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gorm\Documents\GitHub\site_academico\"/>
    </mc:Choice>
  </mc:AlternateContent>
  <xr:revisionPtr revIDLastSave="0" documentId="13_ncr:1_{B9916EC3-6766-4CD9-82B4-9BE160C0C6E3}" xr6:coauthVersionLast="47" xr6:coauthVersionMax="47" xr10:uidLastSave="{00000000-0000-0000-0000-000000000000}"/>
  <bookViews>
    <workbookView xWindow="-120" yWindow="-120" windowWidth="20730" windowHeight="11760" tabRatio="651" firstSheet="47" activeTab="49" xr2:uid="{00000000-000D-0000-FFFF-FFFF00000000}"/>
  </bookViews>
  <sheets>
    <sheet name="@22-03-30 S C de Quali - Onde é" sheetId="1" r:id="rId1"/>
    <sheet name="@22-03-30 APW - uma nova ja (2)" sheetId="4" r:id="rId2"/>
    <sheet name=" @22-04-20 Evolução do BB-DEV-G" sheetId="3" r:id="rId3"/>
    <sheet name="@22-04-27 Mensurando rec de mem" sheetId="5" r:id="rId4"/>
    <sheet name=" @22-05-04 Foca no contêiner" sheetId="6" r:id="rId5"/>
    <sheet name=" @22-05-11 Pode ou não pode - P" sheetId="8" r:id="rId6"/>
    <sheet name=" @22-05-18 Tamanho importa  (2)" sheetId="10" r:id="rId7"/>
    <sheet name=" @22-05-25 Cloud Pública" sheetId="9" r:id="rId8"/>
    <sheet name="@22-06-08 meetingAttendanceRepo" sheetId="11" r:id="rId9"/>
    <sheet name="22-06-15 Guilda 100" sheetId="18" r:id="rId10"/>
    <sheet name="22-06-22 Selo Cloud 2022_2" sheetId="13" r:id="rId11"/>
    <sheet name="22-06-29 Novas Imagens Java" sheetId="12" r:id="rId12"/>
    <sheet name="22-07-06 Perguntar não mata" sheetId="17" r:id="rId13"/>
    <sheet name="@22-07-13 ArgoCD, GitOps e caix" sheetId="19" r:id="rId14"/>
    <sheet name="@22-07-22 Hello.DS" sheetId="20" r:id="rId15"/>
    <sheet name="@22-07-27 Gestão do Conheciment" sheetId="22" r:id="rId16"/>
    <sheet name="@22-08-03 Funcionali. IIB JSON" sheetId="23" r:id="rId17"/>
    <sheet name="22-08-10 Testando 1,2,3..." sheetId="24" r:id="rId18"/>
    <sheet name="22-08-17 DevSecOps" sheetId="25" r:id="rId19"/>
    <sheet name="22-08-24 Smartphone ATM" sheetId="26" r:id="rId20"/>
    <sheet name="22-09-14 Testando - JUnit e Moc" sheetId="27" r:id="rId21"/>
    <sheet name="22-09-21 Test 123 Mock alem do" sheetId="29" r:id="rId22"/>
    <sheet name="22-09-28 DevSecOps Shift Left" sheetId="30" r:id="rId23"/>
    <sheet name="22-10-05 Engenharia de Confiabi" sheetId="31" r:id="rId24"/>
    <sheet name="22-10-19 Spring na Cloud BB" sheetId="32" r:id="rId25"/>
    <sheet name="22-10-26 DevSecOps Vulnerabilid" sheetId="33" r:id="rId26"/>
    <sheet name="22-11-03 Resiliencia SED-Cloud" sheetId="34" r:id="rId27"/>
    <sheet name="22-11-16 DevSecOps Ataques" sheetId="35" r:id="rId28"/>
    <sheet name="Hands-on Open Source 1, 2 e 3" sheetId="36" r:id="rId29"/>
    <sheet name="22-12-02 Kubernetes - O Google" sheetId="37" r:id="rId30"/>
    <sheet name="22-12-07 Desafios na modernizaç" sheetId="38" r:id="rId31"/>
    <sheet name="22-12-14 Selo Cloud 2023-1" sheetId="39" r:id="rId32"/>
    <sheet name="22-12-21 WebLogic Slim" sheetId="40" r:id="rId33"/>
    <sheet name="22-12-22 CDC na Nuvem" sheetId="41" r:id="rId34"/>
    <sheet name="23-01-11 Spring na Cloud 2" sheetId="42" r:id="rId35"/>
    <sheet name="23-02-01 A GC quer a SUA sugest" sheetId="43" r:id="rId36"/>
    <sheet name="23-02-08 Arquivos na Cloud (qua" sheetId="44" r:id="rId37"/>
    <sheet name="23-02-15 Praticando SRE no BB" sheetId="45" r:id="rId38"/>
    <sheet name="23-03-01 Pengwin - Clicou, conf" sheetId="46" r:id="rId39"/>
    <sheet name="23-03-08 Performance na Cloud" sheetId="47" r:id="rId40"/>
    <sheet name="23-03-15 Monitoração do Big Dat" sheetId="48" r:id="rId41"/>
    <sheet name="23-03-29 Se virando nos 30 na C" sheetId="49" r:id="rId42"/>
    <sheet name="23-04-05 Tirando o Coelho da Ca" sheetId="50" r:id="rId43"/>
    <sheet name="23-04-19 Diga-me com qual IDE d" sheetId="51" r:id="rId44"/>
    <sheet name="23-04-26 Spring na Cloud 3" sheetId="52" r:id="rId45"/>
    <sheet name="23-05-03 Alcançando longas dist" sheetId="53" r:id="rId46"/>
    <sheet name="23-05-10 Q&amp;A with Vlad Khononov" sheetId="54" r:id="rId47"/>
    <sheet name="23-05-17 OpenShift na Cloud BB" sheetId="55" r:id="rId48"/>
    <sheet name="23-05-24 O Caos pode te ajudar!" sheetId="56" r:id="rId49"/>
    <sheet name="dados" sheetId="2" r:id="rId50"/>
    <sheet name="Comiters" sheetId="16" r:id="rId51"/>
    <sheet name="Badge Arqueiro" sheetId="15" r:id="rId52"/>
    <sheet name="Rotineiros" sheetId="7" r:id="rId53"/>
    <sheet name="Funcis Ditec" sheetId="14" r:id="rId54"/>
  </sheets>
  <definedNames>
    <definedName name="_xlnm._FilterDatabase" localSheetId="17" hidden="1">'22-08-10 Testando 1,2,3...'!$A$4:$D$229</definedName>
    <definedName name="_xlnm._FilterDatabase" localSheetId="18" hidden="1">'22-08-17 DevSecOps'!$A$4:$D$229</definedName>
    <definedName name="_xlnm._FilterDatabase" localSheetId="19" hidden="1">'22-08-24 Smartphone ATM'!$A$4:$D$229</definedName>
    <definedName name="_xlnm._FilterDatabase" localSheetId="20" hidden="1">'22-09-14 Testando - JUnit e Moc'!$A$4:$D$229</definedName>
    <definedName name="_xlnm._FilterDatabase" localSheetId="21" hidden="1">'22-09-21 Test 123 Mock alem do'!$A$4:$D$229</definedName>
    <definedName name="_xlnm._FilterDatabase" localSheetId="22" hidden="1">'22-09-28 DevSecOps Shift Left'!$A$4:$D$229</definedName>
    <definedName name="_xlnm._FilterDatabase" localSheetId="23" hidden="1">'22-10-05 Engenharia de Confiabi'!$A$4:$D$229</definedName>
    <definedName name="_xlnm._FilterDatabase" localSheetId="24" hidden="1">'22-10-19 Spring na Cloud BB'!$A$4:$D$229</definedName>
    <definedName name="_xlnm._FilterDatabase" localSheetId="25" hidden="1">'22-10-26 DevSecOps Vulnerabilid'!$A$4:$D$229</definedName>
    <definedName name="_xlnm._FilterDatabase" localSheetId="26" hidden="1">'22-11-03 Resiliencia SED-Cloud'!$A$4:$D$229</definedName>
    <definedName name="_xlnm._FilterDatabase" localSheetId="27" hidden="1">'22-11-16 DevSecOps Ataques'!$A$4:$D$229</definedName>
    <definedName name="_xlnm._FilterDatabase" localSheetId="29" hidden="1">'22-12-02 Kubernetes - O Google'!$A$4:$D$229</definedName>
    <definedName name="_xlnm._FilterDatabase" localSheetId="30" hidden="1">'22-12-07 Desafios na modernizaç'!$A$4:$D$229</definedName>
    <definedName name="_xlnm._FilterDatabase" localSheetId="31" hidden="1">'22-12-14 Selo Cloud 2023-1'!$A$4:$D$229</definedName>
    <definedName name="_xlnm._FilterDatabase" localSheetId="32" hidden="1">'22-12-21 WebLogic Slim'!$A$4:$D$229</definedName>
    <definedName name="_xlnm._FilterDatabase" localSheetId="33" hidden="1">'22-12-22 CDC na Nuvem'!$A$4:$D$229</definedName>
    <definedName name="_xlnm._FilterDatabase" localSheetId="34" hidden="1">'23-01-11 Spring na Cloud 2'!$A$4:$D$229</definedName>
    <definedName name="_xlnm._FilterDatabase" localSheetId="35" hidden="1">'23-02-01 A GC quer a SUA sugest'!$A$4:$D$229</definedName>
    <definedName name="_xlnm._FilterDatabase" localSheetId="36" hidden="1">'23-02-08 Arquivos na Cloud (qua'!$A$4:$D$229</definedName>
    <definedName name="_xlnm._FilterDatabase" localSheetId="37" hidden="1">'23-02-15 Praticando SRE no BB'!$A$4:$D$229</definedName>
    <definedName name="_xlnm._FilterDatabase" localSheetId="38" hidden="1">'23-03-01 Pengwin - Clicou, conf'!$A$4:$D$229</definedName>
    <definedName name="_xlnm._FilterDatabase" localSheetId="39" hidden="1">'23-03-08 Performance na Cloud'!$A$4:$D$229</definedName>
    <definedName name="_xlnm._FilterDatabase" localSheetId="40" hidden="1">'23-03-15 Monitoração do Big Dat'!$A$4:$D$229</definedName>
    <definedName name="_xlnm._FilterDatabase" localSheetId="41" hidden="1">'23-03-29 Se virando nos 30 na C'!$A$4:$D$229</definedName>
    <definedName name="_xlnm._FilterDatabase" localSheetId="42" hidden="1">'23-04-05 Tirando o Coelho da Ca'!$B$4:$D$245</definedName>
    <definedName name="_xlnm._FilterDatabase" localSheetId="43" hidden="1">'23-04-19 Diga-me com qual IDE d'!$B$4:$D$245</definedName>
    <definedName name="_xlnm._FilterDatabase" localSheetId="44" hidden="1">'23-04-26 Spring na Cloud 3'!$B$4:$D$245</definedName>
    <definedName name="_xlnm._FilterDatabase" localSheetId="45" hidden="1">'23-05-03 Alcançando longas dist'!$B$4:$D$245</definedName>
    <definedName name="_xlnm._FilterDatabase" localSheetId="46" hidden="1">'23-05-10 Q&amp;A with Vlad Khononov'!$B$4:$D$245</definedName>
    <definedName name="_xlnm._FilterDatabase" localSheetId="47" hidden="1">'23-05-17 OpenShift na Cloud BB'!$B$4:$D$245</definedName>
    <definedName name="_xlnm._FilterDatabase" localSheetId="48" hidden="1">'23-05-24 O Caos pode te ajudar!'!$B$4:$D$245</definedName>
    <definedName name="_xlnm._FilterDatabase" localSheetId="53" hidden="1">'Funcis Ditec'!$G$1:$H$9550</definedName>
    <definedName name="_xlnm._FilterDatabase" localSheetId="28" hidden="1">'Hands-on Open Source 1, 2 e 3'!$A$4:$D$229</definedName>
  </definedNames>
  <calcPr calcId="191028" calcMode="autoNoTable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21" i="2" l="1"/>
  <c r="D20" i="2"/>
  <c r="D19" i="2"/>
  <c r="D18" i="2"/>
  <c r="D16" i="2"/>
  <c r="D15" i="2"/>
  <c r="D14" i="2"/>
  <c r="D13" i="2"/>
  <c r="D12" i="2"/>
  <c r="D11" i="2"/>
  <c r="D9" i="2"/>
  <c r="D8" i="2"/>
  <c r="D7" i="2"/>
  <c r="D6" i="2"/>
  <c r="D5" i="2"/>
  <c r="D4" i="2"/>
  <c r="D3268" i="7"/>
  <c r="D3269" i="7"/>
  <c r="D3272" i="7"/>
  <c r="D3273" i="7"/>
  <c r="D3274" i="7"/>
  <c r="D3275" i="7"/>
  <c r="D3270" i="7"/>
  <c r="D3271" i="7"/>
  <c r="D3276" i="7"/>
  <c r="M605" i="56"/>
  <c r="M604" i="56"/>
  <c r="M603" i="56"/>
  <c r="M602" i="56"/>
  <c r="M601" i="56"/>
  <c r="M600" i="56"/>
  <c r="M599" i="56"/>
  <c r="M598" i="56"/>
  <c r="M597" i="56"/>
  <c r="M596" i="56"/>
  <c r="M595" i="56"/>
  <c r="M594" i="56"/>
  <c r="M593" i="56"/>
  <c r="M592" i="56"/>
  <c r="M591" i="56"/>
  <c r="M590" i="56"/>
  <c r="M589" i="56"/>
  <c r="M588" i="56"/>
  <c r="M587" i="56"/>
  <c r="M586" i="56"/>
  <c r="M585" i="56"/>
  <c r="M584" i="56"/>
  <c r="M583" i="56"/>
  <c r="M582" i="56"/>
  <c r="M581" i="56"/>
  <c r="M580" i="56"/>
  <c r="M579" i="56"/>
  <c r="M578" i="56"/>
  <c r="M577" i="56"/>
  <c r="M576" i="56"/>
  <c r="M575" i="56"/>
  <c r="M574" i="56"/>
  <c r="M573" i="56"/>
  <c r="M572" i="56"/>
  <c r="M571" i="56"/>
  <c r="M570" i="56"/>
  <c r="M569" i="56"/>
  <c r="M568" i="56"/>
  <c r="M567" i="56"/>
  <c r="M566" i="56"/>
  <c r="M565" i="56"/>
  <c r="M564" i="56"/>
  <c r="M563" i="56"/>
  <c r="M562" i="56"/>
  <c r="M561" i="56"/>
  <c r="M560" i="56"/>
  <c r="M559" i="56"/>
  <c r="M558" i="56"/>
  <c r="M557" i="56"/>
  <c r="M556" i="56"/>
  <c r="M555" i="56"/>
  <c r="M554" i="56"/>
  <c r="M553" i="56"/>
  <c r="M552" i="56"/>
  <c r="M551" i="56"/>
  <c r="M550" i="56"/>
  <c r="M549" i="56"/>
  <c r="M548" i="56"/>
  <c r="M547" i="56"/>
  <c r="M546" i="56"/>
  <c r="M545" i="56"/>
  <c r="M544" i="56"/>
  <c r="M543" i="56"/>
  <c r="M542" i="56"/>
  <c r="M541" i="56"/>
  <c r="M540" i="56"/>
  <c r="M539" i="56"/>
  <c r="M538" i="56"/>
  <c r="M537" i="56"/>
  <c r="M536" i="56"/>
  <c r="M535" i="56"/>
  <c r="M534" i="56"/>
  <c r="M533" i="56"/>
  <c r="M532" i="56"/>
  <c r="M531" i="56"/>
  <c r="M530" i="56"/>
  <c r="M529" i="56"/>
  <c r="M528" i="56"/>
  <c r="M527" i="56"/>
  <c r="M526" i="56"/>
  <c r="M525" i="56"/>
  <c r="M524" i="56"/>
  <c r="M523" i="56"/>
  <c r="M522" i="56"/>
  <c r="M521" i="56"/>
  <c r="M520" i="56"/>
  <c r="M519" i="56"/>
  <c r="M518" i="56"/>
  <c r="M517" i="56"/>
  <c r="M516" i="56"/>
  <c r="M515" i="56"/>
  <c r="M514" i="56"/>
  <c r="M513" i="56"/>
  <c r="M512" i="56"/>
  <c r="M511" i="56"/>
  <c r="M510" i="56"/>
  <c r="M509" i="56"/>
  <c r="M508" i="56"/>
  <c r="M507" i="56"/>
  <c r="M506" i="56"/>
  <c r="M505" i="56"/>
  <c r="M504" i="56"/>
  <c r="M503" i="56"/>
  <c r="M502" i="56"/>
  <c r="M501" i="56"/>
  <c r="M500" i="56"/>
  <c r="M499" i="56"/>
  <c r="M498" i="56"/>
  <c r="M497" i="56"/>
  <c r="M496" i="56"/>
  <c r="M495" i="56"/>
  <c r="M494" i="56"/>
  <c r="M493" i="56"/>
  <c r="M492" i="56"/>
  <c r="M491" i="56"/>
  <c r="M490" i="56"/>
  <c r="M489" i="56"/>
  <c r="M488" i="56"/>
  <c r="M487" i="56"/>
  <c r="M486" i="56"/>
  <c r="M485" i="56"/>
  <c r="M484" i="56"/>
  <c r="M483" i="56"/>
  <c r="M482" i="56"/>
  <c r="M481" i="56"/>
  <c r="M480" i="56"/>
  <c r="M479" i="56"/>
  <c r="M478" i="56"/>
  <c r="M477" i="56"/>
  <c r="M476" i="56"/>
  <c r="M475" i="56"/>
  <c r="M474" i="56"/>
  <c r="M473" i="56"/>
  <c r="M472" i="56"/>
  <c r="M471" i="56"/>
  <c r="M470" i="56"/>
  <c r="M469" i="56"/>
  <c r="M468" i="56"/>
  <c r="M467" i="56"/>
  <c r="M466" i="56"/>
  <c r="M465" i="56"/>
  <c r="M464" i="56"/>
  <c r="M463" i="56"/>
  <c r="M462" i="56"/>
  <c r="M461" i="56"/>
  <c r="M460" i="56"/>
  <c r="M459" i="56"/>
  <c r="M458" i="56"/>
  <c r="M457" i="56"/>
  <c r="M456" i="56"/>
  <c r="M455" i="56"/>
  <c r="M454" i="56"/>
  <c r="M453" i="56"/>
  <c r="M452" i="56"/>
  <c r="M451" i="56"/>
  <c r="M450" i="56"/>
  <c r="M449" i="56"/>
  <c r="M448" i="56"/>
  <c r="M447" i="56"/>
  <c r="M446" i="56"/>
  <c r="M445" i="56"/>
  <c r="M444" i="56"/>
  <c r="M443" i="56"/>
  <c r="M442" i="56"/>
  <c r="M441" i="56"/>
  <c r="M440" i="56"/>
  <c r="M439" i="56"/>
  <c r="M438" i="56"/>
  <c r="M437" i="56"/>
  <c r="M436" i="56"/>
  <c r="M435" i="56"/>
  <c r="M434" i="56"/>
  <c r="M433" i="56"/>
  <c r="M432" i="56"/>
  <c r="M431" i="56"/>
  <c r="M430" i="56"/>
  <c r="M429" i="56"/>
  <c r="M428" i="56"/>
  <c r="M427" i="56"/>
  <c r="M426" i="56"/>
  <c r="M425" i="56"/>
  <c r="M424" i="56"/>
  <c r="M423" i="56"/>
  <c r="M422" i="56"/>
  <c r="M421" i="56"/>
  <c r="M420" i="56"/>
  <c r="M419" i="56"/>
  <c r="M418" i="56"/>
  <c r="M417" i="56"/>
  <c r="M416" i="56"/>
  <c r="M415" i="56"/>
  <c r="M414" i="56"/>
  <c r="M413" i="56"/>
  <c r="M412" i="56"/>
  <c r="M411" i="56"/>
  <c r="M410" i="56"/>
  <c r="M409" i="56"/>
  <c r="M408" i="56"/>
  <c r="M407" i="56"/>
  <c r="M406" i="56"/>
  <c r="M405" i="56"/>
  <c r="M404" i="56"/>
  <c r="M403" i="56"/>
  <c r="M402" i="56"/>
  <c r="M401" i="56"/>
  <c r="M400" i="56"/>
  <c r="M399" i="56"/>
  <c r="M398" i="56"/>
  <c r="M397" i="56"/>
  <c r="M396" i="56"/>
  <c r="M395" i="56"/>
  <c r="M394" i="56"/>
  <c r="M393" i="56"/>
  <c r="M392" i="56"/>
  <c r="M391" i="56"/>
  <c r="M390" i="56"/>
  <c r="M389" i="56"/>
  <c r="M388" i="56"/>
  <c r="M387" i="56"/>
  <c r="M386" i="56"/>
  <c r="M385" i="56"/>
  <c r="M384" i="56"/>
  <c r="M383" i="56"/>
  <c r="M382" i="56"/>
  <c r="M381" i="56"/>
  <c r="M380" i="56"/>
  <c r="M379" i="56"/>
  <c r="M378" i="56"/>
  <c r="M377" i="56"/>
  <c r="M376" i="56"/>
  <c r="M375" i="56"/>
  <c r="M374" i="56"/>
  <c r="M373" i="56"/>
  <c r="M372" i="56"/>
  <c r="M371" i="56"/>
  <c r="M370" i="56"/>
  <c r="M369" i="56"/>
  <c r="M368" i="56"/>
  <c r="M367" i="56"/>
  <c r="M366" i="56"/>
  <c r="M365" i="56"/>
  <c r="M364" i="56"/>
  <c r="M363" i="56"/>
  <c r="M362" i="56"/>
  <c r="M361" i="56"/>
  <c r="M360" i="56"/>
  <c r="M359" i="56"/>
  <c r="M358" i="56"/>
  <c r="M357" i="56"/>
  <c r="M356" i="56"/>
  <c r="M355" i="56"/>
  <c r="M354" i="56"/>
  <c r="M353" i="56"/>
  <c r="M352" i="56"/>
  <c r="M351" i="56"/>
  <c r="M350" i="56"/>
  <c r="M349" i="56"/>
  <c r="M348" i="56"/>
  <c r="M347" i="56"/>
  <c r="M346" i="56"/>
  <c r="M345" i="56"/>
  <c r="M344" i="56"/>
  <c r="M343" i="56"/>
  <c r="M342" i="56"/>
  <c r="M341" i="56"/>
  <c r="M340" i="56"/>
  <c r="M339" i="56"/>
  <c r="M338" i="56"/>
  <c r="M337" i="56"/>
  <c r="M336" i="56"/>
  <c r="M335" i="56"/>
  <c r="M334" i="56"/>
  <c r="M333" i="56"/>
  <c r="M332" i="56"/>
  <c r="M331" i="56"/>
  <c r="M330" i="56"/>
  <c r="M329" i="56"/>
  <c r="M328" i="56"/>
  <c r="M327" i="56"/>
  <c r="M326" i="56"/>
  <c r="M325" i="56"/>
  <c r="M324" i="56"/>
  <c r="M323" i="56"/>
  <c r="M322" i="56"/>
  <c r="M321" i="56"/>
  <c r="M320" i="56"/>
  <c r="M319" i="56"/>
  <c r="M318" i="56"/>
  <c r="M317" i="56"/>
  <c r="M316" i="56"/>
  <c r="M315" i="56"/>
  <c r="M314" i="56"/>
  <c r="M313" i="56"/>
  <c r="M312" i="56"/>
  <c r="M311" i="56"/>
  <c r="M310" i="56"/>
  <c r="M309" i="56"/>
  <c r="M308" i="56"/>
  <c r="M307" i="56"/>
  <c r="M306" i="56"/>
  <c r="M305" i="56"/>
  <c r="M304" i="56"/>
  <c r="M303" i="56"/>
  <c r="M302" i="56"/>
  <c r="M301" i="56"/>
  <c r="M300" i="56"/>
  <c r="M299" i="56"/>
  <c r="M298" i="56"/>
  <c r="M297" i="56"/>
  <c r="M296" i="56"/>
  <c r="M295" i="56"/>
  <c r="M294" i="56"/>
  <c r="M293" i="56"/>
  <c r="M292" i="56"/>
  <c r="M291" i="56"/>
  <c r="M290" i="56"/>
  <c r="M289" i="56"/>
  <c r="M288" i="56"/>
  <c r="M287" i="56"/>
  <c r="M286" i="56"/>
  <c r="M285" i="56"/>
  <c r="M284" i="56"/>
  <c r="M283" i="56"/>
  <c r="M282" i="56"/>
  <c r="M281" i="56"/>
  <c r="M280" i="56"/>
  <c r="M279" i="56"/>
  <c r="M278" i="56"/>
  <c r="M277" i="56"/>
  <c r="M276" i="56"/>
  <c r="M275" i="56"/>
  <c r="M274" i="56"/>
  <c r="M273" i="56"/>
  <c r="M272" i="56"/>
  <c r="M271" i="56"/>
  <c r="M270" i="56"/>
  <c r="M269" i="56"/>
  <c r="M268" i="56"/>
  <c r="M267" i="56"/>
  <c r="M266" i="56"/>
  <c r="M265" i="56"/>
  <c r="M264" i="56"/>
  <c r="M263" i="56"/>
  <c r="M262" i="56"/>
  <c r="M261" i="56"/>
  <c r="M260" i="56"/>
  <c r="M259" i="56"/>
  <c r="M258" i="56"/>
  <c r="M257" i="56"/>
  <c r="M256" i="56"/>
  <c r="M255" i="56"/>
  <c r="M254" i="56"/>
  <c r="M253" i="56"/>
  <c r="M252" i="56"/>
  <c r="M251" i="56"/>
  <c r="M250" i="56"/>
  <c r="M249" i="56"/>
  <c r="M248" i="56"/>
  <c r="M247" i="56"/>
  <c r="M246" i="56"/>
  <c r="M245" i="56"/>
  <c r="M244" i="56"/>
  <c r="M243" i="56"/>
  <c r="M242" i="56"/>
  <c r="M241" i="56"/>
  <c r="M240" i="56"/>
  <c r="M239" i="56"/>
  <c r="M238" i="56"/>
  <c r="M237" i="56"/>
  <c r="M236" i="56"/>
  <c r="M235" i="56"/>
  <c r="M234" i="56"/>
  <c r="M233" i="56"/>
  <c r="M232" i="56"/>
  <c r="M231" i="56"/>
  <c r="M230" i="56"/>
  <c r="M229" i="56"/>
  <c r="M228" i="56"/>
  <c r="M227" i="56"/>
  <c r="M226" i="56"/>
  <c r="M225" i="56"/>
  <c r="M224" i="56"/>
  <c r="M223" i="56"/>
  <c r="M222" i="56"/>
  <c r="M221" i="56"/>
  <c r="M220" i="56"/>
  <c r="M219" i="56"/>
  <c r="M218" i="56"/>
  <c r="M217" i="56"/>
  <c r="M216" i="56"/>
  <c r="M215" i="56"/>
  <c r="M214" i="56"/>
  <c r="M213" i="56"/>
  <c r="M212" i="56"/>
  <c r="M211" i="56"/>
  <c r="M210" i="56"/>
  <c r="M209" i="56"/>
  <c r="M208" i="56"/>
  <c r="M207" i="56"/>
  <c r="M206" i="56"/>
  <c r="M205" i="56"/>
  <c r="M204" i="56"/>
  <c r="M203" i="56"/>
  <c r="M202" i="56"/>
  <c r="M201" i="56"/>
  <c r="M200" i="56"/>
  <c r="M199" i="56"/>
  <c r="M198" i="56"/>
  <c r="M197" i="56"/>
  <c r="M196" i="56"/>
  <c r="M195" i="56"/>
  <c r="M194" i="56"/>
  <c r="M193" i="56"/>
  <c r="M192" i="56"/>
  <c r="M191" i="56"/>
  <c r="M190" i="56"/>
  <c r="M189" i="56"/>
  <c r="M188" i="56"/>
  <c r="M187" i="56"/>
  <c r="M186" i="56"/>
  <c r="M185" i="56"/>
  <c r="M184" i="56"/>
  <c r="M183" i="56"/>
  <c r="M182" i="56"/>
  <c r="M181" i="56"/>
  <c r="M180" i="56"/>
  <c r="M179" i="56"/>
  <c r="M178" i="56"/>
  <c r="M177" i="56"/>
  <c r="M176" i="56"/>
  <c r="M175" i="56"/>
  <c r="M174" i="56"/>
  <c r="M173" i="56"/>
  <c r="M172" i="56"/>
  <c r="M171" i="56"/>
  <c r="M170" i="56"/>
  <c r="M169" i="56"/>
  <c r="M168" i="56"/>
  <c r="M167" i="56"/>
  <c r="M166" i="56"/>
  <c r="M165" i="56"/>
  <c r="M164" i="56"/>
  <c r="M163" i="56"/>
  <c r="M162" i="56"/>
  <c r="M161" i="56"/>
  <c r="M160" i="56"/>
  <c r="M159" i="56"/>
  <c r="M158" i="56"/>
  <c r="A10" i="56"/>
  <c r="M157" i="56"/>
  <c r="A136" i="56"/>
  <c r="M156" i="56"/>
  <c r="A98" i="56"/>
  <c r="M155" i="56"/>
  <c r="A20" i="56"/>
  <c r="M154" i="56"/>
  <c r="A146" i="56"/>
  <c r="M153" i="56"/>
  <c r="A56" i="56"/>
  <c r="M152" i="56"/>
  <c r="A55" i="56"/>
  <c r="M151" i="56"/>
  <c r="A35" i="56"/>
  <c r="M150" i="56"/>
  <c r="A144" i="56"/>
  <c r="M149" i="56"/>
  <c r="A74" i="56"/>
  <c r="M148" i="56"/>
  <c r="A105" i="56"/>
  <c r="M147" i="56"/>
  <c r="A104" i="56"/>
  <c r="M146" i="56"/>
  <c r="A48" i="56"/>
  <c r="M145" i="56"/>
  <c r="A50" i="56"/>
  <c r="M144" i="56"/>
  <c r="A115" i="56"/>
  <c r="M143" i="56"/>
  <c r="A91" i="56"/>
  <c r="M142" i="56"/>
  <c r="M141" i="56"/>
  <c r="A51" i="56"/>
  <c r="M140" i="56"/>
  <c r="A150" i="56"/>
  <c r="M139" i="56"/>
  <c r="A116" i="56"/>
  <c r="M138" i="56"/>
  <c r="A77" i="56"/>
  <c r="M137" i="56"/>
  <c r="A127" i="56"/>
  <c r="M136" i="56"/>
  <c r="A15" i="56"/>
  <c r="M135" i="56"/>
  <c r="A101" i="56"/>
  <c r="M134" i="56"/>
  <c r="A36" i="56"/>
  <c r="M133" i="56"/>
  <c r="A149" i="56"/>
  <c r="M132" i="56"/>
  <c r="A62" i="56"/>
  <c r="M131" i="56"/>
  <c r="A44" i="56"/>
  <c r="M130" i="56"/>
  <c r="A120" i="56"/>
  <c r="M129" i="56"/>
  <c r="A88" i="56"/>
  <c r="M128" i="56"/>
  <c r="A4" i="56"/>
  <c r="M127" i="56"/>
  <c r="A18" i="56"/>
  <c r="M126" i="56"/>
  <c r="A43" i="56"/>
  <c r="M125" i="56"/>
  <c r="A94" i="56"/>
  <c r="M124" i="56"/>
  <c r="A93" i="56"/>
  <c r="M123" i="56"/>
  <c r="A78" i="56"/>
  <c r="M122" i="56"/>
  <c r="A23" i="56"/>
  <c r="M121" i="56"/>
  <c r="A111" i="56"/>
  <c r="M120" i="56"/>
  <c r="M119" i="56"/>
  <c r="M118" i="56"/>
  <c r="A106" i="56"/>
  <c r="M117" i="56"/>
  <c r="A79" i="56"/>
  <c r="M116" i="56"/>
  <c r="A5" i="56"/>
  <c r="M115" i="56"/>
  <c r="A65" i="56"/>
  <c r="M114" i="56"/>
  <c r="A12" i="56"/>
  <c r="M113" i="56"/>
  <c r="A96" i="56"/>
  <c r="M112" i="56"/>
  <c r="A54" i="56"/>
  <c r="M111" i="56"/>
  <c r="A148" i="56"/>
  <c r="M110" i="56"/>
  <c r="A59" i="56"/>
  <c r="M109" i="56"/>
  <c r="M108" i="56"/>
  <c r="A114" i="56"/>
  <c r="M107" i="56"/>
  <c r="A31" i="56"/>
  <c r="M106" i="56"/>
  <c r="A17" i="56"/>
  <c r="M105" i="56"/>
  <c r="A19" i="56"/>
  <c r="M104" i="56"/>
  <c r="A70" i="56"/>
  <c r="M103" i="56"/>
  <c r="A21" i="56"/>
  <c r="M102" i="56"/>
  <c r="A142" i="56"/>
  <c r="M101" i="56"/>
  <c r="A92" i="56"/>
  <c r="M100" i="56"/>
  <c r="A151" i="56"/>
  <c r="M99" i="56"/>
  <c r="A73" i="56"/>
  <c r="M98" i="56"/>
  <c r="A41" i="56"/>
  <c r="M97" i="56"/>
  <c r="A89" i="56"/>
  <c r="M96" i="56"/>
  <c r="A61" i="56"/>
  <c r="M95" i="56"/>
  <c r="A16" i="56"/>
  <c r="M94" i="56"/>
  <c r="A58" i="56"/>
  <c r="M93" i="56"/>
  <c r="A135" i="56"/>
  <c r="M92" i="56"/>
  <c r="A103" i="56"/>
  <c r="M91" i="56"/>
  <c r="A39" i="56"/>
  <c r="M90" i="56"/>
  <c r="A66" i="56"/>
  <c r="M89" i="56"/>
  <c r="A26" i="56"/>
  <c r="M88" i="56"/>
  <c r="A47" i="56"/>
  <c r="M87" i="56"/>
  <c r="A118" i="56"/>
  <c r="M86" i="56"/>
  <c r="M85" i="56"/>
  <c r="A109" i="56"/>
  <c r="M84" i="56"/>
  <c r="A71" i="56"/>
  <c r="M83" i="56"/>
  <c r="A108" i="56"/>
  <c r="M82" i="56"/>
  <c r="A57" i="56"/>
  <c r="M81" i="56"/>
  <c r="A83" i="56"/>
  <c r="M80" i="56"/>
  <c r="A22" i="56"/>
  <c r="M79" i="56"/>
  <c r="A97" i="56"/>
  <c r="M78" i="56"/>
  <c r="A100" i="56"/>
  <c r="M77" i="56"/>
  <c r="A126" i="56"/>
  <c r="M76" i="56"/>
  <c r="A152" i="56"/>
  <c r="M75" i="56"/>
  <c r="M74" i="56"/>
  <c r="A68" i="56"/>
  <c r="M73" i="56"/>
  <c r="A13" i="56"/>
  <c r="M72" i="56"/>
  <c r="A133" i="56"/>
  <c r="M71" i="56"/>
  <c r="A110" i="56"/>
  <c r="M70" i="56"/>
  <c r="A37" i="56"/>
  <c r="M69" i="56"/>
  <c r="A49" i="56"/>
  <c r="M68" i="56"/>
  <c r="A72" i="56"/>
  <c r="M67" i="56"/>
  <c r="A130" i="56"/>
  <c r="M66" i="56"/>
  <c r="A75" i="56"/>
  <c r="M65" i="56"/>
  <c r="A122" i="56"/>
  <c r="M64" i="56"/>
  <c r="A82" i="56"/>
  <c r="M63" i="56"/>
  <c r="A128" i="56"/>
  <c r="M62" i="56"/>
  <c r="A9" i="56"/>
  <c r="M61" i="56"/>
  <c r="A42" i="56"/>
  <c r="M60" i="56"/>
  <c r="A113" i="56"/>
  <c r="M59" i="56"/>
  <c r="A6" i="56"/>
  <c r="M58" i="56"/>
  <c r="A84" i="56"/>
  <c r="M57" i="56"/>
  <c r="A139" i="56"/>
  <c r="M56" i="56"/>
  <c r="A38" i="56"/>
  <c r="M55" i="56"/>
  <c r="A147" i="56"/>
  <c r="M54" i="56"/>
  <c r="A123" i="56"/>
  <c r="M53" i="56"/>
  <c r="A11" i="56"/>
  <c r="M52" i="56"/>
  <c r="A29" i="56"/>
  <c r="M51" i="56"/>
  <c r="A34" i="56"/>
  <c r="M50" i="56"/>
  <c r="A25" i="56"/>
  <c r="M49" i="56"/>
  <c r="A40" i="56"/>
  <c r="M48" i="56"/>
  <c r="A125" i="56"/>
  <c r="M47" i="56"/>
  <c r="A112" i="56"/>
  <c r="M46" i="56"/>
  <c r="A30" i="56"/>
  <c r="F21" i="56" s="1"/>
  <c r="M45" i="56"/>
  <c r="A60" i="56"/>
  <c r="M44" i="56"/>
  <c r="A81" i="56"/>
  <c r="M43" i="56"/>
  <c r="A67" i="56"/>
  <c r="M42" i="56"/>
  <c r="A7" i="56"/>
  <c r="M41" i="56"/>
  <c r="A140" i="56"/>
  <c r="M40" i="56"/>
  <c r="A8" i="56"/>
  <c r="M39" i="56"/>
  <c r="A64" i="56"/>
  <c r="M38" i="56"/>
  <c r="A90" i="56"/>
  <c r="M37" i="56"/>
  <c r="A86" i="56"/>
  <c r="M36" i="56"/>
  <c r="A153" i="56"/>
  <c r="M35" i="56"/>
  <c r="A138" i="56"/>
  <c r="M34" i="56"/>
  <c r="A143" i="56"/>
  <c r="M33" i="56"/>
  <c r="A141" i="56"/>
  <c r="M32" i="56"/>
  <c r="A46" i="56"/>
  <c r="M31" i="56"/>
  <c r="A45" i="56"/>
  <c r="M30" i="56"/>
  <c r="A107" i="56"/>
  <c r="M29" i="56"/>
  <c r="A102" i="56"/>
  <c r="M28" i="56"/>
  <c r="A129" i="56"/>
  <c r="M27" i="56"/>
  <c r="A28" i="56"/>
  <c r="M26" i="56"/>
  <c r="A69" i="56"/>
  <c r="M25" i="56"/>
  <c r="A80" i="56"/>
  <c r="M24" i="56"/>
  <c r="A117" i="56"/>
  <c r="M23" i="56"/>
  <c r="A137" i="56"/>
  <c r="M22" i="56"/>
  <c r="A131" i="56"/>
  <c r="M21" i="56"/>
  <c r="I21" i="56"/>
  <c r="A124" i="56"/>
  <c r="M20" i="56"/>
  <c r="I20" i="56"/>
  <c r="A76" i="56"/>
  <c r="F8" i="56" s="1"/>
  <c r="M19" i="56"/>
  <c r="I19" i="56"/>
  <c r="A14" i="56"/>
  <c r="M18" i="56"/>
  <c r="I18" i="56"/>
  <c r="A33" i="56"/>
  <c r="M17" i="56"/>
  <c r="I17" i="56"/>
  <c r="A119" i="56"/>
  <c r="M16" i="56"/>
  <c r="I16" i="56"/>
  <c r="A121" i="56"/>
  <c r="M15" i="56"/>
  <c r="A95" i="56"/>
  <c r="M14" i="56"/>
  <c r="I14" i="56"/>
  <c r="A85" i="56"/>
  <c r="M13" i="56"/>
  <c r="I13" i="56"/>
  <c r="A145" i="56"/>
  <c r="M12" i="56"/>
  <c r="I12" i="56"/>
  <c r="A63" i="56"/>
  <c r="M11" i="56"/>
  <c r="I11" i="56"/>
  <c r="A27" i="56"/>
  <c r="M10" i="56"/>
  <c r="A132" i="56"/>
  <c r="M9" i="56"/>
  <c r="I9" i="56"/>
  <c r="A53" i="56"/>
  <c r="M8" i="56"/>
  <c r="I8" i="56"/>
  <c r="A24" i="56"/>
  <c r="M7" i="56"/>
  <c r="I7" i="56"/>
  <c r="A99" i="56"/>
  <c r="M6" i="56"/>
  <c r="I6" i="56"/>
  <c r="A87" i="56"/>
  <c r="M5" i="56"/>
  <c r="I5" i="56"/>
  <c r="A134" i="56"/>
  <c r="M4" i="56"/>
  <c r="I4" i="56"/>
  <c r="A52" i="56"/>
  <c r="F21" i="2"/>
  <c r="F20" i="2"/>
  <c r="F19" i="2"/>
  <c r="F18" i="2"/>
  <c r="F16" i="2"/>
  <c r="F15" i="2"/>
  <c r="F14" i="2"/>
  <c r="F13" i="2"/>
  <c r="F12" i="2"/>
  <c r="F11" i="2"/>
  <c r="F9" i="2"/>
  <c r="F8" i="2"/>
  <c r="F7" i="2"/>
  <c r="F6" i="2"/>
  <c r="F5" i="2"/>
  <c r="F4" i="2"/>
  <c r="D3209" i="7"/>
  <c r="D3170" i="7"/>
  <c r="D3207" i="7"/>
  <c r="D3208" i="7"/>
  <c r="D3163" i="7"/>
  <c r="D3188" i="7"/>
  <c r="D3197" i="7"/>
  <c r="D3202" i="7"/>
  <c r="D3191" i="7"/>
  <c r="D3210" i="7"/>
  <c r="D3211" i="7"/>
  <c r="D3212" i="7"/>
  <c r="D3214" i="7"/>
  <c r="D3213" i="7"/>
  <c r="D3215" i="7"/>
  <c r="D3174" i="7"/>
  <c r="D3216" i="7"/>
  <c r="D3217" i="7"/>
  <c r="D3203" i="7"/>
  <c r="D3220" i="7"/>
  <c r="D3190" i="7"/>
  <c r="D3221" i="7"/>
  <c r="D3155" i="7"/>
  <c r="D3157" i="7"/>
  <c r="D3222" i="7"/>
  <c r="D3223" i="7"/>
  <c r="D3224" i="7"/>
  <c r="D3194" i="7"/>
  <c r="D3154" i="7"/>
  <c r="D3225" i="7"/>
  <c r="D3230" i="7"/>
  <c r="D3227" i="7"/>
  <c r="D3165" i="7"/>
  <c r="D3228" i="7"/>
  <c r="D3204" i="7"/>
  <c r="D3159" i="7"/>
  <c r="D3229" i="7"/>
  <c r="D3169" i="7"/>
  <c r="D3231" i="7"/>
  <c r="D3183" i="7"/>
  <c r="D3232" i="7"/>
  <c r="D3156" i="7"/>
  <c r="D3234" i="7"/>
  <c r="D3192" i="7"/>
  <c r="D3235" i="7"/>
  <c r="D3236" i="7"/>
  <c r="D3237" i="7"/>
  <c r="D3173" i="7"/>
  <c r="D3238" i="7"/>
  <c r="D3168" i="7"/>
  <c r="D3239" i="7"/>
  <c r="D3240" i="7"/>
  <c r="D3177" i="7"/>
  <c r="D3241" i="7"/>
  <c r="D3242" i="7"/>
  <c r="D3193" i="7"/>
  <c r="D3200" i="7"/>
  <c r="D3218" i="7"/>
  <c r="D3267" i="7"/>
  <c r="D3243" i="7"/>
  <c r="D3160" i="7"/>
  <c r="D3244" i="7"/>
  <c r="D3195" i="7"/>
  <c r="D3198" i="7"/>
  <c r="D3186" i="7"/>
  <c r="D3245" i="7"/>
  <c r="D3179" i="7"/>
  <c r="D3205" i="7"/>
  <c r="D3178" i="7"/>
  <c r="D3158" i="7"/>
  <c r="D3201" i="7"/>
  <c r="D3185" i="7"/>
  <c r="D3171" i="7"/>
  <c r="D3246" i="7"/>
  <c r="D3206" i="7"/>
  <c r="D3180" i="7"/>
  <c r="D3164" i="7"/>
  <c r="D3248" i="7"/>
  <c r="D3249" i="7"/>
  <c r="D3196" i="7"/>
  <c r="D3162" i="7"/>
  <c r="D3176" i="7"/>
  <c r="D3250" i="7"/>
  <c r="D3251" i="7"/>
  <c r="D3252" i="7"/>
  <c r="D3253" i="7"/>
  <c r="D3175" i="7"/>
  <c r="D3199" i="7"/>
  <c r="D3255" i="7"/>
  <c r="D3266" i="7"/>
  <c r="D3254" i="7"/>
  <c r="D3187" i="7"/>
  <c r="D3256" i="7"/>
  <c r="D3166" i="7"/>
  <c r="D3189" i="7"/>
  <c r="D3153" i="7"/>
  <c r="D3184" i="7"/>
  <c r="D3182" i="7"/>
  <c r="D3247" i="7"/>
  <c r="D3258" i="7"/>
  <c r="D3226" i="7"/>
  <c r="D3152" i="7"/>
  <c r="D3233" i="7"/>
  <c r="D3161" i="7"/>
  <c r="D3259" i="7"/>
  <c r="D3261" i="7"/>
  <c r="D3260" i="7"/>
  <c r="D3262" i="7"/>
  <c r="D3263" i="7"/>
  <c r="D3264" i="7"/>
  <c r="D3219" i="7"/>
  <c r="D3265" i="7"/>
  <c r="D3172" i="7"/>
  <c r="D3181" i="7"/>
  <c r="D3167" i="7"/>
  <c r="D3257" i="7"/>
  <c r="A338" i="55"/>
  <c r="A559" i="55"/>
  <c r="A292" i="55"/>
  <c r="A387" i="55"/>
  <c r="A399" i="55"/>
  <c r="A460" i="55"/>
  <c r="A412" i="55"/>
  <c r="A535" i="55"/>
  <c r="A485" i="55"/>
  <c r="A532" i="55"/>
  <c r="A561" i="55"/>
  <c r="A565" i="55"/>
  <c r="A179" i="55"/>
  <c r="A489" i="55"/>
  <c r="A147" i="55"/>
  <c r="A227" i="55"/>
  <c r="A37" i="55"/>
  <c r="A424" i="55"/>
  <c r="A89" i="55"/>
  <c r="A266" i="55"/>
  <c r="A206" i="55"/>
  <c r="A72" i="55"/>
  <c r="A440" i="55"/>
  <c r="A294" i="55"/>
  <c r="A190" i="55"/>
  <c r="A372" i="55"/>
  <c r="A263" i="55"/>
  <c r="A205" i="55"/>
  <c r="A295" i="55"/>
  <c r="A161" i="55"/>
  <c r="A345" i="55"/>
  <c r="A285" i="55"/>
  <c r="A406" i="55"/>
  <c r="A475" i="55"/>
  <c r="A275" i="55"/>
  <c r="A499" i="55"/>
  <c r="A547" i="55"/>
  <c r="A277" i="55"/>
  <c r="A56" i="55"/>
  <c r="A551" i="55"/>
  <c r="A310" i="55"/>
  <c r="A558" i="55"/>
  <c r="A164" i="55"/>
  <c r="A12" i="55"/>
  <c r="A528" i="55"/>
  <c r="A335" i="55"/>
  <c r="A123" i="55"/>
  <c r="A258" i="55"/>
  <c r="A118" i="55"/>
  <c r="A401" i="55"/>
  <c r="A53" i="55"/>
  <c r="F142" i="55" s="1"/>
  <c r="A186" i="55"/>
  <c r="A203" i="55"/>
  <c r="A540" i="55"/>
  <c r="A189" i="55"/>
  <c r="A90" i="55"/>
  <c r="A216" i="55"/>
  <c r="A226" i="55"/>
  <c r="A154" i="55"/>
  <c r="A102" i="55"/>
  <c r="A356" i="55"/>
  <c r="A330" i="55"/>
  <c r="A389" i="55"/>
  <c r="A287" i="55"/>
  <c r="A318" i="55"/>
  <c r="A224" i="55"/>
  <c r="A281" i="55"/>
  <c r="A54" i="55"/>
  <c r="A264" i="55"/>
  <c r="A388" i="55"/>
  <c r="A303" i="55"/>
  <c r="A40" i="55"/>
  <c r="A222" i="55"/>
  <c r="A181" i="55"/>
  <c r="A461" i="55"/>
  <c r="A343" i="55"/>
  <c r="A498" i="55"/>
  <c r="A44" i="55"/>
  <c r="A96" i="55"/>
  <c r="A228" i="55"/>
  <c r="A394" i="55"/>
  <c r="A539" i="55"/>
  <c r="A392" i="55"/>
  <c r="A119" i="55"/>
  <c r="A70" i="55"/>
  <c r="A58" i="55"/>
  <c r="A316" i="55"/>
  <c r="A282" i="55"/>
  <c r="A78" i="55"/>
  <c r="A279" i="55"/>
  <c r="A139" i="55"/>
  <c r="A269" i="55"/>
  <c r="A371" i="55"/>
  <c r="A43" i="55"/>
  <c r="A137" i="55"/>
  <c r="A83" i="55"/>
  <c r="A199" i="55"/>
  <c r="A116" i="55"/>
  <c r="A459" i="55"/>
  <c r="A135" i="55"/>
  <c r="A114" i="55"/>
  <c r="A542" i="55"/>
  <c r="A289" i="55"/>
  <c r="A49" i="55"/>
  <c r="A246" i="55"/>
  <c r="A457" i="55"/>
  <c r="A99" i="55"/>
  <c r="A91" i="55"/>
  <c r="A284" i="55"/>
  <c r="A411" i="55"/>
  <c r="A9" i="55"/>
  <c r="A557" i="55"/>
  <c r="A333" i="55"/>
  <c r="A543" i="55"/>
  <c r="A518" i="55"/>
  <c r="A332" i="55"/>
  <c r="A449" i="55"/>
  <c r="A65" i="55"/>
  <c r="A237" i="55"/>
  <c r="A125" i="55"/>
  <c r="A486" i="55"/>
  <c r="A276" i="55"/>
  <c r="A524" i="55"/>
  <c r="A490" i="55"/>
  <c r="A468" i="55"/>
  <c r="A325" i="55"/>
  <c r="A349" i="55"/>
  <c r="A482" i="55"/>
  <c r="A437" i="55"/>
  <c r="A439" i="55"/>
  <c r="A167" i="55"/>
  <c r="A175" i="55"/>
  <c r="A193" i="55"/>
  <c r="A370" i="55"/>
  <c r="A341" i="55"/>
  <c r="A80" i="55"/>
  <c r="A29" i="55"/>
  <c r="A533" i="55"/>
  <c r="A233" i="55"/>
  <c r="A278" i="55"/>
  <c r="A538" i="55"/>
  <c r="A201" i="55"/>
  <c r="A198" i="55"/>
  <c r="A493" i="55"/>
  <c r="A261" i="55"/>
  <c r="A86" i="55"/>
  <c r="A409" i="55"/>
  <c r="A200" i="55"/>
  <c r="A458" i="55"/>
  <c r="A95" i="55"/>
  <c r="A517" i="55"/>
  <c r="A22" i="55"/>
  <c r="A50" i="55"/>
  <c r="A244" i="55"/>
  <c r="A111" i="55"/>
  <c r="A544" i="55"/>
  <c r="A128" i="55"/>
  <c r="A283" i="55"/>
  <c r="A474" i="55"/>
  <c r="A87" i="55"/>
  <c r="A196" i="55"/>
  <c r="A176" i="55"/>
  <c r="A270" i="55"/>
  <c r="A393" i="55"/>
  <c r="A68" i="55"/>
  <c r="A268" i="55"/>
  <c r="F335" i="55" s="1"/>
  <c r="A351" i="55"/>
  <c r="A81" i="55"/>
  <c r="A481" i="55"/>
  <c r="A365" i="55"/>
  <c r="A252" i="55"/>
  <c r="A19" i="55"/>
  <c r="A31" i="55"/>
  <c r="A339" i="55"/>
  <c r="A126" i="55"/>
  <c r="A218" i="55"/>
  <c r="A240" i="55"/>
  <c r="A23" i="55"/>
  <c r="A73" i="55"/>
  <c r="A476" i="55"/>
  <c r="A364" i="55"/>
  <c r="A17" i="55"/>
  <c r="A219" i="55"/>
  <c r="A247" i="55"/>
  <c r="A390" i="55"/>
  <c r="A531" i="55"/>
  <c r="E532" i="55" s="1"/>
  <c r="A545" i="55"/>
  <c r="E545" i="55" s="1"/>
  <c r="A360" i="55"/>
  <c r="A467" i="55"/>
  <c r="A127" i="55"/>
  <c r="A242" i="55"/>
  <c r="A357" i="55"/>
  <c r="A151" i="55"/>
  <c r="A24" i="55"/>
  <c r="A321" i="55"/>
  <c r="A423" i="55"/>
  <c r="A61" i="55"/>
  <c r="A159" i="55"/>
  <c r="A307" i="55"/>
  <c r="A322" i="55"/>
  <c r="A513" i="55"/>
  <c r="A35" i="55"/>
  <c r="E401" i="55" s="1"/>
  <c r="A336" i="55"/>
  <c r="A271" i="55"/>
  <c r="A340" i="55"/>
  <c r="A249" i="55"/>
  <c r="A301" i="55"/>
  <c r="A433" i="55"/>
  <c r="A534" i="55"/>
  <c r="A177" i="55"/>
  <c r="A143" i="55"/>
  <c r="E111" i="55" s="1"/>
  <c r="A420" i="55"/>
  <c r="A352" i="55"/>
  <c r="A553" i="55"/>
  <c r="A454" i="55"/>
  <c r="A223" i="55"/>
  <c r="A492" i="55"/>
  <c r="A15" i="55"/>
  <c r="A257" i="55"/>
  <c r="A59" i="55"/>
  <c r="A13" i="55"/>
  <c r="A488" i="55"/>
  <c r="A208" i="55"/>
  <c r="A503" i="55"/>
  <c r="A326" i="55"/>
  <c r="A232" i="55"/>
  <c r="A145" i="55"/>
  <c r="A358" i="55"/>
  <c r="A60" i="55"/>
  <c r="A502" i="55"/>
  <c r="A76" i="55"/>
  <c r="A130" i="55"/>
  <c r="A366" i="55"/>
  <c r="A274" i="55"/>
  <c r="A207" i="55"/>
  <c r="A395" i="55"/>
  <c r="A212" i="55"/>
  <c r="A385" i="55"/>
  <c r="A564" i="55"/>
  <c r="A25" i="55"/>
  <c r="A355" i="55"/>
  <c r="A302" i="55"/>
  <c r="A410" i="55"/>
  <c r="A400" i="55"/>
  <c r="A383" i="55"/>
  <c r="A255" i="55"/>
  <c r="A171" i="55"/>
  <c r="A487" i="55"/>
  <c r="A382" i="55"/>
  <c r="A362" i="55"/>
  <c r="A519" i="55"/>
  <c r="A113" i="55"/>
  <c r="A220" i="55"/>
  <c r="A109" i="55"/>
  <c r="A122" i="55"/>
  <c r="A42" i="55"/>
  <c r="A405" i="55"/>
  <c r="A497" i="55"/>
  <c r="A548" i="55"/>
  <c r="A550" i="55"/>
  <c r="A560" i="55"/>
  <c r="A36" i="55"/>
  <c r="A443" i="55"/>
  <c r="A391" i="55"/>
  <c r="A253" i="55"/>
  <c r="A170" i="55"/>
  <c r="A64" i="55"/>
  <c r="A250" i="55"/>
  <c r="A260" i="55"/>
  <c r="A432" i="55"/>
  <c r="A511" i="55"/>
  <c r="A346" i="55"/>
  <c r="A515" i="55"/>
  <c r="A311" i="55"/>
  <c r="A408" i="55"/>
  <c r="A235" i="55"/>
  <c r="A473" i="55"/>
  <c r="A230" i="55"/>
  <c r="A500" i="55"/>
  <c r="F389" i="55" s="1"/>
  <c r="A452" i="55"/>
  <c r="A169" i="55"/>
  <c r="A354" i="55"/>
  <c r="A120" i="55"/>
  <c r="A523" i="55"/>
  <c r="A63" i="55"/>
  <c r="A413" i="55"/>
  <c r="A296" i="55"/>
  <c r="A509" i="55"/>
  <c r="A77" i="55"/>
  <c r="A514" i="55"/>
  <c r="A456" i="55"/>
  <c r="A239" i="55"/>
  <c r="A396" i="55"/>
  <c r="A34" i="55"/>
  <c r="A397" i="55"/>
  <c r="A286" i="55"/>
  <c r="A417" i="55"/>
  <c r="A315" i="55"/>
  <c r="A51" i="55"/>
  <c r="A166" i="55"/>
  <c r="A26" i="55"/>
  <c r="F468" i="55" s="1"/>
  <c r="A546" i="55"/>
  <c r="A418" i="55"/>
  <c r="A148" i="55"/>
  <c r="A416" i="55"/>
  <c r="A124" i="55"/>
  <c r="A381" i="55"/>
  <c r="A327" i="55"/>
  <c r="A241" i="55"/>
  <c r="A105" i="55"/>
  <c r="A38" i="55"/>
  <c r="A155" i="55"/>
  <c r="A183" i="55"/>
  <c r="A5" i="55"/>
  <c r="F485" i="55" s="1"/>
  <c r="A495" i="55"/>
  <c r="A428" i="55"/>
  <c r="A438" i="55"/>
  <c r="A79" i="55"/>
  <c r="A530" i="55"/>
  <c r="A537" i="55"/>
  <c r="A448" i="55"/>
  <c r="A462" i="55"/>
  <c r="A504" i="55"/>
  <c r="A75" i="55"/>
  <c r="A479" i="55"/>
  <c r="E356" i="55" s="1"/>
  <c r="A107" i="55"/>
  <c r="E370" i="55" s="1"/>
  <c r="A369" i="55"/>
  <c r="A236" i="55"/>
  <c r="A353" i="55"/>
  <c r="A463" i="55"/>
  <c r="A41" i="55"/>
  <c r="A136" i="55"/>
  <c r="A510" i="55"/>
  <c r="A494" i="55"/>
  <c r="A188" i="55"/>
  <c r="A435" i="55"/>
  <c r="A478" i="55"/>
  <c r="A165" i="55"/>
  <c r="A211" i="55"/>
  <c r="M507" i="55"/>
  <c r="M508" i="55"/>
  <c r="M509" i="55"/>
  <c r="M510" i="55"/>
  <c r="M511" i="55"/>
  <c r="M512" i="55"/>
  <c r="M513" i="55"/>
  <c r="M514" i="55"/>
  <c r="M515" i="55"/>
  <c r="M516" i="55"/>
  <c r="M517" i="55"/>
  <c r="M518" i="55"/>
  <c r="M519" i="55"/>
  <c r="M520" i="55"/>
  <c r="M521" i="55"/>
  <c r="M522" i="55"/>
  <c r="M523" i="55"/>
  <c r="M524" i="55"/>
  <c r="M525" i="55"/>
  <c r="M526" i="55"/>
  <c r="M527" i="55"/>
  <c r="M528" i="55"/>
  <c r="M529" i="55"/>
  <c r="M530" i="55"/>
  <c r="M531" i="55"/>
  <c r="M532" i="55"/>
  <c r="M533" i="55"/>
  <c r="M534" i="55"/>
  <c r="M535" i="55"/>
  <c r="M536" i="55"/>
  <c r="M537" i="55"/>
  <c r="M538" i="55"/>
  <c r="M539" i="55"/>
  <c r="M540" i="55"/>
  <c r="M541" i="55"/>
  <c r="M542" i="55"/>
  <c r="M543" i="55"/>
  <c r="M544" i="55"/>
  <c r="M545" i="55"/>
  <c r="M546" i="55"/>
  <c r="M547" i="55"/>
  <c r="M548" i="55"/>
  <c r="M549" i="55"/>
  <c r="M550" i="55"/>
  <c r="M551" i="55"/>
  <c r="M552" i="55"/>
  <c r="M553" i="55"/>
  <c r="M554" i="55"/>
  <c r="M555" i="55"/>
  <c r="M556" i="55"/>
  <c r="M557" i="55"/>
  <c r="M558" i="55"/>
  <c r="M559" i="55"/>
  <c r="M560" i="55"/>
  <c r="M561" i="55"/>
  <c r="M562" i="55"/>
  <c r="M563" i="55"/>
  <c r="M564" i="55"/>
  <c r="M565" i="55"/>
  <c r="M566" i="55"/>
  <c r="M567" i="55"/>
  <c r="M568" i="55"/>
  <c r="M569" i="55"/>
  <c r="M570" i="55"/>
  <c r="M571" i="55"/>
  <c r="M572" i="55"/>
  <c r="M573" i="55"/>
  <c r="M574" i="55"/>
  <c r="M575" i="55"/>
  <c r="M576" i="55"/>
  <c r="M577" i="55"/>
  <c r="M578" i="55"/>
  <c r="M579" i="55"/>
  <c r="M580" i="55"/>
  <c r="M581" i="55"/>
  <c r="M582" i="55"/>
  <c r="M583" i="55"/>
  <c r="M584" i="55"/>
  <c r="M585" i="55"/>
  <c r="M586" i="55"/>
  <c r="M587" i="55"/>
  <c r="M588" i="55"/>
  <c r="M589" i="55"/>
  <c r="M590" i="55"/>
  <c r="M591" i="55"/>
  <c r="M592" i="55"/>
  <c r="M593" i="55"/>
  <c r="M594" i="55"/>
  <c r="M595" i="55"/>
  <c r="M596" i="55"/>
  <c r="M597" i="55"/>
  <c r="M598" i="55"/>
  <c r="M599" i="55"/>
  <c r="M600" i="55"/>
  <c r="M601" i="55"/>
  <c r="M602" i="55"/>
  <c r="M603" i="55"/>
  <c r="M604" i="55"/>
  <c r="M605" i="55"/>
  <c r="M499" i="55"/>
  <c r="M500" i="55"/>
  <c r="M501" i="55"/>
  <c r="M502" i="55"/>
  <c r="M503" i="55"/>
  <c r="M504" i="55"/>
  <c r="M505" i="55"/>
  <c r="M506" i="55"/>
  <c r="M498" i="55"/>
  <c r="M497" i="55"/>
  <c r="M496" i="55"/>
  <c r="M495" i="55"/>
  <c r="M494" i="55"/>
  <c r="M493" i="55"/>
  <c r="M492" i="55"/>
  <c r="M491" i="55"/>
  <c r="M490" i="55"/>
  <c r="M489" i="55"/>
  <c r="M488" i="55"/>
  <c r="M487" i="55"/>
  <c r="M486" i="55"/>
  <c r="M485" i="55"/>
  <c r="M484" i="55"/>
  <c r="M483" i="55"/>
  <c r="M482" i="55"/>
  <c r="M481" i="55"/>
  <c r="M480" i="55"/>
  <c r="M479" i="55"/>
  <c r="M478" i="55"/>
  <c r="M477" i="55"/>
  <c r="M476" i="55"/>
  <c r="M475" i="55"/>
  <c r="M474" i="55"/>
  <c r="M473" i="55"/>
  <c r="M472" i="55"/>
  <c r="M471" i="55"/>
  <c r="M470" i="55"/>
  <c r="M469" i="55"/>
  <c r="M468" i="55"/>
  <c r="M467" i="55"/>
  <c r="M466" i="55"/>
  <c r="M465" i="55"/>
  <c r="M464" i="55"/>
  <c r="M463" i="55"/>
  <c r="M462" i="55"/>
  <c r="M461" i="55"/>
  <c r="M460" i="55"/>
  <c r="M459" i="55"/>
  <c r="M458" i="55"/>
  <c r="M457" i="55"/>
  <c r="M456" i="55"/>
  <c r="M455" i="55"/>
  <c r="M454" i="55"/>
  <c r="M453" i="55"/>
  <c r="M452" i="55"/>
  <c r="M451" i="55"/>
  <c r="M450" i="55"/>
  <c r="M449" i="55"/>
  <c r="M448" i="55"/>
  <c r="M447" i="55"/>
  <c r="M446" i="55"/>
  <c r="M445" i="55"/>
  <c r="M444" i="55"/>
  <c r="M443" i="55"/>
  <c r="M442" i="55"/>
  <c r="M441" i="55"/>
  <c r="M440" i="55"/>
  <c r="M439" i="55"/>
  <c r="M438" i="55"/>
  <c r="M437" i="55"/>
  <c r="M436" i="55"/>
  <c r="M435" i="55"/>
  <c r="M434" i="55"/>
  <c r="M433" i="55"/>
  <c r="M432" i="55"/>
  <c r="M431" i="55"/>
  <c r="M430" i="55"/>
  <c r="M429" i="55"/>
  <c r="M428" i="55"/>
  <c r="M427" i="55"/>
  <c r="M426" i="55"/>
  <c r="M425" i="55"/>
  <c r="M424" i="55"/>
  <c r="M423" i="55"/>
  <c r="M422" i="55"/>
  <c r="M421" i="55"/>
  <c r="M420" i="55"/>
  <c r="M419" i="55"/>
  <c r="M418" i="55"/>
  <c r="M417" i="55"/>
  <c r="M416" i="55"/>
  <c r="M415" i="55"/>
  <c r="M414" i="55"/>
  <c r="M413" i="55"/>
  <c r="M412" i="55"/>
  <c r="M411" i="55"/>
  <c r="M410" i="55"/>
  <c r="M409" i="55"/>
  <c r="M408" i="55"/>
  <c r="M407" i="55"/>
  <c r="M406" i="55"/>
  <c r="M405" i="55"/>
  <c r="M404" i="55"/>
  <c r="M403" i="55"/>
  <c r="M402" i="55"/>
  <c r="M401" i="55"/>
  <c r="M400" i="55"/>
  <c r="M399" i="55"/>
  <c r="M398" i="55"/>
  <c r="M397" i="55"/>
  <c r="M396" i="55"/>
  <c r="M395" i="55"/>
  <c r="M394" i="55"/>
  <c r="M393" i="55"/>
  <c r="M392" i="55"/>
  <c r="M391" i="55"/>
  <c r="M390" i="55"/>
  <c r="M389" i="55"/>
  <c r="M388" i="55"/>
  <c r="M387" i="55"/>
  <c r="M386" i="55"/>
  <c r="M385" i="55"/>
  <c r="M384" i="55"/>
  <c r="M383" i="55"/>
  <c r="M382" i="55"/>
  <c r="M381" i="55"/>
  <c r="M380" i="55"/>
  <c r="M379" i="55"/>
  <c r="M378" i="55"/>
  <c r="M377" i="55"/>
  <c r="M376" i="55"/>
  <c r="M375" i="55"/>
  <c r="M374" i="55"/>
  <c r="M373" i="55"/>
  <c r="M372" i="55"/>
  <c r="M371" i="55"/>
  <c r="M370" i="55"/>
  <c r="M369" i="55"/>
  <c r="M368" i="55"/>
  <c r="M367" i="55"/>
  <c r="M366" i="55"/>
  <c r="M365" i="55"/>
  <c r="M364" i="55"/>
  <c r="M363" i="55"/>
  <c r="M362" i="55"/>
  <c r="M361" i="55"/>
  <c r="M360" i="55"/>
  <c r="M359" i="55"/>
  <c r="M358" i="55"/>
  <c r="M357" i="55"/>
  <c r="M356" i="55"/>
  <c r="M355" i="55"/>
  <c r="M354" i="55"/>
  <c r="M353" i="55"/>
  <c r="M352" i="55"/>
  <c r="M351" i="55"/>
  <c r="M350" i="55"/>
  <c r="M349" i="55"/>
  <c r="M348" i="55"/>
  <c r="M347" i="55"/>
  <c r="M346" i="55"/>
  <c r="M345" i="55"/>
  <c r="M344" i="55"/>
  <c r="M343" i="55"/>
  <c r="M342" i="55"/>
  <c r="M341" i="55"/>
  <c r="M340" i="55"/>
  <c r="M339" i="55"/>
  <c r="M338" i="55"/>
  <c r="M337" i="55"/>
  <c r="M336" i="55"/>
  <c r="M335" i="55"/>
  <c r="M334" i="55"/>
  <c r="M333" i="55"/>
  <c r="M332" i="55"/>
  <c r="M331" i="55"/>
  <c r="M330" i="55"/>
  <c r="M329" i="55"/>
  <c r="M328" i="55"/>
  <c r="M327" i="55"/>
  <c r="M326" i="55"/>
  <c r="M325" i="55"/>
  <c r="M324" i="55"/>
  <c r="M323" i="55"/>
  <c r="M322" i="55"/>
  <c r="M321" i="55"/>
  <c r="M320" i="55"/>
  <c r="M319" i="55"/>
  <c r="M318" i="55"/>
  <c r="M317" i="55"/>
  <c r="M316" i="55"/>
  <c r="M315" i="55"/>
  <c r="M314" i="55"/>
  <c r="M313" i="55"/>
  <c r="M312" i="55"/>
  <c r="M311" i="55"/>
  <c r="M310" i="55"/>
  <c r="M309" i="55"/>
  <c r="M308" i="55"/>
  <c r="M307" i="55"/>
  <c r="M306" i="55"/>
  <c r="M305" i="55"/>
  <c r="M304" i="55"/>
  <c r="M303" i="55"/>
  <c r="M302" i="55"/>
  <c r="M301" i="55"/>
  <c r="M300" i="55"/>
  <c r="M299" i="55"/>
  <c r="M298" i="55"/>
  <c r="M297" i="55"/>
  <c r="M296" i="55"/>
  <c r="M295" i="55"/>
  <c r="M294" i="55"/>
  <c r="M293" i="55"/>
  <c r="M292" i="55"/>
  <c r="M291" i="55"/>
  <c r="M290" i="55"/>
  <c r="M289" i="55"/>
  <c r="M288" i="55"/>
  <c r="M287" i="55"/>
  <c r="M286" i="55"/>
  <c r="M285" i="55"/>
  <c r="M284" i="55"/>
  <c r="M283" i="55"/>
  <c r="M282" i="55"/>
  <c r="M281" i="55"/>
  <c r="M280" i="55"/>
  <c r="M279" i="55"/>
  <c r="M278" i="55"/>
  <c r="M277" i="55"/>
  <c r="M276" i="55"/>
  <c r="M275" i="55"/>
  <c r="M274" i="55"/>
  <c r="M273" i="55"/>
  <c r="M272" i="55"/>
  <c r="M271" i="55"/>
  <c r="M270" i="55"/>
  <c r="M269" i="55"/>
  <c r="M268" i="55"/>
  <c r="M267" i="55"/>
  <c r="M266" i="55"/>
  <c r="M265" i="55"/>
  <c r="M264" i="55"/>
  <c r="M263" i="55"/>
  <c r="M262" i="55"/>
  <c r="M261" i="55"/>
  <c r="M260" i="55"/>
  <c r="M259" i="55"/>
  <c r="M258" i="55"/>
  <c r="M257" i="55"/>
  <c r="M256" i="55"/>
  <c r="M255" i="55"/>
  <c r="M254" i="55"/>
  <c r="M253" i="55"/>
  <c r="M252" i="55"/>
  <c r="M251" i="55"/>
  <c r="M250" i="55"/>
  <c r="M249" i="55"/>
  <c r="M248" i="55"/>
  <c r="M247" i="55"/>
  <c r="M246" i="55"/>
  <c r="M245" i="55"/>
  <c r="M244" i="55"/>
  <c r="M243" i="55"/>
  <c r="M242" i="55"/>
  <c r="M241" i="55"/>
  <c r="M240" i="55"/>
  <c r="M239" i="55"/>
  <c r="M238" i="55"/>
  <c r="M237" i="55"/>
  <c r="M236" i="55"/>
  <c r="M235" i="55"/>
  <c r="M234" i="55"/>
  <c r="M233" i="55"/>
  <c r="M232" i="55"/>
  <c r="M231" i="55"/>
  <c r="M230" i="55"/>
  <c r="M229" i="55"/>
  <c r="M228" i="55"/>
  <c r="M227" i="55"/>
  <c r="M226" i="55"/>
  <c r="A174" i="55"/>
  <c r="M225" i="55"/>
  <c r="A549" i="55"/>
  <c r="M224" i="55"/>
  <c r="A231" i="55"/>
  <c r="M223" i="55"/>
  <c r="A363" i="55"/>
  <c r="M222" i="55"/>
  <c r="A213" i="55"/>
  <c r="M221" i="55"/>
  <c r="A256" i="55"/>
  <c r="M220" i="55"/>
  <c r="A104" i="55"/>
  <c r="M219" i="55"/>
  <c r="A259" i="55"/>
  <c r="M218" i="55"/>
  <c r="A225" i="55"/>
  <c r="M217" i="55"/>
  <c r="A555" i="55"/>
  <c r="M216" i="55"/>
  <c r="A150" i="55"/>
  <c r="M215" i="55"/>
  <c r="A168" i="55"/>
  <c r="M214" i="55"/>
  <c r="A347" i="55"/>
  <c r="M213" i="55"/>
  <c r="A373" i="55"/>
  <c r="M212" i="55"/>
  <c r="A106" i="55"/>
  <c r="F360" i="55" s="1"/>
  <c r="M211" i="55"/>
  <c r="A525" i="55"/>
  <c r="M210" i="55"/>
  <c r="A470" i="55"/>
  <c r="M209" i="55"/>
  <c r="A121" i="55"/>
  <c r="M208" i="55"/>
  <c r="A117" i="55"/>
  <c r="M207" i="55"/>
  <c r="A436" i="55"/>
  <c r="M206" i="55"/>
  <c r="A442" i="55"/>
  <c r="M205" i="55"/>
  <c r="A245" i="55"/>
  <c r="M204" i="55"/>
  <c r="A529" i="55"/>
  <c r="M203" i="55"/>
  <c r="A507" i="55"/>
  <c r="E161" i="55" s="1"/>
  <c r="M202" i="55"/>
  <c r="A350" i="55"/>
  <c r="M201" i="55"/>
  <c r="A348" i="55"/>
  <c r="M200" i="55"/>
  <c r="A384" i="55"/>
  <c r="E104" i="55" s="1"/>
  <c r="M199" i="55"/>
  <c r="A140" i="55"/>
  <c r="M198" i="55"/>
  <c r="A272" i="55"/>
  <c r="M197" i="55"/>
  <c r="A108" i="55"/>
  <c r="M196" i="55"/>
  <c r="A210" i="55"/>
  <c r="M195" i="55"/>
  <c r="A508" i="55"/>
  <c r="M194" i="55"/>
  <c r="A129" i="55"/>
  <c r="M193" i="55"/>
  <c r="A194" i="55"/>
  <c r="M192" i="55"/>
  <c r="A522" i="55"/>
  <c r="M191" i="55"/>
  <c r="A317" i="55"/>
  <c r="M190" i="55"/>
  <c r="A451" i="55"/>
  <c r="M189" i="55"/>
  <c r="A6" i="55"/>
  <c r="M188" i="55"/>
  <c r="A419" i="55"/>
  <c r="M187" i="55"/>
  <c r="A248" i="55"/>
  <c r="M186" i="55"/>
  <c r="A541" i="55"/>
  <c r="M185" i="55"/>
  <c r="A243" i="55"/>
  <c r="M184" i="55"/>
  <c r="A157" i="55"/>
  <c r="M183" i="55"/>
  <c r="A85" i="55"/>
  <c r="M182" i="55"/>
  <c r="A331" i="55"/>
  <c r="M181" i="55"/>
  <c r="A427" i="55"/>
  <c r="M180" i="55"/>
  <c r="A516" i="55"/>
  <c r="M179" i="55"/>
  <c r="A378" i="55"/>
  <c r="M178" i="55"/>
  <c r="A319" i="55"/>
  <c r="M177" i="55"/>
  <c r="A98" i="55"/>
  <c r="M176" i="55"/>
  <c r="A554" i="55"/>
  <c r="M175" i="55"/>
  <c r="A361" i="55"/>
  <c r="M174" i="55"/>
  <c r="A421" i="55"/>
  <c r="M173" i="55"/>
  <c r="A306" i="55"/>
  <c r="M172" i="55"/>
  <c r="A20" i="55"/>
  <c r="M171" i="55"/>
  <c r="A273" i="55"/>
  <c r="M170" i="55"/>
  <c r="A323" i="55"/>
  <c r="M169" i="55"/>
  <c r="A4" i="55"/>
  <c r="M168" i="55"/>
  <c r="A563" i="55"/>
  <c r="M167" i="55"/>
  <c r="A313" i="55"/>
  <c r="M166" i="55"/>
  <c r="A359" i="55"/>
  <c r="M165" i="55"/>
  <c r="A342" i="55"/>
  <c r="M164" i="55"/>
  <c r="A293" i="55"/>
  <c r="M163" i="55"/>
  <c r="A10" i="55"/>
  <c r="M162" i="55"/>
  <c r="A312" i="55"/>
  <c r="M161" i="55"/>
  <c r="A288" i="55"/>
  <c r="M160" i="55"/>
  <c r="A46" i="55"/>
  <c r="M159" i="55"/>
  <c r="A18" i="55"/>
  <c r="M158" i="55"/>
  <c r="A103" i="55"/>
  <c r="M157" i="55"/>
  <c r="A138" i="55"/>
  <c r="M156" i="55"/>
  <c r="A521" i="55"/>
  <c r="M155" i="55"/>
  <c r="A144" i="55"/>
  <c r="M154" i="55"/>
  <c r="A298" i="55"/>
  <c r="M153" i="55"/>
  <c r="A110" i="55"/>
  <c r="M152" i="55"/>
  <c r="A480" i="55"/>
  <c r="M151" i="55"/>
  <c r="A101" i="55"/>
  <c r="M150" i="55"/>
  <c r="A320" i="55"/>
  <c r="M149" i="55"/>
  <c r="A455" i="55"/>
  <c r="M148" i="55"/>
  <c r="A426" i="55"/>
  <c r="M147" i="55"/>
  <c r="A32" i="55"/>
  <c r="M146" i="55"/>
  <c r="A66" i="55"/>
  <c r="M145" i="55"/>
  <c r="A512" i="55"/>
  <c r="M144" i="55"/>
  <c r="A404" i="55"/>
  <c r="M143" i="55"/>
  <c r="A55" i="55"/>
  <c r="M142" i="55"/>
  <c r="A429" i="55"/>
  <c r="M141" i="55"/>
  <c r="A97" i="55"/>
  <c r="E348" i="55" s="1"/>
  <c r="M140" i="55"/>
  <c r="A187" i="55"/>
  <c r="M139" i="55"/>
  <c r="A441" i="55"/>
  <c r="M138" i="55"/>
  <c r="A131" i="55"/>
  <c r="M137" i="55"/>
  <c r="A14" i="55"/>
  <c r="M136" i="55"/>
  <c r="A536" i="55"/>
  <c r="M135" i="55"/>
  <c r="A82" i="55"/>
  <c r="F460" i="55" s="1"/>
  <c r="M134" i="55"/>
  <c r="A308" i="55"/>
  <c r="M133" i="55"/>
  <c r="A115" i="55"/>
  <c r="M132" i="55"/>
  <c r="A496" i="55"/>
  <c r="M131" i="55"/>
  <c r="A505" i="55"/>
  <c r="M130" i="55"/>
  <c r="A484" i="55"/>
  <c r="M129" i="55"/>
  <c r="A251" i="55"/>
  <c r="M128" i="55"/>
  <c r="A334" i="55"/>
  <c r="M127" i="55"/>
  <c r="A267" i="55"/>
  <c r="M126" i="55"/>
  <c r="A71" i="55"/>
  <c r="M125" i="55"/>
  <c r="A204" i="55"/>
  <c r="M124" i="55"/>
  <c r="A375" i="55"/>
  <c r="M123" i="55"/>
  <c r="A163" i="55"/>
  <c r="M122" i="55"/>
  <c r="A238" i="55"/>
  <c r="M121" i="55"/>
  <c r="A367" i="55"/>
  <c r="M120" i="55"/>
  <c r="A88" i="55"/>
  <c r="M119" i="55"/>
  <c r="A28" i="55"/>
  <c r="M118" i="55"/>
  <c r="A134" i="55"/>
  <c r="M117" i="55"/>
  <c r="A324" i="55"/>
  <c r="M116" i="55"/>
  <c r="A520" i="55"/>
  <c r="M115" i="55"/>
  <c r="A434" i="55"/>
  <c r="M114" i="55"/>
  <c r="A398" i="55"/>
  <c r="M113" i="55"/>
  <c r="A280" i="55"/>
  <c r="M112" i="55"/>
  <c r="A149" i="55"/>
  <c r="M111" i="55"/>
  <c r="A191" i="55"/>
  <c r="M110" i="55"/>
  <c r="A314" i="55"/>
  <c r="M109" i="55"/>
  <c r="A16" i="55"/>
  <c r="M108" i="55"/>
  <c r="A299" i="55"/>
  <c r="M107" i="55"/>
  <c r="A141" i="55"/>
  <c r="M106" i="55"/>
  <c r="A422" i="55"/>
  <c r="M105" i="55"/>
  <c r="A477" i="55"/>
  <c r="M104" i="55"/>
  <c r="A300" i="55"/>
  <c r="M103" i="55"/>
  <c r="A184" i="55"/>
  <c r="M102" i="55"/>
  <c r="A526" i="55"/>
  <c r="M101" i="55"/>
  <c r="A344" i="55"/>
  <c r="M100" i="55"/>
  <c r="A430" i="55"/>
  <c r="M99" i="55"/>
  <c r="A172" i="55"/>
  <c r="M98" i="55"/>
  <c r="A178" i="55"/>
  <c r="M97" i="55"/>
  <c r="A45" i="55"/>
  <c r="M96" i="55"/>
  <c r="A217" i="55"/>
  <c r="M95" i="55"/>
  <c r="A453" i="55"/>
  <c r="M94" i="55"/>
  <c r="A197" i="55"/>
  <c r="M93" i="55"/>
  <c r="A506" i="55"/>
  <c r="M92" i="55"/>
  <c r="A562" i="55"/>
  <c r="M91" i="55"/>
  <c r="A309" i="55"/>
  <c r="M90" i="55"/>
  <c r="A377" i="55"/>
  <c r="M89" i="55"/>
  <c r="A483" i="55"/>
  <c r="M88" i="55"/>
  <c r="A464" i="55"/>
  <c r="M87" i="55"/>
  <c r="A215" i="55"/>
  <c r="M86" i="55"/>
  <c r="A152" i="55"/>
  <c r="M85" i="55"/>
  <c r="A162" i="55"/>
  <c r="M84" i="55"/>
  <c r="A57" i="55"/>
  <c r="M83" i="55"/>
  <c r="A471" i="55"/>
  <c r="M82" i="55"/>
  <c r="A469" i="55"/>
  <c r="M81" i="55"/>
  <c r="A192" i="55"/>
  <c r="M80" i="55"/>
  <c r="A450" i="55"/>
  <c r="M79" i="55"/>
  <c r="A305" i="55"/>
  <c r="M78" i="55"/>
  <c r="A48" i="55"/>
  <c r="F451" i="55" s="1"/>
  <c r="M77" i="55"/>
  <c r="A425" i="55"/>
  <c r="M76" i="55"/>
  <c r="A160" i="55"/>
  <c r="M75" i="55"/>
  <c r="A447" i="55"/>
  <c r="M74" i="55"/>
  <c r="A182" i="55"/>
  <c r="M73" i="55"/>
  <c r="A202" i="55"/>
  <c r="M72" i="55"/>
  <c r="A446" i="55"/>
  <c r="M71" i="55"/>
  <c r="A386" i="55"/>
  <c r="M70" i="55"/>
  <c r="A27" i="55"/>
  <c r="M69" i="55"/>
  <c r="A74" i="55"/>
  <c r="M68" i="55"/>
  <c r="A67" i="55"/>
  <c r="M67" i="55"/>
  <c r="A8" i="55"/>
  <c r="M66" i="55"/>
  <c r="A328" i="55"/>
  <c r="M65" i="55"/>
  <c r="A403" i="55"/>
  <c r="M64" i="55"/>
  <c r="A415" i="55"/>
  <c r="M63" i="55"/>
  <c r="A291" i="55"/>
  <c r="M62" i="55"/>
  <c r="A254" i="55"/>
  <c r="M61" i="55"/>
  <c r="A329" i="55"/>
  <c r="M60" i="55"/>
  <c r="A290" i="55"/>
  <c r="M59" i="55"/>
  <c r="A112" i="55"/>
  <c r="M58" i="55"/>
  <c r="A33" i="55"/>
  <c r="M57" i="55"/>
  <c r="A69" i="55"/>
  <c r="E455" i="55" s="1"/>
  <c r="M56" i="55"/>
  <c r="A221" i="55"/>
  <c r="M55" i="55"/>
  <c r="A556" i="55"/>
  <c r="M54" i="55"/>
  <c r="A7" i="55"/>
  <c r="M53" i="55"/>
  <c r="A21" i="55"/>
  <c r="M52" i="55"/>
  <c r="A337" i="55"/>
  <c r="M51" i="55"/>
  <c r="A214" i="55"/>
  <c r="M50" i="55"/>
  <c r="A52" i="55"/>
  <c r="M49" i="55"/>
  <c r="A84" i="55"/>
  <c r="M48" i="55"/>
  <c r="A153" i="55"/>
  <c r="M47" i="55"/>
  <c r="A491" i="55"/>
  <c r="M46" i="55"/>
  <c r="A407" i="55"/>
  <c r="M45" i="55"/>
  <c r="A431" i="55"/>
  <c r="M44" i="55"/>
  <c r="A265" i="55"/>
  <c r="M43" i="55"/>
  <c r="M42" i="55"/>
  <c r="A472" i="55"/>
  <c r="M41" i="55"/>
  <c r="A100" i="55"/>
  <c r="M40" i="55"/>
  <c r="A93" i="55"/>
  <c r="E504" i="55" s="1"/>
  <c r="M39" i="55"/>
  <c r="A234" i="55"/>
  <c r="M38" i="55"/>
  <c r="A185" i="55"/>
  <c r="M37" i="55"/>
  <c r="A414" i="55"/>
  <c r="M36" i="55"/>
  <c r="A132" i="55"/>
  <c r="M35" i="55"/>
  <c r="A30" i="55"/>
  <c r="M34" i="55"/>
  <c r="A465" i="55"/>
  <c r="M33" i="55"/>
  <c r="A297" i="55"/>
  <c r="M32" i="55"/>
  <c r="A47" i="55"/>
  <c r="M31" i="55"/>
  <c r="A402" i="55"/>
  <c r="M30" i="55"/>
  <c r="A94" i="55"/>
  <c r="M29" i="55"/>
  <c r="A304" i="55"/>
  <c r="M28" i="55"/>
  <c r="A173" i="55"/>
  <c r="M27" i="55"/>
  <c r="A466" i="55"/>
  <c r="M26" i="55"/>
  <c r="A195" i="55"/>
  <c r="M25" i="55"/>
  <c r="A92" i="55"/>
  <c r="M24" i="55"/>
  <c r="A39" i="55"/>
  <c r="E408" i="55" s="1"/>
  <c r="M23" i="55"/>
  <c r="A527" i="55"/>
  <c r="M22" i="55"/>
  <c r="A62" i="55"/>
  <c r="M21" i="55"/>
  <c r="I21" i="55"/>
  <c r="A368" i="55"/>
  <c r="M20" i="55"/>
  <c r="I20" i="55"/>
  <c r="A376" i="55"/>
  <c r="M19" i="55"/>
  <c r="I19" i="55"/>
  <c r="A445" i="55"/>
  <c r="M18" i="55"/>
  <c r="I18" i="55"/>
  <c r="A156" i="55"/>
  <c r="M17" i="55"/>
  <c r="I17" i="55"/>
  <c r="A158" i="55"/>
  <c r="M16" i="55"/>
  <c r="I16" i="55"/>
  <c r="A444" i="55"/>
  <c r="M15" i="55"/>
  <c r="A380" i="55"/>
  <c r="M14" i="55"/>
  <c r="I14" i="55"/>
  <c r="A146" i="55"/>
  <c r="M13" i="55"/>
  <c r="I13" i="55"/>
  <c r="A209" i="55"/>
  <c r="M12" i="55"/>
  <c r="I12" i="55"/>
  <c r="A501" i="55"/>
  <c r="M11" i="55"/>
  <c r="I11" i="55"/>
  <c r="A262" i="55"/>
  <c r="M10" i="55"/>
  <c r="A180" i="55"/>
  <c r="M9" i="55"/>
  <c r="I9" i="55"/>
  <c r="A133" i="55"/>
  <c r="M8" i="55"/>
  <c r="I8" i="55"/>
  <c r="A379" i="55"/>
  <c r="M7" i="55"/>
  <c r="I7" i="55"/>
  <c r="A374" i="55"/>
  <c r="M6" i="55"/>
  <c r="I6" i="55"/>
  <c r="A229" i="55"/>
  <c r="M5" i="55"/>
  <c r="I5" i="55"/>
  <c r="A552" i="55"/>
  <c r="M4" i="55"/>
  <c r="I4" i="55"/>
  <c r="A11" i="55"/>
  <c r="H21" i="2"/>
  <c r="H20" i="2"/>
  <c r="H19" i="2"/>
  <c r="H18" i="2"/>
  <c r="H16" i="2"/>
  <c r="H15" i="2"/>
  <c r="H14" i="2"/>
  <c r="H13" i="2"/>
  <c r="H12" i="2"/>
  <c r="H11" i="2"/>
  <c r="H9" i="2"/>
  <c r="H8" i="2"/>
  <c r="H7" i="2"/>
  <c r="H6" i="2"/>
  <c r="H5" i="2"/>
  <c r="H4" i="2"/>
  <c r="D3115" i="7"/>
  <c r="D3128" i="7"/>
  <c r="D3129" i="7"/>
  <c r="D3114" i="7"/>
  <c r="D3110" i="7"/>
  <c r="D3130" i="7"/>
  <c r="D3112" i="7"/>
  <c r="D3131" i="7"/>
  <c r="D3132" i="7"/>
  <c r="D3111" i="7"/>
  <c r="D3133" i="7"/>
  <c r="D3134" i="7"/>
  <c r="D3109" i="7"/>
  <c r="D3135" i="7"/>
  <c r="D3136" i="7"/>
  <c r="D3137" i="7"/>
  <c r="D3138" i="7"/>
  <c r="D3107" i="7"/>
  <c r="D3118" i="7"/>
  <c r="D3139" i="7"/>
  <c r="D3140" i="7"/>
  <c r="D3108" i="7"/>
  <c r="D3141" i="7"/>
  <c r="D3142" i="7"/>
  <c r="D3143" i="7"/>
  <c r="D3144" i="7"/>
  <c r="D3145" i="7"/>
  <c r="D3146" i="7"/>
  <c r="D3117" i="7"/>
  <c r="D3113" i="7"/>
  <c r="D3119" i="7"/>
  <c r="D3147" i="7"/>
  <c r="D3149" i="7"/>
  <c r="D3120" i="7"/>
  <c r="D3148" i="7"/>
  <c r="D3150" i="7"/>
  <c r="D3151" i="7"/>
  <c r="D3106" i="7"/>
  <c r="D3121" i="7"/>
  <c r="D3122" i="7"/>
  <c r="D3123" i="7"/>
  <c r="D3124" i="7"/>
  <c r="D3125" i="7"/>
  <c r="D3126" i="7"/>
  <c r="D3127" i="7"/>
  <c r="D3116" i="7"/>
  <c r="A157" i="54"/>
  <c r="A176" i="54"/>
  <c r="A33" i="54"/>
  <c r="A205" i="54"/>
  <c r="A220" i="54"/>
  <c r="E220" i="54" s="1"/>
  <c r="A175" i="54"/>
  <c r="A99" i="54"/>
  <c r="A98" i="54"/>
  <c r="A103" i="54"/>
  <c r="A149" i="54"/>
  <c r="A63" i="54"/>
  <c r="A58" i="54"/>
  <c r="A89" i="54"/>
  <c r="A54" i="54"/>
  <c r="A97" i="54"/>
  <c r="A17" i="54"/>
  <c r="A28" i="54"/>
  <c r="A147" i="54"/>
  <c r="A13" i="54"/>
  <c r="A105" i="54"/>
  <c r="A18" i="54"/>
  <c r="A15" i="54"/>
  <c r="A95" i="54"/>
  <c r="A42" i="54"/>
  <c r="A127" i="54"/>
  <c r="A145" i="54"/>
  <c r="A60" i="54"/>
  <c r="A192" i="54"/>
  <c r="A110" i="54"/>
  <c r="A111" i="54"/>
  <c r="A180" i="54"/>
  <c r="A75" i="54"/>
  <c r="A143" i="54"/>
  <c r="A62" i="54"/>
  <c r="A151" i="54"/>
  <c r="A132" i="54"/>
  <c r="A85" i="54"/>
  <c r="A14" i="54"/>
  <c r="A81" i="54"/>
  <c r="A9" i="54"/>
  <c r="A106" i="54"/>
  <c r="A21" i="54"/>
  <c r="A76" i="54"/>
  <c r="A65" i="54"/>
  <c r="A12" i="54"/>
  <c r="A203" i="54"/>
  <c r="A137" i="54"/>
  <c r="A165" i="54"/>
  <c r="A114" i="54"/>
  <c r="A120" i="54"/>
  <c r="A195" i="54"/>
  <c r="A202" i="54"/>
  <c r="A107" i="54"/>
  <c r="A49" i="54"/>
  <c r="A126" i="54"/>
  <c r="A40" i="54"/>
  <c r="A23" i="54"/>
  <c r="A19" i="54"/>
  <c r="F19" i="54" s="1"/>
  <c r="A5" i="54"/>
  <c r="A25" i="54"/>
  <c r="A116" i="54"/>
  <c r="A210" i="54"/>
  <c r="A74" i="54"/>
  <c r="A223" i="54"/>
  <c r="A129" i="54"/>
  <c r="A104" i="54"/>
  <c r="A123" i="54"/>
  <c r="A34" i="54"/>
  <c r="A51" i="54"/>
  <c r="A213" i="54"/>
  <c r="A156" i="54"/>
  <c r="A163" i="54"/>
  <c r="A138" i="54"/>
  <c r="A136" i="54"/>
  <c r="A222" i="54"/>
  <c r="A201" i="54"/>
  <c r="A35" i="54"/>
  <c r="A140" i="54"/>
  <c r="A119" i="54"/>
  <c r="A208" i="54"/>
  <c r="A20" i="54"/>
  <c r="A90" i="54"/>
  <c r="A212" i="54"/>
  <c r="A6" i="54"/>
  <c r="A226" i="54"/>
  <c r="A141" i="54"/>
  <c r="A57" i="54"/>
  <c r="A82" i="54"/>
  <c r="A24" i="54"/>
  <c r="A169" i="54"/>
  <c r="A41" i="54"/>
  <c r="A94" i="54"/>
  <c r="A185" i="54"/>
  <c r="A50" i="54"/>
  <c r="E49" i="54" s="1"/>
  <c r="A80" i="54"/>
  <c r="A217" i="54"/>
  <c r="A88" i="54"/>
  <c r="A61" i="54"/>
  <c r="M498" i="54"/>
  <c r="M497" i="54"/>
  <c r="M496" i="54"/>
  <c r="M495" i="54"/>
  <c r="M494" i="54"/>
  <c r="M493" i="54"/>
  <c r="M492" i="54"/>
  <c r="M491" i="54"/>
  <c r="M490" i="54"/>
  <c r="M489" i="54"/>
  <c r="M488" i="54"/>
  <c r="M487" i="54"/>
  <c r="M486" i="54"/>
  <c r="M485" i="54"/>
  <c r="M484" i="54"/>
  <c r="M483" i="54"/>
  <c r="M482" i="54"/>
  <c r="M481" i="54"/>
  <c r="M480" i="54"/>
  <c r="M479" i="54"/>
  <c r="M478" i="54"/>
  <c r="M477" i="54"/>
  <c r="M476" i="54"/>
  <c r="M475" i="54"/>
  <c r="M474" i="54"/>
  <c r="M473" i="54"/>
  <c r="M472" i="54"/>
  <c r="M471" i="54"/>
  <c r="M470" i="54"/>
  <c r="M469" i="54"/>
  <c r="M468" i="54"/>
  <c r="M467" i="54"/>
  <c r="M466" i="54"/>
  <c r="M465" i="54"/>
  <c r="M464" i="54"/>
  <c r="M463" i="54"/>
  <c r="M462" i="54"/>
  <c r="M461" i="54"/>
  <c r="M460" i="54"/>
  <c r="M459" i="54"/>
  <c r="M458" i="54"/>
  <c r="M457" i="54"/>
  <c r="M456" i="54"/>
  <c r="M455" i="54"/>
  <c r="M454" i="54"/>
  <c r="M453" i="54"/>
  <c r="M452" i="54"/>
  <c r="M451" i="54"/>
  <c r="M450" i="54"/>
  <c r="M449" i="54"/>
  <c r="M448" i="54"/>
  <c r="M447" i="54"/>
  <c r="M446" i="54"/>
  <c r="M445" i="54"/>
  <c r="M444" i="54"/>
  <c r="M443" i="54"/>
  <c r="M442" i="54"/>
  <c r="M441" i="54"/>
  <c r="M440" i="54"/>
  <c r="M439" i="54"/>
  <c r="M438" i="54"/>
  <c r="M437" i="54"/>
  <c r="M436" i="54"/>
  <c r="M435" i="54"/>
  <c r="M434" i="54"/>
  <c r="M433" i="54"/>
  <c r="M432" i="54"/>
  <c r="M431" i="54"/>
  <c r="M430" i="54"/>
  <c r="M429" i="54"/>
  <c r="M428" i="54"/>
  <c r="M427" i="54"/>
  <c r="M426" i="54"/>
  <c r="M425" i="54"/>
  <c r="M424" i="54"/>
  <c r="M423" i="54"/>
  <c r="M422" i="54"/>
  <c r="M421" i="54"/>
  <c r="M420" i="54"/>
  <c r="M419" i="54"/>
  <c r="M418" i="54"/>
  <c r="M417" i="54"/>
  <c r="M416" i="54"/>
  <c r="M415" i="54"/>
  <c r="M414" i="54"/>
  <c r="M413" i="54"/>
  <c r="M412" i="54"/>
  <c r="M411" i="54"/>
  <c r="M410" i="54"/>
  <c r="M409" i="54"/>
  <c r="M408" i="54"/>
  <c r="M407" i="54"/>
  <c r="M406" i="54"/>
  <c r="M405" i="54"/>
  <c r="M404" i="54"/>
  <c r="M403" i="54"/>
  <c r="M402" i="54"/>
  <c r="M401" i="54"/>
  <c r="M400" i="54"/>
  <c r="M399" i="54"/>
  <c r="M398" i="54"/>
  <c r="M397" i="54"/>
  <c r="M396" i="54"/>
  <c r="M395" i="54"/>
  <c r="M394" i="54"/>
  <c r="M393" i="54"/>
  <c r="M392" i="54"/>
  <c r="M391" i="54"/>
  <c r="M390" i="54"/>
  <c r="M389" i="54"/>
  <c r="M388" i="54"/>
  <c r="M387" i="54"/>
  <c r="M386" i="54"/>
  <c r="M385" i="54"/>
  <c r="M384" i="54"/>
  <c r="M383" i="54"/>
  <c r="M382" i="54"/>
  <c r="M381" i="54"/>
  <c r="M380" i="54"/>
  <c r="M379" i="54"/>
  <c r="M378" i="54"/>
  <c r="M377" i="54"/>
  <c r="M376" i="54"/>
  <c r="M375" i="54"/>
  <c r="M374" i="54"/>
  <c r="M373" i="54"/>
  <c r="M372" i="54"/>
  <c r="M371" i="54"/>
  <c r="M370" i="54"/>
  <c r="M369" i="54"/>
  <c r="M368" i="54"/>
  <c r="M367" i="54"/>
  <c r="M366" i="54"/>
  <c r="M365" i="54"/>
  <c r="M364" i="54"/>
  <c r="M363" i="54"/>
  <c r="M362" i="54"/>
  <c r="M361" i="54"/>
  <c r="M360" i="54"/>
  <c r="M359" i="54"/>
  <c r="M358" i="54"/>
  <c r="M357" i="54"/>
  <c r="M356" i="54"/>
  <c r="M355" i="54"/>
  <c r="M354" i="54"/>
  <c r="M353" i="54"/>
  <c r="M352" i="54"/>
  <c r="M351" i="54"/>
  <c r="M350" i="54"/>
  <c r="M349" i="54"/>
  <c r="M348" i="54"/>
  <c r="M347" i="54"/>
  <c r="M346" i="54"/>
  <c r="M345" i="54"/>
  <c r="M344" i="54"/>
  <c r="M343" i="54"/>
  <c r="M342" i="54"/>
  <c r="M341" i="54"/>
  <c r="M340" i="54"/>
  <c r="M339" i="54"/>
  <c r="M338" i="54"/>
  <c r="M337" i="54"/>
  <c r="M336" i="54"/>
  <c r="M335" i="54"/>
  <c r="M334" i="54"/>
  <c r="M333" i="54"/>
  <c r="M332" i="54"/>
  <c r="M331" i="54"/>
  <c r="M330" i="54"/>
  <c r="M329" i="54"/>
  <c r="M328" i="54"/>
  <c r="M327" i="54"/>
  <c r="M326" i="54"/>
  <c r="M325" i="54"/>
  <c r="M324" i="54"/>
  <c r="M323" i="54"/>
  <c r="M322" i="54"/>
  <c r="M321" i="54"/>
  <c r="M320" i="54"/>
  <c r="M319" i="54"/>
  <c r="M318" i="54"/>
  <c r="M317" i="54"/>
  <c r="M316" i="54"/>
  <c r="M315" i="54"/>
  <c r="M314" i="54"/>
  <c r="M313" i="54"/>
  <c r="M312" i="54"/>
  <c r="M311" i="54"/>
  <c r="M310" i="54"/>
  <c r="M309" i="54"/>
  <c r="M308" i="54"/>
  <c r="M307" i="54"/>
  <c r="M306" i="54"/>
  <c r="M305" i="54"/>
  <c r="M304" i="54"/>
  <c r="M303" i="54"/>
  <c r="M302" i="54"/>
  <c r="M301" i="54"/>
  <c r="M300" i="54"/>
  <c r="M299" i="54"/>
  <c r="M298" i="54"/>
  <c r="M297" i="54"/>
  <c r="M296" i="54"/>
  <c r="M295" i="54"/>
  <c r="M294" i="54"/>
  <c r="M293" i="54"/>
  <c r="M292" i="54"/>
  <c r="M291" i="54"/>
  <c r="M290" i="54"/>
  <c r="M289" i="54"/>
  <c r="M288" i="54"/>
  <c r="M287" i="54"/>
  <c r="M286" i="54"/>
  <c r="M285" i="54"/>
  <c r="M284" i="54"/>
  <c r="M283" i="54"/>
  <c r="M282" i="54"/>
  <c r="M281" i="54"/>
  <c r="M280" i="54"/>
  <c r="M279" i="54"/>
  <c r="M278" i="54"/>
  <c r="M277" i="54"/>
  <c r="M276" i="54"/>
  <c r="M275" i="54"/>
  <c r="M274" i="54"/>
  <c r="M273" i="54"/>
  <c r="M272" i="54"/>
  <c r="M271" i="54"/>
  <c r="M270" i="54"/>
  <c r="M269" i="54"/>
  <c r="M268" i="54"/>
  <c r="M267" i="54"/>
  <c r="M266" i="54"/>
  <c r="M265" i="54"/>
  <c r="M264" i="54"/>
  <c r="M263" i="54"/>
  <c r="M262" i="54"/>
  <c r="M261" i="54"/>
  <c r="M260" i="54"/>
  <c r="M259" i="54"/>
  <c r="M258" i="54"/>
  <c r="M257" i="54"/>
  <c r="M256" i="54"/>
  <c r="M255" i="54"/>
  <c r="M254" i="54"/>
  <c r="M253" i="54"/>
  <c r="M252" i="54"/>
  <c r="M251" i="54"/>
  <c r="M250" i="54"/>
  <c r="M249" i="54"/>
  <c r="M248" i="54"/>
  <c r="M247" i="54"/>
  <c r="M246" i="54"/>
  <c r="M245" i="54"/>
  <c r="M244" i="54"/>
  <c r="M243" i="54"/>
  <c r="M242" i="54"/>
  <c r="M241" i="54"/>
  <c r="M240" i="54"/>
  <c r="M239" i="54"/>
  <c r="M238" i="54"/>
  <c r="M237" i="54"/>
  <c r="M236" i="54"/>
  <c r="M235" i="54"/>
  <c r="M234" i="54"/>
  <c r="M233" i="54"/>
  <c r="M232" i="54"/>
  <c r="M231" i="54"/>
  <c r="M230" i="54"/>
  <c r="M229" i="54"/>
  <c r="M228" i="54"/>
  <c r="M227" i="54"/>
  <c r="M226" i="54"/>
  <c r="M225" i="54"/>
  <c r="M224" i="54"/>
  <c r="M223" i="54"/>
  <c r="M222" i="54"/>
  <c r="M221" i="54"/>
  <c r="M220" i="54"/>
  <c r="M219" i="54"/>
  <c r="M218" i="54"/>
  <c r="M217" i="54"/>
  <c r="M216" i="54"/>
  <c r="M215" i="54"/>
  <c r="M214" i="54"/>
  <c r="M213" i="54"/>
  <c r="M212" i="54"/>
  <c r="M211" i="54"/>
  <c r="M210" i="54"/>
  <c r="M209" i="54"/>
  <c r="M208" i="54"/>
  <c r="M207" i="54"/>
  <c r="M206" i="54"/>
  <c r="M205" i="54"/>
  <c r="M204" i="54"/>
  <c r="M203" i="54"/>
  <c r="M202" i="54"/>
  <c r="M201" i="54"/>
  <c r="M200" i="54"/>
  <c r="M199" i="54"/>
  <c r="M198" i="54"/>
  <c r="M197" i="54"/>
  <c r="M196" i="54"/>
  <c r="M195" i="54"/>
  <c r="M194" i="54"/>
  <c r="M193" i="54"/>
  <c r="M192" i="54"/>
  <c r="M191" i="54"/>
  <c r="M190" i="54"/>
  <c r="M189" i="54"/>
  <c r="M188" i="54"/>
  <c r="M187" i="54"/>
  <c r="M186" i="54"/>
  <c r="M185" i="54"/>
  <c r="M184" i="54"/>
  <c r="M183" i="54"/>
  <c r="M182" i="54"/>
  <c r="M181" i="54"/>
  <c r="M180" i="54"/>
  <c r="M179" i="54"/>
  <c r="M178" i="54"/>
  <c r="M177" i="54"/>
  <c r="M176" i="54"/>
  <c r="M175" i="54"/>
  <c r="M174" i="54"/>
  <c r="M173" i="54"/>
  <c r="M172" i="54"/>
  <c r="M171" i="54"/>
  <c r="M170" i="54"/>
  <c r="M169" i="54"/>
  <c r="M168" i="54"/>
  <c r="M167" i="54"/>
  <c r="M166" i="54"/>
  <c r="M165" i="54"/>
  <c r="M164" i="54"/>
  <c r="M163" i="54"/>
  <c r="M162" i="54"/>
  <c r="M161" i="54"/>
  <c r="M160" i="54"/>
  <c r="M159" i="54"/>
  <c r="M158" i="54"/>
  <c r="M157" i="54"/>
  <c r="M156" i="54"/>
  <c r="M155" i="54"/>
  <c r="M154" i="54"/>
  <c r="M153" i="54"/>
  <c r="M152" i="54"/>
  <c r="M151" i="54"/>
  <c r="M150" i="54"/>
  <c r="M149" i="54"/>
  <c r="A39" i="54"/>
  <c r="M148" i="54"/>
  <c r="A135" i="54"/>
  <c r="M147" i="54"/>
  <c r="M146" i="54"/>
  <c r="A181" i="54"/>
  <c r="M145" i="54"/>
  <c r="A214" i="54"/>
  <c r="M144" i="54"/>
  <c r="A100" i="54"/>
  <c r="M143" i="54"/>
  <c r="M142" i="54"/>
  <c r="A38" i="54"/>
  <c r="M141" i="54"/>
  <c r="A26" i="54"/>
  <c r="M140" i="54"/>
  <c r="A174" i="54"/>
  <c r="M139" i="54"/>
  <c r="M138" i="54"/>
  <c r="A77" i="54"/>
  <c r="M137" i="54"/>
  <c r="A191" i="54"/>
  <c r="M136" i="54"/>
  <c r="A124" i="54"/>
  <c r="M135" i="54"/>
  <c r="A166" i="54"/>
  <c r="M134" i="54"/>
  <c r="A122" i="54"/>
  <c r="M133" i="54"/>
  <c r="A93" i="54"/>
  <c r="M132" i="54"/>
  <c r="A10" i="54"/>
  <c r="M131" i="54"/>
  <c r="A160" i="54"/>
  <c r="M130" i="54"/>
  <c r="A170" i="54"/>
  <c r="M129" i="54"/>
  <c r="A44" i="54"/>
  <c r="M128" i="54"/>
  <c r="A128" i="54"/>
  <c r="M127" i="54"/>
  <c r="A131" i="54"/>
  <c r="M126" i="54"/>
  <c r="A177" i="54"/>
  <c r="M125" i="54"/>
  <c r="M124" i="54"/>
  <c r="M123" i="54"/>
  <c r="A187" i="54"/>
  <c r="M122" i="54"/>
  <c r="A64" i="54"/>
  <c r="M121" i="54"/>
  <c r="A133" i="54"/>
  <c r="M120" i="54"/>
  <c r="A188" i="54"/>
  <c r="M119" i="54"/>
  <c r="M118" i="54"/>
  <c r="A189" i="54"/>
  <c r="M117" i="54"/>
  <c r="A108" i="54"/>
  <c r="M116" i="54"/>
  <c r="A186" i="54"/>
  <c r="M115" i="54"/>
  <c r="A78" i="54"/>
  <c r="M114" i="54"/>
  <c r="A32" i="54"/>
  <c r="M113" i="54"/>
  <c r="M112" i="54"/>
  <c r="A36" i="54"/>
  <c r="M111" i="54"/>
  <c r="A179" i="54"/>
  <c r="M110" i="54"/>
  <c r="A91" i="54"/>
  <c r="M109" i="54"/>
  <c r="A144" i="54"/>
  <c r="M108" i="54"/>
  <c r="M107" i="54"/>
  <c r="A171" i="54"/>
  <c r="M106" i="54"/>
  <c r="A200" i="54"/>
  <c r="E200" i="54" s="1"/>
  <c r="M105" i="54"/>
  <c r="A117" i="54"/>
  <c r="M104" i="54"/>
  <c r="A70" i="54"/>
  <c r="M103" i="54"/>
  <c r="A87" i="54"/>
  <c r="M102" i="54"/>
  <c r="A154" i="54"/>
  <c r="M101" i="54"/>
  <c r="A193" i="54"/>
  <c r="M100" i="54"/>
  <c r="A194" i="54"/>
  <c r="M99" i="54"/>
  <c r="A46" i="54"/>
  <c r="M98" i="54"/>
  <c r="A72" i="54"/>
  <c r="M97" i="54"/>
  <c r="A224" i="54"/>
  <c r="M96" i="54"/>
  <c r="A150" i="54"/>
  <c r="M95" i="54"/>
  <c r="A184" i="54"/>
  <c r="M94" i="54"/>
  <c r="A109" i="54"/>
  <c r="M93" i="54"/>
  <c r="M92" i="54"/>
  <c r="A101" i="54"/>
  <c r="M91" i="54"/>
  <c r="A167" i="54"/>
  <c r="M90" i="54"/>
  <c r="A92" i="54"/>
  <c r="M89" i="54"/>
  <c r="M88" i="54"/>
  <c r="A55" i="54"/>
  <c r="M87" i="54"/>
  <c r="M86" i="54"/>
  <c r="M85" i="54"/>
  <c r="M84" i="54"/>
  <c r="A102" i="54"/>
  <c r="M83" i="54"/>
  <c r="A182" i="54"/>
  <c r="M82" i="54"/>
  <c r="A215" i="54"/>
  <c r="M81" i="54"/>
  <c r="A158" i="54"/>
  <c r="M80" i="54"/>
  <c r="A68" i="54"/>
  <c r="M79" i="54"/>
  <c r="A148" i="54"/>
  <c r="M78" i="54"/>
  <c r="M77" i="54"/>
  <c r="A4" i="54"/>
  <c r="M76" i="54"/>
  <c r="A121" i="54"/>
  <c r="M75" i="54"/>
  <c r="A152" i="54"/>
  <c r="M74" i="54"/>
  <c r="A53" i="54"/>
  <c r="M73" i="54"/>
  <c r="A161" i="54"/>
  <c r="M72" i="54"/>
  <c r="A118" i="54"/>
  <c r="M71" i="54"/>
  <c r="A59" i="54"/>
  <c r="M70" i="54"/>
  <c r="M69" i="54"/>
  <c r="A45" i="54"/>
  <c r="M68" i="54"/>
  <c r="A196" i="54"/>
  <c r="M67" i="54"/>
  <c r="A56" i="54"/>
  <c r="E44" i="54" s="1"/>
  <c r="M66" i="54"/>
  <c r="M65" i="54"/>
  <c r="A198" i="54"/>
  <c r="M64" i="54"/>
  <c r="A8" i="54"/>
  <c r="M63" i="54"/>
  <c r="A155" i="54"/>
  <c r="M62" i="54"/>
  <c r="A31" i="54"/>
  <c r="M61" i="54"/>
  <c r="A164" i="54"/>
  <c r="M60" i="54"/>
  <c r="A207" i="54"/>
  <c r="E222" i="54" s="1"/>
  <c r="M59" i="54"/>
  <c r="A218" i="54"/>
  <c r="M58" i="54"/>
  <c r="A209" i="54"/>
  <c r="M57" i="54"/>
  <c r="A69" i="54"/>
  <c r="M56" i="54"/>
  <c r="A178" i="54"/>
  <c r="M55" i="54"/>
  <c r="A139" i="54"/>
  <c r="M54" i="54"/>
  <c r="A221" i="54"/>
  <c r="M53" i="54"/>
  <c r="M52" i="54"/>
  <c r="A27" i="54"/>
  <c r="M51" i="54"/>
  <c r="A216" i="54"/>
  <c r="M50" i="54"/>
  <c r="M49" i="54"/>
  <c r="A153" i="54"/>
  <c r="F81" i="54" s="1"/>
  <c r="M48" i="54"/>
  <c r="A146" i="54"/>
  <c r="M47" i="54"/>
  <c r="A206" i="54"/>
  <c r="M46" i="54"/>
  <c r="A86" i="54"/>
  <c r="M45" i="54"/>
  <c r="A30" i="54"/>
  <c r="M44" i="54"/>
  <c r="A115" i="54"/>
  <c r="M43" i="54"/>
  <c r="A112" i="54"/>
  <c r="M42" i="54"/>
  <c r="A204" i="54"/>
  <c r="M41" i="54"/>
  <c r="M40" i="54"/>
  <c r="A66" i="54"/>
  <c r="M39" i="54"/>
  <c r="A125" i="54"/>
  <c r="M38" i="54"/>
  <c r="A199" i="54"/>
  <c r="M37" i="54"/>
  <c r="A190" i="54"/>
  <c r="M36" i="54"/>
  <c r="A219" i="54"/>
  <c r="M35" i="54"/>
  <c r="A22" i="54"/>
  <c r="M34" i="54"/>
  <c r="A37" i="54"/>
  <c r="M33" i="54"/>
  <c r="A172" i="54"/>
  <c r="M32" i="54"/>
  <c r="A83" i="54"/>
  <c r="M31" i="54"/>
  <c r="A134" i="54"/>
  <c r="M30" i="54"/>
  <c r="A173" i="54"/>
  <c r="M29" i="54"/>
  <c r="A197" i="54"/>
  <c r="M28" i="54"/>
  <c r="A162" i="54"/>
  <c r="M27" i="54"/>
  <c r="M26" i="54"/>
  <c r="A71" i="54"/>
  <c r="M25" i="54"/>
  <c r="A142" i="54"/>
  <c r="M24" i="54"/>
  <c r="A67" i="54"/>
  <c r="M23" i="54"/>
  <c r="A7" i="54"/>
  <c r="M22" i="54"/>
  <c r="M21" i="54"/>
  <c r="I21" i="54"/>
  <c r="A113" i="54"/>
  <c r="M20" i="54"/>
  <c r="I20" i="54"/>
  <c r="M19" i="54"/>
  <c r="I19" i="54"/>
  <c r="A96" i="54"/>
  <c r="M18" i="54"/>
  <c r="I18" i="54"/>
  <c r="A84" i="54"/>
  <c r="M17" i="54"/>
  <c r="I17" i="54"/>
  <c r="A159" i="54"/>
  <c r="M16" i="54"/>
  <c r="I16" i="54"/>
  <c r="A168" i="54"/>
  <c r="M15" i="54"/>
  <c r="A47" i="54"/>
  <c r="M14" i="54"/>
  <c r="I14" i="54"/>
  <c r="A52" i="54"/>
  <c r="E43" i="54" s="1"/>
  <c r="M13" i="54"/>
  <c r="I13" i="54"/>
  <c r="A211" i="54"/>
  <c r="M12" i="54"/>
  <c r="I12" i="54"/>
  <c r="A130" i="54"/>
  <c r="M11" i="54"/>
  <c r="I11" i="54"/>
  <c r="K11" i="54" s="1"/>
  <c r="A79" i="54"/>
  <c r="M10" i="54"/>
  <c r="A73" i="54"/>
  <c r="M9" i="54"/>
  <c r="I9" i="54"/>
  <c r="A225" i="54"/>
  <c r="M8" i="54"/>
  <c r="I8" i="54"/>
  <c r="A11" i="54"/>
  <c r="M7" i="54"/>
  <c r="I7" i="54"/>
  <c r="A16" i="54"/>
  <c r="M6" i="54"/>
  <c r="I6" i="54"/>
  <c r="A48" i="54"/>
  <c r="M5" i="54"/>
  <c r="I5" i="54"/>
  <c r="A29" i="54"/>
  <c r="M4" i="54"/>
  <c r="I4" i="54"/>
  <c r="A183" i="54"/>
  <c r="J21" i="2"/>
  <c r="J20" i="2"/>
  <c r="J19" i="2"/>
  <c r="J18" i="2"/>
  <c r="J16" i="2"/>
  <c r="J15" i="2"/>
  <c r="J14" i="2"/>
  <c r="J13" i="2"/>
  <c r="J12" i="2"/>
  <c r="J11" i="2"/>
  <c r="J9" i="2"/>
  <c r="J8" i="2"/>
  <c r="J7" i="2"/>
  <c r="J6" i="2"/>
  <c r="J5" i="2"/>
  <c r="J4" i="2"/>
  <c r="D3098" i="7"/>
  <c r="D3094" i="7"/>
  <c r="D3099" i="7"/>
  <c r="D3097" i="7"/>
  <c r="D3087" i="7"/>
  <c r="D3093" i="7"/>
  <c r="D3100" i="7"/>
  <c r="D3103" i="7"/>
  <c r="D3088" i="7"/>
  <c r="D3101" i="7"/>
  <c r="D3091" i="7"/>
  <c r="D3104" i="7"/>
  <c r="D3089" i="7"/>
  <c r="D3105" i="7"/>
  <c r="D3090" i="7"/>
  <c r="D3092" i="7"/>
  <c r="D3096" i="7"/>
  <c r="D3095" i="7"/>
  <c r="D3102" i="7"/>
  <c r="A13" i="53"/>
  <c r="A147" i="53"/>
  <c r="A121" i="53"/>
  <c r="A46" i="53"/>
  <c r="A7" i="53"/>
  <c r="A123" i="53"/>
  <c r="A142" i="53"/>
  <c r="A55" i="53"/>
  <c r="A105" i="53"/>
  <c r="A51" i="53"/>
  <c r="A32" i="53"/>
  <c r="A138" i="53"/>
  <c r="A72" i="53"/>
  <c r="A108" i="53"/>
  <c r="A111" i="53"/>
  <c r="A73" i="53"/>
  <c r="A128" i="53"/>
  <c r="A141" i="53"/>
  <c r="A67" i="53"/>
  <c r="A56" i="53"/>
  <c r="A39" i="53"/>
  <c r="A45" i="53"/>
  <c r="A38" i="53"/>
  <c r="A88" i="53"/>
  <c r="A15" i="53"/>
  <c r="A48" i="53"/>
  <c r="A118" i="53"/>
  <c r="A113" i="53"/>
  <c r="A49" i="53"/>
  <c r="A137" i="53"/>
  <c r="A135" i="53"/>
  <c r="A50" i="53"/>
  <c r="A12" i="53"/>
  <c r="A91" i="53"/>
  <c r="A94" i="53"/>
  <c r="A68" i="53"/>
  <c r="A8" i="53"/>
  <c r="A65" i="53"/>
  <c r="A146" i="53"/>
  <c r="A62" i="53"/>
  <c r="A14" i="53"/>
  <c r="A37" i="53"/>
  <c r="A81" i="53"/>
  <c r="A83" i="53"/>
  <c r="A148" i="53"/>
  <c r="A99" i="53"/>
  <c r="A36" i="53"/>
  <c r="A61" i="53"/>
  <c r="A85" i="53"/>
  <c r="A100" i="53"/>
  <c r="A57" i="53"/>
  <c r="A136" i="53"/>
  <c r="A69" i="53"/>
  <c r="A44" i="53"/>
  <c r="A96" i="53"/>
  <c r="A110" i="53"/>
  <c r="A30" i="53"/>
  <c r="A122" i="53"/>
  <c r="A34" i="53"/>
  <c r="A10" i="53"/>
  <c r="A16" i="53"/>
  <c r="A71" i="53"/>
  <c r="A104" i="53"/>
  <c r="A21" i="53"/>
  <c r="A75" i="53"/>
  <c r="A70" i="53"/>
  <c r="A102" i="53"/>
  <c r="A86" i="53"/>
  <c r="A106" i="53"/>
  <c r="A40" i="53"/>
  <c r="A22" i="53"/>
  <c r="A120" i="53"/>
  <c r="A133" i="53"/>
  <c r="A18" i="53"/>
  <c r="A101" i="53"/>
  <c r="A84" i="53"/>
  <c r="A26" i="53"/>
  <c r="A20" i="53"/>
  <c r="A82" i="53"/>
  <c r="A6" i="53"/>
  <c r="A64" i="53"/>
  <c r="A145" i="53"/>
  <c r="A4" i="53"/>
  <c r="A143" i="53"/>
  <c r="A129" i="53"/>
  <c r="A98" i="53"/>
  <c r="A29" i="53"/>
  <c r="A126" i="53"/>
  <c r="A119" i="53"/>
  <c r="A76" i="53"/>
  <c r="A150" i="53"/>
  <c r="A59" i="53"/>
  <c r="A31" i="53"/>
  <c r="A19" i="53"/>
  <c r="A74" i="53"/>
  <c r="A77" i="53"/>
  <c r="A87" i="53"/>
  <c r="A52" i="53"/>
  <c r="M498" i="53"/>
  <c r="M497" i="53"/>
  <c r="M496" i="53"/>
  <c r="M495" i="53"/>
  <c r="M494" i="53"/>
  <c r="M493" i="53"/>
  <c r="M492" i="53"/>
  <c r="M491" i="53"/>
  <c r="M490" i="53"/>
  <c r="M489" i="53"/>
  <c r="M488" i="53"/>
  <c r="M487" i="53"/>
  <c r="M486" i="53"/>
  <c r="M485" i="53"/>
  <c r="M484" i="53"/>
  <c r="M483" i="53"/>
  <c r="M482" i="53"/>
  <c r="M481" i="53"/>
  <c r="M480" i="53"/>
  <c r="M479" i="53"/>
  <c r="M478" i="53"/>
  <c r="M477" i="53"/>
  <c r="M476" i="53"/>
  <c r="M475" i="53"/>
  <c r="M474" i="53"/>
  <c r="M473" i="53"/>
  <c r="M472" i="53"/>
  <c r="M471" i="53"/>
  <c r="M470" i="53"/>
  <c r="M469" i="53"/>
  <c r="M468" i="53"/>
  <c r="M467" i="53"/>
  <c r="M466" i="53"/>
  <c r="M465" i="53"/>
  <c r="M464" i="53"/>
  <c r="M463" i="53"/>
  <c r="M462" i="53"/>
  <c r="M461" i="53"/>
  <c r="M460" i="53"/>
  <c r="M459" i="53"/>
  <c r="M458" i="53"/>
  <c r="M457" i="53"/>
  <c r="M456" i="53"/>
  <c r="M455" i="53"/>
  <c r="M454" i="53"/>
  <c r="M453" i="53"/>
  <c r="M452" i="53"/>
  <c r="M451" i="53"/>
  <c r="M450" i="53"/>
  <c r="M449" i="53"/>
  <c r="M448" i="53"/>
  <c r="M447" i="53"/>
  <c r="M446" i="53"/>
  <c r="M445" i="53"/>
  <c r="M444" i="53"/>
  <c r="M443" i="53"/>
  <c r="M442" i="53"/>
  <c r="M441" i="53"/>
  <c r="M440" i="53"/>
  <c r="M439" i="53"/>
  <c r="M438" i="53"/>
  <c r="M437" i="53"/>
  <c r="M436" i="53"/>
  <c r="M435" i="53"/>
  <c r="M434" i="53"/>
  <c r="M433" i="53"/>
  <c r="M432" i="53"/>
  <c r="M431" i="53"/>
  <c r="M430" i="53"/>
  <c r="M429" i="53"/>
  <c r="M428" i="53"/>
  <c r="M427" i="53"/>
  <c r="M426" i="53"/>
  <c r="M425" i="53"/>
  <c r="M424" i="53"/>
  <c r="M423" i="53"/>
  <c r="M422" i="53"/>
  <c r="M421" i="53"/>
  <c r="M420" i="53"/>
  <c r="M419" i="53"/>
  <c r="M418" i="53"/>
  <c r="M417" i="53"/>
  <c r="M416" i="53"/>
  <c r="M415" i="53"/>
  <c r="M414" i="53"/>
  <c r="M413" i="53"/>
  <c r="M412" i="53"/>
  <c r="M411" i="53"/>
  <c r="M410" i="53"/>
  <c r="M409" i="53"/>
  <c r="M408" i="53"/>
  <c r="M407" i="53"/>
  <c r="M406" i="53"/>
  <c r="M405" i="53"/>
  <c r="M404" i="53"/>
  <c r="M403" i="53"/>
  <c r="M402" i="53"/>
  <c r="M401" i="53"/>
  <c r="M400" i="53"/>
  <c r="M399" i="53"/>
  <c r="M398" i="53"/>
  <c r="M397" i="53"/>
  <c r="M396" i="53"/>
  <c r="M395" i="53"/>
  <c r="M394" i="53"/>
  <c r="M393" i="53"/>
  <c r="M392" i="53"/>
  <c r="M391" i="53"/>
  <c r="M390" i="53"/>
  <c r="M389" i="53"/>
  <c r="M388" i="53"/>
  <c r="M387" i="53"/>
  <c r="M386" i="53"/>
  <c r="M385" i="53"/>
  <c r="M384" i="53"/>
  <c r="M383" i="53"/>
  <c r="M382" i="53"/>
  <c r="M381" i="53"/>
  <c r="M380" i="53"/>
  <c r="M379" i="53"/>
  <c r="M378" i="53"/>
  <c r="M377" i="53"/>
  <c r="M376" i="53"/>
  <c r="M375" i="53"/>
  <c r="M374" i="53"/>
  <c r="M373" i="53"/>
  <c r="M372" i="53"/>
  <c r="M371" i="53"/>
  <c r="M370" i="53"/>
  <c r="M369" i="53"/>
  <c r="M368" i="53"/>
  <c r="M367" i="53"/>
  <c r="M366" i="53"/>
  <c r="M365" i="53"/>
  <c r="M364" i="53"/>
  <c r="M363" i="53"/>
  <c r="M362" i="53"/>
  <c r="M361" i="53"/>
  <c r="M360" i="53"/>
  <c r="M359" i="53"/>
  <c r="M358" i="53"/>
  <c r="M357" i="53"/>
  <c r="M356" i="53"/>
  <c r="M355" i="53"/>
  <c r="M354" i="53"/>
  <c r="M353" i="53"/>
  <c r="M352" i="53"/>
  <c r="M351" i="53"/>
  <c r="M350" i="53"/>
  <c r="M349" i="53"/>
  <c r="M348" i="53"/>
  <c r="M347" i="53"/>
  <c r="M346" i="53"/>
  <c r="M345" i="53"/>
  <c r="M344" i="53"/>
  <c r="M343" i="53"/>
  <c r="M342" i="53"/>
  <c r="M341" i="53"/>
  <c r="M340" i="53"/>
  <c r="M339" i="53"/>
  <c r="M338" i="53"/>
  <c r="M337" i="53"/>
  <c r="M336" i="53"/>
  <c r="M335" i="53"/>
  <c r="M334" i="53"/>
  <c r="M333" i="53"/>
  <c r="M332" i="53"/>
  <c r="M331" i="53"/>
  <c r="M330" i="53"/>
  <c r="M329" i="53"/>
  <c r="M328" i="53"/>
  <c r="M327" i="53"/>
  <c r="M326" i="53"/>
  <c r="M325" i="53"/>
  <c r="M324" i="53"/>
  <c r="M323" i="53"/>
  <c r="M322" i="53"/>
  <c r="M321" i="53"/>
  <c r="M320" i="53"/>
  <c r="M319" i="53"/>
  <c r="M318" i="53"/>
  <c r="M317" i="53"/>
  <c r="M316" i="53"/>
  <c r="M315" i="53"/>
  <c r="M314" i="53"/>
  <c r="M313" i="53"/>
  <c r="M312" i="53"/>
  <c r="M311" i="53"/>
  <c r="M310" i="53"/>
  <c r="M309" i="53"/>
  <c r="M308" i="53"/>
  <c r="M307" i="53"/>
  <c r="M306" i="53"/>
  <c r="M305" i="53"/>
  <c r="M304" i="53"/>
  <c r="M303" i="53"/>
  <c r="M302" i="53"/>
  <c r="M301" i="53"/>
  <c r="M300" i="53"/>
  <c r="M299" i="53"/>
  <c r="M298" i="53"/>
  <c r="M297" i="53"/>
  <c r="M296" i="53"/>
  <c r="M295" i="53"/>
  <c r="M294" i="53"/>
  <c r="M293" i="53"/>
  <c r="M292" i="53"/>
  <c r="M291" i="53"/>
  <c r="M290" i="53"/>
  <c r="M289" i="53"/>
  <c r="M288" i="53"/>
  <c r="M287" i="53"/>
  <c r="M286" i="53"/>
  <c r="M285" i="53"/>
  <c r="M284" i="53"/>
  <c r="M283" i="53"/>
  <c r="M282" i="53"/>
  <c r="M281" i="53"/>
  <c r="M280" i="53"/>
  <c r="M279" i="53"/>
  <c r="M278" i="53"/>
  <c r="M277" i="53"/>
  <c r="M276" i="53"/>
  <c r="M275" i="53"/>
  <c r="M274" i="53"/>
  <c r="M273" i="53"/>
  <c r="M272" i="53"/>
  <c r="M271" i="53"/>
  <c r="M270" i="53"/>
  <c r="M269" i="53"/>
  <c r="M268" i="53"/>
  <c r="M267" i="53"/>
  <c r="M266" i="53"/>
  <c r="M265" i="53"/>
  <c r="M264" i="53"/>
  <c r="M263" i="53"/>
  <c r="M262" i="53"/>
  <c r="M261" i="53"/>
  <c r="M260" i="53"/>
  <c r="M259" i="53"/>
  <c r="M258" i="53"/>
  <c r="M257" i="53"/>
  <c r="M256" i="53"/>
  <c r="M255" i="53"/>
  <c r="M254" i="53"/>
  <c r="M253" i="53"/>
  <c r="M252" i="53"/>
  <c r="M251" i="53"/>
  <c r="M250" i="53"/>
  <c r="M249" i="53"/>
  <c r="M248" i="53"/>
  <c r="M247" i="53"/>
  <c r="M246" i="53"/>
  <c r="M245" i="53"/>
  <c r="M244" i="53"/>
  <c r="M243" i="53"/>
  <c r="M242" i="53"/>
  <c r="M241" i="53"/>
  <c r="M240" i="53"/>
  <c r="M239" i="53"/>
  <c r="M238" i="53"/>
  <c r="M237" i="53"/>
  <c r="M236" i="53"/>
  <c r="M235" i="53"/>
  <c r="M234" i="53"/>
  <c r="M233" i="53"/>
  <c r="M232" i="53"/>
  <c r="M231" i="53"/>
  <c r="M230" i="53"/>
  <c r="M229" i="53"/>
  <c r="M228" i="53"/>
  <c r="M227" i="53"/>
  <c r="M226" i="53"/>
  <c r="M225" i="53"/>
  <c r="M224" i="53"/>
  <c r="M223" i="53"/>
  <c r="M222" i="53"/>
  <c r="M221" i="53"/>
  <c r="M220" i="53"/>
  <c r="M219" i="53"/>
  <c r="M218" i="53"/>
  <c r="M217" i="53"/>
  <c r="M216" i="53"/>
  <c r="M215" i="53"/>
  <c r="M214" i="53"/>
  <c r="M213" i="53"/>
  <c r="M212" i="53"/>
  <c r="M211" i="53"/>
  <c r="M210" i="53"/>
  <c r="M209" i="53"/>
  <c r="M208" i="53"/>
  <c r="M207" i="53"/>
  <c r="M206" i="53"/>
  <c r="M205" i="53"/>
  <c r="M204" i="53"/>
  <c r="M203" i="53"/>
  <c r="M202" i="53"/>
  <c r="M201" i="53"/>
  <c r="M200" i="53"/>
  <c r="M199" i="53"/>
  <c r="M198" i="53"/>
  <c r="M197" i="53"/>
  <c r="M196" i="53"/>
  <c r="M195" i="53"/>
  <c r="M194" i="53"/>
  <c r="M193" i="53"/>
  <c r="M192" i="53"/>
  <c r="M191" i="53"/>
  <c r="M190" i="53"/>
  <c r="M189" i="53"/>
  <c r="M188" i="53"/>
  <c r="M187" i="53"/>
  <c r="M186" i="53"/>
  <c r="M185" i="53"/>
  <c r="M184" i="53"/>
  <c r="M183" i="53"/>
  <c r="M182" i="53"/>
  <c r="M181" i="53"/>
  <c r="M180" i="53"/>
  <c r="M179" i="53"/>
  <c r="M178" i="53"/>
  <c r="M177" i="53"/>
  <c r="M176" i="53"/>
  <c r="M175" i="53"/>
  <c r="M174" i="53"/>
  <c r="M173" i="53"/>
  <c r="M172" i="53"/>
  <c r="M171" i="53"/>
  <c r="M170" i="53"/>
  <c r="M169" i="53"/>
  <c r="M168" i="53"/>
  <c r="M167" i="53"/>
  <c r="M166" i="53"/>
  <c r="M165" i="53"/>
  <c r="M164" i="53"/>
  <c r="M163" i="53"/>
  <c r="M162" i="53"/>
  <c r="M161" i="53"/>
  <c r="M160" i="53"/>
  <c r="M159" i="53"/>
  <c r="M158" i="53"/>
  <c r="M157" i="53"/>
  <c r="M156" i="53"/>
  <c r="M155" i="53"/>
  <c r="M154" i="53"/>
  <c r="M153" i="53"/>
  <c r="M152" i="53"/>
  <c r="M151" i="53"/>
  <c r="M150" i="53"/>
  <c r="M149" i="53"/>
  <c r="M148" i="53"/>
  <c r="M147" i="53"/>
  <c r="M146" i="53"/>
  <c r="M145" i="53"/>
  <c r="M144" i="53"/>
  <c r="M143" i="53"/>
  <c r="M142" i="53"/>
  <c r="M141" i="53"/>
  <c r="M140" i="53"/>
  <c r="M139" i="53"/>
  <c r="M138" i="53"/>
  <c r="M137" i="53"/>
  <c r="M136" i="53"/>
  <c r="M135" i="53"/>
  <c r="M134" i="53"/>
  <c r="M133" i="53"/>
  <c r="M132" i="53"/>
  <c r="M131" i="53"/>
  <c r="M130" i="53"/>
  <c r="M129" i="53"/>
  <c r="M128" i="53"/>
  <c r="M127" i="53"/>
  <c r="M126" i="53"/>
  <c r="M125" i="53"/>
  <c r="M124" i="53"/>
  <c r="M123" i="53"/>
  <c r="M122" i="53"/>
  <c r="M121" i="53"/>
  <c r="M120" i="53"/>
  <c r="M119" i="53"/>
  <c r="M118" i="53"/>
  <c r="M117" i="53"/>
  <c r="M116" i="53"/>
  <c r="M115" i="53"/>
  <c r="M114" i="53"/>
  <c r="M113" i="53"/>
  <c r="M112" i="53"/>
  <c r="M111" i="53"/>
  <c r="M110" i="53"/>
  <c r="M109" i="53"/>
  <c r="M108" i="53"/>
  <c r="M107" i="53"/>
  <c r="M106" i="53"/>
  <c r="M105" i="53"/>
  <c r="M104" i="53"/>
  <c r="M103" i="53"/>
  <c r="M102" i="53"/>
  <c r="M101" i="53"/>
  <c r="M100" i="53"/>
  <c r="M99" i="53"/>
  <c r="M98" i="53"/>
  <c r="M97" i="53"/>
  <c r="M96" i="53"/>
  <c r="M95" i="53"/>
  <c r="M94" i="53"/>
  <c r="M93" i="53"/>
  <c r="M92" i="53"/>
  <c r="M91" i="53"/>
  <c r="M90" i="53"/>
  <c r="M89" i="53"/>
  <c r="M88" i="53"/>
  <c r="M87" i="53"/>
  <c r="M86" i="53"/>
  <c r="M85" i="53"/>
  <c r="M84" i="53"/>
  <c r="M83" i="53"/>
  <c r="M82" i="53"/>
  <c r="M81" i="53"/>
  <c r="M80" i="53"/>
  <c r="M79" i="53"/>
  <c r="M78" i="53"/>
  <c r="M77" i="53"/>
  <c r="M76" i="53"/>
  <c r="M75" i="53"/>
  <c r="M74" i="53"/>
  <c r="M73" i="53"/>
  <c r="M72" i="53"/>
  <c r="M71" i="53"/>
  <c r="M70" i="53"/>
  <c r="M69" i="53"/>
  <c r="M68" i="53"/>
  <c r="M67" i="53"/>
  <c r="M66" i="53"/>
  <c r="M65" i="53"/>
  <c r="M64" i="53"/>
  <c r="M63" i="53"/>
  <c r="M62" i="53"/>
  <c r="M61" i="53"/>
  <c r="M60" i="53"/>
  <c r="M59" i="53"/>
  <c r="M58" i="53"/>
  <c r="M57" i="53"/>
  <c r="M56" i="53"/>
  <c r="M55" i="53"/>
  <c r="M54" i="53"/>
  <c r="M53" i="53"/>
  <c r="M52" i="53"/>
  <c r="M51" i="53"/>
  <c r="A5" i="53"/>
  <c r="M50" i="53"/>
  <c r="A107" i="53"/>
  <c r="M49" i="53"/>
  <c r="A66" i="53"/>
  <c r="M48" i="53"/>
  <c r="A130" i="53"/>
  <c r="M47" i="53"/>
  <c r="A114" i="53"/>
  <c r="M46" i="53"/>
  <c r="A9" i="53"/>
  <c r="M45" i="53"/>
  <c r="A53" i="53"/>
  <c r="M44" i="53"/>
  <c r="A27" i="53"/>
  <c r="M43" i="53"/>
  <c r="A42" i="53"/>
  <c r="M42" i="53"/>
  <c r="A54" i="53"/>
  <c r="F54" i="53" s="1"/>
  <c r="M41" i="53"/>
  <c r="A109" i="53"/>
  <c r="M40" i="53"/>
  <c r="A35" i="53"/>
  <c r="M39" i="53"/>
  <c r="A140" i="53"/>
  <c r="M38" i="53"/>
  <c r="A58" i="53"/>
  <c r="M37" i="53"/>
  <c r="A47" i="53"/>
  <c r="M36" i="53"/>
  <c r="A78" i="53"/>
  <c r="E35" i="53" s="1"/>
  <c r="M35" i="53"/>
  <c r="A17" i="53"/>
  <c r="M34" i="53"/>
  <c r="A139" i="53"/>
  <c r="M33" i="53"/>
  <c r="A144" i="53"/>
  <c r="M32" i="53"/>
  <c r="A43" i="53"/>
  <c r="M31" i="53"/>
  <c r="A92" i="53"/>
  <c r="F57" i="53" s="1"/>
  <c r="M30" i="53"/>
  <c r="A95" i="53"/>
  <c r="M29" i="53"/>
  <c r="A11" i="53"/>
  <c r="E146" i="53" s="1"/>
  <c r="M28" i="53"/>
  <c r="A115" i="53"/>
  <c r="M27" i="53"/>
  <c r="A79" i="53"/>
  <c r="M26" i="53"/>
  <c r="A103" i="53"/>
  <c r="M25" i="53"/>
  <c r="A28" i="53"/>
  <c r="M24" i="53"/>
  <c r="A90" i="53"/>
  <c r="M23" i="53"/>
  <c r="A33" i="53"/>
  <c r="M22" i="53"/>
  <c r="A132" i="53"/>
  <c r="M21" i="53"/>
  <c r="I21" i="53"/>
  <c r="A24" i="53"/>
  <c r="M20" i="53"/>
  <c r="I20" i="53"/>
  <c r="A116" i="53"/>
  <c r="M19" i="53"/>
  <c r="I19" i="53"/>
  <c r="A80" i="53"/>
  <c r="M18" i="53"/>
  <c r="I18" i="53"/>
  <c r="A127" i="53"/>
  <c r="M17" i="53"/>
  <c r="I17" i="53"/>
  <c r="A131" i="53"/>
  <c r="M16" i="53"/>
  <c r="I16" i="53"/>
  <c r="A124" i="53"/>
  <c r="M15" i="53"/>
  <c r="A41" i="53"/>
  <c r="M14" i="53"/>
  <c r="I14" i="53"/>
  <c r="A23" i="53"/>
  <c r="M13" i="53"/>
  <c r="I13" i="53"/>
  <c r="A97" i="53"/>
  <c r="M12" i="53"/>
  <c r="I12" i="53"/>
  <c r="A112" i="53"/>
  <c r="M11" i="53"/>
  <c r="I11" i="53"/>
  <c r="A125" i="53"/>
  <c r="M10" i="53"/>
  <c r="A25" i="53"/>
  <c r="M9" i="53"/>
  <c r="I9" i="53"/>
  <c r="A60" i="53"/>
  <c r="M8" i="53"/>
  <c r="I8" i="53"/>
  <c r="A117" i="53"/>
  <c r="M7" i="53"/>
  <c r="I7" i="53"/>
  <c r="A89" i="53"/>
  <c r="M6" i="53"/>
  <c r="I6" i="53"/>
  <c r="A63" i="53"/>
  <c r="M5" i="53"/>
  <c r="I5" i="53"/>
  <c r="A149" i="53"/>
  <c r="M4" i="53"/>
  <c r="I4" i="53"/>
  <c r="A134" i="53"/>
  <c r="L21" i="2"/>
  <c r="L20" i="2"/>
  <c r="L19" i="2"/>
  <c r="L18" i="2"/>
  <c r="L16" i="2"/>
  <c r="L15" i="2"/>
  <c r="L14" i="2"/>
  <c r="L13" i="2"/>
  <c r="L12" i="2"/>
  <c r="L11" i="2"/>
  <c r="L9" i="2"/>
  <c r="L8" i="2"/>
  <c r="L7" i="2"/>
  <c r="L6" i="2"/>
  <c r="L5" i="2"/>
  <c r="L4" i="2"/>
  <c r="D3083" i="7"/>
  <c r="D3075" i="7"/>
  <c r="D3076" i="7"/>
  <c r="D3082" i="7"/>
  <c r="D3086" i="7"/>
  <c r="D3081" i="7"/>
  <c r="D3080" i="7"/>
  <c r="D3077" i="7"/>
  <c r="D3078" i="7"/>
  <c r="D3085" i="7"/>
  <c r="D3074" i="7"/>
  <c r="D3079" i="7"/>
  <c r="D3084" i="7"/>
  <c r="M498" i="52"/>
  <c r="M497" i="52"/>
  <c r="M496" i="52"/>
  <c r="M495" i="52"/>
  <c r="M494" i="52"/>
  <c r="M493" i="52"/>
  <c r="M492" i="52"/>
  <c r="M491" i="52"/>
  <c r="M490" i="52"/>
  <c r="M489" i="52"/>
  <c r="M488" i="52"/>
  <c r="M487" i="52"/>
  <c r="M486" i="52"/>
  <c r="M485" i="52"/>
  <c r="M484" i="52"/>
  <c r="M483" i="52"/>
  <c r="M482" i="52"/>
  <c r="M481" i="52"/>
  <c r="M480" i="52"/>
  <c r="M479" i="52"/>
  <c r="M478" i="52"/>
  <c r="M477" i="52"/>
  <c r="M476" i="52"/>
  <c r="M475" i="52"/>
  <c r="M474" i="52"/>
  <c r="M473" i="52"/>
  <c r="M472" i="52"/>
  <c r="M471" i="52"/>
  <c r="M470" i="52"/>
  <c r="M469" i="52"/>
  <c r="M468" i="52"/>
  <c r="M467" i="52"/>
  <c r="M466" i="52"/>
  <c r="M465" i="52"/>
  <c r="M464" i="52"/>
  <c r="M463" i="52"/>
  <c r="M462" i="52"/>
  <c r="M461" i="52"/>
  <c r="M460" i="52"/>
  <c r="M459" i="52"/>
  <c r="M458" i="52"/>
  <c r="M457" i="52"/>
  <c r="M456" i="52"/>
  <c r="M455" i="52"/>
  <c r="M454" i="52"/>
  <c r="M453" i="52"/>
  <c r="M452" i="52"/>
  <c r="M451" i="52"/>
  <c r="M450" i="52"/>
  <c r="M449" i="52"/>
  <c r="M448" i="52"/>
  <c r="M447" i="52"/>
  <c r="M446" i="52"/>
  <c r="M445" i="52"/>
  <c r="M444" i="52"/>
  <c r="M443" i="52"/>
  <c r="M442" i="52"/>
  <c r="M441" i="52"/>
  <c r="M440" i="52"/>
  <c r="M439" i="52"/>
  <c r="M438" i="52"/>
  <c r="M437" i="52"/>
  <c r="M436" i="52"/>
  <c r="M435" i="52"/>
  <c r="M434" i="52"/>
  <c r="M433" i="52"/>
  <c r="M432" i="52"/>
  <c r="M431" i="52"/>
  <c r="M430" i="52"/>
  <c r="M429" i="52"/>
  <c r="M428" i="52"/>
  <c r="M427" i="52"/>
  <c r="M426" i="52"/>
  <c r="M425" i="52"/>
  <c r="M424" i="52"/>
  <c r="M423" i="52"/>
  <c r="M422" i="52"/>
  <c r="M421" i="52"/>
  <c r="M420" i="52"/>
  <c r="M419" i="52"/>
  <c r="M418" i="52"/>
  <c r="M417" i="52"/>
  <c r="M416" i="52"/>
  <c r="M415" i="52"/>
  <c r="M414" i="52"/>
  <c r="M413" i="52"/>
  <c r="M412" i="52"/>
  <c r="M411" i="52"/>
  <c r="M410" i="52"/>
  <c r="M409" i="52"/>
  <c r="M408" i="52"/>
  <c r="M407" i="52"/>
  <c r="M406" i="52"/>
  <c r="M405" i="52"/>
  <c r="M404" i="52"/>
  <c r="M403" i="52"/>
  <c r="M402" i="52"/>
  <c r="M401" i="52"/>
  <c r="M400" i="52"/>
  <c r="M399" i="52"/>
  <c r="M398" i="52"/>
  <c r="M397" i="52"/>
  <c r="M396" i="52"/>
  <c r="M395" i="52"/>
  <c r="M394" i="52"/>
  <c r="M393" i="52"/>
  <c r="M392" i="52"/>
  <c r="M391" i="52"/>
  <c r="M390" i="52"/>
  <c r="M389" i="52"/>
  <c r="M388" i="52"/>
  <c r="M387" i="52"/>
  <c r="M386" i="52"/>
  <c r="M385" i="52"/>
  <c r="M384" i="52"/>
  <c r="M383" i="52"/>
  <c r="M382" i="52"/>
  <c r="M381" i="52"/>
  <c r="M380" i="52"/>
  <c r="M379" i="52"/>
  <c r="M378" i="52"/>
  <c r="M377" i="52"/>
  <c r="M376" i="52"/>
  <c r="M375" i="52"/>
  <c r="M374" i="52"/>
  <c r="M373" i="52"/>
  <c r="M372" i="52"/>
  <c r="M371" i="52"/>
  <c r="M370" i="52"/>
  <c r="M369" i="52"/>
  <c r="M368" i="52"/>
  <c r="M367" i="52"/>
  <c r="M366" i="52"/>
  <c r="M365" i="52"/>
  <c r="M364" i="52"/>
  <c r="M363" i="52"/>
  <c r="M362" i="52"/>
  <c r="M361" i="52"/>
  <c r="M360" i="52"/>
  <c r="M359" i="52"/>
  <c r="M358" i="52"/>
  <c r="M357" i="52"/>
  <c r="M356" i="52"/>
  <c r="M355" i="52"/>
  <c r="M354" i="52"/>
  <c r="M353" i="52"/>
  <c r="M352" i="52"/>
  <c r="M351" i="52"/>
  <c r="M350" i="52"/>
  <c r="M349" i="52"/>
  <c r="M348" i="52"/>
  <c r="M347" i="52"/>
  <c r="M346" i="52"/>
  <c r="M345" i="52"/>
  <c r="M344" i="52"/>
  <c r="M343" i="52"/>
  <c r="M342" i="52"/>
  <c r="M341" i="52"/>
  <c r="M340" i="52"/>
  <c r="M339" i="52"/>
  <c r="M338" i="52"/>
  <c r="M337" i="52"/>
  <c r="M336" i="52"/>
  <c r="M335" i="52"/>
  <c r="M334" i="52"/>
  <c r="M333" i="52"/>
  <c r="M332" i="52"/>
  <c r="M331" i="52"/>
  <c r="M330" i="52"/>
  <c r="M329" i="52"/>
  <c r="M328" i="52"/>
  <c r="M327" i="52"/>
  <c r="M326" i="52"/>
  <c r="M325" i="52"/>
  <c r="M324" i="52"/>
  <c r="M323" i="52"/>
  <c r="M322" i="52"/>
  <c r="M321" i="52"/>
  <c r="M320" i="52"/>
  <c r="M319" i="52"/>
  <c r="M318" i="52"/>
  <c r="M317" i="52"/>
  <c r="M316" i="52"/>
  <c r="M315" i="52"/>
  <c r="M314" i="52"/>
  <c r="M313" i="52"/>
  <c r="M312" i="52"/>
  <c r="M311" i="52"/>
  <c r="M310" i="52"/>
  <c r="M309" i="52"/>
  <c r="M308" i="52"/>
  <c r="M307" i="52"/>
  <c r="M306" i="52"/>
  <c r="M305" i="52"/>
  <c r="M304" i="52"/>
  <c r="M303" i="52"/>
  <c r="M302" i="52"/>
  <c r="M301" i="52"/>
  <c r="M300" i="52"/>
  <c r="M299" i="52"/>
  <c r="M298" i="52"/>
  <c r="M297" i="52"/>
  <c r="M296" i="52"/>
  <c r="M295" i="52"/>
  <c r="M294" i="52"/>
  <c r="M293" i="52"/>
  <c r="M292" i="52"/>
  <c r="M291" i="52"/>
  <c r="M290" i="52"/>
  <c r="M289" i="52"/>
  <c r="M288" i="52"/>
  <c r="M287" i="52"/>
  <c r="M286" i="52"/>
  <c r="M285" i="52"/>
  <c r="M284" i="52"/>
  <c r="M283" i="52"/>
  <c r="M282" i="52"/>
  <c r="M281" i="52"/>
  <c r="M280" i="52"/>
  <c r="M279" i="52"/>
  <c r="M278" i="52"/>
  <c r="M277" i="52"/>
  <c r="M276" i="52"/>
  <c r="M275" i="52"/>
  <c r="M274" i="52"/>
  <c r="M273" i="52"/>
  <c r="M272" i="52"/>
  <c r="M271" i="52"/>
  <c r="M270" i="52"/>
  <c r="M269" i="52"/>
  <c r="M268" i="52"/>
  <c r="M267" i="52"/>
  <c r="M266" i="52"/>
  <c r="M265" i="52"/>
  <c r="M264" i="52"/>
  <c r="M263" i="52"/>
  <c r="M262" i="52"/>
  <c r="M261" i="52"/>
  <c r="M260" i="52"/>
  <c r="M259" i="52"/>
  <c r="M258" i="52"/>
  <c r="M257" i="52"/>
  <c r="M256" i="52"/>
  <c r="M255" i="52"/>
  <c r="M254" i="52"/>
  <c r="M253" i="52"/>
  <c r="M252" i="52"/>
  <c r="M251" i="52"/>
  <c r="M250" i="52"/>
  <c r="M249" i="52"/>
  <c r="M248" i="52"/>
  <c r="M247" i="52"/>
  <c r="M246" i="52"/>
  <c r="M245" i="52"/>
  <c r="M244" i="52"/>
  <c r="M243" i="52"/>
  <c r="M242" i="52"/>
  <c r="M241" i="52"/>
  <c r="M240" i="52"/>
  <c r="M239" i="52"/>
  <c r="M238" i="52"/>
  <c r="M237" i="52"/>
  <c r="M236" i="52"/>
  <c r="M235" i="52"/>
  <c r="M234" i="52"/>
  <c r="M233" i="52"/>
  <c r="M232" i="52"/>
  <c r="M231" i="52"/>
  <c r="M230" i="52"/>
  <c r="M229" i="52"/>
  <c r="M228" i="52"/>
  <c r="M227" i="52"/>
  <c r="M226" i="52"/>
  <c r="M225" i="52"/>
  <c r="M224" i="52"/>
  <c r="M223" i="52"/>
  <c r="M222" i="52"/>
  <c r="M221" i="52"/>
  <c r="M220" i="52"/>
  <c r="M219" i="52"/>
  <c r="M218" i="52"/>
  <c r="M217" i="52"/>
  <c r="M216" i="52"/>
  <c r="M215" i="52"/>
  <c r="M214" i="52"/>
  <c r="M213" i="52"/>
  <c r="M212" i="52"/>
  <c r="M211" i="52"/>
  <c r="M210" i="52"/>
  <c r="M209" i="52"/>
  <c r="M208" i="52"/>
  <c r="M207" i="52"/>
  <c r="M206" i="52"/>
  <c r="M205" i="52"/>
  <c r="M204" i="52"/>
  <c r="M203" i="52"/>
  <c r="M202" i="52"/>
  <c r="M201" i="52"/>
  <c r="M200" i="52"/>
  <c r="M199" i="52"/>
  <c r="M198" i="52"/>
  <c r="M197" i="52"/>
  <c r="M196" i="52"/>
  <c r="M195" i="52"/>
  <c r="M194" i="52"/>
  <c r="M193" i="52"/>
  <c r="M192" i="52"/>
  <c r="M191" i="52"/>
  <c r="M190" i="52"/>
  <c r="M189" i="52"/>
  <c r="M188" i="52"/>
  <c r="M187" i="52"/>
  <c r="M186" i="52"/>
  <c r="M185" i="52"/>
  <c r="M184" i="52"/>
  <c r="M183" i="52"/>
  <c r="M182" i="52"/>
  <c r="M181" i="52"/>
  <c r="M180" i="52"/>
  <c r="M179" i="52"/>
  <c r="M178" i="52"/>
  <c r="M177" i="52"/>
  <c r="M176" i="52"/>
  <c r="M175" i="52"/>
  <c r="M174" i="52"/>
  <c r="M173" i="52"/>
  <c r="M172" i="52"/>
  <c r="M171" i="52"/>
  <c r="M170" i="52"/>
  <c r="M169" i="52"/>
  <c r="M168" i="52"/>
  <c r="M167" i="52"/>
  <c r="M166" i="52"/>
  <c r="M165" i="52"/>
  <c r="M164" i="52"/>
  <c r="M163" i="52"/>
  <c r="M162" i="52"/>
  <c r="M161" i="52"/>
  <c r="M160" i="52"/>
  <c r="M159" i="52"/>
  <c r="M158" i="52"/>
  <c r="M157" i="52"/>
  <c r="M156" i="52"/>
  <c r="M155" i="52"/>
  <c r="M154" i="52"/>
  <c r="M153" i="52"/>
  <c r="M152" i="52"/>
  <c r="M151" i="52"/>
  <c r="M150" i="52"/>
  <c r="M149" i="52"/>
  <c r="M148" i="52"/>
  <c r="M147" i="52"/>
  <c r="M146" i="52"/>
  <c r="M145" i="52"/>
  <c r="M144" i="52"/>
  <c r="M143" i="52"/>
  <c r="M142" i="52"/>
  <c r="M141" i="52"/>
  <c r="M140" i="52"/>
  <c r="M139" i="52"/>
  <c r="M138" i="52"/>
  <c r="M137" i="52"/>
  <c r="M136" i="52"/>
  <c r="M135" i="52"/>
  <c r="M134" i="52"/>
  <c r="M133" i="52"/>
  <c r="M132" i="52"/>
  <c r="M131" i="52"/>
  <c r="M130" i="52"/>
  <c r="M129" i="52"/>
  <c r="M128" i="52"/>
  <c r="M127" i="52"/>
  <c r="M126" i="52"/>
  <c r="M125" i="52"/>
  <c r="M124" i="52"/>
  <c r="M123" i="52"/>
  <c r="M122" i="52"/>
  <c r="M121" i="52"/>
  <c r="M120" i="52"/>
  <c r="M119" i="52"/>
  <c r="M118" i="52"/>
  <c r="M117" i="52"/>
  <c r="M116" i="52"/>
  <c r="M115" i="52"/>
  <c r="M114" i="52"/>
  <c r="M113" i="52"/>
  <c r="M112" i="52"/>
  <c r="M111" i="52"/>
  <c r="M110" i="52"/>
  <c r="M109" i="52"/>
  <c r="M108" i="52"/>
  <c r="M107" i="52"/>
  <c r="M106" i="52"/>
  <c r="M105" i="52"/>
  <c r="M104" i="52"/>
  <c r="M103" i="52"/>
  <c r="M102" i="52"/>
  <c r="M101" i="52"/>
  <c r="M100" i="52"/>
  <c r="M99" i="52"/>
  <c r="M98" i="52"/>
  <c r="M97" i="52"/>
  <c r="M96" i="52"/>
  <c r="M95" i="52"/>
  <c r="M94" i="52"/>
  <c r="M93" i="52"/>
  <c r="M92" i="52"/>
  <c r="M91" i="52"/>
  <c r="M90" i="52"/>
  <c r="M89" i="52"/>
  <c r="M88" i="52"/>
  <c r="M87" i="52"/>
  <c r="M86" i="52"/>
  <c r="M85" i="52"/>
  <c r="M84" i="52"/>
  <c r="M83" i="52"/>
  <c r="M82" i="52"/>
  <c r="M81" i="52"/>
  <c r="M80" i="52"/>
  <c r="M79" i="52"/>
  <c r="M78" i="52"/>
  <c r="M77" i="52"/>
  <c r="M76" i="52"/>
  <c r="M75" i="52"/>
  <c r="M74" i="52"/>
  <c r="M73" i="52"/>
  <c r="M72" i="52"/>
  <c r="M71" i="52"/>
  <c r="M70" i="52"/>
  <c r="M69" i="52"/>
  <c r="M68" i="52"/>
  <c r="M67" i="52"/>
  <c r="M66" i="52"/>
  <c r="M65" i="52"/>
  <c r="M64" i="52"/>
  <c r="M63" i="52"/>
  <c r="M62" i="52"/>
  <c r="A25" i="52"/>
  <c r="M61" i="52"/>
  <c r="A17" i="52"/>
  <c r="M60" i="52"/>
  <c r="M59" i="52"/>
  <c r="A10" i="52"/>
  <c r="M58" i="52"/>
  <c r="M57" i="52"/>
  <c r="A38" i="52"/>
  <c r="M56" i="52"/>
  <c r="A5" i="52"/>
  <c r="M55" i="52"/>
  <c r="A14" i="52"/>
  <c r="M54" i="52"/>
  <c r="A48" i="52"/>
  <c r="M53" i="52"/>
  <c r="A27" i="52"/>
  <c r="M52" i="52"/>
  <c r="A29" i="52"/>
  <c r="M51" i="52"/>
  <c r="A35" i="52"/>
  <c r="M50" i="52"/>
  <c r="A15" i="52"/>
  <c r="M49" i="52"/>
  <c r="A42" i="52"/>
  <c r="M48" i="52"/>
  <c r="A24" i="52"/>
  <c r="M47" i="52"/>
  <c r="A51" i="52"/>
  <c r="M46" i="52"/>
  <c r="A52" i="52"/>
  <c r="M45" i="52"/>
  <c r="M44" i="52"/>
  <c r="A18" i="52"/>
  <c r="M43" i="52"/>
  <c r="A28" i="52"/>
  <c r="M42" i="52"/>
  <c r="M41" i="52"/>
  <c r="A47" i="52"/>
  <c r="M40" i="52"/>
  <c r="A36" i="52"/>
  <c r="M39" i="52"/>
  <c r="A7" i="52"/>
  <c r="M38" i="52"/>
  <c r="A41" i="52"/>
  <c r="M37" i="52"/>
  <c r="A19" i="52"/>
  <c r="M36" i="52"/>
  <c r="A8" i="52"/>
  <c r="M35" i="52"/>
  <c r="A44" i="52"/>
  <c r="M34" i="52"/>
  <c r="A46" i="52"/>
  <c r="M33" i="52"/>
  <c r="A23" i="52"/>
  <c r="M32" i="52"/>
  <c r="A49" i="52"/>
  <c r="M31" i="52"/>
  <c r="M30" i="52"/>
  <c r="A31" i="52"/>
  <c r="M29" i="52"/>
  <c r="A20" i="52"/>
  <c r="M28" i="52"/>
  <c r="A11" i="52"/>
  <c r="M27" i="52"/>
  <c r="A26" i="52"/>
  <c r="M26" i="52"/>
  <c r="A30" i="52"/>
  <c r="M25" i="52"/>
  <c r="A22" i="52"/>
  <c r="M24" i="52"/>
  <c r="A40" i="52"/>
  <c r="M23" i="52"/>
  <c r="M22" i="52"/>
  <c r="M21" i="52"/>
  <c r="I21" i="52"/>
  <c r="A4" i="52"/>
  <c r="M20" i="52"/>
  <c r="I20" i="52"/>
  <c r="A13" i="52"/>
  <c r="M19" i="52"/>
  <c r="I19" i="52"/>
  <c r="A9" i="52"/>
  <c r="M18" i="52"/>
  <c r="I18" i="52"/>
  <c r="A12" i="52"/>
  <c r="M17" i="52"/>
  <c r="I17" i="52"/>
  <c r="M16" i="52"/>
  <c r="I16" i="52"/>
  <c r="A21" i="52"/>
  <c r="M15" i="52"/>
  <c r="A34" i="52"/>
  <c r="M14" i="52"/>
  <c r="I14" i="52"/>
  <c r="A37" i="52"/>
  <c r="M13" i="52"/>
  <c r="I13" i="52"/>
  <c r="A33" i="52"/>
  <c r="M12" i="52"/>
  <c r="I12" i="52"/>
  <c r="A53" i="52"/>
  <c r="M11" i="52"/>
  <c r="I11" i="52"/>
  <c r="A45" i="52"/>
  <c r="M10" i="52"/>
  <c r="M9" i="52"/>
  <c r="I9" i="52"/>
  <c r="A32" i="52"/>
  <c r="M8" i="52"/>
  <c r="I8" i="52"/>
  <c r="A43" i="52"/>
  <c r="M7" i="52"/>
  <c r="I7" i="52"/>
  <c r="A6" i="52"/>
  <c r="M6" i="52"/>
  <c r="I6" i="52"/>
  <c r="A50" i="52"/>
  <c r="M5" i="52"/>
  <c r="I5" i="52"/>
  <c r="A39" i="52"/>
  <c r="M4" i="52"/>
  <c r="I4" i="52"/>
  <c r="A16" i="52"/>
  <c r="N21" i="2"/>
  <c r="N20" i="2"/>
  <c r="N19" i="2"/>
  <c r="N18" i="2"/>
  <c r="N16" i="2"/>
  <c r="N15" i="2"/>
  <c r="N14" i="2"/>
  <c r="N13" i="2"/>
  <c r="N12" i="2"/>
  <c r="N11" i="2"/>
  <c r="N9" i="2"/>
  <c r="N8" i="2"/>
  <c r="N7" i="2"/>
  <c r="N6" i="2"/>
  <c r="N5" i="2"/>
  <c r="N4" i="2"/>
  <c r="D3052" i="7"/>
  <c r="D3067" i="7"/>
  <c r="D3060" i="7"/>
  <c r="D3058" i="7"/>
  <c r="D3059" i="7"/>
  <c r="D3053" i="7"/>
  <c r="D3062" i="7"/>
  <c r="D3061" i="7"/>
  <c r="D3068" i="7"/>
  <c r="D3063" i="7"/>
  <c r="D3057" i="7"/>
  <c r="D3066" i="7"/>
  <c r="D3071" i="7"/>
  <c r="D3073" i="7"/>
  <c r="D3069" i="7"/>
  <c r="D3055" i="7"/>
  <c r="D3064" i="7"/>
  <c r="D3065" i="7"/>
  <c r="D3072" i="7"/>
  <c r="D3070" i="7"/>
  <c r="D3054" i="7"/>
  <c r="D3056" i="7"/>
  <c r="M498" i="51"/>
  <c r="M497" i="51"/>
  <c r="M496" i="51"/>
  <c r="M495" i="51"/>
  <c r="M494" i="51"/>
  <c r="M493" i="51"/>
  <c r="M492" i="51"/>
  <c r="M491" i="51"/>
  <c r="M490" i="51"/>
  <c r="M489" i="51"/>
  <c r="M488" i="51"/>
  <c r="M487" i="51"/>
  <c r="M486" i="51"/>
  <c r="M485" i="51"/>
  <c r="M484" i="51"/>
  <c r="M483" i="51"/>
  <c r="M482" i="51"/>
  <c r="M481" i="51"/>
  <c r="M480" i="51"/>
  <c r="M479" i="51"/>
  <c r="M478" i="51"/>
  <c r="M477" i="51"/>
  <c r="M476" i="51"/>
  <c r="M475" i="51"/>
  <c r="M474" i="51"/>
  <c r="M473" i="51"/>
  <c r="M472" i="51"/>
  <c r="M471" i="51"/>
  <c r="M470" i="51"/>
  <c r="M469" i="51"/>
  <c r="M468" i="51"/>
  <c r="M467" i="51"/>
  <c r="M466" i="51"/>
  <c r="M465" i="51"/>
  <c r="M464" i="51"/>
  <c r="M463" i="51"/>
  <c r="M462" i="51"/>
  <c r="M461" i="51"/>
  <c r="M460" i="51"/>
  <c r="M459" i="51"/>
  <c r="M458" i="51"/>
  <c r="M457" i="51"/>
  <c r="M456" i="51"/>
  <c r="M455" i="51"/>
  <c r="M454" i="51"/>
  <c r="M453" i="51"/>
  <c r="M452" i="51"/>
  <c r="M451" i="51"/>
  <c r="M450" i="51"/>
  <c r="M449" i="51"/>
  <c r="M448" i="51"/>
  <c r="M447" i="51"/>
  <c r="M446" i="51"/>
  <c r="M445" i="51"/>
  <c r="M444" i="51"/>
  <c r="M443" i="51"/>
  <c r="M442" i="51"/>
  <c r="M441" i="51"/>
  <c r="M440" i="51"/>
  <c r="M439" i="51"/>
  <c r="M438" i="51"/>
  <c r="M437" i="51"/>
  <c r="M436" i="51"/>
  <c r="M435" i="51"/>
  <c r="M434" i="51"/>
  <c r="M433" i="51"/>
  <c r="M432" i="51"/>
  <c r="M431" i="51"/>
  <c r="M430" i="51"/>
  <c r="M429" i="51"/>
  <c r="M428" i="51"/>
  <c r="M427" i="51"/>
  <c r="M426" i="51"/>
  <c r="M425" i="51"/>
  <c r="M424" i="51"/>
  <c r="M423" i="51"/>
  <c r="M422" i="51"/>
  <c r="M421" i="51"/>
  <c r="M420" i="51"/>
  <c r="M419" i="51"/>
  <c r="M418" i="51"/>
  <c r="M417" i="51"/>
  <c r="M416" i="51"/>
  <c r="M415" i="51"/>
  <c r="M414" i="51"/>
  <c r="M413" i="51"/>
  <c r="M412" i="51"/>
  <c r="M411" i="51"/>
  <c r="M410" i="51"/>
  <c r="M409" i="51"/>
  <c r="M408" i="51"/>
  <c r="M407" i="51"/>
  <c r="M406" i="51"/>
  <c r="M405" i="51"/>
  <c r="M404" i="51"/>
  <c r="M403" i="51"/>
  <c r="M402" i="51"/>
  <c r="M401" i="51"/>
  <c r="M400" i="51"/>
  <c r="M399" i="51"/>
  <c r="M398" i="51"/>
  <c r="M397" i="51"/>
  <c r="M396" i="51"/>
  <c r="M395" i="51"/>
  <c r="M394" i="51"/>
  <c r="M393" i="51"/>
  <c r="M392" i="51"/>
  <c r="M391" i="51"/>
  <c r="M390" i="51"/>
  <c r="M389" i="51"/>
  <c r="M388" i="51"/>
  <c r="M387" i="51"/>
  <c r="M386" i="51"/>
  <c r="M385" i="51"/>
  <c r="M384" i="51"/>
  <c r="M383" i="51"/>
  <c r="M382" i="51"/>
  <c r="M381" i="51"/>
  <c r="M380" i="51"/>
  <c r="M379" i="51"/>
  <c r="M378" i="51"/>
  <c r="M377" i="51"/>
  <c r="M376" i="51"/>
  <c r="M375" i="51"/>
  <c r="M374" i="51"/>
  <c r="M373" i="51"/>
  <c r="M372" i="51"/>
  <c r="M371" i="51"/>
  <c r="M370" i="51"/>
  <c r="M369" i="51"/>
  <c r="M368" i="51"/>
  <c r="M367" i="51"/>
  <c r="M366" i="51"/>
  <c r="M365" i="51"/>
  <c r="M364" i="51"/>
  <c r="M363" i="51"/>
  <c r="M362" i="51"/>
  <c r="M361" i="51"/>
  <c r="M360" i="51"/>
  <c r="M359" i="51"/>
  <c r="M358" i="51"/>
  <c r="M357" i="51"/>
  <c r="M356" i="51"/>
  <c r="M355" i="51"/>
  <c r="M354" i="51"/>
  <c r="M353" i="51"/>
  <c r="M352" i="51"/>
  <c r="M351" i="51"/>
  <c r="M350" i="51"/>
  <c r="M349" i="51"/>
  <c r="M348" i="51"/>
  <c r="M347" i="51"/>
  <c r="M346" i="51"/>
  <c r="M345" i="51"/>
  <c r="M344" i="51"/>
  <c r="M343" i="51"/>
  <c r="M342" i="51"/>
  <c r="M341" i="51"/>
  <c r="M340" i="51"/>
  <c r="M339" i="51"/>
  <c r="M338" i="51"/>
  <c r="M337" i="51"/>
  <c r="M336" i="51"/>
  <c r="M335" i="51"/>
  <c r="M334" i="51"/>
  <c r="M333" i="51"/>
  <c r="M332" i="51"/>
  <c r="M331" i="51"/>
  <c r="M330" i="51"/>
  <c r="M329" i="51"/>
  <c r="M328" i="51"/>
  <c r="M327" i="51"/>
  <c r="M326" i="51"/>
  <c r="M325" i="51"/>
  <c r="M324" i="51"/>
  <c r="M323" i="51"/>
  <c r="M322" i="51"/>
  <c r="M321" i="51"/>
  <c r="M320" i="51"/>
  <c r="M319" i="51"/>
  <c r="M318" i="51"/>
  <c r="M317" i="51"/>
  <c r="M316" i="51"/>
  <c r="M315" i="51"/>
  <c r="M314" i="51"/>
  <c r="M313" i="51"/>
  <c r="M312" i="51"/>
  <c r="M311" i="51"/>
  <c r="M310" i="51"/>
  <c r="M309" i="51"/>
  <c r="M308" i="51"/>
  <c r="M307" i="51"/>
  <c r="M306" i="51"/>
  <c r="M305" i="51"/>
  <c r="M304" i="51"/>
  <c r="M303" i="51"/>
  <c r="M302" i="51"/>
  <c r="M301" i="51"/>
  <c r="M300" i="51"/>
  <c r="M299" i="51"/>
  <c r="M298" i="51"/>
  <c r="M297" i="51"/>
  <c r="M296" i="51"/>
  <c r="M295" i="51"/>
  <c r="M294" i="51"/>
  <c r="M293" i="51"/>
  <c r="M292" i="51"/>
  <c r="M291" i="51"/>
  <c r="M290" i="51"/>
  <c r="M289" i="51"/>
  <c r="M288" i="51"/>
  <c r="M287" i="51"/>
  <c r="M286" i="51"/>
  <c r="M285" i="51"/>
  <c r="M284" i="51"/>
  <c r="M283" i="51"/>
  <c r="M282" i="51"/>
  <c r="M281" i="51"/>
  <c r="M280" i="51"/>
  <c r="M279" i="51"/>
  <c r="M278" i="51"/>
  <c r="M277" i="51"/>
  <c r="M276" i="51"/>
  <c r="M275" i="51"/>
  <c r="M274" i="51"/>
  <c r="M273" i="51"/>
  <c r="M272" i="51"/>
  <c r="M271" i="51"/>
  <c r="M270" i="51"/>
  <c r="M269" i="51"/>
  <c r="M268" i="51"/>
  <c r="M267" i="51"/>
  <c r="M266" i="51"/>
  <c r="M265" i="51"/>
  <c r="M264" i="51"/>
  <c r="M263" i="51"/>
  <c r="M262" i="51"/>
  <c r="M261" i="51"/>
  <c r="M260" i="51"/>
  <c r="M259" i="51"/>
  <c r="M258" i="51"/>
  <c r="M257" i="51"/>
  <c r="M256" i="51"/>
  <c r="M255" i="51"/>
  <c r="M254" i="51"/>
  <c r="M253" i="51"/>
  <c r="M252" i="51"/>
  <c r="M251" i="51"/>
  <c r="M250" i="51"/>
  <c r="M249" i="51"/>
  <c r="M248" i="51"/>
  <c r="M247" i="51"/>
  <c r="M246" i="51"/>
  <c r="M245" i="51"/>
  <c r="M244" i="51"/>
  <c r="M243" i="51"/>
  <c r="M242" i="51"/>
  <c r="M241" i="51"/>
  <c r="M240" i="51"/>
  <c r="M239" i="51"/>
  <c r="M238" i="51"/>
  <c r="M237" i="51"/>
  <c r="M236" i="51"/>
  <c r="M235" i="51"/>
  <c r="M234" i="51"/>
  <c r="M233" i="51"/>
  <c r="M232" i="51"/>
  <c r="M231" i="51"/>
  <c r="M230" i="51"/>
  <c r="M229" i="51"/>
  <c r="M228" i="51"/>
  <c r="M227" i="51"/>
  <c r="M226" i="51"/>
  <c r="M225" i="51"/>
  <c r="M224" i="51"/>
  <c r="A224" i="51"/>
  <c r="M223" i="51"/>
  <c r="A223" i="51"/>
  <c r="M222" i="51"/>
  <c r="A222" i="51"/>
  <c r="M221" i="51"/>
  <c r="A221" i="51"/>
  <c r="M220" i="51"/>
  <c r="A220" i="51"/>
  <c r="M219" i="51"/>
  <c r="A219" i="51"/>
  <c r="M218" i="51"/>
  <c r="A218" i="51"/>
  <c r="M217" i="51"/>
  <c r="A217" i="51"/>
  <c r="M216" i="51"/>
  <c r="A216" i="51"/>
  <c r="M215" i="51"/>
  <c r="A215" i="51"/>
  <c r="M214" i="51"/>
  <c r="A214" i="51"/>
  <c r="M213" i="51"/>
  <c r="A213" i="51"/>
  <c r="M212" i="51"/>
  <c r="A212" i="51"/>
  <c r="M211" i="51"/>
  <c r="A211" i="51"/>
  <c r="M210" i="51"/>
  <c r="A210" i="51"/>
  <c r="M209" i="51"/>
  <c r="A209" i="51"/>
  <c r="M208" i="51"/>
  <c r="A208" i="51"/>
  <c r="M207" i="51"/>
  <c r="A207" i="51"/>
  <c r="M206" i="51"/>
  <c r="A206" i="51"/>
  <c r="M205" i="51"/>
  <c r="A205" i="51"/>
  <c r="M204" i="51"/>
  <c r="A204" i="51"/>
  <c r="M203" i="51"/>
  <c r="A203" i="51"/>
  <c r="M202" i="51"/>
  <c r="A202" i="51"/>
  <c r="M201" i="51"/>
  <c r="A201" i="51"/>
  <c r="M200" i="51"/>
  <c r="A200" i="51"/>
  <c r="M199" i="51"/>
  <c r="A199" i="51"/>
  <c r="M198" i="51"/>
  <c r="A198" i="51"/>
  <c r="M197" i="51"/>
  <c r="A197" i="51"/>
  <c r="M196" i="51"/>
  <c r="A196" i="51"/>
  <c r="M195" i="51"/>
  <c r="A195" i="51"/>
  <c r="M194" i="51"/>
  <c r="A194" i="51"/>
  <c r="M193" i="51"/>
  <c r="A193" i="51"/>
  <c r="M192" i="51"/>
  <c r="A192" i="51"/>
  <c r="M191" i="51"/>
  <c r="A191" i="51"/>
  <c r="M190" i="51"/>
  <c r="A190" i="51"/>
  <c r="M189" i="51"/>
  <c r="A189" i="51"/>
  <c r="M188" i="51"/>
  <c r="A188" i="51"/>
  <c r="M187" i="51"/>
  <c r="A187" i="51"/>
  <c r="M186" i="51"/>
  <c r="A186" i="51"/>
  <c r="M185" i="51"/>
  <c r="A185" i="51"/>
  <c r="M184" i="51"/>
  <c r="A184" i="51"/>
  <c r="M183" i="51"/>
  <c r="A183" i="51"/>
  <c r="M182" i="51"/>
  <c r="A182" i="51"/>
  <c r="M181" i="51"/>
  <c r="A181" i="51"/>
  <c r="M180" i="51"/>
  <c r="A180" i="51"/>
  <c r="M179" i="51"/>
  <c r="A179" i="51"/>
  <c r="M178" i="51"/>
  <c r="A178" i="51"/>
  <c r="M177" i="51"/>
  <c r="A177" i="51"/>
  <c r="M176" i="51"/>
  <c r="A176" i="51"/>
  <c r="M175" i="51"/>
  <c r="A175" i="51"/>
  <c r="M174" i="51"/>
  <c r="A174" i="51"/>
  <c r="M173" i="51"/>
  <c r="A173" i="51"/>
  <c r="M172" i="51"/>
  <c r="A172" i="51"/>
  <c r="M171" i="51"/>
  <c r="A171" i="51"/>
  <c r="M170" i="51"/>
  <c r="A170" i="51"/>
  <c r="M169" i="51"/>
  <c r="A169" i="51"/>
  <c r="M168" i="51"/>
  <c r="A168" i="51"/>
  <c r="M167" i="51"/>
  <c r="A167" i="51"/>
  <c r="M166" i="51"/>
  <c r="A166" i="51"/>
  <c r="M165" i="51"/>
  <c r="A161" i="51"/>
  <c r="M164" i="51"/>
  <c r="A157" i="51"/>
  <c r="M163" i="51"/>
  <c r="A160" i="51"/>
  <c r="M162" i="51"/>
  <c r="A142" i="51"/>
  <c r="M161" i="51"/>
  <c r="A149" i="51"/>
  <c r="M160" i="51"/>
  <c r="A148" i="51"/>
  <c r="M159" i="51"/>
  <c r="A159" i="51"/>
  <c r="M158" i="51"/>
  <c r="A163" i="51"/>
  <c r="M157" i="51"/>
  <c r="A151" i="51"/>
  <c r="M156" i="51"/>
  <c r="A144" i="51"/>
  <c r="M155" i="51"/>
  <c r="A140" i="51"/>
  <c r="M154" i="51"/>
  <c r="A150" i="51"/>
  <c r="M153" i="51"/>
  <c r="A153" i="51"/>
  <c r="M152" i="51"/>
  <c r="A162" i="51"/>
  <c r="M151" i="51"/>
  <c r="A145" i="51"/>
  <c r="M150" i="51"/>
  <c r="A154" i="51"/>
  <c r="M149" i="51"/>
  <c r="A139" i="51"/>
  <c r="M148" i="51"/>
  <c r="A158" i="51"/>
  <c r="M147" i="51"/>
  <c r="A143" i="51"/>
  <c r="M146" i="51"/>
  <c r="A146" i="51"/>
  <c r="M145" i="51"/>
  <c r="A155" i="51"/>
  <c r="M144" i="51"/>
  <c r="A138" i="51"/>
  <c r="M143" i="51"/>
  <c r="A141" i="51"/>
  <c r="M142" i="51"/>
  <c r="A156" i="51"/>
  <c r="M141" i="51"/>
  <c r="A147" i="51"/>
  <c r="M140" i="51"/>
  <c r="A152" i="51"/>
  <c r="M139" i="51"/>
  <c r="A31" i="51"/>
  <c r="M138" i="51"/>
  <c r="A32" i="51"/>
  <c r="M137" i="51"/>
  <c r="A10" i="51"/>
  <c r="M136" i="51"/>
  <c r="A34" i="51"/>
  <c r="M135" i="51"/>
  <c r="A107" i="51"/>
  <c r="M134" i="51"/>
  <c r="A125" i="51"/>
  <c r="M133" i="51"/>
  <c r="A165" i="51"/>
  <c r="M132" i="51"/>
  <c r="A33" i="51"/>
  <c r="M131" i="51"/>
  <c r="A59" i="51"/>
  <c r="M130" i="51"/>
  <c r="A41" i="51"/>
  <c r="M129" i="51"/>
  <c r="A58" i="51"/>
  <c r="M128" i="51"/>
  <c r="A116" i="51"/>
  <c r="M127" i="51"/>
  <c r="A124" i="51"/>
  <c r="M126" i="51"/>
  <c r="A95" i="51"/>
  <c r="M125" i="51"/>
  <c r="M124" i="51"/>
  <c r="A37" i="51"/>
  <c r="M123" i="51"/>
  <c r="A12" i="51"/>
  <c r="M122" i="51"/>
  <c r="A115" i="51"/>
  <c r="M121" i="51"/>
  <c r="A80" i="51"/>
  <c r="M120" i="51"/>
  <c r="A66" i="51"/>
  <c r="M119" i="51"/>
  <c r="A28" i="51"/>
  <c r="M118" i="51"/>
  <c r="A14" i="51"/>
  <c r="M117" i="51"/>
  <c r="A88" i="51"/>
  <c r="M116" i="51"/>
  <c r="A89" i="51"/>
  <c r="M115" i="51"/>
  <c r="A103" i="51"/>
  <c r="M114" i="51"/>
  <c r="A83" i="51"/>
  <c r="M113" i="51"/>
  <c r="A20" i="51"/>
  <c r="M112" i="51"/>
  <c r="A117" i="51"/>
  <c r="M111" i="51"/>
  <c r="A67" i="51"/>
  <c r="M110" i="51"/>
  <c r="A96" i="51"/>
  <c r="M109" i="51"/>
  <c r="A101" i="51"/>
  <c r="M108" i="51"/>
  <c r="A127" i="51"/>
  <c r="M107" i="51"/>
  <c r="A61" i="51"/>
  <c r="M106" i="51"/>
  <c r="A136" i="51"/>
  <c r="M105" i="51"/>
  <c r="A44" i="51"/>
  <c r="M104" i="51"/>
  <c r="A164" i="51"/>
  <c r="M103" i="51"/>
  <c r="A56" i="51"/>
  <c r="M102" i="51"/>
  <c r="A30" i="51"/>
  <c r="M101" i="51"/>
  <c r="A50" i="51"/>
  <c r="M100" i="51"/>
  <c r="A42" i="51"/>
  <c r="M99" i="51"/>
  <c r="A25" i="51"/>
  <c r="M98" i="51"/>
  <c r="A129" i="51"/>
  <c r="M97" i="51"/>
  <c r="A26" i="51"/>
  <c r="M96" i="51"/>
  <c r="A90" i="51"/>
  <c r="M95" i="51"/>
  <c r="A108" i="51"/>
  <c r="M94" i="51"/>
  <c r="A18" i="51"/>
  <c r="M93" i="51"/>
  <c r="A93" i="51"/>
  <c r="M92" i="51"/>
  <c r="A106" i="51"/>
  <c r="M91" i="51"/>
  <c r="A85" i="51"/>
  <c r="M90" i="51"/>
  <c r="A81" i="51"/>
  <c r="M89" i="51"/>
  <c r="A84" i="51"/>
  <c r="M88" i="51"/>
  <c r="A11" i="51"/>
  <c r="M87" i="51"/>
  <c r="A87" i="51"/>
  <c r="M86" i="51"/>
  <c r="A6" i="51"/>
  <c r="M85" i="51"/>
  <c r="A77" i="51"/>
  <c r="M84" i="51"/>
  <c r="A17" i="51"/>
  <c r="M83" i="51"/>
  <c r="A86" i="51"/>
  <c r="M82" i="51"/>
  <c r="A121" i="51"/>
  <c r="M81" i="51"/>
  <c r="A21" i="51"/>
  <c r="M80" i="51"/>
  <c r="A52" i="51"/>
  <c r="M79" i="51"/>
  <c r="A43" i="51"/>
  <c r="M78" i="51"/>
  <c r="A100" i="51"/>
  <c r="M77" i="51"/>
  <c r="A53" i="51"/>
  <c r="M76" i="51"/>
  <c r="A4" i="51"/>
  <c r="M75" i="51"/>
  <c r="A132" i="51"/>
  <c r="M74" i="51"/>
  <c r="A105" i="51"/>
  <c r="M73" i="51"/>
  <c r="A27" i="51"/>
  <c r="M72" i="51"/>
  <c r="A57" i="51"/>
  <c r="M71" i="51"/>
  <c r="A110" i="51"/>
  <c r="M70" i="51"/>
  <c r="A94" i="51"/>
  <c r="M69" i="51"/>
  <c r="A109" i="51"/>
  <c r="M68" i="51"/>
  <c r="A60" i="51"/>
  <c r="M67" i="51"/>
  <c r="A113" i="51"/>
  <c r="M66" i="51"/>
  <c r="A73" i="51"/>
  <c r="M65" i="51"/>
  <c r="A102" i="51"/>
  <c r="M64" i="51"/>
  <c r="A51" i="51"/>
  <c r="M63" i="51"/>
  <c r="A111" i="51"/>
  <c r="M62" i="51"/>
  <c r="A5" i="51"/>
  <c r="M61" i="51"/>
  <c r="A114" i="51"/>
  <c r="M60" i="51"/>
  <c r="A82" i="51"/>
  <c r="M59" i="51"/>
  <c r="A99" i="51"/>
  <c r="M58" i="51"/>
  <c r="A64" i="51"/>
  <c r="M57" i="51"/>
  <c r="A135" i="51"/>
  <c r="M56" i="51"/>
  <c r="A120" i="51"/>
  <c r="M55" i="51"/>
  <c r="A78" i="51"/>
  <c r="M54" i="51"/>
  <c r="A16" i="51"/>
  <c r="M53" i="51"/>
  <c r="A69" i="51"/>
  <c r="M52" i="51"/>
  <c r="A45" i="51"/>
  <c r="M51" i="51"/>
  <c r="A8" i="51"/>
  <c r="M50" i="51"/>
  <c r="A122" i="51"/>
  <c r="M49" i="51"/>
  <c r="A48" i="51"/>
  <c r="M48" i="51"/>
  <c r="A23" i="51"/>
  <c r="M47" i="51"/>
  <c r="A35" i="51"/>
  <c r="M46" i="51"/>
  <c r="A63" i="51"/>
  <c r="M45" i="51"/>
  <c r="A55" i="51"/>
  <c r="M44" i="51"/>
  <c r="A36" i="51"/>
  <c r="M43" i="51"/>
  <c r="A118" i="51"/>
  <c r="M42" i="51"/>
  <c r="A7" i="51"/>
  <c r="M41" i="51"/>
  <c r="A75" i="51"/>
  <c r="M40" i="51"/>
  <c r="A49" i="51"/>
  <c r="M39" i="51"/>
  <c r="A123" i="51"/>
  <c r="M38" i="51"/>
  <c r="A133" i="51"/>
  <c r="M37" i="51"/>
  <c r="A74" i="51"/>
  <c r="M36" i="51"/>
  <c r="A76" i="51"/>
  <c r="M35" i="51"/>
  <c r="A104" i="51"/>
  <c r="M34" i="51"/>
  <c r="A65" i="51"/>
  <c r="M33" i="51"/>
  <c r="A72" i="51"/>
  <c r="M32" i="51"/>
  <c r="A131" i="51"/>
  <c r="M31" i="51"/>
  <c r="A119" i="51"/>
  <c r="M30" i="51"/>
  <c r="A22" i="51"/>
  <c r="M29" i="51"/>
  <c r="A19" i="51"/>
  <c r="M28" i="51"/>
  <c r="A13" i="51"/>
  <c r="M27" i="51"/>
  <c r="A71" i="51"/>
  <c r="M26" i="51"/>
  <c r="A47" i="51"/>
  <c r="M25" i="51"/>
  <c r="A24" i="51"/>
  <c r="M24" i="51"/>
  <c r="A97" i="51"/>
  <c r="M23" i="51"/>
  <c r="A91" i="51"/>
  <c r="M22" i="51"/>
  <c r="A134" i="51"/>
  <c r="M21" i="51"/>
  <c r="I21" i="51"/>
  <c r="A112" i="51"/>
  <c r="M20" i="51"/>
  <c r="I20" i="51"/>
  <c r="A54" i="51"/>
  <c r="M19" i="51"/>
  <c r="I19" i="51"/>
  <c r="A92" i="51"/>
  <c r="M18" i="51"/>
  <c r="I18" i="51"/>
  <c r="A62" i="51"/>
  <c r="M17" i="51"/>
  <c r="I17" i="51"/>
  <c r="A79" i="51"/>
  <c r="M16" i="51"/>
  <c r="I16" i="51"/>
  <c r="A15" i="51"/>
  <c r="M15" i="51"/>
  <c r="A39" i="51"/>
  <c r="M14" i="51"/>
  <c r="I14" i="51"/>
  <c r="A126" i="51"/>
  <c r="M13" i="51"/>
  <c r="I13" i="51"/>
  <c r="A128" i="51"/>
  <c r="M12" i="51"/>
  <c r="I12" i="51"/>
  <c r="A9" i="51"/>
  <c r="M11" i="51"/>
  <c r="I11" i="51"/>
  <c r="A46" i="51"/>
  <c r="M10" i="51"/>
  <c r="A38" i="51"/>
  <c r="M9" i="51"/>
  <c r="I9" i="51"/>
  <c r="A68" i="51"/>
  <c r="M8" i="51"/>
  <c r="I8" i="51"/>
  <c r="A98" i="51"/>
  <c r="M7" i="51"/>
  <c r="I7" i="51"/>
  <c r="A130" i="51"/>
  <c r="M6" i="51"/>
  <c r="I6" i="51"/>
  <c r="A40" i="51"/>
  <c r="M5" i="51"/>
  <c r="I5" i="51"/>
  <c r="A29" i="51"/>
  <c r="M4" i="51"/>
  <c r="I4" i="51"/>
  <c r="A70" i="51"/>
  <c r="P21" i="2"/>
  <c r="P20" i="2"/>
  <c r="P19" i="2"/>
  <c r="P18" i="2"/>
  <c r="P16" i="2"/>
  <c r="P15" i="2"/>
  <c r="P14" i="2"/>
  <c r="P13" i="2"/>
  <c r="P12" i="2"/>
  <c r="P11" i="2"/>
  <c r="P9" i="2"/>
  <c r="P8" i="2"/>
  <c r="P7" i="2"/>
  <c r="P6" i="2"/>
  <c r="P5" i="2"/>
  <c r="P4" i="2"/>
  <c r="D3034" i="7"/>
  <c r="D3022" i="7"/>
  <c r="D3020" i="7"/>
  <c r="D3040" i="7"/>
  <c r="D3027" i="7"/>
  <c r="D3018" i="7"/>
  <c r="D3036" i="7"/>
  <c r="D3051" i="7"/>
  <c r="D3044" i="7"/>
  <c r="D3029" i="7"/>
  <c r="D3039" i="7"/>
  <c r="D3042" i="7"/>
  <c r="D3025" i="7"/>
  <c r="D3043" i="7"/>
  <c r="D3030" i="7"/>
  <c r="D3049" i="7"/>
  <c r="D3041" i="7"/>
  <c r="D3023" i="7"/>
  <c r="D3031" i="7"/>
  <c r="D3046" i="7"/>
  <c r="D3037" i="7"/>
  <c r="D3032" i="7"/>
  <c r="D3047" i="7"/>
  <c r="D3016" i="7"/>
  <c r="D3019" i="7"/>
  <c r="D3026" i="7"/>
  <c r="D3048" i="7"/>
  <c r="D3050" i="7"/>
  <c r="D3021" i="7"/>
  <c r="D3038" i="7"/>
  <c r="D3024" i="7"/>
  <c r="D3028" i="7"/>
  <c r="D3033" i="7"/>
  <c r="D3035" i="7"/>
  <c r="D3017" i="7"/>
  <c r="D3045" i="7"/>
  <c r="A181" i="50"/>
  <c r="A28" i="50"/>
  <c r="A63" i="50"/>
  <c r="A37" i="50"/>
  <c r="A219" i="50"/>
  <c r="A21" i="50"/>
  <c r="A127" i="50"/>
  <c r="A34" i="50"/>
  <c r="A198" i="50"/>
  <c r="A135" i="50"/>
  <c r="A193" i="50"/>
  <c r="A26" i="50"/>
  <c r="A44" i="50"/>
  <c r="A173" i="50"/>
  <c r="A218" i="50"/>
  <c r="A20" i="50"/>
  <c r="A112" i="50"/>
  <c r="A25" i="50"/>
  <c r="A30" i="50"/>
  <c r="A124" i="50"/>
  <c r="A51" i="50"/>
  <c r="A224" i="50"/>
  <c r="A162" i="50"/>
  <c r="A22" i="50"/>
  <c r="A132" i="50"/>
  <c r="A91" i="50"/>
  <c r="A97" i="50"/>
  <c r="A125" i="50"/>
  <c r="A116" i="50"/>
  <c r="A86" i="50"/>
  <c r="A155" i="50"/>
  <c r="A67" i="50"/>
  <c r="A121" i="50"/>
  <c r="A31" i="50"/>
  <c r="A49" i="50"/>
  <c r="A6" i="50"/>
  <c r="A96" i="50"/>
  <c r="A15" i="50"/>
  <c r="A39" i="50"/>
  <c r="A73" i="50"/>
  <c r="A172" i="50"/>
  <c r="A45" i="50"/>
  <c r="A211" i="50"/>
  <c r="M142" i="50"/>
  <c r="M143" i="50"/>
  <c r="M144" i="50"/>
  <c r="M498" i="50"/>
  <c r="M497" i="50"/>
  <c r="M496" i="50"/>
  <c r="M495" i="50"/>
  <c r="M494" i="50"/>
  <c r="M493" i="50"/>
  <c r="M492" i="50"/>
  <c r="M491" i="50"/>
  <c r="M490" i="50"/>
  <c r="M489" i="50"/>
  <c r="M488" i="50"/>
  <c r="M487" i="50"/>
  <c r="M486" i="50"/>
  <c r="M485" i="50"/>
  <c r="M484" i="50"/>
  <c r="M483" i="50"/>
  <c r="M482" i="50"/>
  <c r="M481" i="50"/>
  <c r="M480" i="50"/>
  <c r="M479" i="50"/>
  <c r="M478" i="50"/>
  <c r="M477" i="50"/>
  <c r="M476" i="50"/>
  <c r="M475" i="50"/>
  <c r="M474" i="50"/>
  <c r="M473" i="50"/>
  <c r="M472" i="50"/>
  <c r="M471" i="50"/>
  <c r="M470" i="50"/>
  <c r="M469" i="50"/>
  <c r="M468" i="50"/>
  <c r="M467" i="50"/>
  <c r="M466" i="50"/>
  <c r="M465" i="50"/>
  <c r="M464" i="50"/>
  <c r="M463" i="50"/>
  <c r="M462" i="50"/>
  <c r="M461" i="50"/>
  <c r="M460" i="50"/>
  <c r="M459" i="50"/>
  <c r="M458" i="50"/>
  <c r="M457" i="50"/>
  <c r="M456" i="50"/>
  <c r="M455" i="50"/>
  <c r="M454" i="50"/>
  <c r="M453" i="50"/>
  <c r="M452" i="50"/>
  <c r="M451" i="50"/>
  <c r="M450" i="50"/>
  <c r="M449" i="50"/>
  <c r="M448" i="50"/>
  <c r="M447" i="50"/>
  <c r="M446" i="50"/>
  <c r="M445" i="50"/>
  <c r="M444" i="50"/>
  <c r="M443" i="50"/>
  <c r="M442" i="50"/>
  <c r="M441" i="50"/>
  <c r="M440" i="50"/>
  <c r="M439" i="50"/>
  <c r="M438" i="50"/>
  <c r="M437" i="50"/>
  <c r="M436" i="50"/>
  <c r="M435" i="50"/>
  <c r="M434" i="50"/>
  <c r="M433" i="50"/>
  <c r="M432" i="50"/>
  <c r="M431" i="50"/>
  <c r="M430" i="50"/>
  <c r="M429" i="50"/>
  <c r="M428" i="50"/>
  <c r="M427" i="50"/>
  <c r="M426" i="50"/>
  <c r="M425" i="50"/>
  <c r="M424" i="50"/>
  <c r="M423" i="50"/>
  <c r="M422" i="50"/>
  <c r="M421" i="50"/>
  <c r="M420" i="50"/>
  <c r="M419" i="50"/>
  <c r="M418" i="50"/>
  <c r="M417" i="50"/>
  <c r="M416" i="50"/>
  <c r="M415" i="50"/>
  <c r="M414" i="50"/>
  <c r="M413" i="50"/>
  <c r="M412" i="50"/>
  <c r="M411" i="50"/>
  <c r="M410" i="50"/>
  <c r="M409" i="50"/>
  <c r="M408" i="50"/>
  <c r="M407" i="50"/>
  <c r="M406" i="50"/>
  <c r="M405" i="50"/>
  <c r="M404" i="50"/>
  <c r="M403" i="50"/>
  <c r="M402" i="50"/>
  <c r="M401" i="50"/>
  <c r="M400" i="50"/>
  <c r="M399" i="50"/>
  <c r="M398" i="50"/>
  <c r="M397" i="50"/>
  <c r="M396" i="50"/>
  <c r="M395" i="50"/>
  <c r="M394" i="50"/>
  <c r="M393" i="50"/>
  <c r="M392" i="50"/>
  <c r="M391" i="50"/>
  <c r="M390" i="50"/>
  <c r="M389" i="50"/>
  <c r="M388" i="50"/>
  <c r="M387" i="50"/>
  <c r="M386" i="50"/>
  <c r="M385" i="50"/>
  <c r="M384" i="50"/>
  <c r="M383" i="50"/>
  <c r="M382" i="50"/>
  <c r="M381" i="50"/>
  <c r="M380" i="50"/>
  <c r="M379" i="50"/>
  <c r="M378" i="50"/>
  <c r="M377" i="50"/>
  <c r="M376" i="50"/>
  <c r="M375" i="50"/>
  <c r="M374" i="50"/>
  <c r="M373" i="50"/>
  <c r="M372" i="50"/>
  <c r="M371" i="50"/>
  <c r="M370" i="50"/>
  <c r="M369" i="50"/>
  <c r="M368" i="50"/>
  <c r="M367" i="50"/>
  <c r="M366" i="50"/>
  <c r="M365" i="50"/>
  <c r="M364" i="50"/>
  <c r="M363" i="50"/>
  <c r="M362" i="50"/>
  <c r="M361" i="50"/>
  <c r="M360" i="50"/>
  <c r="M359" i="50"/>
  <c r="M358" i="50"/>
  <c r="M357" i="50"/>
  <c r="M356" i="50"/>
  <c r="M355" i="50"/>
  <c r="M354" i="50"/>
  <c r="M353" i="50"/>
  <c r="M352" i="50"/>
  <c r="M351" i="50"/>
  <c r="M350" i="50"/>
  <c r="M349" i="50"/>
  <c r="M348" i="50"/>
  <c r="M347" i="50"/>
  <c r="M346" i="50"/>
  <c r="M345" i="50"/>
  <c r="M344" i="50"/>
  <c r="M343" i="50"/>
  <c r="M342" i="50"/>
  <c r="M341" i="50"/>
  <c r="M340" i="50"/>
  <c r="M339" i="50"/>
  <c r="M338" i="50"/>
  <c r="M337" i="50"/>
  <c r="M336" i="50"/>
  <c r="M335" i="50"/>
  <c r="M334" i="50"/>
  <c r="M333" i="50"/>
  <c r="M332" i="50"/>
  <c r="M331" i="50"/>
  <c r="M330" i="50"/>
  <c r="M329" i="50"/>
  <c r="M328" i="50"/>
  <c r="M327" i="50"/>
  <c r="M326" i="50"/>
  <c r="M325" i="50"/>
  <c r="M324" i="50"/>
  <c r="M323" i="50"/>
  <c r="M322" i="50"/>
  <c r="M321" i="50"/>
  <c r="M320" i="50"/>
  <c r="M319" i="50"/>
  <c r="M318" i="50"/>
  <c r="M317" i="50"/>
  <c r="M316" i="50"/>
  <c r="M315" i="50"/>
  <c r="M314" i="50"/>
  <c r="M313" i="50"/>
  <c r="M312" i="50"/>
  <c r="M311" i="50"/>
  <c r="M310" i="50"/>
  <c r="M309" i="50"/>
  <c r="M308" i="50"/>
  <c r="M307" i="50"/>
  <c r="M306" i="50"/>
  <c r="M305" i="50"/>
  <c r="M304" i="50"/>
  <c r="M303" i="50"/>
  <c r="M302" i="50"/>
  <c r="M301" i="50"/>
  <c r="M300" i="50"/>
  <c r="M299" i="50"/>
  <c r="M298" i="50"/>
  <c r="M297" i="50"/>
  <c r="M296" i="50"/>
  <c r="M295" i="50"/>
  <c r="M294" i="50"/>
  <c r="M293" i="50"/>
  <c r="M292" i="50"/>
  <c r="M291" i="50"/>
  <c r="M290" i="50"/>
  <c r="M289" i="50"/>
  <c r="M288" i="50"/>
  <c r="M287" i="50"/>
  <c r="M286" i="50"/>
  <c r="M285" i="50"/>
  <c r="M284" i="50"/>
  <c r="M283" i="50"/>
  <c r="M282" i="50"/>
  <c r="M281" i="50"/>
  <c r="M280" i="50"/>
  <c r="M279" i="50"/>
  <c r="M278" i="50"/>
  <c r="M277" i="50"/>
  <c r="M276" i="50"/>
  <c r="M275" i="50"/>
  <c r="M274" i="50"/>
  <c r="M273" i="50"/>
  <c r="M272" i="50"/>
  <c r="M271" i="50"/>
  <c r="M270" i="50"/>
  <c r="M269" i="50"/>
  <c r="M268" i="50"/>
  <c r="M267" i="50"/>
  <c r="M266" i="50"/>
  <c r="M265" i="50"/>
  <c r="M264" i="50"/>
  <c r="M263" i="50"/>
  <c r="M262" i="50"/>
  <c r="M261" i="50"/>
  <c r="M260" i="50"/>
  <c r="M259" i="50"/>
  <c r="M258" i="50"/>
  <c r="M257" i="50"/>
  <c r="M256" i="50"/>
  <c r="M255" i="50"/>
  <c r="M254" i="50"/>
  <c r="M253" i="50"/>
  <c r="M252" i="50"/>
  <c r="M251" i="50"/>
  <c r="M250" i="50"/>
  <c r="M249" i="50"/>
  <c r="M248" i="50"/>
  <c r="M247" i="50"/>
  <c r="M246" i="50"/>
  <c r="M245" i="50"/>
  <c r="M244" i="50"/>
  <c r="M243" i="50"/>
  <c r="M242" i="50"/>
  <c r="M241" i="50"/>
  <c r="M240" i="50"/>
  <c r="M239" i="50"/>
  <c r="M238" i="50"/>
  <c r="M237" i="50"/>
  <c r="M236" i="50"/>
  <c r="M235" i="50"/>
  <c r="M234" i="50"/>
  <c r="M233" i="50"/>
  <c r="M232" i="50"/>
  <c r="M231" i="50"/>
  <c r="M230" i="50"/>
  <c r="M229" i="50"/>
  <c r="M228" i="50"/>
  <c r="M227" i="50"/>
  <c r="M226" i="50"/>
  <c r="M225" i="50"/>
  <c r="M224" i="50"/>
  <c r="M223" i="50"/>
  <c r="M222" i="50"/>
  <c r="M221" i="50"/>
  <c r="M220" i="50"/>
  <c r="M219" i="50"/>
  <c r="M218" i="50"/>
  <c r="M217" i="50"/>
  <c r="M216" i="50"/>
  <c r="M215" i="50"/>
  <c r="M214" i="50"/>
  <c r="M213" i="50"/>
  <c r="M212" i="50"/>
  <c r="M211" i="50"/>
  <c r="M210" i="50"/>
  <c r="M209" i="50"/>
  <c r="M208" i="50"/>
  <c r="M207" i="50"/>
  <c r="M206" i="50"/>
  <c r="M205" i="50"/>
  <c r="M204" i="50"/>
  <c r="M203" i="50"/>
  <c r="M202" i="50"/>
  <c r="M201" i="50"/>
  <c r="M200" i="50"/>
  <c r="M199" i="50"/>
  <c r="M198" i="50"/>
  <c r="M197" i="50"/>
  <c r="M196" i="50"/>
  <c r="M195" i="50"/>
  <c r="M194" i="50"/>
  <c r="M193" i="50"/>
  <c r="M192" i="50"/>
  <c r="M191" i="50"/>
  <c r="M190" i="50"/>
  <c r="M189" i="50"/>
  <c r="M188" i="50"/>
  <c r="M187" i="50"/>
  <c r="M186" i="50"/>
  <c r="M185" i="50"/>
  <c r="M184" i="50"/>
  <c r="M183" i="50"/>
  <c r="M182" i="50"/>
  <c r="M181" i="50"/>
  <c r="A164" i="50"/>
  <c r="M180" i="50"/>
  <c r="A95" i="50"/>
  <c r="M179" i="50"/>
  <c r="A9" i="50"/>
  <c r="M178" i="50"/>
  <c r="A100" i="50"/>
  <c r="M177" i="50"/>
  <c r="A179" i="50"/>
  <c r="M176" i="50"/>
  <c r="A60" i="50"/>
  <c r="M175" i="50"/>
  <c r="A130" i="50"/>
  <c r="M174" i="50"/>
  <c r="A113" i="50"/>
  <c r="M173" i="50"/>
  <c r="A221" i="50"/>
  <c r="M172" i="50"/>
  <c r="A94" i="50"/>
  <c r="M171" i="50"/>
  <c r="A195" i="50"/>
  <c r="M170" i="50"/>
  <c r="A189" i="50"/>
  <c r="M169" i="50"/>
  <c r="A61" i="50"/>
  <c r="M168" i="50"/>
  <c r="A8" i="50"/>
  <c r="M167" i="50"/>
  <c r="A68" i="50"/>
  <c r="M166" i="50"/>
  <c r="A107" i="50"/>
  <c r="M165" i="50"/>
  <c r="A71" i="50"/>
  <c r="M164" i="50"/>
  <c r="A17" i="50"/>
  <c r="M163" i="50"/>
  <c r="A29" i="50"/>
  <c r="M162" i="50"/>
  <c r="A222" i="50"/>
  <c r="M161" i="50"/>
  <c r="A40" i="50"/>
  <c r="M160" i="50"/>
  <c r="A7" i="50"/>
  <c r="M159" i="50"/>
  <c r="A209" i="50"/>
  <c r="M158" i="50"/>
  <c r="A220" i="50"/>
  <c r="M157" i="50"/>
  <c r="A88" i="50"/>
  <c r="M156" i="50"/>
  <c r="A19" i="50"/>
  <c r="M155" i="50"/>
  <c r="A14" i="50"/>
  <c r="M154" i="50"/>
  <c r="A115" i="50"/>
  <c r="M153" i="50"/>
  <c r="A182" i="50"/>
  <c r="M152" i="50"/>
  <c r="A72" i="50"/>
  <c r="M151" i="50"/>
  <c r="A98" i="50"/>
  <c r="M150" i="50"/>
  <c r="A156" i="50"/>
  <c r="M149" i="50"/>
  <c r="A119" i="50"/>
  <c r="M148" i="50"/>
  <c r="A216" i="50"/>
  <c r="M147" i="50"/>
  <c r="A175" i="50"/>
  <c r="M146" i="50"/>
  <c r="A5" i="50"/>
  <c r="M145" i="50"/>
  <c r="A165" i="50"/>
  <c r="A204" i="50"/>
  <c r="A110" i="50"/>
  <c r="A52" i="50"/>
  <c r="M141" i="50"/>
  <c r="A152" i="50"/>
  <c r="M140" i="50"/>
  <c r="A114" i="50"/>
  <c r="M139" i="50"/>
  <c r="A150" i="50"/>
  <c r="M138" i="50"/>
  <c r="A55" i="50"/>
  <c r="M137" i="50"/>
  <c r="A24" i="50"/>
  <c r="M136" i="50"/>
  <c r="A89" i="50"/>
  <c r="M135" i="50"/>
  <c r="A99" i="50"/>
  <c r="M134" i="50"/>
  <c r="A207" i="50"/>
  <c r="M133" i="50"/>
  <c r="A93" i="50"/>
  <c r="M132" i="50"/>
  <c r="A190" i="50"/>
  <c r="M131" i="50"/>
  <c r="A213" i="50"/>
  <c r="M130" i="50"/>
  <c r="A200" i="50"/>
  <c r="M129" i="50"/>
  <c r="A11" i="50"/>
  <c r="M128" i="50"/>
  <c r="A85" i="50"/>
  <c r="M127" i="50"/>
  <c r="A79" i="50"/>
  <c r="M126" i="50"/>
  <c r="A12" i="50"/>
  <c r="M125" i="50"/>
  <c r="A111" i="50"/>
  <c r="M124" i="50"/>
  <c r="A201" i="50"/>
  <c r="M123" i="50"/>
  <c r="A168" i="50"/>
  <c r="M122" i="50"/>
  <c r="A140" i="50"/>
  <c r="M121" i="50"/>
  <c r="A13" i="50"/>
  <c r="M120" i="50"/>
  <c r="A188" i="50"/>
  <c r="M119" i="50"/>
  <c r="A53" i="50"/>
  <c r="M118" i="50"/>
  <c r="A214" i="50"/>
  <c r="M117" i="50"/>
  <c r="A27" i="50"/>
  <c r="M116" i="50"/>
  <c r="A131" i="50"/>
  <c r="M115" i="50"/>
  <c r="A202" i="50"/>
  <c r="M114" i="50"/>
  <c r="A102" i="50"/>
  <c r="M113" i="50"/>
  <c r="A176" i="50"/>
  <c r="M112" i="50"/>
  <c r="A81" i="50"/>
  <c r="M111" i="50"/>
  <c r="A123" i="50"/>
  <c r="M110" i="50"/>
  <c r="A160" i="50"/>
  <c r="M109" i="50"/>
  <c r="A134" i="50"/>
  <c r="M108" i="50"/>
  <c r="A74" i="50"/>
  <c r="M107" i="50"/>
  <c r="A48" i="50"/>
  <c r="M106" i="50"/>
  <c r="A59" i="50"/>
  <c r="M105" i="50"/>
  <c r="A143" i="50"/>
  <c r="M104" i="50"/>
  <c r="A32" i="50"/>
  <c r="M103" i="50"/>
  <c r="A183" i="50"/>
  <c r="M102" i="50"/>
  <c r="A23" i="50"/>
  <c r="M101" i="50"/>
  <c r="A144" i="50"/>
  <c r="M100" i="50"/>
  <c r="A122" i="50"/>
  <c r="M99" i="50"/>
  <c r="A129" i="50"/>
  <c r="M98" i="50"/>
  <c r="A87" i="50"/>
  <c r="M97" i="50"/>
  <c r="A196" i="50"/>
  <c r="M96" i="50"/>
  <c r="A35" i="50"/>
  <c r="M95" i="50"/>
  <c r="A149" i="50"/>
  <c r="M94" i="50"/>
  <c r="A56" i="50"/>
  <c r="M93" i="50"/>
  <c r="A184" i="50"/>
  <c r="M92" i="50"/>
  <c r="A139" i="50"/>
  <c r="M91" i="50"/>
  <c r="A153" i="50"/>
  <c r="F53" i="50" s="1"/>
  <c r="M90" i="50"/>
  <c r="A167" i="50"/>
  <c r="M89" i="50"/>
  <c r="A82" i="50"/>
  <c r="M88" i="50"/>
  <c r="A58" i="50"/>
  <c r="M87" i="50"/>
  <c r="A50" i="50"/>
  <c r="M86" i="50"/>
  <c r="A145" i="50"/>
  <c r="M85" i="50"/>
  <c r="A101" i="50"/>
  <c r="M84" i="50"/>
  <c r="A133" i="50"/>
  <c r="M83" i="50"/>
  <c r="A178" i="50"/>
  <c r="M82" i="50"/>
  <c r="A185" i="50"/>
  <c r="M81" i="50"/>
  <c r="A36" i="50"/>
  <c r="M80" i="50"/>
  <c r="A33" i="50"/>
  <c r="M79" i="50"/>
  <c r="A84" i="50"/>
  <c r="M78" i="50"/>
  <c r="A186" i="50"/>
  <c r="M77" i="50"/>
  <c r="A166" i="50"/>
  <c r="M76" i="50"/>
  <c r="A215" i="50"/>
  <c r="M75" i="50"/>
  <c r="A177" i="50"/>
  <c r="M74" i="50"/>
  <c r="A16" i="50"/>
  <c r="M73" i="50"/>
  <c r="A126" i="50"/>
  <c r="M72" i="50"/>
  <c r="A46" i="50"/>
  <c r="M71" i="50"/>
  <c r="A109" i="50"/>
  <c r="M70" i="50"/>
  <c r="A154" i="50"/>
  <c r="M69" i="50"/>
  <c r="A120" i="50"/>
  <c r="M68" i="50"/>
  <c r="A210" i="50"/>
  <c r="M67" i="50"/>
  <c r="A43" i="50"/>
  <c r="M66" i="50"/>
  <c r="A191" i="50"/>
  <c r="M65" i="50"/>
  <c r="A128" i="50"/>
  <c r="M64" i="50"/>
  <c r="A192" i="50"/>
  <c r="M63" i="50"/>
  <c r="A151" i="50"/>
  <c r="M62" i="50"/>
  <c r="A169" i="50"/>
  <c r="M61" i="50"/>
  <c r="A75" i="50"/>
  <c r="M60" i="50"/>
  <c r="A159" i="50"/>
  <c r="M59" i="50"/>
  <c r="A158" i="50"/>
  <c r="M58" i="50"/>
  <c r="A147" i="50"/>
  <c r="M57" i="50"/>
  <c r="A108" i="50"/>
  <c r="M56" i="50"/>
  <c r="A76" i="50"/>
  <c r="M55" i="50"/>
  <c r="A223" i="50"/>
  <c r="M54" i="50"/>
  <c r="A47" i="50"/>
  <c r="M53" i="50"/>
  <c r="A148" i="50"/>
  <c r="M52" i="50"/>
  <c r="A203" i="50"/>
  <c r="M51" i="50"/>
  <c r="A170" i="50"/>
  <c r="M50" i="50"/>
  <c r="A180" i="50"/>
  <c r="M49" i="50"/>
  <c r="A194" i="50"/>
  <c r="M48" i="50"/>
  <c r="A62" i="50"/>
  <c r="M47" i="50"/>
  <c r="A10" i="50"/>
  <c r="M46" i="50"/>
  <c r="A66" i="50"/>
  <c r="M45" i="50"/>
  <c r="A199" i="50"/>
  <c r="M44" i="50"/>
  <c r="A137" i="50"/>
  <c r="M43" i="50"/>
  <c r="A136" i="50"/>
  <c r="M42" i="50"/>
  <c r="A64" i="50"/>
  <c r="M41" i="50"/>
  <c r="A205" i="50"/>
  <c r="M40" i="50"/>
  <c r="A197" i="50"/>
  <c r="M39" i="50"/>
  <c r="A104" i="50"/>
  <c r="M38" i="50"/>
  <c r="A161" i="50"/>
  <c r="M37" i="50"/>
  <c r="A80" i="50"/>
  <c r="M36" i="50"/>
  <c r="A65" i="50"/>
  <c r="M35" i="50"/>
  <c r="A77" i="50"/>
  <c r="M34" i="50"/>
  <c r="A103" i="50"/>
  <c r="M33" i="50"/>
  <c r="A187" i="50"/>
  <c r="M32" i="50"/>
  <c r="A41" i="50"/>
  <c r="M31" i="50"/>
  <c r="A208" i="50"/>
  <c r="M30" i="50"/>
  <c r="A18" i="50"/>
  <c r="M29" i="50"/>
  <c r="A69" i="50"/>
  <c r="M28" i="50"/>
  <c r="A212" i="50"/>
  <c r="M27" i="50"/>
  <c r="A106" i="50"/>
  <c r="M26" i="50"/>
  <c r="A174" i="50"/>
  <c r="M25" i="50"/>
  <c r="A118" i="50"/>
  <c r="M24" i="50"/>
  <c r="A42" i="50"/>
  <c r="M23" i="50"/>
  <c r="A141" i="50"/>
  <c r="M22" i="50"/>
  <c r="A105" i="50"/>
  <c r="M21" i="50"/>
  <c r="I21" i="50"/>
  <c r="A57" i="50"/>
  <c r="M20" i="50"/>
  <c r="I20" i="50"/>
  <c r="A38" i="50"/>
  <c r="M19" i="50"/>
  <c r="I19" i="50"/>
  <c r="A83" i="50"/>
  <c r="M18" i="50"/>
  <c r="I18" i="50"/>
  <c r="A54" i="50"/>
  <c r="M17" i="50"/>
  <c r="I17" i="50"/>
  <c r="A90" i="50"/>
  <c r="M16" i="50"/>
  <c r="I16" i="50"/>
  <c r="A117" i="50"/>
  <c r="M15" i="50"/>
  <c r="A78" i="50"/>
  <c r="M14" i="50"/>
  <c r="I14" i="50"/>
  <c r="A217" i="50"/>
  <c r="M13" i="50"/>
  <c r="I13" i="50"/>
  <c r="A206" i="50"/>
  <c r="M12" i="50"/>
  <c r="I12" i="50"/>
  <c r="A92" i="50"/>
  <c r="M11" i="50"/>
  <c r="I11" i="50"/>
  <c r="A138" i="50"/>
  <c r="M10" i="50"/>
  <c r="A4" i="50"/>
  <c r="M9" i="50"/>
  <c r="I9" i="50"/>
  <c r="A142" i="50"/>
  <c r="M8" i="50"/>
  <c r="I8" i="50"/>
  <c r="A157" i="50"/>
  <c r="M7" i="50"/>
  <c r="I7" i="50"/>
  <c r="A163" i="50"/>
  <c r="M6" i="50"/>
  <c r="I6" i="50"/>
  <c r="A70" i="50"/>
  <c r="M5" i="50"/>
  <c r="I5" i="50"/>
  <c r="A146" i="50"/>
  <c r="M4" i="50"/>
  <c r="I4" i="50"/>
  <c r="A171" i="50"/>
  <c r="R21" i="2"/>
  <c r="R20" i="2"/>
  <c r="R19" i="2"/>
  <c r="R18" i="2"/>
  <c r="R16" i="2"/>
  <c r="R15" i="2"/>
  <c r="R14" i="2"/>
  <c r="R13" i="2"/>
  <c r="R12" i="2"/>
  <c r="R11" i="2"/>
  <c r="R9" i="2"/>
  <c r="R8" i="2"/>
  <c r="R7" i="2"/>
  <c r="R6" i="2"/>
  <c r="R5" i="2"/>
  <c r="R4" i="2"/>
  <c r="T4" i="2"/>
  <c r="T5" i="2"/>
  <c r="T6" i="2"/>
  <c r="T7" i="2"/>
  <c r="T8" i="2"/>
  <c r="T9" i="2"/>
  <c r="T11" i="2"/>
  <c r="T12" i="2"/>
  <c r="T13" i="2"/>
  <c r="T14" i="2"/>
  <c r="T15" i="2"/>
  <c r="T16" i="2"/>
  <c r="T18" i="2"/>
  <c r="T19" i="2"/>
  <c r="T20" i="2"/>
  <c r="T21" i="2"/>
  <c r="A114" i="49"/>
  <c r="A81" i="49"/>
  <c r="A126" i="49"/>
  <c r="D2991" i="7"/>
  <c r="D2992" i="7"/>
  <c r="D2993" i="7"/>
  <c r="D2994" i="7"/>
  <c r="D2995" i="7"/>
  <c r="D2996" i="7"/>
  <c r="D2988" i="7"/>
  <c r="D2997" i="7"/>
  <c r="D2989" i="7"/>
  <c r="D2980" i="7"/>
  <c r="D2998" i="7"/>
  <c r="D2984" i="7"/>
  <c r="D2999" i="7"/>
  <c r="D3000" i="7"/>
  <c r="D3001" i="7"/>
  <c r="D3002" i="7"/>
  <c r="D3003" i="7"/>
  <c r="D3004" i="7"/>
  <c r="D3005" i="7"/>
  <c r="D3006" i="7"/>
  <c r="D2983" i="7"/>
  <c r="D2985" i="7"/>
  <c r="D3007" i="7"/>
  <c r="D3008" i="7"/>
  <c r="D3009" i="7"/>
  <c r="D3010" i="7"/>
  <c r="D3011" i="7"/>
  <c r="D2981" i="7"/>
  <c r="D3012" i="7"/>
  <c r="D2987" i="7"/>
  <c r="D2990" i="7"/>
  <c r="D2986" i="7"/>
  <c r="D2982" i="7"/>
  <c r="D3013" i="7"/>
  <c r="D3014" i="7"/>
  <c r="D3015" i="7"/>
  <c r="A166" i="49"/>
  <c r="A28" i="49"/>
  <c r="A5" i="49"/>
  <c r="A138" i="49"/>
  <c r="A10" i="49"/>
  <c r="A7" i="49"/>
  <c r="A6" i="49"/>
  <c r="A50" i="49"/>
  <c r="A146" i="49"/>
  <c r="A101" i="49"/>
  <c r="A53" i="49"/>
  <c r="A65" i="49"/>
  <c r="A143" i="49"/>
  <c r="A127" i="49"/>
  <c r="A33" i="49"/>
  <c r="A80" i="49"/>
  <c r="A77" i="49"/>
  <c r="A140" i="49"/>
  <c r="A172" i="49"/>
  <c r="A102" i="49"/>
  <c r="A61" i="49"/>
  <c r="A97" i="49"/>
  <c r="A163" i="49"/>
  <c r="A47" i="49"/>
  <c r="A84" i="49"/>
  <c r="A115" i="49"/>
  <c r="A72" i="49"/>
  <c r="A131" i="49"/>
  <c r="A145" i="49"/>
  <c r="A36" i="49"/>
  <c r="A147" i="49"/>
  <c r="A74" i="49"/>
  <c r="A168" i="49"/>
  <c r="A150" i="49"/>
  <c r="A24" i="49"/>
  <c r="A120" i="49"/>
  <c r="A153" i="49"/>
  <c r="A156" i="49"/>
  <c r="A89" i="49"/>
  <c r="M498" i="49"/>
  <c r="M497" i="49"/>
  <c r="M496" i="49"/>
  <c r="M495" i="49"/>
  <c r="M494" i="49"/>
  <c r="M493" i="49"/>
  <c r="M492" i="49"/>
  <c r="M491" i="49"/>
  <c r="M490" i="49"/>
  <c r="M489" i="49"/>
  <c r="M488" i="49"/>
  <c r="M487" i="49"/>
  <c r="M486" i="49"/>
  <c r="M485" i="49"/>
  <c r="M484" i="49"/>
  <c r="M483" i="49"/>
  <c r="M482" i="49"/>
  <c r="M481" i="49"/>
  <c r="M480" i="49"/>
  <c r="M479" i="49"/>
  <c r="M478" i="49"/>
  <c r="M477" i="49"/>
  <c r="M476" i="49"/>
  <c r="M475" i="49"/>
  <c r="M474" i="49"/>
  <c r="M473" i="49"/>
  <c r="M472" i="49"/>
  <c r="M471" i="49"/>
  <c r="M470" i="49"/>
  <c r="M469" i="49"/>
  <c r="M468" i="49"/>
  <c r="M467" i="49"/>
  <c r="M466" i="49"/>
  <c r="M465" i="49"/>
  <c r="M464" i="49"/>
  <c r="M463" i="49"/>
  <c r="M462" i="49"/>
  <c r="M461" i="49"/>
  <c r="M460" i="49"/>
  <c r="M459" i="49"/>
  <c r="M458" i="49"/>
  <c r="M457" i="49"/>
  <c r="M456" i="49"/>
  <c r="M455" i="49"/>
  <c r="M454" i="49"/>
  <c r="M453" i="49"/>
  <c r="M452" i="49"/>
  <c r="M451" i="49"/>
  <c r="M450" i="49"/>
  <c r="M449" i="49"/>
  <c r="M448" i="49"/>
  <c r="M447" i="49"/>
  <c r="M446" i="49"/>
  <c r="M445" i="49"/>
  <c r="M444" i="49"/>
  <c r="M443" i="49"/>
  <c r="M442" i="49"/>
  <c r="M441" i="49"/>
  <c r="M440" i="49"/>
  <c r="M439" i="49"/>
  <c r="M438" i="49"/>
  <c r="M437" i="49"/>
  <c r="M436" i="49"/>
  <c r="M435" i="49"/>
  <c r="M434" i="49"/>
  <c r="M433" i="49"/>
  <c r="M432" i="49"/>
  <c r="M431" i="49"/>
  <c r="M430" i="49"/>
  <c r="M429" i="49"/>
  <c r="M428" i="49"/>
  <c r="M427" i="49"/>
  <c r="M426" i="49"/>
  <c r="M425" i="49"/>
  <c r="M424" i="49"/>
  <c r="M423" i="49"/>
  <c r="M422" i="49"/>
  <c r="M421" i="49"/>
  <c r="M420" i="49"/>
  <c r="M419" i="49"/>
  <c r="M418" i="49"/>
  <c r="M417" i="49"/>
  <c r="M416" i="49"/>
  <c r="M415" i="49"/>
  <c r="M414" i="49"/>
  <c r="M413" i="49"/>
  <c r="M412" i="49"/>
  <c r="M411" i="49"/>
  <c r="M410" i="49"/>
  <c r="M409" i="49"/>
  <c r="M408" i="49"/>
  <c r="M407" i="49"/>
  <c r="M406" i="49"/>
  <c r="M405" i="49"/>
  <c r="M404" i="49"/>
  <c r="M403" i="49"/>
  <c r="M402" i="49"/>
  <c r="M401" i="49"/>
  <c r="M400" i="49"/>
  <c r="M399" i="49"/>
  <c r="M398" i="49"/>
  <c r="M397" i="49"/>
  <c r="M396" i="49"/>
  <c r="M395" i="49"/>
  <c r="M394" i="49"/>
  <c r="M393" i="49"/>
  <c r="M392" i="49"/>
  <c r="M391" i="49"/>
  <c r="M390" i="49"/>
  <c r="M389" i="49"/>
  <c r="M388" i="49"/>
  <c r="M387" i="49"/>
  <c r="M386" i="49"/>
  <c r="M385" i="49"/>
  <c r="M384" i="49"/>
  <c r="M383" i="49"/>
  <c r="M382" i="49"/>
  <c r="M381" i="49"/>
  <c r="M380" i="49"/>
  <c r="M379" i="49"/>
  <c r="M378" i="49"/>
  <c r="M377" i="49"/>
  <c r="M376" i="49"/>
  <c r="M375" i="49"/>
  <c r="M374" i="49"/>
  <c r="M373" i="49"/>
  <c r="M372" i="49"/>
  <c r="M371" i="49"/>
  <c r="M370" i="49"/>
  <c r="M369" i="49"/>
  <c r="M368" i="49"/>
  <c r="M367" i="49"/>
  <c r="M366" i="49"/>
  <c r="M365" i="49"/>
  <c r="M364" i="49"/>
  <c r="M363" i="49"/>
  <c r="M362" i="49"/>
  <c r="M361" i="49"/>
  <c r="M360" i="49"/>
  <c r="M359" i="49"/>
  <c r="M358" i="49"/>
  <c r="M357" i="49"/>
  <c r="M356" i="49"/>
  <c r="M355" i="49"/>
  <c r="M354" i="49"/>
  <c r="M353" i="49"/>
  <c r="M352" i="49"/>
  <c r="M351" i="49"/>
  <c r="M350" i="49"/>
  <c r="M349" i="49"/>
  <c r="M348" i="49"/>
  <c r="M347" i="49"/>
  <c r="M346" i="49"/>
  <c r="M345" i="49"/>
  <c r="M344" i="49"/>
  <c r="M343" i="49"/>
  <c r="M342" i="49"/>
  <c r="M341" i="49"/>
  <c r="M340" i="49"/>
  <c r="M339" i="49"/>
  <c r="M338" i="49"/>
  <c r="M337" i="49"/>
  <c r="M336" i="49"/>
  <c r="M335" i="49"/>
  <c r="M334" i="49"/>
  <c r="M333" i="49"/>
  <c r="M332" i="49"/>
  <c r="M331" i="49"/>
  <c r="M330" i="49"/>
  <c r="M329" i="49"/>
  <c r="M328" i="49"/>
  <c r="M327" i="49"/>
  <c r="M326" i="49"/>
  <c r="M325" i="49"/>
  <c r="M324" i="49"/>
  <c r="M323" i="49"/>
  <c r="M322" i="49"/>
  <c r="M321" i="49"/>
  <c r="M320" i="49"/>
  <c r="M319" i="49"/>
  <c r="M318" i="49"/>
  <c r="M317" i="49"/>
  <c r="M316" i="49"/>
  <c r="M315" i="49"/>
  <c r="M314" i="49"/>
  <c r="M313" i="49"/>
  <c r="M312" i="49"/>
  <c r="M311" i="49"/>
  <c r="M310" i="49"/>
  <c r="M309" i="49"/>
  <c r="M308" i="49"/>
  <c r="M307" i="49"/>
  <c r="M306" i="49"/>
  <c r="M305" i="49"/>
  <c r="M304" i="49"/>
  <c r="M303" i="49"/>
  <c r="M302" i="49"/>
  <c r="M301" i="49"/>
  <c r="M300" i="49"/>
  <c r="M299" i="49"/>
  <c r="M298" i="49"/>
  <c r="M297" i="49"/>
  <c r="M296" i="49"/>
  <c r="M295" i="49"/>
  <c r="M294" i="49"/>
  <c r="M293" i="49"/>
  <c r="M292" i="49"/>
  <c r="M291" i="49"/>
  <c r="M290" i="49"/>
  <c r="M289" i="49"/>
  <c r="M288" i="49"/>
  <c r="M287" i="49"/>
  <c r="M286" i="49"/>
  <c r="M285" i="49"/>
  <c r="M284" i="49"/>
  <c r="M283" i="49"/>
  <c r="M282" i="49"/>
  <c r="M281" i="49"/>
  <c r="M280" i="49"/>
  <c r="M279" i="49"/>
  <c r="M278" i="49"/>
  <c r="M277" i="49"/>
  <c r="M276" i="49"/>
  <c r="M275" i="49"/>
  <c r="M274" i="49"/>
  <c r="M273" i="49"/>
  <c r="M272" i="49"/>
  <c r="M271" i="49"/>
  <c r="M270" i="49"/>
  <c r="M269" i="49"/>
  <c r="M268" i="49"/>
  <c r="M267" i="49"/>
  <c r="M266" i="49"/>
  <c r="M265" i="49"/>
  <c r="M264" i="49"/>
  <c r="M263" i="49"/>
  <c r="M262" i="49"/>
  <c r="M261" i="49"/>
  <c r="M260" i="49"/>
  <c r="M259" i="49"/>
  <c r="M258" i="49"/>
  <c r="M257" i="49"/>
  <c r="M256" i="49"/>
  <c r="M255" i="49"/>
  <c r="M254" i="49"/>
  <c r="M253" i="49"/>
  <c r="M252" i="49"/>
  <c r="M251" i="49"/>
  <c r="M250" i="49"/>
  <c r="M249" i="49"/>
  <c r="M248" i="49"/>
  <c r="M247" i="49"/>
  <c r="M246" i="49"/>
  <c r="M245" i="49"/>
  <c r="M244" i="49"/>
  <c r="M243" i="49"/>
  <c r="M242" i="49"/>
  <c r="M241" i="49"/>
  <c r="M240" i="49"/>
  <c r="M239" i="49"/>
  <c r="M238" i="49"/>
  <c r="M237" i="49"/>
  <c r="M236" i="49"/>
  <c r="M235" i="49"/>
  <c r="M234" i="49"/>
  <c r="M233" i="49"/>
  <c r="M232" i="49"/>
  <c r="M231" i="49"/>
  <c r="M230" i="49"/>
  <c r="M229" i="49"/>
  <c r="M228" i="49"/>
  <c r="M227" i="49"/>
  <c r="M226" i="49"/>
  <c r="M225" i="49"/>
  <c r="M224" i="49"/>
  <c r="M223" i="49"/>
  <c r="M222" i="49"/>
  <c r="M221" i="49"/>
  <c r="M220" i="49"/>
  <c r="M219" i="49"/>
  <c r="M218" i="49"/>
  <c r="M217" i="49"/>
  <c r="M216" i="49"/>
  <c r="M215" i="49"/>
  <c r="M214" i="49"/>
  <c r="M213" i="49"/>
  <c r="M212" i="49"/>
  <c r="M211" i="49"/>
  <c r="M210" i="49"/>
  <c r="M209" i="49"/>
  <c r="M208" i="49"/>
  <c r="M207" i="49"/>
  <c r="M206" i="49"/>
  <c r="M205" i="49"/>
  <c r="M204" i="49"/>
  <c r="M203" i="49"/>
  <c r="M202" i="49"/>
  <c r="M201" i="49"/>
  <c r="M200" i="49"/>
  <c r="M199" i="49"/>
  <c r="M198" i="49"/>
  <c r="M197" i="49"/>
  <c r="M196" i="49"/>
  <c r="M195" i="49"/>
  <c r="M194" i="49"/>
  <c r="M193" i="49"/>
  <c r="M192" i="49"/>
  <c r="M191" i="49"/>
  <c r="M190" i="49"/>
  <c r="M189" i="49"/>
  <c r="M188" i="49"/>
  <c r="M187" i="49"/>
  <c r="M186" i="49"/>
  <c r="M185" i="49"/>
  <c r="M184" i="49"/>
  <c r="M183" i="49"/>
  <c r="M182" i="49"/>
  <c r="M181" i="49"/>
  <c r="M180" i="49"/>
  <c r="M179" i="49"/>
  <c r="M178" i="49"/>
  <c r="M177" i="49"/>
  <c r="M176" i="49"/>
  <c r="M175" i="49"/>
  <c r="M174" i="49"/>
  <c r="M173" i="49"/>
  <c r="M172" i="49"/>
  <c r="M171" i="49"/>
  <c r="M170" i="49"/>
  <c r="M169" i="49"/>
  <c r="M168" i="49"/>
  <c r="M167" i="49"/>
  <c r="M166" i="49"/>
  <c r="M165" i="49"/>
  <c r="M164" i="49"/>
  <c r="M163" i="49"/>
  <c r="M162" i="49"/>
  <c r="M161" i="49"/>
  <c r="M160" i="49"/>
  <c r="M159" i="49"/>
  <c r="M158" i="49"/>
  <c r="M157" i="49"/>
  <c r="M156" i="49"/>
  <c r="M155" i="49"/>
  <c r="M154" i="49"/>
  <c r="M153" i="49"/>
  <c r="M152" i="49"/>
  <c r="M151" i="49"/>
  <c r="M150" i="49"/>
  <c r="M149" i="49"/>
  <c r="M148" i="49"/>
  <c r="M147" i="49"/>
  <c r="M146" i="49"/>
  <c r="M145" i="49"/>
  <c r="M144" i="49"/>
  <c r="M143" i="49"/>
  <c r="M142" i="49"/>
  <c r="A19" i="49"/>
  <c r="M141" i="49"/>
  <c r="A169" i="49"/>
  <c r="M140" i="49"/>
  <c r="A116" i="49"/>
  <c r="M139" i="49"/>
  <c r="A25" i="49"/>
  <c r="M138" i="49"/>
  <c r="A137" i="49"/>
  <c r="M137" i="49"/>
  <c r="A176" i="49"/>
  <c r="M136" i="49"/>
  <c r="A87" i="49"/>
  <c r="M135" i="49"/>
  <c r="A108" i="49"/>
  <c r="M134" i="49"/>
  <c r="A13" i="49"/>
  <c r="M133" i="49"/>
  <c r="A8" i="49"/>
  <c r="M132" i="49"/>
  <c r="A76" i="49"/>
  <c r="M131" i="49"/>
  <c r="A62" i="49"/>
  <c r="M130" i="49"/>
  <c r="A99" i="49"/>
  <c r="M129" i="49"/>
  <c r="A12" i="49"/>
  <c r="M128" i="49"/>
  <c r="A51" i="49"/>
  <c r="M127" i="49"/>
  <c r="A129" i="49"/>
  <c r="M126" i="49"/>
  <c r="A133" i="49"/>
  <c r="M125" i="49"/>
  <c r="A92" i="49"/>
  <c r="M124" i="49"/>
  <c r="A37" i="49"/>
  <c r="M123" i="49"/>
  <c r="A9" i="49"/>
  <c r="M122" i="49"/>
  <c r="A26" i="49"/>
  <c r="M121" i="49"/>
  <c r="A111" i="49"/>
  <c r="M120" i="49"/>
  <c r="A57" i="49"/>
  <c r="M119" i="49"/>
  <c r="A123" i="49"/>
  <c r="M118" i="49"/>
  <c r="A158" i="49"/>
  <c r="M117" i="49"/>
  <c r="A122" i="49"/>
  <c r="M116" i="49"/>
  <c r="A75" i="49"/>
  <c r="M115" i="49"/>
  <c r="M114" i="49"/>
  <c r="A159" i="49"/>
  <c r="M113" i="49"/>
  <c r="A112" i="49"/>
  <c r="M112" i="49"/>
  <c r="A130" i="49"/>
  <c r="M111" i="49"/>
  <c r="A118" i="49"/>
  <c r="M110" i="49"/>
  <c r="A149" i="49"/>
  <c r="M109" i="49"/>
  <c r="A105" i="49"/>
  <c r="M108" i="49"/>
  <c r="A128" i="49"/>
  <c r="M107" i="49"/>
  <c r="A64" i="49"/>
  <c r="M106" i="49"/>
  <c r="A41" i="49"/>
  <c r="M105" i="49"/>
  <c r="A55" i="49"/>
  <c r="M104" i="49"/>
  <c r="A66" i="49"/>
  <c r="M103" i="49"/>
  <c r="A151" i="49"/>
  <c r="M102" i="49"/>
  <c r="A171" i="49"/>
  <c r="M101" i="49"/>
  <c r="A178" i="49"/>
  <c r="M100" i="49"/>
  <c r="A32" i="49"/>
  <c r="M99" i="49"/>
  <c r="A44" i="49"/>
  <c r="M98" i="49"/>
  <c r="A91" i="49"/>
  <c r="M97" i="49"/>
  <c r="A98" i="49"/>
  <c r="M96" i="49"/>
  <c r="A34" i="49"/>
  <c r="M95" i="49"/>
  <c r="A63" i="49"/>
  <c r="M94" i="49"/>
  <c r="A71" i="49"/>
  <c r="M93" i="49"/>
  <c r="A42" i="49"/>
  <c r="M92" i="49"/>
  <c r="A17" i="49"/>
  <c r="M91" i="49"/>
  <c r="A106" i="49"/>
  <c r="M90" i="49"/>
  <c r="A113" i="49"/>
  <c r="M89" i="49"/>
  <c r="A152" i="49"/>
  <c r="M88" i="49"/>
  <c r="A68" i="49"/>
  <c r="M87" i="49"/>
  <c r="A95" i="49"/>
  <c r="M86" i="49"/>
  <c r="A35" i="49"/>
  <c r="M85" i="49"/>
  <c r="A109" i="49"/>
  <c r="M84" i="49"/>
  <c r="A59" i="49"/>
  <c r="M83" i="49"/>
  <c r="A96" i="49"/>
  <c r="M82" i="49"/>
  <c r="A173" i="49"/>
  <c r="M81" i="49"/>
  <c r="A11" i="49"/>
  <c r="M80" i="49"/>
  <c r="A144" i="49"/>
  <c r="M79" i="49"/>
  <c r="A67" i="49"/>
  <c r="M78" i="49"/>
  <c r="A18" i="49"/>
  <c r="M77" i="49"/>
  <c r="A142" i="49"/>
  <c r="M76" i="49"/>
  <c r="A170" i="49"/>
  <c r="M75" i="49"/>
  <c r="A73" i="49"/>
  <c r="M74" i="49"/>
  <c r="A60" i="49"/>
  <c r="M73" i="49"/>
  <c r="A165" i="49"/>
  <c r="M72" i="49"/>
  <c r="A20" i="49"/>
  <c r="M71" i="49"/>
  <c r="A58" i="49"/>
  <c r="M70" i="49"/>
  <c r="A23" i="49"/>
  <c r="M69" i="49"/>
  <c r="A139" i="49"/>
  <c r="M68" i="49"/>
  <c r="A30" i="49"/>
  <c r="M67" i="49"/>
  <c r="A22" i="49"/>
  <c r="M66" i="49"/>
  <c r="A107" i="49"/>
  <c r="M65" i="49"/>
  <c r="A15" i="49"/>
  <c r="M64" i="49"/>
  <c r="A94" i="49"/>
  <c r="M63" i="49"/>
  <c r="A16" i="49"/>
  <c r="M62" i="49"/>
  <c r="A181" i="49"/>
  <c r="M61" i="49"/>
  <c r="A155" i="49"/>
  <c r="M60" i="49"/>
  <c r="A70" i="49"/>
  <c r="M59" i="49"/>
  <c r="A125" i="49"/>
  <c r="M58" i="49"/>
  <c r="M57" i="49"/>
  <c r="A124" i="49"/>
  <c r="M56" i="49"/>
  <c r="A110" i="49"/>
  <c r="M55" i="49"/>
  <c r="A179" i="49"/>
  <c r="M54" i="49"/>
  <c r="A135" i="49"/>
  <c r="M53" i="49"/>
  <c r="A48" i="49"/>
  <c r="M52" i="49"/>
  <c r="A117" i="49"/>
  <c r="M51" i="49"/>
  <c r="A4" i="49"/>
  <c r="M50" i="49"/>
  <c r="A136" i="49"/>
  <c r="M49" i="49"/>
  <c r="A141" i="49"/>
  <c r="M48" i="49"/>
  <c r="A132" i="49"/>
  <c r="M47" i="49"/>
  <c r="A160" i="49"/>
  <c r="M46" i="49"/>
  <c r="A86" i="49"/>
  <c r="M45" i="49"/>
  <c r="A88" i="49"/>
  <c r="M44" i="49"/>
  <c r="A29" i="49"/>
  <c r="M43" i="49"/>
  <c r="A43" i="49"/>
  <c r="M42" i="49"/>
  <c r="A46" i="49"/>
  <c r="M41" i="49"/>
  <c r="A167" i="49"/>
  <c r="E167" i="49" s="1"/>
  <c r="M40" i="49"/>
  <c r="A174" i="49"/>
  <c r="M39" i="49"/>
  <c r="A162" i="49"/>
  <c r="M38" i="49"/>
  <c r="A85" i="49"/>
  <c r="M37" i="49"/>
  <c r="A180" i="49"/>
  <c r="M36" i="49"/>
  <c r="A119" i="49"/>
  <c r="M35" i="49"/>
  <c r="A157" i="49"/>
  <c r="M34" i="49"/>
  <c r="A103" i="49"/>
  <c r="M33" i="49"/>
  <c r="A14" i="49"/>
  <c r="M32" i="49"/>
  <c r="A93" i="49"/>
  <c r="M31" i="49"/>
  <c r="A154" i="49"/>
  <c r="M30" i="49"/>
  <c r="A121" i="49"/>
  <c r="M29" i="49"/>
  <c r="A31" i="49"/>
  <c r="M28" i="49"/>
  <c r="A21" i="49"/>
  <c r="M27" i="49"/>
  <c r="A79" i="49"/>
  <c r="M26" i="49"/>
  <c r="A148" i="49"/>
  <c r="M25" i="49"/>
  <c r="A164" i="49"/>
  <c r="M24" i="49"/>
  <c r="A134" i="49"/>
  <c r="M23" i="49"/>
  <c r="A69" i="49"/>
  <c r="M22" i="49"/>
  <c r="A177" i="49"/>
  <c r="M21" i="49"/>
  <c r="I21" i="49"/>
  <c r="A82" i="49"/>
  <c r="M20" i="49"/>
  <c r="I20" i="49"/>
  <c r="A161" i="49"/>
  <c r="M19" i="49"/>
  <c r="I19" i="49"/>
  <c r="A104" i="49"/>
  <c r="M18" i="49"/>
  <c r="I18" i="49"/>
  <c r="A52" i="49"/>
  <c r="M17" i="49"/>
  <c r="I17" i="49"/>
  <c r="A45" i="49"/>
  <c r="M16" i="49"/>
  <c r="I16" i="49"/>
  <c r="A39" i="49"/>
  <c r="M15" i="49"/>
  <c r="A100" i="49"/>
  <c r="M14" i="49"/>
  <c r="I14" i="49"/>
  <c r="A49" i="49"/>
  <c r="M13" i="49"/>
  <c r="I13" i="49"/>
  <c r="A27" i="49"/>
  <c r="M12" i="49"/>
  <c r="I12" i="49"/>
  <c r="A90" i="49"/>
  <c r="M11" i="49"/>
  <c r="I11" i="49"/>
  <c r="A83" i="49"/>
  <c r="M10" i="49"/>
  <c r="A175" i="49"/>
  <c r="E175" i="49" s="1"/>
  <c r="M9" i="49"/>
  <c r="I9" i="49"/>
  <c r="A56" i="49"/>
  <c r="M8" i="49"/>
  <c r="I8" i="49"/>
  <c r="A78" i="49"/>
  <c r="M7" i="49"/>
  <c r="I7" i="49"/>
  <c r="A54" i="49"/>
  <c r="M6" i="49"/>
  <c r="I6" i="49"/>
  <c r="M5" i="49"/>
  <c r="I5" i="49"/>
  <c r="A40" i="49"/>
  <c r="M4" i="49"/>
  <c r="I4" i="49"/>
  <c r="A38" i="49"/>
  <c r="D2979" i="7"/>
  <c r="D2952" i="7"/>
  <c r="D2953" i="7"/>
  <c r="D2954" i="7"/>
  <c r="D2955" i="7"/>
  <c r="D2945" i="7"/>
  <c r="D2944" i="7"/>
  <c r="D2956" i="7"/>
  <c r="D2957" i="7"/>
  <c r="D2958" i="7"/>
  <c r="D2959" i="7"/>
  <c r="D2960" i="7"/>
  <c r="D2961" i="7"/>
  <c r="D2962" i="7"/>
  <c r="D2946" i="7"/>
  <c r="D2947" i="7"/>
  <c r="D2963" i="7"/>
  <c r="D2948" i="7"/>
  <c r="D2949" i="7"/>
  <c r="D2964" i="7"/>
  <c r="D2965" i="7"/>
  <c r="D2966" i="7"/>
  <c r="D2967" i="7"/>
  <c r="D2968" i="7"/>
  <c r="D2969" i="7"/>
  <c r="D2970" i="7"/>
  <c r="D2971" i="7"/>
  <c r="D2972" i="7"/>
  <c r="D2973" i="7"/>
  <c r="D2974" i="7"/>
  <c r="D2975" i="7"/>
  <c r="D2950" i="7"/>
  <c r="D2976" i="7"/>
  <c r="D2977" i="7"/>
  <c r="D2951" i="7"/>
  <c r="D2978" i="7"/>
  <c r="M498" i="48"/>
  <c r="M497" i="48"/>
  <c r="M496" i="48"/>
  <c r="M495" i="48"/>
  <c r="M494" i="48"/>
  <c r="M493" i="48"/>
  <c r="M492" i="48"/>
  <c r="M491" i="48"/>
  <c r="M490" i="48"/>
  <c r="M489" i="48"/>
  <c r="M488" i="48"/>
  <c r="M487" i="48"/>
  <c r="M486" i="48"/>
  <c r="M485" i="48"/>
  <c r="M484" i="48"/>
  <c r="M483" i="48"/>
  <c r="M482" i="48"/>
  <c r="M481" i="48"/>
  <c r="M480" i="48"/>
  <c r="M479" i="48"/>
  <c r="M478" i="48"/>
  <c r="M477" i="48"/>
  <c r="M476" i="48"/>
  <c r="M475" i="48"/>
  <c r="M474" i="48"/>
  <c r="M473" i="48"/>
  <c r="M472" i="48"/>
  <c r="M471" i="48"/>
  <c r="M470" i="48"/>
  <c r="M469" i="48"/>
  <c r="M468" i="48"/>
  <c r="M467" i="48"/>
  <c r="M466" i="48"/>
  <c r="M465" i="48"/>
  <c r="M464" i="48"/>
  <c r="M463" i="48"/>
  <c r="M462" i="48"/>
  <c r="M461" i="48"/>
  <c r="M460" i="48"/>
  <c r="M459" i="48"/>
  <c r="M458" i="48"/>
  <c r="M457" i="48"/>
  <c r="M456" i="48"/>
  <c r="M455" i="48"/>
  <c r="M454" i="48"/>
  <c r="M453" i="48"/>
  <c r="M452" i="48"/>
  <c r="M451" i="48"/>
  <c r="M450" i="48"/>
  <c r="M449" i="48"/>
  <c r="M448" i="48"/>
  <c r="M447" i="48"/>
  <c r="M446" i="48"/>
  <c r="M445" i="48"/>
  <c r="M444" i="48"/>
  <c r="M443" i="48"/>
  <c r="M442" i="48"/>
  <c r="M441" i="48"/>
  <c r="M440" i="48"/>
  <c r="M439" i="48"/>
  <c r="M438" i="48"/>
  <c r="M437" i="48"/>
  <c r="M436" i="48"/>
  <c r="M435" i="48"/>
  <c r="M434" i="48"/>
  <c r="M433" i="48"/>
  <c r="M432" i="48"/>
  <c r="M431" i="48"/>
  <c r="M430" i="48"/>
  <c r="M429" i="48"/>
  <c r="M428" i="48"/>
  <c r="M427" i="48"/>
  <c r="M426" i="48"/>
  <c r="M425" i="48"/>
  <c r="M424" i="48"/>
  <c r="M423" i="48"/>
  <c r="M422" i="48"/>
  <c r="M421" i="48"/>
  <c r="M420" i="48"/>
  <c r="M419" i="48"/>
  <c r="M418" i="48"/>
  <c r="M417" i="48"/>
  <c r="M416" i="48"/>
  <c r="M415" i="48"/>
  <c r="M414" i="48"/>
  <c r="M413" i="48"/>
  <c r="M412" i="48"/>
  <c r="M411" i="48"/>
  <c r="M410" i="48"/>
  <c r="M409" i="48"/>
  <c r="M408" i="48"/>
  <c r="M407" i="48"/>
  <c r="M406" i="48"/>
  <c r="M405" i="48"/>
  <c r="M404" i="48"/>
  <c r="M403" i="48"/>
  <c r="M402" i="48"/>
  <c r="M401" i="48"/>
  <c r="M400" i="48"/>
  <c r="M399" i="48"/>
  <c r="M398" i="48"/>
  <c r="M397" i="48"/>
  <c r="M396" i="48"/>
  <c r="M395" i="48"/>
  <c r="M394" i="48"/>
  <c r="M393" i="48"/>
  <c r="M392" i="48"/>
  <c r="M391" i="48"/>
  <c r="M390" i="48"/>
  <c r="M389" i="48"/>
  <c r="M388" i="48"/>
  <c r="M387" i="48"/>
  <c r="M386" i="48"/>
  <c r="M385" i="48"/>
  <c r="M384" i="48"/>
  <c r="M383" i="48"/>
  <c r="M382" i="48"/>
  <c r="M381" i="48"/>
  <c r="M380" i="48"/>
  <c r="M379" i="48"/>
  <c r="M378" i="48"/>
  <c r="M377" i="48"/>
  <c r="M376" i="48"/>
  <c r="M375" i="48"/>
  <c r="M374" i="48"/>
  <c r="M373" i="48"/>
  <c r="M372" i="48"/>
  <c r="M371" i="48"/>
  <c r="M370" i="48"/>
  <c r="M369" i="48"/>
  <c r="M368" i="48"/>
  <c r="M367" i="48"/>
  <c r="M366" i="48"/>
  <c r="M365" i="48"/>
  <c r="M364" i="48"/>
  <c r="M363" i="48"/>
  <c r="M362" i="48"/>
  <c r="M361" i="48"/>
  <c r="M360" i="48"/>
  <c r="M359" i="48"/>
  <c r="M358" i="48"/>
  <c r="M357" i="48"/>
  <c r="M356" i="48"/>
  <c r="M355" i="48"/>
  <c r="M354" i="48"/>
  <c r="M353" i="48"/>
  <c r="M352" i="48"/>
  <c r="M351" i="48"/>
  <c r="M350" i="48"/>
  <c r="M349" i="48"/>
  <c r="M348" i="48"/>
  <c r="M347" i="48"/>
  <c r="M346" i="48"/>
  <c r="M345" i="48"/>
  <c r="M344" i="48"/>
  <c r="M343" i="48"/>
  <c r="M342" i="48"/>
  <c r="M341" i="48"/>
  <c r="M340" i="48"/>
  <c r="M339" i="48"/>
  <c r="M338" i="48"/>
  <c r="M337" i="48"/>
  <c r="M336" i="48"/>
  <c r="M335" i="48"/>
  <c r="M334" i="48"/>
  <c r="M333" i="48"/>
  <c r="M332" i="48"/>
  <c r="M331" i="48"/>
  <c r="M330" i="48"/>
  <c r="M329" i="48"/>
  <c r="M328" i="48"/>
  <c r="M327" i="48"/>
  <c r="M326" i="48"/>
  <c r="M325" i="48"/>
  <c r="M324" i="48"/>
  <c r="M323" i="48"/>
  <c r="M322" i="48"/>
  <c r="M321" i="48"/>
  <c r="M320" i="48"/>
  <c r="M319" i="48"/>
  <c r="M318" i="48"/>
  <c r="M317" i="48"/>
  <c r="M316" i="48"/>
  <c r="M315" i="48"/>
  <c r="M314" i="48"/>
  <c r="M313" i="48"/>
  <c r="M312" i="48"/>
  <c r="M311" i="48"/>
  <c r="M310" i="48"/>
  <c r="M309" i="48"/>
  <c r="M308" i="48"/>
  <c r="M307" i="48"/>
  <c r="M306" i="48"/>
  <c r="M305" i="48"/>
  <c r="M304" i="48"/>
  <c r="M303" i="48"/>
  <c r="M302" i="48"/>
  <c r="M301" i="48"/>
  <c r="M300" i="48"/>
  <c r="M299" i="48"/>
  <c r="M298" i="48"/>
  <c r="M297" i="48"/>
  <c r="M296" i="48"/>
  <c r="M295" i="48"/>
  <c r="M294" i="48"/>
  <c r="M293" i="48"/>
  <c r="M292" i="48"/>
  <c r="M291" i="48"/>
  <c r="M290" i="48"/>
  <c r="M289" i="48"/>
  <c r="M288" i="48"/>
  <c r="M287" i="48"/>
  <c r="M286" i="48"/>
  <c r="M285" i="48"/>
  <c r="M284" i="48"/>
  <c r="M283" i="48"/>
  <c r="M282" i="48"/>
  <c r="M281" i="48"/>
  <c r="M280" i="48"/>
  <c r="M279" i="48"/>
  <c r="M278" i="48"/>
  <c r="M277" i="48"/>
  <c r="M276" i="48"/>
  <c r="M275" i="48"/>
  <c r="M274" i="48"/>
  <c r="M273" i="48"/>
  <c r="M272" i="48"/>
  <c r="M271" i="48"/>
  <c r="M270" i="48"/>
  <c r="M269" i="48"/>
  <c r="M268" i="48"/>
  <c r="M267" i="48"/>
  <c r="M266" i="48"/>
  <c r="M265" i="48"/>
  <c r="M264" i="48"/>
  <c r="M263" i="48"/>
  <c r="M262" i="48"/>
  <c r="M261" i="48"/>
  <c r="M260" i="48"/>
  <c r="M259" i="48"/>
  <c r="M258" i="48"/>
  <c r="M257" i="48"/>
  <c r="M256" i="48"/>
  <c r="M255" i="48"/>
  <c r="M254" i="48"/>
  <c r="M253" i="48"/>
  <c r="M252" i="48"/>
  <c r="M251" i="48"/>
  <c r="M250" i="48"/>
  <c r="M249" i="48"/>
  <c r="M248" i="48"/>
  <c r="M247" i="48"/>
  <c r="M246" i="48"/>
  <c r="M245" i="48"/>
  <c r="M244" i="48"/>
  <c r="M243" i="48"/>
  <c r="M242" i="48"/>
  <c r="M241" i="48"/>
  <c r="M240" i="48"/>
  <c r="M239" i="48"/>
  <c r="M238" i="48"/>
  <c r="M237" i="48"/>
  <c r="M236" i="48"/>
  <c r="M235" i="48"/>
  <c r="M234" i="48"/>
  <c r="M233" i="48"/>
  <c r="M232" i="48"/>
  <c r="M231" i="48"/>
  <c r="M230" i="48"/>
  <c r="M229" i="48"/>
  <c r="M228" i="48"/>
  <c r="M227" i="48"/>
  <c r="M226" i="48"/>
  <c r="M225" i="48"/>
  <c r="M224" i="48"/>
  <c r="M223" i="48"/>
  <c r="M222" i="48"/>
  <c r="M221" i="48"/>
  <c r="M220" i="48"/>
  <c r="M219" i="48"/>
  <c r="M218" i="48"/>
  <c r="M217" i="48"/>
  <c r="M216" i="48"/>
  <c r="M215" i="48"/>
  <c r="M214" i="48"/>
  <c r="M213" i="48"/>
  <c r="M212" i="48"/>
  <c r="M211" i="48"/>
  <c r="M210" i="48"/>
  <c r="M209" i="48"/>
  <c r="M208" i="48"/>
  <c r="M207" i="48"/>
  <c r="M206" i="48"/>
  <c r="M205" i="48"/>
  <c r="M204" i="48"/>
  <c r="M203" i="48"/>
  <c r="M202" i="48"/>
  <c r="M201" i="48"/>
  <c r="M200" i="48"/>
  <c r="M199" i="48"/>
  <c r="M198" i="48"/>
  <c r="M197" i="48"/>
  <c r="M196" i="48"/>
  <c r="M195" i="48"/>
  <c r="M194" i="48"/>
  <c r="M193" i="48"/>
  <c r="M192" i="48"/>
  <c r="M191" i="48"/>
  <c r="M190" i="48"/>
  <c r="M189" i="48"/>
  <c r="M188" i="48"/>
  <c r="M187" i="48"/>
  <c r="M186" i="48"/>
  <c r="M185" i="48"/>
  <c r="M184" i="48"/>
  <c r="M183" i="48"/>
  <c r="M182" i="48"/>
  <c r="M181" i="48"/>
  <c r="M180" i="48"/>
  <c r="M179" i="48"/>
  <c r="M178" i="48"/>
  <c r="M177" i="48"/>
  <c r="M176" i="48"/>
  <c r="M175" i="48"/>
  <c r="M174" i="48"/>
  <c r="M173" i="48"/>
  <c r="M172" i="48"/>
  <c r="M171" i="48"/>
  <c r="M170" i="48"/>
  <c r="M169" i="48"/>
  <c r="M168" i="48"/>
  <c r="M167" i="48"/>
  <c r="M166" i="48"/>
  <c r="M165" i="48"/>
  <c r="M164" i="48"/>
  <c r="M163" i="48"/>
  <c r="M162" i="48"/>
  <c r="M161" i="48"/>
  <c r="M160" i="48"/>
  <c r="M159" i="48"/>
  <c r="M158" i="48"/>
  <c r="M157" i="48"/>
  <c r="M156" i="48"/>
  <c r="M155" i="48"/>
  <c r="A107" i="48"/>
  <c r="M154" i="48"/>
  <c r="M153" i="48"/>
  <c r="M152" i="48"/>
  <c r="M151" i="48"/>
  <c r="M150" i="48"/>
  <c r="M149" i="48"/>
  <c r="M148" i="48"/>
  <c r="M147" i="48"/>
  <c r="M146" i="48"/>
  <c r="M145" i="48"/>
  <c r="M144" i="48"/>
  <c r="M143" i="48"/>
  <c r="M142" i="48"/>
  <c r="A38" i="48"/>
  <c r="M141" i="48"/>
  <c r="A85" i="48"/>
  <c r="M140" i="48"/>
  <c r="A116" i="48"/>
  <c r="M139" i="48"/>
  <c r="A21" i="48"/>
  <c r="M138" i="48"/>
  <c r="A36" i="48"/>
  <c r="M137" i="48"/>
  <c r="A66" i="48"/>
  <c r="M136" i="48"/>
  <c r="A76" i="48"/>
  <c r="M135" i="48"/>
  <c r="A142" i="48"/>
  <c r="M134" i="48"/>
  <c r="A65" i="48"/>
  <c r="M133" i="48"/>
  <c r="A42" i="48"/>
  <c r="M132" i="48"/>
  <c r="A111" i="48"/>
  <c r="M131" i="48"/>
  <c r="A71" i="48"/>
  <c r="M130" i="48"/>
  <c r="A96" i="48"/>
  <c r="M129" i="48"/>
  <c r="A115" i="48"/>
  <c r="M128" i="48"/>
  <c r="A70" i="48"/>
  <c r="M127" i="48"/>
  <c r="A4" i="48"/>
  <c r="M126" i="48"/>
  <c r="A128" i="48"/>
  <c r="M125" i="48"/>
  <c r="A24" i="48"/>
  <c r="M124" i="48"/>
  <c r="A26" i="48"/>
  <c r="M123" i="48"/>
  <c r="A108" i="48"/>
  <c r="M122" i="48"/>
  <c r="A47" i="48"/>
  <c r="M121" i="48"/>
  <c r="A126" i="48"/>
  <c r="M120" i="48"/>
  <c r="A39" i="48"/>
  <c r="M119" i="48"/>
  <c r="A133" i="48"/>
  <c r="M118" i="48"/>
  <c r="A51" i="48"/>
  <c r="M117" i="48"/>
  <c r="A120" i="48"/>
  <c r="M116" i="48"/>
  <c r="A27" i="48"/>
  <c r="M115" i="48"/>
  <c r="A135" i="48"/>
  <c r="M114" i="48"/>
  <c r="A125" i="48"/>
  <c r="M113" i="48"/>
  <c r="A19" i="48"/>
  <c r="M112" i="48"/>
  <c r="A81" i="48"/>
  <c r="M111" i="48"/>
  <c r="A94" i="48"/>
  <c r="M110" i="48"/>
  <c r="A112" i="48"/>
  <c r="M109" i="48"/>
  <c r="A72" i="48"/>
  <c r="M108" i="48"/>
  <c r="A23" i="48"/>
  <c r="M107" i="48"/>
  <c r="A121" i="48"/>
  <c r="M106" i="48"/>
  <c r="A136" i="48"/>
  <c r="M105" i="48"/>
  <c r="A44" i="48"/>
  <c r="M104" i="48"/>
  <c r="A11" i="48"/>
  <c r="M103" i="48"/>
  <c r="A74" i="48"/>
  <c r="M102" i="48"/>
  <c r="A62" i="48"/>
  <c r="M101" i="48"/>
  <c r="A59" i="48"/>
  <c r="M100" i="48"/>
  <c r="A30" i="48"/>
  <c r="M99" i="48"/>
  <c r="A32" i="48"/>
  <c r="M98" i="48"/>
  <c r="A8" i="48"/>
  <c r="M97" i="48"/>
  <c r="A17" i="48"/>
  <c r="M96" i="48"/>
  <c r="A18" i="48"/>
  <c r="M95" i="48"/>
  <c r="A78" i="48"/>
  <c r="M94" i="48"/>
  <c r="A141" i="48"/>
  <c r="M93" i="48"/>
  <c r="A86" i="48"/>
  <c r="M92" i="48"/>
  <c r="A91" i="48"/>
  <c r="M91" i="48"/>
  <c r="A101" i="48"/>
  <c r="M90" i="48"/>
  <c r="A140" i="48"/>
  <c r="M89" i="48"/>
  <c r="A113" i="48"/>
  <c r="M88" i="48"/>
  <c r="A16" i="48"/>
  <c r="M87" i="48"/>
  <c r="A5" i="48"/>
  <c r="M86" i="48"/>
  <c r="A80" i="48"/>
  <c r="M85" i="48"/>
  <c r="A134" i="48"/>
  <c r="M84" i="48"/>
  <c r="A73" i="48"/>
  <c r="M83" i="48"/>
  <c r="A129" i="48"/>
  <c r="M82" i="48"/>
  <c r="A29" i="48"/>
  <c r="M81" i="48"/>
  <c r="A52" i="48"/>
  <c r="M80" i="48"/>
  <c r="A109" i="48"/>
  <c r="M79" i="48"/>
  <c r="A84" i="48"/>
  <c r="M78" i="48"/>
  <c r="A77" i="48"/>
  <c r="M77" i="48"/>
  <c r="A55" i="48"/>
  <c r="M76" i="48"/>
  <c r="A9" i="48"/>
  <c r="M75" i="48"/>
  <c r="A124" i="48"/>
  <c r="M74" i="48"/>
  <c r="A58" i="48"/>
  <c r="M73" i="48"/>
  <c r="A54" i="48"/>
  <c r="M72" i="48"/>
  <c r="A123" i="48"/>
  <c r="M71" i="48"/>
  <c r="A20" i="48"/>
  <c r="M70" i="48"/>
  <c r="M69" i="48"/>
  <c r="A34" i="48"/>
  <c r="M68" i="48"/>
  <c r="A122" i="48"/>
  <c r="M67" i="48"/>
  <c r="A88" i="48"/>
  <c r="M66" i="48"/>
  <c r="A15" i="48"/>
  <c r="M65" i="48"/>
  <c r="A138" i="48"/>
  <c r="M64" i="48"/>
  <c r="A33" i="48"/>
  <c r="M63" i="48"/>
  <c r="A60" i="48"/>
  <c r="M62" i="48"/>
  <c r="A82" i="48"/>
  <c r="M61" i="48"/>
  <c r="A6" i="48"/>
  <c r="M60" i="48"/>
  <c r="A50" i="48"/>
  <c r="M59" i="48"/>
  <c r="A12" i="48"/>
  <c r="M58" i="48"/>
  <c r="A98" i="48"/>
  <c r="M57" i="48"/>
  <c r="A64" i="48"/>
  <c r="M56" i="48"/>
  <c r="A22" i="48"/>
  <c r="M55" i="48"/>
  <c r="A87" i="48"/>
  <c r="M54" i="48"/>
  <c r="A139" i="48"/>
  <c r="M53" i="48"/>
  <c r="A114" i="48"/>
  <c r="M52" i="48"/>
  <c r="A61" i="48"/>
  <c r="M51" i="48"/>
  <c r="A92" i="48"/>
  <c r="M50" i="48"/>
  <c r="A28" i="48"/>
  <c r="M49" i="48"/>
  <c r="A90" i="48"/>
  <c r="M48" i="48"/>
  <c r="A110" i="48"/>
  <c r="M47" i="48"/>
  <c r="A100" i="48"/>
  <c r="M46" i="48"/>
  <c r="A132" i="48"/>
  <c r="M45" i="48"/>
  <c r="A25" i="48"/>
  <c r="M44" i="48"/>
  <c r="A40" i="48"/>
  <c r="M43" i="48"/>
  <c r="A131" i="48"/>
  <c r="M42" i="48"/>
  <c r="A49" i="48"/>
  <c r="M41" i="48"/>
  <c r="A130" i="48"/>
  <c r="M40" i="48"/>
  <c r="A93" i="48"/>
  <c r="M39" i="48"/>
  <c r="A127" i="48"/>
  <c r="M38" i="48"/>
  <c r="A97" i="48"/>
  <c r="M37" i="48"/>
  <c r="A56" i="48"/>
  <c r="M36" i="48"/>
  <c r="A69" i="48"/>
  <c r="M35" i="48"/>
  <c r="A83" i="48"/>
  <c r="M34" i="48"/>
  <c r="A53" i="48"/>
  <c r="M33" i="48"/>
  <c r="A35" i="48"/>
  <c r="M32" i="48"/>
  <c r="A13" i="48"/>
  <c r="M31" i="48"/>
  <c r="A37" i="48"/>
  <c r="M30" i="48"/>
  <c r="A48" i="48"/>
  <c r="M29" i="48"/>
  <c r="A104" i="48"/>
  <c r="M28" i="48"/>
  <c r="A99" i="48"/>
  <c r="M27" i="48"/>
  <c r="A118" i="48"/>
  <c r="M26" i="48"/>
  <c r="A105" i="48"/>
  <c r="M25" i="48"/>
  <c r="A67" i="48"/>
  <c r="M24" i="48"/>
  <c r="A46" i="48"/>
  <c r="M23" i="48"/>
  <c r="A43" i="48"/>
  <c r="M22" i="48"/>
  <c r="A31" i="48"/>
  <c r="M21" i="48"/>
  <c r="I21" i="48"/>
  <c r="A10" i="48"/>
  <c r="M20" i="48"/>
  <c r="I20" i="48"/>
  <c r="A89" i="48"/>
  <c r="M19" i="48"/>
  <c r="I19" i="48"/>
  <c r="A117" i="48"/>
  <c r="M18" i="48"/>
  <c r="I18" i="48"/>
  <c r="A75" i="48"/>
  <c r="M17" i="48"/>
  <c r="I17" i="48"/>
  <c r="A14" i="48"/>
  <c r="M16" i="48"/>
  <c r="I16" i="48"/>
  <c r="A41" i="48"/>
  <c r="M15" i="48"/>
  <c r="A63" i="48"/>
  <c r="M14" i="48"/>
  <c r="I14" i="48"/>
  <c r="A103" i="48"/>
  <c r="M13" i="48"/>
  <c r="I13" i="48"/>
  <c r="A119" i="48"/>
  <c r="M12" i="48"/>
  <c r="I12" i="48"/>
  <c r="A95" i="48"/>
  <c r="M11" i="48"/>
  <c r="I11" i="48"/>
  <c r="K11" i="48" s="1"/>
  <c r="A102" i="48"/>
  <c r="M10" i="48"/>
  <c r="A137" i="48"/>
  <c r="M9" i="48"/>
  <c r="I9" i="48"/>
  <c r="A68" i="48"/>
  <c r="M8" i="48"/>
  <c r="I8" i="48"/>
  <c r="A79" i="48"/>
  <c r="M7" i="48"/>
  <c r="I7" i="48"/>
  <c r="A45" i="48"/>
  <c r="M6" i="48"/>
  <c r="I6" i="48"/>
  <c r="A7" i="48"/>
  <c r="M5" i="48"/>
  <c r="I5" i="48"/>
  <c r="A57" i="48"/>
  <c r="M4" i="48"/>
  <c r="I4" i="48"/>
  <c r="A106" i="48"/>
  <c r="V21" i="2"/>
  <c r="V20" i="2"/>
  <c r="V19" i="2"/>
  <c r="V18" i="2"/>
  <c r="V16" i="2"/>
  <c r="V15" i="2"/>
  <c r="V14" i="2"/>
  <c r="V13" i="2"/>
  <c r="V12" i="2"/>
  <c r="V11" i="2"/>
  <c r="V9" i="2"/>
  <c r="V8" i="2"/>
  <c r="V7" i="2"/>
  <c r="V6" i="2"/>
  <c r="V5" i="2"/>
  <c r="V4" i="2"/>
  <c r="A137" i="47"/>
  <c r="A43" i="47"/>
  <c r="A138" i="47"/>
  <c r="D2907" i="7"/>
  <c r="D2908" i="7"/>
  <c r="D2909" i="7"/>
  <c r="D2890" i="7"/>
  <c r="D2910" i="7"/>
  <c r="D2911" i="7"/>
  <c r="D2912" i="7"/>
  <c r="D2913" i="7"/>
  <c r="D2914" i="7"/>
  <c r="D2915" i="7"/>
  <c r="D2891" i="7"/>
  <c r="D2892" i="7"/>
  <c r="D2916" i="7"/>
  <c r="D2893" i="7"/>
  <c r="D2917" i="7"/>
  <c r="D2918" i="7"/>
  <c r="D2919" i="7"/>
  <c r="D2894" i="7"/>
  <c r="D2895" i="7"/>
  <c r="D2920" i="7"/>
  <c r="D2921" i="7"/>
  <c r="D2922" i="7"/>
  <c r="D2896" i="7"/>
  <c r="D2923" i="7"/>
  <c r="D2924" i="7"/>
  <c r="D2897" i="7"/>
  <c r="D2925" i="7"/>
  <c r="D2926" i="7"/>
  <c r="D2927" i="7"/>
  <c r="D2928" i="7"/>
  <c r="D2898" i="7"/>
  <c r="D2929" i="7"/>
  <c r="D2930" i="7"/>
  <c r="D2931" i="7"/>
  <c r="D2932" i="7"/>
  <c r="D2933" i="7"/>
  <c r="D2934" i="7"/>
  <c r="D2899" i="7"/>
  <c r="D2901" i="7"/>
  <c r="D2900" i="7"/>
  <c r="D2935" i="7"/>
  <c r="D2936" i="7"/>
  <c r="D2937" i="7"/>
  <c r="D2938" i="7"/>
  <c r="D2939" i="7"/>
  <c r="D2889" i="7"/>
  <c r="D2902" i="7"/>
  <c r="D2903" i="7"/>
  <c r="D2904" i="7"/>
  <c r="D2940" i="7"/>
  <c r="D2941" i="7"/>
  <c r="D2942" i="7"/>
  <c r="D2943" i="7"/>
  <c r="D2905" i="7"/>
  <c r="D2906" i="7"/>
  <c r="M498" i="47"/>
  <c r="M497" i="47"/>
  <c r="M496" i="47"/>
  <c r="M495" i="47"/>
  <c r="M494" i="47"/>
  <c r="M493" i="47"/>
  <c r="M492" i="47"/>
  <c r="M491" i="47"/>
  <c r="M490" i="47"/>
  <c r="M489" i="47"/>
  <c r="M488" i="47"/>
  <c r="M487" i="47"/>
  <c r="M486" i="47"/>
  <c r="M485" i="47"/>
  <c r="M484" i="47"/>
  <c r="M483" i="47"/>
  <c r="M482" i="47"/>
  <c r="M481" i="47"/>
  <c r="M480" i="47"/>
  <c r="M479" i="47"/>
  <c r="M478" i="47"/>
  <c r="M477" i="47"/>
  <c r="A184" i="47"/>
  <c r="M476" i="47"/>
  <c r="A251" i="47"/>
  <c r="M475" i="47"/>
  <c r="A115" i="47"/>
  <c r="M474" i="47"/>
  <c r="A233" i="47"/>
  <c r="M473" i="47"/>
  <c r="A59" i="47"/>
  <c r="M472" i="47"/>
  <c r="A101" i="47"/>
  <c r="M471" i="47"/>
  <c r="A162" i="47"/>
  <c r="M470" i="47"/>
  <c r="A35" i="47"/>
  <c r="M469" i="47"/>
  <c r="A246" i="47"/>
  <c r="M468" i="47"/>
  <c r="A63" i="47"/>
  <c r="M467" i="47"/>
  <c r="A12" i="47"/>
  <c r="M466" i="47"/>
  <c r="A36" i="47"/>
  <c r="M465" i="47"/>
  <c r="A201" i="47"/>
  <c r="M464" i="47"/>
  <c r="M463" i="47"/>
  <c r="A192" i="47"/>
  <c r="M462" i="47"/>
  <c r="A274" i="47"/>
  <c r="M461" i="47"/>
  <c r="M460" i="47"/>
  <c r="A218" i="47"/>
  <c r="M459" i="47"/>
  <c r="M458" i="47"/>
  <c r="M457" i="47"/>
  <c r="M456" i="47"/>
  <c r="A93" i="47"/>
  <c r="M455" i="47"/>
  <c r="M454" i="47"/>
  <c r="A131" i="47"/>
  <c r="M453" i="47"/>
  <c r="A224" i="47"/>
  <c r="M452" i="47"/>
  <c r="M451" i="47"/>
  <c r="M450" i="47"/>
  <c r="A86" i="47"/>
  <c r="M449" i="47"/>
  <c r="M448" i="47"/>
  <c r="A113" i="47"/>
  <c r="M447" i="47"/>
  <c r="A150" i="47"/>
  <c r="M446" i="47"/>
  <c r="M445" i="47"/>
  <c r="M444" i="47"/>
  <c r="A58" i="47"/>
  <c r="M443" i="47"/>
  <c r="M442" i="47"/>
  <c r="M441" i="47"/>
  <c r="M440" i="47"/>
  <c r="M439" i="47"/>
  <c r="M438" i="47"/>
  <c r="M437" i="47"/>
  <c r="M436" i="47"/>
  <c r="M435" i="47"/>
  <c r="M434" i="47"/>
  <c r="M433" i="47"/>
  <c r="M432" i="47"/>
  <c r="M431" i="47"/>
  <c r="M430" i="47"/>
  <c r="M429" i="47"/>
  <c r="M428" i="47"/>
  <c r="M427" i="47"/>
  <c r="M426" i="47"/>
  <c r="M425" i="47"/>
  <c r="M424" i="47"/>
  <c r="M423" i="47"/>
  <c r="M422" i="47"/>
  <c r="M421" i="47"/>
  <c r="M420" i="47"/>
  <c r="M419" i="47"/>
  <c r="M418" i="47"/>
  <c r="M417" i="47"/>
  <c r="M416" i="47"/>
  <c r="M415" i="47"/>
  <c r="M414" i="47"/>
  <c r="M413" i="47"/>
  <c r="M412" i="47"/>
  <c r="M411" i="47"/>
  <c r="M410" i="47"/>
  <c r="M409" i="47"/>
  <c r="M408" i="47"/>
  <c r="M407" i="47"/>
  <c r="M406" i="47"/>
  <c r="M405" i="47"/>
  <c r="M404" i="47"/>
  <c r="M403" i="47"/>
  <c r="M402" i="47"/>
  <c r="M401" i="47"/>
  <c r="M400" i="47"/>
  <c r="M399" i="47"/>
  <c r="M398" i="47"/>
  <c r="M397" i="47"/>
  <c r="M396" i="47"/>
  <c r="M395" i="47"/>
  <c r="M394" i="47"/>
  <c r="M393" i="47"/>
  <c r="M392" i="47"/>
  <c r="M391" i="47"/>
  <c r="M390" i="47"/>
  <c r="M389" i="47"/>
  <c r="M388" i="47"/>
  <c r="M387" i="47"/>
  <c r="M386" i="47"/>
  <c r="M385" i="47"/>
  <c r="M384" i="47"/>
  <c r="M383" i="47"/>
  <c r="M382" i="47"/>
  <c r="M381" i="47"/>
  <c r="M380" i="47"/>
  <c r="M379" i="47"/>
  <c r="M378" i="47"/>
  <c r="M377" i="47"/>
  <c r="M376" i="47"/>
  <c r="A157" i="47"/>
  <c r="M375" i="47"/>
  <c r="M374" i="47"/>
  <c r="M373" i="47"/>
  <c r="M372" i="47"/>
  <c r="M371" i="47"/>
  <c r="M370" i="47"/>
  <c r="M369" i="47"/>
  <c r="M368" i="47"/>
  <c r="M367" i="47"/>
  <c r="M366" i="47"/>
  <c r="M365" i="47"/>
  <c r="M364" i="47"/>
  <c r="M363" i="47"/>
  <c r="M362" i="47"/>
  <c r="A179" i="47"/>
  <c r="M361" i="47"/>
  <c r="M360" i="47"/>
  <c r="M359" i="47"/>
  <c r="M358" i="47"/>
  <c r="M357" i="47"/>
  <c r="M356" i="47"/>
  <c r="M355" i="47"/>
  <c r="M354" i="47"/>
  <c r="M353" i="47"/>
  <c r="M352" i="47"/>
  <c r="M351" i="47"/>
  <c r="M350" i="47"/>
  <c r="A267" i="47"/>
  <c r="M349" i="47"/>
  <c r="M348" i="47"/>
  <c r="M347" i="47"/>
  <c r="M346" i="47"/>
  <c r="M345" i="47"/>
  <c r="M344" i="47"/>
  <c r="M343" i="47"/>
  <c r="M342" i="47"/>
  <c r="M341" i="47"/>
  <c r="M340" i="47"/>
  <c r="M339" i="47"/>
  <c r="M338" i="47"/>
  <c r="M337" i="47"/>
  <c r="A7" i="47"/>
  <c r="M336" i="47"/>
  <c r="M335" i="47"/>
  <c r="M334" i="47"/>
  <c r="M333" i="47"/>
  <c r="M332" i="47"/>
  <c r="M331" i="47"/>
  <c r="M330" i="47"/>
  <c r="M329" i="47"/>
  <c r="M328" i="47"/>
  <c r="M327" i="47"/>
  <c r="M326" i="47"/>
  <c r="A259" i="47"/>
  <c r="M325" i="47"/>
  <c r="M324" i="47"/>
  <c r="M323" i="47"/>
  <c r="M322" i="47"/>
  <c r="M321" i="47"/>
  <c r="M320" i="47"/>
  <c r="M319" i="47"/>
  <c r="M318" i="47"/>
  <c r="A208" i="47"/>
  <c r="M317" i="47"/>
  <c r="A126" i="47"/>
  <c r="M316" i="47"/>
  <c r="A33" i="47"/>
  <c r="M315" i="47"/>
  <c r="A22" i="47"/>
  <c r="M314" i="47"/>
  <c r="A190" i="47"/>
  <c r="M313" i="47"/>
  <c r="A180" i="47"/>
  <c r="M312" i="47"/>
  <c r="A252" i="47"/>
  <c r="M311" i="47"/>
  <c r="A20" i="47"/>
  <c r="M310" i="47"/>
  <c r="A222" i="47"/>
  <c r="M309" i="47"/>
  <c r="A129" i="47"/>
  <c r="M308" i="47"/>
  <c r="A182" i="47"/>
  <c r="M307" i="47"/>
  <c r="A62" i="47"/>
  <c r="M306" i="47"/>
  <c r="A153" i="47"/>
  <c r="M305" i="47"/>
  <c r="A29" i="47"/>
  <c r="M304" i="47"/>
  <c r="A194" i="47"/>
  <c r="M303" i="47"/>
  <c r="M302" i="47"/>
  <c r="A118" i="47"/>
  <c r="M301" i="47"/>
  <c r="A266" i="47"/>
  <c r="M300" i="47"/>
  <c r="A39" i="47"/>
  <c r="M299" i="47"/>
  <c r="M298" i="47"/>
  <c r="A60" i="47"/>
  <c r="M297" i="47"/>
  <c r="A158" i="47"/>
  <c r="M296" i="47"/>
  <c r="A209" i="47"/>
  <c r="M295" i="47"/>
  <c r="A169" i="47"/>
  <c r="M294" i="47"/>
  <c r="A225" i="47"/>
  <c r="M293" i="47"/>
  <c r="A73" i="47"/>
  <c r="M292" i="47"/>
  <c r="A244" i="47"/>
  <c r="M291" i="47"/>
  <c r="A127" i="47"/>
  <c r="M290" i="47"/>
  <c r="A245" i="47"/>
  <c r="M289" i="47"/>
  <c r="A139" i="47"/>
  <c r="M288" i="47"/>
  <c r="M287" i="47"/>
  <c r="A24" i="47"/>
  <c r="M286" i="47"/>
  <c r="M285" i="47"/>
  <c r="A212" i="47"/>
  <c r="M284" i="47"/>
  <c r="A228" i="47"/>
  <c r="M283" i="47"/>
  <c r="A136" i="47"/>
  <c r="M282" i="47"/>
  <c r="A229" i="47"/>
  <c r="M281" i="47"/>
  <c r="A197" i="47"/>
  <c r="M280" i="47"/>
  <c r="A230" i="47"/>
  <c r="M279" i="47"/>
  <c r="M278" i="47"/>
  <c r="A42" i="47"/>
  <c r="M277" i="47"/>
  <c r="A142" i="47"/>
  <c r="M276" i="47"/>
  <c r="A271" i="47"/>
  <c r="M275" i="47"/>
  <c r="A88" i="47"/>
  <c r="M274" i="47"/>
  <c r="A164" i="47"/>
  <c r="M273" i="47"/>
  <c r="A122" i="47"/>
  <c r="M272" i="47"/>
  <c r="A275" i="47"/>
  <c r="M271" i="47"/>
  <c r="M270" i="47"/>
  <c r="M269" i="47"/>
  <c r="A133" i="47"/>
  <c r="M268" i="47"/>
  <c r="A149" i="47"/>
  <c r="M267" i="47"/>
  <c r="A125" i="47"/>
  <c r="M266" i="47"/>
  <c r="A18" i="47"/>
  <c r="M265" i="47"/>
  <c r="A104" i="47"/>
  <c r="M264" i="47"/>
  <c r="A14" i="47"/>
  <c r="M263" i="47"/>
  <c r="A177" i="47"/>
  <c r="M262" i="47"/>
  <c r="A54" i="47"/>
  <c r="M261" i="47"/>
  <c r="A87" i="47"/>
  <c r="M260" i="47"/>
  <c r="A155" i="47"/>
  <c r="M259" i="47"/>
  <c r="A100" i="47"/>
  <c r="M258" i="47"/>
  <c r="A111" i="47"/>
  <c r="M257" i="47"/>
  <c r="A8" i="47"/>
  <c r="M256" i="47"/>
  <c r="A40" i="47"/>
  <c r="M255" i="47"/>
  <c r="A239" i="47"/>
  <c r="M254" i="47"/>
  <c r="A206" i="47"/>
  <c r="M253" i="47"/>
  <c r="A110" i="47"/>
  <c r="M252" i="47"/>
  <c r="A183" i="47"/>
  <c r="M251" i="47"/>
  <c r="A195" i="47"/>
  <c r="M250" i="47"/>
  <c r="A273" i="47"/>
  <c r="M249" i="47"/>
  <c r="A95" i="47"/>
  <c r="M248" i="47"/>
  <c r="M247" i="47"/>
  <c r="A200" i="47"/>
  <c r="M246" i="47"/>
  <c r="A97" i="47"/>
  <c r="M245" i="47"/>
  <c r="A38" i="47"/>
  <c r="M244" i="47"/>
  <c r="M243" i="47"/>
  <c r="A57" i="47"/>
  <c r="M242" i="47"/>
  <c r="M241" i="47"/>
  <c r="A263" i="47"/>
  <c r="M240" i="47"/>
  <c r="A89" i="47"/>
  <c r="M239" i="47"/>
  <c r="A65" i="47"/>
  <c r="M238" i="47"/>
  <c r="A143" i="47"/>
  <c r="M237" i="47"/>
  <c r="M236" i="47"/>
  <c r="A204" i="47"/>
  <c r="M235" i="47"/>
  <c r="A188" i="47"/>
  <c r="M234" i="47"/>
  <c r="A70" i="47"/>
  <c r="M233" i="47"/>
  <c r="A242" i="47"/>
  <c r="M232" i="47"/>
  <c r="A75" i="47"/>
  <c r="M231" i="47"/>
  <c r="A11" i="47"/>
  <c r="M230" i="47"/>
  <c r="M229" i="47"/>
  <c r="A255" i="47"/>
  <c r="M228" i="47"/>
  <c r="M227" i="47"/>
  <c r="A159" i="47"/>
  <c r="M226" i="47"/>
  <c r="A172" i="47"/>
  <c r="M225" i="47"/>
  <c r="A102" i="47"/>
  <c r="M224" i="47"/>
  <c r="A140" i="47"/>
  <c r="M223" i="47"/>
  <c r="A262" i="47"/>
  <c r="M222" i="47"/>
  <c r="A185" i="47"/>
  <c r="M221" i="47"/>
  <c r="A37" i="47"/>
  <c r="M220" i="47"/>
  <c r="A28" i="47"/>
  <c r="M219" i="47"/>
  <c r="A68" i="47"/>
  <c r="M218" i="47"/>
  <c r="A116" i="47"/>
  <c r="M217" i="47"/>
  <c r="A10" i="47"/>
  <c r="M216" i="47"/>
  <c r="A269" i="47"/>
  <c r="M215" i="47"/>
  <c r="A258" i="47"/>
  <c r="M214" i="47"/>
  <c r="A191" i="47"/>
  <c r="M213" i="47"/>
  <c r="M212" i="47"/>
  <c r="A167" i="47"/>
  <c r="M211" i="47"/>
  <c r="A174" i="47"/>
  <c r="M210" i="47"/>
  <c r="A46" i="47"/>
  <c r="M209" i="47"/>
  <c r="M208" i="47"/>
  <c r="A27" i="47"/>
  <c r="M207" i="47"/>
  <c r="A72" i="47"/>
  <c r="M206" i="47"/>
  <c r="A238" i="47"/>
  <c r="M205" i="47"/>
  <c r="A141" i="47"/>
  <c r="M204" i="47"/>
  <c r="M203" i="47"/>
  <c r="A94" i="47"/>
  <c r="M202" i="47"/>
  <c r="A265" i="47"/>
  <c r="M201" i="47"/>
  <c r="A107" i="47"/>
  <c r="M200" i="47"/>
  <c r="M199" i="47"/>
  <c r="A23" i="47"/>
  <c r="M198" i="47"/>
  <c r="M197" i="47"/>
  <c r="A186" i="47"/>
  <c r="M196" i="47"/>
  <c r="A163" i="47"/>
  <c r="M195" i="47"/>
  <c r="A215" i="47"/>
  <c r="M194" i="47"/>
  <c r="A268" i="47"/>
  <c r="M193" i="47"/>
  <c r="M192" i="47"/>
  <c r="A67" i="47"/>
  <c r="M191" i="47"/>
  <c r="A196" i="47"/>
  <c r="M190" i="47"/>
  <c r="A64" i="47"/>
  <c r="M189" i="47"/>
  <c r="A26" i="47"/>
  <c r="M188" i="47"/>
  <c r="A16" i="47"/>
  <c r="M187" i="47"/>
  <c r="A247" i="47"/>
  <c r="M186" i="47"/>
  <c r="A15" i="47"/>
  <c r="M185" i="47"/>
  <c r="A219" i="47"/>
  <c r="M184" i="47"/>
  <c r="A109" i="47"/>
  <c r="M183" i="47"/>
  <c r="A51" i="47"/>
  <c r="M182" i="47"/>
  <c r="A91" i="47"/>
  <c r="M181" i="47"/>
  <c r="M180" i="47"/>
  <c r="A248" i="47"/>
  <c r="M179" i="47"/>
  <c r="A31" i="47"/>
  <c r="M178" i="47"/>
  <c r="A168" i="47"/>
  <c r="M177" i="47"/>
  <c r="A156" i="47"/>
  <c r="M176" i="47"/>
  <c r="A240" i="47"/>
  <c r="M175" i="47"/>
  <c r="A120" i="47"/>
  <c r="M174" i="47"/>
  <c r="M173" i="47"/>
  <c r="A231" i="47"/>
  <c r="M172" i="47"/>
  <c r="A175" i="47"/>
  <c r="M171" i="47"/>
  <c r="A83" i="47"/>
  <c r="M170" i="47"/>
  <c r="M169" i="47"/>
  <c r="A241" i="47"/>
  <c r="M168" i="47"/>
  <c r="A32" i="47"/>
  <c r="M167" i="47"/>
  <c r="A260" i="47"/>
  <c r="M166" i="47"/>
  <c r="A234" i="47"/>
  <c r="M165" i="47"/>
  <c r="A79" i="47"/>
  <c r="M164" i="47"/>
  <c r="A82" i="47"/>
  <c r="M163" i="47"/>
  <c r="A227" i="47"/>
  <c r="M162" i="47"/>
  <c r="A112" i="47"/>
  <c r="M161" i="47"/>
  <c r="M160" i="47"/>
  <c r="A176" i="47"/>
  <c r="M159" i="47"/>
  <c r="A236" i="47"/>
  <c r="M158" i="47"/>
  <c r="A202" i="47"/>
  <c r="M157" i="47"/>
  <c r="M156" i="47"/>
  <c r="M155" i="47"/>
  <c r="A34" i="47"/>
  <c r="M154" i="47"/>
  <c r="M153" i="47"/>
  <c r="M152" i="47"/>
  <c r="A181" i="47"/>
  <c r="M151" i="47"/>
  <c r="A221" i="47"/>
  <c r="M150" i="47"/>
  <c r="A52" i="47"/>
  <c r="M149" i="47"/>
  <c r="A256" i="47"/>
  <c r="M148" i="47"/>
  <c r="A232" i="47"/>
  <c r="M147" i="47"/>
  <c r="A173" i="47"/>
  <c r="M146" i="47"/>
  <c r="A243" i="47"/>
  <c r="M145" i="47"/>
  <c r="A217" i="47"/>
  <c r="M144" i="47"/>
  <c r="A108" i="47"/>
  <c r="M143" i="47"/>
  <c r="A96" i="47"/>
  <c r="M142" i="47"/>
  <c r="M141" i="47"/>
  <c r="M140" i="47"/>
  <c r="A270" i="47"/>
  <c r="M139" i="47"/>
  <c r="A74" i="47"/>
  <c r="M138" i="47"/>
  <c r="A61" i="47"/>
  <c r="M137" i="47"/>
  <c r="A253" i="47"/>
  <c r="M136" i="47"/>
  <c r="A71" i="47"/>
  <c r="M135" i="47"/>
  <c r="A165" i="47"/>
  <c r="M134" i="47"/>
  <c r="A30" i="47"/>
  <c r="M133" i="47"/>
  <c r="A25" i="47"/>
  <c r="M132" i="47"/>
  <c r="A257" i="47"/>
  <c r="M131" i="47"/>
  <c r="A81" i="47"/>
  <c r="M130" i="47"/>
  <c r="A193" i="47"/>
  <c r="M129" i="47"/>
  <c r="A44" i="47"/>
  <c r="M128" i="47"/>
  <c r="A48" i="47"/>
  <c r="M127" i="47"/>
  <c r="A80" i="47"/>
  <c r="M126" i="47"/>
  <c r="A135" i="47"/>
  <c r="M125" i="47"/>
  <c r="A166" i="47"/>
  <c r="M124" i="47"/>
  <c r="A50" i="47"/>
  <c r="M123" i="47"/>
  <c r="A214" i="47"/>
  <c r="M122" i="47"/>
  <c r="A211" i="47"/>
  <c r="M121" i="47"/>
  <c r="A103" i="47"/>
  <c r="M120" i="47"/>
  <c r="A49" i="47"/>
  <c r="M119" i="47"/>
  <c r="A84" i="47"/>
  <c r="M118" i="47"/>
  <c r="M117" i="47"/>
  <c r="A77" i="47"/>
  <c r="M116" i="47"/>
  <c r="A21" i="47"/>
  <c r="M115" i="47"/>
  <c r="A171" i="47"/>
  <c r="M114" i="47"/>
  <c r="A132" i="47"/>
  <c r="M113" i="47"/>
  <c r="M112" i="47"/>
  <c r="M111" i="47"/>
  <c r="A121" i="47"/>
  <c r="M110" i="47"/>
  <c r="A170" i="47"/>
  <c r="M109" i="47"/>
  <c r="M108" i="47"/>
  <c r="M107" i="47"/>
  <c r="A114" i="47"/>
  <c r="M106" i="47"/>
  <c r="M105" i="47"/>
  <c r="M104" i="47"/>
  <c r="M103" i="47"/>
  <c r="M102" i="47"/>
  <c r="A17" i="47"/>
  <c r="M101" i="47"/>
  <c r="A130" i="47"/>
  <c r="M100" i="47"/>
  <c r="M99" i="47"/>
  <c r="A85" i="47"/>
  <c r="M98" i="47"/>
  <c r="M97" i="47"/>
  <c r="A178" i="47"/>
  <c r="M96" i="47"/>
  <c r="M95" i="47"/>
  <c r="M94" i="47"/>
  <c r="A124" i="47"/>
  <c r="M93" i="47"/>
  <c r="A4" i="47"/>
  <c r="M92" i="47"/>
  <c r="M91" i="47"/>
  <c r="A92" i="47"/>
  <c r="M90" i="47"/>
  <c r="M89" i="47"/>
  <c r="A6" i="47"/>
  <c r="M88" i="47"/>
  <c r="A199" i="47"/>
  <c r="M87" i="47"/>
  <c r="A66" i="47"/>
  <c r="M86" i="47"/>
  <c r="A249" i="47"/>
  <c r="M85" i="47"/>
  <c r="A203" i="47"/>
  <c r="M84" i="47"/>
  <c r="M83" i="47"/>
  <c r="A161" i="47"/>
  <c r="M82" i="47"/>
  <c r="M81" i="47"/>
  <c r="A56" i="47"/>
  <c r="M80" i="47"/>
  <c r="M79" i="47"/>
  <c r="A119" i="47"/>
  <c r="M78" i="47"/>
  <c r="A189" i="47"/>
  <c r="M77" i="47"/>
  <c r="M76" i="47"/>
  <c r="A223" i="47"/>
  <c r="M75" i="47"/>
  <c r="A207" i="47"/>
  <c r="M74" i="47"/>
  <c r="A220" i="47"/>
  <c r="M73" i="47"/>
  <c r="A5" i="47"/>
  <c r="M72" i="47"/>
  <c r="A147" i="47"/>
  <c r="M71" i="47"/>
  <c r="A53" i="47"/>
  <c r="M70" i="47"/>
  <c r="A117" i="47"/>
  <c r="M69" i="47"/>
  <c r="A235" i="47"/>
  <c r="M68" i="47"/>
  <c r="M67" i="47"/>
  <c r="M66" i="47"/>
  <c r="A45" i="47"/>
  <c r="M65" i="47"/>
  <c r="A9" i="47"/>
  <c r="M64" i="47"/>
  <c r="A123" i="47"/>
  <c r="M63" i="47"/>
  <c r="M62" i="47"/>
  <c r="A128" i="47"/>
  <c r="M61" i="47"/>
  <c r="A76" i="47"/>
  <c r="M60" i="47"/>
  <c r="A254" i="47"/>
  <c r="M59" i="47"/>
  <c r="A13" i="47"/>
  <c r="M58" i="47"/>
  <c r="A98" i="47"/>
  <c r="M57" i="47"/>
  <c r="A151" i="47"/>
  <c r="M56" i="47"/>
  <c r="M55" i="47"/>
  <c r="A99" i="47"/>
  <c r="M54" i="47"/>
  <c r="A216" i="47"/>
  <c r="M53" i="47"/>
  <c r="M52" i="47"/>
  <c r="A205" i="47"/>
  <c r="M51" i="47"/>
  <c r="A213" i="47"/>
  <c r="M50" i="47"/>
  <c r="A41" i="47"/>
  <c r="M49" i="47"/>
  <c r="A145" i="47"/>
  <c r="M48" i="47"/>
  <c r="A146" i="47"/>
  <c r="M47" i="47"/>
  <c r="A198" i="47"/>
  <c r="M46" i="47"/>
  <c r="A187" i="47"/>
  <c r="M45" i="47"/>
  <c r="M44" i="47"/>
  <c r="M43" i="47"/>
  <c r="M42" i="47"/>
  <c r="A105" i="47"/>
  <c r="M41" i="47"/>
  <c r="M40" i="47"/>
  <c r="M39" i="47"/>
  <c r="A152" i="47"/>
  <c r="M38" i="47"/>
  <c r="M37" i="47"/>
  <c r="M36" i="47"/>
  <c r="A144" i="47"/>
  <c r="M35" i="47"/>
  <c r="A237" i="47"/>
  <c r="M34" i="47"/>
  <c r="M33" i="47"/>
  <c r="M32" i="47"/>
  <c r="M31" i="47"/>
  <c r="M30" i="47"/>
  <c r="M29" i="47"/>
  <c r="M28" i="47"/>
  <c r="M27" i="47"/>
  <c r="M26" i="47"/>
  <c r="A261" i="47"/>
  <c r="M25" i="47"/>
  <c r="A250" i="47"/>
  <c r="M24" i="47"/>
  <c r="M23" i="47"/>
  <c r="A106" i="47"/>
  <c r="M22" i="47"/>
  <c r="A134" i="47"/>
  <c r="M21" i="47"/>
  <c r="I21" i="47"/>
  <c r="A210" i="47"/>
  <c r="M20" i="47"/>
  <c r="I20" i="47"/>
  <c r="M19" i="47"/>
  <c r="I19" i="47"/>
  <c r="A154" i="47"/>
  <c r="M18" i="47"/>
  <c r="I18" i="47"/>
  <c r="M17" i="47"/>
  <c r="I17" i="47"/>
  <c r="A78" i="47"/>
  <c r="M16" i="47"/>
  <c r="I16" i="47"/>
  <c r="A148" i="47"/>
  <c r="M15" i="47"/>
  <c r="M14" i="47"/>
  <c r="I14" i="47"/>
  <c r="A47" i="47"/>
  <c r="M13" i="47"/>
  <c r="I13" i="47"/>
  <c r="M12" i="47"/>
  <c r="I12" i="47"/>
  <c r="A19" i="47"/>
  <c r="M11" i="47"/>
  <c r="I11" i="47"/>
  <c r="A90" i="47"/>
  <c r="M10" i="47"/>
  <c r="M9" i="47"/>
  <c r="I9" i="47"/>
  <c r="A264" i="47"/>
  <c r="M8" i="47"/>
  <c r="I8" i="47"/>
  <c r="A69" i="47"/>
  <c r="M7" i="47"/>
  <c r="I7" i="47"/>
  <c r="A55" i="47"/>
  <c r="M6" i="47"/>
  <c r="I6" i="47"/>
  <c r="M5" i="47"/>
  <c r="I5" i="47"/>
  <c r="A160" i="47"/>
  <c r="M4" i="47"/>
  <c r="I4" i="47"/>
  <c r="A226" i="47"/>
  <c r="X21" i="2"/>
  <c r="X20" i="2"/>
  <c r="X19" i="2"/>
  <c r="X18" i="2"/>
  <c r="X16" i="2"/>
  <c r="X15" i="2"/>
  <c r="X14" i="2"/>
  <c r="X13" i="2"/>
  <c r="X12" i="2"/>
  <c r="X11" i="2"/>
  <c r="X9" i="2"/>
  <c r="X8" i="2"/>
  <c r="X7" i="2"/>
  <c r="X6" i="2"/>
  <c r="X5" i="2"/>
  <c r="X4" i="2"/>
  <c r="D2818" i="7"/>
  <c r="D2754" i="7"/>
  <c r="D2819" i="7"/>
  <c r="D2755" i="7"/>
  <c r="D2756" i="7"/>
  <c r="D2757" i="7"/>
  <c r="D2758" i="7"/>
  <c r="D2820" i="7"/>
  <c r="D2821" i="7"/>
  <c r="D2759" i="7"/>
  <c r="D2799" i="7"/>
  <c r="D2760" i="7"/>
  <c r="D2770" i="7"/>
  <c r="D2822" i="7"/>
  <c r="D2793" i="7"/>
  <c r="D2823" i="7"/>
  <c r="D2761" i="7"/>
  <c r="D2824" i="7"/>
  <c r="D2825" i="7"/>
  <c r="D2826" i="7"/>
  <c r="D2827" i="7"/>
  <c r="D2828" i="7"/>
  <c r="D2829" i="7"/>
  <c r="D2762" i="7"/>
  <c r="D2763" i="7"/>
  <c r="D2764" i="7"/>
  <c r="D2796" i="7"/>
  <c r="D2766" i="7"/>
  <c r="D2765" i="7"/>
  <c r="D2830" i="7"/>
  <c r="D2767" i="7"/>
  <c r="D2768" i="7"/>
  <c r="D2831" i="7"/>
  <c r="D2769" i="7"/>
  <c r="D2771" i="7"/>
  <c r="D2772" i="7"/>
  <c r="D2773" i="7"/>
  <c r="D2775" i="7"/>
  <c r="D2774" i="7"/>
  <c r="D2832" i="7"/>
  <c r="D2833" i="7"/>
  <c r="D2834" i="7"/>
  <c r="D2835" i="7"/>
  <c r="D2836" i="7"/>
  <c r="D2776" i="7"/>
  <c r="D2837" i="7"/>
  <c r="D2838" i="7"/>
  <c r="D2839" i="7"/>
  <c r="D2777" i="7"/>
  <c r="D2840" i="7"/>
  <c r="D2841" i="7"/>
  <c r="D2842" i="7"/>
  <c r="D2843" i="7"/>
  <c r="D2844" i="7"/>
  <c r="D2778" i="7"/>
  <c r="D2845" i="7"/>
  <c r="D2779" i="7"/>
  <c r="D2846" i="7"/>
  <c r="D2780" i="7"/>
  <c r="D2783" i="7"/>
  <c r="D2847" i="7"/>
  <c r="D2848" i="7"/>
  <c r="D2849" i="7"/>
  <c r="D2850" i="7"/>
  <c r="D2851" i="7"/>
  <c r="D2852" i="7"/>
  <c r="D2853" i="7"/>
  <c r="D2781" i="7"/>
  <c r="D2854" i="7"/>
  <c r="D2855" i="7"/>
  <c r="D2784" i="7"/>
  <c r="D2856" i="7"/>
  <c r="D2857" i="7"/>
  <c r="D2858" i="7"/>
  <c r="D2785" i="7"/>
  <c r="D2787" i="7"/>
  <c r="D2786" i="7"/>
  <c r="D2788" i="7"/>
  <c r="D2789" i="7"/>
  <c r="D2859" i="7"/>
  <c r="D2860" i="7"/>
  <c r="D2861" i="7"/>
  <c r="D2794" i="7"/>
  <c r="D2862" i="7"/>
  <c r="D2791" i="7"/>
  <c r="D2792" i="7"/>
  <c r="D2863" i="7"/>
  <c r="D2795" i="7"/>
  <c r="D2797" i="7"/>
  <c r="D2864" i="7"/>
  <c r="D2800" i="7"/>
  <c r="D2782" i="7"/>
  <c r="D2865" i="7"/>
  <c r="D2801" i="7"/>
  <c r="D2866" i="7"/>
  <c r="D2802" i="7"/>
  <c r="D2798" i="7"/>
  <c r="D2867" i="7"/>
  <c r="D2803" i="7"/>
  <c r="D2868" i="7"/>
  <c r="D2804" i="7"/>
  <c r="D2869" i="7"/>
  <c r="D2870" i="7"/>
  <c r="D2805" i="7"/>
  <c r="D2871" i="7"/>
  <c r="D2872" i="7"/>
  <c r="D2873" i="7"/>
  <c r="D2874" i="7"/>
  <c r="D2806" i="7"/>
  <c r="D2875" i="7"/>
  <c r="D2808" i="7"/>
  <c r="D2807" i="7"/>
  <c r="D2809" i="7"/>
  <c r="D2810" i="7"/>
  <c r="D2811" i="7"/>
  <c r="D2790" i="7"/>
  <c r="D2876" i="7"/>
  <c r="D2877" i="7"/>
  <c r="D2878" i="7"/>
  <c r="D2812" i="7"/>
  <c r="D2813" i="7"/>
  <c r="D2879" i="7"/>
  <c r="D2880" i="7"/>
  <c r="D2881" i="7"/>
  <c r="D2814" i="7"/>
  <c r="D2816" i="7"/>
  <c r="D2815" i="7"/>
  <c r="D2882" i="7"/>
  <c r="D2883" i="7"/>
  <c r="D2884" i="7"/>
  <c r="D2885" i="7"/>
  <c r="D2817" i="7"/>
  <c r="D2886" i="7"/>
  <c r="D2887" i="7"/>
  <c r="D2888" i="7"/>
  <c r="A152" i="46"/>
  <c r="A171" i="46"/>
  <c r="A220" i="46"/>
  <c r="A309" i="46"/>
  <c r="A42" i="46"/>
  <c r="A267" i="46"/>
  <c r="A94" i="46"/>
  <c r="A438" i="46"/>
  <c r="A446" i="46"/>
  <c r="A48" i="46"/>
  <c r="A189" i="46"/>
  <c r="A151" i="46"/>
  <c r="A105" i="46"/>
  <c r="A74" i="46"/>
  <c r="A166" i="46"/>
  <c r="A192" i="46"/>
  <c r="A57" i="46"/>
  <c r="A401" i="46"/>
  <c r="A181" i="46"/>
  <c r="A410" i="46"/>
  <c r="A209" i="46"/>
  <c r="A201" i="46"/>
  <c r="A70" i="46"/>
  <c r="A26" i="46"/>
  <c r="A180" i="46"/>
  <c r="A76" i="46"/>
  <c r="A243" i="46"/>
  <c r="A334" i="46"/>
  <c r="A14" i="46"/>
  <c r="A31" i="46"/>
  <c r="A19" i="46"/>
  <c r="A9" i="46"/>
  <c r="A252" i="46"/>
  <c r="A460" i="46"/>
  <c r="A260" i="46"/>
  <c r="A51" i="46"/>
  <c r="A368" i="46"/>
  <c r="A429" i="46"/>
  <c r="A150" i="46"/>
  <c r="A164" i="46"/>
  <c r="A302" i="46"/>
  <c r="A50" i="46"/>
  <c r="A116" i="46"/>
  <c r="A160" i="46"/>
  <c r="A132" i="46"/>
  <c r="A347" i="46"/>
  <c r="E74" i="46" s="1"/>
  <c r="A284" i="46"/>
  <c r="A60" i="46"/>
  <c r="A10" i="46"/>
  <c r="A127" i="46"/>
  <c r="A268" i="46"/>
  <c r="A324" i="46"/>
  <c r="A223" i="46"/>
  <c r="A67" i="46"/>
  <c r="A355" i="46"/>
  <c r="A71" i="46"/>
  <c r="A120" i="46"/>
  <c r="A439" i="46"/>
  <c r="A338" i="46"/>
  <c r="A244" i="46"/>
  <c r="A111" i="46"/>
  <c r="A259" i="46"/>
  <c r="A165" i="46"/>
  <c r="A384" i="46"/>
  <c r="A425" i="46"/>
  <c r="A330" i="46"/>
  <c r="A266" i="46"/>
  <c r="A169" i="46"/>
  <c r="A432" i="46"/>
  <c r="A102" i="46"/>
  <c r="A380" i="46"/>
  <c r="A253" i="46"/>
  <c r="A206" i="46"/>
  <c r="A11" i="46"/>
  <c r="A163" i="46"/>
  <c r="A336" i="46"/>
  <c r="A360" i="46"/>
  <c r="A290" i="46"/>
  <c r="A426" i="46"/>
  <c r="A276" i="46"/>
  <c r="A137" i="46"/>
  <c r="A27" i="46"/>
  <c r="A341" i="46"/>
  <c r="A109" i="46"/>
  <c r="A352" i="46"/>
  <c r="A488" i="46"/>
  <c r="A210" i="46"/>
  <c r="A112" i="46"/>
  <c r="A196" i="46"/>
  <c r="A400" i="46"/>
  <c r="A37" i="46"/>
  <c r="A357" i="46"/>
  <c r="A484" i="46"/>
  <c r="A487" i="46"/>
  <c r="A498" i="46"/>
  <c r="A457" i="46"/>
  <c r="A455" i="46"/>
  <c r="A459" i="46"/>
  <c r="A461" i="46"/>
  <c r="A35" i="46"/>
  <c r="A379" i="46"/>
  <c r="A477" i="46"/>
  <c r="A450" i="46"/>
  <c r="A470" i="46"/>
  <c r="A5" i="46"/>
  <c r="A482" i="46"/>
  <c r="E460" i="46" s="1"/>
  <c r="A167" i="46"/>
  <c r="A30" i="46"/>
  <c r="A480" i="46"/>
  <c r="A462" i="46"/>
  <c r="E462" i="46" s="1"/>
  <c r="A222" i="46"/>
  <c r="A101" i="46"/>
  <c r="A493" i="46"/>
  <c r="A463" i="46"/>
  <c r="A491" i="46"/>
  <c r="A495" i="46"/>
  <c r="A138" i="46"/>
  <c r="A310" i="46"/>
  <c r="A45" i="46"/>
  <c r="A476" i="46"/>
  <c r="A478" i="46"/>
  <c r="A453" i="46"/>
  <c r="A92" i="46"/>
  <c r="A471" i="46"/>
  <c r="A350" i="46"/>
  <c r="A80" i="46"/>
  <c r="A465" i="46"/>
  <c r="A411" i="46"/>
  <c r="A497" i="46"/>
  <c r="A494" i="46"/>
  <c r="A468" i="46"/>
  <c r="A133" i="46"/>
  <c r="A361" i="46"/>
  <c r="A492" i="46"/>
  <c r="A241" i="46"/>
  <c r="A448" i="46"/>
  <c r="A134" i="46"/>
  <c r="A145" i="46"/>
  <c r="A452" i="46"/>
  <c r="A117" i="46"/>
  <c r="A489" i="46"/>
  <c r="A91" i="46"/>
  <c r="A393" i="46"/>
  <c r="A483" i="46"/>
  <c r="A456" i="46"/>
  <c r="A464" i="46"/>
  <c r="A473" i="46"/>
  <c r="A250" i="46"/>
  <c r="A469" i="46"/>
  <c r="E480" i="46" s="1"/>
  <c r="A73" i="46"/>
  <c r="A472" i="46"/>
  <c r="A49" i="46"/>
  <c r="A295" i="46"/>
  <c r="A258" i="46"/>
  <c r="A475" i="46"/>
  <c r="A486" i="46"/>
  <c r="E486" i="46" s="1"/>
  <c r="A449" i="46"/>
  <c r="A474" i="46"/>
  <c r="A485" i="46"/>
  <c r="A68" i="46"/>
  <c r="A443" i="46"/>
  <c r="A481" i="46"/>
  <c r="A197" i="46"/>
  <c r="A170" i="46"/>
  <c r="A392" i="46"/>
  <c r="A496" i="46"/>
  <c r="A86" i="46"/>
  <c r="A479" i="46"/>
  <c r="A28" i="46"/>
  <c r="A46" i="46"/>
  <c r="A458" i="46"/>
  <c r="A451" i="46"/>
  <c r="A466" i="46"/>
  <c r="A467" i="46"/>
  <c r="M343" i="46"/>
  <c r="M344" i="46"/>
  <c r="M345" i="46"/>
  <c r="M346" i="46"/>
  <c r="M347" i="46"/>
  <c r="M348" i="46"/>
  <c r="M349" i="46"/>
  <c r="M350" i="46"/>
  <c r="M351" i="46"/>
  <c r="M352" i="46"/>
  <c r="M353" i="46"/>
  <c r="M354" i="46"/>
  <c r="M355" i="46"/>
  <c r="M356" i="46"/>
  <c r="M357" i="46"/>
  <c r="M358" i="46"/>
  <c r="M359" i="46"/>
  <c r="M360" i="46"/>
  <c r="M361" i="46"/>
  <c r="M362" i="46"/>
  <c r="M363" i="46"/>
  <c r="M364" i="46"/>
  <c r="M365" i="46"/>
  <c r="M366" i="46"/>
  <c r="M367" i="46"/>
  <c r="M368" i="46"/>
  <c r="M369" i="46"/>
  <c r="M370" i="46"/>
  <c r="M371" i="46"/>
  <c r="M372" i="46"/>
  <c r="M373" i="46"/>
  <c r="M374" i="46"/>
  <c r="M375" i="46"/>
  <c r="M376" i="46"/>
  <c r="M377" i="46"/>
  <c r="M378" i="46"/>
  <c r="M379" i="46"/>
  <c r="M380" i="46"/>
  <c r="M381" i="46"/>
  <c r="M382" i="46"/>
  <c r="M383" i="46"/>
  <c r="M384" i="46"/>
  <c r="M385" i="46"/>
  <c r="M386" i="46"/>
  <c r="M387" i="46"/>
  <c r="M388" i="46"/>
  <c r="M389" i="46"/>
  <c r="M390" i="46"/>
  <c r="M391" i="46"/>
  <c r="M392" i="46"/>
  <c r="M393" i="46"/>
  <c r="M394" i="46"/>
  <c r="M395" i="46"/>
  <c r="M396" i="46"/>
  <c r="M397" i="46"/>
  <c r="M398" i="46"/>
  <c r="M399" i="46"/>
  <c r="M400" i="46"/>
  <c r="M401" i="46"/>
  <c r="M402" i="46"/>
  <c r="M403" i="46"/>
  <c r="M404" i="46"/>
  <c r="M405" i="46"/>
  <c r="M406" i="46"/>
  <c r="M407" i="46"/>
  <c r="M408" i="46"/>
  <c r="M409" i="46"/>
  <c r="M410" i="46"/>
  <c r="M411" i="46"/>
  <c r="M412" i="46"/>
  <c r="M413" i="46"/>
  <c r="M414" i="46"/>
  <c r="M415" i="46"/>
  <c r="M416" i="46"/>
  <c r="M417" i="46"/>
  <c r="M418" i="46"/>
  <c r="M419" i="46"/>
  <c r="M420" i="46"/>
  <c r="M421" i="46"/>
  <c r="M422" i="46"/>
  <c r="M423" i="46"/>
  <c r="M424" i="46"/>
  <c r="M425" i="46"/>
  <c r="M426" i="46"/>
  <c r="M427" i="46"/>
  <c r="M428" i="46"/>
  <c r="M429" i="46"/>
  <c r="M430" i="46"/>
  <c r="M431" i="46"/>
  <c r="M432" i="46"/>
  <c r="M433" i="46"/>
  <c r="M434" i="46"/>
  <c r="M435" i="46"/>
  <c r="M436" i="46"/>
  <c r="M437" i="46"/>
  <c r="M438" i="46"/>
  <c r="M439" i="46"/>
  <c r="M440" i="46"/>
  <c r="M441" i="46"/>
  <c r="M442" i="46"/>
  <c r="M443" i="46"/>
  <c r="M444" i="46"/>
  <c r="M445" i="46"/>
  <c r="M446" i="46"/>
  <c r="M447" i="46"/>
  <c r="M448" i="46"/>
  <c r="M449" i="46"/>
  <c r="M450" i="46"/>
  <c r="M451" i="46"/>
  <c r="M452" i="46"/>
  <c r="M453" i="46"/>
  <c r="M454" i="46"/>
  <c r="M455" i="46"/>
  <c r="M456" i="46"/>
  <c r="M457" i="46"/>
  <c r="M458" i="46"/>
  <c r="M459" i="46"/>
  <c r="M460" i="46"/>
  <c r="M461" i="46"/>
  <c r="M462" i="46"/>
  <c r="M463" i="46"/>
  <c r="M464" i="46"/>
  <c r="M465" i="46"/>
  <c r="M466" i="46"/>
  <c r="M467" i="46"/>
  <c r="M468" i="46"/>
  <c r="M469" i="46"/>
  <c r="M470" i="46"/>
  <c r="M471" i="46"/>
  <c r="M472" i="46"/>
  <c r="M473" i="46"/>
  <c r="M474" i="46"/>
  <c r="M475" i="46"/>
  <c r="M476" i="46"/>
  <c r="M477" i="46"/>
  <c r="M478" i="46"/>
  <c r="M479" i="46"/>
  <c r="M480" i="46"/>
  <c r="M481" i="46"/>
  <c r="M482" i="46"/>
  <c r="M483" i="46"/>
  <c r="M484" i="46"/>
  <c r="M485" i="46"/>
  <c r="M486" i="46"/>
  <c r="M487" i="46"/>
  <c r="M488" i="46"/>
  <c r="M489" i="46"/>
  <c r="M490" i="46"/>
  <c r="M491" i="46"/>
  <c r="M492" i="46"/>
  <c r="M493" i="46"/>
  <c r="M494" i="46"/>
  <c r="M495" i="46"/>
  <c r="M496" i="46"/>
  <c r="M497" i="46"/>
  <c r="M498" i="46"/>
  <c r="M342" i="46"/>
  <c r="M341" i="46"/>
  <c r="M340" i="46"/>
  <c r="M339" i="46"/>
  <c r="M338" i="46"/>
  <c r="M337" i="46"/>
  <c r="M336" i="46"/>
  <c r="M335" i="46"/>
  <c r="M334" i="46"/>
  <c r="M333" i="46"/>
  <c r="M332" i="46"/>
  <c r="M331" i="46"/>
  <c r="M330" i="46"/>
  <c r="M329" i="46"/>
  <c r="M328" i="46"/>
  <c r="M327" i="46"/>
  <c r="M326" i="46"/>
  <c r="M325" i="46"/>
  <c r="A47" i="46"/>
  <c r="M324" i="46"/>
  <c r="A312" i="46"/>
  <c r="M323" i="46"/>
  <c r="A354" i="46"/>
  <c r="M322" i="46"/>
  <c r="A289" i="46"/>
  <c r="M321" i="46"/>
  <c r="A378" i="46"/>
  <c r="M320" i="46"/>
  <c r="A56" i="46"/>
  <c r="M319" i="46"/>
  <c r="A6" i="46"/>
  <c r="M318" i="46"/>
  <c r="A388" i="46"/>
  <c r="M317" i="46"/>
  <c r="A99" i="46"/>
  <c r="M316" i="46"/>
  <c r="A78" i="46"/>
  <c r="M315" i="46"/>
  <c r="A195" i="46"/>
  <c r="M314" i="46"/>
  <c r="A251" i="46"/>
  <c r="M313" i="46"/>
  <c r="A18" i="46"/>
  <c r="M312" i="46"/>
  <c r="A423" i="46"/>
  <c r="M311" i="46"/>
  <c r="A77" i="46"/>
  <c r="M310" i="46"/>
  <c r="A447" i="46"/>
  <c r="M309" i="46"/>
  <c r="A216" i="46"/>
  <c r="M308" i="46"/>
  <c r="A25" i="46"/>
  <c r="M307" i="46"/>
  <c r="A38" i="46"/>
  <c r="M306" i="46"/>
  <c r="A385" i="46"/>
  <c r="M305" i="46"/>
  <c r="A119" i="46"/>
  <c r="E364" i="46" s="1"/>
  <c r="M304" i="46"/>
  <c r="A226" i="46"/>
  <c r="M303" i="46"/>
  <c r="A52" i="46"/>
  <c r="M302" i="46"/>
  <c r="A419" i="46"/>
  <c r="M301" i="46"/>
  <c r="A377" i="46"/>
  <c r="M300" i="46"/>
  <c r="A445" i="46"/>
  <c r="M299" i="46"/>
  <c r="A437" i="46"/>
  <c r="M298" i="46"/>
  <c r="A406" i="46"/>
  <c r="M297" i="46"/>
  <c r="A198" i="46"/>
  <c r="M296" i="46"/>
  <c r="A440" i="46"/>
  <c r="M295" i="46"/>
  <c r="A328" i="46"/>
  <c r="M294" i="46"/>
  <c r="A107" i="46"/>
  <c r="M293" i="46"/>
  <c r="A245" i="46"/>
  <c r="M292" i="46"/>
  <c r="A144" i="46"/>
  <c r="M291" i="46"/>
  <c r="A246" i="46"/>
  <c r="M290" i="46"/>
  <c r="A103" i="46"/>
  <c r="M289" i="46"/>
  <c r="A337" i="46"/>
  <c r="M288" i="46"/>
  <c r="A257" i="46"/>
  <c r="M287" i="46"/>
  <c r="A287" i="46"/>
  <c r="M286" i="46"/>
  <c r="A228" i="46"/>
  <c r="M285" i="46"/>
  <c r="A95" i="46"/>
  <c r="M284" i="46"/>
  <c r="A59" i="46"/>
  <c r="M283" i="46"/>
  <c r="A283" i="46"/>
  <c r="M282" i="46"/>
  <c r="A344" i="46"/>
  <c r="M281" i="46"/>
  <c r="A53" i="46"/>
  <c r="M280" i="46"/>
  <c r="A106" i="46"/>
  <c r="M279" i="46"/>
  <c r="A282" i="46"/>
  <c r="M278" i="46"/>
  <c r="A199" i="46"/>
  <c r="M277" i="46"/>
  <c r="A146" i="46"/>
  <c r="M276" i="46"/>
  <c r="A390" i="46"/>
  <c r="M275" i="46"/>
  <c r="A409" i="46"/>
  <c r="M274" i="46"/>
  <c r="A435" i="46"/>
  <c r="M273" i="46"/>
  <c r="A249" i="46"/>
  <c r="M272" i="46"/>
  <c r="A231" i="46"/>
  <c r="M271" i="46"/>
  <c r="M270" i="46"/>
  <c r="A44" i="46"/>
  <c r="M269" i="46"/>
  <c r="A358" i="46"/>
  <c r="M268" i="46"/>
  <c r="A17" i="46"/>
  <c r="M267" i="46"/>
  <c r="A376" i="46"/>
  <c r="M266" i="46"/>
  <c r="A207" i="46"/>
  <c r="M265" i="46"/>
  <c r="A154" i="46"/>
  <c r="M264" i="46"/>
  <c r="A183" i="46"/>
  <c r="M263" i="46"/>
  <c r="A304" i="46"/>
  <c r="M262" i="46"/>
  <c r="A381" i="46"/>
  <c r="M261" i="46"/>
  <c r="A155" i="46"/>
  <c r="M260" i="46"/>
  <c r="A22" i="46"/>
  <c r="M259" i="46"/>
  <c r="A433" i="46"/>
  <c r="M258" i="46"/>
  <c r="A346" i="46"/>
  <c r="M257" i="46"/>
  <c r="A412" i="46"/>
  <c r="M256" i="46"/>
  <c r="A303" i="46"/>
  <c r="M255" i="46"/>
  <c r="A321" i="46"/>
  <c r="M254" i="46"/>
  <c r="A269" i="46"/>
  <c r="M253" i="46"/>
  <c r="A318" i="46"/>
  <c r="M252" i="46"/>
  <c r="A212" i="46"/>
  <c r="M251" i="46"/>
  <c r="A113" i="46"/>
  <c r="M250" i="46"/>
  <c r="A273" i="46"/>
  <c r="M249" i="46"/>
  <c r="A118" i="46"/>
  <c r="M248" i="46"/>
  <c r="A90" i="46"/>
  <c r="M247" i="46"/>
  <c r="A124" i="46"/>
  <c r="M246" i="46"/>
  <c r="A43" i="46"/>
  <c r="E330" i="46" s="1"/>
  <c r="M245" i="46"/>
  <c r="A279" i="46"/>
  <c r="M244" i="46"/>
  <c r="A224" i="46"/>
  <c r="M243" i="46"/>
  <c r="A391" i="46"/>
  <c r="M242" i="46"/>
  <c r="A242" i="46"/>
  <c r="M241" i="46"/>
  <c r="A331" i="46"/>
  <c r="M240" i="46"/>
  <c r="A239" i="46"/>
  <c r="M239" i="46"/>
  <c r="A366" i="46"/>
  <c r="M238" i="46"/>
  <c r="A340" i="46"/>
  <c r="M237" i="46"/>
  <c r="A327" i="46"/>
  <c r="M236" i="46"/>
  <c r="A58" i="46"/>
  <c r="M235" i="46"/>
  <c r="A265" i="46"/>
  <c r="M234" i="46"/>
  <c r="A194" i="46"/>
  <c r="M233" i="46"/>
  <c r="A293" i="46"/>
  <c r="M232" i="46"/>
  <c r="A98" i="46"/>
  <c r="M231" i="46"/>
  <c r="A311" i="46"/>
  <c r="M230" i="46"/>
  <c r="A158" i="46"/>
  <c r="M229" i="46"/>
  <c r="A208" i="46"/>
  <c r="M228" i="46"/>
  <c r="A39" i="46"/>
  <c r="M227" i="46"/>
  <c r="A108" i="46"/>
  <c r="M226" i="46"/>
  <c r="A200" i="46"/>
  <c r="M225" i="46"/>
  <c r="A248" i="46"/>
  <c r="M224" i="46"/>
  <c r="A84" i="46"/>
  <c r="M223" i="46"/>
  <c r="A274" i="46"/>
  <c r="M222" i="46"/>
  <c r="A185" i="46"/>
  <c r="M221" i="46"/>
  <c r="A142" i="46"/>
  <c r="M220" i="46"/>
  <c r="A7" i="46"/>
  <c r="M219" i="46"/>
  <c r="A371" i="46"/>
  <c r="M218" i="46"/>
  <c r="A454" i="46"/>
  <c r="M217" i="46"/>
  <c r="A404" i="46"/>
  <c r="E324" i="46" s="1"/>
  <c r="M216" i="46"/>
  <c r="A264" i="46"/>
  <c r="M215" i="46"/>
  <c r="A291" i="46"/>
  <c r="M214" i="46"/>
  <c r="A305" i="46"/>
  <c r="M213" i="46"/>
  <c r="A184" i="46"/>
  <c r="M212" i="46"/>
  <c r="A320" i="46"/>
  <c r="M211" i="46"/>
  <c r="A424" i="46"/>
  <c r="M210" i="46"/>
  <c r="A367" i="46"/>
  <c r="M209" i="46"/>
  <c r="M208" i="46"/>
  <c r="A322" i="46"/>
  <c r="M207" i="46"/>
  <c r="A148" i="46"/>
  <c r="M206" i="46"/>
  <c r="A32" i="46"/>
  <c r="M205" i="46"/>
  <c r="A81" i="46"/>
  <c r="M204" i="46"/>
  <c r="A40" i="46"/>
  <c r="M203" i="46"/>
  <c r="A20" i="46"/>
  <c r="M202" i="46"/>
  <c r="A362" i="46"/>
  <c r="M201" i="46"/>
  <c r="A387" i="46"/>
  <c r="M200" i="46"/>
  <c r="A373" i="46"/>
  <c r="M199" i="46"/>
  <c r="A125" i="46"/>
  <c r="M198" i="46"/>
  <c r="A61" i="46"/>
  <c r="M197" i="46"/>
  <c r="A413" i="46"/>
  <c r="M196" i="46"/>
  <c r="A110" i="46"/>
  <c r="M195" i="46"/>
  <c r="A16" i="46"/>
  <c r="M194" i="46"/>
  <c r="A24" i="46"/>
  <c r="M193" i="46"/>
  <c r="A315" i="46"/>
  <c r="M192" i="46"/>
  <c r="A218" i="46"/>
  <c r="M191" i="46"/>
  <c r="A332" i="46"/>
  <c r="M190" i="46"/>
  <c r="A326" i="46"/>
  <c r="M189" i="46"/>
  <c r="A263" i="46"/>
  <c r="M188" i="46"/>
  <c r="A179" i="46"/>
  <c r="M187" i="46"/>
  <c r="A221" i="46"/>
  <c r="M186" i="46"/>
  <c r="A214" i="46"/>
  <c r="M185" i="46"/>
  <c r="A33" i="46"/>
  <c r="M184" i="46"/>
  <c r="A173" i="46"/>
  <c r="M183" i="46"/>
  <c r="A176" i="46"/>
  <c r="M182" i="46"/>
  <c r="A370" i="46"/>
  <c r="M181" i="46"/>
  <c r="A299" i="46"/>
  <c r="M180" i="46"/>
  <c r="A414" i="46"/>
  <c r="M179" i="46"/>
  <c r="A186" i="46"/>
  <c r="M178" i="46"/>
  <c r="A363" i="46"/>
  <c r="M177" i="46"/>
  <c r="A418" i="46"/>
  <c r="M176" i="46"/>
  <c r="A193" i="46"/>
  <c r="M175" i="46"/>
  <c r="A128" i="46"/>
  <c r="M174" i="46"/>
  <c r="A408" i="46"/>
  <c r="M173" i="46"/>
  <c r="A405" i="46"/>
  <c r="M172" i="46"/>
  <c r="A139" i="46"/>
  <c r="M171" i="46"/>
  <c r="A383" i="46"/>
  <c r="M170" i="46"/>
  <c r="A122" i="46"/>
  <c r="M169" i="46"/>
  <c r="A12" i="46"/>
  <c r="M168" i="46"/>
  <c r="A178" i="46"/>
  <c r="M167" i="46"/>
  <c r="A130" i="46"/>
  <c r="M166" i="46"/>
  <c r="A83" i="46"/>
  <c r="M165" i="46"/>
  <c r="A114" i="46"/>
  <c r="M164" i="46"/>
  <c r="A72" i="46"/>
  <c r="M163" i="46"/>
  <c r="A325" i="46"/>
  <c r="M162" i="46"/>
  <c r="A177" i="46"/>
  <c r="M161" i="46"/>
  <c r="A129" i="46"/>
  <c r="M160" i="46"/>
  <c r="A136" i="46"/>
  <c r="M159" i="46"/>
  <c r="A230" i="46"/>
  <c r="M158" i="46"/>
  <c r="A441" i="46"/>
  <c r="M157" i="46"/>
  <c r="A104" i="46"/>
  <c r="M156" i="46"/>
  <c r="A286" i="46"/>
  <c r="M155" i="46"/>
  <c r="A442" i="46"/>
  <c r="M154" i="46"/>
  <c r="A182" i="46"/>
  <c r="M153" i="46"/>
  <c r="A85" i="46"/>
  <c r="M152" i="46"/>
  <c r="A29" i="46"/>
  <c r="M151" i="46"/>
  <c r="A219" i="46"/>
  <c r="M150" i="46"/>
  <c r="A63" i="46"/>
  <c r="M149" i="46"/>
  <c r="A131" i="46"/>
  <c r="M148" i="46"/>
  <c r="A323" i="46"/>
  <c r="M147" i="46"/>
  <c r="A233" i="46"/>
  <c r="M146" i="46"/>
  <c r="A307" i="46"/>
  <c r="M145" i="46"/>
  <c r="A256" i="46"/>
  <c r="M144" i="46"/>
  <c r="A36" i="46"/>
  <c r="M143" i="46"/>
  <c r="A297" i="46"/>
  <c r="M142" i="46"/>
  <c r="A427" i="46"/>
  <c r="M141" i="46"/>
  <c r="A96" i="46"/>
  <c r="M140" i="46"/>
  <c r="A97" i="46"/>
  <c r="M139" i="46"/>
  <c r="A190" i="46"/>
  <c r="M138" i="46"/>
  <c r="A237" i="46"/>
  <c r="M137" i="46"/>
  <c r="A339" i="46"/>
  <c r="M136" i="46"/>
  <c r="A41" i="46"/>
  <c r="M135" i="46"/>
  <c r="A240" i="46"/>
  <c r="M134" i="46"/>
  <c r="A8" i="46"/>
  <c r="M133" i="46"/>
  <c r="A398" i="46"/>
  <c r="M132" i="46"/>
  <c r="A301" i="46"/>
  <c r="M131" i="46"/>
  <c r="A272" i="46"/>
  <c r="M130" i="46"/>
  <c r="A278" i="46"/>
  <c r="M129" i="46"/>
  <c r="A159" i="46"/>
  <c r="M128" i="46"/>
  <c r="A174" i="46"/>
  <c r="M127" i="46"/>
  <c r="A298" i="46"/>
  <c r="M126" i="46"/>
  <c r="A227" i="46"/>
  <c r="M125" i="46"/>
  <c r="A188" i="46"/>
  <c r="M124" i="46"/>
  <c r="A314" i="46"/>
  <c r="M123" i="46"/>
  <c r="A365" i="46"/>
  <c r="M122" i="46"/>
  <c r="A225" i="46"/>
  <c r="M121" i="46"/>
  <c r="A247" i="46"/>
  <c r="M120" i="46"/>
  <c r="A399" i="46"/>
  <c r="M119" i="46"/>
  <c r="A444" i="46"/>
  <c r="M118" i="46"/>
  <c r="A54" i="46"/>
  <c r="M117" i="46"/>
  <c r="A351" i="46"/>
  <c r="M116" i="46"/>
  <c r="A421" i="46"/>
  <c r="M115" i="46"/>
  <c r="A417" i="46"/>
  <c r="M114" i="46"/>
  <c r="A135" i="46"/>
  <c r="M113" i="46"/>
  <c r="A394" i="46"/>
  <c r="M112" i="46"/>
  <c r="A402" i="46"/>
  <c r="M111" i="46"/>
  <c r="A431" i="46"/>
  <c r="M110" i="46"/>
  <c r="A149" i="46"/>
  <c r="M109" i="46"/>
  <c r="A420" i="46"/>
  <c r="M108" i="46"/>
  <c r="A191" i="46"/>
  <c r="M107" i="46"/>
  <c r="A397" i="46"/>
  <c r="M106" i="46"/>
  <c r="A430" i="46"/>
  <c r="M105" i="46"/>
  <c r="A64" i="46"/>
  <c r="M104" i="46"/>
  <c r="A294" i="46"/>
  <c r="M103" i="46"/>
  <c r="A288" i="46"/>
  <c r="M102" i="46"/>
  <c r="A100" i="46"/>
  <c r="M101" i="46"/>
  <c r="A234" i="46"/>
  <c r="M100" i="46"/>
  <c r="A202" i="46"/>
  <c r="M99" i="46"/>
  <c r="A62" i="46"/>
  <c r="M98" i="46"/>
  <c r="A213" i="46"/>
  <c r="M97" i="46"/>
  <c r="A372" i="46"/>
  <c r="M96" i="46"/>
  <c r="A313" i="46"/>
  <c r="M95" i="46"/>
  <c r="A66" i="46"/>
  <c r="M94" i="46"/>
  <c r="A238" i="46"/>
  <c r="M93" i="46"/>
  <c r="A343" i="46"/>
  <c r="M92" i="46"/>
  <c r="A205" i="46"/>
  <c r="M91" i="46"/>
  <c r="A369" i="46"/>
  <c r="M90" i="46"/>
  <c r="A270" i="46"/>
  <c r="M89" i="46"/>
  <c r="A161" i="46"/>
  <c r="M88" i="46"/>
  <c r="A82" i="46"/>
  <c r="M87" i="46"/>
  <c r="A172" i="46"/>
  <c r="M86" i="46"/>
  <c r="A277" i="46"/>
  <c r="M85" i="46"/>
  <c r="A157" i="46"/>
  <c r="M84" i="46"/>
  <c r="A204" i="46"/>
  <c r="M83" i="46"/>
  <c r="A345" i="46"/>
  <c r="M82" i="46"/>
  <c r="A215" i="46"/>
  <c r="M81" i="46"/>
  <c r="A261" i="46"/>
  <c r="M80" i="46"/>
  <c r="A285" i="46"/>
  <c r="M79" i="46"/>
  <c r="A79" i="46"/>
  <c r="M78" i="46"/>
  <c r="A275" i="46"/>
  <c r="M77" i="46"/>
  <c r="A434" i="46"/>
  <c r="M76" i="46"/>
  <c r="A143" i="46"/>
  <c r="M75" i="46"/>
  <c r="A306" i="46"/>
  <c r="M74" i="46"/>
  <c r="A55" i="46"/>
  <c r="M73" i="46"/>
  <c r="A490" i="46"/>
  <c r="M72" i="46"/>
  <c r="A329" i="46"/>
  <c r="M71" i="46"/>
  <c r="A374" i="46"/>
  <c r="M70" i="46"/>
  <c r="A422" i="46"/>
  <c r="M69" i="46"/>
  <c r="A175" i="46"/>
  <c r="M68" i="46"/>
  <c r="A255" i="46"/>
  <c r="M67" i="46"/>
  <c r="A203" i="46"/>
  <c r="M66" i="46"/>
  <c r="A356" i="46"/>
  <c r="M65" i="46"/>
  <c r="A89" i="46"/>
  <c r="M64" i="46"/>
  <c r="A396" i="46"/>
  <c r="M63" i="46"/>
  <c r="A187" i="46"/>
  <c r="M62" i="46"/>
  <c r="A281" i="46"/>
  <c r="M61" i="46"/>
  <c r="A15" i="46"/>
  <c r="M60" i="46"/>
  <c r="A87" i="46"/>
  <c r="M59" i="46"/>
  <c r="A69" i="46"/>
  <c r="M58" i="46"/>
  <c r="A333" i="46"/>
  <c r="M57" i="46"/>
  <c r="A236" i="46"/>
  <c r="M56" i="46"/>
  <c r="A416" i="46"/>
  <c r="M55" i="46"/>
  <c r="A386" i="46"/>
  <c r="M54" i="46"/>
  <c r="A141" i="46"/>
  <c r="M53" i="46"/>
  <c r="A317" i="46"/>
  <c r="M52" i="46"/>
  <c r="A229" i="46"/>
  <c r="M51" i="46"/>
  <c r="A292" i="46"/>
  <c r="M50" i="46"/>
  <c r="A436" i="46"/>
  <c r="M49" i="46"/>
  <c r="A280" i="46"/>
  <c r="M48" i="46"/>
  <c r="A389" i="46"/>
  <c r="M47" i="46"/>
  <c r="A271" i="46"/>
  <c r="M46" i="46"/>
  <c r="A428" i="46"/>
  <c r="M45" i="46"/>
  <c r="A121" i="46"/>
  <c r="M44" i="46"/>
  <c r="A153" i="46"/>
  <c r="M43" i="46"/>
  <c r="A232" i="46"/>
  <c r="M42" i="46"/>
  <c r="A382" i="46"/>
  <c r="M41" i="46"/>
  <c r="A88" i="46"/>
  <c r="M40" i="46"/>
  <c r="A415" i="46"/>
  <c r="M39" i="46"/>
  <c r="A342" i="46"/>
  <c r="M38" i="46"/>
  <c r="A254" i="46"/>
  <c r="M37" i="46"/>
  <c r="A123" i="46"/>
  <c r="M36" i="46"/>
  <c r="A235" i="46"/>
  <c r="M35" i="46"/>
  <c r="A4" i="46"/>
  <c r="M34" i="46"/>
  <c r="A162" i="46"/>
  <c r="M33" i="46"/>
  <c r="A23" i="46"/>
  <c r="M32" i="46"/>
  <c r="A308" i="46"/>
  <c r="M31" i="46"/>
  <c r="A335" i="46"/>
  <c r="M30" i="46"/>
  <c r="A262" i="46"/>
  <c r="M29" i="46"/>
  <c r="A353" i="46"/>
  <c r="M28" i="46"/>
  <c r="A407" i="46"/>
  <c r="M27" i="46"/>
  <c r="A359" i="46"/>
  <c r="M26" i="46"/>
  <c r="A349" i="46"/>
  <c r="M25" i="46"/>
  <c r="A65" i="46"/>
  <c r="M24" i="46"/>
  <c r="A156" i="46"/>
  <c r="M23" i="46"/>
  <c r="A319" i="46"/>
  <c r="M22" i="46"/>
  <c r="A348" i="46"/>
  <c r="M21" i="46"/>
  <c r="I21" i="46"/>
  <c r="A300" i="46"/>
  <c r="M20" i="46"/>
  <c r="I20" i="46"/>
  <c r="A168" i="46"/>
  <c r="M19" i="46"/>
  <c r="I19" i="46"/>
  <c r="A13" i="46"/>
  <c r="M18" i="46"/>
  <c r="I18" i="46"/>
  <c r="A21" i="46"/>
  <c r="M17" i="46"/>
  <c r="I17" i="46"/>
  <c r="A140" i="46"/>
  <c r="M16" i="46"/>
  <c r="I16" i="46"/>
  <c r="A126" i="46"/>
  <c r="M15" i="46"/>
  <c r="A316" i="46"/>
  <c r="M14" i="46"/>
  <c r="I14" i="46"/>
  <c r="A403" i="46"/>
  <c r="M13" i="46"/>
  <c r="I13" i="46"/>
  <c r="A217" i="46"/>
  <c r="M12" i="46"/>
  <c r="I12" i="46"/>
  <c r="A395" i="46"/>
  <c r="M11" i="46"/>
  <c r="I11" i="46"/>
  <c r="A375" i="46"/>
  <c r="M10" i="46"/>
  <c r="A147" i="46"/>
  <c r="M9" i="46"/>
  <c r="I9" i="46"/>
  <c r="A93" i="46"/>
  <c r="M8" i="46"/>
  <c r="I8" i="46"/>
  <c r="A211" i="46"/>
  <c r="M7" i="46"/>
  <c r="I7" i="46"/>
  <c r="A115" i="46"/>
  <c r="M6" i="46"/>
  <c r="I6" i="46"/>
  <c r="A34" i="46"/>
  <c r="M5" i="46"/>
  <c r="I5" i="46"/>
  <c r="A296" i="46"/>
  <c r="M4" i="46"/>
  <c r="I4" i="46"/>
  <c r="A75" i="46"/>
  <c r="Z21" i="2"/>
  <c r="Z20" i="2"/>
  <c r="Z19" i="2"/>
  <c r="Z18" i="2"/>
  <c r="Z16" i="2"/>
  <c r="Z15" i="2"/>
  <c r="Z14" i="2"/>
  <c r="Z13" i="2"/>
  <c r="Z12" i="2"/>
  <c r="Z11" i="2"/>
  <c r="Z9" i="2"/>
  <c r="Z8" i="2"/>
  <c r="Z7" i="2"/>
  <c r="Z6" i="2"/>
  <c r="Z5" i="2"/>
  <c r="Z4" i="2"/>
  <c r="D2680" i="7"/>
  <c r="D2681" i="7"/>
  <c r="D2682" i="7"/>
  <c r="D2683" i="7"/>
  <c r="D2730" i="7"/>
  <c r="D2731" i="7"/>
  <c r="D2686" i="7"/>
  <c r="D2687" i="7"/>
  <c r="D2688" i="7"/>
  <c r="D2684" i="7"/>
  <c r="D2685" i="7"/>
  <c r="D2732" i="7"/>
  <c r="D2733" i="7"/>
  <c r="D2700" i="7"/>
  <c r="D2711" i="7"/>
  <c r="D2689" i="7"/>
  <c r="D2690" i="7"/>
  <c r="D2691" i="7"/>
  <c r="D2692" i="7"/>
  <c r="D2693" i="7"/>
  <c r="D2694" i="7"/>
  <c r="D2695" i="7"/>
  <c r="D2696" i="7"/>
  <c r="D2709" i="7"/>
  <c r="D2697" i="7"/>
  <c r="D2734" i="7"/>
  <c r="D2698" i="7"/>
  <c r="D2699" i="7"/>
  <c r="D2735" i="7"/>
  <c r="D2736" i="7"/>
  <c r="D2703" i="7"/>
  <c r="D2737" i="7"/>
  <c r="D2701" i="7"/>
  <c r="D2702" i="7"/>
  <c r="D2738" i="7"/>
  <c r="D2739" i="7"/>
  <c r="D2704" i="7"/>
  <c r="D2705" i="7"/>
  <c r="D2706" i="7"/>
  <c r="D2740" i="7"/>
  <c r="D2707" i="7"/>
  <c r="D2708" i="7"/>
  <c r="D2712" i="7"/>
  <c r="D2710" i="7"/>
  <c r="D2741" i="7"/>
  <c r="D2742" i="7"/>
  <c r="D2743" i="7"/>
  <c r="D2713" i="7"/>
  <c r="D2714" i="7"/>
  <c r="D2744" i="7"/>
  <c r="D2715" i="7"/>
  <c r="D2716" i="7"/>
  <c r="D2745" i="7"/>
  <c r="D2717" i="7"/>
  <c r="D2718" i="7"/>
  <c r="D2746" i="7"/>
  <c r="D2747" i="7"/>
  <c r="D2719" i="7"/>
  <c r="D2720" i="7"/>
  <c r="D2721" i="7"/>
  <c r="D2748" i="7"/>
  <c r="D2749" i="7"/>
  <c r="D2722" i="7"/>
  <c r="D2750" i="7"/>
  <c r="D2725" i="7"/>
  <c r="D2724" i="7"/>
  <c r="D2726" i="7"/>
  <c r="D2723" i="7"/>
  <c r="D2727" i="7"/>
  <c r="D2728" i="7"/>
  <c r="D2751" i="7"/>
  <c r="D2752" i="7"/>
  <c r="D2753" i="7"/>
  <c r="D2729" i="7"/>
  <c r="M342" i="45"/>
  <c r="M341" i="45"/>
  <c r="M340" i="45"/>
  <c r="M339" i="45"/>
  <c r="M338" i="45"/>
  <c r="M337" i="45"/>
  <c r="M336" i="45"/>
  <c r="M335" i="45"/>
  <c r="M334" i="45"/>
  <c r="M333" i="45"/>
  <c r="M332" i="45"/>
  <c r="M331" i="45"/>
  <c r="M330" i="45"/>
  <c r="M329" i="45"/>
  <c r="M328" i="45"/>
  <c r="M327" i="45"/>
  <c r="M326" i="45"/>
  <c r="M325" i="45"/>
  <c r="A325" i="45"/>
  <c r="M324" i="45"/>
  <c r="A324" i="45"/>
  <c r="M323" i="45"/>
  <c r="A323" i="45"/>
  <c r="M322" i="45"/>
  <c r="A322" i="45"/>
  <c r="M321" i="45"/>
  <c r="A321" i="45"/>
  <c r="M320" i="45"/>
  <c r="A320" i="45"/>
  <c r="M319" i="45"/>
  <c r="A319" i="45"/>
  <c r="M318" i="45"/>
  <c r="A318" i="45"/>
  <c r="M317" i="45"/>
  <c r="A317" i="45"/>
  <c r="M316" i="45"/>
  <c r="A316" i="45"/>
  <c r="M315" i="45"/>
  <c r="A315" i="45"/>
  <c r="M314" i="45"/>
  <c r="A314" i="45"/>
  <c r="M313" i="45"/>
  <c r="A313" i="45"/>
  <c r="M312" i="45"/>
  <c r="A312" i="45"/>
  <c r="M311" i="45"/>
  <c r="A311" i="45"/>
  <c r="M310" i="45"/>
  <c r="A310" i="45"/>
  <c r="M309" i="45"/>
  <c r="A309" i="45"/>
  <c r="M308" i="45"/>
  <c r="A308" i="45"/>
  <c r="M307" i="45"/>
  <c r="A307" i="45"/>
  <c r="M306" i="45"/>
  <c r="A306" i="45"/>
  <c r="M305" i="45"/>
  <c r="A305" i="45"/>
  <c r="M304" i="45"/>
  <c r="A304" i="45"/>
  <c r="M303" i="45"/>
  <c r="A303" i="45"/>
  <c r="M302" i="45"/>
  <c r="A302" i="45"/>
  <c r="M301" i="45"/>
  <c r="A301" i="45"/>
  <c r="M300" i="45"/>
  <c r="A300" i="45"/>
  <c r="M299" i="45"/>
  <c r="A299" i="45"/>
  <c r="M298" i="45"/>
  <c r="A298" i="45"/>
  <c r="M297" i="45"/>
  <c r="A297" i="45"/>
  <c r="M296" i="45"/>
  <c r="A296" i="45"/>
  <c r="M295" i="45"/>
  <c r="A295" i="45"/>
  <c r="M294" i="45"/>
  <c r="A294" i="45"/>
  <c r="M293" i="45"/>
  <c r="A293" i="45"/>
  <c r="M292" i="45"/>
  <c r="A292" i="45"/>
  <c r="M291" i="45"/>
  <c r="A291" i="45"/>
  <c r="M290" i="45"/>
  <c r="A290" i="45"/>
  <c r="M289" i="45"/>
  <c r="A289" i="45"/>
  <c r="M288" i="45"/>
  <c r="A288" i="45"/>
  <c r="M287" i="45"/>
  <c r="A287" i="45"/>
  <c r="M286" i="45"/>
  <c r="A286" i="45"/>
  <c r="M285" i="45"/>
  <c r="A285" i="45"/>
  <c r="M284" i="45"/>
  <c r="A284" i="45"/>
  <c r="M283" i="45"/>
  <c r="A283" i="45"/>
  <c r="M282" i="45"/>
  <c r="A282" i="45"/>
  <c r="M281" i="45"/>
  <c r="A281" i="45"/>
  <c r="M280" i="45"/>
  <c r="A280" i="45"/>
  <c r="M279" i="45"/>
  <c r="A279" i="45"/>
  <c r="M278" i="45"/>
  <c r="A278" i="45"/>
  <c r="M277" i="45"/>
  <c r="A277" i="45"/>
  <c r="M276" i="45"/>
  <c r="A276" i="45"/>
  <c r="M275" i="45"/>
  <c r="A275" i="45"/>
  <c r="M274" i="45"/>
  <c r="A274" i="45"/>
  <c r="M273" i="45"/>
  <c r="A273" i="45"/>
  <c r="F273" i="45" s="1"/>
  <c r="M272" i="45"/>
  <c r="A272" i="45"/>
  <c r="M271" i="45"/>
  <c r="A156" i="45"/>
  <c r="M270" i="45"/>
  <c r="A16" i="45"/>
  <c r="M269" i="45"/>
  <c r="A245" i="45"/>
  <c r="M268" i="45"/>
  <c r="A270" i="45"/>
  <c r="M267" i="45"/>
  <c r="A244" i="45"/>
  <c r="M266" i="45"/>
  <c r="A13" i="45"/>
  <c r="M265" i="45"/>
  <c r="A269" i="45"/>
  <c r="M264" i="45"/>
  <c r="A57" i="45"/>
  <c r="M263" i="45"/>
  <c r="A243" i="45"/>
  <c r="M262" i="45"/>
  <c r="A46" i="45"/>
  <c r="M261" i="45"/>
  <c r="A268" i="45"/>
  <c r="M260" i="45"/>
  <c r="A119" i="45"/>
  <c r="M259" i="45"/>
  <c r="A12" i="45"/>
  <c r="M258" i="45"/>
  <c r="A242" i="45"/>
  <c r="M257" i="45"/>
  <c r="A240" i="45"/>
  <c r="M256" i="45"/>
  <c r="A241" i="45"/>
  <c r="M255" i="45"/>
  <c r="A239" i="45"/>
  <c r="M254" i="45"/>
  <c r="A238" i="45"/>
  <c r="M253" i="45"/>
  <c r="A48" i="45"/>
  <c r="M252" i="45"/>
  <c r="A39" i="45"/>
  <c r="M251" i="45"/>
  <c r="A237" i="45"/>
  <c r="M250" i="45"/>
  <c r="A236" i="45"/>
  <c r="M249" i="45"/>
  <c r="A235" i="45"/>
  <c r="M248" i="45"/>
  <c r="A234" i="45"/>
  <c r="M247" i="45"/>
  <c r="A229" i="45"/>
  <c r="M246" i="45"/>
  <c r="A233" i="45"/>
  <c r="M245" i="45"/>
  <c r="A232" i="45"/>
  <c r="M244" i="45"/>
  <c r="A4" i="45"/>
  <c r="M243" i="45"/>
  <c r="A230" i="45"/>
  <c r="M242" i="45"/>
  <c r="A231" i="45"/>
  <c r="M241" i="45"/>
  <c r="A123" i="45"/>
  <c r="M240" i="45"/>
  <c r="A228" i="45"/>
  <c r="M239" i="45"/>
  <c r="A42" i="45"/>
  <c r="M238" i="45"/>
  <c r="A10" i="45"/>
  <c r="M237" i="45"/>
  <c r="M236" i="45"/>
  <c r="A227" i="45"/>
  <c r="M235" i="45"/>
  <c r="A226" i="45"/>
  <c r="M234" i="45"/>
  <c r="A224" i="45"/>
  <c r="M233" i="45"/>
  <c r="A55" i="45"/>
  <c r="M232" i="45"/>
  <c r="A225" i="45"/>
  <c r="M231" i="45"/>
  <c r="A223" i="45"/>
  <c r="M230" i="45"/>
  <c r="A222" i="45"/>
  <c r="M229" i="45"/>
  <c r="A221" i="45"/>
  <c r="M228" i="45"/>
  <c r="A208" i="45"/>
  <c r="M227" i="45"/>
  <c r="A220" i="45"/>
  <c r="M226" i="45"/>
  <c r="A25" i="45"/>
  <c r="M225" i="45"/>
  <c r="A51" i="45"/>
  <c r="M224" i="45"/>
  <c r="A78" i="45"/>
  <c r="M223" i="45"/>
  <c r="A219" i="45"/>
  <c r="M222" i="45"/>
  <c r="A26" i="45"/>
  <c r="M221" i="45"/>
  <c r="A218" i="45"/>
  <c r="M220" i="45"/>
  <c r="A5" i="45"/>
  <c r="M219" i="45"/>
  <c r="A217" i="45"/>
  <c r="M218" i="45"/>
  <c r="A267" i="45"/>
  <c r="M217" i="45"/>
  <c r="A216" i="45"/>
  <c r="M216" i="45"/>
  <c r="A214" i="45"/>
  <c r="M215" i="45"/>
  <c r="A28" i="45"/>
  <c r="M214" i="45"/>
  <c r="A215" i="45"/>
  <c r="M213" i="45"/>
  <c r="A213" i="45"/>
  <c r="M212" i="45"/>
  <c r="A75" i="45"/>
  <c r="M211" i="45"/>
  <c r="A169" i="45"/>
  <c r="M210" i="45"/>
  <c r="A43" i="45"/>
  <c r="M209" i="45"/>
  <c r="A212" i="45"/>
  <c r="M208" i="45"/>
  <c r="A211" i="45"/>
  <c r="M207" i="45"/>
  <c r="A210" i="45"/>
  <c r="M206" i="45"/>
  <c r="A206" i="45"/>
  <c r="M205" i="45"/>
  <c r="A8" i="45"/>
  <c r="M204" i="45"/>
  <c r="A205" i="45"/>
  <c r="M203" i="45"/>
  <c r="A204" i="45"/>
  <c r="M202" i="45"/>
  <c r="A266" i="45"/>
  <c r="M201" i="45"/>
  <c r="A203" i="45"/>
  <c r="M200" i="45"/>
  <c r="A64" i="45"/>
  <c r="M199" i="45"/>
  <c r="A202" i="45"/>
  <c r="M198" i="45"/>
  <c r="A201" i="45"/>
  <c r="M197" i="45"/>
  <c r="A200" i="45"/>
  <c r="M196" i="45"/>
  <c r="A185" i="45"/>
  <c r="M195" i="45"/>
  <c r="A199" i="45"/>
  <c r="M194" i="45"/>
  <c r="A198" i="45"/>
  <c r="M193" i="45"/>
  <c r="A197" i="45"/>
  <c r="M192" i="45"/>
  <c r="A250" i="45"/>
  <c r="M191" i="45"/>
  <c r="A188" i="45"/>
  <c r="M190" i="45"/>
  <c r="A253" i="45"/>
  <c r="M189" i="45"/>
  <c r="A196" i="45"/>
  <c r="M188" i="45"/>
  <c r="A195" i="45"/>
  <c r="M187" i="45"/>
  <c r="A38" i="45"/>
  <c r="M186" i="45"/>
  <c r="A246" i="45"/>
  <c r="M185" i="45"/>
  <c r="A183" i="45"/>
  <c r="M184" i="45"/>
  <c r="A181" i="45"/>
  <c r="M183" i="45"/>
  <c r="A54" i="45"/>
  <c r="M182" i="45"/>
  <c r="A257" i="45"/>
  <c r="M181" i="45"/>
  <c r="A190" i="45"/>
  <c r="M180" i="45"/>
  <c r="A191" i="45"/>
  <c r="M179" i="45"/>
  <c r="A189" i="45"/>
  <c r="M178" i="45"/>
  <c r="A187" i="45"/>
  <c r="M177" i="45"/>
  <c r="A264" i="45"/>
  <c r="M176" i="45"/>
  <c r="A265" i="45"/>
  <c r="M175" i="45"/>
  <c r="A184" i="45"/>
  <c r="M174" i="45"/>
  <c r="A182" i="45"/>
  <c r="M173" i="45"/>
  <c r="A192" i="45"/>
  <c r="M172" i="45"/>
  <c r="A14" i="45"/>
  <c r="M171" i="45"/>
  <c r="A194" i="45"/>
  <c r="M170" i="45"/>
  <c r="A34" i="45"/>
  <c r="M169" i="45"/>
  <c r="A178" i="45"/>
  <c r="M168" i="45"/>
  <c r="A180" i="45"/>
  <c r="M167" i="45"/>
  <c r="A41" i="45"/>
  <c r="M166" i="45"/>
  <c r="A177" i="45"/>
  <c r="M165" i="45"/>
  <c r="A20" i="45"/>
  <c r="M164" i="45"/>
  <c r="A176" i="45"/>
  <c r="M163" i="45"/>
  <c r="A173" i="45"/>
  <c r="M162" i="45"/>
  <c r="A172" i="45"/>
  <c r="M161" i="45"/>
  <c r="A18" i="45"/>
  <c r="M160" i="45"/>
  <c r="A175" i="45"/>
  <c r="M159" i="45"/>
  <c r="A174" i="45"/>
  <c r="M158" i="45"/>
  <c r="A36" i="45"/>
  <c r="M157" i="45"/>
  <c r="A171" i="45"/>
  <c r="M156" i="45"/>
  <c r="A248" i="45"/>
  <c r="M155" i="45"/>
  <c r="A179" i="45"/>
  <c r="M154" i="45"/>
  <c r="A170" i="45"/>
  <c r="M153" i="45"/>
  <c r="A168" i="45"/>
  <c r="M152" i="45"/>
  <c r="A44" i="45"/>
  <c r="M151" i="45"/>
  <c r="A252" i="45"/>
  <c r="M150" i="45"/>
  <c r="A166" i="45"/>
  <c r="M149" i="45"/>
  <c r="A167" i="45"/>
  <c r="M148" i="45"/>
  <c r="A47" i="45"/>
  <c r="M147" i="45"/>
  <c r="A165" i="45"/>
  <c r="M146" i="45"/>
  <c r="A263" i="45"/>
  <c r="M145" i="45"/>
  <c r="A164" i="45"/>
  <c r="M144" i="45"/>
  <c r="A163" i="45"/>
  <c r="M143" i="45"/>
  <c r="A162" i="45"/>
  <c r="M142" i="45"/>
  <c r="A161" i="45"/>
  <c r="M141" i="45"/>
  <c r="A155" i="45"/>
  <c r="M140" i="45"/>
  <c r="A159" i="45"/>
  <c r="M139" i="45"/>
  <c r="A160" i="45"/>
  <c r="M138" i="45"/>
  <c r="A249" i="45"/>
  <c r="M137" i="45"/>
  <c r="A157" i="45"/>
  <c r="M136" i="45"/>
  <c r="A262" i="45"/>
  <c r="M135" i="45"/>
  <c r="A255" i="45"/>
  <c r="M134" i="45"/>
  <c r="A154" i="45"/>
  <c r="M133" i="45"/>
  <c r="A153" i="45"/>
  <c r="M132" i="45"/>
  <c r="A50" i="45"/>
  <c r="M131" i="45"/>
  <c r="A150" i="45"/>
  <c r="M130" i="45"/>
  <c r="A158" i="45"/>
  <c r="M129" i="45"/>
  <c r="A149" i="45"/>
  <c r="M128" i="45"/>
  <c r="A148" i="45"/>
  <c r="M127" i="45"/>
  <c r="A254" i="45"/>
  <c r="M126" i="45"/>
  <c r="A19" i="45"/>
  <c r="M125" i="45"/>
  <c r="A147" i="45"/>
  <c r="M124" i="45"/>
  <c r="A146" i="45"/>
  <c r="M123" i="45"/>
  <c r="A145" i="45"/>
  <c r="M122" i="45"/>
  <c r="A247" i="45"/>
  <c r="M121" i="45"/>
  <c r="A15" i="45"/>
  <c r="M120" i="45"/>
  <c r="A144" i="45"/>
  <c r="M119" i="45"/>
  <c r="A143" i="45"/>
  <c r="M118" i="45"/>
  <c r="A27" i="45"/>
  <c r="M117" i="45"/>
  <c r="A141" i="45"/>
  <c r="M116" i="45"/>
  <c r="A142" i="45"/>
  <c r="M115" i="45"/>
  <c r="A140" i="45"/>
  <c r="M114" i="45"/>
  <c r="A138" i="45"/>
  <c r="M113" i="45"/>
  <c r="A136" i="45"/>
  <c r="M112" i="45"/>
  <c r="A139" i="45"/>
  <c r="M111" i="45"/>
  <c r="A134" i="45"/>
  <c r="M110" i="45"/>
  <c r="A135" i="45"/>
  <c r="M109" i="45"/>
  <c r="A137" i="45"/>
  <c r="M108" i="45"/>
  <c r="A132" i="45"/>
  <c r="M107" i="45"/>
  <c r="A133" i="45"/>
  <c r="M106" i="45"/>
  <c r="A52" i="45"/>
  <c r="M105" i="45"/>
  <c r="A49" i="45"/>
  <c r="M104" i="45"/>
  <c r="A131" i="45"/>
  <c r="M103" i="45"/>
  <c r="A130" i="45"/>
  <c r="M102" i="45"/>
  <c r="A128" i="45"/>
  <c r="M101" i="45"/>
  <c r="A207" i="45"/>
  <c r="M100" i="45"/>
  <c r="A45" i="45"/>
  <c r="M99" i="45"/>
  <c r="A126" i="45"/>
  <c r="M98" i="45"/>
  <c r="A127" i="45"/>
  <c r="M97" i="45"/>
  <c r="A125" i="45"/>
  <c r="M96" i="45"/>
  <c r="A124" i="45"/>
  <c r="M95" i="45"/>
  <c r="A9" i="45"/>
  <c r="M94" i="45"/>
  <c r="A29" i="45"/>
  <c r="M93" i="45"/>
  <c r="A121" i="45"/>
  <c r="M92" i="45"/>
  <c r="A122" i="45"/>
  <c r="M91" i="45"/>
  <c r="A186" i="45"/>
  <c r="M90" i="45"/>
  <c r="A120" i="45"/>
  <c r="M89" i="45"/>
  <c r="A117" i="45"/>
  <c r="M88" i="45"/>
  <c r="A116" i="45"/>
  <c r="M87" i="45"/>
  <c r="A21" i="45"/>
  <c r="M86" i="45"/>
  <c r="A115" i="45"/>
  <c r="M85" i="45"/>
  <c r="A30" i="45"/>
  <c r="M84" i="45"/>
  <c r="A251" i="45"/>
  <c r="M83" i="45"/>
  <c r="A113" i="45"/>
  <c r="M82" i="45"/>
  <c r="A112" i="45"/>
  <c r="M81" i="45"/>
  <c r="A118" i="45"/>
  <c r="M80" i="45"/>
  <c r="A111" i="45"/>
  <c r="M79" i="45"/>
  <c r="A110" i="45"/>
  <c r="M78" i="45"/>
  <c r="A109" i="45"/>
  <c r="M77" i="45"/>
  <c r="A108" i="45"/>
  <c r="M76" i="45"/>
  <c r="A11" i="45"/>
  <c r="M75" i="45"/>
  <c r="A107" i="45"/>
  <c r="M74" i="45"/>
  <c r="A104" i="45"/>
  <c r="M73" i="45"/>
  <c r="A105" i="45"/>
  <c r="M72" i="45"/>
  <c r="A106" i="45"/>
  <c r="M71" i="45"/>
  <c r="M70" i="45"/>
  <c r="A17" i="45"/>
  <c r="M69" i="45"/>
  <c r="A22" i="45"/>
  <c r="M68" i="45"/>
  <c r="A256" i="45"/>
  <c r="M67" i="45"/>
  <c r="A103" i="45"/>
  <c r="M66" i="45"/>
  <c r="A101" i="45"/>
  <c r="M65" i="45"/>
  <c r="A102" i="45"/>
  <c r="M64" i="45"/>
  <c r="A100" i="45"/>
  <c r="M63" i="45"/>
  <c r="A99" i="45"/>
  <c r="M62" i="45"/>
  <c r="A23" i="45"/>
  <c r="M61" i="45"/>
  <c r="A98" i="45"/>
  <c r="M60" i="45"/>
  <c r="A97" i="45"/>
  <c r="M59" i="45"/>
  <c r="A94" i="45"/>
  <c r="M58" i="45"/>
  <c r="A93" i="45"/>
  <c r="M57" i="45"/>
  <c r="A261" i="45"/>
  <c r="M56" i="45"/>
  <c r="A260" i="45"/>
  <c r="M55" i="45"/>
  <c r="A259" i="45"/>
  <c r="M54" i="45"/>
  <c r="A86" i="45"/>
  <c r="M53" i="45"/>
  <c r="A96" i="45"/>
  <c r="M52" i="45"/>
  <c r="A88" i="45"/>
  <c r="M51" i="45"/>
  <c r="A80" i="45"/>
  <c r="M50" i="45"/>
  <c r="A92" i="45"/>
  <c r="M49" i="45"/>
  <c r="A91" i="45"/>
  <c r="M48" i="45"/>
  <c r="A90" i="45"/>
  <c r="M47" i="45"/>
  <c r="A89" i="45"/>
  <c r="M46" i="45"/>
  <c r="A193" i="45"/>
  <c r="M45" i="45"/>
  <c r="A87" i="45"/>
  <c r="M44" i="45"/>
  <c r="A151" i="45"/>
  <c r="M43" i="45"/>
  <c r="A85" i="45"/>
  <c r="M42" i="45"/>
  <c r="A84" i="45"/>
  <c r="M41" i="45"/>
  <c r="A7" i="45"/>
  <c r="M40" i="45"/>
  <c r="A6" i="45"/>
  <c r="M39" i="45"/>
  <c r="A35" i="45"/>
  <c r="M38" i="45"/>
  <c r="A95" i="45"/>
  <c r="M37" i="45"/>
  <c r="A82" i="45"/>
  <c r="M36" i="45"/>
  <c r="A83" i="45"/>
  <c r="M35" i="45"/>
  <c r="A53" i="45"/>
  <c r="M34" i="45"/>
  <c r="A33" i="45"/>
  <c r="M33" i="45"/>
  <c r="A81" i="45"/>
  <c r="M32" i="45"/>
  <c r="A114" i="45"/>
  <c r="M31" i="45"/>
  <c r="A72" i="45"/>
  <c r="M30" i="45"/>
  <c r="A79" i="45"/>
  <c r="M29" i="45"/>
  <c r="A69" i="45"/>
  <c r="M28" i="45"/>
  <c r="A24" i="45"/>
  <c r="M27" i="45"/>
  <c r="A77" i="45"/>
  <c r="M26" i="45"/>
  <c r="A76" i="45"/>
  <c r="M25" i="45"/>
  <c r="A74" i="45"/>
  <c r="M24" i="45"/>
  <c r="A73" i="45"/>
  <c r="M23" i="45"/>
  <c r="A32" i="45"/>
  <c r="M22" i="45"/>
  <c r="A71" i="45"/>
  <c r="M21" i="45"/>
  <c r="I21" i="45"/>
  <c r="A40" i="45"/>
  <c r="M20" i="45"/>
  <c r="I20" i="45"/>
  <c r="A70" i="45"/>
  <c r="M19" i="45"/>
  <c r="I19" i="45"/>
  <c r="A66" i="45"/>
  <c r="M18" i="45"/>
  <c r="I18" i="45"/>
  <c r="A37" i="45"/>
  <c r="M17" i="45"/>
  <c r="I17" i="45"/>
  <c r="A67" i="45"/>
  <c r="M16" i="45"/>
  <c r="I16" i="45"/>
  <c r="A152" i="45"/>
  <c r="M15" i="45"/>
  <c r="A129" i="45"/>
  <c r="M14" i="45"/>
  <c r="I14" i="45"/>
  <c r="A65" i="45"/>
  <c r="M13" i="45"/>
  <c r="I13" i="45"/>
  <c r="A63" i="45"/>
  <c r="M12" i="45"/>
  <c r="I12" i="45"/>
  <c r="A62" i="45"/>
  <c r="M11" i="45"/>
  <c r="I11" i="45"/>
  <c r="A258" i="45"/>
  <c r="M10" i="45"/>
  <c r="A61" i="45"/>
  <c r="M9" i="45"/>
  <c r="I9" i="45"/>
  <c r="A60" i="45"/>
  <c r="M8" i="45"/>
  <c r="I8" i="45"/>
  <c r="A31" i="45"/>
  <c r="M7" i="45"/>
  <c r="I7" i="45"/>
  <c r="A68" i="45"/>
  <c r="M6" i="45"/>
  <c r="I6" i="45"/>
  <c r="A59" i="45"/>
  <c r="M5" i="45"/>
  <c r="I5" i="45"/>
  <c r="A58" i="45"/>
  <c r="M4" i="45"/>
  <c r="I4" i="45"/>
  <c r="A56" i="45"/>
  <c r="AB21" i="2"/>
  <c r="AB20" i="2"/>
  <c r="AB19" i="2"/>
  <c r="AB18" i="2"/>
  <c r="AB16" i="2"/>
  <c r="AB15" i="2"/>
  <c r="AB14" i="2"/>
  <c r="AB13" i="2"/>
  <c r="AB12" i="2"/>
  <c r="AB11" i="2"/>
  <c r="AB9" i="2"/>
  <c r="AB8" i="2"/>
  <c r="AB7" i="2"/>
  <c r="AB6" i="2"/>
  <c r="AB5" i="2"/>
  <c r="AB4" i="2"/>
  <c r="D2588" i="7"/>
  <c r="D2620" i="7"/>
  <c r="D2632" i="7"/>
  <c r="D2640" i="7"/>
  <c r="D2611" i="7"/>
  <c r="D2641" i="7"/>
  <c r="D2601" i="7"/>
  <c r="D2599" i="7"/>
  <c r="D2617" i="7"/>
  <c r="D2642" i="7"/>
  <c r="D2643" i="7"/>
  <c r="D2644" i="7"/>
  <c r="D2595" i="7"/>
  <c r="D2621" i="7"/>
  <c r="D2608" i="7"/>
  <c r="D2645" i="7"/>
  <c r="D2629" i="7"/>
  <c r="D2646" i="7"/>
  <c r="D2647" i="7"/>
  <c r="D2648" i="7"/>
  <c r="D2614" i="7"/>
  <c r="D2605" i="7"/>
  <c r="D2649" i="7"/>
  <c r="D2626" i="7"/>
  <c r="D2597" i="7"/>
  <c r="D2650" i="7"/>
  <c r="D2622" i="7"/>
  <c r="D2636" i="7"/>
  <c r="D2603" i="7"/>
  <c r="D2612" i="7"/>
  <c r="D2651" i="7"/>
  <c r="D2652" i="7"/>
  <c r="D2631" i="7"/>
  <c r="D2596" i="7"/>
  <c r="D2653" i="7"/>
  <c r="D2654" i="7"/>
  <c r="D2606" i="7"/>
  <c r="D2655" i="7"/>
  <c r="D2635" i="7"/>
  <c r="D2656" i="7"/>
  <c r="D2590" i="7"/>
  <c r="D2657" i="7"/>
  <c r="D2600" i="7"/>
  <c r="D2602" i="7"/>
  <c r="D2658" i="7"/>
  <c r="D2659" i="7"/>
  <c r="D2660" i="7"/>
  <c r="D2661" i="7"/>
  <c r="D2662" i="7"/>
  <c r="D2663" i="7"/>
  <c r="D2664" i="7"/>
  <c r="D2637" i="7"/>
  <c r="D2665" i="7"/>
  <c r="D2604" i="7"/>
  <c r="D2638" i="7"/>
  <c r="D2666" i="7"/>
  <c r="D2667" i="7"/>
  <c r="D2627" i="7"/>
  <c r="D2668" i="7"/>
  <c r="D2669" i="7"/>
  <c r="D2618" i="7"/>
  <c r="D2613" i="7"/>
  <c r="D2591" i="7"/>
  <c r="D2670" i="7"/>
  <c r="D2598" i="7"/>
  <c r="D2615" i="7"/>
  <c r="D2671" i="7"/>
  <c r="D2672" i="7"/>
  <c r="D2623" i="7"/>
  <c r="D2625" i="7"/>
  <c r="D2673" i="7"/>
  <c r="D2674" i="7"/>
  <c r="D2639" i="7"/>
  <c r="D2616" i="7"/>
  <c r="D2609" i="7"/>
  <c r="D2589" i="7"/>
  <c r="D2610" i="7"/>
  <c r="D2634" i="7"/>
  <c r="D2633" i="7"/>
  <c r="D2628" i="7"/>
  <c r="D2593" i="7"/>
  <c r="D2592" i="7"/>
  <c r="D2675" i="7"/>
  <c r="D2676" i="7"/>
  <c r="D2677" i="7"/>
  <c r="D2624" i="7"/>
  <c r="D2594" i="7"/>
  <c r="D2678" i="7"/>
  <c r="D2619" i="7"/>
  <c r="D2679" i="7"/>
  <c r="D2607" i="7"/>
  <c r="D2630" i="7"/>
  <c r="A244" i="44"/>
  <c r="A305" i="44"/>
  <c r="A198" i="44"/>
  <c r="A199" i="44"/>
  <c r="A240" i="44"/>
  <c r="A269" i="44"/>
  <c r="A157" i="44"/>
  <c r="A20" i="44"/>
  <c r="A98" i="44"/>
  <c r="A93" i="44"/>
  <c r="A259" i="44"/>
  <c r="A243" i="44"/>
  <c r="A201" i="44"/>
  <c r="A245" i="44"/>
  <c r="A60" i="44"/>
  <c r="A216" i="44"/>
  <c r="A105" i="44"/>
  <c r="A64" i="44"/>
  <c r="A302" i="44"/>
  <c r="A147" i="44"/>
  <c r="A233" i="44"/>
  <c r="A263" i="44"/>
  <c r="A116" i="44"/>
  <c r="A46" i="44"/>
  <c r="A77" i="44"/>
  <c r="A317" i="44"/>
  <c r="A123" i="44"/>
  <c r="A325" i="44"/>
  <c r="A73" i="44"/>
  <c r="A307" i="44"/>
  <c r="A246" i="44"/>
  <c r="A53" i="44"/>
  <c r="A315" i="44"/>
  <c r="A100" i="44"/>
  <c r="A126" i="44"/>
  <c r="A207" i="44"/>
  <c r="A50" i="44"/>
  <c r="A273" i="44"/>
  <c r="A241" i="44"/>
  <c r="A256" i="44"/>
  <c r="A52" i="44"/>
  <c r="A286" i="44"/>
  <c r="A110" i="44"/>
  <c r="A56" i="44"/>
  <c r="A59" i="44"/>
  <c r="A314" i="44"/>
  <c r="A94" i="44"/>
  <c r="A142" i="44"/>
  <c r="A15" i="44"/>
  <c r="A84" i="44"/>
  <c r="A83" i="44"/>
  <c r="A182" i="44"/>
  <c r="A48" i="44"/>
  <c r="A323" i="44"/>
  <c r="A296" i="44"/>
  <c r="A190" i="44"/>
  <c r="A192" i="44"/>
  <c r="A206" i="44"/>
  <c r="A308" i="44"/>
  <c r="A202" i="44"/>
  <c r="A63" i="44"/>
  <c r="A70" i="44"/>
  <c r="A288" i="44"/>
  <c r="A102" i="44"/>
  <c r="A235" i="44"/>
  <c r="A223" i="44"/>
  <c r="A299" i="44"/>
  <c r="A165" i="44"/>
  <c r="A204" i="44"/>
  <c r="A274" i="44"/>
  <c r="A248" i="44"/>
  <c r="A281" i="44"/>
  <c r="A31" i="44"/>
  <c r="A265" i="44"/>
  <c r="A196" i="44"/>
  <c r="A174" i="44"/>
  <c r="A272" i="44"/>
  <c r="A103" i="44"/>
  <c r="A66" i="44"/>
  <c r="A292" i="44"/>
  <c r="A108" i="44"/>
  <c r="A97" i="44"/>
  <c r="A47" i="44"/>
  <c r="A309" i="44"/>
  <c r="A321" i="44"/>
  <c r="A158" i="44"/>
  <c r="A23" i="44"/>
  <c r="A214" i="44"/>
  <c r="A92" i="44"/>
  <c r="A306" i="44"/>
  <c r="A290" i="44"/>
  <c r="A69" i="44"/>
  <c r="A168" i="44"/>
  <c r="M284" i="44"/>
  <c r="M285" i="44"/>
  <c r="M286" i="44"/>
  <c r="M287" i="44"/>
  <c r="M288" i="44"/>
  <c r="M289" i="44"/>
  <c r="M290" i="44"/>
  <c r="M291" i="44"/>
  <c r="M292" i="44"/>
  <c r="M293" i="44"/>
  <c r="M294" i="44"/>
  <c r="M295" i="44"/>
  <c r="M296" i="44"/>
  <c r="M297" i="44"/>
  <c r="M298" i="44"/>
  <c r="M299" i="44"/>
  <c r="M300" i="44"/>
  <c r="M301" i="44"/>
  <c r="M302" i="44"/>
  <c r="M303" i="44"/>
  <c r="M304" i="44"/>
  <c r="M305" i="44"/>
  <c r="M306" i="44"/>
  <c r="M307" i="44"/>
  <c r="M308" i="44"/>
  <c r="M309" i="44"/>
  <c r="M310" i="44"/>
  <c r="M311" i="44"/>
  <c r="M312" i="44"/>
  <c r="M313" i="44"/>
  <c r="M314" i="44"/>
  <c r="M315" i="44"/>
  <c r="M316" i="44"/>
  <c r="M317" i="44"/>
  <c r="M318" i="44"/>
  <c r="M319" i="44"/>
  <c r="M320" i="44"/>
  <c r="M321" i="44"/>
  <c r="M322" i="44"/>
  <c r="M323" i="44"/>
  <c r="M324" i="44"/>
  <c r="M325" i="44"/>
  <c r="M326" i="44"/>
  <c r="M327" i="44"/>
  <c r="M328" i="44"/>
  <c r="M329" i="44"/>
  <c r="M330" i="44"/>
  <c r="M331" i="44"/>
  <c r="M332" i="44"/>
  <c r="M333" i="44"/>
  <c r="M334" i="44"/>
  <c r="M335" i="44"/>
  <c r="M336" i="44"/>
  <c r="M337" i="44"/>
  <c r="M338" i="44"/>
  <c r="M339" i="44"/>
  <c r="M340" i="44"/>
  <c r="M341" i="44"/>
  <c r="M342" i="44"/>
  <c r="M283" i="44"/>
  <c r="M282" i="44"/>
  <c r="M281" i="44"/>
  <c r="M280" i="44"/>
  <c r="M279" i="44"/>
  <c r="M278" i="44"/>
  <c r="M277" i="44"/>
  <c r="M276" i="44"/>
  <c r="M275" i="44"/>
  <c r="M274" i="44"/>
  <c r="M273" i="44"/>
  <c r="M272" i="44"/>
  <c r="M271" i="44"/>
  <c r="M270" i="44"/>
  <c r="M269" i="44"/>
  <c r="M268" i="44"/>
  <c r="M267" i="44"/>
  <c r="M266" i="44"/>
  <c r="M265" i="44"/>
  <c r="M264" i="44"/>
  <c r="M263" i="44"/>
  <c r="M262" i="44"/>
  <c r="M261" i="44"/>
  <c r="M260" i="44"/>
  <c r="M259" i="44"/>
  <c r="M258" i="44"/>
  <c r="M257" i="44"/>
  <c r="M256" i="44"/>
  <c r="M255" i="44"/>
  <c r="M254" i="44"/>
  <c r="M253" i="44"/>
  <c r="M252" i="44"/>
  <c r="M251" i="44"/>
  <c r="M250" i="44"/>
  <c r="M249" i="44"/>
  <c r="M248" i="44"/>
  <c r="M247" i="44"/>
  <c r="M246" i="44"/>
  <c r="M245" i="44"/>
  <c r="M244" i="44"/>
  <c r="A267" i="44"/>
  <c r="M243" i="44"/>
  <c r="A109" i="44"/>
  <c r="M242" i="44"/>
  <c r="A25" i="44"/>
  <c r="M241" i="44"/>
  <c r="A186" i="44"/>
  <c r="M240" i="44"/>
  <c r="A220" i="44"/>
  <c r="M239" i="44"/>
  <c r="A277" i="44"/>
  <c r="M238" i="44"/>
  <c r="A160" i="44"/>
  <c r="M237" i="44"/>
  <c r="A280" i="44"/>
  <c r="M236" i="44"/>
  <c r="A128" i="44"/>
  <c r="M235" i="44"/>
  <c r="A324" i="44"/>
  <c r="M234" i="44"/>
  <c r="A177" i="44"/>
  <c r="M233" i="44"/>
  <c r="A72" i="44"/>
  <c r="M232" i="44"/>
  <c r="A143" i="44"/>
  <c r="M231" i="44"/>
  <c r="A278" i="44"/>
  <c r="E278" i="44" s="1"/>
  <c r="M230" i="44"/>
  <c r="A301" i="44"/>
  <c r="M229" i="44"/>
  <c r="A107" i="44"/>
  <c r="M228" i="44"/>
  <c r="A293" i="44"/>
  <c r="M227" i="44"/>
  <c r="A303" i="44"/>
  <c r="M226" i="44"/>
  <c r="A189" i="44"/>
  <c r="M225" i="44"/>
  <c r="A230" i="44"/>
  <c r="M224" i="44"/>
  <c r="M223" i="44"/>
  <c r="A140" i="44"/>
  <c r="M222" i="44"/>
  <c r="A49" i="44"/>
  <c r="M221" i="44"/>
  <c r="A180" i="44"/>
  <c r="M220" i="44"/>
  <c r="A238" i="44"/>
  <c r="M219" i="44"/>
  <c r="M218" i="44"/>
  <c r="A104" i="44"/>
  <c r="M217" i="44"/>
  <c r="A284" i="44"/>
  <c r="M216" i="44"/>
  <c r="A239" i="44"/>
  <c r="M215" i="44"/>
  <c r="A26" i="44"/>
  <c r="M214" i="44"/>
  <c r="A6" i="44"/>
  <c r="M213" i="44"/>
  <c r="A291" i="44"/>
  <c r="M212" i="44"/>
  <c r="A219" i="44"/>
  <c r="M211" i="44"/>
  <c r="A208" i="44"/>
  <c r="M210" i="44"/>
  <c r="A197" i="44"/>
  <c r="M209" i="44"/>
  <c r="A262" i="44"/>
  <c r="M208" i="44"/>
  <c r="A91" i="44"/>
  <c r="M207" i="44"/>
  <c r="A183" i="44"/>
  <c r="M206" i="44"/>
  <c r="A312" i="44"/>
  <c r="M205" i="44"/>
  <c r="A171" i="44"/>
  <c r="M204" i="44"/>
  <c r="A184" i="44"/>
  <c r="M203" i="44"/>
  <c r="A215" i="44"/>
  <c r="M202" i="44"/>
  <c r="A170" i="44"/>
  <c r="M201" i="44"/>
  <c r="A247" i="44"/>
  <c r="M200" i="44"/>
  <c r="A300" i="44"/>
  <c r="M199" i="44"/>
  <c r="A156" i="44"/>
  <c r="M198" i="44"/>
  <c r="M197" i="44"/>
  <c r="M196" i="44"/>
  <c r="M195" i="44"/>
  <c r="A36" i="44"/>
  <c r="M194" i="44"/>
  <c r="A27" i="44"/>
  <c r="M193" i="44"/>
  <c r="A89" i="44"/>
  <c r="M192" i="44"/>
  <c r="A205" i="44"/>
  <c r="M191" i="44"/>
  <c r="A11" i="44"/>
  <c r="M190" i="44"/>
  <c r="A264" i="44"/>
  <c r="M189" i="44"/>
  <c r="A255" i="44"/>
  <c r="M188" i="44"/>
  <c r="A166" i="44"/>
  <c r="M187" i="44"/>
  <c r="A181" i="44"/>
  <c r="M186" i="44"/>
  <c r="A179" i="44"/>
  <c r="M185" i="44"/>
  <c r="A242" i="44"/>
  <c r="M184" i="44"/>
  <c r="A159" i="44"/>
  <c r="M183" i="44"/>
  <c r="A113" i="44"/>
  <c r="M182" i="44"/>
  <c r="A122" i="44"/>
  <c r="M181" i="44"/>
  <c r="A141" i="44"/>
  <c r="M180" i="44"/>
  <c r="A232" i="44"/>
  <c r="M179" i="44"/>
  <c r="A279" i="44"/>
  <c r="M178" i="44"/>
  <c r="A81" i="44"/>
  <c r="M177" i="44"/>
  <c r="A99" i="44"/>
  <c r="M176" i="44"/>
  <c r="A22" i="44"/>
  <c r="M175" i="44"/>
  <c r="A164" i="44"/>
  <c r="M174" i="44"/>
  <c r="A185" i="44"/>
  <c r="M173" i="44"/>
  <c r="A138" i="44"/>
  <c r="M172" i="44"/>
  <c r="A211" i="44"/>
  <c r="M171" i="44"/>
  <c r="A227" i="44"/>
  <c r="M170" i="44"/>
  <c r="A304" i="44"/>
  <c r="M169" i="44"/>
  <c r="A18" i="44"/>
  <c r="M168" i="44"/>
  <c r="A294" i="44"/>
  <c r="M167" i="44"/>
  <c r="A149" i="44"/>
  <c r="M166" i="44"/>
  <c r="A148" i="44"/>
  <c r="M165" i="44"/>
  <c r="A153" i="44"/>
  <c r="M164" i="44"/>
  <c r="A200" i="44"/>
  <c r="M163" i="44"/>
  <c r="A145" i="44"/>
  <c r="M162" i="44"/>
  <c r="A78" i="44"/>
  <c r="M161" i="44"/>
  <c r="A82" i="44"/>
  <c r="M160" i="44"/>
  <c r="A28" i="44"/>
  <c r="M159" i="44"/>
  <c r="A187" i="44"/>
  <c r="M158" i="44"/>
  <c r="A213" i="44"/>
  <c r="M157" i="44"/>
  <c r="A162" i="44"/>
  <c r="M156" i="44"/>
  <c r="A80" i="44"/>
  <c r="M155" i="44"/>
  <c r="A121" i="44"/>
  <c r="M154" i="44"/>
  <c r="A298" i="44"/>
  <c r="M153" i="44"/>
  <c r="A118" i="44"/>
  <c r="M152" i="44"/>
  <c r="A5" i="44"/>
  <c r="M151" i="44"/>
  <c r="A42" i="44"/>
  <c r="M150" i="44"/>
  <c r="A37" i="44"/>
  <c r="M149" i="44"/>
  <c r="A268" i="44"/>
  <c r="M148" i="44"/>
  <c r="A106" i="44"/>
  <c r="M147" i="44"/>
  <c r="A65" i="44"/>
  <c r="M146" i="44"/>
  <c r="A210" i="44"/>
  <c r="M145" i="44"/>
  <c r="A167" i="44"/>
  <c r="M144" i="44"/>
  <c r="A39" i="44"/>
  <c r="M143" i="44"/>
  <c r="A7" i="44"/>
  <c r="M142" i="44"/>
  <c r="A316" i="44"/>
  <c r="M141" i="44"/>
  <c r="A119" i="44"/>
  <c r="M140" i="44"/>
  <c r="A34" i="44"/>
  <c r="M139" i="44"/>
  <c r="A252" i="44"/>
  <c r="M138" i="44"/>
  <c r="A44" i="44"/>
  <c r="M137" i="44"/>
  <c r="A45" i="44"/>
  <c r="M136" i="44"/>
  <c r="A114" i="44"/>
  <c r="M135" i="44"/>
  <c r="A139" i="44"/>
  <c r="M134" i="44"/>
  <c r="A57" i="44"/>
  <c r="M133" i="44"/>
  <c r="A131" i="44"/>
  <c r="E138" i="44" s="1"/>
  <c r="M132" i="44"/>
  <c r="A285" i="44"/>
  <c r="M131" i="44"/>
  <c r="A136" i="44"/>
  <c r="E36" i="44" s="1"/>
  <c r="M130" i="44"/>
  <c r="A228" i="44"/>
  <c r="M129" i="44"/>
  <c r="A257" i="44"/>
  <c r="M128" i="44"/>
  <c r="A54" i="44"/>
  <c r="M127" i="44"/>
  <c r="A194" i="44"/>
  <c r="M126" i="44"/>
  <c r="A58" i="44"/>
  <c r="M125" i="44"/>
  <c r="A68" i="44"/>
  <c r="M124" i="44"/>
  <c r="A8" i="44"/>
  <c r="M123" i="44"/>
  <c r="A40" i="44"/>
  <c r="M122" i="44"/>
  <c r="A30" i="44"/>
  <c r="M121" i="44"/>
  <c r="A135" i="44"/>
  <c r="M120" i="44"/>
  <c r="A276" i="44"/>
  <c r="M119" i="44"/>
  <c r="A163" i="44"/>
  <c r="M118" i="44"/>
  <c r="A289" i="44"/>
  <c r="M117" i="44"/>
  <c r="A67" i="44"/>
  <c r="M116" i="44"/>
  <c r="A75" i="44"/>
  <c r="M115" i="44"/>
  <c r="A10" i="44"/>
  <c r="M114" i="44"/>
  <c r="A297" i="44"/>
  <c r="M113" i="44"/>
  <c r="A218" i="44"/>
  <c r="M112" i="44"/>
  <c r="A87" i="44"/>
  <c r="M111" i="44"/>
  <c r="A310" i="44"/>
  <c r="M110" i="44"/>
  <c r="A224" i="44"/>
  <c r="M109" i="44"/>
  <c r="A203" i="44"/>
  <c r="M108" i="44"/>
  <c r="A24" i="44"/>
  <c r="M107" i="44"/>
  <c r="A29" i="44"/>
  <c r="M106" i="44"/>
  <c r="A130" i="44"/>
  <c r="M105" i="44"/>
  <c r="A133" i="44"/>
  <c r="M104" i="44"/>
  <c r="A173" i="44"/>
  <c r="M103" i="44"/>
  <c r="A112" i="44"/>
  <c r="M102" i="44"/>
  <c r="A322" i="44"/>
  <c r="E298" i="44" s="1"/>
  <c r="M101" i="44"/>
  <c r="A261" i="44"/>
  <c r="E261" i="44" s="1"/>
  <c r="M100" i="44"/>
  <c r="A254" i="44"/>
  <c r="M99" i="44"/>
  <c r="A88" i="44"/>
  <c r="M98" i="44"/>
  <c r="A271" i="44"/>
  <c r="M97" i="44"/>
  <c r="M96" i="44"/>
  <c r="M95" i="44"/>
  <c r="M94" i="44"/>
  <c r="M93" i="44"/>
  <c r="M92" i="44"/>
  <c r="M91" i="44"/>
  <c r="M90" i="44"/>
  <c r="M89" i="44"/>
  <c r="A225" i="44"/>
  <c r="E133" i="44" s="1"/>
  <c r="M88" i="44"/>
  <c r="A283" i="44"/>
  <c r="M87" i="44"/>
  <c r="A74" i="44"/>
  <c r="M86" i="44"/>
  <c r="A101" i="44"/>
  <c r="M85" i="44"/>
  <c r="A19" i="44"/>
  <c r="M84" i="44"/>
  <c r="A14" i="44"/>
  <c r="M83" i="44"/>
  <c r="A266" i="44"/>
  <c r="M82" i="44"/>
  <c r="A21" i="44"/>
  <c r="M81" i="44"/>
  <c r="A287" i="44"/>
  <c r="M80" i="44"/>
  <c r="A249" i="44"/>
  <c r="M79" i="44"/>
  <c r="A175" i="44"/>
  <c r="M78" i="44"/>
  <c r="A144" i="44"/>
  <c r="M77" i="44"/>
  <c r="A124" i="44"/>
  <c r="M76" i="44"/>
  <c r="A125" i="44"/>
  <c r="M75" i="44"/>
  <c r="A178" i="44"/>
  <c r="M74" i="44"/>
  <c r="A188" i="44"/>
  <c r="M73" i="44"/>
  <c r="A260" i="44"/>
  <c r="M72" i="44"/>
  <c r="A96" i="44"/>
  <c r="M71" i="44"/>
  <c r="A258" i="44"/>
  <c r="M70" i="44"/>
  <c r="A137" i="44"/>
  <c r="M69" i="44"/>
  <c r="A150" i="44"/>
  <c r="E45" i="44" s="1"/>
  <c r="M68" i="44"/>
  <c r="A35" i="44"/>
  <c r="M67" i="44"/>
  <c r="A221" i="44"/>
  <c r="M66" i="44"/>
  <c r="A117" i="44"/>
  <c r="M65" i="44"/>
  <c r="A115" i="44"/>
  <c r="M64" i="44"/>
  <c r="A33" i="44"/>
  <c r="M63" i="44"/>
  <c r="A236" i="44"/>
  <c r="M62" i="44"/>
  <c r="A146" i="44"/>
  <c r="M61" i="44"/>
  <c r="A51" i="44"/>
  <c r="M60" i="44"/>
  <c r="A62" i="44"/>
  <c r="M59" i="44"/>
  <c r="A161" i="44"/>
  <c r="M58" i="44"/>
  <c r="A16" i="44"/>
  <c r="M57" i="44"/>
  <c r="A71" i="44"/>
  <c r="M56" i="44"/>
  <c r="A195" i="44"/>
  <c r="M55" i="44"/>
  <c r="A311" i="44"/>
  <c r="M54" i="44"/>
  <c r="A86" i="44"/>
  <c r="M53" i="44"/>
  <c r="A85" i="44"/>
  <c r="M52" i="44"/>
  <c r="A43" i="44"/>
  <c r="E211" i="44" s="1"/>
  <c r="M51" i="44"/>
  <c r="A38" i="44"/>
  <c r="M50" i="44"/>
  <c r="A120" i="44"/>
  <c r="M49" i="44"/>
  <c r="A212" i="44"/>
  <c r="M48" i="44"/>
  <c r="A193" i="44"/>
  <c r="M47" i="44"/>
  <c r="A127" i="44"/>
  <c r="M46" i="44"/>
  <c r="A313" i="44"/>
  <c r="M45" i="44"/>
  <c r="A79" i="44"/>
  <c r="M44" i="44"/>
  <c r="A319" i="44"/>
  <c r="M43" i="44"/>
  <c r="A9" i="44"/>
  <c r="M42" i="44"/>
  <c r="A253" i="44"/>
  <c r="M41" i="44"/>
  <c r="A95" i="44"/>
  <c r="M40" i="44"/>
  <c r="A172" i="44"/>
  <c r="M39" i="44"/>
  <c r="A13" i="44"/>
  <c r="M38" i="44"/>
  <c r="A41" i="44"/>
  <c r="M37" i="44"/>
  <c r="A191" i="44"/>
  <c r="M36" i="44"/>
  <c r="A151" i="44"/>
  <c r="M35" i="44"/>
  <c r="A4" i="44"/>
  <c r="M34" i="44"/>
  <c r="A176" i="44"/>
  <c r="M33" i="44"/>
  <c r="A209" i="44"/>
  <c r="M32" i="44"/>
  <c r="A111" i="44"/>
  <c r="M31" i="44"/>
  <c r="A295" i="44"/>
  <c r="M30" i="44"/>
  <c r="A169" i="44"/>
  <c r="M29" i="44"/>
  <c r="A61" i="44"/>
  <c r="E237" i="44" s="1"/>
  <c r="M28" i="44"/>
  <c r="A12" i="44"/>
  <c r="M27" i="44"/>
  <c r="A32" i="44"/>
  <c r="M26" i="44"/>
  <c r="A152" i="44"/>
  <c r="M25" i="44"/>
  <c r="A250" i="44"/>
  <c r="M24" i="44"/>
  <c r="A90" i="44"/>
  <c r="M23" i="44"/>
  <c r="A129" i="44"/>
  <c r="E38" i="44" s="1"/>
  <c r="M22" i="44"/>
  <c r="A318" i="44"/>
  <c r="E318" i="44" s="1"/>
  <c r="M21" i="44"/>
  <c r="I21" i="44"/>
  <c r="A76" i="44"/>
  <c r="M20" i="44"/>
  <c r="I20" i="44"/>
  <c r="A154" i="44"/>
  <c r="M19" i="44"/>
  <c r="I19" i="44"/>
  <c r="A226" i="44"/>
  <c r="M18" i="44"/>
  <c r="I18" i="44"/>
  <c r="A17" i="44"/>
  <c r="M17" i="44"/>
  <c r="I17" i="44"/>
  <c r="A55" i="44"/>
  <c r="M16" i="44"/>
  <c r="I16" i="44"/>
  <c r="A217" i="44"/>
  <c r="M15" i="44"/>
  <c r="A222" i="44"/>
  <c r="M14" i="44"/>
  <c r="I14" i="44"/>
  <c r="A234" i="44"/>
  <c r="M13" i="44"/>
  <c r="I13" i="44"/>
  <c r="A229" i="44"/>
  <c r="M12" i="44"/>
  <c r="I12" i="44"/>
  <c r="A132" i="44"/>
  <c r="M11" i="44"/>
  <c r="I11" i="44"/>
  <c r="A134" i="44"/>
  <c r="M10" i="44"/>
  <c r="A282" i="44"/>
  <c r="M9" i="44"/>
  <c r="I9" i="44"/>
  <c r="A320" i="44"/>
  <c r="M8" i="44"/>
  <c r="I8" i="44"/>
  <c r="A155" i="44"/>
  <c r="M7" i="44"/>
  <c r="I7" i="44"/>
  <c r="A270" i="44"/>
  <c r="M6" i="44"/>
  <c r="I6" i="44"/>
  <c r="A275" i="44"/>
  <c r="E187" i="44" s="1"/>
  <c r="M5" i="44"/>
  <c r="I5" i="44"/>
  <c r="A251" i="44"/>
  <c r="M4" i="44"/>
  <c r="I4" i="44"/>
  <c r="A231" i="44"/>
  <c r="J2587" i="7" a="1"/>
  <c r="J2587" i="7" s="1"/>
  <c r="F1616" i="7"/>
  <c r="F1617" i="7"/>
  <c r="F1618" i="7"/>
  <c r="F1619" i="7"/>
  <c r="F1620" i="7"/>
  <c r="F1621" i="7"/>
  <c r="F1622" i="7"/>
  <c r="F1623" i="7"/>
  <c r="F1624" i="7"/>
  <c r="F1625" i="7"/>
  <c r="F1626" i="7"/>
  <c r="F1627" i="7"/>
  <c r="F1628" i="7"/>
  <c r="F1629" i="7"/>
  <c r="F1630" i="7"/>
  <c r="F1631" i="7"/>
  <c r="F1632" i="7"/>
  <c r="F1633" i="7"/>
  <c r="F1634" i="7"/>
  <c r="F1635" i="7"/>
  <c r="F1636" i="7"/>
  <c r="F1637" i="7"/>
  <c r="F1638" i="7"/>
  <c r="F1639" i="7"/>
  <c r="F1640" i="7"/>
  <c r="F1641" i="7"/>
  <c r="F1642" i="7"/>
  <c r="F1643" i="7"/>
  <c r="F1644" i="7"/>
  <c r="F1645" i="7"/>
  <c r="F1646" i="7"/>
  <c r="F1647" i="7"/>
  <c r="F1648" i="7"/>
  <c r="F1649" i="7"/>
  <c r="F1650" i="7"/>
  <c r="F1651" i="7"/>
  <c r="F1652" i="7"/>
  <c r="F1653" i="7"/>
  <c r="F1654" i="7"/>
  <c r="F1655" i="7"/>
  <c r="F1656" i="7"/>
  <c r="F1657" i="7"/>
  <c r="F1658" i="7"/>
  <c r="F1659" i="7"/>
  <c r="F1660" i="7"/>
  <c r="F1661" i="7"/>
  <c r="F1662" i="7"/>
  <c r="F1663" i="7"/>
  <c r="F1664" i="7"/>
  <c r="F1665" i="7"/>
  <c r="F1666" i="7"/>
  <c r="F1667" i="7"/>
  <c r="F1668" i="7"/>
  <c r="F1669" i="7"/>
  <c r="F1670" i="7"/>
  <c r="F1671" i="7"/>
  <c r="F1672" i="7"/>
  <c r="F1673" i="7"/>
  <c r="F1674" i="7"/>
  <c r="F1675" i="7"/>
  <c r="F1676" i="7"/>
  <c r="F1677" i="7"/>
  <c r="F1678" i="7"/>
  <c r="F1679" i="7"/>
  <c r="F1680" i="7"/>
  <c r="F1681" i="7"/>
  <c r="F1682" i="7"/>
  <c r="F1683" i="7"/>
  <c r="F1684" i="7"/>
  <c r="F1685" i="7"/>
  <c r="F1686" i="7"/>
  <c r="F1687" i="7"/>
  <c r="F1688" i="7"/>
  <c r="F1689" i="7"/>
  <c r="F1690" i="7"/>
  <c r="F1691" i="7"/>
  <c r="F1692" i="7"/>
  <c r="F1693" i="7"/>
  <c r="F1694" i="7"/>
  <c r="F1695" i="7"/>
  <c r="F1696" i="7"/>
  <c r="F1697" i="7"/>
  <c r="F1698" i="7"/>
  <c r="F1699" i="7"/>
  <c r="F1700" i="7"/>
  <c r="F1701" i="7"/>
  <c r="F1702" i="7"/>
  <c r="F1703" i="7"/>
  <c r="F1704" i="7"/>
  <c r="F1705" i="7"/>
  <c r="F1706" i="7"/>
  <c r="F1707" i="7"/>
  <c r="F1708" i="7"/>
  <c r="F1709" i="7"/>
  <c r="F1710" i="7"/>
  <c r="F1711" i="7"/>
  <c r="F1712" i="7"/>
  <c r="F1713" i="7"/>
  <c r="F1714" i="7"/>
  <c r="F1715" i="7"/>
  <c r="F1716" i="7"/>
  <c r="F1717" i="7"/>
  <c r="F1718" i="7"/>
  <c r="F1719" i="7"/>
  <c r="F1720" i="7"/>
  <c r="F1721" i="7"/>
  <c r="F1722" i="7"/>
  <c r="F1723" i="7"/>
  <c r="F1724" i="7"/>
  <c r="F1725" i="7"/>
  <c r="F1726" i="7"/>
  <c r="F1727" i="7"/>
  <c r="F1728" i="7"/>
  <c r="F1729" i="7"/>
  <c r="F1730" i="7"/>
  <c r="F1731" i="7"/>
  <c r="F1732" i="7"/>
  <c r="F1733" i="7"/>
  <c r="F1734" i="7"/>
  <c r="F1735" i="7"/>
  <c r="F1736" i="7"/>
  <c r="F1737" i="7"/>
  <c r="F1738" i="7"/>
  <c r="F1739" i="7"/>
  <c r="F1740" i="7"/>
  <c r="F1741" i="7"/>
  <c r="F1742" i="7"/>
  <c r="F1743" i="7"/>
  <c r="F1744" i="7"/>
  <c r="F1745" i="7"/>
  <c r="F1746" i="7"/>
  <c r="F1747" i="7"/>
  <c r="F1748" i="7"/>
  <c r="F1749" i="7"/>
  <c r="F1750" i="7"/>
  <c r="F1751" i="7"/>
  <c r="F1752" i="7"/>
  <c r="F1753" i="7"/>
  <c r="F1754" i="7"/>
  <c r="F1755" i="7"/>
  <c r="F1756" i="7"/>
  <c r="F1757" i="7"/>
  <c r="F1758" i="7"/>
  <c r="F1759" i="7"/>
  <c r="F1760" i="7"/>
  <c r="F1761" i="7"/>
  <c r="F1762" i="7"/>
  <c r="F1763" i="7"/>
  <c r="F1764" i="7"/>
  <c r="F1765" i="7"/>
  <c r="F1766" i="7"/>
  <c r="F1767" i="7"/>
  <c r="F1768" i="7"/>
  <c r="F1769" i="7"/>
  <c r="F1770" i="7"/>
  <c r="F1771" i="7"/>
  <c r="F1772" i="7"/>
  <c r="F1773" i="7"/>
  <c r="F1774" i="7"/>
  <c r="F1775" i="7"/>
  <c r="F1776" i="7"/>
  <c r="F1777" i="7"/>
  <c r="F1778" i="7"/>
  <c r="F1779" i="7"/>
  <c r="F1780" i="7"/>
  <c r="F1781" i="7"/>
  <c r="F1782" i="7"/>
  <c r="F1783" i="7"/>
  <c r="F1784" i="7"/>
  <c r="F1785" i="7"/>
  <c r="F1786" i="7"/>
  <c r="F1787" i="7"/>
  <c r="F1788" i="7"/>
  <c r="F1789" i="7"/>
  <c r="F1790" i="7"/>
  <c r="F1791" i="7"/>
  <c r="F1792" i="7"/>
  <c r="F1793" i="7"/>
  <c r="F1794" i="7"/>
  <c r="F1795" i="7"/>
  <c r="F1796" i="7"/>
  <c r="F1797" i="7"/>
  <c r="F1798" i="7"/>
  <c r="F1799" i="7"/>
  <c r="F1800" i="7"/>
  <c r="F1801" i="7"/>
  <c r="F1802" i="7"/>
  <c r="F1803" i="7"/>
  <c r="F1804" i="7"/>
  <c r="F1805" i="7"/>
  <c r="F1806" i="7"/>
  <c r="F1807" i="7"/>
  <c r="F1808" i="7"/>
  <c r="F1809" i="7"/>
  <c r="F1810" i="7"/>
  <c r="F1811" i="7"/>
  <c r="F1812" i="7"/>
  <c r="F1813" i="7"/>
  <c r="F1814" i="7"/>
  <c r="F1815" i="7"/>
  <c r="F1816" i="7"/>
  <c r="F1817" i="7"/>
  <c r="F1818" i="7"/>
  <c r="F1819" i="7"/>
  <c r="F1820" i="7"/>
  <c r="F1821" i="7"/>
  <c r="F1822" i="7"/>
  <c r="F1823" i="7"/>
  <c r="F1824" i="7"/>
  <c r="F1825" i="7"/>
  <c r="F1826" i="7"/>
  <c r="F1827" i="7"/>
  <c r="F1828" i="7"/>
  <c r="F1829" i="7"/>
  <c r="F1830" i="7"/>
  <c r="F1831" i="7"/>
  <c r="F1832" i="7"/>
  <c r="F1833" i="7"/>
  <c r="F1834" i="7"/>
  <c r="F1835" i="7"/>
  <c r="F1836" i="7"/>
  <c r="F1837" i="7"/>
  <c r="F1838" i="7"/>
  <c r="F1839" i="7"/>
  <c r="F1840" i="7"/>
  <c r="F1841" i="7"/>
  <c r="F1842" i="7"/>
  <c r="F1843" i="7"/>
  <c r="F1844" i="7"/>
  <c r="F1845" i="7"/>
  <c r="F1846" i="7"/>
  <c r="F1847" i="7"/>
  <c r="F1848" i="7"/>
  <c r="F1849" i="7"/>
  <c r="F1850" i="7"/>
  <c r="F1851" i="7"/>
  <c r="F1852" i="7"/>
  <c r="F1853" i="7"/>
  <c r="F1854" i="7"/>
  <c r="F1855" i="7"/>
  <c r="F1856" i="7"/>
  <c r="F1857" i="7"/>
  <c r="F1858" i="7"/>
  <c r="F1859" i="7"/>
  <c r="F1860" i="7"/>
  <c r="F1861" i="7"/>
  <c r="F1862" i="7"/>
  <c r="F1863" i="7"/>
  <c r="F1864" i="7"/>
  <c r="F1865" i="7"/>
  <c r="F1866" i="7"/>
  <c r="F1867" i="7"/>
  <c r="F1868" i="7"/>
  <c r="F1869" i="7"/>
  <c r="F1870" i="7"/>
  <c r="F1871" i="7"/>
  <c r="F1872" i="7"/>
  <c r="F1873" i="7"/>
  <c r="F1874" i="7"/>
  <c r="F1875" i="7"/>
  <c r="F1876" i="7"/>
  <c r="F1877" i="7"/>
  <c r="F1878" i="7"/>
  <c r="F1879" i="7"/>
  <c r="F1880" i="7"/>
  <c r="F1881" i="7"/>
  <c r="F1882" i="7"/>
  <c r="F1883" i="7"/>
  <c r="F1884" i="7"/>
  <c r="F1885" i="7"/>
  <c r="F1886" i="7"/>
  <c r="F1887" i="7"/>
  <c r="F1888" i="7"/>
  <c r="F1889" i="7"/>
  <c r="F1890" i="7"/>
  <c r="F1891" i="7"/>
  <c r="F1892" i="7"/>
  <c r="F1893" i="7"/>
  <c r="F1894" i="7"/>
  <c r="F1895" i="7"/>
  <c r="F1896" i="7"/>
  <c r="F1897" i="7"/>
  <c r="F1898" i="7"/>
  <c r="F1899" i="7"/>
  <c r="F1900" i="7"/>
  <c r="F1901" i="7"/>
  <c r="F1902" i="7"/>
  <c r="F1903" i="7"/>
  <c r="F1904" i="7"/>
  <c r="F1905" i="7"/>
  <c r="F1906" i="7"/>
  <c r="F1907" i="7"/>
  <c r="F1908" i="7"/>
  <c r="F1909" i="7"/>
  <c r="F1910" i="7"/>
  <c r="F1911" i="7"/>
  <c r="F1912" i="7"/>
  <c r="F1913" i="7"/>
  <c r="F1914" i="7"/>
  <c r="F1915" i="7"/>
  <c r="F1916" i="7"/>
  <c r="F1917" i="7"/>
  <c r="F1918" i="7"/>
  <c r="F1919" i="7"/>
  <c r="F1920" i="7"/>
  <c r="F1921" i="7"/>
  <c r="F1922" i="7"/>
  <c r="F1923" i="7"/>
  <c r="F1924" i="7"/>
  <c r="F1925" i="7"/>
  <c r="F1926" i="7"/>
  <c r="F1927" i="7"/>
  <c r="F1928" i="7"/>
  <c r="F1929" i="7"/>
  <c r="F1930" i="7"/>
  <c r="F1931" i="7"/>
  <c r="F1932" i="7"/>
  <c r="F1933" i="7"/>
  <c r="F1934" i="7"/>
  <c r="F1935" i="7"/>
  <c r="F1936" i="7"/>
  <c r="F1937" i="7"/>
  <c r="F1938" i="7"/>
  <c r="F1939" i="7"/>
  <c r="F1940" i="7"/>
  <c r="F1941" i="7"/>
  <c r="F1942" i="7"/>
  <c r="F1943" i="7"/>
  <c r="F1944" i="7"/>
  <c r="F1945" i="7"/>
  <c r="F1946" i="7"/>
  <c r="F1947" i="7"/>
  <c r="F1948" i="7"/>
  <c r="F1949" i="7"/>
  <c r="F1950" i="7"/>
  <c r="F1951" i="7"/>
  <c r="F1952" i="7"/>
  <c r="F1953" i="7"/>
  <c r="F1954" i="7"/>
  <c r="F1955" i="7"/>
  <c r="F1956" i="7"/>
  <c r="F1957" i="7"/>
  <c r="F1958" i="7"/>
  <c r="F1959" i="7"/>
  <c r="F1960" i="7"/>
  <c r="F1961" i="7"/>
  <c r="F1962" i="7"/>
  <c r="F1963" i="7"/>
  <c r="F1964" i="7"/>
  <c r="F1965" i="7"/>
  <c r="F1966" i="7"/>
  <c r="F1967" i="7"/>
  <c r="F1968" i="7"/>
  <c r="F1969" i="7"/>
  <c r="F1970" i="7"/>
  <c r="F1971" i="7"/>
  <c r="F1972" i="7"/>
  <c r="F1973" i="7"/>
  <c r="F1974" i="7"/>
  <c r="F1975" i="7"/>
  <c r="F1976" i="7"/>
  <c r="F1977" i="7"/>
  <c r="F1978" i="7"/>
  <c r="F1979" i="7"/>
  <c r="F1980" i="7"/>
  <c r="F1981" i="7"/>
  <c r="F1982" i="7"/>
  <c r="F1983" i="7"/>
  <c r="F1984" i="7"/>
  <c r="F1985" i="7"/>
  <c r="F1986" i="7"/>
  <c r="F1987" i="7"/>
  <c r="F1988" i="7"/>
  <c r="F1989" i="7"/>
  <c r="F1990" i="7"/>
  <c r="F1991" i="7"/>
  <c r="F1992" i="7"/>
  <c r="F1993" i="7"/>
  <c r="F1994" i="7"/>
  <c r="F1995" i="7"/>
  <c r="F1996" i="7"/>
  <c r="F1997" i="7"/>
  <c r="F1998" i="7"/>
  <c r="F1999" i="7"/>
  <c r="F2000" i="7"/>
  <c r="F2001" i="7"/>
  <c r="F2002" i="7"/>
  <c r="F2003" i="7"/>
  <c r="F2004" i="7"/>
  <c r="F2005" i="7"/>
  <c r="F2006" i="7"/>
  <c r="F2007" i="7"/>
  <c r="F2008" i="7"/>
  <c r="F2009" i="7"/>
  <c r="F2010" i="7"/>
  <c r="F2011" i="7"/>
  <c r="F2012" i="7"/>
  <c r="F2013" i="7"/>
  <c r="F2014" i="7"/>
  <c r="F2015" i="7"/>
  <c r="F2016" i="7"/>
  <c r="F2017" i="7"/>
  <c r="F2018" i="7"/>
  <c r="F2019" i="7"/>
  <c r="F2020" i="7"/>
  <c r="F2021" i="7"/>
  <c r="F2022" i="7"/>
  <c r="F2023" i="7"/>
  <c r="F2024" i="7"/>
  <c r="F2025" i="7"/>
  <c r="F2026" i="7"/>
  <c r="F2027" i="7"/>
  <c r="F2028" i="7"/>
  <c r="F2029" i="7"/>
  <c r="F2030" i="7"/>
  <c r="F2031" i="7"/>
  <c r="F2032" i="7"/>
  <c r="F2033" i="7"/>
  <c r="F2034" i="7"/>
  <c r="F2035" i="7"/>
  <c r="F2036" i="7"/>
  <c r="F2037" i="7"/>
  <c r="F2038" i="7"/>
  <c r="F2039" i="7"/>
  <c r="F2040" i="7"/>
  <c r="F2041" i="7"/>
  <c r="F2042" i="7"/>
  <c r="F2043" i="7"/>
  <c r="F2044" i="7"/>
  <c r="F2045" i="7"/>
  <c r="F2046" i="7"/>
  <c r="F2047" i="7"/>
  <c r="F2048" i="7"/>
  <c r="F2049" i="7"/>
  <c r="F2050" i="7"/>
  <c r="F2051" i="7"/>
  <c r="F2052" i="7"/>
  <c r="F2053" i="7"/>
  <c r="F2054" i="7"/>
  <c r="F2055" i="7"/>
  <c r="F2056" i="7"/>
  <c r="F2057" i="7"/>
  <c r="F2058" i="7"/>
  <c r="F2059" i="7"/>
  <c r="F2060" i="7"/>
  <c r="F2061" i="7"/>
  <c r="F2062" i="7"/>
  <c r="F2063" i="7"/>
  <c r="F2064" i="7"/>
  <c r="F2065" i="7"/>
  <c r="F2066" i="7"/>
  <c r="F2067" i="7"/>
  <c r="F2068" i="7"/>
  <c r="F2069" i="7"/>
  <c r="F2070" i="7"/>
  <c r="F2071" i="7"/>
  <c r="F2072" i="7"/>
  <c r="F2073" i="7"/>
  <c r="F2074" i="7"/>
  <c r="F2075" i="7"/>
  <c r="F2076" i="7"/>
  <c r="F2077" i="7"/>
  <c r="F2078" i="7"/>
  <c r="F2079" i="7"/>
  <c r="F2080" i="7"/>
  <c r="F2081" i="7"/>
  <c r="F2082" i="7"/>
  <c r="F2083" i="7"/>
  <c r="F2084" i="7"/>
  <c r="F2085" i="7"/>
  <c r="F2086" i="7"/>
  <c r="F2087" i="7"/>
  <c r="F2088" i="7"/>
  <c r="F2089" i="7"/>
  <c r="F2090" i="7"/>
  <c r="F2091" i="7"/>
  <c r="F2092" i="7"/>
  <c r="F2093" i="7"/>
  <c r="F2094" i="7"/>
  <c r="F2095" i="7"/>
  <c r="F2096" i="7"/>
  <c r="F2097" i="7"/>
  <c r="F2098" i="7"/>
  <c r="F2099" i="7"/>
  <c r="F2100" i="7"/>
  <c r="F2101" i="7"/>
  <c r="F2102" i="7"/>
  <c r="F2103" i="7"/>
  <c r="F2104" i="7"/>
  <c r="F2105" i="7"/>
  <c r="F2106" i="7"/>
  <c r="F2107" i="7"/>
  <c r="F2108" i="7"/>
  <c r="F2109" i="7"/>
  <c r="F2110" i="7"/>
  <c r="F2111" i="7"/>
  <c r="F2112" i="7"/>
  <c r="F2113" i="7"/>
  <c r="F2114" i="7"/>
  <c r="F2115" i="7"/>
  <c r="F2116" i="7"/>
  <c r="F2117" i="7"/>
  <c r="F2118" i="7"/>
  <c r="F2119" i="7"/>
  <c r="F2120" i="7"/>
  <c r="F2121" i="7"/>
  <c r="F2122" i="7"/>
  <c r="F2123" i="7"/>
  <c r="F2124" i="7"/>
  <c r="F2125" i="7"/>
  <c r="F2126" i="7"/>
  <c r="F2127" i="7"/>
  <c r="F2128" i="7"/>
  <c r="F2129" i="7"/>
  <c r="F2130" i="7"/>
  <c r="F2131" i="7"/>
  <c r="F2132" i="7"/>
  <c r="F2133" i="7"/>
  <c r="F2134" i="7"/>
  <c r="F2135" i="7"/>
  <c r="F2136" i="7"/>
  <c r="F2137" i="7"/>
  <c r="F2138" i="7"/>
  <c r="F2139" i="7"/>
  <c r="F2140" i="7"/>
  <c r="F2141" i="7"/>
  <c r="F2142" i="7"/>
  <c r="F2143" i="7"/>
  <c r="F2144" i="7"/>
  <c r="F2145" i="7"/>
  <c r="F2146" i="7"/>
  <c r="F2147" i="7"/>
  <c r="F2148" i="7"/>
  <c r="F2149" i="7"/>
  <c r="F2150" i="7"/>
  <c r="F2151" i="7"/>
  <c r="F2152" i="7"/>
  <c r="F2153" i="7"/>
  <c r="F2154" i="7"/>
  <c r="F2155" i="7"/>
  <c r="F2156" i="7"/>
  <c r="F2157" i="7"/>
  <c r="F2158" i="7"/>
  <c r="F2159" i="7"/>
  <c r="F2160" i="7"/>
  <c r="F2161" i="7"/>
  <c r="F2162" i="7"/>
  <c r="F2163" i="7"/>
  <c r="F2164" i="7"/>
  <c r="F2165" i="7"/>
  <c r="F2166" i="7"/>
  <c r="F2167" i="7"/>
  <c r="F2168" i="7"/>
  <c r="F2169" i="7"/>
  <c r="F2170" i="7"/>
  <c r="F2171" i="7"/>
  <c r="F2172" i="7"/>
  <c r="F2173" i="7"/>
  <c r="F2174" i="7"/>
  <c r="F2175" i="7"/>
  <c r="F2176" i="7"/>
  <c r="F2177" i="7"/>
  <c r="F2178" i="7"/>
  <c r="F2179" i="7"/>
  <c r="F2180" i="7"/>
  <c r="F2181" i="7"/>
  <c r="F2182" i="7"/>
  <c r="F2183" i="7"/>
  <c r="F2184" i="7"/>
  <c r="F2185" i="7"/>
  <c r="F2186" i="7"/>
  <c r="F2187" i="7"/>
  <c r="F2188" i="7"/>
  <c r="F2189" i="7"/>
  <c r="F2190" i="7"/>
  <c r="F2191" i="7"/>
  <c r="F2192" i="7"/>
  <c r="F2193" i="7"/>
  <c r="F2194" i="7"/>
  <c r="F2195" i="7"/>
  <c r="F2196" i="7"/>
  <c r="F2197" i="7"/>
  <c r="F2198" i="7"/>
  <c r="F2199" i="7"/>
  <c r="F2200" i="7"/>
  <c r="F2201" i="7"/>
  <c r="F2202" i="7"/>
  <c r="F2203" i="7"/>
  <c r="F2204" i="7"/>
  <c r="F2205" i="7"/>
  <c r="F2206" i="7"/>
  <c r="F2207" i="7"/>
  <c r="F2208" i="7"/>
  <c r="F2209" i="7"/>
  <c r="F2210" i="7"/>
  <c r="F2211" i="7"/>
  <c r="F2212" i="7"/>
  <c r="F2213" i="7"/>
  <c r="F2214" i="7"/>
  <c r="F2215" i="7"/>
  <c r="F2216" i="7"/>
  <c r="F2217" i="7"/>
  <c r="F2218" i="7"/>
  <c r="F2219" i="7"/>
  <c r="F2220" i="7"/>
  <c r="F2221" i="7"/>
  <c r="F2222" i="7"/>
  <c r="F2223" i="7"/>
  <c r="F2224" i="7"/>
  <c r="F2225" i="7"/>
  <c r="F2226" i="7"/>
  <c r="F2227" i="7"/>
  <c r="F2228" i="7"/>
  <c r="F2229" i="7"/>
  <c r="F2230" i="7"/>
  <c r="F2231" i="7"/>
  <c r="F2232" i="7"/>
  <c r="F2233" i="7"/>
  <c r="F2234" i="7"/>
  <c r="F2235" i="7"/>
  <c r="F2236" i="7"/>
  <c r="F2237" i="7"/>
  <c r="F2238" i="7"/>
  <c r="F2239" i="7"/>
  <c r="F2240" i="7"/>
  <c r="F2241" i="7"/>
  <c r="F2242" i="7"/>
  <c r="F2243" i="7"/>
  <c r="F2244" i="7"/>
  <c r="F2245" i="7"/>
  <c r="F2246" i="7"/>
  <c r="F2247" i="7"/>
  <c r="F2248" i="7"/>
  <c r="F2249" i="7"/>
  <c r="F2250" i="7"/>
  <c r="F2251" i="7"/>
  <c r="F2252" i="7"/>
  <c r="F2253" i="7"/>
  <c r="F2254" i="7"/>
  <c r="F2255" i="7"/>
  <c r="F2256" i="7"/>
  <c r="F2257" i="7"/>
  <c r="F2258" i="7"/>
  <c r="F2259" i="7"/>
  <c r="F2260" i="7"/>
  <c r="F2261" i="7"/>
  <c r="F2262" i="7"/>
  <c r="F2263" i="7"/>
  <c r="F2264" i="7"/>
  <c r="F2265" i="7"/>
  <c r="F2266" i="7"/>
  <c r="F2267" i="7"/>
  <c r="F2268" i="7"/>
  <c r="F2269" i="7"/>
  <c r="F2270" i="7"/>
  <c r="F2271" i="7"/>
  <c r="F2272" i="7"/>
  <c r="F2273" i="7"/>
  <c r="F2274" i="7"/>
  <c r="F2275" i="7"/>
  <c r="F2276" i="7"/>
  <c r="F2277" i="7"/>
  <c r="F2278" i="7"/>
  <c r="F2279" i="7"/>
  <c r="F2280" i="7"/>
  <c r="F2281" i="7"/>
  <c r="F2282" i="7"/>
  <c r="F2283" i="7"/>
  <c r="F2284" i="7"/>
  <c r="F2285" i="7"/>
  <c r="F2286" i="7"/>
  <c r="F2287" i="7"/>
  <c r="F2288" i="7"/>
  <c r="F2289" i="7"/>
  <c r="F2290" i="7"/>
  <c r="F2291" i="7"/>
  <c r="F2292" i="7"/>
  <c r="F2293" i="7"/>
  <c r="F2294" i="7"/>
  <c r="F2295" i="7"/>
  <c r="F2296" i="7"/>
  <c r="F2297" i="7"/>
  <c r="F2298" i="7"/>
  <c r="F2299" i="7"/>
  <c r="F2300" i="7"/>
  <c r="F2301" i="7"/>
  <c r="F2302" i="7"/>
  <c r="F2303" i="7"/>
  <c r="F2304" i="7"/>
  <c r="F2305" i="7"/>
  <c r="F2306" i="7"/>
  <c r="F2307" i="7"/>
  <c r="F2308" i="7"/>
  <c r="F2309" i="7"/>
  <c r="F2310" i="7"/>
  <c r="F2311" i="7"/>
  <c r="F2312" i="7"/>
  <c r="F2313" i="7"/>
  <c r="F2314" i="7"/>
  <c r="F2315" i="7"/>
  <c r="F2316" i="7"/>
  <c r="F2317" i="7"/>
  <c r="F2318" i="7"/>
  <c r="F2319" i="7"/>
  <c r="F2320" i="7"/>
  <c r="F2321" i="7"/>
  <c r="F2322" i="7"/>
  <c r="F2323" i="7"/>
  <c r="F2324" i="7"/>
  <c r="F2325" i="7"/>
  <c r="F2326" i="7"/>
  <c r="F2327" i="7"/>
  <c r="F2328" i="7"/>
  <c r="F2329" i="7"/>
  <c r="F2330" i="7"/>
  <c r="F2331" i="7"/>
  <c r="F2332" i="7"/>
  <c r="F2333" i="7"/>
  <c r="F2334" i="7"/>
  <c r="F2335" i="7"/>
  <c r="F2336" i="7"/>
  <c r="F2337" i="7"/>
  <c r="F2338" i="7"/>
  <c r="F2339" i="7"/>
  <c r="F2340" i="7"/>
  <c r="F2341" i="7"/>
  <c r="F2342" i="7"/>
  <c r="F2343" i="7"/>
  <c r="F2344" i="7"/>
  <c r="F2345" i="7"/>
  <c r="F2346" i="7"/>
  <c r="F2347" i="7"/>
  <c r="F2348" i="7"/>
  <c r="F2349" i="7"/>
  <c r="F2350" i="7"/>
  <c r="F2351" i="7"/>
  <c r="F2352" i="7"/>
  <c r="F2353" i="7"/>
  <c r="F2354" i="7"/>
  <c r="F2355" i="7"/>
  <c r="F2356" i="7"/>
  <c r="F2357" i="7"/>
  <c r="F2358" i="7"/>
  <c r="F2359" i="7"/>
  <c r="F2360" i="7"/>
  <c r="F2361" i="7"/>
  <c r="F2362" i="7"/>
  <c r="F2363" i="7"/>
  <c r="F2364" i="7"/>
  <c r="F2365" i="7"/>
  <c r="F2366" i="7"/>
  <c r="F2367" i="7"/>
  <c r="F2368" i="7"/>
  <c r="F2369" i="7"/>
  <c r="F2370" i="7"/>
  <c r="F2371" i="7"/>
  <c r="F2372" i="7"/>
  <c r="F2373" i="7"/>
  <c r="F2374" i="7"/>
  <c r="F2375" i="7"/>
  <c r="F2376" i="7"/>
  <c r="F2377" i="7"/>
  <c r="F2378" i="7"/>
  <c r="F2379" i="7"/>
  <c r="F2380" i="7"/>
  <c r="F2381" i="7"/>
  <c r="F2382" i="7"/>
  <c r="F2383" i="7"/>
  <c r="F2384" i="7"/>
  <c r="F2385" i="7"/>
  <c r="F2386" i="7"/>
  <c r="F2387" i="7"/>
  <c r="F2388" i="7"/>
  <c r="F2389" i="7"/>
  <c r="F2390" i="7"/>
  <c r="F2391" i="7"/>
  <c r="F2392" i="7"/>
  <c r="F2393" i="7"/>
  <c r="F2394" i="7"/>
  <c r="F2395" i="7"/>
  <c r="F2396" i="7"/>
  <c r="F2397" i="7"/>
  <c r="F2398" i="7"/>
  <c r="F2399" i="7"/>
  <c r="F2400" i="7"/>
  <c r="F2401" i="7"/>
  <c r="F2402" i="7"/>
  <c r="F2403" i="7"/>
  <c r="F2404" i="7"/>
  <c r="F2405" i="7"/>
  <c r="F2406" i="7"/>
  <c r="F2407" i="7"/>
  <c r="F2408" i="7"/>
  <c r="F2409" i="7"/>
  <c r="F2410" i="7"/>
  <c r="F2411" i="7"/>
  <c r="F2412" i="7"/>
  <c r="F2413" i="7"/>
  <c r="F2414" i="7"/>
  <c r="F2415" i="7"/>
  <c r="F2416" i="7"/>
  <c r="F2417" i="7"/>
  <c r="F2418" i="7"/>
  <c r="F2419" i="7"/>
  <c r="F2420" i="7"/>
  <c r="F2421" i="7"/>
  <c r="F2422" i="7"/>
  <c r="F2423" i="7"/>
  <c r="F2424" i="7"/>
  <c r="F2425" i="7"/>
  <c r="F2426" i="7"/>
  <c r="F2427" i="7"/>
  <c r="F2428" i="7"/>
  <c r="F2429" i="7"/>
  <c r="F2430" i="7"/>
  <c r="F2431" i="7"/>
  <c r="F2432" i="7"/>
  <c r="F2433" i="7"/>
  <c r="F2434" i="7"/>
  <c r="F2435" i="7"/>
  <c r="F2436" i="7"/>
  <c r="F2437" i="7"/>
  <c r="F2438" i="7"/>
  <c r="F2439" i="7"/>
  <c r="F2440" i="7"/>
  <c r="F2441" i="7"/>
  <c r="F2442" i="7"/>
  <c r="F2443" i="7"/>
  <c r="F2444" i="7"/>
  <c r="F2445" i="7"/>
  <c r="F2446" i="7"/>
  <c r="F2447" i="7"/>
  <c r="F2448" i="7"/>
  <c r="F2449" i="7"/>
  <c r="F2450" i="7"/>
  <c r="F2451" i="7"/>
  <c r="F2452" i="7"/>
  <c r="F2453" i="7"/>
  <c r="F2454" i="7"/>
  <c r="F2455" i="7"/>
  <c r="F2456" i="7"/>
  <c r="F2457" i="7"/>
  <c r="F2458" i="7"/>
  <c r="F2459" i="7"/>
  <c r="F2460" i="7"/>
  <c r="F2461" i="7"/>
  <c r="F2462" i="7"/>
  <c r="F2463" i="7"/>
  <c r="F2464" i="7"/>
  <c r="F2465" i="7"/>
  <c r="F2466" i="7"/>
  <c r="F2467" i="7"/>
  <c r="F2468" i="7"/>
  <c r="F2469" i="7"/>
  <c r="F2470" i="7"/>
  <c r="F2471" i="7"/>
  <c r="F2472" i="7"/>
  <c r="F2473" i="7"/>
  <c r="F2474" i="7"/>
  <c r="F2475" i="7"/>
  <c r="F2476" i="7"/>
  <c r="F2477" i="7"/>
  <c r="F2478" i="7"/>
  <c r="F2479" i="7"/>
  <c r="F2480" i="7"/>
  <c r="F2481" i="7"/>
  <c r="F2482" i="7"/>
  <c r="F2483" i="7"/>
  <c r="F2484" i="7"/>
  <c r="F2485" i="7"/>
  <c r="F2486" i="7"/>
  <c r="F2487" i="7"/>
  <c r="F2488" i="7"/>
  <c r="F2489" i="7"/>
  <c r="F2490" i="7"/>
  <c r="F2491" i="7"/>
  <c r="F2492" i="7"/>
  <c r="F2493" i="7"/>
  <c r="F2494" i="7"/>
  <c r="F2495" i="7"/>
  <c r="F2496" i="7"/>
  <c r="F2497" i="7"/>
  <c r="F2498" i="7"/>
  <c r="F2499" i="7"/>
  <c r="F2500" i="7"/>
  <c r="F2501" i="7"/>
  <c r="F2502" i="7"/>
  <c r="F2503" i="7"/>
  <c r="F2504" i="7"/>
  <c r="F2505" i="7"/>
  <c r="F2506" i="7"/>
  <c r="F2507" i="7"/>
  <c r="F2508" i="7"/>
  <c r="F2509" i="7"/>
  <c r="F2510" i="7"/>
  <c r="F2511" i="7"/>
  <c r="F2512" i="7"/>
  <c r="F2513" i="7"/>
  <c r="F2514" i="7"/>
  <c r="F2515" i="7"/>
  <c r="F2516" i="7"/>
  <c r="F2517" i="7"/>
  <c r="F2518" i="7"/>
  <c r="F2519" i="7"/>
  <c r="F2520" i="7"/>
  <c r="F2521" i="7"/>
  <c r="F2522" i="7"/>
  <c r="F2523" i="7"/>
  <c r="F2524" i="7"/>
  <c r="F2525" i="7"/>
  <c r="F2526" i="7"/>
  <c r="F2527" i="7"/>
  <c r="F2528" i="7"/>
  <c r="F2529" i="7"/>
  <c r="F2530" i="7"/>
  <c r="F2531" i="7"/>
  <c r="F2532" i="7"/>
  <c r="F2533" i="7"/>
  <c r="F2534" i="7"/>
  <c r="F2535" i="7"/>
  <c r="F2536" i="7"/>
  <c r="F2537" i="7"/>
  <c r="F2538" i="7"/>
  <c r="F2539" i="7"/>
  <c r="F2540" i="7"/>
  <c r="F2541" i="7"/>
  <c r="F2542" i="7"/>
  <c r="F2543" i="7"/>
  <c r="F2544" i="7"/>
  <c r="F2545" i="7"/>
  <c r="F2546" i="7"/>
  <c r="F2547" i="7"/>
  <c r="F2548" i="7"/>
  <c r="F2549" i="7"/>
  <c r="F2550" i="7"/>
  <c r="F2551" i="7"/>
  <c r="F2552" i="7"/>
  <c r="F2553" i="7"/>
  <c r="F2554" i="7"/>
  <c r="F2555" i="7"/>
  <c r="F2556" i="7"/>
  <c r="F2557" i="7"/>
  <c r="F2558" i="7"/>
  <c r="F2559" i="7"/>
  <c r="F2560" i="7"/>
  <c r="F2561" i="7"/>
  <c r="F2562" i="7"/>
  <c r="F2563" i="7"/>
  <c r="F2564" i="7"/>
  <c r="F2565" i="7"/>
  <c r="F2566" i="7"/>
  <c r="F2567" i="7"/>
  <c r="F2568" i="7"/>
  <c r="F2569" i="7"/>
  <c r="F2570" i="7"/>
  <c r="F2571" i="7"/>
  <c r="F2572" i="7"/>
  <c r="F2573" i="7"/>
  <c r="F2574" i="7"/>
  <c r="F2575" i="7"/>
  <c r="F2576" i="7"/>
  <c r="F2577" i="7"/>
  <c r="F2578" i="7"/>
  <c r="F2579" i="7"/>
  <c r="F2580" i="7"/>
  <c r="F2581" i="7"/>
  <c r="F2582" i="7"/>
  <c r="F2583" i="7"/>
  <c r="F2584" i="7"/>
  <c r="F2585" i="7"/>
  <c r="F2586" i="7"/>
  <c r="F2587" i="7"/>
  <c r="F1615" i="7"/>
  <c r="D2581" i="7"/>
  <c r="D2582" i="7"/>
  <c r="D2583" i="7"/>
  <c r="D2584" i="7"/>
  <c r="D2580" i="7"/>
  <c r="D2585" i="7"/>
  <c r="D2578" i="7"/>
  <c r="D2586" i="7"/>
  <c r="D2579" i="7"/>
  <c r="D2587" i="7"/>
  <c r="A76" i="43"/>
  <c r="A6" i="43"/>
  <c r="A30" i="43"/>
  <c r="A31" i="43"/>
  <c r="A68" i="43"/>
  <c r="A55" i="43"/>
  <c r="A46" i="43"/>
  <c r="A89" i="43"/>
  <c r="A85" i="43"/>
  <c r="A57" i="43"/>
  <c r="A25" i="43"/>
  <c r="A38" i="43"/>
  <c r="A23" i="43"/>
  <c r="A59" i="43"/>
  <c r="A44" i="43"/>
  <c r="A42" i="43"/>
  <c r="A77" i="43"/>
  <c r="A34" i="43"/>
  <c r="A75" i="43"/>
  <c r="A73" i="43"/>
  <c r="M283" i="43"/>
  <c r="M282" i="43"/>
  <c r="M281" i="43"/>
  <c r="M280" i="43"/>
  <c r="M279" i="43"/>
  <c r="M278" i="43"/>
  <c r="M277" i="43"/>
  <c r="M276" i="43"/>
  <c r="M275" i="43"/>
  <c r="M274" i="43"/>
  <c r="M273" i="43"/>
  <c r="M272" i="43"/>
  <c r="M271" i="43"/>
  <c r="M270" i="43"/>
  <c r="M269" i="43"/>
  <c r="M268" i="43"/>
  <c r="M267" i="43"/>
  <c r="M266" i="43"/>
  <c r="M265" i="43"/>
  <c r="M264" i="43"/>
  <c r="M263" i="43"/>
  <c r="M262" i="43"/>
  <c r="M261" i="43"/>
  <c r="M260" i="43"/>
  <c r="M259" i="43"/>
  <c r="M258" i="43"/>
  <c r="M257" i="43"/>
  <c r="M256" i="43"/>
  <c r="M255" i="43"/>
  <c r="M254" i="43"/>
  <c r="M253" i="43"/>
  <c r="M252" i="43"/>
  <c r="M251" i="43"/>
  <c r="M250" i="43"/>
  <c r="M249" i="43"/>
  <c r="M248" i="43"/>
  <c r="M247" i="43"/>
  <c r="M246" i="43"/>
  <c r="M245" i="43"/>
  <c r="M244" i="43"/>
  <c r="A244" i="43"/>
  <c r="M243" i="43"/>
  <c r="A243" i="43"/>
  <c r="M242" i="43"/>
  <c r="A242" i="43"/>
  <c r="M241" i="43"/>
  <c r="A241" i="43"/>
  <c r="M240" i="43"/>
  <c r="A240" i="43"/>
  <c r="M239" i="43"/>
  <c r="A239" i="43"/>
  <c r="M238" i="43"/>
  <c r="A238" i="43"/>
  <c r="M237" i="43"/>
  <c r="A237" i="43"/>
  <c r="M236" i="43"/>
  <c r="A236" i="43"/>
  <c r="M235" i="43"/>
  <c r="A235" i="43"/>
  <c r="M234" i="43"/>
  <c r="A234" i="43"/>
  <c r="M233" i="43"/>
  <c r="A233" i="43"/>
  <c r="M232" i="43"/>
  <c r="A232" i="43"/>
  <c r="M231" i="43"/>
  <c r="A231" i="43"/>
  <c r="M230" i="43"/>
  <c r="A230" i="43"/>
  <c r="M229" i="43"/>
  <c r="A229" i="43"/>
  <c r="M228" i="43"/>
  <c r="A228" i="43"/>
  <c r="M227" i="43"/>
  <c r="A227" i="43"/>
  <c r="M226" i="43"/>
  <c r="A226" i="43"/>
  <c r="M225" i="43"/>
  <c r="A225" i="43"/>
  <c r="M224" i="43"/>
  <c r="A224" i="43"/>
  <c r="M223" i="43"/>
  <c r="A223" i="43"/>
  <c r="M222" i="43"/>
  <c r="A222" i="43"/>
  <c r="M221" i="43"/>
  <c r="A221" i="43"/>
  <c r="M220" i="43"/>
  <c r="A220" i="43"/>
  <c r="M219" i="43"/>
  <c r="A219" i="43"/>
  <c r="M218" i="43"/>
  <c r="A218" i="43"/>
  <c r="M217" i="43"/>
  <c r="A217" i="43"/>
  <c r="M216" i="43"/>
  <c r="A216" i="43"/>
  <c r="M215" i="43"/>
  <c r="A215" i="43"/>
  <c r="M214" i="43"/>
  <c r="A214" i="43"/>
  <c r="M213" i="43"/>
  <c r="A213" i="43"/>
  <c r="M212" i="43"/>
  <c r="A212" i="43"/>
  <c r="M211" i="43"/>
  <c r="A211" i="43"/>
  <c r="M210" i="43"/>
  <c r="A210" i="43"/>
  <c r="M209" i="43"/>
  <c r="A209" i="43"/>
  <c r="M208" i="43"/>
  <c r="A208" i="43"/>
  <c r="M207" i="43"/>
  <c r="A207" i="43"/>
  <c r="M206" i="43"/>
  <c r="A206" i="43"/>
  <c r="M205" i="43"/>
  <c r="A205" i="43"/>
  <c r="M204" i="43"/>
  <c r="A204" i="43"/>
  <c r="M203" i="43"/>
  <c r="A203" i="43"/>
  <c r="M202" i="43"/>
  <c r="A202" i="43"/>
  <c r="M201" i="43"/>
  <c r="A201" i="43"/>
  <c r="M200" i="43"/>
  <c r="A200" i="43"/>
  <c r="M199" i="43"/>
  <c r="A199" i="43"/>
  <c r="M198" i="43"/>
  <c r="A198" i="43"/>
  <c r="M197" i="43"/>
  <c r="A197" i="43"/>
  <c r="M196" i="43"/>
  <c r="A196" i="43"/>
  <c r="M195" i="43"/>
  <c r="A195" i="43"/>
  <c r="M194" i="43"/>
  <c r="A194" i="43"/>
  <c r="M193" i="43"/>
  <c r="A193" i="43"/>
  <c r="M192" i="43"/>
  <c r="A192" i="43"/>
  <c r="M191" i="43"/>
  <c r="A191" i="43"/>
  <c r="M190" i="43"/>
  <c r="A190" i="43"/>
  <c r="M189" i="43"/>
  <c r="A189" i="43"/>
  <c r="M188" i="43"/>
  <c r="A188" i="43"/>
  <c r="M187" i="43"/>
  <c r="A187" i="43"/>
  <c r="M186" i="43"/>
  <c r="A186" i="43"/>
  <c r="M185" i="43"/>
  <c r="A185" i="43"/>
  <c r="M184" i="43"/>
  <c r="A184" i="43"/>
  <c r="M183" i="43"/>
  <c r="A183" i="43"/>
  <c r="M182" i="43"/>
  <c r="A182" i="43"/>
  <c r="M181" i="43"/>
  <c r="A181" i="43"/>
  <c r="M180" i="43"/>
  <c r="A180" i="43"/>
  <c r="M179" i="43"/>
  <c r="A179" i="43"/>
  <c r="M178" i="43"/>
  <c r="A178" i="43"/>
  <c r="M177" i="43"/>
  <c r="A177" i="43"/>
  <c r="M176" i="43"/>
  <c r="A176" i="43"/>
  <c r="M175" i="43"/>
  <c r="A175" i="43"/>
  <c r="M174" i="43"/>
  <c r="A174" i="43"/>
  <c r="M173" i="43"/>
  <c r="A173" i="43"/>
  <c r="M172" i="43"/>
  <c r="A172" i="43"/>
  <c r="M171" i="43"/>
  <c r="A171" i="43"/>
  <c r="M170" i="43"/>
  <c r="A170" i="43"/>
  <c r="M169" i="43"/>
  <c r="A169" i="43"/>
  <c r="M168" i="43"/>
  <c r="A168" i="43"/>
  <c r="M167" i="43"/>
  <c r="A167" i="43"/>
  <c r="M166" i="43"/>
  <c r="A166" i="43"/>
  <c r="M165" i="43"/>
  <c r="A165" i="43"/>
  <c r="M164" i="43"/>
  <c r="A164" i="43"/>
  <c r="M163" i="43"/>
  <c r="A163" i="43"/>
  <c r="M162" i="43"/>
  <c r="A162" i="43"/>
  <c r="M161" i="43"/>
  <c r="A161" i="43"/>
  <c r="M160" i="43"/>
  <c r="A160" i="43"/>
  <c r="M159" i="43"/>
  <c r="A159" i="43"/>
  <c r="M158" i="43"/>
  <c r="A158" i="43"/>
  <c r="M157" i="43"/>
  <c r="A157" i="43"/>
  <c r="M156" i="43"/>
  <c r="A156" i="43"/>
  <c r="M155" i="43"/>
  <c r="A155" i="43"/>
  <c r="M154" i="43"/>
  <c r="A154" i="43"/>
  <c r="M153" i="43"/>
  <c r="A153" i="43"/>
  <c r="M152" i="43"/>
  <c r="A152" i="43"/>
  <c r="M151" i="43"/>
  <c r="A151" i="43"/>
  <c r="M150" i="43"/>
  <c r="A150" i="43"/>
  <c r="M149" i="43"/>
  <c r="A149" i="43"/>
  <c r="M148" i="43"/>
  <c r="A148" i="43"/>
  <c r="M147" i="43"/>
  <c r="A147" i="43"/>
  <c r="M146" i="43"/>
  <c r="A146" i="43"/>
  <c r="M145" i="43"/>
  <c r="A145" i="43"/>
  <c r="M144" i="43"/>
  <c r="A144" i="43"/>
  <c r="M143" i="43"/>
  <c r="A143" i="43"/>
  <c r="M142" i="43"/>
  <c r="A142" i="43"/>
  <c r="M141" i="43"/>
  <c r="A141" i="43"/>
  <c r="M140" i="43"/>
  <c r="A140" i="43"/>
  <c r="M139" i="43"/>
  <c r="A139" i="43"/>
  <c r="M138" i="43"/>
  <c r="A138" i="43"/>
  <c r="M137" i="43"/>
  <c r="A137" i="43"/>
  <c r="M136" i="43"/>
  <c r="A136" i="43"/>
  <c r="M135" i="43"/>
  <c r="A135" i="43"/>
  <c r="M134" i="43"/>
  <c r="A134" i="43"/>
  <c r="M133" i="43"/>
  <c r="A133" i="43"/>
  <c r="M132" i="43"/>
  <c r="A132" i="43"/>
  <c r="M131" i="43"/>
  <c r="A131" i="43"/>
  <c r="M130" i="43"/>
  <c r="A130" i="43"/>
  <c r="M129" i="43"/>
  <c r="A129" i="43"/>
  <c r="M128" i="43"/>
  <c r="A128" i="43"/>
  <c r="M127" i="43"/>
  <c r="A127" i="43"/>
  <c r="M126" i="43"/>
  <c r="A126" i="43"/>
  <c r="M125" i="43"/>
  <c r="A125" i="43"/>
  <c r="M124" i="43"/>
  <c r="A124" i="43"/>
  <c r="M123" i="43"/>
  <c r="A123" i="43"/>
  <c r="M122" i="43"/>
  <c r="A122" i="43"/>
  <c r="M121" i="43"/>
  <c r="A121" i="43"/>
  <c r="M120" i="43"/>
  <c r="A120" i="43"/>
  <c r="M119" i="43"/>
  <c r="A119" i="43"/>
  <c r="M118" i="43"/>
  <c r="A118" i="43"/>
  <c r="M117" i="43"/>
  <c r="A117" i="43"/>
  <c r="M116" i="43"/>
  <c r="A116" i="43"/>
  <c r="M115" i="43"/>
  <c r="A115" i="43"/>
  <c r="M114" i="43"/>
  <c r="A114" i="43"/>
  <c r="M113" i="43"/>
  <c r="A113" i="43"/>
  <c r="M112" i="43"/>
  <c r="A112" i="43"/>
  <c r="M111" i="43"/>
  <c r="A111" i="43"/>
  <c r="M110" i="43"/>
  <c r="A110" i="43"/>
  <c r="M109" i="43"/>
  <c r="A109" i="43"/>
  <c r="M108" i="43"/>
  <c r="A108" i="43"/>
  <c r="M107" i="43"/>
  <c r="A107" i="43"/>
  <c r="M106" i="43"/>
  <c r="A106" i="43"/>
  <c r="M105" i="43"/>
  <c r="A105" i="43"/>
  <c r="M104" i="43"/>
  <c r="A104" i="43"/>
  <c r="M103" i="43"/>
  <c r="A103" i="43"/>
  <c r="M102" i="43"/>
  <c r="A102" i="43"/>
  <c r="M101" i="43"/>
  <c r="A101" i="43"/>
  <c r="M100" i="43"/>
  <c r="A100" i="43"/>
  <c r="M99" i="43"/>
  <c r="A99" i="43"/>
  <c r="M98" i="43"/>
  <c r="A98" i="43"/>
  <c r="M97" i="43"/>
  <c r="M96" i="43"/>
  <c r="M95" i="43"/>
  <c r="M94" i="43"/>
  <c r="M93" i="43"/>
  <c r="M92" i="43"/>
  <c r="M91" i="43"/>
  <c r="M90" i="43"/>
  <c r="M89" i="43"/>
  <c r="M88" i="43"/>
  <c r="M87" i="43"/>
  <c r="M86" i="43"/>
  <c r="M85" i="43"/>
  <c r="A5" i="43"/>
  <c r="M84" i="43"/>
  <c r="A70" i="43"/>
  <c r="M83" i="43"/>
  <c r="A35" i="43"/>
  <c r="M82" i="43"/>
  <c r="A58" i="43"/>
  <c r="M81" i="43"/>
  <c r="A24" i="43"/>
  <c r="M80" i="43"/>
  <c r="A41" i="43"/>
  <c r="M79" i="43"/>
  <c r="A12" i="43"/>
  <c r="M78" i="43"/>
  <c r="A72" i="43"/>
  <c r="M77" i="43"/>
  <c r="A18" i="43"/>
  <c r="M76" i="43"/>
  <c r="A65" i="43"/>
  <c r="M75" i="43"/>
  <c r="A84" i="43"/>
  <c r="M74" i="43"/>
  <c r="A43" i="43"/>
  <c r="M73" i="43"/>
  <c r="A86" i="43"/>
  <c r="M72" i="43"/>
  <c r="A37" i="43"/>
  <c r="M71" i="43"/>
  <c r="A52" i="43"/>
  <c r="M70" i="43"/>
  <c r="A48" i="43"/>
  <c r="M69" i="43"/>
  <c r="A83" i="43"/>
  <c r="M68" i="43"/>
  <c r="M67" i="43"/>
  <c r="A54" i="43"/>
  <c r="M66" i="43"/>
  <c r="A20" i="43"/>
  <c r="M65" i="43"/>
  <c r="A80" i="43"/>
  <c r="M64" i="43"/>
  <c r="A26" i="43"/>
  <c r="M63" i="43"/>
  <c r="A33" i="43"/>
  <c r="M62" i="43"/>
  <c r="M61" i="43"/>
  <c r="M60" i="43"/>
  <c r="A67" i="43"/>
  <c r="M59" i="43"/>
  <c r="A47" i="43"/>
  <c r="M58" i="43"/>
  <c r="A22" i="43"/>
  <c r="M57" i="43"/>
  <c r="A27" i="43"/>
  <c r="M56" i="43"/>
  <c r="M55" i="43"/>
  <c r="A28" i="43"/>
  <c r="M54" i="43"/>
  <c r="A78" i="43"/>
  <c r="M53" i="43"/>
  <c r="A61" i="43"/>
  <c r="M52" i="43"/>
  <c r="A56" i="43"/>
  <c r="M51" i="43"/>
  <c r="M50" i="43"/>
  <c r="M49" i="43"/>
  <c r="M48" i="43"/>
  <c r="M47" i="43"/>
  <c r="A19" i="43"/>
  <c r="M46" i="43"/>
  <c r="A15" i="43"/>
  <c r="M45" i="43"/>
  <c r="M44" i="43"/>
  <c r="A8" i="43"/>
  <c r="M43" i="43"/>
  <c r="M42" i="43"/>
  <c r="A87" i="43"/>
  <c r="M41" i="43"/>
  <c r="A74" i="43"/>
  <c r="M40" i="43"/>
  <c r="A81" i="43"/>
  <c r="M39" i="43"/>
  <c r="A16" i="43"/>
  <c r="M38" i="43"/>
  <c r="A32" i="43"/>
  <c r="M37" i="43"/>
  <c r="A39" i="43"/>
  <c r="M36" i="43"/>
  <c r="A36" i="43"/>
  <c r="M35" i="43"/>
  <c r="A62" i="43"/>
  <c r="M34" i="43"/>
  <c r="A17" i="43"/>
  <c r="M33" i="43"/>
  <c r="A63" i="43"/>
  <c r="M32" i="43"/>
  <c r="M31" i="43"/>
  <c r="A14" i="43"/>
  <c r="M30" i="43"/>
  <c r="A79" i="43"/>
  <c r="M29" i="43"/>
  <c r="A66" i="43"/>
  <c r="M28" i="43"/>
  <c r="A13" i="43"/>
  <c r="M27" i="43"/>
  <c r="A82" i="43"/>
  <c r="M26" i="43"/>
  <c r="A4" i="43"/>
  <c r="M25" i="43"/>
  <c r="A9" i="43"/>
  <c r="M24" i="43"/>
  <c r="A60" i="43"/>
  <c r="M23" i="43"/>
  <c r="A21" i="43"/>
  <c r="M22" i="43"/>
  <c r="A71" i="43"/>
  <c r="M21" i="43"/>
  <c r="I21" i="43"/>
  <c r="M20" i="43"/>
  <c r="I20" i="43"/>
  <c r="M19" i="43"/>
  <c r="I19" i="43"/>
  <c r="A69" i="43"/>
  <c r="M18" i="43"/>
  <c r="I18" i="43"/>
  <c r="A40" i="43"/>
  <c r="M17" i="43"/>
  <c r="I17" i="43"/>
  <c r="M16" i="43"/>
  <c r="I16" i="43"/>
  <c r="A11" i="43"/>
  <c r="M15" i="43"/>
  <c r="A50" i="43"/>
  <c r="M14" i="43"/>
  <c r="I14" i="43"/>
  <c r="M13" i="43"/>
  <c r="I13" i="43"/>
  <c r="A49" i="43"/>
  <c r="M12" i="43"/>
  <c r="I12" i="43"/>
  <c r="A64" i="43"/>
  <c r="M11" i="43"/>
  <c r="I11" i="43"/>
  <c r="K11" i="43" s="1"/>
  <c r="M10" i="43"/>
  <c r="A88" i="43"/>
  <c r="M9" i="43"/>
  <c r="I9" i="43"/>
  <c r="A10" i="43"/>
  <c r="M8" i="43"/>
  <c r="I8" i="43"/>
  <c r="A29" i="43"/>
  <c r="M7" i="43"/>
  <c r="I7" i="43"/>
  <c r="A53" i="43"/>
  <c r="M6" i="43"/>
  <c r="I6" i="43"/>
  <c r="A7" i="43"/>
  <c r="M5" i="43"/>
  <c r="I5" i="43"/>
  <c r="A45" i="43"/>
  <c r="M4" i="43"/>
  <c r="I4" i="43"/>
  <c r="A51" i="43"/>
  <c r="AF21" i="2"/>
  <c r="AF20" i="2"/>
  <c r="AF19" i="2"/>
  <c r="AF18" i="2"/>
  <c r="AF16" i="2"/>
  <c r="AF15" i="2"/>
  <c r="AF14" i="2"/>
  <c r="AF13" i="2"/>
  <c r="AF12" i="2"/>
  <c r="AF11" i="2"/>
  <c r="AF9" i="2"/>
  <c r="AF8" i="2"/>
  <c r="AF7" i="2"/>
  <c r="AF6" i="2"/>
  <c r="AF5" i="2"/>
  <c r="AF4" i="2"/>
  <c r="D2577" i="7"/>
  <c r="D2568" i="7"/>
  <c r="D2567" i="7"/>
  <c r="D2570" i="7"/>
  <c r="D2573" i="7"/>
  <c r="D2576" i="7"/>
  <c r="D2574" i="7"/>
  <c r="D2572" i="7"/>
  <c r="D2569" i="7"/>
  <c r="D2571" i="7"/>
  <c r="D2575" i="7"/>
  <c r="M283" i="42"/>
  <c r="M282" i="42"/>
  <c r="M281" i="42"/>
  <c r="M280" i="42"/>
  <c r="M279" i="42"/>
  <c r="M278" i="42"/>
  <c r="M277" i="42"/>
  <c r="M276" i="42"/>
  <c r="M275" i="42"/>
  <c r="M274" i="42"/>
  <c r="M273" i="42"/>
  <c r="M272" i="42"/>
  <c r="M271" i="42"/>
  <c r="M270" i="42"/>
  <c r="M269" i="42"/>
  <c r="M268" i="42"/>
  <c r="M267" i="42"/>
  <c r="M266" i="42"/>
  <c r="M265" i="42"/>
  <c r="M264" i="42"/>
  <c r="M263" i="42"/>
  <c r="M262" i="42"/>
  <c r="M261" i="42"/>
  <c r="M260" i="42"/>
  <c r="M259" i="42"/>
  <c r="M258" i="42"/>
  <c r="M257" i="42"/>
  <c r="M256" i="42"/>
  <c r="M255" i="42"/>
  <c r="M254" i="42"/>
  <c r="M253" i="42"/>
  <c r="M252" i="42"/>
  <c r="M251" i="42"/>
  <c r="M250" i="42"/>
  <c r="M249" i="42"/>
  <c r="M248" i="42"/>
  <c r="M247" i="42"/>
  <c r="M246" i="42"/>
  <c r="M245" i="42"/>
  <c r="M244" i="42"/>
  <c r="A244" i="42"/>
  <c r="M243" i="42"/>
  <c r="A243" i="42"/>
  <c r="M242" i="42"/>
  <c r="A242" i="42"/>
  <c r="M241" i="42"/>
  <c r="A241" i="42"/>
  <c r="M240" i="42"/>
  <c r="A240" i="42"/>
  <c r="M239" i="42"/>
  <c r="A239" i="42"/>
  <c r="M238" i="42"/>
  <c r="A238" i="42"/>
  <c r="M237" i="42"/>
  <c r="A237" i="42"/>
  <c r="M236" i="42"/>
  <c r="A236" i="42"/>
  <c r="M235" i="42"/>
  <c r="A235" i="42"/>
  <c r="M234" i="42"/>
  <c r="A234" i="42"/>
  <c r="M233" i="42"/>
  <c r="A233" i="42"/>
  <c r="M232" i="42"/>
  <c r="A232" i="42"/>
  <c r="M231" i="42"/>
  <c r="A231" i="42"/>
  <c r="M230" i="42"/>
  <c r="A230" i="42"/>
  <c r="M229" i="42"/>
  <c r="A229" i="42"/>
  <c r="M228" i="42"/>
  <c r="A228" i="42"/>
  <c r="M227" i="42"/>
  <c r="A227" i="42"/>
  <c r="M226" i="42"/>
  <c r="A226" i="42"/>
  <c r="M225" i="42"/>
  <c r="A225" i="42"/>
  <c r="M224" i="42"/>
  <c r="A224" i="42"/>
  <c r="M223" i="42"/>
  <c r="A223" i="42"/>
  <c r="M222" i="42"/>
  <c r="A222" i="42"/>
  <c r="M221" i="42"/>
  <c r="A221" i="42"/>
  <c r="M220" i="42"/>
  <c r="A220" i="42"/>
  <c r="M219" i="42"/>
  <c r="A219" i="42"/>
  <c r="M218" i="42"/>
  <c r="A218" i="42"/>
  <c r="M217" i="42"/>
  <c r="A217" i="42"/>
  <c r="M216" i="42"/>
  <c r="A216" i="42"/>
  <c r="M215" i="42"/>
  <c r="A215" i="42"/>
  <c r="M214" i="42"/>
  <c r="A214" i="42"/>
  <c r="M213" i="42"/>
  <c r="A213" i="42"/>
  <c r="M212" i="42"/>
  <c r="A212" i="42"/>
  <c r="M211" i="42"/>
  <c r="A211" i="42"/>
  <c r="M210" i="42"/>
  <c r="A210" i="42"/>
  <c r="M209" i="42"/>
  <c r="A209" i="42"/>
  <c r="M208" i="42"/>
  <c r="A208" i="42"/>
  <c r="M207" i="42"/>
  <c r="A207" i="42"/>
  <c r="M206" i="42"/>
  <c r="A206" i="42"/>
  <c r="M205" i="42"/>
  <c r="A205" i="42"/>
  <c r="M204" i="42"/>
  <c r="A204" i="42"/>
  <c r="M203" i="42"/>
  <c r="A203" i="42"/>
  <c r="M202" i="42"/>
  <c r="A202" i="42"/>
  <c r="M201" i="42"/>
  <c r="A201" i="42"/>
  <c r="M200" i="42"/>
  <c r="A200" i="42"/>
  <c r="M199" i="42"/>
  <c r="A199" i="42"/>
  <c r="M198" i="42"/>
  <c r="A198" i="42"/>
  <c r="M197" i="42"/>
  <c r="A197" i="42"/>
  <c r="M196" i="42"/>
  <c r="A196" i="42"/>
  <c r="M195" i="42"/>
  <c r="A195" i="42"/>
  <c r="M194" i="42"/>
  <c r="A194" i="42"/>
  <c r="M193" i="42"/>
  <c r="A193" i="42"/>
  <c r="M192" i="42"/>
  <c r="A192" i="42"/>
  <c r="M191" i="42"/>
  <c r="A191" i="42"/>
  <c r="M190" i="42"/>
  <c r="A190" i="42"/>
  <c r="M189" i="42"/>
  <c r="A189" i="42"/>
  <c r="M188" i="42"/>
  <c r="A188" i="42"/>
  <c r="M187" i="42"/>
  <c r="A187" i="42"/>
  <c r="M186" i="42"/>
  <c r="A186" i="42"/>
  <c r="M185" i="42"/>
  <c r="A185" i="42"/>
  <c r="M184" i="42"/>
  <c r="A184" i="42"/>
  <c r="M183" i="42"/>
  <c r="A183" i="42"/>
  <c r="M182" i="42"/>
  <c r="A182" i="42"/>
  <c r="M181" i="42"/>
  <c r="A181" i="42"/>
  <c r="M180" i="42"/>
  <c r="A180" i="42"/>
  <c r="M179" i="42"/>
  <c r="A179" i="42"/>
  <c r="M178" i="42"/>
  <c r="A178" i="42"/>
  <c r="M177" i="42"/>
  <c r="A177" i="42"/>
  <c r="M176" i="42"/>
  <c r="A176" i="42"/>
  <c r="M175" i="42"/>
  <c r="A175" i="42"/>
  <c r="M174" i="42"/>
  <c r="A174" i="42"/>
  <c r="M173" i="42"/>
  <c r="A173" i="42"/>
  <c r="M172" i="42"/>
  <c r="A172" i="42"/>
  <c r="M171" i="42"/>
  <c r="A171" i="42"/>
  <c r="M170" i="42"/>
  <c r="A170" i="42"/>
  <c r="M169" i="42"/>
  <c r="A169" i="42"/>
  <c r="M168" i="42"/>
  <c r="A168" i="42"/>
  <c r="M167" i="42"/>
  <c r="A167" i="42"/>
  <c r="M166" i="42"/>
  <c r="A166" i="42"/>
  <c r="M165" i="42"/>
  <c r="A165" i="42"/>
  <c r="M164" i="42"/>
  <c r="A164" i="42"/>
  <c r="M163" i="42"/>
  <c r="A163" i="42"/>
  <c r="M162" i="42"/>
  <c r="A162" i="42"/>
  <c r="M161" i="42"/>
  <c r="A161" i="42"/>
  <c r="M160" i="42"/>
  <c r="A160" i="42"/>
  <c r="M159" i="42"/>
  <c r="A159" i="42"/>
  <c r="M158" i="42"/>
  <c r="A158" i="42"/>
  <c r="M157" i="42"/>
  <c r="A157" i="42"/>
  <c r="M156" i="42"/>
  <c r="A156" i="42"/>
  <c r="M155" i="42"/>
  <c r="A155" i="42"/>
  <c r="M154" i="42"/>
  <c r="A154" i="42"/>
  <c r="M153" i="42"/>
  <c r="A153" i="42"/>
  <c r="M152" i="42"/>
  <c r="A152" i="42"/>
  <c r="M151" i="42"/>
  <c r="A151" i="42"/>
  <c r="M150" i="42"/>
  <c r="A150" i="42"/>
  <c r="M149" i="42"/>
  <c r="A149" i="42"/>
  <c r="M148" i="42"/>
  <c r="A148" i="42"/>
  <c r="M147" i="42"/>
  <c r="A147" i="42"/>
  <c r="M146" i="42"/>
  <c r="A146" i="42"/>
  <c r="M145" i="42"/>
  <c r="A145" i="42"/>
  <c r="M144" i="42"/>
  <c r="A144" i="42"/>
  <c r="M143" i="42"/>
  <c r="A143" i="42"/>
  <c r="M142" i="42"/>
  <c r="A142" i="42"/>
  <c r="M141" i="42"/>
  <c r="A141" i="42"/>
  <c r="M140" i="42"/>
  <c r="A140" i="42"/>
  <c r="M139" i="42"/>
  <c r="A139" i="42"/>
  <c r="M138" i="42"/>
  <c r="A138" i="42"/>
  <c r="M137" i="42"/>
  <c r="A137" i="42"/>
  <c r="M136" i="42"/>
  <c r="A136" i="42"/>
  <c r="M135" i="42"/>
  <c r="A135" i="42"/>
  <c r="M134" i="42"/>
  <c r="A134" i="42"/>
  <c r="M133" i="42"/>
  <c r="A133" i="42"/>
  <c r="M132" i="42"/>
  <c r="A132" i="42"/>
  <c r="M131" i="42"/>
  <c r="A131" i="42"/>
  <c r="M130" i="42"/>
  <c r="A130" i="42"/>
  <c r="M129" i="42"/>
  <c r="A129" i="42"/>
  <c r="M128" i="42"/>
  <c r="A128" i="42"/>
  <c r="M127" i="42"/>
  <c r="A127" i="42"/>
  <c r="M126" i="42"/>
  <c r="A126" i="42"/>
  <c r="M125" i="42"/>
  <c r="A125" i="42"/>
  <c r="M124" i="42"/>
  <c r="A124" i="42"/>
  <c r="M123" i="42"/>
  <c r="A123" i="42"/>
  <c r="M122" i="42"/>
  <c r="A122" i="42"/>
  <c r="M121" i="42"/>
  <c r="A121" i="42"/>
  <c r="M120" i="42"/>
  <c r="A120" i="42"/>
  <c r="M119" i="42"/>
  <c r="A119" i="42"/>
  <c r="M118" i="42"/>
  <c r="A118" i="42"/>
  <c r="M117" i="42"/>
  <c r="A117" i="42"/>
  <c r="M116" i="42"/>
  <c r="A116" i="42"/>
  <c r="M115" i="42"/>
  <c r="A115" i="42"/>
  <c r="M114" i="42"/>
  <c r="A114" i="42"/>
  <c r="M113" i="42"/>
  <c r="A113" i="42"/>
  <c r="M112" i="42"/>
  <c r="A112" i="42"/>
  <c r="M111" i="42"/>
  <c r="A111" i="42"/>
  <c r="M110" i="42"/>
  <c r="A110" i="42"/>
  <c r="M109" i="42"/>
  <c r="A109" i="42"/>
  <c r="M108" i="42"/>
  <c r="A108" i="42"/>
  <c r="M107" i="42"/>
  <c r="A107" i="42"/>
  <c r="M106" i="42"/>
  <c r="A106" i="42"/>
  <c r="M105" i="42"/>
  <c r="A105" i="42"/>
  <c r="M104" i="42"/>
  <c r="A104" i="42"/>
  <c r="M103" i="42"/>
  <c r="A103" i="42"/>
  <c r="M102" i="42"/>
  <c r="A102" i="42"/>
  <c r="M101" i="42"/>
  <c r="A101" i="42"/>
  <c r="M100" i="42"/>
  <c r="A100" i="42"/>
  <c r="M99" i="42"/>
  <c r="A99" i="42"/>
  <c r="M98" i="42"/>
  <c r="A98" i="42"/>
  <c r="M97" i="42"/>
  <c r="A24" i="42"/>
  <c r="M96" i="42"/>
  <c r="A9" i="42"/>
  <c r="M95" i="42"/>
  <c r="A38" i="42"/>
  <c r="M94" i="42"/>
  <c r="A28" i="42"/>
  <c r="M93" i="42"/>
  <c r="A84" i="42"/>
  <c r="M92" i="42"/>
  <c r="A25" i="42"/>
  <c r="M91" i="42"/>
  <c r="A4" i="42"/>
  <c r="M90" i="42"/>
  <c r="A80" i="42"/>
  <c r="M89" i="42"/>
  <c r="A49" i="42"/>
  <c r="M88" i="42"/>
  <c r="M87" i="42"/>
  <c r="A54" i="42"/>
  <c r="M86" i="42"/>
  <c r="A60" i="42"/>
  <c r="M85" i="42"/>
  <c r="A65" i="42"/>
  <c r="M84" i="42"/>
  <c r="A81" i="42"/>
  <c r="M83" i="42"/>
  <c r="A29" i="42"/>
  <c r="M82" i="42"/>
  <c r="A19" i="42"/>
  <c r="M81" i="42"/>
  <c r="M80" i="42"/>
  <c r="M79" i="42"/>
  <c r="A26" i="42"/>
  <c r="M78" i="42"/>
  <c r="A8" i="42"/>
  <c r="M77" i="42"/>
  <c r="A58" i="42"/>
  <c r="M76" i="42"/>
  <c r="A14" i="42"/>
  <c r="M75" i="42"/>
  <c r="A18" i="42"/>
  <c r="M74" i="42"/>
  <c r="M73" i="42"/>
  <c r="A85" i="42"/>
  <c r="M72" i="42"/>
  <c r="A78" i="42"/>
  <c r="M71" i="42"/>
  <c r="A43" i="42"/>
  <c r="M70" i="42"/>
  <c r="M69" i="42"/>
  <c r="A46" i="42"/>
  <c r="M68" i="42"/>
  <c r="A51" i="42"/>
  <c r="M67" i="42"/>
  <c r="M66" i="42"/>
  <c r="M65" i="42"/>
  <c r="M64" i="42"/>
  <c r="M63" i="42"/>
  <c r="M62" i="42"/>
  <c r="A39" i="42"/>
  <c r="M61" i="42"/>
  <c r="A15" i="42"/>
  <c r="M60" i="42"/>
  <c r="A68" i="42"/>
  <c r="M59" i="42"/>
  <c r="A22" i="42"/>
  <c r="M58" i="42"/>
  <c r="A61" i="42"/>
  <c r="M57" i="42"/>
  <c r="A42" i="42"/>
  <c r="M56" i="42"/>
  <c r="A12" i="42"/>
  <c r="M55" i="42"/>
  <c r="A55" i="42"/>
  <c r="M54" i="42"/>
  <c r="A53" i="42"/>
  <c r="M53" i="42"/>
  <c r="A10" i="42"/>
  <c r="M52" i="42"/>
  <c r="A33" i="42"/>
  <c r="M51" i="42"/>
  <c r="A17" i="42"/>
  <c r="M50" i="42"/>
  <c r="A48" i="42"/>
  <c r="M49" i="42"/>
  <c r="A79" i="42"/>
  <c r="M48" i="42"/>
  <c r="A40" i="42"/>
  <c r="M47" i="42"/>
  <c r="A83" i="42"/>
  <c r="M46" i="42"/>
  <c r="A62" i="42"/>
  <c r="M45" i="42"/>
  <c r="A47" i="42"/>
  <c r="M44" i="42"/>
  <c r="A21" i="42"/>
  <c r="M43" i="42"/>
  <c r="A30" i="42"/>
  <c r="M42" i="42"/>
  <c r="A82" i="42"/>
  <c r="M41" i="42"/>
  <c r="A32" i="42"/>
  <c r="M40" i="42"/>
  <c r="A11" i="42"/>
  <c r="M39" i="42"/>
  <c r="A86" i="42"/>
  <c r="M38" i="42"/>
  <c r="A44" i="42"/>
  <c r="M37" i="42"/>
  <c r="A23" i="42"/>
  <c r="M36" i="42"/>
  <c r="A50" i="42"/>
  <c r="M35" i="42"/>
  <c r="A59" i="42"/>
  <c r="M34" i="42"/>
  <c r="A37" i="42"/>
  <c r="M33" i="42"/>
  <c r="A70" i="42"/>
  <c r="M32" i="42"/>
  <c r="A77" i="42"/>
  <c r="M31" i="42"/>
  <c r="A52" i="42"/>
  <c r="M30" i="42"/>
  <c r="A56" i="42"/>
  <c r="M29" i="42"/>
  <c r="A45" i="42"/>
  <c r="M28" i="42"/>
  <c r="A7" i="42"/>
  <c r="M27" i="42"/>
  <c r="A36" i="42"/>
  <c r="M26" i="42"/>
  <c r="A20" i="42"/>
  <c r="M25" i="42"/>
  <c r="A74" i="42"/>
  <c r="M24" i="42"/>
  <c r="A34" i="42"/>
  <c r="M23" i="42"/>
  <c r="A27" i="42"/>
  <c r="M22" i="42"/>
  <c r="A72" i="42"/>
  <c r="M21" i="42"/>
  <c r="I21" i="42"/>
  <c r="A71" i="42"/>
  <c r="M20" i="42"/>
  <c r="I20" i="42"/>
  <c r="A16" i="42"/>
  <c r="M19" i="42"/>
  <c r="I19" i="42"/>
  <c r="A64" i="42"/>
  <c r="M18" i="42"/>
  <c r="I18" i="42"/>
  <c r="A75" i="42"/>
  <c r="M17" i="42"/>
  <c r="I17" i="42"/>
  <c r="A63" i="42"/>
  <c r="M16" i="42"/>
  <c r="I16" i="42"/>
  <c r="A41" i="42"/>
  <c r="M15" i="42"/>
  <c r="A66" i="42"/>
  <c r="M14" i="42"/>
  <c r="I14" i="42"/>
  <c r="M13" i="42"/>
  <c r="I13" i="42"/>
  <c r="A5" i="42"/>
  <c r="M12" i="42"/>
  <c r="I12" i="42"/>
  <c r="A6" i="42"/>
  <c r="M11" i="42"/>
  <c r="I11" i="42"/>
  <c r="A76" i="42"/>
  <c r="M10" i="42"/>
  <c r="A67" i="42"/>
  <c r="M9" i="42"/>
  <c r="I9" i="42"/>
  <c r="A57" i="42"/>
  <c r="M8" i="42"/>
  <c r="I8" i="42"/>
  <c r="A73" i="42"/>
  <c r="M7" i="42"/>
  <c r="I7" i="42"/>
  <c r="A13" i="42"/>
  <c r="M6" i="42"/>
  <c r="I6" i="42"/>
  <c r="A69" i="42"/>
  <c r="M5" i="42"/>
  <c r="I5" i="42"/>
  <c r="A31" i="42"/>
  <c r="M4" i="42"/>
  <c r="I4" i="42"/>
  <c r="A35" i="42"/>
  <c r="AH21" i="2"/>
  <c r="AH20" i="2"/>
  <c r="AH19" i="2"/>
  <c r="AH18" i="2"/>
  <c r="AH16" i="2"/>
  <c r="AH15" i="2"/>
  <c r="AH14" i="2"/>
  <c r="AH13" i="2"/>
  <c r="AH12" i="2"/>
  <c r="AH11" i="2"/>
  <c r="AH9" i="2"/>
  <c r="AH8" i="2"/>
  <c r="AH7" i="2"/>
  <c r="AH6" i="2"/>
  <c r="AH5" i="2"/>
  <c r="AH4" i="2"/>
  <c r="D2523" i="7"/>
  <c r="D2540" i="7"/>
  <c r="D2527" i="7"/>
  <c r="D2541" i="7"/>
  <c r="D2538" i="7"/>
  <c r="D2522" i="7"/>
  <c r="D2503" i="7"/>
  <c r="D2515" i="7"/>
  <c r="D2535" i="7"/>
  <c r="D2499" i="7"/>
  <c r="D2542" i="7"/>
  <c r="D2502" i="7"/>
  <c r="D2537" i="7"/>
  <c r="D2539" i="7"/>
  <c r="D2514" i="7"/>
  <c r="D2509" i="7"/>
  <c r="D2521" i="7"/>
  <c r="D2529" i="7"/>
  <c r="D2543" i="7"/>
  <c r="D2544" i="7"/>
  <c r="D2545" i="7"/>
  <c r="D2524" i="7"/>
  <c r="D2546" i="7"/>
  <c r="D2547" i="7"/>
  <c r="D2519" i="7"/>
  <c r="D2498" i="7"/>
  <c r="D2506" i="7"/>
  <c r="D2508" i="7"/>
  <c r="D2516" i="7"/>
  <c r="D2548" i="7"/>
  <c r="D2549" i="7"/>
  <c r="D2550" i="7"/>
  <c r="D2510" i="7"/>
  <c r="D2551" i="7"/>
  <c r="D2532" i="7"/>
  <c r="D2552" i="7"/>
  <c r="D2520" i="7"/>
  <c r="D2500" i="7"/>
  <c r="D2553" i="7"/>
  <c r="D2534" i="7"/>
  <c r="D2536" i="7"/>
  <c r="D2554" i="7"/>
  <c r="D2507" i="7"/>
  <c r="D2513" i="7"/>
  <c r="D2533" i="7"/>
  <c r="D2555" i="7"/>
  <c r="D2512" i="7"/>
  <c r="D2528" i="7"/>
  <c r="D2556" i="7"/>
  <c r="D2531" i="7"/>
  <c r="D2557" i="7"/>
  <c r="D2511" i="7"/>
  <c r="D2558" i="7"/>
  <c r="D2559" i="7"/>
  <c r="D2560" i="7"/>
  <c r="D2505" i="7"/>
  <c r="D2518" i="7"/>
  <c r="D2504" i="7"/>
  <c r="D2530" i="7"/>
  <c r="D2561" i="7"/>
  <c r="D2562" i="7"/>
  <c r="D2563" i="7"/>
  <c r="D2564" i="7"/>
  <c r="D2525" i="7"/>
  <c r="D2565" i="7"/>
  <c r="D2526" i="7"/>
  <c r="D2517" i="7"/>
  <c r="D2566" i="7"/>
  <c r="D2501" i="7"/>
  <c r="A125" i="41"/>
  <c r="A136" i="41"/>
  <c r="A137" i="41"/>
  <c r="A231" i="41"/>
  <c r="A138" i="41"/>
  <c r="A28" i="41"/>
  <c r="A139" i="41"/>
  <c r="A140" i="41"/>
  <c r="A216" i="41"/>
  <c r="A232" i="41"/>
  <c r="A141" i="41"/>
  <c r="A148" i="41"/>
  <c r="A142" i="41"/>
  <c r="A29" i="41"/>
  <c r="A235" i="41"/>
  <c r="A14" i="41"/>
  <c r="A233" i="41"/>
  <c r="A143" i="41"/>
  <c r="A234" i="41"/>
  <c r="A144" i="41"/>
  <c r="A145" i="41"/>
  <c r="A146" i="41"/>
  <c r="A147" i="41"/>
  <c r="A149" i="41"/>
  <c r="A150" i="41"/>
  <c r="A151" i="41"/>
  <c r="A236" i="41"/>
  <c r="A53" i="41"/>
  <c r="A152" i="41"/>
  <c r="A153" i="41"/>
  <c r="A154" i="41"/>
  <c r="A155" i="41"/>
  <c r="A156" i="41"/>
  <c r="A157" i="41"/>
  <c r="A159" i="41"/>
  <c r="A238" i="41"/>
  <c r="A160" i="41"/>
  <c r="A239" i="41"/>
  <c r="A184" i="41"/>
  <c r="A161" i="41"/>
  <c r="A30" i="41"/>
  <c r="A16" i="41"/>
  <c r="A162" i="41"/>
  <c r="A23" i="41"/>
  <c r="A164" i="41"/>
  <c r="A224" i="41"/>
  <c r="A237" i="41"/>
  <c r="A165" i="41"/>
  <c r="A190" i="41"/>
  <c r="A166" i="41"/>
  <c r="A167" i="41"/>
  <c r="A240" i="41"/>
  <c r="A170" i="41"/>
  <c r="A168" i="41"/>
  <c r="A169" i="41"/>
  <c r="A172" i="41"/>
  <c r="A171" i="41"/>
  <c r="A35" i="41"/>
  <c r="A241" i="41"/>
  <c r="A215" i="41"/>
  <c r="A39" i="41"/>
  <c r="A186" i="41"/>
  <c r="A182" i="41"/>
  <c r="A173" i="41"/>
  <c r="A242" i="41"/>
  <c r="A174" i="41"/>
  <c r="A177" i="41"/>
  <c r="A175" i="41"/>
  <c r="A176" i="41"/>
  <c r="A179" i="41"/>
  <c r="A180" i="41"/>
  <c r="A178" i="41"/>
  <c r="A181" i="41"/>
  <c r="A134" i="41"/>
  <c r="A183" i="41"/>
  <c r="A185" i="41"/>
  <c r="A187" i="41"/>
  <c r="A188" i="41"/>
  <c r="A214" i="41"/>
  <c r="A243" i="41"/>
  <c r="A41" i="41"/>
  <c r="A189" i="41"/>
  <c r="A38" i="41"/>
  <c r="A191" i="41"/>
  <c r="A193" i="41"/>
  <c r="A194" i="41"/>
  <c r="A195" i="41"/>
  <c r="A196" i="41"/>
  <c r="A32" i="41"/>
  <c r="A197" i="41"/>
  <c r="A198" i="41"/>
  <c r="A201" i="41"/>
  <c r="A200" i="41"/>
  <c r="A202" i="41"/>
  <c r="A203" i="41"/>
  <c r="A45" i="41"/>
  <c r="A210" i="41"/>
  <c r="A204" i="41"/>
  <c r="A205" i="41"/>
  <c r="A207" i="41"/>
  <c r="A206" i="41"/>
  <c r="A208" i="41"/>
  <c r="A209" i="41"/>
  <c r="A18" i="41"/>
  <c r="A25" i="41"/>
  <c r="A244" i="41"/>
  <c r="A20" i="41"/>
  <c r="A37" i="41"/>
  <c r="A26" i="41"/>
  <c r="A211" i="41"/>
  <c r="A12" i="41"/>
  <c r="A212" i="41"/>
  <c r="A19" i="41"/>
  <c r="A213" i="41"/>
  <c r="M157" i="41"/>
  <c r="M158" i="41"/>
  <c r="M159" i="41"/>
  <c r="M160" i="41"/>
  <c r="M161" i="41"/>
  <c r="M162" i="41"/>
  <c r="M163" i="41"/>
  <c r="M164" i="41"/>
  <c r="M165" i="41"/>
  <c r="M166" i="41"/>
  <c r="M167" i="41"/>
  <c r="M168" i="41"/>
  <c r="M169" i="41"/>
  <c r="M170" i="41"/>
  <c r="M171" i="41"/>
  <c r="M172" i="41"/>
  <c r="M173" i="41"/>
  <c r="M174" i="41"/>
  <c r="M175" i="41"/>
  <c r="M176" i="41"/>
  <c r="M177" i="41"/>
  <c r="M178" i="41"/>
  <c r="M179" i="41"/>
  <c r="M180" i="41"/>
  <c r="M181" i="41"/>
  <c r="M182" i="41"/>
  <c r="M183" i="41"/>
  <c r="M184" i="41"/>
  <c r="M185" i="41"/>
  <c r="M186" i="41"/>
  <c r="M187" i="41"/>
  <c r="M188" i="41"/>
  <c r="M189" i="41"/>
  <c r="M190" i="41"/>
  <c r="M191" i="41"/>
  <c r="M192" i="41"/>
  <c r="M193" i="41"/>
  <c r="M194" i="41"/>
  <c r="M195" i="41"/>
  <c r="M196" i="41"/>
  <c r="M197" i="41"/>
  <c r="M198" i="41"/>
  <c r="M199" i="41"/>
  <c r="M200" i="41"/>
  <c r="M201" i="41"/>
  <c r="M202" i="41"/>
  <c r="M203" i="41"/>
  <c r="M204" i="41"/>
  <c r="M205" i="41"/>
  <c r="M206" i="41"/>
  <c r="M207" i="41"/>
  <c r="M208" i="41"/>
  <c r="M209" i="41"/>
  <c r="M210" i="41"/>
  <c r="M211" i="41"/>
  <c r="M212" i="41"/>
  <c r="M213" i="41"/>
  <c r="M214" i="41"/>
  <c r="M215" i="41"/>
  <c r="M216" i="41"/>
  <c r="M217" i="41"/>
  <c r="M218" i="41"/>
  <c r="M219" i="41"/>
  <c r="M220" i="41"/>
  <c r="M221" i="41"/>
  <c r="M222" i="41"/>
  <c r="M223" i="41"/>
  <c r="M224" i="41"/>
  <c r="M225" i="41"/>
  <c r="M226" i="41"/>
  <c r="M227" i="41"/>
  <c r="M228" i="41"/>
  <c r="M229" i="41"/>
  <c r="M230" i="41"/>
  <c r="M231" i="41"/>
  <c r="M232" i="41"/>
  <c r="M233" i="41"/>
  <c r="M234" i="41"/>
  <c r="M235" i="41"/>
  <c r="M236" i="41"/>
  <c r="M237" i="41"/>
  <c r="M238" i="41"/>
  <c r="M239" i="41"/>
  <c r="M240" i="41"/>
  <c r="M241" i="41"/>
  <c r="M242" i="41"/>
  <c r="M243" i="41"/>
  <c r="M244" i="41"/>
  <c r="M245" i="41"/>
  <c r="M246" i="41"/>
  <c r="M247" i="41"/>
  <c r="M248" i="41"/>
  <c r="M249" i="41"/>
  <c r="M250" i="41"/>
  <c r="M251" i="41"/>
  <c r="M252" i="41"/>
  <c r="M253" i="41"/>
  <c r="M254" i="41"/>
  <c r="M255" i="41"/>
  <c r="M256" i="41"/>
  <c r="M257" i="41"/>
  <c r="M258" i="41"/>
  <c r="M259" i="41"/>
  <c r="M260" i="41"/>
  <c r="M261" i="41"/>
  <c r="M262" i="41"/>
  <c r="M263" i="41"/>
  <c r="M264" i="41"/>
  <c r="M265" i="41"/>
  <c r="M266" i="41"/>
  <c r="M267" i="41"/>
  <c r="M268" i="41"/>
  <c r="M269" i="41"/>
  <c r="M270" i="41"/>
  <c r="M271" i="41"/>
  <c r="M272" i="41"/>
  <c r="M273" i="41"/>
  <c r="M274" i="41"/>
  <c r="M275" i="41"/>
  <c r="M276" i="41"/>
  <c r="M277" i="41"/>
  <c r="M278" i="41"/>
  <c r="M279" i="41"/>
  <c r="M280" i="41"/>
  <c r="M281" i="41"/>
  <c r="M282" i="41"/>
  <c r="M283" i="41"/>
  <c r="M156" i="41"/>
  <c r="A163" i="41"/>
  <c r="M155" i="41"/>
  <c r="A135" i="41"/>
  <c r="M154" i="41"/>
  <c r="A133" i="41"/>
  <c r="M153" i="41"/>
  <c r="A230" i="41"/>
  <c r="M152" i="41"/>
  <c r="A17" i="41"/>
  <c r="M151" i="41"/>
  <c r="A24" i="41"/>
  <c r="M150" i="41"/>
  <c r="A132" i="41"/>
  <c r="M149" i="41"/>
  <c r="A130" i="41"/>
  <c r="M148" i="41"/>
  <c r="A129" i="41"/>
  <c r="M147" i="41"/>
  <c r="A128" i="41"/>
  <c r="M146" i="41"/>
  <c r="A127" i="41"/>
  <c r="M145" i="41"/>
  <c r="A126" i="41"/>
  <c r="M144" i="41"/>
  <c r="A34" i="41"/>
  <c r="M143" i="41"/>
  <c r="A9" i="41"/>
  <c r="M142" i="41"/>
  <c r="A124" i="41"/>
  <c r="M141" i="41"/>
  <c r="A123" i="41"/>
  <c r="M140" i="41"/>
  <c r="A217" i="41"/>
  <c r="M139" i="41"/>
  <c r="M138" i="41"/>
  <c r="A122" i="41"/>
  <c r="M137" i="41"/>
  <c r="A121" i="41"/>
  <c r="M136" i="41"/>
  <c r="A120" i="41"/>
  <c r="M135" i="41"/>
  <c r="A119" i="41"/>
  <c r="M134" i="41"/>
  <c r="A117" i="41"/>
  <c r="M133" i="41"/>
  <c r="A118" i="41"/>
  <c r="M132" i="41"/>
  <c r="A13" i="41"/>
  <c r="M131" i="41"/>
  <c r="A116" i="41"/>
  <c r="M130" i="41"/>
  <c r="M129" i="41"/>
  <c r="A115" i="41"/>
  <c r="M128" i="41"/>
  <c r="A114" i="41"/>
  <c r="M127" i="41"/>
  <c r="A158" i="41"/>
  <c r="M126" i="41"/>
  <c r="A192" i="41"/>
  <c r="M125" i="41"/>
  <c r="A113" i="41"/>
  <c r="M124" i="41"/>
  <c r="M123" i="41"/>
  <c r="A112" i="41"/>
  <c r="M122" i="41"/>
  <c r="M121" i="41"/>
  <c r="A111" i="41"/>
  <c r="M120" i="41"/>
  <c r="A110" i="41"/>
  <c r="M119" i="41"/>
  <c r="A109" i="41"/>
  <c r="M118" i="41"/>
  <c r="A108" i="41"/>
  <c r="M117" i="41"/>
  <c r="A228" i="41"/>
  <c r="M116" i="41"/>
  <c r="A199" i="41"/>
  <c r="M115" i="41"/>
  <c r="A107" i="41"/>
  <c r="M114" i="41"/>
  <c r="M113" i="41"/>
  <c r="A100" i="41"/>
  <c r="M112" i="41"/>
  <c r="M111" i="41"/>
  <c r="A4" i="41"/>
  <c r="M110" i="41"/>
  <c r="A229" i="41"/>
  <c r="M109" i="41"/>
  <c r="A226" i="41"/>
  <c r="M108" i="41"/>
  <c r="A227" i="41"/>
  <c r="M107" i="41"/>
  <c r="A105" i="41"/>
  <c r="M106" i="41"/>
  <c r="A104" i="41"/>
  <c r="M105" i="41"/>
  <c r="A103" i="41"/>
  <c r="M104" i="41"/>
  <c r="A102" i="41"/>
  <c r="M103" i="41"/>
  <c r="A101" i="41"/>
  <c r="M102" i="41"/>
  <c r="A225" i="41"/>
  <c r="M101" i="41"/>
  <c r="A99" i="41"/>
  <c r="M100" i="41"/>
  <c r="A8" i="41"/>
  <c r="M99" i="41"/>
  <c r="A11" i="41"/>
  <c r="M98" i="41"/>
  <c r="A98" i="41"/>
  <c r="M97" i="41"/>
  <c r="M96" i="41"/>
  <c r="A223" i="41"/>
  <c r="M95" i="41"/>
  <c r="A97" i="41"/>
  <c r="M94" i="41"/>
  <c r="M93" i="41"/>
  <c r="A95" i="41"/>
  <c r="M92" i="41"/>
  <c r="A6" i="41"/>
  <c r="M91" i="41"/>
  <c r="A222" i="41"/>
  <c r="M90" i="41"/>
  <c r="A93" i="41"/>
  <c r="M89" i="41"/>
  <c r="A92" i="41"/>
  <c r="M88" i="41"/>
  <c r="A91" i="41"/>
  <c r="M87" i="41"/>
  <c r="A7" i="41"/>
  <c r="M86" i="41"/>
  <c r="A94" i="41"/>
  <c r="M85" i="41"/>
  <c r="A90" i="41"/>
  <c r="M84" i="41"/>
  <c r="M83" i="41"/>
  <c r="A89" i="41"/>
  <c r="M82" i="41"/>
  <c r="A221" i="41"/>
  <c r="M81" i="41"/>
  <c r="M80" i="41"/>
  <c r="A15" i="41"/>
  <c r="M79" i="41"/>
  <c r="A10" i="41"/>
  <c r="M78" i="41"/>
  <c r="A88" i="41"/>
  <c r="M77" i="41"/>
  <c r="A96" i="41"/>
  <c r="M76" i="41"/>
  <c r="A87" i="41"/>
  <c r="M75" i="41"/>
  <c r="A31" i="41"/>
  <c r="M74" i="41"/>
  <c r="M73" i="41"/>
  <c r="A81" i="41"/>
  <c r="M72" i="41"/>
  <c r="A86" i="41"/>
  <c r="M71" i="41"/>
  <c r="A85" i="41"/>
  <c r="M70" i="41"/>
  <c r="A84" i="41"/>
  <c r="M69" i="41"/>
  <c r="M68" i="41"/>
  <c r="A83" i="41"/>
  <c r="M67" i="41"/>
  <c r="A40" i="41"/>
  <c r="M66" i="41"/>
  <c r="A82" i="41"/>
  <c r="M65" i="41"/>
  <c r="M64" i="41"/>
  <c r="A36" i="41"/>
  <c r="M63" i="41"/>
  <c r="A220" i="41"/>
  <c r="M62" i="41"/>
  <c r="M61" i="41"/>
  <c r="M60" i="41"/>
  <c r="A80" i="41"/>
  <c r="M59" i="41"/>
  <c r="M58" i="41"/>
  <c r="A21" i="41"/>
  <c r="M57" i="41"/>
  <c r="A79" i="41"/>
  <c r="M56" i="41"/>
  <c r="A78" i="41"/>
  <c r="M55" i="41"/>
  <c r="M54" i="41"/>
  <c r="A72" i="41"/>
  <c r="M53" i="41"/>
  <c r="A76" i="41"/>
  <c r="M52" i="41"/>
  <c r="M51" i="41"/>
  <c r="A74" i="41"/>
  <c r="M50" i="41"/>
  <c r="A75" i="41"/>
  <c r="M49" i="41"/>
  <c r="A73" i="41"/>
  <c r="M48" i="41"/>
  <c r="M47" i="41"/>
  <c r="A71" i="41"/>
  <c r="M46" i="41"/>
  <c r="A70" i="41"/>
  <c r="M45" i="41"/>
  <c r="A219" i="41"/>
  <c r="M44" i="41"/>
  <c r="A69" i="41"/>
  <c r="M43" i="41"/>
  <c r="M42" i="41"/>
  <c r="M41" i="41"/>
  <c r="A68" i="41"/>
  <c r="M40" i="41"/>
  <c r="M39" i="41"/>
  <c r="A66" i="41"/>
  <c r="M38" i="41"/>
  <c r="A67" i="41"/>
  <c r="M37" i="41"/>
  <c r="A5" i="41"/>
  <c r="M36" i="41"/>
  <c r="A65" i="41"/>
  <c r="M35" i="41"/>
  <c r="A64" i="41"/>
  <c r="M34" i="41"/>
  <c r="A27" i="41"/>
  <c r="M33" i="41"/>
  <c r="A218" i="41"/>
  <c r="M32" i="41"/>
  <c r="A63" i="41"/>
  <c r="M31" i="41"/>
  <c r="A62" i="41"/>
  <c r="M30" i="41"/>
  <c r="A61" i="41"/>
  <c r="M29" i="41"/>
  <c r="A60" i="41"/>
  <c r="M28" i="41"/>
  <c r="A59" i="41"/>
  <c r="M27" i="41"/>
  <c r="A22" i="41"/>
  <c r="M26" i="41"/>
  <c r="M25" i="41"/>
  <c r="A58" i="41"/>
  <c r="M24" i="41"/>
  <c r="A57" i="41"/>
  <c r="M23" i="41"/>
  <c r="M22" i="41"/>
  <c r="A56" i="41"/>
  <c r="M21" i="41"/>
  <c r="I21" i="41"/>
  <c r="A33" i="41"/>
  <c r="M20" i="41"/>
  <c r="I20" i="41"/>
  <c r="A55" i="41"/>
  <c r="M19" i="41"/>
  <c r="I19" i="41"/>
  <c r="A50" i="41"/>
  <c r="M18" i="41"/>
  <c r="I18" i="41"/>
  <c r="A51" i="41"/>
  <c r="M17" i="41"/>
  <c r="I17" i="41"/>
  <c r="M16" i="41"/>
  <c r="I16" i="41"/>
  <c r="A52" i="41"/>
  <c r="M15" i="41"/>
  <c r="A106" i="41"/>
  <c r="M14" i="41"/>
  <c r="I14" i="41"/>
  <c r="A131" i="41"/>
  <c r="M13" i="41"/>
  <c r="I13" i="41"/>
  <c r="A54" i="41"/>
  <c r="M12" i="41"/>
  <c r="I12" i="41"/>
  <c r="A49" i="41"/>
  <c r="M11" i="41"/>
  <c r="I11" i="41"/>
  <c r="A77" i="41"/>
  <c r="M10" i="41"/>
  <c r="A47" i="41"/>
  <c r="M9" i="41"/>
  <c r="I9" i="41"/>
  <c r="A48" i="41"/>
  <c r="M8" i="41"/>
  <c r="I8" i="41"/>
  <c r="A46" i="41"/>
  <c r="M7" i="41"/>
  <c r="I7" i="41"/>
  <c r="A44" i="41"/>
  <c r="M6" i="41"/>
  <c r="I6" i="41"/>
  <c r="M5" i="41"/>
  <c r="I5" i="41"/>
  <c r="A43" i="41"/>
  <c r="M4" i="41"/>
  <c r="I4" i="41"/>
  <c r="A42" i="41"/>
  <c r="AJ21" i="2"/>
  <c r="AJ20" i="2"/>
  <c r="AJ19" i="2"/>
  <c r="AJ18" i="2"/>
  <c r="AJ16" i="2"/>
  <c r="AJ15" i="2"/>
  <c r="AJ14" i="2"/>
  <c r="AJ13" i="2"/>
  <c r="AJ12" i="2"/>
  <c r="AJ11" i="2"/>
  <c r="AJ9" i="2"/>
  <c r="AJ8" i="2"/>
  <c r="AJ7" i="2"/>
  <c r="AJ6" i="2"/>
  <c r="AJ5" i="2"/>
  <c r="AJ4" i="2"/>
  <c r="AK11" i="2"/>
  <c r="AL11" i="2" s="1"/>
  <c r="AL21" i="2"/>
  <c r="AL20" i="2"/>
  <c r="AL19" i="2"/>
  <c r="AL18" i="2"/>
  <c r="AL16" i="2"/>
  <c r="AL15" i="2"/>
  <c r="AL14" i="2"/>
  <c r="AL13" i="2"/>
  <c r="AL12" i="2"/>
  <c r="AL9" i="2"/>
  <c r="AL8" i="2"/>
  <c r="AL7" i="2"/>
  <c r="AL6" i="2"/>
  <c r="AL5" i="2"/>
  <c r="AL4" i="2"/>
  <c r="A30" i="40"/>
  <c r="A105" i="40"/>
  <c r="D2468" i="7"/>
  <c r="D2478" i="7"/>
  <c r="D2475" i="7"/>
  <c r="D2486" i="7"/>
  <c r="D2487" i="7"/>
  <c r="D2469" i="7"/>
  <c r="D2484" i="7"/>
  <c r="D2482" i="7"/>
  <c r="D2488" i="7"/>
  <c r="D2489" i="7"/>
  <c r="D2470" i="7"/>
  <c r="D2471" i="7"/>
  <c r="D2477" i="7"/>
  <c r="D2483" i="7"/>
  <c r="D2476" i="7"/>
  <c r="D2472" i="7"/>
  <c r="D2480" i="7"/>
  <c r="D2473" i="7"/>
  <c r="D2485" i="7"/>
  <c r="D2490" i="7"/>
  <c r="D2491" i="7"/>
  <c r="D2492" i="7"/>
  <c r="D2493" i="7"/>
  <c r="D2474" i="7"/>
  <c r="D2481" i="7"/>
  <c r="D2494" i="7"/>
  <c r="D2495" i="7"/>
  <c r="D2496" i="7"/>
  <c r="D2479" i="7"/>
  <c r="D2497" i="7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M102" i="40"/>
  <c r="M103" i="40"/>
  <c r="M104" i="40"/>
  <c r="M105" i="40"/>
  <c r="M106" i="40"/>
  <c r="M107" i="40"/>
  <c r="M108" i="40"/>
  <c r="M109" i="40"/>
  <c r="M110" i="40"/>
  <c r="M111" i="40"/>
  <c r="M112" i="40"/>
  <c r="M113" i="40"/>
  <c r="M114" i="40"/>
  <c r="M115" i="40"/>
  <c r="M116" i="40"/>
  <c r="M117" i="40"/>
  <c r="M118" i="40"/>
  <c r="M119" i="40"/>
  <c r="M120" i="40"/>
  <c r="M121" i="40"/>
  <c r="M122" i="40"/>
  <c r="M123" i="40"/>
  <c r="M124" i="40"/>
  <c r="M125" i="40"/>
  <c r="M126" i="40"/>
  <c r="M127" i="40"/>
  <c r="M128" i="40"/>
  <c r="M129" i="40"/>
  <c r="M130" i="40"/>
  <c r="M131" i="40"/>
  <c r="M132" i="40"/>
  <c r="M133" i="40"/>
  <c r="M134" i="40"/>
  <c r="M135" i="40"/>
  <c r="M136" i="40"/>
  <c r="M137" i="40"/>
  <c r="M138" i="40"/>
  <c r="M139" i="40"/>
  <c r="M140" i="40"/>
  <c r="M141" i="40"/>
  <c r="M142" i="40"/>
  <c r="M143" i="40"/>
  <c r="M144" i="40"/>
  <c r="M145" i="40"/>
  <c r="M146" i="40"/>
  <c r="M147" i="40"/>
  <c r="M148" i="40"/>
  <c r="M149" i="40"/>
  <c r="M150" i="40"/>
  <c r="M151" i="40"/>
  <c r="M152" i="40"/>
  <c r="M153" i="40"/>
  <c r="M154" i="40"/>
  <c r="M155" i="40"/>
  <c r="M156" i="40"/>
  <c r="M4" i="40"/>
  <c r="A98" i="40"/>
  <c r="A61" i="40"/>
  <c r="A82" i="40"/>
  <c r="A48" i="40"/>
  <c r="A126" i="40"/>
  <c r="A38" i="40"/>
  <c r="A52" i="40"/>
  <c r="A91" i="40"/>
  <c r="A8" i="40"/>
  <c r="A128" i="40"/>
  <c r="A9" i="40"/>
  <c r="A116" i="40"/>
  <c r="A16" i="40"/>
  <c r="A118" i="40"/>
  <c r="A71" i="40"/>
  <c r="A66" i="40"/>
  <c r="A25" i="40"/>
  <c r="A106" i="40"/>
  <c r="A50" i="40"/>
  <c r="A56" i="40"/>
  <c r="A144" i="40"/>
  <c r="A125" i="40"/>
  <c r="A13" i="40"/>
  <c r="A44" i="40"/>
  <c r="A142" i="40"/>
  <c r="A147" i="40"/>
  <c r="A81" i="40"/>
  <c r="A14" i="40"/>
  <c r="A148" i="40"/>
  <c r="A11" i="40"/>
  <c r="A93" i="40"/>
  <c r="A31" i="40"/>
  <c r="A104" i="40"/>
  <c r="A51" i="40"/>
  <c r="A138" i="40"/>
  <c r="A62" i="40"/>
  <c r="A115" i="40"/>
  <c r="A139" i="40"/>
  <c r="A15" i="40"/>
  <c r="A7" i="40"/>
  <c r="A64" i="40"/>
  <c r="A109" i="40"/>
  <c r="A76" i="40"/>
  <c r="A127" i="40"/>
  <c r="A137" i="40"/>
  <c r="A4" i="40"/>
  <c r="A17" i="40"/>
  <c r="A46" i="40"/>
  <c r="A79" i="40"/>
  <c r="A113" i="40"/>
  <c r="A156" i="40"/>
  <c r="A22" i="40"/>
  <c r="A96" i="40"/>
  <c r="A92" i="40"/>
  <c r="A129" i="40"/>
  <c r="A141" i="40"/>
  <c r="A121" i="40"/>
  <c r="A134" i="40"/>
  <c r="A33" i="40"/>
  <c r="A42" i="40"/>
  <c r="A32" i="40"/>
  <c r="A123" i="40"/>
  <c r="A119" i="40"/>
  <c r="A95" i="40"/>
  <c r="A69" i="40"/>
  <c r="A28" i="40"/>
  <c r="A70" i="40"/>
  <c r="A47" i="40"/>
  <c r="A29" i="40"/>
  <c r="A49" i="40"/>
  <c r="A140" i="40"/>
  <c r="A80" i="40"/>
  <c r="A37" i="40"/>
  <c r="A155" i="40"/>
  <c r="A110" i="40"/>
  <c r="A150" i="40"/>
  <c r="A97" i="40"/>
  <c r="A27" i="40"/>
  <c r="A149" i="40"/>
  <c r="A21" i="40"/>
  <c r="A120" i="40"/>
  <c r="A130" i="40"/>
  <c r="A124" i="40"/>
  <c r="A10" i="40"/>
  <c r="A26" i="40"/>
  <c r="A36" i="40"/>
  <c r="A35" i="40"/>
  <c r="A154" i="40"/>
  <c r="A34" i="40"/>
  <c r="A41" i="40"/>
  <c r="A111" i="40"/>
  <c r="A103" i="40"/>
  <c r="A77" i="40"/>
  <c r="A132" i="40"/>
  <c r="A6" i="40"/>
  <c r="A108" i="40"/>
  <c r="A100" i="40"/>
  <c r="A94" i="40"/>
  <c r="A86" i="40"/>
  <c r="A153" i="40"/>
  <c r="A88" i="40"/>
  <c r="A102" i="40"/>
  <c r="A59" i="40"/>
  <c r="E71" i="40" s="1"/>
  <c r="A146" i="40"/>
  <c r="A90" i="40"/>
  <c r="A19" i="40"/>
  <c r="A65" i="40"/>
  <c r="A83" i="40"/>
  <c r="A78" i="40"/>
  <c r="A114" i="40"/>
  <c r="A45" i="40"/>
  <c r="A53" i="40"/>
  <c r="A43" i="40"/>
  <c r="A72" i="40"/>
  <c r="A152" i="40"/>
  <c r="A99" i="40"/>
  <c r="A12" i="40"/>
  <c r="A67" i="40"/>
  <c r="A23" i="40"/>
  <c r="A73" i="40"/>
  <c r="A117" i="40"/>
  <c r="A74" i="40"/>
  <c r="A63" i="40"/>
  <c r="A107" i="40"/>
  <c r="A135" i="40"/>
  <c r="A54" i="40"/>
  <c r="A143" i="40"/>
  <c r="A87" i="40"/>
  <c r="A131" i="40"/>
  <c r="A68" i="40"/>
  <c r="A60" i="40"/>
  <c r="A75" i="40"/>
  <c r="A20" i="40"/>
  <c r="I21" i="40"/>
  <c r="A24" i="40"/>
  <c r="I20" i="40"/>
  <c r="A101" i="40"/>
  <c r="I19" i="40"/>
  <c r="A85" i="40"/>
  <c r="I18" i="40"/>
  <c r="A18" i="40"/>
  <c r="I17" i="40"/>
  <c r="A136" i="40"/>
  <c r="I16" i="40"/>
  <c r="A57" i="40"/>
  <c r="A151" i="40"/>
  <c r="I14" i="40"/>
  <c r="A133" i="40"/>
  <c r="I13" i="40"/>
  <c r="A58" i="40"/>
  <c r="I12" i="40"/>
  <c r="A5" i="40"/>
  <c r="I11" i="40"/>
  <c r="A40" i="40"/>
  <c r="A122" i="40"/>
  <c r="I9" i="40"/>
  <c r="A89" i="40"/>
  <c r="I8" i="40"/>
  <c r="A145" i="40"/>
  <c r="I7" i="40"/>
  <c r="A84" i="40"/>
  <c r="I6" i="40"/>
  <c r="A55" i="40"/>
  <c r="I5" i="40"/>
  <c r="A112" i="40"/>
  <c r="I4" i="40"/>
  <c r="A39" i="40"/>
  <c r="D2385" i="7"/>
  <c r="D2398" i="7"/>
  <c r="D2391" i="7"/>
  <c r="D2381" i="7"/>
  <c r="D2376" i="7"/>
  <c r="D2413" i="7"/>
  <c r="D2414" i="7"/>
  <c r="D2387" i="7"/>
  <c r="D2404" i="7"/>
  <c r="D2415" i="7"/>
  <c r="D2416" i="7"/>
  <c r="D2417" i="7"/>
  <c r="D2410" i="7"/>
  <c r="D2418" i="7"/>
  <c r="D2375" i="7"/>
  <c r="D2378" i="7"/>
  <c r="D2419" i="7"/>
  <c r="D2420" i="7"/>
  <c r="D2408" i="7"/>
  <c r="D2421" i="7"/>
  <c r="D2422" i="7"/>
  <c r="D2373" i="7"/>
  <c r="D2424" i="7"/>
  <c r="D2425" i="7"/>
  <c r="D2426" i="7"/>
  <c r="D2428" i="7"/>
  <c r="D2390" i="7"/>
  <c r="D2429" i="7"/>
  <c r="D2401" i="7"/>
  <c r="D2431" i="7"/>
  <c r="D2370" i="7"/>
  <c r="D2379" i="7"/>
  <c r="D2433" i="7"/>
  <c r="D2434" i="7"/>
  <c r="D2435" i="7"/>
  <c r="D2436" i="7"/>
  <c r="D2437" i="7"/>
  <c r="D2393" i="7"/>
  <c r="D2438" i="7"/>
  <c r="D2439" i="7"/>
  <c r="D2402" i="7"/>
  <c r="D2406" i="7"/>
  <c r="D2440" i="7"/>
  <c r="D2441" i="7"/>
  <c r="D2442" i="7"/>
  <c r="D2443" i="7"/>
  <c r="D2444" i="7"/>
  <c r="D2445" i="7"/>
  <c r="D2446" i="7"/>
  <c r="D2447" i="7"/>
  <c r="D2384" i="7"/>
  <c r="D2448" i="7"/>
  <c r="D2449" i="7"/>
  <c r="D2450" i="7"/>
  <c r="D2451" i="7"/>
  <c r="D2452" i="7"/>
  <c r="D2453" i="7"/>
  <c r="D2394" i="7"/>
  <c r="D2397" i="7"/>
  <c r="D2409" i="7"/>
  <c r="D2405" i="7"/>
  <c r="D2371" i="7"/>
  <c r="D2454" i="7"/>
  <c r="D2411" i="7"/>
  <c r="D2396" i="7"/>
  <c r="D2455" i="7"/>
  <c r="D2369" i="7"/>
  <c r="D2399" i="7"/>
  <c r="D2372" i="7"/>
  <c r="D2456" i="7"/>
  <c r="D2382" i="7"/>
  <c r="D2403" i="7"/>
  <c r="D2377" i="7"/>
  <c r="D2457" i="7"/>
  <c r="D2380" i="7"/>
  <c r="D2407" i="7"/>
  <c r="D2458" i="7"/>
  <c r="D2459" i="7"/>
  <c r="D2392" i="7"/>
  <c r="D2388" i="7"/>
  <c r="D2460" i="7"/>
  <c r="D2461" i="7"/>
  <c r="D2395" i="7"/>
  <c r="D2462" i="7"/>
  <c r="D2463" i="7"/>
  <c r="D2412" i="7"/>
  <c r="D2464" i="7"/>
  <c r="D2383" i="7"/>
  <c r="D2374" i="7"/>
  <c r="D2465" i="7"/>
  <c r="D2400" i="7"/>
  <c r="D2466" i="7"/>
  <c r="D2389" i="7"/>
  <c r="D2386" i="7"/>
  <c r="D2467" i="7"/>
  <c r="H16" i="39"/>
  <c r="I16" i="39" s="1"/>
  <c r="A290" i="39"/>
  <c r="A90" i="39"/>
  <c r="A48" i="39"/>
  <c r="A95" i="39"/>
  <c r="A136" i="39"/>
  <c r="A208" i="39"/>
  <c r="A224" i="39"/>
  <c r="A157" i="39"/>
  <c r="A17" i="39"/>
  <c r="A30" i="39"/>
  <c r="A105" i="39"/>
  <c r="A124" i="39"/>
  <c r="A50" i="39"/>
  <c r="A74" i="39"/>
  <c r="A214" i="39"/>
  <c r="A54" i="39"/>
  <c r="A123" i="39"/>
  <c r="A76" i="39"/>
  <c r="A52" i="39"/>
  <c r="A225" i="39"/>
  <c r="A119" i="39"/>
  <c r="A250" i="39"/>
  <c r="A23" i="39"/>
  <c r="A11" i="39"/>
  <c r="A72" i="39"/>
  <c r="A35" i="39"/>
  <c r="A258" i="39"/>
  <c r="A259" i="39"/>
  <c r="A260" i="39"/>
  <c r="A261" i="39"/>
  <c r="A262" i="39"/>
  <c r="A263" i="39"/>
  <c r="A264" i="39"/>
  <c r="A265" i="39"/>
  <c r="A266" i="39"/>
  <c r="A267" i="39"/>
  <c r="A268" i="39"/>
  <c r="A269" i="39"/>
  <c r="A270" i="39"/>
  <c r="A271" i="39"/>
  <c r="A272" i="39"/>
  <c r="A273" i="39"/>
  <c r="A274" i="39"/>
  <c r="A275" i="39"/>
  <c r="A276" i="39"/>
  <c r="A277" i="39"/>
  <c r="A278" i="39"/>
  <c r="A279" i="39"/>
  <c r="A280" i="39"/>
  <c r="A281" i="39"/>
  <c r="A282" i="39"/>
  <c r="A283" i="39"/>
  <c r="A284" i="39"/>
  <c r="A285" i="39"/>
  <c r="A286" i="39"/>
  <c r="A287" i="39"/>
  <c r="A288" i="39"/>
  <c r="A289" i="39"/>
  <c r="A138" i="39"/>
  <c r="A42" i="39"/>
  <c r="A57" i="39"/>
  <c r="A185" i="39"/>
  <c r="A207" i="39"/>
  <c r="A126" i="39"/>
  <c r="A172" i="39"/>
  <c r="A210" i="39"/>
  <c r="A209" i="39"/>
  <c r="A251" i="39"/>
  <c r="A165" i="39"/>
  <c r="A114" i="39"/>
  <c r="A159" i="39"/>
  <c r="A231" i="39"/>
  <c r="A129" i="39"/>
  <c r="A189" i="39"/>
  <c r="A26" i="39"/>
  <c r="A168" i="39"/>
  <c r="A178" i="39"/>
  <c r="A198" i="39"/>
  <c r="A9" i="39"/>
  <c r="A200" i="39"/>
  <c r="A14" i="39"/>
  <c r="A56" i="39"/>
  <c r="A53" i="39"/>
  <c r="A192" i="39"/>
  <c r="A140" i="39"/>
  <c r="A151" i="39"/>
  <c r="A94" i="39"/>
  <c r="A242" i="39"/>
  <c r="A73" i="39"/>
  <c r="A32" i="39"/>
  <c r="A128" i="39"/>
  <c r="A5" i="39"/>
  <c r="A91" i="39"/>
  <c r="A51" i="39"/>
  <c r="A228" i="39"/>
  <c r="A144" i="39"/>
  <c r="A21" i="39"/>
  <c r="A232" i="39"/>
  <c r="A85" i="39"/>
  <c r="A81" i="39"/>
  <c r="A202" i="39"/>
  <c r="A239" i="39"/>
  <c r="A15" i="39"/>
  <c r="A218" i="39"/>
  <c r="A47" i="39"/>
  <c r="A122" i="39"/>
  <c r="A93" i="39"/>
  <c r="A102" i="39"/>
  <c r="A117" i="39"/>
  <c r="A96" i="39"/>
  <c r="A234" i="39"/>
  <c r="A184" i="39"/>
  <c r="A161" i="39"/>
  <c r="A164" i="39"/>
  <c r="A135" i="39"/>
  <c r="A106" i="39"/>
  <c r="A167" i="39"/>
  <c r="A197" i="39"/>
  <c r="A175" i="39"/>
  <c r="A179" i="39"/>
  <c r="A111" i="39"/>
  <c r="A121" i="39"/>
  <c r="A145" i="39"/>
  <c r="A141" i="39"/>
  <c r="A170" i="39"/>
  <c r="A244" i="39"/>
  <c r="A243" i="39"/>
  <c r="A173" i="39"/>
  <c r="A220" i="39"/>
  <c r="A69" i="39"/>
  <c r="A237" i="39"/>
  <c r="A64" i="39"/>
  <c r="A92" i="39"/>
  <c r="A59" i="39"/>
  <c r="A233" i="39"/>
  <c r="A191" i="39"/>
  <c r="A38" i="39"/>
  <c r="A153" i="39"/>
  <c r="A4" i="39"/>
  <c r="A16" i="39"/>
  <c r="A36" i="39"/>
  <c r="A160" i="39"/>
  <c r="A166" i="39"/>
  <c r="A241" i="39"/>
  <c r="A217" i="39"/>
  <c r="A78" i="39"/>
  <c r="A229" i="39"/>
  <c r="A162" i="39"/>
  <c r="A190" i="39"/>
  <c r="A201" i="39"/>
  <c r="A84" i="39"/>
  <c r="A115" i="39"/>
  <c r="A236" i="39"/>
  <c r="A125" i="39"/>
  <c r="A58" i="39"/>
  <c r="A174" i="39"/>
  <c r="A204" i="39"/>
  <c r="A60" i="39"/>
  <c r="A257" i="39"/>
  <c r="A222" i="39"/>
  <c r="A132" i="39"/>
  <c r="A199" i="39"/>
  <c r="A12" i="39"/>
  <c r="A13" i="39"/>
  <c r="A109" i="39"/>
  <c r="A33" i="39"/>
  <c r="A246" i="39"/>
  <c r="A235" i="39"/>
  <c r="A61" i="39"/>
  <c r="A31" i="39"/>
  <c r="A215" i="39"/>
  <c r="A137" i="39"/>
  <c r="A163" i="39"/>
  <c r="A205" i="39"/>
  <c r="A127" i="39"/>
  <c r="A180" i="39"/>
  <c r="A223" i="39"/>
  <c r="A46" i="39"/>
  <c r="A206" i="39"/>
  <c r="A149" i="39"/>
  <c r="A247" i="39"/>
  <c r="A133" i="39"/>
  <c r="A49" i="39"/>
  <c r="A62" i="39"/>
  <c r="A188" i="39"/>
  <c r="A196" i="39"/>
  <c r="A130" i="39"/>
  <c r="A211" i="39"/>
  <c r="A146" i="39"/>
  <c r="A226" i="39"/>
  <c r="A193" i="39"/>
  <c r="A255" i="39"/>
  <c r="A238" i="39"/>
  <c r="A219" i="39"/>
  <c r="A254" i="39"/>
  <c r="A68" i="39"/>
  <c r="A97" i="39"/>
  <c r="A158" i="39"/>
  <c r="A187" i="39"/>
  <c r="A80" i="39"/>
  <c r="A176" i="39"/>
  <c r="A37" i="39"/>
  <c r="A67" i="39"/>
  <c r="A113" i="39"/>
  <c r="A156" i="39"/>
  <c r="A77" i="39"/>
  <c r="A18" i="39"/>
  <c r="A24" i="39"/>
  <c r="A253" i="39"/>
  <c r="A43" i="39"/>
  <c r="A101" i="39"/>
  <c r="A55" i="39"/>
  <c r="A131" i="39"/>
  <c r="A194" i="39"/>
  <c r="A82" i="39"/>
  <c r="A25" i="39"/>
  <c r="A86" i="39"/>
  <c r="A65" i="39"/>
  <c r="A116" i="39"/>
  <c r="A134" i="39"/>
  <c r="A100" i="39"/>
  <c r="A230" i="39"/>
  <c r="A34" i="39"/>
  <c r="A79" i="39"/>
  <c r="A120" i="39"/>
  <c r="A104" i="39"/>
  <c r="A221" i="39"/>
  <c r="A110" i="39"/>
  <c r="A44" i="39"/>
  <c r="A150" i="39"/>
  <c r="A147" i="39"/>
  <c r="A45" i="39"/>
  <c r="A240" i="39"/>
  <c r="A143" i="39"/>
  <c r="A29" i="39"/>
  <c r="A213" i="39"/>
  <c r="A10" i="39"/>
  <c r="A75" i="39"/>
  <c r="A28" i="39"/>
  <c r="A139" i="39"/>
  <c r="A103" i="39"/>
  <c r="A8" i="39"/>
  <c r="A148" i="39"/>
  <c r="A248" i="39"/>
  <c r="A99" i="39"/>
  <c r="A63" i="39"/>
  <c r="A40" i="39"/>
  <c r="A22" i="39"/>
  <c r="A183" i="39"/>
  <c r="A20" i="39"/>
  <c r="A181" i="39"/>
  <c r="A177" i="39"/>
  <c r="A252" i="39"/>
  <c r="A195" i="39"/>
  <c r="A142" i="39"/>
  <c r="A19" i="39"/>
  <c r="A216" i="39"/>
  <c r="A112" i="39"/>
  <c r="A66" i="39"/>
  <c r="A256" i="39"/>
  <c r="E248" i="39" s="1"/>
  <c r="A171" i="39"/>
  <c r="A245" i="39"/>
  <c r="A7" i="39"/>
  <c r="A41" i="39"/>
  <c r="A88" i="39"/>
  <c r="A155" i="39"/>
  <c r="A249" i="39"/>
  <c r="A212" i="39"/>
  <c r="A154" i="39"/>
  <c r="I21" i="39"/>
  <c r="A87" i="39"/>
  <c r="I20" i="39"/>
  <c r="A152" i="39"/>
  <c r="I19" i="39"/>
  <c r="A27" i="39"/>
  <c r="I18" i="39"/>
  <c r="A108" i="39"/>
  <c r="I17" i="39"/>
  <c r="A182" i="39"/>
  <c r="A89" i="39"/>
  <c r="A6" i="39"/>
  <c r="I14" i="39"/>
  <c r="A227" i="39"/>
  <c r="I13" i="39"/>
  <c r="A83" i="39"/>
  <c r="I12" i="39"/>
  <c r="A70" i="39"/>
  <c r="I11" i="39"/>
  <c r="A98" i="39"/>
  <c r="A169" i="39"/>
  <c r="I9" i="39"/>
  <c r="A71" i="39"/>
  <c r="I8" i="39"/>
  <c r="A107" i="39"/>
  <c r="I7" i="39"/>
  <c r="A39" i="39"/>
  <c r="I6" i="39"/>
  <c r="A203" i="39"/>
  <c r="I5" i="39"/>
  <c r="A186" i="39"/>
  <c r="I4" i="39"/>
  <c r="A118" i="39"/>
  <c r="AN21" i="2"/>
  <c r="AN20" i="2"/>
  <c r="AN19" i="2"/>
  <c r="AN18" i="2"/>
  <c r="AN16" i="2"/>
  <c r="AN15" i="2"/>
  <c r="AN14" i="2"/>
  <c r="AN13" i="2"/>
  <c r="AN12" i="2"/>
  <c r="AN11" i="2"/>
  <c r="AN9" i="2"/>
  <c r="AN8" i="2"/>
  <c r="AN7" i="2"/>
  <c r="AN6" i="2"/>
  <c r="AN5" i="2"/>
  <c r="AN4" i="2"/>
  <c r="D2351" i="7"/>
  <c r="D2352" i="7"/>
  <c r="D2345" i="7"/>
  <c r="D2341" i="7"/>
  <c r="D2300" i="7"/>
  <c r="D2323" i="7"/>
  <c r="D2337" i="7"/>
  <c r="D2353" i="7"/>
  <c r="D2354" i="7"/>
  <c r="D2355" i="7"/>
  <c r="D2336" i="7"/>
  <c r="D2356" i="7"/>
  <c r="D2308" i="7"/>
  <c r="D2338" i="7"/>
  <c r="D2357" i="7"/>
  <c r="D2321" i="7"/>
  <c r="D2358" i="7"/>
  <c r="D2359" i="7"/>
  <c r="D2304" i="7"/>
  <c r="D2312" i="7"/>
  <c r="D2322" i="7"/>
  <c r="D2316" i="7"/>
  <c r="D2347" i="7"/>
  <c r="D2297" i="7"/>
  <c r="D2360" i="7"/>
  <c r="D2361" i="7"/>
  <c r="D2314" i="7"/>
  <c r="D2335" i="7"/>
  <c r="D2320" i="7"/>
  <c r="D2349" i="7"/>
  <c r="D2295" i="7"/>
  <c r="D2362" i="7"/>
  <c r="D2299" i="7"/>
  <c r="D2306" i="7"/>
  <c r="D2307" i="7"/>
  <c r="D2363" i="7"/>
  <c r="D2302" i="7"/>
  <c r="D2327" i="7"/>
  <c r="D2319" i="7"/>
  <c r="D2305" i="7"/>
  <c r="D2364" i="7"/>
  <c r="D2346" i="7"/>
  <c r="D2318" i="7"/>
  <c r="D2324" i="7"/>
  <c r="D2326" i="7"/>
  <c r="D2311" i="7"/>
  <c r="D2344" i="7"/>
  <c r="D2365" i="7"/>
  <c r="D2303" i="7"/>
  <c r="D2343" i="7"/>
  <c r="D2366" i="7"/>
  <c r="D2298" i="7"/>
  <c r="D2342" i="7"/>
  <c r="D2296" i="7"/>
  <c r="D2310" i="7"/>
  <c r="D2367" i="7"/>
  <c r="D2339" i="7"/>
  <c r="D2332" i="7"/>
  <c r="D2350" i="7"/>
  <c r="D2333" i="7"/>
  <c r="D2325" i="7"/>
  <c r="D2315" i="7"/>
  <c r="D2334" i="7"/>
  <c r="D2331" i="7"/>
  <c r="D2340" i="7"/>
  <c r="D2329" i="7"/>
  <c r="D2317" i="7"/>
  <c r="D2328" i="7"/>
  <c r="D2368" i="7"/>
  <c r="D2348" i="7"/>
  <c r="D2313" i="7"/>
  <c r="D2301" i="7"/>
  <c r="D2330" i="7"/>
  <c r="D2309" i="7"/>
  <c r="A199" i="38"/>
  <c r="A141" i="38"/>
  <c r="A152" i="38"/>
  <c r="A25" i="38"/>
  <c r="A168" i="38"/>
  <c r="A176" i="38"/>
  <c r="A209" i="38"/>
  <c r="A155" i="38"/>
  <c r="A112" i="38"/>
  <c r="A102" i="38"/>
  <c r="A89" i="38"/>
  <c r="A142" i="38"/>
  <c r="A103" i="38"/>
  <c r="A210" i="38"/>
  <c r="A69" i="38"/>
  <c r="A148" i="38"/>
  <c r="A207" i="38"/>
  <c r="A213" i="38"/>
  <c r="A133" i="38"/>
  <c r="A190" i="38"/>
  <c r="A27" i="38"/>
  <c r="A202" i="38"/>
  <c r="A117" i="38"/>
  <c r="A115" i="38"/>
  <c r="A227" i="38"/>
  <c r="A145" i="38"/>
  <c r="A123" i="38"/>
  <c r="A8" i="38"/>
  <c r="A153" i="38"/>
  <c r="A13" i="38"/>
  <c r="A228" i="38"/>
  <c r="A217" i="38"/>
  <c r="A200" i="38"/>
  <c r="A107" i="38"/>
  <c r="A32" i="38"/>
  <c r="A225" i="38"/>
  <c r="A223" i="38"/>
  <c r="A43" i="38"/>
  <c r="A37" i="38"/>
  <c r="A45" i="38"/>
  <c r="A59" i="38"/>
  <c r="A93" i="38"/>
  <c r="A195" i="38"/>
  <c r="A61" i="38"/>
  <c r="A163" i="38"/>
  <c r="A149" i="38"/>
  <c r="A232" i="38"/>
  <c r="A191" i="38"/>
  <c r="A127" i="38"/>
  <c r="A85" i="38"/>
  <c r="A146" i="38"/>
  <c r="A21" i="38"/>
  <c r="A78" i="38"/>
  <c r="A74" i="38"/>
  <c r="A131" i="38"/>
  <c r="A169" i="38"/>
  <c r="A183" i="38"/>
  <c r="A94" i="38"/>
  <c r="A36" i="38"/>
  <c r="A197" i="38"/>
  <c r="A40" i="38"/>
  <c r="A90" i="38"/>
  <c r="A67" i="38"/>
  <c r="A154" i="38"/>
  <c r="A167" i="38"/>
  <c r="A173" i="38"/>
  <c r="A205" i="38"/>
  <c r="A54" i="38"/>
  <c r="A9" i="38"/>
  <c r="A201" i="38"/>
  <c r="A47" i="38"/>
  <c r="A186" i="38"/>
  <c r="A87" i="38"/>
  <c r="A15" i="38"/>
  <c r="A136" i="38"/>
  <c r="A189" i="38"/>
  <c r="A111" i="38"/>
  <c r="A97" i="38"/>
  <c r="A58" i="38"/>
  <c r="A86" i="38"/>
  <c r="A11" i="38"/>
  <c r="A23" i="38"/>
  <c r="A18" i="38"/>
  <c r="A50" i="38"/>
  <c r="A77" i="38"/>
  <c r="A196" i="38"/>
  <c r="A184" i="38"/>
  <c r="A84" i="38"/>
  <c r="A143" i="38"/>
  <c r="A51" i="38"/>
  <c r="A224" i="38"/>
  <c r="A208" i="38"/>
  <c r="A171" i="38"/>
  <c r="A162" i="38"/>
  <c r="A108" i="38"/>
  <c r="A55" i="38"/>
  <c r="A222" i="38"/>
  <c r="A64" i="38"/>
  <c r="A95" i="38"/>
  <c r="A34" i="38"/>
  <c r="A157" i="38"/>
  <c r="A96" i="38"/>
  <c r="A22" i="38"/>
  <c r="A166" i="38"/>
  <c r="A164" i="38"/>
  <c r="A188" i="38"/>
  <c r="A82" i="38"/>
  <c r="A46" i="38"/>
  <c r="A187" i="38"/>
  <c r="A28" i="38"/>
  <c r="A140" i="38"/>
  <c r="A73" i="38"/>
  <c r="A124" i="38"/>
  <c r="A122" i="38"/>
  <c r="A19" i="38"/>
  <c r="A92" i="38"/>
  <c r="A192" i="38"/>
  <c r="A160" i="38"/>
  <c r="A179" i="38"/>
  <c r="A38" i="38"/>
  <c r="A219" i="38"/>
  <c r="A147" i="38"/>
  <c r="A144" i="38"/>
  <c r="A125" i="38"/>
  <c r="A216" i="38"/>
  <c r="A120" i="38"/>
  <c r="A106" i="38"/>
  <c r="A35" i="38"/>
  <c r="A178" i="38"/>
  <c r="A29" i="38"/>
  <c r="A134" i="38"/>
  <c r="A26" i="38"/>
  <c r="A48" i="38"/>
  <c r="A72" i="38"/>
  <c r="A68" i="38"/>
  <c r="A63" i="38"/>
  <c r="A30" i="38"/>
  <c r="A212" i="38"/>
  <c r="A220" i="38"/>
  <c r="A62" i="38"/>
  <c r="A221" i="38"/>
  <c r="A100" i="38"/>
  <c r="A79" i="38"/>
  <c r="A193" i="38"/>
  <c r="A229" i="38"/>
  <c r="A105" i="38"/>
  <c r="A7" i="38"/>
  <c r="A81" i="38"/>
  <c r="A76" i="38"/>
  <c r="A109" i="38"/>
  <c r="A33" i="38"/>
  <c r="A53" i="38"/>
  <c r="A31" i="38"/>
  <c r="A12" i="38"/>
  <c r="A70" i="38"/>
  <c r="A185" i="38"/>
  <c r="A118" i="38"/>
  <c r="A101" i="38"/>
  <c r="A39" i="38"/>
  <c r="A204" i="38"/>
  <c r="A198" i="38"/>
  <c r="A56" i="38"/>
  <c r="A231" i="38"/>
  <c r="A126" i="38"/>
  <c r="A60" i="38"/>
  <c r="A41" i="38"/>
  <c r="A177" i="38"/>
  <c r="A132" i="38"/>
  <c r="A119" i="38"/>
  <c r="A159" i="38"/>
  <c r="A20" i="38"/>
  <c r="A91" i="38"/>
  <c r="A88" i="38"/>
  <c r="A139" i="38"/>
  <c r="A215" i="38"/>
  <c r="A150" i="38"/>
  <c r="A218" i="38"/>
  <c r="A49" i="38"/>
  <c r="A44" i="38"/>
  <c r="A194" i="38"/>
  <c r="A206" i="38"/>
  <c r="A226" i="38"/>
  <c r="A113" i="38"/>
  <c r="A172" i="38"/>
  <c r="A174" i="38"/>
  <c r="A211" i="38"/>
  <c r="A165" i="38"/>
  <c r="A182" i="38"/>
  <c r="A138" i="38"/>
  <c r="A80" i="38"/>
  <c r="A16" i="38"/>
  <c r="A135" i="38"/>
  <c r="A66" i="38"/>
  <c r="A130" i="38"/>
  <c r="A99" i="38"/>
  <c r="A121" i="38"/>
  <c r="A71" i="38"/>
  <c r="A114" i="38"/>
  <c r="A104" i="38"/>
  <c r="A175" i="38"/>
  <c r="A203" i="38"/>
  <c r="A170" i="38"/>
  <c r="A116" i="38"/>
  <c r="A42" i="38"/>
  <c r="A14" i="38"/>
  <c r="A110" i="38"/>
  <c r="A180" i="38"/>
  <c r="A57" i="38"/>
  <c r="A156" i="38"/>
  <c r="A10" i="38"/>
  <c r="A214" i="38"/>
  <c r="A98" i="38"/>
  <c r="I21" i="38"/>
  <c r="A6" i="38"/>
  <c r="I20" i="38"/>
  <c r="A181" i="38"/>
  <c r="I19" i="38"/>
  <c r="A161" i="38"/>
  <c r="I18" i="38"/>
  <c r="I17" i="38"/>
  <c r="A24" i="38"/>
  <c r="I16" i="38"/>
  <c r="A4" i="38"/>
  <c r="A158" i="38"/>
  <c r="I14" i="38"/>
  <c r="A128" i="38"/>
  <c r="I13" i="38"/>
  <c r="A65" i="38"/>
  <c r="I12" i="38"/>
  <c r="A83" i="38"/>
  <c r="I11" i="38"/>
  <c r="A129" i="38"/>
  <c r="A5" i="38"/>
  <c r="I9" i="38"/>
  <c r="A52" i="38"/>
  <c r="I8" i="38"/>
  <c r="A230" i="38"/>
  <c r="I7" i="38"/>
  <c r="A137" i="38"/>
  <c r="I6" i="38"/>
  <c r="A17" i="38"/>
  <c r="I5" i="38"/>
  <c r="A151" i="38"/>
  <c r="I4" i="38"/>
  <c r="A75" i="38"/>
  <c r="I25" i="37"/>
  <c r="I24" i="37"/>
  <c r="H5" i="37"/>
  <c r="H4" i="37"/>
  <c r="H3" i="37"/>
  <c r="A13" i="37"/>
  <c r="A5" i="37"/>
  <c r="A9" i="37"/>
  <c r="A26" i="37"/>
  <c r="A86" i="37"/>
  <c r="A55" i="37"/>
  <c r="A80" i="37"/>
  <c r="A52" i="37"/>
  <c r="A48" i="37"/>
  <c r="A73" i="37"/>
  <c r="A95" i="37"/>
  <c r="A20" i="37"/>
  <c r="A18" i="37"/>
  <c r="A47" i="37"/>
  <c r="A33" i="37"/>
  <c r="A24" i="37"/>
  <c r="A96" i="37"/>
  <c r="A49" i="37"/>
  <c r="A14" i="37"/>
  <c r="A27" i="37"/>
  <c r="A42" i="37"/>
  <c r="A51" i="37"/>
  <c r="A11" i="37"/>
  <c r="A93" i="37"/>
  <c r="A10" i="37"/>
  <c r="A23" i="37"/>
  <c r="A15" i="37"/>
  <c r="A29" i="37"/>
  <c r="A12" i="37"/>
  <c r="A102" i="37"/>
  <c r="A36" i="37"/>
  <c r="A90" i="37"/>
  <c r="A91" i="37"/>
  <c r="A98" i="37"/>
  <c r="A59" i="37"/>
  <c r="A76" i="37"/>
  <c r="A37" i="37"/>
  <c r="A21" i="37"/>
  <c r="A38" i="37"/>
  <c r="A30" i="37"/>
  <c r="A32" i="37"/>
  <c r="A74" i="37"/>
  <c r="A89" i="37"/>
  <c r="A87" i="37"/>
  <c r="A19" i="37"/>
  <c r="A22" i="37"/>
  <c r="A61" i="37"/>
  <c r="A57" i="37"/>
  <c r="A66" i="37"/>
  <c r="A44" i="37"/>
  <c r="A77" i="37"/>
  <c r="A50" i="37"/>
  <c r="A4" i="37"/>
  <c r="A101" i="37"/>
  <c r="A72" i="37"/>
  <c r="A83" i="37"/>
  <c r="A43" i="37"/>
  <c r="A99" i="37"/>
  <c r="A84" i="37"/>
  <c r="A100" i="37"/>
  <c r="A6" i="37"/>
  <c r="A7" i="37"/>
  <c r="A85" i="37"/>
  <c r="A16" i="37"/>
  <c r="A41" i="37"/>
  <c r="A78" i="37"/>
  <c r="A63" i="37"/>
  <c r="A92" i="37"/>
  <c r="A58" i="37"/>
  <c r="A35" i="37"/>
  <c r="A56" i="37"/>
  <c r="A31" i="37"/>
  <c r="A94" i="37"/>
  <c r="A54" i="37"/>
  <c r="A97" i="37"/>
  <c r="A28" i="37"/>
  <c r="A75" i="37"/>
  <c r="A60" i="37"/>
  <c r="A62" i="37"/>
  <c r="A64" i="37"/>
  <c r="A53" i="37"/>
  <c r="A81" i="37"/>
  <c r="A79" i="37"/>
  <c r="I21" i="37"/>
  <c r="A39" i="37"/>
  <c r="I20" i="37"/>
  <c r="A25" i="37"/>
  <c r="I19" i="37"/>
  <c r="A40" i="37"/>
  <c r="I18" i="37"/>
  <c r="A45" i="37"/>
  <c r="I17" i="37"/>
  <c r="A82" i="37"/>
  <c r="I16" i="37"/>
  <c r="A65" i="37"/>
  <c r="A70" i="37"/>
  <c r="I14" i="37"/>
  <c r="A88" i="37"/>
  <c r="I13" i="37"/>
  <c r="A34" i="37"/>
  <c r="I12" i="37"/>
  <c r="A67" i="37"/>
  <c r="I11" i="37"/>
  <c r="A69" i="37"/>
  <c r="A103" i="37"/>
  <c r="I9" i="37"/>
  <c r="A68" i="37"/>
  <c r="I8" i="37"/>
  <c r="I7" i="37"/>
  <c r="A8" i="37"/>
  <c r="I6" i="37"/>
  <c r="A46" i="37"/>
  <c r="I5" i="37"/>
  <c r="A17" i="37"/>
  <c r="I4" i="37"/>
  <c r="A71" i="37"/>
  <c r="S5" i="36"/>
  <c r="S6" i="36"/>
  <c r="S8" i="36"/>
  <c r="S9" i="36"/>
  <c r="S10" i="36"/>
  <c r="S12" i="36"/>
  <c r="S13" i="36"/>
  <c r="S14" i="36"/>
  <c r="S16" i="36"/>
  <c r="S17" i="36"/>
  <c r="S18" i="36"/>
  <c r="S20" i="36"/>
  <c r="S21" i="36"/>
  <c r="S22" i="36"/>
  <c r="S24" i="36"/>
  <c r="S25" i="36"/>
  <c r="S26" i="36"/>
  <c r="S28" i="36"/>
  <c r="S30" i="36"/>
  <c r="S31" i="36"/>
  <c r="S32" i="36"/>
  <c r="S34" i="36"/>
  <c r="S35" i="36"/>
  <c r="S36" i="36"/>
  <c r="S4" i="36"/>
  <c r="Q5" i="36"/>
  <c r="Q6" i="36"/>
  <c r="Q8" i="36"/>
  <c r="Q9" i="36"/>
  <c r="Q10" i="36"/>
  <c r="Q12" i="36"/>
  <c r="Q13" i="36"/>
  <c r="Q14" i="36"/>
  <c r="Q16" i="36"/>
  <c r="Q17" i="36"/>
  <c r="Q18" i="36"/>
  <c r="Q20" i="36"/>
  <c r="Q21" i="36"/>
  <c r="Q22" i="36"/>
  <c r="Q24" i="36"/>
  <c r="Q25" i="36"/>
  <c r="Q26" i="36"/>
  <c r="Q28" i="36"/>
  <c r="Q30" i="36"/>
  <c r="Q31" i="36"/>
  <c r="Q32" i="36"/>
  <c r="Q34" i="36"/>
  <c r="Q35" i="36"/>
  <c r="Q36" i="36"/>
  <c r="Q4" i="36"/>
  <c r="O14" i="36"/>
  <c r="O25" i="36"/>
  <c r="O36" i="36"/>
  <c r="N36" i="36"/>
  <c r="P36" i="36"/>
  <c r="R36" i="36"/>
  <c r="P35" i="36"/>
  <c r="R35" i="36"/>
  <c r="R34" i="36" s="1"/>
  <c r="N35" i="36"/>
  <c r="N34" i="36" s="1"/>
  <c r="O34" i="36" s="1"/>
  <c r="M36" i="36"/>
  <c r="M35" i="36"/>
  <c r="P31" i="36"/>
  <c r="P30" i="36" s="1"/>
  <c r="R31" i="36"/>
  <c r="P32" i="36"/>
  <c r="R32" i="36"/>
  <c r="N32" i="36"/>
  <c r="N30" i="36" s="1"/>
  <c r="O30" i="36" s="1"/>
  <c r="N31" i="36"/>
  <c r="O31" i="36" s="1"/>
  <c r="M32" i="36"/>
  <c r="M31" i="36"/>
  <c r="P28" i="36"/>
  <c r="R28" i="36"/>
  <c r="N28" i="36"/>
  <c r="O28" i="36" s="1"/>
  <c r="L28" i="36"/>
  <c r="P24" i="36"/>
  <c r="N26" i="36"/>
  <c r="P26" i="36"/>
  <c r="R26" i="36"/>
  <c r="P25" i="36"/>
  <c r="R25" i="36"/>
  <c r="N25" i="36"/>
  <c r="M26" i="36"/>
  <c r="M25" i="36"/>
  <c r="N22" i="36"/>
  <c r="O22" i="36" s="1"/>
  <c r="P22" i="36"/>
  <c r="R22" i="36"/>
  <c r="P21" i="36"/>
  <c r="P20" i="36" s="1"/>
  <c r="R21" i="36"/>
  <c r="R20" i="36" s="1"/>
  <c r="N21" i="36"/>
  <c r="N20" i="36" s="1"/>
  <c r="O20" i="36" s="1"/>
  <c r="M22" i="36"/>
  <c r="M21" i="36"/>
  <c r="N18" i="36"/>
  <c r="P18" i="36"/>
  <c r="R18" i="36"/>
  <c r="P17" i="36"/>
  <c r="P16" i="36" s="1"/>
  <c r="R17" i="36"/>
  <c r="R16" i="36" s="1"/>
  <c r="N17" i="36"/>
  <c r="O17" i="36" s="1"/>
  <c r="M18" i="36"/>
  <c r="M17" i="36"/>
  <c r="N14" i="36"/>
  <c r="P14" i="36"/>
  <c r="R14" i="36"/>
  <c r="R12" i="36" s="1"/>
  <c r="P13" i="36"/>
  <c r="R13" i="36"/>
  <c r="N13" i="36"/>
  <c r="N12" i="36" s="1"/>
  <c r="O12" i="36" s="1"/>
  <c r="M14" i="36"/>
  <c r="M13" i="36"/>
  <c r="N10" i="36"/>
  <c r="O10" i="36" s="1"/>
  <c r="P10" i="36"/>
  <c r="R10" i="36"/>
  <c r="P9" i="36"/>
  <c r="R9" i="36"/>
  <c r="N9" i="36"/>
  <c r="O9" i="36" s="1"/>
  <c r="M10" i="36"/>
  <c r="M9" i="36"/>
  <c r="N5" i="36"/>
  <c r="O5" i="36" s="1"/>
  <c r="P5" i="36"/>
  <c r="R5" i="36"/>
  <c r="N6" i="36"/>
  <c r="O6" i="36" s="1"/>
  <c r="P6" i="36"/>
  <c r="R6" i="36"/>
  <c r="P4" i="36"/>
  <c r="R4" i="36"/>
  <c r="N4" i="36"/>
  <c r="O4" i="36" s="1"/>
  <c r="M5" i="36"/>
  <c r="M6" i="36"/>
  <c r="M4" i="36"/>
  <c r="P2" i="36"/>
  <c r="R2" i="36"/>
  <c r="N2" i="36"/>
  <c r="E104" i="36"/>
  <c r="E105" i="36"/>
  <c r="E106" i="36"/>
  <c r="E107" i="36"/>
  <c r="E108" i="36"/>
  <c r="E109" i="36"/>
  <c r="E110" i="36"/>
  <c r="E111" i="36"/>
  <c r="E22" i="36"/>
  <c r="E112" i="36"/>
  <c r="E23" i="36"/>
  <c r="E24" i="36"/>
  <c r="E113" i="36"/>
  <c r="E114" i="36"/>
  <c r="E25" i="36"/>
  <c r="E115" i="36"/>
  <c r="E116" i="36"/>
  <c r="E117" i="36"/>
  <c r="E76" i="36"/>
  <c r="H3" i="36"/>
  <c r="N3" i="36" s="1"/>
  <c r="I14" i="36"/>
  <c r="J14" i="36"/>
  <c r="H14" i="36"/>
  <c r="I11" i="36"/>
  <c r="J11" i="36"/>
  <c r="H11" i="36"/>
  <c r="I3" i="36"/>
  <c r="P3" i="36" s="1"/>
  <c r="J3" i="36"/>
  <c r="R3" i="36" s="1"/>
  <c r="E45" i="36"/>
  <c r="E68" i="36"/>
  <c r="AP21" i="2"/>
  <c r="AP20" i="2"/>
  <c r="AP19" i="2"/>
  <c r="AP18" i="2"/>
  <c r="AP16" i="2"/>
  <c r="AP15" i="2"/>
  <c r="AP14" i="2"/>
  <c r="AP13" i="2"/>
  <c r="AP12" i="2"/>
  <c r="AP11" i="2"/>
  <c r="AP9" i="2"/>
  <c r="AP8" i="2"/>
  <c r="AP7" i="2"/>
  <c r="AP6" i="2"/>
  <c r="AP5" i="2"/>
  <c r="AP4" i="2"/>
  <c r="D2227" i="7"/>
  <c r="D2252" i="7"/>
  <c r="D2229" i="7"/>
  <c r="D2253" i="7"/>
  <c r="D2254" i="7"/>
  <c r="D2230" i="7"/>
  <c r="D2255" i="7"/>
  <c r="D2256" i="7"/>
  <c r="D2228" i="7"/>
  <c r="D2231" i="7"/>
  <c r="D2232" i="7"/>
  <c r="D2233" i="7"/>
  <c r="D2257" i="7"/>
  <c r="D2258" i="7"/>
  <c r="D2259" i="7"/>
  <c r="D2260" i="7"/>
  <c r="D2261" i="7"/>
  <c r="D2262" i="7"/>
  <c r="D2263" i="7"/>
  <c r="D2264" i="7"/>
  <c r="D2265" i="7"/>
  <c r="D2234" i="7"/>
  <c r="D2235" i="7"/>
  <c r="D2236" i="7"/>
  <c r="D2266" i="7"/>
  <c r="D2237" i="7"/>
  <c r="D2267" i="7"/>
  <c r="D2238" i="7"/>
  <c r="D2239" i="7"/>
  <c r="D2268" i="7"/>
  <c r="D2269" i="7"/>
  <c r="D2270" i="7"/>
  <c r="D2271" i="7"/>
  <c r="D2272" i="7"/>
  <c r="D2273" i="7"/>
  <c r="D2274" i="7"/>
  <c r="D2275" i="7"/>
  <c r="D2276" i="7"/>
  <c r="D2240" i="7"/>
  <c r="D2241" i="7"/>
  <c r="D2242" i="7"/>
  <c r="D2277" i="7"/>
  <c r="D2278" i="7"/>
  <c r="D2279" i="7"/>
  <c r="D2280" i="7"/>
  <c r="D2281" i="7"/>
  <c r="D2243" i="7"/>
  <c r="D2282" i="7"/>
  <c r="D2283" i="7"/>
  <c r="D2284" i="7"/>
  <c r="D2244" i="7"/>
  <c r="D2285" i="7"/>
  <c r="D2245" i="7"/>
  <c r="D2247" i="7"/>
  <c r="D2286" i="7"/>
  <c r="D2246" i="7"/>
  <c r="D2287" i="7"/>
  <c r="D2288" i="7"/>
  <c r="D2289" i="7"/>
  <c r="D2248" i="7"/>
  <c r="D2249" i="7"/>
  <c r="D2250" i="7"/>
  <c r="D2290" i="7"/>
  <c r="D2251" i="7"/>
  <c r="D2291" i="7"/>
  <c r="D2292" i="7"/>
  <c r="D2293" i="7"/>
  <c r="D2294" i="7"/>
  <c r="A180" i="35"/>
  <c r="A37" i="35"/>
  <c r="A155" i="35"/>
  <c r="A150" i="35"/>
  <c r="A100" i="35"/>
  <c r="A101" i="35"/>
  <c r="A146" i="35"/>
  <c r="A44" i="35"/>
  <c r="A83" i="35"/>
  <c r="A91" i="35"/>
  <c r="A72" i="35"/>
  <c r="A108" i="35"/>
  <c r="A104" i="35"/>
  <c r="A5" i="35"/>
  <c r="A76" i="35"/>
  <c r="A57" i="35"/>
  <c r="A148" i="35"/>
  <c r="A183" i="35"/>
  <c r="A69" i="35"/>
  <c r="A31" i="35"/>
  <c r="A88" i="35"/>
  <c r="A97" i="35"/>
  <c r="A94" i="35"/>
  <c r="A18" i="35"/>
  <c r="A32" i="35"/>
  <c r="A17" i="35"/>
  <c r="A45" i="35"/>
  <c r="A93" i="35"/>
  <c r="A128" i="35"/>
  <c r="A25" i="35"/>
  <c r="A136" i="35"/>
  <c r="A38" i="35"/>
  <c r="A39" i="35"/>
  <c r="A36" i="35"/>
  <c r="A42" i="35"/>
  <c r="A67" i="35"/>
  <c r="A116" i="35"/>
  <c r="A133" i="35"/>
  <c r="A118" i="35"/>
  <c r="A122" i="35"/>
  <c r="A16" i="35"/>
  <c r="A74" i="35"/>
  <c r="A56" i="35"/>
  <c r="A8" i="35"/>
  <c r="A30" i="35"/>
  <c r="A139" i="35"/>
  <c r="A60" i="35"/>
  <c r="A132" i="35"/>
  <c r="A92" i="35"/>
  <c r="A142" i="35"/>
  <c r="A9" i="35"/>
  <c r="A66" i="35"/>
  <c r="A143" i="35"/>
  <c r="A109" i="35"/>
  <c r="A53" i="35"/>
  <c r="A157" i="35"/>
  <c r="A70" i="35"/>
  <c r="A134" i="35"/>
  <c r="A21" i="35"/>
  <c r="A90" i="35"/>
  <c r="A77" i="35"/>
  <c r="A141" i="35"/>
  <c r="A111" i="35"/>
  <c r="A149" i="35"/>
  <c r="A175" i="35"/>
  <c r="A62" i="35"/>
  <c r="A73" i="35"/>
  <c r="A82" i="35"/>
  <c r="A161" i="35"/>
  <c r="A75" i="35"/>
  <c r="A156" i="35"/>
  <c r="A20" i="35"/>
  <c r="A35" i="35"/>
  <c r="A131" i="35"/>
  <c r="A119" i="35"/>
  <c r="A61" i="35"/>
  <c r="A13" i="35"/>
  <c r="A140" i="35"/>
  <c r="A160" i="35"/>
  <c r="A171" i="35"/>
  <c r="A102" i="35"/>
  <c r="A179" i="35"/>
  <c r="A147" i="35"/>
  <c r="A137" i="35"/>
  <c r="A168" i="35"/>
  <c r="A164" i="35"/>
  <c r="A87" i="35"/>
  <c r="A174" i="35"/>
  <c r="A181" i="35"/>
  <c r="A103" i="35"/>
  <c r="A107" i="35"/>
  <c r="A170" i="35"/>
  <c r="A169" i="35"/>
  <c r="A58" i="35"/>
  <c r="A79" i="35"/>
  <c r="A41" i="35"/>
  <c r="A114" i="35"/>
  <c r="A135" i="35"/>
  <c r="A81" i="35"/>
  <c r="A80" i="35"/>
  <c r="A95" i="35"/>
  <c r="A151" i="35"/>
  <c r="A7" i="35"/>
  <c r="A29" i="35"/>
  <c r="A10" i="35"/>
  <c r="A43" i="35"/>
  <c r="A48" i="35"/>
  <c r="A98" i="35"/>
  <c r="A65" i="35"/>
  <c r="A64" i="35"/>
  <c r="A176" i="35"/>
  <c r="A125" i="35"/>
  <c r="A154" i="35"/>
  <c r="A54" i="35"/>
  <c r="A120" i="35"/>
  <c r="A165" i="35"/>
  <c r="A71" i="35"/>
  <c r="A110" i="35"/>
  <c r="A153" i="35"/>
  <c r="A163" i="35"/>
  <c r="A117" i="35"/>
  <c r="A47" i="35"/>
  <c r="A121" i="35"/>
  <c r="A129" i="35"/>
  <c r="A49" i="35"/>
  <c r="A112" i="35"/>
  <c r="A177" i="35"/>
  <c r="A184" i="35"/>
  <c r="A130" i="35"/>
  <c r="A127" i="35"/>
  <c r="A123" i="35"/>
  <c r="A12" i="35"/>
  <c r="A167" i="35"/>
  <c r="A19" i="35"/>
  <c r="A28" i="35"/>
  <c r="A6" i="35"/>
  <c r="A124" i="35"/>
  <c r="A138" i="35"/>
  <c r="A11" i="35"/>
  <c r="A22" i="35"/>
  <c r="A173" i="35"/>
  <c r="A115" i="35"/>
  <c r="A15" i="35"/>
  <c r="A55" i="35"/>
  <c r="A34" i="35"/>
  <c r="A50" i="35"/>
  <c r="A89" i="35"/>
  <c r="A52" i="35"/>
  <c r="A46" i="35"/>
  <c r="A158" i="35"/>
  <c r="A105" i="35"/>
  <c r="A162" i="35"/>
  <c r="A40" i="35"/>
  <c r="A86" i="35"/>
  <c r="A4" i="35"/>
  <c r="A145" i="35"/>
  <c r="A51" i="35"/>
  <c r="A85" i="35"/>
  <c r="A182" i="35"/>
  <c r="A96" i="35"/>
  <c r="A27" i="35"/>
  <c r="A99" i="35"/>
  <c r="A166" i="35"/>
  <c r="I21" i="35"/>
  <c r="A172" i="35"/>
  <c r="I20" i="35"/>
  <c r="A59" i="35"/>
  <c r="I19" i="35"/>
  <c r="A78" i="35"/>
  <c r="I18" i="35"/>
  <c r="A33" i="35"/>
  <c r="I17" i="35"/>
  <c r="A113" i="35"/>
  <c r="I16" i="35"/>
  <c r="A159" i="35"/>
  <c r="A178" i="35"/>
  <c r="I14" i="35"/>
  <c r="A14" i="35"/>
  <c r="I13" i="35"/>
  <c r="A24" i="35"/>
  <c r="I12" i="35"/>
  <c r="A68" i="35"/>
  <c r="I11" i="35"/>
  <c r="A63" i="35"/>
  <c r="A144" i="35"/>
  <c r="I9" i="35"/>
  <c r="A26" i="35"/>
  <c r="E26" i="35" s="1"/>
  <c r="I8" i="35"/>
  <c r="A84" i="35"/>
  <c r="I7" i="35"/>
  <c r="A106" i="35"/>
  <c r="I6" i="35"/>
  <c r="A152" i="35"/>
  <c r="I5" i="35"/>
  <c r="A23" i="35"/>
  <c r="I4" i="35"/>
  <c r="A126" i="35"/>
  <c r="AR21" i="2"/>
  <c r="AR20" i="2"/>
  <c r="AR19" i="2"/>
  <c r="AR18" i="2"/>
  <c r="AR16" i="2"/>
  <c r="AR15" i="2"/>
  <c r="AR14" i="2"/>
  <c r="AR13" i="2"/>
  <c r="AR12" i="2"/>
  <c r="AR11" i="2"/>
  <c r="AR9" i="2"/>
  <c r="AR8" i="2"/>
  <c r="AR7" i="2"/>
  <c r="AR6" i="2"/>
  <c r="AR5" i="2"/>
  <c r="AR4" i="2"/>
  <c r="A91" i="34"/>
  <c r="A103" i="34"/>
  <c r="D2181" i="7"/>
  <c r="D2210" i="7"/>
  <c r="D2182" i="7"/>
  <c r="D2183" i="7"/>
  <c r="D2192" i="7"/>
  <c r="D2211" i="7"/>
  <c r="D2212" i="7"/>
  <c r="D2197" i="7"/>
  <c r="D2184" i="7"/>
  <c r="D2213" i="7"/>
  <c r="D2185" i="7"/>
  <c r="D2186" i="7"/>
  <c r="D2214" i="7"/>
  <c r="D2187" i="7"/>
  <c r="D2188" i="7"/>
  <c r="D2189" i="7"/>
  <c r="D2215" i="7"/>
  <c r="D2190" i="7"/>
  <c r="D2191" i="7"/>
  <c r="D2216" i="7"/>
  <c r="D2193" i="7"/>
  <c r="D2194" i="7"/>
  <c r="D2217" i="7"/>
  <c r="D2218" i="7"/>
  <c r="D2195" i="7"/>
  <c r="D2219" i="7"/>
  <c r="D2196" i="7"/>
  <c r="D2220" i="7"/>
  <c r="D2198" i="7"/>
  <c r="D2221" i="7"/>
  <c r="D2199" i="7"/>
  <c r="D2200" i="7"/>
  <c r="D2222" i="7"/>
  <c r="D2223" i="7"/>
  <c r="D2201" i="7"/>
  <c r="D2224" i="7"/>
  <c r="D2202" i="7"/>
  <c r="D2203" i="7"/>
  <c r="D2225" i="7"/>
  <c r="D2204" i="7"/>
  <c r="D2205" i="7"/>
  <c r="D2226" i="7"/>
  <c r="D2206" i="7"/>
  <c r="D2180" i="7"/>
  <c r="D2207" i="7"/>
  <c r="D2208" i="7"/>
  <c r="D2209" i="7"/>
  <c r="A150" i="34"/>
  <c r="A133" i="34"/>
  <c r="A182" i="34"/>
  <c r="A13" i="34"/>
  <c r="A162" i="34"/>
  <c r="A81" i="34"/>
  <c r="A176" i="34"/>
  <c r="A31" i="34"/>
  <c r="A19" i="34"/>
  <c r="A69" i="34"/>
  <c r="A30" i="34"/>
  <c r="A11" i="34"/>
  <c r="A28" i="34"/>
  <c r="A97" i="34"/>
  <c r="A109" i="34"/>
  <c r="A127" i="34"/>
  <c r="A55" i="34"/>
  <c r="A128" i="34"/>
  <c r="A38" i="34"/>
  <c r="A152" i="34"/>
  <c r="A10" i="34"/>
  <c r="A137" i="34"/>
  <c r="A42" i="34"/>
  <c r="A159" i="34"/>
  <c r="A14" i="34"/>
  <c r="A167" i="34"/>
  <c r="A25" i="34"/>
  <c r="A12" i="34"/>
  <c r="A95" i="34"/>
  <c r="A82" i="34"/>
  <c r="A136" i="34"/>
  <c r="A5" i="34"/>
  <c r="A126" i="34"/>
  <c r="A179" i="34"/>
  <c r="A6" i="34"/>
  <c r="A39" i="34"/>
  <c r="A49" i="34"/>
  <c r="A26" i="34"/>
  <c r="A129" i="34"/>
  <c r="A43" i="34"/>
  <c r="A86" i="34"/>
  <c r="A132" i="34"/>
  <c r="A96" i="34"/>
  <c r="A114" i="34"/>
  <c r="A104" i="34"/>
  <c r="A161" i="34"/>
  <c r="A140" i="34"/>
  <c r="A58" i="34"/>
  <c r="A181" i="34"/>
  <c r="A78" i="34"/>
  <c r="A92" i="34"/>
  <c r="A147" i="34"/>
  <c r="A173" i="34"/>
  <c r="A156" i="34"/>
  <c r="A56" i="34"/>
  <c r="A61" i="34"/>
  <c r="A27" i="34"/>
  <c r="A119" i="34"/>
  <c r="A72" i="34"/>
  <c r="A29" i="34"/>
  <c r="A48" i="34"/>
  <c r="A149" i="34"/>
  <c r="A41" i="34"/>
  <c r="A73" i="34"/>
  <c r="A85" i="34"/>
  <c r="A178" i="34"/>
  <c r="A67" i="34"/>
  <c r="A70" i="34"/>
  <c r="A24" i="34"/>
  <c r="A7" i="34"/>
  <c r="A57" i="34"/>
  <c r="A169" i="34"/>
  <c r="A115" i="34"/>
  <c r="A4" i="34"/>
  <c r="A177" i="34"/>
  <c r="A8" i="34"/>
  <c r="A172" i="34"/>
  <c r="A90" i="34"/>
  <c r="A18" i="34"/>
  <c r="A135" i="34"/>
  <c r="A164" i="34"/>
  <c r="A118" i="34"/>
  <c r="A171" i="34"/>
  <c r="A93" i="34"/>
  <c r="A139" i="34"/>
  <c r="A32" i="34"/>
  <c r="A59" i="34"/>
  <c r="A117" i="34"/>
  <c r="A174" i="34"/>
  <c r="A80" i="34"/>
  <c r="A99" i="34"/>
  <c r="A165" i="34"/>
  <c r="A160" i="34"/>
  <c r="A155" i="34"/>
  <c r="A158" i="34"/>
  <c r="A121" i="34"/>
  <c r="A151" i="34"/>
  <c r="A157" i="34"/>
  <c r="A101" i="34"/>
  <c r="A144" i="34"/>
  <c r="A46" i="34"/>
  <c r="A65" i="34"/>
  <c r="A102" i="34"/>
  <c r="A113" i="34"/>
  <c r="A175" i="34"/>
  <c r="A16" i="34"/>
  <c r="A125" i="34"/>
  <c r="A183" i="34"/>
  <c r="A75" i="34"/>
  <c r="A34" i="34"/>
  <c r="A17" i="34"/>
  <c r="A146" i="34"/>
  <c r="A21" i="34"/>
  <c r="A105" i="34"/>
  <c r="A145" i="34"/>
  <c r="A64" i="34"/>
  <c r="A130" i="34"/>
  <c r="A166" i="34"/>
  <c r="A37" i="34"/>
  <c r="A22" i="34"/>
  <c r="A52" i="34"/>
  <c r="A154" i="34"/>
  <c r="A100" i="34"/>
  <c r="A47" i="34"/>
  <c r="A107" i="34"/>
  <c r="A142" i="34"/>
  <c r="A148" i="34"/>
  <c r="A45" i="34"/>
  <c r="A87" i="34"/>
  <c r="A122" i="34"/>
  <c r="A168" i="34"/>
  <c r="A88" i="34"/>
  <c r="A53" i="34"/>
  <c r="A77" i="34"/>
  <c r="A23" i="34"/>
  <c r="A74" i="34"/>
  <c r="A153" i="34"/>
  <c r="A170" i="34"/>
  <c r="A68" i="34"/>
  <c r="A184" i="34"/>
  <c r="A79" i="34"/>
  <c r="A60" i="34"/>
  <c r="A50" i="34"/>
  <c r="A40" i="34"/>
  <c r="A180" i="34"/>
  <c r="A138" i="34"/>
  <c r="A120" i="34"/>
  <c r="A106" i="34"/>
  <c r="A108" i="34"/>
  <c r="A123" i="34"/>
  <c r="A33" i="34"/>
  <c r="A116" i="34"/>
  <c r="A131" i="34"/>
  <c r="A94" i="34"/>
  <c r="A110" i="34"/>
  <c r="A84" i="34"/>
  <c r="A62" i="34"/>
  <c r="A66" i="34"/>
  <c r="A9" i="34"/>
  <c r="A143" i="34"/>
  <c r="A124" i="34"/>
  <c r="I21" i="34"/>
  <c r="A76" i="34"/>
  <c r="I20" i="34"/>
  <c r="A44" i="34"/>
  <c r="I19" i="34"/>
  <c r="A134" i="34"/>
  <c r="I18" i="34"/>
  <c r="A83" i="34"/>
  <c r="I17" i="34"/>
  <c r="A98" i="34"/>
  <c r="I16" i="34"/>
  <c r="A20" i="34"/>
  <c r="A51" i="34"/>
  <c r="I14" i="34"/>
  <c r="A141" i="34"/>
  <c r="I13" i="34"/>
  <c r="A71" i="34"/>
  <c r="I12" i="34"/>
  <c r="A89" i="34"/>
  <c r="I11" i="34"/>
  <c r="A163" i="34"/>
  <c r="A111" i="34"/>
  <c r="I9" i="34"/>
  <c r="A112" i="34"/>
  <c r="I8" i="34"/>
  <c r="A54" i="34"/>
  <c r="I7" i="34"/>
  <c r="A36" i="34"/>
  <c r="I6" i="34"/>
  <c r="A63" i="34"/>
  <c r="I5" i="34"/>
  <c r="A35" i="34"/>
  <c r="I4" i="34"/>
  <c r="A15" i="34"/>
  <c r="AT21" i="2"/>
  <c r="AT20" i="2"/>
  <c r="AT19" i="2"/>
  <c r="AT18" i="2"/>
  <c r="AT16" i="2"/>
  <c r="AT15" i="2"/>
  <c r="AT14" i="2"/>
  <c r="AT13" i="2"/>
  <c r="AT12" i="2"/>
  <c r="AT11" i="2"/>
  <c r="AT9" i="2"/>
  <c r="AT8" i="2"/>
  <c r="AT7" i="2"/>
  <c r="AT6" i="2"/>
  <c r="AT5" i="2"/>
  <c r="AT4" i="2"/>
  <c r="D2167" i="7"/>
  <c r="D2168" i="7"/>
  <c r="D2169" i="7"/>
  <c r="D2170" i="7"/>
  <c r="D2171" i="7"/>
  <c r="D2172" i="7"/>
  <c r="D2161" i="7"/>
  <c r="D2162" i="7"/>
  <c r="D2173" i="7"/>
  <c r="D2163" i="7"/>
  <c r="D2174" i="7"/>
  <c r="D2164" i="7"/>
  <c r="D2175" i="7"/>
  <c r="D2176" i="7"/>
  <c r="D2165" i="7"/>
  <c r="D2177" i="7"/>
  <c r="D2166" i="7"/>
  <c r="D2178" i="7"/>
  <c r="D2179" i="7"/>
  <c r="A68" i="33"/>
  <c r="E180" i="33"/>
  <c r="E179" i="33"/>
  <c r="E171" i="33"/>
  <c r="E170" i="33"/>
  <c r="E165" i="33"/>
  <c r="E163" i="33"/>
  <c r="E162" i="33"/>
  <c r="E161" i="33"/>
  <c r="E160" i="33"/>
  <c r="E152" i="33"/>
  <c r="E151" i="33"/>
  <c r="E144" i="33"/>
  <c r="E135" i="33"/>
  <c r="A16" i="33"/>
  <c r="A118" i="33"/>
  <c r="A64" i="33"/>
  <c r="A36" i="33"/>
  <c r="A110" i="33"/>
  <c r="A109" i="33"/>
  <c r="A5" i="33"/>
  <c r="A25" i="33"/>
  <c r="A125" i="33"/>
  <c r="A112" i="33"/>
  <c r="A115" i="33"/>
  <c r="A62" i="33"/>
  <c r="A20" i="33"/>
  <c r="A72" i="33"/>
  <c r="A55" i="33"/>
  <c r="A32" i="33"/>
  <c r="A42" i="33"/>
  <c r="A121" i="33"/>
  <c r="A127" i="33"/>
  <c r="A119" i="33"/>
  <c r="A114" i="33"/>
  <c r="A113" i="33"/>
  <c r="A57" i="33"/>
  <c r="A6" i="33"/>
  <c r="A123" i="33"/>
  <c r="A28" i="33"/>
  <c r="A93" i="33"/>
  <c r="A108" i="33"/>
  <c r="A126" i="33"/>
  <c r="A35" i="33"/>
  <c r="A122" i="33"/>
  <c r="A111" i="33"/>
  <c r="A54" i="33"/>
  <c r="A120" i="33"/>
  <c r="A124" i="33"/>
  <c r="A12" i="33"/>
  <c r="A37" i="33"/>
  <c r="A27" i="33"/>
  <c r="A92" i="33"/>
  <c r="A63" i="33"/>
  <c r="A26" i="33"/>
  <c r="A39" i="33"/>
  <c r="A103" i="33"/>
  <c r="A82" i="33"/>
  <c r="A8" i="33"/>
  <c r="A14" i="33"/>
  <c r="A41" i="33"/>
  <c r="A45" i="33"/>
  <c r="A9" i="33"/>
  <c r="A107" i="33"/>
  <c r="A71" i="33"/>
  <c r="A53" i="33"/>
  <c r="A101" i="33"/>
  <c r="A30" i="33"/>
  <c r="A47" i="33"/>
  <c r="A78" i="33"/>
  <c r="A46" i="33"/>
  <c r="A7" i="33"/>
  <c r="A56" i="33"/>
  <c r="A73" i="33"/>
  <c r="A83" i="33"/>
  <c r="A89" i="33"/>
  <c r="A50" i="33"/>
  <c r="A24" i="33"/>
  <c r="A38" i="33"/>
  <c r="A22" i="33"/>
  <c r="A49" i="33"/>
  <c r="A52" i="33"/>
  <c r="A86" i="33"/>
  <c r="A117" i="33"/>
  <c r="A116" i="33"/>
  <c r="A43" i="33"/>
  <c r="A34" i="33"/>
  <c r="A84" i="33"/>
  <c r="A69" i="33"/>
  <c r="A31" i="33"/>
  <c r="A88" i="33"/>
  <c r="A95" i="33"/>
  <c r="A76" i="33"/>
  <c r="A104" i="33"/>
  <c r="A85" i="33"/>
  <c r="A102" i="33"/>
  <c r="A15" i="33"/>
  <c r="A90" i="33"/>
  <c r="A70" i="33"/>
  <c r="A11" i="33"/>
  <c r="A48" i="33"/>
  <c r="A77" i="33"/>
  <c r="A94" i="33"/>
  <c r="A97" i="33"/>
  <c r="A40" i="33"/>
  <c r="A17" i="33"/>
  <c r="A80" i="33"/>
  <c r="A60" i="33"/>
  <c r="A18" i="33"/>
  <c r="A87" i="33"/>
  <c r="A19" i="33"/>
  <c r="A23" i="33"/>
  <c r="A44" i="33"/>
  <c r="A13" i="33"/>
  <c r="A59" i="33"/>
  <c r="A106" i="33"/>
  <c r="A91" i="33"/>
  <c r="A67" i="33"/>
  <c r="A4" i="33"/>
  <c r="I21" i="33"/>
  <c r="A96" i="33"/>
  <c r="I20" i="33"/>
  <c r="A10" i="33"/>
  <c r="I19" i="33"/>
  <c r="A21" i="33"/>
  <c r="I18" i="33"/>
  <c r="A98" i="33"/>
  <c r="I17" i="33"/>
  <c r="A75" i="33"/>
  <c r="I16" i="33"/>
  <c r="A99" i="33"/>
  <c r="A66" i="33"/>
  <c r="I14" i="33"/>
  <c r="A74" i="33"/>
  <c r="I13" i="33"/>
  <c r="A33" i="33"/>
  <c r="I12" i="33"/>
  <c r="A65" i="33"/>
  <c r="I11" i="33"/>
  <c r="A81" i="33"/>
  <c r="A100" i="33"/>
  <c r="I9" i="33"/>
  <c r="A79" i="33"/>
  <c r="I8" i="33"/>
  <c r="A61" i="33"/>
  <c r="I7" i="33"/>
  <c r="A29" i="33"/>
  <c r="I6" i="33"/>
  <c r="A105" i="33"/>
  <c r="I5" i="33"/>
  <c r="A51" i="33"/>
  <c r="I4" i="33"/>
  <c r="A58" i="33"/>
  <c r="AV21" i="2"/>
  <c r="AV20" i="2"/>
  <c r="AV19" i="2"/>
  <c r="AV18" i="2"/>
  <c r="AV16" i="2"/>
  <c r="AV15" i="2"/>
  <c r="AV14" i="2"/>
  <c r="AV13" i="2"/>
  <c r="AV12" i="2"/>
  <c r="AV11" i="2"/>
  <c r="AV9" i="2"/>
  <c r="AV8" i="2"/>
  <c r="AV7" i="2"/>
  <c r="AV6" i="2"/>
  <c r="AV5" i="2"/>
  <c r="AV4" i="2"/>
  <c r="D2126" i="7"/>
  <c r="D2118" i="7"/>
  <c r="D2127" i="7"/>
  <c r="D2128" i="7"/>
  <c r="D2129" i="7"/>
  <c r="D2130" i="7"/>
  <c r="D2131" i="7"/>
  <c r="D2132" i="7"/>
  <c r="D2119" i="7"/>
  <c r="D2133" i="7"/>
  <c r="D2116" i="7"/>
  <c r="D2123" i="7"/>
  <c r="D2134" i="7"/>
  <c r="D2120" i="7"/>
  <c r="D2135" i="7"/>
  <c r="D2137" i="7"/>
  <c r="D2144" i="7"/>
  <c r="D2136" i="7"/>
  <c r="D2138" i="7"/>
  <c r="D2139" i="7"/>
  <c r="D2140" i="7"/>
  <c r="D2141" i="7"/>
  <c r="D2124" i="7"/>
  <c r="D2117" i="7"/>
  <c r="D2121" i="7"/>
  <c r="D2143" i="7"/>
  <c r="D2145" i="7"/>
  <c r="D2146" i="7"/>
  <c r="D2147" i="7"/>
  <c r="D2149" i="7"/>
  <c r="D2148" i="7"/>
  <c r="D2122" i="7"/>
  <c r="D2150" i="7"/>
  <c r="D2142" i="7"/>
  <c r="D2125" i="7"/>
  <c r="D2151" i="7"/>
  <c r="D2152" i="7"/>
  <c r="D2153" i="7"/>
  <c r="D2154" i="7"/>
  <c r="D2155" i="7"/>
  <c r="D2157" i="7"/>
  <c r="D2156" i="7"/>
  <c r="D2158" i="7"/>
  <c r="D2159" i="7"/>
  <c r="D2160" i="7"/>
  <c r="A69" i="32"/>
  <c r="A138" i="32"/>
  <c r="A186" i="32"/>
  <c r="A168" i="32"/>
  <c r="A183" i="32"/>
  <c r="A92" i="32"/>
  <c r="A120" i="32"/>
  <c r="A171" i="32"/>
  <c r="A110" i="32"/>
  <c r="A50" i="32"/>
  <c r="A179" i="32"/>
  <c r="A151" i="32"/>
  <c r="A71" i="32"/>
  <c r="A181" i="32"/>
  <c r="A177" i="32"/>
  <c r="A67" i="32"/>
  <c r="A4" i="32"/>
  <c r="A176" i="32"/>
  <c r="A182" i="32"/>
  <c r="A172" i="32"/>
  <c r="A88" i="32"/>
  <c r="A64" i="32"/>
  <c r="A93" i="32"/>
  <c r="A184" i="32"/>
  <c r="A104" i="32"/>
  <c r="A170" i="32"/>
  <c r="A173" i="32"/>
  <c r="A49" i="32"/>
  <c r="A166" i="32"/>
  <c r="A167" i="32"/>
  <c r="A119" i="32"/>
  <c r="A175" i="32"/>
  <c r="A178" i="32"/>
  <c r="A180" i="32"/>
  <c r="A185" i="32"/>
  <c r="A139" i="32"/>
  <c r="A169" i="32"/>
  <c r="A98" i="32"/>
  <c r="A83" i="32"/>
  <c r="A44" i="32"/>
  <c r="A70" i="32"/>
  <c r="A132" i="32"/>
  <c r="A147" i="32"/>
  <c r="A28" i="32"/>
  <c r="A38" i="32"/>
  <c r="A124" i="32"/>
  <c r="A45" i="32"/>
  <c r="A6" i="32"/>
  <c r="A85" i="32"/>
  <c r="A123" i="32"/>
  <c r="A12" i="32"/>
  <c r="A7" i="32"/>
  <c r="A63" i="32"/>
  <c r="A115" i="32"/>
  <c r="A103" i="32"/>
  <c r="A156" i="32"/>
  <c r="A75" i="32"/>
  <c r="A11" i="32"/>
  <c r="A8" i="32"/>
  <c r="A52" i="32"/>
  <c r="A72" i="32"/>
  <c r="A148" i="32"/>
  <c r="A134" i="32"/>
  <c r="A122" i="32"/>
  <c r="A17" i="32"/>
  <c r="A157" i="32"/>
  <c r="A114" i="32"/>
  <c r="A73" i="32"/>
  <c r="A152" i="32"/>
  <c r="A5" i="32"/>
  <c r="A68" i="32"/>
  <c r="A66" i="32"/>
  <c r="A86" i="32"/>
  <c r="A33" i="32"/>
  <c r="A76" i="32"/>
  <c r="A146" i="32"/>
  <c r="A108" i="32"/>
  <c r="A41" i="32"/>
  <c r="A26" i="32"/>
  <c r="A130" i="32"/>
  <c r="A60" i="32"/>
  <c r="A154" i="32"/>
  <c r="A100" i="32"/>
  <c r="A142" i="32"/>
  <c r="A111" i="32"/>
  <c r="A9" i="32"/>
  <c r="A116" i="32"/>
  <c r="A131" i="32"/>
  <c r="A51" i="32"/>
  <c r="A125" i="32"/>
  <c r="A53" i="32"/>
  <c r="A89" i="32"/>
  <c r="A106" i="32"/>
  <c r="A81" i="32"/>
  <c r="A127" i="32"/>
  <c r="A90" i="32"/>
  <c r="A77" i="32"/>
  <c r="A57" i="32"/>
  <c r="A158" i="32"/>
  <c r="A35" i="32"/>
  <c r="A174" i="32"/>
  <c r="A37" i="32"/>
  <c r="A40" i="32"/>
  <c r="A145" i="32"/>
  <c r="A30" i="32"/>
  <c r="A141" i="32"/>
  <c r="A164" i="32"/>
  <c r="A23" i="32"/>
  <c r="A143" i="32"/>
  <c r="A161" i="32"/>
  <c r="A13" i="32"/>
  <c r="A14" i="32"/>
  <c r="A160" i="32"/>
  <c r="A21" i="32"/>
  <c r="A121" i="32"/>
  <c r="A25" i="32"/>
  <c r="A48" i="32"/>
  <c r="A91" i="32"/>
  <c r="A58" i="32"/>
  <c r="A56" i="32"/>
  <c r="A118" i="32"/>
  <c r="A117" i="32"/>
  <c r="A24" i="32"/>
  <c r="A46" i="32"/>
  <c r="A22" i="32"/>
  <c r="A87" i="32"/>
  <c r="A78" i="32"/>
  <c r="A102" i="32"/>
  <c r="A149" i="32"/>
  <c r="A135" i="32"/>
  <c r="A140" i="32"/>
  <c r="A10" i="32"/>
  <c r="E10" i="32" s="1"/>
  <c r="A47" i="32"/>
  <c r="A150" i="32"/>
  <c r="A99" i="32"/>
  <c r="A18" i="32"/>
  <c r="A112" i="32"/>
  <c r="A82" i="32"/>
  <c r="A62" i="32"/>
  <c r="A94" i="32"/>
  <c r="A105" i="32"/>
  <c r="A79" i="32"/>
  <c r="A59" i="32"/>
  <c r="A126" i="32"/>
  <c r="A162" i="32"/>
  <c r="A136" i="32"/>
  <c r="A65" i="32"/>
  <c r="A80" i="32"/>
  <c r="A43" i="32"/>
  <c r="A129" i="32"/>
  <c r="A128" i="32"/>
  <c r="A61" i="32"/>
  <c r="A155" i="32"/>
  <c r="A153" i="32"/>
  <c r="A42" i="32"/>
  <c r="A97" i="32"/>
  <c r="A107" i="32"/>
  <c r="A31" i="32"/>
  <c r="A95" i="32"/>
  <c r="A29" i="32"/>
  <c r="A133" i="32"/>
  <c r="A113" i="32"/>
  <c r="A96" i="32"/>
  <c r="A54" i="32"/>
  <c r="A137" i="32"/>
  <c r="A15" i="32"/>
  <c r="I21" i="32"/>
  <c r="A101" i="32"/>
  <c r="I20" i="32"/>
  <c r="A16" i="32"/>
  <c r="I19" i="32"/>
  <c r="A39" i="32"/>
  <c r="I18" i="32"/>
  <c r="A163" i="32"/>
  <c r="I17" i="32"/>
  <c r="A36" i="32"/>
  <c r="I16" i="32"/>
  <c r="A20" i="32"/>
  <c r="A55" i="32"/>
  <c r="I14" i="32"/>
  <c r="A19" i="32"/>
  <c r="I13" i="32"/>
  <c r="A159" i="32"/>
  <c r="I12" i="32"/>
  <c r="A74" i="32"/>
  <c r="I11" i="32"/>
  <c r="K11" i="32" s="1"/>
  <c r="A34" i="32"/>
  <c r="A27" i="32"/>
  <c r="I9" i="32"/>
  <c r="A109" i="32"/>
  <c r="I8" i="32"/>
  <c r="A32" i="32"/>
  <c r="I7" i="32"/>
  <c r="A84" i="32"/>
  <c r="I6" i="32"/>
  <c r="A144" i="32"/>
  <c r="I5" i="32"/>
  <c r="I4" i="32"/>
  <c r="AX21" i="2"/>
  <c r="AX20" i="2"/>
  <c r="AX19" i="2"/>
  <c r="AX18" i="2"/>
  <c r="AX16" i="2"/>
  <c r="AX15" i="2"/>
  <c r="AX14" i="2"/>
  <c r="AX13" i="2"/>
  <c r="AX12" i="2"/>
  <c r="AX11" i="2"/>
  <c r="AX9" i="2"/>
  <c r="AX8" i="2"/>
  <c r="AX7" i="2"/>
  <c r="AX6" i="2"/>
  <c r="AX5" i="2"/>
  <c r="AX4" i="2"/>
  <c r="D2034" i="7"/>
  <c r="D2035" i="7"/>
  <c r="D2036" i="7"/>
  <c r="D2037" i="7"/>
  <c r="D2087" i="7"/>
  <c r="D2088" i="7"/>
  <c r="D2089" i="7"/>
  <c r="D2090" i="7"/>
  <c r="D2038" i="7"/>
  <c r="D2091" i="7"/>
  <c r="D2092" i="7"/>
  <c r="D2039" i="7"/>
  <c r="D2093" i="7"/>
  <c r="D2040" i="7"/>
  <c r="D2041" i="7"/>
  <c r="D2094" i="7"/>
  <c r="D2042" i="7"/>
  <c r="D2043" i="7"/>
  <c r="D2044" i="7"/>
  <c r="D2045" i="7"/>
  <c r="D2046" i="7"/>
  <c r="D2047" i="7"/>
  <c r="D2095" i="7"/>
  <c r="D2048" i="7"/>
  <c r="D2049" i="7"/>
  <c r="D2050" i="7"/>
  <c r="D2051" i="7"/>
  <c r="D2052" i="7"/>
  <c r="D2053" i="7"/>
  <c r="D2054" i="7"/>
  <c r="D2096" i="7"/>
  <c r="D2097" i="7"/>
  <c r="D2055" i="7"/>
  <c r="D2098" i="7"/>
  <c r="D2056" i="7"/>
  <c r="D2057" i="7"/>
  <c r="D2058" i="7"/>
  <c r="D2099" i="7"/>
  <c r="D2059" i="7"/>
  <c r="D2060" i="7"/>
  <c r="D2061" i="7"/>
  <c r="D2100" i="7"/>
  <c r="D2101" i="7"/>
  <c r="D2062" i="7"/>
  <c r="D2063" i="7"/>
  <c r="D2069" i="7"/>
  <c r="D2064" i="7"/>
  <c r="D2065" i="7"/>
  <c r="D2066" i="7"/>
  <c r="D2102" i="7"/>
  <c r="D2067" i="7"/>
  <c r="D2103" i="7"/>
  <c r="D2068" i="7"/>
  <c r="D2104" i="7"/>
  <c r="D2105" i="7"/>
  <c r="D2070" i="7"/>
  <c r="D2106" i="7"/>
  <c r="D2107" i="7"/>
  <c r="D2108" i="7"/>
  <c r="D2071" i="7"/>
  <c r="D2072" i="7"/>
  <c r="D2109" i="7"/>
  <c r="D2110" i="7"/>
  <c r="D2073" i="7"/>
  <c r="D2074" i="7"/>
  <c r="D2075" i="7"/>
  <c r="D2111" i="7"/>
  <c r="D2112" i="7"/>
  <c r="D2076" i="7"/>
  <c r="D2078" i="7"/>
  <c r="D2077" i="7"/>
  <c r="D2079" i="7"/>
  <c r="D2080" i="7"/>
  <c r="D2113" i="7"/>
  <c r="D2114" i="7"/>
  <c r="D2081" i="7"/>
  <c r="D2082" i="7"/>
  <c r="D2083" i="7"/>
  <c r="D2084" i="7"/>
  <c r="D2085" i="7"/>
  <c r="D2086" i="7"/>
  <c r="D2115" i="7"/>
  <c r="A65" i="31"/>
  <c r="A209" i="31"/>
  <c r="A217" i="31"/>
  <c r="A42" i="31"/>
  <c r="A119" i="31"/>
  <c r="A39" i="31"/>
  <c r="A51" i="31"/>
  <c r="A80" i="31"/>
  <c r="A106" i="31"/>
  <c r="A112" i="31"/>
  <c r="A59" i="31"/>
  <c r="A231" i="31"/>
  <c r="A14" i="31"/>
  <c r="A36" i="31"/>
  <c r="A210" i="31"/>
  <c r="A66" i="31"/>
  <c r="A49" i="31"/>
  <c r="A196" i="31"/>
  <c r="A145" i="31"/>
  <c r="A74" i="31"/>
  <c r="A171" i="31"/>
  <c r="A29" i="31"/>
  <c r="A180" i="31"/>
  <c r="A137" i="31"/>
  <c r="A139" i="31"/>
  <c r="A124" i="31"/>
  <c r="A10" i="31"/>
  <c r="A57" i="31"/>
  <c r="A87" i="31"/>
  <c r="A135" i="31"/>
  <c r="A115" i="31"/>
  <c r="A71" i="31"/>
  <c r="A122" i="31"/>
  <c r="A133" i="31"/>
  <c r="A157" i="31"/>
  <c r="A18" i="31"/>
  <c r="A78" i="31"/>
  <c r="A11" i="31"/>
  <c r="A147" i="31"/>
  <c r="A93" i="31"/>
  <c r="A174" i="31"/>
  <c r="A228" i="31"/>
  <c r="A9" i="31"/>
  <c r="A211" i="31"/>
  <c r="A94" i="31"/>
  <c r="A85" i="31"/>
  <c r="A214" i="31"/>
  <c r="A199" i="31"/>
  <c r="A117" i="31"/>
  <c r="A178" i="31"/>
  <c r="A167" i="31"/>
  <c r="A204" i="31"/>
  <c r="A208" i="31"/>
  <c r="A20" i="31"/>
  <c r="A17" i="31"/>
  <c r="A156" i="31"/>
  <c r="A84" i="31"/>
  <c r="A45" i="31"/>
  <c r="A192" i="31"/>
  <c r="A99" i="31"/>
  <c r="A100" i="31"/>
  <c r="A182" i="31"/>
  <c r="A141" i="31"/>
  <c r="A53" i="31"/>
  <c r="A44" i="31"/>
  <c r="A105" i="31"/>
  <c r="A76" i="31"/>
  <c r="A198" i="31"/>
  <c r="A50" i="31"/>
  <c r="A179" i="31"/>
  <c r="A127" i="31"/>
  <c r="A206" i="31"/>
  <c r="A31" i="31"/>
  <c r="A13" i="31"/>
  <c r="A160" i="31"/>
  <c r="A27" i="31"/>
  <c r="A37" i="31"/>
  <c r="A79" i="31"/>
  <c r="A125" i="31"/>
  <c r="A222" i="31"/>
  <c r="A132" i="31"/>
  <c r="A136" i="31"/>
  <c r="A158" i="31"/>
  <c r="A200" i="31"/>
  <c r="A12" i="31"/>
  <c r="A229" i="31"/>
  <c r="A172" i="31"/>
  <c r="A150" i="31"/>
  <c r="A102" i="31"/>
  <c r="A86" i="31"/>
  <c r="A213" i="31"/>
  <c r="A95" i="31"/>
  <c r="A98" i="31"/>
  <c r="A77" i="31"/>
  <c r="A202" i="31"/>
  <c r="A177" i="31"/>
  <c r="A7" i="31"/>
  <c r="A70" i="31"/>
  <c r="A47" i="31"/>
  <c r="A28" i="31"/>
  <c r="A224" i="31"/>
  <c r="A153" i="31"/>
  <c r="A113" i="31"/>
  <c r="A187" i="31"/>
  <c r="A203" i="31"/>
  <c r="A166" i="31"/>
  <c r="A230" i="31"/>
  <c r="A169" i="31"/>
  <c r="E231" i="31" s="1"/>
  <c r="A149" i="31"/>
  <c r="A207" i="31"/>
  <c r="A75" i="31"/>
  <c r="A201" i="31"/>
  <c r="A138" i="31"/>
  <c r="A118" i="31"/>
  <c r="A46" i="31"/>
  <c r="A81" i="31"/>
  <c r="A38" i="31"/>
  <c r="A195" i="31"/>
  <c r="A116" i="31"/>
  <c r="A34" i="31"/>
  <c r="A33" i="31"/>
  <c r="A91" i="31"/>
  <c r="A6" i="31"/>
  <c r="A181" i="31"/>
  <c r="A120" i="31"/>
  <c r="A92" i="31"/>
  <c r="A40" i="31"/>
  <c r="A108" i="31"/>
  <c r="A189" i="31"/>
  <c r="A170" i="31"/>
  <c r="A155" i="31"/>
  <c r="A23" i="31"/>
  <c r="A83" i="31"/>
  <c r="A88" i="31"/>
  <c r="A25" i="31"/>
  <c r="A21" i="31"/>
  <c r="A54" i="31"/>
  <c r="A191" i="31"/>
  <c r="A154" i="31"/>
  <c r="A130" i="31"/>
  <c r="A121" i="31"/>
  <c r="A185" i="31"/>
  <c r="A114" i="31"/>
  <c r="A225" i="31"/>
  <c r="A216" i="31"/>
  <c r="A152" i="31"/>
  <c r="A43" i="31"/>
  <c r="A143" i="31"/>
  <c r="A134" i="31"/>
  <c r="A111" i="31"/>
  <c r="A73" i="31"/>
  <c r="A62" i="31"/>
  <c r="A163" i="31"/>
  <c r="A123" i="31"/>
  <c r="A24" i="31"/>
  <c r="A19" i="31"/>
  <c r="A8" i="31"/>
  <c r="A227" i="31"/>
  <c r="A226" i="31"/>
  <c r="A55" i="31"/>
  <c r="A109" i="31"/>
  <c r="A101" i="31"/>
  <c r="A52" i="31"/>
  <c r="A89" i="31"/>
  <c r="A82" i="31"/>
  <c r="A58" i="31"/>
  <c r="A193" i="31"/>
  <c r="A140" i="31"/>
  <c r="A151" i="31"/>
  <c r="A41" i="31"/>
  <c r="A16" i="31"/>
  <c r="A183" i="31"/>
  <c r="A48" i="31"/>
  <c r="A161" i="31"/>
  <c r="A205" i="31"/>
  <c r="A15" i="31"/>
  <c r="A212" i="31"/>
  <c r="A176" i="31"/>
  <c r="A90" i="31"/>
  <c r="A64" i="31"/>
  <c r="A142" i="31"/>
  <c r="A67" i="31"/>
  <c r="A32" i="31"/>
  <c r="A26" i="31"/>
  <c r="A60" i="31"/>
  <c r="A22" i="31"/>
  <c r="A126" i="31"/>
  <c r="A159" i="31"/>
  <c r="A168" i="31"/>
  <c r="A144" i="31"/>
  <c r="A103" i="31"/>
  <c r="A215" i="31"/>
  <c r="A223" i="31"/>
  <c r="A220" i="31"/>
  <c r="A173" i="31"/>
  <c r="A72" i="31"/>
  <c r="A190" i="31"/>
  <c r="A219" i="31"/>
  <c r="E229" i="31" s="1"/>
  <c r="A63" i="31"/>
  <c r="A35" i="31"/>
  <c r="A97" i="31"/>
  <c r="A56" i="31"/>
  <c r="A188" i="31"/>
  <c r="A221" i="31"/>
  <c r="A110" i="31"/>
  <c r="A218" i="31"/>
  <c r="A148" i="31"/>
  <c r="A96" i="31"/>
  <c r="A197" i="31"/>
  <c r="I21" i="31"/>
  <c r="A129" i="31"/>
  <c r="I20" i="31"/>
  <c r="A30" i="31"/>
  <c r="I19" i="31"/>
  <c r="A61" i="31"/>
  <c r="I18" i="31"/>
  <c r="A146" i="31"/>
  <c r="I17" i="31"/>
  <c r="A175" i="31"/>
  <c r="I16" i="31"/>
  <c r="A165" i="31"/>
  <c r="A128" i="31"/>
  <c r="I14" i="31"/>
  <c r="A186" i="31"/>
  <c r="I13" i="31"/>
  <c r="I12" i="31"/>
  <c r="A131" i="31"/>
  <c r="I11" i="31"/>
  <c r="A68" i="31"/>
  <c r="A104" i="31"/>
  <c r="I9" i="31"/>
  <c r="A107" i="31"/>
  <c r="I8" i="31"/>
  <c r="A69" i="31"/>
  <c r="I7" i="31"/>
  <c r="A162" i="31"/>
  <c r="I6" i="31"/>
  <c r="A164" i="31"/>
  <c r="I5" i="31"/>
  <c r="A194" i="31"/>
  <c r="I4" i="31"/>
  <c r="A184" i="31"/>
  <c r="AZ21" i="2"/>
  <c r="AZ20" i="2"/>
  <c r="AZ19" i="2"/>
  <c r="AZ18" i="2"/>
  <c r="AZ16" i="2"/>
  <c r="AZ15" i="2"/>
  <c r="AZ14" i="2"/>
  <c r="AZ13" i="2"/>
  <c r="AZ12" i="2"/>
  <c r="AZ11" i="2"/>
  <c r="AZ9" i="2"/>
  <c r="AZ8" i="2"/>
  <c r="AZ7" i="2"/>
  <c r="AZ6" i="2"/>
  <c r="AZ5" i="2"/>
  <c r="AZ4" i="2"/>
  <c r="D2019" i="7"/>
  <c r="D2020" i="7"/>
  <c r="D2027" i="7"/>
  <c r="D2028" i="7"/>
  <c r="D2021" i="7"/>
  <c r="D2022" i="7"/>
  <c r="D2023" i="7"/>
  <c r="D2029" i="7"/>
  <c r="D2030" i="7"/>
  <c r="D2031" i="7"/>
  <c r="D2024" i="7"/>
  <c r="D2032" i="7"/>
  <c r="D2033" i="7"/>
  <c r="D2025" i="7"/>
  <c r="D2026" i="7"/>
  <c r="A80" i="30"/>
  <c r="A52" i="30"/>
  <c r="A77" i="30"/>
  <c r="A67" i="30"/>
  <c r="A70" i="30"/>
  <c r="A16" i="30"/>
  <c r="A43" i="30"/>
  <c r="A6" i="30"/>
  <c r="A62" i="30"/>
  <c r="A81" i="30"/>
  <c r="A63" i="30"/>
  <c r="A49" i="30"/>
  <c r="A116" i="30"/>
  <c r="A42" i="30"/>
  <c r="A41" i="30"/>
  <c r="A45" i="30"/>
  <c r="A50" i="30"/>
  <c r="A95" i="30"/>
  <c r="A32" i="30"/>
  <c r="A71" i="30"/>
  <c r="A54" i="30"/>
  <c r="A79" i="30"/>
  <c r="A56" i="30"/>
  <c r="A12" i="30"/>
  <c r="A98" i="30"/>
  <c r="A22" i="30"/>
  <c r="A89" i="30"/>
  <c r="A61" i="30"/>
  <c r="A8" i="30"/>
  <c r="A87" i="30"/>
  <c r="A23" i="30"/>
  <c r="A74" i="30"/>
  <c r="A78" i="30"/>
  <c r="A72" i="30"/>
  <c r="A34" i="30"/>
  <c r="A88" i="30"/>
  <c r="A96" i="30"/>
  <c r="A35" i="30"/>
  <c r="A51" i="30"/>
  <c r="A76" i="30"/>
  <c r="A10" i="30"/>
  <c r="A90" i="30"/>
  <c r="A55" i="30"/>
  <c r="A27" i="30"/>
  <c r="A28" i="30"/>
  <c r="A36" i="30"/>
  <c r="A5" i="30"/>
  <c r="A112" i="30"/>
  <c r="A44" i="30"/>
  <c r="A40" i="30"/>
  <c r="A46" i="30"/>
  <c r="A7" i="30"/>
  <c r="A97" i="30"/>
  <c r="A29" i="30"/>
  <c r="A114" i="30"/>
  <c r="A60" i="30"/>
  <c r="A66" i="30"/>
  <c r="A31" i="30"/>
  <c r="A26" i="30"/>
  <c r="A48" i="30"/>
  <c r="A33" i="30"/>
  <c r="A84" i="30"/>
  <c r="A9" i="30"/>
  <c r="A117" i="30"/>
  <c r="A101" i="30"/>
  <c r="A102" i="30"/>
  <c r="A53" i="30"/>
  <c r="A103" i="30"/>
  <c r="A113" i="30"/>
  <c r="A17" i="30"/>
  <c r="A106" i="30"/>
  <c r="A115" i="30"/>
  <c r="A109" i="30"/>
  <c r="A105" i="30"/>
  <c r="A99" i="30"/>
  <c r="A110" i="30"/>
  <c r="A111" i="30"/>
  <c r="A25" i="30"/>
  <c r="A73" i="30"/>
  <c r="A107" i="30"/>
  <c r="A68" i="30"/>
  <c r="A108" i="30"/>
  <c r="A59" i="30"/>
  <c r="A104" i="30"/>
  <c r="A75" i="30"/>
  <c r="A100" i="30"/>
  <c r="A18" i="30"/>
  <c r="A91" i="30"/>
  <c r="E91" i="30" s="1"/>
  <c r="A15" i="30"/>
  <c r="A92" i="30"/>
  <c r="A39" i="30"/>
  <c r="A57" i="30"/>
  <c r="A86" i="30"/>
  <c r="A38" i="30"/>
  <c r="A20" i="30"/>
  <c r="A65" i="30"/>
  <c r="I21" i="30"/>
  <c r="A30" i="30"/>
  <c r="I20" i="30"/>
  <c r="A24" i="30"/>
  <c r="I19" i="30"/>
  <c r="A21" i="30"/>
  <c r="I18" i="30"/>
  <c r="A4" i="30"/>
  <c r="I17" i="30"/>
  <c r="A83" i="30"/>
  <c r="I16" i="30"/>
  <c r="A58" i="30"/>
  <c r="A93" i="30"/>
  <c r="I14" i="30"/>
  <c r="A37" i="30"/>
  <c r="I13" i="30"/>
  <c r="A19" i="30"/>
  <c r="I12" i="30"/>
  <c r="A13" i="30"/>
  <c r="I11" i="30"/>
  <c r="A11" i="30"/>
  <c r="A82" i="30"/>
  <c r="I9" i="30"/>
  <c r="A64" i="30"/>
  <c r="I8" i="30"/>
  <c r="A47" i="30"/>
  <c r="I7" i="30"/>
  <c r="A85" i="30"/>
  <c r="I6" i="30"/>
  <c r="A69" i="30"/>
  <c r="I5" i="30"/>
  <c r="A14" i="30"/>
  <c r="I4" i="30"/>
  <c r="A94" i="30"/>
  <c r="D2002" i="7"/>
  <c r="D2003" i="7"/>
  <c r="D2004" i="7"/>
  <c r="D2010" i="7"/>
  <c r="D2005" i="7"/>
  <c r="D2011" i="7"/>
  <c r="D2006" i="7"/>
  <c r="D2007" i="7"/>
  <c r="D2012" i="7"/>
  <c r="D2013" i="7"/>
  <c r="D2014" i="7"/>
  <c r="D2015" i="7"/>
  <c r="D2008" i="7"/>
  <c r="D2016" i="7"/>
  <c r="D2017" i="7"/>
  <c r="D2009" i="7"/>
  <c r="D2018" i="7"/>
  <c r="A20" i="29"/>
  <c r="A53" i="29"/>
  <c r="A76" i="29"/>
  <c r="A27" i="29"/>
  <c r="A75" i="29"/>
  <c r="A77" i="29"/>
  <c r="A5" i="29"/>
  <c r="A7" i="29"/>
  <c r="A78" i="29"/>
  <c r="A14" i="29"/>
  <c r="A70" i="29"/>
  <c r="A83" i="29"/>
  <c r="A59" i="29"/>
  <c r="A40" i="29"/>
  <c r="A15" i="29"/>
  <c r="A60" i="29"/>
  <c r="A31" i="29"/>
  <c r="A18" i="29"/>
  <c r="A85" i="29"/>
  <c r="A13" i="29"/>
  <c r="A80" i="29"/>
  <c r="A74" i="29"/>
  <c r="A73" i="29"/>
  <c r="A42" i="29"/>
  <c r="A43" i="29"/>
  <c r="A82" i="29"/>
  <c r="A79" i="29"/>
  <c r="A45" i="29"/>
  <c r="A55" i="29"/>
  <c r="A84" i="29"/>
  <c r="A81" i="29"/>
  <c r="A64" i="29"/>
  <c r="A17" i="29"/>
  <c r="A62" i="29"/>
  <c r="A68" i="29"/>
  <c r="A65" i="29"/>
  <c r="A16" i="29"/>
  <c r="A44" i="29"/>
  <c r="A26" i="29"/>
  <c r="A48" i="29"/>
  <c r="A34" i="29"/>
  <c r="A25" i="29"/>
  <c r="A46" i="29"/>
  <c r="A38" i="29"/>
  <c r="A58" i="29"/>
  <c r="A12" i="29"/>
  <c r="A39" i="29"/>
  <c r="A32" i="29"/>
  <c r="A52" i="29"/>
  <c r="A66" i="29"/>
  <c r="A30" i="29"/>
  <c r="A8" i="29"/>
  <c r="A24" i="29"/>
  <c r="A35" i="29"/>
  <c r="A63" i="29"/>
  <c r="A11" i="29"/>
  <c r="A61" i="29"/>
  <c r="A9" i="29"/>
  <c r="A49" i="29"/>
  <c r="A10" i="29"/>
  <c r="A50" i="29"/>
  <c r="A51" i="29"/>
  <c r="A19" i="29"/>
  <c r="A33" i="29"/>
  <c r="I21" i="29"/>
  <c r="A22" i="29"/>
  <c r="I20" i="29"/>
  <c r="A71" i="29"/>
  <c r="I19" i="29"/>
  <c r="A41" i="29"/>
  <c r="I18" i="29"/>
  <c r="A57" i="29"/>
  <c r="I17" i="29"/>
  <c r="A21" i="29"/>
  <c r="I16" i="29"/>
  <c r="A4" i="29"/>
  <c r="A47" i="29"/>
  <c r="I14" i="29"/>
  <c r="A23" i="29"/>
  <c r="I13" i="29"/>
  <c r="A72" i="29"/>
  <c r="I12" i="29"/>
  <c r="A36" i="29"/>
  <c r="I11" i="29"/>
  <c r="A54" i="29"/>
  <c r="A28" i="29"/>
  <c r="I9" i="29"/>
  <c r="A6" i="29"/>
  <c r="I8" i="29"/>
  <c r="A56" i="29"/>
  <c r="I7" i="29"/>
  <c r="A37" i="29"/>
  <c r="I6" i="29"/>
  <c r="A29" i="29"/>
  <c r="I5" i="29"/>
  <c r="A67" i="29"/>
  <c r="I4" i="29"/>
  <c r="A69" i="29"/>
  <c r="BB21" i="2"/>
  <c r="BB20" i="2"/>
  <c r="BB19" i="2"/>
  <c r="BB18" i="2"/>
  <c r="BB16" i="2"/>
  <c r="BB15" i="2"/>
  <c r="BB14" i="2"/>
  <c r="BB13" i="2"/>
  <c r="BB12" i="2"/>
  <c r="BB11" i="2"/>
  <c r="BB9" i="2"/>
  <c r="BB8" i="2"/>
  <c r="BB7" i="2"/>
  <c r="BB6" i="2"/>
  <c r="BB5" i="2"/>
  <c r="BB4" i="2"/>
  <c r="D1948" i="7"/>
  <c r="D1949" i="7"/>
  <c r="D1950" i="7"/>
  <c r="D1951" i="7"/>
  <c r="D1952" i="7"/>
  <c r="D1953" i="7"/>
  <c r="D1954" i="7"/>
  <c r="D1955" i="7"/>
  <c r="D1956" i="7"/>
  <c r="D1957" i="7"/>
  <c r="D1958" i="7"/>
  <c r="D1959" i="7"/>
  <c r="D1960" i="7"/>
  <c r="D1961" i="7"/>
  <c r="D1962" i="7"/>
  <c r="D1963" i="7"/>
  <c r="D1964" i="7"/>
  <c r="D1965" i="7"/>
  <c r="D1966" i="7"/>
  <c r="D1967" i="7"/>
  <c r="D1968" i="7"/>
  <c r="D1969" i="7"/>
  <c r="D1970" i="7"/>
  <c r="D1971" i="7"/>
  <c r="D1972" i="7"/>
  <c r="D1973" i="7"/>
  <c r="D1974" i="7"/>
  <c r="D1975" i="7"/>
  <c r="D1976" i="7"/>
  <c r="D1977" i="7"/>
  <c r="D1978" i="7"/>
  <c r="D1979" i="7"/>
  <c r="D1980" i="7"/>
  <c r="D1981" i="7"/>
  <c r="D1982" i="7"/>
  <c r="D1983" i="7"/>
  <c r="D1984" i="7"/>
  <c r="D1985" i="7"/>
  <c r="D1986" i="7"/>
  <c r="D1987" i="7"/>
  <c r="D1988" i="7"/>
  <c r="D1989" i="7"/>
  <c r="D1990" i="7"/>
  <c r="D1991" i="7"/>
  <c r="D1992" i="7"/>
  <c r="D1993" i="7"/>
  <c r="D1994" i="7"/>
  <c r="D1995" i="7"/>
  <c r="D1996" i="7"/>
  <c r="D1997" i="7"/>
  <c r="D1998" i="7"/>
  <c r="D1999" i="7"/>
  <c r="D2000" i="7"/>
  <c r="D2001" i="7"/>
  <c r="BD21" i="2"/>
  <c r="BD20" i="2"/>
  <c r="BD19" i="2"/>
  <c r="BD18" i="2"/>
  <c r="BD16" i="2"/>
  <c r="BD15" i="2"/>
  <c r="BD14" i="2"/>
  <c r="BD13" i="2"/>
  <c r="BD12" i="2"/>
  <c r="BD11" i="2"/>
  <c r="BD9" i="2"/>
  <c r="BD8" i="2"/>
  <c r="BD7" i="2"/>
  <c r="BD6" i="2"/>
  <c r="BD5" i="2"/>
  <c r="BD4" i="2"/>
  <c r="A137" i="27"/>
  <c r="A13" i="27"/>
  <c r="A80" i="27"/>
  <c r="A165" i="27"/>
  <c r="A167" i="27"/>
  <c r="A24" i="27"/>
  <c r="A129" i="27"/>
  <c r="A29" i="27"/>
  <c r="A178" i="27"/>
  <c r="A173" i="27"/>
  <c r="A174" i="27"/>
  <c r="A74" i="27"/>
  <c r="A65" i="27"/>
  <c r="A175" i="27"/>
  <c r="A116" i="27"/>
  <c r="A77" i="27"/>
  <c r="A161" i="27"/>
  <c r="A22" i="27"/>
  <c r="A96" i="27"/>
  <c r="A69" i="27"/>
  <c r="A78" i="27"/>
  <c r="A156" i="27"/>
  <c r="A179" i="27"/>
  <c r="A89" i="27"/>
  <c r="A177" i="27"/>
  <c r="A33" i="27"/>
  <c r="A171" i="27"/>
  <c r="A18" i="27"/>
  <c r="A162" i="27"/>
  <c r="A163" i="27"/>
  <c r="A87" i="27"/>
  <c r="A7" i="27"/>
  <c r="A169" i="27"/>
  <c r="A11" i="27"/>
  <c r="A52" i="27"/>
  <c r="A47" i="27"/>
  <c r="A164" i="27"/>
  <c r="A43" i="27"/>
  <c r="A152" i="27"/>
  <c r="A118" i="27"/>
  <c r="A172" i="27"/>
  <c r="A35" i="27"/>
  <c r="A53" i="27"/>
  <c r="A115" i="27"/>
  <c r="A102" i="27"/>
  <c r="A62" i="27"/>
  <c r="A73" i="27"/>
  <c r="A117" i="27"/>
  <c r="A63" i="27"/>
  <c r="A183" i="27"/>
  <c r="A60" i="27"/>
  <c r="A20" i="27"/>
  <c r="A159" i="27"/>
  <c r="A170" i="27"/>
  <c r="A37" i="27"/>
  <c r="A48" i="27"/>
  <c r="A41" i="27"/>
  <c r="A56" i="27"/>
  <c r="A55" i="27"/>
  <c r="A17" i="27"/>
  <c r="A142" i="27"/>
  <c r="A120" i="27"/>
  <c r="A8" i="27"/>
  <c r="A79" i="27"/>
  <c r="A135" i="27"/>
  <c r="A82" i="27"/>
  <c r="A54" i="27"/>
  <c r="A155" i="27"/>
  <c r="A38" i="27"/>
  <c r="A86" i="27"/>
  <c r="A100" i="27"/>
  <c r="A97" i="27"/>
  <c r="A176" i="27"/>
  <c r="A83" i="27"/>
  <c r="A61" i="27"/>
  <c r="A42" i="27"/>
  <c r="A148" i="27"/>
  <c r="A27" i="27"/>
  <c r="A93" i="27"/>
  <c r="A181" i="27"/>
  <c r="A19" i="27"/>
  <c r="A5" i="27"/>
  <c r="A166" i="27"/>
  <c r="A103" i="27"/>
  <c r="A136" i="27"/>
  <c r="A81" i="27"/>
  <c r="A64" i="27"/>
  <c r="A45" i="27"/>
  <c r="A113" i="27"/>
  <c r="A92" i="27"/>
  <c r="A95" i="27"/>
  <c r="A34" i="27"/>
  <c r="A146" i="27"/>
  <c r="A114" i="27"/>
  <c r="A182" i="27"/>
  <c r="A71" i="27"/>
  <c r="A44" i="27"/>
  <c r="A66" i="27"/>
  <c r="A67" i="27"/>
  <c r="A121" i="27"/>
  <c r="A150" i="27"/>
  <c r="A128" i="27"/>
  <c r="A127" i="27"/>
  <c r="A36" i="27"/>
  <c r="A94" i="27"/>
  <c r="A88" i="27"/>
  <c r="A15" i="27"/>
  <c r="A31" i="27"/>
  <c r="A141" i="27"/>
  <c r="A26" i="27"/>
  <c r="A4" i="27"/>
  <c r="A90" i="27"/>
  <c r="A130" i="27"/>
  <c r="A9" i="27"/>
  <c r="A125" i="27"/>
  <c r="A109" i="27"/>
  <c r="A84" i="27"/>
  <c r="A112" i="27"/>
  <c r="A59" i="27"/>
  <c r="A25" i="27"/>
  <c r="A57" i="27"/>
  <c r="A108" i="27"/>
  <c r="A28" i="27"/>
  <c r="A21" i="27"/>
  <c r="A134" i="27"/>
  <c r="A40" i="27"/>
  <c r="A91" i="27"/>
  <c r="A32" i="27"/>
  <c r="A153" i="27"/>
  <c r="A68" i="27"/>
  <c r="A147" i="27"/>
  <c r="A133" i="27"/>
  <c r="A144" i="27"/>
  <c r="A110" i="27"/>
  <c r="A151" i="27"/>
  <c r="A104" i="27"/>
  <c r="A157" i="27"/>
  <c r="A51" i="27"/>
  <c r="A14" i="27"/>
  <c r="A138" i="27"/>
  <c r="A101" i="27"/>
  <c r="A98" i="27"/>
  <c r="A30" i="27"/>
  <c r="A107" i="27"/>
  <c r="A158" i="27"/>
  <c r="A149" i="27"/>
  <c r="A122" i="27"/>
  <c r="A143" i="27"/>
  <c r="A23" i="27"/>
  <c r="A10" i="27"/>
  <c r="A99" i="27"/>
  <c r="A76" i="27"/>
  <c r="A58" i="27"/>
  <c r="A140" i="27"/>
  <c r="A6" i="27"/>
  <c r="A72" i="27"/>
  <c r="A39" i="27"/>
  <c r="A160" i="27"/>
  <c r="A154" i="27"/>
  <c r="A124" i="27"/>
  <c r="A106" i="27"/>
  <c r="A75" i="27"/>
  <c r="A12" i="27"/>
  <c r="A50" i="27"/>
  <c r="J21" i="27"/>
  <c r="A49" i="27"/>
  <c r="J20" i="27"/>
  <c r="A105" i="27"/>
  <c r="J19" i="27"/>
  <c r="A46" i="27"/>
  <c r="J18" i="27"/>
  <c r="A145" i="27"/>
  <c r="J17" i="27"/>
  <c r="A132" i="27"/>
  <c r="J16" i="27"/>
  <c r="A119" i="27"/>
  <c r="A131" i="27"/>
  <c r="J14" i="27"/>
  <c r="A111" i="27"/>
  <c r="J13" i="27"/>
  <c r="J12" i="27"/>
  <c r="J11" i="27"/>
  <c r="A126" i="27"/>
  <c r="A16" i="27"/>
  <c r="J9" i="27"/>
  <c r="A168" i="27"/>
  <c r="J8" i="27"/>
  <c r="A70" i="27"/>
  <c r="J7" i="27"/>
  <c r="A180" i="27"/>
  <c r="J6" i="27"/>
  <c r="A85" i="27"/>
  <c r="J5" i="27"/>
  <c r="A139" i="27"/>
  <c r="J4" i="27"/>
  <c r="A123" i="27"/>
  <c r="BF21" i="2"/>
  <c r="BF20" i="2"/>
  <c r="BF19" i="2"/>
  <c r="BF18" i="2"/>
  <c r="BF16" i="2"/>
  <c r="BF15" i="2"/>
  <c r="BF14" i="2"/>
  <c r="BF13" i="2"/>
  <c r="BF12" i="2"/>
  <c r="BF11" i="2"/>
  <c r="BF9" i="2"/>
  <c r="BF8" i="2"/>
  <c r="BF7" i="2"/>
  <c r="BF6" i="2"/>
  <c r="BF5" i="2"/>
  <c r="BF4" i="2"/>
  <c r="D1903" i="7"/>
  <c r="D1904" i="7"/>
  <c r="D1905" i="7"/>
  <c r="D1925" i="7"/>
  <c r="D1926" i="7"/>
  <c r="D1906" i="7"/>
  <c r="D1907" i="7"/>
  <c r="D1927" i="7"/>
  <c r="D1928" i="7"/>
  <c r="D1908" i="7"/>
  <c r="D1929" i="7"/>
  <c r="D1909" i="7"/>
  <c r="D1910" i="7"/>
  <c r="D1930" i="7"/>
  <c r="D1911" i="7"/>
  <c r="D1931" i="7"/>
  <c r="D1912" i="7"/>
  <c r="D1932" i="7"/>
  <c r="D1913" i="7"/>
  <c r="D1914" i="7"/>
  <c r="D1933" i="7"/>
  <c r="D1915" i="7"/>
  <c r="D1934" i="7"/>
  <c r="D1916" i="7"/>
  <c r="D1936" i="7"/>
  <c r="D1917" i="7"/>
  <c r="D1937" i="7"/>
  <c r="D1938" i="7"/>
  <c r="D1918" i="7"/>
  <c r="D1919" i="7"/>
  <c r="D1939" i="7"/>
  <c r="D1940" i="7"/>
  <c r="D1941" i="7"/>
  <c r="D1920" i="7"/>
  <c r="D1921" i="7"/>
  <c r="D1942" i="7"/>
  <c r="D1922" i="7"/>
  <c r="D1923" i="7"/>
  <c r="D1943" i="7"/>
  <c r="D1944" i="7"/>
  <c r="D1945" i="7"/>
  <c r="D1946" i="7"/>
  <c r="D1924" i="7"/>
  <c r="D1947" i="7"/>
  <c r="A148" i="26"/>
  <c r="A140" i="26"/>
  <c r="A82" i="26"/>
  <c r="A144" i="26"/>
  <c r="A131" i="26"/>
  <c r="A147" i="26"/>
  <c r="A91" i="26"/>
  <c r="A142" i="26"/>
  <c r="A95" i="26"/>
  <c r="A43" i="26"/>
  <c r="A75" i="26"/>
  <c r="A134" i="26"/>
  <c r="A8" i="26"/>
  <c r="A105" i="26"/>
  <c r="A137" i="26"/>
  <c r="A125" i="26"/>
  <c r="A48" i="26"/>
  <c r="A114" i="26"/>
  <c r="A76" i="26"/>
  <c r="A92" i="26"/>
  <c r="A139" i="26"/>
  <c r="A100" i="26"/>
  <c r="A59" i="26"/>
  <c r="A119" i="26"/>
  <c r="A13" i="26"/>
  <c r="A22" i="26"/>
  <c r="A122" i="26"/>
  <c r="A102" i="26"/>
  <c r="A94" i="26"/>
  <c r="A101" i="26"/>
  <c r="A33" i="26"/>
  <c r="A60" i="26"/>
  <c r="A20" i="26"/>
  <c r="A111" i="26"/>
  <c r="A98" i="26"/>
  <c r="A97" i="26"/>
  <c r="A143" i="26"/>
  <c r="A71" i="26"/>
  <c r="A41" i="26"/>
  <c r="A110" i="26"/>
  <c r="A4" i="26"/>
  <c r="A67" i="26"/>
  <c r="A32" i="26"/>
  <c r="A15" i="26"/>
  <c r="A9" i="26"/>
  <c r="A106" i="26"/>
  <c r="A57" i="26"/>
  <c r="A78" i="26"/>
  <c r="A129" i="26"/>
  <c r="A52" i="26"/>
  <c r="A65" i="26"/>
  <c r="A5" i="26"/>
  <c r="A61" i="26"/>
  <c r="A28" i="26"/>
  <c r="A55" i="26"/>
  <c r="A89" i="26"/>
  <c r="A145" i="26"/>
  <c r="A96" i="26"/>
  <c r="A73" i="26"/>
  <c r="A120" i="26"/>
  <c r="A87" i="26"/>
  <c r="A124" i="26"/>
  <c r="A79" i="26"/>
  <c r="A85" i="26"/>
  <c r="A81" i="26"/>
  <c r="A7" i="26"/>
  <c r="A104" i="26"/>
  <c r="A138" i="26"/>
  <c r="A70" i="26"/>
  <c r="A86" i="26"/>
  <c r="A35" i="26"/>
  <c r="A18" i="26"/>
  <c r="A45" i="26"/>
  <c r="A113" i="26"/>
  <c r="A37" i="26"/>
  <c r="A40" i="26"/>
  <c r="A42" i="26"/>
  <c r="A103" i="26"/>
  <c r="A133" i="26"/>
  <c r="A136" i="26"/>
  <c r="A117" i="26"/>
  <c r="A108" i="26"/>
  <c r="A21" i="26"/>
  <c r="A88" i="26"/>
  <c r="A16" i="26"/>
  <c r="A10" i="26"/>
  <c r="A17" i="26"/>
  <c r="A53" i="26"/>
  <c r="A84" i="26"/>
  <c r="A115" i="26"/>
  <c r="A51" i="26"/>
  <c r="A31" i="26"/>
  <c r="A6" i="26"/>
  <c r="A58" i="26"/>
  <c r="A146" i="26"/>
  <c r="A74" i="26"/>
  <c r="A46" i="26"/>
  <c r="A36" i="26"/>
  <c r="A135" i="26"/>
  <c r="A26" i="26"/>
  <c r="A80" i="26"/>
  <c r="A24" i="26"/>
  <c r="A25" i="26"/>
  <c r="A130" i="26"/>
  <c r="A11" i="26"/>
  <c r="A77" i="26"/>
  <c r="A69" i="26"/>
  <c r="A68" i="26"/>
  <c r="A44" i="26"/>
  <c r="A141" i="26"/>
  <c r="A27" i="26"/>
  <c r="A23" i="26"/>
  <c r="A112" i="26"/>
  <c r="A49" i="26"/>
  <c r="A56" i="26"/>
  <c r="A126" i="26"/>
  <c r="A90" i="26"/>
  <c r="A109" i="26"/>
  <c r="A63" i="26"/>
  <c r="A47" i="26"/>
  <c r="A121" i="26"/>
  <c r="A19" i="26"/>
  <c r="A66" i="26"/>
  <c r="A118" i="26"/>
  <c r="A30" i="26"/>
  <c r="A12" i="26"/>
  <c r="A29" i="26"/>
  <c r="A132" i="26"/>
  <c r="I21" i="26"/>
  <c r="A83" i="26"/>
  <c r="I20" i="26"/>
  <c r="A99" i="26"/>
  <c r="I19" i="26"/>
  <c r="A39" i="26"/>
  <c r="I18" i="26"/>
  <c r="A116" i="26"/>
  <c r="I17" i="26"/>
  <c r="A107" i="26"/>
  <c r="I16" i="26"/>
  <c r="A14" i="26"/>
  <c r="A54" i="26"/>
  <c r="I14" i="26"/>
  <c r="A127" i="26"/>
  <c r="I13" i="26"/>
  <c r="A50" i="26"/>
  <c r="I12" i="26"/>
  <c r="A62" i="26"/>
  <c r="I11" i="26"/>
  <c r="A72" i="26"/>
  <c r="A64" i="26"/>
  <c r="I9" i="26"/>
  <c r="A128" i="26"/>
  <c r="I8" i="26"/>
  <c r="A38" i="26"/>
  <c r="I7" i="26"/>
  <c r="A34" i="26"/>
  <c r="I6" i="26"/>
  <c r="A93" i="26"/>
  <c r="I5" i="26"/>
  <c r="A123" i="26"/>
  <c r="I4" i="26"/>
  <c r="CB36" i="2"/>
  <c r="BH21" i="2"/>
  <c r="BH20" i="2"/>
  <c r="BH19" i="2"/>
  <c r="BH18" i="2"/>
  <c r="BH16" i="2"/>
  <c r="BH15" i="2"/>
  <c r="BH14" i="2"/>
  <c r="BH13" i="2"/>
  <c r="BH12" i="2"/>
  <c r="BH11" i="2"/>
  <c r="BH9" i="2"/>
  <c r="BH8" i="2"/>
  <c r="BH7" i="2"/>
  <c r="BH6" i="2"/>
  <c r="BH5" i="2"/>
  <c r="BH4" i="2"/>
  <c r="A89" i="25"/>
  <c r="A111" i="25"/>
  <c r="A127" i="25"/>
  <c r="A128" i="25"/>
  <c r="A103" i="25"/>
  <c r="A143" i="25"/>
  <c r="A43" i="25"/>
  <c r="A80" i="25"/>
  <c r="A12" i="25"/>
  <c r="A86" i="25"/>
  <c r="A34" i="25"/>
  <c r="A26" i="25"/>
  <c r="A135" i="25"/>
  <c r="A38" i="25"/>
  <c r="A64" i="25"/>
  <c r="A122" i="25"/>
  <c r="A49" i="25"/>
  <c r="A105" i="25"/>
  <c r="A136" i="25"/>
  <c r="A85" i="25"/>
  <c r="A130" i="25"/>
  <c r="A48" i="25"/>
  <c r="A50" i="25"/>
  <c r="A116" i="25"/>
  <c r="A44" i="25"/>
  <c r="A88" i="25"/>
  <c r="A100" i="25"/>
  <c r="A119" i="25"/>
  <c r="A124" i="25"/>
  <c r="A17" i="25"/>
  <c r="A42" i="25"/>
  <c r="A144" i="25"/>
  <c r="A8" i="25"/>
  <c r="A30" i="25"/>
  <c r="A78" i="25"/>
  <c r="A109" i="25"/>
  <c r="A73" i="25"/>
  <c r="A41" i="25"/>
  <c r="A133" i="25"/>
  <c r="F133" i="25" s="1"/>
  <c r="A29" i="25"/>
  <c r="A23" i="25"/>
  <c r="A6" i="25"/>
  <c r="A16" i="25"/>
  <c r="A146" i="25"/>
  <c r="G146" i="25" s="1"/>
  <c r="A75" i="25"/>
  <c r="A92" i="25"/>
  <c r="A7" i="25"/>
  <c r="A131" i="25"/>
  <c r="A99" i="25"/>
  <c r="A120" i="25"/>
  <c r="A70" i="25"/>
  <c r="A107" i="25"/>
  <c r="A9" i="25"/>
  <c r="A68" i="25"/>
  <c r="A56" i="25"/>
  <c r="A102" i="25"/>
  <c r="A19" i="25"/>
  <c r="A4" i="25"/>
  <c r="A106" i="25"/>
  <c r="A25" i="25"/>
  <c r="A126" i="25"/>
  <c r="A91" i="25"/>
  <c r="A79" i="25"/>
  <c r="A108" i="25"/>
  <c r="A28" i="25"/>
  <c r="A18" i="25"/>
  <c r="A139" i="25"/>
  <c r="A53" i="25"/>
  <c r="A129" i="25"/>
  <c r="A61" i="25"/>
  <c r="A101" i="25"/>
  <c r="A147" i="25"/>
  <c r="A72" i="25"/>
  <c r="A87" i="25"/>
  <c r="A10" i="25"/>
  <c r="A71" i="25"/>
  <c r="A110" i="25"/>
  <c r="A114" i="25"/>
  <c r="A66" i="25"/>
  <c r="F66" i="25" s="1"/>
  <c r="A13" i="25"/>
  <c r="A149" i="25"/>
  <c r="A21" i="25"/>
  <c r="A47" i="25"/>
  <c r="A45" i="25"/>
  <c r="A132" i="25"/>
  <c r="A55" i="25"/>
  <c r="A33" i="25"/>
  <c r="A36" i="25"/>
  <c r="A97" i="25"/>
  <c r="A54" i="25"/>
  <c r="A35" i="25"/>
  <c r="A117" i="25"/>
  <c r="A24" i="25"/>
  <c r="A32" i="25"/>
  <c r="A142" i="25"/>
  <c r="A90" i="25"/>
  <c r="A134" i="25"/>
  <c r="A140" i="25"/>
  <c r="A113" i="25"/>
  <c r="A46" i="25"/>
  <c r="A160" i="25"/>
  <c r="A164" i="25"/>
  <c r="A158" i="25"/>
  <c r="A159" i="25"/>
  <c r="A161" i="25"/>
  <c r="A151" i="25"/>
  <c r="A152" i="25"/>
  <c r="A145" i="25"/>
  <c r="A104" i="25"/>
  <c r="A121" i="25"/>
  <c r="A62" i="25"/>
  <c r="A138" i="25"/>
  <c r="A11" i="25"/>
  <c r="A37" i="25"/>
  <c r="A77" i="25"/>
  <c r="A5" i="25"/>
  <c r="A40" i="25"/>
  <c r="A20" i="25"/>
  <c r="A156" i="25"/>
  <c r="A93" i="25"/>
  <c r="A58" i="25"/>
  <c r="A22" i="25"/>
  <c r="A81" i="25"/>
  <c r="A69" i="25"/>
  <c r="A165" i="25"/>
  <c r="A15" i="25"/>
  <c r="A115" i="25"/>
  <c r="A98" i="25"/>
  <c r="A96" i="25"/>
  <c r="A76" i="25"/>
  <c r="A14" i="25"/>
  <c r="A169" i="25"/>
  <c r="A141" i="25"/>
  <c r="A57" i="25"/>
  <c r="A39" i="25"/>
  <c r="A148" i="25"/>
  <c r="A31" i="25"/>
  <c r="A52" i="25"/>
  <c r="A74" i="25"/>
  <c r="A82" i="25"/>
  <c r="A125" i="25"/>
  <c r="A65" i="25"/>
  <c r="A67" i="25"/>
  <c r="A112" i="25"/>
  <c r="A60" i="25"/>
  <c r="A94" i="25"/>
  <c r="A163" i="25"/>
  <c r="A95" i="25"/>
  <c r="A123" i="25"/>
  <c r="A137" i="25"/>
  <c r="A168" i="25"/>
  <c r="A63" i="25"/>
  <c r="A171" i="25"/>
  <c r="A166" i="25"/>
  <c r="A153" i="25"/>
  <c r="A59" i="25"/>
  <c r="A150" i="25"/>
  <c r="A51" i="25"/>
  <c r="A84" i="25"/>
  <c r="A118" i="25"/>
  <c r="A27" i="25"/>
  <c r="A154" i="25"/>
  <c r="A162" i="25"/>
  <c r="A157" i="25"/>
  <c r="A155" i="25"/>
  <c r="A170" i="25"/>
  <c r="A167" i="25"/>
  <c r="A83" i="25"/>
  <c r="D1843" i="7"/>
  <c r="D1844" i="7"/>
  <c r="D1845" i="7"/>
  <c r="D1846" i="7"/>
  <c r="D1847" i="7"/>
  <c r="D1848" i="7"/>
  <c r="D1849" i="7"/>
  <c r="D1850" i="7"/>
  <c r="D1851" i="7"/>
  <c r="D1852" i="7"/>
  <c r="D1853" i="7"/>
  <c r="D1854" i="7"/>
  <c r="D1855" i="7"/>
  <c r="D1856" i="7"/>
  <c r="D1857" i="7"/>
  <c r="D1858" i="7"/>
  <c r="D1859" i="7"/>
  <c r="D1860" i="7"/>
  <c r="D1861" i="7"/>
  <c r="D1862" i="7"/>
  <c r="D1863" i="7"/>
  <c r="D1864" i="7"/>
  <c r="D1865" i="7"/>
  <c r="D1866" i="7"/>
  <c r="D1867" i="7"/>
  <c r="D1868" i="7"/>
  <c r="D1869" i="7"/>
  <c r="D1870" i="7"/>
  <c r="D1871" i="7"/>
  <c r="D1872" i="7"/>
  <c r="D1873" i="7"/>
  <c r="D1874" i="7"/>
  <c r="D1875" i="7"/>
  <c r="D1876" i="7"/>
  <c r="D1877" i="7"/>
  <c r="D1878" i="7"/>
  <c r="D1879" i="7"/>
  <c r="D1880" i="7"/>
  <c r="D1881" i="7"/>
  <c r="D1882" i="7"/>
  <c r="D1883" i="7"/>
  <c r="D1884" i="7"/>
  <c r="D1885" i="7"/>
  <c r="D1886" i="7"/>
  <c r="D1887" i="7"/>
  <c r="D1888" i="7"/>
  <c r="D1889" i="7"/>
  <c r="D1890" i="7"/>
  <c r="D1891" i="7"/>
  <c r="D1892" i="7"/>
  <c r="D1893" i="7"/>
  <c r="D1894" i="7"/>
  <c r="D1895" i="7"/>
  <c r="D1896" i="7"/>
  <c r="D1897" i="7"/>
  <c r="D1898" i="7"/>
  <c r="D1899" i="7"/>
  <c r="D1900" i="7"/>
  <c r="D1901" i="7"/>
  <c r="D1902" i="7"/>
  <c r="J21" i="25"/>
  <c r="J20" i="25"/>
  <c r="J19" i="25"/>
  <c r="J18" i="25"/>
  <c r="J17" i="25"/>
  <c r="J16" i="25"/>
  <c r="J14" i="25"/>
  <c r="J13" i="25"/>
  <c r="J12" i="25"/>
  <c r="J11" i="25"/>
  <c r="J9" i="25"/>
  <c r="J8" i="25"/>
  <c r="J7" i="25"/>
  <c r="J6" i="25"/>
  <c r="J5" i="25"/>
  <c r="J4" i="25"/>
  <c r="BJ21" i="2"/>
  <c r="BJ20" i="2"/>
  <c r="BJ19" i="2"/>
  <c r="BJ18" i="2"/>
  <c r="BJ16" i="2"/>
  <c r="BJ15" i="2"/>
  <c r="BJ14" i="2"/>
  <c r="BJ13" i="2"/>
  <c r="BJ12" i="2"/>
  <c r="BJ11" i="2"/>
  <c r="BJ9" i="2"/>
  <c r="BJ8" i="2"/>
  <c r="BJ7" i="2"/>
  <c r="BJ6" i="2"/>
  <c r="BJ5" i="2"/>
  <c r="BJ4" i="2"/>
  <c r="A202" i="24"/>
  <c r="A189" i="24"/>
  <c r="A183" i="24"/>
  <c r="A181" i="24"/>
  <c r="A177" i="24"/>
  <c r="A171" i="24"/>
  <c r="A195" i="24"/>
  <c r="A199" i="24"/>
  <c r="A81" i="24"/>
  <c r="A14" i="24"/>
  <c r="A85" i="24"/>
  <c r="A31" i="24"/>
  <c r="A9" i="24"/>
  <c r="A4" i="24"/>
  <c r="A123" i="24"/>
  <c r="A130" i="24"/>
  <c r="A139" i="24"/>
  <c r="A11" i="24"/>
  <c r="A77" i="24"/>
  <c r="A6" i="24"/>
  <c r="A57" i="24"/>
  <c r="A52" i="24"/>
  <c r="A79" i="24"/>
  <c r="A142" i="24"/>
  <c r="F142" i="24" s="1"/>
  <c r="A49" i="24"/>
  <c r="A42" i="24"/>
  <c r="A64" i="24"/>
  <c r="A27" i="24"/>
  <c r="A76" i="24"/>
  <c r="A33" i="24"/>
  <c r="A96" i="24"/>
  <c r="A5" i="24"/>
  <c r="A192" i="24"/>
  <c r="A176" i="24"/>
  <c r="A182" i="24"/>
  <c r="A174" i="24"/>
  <c r="A169" i="24"/>
  <c r="A197" i="24"/>
  <c r="A158" i="24"/>
  <c r="A46" i="24"/>
  <c r="A60" i="24"/>
  <c r="A122" i="24"/>
  <c r="A75" i="24"/>
  <c r="A65" i="24"/>
  <c r="A154" i="24"/>
  <c r="A13" i="24"/>
  <c r="A159" i="24"/>
  <c r="A29" i="24"/>
  <c r="A47" i="24"/>
  <c r="A51" i="24"/>
  <c r="A20" i="24"/>
  <c r="A164" i="24"/>
  <c r="A168" i="24"/>
  <c r="D1811" i="7"/>
  <c r="D1799" i="7"/>
  <c r="D1798" i="7"/>
  <c r="D1795" i="7"/>
  <c r="D1812" i="7"/>
  <c r="D1813" i="7"/>
  <c r="D1803" i="7"/>
  <c r="D1806" i="7"/>
  <c r="D1793" i="7"/>
  <c r="D1814" i="7"/>
  <c r="D1794" i="7"/>
  <c r="D1815" i="7"/>
  <c r="D1816" i="7"/>
  <c r="D1817" i="7"/>
  <c r="D1801" i="7"/>
  <c r="D1802" i="7"/>
  <c r="D1818" i="7"/>
  <c r="D1819" i="7"/>
  <c r="D1791" i="7"/>
  <c r="D1820" i="7"/>
  <c r="D1821" i="7"/>
  <c r="D1822" i="7"/>
  <c r="D1792" i="7"/>
  <c r="D1805" i="7"/>
  <c r="D1823" i="7"/>
  <c r="D1824" i="7"/>
  <c r="D1825" i="7"/>
  <c r="D1826" i="7"/>
  <c r="D1827" i="7"/>
  <c r="D1828" i="7"/>
  <c r="D1797" i="7"/>
  <c r="D1829" i="7"/>
  <c r="D1800" i="7"/>
  <c r="D1830" i="7"/>
  <c r="D1796" i="7"/>
  <c r="D1831" i="7"/>
  <c r="D1832" i="7"/>
  <c r="D1804" i="7"/>
  <c r="D1833" i="7"/>
  <c r="D1808" i="7"/>
  <c r="D1834" i="7"/>
  <c r="D1835" i="7"/>
  <c r="D1836" i="7"/>
  <c r="D1790" i="7"/>
  <c r="D1837" i="7"/>
  <c r="D1807" i="7"/>
  <c r="D1838" i="7"/>
  <c r="D1809" i="7"/>
  <c r="D1839" i="7"/>
  <c r="D1840" i="7"/>
  <c r="D1841" i="7"/>
  <c r="D1842" i="7"/>
  <c r="D1810" i="7"/>
  <c r="A105" i="24"/>
  <c r="A68" i="24"/>
  <c r="A86" i="24"/>
  <c r="A156" i="24"/>
  <c r="A12" i="24"/>
  <c r="A78" i="24"/>
  <c r="A170" i="24"/>
  <c r="A165" i="24"/>
  <c r="A32" i="24"/>
  <c r="A131" i="24"/>
  <c r="A56" i="24"/>
  <c r="A30" i="24"/>
  <c r="A44" i="24"/>
  <c r="A109" i="24"/>
  <c r="A118" i="24"/>
  <c r="A161" i="24"/>
  <c r="A173" i="24"/>
  <c r="A45" i="24"/>
  <c r="A36" i="24"/>
  <c r="A34" i="24"/>
  <c r="A140" i="24"/>
  <c r="A97" i="24"/>
  <c r="A134" i="24"/>
  <c r="A172" i="24"/>
  <c r="A8" i="24"/>
  <c r="A58" i="24"/>
  <c r="A53" i="24"/>
  <c r="A48" i="24"/>
  <c r="A152" i="24"/>
  <c r="A117" i="24"/>
  <c r="A18" i="24"/>
  <c r="A104" i="24"/>
  <c r="A186" i="24"/>
  <c r="A101" i="24"/>
  <c r="A100" i="24"/>
  <c r="A114" i="24"/>
  <c r="A69" i="24"/>
  <c r="A127" i="24"/>
  <c r="A160" i="24"/>
  <c r="A74" i="24"/>
  <c r="A135" i="24"/>
  <c r="A88" i="24"/>
  <c r="A198" i="24"/>
  <c r="A145" i="24"/>
  <c r="A119" i="24"/>
  <c r="A108" i="24"/>
  <c r="A107" i="24"/>
  <c r="A151" i="24"/>
  <c r="A62" i="24"/>
  <c r="A25" i="24"/>
  <c r="A146" i="24"/>
  <c r="A61" i="24"/>
  <c r="A19" i="24"/>
  <c r="A175" i="24"/>
  <c r="A188" i="24"/>
  <c r="A63" i="24"/>
  <c r="A24" i="24"/>
  <c r="A196" i="24"/>
  <c r="A143" i="24"/>
  <c r="A91" i="24"/>
  <c r="A141" i="24"/>
  <c r="A185" i="24"/>
  <c r="A149" i="24"/>
  <c r="A116" i="24"/>
  <c r="A28" i="24"/>
  <c r="A71" i="24"/>
  <c r="A166" i="24"/>
  <c r="A99" i="24"/>
  <c r="A147" i="24"/>
  <c r="A87" i="24"/>
  <c r="A124" i="24"/>
  <c r="A15" i="24"/>
  <c r="A125" i="24"/>
  <c r="A21" i="24"/>
  <c r="A136" i="24"/>
  <c r="A155" i="24"/>
  <c r="A178" i="24"/>
  <c r="A150" i="24"/>
  <c r="A115" i="24"/>
  <c r="A180" i="24"/>
  <c r="A191" i="24"/>
  <c r="A92" i="24"/>
  <c r="A163" i="24"/>
  <c r="A201" i="24"/>
  <c r="A184" i="24"/>
  <c r="A167" i="24"/>
  <c r="A193" i="24"/>
  <c r="A102" i="24"/>
  <c r="A187" i="24"/>
  <c r="A157" i="24"/>
  <c r="A39" i="24"/>
  <c r="A153" i="24"/>
  <c r="A148" i="24"/>
  <c r="A22" i="24"/>
  <c r="A132" i="24"/>
  <c r="A83" i="24"/>
  <c r="A106" i="24"/>
  <c r="A138" i="24"/>
  <c r="A113" i="24"/>
  <c r="A70" i="24"/>
  <c r="A200" i="24"/>
  <c r="A112" i="24"/>
  <c r="A43" i="24"/>
  <c r="A40" i="24"/>
  <c r="F40" i="24" s="1"/>
  <c r="A59" i="24"/>
  <c r="A90" i="24"/>
  <c r="A66" i="24"/>
  <c r="A137" i="24"/>
  <c r="A95" i="24"/>
  <c r="A94" i="24"/>
  <c r="A23" i="24"/>
  <c r="A35" i="24"/>
  <c r="A38" i="24"/>
  <c r="A84" i="24"/>
  <c r="A179" i="24"/>
  <c r="A190" i="24"/>
  <c r="A162" i="24"/>
  <c r="A67" i="24"/>
  <c r="A10" i="24"/>
  <c r="A126" i="24"/>
  <c r="A129" i="24"/>
  <c r="A17" i="24"/>
  <c r="A98" i="24"/>
  <c r="A7" i="24"/>
  <c r="F7" i="24" s="1"/>
  <c r="A72" i="24"/>
  <c r="A82" i="24"/>
  <c r="A37" i="24"/>
  <c r="A110" i="24"/>
  <c r="A54" i="24"/>
  <c r="A128" i="24"/>
  <c r="A133" i="24"/>
  <c r="A55" i="24"/>
  <c r="A121" i="24"/>
  <c r="A26" i="24"/>
  <c r="A41" i="24"/>
  <c r="J21" i="24"/>
  <c r="J20" i="24"/>
  <c r="A89" i="24"/>
  <c r="F181" i="24" s="1"/>
  <c r="J19" i="24"/>
  <c r="A50" i="24"/>
  <c r="J18" i="24"/>
  <c r="A80" i="24"/>
  <c r="J17" i="24"/>
  <c r="A93" i="24"/>
  <c r="J16" i="24"/>
  <c r="A194" i="24"/>
  <c r="J14" i="24"/>
  <c r="A16" i="24"/>
  <c r="J13" i="24"/>
  <c r="J12" i="24"/>
  <c r="A103" i="24"/>
  <c r="J11" i="24"/>
  <c r="A144" i="24"/>
  <c r="A111" i="24"/>
  <c r="J9" i="24"/>
  <c r="J8" i="24"/>
  <c r="J7" i="24"/>
  <c r="J6" i="24"/>
  <c r="J5" i="24"/>
  <c r="A120" i="24"/>
  <c r="J4" i="24"/>
  <c r="A73" i="24"/>
  <c r="BL21" i="2"/>
  <c r="BL20" i="2"/>
  <c r="BL19" i="2"/>
  <c r="BL18" i="2"/>
  <c r="BL16" i="2"/>
  <c r="BL15" i="2"/>
  <c r="BL14" i="2"/>
  <c r="BL13" i="2"/>
  <c r="BL12" i="2"/>
  <c r="BL11" i="2"/>
  <c r="BL9" i="2"/>
  <c r="BL8" i="2"/>
  <c r="BL7" i="2"/>
  <c r="BL6" i="2"/>
  <c r="BL5" i="2"/>
  <c r="BL4" i="2"/>
  <c r="A6" i="23"/>
  <c r="A14" i="23"/>
  <c r="A7" i="23"/>
  <c r="A84" i="23"/>
  <c r="A32" i="23"/>
  <c r="A37" i="23"/>
  <c r="A85" i="23"/>
  <c r="A41" i="23"/>
  <c r="A42" i="23"/>
  <c r="A8" i="23"/>
  <c r="A4" i="23"/>
  <c r="A15" i="23"/>
  <c r="A46" i="23"/>
  <c r="A24" i="23"/>
  <c r="A45" i="23"/>
  <c r="A50" i="23"/>
  <c r="A51" i="23"/>
  <c r="A53" i="23"/>
  <c r="A54" i="23"/>
  <c r="A9" i="23"/>
  <c r="A19" i="23"/>
  <c r="A58" i="23"/>
  <c r="A59" i="23"/>
  <c r="A5" i="23"/>
  <c r="A65" i="23"/>
  <c r="A64" i="23"/>
  <c r="A80" i="23"/>
  <c r="D1730" i="7"/>
  <c r="D1731" i="7"/>
  <c r="D1732" i="7"/>
  <c r="D1733" i="7"/>
  <c r="D1734" i="7"/>
  <c r="D1735" i="7"/>
  <c r="D1736" i="7"/>
  <c r="D1737" i="7"/>
  <c r="D1738" i="7"/>
  <c r="D1739" i="7"/>
  <c r="D1740" i="7"/>
  <c r="D1741" i="7"/>
  <c r="D1742" i="7"/>
  <c r="D1743" i="7"/>
  <c r="D1744" i="7"/>
  <c r="D1745" i="7"/>
  <c r="D1746" i="7"/>
  <c r="D1747" i="7"/>
  <c r="D1748" i="7"/>
  <c r="D1749" i="7"/>
  <c r="D1750" i="7"/>
  <c r="D1751" i="7"/>
  <c r="D1752" i="7"/>
  <c r="D1753" i="7"/>
  <c r="D1754" i="7"/>
  <c r="D1755" i="7"/>
  <c r="D1756" i="7"/>
  <c r="D1757" i="7"/>
  <c r="D1758" i="7"/>
  <c r="D1759" i="7"/>
  <c r="D1760" i="7"/>
  <c r="D1761" i="7"/>
  <c r="D1763" i="7"/>
  <c r="D1764" i="7"/>
  <c r="D1765" i="7"/>
  <c r="D1766" i="7"/>
  <c r="D1767" i="7"/>
  <c r="D1768" i="7"/>
  <c r="D1769" i="7"/>
  <c r="D1770" i="7"/>
  <c r="D1771" i="7"/>
  <c r="D1772" i="7"/>
  <c r="D1773" i="7"/>
  <c r="D1774" i="7"/>
  <c r="D1775" i="7"/>
  <c r="D1776" i="7"/>
  <c r="D1777" i="7"/>
  <c r="D1778" i="7"/>
  <c r="D1779" i="7"/>
  <c r="D1780" i="7"/>
  <c r="D1781" i="7"/>
  <c r="D1782" i="7"/>
  <c r="D1783" i="7"/>
  <c r="D1784" i="7"/>
  <c r="D1785" i="7"/>
  <c r="D1786" i="7"/>
  <c r="D1787" i="7"/>
  <c r="D1788" i="7"/>
  <c r="D1789" i="7"/>
  <c r="A63" i="23"/>
  <c r="A16" i="23"/>
  <c r="A81" i="23"/>
  <c r="A82" i="23"/>
  <c r="A29" i="23"/>
  <c r="A83" i="23"/>
  <c r="A78" i="23"/>
  <c r="A77" i="23"/>
  <c r="A31" i="23"/>
  <c r="A10" i="23"/>
  <c r="A30" i="23"/>
  <c r="A71" i="23"/>
  <c r="A33" i="23"/>
  <c r="A34" i="23"/>
  <c r="A35" i="23"/>
  <c r="A28" i="23"/>
  <c r="A69" i="23"/>
  <c r="A36" i="23"/>
  <c r="A75" i="23"/>
  <c r="A70" i="23"/>
  <c r="A20" i="23"/>
  <c r="A38" i="23"/>
  <c r="A39" i="23"/>
  <c r="A40" i="23"/>
  <c r="A22" i="23"/>
  <c r="A68" i="23"/>
  <c r="A27" i="23"/>
  <c r="A79" i="23"/>
  <c r="A26" i="23"/>
  <c r="A43" i="23"/>
  <c r="A72" i="23"/>
  <c r="A44" i="23"/>
  <c r="A67" i="23"/>
  <c r="A11" i="23"/>
  <c r="A86" i="23"/>
  <c r="A21" i="23"/>
  <c r="A87" i="23"/>
  <c r="A47" i="23"/>
  <c r="A48" i="23"/>
  <c r="A88" i="23"/>
  <c r="A49" i="23"/>
  <c r="A52" i="23"/>
  <c r="A17" i="23"/>
  <c r="A13" i="23"/>
  <c r="A55" i="23"/>
  <c r="A12" i="23"/>
  <c r="A23" i="23"/>
  <c r="A25" i="23"/>
  <c r="A56" i="23"/>
  <c r="A89" i="23"/>
  <c r="A57" i="23"/>
  <c r="A76" i="23"/>
  <c r="A60" i="23"/>
  <c r="A73" i="23"/>
  <c r="A18" i="23"/>
  <c r="A61" i="23"/>
  <c r="A74" i="23"/>
  <c r="A62" i="23"/>
  <c r="A90" i="23"/>
  <c r="A66" i="23"/>
  <c r="J21" i="23"/>
  <c r="J20" i="23"/>
  <c r="J19" i="23"/>
  <c r="J18" i="23"/>
  <c r="J17" i="23"/>
  <c r="J16" i="23"/>
  <c r="J14" i="23"/>
  <c r="J13" i="23"/>
  <c r="J12" i="23"/>
  <c r="J11" i="23"/>
  <c r="J9" i="23"/>
  <c r="J8" i="23"/>
  <c r="J7" i="23"/>
  <c r="J6" i="23"/>
  <c r="J5" i="23"/>
  <c r="J4" i="23"/>
  <c r="BN21" i="2"/>
  <c r="BN20" i="2"/>
  <c r="BN19" i="2"/>
  <c r="BN18" i="2"/>
  <c r="BN16" i="2"/>
  <c r="BN15" i="2"/>
  <c r="BN14" i="2"/>
  <c r="BN13" i="2"/>
  <c r="BN12" i="2"/>
  <c r="BN11" i="2"/>
  <c r="BN9" i="2"/>
  <c r="BN8" i="2"/>
  <c r="BN7" i="2"/>
  <c r="BN6" i="2"/>
  <c r="BN5" i="2"/>
  <c r="BN4" i="2"/>
  <c r="F127" i="22"/>
  <c r="F126" i="22"/>
  <c r="F120" i="22"/>
  <c r="F129" i="22"/>
  <c r="F121" i="22"/>
  <c r="F122" i="22"/>
  <c r="F128" i="22"/>
  <c r="F125" i="22"/>
  <c r="F124" i="22"/>
  <c r="F152" i="22"/>
  <c r="F153" i="22"/>
  <c r="F155" i="22"/>
  <c r="F156" i="22"/>
  <c r="F157" i="22"/>
  <c r="F144" i="22"/>
  <c r="F143" i="22"/>
  <c r="F74" i="22"/>
  <c r="F98" i="22"/>
  <c r="D1691" i="7"/>
  <c r="D1692" i="7"/>
  <c r="D1693" i="7"/>
  <c r="D1694" i="7"/>
  <c r="D1695" i="7"/>
  <c r="D1696" i="7"/>
  <c r="D1697" i="7"/>
  <c r="D1698" i="7"/>
  <c r="D1699" i="7"/>
  <c r="D1700" i="7"/>
  <c r="D1701" i="7"/>
  <c r="D1702" i="7"/>
  <c r="D1703" i="7"/>
  <c r="D1704" i="7"/>
  <c r="D1705" i="7"/>
  <c r="D1706" i="7"/>
  <c r="D1707" i="7"/>
  <c r="D1708" i="7"/>
  <c r="D1709" i="7"/>
  <c r="D1710" i="7"/>
  <c r="D1711" i="7"/>
  <c r="D1712" i="7"/>
  <c r="D1713" i="7"/>
  <c r="D1714" i="7"/>
  <c r="D1715" i="7"/>
  <c r="D1716" i="7"/>
  <c r="D1717" i="7"/>
  <c r="D1718" i="7"/>
  <c r="D1719" i="7"/>
  <c r="D1720" i="7"/>
  <c r="D1721" i="7"/>
  <c r="D1722" i="7"/>
  <c r="D1723" i="7"/>
  <c r="D1724" i="7"/>
  <c r="D1725" i="7"/>
  <c r="D1726" i="7"/>
  <c r="D1727" i="7"/>
  <c r="D1728" i="7"/>
  <c r="D1729" i="7"/>
  <c r="D1690" i="7"/>
  <c r="D1687" i="7"/>
  <c r="D1688" i="7"/>
  <c r="D1689" i="7"/>
  <c r="F100" i="22"/>
  <c r="F92" i="22"/>
  <c r="F53" i="22"/>
  <c r="F47" i="22"/>
  <c r="F34" i="22"/>
  <c r="F27" i="22"/>
  <c r="F25" i="22"/>
  <c r="F22" i="22"/>
  <c r="J21" i="22"/>
  <c r="F20" i="22"/>
  <c r="J20" i="22"/>
  <c r="J19" i="22"/>
  <c r="J18" i="22"/>
  <c r="J17" i="22"/>
  <c r="J16" i="22"/>
  <c r="J14" i="22"/>
  <c r="J13" i="22"/>
  <c r="J12" i="22"/>
  <c r="J11" i="22"/>
  <c r="J9" i="22"/>
  <c r="J8" i="22"/>
  <c r="J7" i="22"/>
  <c r="J6" i="22"/>
  <c r="J5" i="22"/>
  <c r="J4" i="22"/>
  <c r="BR21" i="2"/>
  <c r="BR20" i="2"/>
  <c r="BR19" i="2"/>
  <c r="BR18" i="2"/>
  <c r="BR16" i="2"/>
  <c r="BR15" i="2"/>
  <c r="BR14" i="2"/>
  <c r="BR13" i="2"/>
  <c r="BR12" i="2"/>
  <c r="BR11" i="2"/>
  <c r="BR9" i="2"/>
  <c r="BR8" i="2"/>
  <c r="BR7" i="2"/>
  <c r="BR6" i="2"/>
  <c r="BR5" i="2"/>
  <c r="BR4" i="2"/>
  <c r="BP20" i="2"/>
  <c r="BP19" i="2"/>
  <c r="BP18" i="2"/>
  <c r="BP16" i="2"/>
  <c r="BP15" i="2"/>
  <c r="BP14" i="2"/>
  <c r="BP13" i="2"/>
  <c r="BP12" i="2"/>
  <c r="BP11" i="2"/>
  <c r="BP9" i="2"/>
  <c r="BP8" i="2"/>
  <c r="BP7" i="2"/>
  <c r="BP6" i="2"/>
  <c r="BP5" i="2"/>
  <c r="BP4" i="2"/>
  <c r="BP21" i="2"/>
  <c r="A108" i="20"/>
  <c r="A112" i="20"/>
  <c r="A115" i="20"/>
  <c r="A118" i="20"/>
  <c r="A121" i="20"/>
  <c r="A122" i="20"/>
  <c r="A125" i="20"/>
  <c r="A14" i="20"/>
  <c r="A67" i="20"/>
  <c r="A45" i="20"/>
  <c r="A88" i="20"/>
  <c r="A18" i="20"/>
  <c r="A26" i="20"/>
  <c r="A30" i="20"/>
  <c r="A6" i="20"/>
  <c r="F6" i="20" s="1"/>
  <c r="A34" i="20"/>
  <c r="A50" i="20"/>
  <c r="A39" i="20"/>
  <c r="A127" i="20"/>
  <c r="A128" i="20"/>
  <c r="A129" i="20"/>
  <c r="A134" i="20"/>
  <c r="A140" i="20"/>
  <c r="F140" i="20" s="1"/>
  <c r="A36" i="20"/>
  <c r="A49" i="20"/>
  <c r="A57" i="20"/>
  <c r="A4" i="20"/>
  <c r="A84" i="20"/>
  <c r="A78" i="20"/>
  <c r="F78" i="20" s="1"/>
  <c r="A29" i="20"/>
  <c r="A76" i="20"/>
  <c r="A99" i="20"/>
  <c r="A8" i="20"/>
  <c r="A100" i="20"/>
  <c r="A80" i="20"/>
  <c r="F80" i="20" s="1"/>
  <c r="A89" i="20"/>
  <c r="A71" i="20"/>
  <c r="A145" i="20"/>
  <c r="F145" i="20" s="1"/>
  <c r="A149" i="20"/>
  <c r="A150" i="20"/>
  <c r="A153" i="20"/>
  <c r="F153" i="20" s="1"/>
  <c r="A154" i="20"/>
  <c r="D1666" i="7"/>
  <c r="D1667" i="7"/>
  <c r="D1668" i="7"/>
  <c r="D1669" i="7"/>
  <c r="D1670" i="7"/>
  <c r="D1671" i="7"/>
  <c r="D1672" i="7"/>
  <c r="D1673" i="7"/>
  <c r="D1674" i="7"/>
  <c r="D1675" i="7"/>
  <c r="D1676" i="7"/>
  <c r="D1677" i="7"/>
  <c r="D1678" i="7"/>
  <c r="D1679" i="7"/>
  <c r="D1680" i="7"/>
  <c r="D1681" i="7"/>
  <c r="D1682" i="7"/>
  <c r="D1683" i="7"/>
  <c r="D1684" i="7"/>
  <c r="D1685" i="7"/>
  <c r="D1686" i="7"/>
  <c r="D1665" i="7"/>
  <c r="A107" i="20"/>
  <c r="A109" i="20"/>
  <c r="F109" i="20" s="1"/>
  <c r="A110" i="20"/>
  <c r="A111" i="20"/>
  <c r="A113" i="20"/>
  <c r="F113" i="20" s="1"/>
  <c r="A114" i="20"/>
  <c r="A116" i="20"/>
  <c r="A117" i="20"/>
  <c r="F117" i="20" s="1"/>
  <c r="A119" i="20"/>
  <c r="A120" i="20"/>
  <c r="A123" i="20"/>
  <c r="A124" i="20"/>
  <c r="A32" i="20"/>
  <c r="A82" i="20"/>
  <c r="A15" i="20"/>
  <c r="A72" i="20"/>
  <c r="F72" i="20" s="1"/>
  <c r="A51" i="20"/>
  <c r="A77" i="20"/>
  <c r="A40" i="20"/>
  <c r="A43" i="20"/>
  <c r="A28" i="20"/>
  <c r="A102" i="20"/>
  <c r="F102" i="20" s="1"/>
  <c r="A56" i="20"/>
  <c r="A11" i="20"/>
  <c r="A44" i="20"/>
  <c r="A5" i="20"/>
  <c r="A53" i="20"/>
  <c r="A87" i="20"/>
  <c r="F87" i="20" s="1"/>
  <c r="A74" i="20"/>
  <c r="F74" i="20" s="1"/>
  <c r="A66" i="20"/>
  <c r="A85" i="20"/>
  <c r="F85" i="20" s="1"/>
  <c r="A10" i="20"/>
  <c r="A21" i="20"/>
  <c r="A22" i="20"/>
  <c r="A38" i="20"/>
  <c r="A41" i="20"/>
  <c r="A62" i="20"/>
  <c r="A103" i="20"/>
  <c r="F103" i="20" s="1"/>
  <c r="A33" i="20"/>
  <c r="A9" i="20"/>
  <c r="A48" i="20"/>
  <c r="A47" i="20"/>
  <c r="A64" i="20"/>
  <c r="A52" i="20"/>
  <c r="A75" i="20"/>
  <c r="F75" i="20" s="1"/>
  <c r="A31" i="20"/>
  <c r="A94" i="20"/>
  <c r="A83" i="20"/>
  <c r="A19" i="20"/>
  <c r="F19" i="20" s="1"/>
  <c r="A17" i="20"/>
  <c r="A92" i="20"/>
  <c r="F92" i="20" s="1"/>
  <c r="A46" i="20"/>
  <c r="A55" i="20"/>
  <c r="A90" i="20"/>
  <c r="A97" i="20"/>
  <c r="F97" i="20" s="1"/>
  <c r="A86" i="20"/>
  <c r="F86" i="20" s="1"/>
  <c r="A65" i="20"/>
  <c r="A63" i="20"/>
  <c r="A27" i="20"/>
  <c r="A13" i="20"/>
  <c r="A95" i="20"/>
  <c r="A12" i="20"/>
  <c r="A58" i="20"/>
  <c r="A126" i="20"/>
  <c r="A130" i="20"/>
  <c r="A131" i="20"/>
  <c r="A132" i="20"/>
  <c r="A133" i="20"/>
  <c r="A135" i="20"/>
  <c r="A136" i="20"/>
  <c r="A137" i="20"/>
  <c r="A138" i="20"/>
  <c r="A139" i="20"/>
  <c r="A141" i="20"/>
  <c r="A25" i="20"/>
  <c r="A70" i="20"/>
  <c r="A54" i="20"/>
  <c r="A60" i="20"/>
  <c r="A68" i="20"/>
  <c r="A24" i="20"/>
  <c r="A61" i="20"/>
  <c r="A42" i="20"/>
  <c r="A69" i="20"/>
  <c r="A105" i="20"/>
  <c r="A7" i="20"/>
  <c r="A143" i="20"/>
  <c r="A59" i="20"/>
  <c r="A35" i="20"/>
  <c r="A73" i="20"/>
  <c r="F73" i="20" s="1"/>
  <c r="A23" i="20"/>
  <c r="A20" i="20"/>
  <c r="A98" i="20"/>
  <c r="F98" i="20" s="1"/>
  <c r="A96" i="20"/>
  <c r="F96" i="20" s="1"/>
  <c r="A16" i="20"/>
  <c r="A81" i="20"/>
  <c r="F81" i="20" s="1"/>
  <c r="A79" i="20"/>
  <c r="F79" i="20" s="1"/>
  <c r="A101" i="20"/>
  <c r="F101" i="20" s="1"/>
  <c r="A37" i="20"/>
  <c r="A91" i="20"/>
  <c r="F91" i="20" s="1"/>
  <c r="A93" i="20"/>
  <c r="A104" i="20"/>
  <c r="A144" i="20"/>
  <c r="A147" i="20"/>
  <c r="A146" i="20"/>
  <c r="A148" i="20"/>
  <c r="F148" i="20" s="1"/>
  <c r="A151" i="20"/>
  <c r="A152" i="20"/>
  <c r="A155" i="20"/>
  <c r="A106" i="20"/>
  <c r="J21" i="20"/>
  <c r="J20" i="20"/>
  <c r="J19" i="20"/>
  <c r="J18" i="20"/>
  <c r="J17" i="20"/>
  <c r="J16" i="20"/>
  <c r="J14" i="20"/>
  <c r="J13" i="20"/>
  <c r="J12" i="20"/>
  <c r="J11" i="20"/>
  <c r="J9" i="20"/>
  <c r="J8" i="20"/>
  <c r="J7" i="20"/>
  <c r="J6" i="20"/>
  <c r="J5" i="20"/>
  <c r="J4" i="20"/>
  <c r="A94" i="19"/>
  <c r="A49" i="19"/>
  <c r="A38" i="19"/>
  <c r="A57" i="19"/>
  <c r="A40" i="19"/>
  <c r="A6" i="19"/>
  <c r="A17" i="19"/>
  <c r="A69" i="19"/>
  <c r="A28" i="19"/>
  <c r="F28" i="19" s="1"/>
  <c r="A10" i="19"/>
  <c r="A77" i="19"/>
  <c r="A19" i="19"/>
  <c r="A82" i="19"/>
  <c r="F82" i="19" s="1"/>
  <c r="A39" i="19"/>
  <c r="A87" i="19"/>
  <c r="A8" i="19"/>
  <c r="F8" i="19" s="1"/>
  <c r="A89" i="19"/>
  <c r="F89" i="19" s="1"/>
  <c r="A95" i="19"/>
  <c r="F95" i="19" s="1"/>
  <c r="A43" i="19"/>
  <c r="A97" i="19"/>
  <c r="A103" i="19"/>
  <c r="F103" i="19" s="1"/>
  <c r="A32" i="19"/>
  <c r="A16" i="19"/>
  <c r="F16" i="19" s="1"/>
  <c r="A34" i="19"/>
  <c r="A22" i="19"/>
  <c r="F22" i="19" s="1"/>
  <c r="A45" i="19"/>
  <c r="A46" i="19"/>
  <c r="A47" i="19"/>
  <c r="A48" i="19"/>
  <c r="F48" i="19" s="1"/>
  <c r="A4" i="19"/>
  <c r="F4" i="19" s="1"/>
  <c r="A50" i="19"/>
  <c r="A51" i="19"/>
  <c r="A52" i="19"/>
  <c r="A36" i="19"/>
  <c r="F36" i="19" s="1"/>
  <c r="A11" i="19"/>
  <c r="A23" i="19"/>
  <c r="A53" i="19"/>
  <c r="A54" i="19"/>
  <c r="F54" i="19" s="1"/>
  <c r="A18" i="19"/>
  <c r="A55" i="19"/>
  <c r="F55" i="19" s="1"/>
  <c r="A42" i="19"/>
  <c r="F42" i="19" s="1"/>
  <c r="A56" i="19"/>
  <c r="A58" i="19"/>
  <c r="A59" i="19"/>
  <c r="A24" i="19"/>
  <c r="A60" i="19"/>
  <c r="A20" i="19"/>
  <c r="A61" i="19"/>
  <c r="F61" i="19" s="1"/>
  <c r="A7" i="19"/>
  <c r="A62" i="19"/>
  <c r="A63" i="19"/>
  <c r="A37" i="19"/>
  <c r="A64" i="19"/>
  <c r="A65" i="19"/>
  <c r="A66" i="19"/>
  <c r="A67" i="19"/>
  <c r="A68" i="19"/>
  <c r="F68" i="19" s="1"/>
  <c r="A70" i="19"/>
  <c r="A71" i="19"/>
  <c r="A72" i="19"/>
  <c r="A73" i="19"/>
  <c r="A74" i="19"/>
  <c r="F74" i="19" s="1"/>
  <c r="A21" i="19"/>
  <c r="A75" i="19"/>
  <c r="F75" i="19" s="1"/>
  <c r="A76" i="19"/>
  <c r="A78" i="19"/>
  <c r="A79" i="19"/>
  <c r="A80" i="19"/>
  <c r="A81" i="19"/>
  <c r="A15" i="19"/>
  <c r="F15" i="19" s="1"/>
  <c r="A29" i="19"/>
  <c r="F29" i="19" s="1"/>
  <c r="A27" i="19"/>
  <c r="A35" i="19"/>
  <c r="A83" i="19"/>
  <c r="F83" i="19" s="1"/>
  <c r="A84" i="19"/>
  <c r="A85" i="19"/>
  <c r="A86" i="19"/>
  <c r="A98" i="19"/>
  <c r="A88" i="19"/>
  <c r="A9" i="19"/>
  <c r="F9" i="19" s="1"/>
  <c r="A25" i="19"/>
  <c r="A90" i="19"/>
  <c r="A31" i="19"/>
  <c r="A91" i="19"/>
  <c r="A92" i="19"/>
  <c r="A93" i="19"/>
  <c r="A96" i="19"/>
  <c r="F96" i="19" s="1"/>
  <c r="A12" i="19"/>
  <c r="A99" i="19"/>
  <c r="A41" i="19"/>
  <c r="A100" i="19"/>
  <c r="A101" i="19"/>
  <c r="A26" i="19"/>
  <c r="A33" i="19"/>
  <c r="A102" i="19"/>
  <c r="A5" i="19"/>
  <c r="A104" i="19"/>
  <c r="F104" i="19" s="1"/>
  <c r="A13" i="19"/>
  <c r="A14" i="19"/>
  <c r="F14" i="19" s="1"/>
  <c r="A105" i="19"/>
  <c r="A106" i="19"/>
  <c r="A107" i="19"/>
  <c r="A108" i="19"/>
  <c r="F108" i="19" s="1"/>
  <c r="A30" i="19"/>
  <c r="A44" i="19"/>
  <c r="J21" i="19"/>
  <c r="J20" i="19"/>
  <c r="J19" i="19"/>
  <c r="J18" i="19"/>
  <c r="J17" i="19"/>
  <c r="J16" i="19"/>
  <c r="J14" i="19"/>
  <c r="J13" i="19"/>
  <c r="J12" i="19"/>
  <c r="J11" i="19"/>
  <c r="J9" i="19"/>
  <c r="J8" i="19"/>
  <c r="J7" i="19"/>
  <c r="J6" i="19"/>
  <c r="J5" i="19"/>
  <c r="J4" i="19"/>
  <c r="M4" i="18"/>
  <c r="M5" i="18"/>
  <c r="M6" i="18"/>
  <c r="M7" i="18"/>
  <c r="M8" i="18"/>
  <c r="N8" i="18" s="1"/>
  <c r="M9" i="18"/>
  <c r="N9" i="18" s="1"/>
  <c r="M3" i="18"/>
  <c r="F222" i="18"/>
  <c r="F223" i="18"/>
  <c r="F224" i="18"/>
  <c r="F225" i="18"/>
  <c r="F226" i="18"/>
  <c r="F227" i="18"/>
  <c r="F228" i="18"/>
  <c r="F229" i="18"/>
  <c r="F230" i="18"/>
  <c r="F231" i="18"/>
  <c r="F232" i="18"/>
  <c r="F233" i="18"/>
  <c r="F234" i="18"/>
  <c r="F235" i="18"/>
  <c r="F236" i="18"/>
  <c r="F237" i="18"/>
  <c r="F238" i="18"/>
  <c r="F239" i="18"/>
  <c r="F240" i="18"/>
  <c r="F241" i="18"/>
  <c r="F242" i="18"/>
  <c r="F243" i="18"/>
  <c r="F244" i="18"/>
  <c r="F245" i="18"/>
  <c r="F246" i="18"/>
  <c r="F247" i="18"/>
  <c r="F248" i="18"/>
  <c r="F249" i="18"/>
  <c r="F250" i="18"/>
  <c r="F251" i="18"/>
  <c r="F252" i="18"/>
  <c r="F5" i="18"/>
  <c r="F177" i="18"/>
  <c r="F6" i="18"/>
  <c r="F7" i="18"/>
  <c r="F178" i="18"/>
  <c r="F8" i="18"/>
  <c r="F9" i="18"/>
  <c r="F10" i="18"/>
  <c r="F179" i="18"/>
  <c r="F11" i="18"/>
  <c r="F12" i="18"/>
  <c r="F180" i="18"/>
  <c r="F13" i="18"/>
  <c r="F181" i="18"/>
  <c r="F14" i="18"/>
  <c r="F15" i="18"/>
  <c r="F16" i="18"/>
  <c r="F182" i="18"/>
  <c r="F17" i="18"/>
  <c r="F18" i="18"/>
  <c r="F183" i="18"/>
  <c r="F19" i="18"/>
  <c r="F20" i="18"/>
  <c r="F21" i="18"/>
  <c r="F22" i="18"/>
  <c r="F23" i="18"/>
  <c r="F24" i="18"/>
  <c r="F25" i="18"/>
  <c r="F26" i="18"/>
  <c r="F27" i="18"/>
  <c r="F28" i="18"/>
  <c r="F29" i="18"/>
  <c r="F184" i="18"/>
  <c r="F30" i="18"/>
  <c r="F31" i="18"/>
  <c r="F32" i="18"/>
  <c r="F33" i="18"/>
  <c r="F34" i="18"/>
  <c r="F185" i="18"/>
  <c r="F35" i="18"/>
  <c r="F36" i="18"/>
  <c r="F37" i="18"/>
  <c r="F38" i="18"/>
  <c r="F186" i="18"/>
  <c r="F39" i="18"/>
  <c r="F40" i="18"/>
  <c r="F41" i="18"/>
  <c r="F187" i="18"/>
  <c r="F188" i="18"/>
  <c r="F42" i="18"/>
  <c r="F43" i="18"/>
  <c r="F189" i="18"/>
  <c r="F44" i="18"/>
  <c r="F45" i="18"/>
  <c r="F46" i="18"/>
  <c r="F190" i="18"/>
  <c r="F47" i="18"/>
  <c r="F191" i="18"/>
  <c r="F192" i="18"/>
  <c r="F48" i="18"/>
  <c r="F193" i="18"/>
  <c r="F49" i="18"/>
  <c r="F194" i="18"/>
  <c r="F50" i="18"/>
  <c r="F195" i="18"/>
  <c r="F196" i="18"/>
  <c r="F51" i="18"/>
  <c r="F52" i="18"/>
  <c r="F53" i="18"/>
  <c r="F54" i="18"/>
  <c r="F55" i="18"/>
  <c r="F197" i="18"/>
  <c r="F198" i="18"/>
  <c r="F56" i="18"/>
  <c r="F57" i="18"/>
  <c r="F58" i="18"/>
  <c r="F59" i="18"/>
  <c r="F60" i="18"/>
  <c r="F61" i="18"/>
  <c r="F62" i="18"/>
  <c r="F63" i="18"/>
  <c r="F64" i="18"/>
  <c r="F65" i="18"/>
  <c r="F66" i="18"/>
  <c r="F199" i="18"/>
  <c r="F200" i="18"/>
  <c r="F67" i="18"/>
  <c r="F68" i="18"/>
  <c r="F69" i="18"/>
  <c r="F70" i="18"/>
  <c r="F71" i="18"/>
  <c r="F72" i="18"/>
  <c r="F73" i="18"/>
  <c r="F74" i="18"/>
  <c r="F201" i="18"/>
  <c r="F75" i="18"/>
  <c r="F76" i="18"/>
  <c r="F77" i="18"/>
  <c r="F202" i="18"/>
  <c r="F203" i="18"/>
  <c r="F78" i="18"/>
  <c r="F204" i="18"/>
  <c r="F79" i="18"/>
  <c r="F80" i="18"/>
  <c r="F81" i="18"/>
  <c r="F82" i="18"/>
  <c r="F83" i="18"/>
  <c r="F205" i="18"/>
  <c r="F84" i="18"/>
  <c r="F85" i="18"/>
  <c r="F86" i="18"/>
  <c r="F87" i="18"/>
  <c r="F88" i="18"/>
  <c r="F89" i="18"/>
  <c r="F206" i="18"/>
  <c r="F90" i="18"/>
  <c r="F91" i="18"/>
  <c r="F92" i="18"/>
  <c r="F207" i="18"/>
  <c r="F93" i="18"/>
  <c r="F94" i="18"/>
  <c r="F208" i="18"/>
  <c r="F95" i="18"/>
  <c r="F209" i="18"/>
  <c r="F96" i="18"/>
  <c r="F97" i="18"/>
  <c r="F98" i="18"/>
  <c r="F99" i="18"/>
  <c r="F100" i="18"/>
  <c r="F101" i="18"/>
  <c r="F102" i="18"/>
  <c r="F103" i="18"/>
  <c r="F104" i="18"/>
  <c r="F105" i="18"/>
  <c r="F106" i="18"/>
  <c r="F107" i="18"/>
  <c r="F108" i="18"/>
  <c r="F109" i="18"/>
  <c r="F210" i="18"/>
  <c r="F110" i="18"/>
  <c r="F111" i="18"/>
  <c r="F112" i="18"/>
  <c r="F113" i="18"/>
  <c r="F211" i="18"/>
  <c r="F114" i="18"/>
  <c r="F115" i="18"/>
  <c r="F116" i="18"/>
  <c r="F117" i="18"/>
  <c r="F118" i="18"/>
  <c r="F119" i="18"/>
  <c r="F212" i="18"/>
  <c r="F120" i="18"/>
  <c r="F121" i="18"/>
  <c r="F122" i="18"/>
  <c r="F123" i="18"/>
  <c r="F124" i="18"/>
  <c r="F125" i="18"/>
  <c r="F126" i="18"/>
  <c r="F127" i="18"/>
  <c r="F128" i="18"/>
  <c r="F213" i="18"/>
  <c r="F129" i="18"/>
  <c r="F130" i="18"/>
  <c r="F131" i="18"/>
  <c r="F132" i="18"/>
  <c r="F133" i="18"/>
  <c r="F134" i="18"/>
  <c r="F135" i="18"/>
  <c r="F136" i="18"/>
  <c r="F214" i="18"/>
  <c r="F215" i="18"/>
  <c r="F137" i="18"/>
  <c r="F138" i="18"/>
  <c r="F139" i="18"/>
  <c r="F140" i="18"/>
  <c r="F216" i="18"/>
  <c r="F217" i="18"/>
  <c r="F141" i="18"/>
  <c r="F142" i="18"/>
  <c r="F143" i="18"/>
  <c r="F144" i="18"/>
  <c r="F145" i="18"/>
  <c r="F146" i="18"/>
  <c r="F147" i="18"/>
  <c r="F148" i="18"/>
  <c r="F218" i="18"/>
  <c r="F149" i="18"/>
  <c r="F150" i="18"/>
  <c r="F151" i="18"/>
  <c r="F152" i="18"/>
  <c r="F153" i="18"/>
  <c r="F154" i="18"/>
  <c r="F219" i="18"/>
  <c r="F155" i="18"/>
  <c r="F156" i="18"/>
  <c r="F157" i="18"/>
  <c r="F158" i="18"/>
  <c r="F159" i="18"/>
  <c r="F160" i="18"/>
  <c r="F161" i="18"/>
  <c r="F162" i="18"/>
  <c r="F163" i="18"/>
  <c r="F164" i="18"/>
  <c r="F165" i="18"/>
  <c r="F166" i="18"/>
  <c r="F220" i="18"/>
  <c r="F167" i="18"/>
  <c r="F168" i="18"/>
  <c r="F169" i="18"/>
  <c r="F170" i="18"/>
  <c r="F171" i="18"/>
  <c r="F172" i="18"/>
  <c r="F173" i="18"/>
  <c r="F221" i="18"/>
  <c r="F174" i="18"/>
  <c r="F175" i="18"/>
  <c r="F176" i="18"/>
  <c r="F4" i="18"/>
  <c r="N21" i="18"/>
  <c r="N20" i="18"/>
  <c r="N19" i="18"/>
  <c r="N18" i="18"/>
  <c r="N17" i="18"/>
  <c r="N16" i="18"/>
  <c r="N14" i="18"/>
  <c r="N13" i="18"/>
  <c r="N12" i="18"/>
  <c r="N11" i="18"/>
  <c r="N7" i="18"/>
  <c r="N5" i="18"/>
  <c r="N4" i="18"/>
  <c r="BT12" i="2"/>
  <c r="BT13" i="2"/>
  <c r="BT14" i="2"/>
  <c r="BT15" i="2"/>
  <c r="BT16" i="2"/>
  <c r="BT11" i="2"/>
  <c r="BT19" i="2"/>
  <c r="BT20" i="2"/>
  <c r="BT21" i="2"/>
  <c r="BT18" i="2"/>
  <c r="BT5" i="2"/>
  <c r="BT6" i="2"/>
  <c r="BT7" i="2"/>
  <c r="BT8" i="2"/>
  <c r="BT9" i="2"/>
  <c r="BT4" i="2"/>
  <c r="BV4" i="2"/>
  <c r="G71" i="17"/>
  <c r="A96" i="17"/>
  <c r="G96" i="17" s="1"/>
  <c r="A115" i="17"/>
  <c r="A75" i="17"/>
  <c r="A23" i="17"/>
  <c r="G23" i="17" s="1"/>
  <c r="A114" i="17"/>
  <c r="G114" i="17" s="1"/>
  <c r="A113" i="17"/>
  <c r="G113" i="17" s="1"/>
  <c r="A111" i="17"/>
  <c r="G111" i="17" s="1"/>
  <c r="A110" i="17"/>
  <c r="G110" i="17" s="1"/>
  <c r="A109" i="17"/>
  <c r="G109" i="17" s="1"/>
  <c r="A108" i="17"/>
  <c r="G108" i="17" s="1"/>
  <c r="A107" i="17"/>
  <c r="A105" i="17"/>
  <c r="G105" i="17" s="1"/>
  <c r="A104" i="17"/>
  <c r="G104" i="17" s="1"/>
  <c r="A102" i="17"/>
  <c r="G102" i="17" s="1"/>
  <c r="A103" i="17"/>
  <c r="G103" i="17" s="1"/>
  <c r="A101" i="17"/>
  <c r="G101" i="17" s="1"/>
  <c r="A99" i="17"/>
  <c r="A98" i="17"/>
  <c r="G98" i="17" s="1"/>
  <c r="A97" i="17"/>
  <c r="G97" i="17" s="1"/>
  <c r="A95" i="17"/>
  <c r="G95" i="17" s="1"/>
  <c r="A93" i="17"/>
  <c r="G93" i="17" s="1"/>
  <c r="A91" i="17"/>
  <c r="A90" i="17"/>
  <c r="G90" i="17" s="1"/>
  <c r="A88" i="17"/>
  <c r="G88" i="17" s="1"/>
  <c r="A86" i="17"/>
  <c r="G86" i="17" s="1"/>
  <c r="A85" i="17"/>
  <c r="G85" i="17" s="1"/>
  <c r="A83" i="17"/>
  <c r="A84" i="17"/>
  <c r="G84" i="17" s="1"/>
  <c r="A81" i="17"/>
  <c r="G81" i="17" s="1"/>
  <c r="A82" i="17"/>
  <c r="A80" i="17"/>
  <c r="G80" i="17" s="1"/>
  <c r="A79" i="17"/>
  <c r="G79" i="17" s="1"/>
  <c r="A77" i="17"/>
  <c r="G77" i="17" s="1"/>
  <c r="A78" i="17"/>
  <c r="G78" i="17" s="1"/>
  <c r="A76" i="17"/>
  <c r="G76" i="17" s="1"/>
  <c r="A73" i="17"/>
  <c r="G73" i="17" s="1"/>
  <c r="A69" i="17"/>
  <c r="G69" i="17" s="1"/>
  <c r="A68" i="17"/>
  <c r="G68" i="17" s="1"/>
  <c r="A67" i="17"/>
  <c r="A66" i="17"/>
  <c r="G66" i="17" s="1"/>
  <c r="A64" i="17"/>
  <c r="G64" i="17" s="1"/>
  <c r="A63" i="17"/>
  <c r="G63" i="17" s="1"/>
  <c r="A62" i="17"/>
  <c r="G62" i="17" s="1"/>
  <c r="A59" i="17"/>
  <c r="A60" i="17"/>
  <c r="G60" i="17" s="1"/>
  <c r="A58" i="17"/>
  <c r="A56" i="17"/>
  <c r="G56" i="17" s="1"/>
  <c r="A55" i="17"/>
  <c r="G55" i="17" s="1"/>
  <c r="A54" i="17"/>
  <c r="G54" i="17" s="1"/>
  <c r="A53" i="17"/>
  <c r="G53" i="17" s="1"/>
  <c r="A52" i="17"/>
  <c r="G52" i="17" s="1"/>
  <c r="A51" i="17"/>
  <c r="A48" i="17"/>
  <c r="G48" i="17" s="1"/>
  <c r="A49" i="17"/>
  <c r="G49" i="17" s="1"/>
  <c r="A47" i="17"/>
  <c r="G47" i="17" s="1"/>
  <c r="A46" i="17"/>
  <c r="G46" i="17" s="1"/>
  <c r="A45" i="17"/>
  <c r="G45" i="17" s="1"/>
  <c r="A44" i="17"/>
  <c r="G44" i="17" s="1"/>
  <c r="A43" i="17"/>
  <c r="A42" i="17"/>
  <c r="G42" i="17" s="1"/>
  <c r="A41" i="17"/>
  <c r="G41" i="17" s="1"/>
  <c r="A39" i="17"/>
  <c r="G39" i="17" s="1"/>
  <c r="A40" i="17"/>
  <c r="G40" i="17" s="1"/>
  <c r="A35" i="17"/>
  <c r="A33" i="17"/>
  <c r="G33" i="17" s="1"/>
  <c r="A32" i="17"/>
  <c r="G32" i="17" s="1"/>
  <c r="A31" i="17"/>
  <c r="G31" i="17" s="1"/>
  <c r="A30" i="17"/>
  <c r="G30" i="17" s="1"/>
  <c r="A29" i="17"/>
  <c r="G29" i="17" s="1"/>
  <c r="A28" i="17"/>
  <c r="G28" i="17" s="1"/>
  <c r="A27" i="17"/>
  <c r="A26" i="17"/>
  <c r="G26" i="17" s="1"/>
  <c r="A25" i="17"/>
  <c r="G25" i="17" s="1"/>
  <c r="A24" i="17"/>
  <c r="G24" i="17" s="1"/>
  <c r="A22" i="17"/>
  <c r="G22" i="17" s="1"/>
  <c r="A21" i="17"/>
  <c r="G21" i="17" s="1"/>
  <c r="A19" i="17"/>
  <c r="A17" i="17"/>
  <c r="G17" i="17" s="1"/>
  <c r="A16" i="17"/>
  <c r="G16" i="17" s="1"/>
  <c r="A13" i="17"/>
  <c r="G13" i="17" s="1"/>
  <c r="A12" i="17"/>
  <c r="G12" i="17" s="1"/>
  <c r="A9" i="17"/>
  <c r="G9" i="17" s="1"/>
  <c r="A7" i="17"/>
  <c r="G7" i="17" s="1"/>
  <c r="A6" i="17"/>
  <c r="G6" i="17" s="1"/>
  <c r="A4" i="17"/>
  <c r="G4" i="17" s="1"/>
  <c r="A3" i="17"/>
  <c r="G3" i="17" s="1"/>
  <c r="A116" i="17"/>
  <c r="G116" i="17" s="1"/>
  <c r="B73" i="17"/>
  <c r="B93" i="17"/>
  <c r="B39" i="17"/>
  <c r="B96" i="17"/>
  <c r="B57" i="17"/>
  <c r="B100" i="17"/>
  <c r="B97" i="17"/>
  <c r="B76" i="17"/>
  <c r="B106" i="17"/>
  <c r="B81" i="17"/>
  <c r="B87" i="17"/>
  <c r="B38" i="17"/>
  <c r="B86" i="17"/>
  <c r="B37" i="17"/>
  <c r="B5" i="17"/>
  <c r="B36" i="17"/>
  <c r="B90" i="17"/>
  <c r="B108" i="17"/>
  <c r="B72" i="17"/>
  <c r="B33" i="17"/>
  <c r="B77" i="17"/>
  <c r="B71" i="17"/>
  <c r="B69" i="17"/>
  <c r="B53" i="17"/>
  <c r="B14" i="17"/>
  <c r="B82" i="17"/>
  <c r="B92" i="17"/>
  <c r="B61" i="17"/>
  <c r="B65" i="17"/>
  <c r="B28" i="17"/>
  <c r="B25" i="17"/>
  <c r="B48" i="17"/>
  <c r="B88" i="17"/>
  <c r="B112" i="17"/>
  <c r="B116" i="17"/>
  <c r="B104" i="17"/>
  <c r="B50" i="17"/>
  <c r="B32" i="17"/>
  <c r="B66" i="17"/>
  <c r="B98" i="17"/>
  <c r="B55" i="17"/>
  <c r="B47" i="17"/>
  <c r="B12" i="17"/>
  <c r="B63" i="17"/>
  <c r="B9" i="17"/>
  <c r="B58" i="17"/>
  <c r="B13" i="17"/>
  <c r="B20" i="17"/>
  <c r="B83" i="17"/>
  <c r="B15" i="17"/>
  <c r="B68" i="17"/>
  <c r="B99" i="17"/>
  <c r="B24" i="17"/>
  <c r="B75" i="17"/>
  <c r="B17" i="17"/>
  <c r="B44" i="17"/>
  <c r="B62" i="17"/>
  <c r="B7" i="17"/>
  <c r="B110" i="17"/>
  <c r="B35" i="17"/>
  <c r="B56" i="17"/>
  <c r="B91" i="17"/>
  <c r="B113" i="17"/>
  <c r="B114" i="17"/>
  <c r="B19" i="17"/>
  <c r="B6" i="17"/>
  <c r="B11" i="17"/>
  <c r="B29" i="17"/>
  <c r="B16" i="17"/>
  <c r="B94" i="17"/>
  <c r="B3" i="17"/>
  <c r="B41" i="17"/>
  <c r="B34" i="17"/>
  <c r="B31" i="17"/>
  <c r="B43" i="17"/>
  <c r="B79" i="17"/>
  <c r="B80" i="17"/>
  <c r="B85" i="17"/>
  <c r="B26" i="17"/>
  <c r="B27" i="17"/>
  <c r="B109" i="17"/>
  <c r="B30" i="17"/>
  <c r="B54" i="17"/>
  <c r="B64" i="17"/>
  <c r="B105" i="17"/>
  <c r="B59" i="17"/>
  <c r="B111" i="17"/>
  <c r="B107" i="17"/>
  <c r="B95" i="17"/>
  <c r="B67" i="17"/>
  <c r="B101" i="17"/>
  <c r="B52" i="17"/>
  <c r="B8" i="17"/>
  <c r="B102" i="17"/>
  <c r="B45" i="17"/>
  <c r="B74" i="17"/>
  <c r="B89" i="17"/>
  <c r="B60" i="17"/>
  <c r="B103" i="17"/>
  <c r="B42" i="17"/>
  <c r="B40" i="17"/>
  <c r="B10" i="17"/>
  <c r="B70" i="17"/>
  <c r="B49" i="17"/>
  <c r="B23" i="17"/>
  <c r="B21" i="17"/>
  <c r="B84" i="17"/>
  <c r="B51" i="17"/>
  <c r="B78" i="17"/>
  <c r="B46" i="17"/>
  <c r="B115" i="17"/>
  <c r="B18" i="17"/>
  <c r="B4" i="17"/>
  <c r="B22" i="17"/>
  <c r="O21" i="17"/>
  <c r="O20" i="17"/>
  <c r="O19" i="17"/>
  <c r="O18" i="17"/>
  <c r="O17" i="17"/>
  <c r="O16" i="17"/>
  <c r="O14" i="17"/>
  <c r="O13" i="17"/>
  <c r="O12" i="17"/>
  <c r="O11" i="17"/>
  <c r="O9" i="17"/>
  <c r="O8" i="17"/>
  <c r="O7" i="17"/>
  <c r="O5" i="17"/>
  <c r="O4" i="17"/>
  <c r="A1445" i="7"/>
  <c r="BR33" i="2"/>
  <c r="BR32" i="2"/>
  <c r="BR31" i="2"/>
  <c r="BR30" i="2"/>
  <c r="BR29" i="2"/>
  <c r="BR28" i="2"/>
  <c r="BR27" i="2"/>
  <c r="BR26" i="2"/>
  <c r="BR25" i="2"/>
  <c r="BR24" i="2"/>
  <c r="BR23" i="2"/>
  <c r="BV21" i="2"/>
  <c r="BV20" i="2"/>
  <c r="BV19" i="2"/>
  <c r="BV18" i="2"/>
  <c r="BV16" i="2"/>
  <c r="BV15" i="2"/>
  <c r="BV14" i="2"/>
  <c r="BV13" i="2"/>
  <c r="BV12" i="2"/>
  <c r="BV11" i="2"/>
  <c r="BV9" i="2"/>
  <c r="BV8" i="2"/>
  <c r="BV7" i="2"/>
  <c r="BV6" i="2"/>
  <c r="BV5" i="2"/>
  <c r="A40" i="12"/>
  <c r="N21" i="13"/>
  <c r="N20" i="13"/>
  <c r="N19" i="13"/>
  <c r="N18" i="13"/>
  <c r="N17" i="13"/>
  <c r="N16" i="13"/>
  <c r="N14" i="13"/>
  <c r="N13" i="13"/>
  <c r="N12" i="13"/>
  <c r="N11" i="13"/>
  <c r="N9" i="13"/>
  <c r="N8" i="13"/>
  <c r="N7" i="13"/>
  <c r="N6" i="13"/>
  <c r="N5" i="13"/>
  <c r="N4" i="13"/>
  <c r="BX23" i="2"/>
  <c r="BX33" i="2"/>
  <c r="BX32" i="2"/>
  <c r="BX31" i="2"/>
  <c r="BX30" i="2"/>
  <c r="BX29" i="2"/>
  <c r="BX28" i="2"/>
  <c r="BX27" i="2"/>
  <c r="BX26" i="2"/>
  <c r="BX25" i="2"/>
  <c r="BX24" i="2"/>
  <c r="BV33" i="2"/>
  <c r="BV32" i="2"/>
  <c r="BV31" i="2"/>
  <c r="BV30" i="2"/>
  <c r="BV29" i="2"/>
  <c r="BV28" i="2"/>
  <c r="BV27" i="2"/>
  <c r="BV26" i="2"/>
  <c r="BV25" i="2"/>
  <c r="BV24" i="2"/>
  <c r="BV23" i="2"/>
  <c r="BT33" i="2"/>
  <c r="BT23" i="2"/>
  <c r="BT24" i="2"/>
  <c r="BT25" i="2"/>
  <c r="BT26" i="2"/>
  <c r="BT27" i="2"/>
  <c r="BT28" i="2"/>
  <c r="BT29" i="2"/>
  <c r="BT30" i="2"/>
  <c r="BT31" i="2"/>
  <c r="BT32" i="2"/>
  <c r="K11" i="56" l="1"/>
  <c r="F75" i="56"/>
  <c r="F24" i="56"/>
  <c r="F93" i="56"/>
  <c r="F62" i="56"/>
  <c r="E105" i="56"/>
  <c r="E70" i="56"/>
  <c r="E22" i="56"/>
  <c r="E30" i="56"/>
  <c r="F33" i="56"/>
  <c r="E123" i="56"/>
  <c r="E110" i="56"/>
  <c r="E127" i="56"/>
  <c r="E42" i="56"/>
  <c r="F69" i="56"/>
  <c r="F49" i="56"/>
  <c r="E103" i="56"/>
  <c r="E96" i="56"/>
  <c r="E34" i="56"/>
  <c r="E125" i="56"/>
  <c r="F7" i="56"/>
  <c r="E143" i="56"/>
  <c r="E345" i="55"/>
  <c r="E72" i="56"/>
  <c r="F55" i="56"/>
  <c r="F56" i="56"/>
  <c r="F127" i="56"/>
  <c r="E80" i="56"/>
  <c r="E13" i="56"/>
  <c r="E63" i="56"/>
  <c r="F71" i="56"/>
  <c r="E94" i="56"/>
  <c r="F120" i="56"/>
  <c r="F255" i="55"/>
  <c r="E74" i="56"/>
  <c r="E84" i="56"/>
  <c r="E494" i="55"/>
  <c r="E118" i="55"/>
  <c r="F373" i="55"/>
  <c r="E109" i="55"/>
  <c r="E486" i="55"/>
  <c r="E338" i="55"/>
  <c r="E411" i="55"/>
  <c r="F436" i="55"/>
  <c r="E542" i="55"/>
  <c r="F502" i="55"/>
  <c r="E123" i="55"/>
  <c r="E540" i="55"/>
  <c r="E354" i="55"/>
  <c r="E96" i="55"/>
  <c r="F46" i="56"/>
  <c r="F51" i="56"/>
  <c r="F330" i="55"/>
  <c r="F488" i="55"/>
  <c r="E390" i="55"/>
  <c r="E371" i="55"/>
  <c r="E538" i="55"/>
  <c r="F20" i="56"/>
  <c r="F179" i="55"/>
  <c r="F399" i="55"/>
  <c r="F497" i="55"/>
  <c r="F114" i="55"/>
  <c r="E332" i="55"/>
  <c r="E91" i="55"/>
  <c r="F457" i="55"/>
  <c r="F15" i="56"/>
  <c r="F442" i="55"/>
  <c r="E394" i="55"/>
  <c r="E454" i="55"/>
  <c r="E437" i="55"/>
  <c r="E478" i="55"/>
  <c r="F492" i="55"/>
  <c r="E391" i="55"/>
  <c r="F32" i="56"/>
  <c r="E444" i="55"/>
  <c r="E499" i="55"/>
  <c r="F11" i="56"/>
  <c r="F14" i="56"/>
  <c r="E355" i="55"/>
  <c r="E322" i="55"/>
  <c r="E130" i="55"/>
  <c r="F50" i="56"/>
  <c r="E58" i="56"/>
  <c r="F90" i="55"/>
  <c r="F61" i="56"/>
  <c r="F18" i="56"/>
  <c r="E125" i="55"/>
  <c r="E534" i="55"/>
  <c r="F535" i="55"/>
  <c r="F73" i="56"/>
  <c r="F77" i="56"/>
  <c r="F138" i="55"/>
  <c r="F515" i="55"/>
  <c r="F353" i="55"/>
  <c r="F6" i="56"/>
  <c r="F169" i="55"/>
  <c r="F547" i="55"/>
  <c r="E177" i="55"/>
  <c r="F92" i="55"/>
  <c r="E528" i="55"/>
  <c r="E53" i="56"/>
  <c r="E112" i="56"/>
  <c r="F26" i="56"/>
  <c r="F109" i="56"/>
  <c r="F116" i="56"/>
  <c r="E435" i="55"/>
  <c r="E361" i="55"/>
  <c r="E155" i="55"/>
  <c r="E164" i="55"/>
  <c r="F145" i="55"/>
  <c r="E325" i="55"/>
  <c r="E530" i="55"/>
  <c r="E76" i="56"/>
  <c r="E79" i="56"/>
  <c r="E85" i="56"/>
  <c r="E91" i="56"/>
  <c r="F52" i="56"/>
  <c r="F59" i="56"/>
  <c r="E60" i="56"/>
  <c r="F66" i="56"/>
  <c r="E113" i="56"/>
  <c r="E518" i="55"/>
  <c r="F156" i="55"/>
  <c r="F132" i="55"/>
  <c r="F372" i="55"/>
  <c r="F57" i="56"/>
  <c r="F120" i="55"/>
  <c r="F413" i="55"/>
  <c r="F134" i="55"/>
  <c r="F482" i="55"/>
  <c r="F434" i="55"/>
  <c r="F9" i="56"/>
  <c r="F12" i="56"/>
  <c r="F37" i="56"/>
  <c r="F136" i="56"/>
  <c r="F140" i="56"/>
  <c r="F410" i="55"/>
  <c r="E336" i="55"/>
  <c r="E173" i="55"/>
  <c r="F48" i="56"/>
  <c r="E90" i="56"/>
  <c r="E27" i="56"/>
  <c r="E519" i="55"/>
  <c r="E461" i="55"/>
  <c r="E511" i="55"/>
  <c r="E493" i="55"/>
  <c r="E102" i="55"/>
  <c r="E358" i="55"/>
  <c r="F159" i="55"/>
  <c r="E150" i="55"/>
  <c r="E480" i="55"/>
  <c r="E168" i="55"/>
  <c r="E98" i="55"/>
  <c r="F475" i="55"/>
  <c r="E137" i="55"/>
  <c r="F5" i="56"/>
  <c r="F16" i="56"/>
  <c r="E68" i="56"/>
  <c r="E104" i="56"/>
  <c r="E144" i="55"/>
  <c r="E380" i="55"/>
  <c r="E459" i="55"/>
  <c r="E374" i="55"/>
  <c r="F526" i="55"/>
  <c r="E398" i="55"/>
  <c r="E541" i="55"/>
  <c r="E174" i="55"/>
  <c r="E99" i="55"/>
  <c r="E521" i="55"/>
  <c r="F272" i="55"/>
  <c r="E524" i="55"/>
  <c r="E537" i="55"/>
  <c r="E347" i="55"/>
  <c r="E359" i="55"/>
  <c r="F110" i="55"/>
  <c r="E392" i="55"/>
  <c r="E469" i="55"/>
  <c r="F68" i="56"/>
  <c r="F47" i="56"/>
  <c r="F54" i="56"/>
  <c r="E82" i="56"/>
  <c r="E25" i="56"/>
  <c r="E102" i="56"/>
  <c r="F104" i="56"/>
  <c r="E108" i="56"/>
  <c r="F131" i="56"/>
  <c r="F133" i="56"/>
  <c r="F144" i="56"/>
  <c r="F152" i="56"/>
  <c r="E4" i="56"/>
  <c r="E54" i="56"/>
  <c r="F17" i="56"/>
  <c r="E64" i="56"/>
  <c r="E28" i="56"/>
  <c r="E95" i="56"/>
  <c r="E97" i="56"/>
  <c r="E100" i="56"/>
  <c r="F102" i="56"/>
  <c r="E115" i="56"/>
  <c r="E118" i="56"/>
  <c r="E39" i="56"/>
  <c r="E124" i="56"/>
  <c r="E44" i="56"/>
  <c r="F150" i="56"/>
  <c r="F149" i="56"/>
  <c r="F23" i="56"/>
  <c r="E83" i="56"/>
  <c r="F86" i="56"/>
  <c r="F89" i="56"/>
  <c r="F92" i="56"/>
  <c r="E36" i="56"/>
  <c r="E128" i="56"/>
  <c r="E40" i="56"/>
  <c r="E134" i="56"/>
  <c r="E137" i="56"/>
  <c r="E141" i="56"/>
  <c r="E43" i="56"/>
  <c r="F153" i="56"/>
  <c r="F114" i="56"/>
  <c r="F65" i="56"/>
  <c r="F67" i="56"/>
  <c r="E29" i="56"/>
  <c r="F31" i="56"/>
  <c r="F98" i="56"/>
  <c r="F101" i="56"/>
  <c r="E35" i="56"/>
  <c r="F36" i="56"/>
  <c r="F119" i="56"/>
  <c r="F121" i="56"/>
  <c r="F43" i="56"/>
  <c r="F147" i="56"/>
  <c r="F45" i="56"/>
  <c r="E87" i="56"/>
  <c r="F129" i="56"/>
  <c r="E41" i="56"/>
  <c r="F135" i="56"/>
  <c r="E138" i="56"/>
  <c r="E142" i="56"/>
  <c r="F154" i="56"/>
  <c r="E99" i="56"/>
  <c r="E117" i="56"/>
  <c r="E122" i="56"/>
  <c r="E126" i="56"/>
  <c r="F145" i="56"/>
  <c r="F148" i="56"/>
  <c r="E151" i="56"/>
  <c r="F10" i="56"/>
  <c r="F19" i="56"/>
  <c r="F78" i="56"/>
  <c r="F81" i="56"/>
  <c r="F88" i="56"/>
  <c r="E93" i="56"/>
  <c r="F107" i="56"/>
  <c r="E111" i="56"/>
  <c r="E130" i="56"/>
  <c r="E139" i="56"/>
  <c r="F151" i="56"/>
  <c r="F118" i="56"/>
  <c r="E6" i="56"/>
  <c r="E52" i="56"/>
  <c r="F142" i="56"/>
  <c r="F60" i="56"/>
  <c r="F91" i="56"/>
  <c r="E56" i="56"/>
  <c r="F63" i="56"/>
  <c r="F111" i="56"/>
  <c r="F117" i="56"/>
  <c r="E121" i="56"/>
  <c r="E49" i="56"/>
  <c r="F100" i="56"/>
  <c r="F53" i="56"/>
  <c r="E98" i="56"/>
  <c r="F122" i="56"/>
  <c r="F41" i="56"/>
  <c r="E89" i="56"/>
  <c r="E32" i="56"/>
  <c r="E47" i="56"/>
  <c r="E8" i="56"/>
  <c r="E75" i="56"/>
  <c r="F84" i="56"/>
  <c r="F108" i="56"/>
  <c r="F138" i="56"/>
  <c r="F44" i="56"/>
  <c r="F64" i="56"/>
  <c r="F94" i="56"/>
  <c r="F105" i="56"/>
  <c r="E133" i="56"/>
  <c r="F42" i="56"/>
  <c r="E150" i="56"/>
  <c r="F13" i="56"/>
  <c r="F28" i="56"/>
  <c r="F70" i="56"/>
  <c r="F82" i="56"/>
  <c r="E153" i="56"/>
  <c r="E46" i="56"/>
  <c r="E7" i="56"/>
  <c r="E55" i="56"/>
  <c r="F123" i="56"/>
  <c r="E140" i="56"/>
  <c r="E59" i="56"/>
  <c r="E17" i="56"/>
  <c r="E66" i="56"/>
  <c r="F76" i="56"/>
  <c r="E24" i="56"/>
  <c r="F87" i="56"/>
  <c r="F29" i="56"/>
  <c r="E109" i="56"/>
  <c r="F113" i="56"/>
  <c r="E120" i="56"/>
  <c r="F124" i="56"/>
  <c r="F130" i="56"/>
  <c r="F143" i="56"/>
  <c r="E154" i="56"/>
  <c r="E48" i="56"/>
  <c r="E57" i="56"/>
  <c r="E10" i="56"/>
  <c r="E16" i="56"/>
  <c r="E19" i="56"/>
  <c r="E71" i="56"/>
  <c r="F74" i="56"/>
  <c r="F83" i="56"/>
  <c r="E101" i="56"/>
  <c r="E107" i="56"/>
  <c r="F112" i="56"/>
  <c r="E119" i="56"/>
  <c r="E136" i="56"/>
  <c r="F141" i="56"/>
  <c r="E152" i="56"/>
  <c r="E51" i="56"/>
  <c r="E77" i="56"/>
  <c r="F79" i="56"/>
  <c r="E81" i="56"/>
  <c r="E88" i="56"/>
  <c r="F30" i="56"/>
  <c r="F35" i="56"/>
  <c r="F125" i="56"/>
  <c r="E131" i="56"/>
  <c r="E144" i="56"/>
  <c r="F4" i="56"/>
  <c r="F58" i="56"/>
  <c r="E92" i="56"/>
  <c r="F97" i="56"/>
  <c r="E37" i="56"/>
  <c r="F139" i="56"/>
  <c r="E23" i="56"/>
  <c r="F25" i="56"/>
  <c r="F96" i="56"/>
  <c r="F103" i="56"/>
  <c r="F126" i="56"/>
  <c r="F40" i="56"/>
  <c r="F137" i="56"/>
  <c r="E149" i="56"/>
  <c r="E5" i="56"/>
  <c r="E9" i="56"/>
  <c r="E11" i="56"/>
  <c r="E12" i="56"/>
  <c r="E14" i="56"/>
  <c r="E15" i="56"/>
  <c r="E61" i="56"/>
  <c r="E62" i="56"/>
  <c r="E18" i="56"/>
  <c r="E65" i="56"/>
  <c r="E20" i="56"/>
  <c r="E67" i="56"/>
  <c r="E69" i="56"/>
  <c r="E21" i="56"/>
  <c r="F72" i="56"/>
  <c r="E78" i="56"/>
  <c r="F85" i="56"/>
  <c r="E26" i="56"/>
  <c r="F95" i="56"/>
  <c r="E33" i="56"/>
  <c r="F115" i="56"/>
  <c r="E129" i="56"/>
  <c r="F134" i="56"/>
  <c r="E148" i="56"/>
  <c r="E132" i="56"/>
  <c r="F132" i="56"/>
  <c r="E106" i="56"/>
  <c r="F106" i="56"/>
  <c r="E73" i="56"/>
  <c r="F80" i="56"/>
  <c r="E86" i="56"/>
  <c r="F27" i="56"/>
  <c r="E31" i="56"/>
  <c r="F34" i="56"/>
  <c r="E116" i="56"/>
  <c r="F39" i="56"/>
  <c r="E135" i="56"/>
  <c r="E145" i="56"/>
  <c r="E45" i="56"/>
  <c r="E38" i="56"/>
  <c r="F38" i="56"/>
  <c r="E50" i="56"/>
  <c r="F22" i="56"/>
  <c r="F90" i="56"/>
  <c r="F99" i="56"/>
  <c r="F110" i="56"/>
  <c r="E114" i="56"/>
  <c r="F128" i="56"/>
  <c r="E147" i="56"/>
  <c r="F146" i="56"/>
  <c r="E146" i="56"/>
  <c r="E520" i="55"/>
  <c r="E522" i="55"/>
  <c r="E527" i="55"/>
  <c r="F543" i="55"/>
  <c r="E548" i="55"/>
  <c r="E529" i="55"/>
  <c r="E546" i="55"/>
  <c r="E536" i="55"/>
  <c r="F533" i="55"/>
  <c r="E523" i="55"/>
  <c r="K11" i="55"/>
  <c r="E379" i="55"/>
  <c r="E496" i="55"/>
  <c r="E349" i="55"/>
  <c r="E400" i="55"/>
  <c r="E152" i="55"/>
  <c r="F327" i="55"/>
  <c r="F445" i="55"/>
  <c r="F386" i="55"/>
  <c r="E94" i="55"/>
  <c r="F463" i="55"/>
  <c r="E452" i="55"/>
  <c r="F167" i="55"/>
  <c r="F512" i="55"/>
  <c r="E495" i="55"/>
  <c r="E484" i="55"/>
  <c r="E462" i="55"/>
  <c r="E453" i="55"/>
  <c r="E503" i="55"/>
  <c r="E105" i="55"/>
  <c r="E466" i="55"/>
  <c r="F377" i="55"/>
  <c r="F500" i="55"/>
  <c r="F393" i="55"/>
  <c r="F350" i="55"/>
  <c r="E328" i="55"/>
  <c r="F101" i="55"/>
  <c r="E341" i="55"/>
  <c r="E415" i="55"/>
  <c r="E477" i="55"/>
  <c r="F363" i="55"/>
  <c r="E514" i="55"/>
  <c r="E127" i="55"/>
  <c r="E103" i="55"/>
  <c r="E417" i="55"/>
  <c r="F151" i="55"/>
  <c r="E129" i="55"/>
  <c r="F165" i="55"/>
  <c r="E472" i="55"/>
  <c r="E428" i="55"/>
  <c r="E491" i="55"/>
  <c r="E351" i="55"/>
  <c r="E473" i="55"/>
  <c r="F396" i="55"/>
  <c r="E402" i="55"/>
  <c r="E122" i="55"/>
  <c r="E384" i="55"/>
  <c r="E157" i="55"/>
  <c r="E323" i="55"/>
  <c r="E171" i="55"/>
  <c r="E421" i="55"/>
  <c r="F97" i="55"/>
  <c r="F126" i="55"/>
  <c r="E404" i="55"/>
  <c r="E320" i="55"/>
  <c r="F346" i="55"/>
  <c r="E418" i="55"/>
  <c r="E429" i="55"/>
  <c r="E378" i="55"/>
  <c r="E375" i="55"/>
  <c r="E506" i="55"/>
  <c r="E93" i="55"/>
  <c r="F381" i="55"/>
  <c r="E383" i="55"/>
  <c r="F146" i="55"/>
  <c r="F409" i="55"/>
  <c r="F234" i="55"/>
  <c r="F427" i="55"/>
  <c r="F423" i="55"/>
  <c r="F365" i="55"/>
  <c r="F357" i="55"/>
  <c r="F160" i="55"/>
  <c r="F403" i="55"/>
  <c r="F113" i="55"/>
  <c r="F250" i="55"/>
  <c r="F342" i="55"/>
  <c r="F368" i="55"/>
  <c r="F419" i="55"/>
  <c r="F178" i="55"/>
  <c r="F508" i="55"/>
  <c r="E106" i="55"/>
  <c r="F447" i="55"/>
  <c r="E517" i="55"/>
  <c r="E405" i="55"/>
  <c r="F407" i="55"/>
  <c r="E416" i="55"/>
  <c r="E329" i="55"/>
  <c r="E135" i="55"/>
  <c r="F339" i="55"/>
  <c r="E425" i="55"/>
  <c r="E505" i="55"/>
  <c r="E479" i="55"/>
  <c r="E458" i="55"/>
  <c r="E483" i="55"/>
  <c r="E397" i="55"/>
  <c r="E334" i="55"/>
  <c r="E420" i="55"/>
  <c r="F430" i="55"/>
  <c r="E432" i="55"/>
  <c r="E163" i="55"/>
  <c r="E513" i="55"/>
  <c r="E364" i="55"/>
  <c r="F324" i="55"/>
  <c r="F448" i="55"/>
  <c r="E116" i="55"/>
  <c r="E440" i="55"/>
  <c r="E369" i="55"/>
  <c r="F162" i="55"/>
  <c r="E136" i="55"/>
  <c r="E501" i="55"/>
  <c r="F464" i="55"/>
  <c r="F181" i="55"/>
  <c r="E446" i="55"/>
  <c r="E414" i="55"/>
  <c r="E535" i="55"/>
  <c r="E512" i="55"/>
  <c r="E381" i="55"/>
  <c r="E324" i="55"/>
  <c r="F53" i="55"/>
  <c r="E178" i="55"/>
  <c r="E160" i="55"/>
  <c r="E492" i="55"/>
  <c r="E464" i="55"/>
  <c r="E436" i="55"/>
  <c r="E114" i="55"/>
  <c r="E363" i="55"/>
  <c r="E330" i="55"/>
  <c r="E159" i="55"/>
  <c r="E488" i="55"/>
  <c r="E463" i="55"/>
  <c r="E430" i="55"/>
  <c r="E386" i="55"/>
  <c r="E360" i="55"/>
  <c r="E327" i="55"/>
  <c r="E485" i="55"/>
  <c r="E460" i="55"/>
  <c r="E419" i="55"/>
  <c r="E350" i="55"/>
  <c r="E533" i="55"/>
  <c r="E508" i="55"/>
  <c r="E146" i="55"/>
  <c r="E448" i="55"/>
  <c r="E410" i="55"/>
  <c r="E377" i="55"/>
  <c r="E346" i="55"/>
  <c r="E92" i="55"/>
  <c r="E167" i="55"/>
  <c r="E502" i="55"/>
  <c r="E475" i="55"/>
  <c r="E447" i="55"/>
  <c r="E409" i="55"/>
  <c r="E373" i="55"/>
  <c r="E101" i="55"/>
  <c r="E547" i="55"/>
  <c r="E165" i="55"/>
  <c r="E500" i="55"/>
  <c r="E145" i="55"/>
  <c r="E445" i="55"/>
  <c r="E407" i="55"/>
  <c r="E372" i="55"/>
  <c r="E339" i="55"/>
  <c r="E181" i="55"/>
  <c r="E526" i="55"/>
  <c r="E151" i="55"/>
  <c r="E142" i="55"/>
  <c r="E442" i="55"/>
  <c r="E396" i="55"/>
  <c r="E110" i="55"/>
  <c r="E335" i="55"/>
  <c r="E179" i="55"/>
  <c r="E162" i="55"/>
  <c r="E468" i="55"/>
  <c r="E126" i="55"/>
  <c r="E393" i="55"/>
  <c r="E368" i="55"/>
  <c r="E97" i="55"/>
  <c r="E115" i="55"/>
  <c r="F115" i="55"/>
  <c r="E133" i="55"/>
  <c r="F133" i="55"/>
  <c r="E439" i="55"/>
  <c r="F439" i="55"/>
  <c r="E131" i="55"/>
  <c r="F131" i="55"/>
  <c r="E119" i="55"/>
  <c r="F119" i="55"/>
  <c r="E120" i="55"/>
  <c r="E153" i="55"/>
  <c r="F153" i="55"/>
  <c r="E531" i="55"/>
  <c r="F531" i="55"/>
  <c r="E100" i="55"/>
  <c r="F100" i="55"/>
  <c r="E143" i="55"/>
  <c r="F143" i="55"/>
  <c r="E362" i="55"/>
  <c r="F362" i="55"/>
  <c r="E426" i="55"/>
  <c r="F426" i="55"/>
  <c r="E124" i="55"/>
  <c r="F124" i="55"/>
  <c r="E450" i="55"/>
  <c r="F450" i="55"/>
  <c r="E431" i="55"/>
  <c r="F431" i="55"/>
  <c r="E128" i="55"/>
  <c r="F128" i="55"/>
  <c r="E147" i="55"/>
  <c r="F147" i="55"/>
  <c r="E490" i="55"/>
  <c r="F490" i="55"/>
  <c r="E176" i="55"/>
  <c r="F176" i="55"/>
  <c r="E516" i="55"/>
  <c r="F516" i="55"/>
  <c r="E175" i="55"/>
  <c r="F175" i="55"/>
  <c r="E376" i="55"/>
  <c r="F376" i="55"/>
  <c r="E388" i="55"/>
  <c r="F388" i="55"/>
  <c r="E406" i="55"/>
  <c r="F406" i="55"/>
  <c r="E438" i="55"/>
  <c r="F438" i="55"/>
  <c r="E497" i="55"/>
  <c r="E457" i="55"/>
  <c r="E413" i="55"/>
  <c r="E389" i="55"/>
  <c r="E539" i="55"/>
  <c r="F539" i="55"/>
  <c r="E412" i="55"/>
  <c r="F412" i="55"/>
  <c r="E367" i="55"/>
  <c r="F367" i="55"/>
  <c r="E510" i="55"/>
  <c r="F510" i="55"/>
  <c r="E169" i="55"/>
  <c r="E515" i="55"/>
  <c r="E132" i="55"/>
  <c r="E434" i="55"/>
  <c r="E365" i="55"/>
  <c r="E342" i="55"/>
  <c r="E90" i="55"/>
  <c r="E141" i="55"/>
  <c r="F141" i="55"/>
  <c r="E139" i="55"/>
  <c r="F139" i="55"/>
  <c r="E172" i="55"/>
  <c r="F172" i="55"/>
  <c r="E509" i="55"/>
  <c r="F509" i="55"/>
  <c r="E498" i="55"/>
  <c r="F498" i="55"/>
  <c r="E333" i="55"/>
  <c r="F333" i="55"/>
  <c r="E543" i="55"/>
  <c r="E451" i="55"/>
  <c r="E113" i="55"/>
  <c r="E138" i="55"/>
  <c r="E427" i="55"/>
  <c r="E403" i="55"/>
  <c r="E474" i="55"/>
  <c r="F474" i="55"/>
  <c r="E134" i="55"/>
  <c r="E108" i="55"/>
  <c r="F108" i="55"/>
  <c r="E385" i="55"/>
  <c r="F385" i="55"/>
  <c r="E449" i="55"/>
  <c r="F449" i="55"/>
  <c r="E470" i="55"/>
  <c r="F470" i="55"/>
  <c r="E489" i="55"/>
  <c r="F489" i="55"/>
  <c r="E337" i="55"/>
  <c r="F337" i="55"/>
  <c r="E318" i="55"/>
  <c r="F318" i="55"/>
  <c r="E487" i="55"/>
  <c r="F487" i="55"/>
  <c r="E476" i="55"/>
  <c r="F476" i="55"/>
  <c r="E366" i="55"/>
  <c r="F366" i="55"/>
  <c r="E148" i="55"/>
  <c r="F148" i="55"/>
  <c r="E433" i="55"/>
  <c r="F433" i="55"/>
  <c r="E424" i="55"/>
  <c r="F424" i="55"/>
  <c r="E441" i="55"/>
  <c r="F441" i="55"/>
  <c r="E166" i="55"/>
  <c r="F166" i="55"/>
  <c r="E481" i="55"/>
  <c r="F481" i="55"/>
  <c r="E149" i="55"/>
  <c r="F149" i="55"/>
  <c r="E107" i="55"/>
  <c r="F107" i="55"/>
  <c r="E95" i="55"/>
  <c r="F95" i="55"/>
  <c r="E343" i="55"/>
  <c r="F343" i="55"/>
  <c r="E443" i="55"/>
  <c r="F443" i="55"/>
  <c r="E121" i="55"/>
  <c r="F121" i="55"/>
  <c r="E156" i="55"/>
  <c r="E423" i="55"/>
  <c r="E399" i="55"/>
  <c r="E357" i="55"/>
  <c r="F183" i="55"/>
  <c r="E544" i="55"/>
  <c r="F544" i="55"/>
  <c r="E507" i="55"/>
  <c r="F507" i="55"/>
  <c r="E154" i="55"/>
  <c r="F154" i="55"/>
  <c r="F223" i="55"/>
  <c r="F518" i="55"/>
  <c r="E387" i="55"/>
  <c r="F387" i="55"/>
  <c r="E525" i="55"/>
  <c r="F525" i="55"/>
  <c r="E382" i="55"/>
  <c r="F382" i="55"/>
  <c r="E340" i="55"/>
  <c r="F340" i="55"/>
  <c r="E117" i="55"/>
  <c r="F117" i="55"/>
  <c r="E395" i="55"/>
  <c r="F395" i="55"/>
  <c r="E140" i="55"/>
  <c r="F140" i="55"/>
  <c r="E112" i="55"/>
  <c r="F112" i="55"/>
  <c r="E467" i="55"/>
  <c r="F467" i="55"/>
  <c r="E319" i="55"/>
  <c r="F319" i="55"/>
  <c r="E344" i="55"/>
  <c r="F344" i="55"/>
  <c r="E158" i="55"/>
  <c r="F158" i="55"/>
  <c r="E326" i="55"/>
  <c r="F326" i="55"/>
  <c r="E422" i="55"/>
  <c r="F422" i="55"/>
  <c r="E180" i="55"/>
  <c r="F180" i="55"/>
  <c r="E352" i="55"/>
  <c r="F352" i="55"/>
  <c r="E331" i="55"/>
  <c r="F331" i="55"/>
  <c r="E465" i="55"/>
  <c r="F465" i="55"/>
  <c r="E170" i="55"/>
  <c r="F170" i="55"/>
  <c r="E471" i="55"/>
  <c r="F471" i="55"/>
  <c r="E482" i="55"/>
  <c r="E353" i="55"/>
  <c r="F546" i="55"/>
  <c r="F541" i="55"/>
  <c r="F538" i="55"/>
  <c r="F173" i="55"/>
  <c r="F532" i="55"/>
  <c r="F168" i="55"/>
  <c r="F529" i="55"/>
  <c r="F164" i="55"/>
  <c r="F524" i="55"/>
  <c r="F521" i="55"/>
  <c r="F514" i="55"/>
  <c r="F511" i="55"/>
  <c r="F155" i="55"/>
  <c r="F152" i="55"/>
  <c r="F493" i="55"/>
  <c r="F491" i="55"/>
  <c r="F484" i="55"/>
  <c r="F478" i="55"/>
  <c r="F144" i="55"/>
  <c r="F466" i="55"/>
  <c r="F459" i="55"/>
  <c r="F456" i="55"/>
  <c r="F454" i="55"/>
  <c r="F444" i="55"/>
  <c r="F122" i="55"/>
  <c r="F418" i="55"/>
  <c r="F416" i="55"/>
  <c r="F402" i="55"/>
  <c r="F398" i="55"/>
  <c r="F392" i="55"/>
  <c r="F380" i="55"/>
  <c r="F370" i="55"/>
  <c r="F359" i="55"/>
  <c r="F356" i="55"/>
  <c r="F349" i="55"/>
  <c r="F102" i="55"/>
  <c r="F341" i="55"/>
  <c r="F338" i="55"/>
  <c r="F334" i="55"/>
  <c r="F329" i="55"/>
  <c r="F323" i="55"/>
  <c r="F91" i="55"/>
  <c r="E456" i="55"/>
  <c r="F545" i="55"/>
  <c r="F542" i="55"/>
  <c r="F540" i="55"/>
  <c r="F177" i="55"/>
  <c r="F536" i="55"/>
  <c r="F171" i="55"/>
  <c r="F163" i="55"/>
  <c r="F161" i="55"/>
  <c r="F523" i="55"/>
  <c r="F520" i="55"/>
  <c r="F517" i="55"/>
  <c r="F513" i="55"/>
  <c r="F506" i="55"/>
  <c r="F504" i="55"/>
  <c r="F499" i="55"/>
  <c r="F496" i="55"/>
  <c r="F150" i="55"/>
  <c r="F480" i="55"/>
  <c r="F477" i="55"/>
  <c r="F473" i="55"/>
  <c r="F137" i="55"/>
  <c r="F462" i="55"/>
  <c r="F136" i="55"/>
  <c r="F455" i="55"/>
  <c r="F453" i="55"/>
  <c r="F452" i="55"/>
  <c r="F127" i="55"/>
  <c r="F440" i="55"/>
  <c r="F125" i="55"/>
  <c r="F123" i="55"/>
  <c r="F432" i="55"/>
  <c r="F429" i="55"/>
  <c r="F425" i="55"/>
  <c r="F421" i="55"/>
  <c r="F417" i="55"/>
  <c r="F415" i="55"/>
  <c r="F408" i="55"/>
  <c r="F405" i="55"/>
  <c r="F401" i="55"/>
  <c r="F116" i="55"/>
  <c r="F391" i="55"/>
  <c r="F383" i="55"/>
  <c r="F379" i="55"/>
  <c r="F375" i="55"/>
  <c r="F371" i="55"/>
  <c r="F109" i="55"/>
  <c r="F106" i="55"/>
  <c r="F105" i="55"/>
  <c r="F104" i="55"/>
  <c r="F355" i="55"/>
  <c r="F351" i="55"/>
  <c r="F348" i="55"/>
  <c r="F345" i="55"/>
  <c r="F99" i="55"/>
  <c r="F98" i="55"/>
  <c r="F96" i="55"/>
  <c r="F328" i="55"/>
  <c r="F93" i="55"/>
  <c r="F322" i="55"/>
  <c r="F320" i="55"/>
  <c r="F11" i="55"/>
  <c r="F30" i="55"/>
  <c r="F78" i="55"/>
  <c r="F280" i="55"/>
  <c r="F301" i="55"/>
  <c r="F548" i="55"/>
  <c r="F174" i="55"/>
  <c r="F534" i="55"/>
  <c r="F530" i="55"/>
  <c r="F528" i="55"/>
  <c r="F527" i="55"/>
  <c r="F522" i="55"/>
  <c r="F519" i="55"/>
  <c r="F157" i="55"/>
  <c r="F505" i="55"/>
  <c r="F503" i="55"/>
  <c r="F501" i="55"/>
  <c r="F495" i="55"/>
  <c r="F486" i="55"/>
  <c r="F483" i="55"/>
  <c r="F479" i="55"/>
  <c r="F472" i="55"/>
  <c r="F469" i="55"/>
  <c r="F461" i="55"/>
  <c r="F458" i="55"/>
  <c r="F135" i="55"/>
  <c r="F130" i="55"/>
  <c r="F129" i="55"/>
  <c r="F446" i="55"/>
  <c r="F437" i="55"/>
  <c r="F435" i="55"/>
  <c r="F428" i="55"/>
  <c r="F420" i="55"/>
  <c r="F414" i="55"/>
  <c r="F411" i="55"/>
  <c r="F118" i="55"/>
  <c r="F404" i="55"/>
  <c r="F400" i="55"/>
  <c r="F397" i="55"/>
  <c r="F394" i="55"/>
  <c r="F390" i="55"/>
  <c r="F384" i="55"/>
  <c r="F378" i="55"/>
  <c r="F374" i="55"/>
  <c r="F111" i="55"/>
  <c r="F369" i="55"/>
  <c r="F364" i="55"/>
  <c r="F361" i="55"/>
  <c r="F358" i="55"/>
  <c r="F354" i="55"/>
  <c r="F103" i="55"/>
  <c r="F347" i="55"/>
  <c r="F336" i="55"/>
  <c r="F332" i="55"/>
  <c r="F94" i="55"/>
  <c r="F325" i="55"/>
  <c r="F321" i="55"/>
  <c r="E321" i="55"/>
  <c r="F214" i="55"/>
  <c r="F202" i="55"/>
  <c r="F537" i="55"/>
  <c r="F494" i="55"/>
  <c r="F190" i="55"/>
  <c r="E63" i="55"/>
  <c r="E206" i="55"/>
  <c r="F18" i="55"/>
  <c r="F74" i="55"/>
  <c r="E210" i="50"/>
  <c r="F17" i="55"/>
  <c r="F256" i="55"/>
  <c r="F276" i="55"/>
  <c r="F12" i="55"/>
  <c r="F28" i="55"/>
  <c r="F305" i="55"/>
  <c r="F6" i="55"/>
  <c r="F4" i="55"/>
  <c r="F63" i="55"/>
  <c r="F245" i="55"/>
  <c r="F55" i="55"/>
  <c r="F71" i="55"/>
  <c r="F86" i="55"/>
  <c r="F69" i="54"/>
  <c r="E10" i="50"/>
  <c r="F211" i="55"/>
  <c r="F197" i="55"/>
  <c r="F201" i="55"/>
  <c r="F77" i="55"/>
  <c r="F199" i="55"/>
  <c r="F189" i="55"/>
  <c r="F237" i="55"/>
  <c r="F15" i="55"/>
  <c r="F196" i="55"/>
  <c r="F19" i="55"/>
  <c r="F22" i="55"/>
  <c r="E202" i="55"/>
  <c r="F244" i="55"/>
  <c r="F246" i="55"/>
  <c r="F67" i="55"/>
  <c r="F259" i="55"/>
  <c r="F80" i="55"/>
  <c r="F274" i="55"/>
  <c r="F282" i="55"/>
  <c r="F288" i="55"/>
  <c r="F291" i="55"/>
  <c r="F309" i="55"/>
  <c r="F87" i="55"/>
  <c r="F88" i="55"/>
  <c r="E203" i="54"/>
  <c r="E188" i="55"/>
  <c r="E181" i="54"/>
  <c r="E54" i="54"/>
  <c r="E175" i="54"/>
  <c r="F9" i="55"/>
  <c r="F16" i="55"/>
  <c r="E7" i="55"/>
  <c r="F13" i="55"/>
  <c r="F194" i="55"/>
  <c r="F198" i="55"/>
  <c r="F66" i="55"/>
  <c r="F261" i="55"/>
  <c r="F267" i="55"/>
  <c r="F76" i="55"/>
  <c r="F290" i="55"/>
  <c r="F26" i="55"/>
  <c r="E179" i="54"/>
  <c r="E199" i="54"/>
  <c r="F184" i="55"/>
  <c r="F295" i="55"/>
  <c r="F303" i="55"/>
  <c r="E215" i="54"/>
  <c r="E218" i="54"/>
  <c r="F207" i="55"/>
  <c r="F212" i="55"/>
  <c r="E215" i="55"/>
  <c r="F18" i="54"/>
  <c r="E182" i="55"/>
  <c r="F20" i="55"/>
  <c r="E173" i="54"/>
  <c r="F5" i="55"/>
  <c r="F248" i="55"/>
  <c r="E42" i="54"/>
  <c r="F10" i="55"/>
  <c r="F216" i="55"/>
  <c r="E51" i="54"/>
  <c r="F186" i="55"/>
  <c r="F14" i="55"/>
  <c r="F21" i="55"/>
  <c r="F191" i="55"/>
  <c r="F258" i="55"/>
  <c r="F265" i="55"/>
  <c r="F269" i="55"/>
  <c r="F278" i="55"/>
  <c r="F285" i="55"/>
  <c r="F299" i="55"/>
  <c r="E48" i="54"/>
  <c r="F73" i="54"/>
  <c r="E192" i="54"/>
  <c r="F47" i="54"/>
  <c r="E217" i="54"/>
  <c r="E223" i="54"/>
  <c r="E197" i="54"/>
  <c r="E214" i="54"/>
  <c r="E165" i="54"/>
  <c r="E46" i="54"/>
  <c r="E208" i="55"/>
  <c r="F229" i="55"/>
  <c r="F45" i="55"/>
  <c r="F241" i="55"/>
  <c r="E167" i="54"/>
  <c r="E202" i="54"/>
  <c r="E213" i="54"/>
  <c r="E216" i="54"/>
  <c r="F79" i="54"/>
  <c r="E210" i="54"/>
  <c r="F93" i="54"/>
  <c r="E50" i="54"/>
  <c r="E178" i="54"/>
  <c r="E186" i="54"/>
  <c r="E185" i="54"/>
  <c r="E176" i="54"/>
  <c r="F25" i="55"/>
  <c r="F210" i="55"/>
  <c r="E205" i="54"/>
  <c r="E208" i="54"/>
  <c r="E195" i="54"/>
  <c r="E187" i="54"/>
  <c r="F205" i="55"/>
  <c r="F185" i="55"/>
  <c r="F192" i="55"/>
  <c r="E203" i="55"/>
  <c r="E24" i="55"/>
  <c r="F209" i="55"/>
  <c r="F213" i="55"/>
  <c r="F218" i="55"/>
  <c r="F221" i="55"/>
  <c r="F34" i="55"/>
  <c r="F226" i="55"/>
  <c r="F39" i="55"/>
  <c r="F42" i="55"/>
  <c r="F51" i="55"/>
  <c r="F58" i="55"/>
  <c r="F239" i="55"/>
  <c r="F200" i="55"/>
  <c r="F253" i="55"/>
  <c r="F263" i="55"/>
  <c r="F82" i="55"/>
  <c r="F83" i="55"/>
  <c r="F293" i="55"/>
  <c r="F297" i="55"/>
  <c r="F307" i="55"/>
  <c r="F311" i="55"/>
  <c r="F314" i="55"/>
  <c r="F187" i="55"/>
  <c r="F193" i="55"/>
  <c r="F23" i="55"/>
  <c r="F195" i="55"/>
  <c r="E8" i="55"/>
  <c r="E204" i="55"/>
  <c r="E27" i="55"/>
  <c r="F29" i="55"/>
  <c r="F217" i="55"/>
  <c r="F220" i="55"/>
  <c r="F225" i="55"/>
  <c r="F227" i="55"/>
  <c r="F38" i="55"/>
  <c r="F231" i="55"/>
  <c r="F44" i="55"/>
  <c r="F47" i="55"/>
  <c r="F49" i="55"/>
  <c r="F56" i="55"/>
  <c r="F59" i="55"/>
  <c r="F61" i="55"/>
  <c r="E197" i="55"/>
  <c r="E205" i="55"/>
  <c r="F203" i="55"/>
  <c r="E28" i="55"/>
  <c r="E278" i="55"/>
  <c r="E226" i="55"/>
  <c r="E291" i="55"/>
  <c r="E83" i="55"/>
  <c r="E47" i="55"/>
  <c r="E314" i="55"/>
  <c r="F7" i="55"/>
  <c r="F204" i="55"/>
  <c r="E26" i="55"/>
  <c r="E199" i="55"/>
  <c r="E45" i="55"/>
  <c r="E21" i="55"/>
  <c r="E207" i="55"/>
  <c r="E213" i="55"/>
  <c r="F215" i="55"/>
  <c r="E217" i="55"/>
  <c r="E258" i="55"/>
  <c r="E12" i="55"/>
  <c r="E17" i="55"/>
  <c r="E23" i="55"/>
  <c r="F27" i="55"/>
  <c r="E210" i="55"/>
  <c r="E269" i="55"/>
  <c r="F8" i="55"/>
  <c r="E193" i="55"/>
  <c r="F208" i="55"/>
  <c r="E214" i="55"/>
  <c r="E30" i="55"/>
  <c r="E248" i="55"/>
  <c r="E34" i="55"/>
  <c r="E237" i="55"/>
  <c r="F182" i="55"/>
  <c r="E14" i="55"/>
  <c r="E201" i="55"/>
  <c r="F206" i="55"/>
  <c r="E227" i="55"/>
  <c r="E246" i="55"/>
  <c r="E263" i="55"/>
  <c r="E307" i="55"/>
  <c r="E20" i="55"/>
  <c r="E192" i="55"/>
  <c r="E4" i="55"/>
  <c r="E195" i="55"/>
  <c r="F24" i="55"/>
  <c r="E44" i="55"/>
  <c r="E239" i="55"/>
  <c r="E272" i="55"/>
  <c r="F188" i="55"/>
  <c r="E305" i="55"/>
  <c r="E186" i="55"/>
  <c r="E16" i="55"/>
  <c r="E25" i="55"/>
  <c r="E42" i="55"/>
  <c r="E225" i="55"/>
  <c r="E253" i="55"/>
  <c r="E301" i="55"/>
  <c r="F52" i="55"/>
  <c r="E52" i="55"/>
  <c r="E55" i="55"/>
  <c r="F242" i="55"/>
  <c r="E242" i="55"/>
  <c r="F252" i="55"/>
  <c r="E252" i="55"/>
  <c r="F73" i="55"/>
  <c r="E73" i="55"/>
  <c r="F79" i="55"/>
  <c r="E79" i="55"/>
  <c r="F284" i="55"/>
  <c r="E284" i="55"/>
  <c r="F298" i="55"/>
  <c r="E298" i="55"/>
  <c r="F312" i="55"/>
  <c r="E312" i="55"/>
  <c r="E183" i="55"/>
  <c r="E189" i="55"/>
  <c r="E9" i="55"/>
  <c r="E11" i="55"/>
  <c r="E13" i="55"/>
  <c r="E15" i="55"/>
  <c r="E194" i="55"/>
  <c r="E196" i="55"/>
  <c r="E18" i="55"/>
  <c r="E19" i="55"/>
  <c r="E198" i="55"/>
  <c r="E22" i="55"/>
  <c r="E200" i="55"/>
  <c r="E29" i="55"/>
  <c r="F31" i="55"/>
  <c r="E31" i="55"/>
  <c r="E220" i="55"/>
  <c r="F228" i="55"/>
  <c r="E228" i="55"/>
  <c r="E38" i="55"/>
  <c r="F233" i="55"/>
  <c r="E233" i="55"/>
  <c r="E49" i="55"/>
  <c r="F238" i="55"/>
  <c r="E238" i="55"/>
  <c r="E59" i="55"/>
  <c r="F247" i="55"/>
  <c r="E247" i="55"/>
  <c r="E250" i="55"/>
  <c r="F70" i="55"/>
  <c r="E70" i="55"/>
  <c r="E259" i="55"/>
  <c r="F75" i="55"/>
  <c r="E75" i="55"/>
  <c r="E77" i="55"/>
  <c r="F279" i="55"/>
  <c r="E279" i="55"/>
  <c r="E282" i="55"/>
  <c r="F292" i="55"/>
  <c r="E292" i="55"/>
  <c r="E295" i="55"/>
  <c r="F306" i="55"/>
  <c r="E306" i="55"/>
  <c r="E309" i="55"/>
  <c r="F316" i="55"/>
  <c r="E316" i="55"/>
  <c r="E5" i="55"/>
  <c r="F224" i="55"/>
  <c r="E224" i="55"/>
  <c r="F43" i="55"/>
  <c r="E43" i="55"/>
  <c r="F235" i="55"/>
  <c r="E235" i="55"/>
  <c r="E58" i="55"/>
  <c r="F243" i="55"/>
  <c r="E243" i="55"/>
  <c r="E245" i="55"/>
  <c r="F254" i="55"/>
  <c r="E254" i="55"/>
  <c r="E256" i="55"/>
  <c r="F264" i="55"/>
  <c r="E264" i="55"/>
  <c r="E267" i="55"/>
  <c r="F273" i="55"/>
  <c r="E273" i="55"/>
  <c r="E276" i="55"/>
  <c r="F287" i="55"/>
  <c r="E287" i="55"/>
  <c r="E290" i="55"/>
  <c r="F302" i="55"/>
  <c r="E302" i="55"/>
  <c r="E86" i="55"/>
  <c r="F315" i="55"/>
  <c r="E315" i="55"/>
  <c r="E185" i="55"/>
  <c r="E190" i="55"/>
  <c r="E191" i="55"/>
  <c r="E211" i="55"/>
  <c r="E216" i="55"/>
  <c r="F32" i="55"/>
  <c r="E32" i="55"/>
  <c r="E223" i="55"/>
  <c r="F230" i="55"/>
  <c r="E230" i="55"/>
  <c r="E231" i="55"/>
  <c r="F50" i="55"/>
  <c r="E50" i="55"/>
  <c r="E53" i="55"/>
  <c r="F60" i="55"/>
  <c r="E60" i="55"/>
  <c r="E61" i="55"/>
  <c r="F251" i="55"/>
  <c r="E251" i="55"/>
  <c r="E67" i="55"/>
  <c r="F260" i="55"/>
  <c r="E260" i="55"/>
  <c r="E74" i="55"/>
  <c r="F271" i="55"/>
  <c r="E271" i="55"/>
  <c r="E80" i="55"/>
  <c r="F283" i="55"/>
  <c r="E283" i="55"/>
  <c r="E285" i="55"/>
  <c r="F296" i="55"/>
  <c r="E296" i="55"/>
  <c r="E299" i="55"/>
  <c r="F310" i="55"/>
  <c r="E310" i="55"/>
  <c r="E87" i="55"/>
  <c r="F317" i="55"/>
  <c r="E317" i="55"/>
  <c r="F222" i="55"/>
  <c r="E222" i="55"/>
  <c r="F40" i="55"/>
  <c r="E40" i="55"/>
  <c r="E209" i="55"/>
  <c r="E218" i="55"/>
  <c r="F36" i="55"/>
  <c r="E36" i="55"/>
  <c r="E229" i="55"/>
  <c r="F46" i="55"/>
  <c r="E46" i="55"/>
  <c r="E234" i="55"/>
  <c r="F236" i="55"/>
  <c r="E236" i="55"/>
  <c r="F65" i="55"/>
  <c r="E65" i="55"/>
  <c r="F257" i="55"/>
  <c r="E257" i="55"/>
  <c r="E71" i="55"/>
  <c r="F268" i="55"/>
  <c r="E268" i="55"/>
  <c r="E76" i="55"/>
  <c r="F277" i="55"/>
  <c r="E277" i="55"/>
  <c r="E280" i="55"/>
  <c r="F84" i="55"/>
  <c r="E84" i="55"/>
  <c r="E293" i="55"/>
  <c r="F304" i="55"/>
  <c r="E304" i="55"/>
  <c r="F33" i="55"/>
  <c r="E33" i="55"/>
  <c r="F41" i="55"/>
  <c r="E41" i="55"/>
  <c r="F54" i="55"/>
  <c r="E54" i="55"/>
  <c r="E56" i="55"/>
  <c r="F62" i="55"/>
  <c r="E62" i="55"/>
  <c r="E244" i="55"/>
  <c r="F68" i="55"/>
  <c r="E68" i="55"/>
  <c r="E255" i="55"/>
  <c r="F262" i="55"/>
  <c r="E262" i="55"/>
  <c r="E265" i="55"/>
  <c r="F81" i="55"/>
  <c r="E81" i="55"/>
  <c r="E274" i="55"/>
  <c r="F286" i="55"/>
  <c r="E286" i="55"/>
  <c r="E288" i="55"/>
  <c r="F300" i="55"/>
  <c r="E300" i="55"/>
  <c r="E303" i="55"/>
  <c r="F313" i="55"/>
  <c r="E313" i="55"/>
  <c r="E88" i="55"/>
  <c r="E184" i="55"/>
  <c r="E187" i="55"/>
  <c r="E6" i="55"/>
  <c r="E10" i="55"/>
  <c r="E212" i="55"/>
  <c r="F219" i="55"/>
  <c r="E219" i="55"/>
  <c r="E221" i="55"/>
  <c r="F37" i="55"/>
  <c r="E37" i="55"/>
  <c r="E39" i="55"/>
  <c r="F48" i="55"/>
  <c r="E48" i="55"/>
  <c r="E51" i="55"/>
  <c r="F240" i="55"/>
  <c r="E240" i="55"/>
  <c r="E241" i="55"/>
  <c r="F249" i="55"/>
  <c r="E249" i="55"/>
  <c r="E66" i="55"/>
  <c r="F72" i="55"/>
  <c r="E72" i="55"/>
  <c r="E261" i="55"/>
  <c r="F270" i="55"/>
  <c r="E270" i="55"/>
  <c r="E78" i="55"/>
  <c r="F281" i="55"/>
  <c r="E281" i="55"/>
  <c r="E82" i="55"/>
  <c r="F294" i="55"/>
  <c r="E294" i="55"/>
  <c r="E297" i="55"/>
  <c r="F308" i="55"/>
  <c r="E308" i="55"/>
  <c r="E311" i="55"/>
  <c r="F35" i="55"/>
  <c r="E35" i="55"/>
  <c r="F232" i="55"/>
  <c r="E232" i="55"/>
  <c r="F57" i="55"/>
  <c r="E57" i="55"/>
  <c r="F64" i="55"/>
  <c r="E64" i="55"/>
  <c r="F69" i="55"/>
  <c r="E69" i="55"/>
  <c r="F266" i="55"/>
  <c r="E266" i="55"/>
  <c r="F275" i="55"/>
  <c r="E275" i="55"/>
  <c r="F289" i="55"/>
  <c r="E289" i="55"/>
  <c r="F85" i="55"/>
  <c r="E85" i="55"/>
  <c r="F89" i="55"/>
  <c r="E89" i="55"/>
  <c r="E207" i="54"/>
  <c r="E193" i="54"/>
  <c r="E206" i="54"/>
  <c r="E201" i="54"/>
  <c r="E198" i="54"/>
  <c r="E221" i="54"/>
  <c r="E225" i="54"/>
  <c r="E219" i="54"/>
  <c r="E224" i="54"/>
  <c r="E204" i="54"/>
  <c r="E211" i="54"/>
  <c r="E196" i="54"/>
  <c r="E209" i="54"/>
  <c r="E212" i="54"/>
  <c r="E194" i="54"/>
  <c r="E190" i="54"/>
  <c r="E180" i="54"/>
  <c r="E144" i="54"/>
  <c r="E41" i="54"/>
  <c r="E191" i="54"/>
  <c r="E168" i="54"/>
  <c r="E189" i="54"/>
  <c r="E171" i="54"/>
  <c r="E184" i="54"/>
  <c r="E183" i="54"/>
  <c r="E169" i="54"/>
  <c r="E174" i="54"/>
  <c r="E53" i="54"/>
  <c r="E45" i="54"/>
  <c r="E170" i="54"/>
  <c r="E188" i="54"/>
  <c r="E52" i="54"/>
  <c r="E172" i="54"/>
  <c r="E166" i="54"/>
  <c r="E177" i="54"/>
  <c r="E182" i="54"/>
  <c r="F68" i="54"/>
  <c r="F23" i="54"/>
  <c r="E6" i="54"/>
  <c r="F217" i="54"/>
  <c r="F88" i="54"/>
  <c r="F204" i="54"/>
  <c r="F184" i="54"/>
  <c r="F53" i="54"/>
  <c r="F201" i="54"/>
  <c r="F183" i="54"/>
  <c r="F24" i="54"/>
  <c r="F214" i="54"/>
  <c r="F200" i="54"/>
  <c r="F180" i="54"/>
  <c r="F225" i="54"/>
  <c r="F51" i="54"/>
  <c r="F198" i="54"/>
  <c r="F176" i="54"/>
  <c r="F224" i="54"/>
  <c r="F50" i="54"/>
  <c r="F45" i="54"/>
  <c r="F174" i="54"/>
  <c r="F221" i="54"/>
  <c r="F211" i="54"/>
  <c r="F191" i="54"/>
  <c r="F170" i="54"/>
  <c r="F72" i="54"/>
  <c r="F220" i="54"/>
  <c r="F210" i="54"/>
  <c r="F187" i="54"/>
  <c r="F169" i="54"/>
  <c r="F218" i="54"/>
  <c r="F207" i="54"/>
  <c r="F186" i="54"/>
  <c r="F177" i="54"/>
  <c r="F41" i="54"/>
  <c r="F197" i="54"/>
  <c r="F194" i="54"/>
  <c r="F190" i="54"/>
  <c r="F179" i="54"/>
  <c r="F173" i="54"/>
  <c r="F166" i="54"/>
  <c r="F206" i="54"/>
  <c r="F10" i="54"/>
  <c r="E47" i="54"/>
  <c r="F223" i="54"/>
  <c r="F54" i="54"/>
  <c r="F216" i="54"/>
  <c r="F52" i="54"/>
  <c r="F212" i="54"/>
  <c r="F209" i="54"/>
  <c r="F48" i="54"/>
  <c r="F203" i="54"/>
  <c r="F199" i="54"/>
  <c r="F196" i="54"/>
  <c r="F193" i="54"/>
  <c r="F189" i="54"/>
  <c r="F185" i="54"/>
  <c r="F182" i="54"/>
  <c r="F178" i="54"/>
  <c r="F175" i="54"/>
  <c r="F172" i="54"/>
  <c r="F168" i="54"/>
  <c r="F165" i="54"/>
  <c r="F12" i="54"/>
  <c r="F222" i="54"/>
  <c r="F219" i="54"/>
  <c r="F215" i="54"/>
  <c r="F213" i="54"/>
  <c r="F49" i="54"/>
  <c r="F208" i="54"/>
  <c r="F205" i="54"/>
  <c r="F202" i="54"/>
  <c r="F46" i="54"/>
  <c r="F195" i="54"/>
  <c r="F192" i="54"/>
  <c r="F188" i="54"/>
  <c r="F44" i="54"/>
  <c r="F181" i="54"/>
  <c r="F43" i="54"/>
  <c r="F42" i="54"/>
  <c r="F171" i="54"/>
  <c r="F167" i="54"/>
  <c r="E122" i="54"/>
  <c r="F138" i="54"/>
  <c r="F9" i="54"/>
  <c r="F87" i="54"/>
  <c r="E141" i="54"/>
  <c r="F83" i="54"/>
  <c r="F116" i="54"/>
  <c r="E58" i="50"/>
  <c r="E62" i="54"/>
  <c r="E96" i="53"/>
  <c r="E148" i="54"/>
  <c r="E59" i="54"/>
  <c r="E31" i="54"/>
  <c r="E122" i="53"/>
  <c r="E147" i="53"/>
  <c r="E111" i="53"/>
  <c r="E135" i="53"/>
  <c r="F78" i="54"/>
  <c r="E130" i="53"/>
  <c r="F115" i="54"/>
  <c r="E151" i="54"/>
  <c r="E99" i="53"/>
  <c r="F14" i="54"/>
  <c r="E110" i="53"/>
  <c r="E118" i="53"/>
  <c r="F56" i="54"/>
  <c r="E64" i="54"/>
  <c r="E36" i="54"/>
  <c r="F149" i="54"/>
  <c r="F157" i="54"/>
  <c r="F91" i="54"/>
  <c r="F66" i="54"/>
  <c r="E61" i="54"/>
  <c r="F130" i="54"/>
  <c r="F74" i="54"/>
  <c r="F102" i="54"/>
  <c r="F113" i="54"/>
  <c r="F39" i="54"/>
  <c r="F65" i="54"/>
  <c r="F13" i="54"/>
  <c r="F100" i="54"/>
  <c r="F135" i="54"/>
  <c r="F16" i="54"/>
  <c r="F75" i="54"/>
  <c r="E17" i="53"/>
  <c r="F155" i="54"/>
  <c r="E91" i="53"/>
  <c r="F98" i="54"/>
  <c r="E100" i="53"/>
  <c r="F11" i="54"/>
  <c r="F15" i="54"/>
  <c r="E136" i="53"/>
  <c r="F8" i="54"/>
  <c r="F99" i="54"/>
  <c r="E76" i="53"/>
  <c r="F103" i="54"/>
  <c r="F58" i="54"/>
  <c r="E150" i="54"/>
  <c r="E57" i="54"/>
  <c r="F67" i="54"/>
  <c r="F71" i="54"/>
  <c r="E34" i="54"/>
  <c r="F95" i="54"/>
  <c r="E7" i="54"/>
  <c r="F97" i="54"/>
  <c r="F26" i="54"/>
  <c r="E118" i="54"/>
  <c r="E120" i="54"/>
  <c r="E127" i="54"/>
  <c r="F40" i="54"/>
  <c r="F63" i="54"/>
  <c r="F76" i="54"/>
  <c r="F89" i="54"/>
  <c r="E55" i="54"/>
  <c r="F70" i="54"/>
  <c r="F85" i="54"/>
  <c r="F92" i="54"/>
  <c r="F101" i="54"/>
  <c r="E158" i="54"/>
  <c r="F60" i="54"/>
  <c r="F17" i="54"/>
  <c r="E133" i="54"/>
  <c r="E136" i="54"/>
  <c r="F152" i="54"/>
  <c r="F20" i="54"/>
  <c r="F134" i="54"/>
  <c r="F143" i="54"/>
  <c r="F147" i="54"/>
  <c r="F28" i="54"/>
  <c r="F121" i="54"/>
  <c r="F125" i="54"/>
  <c r="F128" i="54"/>
  <c r="F107" i="54"/>
  <c r="E33" i="54"/>
  <c r="F145" i="54"/>
  <c r="F159" i="54"/>
  <c r="F84" i="54"/>
  <c r="F104" i="54"/>
  <c r="F32" i="54"/>
  <c r="F126" i="54"/>
  <c r="F80" i="54"/>
  <c r="F25" i="54"/>
  <c r="F108" i="54"/>
  <c r="E154" i="54"/>
  <c r="E162" i="54"/>
  <c r="F29" i="54"/>
  <c r="F114" i="54"/>
  <c r="E30" i="54"/>
  <c r="F30" i="54"/>
  <c r="F137" i="54"/>
  <c r="F139" i="54"/>
  <c r="F163" i="54"/>
  <c r="F105" i="54"/>
  <c r="F106" i="54"/>
  <c r="F111" i="54"/>
  <c r="E129" i="54"/>
  <c r="E105" i="54"/>
  <c r="F123" i="54"/>
  <c r="F77" i="54"/>
  <c r="F22" i="54"/>
  <c r="F90" i="54"/>
  <c r="F94" i="54"/>
  <c r="F96" i="54"/>
  <c r="E124" i="54"/>
  <c r="E131" i="54"/>
  <c r="E35" i="54"/>
  <c r="E140" i="54"/>
  <c r="E142" i="54"/>
  <c r="E146" i="54"/>
  <c r="E153" i="54"/>
  <c r="E156" i="54"/>
  <c r="E160" i="54"/>
  <c r="E164" i="54"/>
  <c r="F21" i="54"/>
  <c r="F82" i="54"/>
  <c r="F86" i="54"/>
  <c r="F38" i="54"/>
  <c r="F5" i="54"/>
  <c r="F109" i="54"/>
  <c r="F112" i="54"/>
  <c r="F161" i="54"/>
  <c r="F119" i="54"/>
  <c r="F132" i="54"/>
  <c r="F37" i="54"/>
  <c r="F4" i="54"/>
  <c r="F27" i="54"/>
  <c r="F110" i="54"/>
  <c r="F117" i="54"/>
  <c r="F61" i="54"/>
  <c r="E4" i="54"/>
  <c r="E8" i="54"/>
  <c r="E9" i="54"/>
  <c r="E29" i="54"/>
  <c r="F57" i="54"/>
  <c r="F6" i="54"/>
  <c r="E108" i="54"/>
  <c r="E114" i="54"/>
  <c r="E65" i="54"/>
  <c r="E112" i="54"/>
  <c r="E103" i="54"/>
  <c r="E116" i="54"/>
  <c r="F59" i="54"/>
  <c r="F64" i="54"/>
  <c r="E107" i="54"/>
  <c r="E109" i="54"/>
  <c r="F55" i="54"/>
  <c r="E5" i="54"/>
  <c r="F7" i="54"/>
  <c r="F62" i="54"/>
  <c r="E66" i="54"/>
  <c r="E11" i="54"/>
  <c r="E12" i="54"/>
  <c r="E70" i="54"/>
  <c r="E14" i="54"/>
  <c r="E15" i="54"/>
  <c r="E16" i="54"/>
  <c r="E74" i="54"/>
  <c r="E75" i="54"/>
  <c r="E76" i="54"/>
  <c r="E20" i="54"/>
  <c r="E78" i="54"/>
  <c r="E21" i="54"/>
  <c r="E80" i="54"/>
  <c r="E82" i="54"/>
  <c r="E84" i="54"/>
  <c r="E86" i="54"/>
  <c r="E23" i="54"/>
  <c r="E89" i="54"/>
  <c r="E91" i="54"/>
  <c r="E93" i="54"/>
  <c r="E24" i="54"/>
  <c r="E95" i="54"/>
  <c r="E97" i="54"/>
  <c r="E99" i="54"/>
  <c r="E26" i="54"/>
  <c r="E102" i="54"/>
  <c r="E104" i="54"/>
  <c r="E106" i="54"/>
  <c r="E27" i="54"/>
  <c r="E28" i="54"/>
  <c r="E110" i="54"/>
  <c r="E111" i="54"/>
  <c r="E113" i="54"/>
  <c r="E115" i="54"/>
  <c r="E117" i="54"/>
  <c r="F118" i="54"/>
  <c r="F31" i="54"/>
  <c r="F120" i="54"/>
  <c r="F122" i="54"/>
  <c r="F124" i="54"/>
  <c r="F33" i="54"/>
  <c r="F127" i="54"/>
  <c r="F129" i="54"/>
  <c r="F131" i="54"/>
  <c r="F133" i="54"/>
  <c r="F34" i="54"/>
  <c r="F136" i="54"/>
  <c r="F35" i="54"/>
  <c r="F36" i="54"/>
  <c r="F140" i="54"/>
  <c r="F141" i="54"/>
  <c r="F142" i="54"/>
  <c r="F144" i="54"/>
  <c r="F146" i="54"/>
  <c r="F148" i="54"/>
  <c r="F150" i="54"/>
  <c r="F151" i="54"/>
  <c r="F153" i="54"/>
  <c r="F154" i="54"/>
  <c r="F156" i="54"/>
  <c r="F158" i="54"/>
  <c r="F160" i="54"/>
  <c r="F162" i="54"/>
  <c r="F164" i="54"/>
  <c r="E119" i="54"/>
  <c r="E32" i="54"/>
  <c r="E121" i="54"/>
  <c r="E123" i="54"/>
  <c r="E125" i="54"/>
  <c r="E126" i="54"/>
  <c r="E128" i="54"/>
  <c r="E130" i="54"/>
  <c r="E132" i="54"/>
  <c r="E134" i="54"/>
  <c r="E135" i="54"/>
  <c r="E137" i="54"/>
  <c r="E138" i="54"/>
  <c r="E139" i="54"/>
  <c r="E37" i="54"/>
  <c r="E38" i="54"/>
  <c r="E143" i="54"/>
  <c r="E145" i="54"/>
  <c r="E147" i="54"/>
  <c r="E149" i="54"/>
  <c r="E39" i="54"/>
  <c r="E152" i="54"/>
  <c r="E40" i="54"/>
  <c r="E155" i="54"/>
  <c r="E157" i="54"/>
  <c r="E159" i="54"/>
  <c r="E161" i="54"/>
  <c r="E163" i="54"/>
  <c r="E58" i="54"/>
  <c r="E10" i="54"/>
  <c r="E56" i="54"/>
  <c r="E60" i="54"/>
  <c r="E63" i="54"/>
  <c r="E67" i="54"/>
  <c r="E68" i="54"/>
  <c r="E69" i="54"/>
  <c r="E13" i="54"/>
  <c r="E71" i="54"/>
  <c r="E72" i="54"/>
  <c r="E73" i="54"/>
  <c r="E17" i="54"/>
  <c r="E18" i="54"/>
  <c r="E19" i="54"/>
  <c r="E77" i="54"/>
  <c r="E79" i="54"/>
  <c r="E22" i="54"/>
  <c r="E81" i="54"/>
  <c r="E83" i="54"/>
  <c r="E85" i="54"/>
  <c r="E87" i="54"/>
  <c r="E88" i="54"/>
  <c r="E90" i="54"/>
  <c r="E92" i="54"/>
  <c r="E94" i="54"/>
  <c r="E25" i="54"/>
  <c r="E96" i="54"/>
  <c r="E98" i="54"/>
  <c r="E100" i="54"/>
  <c r="E101" i="54"/>
  <c r="E77" i="53"/>
  <c r="F46" i="53"/>
  <c r="E90" i="53"/>
  <c r="E10" i="53"/>
  <c r="E132" i="53"/>
  <c r="E74" i="53"/>
  <c r="E80" i="53"/>
  <c r="F9" i="53"/>
  <c r="E71" i="53"/>
  <c r="E150" i="53"/>
  <c r="F101" i="53"/>
  <c r="E124" i="53"/>
  <c r="E138" i="53"/>
  <c r="E78" i="53"/>
  <c r="E86" i="53"/>
  <c r="E50" i="53"/>
  <c r="E70" i="53"/>
  <c r="E137" i="53"/>
  <c r="F40" i="53"/>
  <c r="E18" i="53"/>
  <c r="E73" i="53"/>
  <c r="E81" i="53"/>
  <c r="E98" i="53"/>
  <c r="E120" i="53"/>
  <c r="E83" i="53"/>
  <c r="E142" i="53"/>
  <c r="E102" i="53"/>
  <c r="E89" i="53"/>
  <c r="E38" i="53"/>
  <c r="E121" i="53"/>
  <c r="F72" i="53"/>
  <c r="E140" i="53"/>
  <c r="E145" i="53"/>
  <c r="E36" i="53"/>
  <c r="E8" i="53"/>
  <c r="E112" i="53"/>
  <c r="E104" i="53"/>
  <c r="E39" i="53"/>
  <c r="K11" i="53"/>
  <c r="E53" i="53"/>
  <c r="E95" i="53"/>
  <c r="F94" i="53"/>
  <c r="E128" i="53"/>
  <c r="E92" i="53"/>
  <c r="E93" i="53"/>
  <c r="E37" i="53"/>
  <c r="E119" i="53"/>
  <c r="E88" i="53"/>
  <c r="E15" i="53"/>
  <c r="E84" i="53"/>
  <c r="E107" i="53"/>
  <c r="E126" i="53"/>
  <c r="E127" i="53"/>
  <c r="E85" i="53"/>
  <c r="F85" i="53"/>
  <c r="F56" i="53"/>
  <c r="E106" i="53"/>
  <c r="E41" i="53"/>
  <c r="E123" i="53"/>
  <c r="E108" i="53"/>
  <c r="E109" i="53"/>
  <c r="E116" i="53"/>
  <c r="E97" i="53"/>
  <c r="E114" i="53"/>
  <c r="E87" i="53"/>
  <c r="F34" i="53"/>
  <c r="E117" i="53"/>
  <c r="E4" i="53"/>
  <c r="E75" i="53"/>
  <c r="E42" i="53"/>
  <c r="F79" i="53"/>
  <c r="E82" i="53"/>
  <c r="E105" i="53"/>
  <c r="E141" i="53"/>
  <c r="E134" i="53"/>
  <c r="E129" i="53"/>
  <c r="E148" i="53"/>
  <c r="E131" i="53"/>
  <c r="E144" i="53"/>
  <c r="F149" i="53"/>
  <c r="E133" i="53"/>
  <c r="E139" i="53"/>
  <c r="E143" i="53"/>
  <c r="F49" i="53"/>
  <c r="E51" i="53"/>
  <c r="E9" i="53"/>
  <c r="E149" i="53"/>
  <c r="F103" i="53"/>
  <c r="E45" i="53"/>
  <c r="E94" i="53"/>
  <c r="F132" i="53"/>
  <c r="F140" i="53"/>
  <c r="E40" i="53"/>
  <c r="F111" i="53"/>
  <c r="E101" i="53"/>
  <c r="E34" i="53"/>
  <c r="F143" i="53"/>
  <c r="F115" i="53"/>
  <c r="E103" i="53"/>
  <c r="F89" i="53"/>
  <c r="E79" i="53"/>
  <c r="F125" i="53"/>
  <c r="E115" i="53"/>
  <c r="F36" i="53"/>
  <c r="F73" i="53"/>
  <c r="F136" i="53"/>
  <c r="E125" i="53"/>
  <c r="F107" i="53"/>
  <c r="F16" i="53"/>
  <c r="F42" i="53"/>
  <c r="F118" i="53"/>
  <c r="E113" i="53"/>
  <c r="F18" i="53"/>
  <c r="E16" i="53"/>
  <c r="E72" i="53"/>
  <c r="F44" i="53"/>
  <c r="F7" i="53"/>
  <c r="F66" i="53"/>
  <c r="F148" i="53"/>
  <c r="F145" i="53"/>
  <c r="F41" i="53"/>
  <c r="F138" i="53"/>
  <c r="F134" i="53"/>
  <c r="F130" i="53"/>
  <c r="F127" i="53"/>
  <c r="F123" i="53"/>
  <c r="F120" i="53"/>
  <c r="F117" i="53"/>
  <c r="F113" i="53"/>
  <c r="F109" i="53"/>
  <c r="F105" i="53"/>
  <c r="F37" i="53"/>
  <c r="F99" i="53"/>
  <c r="F96" i="53"/>
  <c r="F93" i="53"/>
  <c r="F91" i="53"/>
  <c r="F87" i="53"/>
  <c r="F83" i="53"/>
  <c r="F81" i="53"/>
  <c r="F77" i="53"/>
  <c r="F75" i="53"/>
  <c r="F71" i="53"/>
  <c r="F59" i="50"/>
  <c r="F21" i="53"/>
  <c r="F11" i="53"/>
  <c r="F25" i="53"/>
  <c r="F150" i="53"/>
  <c r="F147" i="53"/>
  <c r="F144" i="53"/>
  <c r="F141" i="53"/>
  <c r="F137" i="53"/>
  <c r="F133" i="53"/>
  <c r="F129" i="53"/>
  <c r="F126" i="53"/>
  <c r="F122" i="53"/>
  <c r="F119" i="53"/>
  <c r="F116" i="53"/>
  <c r="F112" i="53"/>
  <c r="F108" i="53"/>
  <c r="F104" i="53"/>
  <c r="F102" i="53"/>
  <c r="F98" i="53"/>
  <c r="F95" i="53"/>
  <c r="F92" i="53"/>
  <c r="F90" i="53"/>
  <c r="F86" i="53"/>
  <c r="F8" i="53"/>
  <c r="F80" i="53"/>
  <c r="F76" i="53"/>
  <c r="F74" i="53"/>
  <c r="F70" i="53"/>
  <c r="F72" i="50"/>
  <c r="F76" i="46"/>
  <c r="F12" i="53"/>
  <c r="F61" i="53"/>
  <c r="F32" i="53"/>
  <c r="F10" i="53"/>
  <c r="F146" i="53"/>
  <c r="F142" i="53"/>
  <c r="F139" i="53"/>
  <c r="F135" i="53"/>
  <c r="F131" i="53"/>
  <c r="F128" i="53"/>
  <c r="F124" i="53"/>
  <c r="F121" i="53"/>
  <c r="F39" i="53"/>
  <c r="F114" i="53"/>
  <c r="F110" i="53"/>
  <c r="F106" i="53"/>
  <c r="F38" i="53"/>
  <c r="F100" i="53"/>
  <c r="F97" i="53"/>
  <c r="F35" i="53"/>
  <c r="F17" i="53"/>
  <c r="F88" i="53"/>
  <c r="F84" i="53"/>
  <c r="F82" i="53"/>
  <c r="F78" i="53"/>
  <c r="F15" i="53"/>
  <c r="F68" i="53"/>
  <c r="F69" i="53"/>
  <c r="F60" i="53"/>
  <c r="F48" i="53"/>
  <c r="F52" i="53"/>
  <c r="F14" i="53"/>
  <c r="F29" i="52"/>
  <c r="F30" i="53"/>
  <c r="F31" i="53"/>
  <c r="F64" i="53"/>
  <c r="E19" i="53"/>
  <c r="F67" i="53"/>
  <c r="F6" i="53"/>
  <c r="F27" i="53"/>
  <c r="F22" i="53"/>
  <c r="F58" i="53"/>
  <c r="F28" i="53"/>
  <c r="F65" i="53"/>
  <c r="F59" i="53"/>
  <c r="F13" i="53"/>
  <c r="F33" i="53"/>
  <c r="F23" i="53"/>
  <c r="E54" i="53"/>
  <c r="F29" i="53"/>
  <c r="F63" i="53"/>
  <c r="F43" i="53"/>
  <c r="E5" i="53"/>
  <c r="F24" i="53"/>
  <c r="F26" i="53"/>
  <c r="F20" i="53"/>
  <c r="F55" i="53"/>
  <c r="F62" i="53"/>
  <c r="E47" i="53"/>
  <c r="E43" i="53"/>
  <c r="F51" i="53"/>
  <c r="F4" i="53"/>
  <c r="E48" i="53"/>
  <c r="F45" i="53"/>
  <c r="E20" i="53"/>
  <c r="F50" i="53"/>
  <c r="F5" i="53"/>
  <c r="E21" i="53"/>
  <c r="F53" i="53"/>
  <c r="F47" i="53"/>
  <c r="E46" i="53"/>
  <c r="E11" i="53"/>
  <c r="E12" i="53"/>
  <c r="E23" i="53"/>
  <c r="E24" i="53"/>
  <c r="E25" i="53"/>
  <c r="E26" i="53"/>
  <c r="E59" i="53"/>
  <c r="E60" i="53"/>
  <c r="E13" i="53"/>
  <c r="E61" i="53"/>
  <c r="E30" i="53"/>
  <c r="E31" i="53"/>
  <c r="E14" i="53"/>
  <c r="E32" i="53"/>
  <c r="E33" i="53"/>
  <c r="E68" i="53"/>
  <c r="E55" i="53"/>
  <c r="E44" i="53"/>
  <c r="F19" i="53"/>
  <c r="E49" i="53"/>
  <c r="E52" i="53"/>
  <c r="E6" i="53"/>
  <c r="E22" i="53"/>
  <c r="E56" i="53"/>
  <c r="E7" i="53"/>
  <c r="E57" i="53"/>
  <c r="E58" i="53"/>
  <c r="E27" i="53"/>
  <c r="E28" i="53"/>
  <c r="E29" i="53"/>
  <c r="E62" i="53"/>
  <c r="E63" i="53"/>
  <c r="E64" i="53"/>
  <c r="E65" i="53"/>
  <c r="E66" i="53"/>
  <c r="E67" i="53"/>
  <c r="E69" i="53"/>
  <c r="F11" i="52"/>
  <c r="E5" i="52"/>
  <c r="F10" i="52"/>
  <c r="K11" i="52"/>
  <c r="E336" i="46"/>
  <c r="F63" i="50"/>
  <c r="E8" i="50"/>
  <c r="E107" i="51"/>
  <c r="E27" i="52"/>
  <c r="E323" i="46"/>
  <c r="F22" i="52"/>
  <c r="E7" i="52"/>
  <c r="E81" i="51"/>
  <c r="F26" i="52"/>
  <c r="F17" i="52"/>
  <c r="F51" i="52"/>
  <c r="E24" i="52"/>
  <c r="F36" i="52"/>
  <c r="F18" i="52"/>
  <c r="F15" i="52"/>
  <c r="F48" i="52"/>
  <c r="F34" i="52"/>
  <c r="F14" i="52"/>
  <c r="F42" i="52"/>
  <c r="F45" i="52"/>
  <c r="F52" i="52"/>
  <c r="F6" i="52"/>
  <c r="F4" i="52"/>
  <c r="F19" i="52"/>
  <c r="F13" i="52"/>
  <c r="F37" i="52"/>
  <c r="F41" i="52"/>
  <c r="F20" i="52"/>
  <c r="F25" i="52"/>
  <c r="F12" i="52"/>
  <c r="F16" i="52"/>
  <c r="F49" i="52"/>
  <c r="E31" i="52"/>
  <c r="F30" i="52"/>
  <c r="E23" i="52"/>
  <c r="E9" i="52"/>
  <c r="F23" i="52"/>
  <c r="F32" i="52"/>
  <c r="F35" i="52"/>
  <c r="F40" i="52"/>
  <c r="F43" i="52"/>
  <c r="F50" i="52"/>
  <c r="F53" i="52"/>
  <c r="F28" i="52"/>
  <c r="F38" i="52"/>
  <c r="F46" i="52"/>
  <c r="E21" i="52"/>
  <c r="E8" i="52"/>
  <c r="F33" i="52"/>
  <c r="F39" i="52"/>
  <c r="F44" i="52"/>
  <c r="F47" i="52"/>
  <c r="F31" i="52"/>
  <c r="E28" i="52"/>
  <c r="E6" i="52"/>
  <c r="F7" i="52"/>
  <c r="F24" i="52"/>
  <c r="F27" i="52"/>
  <c r="E29" i="52"/>
  <c r="E25" i="52"/>
  <c r="F5" i="52"/>
  <c r="E20" i="52"/>
  <c r="F8" i="52"/>
  <c r="E26" i="52"/>
  <c r="E30" i="52"/>
  <c r="F9" i="52"/>
  <c r="E11" i="52"/>
  <c r="E32" i="52"/>
  <c r="E13" i="52"/>
  <c r="E35" i="52"/>
  <c r="E37" i="52"/>
  <c r="E38" i="52"/>
  <c r="E15" i="52"/>
  <c r="E40" i="52"/>
  <c r="E41" i="52"/>
  <c r="E43" i="52"/>
  <c r="E18" i="52"/>
  <c r="E46" i="52"/>
  <c r="E48" i="52"/>
  <c r="E50" i="52"/>
  <c r="E51" i="52"/>
  <c r="E53" i="52"/>
  <c r="E4" i="52"/>
  <c r="F21" i="52"/>
  <c r="E10" i="52"/>
  <c r="E12" i="52"/>
  <c r="E33" i="52"/>
  <c r="E34" i="52"/>
  <c r="E36" i="52"/>
  <c r="E14" i="52"/>
  <c r="E39" i="52"/>
  <c r="E16" i="52"/>
  <c r="E17" i="52"/>
  <c r="E42" i="52"/>
  <c r="E44" i="52"/>
  <c r="E45" i="52"/>
  <c r="E47" i="52"/>
  <c r="E49" i="52"/>
  <c r="E19" i="52"/>
  <c r="E52" i="52"/>
  <c r="E22" i="52"/>
  <c r="K11" i="51"/>
  <c r="F92" i="51"/>
  <c r="F99" i="51"/>
  <c r="E100" i="51"/>
  <c r="E111" i="51"/>
  <c r="E125" i="51"/>
  <c r="F117" i="51"/>
  <c r="E128" i="51"/>
  <c r="E165" i="51"/>
  <c r="E93" i="51"/>
  <c r="E119" i="51"/>
  <c r="E114" i="51"/>
  <c r="E121" i="51"/>
  <c r="E44" i="51"/>
  <c r="E89" i="51"/>
  <c r="E218" i="50"/>
  <c r="F83" i="51"/>
  <c r="E39" i="51"/>
  <c r="E144" i="51"/>
  <c r="F66" i="51"/>
  <c r="F80" i="51"/>
  <c r="F220" i="50"/>
  <c r="E214" i="50"/>
  <c r="E104" i="51"/>
  <c r="E25" i="51"/>
  <c r="F120" i="51"/>
  <c r="F38" i="51"/>
  <c r="E98" i="51"/>
  <c r="E105" i="51"/>
  <c r="E116" i="51"/>
  <c r="E35" i="51"/>
  <c r="E217" i="50"/>
  <c r="E55" i="50"/>
  <c r="F216" i="50"/>
  <c r="E141" i="51"/>
  <c r="F13" i="51"/>
  <c r="F14" i="51"/>
  <c r="E68" i="51"/>
  <c r="E70" i="50"/>
  <c r="E122" i="51"/>
  <c r="E194" i="50"/>
  <c r="F90" i="51"/>
  <c r="E132" i="51"/>
  <c r="E145" i="51"/>
  <c r="E196" i="50"/>
  <c r="E204" i="50"/>
  <c r="F73" i="51"/>
  <c r="E208" i="50"/>
  <c r="E95" i="51"/>
  <c r="E31" i="51"/>
  <c r="F16" i="51"/>
  <c r="F18" i="51"/>
  <c r="E21" i="51"/>
  <c r="E103" i="51"/>
  <c r="E32" i="51"/>
  <c r="E33" i="51"/>
  <c r="E37" i="51"/>
  <c r="E126" i="51"/>
  <c r="E221" i="50"/>
  <c r="F62" i="51"/>
  <c r="F7" i="51"/>
  <c r="F200" i="50"/>
  <c r="E195" i="50"/>
  <c r="F91" i="51"/>
  <c r="F96" i="51"/>
  <c r="F24" i="51"/>
  <c r="E101" i="51"/>
  <c r="F108" i="51"/>
  <c r="F29" i="51"/>
  <c r="F115" i="51"/>
  <c r="F34" i="51"/>
  <c r="E124" i="51"/>
  <c r="F127" i="51"/>
  <c r="E131" i="51"/>
  <c r="E137" i="51"/>
  <c r="E42" i="51"/>
  <c r="E23" i="51"/>
  <c r="E52" i="50"/>
  <c r="E209" i="50"/>
  <c r="E219" i="50"/>
  <c r="F57" i="50"/>
  <c r="F61" i="50"/>
  <c r="E60" i="50"/>
  <c r="F69" i="51"/>
  <c r="E72" i="51"/>
  <c r="F75" i="51"/>
  <c r="F213" i="50"/>
  <c r="F78" i="51"/>
  <c r="E20" i="51"/>
  <c r="E97" i="51"/>
  <c r="E112" i="51"/>
  <c r="E118" i="51"/>
  <c r="E152" i="51"/>
  <c r="F67" i="51"/>
  <c r="E207" i="50"/>
  <c r="E106" i="51"/>
  <c r="E40" i="51"/>
  <c r="F63" i="51"/>
  <c r="F74" i="51"/>
  <c r="E51" i="51"/>
  <c r="E150" i="51"/>
  <c r="E28" i="51"/>
  <c r="E110" i="51"/>
  <c r="F64" i="51"/>
  <c r="E75" i="51"/>
  <c r="E77" i="51"/>
  <c r="E10" i="51"/>
  <c r="E84" i="51"/>
  <c r="F86" i="51"/>
  <c r="E134" i="51"/>
  <c r="F5" i="51"/>
  <c r="F87" i="51"/>
  <c r="E36" i="51"/>
  <c r="E135" i="51"/>
  <c r="E138" i="51"/>
  <c r="E140" i="51"/>
  <c r="E142" i="51"/>
  <c r="E53" i="51"/>
  <c r="E146" i="51"/>
  <c r="E58" i="51"/>
  <c r="E155" i="51"/>
  <c r="E158" i="51"/>
  <c r="E161" i="51"/>
  <c r="E26" i="51"/>
  <c r="E30" i="51"/>
  <c r="E47" i="51"/>
  <c r="F70" i="51"/>
  <c r="E6" i="51"/>
  <c r="E76" i="51"/>
  <c r="E9" i="51"/>
  <c r="E11" i="51"/>
  <c r="E82" i="51"/>
  <c r="E15" i="51"/>
  <c r="F88" i="51"/>
  <c r="F17" i="51"/>
  <c r="F22" i="51"/>
  <c r="F129" i="51"/>
  <c r="E133" i="51"/>
  <c r="E136" i="51"/>
  <c r="E139" i="51"/>
  <c r="E43" i="51"/>
  <c r="E86" i="51"/>
  <c r="F102" i="51"/>
  <c r="F27" i="51"/>
  <c r="F109" i="51"/>
  <c r="F113" i="51"/>
  <c r="F123" i="51"/>
  <c r="E65" i="51"/>
  <c r="F8" i="51"/>
  <c r="F79" i="51"/>
  <c r="F12" i="51"/>
  <c r="F85" i="51"/>
  <c r="E94" i="51"/>
  <c r="F4" i="51"/>
  <c r="E71" i="51"/>
  <c r="F19" i="51"/>
  <c r="E130" i="51"/>
  <c r="E41" i="51"/>
  <c r="E143" i="51"/>
  <c r="E55" i="51"/>
  <c r="E57" i="51"/>
  <c r="E154" i="51"/>
  <c r="E60" i="51"/>
  <c r="E159" i="51"/>
  <c r="E163" i="51"/>
  <c r="F104" i="51"/>
  <c r="F93" i="51"/>
  <c r="E117" i="51"/>
  <c r="E17" i="51"/>
  <c r="F58" i="51"/>
  <c r="F6" i="51"/>
  <c r="F47" i="51"/>
  <c r="E99" i="51"/>
  <c r="F40" i="51"/>
  <c r="F122" i="51"/>
  <c r="E64" i="51"/>
  <c r="E74" i="51"/>
  <c r="F132" i="51"/>
  <c r="F159" i="51"/>
  <c r="F72" i="51"/>
  <c r="F103" i="51"/>
  <c r="F119" i="51"/>
  <c r="E88" i="51"/>
  <c r="E91" i="51"/>
  <c r="F95" i="51"/>
  <c r="F101" i="51"/>
  <c r="E27" i="51"/>
  <c r="F30" i="51"/>
  <c r="E115" i="51"/>
  <c r="E120" i="51"/>
  <c r="F124" i="51"/>
  <c r="F140" i="51"/>
  <c r="F107" i="51"/>
  <c r="F112" i="51"/>
  <c r="F142" i="51"/>
  <c r="F71" i="51"/>
  <c r="F134" i="51"/>
  <c r="F41" i="51"/>
  <c r="F53" i="51"/>
  <c r="E96" i="51"/>
  <c r="F31" i="51"/>
  <c r="F37" i="51"/>
  <c r="E129" i="51"/>
  <c r="F155" i="51"/>
  <c r="E62" i="51"/>
  <c r="E5" i="51"/>
  <c r="E66" i="51"/>
  <c r="F68" i="51"/>
  <c r="F89" i="51"/>
  <c r="F94" i="51"/>
  <c r="F21" i="51"/>
  <c r="E22" i="51"/>
  <c r="F98" i="51"/>
  <c r="E108" i="51"/>
  <c r="E109" i="51"/>
  <c r="F130" i="51"/>
  <c r="F135" i="51"/>
  <c r="F158" i="51"/>
  <c r="F106" i="51"/>
  <c r="F32" i="51"/>
  <c r="F35" i="51"/>
  <c r="F39" i="51"/>
  <c r="F138" i="51"/>
  <c r="F42" i="51"/>
  <c r="F44" i="51"/>
  <c r="F154" i="51"/>
  <c r="F161" i="51"/>
  <c r="F25" i="51"/>
  <c r="F143" i="51"/>
  <c r="F146" i="51"/>
  <c r="F111" i="51"/>
  <c r="F114" i="51"/>
  <c r="F36" i="51"/>
  <c r="F126" i="51"/>
  <c r="F51" i="51"/>
  <c r="F45" i="51"/>
  <c r="E45" i="51"/>
  <c r="F147" i="51"/>
  <c r="E147" i="51"/>
  <c r="F61" i="51"/>
  <c r="E61" i="51"/>
  <c r="E63" i="51"/>
  <c r="F65" i="51"/>
  <c r="E67" i="51"/>
  <c r="E70" i="51"/>
  <c r="E73" i="51"/>
  <c r="F76" i="51"/>
  <c r="F77" i="51"/>
  <c r="F9" i="51"/>
  <c r="F10" i="51"/>
  <c r="F11" i="51"/>
  <c r="F81" i="51"/>
  <c r="F82" i="51"/>
  <c r="F84" i="51"/>
  <c r="F15" i="51"/>
  <c r="F23" i="51"/>
  <c r="E102" i="51"/>
  <c r="F28" i="51"/>
  <c r="E113" i="51"/>
  <c r="F33" i="51"/>
  <c r="E123" i="51"/>
  <c r="F97" i="51"/>
  <c r="F26" i="51"/>
  <c r="F118" i="51"/>
  <c r="F128" i="51"/>
  <c r="F133" i="51"/>
  <c r="F139" i="51"/>
  <c r="F52" i="51"/>
  <c r="E52" i="51"/>
  <c r="F55" i="51"/>
  <c r="F59" i="51"/>
  <c r="E59" i="51"/>
  <c r="F60" i="51"/>
  <c r="F48" i="51"/>
  <c r="E48" i="51"/>
  <c r="F145" i="51"/>
  <c r="F149" i="51"/>
  <c r="E149" i="51"/>
  <c r="F152" i="51"/>
  <c r="F162" i="51"/>
  <c r="E162" i="51"/>
  <c r="F165" i="51"/>
  <c r="E4" i="51"/>
  <c r="E69" i="51"/>
  <c r="E7" i="51"/>
  <c r="E8" i="51"/>
  <c r="E78" i="51"/>
  <c r="E79" i="51"/>
  <c r="E80" i="51"/>
  <c r="E12" i="51"/>
  <c r="E13" i="51"/>
  <c r="E83" i="51"/>
  <c r="E14" i="51"/>
  <c r="E85" i="51"/>
  <c r="E87" i="51"/>
  <c r="E16" i="51"/>
  <c r="E90" i="51"/>
  <c r="E18" i="51"/>
  <c r="E92" i="51"/>
  <c r="E19" i="51"/>
  <c r="F20" i="51"/>
  <c r="E24" i="51"/>
  <c r="F105" i="51"/>
  <c r="E29" i="51"/>
  <c r="F116" i="51"/>
  <c r="E34" i="51"/>
  <c r="F125" i="51"/>
  <c r="F131" i="51"/>
  <c r="F137" i="51"/>
  <c r="F141" i="51"/>
  <c r="F56" i="51"/>
  <c r="E56" i="51"/>
  <c r="F57" i="51"/>
  <c r="F157" i="51"/>
  <c r="E157" i="51"/>
  <c r="F50" i="51"/>
  <c r="E50" i="51"/>
  <c r="F153" i="51"/>
  <c r="E153" i="51"/>
  <c r="E127" i="51"/>
  <c r="F136" i="51"/>
  <c r="F43" i="51"/>
  <c r="F46" i="51"/>
  <c r="E46" i="51"/>
  <c r="F144" i="51"/>
  <c r="F148" i="51"/>
  <c r="E148" i="51"/>
  <c r="F150" i="51"/>
  <c r="F160" i="51"/>
  <c r="E160" i="51"/>
  <c r="F163" i="51"/>
  <c r="F100" i="51"/>
  <c r="F110" i="51"/>
  <c r="F121" i="51"/>
  <c r="E38" i="51"/>
  <c r="F54" i="51"/>
  <c r="E54" i="51"/>
  <c r="F156" i="51"/>
  <c r="E156" i="51"/>
  <c r="F49" i="51"/>
  <c r="E49" i="51"/>
  <c r="F151" i="51"/>
  <c r="E151" i="51"/>
  <c r="F164" i="51"/>
  <c r="E164" i="51"/>
  <c r="E6" i="50"/>
  <c r="F64" i="50"/>
  <c r="F51" i="50"/>
  <c r="E4" i="50"/>
  <c r="E62" i="50"/>
  <c r="F54" i="50"/>
  <c r="F56" i="50"/>
  <c r="E215" i="50"/>
  <c r="E197" i="50"/>
  <c r="E201" i="50"/>
  <c r="E198" i="50"/>
  <c r="E212" i="50"/>
  <c r="E211" i="50"/>
  <c r="E205" i="50"/>
  <c r="E222" i="50"/>
  <c r="F202" i="50"/>
  <c r="E203" i="50"/>
  <c r="F199" i="50"/>
  <c r="E61" i="50"/>
  <c r="F66" i="50"/>
  <c r="E216" i="50"/>
  <c r="E56" i="50"/>
  <c r="E54" i="50"/>
  <c r="E202" i="50"/>
  <c r="E200" i="50"/>
  <c r="E199" i="50"/>
  <c r="E220" i="50"/>
  <c r="E59" i="50"/>
  <c r="E57" i="50"/>
  <c r="E213" i="50"/>
  <c r="E206" i="50"/>
  <c r="E53" i="50"/>
  <c r="E51" i="50"/>
  <c r="F222" i="50"/>
  <c r="F219" i="50"/>
  <c r="F212" i="50"/>
  <c r="F209" i="50"/>
  <c r="F205" i="50"/>
  <c r="F196" i="50"/>
  <c r="F221" i="50"/>
  <c r="F218" i="50"/>
  <c r="F58" i="50"/>
  <c r="F55" i="50"/>
  <c r="F211" i="50"/>
  <c r="F208" i="50"/>
  <c r="F204" i="50"/>
  <c r="F52" i="50"/>
  <c r="F198" i="50"/>
  <c r="F195" i="50"/>
  <c r="F67" i="50"/>
  <c r="F62" i="50"/>
  <c r="F60" i="50"/>
  <c r="F217" i="50"/>
  <c r="F215" i="50"/>
  <c r="F214" i="50"/>
  <c r="F210" i="50"/>
  <c r="F207" i="50"/>
  <c r="F203" i="50"/>
  <c r="F201" i="50"/>
  <c r="F197" i="50"/>
  <c r="F194" i="50"/>
  <c r="F206" i="50"/>
  <c r="E68" i="50"/>
  <c r="K11" i="50"/>
  <c r="E69" i="50"/>
  <c r="E5" i="50"/>
  <c r="F71" i="50"/>
  <c r="E172" i="49"/>
  <c r="E169" i="49"/>
  <c r="F73" i="50"/>
  <c r="E158" i="49"/>
  <c r="E44" i="49"/>
  <c r="E65" i="50"/>
  <c r="E155" i="49"/>
  <c r="F156" i="49"/>
  <c r="E41" i="49"/>
  <c r="E174" i="49"/>
  <c r="E181" i="49"/>
  <c r="E176" i="49"/>
  <c r="E159" i="49"/>
  <c r="E7" i="50"/>
  <c r="F192" i="50"/>
  <c r="F193" i="50"/>
  <c r="F9" i="50"/>
  <c r="F5" i="50"/>
  <c r="F69" i="50"/>
  <c r="E73" i="50"/>
  <c r="E72" i="50"/>
  <c r="F68" i="50"/>
  <c r="E67" i="50"/>
  <c r="F65" i="50"/>
  <c r="F8" i="50"/>
  <c r="E66" i="50"/>
  <c r="E71" i="50"/>
  <c r="F10" i="50"/>
  <c r="E63" i="50"/>
  <c r="F4" i="50"/>
  <c r="F106" i="50"/>
  <c r="E106" i="50"/>
  <c r="F26" i="50"/>
  <c r="E26" i="50"/>
  <c r="F111" i="50"/>
  <c r="E111" i="50"/>
  <c r="F118" i="50"/>
  <c r="E118" i="50"/>
  <c r="F30" i="50"/>
  <c r="E30" i="50"/>
  <c r="F130" i="50"/>
  <c r="E130" i="50"/>
  <c r="F35" i="50"/>
  <c r="E35" i="50"/>
  <c r="F141" i="50"/>
  <c r="E141" i="50"/>
  <c r="F144" i="50"/>
  <c r="E144" i="50"/>
  <c r="F152" i="50"/>
  <c r="E152" i="50"/>
  <c r="F155" i="50"/>
  <c r="E155" i="50"/>
  <c r="F158" i="50"/>
  <c r="E158" i="50"/>
  <c r="F173" i="50"/>
  <c r="E173" i="50"/>
  <c r="F6" i="50"/>
  <c r="F70" i="50"/>
  <c r="F76" i="50"/>
  <c r="E76" i="50"/>
  <c r="F80" i="50"/>
  <c r="E80" i="50"/>
  <c r="F84" i="50"/>
  <c r="E84" i="50"/>
  <c r="F87" i="50"/>
  <c r="E87" i="50"/>
  <c r="F90" i="50"/>
  <c r="E90" i="50"/>
  <c r="F15" i="50"/>
  <c r="E15" i="50"/>
  <c r="F18" i="50"/>
  <c r="E18" i="50"/>
  <c r="F96" i="50"/>
  <c r="E96" i="50"/>
  <c r="F99" i="50"/>
  <c r="E99" i="50"/>
  <c r="F145" i="50"/>
  <c r="E145" i="50"/>
  <c r="F149" i="50"/>
  <c r="E149" i="50"/>
  <c r="F153" i="50"/>
  <c r="E153" i="50"/>
  <c r="F40" i="50"/>
  <c r="E40" i="50"/>
  <c r="F159" i="50"/>
  <c r="E159" i="50"/>
  <c r="F162" i="50"/>
  <c r="E162" i="50"/>
  <c r="F164" i="50"/>
  <c r="E164" i="50"/>
  <c r="F44" i="50"/>
  <c r="E44" i="50"/>
  <c r="F170" i="50"/>
  <c r="E170" i="50"/>
  <c r="F174" i="50"/>
  <c r="E174" i="50"/>
  <c r="F177" i="50"/>
  <c r="E177" i="50"/>
  <c r="F181" i="50"/>
  <c r="E181" i="50"/>
  <c r="F184" i="50"/>
  <c r="E184" i="50"/>
  <c r="F186" i="50"/>
  <c r="E186" i="50"/>
  <c r="F189" i="50"/>
  <c r="E189" i="50"/>
  <c r="F22" i="50"/>
  <c r="E22" i="50"/>
  <c r="F103" i="50"/>
  <c r="E103" i="50"/>
  <c r="F107" i="50"/>
  <c r="E107" i="50"/>
  <c r="F109" i="50"/>
  <c r="E109" i="50"/>
  <c r="F112" i="50"/>
  <c r="E112" i="50"/>
  <c r="F115" i="50"/>
  <c r="E115" i="50"/>
  <c r="F119" i="50"/>
  <c r="E119" i="50"/>
  <c r="F122" i="50"/>
  <c r="E122" i="50"/>
  <c r="F31" i="50"/>
  <c r="E31" i="50"/>
  <c r="F128" i="50"/>
  <c r="E128" i="50"/>
  <c r="F33" i="50"/>
  <c r="E33" i="50"/>
  <c r="F34" i="50"/>
  <c r="E34" i="50"/>
  <c r="F136" i="50"/>
  <c r="E136" i="50"/>
  <c r="F36" i="50"/>
  <c r="E36" i="50"/>
  <c r="F142" i="50"/>
  <c r="E142" i="50"/>
  <c r="F104" i="50"/>
  <c r="E104" i="50"/>
  <c r="F123" i="50"/>
  <c r="E123" i="50"/>
  <c r="F129" i="50"/>
  <c r="E129" i="50"/>
  <c r="F134" i="50"/>
  <c r="E134" i="50"/>
  <c r="F38" i="50"/>
  <c r="E38" i="50"/>
  <c r="F150" i="50"/>
  <c r="E150" i="50"/>
  <c r="F156" i="50"/>
  <c r="E156" i="50"/>
  <c r="F42" i="50"/>
  <c r="E42" i="50"/>
  <c r="F165" i="50"/>
  <c r="E165" i="50"/>
  <c r="F168" i="50"/>
  <c r="E168" i="50"/>
  <c r="F46" i="50"/>
  <c r="E46" i="50"/>
  <c r="F178" i="50"/>
  <c r="E178" i="50"/>
  <c r="F182" i="50"/>
  <c r="E182" i="50"/>
  <c r="F48" i="50"/>
  <c r="E48" i="50"/>
  <c r="F50" i="50"/>
  <c r="E50" i="50"/>
  <c r="F190" i="50"/>
  <c r="E190" i="50"/>
  <c r="F108" i="50"/>
  <c r="E108" i="50"/>
  <c r="F27" i="50"/>
  <c r="E27" i="50"/>
  <c r="F28" i="50"/>
  <c r="E28" i="50"/>
  <c r="F116" i="50"/>
  <c r="E116" i="50"/>
  <c r="F120" i="50"/>
  <c r="E120" i="50"/>
  <c r="F125" i="50"/>
  <c r="E125" i="50"/>
  <c r="F131" i="50"/>
  <c r="E131" i="50"/>
  <c r="F137" i="50"/>
  <c r="E137" i="50"/>
  <c r="F37" i="50"/>
  <c r="E37" i="50"/>
  <c r="F146" i="50"/>
  <c r="E146" i="50"/>
  <c r="F39" i="50"/>
  <c r="E39" i="50"/>
  <c r="F160" i="50"/>
  <c r="E160" i="50"/>
  <c r="F171" i="50"/>
  <c r="E171" i="50"/>
  <c r="E64" i="50"/>
  <c r="F7" i="50"/>
  <c r="F74" i="50"/>
  <c r="E74" i="50"/>
  <c r="F77" i="50"/>
  <c r="E77" i="50"/>
  <c r="F81" i="50"/>
  <c r="E81" i="50"/>
  <c r="F85" i="50"/>
  <c r="E85" i="50"/>
  <c r="F88" i="50"/>
  <c r="E88" i="50"/>
  <c r="F14" i="50"/>
  <c r="E14" i="50"/>
  <c r="F16" i="50"/>
  <c r="E16" i="50"/>
  <c r="F19" i="50"/>
  <c r="E19" i="50"/>
  <c r="F20" i="50"/>
  <c r="E20" i="50"/>
  <c r="F21" i="50"/>
  <c r="E21" i="50"/>
  <c r="F102" i="50"/>
  <c r="E102" i="50"/>
  <c r="F75" i="50"/>
  <c r="E75" i="50"/>
  <c r="F78" i="50"/>
  <c r="E78" i="50"/>
  <c r="F82" i="50"/>
  <c r="E82" i="50"/>
  <c r="F86" i="50"/>
  <c r="E86" i="50"/>
  <c r="F89" i="50"/>
  <c r="E89" i="50"/>
  <c r="F91" i="50"/>
  <c r="E91" i="50"/>
  <c r="F17" i="50"/>
  <c r="E17" i="50"/>
  <c r="F94" i="50"/>
  <c r="E94" i="50"/>
  <c r="F97" i="50"/>
  <c r="E97" i="50"/>
  <c r="F100" i="50"/>
  <c r="E100" i="50"/>
  <c r="F23" i="50"/>
  <c r="E23" i="50"/>
  <c r="F105" i="50"/>
  <c r="E105" i="50"/>
  <c r="F25" i="50"/>
  <c r="E25" i="50"/>
  <c r="F29" i="50"/>
  <c r="E29" i="50"/>
  <c r="F32" i="50"/>
  <c r="E32" i="50"/>
  <c r="F135" i="50"/>
  <c r="E135" i="50"/>
  <c r="F143" i="50"/>
  <c r="E143" i="50"/>
  <c r="F151" i="50"/>
  <c r="E151" i="50"/>
  <c r="F41" i="50"/>
  <c r="E41" i="50"/>
  <c r="F43" i="50"/>
  <c r="E43" i="50"/>
  <c r="F169" i="50"/>
  <c r="E169" i="50"/>
  <c r="F172" i="50"/>
  <c r="E172" i="50"/>
  <c r="F175" i="50"/>
  <c r="E175" i="50"/>
  <c r="F179" i="50"/>
  <c r="E179" i="50"/>
  <c r="F47" i="50"/>
  <c r="E47" i="50"/>
  <c r="F49" i="50"/>
  <c r="E49" i="50"/>
  <c r="F187" i="50"/>
  <c r="E187" i="50"/>
  <c r="F191" i="50"/>
  <c r="E191" i="50"/>
  <c r="F110" i="50"/>
  <c r="E110" i="50"/>
  <c r="F113" i="50"/>
  <c r="E113" i="50"/>
  <c r="F117" i="50"/>
  <c r="E117" i="50"/>
  <c r="F124" i="50"/>
  <c r="E124" i="50"/>
  <c r="F126" i="50"/>
  <c r="E126" i="50"/>
  <c r="F132" i="50"/>
  <c r="E132" i="50"/>
  <c r="F138" i="50"/>
  <c r="E138" i="50"/>
  <c r="F140" i="50"/>
  <c r="E140" i="50"/>
  <c r="F147" i="50"/>
  <c r="E147" i="50"/>
  <c r="F154" i="50"/>
  <c r="E154" i="50"/>
  <c r="F157" i="50"/>
  <c r="E157" i="50"/>
  <c r="F166" i="50"/>
  <c r="E166" i="50"/>
  <c r="F11" i="50"/>
  <c r="E11" i="50"/>
  <c r="F79" i="50"/>
  <c r="E79" i="50"/>
  <c r="F83" i="50"/>
  <c r="E83" i="50"/>
  <c r="F12" i="50"/>
  <c r="E12" i="50"/>
  <c r="F13" i="50"/>
  <c r="E13" i="50"/>
  <c r="F92" i="50"/>
  <c r="E92" i="50"/>
  <c r="F93" i="50"/>
  <c r="E93" i="50"/>
  <c r="F95" i="50"/>
  <c r="E95" i="50"/>
  <c r="F98" i="50"/>
  <c r="E98" i="50"/>
  <c r="F101" i="50"/>
  <c r="E101" i="50"/>
  <c r="F24" i="50"/>
  <c r="E24" i="50"/>
  <c r="F114" i="50"/>
  <c r="E114" i="50"/>
  <c r="F121" i="50"/>
  <c r="E121" i="50"/>
  <c r="F127" i="50"/>
  <c r="E127" i="50"/>
  <c r="F133" i="50"/>
  <c r="E133" i="50"/>
  <c r="F139" i="50"/>
  <c r="E139" i="50"/>
  <c r="F148" i="50"/>
  <c r="E148" i="50"/>
  <c r="F161" i="50"/>
  <c r="E161" i="50"/>
  <c r="F163" i="50"/>
  <c r="E163" i="50"/>
  <c r="F167" i="50"/>
  <c r="E167" i="50"/>
  <c r="F45" i="50"/>
  <c r="E45" i="50"/>
  <c r="F176" i="50"/>
  <c r="E176" i="50"/>
  <c r="F180" i="50"/>
  <c r="E180" i="50"/>
  <c r="F183" i="50"/>
  <c r="E183" i="50"/>
  <c r="F185" i="50"/>
  <c r="E185" i="50"/>
  <c r="F188" i="50"/>
  <c r="E188" i="50"/>
  <c r="E192" i="50"/>
  <c r="E9" i="50"/>
  <c r="E193" i="50"/>
  <c r="E47" i="49"/>
  <c r="E43" i="49"/>
  <c r="E40" i="49"/>
  <c r="E46" i="49"/>
  <c r="E165" i="49"/>
  <c r="E157" i="49"/>
  <c r="E161" i="49"/>
  <c r="E162" i="49"/>
  <c r="E39" i="49"/>
  <c r="E163" i="49"/>
  <c r="E94" i="49"/>
  <c r="E164" i="49"/>
  <c r="E154" i="49"/>
  <c r="E49" i="49"/>
  <c r="E160" i="49"/>
  <c r="E70" i="49"/>
  <c r="E45" i="49"/>
  <c r="E42" i="49"/>
  <c r="E38" i="49"/>
  <c r="E168" i="49"/>
  <c r="E171" i="49"/>
  <c r="E179" i="49"/>
  <c r="E180" i="49"/>
  <c r="E173" i="49"/>
  <c r="E170" i="49"/>
  <c r="E177" i="49"/>
  <c r="E166" i="49"/>
  <c r="E178" i="49"/>
  <c r="E156" i="49"/>
  <c r="E63" i="49"/>
  <c r="E48" i="49"/>
  <c r="F181" i="49"/>
  <c r="F171" i="49"/>
  <c r="F39" i="49"/>
  <c r="F60" i="49"/>
  <c r="F180" i="49"/>
  <c r="F176" i="49"/>
  <c r="F173" i="49"/>
  <c r="F170" i="49"/>
  <c r="F46" i="49"/>
  <c r="F164" i="49"/>
  <c r="F43" i="49"/>
  <c r="F159" i="49"/>
  <c r="F158" i="49"/>
  <c r="F154" i="49"/>
  <c r="F174" i="49"/>
  <c r="F162" i="49"/>
  <c r="F113" i="49"/>
  <c r="F165" i="49"/>
  <c r="F378" i="46"/>
  <c r="F75" i="49"/>
  <c r="F179" i="49"/>
  <c r="F175" i="49"/>
  <c r="F172" i="49"/>
  <c r="F169" i="49"/>
  <c r="F45" i="49"/>
  <c r="F44" i="49"/>
  <c r="F161" i="49"/>
  <c r="F41" i="49"/>
  <c r="F157" i="49"/>
  <c r="F38" i="49"/>
  <c r="F155" i="49"/>
  <c r="F105" i="36"/>
  <c r="F4" i="45"/>
  <c r="F67" i="49"/>
  <c r="F177" i="49"/>
  <c r="F167" i="49"/>
  <c r="F42" i="49"/>
  <c r="F55" i="49"/>
  <c r="F178" i="49"/>
  <c r="F48" i="49"/>
  <c r="F47" i="49"/>
  <c r="F168" i="49"/>
  <c r="F166" i="49"/>
  <c r="F163" i="49"/>
  <c r="F160" i="49"/>
  <c r="F40" i="49"/>
  <c r="E68" i="49"/>
  <c r="E10" i="49"/>
  <c r="F106" i="49"/>
  <c r="E110" i="49"/>
  <c r="F52" i="49"/>
  <c r="K11" i="49"/>
  <c r="F8" i="49"/>
  <c r="F102" i="49"/>
  <c r="F54" i="49"/>
  <c r="E107" i="49"/>
  <c r="E89" i="49"/>
  <c r="F50" i="49"/>
  <c r="F65" i="49"/>
  <c r="F69" i="49"/>
  <c r="F14" i="49"/>
  <c r="F20" i="49"/>
  <c r="F109" i="49"/>
  <c r="F152" i="49"/>
  <c r="F74" i="49"/>
  <c r="F92" i="49"/>
  <c r="F15" i="49"/>
  <c r="E84" i="49"/>
  <c r="F140" i="49"/>
  <c r="F57" i="49"/>
  <c r="E305" i="46"/>
  <c r="F61" i="49"/>
  <c r="E59" i="49"/>
  <c r="F77" i="49"/>
  <c r="F17" i="49"/>
  <c r="F88" i="49"/>
  <c r="F97" i="49"/>
  <c r="F16" i="49"/>
  <c r="F100" i="49"/>
  <c r="E21" i="49"/>
  <c r="F95" i="49"/>
  <c r="F5" i="49"/>
  <c r="E66" i="49"/>
  <c r="E22" i="49"/>
  <c r="E103" i="49"/>
  <c r="F86" i="49"/>
  <c r="E101" i="49"/>
  <c r="F32" i="49"/>
  <c r="F35" i="49"/>
  <c r="F148" i="49"/>
  <c r="E134" i="49"/>
  <c r="E149" i="49"/>
  <c r="E76" i="49"/>
  <c r="E13" i="49"/>
  <c r="E80" i="49"/>
  <c r="E85" i="49"/>
  <c r="E91" i="49"/>
  <c r="F111" i="49"/>
  <c r="F135" i="49"/>
  <c r="F11" i="49"/>
  <c r="F78" i="49"/>
  <c r="F104" i="49"/>
  <c r="E58" i="49"/>
  <c r="E12" i="49"/>
  <c r="F116" i="49"/>
  <c r="F120" i="49"/>
  <c r="F123" i="49"/>
  <c r="F127" i="49"/>
  <c r="F130" i="49"/>
  <c r="F133" i="49"/>
  <c r="F30" i="49"/>
  <c r="F145" i="49"/>
  <c r="F4" i="49"/>
  <c r="E9" i="49"/>
  <c r="E82" i="49"/>
  <c r="F90" i="49"/>
  <c r="E114" i="49"/>
  <c r="E117" i="49"/>
  <c r="E26" i="49"/>
  <c r="E124" i="49"/>
  <c r="E128" i="49"/>
  <c r="E131" i="49"/>
  <c r="E31" i="49"/>
  <c r="E138" i="49"/>
  <c r="E34" i="49"/>
  <c r="E36" i="49"/>
  <c r="E146" i="49"/>
  <c r="E153" i="49"/>
  <c r="F6" i="49"/>
  <c r="F73" i="49"/>
  <c r="E62" i="49"/>
  <c r="F83" i="49"/>
  <c r="F18" i="49"/>
  <c r="F98" i="49"/>
  <c r="F23" i="49"/>
  <c r="F108" i="49"/>
  <c r="F118" i="49"/>
  <c r="F129" i="49"/>
  <c r="F28" i="49"/>
  <c r="F136" i="49"/>
  <c r="F33" i="49"/>
  <c r="F141" i="49"/>
  <c r="F143" i="49"/>
  <c r="F147" i="49"/>
  <c r="F150" i="49"/>
  <c r="F71" i="49"/>
  <c r="F115" i="49"/>
  <c r="F121" i="49"/>
  <c r="F125" i="49"/>
  <c r="F49" i="49"/>
  <c r="E53" i="49"/>
  <c r="F56" i="49"/>
  <c r="E81" i="49"/>
  <c r="E93" i="49"/>
  <c r="E25" i="49"/>
  <c r="E119" i="49"/>
  <c r="E126" i="49"/>
  <c r="E27" i="49"/>
  <c r="E132" i="49"/>
  <c r="E29" i="49"/>
  <c r="E137" i="49"/>
  <c r="E139" i="49"/>
  <c r="E142" i="49"/>
  <c r="E144" i="49"/>
  <c r="E37" i="49"/>
  <c r="E151" i="49"/>
  <c r="E64" i="49"/>
  <c r="E72" i="49"/>
  <c r="E79" i="49"/>
  <c r="E87" i="49"/>
  <c r="E19" i="49"/>
  <c r="E96" i="49"/>
  <c r="E99" i="49"/>
  <c r="E105" i="49"/>
  <c r="E24" i="49"/>
  <c r="E112" i="49"/>
  <c r="E122" i="49"/>
  <c r="E51" i="49"/>
  <c r="F7" i="49"/>
  <c r="F58" i="49"/>
  <c r="E54" i="49"/>
  <c r="E6" i="49"/>
  <c r="F59" i="49"/>
  <c r="F51" i="49"/>
  <c r="F62" i="49"/>
  <c r="E56" i="49"/>
  <c r="E52" i="49"/>
  <c r="E7" i="49"/>
  <c r="E50" i="49"/>
  <c r="F53" i="49"/>
  <c r="E55" i="49"/>
  <c r="E57" i="49"/>
  <c r="E61" i="49"/>
  <c r="F63" i="49"/>
  <c r="F64" i="49"/>
  <c r="F66" i="49"/>
  <c r="F68" i="49"/>
  <c r="F70" i="49"/>
  <c r="F72" i="49"/>
  <c r="F9" i="49"/>
  <c r="F10" i="49"/>
  <c r="F76" i="49"/>
  <c r="F12" i="49"/>
  <c r="F13" i="49"/>
  <c r="F79" i="49"/>
  <c r="F80" i="49"/>
  <c r="F81" i="49"/>
  <c r="F82" i="49"/>
  <c r="F84" i="49"/>
  <c r="F85" i="49"/>
  <c r="F87" i="49"/>
  <c r="F89" i="49"/>
  <c r="F19" i="49"/>
  <c r="F91" i="49"/>
  <c r="F93" i="49"/>
  <c r="F94" i="49"/>
  <c r="F96" i="49"/>
  <c r="F21" i="49"/>
  <c r="F99" i="49"/>
  <c r="F22" i="49"/>
  <c r="F101" i="49"/>
  <c r="F103" i="49"/>
  <c r="F105" i="49"/>
  <c r="F107" i="49"/>
  <c r="F24" i="49"/>
  <c r="F110" i="49"/>
  <c r="F112" i="49"/>
  <c r="F114" i="49"/>
  <c r="F25" i="49"/>
  <c r="F117" i="49"/>
  <c r="F119" i="49"/>
  <c r="F26" i="49"/>
  <c r="F122" i="49"/>
  <c r="F124" i="49"/>
  <c r="F126" i="49"/>
  <c r="F128" i="49"/>
  <c r="F27" i="49"/>
  <c r="F131" i="49"/>
  <c r="F132" i="49"/>
  <c r="F134" i="49"/>
  <c r="F29" i="49"/>
  <c r="F31" i="49"/>
  <c r="F137" i="49"/>
  <c r="F138" i="49"/>
  <c r="F139" i="49"/>
  <c r="F34" i="49"/>
  <c r="F142" i="49"/>
  <c r="F36" i="49"/>
  <c r="F144" i="49"/>
  <c r="F146" i="49"/>
  <c r="F37" i="49"/>
  <c r="F149" i="49"/>
  <c r="F151" i="49"/>
  <c r="F153" i="49"/>
  <c r="E4" i="49"/>
  <c r="E5" i="49"/>
  <c r="E60" i="49"/>
  <c r="E8" i="49"/>
  <c r="E65" i="49"/>
  <c r="E67" i="49"/>
  <c r="E69" i="49"/>
  <c r="E71" i="49"/>
  <c r="E73" i="49"/>
  <c r="E74" i="49"/>
  <c r="E75" i="49"/>
  <c r="E11" i="49"/>
  <c r="E77" i="49"/>
  <c r="E78" i="49"/>
  <c r="E14" i="49"/>
  <c r="E15" i="49"/>
  <c r="E16" i="49"/>
  <c r="E83" i="49"/>
  <c r="E17" i="49"/>
  <c r="E86" i="49"/>
  <c r="E88" i="49"/>
  <c r="E18" i="49"/>
  <c r="E90" i="49"/>
  <c r="E92" i="49"/>
  <c r="E20" i="49"/>
  <c r="E95" i="49"/>
  <c r="E97" i="49"/>
  <c r="E98" i="49"/>
  <c r="E100" i="49"/>
  <c r="E23" i="49"/>
  <c r="E102" i="49"/>
  <c r="E104" i="49"/>
  <c r="E106" i="49"/>
  <c r="E108" i="49"/>
  <c r="E109" i="49"/>
  <c r="E111" i="49"/>
  <c r="E113" i="49"/>
  <c r="E115" i="49"/>
  <c r="E116" i="49"/>
  <c r="E118" i="49"/>
  <c r="E120" i="49"/>
  <c r="E121" i="49"/>
  <c r="E123" i="49"/>
  <c r="E125" i="49"/>
  <c r="E127" i="49"/>
  <c r="E129" i="49"/>
  <c r="E130" i="49"/>
  <c r="E28" i="49"/>
  <c r="E133" i="49"/>
  <c r="E135" i="49"/>
  <c r="E30" i="49"/>
  <c r="E136" i="49"/>
  <c r="E32" i="49"/>
  <c r="E33" i="49"/>
  <c r="E140" i="49"/>
  <c r="E141" i="49"/>
  <c r="E35" i="49"/>
  <c r="E143" i="49"/>
  <c r="E145" i="49"/>
  <c r="E147" i="49"/>
  <c r="E148" i="49"/>
  <c r="E150" i="49"/>
  <c r="E152" i="49"/>
  <c r="E94" i="48"/>
  <c r="E23" i="48"/>
  <c r="E34" i="48"/>
  <c r="F111" i="48"/>
  <c r="E93" i="48"/>
  <c r="E96" i="48"/>
  <c r="F109" i="48"/>
  <c r="E16" i="48"/>
  <c r="E107" i="48"/>
  <c r="F110" i="48"/>
  <c r="F52" i="48"/>
  <c r="E19" i="48"/>
  <c r="E85" i="48"/>
  <c r="E9" i="48"/>
  <c r="E59" i="48"/>
  <c r="E10" i="48"/>
  <c r="E60" i="48"/>
  <c r="E106" i="48"/>
  <c r="F457" i="46"/>
  <c r="E54" i="48"/>
  <c r="E11" i="48"/>
  <c r="E65" i="48"/>
  <c r="E62" i="48"/>
  <c r="F20" i="48"/>
  <c r="F39" i="48"/>
  <c r="E63" i="48"/>
  <c r="F37" i="48"/>
  <c r="E31" i="48"/>
  <c r="E91" i="48"/>
  <c r="E56" i="48"/>
  <c r="F41" i="48"/>
  <c r="F117" i="48"/>
  <c r="F121" i="48"/>
  <c r="E87" i="48"/>
  <c r="F122" i="48"/>
  <c r="F35" i="48"/>
  <c r="E61" i="48"/>
  <c r="E18" i="48"/>
  <c r="E27" i="48"/>
  <c r="E77" i="48"/>
  <c r="E98" i="48"/>
  <c r="F29" i="48"/>
  <c r="E7" i="48"/>
  <c r="E88" i="48"/>
  <c r="E17" i="48"/>
  <c r="F28" i="48"/>
  <c r="E73" i="48"/>
  <c r="F32" i="48"/>
  <c r="E48" i="48"/>
  <c r="E95" i="48"/>
  <c r="E49" i="48"/>
  <c r="F30" i="48"/>
  <c r="F33" i="48"/>
  <c r="E53" i="48"/>
  <c r="E89" i="48"/>
  <c r="F112" i="48"/>
  <c r="F24" i="48"/>
  <c r="E26" i="48"/>
  <c r="E38" i="48"/>
  <c r="E43" i="48"/>
  <c r="E50" i="48"/>
  <c r="F113" i="48"/>
  <c r="F127" i="48"/>
  <c r="F131" i="48"/>
  <c r="F36" i="48"/>
  <c r="E44" i="48"/>
  <c r="E74" i="48"/>
  <c r="E80" i="48"/>
  <c r="F22" i="48"/>
  <c r="F128" i="48"/>
  <c r="F132" i="48"/>
  <c r="F136" i="48"/>
  <c r="F124" i="48"/>
  <c r="F135" i="48"/>
  <c r="F4" i="48"/>
  <c r="F40" i="48"/>
  <c r="E6" i="48"/>
  <c r="E45" i="48"/>
  <c r="F63" i="48"/>
  <c r="E67" i="48"/>
  <c r="E71" i="48"/>
  <c r="E13" i="48"/>
  <c r="E78" i="48"/>
  <c r="E81" i="48"/>
  <c r="E15" i="48"/>
  <c r="E100" i="48"/>
  <c r="E104" i="48"/>
  <c r="F137" i="48"/>
  <c r="F140" i="48"/>
  <c r="F15" i="48"/>
  <c r="E92" i="48"/>
  <c r="F114" i="48"/>
  <c r="F118" i="48"/>
  <c r="E46" i="48"/>
  <c r="E64" i="48"/>
  <c r="E68" i="48"/>
  <c r="E72" i="48"/>
  <c r="E75" i="48"/>
  <c r="E79" i="48"/>
  <c r="E82" i="48"/>
  <c r="F17" i="48"/>
  <c r="E101" i="48"/>
  <c r="E105" i="48"/>
  <c r="F25" i="48"/>
  <c r="F141" i="48"/>
  <c r="E57" i="48"/>
  <c r="F105" i="48"/>
  <c r="E108" i="48"/>
  <c r="F115" i="48"/>
  <c r="F119" i="48"/>
  <c r="F21" i="48"/>
  <c r="F125" i="48"/>
  <c r="F129" i="48"/>
  <c r="F133" i="48"/>
  <c r="F23" i="48"/>
  <c r="F5" i="48"/>
  <c r="E55" i="48"/>
  <c r="E47" i="48"/>
  <c r="E51" i="48"/>
  <c r="E69" i="48"/>
  <c r="E76" i="48"/>
  <c r="E14" i="48"/>
  <c r="E83" i="48"/>
  <c r="E99" i="48"/>
  <c r="E102" i="48"/>
  <c r="F138" i="48"/>
  <c r="F142" i="48"/>
  <c r="E8" i="48"/>
  <c r="E12" i="48"/>
  <c r="E58" i="48"/>
  <c r="E86" i="48"/>
  <c r="E90" i="48"/>
  <c r="E97" i="48"/>
  <c r="F116" i="48"/>
  <c r="F120" i="48"/>
  <c r="F123" i="48"/>
  <c r="F126" i="48"/>
  <c r="F130" i="48"/>
  <c r="F134" i="48"/>
  <c r="E42" i="48"/>
  <c r="E52" i="48"/>
  <c r="E66" i="48"/>
  <c r="E70" i="48"/>
  <c r="E84" i="48"/>
  <c r="E103" i="48"/>
  <c r="F139" i="48"/>
  <c r="F7" i="48"/>
  <c r="F83" i="48"/>
  <c r="F55" i="48"/>
  <c r="F90" i="48"/>
  <c r="F103" i="48"/>
  <c r="F11" i="48"/>
  <c r="F26" i="48"/>
  <c r="F71" i="48"/>
  <c r="E33" i="48"/>
  <c r="F61" i="48"/>
  <c r="F78" i="48"/>
  <c r="E119" i="48"/>
  <c r="F31" i="48"/>
  <c r="F43" i="48"/>
  <c r="F69" i="48"/>
  <c r="F50" i="48"/>
  <c r="F76" i="48"/>
  <c r="F92" i="48"/>
  <c r="E29" i="48"/>
  <c r="F38" i="48"/>
  <c r="F6" i="48"/>
  <c r="F10" i="48"/>
  <c r="F68" i="48"/>
  <c r="F82" i="48"/>
  <c r="F96" i="48"/>
  <c r="E115" i="48"/>
  <c r="E127" i="48"/>
  <c r="E41" i="48"/>
  <c r="F51" i="48"/>
  <c r="F62" i="48"/>
  <c r="F77" i="48"/>
  <c r="F91" i="48"/>
  <c r="F104" i="48"/>
  <c r="F97" i="48"/>
  <c r="E113" i="48"/>
  <c r="E21" i="48"/>
  <c r="E5" i="48"/>
  <c r="F49" i="48"/>
  <c r="F60" i="48"/>
  <c r="F75" i="48"/>
  <c r="F89" i="48"/>
  <c r="F102" i="48"/>
  <c r="E129" i="48"/>
  <c r="F44" i="48"/>
  <c r="F12" i="48"/>
  <c r="F70" i="48"/>
  <c r="F84" i="48"/>
  <c r="F98" i="48"/>
  <c r="E111" i="48"/>
  <c r="E121" i="48"/>
  <c r="E37" i="48"/>
  <c r="E39" i="48"/>
  <c r="F47" i="48"/>
  <c r="F8" i="48"/>
  <c r="F58" i="48"/>
  <c r="F66" i="48"/>
  <c r="F74" i="48"/>
  <c r="F80" i="48"/>
  <c r="F87" i="48"/>
  <c r="F94" i="48"/>
  <c r="F100" i="48"/>
  <c r="F19" i="48"/>
  <c r="E138" i="48"/>
  <c r="F45" i="48"/>
  <c r="F53" i="48"/>
  <c r="F56" i="48"/>
  <c r="F64" i="48"/>
  <c r="F72" i="48"/>
  <c r="F79" i="48"/>
  <c r="F85" i="48"/>
  <c r="F93" i="48"/>
  <c r="F99" i="48"/>
  <c r="F106" i="48"/>
  <c r="E125" i="48"/>
  <c r="E135" i="48"/>
  <c r="E142" i="48"/>
  <c r="E30" i="48"/>
  <c r="F34" i="48"/>
  <c r="F42" i="48"/>
  <c r="F48" i="48"/>
  <c r="F9" i="48"/>
  <c r="F59" i="48"/>
  <c r="F67" i="48"/>
  <c r="F13" i="48"/>
  <c r="F81" i="48"/>
  <c r="F88" i="48"/>
  <c r="F95" i="48"/>
  <c r="F101" i="48"/>
  <c r="F108" i="48"/>
  <c r="F27" i="48"/>
  <c r="F46" i="48"/>
  <c r="F54" i="48"/>
  <c r="F57" i="48"/>
  <c r="F65" i="48"/>
  <c r="F73" i="48"/>
  <c r="F14" i="48"/>
  <c r="F86" i="48"/>
  <c r="F16" i="48"/>
  <c r="F18" i="48"/>
  <c r="F107" i="48"/>
  <c r="E133" i="48"/>
  <c r="E140" i="48"/>
  <c r="E4" i="48"/>
  <c r="E32" i="48"/>
  <c r="E36" i="48"/>
  <c r="E20" i="48"/>
  <c r="E118" i="48"/>
  <c r="E22" i="48"/>
  <c r="E132" i="48"/>
  <c r="E25" i="48"/>
  <c r="E109" i="48"/>
  <c r="E116" i="48"/>
  <c r="E123" i="48"/>
  <c r="E130" i="48"/>
  <c r="E24" i="48"/>
  <c r="E28" i="48"/>
  <c r="E35" i="48"/>
  <c r="E40" i="48"/>
  <c r="E114" i="48"/>
  <c r="E122" i="48"/>
  <c r="E128" i="48"/>
  <c r="E136" i="48"/>
  <c r="E141" i="48"/>
  <c r="E110" i="48"/>
  <c r="E117" i="48"/>
  <c r="E124" i="48"/>
  <c r="E131" i="48"/>
  <c r="E137" i="48"/>
  <c r="E112" i="48"/>
  <c r="E120" i="48"/>
  <c r="E126" i="48"/>
  <c r="E134" i="48"/>
  <c r="E139" i="48"/>
  <c r="K11" i="47"/>
  <c r="E13" i="47"/>
  <c r="E11" i="47"/>
  <c r="E269" i="44"/>
  <c r="E168" i="47"/>
  <c r="E7" i="47"/>
  <c r="F156" i="47"/>
  <c r="E151" i="47"/>
  <c r="E150" i="47"/>
  <c r="E64" i="47"/>
  <c r="E5" i="47"/>
  <c r="E163" i="47"/>
  <c r="F20" i="47"/>
  <c r="F39" i="47"/>
  <c r="E43" i="47"/>
  <c r="E6" i="47"/>
  <c r="E148" i="47"/>
  <c r="F153" i="47"/>
  <c r="F111" i="47"/>
  <c r="F36" i="47"/>
  <c r="F17" i="47"/>
  <c r="E273" i="47"/>
  <c r="E89" i="47"/>
  <c r="E459" i="46"/>
  <c r="E307" i="44"/>
  <c r="E478" i="46"/>
  <c r="F11" i="47"/>
  <c r="F41" i="47"/>
  <c r="E344" i="46"/>
  <c r="F468" i="46"/>
  <c r="E452" i="46"/>
  <c r="E10" i="47"/>
  <c r="F353" i="46"/>
  <c r="E372" i="46"/>
  <c r="E385" i="46"/>
  <c r="E447" i="46"/>
  <c r="F413" i="46"/>
  <c r="E338" i="46"/>
  <c r="F343" i="46"/>
  <c r="E81" i="46"/>
  <c r="F492" i="46"/>
  <c r="E477" i="46"/>
  <c r="E474" i="46"/>
  <c r="E429" i="46"/>
  <c r="F81" i="47"/>
  <c r="E354" i="46"/>
  <c r="E348" i="46"/>
  <c r="E355" i="46"/>
  <c r="F382" i="46"/>
  <c r="E430" i="46"/>
  <c r="E425" i="46"/>
  <c r="E410" i="46"/>
  <c r="E370" i="46"/>
  <c r="E397" i="46"/>
  <c r="E69" i="46"/>
  <c r="F405" i="46"/>
  <c r="F159" i="47"/>
  <c r="F94" i="47"/>
  <c r="E59" i="46"/>
  <c r="F109" i="47"/>
  <c r="F258" i="47"/>
  <c r="F137" i="47"/>
  <c r="E319" i="46"/>
  <c r="F325" i="46"/>
  <c r="E312" i="46"/>
  <c r="F150" i="46"/>
  <c r="E311" i="46"/>
  <c r="E391" i="46"/>
  <c r="E487" i="46"/>
  <c r="E488" i="46"/>
  <c r="E80" i="46"/>
  <c r="E438" i="46"/>
  <c r="F60" i="46"/>
  <c r="F321" i="46"/>
  <c r="F446" i="46"/>
  <c r="F431" i="46"/>
  <c r="E423" i="46"/>
  <c r="F19" i="47"/>
  <c r="E9" i="47"/>
  <c r="E95" i="47"/>
  <c r="E158" i="47"/>
  <c r="F310" i="46"/>
  <c r="F68" i="46"/>
  <c r="E384" i="46"/>
  <c r="F485" i="46"/>
  <c r="F483" i="46"/>
  <c r="E476" i="46"/>
  <c r="F7" i="47"/>
  <c r="E303" i="46"/>
  <c r="F470" i="46"/>
  <c r="E263" i="47"/>
  <c r="E359" i="46"/>
  <c r="E376" i="46"/>
  <c r="E306" i="46"/>
  <c r="E345" i="46"/>
  <c r="F67" i="46"/>
  <c r="E369" i="46"/>
  <c r="E380" i="46"/>
  <c r="E86" i="46"/>
  <c r="E472" i="46"/>
  <c r="E481" i="46"/>
  <c r="F367" i="46"/>
  <c r="E401" i="46"/>
  <c r="F50" i="47"/>
  <c r="E36" i="47"/>
  <c r="F148" i="47"/>
  <c r="F151" i="47"/>
  <c r="F16" i="47"/>
  <c r="F65" i="46"/>
  <c r="E463" i="46"/>
  <c r="E38" i="47"/>
  <c r="F46" i="47"/>
  <c r="E265" i="47"/>
  <c r="E260" i="47"/>
  <c r="E334" i="46"/>
  <c r="E340" i="46"/>
  <c r="E347" i="46"/>
  <c r="E351" i="46"/>
  <c r="F400" i="46"/>
  <c r="E381" i="46"/>
  <c r="F489" i="46"/>
  <c r="E482" i="46"/>
  <c r="E471" i="46"/>
  <c r="E341" i="46"/>
  <c r="F439" i="46"/>
  <c r="F134" i="47"/>
  <c r="F166" i="47"/>
  <c r="E62" i="47"/>
  <c r="E315" i="46"/>
  <c r="E317" i="46"/>
  <c r="E309" i="46"/>
  <c r="E484" i="46"/>
  <c r="F222" i="47"/>
  <c r="E141" i="47"/>
  <c r="F5" i="47"/>
  <c r="E111" i="47"/>
  <c r="E153" i="47"/>
  <c r="F83" i="47"/>
  <c r="E232" i="47"/>
  <c r="E272" i="47"/>
  <c r="F200" i="47"/>
  <c r="E125" i="47"/>
  <c r="E17" i="47"/>
  <c r="E155" i="47"/>
  <c r="F185" i="47"/>
  <c r="F251" i="47"/>
  <c r="F143" i="47"/>
  <c r="E147" i="47"/>
  <c r="E165" i="47"/>
  <c r="F165" i="47"/>
  <c r="F171" i="47"/>
  <c r="F147" i="47"/>
  <c r="E84" i="47"/>
  <c r="E32" i="47"/>
  <c r="F155" i="47"/>
  <c r="E228" i="47"/>
  <c r="F104" i="47"/>
  <c r="E252" i="47"/>
  <c r="E19" i="47"/>
  <c r="E156" i="47"/>
  <c r="F202" i="47"/>
  <c r="E250" i="47"/>
  <c r="E78" i="47"/>
  <c r="E109" i="47"/>
  <c r="E160" i="47"/>
  <c r="F56" i="47"/>
  <c r="F47" i="47"/>
  <c r="E26" i="47"/>
  <c r="E248" i="47"/>
  <c r="E40" i="47"/>
  <c r="E35" i="47"/>
  <c r="F8" i="47"/>
  <c r="E246" i="47"/>
  <c r="F130" i="47"/>
  <c r="E193" i="47"/>
  <c r="E259" i="47"/>
  <c r="E143" i="47"/>
  <c r="E274" i="47"/>
  <c r="F84" i="47"/>
  <c r="E68" i="47"/>
  <c r="E92" i="47"/>
  <c r="F177" i="47"/>
  <c r="F35" i="47"/>
  <c r="E184" i="47"/>
  <c r="E175" i="47"/>
  <c r="E192" i="47"/>
  <c r="E82" i="47"/>
  <c r="E144" i="47"/>
  <c r="F53" i="47"/>
  <c r="F95" i="47"/>
  <c r="F198" i="47"/>
  <c r="F78" i="47"/>
  <c r="E146" i="47"/>
  <c r="F92" i="47"/>
  <c r="E41" i="47"/>
  <c r="E48" i="47"/>
  <c r="E220" i="47"/>
  <c r="F244" i="47"/>
  <c r="F149" i="47"/>
  <c r="F48" i="47"/>
  <c r="E138" i="47"/>
  <c r="F38" i="47"/>
  <c r="F10" i="47"/>
  <c r="E47" i="47"/>
  <c r="F236" i="47"/>
  <c r="F273" i="47"/>
  <c r="F268" i="47"/>
  <c r="E42" i="47"/>
  <c r="E100" i="47"/>
  <c r="E202" i="47"/>
  <c r="F90" i="47"/>
  <c r="F63" i="47"/>
  <c r="F65" i="47"/>
  <c r="F207" i="47"/>
  <c r="F213" i="47"/>
  <c r="E81" i="47"/>
  <c r="E142" i="47"/>
  <c r="E8" i="47"/>
  <c r="E188" i="47"/>
  <c r="E194" i="47"/>
  <c r="E55" i="47"/>
  <c r="F59" i="47"/>
  <c r="F23" i="47"/>
  <c r="E213" i="47"/>
  <c r="F25" i="47"/>
  <c r="E224" i="47"/>
  <c r="F257" i="47"/>
  <c r="E159" i="47"/>
  <c r="F176" i="47"/>
  <c r="E57" i="47"/>
  <c r="F246" i="47"/>
  <c r="E88" i="47"/>
  <c r="E103" i="47"/>
  <c r="E214" i="47"/>
  <c r="F228" i="47"/>
  <c r="F129" i="47"/>
  <c r="E90" i="47"/>
  <c r="F93" i="47"/>
  <c r="F158" i="47"/>
  <c r="F168" i="47"/>
  <c r="F169" i="47"/>
  <c r="F199" i="47"/>
  <c r="F62" i="47"/>
  <c r="F60" i="47"/>
  <c r="E110" i="47"/>
  <c r="F267" i="47"/>
  <c r="F54" i="47"/>
  <c r="E85" i="47"/>
  <c r="E93" i="47"/>
  <c r="E166" i="47"/>
  <c r="F203" i="47"/>
  <c r="E104" i="47"/>
  <c r="E231" i="47"/>
  <c r="F119" i="47"/>
  <c r="E137" i="47"/>
  <c r="E171" i="47"/>
  <c r="E181" i="47"/>
  <c r="F195" i="47"/>
  <c r="E101" i="47"/>
  <c r="F217" i="47"/>
  <c r="F214" i="47"/>
  <c r="E130" i="47"/>
  <c r="F225" i="47"/>
  <c r="F275" i="47"/>
  <c r="F85" i="47"/>
  <c r="E39" i="47"/>
  <c r="F157" i="47"/>
  <c r="E99" i="47"/>
  <c r="E238" i="47"/>
  <c r="F256" i="47"/>
  <c r="F82" i="47"/>
  <c r="F86" i="47"/>
  <c r="F88" i="47"/>
  <c r="E157" i="47"/>
  <c r="E20" i="47"/>
  <c r="E46" i="47"/>
  <c r="F18" i="47"/>
  <c r="F181" i="47"/>
  <c r="E182" i="47"/>
  <c r="F99" i="47"/>
  <c r="E207" i="47"/>
  <c r="F226" i="47"/>
  <c r="F215" i="47"/>
  <c r="F259" i="47"/>
  <c r="E12" i="47"/>
  <c r="E44" i="47"/>
  <c r="F191" i="47"/>
  <c r="E54" i="47"/>
  <c r="F32" i="47"/>
  <c r="E94" i="47"/>
  <c r="E169" i="47"/>
  <c r="E190" i="47"/>
  <c r="E197" i="47"/>
  <c r="F229" i="47"/>
  <c r="F245" i="47"/>
  <c r="E29" i="47"/>
  <c r="F160" i="47"/>
  <c r="E167" i="47"/>
  <c r="F178" i="47"/>
  <c r="E189" i="47"/>
  <c r="F196" i="47"/>
  <c r="F204" i="47"/>
  <c r="E61" i="47"/>
  <c r="E113" i="47"/>
  <c r="F232" i="47"/>
  <c r="E245" i="47"/>
  <c r="E53" i="47"/>
  <c r="F58" i="47"/>
  <c r="E22" i="47"/>
  <c r="F67" i="47"/>
  <c r="E256" i="47"/>
  <c r="F260" i="47"/>
  <c r="E247" i="47"/>
  <c r="F128" i="47"/>
  <c r="E128" i="47"/>
  <c r="F113" i="47"/>
  <c r="E139" i="47"/>
  <c r="F87" i="47"/>
  <c r="E91" i="47"/>
  <c r="F131" i="47"/>
  <c r="F77" i="47"/>
  <c r="F138" i="47"/>
  <c r="F154" i="47"/>
  <c r="F40" i="47"/>
  <c r="F161" i="47"/>
  <c r="E161" i="47"/>
  <c r="F15" i="47"/>
  <c r="E15" i="47"/>
  <c r="E172" i="47"/>
  <c r="E179" i="47"/>
  <c r="F190" i="47"/>
  <c r="E208" i="47"/>
  <c r="F221" i="47"/>
  <c r="F216" i="47"/>
  <c r="F114" i="47"/>
  <c r="F132" i="47"/>
  <c r="E133" i="47"/>
  <c r="F79" i="47"/>
  <c r="E140" i="47"/>
  <c r="F144" i="47"/>
  <c r="E37" i="47"/>
  <c r="F96" i="47"/>
  <c r="E96" i="47"/>
  <c r="F164" i="47"/>
  <c r="E58" i="47"/>
  <c r="E210" i="47"/>
  <c r="E225" i="47"/>
  <c r="F211" i="47"/>
  <c r="E217" i="47"/>
  <c r="F115" i="47"/>
  <c r="E24" i="47"/>
  <c r="E67" i="47"/>
  <c r="F234" i="47"/>
  <c r="E119" i="47"/>
  <c r="F117" i="47"/>
  <c r="E70" i="47"/>
  <c r="F167" i="47"/>
  <c r="E45" i="47"/>
  <c r="F98" i="47"/>
  <c r="F227" i="47"/>
  <c r="E114" i="47"/>
  <c r="F239" i="47"/>
  <c r="E69" i="47"/>
  <c r="E164" i="47"/>
  <c r="F42" i="47"/>
  <c r="F172" i="47"/>
  <c r="E77" i="47"/>
  <c r="E80" i="47"/>
  <c r="F135" i="47"/>
  <c r="E135" i="47"/>
  <c r="F140" i="47"/>
  <c r="E145" i="47"/>
  <c r="E149" i="47"/>
  <c r="F14" i="47"/>
  <c r="E18" i="47"/>
  <c r="F102" i="47"/>
  <c r="E209" i="47"/>
  <c r="E204" i="47"/>
  <c r="F209" i="47"/>
  <c r="E221" i="47"/>
  <c r="E230" i="47"/>
  <c r="E117" i="47"/>
  <c r="E243" i="47"/>
  <c r="F254" i="47"/>
  <c r="E73" i="47"/>
  <c r="F69" i="47"/>
  <c r="F29" i="47"/>
  <c r="F6" i="47"/>
  <c r="E87" i="47"/>
  <c r="F152" i="47"/>
  <c r="E152" i="47"/>
  <c r="E14" i="47"/>
  <c r="F73" i="47"/>
  <c r="E123" i="47"/>
  <c r="F173" i="47"/>
  <c r="F150" i="47"/>
  <c r="E154" i="47"/>
  <c r="F13" i="47"/>
  <c r="E170" i="47"/>
  <c r="E174" i="47"/>
  <c r="F184" i="47"/>
  <c r="F49" i="47"/>
  <c r="F186" i="47"/>
  <c r="E185" i="47"/>
  <c r="E195" i="47"/>
  <c r="E186" i="47"/>
  <c r="E199" i="47"/>
  <c r="F108" i="47"/>
  <c r="F220" i="47"/>
  <c r="E222" i="47"/>
  <c r="E65" i="47"/>
  <c r="F237" i="47"/>
  <c r="F243" i="47"/>
  <c r="F248" i="47"/>
  <c r="F250" i="47"/>
  <c r="F252" i="47"/>
  <c r="F121" i="47"/>
  <c r="E132" i="47"/>
  <c r="E79" i="47"/>
  <c r="F142" i="47"/>
  <c r="E86" i="47"/>
  <c r="F91" i="47"/>
  <c r="E162" i="47"/>
  <c r="F163" i="47"/>
  <c r="F170" i="47"/>
  <c r="E173" i="47"/>
  <c r="E176" i="47"/>
  <c r="E183" i="47"/>
  <c r="F189" i="47"/>
  <c r="E203" i="47"/>
  <c r="E106" i="47"/>
  <c r="E112" i="47"/>
  <c r="E226" i="47"/>
  <c r="E115" i="47"/>
  <c r="F64" i="47"/>
  <c r="F235" i="47"/>
  <c r="F238" i="47"/>
  <c r="E258" i="47"/>
  <c r="F70" i="47"/>
  <c r="F31" i="47"/>
  <c r="F269" i="47"/>
  <c r="F124" i="47"/>
  <c r="F34" i="47"/>
  <c r="F162" i="47"/>
  <c r="F180" i="47"/>
  <c r="F197" i="47"/>
  <c r="E107" i="47"/>
  <c r="E108" i="47"/>
  <c r="E212" i="47"/>
  <c r="F223" i="47"/>
  <c r="F247" i="47"/>
  <c r="F71" i="47"/>
  <c r="E31" i="47"/>
  <c r="E269" i="47"/>
  <c r="F122" i="47"/>
  <c r="F141" i="47"/>
  <c r="F146" i="47"/>
  <c r="F45" i="47"/>
  <c r="E21" i="47"/>
  <c r="E50" i="47"/>
  <c r="E25" i="47"/>
  <c r="F139" i="47"/>
  <c r="F89" i="47"/>
  <c r="F9" i="47"/>
  <c r="F12" i="47"/>
  <c r="F44" i="47"/>
  <c r="E177" i="47"/>
  <c r="E51" i="47"/>
  <c r="F52" i="47"/>
  <c r="E201" i="47"/>
  <c r="F22" i="47"/>
  <c r="E205" i="47"/>
  <c r="E218" i="47"/>
  <c r="E229" i="47"/>
  <c r="F26" i="47"/>
  <c r="F241" i="47"/>
  <c r="E251" i="47"/>
  <c r="F262" i="47"/>
  <c r="F264" i="47"/>
  <c r="E71" i="47"/>
  <c r="F271" i="47"/>
  <c r="F74" i="47"/>
  <c r="E275" i="47"/>
  <c r="E122" i="47"/>
  <c r="F125" i="47"/>
  <c r="F127" i="47"/>
  <c r="E134" i="47"/>
  <c r="F80" i="47"/>
  <c r="E4" i="47"/>
  <c r="E136" i="47"/>
  <c r="E83" i="47"/>
  <c r="F145" i="47"/>
  <c r="F37" i="47"/>
  <c r="F43" i="47"/>
  <c r="E16" i="47"/>
  <c r="E97" i="47"/>
  <c r="F187" i="47"/>
  <c r="E98" i="47"/>
  <c r="E56" i="47"/>
  <c r="E105" i="47"/>
  <c r="F206" i="47"/>
  <c r="E60" i="47"/>
  <c r="E219" i="47"/>
  <c r="F233" i="47"/>
  <c r="F28" i="47"/>
  <c r="F68" i="47"/>
  <c r="F263" i="47"/>
  <c r="F265" i="47"/>
  <c r="E267" i="47"/>
  <c r="F272" i="47"/>
  <c r="F274" i="47"/>
  <c r="F123" i="47"/>
  <c r="F224" i="47"/>
  <c r="E63" i="47"/>
  <c r="E239" i="47"/>
  <c r="E241" i="47"/>
  <c r="E244" i="47"/>
  <c r="F249" i="47"/>
  <c r="E249" i="47"/>
  <c r="F126" i="47"/>
  <c r="E126" i="47"/>
  <c r="F30" i="47"/>
  <c r="E30" i="47"/>
  <c r="F75" i="47"/>
  <c r="E75" i="47"/>
  <c r="F33" i="47"/>
  <c r="E33" i="47"/>
  <c r="F27" i="47"/>
  <c r="E27" i="47"/>
  <c r="E129" i="47"/>
  <c r="F101" i="47"/>
  <c r="E200" i="47"/>
  <c r="E131" i="47"/>
  <c r="F4" i="47"/>
  <c r="F21" i="47"/>
  <c r="E180" i="47"/>
  <c r="F182" i="47"/>
  <c r="F51" i="47"/>
  <c r="E52" i="47"/>
  <c r="F193" i="47"/>
  <c r="F100" i="47"/>
  <c r="E102" i="47"/>
  <c r="F105" i="47"/>
  <c r="E206" i="47"/>
  <c r="F107" i="47"/>
  <c r="F110" i="47"/>
  <c r="E216" i="47"/>
  <c r="F218" i="47"/>
  <c r="F253" i="47"/>
  <c r="E253" i="47"/>
  <c r="F133" i="47"/>
  <c r="F136" i="47"/>
  <c r="F174" i="47"/>
  <c r="E178" i="47"/>
  <c r="F97" i="47"/>
  <c r="E191" i="47"/>
  <c r="F55" i="47"/>
  <c r="E198" i="47"/>
  <c r="F103" i="47"/>
  <c r="E23" i="47"/>
  <c r="F210" i="47"/>
  <c r="E215" i="47"/>
  <c r="F112" i="47"/>
  <c r="E227" i="47"/>
  <c r="F231" i="47"/>
  <c r="E235" i="47"/>
  <c r="E236" i="47"/>
  <c r="E237" i="47"/>
  <c r="F242" i="47"/>
  <c r="E242" i="47"/>
  <c r="F261" i="47"/>
  <c r="E261" i="47"/>
  <c r="F270" i="47"/>
  <c r="E270" i="47"/>
  <c r="F188" i="47"/>
  <c r="F118" i="47"/>
  <c r="E118" i="47"/>
  <c r="F175" i="47"/>
  <c r="F106" i="47"/>
  <c r="E49" i="47"/>
  <c r="F183" i="47"/>
  <c r="E187" i="47"/>
  <c r="F194" i="47"/>
  <c r="E196" i="47"/>
  <c r="F201" i="47"/>
  <c r="E59" i="47"/>
  <c r="F208" i="47"/>
  <c r="E211" i="47"/>
  <c r="F219" i="47"/>
  <c r="E223" i="47"/>
  <c r="F230" i="47"/>
  <c r="E233" i="47"/>
  <c r="E234" i="47"/>
  <c r="F66" i="47"/>
  <c r="E66" i="47"/>
  <c r="E28" i="47"/>
  <c r="E254" i="47"/>
  <c r="E257" i="47"/>
  <c r="F212" i="47"/>
  <c r="F240" i="47"/>
  <c r="E240" i="47"/>
  <c r="F120" i="47"/>
  <c r="E120" i="47"/>
  <c r="F72" i="47"/>
  <c r="E72" i="47"/>
  <c r="F179" i="47"/>
  <c r="F192" i="47"/>
  <c r="F57" i="47"/>
  <c r="F205" i="47"/>
  <c r="F61" i="47"/>
  <c r="F24" i="47"/>
  <c r="F116" i="47"/>
  <c r="E116" i="47"/>
  <c r="F255" i="47"/>
  <c r="E255" i="47"/>
  <c r="F266" i="47"/>
  <c r="E266" i="47"/>
  <c r="F76" i="47"/>
  <c r="E76" i="47"/>
  <c r="E34" i="47"/>
  <c r="E262" i="47"/>
  <c r="E121" i="47"/>
  <c r="E271" i="47"/>
  <c r="E264" i="47"/>
  <c r="E268" i="47"/>
  <c r="E74" i="47"/>
  <c r="E124" i="47"/>
  <c r="E127" i="47"/>
  <c r="E466" i="46"/>
  <c r="E451" i="46"/>
  <c r="E458" i="46"/>
  <c r="F450" i="46"/>
  <c r="E491" i="46"/>
  <c r="E473" i="46"/>
  <c r="E453" i="46"/>
  <c r="E449" i="46"/>
  <c r="F454" i="46"/>
  <c r="F461" i="46"/>
  <c r="E448" i="46"/>
  <c r="E469" i="46"/>
  <c r="E465" i="46"/>
  <c r="F475" i="46"/>
  <c r="F464" i="46"/>
  <c r="E456" i="46"/>
  <c r="E490" i="46"/>
  <c r="F479" i="46"/>
  <c r="E467" i="46"/>
  <c r="E455" i="46"/>
  <c r="E493" i="46"/>
  <c r="F416" i="46"/>
  <c r="F409" i="46"/>
  <c r="E383" i="46"/>
  <c r="F390" i="46"/>
  <c r="F82" i="46"/>
  <c r="E61" i="46"/>
  <c r="F329" i="46"/>
  <c r="E404" i="46"/>
  <c r="E333" i="46"/>
  <c r="E441" i="46"/>
  <c r="E14" i="46"/>
  <c r="E428" i="46"/>
  <c r="E304" i="46"/>
  <c r="F64" i="46"/>
  <c r="E349" i="46"/>
  <c r="F357" i="46"/>
  <c r="E66" i="46"/>
  <c r="E362" i="46"/>
  <c r="E445" i="46"/>
  <c r="E379" i="46"/>
  <c r="E79" i="46"/>
  <c r="E444" i="46"/>
  <c r="E437" i="46"/>
  <c r="E436" i="46"/>
  <c r="E426" i="46"/>
  <c r="E417" i="46"/>
  <c r="E326" i="46"/>
  <c r="E389" i="46"/>
  <c r="E313" i="46"/>
  <c r="E327" i="46"/>
  <c r="F314" i="46"/>
  <c r="E316" i="46"/>
  <c r="F318" i="46"/>
  <c r="E62" i="46"/>
  <c r="E63" i="46"/>
  <c r="F339" i="46"/>
  <c r="E84" i="46"/>
  <c r="E433" i="46"/>
  <c r="F420" i="46"/>
  <c r="E412" i="46"/>
  <c r="E73" i="46"/>
  <c r="E71" i="46"/>
  <c r="F396" i="46"/>
  <c r="E388" i="46"/>
  <c r="E377" i="46"/>
  <c r="E350" i="46"/>
  <c r="E85" i="46"/>
  <c r="E443" i="46"/>
  <c r="E434" i="46"/>
  <c r="E432" i="46"/>
  <c r="F427" i="46"/>
  <c r="E422" i="46"/>
  <c r="E408" i="46"/>
  <c r="E403" i="46"/>
  <c r="E392" i="46"/>
  <c r="E346" i="46"/>
  <c r="F415" i="46"/>
  <c r="E331" i="46"/>
  <c r="E407" i="46"/>
  <c r="E78" i="46"/>
  <c r="E440" i="46"/>
  <c r="E77" i="46"/>
  <c r="F424" i="46"/>
  <c r="E419" i="46"/>
  <c r="E406" i="46"/>
  <c r="F402" i="46"/>
  <c r="E399" i="46"/>
  <c r="E70" i="46"/>
  <c r="E415" i="46"/>
  <c r="E360" i="46"/>
  <c r="E414" i="46"/>
  <c r="F58" i="46"/>
  <c r="F363" i="46"/>
  <c r="E352" i="46"/>
  <c r="E368" i="46"/>
  <c r="E356" i="46"/>
  <c r="E358" i="46"/>
  <c r="E366" i="46"/>
  <c r="E371" i="46"/>
  <c r="E375" i="46"/>
  <c r="E387" i="46"/>
  <c r="E83" i="46"/>
  <c r="E442" i="46"/>
  <c r="E421" i="46"/>
  <c r="E418" i="46"/>
  <c r="E411" i="46"/>
  <c r="F374" i="46"/>
  <c r="F386" i="46"/>
  <c r="E398" i="46"/>
  <c r="E394" i="46"/>
  <c r="E373" i="46"/>
  <c r="E307" i="46"/>
  <c r="E337" i="46"/>
  <c r="E322" i="46"/>
  <c r="E308" i="46"/>
  <c r="E320" i="46"/>
  <c r="E328" i="46"/>
  <c r="F332" i="46"/>
  <c r="F335" i="46"/>
  <c r="E361" i="46"/>
  <c r="E342" i="46"/>
  <c r="F435" i="46"/>
  <c r="E75" i="46"/>
  <c r="E395" i="46"/>
  <c r="E72" i="46"/>
  <c r="F393" i="46"/>
  <c r="F91" i="46"/>
  <c r="E119" i="46"/>
  <c r="E21" i="46"/>
  <c r="E464" i="46"/>
  <c r="E461" i="46"/>
  <c r="F221" i="46"/>
  <c r="E405" i="46"/>
  <c r="E492" i="46"/>
  <c r="E427" i="46"/>
  <c r="E68" i="46"/>
  <c r="E329" i="46"/>
  <c r="E485" i="46"/>
  <c r="E424" i="46"/>
  <c r="E402" i="46"/>
  <c r="E367" i="46"/>
  <c r="E325" i="46"/>
  <c r="F229" i="46"/>
  <c r="F236" i="46"/>
  <c r="E483" i="46"/>
  <c r="E457" i="46"/>
  <c r="E420" i="46"/>
  <c r="E396" i="46"/>
  <c r="E67" i="46"/>
  <c r="E321" i="46"/>
  <c r="E479" i="46"/>
  <c r="E450" i="46"/>
  <c r="E416" i="46"/>
  <c r="E390" i="46"/>
  <c r="E357" i="46"/>
  <c r="E318" i="46"/>
  <c r="E150" i="46"/>
  <c r="E475" i="46"/>
  <c r="E446" i="46"/>
  <c r="E386" i="46"/>
  <c r="E353" i="46"/>
  <c r="E314" i="46"/>
  <c r="E82" i="46"/>
  <c r="E76" i="46"/>
  <c r="E382" i="46"/>
  <c r="E65" i="46"/>
  <c r="E60" i="46"/>
  <c r="E470" i="46"/>
  <c r="E439" i="46"/>
  <c r="E413" i="46"/>
  <c r="E378" i="46"/>
  <c r="E343" i="46"/>
  <c r="E468" i="46"/>
  <c r="E431" i="46"/>
  <c r="E409" i="46"/>
  <c r="E374" i="46"/>
  <c r="E339" i="46"/>
  <c r="E400" i="46"/>
  <c r="E310" i="46"/>
  <c r="E222" i="46"/>
  <c r="F491" i="46"/>
  <c r="F488" i="46"/>
  <c r="F484" i="46"/>
  <c r="F482" i="46"/>
  <c r="F478" i="46"/>
  <c r="F83" i="46"/>
  <c r="F81" i="46"/>
  <c r="F80" i="46"/>
  <c r="F467" i="46"/>
  <c r="F463" i="46"/>
  <c r="F460" i="46"/>
  <c r="F456" i="46"/>
  <c r="F453" i="46"/>
  <c r="F449" i="46"/>
  <c r="F445" i="46"/>
  <c r="F442" i="46"/>
  <c r="F438" i="46"/>
  <c r="F434" i="46"/>
  <c r="F430" i="46"/>
  <c r="F426" i="46"/>
  <c r="F423" i="46"/>
  <c r="F419" i="46"/>
  <c r="F412" i="46"/>
  <c r="F408" i="46"/>
  <c r="F73" i="46"/>
  <c r="F72" i="46"/>
  <c r="F399" i="46"/>
  <c r="F395" i="46"/>
  <c r="F392" i="46"/>
  <c r="F389" i="46"/>
  <c r="F385" i="46"/>
  <c r="F381" i="46"/>
  <c r="F377" i="46"/>
  <c r="F373" i="46"/>
  <c r="F370" i="46"/>
  <c r="F366" i="46"/>
  <c r="F362" i="46"/>
  <c r="F359" i="46"/>
  <c r="F356" i="46"/>
  <c r="F352" i="46"/>
  <c r="F349" i="46"/>
  <c r="F346" i="46"/>
  <c r="F342" i="46"/>
  <c r="F338" i="46"/>
  <c r="F63" i="46"/>
  <c r="F331" i="46"/>
  <c r="F328" i="46"/>
  <c r="F324" i="46"/>
  <c r="F320" i="46"/>
  <c r="F317" i="46"/>
  <c r="F313" i="46"/>
  <c r="F309" i="46"/>
  <c r="F59" i="46"/>
  <c r="F304" i="46"/>
  <c r="E489" i="46"/>
  <c r="E454" i="46"/>
  <c r="E393" i="46"/>
  <c r="E363" i="46"/>
  <c r="E64" i="46"/>
  <c r="E335" i="46"/>
  <c r="E332" i="46"/>
  <c r="E58" i="46"/>
  <c r="F490" i="46"/>
  <c r="F487" i="46"/>
  <c r="F85" i="46"/>
  <c r="F481" i="46"/>
  <c r="F477" i="46"/>
  <c r="F474" i="46"/>
  <c r="F472" i="46"/>
  <c r="F469" i="46"/>
  <c r="F466" i="46"/>
  <c r="F78" i="46"/>
  <c r="F459" i="46"/>
  <c r="F77" i="46"/>
  <c r="F452" i="46"/>
  <c r="F448" i="46"/>
  <c r="F444" i="46"/>
  <c r="F441" i="46"/>
  <c r="F437" i="46"/>
  <c r="F433" i="46"/>
  <c r="F429" i="46"/>
  <c r="F425" i="46"/>
  <c r="F422" i="46"/>
  <c r="F418" i="46"/>
  <c r="F414" i="46"/>
  <c r="F411" i="46"/>
  <c r="F407" i="46"/>
  <c r="F404" i="46"/>
  <c r="F401" i="46"/>
  <c r="F398" i="46"/>
  <c r="F70" i="46"/>
  <c r="F391" i="46"/>
  <c r="F388" i="46"/>
  <c r="F384" i="46"/>
  <c r="F380" i="46"/>
  <c r="F376" i="46"/>
  <c r="F372" i="46"/>
  <c r="F369" i="46"/>
  <c r="F365" i="46"/>
  <c r="F361" i="46"/>
  <c r="F358" i="46"/>
  <c r="F355" i="46"/>
  <c r="F351" i="46"/>
  <c r="F348" i="46"/>
  <c r="F345" i="46"/>
  <c r="F341" i="46"/>
  <c r="F337" i="46"/>
  <c r="F334" i="46"/>
  <c r="F62" i="46"/>
  <c r="F327" i="46"/>
  <c r="F323" i="46"/>
  <c r="F61" i="46"/>
  <c r="F316" i="46"/>
  <c r="F312" i="46"/>
  <c r="F308" i="46"/>
  <c r="F306" i="46"/>
  <c r="F303" i="46"/>
  <c r="E88" i="46"/>
  <c r="E365" i="46"/>
  <c r="F493" i="46"/>
  <c r="F86" i="46"/>
  <c r="F486" i="46"/>
  <c r="F84" i="46"/>
  <c r="F480" i="46"/>
  <c r="F476" i="46"/>
  <c r="F473" i="46"/>
  <c r="F471" i="46"/>
  <c r="F79" i="46"/>
  <c r="F465" i="46"/>
  <c r="F462" i="46"/>
  <c r="F458" i="46"/>
  <c r="F455" i="46"/>
  <c r="F451" i="46"/>
  <c r="F447" i="46"/>
  <c r="F443" i="46"/>
  <c r="F440" i="46"/>
  <c r="F436" i="46"/>
  <c r="F432" i="46"/>
  <c r="F428" i="46"/>
  <c r="F75" i="46"/>
  <c r="F421" i="46"/>
  <c r="F417" i="46"/>
  <c r="F74" i="46"/>
  <c r="F410" i="46"/>
  <c r="F406" i="46"/>
  <c r="F403" i="46"/>
  <c r="F71" i="46"/>
  <c r="F397" i="46"/>
  <c r="F394" i="46"/>
  <c r="F69" i="46"/>
  <c r="F387" i="46"/>
  <c r="F383" i="46"/>
  <c r="F379" i="46"/>
  <c r="F375" i="46"/>
  <c r="F371" i="46"/>
  <c r="F368" i="46"/>
  <c r="F364" i="46"/>
  <c r="F360" i="46"/>
  <c r="F66" i="46"/>
  <c r="F354" i="46"/>
  <c r="F350" i="46"/>
  <c r="F347" i="46"/>
  <c r="F344" i="46"/>
  <c r="F340" i="46"/>
  <c r="F336" i="46"/>
  <c r="F333" i="46"/>
  <c r="F330" i="46"/>
  <c r="F326" i="46"/>
  <c r="F322" i="46"/>
  <c r="F319" i="46"/>
  <c r="F315" i="46"/>
  <c r="F311" i="46"/>
  <c r="F307" i="46"/>
  <c r="F305" i="46"/>
  <c r="E435" i="46"/>
  <c r="F97" i="46"/>
  <c r="K11" i="46"/>
  <c r="F259" i="46"/>
  <c r="F4" i="46"/>
  <c r="F260" i="46"/>
  <c r="E219" i="46"/>
  <c r="E226" i="46"/>
  <c r="E11" i="46"/>
  <c r="F264" i="46"/>
  <c r="F257" i="46"/>
  <c r="F261" i="46"/>
  <c r="E95" i="46"/>
  <c r="E220" i="46"/>
  <c r="E267" i="44"/>
  <c r="F250" i="46"/>
  <c r="E9" i="46"/>
  <c r="E24" i="46"/>
  <c r="E8" i="46"/>
  <c r="E120" i="46"/>
  <c r="E96" i="46"/>
  <c r="E146" i="46"/>
  <c r="F101" i="46"/>
  <c r="E103" i="46"/>
  <c r="E181" i="44"/>
  <c r="E37" i="46"/>
  <c r="E192" i="46"/>
  <c r="F199" i="46"/>
  <c r="E203" i="46"/>
  <c r="F216" i="46"/>
  <c r="F197" i="46"/>
  <c r="E209" i="46"/>
  <c r="E175" i="44"/>
  <c r="E106" i="46"/>
  <c r="E108" i="46"/>
  <c r="E111" i="46"/>
  <c r="E122" i="46"/>
  <c r="F94" i="46"/>
  <c r="E10" i="46"/>
  <c r="E133" i="46"/>
  <c r="F48" i="46"/>
  <c r="F252" i="46"/>
  <c r="F255" i="46"/>
  <c r="E153" i="46"/>
  <c r="E162" i="46"/>
  <c r="E168" i="46"/>
  <c r="E173" i="46"/>
  <c r="E177" i="46"/>
  <c r="E188" i="46"/>
  <c r="E207" i="46"/>
  <c r="F211" i="46"/>
  <c r="F213" i="46"/>
  <c r="E233" i="46"/>
  <c r="F248" i="46"/>
  <c r="F87" i="46"/>
  <c r="E6" i="46"/>
  <c r="E118" i="46"/>
  <c r="E246" i="46"/>
  <c r="F25" i="45"/>
  <c r="F242" i="46"/>
  <c r="E113" i="46"/>
  <c r="E22" i="46"/>
  <c r="F47" i="46"/>
  <c r="E210" i="46"/>
  <c r="E224" i="46"/>
  <c r="E228" i="46"/>
  <c r="E232" i="46"/>
  <c r="E4" i="45"/>
  <c r="F253" i="46"/>
  <c r="F46" i="45"/>
  <c r="F90" i="46"/>
  <c r="E189" i="46"/>
  <c r="E196" i="46"/>
  <c r="E204" i="46"/>
  <c r="E217" i="46"/>
  <c r="E237" i="46"/>
  <c r="E241" i="46"/>
  <c r="E46" i="46"/>
  <c r="E7" i="46"/>
  <c r="E132" i="46"/>
  <c r="F59" i="45"/>
  <c r="E36" i="46"/>
  <c r="E40" i="46"/>
  <c r="E218" i="46"/>
  <c r="E44" i="46"/>
  <c r="E235" i="46"/>
  <c r="E239" i="46"/>
  <c r="E243" i="46"/>
  <c r="E247" i="46"/>
  <c r="E105" i="46"/>
  <c r="E121" i="46"/>
  <c r="E123" i="46"/>
  <c r="E142" i="46"/>
  <c r="F43" i="46"/>
  <c r="F225" i="46"/>
  <c r="F240" i="46"/>
  <c r="F244" i="46"/>
  <c r="F102" i="46"/>
  <c r="E29" i="46"/>
  <c r="E165" i="46"/>
  <c r="E34" i="46"/>
  <c r="E178" i="46"/>
  <c r="E38" i="46"/>
  <c r="F256" i="46"/>
  <c r="F267" i="46"/>
  <c r="E160" i="46"/>
  <c r="E169" i="46"/>
  <c r="F184" i="46"/>
  <c r="E115" i="46"/>
  <c r="E25" i="46"/>
  <c r="E147" i="46"/>
  <c r="E200" i="46"/>
  <c r="E208" i="46"/>
  <c r="E230" i="46"/>
  <c r="E234" i="46"/>
  <c r="E151" i="46"/>
  <c r="E154" i="46"/>
  <c r="E158" i="46"/>
  <c r="F32" i="46"/>
  <c r="F166" i="46"/>
  <c r="F171" i="46"/>
  <c r="F175" i="46"/>
  <c r="F179" i="46"/>
  <c r="F182" i="46"/>
  <c r="F186" i="46"/>
  <c r="F190" i="46"/>
  <c r="F193" i="46"/>
  <c r="F49" i="46"/>
  <c r="F254" i="46"/>
  <c r="F265" i="46"/>
  <c r="F92" i="46"/>
  <c r="E156" i="46"/>
  <c r="E33" i="46"/>
  <c r="F93" i="46"/>
  <c r="E124" i="46"/>
  <c r="E107" i="46"/>
  <c r="E109" i="46"/>
  <c r="E15" i="46"/>
  <c r="E125" i="46"/>
  <c r="E19" i="46"/>
  <c r="E26" i="46"/>
  <c r="E28" i="46"/>
  <c r="E148" i="46"/>
  <c r="E193" i="46"/>
  <c r="F201" i="46"/>
  <c r="F205" i="46"/>
  <c r="F39" i="46"/>
  <c r="F41" i="46"/>
  <c r="E42" i="46"/>
  <c r="F227" i="46"/>
  <c r="E231" i="46"/>
  <c r="F45" i="46"/>
  <c r="F238" i="46"/>
  <c r="F263" i="46"/>
  <c r="F195" i="46"/>
  <c r="E214" i="46"/>
  <c r="F99" i="46"/>
  <c r="E152" i="46"/>
  <c r="E155" i="46"/>
  <c r="E164" i="46"/>
  <c r="E172" i="46"/>
  <c r="E176" i="46"/>
  <c r="E180" i="46"/>
  <c r="E183" i="46"/>
  <c r="E187" i="46"/>
  <c r="E191" i="46"/>
  <c r="F50" i="46"/>
  <c r="F262" i="46"/>
  <c r="F269" i="46"/>
  <c r="E117" i="46"/>
  <c r="E161" i="46"/>
  <c r="F268" i="46"/>
  <c r="F272" i="46"/>
  <c r="F275" i="46"/>
  <c r="F278" i="46"/>
  <c r="F55" i="46"/>
  <c r="F284" i="46"/>
  <c r="F288" i="46"/>
  <c r="F292" i="46"/>
  <c r="F295" i="46"/>
  <c r="F298" i="46"/>
  <c r="F35" i="46"/>
  <c r="E159" i="46"/>
  <c r="E167" i="46"/>
  <c r="F249" i="46"/>
  <c r="E89" i="46"/>
  <c r="F5" i="46"/>
  <c r="E104" i="46"/>
  <c r="E114" i="46"/>
  <c r="E16" i="46"/>
  <c r="E17" i="46"/>
  <c r="E130" i="46"/>
  <c r="E20" i="46"/>
  <c r="E136" i="46"/>
  <c r="E139" i="46"/>
  <c r="E141" i="46"/>
  <c r="E143" i="46"/>
  <c r="E145" i="46"/>
  <c r="E149" i="46"/>
  <c r="E194" i="46"/>
  <c r="E198" i="46"/>
  <c r="E202" i="46"/>
  <c r="E206" i="46"/>
  <c r="E215" i="46"/>
  <c r="E302" i="46"/>
  <c r="F251" i="46"/>
  <c r="F258" i="46"/>
  <c r="F266" i="46"/>
  <c r="F273" i="46"/>
  <c r="F276" i="46"/>
  <c r="F279" i="46"/>
  <c r="F281" i="46"/>
  <c r="F285" i="46"/>
  <c r="F289" i="46"/>
  <c r="F56" i="46"/>
  <c r="F296" i="46"/>
  <c r="F299" i="46"/>
  <c r="E100" i="46"/>
  <c r="E126" i="46"/>
  <c r="E18" i="46"/>
  <c r="E131" i="46"/>
  <c r="E134" i="46"/>
  <c r="E137" i="46"/>
  <c r="E140" i="46"/>
  <c r="E144" i="46"/>
  <c r="E170" i="46"/>
  <c r="E174" i="46"/>
  <c r="E181" i="46"/>
  <c r="E185" i="46"/>
  <c r="F51" i="46"/>
  <c r="F270" i="46"/>
  <c r="F274" i="46"/>
  <c r="F53" i="46"/>
  <c r="F280" i="46"/>
  <c r="F282" i="46"/>
  <c r="F286" i="46"/>
  <c r="F290" i="46"/>
  <c r="F293" i="46"/>
  <c r="F57" i="46"/>
  <c r="E300" i="46"/>
  <c r="E157" i="46"/>
  <c r="E30" i="46"/>
  <c r="E163" i="46"/>
  <c r="E98" i="46"/>
  <c r="E110" i="46"/>
  <c r="E112" i="46"/>
  <c r="E12" i="46"/>
  <c r="E13" i="46"/>
  <c r="E127" i="46"/>
  <c r="E129" i="46"/>
  <c r="E135" i="46"/>
  <c r="E138" i="46"/>
  <c r="E23" i="46"/>
  <c r="E27" i="46"/>
  <c r="E212" i="46"/>
  <c r="E245" i="46"/>
  <c r="F300" i="46"/>
  <c r="F271" i="46"/>
  <c r="F52" i="46"/>
  <c r="F277" i="46"/>
  <c r="F54" i="46"/>
  <c r="F283" i="46"/>
  <c r="F287" i="46"/>
  <c r="F291" i="46"/>
  <c r="F294" i="46"/>
  <c r="F297" i="46"/>
  <c r="F31" i="46"/>
  <c r="E116" i="46"/>
  <c r="E128" i="46"/>
  <c r="F223" i="46"/>
  <c r="E249" i="46"/>
  <c r="E301" i="46"/>
  <c r="E35" i="46"/>
  <c r="E276" i="46"/>
  <c r="F88" i="46"/>
  <c r="F7" i="46"/>
  <c r="E280" i="46"/>
  <c r="F153" i="46"/>
  <c r="F135" i="46"/>
  <c r="E216" i="46"/>
  <c r="E179" i="46"/>
  <c r="E267" i="46"/>
  <c r="E101" i="46"/>
  <c r="F152" i="46"/>
  <c r="F103" i="46"/>
  <c r="F159" i="46"/>
  <c r="F119" i="46"/>
  <c r="F176" i="46"/>
  <c r="F234" i="46"/>
  <c r="F28" i="46"/>
  <c r="F191" i="46"/>
  <c r="E271" i="46"/>
  <c r="F124" i="46"/>
  <c r="F33" i="46"/>
  <c r="F192" i="46"/>
  <c r="F198" i="46"/>
  <c r="F222" i="46"/>
  <c r="F6" i="46"/>
  <c r="F140" i="46"/>
  <c r="F141" i="46"/>
  <c r="F169" i="46"/>
  <c r="E182" i="46"/>
  <c r="F231" i="46"/>
  <c r="F18" i="46"/>
  <c r="F24" i="46"/>
  <c r="F209" i="46"/>
  <c r="E97" i="46"/>
  <c r="F11" i="46"/>
  <c r="F19" i="46"/>
  <c r="F177" i="46"/>
  <c r="E43" i="46"/>
  <c r="F246" i="46"/>
  <c r="E253" i="46"/>
  <c r="F21" i="46"/>
  <c r="F23" i="46"/>
  <c r="F217" i="46"/>
  <c r="E269" i="46"/>
  <c r="E87" i="46"/>
  <c r="F109" i="46"/>
  <c r="F157" i="46"/>
  <c r="F161" i="46"/>
  <c r="F37" i="46"/>
  <c r="F237" i="46"/>
  <c r="E256" i="46"/>
  <c r="F151" i="46"/>
  <c r="F112" i="46"/>
  <c r="F118" i="46"/>
  <c r="F144" i="46"/>
  <c r="F183" i="46"/>
  <c r="F89" i="46"/>
  <c r="F125" i="46"/>
  <c r="F129" i="46"/>
  <c r="F134" i="46"/>
  <c r="F145" i="46"/>
  <c r="F160" i="46"/>
  <c r="F164" i="46"/>
  <c r="E166" i="46"/>
  <c r="F172" i="46"/>
  <c r="F207" i="46"/>
  <c r="E229" i="46"/>
  <c r="F245" i="46"/>
  <c r="E248" i="46"/>
  <c r="E273" i="46"/>
  <c r="F168" i="46"/>
  <c r="F36" i="46"/>
  <c r="E190" i="46"/>
  <c r="F95" i="46"/>
  <c r="F113" i="46"/>
  <c r="F13" i="46"/>
  <c r="F123" i="46"/>
  <c r="F27" i="46"/>
  <c r="F158" i="46"/>
  <c r="F220" i="46"/>
  <c r="F233" i="46"/>
  <c r="E50" i="46"/>
  <c r="E298" i="46"/>
  <c r="F212" i="46"/>
  <c r="E236" i="46"/>
  <c r="E258" i="46"/>
  <c r="E53" i="46"/>
  <c r="F8" i="46"/>
  <c r="E92" i="46"/>
  <c r="E94" i="46"/>
  <c r="E99" i="46"/>
  <c r="F107" i="46"/>
  <c r="F10" i="46"/>
  <c r="F116" i="46"/>
  <c r="F15" i="46"/>
  <c r="F128" i="46"/>
  <c r="F133" i="46"/>
  <c r="F22" i="46"/>
  <c r="F26" i="46"/>
  <c r="F148" i="46"/>
  <c r="F155" i="46"/>
  <c r="E175" i="46"/>
  <c r="F204" i="46"/>
  <c r="F214" i="46"/>
  <c r="E225" i="46"/>
  <c r="E250" i="46"/>
  <c r="E264" i="46"/>
  <c r="E277" i="46"/>
  <c r="E281" i="46"/>
  <c r="E284" i="46"/>
  <c r="E290" i="46"/>
  <c r="E56" i="46"/>
  <c r="F114" i="46"/>
  <c r="F130" i="46"/>
  <c r="F136" i="46"/>
  <c r="F96" i="46"/>
  <c r="E296" i="46"/>
  <c r="F105" i="46"/>
  <c r="F9" i="46"/>
  <c r="F115" i="46"/>
  <c r="F121" i="46"/>
  <c r="F126" i="46"/>
  <c r="F131" i="46"/>
  <c r="F137" i="46"/>
  <c r="F142" i="46"/>
  <c r="F146" i="46"/>
  <c r="F29" i="46"/>
  <c r="F108" i="46"/>
  <c r="F111" i="46"/>
  <c r="F117" i="46"/>
  <c r="F122" i="46"/>
  <c r="F17" i="46"/>
  <c r="F20" i="46"/>
  <c r="F139" i="46"/>
  <c r="F143" i="46"/>
  <c r="F149" i="46"/>
  <c r="F156" i="46"/>
  <c r="F187" i="46"/>
  <c r="F202" i="46"/>
  <c r="E205" i="46"/>
  <c r="E211" i="46"/>
  <c r="F40" i="46"/>
  <c r="F226" i="46"/>
  <c r="E240" i="46"/>
  <c r="E47" i="46"/>
  <c r="E262" i="46"/>
  <c r="E278" i="46"/>
  <c r="E282" i="46"/>
  <c r="E285" i="46"/>
  <c r="E293" i="46"/>
  <c r="F104" i="46"/>
  <c r="F120" i="46"/>
  <c r="F16" i="46"/>
  <c r="E93" i="46"/>
  <c r="F100" i="46"/>
  <c r="F106" i="46"/>
  <c r="F110" i="46"/>
  <c r="F12" i="46"/>
  <c r="F14" i="46"/>
  <c r="F127" i="46"/>
  <c r="F132" i="46"/>
  <c r="F138" i="46"/>
  <c r="F25" i="46"/>
  <c r="F147" i="46"/>
  <c r="F154" i="46"/>
  <c r="E32" i="46"/>
  <c r="F42" i="46"/>
  <c r="E244" i="46"/>
  <c r="F46" i="46"/>
  <c r="E251" i="46"/>
  <c r="E266" i="46"/>
  <c r="E289" i="46"/>
  <c r="E292" i="46"/>
  <c r="E57" i="46"/>
  <c r="E299" i="46"/>
  <c r="F219" i="46"/>
  <c r="E221" i="46"/>
  <c r="F230" i="46"/>
  <c r="F241" i="46"/>
  <c r="E260" i="46"/>
  <c r="E279" i="46"/>
  <c r="E286" i="46"/>
  <c r="E41" i="46"/>
  <c r="F44" i="46"/>
  <c r="E227" i="46"/>
  <c r="F235" i="46"/>
  <c r="E242" i="46"/>
  <c r="E49" i="46"/>
  <c r="E257" i="46"/>
  <c r="E265" i="46"/>
  <c r="E272" i="46"/>
  <c r="E91" i="46"/>
  <c r="F98" i="46"/>
  <c r="E102" i="46"/>
  <c r="E31" i="46"/>
  <c r="F162" i="46"/>
  <c r="F167" i="46"/>
  <c r="E171" i="46"/>
  <c r="F173" i="46"/>
  <c r="F180" i="46"/>
  <c r="E186" i="46"/>
  <c r="F188" i="46"/>
  <c r="F194" i="46"/>
  <c r="E201" i="46"/>
  <c r="F203" i="46"/>
  <c r="F210" i="46"/>
  <c r="F165" i="46"/>
  <c r="F178" i="46"/>
  <c r="E184" i="46"/>
  <c r="F38" i="46"/>
  <c r="E199" i="46"/>
  <c r="F208" i="46"/>
  <c r="E213" i="46"/>
  <c r="E52" i="46"/>
  <c r="E54" i="46"/>
  <c r="E287" i="46"/>
  <c r="E294" i="46"/>
  <c r="F301" i="46"/>
  <c r="E197" i="46"/>
  <c r="F206" i="46"/>
  <c r="E39" i="46"/>
  <c r="F218" i="46"/>
  <c r="E223" i="46"/>
  <c r="F232" i="46"/>
  <c r="E238" i="46"/>
  <c r="F247" i="46"/>
  <c r="E48" i="46"/>
  <c r="E255" i="46"/>
  <c r="E263" i="46"/>
  <c r="E270" i="46"/>
  <c r="E90" i="46"/>
  <c r="E4" i="46"/>
  <c r="E5" i="46"/>
  <c r="F163" i="46"/>
  <c r="F174" i="46"/>
  <c r="F189" i="46"/>
  <c r="E195" i="46"/>
  <c r="F215" i="46"/>
  <c r="F228" i="46"/>
  <c r="E45" i="46"/>
  <c r="F243" i="46"/>
  <c r="E254" i="46"/>
  <c r="E261" i="46"/>
  <c r="E268" i="46"/>
  <c r="E275" i="46"/>
  <c r="E55" i="46"/>
  <c r="E288" i="46"/>
  <c r="E295" i="46"/>
  <c r="F302" i="46"/>
  <c r="F34" i="46"/>
  <c r="F181" i="46"/>
  <c r="F196" i="46"/>
  <c r="F30" i="46"/>
  <c r="F170" i="46"/>
  <c r="F185" i="46"/>
  <c r="F200" i="46"/>
  <c r="E283" i="46"/>
  <c r="E291" i="46"/>
  <c r="E297" i="46"/>
  <c r="F224" i="46"/>
  <c r="F239" i="46"/>
  <c r="E252" i="46"/>
  <c r="E259" i="46"/>
  <c r="E51" i="46"/>
  <c r="E274" i="46"/>
  <c r="K11" i="45"/>
  <c r="F61" i="45"/>
  <c r="F77" i="45"/>
  <c r="F17" i="45"/>
  <c r="E136" i="45"/>
  <c r="E144" i="45"/>
  <c r="F152" i="45"/>
  <c r="F160" i="45"/>
  <c r="E173" i="45"/>
  <c r="E5" i="45"/>
  <c r="F49" i="45"/>
  <c r="F8" i="45"/>
  <c r="F187" i="45"/>
  <c r="F64" i="45"/>
  <c r="F29" i="45"/>
  <c r="F180" i="45"/>
  <c r="F58" i="45"/>
  <c r="F54" i="45"/>
  <c r="F70" i="45"/>
  <c r="E165" i="45"/>
  <c r="F31" i="45"/>
  <c r="F194" i="45"/>
  <c r="F198" i="45"/>
  <c r="F55" i="45"/>
  <c r="F68" i="45"/>
  <c r="F14" i="45"/>
  <c r="F125" i="45"/>
  <c r="F131" i="45"/>
  <c r="F135" i="45"/>
  <c r="F143" i="45"/>
  <c r="F26" i="45"/>
  <c r="E46" i="45"/>
  <c r="E185" i="45"/>
  <c r="E188" i="45"/>
  <c r="E170" i="45"/>
  <c r="E30" i="45"/>
  <c r="E32" i="45"/>
  <c r="F12" i="45"/>
  <c r="E200" i="45"/>
  <c r="E134" i="45"/>
  <c r="F57" i="45"/>
  <c r="F153" i="45"/>
  <c r="E73" i="39"/>
  <c r="E200" i="38"/>
  <c r="E279" i="44"/>
  <c r="E180" i="44"/>
  <c r="E230" i="44"/>
  <c r="E160" i="44"/>
  <c r="E246" i="44"/>
  <c r="E291" i="44"/>
  <c r="E204" i="44"/>
  <c r="E168" i="44"/>
  <c r="E192" i="44"/>
  <c r="E208" i="44"/>
  <c r="E52" i="44"/>
  <c r="E321" i="44"/>
  <c r="E143" i="44"/>
  <c r="E165" i="44"/>
  <c r="F81" i="45"/>
  <c r="F116" i="45"/>
  <c r="E25" i="44"/>
  <c r="E201" i="44"/>
  <c r="E186" i="44"/>
  <c r="E296" i="44"/>
  <c r="E240" i="44"/>
  <c r="F44" i="45"/>
  <c r="E157" i="44"/>
  <c r="F73" i="45"/>
  <c r="E264" i="44"/>
  <c r="E258" i="44"/>
  <c r="E194" i="44"/>
  <c r="E227" i="44"/>
  <c r="E22" i="45"/>
  <c r="F127" i="45"/>
  <c r="F146" i="45"/>
  <c r="E150" i="45"/>
  <c r="F154" i="45"/>
  <c r="F168" i="45"/>
  <c r="E213" i="44"/>
  <c r="E185" i="44"/>
  <c r="E281" i="44"/>
  <c r="E148" i="44"/>
  <c r="F11" i="45"/>
  <c r="E47" i="44"/>
  <c r="F122" i="45"/>
  <c r="E196" i="45"/>
  <c r="F123" i="44"/>
  <c r="E198" i="44"/>
  <c r="E196" i="44"/>
  <c r="F65" i="45"/>
  <c r="F80" i="45"/>
  <c r="F190" i="45"/>
  <c r="F202" i="45"/>
  <c r="F86" i="45"/>
  <c r="F100" i="45"/>
  <c r="F104" i="45"/>
  <c r="E20" i="45"/>
  <c r="F138" i="45"/>
  <c r="F28" i="45"/>
  <c r="E259" i="44"/>
  <c r="E302" i="44"/>
  <c r="F41" i="45"/>
  <c r="E197" i="44"/>
  <c r="E277" i="44"/>
  <c r="E126" i="44"/>
  <c r="F69" i="45"/>
  <c r="E178" i="45"/>
  <c r="F83" i="45"/>
  <c r="F167" i="45"/>
  <c r="E162" i="44"/>
  <c r="E141" i="44"/>
  <c r="E212" i="44"/>
  <c r="E150" i="44"/>
  <c r="E48" i="45"/>
  <c r="F67" i="45"/>
  <c r="F183" i="45"/>
  <c r="F15" i="45"/>
  <c r="F21" i="45"/>
  <c r="E305" i="44"/>
  <c r="E244" i="44"/>
  <c r="E286" i="44"/>
  <c r="E142" i="44"/>
  <c r="F120" i="45"/>
  <c r="F140" i="45"/>
  <c r="F148" i="45"/>
  <c r="F27" i="45"/>
  <c r="E192" i="45"/>
  <c r="E220" i="44"/>
  <c r="E44" i="44"/>
  <c r="E153" i="44"/>
  <c r="E122" i="44"/>
  <c r="E268" i="44"/>
  <c r="E140" i="44"/>
  <c r="E42" i="45"/>
  <c r="E50" i="45"/>
  <c r="E52" i="45"/>
  <c r="F9" i="45"/>
  <c r="F60" i="45"/>
  <c r="F13" i="45"/>
  <c r="F107" i="45"/>
  <c r="F115" i="45"/>
  <c r="F118" i="45"/>
  <c r="F130" i="45"/>
  <c r="F133" i="45"/>
  <c r="F137" i="45"/>
  <c r="F141" i="45"/>
  <c r="F145" i="45"/>
  <c r="F149" i="45"/>
  <c r="F157" i="45"/>
  <c r="F164" i="45"/>
  <c r="F119" i="45"/>
  <c r="F76" i="45"/>
  <c r="F93" i="45"/>
  <c r="F97" i="45"/>
  <c r="F108" i="45"/>
  <c r="F124" i="45"/>
  <c r="E142" i="45"/>
  <c r="F162" i="45"/>
  <c r="E300" i="44"/>
  <c r="F206" i="45"/>
  <c r="E206" i="44"/>
  <c r="E179" i="44"/>
  <c r="E317" i="44"/>
  <c r="E301" i="44"/>
  <c r="E313" i="44"/>
  <c r="E274" i="44"/>
  <c r="E309" i="44"/>
  <c r="E221" i="44"/>
  <c r="E27" i="44"/>
  <c r="E137" i="44"/>
  <c r="E46" i="44"/>
  <c r="E176" i="44"/>
  <c r="E254" i="44"/>
  <c r="E238" i="44"/>
  <c r="E152" i="44"/>
  <c r="E273" i="44"/>
  <c r="E256" i="44"/>
  <c r="E144" i="44"/>
  <c r="E174" i="44"/>
  <c r="E190" i="44"/>
  <c r="E245" i="44"/>
  <c r="F10" i="45"/>
  <c r="F62" i="45"/>
  <c r="F155" i="45"/>
  <c r="F159" i="45"/>
  <c r="E271" i="44"/>
  <c r="E243" i="44"/>
  <c r="E30" i="44"/>
  <c r="E323" i="44"/>
  <c r="E265" i="44"/>
  <c r="F262" i="45"/>
  <c r="E49" i="44"/>
  <c r="E158" i="44"/>
  <c r="E166" i="44"/>
  <c r="E319" i="44"/>
  <c r="E263" i="44"/>
  <c r="E311" i="44"/>
  <c r="E314" i="44"/>
  <c r="F56" i="45"/>
  <c r="F71" i="45"/>
  <c r="F163" i="45"/>
  <c r="E50" i="44"/>
  <c r="E135" i="44"/>
  <c r="E31" i="44"/>
  <c r="E272" i="44"/>
  <c r="E28" i="44"/>
  <c r="E200" i="44"/>
  <c r="E232" i="44"/>
  <c r="E199" i="44"/>
  <c r="E147" i="44"/>
  <c r="E207" i="44"/>
  <c r="E182" i="44"/>
  <c r="E167" i="44"/>
  <c r="E164" i="44"/>
  <c r="E223" i="44"/>
  <c r="E216" i="44"/>
  <c r="F51" i="45"/>
  <c r="F53" i="45"/>
  <c r="F89" i="45"/>
  <c r="F112" i="45"/>
  <c r="E7" i="45"/>
  <c r="F63" i="45"/>
  <c r="F66" i="45"/>
  <c r="F74" i="45"/>
  <c r="F78" i="45"/>
  <c r="F82" i="45"/>
  <c r="F84" i="45"/>
  <c r="F18" i="45"/>
  <c r="F91" i="45"/>
  <c r="F95" i="45"/>
  <c r="F99" i="45"/>
  <c r="F102" i="45"/>
  <c r="F106" i="45"/>
  <c r="F110" i="45"/>
  <c r="F114" i="45"/>
  <c r="E117" i="45"/>
  <c r="F126" i="45"/>
  <c r="E129" i="45"/>
  <c r="F132" i="45"/>
  <c r="F156" i="45"/>
  <c r="E208" i="45"/>
  <c r="E215" i="45"/>
  <c r="E219" i="45"/>
  <c r="F221" i="45"/>
  <c r="E225" i="45"/>
  <c r="F233" i="45"/>
  <c r="E204" i="45"/>
  <c r="E212" i="45"/>
  <c r="F229" i="45"/>
  <c r="E237" i="45"/>
  <c r="E240" i="45"/>
  <c r="E47" i="45"/>
  <c r="F240" i="45"/>
  <c r="F244" i="45"/>
  <c r="F248" i="45"/>
  <c r="F85" i="45"/>
  <c r="F88" i="45"/>
  <c r="F92" i="45"/>
  <c r="F96" i="45"/>
  <c r="F19" i="45"/>
  <c r="F103" i="45"/>
  <c r="F111" i="45"/>
  <c r="F121" i="45"/>
  <c r="F123" i="45"/>
  <c r="F24" i="45"/>
  <c r="F161" i="45"/>
  <c r="F256" i="45"/>
  <c r="F39" i="45"/>
  <c r="F40" i="45"/>
  <c r="F269" i="45"/>
  <c r="F72" i="45"/>
  <c r="F75" i="45"/>
  <c r="F79" i="45"/>
  <c r="E248" i="45"/>
  <c r="F252" i="45"/>
  <c r="F45" i="45"/>
  <c r="E8" i="45"/>
  <c r="F16" i="45"/>
  <c r="E158" i="45"/>
  <c r="F210" i="45"/>
  <c r="F217" i="45"/>
  <c r="F223" i="45"/>
  <c r="F231" i="45"/>
  <c r="F235" i="45"/>
  <c r="F34" i="45"/>
  <c r="F35" i="45"/>
  <c r="F227" i="45"/>
  <c r="F239" i="45"/>
  <c r="E43" i="45"/>
  <c r="F6" i="45"/>
  <c r="F242" i="45"/>
  <c r="F246" i="45"/>
  <c r="F87" i="45"/>
  <c r="F90" i="45"/>
  <c r="F94" i="45"/>
  <c r="F98" i="45"/>
  <c r="F101" i="45"/>
  <c r="F105" i="45"/>
  <c r="F109" i="45"/>
  <c r="F113" i="45"/>
  <c r="F23" i="45"/>
  <c r="F128" i="45"/>
  <c r="F139" i="45"/>
  <c r="F147" i="45"/>
  <c r="F151" i="45"/>
  <c r="F166" i="45"/>
  <c r="F37" i="45"/>
  <c r="F250" i="45"/>
  <c r="F254" i="45"/>
  <c r="F258" i="45"/>
  <c r="F260" i="45"/>
  <c r="F264" i="45"/>
  <c r="F267" i="45"/>
  <c r="F271" i="45"/>
  <c r="F32" i="45"/>
  <c r="F52" i="45"/>
  <c r="E130" i="45"/>
  <c r="E127" i="45"/>
  <c r="E23" i="45"/>
  <c r="E145" i="45"/>
  <c r="F43" i="45"/>
  <c r="F20" i="45"/>
  <c r="F225" i="45"/>
  <c r="F48" i="45"/>
  <c r="E132" i="45"/>
  <c r="E156" i="45"/>
  <c r="F192" i="45"/>
  <c r="E256" i="45"/>
  <c r="F129" i="45"/>
  <c r="F134" i="45"/>
  <c r="E141" i="45"/>
  <c r="F144" i="45"/>
  <c r="E160" i="45"/>
  <c r="F200" i="45"/>
  <c r="E269" i="45"/>
  <c r="F150" i="45"/>
  <c r="E157" i="45"/>
  <c r="F208" i="45"/>
  <c r="F50" i="45"/>
  <c r="F212" i="45"/>
  <c r="E250" i="45"/>
  <c r="E149" i="45"/>
  <c r="E152" i="45"/>
  <c r="E161" i="45"/>
  <c r="F173" i="45"/>
  <c r="E118" i="45"/>
  <c r="E122" i="45"/>
  <c r="F136" i="45"/>
  <c r="E167" i="45"/>
  <c r="F178" i="45"/>
  <c r="E51" i="45"/>
  <c r="E115" i="45"/>
  <c r="E153" i="45"/>
  <c r="E164" i="45"/>
  <c r="E27" i="45"/>
  <c r="F185" i="45"/>
  <c r="F215" i="45"/>
  <c r="E264" i="45"/>
  <c r="F117" i="45"/>
  <c r="F22" i="45"/>
  <c r="F142" i="45"/>
  <c r="E148" i="45"/>
  <c r="F188" i="45"/>
  <c r="F219" i="45"/>
  <c r="E252" i="45"/>
  <c r="F42" i="45"/>
  <c r="E120" i="45"/>
  <c r="E24" i="45"/>
  <c r="E140" i="45"/>
  <c r="F165" i="45"/>
  <c r="F170" i="45"/>
  <c r="F196" i="45"/>
  <c r="E233" i="45"/>
  <c r="E262" i="45"/>
  <c r="F47" i="45"/>
  <c r="F5" i="45"/>
  <c r="F7" i="45"/>
  <c r="F158" i="45"/>
  <c r="E163" i="45"/>
  <c r="F30" i="45"/>
  <c r="F204" i="45"/>
  <c r="F237" i="45"/>
  <c r="E40" i="45"/>
  <c r="E116" i="45"/>
  <c r="E128" i="45"/>
  <c r="E143" i="45"/>
  <c r="E159" i="45"/>
  <c r="E221" i="45"/>
  <c r="E229" i="45"/>
  <c r="E242" i="45"/>
  <c r="F255" i="45"/>
  <c r="E255" i="45"/>
  <c r="E258" i="45"/>
  <c r="F268" i="45"/>
  <c r="E268" i="45"/>
  <c r="E271" i="45"/>
  <c r="F224" i="45"/>
  <c r="E224" i="45"/>
  <c r="F232" i="45"/>
  <c r="E232" i="45"/>
  <c r="F249" i="45"/>
  <c r="E249" i="45"/>
  <c r="F263" i="45"/>
  <c r="E263" i="45"/>
  <c r="F169" i="45"/>
  <c r="E169" i="45"/>
  <c r="F175" i="45"/>
  <c r="E175" i="45"/>
  <c r="F181" i="45"/>
  <c r="E181" i="45"/>
  <c r="F33" i="45"/>
  <c r="E33" i="45"/>
  <c r="F195" i="45"/>
  <c r="E195" i="45"/>
  <c r="E45" i="45"/>
  <c r="E9" i="45"/>
  <c r="E55" i="45"/>
  <c r="E57" i="45"/>
  <c r="E10" i="45"/>
  <c r="E60" i="45"/>
  <c r="E62" i="45"/>
  <c r="E64" i="45"/>
  <c r="E11" i="45"/>
  <c r="E12" i="45"/>
  <c r="E68" i="45"/>
  <c r="E13" i="45"/>
  <c r="E14" i="45"/>
  <c r="E72" i="45"/>
  <c r="E15" i="45"/>
  <c r="E75" i="45"/>
  <c r="E77" i="45"/>
  <c r="E79" i="45"/>
  <c r="E81" i="45"/>
  <c r="E83" i="45"/>
  <c r="E17" i="45"/>
  <c r="E85" i="45"/>
  <c r="E87" i="45"/>
  <c r="E88" i="45"/>
  <c r="E90" i="45"/>
  <c r="E92" i="45"/>
  <c r="E94" i="45"/>
  <c r="E96" i="45"/>
  <c r="E98" i="45"/>
  <c r="E19" i="45"/>
  <c r="E101" i="45"/>
  <c r="E103" i="45"/>
  <c r="E105" i="45"/>
  <c r="E107" i="45"/>
  <c r="E109" i="45"/>
  <c r="E111" i="45"/>
  <c r="E113" i="45"/>
  <c r="E119" i="45"/>
  <c r="E139" i="45"/>
  <c r="E146" i="45"/>
  <c r="E155" i="45"/>
  <c r="E162" i="45"/>
  <c r="E28" i="45"/>
  <c r="E31" i="45"/>
  <c r="E183" i="45"/>
  <c r="E190" i="45"/>
  <c r="E198" i="45"/>
  <c r="E206" i="45"/>
  <c r="E34" i="45"/>
  <c r="E35" i="45"/>
  <c r="E227" i="45"/>
  <c r="E235" i="45"/>
  <c r="F243" i="45"/>
  <c r="E243" i="45"/>
  <c r="E246" i="45"/>
  <c r="F38" i="45"/>
  <c r="E38" i="45"/>
  <c r="E260" i="45"/>
  <c r="F272" i="45"/>
  <c r="E272" i="45"/>
  <c r="F203" i="45"/>
  <c r="E203" i="45"/>
  <c r="F211" i="45"/>
  <c r="E211" i="45"/>
  <c r="F218" i="45"/>
  <c r="E218" i="45"/>
  <c r="E125" i="45"/>
  <c r="E25" i="45"/>
  <c r="E123" i="45"/>
  <c r="E137" i="45"/>
  <c r="F174" i="45"/>
  <c r="E174" i="45"/>
  <c r="F179" i="45"/>
  <c r="E179" i="45"/>
  <c r="F186" i="45"/>
  <c r="E186" i="45"/>
  <c r="F193" i="45"/>
  <c r="E193" i="45"/>
  <c r="F201" i="45"/>
  <c r="E201" i="45"/>
  <c r="F209" i="45"/>
  <c r="E209" i="45"/>
  <c r="F216" i="45"/>
  <c r="E216" i="45"/>
  <c r="F222" i="45"/>
  <c r="E222" i="45"/>
  <c r="F230" i="45"/>
  <c r="E230" i="45"/>
  <c r="F238" i="45"/>
  <c r="E238" i="45"/>
  <c r="F253" i="45"/>
  <c r="E253" i="45"/>
  <c r="F266" i="45"/>
  <c r="E266" i="45"/>
  <c r="E135" i="45"/>
  <c r="E151" i="45"/>
  <c r="E166" i="45"/>
  <c r="F247" i="45"/>
  <c r="E247" i="45"/>
  <c r="F261" i="45"/>
  <c r="E261" i="45"/>
  <c r="F172" i="45"/>
  <c r="E172" i="45"/>
  <c r="F184" i="45"/>
  <c r="E184" i="45"/>
  <c r="F199" i="45"/>
  <c r="E199" i="45"/>
  <c r="F207" i="45"/>
  <c r="E207" i="45"/>
  <c r="F214" i="45"/>
  <c r="E214" i="45"/>
  <c r="F36" i="45"/>
  <c r="E36" i="45"/>
  <c r="F228" i="45"/>
  <c r="E228" i="45"/>
  <c r="F236" i="45"/>
  <c r="E236" i="45"/>
  <c r="F241" i="45"/>
  <c r="E241" i="45"/>
  <c r="E244" i="45"/>
  <c r="F257" i="45"/>
  <c r="E257" i="45"/>
  <c r="E39" i="45"/>
  <c r="F270" i="45"/>
  <c r="E270" i="45"/>
  <c r="E273" i="45"/>
  <c r="E44" i="45"/>
  <c r="E53" i="45"/>
  <c r="E114" i="45"/>
  <c r="E121" i="45"/>
  <c r="E126" i="45"/>
  <c r="E133" i="45"/>
  <c r="F177" i="45"/>
  <c r="E177" i="45"/>
  <c r="F191" i="45"/>
  <c r="E191" i="45"/>
  <c r="E41" i="45"/>
  <c r="E49" i="45"/>
  <c r="E6" i="45"/>
  <c r="E54" i="45"/>
  <c r="E56" i="45"/>
  <c r="E58" i="45"/>
  <c r="E59" i="45"/>
  <c r="E61" i="45"/>
  <c r="E63" i="45"/>
  <c r="E65" i="45"/>
  <c r="E66" i="45"/>
  <c r="E67" i="45"/>
  <c r="E69" i="45"/>
  <c r="E70" i="45"/>
  <c r="E71" i="45"/>
  <c r="E73" i="45"/>
  <c r="E74" i="45"/>
  <c r="E76" i="45"/>
  <c r="E78" i="45"/>
  <c r="E80" i="45"/>
  <c r="E82" i="45"/>
  <c r="E16" i="45"/>
  <c r="E84" i="45"/>
  <c r="E86" i="45"/>
  <c r="E18" i="45"/>
  <c r="E89" i="45"/>
  <c r="E91" i="45"/>
  <c r="E93" i="45"/>
  <c r="E95" i="45"/>
  <c r="E97" i="45"/>
  <c r="E99" i="45"/>
  <c r="E100" i="45"/>
  <c r="E102" i="45"/>
  <c r="E104" i="45"/>
  <c r="E106" i="45"/>
  <c r="E108" i="45"/>
  <c r="E110" i="45"/>
  <c r="E112" i="45"/>
  <c r="E21" i="45"/>
  <c r="E124" i="45"/>
  <c r="E131" i="45"/>
  <c r="E138" i="45"/>
  <c r="E147" i="45"/>
  <c r="E154" i="45"/>
  <c r="E26" i="45"/>
  <c r="E168" i="45"/>
  <c r="E29" i="45"/>
  <c r="E180" i="45"/>
  <c r="E187" i="45"/>
  <c r="E194" i="45"/>
  <c r="E202" i="45"/>
  <c r="E210" i="45"/>
  <c r="E217" i="45"/>
  <c r="E223" i="45"/>
  <c r="E231" i="45"/>
  <c r="E239" i="45"/>
  <c r="F251" i="45"/>
  <c r="E251" i="45"/>
  <c r="E254" i="45"/>
  <c r="F265" i="45"/>
  <c r="E265" i="45"/>
  <c r="E267" i="45"/>
  <c r="F171" i="45"/>
  <c r="E171" i="45"/>
  <c r="F176" i="45"/>
  <c r="E176" i="45"/>
  <c r="F182" i="45"/>
  <c r="E182" i="45"/>
  <c r="F189" i="45"/>
  <c r="E189" i="45"/>
  <c r="F197" i="45"/>
  <c r="E197" i="45"/>
  <c r="F205" i="45"/>
  <c r="E205" i="45"/>
  <c r="F213" i="45"/>
  <c r="E213" i="45"/>
  <c r="F220" i="45"/>
  <c r="E220" i="45"/>
  <c r="F226" i="45"/>
  <c r="E226" i="45"/>
  <c r="F234" i="45"/>
  <c r="E234" i="45"/>
  <c r="F245" i="45"/>
  <c r="E245" i="45"/>
  <c r="F259" i="45"/>
  <c r="E259" i="45"/>
  <c r="E37" i="45"/>
  <c r="E280" i="44"/>
  <c r="E248" i="44"/>
  <c r="E41" i="44"/>
  <c r="E188" i="44"/>
  <c r="E236" i="44"/>
  <c r="E169" i="44"/>
  <c r="E235" i="44"/>
  <c r="E202" i="44"/>
  <c r="E151" i="44"/>
  <c r="E233" i="44"/>
  <c r="E231" i="44"/>
  <c r="E219" i="44"/>
  <c r="E33" i="44"/>
  <c r="E229" i="44"/>
  <c r="E285" i="44"/>
  <c r="E178" i="44"/>
  <c r="E29" i="44"/>
  <c r="E260" i="44"/>
  <c r="E125" i="44"/>
  <c r="E191" i="44"/>
  <c r="E262" i="44"/>
  <c r="E149" i="44"/>
  <c r="E156" i="44"/>
  <c r="E54" i="44"/>
  <c r="E217" i="44"/>
  <c r="E37" i="44"/>
  <c r="E159" i="44"/>
  <c r="E23" i="44"/>
  <c r="E250" i="44"/>
  <c r="E218" i="44"/>
  <c r="E139" i="44"/>
  <c r="E284" i="44"/>
  <c r="E225" i="44"/>
  <c r="E53" i="44"/>
  <c r="E209" i="44"/>
  <c r="E35" i="44"/>
  <c r="E183" i="44"/>
  <c r="E163" i="44"/>
  <c r="E42" i="44"/>
  <c r="E161" i="44"/>
  <c r="E134" i="44"/>
  <c r="E24" i="44"/>
  <c r="E210" i="44"/>
  <c r="E43" i="44"/>
  <c r="E132" i="44"/>
  <c r="E195" i="44"/>
  <c r="E39" i="44"/>
  <c r="E26" i="44"/>
  <c r="E40" i="44"/>
  <c r="E127" i="44"/>
  <c r="E215" i="44"/>
  <c r="E170" i="44"/>
  <c r="E136" i="44"/>
  <c r="E129" i="44"/>
  <c r="E257" i="44"/>
  <c r="E226" i="44"/>
  <c r="E184" i="44"/>
  <c r="E172" i="44"/>
  <c r="E270" i="44"/>
  <c r="E130" i="44"/>
  <c r="E177" i="44"/>
  <c r="E266" i="44"/>
  <c r="E251" i="44"/>
  <c r="E22" i="44"/>
  <c r="E193" i="44"/>
  <c r="E222" i="44"/>
  <c r="E171" i="44"/>
  <c r="E287" i="44"/>
  <c r="E51" i="44"/>
  <c r="E34" i="44"/>
  <c r="E282" i="44"/>
  <c r="E249" i="44"/>
  <c r="E131" i="44"/>
  <c r="E146" i="44"/>
  <c r="E214" i="44"/>
  <c r="E128" i="44"/>
  <c r="E32" i="44"/>
  <c r="E173" i="44"/>
  <c r="E252" i="44"/>
  <c r="E203" i="44"/>
  <c r="E205" i="44"/>
  <c r="E48" i="44"/>
  <c r="E255" i="44"/>
  <c r="E276" i="44"/>
  <c r="E242" i="44"/>
  <c r="E228" i="44"/>
  <c r="E283" i="44"/>
  <c r="E234" i="44"/>
  <c r="E247" i="44"/>
  <c r="E145" i="44"/>
  <c r="E155" i="44"/>
  <c r="E239" i="44"/>
  <c r="E224" i="44"/>
  <c r="E154" i="44"/>
  <c r="E189" i="44"/>
  <c r="E275" i="44"/>
  <c r="E253" i="44"/>
  <c r="E124" i="44"/>
  <c r="E241" i="44"/>
  <c r="E315" i="44"/>
  <c r="E310" i="44"/>
  <c r="E306" i="44"/>
  <c r="E297" i="44"/>
  <c r="E304" i="44"/>
  <c r="E303" i="44"/>
  <c r="E290" i="44"/>
  <c r="E294" i="44"/>
  <c r="E322" i="44"/>
  <c r="E289" i="44"/>
  <c r="E324" i="44"/>
  <c r="E295" i="44"/>
  <c r="E312" i="44"/>
  <c r="E293" i="44"/>
  <c r="E316" i="44"/>
  <c r="E320" i="44"/>
  <c r="E292" i="44"/>
  <c r="E288" i="44"/>
  <c r="E299" i="44"/>
  <c r="E308" i="44"/>
  <c r="E123" i="44"/>
  <c r="F317" i="44"/>
  <c r="F298" i="44"/>
  <c r="F281" i="44"/>
  <c r="F254" i="44"/>
  <c r="F36" i="44"/>
  <c r="F129" i="44"/>
  <c r="F114" i="36"/>
  <c r="F305" i="44"/>
  <c r="F278" i="44"/>
  <c r="F262" i="44"/>
  <c r="F239" i="44"/>
  <c r="F222" i="44"/>
  <c r="F202" i="44"/>
  <c r="F183" i="44"/>
  <c r="F31" i="44"/>
  <c r="F166" i="44"/>
  <c r="F157" i="44"/>
  <c r="F143" i="44"/>
  <c r="F125" i="44"/>
  <c r="F109" i="36"/>
  <c r="F12" i="44"/>
  <c r="F324" i="44"/>
  <c r="F320" i="44"/>
  <c r="F54" i="44"/>
  <c r="F314" i="44"/>
  <c r="F310" i="44"/>
  <c r="F308" i="44"/>
  <c r="F304" i="44"/>
  <c r="F300" i="44"/>
  <c r="F49" i="44"/>
  <c r="F294" i="44"/>
  <c r="F290" i="44"/>
  <c r="F286" i="44"/>
  <c r="F47" i="44"/>
  <c r="F280" i="44"/>
  <c r="F277" i="44"/>
  <c r="F274" i="44"/>
  <c r="F270" i="44"/>
  <c r="F43" i="44"/>
  <c r="F42" i="44"/>
  <c r="F261" i="44"/>
  <c r="F257" i="44"/>
  <c r="F253" i="44"/>
  <c r="F250" i="44"/>
  <c r="F246" i="44"/>
  <c r="F242" i="44"/>
  <c r="F238" i="44"/>
  <c r="F235" i="44"/>
  <c r="F231" i="44"/>
  <c r="F228" i="44"/>
  <c r="F225" i="44"/>
  <c r="F221" i="44"/>
  <c r="F218" i="44"/>
  <c r="F215" i="44"/>
  <c r="F211" i="44"/>
  <c r="F35" i="44"/>
  <c r="F204" i="44"/>
  <c r="F33" i="44"/>
  <c r="F198" i="44"/>
  <c r="F194" i="44"/>
  <c r="F190" i="44"/>
  <c r="F186" i="44"/>
  <c r="F182" i="44"/>
  <c r="F178" i="44"/>
  <c r="F174" i="44"/>
  <c r="F170" i="44"/>
  <c r="F30" i="44"/>
  <c r="F165" i="44"/>
  <c r="F163" i="44"/>
  <c r="F159" i="44"/>
  <c r="F156" i="44"/>
  <c r="F153" i="44"/>
  <c r="F150" i="44"/>
  <c r="F146" i="44"/>
  <c r="F142" i="44"/>
  <c r="F138" i="44"/>
  <c r="F24" i="44"/>
  <c r="F132" i="44"/>
  <c r="F128" i="44"/>
  <c r="F124" i="44"/>
  <c r="F107" i="36"/>
  <c r="F309" i="44"/>
  <c r="F287" i="44"/>
  <c r="F265" i="44"/>
  <c r="F243" i="44"/>
  <c r="F226" i="44"/>
  <c r="F212" i="44"/>
  <c r="F187" i="44"/>
  <c r="F23" i="44"/>
  <c r="F117" i="36"/>
  <c r="F27" i="37"/>
  <c r="F311" i="44"/>
  <c r="F291" i="44"/>
  <c r="F271" i="44"/>
  <c r="F41" i="44"/>
  <c r="F229" i="44"/>
  <c r="F205" i="44"/>
  <c r="F179" i="44"/>
  <c r="F139" i="44"/>
  <c r="F80" i="44"/>
  <c r="F105" i="44"/>
  <c r="F323" i="44"/>
  <c r="F319" i="44"/>
  <c r="F316" i="44"/>
  <c r="F313" i="44"/>
  <c r="F52" i="44"/>
  <c r="F307" i="44"/>
  <c r="F303" i="44"/>
  <c r="F50" i="44"/>
  <c r="F297" i="44"/>
  <c r="F293" i="44"/>
  <c r="F289" i="44"/>
  <c r="F285" i="44"/>
  <c r="F283" i="44"/>
  <c r="F279" i="44"/>
  <c r="F276" i="44"/>
  <c r="F273" i="44"/>
  <c r="F269" i="44"/>
  <c r="F267" i="44"/>
  <c r="F264" i="44"/>
  <c r="F260" i="44"/>
  <c r="F256" i="44"/>
  <c r="F252" i="44"/>
  <c r="F249" i="44"/>
  <c r="F245" i="44"/>
  <c r="F241" i="44"/>
  <c r="F237" i="44"/>
  <c r="F234" i="44"/>
  <c r="F230" i="44"/>
  <c r="F227" i="44"/>
  <c r="F224" i="44"/>
  <c r="F37" i="44"/>
  <c r="F217" i="44"/>
  <c r="F214" i="44"/>
  <c r="F210" i="44"/>
  <c r="F207" i="44"/>
  <c r="F34" i="44"/>
  <c r="F201" i="44"/>
  <c r="F197" i="44"/>
  <c r="F193" i="44"/>
  <c r="F189" i="44"/>
  <c r="F185" i="44"/>
  <c r="F181" i="44"/>
  <c r="F177" i="44"/>
  <c r="F173" i="44"/>
  <c r="F32" i="44"/>
  <c r="F168" i="44"/>
  <c r="F29" i="44"/>
  <c r="F162" i="44"/>
  <c r="F27" i="44"/>
  <c r="F155" i="44"/>
  <c r="F25" i="44"/>
  <c r="F149" i="44"/>
  <c r="F145" i="44"/>
  <c r="F141" i="44"/>
  <c r="F137" i="44"/>
  <c r="F134" i="44"/>
  <c r="F131" i="44"/>
  <c r="F127" i="44"/>
  <c r="F22" i="44"/>
  <c r="F321" i="44"/>
  <c r="F301" i="44"/>
  <c r="F284" i="44"/>
  <c r="F268" i="44"/>
  <c r="F247" i="44"/>
  <c r="F232" i="44"/>
  <c r="F208" i="44"/>
  <c r="F195" i="44"/>
  <c r="F175" i="44"/>
  <c r="F160" i="44"/>
  <c r="F151" i="44"/>
  <c r="F135" i="44"/>
  <c r="F184" i="33"/>
  <c r="F112" i="36"/>
  <c r="F315" i="44"/>
  <c r="F295" i="44"/>
  <c r="F275" i="44"/>
  <c r="F258" i="44"/>
  <c r="F40" i="44"/>
  <c r="F219" i="44"/>
  <c r="F199" i="44"/>
  <c r="F191" i="44"/>
  <c r="F171" i="44"/>
  <c r="F28" i="44"/>
  <c r="F26" i="44"/>
  <c r="F147" i="44"/>
  <c r="F122" i="44"/>
  <c r="F40" i="40"/>
  <c r="F16" i="44"/>
  <c r="F322" i="44"/>
  <c r="F318" i="44"/>
  <c r="F53" i="44"/>
  <c r="F312" i="44"/>
  <c r="F51" i="44"/>
  <c r="F306" i="44"/>
  <c r="F302" i="44"/>
  <c r="F299" i="44"/>
  <c r="F296" i="44"/>
  <c r="F292" i="44"/>
  <c r="F288" i="44"/>
  <c r="F48" i="44"/>
  <c r="F282" i="44"/>
  <c r="F46" i="44"/>
  <c r="F45" i="44"/>
  <c r="F272" i="44"/>
  <c r="F44" i="44"/>
  <c r="F266" i="44"/>
  <c r="F263" i="44"/>
  <c r="F259" i="44"/>
  <c r="F255" i="44"/>
  <c r="F251" i="44"/>
  <c r="F248" i="44"/>
  <c r="F244" i="44"/>
  <c r="F240" i="44"/>
  <c r="F236" i="44"/>
  <c r="F233" i="44"/>
  <c r="F39" i="44"/>
  <c r="F38" i="44"/>
  <c r="F223" i="44"/>
  <c r="F220" i="44"/>
  <c r="F216" i="44"/>
  <c r="F213" i="44"/>
  <c r="F209" i="44"/>
  <c r="F206" i="44"/>
  <c r="F203" i="44"/>
  <c r="F200" i="44"/>
  <c r="F196" i="44"/>
  <c r="F192" i="44"/>
  <c r="F188" i="44"/>
  <c r="F184" i="44"/>
  <c r="F180" i="44"/>
  <c r="F176" i="44"/>
  <c r="F172" i="44"/>
  <c r="F169" i="44"/>
  <c r="F167" i="44"/>
  <c r="F164" i="44"/>
  <c r="F161" i="44"/>
  <c r="F158" i="44"/>
  <c r="F154" i="44"/>
  <c r="F152" i="44"/>
  <c r="F148" i="44"/>
  <c r="F144" i="44"/>
  <c r="F140" i="44"/>
  <c r="F136" i="44"/>
  <c r="F133" i="44"/>
  <c r="F130" i="44"/>
  <c r="F126" i="44"/>
  <c r="K11" i="44"/>
  <c r="F69" i="44"/>
  <c r="F85" i="44"/>
  <c r="F18" i="44"/>
  <c r="F106" i="44"/>
  <c r="F94" i="44"/>
  <c r="F10" i="44"/>
  <c r="F70" i="44"/>
  <c r="F97" i="44"/>
  <c r="F91" i="44"/>
  <c r="F4" i="44"/>
  <c r="F61" i="44"/>
  <c r="F77" i="44"/>
  <c r="F81" i="44"/>
  <c r="F99" i="44"/>
  <c r="E59" i="43"/>
  <c r="F72" i="44"/>
  <c r="F120" i="44"/>
  <c r="F74" i="44"/>
  <c r="F89" i="44"/>
  <c r="F110" i="44"/>
  <c r="F20" i="44"/>
  <c r="F119" i="44"/>
  <c r="F117" i="44"/>
  <c r="F116" i="44"/>
  <c r="F78" i="44"/>
  <c r="F86" i="44"/>
  <c r="F17" i="44"/>
  <c r="E31" i="43"/>
  <c r="E6" i="43"/>
  <c r="F55" i="44"/>
  <c r="F8" i="44"/>
  <c r="F79" i="44"/>
  <c r="F87" i="44"/>
  <c r="F121" i="44"/>
  <c r="E5" i="44"/>
  <c r="F9" i="44"/>
  <c r="F73" i="44"/>
  <c r="F88" i="44"/>
  <c r="F92" i="44"/>
  <c r="F100" i="44"/>
  <c r="F102" i="44"/>
  <c r="F109" i="44"/>
  <c r="F115" i="44"/>
  <c r="F19" i="44"/>
  <c r="F15" i="44"/>
  <c r="F104" i="44"/>
  <c r="F118" i="44"/>
  <c r="F71" i="44"/>
  <c r="F93" i="44"/>
  <c r="F95" i="44"/>
  <c r="F57" i="44"/>
  <c r="F82" i="44"/>
  <c r="F96" i="44"/>
  <c r="F14" i="44"/>
  <c r="F90" i="44"/>
  <c r="F64" i="44"/>
  <c r="F66" i="44"/>
  <c r="F59" i="44"/>
  <c r="F62" i="44"/>
  <c r="F11" i="44"/>
  <c r="F113" i="44"/>
  <c r="F101" i="44"/>
  <c r="F108" i="44"/>
  <c r="F68" i="44"/>
  <c r="E65" i="44"/>
  <c r="E58" i="44"/>
  <c r="F7" i="44"/>
  <c r="F107" i="44"/>
  <c r="F6" i="44"/>
  <c r="F83" i="44"/>
  <c r="F60" i="44"/>
  <c r="F63" i="44"/>
  <c r="F103" i="44"/>
  <c r="F75" i="44"/>
  <c r="F111" i="44"/>
  <c r="F114" i="44"/>
  <c r="F76" i="44"/>
  <c r="F84" i="44"/>
  <c r="F13" i="44"/>
  <c r="F98" i="44"/>
  <c r="F112" i="44"/>
  <c r="F21" i="44"/>
  <c r="F56" i="44"/>
  <c r="E67" i="44"/>
  <c r="E61" i="44"/>
  <c r="E62" i="44"/>
  <c r="F65" i="44"/>
  <c r="E57" i="44"/>
  <c r="E4" i="44"/>
  <c r="E60" i="44"/>
  <c r="F67" i="44"/>
  <c r="E7" i="44"/>
  <c r="E55" i="44"/>
  <c r="E66" i="44"/>
  <c r="F58" i="44"/>
  <c r="F5" i="44"/>
  <c r="E64" i="44"/>
  <c r="E56" i="44"/>
  <c r="E63" i="44"/>
  <c r="E6" i="44"/>
  <c r="E70" i="44"/>
  <c r="E9" i="44"/>
  <c r="E72" i="44"/>
  <c r="E73" i="44"/>
  <c r="E11" i="44"/>
  <c r="E76" i="44"/>
  <c r="E78" i="44"/>
  <c r="E80" i="44"/>
  <c r="E82" i="44"/>
  <c r="E84" i="44"/>
  <c r="E86" i="44"/>
  <c r="E88" i="44"/>
  <c r="E90" i="44"/>
  <c r="E92" i="44"/>
  <c r="E94" i="44"/>
  <c r="E13" i="44"/>
  <c r="E96" i="44"/>
  <c r="E98" i="44"/>
  <c r="E14" i="44"/>
  <c r="E100" i="44"/>
  <c r="E17" i="44"/>
  <c r="E102" i="44"/>
  <c r="E103" i="44"/>
  <c r="E105" i="44"/>
  <c r="E107" i="44"/>
  <c r="E109" i="44"/>
  <c r="E19" i="44"/>
  <c r="E112" i="44"/>
  <c r="E113" i="44"/>
  <c r="E115" i="44"/>
  <c r="E117" i="44"/>
  <c r="E21" i="44"/>
  <c r="E120" i="44"/>
  <c r="E68" i="44"/>
  <c r="E59" i="44"/>
  <c r="E69" i="44"/>
  <c r="E8" i="44"/>
  <c r="E71" i="44"/>
  <c r="E10" i="44"/>
  <c r="E74" i="44"/>
  <c r="E75" i="44"/>
  <c r="E77" i="44"/>
  <c r="E79" i="44"/>
  <c r="E81" i="44"/>
  <c r="E83" i="44"/>
  <c r="E85" i="44"/>
  <c r="E87" i="44"/>
  <c r="E89" i="44"/>
  <c r="E91" i="44"/>
  <c r="E93" i="44"/>
  <c r="E12" i="44"/>
  <c r="E95" i="44"/>
  <c r="E97" i="44"/>
  <c r="E99" i="44"/>
  <c r="E15" i="44"/>
  <c r="E16" i="44"/>
  <c r="E101" i="44"/>
  <c r="E18" i="44"/>
  <c r="E104" i="44"/>
  <c r="E106" i="44"/>
  <c r="E108" i="44"/>
  <c r="E110" i="44"/>
  <c r="E111" i="44"/>
  <c r="E20" i="44"/>
  <c r="E114" i="44"/>
  <c r="E116" i="44"/>
  <c r="E118" i="44"/>
  <c r="E119" i="44"/>
  <c r="E121" i="44"/>
  <c r="E87" i="43"/>
  <c r="E88" i="43"/>
  <c r="F87" i="43"/>
  <c r="E18" i="43"/>
  <c r="F56" i="43"/>
  <c r="F33" i="43"/>
  <c r="F88" i="43"/>
  <c r="F10" i="43"/>
  <c r="E8" i="43"/>
  <c r="E57" i="43"/>
  <c r="F29" i="43"/>
  <c r="F22" i="43"/>
  <c r="F86" i="43"/>
  <c r="F5" i="43"/>
  <c r="F35" i="43"/>
  <c r="F12" i="43"/>
  <c r="F42" i="43"/>
  <c r="E69" i="43"/>
  <c r="E45" i="43"/>
  <c r="E51" i="43"/>
  <c r="E17" i="43"/>
  <c r="E73" i="43"/>
  <c r="F70" i="43"/>
  <c r="F38" i="43"/>
  <c r="E67" i="43"/>
  <c r="E44" i="43"/>
  <c r="E43" i="43"/>
  <c r="F46" i="43"/>
  <c r="F15" i="43"/>
  <c r="E29" i="42"/>
  <c r="F36" i="43"/>
  <c r="F66" i="43"/>
  <c r="E40" i="43"/>
  <c r="E53" i="43"/>
  <c r="E39" i="43"/>
  <c r="E34" i="43"/>
  <c r="E26" i="43"/>
  <c r="E71" i="43"/>
  <c r="E85" i="42"/>
  <c r="E41" i="43"/>
  <c r="E19" i="43"/>
  <c r="E27" i="43"/>
  <c r="F49" i="43"/>
  <c r="E63" i="43"/>
  <c r="E61" i="43"/>
  <c r="E55" i="43"/>
  <c r="E40" i="42"/>
  <c r="E74" i="43"/>
  <c r="E83" i="43"/>
  <c r="E32" i="43"/>
  <c r="F8" i="43"/>
  <c r="E9" i="43"/>
  <c r="F16" i="43"/>
  <c r="F50" i="43"/>
  <c r="F54" i="43"/>
  <c r="F58" i="43"/>
  <c r="F62" i="43"/>
  <c r="F64" i="43"/>
  <c r="F68" i="43"/>
  <c r="F72" i="43"/>
  <c r="F75" i="43"/>
  <c r="F78" i="43"/>
  <c r="F81" i="43"/>
  <c r="F84" i="43"/>
  <c r="E14" i="43"/>
  <c r="F47" i="43"/>
  <c r="E30" i="43"/>
  <c r="E48" i="43"/>
  <c r="E76" i="43"/>
  <c r="E79" i="43"/>
  <c r="E28" i="43"/>
  <c r="E85" i="43"/>
  <c r="E21" i="43"/>
  <c r="E23" i="43"/>
  <c r="E65" i="43"/>
  <c r="E35" i="43"/>
  <c r="F11" i="43"/>
  <c r="F52" i="43"/>
  <c r="F25" i="43"/>
  <c r="F77" i="43"/>
  <c r="F80" i="43"/>
  <c r="F82" i="43"/>
  <c r="F13" i="43"/>
  <c r="F20" i="43"/>
  <c r="F60" i="43"/>
  <c r="F24" i="43"/>
  <c r="F4" i="43"/>
  <c r="F7" i="43"/>
  <c r="F37" i="43"/>
  <c r="F32" i="43"/>
  <c r="E29" i="43"/>
  <c r="E36" i="43"/>
  <c r="E33" i="43"/>
  <c r="F31" i="43"/>
  <c r="E5" i="43"/>
  <c r="E7" i="43"/>
  <c r="E10" i="43"/>
  <c r="F6" i="43"/>
  <c r="E37" i="43"/>
  <c r="F39" i="43"/>
  <c r="F30" i="43"/>
  <c r="F34" i="43"/>
  <c r="F9" i="43"/>
  <c r="F40" i="43"/>
  <c r="F41" i="43"/>
  <c r="F14" i="43"/>
  <c r="F43" i="43"/>
  <c r="F44" i="43"/>
  <c r="F45" i="43"/>
  <c r="F17" i="43"/>
  <c r="F48" i="43"/>
  <c r="F18" i="43"/>
  <c r="F51" i="43"/>
  <c r="F53" i="43"/>
  <c r="F19" i="43"/>
  <c r="F55" i="43"/>
  <c r="F21" i="43"/>
  <c r="F57" i="43"/>
  <c r="F59" i="43"/>
  <c r="F61" i="43"/>
  <c r="F23" i="43"/>
  <c r="F63" i="43"/>
  <c r="F65" i="43"/>
  <c r="F67" i="43"/>
  <c r="F69" i="43"/>
  <c r="F71" i="43"/>
  <c r="F73" i="43"/>
  <c r="F74" i="43"/>
  <c r="F76" i="43"/>
  <c r="F26" i="43"/>
  <c r="F79" i="43"/>
  <c r="F27" i="43"/>
  <c r="F28" i="43"/>
  <c r="F83" i="43"/>
  <c r="F85" i="43"/>
  <c r="E11" i="43"/>
  <c r="E12" i="43"/>
  <c r="E13" i="43"/>
  <c r="E42" i="43"/>
  <c r="E15" i="43"/>
  <c r="E16" i="43"/>
  <c r="E46" i="43"/>
  <c r="E47" i="43"/>
  <c r="E49" i="43"/>
  <c r="E50" i="43"/>
  <c r="E52" i="43"/>
  <c r="E54" i="43"/>
  <c r="E20" i="43"/>
  <c r="E56" i="43"/>
  <c r="E22" i="43"/>
  <c r="E58" i="43"/>
  <c r="E60" i="43"/>
  <c r="E62" i="43"/>
  <c r="E24" i="43"/>
  <c r="E64" i="43"/>
  <c r="E66" i="43"/>
  <c r="E68" i="43"/>
  <c r="E70" i="43"/>
  <c r="E72" i="43"/>
  <c r="E25" i="43"/>
  <c r="E75" i="43"/>
  <c r="E77" i="43"/>
  <c r="E78" i="43"/>
  <c r="E80" i="43"/>
  <c r="E81" i="43"/>
  <c r="E82" i="43"/>
  <c r="E84" i="43"/>
  <c r="E86" i="43"/>
  <c r="E4" i="43"/>
  <c r="E38" i="43"/>
  <c r="K11" i="42"/>
  <c r="E68" i="42"/>
  <c r="E86" i="42"/>
  <c r="E55" i="42"/>
  <c r="F71" i="17"/>
  <c r="F177" i="33"/>
  <c r="F25" i="36"/>
  <c r="F23" i="36"/>
  <c r="F110" i="36"/>
  <c r="F106" i="36"/>
  <c r="F159" i="33"/>
  <c r="F66" i="36"/>
  <c r="F143" i="33"/>
  <c r="F116" i="36"/>
  <c r="F113" i="36"/>
  <c r="F22" i="36"/>
  <c r="F108" i="36"/>
  <c r="F104" i="36"/>
  <c r="F31" i="42"/>
  <c r="F35" i="40"/>
  <c r="F36" i="42"/>
  <c r="F89" i="36"/>
  <c r="F115" i="36"/>
  <c r="F24" i="36"/>
  <c r="F111" i="36"/>
  <c r="F232" i="38"/>
  <c r="F87" i="39"/>
  <c r="F10" i="42"/>
  <c r="F54" i="42"/>
  <c r="E20" i="42"/>
  <c r="F72" i="42"/>
  <c r="F60" i="42"/>
  <c r="E28" i="42"/>
  <c r="F50" i="42"/>
  <c r="E9" i="42"/>
  <c r="F45" i="42"/>
  <c r="F37" i="42"/>
  <c r="F41" i="42"/>
  <c r="E35" i="42"/>
  <c r="F43" i="42"/>
  <c r="F7" i="42"/>
  <c r="F32" i="42"/>
  <c r="E232" i="41"/>
  <c r="F197" i="41"/>
  <c r="E233" i="41"/>
  <c r="F8" i="42"/>
  <c r="F53" i="42"/>
  <c r="F64" i="42"/>
  <c r="E42" i="42"/>
  <c r="F30" i="42"/>
  <c r="F15" i="42"/>
  <c r="E54" i="42"/>
  <c r="E83" i="42"/>
  <c r="E51" i="42"/>
  <c r="F23" i="42"/>
  <c r="E62" i="42"/>
  <c r="F80" i="42"/>
  <c r="E39" i="42"/>
  <c r="E59" i="42"/>
  <c r="E4" i="42"/>
  <c r="E52" i="42"/>
  <c r="E22" i="42"/>
  <c r="E63" i="42"/>
  <c r="E65" i="42"/>
  <c r="F26" i="42"/>
  <c r="F76" i="42"/>
  <c r="E61" i="42"/>
  <c r="E38" i="42"/>
  <c r="E21" i="42"/>
  <c r="F84" i="42"/>
  <c r="F77" i="42"/>
  <c r="F19" i="42"/>
  <c r="E67" i="42"/>
  <c r="E71" i="42"/>
  <c r="E24" i="42"/>
  <c r="F27" i="42"/>
  <c r="F79" i="42"/>
  <c r="E82" i="42"/>
  <c r="E46" i="42"/>
  <c r="E49" i="42"/>
  <c r="F13" i="42"/>
  <c r="F56" i="42"/>
  <c r="E17" i="42"/>
  <c r="F47" i="42"/>
  <c r="E50" i="42"/>
  <c r="E14" i="42"/>
  <c r="E57" i="42"/>
  <c r="F17" i="42"/>
  <c r="E73" i="42"/>
  <c r="F74" i="42"/>
  <c r="E33" i="42"/>
  <c r="E5" i="42"/>
  <c r="E44" i="42"/>
  <c r="E48" i="42"/>
  <c r="F16" i="42"/>
  <c r="F6" i="42"/>
  <c r="E12" i="42"/>
  <c r="F18" i="42"/>
  <c r="F66" i="42"/>
  <c r="F69" i="42"/>
  <c r="F70" i="42"/>
  <c r="F25" i="42"/>
  <c r="F75" i="42"/>
  <c r="F78" i="42"/>
  <c r="F81" i="42"/>
  <c r="F34" i="42"/>
  <c r="E11" i="42"/>
  <c r="E58" i="42"/>
  <c r="F44" i="42"/>
  <c r="F12" i="42"/>
  <c r="E15" i="42"/>
  <c r="F61" i="42"/>
  <c r="E70" i="42"/>
  <c r="E72" i="42"/>
  <c r="F39" i="42"/>
  <c r="F35" i="42"/>
  <c r="E16" i="42"/>
  <c r="F59" i="42"/>
  <c r="F67" i="42"/>
  <c r="F33" i="42"/>
  <c r="E13" i="42"/>
  <c r="E60" i="42"/>
  <c r="F71" i="42"/>
  <c r="F24" i="42"/>
  <c r="E25" i="42"/>
  <c r="E32" i="42"/>
  <c r="F9" i="42"/>
  <c r="E43" i="42"/>
  <c r="F11" i="42"/>
  <c r="F55" i="42"/>
  <c r="F83" i="42"/>
  <c r="E66" i="42"/>
  <c r="F85" i="42"/>
  <c r="F40" i="42"/>
  <c r="F62" i="42"/>
  <c r="F29" i="42"/>
  <c r="E10" i="42"/>
  <c r="E47" i="42"/>
  <c r="F49" i="42"/>
  <c r="E64" i="42"/>
  <c r="E69" i="42"/>
  <c r="F86" i="42"/>
  <c r="F51" i="42"/>
  <c r="F21" i="42"/>
  <c r="F82" i="42"/>
  <c r="E45" i="42"/>
  <c r="F52" i="42"/>
  <c r="E56" i="42"/>
  <c r="F63" i="42"/>
  <c r="E19" i="42"/>
  <c r="F22" i="42"/>
  <c r="E77" i="42"/>
  <c r="F4" i="42"/>
  <c r="F38" i="42"/>
  <c r="E41" i="42"/>
  <c r="F48" i="42"/>
  <c r="E53" i="42"/>
  <c r="F58" i="42"/>
  <c r="E18" i="42"/>
  <c r="F20" i="42"/>
  <c r="E23" i="42"/>
  <c r="E78" i="42"/>
  <c r="F46" i="42"/>
  <c r="F57" i="42"/>
  <c r="F68" i="42"/>
  <c r="F28" i="42"/>
  <c r="F42" i="42"/>
  <c r="F14" i="42"/>
  <c r="F65" i="42"/>
  <c r="F73" i="42"/>
  <c r="E76" i="42"/>
  <c r="E81" i="42"/>
  <c r="F5" i="42"/>
  <c r="E8" i="42"/>
  <c r="E26" i="42"/>
  <c r="E79" i="42"/>
  <c r="E30" i="42"/>
  <c r="E34" i="42"/>
  <c r="E36" i="42"/>
  <c r="E6" i="42"/>
  <c r="E74" i="42"/>
  <c r="E75" i="42"/>
  <c r="E31" i="42"/>
  <c r="E37" i="42"/>
  <c r="E7" i="42"/>
  <c r="E84" i="42"/>
  <c r="E80" i="42"/>
  <c r="E27" i="42"/>
  <c r="F132" i="41"/>
  <c r="F100" i="41"/>
  <c r="E236" i="41"/>
  <c r="F225" i="41"/>
  <c r="F217" i="41"/>
  <c r="E6" i="41"/>
  <c r="E55" i="41"/>
  <c r="E72" i="41"/>
  <c r="E192" i="41"/>
  <c r="E17" i="41"/>
  <c r="E51" i="41"/>
  <c r="E4" i="41"/>
  <c r="E47" i="41"/>
  <c r="E60" i="41"/>
  <c r="F114" i="41"/>
  <c r="E43" i="41"/>
  <c r="E42" i="41"/>
  <c r="E50" i="41"/>
  <c r="F119" i="41"/>
  <c r="E46" i="41"/>
  <c r="E9" i="41"/>
  <c r="E14" i="41"/>
  <c r="E8" i="41"/>
  <c r="E12" i="41"/>
  <c r="E79" i="41"/>
  <c r="E56" i="41"/>
  <c r="E7" i="41"/>
  <c r="E11" i="41"/>
  <c r="E73" i="41"/>
  <c r="E48" i="41"/>
  <c r="E65" i="41"/>
  <c r="E71" i="41"/>
  <c r="E75" i="41"/>
  <c r="E44" i="41"/>
  <c r="E76" i="41"/>
  <c r="F21" i="41"/>
  <c r="E13" i="41"/>
  <c r="E68" i="41"/>
  <c r="E57" i="41"/>
  <c r="E63" i="41"/>
  <c r="E82" i="41"/>
  <c r="E89" i="41"/>
  <c r="E108" i="41"/>
  <c r="E103" i="41"/>
  <c r="E77" i="41"/>
  <c r="E81" i="41"/>
  <c r="E86" i="41"/>
  <c r="E90" i="41"/>
  <c r="E99" i="41"/>
  <c r="E107" i="41"/>
  <c r="E111" i="41"/>
  <c r="E49" i="41"/>
  <c r="E52" i="41"/>
  <c r="E83" i="41"/>
  <c r="E92" i="41"/>
  <c r="E100" i="41"/>
  <c r="E20" i="41"/>
  <c r="E112" i="41"/>
  <c r="F23" i="41"/>
  <c r="E5" i="41"/>
  <c r="E67" i="41"/>
  <c r="E74" i="41"/>
  <c r="E15" i="41"/>
  <c r="E59" i="41"/>
  <c r="E94" i="41"/>
  <c r="E19" i="41"/>
  <c r="E109" i="41"/>
  <c r="F241" i="41"/>
  <c r="E131" i="41"/>
  <c r="E53" i="41"/>
  <c r="E58" i="41"/>
  <c r="E70" i="41"/>
  <c r="E78" i="41"/>
  <c r="E84" i="41"/>
  <c r="E87" i="41"/>
  <c r="E95" i="41"/>
  <c r="E102" i="41"/>
  <c r="E113" i="41"/>
  <c r="E66" i="41"/>
  <c r="E16" i="41"/>
  <c r="E93" i="41"/>
  <c r="E64" i="41"/>
  <c r="E96" i="41"/>
  <c r="E104" i="41"/>
  <c r="E101" i="41"/>
  <c r="E114" i="41"/>
  <c r="E45" i="41"/>
  <c r="E10" i="41"/>
  <c r="E54" i="41"/>
  <c r="E69" i="41"/>
  <c r="E62" i="41"/>
  <c r="E80" i="41"/>
  <c r="E88" i="41"/>
  <c r="E97" i="41"/>
  <c r="E105" i="41"/>
  <c r="E116" i="41"/>
  <c r="E61" i="41"/>
  <c r="E85" i="41"/>
  <c r="E18" i="41"/>
  <c r="E98" i="41"/>
  <c r="E106" i="41"/>
  <c r="E110" i="41"/>
  <c r="F103" i="41"/>
  <c r="F64" i="41"/>
  <c r="F92" i="41"/>
  <c r="F230" i="41"/>
  <c r="E147" i="41"/>
  <c r="F96" i="41"/>
  <c r="F5" i="41"/>
  <c r="F7" i="41"/>
  <c r="F9" i="41"/>
  <c r="F50" i="41"/>
  <c r="F13" i="41"/>
  <c r="F57" i="41"/>
  <c r="F14" i="41"/>
  <c r="F68" i="41"/>
  <c r="F72" i="41"/>
  <c r="F76" i="41"/>
  <c r="F79" i="41"/>
  <c r="F82" i="41"/>
  <c r="F17" i="41"/>
  <c r="F18" i="41"/>
  <c r="F107" i="41"/>
  <c r="F110" i="41"/>
  <c r="E121" i="41"/>
  <c r="E181" i="41"/>
  <c r="F4" i="41"/>
  <c r="F46" i="41"/>
  <c r="F8" i="41"/>
  <c r="F10" i="41"/>
  <c r="F51" i="41"/>
  <c r="F54" i="41"/>
  <c r="F58" i="41"/>
  <c r="F61" i="41"/>
  <c r="F65" i="41"/>
  <c r="F69" i="41"/>
  <c r="F73" i="41"/>
  <c r="F77" i="41"/>
  <c r="F16" i="41"/>
  <c r="F83" i="41"/>
  <c r="F86" i="41"/>
  <c r="F89" i="41"/>
  <c r="F93" i="41"/>
  <c r="F97" i="41"/>
  <c r="F19" i="41"/>
  <c r="F104" i="41"/>
  <c r="F108" i="41"/>
  <c r="F111" i="41"/>
  <c r="F148" i="41"/>
  <c r="E140" i="41"/>
  <c r="E242" i="41"/>
  <c r="F187" i="41"/>
  <c r="F139" i="41"/>
  <c r="E123" i="41"/>
  <c r="F44" i="41"/>
  <c r="F47" i="41"/>
  <c r="F48" i="41"/>
  <c r="F11" i="41"/>
  <c r="F52" i="41"/>
  <c r="F55" i="41"/>
  <c r="F59" i="41"/>
  <c r="F62" i="41"/>
  <c r="F66" i="41"/>
  <c r="F70" i="41"/>
  <c r="F74" i="41"/>
  <c r="F78" i="41"/>
  <c r="F80" i="41"/>
  <c r="F84" i="41"/>
  <c r="F87" i="41"/>
  <c r="F90" i="41"/>
  <c r="F94" i="41"/>
  <c r="F98" i="41"/>
  <c r="F101" i="41"/>
  <c r="F105" i="41"/>
  <c r="F20" i="41"/>
  <c r="F112" i="41"/>
  <c r="E135" i="41"/>
  <c r="F45" i="41"/>
  <c r="F6" i="41"/>
  <c r="F49" i="41"/>
  <c r="F12" i="41"/>
  <c r="F53" i="41"/>
  <c r="F56" i="41"/>
  <c r="F60" i="41"/>
  <c r="F63" i="41"/>
  <c r="F67" i="41"/>
  <c r="F71" i="41"/>
  <c r="F75" i="41"/>
  <c r="F15" i="41"/>
  <c r="F81" i="41"/>
  <c r="F85" i="41"/>
  <c r="F88" i="41"/>
  <c r="F91" i="41"/>
  <c r="F95" i="41"/>
  <c r="F99" i="41"/>
  <c r="F102" i="41"/>
  <c r="F106" i="41"/>
  <c r="F109" i="41"/>
  <c r="F113" i="41"/>
  <c r="E91" i="41"/>
  <c r="K11" i="41"/>
  <c r="F238" i="41"/>
  <c r="F154" i="41"/>
  <c r="F136" i="41"/>
  <c r="F209" i="41"/>
  <c r="E155" i="41"/>
  <c r="E138" i="41"/>
  <c r="F206" i="41"/>
  <c r="F126" i="41"/>
  <c r="E31" i="41"/>
  <c r="E120" i="41"/>
  <c r="F220" i="41"/>
  <c r="F178" i="41"/>
  <c r="E149" i="41"/>
  <c r="E145" i="41"/>
  <c r="F137" i="41"/>
  <c r="F134" i="41"/>
  <c r="E30" i="40"/>
  <c r="F150" i="41"/>
  <c r="F124" i="41"/>
  <c r="F234" i="41"/>
  <c r="E39" i="41"/>
  <c r="F37" i="41"/>
  <c r="E118" i="41"/>
  <c r="F223" i="41"/>
  <c r="E238" i="41"/>
  <c r="E151" i="41"/>
  <c r="F141" i="41"/>
  <c r="F130" i="41"/>
  <c r="F213" i="41"/>
  <c r="E188" i="41"/>
  <c r="F240" i="41"/>
  <c r="F196" i="41"/>
  <c r="F42" i="41"/>
  <c r="F227" i="41"/>
  <c r="E185" i="41"/>
  <c r="F36" i="41"/>
  <c r="F218" i="41"/>
  <c r="F56" i="40"/>
  <c r="F75" i="40"/>
  <c r="F193" i="41"/>
  <c r="F49" i="40"/>
  <c r="F36" i="40"/>
  <c r="E164" i="41"/>
  <c r="E160" i="41"/>
  <c r="F70" i="40"/>
  <c r="E48" i="40"/>
  <c r="F244" i="41"/>
  <c r="F33" i="41"/>
  <c r="F65" i="40"/>
  <c r="F186" i="41"/>
  <c r="F189" i="41"/>
  <c r="E174" i="41"/>
  <c r="F159" i="41"/>
  <c r="E237" i="41"/>
  <c r="E26" i="41"/>
  <c r="E201" i="41"/>
  <c r="E224" i="41"/>
  <c r="E194" i="41"/>
  <c r="E179" i="41"/>
  <c r="F161" i="41"/>
  <c r="F158" i="41"/>
  <c r="E222" i="41"/>
  <c r="F34" i="41"/>
  <c r="E32" i="41"/>
  <c r="E243" i="41"/>
  <c r="E226" i="41"/>
  <c r="E200" i="41"/>
  <c r="E210" i="41"/>
  <c r="E41" i="41"/>
  <c r="F202" i="41"/>
  <c r="E212" i="41"/>
  <c r="E208" i="41"/>
  <c r="E205" i="41"/>
  <c r="F191" i="41"/>
  <c r="F180" i="41"/>
  <c r="E162" i="41"/>
  <c r="E234" i="41"/>
  <c r="F211" i="41"/>
  <c r="F204" i="41"/>
  <c r="E30" i="41"/>
  <c r="F40" i="41"/>
  <c r="F165" i="41"/>
  <c r="F146" i="41"/>
  <c r="F143" i="41"/>
  <c r="F128" i="41"/>
  <c r="F115" i="41"/>
  <c r="F169" i="41"/>
  <c r="F182" i="41"/>
  <c r="F29" i="41"/>
  <c r="F199" i="41"/>
  <c r="E157" i="41"/>
  <c r="E228" i="41"/>
  <c r="E168" i="41"/>
  <c r="E153" i="41"/>
  <c r="E142" i="41"/>
  <c r="E127" i="41"/>
  <c r="E22" i="41"/>
  <c r="E235" i="41"/>
  <c r="E177" i="41"/>
  <c r="E171" i="41"/>
  <c r="F117" i="41"/>
  <c r="F229" i="41"/>
  <c r="F215" i="41"/>
  <c r="F195" i="41"/>
  <c r="F184" i="41"/>
  <c r="F156" i="41"/>
  <c r="F152" i="41"/>
  <c r="F122" i="41"/>
  <c r="E216" i="41"/>
  <c r="E198" i="41"/>
  <c r="F176" i="41"/>
  <c r="F28" i="41"/>
  <c r="F27" i="41"/>
  <c r="F167" i="41"/>
  <c r="F163" i="41"/>
  <c r="F144" i="41"/>
  <c r="E231" i="41"/>
  <c r="E38" i="41"/>
  <c r="E221" i="41"/>
  <c r="E35" i="41"/>
  <c r="E214" i="41"/>
  <c r="E207" i="41"/>
  <c r="E203" i="41"/>
  <c r="E190" i="41"/>
  <c r="E183" i="41"/>
  <c r="E175" i="41"/>
  <c r="E173" i="41"/>
  <c r="E170" i="41"/>
  <c r="E166" i="41"/>
  <c r="E25" i="41"/>
  <c r="E24" i="41"/>
  <c r="E133" i="41"/>
  <c r="E129" i="41"/>
  <c r="E125" i="41"/>
  <c r="F172" i="41"/>
  <c r="E219" i="41"/>
  <c r="F239" i="41"/>
  <c r="E244" i="41"/>
  <c r="E239" i="41"/>
  <c r="F233" i="41"/>
  <c r="F242" i="41"/>
  <c r="F236" i="41"/>
  <c r="F231" i="41"/>
  <c r="F43" i="41"/>
  <c r="E241" i="41"/>
  <c r="F235" i="41"/>
  <c r="F41" i="41"/>
  <c r="E230" i="41"/>
  <c r="F243" i="41"/>
  <c r="F237" i="41"/>
  <c r="F232" i="41"/>
  <c r="F228" i="41"/>
  <c r="F226" i="41"/>
  <c r="F39" i="41"/>
  <c r="F224" i="41"/>
  <c r="F38" i="41"/>
  <c r="F222" i="41"/>
  <c r="F221" i="41"/>
  <c r="F219" i="41"/>
  <c r="F35" i="41"/>
  <c r="F216" i="41"/>
  <c r="F214" i="41"/>
  <c r="F212" i="41"/>
  <c r="F210" i="41"/>
  <c r="F208" i="41"/>
  <c r="F207" i="41"/>
  <c r="F205" i="41"/>
  <c r="F203" i="41"/>
  <c r="F201" i="41"/>
  <c r="F200" i="41"/>
  <c r="F198" i="41"/>
  <c r="F32" i="41"/>
  <c r="F31" i="41"/>
  <c r="F194" i="41"/>
  <c r="F192" i="41"/>
  <c r="F190" i="41"/>
  <c r="F188" i="41"/>
  <c r="F30" i="41"/>
  <c r="F185" i="41"/>
  <c r="F183" i="41"/>
  <c r="F181" i="41"/>
  <c r="F179" i="41"/>
  <c r="F177" i="41"/>
  <c r="F175" i="41"/>
  <c r="F174" i="41"/>
  <c r="F173" i="41"/>
  <c r="F171" i="41"/>
  <c r="F170" i="41"/>
  <c r="F168" i="41"/>
  <c r="F166" i="41"/>
  <c r="F164" i="41"/>
  <c r="F162" i="41"/>
  <c r="F160" i="41"/>
  <c r="F26" i="41"/>
  <c r="F157" i="41"/>
  <c r="F155" i="41"/>
  <c r="F153" i="41"/>
  <c r="F151" i="41"/>
  <c r="F149" i="41"/>
  <c r="F147" i="41"/>
  <c r="F145" i="41"/>
  <c r="F25" i="41"/>
  <c r="F142" i="41"/>
  <c r="F140" i="41"/>
  <c r="F138" i="41"/>
  <c r="F24" i="41"/>
  <c r="F135" i="41"/>
  <c r="F133" i="41"/>
  <c r="F131" i="41"/>
  <c r="F129" i="41"/>
  <c r="F127" i="41"/>
  <c r="F125" i="41"/>
  <c r="F123" i="41"/>
  <c r="F121" i="41"/>
  <c r="F120" i="41"/>
  <c r="F118" i="41"/>
  <c r="F22" i="41"/>
  <c r="F116" i="41"/>
  <c r="E229" i="41"/>
  <c r="E227" i="41"/>
  <c r="E40" i="41"/>
  <c r="E225" i="41"/>
  <c r="E223" i="41"/>
  <c r="E37" i="41"/>
  <c r="E36" i="41"/>
  <c r="E220" i="41"/>
  <c r="E218" i="41"/>
  <c r="E217" i="41"/>
  <c r="E215" i="41"/>
  <c r="E213" i="41"/>
  <c r="E211" i="41"/>
  <c r="E209" i="41"/>
  <c r="E34" i="41"/>
  <c r="E206" i="41"/>
  <c r="E204" i="41"/>
  <c r="E202" i="41"/>
  <c r="E33" i="41"/>
  <c r="E199" i="41"/>
  <c r="E197" i="41"/>
  <c r="E196" i="41"/>
  <c r="E195" i="41"/>
  <c r="E193" i="41"/>
  <c r="E191" i="41"/>
  <c r="E189" i="41"/>
  <c r="E187" i="41"/>
  <c r="E186" i="41"/>
  <c r="E184" i="41"/>
  <c r="E182" i="41"/>
  <c r="E180" i="41"/>
  <c r="E178" i="41"/>
  <c r="E176" i="41"/>
  <c r="E29" i="41"/>
  <c r="E28" i="41"/>
  <c r="E172" i="41"/>
  <c r="E27" i="41"/>
  <c r="E169" i="41"/>
  <c r="E167" i="41"/>
  <c r="E165" i="41"/>
  <c r="E163" i="41"/>
  <c r="E161" i="41"/>
  <c r="E159" i="41"/>
  <c r="E158" i="41"/>
  <c r="E156" i="41"/>
  <c r="E154" i="41"/>
  <c r="E152" i="41"/>
  <c r="E150" i="41"/>
  <c r="E148" i="41"/>
  <c r="E146" i="41"/>
  <c r="E144" i="41"/>
  <c r="E143" i="41"/>
  <c r="E141" i="41"/>
  <c r="E139" i="41"/>
  <c r="E137" i="41"/>
  <c r="E136" i="41"/>
  <c r="E134" i="41"/>
  <c r="E132" i="41"/>
  <c r="E130" i="41"/>
  <c r="E128" i="41"/>
  <c r="E126" i="41"/>
  <c r="E124" i="41"/>
  <c r="E122" i="41"/>
  <c r="E23" i="41"/>
  <c r="E119" i="41"/>
  <c r="E117" i="41"/>
  <c r="E21" i="41"/>
  <c r="E115" i="41"/>
  <c r="E240" i="41"/>
  <c r="F8" i="40"/>
  <c r="E43" i="40"/>
  <c r="F81" i="40"/>
  <c r="F6" i="40"/>
  <c r="F7" i="40"/>
  <c r="F38" i="40"/>
  <c r="F11" i="40"/>
  <c r="E76" i="40"/>
  <c r="F5" i="40"/>
  <c r="F73" i="40"/>
  <c r="F72" i="40"/>
  <c r="E46" i="40"/>
  <c r="F47" i="40"/>
  <c r="E10" i="40"/>
  <c r="E13" i="40"/>
  <c r="E63" i="40"/>
  <c r="K11" i="40"/>
  <c r="F15" i="40"/>
  <c r="E39" i="40"/>
  <c r="F66" i="40"/>
  <c r="E72" i="39"/>
  <c r="F57" i="40"/>
  <c r="F16" i="40"/>
  <c r="F76" i="39"/>
  <c r="E91" i="40"/>
  <c r="E42" i="40"/>
  <c r="E4" i="40"/>
  <c r="F53" i="40"/>
  <c r="F50" i="40"/>
  <c r="F147" i="39"/>
  <c r="F60" i="40"/>
  <c r="E55" i="40"/>
  <c r="E111" i="40"/>
  <c r="E86" i="40"/>
  <c r="F12" i="40"/>
  <c r="E249" i="39"/>
  <c r="F54" i="40"/>
  <c r="E160" i="39"/>
  <c r="E37" i="40"/>
  <c r="F41" i="40"/>
  <c r="E80" i="40"/>
  <c r="F170" i="39"/>
  <c r="E52" i="40"/>
  <c r="E69" i="39"/>
  <c r="E74" i="39"/>
  <c r="F116" i="39"/>
  <c r="F35" i="39"/>
  <c r="F59" i="40"/>
  <c r="E85" i="40"/>
  <c r="F51" i="40"/>
  <c r="F121" i="40"/>
  <c r="F155" i="40"/>
  <c r="F64" i="40"/>
  <c r="F20" i="39"/>
  <c r="E253" i="39"/>
  <c r="F45" i="40"/>
  <c r="F20" i="40"/>
  <c r="F89" i="40"/>
  <c r="F151" i="40"/>
  <c r="E68" i="40"/>
  <c r="F100" i="39"/>
  <c r="E167" i="39"/>
  <c r="F142" i="39"/>
  <c r="E252" i="39"/>
  <c r="F175" i="39"/>
  <c r="E254" i="39"/>
  <c r="E14" i="40"/>
  <c r="F19" i="40"/>
  <c r="F58" i="40"/>
  <c r="F82" i="40"/>
  <c r="F97" i="40"/>
  <c r="F26" i="40"/>
  <c r="F17" i="40"/>
  <c r="F77" i="40"/>
  <c r="F83" i="40"/>
  <c r="F90" i="40"/>
  <c r="F98" i="40"/>
  <c r="F103" i="40"/>
  <c r="F109" i="40"/>
  <c r="F117" i="40"/>
  <c r="F124" i="40"/>
  <c r="F130" i="40"/>
  <c r="F137" i="40"/>
  <c r="F33" i="40"/>
  <c r="F67" i="40"/>
  <c r="F21" i="40"/>
  <c r="F84" i="40"/>
  <c r="F24" i="40"/>
  <c r="E27" i="40"/>
  <c r="E110" i="40"/>
  <c r="E118" i="40"/>
  <c r="E125" i="40"/>
  <c r="E131" i="40"/>
  <c r="F138" i="40"/>
  <c r="F145" i="40"/>
  <c r="F152" i="40"/>
  <c r="E9" i="40"/>
  <c r="E61" i="40"/>
  <c r="E74" i="40"/>
  <c r="E22" i="40"/>
  <c r="E92" i="40"/>
  <c r="E99" i="40"/>
  <c r="E104" i="40"/>
  <c r="E119" i="40"/>
  <c r="E132" i="40"/>
  <c r="E139" i="40"/>
  <c r="E146" i="40"/>
  <c r="E153" i="40"/>
  <c r="E62" i="40"/>
  <c r="E69" i="40"/>
  <c r="E18" i="40"/>
  <c r="E78" i="40"/>
  <c r="F79" i="40"/>
  <c r="F87" i="40"/>
  <c r="E94" i="40"/>
  <c r="F101" i="40"/>
  <c r="F106" i="40"/>
  <c r="F113" i="40"/>
  <c r="F127" i="40"/>
  <c r="F133" i="40"/>
  <c r="F141" i="40"/>
  <c r="F148" i="40"/>
  <c r="E44" i="40"/>
  <c r="E23" i="40"/>
  <c r="E95" i="40"/>
  <c r="F102" i="40"/>
  <c r="F107" i="40"/>
  <c r="E114" i="40"/>
  <c r="E29" i="40"/>
  <c r="E31" i="40"/>
  <c r="F134" i="40"/>
  <c r="F142" i="40"/>
  <c r="E149" i="40"/>
  <c r="F156" i="40"/>
  <c r="F88" i="40"/>
  <c r="F96" i="40"/>
  <c r="F25" i="40"/>
  <c r="F28" i="40"/>
  <c r="F115" i="40"/>
  <c r="F122" i="40"/>
  <c r="F128" i="40"/>
  <c r="F135" i="40"/>
  <c r="F143" i="40"/>
  <c r="F150" i="40"/>
  <c r="F39" i="40"/>
  <c r="F131" i="40"/>
  <c r="F149" i="40"/>
  <c r="F110" i="40"/>
  <c r="E106" i="40"/>
  <c r="F118" i="40"/>
  <c r="F31" i="40"/>
  <c r="E124" i="40"/>
  <c r="E50" i="40"/>
  <c r="E24" i="40"/>
  <c r="E130" i="40"/>
  <c r="F27" i="40"/>
  <c r="F29" i="40"/>
  <c r="F63" i="40"/>
  <c r="E127" i="40"/>
  <c r="E57" i="40"/>
  <c r="F76" i="40"/>
  <c r="E79" i="40"/>
  <c r="F114" i="40"/>
  <c r="E64" i="40"/>
  <c r="F91" i="40"/>
  <c r="E102" i="40"/>
  <c r="F125" i="40"/>
  <c r="E54" i="40"/>
  <c r="F68" i="40"/>
  <c r="F80" i="40"/>
  <c r="E87" i="40"/>
  <c r="E133" i="40"/>
  <c r="E65" i="40"/>
  <c r="F23" i="40"/>
  <c r="E134" i="40"/>
  <c r="E107" i="40"/>
  <c r="F52" i="40"/>
  <c r="F71" i="40"/>
  <c r="E75" i="40"/>
  <c r="F95" i="40"/>
  <c r="E138" i="40"/>
  <c r="E142" i="40"/>
  <c r="E145" i="40"/>
  <c r="E152" i="40"/>
  <c r="E156" i="40"/>
  <c r="E67" i="40"/>
  <c r="F74" i="40"/>
  <c r="F22" i="40"/>
  <c r="F85" i="40"/>
  <c r="E25" i="40"/>
  <c r="E28" i="40"/>
  <c r="E122" i="40"/>
  <c r="F43" i="40"/>
  <c r="E49" i="40"/>
  <c r="E11" i="40"/>
  <c r="F14" i="40"/>
  <c r="E72" i="40"/>
  <c r="E19" i="40"/>
  <c r="E81" i="40"/>
  <c r="E88" i="40"/>
  <c r="F92" i="40"/>
  <c r="E96" i="40"/>
  <c r="F111" i="40"/>
  <c r="E115" i="40"/>
  <c r="F119" i="40"/>
  <c r="F30" i="40"/>
  <c r="E128" i="40"/>
  <c r="F37" i="40"/>
  <c r="E12" i="40"/>
  <c r="F132" i="40"/>
  <c r="E135" i="40"/>
  <c r="E150" i="40"/>
  <c r="F139" i="40"/>
  <c r="E143" i="40"/>
  <c r="F146" i="40"/>
  <c r="F153" i="40"/>
  <c r="E47" i="40"/>
  <c r="F55" i="40"/>
  <c r="E16" i="40"/>
  <c r="E82" i="40"/>
  <c r="F94" i="40"/>
  <c r="E97" i="40"/>
  <c r="E103" i="40"/>
  <c r="E109" i="40"/>
  <c r="E113" i="40"/>
  <c r="E58" i="40"/>
  <c r="E15" i="40"/>
  <c r="E21" i="40"/>
  <c r="E137" i="40"/>
  <c r="E141" i="40"/>
  <c r="E151" i="40"/>
  <c r="E155" i="40"/>
  <c r="E77" i="40"/>
  <c r="E90" i="40"/>
  <c r="F99" i="40"/>
  <c r="E117" i="40"/>
  <c r="E121" i="40"/>
  <c r="F129" i="40"/>
  <c r="E129" i="40"/>
  <c r="F32" i="40"/>
  <c r="E32" i="40"/>
  <c r="E36" i="40"/>
  <c r="E6" i="40"/>
  <c r="F46" i="40"/>
  <c r="F9" i="40"/>
  <c r="E56" i="40"/>
  <c r="F61" i="40"/>
  <c r="E70" i="40"/>
  <c r="F100" i="40"/>
  <c r="E100" i="40"/>
  <c r="F136" i="40"/>
  <c r="E136" i="40"/>
  <c r="F140" i="40"/>
  <c r="E140" i="40"/>
  <c r="F144" i="40"/>
  <c r="E144" i="40"/>
  <c r="F147" i="40"/>
  <c r="E147" i="40"/>
  <c r="E35" i="40"/>
  <c r="E41" i="40"/>
  <c r="F44" i="40"/>
  <c r="F10" i="40"/>
  <c r="F62" i="40"/>
  <c r="F18" i="40"/>
  <c r="F86" i="40"/>
  <c r="E98" i="40"/>
  <c r="E101" i="40"/>
  <c r="F104" i="40"/>
  <c r="F34" i="40"/>
  <c r="E34" i="40"/>
  <c r="F154" i="40"/>
  <c r="E154" i="40"/>
  <c r="E59" i="40"/>
  <c r="E17" i="40"/>
  <c r="E83" i="40"/>
  <c r="E26" i="40"/>
  <c r="F105" i="40"/>
  <c r="E105" i="40"/>
  <c r="E33" i="40"/>
  <c r="E148" i="40"/>
  <c r="E51" i="40"/>
  <c r="F108" i="40"/>
  <c r="E108" i="40"/>
  <c r="F112" i="40"/>
  <c r="E112" i="40"/>
  <c r="E89" i="40"/>
  <c r="F93" i="40"/>
  <c r="E93" i="40"/>
  <c r="F116" i="40"/>
  <c r="E116" i="40"/>
  <c r="F120" i="40"/>
  <c r="E120" i="40"/>
  <c r="E5" i="40"/>
  <c r="F4" i="40"/>
  <c r="F42" i="40"/>
  <c r="E7" i="40"/>
  <c r="E45" i="40"/>
  <c r="E8" i="40"/>
  <c r="E53" i="40"/>
  <c r="E60" i="40"/>
  <c r="E66" i="40"/>
  <c r="E73" i="40"/>
  <c r="E20" i="40"/>
  <c r="E84" i="40"/>
  <c r="E38" i="40"/>
  <c r="E40" i="40"/>
  <c r="F48" i="40"/>
  <c r="F13" i="40"/>
  <c r="F69" i="40"/>
  <c r="F78" i="40"/>
  <c r="F123" i="40"/>
  <c r="E123" i="40"/>
  <c r="F126" i="40"/>
  <c r="E126" i="40"/>
  <c r="E250" i="39"/>
  <c r="F245" i="39"/>
  <c r="E244" i="39"/>
  <c r="E256" i="39"/>
  <c r="E255" i="39"/>
  <c r="F246" i="39"/>
  <c r="K11" i="39"/>
  <c r="E77" i="39"/>
  <c r="E68" i="39"/>
  <c r="F176" i="39"/>
  <c r="E70" i="39"/>
  <c r="F88" i="39"/>
  <c r="E71" i="39"/>
  <c r="F75" i="39"/>
  <c r="E245" i="39"/>
  <c r="F124" i="39"/>
  <c r="E75" i="39"/>
  <c r="E246" i="39"/>
  <c r="F15" i="39"/>
  <c r="E7" i="39"/>
  <c r="E168" i="39"/>
  <c r="E76" i="39"/>
  <c r="F251" i="39"/>
  <c r="F243" i="39"/>
  <c r="E251" i="39"/>
  <c r="E243" i="39"/>
  <c r="F77" i="39"/>
  <c r="F254" i="39"/>
  <c r="F250" i="39"/>
  <c r="F74" i="39"/>
  <c r="F72" i="39"/>
  <c r="F69" i="39"/>
  <c r="F256" i="39"/>
  <c r="F253" i="39"/>
  <c r="F249" i="39"/>
  <c r="F73" i="39"/>
  <c r="F71" i="39"/>
  <c r="F68" i="39"/>
  <c r="F255" i="39"/>
  <c r="F252" i="39"/>
  <c r="F248" i="39"/>
  <c r="F247" i="39"/>
  <c r="F70" i="39"/>
  <c r="F244" i="39"/>
  <c r="E247" i="39"/>
  <c r="F8" i="39"/>
  <c r="F86" i="39"/>
  <c r="E134" i="39"/>
  <c r="F155" i="39"/>
  <c r="F22" i="39"/>
  <c r="F128" i="39"/>
  <c r="F10" i="39"/>
  <c r="F36" i="39"/>
  <c r="F92" i="39"/>
  <c r="F80" i="39"/>
  <c r="F138" i="39"/>
  <c r="E140" i="39"/>
  <c r="E164" i="39"/>
  <c r="E188" i="39"/>
  <c r="E23" i="34"/>
  <c r="F31" i="39"/>
  <c r="F26" i="39"/>
  <c r="F187" i="39"/>
  <c r="F78" i="39"/>
  <c r="F135" i="39"/>
  <c r="F156" i="39"/>
  <c r="F103" i="39"/>
  <c r="E109" i="39"/>
  <c r="F98" i="39"/>
  <c r="F159" i="39"/>
  <c r="F166" i="39"/>
  <c r="F162" i="39"/>
  <c r="F90" i="39"/>
  <c r="E123" i="39"/>
  <c r="F190" i="38"/>
  <c r="F27" i="39"/>
  <c r="F144" i="39"/>
  <c r="E195" i="38"/>
  <c r="F79" i="39"/>
  <c r="F112" i="39"/>
  <c r="F32" i="39"/>
  <c r="F5" i="39"/>
  <c r="F37" i="39"/>
  <c r="F11" i="39"/>
  <c r="E114" i="39"/>
  <c r="E133" i="39"/>
  <c r="E180" i="39"/>
  <c r="E19" i="39"/>
  <c r="F110" i="39"/>
  <c r="F193" i="39"/>
  <c r="F6" i="39"/>
  <c r="E111" i="39"/>
  <c r="E40" i="39"/>
  <c r="F117" i="39"/>
  <c r="F145" i="39"/>
  <c r="E150" i="39"/>
  <c r="F107" i="39"/>
  <c r="F44" i="39"/>
  <c r="F13" i="39"/>
  <c r="F165" i="39"/>
  <c r="F82" i="39"/>
  <c r="F89" i="39"/>
  <c r="F153" i="39"/>
  <c r="F41" i="39"/>
  <c r="E163" i="38"/>
  <c r="E94" i="39"/>
  <c r="E154" i="39"/>
  <c r="E168" i="38"/>
  <c r="F38" i="39"/>
  <c r="E197" i="38"/>
  <c r="F81" i="39"/>
  <c r="F12" i="39"/>
  <c r="E108" i="39"/>
  <c r="E24" i="39"/>
  <c r="F39" i="39"/>
  <c r="F199" i="39"/>
  <c r="F226" i="39"/>
  <c r="F64" i="39"/>
  <c r="F240" i="39"/>
  <c r="F91" i="39"/>
  <c r="F129" i="39"/>
  <c r="F28" i="39"/>
  <c r="F118" i="39"/>
  <c r="F136" i="39"/>
  <c r="F172" i="39"/>
  <c r="F85" i="39"/>
  <c r="E199" i="38"/>
  <c r="E126" i="39"/>
  <c r="F11" i="38"/>
  <c r="E162" i="38"/>
  <c r="E176" i="38"/>
  <c r="E4" i="39"/>
  <c r="E127" i="39"/>
  <c r="F169" i="39"/>
  <c r="E105" i="39"/>
  <c r="F18" i="39"/>
  <c r="F120" i="39"/>
  <c r="E161" i="39"/>
  <c r="F84" i="39"/>
  <c r="E95" i="39"/>
  <c r="E101" i="39"/>
  <c r="E106" i="39"/>
  <c r="E115" i="39"/>
  <c r="E121" i="39"/>
  <c r="E30" i="39"/>
  <c r="E143" i="39"/>
  <c r="F151" i="39"/>
  <c r="F181" i="39"/>
  <c r="F186" i="39"/>
  <c r="F192" i="39"/>
  <c r="F198" i="39"/>
  <c r="F204" i="39"/>
  <c r="F208" i="39"/>
  <c r="F59" i="39"/>
  <c r="F220" i="39"/>
  <c r="F63" i="39"/>
  <c r="F233" i="39"/>
  <c r="F239" i="39"/>
  <c r="F53" i="39"/>
  <c r="F57" i="39"/>
  <c r="F214" i="39"/>
  <c r="F221" i="39"/>
  <c r="E139" i="39"/>
  <c r="F171" i="39"/>
  <c r="E42" i="39"/>
  <c r="F45" i="39"/>
  <c r="F47" i="39"/>
  <c r="F194" i="39"/>
  <c r="E51" i="39"/>
  <c r="F54" i="39"/>
  <c r="F209" i="39"/>
  <c r="E215" i="39"/>
  <c r="F222" i="39"/>
  <c r="F227" i="39"/>
  <c r="F234" i="39"/>
  <c r="F66" i="39"/>
  <c r="E97" i="39"/>
  <c r="F146" i="39"/>
  <c r="E157" i="39"/>
  <c r="E177" i="39"/>
  <c r="E182" i="39"/>
  <c r="E195" i="39"/>
  <c r="E200" i="39"/>
  <c r="E205" i="39"/>
  <c r="E210" i="39"/>
  <c r="E216" i="39"/>
  <c r="F61" i="39"/>
  <c r="E228" i="39"/>
  <c r="F235" i="39"/>
  <c r="F241" i="39"/>
  <c r="F152" i="39"/>
  <c r="F34" i="39"/>
  <c r="F178" i="39"/>
  <c r="F46" i="39"/>
  <c r="F189" i="39"/>
  <c r="F49" i="39"/>
  <c r="F52" i="39"/>
  <c r="F55" i="39"/>
  <c r="F211" i="39"/>
  <c r="F217" i="39"/>
  <c r="F223" i="39"/>
  <c r="F229" i="39"/>
  <c r="F236" i="39"/>
  <c r="F67" i="39"/>
  <c r="F9" i="39"/>
  <c r="F99" i="39"/>
  <c r="F179" i="39"/>
  <c r="F183" i="39"/>
  <c r="F48" i="39"/>
  <c r="F196" i="39"/>
  <c r="F201" i="39"/>
  <c r="F206" i="39"/>
  <c r="F212" i="39"/>
  <c r="F218" i="39"/>
  <c r="F62" i="39"/>
  <c r="F230" i="39"/>
  <c r="F237" i="39"/>
  <c r="F242" i="39"/>
  <c r="F163" i="39"/>
  <c r="F130" i="39"/>
  <c r="F158" i="39"/>
  <c r="F83" i="39"/>
  <c r="F93" i="39"/>
  <c r="F149" i="39"/>
  <c r="F173" i="39"/>
  <c r="F43" i="39"/>
  <c r="E184" i="39"/>
  <c r="E190" i="39"/>
  <c r="F197" i="39"/>
  <c r="F202" i="39"/>
  <c r="F207" i="39"/>
  <c r="E58" i="39"/>
  <c r="F60" i="39"/>
  <c r="F224" i="39"/>
  <c r="F231" i="39"/>
  <c r="F65" i="39"/>
  <c r="F122" i="39"/>
  <c r="E174" i="39"/>
  <c r="E185" i="39"/>
  <c r="E191" i="39"/>
  <c r="E50" i="39"/>
  <c r="E203" i="39"/>
  <c r="E56" i="39"/>
  <c r="E213" i="39"/>
  <c r="E219" i="39"/>
  <c r="E225" i="39"/>
  <c r="E232" i="39"/>
  <c r="E238" i="39"/>
  <c r="F42" i="39"/>
  <c r="F232" i="39"/>
  <c r="F114" i="39"/>
  <c r="E207" i="39"/>
  <c r="E47" i="39"/>
  <c r="E10" i="39"/>
  <c r="F184" i="39"/>
  <c r="E209" i="39"/>
  <c r="E197" i="39"/>
  <c r="F4" i="39"/>
  <c r="E83" i="39"/>
  <c r="F97" i="39"/>
  <c r="F94" i="39"/>
  <c r="E28" i="39"/>
  <c r="F111" i="39"/>
  <c r="F126" i="39"/>
  <c r="F190" i="39"/>
  <c r="F109" i="39"/>
  <c r="F7" i="39"/>
  <c r="E22" i="39"/>
  <c r="F24" i="39"/>
  <c r="E142" i="39"/>
  <c r="E222" i="39"/>
  <c r="F150" i="39"/>
  <c r="F160" i="39"/>
  <c r="E156" i="39"/>
  <c r="E57" i="39"/>
  <c r="E231" i="39"/>
  <c r="F140" i="39"/>
  <c r="F143" i="39"/>
  <c r="F157" i="39"/>
  <c r="F168" i="39"/>
  <c r="E173" i="39"/>
  <c r="E45" i="39"/>
  <c r="E60" i="39"/>
  <c r="F238" i="39"/>
  <c r="E12" i="39"/>
  <c r="E117" i="39"/>
  <c r="E163" i="39"/>
  <c r="E234" i="39"/>
  <c r="F108" i="39"/>
  <c r="E18" i="39"/>
  <c r="E135" i="39"/>
  <c r="F51" i="39"/>
  <c r="F56" i="39"/>
  <c r="F210" i="39"/>
  <c r="E145" i="39"/>
  <c r="F174" i="39"/>
  <c r="F182" i="39"/>
  <c r="F191" i="39"/>
  <c r="F215" i="39"/>
  <c r="F105" i="39"/>
  <c r="F115" i="39"/>
  <c r="F123" i="39"/>
  <c r="F127" i="39"/>
  <c r="F133" i="39"/>
  <c r="F139" i="39"/>
  <c r="F167" i="39"/>
  <c r="F50" i="39"/>
  <c r="F58" i="39"/>
  <c r="E233" i="39"/>
  <c r="E65" i="39"/>
  <c r="E120" i="39"/>
  <c r="E129" i="39"/>
  <c r="F30" i="39"/>
  <c r="E34" i="39"/>
  <c r="F154" i="39"/>
  <c r="E171" i="39"/>
  <c r="F180" i="39"/>
  <c r="E194" i="39"/>
  <c r="F203" i="39"/>
  <c r="F205" i="39"/>
  <c r="E221" i="39"/>
  <c r="E224" i="39"/>
  <c r="E227" i="39"/>
  <c r="E239" i="39"/>
  <c r="E6" i="39"/>
  <c r="E20" i="39"/>
  <c r="E79" i="39"/>
  <c r="E86" i="39"/>
  <c r="E88" i="39"/>
  <c r="E8" i="39"/>
  <c r="E91" i="39"/>
  <c r="F134" i="39"/>
  <c r="F177" i="39"/>
  <c r="F200" i="39"/>
  <c r="E214" i="39"/>
  <c r="F121" i="39"/>
  <c r="F40" i="39"/>
  <c r="F195" i="39"/>
  <c r="E53" i="39"/>
  <c r="F225" i="39"/>
  <c r="F228" i="39"/>
  <c r="E66" i="39"/>
  <c r="E82" i="39"/>
  <c r="E87" i="39"/>
  <c r="E89" i="39"/>
  <c r="E90" i="39"/>
  <c r="E11" i="39"/>
  <c r="E103" i="39"/>
  <c r="E138" i="39"/>
  <c r="E146" i="39"/>
  <c r="E37" i="39"/>
  <c r="F164" i="39"/>
  <c r="E43" i="39"/>
  <c r="F188" i="39"/>
  <c r="E202" i="39"/>
  <c r="E54" i="39"/>
  <c r="F219" i="39"/>
  <c r="F19" i="39"/>
  <c r="E128" i="39"/>
  <c r="F106" i="39"/>
  <c r="F161" i="39"/>
  <c r="F185" i="39"/>
  <c r="F213" i="39"/>
  <c r="F216" i="39"/>
  <c r="E226" i="39"/>
  <c r="F96" i="39"/>
  <c r="E96" i="39"/>
  <c r="F21" i="39"/>
  <c r="E21" i="39"/>
  <c r="F148" i="39"/>
  <c r="E148" i="39"/>
  <c r="E84" i="39"/>
  <c r="F95" i="39"/>
  <c r="F113" i="39"/>
  <c r="E113" i="39"/>
  <c r="E119" i="39"/>
  <c r="F119" i="39"/>
  <c r="E92" i="39"/>
  <c r="F101" i="39"/>
  <c r="F16" i="39"/>
  <c r="E16" i="39"/>
  <c r="E5" i="39"/>
  <c r="E99" i="39"/>
  <c r="F102" i="39"/>
  <c r="E102" i="39"/>
  <c r="F14" i="39"/>
  <c r="E14" i="39"/>
  <c r="E17" i="39"/>
  <c r="F17" i="39"/>
  <c r="E81" i="39"/>
  <c r="E93" i="39"/>
  <c r="F104" i="39"/>
  <c r="E104" i="39"/>
  <c r="F141" i="39"/>
  <c r="E141" i="39"/>
  <c r="E80" i="39"/>
  <c r="E100" i="39"/>
  <c r="F137" i="39"/>
  <c r="E137" i="39"/>
  <c r="E33" i="39"/>
  <c r="F33" i="39"/>
  <c r="E78" i="39"/>
  <c r="F131" i="39"/>
  <c r="E131" i="39"/>
  <c r="E29" i="39"/>
  <c r="F29" i="39"/>
  <c r="F25" i="39"/>
  <c r="E25" i="39"/>
  <c r="E132" i="39"/>
  <c r="F132" i="39"/>
  <c r="F23" i="39"/>
  <c r="E23" i="39"/>
  <c r="F125" i="39"/>
  <c r="E125" i="39"/>
  <c r="E85" i="39"/>
  <c r="E38" i="39"/>
  <c r="E39" i="39"/>
  <c r="E170" i="39"/>
  <c r="E176" i="39"/>
  <c r="E44" i="39"/>
  <c r="E187" i="39"/>
  <c r="E193" i="39"/>
  <c r="E199" i="39"/>
  <c r="E64" i="39"/>
  <c r="E240" i="39"/>
  <c r="E149" i="39"/>
  <c r="E107" i="39"/>
  <c r="E110" i="39"/>
  <c r="E116" i="39"/>
  <c r="E122" i="39"/>
  <c r="E26" i="39"/>
  <c r="E27" i="39"/>
  <c r="E31" i="39"/>
  <c r="E144" i="39"/>
  <c r="E152" i="39"/>
  <c r="E9" i="39"/>
  <c r="E98" i="39"/>
  <c r="E13" i="39"/>
  <c r="E15" i="39"/>
  <c r="E112" i="39"/>
  <c r="E118" i="39"/>
  <c r="E124" i="39"/>
  <c r="E130" i="39"/>
  <c r="E136" i="39"/>
  <c r="E32" i="39"/>
  <c r="E147" i="39"/>
  <c r="E36" i="39"/>
  <c r="E158" i="39"/>
  <c r="E165" i="39"/>
  <c r="E172" i="39"/>
  <c r="E178" i="39"/>
  <c r="E46" i="39"/>
  <c r="E189" i="39"/>
  <c r="E49" i="39"/>
  <c r="E52" i="39"/>
  <c r="E55" i="39"/>
  <c r="E211" i="39"/>
  <c r="E217" i="39"/>
  <c r="E223" i="39"/>
  <c r="E229" i="39"/>
  <c r="E236" i="39"/>
  <c r="E67" i="39"/>
  <c r="E153" i="39"/>
  <c r="E159" i="39"/>
  <c r="E166" i="39"/>
  <c r="E41" i="39"/>
  <c r="E179" i="39"/>
  <c r="E183" i="39"/>
  <c r="E48" i="39"/>
  <c r="E196" i="39"/>
  <c r="E201" i="39"/>
  <c r="E206" i="39"/>
  <c r="E212" i="39"/>
  <c r="E218" i="39"/>
  <c r="E62" i="39"/>
  <c r="E230" i="39"/>
  <c r="E237" i="39"/>
  <c r="E242" i="39"/>
  <c r="E151" i="39"/>
  <c r="E155" i="39"/>
  <c r="E162" i="39"/>
  <c r="E169" i="39"/>
  <c r="E175" i="39"/>
  <c r="E181" i="39"/>
  <c r="E186" i="39"/>
  <c r="E192" i="39"/>
  <c r="E198" i="39"/>
  <c r="E204" i="39"/>
  <c r="E208" i="39"/>
  <c r="E59" i="39"/>
  <c r="E220" i="39"/>
  <c r="E63" i="39"/>
  <c r="E35" i="39"/>
  <c r="E61" i="39"/>
  <c r="E235" i="39"/>
  <c r="E241" i="39"/>
  <c r="E229" i="38"/>
  <c r="E225" i="38"/>
  <c r="E231" i="38"/>
  <c r="E230" i="38"/>
  <c r="E228" i="38"/>
  <c r="F226" i="38"/>
  <c r="E227" i="38"/>
  <c r="E198" i="38"/>
  <c r="E191" i="38"/>
  <c r="F172" i="38"/>
  <c r="E164" i="38"/>
  <c r="F181" i="38"/>
  <c r="E175" i="38"/>
  <c r="F165" i="38"/>
  <c r="E189" i="38"/>
  <c r="E186" i="38"/>
  <c r="E180" i="38"/>
  <c r="E174" i="38"/>
  <c r="E167" i="38"/>
  <c r="E196" i="38"/>
  <c r="F185" i="38"/>
  <c r="E170" i="38"/>
  <c r="E166" i="38"/>
  <c r="F194" i="38"/>
  <c r="E184" i="38"/>
  <c r="F177" i="38"/>
  <c r="F161" i="38"/>
  <c r="E193" i="38"/>
  <c r="E183" i="38"/>
  <c r="E178" i="38"/>
  <c r="E179" i="38"/>
  <c r="E173" i="38"/>
  <c r="F188" i="38"/>
  <c r="E182" i="38"/>
  <c r="F169" i="38"/>
  <c r="E192" i="38"/>
  <c r="E187" i="38"/>
  <c r="E171" i="38"/>
  <c r="E165" i="38"/>
  <c r="E194" i="38"/>
  <c r="E161" i="38"/>
  <c r="E188" i="38"/>
  <c r="F89" i="38"/>
  <c r="E185" i="38"/>
  <c r="F10" i="38"/>
  <c r="E177" i="38"/>
  <c r="E226" i="38"/>
  <c r="E172" i="38"/>
  <c r="E169" i="38"/>
  <c r="F200" i="38"/>
  <c r="F197" i="38"/>
  <c r="F193" i="38"/>
  <c r="F189" i="38"/>
  <c r="F187" i="38"/>
  <c r="F184" i="38"/>
  <c r="F180" i="38"/>
  <c r="F228" i="38"/>
  <c r="F175" i="38"/>
  <c r="F171" i="38"/>
  <c r="F168" i="38"/>
  <c r="F164" i="38"/>
  <c r="F199" i="38"/>
  <c r="F196" i="38"/>
  <c r="F192" i="38"/>
  <c r="F231" i="38"/>
  <c r="F229" i="38"/>
  <c r="F183" i="38"/>
  <c r="F179" i="38"/>
  <c r="F176" i="38"/>
  <c r="F174" i="38"/>
  <c r="F225" i="38"/>
  <c r="F167" i="38"/>
  <c r="F163" i="38"/>
  <c r="E232" i="38"/>
  <c r="F216" i="38"/>
  <c r="E190" i="38"/>
  <c r="E181" i="38"/>
  <c r="F198" i="38"/>
  <c r="F195" i="38"/>
  <c r="F191" i="38"/>
  <c r="F230" i="38"/>
  <c r="F186" i="38"/>
  <c r="F182" i="38"/>
  <c r="F178" i="38"/>
  <c r="F227" i="38"/>
  <c r="F173" i="38"/>
  <c r="F170" i="38"/>
  <c r="F166" i="38"/>
  <c r="F162" i="38"/>
  <c r="K11" i="38"/>
  <c r="F63" i="38"/>
  <c r="F103" i="38"/>
  <c r="F206" i="38"/>
  <c r="F108" i="38"/>
  <c r="F54" i="38"/>
  <c r="F82" i="38"/>
  <c r="E10" i="38"/>
  <c r="F112" i="38"/>
  <c r="E204" i="38"/>
  <c r="F205" i="38"/>
  <c r="F106" i="38"/>
  <c r="F222" i="38"/>
  <c r="F219" i="38"/>
  <c r="F23" i="38"/>
  <c r="F105" i="38"/>
  <c r="F20" i="38"/>
  <c r="F48" i="38"/>
  <c r="F85" i="37"/>
  <c r="F50" i="38"/>
  <c r="F25" i="37"/>
  <c r="F79" i="38"/>
  <c r="F208" i="38"/>
  <c r="F33" i="38"/>
  <c r="F40" i="38"/>
  <c r="F69" i="38"/>
  <c r="F75" i="38"/>
  <c r="F48" i="37"/>
  <c r="E32" i="37"/>
  <c r="F19" i="38"/>
  <c r="E8" i="37"/>
  <c r="E55" i="38"/>
  <c r="F9" i="37"/>
  <c r="F35" i="37"/>
  <c r="F18" i="38"/>
  <c r="F26" i="38"/>
  <c r="F213" i="38"/>
  <c r="E35" i="38"/>
  <c r="F13" i="38"/>
  <c r="E21" i="38"/>
  <c r="E207" i="38"/>
  <c r="E38" i="38"/>
  <c r="F46" i="38"/>
  <c r="F53" i="38"/>
  <c r="F73" i="38"/>
  <c r="F81" i="38"/>
  <c r="F6" i="38"/>
  <c r="F22" i="38"/>
  <c r="F130" i="38"/>
  <c r="F138" i="38"/>
  <c r="F8" i="38"/>
  <c r="E42" i="38"/>
  <c r="F126" i="38"/>
  <c r="F218" i="38"/>
  <c r="F57" i="38"/>
  <c r="F28" i="38"/>
  <c r="F95" i="38"/>
  <c r="F100" i="38"/>
  <c r="F107" i="38"/>
  <c r="E121" i="38"/>
  <c r="F122" i="38"/>
  <c r="F61" i="38"/>
  <c r="F212" i="38"/>
  <c r="F131" i="38"/>
  <c r="F220" i="38"/>
  <c r="F116" i="38"/>
  <c r="E132" i="38"/>
  <c r="F202" i="38"/>
  <c r="F90" i="38"/>
  <c r="F14" i="38"/>
  <c r="E83" i="38"/>
  <c r="E91" i="38"/>
  <c r="E98" i="38"/>
  <c r="F110" i="38"/>
  <c r="F224" i="38"/>
  <c r="F201" i="38"/>
  <c r="F7" i="38"/>
  <c r="F120" i="38"/>
  <c r="F128" i="38"/>
  <c r="F94" i="38"/>
  <c r="F16" i="38"/>
  <c r="F24" i="38"/>
  <c r="E113" i="38"/>
  <c r="E129" i="38"/>
  <c r="E136" i="38"/>
  <c r="F114" i="38"/>
  <c r="F137" i="38"/>
  <c r="E31" i="38"/>
  <c r="F68" i="38"/>
  <c r="F88" i="38"/>
  <c r="F96" i="38"/>
  <c r="F17" i="38"/>
  <c r="F39" i="38"/>
  <c r="F74" i="38"/>
  <c r="F215" i="38"/>
  <c r="F101" i="38"/>
  <c r="F109" i="38"/>
  <c r="F115" i="38"/>
  <c r="F123" i="38"/>
  <c r="F102" i="38"/>
  <c r="E124" i="38"/>
  <c r="F41" i="38"/>
  <c r="F49" i="38"/>
  <c r="E117" i="38"/>
  <c r="E125" i="38"/>
  <c r="E133" i="38"/>
  <c r="E140" i="38"/>
  <c r="F104" i="38"/>
  <c r="F111" i="38"/>
  <c r="F118" i="38"/>
  <c r="F223" i="38"/>
  <c r="F92" i="38"/>
  <c r="F15" i="38"/>
  <c r="F85" i="38"/>
  <c r="F93" i="38"/>
  <c r="F217" i="38"/>
  <c r="F221" i="38"/>
  <c r="F119" i="38"/>
  <c r="F127" i="38"/>
  <c r="F135" i="38"/>
  <c r="F143" i="38"/>
  <c r="E150" i="38"/>
  <c r="F157" i="38"/>
  <c r="F25" i="38"/>
  <c r="F32" i="38"/>
  <c r="F47" i="38"/>
  <c r="F62" i="38"/>
  <c r="F97" i="38"/>
  <c r="F144" i="38"/>
  <c r="F151" i="38"/>
  <c r="F158" i="38"/>
  <c r="E139" i="38"/>
  <c r="F145" i="38"/>
  <c r="F152" i="38"/>
  <c r="F159" i="38"/>
  <c r="E146" i="38"/>
  <c r="F153" i="38"/>
  <c r="F160" i="38"/>
  <c r="F34" i="38"/>
  <c r="F12" i="38"/>
  <c r="E27" i="38"/>
  <c r="F65" i="38"/>
  <c r="F70" i="38"/>
  <c r="F77" i="38"/>
  <c r="F84" i="38"/>
  <c r="F99" i="38"/>
  <c r="F134" i="38"/>
  <c r="F146" i="38"/>
  <c r="E153" i="38"/>
  <c r="F203" i="38"/>
  <c r="F76" i="38"/>
  <c r="F36" i="38"/>
  <c r="F210" i="38"/>
  <c r="F66" i="38"/>
  <c r="F71" i="38"/>
  <c r="F147" i="38"/>
  <c r="F154" i="38"/>
  <c r="F141" i="38"/>
  <c r="F148" i="38"/>
  <c r="F155" i="38"/>
  <c r="F56" i="38"/>
  <c r="F64" i="38"/>
  <c r="F4" i="38"/>
  <c r="F43" i="38"/>
  <c r="F58" i="38"/>
  <c r="F78" i="38"/>
  <c r="F5" i="38"/>
  <c r="F9" i="38"/>
  <c r="F29" i="38"/>
  <c r="F37" i="38"/>
  <c r="F44" i="38"/>
  <c r="F51" i="38"/>
  <c r="F59" i="38"/>
  <c r="F67" i="38"/>
  <c r="F72" i="38"/>
  <c r="F86" i="38"/>
  <c r="F30" i="38"/>
  <c r="F209" i="38"/>
  <c r="F45" i="38"/>
  <c r="F52" i="38"/>
  <c r="F60" i="38"/>
  <c r="F211" i="38"/>
  <c r="F214" i="38"/>
  <c r="E80" i="38"/>
  <c r="F87" i="38"/>
  <c r="E142" i="38"/>
  <c r="F149" i="38"/>
  <c r="F156" i="38"/>
  <c r="E37" i="38"/>
  <c r="F83" i="38"/>
  <c r="E23" i="38"/>
  <c r="E214" i="38"/>
  <c r="E213" i="38"/>
  <c r="F133" i="38"/>
  <c r="E9" i="38"/>
  <c r="E40" i="38"/>
  <c r="E128" i="38"/>
  <c r="E211" i="38"/>
  <c r="E49" i="38"/>
  <c r="E116" i="38"/>
  <c r="E33" i="38"/>
  <c r="E85" i="38"/>
  <c r="F117" i="38"/>
  <c r="E66" i="38"/>
  <c r="E8" i="38"/>
  <c r="E11" i="38"/>
  <c r="E44" i="38"/>
  <c r="F55" i="38"/>
  <c r="E95" i="38"/>
  <c r="E217" i="38"/>
  <c r="E103" i="38"/>
  <c r="F113" i="38"/>
  <c r="F124" i="38"/>
  <c r="F129" i="38"/>
  <c r="F139" i="38"/>
  <c r="E19" i="38"/>
  <c r="E208" i="38"/>
  <c r="E17" i="38"/>
  <c r="E206" i="38"/>
  <c r="E63" i="38"/>
  <c r="F91" i="38"/>
  <c r="E145" i="38"/>
  <c r="E156" i="38"/>
  <c r="E71" i="38"/>
  <c r="E100" i="38"/>
  <c r="E221" i="38"/>
  <c r="E120" i="38"/>
  <c r="F125" i="38"/>
  <c r="E222" i="38"/>
  <c r="E29" i="38"/>
  <c r="E76" i="38"/>
  <c r="E87" i="38"/>
  <c r="E15" i="38"/>
  <c r="E59" i="38"/>
  <c r="E93" i="38"/>
  <c r="F98" i="38"/>
  <c r="E112" i="38"/>
  <c r="F121" i="38"/>
  <c r="F132" i="38"/>
  <c r="F136" i="38"/>
  <c r="E5" i="38"/>
  <c r="E13" i="38"/>
  <c r="E14" i="38"/>
  <c r="E16" i="38"/>
  <c r="E18" i="38"/>
  <c r="E20" i="38"/>
  <c r="E203" i="38"/>
  <c r="E24" i="38"/>
  <c r="E26" i="38"/>
  <c r="E30" i="38"/>
  <c r="E34" i="38"/>
  <c r="E209" i="38"/>
  <c r="E41" i="38"/>
  <c r="E45" i="38"/>
  <c r="E58" i="38"/>
  <c r="F80" i="38"/>
  <c r="E107" i="38"/>
  <c r="E110" i="38"/>
  <c r="F142" i="38"/>
  <c r="F140" i="38"/>
  <c r="E6" i="38"/>
  <c r="E201" i="38"/>
  <c r="F21" i="38"/>
  <c r="F204" i="38"/>
  <c r="F207" i="38"/>
  <c r="F27" i="38"/>
  <c r="F31" i="38"/>
  <c r="F35" i="38"/>
  <c r="F38" i="38"/>
  <c r="F42" i="38"/>
  <c r="E67" i="38"/>
  <c r="E69" i="38"/>
  <c r="E78" i="38"/>
  <c r="E105" i="38"/>
  <c r="E223" i="38"/>
  <c r="E148" i="38"/>
  <c r="E157" i="38"/>
  <c r="E51" i="38"/>
  <c r="E56" i="38"/>
  <c r="E72" i="38"/>
  <c r="E75" i="38"/>
  <c r="E82" i="38"/>
  <c r="E86" i="38"/>
  <c r="E90" i="38"/>
  <c r="E94" i="38"/>
  <c r="E216" i="38"/>
  <c r="E218" i="38"/>
  <c r="E102" i="38"/>
  <c r="E4" i="38"/>
  <c r="E12" i="38"/>
  <c r="E48" i="38"/>
  <c r="E60" i="38"/>
  <c r="E64" i="38"/>
  <c r="E79" i="38"/>
  <c r="E106" i="38"/>
  <c r="E220" i="38"/>
  <c r="E119" i="38"/>
  <c r="E127" i="38"/>
  <c r="E135" i="38"/>
  <c r="E154" i="38"/>
  <c r="E7" i="38"/>
  <c r="E202" i="38"/>
  <c r="E141" i="38"/>
  <c r="F150" i="38"/>
  <c r="E224" i="38"/>
  <c r="E205" i="38"/>
  <c r="E28" i="38"/>
  <c r="E36" i="38"/>
  <c r="E43" i="38"/>
  <c r="E210" i="38"/>
  <c r="E46" i="38"/>
  <c r="E53" i="38"/>
  <c r="E61" i="38"/>
  <c r="E68" i="38"/>
  <c r="E73" i="38"/>
  <c r="E81" i="38"/>
  <c r="E88" i="38"/>
  <c r="E96" i="38"/>
  <c r="E219" i="38"/>
  <c r="E108" i="38"/>
  <c r="E114" i="38"/>
  <c r="E122" i="38"/>
  <c r="E130" i="38"/>
  <c r="E137" i="38"/>
  <c r="E143" i="38"/>
  <c r="E151" i="38"/>
  <c r="E159" i="38"/>
  <c r="E149" i="38"/>
  <c r="E54" i="38"/>
  <c r="E62" i="38"/>
  <c r="E212" i="38"/>
  <c r="E74" i="38"/>
  <c r="E215" i="38"/>
  <c r="E89" i="38"/>
  <c r="E97" i="38"/>
  <c r="E101" i="38"/>
  <c r="E109" i="38"/>
  <c r="E115" i="38"/>
  <c r="E123" i="38"/>
  <c r="E131" i="38"/>
  <c r="E138" i="38"/>
  <c r="E144" i="38"/>
  <c r="E152" i="38"/>
  <c r="E160" i="38"/>
  <c r="E22" i="38"/>
  <c r="E25" i="38"/>
  <c r="E32" i="38"/>
  <c r="E39" i="38"/>
  <c r="E47" i="38"/>
  <c r="E50" i="38"/>
  <c r="E57" i="38"/>
  <c r="E65" i="38"/>
  <c r="E70" i="38"/>
  <c r="E77" i="38"/>
  <c r="E84" i="38"/>
  <c r="E92" i="38"/>
  <c r="E99" i="38"/>
  <c r="E104" i="38"/>
  <c r="E111" i="38"/>
  <c r="E118" i="38"/>
  <c r="E126" i="38"/>
  <c r="E134" i="38"/>
  <c r="E147" i="38"/>
  <c r="E155" i="38"/>
  <c r="E52" i="38"/>
  <c r="E158" i="38"/>
  <c r="F6" i="37"/>
  <c r="F4" i="37"/>
  <c r="K11" i="37"/>
  <c r="F28" i="37"/>
  <c r="F53" i="37"/>
  <c r="F60" i="37"/>
  <c r="F31" i="37"/>
  <c r="F64" i="37"/>
  <c r="E29" i="37"/>
  <c r="F84" i="37"/>
  <c r="E31" i="37"/>
  <c r="F59" i="37"/>
  <c r="F11" i="37"/>
  <c r="E13" i="37"/>
  <c r="F24" i="37"/>
  <c r="E36" i="37"/>
  <c r="F62" i="37"/>
  <c r="E63" i="37"/>
  <c r="F40" i="37"/>
  <c r="E64" i="37"/>
  <c r="F17" i="37"/>
  <c r="F47" i="37"/>
  <c r="F78" i="37"/>
  <c r="E48" i="37"/>
  <c r="F55" i="37"/>
  <c r="F67" i="37"/>
  <c r="F18" i="37"/>
  <c r="F37" i="37"/>
  <c r="F45" i="37"/>
  <c r="F92" i="37"/>
  <c r="F33" i="37"/>
  <c r="E38" i="37"/>
  <c r="F49" i="37"/>
  <c r="F57" i="37"/>
  <c r="F16" i="37"/>
  <c r="F74" i="37"/>
  <c r="F81" i="37"/>
  <c r="F86" i="37"/>
  <c r="F26" i="37"/>
  <c r="E7" i="37"/>
  <c r="F39" i="37"/>
  <c r="F58" i="37"/>
  <c r="F69" i="37"/>
  <c r="F51" i="37"/>
  <c r="F71" i="37"/>
  <c r="F20" i="37"/>
  <c r="F5" i="37"/>
  <c r="F41" i="37"/>
  <c r="F52" i="37"/>
  <c r="F14" i="37"/>
  <c r="F70" i="37"/>
  <c r="F75" i="37"/>
  <c r="F93" i="37"/>
  <c r="F101" i="37"/>
  <c r="E42" i="37"/>
  <c r="F12" i="37"/>
  <c r="F65" i="37"/>
  <c r="F76" i="37"/>
  <c r="F82" i="37"/>
  <c r="F87" i="37"/>
  <c r="F94" i="37"/>
  <c r="F102" i="37"/>
  <c r="F43" i="37"/>
  <c r="E54" i="37"/>
  <c r="F61" i="37"/>
  <c r="F66" i="37"/>
  <c r="F72" i="37"/>
  <c r="F77" i="37"/>
  <c r="F83" i="37"/>
  <c r="F23" i="37"/>
  <c r="F95" i="37"/>
  <c r="F103" i="37"/>
  <c r="E44" i="37"/>
  <c r="F88" i="37"/>
  <c r="F96" i="37"/>
  <c r="F104" i="37"/>
  <c r="E56" i="37"/>
  <c r="E68" i="37"/>
  <c r="F79" i="37"/>
  <c r="F89" i="37"/>
  <c r="F97" i="37"/>
  <c r="F105" i="37"/>
  <c r="E30" i="37"/>
  <c r="F38" i="37"/>
  <c r="F10" i="37"/>
  <c r="F15" i="37"/>
  <c r="E73" i="37"/>
  <c r="F19" i="37"/>
  <c r="F21" i="37"/>
  <c r="F90" i="37"/>
  <c r="F98" i="37"/>
  <c r="F106" i="37"/>
  <c r="F30" i="37"/>
  <c r="E34" i="37"/>
  <c r="F46" i="37"/>
  <c r="F50" i="37"/>
  <c r="F73" i="37"/>
  <c r="E19" i="37"/>
  <c r="F91" i="37"/>
  <c r="F99" i="37"/>
  <c r="F107" i="37"/>
  <c r="F80" i="37"/>
  <c r="F22" i="37"/>
  <c r="F100" i="37"/>
  <c r="F108" i="37"/>
  <c r="E55" i="37"/>
  <c r="F29" i="37"/>
  <c r="F34" i="37"/>
  <c r="E10" i="37"/>
  <c r="E97" i="37"/>
  <c r="E104" i="37"/>
  <c r="E6" i="37"/>
  <c r="E77" i="37"/>
  <c r="F63" i="37"/>
  <c r="E43" i="37"/>
  <c r="E84" i="37"/>
  <c r="F7" i="37"/>
  <c r="E88" i="37"/>
  <c r="E95" i="37"/>
  <c r="E99" i="37"/>
  <c r="E39" i="37"/>
  <c r="F44" i="37"/>
  <c r="E20" i="37"/>
  <c r="E80" i="37"/>
  <c r="F32" i="37"/>
  <c r="E51" i="37"/>
  <c r="E65" i="37"/>
  <c r="E74" i="37"/>
  <c r="E78" i="37"/>
  <c r="E81" i="37"/>
  <c r="E23" i="37"/>
  <c r="E92" i="37"/>
  <c r="E28" i="37"/>
  <c r="E24" i="37"/>
  <c r="E101" i="37"/>
  <c r="E4" i="37"/>
  <c r="E27" i="37"/>
  <c r="E59" i="37"/>
  <c r="E85" i="37"/>
  <c r="E93" i="37"/>
  <c r="E108" i="37"/>
  <c r="F13" i="37"/>
  <c r="E46" i="37"/>
  <c r="F56" i="37"/>
  <c r="E71" i="37"/>
  <c r="E22" i="37"/>
  <c r="E91" i="37"/>
  <c r="E105" i="37"/>
  <c r="E58" i="37"/>
  <c r="E86" i="37"/>
  <c r="E96" i="37"/>
  <c r="E103" i="37"/>
  <c r="E25" i="37"/>
  <c r="E26" i="37"/>
  <c r="E5" i="37"/>
  <c r="F8" i="37"/>
  <c r="E50" i="37"/>
  <c r="E62" i="37"/>
  <c r="E18" i="37"/>
  <c r="E89" i="37"/>
  <c r="E100" i="37"/>
  <c r="F36" i="37"/>
  <c r="E16" i="37"/>
  <c r="F68" i="37"/>
  <c r="E17" i="37"/>
  <c r="E76" i="37"/>
  <c r="E83" i="37"/>
  <c r="E12" i="37"/>
  <c r="E61" i="37"/>
  <c r="E37" i="37"/>
  <c r="F42" i="37"/>
  <c r="E45" i="37"/>
  <c r="E49" i="37"/>
  <c r="F54" i="37"/>
  <c r="E57" i="37"/>
  <c r="E15" i="37"/>
  <c r="E9" i="37"/>
  <c r="E33" i="37"/>
  <c r="E35" i="37"/>
  <c r="E40" i="37"/>
  <c r="E11" i="37"/>
  <c r="E52" i="37"/>
  <c r="E14" i="37"/>
  <c r="E66" i="37"/>
  <c r="E72" i="37"/>
  <c r="E79" i="37"/>
  <c r="E21" i="37"/>
  <c r="E90" i="37"/>
  <c r="E98" i="37"/>
  <c r="E106" i="37"/>
  <c r="E70" i="37"/>
  <c r="E107" i="37"/>
  <c r="E41" i="37"/>
  <c r="E47" i="37"/>
  <c r="E53" i="37"/>
  <c r="E60" i="37"/>
  <c r="E67" i="37"/>
  <c r="E69" i="37"/>
  <c r="E75" i="37"/>
  <c r="E82" i="37"/>
  <c r="E87" i="37"/>
  <c r="E94" i="37"/>
  <c r="E102" i="37"/>
  <c r="O35" i="36"/>
  <c r="O13" i="36"/>
  <c r="P12" i="36"/>
  <c r="R24" i="36"/>
  <c r="R30" i="36"/>
  <c r="P34" i="36"/>
  <c r="O32" i="36"/>
  <c r="O21" i="36"/>
  <c r="N16" i="36"/>
  <c r="O16" i="36" s="1"/>
  <c r="O18" i="36"/>
  <c r="R8" i="36"/>
  <c r="N24" i="36"/>
  <c r="O24" i="36" s="1"/>
  <c r="O26" i="36"/>
  <c r="P8" i="36"/>
  <c r="N8" i="36"/>
  <c r="O8" i="36" s="1"/>
  <c r="E36" i="36"/>
  <c r="E13" i="36"/>
  <c r="F93" i="36"/>
  <c r="E35" i="36"/>
  <c r="E69" i="36"/>
  <c r="E73" i="36"/>
  <c r="F9" i="36"/>
  <c r="E46" i="36"/>
  <c r="E91" i="36"/>
  <c r="E71" i="36"/>
  <c r="F136" i="33"/>
  <c r="F164" i="33"/>
  <c r="F170" i="33"/>
  <c r="F178" i="33"/>
  <c r="F185" i="33"/>
  <c r="F15" i="35"/>
  <c r="F67" i="36"/>
  <c r="F4" i="36"/>
  <c r="F74" i="36"/>
  <c r="F137" i="33"/>
  <c r="F145" i="33"/>
  <c r="F153" i="33"/>
  <c r="F160" i="33"/>
  <c r="F186" i="33"/>
  <c r="F58" i="35"/>
  <c r="F64" i="36"/>
  <c r="F16" i="36"/>
  <c r="F30" i="36"/>
  <c r="F130" i="33"/>
  <c r="F138" i="33"/>
  <c r="F146" i="33"/>
  <c r="F154" i="33"/>
  <c r="F161" i="33"/>
  <c r="F165" i="33"/>
  <c r="F172" i="33"/>
  <c r="F180" i="33"/>
  <c r="F131" i="33"/>
  <c r="F139" i="33"/>
  <c r="F147" i="33"/>
  <c r="F155" i="33"/>
  <c r="F166" i="33"/>
  <c r="F173" i="33"/>
  <c r="F61" i="36"/>
  <c r="F18" i="36"/>
  <c r="F132" i="33"/>
  <c r="F140" i="33"/>
  <c r="F148" i="33"/>
  <c r="F156" i="33"/>
  <c r="F162" i="33"/>
  <c r="F167" i="33"/>
  <c r="F174" i="33"/>
  <c r="F181" i="33"/>
  <c r="F62" i="36"/>
  <c r="F53" i="36"/>
  <c r="F133" i="33"/>
  <c r="F141" i="33"/>
  <c r="F149" i="33"/>
  <c r="F157" i="33"/>
  <c r="F168" i="33"/>
  <c r="F175" i="33"/>
  <c r="F182" i="33"/>
  <c r="F50" i="35"/>
  <c r="F81" i="36"/>
  <c r="F134" i="33"/>
  <c r="F142" i="33"/>
  <c r="F150" i="33"/>
  <c r="F158" i="33"/>
  <c r="F163" i="33"/>
  <c r="F169" i="33"/>
  <c r="F176" i="33"/>
  <c r="F183" i="33"/>
  <c r="E94" i="36"/>
  <c r="E15" i="36"/>
  <c r="E87" i="36"/>
  <c r="F51" i="36"/>
  <c r="F49" i="36"/>
  <c r="F50" i="36"/>
  <c r="F11" i="36"/>
  <c r="F85" i="36"/>
  <c r="F37" i="35"/>
  <c r="E48" i="33"/>
  <c r="E80" i="36"/>
  <c r="F19" i="36"/>
  <c r="F38" i="36"/>
  <c r="E56" i="36"/>
  <c r="F42" i="36"/>
  <c r="F77" i="36"/>
  <c r="F47" i="36"/>
  <c r="E103" i="36"/>
  <c r="E28" i="36"/>
  <c r="F26" i="36"/>
  <c r="F21" i="36"/>
  <c r="F43" i="36"/>
  <c r="F84" i="36"/>
  <c r="E14" i="36"/>
  <c r="F10" i="36"/>
  <c r="E86" i="36"/>
  <c r="F20" i="36"/>
  <c r="E58" i="35"/>
  <c r="E78" i="36"/>
  <c r="F66" i="35"/>
  <c r="F39" i="36"/>
  <c r="F101" i="36"/>
  <c r="E90" i="35"/>
  <c r="E72" i="36"/>
  <c r="E64" i="35"/>
  <c r="F88" i="36"/>
  <c r="F29" i="36"/>
  <c r="F75" i="36"/>
  <c r="E128" i="35"/>
  <c r="E33" i="36"/>
  <c r="E70" i="36"/>
  <c r="E17" i="36"/>
  <c r="F41" i="35"/>
  <c r="F97" i="36"/>
  <c r="E51" i="35"/>
  <c r="F48" i="36"/>
  <c r="E63" i="36"/>
  <c r="F27" i="36"/>
  <c r="E79" i="36"/>
  <c r="E95" i="36"/>
  <c r="E100" i="36"/>
  <c r="E96" i="36"/>
  <c r="E55" i="36"/>
  <c r="F92" i="36"/>
  <c r="F8" i="36"/>
  <c r="E65" i="36"/>
  <c r="E31" i="36"/>
  <c r="F57" i="36"/>
  <c r="F7" i="36"/>
  <c r="E34" i="36"/>
  <c r="E82" i="36"/>
  <c r="F37" i="36"/>
  <c r="F44" i="36"/>
  <c r="E83" i="36"/>
  <c r="F40" i="36"/>
  <c r="F32" i="36"/>
  <c r="F58" i="36"/>
  <c r="F98" i="36"/>
  <c r="F5" i="36"/>
  <c r="F102" i="36"/>
  <c r="F52" i="36"/>
  <c r="F6" i="36"/>
  <c r="F59" i="36"/>
  <c r="F12" i="36"/>
  <c r="F90" i="36"/>
  <c r="E99" i="36"/>
  <c r="F54" i="36"/>
  <c r="F60" i="36"/>
  <c r="F45" i="36"/>
  <c r="E9" i="36"/>
  <c r="F56" i="36"/>
  <c r="F31" i="36"/>
  <c r="F83" i="36"/>
  <c r="F87" i="36"/>
  <c r="F70" i="36"/>
  <c r="F95" i="36"/>
  <c r="E66" i="36"/>
  <c r="E26" i="36"/>
  <c r="F65" i="36"/>
  <c r="E4" i="36"/>
  <c r="E37" i="36"/>
  <c r="F55" i="36"/>
  <c r="E57" i="36"/>
  <c r="F33" i="36"/>
  <c r="E44" i="36"/>
  <c r="F72" i="36"/>
  <c r="E67" i="36"/>
  <c r="F79" i="36"/>
  <c r="F82" i="36"/>
  <c r="F86" i="36"/>
  <c r="E38" i="36"/>
  <c r="E19" i="36"/>
  <c r="F96" i="36"/>
  <c r="F13" i="36"/>
  <c r="F35" i="36"/>
  <c r="E62" i="36"/>
  <c r="F46" i="36"/>
  <c r="E77" i="36"/>
  <c r="F80" i="36"/>
  <c r="E8" i="36"/>
  <c r="F69" i="36"/>
  <c r="F28" i="36"/>
  <c r="E10" i="36"/>
  <c r="F91" i="36"/>
  <c r="E42" i="36"/>
  <c r="E43" i="36"/>
  <c r="F76" i="36"/>
  <c r="F68" i="36"/>
  <c r="F100" i="36"/>
  <c r="E11" i="36"/>
  <c r="E97" i="36"/>
  <c r="E101" i="36"/>
  <c r="E21" i="36"/>
  <c r="E49" i="36"/>
  <c r="E51" i="36"/>
  <c r="E53" i="36"/>
  <c r="E32" i="36"/>
  <c r="E58" i="36"/>
  <c r="F94" i="36"/>
  <c r="F99" i="36"/>
  <c r="F103" i="36"/>
  <c r="E7" i="36"/>
  <c r="E47" i="36"/>
  <c r="E90" i="36"/>
  <c r="F63" i="36"/>
  <c r="F34" i="36"/>
  <c r="F14" i="36"/>
  <c r="F15" i="36"/>
  <c r="F36" i="36"/>
  <c r="F78" i="36"/>
  <c r="E81" i="36"/>
  <c r="E18" i="36"/>
  <c r="E92" i="36"/>
  <c r="E16" i="36"/>
  <c r="F73" i="36"/>
  <c r="E74" i="36"/>
  <c r="F17" i="36"/>
  <c r="E29" i="36"/>
  <c r="E84" i="36"/>
  <c r="E88" i="36"/>
  <c r="E93" i="36"/>
  <c r="E98" i="36"/>
  <c r="E48" i="36"/>
  <c r="E50" i="36"/>
  <c r="E52" i="36"/>
  <c r="E6" i="36"/>
  <c r="E59" i="36"/>
  <c r="E12" i="36"/>
  <c r="E61" i="36"/>
  <c r="E64" i="36"/>
  <c r="F71" i="36"/>
  <c r="E27" i="36"/>
  <c r="E30" i="36"/>
  <c r="E20" i="36"/>
  <c r="E5" i="36"/>
  <c r="E102" i="36"/>
  <c r="E54" i="36"/>
  <c r="E60" i="36"/>
  <c r="E75" i="36"/>
  <c r="E85" i="36"/>
  <c r="E89" i="36"/>
  <c r="E39" i="36"/>
  <c r="E40" i="36"/>
  <c r="E11" i="35"/>
  <c r="F24" i="35"/>
  <c r="E72" i="35"/>
  <c r="F62" i="35"/>
  <c r="F126" i="35"/>
  <c r="E46" i="35"/>
  <c r="E91" i="35"/>
  <c r="E65" i="35"/>
  <c r="F128" i="35"/>
  <c r="E12" i="35"/>
  <c r="F5" i="35"/>
  <c r="F17" i="35"/>
  <c r="E8" i="35"/>
  <c r="F49" i="35"/>
  <c r="F39" i="35"/>
  <c r="F26" i="34"/>
  <c r="F97" i="35"/>
  <c r="F149" i="34"/>
  <c r="F29" i="34"/>
  <c r="E148" i="34"/>
  <c r="F6" i="35"/>
  <c r="F8" i="34"/>
  <c r="F35" i="34"/>
  <c r="F116" i="34"/>
  <c r="F150" i="34"/>
  <c r="E18" i="34"/>
  <c r="F9" i="35"/>
  <c r="F68" i="35"/>
  <c r="F96" i="35"/>
  <c r="E29" i="35"/>
  <c r="E117" i="35"/>
  <c r="F46" i="35"/>
  <c r="F73" i="35"/>
  <c r="F38" i="35"/>
  <c r="F54" i="35"/>
  <c r="F67" i="35"/>
  <c r="E73" i="35"/>
  <c r="F27" i="35"/>
  <c r="F40" i="35"/>
  <c r="F19" i="35"/>
  <c r="F98" i="35"/>
  <c r="F105" i="35"/>
  <c r="E83" i="35"/>
  <c r="E120" i="35"/>
  <c r="F44" i="35"/>
  <c r="E84" i="35"/>
  <c r="F90" i="35"/>
  <c r="F26" i="35"/>
  <c r="F134" i="35"/>
  <c r="F81" i="35"/>
  <c r="F110" i="35"/>
  <c r="F111" i="35"/>
  <c r="F30" i="35"/>
  <c r="F28" i="35"/>
  <c r="E111" i="35"/>
  <c r="F142" i="35"/>
  <c r="F113" i="35"/>
  <c r="E143" i="35"/>
  <c r="F75" i="35"/>
  <c r="F77" i="35"/>
  <c r="E113" i="35"/>
  <c r="F78" i="35"/>
  <c r="F102" i="35"/>
  <c r="F18" i="35"/>
  <c r="F115" i="35"/>
  <c r="F60" i="35"/>
  <c r="F56" i="35"/>
  <c r="F61" i="35"/>
  <c r="F10" i="35"/>
  <c r="F69" i="35"/>
  <c r="F125" i="35"/>
  <c r="F183" i="35"/>
  <c r="F95" i="35"/>
  <c r="F103" i="35"/>
  <c r="F109" i="35"/>
  <c r="F122" i="35"/>
  <c r="F92" i="35"/>
  <c r="F141" i="35"/>
  <c r="E47" i="35"/>
  <c r="F132" i="35"/>
  <c r="E53" i="35"/>
  <c r="F21" i="35"/>
  <c r="F76" i="35"/>
  <c r="F25" i="35"/>
  <c r="E43" i="35"/>
  <c r="F130" i="35"/>
  <c r="E76" i="35"/>
  <c r="F22" i="35"/>
  <c r="F89" i="35"/>
  <c r="F93" i="35"/>
  <c r="F116" i="35"/>
  <c r="F123" i="35"/>
  <c r="E136" i="35"/>
  <c r="F150" i="35"/>
  <c r="F157" i="35"/>
  <c r="F164" i="35"/>
  <c r="F170" i="35"/>
  <c r="F177" i="35"/>
  <c r="F7" i="35"/>
  <c r="E4" i="35"/>
  <c r="F85" i="35"/>
  <c r="F79" i="35"/>
  <c r="F23" i="35"/>
  <c r="E99" i="35"/>
  <c r="F124" i="35"/>
  <c r="F131" i="35"/>
  <c r="F136" i="35"/>
  <c r="F151" i="35"/>
  <c r="E158" i="35"/>
  <c r="F165" i="35"/>
  <c r="E170" i="35"/>
  <c r="F35" i="35"/>
  <c r="F184" i="35"/>
  <c r="E144" i="35"/>
  <c r="E152" i="35"/>
  <c r="E159" i="35"/>
  <c r="F166" i="35"/>
  <c r="F171" i="35"/>
  <c r="F178" i="35"/>
  <c r="F48" i="35"/>
  <c r="F55" i="35"/>
  <c r="F20" i="35"/>
  <c r="E80" i="35"/>
  <c r="E86" i="35"/>
  <c r="F99" i="35"/>
  <c r="F42" i="35"/>
  <c r="F74" i="35"/>
  <c r="F87" i="35"/>
  <c r="F91" i="35"/>
  <c r="E95" i="35"/>
  <c r="F100" i="35"/>
  <c r="E106" i="35"/>
  <c r="F112" i="35"/>
  <c r="F118" i="35"/>
  <c r="F133" i="35"/>
  <c r="F138" i="35"/>
  <c r="F172" i="35"/>
  <c r="E178" i="35"/>
  <c r="F119" i="35"/>
  <c r="F127" i="35"/>
  <c r="F139" i="35"/>
  <c r="F146" i="35"/>
  <c r="F154" i="35"/>
  <c r="F160" i="35"/>
  <c r="F167" i="35"/>
  <c r="F179" i="35"/>
  <c r="F108" i="35"/>
  <c r="E134" i="35"/>
  <c r="E139" i="35"/>
  <c r="E147" i="35"/>
  <c r="F155" i="35"/>
  <c r="E161" i="35"/>
  <c r="F168" i="35"/>
  <c r="F174" i="35"/>
  <c r="E135" i="35"/>
  <c r="F140" i="35"/>
  <c r="F148" i="35"/>
  <c r="F31" i="35"/>
  <c r="F162" i="35"/>
  <c r="F34" i="35"/>
  <c r="E175" i="35"/>
  <c r="F181" i="35"/>
  <c r="E71" i="35"/>
  <c r="E24" i="35"/>
  <c r="F59" i="35"/>
  <c r="E104" i="35"/>
  <c r="F135" i="35"/>
  <c r="F149" i="35"/>
  <c r="F156" i="35"/>
  <c r="F163" i="35"/>
  <c r="F169" i="35"/>
  <c r="F176" i="35"/>
  <c r="E182" i="35"/>
  <c r="F65" i="35"/>
  <c r="F80" i="35"/>
  <c r="F51" i="35"/>
  <c r="E89" i="35"/>
  <c r="E103" i="35"/>
  <c r="E115" i="35"/>
  <c r="E119" i="35"/>
  <c r="E130" i="35"/>
  <c r="E151" i="35"/>
  <c r="E155" i="35"/>
  <c r="F159" i="35"/>
  <c r="E164" i="35"/>
  <c r="E17" i="35"/>
  <c r="E67" i="35"/>
  <c r="F72" i="35"/>
  <c r="F86" i="35"/>
  <c r="E100" i="35"/>
  <c r="E108" i="35"/>
  <c r="E116" i="35"/>
  <c r="E126" i="35"/>
  <c r="E142" i="35"/>
  <c r="F147" i="35"/>
  <c r="E165" i="35"/>
  <c r="F175" i="35"/>
  <c r="F152" i="35"/>
  <c r="F64" i="35"/>
  <c r="F83" i="35"/>
  <c r="E87" i="35"/>
  <c r="E93" i="35"/>
  <c r="E105" i="35"/>
  <c r="E109" i="35"/>
  <c r="E122" i="35"/>
  <c r="F143" i="35"/>
  <c r="F161" i="35"/>
  <c r="E171" i="35"/>
  <c r="F84" i="35"/>
  <c r="E102" i="35"/>
  <c r="E28" i="35"/>
  <c r="F29" i="35"/>
  <c r="E118" i="35"/>
  <c r="E123" i="35"/>
  <c r="F144" i="35"/>
  <c r="E150" i="35"/>
  <c r="E154" i="35"/>
  <c r="F158" i="35"/>
  <c r="E167" i="35"/>
  <c r="E6" i="35"/>
  <c r="F43" i="35"/>
  <c r="E10" i="35"/>
  <c r="E44" i="35"/>
  <c r="F4" i="35"/>
  <c r="F11" i="35"/>
  <c r="E40" i="35"/>
  <c r="F53" i="35"/>
  <c r="E59" i="35"/>
  <c r="F71" i="35"/>
  <c r="E74" i="35"/>
  <c r="E22" i="35"/>
  <c r="E23" i="35"/>
  <c r="E96" i="35"/>
  <c r="E112" i="35"/>
  <c r="E127" i="35"/>
  <c r="E131" i="35"/>
  <c r="E157" i="35"/>
  <c r="E160" i="35"/>
  <c r="E168" i="35"/>
  <c r="E79" i="35"/>
  <c r="E50" i="35"/>
  <c r="F104" i="35"/>
  <c r="F106" i="35"/>
  <c r="E146" i="35"/>
  <c r="E35" i="35"/>
  <c r="E181" i="35"/>
  <c r="E60" i="35"/>
  <c r="E81" i="35"/>
  <c r="E92" i="35"/>
  <c r="E98" i="35"/>
  <c r="F117" i="35"/>
  <c r="F120" i="35"/>
  <c r="E138" i="35"/>
  <c r="E174" i="35"/>
  <c r="F182" i="35"/>
  <c r="K11" i="35"/>
  <c r="F180" i="35"/>
  <c r="E180" i="35"/>
  <c r="F8" i="35"/>
  <c r="E41" i="35"/>
  <c r="E54" i="35"/>
  <c r="E19" i="35"/>
  <c r="E20" i="35"/>
  <c r="F94" i="35"/>
  <c r="E94" i="35"/>
  <c r="F137" i="35"/>
  <c r="E137" i="35"/>
  <c r="F173" i="35"/>
  <c r="E173" i="35"/>
  <c r="F36" i="35"/>
  <c r="E36" i="35"/>
  <c r="F12" i="35"/>
  <c r="F14" i="35"/>
  <c r="E14" i="35"/>
  <c r="F47" i="35"/>
  <c r="F145" i="35"/>
  <c r="E145" i="35"/>
  <c r="F13" i="35"/>
  <c r="E13" i="35"/>
  <c r="F45" i="35"/>
  <c r="E45" i="35"/>
  <c r="E49" i="35"/>
  <c r="F101" i="35"/>
  <c r="E101" i="35"/>
  <c r="F107" i="35"/>
  <c r="E107" i="35"/>
  <c r="E15" i="35"/>
  <c r="E37" i="35"/>
  <c r="E42" i="35"/>
  <c r="F52" i="35"/>
  <c r="E52" i="35"/>
  <c r="E56" i="35"/>
  <c r="E62" i="35"/>
  <c r="E69" i="35"/>
  <c r="F129" i="35"/>
  <c r="E129" i="35"/>
  <c r="F33" i="35"/>
  <c r="E33" i="35"/>
  <c r="F114" i="35"/>
  <c r="E114" i="35"/>
  <c r="F121" i="35"/>
  <c r="E121" i="35"/>
  <c r="F16" i="35"/>
  <c r="E16" i="35"/>
  <c r="F57" i="35"/>
  <c r="E57" i="35"/>
  <c r="F63" i="35"/>
  <c r="E63" i="35"/>
  <c r="F70" i="35"/>
  <c r="E70" i="35"/>
  <c r="F82" i="35"/>
  <c r="E82" i="35"/>
  <c r="F32" i="35"/>
  <c r="E32" i="35"/>
  <c r="F88" i="35"/>
  <c r="E88" i="35"/>
  <c r="F153" i="35"/>
  <c r="E153" i="35"/>
  <c r="E77" i="35"/>
  <c r="E124" i="35"/>
  <c r="E132" i="35"/>
  <c r="E140" i="35"/>
  <c r="E148" i="35"/>
  <c r="E31" i="35"/>
  <c r="E162" i="35"/>
  <c r="E34" i="35"/>
  <c r="E176" i="35"/>
  <c r="E183" i="35"/>
  <c r="E18" i="35"/>
  <c r="E66" i="35"/>
  <c r="E21" i="35"/>
  <c r="E5" i="35"/>
  <c r="E7" i="35"/>
  <c r="E9" i="35"/>
  <c r="E38" i="35"/>
  <c r="E39" i="35"/>
  <c r="E48" i="35"/>
  <c r="E55" i="35"/>
  <c r="E61" i="35"/>
  <c r="E68" i="35"/>
  <c r="E75" i="35"/>
  <c r="E78" i="35"/>
  <c r="E85" i="35"/>
  <c r="E25" i="35"/>
  <c r="E97" i="35"/>
  <c r="E27" i="35"/>
  <c r="E110" i="35"/>
  <c r="E30" i="35"/>
  <c r="E125" i="35"/>
  <c r="E133" i="35"/>
  <c r="E141" i="35"/>
  <c r="E149" i="35"/>
  <c r="E156" i="35"/>
  <c r="E163" i="35"/>
  <c r="E169" i="35"/>
  <c r="E177" i="35"/>
  <c r="E184" i="35"/>
  <c r="E166" i="35"/>
  <c r="E172" i="35"/>
  <c r="E179" i="35"/>
  <c r="E182" i="34"/>
  <c r="F36" i="34"/>
  <c r="F38" i="34"/>
  <c r="E15" i="34"/>
  <c r="F139" i="34"/>
  <c r="F43" i="34"/>
  <c r="F51" i="34"/>
  <c r="F28" i="34"/>
  <c r="F22" i="34"/>
  <c r="E141" i="34"/>
  <c r="E151" i="34"/>
  <c r="E46" i="34"/>
  <c r="F112" i="34"/>
  <c r="E64" i="34"/>
  <c r="F178" i="34"/>
  <c r="F140" i="34"/>
  <c r="F180" i="34"/>
  <c r="F145" i="34"/>
  <c r="E39" i="34"/>
  <c r="E54" i="34"/>
  <c r="E9" i="34"/>
  <c r="E31" i="34"/>
  <c r="F147" i="34"/>
  <c r="F14" i="34"/>
  <c r="E19" i="34"/>
  <c r="F48" i="34"/>
  <c r="F104" i="34"/>
  <c r="F129" i="34"/>
  <c r="F90" i="34"/>
  <c r="F169" i="34"/>
  <c r="F59" i="34"/>
  <c r="E7" i="34"/>
  <c r="E169" i="34"/>
  <c r="E139" i="34"/>
  <c r="E112" i="34"/>
  <c r="F152" i="34"/>
  <c r="F102" i="34"/>
  <c r="F17" i="34"/>
  <c r="F30" i="34"/>
  <c r="F55" i="34"/>
  <c r="F47" i="33"/>
  <c r="E158" i="34"/>
  <c r="F175" i="34"/>
  <c r="F57" i="34"/>
  <c r="F183" i="34"/>
  <c r="F157" i="34"/>
  <c r="F84" i="34"/>
  <c r="E103" i="34"/>
  <c r="F45" i="34"/>
  <c r="F156" i="34"/>
  <c r="F58" i="34"/>
  <c r="E85" i="34"/>
  <c r="E104" i="34"/>
  <c r="E130" i="34"/>
  <c r="E53" i="34"/>
  <c r="F73" i="34"/>
  <c r="E37" i="33"/>
  <c r="F98" i="34"/>
  <c r="E105" i="34"/>
  <c r="F182" i="34"/>
  <c r="F144" i="34"/>
  <c r="F138" i="34"/>
  <c r="F16" i="34"/>
  <c r="F66" i="34"/>
  <c r="F74" i="34"/>
  <c r="E181" i="34"/>
  <c r="E140" i="34"/>
  <c r="F37" i="34"/>
  <c r="E32" i="34"/>
  <c r="E25" i="34"/>
  <c r="F34" i="34"/>
  <c r="F153" i="34"/>
  <c r="F56" i="34"/>
  <c r="F75" i="34"/>
  <c r="F108" i="34"/>
  <c r="F94" i="34"/>
  <c r="F105" i="34"/>
  <c r="F68" i="34"/>
  <c r="F131" i="34"/>
  <c r="F95" i="34"/>
  <c r="F101" i="34"/>
  <c r="E142" i="34"/>
  <c r="F141" i="34"/>
  <c r="F109" i="34"/>
  <c r="F142" i="34"/>
  <c r="F113" i="34"/>
  <c r="E144" i="34"/>
  <c r="E5" i="34"/>
  <c r="F52" i="34"/>
  <c r="F136" i="34"/>
  <c r="F167" i="34"/>
  <c r="E143" i="34"/>
  <c r="E79" i="34"/>
  <c r="F143" i="34"/>
  <c r="F184" i="34"/>
  <c r="E109" i="34"/>
  <c r="E13" i="34"/>
  <c r="E108" i="34"/>
  <c r="F4" i="34"/>
  <c r="F12" i="34"/>
  <c r="F21" i="34"/>
  <c r="F69" i="34"/>
  <c r="F137" i="34"/>
  <c r="E77" i="34"/>
  <c r="E65" i="34"/>
  <c r="E163" i="34"/>
  <c r="F40" i="34"/>
  <c r="F10" i="34"/>
  <c r="E33" i="34"/>
  <c r="E41" i="34"/>
  <c r="E47" i="34"/>
  <c r="F80" i="34"/>
  <c r="F60" i="34"/>
  <c r="F161" i="34"/>
  <c r="E86" i="34"/>
  <c r="F166" i="34"/>
  <c r="E116" i="34"/>
  <c r="E119" i="34"/>
  <c r="E122" i="34"/>
  <c r="E175" i="34"/>
  <c r="F176" i="34"/>
  <c r="E136" i="34"/>
  <c r="F134" i="34"/>
  <c r="E128" i="34"/>
  <c r="F123" i="34"/>
  <c r="F117" i="34"/>
  <c r="F110" i="34"/>
  <c r="F61" i="34"/>
  <c r="F81" i="34"/>
  <c r="F87" i="34"/>
  <c r="F91" i="34"/>
  <c r="F168" i="34"/>
  <c r="F119" i="34"/>
  <c r="F122" i="34"/>
  <c r="E129" i="34"/>
  <c r="E132" i="34"/>
  <c r="E11" i="34"/>
  <c r="F27" i="34"/>
  <c r="E42" i="34"/>
  <c r="F20" i="34"/>
  <c r="E27" i="34"/>
  <c r="E154" i="34"/>
  <c r="E49" i="34"/>
  <c r="F159" i="34"/>
  <c r="F67" i="34"/>
  <c r="F82" i="34"/>
  <c r="F88" i="34"/>
  <c r="F92" i="34"/>
  <c r="E113" i="34"/>
  <c r="E170" i="34"/>
  <c r="E172" i="34"/>
  <c r="E124" i="34"/>
  <c r="E125" i="34"/>
  <c r="F132" i="34"/>
  <c r="E179" i="34"/>
  <c r="F160" i="34"/>
  <c r="F162" i="34"/>
  <c r="F83" i="34"/>
  <c r="F164" i="34"/>
  <c r="F93" i="34"/>
  <c r="F99" i="34"/>
  <c r="F170" i="34"/>
  <c r="F172" i="34"/>
  <c r="F124" i="34"/>
  <c r="F125" i="34"/>
  <c r="E177" i="34"/>
  <c r="E133" i="34"/>
  <c r="E180" i="34"/>
  <c r="F44" i="34"/>
  <c r="F62" i="34"/>
  <c r="F76" i="34"/>
  <c r="F89" i="34"/>
  <c r="F100" i="34"/>
  <c r="E106" i="34"/>
  <c r="E114" i="34"/>
  <c r="E118" i="34"/>
  <c r="E120" i="34"/>
  <c r="E173" i="34"/>
  <c r="E126" i="34"/>
  <c r="F177" i="34"/>
  <c r="F133" i="34"/>
  <c r="F179" i="34"/>
  <c r="E63" i="34"/>
  <c r="E70" i="34"/>
  <c r="F106" i="34"/>
  <c r="F114" i="34"/>
  <c r="F118" i="34"/>
  <c r="F120" i="34"/>
  <c r="F173" i="34"/>
  <c r="F126" i="34"/>
  <c r="E146" i="34"/>
  <c r="E6" i="34"/>
  <c r="E24" i="34"/>
  <c r="F155" i="34"/>
  <c r="F71" i="34"/>
  <c r="F78" i="34"/>
  <c r="F163" i="34"/>
  <c r="E165" i="34"/>
  <c r="F96" i="34"/>
  <c r="E107" i="34"/>
  <c r="E111" i="34"/>
  <c r="E115" i="34"/>
  <c r="E171" i="34"/>
  <c r="E121" i="34"/>
  <c r="E174" i="34"/>
  <c r="E127" i="34"/>
  <c r="F130" i="34"/>
  <c r="E135" i="34"/>
  <c r="F181" i="34"/>
  <c r="F50" i="34"/>
  <c r="E72" i="34"/>
  <c r="E166" i="34"/>
  <c r="E97" i="34"/>
  <c r="F107" i="34"/>
  <c r="F111" i="34"/>
  <c r="F115" i="34"/>
  <c r="F171" i="34"/>
  <c r="F121" i="34"/>
  <c r="F174" i="34"/>
  <c r="F127" i="34"/>
  <c r="E131" i="34"/>
  <c r="F135" i="34"/>
  <c r="E137" i="34"/>
  <c r="E178" i="34"/>
  <c r="E176" i="34"/>
  <c r="E110" i="34"/>
  <c r="E117" i="34"/>
  <c r="E123" i="34"/>
  <c r="E134" i="34"/>
  <c r="E138" i="34"/>
  <c r="E183" i="34"/>
  <c r="F128" i="34"/>
  <c r="E184" i="34"/>
  <c r="F42" i="34"/>
  <c r="F31" i="34"/>
  <c r="F18" i="34"/>
  <c r="F23" i="34"/>
  <c r="E48" i="34"/>
  <c r="E88" i="34"/>
  <c r="F32" i="34"/>
  <c r="F39" i="34"/>
  <c r="E59" i="34"/>
  <c r="F151" i="34"/>
  <c r="E45" i="34"/>
  <c r="F49" i="34"/>
  <c r="E55" i="34"/>
  <c r="F64" i="34"/>
  <c r="F154" i="34"/>
  <c r="E156" i="34"/>
  <c r="E71" i="34"/>
  <c r="F9" i="34"/>
  <c r="E153" i="34"/>
  <c r="F24" i="34"/>
  <c r="E35" i="34"/>
  <c r="E80" i="34"/>
  <c r="E94" i="34"/>
  <c r="E159" i="34"/>
  <c r="F65" i="34"/>
  <c r="E73" i="34"/>
  <c r="E81" i="34"/>
  <c r="E164" i="34"/>
  <c r="E98" i="34"/>
  <c r="F103" i="34"/>
  <c r="E152" i="34"/>
  <c r="E34" i="34"/>
  <c r="E78" i="34"/>
  <c r="E17" i="34"/>
  <c r="E22" i="34"/>
  <c r="E26" i="34"/>
  <c r="E30" i="34"/>
  <c r="E38" i="34"/>
  <c r="F148" i="34"/>
  <c r="E155" i="34"/>
  <c r="E52" i="34"/>
  <c r="F7" i="34"/>
  <c r="E56" i="34"/>
  <c r="F158" i="34"/>
  <c r="E161" i="34"/>
  <c r="E74" i="34"/>
  <c r="E82" i="34"/>
  <c r="F86" i="34"/>
  <c r="E92" i="34"/>
  <c r="F97" i="34"/>
  <c r="E99" i="34"/>
  <c r="F146" i="34"/>
  <c r="F46" i="34"/>
  <c r="F53" i="34"/>
  <c r="E60" i="34"/>
  <c r="E66" i="34"/>
  <c r="E75" i="34"/>
  <c r="F79" i="34"/>
  <c r="E87" i="34"/>
  <c r="F165" i="34"/>
  <c r="E93" i="34"/>
  <c r="E167" i="34"/>
  <c r="E100" i="34"/>
  <c r="F5" i="34"/>
  <c r="E61" i="34"/>
  <c r="E67" i="34"/>
  <c r="F72" i="34"/>
  <c r="K11" i="34"/>
  <c r="F85" i="34"/>
  <c r="E145" i="34"/>
  <c r="E147" i="34"/>
  <c r="E149" i="34"/>
  <c r="F6" i="34"/>
  <c r="E8" i="34"/>
  <c r="E150" i="34"/>
  <c r="F11" i="34"/>
  <c r="F13" i="34"/>
  <c r="F15" i="34"/>
  <c r="F19" i="34"/>
  <c r="E20" i="34"/>
  <c r="F25" i="34"/>
  <c r="E28" i="34"/>
  <c r="F33" i="34"/>
  <c r="E36" i="34"/>
  <c r="F41" i="34"/>
  <c r="E43" i="34"/>
  <c r="F47" i="34"/>
  <c r="E50" i="34"/>
  <c r="F54" i="34"/>
  <c r="E57" i="34"/>
  <c r="E160" i="34"/>
  <c r="E68" i="34"/>
  <c r="E162" i="34"/>
  <c r="E83" i="34"/>
  <c r="E89" i="34"/>
  <c r="E95" i="34"/>
  <c r="E101" i="34"/>
  <c r="F63" i="34"/>
  <c r="F70" i="34"/>
  <c r="F77" i="34"/>
  <c r="E10" i="34"/>
  <c r="E12" i="34"/>
  <c r="E14" i="34"/>
  <c r="E16" i="34"/>
  <c r="E21" i="34"/>
  <c r="E29" i="34"/>
  <c r="E37" i="34"/>
  <c r="E44" i="34"/>
  <c r="E157" i="34"/>
  <c r="E62" i="34"/>
  <c r="E69" i="34"/>
  <c r="E76" i="34"/>
  <c r="E84" i="34"/>
  <c r="E90" i="34"/>
  <c r="E96" i="34"/>
  <c r="E102" i="34"/>
  <c r="E51" i="34"/>
  <c r="E4" i="34"/>
  <c r="E40" i="34"/>
  <c r="E91" i="34"/>
  <c r="E168" i="34"/>
  <c r="E58" i="34"/>
  <c r="K11" i="33"/>
  <c r="E19" i="33"/>
  <c r="F87" i="33"/>
  <c r="F93" i="33"/>
  <c r="F106" i="33"/>
  <c r="F36" i="33"/>
  <c r="F39" i="33"/>
  <c r="F52" i="33"/>
  <c r="F85" i="33"/>
  <c r="F99" i="33"/>
  <c r="F7" i="33"/>
  <c r="F27" i="33"/>
  <c r="F73" i="33"/>
  <c r="F31" i="33"/>
  <c r="F6" i="33"/>
  <c r="F104" i="33"/>
  <c r="F5" i="33"/>
  <c r="F112" i="33"/>
  <c r="F101" i="33"/>
  <c r="F30" i="33"/>
  <c r="F38" i="33"/>
  <c r="F4" i="33"/>
  <c r="F12" i="33"/>
  <c r="F111" i="33"/>
  <c r="F49" i="33"/>
  <c r="E50" i="32"/>
  <c r="E97" i="33"/>
  <c r="F29" i="33"/>
  <c r="F22" i="33"/>
  <c r="F77" i="33"/>
  <c r="E17" i="30"/>
  <c r="F100" i="33"/>
  <c r="F95" i="33"/>
  <c r="F102" i="33"/>
  <c r="E103" i="33"/>
  <c r="F109" i="33"/>
  <c r="F91" i="33"/>
  <c r="F117" i="33"/>
  <c r="F124" i="33"/>
  <c r="F8" i="33"/>
  <c r="E60" i="33"/>
  <c r="E67" i="33"/>
  <c r="F78" i="33"/>
  <c r="F86" i="33"/>
  <c r="E12" i="32"/>
  <c r="E68" i="32"/>
  <c r="F23" i="33"/>
  <c r="E41" i="33"/>
  <c r="F67" i="32"/>
  <c r="F16" i="33"/>
  <c r="F54" i="33"/>
  <c r="F105" i="33"/>
  <c r="F40" i="33"/>
  <c r="F13" i="33"/>
  <c r="F79" i="33"/>
  <c r="F9" i="33"/>
  <c r="F45" i="33"/>
  <c r="E50" i="33"/>
  <c r="F113" i="33"/>
  <c r="F89" i="33"/>
  <c r="F114" i="33"/>
  <c r="E82" i="33"/>
  <c r="F108" i="33"/>
  <c r="F15" i="33"/>
  <c r="F66" i="33"/>
  <c r="F70" i="33"/>
  <c r="F75" i="33"/>
  <c r="F92" i="33"/>
  <c r="F118" i="33"/>
  <c r="F34" i="33"/>
  <c r="E55" i="33"/>
  <c r="E62" i="33"/>
  <c r="F119" i="33"/>
  <c r="F125" i="33"/>
  <c r="F51" i="33"/>
  <c r="F56" i="33"/>
  <c r="F63" i="33"/>
  <c r="F20" i="33"/>
  <c r="E74" i="33"/>
  <c r="F80" i="33"/>
  <c r="F88" i="33"/>
  <c r="F94" i="33"/>
  <c r="F28" i="33"/>
  <c r="F107" i="33"/>
  <c r="F120" i="33"/>
  <c r="F126" i="33"/>
  <c r="F64" i="33"/>
  <c r="F21" i="33"/>
  <c r="F81" i="33"/>
  <c r="F33" i="33"/>
  <c r="F35" i="33"/>
  <c r="F42" i="33"/>
  <c r="F57" i="33"/>
  <c r="E65" i="33"/>
  <c r="F69" i="33"/>
  <c r="F24" i="33"/>
  <c r="F25" i="33"/>
  <c r="F96" i="33"/>
  <c r="F32" i="33"/>
  <c r="E121" i="33"/>
  <c r="F127" i="33"/>
  <c r="F10" i="33"/>
  <c r="F58" i="33"/>
  <c r="F83" i="33"/>
  <c r="F26" i="33"/>
  <c r="F115" i="33"/>
  <c r="F122" i="33"/>
  <c r="F128" i="33"/>
  <c r="F53" i="33"/>
  <c r="F59" i="33"/>
  <c r="F18" i="33"/>
  <c r="F71" i="33"/>
  <c r="F76" i="33"/>
  <c r="F84" i="33"/>
  <c r="F90" i="33"/>
  <c r="F98" i="33"/>
  <c r="F110" i="33"/>
  <c r="F116" i="33"/>
  <c r="F123" i="33"/>
  <c r="F129" i="33"/>
  <c r="E69" i="33"/>
  <c r="E122" i="33"/>
  <c r="F135" i="33"/>
  <c r="F65" i="33"/>
  <c r="F74" i="33"/>
  <c r="F97" i="33"/>
  <c r="E118" i="33"/>
  <c r="E104" i="33"/>
  <c r="E109" i="33"/>
  <c r="E124" i="33"/>
  <c r="F55" i="33"/>
  <c r="E56" i="33"/>
  <c r="F144" i="33"/>
  <c r="F151" i="33"/>
  <c r="F19" i="33"/>
  <c r="E22" i="33"/>
  <c r="E75" i="33"/>
  <c r="E105" i="33"/>
  <c r="F121" i="33"/>
  <c r="E25" i="33"/>
  <c r="E139" i="33"/>
  <c r="F48" i="33"/>
  <c r="E155" i="33"/>
  <c r="F41" i="33"/>
  <c r="E45" i="33"/>
  <c r="E102" i="33"/>
  <c r="E110" i="33"/>
  <c r="E130" i="33"/>
  <c r="E115" i="33"/>
  <c r="E146" i="33"/>
  <c r="F37" i="33"/>
  <c r="E52" i="33"/>
  <c r="E63" i="33"/>
  <c r="E90" i="33"/>
  <c r="E99" i="33"/>
  <c r="E123" i="33"/>
  <c r="E127" i="33"/>
  <c r="E137" i="33"/>
  <c r="F152" i="33"/>
  <c r="E96" i="33"/>
  <c r="E111" i="33"/>
  <c r="E143" i="33"/>
  <c r="E147" i="33"/>
  <c r="F50" i="33"/>
  <c r="E91" i="33"/>
  <c r="E116" i="33"/>
  <c r="E138" i="33"/>
  <c r="E153" i="33"/>
  <c r="E51" i="33"/>
  <c r="F82" i="33"/>
  <c r="E92" i="33"/>
  <c r="E129" i="33"/>
  <c r="E70" i="33"/>
  <c r="E77" i="33"/>
  <c r="E86" i="33"/>
  <c r="E26" i="33"/>
  <c r="E29" i="33"/>
  <c r="E32" i="33"/>
  <c r="E117" i="33"/>
  <c r="E131" i="33"/>
  <c r="E136" i="33"/>
  <c r="E159" i="33"/>
  <c r="E172" i="33"/>
  <c r="E181" i="33"/>
  <c r="E57" i="33"/>
  <c r="F62" i="33"/>
  <c r="E20" i="33"/>
  <c r="E83" i="33"/>
  <c r="E108" i="33"/>
  <c r="E31" i="33"/>
  <c r="E34" i="33"/>
  <c r="E128" i="33"/>
  <c r="E145" i="33"/>
  <c r="E154" i="33"/>
  <c r="E178" i="33"/>
  <c r="E15" i="33"/>
  <c r="E98" i="33"/>
  <c r="E173" i="33"/>
  <c r="E182" i="33"/>
  <c r="E38" i="33"/>
  <c r="E47" i="33"/>
  <c r="F67" i="33"/>
  <c r="E84" i="33"/>
  <c r="E174" i="33"/>
  <c r="F179" i="33"/>
  <c r="F60" i="33"/>
  <c r="E76" i="33"/>
  <c r="E85" i="33"/>
  <c r="E27" i="33"/>
  <c r="F103" i="33"/>
  <c r="E166" i="33"/>
  <c r="F171" i="33"/>
  <c r="E9" i="33"/>
  <c r="E49" i="33"/>
  <c r="E58" i="33"/>
  <c r="E66" i="33"/>
  <c r="E16" i="33"/>
  <c r="E5" i="33"/>
  <c r="E8" i="33"/>
  <c r="F44" i="33"/>
  <c r="E44" i="33"/>
  <c r="E13" i="33"/>
  <c r="F17" i="33"/>
  <c r="E17" i="33"/>
  <c r="F43" i="33"/>
  <c r="E43" i="33"/>
  <c r="E7" i="33"/>
  <c r="E10" i="33"/>
  <c r="F46" i="33"/>
  <c r="E46" i="33"/>
  <c r="F11" i="33"/>
  <c r="E11" i="33"/>
  <c r="F14" i="33"/>
  <c r="E14" i="33"/>
  <c r="E72" i="33"/>
  <c r="F72" i="33"/>
  <c r="E54" i="33"/>
  <c r="F61" i="33"/>
  <c r="E61" i="33"/>
  <c r="F68" i="33"/>
  <c r="E68" i="33"/>
  <c r="E78" i="33"/>
  <c r="E23" i="33"/>
  <c r="E81" i="33"/>
  <c r="E89" i="33"/>
  <c r="E95" i="33"/>
  <c r="E101" i="33"/>
  <c r="E30" i="33"/>
  <c r="E114" i="33"/>
  <c r="E33" i="33"/>
  <c r="E35" i="33"/>
  <c r="E134" i="33"/>
  <c r="E142" i="33"/>
  <c r="E150" i="33"/>
  <c r="E158" i="33"/>
  <c r="E169" i="33"/>
  <c r="E177" i="33"/>
  <c r="E185" i="33"/>
  <c r="E64" i="33"/>
  <c r="E21" i="33"/>
  <c r="E36" i="33"/>
  <c r="E4" i="33"/>
  <c r="E6" i="33"/>
  <c r="E39" i="33"/>
  <c r="E40" i="33"/>
  <c r="E42" i="33"/>
  <c r="E12" i="33"/>
  <c r="E53" i="33"/>
  <c r="E59" i="33"/>
  <c r="E18" i="33"/>
  <c r="E71" i="33"/>
  <c r="E73" i="33"/>
  <c r="E79" i="33"/>
  <c r="E87" i="33"/>
  <c r="E93" i="33"/>
  <c r="E100" i="33"/>
  <c r="E106" i="33"/>
  <c r="E112" i="33"/>
  <c r="E119" i="33"/>
  <c r="E125" i="33"/>
  <c r="E132" i="33"/>
  <c r="E140" i="33"/>
  <c r="E148" i="33"/>
  <c r="E156" i="33"/>
  <c r="E164" i="33"/>
  <c r="E167" i="33"/>
  <c r="E175" i="33"/>
  <c r="E183" i="33"/>
  <c r="E24" i="33"/>
  <c r="E186" i="33"/>
  <c r="E80" i="33"/>
  <c r="E88" i="33"/>
  <c r="E94" i="33"/>
  <c r="E28" i="33"/>
  <c r="E107" i="33"/>
  <c r="E113" i="33"/>
  <c r="E120" i="33"/>
  <c r="E126" i="33"/>
  <c r="E133" i="33"/>
  <c r="E141" i="33"/>
  <c r="E149" i="33"/>
  <c r="E157" i="33"/>
  <c r="E168" i="33"/>
  <c r="E176" i="33"/>
  <c r="E184" i="33"/>
  <c r="E61" i="32"/>
  <c r="E139" i="32"/>
  <c r="E128" i="32"/>
  <c r="G157" i="18"/>
  <c r="G95" i="22"/>
  <c r="G9" i="27"/>
  <c r="F9" i="32"/>
  <c r="F72" i="32"/>
  <c r="F15" i="32"/>
  <c r="G139" i="18"/>
  <c r="G62" i="22"/>
  <c r="F69" i="32"/>
  <c r="F79" i="32"/>
  <c r="G119" i="18"/>
  <c r="G28" i="22"/>
  <c r="G85" i="22"/>
  <c r="F88" i="30"/>
  <c r="F54" i="32"/>
  <c r="F7" i="32"/>
  <c r="F10" i="32"/>
  <c r="F80" i="32"/>
  <c r="G92" i="18"/>
  <c r="F74" i="32"/>
  <c r="F81" i="32"/>
  <c r="F86" i="32"/>
  <c r="G200" i="18"/>
  <c r="F213" i="31"/>
  <c r="F36" i="32"/>
  <c r="G48" i="18"/>
  <c r="G130" i="22"/>
  <c r="F56" i="32"/>
  <c r="F66" i="32"/>
  <c r="F142" i="32"/>
  <c r="G25" i="18"/>
  <c r="G241" i="18"/>
  <c r="F62" i="32"/>
  <c r="F71" i="32"/>
  <c r="F77" i="32"/>
  <c r="E146" i="32"/>
  <c r="F14" i="32"/>
  <c r="F51" i="32"/>
  <c r="E141" i="32"/>
  <c r="F50" i="32"/>
  <c r="F94" i="32"/>
  <c r="F4" i="32"/>
  <c r="F6" i="32"/>
  <c r="F5" i="32"/>
  <c r="E13" i="32"/>
  <c r="E78" i="32"/>
  <c r="F136" i="32"/>
  <c r="F130" i="32"/>
  <c r="F137" i="32"/>
  <c r="F70" i="32"/>
  <c r="F145" i="32"/>
  <c r="E214" i="31"/>
  <c r="F37" i="32"/>
  <c r="F143" i="32"/>
  <c r="F147" i="31"/>
  <c r="F129" i="32"/>
  <c r="E135" i="32"/>
  <c r="E136" i="31"/>
  <c r="E175" i="31"/>
  <c r="E8" i="32"/>
  <c r="F73" i="32"/>
  <c r="F55" i="32"/>
  <c r="F39" i="32"/>
  <c r="E121" i="32"/>
  <c r="E142" i="31"/>
  <c r="F224" i="31"/>
  <c r="E134" i="32"/>
  <c r="E35" i="32"/>
  <c r="F21" i="32"/>
  <c r="E65" i="32"/>
  <c r="E100" i="32"/>
  <c r="F37" i="31"/>
  <c r="E127" i="32"/>
  <c r="E20" i="31"/>
  <c r="F149" i="31"/>
  <c r="F34" i="31"/>
  <c r="E84" i="32"/>
  <c r="F33" i="32"/>
  <c r="E57" i="32"/>
  <c r="E39" i="31"/>
  <c r="F64" i="32"/>
  <c r="F132" i="32"/>
  <c r="F139" i="31"/>
  <c r="F120" i="32"/>
  <c r="E51" i="32"/>
  <c r="F40" i="32"/>
  <c r="F75" i="32"/>
  <c r="F82" i="32"/>
  <c r="E87" i="32"/>
  <c r="E114" i="32"/>
  <c r="E133" i="32"/>
  <c r="E153" i="32"/>
  <c r="E41" i="32"/>
  <c r="E186" i="32"/>
  <c r="F76" i="32"/>
  <c r="F16" i="32"/>
  <c r="E88" i="32"/>
  <c r="E95" i="32"/>
  <c r="F83" i="32"/>
  <c r="F20" i="32"/>
  <c r="E23" i="32"/>
  <c r="F115" i="32"/>
  <c r="F123" i="32"/>
  <c r="E148" i="32"/>
  <c r="E154" i="32"/>
  <c r="F149" i="32"/>
  <c r="F24" i="32"/>
  <c r="F150" i="32"/>
  <c r="F85" i="32"/>
  <c r="F17" i="32"/>
  <c r="F144" i="32"/>
  <c r="F151" i="32"/>
  <c r="F58" i="32"/>
  <c r="E18" i="32"/>
  <c r="E93" i="32"/>
  <c r="F98" i="32"/>
  <c r="F152" i="32"/>
  <c r="E89" i="32"/>
  <c r="F27" i="32"/>
  <c r="E110" i="32"/>
  <c r="E161" i="32"/>
  <c r="E168" i="32"/>
  <c r="E175" i="32"/>
  <c r="E181" i="32"/>
  <c r="F53" i="32"/>
  <c r="E60" i="32"/>
  <c r="E90" i="32"/>
  <c r="E96" i="32"/>
  <c r="E101" i="32"/>
  <c r="E105" i="32"/>
  <c r="E30" i="32"/>
  <c r="E116" i="32"/>
  <c r="F155" i="32"/>
  <c r="F162" i="32"/>
  <c r="F169" i="32"/>
  <c r="F176" i="32"/>
  <c r="F47" i="32"/>
  <c r="F28" i="32"/>
  <c r="F31" i="32"/>
  <c r="F117" i="32"/>
  <c r="F34" i="32"/>
  <c r="F156" i="32"/>
  <c r="F163" i="32"/>
  <c r="F170" i="32"/>
  <c r="F177" i="32"/>
  <c r="F48" i="32"/>
  <c r="F91" i="32"/>
  <c r="F63" i="32"/>
  <c r="F92" i="32"/>
  <c r="E97" i="32"/>
  <c r="E102" i="32"/>
  <c r="E106" i="32"/>
  <c r="F111" i="32"/>
  <c r="E118" i="32"/>
  <c r="F124" i="32"/>
  <c r="F131" i="32"/>
  <c r="F38" i="32"/>
  <c r="F42" i="32"/>
  <c r="F43" i="32"/>
  <c r="F44" i="32"/>
  <c r="F178" i="32"/>
  <c r="F182" i="32"/>
  <c r="E25" i="32"/>
  <c r="F107" i="32"/>
  <c r="F112" i="32"/>
  <c r="F119" i="32"/>
  <c r="F125" i="32"/>
  <c r="F157" i="32"/>
  <c r="F164" i="32"/>
  <c r="F171" i="32"/>
  <c r="F45" i="32"/>
  <c r="F183" i="32"/>
  <c r="F52" i="32"/>
  <c r="F11" i="32"/>
  <c r="F19" i="32"/>
  <c r="F99" i="32"/>
  <c r="F103" i="32"/>
  <c r="F29" i="32"/>
  <c r="F113" i="32"/>
  <c r="F126" i="32"/>
  <c r="F138" i="32"/>
  <c r="F158" i="32"/>
  <c r="F165" i="32"/>
  <c r="F172" i="32"/>
  <c r="F179" i="32"/>
  <c r="F184" i="32"/>
  <c r="F59" i="32"/>
  <c r="E22" i="32"/>
  <c r="E26" i="32"/>
  <c r="F108" i="32"/>
  <c r="E159" i="32"/>
  <c r="E166" i="32"/>
  <c r="E173" i="32"/>
  <c r="E180" i="32"/>
  <c r="E49" i="32"/>
  <c r="E104" i="32"/>
  <c r="E109" i="32"/>
  <c r="E32" i="32"/>
  <c r="E122" i="32"/>
  <c r="E140" i="32"/>
  <c r="E147" i="32"/>
  <c r="E160" i="32"/>
  <c r="E167" i="32"/>
  <c r="E174" i="32"/>
  <c r="E46" i="32"/>
  <c r="E185" i="32"/>
  <c r="F61" i="32"/>
  <c r="F90" i="32"/>
  <c r="E20" i="32"/>
  <c r="E150" i="32"/>
  <c r="E176" i="32"/>
  <c r="F89" i="32"/>
  <c r="E98" i="32"/>
  <c r="E115" i="32"/>
  <c r="E107" i="32"/>
  <c r="F8" i="32"/>
  <c r="E14" i="32"/>
  <c r="E112" i="32"/>
  <c r="F118" i="32"/>
  <c r="E136" i="32"/>
  <c r="F46" i="32"/>
  <c r="F168" i="32"/>
  <c r="E111" i="32"/>
  <c r="F104" i="32"/>
  <c r="E129" i="32"/>
  <c r="E163" i="32"/>
  <c r="F18" i="32"/>
  <c r="E52" i="32"/>
  <c r="F141" i="32"/>
  <c r="E177" i="32"/>
  <c r="F181" i="32"/>
  <c r="F186" i="32"/>
  <c r="F60" i="32"/>
  <c r="F154" i="32"/>
  <c r="E34" i="32"/>
  <c r="E6" i="32"/>
  <c r="E7" i="32"/>
  <c r="E62" i="32"/>
  <c r="E63" i="32"/>
  <c r="F102" i="32"/>
  <c r="E27" i="32"/>
  <c r="F134" i="32"/>
  <c r="E142" i="32"/>
  <c r="F147" i="32"/>
  <c r="E155" i="32"/>
  <c r="F160" i="32"/>
  <c r="E169" i="32"/>
  <c r="F174" i="32"/>
  <c r="E47" i="32"/>
  <c r="F185" i="32"/>
  <c r="E91" i="32"/>
  <c r="F57" i="32"/>
  <c r="E69" i="32"/>
  <c r="E31" i="32"/>
  <c r="E80" i="32"/>
  <c r="F88" i="32"/>
  <c r="E17" i="32"/>
  <c r="E21" i="32"/>
  <c r="F25" i="32"/>
  <c r="F105" i="32"/>
  <c r="E130" i="32"/>
  <c r="F135" i="32"/>
  <c r="E143" i="32"/>
  <c r="F148" i="32"/>
  <c r="E156" i="32"/>
  <c r="F161" i="32"/>
  <c r="E170" i="32"/>
  <c r="F175" i="32"/>
  <c r="E48" i="32"/>
  <c r="E79" i="32"/>
  <c r="F32" i="32"/>
  <c r="E59" i="32"/>
  <c r="E73" i="32"/>
  <c r="F97" i="32"/>
  <c r="F101" i="32"/>
  <c r="F110" i="32"/>
  <c r="E123" i="32"/>
  <c r="E37" i="32"/>
  <c r="F140" i="32"/>
  <c r="E149" i="32"/>
  <c r="F41" i="32"/>
  <c r="E162" i="32"/>
  <c r="F167" i="32"/>
  <c r="F93" i="32"/>
  <c r="F23" i="32"/>
  <c r="F106" i="32"/>
  <c r="E9" i="32"/>
  <c r="E72" i="32"/>
  <c r="E15" i="32"/>
  <c r="E85" i="32"/>
  <c r="F96" i="32"/>
  <c r="F122" i="32"/>
  <c r="F35" i="32"/>
  <c r="E24" i="32"/>
  <c r="F128" i="32"/>
  <c r="E67" i="32"/>
  <c r="E71" i="32"/>
  <c r="E77" i="32"/>
  <c r="E83" i="32"/>
  <c r="E92" i="32"/>
  <c r="F95" i="32"/>
  <c r="F30" i="32"/>
  <c r="E119" i="32"/>
  <c r="E55" i="32"/>
  <c r="F100" i="32"/>
  <c r="E28" i="32"/>
  <c r="F116" i="32"/>
  <c r="E131" i="32"/>
  <c r="E38" i="32"/>
  <c r="E144" i="32"/>
  <c r="E151" i="32"/>
  <c r="E42" i="32"/>
  <c r="E43" i="32"/>
  <c r="E44" i="32"/>
  <c r="E178" i="32"/>
  <c r="E182" i="32"/>
  <c r="F68" i="32"/>
  <c r="F13" i="32"/>
  <c r="F78" i="32"/>
  <c r="F84" i="32"/>
  <c r="F109" i="32"/>
  <c r="E117" i="32"/>
  <c r="E36" i="32"/>
  <c r="E137" i="32"/>
  <c r="E145" i="32"/>
  <c r="E152" i="32"/>
  <c r="E157" i="32"/>
  <c r="E164" i="32"/>
  <c r="E171" i="32"/>
  <c r="E45" i="32"/>
  <c r="E183" i="32"/>
  <c r="E56" i="32"/>
  <c r="E53" i="32"/>
  <c r="E4" i="32"/>
  <c r="E54" i="32"/>
  <c r="E75" i="32"/>
  <c r="E82" i="32"/>
  <c r="E94" i="32"/>
  <c r="E108" i="32"/>
  <c r="F65" i="32"/>
  <c r="F12" i="32"/>
  <c r="F87" i="32"/>
  <c r="F22" i="32"/>
  <c r="F26" i="32"/>
  <c r="F114" i="32"/>
  <c r="F121" i="32"/>
  <c r="E33" i="32"/>
  <c r="F127" i="32"/>
  <c r="F133" i="32"/>
  <c r="F139" i="32"/>
  <c r="F146" i="32"/>
  <c r="F153" i="32"/>
  <c r="F159" i="32"/>
  <c r="F166" i="32"/>
  <c r="F173" i="32"/>
  <c r="F180" i="32"/>
  <c r="F49" i="32"/>
  <c r="E125" i="32"/>
  <c r="E5" i="32"/>
  <c r="E58" i="32"/>
  <c r="E66" i="32"/>
  <c r="E70" i="32"/>
  <c r="E76" i="32"/>
  <c r="E16" i="32"/>
  <c r="E64" i="32"/>
  <c r="E11" i="32"/>
  <c r="E74" i="32"/>
  <c r="E81" i="32"/>
  <c r="E86" i="32"/>
  <c r="E19" i="32"/>
  <c r="E99" i="32"/>
  <c r="E103" i="32"/>
  <c r="E29" i="32"/>
  <c r="E113" i="32"/>
  <c r="E120" i="32"/>
  <c r="E126" i="32"/>
  <c r="E132" i="32"/>
  <c r="E138" i="32"/>
  <c r="E39" i="32"/>
  <c r="E40" i="32"/>
  <c r="E158" i="32"/>
  <c r="E165" i="32"/>
  <c r="E172" i="32"/>
  <c r="E179" i="32"/>
  <c r="E184" i="32"/>
  <c r="E124" i="32"/>
  <c r="E205" i="31"/>
  <c r="E164" i="31"/>
  <c r="F225" i="31"/>
  <c r="F23" i="31"/>
  <c r="F201" i="31"/>
  <c r="F223" i="31"/>
  <c r="E221" i="31"/>
  <c r="E212" i="31"/>
  <c r="E210" i="31"/>
  <c r="F209" i="31"/>
  <c r="F150" i="31"/>
  <c r="F170" i="31"/>
  <c r="E46" i="31"/>
  <c r="F137" i="31"/>
  <c r="F16" i="31"/>
  <c r="E151" i="31"/>
  <c r="E230" i="31"/>
  <c r="E145" i="31"/>
  <c r="F152" i="31"/>
  <c r="F202" i="31"/>
  <c r="E35" i="31"/>
  <c r="E138" i="31"/>
  <c r="F55" i="31"/>
  <c r="F141" i="31"/>
  <c r="E146" i="31"/>
  <c r="E29" i="31"/>
  <c r="E19" i="31"/>
  <c r="E165" i="31"/>
  <c r="E135" i="31"/>
  <c r="E191" i="31"/>
  <c r="F206" i="31"/>
  <c r="F216" i="31"/>
  <c r="E200" i="31"/>
  <c r="F195" i="31"/>
  <c r="F27" i="31"/>
  <c r="F177" i="31"/>
  <c r="F171" i="31"/>
  <c r="E228" i="31"/>
  <c r="E218" i="31"/>
  <c r="F199" i="31"/>
  <c r="E186" i="31"/>
  <c r="E176" i="31"/>
  <c r="E172" i="31"/>
  <c r="E24" i="31"/>
  <c r="E208" i="31"/>
  <c r="F203" i="31"/>
  <c r="F30" i="31"/>
  <c r="F185" i="31"/>
  <c r="F158" i="31"/>
  <c r="F207" i="31"/>
  <c r="F53" i="31"/>
  <c r="F124" i="31"/>
  <c r="E22" i="31"/>
  <c r="E222" i="31"/>
  <c r="F215" i="31"/>
  <c r="E217" i="31"/>
  <c r="E198" i="31"/>
  <c r="E193" i="31"/>
  <c r="E190" i="31"/>
  <c r="E26" i="31"/>
  <c r="F182" i="31"/>
  <c r="E183" i="31"/>
  <c r="E169" i="31"/>
  <c r="F163" i="31"/>
  <c r="E157" i="31"/>
  <c r="E207" i="31"/>
  <c r="E33" i="31"/>
  <c r="F32" i="31"/>
  <c r="E28" i="31"/>
  <c r="F189" i="31"/>
  <c r="F181" i="31"/>
  <c r="F162" i="31"/>
  <c r="F156" i="31"/>
  <c r="F227" i="31"/>
  <c r="F118" i="31"/>
  <c r="F211" i="31"/>
  <c r="E204" i="31"/>
  <c r="E219" i="31"/>
  <c r="E197" i="31"/>
  <c r="F188" i="31"/>
  <c r="E180" i="31"/>
  <c r="F25" i="31"/>
  <c r="E168" i="31"/>
  <c r="E161" i="31"/>
  <c r="F155" i="31"/>
  <c r="E227" i="31"/>
  <c r="E226" i="31"/>
  <c r="F31" i="31"/>
  <c r="E196" i="31"/>
  <c r="F192" i="31"/>
  <c r="E187" i="31"/>
  <c r="E184" i="31"/>
  <c r="E179" i="31"/>
  <c r="F174" i="31"/>
  <c r="F167" i="31"/>
  <c r="E160" i="31"/>
  <c r="E154" i="31"/>
  <c r="F187" i="31"/>
  <c r="E220" i="31"/>
  <c r="F194" i="31"/>
  <c r="F178" i="31"/>
  <c r="E173" i="31"/>
  <c r="F166" i="31"/>
  <c r="F159" i="31"/>
  <c r="E153" i="31"/>
  <c r="E174" i="31"/>
  <c r="F219" i="31"/>
  <c r="F161" i="31"/>
  <c r="E34" i="31"/>
  <c r="E30" i="31"/>
  <c r="F184" i="31"/>
  <c r="F173" i="31"/>
  <c r="E159" i="31"/>
  <c r="F114" i="31"/>
  <c r="E128" i="31"/>
  <c r="E223" i="31"/>
  <c r="E201" i="31"/>
  <c r="E181" i="31"/>
  <c r="E171" i="31"/>
  <c r="E158" i="31"/>
  <c r="F221" i="31"/>
  <c r="F29" i="31"/>
  <c r="F180" i="31"/>
  <c r="E170" i="31"/>
  <c r="F24" i="31"/>
  <c r="F17" i="31"/>
  <c r="E206" i="31"/>
  <c r="F197" i="31"/>
  <c r="E178" i="31"/>
  <c r="E167" i="31"/>
  <c r="E155" i="31"/>
  <c r="E32" i="31"/>
  <c r="E194" i="31"/>
  <c r="E177" i="31"/>
  <c r="E166" i="31"/>
  <c r="F154" i="31"/>
  <c r="F204" i="31"/>
  <c r="E27" i="31"/>
  <c r="F176" i="31"/>
  <c r="F165" i="31"/>
  <c r="E23" i="31"/>
  <c r="E31" i="31"/>
  <c r="E188" i="31"/>
  <c r="E25" i="31"/>
  <c r="E162" i="31"/>
  <c r="E149" i="31"/>
  <c r="E225" i="31"/>
  <c r="E209" i="31"/>
  <c r="E213" i="31"/>
  <c r="E224" i="31"/>
  <c r="E211" i="31"/>
  <c r="E215" i="31"/>
  <c r="E203" i="31"/>
  <c r="E216" i="31"/>
  <c r="E202" i="31"/>
  <c r="E199" i="31"/>
  <c r="E195" i="31"/>
  <c r="E192" i="31"/>
  <c r="E189" i="31"/>
  <c r="E185" i="31"/>
  <c r="E182" i="31"/>
  <c r="E163" i="31"/>
  <c r="E156" i="31"/>
  <c r="E152" i="31"/>
  <c r="E150" i="31"/>
  <c r="E147" i="31"/>
  <c r="E143" i="31"/>
  <c r="E141" i="31"/>
  <c r="E137" i="31"/>
  <c r="F229" i="31"/>
  <c r="F222" i="31"/>
  <c r="F198" i="31"/>
  <c r="F26" i="31"/>
  <c r="F146" i="31"/>
  <c r="F142" i="31"/>
  <c r="F140" i="31"/>
  <c r="F136" i="31"/>
  <c r="E140" i="31"/>
  <c r="F212" i="31"/>
  <c r="F205" i="31"/>
  <c r="F33" i="31"/>
  <c r="F228" i="31"/>
  <c r="F217" i="31"/>
  <c r="F193" i="31"/>
  <c r="F191" i="31"/>
  <c r="F169" i="31"/>
  <c r="F151" i="31"/>
  <c r="F148" i="31"/>
  <c r="F145" i="31"/>
  <c r="F20" i="31"/>
  <c r="F135" i="31"/>
  <c r="F113" i="31"/>
  <c r="F119" i="31"/>
  <c r="F133" i="31"/>
  <c r="E148" i="31"/>
  <c r="E139" i="31"/>
  <c r="F36" i="31"/>
  <c r="F40" i="31"/>
  <c r="E89" i="31"/>
  <c r="F35" i="31"/>
  <c r="F214" i="31"/>
  <c r="F231" i="31"/>
  <c r="F210" i="31"/>
  <c r="F226" i="31"/>
  <c r="F208" i="31"/>
  <c r="F218" i="31"/>
  <c r="F220" i="31"/>
  <c r="F230" i="31"/>
  <c r="F200" i="31"/>
  <c r="F196" i="31"/>
  <c r="F28" i="31"/>
  <c r="F190" i="31"/>
  <c r="F186" i="31"/>
  <c r="F183" i="31"/>
  <c r="F179" i="31"/>
  <c r="F175" i="31"/>
  <c r="F172" i="31"/>
  <c r="F168" i="31"/>
  <c r="F164" i="31"/>
  <c r="F160" i="31"/>
  <c r="F157" i="31"/>
  <c r="F153" i="31"/>
  <c r="F22" i="31"/>
  <c r="F21" i="31"/>
  <c r="F144" i="31"/>
  <c r="F19" i="31"/>
  <c r="F138" i="31"/>
  <c r="E21" i="31"/>
  <c r="E144" i="31"/>
  <c r="E7" i="31"/>
  <c r="F129" i="31"/>
  <c r="F143" i="31"/>
  <c r="F18" i="31"/>
  <c r="F61" i="31"/>
  <c r="E49" i="31"/>
  <c r="E57" i="31"/>
  <c r="E100" i="31"/>
  <c r="E121" i="31"/>
  <c r="F101" i="31"/>
  <c r="F15" i="31"/>
  <c r="F122" i="31"/>
  <c r="F126" i="31"/>
  <c r="F8" i="31"/>
  <c r="F59" i="31"/>
  <c r="F96" i="31"/>
  <c r="F102" i="31"/>
  <c r="F103" i="31"/>
  <c r="F117" i="31"/>
  <c r="F123" i="31"/>
  <c r="F111" i="31"/>
  <c r="F103" i="30"/>
  <c r="F42" i="31"/>
  <c r="F62" i="31"/>
  <c r="F11" i="31"/>
  <c r="F54" i="31"/>
  <c r="F98" i="31"/>
  <c r="F113" i="30"/>
  <c r="F96" i="30"/>
  <c r="F125" i="31"/>
  <c r="E47" i="31"/>
  <c r="F90" i="31"/>
  <c r="F104" i="31"/>
  <c r="F87" i="30"/>
  <c r="F69" i="31"/>
  <c r="F43" i="31"/>
  <c r="F107" i="31"/>
  <c r="F120" i="31"/>
  <c r="F134" i="31"/>
  <c r="F4" i="31"/>
  <c r="F116" i="31"/>
  <c r="F130" i="31"/>
  <c r="E89" i="30"/>
  <c r="F76" i="31"/>
  <c r="F91" i="31"/>
  <c r="F77" i="31"/>
  <c r="F84" i="31"/>
  <c r="E56" i="31"/>
  <c r="E72" i="31"/>
  <c r="E86" i="31"/>
  <c r="F93" i="31"/>
  <c r="F13" i="31"/>
  <c r="E14" i="31"/>
  <c r="E5" i="31"/>
  <c r="F97" i="31"/>
  <c r="F110" i="31"/>
  <c r="F131" i="31"/>
  <c r="F48" i="31"/>
  <c r="E45" i="31"/>
  <c r="F52" i="31"/>
  <c r="F60" i="31"/>
  <c r="F75" i="31"/>
  <c r="F82" i="31"/>
  <c r="F89" i="31"/>
  <c r="F10" i="31"/>
  <c r="F83" i="31"/>
  <c r="F132" i="31"/>
  <c r="F6" i="31"/>
  <c r="E5" i="30"/>
  <c r="E16" i="30"/>
  <c r="F29" i="30"/>
  <c r="E79" i="31"/>
  <c r="F127" i="31"/>
  <c r="E115" i="31"/>
  <c r="E99" i="30"/>
  <c r="F67" i="31"/>
  <c r="F109" i="31"/>
  <c r="F68" i="31"/>
  <c r="F63" i="31"/>
  <c r="F70" i="31"/>
  <c r="F12" i="31"/>
  <c r="F105" i="31"/>
  <c r="F112" i="31"/>
  <c r="E64" i="31"/>
  <c r="E71" i="31"/>
  <c r="E78" i="31"/>
  <c r="E85" i="31"/>
  <c r="F92" i="31"/>
  <c r="F99" i="31"/>
  <c r="F106" i="31"/>
  <c r="E65" i="31"/>
  <c r="F44" i="31"/>
  <c r="E50" i="31"/>
  <c r="F58" i="31"/>
  <c r="E9" i="31"/>
  <c r="F73" i="31"/>
  <c r="F80" i="31"/>
  <c r="F87" i="31"/>
  <c r="E94" i="31"/>
  <c r="F38" i="31"/>
  <c r="F41" i="31"/>
  <c r="F51" i="31"/>
  <c r="E66" i="31"/>
  <c r="F74" i="31"/>
  <c r="E81" i="31"/>
  <c r="F88" i="31"/>
  <c r="F95" i="31"/>
  <c r="F108" i="31"/>
  <c r="E88" i="31"/>
  <c r="F81" i="31"/>
  <c r="E93" i="31"/>
  <c r="E13" i="31"/>
  <c r="E96" i="31"/>
  <c r="E114" i="31"/>
  <c r="F9" i="31"/>
  <c r="F85" i="31"/>
  <c r="E108" i="31"/>
  <c r="E4" i="31"/>
  <c r="E42" i="31"/>
  <c r="F45" i="31"/>
  <c r="E58" i="31"/>
  <c r="E67" i="31"/>
  <c r="E15" i="31"/>
  <c r="E17" i="31"/>
  <c r="E87" i="31"/>
  <c r="E101" i="31"/>
  <c r="E116" i="31"/>
  <c r="E120" i="31"/>
  <c r="E59" i="31"/>
  <c r="F39" i="31"/>
  <c r="F5" i="31"/>
  <c r="E44" i="31"/>
  <c r="F56" i="31"/>
  <c r="F71" i="31"/>
  <c r="E109" i="31"/>
  <c r="E117" i="31"/>
  <c r="E61" i="31"/>
  <c r="F66" i="31"/>
  <c r="E122" i="31"/>
  <c r="E127" i="31"/>
  <c r="E8" i="31"/>
  <c r="E53" i="31"/>
  <c r="E74" i="31"/>
  <c r="F78" i="31"/>
  <c r="E95" i="31"/>
  <c r="E102" i="31"/>
  <c r="E107" i="31"/>
  <c r="F50" i="31"/>
  <c r="E82" i="31"/>
  <c r="E110" i="31"/>
  <c r="E130" i="31"/>
  <c r="E37" i="31"/>
  <c r="E6" i="31"/>
  <c r="E51" i="31"/>
  <c r="F64" i="31"/>
  <c r="E75" i="31"/>
  <c r="E80" i="31"/>
  <c r="E103" i="31"/>
  <c r="E131" i="31"/>
  <c r="E48" i="31"/>
  <c r="E60" i="31"/>
  <c r="E73" i="31"/>
  <c r="E97" i="31"/>
  <c r="E123" i="31"/>
  <c r="E52" i="31"/>
  <c r="E68" i="31"/>
  <c r="E129" i="31"/>
  <c r="E62" i="31"/>
  <c r="E76" i="31"/>
  <c r="E11" i="31"/>
  <c r="E91" i="31"/>
  <c r="F57" i="31"/>
  <c r="F72" i="31"/>
  <c r="F79" i="31"/>
  <c r="F86" i="31"/>
  <c r="F94" i="31"/>
  <c r="F100" i="31"/>
  <c r="F14" i="31"/>
  <c r="F115" i="31"/>
  <c r="F121" i="31"/>
  <c r="F128" i="31"/>
  <c r="F46" i="31"/>
  <c r="F7" i="31"/>
  <c r="F47" i="31"/>
  <c r="F65" i="31"/>
  <c r="E36" i="31"/>
  <c r="E38" i="31"/>
  <c r="E40" i="31"/>
  <c r="E41" i="31"/>
  <c r="E55" i="31"/>
  <c r="E63" i="31"/>
  <c r="E70" i="31"/>
  <c r="E77" i="31"/>
  <c r="E84" i="31"/>
  <c r="E92" i="31"/>
  <c r="E99" i="31"/>
  <c r="E106" i="31"/>
  <c r="E113" i="31"/>
  <c r="E119" i="31"/>
  <c r="E126" i="31"/>
  <c r="E133" i="31"/>
  <c r="F49" i="31"/>
  <c r="E69" i="31"/>
  <c r="E10" i="31"/>
  <c r="E83" i="31"/>
  <c r="E90" i="31"/>
  <c r="E98" i="31"/>
  <c r="E104" i="31"/>
  <c r="E111" i="31"/>
  <c r="E16" i="31"/>
  <c r="E124" i="31"/>
  <c r="E18" i="31"/>
  <c r="E43" i="31"/>
  <c r="E134" i="31"/>
  <c r="E54" i="31"/>
  <c r="E118" i="31"/>
  <c r="E125" i="31"/>
  <c r="E132" i="31"/>
  <c r="E12" i="31"/>
  <c r="E105" i="31"/>
  <c r="E112" i="31"/>
  <c r="E94" i="30"/>
  <c r="F25" i="30"/>
  <c r="E90" i="30"/>
  <c r="F91" i="30"/>
  <c r="F117" i="30"/>
  <c r="F106" i="30"/>
  <c r="E102" i="30"/>
  <c r="F95" i="30"/>
  <c r="F20" i="30"/>
  <c r="E116" i="30"/>
  <c r="E111" i="30"/>
  <c r="E101" i="30"/>
  <c r="E105" i="30"/>
  <c r="F110" i="30"/>
  <c r="E14" i="30"/>
  <c r="F100" i="30"/>
  <c r="F92" i="30"/>
  <c r="F109" i="30"/>
  <c r="F99" i="30"/>
  <c r="E112" i="30"/>
  <c r="E7" i="30"/>
  <c r="E93" i="30"/>
  <c r="E115" i="30"/>
  <c r="E108" i="30"/>
  <c r="E98" i="30"/>
  <c r="F15" i="30"/>
  <c r="F114" i="30"/>
  <c r="E107" i="30"/>
  <c r="F104" i="30"/>
  <c r="E97" i="30"/>
  <c r="F19" i="30"/>
  <c r="E95" i="30"/>
  <c r="E117" i="30"/>
  <c r="E113" i="30"/>
  <c r="F21" i="30"/>
  <c r="E109" i="30"/>
  <c r="E106" i="30"/>
  <c r="E103" i="30"/>
  <c r="E4" i="30"/>
  <c r="E114" i="30"/>
  <c r="E110" i="30"/>
  <c r="E15" i="30"/>
  <c r="E104" i="30"/>
  <c r="E100" i="30"/>
  <c r="E96" i="30"/>
  <c r="E92" i="30"/>
  <c r="E88" i="30"/>
  <c r="F74" i="30"/>
  <c r="F116" i="30"/>
  <c r="F112" i="30"/>
  <c r="F108" i="30"/>
  <c r="F105" i="30"/>
  <c r="F102" i="30"/>
  <c r="F98" i="30"/>
  <c r="F94" i="30"/>
  <c r="F90" i="30"/>
  <c r="F115" i="30"/>
  <c r="F111" i="30"/>
  <c r="F107" i="30"/>
  <c r="F14" i="30"/>
  <c r="F101" i="30"/>
  <c r="F97" i="30"/>
  <c r="F93" i="30"/>
  <c r="F89" i="30"/>
  <c r="F27" i="30"/>
  <c r="F80" i="30"/>
  <c r="F86" i="30"/>
  <c r="E76" i="30"/>
  <c r="F84" i="30"/>
  <c r="F85" i="30"/>
  <c r="F51" i="30"/>
  <c r="F35" i="29"/>
  <c r="E30" i="29"/>
  <c r="F81" i="30"/>
  <c r="E10" i="29"/>
  <c r="F18" i="30"/>
  <c r="F24" i="30"/>
  <c r="F28" i="30"/>
  <c r="F65" i="30"/>
  <c r="F13" i="30"/>
  <c r="F82" i="30"/>
  <c r="E23" i="30"/>
  <c r="F34" i="30"/>
  <c r="F8" i="29"/>
  <c r="E77" i="30"/>
  <c r="F83" i="30"/>
  <c r="F33" i="30"/>
  <c r="E9" i="29"/>
  <c r="F6" i="30"/>
  <c r="F26" i="30"/>
  <c r="E41" i="30"/>
  <c r="E57" i="30"/>
  <c r="E29" i="29"/>
  <c r="E11" i="30"/>
  <c r="F54" i="30"/>
  <c r="E31" i="30"/>
  <c r="F70" i="30"/>
  <c r="F78" i="30"/>
  <c r="F49" i="30"/>
  <c r="E64" i="30"/>
  <c r="E71" i="30"/>
  <c r="E35" i="30"/>
  <c r="F60" i="30"/>
  <c r="F46" i="30"/>
  <c r="F22" i="30"/>
  <c r="F32" i="30"/>
  <c r="F39" i="30"/>
  <c r="F47" i="30"/>
  <c r="E55" i="30"/>
  <c r="E63" i="30"/>
  <c r="E69" i="30"/>
  <c r="F76" i="30"/>
  <c r="F40" i="30"/>
  <c r="F48" i="30"/>
  <c r="F56" i="30"/>
  <c r="F10" i="30"/>
  <c r="F8" i="30"/>
  <c r="F42" i="30"/>
  <c r="F50" i="30"/>
  <c r="F58" i="30"/>
  <c r="F72" i="30"/>
  <c r="E79" i="30"/>
  <c r="F9" i="30"/>
  <c r="F43" i="30"/>
  <c r="F59" i="30"/>
  <c r="F73" i="30"/>
  <c r="F44" i="30"/>
  <c r="F66" i="30"/>
  <c r="F36" i="30"/>
  <c r="F52" i="30"/>
  <c r="F30" i="30"/>
  <c r="E37" i="30"/>
  <c r="E45" i="30"/>
  <c r="E53" i="30"/>
  <c r="F61" i="30"/>
  <c r="F67" i="30"/>
  <c r="F75" i="30"/>
  <c r="F12" i="30"/>
  <c r="F38" i="30"/>
  <c r="E62" i="30"/>
  <c r="F68" i="30"/>
  <c r="F41" i="30"/>
  <c r="F11" i="30"/>
  <c r="F17" i="30"/>
  <c r="E38" i="30"/>
  <c r="E58" i="30"/>
  <c r="F16" i="30"/>
  <c r="E34" i="30"/>
  <c r="E54" i="30"/>
  <c r="F31" i="30"/>
  <c r="E52" i="30"/>
  <c r="F62" i="30"/>
  <c r="F77" i="30"/>
  <c r="E8" i="30"/>
  <c r="F35" i="30"/>
  <c r="F63" i="30"/>
  <c r="E74" i="30"/>
  <c r="E80" i="30"/>
  <c r="E27" i="30"/>
  <c r="E42" i="30"/>
  <c r="E60" i="30"/>
  <c r="F64" i="30"/>
  <c r="F4" i="30"/>
  <c r="F55" i="30"/>
  <c r="E66" i="30"/>
  <c r="F79" i="30"/>
  <c r="F71" i="30"/>
  <c r="E82" i="30"/>
  <c r="E44" i="30"/>
  <c r="E49" i="30"/>
  <c r="F57" i="30"/>
  <c r="E68" i="30"/>
  <c r="E72" i="30"/>
  <c r="F7" i="30"/>
  <c r="F5" i="30"/>
  <c r="E25" i="30"/>
  <c r="E36" i="30"/>
  <c r="E84" i="30"/>
  <c r="E6" i="30"/>
  <c r="E29" i="30"/>
  <c r="E46" i="30"/>
  <c r="E50" i="30"/>
  <c r="F69" i="30"/>
  <c r="E12" i="30"/>
  <c r="E19" i="30"/>
  <c r="E21" i="30"/>
  <c r="F23" i="30"/>
  <c r="E32" i="30"/>
  <c r="E39" i="30"/>
  <c r="E47" i="30"/>
  <c r="E83" i="30"/>
  <c r="E86" i="30"/>
  <c r="E61" i="30"/>
  <c r="E67" i="30"/>
  <c r="E75" i="30"/>
  <c r="E13" i="30"/>
  <c r="E30" i="30"/>
  <c r="E24" i="30"/>
  <c r="E26" i="30"/>
  <c r="E28" i="30"/>
  <c r="E33" i="30"/>
  <c r="F37" i="30"/>
  <c r="E40" i="30"/>
  <c r="F45" i="30"/>
  <c r="E48" i="30"/>
  <c r="F53" i="30"/>
  <c r="E56" i="30"/>
  <c r="E10" i="30"/>
  <c r="E70" i="30"/>
  <c r="E78" i="30"/>
  <c r="E18" i="30"/>
  <c r="E20" i="30"/>
  <c r="E22" i="30"/>
  <c r="E9" i="30"/>
  <c r="E43" i="30"/>
  <c r="E51" i="30"/>
  <c r="E59" i="30"/>
  <c r="E65" i="30"/>
  <c r="E73" i="30"/>
  <c r="E81" i="30"/>
  <c r="E87" i="30"/>
  <c r="E85" i="30"/>
  <c r="F34" i="29"/>
  <c r="F32" i="29"/>
  <c r="E6" i="29"/>
  <c r="F33" i="29"/>
  <c r="F36" i="29"/>
  <c r="F28" i="29"/>
  <c r="F70" i="29"/>
  <c r="E44" i="29"/>
  <c r="E27" i="29"/>
  <c r="F64" i="29"/>
  <c r="E7" i="29"/>
  <c r="F65" i="29"/>
  <c r="F38" i="29"/>
  <c r="F37" i="29"/>
  <c r="F69" i="29"/>
  <c r="F50" i="29"/>
  <c r="F19" i="29"/>
  <c r="E21" i="29"/>
  <c r="E40" i="29"/>
  <c r="F14" i="29"/>
  <c r="F54" i="29"/>
  <c r="F61" i="29"/>
  <c r="E13" i="29"/>
  <c r="F49" i="29"/>
  <c r="F56" i="29"/>
  <c r="F20" i="29"/>
  <c r="E52" i="29"/>
  <c r="E72" i="29"/>
  <c r="E5" i="29"/>
  <c r="F47" i="29"/>
  <c r="F63" i="29"/>
  <c r="F71" i="29"/>
  <c r="E68" i="29"/>
  <c r="F74" i="29"/>
  <c r="F25" i="29"/>
  <c r="F31" i="29"/>
  <c r="F12" i="29"/>
  <c r="E43" i="29"/>
  <c r="F48" i="29"/>
  <c r="F55" i="29"/>
  <c r="F62" i="29"/>
  <c r="F75" i="29"/>
  <c r="E80" i="29"/>
  <c r="F23" i="29"/>
  <c r="F81" i="29"/>
  <c r="F15" i="29"/>
  <c r="E76" i="29"/>
  <c r="F82" i="29"/>
  <c r="F11" i="29"/>
  <c r="F39" i="29"/>
  <c r="F16" i="29"/>
  <c r="F18" i="29"/>
  <c r="F57" i="29"/>
  <c r="F22" i="29"/>
  <c r="F77" i="29"/>
  <c r="F83" i="29"/>
  <c r="F17" i="29"/>
  <c r="F51" i="29"/>
  <c r="F58" i="29"/>
  <c r="F66" i="29"/>
  <c r="F24" i="29"/>
  <c r="F84" i="29"/>
  <c r="E45" i="29"/>
  <c r="E59" i="29"/>
  <c r="E67" i="29"/>
  <c r="E78" i="29"/>
  <c r="E85" i="29"/>
  <c r="E4" i="29"/>
  <c r="E41" i="29"/>
  <c r="E42" i="29"/>
  <c r="E46" i="29"/>
  <c r="E53" i="29"/>
  <c r="E60" i="29"/>
  <c r="E73" i="29"/>
  <c r="E79" i="29"/>
  <c r="E26" i="29"/>
  <c r="E20" i="29"/>
  <c r="E55" i="29"/>
  <c r="F5" i="29"/>
  <c r="F13" i="29"/>
  <c r="F43" i="29"/>
  <c r="F44" i="29"/>
  <c r="E48" i="29"/>
  <c r="F78" i="29"/>
  <c r="F73" i="29"/>
  <c r="E24" i="29"/>
  <c r="E81" i="29"/>
  <c r="F85" i="29"/>
  <c r="F27" i="29"/>
  <c r="F29" i="29"/>
  <c r="F9" i="29"/>
  <c r="E75" i="29"/>
  <c r="E82" i="29"/>
  <c r="F53" i="29"/>
  <c r="E49" i="29"/>
  <c r="E28" i="29"/>
  <c r="F30" i="29"/>
  <c r="F45" i="29"/>
  <c r="F80" i="29"/>
  <c r="E84" i="29"/>
  <c r="F4" i="29"/>
  <c r="E62" i="29"/>
  <c r="E12" i="29"/>
  <c r="F10" i="29"/>
  <c r="F41" i="29"/>
  <c r="F46" i="29"/>
  <c r="F67" i="29"/>
  <c r="F42" i="29"/>
  <c r="F59" i="29"/>
  <c r="E63" i="29"/>
  <c r="F52" i="29"/>
  <c r="E56" i="29"/>
  <c r="F60" i="29"/>
  <c r="E70" i="29"/>
  <c r="F72" i="29"/>
  <c r="E23" i="29"/>
  <c r="F7" i="29"/>
  <c r="F6" i="29"/>
  <c r="F79" i="29"/>
  <c r="F26" i="29"/>
  <c r="F68" i="29"/>
  <c r="E17" i="29"/>
  <c r="E51" i="29"/>
  <c r="E58" i="29"/>
  <c r="E66" i="29"/>
  <c r="E71" i="29"/>
  <c r="E32" i="29"/>
  <c r="E34" i="29"/>
  <c r="E11" i="29"/>
  <c r="E37" i="29"/>
  <c r="F40" i="29"/>
  <c r="E14" i="29"/>
  <c r="E47" i="29"/>
  <c r="E54" i="29"/>
  <c r="E61" i="29"/>
  <c r="E69" i="29"/>
  <c r="E8" i="29"/>
  <c r="E31" i="29"/>
  <c r="E38" i="29"/>
  <c r="E15" i="29"/>
  <c r="E50" i="29"/>
  <c r="E19" i="29"/>
  <c r="E64" i="29"/>
  <c r="F21" i="29"/>
  <c r="F76" i="29"/>
  <c r="E22" i="29"/>
  <c r="E77" i="29"/>
  <c r="E83" i="29"/>
  <c r="E33" i="29"/>
  <c r="E35" i="29"/>
  <c r="E36" i="29"/>
  <c r="E39" i="29"/>
  <c r="E16" i="29"/>
  <c r="E18" i="29"/>
  <c r="E57" i="29"/>
  <c r="E65" i="29"/>
  <c r="E74" i="29"/>
  <c r="E25" i="29"/>
  <c r="F65" i="24"/>
  <c r="G22" i="27"/>
  <c r="F141" i="27"/>
  <c r="F142" i="27"/>
  <c r="G156" i="18"/>
  <c r="G137" i="18"/>
  <c r="G45" i="18"/>
  <c r="G19" i="18"/>
  <c r="G239" i="18"/>
  <c r="G100" i="19"/>
  <c r="G31" i="19"/>
  <c r="G84" i="19"/>
  <c r="G79" i="19"/>
  <c r="G71" i="19"/>
  <c r="G63" i="19"/>
  <c r="G58" i="19"/>
  <c r="G11" i="19"/>
  <c r="G46" i="19"/>
  <c r="G43" i="19"/>
  <c r="G77" i="19"/>
  <c r="G38" i="19"/>
  <c r="G152" i="22"/>
  <c r="G136" i="22"/>
  <c r="G55" i="22"/>
  <c r="G22" i="22"/>
  <c r="G110" i="22"/>
  <c r="G75" i="23"/>
  <c r="G30" i="23"/>
  <c r="G90" i="18"/>
  <c r="G172" i="18"/>
  <c r="G152" i="18"/>
  <c r="G215" i="18"/>
  <c r="G112" i="18"/>
  <c r="G85" i="18"/>
  <c r="G60" i="18"/>
  <c r="G189" i="18"/>
  <c r="G18" i="18"/>
  <c r="G233" i="18"/>
  <c r="G125" i="22"/>
  <c r="G138" i="22"/>
  <c r="G53" i="22"/>
  <c r="G20" i="22"/>
  <c r="G135" i="22"/>
  <c r="G10" i="27"/>
  <c r="G145" i="27"/>
  <c r="G147" i="27"/>
  <c r="G221" i="18"/>
  <c r="G66" i="18"/>
  <c r="G171" i="18"/>
  <c r="G150" i="18"/>
  <c r="G133" i="18"/>
  <c r="G110" i="18"/>
  <c r="G205" i="18"/>
  <c r="G58" i="18"/>
  <c r="G40" i="18"/>
  <c r="G181" i="18"/>
  <c r="G231" i="18"/>
  <c r="G119" i="22"/>
  <c r="G82" i="22"/>
  <c r="G46" i="22"/>
  <c r="G12" i="22"/>
  <c r="G64" i="25"/>
  <c r="G156" i="25"/>
  <c r="G142" i="25"/>
  <c r="F20" i="26"/>
  <c r="G149" i="22"/>
  <c r="G60" i="22"/>
  <c r="G87" i="22"/>
  <c r="G132" i="22"/>
  <c r="G10" i="22"/>
  <c r="G21" i="22"/>
  <c r="G29" i="22"/>
  <c r="G39" i="22"/>
  <c r="G144" i="22"/>
  <c r="G54" i="22"/>
  <c r="G63" i="22"/>
  <c r="G72" i="22"/>
  <c r="G81" i="22"/>
  <c r="G137" i="22"/>
  <c r="G133" i="22"/>
  <c r="G106" i="22"/>
  <c r="G117" i="22"/>
  <c r="G124" i="22"/>
  <c r="G232" i="18"/>
  <c r="G240" i="18"/>
  <c r="G248" i="18"/>
  <c r="G178" i="18"/>
  <c r="G13" i="18"/>
  <c r="G183" i="18"/>
  <c r="G26" i="18"/>
  <c r="G33" i="18"/>
  <c r="G39" i="18"/>
  <c r="G44" i="18"/>
  <c r="G193" i="18"/>
  <c r="G53" i="18"/>
  <c r="G59" i="18"/>
  <c r="G199" i="18"/>
  <c r="G73" i="18"/>
  <c r="G78" i="18"/>
  <c r="G84" i="18"/>
  <c r="G91" i="18"/>
  <c r="G96" i="18"/>
  <c r="G104" i="18"/>
  <c r="G111" i="18"/>
  <c r="G118" i="18"/>
  <c r="G125" i="18"/>
  <c r="G132" i="18"/>
  <c r="G138" i="18"/>
  <c r="G144" i="18"/>
  <c r="G151" i="18"/>
  <c r="G158" i="18"/>
  <c r="G166" i="18"/>
  <c r="G173" i="18"/>
  <c r="G33" i="22"/>
  <c r="G66" i="22"/>
  <c r="G91" i="22"/>
  <c r="G115" i="22"/>
  <c r="G154" i="22"/>
  <c r="G13" i="22"/>
  <c r="G23" i="22"/>
  <c r="G32" i="22"/>
  <c r="G41" i="22"/>
  <c r="G47" i="22"/>
  <c r="G56" i="22"/>
  <c r="G142" i="22"/>
  <c r="G75" i="22"/>
  <c r="G83" i="22"/>
  <c r="G90" i="22"/>
  <c r="G98" i="22"/>
  <c r="G108" i="22"/>
  <c r="G120" i="22"/>
  <c r="G153" i="22"/>
  <c r="G234" i="18"/>
  <c r="G242" i="18"/>
  <c r="G250" i="18"/>
  <c r="G9" i="18"/>
  <c r="G14" i="18"/>
  <c r="G20" i="18"/>
  <c r="G28" i="18"/>
  <c r="G185" i="18"/>
  <c r="G41" i="18"/>
  <c r="G46" i="18"/>
  <c r="G194" i="18"/>
  <c r="G55" i="18"/>
  <c r="G61" i="18"/>
  <c r="G67" i="18"/>
  <c r="G201" i="18"/>
  <c r="G79" i="18"/>
  <c r="G86" i="18"/>
  <c r="G207" i="18"/>
  <c r="G98" i="18"/>
  <c r="G106" i="18"/>
  <c r="G113" i="18"/>
  <c r="G212" i="18"/>
  <c r="G127" i="18"/>
  <c r="G134" i="18"/>
  <c r="G140" i="18"/>
  <c r="G146" i="18"/>
  <c r="G153" i="18"/>
  <c r="G160" i="18"/>
  <c r="G167" i="18"/>
  <c r="G174" i="18"/>
  <c r="G230" i="18"/>
  <c r="G6" i="18"/>
  <c r="G38" i="18"/>
  <c r="G65" i="18"/>
  <c r="G83" i="18"/>
  <c r="G210" i="18"/>
  <c r="G37" i="27"/>
  <c r="G8" i="27"/>
  <c r="G9" i="22"/>
  <c r="G38" i="22"/>
  <c r="G71" i="22"/>
  <c r="G97" i="22"/>
  <c r="G116" i="22"/>
  <c r="G5" i="22"/>
  <c r="G14" i="22"/>
  <c r="G150" i="22"/>
  <c r="G34" i="22"/>
  <c r="G42" i="22"/>
  <c r="G48" i="22"/>
  <c r="G57" i="22"/>
  <c r="G67" i="22"/>
  <c r="G76" i="22"/>
  <c r="G84" i="22"/>
  <c r="G92" i="22"/>
  <c r="G99" i="22"/>
  <c r="G131" i="22"/>
  <c r="G129" i="22"/>
  <c r="G155" i="22"/>
  <c r="G226" i="18"/>
  <c r="G235" i="18"/>
  <c r="G243" i="18"/>
  <c r="G251" i="18"/>
  <c r="G10" i="18"/>
  <c r="G15" i="18"/>
  <c r="G21" i="18"/>
  <c r="G29" i="18"/>
  <c r="G35" i="18"/>
  <c r="G187" i="18"/>
  <c r="G190" i="18"/>
  <c r="G50" i="18"/>
  <c r="G197" i="18"/>
  <c r="G62" i="18"/>
  <c r="G68" i="18"/>
  <c r="G75" i="18"/>
  <c r="G80" i="18"/>
  <c r="G87" i="18"/>
  <c r="G93" i="18"/>
  <c r="G99" i="18"/>
  <c r="G107" i="18"/>
  <c r="G211" i="18"/>
  <c r="G120" i="18"/>
  <c r="G128" i="18"/>
  <c r="G135" i="18"/>
  <c r="G216" i="18"/>
  <c r="G147" i="18"/>
  <c r="G154" i="18"/>
  <c r="G161" i="18"/>
  <c r="G168" i="18"/>
  <c r="G175" i="18"/>
  <c r="G17" i="18"/>
  <c r="G43" i="18"/>
  <c r="G71" i="18"/>
  <c r="G206" i="18"/>
  <c r="G116" i="18"/>
  <c r="G148" i="27"/>
  <c r="G11" i="22"/>
  <c r="G147" i="22"/>
  <c r="G73" i="22"/>
  <c r="G103" i="22"/>
  <c r="G118" i="22"/>
  <c r="G6" i="22"/>
  <c r="G15" i="22"/>
  <c r="G25" i="22"/>
  <c r="G148" i="22"/>
  <c r="G43" i="22"/>
  <c r="G49" i="22"/>
  <c r="G59" i="22"/>
  <c r="G68" i="22"/>
  <c r="G77" i="22"/>
  <c r="G86" i="22"/>
  <c r="G93" i="22"/>
  <c r="G100" i="22"/>
  <c r="G111" i="22"/>
  <c r="G121" i="22"/>
  <c r="G156" i="22"/>
  <c r="G225" i="18"/>
  <c r="G236" i="18"/>
  <c r="G244" i="18"/>
  <c r="G252" i="18"/>
  <c r="G5" i="18"/>
  <c r="G179" i="18"/>
  <c r="G16" i="18"/>
  <c r="G22" i="18"/>
  <c r="G184" i="18"/>
  <c r="G36" i="18"/>
  <c r="G188" i="18"/>
  <c r="G47" i="18"/>
  <c r="G195" i="18"/>
  <c r="G198" i="18"/>
  <c r="G63" i="18"/>
  <c r="G69" i="18"/>
  <c r="G76" i="18"/>
  <c r="G81" i="18"/>
  <c r="G88" i="18"/>
  <c r="G94" i="18"/>
  <c r="G100" i="18"/>
  <c r="G108" i="18"/>
  <c r="G114" i="18"/>
  <c r="G121" i="18"/>
  <c r="G213" i="18"/>
  <c r="G136" i="18"/>
  <c r="G217" i="18"/>
  <c r="G148" i="18"/>
  <c r="G219" i="18"/>
  <c r="G162" i="18"/>
  <c r="G169" i="18"/>
  <c r="G176" i="18"/>
  <c r="G238" i="18"/>
  <c r="G24" i="18"/>
  <c r="G192" i="18"/>
  <c r="G202" i="18"/>
  <c r="G102" i="18"/>
  <c r="G123" i="18"/>
  <c r="G17" i="22"/>
  <c r="G45" i="22"/>
  <c r="G140" i="22"/>
  <c r="G105" i="22"/>
  <c r="G122" i="22"/>
  <c r="G7" i="22"/>
  <c r="G16" i="22"/>
  <c r="G26" i="22"/>
  <c r="G35" i="22"/>
  <c r="G146" i="22"/>
  <c r="G50" i="22"/>
  <c r="G143" i="22"/>
  <c r="G69" i="22"/>
  <c r="G78" i="22"/>
  <c r="G88" i="22"/>
  <c r="G134" i="22"/>
  <c r="G101" i="22"/>
  <c r="G112" i="22"/>
  <c r="G128" i="22"/>
  <c r="G157" i="22"/>
  <c r="G224" i="18"/>
  <c r="G237" i="18"/>
  <c r="G245" i="18"/>
  <c r="G177" i="18"/>
  <c r="G11" i="18"/>
  <c r="G182" i="18"/>
  <c r="G23" i="18"/>
  <c r="G30" i="18"/>
  <c r="G37" i="18"/>
  <c r="G42" i="18"/>
  <c r="G191" i="18"/>
  <c r="G196" i="18"/>
  <c r="G56" i="18"/>
  <c r="G64" i="18"/>
  <c r="G70" i="18"/>
  <c r="G77" i="18"/>
  <c r="G82" i="18"/>
  <c r="G89" i="18"/>
  <c r="G208" i="18"/>
  <c r="G101" i="18"/>
  <c r="G109" i="18"/>
  <c r="G115" i="18"/>
  <c r="G122" i="18"/>
  <c r="G129" i="18"/>
  <c r="G214" i="18"/>
  <c r="G141" i="18"/>
  <c r="G218" i="18"/>
  <c r="G155" i="18"/>
  <c r="G163" i="18"/>
  <c r="G170" i="18"/>
  <c r="G4" i="18"/>
  <c r="G12" i="18"/>
  <c r="G19" i="22"/>
  <c r="G52" i="22"/>
  <c r="G80" i="22"/>
  <c r="G109" i="22"/>
  <c r="G123" i="22"/>
  <c r="G8" i="22"/>
  <c r="G18" i="22"/>
  <c r="G27" i="22"/>
  <c r="G36" i="22"/>
  <c r="G44" i="22"/>
  <c r="G51" i="22"/>
  <c r="G61" i="22"/>
  <c r="G70" i="22"/>
  <c r="G79" i="22"/>
  <c r="G89" i="22"/>
  <c r="G94" i="22"/>
  <c r="G102" i="22"/>
  <c r="G113" i="22"/>
  <c r="G126" i="22"/>
  <c r="G246" i="18"/>
  <c r="G31" i="18"/>
  <c r="G57" i="18"/>
  <c r="G95" i="18"/>
  <c r="G117" i="18"/>
  <c r="G220" i="18"/>
  <c r="G149" i="18"/>
  <c r="G131" i="18"/>
  <c r="G105" i="18"/>
  <c r="G204" i="18"/>
  <c r="G54" i="18"/>
  <c r="G186" i="18"/>
  <c r="G180" i="18"/>
  <c r="G114" i="22"/>
  <c r="G139" i="22"/>
  <c r="G145" i="22"/>
  <c r="G151" i="22"/>
  <c r="G65" i="22"/>
  <c r="G165" i="18"/>
  <c r="G145" i="18"/>
  <c r="G103" i="18"/>
  <c r="G203" i="18"/>
  <c r="G52" i="18"/>
  <c r="G34" i="18"/>
  <c r="G8" i="18"/>
  <c r="G155" i="20"/>
  <c r="G93" i="20"/>
  <c r="G105" i="20"/>
  <c r="G70" i="20"/>
  <c r="G133" i="20"/>
  <c r="G13" i="20"/>
  <c r="G46" i="20"/>
  <c r="G52" i="20"/>
  <c r="G41" i="20"/>
  <c r="G43" i="20"/>
  <c r="G124" i="20"/>
  <c r="G111" i="20"/>
  <c r="G89" i="20"/>
  <c r="G84" i="20"/>
  <c r="G128" i="20"/>
  <c r="G18" i="20"/>
  <c r="G118" i="20"/>
  <c r="G107" i="22"/>
  <c r="G74" i="22"/>
  <c r="G40" i="22"/>
  <c r="G4" i="22"/>
  <c r="G58" i="22"/>
  <c r="F115" i="17"/>
  <c r="G130" i="18"/>
  <c r="G164" i="18"/>
  <c r="G143" i="18"/>
  <c r="G126" i="18"/>
  <c r="G97" i="18"/>
  <c r="G74" i="18"/>
  <c r="G51" i="18"/>
  <c r="G32" i="18"/>
  <c r="G7" i="18"/>
  <c r="G249" i="18"/>
  <c r="G104" i="22"/>
  <c r="G141" i="22"/>
  <c r="G37" i="22"/>
  <c r="G31" i="22"/>
  <c r="G159" i="18"/>
  <c r="G142" i="18"/>
  <c r="G124" i="18"/>
  <c r="G209" i="18"/>
  <c r="G72" i="18"/>
  <c r="G49" i="18"/>
  <c r="G27" i="18"/>
  <c r="G247" i="18"/>
  <c r="G106" i="19"/>
  <c r="G26" i="19"/>
  <c r="G92" i="19"/>
  <c r="G86" i="19"/>
  <c r="G81" i="19"/>
  <c r="G73" i="19"/>
  <c r="G64" i="19"/>
  <c r="G24" i="19"/>
  <c r="G53" i="19"/>
  <c r="G40" i="19"/>
  <c r="G23" i="20"/>
  <c r="G141" i="20"/>
  <c r="G131" i="20"/>
  <c r="G63" i="20"/>
  <c r="G17" i="20"/>
  <c r="G47" i="20"/>
  <c r="G22" i="20"/>
  <c r="G5" i="20"/>
  <c r="G77" i="20"/>
  <c r="G120" i="20"/>
  <c r="G154" i="20"/>
  <c r="G100" i="20"/>
  <c r="G57" i="20"/>
  <c r="G39" i="20"/>
  <c r="G45" i="20"/>
  <c r="G112" i="20"/>
  <c r="G96" i="22"/>
  <c r="G64" i="22"/>
  <c r="G30" i="22"/>
  <c r="G24" i="22"/>
  <c r="G41" i="19"/>
  <c r="G70" i="19"/>
  <c r="G62" i="19"/>
  <c r="G10" i="19"/>
  <c r="G49" i="19"/>
  <c r="G61" i="20"/>
  <c r="G139" i="20"/>
  <c r="G130" i="20"/>
  <c r="G65" i="20"/>
  <c r="G48" i="20"/>
  <c r="G44" i="20"/>
  <c r="G51" i="20"/>
  <c r="G119" i="20"/>
  <c r="G107" i="20"/>
  <c r="G8" i="20"/>
  <c r="G49" i="20"/>
  <c r="G50" i="20"/>
  <c r="G67" i="20"/>
  <c r="G108" i="20"/>
  <c r="G7" i="27"/>
  <c r="G30" i="27"/>
  <c r="G149" i="27"/>
  <c r="G56" i="19"/>
  <c r="G44" i="19"/>
  <c r="G99" i="19"/>
  <c r="G25" i="19"/>
  <c r="G35" i="19"/>
  <c r="G76" i="19"/>
  <c r="G7" i="19"/>
  <c r="G52" i="19"/>
  <c r="G94" i="19"/>
  <c r="G146" i="20"/>
  <c r="G35" i="20"/>
  <c r="G24" i="20"/>
  <c r="G138" i="20"/>
  <c r="G126" i="20"/>
  <c r="G83" i="20"/>
  <c r="G9" i="20"/>
  <c r="G10" i="20"/>
  <c r="G11" i="20"/>
  <c r="G150" i="20"/>
  <c r="G99" i="20"/>
  <c r="G36" i="20"/>
  <c r="G34" i="20"/>
  <c r="G14" i="20"/>
  <c r="G135" i="25"/>
  <c r="G90" i="19"/>
  <c r="F19" i="17"/>
  <c r="G30" i="19"/>
  <c r="G5" i="19"/>
  <c r="G12" i="19"/>
  <c r="G27" i="19"/>
  <c r="G67" i="19"/>
  <c r="G51" i="19"/>
  <c r="G34" i="19"/>
  <c r="G69" i="19"/>
  <c r="G147" i="20"/>
  <c r="G59" i="20"/>
  <c r="G68" i="20"/>
  <c r="G137" i="20"/>
  <c r="G58" i="20"/>
  <c r="G94" i="20"/>
  <c r="G56" i="20"/>
  <c r="G15" i="20"/>
  <c r="G116" i="20"/>
  <c r="G149" i="20"/>
  <c r="G76" i="20"/>
  <c r="G125" i="20"/>
  <c r="G157" i="25"/>
  <c r="G13" i="19"/>
  <c r="G45" i="19"/>
  <c r="G102" i="19"/>
  <c r="G88" i="19"/>
  <c r="G21" i="19"/>
  <c r="G66" i="19"/>
  <c r="G20" i="19"/>
  <c r="G18" i="19"/>
  <c r="G50" i="19"/>
  <c r="G87" i="19"/>
  <c r="G17" i="19"/>
  <c r="G144" i="20"/>
  <c r="G16" i="20"/>
  <c r="G143" i="20"/>
  <c r="G60" i="20"/>
  <c r="G136" i="20"/>
  <c r="G12" i="20"/>
  <c r="G90" i="20"/>
  <c r="G66" i="20"/>
  <c r="G82" i="20"/>
  <c r="G114" i="20"/>
  <c r="G29" i="20"/>
  <c r="G134" i="20"/>
  <c r="G30" i="20"/>
  <c r="G122" i="20"/>
  <c r="G33" i="23"/>
  <c r="G80" i="23"/>
  <c r="G78" i="19"/>
  <c r="G107" i="19"/>
  <c r="G33" i="19"/>
  <c r="G93" i="19"/>
  <c r="G98" i="19"/>
  <c r="G65" i="19"/>
  <c r="G60" i="19"/>
  <c r="G32" i="19"/>
  <c r="G39" i="19"/>
  <c r="G6" i="19"/>
  <c r="G106" i="20"/>
  <c r="G104" i="20"/>
  <c r="G7" i="20"/>
  <c r="G54" i="20"/>
  <c r="G135" i="20"/>
  <c r="G95" i="20"/>
  <c r="G55" i="20"/>
  <c r="G62" i="20"/>
  <c r="G28" i="20"/>
  <c r="G32" i="20"/>
  <c r="G71" i="20"/>
  <c r="G129" i="20"/>
  <c r="G26" i="20"/>
  <c r="G121" i="20"/>
  <c r="G140" i="25"/>
  <c r="G21" i="25"/>
  <c r="G6" i="25"/>
  <c r="G4" i="27"/>
  <c r="G139" i="27"/>
  <c r="G28" i="27"/>
  <c r="G105" i="19"/>
  <c r="G101" i="19"/>
  <c r="G91" i="19"/>
  <c r="G85" i="19"/>
  <c r="G80" i="19"/>
  <c r="G72" i="19"/>
  <c r="G37" i="19"/>
  <c r="G59" i="19"/>
  <c r="G23" i="19"/>
  <c r="G47" i="19"/>
  <c r="G97" i="19"/>
  <c r="G19" i="19"/>
  <c r="G57" i="19"/>
  <c r="G152" i="20"/>
  <c r="G20" i="20"/>
  <c r="G69" i="20"/>
  <c r="G25" i="20"/>
  <c r="G132" i="20"/>
  <c r="G27" i="20"/>
  <c r="G64" i="20"/>
  <c r="G38" i="20"/>
  <c r="G53" i="20"/>
  <c r="G40" i="20"/>
  <c r="G123" i="20"/>
  <c r="G110" i="20"/>
  <c r="G4" i="20"/>
  <c r="G127" i="20"/>
  <c r="G88" i="20"/>
  <c r="G115" i="20"/>
  <c r="G50" i="23"/>
  <c r="G80" i="25"/>
  <c r="G13" i="27"/>
  <c r="G25" i="27"/>
  <c r="G15" i="27"/>
  <c r="G21" i="27"/>
  <c r="G39" i="27"/>
  <c r="G104" i="27"/>
  <c r="G29" i="27"/>
  <c r="G24" i="27"/>
  <c r="G36" i="27"/>
  <c r="G138" i="27"/>
  <c r="G12" i="27"/>
  <c r="G11" i="27"/>
  <c r="G5" i="27"/>
  <c r="G83" i="27"/>
  <c r="G91" i="27"/>
  <c r="G84" i="27"/>
  <c r="G106" i="27"/>
  <c r="G101" i="27"/>
  <c r="G33" i="27"/>
  <c r="G151" i="27"/>
  <c r="G140" i="27"/>
  <c r="G23" i="27"/>
  <c r="G95" i="27"/>
  <c r="G88" i="27"/>
  <c r="G96" i="27"/>
  <c r="G110" i="27"/>
  <c r="G102" i="27"/>
  <c r="G75" i="27"/>
  <c r="G38" i="27"/>
  <c r="F77" i="27"/>
  <c r="G107" i="27"/>
  <c r="G17" i="27"/>
  <c r="G78" i="27"/>
  <c r="G143" i="27"/>
  <c r="G35" i="27"/>
  <c r="F14" i="27"/>
  <c r="F18" i="27"/>
  <c r="G19" i="27"/>
  <c r="G99" i="27"/>
  <c r="G92" i="27"/>
  <c r="G85" i="27"/>
  <c r="G93" i="27"/>
  <c r="F21" i="26"/>
  <c r="G6" i="27"/>
  <c r="G44" i="27"/>
  <c r="G50" i="27"/>
  <c r="G70" i="27"/>
  <c r="G168" i="27"/>
  <c r="G89" i="27"/>
  <c r="G97" i="27"/>
  <c r="G170" i="27"/>
  <c r="G167" i="27"/>
  <c r="G94" i="27"/>
  <c r="F90" i="27"/>
  <c r="G48" i="27"/>
  <c r="G146" i="27"/>
  <c r="G109" i="27"/>
  <c r="F37" i="26"/>
  <c r="G77" i="27"/>
  <c r="G164" i="27"/>
  <c r="G156" i="27"/>
  <c r="F32" i="26"/>
  <c r="G34" i="27"/>
  <c r="G69" i="27"/>
  <c r="G108" i="27"/>
  <c r="G165" i="27"/>
  <c r="G82" i="27"/>
  <c r="F25" i="26"/>
  <c r="G80" i="27"/>
  <c r="F112" i="26"/>
  <c r="G98" i="27"/>
  <c r="F23" i="26"/>
  <c r="F20" i="27"/>
  <c r="G27" i="27"/>
  <c r="G52" i="27"/>
  <c r="G155" i="27"/>
  <c r="G73" i="27"/>
  <c r="G100" i="27"/>
  <c r="F158" i="27"/>
  <c r="G54" i="27"/>
  <c r="G62" i="27"/>
  <c r="G74" i="27"/>
  <c r="G86" i="27"/>
  <c r="G172" i="27"/>
  <c r="F182" i="27"/>
  <c r="F130" i="27"/>
  <c r="F125" i="27"/>
  <c r="F173" i="27"/>
  <c r="G42" i="27"/>
  <c r="G152" i="27"/>
  <c r="G43" i="27"/>
  <c r="G49" i="27"/>
  <c r="G55" i="27"/>
  <c r="G63" i="27"/>
  <c r="G162" i="27"/>
  <c r="F79" i="27"/>
  <c r="F87" i="27"/>
  <c r="G103" i="27"/>
  <c r="F135" i="27"/>
  <c r="F179" i="27"/>
  <c r="F176" i="27"/>
  <c r="F120" i="27"/>
  <c r="G56" i="27"/>
  <c r="G64" i="27"/>
  <c r="F134" i="27"/>
  <c r="F129" i="27"/>
  <c r="F124" i="27"/>
  <c r="F119" i="27"/>
  <c r="G144" i="27"/>
  <c r="G40" i="27"/>
  <c r="F148" i="27"/>
  <c r="G153" i="27"/>
  <c r="G45" i="27"/>
  <c r="G51" i="27"/>
  <c r="G57" i="27"/>
  <c r="F161" i="27"/>
  <c r="G163" i="27"/>
  <c r="F166" i="27"/>
  <c r="G81" i="27"/>
  <c r="F133" i="27"/>
  <c r="F128" i="27"/>
  <c r="F123" i="27"/>
  <c r="F118" i="27"/>
  <c r="F26" i="27"/>
  <c r="G150" i="27"/>
  <c r="G41" i="27"/>
  <c r="G46" i="27"/>
  <c r="F159" i="27"/>
  <c r="G58" i="27"/>
  <c r="G65" i="27"/>
  <c r="G71" i="27"/>
  <c r="G169" i="27"/>
  <c r="G111" i="27"/>
  <c r="F181" i="27"/>
  <c r="F127" i="27"/>
  <c r="F175" i="27"/>
  <c r="F117" i="27"/>
  <c r="G59" i="27"/>
  <c r="G66" i="27"/>
  <c r="G72" i="27"/>
  <c r="G76" i="27"/>
  <c r="G105" i="27"/>
  <c r="G112" i="27"/>
  <c r="F137" i="27"/>
  <c r="F132" i="27"/>
  <c r="F126" i="27"/>
  <c r="F174" i="27"/>
  <c r="F116" i="27"/>
  <c r="F31" i="27"/>
  <c r="G154" i="27"/>
  <c r="G47" i="27"/>
  <c r="F16" i="27"/>
  <c r="G32" i="27"/>
  <c r="G157" i="27"/>
  <c r="G53" i="27"/>
  <c r="G60" i="27"/>
  <c r="G67" i="27"/>
  <c r="G113" i="27"/>
  <c r="F136" i="27"/>
  <c r="F180" i="27"/>
  <c r="F178" i="27"/>
  <c r="F122" i="27"/>
  <c r="F115" i="27"/>
  <c r="G160" i="27"/>
  <c r="G61" i="27"/>
  <c r="G68" i="27"/>
  <c r="F171" i="27"/>
  <c r="F183" i="27"/>
  <c r="F131" i="27"/>
  <c r="F177" i="27"/>
  <c r="F121" i="27"/>
  <c r="F114" i="27"/>
  <c r="F167" i="27"/>
  <c r="F155" i="27"/>
  <c r="F65" i="27"/>
  <c r="G14" i="27"/>
  <c r="F160" i="27"/>
  <c r="F82" i="27"/>
  <c r="G125" i="27"/>
  <c r="F146" i="27"/>
  <c r="G173" i="27"/>
  <c r="G182" i="27"/>
  <c r="G130" i="27"/>
  <c r="G181" i="27"/>
  <c r="G127" i="27"/>
  <c r="G175" i="27"/>
  <c r="G117" i="27"/>
  <c r="F95" i="27"/>
  <c r="F53" i="27"/>
  <c r="G161" i="27"/>
  <c r="G90" i="27"/>
  <c r="G137" i="27"/>
  <c r="G135" i="27"/>
  <c r="G132" i="27"/>
  <c r="G179" i="27"/>
  <c r="G126" i="27"/>
  <c r="G176" i="27"/>
  <c r="G174" i="27"/>
  <c r="G120" i="27"/>
  <c r="G116" i="27"/>
  <c r="G158" i="27"/>
  <c r="G79" i="27"/>
  <c r="F91" i="27"/>
  <c r="G136" i="27"/>
  <c r="G134" i="27"/>
  <c r="G180" i="27"/>
  <c r="G129" i="27"/>
  <c r="G178" i="27"/>
  <c r="G124" i="27"/>
  <c r="G122" i="27"/>
  <c r="G119" i="27"/>
  <c r="G115" i="27"/>
  <c r="G87" i="27"/>
  <c r="F99" i="27"/>
  <c r="G183" i="27"/>
  <c r="G133" i="27"/>
  <c r="G131" i="27"/>
  <c r="G128" i="27"/>
  <c r="G177" i="27"/>
  <c r="G123" i="27"/>
  <c r="G121" i="27"/>
  <c r="G118" i="27"/>
  <c r="G114" i="27"/>
  <c r="G166" i="27"/>
  <c r="F30" i="27"/>
  <c r="F32" i="27"/>
  <c r="F153" i="27"/>
  <c r="F85" i="27"/>
  <c r="G16" i="27"/>
  <c r="F28" i="27"/>
  <c r="G141" i="27"/>
  <c r="F38" i="27"/>
  <c r="F45" i="27"/>
  <c r="F57" i="27"/>
  <c r="F62" i="27"/>
  <c r="F163" i="27"/>
  <c r="F74" i="27"/>
  <c r="F101" i="27"/>
  <c r="F169" i="27"/>
  <c r="F9" i="27"/>
  <c r="F58" i="27"/>
  <c r="F71" i="27"/>
  <c r="F103" i="27"/>
  <c r="G142" i="27"/>
  <c r="G31" i="27"/>
  <c r="F36" i="27"/>
  <c r="F157" i="27"/>
  <c r="G159" i="27"/>
  <c r="F54" i="27"/>
  <c r="F69" i="27"/>
  <c r="F89" i="27"/>
  <c r="F93" i="27"/>
  <c r="F105" i="27"/>
  <c r="F11" i="27"/>
  <c r="F22" i="27"/>
  <c r="F25" i="27"/>
  <c r="F33" i="27"/>
  <c r="F151" i="27"/>
  <c r="F156" i="27"/>
  <c r="F48" i="27"/>
  <c r="F51" i="27"/>
  <c r="F60" i="27"/>
  <c r="F67" i="27"/>
  <c r="F73" i="27"/>
  <c r="F34" i="27"/>
  <c r="F150" i="27"/>
  <c r="F39" i="27"/>
  <c r="F41" i="27"/>
  <c r="F42" i="27"/>
  <c r="F46" i="27"/>
  <c r="F61" i="27"/>
  <c r="F68" i="27"/>
  <c r="F164" i="27"/>
  <c r="F104" i="27"/>
  <c r="F107" i="27"/>
  <c r="G26" i="27"/>
  <c r="F83" i="27"/>
  <c r="F97" i="27"/>
  <c r="F112" i="27"/>
  <c r="F24" i="27"/>
  <c r="F27" i="27"/>
  <c r="F98" i="27"/>
  <c r="F109" i="27"/>
  <c r="F5" i="27"/>
  <c r="F138" i="27"/>
  <c r="F140" i="27"/>
  <c r="F12" i="27"/>
  <c r="F13" i="27"/>
  <c r="F15" i="27"/>
  <c r="G20" i="27"/>
  <c r="F23" i="27"/>
  <c r="F29" i="27"/>
  <c r="F35" i="27"/>
  <c r="F152" i="27"/>
  <c r="F43" i="27"/>
  <c r="F49" i="27"/>
  <c r="F55" i="27"/>
  <c r="F63" i="27"/>
  <c r="F162" i="27"/>
  <c r="F165" i="27"/>
  <c r="F80" i="27"/>
  <c r="F88" i="27"/>
  <c r="F96" i="27"/>
  <c r="F168" i="27"/>
  <c r="F110" i="27"/>
  <c r="G171" i="27"/>
  <c r="G18" i="27"/>
  <c r="F21" i="27"/>
  <c r="F78" i="27"/>
  <c r="F86" i="27"/>
  <c r="F94" i="27"/>
  <c r="F102" i="27"/>
  <c r="F108" i="27"/>
  <c r="F172" i="27"/>
  <c r="F145" i="27"/>
  <c r="F147" i="27"/>
  <c r="F149" i="27"/>
  <c r="F40" i="27"/>
  <c r="F44" i="27"/>
  <c r="F50" i="27"/>
  <c r="F56" i="27"/>
  <c r="F64" i="27"/>
  <c r="F70" i="27"/>
  <c r="F75" i="27"/>
  <c r="F81" i="27"/>
  <c r="F170" i="27"/>
  <c r="F144" i="27"/>
  <c r="F17" i="27"/>
  <c r="F8" i="27"/>
  <c r="F10" i="27"/>
  <c r="F4" i="27"/>
  <c r="F6" i="27"/>
  <c r="F139" i="27"/>
  <c r="F7" i="27"/>
  <c r="F143" i="27"/>
  <c r="F19" i="27"/>
  <c r="F37" i="27"/>
  <c r="F154" i="27"/>
  <c r="F47" i="27"/>
  <c r="F52" i="27"/>
  <c r="F59" i="27"/>
  <c r="F66" i="27"/>
  <c r="F72" i="27"/>
  <c r="F76" i="27"/>
  <c r="F84" i="27"/>
  <c r="F92" i="27"/>
  <c r="F100" i="27"/>
  <c r="F106" i="27"/>
  <c r="F113" i="27"/>
  <c r="F111" i="27"/>
  <c r="E38" i="26"/>
  <c r="F42" i="26"/>
  <c r="F79" i="26"/>
  <c r="F31" i="26"/>
  <c r="E34" i="26"/>
  <c r="F24" i="26"/>
  <c r="E5" i="26"/>
  <c r="F33" i="26"/>
  <c r="E8" i="26"/>
  <c r="F6" i="26"/>
  <c r="F7" i="26"/>
  <c r="F35" i="26"/>
  <c r="F77" i="26"/>
  <c r="F41" i="26"/>
  <c r="E78" i="26"/>
  <c r="F95" i="26"/>
  <c r="F84" i="26"/>
  <c r="E70" i="26"/>
  <c r="F101" i="26"/>
  <c r="F27" i="26"/>
  <c r="F30" i="26"/>
  <c r="F86" i="26"/>
  <c r="F28" i="26"/>
  <c r="F97" i="26"/>
  <c r="F92" i="26"/>
  <c r="F93" i="26"/>
  <c r="F43" i="26"/>
  <c r="F88" i="26"/>
  <c r="G28" i="25"/>
  <c r="F22" i="26"/>
  <c r="F26" i="26"/>
  <c r="F103" i="26"/>
  <c r="F82" i="26"/>
  <c r="F75" i="26"/>
  <c r="F29" i="26"/>
  <c r="F91" i="26"/>
  <c r="F9" i="26"/>
  <c r="F23" i="25"/>
  <c r="F87" i="26"/>
  <c r="F39" i="26"/>
  <c r="E66" i="26"/>
  <c r="F89" i="26"/>
  <c r="E104" i="26"/>
  <c r="F90" i="26"/>
  <c r="F105" i="26"/>
  <c r="F85" i="26"/>
  <c r="F74" i="26"/>
  <c r="F40" i="26"/>
  <c r="F45" i="26"/>
  <c r="F61" i="26"/>
  <c r="E67" i="26"/>
  <c r="F83" i="26"/>
  <c r="E98" i="26"/>
  <c r="F120" i="26"/>
  <c r="F128" i="26"/>
  <c r="F144" i="26"/>
  <c r="G55" i="25"/>
  <c r="F62" i="26"/>
  <c r="G144" i="25"/>
  <c r="F14" i="26"/>
  <c r="F71" i="26"/>
  <c r="F16" i="26"/>
  <c r="F80" i="26"/>
  <c r="F11" i="26"/>
  <c r="F51" i="26"/>
  <c r="F59" i="26"/>
  <c r="E65" i="26"/>
  <c r="F73" i="26"/>
  <c r="F81" i="26"/>
  <c r="F96" i="26"/>
  <c r="F110" i="26"/>
  <c r="F118" i="26"/>
  <c r="F126" i="26"/>
  <c r="F134" i="26"/>
  <c r="F142" i="26"/>
  <c r="F148" i="26"/>
  <c r="F12" i="26"/>
  <c r="F52" i="26"/>
  <c r="E60" i="26"/>
  <c r="F111" i="26"/>
  <c r="F119" i="26"/>
  <c r="F127" i="26"/>
  <c r="F135" i="26"/>
  <c r="E143" i="26"/>
  <c r="F53" i="26"/>
  <c r="F136" i="26"/>
  <c r="E54" i="26"/>
  <c r="F68" i="26"/>
  <c r="F76" i="26"/>
  <c r="F99" i="26"/>
  <c r="F106" i="26"/>
  <c r="F113" i="26"/>
  <c r="F121" i="26"/>
  <c r="F129" i="26"/>
  <c r="F137" i="26"/>
  <c r="F145" i="26"/>
  <c r="F47" i="26"/>
  <c r="F55" i="26"/>
  <c r="F63" i="26"/>
  <c r="F69" i="26"/>
  <c r="F100" i="26"/>
  <c r="F107" i="26"/>
  <c r="F114" i="26"/>
  <c r="F122" i="26"/>
  <c r="F130" i="26"/>
  <c r="F138" i="26"/>
  <c r="F146" i="26"/>
  <c r="F48" i="26"/>
  <c r="F56" i="26"/>
  <c r="E13" i="26"/>
  <c r="F108" i="26"/>
  <c r="E115" i="26"/>
  <c r="F123" i="26"/>
  <c r="F131" i="26"/>
  <c r="F139" i="26"/>
  <c r="E18" i="26"/>
  <c r="F49" i="26"/>
  <c r="F57" i="26"/>
  <c r="F15" i="26"/>
  <c r="F94" i="26"/>
  <c r="F109" i="26"/>
  <c r="F116" i="26"/>
  <c r="F124" i="26"/>
  <c r="F132" i="26"/>
  <c r="F140" i="26"/>
  <c r="F19" i="26"/>
  <c r="F4" i="26"/>
  <c r="E44" i="26"/>
  <c r="E50" i="26"/>
  <c r="F58" i="26"/>
  <c r="F64" i="26"/>
  <c r="F72" i="26"/>
  <c r="F102" i="26"/>
  <c r="F17" i="26"/>
  <c r="F117" i="26"/>
  <c r="F125" i="26"/>
  <c r="F133" i="26"/>
  <c r="F141" i="26"/>
  <c r="F147" i="26"/>
  <c r="E120" i="26"/>
  <c r="F67" i="26"/>
  <c r="F60" i="26"/>
  <c r="E35" i="26"/>
  <c r="E136" i="26"/>
  <c r="E144" i="26"/>
  <c r="F66" i="26"/>
  <c r="E96" i="26"/>
  <c r="F50" i="26"/>
  <c r="F115" i="26"/>
  <c r="E111" i="26"/>
  <c r="F13" i="26"/>
  <c r="E22" i="26"/>
  <c r="E119" i="26"/>
  <c r="E61" i="26"/>
  <c r="E75" i="26"/>
  <c r="F38" i="26"/>
  <c r="F70" i="26"/>
  <c r="E90" i="26"/>
  <c r="E103" i="26"/>
  <c r="E74" i="26"/>
  <c r="F78" i="26"/>
  <c r="E83" i="26"/>
  <c r="E88" i="26"/>
  <c r="F98" i="26"/>
  <c r="E114" i="26"/>
  <c r="F143" i="26"/>
  <c r="E126" i="26"/>
  <c r="E51" i="26"/>
  <c r="E134" i="26"/>
  <c r="F34" i="26"/>
  <c r="E82" i="26"/>
  <c r="E107" i="26"/>
  <c r="E128" i="26"/>
  <c r="E142" i="26"/>
  <c r="F5" i="26"/>
  <c r="E59" i="26"/>
  <c r="E100" i="26"/>
  <c r="F104" i="26"/>
  <c r="E112" i="26"/>
  <c r="E130" i="26"/>
  <c r="E135" i="26"/>
  <c r="E148" i="26"/>
  <c r="E73" i="26"/>
  <c r="E81" i="26"/>
  <c r="E24" i="26"/>
  <c r="E4" i="26"/>
  <c r="E31" i="26"/>
  <c r="F8" i="26"/>
  <c r="E40" i="26"/>
  <c r="E53" i="26"/>
  <c r="F65" i="26"/>
  <c r="E92" i="26"/>
  <c r="E97" i="26"/>
  <c r="E118" i="26"/>
  <c r="F44" i="26"/>
  <c r="E63" i="26"/>
  <c r="E69" i="26"/>
  <c r="E77" i="26"/>
  <c r="E85" i="26"/>
  <c r="E89" i="26"/>
  <c r="E105" i="26"/>
  <c r="E110" i="26"/>
  <c r="E122" i="26"/>
  <c r="E127" i="26"/>
  <c r="E146" i="26"/>
  <c r="F18" i="26"/>
  <c r="E45" i="26"/>
  <c r="E39" i="26"/>
  <c r="E42" i="26"/>
  <c r="E138" i="26"/>
  <c r="E29" i="26"/>
  <c r="E11" i="26"/>
  <c r="E48" i="26"/>
  <c r="F36" i="26"/>
  <c r="E36" i="26"/>
  <c r="F46" i="26"/>
  <c r="E46" i="26"/>
  <c r="E26" i="26"/>
  <c r="E20" i="26"/>
  <c r="F10" i="26"/>
  <c r="E10" i="26"/>
  <c r="E62" i="26"/>
  <c r="E68" i="26"/>
  <c r="E76" i="26"/>
  <c r="E84" i="26"/>
  <c r="E91" i="26"/>
  <c r="E99" i="26"/>
  <c r="E106" i="26"/>
  <c r="E113" i="26"/>
  <c r="E121" i="26"/>
  <c r="E129" i="26"/>
  <c r="E137" i="26"/>
  <c r="E145" i="26"/>
  <c r="F54" i="26"/>
  <c r="E57" i="26"/>
  <c r="E14" i="26"/>
  <c r="E71" i="26"/>
  <c r="E79" i="26"/>
  <c r="E15" i="26"/>
  <c r="E94" i="26"/>
  <c r="E16" i="26"/>
  <c r="E109" i="26"/>
  <c r="E116" i="26"/>
  <c r="E124" i="26"/>
  <c r="E132" i="26"/>
  <c r="E140" i="26"/>
  <c r="E19" i="26"/>
  <c r="E32" i="26"/>
  <c r="E33" i="26"/>
  <c r="E6" i="26"/>
  <c r="E37" i="26"/>
  <c r="E43" i="26"/>
  <c r="E49" i="26"/>
  <c r="E27" i="26"/>
  <c r="E28" i="26"/>
  <c r="E30" i="26"/>
  <c r="E9" i="26"/>
  <c r="E12" i="26"/>
  <c r="E52" i="26"/>
  <c r="E21" i="26"/>
  <c r="E23" i="26"/>
  <c r="E25" i="26"/>
  <c r="E7" i="26"/>
  <c r="E41" i="26"/>
  <c r="E47" i="26"/>
  <c r="E55" i="26"/>
  <c r="E58" i="26"/>
  <c r="E64" i="26"/>
  <c r="E72" i="26"/>
  <c r="E80" i="26"/>
  <c r="E87" i="26"/>
  <c r="E95" i="26"/>
  <c r="E102" i="26"/>
  <c r="E17" i="26"/>
  <c r="E117" i="26"/>
  <c r="E125" i="26"/>
  <c r="E133" i="26"/>
  <c r="E141" i="26"/>
  <c r="E147" i="26"/>
  <c r="E56" i="26"/>
  <c r="E86" i="26"/>
  <c r="E93" i="26"/>
  <c r="E101" i="26"/>
  <c r="E108" i="26"/>
  <c r="E123" i="26"/>
  <c r="E131" i="26"/>
  <c r="E139" i="26"/>
  <c r="G31" i="24"/>
  <c r="G138" i="25"/>
  <c r="G20" i="25"/>
  <c r="G61" i="25"/>
  <c r="G65" i="25"/>
  <c r="G141" i="25"/>
  <c r="G9" i="25"/>
  <c r="G42" i="25"/>
  <c r="G81" i="25"/>
  <c r="G17" i="25"/>
  <c r="F18" i="25"/>
  <c r="F82" i="25"/>
  <c r="F139" i="24"/>
  <c r="F192" i="24"/>
  <c r="G30" i="25"/>
  <c r="G76" i="25"/>
  <c r="G14" i="25"/>
  <c r="G62" i="25"/>
  <c r="F101" i="24"/>
  <c r="G68" i="25"/>
  <c r="G7" i="25"/>
  <c r="G69" i="25"/>
  <c r="G77" i="25"/>
  <c r="G78" i="25"/>
  <c r="G167" i="24"/>
  <c r="F151" i="25"/>
  <c r="G107" i="24"/>
  <c r="F115" i="24"/>
  <c r="G15" i="25"/>
  <c r="G22" i="25"/>
  <c r="F67" i="25"/>
  <c r="G143" i="25"/>
  <c r="G26" i="25"/>
  <c r="G49" i="25"/>
  <c r="G85" i="25"/>
  <c r="G72" i="25"/>
  <c r="F141" i="24"/>
  <c r="F119" i="24"/>
  <c r="G147" i="24"/>
  <c r="G12" i="24"/>
  <c r="F188" i="24"/>
  <c r="F62" i="24"/>
  <c r="F140" i="24"/>
  <c r="G73" i="25"/>
  <c r="F82" i="24"/>
  <c r="G111" i="25"/>
  <c r="F119" i="25"/>
  <c r="G50" i="25"/>
  <c r="G158" i="25"/>
  <c r="G27" i="25"/>
  <c r="G134" i="25"/>
  <c r="G139" i="25"/>
  <c r="F19" i="25"/>
  <c r="F74" i="25"/>
  <c r="F61" i="25"/>
  <c r="F75" i="24"/>
  <c r="G10" i="25"/>
  <c r="F25" i="25"/>
  <c r="G75" i="25"/>
  <c r="F199" i="24"/>
  <c r="G5" i="25"/>
  <c r="F84" i="25"/>
  <c r="G136" i="25"/>
  <c r="G137" i="25"/>
  <c r="F155" i="25"/>
  <c r="F60" i="25"/>
  <c r="G30" i="24"/>
  <c r="G145" i="24"/>
  <c r="G12" i="25"/>
  <c r="F24" i="25"/>
  <c r="G147" i="25"/>
  <c r="G47" i="25"/>
  <c r="F117" i="25"/>
  <c r="F131" i="25"/>
  <c r="F171" i="25"/>
  <c r="G54" i="25"/>
  <c r="G31" i="25"/>
  <c r="F120" i="24"/>
  <c r="F132" i="24"/>
  <c r="G13" i="25"/>
  <c r="G149" i="25"/>
  <c r="G158" i="24"/>
  <c r="F184" i="24"/>
  <c r="F179" i="24"/>
  <c r="G15" i="24"/>
  <c r="G103" i="24"/>
  <c r="F33" i="24"/>
  <c r="G170" i="25"/>
  <c r="F4" i="25"/>
  <c r="G33" i="25"/>
  <c r="G40" i="25"/>
  <c r="G53" i="25"/>
  <c r="F89" i="25"/>
  <c r="F97" i="25"/>
  <c r="F160" i="25"/>
  <c r="F109" i="25"/>
  <c r="F164" i="25"/>
  <c r="F148" i="25"/>
  <c r="F34" i="25"/>
  <c r="G41" i="25"/>
  <c r="F48" i="25"/>
  <c r="G83" i="25"/>
  <c r="G90" i="25"/>
  <c r="G98" i="25"/>
  <c r="F161" i="25"/>
  <c r="F110" i="25"/>
  <c r="G118" i="25"/>
  <c r="G124" i="25"/>
  <c r="F132" i="25"/>
  <c r="G152" i="25"/>
  <c r="G91" i="25"/>
  <c r="G99" i="25"/>
  <c r="G162" i="25"/>
  <c r="G125" i="25"/>
  <c r="G165" i="25"/>
  <c r="G35" i="25"/>
  <c r="G43" i="25"/>
  <c r="G56" i="25"/>
  <c r="G92" i="25"/>
  <c r="G100" i="25"/>
  <c r="G104" i="25"/>
  <c r="G112" i="25"/>
  <c r="G120" i="25"/>
  <c r="G126" i="25"/>
  <c r="G166" i="25"/>
  <c r="G36" i="25"/>
  <c r="G44" i="25"/>
  <c r="G154" i="25"/>
  <c r="G57" i="25"/>
  <c r="G63" i="25"/>
  <c r="G70" i="25"/>
  <c r="G93" i="25"/>
  <c r="G101" i="25"/>
  <c r="G105" i="25"/>
  <c r="G113" i="25"/>
  <c r="G121" i="25"/>
  <c r="G127" i="25"/>
  <c r="G167" i="25"/>
  <c r="G11" i="25"/>
  <c r="G145" i="25"/>
  <c r="G8" i="25"/>
  <c r="G16" i="25"/>
  <c r="G32" i="25"/>
  <c r="G37" i="25"/>
  <c r="G45" i="25"/>
  <c r="G51" i="25"/>
  <c r="G58" i="25"/>
  <c r="G71" i="25"/>
  <c r="F79" i="25"/>
  <c r="F86" i="25"/>
  <c r="G94" i="25"/>
  <c r="F159" i="25"/>
  <c r="F106" i="25"/>
  <c r="G114" i="25"/>
  <c r="G122" i="25"/>
  <c r="G128" i="25"/>
  <c r="G168" i="25"/>
  <c r="G150" i="25"/>
  <c r="G38" i="25"/>
  <c r="G46" i="25"/>
  <c r="G52" i="25"/>
  <c r="G59" i="25"/>
  <c r="G87" i="25"/>
  <c r="G95" i="25"/>
  <c r="G102" i="25"/>
  <c r="G107" i="25"/>
  <c r="G115" i="25"/>
  <c r="G163" i="25"/>
  <c r="G129" i="25"/>
  <c r="G169" i="25"/>
  <c r="F29" i="25"/>
  <c r="F39" i="25"/>
  <c r="F153" i="25"/>
  <c r="G88" i="25"/>
  <c r="G96" i="25"/>
  <c r="G103" i="25"/>
  <c r="G108" i="25"/>
  <c r="G116" i="25"/>
  <c r="G123" i="25"/>
  <c r="G130" i="25"/>
  <c r="F99" i="25"/>
  <c r="F8" i="25"/>
  <c r="F143" i="25"/>
  <c r="G34" i="25"/>
  <c r="G86" i="25"/>
  <c r="F91" i="25"/>
  <c r="G48" i="25"/>
  <c r="F43" i="25"/>
  <c r="F77" i="25"/>
  <c r="F90" i="25"/>
  <c r="G84" i="25"/>
  <c r="F93" i="25"/>
  <c r="G161" i="25"/>
  <c r="F68" i="25"/>
  <c r="F162" i="25"/>
  <c r="F167" i="25"/>
  <c r="G133" i="25"/>
  <c r="F157" i="25"/>
  <c r="F76" i="25"/>
  <c r="F125" i="25"/>
  <c r="G4" i="25"/>
  <c r="F71" i="25"/>
  <c r="F83" i="25"/>
  <c r="F121" i="25"/>
  <c r="G132" i="25"/>
  <c r="F158" i="25"/>
  <c r="F41" i="25"/>
  <c r="F44" i="25"/>
  <c r="F135" i="25"/>
  <c r="F6" i="25"/>
  <c r="F134" i="25"/>
  <c r="F92" i="25"/>
  <c r="F111" i="25"/>
  <c r="F122" i="25"/>
  <c r="F147" i="25"/>
  <c r="F31" i="25"/>
  <c r="F40" i="25"/>
  <c r="F49" i="25"/>
  <c r="F145" i="25"/>
  <c r="F85" i="25"/>
  <c r="F118" i="25"/>
  <c r="F126" i="25"/>
  <c r="F62" i="25"/>
  <c r="G19" i="25"/>
  <c r="G148" i="25"/>
  <c r="F75" i="25"/>
  <c r="F78" i="25"/>
  <c r="F94" i="25"/>
  <c r="F120" i="25"/>
  <c r="F128" i="25"/>
  <c r="F165" i="25"/>
  <c r="F10" i="25"/>
  <c r="F27" i="25"/>
  <c r="F36" i="25"/>
  <c r="F141" i="25"/>
  <c r="F30" i="25"/>
  <c r="G79" i="25"/>
  <c r="G110" i="25"/>
  <c r="F14" i="25"/>
  <c r="F137" i="25"/>
  <c r="F20" i="25"/>
  <c r="G24" i="25"/>
  <c r="F149" i="25"/>
  <c r="F55" i="25"/>
  <c r="F63" i="25"/>
  <c r="G67" i="25"/>
  <c r="G159" i="25"/>
  <c r="G106" i="25"/>
  <c r="G119" i="25"/>
  <c r="F42" i="25"/>
  <c r="F53" i="25"/>
  <c r="F7" i="25"/>
  <c r="F15" i="25"/>
  <c r="F142" i="25"/>
  <c r="G25" i="25"/>
  <c r="F152" i="25"/>
  <c r="F47" i="25"/>
  <c r="F50" i="25"/>
  <c r="F57" i="25"/>
  <c r="F156" i="25"/>
  <c r="F100" i="25"/>
  <c r="F104" i="25"/>
  <c r="F112" i="25"/>
  <c r="F124" i="25"/>
  <c r="F168" i="25"/>
  <c r="F139" i="25"/>
  <c r="F5" i="25"/>
  <c r="F136" i="25"/>
  <c r="F138" i="25"/>
  <c r="F26" i="25"/>
  <c r="F33" i="25"/>
  <c r="F35" i="25"/>
  <c r="F154" i="25"/>
  <c r="F54" i="25"/>
  <c r="F69" i="25"/>
  <c r="F98" i="25"/>
  <c r="F101" i="25"/>
  <c r="F105" i="25"/>
  <c r="F113" i="25"/>
  <c r="F21" i="25"/>
  <c r="F70" i="25"/>
  <c r="F114" i="25"/>
  <c r="F166" i="25"/>
  <c r="G153" i="25"/>
  <c r="G155" i="25"/>
  <c r="G66" i="25"/>
  <c r="G82" i="25"/>
  <c r="G171" i="25"/>
  <c r="G18" i="25"/>
  <c r="G23" i="25"/>
  <c r="G29" i="25"/>
  <c r="G151" i="25"/>
  <c r="G39" i="25"/>
  <c r="G60" i="25"/>
  <c r="G74" i="25"/>
  <c r="G89" i="25"/>
  <c r="G97" i="25"/>
  <c r="G160" i="25"/>
  <c r="G109" i="25"/>
  <c r="G117" i="25"/>
  <c r="G164" i="25"/>
  <c r="G131" i="25"/>
  <c r="F9" i="25"/>
  <c r="F11" i="25"/>
  <c r="F16" i="25"/>
  <c r="F22" i="25"/>
  <c r="F146" i="25"/>
  <c r="F32" i="25"/>
  <c r="F37" i="25"/>
  <c r="F45" i="25"/>
  <c r="F51" i="25"/>
  <c r="F58" i="25"/>
  <c r="F64" i="25"/>
  <c r="F72" i="25"/>
  <c r="F80" i="25"/>
  <c r="F87" i="25"/>
  <c r="F95" i="25"/>
  <c r="F102" i="25"/>
  <c r="F107" i="25"/>
  <c r="F115" i="25"/>
  <c r="F163" i="25"/>
  <c r="F129" i="25"/>
  <c r="F169" i="25"/>
  <c r="F127" i="25"/>
  <c r="F56" i="25"/>
  <c r="F12" i="25"/>
  <c r="F13" i="25"/>
  <c r="F140" i="25"/>
  <c r="F17" i="25"/>
  <c r="F144" i="25"/>
  <c r="F28" i="25"/>
  <c r="F150" i="25"/>
  <c r="F38" i="25"/>
  <c r="F46" i="25"/>
  <c r="F52" i="25"/>
  <c r="F59" i="25"/>
  <c r="F65" i="25"/>
  <c r="F73" i="25"/>
  <c r="F81" i="25"/>
  <c r="F88" i="25"/>
  <c r="F96" i="25"/>
  <c r="F103" i="25"/>
  <c r="F108" i="25"/>
  <c r="F116" i="25"/>
  <c r="F123" i="25"/>
  <c r="F130" i="25"/>
  <c r="F170" i="25"/>
  <c r="F41" i="24"/>
  <c r="G17" i="24"/>
  <c r="F42" i="24"/>
  <c r="F125" i="24"/>
  <c r="F129" i="24"/>
  <c r="F138" i="24"/>
  <c r="F61" i="24"/>
  <c r="F67" i="24"/>
  <c r="G55" i="24"/>
  <c r="G128" i="24"/>
  <c r="F127" i="24"/>
  <c r="G186" i="24"/>
  <c r="G173" i="24"/>
  <c r="F194" i="24"/>
  <c r="F186" i="24"/>
  <c r="F187" i="24"/>
  <c r="F173" i="24"/>
  <c r="F98" i="24"/>
  <c r="G69" i="24"/>
  <c r="F73" i="24"/>
  <c r="G76" i="24"/>
  <c r="F195" i="24"/>
  <c r="F100" i="24"/>
  <c r="F128" i="24"/>
  <c r="F134" i="24"/>
  <c r="F133" i="24"/>
  <c r="F176" i="24"/>
  <c r="F76" i="24"/>
  <c r="G79" i="24"/>
  <c r="F77" i="24"/>
  <c r="F130" i="24"/>
  <c r="G25" i="24"/>
  <c r="F68" i="24"/>
  <c r="F90" i="24"/>
  <c r="F106" i="24"/>
  <c r="F92" i="24"/>
  <c r="F116" i="24"/>
  <c r="G131" i="24"/>
  <c r="F64" i="24"/>
  <c r="F79" i="24"/>
  <c r="G73" i="24"/>
  <c r="F114" i="24"/>
  <c r="F105" i="24"/>
  <c r="G193" i="24"/>
  <c r="F191" i="24"/>
  <c r="F78" i="24"/>
  <c r="F84" i="24"/>
  <c r="G196" i="24"/>
  <c r="F198" i="24"/>
  <c r="F137" i="24"/>
  <c r="G100" i="24"/>
  <c r="F72" i="24"/>
  <c r="G122" i="24"/>
  <c r="F103" i="24"/>
  <c r="F66" i="24"/>
  <c r="F122" i="24"/>
  <c r="F131" i="24"/>
  <c r="F118" i="24"/>
  <c r="G96" i="24"/>
  <c r="F123" i="24"/>
  <c r="F178" i="24"/>
  <c r="F193" i="24"/>
  <c r="G23" i="24"/>
  <c r="F190" i="24"/>
  <c r="F201" i="24"/>
  <c r="F63" i="24"/>
  <c r="G114" i="24"/>
  <c r="G46" i="24"/>
  <c r="F95" i="24"/>
  <c r="F69" i="24"/>
  <c r="F60" i="24"/>
  <c r="F74" i="24"/>
  <c r="G83" i="24"/>
  <c r="F94" i="24"/>
  <c r="F70" i="24"/>
  <c r="G56" i="24"/>
  <c r="F96" i="24"/>
  <c r="F83" i="24"/>
  <c r="F102" i="24"/>
  <c r="F89" i="24"/>
  <c r="G190" i="24"/>
  <c r="F121" i="24"/>
  <c r="F111" i="24"/>
  <c r="F182" i="24"/>
  <c r="F58" i="24"/>
  <c r="F36" i="24"/>
  <c r="F109" i="24"/>
  <c r="F110" i="24"/>
  <c r="F93" i="24"/>
  <c r="F104" i="24"/>
  <c r="F85" i="24"/>
  <c r="F86" i="24"/>
  <c r="F135" i="24"/>
  <c r="F112" i="24"/>
  <c r="F99" i="24"/>
  <c r="F117" i="24"/>
  <c r="F57" i="24"/>
  <c r="F185" i="24"/>
  <c r="F59" i="24"/>
  <c r="F197" i="24"/>
  <c r="F180" i="24"/>
  <c r="F183" i="24"/>
  <c r="F87" i="24"/>
  <c r="F107" i="24"/>
  <c r="F97" i="24"/>
  <c r="F88" i="24"/>
  <c r="F196" i="24"/>
  <c r="F189" i="24"/>
  <c r="F124" i="24"/>
  <c r="F202" i="24"/>
  <c r="G139" i="24"/>
  <c r="G136" i="24"/>
  <c r="G132" i="24"/>
  <c r="G129" i="24"/>
  <c r="G127" i="24"/>
  <c r="G123" i="24"/>
  <c r="G119" i="24"/>
  <c r="G118" i="24"/>
  <c r="G115" i="24"/>
  <c r="G191" i="24"/>
  <c r="G109" i="24"/>
  <c r="G188" i="24"/>
  <c r="G104" i="24"/>
  <c r="G187" i="24"/>
  <c r="G97" i="24"/>
  <c r="G93" i="24"/>
  <c r="G185" i="24"/>
  <c r="G87" i="24"/>
  <c r="G84" i="24"/>
  <c r="G80" i="24"/>
  <c r="G183" i="24"/>
  <c r="G182" i="24"/>
  <c r="G70" i="24"/>
  <c r="G66" i="24"/>
  <c r="G63" i="24"/>
  <c r="G60" i="24"/>
  <c r="G178" i="24"/>
  <c r="F136" i="24"/>
  <c r="F80" i="24"/>
  <c r="G141" i="24"/>
  <c r="G138" i="24"/>
  <c r="G135" i="24"/>
  <c r="G126" i="24"/>
  <c r="G112" i="24"/>
  <c r="G90" i="24"/>
  <c r="G86" i="24"/>
  <c r="G65" i="24"/>
  <c r="G180" i="24"/>
  <c r="G59" i="24"/>
  <c r="G57" i="24"/>
  <c r="F126" i="24"/>
  <c r="G140" i="24"/>
  <c r="G200" i="24"/>
  <c r="G134" i="24"/>
  <c r="G199" i="24"/>
  <c r="G198" i="24"/>
  <c r="G125" i="24"/>
  <c r="G121" i="24"/>
  <c r="G195" i="24"/>
  <c r="G117" i="24"/>
  <c r="G192" i="24"/>
  <c r="G111" i="24"/>
  <c r="G189" i="24"/>
  <c r="G106" i="24"/>
  <c r="G102" i="24"/>
  <c r="G99" i="24"/>
  <c r="G95" i="24"/>
  <c r="G92" i="24"/>
  <c r="G89" i="24"/>
  <c r="G184" i="24"/>
  <c r="G82" i="24"/>
  <c r="G78" i="24"/>
  <c r="G75" i="24"/>
  <c r="G72" i="24"/>
  <c r="G68" i="24"/>
  <c r="G181" i="24"/>
  <c r="G62" i="24"/>
  <c r="G58" i="24"/>
  <c r="G177" i="24"/>
  <c r="G149" i="24"/>
  <c r="F200" i="24"/>
  <c r="F177" i="24"/>
  <c r="G201" i="24"/>
  <c r="G137" i="24"/>
  <c r="G133" i="24"/>
  <c r="G130" i="24"/>
  <c r="G197" i="24"/>
  <c r="G124" i="24"/>
  <c r="G120" i="24"/>
  <c r="G194" i="24"/>
  <c r="G116" i="24"/>
  <c r="G113" i="24"/>
  <c r="G110" i="24"/>
  <c r="G108" i="24"/>
  <c r="G105" i="24"/>
  <c r="G101" i="24"/>
  <c r="G98" i="24"/>
  <c r="G94" i="24"/>
  <c r="G91" i="24"/>
  <c r="G88" i="24"/>
  <c r="G85" i="24"/>
  <c r="G81" i="24"/>
  <c r="G77" i="24"/>
  <c r="G74" i="24"/>
  <c r="G71" i="24"/>
  <c r="G67" i="24"/>
  <c r="G64" i="24"/>
  <c r="G61" i="24"/>
  <c r="G179" i="24"/>
  <c r="G176" i="24"/>
  <c r="F159" i="24"/>
  <c r="F113" i="24"/>
  <c r="F108" i="24"/>
  <c r="F91" i="24"/>
  <c r="F81" i="24"/>
  <c r="F71" i="24"/>
  <c r="G202" i="24"/>
  <c r="F143" i="24"/>
  <c r="F164" i="24"/>
  <c r="G39" i="24"/>
  <c r="G27" i="24"/>
  <c r="G51" i="24"/>
  <c r="G11" i="24"/>
  <c r="G155" i="24"/>
  <c r="G160" i="24"/>
  <c r="G22" i="24"/>
  <c r="G170" i="24"/>
  <c r="G171" i="24"/>
  <c r="G29" i="24"/>
  <c r="G9" i="24"/>
  <c r="G19" i="24"/>
  <c r="F154" i="24"/>
  <c r="G157" i="24"/>
  <c r="F50" i="20"/>
  <c r="F67" i="20"/>
  <c r="G152" i="24"/>
  <c r="G48" i="24"/>
  <c r="F169" i="24"/>
  <c r="G29" i="23"/>
  <c r="F108" i="20"/>
  <c r="F5" i="24"/>
  <c r="G165" i="24"/>
  <c r="F32" i="24"/>
  <c r="G43" i="23"/>
  <c r="G56" i="23"/>
  <c r="G35" i="24"/>
  <c r="G53" i="23"/>
  <c r="G47" i="24"/>
  <c r="F39" i="24"/>
  <c r="G156" i="24"/>
  <c r="G13" i="24"/>
  <c r="G21" i="24"/>
  <c r="F161" i="24"/>
  <c r="G151" i="24"/>
  <c r="G43" i="24"/>
  <c r="G8" i="24"/>
  <c r="G14" i="24"/>
  <c r="F18" i="24"/>
  <c r="F28" i="24"/>
  <c r="G166" i="24"/>
  <c r="F23" i="24"/>
  <c r="F162" i="24"/>
  <c r="G40" i="24"/>
  <c r="G44" i="24"/>
  <c r="G153" i="24"/>
  <c r="F144" i="24"/>
  <c r="F16" i="24"/>
  <c r="G150" i="24"/>
  <c r="G20" i="24"/>
  <c r="F168" i="24"/>
  <c r="F6" i="24"/>
  <c r="G172" i="24"/>
  <c r="G174" i="24"/>
  <c r="G53" i="24"/>
  <c r="F4" i="24"/>
  <c r="G146" i="24"/>
  <c r="G148" i="24"/>
  <c r="G49" i="24"/>
  <c r="G175" i="24"/>
  <c r="G10" i="24"/>
  <c r="G163" i="24"/>
  <c r="G37" i="24"/>
  <c r="G50" i="24"/>
  <c r="G54" i="24"/>
  <c r="F38" i="24"/>
  <c r="F45" i="24"/>
  <c r="G24" i="24"/>
  <c r="G34" i="24"/>
  <c r="G52" i="24"/>
  <c r="G26" i="24"/>
  <c r="G164" i="24"/>
  <c r="G168" i="24"/>
  <c r="G144" i="24"/>
  <c r="F15" i="24"/>
  <c r="F22" i="24"/>
  <c r="F26" i="24"/>
  <c r="G159" i="24"/>
  <c r="F47" i="24"/>
  <c r="G142" i="24"/>
  <c r="G32" i="24"/>
  <c r="F151" i="24"/>
  <c r="F160" i="24"/>
  <c r="G33" i="24"/>
  <c r="F165" i="24"/>
  <c r="F150" i="24"/>
  <c r="F25" i="24"/>
  <c r="F31" i="24"/>
  <c r="F35" i="24"/>
  <c r="G38" i="24"/>
  <c r="G41" i="24"/>
  <c r="F174" i="24"/>
  <c r="G143" i="24"/>
  <c r="G28" i="24"/>
  <c r="F170" i="24"/>
  <c r="G4" i="24"/>
  <c r="G169" i="24"/>
  <c r="F175" i="24"/>
  <c r="G18" i="24"/>
  <c r="F20" i="24"/>
  <c r="F157" i="24"/>
  <c r="F153" i="24"/>
  <c r="F29" i="24"/>
  <c r="G161" i="24"/>
  <c r="F43" i="24"/>
  <c r="F48" i="24"/>
  <c r="F52" i="24"/>
  <c r="G5" i="24"/>
  <c r="G6" i="24"/>
  <c r="G7" i="24"/>
  <c r="G16" i="24"/>
  <c r="G154" i="24"/>
  <c r="F145" i="24"/>
  <c r="F147" i="24"/>
  <c r="F14" i="24"/>
  <c r="F149" i="24"/>
  <c r="F19" i="24"/>
  <c r="F24" i="24"/>
  <c r="F158" i="24"/>
  <c r="G162" i="24"/>
  <c r="G36" i="24"/>
  <c r="G42" i="24"/>
  <c r="G45" i="24"/>
  <c r="F172" i="24"/>
  <c r="F53" i="24"/>
  <c r="F9" i="24"/>
  <c r="F11" i="24"/>
  <c r="F50" i="24"/>
  <c r="F55" i="24"/>
  <c r="F148" i="24"/>
  <c r="F163" i="24"/>
  <c r="F37" i="24"/>
  <c r="F167" i="24"/>
  <c r="F46" i="24"/>
  <c r="F146" i="24"/>
  <c r="F13" i="24"/>
  <c r="F17" i="24"/>
  <c r="F21" i="24"/>
  <c r="F27" i="24"/>
  <c r="F44" i="24"/>
  <c r="F51" i="24"/>
  <c r="F56" i="24"/>
  <c r="F8" i="24"/>
  <c r="F10" i="24"/>
  <c r="F12" i="24"/>
  <c r="F155" i="24"/>
  <c r="F152" i="24"/>
  <c r="F156" i="24"/>
  <c r="F30" i="24"/>
  <c r="F34" i="24"/>
  <c r="F166" i="24"/>
  <c r="F171" i="24"/>
  <c r="F49" i="24"/>
  <c r="F54" i="24"/>
  <c r="F65" i="23"/>
  <c r="G10" i="23"/>
  <c r="G18" i="23"/>
  <c r="G12" i="23"/>
  <c r="G24" i="23"/>
  <c r="G65" i="23"/>
  <c r="G47" i="23"/>
  <c r="G7" i="23"/>
  <c r="G86" i="23"/>
  <c r="G15" i="23"/>
  <c r="G77" i="23"/>
  <c r="F15" i="20"/>
  <c r="F43" i="20"/>
  <c r="F48" i="20"/>
  <c r="F56" i="20"/>
  <c r="G60" i="23"/>
  <c r="G40" i="23"/>
  <c r="F65" i="20"/>
  <c r="F41" i="20"/>
  <c r="F83" i="23"/>
  <c r="G83" i="23"/>
  <c r="G54" i="23"/>
  <c r="F54" i="23"/>
  <c r="F49" i="23"/>
  <c r="G49" i="23"/>
  <c r="F38" i="23"/>
  <c r="G38" i="23"/>
  <c r="G82" i="23"/>
  <c r="F82" i="23"/>
  <c r="F26" i="23"/>
  <c r="G26" i="23"/>
  <c r="F73" i="23"/>
  <c r="G73" i="23"/>
  <c r="F11" i="23"/>
  <c r="G11" i="23"/>
  <c r="F9" i="23"/>
  <c r="G9" i="23"/>
  <c r="F69" i="23"/>
  <c r="G69" i="23"/>
  <c r="F59" i="23"/>
  <c r="G59" i="23"/>
  <c r="F88" i="23"/>
  <c r="G88" i="23"/>
  <c r="G37" i="23"/>
  <c r="F37" i="23"/>
  <c r="G32" i="23"/>
  <c r="F32" i="23"/>
  <c r="F25" i="23"/>
  <c r="G25" i="23"/>
  <c r="G19" i="23"/>
  <c r="F19" i="23"/>
  <c r="F71" i="23"/>
  <c r="G71" i="23"/>
  <c r="G64" i="23"/>
  <c r="F64" i="23"/>
  <c r="F58" i="23"/>
  <c r="G58" i="23"/>
  <c r="G48" i="23"/>
  <c r="F48" i="23"/>
  <c r="G87" i="23"/>
  <c r="F87" i="23"/>
  <c r="F31" i="23"/>
  <c r="G31" i="23"/>
  <c r="G79" i="23"/>
  <c r="F79" i="23"/>
  <c r="G76" i="23"/>
  <c r="F76" i="23"/>
  <c r="G14" i="23"/>
  <c r="F14" i="23"/>
  <c r="G8" i="23"/>
  <c r="F8" i="23"/>
  <c r="F55" i="23"/>
  <c r="G55" i="23"/>
  <c r="G44" i="23"/>
  <c r="F44" i="23"/>
  <c r="F39" i="23"/>
  <c r="G39" i="23"/>
  <c r="G22" i="23"/>
  <c r="F22" i="23"/>
  <c r="G74" i="23"/>
  <c r="F74" i="23"/>
  <c r="G57" i="23"/>
  <c r="F57" i="23"/>
  <c r="F52" i="23"/>
  <c r="G52" i="23"/>
  <c r="F42" i="23"/>
  <c r="G42" i="23"/>
  <c r="G85" i="23"/>
  <c r="F85" i="23"/>
  <c r="G28" i="23"/>
  <c r="F28" i="23"/>
  <c r="F21" i="23"/>
  <c r="G21" i="23"/>
  <c r="G13" i="23"/>
  <c r="F13" i="23"/>
  <c r="G68" i="23"/>
  <c r="F68" i="23"/>
  <c r="G63" i="23"/>
  <c r="F63" i="23"/>
  <c r="F51" i="23"/>
  <c r="G51" i="23"/>
  <c r="G41" i="23"/>
  <c r="F41" i="23"/>
  <c r="F36" i="23"/>
  <c r="G36" i="23"/>
  <c r="F27" i="23"/>
  <c r="G27" i="23"/>
  <c r="G20" i="23"/>
  <c r="F20" i="23"/>
  <c r="F67" i="23"/>
  <c r="G67" i="23"/>
  <c r="F17" i="23"/>
  <c r="G17" i="23"/>
  <c r="F62" i="23"/>
  <c r="G62" i="23"/>
  <c r="G89" i="23"/>
  <c r="F89" i="23"/>
  <c r="G46" i="23"/>
  <c r="F46" i="23"/>
  <c r="F35" i="23"/>
  <c r="G35" i="23"/>
  <c r="G81" i="23"/>
  <c r="F81" i="23"/>
  <c r="F23" i="23"/>
  <c r="G23" i="23"/>
  <c r="F16" i="23"/>
  <c r="G16" i="23"/>
  <c r="G66" i="23"/>
  <c r="F66" i="23"/>
  <c r="G6" i="23"/>
  <c r="F6" i="23"/>
  <c r="G61" i="23"/>
  <c r="F61" i="23"/>
  <c r="G90" i="23"/>
  <c r="F90" i="23"/>
  <c r="F45" i="23"/>
  <c r="G45" i="23"/>
  <c r="G34" i="23"/>
  <c r="F34" i="23"/>
  <c r="G84" i="23"/>
  <c r="F84" i="23"/>
  <c r="F78" i="23"/>
  <c r="G78" i="23"/>
  <c r="G72" i="23"/>
  <c r="F72" i="23"/>
  <c r="G70" i="23"/>
  <c r="F70" i="23"/>
  <c r="G5" i="23"/>
  <c r="F5" i="23"/>
  <c r="F12" i="23"/>
  <c r="F15" i="23"/>
  <c r="F18" i="23"/>
  <c r="F75" i="23"/>
  <c r="F77" i="23"/>
  <c r="F24" i="23"/>
  <c r="F80" i="23"/>
  <c r="F29" i="23"/>
  <c r="F30" i="23"/>
  <c r="F33" i="23"/>
  <c r="F86" i="23"/>
  <c r="F40" i="23"/>
  <c r="F43" i="23"/>
  <c r="F47" i="23"/>
  <c r="F50" i="23"/>
  <c r="F53" i="23"/>
  <c r="F56" i="23"/>
  <c r="F60" i="23"/>
  <c r="F10" i="23"/>
  <c r="F7" i="23"/>
  <c r="G4" i="23"/>
  <c r="F4" i="23"/>
  <c r="F18" i="20"/>
  <c r="F51" i="20"/>
  <c r="G127" i="22"/>
  <c r="F154" i="22"/>
  <c r="F123" i="22"/>
  <c r="F127" i="20"/>
  <c r="F67" i="22"/>
  <c r="F139" i="22"/>
  <c r="F23" i="22"/>
  <c r="F104" i="22"/>
  <c r="F117" i="22"/>
  <c r="F88" i="22"/>
  <c r="F106" i="22"/>
  <c r="F111" i="22"/>
  <c r="F119" i="22"/>
  <c r="F107" i="22"/>
  <c r="F108" i="22"/>
  <c r="F113" i="22"/>
  <c r="F131" i="22"/>
  <c r="F40" i="22"/>
  <c r="F51" i="22"/>
  <c r="F86" i="22"/>
  <c r="F133" i="22"/>
  <c r="F76" i="22"/>
  <c r="F96" i="22"/>
  <c r="F103" i="22"/>
  <c r="F112" i="22"/>
  <c r="F59" i="22"/>
  <c r="F72" i="22"/>
  <c r="F79" i="22"/>
  <c r="F145" i="22"/>
  <c r="F42" i="22"/>
  <c r="F69" i="22"/>
  <c r="F134" i="22"/>
  <c r="F132" i="22"/>
  <c r="F32" i="22"/>
  <c r="F39" i="22"/>
  <c r="F142" i="22"/>
  <c r="F90" i="22"/>
  <c r="F55" i="22"/>
  <c r="F82" i="22"/>
  <c r="F99" i="22"/>
  <c r="F35" i="22"/>
  <c r="F62" i="22"/>
  <c r="F138" i="22"/>
  <c r="F18" i="22"/>
  <c r="F24" i="22"/>
  <c r="F116" i="22"/>
  <c r="F16" i="22"/>
  <c r="F148" i="22"/>
  <c r="F38" i="22"/>
  <c r="F41" i="22"/>
  <c r="F44" i="22"/>
  <c r="F46" i="22"/>
  <c r="F50" i="22"/>
  <c r="F54" i="22"/>
  <c r="F58" i="22"/>
  <c r="F61" i="22"/>
  <c r="F65" i="22"/>
  <c r="F68" i="22"/>
  <c r="F71" i="22"/>
  <c r="F75" i="22"/>
  <c r="F140" i="22"/>
  <c r="F81" i="22"/>
  <c r="F85" i="22"/>
  <c r="F89" i="22"/>
  <c r="F135" i="22"/>
  <c r="F93" i="22"/>
  <c r="F10" i="22"/>
  <c r="F12" i="22"/>
  <c r="F14" i="22"/>
  <c r="F26" i="22"/>
  <c r="F5" i="22"/>
  <c r="F7" i="22"/>
  <c r="F151" i="22"/>
  <c r="F29" i="22"/>
  <c r="F36" i="22"/>
  <c r="F43" i="22"/>
  <c r="F48" i="22"/>
  <c r="F56" i="22"/>
  <c r="F63" i="22"/>
  <c r="F70" i="22"/>
  <c r="F77" i="22"/>
  <c r="F83" i="22"/>
  <c r="F137" i="22"/>
  <c r="F94" i="22"/>
  <c r="F101" i="22"/>
  <c r="F109" i="22"/>
  <c r="F114" i="22"/>
  <c r="F30" i="22"/>
  <c r="F37" i="22"/>
  <c r="F146" i="22"/>
  <c r="F49" i="22"/>
  <c r="F57" i="22"/>
  <c r="F64" i="22"/>
  <c r="F141" i="22"/>
  <c r="F78" i="22"/>
  <c r="F84" i="22"/>
  <c r="F136" i="22"/>
  <c r="F95" i="22"/>
  <c r="F102" i="22"/>
  <c r="F110" i="22"/>
  <c r="F115" i="22"/>
  <c r="F15" i="22"/>
  <c r="F17" i="22"/>
  <c r="F19" i="22"/>
  <c r="F21" i="22"/>
  <c r="F33" i="22"/>
  <c r="F147" i="22"/>
  <c r="F45" i="22"/>
  <c r="F52" i="22"/>
  <c r="F60" i="22"/>
  <c r="F66" i="22"/>
  <c r="F73" i="22"/>
  <c r="F80" i="22"/>
  <c r="F87" i="22"/>
  <c r="F91" i="22"/>
  <c r="F97" i="22"/>
  <c r="F105" i="22"/>
  <c r="F130" i="22"/>
  <c r="F118" i="22"/>
  <c r="F11" i="22"/>
  <c r="F13" i="22"/>
  <c r="F150" i="22"/>
  <c r="F4" i="22"/>
  <c r="F6" i="22"/>
  <c r="F8" i="22"/>
  <c r="F9" i="22"/>
  <c r="F149" i="22"/>
  <c r="F28" i="22"/>
  <c r="F31" i="22"/>
  <c r="F55" i="20"/>
  <c r="F58" i="20"/>
  <c r="F32" i="20"/>
  <c r="F30" i="20"/>
  <c r="G117" i="20"/>
  <c r="G103" i="20"/>
  <c r="G145" i="20"/>
  <c r="F38" i="20"/>
  <c r="F60" i="20"/>
  <c r="G87" i="20"/>
  <c r="F100" i="20"/>
  <c r="G81" i="20"/>
  <c r="F95" i="20"/>
  <c r="G75" i="20"/>
  <c r="G113" i="20"/>
  <c r="F40" i="20"/>
  <c r="F64" i="20"/>
  <c r="F123" i="20"/>
  <c r="F143" i="20"/>
  <c r="F128" i="20"/>
  <c r="F77" i="20"/>
  <c r="F71" i="20"/>
  <c r="G37" i="20"/>
  <c r="G140" i="20"/>
  <c r="G6" i="20"/>
  <c r="F14" i="20"/>
  <c r="F129" i="20"/>
  <c r="F99" i="20"/>
  <c r="F106" i="20"/>
  <c r="F90" i="20"/>
  <c r="F84" i="20"/>
  <c r="F76" i="20"/>
  <c r="F70" i="20"/>
  <c r="G153" i="20"/>
  <c r="G98" i="20"/>
  <c r="G92" i="20"/>
  <c r="G86" i="20"/>
  <c r="G80" i="20"/>
  <c r="G74" i="20"/>
  <c r="G21" i="20"/>
  <c r="F105" i="20"/>
  <c r="F141" i="20"/>
  <c r="F94" i="20"/>
  <c r="F89" i="20"/>
  <c r="F83" i="20"/>
  <c r="F112" i="20"/>
  <c r="F124" i="20"/>
  <c r="G102" i="20"/>
  <c r="G97" i="20"/>
  <c r="G91" i="20"/>
  <c r="G148" i="20"/>
  <c r="G79" i="20"/>
  <c r="G73" i="20"/>
  <c r="F5" i="20"/>
  <c r="F17" i="20"/>
  <c r="F47" i="20"/>
  <c r="F104" i="20"/>
  <c r="F146" i="20"/>
  <c r="F93" i="20"/>
  <c r="F88" i="20"/>
  <c r="F82" i="20"/>
  <c r="F154" i="20"/>
  <c r="G101" i="20"/>
  <c r="G96" i="20"/>
  <c r="G109" i="20"/>
  <c r="G85" i="20"/>
  <c r="G78" i="20"/>
  <c r="G72" i="20"/>
  <c r="G19" i="20"/>
  <c r="F132" i="20"/>
  <c r="G151" i="20"/>
  <c r="G33" i="20"/>
  <c r="G42" i="20"/>
  <c r="G31" i="20"/>
  <c r="F134" i="20"/>
  <c r="F137" i="20"/>
  <c r="F28" i="20"/>
  <c r="F136" i="20"/>
  <c r="F12" i="20"/>
  <c r="F126" i="20"/>
  <c r="F25" i="20"/>
  <c r="F135" i="20"/>
  <c r="F23" i="20"/>
  <c r="F4" i="20"/>
  <c r="F139" i="20"/>
  <c r="F13" i="20"/>
  <c r="F144" i="20"/>
  <c r="F34" i="20"/>
  <c r="F114" i="20"/>
  <c r="F42" i="20"/>
  <c r="F20" i="20"/>
  <c r="F111" i="20"/>
  <c r="F53" i="20"/>
  <c r="F107" i="20"/>
  <c r="F118" i="20"/>
  <c r="F7" i="20"/>
  <c r="F29" i="20"/>
  <c r="F116" i="20"/>
  <c r="F35" i="20"/>
  <c r="F31" i="20"/>
  <c r="F16" i="20"/>
  <c r="F131" i="20"/>
  <c r="F147" i="20"/>
  <c r="F24" i="20"/>
  <c r="F46" i="20"/>
  <c r="F138" i="20"/>
  <c r="F22" i="20"/>
  <c r="F27" i="20"/>
  <c r="F110" i="20"/>
  <c r="F37" i="20"/>
  <c r="F150" i="20"/>
  <c r="F45" i="20"/>
  <c r="F57" i="20"/>
  <c r="F62" i="20"/>
  <c r="F68" i="20"/>
  <c r="F130" i="20"/>
  <c r="F9" i="20"/>
  <c r="F11" i="20"/>
  <c r="F125" i="20"/>
  <c r="F61" i="20"/>
  <c r="F63" i="20"/>
  <c r="F69" i="20"/>
  <c r="F122" i="20"/>
  <c r="F26" i="20"/>
  <c r="F33" i="20"/>
  <c r="F39" i="20"/>
  <c r="F151" i="20"/>
  <c r="F49" i="20"/>
  <c r="F54" i="20"/>
  <c r="F59" i="20"/>
  <c r="F66" i="20"/>
  <c r="F8" i="20"/>
  <c r="F10" i="20"/>
  <c r="F119" i="20"/>
  <c r="F133" i="20"/>
  <c r="F21" i="20"/>
  <c r="F152" i="20"/>
  <c r="F155" i="20"/>
  <c r="F36" i="20"/>
  <c r="F120" i="20"/>
  <c r="F44" i="20"/>
  <c r="F52" i="20"/>
  <c r="F115" i="20"/>
  <c r="F121" i="20"/>
  <c r="F149" i="20"/>
  <c r="F94" i="19"/>
  <c r="F47" i="19"/>
  <c r="G89" i="19"/>
  <c r="G55" i="19"/>
  <c r="F107" i="19"/>
  <c r="F102" i="19"/>
  <c r="F88" i="19"/>
  <c r="F81" i="19"/>
  <c r="F73" i="19"/>
  <c r="F67" i="19"/>
  <c r="F60" i="19"/>
  <c r="F53" i="19"/>
  <c r="F41" i="19"/>
  <c r="F27" i="19"/>
  <c r="G108" i="19"/>
  <c r="G104" i="19"/>
  <c r="G96" i="19"/>
  <c r="G83" i="19"/>
  <c r="G75" i="19"/>
  <c r="G68" i="19"/>
  <c r="G42" i="19"/>
  <c r="G36" i="19"/>
  <c r="F106" i="19"/>
  <c r="F101" i="19"/>
  <c r="F93" i="19"/>
  <c r="F87" i="19"/>
  <c r="F80" i="19"/>
  <c r="F72" i="19"/>
  <c r="F66" i="19"/>
  <c r="F59" i="19"/>
  <c r="F40" i="19"/>
  <c r="F26" i="19"/>
  <c r="G103" i="19"/>
  <c r="G95" i="19"/>
  <c r="G82" i="19"/>
  <c r="G74" i="19"/>
  <c r="G61" i="19"/>
  <c r="G54" i="19"/>
  <c r="G48" i="19"/>
  <c r="G28" i="19"/>
  <c r="F100" i="19"/>
  <c r="F92" i="19"/>
  <c r="F86" i="19"/>
  <c r="F79" i="19"/>
  <c r="F71" i="19"/>
  <c r="F65" i="19"/>
  <c r="F52" i="19"/>
  <c r="F46" i="19"/>
  <c r="F39" i="19"/>
  <c r="F21" i="19"/>
  <c r="F99" i="19"/>
  <c r="F91" i="19"/>
  <c r="F85" i="19"/>
  <c r="F78" i="19"/>
  <c r="F70" i="19"/>
  <c r="F64" i="19"/>
  <c r="F58" i="19"/>
  <c r="F51" i="19"/>
  <c r="F45" i="19"/>
  <c r="F38" i="19"/>
  <c r="F7" i="19"/>
  <c r="G22" i="19"/>
  <c r="F105" i="19"/>
  <c r="F98" i="19"/>
  <c r="F84" i="19"/>
  <c r="F77" i="19"/>
  <c r="F69" i="19"/>
  <c r="F63" i="19"/>
  <c r="F57" i="19"/>
  <c r="F50" i="19"/>
  <c r="F44" i="19"/>
  <c r="F37" i="19"/>
  <c r="F6" i="19"/>
  <c r="G16" i="19"/>
  <c r="F97" i="19"/>
  <c r="F90" i="19"/>
  <c r="F76" i="19"/>
  <c r="F62" i="19"/>
  <c r="F56" i="19"/>
  <c r="F49" i="19"/>
  <c r="F43" i="19"/>
  <c r="G15" i="19"/>
  <c r="F35" i="19"/>
  <c r="G9" i="19"/>
  <c r="F34" i="19"/>
  <c r="G4" i="19"/>
  <c r="G8" i="19"/>
  <c r="F33" i="19"/>
  <c r="F25" i="19"/>
  <c r="F20" i="19"/>
  <c r="F13" i="19"/>
  <c r="G14" i="19"/>
  <c r="F32" i="19"/>
  <c r="F24" i="19"/>
  <c r="F19" i="19"/>
  <c r="F12" i="19"/>
  <c r="F31" i="19"/>
  <c r="F23" i="19"/>
  <c r="F18" i="19"/>
  <c r="F11" i="19"/>
  <c r="F5" i="19"/>
  <c r="F30" i="19"/>
  <c r="F17" i="19"/>
  <c r="F10" i="19"/>
  <c r="G29" i="19"/>
  <c r="G223" i="18"/>
  <c r="G222" i="18"/>
  <c r="G229" i="18"/>
  <c r="G228" i="18"/>
  <c r="G227" i="18"/>
  <c r="F59" i="17"/>
  <c r="F51" i="17"/>
  <c r="F43" i="17"/>
  <c r="F83" i="17"/>
  <c r="F107" i="17"/>
  <c r="F75" i="17"/>
  <c r="F99" i="17"/>
  <c r="F35" i="17"/>
  <c r="F27" i="17"/>
  <c r="F67" i="17"/>
  <c r="F58" i="17"/>
  <c r="F82" i="17"/>
  <c r="F91" i="17"/>
  <c r="G51" i="17"/>
  <c r="G43" i="17"/>
  <c r="G115" i="17"/>
  <c r="G107" i="17"/>
  <c r="F114" i="17"/>
  <c r="G99" i="17"/>
  <c r="G35" i="17"/>
  <c r="F98" i="17"/>
  <c r="G83" i="17"/>
  <c r="G27" i="17"/>
  <c r="F90" i="17"/>
  <c r="G75" i="17"/>
  <c r="G19" i="17"/>
  <c r="F66" i="17"/>
  <c r="G67" i="17"/>
  <c r="F42" i="17"/>
  <c r="G59" i="17"/>
  <c r="F26" i="17"/>
  <c r="G82" i="17"/>
  <c r="G58" i="17"/>
  <c r="F113" i="17"/>
  <c r="F105" i="17"/>
  <c r="F97" i="17"/>
  <c r="F81" i="17"/>
  <c r="F73" i="17"/>
  <c r="F49" i="17"/>
  <c r="F41" i="17"/>
  <c r="F33" i="17"/>
  <c r="F25" i="17"/>
  <c r="F17" i="17"/>
  <c r="F9" i="17"/>
  <c r="G91" i="17"/>
  <c r="F104" i="17"/>
  <c r="F96" i="17"/>
  <c r="F88" i="17"/>
  <c r="F80" i="17"/>
  <c r="F64" i="17"/>
  <c r="F56" i="17"/>
  <c r="F48" i="17"/>
  <c r="F40" i="17"/>
  <c r="F32" i="17"/>
  <c r="F24" i="17"/>
  <c r="F16" i="17"/>
  <c r="F111" i="17"/>
  <c r="F103" i="17"/>
  <c r="F95" i="17"/>
  <c r="F79" i="17"/>
  <c r="F63" i="17"/>
  <c r="F55" i="17"/>
  <c r="F47" i="17"/>
  <c r="F39" i="17"/>
  <c r="F31" i="17"/>
  <c r="F23" i="17"/>
  <c r="F7" i="17"/>
  <c r="F110" i="17"/>
  <c r="F102" i="17"/>
  <c r="F86" i="17"/>
  <c r="F78" i="17"/>
  <c r="F62" i="17"/>
  <c r="F54" i="17"/>
  <c r="F46" i="17"/>
  <c r="F30" i="17"/>
  <c r="F22" i="17"/>
  <c r="F6" i="17"/>
  <c r="F3" i="17"/>
  <c r="F109" i="17"/>
  <c r="F101" i="17"/>
  <c r="F93" i="17"/>
  <c r="F85" i="17"/>
  <c r="F77" i="17"/>
  <c r="F69" i="17"/>
  <c r="F53" i="17"/>
  <c r="F45" i="17"/>
  <c r="F29" i="17"/>
  <c r="F21" i="17"/>
  <c r="F13" i="17"/>
  <c r="F116" i="17"/>
  <c r="F108" i="17"/>
  <c r="F84" i="17"/>
  <c r="F76" i="17"/>
  <c r="F68" i="17"/>
  <c r="F60" i="17"/>
  <c r="F52" i="17"/>
  <c r="F44" i="17"/>
  <c r="F28" i="17"/>
  <c r="F12" i="17"/>
  <c r="F4" i="17"/>
  <c r="A34" i="17"/>
  <c r="A87" i="17"/>
  <c r="A14" i="17"/>
  <c r="A8" i="17"/>
  <c r="A50" i="17"/>
  <c r="A89" i="17"/>
  <c r="A36" i="17"/>
  <c r="A10" i="17"/>
  <c r="A61" i="17"/>
  <c r="A92" i="17"/>
  <c r="A5" i="17"/>
  <c r="A11" i="17"/>
  <c r="A65" i="17"/>
  <c r="A94" i="17"/>
  <c r="A37" i="17"/>
  <c r="A15" i="17"/>
  <c r="A70" i="17"/>
  <c r="A100" i="17"/>
  <c r="A38" i="17"/>
  <c r="A18" i="17"/>
  <c r="A72" i="17"/>
  <c r="A106" i="17"/>
  <c r="A57" i="17"/>
  <c r="A20" i="17"/>
  <c r="A74" i="17"/>
  <c r="A112" i="17"/>
  <c r="BX21" i="2"/>
  <c r="BX20" i="2"/>
  <c r="BX19" i="2"/>
  <c r="BX18" i="2"/>
  <c r="BX16" i="2"/>
  <c r="BX15" i="2"/>
  <c r="BX14" i="2"/>
  <c r="BX13" i="2"/>
  <c r="BX12" i="2"/>
  <c r="BX11" i="2"/>
  <c r="BX9" i="2"/>
  <c r="BX8" i="2"/>
  <c r="BX7" i="2"/>
  <c r="BX6" i="2"/>
  <c r="BX5" i="2"/>
  <c r="BX4" i="2"/>
  <c r="N21" i="12"/>
  <c r="N20" i="12"/>
  <c r="N19" i="12"/>
  <c r="N18" i="12"/>
  <c r="N17" i="12"/>
  <c r="N16" i="12"/>
  <c r="N14" i="12"/>
  <c r="N13" i="12"/>
  <c r="N12" i="12"/>
  <c r="N11" i="12"/>
  <c r="N9" i="12"/>
  <c r="N8" i="12"/>
  <c r="N7" i="12"/>
  <c r="N5" i="12"/>
  <c r="N4" i="12"/>
  <c r="BZ9" i="2"/>
  <c r="BZ4" i="2"/>
  <c r="BZ21" i="2"/>
  <c r="BZ20" i="2"/>
  <c r="BZ19" i="2"/>
  <c r="BZ18" i="2"/>
  <c r="BZ16" i="2"/>
  <c r="BZ15" i="2"/>
  <c r="BZ14" i="2"/>
  <c r="BZ13" i="2"/>
  <c r="BZ12" i="2"/>
  <c r="BZ11" i="2"/>
  <c r="BZ8" i="2"/>
  <c r="BZ7" i="2"/>
  <c r="BZ6" i="2"/>
  <c r="BZ5" i="2"/>
  <c r="CB4" i="2"/>
  <c r="J21" i="11"/>
  <c r="J20" i="11"/>
  <c r="J19" i="11"/>
  <c r="J18" i="11"/>
  <c r="J17" i="11"/>
  <c r="J16" i="11"/>
  <c r="J14" i="11"/>
  <c r="J13" i="11"/>
  <c r="J12" i="11"/>
  <c r="J11" i="11"/>
  <c r="J9" i="11"/>
  <c r="J8" i="11"/>
  <c r="J7" i="11"/>
  <c r="J6" i="11"/>
  <c r="J5" i="11"/>
  <c r="J4" i="11"/>
  <c r="CV37" i="2"/>
  <c r="CV36" i="2"/>
  <c r="CZ21" i="2"/>
  <c r="CZ20" i="2"/>
  <c r="CZ19" i="2"/>
  <c r="CZ18" i="2"/>
  <c r="CZ16" i="2"/>
  <c r="CZ15" i="2"/>
  <c r="CZ14" i="2"/>
  <c r="CZ13" i="2"/>
  <c r="CZ12" i="2"/>
  <c r="CZ11" i="2"/>
  <c r="CZ9" i="2"/>
  <c r="CZ8" i="2"/>
  <c r="CZ7" i="2"/>
  <c r="CZ6" i="2"/>
  <c r="CZ5" i="2"/>
  <c r="CZ4" i="2"/>
  <c r="A1243" i="7"/>
  <c r="A1242" i="7"/>
  <c r="A1235" i="7"/>
  <c r="A1234" i="7"/>
  <c r="A1231" i="7"/>
  <c r="A1228" i="7"/>
  <c r="A1227" i="7"/>
  <c r="A1226" i="7"/>
  <c r="A1224" i="7"/>
  <c r="A1222" i="7"/>
  <c r="A1217" i="7"/>
  <c r="A1214" i="7"/>
  <c r="A1211" i="7"/>
  <c r="A1203" i="7"/>
  <c r="A1200" i="7"/>
  <c r="A1199" i="7"/>
  <c r="A1197" i="7"/>
  <c r="A1196" i="7"/>
  <c r="A1195" i="7"/>
  <c r="A1191" i="7"/>
  <c r="A1190" i="7"/>
  <c r="A1185" i="7"/>
  <c r="A1184" i="7"/>
  <c r="A1182" i="7"/>
  <c r="A1181" i="7"/>
  <c r="A1177" i="7"/>
  <c r="A1175" i="7"/>
  <c r="A1174" i="7"/>
  <c r="A1172" i="7"/>
  <c r="A1169" i="7"/>
  <c r="A1166" i="7"/>
  <c r="A1164" i="7"/>
  <c r="A1163" i="7"/>
  <c r="A1161" i="7"/>
  <c r="A1156" i="7"/>
  <c r="A1155" i="7"/>
  <c r="A1154" i="7"/>
  <c r="A1153" i="7"/>
  <c r="A1152" i="7"/>
  <c r="A1151" i="7"/>
  <c r="A1149" i="7"/>
  <c r="A1148" i="7"/>
  <c r="A1146" i="7"/>
  <c r="A1142" i="7"/>
  <c r="A1141" i="7"/>
  <c r="A1139" i="7"/>
  <c r="A1136" i="7"/>
  <c r="A1135" i="7"/>
  <c r="A1134" i="7"/>
  <c r="A1133" i="7"/>
  <c r="A1130" i="7"/>
  <c r="A1128" i="7"/>
  <c r="A1126" i="7"/>
  <c r="A1124" i="7"/>
  <c r="A1121" i="7"/>
  <c r="A1119" i="7"/>
  <c r="A1116" i="7"/>
  <c r="A1115" i="7"/>
  <c r="A1114" i="7"/>
  <c r="A1113" i="7"/>
  <c r="A1111" i="7"/>
  <c r="A1109" i="7"/>
  <c r="A1108" i="7"/>
  <c r="A1107" i="7"/>
  <c r="A1106" i="7"/>
  <c r="A1105" i="7"/>
  <c r="A1103" i="7"/>
  <c r="A1098" i="7"/>
  <c r="A1097" i="7"/>
  <c r="A1096" i="7"/>
  <c r="A1095" i="7"/>
  <c r="A1092" i="7"/>
  <c r="A1091" i="7"/>
  <c r="A1088" i="7"/>
  <c r="A1081" i="7"/>
  <c r="A1080" i="7"/>
  <c r="A1076" i="7"/>
  <c r="A1075" i="7"/>
  <c r="A1072" i="7"/>
  <c r="A1069" i="7"/>
  <c r="A1067" i="7"/>
  <c r="A1065" i="7"/>
  <c r="A1063" i="7"/>
  <c r="A1060" i="7"/>
  <c r="A1059" i="7"/>
  <c r="A1058" i="7"/>
  <c r="A1057" i="7"/>
  <c r="A1054" i="7"/>
  <c r="A1048" i="7"/>
  <c r="A1046" i="7"/>
  <c r="A1042" i="7"/>
  <c r="A1038" i="7"/>
  <c r="A1035" i="7"/>
  <c r="A1033" i="7"/>
  <c r="A1032" i="7"/>
  <c r="A1029" i="7"/>
  <c r="A1028" i="7"/>
  <c r="A1024" i="7"/>
  <c r="A1021" i="7"/>
  <c r="A1019" i="7"/>
  <c r="A1017" i="7"/>
  <c r="A1016" i="7"/>
  <c r="A1015" i="7"/>
  <c r="A1011" i="7"/>
  <c r="A1010" i="7"/>
  <c r="A1008" i="7"/>
  <c r="A1006" i="7"/>
  <c r="A1005" i="7"/>
  <c r="A1001" i="7"/>
  <c r="A1000" i="7"/>
  <c r="A998" i="7"/>
  <c r="A997" i="7"/>
  <c r="A992" i="7"/>
  <c r="A989" i="7"/>
  <c r="A988" i="7"/>
  <c r="A985" i="7"/>
  <c r="A984" i="7"/>
  <c r="A983" i="7"/>
  <c r="A982" i="7"/>
  <c r="A981" i="7"/>
  <c r="A980" i="7"/>
  <c r="A978" i="7"/>
  <c r="A977" i="7"/>
  <c r="A976" i="7"/>
  <c r="A975" i="7"/>
  <c r="A973" i="7"/>
  <c r="A971" i="7"/>
  <c r="A970" i="7"/>
  <c r="A967" i="7"/>
  <c r="A966" i="7"/>
  <c r="A965" i="7"/>
  <c r="A964" i="7"/>
  <c r="A963" i="7"/>
  <c r="A961" i="7"/>
  <c r="A960" i="7"/>
  <c r="A959" i="7"/>
  <c r="A958" i="7"/>
  <c r="A956" i="7"/>
  <c r="A955" i="7"/>
  <c r="A954" i="7"/>
  <c r="A952" i="7"/>
  <c r="A950" i="7"/>
  <c r="A949" i="7"/>
  <c r="A948" i="7"/>
  <c r="A946" i="7"/>
  <c r="A945" i="7"/>
  <c r="A944" i="7"/>
  <c r="A942" i="7"/>
  <c r="A935" i="7"/>
  <c r="A933" i="7"/>
  <c r="A932" i="7"/>
  <c r="A930" i="7"/>
  <c r="A929" i="7"/>
  <c r="A927" i="7"/>
  <c r="A926" i="7"/>
  <c r="A925" i="7"/>
  <c r="A924" i="7"/>
  <c r="A922" i="7"/>
  <c r="A919" i="7"/>
  <c r="A917" i="7"/>
  <c r="A916" i="7"/>
  <c r="A915" i="7"/>
  <c r="A914" i="7"/>
  <c r="A912" i="7"/>
  <c r="A911" i="7"/>
  <c r="A910" i="7"/>
  <c r="A909" i="7"/>
  <c r="A904" i="7"/>
  <c r="A902" i="7"/>
  <c r="A901" i="7"/>
  <c r="A900" i="7"/>
  <c r="A899" i="7"/>
  <c r="A893" i="7"/>
  <c r="A892" i="7"/>
  <c r="A887" i="7"/>
  <c r="A886" i="7"/>
  <c r="A884" i="7"/>
  <c r="A882" i="7"/>
  <c r="A881" i="7"/>
  <c r="A880" i="7"/>
  <c r="A878" i="7"/>
  <c r="A877" i="7"/>
  <c r="A875" i="7"/>
  <c r="A869" i="7"/>
  <c r="A862" i="7"/>
  <c r="A860" i="7"/>
  <c r="A859" i="7"/>
  <c r="A858" i="7"/>
  <c r="A857" i="7"/>
  <c r="A849" i="7"/>
  <c r="A842" i="7"/>
  <c r="A841" i="7"/>
  <c r="CB21" i="2"/>
  <c r="CB20" i="2"/>
  <c r="CB19" i="2"/>
  <c r="CB18" i="2"/>
  <c r="CB16" i="2"/>
  <c r="CB15" i="2"/>
  <c r="CB14" i="2"/>
  <c r="CB13" i="2"/>
  <c r="CB11" i="2"/>
  <c r="CB9" i="2"/>
  <c r="CB8" i="2"/>
  <c r="CB7" i="2"/>
  <c r="CB6" i="2"/>
  <c r="CB5" i="2"/>
  <c r="CB12" i="2"/>
  <c r="E157" i="56" l="1"/>
  <c r="F157" i="56"/>
  <c r="E567" i="55"/>
  <c r="F567" i="55"/>
  <c r="E228" i="54"/>
  <c r="F228" i="54"/>
  <c r="E154" i="53"/>
  <c r="F154" i="53"/>
  <c r="E55" i="52"/>
  <c r="F55" i="52"/>
  <c r="E167" i="51"/>
  <c r="F167" i="51"/>
  <c r="E227" i="51"/>
  <c r="F227" i="51"/>
  <c r="E227" i="50"/>
  <c r="F227" i="50"/>
  <c r="E185" i="49"/>
  <c r="F185" i="49"/>
  <c r="E144" i="48"/>
  <c r="F144" i="48"/>
  <c r="E278" i="47"/>
  <c r="F278" i="47"/>
  <c r="E497" i="46"/>
  <c r="F497" i="46"/>
  <c r="E279" i="45"/>
  <c r="F279" i="45"/>
  <c r="E327" i="44"/>
  <c r="F327" i="44"/>
  <c r="E91" i="43"/>
  <c r="F91" i="43"/>
  <c r="F91" i="42"/>
  <c r="E91" i="42"/>
  <c r="E247" i="41"/>
  <c r="F247" i="41"/>
  <c r="E158" i="40"/>
  <c r="F158" i="40"/>
  <c r="E260" i="39"/>
  <c r="F260" i="39"/>
  <c r="E235" i="38"/>
  <c r="F235" i="38"/>
  <c r="F113" i="37"/>
  <c r="E113" i="37"/>
  <c r="E187" i="35"/>
  <c r="F187" i="35"/>
  <c r="E190" i="34"/>
  <c r="F190" i="34"/>
  <c r="F190" i="33"/>
  <c r="E190" i="33"/>
  <c r="E190" i="32"/>
  <c r="F190" i="32"/>
  <c r="E234" i="31"/>
  <c r="F234" i="31"/>
  <c r="F120" i="30"/>
  <c r="E120" i="30"/>
  <c r="E87" i="29"/>
  <c r="F87" i="29"/>
  <c r="G159" i="22"/>
  <c r="F196" i="27"/>
  <c r="G196" i="27"/>
  <c r="E150" i="26"/>
  <c r="E175" i="26" s="1"/>
  <c r="F150" i="26"/>
  <c r="F175" i="26" s="1"/>
  <c r="G175" i="25"/>
  <c r="F175" i="25"/>
  <c r="F206" i="24"/>
  <c r="G206" i="24"/>
  <c r="F159" i="23"/>
  <c r="G159" i="23"/>
  <c r="F159" i="22"/>
  <c r="F134" i="19"/>
  <c r="G134" i="19"/>
  <c r="G112" i="17"/>
  <c r="F112" i="17"/>
  <c r="G70" i="17"/>
  <c r="F70" i="17"/>
  <c r="G61" i="17"/>
  <c r="F61" i="17"/>
  <c r="F34" i="17"/>
  <c r="G34" i="17"/>
  <c r="G92" i="17"/>
  <c r="F92" i="17"/>
  <c r="F74" i="17"/>
  <c r="G74" i="17"/>
  <c r="G20" i="17"/>
  <c r="F20" i="17"/>
  <c r="G15" i="17"/>
  <c r="F15" i="17"/>
  <c r="F10" i="17"/>
  <c r="G10" i="17"/>
  <c r="G37" i="17"/>
  <c r="F37" i="17"/>
  <c r="G36" i="17"/>
  <c r="F36" i="17"/>
  <c r="G87" i="17"/>
  <c r="F87" i="17"/>
  <c r="F106" i="17"/>
  <c r="G106" i="17"/>
  <c r="G94" i="17"/>
  <c r="F94" i="17"/>
  <c r="G89" i="17"/>
  <c r="F89" i="17"/>
  <c r="F11" i="17"/>
  <c r="G11" i="17"/>
  <c r="G100" i="17"/>
  <c r="F100" i="17"/>
  <c r="G57" i="17"/>
  <c r="F57" i="17"/>
  <c r="G72" i="17"/>
  <c r="F72" i="17"/>
  <c r="G65" i="17"/>
  <c r="F65" i="17"/>
  <c r="F50" i="17"/>
  <c r="G50" i="17"/>
  <c r="G18" i="17"/>
  <c r="F18" i="17"/>
  <c r="G8" i="17"/>
  <c r="F8" i="17"/>
  <c r="G38" i="17"/>
  <c r="F38" i="17"/>
  <c r="G5" i="17"/>
  <c r="F5" i="17"/>
  <c r="G14" i="17"/>
  <c r="F14" i="17"/>
  <c r="A187" i="9"/>
  <c r="A188" i="9"/>
  <c r="A189" i="9"/>
  <c r="A192" i="9"/>
  <c r="A194" i="9"/>
  <c r="A199" i="9"/>
  <c r="A201" i="9"/>
  <c r="A200" i="9"/>
  <c r="A202" i="9"/>
  <c r="A203" i="9"/>
  <c r="A205" i="9"/>
  <c r="A206" i="9"/>
  <c r="A207" i="9"/>
  <c r="A209" i="9"/>
  <c r="A213" i="9"/>
  <c r="A218" i="9"/>
  <c r="A215" i="9"/>
  <c r="A217" i="9"/>
  <c r="A216" i="9"/>
  <c r="A221" i="9"/>
  <c r="A222" i="9"/>
  <c r="A223" i="9"/>
  <c r="A224" i="9"/>
  <c r="A229" i="9"/>
  <c r="A234" i="9"/>
  <c r="A237" i="9"/>
  <c r="A238" i="9"/>
  <c r="A239" i="9"/>
  <c r="A241" i="9"/>
  <c r="A242" i="9"/>
  <c r="A244" i="9"/>
  <c r="A246" i="9"/>
  <c r="A248" i="9"/>
  <c r="A225" i="9"/>
  <c r="A249" i="9"/>
  <c r="A251" i="9"/>
  <c r="A252" i="9"/>
  <c r="A253" i="9"/>
  <c r="A255" i="9"/>
  <c r="A260" i="9"/>
  <c r="A259" i="9"/>
  <c r="A261" i="9"/>
  <c r="A265" i="9"/>
  <c r="A264" i="9"/>
  <c r="A266" i="9"/>
  <c r="A267" i="9"/>
  <c r="A269" i="9"/>
  <c r="A271" i="9"/>
  <c r="A272" i="9"/>
  <c r="A275" i="9"/>
  <c r="A274" i="9"/>
  <c r="A280" i="9"/>
  <c r="A277" i="9"/>
  <c r="A278" i="9"/>
  <c r="A279" i="9"/>
  <c r="A281" i="9"/>
  <c r="A282" i="9"/>
  <c r="A285" i="9"/>
  <c r="A286" i="9"/>
  <c r="A289" i="9"/>
  <c r="A294" i="9"/>
  <c r="A295" i="9"/>
  <c r="A299" i="9"/>
  <c r="A301" i="9"/>
  <c r="A306" i="9"/>
  <c r="A307" i="9"/>
  <c r="A309" i="9"/>
  <c r="A311" i="9"/>
  <c r="A312" i="9"/>
  <c r="A317" i="9"/>
  <c r="A319" i="9"/>
  <c r="A320" i="9"/>
  <c r="A322" i="9"/>
  <c r="A325" i="9"/>
  <c r="A328" i="9"/>
  <c r="A126" i="9"/>
  <c r="A333" i="9"/>
  <c r="A332" i="9"/>
  <c r="A338" i="9"/>
  <c r="A339" i="9"/>
  <c r="A341" i="9"/>
  <c r="A346" i="9"/>
  <c r="A351" i="9"/>
  <c r="A356" i="9"/>
  <c r="A358" i="9"/>
  <c r="A364" i="9"/>
  <c r="A367" i="9"/>
  <c r="A368" i="9"/>
  <c r="A369" i="9"/>
  <c r="A370" i="9"/>
  <c r="A373" i="9"/>
  <c r="A375" i="9"/>
  <c r="A377" i="9"/>
  <c r="A379" i="9"/>
  <c r="A381" i="9"/>
  <c r="A385" i="9"/>
  <c r="A384" i="9"/>
  <c r="A390" i="9"/>
  <c r="A391" i="9"/>
  <c r="A399" i="9"/>
  <c r="A401" i="9"/>
  <c r="A402" i="9"/>
  <c r="A406" i="9"/>
  <c r="A407" i="9"/>
  <c r="A408" i="9"/>
  <c r="A409" i="9"/>
  <c r="A415" i="9"/>
  <c r="A418" i="9"/>
  <c r="A419" i="9"/>
  <c r="A420" i="9"/>
  <c r="A421" i="9"/>
  <c r="A423" i="9"/>
  <c r="A425" i="9"/>
  <c r="A427" i="9"/>
  <c r="A428" i="9"/>
  <c r="A429" i="9"/>
  <c r="A430" i="9"/>
  <c r="A435" i="9"/>
  <c r="A437" i="9"/>
  <c r="A439" i="9"/>
  <c r="A441" i="9"/>
  <c r="A443" i="9"/>
  <c r="A446" i="9"/>
  <c r="A451" i="9"/>
  <c r="A166" i="9"/>
  <c r="A452" i="9"/>
  <c r="A455" i="9"/>
  <c r="A453" i="9"/>
  <c r="A456" i="9"/>
  <c r="A459" i="9"/>
  <c r="A461" i="9"/>
  <c r="A466" i="9"/>
  <c r="A468" i="9"/>
  <c r="A469" i="9"/>
  <c r="A471" i="9"/>
  <c r="A472" i="9"/>
  <c r="A473" i="9"/>
  <c r="A474" i="9"/>
  <c r="A475" i="9"/>
  <c r="A479" i="9"/>
  <c r="A483" i="9"/>
  <c r="A485" i="9"/>
  <c r="A486" i="9"/>
  <c r="A488" i="9"/>
  <c r="A492" i="9"/>
  <c r="A494" i="9"/>
  <c r="A496" i="9"/>
  <c r="A497" i="9"/>
  <c r="A507" i="9"/>
  <c r="A501" i="9"/>
  <c r="A502" i="9"/>
  <c r="A505" i="9"/>
  <c r="A506" i="9"/>
  <c r="A511" i="9"/>
  <c r="A516" i="9"/>
  <c r="A517" i="9"/>
  <c r="A519" i="9"/>
  <c r="A520" i="9"/>
  <c r="A522" i="9"/>
  <c r="A4" i="9"/>
  <c r="A174" i="9"/>
  <c r="A5" i="9"/>
  <c r="A211" i="9"/>
  <c r="A243" i="9"/>
  <c r="A298" i="9"/>
  <c r="A305" i="9"/>
  <c r="A318" i="9"/>
  <c r="A326" i="9"/>
  <c r="A334" i="9"/>
  <c r="A354" i="9"/>
  <c r="A410" i="9"/>
  <c r="A417" i="9"/>
  <c r="A467" i="9"/>
  <c r="A476" i="9"/>
  <c r="A6" i="9"/>
  <c r="A7" i="9"/>
  <c r="A8" i="9"/>
  <c r="A9" i="9"/>
  <c r="A10" i="9"/>
  <c r="A11" i="9"/>
  <c r="A12" i="9"/>
  <c r="A13" i="9"/>
  <c r="A14" i="9"/>
  <c r="A15" i="9"/>
  <c r="A16" i="9"/>
  <c r="A17" i="9"/>
  <c r="A18" i="9"/>
  <c r="A19" i="9"/>
  <c r="A20" i="9"/>
  <c r="A21" i="9"/>
  <c r="A22" i="9"/>
  <c r="A23" i="9"/>
  <c r="A24" i="9"/>
  <c r="A25" i="9"/>
  <c r="A26" i="9"/>
  <c r="A27" i="9"/>
  <c r="A28" i="9"/>
  <c r="A29" i="9"/>
  <c r="A30" i="9"/>
  <c r="A31" i="9"/>
  <c r="A32" i="9"/>
  <c r="A33" i="9"/>
  <c r="A34" i="9"/>
  <c r="A35" i="9"/>
  <c r="A36" i="9"/>
  <c r="A37" i="9"/>
  <c r="A38" i="9"/>
  <c r="A39" i="9"/>
  <c r="A40" i="9"/>
  <c r="A41" i="9"/>
  <c r="A42" i="9"/>
  <c r="A43" i="9"/>
  <c r="A44" i="9"/>
  <c r="A45" i="9"/>
  <c r="A46" i="9"/>
  <c r="A47" i="9"/>
  <c r="A48" i="9"/>
  <c r="A49" i="9"/>
  <c r="A50" i="9"/>
  <c r="A51" i="9"/>
  <c r="A52" i="9"/>
  <c r="A53" i="9"/>
  <c r="A54" i="9"/>
  <c r="A55" i="9"/>
  <c r="A56" i="9"/>
  <c r="A57" i="9"/>
  <c r="A58" i="9"/>
  <c r="A59" i="9"/>
  <c r="A60" i="9"/>
  <c r="A61" i="9"/>
  <c r="A62" i="9"/>
  <c r="A63" i="9"/>
  <c r="A64" i="9"/>
  <c r="A65" i="9"/>
  <c r="A66" i="9"/>
  <c r="A67" i="9"/>
  <c r="A68" i="9"/>
  <c r="A69" i="9"/>
  <c r="A70" i="9"/>
  <c r="A71" i="9"/>
  <c r="A72" i="9"/>
  <c r="A73" i="9"/>
  <c r="A74" i="9"/>
  <c r="A75" i="9"/>
  <c r="A76" i="9"/>
  <c r="A77" i="9"/>
  <c r="A78" i="9"/>
  <c r="A79" i="9"/>
  <c r="A80" i="9"/>
  <c r="A81" i="9"/>
  <c r="A82" i="9"/>
  <c r="A83" i="9"/>
  <c r="A84" i="9"/>
  <c r="A85" i="9"/>
  <c r="A86" i="9"/>
  <c r="A87" i="9"/>
  <c r="A88" i="9"/>
  <c r="A89" i="9"/>
  <c r="A90" i="9"/>
  <c r="A91" i="9"/>
  <c r="A92" i="9"/>
  <c r="A93" i="9"/>
  <c r="A94" i="9"/>
  <c r="A95" i="9"/>
  <c r="A96" i="9"/>
  <c r="A97" i="9"/>
  <c r="A98" i="9"/>
  <c r="A99" i="9"/>
  <c r="A100" i="9"/>
  <c r="A101" i="9"/>
  <c r="A102" i="9"/>
  <c r="A103" i="9"/>
  <c r="A104" i="9"/>
  <c r="A105" i="9"/>
  <c r="A106" i="9"/>
  <c r="A107" i="9"/>
  <c r="A108" i="9"/>
  <c r="A109" i="9"/>
  <c r="A110" i="9"/>
  <c r="A111" i="9"/>
  <c r="A112" i="9"/>
  <c r="A527" i="9"/>
  <c r="A528" i="9"/>
  <c r="A529" i="9"/>
  <c r="A530" i="9"/>
  <c r="A531" i="9"/>
  <c r="A532" i="9"/>
  <c r="A533" i="9"/>
  <c r="A534" i="9"/>
  <c r="A535" i="9"/>
  <c r="A536" i="9"/>
  <c r="A537" i="9"/>
  <c r="A538" i="9"/>
  <c r="A539" i="9"/>
  <c r="A540" i="9"/>
  <c r="A541" i="9"/>
  <c r="A542" i="9"/>
  <c r="A543" i="9"/>
  <c r="A544" i="9"/>
  <c r="A545" i="9"/>
  <c r="A546" i="9"/>
  <c r="A157" i="9"/>
  <c r="A179" i="9"/>
  <c r="A131" i="9"/>
  <c r="A161" i="9"/>
  <c r="A167" i="9"/>
  <c r="A168" i="9"/>
  <c r="A141" i="9"/>
  <c r="A182" i="9"/>
  <c r="A164" i="9"/>
  <c r="A134" i="9"/>
  <c r="A124" i="9"/>
  <c r="A175" i="9"/>
  <c r="A140" i="9"/>
  <c r="A154" i="9"/>
  <c r="A142" i="9"/>
  <c r="A170" i="9"/>
  <c r="A137" i="9"/>
  <c r="A133" i="9"/>
  <c r="J21" i="10"/>
  <c r="J20" i="10"/>
  <c r="J19" i="10"/>
  <c r="J18" i="10"/>
  <c r="J17" i="10"/>
  <c r="J16" i="10"/>
  <c r="J14" i="10"/>
  <c r="J13" i="10"/>
  <c r="J12" i="10"/>
  <c r="J11" i="10"/>
  <c r="J9" i="10"/>
  <c r="J8" i="10"/>
  <c r="J7" i="10"/>
  <c r="J6" i="10"/>
  <c r="J5" i="10"/>
  <c r="J4" i="10"/>
  <c r="CD21" i="2"/>
  <c r="CD20" i="2"/>
  <c r="CD19" i="2"/>
  <c r="CD18" i="2"/>
  <c r="CD16" i="2"/>
  <c r="CD15" i="2"/>
  <c r="CD14" i="2"/>
  <c r="CD13" i="2"/>
  <c r="CD12" i="2"/>
  <c r="CD11" i="2"/>
  <c r="CD9" i="2"/>
  <c r="CD8" i="2"/>
  <c r="CD7" i="2"/>
  <c r="CD6" i="2"/>
  <c r="CD5" i="2"/>
  <c r="CD4" i="2"/>
  <c r="F120" i="17" l="1"/>
  <c r="G120" i="17"/>
  <c r="J21" i="9"/>
  <c r="J20" i="9"/>
  <c r="J19" i="9"/>
  <c r="J18" i="9"/>
  <c r="J17" i="9"/>
  <c r="J16" i="9"/>
  <c r="J14" i="9"/>
  <c r="J13" i="9"/>
  <c r="J12" i="9"/>
  <c r="J11" i="9"/>
  <c r="J9" i="9"/>
  <c r="J8" i="9"/>
  <c r="J7" i="9"/>
  <c r="J6" i="9"/>
  <c r="J5" i="9"/>
  <c r="J4" i="9"/>
  <c r="CF9" i="2"/>
  <c r="CF8" i="2"/>
  <c r="CF7" i="2"/>
  <c r="CF6" i="2"/>
  <c r="CF5" i="2"/>
  <c r="CF4" i="2"/>
  <c r="CF21" i="2"/>
  <c r="CF20" i="2"/>
  <c r="CF19" i="2"/>
  <c r="CF18" i="2"/>
  <c r="CF16" i="2"/>
  <c r="CF15" i="2"/>
  <c r="CF14" i="2"/>
  <c r="CF13" i="2"/>
  <c r="CF12" i="2"/>
  <c r="CF11" i="2"/>
  <c r="J21" i="8" l="1"/>
  <c r="J20" i="8"/>
  <c r="J19" i="8"/>
  <c r="J18" i="8"/>
  <c r="J17" i="8"/>
  <c r="J16" i="8"/>
  <c r="J14" i="8"/>
  <c r="J13" i="8"/>
  <c r="J12" i="8"/>
  <c r="J11" i="8"/>
  <c r="J9" i="8"/>
  <c r="J8" i="8"/>
  <c r="J7" i="8"/>
  <c r="J6" i="8"/>
  <c r="J5" i="8"/>
  <c r="J4" i="8"/>
  <c r="CD36" i="2"/>
  <c r="CH21" i="2"/>
  <c r="CH20" i="2"/>
  <c r="CH19" i="2"/>
  <c r="CH18" i="2"/>
  <c r="CH16" i="2"/>
  <c r="CH15" i="2"/>
  <c r="CH14" i="2"/>
  <c r="CH13" i="2"/>
  <c r="CH12" i="2"/>
  <c r="CH11" i="2"/>
  <c r="CH9" i="2"/>
  <c r="CH8" i="2"/>
  <c r="CH7" i="2"/>
  <c r="CH6" i="2"/>
  <c r="CH5" i="2"/>
  <c r="CH4" i="2"/>
  <c r="J21" i="6" l="1"/>
  <c r="J20" i="6"/>
  <c r="J19" i="6"/>
  <c r="J18" i="6"/>
  <c r="J17" i="6"/>
  <c r="J16" i="6"/>
  <c r="J14" i="6"/>
  <c r="J13" i="6"/>
  <c r="J12" i="6"/>
  <c r="J11" i="6"/>
  <c r="J9" i="6"/>
  <c r="J8" i="6"/>
  <c r="J7" i="6"/>
  <c r="J6" i="6"/>
  <c r="J5" i="6"/>
  <c r="J4" i="6"/>
  <c r="CX9" i="2"/>
  <c r="CX8" i="2"/>
  <c r="CX7" i="2"/>
  <c r="CX6" i="2"/>
  <c r="CX5" i="2"/>
  <c r="CX4" i="2"/>
  <c r="CV16" i="2"/>
  <c r="CV15" i="2"/>
  <c r="CV14" i="2"/>
  <c r="CV13" i="2"/>
  <c r="CV12" i="2"/>
  <c r="CV11" i="2"/>
  <c r="CV9" i="2"/>
  <c r="CV8" i="2"/>
  <c r="CV7" i="2"/>
  <c r="CV6" i="2"/>
  <c r="CV5" i="2"/>
  <c r="CV4" i="2"/>
  <c r="CP36" i="2"/>
  <c r="CT21" i="2"/>
  <c r="CT20" i="2"/>
  <c r="CT19" i="2"/>
  <c r="CT18" i="2"/>
  <c r="CT16" i="2"/>
  <c r="CT15" i="2"/>
  <c r="CT14" i="2"/>
  <c r="CT13" i="2"/>
  <c r="CT12" i="2"/>
  <c r="CT11" i="2"/>
  <c r="CT9" i="2"/>
  <c r="CT8" i="2"/>
  <c r="CT7" i="2"/>
  <c r="CT6" i="2"/>
  <c r="CT5" i="2"/>
  <c r="CT4" i="2"/>
  <c r="CR4" i="2"/>
  <c r="CP4" i="2"/>
  <c r="CJ36" i="2"/>
  <c r="CN21" i="2"/>
  <c r="CN20" i="2"/>
  <c r="CN19" i="2"/>
  <c r="CN18" i="2"/>
  <c r="CN16" i="2"/>
  <c r="CN15" i="2"/>
  <c r="CN14" i="2"/>
  <c r="CN13" i="2"/>
  <c r="CN12" i="2"/>
  <c r="CN11" i="2"/>
  <c r="CN9" i="2"/>
  <c r="CN8" i="2"/>
  <c r="CN7" i="2"/>
  <c r="CN6" i="2"/>
  <c r="CN5" i="2"/>
  <c r="CN4" i="2"/>
  <c r="CH36" i="2"/>
  <c r="CL21" i="2"/>
  <c r="CL20" i="2"/>
  <c r="CL19" i="2"/>
  <c r="CL18" i="2"/>
  <c r="CL16" i="2"/>
  <c r="CL15" i="2"/>
  <c r="CL14" i="2"/>
  <c r="CL13" i="2"/>
  <c r="CL12" i="2"/>
  <c r="CL11" i="2"/>
  <c r="CL9" i="2"/>
  <c r="CL8" i="2"/>
  <c r="CL7" i="2"/>
  <c r="CL6" i="2"/>
  <c r="CL5" i="2"/>
  <c r="CL4" i="2"/>
  <c r="CF36" i="2"/>
  <c r="CJ21" i="2"/>
  <c r="CJ20" i="2"/>
  <c r="CJ19" i="2"/>
  <c r="CJ18" i="2"/>
  <c r="CJ16" i="2"/>
  <c r="CJ15" i="2"/>
  <c r="CJ14" i="2"/>
  <c r="CJ13" i="2"/>
  <c r="CJ12" i="2"/>
  <c r="CJ11" i="2"/>
  <c r="CJ9" i="2"/>
  <c r="CJ8" i="2"/>
  <c r="CJ7" i="2"/>
  <c r="CJ6" i="2"/>
  <c r="CJ5" i="2"/>
  <c r="CJ4" i="2"/>
  <c r="J21" i="5"/>
  <c r="J20" i="5"/>
  <c r="J19" i="5"/>
  <c r="J18" i="5"/>
  <c r="J17" i="5"/>
  <c r="J16" i="5"/>
  <c r="J14" i="5"/>
  <c r="J13" i="5"/>
  <c r="J12" i="5"/>
  <c r="J11" i="5"/>
  <c r="J9" i="5"/>
  <c r="J8" i="5"/>
  <c r="J7" i="5"/>
  <c r="J6" i="5"/>
  <c r="J5" i="5"/>
  <c r="J4" i="5"/>
  <c r="J21" i="4"/>
  <c r="J20" i="4"/>
  <c r="J19" i="4"/>
  <c r="J18" i="4"/>
  <c r="J17" i="4"/>
  <c r="J16" i="4"/>
  <c r="J14" i="4"/>
  <c r="J13" i="4"/>
  <c r="J12" i="4"/>
  <c r="J11" i="4"/>
  <c r="J9" i="4"/>
  <c r="J8" i="4"/>
  <c r="J7" i="4"/>
  <c r="J6" i="4"/>
  <c r="J5" i="4"/>
  <c r="J4" i="4"/>
  <c r="J21" i="3"/>
  <c r="J20" i="3"/>
  <c r="J19" i="3"/>
  <c r="J18" i="3"/>
  <c r="J17" i="3"/>
  <c r="J16" i="3"/>
  <c r="J14" i="3"/>
  <c r="J13" i="3"/>
  <c r="J12" i="3"/>
  <c r="J11" i="3"/>
  <c r="J9" i="3"/>
  <c r="J8" i="3"/>
  <c r="J7" i="3"/>
  <c r="J6" i="3"/>
  <c r="J5" i="3"/>
  <c r="J4" i="3"/>
  <c r="CL36" i="2"/>
  <c r="CT37" i="2" l="1"/>
  <c r="CR37" i="2"/>
  <c r="CP37" i="2"/>
  <c r="CN37" i="2"/>
  <c r="CT36" i="2"/>
  <c r="CR36" i="2"/>
  <c r="CN36" i="2"/>
  <c r="CP9" i="2" l="1"/>
  <c r="CP8" i="2"/>
  <c r="CP7" i="2"/>
  <c r="CP6" i="2"/>
  <c r="CP5" i="2"/>
  <c r="CP21" i="2"/>
  <c r="CP20" i="2"/>
  <c r="CP19" i="2"/>
  <c r="CP18" i="2"/>
  <c r="CP16" i="2"/>
  <c r="CP15" i="2"/>
  <c r="CP14" i="2"/>
  <c r="CP13" i="2"/>
  <c r="CP12" i="2"/>
  <c r="CP11" i="2"/>
  <c r="CX16" i="2"/>
  <c r="CX15" i="2"/>
  <c r="CX14" i="2"/>
  <c r="CX13" i="2"/>
  <c r="CX12" i="2"/>
  <c r="CX11" i="2"/>
  <c r="CX21" i="2"/>
  <c r="CX20" i="2"/>
  <c r="CX19" i="2"/>
  <c r="CX18" i="2"/>
  <c r="CV21" i="2"/>
  <c r="CV20" i="2"/>
  <c r="CV19" i="2"/>
  <c r="CV18" i="2"/>
  <c r="CR5" i="2"/>
  <c r="CR6" i="2"/>
  <c r="CR7" i="2"/>
  <c r="CR8" i="2"/>
  <c r="CR9" i="2"/>
  <c r="CR18" i="2"/>
  <c r="CR19" i="2"/>
  <c r="CR20" i="2"/>
  <c r="CR21" i="2"/>
  <c r="CR11" i="2"/>
  <c r="CR12" i="2"/>
  <c r="CR13" i="2"/>
  <c r="CR14" i="2"/>
  <c r="CR15" i="2"/>
  <c r="CR16" i="2"/>
  <c r="J5" i="1"/>
  <c r="J6" i="1"/>
  <c r="J7" i="1"/>
  <c r="J8" i="1"/>
  <c r="J9" i="1"/>
  <c r="J11" i="1"/>
  <c r="J12" i="1"/>
  <c r="J13" i="1"/>
  <c r="J14" i="1"/>
  <c r="J16" i="1"/>
  <c r="J17" i="1"/>
  <c r="J18" i="1"/>
  <c r="J19" i="1"/>
  <c r="J20" i="1"/>
  <c r="J21" i="1"/>
  <c r="J4" i="1"/>
  <c r="F41" i="36"/>
  <c r="E41" i="36"/>
  <c r="E123" i="36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<sst xmlns="http://schemas.openxmlformats.org/spreadsheetml/2006/main" count="56494" uniqueCount="17935">
  <si>
    <t xml:space="preserve"> @22-04-06 Linha Direta com a Cloud</t>
  </si>
  <si>
    <t>22-03-30 Selo de Qualidade - Onde é que está o Ouro</t>
  </si>
  <si>
    <t>Nome Completo</t>
  </si>
  <si>
    <t>Duração</t>
  </si>
  <si>
    <t>Email</t>
  </si>
  <si>
    <t>Rotineiros</t>
  </si>
  <si>
    <t>Arqueiros</t>
  </si>
  <si>
    <t>Commiters</t>
  </si>
  <si>
    <t>Total participantes Guilda</t>
  </si>
  <si>
    <t>Funcionários</t>
  </si>
  <si>
    <t>C1323653</t>
  </si>
  <si>
    <t>Costa, Fernando Barreto da</t>
  </si>
  <si>
    <t>1h 19m</t>
  </si>
  <si>
    <t>fernando.costa@capgemini.com</t>
  </si>
  <si>
    <t>x</t>
  </si>
  <si>
    <t>Contratados</t>
  </si>
  <si>
    <t>C1322636</t>
  </si>
  <si>
    <t>Filho, Joao Cesar Macedo</t>
  </si>
  <si>
    <t>1h 16m</t>
  </si>
  <si>
    <t>joao.a.filho@capgemini.com</t>
  </si>
  <si>
    <t>Badge Arqueiros</t>
  </si>
  <si>
    <t>C1324969</t>
  </si>
  <si>
    <t>Giovana Priscila Alves1</t>
  </si>
  <si>
    <t>50m 57s</t>
  </si>
  <si>
    <t>Giovana.Alves@ibm.com</t>
  </si>
  <si>
    <t>Commiters acima de 30</t>
  </si>
  <si>
    <t>C1326124</t>
  </si>
  <si>
    <t>Jamilli Vitoria Gioielli</t>
  </si>
  <si>
    <t>34m 23s</t>
  </si>
  <si>
    <t>jamilligioielli@ibm.com</t>
  </si>
  <si>
    <t>Funcionários Commiters</t>
  </si>
  <si>
    <t>C1324905</t>
  </si>
  <si>
    <t>Macedo, Gustavo de Oliveira</t>
  </si>
  <si>
    <t>1h 6m</t>
  </si>
  <si>
    <t>gustavo.macedo@capgemini.com</t>
  </si>
  <si>
    <t>Contratados Commiters</t>
  </si>
  <si>
    <t>C1319200</t>
  </si>
  <si>
    <t>Mendonca, Saulo Borges</t>
  </si>
  <si>
    <t>1h 11m</t>
  </si>
  <si>
    <t>saulo.a.mendonca@capgemini.com</t>
  </si>
  <si>
    <t>C1316965</t>
  </si>
  <si>
    <t>Pereira, Flavio Jose de Moura</t>
  </si>
  <si>
    <t>1h 20m</t>
  </si>
  <si>
    <t>flavio.pereira@capgemini.com</t>
  </si>
  <si>
    <t>Funcionários participação acima 30 min</t>
  </si>
  <si>
    <t>C1324970</t>
  </si>
  <si>
    <t>Rafael Vitor</t>
  </si>
  <si>
    <t>1h 23m</t>
  </si>
  <si>
    <t>Rafael.Vitor@ibm.com</t>
  </si>
  <si>
    <t>Contratados participação acima 30 min</t>
  </si>
  <si>
    <t>C1270997</t>
  </si>
  <si>
    <t>Renata Alameda Mendes</t>
  </si>
  <si>
    <t>54m 45s</t>
  </si>
  <si>
    <t>renata.mendes@castgroup.com.br</t>
  </si>
  <si>
    <t>Funcionários abaixo 30 min</t>
  </si>
  <si>
    <t>C1324354</t>
  </si>
  <si>
    <t>Santos, Andre Luis Moreira da Silva</t>
  </si>
  <si>
    <t>1h 7m</t>
  </si>
  <si>
    <t>andre.h.santos@capgemini.com</t>
  </si>
  <si>
    <t>contratados abaixo 30 min</t>
  </si>
  <si>
    <t>C1324515</t>
  </si>
  <si>
    <t>Victor Pires Vieira</t>
  </si>
  <si>
    <t>1h 8m</t>
  </si>
  <si>
    <t>victor.vieira@coopersystem.com.br</t>
  </si>
  <si>
    <t>C1326125</t>
  </si>
  <si>
    <t>Victoria Marques Santos</t>
  </si>
  <si>
    <t>1h 12m</t>
  </si>
  <si>
    <t>victoria.marques@ibm.com</t>
  </si>
  <si>
    <t>Participantes Rotineiros</t>
  </si>
  <si>
    <t>C1325305</t>
  </si>
  <si>
    <t>Vinicius Goncalves dos Santos</t>
  </si>
  <si>
    <t>1h 9m</t>
  </si>
  <si>
    <t>viniciusgsantos@ibm.com</t>
  </si>
  <si>
    <t>C1323551</t>
  </si>
  <si>
    <t>Erick Luis Pardal Pinho</t>
  </si>
  <si>
    <t>ericklppinho@ibm.com</t>
  </si>
  <si>
    <t>C1326419</t>
  </si>
  <si>
    <t>Gabi Alves</t>
  </si>
  <si>
    <t>1h 4m</t>
  </si>
  <si>
    <t>gabi.alves@ibm.com</t>
  </si>
  <si>
    <t>Novos participantes</t>
  </si>
  <si>
    <t>C1325211</t>
  </si>
  <si>
    <t>Guilherme Yoshida</t>
  </si>
  <si>
    <t>31m 46s</t>
  </si>
  <si>
    <t>gui.yoshida@ibm.com</t>
  </si>
  <si>
    <t xml:space="preserve">Funcionários </t>
  </si>
  <si>
    <t>C1325732</t>
  </si>
  <si>
    <t>Hilquias Camelo</t>
  </si>
  <si>
    <t>1h 11m 40s</t>
  </si>
  <si>
    <t>hilquias.camelo@ibm.com</t>
  </si>
  <si>
    <t>Leticia Oliveira (Convidado)</t>
  </si>
  <si>
    <t>Marcelo Ribeiro</t>
  </si>
  <si>
    <t>Miguel, Vicente (Convidado)</t>
  </si>
  <si>
    <t>C1320759</t>
  </si>
  <si>
    <t>Ramon Dos Santos Veloso</t>
  </si>
  <si>
    <t>40m 24s</t>
  </si>
  <si>
    <t>rsveloso@stefanini.com</t>
  </si>
  <si>
    <t>C1325365</t>
  </si>
  <si>
    <t>Rayane Pimentel</t>
  </si>
  <si>
    <t>1h 1m</t>
  </si>
  <si>
    <t>Rayane.Pimentel@ibm.com</t>
  </si>
  <si>
    <t>C1315491</t>
  </si>
  <si>
    <t>Rebeca Dominick Guedes De Miranda</t>
  </si>
  <si>
    <t>43m 58s</t>
  </si>
  <si>
    <t>rdmiranda1@stefanini.com</t>
  </si>
  <si>
    <t>C1326427</t>
  </si>
  <si>
    <t>Rodrigo Hernandez de Souza</t>
  </si>
  <si>
    <t>1h 18m</t>
  </si>
  <si>
    <t>rodrigohsouza@ibm.com</t>
  </si>
  <si>
    <t>C1265638</t>
  </si>
  <si>
    <t>Rodrigues, Felippe Giuliani Lourenco</t>
  </si>
  <si>
    <t>45m 4s</t>
  </si>
  <si>
    <t>felippe.rodrigues@capgemini.com</t>
  </si>
  <si>
    <t>C1315897</t>
  </si>
  <si>
    <t>Rafael Amaral Soares</t>
  </si>
  <si>
    <t>1h 13m</t>
  </si>
  <si>
    <t>rafael.soares1@ibm.com</t>
  </si>
  <si>
    <t>F0175702</t>
  </si>
  <si>
    <t>Adriano Seiji Nakamura</t>
  </si>
  <si>
    <t>adriano.nakamura@bb.com.br</t>
  </si>
  <si>
    <t>F0429676</t>
  </si>
  <si>
    <t>Alex Monteiro Barboza</t>
  </si>
  <si>
    <t>62m 15s</t>
  </si>
  <si>
    <t>alexbarboza@bb.com.br</t>
  </si>
  <si>
    <t>F0436799</t>
  </si>
  <si>
    <t>Alexandre Luis Stockhausen</t>
  </si>
  <si>
    <t>49m 12s</t>
  </si>
  <si>
    <t>stockhausen@bb.com.br</t>
  </si>
  <si>
    <t>F0500025</t>
  </si>
  <si>
    <t>Alisson Augusto Ribeiro Mendonca</t>
  </si>
  <si>
    <t>alissonarm@bb.com.br</t>
  </si>
  <si>
    <t>F0616299</t>
  </si>
  <si>
    <t>Alvaro Marcos Guarieiro e Carvalho</t>
  </si>
  <si>
    <t>alvaro.carvalho@bb.com.br</t>
  </si>
  <si>
    <t>F0741435</t>
  </si>
  <si>
    <t>Andre Barreto Pradier</t>
  </si>
  <si>
    <t>pradier@bb.com.br</t>
  </si>
  <si>
    <t>F0739028</t>
  </si>
  <si>
    <t>Andre Luiz Breves de Oliveira</t>
  </si>
  <si>
    <t>andre.breves@bb.com.br</t>
  </si>
  <si>
    <t>F0777249</t>
  </si>
  <si>
    <t>Anita Lie Yatsugafu Franca</t>
  </si>
  <si>
    <t>anita.lie@bb.com.br</t>
  </si>
  <si>
    <t>F1200199</t>
  </si>
  <si>
    <t>Ariel Soares Simoura Vieira</t>
  </si>
  <si>
    <t>1h 29m</t>
  </si>
  <si>
    <t>arielssvieira@bb.com.br</t>
  </si>
  <si>
    <t>F1728819</t>
  </si>
  <si>
    <t>Carlo Conte</t>
  </si>
  <si>
    <t>1h 15m</t>
  </si>
  <si>
    <t>carlo.conte@bb.com.br</t>
  </si>
  <si>
    <t>F1807792</t>
  </si>
  <si>
    <t>Carlos Eduardo Panarello</t>
  </si>
  <si>
    <t>1h 30m</t>
  </si>
  <si>
    <t>CARLOSPANARELLO@BB.COM.BR</t>
  </si>
  <si>
    <t>F1810249</t>
  </si>
  <si>
    <t>Carlos Eliezer de Souza Prado</t>
  </si>
  <si>
    <t>carlos.prado@bb.com.br</t>
  </si>
  <si>
    <t>F1835546</t>
  </si>
  <si>
    <t>Carlos Humberto Holanda Muniz</t>
  </si>
  <si>
    <t>48m 39s</t>
  </si>
  <si>
    <t>chhmuniz@bb.com.br</t>
  </si>
  <si>
    <t>F1942890</t>
  </si>
  <si>
    <t>Celia Maria Tomitsuka</t>
  </si>
  <si>
    <t>1h 14m</t>
  </si>
  <si>
    <t>celia.tomitsuka@bb.com.br</t>
  </si>
  <si>
    <t>F2054074</t>
  </si>
  <si>
    <t>Cintia Almeida Fraga Duarte</t>
  </si>
  <si>
    <t>39m 7s</t>
  </si>
  <si>
    <t>cintiaduarte@bb.com.br</t>
  </si>
  <si>
    <t>F2095521</t>
  </si>
  <si>
    <t>Clayton Cesar Gomes</t>
  </si>
  <si>
    <t>1h 21m</t>
  </si>
  <si>
    <t>CCESARG@BB.COM.BR</t>
  </si>
  <si>
    <t>F2258326</t>
  </si>
  <si>
    <t>Daniel da Costa Lopes Nora</t>
  </si>
  <si>
    <t>danielnora@bb.com.br</t>
  </si>
  <si>
    <t>F2252179</t>
  </si>
  <si>
    <t>Daniel de Alcantara Assis</t>
  </si>
  <si>
    <t>assis.daniel@bb.com.br</t>
  </si>
  <si>
    <t>F2259470</t>
  </si>
  <si>
    <t>Danielma Viana Pinheiro</t>
  </si>
  <si>
    <t>danielma@bb.com.br</t>
  </si>
  <si>
    <t>F2301437</t>
  </si>
  <si>
    <t>Dario Correa de Lacerda</t>
  </si>
  <si>
    <t>1h 26m</t>
  </si>
  <si>
    <t>dario.lacerda@bb.com.br</t>
  </si>
  <si>
    <t>F2315499</t>
  </si>
  <si>
    <t>Dausther Seidel Perini</t>
  </si>
  <si>
    <t>dausther@bb.com.br</t>
  </si>
  <si>
    <t>F2322321</t>
  </si>
  <si>
    <t>David Flores Roriz Neto</t>
  </si>
  <si>
    <t>david.neto@bb.com.br</t>
  </si>
  <si>
    <t>F2332182</t>
  </si>
  <si>
    <t>David Lira Alves</t>
  </si>
  <si>
    <t>1h 25m</t>
  </si>
  <si>
    <t>davidlalves@bb.com.br</t>
  </si>
  <si>
    <t>Debora Seolin Benedetti</t>
  </si>
  <si>
    <t>54m 19s</t>
  </si>
  <si>
    <t>deboraseolin@bb.com.br</t>
  </si>
  <si>
    <t>F2386759</t>
  </si>
  <si>
    <t>Denize de Oliveira Mendonca</t>
  </si>
  <si>
    <t>denizeom@bb.com.br</t>
  </si>
  <si>
    <t>F2419105</t>
  </si>
  <si>
    <t>Diego de Amorim Rocha Peixoto</t>
  </si>
  <si>
    <t>diego.peixoto@bb.com.br</t>
  </si>
  <si>
    <t>F2419081</t>
  </si>
  <si>
    <t>Diego Dias Lopes</t>
  </si>
  <si>
    <t>diegodl2@bb.com.br</t>
  </si>
  <si>
    <t>F2464149</t>
  </si>
  <si>
    <t>Dirce Kazuko Kaneko</t>
  </si>
  <si>
    <t>dirce.kaneko@bb.com.br</t>
  </si>
  <si>
    <t>F2597529</t>
  </si>
  <si>
    <t>Eder Evandro Alarcon</t>
  </si>
  <si>
    <t>1h 24m</t>
  </si>
  <si>
    <t>eder.alarcon@bb.com.br</t>
  </si>
  <si>
    <t>F2691058</t>
  </si>
  <si>
    <t>Ednalva Goncalves Lahr</t>
  </si>
  <si>
    <t>ednalvalahr@bb.com.br</t>
  </si>
  <si>
    <t>F2872007</t>
  </si>
  <si>
    <t>Elto Oliveira da Silva</t>
  </si>
  <si>
    <t>30m 2s</t>
  </si>
  <si>
    <t>eltosilva@bb.com.br</t>
  </si>
  <si>
    <t>F2996549</t>
  </si>
  <si>
    <t>Ernesto Ermani</t>
  </si>
  <si>
    <t>ernesto.ermani@bb.com.br</t>
  </si>
  <si>
    <t>F3159288</t>
  </si>
  <si>
    <t>Fabio dos Santos Pirola</t>
  </si>
  <si>
    <t>fabio.pirola@bb.com.br</t>
  </si>
  <si>
    <t>F3161256</t>
  </si>
  <si>
    <t>Fabio Katsuji Kubagawa</t>
  </si>
  <si>
    <t>fabiokk@bb.com.br</t>
  </si>
  <si>
    <t>F3162378</t>
  </si>
  <si>
    <t>Fabio Luiz Stuani Zanelatto</t>
  </si>
  <si>
    <t>stuani@bb.com.br</t>
  </si>
  <si>
    <t>F3165486</t>
  </si>
  <si>
    <t>Fabio Silverio Meira</t>
  </si>
  <si>
    <t>fabiomeira@bb.com.br</t>
  </si>
  <si>
    <t>F3165916</t>
  </si>
  <si>
    <t>Fabricio Goncalves de Araujo</t>
  </si>
  <si>
    <t>1h 22m</t>
  </si>
  <si>
    <t>FABRICIOARJ@BB.COM.BR</t>
  </si>
  <si>
    <t>F3166106</t>
  </si>
  <si>
    <t>Fabricio Nunes Lara</t>
  </si>
  <si>
    <t>fabriciolara@bb.com.br</t>
  </si>
  <si>
    <t>F3166384</t>
  </si>
  <si>
    <t>Fabricio Ricardo Dias</t>
  </si>
  <si>
    <t>36m 31s</t>
  </si>
  <si>
    <t>fabriciodias@bb.com.br</t>
  </si>
  <si>
    <t>F3204142</t>
  </si>
  <si>
    <t>Fellipe de Lima Biazi</t>
  </si>
  <si>
    <t>fbiazi@bb.com.br</t>
  </si>
  <si>
    <t>F3257748</t>
  </si>
  <si>
    <t>Fernando Menezes Afonso</t>
  </si>
  <si>
    <t>fernandoafonso@bb.com.br</t>
  </si>
  <si>
    <t>F3272618</t>
  </si>
  <si>
    <t>Fernando Rodrigo Faoro</t>
  </si>
  <si>
    <t>1h 27m</t>
  </si>
  <si>
    <t>faoro@bb.com.br</t>
  </si>
  <si>
    <t>F3548835</t>
  </si>
  <si>
    <t>Gabriela de Lara Brito</t>
  </si>
  <si>
    <t>gabrielalara@bb.com.br</t>
  </si>
  <si>
    <t>F3765618</t>
  </si>
  <si>
    <t>Gilberto Martins Borges Filho</t>
  </si>
  <si>
    <t>46m 5s</t>
  </si>
  <si>
    <t>fgilberto@bb.com.br</t>
  </si>
  <si>
    <t>F3797739</t>
  </si>
  <si>
    <t>Gines Fachini Parra</t>
  </si>
  <si>
    <t>gines@bb.com.br</t>
  </si>
  <si>
    <t>F4165118</t>
  </si>
  <si>
    <t>Hermeson Castro Ribeiro</t>
  </si>
  <si>
    <t>hc.ribeiro@bb.com.br</t>
  </si>
  <si>
    <t>F4679630</t>
  </si>
  <si>
    <t>Jean Antonio Favero</t>
  </si>
  <si>
    <t>58m 3s</t>
  </si>
  <si>
    <t>jeanfavero@bb.com.br</t>
  </si>
  <si>
    <t>F5011311</t>
  </si>
  <si>
    <t>Joao Vitor da Silva</t>
  </si>
  <si>
    <t>jvitor.silva@bb.com.br</t>
  </si>
  <si>
    <t>F5077808</t>
  </si>
  <si>
    <t>Jocelino Ribeiro Weizenmann</t>
  </si>
  <si>
    <t>JSRNETO@BB.COM.BR</t>
  </si>
  <si>
    <t>F5078499</t>
  </si>
  <si>
    <t>Jocelyn Mello Freire Junior</t>
  </si>
  <si>
    <t>jocelyn.freire@bb.com.br</t>
  </si>
  <si>
    <t>F5119857</t>
  </si>
  <si>
    <t>Jonhson William Pereira de Almeida</t>
  </si>
  <si>
    <t>jonhson@bb.com.br</t>
  </si>
  <si>
    <t>F5149973</t>
  </si>
  <si>
    <t>Jorge Henrique Campos de Sousa</t>
  </si>
  <si>
    <t>jorge.henrique.sousa@bb.com.br</t>
  </si>
  <si>
    <t>F5397638</t>
  </si>
  <si>
    <t>Jose Charles de Sena</t>
  </si>
  <si>
    <t>charlesdesena@bb.com.br</t>
  </si>
  <si>
    <t>F5954022</t>
  </si>
  <si>
    <t>Josimar Alves de Oliveira</t>
  </si>
  <si>
    <t>josimar.oliveira88@bb.com.br</t>
  </si>
  <si>
    <t>F6070090</t>
  </si>
  <si>
    <t>Katiane Garcia</t>
  </si>
  <si>
    <t>katianegarcia@bb.com.br</t>
  </si>
  <si>
    <t>F6206636</t>
  </si>
  <si>
    <t>Leonardo Cavalcante Cury</t>
  </si>
  <si>
    <t xml:space="preserve">1h </t>
  </si>
  <si>
    <t>leocury@bb.com.br</t>
  </si>
  <si>
    <t>F6240235</t>
  </si>
  <si>
    <t>Leticia Maria Polisseni Lopes de Oliveira</t>
  </si>
  <si>
    <t>50m 33s</t>
  </si>
  <si>
    <t>leticia.oliveira@bb.com.br</t>
  </si>
  <si>
    <t>F6540349</t>
  </si>
  <si>
    <t>Luiz Maffeis Neto</t>
  </si>
  <si>
    <t>luiz.maffeis@bb.com.br</t>
  </si>
  <si>
    <t>F6814002</t>
  </si>
  <si>
    <t>Marcos Roberto Castro Santos</t>
  </si>
  <si>
    <t>45m 39s</t>
  </si>
  <si>
    <t>marcos.castro@bb.com.br</t>
  </si>
  <si>
    <t>F6881287</t>
  </si>
  <si>
    <t>Marilze Oliveira Rocha</t>
  </si>
  <si>
    <t>marilzerocha@bb.com.br</t>
  </si>
  <si>
    <t>F7078999</t>
  </si>
  <si>
    <t>Mauro Goncalves Junior</t>
  </si>
  <si>
    <t>maurojr@bb.com.br</t>
  </si>
  <si>
    <t>F7250756</t>
  </si>
  <si>
    <t>Moises Jose de Sousa</t>
  </si>
  <si>
    <t>58m 41s</t>
  </si>
  <si>
    <t>MOISES.DF@BB.COM.BR</t>
  </si>
  <si>
    <t>F7288339</t>
  </si>
  <si>
    <t>Murilo Dantas Barreto</t>
  </si>
  <si>
    <t>30m 58s</t>
  </si>
  <si>
    <t>murilo.dantas@bb.com.br</t>
  </si>
  <si>
    <t>F7519699</t>
  </si>
  <si>
    <t>Nilo da Silva Marques Junior</t>
  </si>
  <si>
    <t>nilomarques@bb.com.br</t>
  </si>
  <si>
    <t>F7582021</t>
  </si>
  <si>
    <t>Nivaldo Sardinha de Jesus</t>
  </si>
  <si>
    <t>nivaldosardinha@bb.com.br</t>
  </si>
  <si>
    <t>F8077029</t>
  </si>
  <si>
    <t>Paulo Cesar Pavani Rabelo Andrade</t>
  </si>
  <si>
    <t>1h 5m</t>
  </si>
  <si>
    <t>paulocpavani@bb.com.br</t>
  </si>
  <si>
    <t>F8077213</t>
  </si>
  <si>
    <t>Paulo Cesar Rodrigues de Morais</t>
  </si>
  <si>
    <t>1h 3m</t>
  </si>
  <si>
    <t>paulocrm@bb.com.br</t>
  </si>
  <si>
    <t>F8174734</t>
  </si>
  <si>
    <t>Paulo Roberto Brambilla Junior</t>
  </si>
  <si>
    <t>paulobrambillajunior@bb.com.br</t>
  </si>
  <si>
    <t>F8287156</t>
  </si>
  <si>
    <t>Pedro Sant Anna Lima Oliveira</t>
  </si>
  <si>
    <t>53m 8s</t>
  </si>
  <si>
    <t>pedrosloliveira@bb.com.br</t>
  </si>
  <si>
    <t>F8351244</t>
  </si>
  <si>
    <t>Priscilla Francielle Poleza de Almeida</t>
  </si>
  <si>
    <t>prifp@bb.com.br</t>
  </si>
  <si>
    <t>F8368358</t>
  </si>
  <si>
    <t>Rafael Moreno Faria Mendes</t>
  </si>
  <si>
    <t>rafaelmfm@bb.com.br</t>
  </si>
  <si>
    <t>F8504749</t>
  </si>
  <si>
    <t>Reginaldo Amaral Miranda Filho</t>
  </si>
  <si>
    <t>reginaldo.miranda@bb.com.br</t>
  </si>
  <si>
    <t>F8527997</t>
  </si>
  <si>
    <t>Renata Paiva da Costa</t>
  </si>
  <si>
    <t>52m 34s</t>
  </si>
  <si>
    <t>renatapaiva56@bb.com.br</t>
  </si>
  <si>
    <t>F8589021</t>
  </si>
  <si>
    <t>Reynaldo Amazonas de Souza Pedroso Junior</t>
  </si>
  <si>
    <t>ramazonas@bb.com.br</t>
  </si>
  <si>
    <t>F8612625</t>
  </si>
  <si>
    <t>Ricardo Yukio Fugifara</t>
  </si>
  <si>
    <t>54m 13s</t>
  </si>
  <si>
    <t>ricardo.yukio@bb.com.br</t>
  </si>
  <si>
    <t>F8712010</t>
  </si>
  <si>
    <t>Rodrigo Brito Marcal</t>
  </si>
  <si>
    <t>rodrigomarcal@bb.com.br</t>
  </si>
  <si>
    <t>F8772071</t>
  </si>
  <si>
    <t>Roney Pereira da Costa</t>
  </si>
  <si>
    <t>50m 47s</t>
  </si>
  <si>
    <t>rcostamg@bb.com.br</t>
  </si>
  <si>
    <t>F8785286</t>
  </si>
  <si>
    <t>Roseli Akemi Kawahata</t>
  </si>
  <si>
    <t>roseli.kawahata@bb.com.br</t>
  </si>
  <si>
    <t>F9329430</t>
  </si>
  <si>
    <t>Thiago dos Santos Oliveira</t>
  </si>
  <si>
    <t>48m 30s</t>
  </si>
  <si>
    <t>thiago.santos@bb.com.br</t>
  </si>
  <si>
    <t>F9329574</t>
  </si>
  <si>
    <t>Thiago Vinicius de Lima Padua</t>
  </si>
  <si>
    <t>thiagolpadua@bb.com.br</t>
  </si>
  <si>
    <t>F9342853</t>
  </si>
  <si>
    <t>Tiago Lage Payne de Padua</t>
  </si>
  <si>
    <t>tiagolpadua@bb.com.br</t>
  </si>
  <si>
    <t>F9539313</t>
  </si>
  <si>
    <t>Vinicius Caldeira da Costa</t>
  </si>
  <si>
    <t>56m 52s</t>
  </si>
  <si>
    <t>vinicius.caldeira@bb.com.br</t>
  </si>
  <si>
    <t>F9540122</t>
  </si>
  <si>
    <t>Vinicius de Moraes Santiago</t>
  </si>
  <si>
    <t>vinimoraes@bb.com.br</t>
  </si>
  <si>
    <t>F9540362</t>
  </si>
  <si>
    <t>Vinicius Pereira de Souza</t>
  </si>
  <si>
    <t>souza.vinicius@bb.com.br</t>
  </si>
  <si>
    <t>F9797018</t>
  </si>
  <si>
    <t>Wanessa Ribeiro Pereira</t>
  </si>
  <si>
    <t>wanessa.ribeiro@bb.com.br</t>
  </si>
  <si>
    <t>F9841896</t>
  </si>
  <si>
    <t>Willian Massaaki Sato</t>
  </si>
  <si>
    <t>williansato@bb.com.br</t>
  </si>
  <si>
    <t>F0126139</t>
  </si>
  <si>
    <t>Ademir Freitas Dias</t>
  </si>
  <si>
    <t>1h 2m</t>
  </si>
  <si>
    <t>ademir.dias@bb.com.br</t>
  </si>
  <si>
    <t>F0170365</t>
  </si>
  <si>
    <t>Adriana Sousa da Silveira Barbosa</t>
  </si>
  <si>
    <t>44m 41s</t>
  </si>
  <si>
    <t>adrianasilveira@bb.com.br</t>
  </si>
  <si>
    <t>F0171999</t>
  </si>
  <si>
    <t>Adriano Jesus de Oliveira</t>
  </si>
  <si>
    <t>49m 50s</t>
  </si>
  <si>
    <t>adrianojesus@bb.com.br</t>
  </si>
  <si>
    <t>F0268457</t>
  </si>
  <si>
    <t>Alan Ferreira Resende</t>
  </si>
  <si>
    <t>32m 13s</t>
  </si>
  <si>
    <t>alan.resende@bb.com.br</t>
  </si>
  <si>
    <t>F0434241</t>
  </si>
  <si>
    <t>Alexandre da Silveira Gouveia</t>
  </si>
  <si>
    <t>agouveia@bb.com.br</t>
  </si>
  <si>
    <t>F0431352</t>
  </si>
  <si>
    <t>Alexandre Dantas Delphino</t>
  </si>
  <si>
    <t>49m 2s</t>
  </si>
  <si>
    <t>alexandre.delphino@bb.com.br</t>
  </si>
  <si>
    <t>F0427037</t>
  </si>
  <si>
    <t>Alexandre de Moura Pimentel</t>
  </si>
  <si>
    <t>alexandre.moura@bb.com.br</t>
  </si>
  <si>
    <t>F0500002</t>
  </si>
  <si>
    <t>Alison Torres Ribeiro</t>
  </si>
  <si>
    <t>43m 40s</t>
  </si>
  <si>
    <t>alisontori@bb.com.br</t>
  </si>
  <si>
    <t>F0723622</t>
  </si>
  <si>
    <t>Ana Paula de Almeida Mendes Fontela</t>
  </si>
  <si>
    <t>anapaula.mendes@bb.com.br</t>
  </si>
  <si>
    <t>F0734028</t>
  </si>
  <si>
    <t>Anderson Guttierres Figueira</t>
  </si>
  <si>
    <t>ANDERSON.GUTTIERRES@BB.COM.BR</t>
  </si>
  <si>
    <t>F0974918</t>
  </si>
  <si>
    <t>Antonio Jailton Carvalho Araujo</t>
  </si>
  <si>
    <t>jailton.araujo@bb.com.br</t>
  </si>
  <si>
    <t>F1565246</t>
  </si>
  <si>
    <t>Beatriz Cristina Pagotto</t>
  </si>
  <si>
    <t>bia.cris@bb.com.br</t>
  </si>
  <si>
    <t>F1704805</t>
  </si>
  <si>
    <t>Caio Cesar Amora Fraiz</t>
  </si>
  <si>
    <t>caiofraiz@bb.com.br</t>
  </si>
  <si>
    <t>F1995278</t>
  </si>
  <si>
    <t>Cesar Fernandes Souza</t>
  </si>
  <si>
    <t>49m 58s</t>
  </si>
  <si>
    <t>cesarsouza@bb.com.br</t>
  </si>
  <si>
    <t>F2104978</t>
  </si>
  <si>
    <t>Cleidson Lopes Pereira</t>
  </si>
  <si>
    <t>cleidsonlp@bb.com.br</t>
  </si>
  <si>
    <t>F2191149</t>
  </si>
  <si>
    <t>Cristina Ribeiro de Souza</t>
  </si>
  <si>
    <t>souzacristina@bb.com.br</t>
  </si>
  <si>
    <t>F2256956</t>
  </si>
  <si>
    <t>Daniel Pereira da Costa</t>
  </si>
  <si>
    <t>53m 37s</t>
  </si>
  <si>
    <t>danielcosta@bb.com.br</t>
  </si>
  <si>
    <t>F2258379</t>
  </si>
  <si>
    <t>Daniel Rovarotto</t>
  </si>
  <si>
    <t>daniel.rovarotto@bb.com.br</t>
  </si>
  <si>
    <t>F2259824</t>
  </si>
  <si>
    <t>Danillo Danie da Costa Almeida</t>
  </si>
  <si>
    <t>38m 55s</t>
  </si>
  <si>
    <t>danillo.almeida@bb.com.br</t>
  </si>
  <si>
    <t>F2730208</t>
  </si>
  <si>
    <t>Eduardo das Neves Iwakawa</t>
  </si>
  <si>
    <t>48m 49s</t>
  </si>
  <si>
    <t>eduardo.iwakawa@bb.com.br</t>
  </si>
  <si>
    <t>F2836129</t>
  </si>
  <si>
    <t>Elisabete Aparecida Martins da Silva Aranha</t>
  </si>
  <si>
    <t>45m 34s</t>
  </si>
  <si>
    <t>elisabete.aranha@bb.com.br</t>
  </si>
  <si>
    <t>F3143838</t>
  </si>
  <si>
    <t>Expedito Martins Beltrao Neto</t>
  </si>
  <si>
    <t>expeditobeltrao@bb.com.br</t>
  </si>
  <si>
    <t>F3161166</t>
  </si>
  <si>
    <t>Fabio Hiroshi Tsuchida</t>
  </si>
  <si>
    <t>hiroshitsuchida@bb.com.br</t>
  </si>
  <si>
    <t>F3188289</t>
  </si>
  <si>
    <t>Felipe Alves Lutz Pinheiro</t>
  </si>
  <si>
    <t>34m 18s</t>
  </si>
  <si>
    <t>felipe.lutz@bb.com.br</t>
  </si>
  <si>
    <t>F3189940</t>
  </si>
  <si>
    <t>Felipe Lopes Escote</t>
  </si>
  <si>
    <t>escote@bb.com.br</t>
  </si>
  <si>
    <t>F3226642</t>
  </si>
  <si>
    <t>Fernando Carlos dos Santos Silva Filho</t>
  </si>
  <si>
    <t>fernando.carlos@bb.com.br</t>
  </si>
  <si>
    <t>F3268634</t>
  </si>
  <si>
    <t>Fernando Ramalho Cangussu</t>
  </si>
  <si>
    <t>frcangussu@bb.com.br</t>
  </si>
  <si>
    <t>F3336016</t>
  </si>
  <si>
    <t>Francieli Silveira de Camargo</t>
  </si>
  <si>
    <t>fbs.camargo@bb.com.br</t>
  </si>
  <si>
    <t>F3514178</t>
  </si>
  <si>
    <t>Francisko Alexandre de Castro Girio</t>
  </si>
  <si>
    <t>52m 53s</t>
  </si>
  <si>
    <t>alexandre.girio@bb.com.br</t>
  </si>
  <si>
    <t>F3530324</t>
  </si>
  <si>
    <t>Fredson de Carvalho Ribeiro</t>
  </si>
  <si>
    <t>fredson@bb.com.br</t>
  </si>
  <si>
    <t>F3565872</t>
  </si>
  <si>
    <t>Geisson Carlos Rosario da Silva</t>
  </si>
  <si>
    <t>1h 10m</t>
  </si>
  <si>
    <t>geissonc@bb.com.br</t>
  </si>
  <si>
    <t>F3864467</t>
  </si>
  <si>
    <t>Guilherme Maia Batista</t>
  </si>
  <si>
    <t>guilherme.batista@bb.com.br</t>
  </si>
  <si>
    <t>F4081058</t>
  </si>
  <si>
    <t>Helvecio Jose da Silva Jr</t>
  </si>
  <si>
    <t>helveciojr@bb.com.br</t>
  </si>
  <si>
    <t>Z1026912</t>
  </si>
  <si>
    <t>Hilton Lima</t>
  </si>
  <si>
    <t>hlima@bb.com.br</t>
  </si>
  <si>
    <t>F4352732</t>
  </si>
  <si>
    <t>Igor Carvalho Pereira</t>
  </si>
  <si>
    <t>igorcap@bb.com.br</t>
  </si>
  <si>
    <t>F4857449</t>
  </si>
  <si>
    <t>Joao Fernando Faria da Silva</t>
  </si>
  <si>
    <t>joaofernandofaria@bb.com.br</t>
  </si>
  <si>
    <t>F5750699</t>
  </si>
  <si>
    <t>Jose Orlando Fernandes</t>
  </si>
  <si>
    <t>orlando.fernandes@bb.com.br</t>
  </si>
  <si>
    <t>F6173707</t>
  </si>
  <si>
    <t>Leandro Sadao Mizuno</t>
  </si>
  <si>
    <t>leandromizuno@bb.com.br</t>
  </si>
  <si>
    <t>F6357663</t>
  </si>
  <si>
    <t>Ludimila Cardoso Manrique Cavalcante</t>
  </si>
  <si>
    <t>LUDIMILACM@BB.COM.BR</t>
  </si>
  <si>
    <t>F6765101</t>
  </si>
  <si>
    <t>Marcelo Antunes Bastos</t>
  </si>
  <si>
    <t>marcelobastos@bb.com.br</t>
  </si>
  <si>
    <t>F6770103</t>
  </si>
  <si>
    <t>Marcelo Pereira do Nascimento</t>
  </si>
  <si>
    <t>48m 58s</t>
  </si>
  <si>
    <t>celo.nasc@bb.com.br</t>
  </si>
  <si>
    <t>F6771725</t>
  </si>
  <si>
    <t>Marcia Cristiane Kuhn Arroyo</t>
  </si>
  <si>
    <t>56m 8s</t>
  </si>
  <si>
    <t>mkarroyo@bb.com.br</t>
  </si>
  <si>
    <t>F6786525</t>
  </si>
  <si>
    <t>Marcio Lisboa Cruz</t>
  </si>
  <si>
    <t>41m 51s</t>
  </si>
  <si>
    <t>mlisboa@bb.com.br</t>
  </si>
  <si>
    <t>F6797485</t>
  </si>
  <si>
    <t>Marco Antonio Santana de Assuncao</t>
  </si>
  <si>
    <t>marco.assuncao@bb.com.br</t>
  </si>
  <si>
    <t>F6817933</t>
  </si>
  <si>
    <t>Marcos Vinicius Suguino</t>
  </si>
  <si>
    <t>marcos.suguino@bb.com.br</t>
  </si>
  <si>
    <t>F6825184</t>
  </si>
  <si>
    <t>Maria Alice Guimaraes Correia Marques</t>
  </si>
  <si>
    <t>MARIAALICE@BB.COM.BR</t>
  </si>
  <si>
    <t>F6878537</t>
  </si>
  <si>
    <t>Mariele Marins Moreira</t>
  </si>
  <si>
    <t>marielemarins@bb.com.br</t>
  </si>
  <si>
    <t>F7069759</t>
  </si>
  <si>
    <t>Mauro Babinski</t>
  </si>
  <si>
    <t>34m 8s</t>
  </si>
  <si>
    <t>maurob@bb.com.br</t>
  </si>
  <si>
    <t>F7084089</t>
  </si>
  <si>
    <t>Mauro Machado de Araujo</t>
  </si>
  <si>
    <t>mauro1508@bb.com.br</t>
  </si>
  <si>
    <t>F7105921</t>
  </si>
  <si>
    <t>Mayco Lane Silva</t>
  </si>
  <si>
    <t>maycolane@bb.com.br</t>
  </si>
  <si>
    <t>F7120547</t>
  </si>
  <si>
    <t>Michel Ribeiro Henriques</t>
  </si>
  <si>
    <t>michelhenriques@bb.com.br</t>
  </si>
  <si>
    <t>F8090291</t>
  </si>
  <si>
    <t>Paulo Eduardo Elias Hahn</t>
  </si>
  <si>
    <t>paulohahn@bb.com.br</t>
  </si>
  <si>
    <t>F8094959</t>
  </si>
  <si>
    <t>Paulo Felix da Silva Junior</t>
  </si>
  <si>
    <t>paulofelixjr@bb.com.br</t>
  </si>
  <si>
    <t>F8179595</t>
  </si>
  <si>
    <t>Paulo Rogerio de Araujo</t>
  </si>
  <si>
    <t>roger_pra@bb.com.br</t>
  </si>
  <si>
    <t>F8258109</t>
  </si>
  <si>
    <t>Pedro Luiz Eyng Simoes</t>
  </si>
  <si>
    <t>pedro.simoes@bb.com.br</t>
  </si>
  <si>
    <t>F8367174</t>
  </si>
  <si>
    <t>Rafael Gama Palone</t>
  </si>
  <si>
    <t>rafaelgpalone@bb.com.br</t>
  </si>
  <si>
    <t>F8563798</t>
  </si>
  <si>
    <t>Renato de Paula</t>
  </si>
  <si>
    <t>47m 36s</t>
  </si>
  <si>
    <t>renato.paula@bb.com.br</t>
  </si>
  <si>
    <t>F8553915</t>
  </si>
  <si>
    <t>Renato Luis Monteiro de Barros</t>
  </si>
  <si>
    <t>renatolmb@bb.com.br</t>
  </si>
  <si>
    <t>F8608801</t>
  </si>
  <si>
    <t>Ricardo Ramos</t>
  </si>
  <si>
    <t>56m 36s</t>
  </si>
  <si>
    <t>ricardo.r@bb.com.br</t>
  </si>
  <si>
    <t>F8712624</t>
  </si>
  <si>
    <t>Rodrigo de Paula Fontes</t>
  </si>
  <si>
    <t>36m 2s</t>
  </si>
  <si>
    <t>rodrigofontes@bb.com.br</t>
  </si>
  <si>
    <t>F8712556</t>
  </si>
  <si>
    <t>Rodrigo Kenji Maeda</t>
  </si>
  <si>
    <t>maeda@bb.com.br</t>
  </si>
  <si>
    <t>F8712674</t>
  </si>
  <si>
    <t>Rodrigo Magalhaes de Guimaraes</t>
  </si>
  <si>
    <t>52m 19s</t>
  </si>
  <si>
    <t>rmg@bb.com.br</t>
  </si>
  <si>
    <t>F8711465</t>
  </si>
  <si>
    <t>Rodrigo Paiva de Souza</t>
  </si>
  <si>
    <t>rpaivasouza@bb.com.br</t>
  </si>
  <si>
    <t>F8712210</t>
  </si>
  <si>
    <t>Rodrigo Silva da Costa</t>
  </si>
  <si>
    <t>52m 56s</t>
  </si>
  <si>
    <t>rodrigo.costa@bb.com.br</t>
  </si>
  <si>
    <t>F9128411</t>
  </si>
  <si>
    <t>Sheyla Fonseca Soares da Silva</t>
  </si>
  <si>
    <t>sheylafonseca@bb.com.br</t>
  </si>
  <si>
    <t>F9270878</t>
  </si>
  <si>
    <t>Tales Aparecido Carvalho Simoes</t>
  </si>
  <si>
    <t>ftalesap@bb.com.br</t>
  </si>
  <si>
    <t>F9290417</t>
  </si>
  <si>
    <t>Tatiana Deltrejo Bezerra</t>
  </si>
  <si>
    <t>tatianadeltrejo@bb.com.br</t>
  </si>
  <si>
    <t>F9452604</t>
  </si>
  <si>
    <t>Valter Takechi Hada</t>
  </si>
  <si>
    <t>33m 50s</t>
  </si>
  <si>
    <t>valter.hada@bb.com.br</t>
  </si>
  <si>
    <t>F9578978</t>
  </si>
  <si>
    <t>Wallace Rodrigues de Cerqueira</t>
  </si>
  <si>
    <t>54m 16s</t>
  </si>
  <si>
    <t>wallacecerqueira@bb.com.br</t>
  </si>
  <si>
    <t>F9795530</t>
  </si>
  <si>
    <t>Wanderson Silva Pereira</t>
  </si>
  <si>
    <t>35m 2s</t>
  </si>
  <si>
    <t>wsp@bb.com.br</t>
  </si>
  <si>
    <t>F9815998</t>
  </si>
  <si>
    <t>Watson Bentes da Costa</t>
  </si>
  <si>
    <t>32m 33s</t>
  </si>
  <si>
    <t>watson.costa@bb.com.br</t>
  </si>
  <si>
    <t>F9840491</t>
  </si>
  <si>
    <t>William Cesar da Silva Gomes</t>
  </si>
  <si>
    <t>49m 10s</t>
  </si>
  <si>
    <t>williamcesar@bb.com.br</t>
  </si>
  <si>
    <t>F9901146</t>
  </si>
  <si>
    <t>Wilson Roberto Fernandes</t>
  </si>
  <si>
    <t>wrfernandes@bb.com.br</t>
  </si>
  <si>
    <t>F9914149</t>
  </si>
  <si>
    <t>Wilton Hiromi Demura</t>
  </si>
  <si>
    <t>hiromidemura@bb.com.br</t>
  </si>
  <si>
    <t>C1324514</t>
  </si>
  <si>
    <t>Danilo Rodrigues Catapan</t>
  </si>
  <si>
    <t>29m 24s</t>
  </si>
  <si>
    <t>danilo.catapan@coopersystem.com.br</t>
  </si>
  <si>
    <t>C1296968</t>
  </si>
  <si>
    <t>Gustavo Marco Caetano</t>
  </si>
  <si>
    <t>29m 31s</t>
  </si>
  <si>
    <t>ext-gustavo.caetano@bbts.com.br</t>
  </si>
  <si>
    <t>Marcos (Convidado)</t>
  </si>
  <si>
    <t>23m 39s</t>
  </si>
  <si>
    <t>C1282058</t>
  </si>
  <si>
    <t>Talita Jordania Da Silva Amorim</t>
  </si>
  <si>
    <t>24m 35s</t>
  </si>
  <si>
    <t>tjamorim@stefanini.com</t>
  </si>
  <si>
    <t>F0143179</t>
  </si>
  <si>
    <t>Adilia da Silva Carvalho</t>
  </si>
  <si>
    <t>10m 28s</t>
  </si>
  <si>
    <t>adilia.carvalho@bb.com.br</t>
  </si>
  <si>
    <t>F0268754</t>
  </si>
  <si>
    <t>Alan Valerio Falsetti</t>
  </si>
  <si>
    <t>15m 12s</t>
  </si>
  <si>
    <t>alan.falsetti@bb.com.br</t>
  </si>
  <si>
    <t>F3713989</t>
  </si>
  <si>
    <t>Germano Franklin Melo Correa</t>
  </si>
  <si>
    <t>21m 47s</t>
  </si>
  <si>
    <t>germanofmcorrea@bb.com.br</t>
  </si>
  <si>
    <t>F4091798</t>
  </si>
  <si>
    <t>Hendrigo Fabiani</t>
  </si>
  <si>
    <t>23m 33s</t>
  </si>
  <si>
    <t>hendrigo@bb.com.br</t>
  </si>
  <si>
    <t>F5154837</t>
  </si>
  <si>
    <t>Jorge Lopes do Nascimento</t>
  </si>
  <si>
    <t>19m 58s</t>
  </si>
  <si>
    <t>jorge.lopes@bb.com.br</t>
  </si>
  <si>
    <t>F6336936</t>
  </si>
  <si>
    <t>Luciene Whitaker Soler</t>
  </si>
  <si>
    <t>12m 33s</t>
  </si>
  <si>
    <t>lucienew@bb.com.br</t>
  </si>
  <si>
    <t>F6363857</t>
  </si>
  <si>
    <t>Luis Eduardo de Souza Frigo</t>
  </si>
  <si>
    <t>20m 55s</t>
  </si>
  <si>
    <t>luisfrigo@bb.com.br</t>
  </si>
  <si>
    <t>F6785799</t>
  </si>
  <si>
    <t>Marcio Jorge Gadia</t>
  </si>
  <si>
    <t>23m 24s</t>
  </si>
  <si>
    <t>marcio.gadia@bb.com.br</t>
  </si>
  <si>
    <t>F6895959</t>
  </si>
  <si>
    <t>Mario Ary Brum Heinzen</t>
  </si>
  <si>
    <t xml:space="preserve">17m </t>
  </si>
  <si>
    <t>marioary@bb.com.br</t>
  </si>
  <si>
    <t>F7098849</t>
  </si>
  <si>
    <t>Max Aurelio Araujo Pinheiro Mendes</t>
  </si>
  <si>
    <t>12m 29s</t>
  </si>
  <si>
    <t>max.pinheiro@bb.com.br</t>
  </si>
  <si>
    <t>F7356789</t>
  </si>
  <si>
    <t>Nelci Ohse</t>
  </si>
  <si>
    <t>17m 14s</t>
  </si>
  <si>
    <t>nelcioh@bb.com.br</t>
  </si>
  <si>
    <t>F8772428</t>
  </si>
  <si>
    <t>Ronildo Duarte Sales</t>
  </si>
  <si>
    <t>15m 32s</t>
  </si>
  <si>
    <t>ronildo.sales@bb.com.br</t>
  </si>
  <si>
    <t>F8936387</t>
  </si>
  <si>
    <t>Samuel Alves Feitosa</t>
  </si>
  <si>
    <t>14m 34s</t>
  </si>
  <si>
    <t>samuelfeitosa@bb.com.br</t>
  </si>
  <si>
    <t>F1230379</t>
  </si>
  <si>
    <t>Aristoteles Sebastiao Alves de Oliveira</t>
  </si>
  <si>
    <t>11m 38s</t>
  </si>
  <si>
    <t>aristoteles.oliveira@bb.com.br</t>
  </si>
  <si>
    <t>F2331637</t>
  </si>
  <si>
    <t>Debora Carvalho Molas</t>
  </si>
  <si>
    <t>12m 57s</t>
  </si>
  <si>
    <t>DEBORAMOLAS@BB.COM.BR</t>
  </si>
  <si>
    <t>F2407589</t>
  </si>
  <si>
    <t>Deson Eduardo Alves Bezerra</t>
  </si>
  <si>
    <t>29m 19s</t>
  </si>
  <si>
    <t>deson.eduardo@bb.com.br</t>
  </si>
  <si>
    <t>F2705308</t>
  </si>
  <si>
    <t>Edson Hiroshi Iamada</t>
  </si>
  <si>
    <t>28m 4s</t>
  </si>
  <si>
    <t>edsonhiro@bb.com.br</t>
  </si>
  <si>
    <t>F2871942</t>
  </si>
  <si>
    <t>Elton Fabiano Uramoto</t>
  </si>
  <si>
    <t>11m 42s</t>
  </si>
  <si>
    <t>eltonuramoto@bb.com.br</t>
  </si>
  <si>
    <t>F3158401</t>
  </si>
  <si>
    <t>Fabio Carvalho de Oliveira</t>
  </si>
  <si>
    <t>27m 52s</t>
  </si>
  <si>
    <t>fco@bb.com.br</t>
  </si>
  <si>
    <t>F3288614</t>
  </si>
  <si>
    <t>Filipe de Oliveira Silva</t>
  </si>
  <si>
    <t>10m 23s</t>
  </si>
  <si>
    <t>filipe.oliveira@bb.com.br</t>
  </si>
  <si>
    <t>F3714097</t>
  </si>
  <si>
    <t>Germano Guilherme Silveira Barreto</t>
  </si>
  <si>
    <t>29m 29s</t>
  </si>
  <si>
    <t>germanobarreto@bb.com.br</t>
  </si>
  <si>
    <t>F380062</t>
  </si>
  <si>
    <t>Gisele de Oliveira Belome</t>
  </si>
  <si>
    <t>11m 29s</t>
  </si>
  <si>
    <t>gisele.belome@bb.com.br</t>
  </si>
  <si>
    <t>F4502899</t>
  </si>
  <si>
    <t>Ivan Vieira Velho</t>
  </si>
  <si>
    <t>16m 14s</t>
  </si>
  <si>
    <t>velho@bb.com.br</t>
  </si>
  <si>
    <t>F6265068</t>
  </si>
  <si>
    <t>Lincoln Almendra Carvalho</t>
  </si>
  <si>
    <t>25m 3s</t>
  </si>
  <si>
    <t>lcarvalho@bb.com.br</t>
  </si>
  <si>
    <t>F6769648</t>
  </si>
  <si>
    <t>Marcelo Marangoni</t>
  </si>
  <si>
    <t>19m 10s</t>
  </si>
  <si>
    <t>marangoni@bb.com.br</t>
  </si>
  <si>
    <t>F7043539</t>
  </si>
  <si>
    <t>Mauricio Hiroshi Unten Kouno</t>
  </si>
  <si>
    <t>28m 22s</t>
  </si>
  <si>
    <t>mauricio.hiroshi@bb.com.br</t>
  </si>
  <si>
    <t>F8595931</t>
  </si>
  <si>
    <t>Ricardo Arnhold</t>
  </si>
  <si>
    <t>19m 6s</t>
  </si>
  <si>
    <t>ricardoa@bb.com.br</t>
  </si>
  <si>
    <t>AdrianoJesus (Convidado)</t>
  </si>
  <si>
    <t>C1321981</t>
  </si>
  <si>
    <t>Barroso, Matheus Verissimo</t>
  </si>
  <si>
    <t>matheus.barroso@capgemini.com</t>
  </si>
  <si>
    <t/>
  </si>
  <si>
    <t>C1325583</t>
  </si>
  <si>
    <t>Carlo Artigas, Alexandre</t>
  </si>
  <si>
    <t>1h 17m</t>
  </si>
  <si>
    <t>acarlo@minsait.com</t>
  </si>
  <si>
    <t>C1261918</t>
  </si>
  <si>
    <t>Erica Cardoso Goulart</t>
  </si>
  <si>
    <t>55m 26s</t>
  </si>
  <si>
    <t>C1261918@interno.bb.com.br</t>
  </si>
  <si>
    <t>C1325300</t>
  </si>
  <si>
    <t>Gabriel dos Santos Motroni</t>
  </si>
  <si>
    <t>gabriel.motroni@ibm.com</t>
  </si>
  <si>
    <t>C1322412</t>
  </si>
  <si>
    <t>Glauber Pereira</t>
  </si>
  <si>
    <t>1h 33m</t>
  </si>
  <si>
    <t>glauber.Pereira@ibm.com</t>
  </si>
  <si>
    <t>C1324707</t>
  </si>
  <si>
    <t>Guilherme Portella</t>
  </si>
  <si>
    <t>1h 18m 27s</t>
  </si>
  <si>
    <t>portella@ibm.com</t>
  </si>
  <si>
    <t>C1320138</t>
  </si>
  <si>
    <t>Henrique Martins de Messias1</t>
  </si>
  <si>
    <t>henrique.martins@ibm.com</t>
  </si>
  <si>
    <t>C1296632</t>
  </si>
  <si>
    <t>Marcos Pereira de Andrade</t>
  </si>
  <si>
    <t>1h 8m 1s</t>
  </si>
  <si>
    <t>c1296632@interno.bb.com.br</t>
  </si>
  <si>
    <t>C1320885</t>
  </si>
  <si>
    <t>Rafael Tavares Dos Santos</t>
  </si>
  <si>
    <t>rafael.santos@qintess.com</t>
  </si>
  <si>
    <t>C1316516</t>
  </si>
  <si>
    <t>Reinaldo Felipe Soares Araujo</t>
  </si>
  <si>
    <t>1h 37m</t>
  </si>
  <si>
    <t>reinaldoaraujo@ibm.com</t>
  </si>
  <si>
    <t>C1320135</t>
  </si>
  <si>
    <t>Rhuan Queiroz (Guest)</t>
  </si>
  <si>
    <t>48m 57s</t>
  </si>
  <si>
    <t>C1326131</t>
  </si>
  <si>
    <t>Thiago Guilherme Ferreira</t>
  </si>
  <si>
    <t>thiagogmf@ibm.com</t>
  </si>
  <si>
    <t>C1326519</t>
  </si>
  <si>
    <t>Vitor Laurentino</t>
  </si>
  <si>
    <t>vitorlaurentino@ibm.com</t>
  </si>
  <si>
    <t>C1314092</t>
  </si>
  <si>
    <t>Fernando Alves dos Santos</t>
  </si>
  <si>
    <t>50m 30s</t>
  </si>
  <si>
    <t>C1314092@bb.com.br</t>
  </si>
  <si>
    <t>F0095607</t>
  </si>
  <si>
    <t>Adauri Augustinho da Costa</t>
  </si>
  <si>
    <t>adauri@bb.com.br</t>
  </si>
  <si>
    <t>38m 9s</t>
  </si>
  <si>
    <t>F0170408</t>
  </si>
  <si>
    <t>Adriano Bastos e Silva Moraes</t>
  </si>
  <si>
    <t>39m 6s</t>
  </si>
  <si>
    <t>absmoraes@bb.com.br</t>
  </si>
  <si>
    <t>F0173782</t>
  </si>
  <si>
    <t>Adriano Pereira da Silva</t>
  </si>
  <si>
    <t>adrianosilva@bb.com.br</t>
  </si>
  <si>
    <t>F0434149</t>
  </si>
  <si>
    <t>Alexandre Damiao Mendonca Maia</t>
  </si>
  <si>
    <t>44m 46s</t>
  </si>
  <si>
    <t>alexandremaia@bb.com.br</t>
  </si>
  <si>
    <t>F0435866</t>
  </si>
  <si>
    <t>Alexandre Garcia Sobreira de Araujo</t>
  </si>
  <si>
    <t>56m 9s</t>
  </si>
  <si>
    <t>ALEXANDREGSDEARAUJO@BB.COM.BR</t>
  </si>
  <si>
    <t>F0442115</t>
  </si>
  <si>
    <t>Alexandre Yoshihiro Egima</t>
  </si>
  <si>
    <t>40m 15s</t>
  </si>
  <si>
    <t>alex_hiro@bb.com.br</t>
  </si>
  <si>
    <t>F0493598</t>
  </si>
  <si>
    <t>Aline Nassinger</t>
  </si>
  <si>
    <t>nassinger@bb.com.br</t>
  </si>
  <si>
    <t>F0733818</t>
  </si>
  <si>
    <t>Anderson Magalhaes Correa</t>
  </si>
  <si>
    <t>andersonmagalhaes@bb.com.br</t>
  </si>
  <si>
    <t>F0736184</t>
  </si>
  <si>
    <t>Andre de Aquino Peixoto</t>
  </si>
  <si>
    <t xml:space="preserve">2h </t>
  </si>
  <si>
    <t>andre.peixoto@bb.com.br</t>
  </si>
  <si>
    <t>F0739445</t>
  </si>
  <si>
    <t>Andre Luis Santos de Aguiar</t>
  </si>
  <si>
    <t>33m 8s</t>
  </si>
  <si>
    <t>andrelsa@bb.com.br</t>
  </si>
  <si>
    <t>51m 6s</t>
  </si>
  <si>
    <t>F0738392</t>
  </si>
  <si>
    <t>Andre Luiz Marcelino Ferreira</t>
  </si>
  <si>
    <t>1h 34m</t>
  </si>
  <si>
    <t>ANDRE.MFERREIRA@BB.COM.BR</t>
  </si>
  <si>
    <t>F1088339</t>
  </si>
  <si>
    <t>Antonio Renato Alves Muniz</t>
  </si>
  <si>
    <t>renatomuniz@bb.com.br</t>
  </si>
  <si>
    <t>F1608739</t>
  </si>
  <si>
    <t>Benedito Mem Guimaraes de Sa</t>
  </si>
  <si>
    <t>59m 38s</t>
  </si>
  <si>
    <t>benedito.sa@bb.com.br</t>
  </si>
  <si>
    <t>F1704959</t>
  </si>
  <si>
    <t>Caio Cesar Pereira Soares</t>
  </si>
  <si>
    <t>caioces@bb.com.br</t>
  </si>
  <si>
    <t>F1820964</t>
  </si>
  <si>
    <t>Carlos da Cunha Souza</t>
  </si>
  <si>
    <t>32m 57s</t>
  </si>
  <si>
    <t>CARLOSDACUNHA@BB.COM.BR</t>
  </si>
  <si>
    <t>F1807439</t>
  </si>
  <si>
    <t>Carlos Eduardo de Lima Saugo</t>
  </si>
  <si>
    <t>50m 8s</t>
  </si>
  <si>
    <t>CSAUGO@BB.COM.BR</t>
  </si>
  <si>
    <t>F1807759</t>
  </si>
  <si>
    <t>Carlos Eduardo Oliveira de Almeida</t>
  </si>
  <si>
    <t>32m 9s</t>
  </si>
  <si>
    <t>ceoalmeida@bb.com.br</t>
  </si>
  <si>
    <t>34m 25s</t>
  </si>
  <si>
    <t>F1898438</t>
  </si>
  <si>
    <t>Carlos Thiago Silva Gomes</t>
  </si>
  <si>
    <t>carlosthiago@bb.com.br</t>
  </si>
  <si>
    <t>F1944109</t>
  </si>
  <si>
    <t>Celina Kimiko Taniguti</t>
  </si>
  <si>
    <t>celina.taniguti@bb.com.br</t>
  </si>
  <si>
    <t>F1969098</t>
  </si>
  <si>
    <t>Celso Eduardo de Souza</t>
  </si>
  <si>
    <t>40m 40s</t>
  </si>
  <si>
    <t>celso.edu@bb.com.br</t>
  </si>
  <si>
    <t>F1998019</t>
  </si>
  <si>
    <t>Cesar de Lira Santos</t>
  </si>
  <si>
    <t>1h 28m</t>
  </si>
  <si>
    <t>cesar.lira@bb.com.br</t>
  </si>
  <si>
    <t>F2054113</t>
  </si>
  <si>
    <t>Cinthia Priscila Barros Peluti</t>
  </si>
  <si>
    <t>56m 47s</t>
  </si>
  <si>
    <t>CINTHIAPELUTI@BB.COM.BR</t>
  </si>
  <si>
    <t>F2072764</t>
  </si>
  <si>
    <t>Claudio Cesar Noleto de Araujo</t>
  </si>
  <si>
    <t>ccnaraujo@bb.com.br</t>
  </si>
  <si>
    <t>F2095576</t>
  </si>
  <si>
    <t>Clayton Goncalves Dantas</t>
  </si>
  <si>
    <t>clayton.dantas@bb.com.br</t>
  </si>
  <si>
    <t>F2100394</t>
  </si>
  <si>
    <t>Cleber Pereira Araujo Silva</t>
  </si>
  <si>
    <t>cleber.pereira@bb.com.br</t>
  </si>
  <si>
    <t>F2102396</t>
  </si>
  <si>
    <t>Cleberson Abrahao Ferreira Calefi</t>
  </si>
  <si>
    <t>calefi@bb.com.br</t>
  </si>
  <si>
    <t>F2124048</t>
  </si>
  <si>
    <t>Cleverson Rebelo Sabatowski</t>
  </si>
  <si>
    <t>cleverson@bb.com.br</t>
  </si>
  <si>
    <t>55m 55s</t>
  </si>
  <si>
    <t>F2256342</t>
  </si>
  <si>
    <t>Daniel de Oliveira Carvalho</t>
  </si>
  <si>
    <t>daniel_carvalho@bb.com.br</t>
  </si>
  <si>
    <t>F2255330</t>
  </si>
  <si>
    <t>Daniel Destro</t>
  </si>
  <si>
    <t>daniel.destro@bb.com.br</t>
  </si>
  <si>
    <t>1h 31m</t>
  </si>
  <si>
    <t>F2329197</t>
  </si>
  <si>
    <t>Dea Alves da Silva Vieira</t>
  </si>
  <si>
    <t>deaasv@bb.com.br</t>
  </si>
  <si>
    <t>F2419107</t>
  </si>
  <si>
    <t>Diego Cunha Fagundes</t>
  </si>
  <si>
    <t>diegocf@bb.com.br</t>
  </si>
  <si>
    <t>F2419157</t>
  </si>
  <si>
    <t>Diego dos Santos Leite</t>
  </si>
  <si>
    <t>46m 10s</t>
  </si>
  <si>
    <t>diegoleite@bb.com.br</t>
  </si>
  <si>
    <t>F2456757</t>
  </si>
  <si>
    <t>Diogo Roberto Postai</t>
  </si>
  <si>
    <t>dpostai@bb.com.br</t>
  </si>
  <si>
    <t>F2460209</t>
  </si>
  <si>
    <t>Dione Schubert Kist</t>
  </si>
  <si>
    <t>32m 51s</t>
  </si>
  <si>
    <t>dionekist@bb.com.br</t>
  </si>
  <si>
    <t>57m 52s</t>
  </si>
  <si>
    <t>F2662739</t>
  </si>
  <si>
    <t>Edival Colombo</t>
  </si>
  <si>
    <t>EDIVALCOLOMBO@BB.COM.BR</t>
  </si>
  <si>
    <t>33m 46s</t>
  </si>
  <si>
    <t>F2841954</t>
  </si>
  <si>
    <t>Elismar Oliveira</t>
  </si>
  <si>
    <t>1h 49m</t>
  </si>
  <si>
    <t>elismar@bb.com.br</t>
  </si>
  <si>
    <t>F3023984</t>
  </si>
  <si>
    <t>Esio Fujimura</t>
  </si>
  <si>
    <t>45m 15s</t>
  </si>
  <si>
    <t>efuji@bb.com.br</t>
  </si>
  <si>
    <t>F3134833</t>
  </si>
  <si>
    <t>Everson Vedoveto</t>
  </si>
  <si>
    <t>55m 49s</t>
  </si>
  <si>
    <t>eversonvedoveto@bb.com.br</t>
  </si>
  <si>
    <t>F3140649</t>
  </si>
  <si>
    <t>Ewerton Waki</t>
  </si>
  <si>
    <t>52m 54s</t>
  </si>
  <si>
    <t>waki@bb.com.br</t>
  </si>
  <si>
    <t>F3152731</t>
  </si>
  <si>
    <t>Fabiano Adriano Vieira</t>
  </si>
  <si>
    <t>fabianoadriano@bb.com.br</t>
  </si>
  <si>
    <t>F3154237</t>
  </si>
  <si>
    <t>Fabiano Garske</t>
  </si>
  <si>
    <t>40m 33s</t>
  </si>
  <si>
    <t>garske@bb.com.br</t>
  </si>
  <si>
    <t>F3158154</t>
  </si>
  <si>
    <t>Fabio Cabrini Pompone</t>
  </si>
  <si>
    <t>55m 22s</t>
  </si>
  <si>
    <t>fpompone@bb.com.br</t>
  </si>
  <si>
    <t>F3162922</t>
  </si>
  <si>
    <t>Fabio Marques dos Santos</t>
  </si>
  <si>
    <t>fabiomarques@bb.com.br</t>
  </si>
  <si>
    <t>F3165968</t>
  </si>
  <si>
    <t>Fabricio Candido Lopes Correia</t>
  </si>
  <si>
    <t>fabricio_candido@bb.com.br</t>
  </si>
  <si>
    <t>F3188411</t>
  </si>
  <si>
    <t>Felipe Augusto Carlos Pereira de Santana</t>
  </si>
  <si>
    <t>FELIPE.SANTANA@BB.COM.BR</t>
  </si>
  <si>
    <t>F3188423</t>
  </si>
  <si>
    <t>Felipe Augusto Cavalcante</t>
  </si>
  <si>
    <t xml:space="preserve">1h 15m </t>
  </si>
  <si>
    <t>felipe.cavalcante@bb.com.br</t>
  </si>
  <si>
    <t>F3207256</t>
  </si>
  <si>
    <t>Fernanda Chilese Provasi</t>
  </si>
  <si>
    <t>feprovasi@bb.com.br</t>
  </si>
  <si>
    <t>F3288636</t>
  </si>
  <si>
    <t>Filipe Oliveira da Silva</t>
  </si>
  <si>
    <t>filipe_oliveira@bb.com.br</t>
  </si>
  <si>
    <t>F3335958</t>
  </si>
  <si>
    <t>Francielle Milene de Araujo</t>
  </si>
  <si>
    <t>francielle.araujo@bb.com.br</t>
  </si>
  <si>
    <t>F3512099</t>
  </si>
  <si>
    <t>Francisco Xavier Jeronimo Sales</t>
  </si>
  <si>
    <t>42m 27s</t>
  </si>
  <si>
    <t>francisco.sales@bb.com.br</t>
  </si>
  <si>
    <t>F3544498</t>
  </si>
  <si>
    <t>Gabriel Flores Mendes</t>
  </si>
  <si>
    <t>2h 15m</t>
  </si>
  <si>
    <t>gabrielmendes@bb.com.br</t>
  </si>
  <si>
    <t>F3545436</t>
  </si>
  <si>
    <t>Gabriel Henrique de Paula Oliveira</t>
  </si>
  <si>
    <t>gabriel.henrique@bb.com.br</t>
  </si>
  <si>
    <t>F3787542</t>
  </si>
  <si>
    <t>Gilsara Aparecida de Jesus Abreu</t>
  </si>
  <si>
    <t>1h 51m 39s</t>
  </si>
  <si>
    <t>gabreu@bb.com.br</t>
  </si>
  <si>
    <t>F3876828</t>
  </si>
  <si>
    <t>Gustavo de Abreu Fiuza</t>
  </si>
  <si>
    <t>2h 13m</t>
  </si>
  <si>
    <t>gfiuza@bb.com.br</t>
  </si>
  <si>
    <t>F3893418</t>
  </si>
  <si>
    <t>Hainison Oliveira Dornelas</t>
  </si>
  <si>
    <t>hainison@bb.com.br</t>
  </si>
  <si>
    <t>F4119558</t>
  </si>
  <si>
    <t>Henrique Thadeu do Nascimento Vidal Filho</t>
  </si>
  <si>
    <t>henriquevidal@bb.com.br</t>
  </si>
  <si>
    <t>52m 28s</t>
  </si>
  <si>
    <t>F4283098</t>
  </si>
  <si>
    <t>Hugo Milhomens de Vasconcelos</t>
  </si>
  <si>
    <t>milhomens@bb.com.br</t>
  </si>
  <si>
    <t>F4458007</t>
  </si>
  <si>
    <t>Israel Melo Ribeiro</t>
  </si>
  <si>
    <t>israelribeiro@bb.com.br</t>
  </si>
  <si>
    <t>F4957154</t>
  </si>
  <si>
    <t>Joao Paulo Sant Anna</t>
  </si>
  <si>
    <t>38m 56s</t>
  </si>
  <si>
    <t>jpsantanna@bb.com.br</t>
  </si>
  <si>
    <t>F5116098</t>
  </si>
  <si>
    <t>Jonatas Sartorelli Prato</t>
  </si>
  <si>
    <t>1h 11m 55s</t>
  </si>
  <si>
    <t>jonatasprato@bb.com.br</t>
  </si>
  <si>
    <t>F5116458</t>
  </si>
  <si>
    <t>Jonathan Leandro Bulla</t>
  </si>
  <si>
    <t>44m 40s</t>
  </si>
  <si>
    <t>jonathan.bulla@bb.com.br</t>
  </si>
  <si>
    <t>F6073180</t>
  </si>
  <si>
    <t>Kelly de Oliveira Camelo Teixeira</t>
  </si>
  <si>
    <t>KELLYCAMELO@BB.COM.BR</t>
  </si>
  <si>
    <t>F6078099</t>
  </si>
  <si>
    <t>Kerson Daniel Matioli</t>
  </si>
  <si>
    <t>1h 46m</t>
  </si>
  <si>
    <t>kerson@bb.com.br</t>
  </si>
  <si>
    <t>F6082045</t>
  </si>
  <si>
    <t>Klaus Assmann</t>
  </si>
  <si>
    <t>klaus.assmann@bb.com.br</t>
  </si>
  <si>
    <t>F6173273</t>
  </si>
  <si>
    <t>Leandro Jorge Ferreira Matar</t>
  </si>
  <si>
    <t>leandromatar@bb.com.br</t>
  </si>
  <si>
    <t>F6179167</t>
  </si>
  <si>
    <t>Leilla Yamazaki Santurbano</t>
  </si>
  <si>
    <t>leilla.yamazaki@bb.com.br</t>
  </si>
  <si>
    <t>F6207158</t>
  </si>
  <si>
    <t>Leonardo Cruz Ribeiro</t>
  </si>
  <si>
    <t>leonardo.ribeiro@bb.com.br</t>
  </si>
  <si>
    <t>F6207503</t>
  </si>
  <si>
    <t>Leonardo dos Anjos Fonseca</t>
  </si>
  <si>
    <t>leonardofonseca@bb.com.br</t>
  </si>
  <si>
    <t>F6321189</t>
  </si>
  <si>
    <t>Lucas Aparecido Batista</t>
  </si>
  <si>
    <t>1h 54m</t>
  </si>
  <si>
    <t>lucasapbatista@bb.com.br</t>
  </si>
  <si>
    <t>F6322942</t>
  </si>
  <si>
    <t>Lucas Mascarenhas Milhomem</t>
  </si>
  <si>
    <t>lucas.milhomem@bb.com.br</t>
  </si>
  <si>
    <t>F6330802</t>
  </si>
  <si>
    <t>Luciano Godoy de Freitas</t>
  </si>
  <si>
    <t>31m 58s</t>
  </si>
  <si>
    <t>lucianofreitas@bb.com.br</t>
  </si>
  <si>
    <t>F6366799</t>
  </si>
  <si>
    <t>Luis Magno Amorim Barbosa</t>
  </si>
  <si>
    <t>luismagno@bb.com.br</t>
  </si>
  <si>
    <t>F6583639</t>
  </si>
  <si>
    <t>Luiz Rodolfo da Silva</t>
  </si>
  <si>
    <t>lrodolfo@bb.com.br</t>
  </si>
  <si>
    <t>F6750935</t>
  </si>
  <si>
    <t>Marcel Wakami</t>
  </si>
  <si>
    <t>mwaka@bb.com.br</t>
  </si>
  <si>
    <t>F6769911</t>
  </si>
  <si>
    <t>Marcelo Moreira Mendes</t>
  </si>
  <si>
    <t>mmm01@bb.com.br</t>
  </si>
  <si>
    <t>F6771185</t>
  </si>
  <si>
    <t>Marcia Ferreira Costa</t>
  </si>
  <si>
    <t>51m 25s</t>
  </si>
  <si>
    <t>marciafcosta@bb.com.br</t>
  </si>
  <si>
    <t>F6771335</t>
  </si>
  <si>
    <t>Marcia Mhariy Yasuda</t>
  </si>
  <si>
    <t>marcia.my@bb.com.br</t>
  </si>
  <si>
    <t>F6782359</t>
  </si>
  <si>
    <t>Marcio Eustaquio Rocha Junior</t>
  </si>
  <si>
    <t>marciorocha@bb.com.br</t>
  </si>
  <si>
    <t>55m 56s</t>
  </si>
  <si>
    <t>F6796523</t>
  </si>
  <si>
    <t>Marcos Antonio de Sousa Alves</t>
  </si>
  <si>
    <t>marcos.alves@bb.com.br</t>
  </si>
  <si>
    <t>F6814546</t>
  </si>
  <si>
    <t>Marcos dos Santos</t>
  </si>
  <si>
    <t>marcosds@bb.com.br</t>
  </si>
  <si>
    <t>F6859422</t>
  </si>
  <si>
    <t>Maria Luiza Bueno Sutter</t>
  </si>
  <si>
    <t>mluizasutter@bb.com.br</t>
  </si>
  <si>
    <t>F6951824</t>
  </si>
  <si>
    <t>Mario Marcelo Jesus Maldonado</t>
  </si>
  <si>
    <t>mario.maldonado@bb.com.br</t>
  </si>
  <si>
    <t>F7003009</t>
  </si>
  <si>
    <t>Marlucio Alves Pires</t>
  </si>
  <si>
    <t>marlucioapires@bb.com.br</t>
  </si>
  <si>
    <t>F7005615</t>
  </si>
  <si>
    <t>Marselia Effgen Bourguignon</t>
  </si>
  <si>
    <t>marselia@bb.com.br</t>
  </si>
  <si>
    <t>F7204253</t>
  </si>
  <si>
    <t>Miriam de Sampaio Moraes Schmeing</t>
  </si>
  <si>
    <t>miriamoraes@bb.com.br</t>
  </si>
  <si>
    <t>F8077281</t>
  </si>
  <si>
    <t>Paulo Cesar da Silva</t>
  </si>
  <si>
    <t>35m 26s</t>
  </si>
  <si>
    <t>paulocs@bb.com.br</t>
  </si>
  <si>
    <t>F8090269</t>
  </si>
  <si>
    <t>Paulo Eduardo Mendes Candido</t>
  </si>
  <si>
    <t>pauloeduardomc@bb.com.br</t>
  </si>
  <si>
    <t>59m 46s</t>
  </si>
  <si>
    <t>F8272397</t>
  </si>
  <si>
    <t>Pedro Olimpio Pimentel e Silva</t>
  </si>
  <si>
    <t>58m 6s</t>
  </si>
  <si>
    <t>pedropimentel@bb.com.br</t>
  </si>
  <si>
    <t>47m 38s</t>
  </si>
  <si>
    <t>F8437175</t>
  </si>
  <si>
    <t>Raphael Gomes Pinto</t>
  </si>
  <si>
    <t>37m 36s</t>
  </si>
  <si>
    <t>raphaelpinto@bb.com.br</t>
  </si>
  <si>
    <t>F8441589</t>
  </si>
  <si>
    <t>Raphael Yoham Lima de Araujo</t>
  </si>
  <si>
    <t>raphael.araujo@bb.com.br</t>
  </si>
  <si>
    <t>F8441528</t>
  </si>
  <si>
    <t>Raquel de Souza Silva</t>
  </si>
  <si>
    <t>raquelsilva@bb.com.br</t>
  </si>
  <si>
    <t>F8543002</t>
  </si>
  <si>
    <t>Renato Fernandes de Queiroz</t>
  </si>
  <si>
    <t>1h 58m</t>
  </si>
  <si>
    <t>renatofq@bb.com.br</t>
  </si>
  <si>
    <t>F8596178</t>
  </si>
  <si>
    <t>Ricardo Barbosa Rogerio</t>
  </si>
  <si>
    <t>53m 7s</t>
  </si>
  <si>
    <t>ricardo.rogerio@bb.com.br</t>
  </si>
  <si>
    <t>F8616316</t>
  </si>
  <si>
    <t>Rik Fabrizio Figueiredo dos Santos</t>
  </si>
  <si>
    <t>rffsan@bb.com.br</t>
  </si>
  <si>
    <t>F8628957</t>
  </si>
  <si>
    <t>Roberta Cedraz Pessoa Ferreira Monteiro</t>
  </si>
  <si>
    <t>45m 11s</t>
  </si>
  <si>
    <t>robertacedraz@bb.com.br</t>
  </si>
  <si>
    <t>F8700950</t>
  </si>
  <si>
    <t>Rodolfo Felipe Medeiros Alves</t>
  </si>
  <si>
    <t>50m 10s</t>
  </si>
  <si>
    <t>rodolfo.medeiros@bb.com.br</t>
  </si>
  <si>
    <t>1h 36m</t>
  </si>
  <si>
    <t>F8944924</t>
  </si>
  <si>
    <t>Sandro Alves Feitosa</t>
  </si>
  <si>
    <t>1h 38m</t>
  </si>
  <si>
    <t>sandroterrinha@bb.com.br</t>
  </si>
  <si>
    <t>F9032299</t>
  </si>
  <si>
    <t>Selmo Pereira Duarte</t>
  </si>
  <si>
    <t>selmoduarte@bb.com.br</t>
  </si>
  <si>
    <t>F3547441</t>
  </si>
  <si>
    <t>Sergio Silva</t>
  </si>
  <si>
    <t>sergio.silva@bb.com.br</t>
  </si>
  <si>
    <t>F9140462</t>
  </si>
  <si>
    <t>Sidney Guimaraes Brito</t>
  </si>
  <si>
    <t>1h 48m</t>
  </si>
  <si>
    <t>sidneigbrito@bb.com.br</t>
  </si>
  <si>
    <t>F9151818</t>
  </si>
  <si>
    <t>Silas Santos e Santos</t>
  </si>
  <si>
    <t>silas.analista@bb.com.br</t>
  </si>
  <si>
    <t>F9159315</t>
  </si>
  <si>
    <t>Silvia Cristina Guerra</t>
  </si>
  <si>
    <t>46m 12s</t>
  </si>
  <si>
    <t>scguerra@bb.com.br</t>
  </si>
  <si>
    <t>F9174707</t>
  </si>
  <si>
    <t>Simone Regina Pereira Daun</t>
  </si>
  <si>
    <t>simone.daun@bb.com.br</t>
  </si>
  <si>
    <t>F9271254</t>
  </si>
  <si>
    <t>Tales Seixas de Carvalho</t>
  </si>
  <si>
    <t>30m 29s</t>
  </si>
  <si>
    <t>talessc@bb.com.br</t>
  </si>
  <si>
    <t>F9329398</t>
  </si>
  <si>
    <t>Thiago Gallo</t>
  </si>
  <si>
    <t>thiago.gallo@bb.com.br</t>
  </si>
  <si>
    <t>F9329665</t>
  </si>
  <si>
    <t>Thiago Santana Santos</t>
  </si>
  <si>
    <t>thiagosantos@bb.com.br</t>
  </si>
  <si>
    <t>F9342834</t>
  </si>
  <si>
    <t>Tiago Cardoso Santos</t>
  </si>
  <si>
    <t>tiago_santos@bb.com.br</t>
  </si>
  <si>
    <t>1h 45m</t>
  </si>
  <si>
    <t>F9394819</t>
  </si>
  <si>
    <t>Uillian da Silva Souza</t>
  </si>
  <si>
    <t>58m 29s</t>
  </si>
  <si>
    <t>uillian@bb.com.br</t>
  </si>
  <si>
    <t>F9711078</t>
  </si>
  <si>
    <t>Valter Dias dos Santos</t>
  </si>
  <si>
    <t>valter.dias@bb.com.br</t>
  </si>
  <si>
    <t>59m 34s</t>
  </si>
  <si>
    <t>F9561259</t>
  </si>
  <si>
    <t>Vivaldo Mendonca Pinto</t>
  </si>
  <si>
    <t>1h 40m</t>
  </si>
  <si>
    <t>vivaldopinto@bb.com.br</t>
  </si>
  <si>
    <t>F9713519</t>
  </si>
  <si>
    <t>Walter de Carvalho Coelho</t>
  </si>
  <si>
    <t>waltercarvalho@bb.com.br</t>
  </si>
  <si>
    <t>F9795532</t>
  </si>
  <si>
    <t>Wanderson Trevizolo de Souza</t>
  </si>
  <si>
    <t>57m 54s</t>
  </si>
  <si>
    <t>wts@bb.com.br</t>
  </si>
  <si>
    <t>F9812118</t>
  </si>
  <si>
    <t>Washington Martins Machado de Carvalho</t>
  </si>
  <si>
    <t>washington.carvalho@bb.com.br</t>
  </si>
  <si>
    <t>F9827889</t>
  </si>
  <si>
    <t>Wendell Rodrigues da Silva</t>
  </si>
  <si>
    <t>55m 53s</t>
  </si>
  <si>
    <t>wendellpi@bb.com.br</t>
  </si>
  <si>
    <t>42m 59s</t>
  </si>
  <si>
    <t>F9839343</t>
  </si>
  <si>
    <t>Williamson Johnny Hatzinakis Brigido</t>
  </si>
  <si>
    <t>40m 12s</t>
  </si>
  <si>
    <t>johnny.brigido@bb.com.br</t>
  </si>
  <si>
    <t>C1311371</t>
  </si>
  <si>
    <t>Vanderson Da Silva</t>
  </si>
  <si>
    <t>17m 28s</t>
  </si>
  <si>
    <t>vanderson.silva@castgroup.com.br</t>
  </si>
  <si>
    <t>C1326151</t>
  </si>
  <si>
    <t>Augusto Galvao Viana, Andre</t>
  </si>
  <si>
    <t>23m 32s</t>
  </si>
  <si>
    <t>aaugustog@minsait.com</t>
  </si>
  <si>
    <t>C1276562</t>
  </si>
  <si>
    <t>Rogerio Fonseca Goncalves</t>
  </si>
  <si>
    <t>23m 56s</t>
  </si>
  <si>
    <t>C1276562@interno.bb.com.br</t>
  </si>
  <si>
    <t>F0435223</t>
  </si>
  <si>
    <t>Alexandre Eduardo Boni</t>
  </si>
  <si>
    <t>26m 33s</t>
  </si>
  <si>
    <t>boni@bb.com.br</t>
  </si>
  <si>
    <t>F0440798</t>
  </si>
  <si>
    <t>Alexandre Vasconcellos de Lima</t>
  </si>
  <si>
    <t>alexandrevl@bb.com.br</t>
  </si>
  <si>
    <t>F1522457</t>
  </si>
  <si>
    <t>Ayla Nascimento Fernandes</t>
  </si>
  <si>
    <t>28m 17s</t>
  </si>
  <si>
    <t>ayla@bb.com.br</t>
  </si>
  <si>
    <t>F1729968</t>
  </si>
  <si>
    <t>Carlos Abreu Custodio</t>
  </si>
  <si>
    <t>21m 39s</t>
  </si>
  <si>
    <t>carlos.abreu@bb.com.br</t>
  </si>
  <si>
    <t>F1910379</t>
  </si>
  <si>
    <t>Carmen Dalla Rosa Bittencourt</t>
  </si>
  <si>
    <t>28m 43s</t>
  </si>
  <si>
    <t>bittencourt.carmen@bb.com.br</t>
  </si>
  <si>
    <t>F1924918</t>
  </si>
  <si>
    <t>Cassio Santos Ramos</t>
  </si>
  <si>
    <t>10m 6s</t>
  </si>
  <si>
    <t>cassiosantosramos@bb.com.br</t>
  </si>
  <si>
    <t>F1928339</t>
  </si>
  <si>
    <t>Cauzio Fernando Garibotti</t>
  </si>
  <si>
    <t>cauzio@bb.com.br</t>
  </si>
  <si>
    <t>F1462419</t>
  </si>
  <si>
    <t>Cesar Augusto de Almeida Viana</t>
  </si>
  <si>
    <t>21m 43s</t>
  </si>
  <si>
    <t>cesarviana@bb.com.br</t>
  </si>
  <si>
    <t>F2054109</t>
  </si>
  <si>
    <t>Cintia Aparecida Soares Iglesias</t>
  </si>
  <si>
    <t>13m 15s</t>
  </si>
  <si>
    <t>cintia.iglesias@bb.com.br</t>
  </si>
  <si>
    <t>F2461488</t>
  </si>
  <si>
    <t>Dinis Alberto Mengarda</t>
  </si>
  <si>
    <t>21m 19s</t>
  </si>
  <si>
    <t>mengarda@bb.com.br</t>
  </si>
  <si>
    <t>F2893174</t>
  </si>
  <si>
    <t>Emanuel Cesar Santana Tavora</t>
  </si>
  <si>
    <t>20m 6s</t>
  </si>
  <si>
    <t>emanuel.cesar@bb.com.br</t>
  </si>
  <si>
    <t>F2932067</t>
  </si>
  <si>
    <t>Enio Roberto Ramos da Costa Filho</t>
  </si>
  <si>
    <t>14m 58s</t>
  </si>
  <si>
    <t>eniofilho@bb.com.br</t>
  </si>
  <si>
    <t>25m 44s</t>
  </si>
  <si>
    <t>F4957077</t>
  </si>
  <si>
    <t>Joao Paulo Ribeiro Berredo</t>
  </si>
  <si>
    <t>27m 56s</t>
  </si>
  <si>
    <t>berredo@bb.com.br</t>
  </si>
  <si>
    <t>F6523362</t>
  </si>
  <si>
    <t>Luis Henrique Scarparo Pandolfo</t>
  </si>
  <si>
    <t>18m 31s</t>
  </si>
  <si>
    <t>scarparo@bb.com.br</t>
  </si>
  <si>
    <t>F6769442</t>
  </si>
  <si>
    <t>Marcelo Lemes da Silveira</t>
  </si>
  <si>
    <t>23m 7s</t>
  </si>
  <si>
    <t>marcelolemes@bb.com.br</t>
  </si>
  <si>
    <t>F6948861</t>
  </si>
  <si>
    <t>Mario Lucio Martins Rocha</t>
  </si>
  <si>
    <t>19m 53s</t>
  </si>
  <si>
    <t>mario.lucio@bb.com.br</t>
  </si>
  <si>
    <t>Z1000306</t>
  </si>
  <si>
    <t>Michael Joseph Rodriguez</t>
  </si>
  <si>
    <t>25m 39s</t>
  </si>
  <si>
    <t>mjrodriguez@bb.com.br</t>
  </si>
  <si>
    <t>F7515472</t>
  </si>
  <si>
    <t>Nill Vitor Amaral Rezende</t>
  </si>
  <si>
    <t>nill@bb.com.br</t>
  </si>
  <si>
    <t>F8351121</t>
  </si>
  <si>
    <t>Priscila Morais Argolo Bonfim Estrela</t>
  </si>
  <si>
    <t>10m 3s</t>
  </si>
  <si>
    <t>priscilargolo@bb.com.br</t>
  </si>
  <si>
    <t>F9272266</t>
  </si>
  <si>
    <t>Tallita Rezende de Oliveira</t>
  </si>
  <si>
    <t>28m 3s</t>
  </si>
  <si>
    <t>tallita.rezende@bb.com.br</t>
  </si>
  <si>
    <t>F9842422</t>
  </si>
  <si>
    <t>Willian Prestes Correia Cellos</t>
  </si>
  <si>
    <t>16m 53s</t>
  </si>
  <si>
    <t>pcwillian@bb.com.br</t>
  </si>
  <si>
    <t>C1297918</t>
  </si>
  <si>
    <t>Almeida, Romario Santos</t>
  </si>
  <si>
    <t>38m 7s</t>
  </si>
  <si>
    <t>romario.almeida@capgemini.com</t>
  </si>
  <si>
    <t>C1321684</t>
  </si>
  <si>
    <t>Andre Luis Said Domingues</t>
  </si>
  <si>
    <t>51m 34s</t>
  </si>
  <si>
    <t>aldomingues@stefanini.com</t>
  </si>
  <si>
    <t>C1313358</t>
  </si>
  <si>
    <t>Braz, Gustavo Rodrigues</t>
  </si>
  <si>
    <t>gustavo.braz@capgemini.com</t>
  </si>
  <si>
    <t>C1297828</t>
  </si>
  <si>
    <t>Carlos Joel Tavares da Silva</t>
  </si>
  <si>
    <t>38m 20s</t>
  </si>
  <si>
    <t>c1297828@interno.bb.com.br</t>
  </si>
  <si>
    <t>C1300422</t>
  </si>
  <si>
    <t>Danilo Henrique Lima Dorgam</t>
  </si>
  <si>
    <t>31m 37s</t>
  </si>
  <si>
    <t>dhdorgam@stefanini.com</t>
  </si>
  <si>
    <t>49m 53s</t>
  </si>
  <si>
    <t>C1324508</t>
  </si>
  <si>
    <t>De Cantalice Mendes, Aline</t>
  </si>
  <si>
    <t>acantalice@minsait.com</t>
  </si>
  <si>
    <t>C1325331</t>
  </si>
  <si>
    <t>Didimo Yokoyama Sousa</t>
  </si>
  <si>
    <t>didimo.yokoyama@ibm.com</t>
  </si>
  <si>
    <t>C1320657</t>
  </si>
  <si>
    <t>Emily Nascimento Souza Ferreira</t>
  </si>
  <si>
    <t xml:space="preserve">59m </t>
  </si>
  <si>
    <t>enferreira@stefanini.com</t>
  </si>
  <si>
    <t>C1314360</t>
  </si>
  <si>
    <t>Felipe Garcia Da Costa</t>
  </si>
  <si>
    <t>fgcosta1@stefanini.com</t>
  </si>
  <si>
    <t>C1259285</t>
  </si>
  <si>
    <t>Felipe Randson Dias Da Silva</t>
  </si>
  <si>
    <t>frsilva1@stefanini.com</t>
  </si>
  <si>
    <t>C1326678</t>
  </si>
  <si>
    <t>Gabriel Tauber</t>
  </si>
  <si>
    <t>gabriel.tauber@ibm.com</t>
  </si>
  <si>
    <t>C1296657</t>
  </si>
  <si>
    <t>Gilliard Macedo Vieira de Carvalho</t>
  </si>
  <si>
    <t>c1296657@interno.bb.com.br</t>
  </si>
  <si>
    <t>C1323258</t>
  </si>
  <si>
    <t>Hyago Lopes Maltez Moncao</t>
  </si>
  <si>
    <t>hyagolopes@ibm.com</t>
  </si>
  <si>
    <t>Jean Alves (Convidado)</t>
  </si>
  <si>
    <t>juciva freitas age1138 SLM.</t>
  </si>
  <si>
    <t>34m 21s</t>
  </si>
  <si>
    <t>C1314062</t>
  </si>
  <si>
    <t>Lewilson Da Silva Freire</t>
  </si>
  <si>
    <t>lsfreire@stefanini.com</t>
  </si>
  <si>
    <t>C1323095</t>
  </si>
  <si>
    <t>Lucas Felipe Costa da Mata</t>
  </si>
  <si>
    <t>43m 38s</t>
  </si>
  <si>
    <t>lucas.mata@ibm.com</t>
  </si>
  <si>
    <t>C1324538</t>
  </si>
  <si>
    <t>Luiz Gustavo Chinelato Setten</t>
  </si>
  <si>
    <t>luiz.setten@ibm.com</t>
  </si>
  <si>
    <t>C1321688</t>
  </si>
  <si>
    <t>Pedro Paulo Dunice Van Els</t>
  </si>
  <si>
    <t>ppels@stefanini.com</t>
  </si>
  <si>
    <t>35m 55s</t>
  </si>
  <si>
    <t>C1326067</t>
  </si>
  <si>
    <t>Rangel Paolo Bomfim</t>
  </si>
  <si>
    <t>45m 47s</t>
  </si>
  <si>
    <t>rangel.paolo.bomfim@ibm.com</t>
  </si>
  <si>
    <t>C1322684</t>
  </si>
  <si>
    <t>Rodrigo Bianco</t>
  </si>
  <si>
    <t>rodrigo.bianco@prestadores.cateno.com.br</t>
  </si>
  <si>
    <t>C1317151</t>
  </si>
  <si>
    <t>Samuel Alves Dos Santos</t>
  </si>
  <si>
    <t>sasantos4@stefanini.com</t>
  </si>
  <si>
    <t>C1317302</t>
  </si>
  <si>
    <t>Toshio Watanabe Silva</t>
  </si>
  <si>
    <t>twsilva@stefanini.com</t>
  </si>
  <si>
    <t>C1322724</t>
  </si>
  <si>
    <t>Vanderlei Brasil Pinheiro, Felipe</t>
  </si>
  <si>
    <t>fvanderlei@indracompany.com</t>
  </si>
  <si>
    <t>C1325988</t>
  </si>
  <si>
    <t>Wendel Felipe Nascimento Nogueira</t>
  </si>
  <si>
    <t>50m 24s</t>
  </si>
  <si>
    <t>wendelnogueira@ibm.com</t>
  </si>
  <si>
    <t>C1323087</t>
  </si>
  <si>
    <t>Willians Magalhaes Primo</t>
  </si>
  <si>
    <t>willians.primo@ibm.com</t>
  </si>
  <si>
    <t>F0526019</t>
  </si>
  <si>
    <t>Aloisio Amado Moreira</t>
  </si>
  <si>
    <t>aloisio_am@bb.com.br</t>
  </si>
  <si>
    <t>F0733864</t>
  </si>
  <si>
    <t>Anderson Carboni Boscan</t>
  </si>
  <si>
    <t>andersoncarboni@bb.com.br</t>
  </si>
  <si>
    <t>F0734031</t>
  </si>
  <si>
    <t>Anderson do Carmo Silva</t>
  </si>
  <si>
    <t>59m 54s</t>
  </si>
  <si>
    <t>anderson.carmo@bb.com.br</t>
  </si>
  <si>
    <t>1h 41m</t>
  </si>
  <si>
    <t>F1504999</t>
  </si>
  <si>
    <t>Auro Francisco de Jesus</t>
  </si>
  <si>
    <t>45m 31s</t>
  </si>
  <si>
    <t>aurofj@bb.com.br</t>
  </si>
  <si>
    <t>46m 4s</t>
  </si>
  <si>
    <t>Caio Vargas Moi</t>
  </si>
  <si>
    <t>caiomoi@bb.com.br</t>
  </si>
  <si>
    <t>32m 20s</t>
  </si>
  <si>
    <t>F2318359</t>
  </si>
  <si>
    <t>David Barros Campelo</t>
  </si>
  <si>
    <t>davidcampelo@bb.com.br</t>
  </si>
  <si>
    <t>F2419625</t>
  </si>
  <si>
    <t>Diego Villacorta Siqueira</t>
  </si>
  <si>
    <t>dvs@bb.com.br</t>
  </si>
  <si>
    <t>F2455215</t>
  </si>
  <si>
    <t>Diogo Ferreira Lima</t>
  </si>
  <si>
    <t>45m 30s</t>
  </si>
  <si>
    <t>DIOGOLIMA@BB.COM.BR</t>
  </si>
  <si>
    <t>F3165767</t>
  </si>
  <si>
    <t>Fabiola Fantinato Balbino da Silva</t>
  </si>
  <si>
    <t>21m 14s</t>
  </si>
  <si>
    <t>fabiola.fantinato@bb.com.br</t>
  </si>
  <si>
    <t>45m 22s</t>
  </si>
  <si>
    <t>58m 39s</t>
  </si>
  <si>
    <t>F4099197</t>
  </si>
  <si>
    <t>Henrique Carvalho Correa Marques</t>
  </si>
  <si>
    <t>henriquemarques@bb.com.br</t>
  </si>
  <si>
    <t xml:space="preserve">48m </t>
  </si>
  <si>
    <t>58m 15s</t>
  </si>
  <si>
    <t>49m 31s</t>
  </si>
  <si>
    <t>F6173817</t>
  </si>
  <si>
    <t>Leandro de Oliveira Torres Santos</t>
  </si>
  <si>
    <t>leandro.ots@bb.com.br</t>
  </si>
  <si>
    <t>1h 20m 34s</t>
  </si>
  <si>
    <t>F6323151</t>
  </si>
  <si>
    <t>Lucas Ravy Londe Silva</t>
  </si>
  <si>
    <t>38m 3s</t>
  </si>
  <si>
    <t>lucasravy@bb.com.br</t>
  </si>
  <si>
    <t>F6323904</t>
  </si>
  <si>
    <t>Luciana Soares de Sousa Prates Vitorino</t>
  </si>
  <si>
    <t>43m 1s</t>
  </si>
  <si>
    <t>lucianaprates@bb.com.br</t>
  </si>
  <si>
    <t>F6764895</t>
  </si>
  <si>
    <t>Marcelo das Chagas Pereira</t>
  </si>
  <si>
    <t>mcp@bb.com.br</t>
  </si>
  <si>
    <t>33m 13s</t>
  </si>
  <si>
    <t>1h 35m</t>
  </si>
  <si>
    <t>F6784999</t>
  </si>
  <si>
    <t>Marcio Henrique Vale Campos</t>
  </si>
  <si>
    <t>47m 10s</t>
  </si>
  <si>
    <t>marcioh@bb.com.br</t>
  </si>
  <si>
    <t>F6805292</t>
  </si>
  <si>
    <t>Marcos Alencar de Arruda</t>
  </si>
  <si>
    <t>marcos.alencar@bb.com.br</t>
  </si>
  <si>
    <t>F6806066</t>
  </si>
  <si>
    <t>Marcos Antonio da Silva</t>
  </si>
  <si>
    <t>57m 19s</t>
  </si>
  <si>
    <t>masilva@bb.com.br</t>
  </si>
  <si>
    <t>F7185129</t>
  </si>
  <si>
    <t>Milton Pinto de Oliveira Junior</t>
  </si>
  <si>
    <t>miltonpo@bb.com.br</t>
  </si>
  <si>
    <t>F7292219</t>
  </si>
  <si>
    <t>Murilo Martins de Oliveira</t>
  </si>
  <si>
    <t>murilomartins@bb.com.br</t>
  </si>
  <si>
    <t>F7443618</t>
  </si>
  <si>
    <t>Neusa Alcantara da Silva</t>
  </si>
  <si>
    <t>neusa.alcantara@bb.com.br</t>
  </si>
  <si>
    <t>F7488897</t>
  </si>
  <si>
    <t>Ney Marcelo Borges Pellegrini</t>
  </si>
  <si>
    <t>51m 46s</t>
  </si>
  <si>
    <t>ney.pellegrini@bb.com.br</t>
  </si>
  <si>
    <t>40m 39s</t>
  </si>
  <si>
    <t>F7890809</t>
  </si>
  <si>
    <t>Osmar Brito Aguiar</t>
  </si>
  <si>
    <t>56m 28s</t>
  </si>
  <si>
    <t>osmaraguiar@bb.com.br</t>
  </si>
  <si>
    <t>39m 32s</t>
  </si>
  <si>
    <t>F8116060</t>
  </si>
  <si>
    <t>Paulo Henrique Melo de Sousa</t>
  </si>
  <si>
    <t>fpaulohe@bb.com.br</t>
  </si>
  <si>
    <t>F8365983</t>
  </si>
  <si>
    <t>Rafael Braga da Silva Ferreira</t>
  </si>
  <si>
    <t>rafaelbsferreira@bb.com.br</t>
  </si>
  <si>
    <t>F8368941</t>
  </si>
  <si>
    <t>Rafael Perez Garcia</t>
  </si>
  <si>
    <t>rafaelsfs@bb.com.br</t>
  </si>
  <si>
    <t>40m 51s</t>
  </si>
  <si>
    <t>F8711877</t>
  </si>
  <si>
    <t>Rodrigo Lopes Ferreira</t>
  </si>
  <si>
    <t>48m 51s</t>
  </si>
  <si>
    <t>rodrigo.ferreira@bb.com.br</t>
  </si>
  <si>
    <t>F8717858</t>
  </si>
  <si>
    <t>Rogerio Jose de Oliveira</t>
  </si>
  <si>
    <t>53m 51s</t>
  </si>
  <si>
    <t>ROGERIOJOLIVER@BB.COM.BR</t>
  </si>
  <si>
    <t>F8772344</t>
  </si>
  <si>
    <t>Ronier Lopes de Queiroz</t>
  </si>
  <si>
    <t>47m 51s</t>
  </si>
  <si>
    <t>ronierqueiroz@bb.com.br</t>
  </si>
  <si>
    <t>F9234339</t>
  </si>
  <si>
    <t>Sylvio Fortuna Froes Neto</t>
  </si>
  <si>
    <t>41m 13s</t>
  </si>
  <si>
    <t>SYLVIOFORTUNA@BB.COM.BR</t>
  </si>
  <si>
    <t>F9290345</t>
  </si>
  <si>
    <t>Tatiane Pereira de Souza</t>
  </si>
  <si>
    <t>tatianesouza@bb.com.br</t>
  </si>
  <si>
    <t>F9556899</t>
  </si>
  <si>
    <t>Vitor Ricardo de Oliveira Leite</t>
  </si>
  <si>
    <t>vitor.leite@bb.com.br</t>
  </si>
  <si>
    <t>F9817754</t>
  </si>
  <si>
    <t>Wederson Teodoro da Cruz</t>
  </si>
  <si>
    <t>wederson.cruz@bb.com.br</t>
  </si>
  <si>
    <t>F9817954</t>
  </si>
  <si>
    <t>Welby Walcacer de Castro</t>
  </si>
  <si>
    <t>welby@bb.com.br</t>
  </si>
  <si>
    <t>F9832919</t>
  </si>
  <si>
    <t>Wesley Batista de Queiroz</t>
  </si>
  <si>
    <t>wesleyqueiroz@bb.com.br</t>
  </si>
  <si>
    <t>F9833338</t>
  </si>
  <si>
    <t>Wesley Malago Araujo</t>
  </si>
  <si>
    <t>37m 30s</t>
  </si>
  <si>
    <t>wesleymalago@bb.com.br</t>
  </si>
  <si>
    <t>F9901156</t>
  </si>
  <si>
    <t>Wilson Roberto Malagutti</t>
  </si>
  <si>
    <t>wilsonmalagutti@bb.com.br</t>
  </si>
  <si>
    <t>C1197259</t>
  </si>
  <si>
    <t>Anatalia Pereira Castelo Branco Maciel</t>
  </si>
  <si>
    <t>19m 23s</t>
  </si>
  <si>
    <t>apmaciel@stefanini.com</t>
  </si>
  <si>
    <t>C1320024</t>
  </si>
  <si>
    <t>Cunha, Sandney Farias da</t>
  </si>
  <si>
    <t>15m 57s</t>
  </si>
  <si>
    <t>sandney.cunha@capgemini.com</t>
  </si>
  <si>
    <t>F2018188</t>
  </si>
  <si>
    <t>Christian Sommer Bueno</t>
  </si>
  <si>
    <t>14m 25s</t>
  </si>
  <si>
    <t>christian.bueno@bb.com.br</t>
  </si>
  <si>
    <t>F2082799</t>
  </si>
  <si>
    <t>Claudio Pereira de Oliveira</t>
  </si>
  <si>
    <t>14m 23s</t>
  </si>
  <si>
    <t>claudiooli@bb.com.br</t>
  </si>
  <si>
    <t>11m 21s</t>
  </si>
  <si>
    <t>F3528039</t>
  </si>
  <si>
    <t>Frederico Dias da Silva</t>
  </si>
  <si>
    <t>20m 14s</t>
  </si>
  <si>
    <t>frederico.silva@bb.com.br</t>
  </si>
  <si>
    <t>15m 9s</t>
  </si>
  <si>
    <t>F5362104</t>
  </si>
  <si>
    <t>Jose Carlos Marcal de Morais</t>
  </si>
  <si>
    <t>17m 52s</t>
  </si>
  <si>
    <t>jose.morais@bb.com.br</t>
  </si>
  <si>
    <t>29m 33s</t>
  </si>
  <si>
    <t>10m 36s</t>
  </si>
  <si>
    <t>F8075549</t>
  </si>
  <si>
    <t>Paulo Cesar da Costa</t>
  </si>
  <si>
    <t>11m 2s</t>
  </si>
  <si>
    <t>pcgyn@bb.com.br</t>
  </si>
  <si>
    <t>29m 25s</t>
  </si>
  <si>
    <t>C1326400</t>
  </si>
  <si>
    <t>Caio Cesar Oliveira</t>
  </si>
  <si>
    <t>ccoliveira5@stefanini.com</t>
  </si>
  <si>
    <t>Elizangela De Freitas Dos Santos</t>
  </si>
  <si>
    <t>30m 47s</t>
  </si>
  <si>
    <t>efsantos1@stefanini.com</t>
  </si>
  <si>
    <t>C1326998</t>
  </si>
  <si>
    <t>Fernanda Conde</t>
  </si>
  <si>
    <t>38m 2s</t>
  </si>
  <si>
    <t>fernanda.conde@castgroup.com.br</t>
  </si>
  <si>
    <t>C1316944</t>
  </si>
  <si>
    <t>Filipe Teixeira Cardoso</t>
  </si>
  <si>
    <t>ftcardoso@stefanini.com</t>
  </si>
  <si>
    <t>C1325240</t>
  </si>
  <si>
    <t>HEISSON WILEN ESTEVES LIMA</t>
  </si>
  <si>
    <t>heisson.lima@globalhitss.com.br</t>
  </si>
  <si>
    <t>C1322521</t>
  </si>
  <si>
    <t>Iago Garcia Vargas</t>
  </si>
  <si>
    <t>56m 35s</t>
  </si>
  <si>
    <t>iago.vargas@ibm.com</t>
  </si>
  <si>
    <t>C1321972</t>
  </si>
  <si>
    <t>Joao, Antonio Salvatori</t>
  </si>
  <si>
    <t>antonio.joao@capgemini.com</t>
  </si>
  <si>
    <t>C1321920</t>
  </si>
  <si>
    <t>Leandro Nascimento</t>
  </si>
  <si>
    <t>40m 18s</t>
  </si>
  <si>
    <t>leandro.nascimento@prestadores.cateno.com.br</t>
  </si>
  <si>
    <t>C1316333</t>
  </si>
  <si>
    <t>Letycia Milene Neves Correia</t>
  </si>
  <si>
    <t>55m 17s</t>
  </si>
  <si>
    <t>lmcorreia@stefanini.com</t>
  </si>
  <si>
    <t>C1300149</t>
  </si>
  <si>
    <t>Luiz Ricardo Da Silva Bessa</t>
  </si>
  <si>
    <t>44m 45s</t>
  </si>
  <si>
    <t>lrbessa@stefanini.com</t>
  </si>
  <si>
    <t>marlon (Convidado)</t>
  </si>
  <si>
    <t>C1233567</t>
  </si>
  <si>
    <t>Rafael Alves de Oliveira</t>
  </si>
  <si>
    <t>c1233567@interno.bb.com.br</t>
  </si>
  <si>
    <t>C1320921</t>
  </si>
  <si>
    <t>Rodrigo Tourino Machado De Oliveira Lima</t>
  </si>
  <si>
    <t>ext-rodrigo.lima@bbts.com.br</t>
  </si>
  <si>
    <t>C1319959</t>
  </si>
  <si>
    <t>Silva, Vinicius de Oliveira Almeida da</t>
  </si>
  <si>
    <t>vinicius.d.silva@capgemini.com</t>
  </si>
  <si>
    <t>C1326395</t>
  </si>
  <si>
    <t>SOSTENES APOLLO MEDEIROS MORENO DA SILVA</t>
  </si>
  <si>
    <t>31m 34s</t>
  </si>
  <si>
    <t>sostenes.silva@globalhitss.com.br</t>
  </si>
  <si>
    <t>F0173109</t>
  </si>
  <si>
    <t>Adriano Nogueira</t>
  </si>
  <si>
    <t>TLADRIANO21@BB.COM.BR</t>
  </si>
  <si>
    <t>F0720413</t>
  </si>
  <si>
    <t>Ana Claudia Paim Muller Moreira</t>
  </si>
  <si>
    <t>55m 12s</t>
  </si>
  <si>
    <t>ana.muller@bb.com.br</t>
  </si>
  <si>
    <t>F0738539</t>
  </si>
  <si>
    <t>Andre Guilherme Torquato de Souza</t>
  </si>
  <si>
    <t>andre.torquato@bb.com.br</t>
  </si>
  <si>
    <t>F0743965</t>
  </si>
  <si>
    <t>Andreia da Silva Gomes</t>
  </si>
  <si>
    <t>56m 4s</t>
  </si>
  <si>
    <t>andreiagomes333@bb.com.br</t>
  </si>
  <si>
    <t>F0795748</t>
  </si>
  <si>
    <t>Anselmo Savietto</t>
  </si>
  <si>
    <t>anselmo.savietto@bb.com.br</t>
  </si>
  <si>
    <t>F0878201</t>
  </si>
  <si>
    <t>Antonio Carlos de Arruda Junior</t>
  </si>
  <si>
    <t>jnarrd@bb.com.br</t>
  </si>
  <si>
    <t>1h 32m</t>
  </si>
  <si>
    <t>F1230339</t>
  </si>
  <si>
    <t>Aristoteles Reis de Sousa</t>
  </si>
  <si>
    <t>ari77@bb.com.br</t>
  </si>
  <si>
    <t>F1618156</t>
  </si>
  <si>
    <t>Benisson dos Santos Lopes</t>
  </si>
  <si>
    <t>benisson.lopes@bb.com.br</t>
  </si>
  <si>
    <t>F1691834</t>
  </si>
  <si>
    <t>Bruno Barcelos Dornellas</t>
  </si>
  <si>
    <t>dornellas@bb.com.br</t>
  </si>
  <si>
    <t>F1709159</t>
  </si>
  <si>
    <t>Caique Castanho Bolognesi Melchior</t>
  </si>
  <si>
    <t>caique.castanho@bb.com.br</t>
  </si>
  <si>
    <t>F1812839</t>
  </si>
  <si>
    <t>Carlos Ernesto Lopes da Costa</t>
  </si>
  <si>
    <t>carlos.costa@bb.com.br</t>
  </si>
  <si>
    <t>F2123958</t>
  </si>
  <si>
    <t>Cleverson Galarca dos Santos</t>
  </si>
  <si>
    <t>49m 21s</t>
  </si>
  <si>
    <t>cleverson.galarca@bb.com.br</t>
  </si>
  <si>
    <t>37m 38s</t>
  </si>
  <si>
    <t>59m 58s</t>
  </si>
  <si>
    <t>F2419404</t>
  </si>
  <si>
    <t>Diego Henrique de Almeida Barboza</t>
  </si>
  <si>
    <t>58m 38s</t>
  </si>
  <si>
    <t>DH@BB.COM.BR</t>
  </si>
  <si>
    <t>F2419497</t>
  </si>
  <si>
    <t>Diego Paz Casagrande</t>
  </si>
  <si>
    <t>57m 2s</t>
  </si>
  <si>
    <t>diegocasagrande@bb.com.br</t>
  </si>
  <si>
    <t>F2548756</t>
  </si>
  <si>
    <t>Douglas Ferlini Bastos Machado</t>
  </si>
  <si>
    <t>douglas.ferlini@bb.com.br</t>
  </si>
  <si>
    <t>F2549154</t>
  </si>
  <si>
    <t>Douglas Geraldo Carmelio</t>
  </si>
  <si>
    <t>douglasgc@bb.com.br</t>
  </si>
  <si>
    <t>F2550624</t>
  </si>
  <si>
    <t>Douglas Paulino Dantas</t>
  </si>
  <si>
    <t>DOUGLASDANTAS@bb.com.br</t>
  </si>
  <si>
    <t>F2695688</t>
  </si>
  <si>
    <t>Edson Amorim de Almeida</t>
  </si>
  <si>
    <t>edsonamorim@bb.com.br</t>
  </si>
  <si>
    <t>51m 43s</t>
  </si>
  <si>
    <t>F2736236</t>
  </si>
  <si>
    <t>Eduardo Jeronimo Bernardino</t>
  </si>
  <si>
    <t>eduardo.bernardino@bb.com.br</t>
  </si>
  <si>
    <t>F2737974</t>
  </si>
  <si>
    <t>Eduardo Lainetti e Silva</t>
  </si>
  <si>
    <t>57m 40s</t>
  </si>
  <si>
    <t>EDUARDO.LAINETTI@BB.COM.BR</t>
  </si>
  <si>
    <t>F2841950</t>
  </si>
  <si>
    <t>Elison Victor Souza Tavares Junior</t>
  </si>
  <si>
    <t>elisonvictor@bb.com.br</t>
  </si>
  <si>
    <t>F3156596</t>
  </si>
  <si>
    <t>Fabio Augusto Carmelita Rodrigues dos Santos</t>
  </si>
  <si>
    <t>FABIO_ACRS@BB.COM.BR</t>
  </si>
  <si>
    <t>F3160775</t>
  </si>
  <si>
    <t>Fabio Hector Fiorini</t>
  </si>
  <si>
    <t>ffiorini@bb.com.br</t>
  </si>
  <si>
    <t>59m 37s</t>
  </si>
  <si>
    <t>57m 37s</t>
  </si>
  <si>
    <t>F3309527</t>
  </si>
  <si>
    <t>Flavio Muller</t>
  </si>
  <si>
    <t>flavio.muller@bb.com.br</t>
  </si>
  <si>
    <t>50m 56s</t>
  </si>
  <si>
    <t>F3523957</t>
  </si>
  <si>
    <t>Frederico Garcia Costa</t>
  </si>
  <si>
    <t>fredgcosta@bb.com.br</t>
  </si>
  <si>
    <t>F3540652</t>
  </si>
  <si>
    <t>Gabriel Alvares de Faria</t>
  </si>
  <si>
    <t>54m 59s</t>
  </si>
  <si>
    <t>gabriel.faria@bb.com.br</t>
  </si>
  <si>
    <t>54m 25s</t>
  </si>
  <si>
    <t>F3854759</t>
  </si>
  <si>
    <t>Guilherme Aconi da Silva</t>
  </si>
  <si>
    <t>aconi@bb.com.br</t>
  </si>
  <si>
    <t>F3953478</t>
  </si>
  <si>
    <t>Heitor Caixeta Gomes</t>
  </si>
  <si>
    <t>heitorgomes@bb.com.br</t>
  </si>
  <si>
    <t>F4283097</t>
  </si>
  <si>
    <t>Hugo Moes Galvao Maciel</t>
  </si>
  <si>
    <t>48m 9s</t>
  </si>
  <si>
    <t>hugo.moes@bb.com.br</t>
  </si>
  <si>
    <t>F4557127</t>
  </si>
  <si>
    <t>Jackson Otuka Kuramoto</t>
  </si>
  <si>
    <t>jackson.otuka@bb.com.br</t>
  </si>
  <si>
    <t>F4684078</t>
  </si>
  <si>
    <t>Jefferson Massanobu Takuno</t>
  </si>
  <si>
    <t>jtakuno@bb.com.br</t>
  </si>
  <si>
    <t>F4686978</t>
  </si>
  <si>
    <t>Jeison Gomes Pereira</t>
  </si>
  <si>
    <t>48m 5s</t>
  </si>
  <si>
    <t>jeison@bb.com.br</t>
  </si>
  <si>
    <t>F5245779</t>
  </si>
  <si>
    <t>Jose Angelo de Assis Junior</t>
  </si>
  <si>
    <t>43m 18s</t>
  </si>
  <si>
    <t>jangelojr@bb.com.br</t>
  </si>
  <si>
    <t>F6046997</t>
  </si>
  <si>
    <t>Jurandir Simao da Silva Junior</t>
  </si>
  <si>
    <t>43m 37s</t>
  </si>
  <si>
    <t>jurandirjunior@bb.com.br</t>
  </si>
  <si>
    <t>F6208077</t>
  </si>
  <si>
    <t>Leonardo Guerra Torres Filho</t>
  </si>
  <si>
    <t>59m 14s</t>
  </si>
  <si>
    <t>leonardo.guerra@bb.com.br</t>
  </si>
  <si>
    <t>F6210170</t>
  </si>
  <si>
    <t>Leonardo Machado Pires Tavares de Souza</t>
  </si>
  <si>
    <t>leonardo.souza@bb.com.br</t>
  </si>
  <si>
    <t>F6458229</t>
  </si>
  <si>
    <t>Luiz Claudio Duarte Ribas</t>
  </si>
  <si>
    <t>lcribas@bb.com.br</t>
  </si>
  <si>
    <t>F6487926</t>
  </si>
  <si>
    <t>Luiz Filipe Moraes Saldanha Oliveira</t>
  </si>
  <si>
    <t>luiz.moraes@bb.com.br</t>
  </si>
  <si>
    <t>59m 2s</t>
  </si>
  <si>
    <t>F6750759</t>
  </si>
  <si>
    <t>Marcela Oliveira de Almeida</t>
  </si>
  <si>
    <t>marcelaalmeida@bb.com.br</t>
  </si>
  <si>
    <t>F6764852</t>
  </si>
  <si>
    <t>Marcelo Akio Kitahara</t>
  </si>
  <si>
    <t>marcelo.kitahara@bb.com.br</t>
  </si>
  <si>
    <t>F6769643</t>
  </si>
  <si>
    <t>Marcelo Matsunaga</t>
  </si>
  <si>
    <t>matsunaga@bb.com.br</t>
  </si>
  <si>
    <t>F6808754</t>
  </si>
  <si>
    <t>Marcos Emmanuel Diniz Amaro</t>
  </si>
  <si>
    <t>marcos.amaro@bb.com.br</t>
  </si>
  <si>
    <t>F6874924</t>
  </si>
  <si>
    <t>Mariane Timo Marra</t>
  </si>
  <si>
    <t>mariane.timo@bb.com.br</t>
  </si>
  <si>
    <t>58m 40s</t>
  </si>
  <si>
    <t>F7000154</t>
  </si>
  <si>
    <t>Marlene Maria Soares Sales</t>
  </si>
  <si>
    <t>48m 1s</t>
  </si>
  <si>
    <t>marlenesalles@bb.com.br</t>
  </si>
  <si>
    <t>31m 42s</t>
  </si>
  <si>
    <t>F7274976</t>
  </si>
  <si>
    <t>Munique Santos Amaral de Lima</t>
  </si>
  <si>
    <t>munique_amaral@bb.com.br</t>
  </si>
  <si>
    <t>58m 51s</t>
  </si>
  <si>
    <t>F8173935</t>
  </si>
  <si>
    <t>Paulo Ricardo Cardoso Dias</t>
  </si>
  <si>
    <t>42m 40s</t>
  </si>
  <si>
    <t>ricardocdias@bb.com.br</t>
  </si>
  <si>
    <t>35m 12s</t>
  </si>
  <si>
    <t>F8315478</t>
  </si>
  <si>
    <t>Peterson Medeiro dos Santos</t>
  </si>
  <si>
    <t>56m 18s</t>
  </si>
  <si>
    <t>peterson@bb.com.br</t>
  </si>
  <si>
    <t>F8508356</t>
  </si>
  <si>
    <t>Reginaldo de Miranda Teodoro</t>
  </si>
  <si>
    <t>46m 37s</t>
  </si>
  <si>
    <t>reginaldo_teodoro@bb.com.br</t>
  </si>
  <si>
    <t>55m 2s</t>
  </si>
  <si>
    <t>F8598416</t>
  </si>
  <si>
    <t>Ricardo Elisiario da Silva</t>
  </si>
  <si>
    <t>39m 42s</t>
  </si>
  <si>
    <t>ricardo.es@bb.com.br</t>
  </si>
  <si>
    <t>F8605377</t>
  </si>
  <si>
    <t>Ricardo Maezato</t>
  </si>
  <si>
    <t>ricardo.maezato@bb.com.br</t>
  </si>
  <si>
    <t>F8595046</t>
  </si>
  <si>
    <t>Richard da Silva Barroso</t>
  </si>
  <si>
    <t>59m 25s</t>
  </si>
  <si>
    <t>richard.barroso@bb.com.br</t>
  </si>
  <si>
    <t>F8712454</t>
  </si>
  <si>
    <t>Rodrigo Jacomedes de Macedo Rocha</t>
  </si>
  <si>
    <t>58m 5s</t>
  </si>
  <si>
    <t>rodrigorocha@bb.com.br</t>
  </si>
  <si>
    <t>F8770879</t>
  </si>
  <si>
    <t>Ronan Carvalho de Resende</t>
  </si>
  <si>
    <t>ronancr@bb.com.br</t>
  </si>
  <si>
    <t>F8785470</t>
  </si>
  <si>
    <t>Rose Pereira da Silva</t>
  </si>
  <si>
    <t>18m 24s</t>
  </si>
  <si>
    <t>rosesilva@bb.com.br</t>
  </si>
  <si>
    <t>F9032217</t>
  </si>
  <si>
    <t>Selma Vieira da Silva</t>
  </si>
  <si>
    <t>57m 39s</t>
  </si>
  <si>
    <t>selma.silva@bb.com.br</t>
  </si>
  <si>
    <t>F9158937</t>
  </si>
  <si>
    <t>Silvia Aguiar de Oliveira</t>
  </si>
  <si>
    <t>silvia.aguiar@bb.com.br</t>
  </si>
  <si>
    <t>F9342353</t>
  </si>
  <si>
    <t>Thiago Chaves Monteiro de Melo</t>
  </si>
  <si>
    <t>thiago.chaves@bb.com.br</t>
  </si>
  <si>
    <t>F9329128</t>
  </si>
  <si>
    <t>Thiago Henrique Assi</t>
  </si>
  <si>
    <t>thiago.assi@bb.com.br</t>
  </si>
  <si>
    <t>F9370578</t>
  </si>
  <si>
    <t>Tulio Lamas Mendes</t>
  </si>
  <si>
    <t>55m 11s</t>
  </si>
  <si>
    <t>tuliomendes@bb.com.br</t>
  </si>
  <si>
    <t>F9524402</t>
  </si>
  <si>
    <t>Victor Santos Pimentel Rodrigues de Araujo</t>
  </si>
  <si>
    <t>44m 37s</t>
  </si>
  <si>
    <t>victorsanp@bb.com.br</t>
  </si>
  <si>
    <t>F9540649</t>
  </si>
  <si>
    <t>Vinicius Rodrigues Tonha</t>
  </si>
  <si>
    <t>48m 41s</t>
  </si>
  <si>
    <t>vinirt@bb.com.br</t>
  </si>
  <si>
    <t>F9556707</t>
  </si>
  <si>
    <t>Vitor Murilo Rodrigues Marcelino Dias</t>
  </si>
  <si>
    <t>vitormurilo@bb.com.br</t>
  </si>
  <si>
    <t>F9563426</t>
  </si>
  <si>
    <t>Vladimir de Almeida Prado</t>
  </si>
  <si>
    <t>vladimir@bb.com.br</t>
  </si>
  <si>
    <t>F9687438</t>
  </si>
  <si>
    <t>Waltene Freds Costa do Nascimento</t>
  </si>
  <si>
    <t>52m 39s</t>
  </si>
  <si>
    <t>freds@bb.com.br</t>
  </si>
  <si>
    <t>F9795472</t>
  </si>
  <si>
    <t>Wanderson Diego de Melo Torres</t>
  </si>
  <si>
    <t>wdiego@bb.com.br</t>
  </si>
  <si>
    <t>F9823705</t>
  </si>
  <si>
    <t>Wellington da Silva Andrade</t>
  </si>
  <si>
    <t>wellingtonandrade@bb.com.br</t>
  </si>
  <si>
    <t>C1321103</t>
  </si>
  <si>
    <t>Alberto, Cesar Felipe Reis</t>
  </si>
  <si>
    <t>17m 27s</t>
  </si>
  <si>
    <t>cesar.alberto@capgemini.com</t>
  </si>
  <si>
    <t>Daniel Augusto (Convidado)</t>
  </si>
  <si>
    <t>13m 48s</t>
  </si>
  <si>
    <t>C1326983</t>
  </si>
  <si>
    <t>Isabella Kuo</t>
  </si>
  <si>
    <t>12m 13s</t>
  </si>
  <si>
    <t>isabella.kuo@ibm.com</t>
  </si>
  <si>
    <t>25m 19s</t>
  </si>
  <si>
    <t>F0733862</t>
  </si>
  <si>
    <t>Anderson Evangelista</t>
  </si>
  <si>
    <t>16m 16s</t>
  </si>
  <si>
    <t>anderson.evangelista@bb.com.br</t>
  </si>
  <si>
    <t>F1694506</t>
  </si>
  <si>
    <t>Bruno Roberto Vasconcelos Tonia</t>
  </si>
  <si>
    <t>27m 17s</t>
  </si>
  <si>
    <t>brunotonia@bb.com.br</t>
  </si>
  <si>
    <t>F2191126</t>
  </si>
  <si>
    <t>Cristiano de Avila Santos</t>
  </si>
  <si>
    <t>28m 15s</t>
  </si>
  <si>
    <t>cristianoavila@bb.com.br</t>
  </si>
  <si>
    <t>F2258942</t>
  </si>
  <si>
    <t>Daniela Iara da Rocha</t>
  </si>
  <si>
    <t>18m 30s</t>
  </si>
  <si>
    <t>danirocha@bb.com.br</t>
  </si>
  <si>
    <t>27m 29s</t>
  </si>
  <si>
    <t>F3213879</t>
  </si>
  <si>
    <t>Fernando Antonio de Andrade Lima</t>
  </si>
  <si>
    <t xml:space="preserve">19m </t>
  </si>
  <si>
    <t>f.lima@bb.com.br</t>
  </si>
  <si>
    <t>F3266529</t>
  </si>
  <si>
    <t>Fernando Pereira Sodero Neto</t>
  </si>
  <si>
    <t>24m 57s</t>
  </si>
  <si>
    <t>fernando.neto@bb.com.br</t>
  </si>
  <si>
    <t>F4101419</t>
  </si>
  <si>
    <t>Henrique da Costa e Silva</t>
  </si>
  <si>
    <t>13m 42s</t>
  </si>
  <si>
    <t>henrique.costa@bb.com.br</t>
  </si>
  <si>
    <t>F4538687</t>
  </si>
  <si>
    <t>Izabela Faria Oliveira Venzi</t>
  </si>
  <si>
    <t>18m 34s</t>
  </si>
  <si>
    <t>izabelavenzi@bb.com.br</t>
  </si>
  <si>
    <t>12m 18s</t>
  </si>
  <si>
    <t>16m 15s</t>
  </si>
  <si>
    <t>F5817899</t>
  </si>
  <si>
    <t>Jose Ribamar Moura Vale Junior</t>
  </si>
  <si>
    <t>19m 14s</t>
  </si>
  <si>
    <t>JRMVJR@BB.COM.BR</t>
  </si>
  <si>
    <t>F6487859</t>
  </si>
  <si>
    <t>Luiz Filipe Absalao</t>
  </si>
  <si>
    <t>18m 13s</t>
  </si>
  <si>
    <t>lf.absalao@bb.com.br</t>
  </si>
  <si>
    <t>25m 4s</t>
  </si>
  <si>
    <t>F9271241</t>
  </si>
  <si>
    <t>Tales Fernandes da Silva</t>
  </si>
  <si>
    <t>29m 52s</t>
  </si>
  <si>
    <t>talesfernandes@bb.com.br</t>
  </si>
  <si>
    <t>C1326683</t>
  </si>
  <si>
    <t>Darley Garcia Cardoso</t>
  </si>
  <si>
    <t>dgcardoso@stefanini.com</t>
  </si>
  <si>
    <t>C1322681</t>
  </si>
  <si>
    <t>Edgard Ferreira Neto</t>
  </si>
  <si>
    <t>edgard.neto@coopersystem.com.br</t>
  </si>
  <si>
    <t>C1312047</t>
  </si>
  <si>
    <t>Souza, Fernando Vinicius Goncalves de</t>
  </si>
  <si>
    <t>fernando.a.souza@capgemini.com</t>
  </si>
  <si>
    <t>C1321414</t>
  </si>
  <si>
    <t>Reyes, Andy Jimenez</t>
  </si>
  <si>
    <t>andy.reyes@capgemini.com</t>
  </si>
  <si>
    <t>C1319617</t>
  </si>
  <si>
    <t>Rondomar Silva Franca</t>
  </si>
  <si>
    <t>rondomar.franca@coopersystem.com.br</t>
  </si>
  <si>
    <t>C1321426</t>
  </si>
  <si>
    <t>Rafael Batista, Messias</t>
  </si>
  <si>
    <t>mrafael@indracompany.com</t>
  </si>
  <si>
    <t>C1316105</t>
  </si>
  <si>
    <t>Ramirez, Marlon Gonzalez</t>
  </si>
  <si>
    <t>marlon.ramirez@capgemini.com</t>
  </si>
  <si>
    <t>C1324391</t>
  </si>
  <si>
    <t>Bezerra, Luis Eduardo Medeiros</t>
  </si>
  <si>
    <t>52m 43s</t>
  </si>
  <si>
    <t>luis.bezerra@capgemini.com</t>
  </si>
  <si>
    <t>C1323006</t>
  </si>
  <si>
    <t>Donisete Casagrande</t>
  </si>
  <si>
    <t>42m 2s</t>
  </si>
  <si>
    <t>donisete.casagrande@coopersystem.com.br</t>
  </si>
  <si>
    <t>C1317830</t>
  </si>
  <si>
    <t>Fabiano de Lima Moura</t>
  </si>
  <si>
    <t>57m 5s</t>
  </si>
  <si>
    <t>fabiano.limamoura@castgroup.com.br</t>
  </si>
  <si>
    <t>C1316823</t>
  </si>
  <si>
    <t>Felipe Monteiro Jacome</t>
  </si>
  <si>
    <t>57m 32s</t>
  </si>
  <si>
    <t>felipe.jacome@castgroup.com.br</t>
  </si>
  <si>
    <t>C1325028</t>
  </si>
  <si>
    <t>Isac Canedo de Almeida</t>
  </si>
  <si>
    <t>35m 40s</t>
  </si>
  <si>
    <t>isac.almeida@castgroup.com.br</t>
  </si>
  <si>
    <t>47m 16s</t>
  </si>
  <si>
    <t>?</t>
  </si>
  <si>
    <t>Jonas Rodrigues de Oliveira</t>
  </si>
  <si>
    <t>49m 9s</t>
  </si>
  <si>
    <t>RM344772@fiap.com.br</t>
  </si>
  <si>
    <t>C1319832</t>
  </si>
  <si>
    <t>Lais Batista Pereira</t>
  </si>
  <si>
    <t>lais.pereira@coopersystem.com.br</t>
  </si>
  <si>
    <t>56m 12s</t>
  </si>
  <si>
    <t>C1316951</t>
  </si>
  <si>
    <t>Mateus Marcuzzo Da Rosa</t>
  </si>
  <si>
    <t>mmrosa@stefanini.com</t>
  </si>
  <si>
    <t>C1324901</t>
  </si>
  <si>
    <t>Pedro Augusto Ferreira Da Silva</t>
  </si>
  <si>
    <t>54m 33s</t>
  </si>
  <si>
    <t>pasilva7@stefanini.com</t>
  </si>
  <si>
    <t>49m 4s</t>
  </si>
  <si>
    <t>C1318253</t>
  </si>
  <si>
    <t>Ricardo Capeli</t>
  </si>
  <si>
    <t>33m 39s</t>
  </si>
  <si>
    <t>ricardo.capeli@ibm.com</t>
  </si>
  <si>
    <t>45m 20s</t>
  </si>
  <si>
    <t>Sena, Eduardo Jose Pereira de</t>
  </si>
  <si>
    <t>30m 12s</t>
  </si>
  <si>
    <t>eduardo.sena@capgemini.com</t>
  </si>
  <si>
    <t>C1314460</t>
  </si>
  <si>
    <t>Simone Bezerra Franco</t>
  </si>
  <si>
    <t>50m 13s</t>
  </si>
  <si>
    <t>sbfranco@stefanini.com</t>
  </si>
  <si>
    <t>C1326334</t>
  </si>
  <si>
    <t>Sousa, Leo Hendryc Viana de</t>
  </si>
  <si>
    <t>leo.sousa@capgemini.com</t>
  </si>
  <si>
    <t>sylvio (Guest)</t>
  </si>
  <si>
    <t>33m 40s</t>
  </si>
  <si>
    <t>fvanderlei@minsait.com</t>
  </si>
  <si>
    <t>C1317066</t>
  </si>
  <si>
    <t>Wilbert de Almeida Joosen</t>
  </si>
  <si>
    <t>wilbert.joosen@castgroup.com.br</t>
  </si>
  <si>
    <t>F0741372</t>
  </si>
  <si>
    <t>Andre Pine da Cunha</t>
  </si>
  <si>
    <t>andre.cunha@bb.com.br</t>
  </si>
  <si>
    <t>F0950413</t>
  </si>
  <si>
    <t>Antonio Francisco Mendonca Silva</t>
  </si>
  <si>
    <t>antonio.mendonca@bb.com.br</t>
  </si>
  <si>
    <t>F0990779</t>
  </si>
  <si>
    <t>Antonio Jose Reino de Lima</t>
  </si>
  <si>
    <t>ANTONIOREINO@BB.COM.BR</t>
  </si>
  <si>
    <t>F3189174</t>
  </si>
  <si>
    <t>Felipe Genelhu Bonomo</t>
  </si>
  <si>
    <t>felipegbonomo@bb.com.br</t>
  </si>
  <si>
    <t>F8693949</t>
  </si>
  <si>
    <t>Roberto Volpato</t>
  </si>
  <si>
    <t>roberto.volpato@bb.com.br</t>
  </si>
  <si>
    <t>F3156656</t>
  </si>
  <si>
    <t>Fabio Augusto Francelino</t>
  </si>
  <si>
    <t>fbi@bb.com.br</t>
  </si>
  <si>
    <t>F3719318</t>
  </si>
  <si>
    <t>Gerson Bueno de Moraes</t>
  </si>
  <si>
    <t>gersondemoraes@bb.com.br</t>
  </si>
  <si>
    <t>F2598119</t>
  </si>
  <si>
    <t>Eder Peixoto Marques</t>
  </si>
  <si>
    <t>EDERPEIXOTO@BB.COM.BR</t>
  </si>
  <si>
    <t>F6211149</t>
  </si>
  <si>
    <t>Leonardo Sugimoto Miele</t>
  </si>
  <si>
    <t>leonardo.miele@bb.com.br</t>
  </si>
  <si>
    <t>F1647479</t>
  </si>
  <si>
    <t>Bernardo Luiz Braga Coelho Junior</t>
  </si>
  <si>
    <t>bernardocoelho@bb.com.br</t>
  </si>
  <si>
    <t>F4078237</t>
  </si>
  <si>
    <t>Helton Shinhei Uema</t>
  </si>
  <si>
    <t>helton.uema@bb.com.br</t>
  </si>
  <si>
    <t>F6210781</t>
  </si>
  <si>
    <t>Leonardo Reis dos Santos</t>
  </si>
  <si>
    <t>leonardo.reis@bb.com.br</t>
  </si>
  <si>
    <t>F0171511</t>
  </si>
  <si>
    <t>Adriano Eiji Mota Morinaga</t>
  </si>
  <si>
    <t>morinaga@bb.com.br</t>
  </si>
  <si>
    <t>F0285738</t>
  </si>
  <si>
    <t>Albert Lima Alexandre</t>
  </si>
  <si>
    <t>albert.alexandre@bb.com.br</t>
  </si>
  <si>
    <t>F2722965</t>
  </si>
  <si>
    <t>Eduardo Alves de Oliveira</t>
  </si>
  <si>
    <t>eduardoalvesoliveira@bb.com.br</t>
  </si>
  <si>
    <t>F5079883</t>
  </si>
  <si>
    <t>Joel Anizio Costa de Morais</t>
  </si>
  <si>
    <t>joel.morais@bb.com.br</t>
  </si>
  <si>
    <t>F8031182</t>
  </si>
  <si>
    <t>Paula Regina Ganico</t>
  </si>
  <si>
    <t>paula.ganico@bb.com.br</t>
  </si>
  <si>
    <t>F8530441</t>
  </si>
  <si>
    <t>Renato Aparecido Macarini de Bonis</t>
  </si>
  <si>
    <t>renatobonis@bb.com.br</t>
  </si>
  <si>
    <t>F0268779</t>
  </si>
  <si>
    <t>Alancassio Eulalio</t>
  </si>
  <si>
    <t>AEULALIO@BB.COM.BR</t>
  </si>
  <si>
    <t>F0734012</t>
  </si>
  <si>
    <t>Anderson Giuliu Maia de Araujo</t>
  </si>
  <si>
    <t>andersonmaia@bb.com.br</t>
  </si>
  <si>
    <t>F1694517</t>
  </si>
  <si>
    <t>Bruno Romero de Mendonca</t>
  </si>
  <si>
    <t>br-romero@bb.com.br</t>
  </si>
  <si>
    <t>F3807949</t>
  </si>
  <si>
    <t>Glayson Modesto de Lima</t>
  </si>
  <si>
    <t>gml@bb.com.br</t>
  </si>
  <si>
    <t>F4733839</t>
  </si>
  <si>
    <t>Joao Antonio Desiderio de Moraes</t>
  </si>
  <si>
    <t>joao.moraes@bb.com.br</t>
  </si>
  <si>
    <t>F8249898</t>
  </si>
  <si>
    <t>Pedro Henrique Silva Freire</t>
  </si>
  <si>
    <t>FREIRE.PEDRO@BB.COM.BR</t>
  </si>
  <si>
    <t>F8946173</t>
  </si>
  <si>
    <t>Sandro Carlos Vieira Junior</t>
  </si>
  <si>
    <t>sandrovieiraj@bb.com.br</t>
  </si>
  <si>
    <t>F8966344</t>
  </si>
  <si>
    <t>Saulo Silva Santana Teles</t>
  </si>
  <si>
    <t>saulo.teles@bb.com.br</t>
  </si>
  <si>
    <t>F6209339</t>
  </si>
  <si>
    <t>Leonardo de Lima Cordeiro</t>
  </si>
  <si>
    <t>leonardolc@bb.com.br</t>
  </si>
  <si>
    <t>F6322043</t>
  </si>
  <si>
    <t>Lucas Duarte Pinheiro</t>
  </si>
  <si>
    <t>luc.dpinheiro@bb.com.br</t>
  </si>
  <si>
    <t>F7022106</t>
  </si>
  <si>
    <t>Matheus Barbosa e Silva</t>
  </si>
  <si>
    <t>matheus.bsilva@bb.com.br</t>
  </si>
  <si>
    <t>F0429435</t>
  </si>
  <si>
    <t>Alex Felix da Costa</t>
  </si>
  <si>
    <t>alexfelix@bb.com.br</t>
  </si>
  <si>
    <t>F2030258</t>
  </si>
  <si>
    <t>Cicero de Carvalho Fonseca</t>
  </si>
  <si>
    <t>cicerocfonseca@bb.com.br</t>
  </si>
  <si>
    <t>F6820078</t>
  </si>
  <si>
    <t>Marcus Vinicius Pereira Rego</t>
  </si>
  <si>
    <t>marcus.rego@bb.com.br</t>
  </si>
  <si>
    <t>F9360729</t>
  </si>
  <si>
    <t>Torquato Tonha Lopes</t>
  </si>
  <si>
    <t>tor@bb.com.br</t>
  </si>
  <si>
    <t>F4511569</t>
  </si>
  <si>
    <t>Ivi de Paula Souza Teixeira</t>
  </si>
  <si>
    <t>ividepaula@bb.com.br</t>
  </si>
  <si>
    <t>F8711398</t>
  </si>
  <si>
    <t>Rodrigo Ferreira Guimaraes</t>
  </si>
  <si>
    <t>rodrigofegui@bb.com.br</t>
  </si>
  <si>
    <t>F6015391</t>
  </si>
  <si>
    <t>Julio Cesar dos Santos Pereira</t>
  </si>
  <si>
    <t>juliocspereira@bb.com.br</t>
  </si>
  <si>
    <t>F8791218</t>
  </si>
  <si>
    <t>Roverlei Alves Campos</t>
  </si>
  <si>
    <t>roverlei@bb.com.br</t>
  </si>
  <si>
    <t>F6210893</t>
  </si>
  <si>
    <t>Leonardo Santos Delogo</t>
  </si>
  <si>
    <t>leodelogo@bb.com.br</t>
  </si>
  <si>
    <t>F6815613</t>
  </si>
  <si>
    <t>Marcos Tamashiro</t>
  </si>
  <si>
    <t>marcos.tamashiro@bb.com.br</t>
  </si>
  <si>
    <t>F8702519</t>
  </si>
  <si>
    <t>Rodolfo de Oliveira Morais</t>
  </si>
  <si>
    <t>rodolfo.morais@bb.com.br</t>
  </si>
  <si>
    <t>F2266446</t>
  </si>
  <si>
    <t>Danilo Remedio</t>
  </si>
  <si>
    <t>remedio@bb.com.br</t>
  </si>
  <si>
    <t>F3876888</t>
  </si>
  <si>
    <t>Gustavo Alves Silva</t>
  </si>
  <si>
    <t>gustavoasilva@bb.com.br</t>
  </si>
  <si>
    <t>F6206114</t>
  </si>
  <si>
    <t>Leonardo Avena Rodrigues</t>
  </si>
  <si>
    <t>leoavena@bb.com.br</t>
  </si>
  <si>
    <t>F8615878</t>
  </si>
  <si>
    <t>Riderson Justino de Castro Costa</t>
  </si>
  <si>
    <t>riderson@bb.com.br</t>
  </si>
  <si>
    <t>F6786669</t>
  </si>
  <si>
    <t>Marcio Luiz Santos Teixeira</t>
  </si>
  <si>
    <t>marcio.teixeira@bb.com.br</t>
  </si>
  <si>
    <t>F3906419</t>
  </si>
  <si>
    <t>Hamilton Suzuki</t>
  </si>
  <si>
    <t>hsuzuki@bb.com.br</t>
  </si>
  <si>
    <t>F9458174</t>
  </si>
  <si>
    <t>Vanessa Pinheiro Batista</t>
  </si>
  <si>
    <t>vanessa_pb@bb.com.br</t>
  </si>
  <si>
    <t>30m 10s</t>
  </si>
  <si>
    <t>F6207577</t>
  </si>
  <si>
    <t>Leonardo Felipe Araujo Pinheiro</t>
  </si>
  <si>
    <t>30m 48s</t>
  </si>
  <si>
    <t>pinheiroleo@bb.com.br</t>
  </si>
  <si>
    <t>F2697179</t>
  </si>
  <si>
    <t>Edson de Assis Custodio</t>
  </si>
  <si>
    <t>32m 3s</t>
  </si>
  <si>
    <t>edsoncustodio@bb.com.br</t>
  </si>
  <si>
    <t>32m 50s</t>
  </si>
  <si>
    <t>33m 28s</t>
  </si>
  <si>
    <t>F0382459</t>
  </si>
  <si>
    <t>Alcir Serrano Azevedo Junior</t>
  </si>
  <si>
    <t>alcirserrano@bb.com.br</t>
  </si>
  <si>
    <t>F2116479</t>
  </si>
  <si>
    <t>Cleunice Fatima de Almeida da Silva</t>
  </si>
  <si>
    <t>35m 32s</t>
  </si>
  <si>
    <t>cleunice.fas@bb.com.br</t>
  </si>
  <si>
    <t>F3606027</t>
  </si>
  <si>
    <t>Geovane Mendes Cardoso</t>
  </si>
  <si>
    <t>35m 8s</t>
  </si>
  <si>
    <t>geovanemendes@bb.com.br</t>
  </si>
  <si>
    <t>F6173146</t>
  </si>
  <si>
    <t>Leandro Cortes Lustosa</t>
  </si>
  <si>
    <t>37m 17s</t>
  </si>
  <si>
    <t>leandro.lcl@bb.com.br</t>
  </si>
  <si>
    <t>37m 44s</t>
  </si>
  <si>
    <t>37m 48s</t>
  </si>
  <si>
    <t>F2095869</t>
  </si>
  <si>
    <t>Clayton Pereira de Oliveira</t>
  </si>
  <si>
    <t>clayton.oliveira@bb.com.br</t>
  </si>
  <si>
    <t>F1712911</t>
  </si>
  <si>
    <t>Camile Tomaz Baiao</t>
  </si>
  <si>
    <t>39m 24s</t>
  </si>
  <si>
    <t>camile.tomaz@bb.com.br</t>
  </si>
  <si>
    <t>F1232838</t>
  </si>
  <si>
    <t>Arizio Cristiano Torquato de Souza</t>
  </si>
  <si>
    <t>40m 2s</t>
  </si>
  <si>
    <t>ariziotorquato@bb.com.br</t>
  </si>
  <si>
    <t>40m 31s</t>
  </si>
  <si>
    <t>F2971455</t>
  </si>
  <si>
    <t>Erik Sandro da Fonseca</t>
  </si>
  <si>
    <t>40m 5s</t>
  </si>
  <si>
    <t>erik@bb.com.br</t>
  </si>
  <si>
    <t>F6361852</t>
  </si>
  <si>
    <t>Luiz Augusto Hirata Lucas</t>
  </si>
  <si>
    <t>41m 22s</t>
  </si>
  <si>
    <t>luizlucas@bb.com.br</t>
  </si>
  <si>
    <t>41m 46s</t>
  </si>
  <si>
    <t>41m 50s</t>
  </si>
  <si>
    <t>F8601137</t>
  </si>
  <si>
    <t>Ricardo Igor Fiusa de Oliveira</t>
  </si>
  <si>
    <t>ricardo.fiusa@bb.com.br</t>
  </si>
  <si>
    <t>41m 57s</t>
  </si>
  <si>
    <t>41m 58s</t>
  </si>
  <si>
    <t>F8713626</t>
  </si>
  <si>
    <t>Roger Fabiano Vasconcellos</t>
  </si>
  <si>
    <t>42m 24s</t>
  </si>
  <si>
    <t>roger.fabiano@bb.com.br</t>
  </si>
  <si>
    <t>F6066512</t>
  </si>
  <si>
    <t>Karlyson Rodrigues Oliveira</t>
  </si>
  <si>
    <t>42m 50s</t>
  </si>
  <si>
    <t>karlysonro@bb.com.br</t>
  </si>
  <si>
    <t>43m 16s</t>
  </si>
  <si>
    <t>F0493658</t>
  </si>
  <si>
    <t>Aline Soares Pereira Santos</t>
  </si>
  <si>
    <t>43m 25s</t>
  </si>
  <si>
    <t>ALINESP@BB.COM.BR</t>
  </si>
  <si>
    <t>F8712985</t>
  </si>
  <si>
    <t>Rodrigo Senatore Vieira Sampaio</t>
  </si>
  <si>
    <t>44m 25s</t>
  </si>
  <si>
    <t>SENATORE@BB.COM.BR</t>
  </si>
  <si>
    <t>46m 52s</t>
  </si>
  <si>
    <t>F3740335</t>
  </si>
  <si>
    <t>Geziel Madeira de Campos</t>
  </si>
  <si>
    <t>47m 19s</t>
  </si>
  <si>
    <t>madeira@bb.com.br</t>
  </si>
  <si>
    <t>F8713975</t>
  </si>
  <si>
    <t>Rogerio Alexandre da Silva</t>
  </si>
  <si>
    <t>47m 1s</t>
  </si>
  <si>
    <t>rogerio.asilva@bb.com.br</t>
  </si>
  <si>
    <t>49m 19s</t>
  </si>
  <si>
    <t>49m 36s</t>
  </si>
  <si>
    <t>F0052417</t>
  </si>
  <si>
    <t>Acielo Ribeiro Gomes</t>
  </si>
  <si>
    <t>acielogomes@bb.com.br</t>
  </si>
  <si>
    <t>F3361293</t>
  </si>
  <si>
    <t>Francisco de Assis Pereira</t>
  </si>
  <si>
    <t>49m 5s</t>
  </si>
  <si>
    <t>fap@bb.com.br</t>
  </si>
  <si>
    <t xml:space="preserve">50m </t>
  </si>
  <si>
    <t>50m 43s</t>
  </si>
  <si>
    <t>50m 59s</t>
  </si>
  <si>
    <t>F9458161</t>
  </si>
  <si>
    <t>Vanessa Chinen Tsukamoto</t>
  </si>
  <si>
    <t>51m 12s</t>
  </si>
  <si>
    <t>v.tsukamoto@bb.com.br</t>
  </si>
  <si>
    <t>F0720276</t>
  </si>
  <si>
    <t>Ana Clara Custodio Gosenheimer</t>
  </si>
  <si>
    <t>51m 22s</t>
  </si>
  <si>
    <t>anagosenheimer@bb.com.br</t>
  </si>
  <si>
    <t>51m 42s</t>
  </si>
  <si>
    <t>51m 53s</t>
  </si>
  <si>
    <t>F6777266</t>
  </si>
  <si>
    <t>Marcio Alexandre Hashimoto</t>
  </si>
  <si>
    <t>51m 57s</t>
  </si>
  <si>
    <t>hashimoto@bb.com.br</t>
  </si>
  <si>
    <t>52m 14s</t>
  </si>
  <si>
    <t>52m 30s</t>
  </si>
  <si>
    <t>F9517078</t>
  </si>
  <si>
    <t>Victor Forte Lopes</t>
  </si>
  <si>
    <t>victorforte@bb.com.br</t>
  </si>
  <si>
    <t>F0436027</t>
  </si>
  <si>
    <t>Alexandre Jabbur Varella</t>
  </si>
  <si>
    <t>52m 42s</t>
  </si>
  <si>
    <t>ajvarella@bb.com.br</t>
  </si>
  <si>
    <t>F8528285</t>
  </si>
  <si>
    <t>Renata Machado</t>
  </si>
  <si>
    <t>52m 44s</t>
  </si>
  <si>
    <t>rrrmachado@bb.com.br</t>
  </si>
  <si>
    <t>F3251506</t>
  </si>
  <si>
    <t>Fernando Lucas Guimaraes Bicalho</t>
  </si>
  <si>
    <t>52m 45s</t>
  </si>
  <si>
    <t>fernando.lucas@bb.com.br</t>
  </si>
  <si>
    <t>F3938099</t>
  </si>
  <si>
    <t>Henrique Rodrigues de Souza</t>
  </si>
  <si>
    <t>53m 12s</t>
  </si>
  <si>
    <t>henriquers2011@bb.com.br</t>
  </si>
  <si>
    <t>F6850899</t>
  </si>
  <si>
    <t>Maria Ines Cotrim</t>
  </si>
  <si>
    <t>53m 2s</t>
  </si>
  <si>
    <t>mariaines.cotrim@bb.com.br</t>
  </si>
  <si>
    <t>F2453018</t>
  </si>
  <si>
    <t>Diogenes Teles Pinto</t>
  </si>
  <si>
    <t>53m 38s</t>
  </si>
  <si>
    <t>dio.teles@bb.com.br</t>
  </si>
  <si>
    <t>F6804288</t>
  </si>
  <si>
    <t>Marcondes Marques Junior</t>
  </si>
  <si>
    <t>53m 3s</t>
  </si>
  <si>
    <t>marcondes.marques.jr@bb.com.br</t>
  </si>
  <si>
    <t>F8237068</t>
  </si>
  <si>
    <t>Pedro Fernando de Azevedo Cesar</t>
  </si>
  <si>
    <t>54m 23s</t>
  </si>
  <si>
    <t>pedro.cesar@bb.com.br</t>
  </si>
  <si>
    <t>55m 36s</t>
  </si>
  <si>
    <t xml:space="preserve">56m </t>
  </si>
  <si>
    <t>F6066412</t>
  </si>
  <si>
    <t>Karla Patricia Pereira da Silva</t>
  </si>
  <si>
    <t>56m 20s</t>
  </si>
  <si>
    <t>karlapatriciap@bb.com.br</t>
  </si>
  <si>
    <t>F2697169</t>
  </si>
  <si>
    <t>Edson Aurelio Gualberto Bruno</t>
  </si>
  <si>
    <t>56m 23s</t>
  </si>
  <si>
    <t>edsonbruno@bb.com.br</t>
  </si>
  <si>
    <t>56m 30s</t>
  </si>
  <si>
    <t>57m 44s</t>
  </si>
  <si>
    <t>F3719659</t>
  </si>
  <si>
    <t>Gerson Carlos Voigt</t>
  </si>
  <si>
    <t>58m 9s</t>
  </si>
  <si>
    <t>gerson.voigt@bb.com.br</t>
  </si>
  <si>
    <t>F5837473</t>
  </si>
  <si>
    <t>Jose Roberto Teixeira Junior</t>
  </si>
  <si>
    <t>59m 12s</t>
  </si>
  <si>
    <t>jrteixeira@bb.com.br</t>
  </si>
  <si>
    <t>59m 1s</t>
  </si>
  <si>
    <t>F6770924</t>
  </si>
  <si>
    <t>Marcelo Silva Andre</t>
  </si>
  <si>
    <t>59m 40s</t>
  </si>
  <si>
    <t>msa@bb.com.br</t>
  </si>
  <si>
    <t>F2527627</t>
  </si>
  <si>
    <t>Donnovan Costa Medeiros</t>
  </si>
  <si>
    <t>59m 56s</t>
  </si>
  <si>
    <t>donnovan@bb.com.br</t>
  </si>
  <si>
    <t>Adauri (Convidado)</t>
  </si>
  <si>
    <t>17m 59s</t>
  </si>
  <si>
    <t>celeide (Convidado)</t>
  </si>
  <si>
    <t>11m 1s</t>
  </si>
  <si>
    <t>11m 31s</t>
  </si>
  <si>
    <t>C1310214</t>
  </si>
  <si>
    <t>Erik da Silva Paixao Reis</t>
  </si>
  <si>
    <t>17m 3s</t>
  </si>
  <si>
    <t>erik.reis@castgroup.com.br</t>
  </si>
  <si>
    <t>C1298315</t>
  </si>
  <si>
    <t>Romulo Jaime Souza Chagas De Lima</t>
  </si>
  <si>
    <t>11m 52s</t>
  </si>
  <si>
    <t>rjlima@stefanini.com</t>
  </si>
  <si>
    <t>Wilton Barbosa Da Silva Junior</t>
  </si>
  <si>
    <t>29m 38s</t>
  </si>
  <si>
    <t>wbjunior2@stefanini.com</t>
  </si>
  <si>
    <t>F0233929</t>
  </si>
  <si>
    <t>Agostinho Jose Barrios Schlindwein</t>
  </si>
  <si>
    <t>19m 41s</t>
  </si>
  <si>
    <t>agostinhoschlin@bb.com.br</t>
  </si>
  <si>
    <t>F1692580</t>
  </si>
  <si>
    <t>Bruno Colares Mirandela</t>
  </si>
  <si>
    <t>17m 17s</t>
  </si>
  <si>
    <t>mirandela@bb.com.br</t>
  </si>
  <si>
    <t>13m 59s</t>
  </si>
  <si>
    <t>F1921434</t>
  </si>
  <si>
    <t>Cassiano Bard</t>
  </si>
  <si>
    <t>18m 59s</t>
  </si>
  <si>
    <t>BARD@BB.COM.BR</t>
  </si>
  <si>
    <t>F2252958</t>
  </si>
  <si>
    <t>Daniel Augusto Aoyagi</t>
  </si>
  <si>
    <t>daniel.aoyagi@bb.com.br</t>
  </si>
  <si>
    <t>11m 41s</t>
  </si>
  <si>
    <t>18m 56s</t>
  </si>
  <si>
    <t>F2437439</t>
  </si>
  <si>
    <t>Dimas Guilherme Souza Silva</t>
  </si>
  <si>
    <t>dimasguilherme@bb.com.br</t>
  </si>
  <si>
    <t>28m 18s</t>
  </si>
  <si>
    <t>F2548956</t>
  </si>
  <si>
    <t>Douglas Freire Martins</t>
  </si>
  <si>
    <t>29m 57s</t>
  </si>
  <si>
    <t>douglas.martins@bb.com.br</t>
  </si>
  <si>
    <t>21m 51s</t>
  </si>
  <si>
    <t>F2844202</t>
  </si>
  <si>
    <t>Elizabeth Thompson Torres</t>
  </si>
  <si>
    <t>bety.torres@bb.com.br</t>
  </si>
  <si>
    <t>F2897518</t>
  </si>
  <si>
    <t>Emerson Silveira</t>
  </si>
  <si>
    <t>16m 41s</t>
  </si>
  <si>
    <t>bemersonb@bb.com.br</t>
  </si>
  <si>
    <t>F3314257</t>
  </si>
  <si>
    <t>Flavio da Silva Peixoto</t>
  </si>
  <si>
    <t>23m 50s</t>
  </si>
  <si>
    <t>FPEIXOTO@BB.COM.BR</t>
  </si>
  <si>
    <t>18m 21s</t>
  </si>
  <si>
    <t>F3869396</t>
  </si>
  <si>
    <t>Guilherme Teodoro Alves Milreu</t>
  </si>
  <si>
    <t>11m 17s</t>
  </si>
  <si>
    <t>guilherme.mil@bb.com.br</t>
  </si>
  <si>
    <t>F3981409</t>
  </si>
  <si>
    <t>Helen Cristina Alves de Lima</t>
  </si>
  <si>
    <t>21m 27s</t>
  </si>
  <si>
    <t>helen.lima@bb.com.br</t>
  </si>
  <si>
    <t>F4352951</t>
  </si>
  <si>
    <t>Igor Lima Paulino</t>
  </si>
  <si>
    <t>11m 43s</t>
  </si>
  <si>
    <t>igorlima@bb.com.br</t>
  </si>
  <si>
    <t>F6323021</t>
  </si>
  <si>
    <t>Lucas Souza Castro</t>
  </si>
  <si>
    <t>18m 32s</t>
  </si>
  <si>
    <t>lsc.lucastro@bb.com.br</t>
  </si>
  <si>
    <t>12m 9s</t>
  </si>
  <si>
    <t>F6797062</t>
  </si>
  <si>
    <t>Marco Antonio Garcia</t>
  </si>
  <si>
    <t>14m 41s</t>
  </si>
  <si>
    <t>garciama@bb.com.br</t>
  </si>
  <si>
    <t>F6813016</t>
  </si>
  <si>
    <t>Marcos Pereira de Almeida Mendes</t>
  </si>
  <si>
    <t>12m 46s</t>
  </si>
  <si>
    <t>marcos.mendes@bb.com.br</t>
  </si>
  <si>
    <t>F6814048</t>
  </si>
  <si>
    <t>Marcos Roberto Alves de Sousa</t>
  </si>
  <si>
    <t>28m 38s</t>
  </si>
  <si>
    <t>marcoskaco@bb.com.br</t>
  </si>
  <si>
    <t>11m 40s</t>
  </si>
  <si>
    <t>25m 40s</t>
  </si>
  <si>
    <t>16m 59s</t>
  </si>
  <si>
    <t>F8365923</t>
  </si>
  <si>
    <t>Rafael Antonioli</t>
  </si>
  <si>
    <t>12m 38s</t>
  </si>
  <si>
    <t>rafaelantonioli@bb.com.br</t>
  </si>
  <si>
    <t>F8543001</t>
  </si>
  <si>
    <t>Renato Fernandes</t>
  </si>
  <si>
    <t>15m 37s</t>
  </si>
  <si>
    <t>renato.fernandes@bb.com.br</t>
  </si>
  <si>
    <t>F8733449</t>
  </si>
  <si>
    <t>Romes Segat de Paiva</t>
  </si>
  <si>
    <t>23m 36s</t>
  </si>
  <si>
    <t>romes.segat@bb.com.br</t>
  </si>
  <si>
    <t>29m 35s</t>
  </si>
  <si>
    <t>F9926124</t>
  </si>
  <si>
    <t>Volney Gadelha Lustosa</t>
  </si>
  <si>
    <t>vlustosa@bb.com.br</t>
  </si>
  <si>
    <t>14m 35s</t>
  </si>
  <si>
    <t>F9842228</t>
  </si>
  <si>
    <t>William de Matos Leal</t>
  </si>
  <si>
    <t>26m 46s</t>
  </si>
  <si>
    <t>williammatosleal@bb.com.br</t>
  </si>
  <si>
    <t>Fernando Vargas Teotonio de Olivera</t>
  </si>
  <si>
    <t>fernando.v.oliveira@globalhitss.com.br</t>
  </si>
  <si>
    <t>42m 5s</t>
  </si>
  <si>
    <t>44m 19s</t>
  </si>
  <si>
    <t>52m 5s</t>
  </si>
  <si>
    <t>56m 13s</t>
  </si>
  <si>
    <t>C1325742</t>
  </si>
  <si>
    <t>Vitor Mateus Silva Souza</t>
  </si>
  <si>
    <t>vitor.souza@globalhitss.com.br</t>
  </si>
  <si>
    <t>56m 21s</t>
  </si>
  <si>
    <t>45m 16s</t>
  </si>
  <si>
    <t>F0436748</t>
  </si>
  <si>
    <t>Alexandre Jose Tavares Moreira da Silva</t>
  </si>
  <si>
    <t>alexandretavares@bb.com.br</t>
  </si>
  <si>
    <t>50m 19s</t>
  </si>
  <si>
    <t>30m 17s</t>
  </si>
  <si>
    <t>F0736163</t>
  </si>
  <si>
    <t>Andre Augusto Braga</t>
  </si>
  <si>
    <t>andrebraga@bb.com.br</t>
  </si>
  <si>
    <t>40m 28s</t>
  </si>
  <si>
    <t>F1458518</t>
  </si>
  <si>
    <t>Augusto Avila do Nacimento Inacio</t>
  </si>
  <si>
    <t>35m 47s</t>
  </si>
  <si>
    <t>augustoinacio@bb.com.br</t>
  </si>
  <si>
    <t>F1708769</t>
  </si>
  <si>
    <t>57m 35s</t>
  </si>
  <si>
    <t>F1972798</t>
  </si>
  <si>
    <t>Celso Henrique Foschini</t>
  </si>
  <si>
    <t>48m 33s</t>
  </si>
  <si>
    <t>celso.foschini@bb.com.br</t>
  </si>
  <si>
    <t>53m 50s</t>
  </si>
  <si>
    <t>F2255491</t>
  </si>
  <si>
    <t>Daniel Gramkow</t>
  </si>
  <si>
    <t>41m 54s</t>
  </si>
  <si>
    <t>gramkow@bb.com.br</t>
  </si>
  <si>
    <t>52m 2s</t>
  </si>
  <si>
    <t>54m 10s</t>
  </si>
  <si>
    <t>F2455548</t>
  </si>
  <si>
    <t>Diogo Henrique da Rocha Bastos Cardoso Curto</t>
  </si>
  <si>
    <t>36m 20s</t>
  </si>
  <si>
    <t>diogocurto@bb.com.br</t>
  </si>
  <si>
    <t>48m 31s</t>
  </si>
  <si>
    <t>42m 54s</t>
  </si>
  <si>
    <t>57m 48s</t>
  </si>
  <si>
    <t>38m 28s</t>
  </si>
  <si>
    <t>54m 54s</t>
  </si>
  <si>
    <t>55m 48s</t>
  </si>
  <si>
    <t>53m 43s</t>
  </si>
  <si>
    <t>45m 50s</t>
  </si>
  <si>
    <t>55m 52s</t>
  </si>
  <si>
    <t>56m 15s</t>
  </si>
  <si>
    <t>41m 35s</t>
  </si>
  <si>
    <t>41m 6s</t>
  </si>
  <si>
    <t>49m 29s</t>
  </si>
  <si>
    <t>52m 35s</t>
  </si>
  <si>
    <t>F6771174</t>
  </si>
  <si>
    <t>Marcelo Souto de Souza Campos</t>
  </si>
  <si>
    <t>40m 58s</t>
  </si>
  <si>
    <t>marcelossc@bb.com.br</t>
  </si>
  <si>
    <t>51m 55s</t>
  </si>
  <si>
    <t>44m 6s</t>
  </si>
  <si>
    <t>F7813959</t>
  </si>
  <si>
    <t>Orlando Geraldino Neto</t>
  </si>
  <si>
    <t>53m 40s</t>
  </si>
  <si>
    <t>orlandoneto@bb.com.br</t>
  </si>
  <si>
    <t>F7889649</t>
  </si>
  <si>
    <t>Osmar Antonio Akaboci</t>
  </si>
  <si>
    <t>40m 4s</t>
  </si>
  <si>
    <t>oakaboci@bb.com.br</t>
  </si>
  <si>
    <t>F8115149</t>
  </si>
  <si>
    <t>Paulo Henrique Braga</t>
  </si>
  <si>
    <t>paulo.braga@bb.com.br</t>
  </si>
  <si>
    <t>46m 13s</t>
  </si>
  <si>
    <t>52m 49s</t>
  </si>
  <si>
    <t>F8945054</t>
  </si>
  <si>
    <t>Sandro Eduardo Macedo Pinto</t>
  </si>
  <si>
    <t>SEDUDU@BB.COM.BR</t>
  </si>
  <si>
    <t>50m 42s</t>
  </si>
  <si>
    <t>58m 36s</t>
  </si>
  <si>
    <t>56m 41s</t>
  </si>
  <si>
    <t>11m 16s</t>
  </si>
  <si>
    <t>F0310564</t>
  </si>
  <si>
    <t>Alberto Jorge Faustino Alves Junior</t>
  </si>
  <si>
    <t>12m 24s</t>
  </si>
  <si>
    <t>albertojfajr@bb.com.br</t>
  </si>
  <si>
    <t>13m 31s</t>
  </si>
  <si>
    <t>F8687159</t>
  </si>
  <si>
    <t>Roberta Santos da Silva</t>
  </si>
  <si>
    <t>14m 4s</t>
  </si>
  <si>
    <t>ROBERTA.SANTOS@BB.COM.BR</t>
  </si>
  <si>
    <t>15m 23s</t>
  </si>
  <si>
    <t>19m 34s</t>
  </si>
  <si>
    <t>19m 40s</t>
  </si>
  <si>
    <t>19m 55s</t>
  </si>
  <si>
    <t>F6071805</t>
  </si>
  <si>
    <t>Kaue Doretto Grecchi</t>
  </si>
  <si>
    <t>20m 42s</t>
  </si>
  <si>
    <t>KAUEDG@BB.COM.BR</t>
  </si>
  <si>
    <t>21m 59s</t>
  </si>
  <si>
    <t>22m 53s</t>
  </si>
  <si>
    <t>24m 12s</t>
  </si>
  <si>
    <t>Julio Flavio de Souza</t>
  </si>
  <si>
    <t>24m 56s</t>
  </si>
  <si>
    <t>julio.souza@bb.com.br</t>
  </si>
  <si>
    <t>F6064031</t>
  </si>
  <si>
    <t>Kaleb Araujo dos Reis</t>
  </si>
  <si>
    <t>25m 29s</t>
  </si>
  <si>
    <t>kaleb@bb.com.br</t>
  </si>
  <si>
    <t>26m 35s</t>
  </si>
  <si>
    <t>27m 34s</t>
  </si>
  <si>
    <t>28m 25s</t>
  </si>
  <si>
    <t>F7204037</t>
  </si>
  <si>
    <t>Mireille Alessa Silveira Machado</t>
  </si>
  <si>
    <t>28m 32s</t>
  </si>
  <si>
    <t>mireillealessa@bb.com.br</t>
  </si>
  <si>
    <t>Cleiton Jose da Silva</t>
  </si>
  <si>
    <t>35m 28s</t>
  </si>
  <si>
    <t>CLEITON.JOSE@CASSI.COM.BR</t>
  </si>
  <si>
    <t>C1326922</t>
  </si>
  <si>
    <t>Danilo Ruiz da Silva</t>
  </si>
  <si>
    <t>59m 29s</t>
  </si>
  <si>
    <t>danilo.silva@coopersystem.com.br</t>
  </si>
  <si>
    <t>Hamilton (Convidado)</t>
  </si>
  <si>
    <t>47m 28s</t>
  </si>
  <si>
    <t>47m 30s</t>
  </si>
  <si>
    <t>Pablo Nunes Fernandes</t>
  </si>
  <si>
    <t>32m 41s</t>
  </si>
  <si>
    <t>PABLO.FERNANDES@CASSI.COM.BR</t>
  </si>
  <si>
    <t>56m 56s</t>
  </si>
  <si>
    <t>35m 23s</t>
  </si>
  <si>
    <t>56m 24s</t>
  </si>
  <si>
    <t>49m 37s</t>
  </si>
  <si>
    <t>43m 23s</t>
  </si>
  <si>
    <t>F0435751</t>
  </si>
  <si>
    <t>Alexandre Ferreira Moreira</t>
  </si>
  <si>
    <t>33m 59s</t>
  </si>
  <si>
    <t>alexfm@bb.com.br</t>
  </si>
  <si>
    <t>30m 15s</t>
  </si>
  <si>
    <t>37m 45s</t>
  </si>
  <si>
    <t>F0443606</t>
  </si>
  <si>
    <t>Alexsander Demartini Cruz</t>
  </si>
  <si>
    <t>alexsander.cruz@bb.com.br</t>
  </si>
  <si>
    <t>43m 21s</t>
  </si>
  <si>
    <t>F1382927</t>
  </si>
  <si>
    <t>Artur Correa de Menezes</t>
  </si>
  <si>
    <t>arturcm7@bb.com.br</t>
  </si>
  <si>
    <t>F2255736</t>
  </si>
  <si>
    <t>Daniel Liebmam</t>
  </si>
  <si>
    <t>daniel.lb@bb.com.br</t>
  </si>
  <si>
    <t>F2318079</t>
  </si>
  <si>
    <t>David de Aragao Alves</t>
  </si>
  <si>
    <t>david.alves@bb.com.br</t>
  </si>
  <si>
    <t>39m 12s</t>
  </si>
  <si>
    <t>F2582238</t>
  </si>
  <si>
    <t>Eberson Lima Spadoni</t>
  </si>
  <si>
    <t>40m 6s</t>
  </si>
  <si>
    <t>eberson@bb.com.br</t>
  </si>
  <si>
    <t>F2804421</t>
  </si>
  <si>
    <t>Eliana Cristina Ramos da Silva</t>
  </si>
  <si>
    <t xml:space="preserve">33m </t>
  </si>
  <si>
    <t>elianaramos@bb.com.br</t>
  </si>
  <si>
    <t>30m 16s</t>
  </si>
  <si>
    <t>53m 39s</t>
  </si>
  <si>
    <t>F3518808</t>
  </si>
  <si>
    <t>Fred da Silva Peterson</t>
  </si>
  <si>
    <t>57m 18s</t>
  </si>
  <si>
    <t>fredpeterson@bb.com.br</t>
  </si>
  <si>
    <t>49m 25s</t>
  </si>
  <si>
    <t>48m 22s</t>
  </si>
  <si>
    <t>F4418618</t>
  </si>
  <si>
    <t>Irineu Bonin Junior</t>
  </si>
  <si>
    <t>irineubj@bb.com.br</t>
  </si>
  <si>
    <t>F5115299</t>
  </si>
  <si>
    <t>41m 28s</t>
  </si>
  <si>
    <t>yonahrodrigues@bb.com.br</t>
  </si>
  <si>
    <t>F6130518</t>
  </si>
  <si>
    <t>Lanussi Jose de Oliveira</t>
  </si>
  <si>
    <t>lanussi@bb.com.br</t>
  </si>
  <si>
    <t>56m 33s</t>
  </si>
  <si>
    <t>F6321188</t>
  </si>
  <si>
    <t>Lucas Araujo Cassiano Dias</t>
  </si>
  <si>
    <t>57m 16s</t>
  </si>
  <si>
    <t>LUCAS.DIAS@BB.COM.BR</t>
  </si>
  <si>
    <t>F6322049</t>
  </si>
  <si>
    <t>Lucas Eugenio Ribeiro</t>
  </si>
  <si>
    <t>lucas.eugenio@bb.com.br</t>
  </si>
  <si>
    <t>F8090555</t>
  </si>
  <si>
    <t>Paulo Eduardo Roque Castanhera</t>
  </si>
  <si>
    <t>castanhera@bb.com.br</t>
  </si>
  <si>
    <t>59m 8s</t>
  </si>
  <si>
    <t>F8367278</t>
  </si>
  <si>
    <t>Rafael Giraldi Batista</t>
  </si>
  <si>
    <t>rafael_giraldi@bb.com.br</t>
  </si>
  <si>
    <t>F8749577</t>
  </si>
  <si>
    <t>Romulo Cesar Gomes Graciano</t>
  </si>
  <si>
    <t xml:space="preserve">41m </t>
  </si>
  <si>
    <t>romulograciano@bb.com.br</t>
  </si>
  <si>
    <t>53m 46s</t>
  </si>
  <si>
    <t>F9192149</t>
  </si>
  <si>
    <t>Solon Povoa Neto</t>
  </si>
  <si>
    <t>solon@bb.com.br</t>
  </si>
  <si>
    <t>34m 41s</t>
  </si>
  <si>
    <t>58m 17s</t>
  </si>
  <si>
    <t>28m 30s</t>
  </si>
  <si>
    <t>C1327646</t>
  </si>
  <si>
    <t>Iago Nascimento</t>
  </si>
  <si>
    <t>17m 16s</t>
  </si>
  <si>
    <t>iago.nascimento@ibm.com</t>
  </si>
  <si>
    <t>27m 26s</t>
  </si>
  <si>
    <t>F0170368</t>
  </si>
  <si>
    <t>Adriana Cristina Ferreira Reis</t>
  </si>
  <si>
    <t>22m 4s</t>
  </si>
  <si>
    <t>ADRIANACFREIS@BB.COM.BR</t>
  </si>
  <si>
    <t>21m 13s</t>
  </si>
  <si>
    <t>F1725847</t>
  </si>
  <si>
    <t>Carla Camila Garcia Alexandre</t>
  </si>
  <si>
    <t>19m 43s</t>
  </si>
  <si>
    <t>carlacamila@bb.com.br</t>
  </si>
  <si>
    <t>19m 56s</t>
  </si>
  <si>
    <t>F2054432</t>
  </si>
  <si>
    <t>Cintya de Oliveira Silva</t>
  </si>
  <si>
    <t>28m 49s</t>
  </si>
  <si>
    <t>cintya.silva@bb.com.br</t>
  </si>
  <si>
    <t>F2258578</t>
  </si>
  <si>
    <t>Daniela Gonzaga Reis Coronel</t>
  </si>
  <si>
    <t>10m 14s</t>
  </si>
  <si>
    <t>DANIELA.CORONEL@BB.COM.BR</t>
  </si>
  <si>
    <t>F4261725</t>
  </si>
  <si>
    <t>Hudson Luiz Almeida Maia</t>
  </si>
  <si>
    <t>16m 35s</t>
  </si>
  <si>
    <t>hudson.maia@bb.com.br</t>
  </si>
  <si>
    <t>13m 28s</t>
  </si>
  <si>
    <t>15m 26s</t>
  </si>
  <si>
    <t>29m 28s</t>
  </si>
  <si>
    <t>20m 46s</t>
  </si>
  <si>
    <t>20m 49s</t>
  </si>
  <si>
    <t>F8368988</t>
  </si>
  <si>
    <t>Rafael Renzo Farinello</t>
  </si>
  <si>
    <t>20m 5s</t>
  </si>
  <si>
    <t>rafaelfarinello@bb.com.br</t>
  </si>
  <si>
    <t>F8594614</t>
  </si>
  <si>
    <t>Rheldan Pedroza Rodrigues</t>
  </si>
  <si>
    <t>rheldan@bb.com.br</t>
  </si>
  <si>
    <t>F8688628</t>
  </si>
  <si>
    <t>Roberto Soeiro Simoes</t>
  </si>
  <si>
    <t>roberto-soeiro@bb.com.br</t>
  </si>
  <si>
    <t>Guilda #g97</t>
  </si>
  <si>
    <t>Guilda #g96</t>
  </si>
  <si>
    <t>Guilda #g95</t>
  </si>
  <si>
    <t>Guilda #g94</t>
  </si>
  <si>
    <t>Guilda #g93</t>
  </si>
  <si>
    <t>Guilda #g92</t>
  </si>
  <si>
    <t>Guilda #g91</t>
  </si>
  <si>
    <t>Guilda #g90</t>
  </si>
  <si>
    <t>Guilda #g89</t>
  </si>
  <si>
    <t>Guilda #g88</t>
  </si>
  <si>
    <t>Guilda #g86</t>
  </si>
  <si>
    <t>Participação pesquisa</t>
  </si>
  <si>
    <t>Novos Temas</t>
  </si>
  <si>
    <t>"Como versionar uma operação IIB do Cobol para o ARQ 3.0"</t>
  </si>
  <si>
    <t>Teste e operações autenticadas</t>
  </si>
  <si>
    <t>Object Storage e transferÊncias de arquivos(patterns, melhores práticas, como fazer)  eoutro tema: Quarkus assíncrono</t>
  </si>
  <si>
    <t>tipo de serviço indicado para ir para cloud. Há muita dúvida de colegas sobre isso.</t>
  </si>
  <si>
    <t>Oauth e Login Único</t>
  </si>
  <si>
    <t>AD: Geracao e configuracao de URL de BD no quarkus - conforme melhores práticas da AD:</t>
  </si>
  <si>
    <t>https://ad.intranet.bb.com.br/?p=6074</t>
  </si>
  <si>
    <t xml:space="preserve">Autoscaling </t>
  </si>
  <si>
    <t>kubernetes</t>
  </si>
  <si>
    <t>Em complemento sobre as guildas sobre containers, sugiro que repassem dicas sobre ajustes das redes internas do docker para uso na rede do banco. Hoje os servidores utilizam majoritariamente redes classe B e isso gera um conflito quando configuramos o docker compose. Também sugestões e exemplos de utilização do swarm.</t>
  </si>
  <si>
    <t>C1277739</t>
  </si>
  <si>
    <t>Bruno da Costa Paraiso</t>
  </si>
  <si>
    <t>C1298085</t>
  </si>
  <si>
    <t>Gabriela Rayssa Ferreira Guedes</t>
  </si>
  <si>
    <t>C1298200</t>
  </si>
  <si>
    <t>Pedro Pinheiro Uchoa</t>
  </si>
  <si>
    <t>C1310816</t>
  </si>
  <si>
    <t>Gabriel Alem Rodrigues Vogado</t>
  </si>
  <si>
    <t>C1313348</t>
  </si>
  <si>
    <t>Lucas De Moura Pereira</t>
  </si>
  <si>
    <t>C1315490</t>
  </si>
  <si>
    <t>Mateus Oliveira Paula</t>
  </si>
  <si>
    <t>C1319259</t>
  </si>
  <si>
    <t>Uenderley Rusten Montenegro Saraiva</t>
  </si>
  <si>
    <t>C1319835</t>
  </si>
  <si>
    <t>Davi Benevides Gusmao</t>
  </si>
  <si>
    <t>C1321328</t>
  </si>
  <si>
    <t>Santos, Wendhio Thalison Neres dos</t>
  </si>
  <si>
    <t>C1321352</t>
  </si>
  <si>
    <t>Eric Augusto Pinto</t>
  </si>
  <si>
    <t>C1321658</t>
  </si>
  <si>
    <t>Gabriel Teodoro Dos Santos</t>
  </si>
  <si>
    <t>C1321663</t>
  </si>
  <si>
    <t>Leonardo Maffei da Silva</t>
  </si>
  <si>
    <t>C1322207</t>
  </si>
  <si>
    <t>Souza, Jailson Anegues de</t>
  </si>
  <si>
    <t>C1322805</t>
  </si>
  <si>
    <t>Gorges, Douglas</t>
  </si>
  <si>
    <t>C1322806</t>
  </si>
  <si>
    <t>Peixoto, Gabriel Cabaleiro</t>
  </si>
  <si>
    <t>C1323690</t>
  </si>
  <si>
    <t>Matheus Nicolay U Wiener</t>
  </si>
  <si>
    <t>C1325359</t>
  </si>
  <si>
    <t>Eduardo Rodrigues Santana</t>
  </si>
  <si>
    <t>C1325373</t>
  </si>
  <si>
    <t>Thales Ribeiro Evangelista</t>
  </si>
  <si>
    <t>C1325614</t>
  </si>
  <si>
    <t>Jessica Moura Lago</t>
  </si>
  <si>
    <t>C1326035</t>
  </si>
  <si>
    <t>Jose Pena (Guest)</t>
  </si>
  <si>
    <t>C1326037</t>
  </si>
  <si>
    <t>Pedro Henrique Henrique Maia</t>
  </si>
  <si>
    <t>C1326149</t>
  </si>
  <si>
    <t>Damian Meneses</t>
  </si>
  <si>
    <t>F0159189</t>
  </si>
  <si>
    <t>Adolfo de Moraes Cavalcante</t>
  </si>
  <si>
    <t>F0169419</t>
  </si>
  <si>
    <t>Adriana Antonia Treulieb</t>
  </si>
  <si>
    <t>F0240296</t>
  </si>
  <si>
    <t>Aguida Santos Dantas</t>
  </si>
  <si>
    <t>F0427557</t>
  </si>
  <si>
    <t>Alessandra Pessoa Moreira Martins</t>
  </si>
  <si>
    <t>F0430119</t>
  </si>
  <si>
    <t>Alex Steeve de Oliveira Ghattas</t>
  </si>
  <si>
    <t>F0436881</t>
  </si>
  <si>
    <t>Alexandre Magno Xavier</t>
  </si>
  <si>
    <t>F0442805</t>
  </si>
  <si>
    <t>Alexandro Machado Freitas</t>
  </si>
  <si>
    <t>F0539524</t>
  </si>
  <si>
    <t>Aloizio Antonio Alvarenga</t>
  </si>
  <si>
    <t>F0723144</t>
  </si>
  <si>
    <t>Ana Paula Bonfim da Silva Oliveira</t>
  </si>
  <si>
    <t>F0733491</t>
  </si>
  <si>
    <t>Anderson de Almeida Schumann</t>
  </si>
  <si>
    <t>F0739509</t>
  </si>
  <si>
    <t>Andre Luis Rodrigues de Magalhaes</t>
  </si>
  <si>
    <t>F0740832</t>
  </si>
  <si>
    <t>Andre Murta Correa</t>
  </si>
  <si>
    <t>F0743861</t>
  </si>
  <si>
    <t>Andrea Alves Carneiro</t>
  </si>
  <si>
    <t>F0784098</t>
  </si>
  <si>
    <t>Anne Graziela Vitori</t>
  </si>
  <si>
    <t>F1382928</t>
  </si>
  <si>
    <t>Artur Clemente</t>
  </si>
  <si>
    <t>F1692506</t>
  </si>
  <si>
    <t>Bruno Cervantes de Oliveira</t>
  </si>
  <si>
    <t>F1725542</t>
  </si>
  <si>
    <t>Carine da Silva Ferreira</t>
  </si>
  <si>
    <t>F1887538</t>
  </si>
  <si>
    <t>Carlos Rogerio Fonseca Pereira</t>
  </si>
  <si>
    <t>F1923462</t>
  </si>
  <si>
    <t>Cassio dos Santos Pereira</t>
  </si>
  <si>
    <t>F2195407</t>
  </si>
  <si>
    <t>Cristiane Perutz Cardoso Amaral</t>
  </si>
  <si>
    <t>F2253474</t>
  </si>
  <si>
    <t>Daniel Braga Moura</t>
  </si>
  <si>
    <t>F2253672</t>
  </si>
  <si>
    <t>Daniel de Bem Teixeira</t>
  </si>
  <si>
    <t>F2257581</t>
  </si>
  <si>
    <t>Daniel Queiroz da Mata</t>
  </si>
  <si>
    <t>F2258867</t>
  </si>
  <si>
    <t>Daniela Lorensetti Silva</t>
  </si>
  <si>
    <t>F2261399</t>
  </si>
  <si>
    <t>Danilo Azevedo de Freitas</t>
  </si>
  <si>
    <t>F2265087</t>
  </si>
  <si>
    <t>Danilo Mattiazzo Gorjon</t>
  </si>
  <si>
    <t>F2561437</t>
  </si>
  <si>
    <t>Dulcilene Trinca</t>
  </si>
  <si>
    <t>F2597721</t>
  </si>
  <si>
    <t>Eder Jose Godinho</t>
  </si>
  <si>
    <t>F2636994</t>
  </si>
  <si>
    <t>Edimilson Cavalcanti Junior</t>
  </si>
  <si>
    <t>F2733624</t>
  </si>
  <si>
    <t>Eduardo Gomes Piza</t>
  </si>
  <si>
    <t>F2811817</t>
  </si>
  <si>
    <t>Elias Miossi Junior</t>
  </si>
  <si>
    <t>F3001050</t>
  </si>
  <si>
    <t>Ernesto Lopes Junior</t>
  </si>
  <si>
    <t>F3146469</t>
  </si>
  <si>
    <t>Ezenildo Xavier Costa Junior</t>
  </si>
  <si>
    <t>F3153499</t>
  </si>
  <si>
    <t>Fabiano Chaves Araujo</t>
  </si>
  <si>
    <t>F3154025</t>
  </si>
  <si>
    <t>Fabiano Felix Macedo</t>
  </si>
  <si>
    <t>F3155006</t>
  </si>
  <si>
    <t>Fabio Alves de Almeida</t>
  </si>
  <si>
    <t>F3159258</t>
  </si>
  <si>
    <t>Fabio de Souza Villaca Medeiros</t>
  </si>
  <si>
    <t>F3188284</t>
  </si>
  <si>
    <t>Felipe Andrade de Alencar</t>
  </si>
  <si>
    <t>F3206924</t>
  </si>
  <si>
    <t>Fernanda Karine Colen Alfredo</t>
  </si>
  <si>
    <t>F3224438</t>
  </si>
  <si>
    <t>Fernando Campos Schelb</t>
  </si>
  <si>
    <t>F3249398</t>
  </si>
  <si>
    <t>Fernando Lima Costa</t>
  </si>
  <si>
    <t>F3392934</t>
  </si>
  <si>
    <t>Francisco Claudio Batista da Silva</t>
  </si>
  <si>
    <t>F3517423</t>
  </si>
  <si>
    <t>Franklin Sakakibara</t>
  </si>
  <si>
    <t>F3605025</t>
  </si>
  <si>
    <t>Georgea Allievi Frizon</t>
  </si>
  <si>
    <t>F3800660</t>
  </si>
  <si>
    <t>Giuliano de Holanda Silva</t>
  </si>
  <si>
    <t>F3800966</t>
  </si>
  <si>
    <t>Gisele Aparecida Junctum</t>
  </si>
  <si>
    <t>F3866219</t>
  </si>
  <si>
    <t>Guilherme Oliveira Marcaneiro Zilse</t>
  </si>
  <si>
    <t>F3869394</t>
  </si>
  <si>
    <t>Guilherme Teixeira Soares</t>
  </si>
  <si>
    <t>F3946038</t>
  </si>
  <si>
    <t>Hebert Rodrigues de Oliveira</t>
  </si>
  <si>
    <t>F4130199</t>
  </si>
  <si>
    <t>Heraldo Jose Vaz</t>
  </si>
  <si>
    <t>F4378889</t>
  </si>
  <si>
    <t>Inacio Americo Gomes Slompo</t>
  </si>
  <si>
    <t>F4533799</t>
  </si>
  <si>
    <t>Ivon Miranda Santos</t>
  </si>
  <si>
    <t>F4613569</t>
  </si>
  <si>
    <t>Jakson de Oliveira Lima</t>
  </si>
  <si>
    <t>F4619912</t>
  </si>
  <si>
    <t>Janderson Honorio Feitosa</t>
  </si>
  <si>
    <t>F4960558</t>
  </si>
  <si>
    <t>Joao Pedro Parpinelli Volpe</t>
  </si>
  <si>
    <t>F5117638</t>
  </si>
  <si>
    <t>Jonathas Gomes de Barros</t>
  </si>
  <si>
    <t>F5970537</t>
  </si>
  <si>
    <t>Joyce Lane Alves Pereira</t>
  </si>
  <si>
    <t>F6072869</t>
  </si>
  <si>
    <t>Keila Vargas Voigtlaender Wartha</t>
  </si>
  <si>
    <t>F6073133</t>
  </si>
  <si>
    <t>Kelly Gomes de Melo</t>
  </si>
  <si>
    <t>F6073239</t>
  </si>
  <si>
    <t>Kelly Christhina Cardoso Eduardo</t>
  </si>
  <si>
    <t>F6123953</t>
  </si>
  <si>
    <t>Lanara de Borba Maranhao</t>
  </si>
  <si>
    <t>F6147558</t>
  </si>
  <si>
    <t>Lauro Borges Kisaka</t>
  </si>
  <si>
    <t>F6149638</t>
  </si>
  <si>
    <t>Lauro Emerson Dantas Balceiro</t>
  </si>
  <si>
    <t>F6210812</t>
  </si>
  <si>
    <t>Leonardo Nonato de Freitas Mendes</t>
  </si>
  <si>
    <t>F6259832</t>
  </si>
  <si>
    <t>Lidiana Calorio Bernardes</t>
  </si>
  <si>
    <t>F6261527</t>
  </si>
  <si>
    <t>Lidnaldo Coelho Machado</t>
  </si>
  <si>
    <t>F6323458</t>
  </si>
  <si>
    <t>Luciano Alfredo Passarelo</t>
  </si>
  <si>
    <t>F6324538</t>
  </si>
  <si>
    <t>Luciana Duarte Fagundes</t>
  </si>
  <si>
    <t>F6324587</t>
  </si>
  <si>
    <t>Luciana Carreiro Albuquerque</t>
  </si>
  <si>
    <t>F6360401</t>
  </si>
  <si>
    <t>Luis Alberto Ferreira Xavier Freire</t>
  </si>
  <si>
    <t>F6363259</t>
  </si>
  <si>
    <t>Luis Carlos Wieck Junior</t>
  </si>
  <si>
    <t>F6364714</t>
  </si>
  <si>
    <t>Luis Felipe dos Santos Daher de Medeiros</t>
  </si>
  <si>
    <t>F6583799</t>
  </si>
  <si>
    <t>Luiz Rodrigo de Toledo</t>
  </si>
  <si>
    <t>F6769465</t>
  </si>
  <si>
    <t>Marcelo Lemecheski Vidal Silva</t>
  </si>
  <si>
    <t>F6769812</t>
  </si>
  <si>
    <t>Marcelo Mendes Fernandes</t>
  </si>
  <si>
    <t>F6769903</t>
  </si>
  <si>
    <t>Marcelo Oriano Alves Menezes</t>
  </si>
  <si>
    <t>Marcio Egidio de Melo</t>
  </si>
  <si>
    <t>F6883749</t>
  </si>
  <si>
    <t>Marineis Aparecida Curione de Castro</t>
  </si>
  <si>
    <t>F6966359</t>
  </si>
  <si>
    <t>Mario Paulo Aguiar Ribeiro</t>
  </si>
  <si>
    <t>F7008099</t>
  </si>
  <si>
    <t>Martha Wolf de Almeida</t>
  </si>
  <si>
    <t>F7023273</t>
  </si>
  <si>
    <t>Matheus Rodrigues Santos</t>
  </si>
  <si>
    <t>F7023283</t>
  </si>
  <si>
    <t>Matheus Nunes Garcia</t>
  </si>
  <si>
    <t>F7293085</t>
  </si>
  <si>
    <t>Murilo Ramiro Pereira</t>
  </si>
  <si>
    <t>F7534719</t>
  </si>
  <si>
    <t>Nilson de Carvalho Nicolau</t>
  </si>
  <si>
    <t>F8022923</t>
  </si>
  <si>
    <t>Paola Rodrigues Santos</t>
  </si>
  <si>
    <t>F8047479</t>
  </si>
  <si>
    <t>Paulo Alberto Lunetta</t>
  </si>
  <si>
    <t>F8351332</t>
  </si>
  <si>
    <t>Priscilla Correa Lobo Gualberto</t>
  </si>
  <si>
    <t>F8365799</t>
  </si>
  <si>
    <t>Rael de Miranda von Schiffler</t>
  </si>
  <si>
    <t>F8368531</t>
  </si>
  <si>
    <t>Rafael Oliveira Borges</t>
  </si>
  <si>
    <t>F8601674</t>
  </si>
  <si>
    <t>Ricardo Jorge Cardoso Davatz</t>
  </si>
  <si>
    <t>F8698705</t>
  </si>
  <si>
    <t>Robson de Almeida Lopes</t>
  </si>
  <si>
    <t>F8711445</t>
  </si>
  <si>
    <t>Rodrigo Reghini Ferreira</t>
  </si>
  <si>
    <t>F8772703</t>
  </si>
  <si>
    <t>Ronise Mara Tabari Assoni</t>
  </si>
  <si>
    <t>F8936258</t>
  </si>
  <si>
    <t>Sammy Davis Avelar Ribeiro</t>
  </si>
  <si>
    <t>F8944863</t>
  </si>
  <si>
    <t>Sandra Siebra Alencar</t>
  </si>
  <si>
    <t>F9030059</t>
  </si>
  <si>
    <t>Seidi Braga do Carmo</t>
  </si>
  <si>
    <t>F9046418</t>
  </si>
  <si>
    <t>Sergio Augusto Planelis Junior</t>
  </si>
  <si>
    <t>F9073159</t>
  </si>
  <si>
    <t>Sergio Haruki Miyazi</t>
  </si>
  <si>
    <t>F9140278</t>
  </si>
  <si>
    <t>Sidney Emmanuel Tomaz Damasceno</t>
  </si>
  <si>
    <t>F9153118</t>
  </si>
  <si>
    <t>Silene Foltran</t>
  </si>
  <si>
    <t>F9159086</t>
  </si>
  <si>
    <t>Silvia de Castro Brandao</t>
  </si>
  <si>
    <t>F9175055</t>
  </si>
  <si>
    <t>Simone Leao Menezes da Costa</t>
  </si>
  <si>
    <t>F9188847</t>
  </si>
  <si>
    <t>Soila Karla Lino Akamatsu Tardelli</t>
  </si>
  <si>
    <t>F9272127</t>
  </si>
  <si>
    <t>Talita de Almeida Rodrigues</t>
  </si>
  <si>
    <t>F9273071</t>
  </si>
  <si>
    <t>Tamires Ferraz dos Santos Nascimento</t>
  </si>
  <si>
    <t>F9329208</t>
  </si>
  <si>
    <t>Thiago Ruth</t>
  </si>
  <si>
    <t>F9346887</t>
  </si>
  <si>
    <t>Timoteo Pimenta Pires</t>
  </si>
  <si>
    <t>F9472574</t>
  </si>
  <si>
    <t>Vera Maria Graziato</t>
  </si>
  <si>
    <t>F9539148</t>
  </si>
  <si>
    <t>Vinicius da Costa Souza</t>
  </si>
  <si>
    <t>F9540736</t>
  </si>
  <si>
    <t>Vinicius Ternes Arrial</t>
  </si>
  <si>
    <t>F9550491</t>
  </si>
  <si>
    <t>Virginia Meire Davi</t>
  </si>
  <si>
    <t>F9562960</t>
  </si>
  <si>
    <t>Viviane Pereira Barros Goncalves</t>
  </si>
  <si>
    <t>F9729121</t>
  </si>
  <si>
    <t>Walter Jose de Souza Filho</t>
  </si>
  <si>
    <t>F9795459</t>
  </si>
  <si>
    <t>Wanderson Alan Leite Souza</t>
  </si>
  <si>
    <t>F9831297</t>
  </si>
  <si>
    <t>Wellerson Fauro Carvalho</t>
  </si>
  <si>
    <t>F9835719</t>
  </si>
  <si>
    <t>Wildeana Coelho de Oliveira</t>
  </si>
  <si>
    <t>Adriano Nogueira do Rego</t>
  </si>
  <si>
    <t>Aldo Monteiro Barboza</t>
  </si>
  <si>
    <t>Alessandro de Sousa e Silva</t>
  </si>
  <si>
    <t>Anderson Andre dos Santos</t>
  </si>
  <si>
    <t>Andre Alves Revoredo</t>
  </si>
  <si>
    <t>Annita de Oliveira Petrocchi Ribas</t>
  </si>
  <si>
    <t>Augusto Veloso de Avila Chaves</t>
  </si>
  <si>
    <t>Bruno Gomes Resende</t>
  </si>
  <si>
    <t>Bruno Henrique Cavalcanti Mello</t>
  </si>
  <si>
    <t>Da Silva Oliveira, Diogenes</t>
  </si>
  <si>
    <t>Diogo Bispo de Souza</t>
  </si>
  <si>
    <t>Edilson Alves de Azevedo Junior</t>
  </si>
  <si>
    <t>Elisvaldo Jeronimo de Azevedo</t>
  </si>
  <si>
    <t>Gabriel Irribarem Soares Ruas</t>
  </si>
  <si>
    <t>Guilherme Tardivo Pulzatto</t>
  </si>
  <si>
    <t>Henrique Viana Gomes, Luiz</t>
  </si>
  <si>
    <t>Igor Ferreira Cardoso</t>
  </si>
  <si>
    <t>Julio Cesar Feliciano Santana</t>
  </si>
  <si>
    <t>Leonardo Monteiro de Castro Silva</t>
  </si>
  <si>
    <t>Lucyane Kelly Pereira da Silva</t>
  </si>
  <si>
    <t>Marcus Christian Pereira Couras</t>
  </si>
  <si>
    <t>Paulo Eduardo Martins Ribeiro Junior</t>
  </si>
  <si>
    <t>Paulo Gabriel Ribacionka Goes de Araujo</t>
  </si>
  <si>
    <t>Pedro Henrique Goncalves de Miranda</t>
  </si>
  <si>
    <t>Sheila Garcia Cruz Barata</t>
  </si>
  <si>
    <t>Valnir Luiz Sanches</t>
  </si>
  <si>
    <t>Wellington Daudt Cardoso</t>
  </si>
  <si>
    <t>Welton Danyel Felipe</t>
  </si>
  <si>
    <t>1h 52m</t>
  </si>
  <si>
    <t>carlos.pereira@bb.com.br</t>
  </si>
  <si>
    <t>Jesus Claudio Rodrigues Leite de Araujo</t>
  </si>
  <si>
    <t>jesusclaudio@bb.com.br</t>
  </si>
  <si>
    <t>Gustavo Silva Marques de Paula</t>
  </si>
  <si>
    <t>gustavo.depaula@bb.com.br</t>
  </si>
  <si>
    <t>58m 48s</t>
  </si>
  <si>
    <t>Fabio Jose da Silva</t>
  </si>
  <si>
    <t>fabio.jose@bb.com.br</t>
  </si>
  <si>
    <t>42m 56s</t>
  </si>
  <si>
    <t>Welyngton Jose Vinicius dal Pra</t>
  </si>
  <si>
    <t>19m 39s</t>
  </si>
  <si>
    <t>dalpra@bb.com.br</t>
  </si>
  <si>
    <t>Josiane Almeida Fraga Stefanelli Conceicao</t>
  </si>
  <si>
    <t>josianestefanelli@bb.com.br</t>
  </si>
  <si>
    <t>Thiago Ghion Fermino</t>
  </si>
  <si>
    <t>thiago.ghion@bb.com.br</t>
  </si>
  <si>
    <t>Maurici Giraldo Marinho</t>
  </si>
  <si>
    <t>maurici.marinho@bb.com.br</t>
  </si>
  <si>
    <t>Alberto Sire Horta</t>
  </si>
  <si>
    <t>alberto.sire@bb.com.br</t>
  </si>
  <si>
    <t>Osvaldo Sorgato Junior</t>
  </si>
  <si>
    <t>osvaldo.sorgato@bb.com.br</t>
  </si>
  <si>
    <t>Rafael Antonio del Grossi</t>
  </si>
  <si>
    <t>rafael.delgrossi@bb.com.br</t>
  </si>
  <si>
    <t>Joao dos Prazeres Farias</t>
  </si>
  <si>
    <t>JOAODOSPRAZERES@BB.COM.BR</t>
  </si>
  <si>
    <t>Jailson Cleber da Silva</t>
  </si>
  <si>
    <t>jailsoncleber@bb.com.br</t>
  </si>
  <si>
    <t>Nathalia Alencar Antunes</t>
  </si>
  <si>
    <t>nathalia.alencar@bb.com.br</t>
  </si>
  <si>
    <t>simoneleao@bb.com.br</t>
  </si>
  <si>
    <t>Everton Poyato</t>
  </si>
  <si>
    <t>poyato@bb.com.br</t>
  </si>
  <si>
    <t>Vinicius Soares Silva Marques</t>
  </si>
  <si>
    <t>vinicius.marques@bb.com.br</t>
  </si>
  <si>
    <t>1m 20s</t>
  </si>
  <si>
    <t>Alisson Franca</t>
  </si>
  <si>
    <t>43m 8s</t>
  </si>
  <si>
    <t>afranca@bb.com.br</t>
  </si>
  <si>
    <t>Daniel Martins Alem</t>
  </si>
  <si>
    <t>alem@bb.com.br</t>
  </si>
  <si>
    <t>Franco Peluti Alencar</t>
  </si>
  <si>
    <t>francopeluti@bb.com.br</t>
  </si>
  <si>
    <t>Fabricio Lopes Silva</t>
  </si>
  <si>
    <t>fabricio.lopes@bb.com.br</t>
  </si>
  <si>
    <t>ronise.assoni@bb.com.br</t>
  </si>
  <si>
    <t>Jaqueline Luzia de Farias</t>
  </si>
  <si>
    <t>24m 13s</t>
  </si>
  <si>
    <t>JAQUELINE_FARIAS@BB.COM.BR</t>
  </si>
  <si>
    <t>Darley Fulvio Klug</t>
  </si>
  <si>
    <t>darley.klug@bb.com.br</t>
  </si>
  <si>
    <t>George Kreimer Junior</t>
  </si>
  <si>
    <t>35m 15s</t>
  </si>
  <si>
    <t>george@bb.com.br</t>
  </si>
  <si>
    <t>Mario Watanabe</t>
  </si>
  <si>
    <t>mario.watanabe@bb.com.br</t>
  </si>
  <si>
    <t>Marcelo Ribeiro Gomes Pereira</t>
  </si>
  <si>
    <t>marcelo.rgp@bb.com.br</t>
  </si>
  <si>
    <t>crispc@bb.com.br</t>
  </si>
  <si>
    <t>Flavio Henrique Calazans Pacifico</t>
  </si>
  <si>
    <t>flaviopacifico@bb.com.br</t>
  </si>
  <si>
    <t>57m 36s</t>
  </si>
  <si>
    <t>Jose Ricardo Mendes Castro</t>
  </si>
  <si>
    <t>josecastro@bb.com.br</t>
  </si>
  <si>
    <t>Marcelo Alexandre Barrionuevo</t>
  </si>
  <si>
    <t>mabarrio@bb.com.br</t>
  </si>
  <si>
    <t>Vicente de Paulo Tavares de Souza</t>
  </si>
  <si>
    <t>vicente.pts@bb.com.br</t>
  </si>
  <si>
    <t>Lucas Moreira Costa</t>
  </si>
  <si>
    <t>lucas.moreira@bb.com.br</t>
  </si>
  <si>
    <t>Daysa de Campos da Silva1</t>
  </si>
  <si>
    <t>daysacsilva@ibm.com</t>
  </si>
  <si>
    <t>Aureliano Chaves Figueiredo</t>
  </si>
  <si>
    <t>aurelianochaves@bb.com.br</t>
  </si>
  <si>
    <t>Wendell de Paula Oliveira</t>
  </si>
  <si>
    <t>wendell@bb.com.br</t>
  </si>
  <si>
    <t>juliosantana@bb.com.br</t>
  </si>
  <si>
    <t>Jose Dantas Alves Filho</t>
  </si>
  <si>
    <t>dantas.alves@bb.com.br</t>
  </si>
  <si>
    <t>Moreira De Andrade Barbosa, Jonathan</t>
  </si>
  <si>
    <t>jmoreiraa@minsait.com</t>
  </si>
  <si>
    <t>48m 32s</t>
  </si>
  <si>
    <t>Joanne Mara Cavalcante Morais Lima</t>
  </si>
  <si>
    <t>joannemara@bb.com.br</t>
  </si>
  <si>
    <t>annita@bb.com.br</t>
  </si>
  <si>
    <t>Alessandra Vieira Soares</t>
  </si>
  <si>
    <t>ALE.VIEIRA@BB.COM.BR</t>
  </si>
  <si>
    <t>Campos, Paulo de Tharso Moraes Costa</t>
  </si>
  <si>
    <t>paulo.campos@capgemini.com</t>
  </si>
  <si>
    <t>kellypereira@bb.com.br</t>
  </si>
  <si>
    <t>lidnaldo@bb.com.br</t>
  </si>
  <si>
    <t>Vladson Braulino Nunes</t>
  </si>
  <si>
    <t>vladbn@bb.com.br</t>
  </si>
  <si>
    <t>Felipe de Godoy Aquino</t>
  </si>
  <si>
    <t>felipe.godoy@bb.com.br</t>
  </si>
  <si>
    <t>Eduardo Cardoso de Souza</t>
  </si>
  <si>
    <t>edusouzaxx@bb.com.br</t>
  </si>
  <si>
    <t>34m 33s</t>
  </si>
  <si>
    <t>Itamar Jorge do Nascimento</t>
  </si>
  <si>
    <t>itamar.nascimento@bb.com.br</t>
  </si>
  <si>
    <t>aldomonteiro@bb.com.br</t>
  </si>
  <si>
    <t>55m 5s</t>
  </si>
  <si>
    <t>Matheus Pereira Nunes</t>
  </si>
  <si>
    <t>matheus.nunes@castgroup.com.br</t>
  </si>
  <si>
    <t>Eduardo Da Rocha Henriques, Luis</t>
  </si>
  <si>
    <t>33m 51s</t>
  </si>
  <si>
    <t>leduardor@indracompany.com</t>
  </si>
  <si>
    <t>Lucas Juan Souza Oliveira Miranda Moraes</t>
  </si>
  <si>
    <t>57m 17s</t>
  </si>
  <si>
    <t>lucas.juansomm@ibm.com</t>
  </si>
  <si>
    <t>Carlos Eber Carvalho</t>
  </si>
  <si>
    <t>ceber@bb.com.br</t>
  </si>
  <si>
    <t>40m 29s</t>
  </si>
  <si>
    <t>sgbarata@latam.stefanini.com</t>
  </si>
  <si>
    <t>58m 52s</t>
  </si>
  <si>
    <t>37m 9s</t>
  </si>
  <si>
    <t>Magno Roberto Rodrigues Junior</t>
  </si>
  <si>
    <t>magnojr@bb.com.br</t>
  </si>
  <si>
    <t>59m 16s</t>
  </si>
  <si>
    <t>brunohenrique@bb.com.br</t>
  </si>
  <si>
    <t>Rodrigo Bernardes Ribeiro da Costa</t>
  </si>
  <si>
    <t>rbernardes@bb.com.br</t>
  </si>
  <si>
    <t>Barbosa De Almeida Junior, Marcilio</t>
  </si>
  <si>
    <t>mbalmeida@indracompany.com</t>
  </si>
  <si>
    <t>Getulio Melo de Siqueira Vieira</t>
  </si>
  <si>
    <t>getuliovieira@bb.com.br</t>
  </si>
  <si>
    <t>alessandro.silva@bb.com.br</t>
  </si>
  <si>
    <t>Carvalho Da Cruz, Karine</t>
  </si>
  <si>
    <t>17m 42s</t>
  </si>
  <si>
    <t>kcarvalhoc@minsait.com</t>
  </si>
  <si>
    <t>Marcia Guedes da Silva</t>
  </si>
  <si>
    <t>marcia.guedes@bb.com.br</t>
  </si>
  <si>
    <t>PATRICIA DA SILVA GOIS</t>
  </si>
  <si>
    <t>patricia.gois@globalhitss.com.br</t>
  </si>
  <si>
    <t>Bruno Rocha Chaves</t>
  </si>
  <si>
    <t>brunorocha@bb.com.br</t>
  </si>
  <si>
    <t>Thiago Dias Guimares da Rocha</t>
  </si>
  <si>
    <t>thiago.rocha@coopersystem.com.br</t>
  </si>
  <si>
    <t>LUIZ GUSTAVO RODRIGUES DE OLIVEIRA</t>
  </si>
  <si>
    <t>luiz.oliveira@globalhitss.com.br</t>
  </si>
  <si>
    <t>44m 36s</t>
  </si>
  <si>
    <t>Luiz Claudio Miamoto Bernardo</t>
  </si>
  <si>
    <t>36m 48s</t>
  </si>
  <si>
    <t>luizmiamoto@bb.com.br</t>
  </si>
  <si>
    <t>Marcelo Alcantara de Almeida</t>
  </si>
  <si>
    <t>alcantaramarcelo@bb.com.br</t>
  </si>
  <si>
    <t>Rafael Kastein Morelli</t>
  </si>
  <si>
    <t>kmorelli@bb.com.br</t>
  </si>
  <si>
    <t>Vasconcelos Correa, Antonio</t>
  </si>
  <si>
    <t>avasconcelosc@minsait.com</t>
  </si>
  <si>
    <t>Rodrigo Fetter Marques</t>
  </si>
  <si>
    <t>56m 57s</t>
  </si>
  <si>
    <t>rfmarques@bb.com.br</t>
  </si>
  <si>
    <t>alexandro.machado@bb.com.br</t>
  </si>
  <si>
    <t>Heluisio Henrique de Carvalho Paiva</t>
  </si>
  <si>
    <t>24m 40s</t>
  </si>
  <si>
    <t>heluisio@bb.com.br</t>
  </si>
  <si>
    <t>56m 51s</t>
  </si>
  <si>
    <t>igor.cardoso@bb.com.br</t>
  </si>
  <si>
    <t>Pedro Aurelio Senna Cardoso</t>
  </si>
  <si>
    <t>pedro.cardoso@bb.com.br</t>
  </si>
  <si>
    <t>Lorena Lourenzato Guarda1</t>
  </si>
  <si>
    <t>lorenalourenzato@ibm.com</t>
  </si>
  <si>
    <t>diogo.desouza@castgroup.com.br</t>
  </si>
  <si>
    <t>Berthonio de Medeiros Lucena</t>
  </si>
  <si>
    <t>berthonio@bb.com.br</t>
  </si>
  <si>
    <t>50m 20s</t>
  </si>
  <si>
    <t>Rafael Jose Diel</t>
  </si>
  <si>
    <t>27m 57s</t>
  </si>
  <si>
    <t>RAFAELDIEL@BB.COM.BR</t>
  </si>
  <si>
    <t>PEDROHENRIQUEGM@BB.COM.BR</t>
  </si>
  <si>
    <t>19m 18s</t>
  </si>
  <si>
    <t>adriano_nogueira@bb.com.br</t>
  </si>
  <si>
    <t>Rodrigues De Oliveira Alcantar, Eliana</t>
  </si>
  <si>
    <t>erodrigues@minsait.com</t>
  </si>
  <si>
    <t>Elizabeth Cristine Lapa Soares Pellegatti</t>
  </si>
  <si>
    <t>51m 9s</t>
  </si>
  <si>
    <t>pellegatti@bb.com.br</t>
  </si>
  <si>
    <t>Fabricia Junia de Souza</t>
  </si>
  <si>
    <t>fabriciasouza@bb.com.br</t>
  </si>
  <si>
    <t>58m 42s</t>
  </si>
  <si>
    <t>10m 21s</t>
  </si>
  <si>
    <t>Bruno Franco Sgarbosa Miranda</t>
  </si>
  <si>
    <t>bruno_miranda@bb.com.br</t>
  </si>
  <si>
    <t>Palhares Moura E Ferreira, Sandra</t>
  </si>
  <si>
    <t>spalhares@indracompany.com</t>
  </si>
  <si>
    <t>Billy Jones Leal dos Santos</t>
  </si>
  <si>
    <t>billy.jones@bb.com.br</t>
  </si>
  <si>
    <t>joseluiz (Convidado)</t>
  </si>
  <si>
    <t>14m 24s</t>
  </si>
  <si>
    <t>Jose Newton Oliveira Alves</t>
  </si>
  <si>
    <t>jnewton@bb.com.br</t>
  </si>
  <si>
    <t>matheus.garcia@bb.com.br</t>
  </si>
  <si>
    <t>Rafael Moedinger</t>
  </si>
  <si>
    <t>49m 17s</t>
  </si>
  <si>
    <t>rafael_lindo@bb.com.br</t>
  </si>
  <si>
    <t>Carina Oliveira Emerencio</t>
  </si>
  <si>
    <t>carina.oliveira@ibm.com</t>
  </si>
  <si>
    <t>42m 33s</t>
  </si>
  <si>
    <t>Gabriel Gomes</t>
  </si>
  <si>
    <t>gabriel.gomes@bb.com.br</t>
  </si>
  <si>
    <t>Julianna Souto de Oliveira Pereira</t>
  </si>
  <si>
    <t>32m 25s</t>
  </si>
  <si>
    <t>julisol@bb.com.br</t>
  </si>
  <si>
    <t>revoredo@bb.com.br</t>
  </si>
  <si>
    <t>Silvio Sznifer</t>
  </si>
  <si>
    <t>35m 11s</t>
  </si>
  <si>
    <t>silvio.sznifer@bb.com.br</t>
  </si>
  <si>
    <t>pauloeduardo@bb.com.br</t>
  </si>
  <si>
    <t>Conrado de Moura de Oliveira</t>
  </si>
  <si>
    <t>conrado.oliveira@bb.com.br</t>
  </si>
  <si>
    <t>gtardivo@bb.com.br</t>
  </si>
  <si>
    <t>keilawartha@bb.com.br</t>
  </si>
  <si>
    <t>Pinheiro, Guilherme</t>
  </si>
  <si>
    <t>guilherme.pinheiro@capgemini.com</t>
  </si>
  <si>
    <t>Victor Bueno Braga</t>
  </si>
  <si>
    <t>38m 21s</t>
  </si>
  <si>
    <t>braga.victor@bb.com.br</t>
  </si>
  <si>
    <t>Roberto Renzo Piva</t>
  </si>
  <si>
    <t>robertopiva@bb.com.br</t>
  </si>
  <si>
    <t>36m 22s</t>
  </si>
  <si>
    <t>giuliano.holanda@bb.com.br</t>
  </si>
  <si>
    <t>EDER BRITO QUEIROZ DE OLIVEIRA</t>
  </si>
  <si>
    <t>eder.oliveira@globalhitss.com.br</t>
  </si>
  <si>
    <t>Ernaldo Lopacinski Junior</t>
  </si>
  <si>
    <t>ernaldolj@bb.com.br</t>
  </si>
  <si>
    <t>Giezer Rodrigues Funari</t>
  </si>
  <si>
    <t>GRFUNARI@BB.COM.BR</t>
  </si>
  <si>
    <t>40m 8s</t>
  </si>
  <si>
    <t>Sandro Correa Machado</t>
  </si>
  <si>
    <t>sandromachado@bb.com.br</t>
  </si>
  <si>
    <t>Renato Mamede Neto</t>
  </si>
  <si>
    <t>renato.mamede@bb.com.br</t>
  </si>
  <si>
    <t>Laura Tomazini Goulart Terra Nogueira</t>
  </si>
  <si>
    <t>lauraterra@bb.com.br</t>
  </si>
  <si>
    <t>wellingtondaudt@bb.com.br</t>
  </si>
  <si>
    <t>nilsonic@bb.com.br</t>
  </si>
  <si>
    <t>Willian Carnauba Barros</t>
  </si>
  <si>
    <t>williancarnauba@bb.com.br</t>
  </si>
  <si>
    <t>Rogerio Brum Hermany</t>
  </si>
  <si>
    <t>44m 27s</t>
  </si>
  <si>
    <t>rogeriobrum@bb.com.br</t>
  </si>
  <si>
    <t>Lucas Stamatto Passarela</t>
  </si>
  <si>
    <t>lucaspassarela@bb.com.br</t>
  </si>
  <si>
    <t>Carlos Marcelo Maldonado</t>
  </si>
  <si>
    <t>marcelo.maldonado@bb.com.br</t>
  </si>
  <si>
    <t>27m 39s</t>
  </si>
  <si>
    <t>Adriana de Sousa Regis</t>
  </si>
  <si>
    <t>adriana.regis@bb.com.br</t>
  </si>
  <si>
    <t>Aurelio Ferreira de Lima</t>
  </si>
  <si>
    <t>aureliofl@bb.com.br</t>
  </si>
  <si>
    <t>luis.xavier@bb.com.br</t>
  </si>
  <si>
    <t>Sidnei dos Santos Alves</t>
  </si>
  <si>
    <t>sidnei.alves@bb.com.br</t>
  </si>
  <si>
    <t>elisvaldo@bb.com.br</t>
  </si>
  <si>
    <t>Thiago dos Santos Fideles</t>
  </si>
  <si>
    <t>thiago.fideles@bb.com.br</t>
  </si>
  <si>
    <t>Diego Reis Esteves</t>
  </si>
  <si>
    <t>diego.esteves@coopersystem.com.br</t>
  </si>
  <si>
    <t>Andrey Dutra Prado</t>
  </si>
  <si>
    <t>andrey.dutra@bb.com.br</t>
  </si>
  <si>
    <t>48m 56s</t>
  </si>
  <si>
    <t>Glauber Jesus da Silva</t>
  </si>
  <si>
    <t>33m 17s</t>
  </si>
  <si>
    <t>glauber.silva@coopersystem.com.br</t>
  </si>
  <si>
    <t>Nelson Henrique Silva Carvalho</t>
  </si>
  <si>
    <t>ncarvalho@bb.com.br</t>
  </si>
  <si>
    <t>valnir@bb.com.br</t>
  </si>
  <si>
    <t>Wanderson Renato Santiago Matos</t>
  </si>
  <si>
    <t>wanderson.matos@coopersystem.com.br</t>
  </si>
  <si>
    <t>Alan de Mesquita Viegas</t>
  </si>
  <si>
    <t>21m 48s</t>
  </si>
  <si>
    <t>alanmesquita@bb.com.br</t>
  </si>
  <si>
    <t>Priscila de Araujo Castro</t>
  </si>
  <si>
    <t>priscilaacastro@bb.com.br</t>
  </si>
  <si>
    <t>Guilherme Hahn Varela (Convidado)</t>
  </si>
  <si>
    <t>Marcelo Cavalcante de Oliveira Lima</t>
  </si>
  <si>
    <t>marcelocolima@bb.com.br</t>
  </si>
  <si>
    <t>Giuseppe Tomasso Netto</t>
  </si>
  <si>
    <t>giuseppe.netto@castgroup.com.br</t>
  </si>
  <si>
    <t>Manuel de Matos Rocha Filho</t>
  </si>
  <si>
    <t>mmatos@bb.com.br</t>
  </si>
  <si>
    <t>Wanderson Adriano de Brito Saraiva</t>
  </si>
  <si>
    <t>adriano.saraiva@bb.com.br</t>
  </si>
  <si>
    <t>Gerson Falcochio</t>
  </si>
  <si>
    <t>gersonfal@bb.com.br</t>
  </si>
  <si>
    <t>Lucas Cesar Brunetti</t>
  </si>
  <si>
    <t>36m 50s</t>
  </si>
  <si>
    <t>lucasbrunetti@bb.com.br</t>
  </si>
  <si>
    <t>wdanyel@bb.com.br</t>
  </si>
  <si>
    <t>Victor Cesar Vieira da Silva</t>
  </si>
  <si>
    <t>victorcvs@bb.com.br</t>
  </si>
  <si>
    <t>Wanderlan Cezar Lopes</t>
  </si>
  <si>
    <t>wanderlancezar@bb.com.br</t>
  </si>
  <si>
    <t>57m 9s</t>
  </si>
  <si>
    <t>Lisley Kate Oliveira</t>
  </si>
  <si>
    <t>lisleykate@bb.com.br</t>
  </si>
  <si>
    <t>Leonardo Pereira Rodrigues</t>
  </si>
  <si>
    <t>32m 5s</t>
  </si>
  <si>
    <t>leoprodrigues@bb.com.br</t>
  </si>
  <si>
    <t>bruno.gomes@bb.com.br</t>
  </si>
  <si>
    <t>Adria Cristine Souza da Silva</t>
  </si>
  <si>
    <t>31m 17s</t>
  </si>
  <si>
    <t>adriacristinebsb@bb.com.br</t>
  </si>
  <si>
    <t>48m 14s</t>
  </si>
  <si>
    <t>Sergio Lourenco</t>
  </si>
  <si>
    <t>24m 5s</t>
  </si>
  <si>
    <t>sergiolourenco@bb.com.br</t>
  </si>
  <si>
    <t>Franscisco Vieira Neto</t>
  </si>
  <si>
    <t>francisco.neto@coopersystem.com.br</t>
  </si>
  <si>
    <t>Joao Paulo Santana Barbosa Silva</t>
  </si>
  <si>
    <t>jpsantana@indracompany.com</t>
  </si>
  <si>
    <t>PAULOGABRIEL@BB.COM.BR</t>
  </si>
  <si>
    <t>sidney_tomaz@bb.com.br</t>
  </si>
  <si>
    <t>Etieny Alves Fernandes</t>
  </si>
  <si>
    <t>etieny.fernandes@coopersystem.com.br</t>
  </si>
  <si>
    <t>55m 59s</t>
  </si>
  <si>
    <t>agvitori@bb.com.br</t>
  </si>
  <si>
    <t>Laecio Lima dos Santos</t>
  </si>
  <si>
    <t>laeciosantos@bb.com.br</t>
  </si>
  <si>
    <t>Costa, Josemir Jose da</t>
  </si>
  <si>
    <t>48m 13s</t>
  </si>
  <si>
    <t>josemir.costa@capgemini.com</t>
  </si>
  <si>
    <t>Danilo Cicero Pereira</t>
  </si>
  <si>
    <t>danilo.cicero@bb.com.br</t>
  </si>
  <si>
    <t>giselejunctum@bb.com.br</t>
  </si>
  <si>
    <t>Heitor Marcos Hashimoto</t>
  </si>
  <si>
    <t>mahashi777@bb.com.br</t>
  </si>
  <si>
    <t>Tiago Francisco Minatel</t>
  </si>
  <si>
    <t>tiago.minatel@bb.com.br</t>
  </si>
  <si>
    <t>Kleyton Nogueira Santos</t>
  </si>
  <si>
    <t>C1299770@interno.bb.com.br</t>
  </si>
  <si>
    <t>Cristiely Gomes Pires</t>
  </si>
  <si>
    <t>18m 33s</t>
  </si>
  <si>
    <t>cgpires@bb.com.br</t>
  </si>
  <si>
    <t>Erik Yuiti Ohara</t>
  </si>
  <si>
    <t>31m 6s</t>
  </si>
  <si>
    <t>erik_yo@bb.com.br</t>
  </si>
  <si>
    <t>Adriano Baltazar da Silveira Melo</t>
  </si>
  <si>
    <t>adrianobsm@bb.com.br</t>
  </si>
  <si>
    <t>Cesar Vieira Dantas</t>
  </si>
  <si>
    <t>cesarvdantas@bb.com.br</t>
  </si>
  <si>
    <t>Fernando Ferreira de Souza</t>
  </si>
  <si>
    <t>ferdinando.souza@bb.com.br</t>
  </si>
  <si>
    <t>Harrisson Luiz Dias de Azevedo</t>
  </si>
  <si>
    <t>harrisson@bb.com.br</t>
  </si>
  <si>
    <t>48m 6s</t>
  </si>
  <si>
    <t>gruas@bb.com.br</t>
  </si>
  <si>
    <t>uere@bb.com.br</t>
  </si>
  <si>
    <t>Rogerio Aparecido De Souza</t>
  </si>
  <si>
    <t>rasouza3@stefanini.com</t>
  </si>
  <si>
    <t>Erik Cezar Pereira Barros</t>
  </si>
  <si>
    <t>erik_cezar@bb.com.br</t>
  </si>
  <si>
    <t>Thiago dos Santos Rabelo</t>
  </si>
  <si>
    <t>thiagorabelo@bb.com.br</t>
  </si>
  <si>
    <t>Pedro de Souza Almeida</t>
  </si>
  <si>
    <t>pedro.almeida@bb.com.br</t>
  </si>
  <si>
    <t>Sergio Freire do Nascimento</t>
  </si>
  <si>
    <t>59m 18s</t>
  </si>
  <si>
    <t>sergionascimento@bb.com.br</t>
  </si>
  <si>
    <t>Diego Rafael Campos Lima Salmoria</t>
  </si>
  <si>
    <t>diego.salmoria@bb.com.br</t>
  </si>
  <si>
    <t>Helio Batista Frutuoso Junior</t>
  </si>
  <si>
    <t>19m 49s</t>
  </si>
  <si>
    <t>HELIOJR@BBSEG.COM.BR</t>
  </si>
  <si>
    <t>dsoliveira@indracompany.com</t>
  </si>
  <si>
    <t>Ivan (Convidado)</t>
  </si>
  <si>
    <t>10m 24s</t>
  </si>
  <si>
    <t>andersonandre@bb.com.br</t>
  </si>
  <si>
    <t>Rodrigo Martins de Oliveira</t>
  </si>
  <si>
    <t>rodrigo_martins@bb.com.br</t>
  </si>
  <si>
    <t>Paes De Barros, Antonio</t>
  </si>
  <si>
    <t>11m 54s</t>
  </si>
  <si>
    <t>apaesb@minsait.com</t>
  </si>
  <si>
    <t>Marcos Vinicios Gomes Gonsalves</t>
  </si>
  <si>
    <t>mvgonsalves@stefanini.com</t>
  </si>
  <si>
    <t>ana (Convidado)</t>
  </si>
  <si>
    <t>1m 30s</t>
  </si>
  <si>
    <t>11m 27s</t>
  </si>
  <si>
    <t>Rodrigo Cesar Caldeira dos Santos</t>
  </si>
  <si>
    <t>RODRIGOCCS@BB.COM.BR</t>
  </si>
  <si>
    <t>46m 25s</t>
  </si>
  <si>
    <t>Ricardo Seiti Tome</t>
  </si>
  <si>
    <t>ricardo.seiti@bb.com.br</t>
  </si>
  <si>
    <t>Magdiel Linares Gasparini</t>
  </si>
  <si>
    <t>17m 31s</t>
  </si>
  <si>
    <t>magdiel@bb.com.br</t>
  </si>
  <si>
    <t>Daniel Gomes Rodrigues</t>
  </si>
  <si>
    <t>danielgomes@bb.com.br</t>
  </si>
  <si>
    <t>Carlos Ronald Nobre Lucas</t>
  </si>
  <si>
    <t>ronald@bb.com.br</t>
  </si>
  <si>
    <t>VINICIUS ROBERTO JULIO DA SILVA</t>
  </si>
  <si>
    <t>50m 32s</t>
  </si>
  <si>
    <t>vinicius.r.silva@globalhitss.com.br</t>
  </si>
  <si>
    <t>45m 1s</t>
  </si>
  <si>
    <t>thales.evangelista@castgroup.com.br</t>
  </si>
  <si>
    <t>Matheus de Bessa Perdigao Freire</t>
  </si>
  <si>
    <t>MATHEUSBESSA@BB.COM.BR</t>
  </si>
  <si>
    <t>Conde, Fernando Ribeiro</t>
  </si>
  <si>
    <t>fernando.conde@capgemini.com</t>
  </si>
  <si>
    <t>Marlos Vieira Rego</t>
  </si>
  <si>
    <t>marlosvieira@bb.com.br</t>
  </si>
  <si>
    <t>Leonardo Souza e Silva</t>
  </si>
  <si>
    <t>36m 57s</t>
  </si>
  <si>
    <t>leonardossilva@bb.com.br</t>
  </si>
  <si>
    <t>couras@bb.com.br</t>
  </si>
  <si>
    <t>Monica Andrea Rosa Santos Okumura</t>
  </si>
  <si>
    <t>25m 21s</t>
  </si>
  <si>
    <t>mandrears@bb.com.br</t>
  </si>
  <si>
    <t>Ellen Pereira Zacarias</t>
  </si>
  <si>
    <t>34m 54s</t>
  </si>
  <si>
    <t>epzacarias@stefanini.com</t>
  </si>
  <si>
    <t>Fabio Ferreira dos Santos</t>
  </si>
  <si>
    <t xml:space="preserve">11m </t>
  </si>
  <si>
    <t>fabio.santos@bb.com.br</t>
  </si>
  <si>
    <t>Ana Carolina Suguentaitis Petarnella</t>
  </si>
  <si>
    <t>anacarolina.pet@bb.com.br</t>
  </si>
  <si>
    <t>34m 51s</t>
  </si>
  <si>
    <t>lhenriquev@minsait.com</t>
  </si>
  <si>
    <t>Fabio Alexandre Bianchini</t>
  </si>
  <si>
    <t>fabiobianchini@bb.com.br</t>
  </si>
  <si>
    <t>Flavia Beatriz Correia Costa Gomide</t>
  </si>
  <si>
    <t>fgomide@bb.com.br</t>
  </si>
  <si>
    <t>Suely Keila Pinto de Castro</t>
  </si>
  <si>
    <t>suelykeila@bb.com.br</t>
  </si>
  <si>
    <t>53m 21s</t>
  </si>
  <si>
    <t>wendhio.santos@capgemini.com</t>
  </si>
  <si>
    <t>33m 16s</t>
  </si>
  <si>
    <t>Alexandre Garcia</t>
  </si>
  <si>
    <t>alexandregarcia@bb.com.br</t>
  </si>
  <si>
    <t>Joseane Gomes Pereira</t>
  </si>
  <si>
    <t>49m 34s</t>
  </si>
  <si>
    <t>joseanegope@bb.com.br</t>
  </si>
  <si>
    <t>Aldemir Robison Ribeiro Tavares</t>
  </si>
  <si>
    <t>robison@bb.com.br</t>
  </si>
  <si>
    <t>31m 23s</t>
  </si>
  <si>
    <t>leonardo.nonato@bb.com.br</t>
  </si>
  <si>
    <t>Amorim De Araujo, Guilherme</t>
  </si>
  <si>
    <t>30m 5s</t>
  </si>
  <si>
    <t>gamorim@minsait.com</t>
  </si>
  <si>
    <t>37m 14s</t>
  </si>
  <si>
    <t>32m 59s</t>
  </si>
  <si>
    <t>Bruno Walber Scarpin</t>
  </si>
  <si>
    <t>bruno.scarpin@bb.com.br</t>
  </si>
  <si>
    <t>marcelo.santos</t>
  </si>
  <si>
    <t>47m 56s</t>
  </si>
  <si>
    <t>marcelo.santos@brivia.com.br</t>
  </si>
  <si>
    <t>41m 5s</t>
  </si>
  <si>
    <t>soila@bb.com.br</t>
  </si>
  <si>
    <t>57m 59s</t>
  </si>
  <si>
    <t>58m 4s</t>
  </si>
  <si>
    <t>57m 33s</t>
  </si>
  <si>
    <t>57m 26s</t>
  </si>
  <si>
    <t>50m 40s</t>
  </si>
  <si>
    <t>54m 4s</t>
  </si>
  <si>
    <t>54m 17s</t>
  </si>
  <si>
    <t>wfauro@bb.com.br</t>
  </si>
  <si>
    <t>53m 11s</t>
  </si>
  <si>
    <t>23m 45s</t>
  </si>
  <si>
    <t>51m 49s</t>
  </si>
  <si>
    <t>51m 33s</t>
  </si>
  <si>
    <t>leocastro@bb.com.br</t>
  </si>
  <si>
    <t>51m 20s</t>
  </si>
  <si>
    <t>Wesley da Silva Souza</t>
  </si>
  <si>
    <t>23m 3s</t>
  </si>
  <si>
    <t>c1000097@interno.bb.com.br</t>
  </si>
  <si>
    <t>Filipe Braga da Silva Ferreira</t>
  </si>
  <si>
    <t>25m 24s</t>
  </si>
  <si>
    <t>filipeferreira@bb.com.br</t>
  </si>
  <si>
    <t>Joao Vitor Silva Bispo</t>
  </si>
  <si>
    <t>50m 25s</t>
  </si>
  <si>
    <t>joao.bispo@ibm.com</t>
  </si>
  <si>
    <t>Guest</t>
  </si>
  <si>
    <t>1m 54s</t>
  </si>
  <si>
    <t>Marcelo do Nascimento Mourao</t>
  </si>
  <si>
    <t>48m 28s</t>
  </si>
  <si>
    <t>mmourao@bb.com.br</t>
  </si>
  <si>
    <t>45m 42s</t>
  </si>
  <si>
    <t>uenderley@coopersystem.com.br</t>
  </si>
  <si>
    <t>Guilherme Celebrone</t>
  </si>
  <si>
    <t>46m 32s</t>
  </si>
  <si>
    <t>gcel@bb.com.br</t>
  </si>
  <si>
    <t>50m 28s</t>
  </si>
  <si>
    <t>Luiz Fernando Spindola Monteiro</t>
  </si>
  <si>
    <t>fdspindola@bb.com.br</t>
  </si>
  <si>
    <t>41m 12s</t>
  </si>
  <si>
    <t>21m 20s</t>
  </si>
  <si>
    <t>augustov@bb.com.br</t>
  </si>
  <si>
    <t>41m 20s</t>
  </si>
  <si>
    <t>16m 4s</t>
  </si>
  <si>
    <t>sandrasiebra@bb.com.br</t>
  </si>
  <si>
    <t>35m 38s</t>
  </si>
  <si>
    <t>44m 8s</t>
  </si>
  <si>
    <t>Thiago Pereira Nunes e Silva</t>
  </si>
  <si>
    <t>38m 59s</t>
  </si>
  <si>
    <t>thiagonunes.silva@bb.com.br</t>
  </si>
  <si>
    <t>Luciane Barbosa de Andrade Soares</t>
  </si>
  <si>
    <t>andrade.luciane@bb.com.br</t>
  </si>
  <si>
    <t>William Cesar Claro de Melo</t>
  </si>
  <si>
    <t>27m 6s</t>
  </si>
  <si>
    <t>william.claro@bb.com.br</t>
  </si>
  <si>
    <t>40m 30s</t>
  </si>
  <si>
    <t>36m 1s</t>
  </si>
  <si>
    <t>Wander Jardim de Oliveira</t>
  </si>
  <si>
    <t>35m 50s</t>
  </si>
  <si>
    <t>wanderjo@bb.com.br</t>
  </si>
  <si>
    <t>Diana Livia Costa</t>
  </si>
  <si>
    <t xml:space="preserve">14m </t>
  </si>
  <si>
    <t>DIANALIVIACOSTA@BB.COM.BR</t>
  </si>
  <si>
    <t>Jesus, Talis Alves Santiago de</t>
  </si>
  <si>
    <t>14m 43s</t>
  </si>
  <si>
    <t>talis.jesus@capgemini.com</t>
  </si>
  <si>
    <t>31m 24s</t>
  </si>
  <si>
    <t>Brenno Fagundes da Silva</t>
  </si>
  <si>
    <t>32m 44s</t>
  </si>
  <si>
    <t>brenno.silva@coopersystem.com.br</t>
  </si>
  <si>
    <t>25m 8s</t>
  </si>
  <si>
    <t>FELIPE.ANDRADE@BB.COM.BR</t>
  </si>
  <si>
    <t>1m 47s</t>
  </si>
  <si>
    <t>23m 25s</t>
  </si>
  <si>
    <t>Rafael Muller Goncalves</t>
  </si>
  <si>
    <t>22m 36s</t>
  </si>
  <si>
    <t>muller.rafael@bb.com.br</t>
  </si>
  <si>
    <t>22m 26s</t>
  </si>
  <si>
    <t>22m 9s</t>
  </si>
  <si>
    <t>fabio.almeida@bb.com.br</t>
  </si>
  <si>
    <t>1m 2s</t>
  </si>
  <si>
    <t>21m 21s</t>
  </si>
  <si>
    <t>Paulo Ediel Silva Carvalho</t>
  </si>
  <si>
    <t>19m 19s</t>
  </si>
  <si>
    <t>PAULOEDIEL@BB.COM.BR</t>
  </si>
  <si>
    <t>Luciano Pereira da Silva</t>
  </si>
  <si>
    <t>luciano.silva@bb.com.br</t>
  </si>
  <si>
    <t>Rodolfo Augusto Carvalho Marques</t>
  </si>
  <si>
    <t>14m 20s</t>
  </si>
  <si>
    <t>rodolfomarques@bb.com.br</t>
  </si>
  <si>
    <t>Fabiano Vasconcelos Padula</t>
  </si>
  <si>
    <t>fabianovps@bb.com.br</t>
  </si>
  <si>
    <t>15m 11s</t>
  </si>
  <si>
    <t>Renato Curcino Barros</t>
  </si>
  <si>
    <t>13m 13s</t>
  </si>
  <si>
    <t>renato.barros@coopersystem.com.br</t>
  </si>
  <si>
    <t>Cleuby Sousa Lima</t>
  </si>
  <si>
    <t>12m 39s</t>
  </si>
  <si>
    <t>cleuby@bb.com.br</t>
  </si>
  <si>
    <t>1h 55s</t>
  </si>
  <si>
    <t>44m 42s</t>
  </si>
  <si>
    <t>45m 3s</t>
  </si>
  <si>
    <t>38m 16s</t>
  </si>
  <si>
    <t>38m 23s</t>
  </si>
  <si>
    <t>C1318082</t>
  </si>
  <si>
    <t>C1297142</t>
  </si>
  <si>
    <t>C1324541</t>
  </si>
  <si>
    <t>C1324735</t>
  </si>
  <si>
    <t>C1062648</t>
  </si>
  <si>
    <t>C1319121</t>
  </si>
  <si>
    <t>F0332539</t>
  </si>
  <si>
    <t>F0435868</t>
  </si>
  <si>
    <t>F0721110</t>
  </si>
  <si>
    <t>F0743888</t>
  </si>
  <si>
    <t>F1694955</t>
  </si>
  <si>
    <t>F1854028</t>
  </si>
  <si>
    <t>F2002458</t>
  </si>
  <si>
    <t>F2255479</t>
  </si>
  <si>
    <t>F2308964</t>
  </si>
  <si>
    <t>F2634446</t>
  </si>
  <si>
    <t>F2971441</t>
  </si>
  <si>
    <t>F3165741</t>
  </si>
  <si>
    <t>F3239622</t>
  </si>
  <si>
    <t>F3514487</t>
  </si>
  <si>
    <t>F3545427</t>
  </si>
  <si>
    <t>F3858254</t>
  </si>
  <si>
    <t>F3933399</t>
  </si>
  <si>
    <t>F4717078</t>
  </si>
  <si>
    <t>F5829253</t>
  </si>
  <si>
    <t>F6102738</t>
  </si>
  <si>
    <t>F6210889</t>
  </si>
  <si>
    <t>F6290188</t>
  </si>
  <si>
    <t>F6323232</t>
  </si>
  <si>
    <t>F6766613</t>
  </si>
  <si>
    <t>F6996262</t>
  </si>
  <si>
    <t>F7340206</t>
  </si>
  <si>
    <t>F8217929</t>
  </si>
  <si>
    <t>F8351286</t>
  </si>
  <si>
    <t>F8367695</t>
  </si>
  <si>
    <t>F8682283</t>
  </si>
  <si>
    <t>F8712425</t>
  </si>
  <si>
    <t>F9207289</t>
  </si>
  <si>
    <t>F9329397</t>
  </si>
  <si>
    <t>F9448351</t>
  </si>
  <si>
    <t>F9540733</t>
  </si>
  <si>
    <t>F9825817</t>
  </si>
  <si>
    <t>F0173117</t>
  </si>
  <si>
    <t>F2190121</t>
  </si>
  <si>
    <t>F3288682</t>
  </si>
  <si>
    <t>F6332503</t>
  </si>
  <si>
    <t>F9826039</t>
  </si>
  <si>
    <t>F6633038</t>
  </si>
  <si>
    <t>F3160091</t>
  </si>
  <si>
    <t>F2123369</t>
  </si>
  <si>
    <t>F0268427</t>
  </si>
  <si>
    <t>F3996079</t>
  </si>
  <si>
    <t>F9827919</t>
  </si>
  <si>
    <t>F9788358</t>
  </si>
  <si>
    <t>F9342731</t>
  </si>
  <si>
    <t>F9329427</t>
  </si>
  <si>
    <t>F9138104</t>
  </si>
  <si>
    <t>F8714692</t>
  </si>
  <si>
    <t>F8611319</t>
  </si>
  <si>
    <t>F8365918</t>
  </si>
  <si>
    <t>F8292358</t>
  </si>
  <si>
    <t>F8090288</t>
  </si>
  <si>
    <t>F7029027</t>
  </si>
  <si>
    <t>F6818795</t>
  </si>
  <si>
    <t>F6770073</t>
  </si>
  <si>
    <t>F6355827</t>
  </si>
  <si>
    <t>F6322880</t>
  </si>
  <si>
    <t>F6211114</t>
  </si>
  <si>
    <t>F6138787</t>
  </si>
  <si>
    <t>F5951028</t>
  </si>
  <si>
    <t>F4705139</t>
  </si>
  <si>
    <t>F3957729</t>
  </si>
  <si>
    <t>F3869356</t>
  </si>
  <si>
    <t>F3597417</t>
  </si>
  <si>
    <t>F3296190</t>
  </si>
  <si>
    <t>F3165955</t>
  </si>
  <si>
    <t>F3154949</t>
  </si>
  <si>
    <t>F2970999</t>
  </si>
  <si>
    <t>F2727208</t>
  </si>
  <si>
    <t>F2262324</t>
  </si>
  <si>
    <t>F2168319</t>
  </si>
  <si>
    <t>F1805499</t>
  </si>
  <si>
    <t>F0751469</t>
  </si>
  <si>
    <t>F1488939</t>
  </si>
  <si>
    <t>F0733420</t>
  </si>
  <si>
    <t>F0427898</t>
  </si>
  <si>
    <t>C1325588</t>
  </si>
  <si>
    <t>C1327218</t>
  </si>
  <si>
    <t>C1323122</t>
  </si>
  <si>
    <t>C1321938</t>
  </si>
  <si>
    <t>C1319593</t>
  </si>
  <si>
    <t>C1323267</t>
  </si>
  <si>
    <t>C1298552</t>
  </si>
  <si>
    <t>F3862477</t>
  </si>
  <si>
    <t>guihahn@bb.com.br</t>
  </si>
  <si>
    <t>C1322385</t>
  </si>
  <si>
    <t>C1327751</t>
  </si>
  <si>
    <t>F0169148</t>
  </si>
  <si>
    <t>F0736087</t>
  </si>
  <si>
    <t>F1887696</t>
  </si>
  <si>
    <t>F2419340</t>
  </si>
  <si>
    <t>F2981079</t>
  </si>
  <si>
    <t>F3190204</t>
  </si>
  <si>
    <t>F3306375</t>
  </si>
  <si>
    <t>F3735078</t>
  </si>
  <si>
    <t>F4469719</t>
  </si>
  <si>
    <t>F5422572</t>
  </si>
  <si>
    <t>F6001557</t>
  </si>
  <si>
    <t>C1322227</t>
  </si>
  <si>
    <t>F6323374</t>
  </si>
  <si>
    <t>F6770383</t>
  </si>
  <si>
    <t>F7396319</t>
  </si>
  <si>
    <t>F8249701</t>
  </si>
  <si>
    <t>F8555739</t>
  </si>
  <si>
    <t>F8945750</t>
  </si>
  <si>
    <t>F9172281</t>
  </si>
  <si>
    <t>F9329205</t>
  </si>
  <si>
    <t>Z1180216</t>
  </si>
  <si>
    <t>F9819298</t>
  </si>
  <si>
    <t>C1324521</t>
  </si>
  <si>
    <t>F2415716</t>
  </si>
  <si>
    <t>F8090111</t>
  </si>
  <si>
    <t>F9840486</t>
  </si>
  <si>
    <t>F8368354</t>
  </si>
  <si>
    <t>F4625017</t>
  </si>
  <si>
    <t>F1494859</t>
  </si>
  <si>
    <t>F9795458</t>
  </si>
  <si>
    <t>F9556164</t>
  </si>
  <si>
    <t>F9067893</t>
  </si>
  <si>
    <t>F8368375</t>
  </si>
  <si>
    <t>F7022445</t>
  </si>
  <si>
    <t>F6699299</t>
  </si>
  <si>
    <t>F6210701</t>
  </si>
  <si>
    <t>F5946521</t>
  </si>
  <si>
    <t>F4976259</t>
  </si>
  <si>
    <t>F4352773</t>
  </si>
  <si>
    <t>F3742286</t>
  </si>
  <si>
    <t>F3544855</t>
  </si>
  <si>
    <t>F3161263</t>
  </si>
  <si>
    <t>F2843724</t>
  </si>
  <si>
    <t>F1692959</t>
  </si>
  <si>
    <t>F0427746</t>
  </si>
  <si>
    <t>F0169240</t>
  </si>
  <si>
    <t>C1236159</t>
  </si>
  <si>
    <t>C1324545</t>
  </si>
  <si>
    <t>C1324796</t>
  </si>
  <si>
    <t>C1283374</t>
  </si>
  <si>
    <t>C1323094</t>
  </si>
  <si>
    <t>C1326898</t>
  </si>
  <si>
    <t>C1326460</t>
  </si>
  <si>
    <t>C1322745</t>
  </si>
  <si>
    <t>C1325537</t>
  </si>
  <si>
    <t>C1299770</t>
  </si>
  <si>
    <t>C1326997</t>
  </si>
  <si>
    <t>F0169543</t>
  </si>
  <si>
    <t>F0500055</t>
  </si>
  <si>
    <t>F1693434</t>
  </si>
  <si>
    <t>F2841969</t>
  </si>
  <si>
    <t>F3880878</t>
  </si>
  <si>
    <t>F5725979</t>
  </si>
  <si>
    <t>F6321884</t>
  </si>
  <si>
    <t>F6764872</t>
  </si>
  <si>
    <t>F7003012</t>
  </si>
  <si>
    <t>F8711957</t>
  </si>
  <si>
    <t>F9507141</t>
  </si>
  <si>
    <t>F9786986</t>
  </si>
  <si>
    <t>C1300155</t>
  </si>
  <si>
    <t>C1323298</t>
  </si>
  <si>
    <t>F3154652</t>
  </si>
  <si>
    <t>F7251763</t>
  </si>
  <si>
    <t>F8700338</t>
  </si>
  <si>
    <t>F8367533</t>
  </si>
  <si>
    <t>F4078268</t>
  </si>
  <si>
    <t>C1000097</t>
  </si>
  <si>
    <t>C1326916</t>
  </si>
  <si>
    <t>F9515659</t>
  </si>
  <si>
    <t>F8712372</t>
  </si>
  <si>
    <t>F8106199</t>
  </si>
  <si>
    <t>F6764906</t>
  </si>
  <si>
    <t>F6014601</t>
  </si>
  <si>
    <t>F3720108</t>
  </si>
  <si>
    <t>F2256153</t>
  </si>
  <si>
    <t>F1657939</t>
  </si>
  <si>
    <t>C1323548</t>
  </si>
  <si>
    <t>C1131855</t>
  </si>
  <si>
    <t>C1324394</t>
  </si>
  <si>
    <t>C1324388</t>
  </si>
  <si>
    <t>C1321719</t>
  </si>
  <si>
    <t>C1325273</t>
  </si>
  <si>
    <t>F1650959</t>
  </si>
  <si>
    <t>F1694531</t>
  </si>
  <si>
    <t>F4578997</t>
  </si>
  <si>
    <t>F6770690</t>
  </si>
  <si>
    <t>F9329198</t>
  </si>
  <si>
    <t>C1324940</t>
  </si>
  <si>
    <t>F7926478</t>
  </si>
  <si>
    <t>F1483999</t>
  </si>
  <si>
    <t>F8712014</t>
  </si>
  <si>
    <t>F3135606</t>
  </si>
  <si>
    <t>F0411579</t>
  </si>
  <si>
    <t>C1310849</t>
  </si>
  <si>
    <t>C1319616</t>
  </si>
  <si>
    <t>F2177895</t>
  </si>
  <si>
    <t>F9843044</t>
  </si>
  <si>
    <t>F6484759</t>
  </si>
  <si>
    <t>F6634359</t>
  </si>
  <si>
    <t>F0396239</t>
  </si>
  <si>
    <t>F6458856</t>
  </si>
  <si>
    <t>F9076863</t>
  </si>
  <si>
    <t>C1321940</t>
  </si>
  <si>
    <t>Guilda #g98</t>
  </si>
  <si>
    <t>cloud publica roadmaps futuros com datas
openshift(mesma coisa)</t>
  </si>
  <si>
    <t>Guilda #g85</t>
  </si>
  <si>
    <t>Helder da Silva Gonzaga</t>
  </si>
  <si>
    <t>Jose Das Chagas De Sousa Lima, Francisco</t>
  </si>
  <si>
    <t>Sandra Lucia Belli Uhlmann Suzuki</t>
  </si>
  <si>
    <t>Cortes, Emanuel Machado</t>
  </si>
  <si>
    <t>Rafael Theodoro Rocha</t>
  </si>
  <si>
    <t>Israel Pietrobon (Convidado)</t>
  </si>
  <si>
    <t>Joaquim Vitor Rocha Alves</t>
  </si>
  <si>
    <t>Leonel, Tiago Frioli</t>
  </si>
  <si>
    <t>Oliveira, Filipe da Silva</t>
  </si>
  <si>
    <t>Koerich, Rachel da Luz</t>
  </si>
  <si>
    <t>Marcelo Gomes Brito</t>
  </si>
  <si>
    <t>Nunes, Marcos Valerio de Almeida</t>
  </si>
  <si>
    <t>Santos, Emanuel Vieira dos</t>
  </si>
  <si>
    <t>Vladimir Lages Helou</t>
  </si>
  <si>
    <t>Felipe Pessoa Perlingeiro</t>
  </si>
  <si>
    <t>Adriano Carvalho Portes</t>
  </si>
  <si>
    <t>Fabiana Meireles Almeida</t>
  </si>
  <si>
    <t>Duarte</t>
  </si>
  <si>
    <t>Davi Duba Ferreira</t>
  </si>
  <si>
    <t>Gabriel Rossi de Oliveira Malva</t>
  </si>
  <si>
    <t>Nicolas Silva Santos</t>
  </si>
  <si>
    <t>Hudson Taylor Vieira Dos Santos</t>
  </si>
  <si>
    <t>Renato Bracale</t>
  </si>
  <si>
    <t>Lia Kaori Nishizawa</t>
  </si>
  <si>
    <t>Edio Galvao Castro Silva</t>
  </si>
  <si>
    <t>Torres, Douglas Chalegre de Sa Belo</t>
  </si>
  <si>
    <t>Helios Gonzaga de Siqueira Junior</t>
  </si>
  <si>
    <t>Douglas Domingos de Oliveira</t>
  </si>
  <si>
    <t>GF (Convidado)</t>
  </si>
  <si>
    <t>Luisa da Cunha Tomioka</t>
  </si>
  <si>
    <t>Eduardo (Convidado)</t>
  </si>
  <si>
    <t>Lais Mariana de Freitas Konrad</t>
  </si>
  <si>
    <t>Lilian de Holanda Osorio de Paula</t>
  </si>
  <si>
    <t>Gabriela Montezuma</t>
  </si>
  <si>
    <t>Dayana Kelly Lima Oliveira</t>
  </si>
  <si>
    <t>Jeane dos Santos Guedes</t>
  </si>
  <si>
    <t>Daniel Oliveira Freire</t>
  </si>
  <si>
    <t>Anderson Pereira Lagoa</t>
  </si>
  <si>
    <t>Dinis Agostinho dos Santos</t>
  </si>
  <si>
    <t>Ely Alberto Pereira Wanderley</t>
  </si>
  <si>
    <t>Leonardo Pereira Carvalho</t>
  </si>
  <si>
    <t>Cordelio Rocha Mendes</t>
  </si>
  <si>
    <t>Walter Americo de Sa Filho</t>
  </si>
  <si>
    <t>William Oliveira Camelo</t>
  </si>
  <si>
    <t>Messias Eloi de Oliveira Silva</t>
  </si>
  <si>
    <t>Guilherme Veras de Alencar</t>
  </si>
  <si>
    <t>24m 1s</t>
  </si>
  <si>
    <t>42m 42s</t>
  </si>
  <si>
    <t>33m 29s</t>
  </si>
  <si>
    <t>57m 53s</t>
  </si>
  <si>
    <t>51m 51s</t>
  </si>
  <si>
    <t>56m 25s</t>
  </si>
  <si>
    <t>42m 31s</t>
  </si>
  <si>
    <t>16m 39s</t>
  </si>
  <si>
    <t>26m 16s</t>
  </si>
  <si>
    <t>57m 50s</t>
  </si>
  <si>
    <t>38m 38s</t>
  </si>
  <si>
    <t>59m 39s</t>
  </si>
  <si>
    <t>55m 3s</t>
  </si>
  <si>
    <t>52m 55s</t>
  </si>
  <si>
    <t>59m 26s</t>
  </si>
  <si>
    <t>52m 37s</t>
  </si>
  <si>
    <t>58m 55s</t>
  </si>
  <si>
    <t>14m 45s</t>
  </si>
  <si>
    <t>27m 45s</t>
  </si>
  <si>
    <t>59m 43s</t>
  </si>
  <si>
    <t>10m 39s</t>
  </si>
  <si>
    <t>58m 27s</t>
  </si>
  <si>
    <t xml:space="preserve">58m </t>
  </si>
  <si>
    <t>58m 12s</t>
  </si>
  <si>
    <t>11m 37s</t>
  </si>
  <si>
    <t>28m 36s</t>
  </si>
  <si>
    <t>49m 55s</t>
  </si>
  <si>
    <t>52m 51s</t>
  </si>
  <si>
    <t>55m 34s</t>
  </si>
  <si>
    <t>13m 20s</t>
  </si>
  <si>
    <t>49m 20s</t>
  </si>
  <si>
    <t>25m 5s</t>
  </si>
  <si>
    <t>53m 23s</t>
  </si>
  <si>
    <t>36m 18s</t>
  </si>
  <si>
    <t>43m 43s</t>
  </si>
  <si>
    <t>50m 2s</t>
  </si>
  <si>
    <t>40m 41s</t>
  </si>
  <si>
    <t>48m 10s</t>
  </si>
  <si>
    <t>43m 48s</t>
  </si>
  <si>
    <t>39m 8s</t>
  </si>
  <si>
    <t>28m 59s</t>
  </si>
  <si>
    <t>53m 10s</t>
  </si>
  <si>
    <t>38m 53s</t>
  </si>
  <si>
    <t>20m 32s</t>
  </si>
  <si>
    <t>37m 43s</t>
  </si>
  <si>
    <t>37m 54s</t>
  </si>
  <si>
    <t>36m 13s</t>
  </si>
  <si>
    <t>42m 4s</t>
  </si>
  <si>
    <t>33m 38s</t>
  </si>
  <si>
    <t>31m 33s</t>
  </si>
  <si>
    <t>30m 53s</t>
  </si>
  <si>
    <t>30m 26s</t>
  </si>
  <si>
    <t>13m 37s</t>
  </si>
  <si>
    <t>10m 22s</t>
  </si>
  <si>
    <t>18m 17s</t>
  </si>
  <si>
    <t>c1143030@interno.bb.com.br</t>
  </si>
  <si>
    <t>luis_fdm1@bb.com.br</t>
  </si>
  <si>
    <t>fjosed@minsait.com</t>
  </si>
  <si>
    <t>sandra.suzuki@bb.com.br</t>
  </si>
  <si>
    <t>emanuel.cortes@capgemini.com</t>
  </si>
  <si>
    <t>rafael.theodoro@bb.com.br</t>
  </si>
  <si>
    <t>matheus.wiener@castgroup.com.br</t>
  </si>
  <si>
    <t>gabriel.peixoto@capgemini.com</t>
  </si>
  <si>
    <t>j.vitor@bb.com.br</t>
  </si>
  <si>
    <t>tiago.leonel@capgemini.com</t>
  </si>
  <si>
    <t>filipe.a.oliveira@capgemini.com</t>
  </si>
  <si>
    <t>rachel.koerich@capgemini.com</t>
  </si>
  <si>
    <t>marcelobrito@bb.com.br</t>
  </si>
  <si>
    <t>marcos.nunes@capgemini.com</t>
  </si>
  <si>
    <t>emanuel.a.santos@capgemini.com</t>
  </si>
  <si>
    <t>VLHELOU@BB.COM.BR</t>
  </si>
  <si>
    <t>perlingeiro@bb.com.br</t>
  </si>
  <si>
    <t>adrianoportes@bb.com.br</t>
  </si>
  <si>
    <t>fabianameireles@bb.com.br</t>
  </si>
  <si>
    <t>duba@bb.com.br</t>
  </si>
  <si>
    <t>gabrielr@bb.com.br</t>
  </si>
  <si>
    <t>nicolassantos@bb.com.br</t>
  </si>
  <si>
    <t>htsantos@stefanini.com</t>
  </si>
  <si>
    <t>guilherme.soares@bb.com.br</t>
  </si>
  <si>
    <t>bracale@bb.com.br</t>
  </si>
  <si>
    <t>liakn@bb.com.br</t>
  </si>
  <si>
    <t>ediogalvao@bb.com.br</t>
  </si>
  <si>
    <t>douglas.a.torres@capgemini.com</t>
  </si>
  <si>
    <t>helios.junior@bb.com.br</t>
  </si>
  <si>
    <t>douglas.oliveira@coopersystem.com.br</t>
  </si>
  <si>
    <t>luisa.tomioka@bb.com.br</t>
  </si>
  <si>
    <t>laiskonrad@bb.com.br</t>
  </si>
  <si>
    <t>lilian.osorio@bb.com.br</t>
  </si>
  <si>
    <t>harukisan@bb.com.br</t>
  </si>
  <si>
    <t>gmontezuma@monumenta.com.br</t>
  </si>
  <si>
    <t>dayana.oliveira@bb.com.br</t>
  </si>
  <si>
    <t>jeaneguedes@bb.com.br</t>
  </si>
  <si>
    <t>c1276516@interno.bb.com.br</t>
  </si>
  <si>
    <t>andersonlagoa@bb.com.br</t>
  </si>
  <si>
    <t>dinis@bb.com.br</t>
  </si>
  <si>
    <t>elyalberto@bb.com.br</t>
  </si>
  <si>
    <t>leonardopc@bb.com.br</t>
  </si>
  <si>
    <t>cordelio@bb.com.br</t>
  </si>
  <si>
    <t>WALTER.AMERICO@BB.COM.BR</t>
  </si>
  <si>
    <t>wocame@bb.com.br</t>
  </si>
  <si>
    <t>messiaseloi@bb.com.br</t>
  </si>
  <si>
    <t>c1276529@interno.bb.com.br</t>
  </si>
  <si>
    <t>30m 50s</t>
  </si>
  <si>
    <t>59m 31s</t>
  </si>
  <si>
    <t>10m 13s</t>
  </si>
  <si>
    <t>44m 10s</t>
  </si>
  <si>
    <t>C1328052</t>
  </si>
  <si>
    <t>C1318204</t>
  </si>
  <si>
    <t>C1276516</t>
  </si>
  <si>
    <t>F2315784</t>
  </si>
  <si>
    <t>F2639698</t>
  </si>
  <si>
    <t>F3548288</t>
  </si>
  <si>
    <t>F5071939</t>
  </si>
  <si>
    <t>F6768604</t>
  </si>
  <si>
    <t>F8369568</t>
  </si>
  <si>
    <t>F9563538</t>
  </si>
  <si>
    <t>C1323511</t>
  </si>
  <si>
    <t>F0734276</t>
  </si>
  <si>
    <t>F6370222</t>
  </si>
  <si>
    <t>F7117967</t>
  </si>
  <si>
    <t>F0171084</t>
  </si>
  <si>
    <t>F9691749</t>
  </si>
  <si>
    <t>F7507147</t>
  </si>
  <si>
    <t>F4681167</t>
  </si>
  <si>
    <t>F3152183</t>
  </si>
  <si>
    <t>F2327809</t>
  </si>
  <si>
    <t>C1143030</t>
  </si>
  <si>
    <t>C1321615</t>
  </si>
  <si>
    <t>?]</t>
  </si>
  <si>
    <t>C1317379</t>
  </si>
  <si>
    <t>C1322199</t>
  </si>
  <si>
    <t>C1276529</t>
  </si>
  <si>
    <t>C1321973</t>
  </si>
  <si>
    <t>F2461487</t>
  </si>
  <si>
    <t>F4067361</t>
  </si>
  <si>
    <t>F8944793</t>
  </si>
  <si>
    <t>F2877787</t>
  </si>
  <si>
    <t>F9842246</t>
  </si>
  <si>
    <t>F3185238</t>
  </si>
  <si>
    <t>C1327982</t>
  </si>
  <si>
    <t>F2177989</t>
  </si>
  <si>
    <t>F8534989</t>
  </si>
  <si>
    <t>C1326970</t>
  </si>
  <si>
    <t>C1322591</t>
  </si>
  <si>
    <t>C1316968</t>
  </si>
  <si>
    <t>F6122158</t>
  </si>
  <si>
    <t>F6210868</t>
  </si>
  <si>
    <t>F6250149</t>
  </si>
  <si>
    <t>F6263748</t>
  </si>
  <si>
    <t>Guilda #g99</t>
  </si>
  <si>
    <t>Mario Sergio Kirdeika Junior</t>
  </si>
  <si>
    <t>Vicente Augusto Kolinoski Magalhaes</t>
  </si>
  <si>
    <t>Guilherme de Souza Barros</t>
  </si>
  <si>
    <t>Guilherme Duarte Amaral</t>
  </si>
  <si>
    <t>Joao Pedro Macleure Nunes dos Santos</t>
  </si>
  <si>
    <t>Rodrigo Tourino Machado De Oliveira</t>
  </si>
  <si>
    <t>Livia Carvalho de Moura</t>
  </si>
  <si>
    <t>Mauricio Jeronimo De Oliveira</t>
  </si>
  <si>
    <t>Leonardo Piccaro Rezende</t>
  </si>
  <si>
    <t>Fernando Henrique Menezes Lima</t>
  </si>
  <si>
    <t>Joaquim Frederik Rocha</t>
  </si>
  <si>
    <t>Guilherme Robson Hilario Da Silva</t>
  </si>
  <si>
    <t>Caio Cesar Silva Dantas</t>
  </si>
  <si>
    <t>Raphael Fiuza G Lombardi</t>
  </si>
  <si>
    <t>Tiago de Freitas Moraes</t>
  </si>
  <si>
    <t>Diego Andre Souza Santos</t>
  </si>
  <si>
    <t>Patrick Luiz de Araujo</t>
  </si>
  <si>
    <t>Abner Ferreira de Andrade</t>
  </si>
  <si>
    <t>Amon Gabriel dos Santos Paiva</t>
  </si>
  <si>
    <t>Huberth Vladimir de Souza Sampaio</t>
  </si>
  <si>
    <t>Cristiana Elisa Silva</t>
  </si>
  <si>
    <t>Joao Cesar Macedo Filho</t>
  </si>
  <si>
    <t>Silva, Warley Farias da</t>
  </si>
  <si>
    <t>Nata Gomes de Matos</t>
  </si>
  <si>
    <t>Emerson Jean da Silva</t>
  </si>
  <si>
    <t>Santos, Felipe Matheus Caldeira</t>
  </si>
  <si>
    <t>Antonio Vinicius de Souza</t>
  </si>
  <si>
    <t>Ana Gardeazabal</t>
  </si>
  <si>
    <t>Andrade, Lucas Mendes de</t>
  </si>
  <si>
    <t>Claudio Roberto Kobayasi</t>
  </si>
  <si>
    <t>Jeferson Natanael Ferreira Santos</t>
  </si>
  <si>
    <t>Morais, Gustavo Robert Vilela</t>
  </si>
  <si>
    <t>Viviane Bresolin1</t>
  </si>
  <si>
    <t>Alexsandro Candido de Oliveira Silva</t>
  </si>
  <si>
    <t>Carlos Henrique de Andrade Maia e Silva</t>
  </si>
  <si>
    <t>Igor Rodrigues Nunes da Silva</t>
  </si>
  <si>
    <t>Rafael Faria de Azevedo</t>
  </si>
  <si>
    <t>Misael Rodrigues Traversim</t>
  </si>
  <si>
    <t>Harllan Andrye Bezerra Silva</t>
  </si>
  <si>
    <t>Daniel Relvas Trivelli</t>
  </si>
  <si>
    <t>Mauro Melo de Souza Biccas</t>
  </si>
  <si>
    <t>Lourenco Luitgards Moura Neto</t>
  </si>
  <si>
    <t>Jefferson (Convidado)</t>
  </si>
  <si>
    <t>Olivio de Sousa Santos Junior</t>
  </si>
  <si>
    <t>Camila Carvalho Barbosa</t>
  </si>
  <si>
    <t>Rafael Langoni Naves</t>
  </si>
  <si>
    <t>Figueiredo, Leda Campos de</t>
  </si>
  <si>
    <t>Vinnicius Matheus Madeira de Andrade</t>
  </si>
  <si>
    <t>Gaspar, Annie Nobrega</t>
  </si>
  <si>
    <t>Filho, Antonio Costa Carnaiba</t>
  </si>
  <si>
    <t>Volkweis Lombardi, Lucas</t>
  </si>
  <si>
    <t>Maxleya Marques Janones de Oliveira</t>
  </si>
  <si>
    <t>Frederico Spohr</t>
  </si>
  <si>
    <t>Cassio Da Silva Oliveira</t>
  </si>
  <si>
    <t>Ivanize Siqueira Accessor</t>
  </si>
  <si>
    <t>Rafael Oliveira Terra</t>
  </si>
  <si>
    <t>Aruana Souza Barbosa</t>
  </si>
  <si>
    <t>Joniel Fernandes Santos</t>
  </si>
  <si>
    <t>Lenin Ferreira Barbosa</t>
  </si>
  <si>
    <t>Elias Paulo Barros de Araujo</t>
  </si>
  <si>
    <t>36m 15s</t>
  </si>
  <si>
    <t>42m 38s</t>
  </si>
  <si>
    <t>19m 30s</t>
  </si>
  <si>
    <t>52m 33s</t>
  </si>
  <si>
    <t>59m 27s</t>
  </si>
  <si>
    <t>47m 45s</t>
  </si>
  <si>
    <t>52m 25s</t>
  </si>
  <si>
    <t>59m 44s</t>
  </si>
  <si>
    <t>59m 49s</t>
  </si>
  <si>
    <t>59m 57s</t>
  </si>
  <si>
    <t>26m 51s</t>
  </si>
  <si>
    <t>59m 36s</t>
  </si>
  <si>
    <t>58m 26s</t>
  </si>
  <si>
    <t>59m 4s</t>
  </si>
  <si>
    <t>59m 9s</t>
  </si>
  <si>
    <t>58m 59s</t>
  </si>
  <si>
    <t>50m 49s</t>
  </si>
  <si>
    <t>59m 30s</t>
  </si>
  <si>
    <t>58m 44s</t>
  </si>
  <si>
    <t>59m 11s</t>
  </si>
  <si>
    <t>58m 33s</t>
  </si>
  <si>
    <t>58m 22s</t>
  </si>
  <si>
    <t>58m 10s</t>
  </si>
  <si>
    <t>58m 2s</t>
  </si>
  <si>
    <t>57m 46s</t>
  </si>
  <si>
    <t>52m 4s</t>
  </si>
  <si>
    <t>57m 21s</t>
  </si>
  <si>
    <t>51m 48s</t>
  </si>
  <si>
    <t xml:space="preserve">57m </t>
  </si>
  <si>
    <t>56m 54s</t>
  </si>
  <si>
    <t>57m 20s</t>
  </si>
  <si>
    <t>56m 40s</t>
  </si>
  <si>
    <t>55m 46s</t>
  </si>
  <si>
    <t>55m 21s</t>
  </si>
  <si>
    <t>53m 45s</t>
  </si>
  <si>
    <t>53m 52s</t>
  </si>
  <si>
    <t>57m 41s</t>
  </si>
  <si>
    <t>54m 52s</t>
  </si>
  <si>
    <t>41m 48s</t>
  </si>
  <si>
    <t>54m 26s</t>
  </si>
  <si>
    <t>49m 57s</t>
  </si>
  <si>
    <t>55m 10s</t>
  </si>
  <si>
    <t>40m 9s</t>
  </si>
  <si>
    <t>59m 21s</t>
  </si>
  <si>
    <t>54m 12s</t>
  </si>
  <si>
    <t>53m 20s</t>
  </si>
  <si>
    <t>52m 47s</t>
  </si>
  <si>
    <t>39m 59s</t>
  </si>
  <si>
    <t>52m 38s</t>
  </si>
  <si>
    <t>29m 22s</t>
  </si>
  <si>
    <t>28m 52s</t>
  </si>
  <si>
    <t>52m 20s</t>
  </si>
  <si>
    <t>52m 18s</t>
  </si>
  <si>
    <t>49m 49s</t>
  </si>
  <si>
    <t>23m 55s</t>
  </si>
  <si>
    <t>51m 31s</t>
  </si>
  <si>
    <t>14m 6s</t>
  </si>
  <si>
    <t>35m 43s</t>
  </si>
  <si>
    <t>29m 17s</t>
  </si>
  <si>
    <t>51m 10s</t>
  </si>
  <si>
    <t>50m 52s</t>
  </si>
  <si>
    <t>50m 27s</t>
  </si>
  <si>
    <t>49m 6s</t>
  </si>
  <si>
    <t>48m 50s</t>
  </si>
  <si>
    <t>48m 40s</t>
  </si>
  <si>
    <t>54m 55s</t>
  </si>
  <si>
    <t>48m 21s</t>
  </si>
  <si>
    <t>47m 37s</t>
  </si>
  <si>
    <t>10m 12s</t>
  </si>
  <si>
    <t>15m 5s</t>
  </si>
  <si>
    <t>47m 7s</t>
  </si>
  <si>
    <t>47m 4s</t>
  </si>
  <si>
    <t>46m 15s</t>
  </si>
  <si>
    <t>45m 37s</t>
  </si>
  <si>
    <t>45m 35s</t>
  </si>
  <si>
    <t>44m 48s</t>
  </si>
  <si>
    <t>43m 34s</t>
  </si>
  <si>
    <t>43m 31s</t>
  </si>
  <si>
    <t>42m 10s</t>
  </si>
  <si>
    <t>17m 33s</t>
  </si>
  <si>
    <t>42m 29s</t>
  </si>
  <si>
    <t>39m 17s</t>
  </si>
  <si>
    <t>41m 4s</t>
  </si>
  <si>
    <t>41m 2s</t>
  </si>
  <si>
    <t>14m 13s</t>
  </si>
  <si>
    <t>39m 54s</t>
  </si>
  <si>
    <t>39m 51s</t>
  </si>
  <si>
    <t>19m 13s</t>
  </si>
  <si>
    <t>13m 24s</t>
  </si>
  <si>
    <t>36m 16s</t>
  </si>
  <si>
    <t>34m 13s</t>
  </si>
  <si>
    <t>34m 15s</t>
  </si>
  <si>
    <t>34m 3s</t>
  </si>
  <si>
    <t>33m 14s</t>
  </si>
  <si>
    <t>26m 28s</t>
  </si>
  <si>
    <t>32m 53s</t>
  </si>
  <si>
    <t>38m 36s</t>
  </si>
  <si>
    <t>37m 58s</t>
  </si>
  <si>
    <t>30m 23s</t>
  </si>
  <si>
    <t>28m 40s</t>
  </si>
  <si>
    <t>28m 46s</t>
  </si>
  <si>
    <t xml:space="preserve">24m </t>
  </si>
  <si>
    <t>20m 47s</t>
  </si>
  <si>
    <t>10m 5s</t>
  </si>
  <si>
    <t>10m 35s</t>
  </si>
  <si>
    <t>c1282286@interno.bb.com.br</t>
  </si>
  <si>
    <t>vicente.magalhaes@ibm.com</t>
  </si>
  <si>
    <t>gbarros@bb.com.br</t>
  </si>
  <si>
    <t>guilherme.amaral@globalhitss.com.br</t>
  </si>
  <si>
    <t>joaopedro@bb.com.br</t>
  </si>
  <si>
    <t>lrdetoledo@bb.com.br</t>
  </si>
  <si>
    <t>ext-rtoliveira@bbts.com.br</t>
  </si>
  <si>
    <t>paulo.lunetta@bb.com.br</t>
  </si>
  <si>
    <t>liviac.moura@bb.com.br</t>
  </si>
  <si>
    <t>mjoliveira5@stefanini.com</t>
  </si>
  <si>
    <t>leonardo.piccaro@ibm.com</t>
  </si>
  <si>
    <t>fernandohml@bb.com.br</t>
  </si>
  <si>
    <t>joaquim.rocha@coopersystem.com.br</t>
  </si>
  <si>
    <t>grsilva7@stefanini.com</t>
  </si>
  <si>
    <t>caiodantas@bb.com.br</t>
  </si>
  <si>
    <t>rfiuza@ibm.com</t>
  </si>
  <si>
    <t>tiagofmoraes@bb.com.br</t>
  </si>
  <si>
    <t>DANDRE@BB.COM.BR</t>
  </si>
  <si>
    <t>patrick@ibm.com</t>
  </si>
  <si>
    <t>abnerferreira@ibm.com</t>
  </si>
  <si>
    <t>amon_gabriel@bb.com.br</t>
  </si>
  <si>
    <t>huberthvladimir@ibm.com</t>
  </si>
  <si>
    <t>cristiana.elisa.silva@ibm.com</t>
  </si>
  <si>
    <t>joao.filho@qintess.com</t>
  </si>
  <si>
    <t>warley.silva@capgemini.com</t>
  </si>
  <si>
    <t>natanmatos@bb.com.br</t>
  </si>
  <si>
    <t>emerson.silva@ibm.com</t>
  </si>
  <si>
    <t>felipe.a.santos@capgemini.com</t>
  </si>
  <si>
    <t>antonio.souza@bb.com.br</t>
  </si>
  <si>
    <t>ana.gardeazabal@ibm.com</t>
  </si>
  <si>
    <t>lucas.andrade@capgemini.com</t>
  </si>
  <si>
    <t>claudiokobayasi@bb.com.br</t>
  </si>
  <si>
    <t>jeferson.santos@coopersystem.com.br</t>
  </si>
  <si>
    <t>gustavo.morais@capgemini.com</t>
  </si>
  <si>
    <t>viviane-bresolin@ibm.com</t>
  </si>
  <si>
    <t>SCHELB@BB.COM.BR</t>
  </si>
  <si>
    <t>maffei@ibm.com</t>
  </si>
  <si>
    <t>alex.candido@bb.com.br</t>
  </si>
  <si>
    <t>chamsfortal@bb.com.br</t>
  </si>
  <si>
    <t>IGORNUNES@BB.COM.BR</t>
  </si>
  <si>
    <t>rafael.azevedo@bb.com.br</t>
  </si>
  <si>
    <t>misael.traversim@castgroup.com.br</t>
  </si>
  <si>
    <t>hasilva5@stefanini.com</t>
  </si>
  <si>
    <t>daniel.trivelli@ibm.com</t>
  </si>
  <si>
    <t>biccas@bb.com.br</t>
  </si>
  <si>
    <t>luitgards@bb.com.br</t>
  </si>
  <si>
    <t>olivioadm@bb.com.br</t>
  </si>
  <si>
    <t>c1298649@interno.bb.com.br</t>
  </si>
  <si>
    <t>langoni@bb.com.br</t>
  </si>
  <si>
    <t>leda.figueiredo@capgemini.com</t>
  </si>
  <si>
    <t>VINNICIUS.ANDRADE@BB.COM.BR</t>
  </si>
  <si>
    <t>annie.gaspar@capgemini.com</t>
  </si>
  <si>
    <t>antonio.a.filho@capgemini.com</t>
  </si>
  <si>
    <t>lvolkweis@minsait.com</t>
  </si>
  <si>
    <t>maxleya@bb.com.br</t>
  </si>
  <si>
    <t>frspohr@stefanini.com</t>
  </si>
  <si>
    <t>csoliveira6@stefanini.com</t>
  </si>
  <si>
    <t>isa.accessor@bb.com.br</t>
  </si>
  <si>
    <t>rafael.terra@castgroup.com.br</t>
  </si>
  <si>
    <t>aruana@bb.com.br</t>
  </si>
  <si>
    <t>viniciusdf@bb.com.br</t>
  </si>
  <si>
    <t>c1297806@interno.bb.com.br</t>
  </si>
  <si>
    <t>lenin.ferreira@bb.com.br</t>
  </si>
  <si>
    <t>araujo.elias@bb.com.br</t>
  </si>
  <si>
    <t>48m 52s</t>
  </si>
  <si>
    <t>44m 34s</t>
  </si>
  <si>
    <t>36m 45s</t>
  </si>
  <si>
    <t>C1325643</t>
  </si>
  <si>
    <t>C1326000</t>
  </si>
  <si>
    <t>C1326508</t>
  </si>
  <si>
    <t>C1132720</t>
  </si>
  <si>
    <t>C1325225</t>
  </si>
  <si>
    <t>C1290853</t>
  </si>
  <si>
    <t>C1325641</t>
  </si>
  <si>
    <t>F3244023</t>
  </si>
  <si>
    <t>C1282286</t>
  </si>
  <si>
    <t>F1388098</t>
  </si>
  <si>
    <t>F1831403</t>
  </si>
  <si>
    <t>F2085729</t>
  </si>
  <si>
    <t>F0716627</t>
  </si>
  <si>
    <t>C1328186</t>
  </si>
  <si>
    <t>F6308819</t>
  </si>
  <si>
    <t>F4507078</t>
  </si>
  <si>
    <t>F8367131</t>
  </si>
  <si>
    <t>F7104628</t>
  </si>
  <si>
    <t>F9342586</t>
  </si>
  <si>
    <t>F4353005</t>
  </si>
  <si>
    <t>F9541617</t>
  </si>
  <si>
    <t>F8369259</t>
  </si>
  <si>
    <t>F6291879</t>
  </si>
  <si>
    <t>C1316519</t>
  </si>
  <si>
    <t>C1321120</t>
  </si>
  <si>
    <t>C1322581</t>
  </si>
  <si>
    <t>C1313477</t>
  </si>
  <si>
    <t>C1324127</t>
  </si>
  <si>
    <t>C1298649</t>
  </si>
  <si>
    <t>C1322158</t>
  </si>
  <si>
    <t>C1326426</t>
  </si>
  <si>
    <t>C1324715</t>
  </si>
  <si>
    <t>C1327703</t>
  </si>
  <si>
    <t>F3868859</t>
  </si>
  <si>
    <t>F7086139</t>
  </si>
  <si>
    <t>F7335231</t>
  </si>
  <si>
    <t>F2812778</t>
  </si>
  <si>
    <t>F6187098</t>
  </si>
  <si>
    <t>F1140017</t>
  </si>
  <si>
    <t>F7737419</t>
  </si>
  <si>
    <t>C1327638</t>
  </si>
  <si>
    <t>C1297806</t>
  </si>
  <si>
    <t>C1280992</t>
  </si>
  <si>
    <t>C1327763</t>
  </si>
  <si>
    <t>C1327305</t>
  </si>
  <si>
    <t>C1324175</t>
  </si>
  <si>
    <t>C1324933</t>
  </si>
  <si>
    <t>F4959819</t>
  </si>
  <si>
    <t>F1704955</t>
  </si>
  <si>
    <t>F2419031</t>
  </si>
  <si>
    <t>C1323555</t>
  </si>
  <si>
    <t>C1321705</t>
  </si>
  <si>
    <t>C1321710</t>
  </si>
  <si>
    <t>F0442781</t>
  </si>
  <si>
    <t>C1325304</t>
  </si>
  <si>
    <t>C1321692</t>
  </si>
  <si>
    <t>C1322637</t>
  </si>
  <si>
    <t>Guilda #g101</t>
  </si>
  <si>
    <t>Guilda #g102</t>
  </si>
  <si>
    <t>Tempo de Banco</t>
  </si>
  <si>
    <t>Localização</t>
  </si>
  <si>
    <t xml:space="preserve">Função </t>
  </si>
  <si>
    <t>Graduação</t>
  </si>
  <si>
    <t xml:space="preserve">DITEC/UEC I/GECAP4            </t>
  </si>
  <si>
    <t xml:space="preserve">ASSESSOR II TI UE             </t>
  </si>
  <si>
    <t>GRAD TECNOLOGIA EM TELECO</t>
  </si>
  <si>
    <t xml:space="preserve">DITEC/UEC I/GECAP8            </t>
  </si>
  <si>
    <t xml:space="preserve">ASSESSOR III TI UE            </t>
  </si>
  <si>
    <t>BACHAREL EM CIENCIA DA CO</t>
  </si>
  <si>
    <t>GRAD ENGENHARIA DA COMPUT</t>
  </si>
  <si>
    <t xml:space="preserve">DITEC/UECII/GECAP12           </t>
  </si>
  <si>
    <t xml:space="preserve">ASSESSOR I TI UE              </t>
  </si>
  <si>
    <t>TECNOLOGO PROCESSAMENTO D</t>
  </si>
  <si>
    <t xml:space="preserve">DITEC/UECII/GECAP5            </t>
  </si>
  <si>
    <t>GRAD CIENCIAS DA COMPUTAC</t>
  </si>
  <si>
    <t xml:space="preserve">DITEC/UECII/GECAP11           </t>
  </si>
  <si>
    <t xml:space="preserve">DITEC/UOS/GESIT               </t>
  </si>
  <si>
    <t xml:space="preserve">GRAD INFORMATICA         </t>
  </si>
  <si>
    <t xml:space="preserve">DITEC/UECII/GEVOL             </t>
  </si>
  <si>
    <t>BACHAREL EM ADMINISTRACAO</t>
  </si>
  <si>
    <t xml:space="preserve">GRAD CONTABILIDADE       </t>
  </si>
  <si>
    <t>TECNOLOGIA ANALISE DE SIS</t>
  </si>
  <si>
    <t xml:space="preserve">DITEC/UEC I/GECAP1            </t>
  </si>
  <si>
    <t>GRAD TEC GESTAO TEC INFOR</t>
  </si>
  <si>
    <t xml:space="preserve">DITEC/UOS/GEINT               </t>
  </si>
  <si>
    <t>TECNOLOGO EM GESTAO DA TE</t>
  </si>
  <si>
    <t xml:space="preserve">GER SOLUCOES UE               </t>
  </si>
  <si>
    <t xml:space="preserve">GRAD ADMINISTRACAO       </t>
  </si>
  <si>
    <t>BACHAREL SISTEMAS INFORMA</t>
  </si>
  <si>
    <t xml:space="preserve">GRAD ENGENHARIA MECANICA </t>
  </si>
  <si>
    <t xml:space="preserve">GRAD COMPUTACAO          </t>
  </si>
  <si>
    <t xml:space="preserve">GER EQUIPE UE                 </t>
  </si>
  <si>
    <t xml:space="preserve">DITEC/GESTI 1                 </t>
  </si>
  <si>
    <t xml:space="preserve">ASSESSOR III UE               </t>
  </si>
  <si>
    <t>GRAD SISTEMAS DE INFORMAC</t>
  </si>
  <si>
    <t>GRAD TECNOLOGO ANALISE DE</t>
  </si>
  <si>
    <t xml:space="preserve">DITEC/UEC I/GECAP7            </t>
  </si>
  <si>
    <t>BACHARELADO EM SISTEMAS D</t>
  </si>
  <si>
    <t xml:space="preserve">DITEC/UOS/DAT/SP              </t>
  </si>
  <si>
    <t xml:space="preserve">TECNOLOGO EM INFORMATICA </t>
  </si>
  <si>
    <t xml:space="preserve">DITEC/UOS/GPROM               </t>
  </si>
  <si>
    <t xml:space="preserve">DITEC/UOS/GESAT               </t>
  </si>
  <si>
    <t>BACHAREL EM CIENCIAS CONT</t>
  </si>
  <si>
    <t>GRAD LICENCIATURA COMPUTA</t>
  </si>
  <si>
    <t xml:space="preserve">DITEC/UOS/GSERV               </t>
  </si>
  <si>
    <t>GRAD TECNOL ANALISE DESEN</t>
  </si>
  <si>
    <t>BACHAREL SISTEMAS DE INFO</t>
  </si>
  <si>
    <t>BACHARELADO EM CIENCIAS D</t>
  </si>
  <si>
    <t xml:space="preserve">DITEC/UECII/GECAP6            </t>
  </si>
  <si>
    <t xml:space="preserve">GRAD SISTEMAS INFORMACAO </t>
  </si>
  <si>
    <t xml:space="preserve">DITEC/UECII/GECAP10           </t>
  </si>
  <si>
    <t>BACHAREL ENGENHARIA PRODU</t>
  </si>
  <si>
    <t>BOL BB GRAD SISTEMAS INFO</t>
  </si>
  <si>
    <t xml:space="preserve">DITEC/UEC I/GECAP2            </t>
  </si>
  <si>
    <t>BACHARELADO ADMINISTRACAO</t>
  </si>
  <si>
    <t>SUP TEC ANALIS DESENV SIS</t>
  </si>
  <si>
    <t xml:space="preserve">ESPECIALISTA III UE           </t>
  </si>
  <si>
    <t xml:space="preserve">GRAD ENGENHARIA ELETRICA </t>
  </si>
  <si>
    <t xml:space="preserve">GRAD FISICA              </t>
  </si>
  <si>
    <t xml:space="preserve">GRAD DIREITO             </t>
  </si>
  <si>
    <t>BOL BB GRAD CIENCIA COMPU</t>
  </si>
  <si>
    <t xml:space="preserve">ESPECIALISTA II UE            </t>
  </si>
  <si>
    <t xml:space="preserve">TECNOLOGO EM FOTOGRAFIA  </t>
  </si>
  <si>
    <t>GRAD PROCESSAMENTO DE DAD</t>
  </si>
  <si>
    <t xml:space="preserve">GRAD MATEMATICA          </t>
  </si>
  <si>
    <t>GRAD ENGENHARIA REDES COM</t>
  </si>
  <si>
    <t xml:space="preserve">ASSESSOR II UE                </t>
  </si>
  <si>
    <t>TECNOLOGO GESTAO DA TECNO</t>
  </si>
  <si>
    <t>GRAD RELACOES INTERNACION</t>
  </si>
  <si>
    <t xml:space="preserve">DITEC/UEC I/GECAP3            </t>
  </si>
  <si>
    <t>GRADUACAO ENGENHARIA ELET</t>
  </si>
  <si>
    <t xml:space="preserve">LICENCIATURA CIENCIAS DA </t>
  </si>
  <si>
    <t xml:space="preserve">DITEC/GESTI 2                 </t>
  </si>
  <si>
    <t xml:space="preserve">ASSESSOR I UE                 </t>
  </si>
  <si>
    <t xml:space="preserve">TEC EM CIENCIA DE DADOS  </t>
  </si>
  <si>
    <t xml:space="preserve">LICENCIATURA EM FISICA   </t>
  </si>
  <si>
    <t>GRAD ENGENHARIA MECATRONI</t>
  </si>
  <si>
    <t>GRAD TECNO ANALISE DESENV</t>
  </si>
  <si>
    <t>TECNOLOGO INFORMATICA GES</t>
  </si>
  <si>
    <t>GRADUACAO EM ANALISE DE S</t>
  </si>
  <si>
    <t>TECNOLOGIA DA INFORMATICA</t>
  </si>
  <si>
    <t>TECNOLOGO EM SEGURANCA DA</t>
  </si>
  <si>
    <t>Graduação Tecnologia</t>
  </si>
  <si>
    <t>Graduação Outras</t>
  </si>
  <si>
    <t>UEC I</t>
  </si>
  <si>
    <t>UECII</t>
  </si>
  <si>
    <t>Outros</t>
  </si>
  <si>
    <t>Assessor I</t>
  </si>
  <si>
    <t>Assessor II</t>
  </si>
  <si>
    <t>Assessor III</t>
  </si>
  <si>
    <t>Tempo de Banco Acima 10 anos</t>
  </si>
  <si>
    <t>Tempo de Banco Abaixo 10 anos</t>
  </si>
  <si>
    <t>Gerencia/Especialistas</t>
  </si>
  <si>
    <t>edison.eiji@bb.com.br</t>
  </si>
  <si>
    <t>ronaldpereira@bb.com.br</t>
  </si>
  <si>
    <t>59m 51s</t>
  </si>
  <si>
    <t>flavio.sousa@bb.com.br</t>
  </si>
  <si>
    <t>24m 47s</t>
  </si>
  <si>
    <t>18m 52s</t>
  </si>
  <si>
    <t>fabricioharbs@bb.com.br</t>
  </si>
  <si>
    <t>19m 27s</t>
  </si>
  <si>
    <t>iakamal@stefanini.com</t>
  </si>
  <si>
    <t>35m 52s</t>
  </si>
  <si>
    <t>EVANDRO.CALAZANS@BB.COM.BR</t>
  </si>
  <si>
    <t>13m 4s</t>
  </si>
  <si>
    <t>lczuch@bb.com.br</t>
  </si>
  <si>
    <t>56m 5s</t>
  </si>
  <si>
    <t>47m 32s</t>
  </si>
  <si>
    <t>carloss@bb.com.br</t>
  </si>
  <si>
    <t>luca.gouveia@capgemini.com</t>
  </si>
  <si>
    <t>38m 24s</t>
  </si>
  <si>
    <t>58m 34s</t>
  </si>
  <si>
    <t>wanderson.maria@castgroup.com.br</t>
  </si>
  <si>
    <t>58m 18s</t>
  </si>
  <si>
    <t>sergiobirk@bb.com.br</t>
  </si>
  <si>
    <t>57m 11s</t>
  </si>
  <si>
    <t>18m 47s</t>
  </si>
  <si>
    <t>28m 23s</t>
  </si>
  <si>
    <t>15m 43s</t>
  </si>
  <si>
    <t>54m 20s</t>
  </si>
  <si>
    <t>fgabrielf@minsait.com</t>
  </si>
  <si>
    <t>29m 13s</t>
  </si>
  <si>
    <t>junior.carlos@bb.com.br</t>
  </si>
  <si>
    <t>washington.mendes@ibm.com</t>
  </si>
  <si>
    <t>adolfomc@bb.com.br</t>
  </si>
  <si>
    <t>28m 34s</t>
  </si>
  <si>
    <t>leandrobaima@bb.com.br</t>
  </si>
  <si>
    <t>50m 37s</t>
  </si>
  <si>
    <t>lucasap@bb.com.br</t>
  </si>
  <si>
    <t>44m 59s</t>
  </si>
  <si>
    <t>24m 21s</t>
  </si>
  <si>
    <t>cintia.oliveira@castgroup.com.br</t>
  </si>
  <si>
    <t>phillipy.ferreira@bb.com.br</t>
  </si>
  <si>
    <t>23m 29s</t>
  </si>
  <si>
    <t>53m 47s</t>
  </si>
  <si>
    <t>38m 40s</t>
  </si>
  <si>
    <t>44m 38s</t>
  </si>
  <si>
    <t>49m 13s</t>
  </si>
  <si>
    <t>ANDRE.AMAZONAS@BB.COM.BR</t>
  </si>
  <si>
    <t>13m 25s</t>
  </si>
  <si>
    <t>hugodavila@bb.com.br</t>
  </si>
  <si>
    <t xml:space="preserve">55m </t>
  </si>
  <si>
    <t>47m 3s</t>
  </si>
  <si>
    <t>23m 31s</t>
  </si>
  <si>
    <t>finhopv@bb.com.br</t>
  </si>
  <si>
    <t>19m 36s</t>
  </si>
  <si>
    <t>57m 49s</t>
  </si>
  <si>
    <t>53m 29s</t>
  </si>
  <si>
    <t>56m 49s</t>
  </si>
  <si>
    <t>geraldoguerra@bb.com.br</t>
  </si>
  <si>
    <t>18m 26s</t>
  </si>
  <si>
    <t xml:space="preserve">51m </t>
  </si>
  <si>
    <t>gustavo.vilela@ibm.com</t>
  </si>
  <si>
    <t>16m 40s</t>
  </si>
  <si>
    <t>marcius@bb.com.br</t>
  </si>
  <si>
    <t>22m 48s</t>
  </si>
  <si>
    <t>48m 17s</t>
  </si>
  <si>
    <t>joseeduardo@bb.com.br</t>
  </si>
  <si>
    <t>27m 46s</t>
  </si>
  <si>
    <t>42m 39s</t>
  </si>
  <si>
    <t>47m 46s</t>
  </si>
  <si>
    <t>wfm@bb.com.br</t>
  </si>
  <si>
    <t>22m 39s</t>
  </si>
  <si>
    <t>arthur.fragnani@bb.com.br</t>
  </si>
  <si>
    <t>41m 10s</t>
  </si>
  <si>
    <t>39m 9s</t>
  </si>
  <si>
    <t>21m 11s</t>
  </si>
  <si>
    <t>24m 20s</t>
  </si>
  <si>
    <t>napier@bb.com.br</t>
  </si>
  <si>
    <t>19m 37s</t>
  </si>
  <si>
    <t>15m 18s</t>
  </si>
  <si>
    <t>marcelo.oriano@bb.com.br</t>
  </si>
  <si>
    <t>19m 42s</t>
  </si>
  <si>
    <t>22m 50s</t>
  </si>
  <si>
    <t>jbdamaceno@bb.com.br</t>
  </si>
  <si>
    <t>23m 15s</t>
  </si>
  <si>
    <t>breno.evangelista@coopersystem.com.br</t>
  </si>
  <si>
    <t>23m 30s</t>
  </si>
  <si>
    <t>gabriel.miranda@coopersystem.com.br</t>
  </si>
  <si>
    <t>20m 2s</t>
  </si>
  <si>
    <t>15m 34s</t>
  </si>
  <si>
    <t>15m 21s</t>
  </si>
  <si>
    <t>17m 24s</t>
  </si>
  <si>
    <t>41m 19s</t>
  </si>
  <si>
    <t>Badge Arqueiro</t>
  </si>
  <si>
    <t>F0172025</t>
  </si>
  <si>
    <t>F6793747</t>
  </si>
  <si>
    <t>F1891679</t>
  </si>
  <si>
    <t>F9260700</t>
  </si>
  <si>
    <t>F3365879</t>
  </si>
  <si>
    <t>F1785201</t>
  </si>
  <si>
    <t>F1705343</t>
  </si>
  <si>
    <t>F1754399</t>
  </si>
  <si>
    <t>F7296786</t>
  </si>
  <si>
    <t>F6367831</t>
  </si>
  <si>
    <t>F0899009</t>
  </si>
  <si>
    <t>F2186669</t>
  </si>
  <si>
    <t>F2064847</t>
  </si>
  <si>
    <t>F5108268</t>
  </si>
  <si>
    <t>F1703546</t>
  </si>
  <si>
    <t>F8368182</t>
  </si>
  <si>
    <t>F4160179</t>
  </si>
  <si>
    <t>F6635560</t>
  </si>
  <si>
    <t>F7013297</t>
  </si>
  <si>
    <t>F3178418</t>
  </si>
  <si>
    <t>F3165634</t>
  </si>
  <si>
    <t>F9211663</t>
  </si>
  <si>
    <t>F9329267</t>
  </si>
  <si>
    <t>F3160844</t>
  </si>
  <si>
    <t>F2002046</t>
  </si>
  <si>
    <t>F4871532</t>
  </si>
  <si>
    <t>F3248859</t>
  </si>
  <si>
    <t>F6426085</t>
  </si>
  <si>
    <t>F2766059</t>
  </si>
  <si>
    <t>F9342421</t>
  </si>
  <si>
    <t>F3727404</t>
  </si>
  <si>
    <t>F7690199</t>
  </si>
  <si>
    <t>F0728959</t>
  </si>
  <si>
    <t>F7107791</t>
  </si>
  <si>
    <t>F6121637</t>
  </si>
  <si>
    <t>F2483319</t>
  </si>
  <si>
    <t>F4682554</t>
  </si>
  <si>
    <t>F3160836</t>
  </si>
  <si>
    <t>F6800292</t>
  </si>
  <si>
    <t>F0099208</t>
  </si>
  <si>
    <t>F6874875</t>
  </si>
  <si>
    <t>F2440719</t>
  </si>
  <si>
    <t>F8232891</t>
  </si>
  <si>
    <t>F4902839</t>
  </si>
  <si>
    <t>F0723118</t>
  </si>
  <si>
    <t>F9342361</t>
  </si>
  <si>
    <t>F8323037</t>
  </si>
  <si>
    <t>F1692567</t>
  </si>
  <si>
    <t>F2078397</t>
  </si>
  <si>
    <t>F4352774</t>
  </si>
  <si>
    <t>F0428096</t>
  </si>
  <si>
    <t>F9307280</t>
  </si>
  <si>
    <t>F3877345</t>
  </si>
  <si>
    <t>F4189924</t>
  </si>
  <si>
    <t>F8944772</t>
  </si>
  <si>
    <t>F1694317</t>
  </si>
  <si>
    <t>F9329629</t>
  </si>
  <si>
    <t>F2871901</t>
  </si>
  <si>
    <t>F8440994</t>
  </si>
  <si>
    <t>F2419146</t>
  </si>
  <si>
    <t>F0146532</t>
  </si>
  <si>
    <t>F8249689</t>
  </si>
  <si>
    <t>F3335942</t>
  </si>
  <si>
    <t>F1885311</t>
  </si>
  <si>
    <t>F3166087</t>
  </si>
  <si>
    <t>F2002436</t>
  </si>
  <si>
    <t>F9329554</t>
  </si>
  <si>
    <t>F6365887</t>
  </si>
  <si>
    <t>F9539588</t>
  </si>
  <si>
    <t>F4622947</t>
  </si>
  <si>
    <t>F6072872</t>
  </si>
  <si>
    <t>F2419417</t>
  </si>
  <si>
    <t>F1686274</t>
  </si>
  <si>
    <t>F0740165</t>
  </si>
  <si>
    <t>F0097938</t>
  </si>
  <si>
    <t>F7120376</t>
  </si>
  <si>
    <t>F0720502</t>
  </si>
  <si>
    <t>F8368502</t>
  </si>
  <si>
    <t>F6635567</t>
  </si>
  <si>
    <t>F7296780</t>
  </si>
  <si>
    <t>F7397049</t>
  </si>
  <si>
    <t>F0738626</t>
  </si>
  <si>
    <t>F6488775</t>
  </si>
  <si>
    <t>F1692254</t>
  </si>
  <si>
    <t>F4352710</t>
  </si>
  <si>
    <t>F8436697</t>
  </si>
  <si>
    <t>F3676189</t>
  </si>
  <si>
    <t>F2259732</t>
  </si>
  <si>
    <t>F0733929</t>
  </si>
  <si>
    <t>F7120278</t>
  </si>
  <si>
    <t>F8257518</t>
  </si>
  <si>
    <t>F6015099</t>
  </si>
  <si>
    <t>F0733933</t>
  </si>
  <si>
    <t>F6073219</t>
  </si>
  <si>
    <t>F6878538</t>
  </si>
  <si>
    <t>F7319993</t>
  </si>
  <si>
    <t>F0720331</t>
  </si>
  <si>
    <t>F6173024</t>
  </si>
  <si>
    <t>F0632219</t>
  </si>
  <si>
    <t>F6881312</t>
  </si>
  <si>
    <t>F2813847</t>
  </si>
  <si>
    <t>F0146376</t>
  </si>
  <si>
    <t>F5999449</t>
  </si>
  <si>
    <t>F6089218</t>
  </si>
  <si>
    <t>F0742807</t>
  </si>
  <si>
    <t>F8757006</t>
  </si>
  <si>
    <t>F4696679</t>
  </si>
  <si>
    <t>F9562795</t>
  </si>
  <si>
    <t>F3877379</t>
  </si>
  <si>
    <t>F8321737</t>
  </si>
  <si>
    <t>F6819209</t>
  </si>
  <si>
    <t>F9397839</t>
  </si>
  <si>
    <t>F5028449</t>
  </si>
  <si>
    <t>F1990648</t>
  </si>
  <si>
    <t>F1910788</t>
  </si>
  <si>
    <t>F6775099</t>
  </si>
  <si>
    <t>F8806637</t>
  </si>
  <si>
    <t>F4535289</t>
  </si>
  <si>
    <t>F6292499</t>
  </si>
  <si>
    <t>F6766573</t>
  </si>
  <si>
    <t>F2965538</t>
  </si>
  <si>
    <t>F3031239</t>
  </si>
  <si>
    <t>F2443919</t>
  </si>
  <si>
    <t>F9141258</t>
  </si>
  <si>
    <t>F6179109</t>
  </si>
  <si>
    <t>F6769407</t>
  </si>
  <si>
    <t>F0721115</t>
  </si>
  <si>
    <t>F4615607</t>
  </si>
  <si>
    <t>F0650998</t>
  </si>
  <si>
    <t>F0178179</t>
  </si>
  <si>
    <t>F3441399</t>
  </si>
  <si>
    <t>F4433417</t>
  </si>
  <si>
    <t>F8547679</t>
  </si>
  <si>
    <t>F0086478</t>
  </si>
  <si>
    <t>F1432049</t>
  </si>
  <si>
    <t>F9138363</t>
  </si>
  <si>
    <t>F5314431</t>
  </si>
  <si>
    <t>F8689378</t>
  </si>
  <si>
    <t>F6880964</t>
  </si>
  <si>
    <t>F2021808</t>
  </si>
  <si>
    <t>F0423411</t>
  </si>
  <si>
    <t>F9838919</t>
  </si>
  <si>
    <t>F1653491</t>
  </si>
  <si>
    <t>F3605968</t>
  </si>
  <si>
    <t>F6003289</t>
  </si>
  <si>
    <t>F8191452</t>
  </si>
  <si>
    <t>F6227109</t>
  </si>
  <si>
    <t>F9159308</t>
  </si>
  <si>
    <t>F8787428</t>
  </si>
  <si>
    <t>F1777161</t>
  </si>
  <si>
    <t>F4077928</t>
  </si>
  <si>
    <t>F4123179</t>
  </si>
  <si>
    <t>F9418088</t>
  </si>
  <si>
    <t>F8758499</t>
  </si>
  <si>
    <t>F3207162</t>
  </si>
  <si>
    <t>F0751727</t>
  </si>
  <si>
    <t>F3165792</t>
  </si>
  <si>
    <t>F8031079</t>
  </si>
  <si>
    <t>F2259315</t>
  </si>
  <si>
    <t>F1970199</t>
  </si>
  <si>
    <t>F1950359</t>
  </si>
  <si>
    <t>F1452164</t>
  </si>
  <si>
    <t>F0743585</t>
  </si>
  <si>
    <t>F9540154</t>
  </si>
  <si>
    <t>F6337266</t>
  </si>
  <si>
    <t>F0738443</t>
  </si>
  <si>
    <t>F2064487</t>
  </si>
  <si>
    <t>F1924437</t>
  </si>
  <si>
    <t>F8351319</t>
  </si>
  <si>
    <t>F3233801</t>
  </si>
  <si>
    <t>F2658100</t>
  </si>
  <si>
    <t>F1101439</t>
  </si>
  <si>
    <t>F7319376</t>
  </si>
  <si>
    <t>F0503617</t>
  </si>
  <si>
    <t>F2064814</t>
  </si>
  <si>
    <t>F7089079</t>
  </si>
  <si>
    <t>F3152487</t>
  </si>
  <si>
    <t>F6015098</t>
  </si>
  <si>
    <t>F1492839</t>
  </si>
  <si>
    <t>F2548139</t>
  </si>
  <si>
    <t>F9798389</t>
  </si>
  <si>
    <t>F2064057</t>
  </si>
  <si>
    <t>F6381329</t>
  </si>
  <si>
    <t>F5630414</t>
  </si>
  <si>
    <t>F7579159</t>
  </si>
  <si>
    <t>F5066279</t>
  </si>
  <si>
    <t>F0720521</t>
  </si>
  <si>
    <t>F6331479</t>
  </si>
  <si>
    <t>F9329766</t>
  </si>
  <si>
    <t>F8771589</t>
  </si>
  <si>
    <t>F9370579</t>
  </si>
  <si>
    <t>F6262741</t>
  </si>
  <si>
    <t>F9571892</t>
  </si>
  <si>
    <t>F0656805</t>
  </si>
  <si>
    <t>F7002571</t>
  </si>
  <si>
    <t>F3400741</t>
  </si>
  <si>
    <t>F9275876</t>
  </si>
  <si>
    <t>F8174663</t>
  </si>
  <si>
    <t>F2837119</t>
  </si>
  <si>
    <t>F3723499</t>
  </si>
  <si>
    <t>F2790199</t>
  </si>
  <si>
    <t>F2804179</t>
  </si>
  <si>
    <t>F2843618</t>
  </si>
  <si>
    <t>F2546658</t>
  </si>
  <si>
    <t>F6331661</t>
  </si>
  <si>
    <t>F8436127</t>
  </si>
  <si>
    <t>F3163324</t>
  </si>
  <si>
    <t>F3055532</t>
  </si>
  <si>
    <t>F0812159</t>
  </si>
  <si>
    <t>F6073246</t>
  </si>
  <si>
    <t>F6819716</t>
  </si>
  <si>
    <t>F2460098</t>
  </si>
  <si>
    <t>F3154631</t>
  </si>
  <si>
    <t>F5428918</t>
  </si>
  <si>
    <t>F6173366</t>
  </si>
  <si>
    <t>F8186628</t>
  </si>
  <si>
    <t>F8272398</t>
  </si>
  <si>
    <t>F8783756</t>
  </si>
  <si>
    <t>F8712036</t>
  </si>
  <si>
    <t>F0938324</t>
  </si>
  <si>
    <t>F4897069</t>
  </si>
  <si>
    <t>F9403719</t>
  </si>
  <si>
    <t>F6206204</t>
  </si>
  <si>
    <t>F0751118</t>
  </si>
  <si>
    <t>F6802183</t>
  </si>
  <si>
    <t>F1692355</t>
  </si>
  <si>
    <t>F6172839</t>
  </si>
  <si>
    <t>F1705775</t>
  </si>
  <si>
    <t>F8031272</t>
  </si>
  <si>
    <t>F5077199</t>
  </si>
  <si>
    <t>F2670065</t>
  </si>
  <si>
    <t>F9424979</t>
  </si>
  <si>
    <t>F8529969</t>
  </si>
  <si>
    <t>F8711395</t>
  </si>
  <si>
    <t>F2229677</t>
  </si>
  <si>
    <t>F8607224</t>
  </si>
  <si>
    <t>F7058222</t>
  </si>
  <si>
    <t>F1691216</t>
  </si>
  <si>
    <t>F6206829</t>
  </si>
  <si>
    <t>F7120216</t>
  </si>
  <si>
    <t>F8785284</t>
  </si>
  <si>
    <t>F5953771</t>
  </si>
  <si>
    <t>F8295739</t>
  </si>
  <si>
    <t>F6786514</t>
  </si>
  <si>
    <t>F2532906</t>
  </si>
  <si>
    <t>F6874952</t>
  </si>
  <si>
    <t>F6365275</t>
  </si>
  <si>
    <t>F8614194</t>
  </si>
  <si>
    <t>F9342362</t>
  </si>
  <si>
    <t>F2256038</t>
  </si>
  <si>
    <t>F1692469</t>
  </si>
  <si>
    <t>F2636934</t>
  </si>
  <si>
    <t>F8822499</t>
  </si>
  <si>
    <t>F3800682</t>
  </si>
  <si>
    <t>F8367256</t>
  </si>
  <si>
    <t>F6520021</t>
  </si>
  <si>
    <t>F9457817</t>
  </si>
  <si>
    <t>F3195248</t>
  </si>
  <si>
    <t>F2419518</t>
  </si>
  <si>
    <t>F9514193</t>
  </si>
  <si>
    <t>F8232198</t>
  </si>
  <si>
    <t>F2256206</t>
  </si>
  <si>
    <t>F5115749</t>
  </si>
  <si>
    <t>F4684108</t>
  </si>
  <si>
    <t>F1708250</t>
  </si>
  <si>
    <t>F2804739</t>
  </si>
  <si>
    <t>F0723004</t>
  </si>
  <si>
    <t>F2745519</t>
  </si>
  <si>
    <t>F3155150</t>
  </si>
  <si>
    <t>F8116122</t>
  </si>
  <si>
    <t>F8097472</t>
  </si>
  <si>
    <t>F7577049</t>
  </si>
  <si>
    <t>F6113745</t>
  </si>
  <si>
    <t>F3276649</t>
  </si>
  <si>
    <t>F9571934</t>
  </si>
  <si>
    <t>F6997478</t>
  </si>
  <si>
    <t>F1904287</t>
  </si>
  <si>
    <t>F6789793</t>
  </si>
  <si>
    <t>F9823535</t>
  </si>
  <si>
    <t>F0228899</t>
  </si>
  <si>
    <t>F2709690</t>
  </si>
  <si>
    <t>F6828887</t>
  </si>
  <si>
    <t>F6765818</t>
  </si>
  <si>
    <t>F9287578</t>
  </si>
  <si>
    <t>F7205058</t>
  </si>
  <si>
    <t>F6806058</t>
  </si>
  <si>
    <t>F3929037</t>
  </si>
  <si>
    <t>F8711884</t>
  </si>
  <si>
    <t>F3105137</t>
  </si>
  <si>
    <t>F5641139</t>
  </si>
  <si>
    <t>F8683189</t>
  </si>
  <si>
    <t>F2691617</t>
  </si>
  <si>
    <t>F0288319</t>
  </si>
  <si>
    <t>F4857521</t>
  </si>
  <si>
    <t>F4941479</t>
  </si>
  <si>
    <t>F0724112</t>
  </si>
  <si>
    <t>F2065072</t>
  </si>
  <si>
    <t>F0744069</t>
  </si>
  <si>
    <t>F4098198</t>
  </si>
  <si>
    <t>F8732710</t>
  </si>
  <si>
    <t>F2728536</t>
  </si>
  <si>
    <t>F2018032</t>
  </si>
  <si>
    <t>F0070449</t>
  </si>
  <si>
    <t>F3296210</t>
  </si>
  <si>
    <t>F8975719</t>
  </si>
  <si>
    <t>F8592239</t>
  </si>
  <si>
    <t>F8698885</t>
  </si>
  <si>
    <t>F4025189</t>
  </si>
  <si>
    <t>F1991902</t>
  </si>
  <si>
    <t>F0733897</t>
  </si>
  <si>
    <t>F9417577</t>
  </si>
  <si>
    <t>F9155067</t>
  </si>
  <si>
    <t>F8037259</t>
  </si>
  <si>
    <t>F6875136</t>
  </si>
  <si>
    <t>F2384473</t>
  </si>
  <si>
    <t>F8779918</t>
  </si>
  <si>
    <t>F3712898</t>
  </si>
  <si>
    <t>F8712781</t>
  </si>
  <si>
    <t>F4794379</t>
  </si>
  <si>
    <t>F6894459</t>
  </si>
  <si>
    <t>F8573478</t>
  </si>
  <si>
    <t>F9085419</t>
  </si>
  <si>
    <t>F8712926</t>
  </si>
  <si>
    <t>F6812591</t>
  </si>
  <si>
    <t>F2974738</t>
  </si>
  <si>
    <t>F6782502</t>
  </si>
  <si>
    <t>F3160389</t>
  </si>
  <si>
    <t>F3165921</t>
  </si>
  <si>
    <t>F0723237</t>
  </si>
  <si>
    <t>F3275818</t>
  </si>
  <si>
    <t>F9164073</t>
  </si>
  <si>
    <t>F2757269</t>
  </si>
  <si>
    <t>F3217129</t>
  </si>
  <si>
    <t>F6002590</t>
  </si>
  <si>
    <t>F3800178</t>
  </si>
  <si>
    <t>F6259787</t>
  </si>
  <si>
    <t>F3876859</t>
  </si>
  <si>
    <t>F2897558</t>
  </si>
  <si>
    <t>F2835624</t>
  </si>
  <si>
    <t>F5987519</t>
  </si>
  <si>
    <t>F2191101</t>
  </si>
  <si>
    <t>F0743925</t>
  </si>
  <si>
    <t>F3232059</t>
  </si>
  <si>
    <t>F2683119</t>
  </si>
  <si>
    <t>F4814297</t>
  </si>
  <si>
    <t>F0738915</t>
  </si>
  <si>
    <t>F1693449</t>
  </si>
  <si>
    <t>F8720519</t>
  </si>
  <si>
    <t>F6066169</t>
  </si>
  <si>
    <t>F6367829</t>
  </si>
  <si>
    <t>F0363219</t>
  </si>
  <si>
    <t>F6766151</t>
  </si>
  <si>
    <t>F2630668</t>
  </si>
  <si>
    <t>F3800931</t>
  </si>
  <si>
    <t>F6777402</t>
  </si>
  <si>
    <t>F8716814</t>
  </si>
  <si>
    <t>F9539591</t>
  </si>
  <si>
    <t>F6074938</t>
  </si>
  <si>
    <t>F2054123</t>
  </si>
  <si>
    <t>F1692872</t>
  </si>
  <si>
    <t>F3300157</t>
  </si>
  <si>
    <t>F2870967</t>
  </si>
  <si>
    <t>F9290620</t>
  </si>
  <si>
    <t>F6222539</t>
  </si>
  <si>
    <t>F0743408</t>
  </si>
  <si>
    <t>F3233798</t>
  </si>
  <si>
    <t>F8367857</t>
  </si>
  <si>
    <t>F9539976</t>
  </si>
  <si>
    <t>F2455871</t>
  </si>
  <si>
    <t>F8176976</t>
  </si>
  <si>
    <t>F9419478</t>
  </si>
  <si>
    <t>F3786812</t>
  </si>
  <si>
    <t>F6303297</t>
  </si>
  <si>
    <t>F9516698</t>
  </si>
  <si>
    <t>F5346544</t>
  </si>
  <si>
    <t>F3221968</t>
  </si>
  <si>
    <t>F7022147</t>
  </si>
  <si>
    <t>F8527878</t>
  </si>
  <si>
    <t>F8935597</t>
  </si>
  <si>
    <t>F5950991</t>
  </si>
  <si>
    <t>F6365418</t>
  </si>
  <si>
    <t>F7120492</t>
  </si>
  <si>
    <t>F3308419</t>
  </si>
  <si>
    <t>F8321547</t>
  </si>
  <si>
    <t>F3207684</t>
  </si>
  <si>
    <t>F2419174</t>
  </si>
  <si>
    <t>F9574938</t>
  </si>
  <si>
    <t>F8702489</t>
  </si>
  <si>
    <t>F3523595</t>
  </si>
  <si>
    <t>F5845299</t>
  </si>
  <si>
    <t>F8165999</t>
  </si>
  <si>
    <t>F9279629</t>
  </si>
  <si>
    <t>F4955549</t>
  </si>
  <si>
    <t>F0436866</t>
  </si>
  <si>
    <t>F7303826</t>
  </si>
  <si>
    <t>F9342553</t>
  </si>
  <si>
    <t>F2125295</t>
  </si>
  <si>
    <t>F9369799</t>
  </si>
  <si>
    <t>F9329255</t>
  </si>
  <si>
    <t>F5078872</t>
  </si>
  <si>
    <t>F6074596</t>
  </si>
  <si>
    <t>F1690322</t>
  </si>
  <si>
    <t>F6074086</t>
  </si>
  <si>
    <t>F0086549</t>
  </si>
  <si>
    <t>F3531539</t>
  </si>
  <si>
    <t>F9833175</t>
  </si>
  <si>
    <t>F9290469</t>
  </si>
  <si>
    <t>F3797022</t>
  </si>
  <si>
    <t>F9539140</t>
  </si>
  <si>
    <t>F1692892</t>
  </si>
  <si>
    <t>F8312837</t>
  </si>
  <si>
    <t>F9329572</t>
  </si>
  <si>
    <t>F5262016</t>
  </si>
  <si>
    <t>F9539604</t>
  </si>
  <si>
    <t>F8616323</t>
  </si>
  <si>
    <t>F8181419</t>
  </si>
  <si>
    <t>F3189072</t>
  </si>
  <si>
    <t>F4421779</t>
  </si>
  <si>
    <t>F8628953</t>
  </si>
  <si>
    <t>F6173005</t>
  </si>
  <si>
    <t>F2064436</t>
  </si>
  <si>
    <t>F6322473</t>
  </si>
  <si>
    <t>F7021995</t>
  </si>
  <si>
    <t>F9054279</t>
  </si>
  <si>
    <t>F2419147</t>
  </si>
  <si>
    <t>F9342635</t>
  </si>
  <si>
    <t>F8934921</t>
  </si>
  <si>
    <t>F0282488</t>
  </si>
  <si>
    <t>F7400599</t>
  </si>
  <si>
    <t>F2061017</t>
  </si>
  <si>
    <t>F3261252</t>
  </si>
  <si>
    <t>F9397808</t>
  </si>
  <si>
    <t>F0737032</t>
  </si>
  <si>
    <t>F2001859</t>
  </si>
  <si>
    <t>F5913201</t>
  </si>
  <si>
    <t>F9833819</t>
  </si>
  <si>
    <t>F0781244</t>
  </si>
  <si>
    <t>F8718211</t>
  </si>
  <si>
    <t>F2723494</t>
  </si>
  <si>
    <t>F1556695</t>
  </si>
  <si>
    <t>F9081640</t>
  </si>
  <si>
    <t>F1497248</t>
  </si>
  <si>
    <t>F4816939</t>
  </si>
  <si>
    <t>F7251939</t>
  </si>
  <si>
    <t>F2256993</t>
  </si>
  <si>
    <t>F6363394</t>
  </si>
  <si>
    <t>F9167399</t>
  </si>
  <si>
    <t>F2771239</t>
  </si>
  <si>
    <t>F8775239</t>
  </si>
  <si>
    <t>F8528056</t>
  </si>
  <si>
    <t>F0569151</t>
  </si>
  <si>
    <t>F6771582</t>
  </si>
  <si>
    <t>F8076677</t>
  </si>
  <si>
    <t>F0290347</t>
  </si>
  <si>
    <t>F5557597</t>
  </si>
  <si>
    <t>F6458839</t>
  </si>
  <si>
    <t>F8608453</t>
  </si>
  <si>
    <t>F9040649</t>
  </si>
  <si>
    <t>F1972629</t>
  </si>
  <si>
    <t>F4433221</t>
  </si>
  <si>
    <t>F9555980</t>
  </si>
  <si>
    <t>F3266050</t>
  </si>
  <si>
    <t>F8752645</t>
  </si>
  <si>
    <t>F0500810</t>
  </si>
  <si>
    <t>F6363233</t>
  </si>
  <si>
    <t>F3801237</t>
  </si>
  <si>
    <t>F1692521</t>
  </si>
  <si>
    <t>F8712745</t>
  </si>
  <si>
    <t>F2725700</t>
  </si>
  <si>
    <t>F9569399</t>
  </si>
  <si>
    <t>F8517438</t>
  </si>
  <si>
    <t>F8719852</t>
  </si>
  <si>
    <t>F6264519</t>
  </si>
  <si>
    <t>F0733343</t>
  </si>
  <si>
    <t>F2308963</t>
  </si>
  <si>
    <t>F5559037</t>
  </si>
  <si>
    <t>F1345947</t>
  </si>
  <si>
    <t>F5441488</t>
  </si>
  <si>
    <t>F7067799</t>
  </si>
  <si>
    <t>F3302339</t>
  </si>
  <si>
    <t>F7252068</t>
  </si>
  <si>
    <t>F7227659</t>
  </si>
  <si>
    <t>F6068596</t>
  </si>
  <si>
    <t>F2268318</t>
  </si>
  <si>
    <t>F6796854</t>
  </si>
  <si>
    <t>F3162395</t>
  </si>
  <si>
    <t>F3065846</t>
  </si>
  <si>
    <t>F6783549</t>
  </si>
  <si>
    <t>F9843184</t>
  </si>
  <si>
    <t>F7634999</t>
  </si>
  <si>
    <t>F7251828</t>
  </si>
  <si>
    <t>F8770052</t>
  </si>
  <si>
    <t>F8528373</t>
  </si>
  <si>
    <t>F3296207</t>
  </si>
  <si>
    <t>F8944847</t>
  </si>
  <si>
    <t>F6646739</t>
  </si>
  <si>
    <t>F8173859</t>
  </si>
  <si>
    <t>F6871212</t>
  </si>
  <si>
    <t>F0744007</t>
  </si>
  <si>
    <t>F9188928</t>
  </si>
  <si>
    <t>F9823188</t>
  </si>
  <si>
    <t>F6804788</t>
  </si>
  <si>
    <t>F6814036</t>
  </si>
  <si>
    <t>F6812565</t>
  </si>
  <si>
    <t>F8441919</t>
  </si>
  <si>
    <t>F6210911</t>
  </si>
  <si>
    <t>F2064499</t>
  </si>
  <si>
    <t>F3152313</t>
  </si>
  <si>
    <t>F6767899</t>
  </si>
  <si>
    <t>F0431709</t>
  </si>
  <si>
    <t>F2191377</t>
  </si>
  <si>
    <t>F9787178</t>
  </si>
  <si>
    <t>F6771046</t>
  </si>
  <si>
    <t>F9369279</t>
  </si>
  <si>
    <t>F9084479</t>
  </si>
  <si>
    <t>F0311974</t>
  </si>
  <si>
    <t>F7049213</t>
  </si>
  <si>
    <t>F2080182</t>
  </si>
  <si>
    <t>F2002042</t>
  </si>
  <si>
    <t>F2804799</t>
  </si>
  <si>
    <t>F9290525</t>
  </si>
  <si>
    <t>F6333886</t>
  </si>
  <si>
    <t>F9825896</t>
  </si>
  <si>
    <t>F9174597</t>
  </si>
  <si>
    <t>F4683575</t>
  </si>
  <si>
    <t>F0721087</t>
  </si>
  <si>
    <t>F0986691</t>
  </si>
  <si>
    <t>F2190165</t>
  </si>
  <si>
    <t>F9329133</t>
  </si>
  <si>
    <t>F2788629</t>
  </si>
  <si>
    <t>F6764869</t>
  </si>
  <si>
    <t>F9906279</t>
  </si>
  <si>
    <t>F3549066</t>
  </si>
  <si>
    <t>F3514427</t>
  </si>
  <si>
    <t>F6324775</t>
  </si>
  <si>
    <t>F8028838</t>
  </si>
  <si>
    <t>F8528506</t>
  </si>
  <si>
    <t>F6806233</t>
  </si>
  <si>
    <t>F0435957</t>
  </si>
  <si>
    <t>F1112194</t>
  </si>
  <si>
    <t>F0738957</t>
  </si>
  <si>
    <t>F4622699</t>
  </si>
  <si>
    <t>F8945751</t>
  </si>
  <si>
    <t>F9843094</t>
  </si>
  <si>
    <t>F3565909</t>
  </si>
  <si>
    <t>F3382088</t>
  </si>
  <si>
    <t>F9834678</t>
  </si>
  <si>
    <t>F0268499</t>
  </si>
  <si>
    <t>F8936267</t>
  </si>
  <si>
    <t>F4615579</t>
  </si>
  <si>
    <t>F3188438</t>
  </si>
  <si>
    <t>F3525258</t>
  </si>
  <si>
    <t>F6771382</t>
  </si>
  <si>
    <t>F5338139</t>
  </si>
  <si>
    <t>F0440536</t>
  </si>
  <si>
    <t>F3799339</t>
  </si>
  <si>
    <t>F3877559</t>
  </si>
  <si>
    <t>F2125386</t>
  </si>
  <si>
    <t>F6178862</t>
  </si>
  <si>
    <t>F2788498</t>
  </si>
  <si>
    <t>F2054147</t>
  </si>
  <si>
    <t>F4068768</t>
  </si>
  <si>
    <t>F6072898</t>
  </si>
  <si>
    <t>F8638158</t>
  </si>
  <si>
    <t>F3165164</t>
  </si>
  <si>
    <t>F7120337</t>
  </si>
  <si>
    <t>F2734479</t>
  </si>
  <si>
    <t>F8367225</t>
  </si>
  <si>
    <t>F6333334</t>
  </si>
  <si>
    <t>F0427668</t>
  </si>
  <si>
    <t>F3803190</t>
  </si>
  <si>
    <t>F9368807</t>
  </si>
  <si>
    <t>F9207349</t>
  </si>
  <si>
    <t>F8029187</t>
  </si>
  <si>
    <t>F3221839</t>
  </si>
  <si>
    <t>F5173919</t>
  </si>
  <si>
    <t>F2011169</t>
  </si>
  <si>
    <t>F2076969</t>
  </si>
  <si>
    <t>F3800714</t>
  </si>
  <si>
    <t>F2886352</t>
  </si>
  <si>
    <t>F8170246</t>
  </si>
  <si>
    <t>F6520013</t>
  </si>
  <si>
    <t>F0154049</t>
  </si>
  <si>
    <t>F4535569</t>
  </si>
  <si>
    <t>F3152329</t>
  </si>
  <si>
    <t>F0292139</t>
  </si>
  <si>
    <t>F5829376</t>
  </si>
  <si>
    <t>F0595618</t>
  </si>
  <si>
    <t>F0723494</t>
  </si>
  <si>
    <t>F6769918</t>
  </si>
  <si>
    <t>F8869976</t>
  </si>
  <si>
    <t>F7354838</t>
  </si>
  <si>
    <t>F0738560</t>
  </si>
  <si>
    <t>F4619434</t>
  </si>
  <si>
    <t>F0738418</t>
  </si>
  <si>
    <t>F6287886</t>
  </si>
  <si>
    <t>F8770142</t>
  </si>
  <si>
    <t>F6769906</t>
  </si>
  <si>
    <t>F1984899</t>
  </si>
  <si>
    <t>F2837239</t>
  </si>
  <si>
    <t>F7055275</t>
  </si>
  <si>
    <t>F0761329</t>
  </si>
  <si>
    <t>F2259023</t>
  </si>
  <si>
    <t>F6633158</t>
  </si>
  <si>
    <t>F6370104</t>
  </si>
  <si>
    <t>F7339496</t>
  </si>
  <si>
    <t>F2006739</t>
  </si>
  <si>
    <t>F6457021</t>
  </si>
  <si>
    <t>F9440924</t>
  </si>
  <si>
    <t>F9290509</t>
  </si>
  <si>
    <t>F8598413</t>
  </si>
  <si>
    <t>F3027229</t>
  </si>
  <si>
    <t>F6323615</t>
  </si>
  <si>
    <t>F7012208</t>
  </si>
  <si>
    <t>F3541378</t>
  </si>
  <si>
    <t>F3206867</t>
  </si>
  <si>
    <t>F6207578</t>
  </si>
  <si>
    <t>F8028725</t>
  </si>
  <si>
    <t>F8441610</t>
  </si>
  <si>
    <t>F0429248</t>
  </si>
  <si>
    <t>F7251805</t>
  </si>
  <si>
    <t>F8028665</t>
  </si>
  <si>
    <t>F0429619</t>
  </si>
  <si>
    <t>F6675681</t>
  </si>
  <si>
    <t>F2971659</t>
  </si>
  <si>
    <t>F6321001</t>
  </si>
  <si>
    <t>F9343117</t>
  </si>
  <si>
    <t>F3878209</t>
  </si>
  <si>
    <t>F6786528</t>
  </si>
  <si>
    <t>F8116158</t>
  </si>
  <si>
    <t>F0742991</t>
  </si>
  <si>
    <t>F2789489</t>
  </si>
  <si>
    <t>F6786001</t>
  </si>
  <si>
    <t>F1690765</t>
  </si>
  <si>
    <t>F9170868</t>
  </si>
  <si>
    <t>F4352737</t>
  </si>
  <si>
    <t>F6781658</t>
  </si>
  <si>
    <t>F6812739</t>
  </si>
  <si>
    <t>F6811717</t>
  </si>
  <si>
    <t>F8687157</t>
  </si>
  <si>
    <t>F9540116</t>
  </si>
  <si>
    <t>F3216139</t>
  </si>
  <si>
    <t>F2054317</t>
  </si>
  <si>
    <t>F9109969</t>
  </si>
  <si>
    <t>F2064826</t>
  </si>
  <si>
    <t>F2653070</t>
  </si>
  <si>
    <t>F0437976</t>
  </si>
  <si>
    <t>F2256215</t>
  </si>
  <si>
    <t>F6766219</t>
  </si>
  <si>
    <t>F6364749</t>
  </si>
  <si>
    <t>F9368805</t>
  </si>
  <si>
    <t>F0427786</t>
  </si>
  <si>
    <t>F1680299</t>
  </si>
  <si>
    <t>F3799293</t>
  </si>
  <si>
    <t>F5623811</t>
  </si>
  <si>
    <t>F6323109</t>
  </si>
  <si>
    <t>F0440666</t>
  </si>
  <si>
    <t>F0169365</t>
  </si>
  <si>
    <t>F8628974</t>
  </si>
  <si>
    <t>F8029522</t>
  </si>
  <si>
    <t>F2098847</t>
  </si>
  <si>
    <t>F9458063</t>
  </si>
  <si>
    <t>F9290477</t>
  </si>
  <si>
    <t>F8907675</t>
  </si>
  <si>
    <t>F6796867</t>
  </si>
  <si>
    <t>F6468319</t>
  </si>
  <si>
    <t>F0436788</t>
  </si>
  <si>
    <t>F2199799</t>
  </si>
  <si>
    <t>F9206579</t>
  </si>
  <si>
    <t>F3152384</t>
  </si>
  <si>
    <t>F3236798</t>
  </si>
  <si>
    <t>F2104332</t>
  </si>
  <si>
    <t>F8028736</t>
  </si>
  <si>
    <t>F3796389</t>
  </si>
  <si>
    <t>F5127798</t>
  </si>
  <si>
    <t>F6458853</t>
  </si>
  <si>
    <t>F6001795</t>
  </si>
  <si>
    <t>F3015987</t>
  </si>
  <si>
    <t>F6065891</t>
  </si>
  <si>
    <t>F8711434</t>
  </si>
  <si>
    <t>F1205738</t>
  </si>
  <si>
    <t>F6417529</t>
  </si>
  <si>
    <t>F0169111</t>
  </si>
  <si>
    <t>F2934491</t>
  </si>
  <si>
    <t>F8268178</t>
  </si>
  <si>
    <t>F9206694</t>
  </si>
  <si>
    <t>F2075754</t>
  </si>
  <si>
    <t>F2104645</t>
  </si>
  <si>
    <t>F3161087</t>
  </si>
  <si>
    <t>F9206685</t>
  </si>
  <si>
    <t>F4957145</t>
  </si>
  <si>
    <t>F8608799</t>
  </si>
  <si>
    <t>F2252468</t>
  </si>
  <si>
    <t>F6239842</t>
  </si>
  <si>
    <t>F5611501</t>
  </si>
  <si>
    <t>F6361711</t>
  </si>
  <si>
    <t>F0146749</t>
  </si>
  <si>
    <t>F1924915</t>
  </si>
  <si>
    <t>F0428061</t>
  </si>
  <si>
    <t>F4957150</t>
  </si>
  <si>
    <t>F2332142</t>
  </si>
  <si>
    <t>F7177633</t>
  </si>
  <si>
    <t>F8935770</t>
  </si>
  <si>
    <t>F2020988</t>
  </si>
  <si>
    <t>F3288299</t>
  </si>
  <si>
    <t>F6173714</t>
  </si>
  <si>
    <t>F2788626</t>
  </si>
  <si>
    <t>F9431418</t>
  </si>
  <si>
    <t>F4683594</t>
  </si>
  <si>
    <t>F3207066</t>
  </si>
  <si>
    <t>F7058799</t>
  </si>
  <si>
    <t>F9170063</t>
  </si>
  <si>
    <t>F6817538</t>
  </si>
  <si>
    <t>F9438694</t>
  </si>
  <si>
    <t>F8505067</t>
  </si>
  <si>
    <t>F6015731</t>
  </si>
  <si>
    <t>F5964784</t>
  </si>
  <si>
    <t>F6072956</t>
  </si>
  <si>
    <t>F6769552</t>
  </si>
  <si>
    <t>F1987759</t>
  </si>
  <si>
    <t>F2018183</t>
  </si>
  <si>
    <t>F2822118</t>
  </si>
  <si>
    <t>F4470747</t>
  </si>
  <si>
    <t>F8770055</t>
  </si>
  <si>
    <t>F9539119</t>
  </si>
  <si>
    <t>F7356099</t>
  </si>
  <si>
    <t>F1692486</t>
  </si>
  <si>
    <t>F2190280</t>
  </si>
  <si>
    <t>F6163669</t>
  </si>
  <si>
    <t>F1694833</t>
  </si>
  <si>
    <t>F8848099</t>
  </si>
  <si>
    <t>F3191684</t>
  </si>
  <si>
    <t>F9573214</t>
  </si>
  <si>
    <t>F5798793</t>
  </si>
  <si>
    <t>F7022108</t>
  </si>
  <si>
    <t>F9556196</t>
  </si>
  <si>
    <t>F4957995</t>
  </si>
  <si>
    <t>F0268777</t>
  </si>
  <si>
    <t>F6329115</t>
  </si>
  <si>
    <t>F2800022</t>
  </si>
  <si>
    <t>F0440222</t>
  </si>
  <si>
    <t>F6196370</t>
  </si>
  <si>
    <t>F6769871</t>
  </si>
  <si>
    <t>F4625225</t>
  </si>
  <si>
    <t>F1382989</t>
  </si>
  <si>
    <t>F4682578</t>
  </si>
  <si>
    <t>F0175139</t>
  </si>
  <si>
    <t>F9484362</t>
  </si>
  <si>
    <t>F2095547</t>
  </si>
  <si>
    <t>F2375529</t>
  </si>
  <si>
    <t>F9135883</t>
  </si>
  <si>
    <t>F6174018</t>
  </si>
  <si>
    <t>F3166139</t>
  </si>
  <si>
    <t>F6322443</t>
  </si>
  <si>
    <t>F9448084</t>
  </si>
  <si>
    <t>F6769641</t>
  </si>
  <si>
    <t>F3296032</t>
  </si>
  <si>
    <t>F6255359</t>
  </si>
  <si>
    <t>F6848619</t>
  </si>
  <si>
    <t>F2794468</t>
  </si>
  <si>
    <t>F6087549</t>
  </si>
  <si>
    <t>F7204287</t>
  </si>
  <si>
    <t>F2648769</t>
  </si>
  <si>
    <t>F7352829</t>
  </si>
  <si>
    <t>F1736264</t>
  </si>
  <si>
    <t>F2202274</t>
  </si>
  <si>
    <t>F6834342</t>
  </si>
  <si>
    <t>F0751070</t>
  </si>
  <si>
    <t>F8720409</t>
  </si>
  <si>
    <t>F1644878</t>
  </si>
  <si>
    <t>F2419170</t>
  </si>
  <si>
    <t>F9048558</t>
  </si>
  <si>
    <t>F2690752</t>
  </si>
  <si>
    <t>F2216159</t>
  </si>
  <si>
    <t>F8097909</t>
  </si>
  <si>
    <t>F1034039</t>
  </si>
  <si>
    <t>F0590049</t>
  </si>
  <si>
    <t>F4687742</t>
  </si>
  <si>
    <t>F6750805</t>
  </si>
  <si>
    <t>F8029293</t>
  </si>
  <si>
    <t>F3501769</t>
  </si>
  <si>
    <t>F1852937</t>
  </si>
  <si>
    <t>F3070409</t>
  </si>
  <si>
    <t>F1936718</t>
  </si>
  <si>
    <t>F0950219</t>
  </si>
  <si>
    <t>F5022759</t>
  </si>
  <si>
    <t>F9823477</t>
  </si>
  <si>
    <t>F4258388</t>
  </si>
  <si>
    <t>F1807101</t>
  </si>
  <si>
    <t>F1983301</t>
  </si>
  <si>
    <t>F0309919</t>
  </si>
  <si>
    <t>F2322543</t>
  </si>
  <si>
    <t>F7120535</t>
  </si>
  <si>
    <t>F1713204</t>
  </si>
  <si>
    <t>F0427893</t>
  </si>
  <si>
    <t>F9342741</t>
  </si>
  <si>
    <t>F6826477</t>
  </si>
  <si>
    <t>F8781309</t>
  </si>
  <si>
    <t>F9348608</t>
  </si>
  <si>
    <t>F1998278</t>
  </si>
  <si>
    <t>F1809643</t>
  </si>
  <si>
    <t>F3517548</t>
  </si>
  <si>
    <t>F8754249</t>
  </si>
  <si>
    <t>F3859128</t>
  </si>
  <si>
    <t>F8611484</t>
  </si>
  <si>
    <t>F0966149</t>
  </si>
  <si>
    <t>F1725791</t>
  </si>
  <si>
    <t>F2965508</t>
  </si>
  <si>
    <t>F9833809</t>
  </si>
  <si>
    <t>F6750913</t>
  </si>
  <si>
    <t>F9539518</t>
  </si>
  <si>
    <t>F7488178</t>
  </si>
  <si>
    <t>F6633229</t>
  </si>
  <si>
    <t>F8771888</t>
  </si>
  <si>
    <t>F0493232</t>
  </si>
  <si>
    <t>F0641794</t>
  </si>
  <si>
    <t>F4955669</t>
  </si>
  <si>
    <t>F9382799</t>
  </si>
  <si>
    <t>F5845919</t>
  </si>
  <si>
    <t>F2490979</t>
  </si>
  <si>
    <t>F6879372</t>
  </si>
  <si>
    <t>F3862581</t>
  </si>
  <si>
    <t>F8944642</t>
  </si>
  <si>
    <t>F2365138</t>
  </si>
  <si>
    <t>F2255308</t>
  </si>
  <si>
    <t>F7178259</t>
  </si>
  <si>
    <t>F1806312</t>
  </si>
  <si>
    <t>F0738858</t>
  </si>
  <si>
    <t>F8028277</t>
  </si>
  <si>
    <t>F2813119</t>
  </si>
  <si>
    <t>F3605986</t>
  </si>
  <si>
    <t>F8501616</t>
  </si>
  <si>
    <t>F6130747</t>
  </si>
  <si>
    <t>F8029527</t>
  </si>
  <si>
    <t>F8527813</t>
  </si>
  <si>
    <t>F7105854</t>
  </si>
  <si>
    <t>F9985266</t>
  </si>
  <si>
    <t>F6372669</t>
  </si>
  <si>
    <t>F3857886</t>
  </si>
  <si>
    <t>F2259289</t>
  </si>
  <si>
    <t>F9343051</t>
  </si>
  <si>
    <t>F8564215</t>
  </si>
  <si>
    <t>F1693407</t>
  </si>
  <si>
    <t>F4721709</t>
  </si>
  <si>
    <t>F0733834</t>
  </si>
  <si>
    <t>F6824008</t>
  </si>
  <si>
    <t>F7353469</t>
  </si>
  <si>
    <t>F8718444</t>
  </si>
  <si>
    <t>F0738694</t>
  </si>
  <si>
    <t>F8945969</t>
  </si>
  <si>
    <t>F2819618</t>
  </si>
  <si>
    <t>F2065718</t>
  </si>
  <si>
    <t>F7007364</t>
  </si>
  <si>
    <t>F2550629</t>
  </si>
  <si>
    <t>F8937217</t>
  </si>
  <si>
    <t>F9329157</t>
  </si>
  <si>
    <t>F1725821</t>
  </si>
  <si>
    <t>F6806102</t>
  </si>
  <si>
    <t>F0738551</t>
  </si>
  <si>
    <t xml:space="preserve">ANDRE MANO AMAZONAS                               </t>
  </si>
  <si>
    <t>F0733902</t>
  </si>
  <si>
    <t>F6767721</t>
  </si>
  <si>
    <t>F0721060</t>
  </si>
  <si>
    <t>F3165667</t>
  </si>
  <si>
    <t>F9329271</t>
  </si>
  <si>
    <t>F8369212</t>
  </si>
  <si>
    <t>F7102718</t>
  </si>
  <si>
    <t>F9458456</t>
  </si>
  <si>
    <t>F2419502</t>
  </si>
  <si>
    <t>F6765037</t>
  </si>
  <si>
    <t>F3034579</t>
  </si>
  <si>
    <t>F0743494</t>
  </si>
  <si>
    <t>F5213589</t>
  </si>
  <si>
    <t>F3154928</t>
  </si>
  <si>
    <t>F8718051</t>
  </si>
  <si>
    <t>F4680534</t>
  </si>
  <si>
    <t>F3207002</t>
  </si>
  <si>
    <t>F3544850</t>
  </si>
  <si>
    <t>F3800593</t>
  </si>
  <si>
    <t>F4458006</t>
  </si>
  <si>
    <t>F2802719</t>
  </si>
  <si>
    <t>F4289557</t>
  </si>
  <si>
    <t>F6998557</t>
  </si>
  <si>
    <t>F6361618</t>
  </si>
  <si>
    <t>F6448701</t>
  </si>
  <si>
    <t>F4883051</t>
  </si>
  <si>
    <t>F9190919</t>
  </si>
  <si>
    <t>F3030689</t>
  </si>
  <si>
    <t>F4885758</t>
  </si>
  <si>
    <t>F9342354</t>
  </si>
  <si>
    <t>F4690059</t>
  </si>
  <si>
    <t>F6359513</t>
  </si>
  <si>
    <t>F2419046</t>
  </si>
  <si>
    <t>F3189075</t>
  </si>
  <si>
    <t>F0724241</t>
  </si>
  <si>
    <t>F2872117</t>
  </si>
  <si>
    <t>F8437436</t>
  </si>
  <si>
    <t>F6078799</t>
  </si>
  <si>
    <t>F3191928</t>
  </si>
  <si>
    <t>F1916145</t>
  </si>
  <si>
    <t>CAROLINA SANTOS DE OLIVEIRA AMORELLI RIBEIRO PEREI</t>
  </si>
  <si>
    <t>F6210776</t>
  </si>
  <si>
    <t>F7340998</t>
  </si>
  <si>
    <t>F7287356</t>
  </si>
  <si>
    <t>F9200694</t>
  </si>
  <si>
    <t>F3020335</t>
  </si>
  <si>
    <t>F1370377</t>
  </si>
  <si>
    <t>F6879748</t>
  </si>
  <si>
    <t>F2894707</t>
  </si>
  <si>
    <t>F9821668</t>
  </si>
  <si>
    <t>F3548784</t>
  </si>
  <si>
    <t>F6608061</t>
  </si>
  <si>
    <t>F3310098</t>
  </si>
  <si>
    <t>F6322898</t>
  </si>
  <si>
    <t>F0171491</t>
  </si>
  <si>
    <t>F8249187</t>
  </si>
  <si>
    <t>F3548823</t>
  </si>
  <si>
    <t>F8364065</t>
  </si>
  <si>
    <t>F3866218</t>
  </si>
  <si>
    <t>F7105835</t>
  </si>
  <si>
    <t>F1809315</t>
  </si>
  <si>
    <t>F9519963</t>
  </si>
  <si>
    <t>F9513636</t>
  </si>
  <si>
    <t>F6322883</t>
  </si>
  <si>
    <t>F8365885</t>
  </si>
  <si>
    <t>F7023246</t>
  </si>
  <si>
    <t>F2456727</t>
  </si>
  <si>
    <t>F2315771</t>
  </si>
  <si>
    <t>F2012103</t>
  </si>
  <si>
    <t>F1326599</t>
  </si>
  <si>
    <t>F2064654</t>
  </si>
  <si>
    <t>F2376095</t>
  </si>
  <si>
    <t>F2122184</t>
  </si>
  <si>
    <t>F0436949</t>
  </si>
  <si>
    <t>F5893979</t>
  </si>
  <si>
    <t>F6577529</t>
  </si>
  <si>
    <t>F7251721</t>
  </si>
  <si>
    <t>F2331677</t>
  </si>
  <si>
    <t>F4379749</t>
  </si>
  <si>
    <t>F0196189</t>
  </si>
  <si>
    <t>F6264517</t>
  </si>
  <si>
    <t>F6186659</t>
  </si>
  <si>
    <t>F2456742</t>
  </si>
  <si>
    <t>F8441560</t>
  </si>
  <si>
    <t>F8702199</t>
  </si>
  <si>
    <t>F9181074</t>
  </si>
  <si>
    <t>F6291339</t>
  </si>
  <si>
    <t>F9032210</t>
  </si>
  <si>
    <t>F2419288</t>
  </si>
  <si>
    <t>F6769395</t>
  </si>
  <si>
    <t>F4622282</t>
  </si>
  <si>
    <t>F2634012</t>
  </si>
  <si>
    <t>F0503363</t>
  </si>
  <si>
    <t>F8248989</t>
  </si>
  <si>
    <t>F0734413</t>
  </si>
  <si>
    <t>F3747555</t>
  </si>
  <si>
    <t>F9329136</t>
  </si>
  <si>
    <t>F9155057</t>
  </si>
  <si>
    <t>F6123037</t>
  </si>
  <si>
    <t>F8249638</t>
  </si>
  <si>
    <t>F3542239</t>
  </si>
  <si>
    <t>F8527517</t>
  </si>
  <si>
    <t>F6210851</t>
  </si>
  <si>
    <t>F6365775</t>
  </si>
  <si>
    <t>F6360859</t>
  </si>
  <si>
    <t>F6116678</t>
  </si>
  <si>
    <t>F9524403</t>
  </si>
  <si>
    <t>F3543978</t>
  </si>
  <si>
    <t>F0839169</t>
  </si>
  <si>
    <t>F3163835</t>
  </si>
  <si>
    <t>F4744079</t>
  </si>
  <si>
    <t>F8683209</t>
  </si>
  <si>
    <t>F2064329</t>
  </si>
  <si>
    <t>F0722847</t>
  </si>
  <si>
    <t>F8367612</t>
  </si>
  <si>
    <t>F7342185</t>
  </si>
  <si>
    <t>F2737283</t>
  </si>
  <si>
    <t>F9159149</t>
  </si>
  <si>
    <t>F4248158</t>
  </si>
  <si>
    <t>F3879710</t>
  </si>
  <si>
    <t>F8733339</t>
  </si>
  <si>
    <t>F1739532</t>
  </si>
  <si>
    <t>F0733809</t>
  </si>
  <si>
    <t>F8941219</t>
  </si>
  <si>
    <t>F8711803</t>
  </si>
  <si>
    <t>F9456253</t>
  </si>
  <si>
    <t>F9290337</t>
  </si>
  <si>
    <t>F4258798</t>
  </si>
  <si>
    <t>F3191735</t>
  </si>
  <si>
    <t>F2069549</t>
  </si>
  <si>
    <t>F8550179</t>
  </si>
  <si>
    <t>F2455867</t>
  </si>
  <si>
    <t>F3881098</t>
  </si>
  <si>
    <t>F4919239</t>
  </si>
  <si>
    <t>F4619439</t>
  </si>
  <si>
    <t>F6975619</t>
  </si>
  <si>
    <t>F9285278</t>
  </si>
  <si>
    <t>F9843084</t>
  </si>
  <si>
    <t>F2102696</t>
  </si>
  <si>
    <t>F8077311</t>
  </si>
  <si>
    <t>F2419333</t>
  </si>
  <si>
    <t>F8369720</t>
  </si>
  <si>
    <t>F2547179</t>
  </si>
  <si>
    <t>F0641670</t>
  </si>
  <si>
    <t>F3565843</t>
  </si>
  <si>
    <t>F6131121</t>
  </si>
  <si>
    <t>F4539206</t>
  </si>
  <si>
    <t>F0115309</t>
  </si>
  <si>
    <t>F7109361</t>
  </si>
  <si>
    <t>F2190139</t>
  </si>
  <si>
    <t>F6220824</t>
  </si>
  <si>
    <t>F1813159</t>
  </si>
  <si>
    <t>F0500001</t>
  </si>
  <si>
    <t>F2976049</t>
  </si>
  <si>
    <t>F0655234</t>
  </si>
  <si>
    <t>F1712925</t>
  </si>
  <si>
    <t>F6874876</t>
  </si>
  <si>
    <t>F2281749</t>
  </si>
  <si>
    <t>F8367123</t>
  </si>
  <si>
    <t>F4957141</t>
  </si>
  <si>
    <t>F0742778</t>
  </si>
  <si>
    <t>F6855063</t>
  </si>
  <si>
    <t>F8369096</t>
  </si>
  <si>
    <t>F4352927</t>
  </si>
  <si>
    <t>F2630896</t>
  </si>
  <si>
    <t>F2327747</t>
  </si>
  <si>
    <t>F9840137</t>
  </si>
  <si>
    <t>F8630618</t>
  </si>
  <si>
    <t>F3542238</t>
  </si>
  <si>
    <t>F6322899</t>
  </si>
  <si>
    <t>F8200832</t>
  </si>
  <si>
    <t>F5115726</t>
  </si>
  <si>
    <t>F5449409</t>
  </si>
  <si>
    <t>F6859622</t>
  </si>
  <si>
    <t>F2964864</t>
  </si>
  <si>
    <t>F0688758</t>
  </si>
  <si>
    <t>F9932436</t>
  </si>
  <si>
    <t>F7210200</t>
  </si>
  <si>
    <t>F4583119</t>
  </si>
  <si>
    <t>F8594669</t>
  </si>
  <si>
    <t>F2718836</t>
  </si>
  <si>
    <t>F6817958</t>
  </si>
  <si>
    <t>F0380299</t>
  </si>
  <si>
    <t>F0894196</t>
  </si>
  <si>
    <t>F4479369</t>
  </si>
  <si>
    <t>F4504016</t>
  </si>
  <si>
    <t>F6336982</t>
  </si>
  <si>
    <t>F6173215</t>
  </si>
  <si>
    <t>F4587029</t>
  </si>
  <si>
    <t>F3165824</t>
  </si>
  <si>
    <t>F0173101</t>
  </si>
  <si>
    <t>F9817579</t>
  </si>
  <si>
    <t>F9496943</t>
  </si>
  <si>
    <t>F6883147</t>
  </si>
  <si>
    <t>F2799952</t>
  </si>
  <si>
    <t>F2758025</t>
  </si>
  <si>
    <t>F2081443</t>
  </si>
  <si>
    <t>F2384443</t>
  </si>
  <si>
    <t>F0279412</t>
  </si>
  <si>
    <t>F3787474</t>
  </si>
  <si>
    <t>F2190319</t>
  </si>
  <si>
    <t>F8605919</t>
  </si>
  <si>
    <t>F6207497</t>
  </si>
  <si>
    <t>F3878045</t>
  </si>
  <si>
    <t>F8712275</t>
  </si>
  <si>
    <t>F2057218</t>
  </si>
  <si>
    <t>F0724188</t>
  </si>
  <si>
    <t>F3790376</t>
  </si>
  <si>
    <t>F8031032</t>
  </si>
  <si>
    <t>F6322058</t>
  </si>
  <si>
    <t>F2507339</t>
  </si>
  <si>
    <t>F6861929</t>
  </si>
  <si>
    <t>F8712334</t>
  </si>
  <si>
    <t>F1704738</t>
  </si>
  <si>
    <t>F6361974</t>
  </si>
  <si>
    <t>F1807827</t>
  </si>
  <si>
    <t>F7893376</t>
  </si>
  <si>
    <t>F6322897</t>
  </si>
  <si>
    <t>F4433321</t>
  </si>
  <si>
    <t>F3547438</t>
  </si>
  <si>
    <t>F3024499</t>
  </si>
  <si>
    <t>F9844499</t>
  </si>
  <si>
    <t>F9342404</t>
  </si>
  <si>
    <t>F5649716</t>
  </si>
  <si>
    <t>F4853807</t>
  </si>
  <si>
    <t>F5292441</t>
  </si>
  <si>
    <t>F0500032</t>
  </si>
  <si>
    <t>F8122109</t>
  </si>
  <si>
    <t>F1704958</t>
  </si>
  <si>
    <t>F8711759</t>
  </si>
  <si>
    <t>F3164706</t>
  </si>
  <si>
    <t>F0453818</t>
  </si>
  <si>
    <t>F6070080</t>
  </si>
  <si>
    <t>F0527279</t>
  </si>
  <si>
    <t>F3530188</t>
  </si>
  <si>
    <t>F1647417</t>
  </si>
  <si>
    <t>F4192367</t>
  </si>
  <si>
    <t>F6173079</t>
  </si>
  <si>
    <t>F1703958</t>
  </si>
  <si>
    <t>F9275920</t>
  </si>
  <si>
    <t>F6178723</t>
  </si>
  <si>
    <t>F0427981</t>
  </si>
  <si>
    <t>F1715748</t>
  </si>
  <si>
    <t>F3722375</t>
  </si>
  <si>
    <t>F6173151</t>
  </si>
  <si>
    <t>F0427287</t>
  </si>
  <si>
    <t>F2190599</t>
  </si>
  <si>
    <t>F6765216</t>
  </si>
  <si>
    <t>F9421194</t>
  </si>
  <si>
    <t>F6095328</t>
  </si>
  <si>
    <t>F9524412</t>
  </si>
  <si>
    <t>F3800870</t>
  </si>
  <si>
    <t>F2350725</t>
  </si>
  <si>
    <t>F2332078</t>
  </si>
  <si>
    <t>F9213455</t>
  </si>
  <si>
    <t>F6771533</t>
  </si>
  <si>
    <t>F7204798</t>
  </si>
  <si>
    <t>F2897619</t>
  </si>
  <si>
    <t>F3335468</t>
  </si>
  <si>
    <t>F2431049</t>
  </si>
  <si>
    <t>F9262359</t>
  </si>
  <si>
    <t>F4956554</t>
  </si>
  <si>
    <t>F3548531</t>
  </si>
  <si>
    <t>F2900819</t>
  </si>
  <si>
    <t>F8249627</t>
  </si>
  <si>
    <t>F2255270</t>
  </si>
  <si>
    <t>F1985829</t>
  </si>
  <si>
    <t>F4535118</t>
  </si>
  <si>
    <t>F6795191</t>
  </si>
  <si>
    <t>F3165560</t>
  </si>
  <si>
    <t>F1854038</t>
  </si>
  <si>
    <t>F1867179</t>
  </si>
  <si>
    <t>F7988844</t>
  </si>
  <si>
    <t>F9839345</t>
  </si>
  <si>
    <t>F7007124</t>
  </si>
  <si>
    <t>F9450491</t>
  </si>
  <si>
    <t>F4817252</t>
  </si>
  <si>
    <t>F6998759</t>
  </si>
  <si>
    <t>F0992431</t>
  </si>
  <si>
    <t>F3870899</t>
  </si>
  <si>
    <t>F8775242</t>
  </si>
  <si>
    <t>F2076139</t>
  </si>
  <si>
    <t>F8711719</t>
  </si>
  <si>
    <t>F0002019</t>
  </si>
  <si>
    <t>F5210579</t>
  </si>
  <si>
    <t>F5837501</t>
  </si>
  <si>
    <t>F7772639</t>
  </si>
  <si>
    <t>F6791993</t>
  </si>
  <si>
    <t>F8410401</t>
  </si>
  <si>
    <t>F4818498</t>
  </si>
  <si>
    <t>F3156774</t>
  </si>
  <si>
    <t>F4449319</t>
  </si>
  <si>
    <t>F5967699</t>
  </si>
  <si>
    <t>F2750979</t>
  </si>
  <si>
    <t>F6812975</t>
  </si>
  <si>
    <t>F2635353</t>
  </si>
  <si>
    <t>F3162158</t>
  </si>
  <si>
    <t>F3722879</t>
  </si>
  <si>
    <t>F6822987</t>
  </si>
  <si>
    <t>F3189516</t>
  </si>
  <si>
    <t>F0751144</t>
  </si>
  <si>
    <t>F9080198</t>
  </si>
  <si>
    <t>F4218158</t>
  </si>
  <si>
    <t>F1640685</t>
  </si>
  <si>
    <t>F3862279</t>
  </si>
  <si>
    <t>F9167709</t>
  </si>
  <si>
    <t>F8779682</t>
  </si>
  <si>
    <t>F9032058</t>
  </si>
  <si>
    <t>F0723014</t>
  </si>
  <si>
    <t>F6323497</t>
  </si>
  <si>
    <t>F4814689</t>
  </si>
  <si>
    <t>F9440566</t>
  </si>
  <si>
    <t>F3582244</t>
  </si>
  <si>
    <t>F6798666</t>
  </si>
  <si>
    <t>F8214779</t>
  </si>
  <si>
    <t>F6796775</t>
  </si>
  <si>
    <t>F6015609</t>
  </si>
  <si>
    <t>F1960679</t>
  </si>
  <si>
    <t>F3160772</t>
  </si>
  <si>
    <t>F8713816</t>
  </si>
  <si>
    <t>F6724299</t>
  </si>
  <si>
    <t>F8258499</t>
  </si>
  <si>
    <t>F1807247</t>
  </si>
  <si>
    <t>F2804431</t>
  </si>
  <si>
    <t>F0436867</t>
  </si>
  <si>
    <t>F2842388</t>
  </si>
  <si>
    <t>F0126227</t>
  </si>
  <si>
    <t>F6019439</t>
  </si>
  <si>
    <t>F6844254</t>
  </si>
  <si>
    <t>F5832514</t>
  </si>
  <si>
    <t>F8658331</t>
  </si>
  <si>
    <t>F2728377</t>
  </si>
  <si>
    <t>F8756199</t>
  </si>
  <si>
    <t>F9417521</t>
  </si>
  <si>
    <t>F6065924</t>
  </si>
  <si>
    <t>F9576499</t>
  </si>
  <si>
    <t>F7107767</t>
  </si>
  <si>
    <t>F2896577</t>
  </si>
  <si>
    <t>F6769536</t>
  </si>
  <si>
    <t>F4977905</t>
  </si>
  <si>
    <t>F6787095</t>
  </si>
  <si>
    <t>F0427232</t>
  </si>
  <si>
    <t>F6631109</t>
  </si>
  <si>
    <t>F6769534</t>
  </si>
  <si>
    <t>F6822015</t>
  </si>
  <si>
    <t>F2021264</t>
  </si>
  <si>
    <t>F7175139</t>
  </si>
  <si>
    <t>F6784633</t>
  </si>
  <si>
    <t>F8687057</t>
  </si>
  <si>
    <t>F7611256</t>
  </si>
  <si>
    <t>F0423079</t>
  </si>
  <si>
    <t>F0738667</t>
  </si>
  <si>
    <t>F8367322</t>
  </si>
  <si>
    <t>F1809604</t>
  </si>
  <si>
    <t>F2730728</t>
  </si>
  <si>
    <t>F3336169</t>
  </si>
  <si>
    <t>F2691343</t>
  </si>
  <si>
    <t>F3268798</t>
  </si>
  <si>
    <t>F6459499</t>
  </si>
  <si>
    <t>F0742417</t>
  </si>
  <si>
    <t>F8115698</t>
  </si>
  <si>
    <t>F0427858</t>
  </si>
  <si>
    <t>F2788574</t>
  </si>
  <si>
    <t>F8762159</t>
  </si>
  <si>
    <t>F2190351</t>
  </si>
  <si>
    <t>F8713914</t>
  </si>
  <si>
    <t>F2261948</t>
  </si>
  <si>
    <t>F8719337</t>
  </si>
  <si>
    <t>F6813095</t>
  </si>
  <si>
    <t>F8551709</t>
  </si>
  <si>
    <t>F6210287</t>
  </si>
  <si>
    <t>F1984538</t>
  </si>
  <si>
    <t>F7428179</t>
  </si>
  <si>
    <t>F3867678</t>
  </si>
  <si>
    <t>F2190337</t>
  </si>
  <si>
    <t>F0270659</t>
  </si>
  <si>
    <t>F2931029</t>
  </si>
  <si>
    <t>F2262984</t>
  </si>
  <si>
    <t>F0268761</t>
  </si>
  <si>
    <t>F8612623</t>
  </si>
  <si>
    <t>F2707981</t>
  </si>
  <si>
    <t>F1453059</t>
  </si>
  <si>
    <t>F5376209</t>
  </si>
  <si>
    <t>F6911329</t>
  </si>
  <si>
    <t>F5955099</t>
  </si>
  <si>
    <t>F6322452</t>
  </si>
  <si>
    <t>F1713025</t>
  </si>
  <si>
    <t>F0724261</t>
  </si>
  <si>
    <t>F8366245</t>
  </si>
  <si>
    <t>F5116162</t>
  </si>
  <si>
    <t>F3859123</t>
  </si>
  <si>
    <t>F2331625</t>
  </si>
  <si>
    <t>F2255824</t>
  </si>
  <si>
    <t>F6001646</t>
  </si>
  <si>
    <t>F4560847</t>
  </si>
  <si>
    <t>F8224359</t>
  </si>
  <si>
    <t>F1692871</t>
  </si>
  <si>
    <t>F8527607</t>
  </si>
  <si>
    <t>F6361934</t>
  </si>
  <si>
    <t>F5295866</t>
  </si>
  <si>
    <t>F8236816</t>
  </si>
  <si>
    <t>F6387533</t>
  </si>
  <si>
    <t>F3868209</t>
  </si>
  <si>
    <t>F1708765</t>
  </si>
  <si>
    <t>F6239902</t>
  </si>
  <si>
    <t>F4960198</t>
  </si>
  <si>
    <t>F0720287</t>
  </si>
  <si>
    <t>F6819058</t>
  </si>
  <si>
    <t>F7023244</t>
  </si>
  <si>
    <t>F6076499</t>
  </si>
  <si>
    <t>F8369551</t>
  </si>
  <si>
    <t>F2736079</t>
  </si>
  <si>
    <t>F0724279</t>
  </si>
  <si>
    <t>F6458226</t>
  </si>
  <si>
    <t>F8544795</t>
  </si>
  <si>
    <t>F8522575</t>
  </si>
  <si>
    <t>F6748538</t>
  </si>
  <si>
    <t>F2523218</t>
  </si>
  <si>
    <t>F6172497</t>
  </si>
  <si>
    <t>F3165476</t>
  </si>
  <si>
    <t>F4680827</t>
  </si>
  <si>
    <t>F6793784</t>
  </si>
  <si>
    <t>F0198559</t>
  </si>
  <si>
    <t>F6070096</t>
  </si>
  <si>
    <t>F7231299</t>
  </si>
  <si>
    <t>F8028591</t>
  </si>
  <si>
    <t>F8713087</t>
  </si>
  <si>
    <t>F7865439</t>
  </si>
  <si>
    <t>F0734039</t>
  </si>
  <si>
    <t>F2666809</t>
  </si>
  <si>
    <t>F9984619</t>
  </si>
  <si>
    <t>F6770381</t>
  </si>
  <si>
    <t>F5140849</t>
  </si>
  <si>
    <t>F2259210</t>
  </si>
  <si>
    <t>F6796772</t>
  </si>
  <si>
    <t>F9875929</t>
  </si>
  <si>
    <t>F2965026</t>
  </si>
  <si>
    <t>F6081875</t>
  </si>
  <si>
    <t>F6771538</t>
  </si>
  <si>
    <t>F1911319</t>
  </si>
  <si>
    <t>F2634252</t>
  </si>
  <si>
    <t>F3877889</t>
  </si>
  <si>
    <t>F2816859</t>
  </si>
  <si>
    <t>F8596787</t>
  </si>
  <si>
    <t>F9343063</t>
  </si>
  <si>
    <t>F3613399</t>
  </si>
  <si>
    <t>F0442800</t>
  </si>
  <si>
    <t>F5828869</t>
  </si>
  <si>
    <t>F2258761</t>
  </si>
  <si>
    <t>F4589359</t>
  </si>
  <si>
    <t>F6324623</t>
  </si>
  <si>
    <t>F2258726</t>
  </si>
  <si>
    <t>F6210346</t>
  </si>
  <si>
    <t>F3228202</t>
  </si>
  <si>
    <t>F0310582</t>
  </si>
  <si>
    <t>F6798342</t>
  </si>
  <si>
    <t>F9951098</t>
  </si>
  <si>
    <t>F6781759</t>
  </si>
  <si>
    <t>F6633261</t>
  </si>
  <si>
    <t>F6635168</t>
  </si>
  <si>
    <t>F2966457</t>
  </si>
  <si>
    <t>F2985399</t>
  </si>
  <si>
    <t>F0738565</t>
  </si>
  <si>
    <t>F9448328</t>
  </si>
  <si>
    <t>F9833814</t>
  </si>
  <si>
    <t>F6076557</t>
  </si>
  <si>
    <t>F6327919</t>
  </si>
  <si>
    <t>F2259128</t>
  </si>
  <si>
    <t>F0751076</t>
  </si>
  <si>
    <t>F2195467</t>
  </si>
  <si>
    <t>F6458427</t>
  </si>
  <si>
    <t>F8583374</t>
  </si>
  <si>
    <t>F0169504</t>
  </si>
  <si>
    <t>F6333297</t>
  </si>
  <si>
    <t>F9174908</t>
  </si>
  <si>
    <t>F6206123</t>
  </si>
  <si>
    <t>F5439838</t>
  </si>
  <si>
    <t>F6765044</t>
  </si>
  <si>
    <t>F2598918</t>
  </si>
  <si>
    <t>F8601437</t>
  </si>
  <si>
    <t>F6757839</t>
  </si>
  <si>
    <t>F9263281</t>
  </si>
  <si>
    <t>F2259142</t>
  </si>
  <si>
    <t>F6819234</t>
  </si>
  <si>
    <t>F6849404</t>
  </si>
  <si>
    <t>F6819236</t>
  </si>
  <si>
    <t>F8624704</t>
  </si>
  <si>
    <t>F6330788</t>
  </si>
  <si>
    <t>F8951776</t>
  </si>
  <si>
    <t>F6883057</t>
  </si>
  <si>
    <t>F0268408</t>
  </si>
  <si>
    <t>F8369016</t>
  </si>
  <si>
    <t>F2415764</t>
  </si>
  <si>
    <t>F4511677</t>
  </si>
  <si>
    <t>F8760619</t>
  </si>
  <si>
    <t>F7033179</t>
  </si>
  <si>
    <t>F9159666</t>
  </si>
  <si>
    <t>F9081639</t>
  </si>
  <si>
    <t>F5282198</t>
  </si>
  <si>
    <t>F1498349</t>
  </si>
  <si>
    <t>F6948729</t>
  </si>
  <si>
    <t>F8783790</t>
  </si>
  <si>
    <t>F2788787</t>
  </si>
  <si>
    <t>F8028654</t>
  </si>
  <si>
    <t>F3875898</t>
  </si>
  <si>
    <t>F9563143</t>
  </si>
  <si>
    <t>F6771490</t>
  </si>
  <si>
    <t>F7212667</t>
  </si>
  <si>
    <t>F1916616</t>
  </si>
  <si>
    <t>F8440993</t>
  </si>
  <si>
    <t>F0720932</t>
  </si>
  <si>
    <t>F9368858</t>
  </si>
  <si>
    <t>F6806309</t>
  </si>
  <si>
    <t>F5798819</t>
  </si>
  <si>
    <t>F2073849</t>
  </si>
  <si>
    <t>F9152938</t>
  </si>
  <si>
    <t>F3783428</t>
  </si>
  <si>
    <t>F3243968</t>
  </si>
  <si>
    <t>F0751064</t>
  </si>
  <si>
    <t>F4597109</t>
  </si>
  <si>
    <t>F8939236</t>
  </si>
  <si>
    <t>F3801011</t>
  </si>
  <si>
    <t>F2975085</t>
  </si>
  <si>
    <t>F3191216</t>
  </si>
  <si>
    <t>F8368525</t>
  </si>
  <si>
    <t>F8020683</t>
  </si>
  <si>
    <t>F9519159</t>
  </si>
  <si>
    <t>F6814534</t>
  </si>
  <si>
    <t>F2125677</t>
  </si>
  <si>
    <t>F6002616</t>
  </si>
  <si>
    <t>F1230338</t>
  </si>
  <si>
    <t>F0432531</t>
  </si>
  <si>
    <t>F6817298</t>
  </si>
  <si>
    <t>F4772973</t>
  </si>
  <si>
    <t>F6136048</t>
  </si>
  <si>
    <t>F5011099</t>
  </si>
  <si>
    <t>F0439138</t>
  </si>
  <si>
    <t>F8028782</t>
  </si>
  <si>
    <t>F3806628</t>
  </si>
  <si>
    <t>F3166383</t>
  </si>
  <si>
    <t>F2064133</t>
  </si>
  <si>
    <t>F9456026</t>
  </si>
  <si>
    <t>F1564634</t>
  </si>
  <si>
    <t>F6324452</t>
  </si>
  <si>
    <t>F8599567</t>
  </si>
  <si>
    <t>F9539252</t>
  </si>
  <si>
    <t>F9847579</t>
  </si>
  <si>
    <t>F6332021</t>
  </si>
  <si>
    <t>F6002563</t>
  </si>
  <si>
    <t>F8028732</t>
  </si>
  <si>
    <t>F2027709</t>
  </si>
  <si>
    <t>F4505559</t>
  </si>
  <si>
    <t>F6794032</t>
  </si>
  <si>
    <t>F7339066</t>
  </si>
  <si>
    <t>F8610304</t>
  </si>
  <si>
    <t>F6333259</t>
  </si>
  <si>
    <t>F8768678</t>
  </si>
  <si>
    <t>F3191687</t>
  </si>
  <si>
    <t>F2259089</t>
  </si>
  <si>
    <t>F9563042</t>
  </si>
  <si>
    <t>F1385711</t>
  </si>
  <si>
    <t>F2925685</t>
  </si>
  <si>
    <t>F8238160</t>
  </si>
  <si>
    <t>F8944678</t>
  </si>
  <si>
    <t>F6772768</t>
  </si>
  <si>
    <t>F2062318</t>
  </si>
  <si>
    <t>F8578377</t>
  </si>
  <si>
    <t>F6263758</t>
  </si>
  <si>
    <t>F3881096</t>
  </si>
  <si>
    <t>F2255724</t>
  </si>
  <si>
    <t>F9574289</t>
  </si>
  <si>
    <t>F4489971</t>
  </si>
  <si>
    <t>F9198038</t>
  </si>
  <si>
    <t>F4476829</t>
  </si>
  <si>
    <t>F5127678</t>
  </si>
  <si>
    <t>F4110329</t>
  </si>
  <si>
    <t>F0172669</t>
  </si>
  <si>
    <t>F0723584</t>
  </si>
  <si>
    <t>F6804417</t>
  </si>
  <si>
    <t>F1809689</t>
  </si>
  <si>
    <t>F7613999</t>
  </si>
  <si>
    <t>F8427309</t>
  </si>
  <si>
    <t>F4464379</t>
  </si>
  <si>
    <t>F9206681</t>
  </si>
  <si>
    <t>F1725874</t>
  </si>
  <si>
    <t>F1809018</t>
  </si>
  <si>
    <t>F8339046</t>
  </si>
  <si>
    <t>F8528110</t>
  </si>
  <si>
    <t>F2256977</t>
  </si>
  <si>
    <t>F8783615</t>
  </si>
  <si>
    <t>F6888669</t>
  </si>
  <si>
    <t>F9876929</t>
  </si>
  <si>
    <t>F8174222</t>
  </si>
  <si>
    <t>F2387878</t>
  </si>
  <si>
    <t>F8712313</t>
  </si>
  <si>
    <t>F8775629</t>
  </si>
  <si>
    <t>F9272943</t>
  </si>
  <si>
    <t>F5767449</t>
  </si>
  <si>
    <t>F7816559</t>
  </si>
  <si>
    <t>F8501633</t>
  </si>
  <si>
    <t>F6998546</t>
  </si>
  <si>
    <t>F2181959</t>
  </si>
  <si>
    <t>F8549599</t>
  </si>
  <si>
    <t>F0738968</t>
  </si>
  <si>
    <t>F2696578</t>
  </si>
  <si>
    <t>F7227139</t>
  </si>
  <si>
    <t>F6799136</t>
  </si>
  <si>
    <t>F2840159</t>
  </si>
  <si>
    <t>F7988836</t>
  </si>
  <si>
    <t>F4682587</t>
  </si>
  <si>
    <t>F1040439</t>
  </si>
  <si>
    <t>F6073325</t>
  </si>
  <si>
    <t>F2912099</t>
  </si>
  <si>
    <t>F2272209</t>
  </si>
  <si>
    <t>F6769878</t>
  </si>
  <si>
    <t>F6765640</t>
  </si>
  <si>
    <t>F7120693</t>
  </si>
  <si>
    <t>F2191103</t>
  </si>
  <si>
    <t>F3877739</t>
  </si>
  <si>
    <t>F0436797</t>
  </si>
  <si>
    <t>F3154049</t>
  </si>
  <si>
    <t>F6817079</t>
  </si>
  <si>
    <t>F2018177</t>
  </si>
  <si>
    <t>F3303554</t>
  </si>
  <si>
    <t>F2442538</t>
  </si>
  <si>
    <t>F9154356</t>
  </si>
  <si>
    <t>F9886939</t>
  </si>
  <si>
    <t>F8944875</t>
  </si>
  <si>
    <t>F2414919</t>
  </si>
  <si>
    <t>F6812984</t>
  </si>
  <si>
    <t>F7255099</t>
  </si>
  <si>
    <t>F3712897</t>
  </si>
  <si>
    <t>F3276539</t>
  </si>
  <si>
    <t>F5850618</t>
  </si>
  <si>
    <t>F6765647</t>
  </si>
  <si>
    <t>F6172982</t>
  </si>
  <si>
    <t>F6787098</t>
  </si>
  <si>
    <t>F8714489</t>
  </si>
  <si>
    <t>F8787021</t>
  </si>
  <si>
    <t>F8031175</t>
  </si>
  <si>
    <t>F2453048</t>
  </si>
  <si>
    <t>F8785523</t>
  </si>
  <si>
    <t>F2259141</t>
  </si>
  <si>
    <t>F2064782</t>
  </si>
  <si>
    <t>F8712766</t>
  </si>
  <si>
    <t>F6002160</t>
  </si>
  <si>
    <t>F0734083</t>
  </si>
  <si>
    <t>F2596974</t>
  </si>
  <si>
    <t>F8718084</t>
  </si>
  <si>
    <t>F1887539</t>
  </si>
  <si>
    <t>F8538118</t>
  </si>
  <si>
    <t>F9458045</t>
  </si>
  <si>
    <t>F8579658</t>
  </si>
  <si>
    <t>F8412559</t>
  </si>
  <si>
    <t>F9342936</t>
  </si>
  <si>
    <t>F0736058</t>
  </si>
  <si>
    <t>F6819449</t>
  </si>
  <si>
    <t>F0268478</t>
  </si>
  <si>
    <t>F4502299</t>
  </si>
  <si>
    <t>F9263305</t>
  </si>
  <si>
    <t>F2419234</t>
  </si>
  <si>
    <t>F8548839</t>
  </si>
  <si>
    <t>F8368877</t>
  </si>
  <si>
    <t>F3981723</t>
  </si>
  <si>
    <t>F2746899</t>
  </si>
  <si>
    <t>F6068364</t>
  </si>
  <si>
    <t>F1461763</t>
  </si>
  <si>
    <t>F4503973</t>
  </si>
  <si>
    <t>F8712065</t>
  </si>
  <si>
    <t>F3033532</t>
  </si>
  <si>
    <t>F2419260</t>
  </si>
  <si>
    <t>F5951968</t>
  </si>
  <si>
    <t>F0721239</t>
  </si>
  <si>
    <t>F4281072</t>
  </si>
  <si>
    <t>F2068309</t>
  </si>
  <si>
    <t>F8503779</t>
  </si>
  <si>
    <t>F0743930</t>
  </si>
  <si>
    <t>F8500938</t>
  </si>
  <si>
    <t>F2971548</t>
  </si>
  <si>
    <t>F7181439</t>
  </si>
  <si>
    <t>F8711950</t>
  </si>
  <si>
    <t>F1882124</t>
  </si>
  <si>
    <t>F4236719</t>
  </si>
  <si>
    <t>F9263337</t>
  </si>
  <si>
    <t>F7925122</t>
  </si>
  <si>
    <t>F6802139</t>
  </si>
  <si>
    <t>F8937079</t>
  </si>
  <si>
    <t>F0751653</t>
  </si>
  <si>
    <t>F8945112</t>
  </si>
  <si>
    <t>F3255209</t>
  </si>
  <si>
    <t>F0431918</t>
  </si>
  <si>
    <t>F9823269</t>
  </si>
  <si>
    <t>F3146759</t>
  </si>
  <si>
    <t>F0756497</t>
  </si>
  <si>
    <t>F9073362</t>
  </si>
  <si>
    <t>F2728199</t>
  </si>
  <si>
    <t>F1924433</t>
  </si>
  <si>
    <t>F9402817</t>
  </si>
  <si>
    <t>F9088067</t>
  </si>
  <si>
    <t>F6063753</t>
  </si>
  <si>
    <t>F6250318</t>
  </si>
  <si>
    <t>F2419531</t>
  </si>
  <si>
    <t>F6608087</t>
  </si>
  <si>
    <t>F3808217</t>
  </si>
  <si>
    <t>F8511772</t>
  </si>
  <si>
    <t>F2702968</t>
  </si>
  <si>
    <t>F2190951</t>
  </si>
  <si>
    <t>F0427792</t>
  </si>
  <si>
    <t>F2351819</t>
  </si>
  <si>
    <t>F8689032</t>
  </si>
  <si>
    <t>F7021359</t>
  </si>
  <si>
    <t>F6082047</t>
  </si>
  <si>
    <t>F8327657</t>
  </si>
  <si>
    <t>F0738766</t>
  </si>
  <si>
    <t>F3166226</t>
  </si>
  <si>
    <t>F0655261</t>
  </si>
  <si>
    <t>F8699242</t>
  </si>
  <si>
    <t>F9563406</t>
  </si>
  <si>
    <t>F6332769</t>
  </si>
  <si>
    <t>F2843633</t>
  </si>
  <si>
    <t>F2256952</t>
  </si>
  <si>
    <t>F9827893</t>
  </si>
  <si>
    <t>F0743243</t>
  </si>
  <si>
    <t>F6298659</t>
  </si>
  <si>
    <t>F6998788</t>
  </si>
  <si>
    <t>F6770466</t>
  </si>
  <si>
    <t>F0641776</t>
  </si>
  <si>
    <t>F0720679</t>
  </si>
  <si>
    <t>F8656539</t>
  </si>
  <si>
    <t>F2259253</t>
  </si>
  <si>
    <t>F6863825</t>
  </si>
  <si>
    <t>F7116233</t>
  </si>
  <si>
    <t>F8242099</t>
  </si>
  <si>
    <t>F8712177</t>
  </si>
  <si>
    <t>F5290798</t>
  </si>
  <si>
    <t>F2064730</t>
  </si>
  <si>
    <t>F3807001</t>
  </si>
  <si>
    <t>F2361659</t>
  </si>
  <si>
    <t>F3879768</t>
  </si>
  <si>
    <t>F2018153</t>
  </si>
  <si>
    <t>F0739554</t>
  </si>
  <si>
    <t>F9175072</t>
  </si>
  <si>
    <t>F1485755</t>
  </si>
  <si>
    <t>F4619541</t>
  </si>
  <si>
    <t>F6768847</t>
  </si>
  <si>
    <t>F9046039</t>
  </si>
  <si>
    <t>F4298238</t>
  </si>
  <si>
    <t>F9102624</t>
  </si>
  <si>
    <t>F9574596</t>
  </si>
  <si>
    <t>F4400018</t>
  </si>
  <si>
    <t>F0723082</t>
  </si>
  <si>
    <t>F0442257</t>
  </si>
  <si>
    <t>F2817319</t>
  </si>
  <si>
    <t>F6791992</t>
  </si>
  <si>
    <t>F9272967</t>
  </si>
  <si>
    <t>F9540210</t>
  </si>
  <si>
    <t>F8548081</t>
  </si>
  <si>
    <t>F7027944</t>
  </si>
  <si>
    <t>F1943289</t>
  </si>
  <si>
    <t>F9455985</t>
  </si>
  <si>
    <t>F4624963</t>
  </si>
  <si>
    <t>F3055679</t>
  </si>
  <si>
    <t>F0688599</t>
  </si>
  <si>
    <t>F4273279</t>
  </si>
  <si>
    <t>F4682525</t>
  </si>
  <si>
    <t>F1924019</t>
  </si>
  <si>
    <t>F6324141</t>
  </si>
  <si>
    <t>F0257614</t>
  </si>
  <si>
    <t>F2348465</t>
  </si>
  <si>
    <t>F8610858</t>
  </si>
  <si>
    <t>F0442256</t>
  </si>
  <si>
    <t>F2454657</t>
  </si>
  <si>
    <t>F6523352</t>
  </si>
  <si>
    <t>F1806303</t>
  </si>
  <si>
    <t>F8173843</t>
  </si>
  <si>
    <t>F6878998</t>
  </si>
  <si>
    <t>F6002078</t>
  </si>
  <si>
    <t>F6001915</t>
  </si>
  <si>
    <t>F2266699</t>
  </si>
  <si>
    <t>F8610908</t>
  </si>
  <si>
    <t>F1490599</t>
  </si>
  <si>
    <t>F2965593</t>
  </si>
  <si>
    <t>F4619596</t>
  </si>
  <si>
    <t>F6789254</t>
  </si>
  <si>
    <t>F8944978</t>
  </si>
  <si>
    <t>F0743462</t>
  </si>
  <si>
    <t>F7411179</t>
  </si>
  <si>
    <t>F6590764</t>
  </si>
  <si>
    <t>F8712382</t>
  </si>
  <si>
    <t>F8028766</t>
  </si>
  <si>
    <t>F1713155</t>
  </si>
  <si>
    <t>F3462599</t>
  </si>
  <si>
    <t>F8606067</t>
  </si>
  <si>
    <t>F6064117</t>
  </si>
  <si>
    <t>F3522349</t>
  </si>
  <si>
    <t>F6264372</t>
  </si>
  <si>
    <t>F1692256</t>
  </si>
  <si>
    <t>F9347698</t>
  </si>
  <si>
    <t>F4809098</t>
  </si>
  <si>
    <t>F8028529</t>
  </si>
  <si>
    <t>F6771338</t>
  </si>
  <si>
    <t>F3125747</t>
  </si>
  <si>
    <t>F1942961</t>
  </si>
  <si>
    <t>F2383348</t>
  </si>
  <si>
    <t>F2737899</t>
  </si>
  <si>
    <t>F2054149</t>
  </si>
  <si>
    <t>F8527914</t>
  </si>
  <si>
    <t>F1809574</t>
  </si>
  <si>
    <t>F1950698</t>
  </si>
  <si>
    <t>F8752097</t>
  </si>
  <si>
    <t>F5460169</t>
  </si>
  <si>
    <t>F3135179</t>
  </si>
  <si>
    <t>F3867778</t>
  </si>
  <si>
    <t>F4622324</t>
  </si>
  <si>
    <t>F6844251</t>
  </si>
  <si>
    <t>F1694536</t>
  </si>
  <si>
    <t>F1693768</t>
  </si>
  <si>
    <t>F5645319</t>
  </si>
  <si>
    <t>F8988459</t>
  </si>
  <si>
    <t>F3549064</t>
  </si>
  <si>
    <t>F4851379</t>
  </si>
  <si>
    <t>F8028903</t>
  </si>
  <si>
    <t>F9197911</t>
  </si>
  <si>
    <t>F9540738</t>
  </si>
  <si>
    <t>F3134779</t>
  </si>
  <si>
    <t>F1725793</t>
  </si>
  <si>
    <t>F2258336</t>
  </si>
  <si>
    <t>F8368365</t>
  </si>
  <si>
    <t>F6052469</t>
  </si>
  <si>
    <t>F3214679</t>
  </si>
  <si>
    <t>F6075077</t>
  </si>
  <si>
    <t>F1916612</t>
  </si>
  <si>
    <t>F1991454</t>
  </si>
  <si>
    <t>F1765542</t>
  </si>
  <si>
    <t>F0738674</t>
  </si>
  <si>
    <t>F8090463</t>
  </si>
  <si>
    <t>F3054955</t>
  </si>
  <si>
    <t>F8626429</t>
  </si>
  <si>
    <t>F1714693</t>
  </si>
  <si>
    <t>F8430755</t>
  </si>
  <si>
    <t>F4683628</t>
  </si>
  <si>
    <t>F7443057</t>
  </si>
  <si>
    <t>F2788913</t>
  </si>
  <si>
    <t>F8028254</t>
  </si>
  <si>
    <t>F9563154</t>
  </si>
  <si>
    <t>F6173964</t>
  </si>
  <si>
    <t>F8938977</t>
  </si>
  <si>
    <t>F8643797</t>
  </si>
  <si>
    <t>F0274299</t>
  </si>
  <si>
    <t>F1743189</t>
  </si>
  <si>
    <t>F6769852</t>
  </si>
  <si>
    <t>F6979359</t>
  </si>
  <si>
    <t>F8947558</t>
  </si>
  <si>
    <t>F6331529</t>
  </si>
  <si>
    <t>F1916423</t>
  </si>
  <si>
    <t>F5246459</t>
  </si>
  <si>
    <t>F1956269</t>
  </si>
  <si>
    <t>F9811698</t>
  </si>
  <si>
    <t>F2322569</t>
  </si>
  <si>
    <t>F5959117</t>
  </si>
  <si>
    <t>F2268679</t>
  </si>
  <si>
    <t>F4353007</t>
  </si>
  <si>
    <t>F8694219</t>
  </si>
  <si>
    <t>F4352788</t>
  </si>
  <si>
    <t>F0268667</t>
  </si>
  <si>
    <t>F7122819</t>
  </si>
  <si>
    <t>F3800865</t>
  </si>
  <si>
    <t>F2056408</t>
  </si>
  <si>
    <t>F6001939</t>
  </si>
  <si>
    <t>F8351408</t>
  </si>
  <si>
    <t>F8944859</t>
  </si>
  <si>
    <t>F3881084</t>
  </si>
  <si>
    <t>F6788553</t>
  </si>
  <si>
    <t>F2083624</t>
  </si>
  <si>
    <t>F1694838</t>
  </si>
  <si>
    <t>F0733939</t>
  </si>
  <si>
    <t>F2095645</t>
  </si>
  <si>
    <t>F1693495</t>
  </si>
  <si>
    <t>F2104337</t>
  </si>
  <si>
    <t>F8953360</t>
  </si>
  <si>
    <t>F8608454</t>
  </si>
  <si>
    <t>F9290695</t>
  </si>
  <si>
    <t>F6326887</t>
  </si>
  <si>
    <t>F8711873</t>
  </si>
  <si>
    <t>F6210957</t>
  </si>
  <si>
    <t>F1807431</t>
  </si>
  <si>
    <t>F9563311</t>
  </si>
  <si>
    <t>F2376108</t>
  </si>
  <si>
    <t>F6326848</t>
  </si>
  <si>
    <t>F9218477</t>
  </si>
  <si>
    <t>F3154577</t>
  </si>
  <si>
    <t>F3191441</t>
  </si>
  <si>
    <t>F8179617</t>
  </si>
  <si>
    <t>F8752633</t>
  </si>
  <si>
    <t>F0175857</t>
  </si>
  <si>
    <t>F0881579</t>
  </si>
  <si>
    <t>F6769934</t>
  </si>
  <si>
    <t>F2102398</t>
  </si>
  <si>
    <t>F4954875</t>
  </si>
  <si>
    <t>F1692898</t>
  </si>
  <si>
    <t>F8574719</t>
  </si>
  <si>
    <t>F7120474</t>
  </si>
  <si>
    <t>F6918259</t>
  </si>
  <si>
    <t>F2605299</t>
  </si>
  <si>
    <t>F7569429</t>
  </si>
  <si>
    <t>F8020599</t>
  </si>
  <si>
    <t>F4678098</t>
  </si>
  <si>
    <t>F6396179</t>
  </si>
  <si>
    <t>F1692558</t>
  </si>
  <si>
    <t>F3217919</t>
  </si>
  <si>
    <t>F3308971</t>
  </si>
  <si>
    <t>F4619914</t>
  </si>
  <si>
    <t>F9539258</t>
  </si>
  <si>
    <t>F2731378</t>
  </si>
  <si>
    <t>F2054175</t>
  </si>
  <si>
    <t>F8214379</t>
  </si>
  <si>
    <t>F0733926</t>
  </si>
  <si>
    <t>F8031042</t>
  </si>
  <si>
    <t>F2387147</t>
  </si>
  <si>
    <t>F9342648</t>
  </si>
  <si>
    <t>F2256133</t>
  </si>
  <si>
    <t>F5096724</t>
  </si>
  <si>
    <t>F6768499</t>
  </si>
  <si>
    <t>F0738979</t>
  </si>
  <si>
    <t>F2843639</t>
  </si>
  <si>
    <t>F4429799</t>
  </si>
  <si>
    <t>F4131779</t>
  </si>
  <si>
    <t>F8613898</t>
  </si>
  <si>
    <t>F0173177</t>
  </si>
  <si>
    <t>F5150548</t>
  </si>
  <si>
    <t>F4313722</t>
  </si>
  <si>
    <t>F2605339</t>
  </si>
  <si>
    <t>F4309719</t>
  </si>
  <si>
    <t>F0493370</t>
  </si>
  <si>
    <t>F2099773</t>
  </si>
  <si>
    <t>F2756239</t>
  </si>
  <si>
    <t>F7595939</t>
  </si>
  <si>
    <t>F6002608</t>
  </si>
  <si>
    <t>F1998539</t>
  </si>
  <si>
    <t>F6771534</t>
  </si>
  <si>
    <t>F9106929</t>
  </si>
  <si>
    <t>F8234899</t>
  </si>
  <si>
    <t>F9840699</t>
  </si>
  <si>
    <t>F6440621</t>
  </si>
  <si>
    <t>F7584336</t>
  </si>
  <si>
    <t>F6748534</t>
  </si>
  <si>
    <t>F6070128</t>
  </si>
  <si>
    <t>F2374469</t>
  </si>
  <si>
    <t>F9128334</t>
  </si>
  <si>
    <t>F9443474</t>
  </si>
  <si>
    <t>F8844129</t>
  </si>
  <si>
    <t>F8630886</t>
  </si>
  <si>
    <t>F8175276</t>
  </si>
  <si>
    <t>F6631117</t>
  </si>
  <si>
    <t>F6458133</t>
  </si>
  <si>
    <t>F2843613</t>
  </si>
  <si>
    <t>F9434953</t>
  </si>
  <si>
    <t>F0595649</t>
  </si>
  <si>
    <t>F0734040</t>
  </si>
  <si>
    <t>F8074595</t>
  </si>
  <si>
    <t>F1432879</t>
  </si>
  <si>
    <t>F6164368</t>
  </si>
  <si>
    <t>F2965219</t>
  </si>
  <si>
    <t>F2982749</t>
  </si>
  <si>
    <t>F2255405</t>
  </si>
  <si>
    <t>F6002323</t>
  </si>
  <si>
    <t>F9458204</t>
  </si>
  <si>
    <t>F5107859</t>
  </si>
  <si>
    <t>F0211249</t>
  </si>
  <si>
    <t>F2058579</t>
  </si>
  <si>
    <t>F9085581</t>
  </si>
  <si>
    <t>F0493573</t>
  </si>
  <si>
    <t>F0743859</t>
  </si>
  <si>
    <t>F2253759</t>
  </si>
  <si>
    <t>F8116142</t>
  </si>
  <si>
    <t>F8506239</t>
  </si>
  <si>
    <t>F3296154</t>
  </si>
  <si>
    <t>F6765712</t>
  </si>
  <si>
    <t>F0443608</t>
  </si>
  <si>
    <t>F8687169</t>
  </si>
  <si>
    <t>F8632479</t>
  </si>
  <si>
    <t>F6090506</t>
  </si>
  <si>
    <t>F0439102</t>
  </si>
  <si>
    <t>F6239879</t>
  </si>
  <si>
    <t>F8090557</t>
  </si>
  <si>
    <t>F5441481</t>
  </si>
  <si>
    <t>F9458077</t>
  </si>
  <si>
    <t>F6066088</t>
  </si>
  <si>
    <t>F0171524</t>
  </si>
  <si>
    <t>F3296148</t>
  </si>
  <si>
    <t>F3165288</t>
  </si>
  <si>
    <t>F4920973</t>
  </si>
  <si>
    <t>F4274059</t>
  </si>
  <si>
    <t>F1694209</t>
  </si>
  <si>
    <t>F6840528</t>
  </si>
  <si>
    <t>F3114959</t>
  </si>
  <si>
    <t>F9920419</t>
  </si>
  <si>
    <t>F2315917</t>
  </si>
  <si>
    <t>F9342707</t>
  </si>
  <si>
    <t>F4340019</t>
  </si>
  <si>
    <t>F6211078</t>
  </si>
  <si>
    <t>F0431601</t>
  </si>
  <si>
    <t>F4574284</t>
  </si>
  <si>
    <t>F2072737</t>
  </si>
  <si>
    <t>F7338793</t>
  </si>
  <si>
    <t>F2746678</t>
  </si>
  <si>
    <t>F2403569</t>
  </si>
  <si>
    <t>F0734273</t>
  </si>
  <si>
    <t>F6811949</t>
  </si>
  <si>
    <t>F0429583</t>
  </si>
  <si>
    <t>F8205779</t>
  </si>
  <si>
    <t>F3116999</t>
  </si>
  <si>
    <t>F3211508</t>
  </si>
  <si>
    <t>F3877352</t>
  </si>
  <si>
    <t>F6812589</t>
  </si>
  <si>
    <t>F8700955</t>
  </si>
  <si>
    <t>F0229839</t>
  </si>
  <si>
    <t>F8596441</t>
  </si>
  <si>
    <t>F1557396</t>
  </si>
  <si>
    <t>F0734206</t>
  </si>
  <si>
    <t>F3244222</t>
  </si>
  <si>
    <t>F2897149</t>
  </si>
  <si>
    <t>F2255753</t>
  </si>
  <si>
    <t>F1763639</t>
  </si>
  <si>
    <t>F2725069</t>
  </si>
  <si>
    <t>F7252275</t>
  </si>
  <si>
    <t>F8859821</t>
  </si>
  <si>
    <t>F5349739</t>
  </si>
  <si>
    <t>F1694901</t>
  </si>
  <si>
    <t>F3207093</t>
  </si>
  <si>
    <t>F8029552</t>
  </si>
  <si>
    <t>F8712274</t>
  </si>
  <si>
    <t>F8650584</t>
  </si>
  <si>
    <t>F1565335</t>
  </si>
  <si>
    <t>F3165417</t>
  </si>
  <si>
    <t>F9342989</t>
  </si>
  <si>
    <t>F6481695</t>
  </si>
  <si>
    <t>F2546619</t>
  </si>
  <si>
    <t>F3785616</t>
  </si>
  <si>
    <t>F7816558</t>
  </si>
  <si>
    <t>F9342527</t>
  </si>
  <si>
    <t>F2257583</t>
  </si>
  <si>
    <t>F5210839</t>
  </si>
  <si>
    <t>F9256915</t>
  </si>
  <si>
    <t>F1692527</t>
  </si>
  <si>
    <t>F9539117</t>
  </si>
  <si>
    <t>F6875086</t>
  </si>
  <si>
    <t>F8762149</t>
  </si>
  <si>
    <t>F9915589</t>
  </si>
  <si>
    <t>F9456017</t>
  </si>
  <si>
    <t>F6324513</t>
  </si>
  <si>
    <t>F6584361</t>
  </si>
  <si>
    <t>F0723507</t>
  </si>
  <si>
    <t>F2911139</t>
  </si>
  <si>
    <t>F6999464</t>
  </si>
  <si>
    <t>F5186139</t>
  </si>
  <si>
    <t>F6519578</t>
  </si>
  <si>
    <t>F8527998</t>
  </si>
  <si>
    <t>F3157439</t>
  </si>
  <si>
    <t>F8369747</t>
  </si>
  <si>
    <t>F3207552</t>
  </si>
  <si>
    <t>F3800979</t>
  </si>
  <si>
    <t>F1693546</t>
  </si>
  <si>
    <t>F3191302</t>
  </si>
  <si>
    <t>F6802271</t>
  </si>
  <si>
    <t>F4624961</t>
  </si>
  <si>
    <t>F2125373</t>
  </si>
  <si>
    <t>F0738973</t>
  </si>
  <si>
    <t>F1691315</t>
  </si>
  <si>
    <t>F2843625</t>
  </si>
  <si>
    <t>F7534939</t>
  </si>
  <si>
    <t>F9424764</t>
  </si>
  <si>
    <t>F8875578</t>
  </si>
  <si>
    <t>F7149415</t>
  </si>
  <si>
    <t>F6002598</t>
  </si>
  <si>
    <t>F4190589</t>
  </si>
  <si>
    <t>F0434196</t>
  </si>
  <si>
    <t>F8617989</t>
  </si>
  <si>
    <t>F9276428</t>
  </si>
  <si>
    <t>F8712984</t>
  </si>
  <si>
    <t>F2734729</t>
  </si>
  <si>
    <t>F2252817</t>
  </si>
  <si>
    <t>F1772171</t>
  </si>
  <si>
    <t>F9821155</t>
  </si>
  <si>
    <t>F3878347</t>
  </si>
  <si>
    <t>F2813854</t>
  </si>
  <si>
    <t>F9073403</t>
  </si>
  <si>
    <t>F6173684</t>
  </si>
  <si>
    <t>F6002131</t>
  </si>
  <si>
    <t>F9455599</t>
  </si>
  <si>
    <t>F4353019</t>
  </si>
  <si>
    <t>F8054197</t>
  </si>
  <si>
    <t>F1363359</t>
  </si>
  <si>
    <t>F2382539</t>
  </si>
  <si>
    <t>F6333634</t>
  </si>
  <si>
    <t>F6178754</t>
  </si>
  <si>
    <t>F9563050</t>
  </si>
  <si>
    <t>F0734244</t>
  </si>
  <si>
    <t>F8945012</t>
  </si>
  <si>
    <t>F6798328</t>
  </si>
  <si>
    <t>F3306899</t>
  </si>
  <si>
    <t>F1712927</t>
  </si>
  <si>
    <t>F6227888</t>
  </si>
  <si>
    <t>F3254918</t>
  </si>
  <si>
    <t>F0655309</t>
  </si>
  <si>
    <t>F3003699</t>
  </si>
  <si>
    <t>F4619923</t>
  </si>
  <si>
    <t>F3158008</t>
  </si>
  <si>
    <t>F4624918</t>
  </si>
  <si>
    <t>F9833452</t>
  </si>
  <si>
    <t>F7120268</t>
  </si>
  <si>
    <t>F2328455</t>
  </si>
  <si>
    <t>F8712196</t>
  </si>
  <si>
    <t>F8028427</t>
  </si>
  <si>
    <t>F3161158</t>
  </si>
  <si>
    <t>F5302619</t>
  </si>
  <si>
    <t>F2256187</t>
  </si>
  <si>
    <t>F3243339</t>
  </si>
  <si>
    <t>F9155481</t>
  </si>
  <si>
    <t>F2713207</t>
  </si>
  <si>
    <t>F9174875</t>
  </si>
  <si>
    <t>F8504949</t>
  </si>
  <si>
    <t>F2494619</t>
  </si>
  <si>
    <t>F1692877</t>
  </si>
  <si>
    <t>F3870843</t>
  </si>
  <si>
    <t>F3160758</t>
  </si>
  <si>
    <t>F0751666</t>
  </si>
  <si>
    <t>F0722893</t>
  </si>
  <si>
    <t>F2054143</t>
  </si>
  <si>
    <t>F9471892</t>
  </si>
  <si>
    <t>F0887588</t>
  </si>
  <si>
    <t>F8529719</t>
  </si>
  <si>
    <t>F6173884</t>
  </si>
  <si>
    <t>F8367126</t>
  </si>
  <si>
    <t>F0641788</t>
  </si>
  <si>
    <t>F2690779</t>
  </si>
  <si>
    <t>F0738964</t>
  </si>
  <si>
    <t>F2440707</t>
  </si>
  <si>
    <t>F2259062</t>
  </si>
  <si>
    <t>F6610838</t>
  </si>
  <si>
    <t>F0743052</t>
  </si>
  <si>
    <t>F6652659</t>
  </si>
  <si>
    <t>F3035487</t>
  </si>
  <si>
    <t>F9843056</t>
  </si>
  <si>
    <t>F6818074</t>
  </si>
  <si>
    <t>F8369890</t>
  </si>
  <si>
    <t>F9342638</t>
  </si>
  <si>
    <t>F3800989</t>
  </si>
  <si>
    <t>F6324129</t>
  </si>
  <si>
    <t>F2190403</t>
  </si>
  <si>
    <t>F6173834</t>
  </si>
  <si>
    <t>F5999453</t>
  </si>
  <si>
    <t>F0173111</t>
  </si>
  <si>
    <t>F9181072</t>
  </si>
  <si>
    <t>F3827837</t>
  </si>
  <si>
    <t>F8611836</t>
  </si>
  <si>
    <t>F7336335</t>
  </si>
  <si>
    <t>F4149012</t>
  </si>
  <si>
    <t>F7149545</t>
  </si>
  <si>
    <t>F6806073</t>
  </si>
  <si>
    <t>F8569299</t>
  </si>
  <si>
    <t>F8771307</t>
  </si>
  <si>
    <t>F6769838</t>
  </si>
  <si>
    <t>F5774639</t>
  </si>
  <si>
    <t>F9421559</t>
  </si>
  <si>
    <t>F0736158</t>
  </si>
  <si>
    <t>F0125975</t>
  </si>
  <si>
    <t>F2105103</t>
  </si>
  <si>
    <t>F2749419</t>
  </si>
  <si>
    <t>F9827886</t>
  </si>
  <si>
    <t>F6173823</t>
  </si>
  <si>
    <t>F3307416</t>
  </si>
  <si>
    <t>F9457545</t>
  </si>
  <si>
    <t>F8608359</t>
  </si>
  <si>
    <t>F3165551</t>
  </si>
  <si>
    <t>F6875085</t>
  </si>
  <si>
    <t>F9539114</t>
  </si>
  <si>
    <t>F0738724</t>
  </si>
  <si>
    <t>F9084039</t>
  </si>
  <si>
    <t>F1694876</t>
  </si>
  <si>
    <t>F9435045</t>
  </si>
  <si>
    <t>F1380257</t>
  </si>
  <si>
    <t>F6323258</t>
  </si>
  <si>
    <t>F6361509</t>
  </si>
  <si>
    <t>F2277519</t>
  </si>
  <si>
    <t>F9132199</t>
  </si>
  <si>
    <t>F8638288</t>
  </si>
  <si>
    <t>F3165338</t>
  </si>
  <si>
    <t>F8627466</t>
  </si>
  <si>
    <t>F0578629</t>
  </si>
  <si>
    <t>F6002528</t>
  </si>
  <si>
    <t>F6808246</t>
  </si>
  <si>
    <t>F3548956</t>
  </si>
  <si>
    <t>F6249798</t>
  </si>
  <si>
    <t>F6812829</t>
  </si>
  <si>
    <t>F6798863</t>
  </si>
  <si>
    <t>F2331650</t>
  </si>
  <si>
    <t>F4091019</t>
  </si>
  <si>
    <t>F0886682</t>
  </si>
  <si>
    <t>F3549035</t>
  </si>
  <si>
    <t>F3189217</t>
  </si>
  <si>
    <t>F4289001</t>
  </si>
  <si>
    <t>F4620641</t>
  </si>
  <si>
    <t>F0751093</t>
  </si>
  <si>
    <t>F9329317</t>
  </si>
  <si>
    <t>F6291852</t>
  </si>
  <si>
    <t>F3654223</t>
  </si>
  <si>
    <t>F2414703</t>
  </si>
  <si>
    <t>F6357636</t>
  </si>
  <si>
    <t>F8629000</t>
  </si>
  <si>
    <t>F4978059</t>
  </si>
  <si>
    <t>F7990759</t>
  </si>
  <si>
    <t>F2255198</t>
  </si>
  <si>
    <t>F3190233</t>
  </si>
  <si>
    <t>F2253001</t>
  </si>
  <si>
    <t>F8784714</t>
  </si>
  <si>
    <t>F0503218</t>
  </si>
  <si>
    <t>F4389759</t>
  </si>
  <si>
    <t>F3251509</t>
  </si>
  <si>
    <t>F6771394</t>
  </si>
  <si>
    <t>F3207656</t>
  </si>
  <si>
    <t>F2350780</t>
  </si>
  <si>
    <t>F6399984</t>
  </si>
  <si>
    <t>F9174751</t>
  </si>
  <si>
    <t>F1965377</t>
  </si>
  <si>
    <t>F8711669</t>
  </si>
  <si>
    <t>F9329588</t>
  </si>
  <si>
    <t>F9539958</t>
  </si>
  <si>
    <t>F6809728</t>
  </si>
  <si>
    <t>F9324269</t>
  </si>
  <si>
    <t>F2821018</t>
  </si>
  <si>
    <t>F0427580</t>
  </si>
  <si>
    <t>F4842319</t>
  </si>
  <si>
    <t>F8351520</t>
  </si>
  <si>
    <t>F3125166</t>
  </si>
  <si>
    <t>F7021418</t>
  </si>
  <si>
    <t>F6173266</t>
  </si>
  <si>
    <t>F0377828</t>
  </si>
  <si>
    <t>F6269739</t>
  </si>
  <si>
    <t>F8177477</t>
  </si>
  <si>
    <t>F2837138</t>
  </si>
  <si>
    <t>F4556206</t>
  </si>
  <si>
    <t>F3164759</t>
  </si>
  <si>
    <t>F4977902</t>
  </si>
  <si>
    <t>F6778232</t>
  </si>
  <si>
    <t>F7341016</t>
  </si>
  <si>
    <t>F5951001</t>
  </si>
  <si>
    <t>F2387077</t>
  </si>
  <si>
    <t>F8769798</t>
  </si>
  <si>
    <t>F2253335</t>
  </si>
  <si>
    <t>F2243159</t>
  </si>
  <si>
    <t>F8542244</t>
  </si>
  <si>
    <t>F8609298</t>
  </si>
  <si>
    <t>F3948811</t>
  </si>
  <si>
    <t>F2582339</t>
  </si>
  <si>
    <t>F2258753</t>
  </si>
  <si>
    <t>F1692692</t>
  </si>
  <si>
    <t>F0171332</t>
  </si>
  <si>
    <t>F9674798</t>
  </si>
  <si>
    <t>F2897424</t>
  </si>
  <si>
    <t>F2820298</t>
  </si>
  <si>
    <t>F9773597</t>
  </si>
  <si>
    <t>F8774238</t>
  </si>
  <si>
    <t>F9675974</t>
  </si>
  <si>
    <t>F3606118</t>
  </si>
  <si>
    <t>F3207210</t>
  </si>
  <si>
    <t>F3160882</t>
  </si>
  <si>
    <t>F6635186</t>
  </si>
  <si>
    <t>F3799160</t>
  </si>
  <si>
    <t>F4291799</t>
  </si>
  <si>
    <t>F6001411</t>
  </si>
  <si>
    <t>F8530164</t>
  </si>
  <si>
    <t>F6837016</t>
  </si>
  <si>
    <t>F7029264</t>
  </si>
  <si>
    <t>F6002593</t>
  </si>
  <si>
    <t>F2263396</t>
  </si>
  <si>
    <t>F2255290</t>
  </si>
  <si>
    <t>F2632065</t>
  </si>
  <si>
    <t>F9951468</t>
  </si>
  <si>
    <t>F8029556</t>
  </si>
  <si>
    <t>F0737587</t>
  </si>
  <si>
    <t>F6452599</t>
  </si>
  <si>
    <t>F2893819</t>
  </si>
  <si>
    <t>F8053703</t>
  </si>
  <si>
    <t>F6771006</t>
  </si>
  <si>
    <t>F8712482</t>
  </si>
  <si>
    <t>F9307079</t>
  </si>
  <si>
    <t>F9571908</t>
  </si>
  <si>
    <t>F6878558</t>
  </si>
  <si>
    <t>F9675988</t>
  </si>
  <si>
    <t>F8365892</t>
  </si>
  <si>
    <t>F6778066</t>
  </si>
  <si>
    <t>F0722883</t>
  </si>
  <si>
    <t>F7069576</t>
  </si>
  <si>
    <t>F9562969</t>
  </si>
  <si>
    <t>F3808239</t>
  </si>
  <si>
    <t>F8789821</t>
  </si>
  <si>
    <t>F6083369</t>
  </si>
  <si>
    <t>F1806295</t>
  </si>
  <si>
    <t>F6750999</t>
  </si>
  <si>
    <t>F2256976</t>
  </si>
  <si>
    <t>F8369829</t>
  </si>
  <si>
    <t>F6635748</t>
  </si>
  <si>
    <t>F9443937</t>
  </si>
  <si>
    <t>F6800663</t>
  </si>
  <si>
    <t>F6816814</t>
  </si>
  <si>
    <t>F9951194</t>
  </si>
  <si>
    <t>F3900699</t>
  </si>
  <si>
    <t>F1779689</t>
  </si>
  <si>
    <t>F6322548</t>
  </si>
  <si>
    <t>F5083177</t>
  </si>
  <si>
    <t>F2605158</t>
  </si>
  <si>
    <t>F9565469</t>
  </si>
  <si>
    <t>F3819639</t>
  </si>
  <si>
    <t>F2255481</t>
  </si>
  <si>
    <t>F9096112</t>
  </si>
  <si>
    <t>F5953399</t>
  </si>
  <si>
    <t>F3877359</t>
  </si>
  <si>
    <t>F1693746</t>
  </si>
  <si>
    <t>F4631089</t>
  </si>
  <si>
    <t>F6768773</t>
  </si>
  <si>
    <t>F3190890</t>
  </si>
  <si>
    <t>F2106749</t>
  </si>
  <si>
    <t>F9329643</t>
  </si>
  <si>
    <t>F5786969</t>
  </si>
  <si>
    <t>F2326199</t>
  </si>
  <si>
    <t>F9128246</t>
  </si>
  <si>
    <t>F2037946</t>
  </si>
  <si>
    <t>F9174933</t>
  </si>
  <si>
    <t>F0427211</t>
  </si>
  <si>
    <t>F8028362</t>
  </si>
  <si>
    <t>F4600346</t>
  </si>
  <si>
    <t>F9290304</t>
  </si>
  <si>
    <t>F0733896</t>
  </si>
  <si>
    <t>F3886139</t>
  </si>
  <si>
    <t>F2103526</t>
  </si>
  <si>
    <t>F1857561</t>
  </si>
  <si>
    <t>F0843609</t>
  </si>
  <si>
    <t>F4353008</t>
  </si>
  <si>
    <t>F6778071</t>
  </si>
  <si>
    <t>F8367995</t>
  </si>
  <si>
    <t>F1704219</t>
  </si>
  <si>
    <t>F8758957</t>
  </si>
  <si>
    <t>F8788428</t>
  </si>
  <si>
    <t>F8711546</t>
  </si>
  <si>
    <t>F5115598</t>
  </si>
  <si>
    <t>F0503369</t>
  </si>
  <si>
    <t>F3780825</t>
  </si>
  <si>
    <t>F2253172</t>
  </si>
  <si>
    <t>F6323702</t>
  </si>
  <si>
    <t>F3306403</t>
  </si>
  <si>
    <t>F2384107</t>
  </si>
  <si>
    <t>F8511771</t>
  </si>
  <si>
    <t>F7120264</t>
  </si>
  <si>
    <t>F9843207</t>
  </si>
  <si>
    <t>F1713152</t>
  </si>
  <si>
    <t>F6880354</t>
  </si>
  <si>
    <t>F3162868</t>
  </si>
  <si>
    <t>F2252469</t>
  </si>
  <si>
    <t>F2727318</t>
  </si>
  <si>
    <t>F5108137</t>
  </si>
  <si>
    <t>F9128233</t>
  </si>
  <si>
    <t>F5847699</t>
  </si>
  <si>
    <t>F8087929</t>
  </si>
  <si>
    <t>F1991891</t>
  </si>
  <si>
    <t>F2258964</t>
  </si>
  <si>
    <t>F6173998</t>
  </si>
  <si>
    <t>F7051479</t>
  </si>
  <si>
    <t>F8712661</t>
  </si>
  <si>
    <t>F4119597</t>
  </si>
  <si>
    <t>F8430759</t>
  </si>
  <si>
    <t>F8029699</t>
  </si>
  <si>
    <t>F6785941</t>
  </si>
  <si>
    <t>F3864387</t>
  </si>
  <si>
    <t>F9540131</t>
  </si>
  <si>
    <t>F1709796</t>
  </si>
  <si>
    <t>F3296105</t>
  </si>
  <si>
    <t>F3152135</t>
  </si>
  <si>
    <t>F3154377</t>
  </si>
  <si>
    <t>F1686277</t>
  </si>
  <si>
    <t>F7342366</t>
  </si>
  <si>
    <t>F8028522</t>
  </si>
  <si>
    <t>F1832638</t>
  </si>
  <si>
    <t>F6173731</t>
  </si>
  <si>
    <t>F3158035</t>
  </si>
  <si>
    <t>F8315496</t>
  </si>
  <si>
    <t>F8948659</t>
  </si>
  <si>
    <t>F9329670</t>
  </si>
  <si>
    <t>F2794038</t>
  </si>
  <si>
    <t>F4463466</t>
  </si>
  <si>
    <t>F8174782</t>
  </si>
  <si>
    <t>F1555496</t>
  </si>
  <si>
    <t>F8115942</t>
  </si>
  <si>
    <t>F8527989</t>
  </si>
  <si>
    <t>F6173187</t>
  </si>
  <si>
    <t>F2255485</t>
  </si>
  <si>
    <t>F2869879</t>
  </si>
  <si>
    <t>F9290724</t>
  </si>
  <si>
    <t>F2255262</t>
  </si>
  <si>
    <t>F9329813</t>
  </si>
  <si>
    <t>F8836539</t>
  </si>
  <si>
    <t>F6630964</t>
  </si>
  <si>
    <t>F2726107</t>
  </si>
  <si>
    <t>F8595491</t>
  </si>
  <si>
    <t>F1992128</t>
  </si>
  <si>
    <t>F6751921</t>
  </si>
  <si>
    <t>F2547172</t>
  </si>
  <si>
    <t>F8629031</t>
  </si>
  <si>
    <t>F6520085</t>
  </si>
  <si>
    <t>F1554719</t>
  </si>
  <si>
    <t>F9569417</t>
  </si>
  <si>
    <t>F4352724</t>
  </si>
  <si>
    <t>F8017818</t>
  </si>
  <si>
    <t>F8176541</t>
  </si>
  <si>
    <t>F9138918</t>
  </si>
  <si>
    <t>F9329989</t>
  </si>
  <si>
    <t>F2751259</t>
  </si>
  <si>
    <t>F3596704</t>
  </si>
  <si>
    <t>F3421379</t>
  </si>
  <si>
    <t>F7107019</t>
  </si>
  <si>
    <t>F6366518</t>
  </si>
  <si>
    <t>F9122249</t>
  </si>
  <si>
    <t>F5202209</t>
  </si>
  <si>
    <t>F3803308</t>
  </si>
  <si>
    <t>F9825318</t>
  </si>
  <si>
    <t>F6731759</t>
  </si>
  <si>
    <t>F9556677</t>
  </si>
  <si>
    <t>F4953279</t>
  </si>
  <si>
    <t>F2966458</t>
  </si>
  <si>
    <t>F3801384</t>
  </si>
  <si>
    <t>F6209498</t>
  </si>
  <si>
    <t>F2548691</t>
  </si>
  <si>
    <t>F7003005</t>
  </si>
  <si>
    <t>F9307829</t>
  </si>
  <si>
    <t>F3168248</t>
  </si>
  <si>
    <t>F4110645</t>
  </si>
  <si>
    <t>F0783553</t>
  </si>
  <si>
    <t>F3830495</t>
  </si>
  <si>
    <t>F0010021</t>
  </si>
  <si>
    <t>F0442839</t>
  </si>
  <si>
    <t>F2256330</t>
  </si>
  <si>
    <t>F6259756</t>
  </si>
  <si>
    <t>F7119519</t>
  </si>
  <si>
    <t>F6780837</t>
  </si>
  <si>
    <t>F9214093</t>
  </si>
  <si>
    <t>F8366084</t>
  </si>
  <si>
    <t>F9539128</t>
  </si>
  <si>
    <t>F1694957</t>
  </si>
  <si>
    <t>F6770592</t>
  </si>
  <si>
    <t>F4528078</t>
  </si>
  <si>
    <t>F2438667</t>
  </si>
  <si>
    <t>F9346878</t>
  </si>
  <si>
    <t>F9343042</t>
  </si>
  <si>
    <t>F5834538</t>
  </si>
  <si>
    <t>F0742816</t>
  </si>
  <si>
    <t>F1806828</t>
  </si>
  <si>
    <t>F2906815</t>
  </si>
  <si>
    <t>F6366669</t>
  </si>
  <si>
    <t>F8611844</t>
  </si>
  <si>
    <t>F2419386</t>
  </si>
  <si>
    <t>F3152733</t>
  </si>
  <si>
    <t>F2104329</t>
  </si>
  <si>
    <t>F2897058</t>
  </si>
  <si>
    <t>F3803149</t>
  </si>
  <si>
    <t>F2896837</t>
  </si>
  <si>
    <t>F2262985</t>
  </si>
  <si>
    <t>F0720333</t>
  </si>
  <si>
    <t>F6819321</t>
  </si>
  <si>
    <t>F8365967</t>
  </si>
  <si>
    <t>F8031006</t>
  </si>
  <si>
    <t>F9281938</t>
  </si>
  <si>
    <t>F6210894</t>
  </si>
  <si>
    <t>F0493666</t>
  </si>
  <si>
    <t>F8028451</t>
  </si>
  <si>
    <t>F8596548</t>
  </si>
  <si>
    <t>F6875008</t>
  </si>
  <si>
    <t>F4871279</t>
  </si>
  <si>
    <t>F0720383</t>
  </si>
  <si>
    <t>F7062998</t>
  </si>
  <si>
    <t>F4419709</t>
  </si>
  <si>
    <t>F9091679</t>
  </si>
  <si>
    <t>F9283439</t>
  </si>
  <si>
    <t>F7986004</t>
  </si>
  <si>
    <t>F9290489</t>
  </si>
  <si>
    <t>F4264439</t>
  </si>
  <si>
    <t>F0435739</t>
  </si>
  <si>
    <t>F4563536</t>
  </si>
  <si>
    <t>F8730668</t>
  </si>
  <si>
    <t>F2449458</t>
  </si>
  <si>
    <t>F6208656</t>
  </si>
  <si>
    <t>F3861957</t>
  </si>
  <si>
    <t>F2788917</t>
  </si>
  <si>
    <t>F5250339</t>
  </si>
  <si>
    <t>F1692696</t>
  </si>
  <si>
    <t>F2454839</t>
  </si>
  <si>
    <t>F2837124</t>
  </si>
  <si>
    <t>F9359169</t>
  </si>
  <si>
    <t>F3878058</t>
  </si>
  <si>
    <t>F4563219</t>
  </si>
  <si>
    <t>F3165936</t>
  </si>
  <si>
    <t>F4813787</t>
  </si>
  <si>
    <t>F6769627</t>
  </si>
  <si>
    <t>F0743109</t>
  </si>
  <si>
    <t>F6001542</t>
  </si>
  <si>
    <t>F3312842</t>
  </si>
  <si>
    <t>F8711705</t>
  </si>
  <si>
    <t>F4622773</t>
  </si>
  <si>
    <t>F9307628</t>
  </si>
  <si>
    <t>F8214106</t>
  </si>
  <si>
    <t>F9676527</t>
  </si>
  <si>
    <t>F3164652</t>
  </si>
  <si>
    <t>F6809303</t>
  </si>
  <si>
    <t>F6750836</t>
  </si>
  <si>
    <t>F8712485</t>
  </si>
  <si>
    <t>F1793659</t>
  </si>
  <si>
    <t>F9841125</t>
  </si>
  <si>
    <t>F3858285</t>
  </si>
  <si>
    <t>F8520899</t>
  </si>
  <si>
    <t>F5099819</t>
  </si>
  <si>
    <t>F3108329</t>
  </si>
  <si>
    <t>F0429232</t>
  </si>
  <si>
    <t>F3160086</t>
  </si>
  <si>
    <t>F1690566</t>
  </si>
  <si>
    <t>F0741379</t>
  </si>
  <si>
    <t>F6782098</t>
  </si>
  <si>
    <t>F6208718</t>
  </si>
  <si>
    <t>F9263302</t>
  </si>
  <si>
    <t>F8087938</t>
  </si>
  <si>
    <t>F9094069</t>
  </si>
  <si>
    <t>F8280046</t>
  </si>
  <si>
    <t>F6072856</t>
  </si>
  <si>
    <t>F8707969</t>
  </si>
  <si>
    <t>F2744819</t>
  </si>
  <si>
    <t>F6001486</t>
  </si>
  <si>
    <t>F0782095</t>
  </si>
  <si>
    <t>F1690456</t>
  </si>
  <si>
    <t>F1564659</t>
  </si>
  <si>
    <t>F1682495</t>
  </si>
  <si>
    <t>F6881792</t>
  </si>
  <si>
    <t>F0169094</t>
  </si>
  <si>
    <t>F4499769</t>
  </si>
  <si>
    <t>F1997598</t>
  </si>
  <si>
    <t>F2753527</t>
  </si>
  <si>
    <t>F8265889</t>
  </si>
  <si>
    <t>F2836304</t>
  </si>
  <si>
    <t>F1380256</t>
  </si>
  <si>
    <t>F0428064</t>
  </si>
  <si>
    <t>F9342768</t>
  </si>
  <si>
    <t>F8712662</t>
  </si>
  <si>
    <t>F9368668</t>
  </si>
  <si>
    <t>F4025148</t>
  </si>
  <si>
    <t>F3214699</t>
  </si>
  <si>
    <t>F9574166</t>
  </si>
  <si>
    <t>F1807959</t>
  </si>
  <si>
    <t>F8612497</t>
  </si>
  <si>
    <t>F3165547</t>
  </si>
  <si>
    <t>F6172900</t>
  </si>
  <si>
    <t>F8003755</t>
  </si>
  <si>
    <t>F7058266</t>
  </si>
  <si>
    <t>F9301478</t>
  </si>
  <si>
    <t>F2717049</t>
  </si>
  <si>
    <t>F2756617</t>
  </si>
  <si>
    <t>F0430387</t>
  </si>
  <si>
    <t>F9392479</t>
  </si>
  <si>
    <t>F8940276</t>
  </si>
  <si>
    <t>F2259015</t>
  </si>
  <si>
    <t>F6837189</t>
  </si>
  <si>
    <t>F1648367</t>
  </si>
  <si>
    <t>F8935584</t>
  </si>
  <si>
    <t>F6001991</t>
  </si>
  <si>
    <t>F9434829</t>
  </si>
  <si>
    <t>F8155859</t>
  </si>
  <si>
    <t>F9342715</t>
  </si>
  <si>
    <t>F6073852</t>
  </si>
  <si>
    <t>F3943889</t>
  </si>
  <si>
    <t>F8565149</t>
  </si>
  <si>
    <t>F7591969</t>
  </si>
  <si>
    <t>F6833918</t>
  </si>
  <si>
    <t>F8785486</t>
  </si>
  <si>
    <t>F9523096</t>
  </si>
  <si>
    <t>F9343091</t>
  </si>
  <si>
    <t>F2218908</t>
  </si>
  <si>
    <t>F7291878</t>
  </si>
  <si>
    <t>F2634005</t>
  </si>
  <si>
    <t>F2454386</t>
  </si>
  <si>
    <t>F8223718</t>
  </si>
  <si>
    <t>F0175687</t>
  </si>
  <si>
    <t>F2004498</t>
  </si>
  <si>
    <t>F9556177</t>
  </si>
  <si>
    <t>F8322886</t>
  </si>
  <si>
    <t>F7420769</t>
  </si>
  <si>
    <t>F0427169</t>
  </si>
  <si>
    <t>F9183718</t>
  </si>
  <si>
    <t>F8249659</t>
  </si>
  <si>
    <t>F9556622</t>
  </si>
  <si>
    <t>F6800664</t>
  </si>
  <si>
    <t>F8249629</t>
  </si>
  <si>
    <t>F9329701</t>
  </si>
  <si>
    <t>F3255489</t>
  </si>
  <si>
    <t>F3135439</t>
  </si>
  <si>
    <t>F9537857</t>
  </si>
  <si>
    <t>F2095988</t>
  </si>
  <si>
    <t>F1916358</t>
  </si>
  <si>
    <t>F8720404</t>
  </si>
  <si>
    <t>F2986729</t>
  </si>
  <si>
    <t>F3155027</t>
  </si>
  <si>
    <t>F6819061</t>
  </si>
  <si>
    <t>F6811818</t>
  </si>
  <si>
    <t>F0738697</t>
  </si>
  <si>
    <t>F9164459</t>
  </si>
  <si>
    <t>F6769614</t>
  </si>
  <si>
    <t>F0169300</t>
  </si>
  <si>
    <t>F3165678</t>
  </si>
  <si>
    <t>F8614629</t>
  </si>
  <si>
    <t>F8441668</t>
  </si>
  <si>
    <t>F4955582</t>
  </si>
  <si>
    <t>F9342672</t>
  </si>
  <si>
    <t>F8712199</t>
  </si>
  <si>
    <t>F2482949</t>
  </si>
  <si>
    <t>F8711393</t>
  </si>
  <si>
    <t>F6001717</t>
  </si>
  <si>
    <t>F1299859</t>
  </si>
  <si>
    <t>F4298439</t>
  </si>
  <si>
    <t>F6210936</t>
  </si>
  <si>
    <t>F2419342</t>
  </si>
  <si>
    <t>F3762488</t>
  </si>
  <si>
    <t>F8570707</t>
  </si>
  <si>
    <t>F8030956</t>
  </si>
  <si>
    <t>F2709718</t>
  </si>
  <si>
    <t>F4150230</t>
  </si>
  <si>
    <t>F7116478</t>
  </si>
  <si>
    <t>F6036428</t>
  </si>
  <si>
    <t>F2112174</t>
  </si>
  <si>
    <t>F8944958</t>
  </si>
  <si>
    <t>F6635613</t>
  </si>
  <si>
    <t>F9833639</t>
  </si>
  <si>
    <t>F9343040</t>
  </si>
  <si>
    <t>F7251856</t>
  </si>
  <si>
    <t>F0738666</t>
  </si>
  <si>
    <t>F8116156</t>
  </si>
  <si>
    <t>F1692515</t>
  </si>
  <si>
    <t>F0721084</t>
  </si>
  <si>
    <t>F9539315</t>
  </si>
  <si>
    <t>F6365788</t>
  </si>
  <si>
    <t>F6052461</t>
  </si>
  <si>
    <t>F6185839</t>
  </si>
  <si>
    <t>F6491499</t>
  </si>
  <si>
    <t>F6770892</t>
  </si>
  <si>
    <t>F0720278</t>
  </si>
  <si>
    <t>F8301319</t>
  </si>
  <si>
    <t>F0438957</t>
  </si>
  <si>
    <t>F8570899</t>
  </si>
  <si>
    <t>F8176828</t>
  </si>
  <si>
    <t>F9329551</t>
  </si>
  <si>
    <t>F3152370</t>
  </si>
  <si>
    <t>F2190896</t>
  </si>
  <si>
    <t>F0814263</t>
  </si>
  <si>
    <t>F0655248</t>
  </si>
  <si>
    <t>F2190240</t>
  </si>
  <si>
    <t>F8369413</t>
  </si>
  <si>
    <t>F1453817</t>
  </si>
  <si>
    <t>F8369006</t>
  </si>
  <si>
    <t>F4884086</t>
  </si>
  <si>
    <t>F6322938</t>
  </si>
  <si>
    <t>F6630917</t>
  </si>
  <si>
    <t>F6208078</t>
  </si>
  <si>
    <t>F0733861</t>
  </si>
  <si>
    <t>F3827255</t>
  </si>
  <si>
    <t>F3803305</t>
  </si>
  <si>
    <t>F1713834</t>
  </si>
  <si>
    <t>F4118747</t>
  </si>
  <si>
    <t>F5133699</t>
  </si>
  <si>
    <t>F4271459</t>
  </si>
  <si>
    <t>F8837059</t>
  </si>
  <si>
    <t>F3261099</t>
  </si>
  <si>
    <t>F1902369</t>
  </si>
  <si>
    <t>F2087272</t>
  </si>
  <si>
    <t>F3799979</t>
  </si>
  <si>
    <t>F4352963</t>
  </si>
  <si>
    <t>F4540178</t>
  </si>
  <si>
    <t>F1380939</t>
  </si>
  <si>
    <t>F6065907</t>
  </si>
  <si>
    <t>F8249391</t>
  </si>
  <si>
    <t>F8749878</t>
  </si>
  <si>
    <t>F4268599</t>
  </si>
  <si>
    <t>F6001657</t>
  </si>
  <si>
    <t>F0427563</t>
  </si>
  <si>
    <t>F1508439</t>
  </si>
  <si>
    <t>F3342632</t>
  </si>
  <si>
    <t>F7959559</t>
  </si>
  <si>
    <t>F3546315</t>
  </si>
  <si>
    <t>F9457985</t>
  </si>
  <si>
    <t>F4572808</t>
  </si>
  <si>
    <t>F7120111</t>
  </si>
  <si>
    <t>F2419332</t>
  </si>
  <si>
    <t>F5336138</t>
  </si>
  <si>
    <t>F6776399</t>
  </si>
  <si>
    <t>F0739552</t>
  </si>
  <si>
    <t>F8566768</t>
  </si>
  <si>
    <t>F0752154</t>
  </si>
  <si>
    <t>F8367223</t>
  </si>
  <si>
    <t>F3541377</t>
  </si>
  <si>
    <t>F8168407</t>
  </si>
  <si>
    <t>F2419143</t>
  </si>
  <si>
    <t>F2414684</t>
  </si>
  <si>
    <t>F8596736</t>
  </si>
  <si>
    <t>F8369236</t>
  </si>
  <si>
    <t>F0268749</t>
  </si>
  <si>
    <t>F5440952</t>
  </si>
  <si>
    <t>F7160498</t>
  </si>
  <si>
    <t>F9329478</t>
  </si>
  <si>
    <t>F1808602</t>
  </si>
  <si>
    <t>F8438999</t>
  </si>
  <si>
    <t>F5737259</t>
  </si>
  <si>
    <t>F3190217</t>
  </si>
  <si>
    <t>F9329129</t>
  </si>
  <si>
    <t>F8732799</t>
  </si>
  <si>
    <t>F6291338</t>
  </si>
  <si>
    <t>F8711667</t>
  </si>
  <si>
    <t>F2123751</t>
  </si>
  <si>
    <t>F9676540</t>
  </si>
  <si>
    <t>F3877912</t>
  </si>
  <si>
    <t>F1832536</t>
  </si>
  <si>
    <t>F0443794</t>
  </si>
  <si>
    <t>F3295870</t>
  </si>
  <si>
    <t>F9151657</t>
  </si>
  <si>
    <t>F2456736</t>
  </si>
  <si>
    <t>F6883149</t>
  </si>
  <si>
    <t>F6293829</t>
  </si>
  <si>
    <t>F6146499</t>
  </si>
  <si>
    <t>F3165278</t>
  </si>
  <si>
    <t>F2465551</t>
  </si>
  <si>
    <t>F0738721</t>
  </si>
  <si>
    <t>F8937653</t>
  </si>
  <si>
    <t>F4681378</t>
  </si>
  <si>
    <t>F4330034</t>
  </si>
  <si>
    <t>F3865450</t>
  </si>
  <si>
    <t>F8712172</t>
  </si>
  <si>
    <t>F6364363</t>
  </si>
  <si>
    <t>F0500809</t>
  </si>
  <si>
    <t>F2496699</t>
  </si>
  <si>
    <t>F6874643</t>
  </si>
  <si>
    <t>F2856938</t>
  </si>
  <si>
    <t>F9174835</t>
  </si>
  <si>
    <t>F3188436</t>
  </si>
  <si>
    <t>F0442254</t>
  </si>
  <si>
    <t>F5737258</t>
  </si>
  <si>
    <t>F1916446</t>
  </si>
  <si>
    <t>F4111558</t>
  </si>
  <si>
    <t>F1833273</t>
  </si>
  <si>
    <t>F6210934</t>
  </si>
  <si>
    <t>F2256183</t>
  </si>
  <si>
    <t>F9837698</t>
  </si>
  <si>
    <t>F2256150</t>
  </si>
  <si>
    <t>F3188281</t>
  </si>
  <si>
    <t>F1693420</t>
  </si>
  <si>
    <t>F7021335</t>
  </si>
  <si>
    <t>F8711399</t>
  </si>
  <si>
    <t>F1880694</t>
  </si>
  <si>
    <t>F9204074</t>
  </si>
  <si>
    <t>F4576158</t>
  </si>
  <si>
    <t>F2597837</t>
  </si>
  <si>
    <t>F6808247</t>
  </si>
  <si>
    <t>F6208973</t>
  </si>
  <si>
    <t>F6768468</t>
  </si>
  <si>
    <t>F6808782</t>
  </si>
  <si>
    <t>F4148997</t>
  </si>
  <si>
    <t>F9342937</t>
  </si>
  <si>
    <t>F2703331</t>
  </si>
  <si>
    <t>F0529179</t>
  </si>
  <si>
    <t>F9329599</t>
  </si>
  <si>
    <t>F3285842</t>
  </si>
  <si>
    <t>F1984898</t>
  </si>
  <si>
    <t>F0423082</t>
  </si>
  <si>
    <t>F0320449</t>
  </si>
  <si>
    <t>F8711616</t>
  </si>
  <si>
    <t>F7142899</t>
  </si>
  <si>
    <t>F8020678</t>
  </si>
  <si>
    <t>F9540103</t>
  </si>
  <si>
    <t>F2258911</t>
  </si>
  <si>
    <t>F2255121</t>
  </si>
  <si>
    <t>F2788484</t>
  </si>
  <si>
    <t>F9279709</t>
  </si>
  <si>
    <t>F1354259</t>
  </si>
  <si>
    <t>F6240246</t>
  </si>
  <si>
    <t>F6874788</t>
  </si>
  <si>
    <t>F0171759</t>
  </si>
  <si>
    <t>F4330777</t>
  </si>
  <si>
    <t>F6808457</t>
  </si>
  <si>
    <t>F6073151</t>
  </si>
  <si>
    <t>F3295983</t>
  </si>
  <si>
    <t>F4273278</t>
  </si>
  <si>
    <t>F9180692</t>
  </si>
  <si>
    <t>F8551769</t>
  </si>
  <si>
    <t>F8583484</t>
  </si>
  <si>
    <t>F2190969</t>
  </si>
  <si>
    <t>F8202255</t>
  </si>
  <si>
    <t>F7209619</t>
  </si>
  <si>
    <t>F3157396</t>
  </si>
  <si>
    <t>F8209518</t>
  </si>
  <si>
    <t>F3214434</t>
  </si>
  <si>
    <t>F2964862</t>
  </si>
  <si>
    <t>F9556048</t>
  </si>
  <si>
    <t>F8935772</t>
  </si>
  <si>
    <t>F9675944</t>
  </si>
  <si>
    <t>F9310877</t>
  </si>
  <si>
    <t>F9471854</t>
  </si>
  <si>
    <t>F2419101</t>
  </si>
  <si>
    <t>F6791819</t>
  </si>
  <si>
    <t>F8597698</t>
  </si>
  <si>
    <t>F8598171</t>
  </si>
  <si>
    <t>F7252408</t>
  </si>
  <si>
    <t>F4444013</t>
  </si>
  <si>
    <t>F3190379</t>
  </si>
  <si>
    <t>F9540702</t>
  </si>
  <si>
    <t>F2597185</t>
  </si>
  <si>
    <t>F3188445</t>
  </si>
  <si>
    <t>F1750282</t>
  </si>
  <si>
    <t>F8262359</t>
  </si>
  <si>
    <t>F1690442</t>
  </si>
  <si>
    <t>F8500871</t>
  </si>
  <si>
    <t>F3783304</t>
  </si>
  <si>
    <t>F9290741</t>
  </si>
  <si>
    <t>F0502659</t>
  </si>
  <si>
    <t>F8179626</t>
  </si>
  <si>
    <t>F9811613</t>
  </si>
  <si>
    <t>F7518729</t>
  </si>
  <si>
    <t>F8610957</t>
  </si>
  <si>
    <t>F6322446</t>
  </si>
  <si>
    <t>F8436133</t>
  </si>
  <si>
    <t>F4572806</t>
  </si>
  <si>
    <t>F3565860</t>
  </si>
  <si>
    <t>F2753975</t>
  </si>
  <si>
    <t>F9572289</t>
  </si>
  <si>
    <t>F2419114</t>
  </si>
  <si>
    <t>F6321089</t>
  </si>
  <si>
    <t>F6173975</t>
  </si>
  <si>
    <t>F6601184</t>
  </si>
  <si>
    <t>F2258772</t>
  </si>
  <si>
    <t>F3881005</t>
  </si>
  <si>
    <t>F2463099</t>
  </si>
  <si>
    <t>F9094757</t>
  </si>
  <si>
    <t>F7336465</t>
  </si>
  <si>
    <t>F2897081</t>
  </si>
  <si>
    <t>F6798146</t>
  </si>
  <si>
    <t>F3263443</t>
  </si>
  <si>
    <t>F9456326</t>
  </si>
  <si>
    <t>F8702839</t>
  </si>
  <si>
    <t>F2315942</t>
  </si>
  <si>
    <t>F6263689</t>
  </si>
  <si>
    <t>F8366570</t>
  </si>
  <si>
    <t>F1230498</t>
  </si>
  <si>
    <t>F3542158</t>
  </si>
  <si>
    <t>F4352994</t>
  </si>
  <si>
    <t>F2087528</t>
  </si>
  <si>
    <t>F3296042</t>
  </si>
  <si>
    <t>F0427742</t>
  </si>
  <si>
    <t>F2419484</t>
  </si>
  <si>
    <t>F8938976</t>
  </si>
  <si>
    <t>F3190235</t>
  </si>
  <si>
    <t>F5155901</t>
  </si>
  <si>
    <t>F8368996</t>
  </si>
  <si>
    <t>F3862589</t>
  </si>
  <si>
    <t>F3161159</t>
  </si>
  <si>
    <t>F2420739</t>
  </si>
  <si>
    <t>F8608831</t>
  </si>
  <si>
    <t>F3980278</t>
  </si>
  <si>
    <t>F9329616</t>
  </si>
  <si>
    <t>F7205509</t>
  </si>
  <si>
    <t>F4954837</t>
  </si>
  <si>
    <t>F5315001</t>
  </si>
  <si>
    <t>F4352920</t>
  </si>
  <si>
    <t>F0078513</t>
  </si>
  <si>
    <t>F8368963</t>
  </si>
  <si>
    <t>F6262517</t>
  </si>
  <si>
    <t>F6770623</t>
  </si>
  <si>
    <t>F6287639</t>
  </si>
  <si>
    <t>F0436978</t>
  </si>
  <si>
    <t>F8249196</t>
  </si>
  <si>
    <t>F5129798</t>
  </si>
  <si>
    <t>F3206918</t>
  </si>
  <si>
    <t>F8367856</t>
  </si>
  <si>
    <t>F8368014</t>
  </si>
  <si>
    <t>ANDRADE, LUCAS MENDES DE</t>
  </si>
  <si>
    <t>ARTHUR FRAGNANI MEDEIROS</t>
  </si>
  <si>
    <t>BRENO DE LIMA EVANGELISTA</t>
  </si>
  <si>
    <t>CARLOS ALBERTO SCHNEIDER</t>
  </si>
  <si>
    <t>CARLOS ROBERTO DA SILVA JUNIOR</t>
  </si>
  <si>
    <t>CASSIO DA SILVA OLIVEIRA</t>
  </si>
  <si>
    <t>CINTIA SIMOES DE OLIVEIRA</t>
  </si>
  <si>
    <t>EDISON EIJI YNAMASSU</t>
  </si>
  <si>
    <t>EVANDRO OLIVEIRA CALAZANS</t>
  </si>
  <si>
    <t>FABRICIO DANIEL HARBS</t>
  </si>
  <si>
    <t>FERNANDO HENRIQUE MENEZES LIMA</t>
  </si>
  <si>
    <t>FILHO, ANTONIO COSTA CARNAIBA</t>
  </si>
  <si>
    <t>FLAVIO NUNO MAIA DE SOUSA FILHO</t>
  </si>
  <si>
    <t>GABRIEL FONSECA DE MEDEIROS, FILIPE</t>
  </si>
  <si>
    <t>GABRIEL VERAS MIRANDA</t>
  </si>
  <si>
    <t>GERALDO CESAR DOS SANTOS GUERRA</t>
  </si>
  <si>
    <t>GOUVEIA, LUCA SILVA</t>
  </si>
  <si>
    <t>GUILHERME ROBSON HILARIO DA SILVA</t>
  </si>
  <si>
    <t>GUSTAVO VILELA</t>
  </si>
  <si>
    <t>HUGO DE ABREU DAVILA</t>
  </si>
  <si>
    <t>ISMAT AFIF KAMAL</t>
  </si>
  <si>
    <t>JEFFERSON PINHEIRO VIANA</t>
  </si>
  <si>
    <t>JOAO BATISTA DAMACENO</t>
  </si>
  <si>
    <t>JOAO CESAR MACEDO FILHO</t>
  </si>
  <si>
    <t>JOAO PEDRO MACLEURE NUNES DOS SANTOS</t>
  </si>
  <si>
    <t>JOSE EDUARDO MELLO DE ALENCAR</t>
  </si>
  <si>
    <t>LEANDRO VIEIRA BAIMA</t>
  </si>
  <si>
    <t>LENIN FERREIRA BARBOSA</t>
  </si>
  <si>
    <t>LUCAS ALMEIDA PEREIRA</t>
  </si>
  <si>
    <t>LUIZ CARLOS ZUCH</t>
  </si>
  <si>
    <t>MARCIO SANTOS DA SILVA</t>
  </si>
  <si>
    <t>PHILLIPY SILVA FERREIRA</t>
  </si>
  <si>
    <t>RAFAEL BRAGA (CONVIDADO)</t>
  </si>
  <si>
    <t>RONALD CLAYTON PEREIRA</t>
  </si>
  <si>
    <t>SERGIO MOACIR BIRK</t>
  </si>
  <si>
    <t>VINICIUS NAPIER DE SOUZA</t>
  </si>
  <si>
    <t>VOLKWEIS LOMBARDI, LUCAS</t>
  </si>
  <si>
    <t>WANDERSON PEREIRA MARIA</t>
  </si>
  <si>
    <t>WASHINGTON MENDES DOS SANTOS</t>
  </si>
  <si>
    <t>WILLIAM FERNANDES DE MOURA</t>
  </si>
  <si>
    <t>JONAS RODRIGUES DE OLIVEIRA</t>
  </si>
  <si>
    <t>C1327216</t>
  </si>
  <si>
    <t>C1328192</t>
  </si>
  <si>
    <t>C1328041</t>
  </si>
  <si>
    <t>C1321942</t>
  </si>
  <si>
    <t>F3628301</t>
  </si>
  <si>
    <t>C1326333</t>
  </si>
  <si>
    <t>F4685019</t>
  </si>
  <si>
    <t>C1322336</t>
  </si>
  <si>
    <t>C1325306</t>
  </si>
  <si>
    <t>Guilda #g103</t>
  </si>
  <si>
    <t>Elias Rabelo Oliveira</t>
  </si>
  <si>
    <t>Leonardo Duarte Campos</t>
  </si>
  <si>
    <t>Danillo (Convidado)</t>
  </si>
  <si>
    <t>Gideone Pedro De Lima Junior</t>
  </si>
  <si>
    <t>Silva, Nurya Dantas</t>
  </si>
  <si>
    <t>Flavio Nuno Maia de Sousa Filho</t>
  </si>
  <si>
    <t>Orestes, Bruna Mazzaron</t>
  </si>
  <si>
    <t>Jesca Nobre De Queiroz, Maria</t>
  </si>
  <si>
    <t>Raphael Pereira Dos Santos</t>
  </si>
  <si>
    <t>Pacheco, Denise Conte</t>
  </si>
  <si>
    <t>Lucas Almeida Pereira</t>
  </si>
  <si>
    <t>Neivaldo Tinti de Oliveira</t>
  </si>
  <si>
    <t>Francine Marcon Sodini</t>
  </si>
  <si>
    <t>Welton Maciel da Silva</t>
  </si>
  <si>
    <t>Carla Gramoso Natal</t>
  </si>
  <si>
    <t>Cintia Simoes de Oliveira</t>
  </si>
  <si>
    <t>Rogerio Maniezi</t>
  </si>
  <si>
    <t>Clayton Jose Resende</t>
  </si>
  <si>
    <t>Nilza Midori Yamada Alves de Campos</t>
  </si>
  <si>
    <t>Johnni Christian Pletsch</t>
  </si>
  <si>
    <t>Alan Teles Cristalino</t>
  </si>
  <si>
    <t>Edison Eiji Ynamassu</t>
  </si>
  <si>
    <t>Mario Lucio dos Santos Silva</t>
  </si>
  <si>
    <t>Leonardo Augusto Pena Miranda</t>
  </si>
  <si>
    <t>Natascha Loyola Batista Mozeli</t>
  </si>
  <si>
    <t>Cassio Portella Leite</t>
  </si>
  <si>
    <t>Cristiano Severiano Gomes Rodrigues</t>
  </si>
  <si>
    <t>Allan Alem Rodrigues Vogado</t>
  </si>
  <si>
    <t>Marilia Rodrigues de Sousa</t>
  </si>
  <si>
    <t>Lazara Aline de Oliveira Sousa Silveira</t>
  </si>
  <si>
    <t>Igor Vargas Paes</t>
  </si>
  <si>
    <t>Gabriel Sampaio do Amaral</t>
  </si>
  <si>
    <t>Gustavo Barbosa Cassimiro</t>
  </si>
  <si>
    <t>1h 50m</t>
  </si>
  <si>
    <t>1h 47m</t>
  </si>
  <si>
    <t>1h 44m</t>
  </si>
  <si>
    <t>1h 42m</t>
  </si>
  <si>
    <t>54m 24s</t>
  </si>
  <si>
    <t>32m 38s</t>
  </si>
  <si>
    <t>50m 6s</t>
  </si>
  <si>
    <t>46m 54s</t>
  </si>
  <si>
    <t>47m 42s</t>
  </si>
  <si>
    <t>42m 14s</t>
  </si>
  <si>
    <t>50m 23s</t>
  </si>
  <si>
    <t>54m 31s</t>
  </si>
  <si>
    <t>32m 29s</t>
  </si>
  <si>
    <t>37m 28s</t>
  </si>
  <si>
    <t>55m 6s</t>
  </si>
  <si>
    <t>40m 32s</t>
  </si>
  <si>
    <t>44m 44s</t>
  </si>
  <si>
    <t>41m 27s</t>
  </si>
  <si>
    <t>36m 58s</t>
  </si>
  <si>
    <t>33m 10s</t>
  </si>
  <si>
    <t>eliasrabelo@bb.com.br</t>
  </si>
  <si>
    <t>leo.campos@bb.com.br</t>
  </si>
  <si>
    <t>gpjunior@stefanini.com</t>
  </si>
  <si>
    <t>nurya.silva@capgemini.com</t>
  </si>
  <si>
    <t>bruna.orestes@capgemini.com</t>
  </si>
  <si>
    <t>mjesca@minsait.com</t>
  </si>
  <si>
    <t>rpsantos11@stefanini.com</t>
  </si>
  <si>
    <t>denise.pacheco@capgemini.com</t>
  </si>
  <si>
    <t>neivaldo.oliveira@bb.com.br</t>
  </si>
  <si>
    <t>francine_fms@bb.com.br</t>
  </si>
  <si>
    <t>weltonmaciel@bb.com.br</t>
  </si>
  <si>
    <t>cfgramoso@bb.com.br</t>
  </si>
  <si>
    <t>ADRIANA.AT@BB.COM.BR</t>
  </si>
  <si>
    <t>rogerio.maniezi@bb.com.br</t>
  </si>
  <si>
    <t>claytonjr@bb.com.br</t>
  </si>
  <si>
    <t>nilzacampos@bb.com.br</t>
  </si>
  <si>
    <t>johnni@bb.com.br</t>
  </si>
  <si>
    <t>atcristalino@bb.com.br</t>
  </si>
  <si>
    <t>mariokax@bb.com.br</t>
  </si>
  <si>
    <t>lapmiranda@bb.com.br</t>
  </si>
  <si>
    <t>nbatista@bb.com.br</t>
  </si>
  <si>
    <t>cassiopl@bb.com.br</t>
  </si>
  <si>
    <t>DAZFREITAS@BB.COM.BR</t>
  </si>
  <si>
    <t>cristiano.severiano@bb.com.br</t>
  </si>
  <si>
    <t>allan.vogado@coopersystem.com.br</t>
  </si>
  <si>
    <t>marilia.sousa@bb.com.br</t>
  </si>
  <si>
    <t>lalynne@bb.com.br</t>
  </si>
  <si>
    <t>igor.paes@ibm.com</t>
  </si>
  <si>
    <t>gabriel.sampaio@bb.com.br</t>
  </si>
  <si>
    <t>gustavocassimiro@bb.com.br</t>
  </si>
  <si>
    <t>C1311626</t>
  </si>
  <si>
    <t>C1325312</t>
  </si>
  <si>
    <t>Z1176024</t>
  </si>
  <si>
    <t>C1327642</t>
  </si>
  <si>
    <t>C1325457</t>
  </si>
  <si>
    <t>C1322369</t>
  </si>
  <si>
    <t>F7572129</t>
  </si>
  <si>
    <t>F1725968</t>
  </si>
  <si>
    <t>C1321410</t>
  </si>
  <si>
    <t>C1322366</t>
  </si>
  <si>
    <t>F0268759</t>
  </si>
  <si>
    <t>C1325591</t>
  </si>
  <si>
    <t>Alexandre Ferreira Jourdan</t>
  </si>
  <si>
    <t>Ana Paula Avila de Oliveira</t>
  </si>
  <si>
    <t>Andre Felipe Lopes</t>
  </si>
  <si>
    <t>Andre Seve Gomes</t>
  </si>
  <si>
    <t>Antonio Fernando de Barros Nunes</t>
  </si>
  <si>
    <t>Antonio Simoes Dias Junior</t>
  </si>
  <si>
    <t>Aureo Rodrigues de Farias</t>
  </si>
  <si>
    <t>Bruno Costa</t>
  </si>
  <si>
    <t>Bruno Cruz</t>
  </si>
  <si>
    <t>Bruno Santos Figueira</t>
  </si>
  <si>
    <t>Caio Clementino Lamarao</t>
  </si>
  <si>
    <t>Carlos Bento Nonato</t>
  </si>
  <si>
    <t>Carolina dos Santos</t>
  </si>
  <si>
    <t>Caroline da Costa Carvalho Moreira</t>
  </si>
  <si>
    <t>Cesar Abrantes de Almeida Junior</t>
  </si>
  <si>
    <t>Dagmar Vieira Alves</t>
  </si>
  <si>
    <t>Daniel Augusto Stumpf</t>
  </si>
  <si>
    <t>Daniel Costa De Faria</t>
  </si>
  <si>
    <t>Davi Guerra Alves</t>
  </si>
  <si>
    <t>Dayvid Rocha Cavalcanti</t>
  </si>
  <si>
    <t>Ediana Carvalho da Silveira</t>
  </si>
  <si>
    <t>Edson Mateus Ferreira Sobrinho</t>
  </si>
  <si>
    <t>Eduardo Virtuoso dos Santos</t>
  </si>
  <si>
    <t>Emanuel Galhardo de Oliveira</t>
  </si>
  <si>
    <t>Emerson Pereira dos Santos</t>
  </si>
  <si>
    <t>Enrique de Moura Villanova</t>
  </si>
  <si>
    <t>Estevan Costa Penas</t>
  </si>
  <si>
    <t>Fabio Lopes Brezolin</t>
  </si>
  <si>
    <t>Fabiola Jackeline de Franca Barboza</t>
  </si>
  <si>
    <t>Felipe de Freitas Ponte</t>
  </si>
  <si>
    <t>Felipe Louzada Carvalho</t>
  </si>
  <si>
    <t>Fernanda Calefi</t>
  </si>
  <si>
    <t>Fernanda Ramalho02</t>
  </si>
  <si>
    <t>Glaucia Araujo Tomaz Netto</t>
  </si>
  <si>
    <t>Guilherme Coelho de Oliveira</t>
  </si>
  <si>
    <t>Hugo Poloni Amancio da Silva</t>
  </si>
  <si>
    <t>Jacqueline Chiavegatti Alves Santos</t>
  </si>
  <si>
    <t>Jeanete Limonta Costa</t>
  </si>
  <si>
    <t>Jefferson Pinheiro Viana</t>
  </si>
  <si>
    <t>Joao Pedro Albuquerque dos Santos</t>
  </si>
  <si>
    <t>Joel Fernandes de Araujo</t>
  </si>
  <si>
    <t>Johnny Michel Werle</t>
  </si>
  <si>
    <t>Jorge Andre Benedetti Costa</t>
  </si>
  <si>
    <t>Jose Alexandre Alonso Nunes</t>
  </si>
  <si>
    <t>Jose Worisch Ferreira Lopes, Abilio</t>
  </si>
  <si>
    <t>Lidiana Vieira Silva Xavier</t>
  </si>
  <si>
    <t>Lucas Gonsalves da Rocha</t>
  </si>
  <si>
    <t>Lucas Vinicius Andrade Ferreira</t>
  </si>
  <si>
    <t>Luciano Basso Bueno</t>
  </si>
  <si>
    <t>Maksoel Saulo Silva</t>
  </si>
  <si>
    <t>Marcelo Lima Rubim</t>
  </si>
  <si>
    <t>Marcio Lucena Moraes</t>
  </si>
  <si>
    <t>Marco Oliveira Silva Cruz</t>
  </si>
  <si>
    <t>Marcos Paulo Hashizume de Araujo</t>
  </si>
  <si>
    <t>Marcus Vinicius Fahl</t>
  </si>
  <si>
    <t>Maria Paula Correa</t>
  </si>
  <si>
    <t>Mariana Xavier Moreira</t>
  </si>
  <si>
    <t>Marilia Leal Cunha</t>
  </si>
  <si>
    <t>Mauricio Andozia Nogueira</t>
  </si>
  <si>
    <t>Murilo Alberto dos Santos</t>
  </si>
  <si>
    <t>Natalia Poncio Peixoto</t>
  </si>
  <si>
    <t>Patrick Iarrocheski</t>
  </si>
  <si>
    <t>Paulo Cesar Afonso da Silva</t>
  </si>
  <si>
    <t>Phillipy Silva Ferreira</t>
  </si>
  <si>
    <t>Rafael Viana Valle Lins de Albuquerque</t>
  </si>
  <si>
    <t>Rayanne Ribeiro B dos Reis</t>
  </si>
  <si>
    <t>Regis Leandro Coimbra</t>
  </si>
  <si>
    <t>Renato Garcia de Campos</t>
  </si>
  <si>
    <t>Romero Jose Ferreira</t>
  </si>
  <si>
    <t>Rone Lino da Silva</t>
  </si>
  <si>
    <t>Sabrina Decimo Scolari</t>
  </si>
  <si>
    <t>Samuel Lobo Vitalino</t>
  </si>
  <si>
    <t>Shaianne Veloso Ribeiro</t>
  </si>
  <si>
    <t>Solange Margato Salazar</t>
  </si>
  <si>
    <t>Thiago Henrique Moreira Souza</t>
  </si>
  <si>
    <t>Tiago de Oliveira Aoki</t>
  </si>
  <si>
    <t>Vanessa Cardoso Melo</t>
  </si>
  <si>
    <t>Vinicius Domingues Alves</t>
  </si>
  <si>
    <t>C1325226</t>
  </si>
  <si>
    <t>C1322634</t>
  </si>
  <si>
    <t>F1500902</t>
  </si>
  <si>
    <t>F1694493</t>
  </si>
  <si>
    <t>F1705096</t>
  </si>
  <si>
    <t>C1326645</t>
  </si>
  <si>
    <t>C1295837</t>
  </si>
  <si>
    <t>F2944157</t>
  </si>
  <si>
    <t>F3162087</t>
  </si>
  <si>
    <t>C1279152</t>
  </si>
  <si>
    <t>F3189948</t>
  </si>
  <si>
    <t>C1325731</t>
  </si>
  <si>
    <t>C1327616</t>
  </si>
  <si>
    <t>F6323197</t>
  </si>
  <si>
    <t>F6880207</t>
  </si>
  <si>
    <t>F8074509</t>
  </si>
  <si>
    <t>C1325618</t>
  </si>
  <si>
    <t>C1320797</t>
  </si>
  <si>
    <t>C1327635</t>
  </si>
  <si>
    <t>C1297843</t>
  </si>
  <si>
    <t>C1077480</t>
  </si>
  <si>
    <t>C1326049</t>
  </si>
  <si>
    <t>Online</t>
  </si>
  <si>
    <t>Presencial</t>
  </si>
  <si>
    <t>Arqueiro</t>
  </si>
  <si>
    <t>C1326362</t>
  </si>
  <si>
    <t>F456321</t>
  </si>
  <si>
    <t>C1284999</t>
  </si>
  <si>
    <t>PRESENCIAL</t>
  </si>
  <si>
    <t>F120199</t>
  </si>
  <si>
    <t>Matricula</t>
  </si>
  <si>
    <t>Simone Passos Alves</t>
  </si>
  <si>
    <t>Lira De Sousa, Joao Paulo</t>
  </si>
  <si>
    <t>Miguel Gonçalves de Brito Neto</t>
  </si>
  <si>
    <t>Leandro dos Santos Coutinho</t>
  </si>
  <si>
    <t>Layana Roberta Amorim de Melo</t>
  </si>
  <si>
    <t>Eduardo Casarin</t>
  </si>
  <si>
    <t>Ana Maria Pereira de Souza</t>
  </si>
  <si>
    <t>Alex Joubert Caires Silva</t>
  </si>
  <si>
    <t>Thiago Glayner Cunha Rodrigues</t>
  </si>
  <si>
    <t>Mario Roberto Bergamaschi</t>
  </si>
  <si>
    <t>Vagner Paulino Pinto</t>
  </si>
  <si>
    <t>Lucas Pereira Gomes Linard</t>
  </si>
  <si>
    <t>Hione Martins</t>
  </si>
  <si>
    <t>Milton de Lima Junior</t>
  </si>
  <si>
    <t>Fabio Julio Nascimento da Silva</t>
  </si>
  <si>
    <t>Ezequiel Neres Nacimento</t>
  </si>
  <si>
    <t>Gabriel Lins Gontijo Borges</t>
  </si>
  <si>
    <t>Garcia, Jhonata Simeao Benfica</t>
  </si>
  <si>
    <t>Geraldo Ozeias da Costa</t>
  </si>
  <si>
    <t>Claudino dos Santos</t>
  </si>
  <si>
    <t>Fabio Alecxander da Silva</t>
  </si>
  <si>
    <t>Ernani Enes de Melo</t>
  </si>
  <si>
    <t>Clenio Almeida Narciso</t>
  </si>
  <si>
    <t>Ricardo Franca Tomatieli</t>
  </si>
  <si>
    <t>Andre Mano Amazonas</t>
  </si>
  <si>
    <t>Eudo Avelino da Cruz</t>
  </si>
  <si>
    <t>Rubens de Melo Neto</t>
  </si>
  <si>
    <t>simone.alves@castgroup.com.br</t>
  </si>
  <si>
    <t>jplira@minsait.com</t>
  </si>
  <si>
    <t>miguel.brito@castgroup.com.br</t>
  </si>
  <si>
    <t>leandro.coutinho@bb.com.br</t>
  </si>
  <si>
    <t>layana.melo@castgroup.com.br</t>
  </si>
  <si>
    <t>eduardo.casarin@qintess.com</t>
  </si>
  <si>
    <t>masouza@bb.com.br</t>
  </si>
  <si>
    <t>alex.joubert@castgroup.com.br</t>
  </si>
  <si>
    <t>thiago.glayner@castgroup.com.br</t>
  </si>
  <si>
    <t>mrbergamaschi@bb.com.br</t>
  </si>
  <si>
    <t>vagner.pinto@castgroup.com.br</t>
  </si>
  <si>
    <t>lucaslinard@bb.com.br</t>
  </si>
  <si>
    <t>hione.martins@bb.com.br</t>
  </si>
  <si>
    <t>MILTONJUNIOR@BB.COM.BR</t>
  </si>
  <si>
    <t>fabio.nascimento@bb.com.br</t>
  </si>
  <si>
    <t>ennacimento@stefanini.com</t>
  </si>
  <si>
    <t>gabriel.borges@castgroup.com.br</t>
  </si>
  <si>
    <t>jhonata.garcia@capgemini.com</t>
  </si>
  <si>
    <t>ozeias@bb.com.br</t>
  </si>
  <si>
    <t>santoscla@bb.com.br</t>
  </si>
  <si>
    <t>fbsilva@bb.com.br</t>
  </si>
  <si>
    <t>enes@bb.com.br</t>
  </si>
  <si>
    <t>CLENIONARCISO@BB.COM.BR</t>
  </si>
  <si>
    <t>ricardoft@bb.com.br</t>
  </si>
  <si>
    <t>c1297796@interno.bb.com.br</t>
  </si>
  <si>
    <t>rubensdemelo@bb.com.br</t>
  </si>
  <si>
    <t>30m 19s</t>
  </si>
  <si>
    <t>30m 36s</t>
  </si>
  <si>
    <t>37m 55s</t>
  </si>
  <si>
    <t>32m 40s</t>
  </si>
  <si>
    <t>59m 23s</t>
  </si>
  <si>
    <t>41m 44s</t>
  </si>
  <si>
    <t>55m 57s</t>
  </si>
  <si>
    <t>39m 45s</t>
  </si>
  <si>
    <t>37m 2s</t>
  </si>
  <si>
    <t>51m 37s</t>
  </si>
  <si>
    <t>31m 3s</t>
  </si>
  <si>
    <t>59m 28s</t>
  </si>
  <si>
    <t>59m 19s</t>
  </si>
  <si>
    <t>58m 47s</t>
  </si>
  <si>
    <t>35m 19s</t>
  </si>
  <si>
    <t>38m 1s</t>
  </si>
  <si>
    <t>54m 29s</t>
  </si>
  <si>
    <t>52m 32s</t>
  </si>
  <si>
    <t>42m 12s</t>
  </si>
  <si>
    <t>57m 28s</t>
  </si>
  <si>
    <t>54m 38s</t>
  </si>
  <si>
    <t>45m 9s</t>
  </si>
  <si>
    <t>41m 32s</t>
  </si>
  <si>
    <t>39m 10s</t>
  </si>
  <si>
    <t>45m 12s</t>
  </si>
  <si>
    <t>37m 39s</t>
  </si>
  <si>
    <t>36m 29s</t>
  </si>
  <si>
    <t>39m 52s</t>
  </si>
  <si>
    <t>34m 59s</t>
  </si>
  <si>
    <t>C1323453</t>
  </si>
  <si>
    <t>C1326022</t>
  </si>
  <si>
    <t>ABDALLA DE SA LIMA</t>
  </si>
  <si>
    <t>ACIELO RIBEIRO GOMES</t>
  </si>
  <si>
    <t>ADAIR JOSE WATHIER</t>
  </si>
  <si>
    <t>ADALBERTO JOSE DOS SANTOS JUNIOR</t>
  </si>
  <si>
    <t>ADAMOUR HOLANDA LOBO</t>
  </si>
  <si>
    <t>ADAN SOARES DOS SANTOS</t>
  </si>
  <si>
    <t>ADAURI AUGUSTINHO DA COSTA</t>
  </si>
  <si>
    <t>ADAUTO IZIDORO DOS SANTOS</t>
  </si>
  <si>
    <t>ADDAN ALVES DE OLIVEIRA</t>
  </si>
  <si>
    <t>ADELSON JHONATA SILVA DE SOUSA</t>
  </si>
  <si>
    <t>ADEMILTON DOS SANTOS BARBOSA</t>
  </si>
  <si>
    <t>ADEMIR DE ARAUJO MOURA</t>
  </si>
  <si>
    <t>ADEMIR FREITAS DIAS</t>
  </si>
  <si>
    <t>ADEMIR PACHECO</t>
  </si>
  <si>
    <t>ADILIA DA SILVA CARVALHO</t>
  </si>
  <si>
    <t>ADILSON DE JESUS MARTINS RODRIGUES</t>
  </si>
  <si>
    <t>ADILSON GALEGO JUNIOR</t>
  </si>
  <si>
    <t>ADILSON JOAQUIM DA SILVA</t>
  </si>
  <si>
    <t>ADOLFO DE MORAES CAVALCANTE</t>
  </si>
  <si>
    <t>ADRIANA ANTONIA TREULIEB</t>
  </si>
  <si>
    <t>ADRIANA CRISTINA FERREIRA REIS</t>
  </si>
  <si>
    <t>ADRIANA DE SOUSA REGIS</t>
  </si>
  <si>
    <t>ADRIANA MERCESLANE MORAIS CORREIA</t>
  </si>
  <si>
    <t>ADRIANA PEREIRA DE OLIVEIRA</t>
  </si>
  <si>
    <t>ADRIANA RIBEIRO DE OLIVEIRA COSTA</t>
  </si>
  <si>
    <t>ADRIANA SOUSA DA SILVEIRA BARBOSA</t>
  </si>
  <si>
    <t>ADRIANA VIEIRA BOAVENTURA</t>
  </si>
  <si>
    <t>ADRIANO ANICIO VIEIRA</t>
  </si>
  <si>
    <t>ADRIANO BALTAZAR DA SILVEIRA MELO</t>
  </si>
  <si>
    <t>ADRIANO BASTOS E SILVA MORAES</t>
  </si>
  <si>
    <t>ADRIANO CARVALHO PORTES</t>
  </si>
  <si>
    <t>ADRIANO COELHO DOS SANTOS</t>
  </si>
  <si>
    <t>ADRIANO DE OLIVEIRA GOMES</t>
  </si>
  <si>
    <t>ADRIANO DUTRA DE DEUS FERREIRA</t>
  </si>
  <si>
    <t>ADRIANO EIJI MOTA MORINAGA</t>
  </si>
  <si>
    <t>ADRIANO EMILSON DE PAULA CAMPOS</t>
  </si>
  <si>
    <t>ADRIANO GARCIA</t>
  </si>
  <si>
    <t>ADRIANO GUIMARAES BERBEREIA</t>
  </si>
  <si>
    <t>ADRIANO JESUS DE OLIVEIRA</t>
  </si>
  <si>
    <t>ADRIANO JOSE PERES</t>
  </si>
  <si>
    <t>ADRIANO MARCOS SAMPAIO</t>
  </si>
  <si>
    <t>ADRIANO NOGUEIRA</t>
  </si>
  <si>
    <t>ADRIANO NOGUEIRA DO REGO</t>
  </si>
  <si>
    <t>ADRIANO PAULINO MENEZES</t>
  </si>
  <si>
    <t>ADRIANO PEREIRA DA SILVA</t>
  </si>
  <si>
    <t>ADRIANO ROCHA DOS SANTOS</t>
  </si>
  <si>
    <t>ADRIANO SEIJI NAKAMURA</t>
  </si>
  <si>
    <t>ADRIANO SOUZA REIS</t>
  </si>
  <si>
    <t>ADRIANY DAVID MOREIRA</t>
  </si>
  <si>
    <t>ADROALDO SILVEIRA ARAGAO FILHO</t>
  </si>
  <si>
    <t>AFONSO ARINOS DE FARIAS GONCALVES</t>
  </si>
  <si>
    <t>AFONSO HARUO KISHIBE</t>
  </si>
  <si>
    <t>AGAMENON ABREU PINHO SEGUNDO</t>
  </si>
  <si>
    <t>AGNALDO PEREIRA DOS SANTOS</t>
  </si>
  <si>
    <t>AGNALDO TOSHIHARU TOKUY</t>
  </si>
  <si>
    <t>AGOSTINHO JOSE BARRIOS SCHLINDWEIN</t>
  </si>
  <si>
    <t>AGUIDA SANTOS DANTAS</t>
  </si>
  <si>
    <t>AIRTON DA SILVA GONZALEZ</t>
  </si>
  <si>
    <t>ALAN DA LUZ DAVIDIS</t>
  </si>
  <si>
    <t>ALAN DE MESQUITA VIEGAS</t>
  </si>
  <si>
    <t>ALAN FERREIRA RESENDE</t>
  </si>
  <si>
    <t>ALAN HOLANDA PINHEIRO</t>
  </si>
  <si>
    <t>ALAN LOPES DA SILVEIRA</t>
  </si>
  <si>
    <t>ALAN MIRANDA FONTES</t>
  </si>
  <si>
    <t>ALAN SOUZA DE LIMA</t>
  </si>
  <si>
    <t>ALAN VALERIO FALSETTI</t>
  </si>
  <si>
    <t>ALANA PRISCILA SANTOS NECKER</t>
  </si>
  <si>
    <t>ALANCASSIO EULALIO</t>
  </si>
  <si>
    <t>ALANDESSON LINHARES DE CARVALHO</t>
  </si>
  <si>
    <t>ALAOR CESAR BARBIERO JUNIOR</t>
  </si>
  <si>
    <t>ALAOR PEREIRA</t>
  </si>
  <si>
    <t>ALBA MIRCIA MORAIS</t>
  </si>
  <si>
    <t>ALBEAN JOSE BEZERRA D OLIVEIRA GARCIA</t>
  </si>
  <si>
    <t>ALBERT LIMA ALEXANDRE</t>
  </si>
  <si>
    <t>ALBERTO AKIRA KATO</t>
  </si>
  <si>
    <t>ALBERTO ALVES RODRIGUES</t>
  </si>
  <si>
    <t>ALBERTO DE ARAUJO AMORIM</t>
  </si>
  <si>
    <t>ALBERTO ICHIRO MAIKUMA</t>
  </si>
  <si>
    <t>ALBERTO JORGE SILVA DE CARVALHO</t>
  </si>
  <si>
    <t>ALBERTO KAZUO NISHIAMA</t>
  </si>
  <si>
    <t>ALBERTO MITSUO HIRATA</t>
  </si>
  <si>
    <t>ALCIDES FIGUEIRA FILHO</t>
  </si>
  <si>
    <t>ALCINO HONORIO DE AMORIM NETO</t>
  </si>
  <si>
    <t>ALCIONI MARIA RODRIGUES GUIMARAES</t>
  </si>
  <si>
    <t>ALCIR SERRANO AZEVEDO JUNIOR</t>
  </si>
  <si>
    <t>ALDEMIR ROBISON RIBEIRO TAVARES</t>
  </si>
  <si>
    <t>ALDO MONTEIRO BARBOZA</t>
  </si>
  <si>
    <t>ALECSANDRA DE SOUZA NICOLAU</t>
  </si>
  <si>
    <t>ALECSANDRO MARETTI</t>
  </si>
  <si>
    <t>ALESSANDRA CALIXTO</t>
  </si>
  <si>
    <t>ALESSANDRA CRISTIANE DE MELLO</t>
  </si>
  <si>
    <t>ALESSANDRA DOS SANTOS ROCQUE</t>
  </si>
  <si>
    <t>ALESSANDRA ERIKA DA COSTA E SILVA</t>
  </si>
  <si>
    <t>ALESSANDRA PESSOA MOREIRA MARTINS</t>
  </si>
  <si>
    <t>ALESSANDRA REGINA DE LACERDA GALINDO</t>
  </si>
  <si>
    <t>ALESSANDRA SELVA BUENO</t>
  </si>
  <si>
    <t>ALESSANDRA VIEIRA SOARES</t>
  </si>
  <si>
    <t>ALESSANDRO ASSIS SILVA</t>
  </si>
  <si>
    <t>ALESSANDRO CARVALHO DE SOUZA</t>
  </si>
  <si>
    <t>ALESSANDRO DA MAIA SCHNEIDER</t>
  </si>
  <si>
    <t>ALESSANDRO DE SOUSA E SILVA</t>
  </si>
  <si>
    <t>ALESSANDRO DO COUTO CARNEIRO</t>
  </si>
  <si>
    <t>ALESSANDRO FERNANDES SANTOS</t>
  </si>
  <si>
    <t>ALESSANDRO FIGUEIREDO GAGHET</t>
  </si>
  <si>
    <t>ALESSANDRO GIACOMEL</t>
  </si>
  <si>
    <t>ALESSANDRO MAFRA FIGUEIREDO</t>
  </si>
  <si>
    <t>ALESSANDRO MARMO DA SILVA</t>
  </si>
  <si>
    <t>ALESSANDRO RIBEIRO DIAS</t>
  </si>
  <si>
    <t>ALEX DE FARIA XAVIER</t>
  </si>
  <si>
    <t>ALEX DE OLIVEIRA SOUSA</t>
  </si>
  <si>
    <t>ALEX DE SOUZA SALES</t>
  </si>
  <si>
    <t>ALEX FELIX DA COSTA</t>
  </si>
  <si>
    <t>ALEX MARCO MACHADO FERREIRA</t>
  </si>
  <si>
    <t>ALEX MONTEIRO BARBOZA</t>
  </si>
  <si>
    <t>ALEX STEEVE DE OLIVEIRA GHATTAS</t>
  </si>
  <si>
    <t>ALEXANDER BECHERINI GREGORUT FAVERO</t>
  </si>
  <si>
    <t>ALEXANDRE ALUIZO DA SILVA BARROS</t>
  </si>
  <si>
    <t>ALEXANDRE AUGUSTO MACHADO</t>
  </si>
  <si>
    <t>ALEXANDRE DA SILVEIRA GOUVEIA</t>
  </si>
  <si>
    <t>ALEXANDRE DAMIAO MENDONCA MAIA</t>
  </si>
  <si>
    <t>ALEXANDRE DANIEL DE OLIVEIRA</t>
  </si>
  <si>
    <t>ALEXANDRE DANTAS DELPHINO</t>
  </si>
  <si>
    <t>ALEXANDRE DE ALMEIDA FONSECA</t>
  </si>
  <si>
    <t>ALEXANDRE DE CARVALHO MACHADO</t>
  </si>
  <si>
    <t>ALEXANDRE DE SOUSA ALBUQUERQUE</t>
  </si>
  <si>
    <t>ALEXANDRE EDUARDO BONI</t>
  </si>
  <si>
    <t>ALEXANDRE FERREIRA JOURDAN</t>
  </si>
  <si>
    <t>ALEXANDRE FERREIRA MOREIRA</t>
  </si>
  <si>
    <t>ALEXANDRE GARCIA</t>
  </si>
  <si>
    <t>ALEXANDRE GARCIA SOBREIRA DE ARAUJO</t>
  </si>
  <si>
    <t>ALEXANDRE GOMES ZOLET</t>
  </si>
  <si>
    <t>ALEXANDRE JABBUR VARELLA</t>
  </si>
  <si>
    <t>ALEXANDRE KOJI IRIKAWA</t>
  </si>
  <si>
    <t>ALEXANDRE LEMOS MOTA</t>
  </si>
  <si>
    <t>ALEXANDRE LUIS STOCKHAUSEN</t>
  </si>
  <si>
    <t>ALEXANDRE LUIZ DOS SANTOS</t>
  </si>
  <si>
    <t>ALEXANDRE MAGNO XAVIER</t>
  </si>
  <si>
    <t>ALEXANDRE MAIA DA CARVALHEIRA</t>
  </si>
  <si>
    <t>ALEXANDRE MAKOTO ISHIKAWA</t>
  </si>
  <si>
    <t>ALEXANDRE MARCUS WIRTH FERREIRA</t>
  </si>
  <si>
    <t>ALEXANDRE PEREIRA PINTO</t>
  </si>
  <si>
    <t>ALEXANDRE REIS DE MOURA</t>
  </si>
  <si>
    <t>ALEXANDRE RODRIGUES DUARTE</t>
  </si>
  <si>
    <t>ALEXANDRE RUIZ FERREIRA DOS SANTOS</t>
  </si>
  <si>
    <t>ALEXANDRE SILVA SALGADO</t>
  </si>
  <si>
    <t>ALEXANDRE TORREZAN</t>
  </si>
  <si>
    <t>ALEXANDRE YOSHIHIRO EGIMA</t>
  </si>
  <si>
    <t>ALEXANDRE ZANONI PEDROSO</t>
  </si>
  <si>
    <t>ALEXANDRE ZENI LUNELLI</t>
  </si>
  <si>
    <t>ALEXANDRE ZIBETTI FAGUNDES</t>
  </si>
  <si>
    <t>ALEXANDRO MACHADO FREITAS</t>
  </si>
  <si>
    <t>ALEXSANDER DEMARTINI CRUZ</t>
  </si>
  <si>
    <t>ALEXSANDER DIONISIO DOS SANTOS</t>
  </si>
  <si>
    <t>ALEXSANDRO BRAZ MOREIRA</t>
  </si>
  <si>
    <t>ALEXSANDRO CANDIDO DE OLIVEIRA SILVA</t>
  </si>
  <si>
    <t>ALEXSANDRO MARTINS DE QUEIROZ</t>
  </si>
  <si>
    <t>ALEXSSANDRA CARLA TAVECHIO</t>
  </si>
  <si>
    <t>ALFREDO CANDIDO</t>
  </si>
  <si>
    <t>ALINE ASCENCAO VERAS</t>
  </si>
  <si>
    <t>ALINE CRISTINO DE NARDI</t>
  </si>
  <si>
    <t>ALINE DA SILVA FOLLY</t>
  </si>
  <si>
    <t>ALINE GOMES DE LIMA</t>
  </si>
  <si>
    <t>ALINE NASSINGER</t>
  </si>
  <si>
    <t>ALINE SOARES PEREIRA SANTOS</t>
  </si>
  <si>
    <t>ALINE SOUZA FERREIRA DOS SANTOS</t>
  </si>
  <si>
    <t>ALISON TORRES RIBEIRO</t>
  </si>
  <si>
    <t>ALISSA LIMA FERRO</t>
  </si>
  <si>
    <t>ALISSON AUGUSTO RIBEIRO MENDONCA</t>
  </si>
  <si>
    <t>ALISSON CASSIO ARAUJO COSTA</t>
  </si>
  <si>
    <t>ALISSON FRANCA</t>
  </si>
  <si>
    <t>ALISSON GOMES DA MATA</t>
  </si>
  <si>
    <t>ALIX CORREA REIS</t>
  </si>
  <si>
    <t>ALIX DANTAS BARBOSA</t>
  </si>
  <si>
    <t>ALLAN DOS SANTOS FELIX VIEIRA</t>
  </si>
  <si>
    <t>ALLAN MATTOS DA SILVA</t>
  </si>
  <si>
    <t>ALLETHEIA BILAC AMORIM MONDADORI DE OLIVEIRA</t>
  </si>
  <si>
    <t>ALLINE SIQUEIRA FREITAS CAETANO</t>
  </si>
  <si>
    <t>ALLISSON FEITOSA BRASIL NASCIMENTO</t>
  </si>
  <si>
    <t>ALOISIO AMADO MOREIRA</t>
  </si>
  <si>
    <t>ALOISIO DE AVILA DOURADO</t>
  </si>
  <si>
    <t>ALOISIO ILHA LOPES</t>
  </si>
  <si>
    <t>ALOIZIO ANTONIO ALVARENGA</t>
  </si>
  <si>
    <t>ALTEMIR MARCOS COSTA</t>
  </si>
  <si>
    <t>ALUISIO LADA DO CARMO</t>
  </si>
  <si>
    <t>ALVACIR AVILA DOS SANTOS JUNIOR</t>
  </si>
  <si>
    <t>ALVARO AUGUSTO LARA DE SOUZA</t>
  </si>
  <si>
    <t>ALVARO AUGUSTO METZKER PIFANO</t>
  </si>
  <si>
    <t>ALVARO MARCOS GUARIEIRO E CARVALHO</t>
  </si>
  <si>
    <t>ALVARO SOARES SA TELES SANTOS</t>
  </si>
  <si>
    <t>ALYSSON CRISTIANO ESTEVAM DE MOURA</t>
  </si>
  <si>
    <t>ALYSSON FERNANDO RODRIGUES DE BARROS</t>
  </si>
  <si>
    <t>ALYSSON NISHIYAMA DE OLIVEIRA</t>
  </si>
  <si>
    <t>AMADEU STRONTIKA JUNIOR</t>
  </si>
  <si>
    <t>AMANDA GOMES DO CARMO RUA</t>
  </si>
  <si>
    <t>AMANDA LEITE JOSUE SILVA</t>
  </si>
  <si>
    <t>AMANDA NASCIMENTO RIBEIRO</t>
  </si>
  <si>
    <t>AMANDA TRINDADE DA COSTA</t>
  </si>
  <si>
    <t>AMARALINE PEDROSA DE VASCONCELOS LINO</t>
  </si>
  <si>
    <t>AMELIA INES TONIETTO</t>
  </si>
  <si>
    <t>AMELIA OLIVEIRA FREITAS DA SILVA</t>
  </si>
  <si>
    <t>AMON GABRIEL DOS SANTOS PAIVA</t>
  </si>
  <si>
    <t>ANA CAROLINA CHAUSSE LUCATTI MENDONCA</t>
  </si>
  <si>
    <t>ANA CAROLINA DA COSTA ROSA</t>
  </si>
  <si>
    <t>ANA CAROLINA DE OLIVEIRA CHRISTOFARO</t>
  </si>
  <si>
    <t>ANA CAROLINA MORAES MELO</t>
  </si>
  <si>
    <t>ANA CAROLINA SUGUENTAITIS PETARNELLA</t>
  </si>
  <si>
    <t>ANA CAROLINA VITORIO PEREIRA</t>
  </si>
  <si>
    <t>ANA CAROLINE SOUSA DE MIRANDA FEITOSA</t>
  </si>
  <si>
    <t>ANA CLAUDIA ALVES DA CRUZ</t>
  </si>
  <si>
    <t>ANA CLAUDIA LUNA DOS SANTOS</t>
  </si>
  <si>
    <t>ANA CLAUDIA PAIM MULLER MOREIRA</t>
  </si>
  <si>
    <t>ANA CLAUDIA PONTES SEBBEN ROCHA</t>
  </si>
  <si>
    <t>ANA CLAUDIA RAMOS ROCHA</t>
  </si>
  <si>
    <t>ANA CRISTINA ALMEIDA RODRIGUES</t>
  </si>
  <si>
    <t>ANA FLAVIA CARDOSO DIAS PIMENTEL</t>
  </si>
  <si>
    <t>ANA HELENA DOS SANTOS CARVALHO</t>
  </si>
  <si>
    <t>ANA LUCIA ALVES MARTINS</t>
  </si>
  <si>
    <t>ANA LUISA SALVADOR ALVAREZ</t>
  </si>
  <si>
    <t>ANA MARIA DIB</t>
  </si>
  <si>
    <t>ANA MARIA MUSSOLIN ANDRE</t>
  </si>
  <si>
    <t>ANA MARIA PEREIRA DE SOUZA</t>
  </si>
  <si>
    <t>ANA MARIA RAMOS DOS REIS JARDIM</t>
  </si>
  <si>
    <t>ANA PAULA AVILA DE OLIVEIRA</t>
  </si>
  <si>
    <t>ANA PAULA BONFIM DA SILVA OLIVEIRA</t>
  </si>
  <si>
    <t>ANA PAULA DA SILVA</t>
  </si>
  <si>
    <t>ANA PAULA DE ALMEIDA MENDES FONTELA</t>
  </si>
  <si>
    <t>ANA PAULA DE BARCELLOS</t>
  </si>
  <si>
    <t>ANA PAULA LEAL DOS SANTOS</t>
  </si>
  <si>
    <t>ANA PAULA LYRA BERGAMO</t>
  </si>
  <si>
    <t>ANA PAULA PORTO PANTOJA</t>
  </si>
  <si>
    <t>ANA PAULA RODRIGUES DE OLIVEIRA</t>
  </si>
  <si>
    <t>ANA PAULA SHIROMA FERREIRA</t>
  </si>
  <si>
    <t>ANA PAULA TEIXEIRA ROSA</t>
  </si>
  <si>
    <t>ANA RACHEL MORAIS GOMES FERREIRA</t>
  </si>
  <si>
    <t>ANA RITA ARRIAGA MUXFELDT ROSA</t>
  </si>
  <si>
    <t>ANAPAULA ANDRADE VICENTE DE LEMOS</t>
  </si>
  <si>
    <t>ANARA OLIMPIO</t>
  </si>
  <si>
    <t>ANDERSON ALMEIDA DAS DORES</t>
  </si>
  <si>
    <t>ANDERSON ANDRE DOS SANTOS</t>
  </si>
  <si>
    <t>ANDERSON BARNABE LIMA</t>
  </si>
  <si>
    <t>ANDERSON CANDIDO DA SILVA</t>
  </si>
  <si>
    <t>ANDERSON CARBONI BOSCAN</t>
  </si>
  <si>
    <t>ANDERSON CARLOS PASSINI</t>
  </si>
  <si>
    <t>ANDERSON DA SILVA SUDRE</t>
  </si>
  <si>
    <t>ANDERSON DA SILVEIRA MACHADO</t>
  </si>
  <si>
    <t>ANDERSON DE ALMEIDA SCHUMANN</t>
  </si>
  <si>
    <t>ANDERSON DO CARMO SILVA</t>
  </si>
  <si>
    <t>ANDERSON ELOI DA SILVA</t>
  </si>
  <si>
    <t>ANDERSON EVANGELISTA</t>
  </si>
  <si>
    <t>ANDERSON FERNANDO NERES</t>
  </si>
  <si>
    <t>ANDERSON FERREIRA NASCIMENTO</t>
  </si>
  <si>
    <t>ANDERSON GIULIU MAIA DE ARAUJO</t>
  </si>
  <si>
    <t>ANDERSON GUTTIERRES FIGUEIRA</t>
  </si>
  <si>
    <t>ANDERSON ISSA FARAH GERALDO</t>
  </si>
  <si>
    <t>ANDERSON LEAO DA SILVA</t>
  </si>
  <si>
    <t>ANDERSON LOPES DE ALENCAR CORTEZ</t>
  </si>
  <si>
    <t>ANDERSON LUIS SCHVINDT BITTENCOURT</t>
  </si>
  <si>
    <t>ANDERSON MILHOMEM MARTINS</t>
  </si>
  <si>
    <t>ANDERSON MUCI DO VALE</t>
  </si>
  <si>
    <t>ANDERSON PEREIRA LAGOA</t>
  </si>
  <si>
    <t>ANDERSON ROBERTO TREIB</t>
  </si>
  <si>
    <t>ANDERSON ROSA CECILIO DE OLIVEIRA</t>
  </si>
  <si>
    <t>ANDERSON TORQUATO DA SILVA</t>
  </si>
  <si>
    <t>ANDRE ALEXANDRE DE SOUZA</t>
  </si>
  <si>
    <t>ANDRE ALVES REVOREDO</t>
  </si>
  <si>
    <t>ANDRE ATTIE FERREIRA</t>
  </si>
  <si>
    <t>ANDRE AUGUSTO BRAGA</t>
  </si>
  <si>
    <t>ANDRE BARRETO PRADIER</t>
  </si>
  <si>
    <t>ANDRE CECILIO FERREIRA</t>
  </si>
  <si>
    <t>ANDRE CUSTODIO DA SILVEIRA</t>
  </si>
  <si>
    <t>ANDRE DE AQUINO PEIXOTO</t>
  </si>
  <si>
    <t>ANDRE EDUARDO SILVA TELES</t>
  </si>
  <si>
    <t>ANDRE GONCALVES JEDYN</t>
  </si>
  <si>
    <t>ANDRE GUILHERME TORQUATO DE SOUZA</t>
  </si>
  <si>
    <t>ANDRE GUSTAVO BRUST PEIXOTO</t>
  </si>
  <si>
    <t>ANDRE GUSTAVO DIAS GOMES</t>
  </si>
  <si>
    <t>ANDRE HENRIQUE ALVES MONTEIRO</t>
  </si>
  <si>
    <t>ANDRE HISSASHI TSUGE IKEZIRI</t>
  </si>
  <si>
    <t>ANDRE JACSON MESSIAS</t>
  </si>
  <si>
    <t>ANDRE LUIS DELANEZE</t>
  </si>
  <si>
    <t>ANDRE LUIS ORSINI BONET</t>
  </si>
  <si>
    <t>ANDRE LUIS RODRIGUES DE MAGALHAES</t>
  </si>
  <si>
    <t>ANDRE LUIS SANTOS DE AGUIAR</t>
  </si>
  <si>
    <t>ANDRE LUIZ APOLINARIO DE LIMA</t>
  </si>
  <si>
    <t>ANDRE LUIZ BOTELHO</t>
  </si>
  <si>
    <t>ANDRE LUIZ BREVES DE OLIVEIRA</t>
  </si>
  <si>
    <t>ANDRE LUIZ DA SILVA DAMASCENO</t>
  </si>
  <si>
    <t>ANDRE LUIZ DE CASTRO FREITAS</t>
  </si>
  <si>
    <t>ANDRE LUIZ GARCIA</t>
  </si>
  <si>
    <t>ANDRE LUIZ MARCELINO FERREIRA</t>
  </si>
  <si>
    <t>ANDRE LUIZ MONTEIRO</t>
  </si>
  <si>
    <t>ANDRE LUIZ NASCIMENTO DE ABREU NUNES</t>
  </si>
  <si>
    <t>ANDRE LUIZ NERY DE OLIVEIRA</t>
  </si>
  <si>
    <t>ANDRE LUIZ PIMENTEL TEIXEIRA</t>
  </si>
  <si>
    <t>ANDRE LUIZ SILVA GUIMARAES</t>
  </si>
  <si>
    <t>ANDRE MAGALHAES DE PINA</t>
  </si>
  <si>
    <t>ANDRE MANO AMAZONAS</t>
  </si>
  <si>
    <t>ANDRE MARCIEL DO NASCIMENTO</t>
  </si>
  <si>
    <t>ANDRE MARCIO DE ATAIDE LOPES</t>
  </si>
  <si>
    <t>ANDRE MILANEZ ROBERTO</t>
  </si>
  <si>
    <t>ANDRE MURTA CORREA</t>
  </si>
  <si>
    <t>ANDRE PINE DA CUNHA</t>
  </si>
  <si>
    <t>ANDRE PINI BECKLAS</t>
  </si>
  <si>
    <t>ANDRE RICARDO FOSSALUSSA</t>
  </si>
  <si>
    <t>ANDRE SEVE GOMES</t>
  </si>
  <si>
    <t>ANDRE SILVEIRA MELLO</t>
  </si>
  <si>
    <t>ANDRE SIMOES VASSOLER</t>
  </si>
  <si>
    <t>ANDRE VICENTE DE OLIVEIRA RAYMUNDO</t>
  </si>
  <si>
    <t>ANDREA AIKO LAGE MARTINS</t>
  </si>
  <si>
    <t>ANDREA ALVES CARNEIRO</t>
  </si>
  <si>
    <t>ANDREA CAMPOS NEVES SILVA ANDRE</t>
  </si>
  <si>
    <t>ANDREA CRISTINA GOMES</t>
  </si>
  <si>
    <t>ANDREA LURIKO NISHIMURA HISAYASU</t>
  </si>
  <si>
    <t>ANDREA NOBUKO YAMAGUSI</t>
  </si>
  <si>
    <t>ANDREI DE OLIVEIRA GUEDES</t>
  </si>
  <si>
    <t>ANDREIA DA SILVA GOMES</t>
  </si>
  <si>
    <t>ANDREIA GOMES NEVES</t>
  </si>
  <si>
    <t>ANDREIA KETELEN DE ALMEIDA INOUE PIRES</t>
  </si>
  <si>
    <t>ANDREY DUTRA PRADO</t>
  </si>
  <si>
    <t>ANDREY FAVARO DE OLIVEIRA</t>
  </si>
  <si>
    <t>ANDREY TARGA PRADO</t>
  </si>
  <si>
    <t>ANDREZA MAGALI DEZOTTI DE SOUZA</t>
  </si>
  <si>
    <t>ANDRIELES DE SOUZA RODRIGUES</t>
  </si>
  <si>
    <t>ANGELA ARRUDA FRIGERI</t>
  </si>
  <si>
    <t>ANGELA BONI</t>
  </si>
  <si>
    <t>ANGELA CRISTINA ALVES DE SOUZA</t>
  </si>
  <si>
    <t>ANGELA CRISTINA GONCALVES PEREZ</t>
  </si>
  <si>
    <t>ANGELA CRISTINA MATTAR</t>
  </si>
  <si>
    <t>ANGELA CRISTINA TRAVA AIROLDI</t>
  </si>
  <si>
    <t>ANGELA MAYALU CAMPOS PEREIRA</t>
  </si>
  <si>
    <t>ANGELA YURI IYAMA</t>
  </si>
  <si>
    <t>ANGELICA CARLA GOMES DE LIMA</t>
  </si>
  <si>
    <t>ANGELICA PEREIRA DE SOUSA</t>
  </si>
  <si>
    <t>ANGELO CERQUEIRA DE OLIVEIRA GABEIRA</t>
  </si>
  <si>
    <t>ANGELO LEONARDO SOARES FIGUEIREDO</t>
  </si>
  <si>
    <t>ANITA LIE YATSUGAFU FRANCA</t>
  </si>
  <si>
    <t>ANNA CRISTINA MORAIS LEITE DA SILVA</t>
  </si>
  <si>
    <t>ANNA LUIZA DE LIMA ALCANTARA</t>
  </si>
  <si>
    <t>ANNA RAQUEL DE BRITO AKABOCI MAGERO</t>
  </si>
  <si>
    <t>ANNE GRAZIELA VITORI</t>
  </si>
  <si>
    <t>ANNITA DE OLIVEIRA PETROCCHI RIBAS</t>
  </si>
  <si>
    <t>ANSELMO SAVIETTO</t>
  </si>
  <si>
    <t>ANTHONY LEONID SOARES Y SOARES</t>
  </si>
  <si>
    <t>ANTONIA ISABEL RODRIGUES DE SOUZA</t>
  </si>
  <si>
    <t>ANTONIO ARCANJO JUNIOR</t>
  </si>
  <si>
    <t>ANTONIO ATAIDE HOLANDA CAVALCANTE</t>
  </si>
  <si>
    <t>ANTONIO CARLOS CALVACHE</t>
  </si>
  <si>
    <t>ANTONIO CARLOS DE ARRUDA JUNIOR</t>
  </si>
  <si>
    <t>ANTONIO CARLOS DE SOUZA</t>
  </si>
  <si>
    <t>ANTONIO CARLOS FRANCA SILVA</t>
  </si>
  <si>
    <t>ANTONIO CARLOS FRIEDMANN RAMOS RIBEIRO</t>
  </si>
  <si>
    <t>ANTONIO CARLOS PERDIGAO</t>
  </si>
  <si>
    <t>ANTONIO DE MELO</t>
  </si>
  <si>
    <t>ANTONIO FERNANDO DE BARROS NUNES</t>
  </si>
  <si>
    <t>ANTONIO FRANCISCO JORGE</t>
  </si>
  <si>
    <t>ANTONIO FRANCISCO MENDONCA SILVA</t>
  </si>
  <si>
    <t>ANTONIO GUILHERME DA SILVA PANTOJA</t>
  </si>
  <si>
    <t>ANTONIO JAILTON CARVALHO ARAUJO</t>
  </si>
  <si>
    <t>ANTONIO JOSE MARQUES DE ARAUJO</t>
  </si>
  <si>
    <t>ANTONIO JOSE REINO DE LIMA</t>
  </si>
  <si>
    <t>ANTONIO JOSE SILVA PASSOS</t>
  </si>
  <si>
    <t>ANTONIO MOREIRA DE MATOS</t>
  </si>
  <si>
    <t>ANTONIO RENATO ALVES MUNIZ</t>
  </si>
  <si>
    <t>ANTONIO ROSENILSON SIMEAO DE OLIVEIRA</t>
  </si>
  <si>
    <t>ANTONIO SERGIO DA SILVA</t>
  </si>
  <si>
    <t>ANTONIO VINICIUS DE SOUZA</t>
  </si>
  <si>
    <t>ARIEL SOARES SIMOURA VIEIRA</t>
  </si>
  <si>
    <t>ARIONE BORGES ARTHUR</t>
  </si>
  <si>
    <t>ARISTOTELES REIS DE SOUSA</t>
  </si>
  <si>
    <t>ARISTOTELES RODRIGUES SANTOS OLIVEIRA</t>
  </si>
  <si>
    <t>ARISTOTELES SEBASTIAO ALVES DE OLIVEIRA</t>
  </si>
  <si>
    <t>ARISTOTELES SOARES BENICIO JUNIOR</t>
  </si>
  <si>
    <t>ARIZIO CRISTIANO TORQUATO DE SOUZA</t>
  </si>
  <si>
    <t>ARNALDO DAVINO GODINHO TURQUE</t>
  </si>
  <si>
    <t>ARNAUD MILITAO BARROSO</t>
  </si>
  <si>
    <t>ARP FERREIRA DOS SANTOS JUNIOR</t>
  </si>
  <si>
    <t>ARTHUR ANTONOFF DOS SANTOS</t>
  </si>
  <si>
    <t>ARTHUR NOBRE BRITO</t>
  </si>
  <si>
    <t>ARTUR ALENCAR FERREIRA DE MELO</t>
  </si>
  <si>
    <t>ARTUR ALEXANDRE DREHER</t>
  </si>
  <si>
    <t>ARTUR ANTONIO DOS SANTOS ARAUJO</t>
  </si>
  <si>
    <t>ARTUR CLEMENTE</t>
  </si>
  <si>
    <t>ARTUR CORREA DE MENEZES</t>
  </si>
  <si>
    <t>ARTUR DE OLIVEIRA NUNES</t>
  </si>
  <si>
    <t>ARTUR QUEIROZ TEIXEIRA</t>
  </si>
  <si>
    <t>ARUANA SOUZA BARBOSA</t>
  </si>
  <si>
    <t>ASTRID LUISE HARRIET HELLMUTH</t>
  </si>
  <si>
    <t>ASTROGILDO FERREIRA DE MELLO JUNIOR</t>
  </si>
  <si>
    <t>AUBENICIO EVELIN DE CARVALHO</t>
  </si>
  <si>
    <t>AUDIE CARRARA</t>
  </si>
  <si>
    <t>AUDREY CARVALHO DOS SANTOS</t>
  </si>
  <si>
    <t>AUGUSTO AVILA DO NACIMENTO INACIO</t>
  </si>
  <si>
    <t>AUGUSTO CESAR GONCALVES DE AZEVEDO</t>
  </si>
  <si>
    <t>AUGUSTO VELOSO DE AVILA CHAVES</t>
  </si>
  <si>
    <t>AUGUSTUS MONTEIRO E FERREIRA</t>
  </si>
  <si>
    <t>AURELIANO CHAVES FIGUEIREDO</t>
  </si>
  <si>
    <t>AURELINDO ALVES DE ALMEIDA JUNIOR</t>
  </si>
  <si>
    <t>AURELIO AUGUSTO DE SA EIRADO</t>
  </si>
  <si>
    <t>AURELIO FERREIRA DE LIMA</t>
  </si>
  <si>
    <t>AURELIO SOARES NETO</t>
  </si>
  <si>
    <t>AUREO AUGUSTO FREITAS</t>
  </si>
  <si>
    <t>AURO FRANCISCO DE JESUS</t>
  </si>
  <si>
    <t>AURY DA CUNHA RIBEIRO</t>
  </si>
  <si>
    <t>AYLA NASCIMENTO FERNANDES</t>
  </si>
  <si>
    <t>AZUIL PEREIRA DE LUCENA JUNIOR</t>
  </si>
  <si>
    <t>BABINTON SANCLER ALVES VALE</t>
  </si>
  <si>
    <t>BALDUINO PARREIRA DE CASTRO</t>
  </si>
  <si>
    <t>BARBARA KOENIGKAM BERNARDES</t>
  </si>
  <si>
    <t>BEATRIZ CRISTINA PAGOTTO</t>
  </si>
  <si>
    <t>BEATRIZ HELENA DA CRUZ OURIVES</t>
  </si>
  <si>
    <t>BEATRIZ HELENA LOPES</t>
  </si>
  <si>
    <t>BEATRIZ RENESTO CORTOPASSI</t>
  </si>
  <si>
    <t>BENEDITO MEM GUIMARAES DE SA</t>
  </si>
  <si>
    <t>BENISSON DOS SANTOS LOPES</t>
  </si>
  <si>
    <t>BERNARDETE BEATRIZ NUNES RODRIGUES</t>
  </si>
  <si>
    <t>BERNARDO AZARIAN PIRES CLARO</t>
  </si>
  <si>
    <t>BERNARDO LOPES DE AGUIAR FILHO</t>
  </si>
  <si>
    <t>BERNARDO LUIZ BRAGA COELHO JUNIOR</t>
  </si>
  <si>
    <t>BERNARDO MENDES GODINHO CESAR</t>
  </si>
  <si>
    <t>BERTHONIO DE MEDEIROS LUCENA</t>
  </si>
  <si>
    <t>BIANCA MARTINS BASTOS</t>
  </si>
  <si>
    <t>BILLY JONES LEAL DOS SANTOS</t>
  </si>
  <si>
    <t>BRAZ LUIZ MAGALHAES DE OLIVEIRA</t>
  </si>
  <si>
    <t>BRENIER PIMENTEL DE CASTRO</t>
  </si>
  <si>
    <t>BRENO MENEZES COUCEIROS DE MATOS</t>
  </si>
  <si>
    <t>BRENO MOL CRUZ</t>
  </si>
  <si>
    <t>BRUNA ALESSANDRA CAMARGO PEREIRA</t>
  </si>
  <si>
    <t>BRUNA RAFFAELLA VIOLATTI PEQUENO</t>
  </si>
  <si>
    <t>BRUNA SALVATE ASSIS</t>
  </si>
  <si>
    <t>BRUNNO OLIVEIRA PREGO</t>
  </si>
  <si>
    <t>BRUNO ALVES MOREIRA</t>
  </si>
  <si>
    <t>BRUNO ASSIS CARVALHO MEYER</t>
  </si>
  <si>
    <t>BRUNO BARCELOS DORNELLAS</t>
  </si>
  <si>
    <t>BRUNO BEZERRA DE MATOS</t>
  </si>
  <si>
    <t>BRUNO BEZERRA LIMA DE FREITAS</t>
  </si>
  <si>
    <t>BRUNO BRANDAO AMORIM</t>
  </si>
  <si>
    <t>BRUNO CAMPOS LUIZ</t>
  </si>
  <si>
    <t>BRUNO CARNEIRO DA ROCHA</t>
  </si>
  <si>
    <t>BRUNO CARVALHO STOB</t>
  </si>
  <si>
    <t>BRUNO CAVALCANTE REGO</t>
  </si>
  <si>
    <t>BRUNO CERVANTES DE OLIVEIRA</t>
  </si>
  <si>
    <t>BRUNO CESAR BATISTA</t>
  </si>
  <si>
    <t>BRUNO CESAR PEGO FREITAS</t>
  </si>
  <si>
    <t>BRUNO COLARES MIRANDELA</t>
  </si>
  <si>
    <t>BRUNO COUTO MARINO</t>
  </si>
  <si>
    <t>BRUNO DA SILVA RAMIRES</t>
  </si>
  <si>
    <t>BRUNO DE MELO SILVA</t>
  </si>
  <si>
    <t>BRUNO DE OLIVEIRA PROTZNER</t>
  </si>
  <si>
    <t>BRUNO DE VASCONCELOS ARAUJO</t>
  </si>
  <si>
    <t>BRUNO DOS REIS NUNES</t>
  </si>
  <si>
    <t>BRUNO FABIANO DE SA OLIVEIRA</t>
  </si>
  <si>
    <t>BRUNO FAUSTINO CECILIO DA SILVA</t>
  </si>
  <si>
    <t>BRUNO FELIPE DA SILVA</t>
  </si>
  <si>
    <t>BRUNO FERREIRA CORDEIRO</t>
  </si>
  <si>
    <t>BRUNO FLORENCIO ALVES</t>
  </si>
  <si>
    <t>BRUNO FRANCO SGARBOSA MIRANDA</t>
  </si>
  <si>
    <t>BRUNO GOMES RESENDE</t>
  </si>
  <si>
    <t>BRUNO HENRIQUE CAVALCANTI MELLO</t>
  </si>
  <si>
    <t>BRUNO ISHIKAWA</t>
  </si>
  <si>
    <t>BRUNO JOSE SILVA</t>
  </si>
  <si>
    <t>BRUNO LAZARINI YABE</t>
  </si>
  <si>
    <t>BRUNO LEMOS BARROSO</t>
  </si>
  <si>
    <t>BRUNO LUIGI ORSINI DE OLIVEIRA</t>
  </si>
  <si>
    <t>BRUNO MENDES CORREIA</t>
  </si>
  <si>
    <t>BRUNO PINOTI</t>
  </si>
  <si>
    <t>BRUNO ROBERTO VASCONCELOS TONIA</t>
  </si>
  <si>
    <t>BRUNO ROCHA CHAVES</t>
  </si>
  <si>
    <t>BRUNO RODRIGUES CHERMONT VIDAL</t>
  </si>
  <si>
    <t>BRUNO SANTOS FIGUEIRA</t>
  </si>
  <si>
    <t>BRUNO SILVA DE OLIVEIRA</t>
  </si>
  <si>
    <t>BRUNO SILVA DE VASCONCELOS</t>
  </si>
  <si>
    <t>BRUNO VIEIRA DUARTE</t>
  </si>
  <si>
    <t>BRUNO WETZEL PEREIRA DE ALMEIDA</t>
  </si>
  <si>
    <t>CAIO ANDRE LIMA CARVALHO TEIXEIRA DE ALBUQUERQUE</t>
  </si>
  <si>
    <t>CAIO BARBOSA MENDONCA</t>
  </si>
  <si>
    <t>CAIO CARLO CANDIDO</t>
  </si>
  <si>
    <t>CAIO CAVALCANTI DE AGUIAR CASTRO</t>
  </si>
  <si>
    <t>CAIO CESAR AMORA FRAIZ</t>
  </si>
  <si>
    <t>CAIO CESAR PEREIRA SOARES</t>
  </si>
  <si>
    <t>CAIO CESAR SILVA DANTAS</t>
  </si>
  <si>
    <t>CAIO CESAR SILVA MALTA</t>
  </si>
  <si>
    <t>CAIO EDUARDO DE FREITAS</t>
  </si>
  <si>
    <t>CAIO HENRIQUE DE MORAES</t>
  </si>
  <si>
    <t>CAIO SAUSMIKAT LIMA</t>
  </si>
  <si>
    <t>CAIO VARGAS MOI</t>
  </si>
  <si>
    <t>CAIO VINICIUS NEVES BARCELOS</t>
  </si>
  <si>
    <t>CAIQUE CASTANHO BOLOGNESI MELCHIOR</t>
  </si>
  <si>
    <t>CAIUBI MARTON MORETTI</t>
  </si>
  <si>
    <t>CAMILA BARRETO ANDRADE DIAS</t>
  </si>
  <si>
    <t>CAMILA CARDOSO DE ALMEIDA QUEIROZ</t>
  </si>
  <si>
    <t>CAMILA CARRATO BANDEIRA DA COSTA BEZERRA</t>
  </si>
  <si>
    <t>CAMILA DA SILVA E LAMAS</t>
  </si>
  <si>
    <t>CAMILA DE SOUZA DO CARMO</t>
  </si>
  <si>
    <t>CAMILA MILENA DE MELO SILVA</t>
  </si>
  <si>
    <t>CAMILE TOMAZ BAIAO</t>
  </si>
  <si>
    <t>CAMILLA WALTER BRANDAO</t>
  </si>
  <si>
    <t>CAMILO ARAUJO BESSONI</t>
  </si>
  <si>
    <t>CANDIDA NICHELLE</t>
  </si>
  <si>
    <t>CARINE DA SILVA FERREIRA</t>
  </si>
  <si>
    <t>CARLA CAMILA GARCIA ALEXANDRE</t>
  </si>
  <si>
    <t>CARLA FERNANDA PEREIRA SILVA</t>
  </si>
  <si>
    <t>CARLA MARIA DE SOUZA SEPULVIDA</t>
  </si>
  <si>
    <t>CARLA RIVAS MEYER</t>
  </si>
  <si>
    <t>CARLA VANESSA BARBOSA MAGALHAES PIMENTEL</t>
  </si>
  <si>
    <t>CARLO CONTE</t>
  </si>
  <si>
    <t>CARLOS ABREU CUSTODIO</t>
  </si>
  <si>
    <t>CARLOS ALBERTO CIONI</t>
  </si>
  <si>
    <t>CARLOS ALBERTO DE LIMA</t>
  </si>
  <si>
    <t>CARLOS ALBERTO FERRAZ</t>
  </si>
  <si>
    <t>CARLOS ALBERTO NUNES DE OLIVEIRA</t>
  </si>
  <si>
    <t>CARLOS ALVES RODRIGUES</t>
  </si>
  <si>
    <t>CARLOS ANTONIO ALMEIDA SOUZA</t>
  </si>
  <si>
    <t>CARLOS AUGUSTO FERNANDES LOPES</t>
  </si>
  <si>
    <t>CARLOS AUGUSTO RODRIGUES GONCALVES</t>
  </si>
  <si>
    <t>CARLOS AURELIO MONTEIRO</t>
  </si>
  <si>
    <t>CARLOS BENTO NONATO</t>
  </si>
  <si>
    <t>CARLOS CARVALHO LAGE</t>
  </si>
  <si>
    <t>CARLOS DA CUNHA SOUZA</t>
  </si>
  <si>
    <t>CARLOS EBER CARVALHO</t>
  </si>
  <si>
    <t>CARLOS EDUARDO ANTAO DOS SANTOS</t>
  </si>
  <si>
    <t>CARLOS EDUARDO ARAUJO FERNANDES</t>
  </si>
  <si>
    <t>CARLOS EDUARDO BONIFACIO MUKOYAMA</t>
  </si>
  <si>
    <t>CARLOS EDUARDO COUTO CORDEIRO</t>
  </si>
  <si>
    <t>CARLOS EDUARDO DE LIMA SAUGO</t>
  </si>
  <si>
    <t>CARLOS EDUARDO DELLA VOLPE</t>
  </si>
  <si>
    <t>CARLOS EDUARDO FRANCISCO</t>
  </si>
  <si>
    <t>CARLOS EDUARDO MARTINS DE AMORIM</t>
  </si>
  <si>
    <t>CARLOS EDUARDO OLIVEIRA DE ALMEIDA</t>
  </si>
  <si>
    <t>CARLOS EDUARDO PANARELLO</t>
  </si>
  <si>
    <t>CARLOS EDUARDO PEREIRA LAGO</t>
  </si>
  <si>
    <t>CARLOS EDUARDO PINEDA</t>
  </si>
  <si>
    <t>CARLOS EDUARDO ROSA PEREIRA</t>
  </si>
  <si>
    <t>CARLOS EDUARDO SALVAN JUNIOR</t>
  </si>
  <si>
    <t>CARLOS EDUARDO SILVA BARBOSA</t>
  </si>
  <si>
    <t>CARLOS EDUARDO SOUSA DE CARVALHO</t>
  </si>
  <si>
    <t>CARLOS EDUARDO STEFANI</t>
  </si>
  <si>
    <t>CARLOS EDUARDO TRIERS CASTRO</t>
  </si>
  <si>
    <t>CARLOS EDUARDO VERSATI DA CONCEICAO</t>
  </si>
  <si>
    <t>CARLOS ELIEZER DE SOUZA PRADO</t>
  </si>
  <si>
    <t>CARLOS ERNESTO LOPES DA COSTA</t>
  </si>
  <si>
    <t>CARLOS ESDRAS MINIKOSKI ARANCIBIA</t>
  </si>
  <si>
    <t>CARLOS HENRIQUE DE ANDRADE MAIA E SILVA</t>
  </si>
  <si>
    <t>CARLOS HENRIQUE DE LIMA FIGUEIREDO</t>
  </si>
  <si>
    <t>CARLOS HENRIQUE MARTINS DO REGO</t>
  </si>
  <si>
    <t>CARLOS HENRIQUE SANTOS ROSA</t>
  </si>
  <si>
    <t>CARLOS HUMBERTO HOLANDA MUNIZ</t>
  </si>
  <si>
    <t>CARLOS MAGNO ALVINHAO</t>
  </si>
  <si>
    <t>CARLOS MARCOLINO</t>
  </si>
  <si>
    <t>CARLOS MATEUS BORGES JUNIOR</t>
  </si>
  <si>
    <t>CARLOS OLAVO DE AZEVEDO CAMACHO JUNIOR</t>
  </si>
  <si>
    <t>CARLOS RENATO DIAS</t>
  </si>
  <si>
    <t>CARLOS ROBERTO DE ALMEIDA HUMPHREYS DA SILVA</t>
  </si>
  <si>
    <t>CARLOS ROGERIO AUGUSTO GALVANI</t>
  </si>
  <si>
    <t>CARLOS ROGERIO FONSECA PEREIRA</t>
  </si>
  <si>
    <t>CARLOS RONALD NOBRE LUCAS</t>
  </si>
  <si>
    <t>CARLOS SCHENATO CAPO</t>
  </si>
  <si>
    <t>CARLOS THIAGO SILVA GOMES</t>
  </si>
  <si>
    <t>CARLOS VITOR COELHO ARAGON</t>
  </si>
  <si>
    <t>CARLOS YUKIO SEO</t>
  </si>
  <si>
    <t>CARMEN DALLA ROSA BITTENCOURT</t>
  </si>
  <si>
    <t>CARMEN LUCIA GALGARO SILVA</t>
  </si>
  <si>
    <t>CARMEN MARI SATO</t>
  </si>
  <si>
    <t>CAROLINA CARLA LEAO DE MORAES MACEDO</t>
  </si>
  <si>
    <t>CAROLINE CEZANA GOMES</t>
  </si>
  <si>
    <t>CAROLINE DA COSTA CARVALHO MOREIRA</t>
  </si>
  <si>
    <t>CAROLINE JUSSARA RODRIGUES DE CARVALHO FERREIRA</t>
  </si>
  <si>
    <t>CAROLINE SILVA COSTA</t>
  </si>
  <si>
    <t>CASSIANO BARD</t>
  </si>
  <si>
    <t>CASSIO DOS SANTOS PEREIRA</t>
  </si>
  <si>
    <t>CASSIO MEDEIROS DE ANDRADE</t>
  </si>
  <si>
    <t>CASSIO PORTELLA LEITE</t>
  </si>
  <si>
    <t>CASSIO RENZO FARINELLO</t>
  </si>
  <si>
    <t>CASSIO SANTOS RAMOS</t>
  </si>
  <si>
    <t>CASSIO TEIXEIRA SOARES</t>
  </si>
  <si>
    <t>CAUZIO FERNANDO GARIBOTTI</t>
  </si>
  <si>
    <t>CELEIDE MADUREIRA</t>
  </si>
  <si>
    <t>CELIA MARIA TOMITSUKA</t>
  </si>
  <si>
    <t>CELIA REGINA TONELLI GONCALVES</t>
  </si>
  <si>
    <t>CELIA SAOLI NIHEI SUGIYAMA</t>
  </si>
  <si>
    <t>CELINA KIMIKO TANIGUTI</t>
  </si>
  <si>
    <t>CELIO DOMINGUES LAGO</t>
  </si>
  <si>
    <t>CELIO FERREIRA DA SILVA</t>
  </si>
  <si>
    <t>CELIO PAULO FERREIRA DE ALMEIDA KIRSCH</t>
  </si>
  <si>
    <t>CELSO AMARAL REVOREDO</t>
  </si>
  <si>
    <t>CELSO CASTANHEIRA FIGUEREDO</t>
  </si>
  <si>
    <t>CELSO DA SILVA FRANCO</t>
  </si>
  <si>
    <t>CELSO EDUARDO DE SOUZA</t>
  </si>
  <si>
    <t>CELSO FERREIRA DOS ANJOS</t>
  </si>
  <si>
    <t>CELSO GOUVEA DUTRA</t>
  </si>
  <si>
    <t>CELSO HENRIQUE FOSCHINI</t>
  </si>
  <si>
    <t>CELSO PEREIRA DA SILVA</t>
  </si>
  <si>
    <t>CELSO PRADO PUPIO</t>
  </si>
  <si>
    <t>CELSO RODRIGUES DE FREITAS JUNIOR</t>
  </si>
  <si>
    <t>CELSO RODRIGUES DE MELO</t>
  </si>
  <si>
    <t>CELSO VIEIRA RODADO</t>
  </si>
  <si>
    <t>CESAR ABRANTES DE ALMEIDA JUNIOR</t>
  </si>
  <si>
    <t>CESAR ANTONIO SCHAFER</t>
  </si>
  <si>
    <t>CESAR AUGUSTO DE ALMEIDA VIANA</t>
  </si>
  <si>
    <t>CESAR AUGUSTO ENGROFF</t>
  </si>
  <si>
    <t>CESAR AUGUSTO MARTINS E SILVA</t>
  </si>
  <si>
    <t>CESAR AUGUSTO TOMM</t>
  </si>
  <si>
    <t>CESAR DE LIRA SANTOS</t>
  </si>
  <si>
    <t>CESAR DE SOUZA MACHADO</t>
  </si>
  <si>
    <t>CESAR DE SOUZA MACHADO FILHO</t>
  </si>
  <si>
    <t>CESAR FERNANDES SOUZA</t>
  </si>
  <si>
    <t>CESAR LUIS UHRY LAUXEN</t>
  </si>
  <si>
    <t>CESAR MASATO KUSAKARI</t>
  </si>
  <si>
    <t>CESAR MENDONCA GONCALVES</t>
  </si>
  <si>
    <t>CESAR SILVEIRA SILVA</t>
  </si>
  <si>
    <t>CESAR TZANNO DE QUEIROZ</t>
  </si>
  <si>
    <t>CESAR VIEIRA DANTAS</t>
  </si>
  <si>
    <t>CEZAR NUNES PEREA JUNIOR</t>
  </si>
  <si>
    <t>CHARLES FREITAS CARVALHO</t>
  </si>
  <si>
    <t>CHARLES RODRIGUES PORTO</t>
  </si>
  <si>
    <t>CHRISTIAN ALBERTO VASCONCELOS BRUGNOLI</t>
  </si>
  <si>
    <t>CHRISTIAN PHILBERT LANE</t>
  </si>
  <si>
    <t>CHRISTIAN SOMMER BUENO</t>
  </si>
  <si>
    <t>CHRISTIANE FARIAS</t>
  </si>
  <si>
    <t>CHRISTIANE FURLAN GOMES DE OLIVEIRA</t>
  </si>
  <si>
    <t>CHRISTINA CELESTE GUIMARAES REBOUCAS RIBEIRO</t>
  </si>
  <si>
    <t>CHRISTINE MITSUE AKAHOSHI</t>
  </si>
  <si>
    <t>CHRISTOPHE DE SENA SANTOS</t>
  </si>
  <si>
    <t>CIALVA FREIRE VIEIRA</t>
  </si>
  <si>
    <t>CICERO DE CARVALHO FONSECA</t>
  </si>
  <si>
    <t>CICERO ROBERTO GONCALVES BEZERRA</t>
  </si>
  <si>
    <t>CINTHIA ARAUJO E SILVA</t>
  </si>
  <si>
    <t>CINTHIA DAMASCENO REIS</t>
  </si>
  <si>
    <t>CINTHIA LEE KAO</t>
  </si>
  <si>
    <t>CINTHIA PRISCILA BARROS PELUTI</t>
  </si>
  <si>
    <t>CINTHIA VANESSA DE ASSIS MORAES</t>
  </si>
  <si>
    <t>CINTIA ALMEIDA FRAGA DUARTE</t>
  </si>
  <si>
    <t>CINTIA ANELISE DA SILVA BUENO</t>
  </si>
  <si>
    <t>CINTIA APARECIDA SOARES IGLESIAS</t>
  </si>
  <si>
    <t>CINTIA OLIVEIRA DE MATOS CHIES MIGOTTO</t>
  </si>
  <si>
    <t>CINTYA DE OLIVEIRA SILVA</t>
  </si>
  <si>
    <t>CIRINEU FERNANDES DA CRUZ</t>
  </si>
  <si>
    <t>CIRO ANDRE FREITAS DOS SANTOS</t>
  </si>
  <si>
    <t>CIRO EMANUEL SCHNEIDER</t>
  </si>
  <si>
    <t>CLARICE HAMU ALVES</t>
  </si>
  <si>
    <t>CLARISSA DE CASTRO MENDONCA</t>
  </si>
  <si>
    <t>CLAUDEMBERG FERREIRA DOS SANTOS</t>
  </si>
  <si>
    <t>CLAUDIA BARRETO AMARAL</t>
  </si>
  <si>
    <t>CLAUDIA CAMPOS CAXITO</t>
  </si>
  <si>
    <t>CLAUDIA DE FREITAS SILVA GONDIM</t>
  </si>
  <si>
    <t>CLAUDIA GALVAO SCHELB</t>
  </si>
  <si>
    <t>CLAUDIA GOMES CHAVES</t>
  </si>
  <si>
    <t>CLAUDIA MALTA SANTOS</t>
  </si>
  <si>
    <t>CLAUDIA NAOMI YAMASAKI ALVARENGA</t>
  </si>
  <si>
    <t>CLAUDIA REGINA FRENEDA SILVA GIGLIO</t>
  </si>
  <si>
    <t>CLAUDIA REZENDE DA ROCHA</t>
  </si>
  <si>
    <t>CLAUDINEI JOSE DE SENE</t>
  </si>
  <si>
    <t>CLAUDINEI JOSE GONCALVES BUENO</t>
  </si>
  <si>
    <t>CLAUDINEY NASCIMENTO E SILVA</t>
  </si>
  <si>
    <t>CLAUDIO ANTONIO FIGUEIRA</t>
  </si>
  <si>
    <t>CLAUDIO BESSA ARRUDA MENEZES</t>
  </si>
  <si>
    <t>CLAUDIO CESAR DE OLIVEIRA</t>
  </si>
  <si>
    <t>CLAUDIO CESAR NOLETO DE ARAUJO</t>
  </si>
  <si>
    <t>CLAUDIO DA CUNHA CORREA</t>
  </si>
  <si>
    <t>CLAUDIO FERREIRA DE BRITO</t>
  </si>
  <si>
    <t>CLAUDIO GALVAO COELHO</t>
  </si>
  <si>
    <t>CLAUDIO HENRIQUE DE AQUINO</t>
  </si>
  <si>
    <t>CLAUDIO JOSE ALVES COSTA</t>
  </si>
  <si>
    <t>CLAUDIO LADEIA PRATES CORREIA</t>
  </si>
  <si>
    <t>CLAUDIO MARCIO GOMES</t>
  </si>
  <si>
    <t>CLAUDIO PEREIRA DE OLIVEIRA</t>
  </si>
  <si>
    <t>CLAUDIO PEREIRA ESTEVAM</t>
  </si>
  <si>
    <t>CLAUDIO ROBERTO KOBAYASI</t>
  </si>
  <si>
    <t>CLAUDIO RYUZO YAMAGUCHI</t>
  </si>
  <si>
    <t>CLAUDIO SANTOS BARBOSA</t>
  </si>
  <si>
    <t>CLAYTON CESAR GOMES</t>
  </si>
  <si>
    <t>CLAYTON DE PAULA SOUSA</t>
  </si>
  <si>
    <t>CLAYTON FAGUNDES BARCELOS</t>
  </si>
  <si>
    <t>CLAYTON GONCALVES DANTAS</t>
  </si>
  <si>
    <t>CLAYTON JOSE RESENDE</t>
  </si>
  <si>
    <t>CLAYTON PEREIRA DE OLIVEIRA</t>
  </si>
  <si>
    <t>CLEBER FERREIRA DE SOUSA</t>
  </si>
  <si>
    <t>CLEBER MACHADO ORTIZ</t>
  </si>
  <si>
    <t>CLEBER PEREIRA ARAUJO SILVA</t>
  </si>
  <si>
    <t>CLEBERSON ABRAHAO FERREIRA CALEFI</t>
  </si>
  <si>
    <t>CLEBERSON ALVES ANDRADE</t>
  </si>
  <si>
    <t>CLEBSON MOURA</t>
  </si>
  <si>
    <t>CLEDER ADRIANO ROSSATO</t>
  </si>
  <si>
    <t>CLEIA MARQUES DE ARAUJO SILVA</t>
  </si>
  <si>
    <t>CLEIBER SILVA</t>
  </si>
  <si>
    <t>CLEIDE BARBOSA OLIVEIRA</t>
  </si>
  <si>
    <t>CLEIDE DA CONCEICAO DANIEL</t>
  </si>
  <si>
    <t>CLEIDSON LOPES PEREIRA</t>
  </si>
  <si>
    <t>CLEITOM RIBEIRO DO AMARAL</t>
  </si>
  <si>
    <t>CLEITON ROSSA</t>
  </si>
  <si>
    <t>CLELSON PEREIRA</t>
  </si>
  <si>
    <t>CLENIO ALMEIDA NARCISO</t>
  </si>
  <si>
    <t>CLETO PERRUSI JUNIOR</t>
  </si>
  <si>
    <t>CLEUNICE FATIMA DE ALMEIDA DA SILVA</t>
  </si>
  <si>
    <t>CLEUSON SOUZA LIMA</t>
  </si>
  <si>
    <t>CLEVERSON GALARCA DOS SANTOS</t>
  </si>
  <si>
    <t>CLEVERSON REBELO SABATOWSKI</t>
  </si>
  <si>
    <t>CLEYTON DAVID NASCIMENTO DE SOUZA</t>
  </si>
  <si>
    <t>CLEYTON TAKASHI KAWAGUTI</t>
  </si>
  <si>
    <t>CLEZIO MARCIO RODRIGUES DA SILVA</t>
  </si>
  <si>
    <t>CORDELIO ROCHA MENDES</t>
  </si>
  <si>
    <t>CORNELIO HUMBERTO FEROLA ARAUJO</t>
  </si>
  <si>
    <t>CRASSIS DA CRUZ VIEIRA</t>
  </si>
  <si>
    <t>CRISTIAN DE CASTILHOS</t>
  </si>
  <si>
    <t>CRISTIAN RANALLI PEDROSO</t>
  </si>
  <si>
    <t>CRISTIANE BOLFER CAJERON</t>
  </si>
  <si>
    <t>CRISTIANE KAMILA DA SILVA BATISTA</t>
  </si>
  <si>
    <t>CRISTIANE PERUTZ CARDOSO AMARAL</t>
  </si>
  <si>
    <t>CRISTIANE SARA JACOBI</t>
  </si>
  <si>
    <t>CRISTIANO ALENCAR DE SOUZA FERNANDES</t>
  </si>
  <si>
    <t>CRISTIANO ANTONIO BRANDAO DE QUEIROZ</t>
  </si>
  <si>
    <t>CRISTIANO DE AVILA SANTOS</t>
  </si>
  <si>
    <t>CRISTIANO FERREIRA DE LIMA COSTA</t>
  </si>
  <si>
    <t>CRISTIANO HOVORUSKI PEREIRA</t>
  </si>
  <si>
    <t>CRISTIANO LEONCIO GOMES DE SOUZA</t>
  </si>
  <si>
    <t>CRISTIANO PORFIRIO DA SILVA</t>
  </si>
  <si>
    <t>CRISTIANO SEVERIANO GOMES RODRIGUES</t>
  </si>
  <si>
    <t>CRISTIANO TELES CORREA</t>
  </si>
  <si>
    <t>CRISTIELY GOMES PIRES</t>
  </si>
  <si>
    <t>CRISTINA MASSAE KADOWAKI</t>
  </si>
  <si>
    <t>CRISTINA RIBEIRO DE SOUZA</t>
  </si>
  <si>
    <t>CRISTINE JOYCE ALVES FERREIRA</t>
  </si>
  <si>
    <t>CRISTINE KORNELIUS DE SOUSA</t>
  </si>
  <si>
    <t>CYBELLE NOLETO DE ARAUJO</t>
  </si>
  <si>
    <t>CYNTHIA GIARIN</t>
  </si>
  <si>
    <t>DACIMAR GOMES PINHEIRO CONSTANTI</t>
  </si>
  <si>
    <t>DAGMAR VIEIRA ALVES</t>
  </si>
  <si>
    <t>DALINE ABREU DE SOUZA SANTOS</t>
  </si>
  <si>
    <t>DALTRO PAES LANDIM RIBEIRO JUNIOR</t>
  </si>
  <si>
    <t>DANIEL ALVES DE CAMPOS</t>
  </si>
  <si>
    <t>DANIEL ALVES DE OLIVEIRA</t>
  </si>
  <si>
    <t>DANIEL AQUINO FERNANDES LOPES</t>
  </si>
  <si>
    <t>DANIEL AUGUSTO AOYAGI</t>
  </si>
  <si>
    <t>DANIEL AUGUSTO DO NASCIMENTO</t>
  </si>
  <si>
    <t>DANIEL BERTUQUI MARZOLA</t>
  </si>
  <si>
    <t>DANIEL BOTELHO LIMA</t>
  </si>
  <si>
    <t>DANIEL BRAGA MOURA</t>
  </si>
  <si>
    <t>DANIEL CANCILIER DE MORAES</t>
  </si>
  <si>
    <t>DANIEL CORDEIRO DE SOUZA</t>
  </si>
  <si>
    <t>DANIEL COSTA MATOS</t>
  </si>
  <si>
    <t>DANIEL DA COSTA LOPES NORA</t>
  </si>
  <si>
    <t>DANIEL DE BEM TEIXEIRA</t>
  </si>
  <si>
    <t>DANIEL DE LIMA VASCONCELOS</t>
  </si>
  <si>
    <t>DANIEL DE OLIVEIRA CAMPOS</t>
  </si>
  <si>
    <t>DANIEL DE OLIVEIRA CARVALHO</t>
  </si>
  <si>
    <t>DANIEL DESTRO</t>
  </si>
  <si>
    <t>DANIEL DOS SANTOS CARVALHO</t>
  </si>
  <si>
    <t>DANIEL EVANGELISTA PEREIRA ALMEIDA</t>
  </si>
  <si>
    <t>DANIEL FERNANDO SAMPAIO COUTO</t>
  </si>
  <si>
    <t>DANIEL FERREIRA SCHULZ</t>
  </si>
  <si>
    <t>DANIEL FURUCHO SAKAI</t>
  </si>
  <si>
    <t>DANIEL GOMES RODRIGUES</t>
  </si>
  <si>
    <t>DANIEL GRAMKOW</t>
  </si>
  <si>
    <t>DANIEL HENRIQUE DA SILVA</t>
  </si>
  <si>
    <t>DANIEL HONORATO DE ALMEIDA</t>
  </si>
  <si>
    <t>DANIEL JORGE ACHKAR E SOUZA</t>
  </si>
  <si>
    <t>DANIEL JOSE DE SOUZA DIAS</t>
  </si>
  <si>
    <t>DANIEL JOSE PAGLIONE</t>
  </si>
  <si>
    <t>DANIEL MAIA DIAS</t>
  </si>
  <si>
    <t>DANIEL MARCOS VERISSIMO DE CASTRO</t>
  </si>
  <si>
    <t>DANIEL MARTINS ALEM</t>
  </si>
  <si>
    <t>DANIEL MARTINS FROES</t>
  </si>
  <si>
    <t>DANIEL MENDES CABRAL</t>
  </si>
  <si>
    <t>DANIEL MIRANDA BARROSO</t>
  </si>
  <si>
    <t>DANIEL NEVES ARAUJO</t>
  </si>
  <si>
    <t>DANIEL PEIXOTO PAREDES BATTISTI CABECAS</t>
  </si>
  <si>
    <t>DANIEL PEREIRA DA COSTA</t>
  </si>
  <si>
    <t>DANIEL QUEIROZ DA MATA</t>
  </si>
  <si>
    <t>DANIEL RANGEL CARLOS DA SILVA</t>
  </si>
  <si>
    <t>DANIEL ROCHA ELIAS</t>
  </si>
  <si>
    <t>DANIEL ROVAROTTO</t>
  </si>
  <si>
    <t>DANIEL SOUSA GOMES DE MELO</t>
  </si>
  <si>
    <t>DANIEL WINDMOLLER</t>
  </si>
  <si>
    <t>DANIELA AGOSTINHO CARNEIRO DA SILVA</t>
  </si>
  <si>
    <t>DANIELA BARBOSA SANTOS</t>
  </si>
  <si>
    <t>DANIELA DOS SANTOS</t>
  </si>
  <si>
    <t>DANIELA GONZAGA REIS CORONEL</t>
  </si>
  <si>
    <t>DANIELA IARA DA ROCHA</t>
  </si>
  <si>
    <t>DANIELA LEAL DE BARCELOS</t>
  </si>
  <si>
    <t>DANIELA LORENSETTI SILVA</t>
  </si>
  <si>
    <t>DANIELA MANQUEVICH DE LIMA CABUS</t>
  </si>
  <si>
    <t>DANIELA MEIRELES FERREIRA</t>
  </si>
  <si>
    <t>DANIELA PEIXOTO ROQUE DE OLIVEIRA</t>
  </si>
  <si>
    <t>DANIELA RODRIGUES AMADO CORTEZ</t>
  </si>
  <si>
    <t>DANIELA ROSANE DA SILVA</t>
  </si>
  <si>
    <t>DANIELA TORRES DA SILVA</t>
  </si>
  <si>
    <t>DANIELE HOLANDA BERROGAIN</t>
  </si>
  <si>
    <t>DANIELE MELO SILVA</t>
  </si>
  <si>
    <t>DANIELLA FERREIRA HANG</t>
  </si>
  <si>
    <t>DANIELLA FIRMINO DOS SANTOS</t>
  </si>
  <si>
    <t>DANIELLE CRUZ DA SILVA</t>
  </si>
  <si>
    <t>DANIELLE DE AQUINO</t>
  </si>
  <si>
    <t>DANIELLE GOMES LEAO</t>
  </si>
  <si>
    <t>DANIELLE MOURA BOARI</t>
  </si>
  <si>
    <t>DANIELMA VIANA PINHEIRO</t>
  </si>
  <si>
    <t>DANILLO DANIE DA COSTA ALMEIDA</t>
  </si>
  <si>
    <t>DANILO AZEVEDO DE FREITAS</t>
  </si>
  <si>
    <t>DANILO BENEDITO ALONSO</t>
  </si>
  <si>
    <t>DANILO CICERO PEREIRA</t>
  </si>
  <si>
    <t>DANILO DUARTE CARDOSO</t>
  </si>
  <si>
    <t>DANILO DUARTE LENCIONI</t>
  </si>
  <si>
    <t>DANILO FAIG BARCOS</t>
  </si>
  <si>
    <t>DANILO REMEDIO</t>
  </si>
  <si>
    <t>DANILO RODRIGUES AZEREDO SILVA</t>
  </si>
  <si>
    <t>DANILO VIDOTTO</t>
  </si>
  <si>
    <t>DANIO MENDES DE REZENDE</t>
  </si>
  <si>
    <t>DANTE GORI NETO</t>
  </si>
  <si>
    <t>DAPHNE GOMES GUIMARAES</t>
  </si>
  <si>
    <t>DARCIO ROCHA DA SILVA</t>
  </si>
  <si>
    <t>DARIO CORREA DE LACERDA</t>
  </si>
  <si>
    <t>DARLEY CORDEIRO VALADARES</t>
  </si>
  <si>
    <t>DARLEY FULVIO KLUG</t>
  </si>
  <si>
    <t>DAUSTHER SEIDEL PERINI</t>
  </si>
  <si>
    <t>DAVI DE MATOS NUNES</t>
  </si>
  <si>
    <t>DAVI DUBA FERREIRA</t>
  </si>
  <si>
    <t>DAVI GUERRA ALVES</t>
  </si>
  <si>
    <t>DAVI SANCHES DE SENA</t>
  </si>
  <si>
    <t>DAVID BARROS CAMPELO</t>
  </si>
  <si>
    <t>DAVID DE ARAGAO ALVES</t>
  </si>
  <si>
    <t>DAVID FLORES RORIZ NETO</t>
  </si>
  <si>
    <t>DAVID LIRA ALVES</t>
  </si>
  <si>
    <t>DAVID LOPES DE ASSIS</t>
  </si>
  <si>
    <t>DAVIH LEANDRO RODRIGUES</t>
  </si>
  <si>
    <t>DAX WILLAMS LOPES</t>
  </si>
  <si>
    <t>DAYANA KELLY LIMA OLIVEIRA</t>
  </si>
  <si>
    <t>DAYSE MARCIA DE MORAES</t>
  </si>
  <si>
    <t>DEA ALVES DA SILVA VIEIRA</t>
  </si>
  <si>
    <t>DEBORA ALVES DA SILVA</t>
  </si>
  <si>
    <t>DEBORA ALVES FERREIRA</t>
  </si>
  <si>
    <t>DEBORA CARVALHO MOLAS</t>
  </si>
  <si>
    <t>DEBORA CAVALCANTI COSTA RENNHOFER</t>
  </si>
  <si>
    <t>DEBORA SEOLIN BENEDETTI</t>
  </si>
  <si>
    <t>DEBORAH DA SILVA RENTES LIPPI</t>
  </si>
  <si>
    <t>DEBORAH HEINEN</t>
  </si>
  <si>
    <t>DEILLY DE LIMA RODRIGUES</t>
  </si>
  <si>
    <t>DEIVI JUNIOR DILDA</t>
  </si>
  <si>
    <t>DEIVY HARISSON BITTENCOURT DOS REIS</t>
  </si>
  <si>
    <t>DEJEANE REGINA ALENCAR BARATA DE ALMEIDA</t>
  </si>
  <si>
    <t>DELIENE CRISTINE DE ALENCAR BARATA</t>
  </si>
  <si>
    <t>DELMAN PAIVA GOMES</t>
  </si>
  <si>
    <t>DEMERSON MARTINS CILLOTI</t>
  </si>
  <si>
    <t>DEMETRIO MUSSNICH RODRIGUES</t>
  </si>
  <si>
    <t>DEMETRIUS DE ALMEIDA PIRES</t>
  </si>
  <si>
    <t>DEMETRIUS NERY CORREA</t>
  </si>
  <si>
    <t>DENI CARLOS ALVES DE FREITAS</t>
  </si>
  <si>
    <t>DENILSON DE ASSIS MELO</t>
  </si>
  <si>
    <t>DENIS SANTIAGO PRADO LEITE</t>
  </si>
  <si>
    <t>DENISE CORREA DA SILVA</t>
  </si>
  <si>
    <t>DENISE SALES DE ALMEIDA</t>
  </si>
  <si>
    <t>DENIZE DE OLIVEIRA MENDONCA</t>
  </si>
  <si>
    <t>DENNIS CHRISTIANO DA SILVA</t>
  </si>
  <si>
    <t>DENNIS GARNIER DUTRA</t>
  </si>
  <si>
    <t>DENYS OLIVEIRA DOS SANTOS</t>
  </si>
  <si>
    <t>DERMEVAL RODRIGUES DA CUNHA NETO</t>
  </si>
  <si>
    <t>DESON EDUARDO ALVES BEZERRA</t>
  </si>
  <si>
    <t>DEYSY ELLENN OLIVEIRA GALLIETTA SILVA</t>
  </si>
  <si>
    <t>DHILI AMMITS AMORIM E SILVA</t>
  </si>
  <si>
    <t>DIAKSSON AZEVEDO GOMES</t>
  </si>
  <si>
    <t>DIANA DA SILVA MIRANDA</t>
  </si>
  <si>
    <t>DIANA LIVIA COSTA</t>
  </si>
  <si>
    <t>DIEGO ANDRE SOUZA SANTOS</t>
  </si>
  <si>
    <t>DIEGO BATISTA MUNIZ</t>
  </si>
  <si>
    <t>DIEGO BORGES DE FREITAS CABRAL</t>
  </si>
  <si>
    <t>DIEGO CASTRO MARQUES DO AGUIAR</t>
  </si>
  <si>
    <t>DIEGO CORREA FONSECA</t>
  </si>
  <si>
    <t>DIEGO CUNHA FAGUNDES</t>
  </si>
  <si>
    <t>DIEGO DANIEL SANTOS DE LIMA</t>
  </si>
  <si>
    <t>DIEGO DE AMORIM ROCHA PEIXOTO</t>
  </si>
  <si>
    <t>DIEGO DE ARRUDA MORAES</t>
  </si>
  <si>
    <t>DIEGO DIAS LOPES</t>
  </si>
  <si>
    <t>DIEGO DIAS RIBEIRO</t>
  </si>
  <si>
    <t>DIEGO DOS SANTOS LEITE</t>
  </si>
  <si>
    <t>DIEGO ESTARQUE KLING</t>
  </si>
  <si>
    <t>DIEGO FELIPE COSTA TITO</t>
  </si>
  <si>
    <t>DIEGO FIGUEIRA NARDOTTO</t>
  </si>
  <si>
    <t>DIEGO GONZALES DALMEIDA</t>
  </si>
  <si>
    <t>DIEGO HENRIQUE DE ALMEIDA BARBOZA</t>
  </si>
  <si>
    <t>DIEGO JOAO MENDES GOULART</t>
  </si>
  <si>
    <t>DIEGO MACEDO GOMES DA COSTA</t>
  </si>
  <si>
    <t>DIEGO MOSTARDEIRO FRIEDRICH</t>
  </si>
  <si>
    <t>DIEGO PARRILHA BISCONSIN</t>
  </si>
  <si>
    <t>DIEGO PAZ CASAGRANDE</t>
  </si>
  <si>
    <t>DIEGO PINHEIRO DOS REIS</t>
  </si>
  <si>
    <t>DIEGO RAFAEL CAMPOS LIMA SALMORIA</t>
  </si>
  <si>
    <t>DIEGO ROBERTO CAMARGO NEVES</t>
  </si>
  <si>
    <t>DIEGO RODRIGUES DA SILVA</t>
  </si>
  <si>
    <t>DIEGO RODRIGUES ROZSANYI</t>
  </si>
  <si>
    <t>DIEGO ROMANNY FAQUIM SANTANA</t>
  </si>
  <si>
    <t>DIEGO VILLACORTA SIQUEIRA</t>
  </si>
  <si>
    <t>DIGITO RIBEIRO SILVA</t>
  </si>
  <si>
    <t>DILSON MASSAMI YAMAMOTO SHIBATA</t>
  </si>
  <si>
    <t>DIMAS GUILHERME SOUZA SILVA</t>
  </si>
  <si>
    <t>DIMITRIUS FRAGA NETO</t>
  </si>
  <si>
    <t>DINARTE VALENTE VERGARA JUNIOR</t>
  </si>
  <si>
    <t>DINARTH SOUTO JUNIOR</t>
  </si>
  <si>
    <t>DINIS AGOSTINHO DOS SANTOS</t>
  </si>
  <si>
    <t>DINIS ALBERTO MENGARDA</t>
  </si>
  <si>
    <t>DINIZ FERNANDO BORTOLOTTO FERREIRA</t>
  </si>
  <si>
    <t>DINO MACEDO AMARAL</t>
  </si>
  <si>
    <t>DIOGENES GOMES DAS NEVES</t>
  </si>
  <si>
    <t>DIOGENES TELES PINTO</t>
  </si>
  <si>
    <t>DIOGENES VINICIUS ALVES DE ARAUJO SANTOS</t>
  </si>
  <si>
    <t>DIOGO AUGUSTO MANOELI</t>
  </si>
  <si>
    <t>DIOGO BOGHOSSIAN DOS SANTOS</t>
  </si>
  <si>
    <t>DIOGO DE OLIVEIRA SANTOS</t>
  </si>
  <si>
    <t>DIOGO DE SOUZA MENDES</t>
  </si>
  <si>
    <t>DIOGO FARIA BERNARDI</t>
  </si>
  <si>
    <t>DIOGO FERREIRA LIMA</t>
  </si>
  <si>
    <t>DIOGO HENRIQUE DA ROCHA BASTOS CARDOSO CURTO</t>
  </si>
  <si>
    <t>DIOGO PINHO BRANDAO</t>
  </si>
  <si>
    <t>DIOGO RAUL DE OLIVEIRA MARTINS MACHADO</t>
  </si>
  <si>
    <t>DIOGO RODRIGUES MACIEL</t>
  </si>
  <si>
    <t>DIONE CEZAR REGIS SOARES</t>
  </si>
  <si>
    <t>DIONE SCHUBERT KIST</t>
  </si>
  <si>
    <t>DIORACI CORREA JUNIOR</t>
  </si>
  <si>
    <t>DIRCE KAZUKO KANEKO</t>
  </si>
  <si>
    <t>DIRCEU ANTONIO NAZARIO FILHO</t>
  </si>
  <si>
    <t>DJAIR ALVES DE AMORIM</t>
  </si>
  <si>
    <t>DJALMA AGUIAR RODRIGUES</t>
  </si>
  <si>
    <t>DJALMA DE JESUS DOS SANTOS</t>
  </si>
  <si>
    <t>DJALMA OTAVIO MOREAUX NUNES</t>
  </si>
  <si>
    <t>DJALMA SOUZA ARAUJO JUNIOR</t>
  </si>
  <si>
    <t>DOMINGOS ALBERTO BATISTA DOS SANTOS</t>
  </si>
  <si>
    <t>DOMINGOS SAVIO NERVA</t>
  </si>
  <si>
    <t>DORICLEIA AMALIA ALVES SOARES</t>
  </si>
  <si>
    <t>DOUGLAS ALMEIDA DA SILVEIRA JUNIOR</t>
  </si>
  <si>
    <t>DOUGLAS BATISTA COURAS</t>
  </si>
  <si>
    <t>DOUGLAS BOHRER ABREU</t>
  </si>
  <si>
    <t>DOUGLAS COSTA E SILVA</t>
  </si>
  <si>
    <t>DOUGLAS DE ALMEIDA PIRES</t>
  </si>
  <si>
    <t>DOUGLAS EMMANUEL FRAGA PROVAZZI FERREIRA</t>
  </si>
  <si>
    <t>DOUGLAS FERLINI BASTOS MACHADO</t>
  </si>
  <si>
    <t>DOUGLAS FREIRE MARTINS</t>
  </si>
  <si>
    <t>DOUGLAS GERALDO CARMELIO</t>
  </si>
  <si>
    <t>DOUGLAS NIEDERAUER GARCIA</t>
  </si>
  <si>
    <t>DOUGLAS PAULINO DANTAS</t>
  </si>
  <si>
    <t>DULCILENE TRINCA</t>
  </si>
  <si>
    <t>EBERSON LIMA SPADONI</t>
  </si>
  <si>
    <t>EBERT VIARD NETO</t>
  </si>
  <si>
    <t>EDENILSON LEANDRO FERREIRA</t>
  </si>
  <si>
    <t>EDER CAMPOS RIBEIRO</t>
  </si>
  <si>
    <t>EDER EVANDRO ALARCON</t>
  </si>
  <si>
    <t>EDER JOSE GODINHO</t>
  </si>
  <si>
    <t>EDER MARCOS DOS SANTOS</t>
  </si>
  <si>
    <t>EDER PEIXOTO MARQUES</t>
  </si>
  <si>
    <t>EDERSON VALENTE LEMES</t>
  </si>
  <si>
    <t>EDGAR ELIBIO SAUERESSIG NETO</t>
  </si>
  <si>
    <t>EDGAR FERNANDO GONZAGA VARELA</t>
  </si>
  <si>
    <t>EDGAR FRANCA JARDIM</t>
  </si>
  <si>
    <t>EDI JAMES RODRIGUES</t>
  </si>
  <si>
    <t>EDIANA CARVALHO DA SILVEIRA</t>
  </si>
  <si>
    <t>EDILANA EUSTAQUIO CERQUEIRA BARBOSA</t>
  </si>
  <si>
    <t>EDILENE AKEMI HORITA</t>
  </si>
  <si>
    <t>EDILENE DE SOUZA LEDO</t>
  </si>
  <si>
    <t>EDILMA MENEZES MATUNAGA</t>
  </si>
  <si>
    <t>EDILSON ALVES DE AZEVEDO JUNIOR</t>
  </si>
  <si>
    <t>EDILSON ROZEIRA</t>
  </si>
  <si>
    <t>EDIMAR TAVARES DOS SANTOS</t>
  </si>
  <si>
    <t>EDIMILSON CAVALCANTI JUNIOR</t>
  </si>
  <si>
    <t>EDIO GALVAO CASTRO SILVA</t>
  </si>
  <si>
    <t>EDISON LUIZ GOMES SALGUEIRO</t>
  </si>
  <si>
    <t>EDISON SADI DE OLIVEIRA</t>
  </si>
  <si>
    <t>EDIVAL COLOMBO</t>
  </si>
  <si>
    <t>EDMAR FELICIANO DE SOUSA</t>
  </si>
  <si>
    <t>EDMILSON ALBERTO MACIEL BARBOSA</t>
  </si>
  <si>
    <t>EDMUNDO KOUKITI HATAYSHI</t>
  </si>
  <si>
    <t>EDNA FERREIRA DE OLIVEIRA</t>
  </si>
  <si>
    <t>EDNA PIRES DE OLIVEIRA</t>
  </si>
  <si>
    <t>EDNALVA GONCALVES LAHR</t>
  </si>
  <si>
    <t>EDNEI LEANDRO BELLO</t>
  </si>
  <si>
    <t>EDNELSON LOPES FERREIRA</t>
  </si>
  <si>
    <t>EDSON AMORIM DE ALMEIDA</t>
  </si>
  <si>
    <t>EDSON ANTONIO DA SILVA</t>
  </si>
  <si>
    <t>EDSON DE ASSIS CUSTODIO</t>
  </si>
  <si>
    <t>EDSON GIOVANNI DE OLIVEIRA GORI</t>
  </si>
  <si>
    <t>EDSON GOMES DA SILVA FILHO</t>
  </si>
  <si>
    <t>EDSON HIROSHI IAMADA</t>
  </si>
  <si>
    <t>EDSON LUIZ DIAS</t>
  </si>
  <si>
    <t>EDSON MASSARU YAMADA</t>
  </si>
  <si>
    <t>EDSON MATEUS FERREIRA SOBRINHO</t>
  </si>
  <si>
    <t>EDSON REINALDO FERNANDES</t>
  </si>
  <si>
    <t>EDSON TADEU FRANCA FILHO</t>
  </si>
  <si>
    <t>EDSON WANDER FLORENZANO</t>
  </si>
  <si>
    <t>EDUARDO ALVES DE OLIVEIRA</t>
  </si>
  <si>
    <t>EDUARDO ANDRADE NUNES</t>
  </si>
  <si>
    <t>EDUARDO AUGUSTO MARTINS BARATO</t>
  </si>
  <si>
    <t>EDUARDO BARCELLOS BOHRER</t>
  </si>
  <si>
    <t>EDUARDO BORGES FERNANDES</t>
  </si>
  <si>
    <t>EDUARDO CARDOSO DE SOUZA</t>
  </si>
  <si>
    <t>EDUARDO CARLOS FERREIRA DE ALMEIDA</t>
  </si>
  <si>
    <t>EDUARDO CASTILHANO</t>
  </si>
  <si>
    <t>EDUARDO CESAR CECCONELLO</t>
  </si>
  <si>
    <t>EDUARDO DAS NEVES IWAKAWA</t>
  </si>
  <si>
    <t>EDUARDO DE CARVALHO FRANCO FURTADO</t>
  </si>
  <si>
    <t>EDUARDO DE MOURA RODRIGUES</t>
  </si>
  <si>
    <t>EDUARDO DE SOUZA LACERDA</t>
  </si>
  <si>
    <t>EDUARDO DOS SANTOS LEAL</t>
  </si>
  <si>
    <t>EDUARDO EIDI UENO</t>
  </si>
  <si>
    <t>EDUARDO FERNANDO DIAS</t>
  </si>
  <si>
    <t>EDUARDO GOMES PIZA</t>
  </si>
  <si>
    <t>EDUARDO GUI ARAUJO EIRADO</t>
  </si>
  <si>
    <t>EDUARDO HENRIQUE CORREA MATOS</t>
  </si>
  <si>
    <t>EDUARDO JACOME RODRIGUES</t>
  </si>
  <si>
    <t>EDUARDO JOSE DE SOUZA CRISPIM</t>
  </si>
  <si>
    <t>EDUARDO KUPIDLOWSKI JUNIOR</t>
  </si>
  <si>
    <t>EDUARDO LAINETTI E SILVA</t>
  </si>
  <si>
    <t>EDUARDO PALMERO</t>
  </si>
  <si>
    <t>EDUARDO PINGARILHO MENDIZABAL</t>
  </si>
  <si>
    <t>EDUARDO PIO RIBEIRO JUNIOR</t>
  </si>
  <si>
    <t>EDUARDO RODRIGUES DO NASCIMENTO</t>
  </si>
  <si>
    <t>EDUARDO SAVI SANSON</t>
  </si>
  <si>
    <t>EDUARDO TAIT DAVINA</t>
  </si>
  <si>
    <t>EDUARDO VIRTUOSO DOS SANTOS</t>
  </si>
  <si>
    <t>EDUARDO YUKISHIMA SAITO</t>
  </si>
  <si>
    <t>EDUM ALDRIM CANEDO</t>
  </si>
  <si>
    <t>EDVALDO DIAS LUCENA</t>
  </si>
  <si>
    <t>EDWIN ANDRES PISCOYA RODRIGUEZ</t>
  </si>
  <si>
    <t>EFRAIN ROSA FILHO</t>
  </si>
  <si>
    <t>ELAINE CRISTINA DOS REIS</t>
  </si>
  <si>
    <t>ELAINE CRISTINA FAYAD</t>
  </si>
  <si>
    <t>ELAINE CRISTINA SILVA DOS SANTOS</t>
  </si>
  <si>
    <t>ELAINE CRISTINE OEDMANN</t>
  </si>
  <si>
    <t>ELAINE DIAS COSTA</t>
  </si>
  <si>
    <t>ELAINE OLIVEIRA DOS SANTOS COLEN</t>
  </si>
  <si>
    <t>ELAINE ROSA DA SILVA BELTRAMINI</t>
  </si>
  <si>
    <t>ELAINE VAZ MILARDE</t>
  </si>
  <si>
    <t>ELAYNE REGINA RIBEIRO SANTANA</t>
  </si>
  <si>
    <t>ELBERT DA SILVA LEAO</t>
  </si>
  <si>
    <t>ELCIO FRIEDRICH</t>
  </si>
  <si>
    <t>ELCIO JOSE AUGUSTO CAMELO</t>
  </si>
  <si>
    <t>ELENA FERNANDES LEITE</t>
  </si>
  <si>
    <t>ELENILTON MACHADO RODRIGUES</t>
  </si>
  <si>
    <t>ELI FERNANDO MARINHO DOS SANTOS</t>
  </si>
  <si>
    <t>ELI SERGIO BEZERRA DE MELO JUNIOR</t>
  </si>
  <si>
    <t>ELIANA CRISTINA RAMOS DA SILVA</t>
  </si>
  <si>
    <t>ELIANA FATIMA DE SENA</t>
  </si>
  <si>
    <t>ELIANA MARIA BRAZ</t>
  </si>
  <si>
    <t>ELIANA ONO</t>
  </si>
  <si>
    <t>ELIAS MIOSSI JUNIOR</t>
  </si>
  <si>
    <t>ELIAS PAULO BARROS DE ARAUJO</t>
  </si>
  <si>
    <t>ELIAS RABELO OLIVEIRA</t>
  </si>
  <si>
    <t>ELIAS SANTOS LIMA</t>
  </si>
  <si>
    <t>ELIAS SARAIVA DE OLANDA JUNIOR</t>
  </si>
  <si>
    <t>ELIESER KLAUS</t>
  </si>
  <si>
    <t>ELIESEU LIMA OLIVEIRA</t>
  </si>
  <si>
    <t>ELIEZER LEONARDO HACKBART</t>
  </si>
  <si>
    <t>ELIEZER OLIVEIRA PINHEIRO</t>
  </si>
  <si>
    <t>ELIEZIO FERNANDES</t>
  </si>
  <si>
    <t>ELINALDO COELHO MACHADO</t>
  </si>
  <si>
    <t>ELISA BRASILEIRO DE FIGUEREDO</t>
  </si>
  <si>
    <t>ELISA MANZAO DE NATALE</t>
  </si>
  <si>
    <t>ELISABETE APARECIDA MARTINS DA SILVA ARANHA</t>
  </si>
  <si>
    <t>ELISABETE RUSSO CAMACHO GREILBERGER</t>
  </si>
  <si>
    <t>ELISANGELA FREITAS DO NASCIMENTO</t>
  </si>
  <si>
    <t>ELISANGELA GUSMAO CAVALCANTE ARAUJO DE OLIVEIRA</t>
  </si>
  <si>
    <t>ELISANGELA MEDEIROS NEVES SOARES FONSECA CARDOSO</t>
  </si>
  <si>
    <t>ELISANGELA RODRIGUES BARROS</t>
  </si>
  <si>
    <t>ELISIO ATSUO KURATANI</t>
  </si>
  <si>
    <t>ELISMAR OLIVEIRA</t>
  </si>
  <si>
    <t>ELISON VICTOR SOUZA TAVARES JUNIOR</t>
  </si>
  <si>
    <t>ELISVALDO JERONIMO DE AZEVEDO</t>
  </si>
  <si>
    <t>ELITA MARCIA MACIEIRA DO NASCIMENTO</t>
  </si>
  <si>
    <t>ELIVELTON JULIO DA SILVA</t>
  </si>
  <si>
    <t>ELIZA AIKO OTAKE</t>
  </si>
  <si>
    <t>ELIZABETE DA SILVA MONTEIRO STOCKHAUSEN</t>
  </si>
  <si>
    <t>ELIZABETE MARIA DA SILVA DE MELO</t>
  </si>
  <si>
    <t>ELIZABETH THOMPSON TORRES</t>
  </si>
  <si>
    <t>ELOI SALTON</t>
  </si>
  <si>
    <t>ELSON FERNANDES</t>
  </si>
  <si>
    <t>ELTER GIROTTO DA CRUZ</t>
  </si>
  <si>
    <t>ELTON DORNELAS DE SOUSA</t>
  </si>
  <si>
    <t>ELTON FABIANO URAMOTO</t>
  </si>
  <si>
    <t>ELTON MACEDO CASTANHO PORTELA</t>
  </si>
  <si>
    <t>ELZA MARIA DA SILVA COSTA</t>
  </si>
  <si>
    <t>EMANUEL CESAR SANTANA TAVORA</t>
  </si>
  <si>
    <t>EMANUEL GALHARDO DE OLIVEIRA</t>
  </si>
  <si>
    <t>EMANUELLE SOUZA ALVES DA SILVA</t>
  </si>
  <si>
    <t>EMERSON ALVES BENEVIDES</t>
  </si>
  <si>
    <t>EMERSON CRISOSTOMO DE OLIVEIRA</t>
  </si>
  <si>
    <t>EMERSON LIMA SILVA</t>
  </si>
  <si>
    <t>EMERSON LUIS CORREA LARA</t>
  </si>
  <si>
    <t>EMERSON MARQUES ALVES DA SILVA</t>
  </si>
  <si>
    <t>EMERSON PEREIRA DOS SANTOS</t>
  </si>
  <si>
    <t>EMERSON SILVEIRA</t>
  </si>
  <si>
    <t>EMERSON TEODORO SOARES</t>
  </si>
  <si>
    <t>EMERSON WILLIAM ZANELLA</t>
  </si>
  <si>
    <t>EMILIA HITOMI TAKEHARA SHIBATA</t>
  </si>
  <si>
    <t>EMILIO YOSHIO TAKIZAWA</t>
  </si>
  <si>
    <t>EMMANUEL ALBERTO MENEZES CARDOSO</t>
  </si>
  <si>
    <t>EMMANUEL CARDOSO SOARES</t>
  </si>
  <si>
    <t>ENEIDA GONCALVES TEIXEIRA</t>
  </si>
  <si>
    <t>ENIO ISSAMU NOVALO</t>
  </si>
  <si>
    <t>ENIO ROBERTO RAMOS DA COSTA FILHO</t>
  </si>
  <si>
    <t>ENIVALDO APARECIDO DO PRADO</t>
  </si>
  <si>
    <t>ERIC DOS SANTOS COELHO</t>
  </si>
  <si>
    <t>ERIC FLAVIO DE ARAUJO</t>
  </si>
  <si>
    <t>ERIC RIBEIRO FERNANDES</t>
  </si>
  <si>
    <t>ERICH JOSE CHAVES BOECHAT</t>
  </si>
  <si>
    <t>ERICH REIMANN CUNHA LIMA</t>
  </si>
  <si>
    <t>ERICK DOS SANTOS VIEIRA</t>
  </si>
  <si>
    <t>ERICK REIS BANDEIRA DE MELLO</t>
  </si>
  <si>
    <t>ERICKY SOLANO</t>
  </si>
  <si>
    <t>ERICO ALESSANDRO KAMIMURA</t>
  </si>
  <si>
    <t>ERIK CEZAR PEREIRA BARROS</t>
  </si>
  <si>
    <t>ERIK SANDRO DA FONSECA</t>
  </si>
  <si>
    <t>ERIK YUITI OHARA</t>
  </si>
  <si>
    <t>ERIKA CRISTINA ZANOVELI E SILVA</t>
  </si>
  <si>
    <t>ERIKA SOARES LEITE DE MIRANDA</t>
  </si>
  <si>
    <t>ERIVALDO ROCHA ABREU</t>
  </si>
  <si>
    <t>ERIVELTON DE SOUZA SALDANHA</t>
  </si>
  <si>
    <t>ERLON BEZERRA SANTINO DA SILVA</t>
  </si>
  <si>
    <t>ERNALDO LOPACINSKI JUNIOR</t>
  </si>
  <si>
    <t>ERNANE KEILLER COSTA</t>
  </si>
  <si>
    <t>ERNANI ENES DE MELO</t>
  </si>
  <si>
    <t>ERNANI JOSE PRAIA FILHO</t>
  </si>
  <si>
    <t>ERNESTO ERMANI</t>
  </si>
  <si>
    <t>ERNESTO LOPES JUNIOR</t>
  </si>
  <si>
    <t>ERNESTO MINORU TAKAHARA</t>
  </si>
  <si>
    <t>ERVAL JOSE DE OLIVEIRA</t>
  </si>
  <si>
    <t>ERYCK DE AGUIAR DALTRO TAQUES</t>
  </si>
  <si>
    <t>ESIO FUJIMURA</t>
  </si>
  <si>
    <t>ESLLY DA SILVA ALVES</t>
  </si>
  <si>
    <t>ESMET MUSTAFA AMMAR</t>
  </si>
  <si>
    <t>ESTEFANIA COSTA SOARES</t>
  </si>
  <si>
    <t>ESTELA MARTA DA SILVA</t>
  </si>
  <si>
    <t>ESTEVAN COSTA PENAS</t>
  </si>
  <si>
    <t>ESTEVAO ROCHA BOM</t>
  </si>
  <si>
    <t>ESTHER SIMONE PIRES DA COSTA</t>
  </si>
  <si>
    <t>EUDES DUARTE</t>
  </si>
  <si>
    <t>EUDES MENDES PESSOA</t>
  </si>
  <si>
    <t>EUDES ROBERTO QUEIROZ DE ANDRADE</t>
  </si>
  <si>
    <t>EUGENIO PACCELLI DE ALENCAR PARREIRA</t>
  </si>
  <si>
    <t>EULER DE ASSIS RIBEIRO</t>
  </si>
  <si>
    <t>EVALDO BITTENCOURT SARTORI</t>
  </si>
  <si>
    <t>EVALDO JOSE SAMPAIO JUNIOR</t>
  </si>
  <si>
    <t>EVANDRO FERREIRA RIBEIRO</t>
  </si>
  <si>
    <t>EVELIM NASCIMENTO PULCINELI</t>
  </si>
  <si>
    <t>EVELISE PEREIRA DOS SANTOS AZEVEDO</t>
  </si>
  <si>
    <t>EVERSON HAYASHIDA LOPES</t>
  </si>
  <si>
    <t>EVERSON VEDOVETO</t>
  </si>
  <si>
    <t>EVERTON DALL EVEDOVE CRESPI</t>
  </si>
  <si>
    <t>EVERTON LUIZ DA ROCHA</t>
  </si>
  <si>
    <t>EVILSON CAMPOS FERREIRA JUNIOR</t>
  </si>
  <si>
    <t>EWERTON WAKI</t>
  </si>
  <si>
    <t>EXPEDITO MARTINS BELTRAO NETO</t>
  </si>
  <si>
    <t>EZENILDO XAVIER COSTA JUNIOR</t>
  </si>
  <si>
    <t>EZEQUIEL BARBOSA DOS SANTOS</t>
  </si>
  <si>
    <t>FABIA PAIVA AMORIM</t>
  </si>
  <si>
    <t>FABIANA DE CASSIA SILVA ARANHA</t>
  </si>
  <si>
    <t>FABIANA LAFORGA CORREIA GOMES</t>
  </si>
  <si>
    <t>FABIANE CAMPOS VALE JERKE</t>
  </si>
  <si>
    <t>FABIANE FONSECA DE ALMEIDA</t>
  </si>
  <si>
    <t>FABIANE RODRIGUES DA SILVA</t>
  </si>
  <si>
    <t>FABIANO ADRIANO VIEIRA</t>
  </si>
  <si>
    <t>FABIANO AMARO MAGALHAES</t>
  </si>
  <si>
    <t>FABIANO CAMPOS MAGNI</t>
  </si>
  <si>
    <t>FABIANO CHAVES ARAUJO</t>
  </si>
  <si>
    <t>FABIANO FELIX MACEDO</t>
  </si>
  <si>
    <t>FABIANO FERREIRA BARROS</t>
  </si>
  <si>
    <t>FABIANO GARSKE</t>
  </si>
  <si>
    <t>FABIANO LAMEU DO NASCIMENTO</t>
  </si>
  <si>
    <t>FABIANO NOBREGA DE MOURA</t>
  </si>
  <si>
    <t>FABIANO SOUZA SANTOS</t>
  </si>
  <si>
    <t>FABIANO VASCONCELOS PADULA</t>
  </si>
  <si>
    <t>FABIO ALEXANDRE BIANCHINI</t>
  </si>
  <si>
    <t>FABIO ALEXANDRE FERREIRA</t>
  </si>
  <si>
    <t>FABIO ALVES DE ALMEIDA</t>
  </si>
  <si>
    <t>FABIO ALVES DOS SANTOS</t>
  </si>
  <si>
    <t>FABIO AUGUSTO CARMELITA RODRIGUES DOS SANTOS</t>
  </si>
  <si>
    <t>FABIO AUGUSTO FRANCELINO</t>
  </si>
  <si>
    <t>FABIO AUGUSTO SAITO</t>
  </si>
  <si>
    <t>FABIO BAHIA ANDRADE</t>
  </si>
  <si>
    <t>FABIO BARCELOS BERNARDES</t>
  </si>
  <si>
    <t>FABIO BINDI</t>
  </si>
  <si>
    <t>FABIO BRANDAO</t>
  </si>
  <si>
    <t>FABIO CABRINI POMPONE</t>
  </si>
  <si>
    <t>FABIO CARVALHO DE OLIVEIRA</t>
  </si>
  <si>
    <t>FABIO DA SILVA BOGAS</t>
  </si>
  <si>
    <t>FABIO DO AMARAL CARVALHO</t>
  </si>
  <si>
    <t>FABIO DO NASCIMENTO SILVA</t>
  </si>
  <si>
    <t>FABIO DOS SANTOS ALVES</t>
  </si>
  <si>
    <t>FABIO DOS SANTOS PIROLA</t>
  </si>
  <si>
    <t>FABIO FERREIRA DE ARAUJO</t>
  </si>
  <si>
    <t>FABIO FERREIRA DOS SANTOS</t>
  </si>
  <si>
    <t>FABIO GERMANO MARTINS</t>
  </si>
  <si>
    <t>FABIO HABIB VIEIRA</t>
  </si>
  <si>
    <t>FABIO HAZIME</t>
  </si>
  <si>
    <t>FABIO HECTOR FIORINI</t>
  </si>
  <si>
    <t>FABIO HENRIQUE DE LIMA SILVA</t>
  </si>
  <si>
    <t>FABIO HENRIQUE DE OLIVEIRA SILVA</t>
  </si>
  <si>
    <t>FABIO HENRIQUE FERREIRA</t>
  </si>
  <si>
    <t>FABIO HOTTA</t>
  </si>
  <si>
    <t>FABIO JOSE DA SILVA</t>
  </si>
  <si>
    <t>FABIO JULIO NASCIMENTO DA SILVA</t>
  </si>
  <si>
    <t>FABIO KATSUJI KUBAGAWA</t>
  </si>
  <si>
    <t>FABIO LUIS BITENCOURT DE OLIVEIRA</t>
  </si>
  <si>
    <t>FABIO LUIZ PEREIRA</t>
  </si>
  <si>
    <t>FABIO LUIZ STUANI ZANELATTO</t>
  </si>
  <si>
    <t>FABIO MARCIO AMARAL</t>
  </si>
  <si>
    <t>FABIO MARQUES DOS SANTOS</t>
  </si>
  <si>
    <t>FABIO MESQUITA BUIATI</t>
  </si>
  <si>
    <t>FABIO OLIVEIRA GUIMARAES</t>
  </si>
  <si>
    <t>FABIO RENATO FIGUEIREDO PRADO</t>
  </si>
  <si>
    <t>FABIO RIOS MIRANDA</t>
  </si>
  <si>
    <t>FABIO ROBERTO OLIVEIRA MASAKI</t>
  </si>
  <si>
    <t>FABIO ROGERIO ZILLI</t>
  </si>
  <si>
    <t>FABIO SCARIOT REBELATO</t>
  </si>
  <si>
    <t>FABIO SILVERIO MEIRA</t>
  </si>
  <si>
    <t>FABIO SOARES</t>
  </si>
  <si>
    <t>FABIO TOSHIAKI ODA</t>
  </si>
  <si>
    <t>FABIO TRANZILLO NOGUEIRA</t>
  </si>
  <si>
    <t>FABIO TSUZAKI</t>
  </si>
  <si>
    <t>FABIO VALENTE MAGALHAES</t>
  </si>
  <si>
    <t>FABIO VIGNATTI</t>
  </si>
  <si>
    <t>FABIO VON GLEHN PEREIRA</t>
  </si>
  <si>
    <t>FABIOLA FANTINATO BALBINO DA SILVA</t>
  </si>
  <si>
    <t>FABIOLA JACKELINE DE FRANCA BARBOZA</t>
  </si>
  <si>
    <t>FABRICIA JUNIA DE SOUZA</t>
  </si>
  <si>
    <t>FABRICIO AGUIAR FURBINO</t>
  </si>
  <si>
    <t>FABRICIO CANDIDO LOPES CORREIA</t>
  </si>
  <si>
    <t>FABRICIO GONCALVES DE ARAUJO</t>
  </si>
  <si>
    <t>FABRICIO HENRIQUE OLIVEIRA DE MENEZES</t>
  </si>
  <si>
    <t>FABRICIO LONDE MACEDO</t>
  </si>
  <si>
    <t>FABRICIO LOPES SILVA</t>
  </si>
  <si>
    <t>FABRICIO MATHEUS SANTOS SILVA</t>
  </si>
  <si>
    <t>FABRICIO NUNES LARA</t>
  </si>
  <si>
    <t>FABRICIO ORFEU MERLO</t>
  </si>
  <si>
    <t>FABRICIO PEREIRA CACIQUE</t>
  </si>
  <si>
    <t>FABRICIO RICARDO DIAS</t>
  </si>
  <si>
    <t>FABRICIO ROCHA REBELLO</t>
  </si>
  <si>
    <t>FAUSTO NEPOMUCENO FURTADO DE ARAUJO</t>
  </si>
  <si>
    <t>FELIPE AMANTINO GONCALVES SILVA</t>
  </si>
  <si>
    <t>FELIPE ANDRADE DE ALENCAR</t>
  </si>
  <si>
    <t>FELIPE AUGUSTO CARLOS PEREIRA DE SANTANA</t>
  </si>
  <si>
    <t>FELIPE AUGUSTO CAVALCANTE</t>
  </si>
  <si>
    <t>FELIPE AUGUSTO DOS SANTOS LIMA</t>
  </si>
  <si>
    <t>FELIPE AUGUSTO SA</t>
  </si>
  <si>
    <t>FELIPE BARBOSA SANTOS</t>
  </si>
  <si>
    <t>FELIPE CAMARGOS COSTA</t>
  </si>
  <si>
    <t>FELIPE CHULLI LOPES</t>
  </si>
  <si>
    <t>FELIPE DANTAS BARBOZA</t>
  </si>
  <si>
    <t>FELIPE DANTAS DELPHINO</t>
  </si>
  <si>
    <t>FELIPE DE GODOY AQUINO</t>
  </si>
  <si>
    <t>FELIPE DE MELO ROSA</t>
  </si>
  <si>
    <t>FELIPE GENELHU BONOMO</t>
  </si>
  <si>
    <t>FELIPE GONSALVES PINHEIRO</t>
  </si>
  <si>
    <t>FELIPE HENRIQUE GROSS WINDMOLLER</t>
  </si>
  <si>
    <t>FELIPE LOPES ESCOTE</t>
  </si>
  <si>
    <t>FELIPE MARQUESINI DE ALMEIDA</t>
  </si>
  <si>
    <t>FELIPE NEVES</t>
  </si>
  <si>
    <t>FELIPE REIS CAMARGO PACHECO</t>
  </si>
  <si>
    <t>FELIPE SABINO DE ARAUJO NETO</t>
  </si>
  <si>
    <t>FELIPE SILVA FURTADO</t>
  </si>
  <si>
    <t>FELIPE VASCONCELOS DE SOUZA</t>
  </si>
  <si>
    <t>FELIPE VEIGA RODRIGUES</t>
  </si>
  <si>
    <t>FELIPE VIANA SANTANA</t>
  </si>
  <si>
    <t>FELIPE YURI INOUE</t>
  </si>
  <si>
    <t>FELIPPE SOARES PORTELA CARREIRO</t>
  </si>
  <si>
    <t>FELLIPE DE LIMA BIAZI</t>
  </si>
  <si>
    <t>FERNANDA ALVES DA SILVA</t>
  </si>
  <si>
    <t>FERNANDA CALEFI</t>
  </si>
  <si>
    <t>FERNANDA CARVALHO SETUBAL RABELLO</t>
  </si>
  <si>
    <t>FERNANDA CHILESE PROVASI</t>
  </si>
  <si>
    <t>FERNANDA GARCIA BRAGA</t>
  </si>
  <si>
    <t>FERNANDA GUEDES DA SILVA</t>
  </si>
  <si>
    <t>FERNANDA KARINE COLEN ALFREDO</t>
  </si>
  <si>
    <t>FERNANDA LUCIA DAS NEVES BERG</t>
  </si>
  <si>
    <t>FERNANDA NAGLIATTI PACHECO VASCONCELLOS</t>
  </si>
  <si>
    <t>FERNANDA RODRIGUES VILARIM</t>
  </si>
  <si>
    <t>FERNANDA VIEIRA DA FONSECA AMORIM</t>
  </si>
  <si>
    <t>FERNANDA ZIMMER</t>
  </si>
  <si>
    <t>FERNANDO ALVES COSTA</t>
  </si>
  <si>
    <t>FERNANDO ANTONIO DE ANDRADE LIMA</t>
  </si>
  <si>
    <t>FERNANDO APARECIDO RIBAS FRANZIM</t>
  </si>
  <si>
    <t>FERNANDO ARAUJO RIBEIRO</t>
  </si>
  <si>
    <t>FERNANDO AUGUSTO FERNANDES PEREIRA LOPES</t>
  </si>
  <si>
    <t>FERNANDO BARBOSA LENZI</t>
  </si>
  <si>
    <t>FERNANDO BOTELHO DE MENDONCA</t>
  </si>
  <si>
    <t>FERNANDO BRAGANCA MONTEIRO</t>
  </si>
  <si>
    <t>FERNANDO CAMPOS SCHELB</t>
  </si>
  <si>
    <t>FERNANDO CARLOS DOS SANTOS SILVA FILHO</t>
  </si>
  <si>
    <t>FERNANDO CARVALHO DE MIRANDA</t>
  </si>
  <si>
    <t>FERNANDO CLEVERSON FANECO</t>
  </si>
  <si>
    <t>FERNANDO CORREA DE OLIVEIRA</t>
  </si>
  <si>
    <t>FERNANDO DE ARAUJO SANCHEZ</t>
  </si>
  <si>
    <t>FERNANDO DE AVELINE MARIENSE</t>
  </si>
  <si>
    <t>FERNANDO DE JESUS NERI</t>
  </si>
  <si>
    <t>FERNANDO DE OLIVEIRA ZUCATTO</t>
  </si>
  <si>
    <t>FERNANDO DUARTE SANTANA</t>
  </si>
  <si>
    <t>FERNANDO GOMES ZAGOTTO</t>
  </si>
  <si>
    <t>FERNANDO GOULART CORREA</t>
  </si>
  <si>
    <t>FERNANDO GUTIERREZ SANTANA</t>
  </si>
  <si>
    <t>FERNANDO HIROSHI TAKECITA</t>
  </si>
  <si>
    <t>FERNANDO LIMA COSTA</t>
  </si>
  <si>
    <t>FERNANDO LUCAS DE OLIVEIRA</t>
  </si>
  <si>
    <t>FERNANDO LUCAS GUIMARAES BICALHO</t>
  </si>
  <si>
    <t>FERNANDO MAGALHAES PARANAIBA</t>
  </si>
  <si>
    <t>FERNANDO MANDOLINI</t>
  </si>
  <si>
    <t>FERNANDO MARCOS ROSA DE MELO</t>
  </si>
  <si>
    <t>FERNANDO MENEZES AFONSO</t>
  </si>
  <si>
    <t>FERNANDO MOURA MACIEL</t>
  </si>
  <si>
    <t>FERNANDO MURO MARTINEZ</t>
  </si>
  <si>
    <t>FERNANDO PEDRO DE SOUZA</t>
  </si>
  <si>
    <t>FERNANDO PEREIRA SODERO NETO</t>
  </si>
  <si>
    <t>FERNANDO RAMALHO CANGUSSU</t>
  </si>
  <si>
    <t>FERNANDO RAMOS DA SILVA</t>
  </si>
  <si>
    <t>FERNANDO RODRIGO FAORO</t>
  </si>
  <si>
    <t>FERNANDO SAMPAIO BRAGA DOS SANTOS</t>
  </si>
  <si>
    <t>FERNANDO SEITH KATAOKA</t>
  </si>
  <si>
    <t>FERNANDO SENHIO JUNIOR</t>
  </si>
  <si>
    <t>FERNANDO YAGI ROSADO</t>
  </si>
  <si>
    <t>FILEMON ROCHA DE CARVALHO JUNIOR</t>
  </si>
  <si>
    <t>FILIPE BRAGA DA SILVA FERREIRA</t>
  </si>
  <si>
    <t>FILIPE DE OLIVEIRA SILVA</t>
  </si>
  <si>
    <t>FILIPE OLIVEIRA DA SILVA</t>
  </si>
  <si>
    <t>FLAVIA BEATRIZ CORREIA COSTA GOMIDE</t>
  </si>
  <si>
    <t>FLAVIA COMUNE PENNACCHI</t>
  </si>
  <si>
    <t>FLAVIA DE ARRUDA</t>
  </si>
  <si>
    <t>FLAVIA DE BARCELLOS LEAO</t>
  </si>
  <si>
    <t>FLAVIA DE CARVALHO VIEIRA</t>
  </si>
  <si>
    <t>FLAVIA FIGUEIREDO FONSECA</t>
  </si>
  <si>
    <t>FLAVIA RUBIO TEIXEIRA PINTO</t>
  </si>
  <si>
    <t>FLAVIA SARAIVA MATOS DA LUZ SANTANA</t>
  </si>
  <si>
    <t>FLAVIA SOARES HELENO GONCALVES</t>
  </si>
  <si>
    <t>FLAVIANE DE JESUS MOTA</t>
  </si>
  <si>
    <t>FLAVIO DA SILVA PEIXOTO</t>
  </si>
  <si>
    <t>FLAVIO DAVID CIRINO DE OLIVEIRA</t>
  </si>
  <si>
    <t>FLAVIO DE BRITO CARRIJO</t>
  </si>
  <si>
    <t>FLAVIO ERICO AURICH</t>
  </si>
  <si>
    <t>FLAVIO HENRIQUE CALAZANS PACIFICO</t>
  </si>
  <si>
    <t>FLAVIO HENRIQUE MOURA DE ABREU</t>
  </si>
  <si>
    <t>FLAVIO JULIO DE ALMEIDA</t>
  </si>
  <si>
    <t>FLAVIO LIMA CONSTANCIO</t>
  </si>
  <si>
    <t>FLAVIO MAGALHAES PENNA</t>
  </si>
  <si>
    <t>FLAVIO MARTINS NEIVA MONTEIRO</t>
  </si>
  <si>
    <t>FLAVIO MULLER</t>
  </si>
  <si>
    <t>FLAVIO RODOLFO ABREU SCHEIDEMANTEL</t>
  </si>
  <si>
    <t>FRANCES DA SILVA OLIVEIRA</t>
  </si>
  <si>
    <t>FRANCIELLE DE ARAUJO KALINOWSKI</t>
  </si>
  <si>
    <t>FRANCIELLE MILENE DE ARAUJO</t>
  </si>
  <si>
    <t>FRANCINE MARCON SODINI</t>
  </si>
  <si>
    <t>FRANCISCO ALEXANDRE DE MELO CASTRO</t>
  </si>
  <si>
    <t>FRANCISCO CESAR ARAUJO MOTA</t>
  </si>
  <si>
    <t>FRANCISCO CLAUDIO BATISTA DA SILVA</t>
  </si>
  <si>
    <t>FRANCISCO DE ASSIS PEREIRA</t>
  </si>
  <si>
    <t>FRANCISCO DE ASSIS TEODORO</t>
  </si>
  <si>
    <t>FRANCISCO EDUARDO CARVALHO BARBOSA DE SOUZA</t>
  </si>
  <si>
    <t>FRANCISCO GONDIM ANDRADE JUNIOR</t>
  </si>
  <si>
    <t>FRANCISCO LUCINEUDO DA SILVA FARIAS</t>
  </si>
  <si>
    <t>FRANCISCO OTAVIO DANTAS MOURA</t>
  </si>
  <si>
    <t>FRANCISCO TAKAO KADOMA</t>
  </si>
  <si>
    <t>FRANCISCO XAVIER JERONIMO SALES</t>
  </si>
  <si>
    <t>FRANCISKO ALEXANDRE DE CASTRO GIRIO</t>
  </si>
  <si>
    <t>FRANCO PELUTI ALENCAR</t>
  </si>
  <si>
    <t>FRANK JAIRES MARQUES PINHEIRO CARVALHO</t>
  </si>
  <si>
    <t>FRANKLIN SAKAKIBARA</t>
  </si>
  <si>
    <t>FRANKNI RODRIGUES DO NASCIMENTO</t>
  </si>
  <si>
    <t>FRED DA SILVA PETERSON</t>
  </si>
  <si>
    <t>FREDERICO BRAZ BRANDAO</t>
  </si>
  <si>
    <t>FREDERICO DE OLIVEIRA LIMA</t>
  </si>
  <si>
    <t>FREDERICO DIAS DA SILVA</t>
  </si>
  <si>
    <t>FREDERICO GARCIA COSTA</t>
  </si>
  <si>
    <t>FREDERICO MARCONI TOLENTINO LIMA</t>
  </si>
  <si>
    <t>FREDERICO YU JEN CHENG</t>
  </si>
  <si>
    <t>FREDSON DE CARVALHO RIBEIRO</t>
  </si>
  <si>
    <t>FRIEDRICH ENGELS SILVA GARCEZ</t>
  </si>
  <si>
    <t>GABRIEL ALVARES DE FARIA</t>
  </si>
  <si>
    <t>GABRIEL ARAUJO ALVES</t>
  </si>
  <si>
    <t>GABRIEL ARAUJO TORRES</t>
  </si>
  <si>
    <t>GABRIEL BELTRAO DE ABREU</t>
  </si>
  <si>
    <t>GABRIEL BRAGA ZAMPRONI LIMA</t>
  </si>
  <si>
    <t>GABRIEL DE ALMEIDA VILELA ZAMBRANA VIEIRA TORDOYA</t>
  </si>
  <si>
    <t>GABRIEL DE PAULA DA SILVA OLIVEIRA</t>
  </si>
  <si>
    <t>GABRIEL DELOLMO ERHARDT</t>
  </si>
  <si>
    <t>GABRIEL FLORES MENDES</t>
  </si>
  <si>
    <t>GABRIEL FRANCO DE GODOY</t>
  </si>
  <si>
    <t>GABRIEL GOMES</t>
  </si>
  <si>
    <t>GABRIEL HENRIQUE DE PAULA OLIVEIRA</t>
  </si>
  <si>
    <t>GABRIEL MARQUES ALVES DA SILVA</t>
  </si>
  <si>
    <t>GABRIEL OLIVEIRA BARBOSA</t>
  </si>
  <si>
    <t>GABRIEL OLIVEIRA DA SILVA SERGIO</t>
  </si>
  <si>
    <t>GABRIEL ROSSI DE OLIVEIRA MALVA</t>
  </si>
  <si>
    <t>GABRIEL SAMPAIO DO AMARAL</t>
  </si>
  <si>
    <t>GABRIEL VIANA PASSOS</t>
  </si>
  <si>
    <t>GABRIELA DE LARA BRITO</t>
  </si>
  <si>
    <t>GABRIELA ESTRELA GOMES</t>
  </si>
  <si>
    <t>GABRIELA MENDES DA ROCHA VAZ</t>
  </si>
  <si>
    <t>GABRIELA UBILLA DINIZ VIRMOND</t>
  </si>
  <si>
    <t>GABRIELA ZINN SALVUCCI</t>
  </si>
  <si>
    <t>GEIDSON SOUZA DA SILVA</t>
  </si>
  <si>
    <t>GEISA BORGES DE ALCANTARA</t>
  </si>
  <si>
    <t>GEISSON CARLOS ROSARIO DA SILVA</t>
  </si>
  <si>
    <t>GEIZA KELLY BRETAS DE PINHO TAVARES</t>
  </si>
  <si>
    <t>GENIVALDO MARQUES DE ALMEIDA</t>
  </si>
  <si>
    <t>GEORGE AUGUSTO FARIAS DE ANDRADE</t>
  </si>
  <si>
    <t>GEORGE KREIMER JUNIOR</t>
  </si>
  <si>
    <t>GEORGEA ALLIEVI FRIZON</t>
  </si>
  <si>
    <t>GEOVANE LEHMANN SILVA</t>
  </si>
  <si>
    <t>GEOVANE MENDES CARDOSO</t>
  </si>
  <si>
    <t>GEOVANNE DE ALMEIDA COSTA</t>
  </si>
  <si>
    <t>GEOVANO NETO BARBOSA</t>
  </si>
  <si>
    <t>GERALDO ARLENO DO NASCIMENTO</t>
  </si>
  <si>
    <t>GERALDO LUIZ MIRANDA GOMES</t>
  </si>
  <si>
    <t>GERALDO OZEIAS DA COSTA</t>
  </si>
  <si>
    <t>GERMANO ALEXANDER KRAUSE</t>
  </si>
  <si>
    <t>GERMANO ALIBIO</t>
  </si>
  <si>
    <t>GERMANO FRANKLIN MELO CORREA</t>
  </si>
  <si>
    <t>GERMANO GUILHERME SILVEIRA BARRETO</t>
  </si>
  <si>
    <t>GERSON BUENO DE MORAES</t>
  </si>
  <si>
    <t>GERSON CARLOS VOIGT</t>
  </si>
  <si>
    <t>GERSON DE MELLO</t>
  </si>
  <si>
    <t>GERSON FALCOCHIO</t>
  </si>
  <si>
    <t>GERSON NEVES DE ALCANTARA</t>
  </si>
  <si>
    <t>GERSON SILVERIO DE SOUZA SOBRINHO</t>
  </si>
  <si>
    <t>GESIEL DOS SANTOS FREITAS</t>
  </si>
  <si>
    <t>GETULIO MELO DE SIQUEIRA VIEIRA</t>
  </si>
  <si>
    <t>GEZIEL MADEIRA DE CAMPOS</t>
  </si>
  <si>
    <t>GIDEL INACIO DA SILVA</t>
  </si>
  <si>
    <t>GIEZER RODRIGUES FUNARI</t>
  </si>
  <si>
    <t>GILBERLON RIOS CUNHA OLIVEIRA</t>
  </si>
  <si>
    <t>GILBERTO LEAO INACIO GUERRA</t>
  </si>
  <si>
    <t>GILBERTO MARTINS BORGES FILHO</t>
  </si>
  <si>
    <t>GILCELIA TAVARES DE AZEVEDO</t>
  </si>
  <si>
    <t>GILDERLAN GIRAO PEREIRA</t>
  </si>
  <si>
    <t>GILENO DE SOUZA VIEIRA</t>
  </si>
  <si>
    <t>GILHIARDE SANTANA NASCIMENTO</t>
  </si>
  <si>
    <t>GILMAR RODRIGUES DE SOUZA JUNIOR</t>
  </si>
  <si>
    <t>GILSARA APARECIDA DE JESUS ABREU</t>
  </si>
  <si>
    <t>GILSON JOSE DOS SANTOS</t>
  </si>
  <si>
    <t>GILVAN GONCALVES DE OLIVEIRA</t>
  </si>
  <si>
    <t>GILVAN SILVA CORTES</t>
  </si>
  <si>
    <t>GINES FACHINI PARRA</t>
  </si>
  <si>
    <t>GIOVANA PATRICIA PLACIDO CALDAS</t>
  </si>
  <si>
    <t>GIOVANI ALVES RORATO</t>
  </si>
  <si>
    <t>GIOVANI ALVES SILVA</t>
  </si>
  <si>
    <t>GIOVANI MORAES BRIANI</t>
  </si>
  <si>
    <t>GIOVANNI LINS GOMES</t>
  </si>
  <si>
    <t>GIOVANNI RAFAEL HENNINGS</t>
  </si>
  <si>
    <t>GIOVANNI ROBERTO MACHADO</t>
  </si>
  <si>
    <t>GIRLAINE BORBA DE ARAUJO DA SILVEIRA</t>
  </si>
  <si>
    <t>GISELE APARECIDA JUNCTUM</t>
  </si>
  <si>
    <t>GISELE DE OLIVEIRA BELOME</t>
  </si>
  <si>
    <t>GISELE NASSER DE OLIVEIRA GUEDES</t>
  </si>
  <si>
    <t>GISELE SHIRADO TOKUY</t>
  </si>
  <si>
    <t>GISELLE MARTINS FROES</t>
  </si>
  <si>
    <t>GISLAINE DA MOTA VIEIRA</t>
  </si>
  <si>
    <t>GISLENE MARIA DE VIVEIROS</t>
  </si>
  <si>
    <t>GIULIANO DE HOLANDA SILVA</t>
  </si>
  <si>
    <t>GIULIANO WILIAN CHIARI</t>
  </si>
  <si>
    <t>GIUSEPPE GAVIANO JUNIOR</t>
  </si>
  <si>
    <t>GLAUBER COSTA DEPOLLO</t>
  </si>
  <si>
    <t>GLAUCIA ARAUJO TOMAZ NETTO</t>
  </si>
  <si>
    <t>GLAUCIA GARCIA DE ARAUJO</t>
  </si>
  <si>
    <t>GLAUCIA GUIMARAES SILVA FERREIRA</t>
  </si>
  <si>
    <t>GLAUCO MARTINS DE TOLEDO</t>
  </si>
  <si>
    <t>GLAUCO PRATES DE MENESES</t>
  </si>
  <si>
    <t>GLAUCO TULIO MEDEIROS DE BARROS</t>
  </si>
  <si>
    <t>GLAYSON MODESTO DE LIMA</t>
  </si>
  <si>
    <t>GLEIDSON MARQUES MAGALHAES</t>
  </si>
  <si>
    <t>GLEISSON RICARDO KNOTH</t>
  </si>
  <si>
    <t>GONCALO DA SILVA MORAES</t>
  </si>
  <si>
    <t>GRAZIELA APARECIDA GARCIA</t>
  </si>
  <si>
    <t>GRECYELL ESTERLEE DOS SANTOS DE FREITAS</t>
  </si>
  <si>
    <t>GREICIELLE TOCCHIO DE ARAUJO</t>
  </si>
  <si>
    <t>GUILHERME ACONI DA SILVA</t>
  </si>
  <si>
    <t>GUILHERME BORGES CORREA</t>
  </si>
  <si>
    <t>GUILHERME CELEBRONE</t>
  </si>
  <si>
    <t>GUILHERME COELHO DE OLIVEIRA</t>
  </si>
  <si>
    <t>GUILHERME DE SOUZA BARROS</t>
  </si>
  <si>
    <t>GUILHERME DIAS MENDES</t>
  </si>
  <si>
    <t>GUILHERME DO PRADO CORDEIRO</t>
  </si>
  <si>
    <t>GUILHERME GOMES ROCHA</t>
  </si>
  <si>
    <t>GUILHERME GUIMARAES BARBOSA</t>
  </si>
  <si>
    <t>GUILHERME HAHN VARELA</t>
  </si>
  <si>
    <t>GUILHERME HEITOR SIQUEIRA MARQUES</t>
  </si>
  <si>
    <t>GUILHERME HENRIQUE DIAS DA ROCHA</t>
  </si>
  <si>
    <t>GUILHERME LUCAS MOREIRA MATTOS</t>
  </si>
  <si>
    <t>GUILHERME MAIA BATISTA</t>
  </si>
  <si>
    <t>GUILHERME MOREIRA FELIX</t>
  </si>
  <si>
    <t>GUILHERME OLIVEIRA LOIOLA</t>
  </si>
  <si>
    <t>GUILHERME OLIVEIRA MARCANEIRO ZILSE</t>
  </si>
  <si>
    <t>GUILHERME PEREIRA DOS REIS</t>
  </si>
  <si>
    <t>GUILHERME QUEIROZ DE OLIVEIRA</t>
  </si>
  <si>
    <t>GUILHERME RODRIGUES LODRON PIRES</t>
  </si>
  <si>
    <t>GUILHERME TEIXEIRA SOARES</t>
  </si>
  <si>
    <t>GUILHERME TEODORO ALVES MILREU</t>
  </si>
  <si>
    <t>GUIOBERTO COSTA RODRIGUES</t>
  </si>
  <si>
    <t>GUNTHER MARCEL OGUSUKU PRADO</t>
  </si>
  <si>
    <t>GUSTAVO ALVES SILVA</t>
  </si>
  <si>
    <t>GUSTAVO BARBOSA CASSIMIRO</t>
  </si>
  <si>
    <t>GUSTAVO BATISTA DE OLIVEIRA</t>
  </si>
  <si>
    <t>GUSTAVO BOTELHO DE SOUZA</t>
  </si>
  <si>
    <t>GUSTAVO CARNEIRO PAES</t>
  </si>
  <si>
    <t>GUSTAVO DE ABREU FIUZA</t>
  </si>
  <si>
    <t>GUSTAVO DE AVELAR COSTA</t>
  </si>
  <si>
    <t>GUSTAVO DE MAGALHAES BARBOSA</t>
  </si>
  <si>
    <t>GUSTAVO DE OLIVEIRA CORDEIRO</t>
  </si>
  <si>
    <t>GUSTAVO DIAS DA SILVEIRA XAVIER</t>
  </si>
  <si>
    <t>GUSTAVO DIAS DE SOUZA</t>
  </si>
  <si>
    <t>GUSTAVO DREZZA DE CASTRO</t>
  </si>
  <si>
    <t>GUSTAVO ESPOSE SOARES</t>
  </si>
  <si>
    <t>GUSTAVO FACCHINI MACHADO</t>
  </si>
  <si>
    <t>GUSTAVO FERREIRA DE ALMADA</t>
  </si>
  <si>
    <t>GUSTAVO FORTES BARBOSA DA SILVA</t>
  </si>
  <si>
    <t>GUSTAVO HENRIQUE CELESTINO DA ROCHA</t>
  </si>
  <si>
    <t>GUSTAVO JOSE SOUSA DA SILVA</t>
  </si>
  <si>
    <t>GUSTAVO MOREIRA DA COSTA</t>
  </si>
  <si>
    <t>GUSTAVO SILVA MARQUES DE PAULA</t>
  </si>
  <si>
    <t>GUSTAVO SOUZA RODRIGUES</t>
  </si>
  <si>
    <t>GUSTAVO TORRES FERRARI</t>
  </si>
  <si>
    <t>GUY REIS PENATTI</t>
  </si>
  <si>
    <t>HAINISON OLIVEIRA DORNELAS</t>
  </si>
  <si>
    <t>HAMILTON GERALDO FANTIN</t>
  </si>
  <si>
    <t>HAMILTON SUZUKI</t>
  </si>
  <si>
    <t>HAROLDO RODRIGUES HASHIMOTO</t>
  </si>
  <si>
    <t>HARRISSON LUIZ DIAS DE AZEVEDO</t>
  </si>
  <si>
    <t>HEBER CALIXTO DA ROCHA</t>
  </si>
  <si>
    <t>HEBERT RODRIGUES DE OLIVEIRA</t>
  </si>
  <si>
    <t>HEDENSON XAVIER VIANA</t>
  </si>
  <si>
    <t>HEITOR CAIXETA GOMES</t>
  </si>
  <si>
    <t>HEITOR MARCOS HASHIMOTO</t>
  </si>
  <si>
    <t>HELDER NEVES SANTA ROSA</t>
  </si>
  <si>
    <t>HELEN CRISTINA ALVES DE LIMA</t>
  </si>
  <si>
    <t>HELEN VENZI DE LIMA</t>
  </si>
  <si>
    <t>HELIO JUNIO DE CARVALHO VAZ</t>
  </si>
  <si>
    <t>HELIO KINOSHITA</t>
  </si>
  <si>
    <t>HELIOS GONZAGA DE SIQUEIRA JUNIOR</t>
  </si>
  <si>
    <t>HELLEN CRISTINA AMARAL KZAM</t>
  </si>
  <si>
    <t>HELTON ATILAS SOARES</t>
  </si>
  <si>
    <t>HELTON SHINHEI UEMA</t>
  </si>
  <si>
    <t>HELUISIO HENRIQUE DE CARVALHO PAIVA</t>
  </si>
  <si>
    <t>HELVECIO JOSE DA SILVA JR</t>
  </si>
  <si>
    <t>HENDERSON LUIZ DA SILVA</t>
  </si>
  <si>
    <t>HENDRIGO FABIANI</t>
  </si>
  <si>
    <t>HENRIQUE CARICATTI CAPOZZI</t>
  </si>
  <si>
    <t>HENRIQUE CARVALHO CORREA MARQUES</t>
  </si>
  <si>
    <t>HENRIQUE DA COSTA E SILVA</t>
  </si>
  <si>
    <t>HENRIQUE LUIZ DE CARVALHO YULE</t>
  </si>
  <si>
    <t>HENRIQUE MARQUES FERRAZ DE ALENCAR</t>
  </si>
  <si>
    <t>HENRIQUE MARTINS EVARISTO</t>
  </si>
  <si>
    <t>HENRIQUE RODRIGUES DE SOUZA</t>
  </si>
  <si>
    <t>HENRIQUE SILVESTRE GONCALVES FERREIRA</t>
  </si>
  <si>
    <t>HENRIQUE THADEU DO NASCIMENTO VIDAL FILHO</t>
  </si>
  <si>
    <t>HENRIQUE TIBERIO BRANDAO VIEIRA AUGUSTO</t>
  </si>
  <si>
    <t>HENRY RIBEIRO ALVES</t>
  </si>
  <si>
    <t>HERALDO JOSE VAZ</t>
  </si>
  <si>
    <t>HERBERT SVOBODA DA SILVA OUVERNEY LOPES</t>
  </si>
  <si>
    <t>HERICO SIQUEIRA DE ARAUJO</t>
  </si>
  <si>
    <t>HERIKA GONCALVES</t>
  </si>
  <si>
    <t>HERIVELTO SIMOES CANDEIA</t>
  </si>
  <si>
    <t>HERMES CARVALHO DE OLIVEIRA</t>
  </si>
  <si>
    <t>HERMESON CASTRO RIBEIRO</t>
  </si>
  <si>
    <t>HEYDER ANTONIO SILVA DE ARAUJO</t>
  </si>
  <si>
    <t>HEZEQUIEL BATISTA MACHADO</t>
  </si>
  <si>
    <t>HIGGOR CALHEIROS PEREIRA PINTO</t>
  </si>
  <si>
    <t>HIONE MARTINS</t>
  </si>
  <si>
    <t>HOMERO HUBER DE PADUA MAGALHAES</t>
  </si>
  <si>
    <t>HOOVER DIAS ALVES</t>
  </si>
  <si>
    <t>HOSNIL ANTONIO DOS SANTOS JUNIOR</t>
  </si>
  <si>
    <t>HOUARI VIEIRA DE MORAIS</t>
  </si>
  <si>
    <t>HUDSON LUIZ ALMEIDA MAIA</t>
  </si>
  <si>
    <t>HUGO BRAGHETO</t>
  </si>
  <si>
    <t>HUGO CEZAR BERNARDES</t>
  </si>
  <si>
    <t>HUGO EWERTON DE AZEVEDO BEZERRA</t>
  </si>
  <si>
    <t>HUGO FABRICIO GOMES DE ALMEIDA</t>
  </si>
  <si>
    <t>HUGO FIGUEIREDO LEMOS OLIVEIRA</t>
  </si>
  <si>
    <t>HUGO LEONARDO CHAVES AYRES DA FONSECA</t>
  </si>
  <si>
    <t>HUGO MILHOMENS DE VASCONCELOS</t>
  </si>
  <si>
    <t>HUGO POLONI AMANCIO DA SILVA</t>
  </si>
  <si>
    <t>HUGO SANT ANA GUIMARAES</t>
  </si>
  <si>
    <t>HUGO SHIGUERU SAKATA</t>
  </si>
  <si>
    <t>HUIRANN SOUZA DA SILVA</t>
  </si>
  <si>
    <t>HUMBERTO CHAVES DE ARAUJO</t>
  </si>
  <si>
    <t>HUMBERTO COLEN ALFREDO</t>
  </si>
  <si>
    <t>HUMBERTO RAMOS COSTA</t>
  </si>
  <si>
    <t>HUMBERTO SOUZA MELLO</t>
  </si>
  <si>
    <t>ICARO EUSTAQUIO NUNES DE SOUZA</t>
  </si>
  <si>
    <t>ICLEIA PESSOA OLIVEIRA</t>
  </si>
  <si>
    <t>IDEVAN DO NASCIMENTO E SILVA BUENO</t>
  </si>
  <si>
    <t>IGOR BAJO DUTRA</t>
  </si>
  <si>
    <t>IGOR CARVALHO BARROS</t>
  </si>
  <si>
    <t>IGOR CARVALHO PEREIRA</t>
  </si>
  <si>
    <t>IGOR CEZAR DA SILVA</t>
  </si>
  <si>
    <t>IGOR DA SILVA DE CARVALHO</t>
  </si>
  <si>
    <t>IGOR DE SOUSA SARAIVA</t>
  </si>
  <si>
    <t>IGOR FERREIRA CARDOSO</t>
  </si>
  <si>
    <t>IGOR LUIZ AMORIM E SILVA</t>
  </si>
  <si>
    <t>IGOR MARQUES DE CASTRO</t>
  </si>
  <si>
    <t>IGOR NICOLAU DE OLIVEIRA BARREIRA</t>
  </si>
  <si>
    <t>IGOR PINHEIRO COELHO GARCIA</t>
  </si>
  <si>
    <t>IGOR PUPE ROCHA</t>
  </si>
  <si>
    <t>IGOR REGIS DA SILVA SIMOES</t>
  </si>
  <si>
    <t>IGOR RODRIGUES NUNES DA SILVA</t>
  </si>
  <si>
    <t>IGOR SANTOS CARVALHO</t>
  </si>
  <si>
    <t>INACIO AMERICO GOMES SLOMPO</t>
  </si>
  <si>
    <t>INACIO FERNANDES DE MEDEIROS</t>
  </si>
  <si>
    <t>INGRID VIEIRA RODRIGUES DE SOUZA</t>
  </si>
  <si>
    <t>IRAILTON MEDEIROS DE JEZUS</t>
  </si>
  <si>
    <t>IRINEU BONIN JUNIOR</t>
  </si>
  <si>
    <t>IRINEU EUSEBIO DE MELO</t>
  </si>
  <si>
    <t>IRINEU PORFIRIO DA COSTA</t>
  </si>
  <si>
    <t>ISAAC LIMA FILHO</t>
  </si>
  <si>
    <t>ISABELA CRISTINA DE MOURA BARBOSA DA SILVA</t>
  </si>
  <si>
    <t>ISABELLA AZARIAS DE SOUZA</t>
  </si>
  <si>
    <t>ISADORA BASTOS CHAVES</t>
  </si>
  <si>
    <t>ISMAEL COMELLI</t>
  </si>
  <si>
    <t>ISMAR ALMEIDA SOUZA JUNIOR</t>
  </si>
  <si>
    <t>ISRAEL MARTINS COSTA</t>
  </si>
  <si>
    <t>ISRAEL MELO RIBEIRO</t>
  </si>
  <si>
    <t>ITALO FRANCHESCO MAGALHAES FEITOSA</t>
  </si>
  <si>
    <t>ITALO MARCUS RODRIGUES FREITAS</t>
  </si>
  <si>
    <t>ITAMAR JORGE DO NASCIMENTO</t>
  </si>
  <si>
    <t>ITAMAR MENDES ROCHA JUNIOR</t>
  </si>
  <si>
    <t>IURE OLIVEIRA LOPES</t>
  </si>
  <si>
    <t>IVAN ANTONIO RIBEIRO</t>
  </si>
  <si>
    <t>IVAN DOS SANTOS JUNIOR</t>
  </si>
  <si>
    <t>IVAN KORALCOW</t>
  </si>
  <si>
    <t>IVAN TOSTA DA SILVA JUNIOR</t>
  </si>
  <si>
    <t>IVAN VIEIRA VELHO</t>
  </si>
  <si>
    <t>IVANDRO ORBEM</t>
  </si>
  <si>
    <t>IVANETE CRISTINA VALENTIM</t>
  </si>
  <si>
    <t>IVANILDO ANTONIO DE SOUZA</t>
  </si>
  <si>
    <t>IVANIZE SIQUEIRA ACCESSOR</t>
  </si>
  <si>
    <t>IVINA KATHYALDA DE MACEDO REGO</t>
  </si>
  <si>
    <t>IVO RIBEIRO MONTENEGRO GUIMARAES MATOS</t>
  </si>
  <si>
    <t>IVON MIRANDA SANTOS</t>
  </si>
  <si>
    <t>IVONE DE MELO COSTA RIBEIRO</t>
  </si>
  <si>
    <t>IVONE VIDAL LISA</t>
  </si>
  <si>
    <t>IVONIL RAMOS DE SOUZA</t>
  </si>
  <si>
    <t>IZABEL SILVA MARCONI</t>
  </si>
  <si>
    <t>IZABELA FARIA OLIVEIRA VENZI</t>
  </si>
  <si>
    <t>IZAIAS JORGE DE MAGALHAES</t>
  </si>
  <si>
    <t>JACKSON BORGES DE ALENCAR JUNIOR</t>
  </si>
  <si>
    <t>JACKSON OTUKA KURAMOTO</t>
  </si>
  <si>
    <t>JACQUELINE CARVALHO DIAS</t>
  </si>
  <si>
    <t>JACQUELINE CHIAVEGATTI ALVES SANTOS</t>
  </si>
  <si>
    <t>JACQUES STACCIARINI</t>
  </si>
  <si>
    <t>JACSON VILSON MEYER</t>
  </si>
  <si>
    <t>JADE AMORIM</t>
  </si>
  <si>
    <t>JADEILTON CONCEICAO DE ALMEIDA</t>
  </si>
  <si>
    <t>JADER MENDONCA MARTINS</t>
  </si>
  <si>
    <t>JADSON TALLES DE LIMA SANTOS</t>
  </si>
  <si>
    <t>JAILSON CLEBER DA SILVA</t>
  </si>
  <si>
    <t>JAIME JUNIOR SALES ARAUJO</t>
  </si>
  <si>
    <t>JAINE JOSE DA SILVA</t>
  </si>
  <si>
    <t>JAIR BITTENCOURT DE SOUZA</t>
  </si>
  <si>
    <t>JAIR DE SOUZA BALIZA JUNIOR</t>
  </si>
  <si>
    <t>JAIR OTHARAN NUNES</t>
  </si>
  <si>
    <t>JAKSON DE OLIVEIRA LIMA</t>
  </si>
  <si>
    <t>JAMES KLEBER MUNIZ OSSAMI</t>
  </si>
  <si>
    <t>JAMES MARCOS RIBEIRO DE ANDRADE</t>
  </si>
  <si>
    <t>JANAINA GOMES DOS SANTOS</t>
  </si>
  <si>
    <t>JANAINA NEVES SOUTO</t>
  </si>
  <si>
    <t>JANAINA PICCININ</t>
  </si>
  <si>
    <t>JANDER VIEIRA LEITE</t>
  </si>
  <si>
    <t>JANDERSON HONORIO FEITOSA</t>
  </si>
  <si>
    <t>JANDERSON SPINOZA</t>
  </si>
  <si>
    <t>JANDIRA MARIA MENDES DE VASCONCELOS HAYASHI</t>
  </si>
  <si>
    <t>JANETE HARUMI KIMURA</t>
  </si>
  <si>
    <t>JANIA LIMA DA SILVA MOREIRA</t>
  </si>
  <si>
    <t>JANILSON AUGUSTO DIAS</t>
  </si>
  <si>
    <t>JANIO SALES GOMES</t>
  </si>
  <si>
    <t>JANITOR MARCIO SILVA PRATES</t>
  </si>
  <si>
    <t>JAQUELINE ARAUJO</t>
  </si>
  <si>
    <t>JAQUELINE CASTRO MOURAO</t>
  </si>
  <si>
    <t>JAQUELINE LUZIA DE FARIAS</t>
  </si>
  <si>
    <t>JAQUES FURLANETTO DE CAMARGO</t>
  </si>
  <si>
    <t>JARBAS RODRIGUES MOTA</t>
  </si>
  <si>
    <t>JAYRAN BISPO DE OLIVEIRA NASCIMENTO</t>
  </si>
  <si>
    <t>JEAN ANTONIO FAVERO</t>
  </si>
  <si>
    <t>JEAN MARQUES</t>
  </si>
  <si>
    <t>JEAN RIBEIRO ZACARIAS</t>
  </si>
  <si>
    <t>JEANE DOS SANTOS GUEDES</t>
  </si>
  <si>
    <t>JEANETE LIMONTA COSTA</t>
  </si>
  <si>
    <t>JEFERSON DE SOUZA ROCHA</t>
  </si>
  <si>
    <t>JEFERSON LUIZ VIEIRA</t>
  </si>
  <si>
    <t>JEFFERSON APARECIDO MELO</t>
  </si>
  <si>
    <t>JEFFERSON DE LIMA MACIEL</t>
  </si>
  <si>
    <t>JEFFERSON DOS SANTOS MOTTA JUNIOR</t>
  </si>
  <si>
    <t>JEFFERSON GARCIA GONCALVES</t>
  </si>
  <si>
    <t>JEFFERSON IRINEU VIEIRA</t>
  </si>
  <si>
    <t>JEFFERSON JOSE CERUTTI GAUER</t>
  </si>
  <si>
    <t>JEFFERSON MASSANOBU TAKUNO</t>
  </si>
  <si>
    <t>JEISON GOMES PEREIRA</t>
  </si>
  <si>
    <t>JENER JOSE DA SILVA</t>
  </si>
  <si>
    <t>JEOVAH FIALHO DE LIMA SIMOES</t>
  </si>
  <si>
    <t>JERUSA MANFREDINI NETTO MAZUCO</t>
  </si>
  <si>
    <t>JESUS CLAUDIO RODRIGUES LEITE DE ARAUJO</t>
  </si>
  <si>
    <t>JOANA ALICE TEIXEIRA DE ANDRADE SILVA</t>
  </si>
  <si>
    <t>JOANNE MARA CAVALCANTE MORAIS LIMA</t>
  </si>
  <si>
    <t>JOAO ALEXANDRE DE SOUZA FERREIRA</t>
  </si>
  <si>
    <t>JOAO ANTONIO DESIDERIO DE MORAES</t>
  </si>
  <si>
    <t>JOAO BACHIEGA JUNIOR</t>
  </si>
  <si>
    <t>JOAO BOSCO DAS DORES FILHO</t>
  </si>
  <si>
    <t>JOAO CARLOS ASSUNCAO DE OLIVEIRA</t>
  </si>
  <si>
    <t>JOAO CARLOS DE LUCENA LIRA</t>
  </si>
  <si>
    <t>JOAO CARLOS DO NASCIMENTO JUNIOR</t>
  </si>
  <si>
    <t>JOAO CARLOS PURETACHI</t>
  </si>
  <si>
    <t>JOAO CARLOS SIMAO PEDREIRA</t>
  </si>
  <si>
    <t>JOAO CARLOS TEIXEIRA GOMES FONSECA</t>
  </si>
  <si>
    <t>JOAO CARVALHO DA CUNHA FILHO</t>
  </si>
  <si>
    <t>JOAO DOS PRAZERES FARIAS</t>
  </si>
  <si>
    <t>JOAO DUARTE BARBIERI</t>
  </si>
  <si>
    <t>JOAO EVANI MARQUES DE OLIVEIRA JUNIOR</t>
  </si>
  <si>
    <t>JOAO FELIPE FARIA VALENTE</t>
  </si>
  <si>
    <t>JOAO FERNANDO FARIA DA SILVA</t>
  </si>
  <si>
    <t>JOAO FERNANDO GALBIER</t>
  </si>
  <si>
    <t>JOAO GABRIEL CASTRO AVELINO</t>
  </si>
  <si>
    <t>JOAO GABRIEL QUEIROZ LINS MARTINS</t>
  </si>
  <si>
    <t>JOAO GUILHERME ROCHA GOMES</t>
  </si>
  <si>
    <t>JOAO GUSTAVO ALVES DO NASCIMENTO</t>
  </si>
  <si>
    <t>JOAO HENRIQUE RESENDE</t>
  </si>
  <si>
    <t>JOAO JOSE RICARDO POLLONI</t>
  </si>
  <si>
    <t>JOAO LEENNIKER CIRNE BUSTAMANTE</t>
  </si>
  <si>
    <t>JOAO MANOEL PALMEIRA TRIPOLONI</t>
  </si>
  <si>
    <t>JOAO MARCELO RODRIGUES SANT ANA</t>
  </si>
  <si>
    <t>JOAO MUCCILLO NETO</t>
  </si>
  <si>
    <t>JOAO PABLO TAVARES</t>
  </si>
  <si>
    <t>JOAO PAULO BARRETO SOARES</t>
  </si>
  <si>
    <t>JOAO PAULO CABRAL DE MESQUITA</t>
  </si>
  <si>
    <t>JOAO PAULO CUNHA BOTELHO</t>
  </si>
  <si>
    <t>JOAO PAULO DA CUNHA SAMOGIN</t>
  </si>
  <si>
    <t>JOAO PAULO DOMINGOS TERRAZAM</t>
  </si>
  <si>
    <t>JOAO PAULO LOPES DE ABREU RIBAS</t>
  </si>
  <si>
    <t>JOAO PAULO SANT ANNA</t>
  </si>
  <si>
    <t>JOAO PAULO SILVA E SOUSA</t>
  </si>
  <si>
    <t>JOAO PAULO SILVEIRA RESCALA</t>
  </si>
  <si>
    <t>JOAO PAULO SOARES TOMAZ</t>
  </si>
  <si>
    <t>JOAO PEDRO ALBUQUERQUE DOS SANTOS</t>
  </si>
  <si>
    <t>JOAO PEDRO MOTA JARDIM</t>
  </si>
  <si>
    <t>JOAO PEDRO PARPINELLI VOLPE</t>
  </si>
  <si>
    <t>JOAO RICARDO COGO ZANETTI</t>
  </si>
  <si>
    <t>JOAO RICARDO JORGE</t>
  </si>
  <si>
    <t>JOAO ROBERTO DE VASCONCELOS JUNIOR</t>
  </si>
  <si>
    <t>JOAO VIEIRA DE MORAES FILHO</t>
  </si>
  <si>
    <t>JOAO VITOR DA SILVA</t>
  </si>
  <si>
    <t>JOAQUIM CARLOS MONTEIRO DE MACEDO LEITE</t>
  </si>
  <si>
    <t>JOAQUIM EUDES MENDES GOMIDE</t>
  </si>
  <si>
    <t>JOAQUIM SILVEIRA MELLO FILHO</t>
  </si>
  <si>
    <t>JOAQUIM VITOR ROCHA ALVES</t>
  </si>
  <si>
    <t>JOBH ALVES TAVARES</t>
  </si>
  <si>
    <t>JOCELINO RIBEIRO WEIZENMANN</t>
  </si>
  <si>
    <t>JOCELYN MELLO FREIRE JUNIOR</t>
  </si>
  <si>
    <t>JOCIONE RODRIGUES COSTA</t>
  </si>
  <si>
    <t>JOEL FERNANDES DE ARAUJO</t>
  </si>
  <si>
    <t>JOEL VALIM</t>
  </si>
  <si>
    <t>JOESLY LOPES CASADO</t>
  </si>
  <si>
    <t>JOHNATAN DOTTO ARIOTTI</t>
  </si>
  <si>
    <t>JOHNNI CHRISTIAN PLETSCH</t>
  </si>
  <si>
    <t>JOHNNY MICHEL WERLE</t>
  </si>
  <si>
    <t>JONAS SOARES FONSECA</t>
  </si>
  <si>
    <t>JONATAN FAGUNDES DO CARMO</t>
  </si>
  <si>
    <t>JONATAS SARTORELLI PRATO</t>
  </si>
  <si>
    <t>JONATHA PEREIRA DA SILVA</t>
  </si>
  <si>
    <t>JONATHAN LEANDRO BULLA</t>
  </si>
  <si>
    <t>JONATHAS GOMES DE BARROS</t>
  </si>
  <si>
    <t>JONHSON WILLIAM PEREIRA DE ALMEIDA</t>
  </si>
  <si>
    <t>JORGE ANDRE BENEDETTI COSTA</t>
  </si>
  <si>
    <t>JORGE ANTONIO FERREIRA DE JESUS</t>
  </si>
  <si>
    <t>JORGE AUGUSTO BARBOSA CURY</t>
  </si>
  <si>
    <t>JORGE BERKLEY CARDOSO AGUIAR FARIAS</t>
  </si>
  <si>
    <t>JORGE COUTO DE CASTRO JUNIOR</t>
  </si>
  <si>
    <t>JORGE HENRIQUE CAMPOS DE SOUSA</t>
  </si>
  <si>
    <t>JORGE HORTA DE ARAUJO</t>
  </si>
  <si>
    <t>JORGE LOPES DO NASCIMENTO</t>
  </si>
  <si>
    <t>JORGE LUIZ DE SANT ANNA ANTUNES</t>
  </si>
  <si>
    <t>JORGE RODRIGUES DA COSTA JUNIOR</t>
  </si>
  <si>
    <t>JORGE YAMAKAWA JUNIOR</t>
  </si>
  <si>
    <t>JOSE ALBERTO ARGENTA PRADO</t>
  </si>
  <si>
    <t>JOSE ALDENON ANDRADE DA SILVA</t>
  </si>
  <si>
    <t>JOSE ALDERICO FRAGA DO CARMO</t>
  </si>
  <si>
    <t>JOSE ALEXANDRE ALONSO NUNES</t>
  </si>
  <si>
    <t>JOSE ANGELO DE ASSIS JUNIOR</t>
  </si>
  <si>
    <t>JOSE ANTOINE CHOUKAIRA</t>
  </si>
  <si>
    <t>JOSE ANTONIO EUZEBIO PAIVA</t>
  </si>
  <si>
    <t>JOSE APARECIDO DOS SANTOS</t>
  </si>
  <si>
    <t>JOSE AUDIMAR FERNANDES JUNIOR</t>
  </si>
  <si>
    <t>JOSE AUGUSTO DOS SANTOS SILVA</t>
  </si>
  <si>
    <t>JOSE AUGUSTO MENTOR COUTO MELO</t>
  </si>
  <si>
    <t>JOSE AUGUSTO NETO</t>
  </si>
  <si>
    <t>JOSE BARBOSA DA COSTA FILHO</t>
  </si>
  <si>
    <t>JOSE BENEDITO DE SOUZA BRITO</t>
  </si>
  <si>
    <t>JOSE BENICIO MENEZES TRINETO</t>
  </si>
  <si>
    <t>JOSE CAETANO BEUKER</t>
  </si>
  <si>
    <t>JOSE CAMILO MUNIZ CARVALHO</t>
  </si>
  <si>
    <t>JOSE CARLOS ANGST</t>
  </si>
  <si>
    <t>JOSE CARLOS BORGES JUNIOR</t>
  </si>
  <si>
    <t>JOSE CARLOS MARCAL DE MORAIS</t>
  </si>
  <si>
    <t>JOSE CARLOS RODRIGUES GARCIA</t>
  </si>
  <si>
    <t>JOSE CHARLES DE SENA</t>
  </si>
  <si>
    <t>JOSE DE SOUZA LEAO JUNIOR</t>
  </si>
  <si>
    <t>JOSE DOMINGOS NOBRE</t>
  </si>
  <si>
    <t>JOSE EDUARDO ALBUQUERQUE DE MEDEIROS</t>
  </si>
  <si>
    <t>JOSE EDUARDO FREITAS FINARDI</t>
  </si>
  <si>
    <t>JOSE EDUARDO MATTOS</t>
  </si>
  <si>
    <t>JOSE ERIVALDO OLIVEIRA JUNIOR</t>
  </si>
  <si>
    <t>JOSE EVARISTO SANTANA</t>
  </si>
  <si>
    <t>JOSE HENRIQUE ARAUJO CORDEIRO DA SILVA</t>
  </si>
  <si>
    <t>JOSE HENRIQUE LEAL ROCHA</t>
  </si>
  <si>
    <t>JOSE LOPES FILHO</t>
  </si>
  <si>
    <t>JOSE LUIZ CORREA DE MORAES</t>
  </si>
  <si>
    <t>JOSE LUIZ RABELO</t>
  </si>
  <si>
    <t>JOSE MALDONADO HERNANDES</t>
  </si>
  <si>
    <t>JOSE MARCELO MACIEL DOS SANTOS</t>
  </si>
  <si>
    <t>JOSE MARIA AMORIM ARAUJO</t>
  </si>
  <si>
    <t>JOSE NEWTON OLIVEIRA ALVES</t>
  </si>
  <si>
    <t>JOSE OLI GUTERRES JUNIOR</t>
  </si>
  <si>
    <t>JOSE OLIMPIO ALVES DE MORAIS JUNIOR</t>
  </si>
  <si>
    <t>JOSE ORLANDO FERNANDES</t>
  </si>
  <si>
    <t>JOSE PAULO DIAS SANCHEZ RIBEIRO</t>
  </si>
  <si>
    <t>JOSE PEDRO PISANO FILHO</t>
  </si>
  <si>
    <t>JOSE PIMENTA NETO</t>
  </si>
  <si>
    <t>JOSE RAILSON BARROS RIBEIRO</t>
  </si>
  <si>
    <t>JOSE RAIMUNDO ALVES DA ROCHA COELHO</t>
  </si>
  <si>
    <t>JOSE RIBAMAR MOURA VALE JUNIOR</t>
  </si>
  <si>
    <t>JOSE RICARDO CACAPAVA DO AMARAL</t>
  </si>
  <si>
    <t>JOSE RICARDO DA NOBREGA</t>
  </si>
  <si>
    <t>JOSE RICARDO MENDES CASTRO</t>
  </si>
  <si>
    <t>JOSE ROBERTO BASTOS SANTOS</t>
  </si>
  <si>
    <t>JOSE ROBERTO DE MENESES MALHEIROS</t>
  </si>
  <si>
    <t>JOSE ROBERTO TEIXEIRA JUNIOR</t>
  </si>
  <si>
    <t>JOSE ROBERTO TRINDADE LIMA</t>
  </si>
  <si>
    <t>JOSE RODRIGUES GUIMARAES FILHO</t>
  </si>
  <si>
    <t>JOSE RODRIGUES MARQUES JUNIOR</t>
  </si>
  <si>
    <t>JOSE RODRIGUES RABELO JACOMO JUNIOR</t>
  </si>
  <si>
    <t>JOSE ROGERIO XAVIER FERREIRA</t>
  </si>
  <si>
    <t>JOSE UILTON NASCIMENTO DE OLIVEIRA</t>
  </si>
  <si>
    <t>JOSEANE GOMES PEREIRA</t>
  </si>
  <si>
    <t>JOSIANE ALMEIDA FRAGA STEFANELLI CONCEICAO</t>
  </si>
  <si>
    <t>JOSIANE MEIRE GUIMARAES MARCATO</t>
  </si>
  <si>
    <t>JOSIANY BRAZ MOREIRA DE SOUZA</t>
  </si>
  <si>
    <t>JOSIAS GONZAGA CARDOSO JUNIOR</t>
  </si>
  <si>
    <t>JOSIE RAFAELA MATTOS DA SILVEIRA</t>
  </si>
  <si>
    <t>JOSIEL DA SILVA CUNHA</t>
  </si>
  <si>
    <t>JOSIMAR ALVES DE OLIVEIRA</t>
  </si>
  <si>
    <t>JOSMAR FILOSO</t>
  </si>
  <si>
    <t>JOSUE OLIVEIRA ARAGAO</t>
  </si>
  <si>
    <t>JOVANIO MARCHIORO CIPRIANO</t>
  </si>
  <si>
    <t>JOVINIANO MELO RODRIGUES</t>
  </si>
  <si>
    <t>JOYCE LANE ALVES PEREIRA</t>
  </si>
  <si>
    <t>JUAREZ DE MAIO GONCALVES</t>
  </si>
  <si>
    <t>JUCELINO PEDROSA LIMA</t>
  </si>
  <si>
    <t>JULIANA BORGES LIMA DE CARVALHO</t>
  </si>
  <si>
    <t>JULIANA CHAVES BRANDAO</t>
  </si>
  <si>
    <t>JULIANA CORDON DE CAMARGO</t>
  </si>
  <si>
    <t>JULIANA FERREIRA DE ALMADA</t>
  </si>
  <si>
    <t>JULIANA FERREIRA NEIVA</t>
  </si>
  <si>
    <t>JULIANA HELOISA RIBEIRO</t>
  </si>
  <si>
    <t>JULIANA LEAL FUZER COSTA</t>
  </si>
  <si>
    <t>JULIANA LORETO CARVALHEIRA</t>
  </si>
  <si>
    <t>JULIANA MELO SANTOS SOARES</t>
  </si>
  <si>
    <t>JULIANA MICHELE VICENTIN</t>
  </si>
  <si>
    <t>JULIANA SILVA BORGES</t>
  </si>
  <si>
    <t>JULIANA SOUZA CUNHA DE OLIVEIRA</t>
  </si>
  <si>
    <t>JULIANNA SOUTO DE OLIVEIRA PEREIRA</t>
  </si>
  <si>
    <t>JULIANO CARDOSO DE ALBUQUERQUE</t>
  </si>
  <si>
    <t>JULIANO DOS SANTOS FOGACA</t>
  </si>
  <si>
    <t>JULIANO MAGALHAES MESQUITA</t>
  </si>
  <si>
    <t>JULIANO NEGRAO DE ALMEIDA</t>
  </si>
  <si>
    <t>JULIANO NOBREGA DE SOUSA</t>
  </si>
  <si>
    <t>JULIANO OLIVEIRA COSTA</t>
  </si>
  <si>
    <t>JULIANO ORTIGOSO GASPAR</t>
  </si>
  <si>
    <t>JULIANO RIBEIRO DE OLIVEIRA</t>
  </si>
  <si>
    <t>JULIANO ROMERO BENITO</t>
  </si>
  <si>
    <t>JULIERME DE SOUZA</t>
  </si>
  <si>
    <t>JULIO CESAR DOS SANTOS PEREIRA</t>
  </si>
  <si>
    <t>JULIO CESAR FELICIANO SANTANA</t>
  </si>
  <si>
    <t>JULIO CESAR JORGE</t>
  </si>
  <si>
    <t>JULIO CESAR PALADINO</t>
  </si>
  <si>
    <t>JULIO CESAR PEDREIRA DA SILVA</t>
  </si>
  <si>
    <t>JULIO CESAR TAVARES COIMBRA</t>
  </si>
  <si>
    <t>JULIO FLAVIO DE SOUZA</t>
  </si>
  <si>
    <t>JUNIO JOSE ABREU MOREIRA</t>
  </si>
  <si>
    <t>JURANDIR SIMAO DA SILVA JUNIOR</t>
  </si>
  <si>
    <t>JUSCELINO DE MOURA RIBEIRO</t>
  </si>
  <si>
    <t>JUSCELIO DUTRA DE SOUSA</t>
  </si>
  <si>
    <t>JUSSIE MARQUES MARTINS</t>
  </si>
  <si>
    <t>JUZO LUIS HATAO MARINELLI</t>
  </si>
  <si>
    <t>KALEB ARAUJO DOS REIS</t>
  </si>
  <si>
    <t>KALIANA BORGES KISAKA</t>
  </si>
  <si>
    <t>KAREN CASSIA SURIAN</t>
  </si>
  <si>
    <t>KARINA ARAUJO AGUIAR</t>
  </si>
  <si>
    <t>KARINA FAVERO DOS SANTOS</t>
  </si>
  <si>
    <t>KARINA YASHIMA</t>
  </si>
  <si>
    <t>KARINE GOMES DE PAULOS</t>
  </si>
  <si>
    <t>KARLA PATRICIA PEREIRA DA SILVA</t>
  </si>
  <si>
    <t>KARLYSON RODRIGUES OLIVEIRA</t>
  </si>
  <si>
    <t>KATE CRISTINA REZENDE DE ARAUJO GARCEZ</t>
  </si>
  <si>
    <t>KATIA ELAINE OZU</t>
  </si>
  <si>
    <t>KATIANI MARTINS DE OLIVEIRA</t>
  </si>
  <si>
    <t>KATIUSKA SANCHES</t>
  </si>
  <si>
    <t>KATRINE LOPES PINTO</t>
  </si>
  <si>
    <t>KEILA MAGALHAES BARBOSA</t>
  </si>
  <si>
    <t>KEILA VARGAS VOIGTLAENDER WARTHA</t>
  </si>
  <si>
    <t>KEILOR DE AVIZ</t>
  </si>
  <si>
    <t>KEISE PEIXOTO CAVALCANTE</t>
  </si>
  <si>
    <t>KEITIANE MARA SILVA</t>
  </si>
  <si>
    <t>KELEM VIVIANE DA SILVA MANSO</t>
  </si>
  <si>
    <t>KELLEN DE OLIVEIRA SERRANO</t>
  </si>
  <si>
    <t>KELLY CHRISTHINA CARDOSO EDUARDO</t>
  </si>
  <si>
    <t>KELLY CRISTINA DE OLIVEIRA CRUZ</t>
  </si>
  <si>
    <t>KELLY CRISTINA DE PAULA BRASIL</t>
  </si>
  <si>
    <t>KELLY DE OLIVEIRA CAMELO TEIXEIRA</t>
  </si>
  <si>
    <t>KELLY DO CARMO OLIVETTI</t>
  </si>
  <si>
    <t>KELLY GOMES DE MELO</t>
  </si>
  <si>
    <t>KELLY ROBERTA TORRES GUIMARAES</t>
  </si>
  <si>
    <t>KELVIN WESLLEY NUNES FEITOSA</t>
  </si>
  <si>
    <t>KEMERSON ARAUJO MEDEIROS DE SOUZA</t>
  </si>
  <si>
    <t>KENARD RODRIGUES DA SILVA</t>
  </si>
  <si>
    <t>KENNEDY VIANA AGUIAR</t>
  </si>
  <si>
    <t>KENNYA DE SOUSA PAIXAO</t>
  </si>
  <si>
    <t>KERSON DANIEL MATIOLI</t>
  </si>
  <si>
    <t>KILDARE ALEXANDRE PEREIRA DA SILVA</t>
  </si>
  <si>
    <t>KLAILTON RALFF DA SILVA</t>
  </si>
  <si>
    <t>KLAUREN GODOI ARAUJO CAMARGO</t>
  </si>
  <si>
    <t>KLAUS ASSMANN</t>
  </si>
  <si>
    <t>KLEBER BARROS SANTOS</t>
  </si>
  <si>
    <t>KLEBER MARTINS PRIMO</t>
  </si>
  <si>
    <t>KLEBER RODRIGUES DE FREITAS</t>
  </si>
  <si>
    <t>KLEBERT LUIZ DE SOUSA CIRINO</t>
  </si>
  <si>
    <t>KRAUCER FERNANDES MAZUCO</t>
  </si>
  <si>
    <t>LAECIO LIMA DOS SANTOS</t>
  </si>
  <si>
    <t>LAERCIO TERUYA</t>
  </si>
  <si>
    <t>LAESTON JOSE SILVA PINTO</t>
  </si>
  <si>
    <t>LAIS COMPARIN LAMOUNIER</t>
  </si>
  <si>
    <t>LAIS TOLENTINO VIANA</t>
  </si>
  <si>
    <t>LANARA DE BORBA MARANHAO</t>
  </si>
  <si>
    <t>LANUSSI JOSE DE OLIVEIRA</t>
  </si>
  <si>
    <t>LARA ANDREA GUIMARAES ROCHA</t>
  </si>
  <si>
    <t>LARISSA GALVAO BARCELOS</t>
  </si>
  <si>
    <t>LAUDO REIS</t>
  </si>
  <si>
    <t>LAURA TOMAZINI GOULART TERRA NOGUEIRA</t>
  </si>
  <si>
    <t>LAURO BARROSO DA FONSECA NETO</t>
  </si>
  <si>
    <t>LAURO BORGES KISAKA</t>
  </si>
  <si>
    <t>LAURO EMERSON DANTAS BALCEIRO</t>
  </si>
  <si>
    <t>LAVOUSIER FERREIRA DINIZ DE SOUZA</t>
  </si>
  <si>
    <t>LAZARA ALINE DE OLIVEIRA SOUSA SILVEIRA</t>
  </si>
  <si>
    <t>LEANDRA HELENA GONCALVES MARTINS RIBEIRO</t>
  </si>
  <si>
    <t>LEANDRO ARRIEL DE CASTRO</t>
  </si>
  <si>
    <t>LEANDRO BORGES MARTINS</t>
  </si>
  <si>
    <t>LEANDRO CARLOS VIANA WENDLAND</t>
  </si>
  <si>
    <t>LEANDRO CESAR DA NOBREGA DE AZEVEDO</t>
  </si>
  <si>
    <t>LEANDRO CESAR MEHRET</t>
  </si>
  <si>
    <t>LEANDRO CORTES LUSTOSA</t>
  </si>
  <si>
    <t>LEANDRO COVATTI</t>
  </si>
  <si>
    <t>LEANDRO DE OLIVEIRA ALVES</t>
  </si>
  <si>
    <t>LEANDRO DE OLIVEIRA TORRES SANTOS</t>
  </si>
  <si>
    <t>LEANDRO DE SOUZA BRAGA</t>
  </si>
  <si>
    <t>LEANDRO DOS SANTOS COUTINHO</t>
  </si>
  <si>
    <t>LEANDRO EVANGELISTA SOUZA</t>
  </si>
  <si>
    <t>LEANDRO FERREIRA DA SILVA</t>
  </si>
  <si>
    <t>LEANDRO HUGHES FERREIRA</t>
  </si>
  <si>
    <t>LEANDRO JORGE FERREIRA MATAR</t>
  </si>
  <si>
    <t>LEANDRO MAGALHAES DOS SANTOS</t>
  </si>
  <si>
    <t>LEANDRO REBOUCAS SIMIONATTO</t>
  </si>
  <si>
    <t>LEANDRO SADAO MIZUNO</t>
  </si>
  <si>
    <t>LEANDRO SANTOS RODRIGUES DE OLIVEIRA</t>
  </si>
  <si>
    <t>LEANDRO SILVA DE OLIVEIRA</t>
  </si>
  <si>
    <t>LEANDRO SILVA RODRIGUES</t>
  </si>
  <si>
    <t>LEANDRO THIZON DE MORAES</t>
  </si>
  <si>
    <t>LEANDRO TOKUNAGA</t>
  </si>
  <si>
    <t>LEANDRO WUST CONTI</t>
  </si>
  <si>
    <t>LEIDE BENEDITA MORAIS SILVA</t>
  </si>
  <si>
    <t>LEIDE NUBIA DE SOUZA GUEDES</t>
  </si>
  <si>
    <t>LEILA CARDOSO DOS SANTOS</t>
  </si>
  <si>
    <t>LEILANI SANTOS SERAFIM</t>
  </si>
  <si>
    <t>LEILLA YAMAZAKI SANTURBANO</t>
  </si>
  <si>
    <t>LENARA RASIA ROSSATO</t>
  </si>
  <si>
    <t>LENI PALHANO MEDEIROS</t>
  </si>
  <si>
    <t>LEO ROMANO PIZZATTO</t>
  </si>
  <si>
    <t>LEONARDO AUGUSTO PENA MIRANDA</t>
  </si>
  <si>
    <t>LEONARDO AVENA RODRIGUES</t>
  </si>
  <si>
    <t>LEONARDO CAVALCANTE CURY</t>
  </si>
  <si>
    <t>LEONARDO COSTA SANTIAGO</t>
  </si>
  <si>
    <t>LEONARDO CRUZ RIBEIRO</t>
  </si>
  <si>
    <t>LEONARDO DE ALMEIDA MORAES</t>
  </si>
  <si>
    <t>LEONARDO DE LIMA CORDEIRO</t>
  </si>
  <si>
    <t>LEONARDO DE LUCENA DALTRO</t>
  </si>
  <si>
    <t>LEONARDO DOS ANJOS FONSECA</t>
  </si>
  <si>
    <t>LEONARDO DUARTE CAMPOS</t>
  </si>
  <si>
    <t>LEONARDO FELIPE ARAUJO PINHEIRO</t>
  </si>
  <si>
    <t>LEONARDO FERNANDES DA SILVA</t>
  </si>
  <si>
    <t>LEONARDO GUERRA TORRES FILHO</t>
  </si>
  <si>
    <t>LEONARDO GUIMARAES ROSSI</t>
  </si>
  <si>
    <t>LEONARDO JULIEN AIRES</t>
  </si>
  <si>
    <t>LEONARDO KANAZAWA</t>
  </si>
  <si>
    <t>LEONARDO KUNRATH</t>
  </si>
  <si>
    <t>LEONARDO LIMA GONZAGA DE SOUZA</t>
  </si>
  <si>
    <t>LEONARDO MATOS TOMAZIO</t>
  </si>
  <si>
    <t>LEONARDO MONTEIRO DE CASTRO SILVA</t>
  </si>
  <si>
    <t>LEONARDO NONATO DE FREITAS MENDES</t>
  </si>
  <si>
    <t>LEONARDO NUNES CORNELIO REGO</t>
  </si>
  <si>
    <t>LEONARDO PASSARETTI VIEIRA</t>
  </si>
  <si>
    <t>LEONARDO PEREIRA CARVALHO</t>
  </si>
  <si>
    <t>LEONARDO PEREIRA RODRIGUES</t>
  </si>
  <si>
    <t>LEONARDO QUEIROZ DA SILVA</t>
  </si>
  <si>
    <t>LEONARDO RAMOS DA SILVA</t>
  </si>
  <si>
    <t>LEONARDO REIS DOS SANTOS</t>
  </si>
  <si>
    <t>LEONARDO RENNO INOCENCIO</t>
  </si>
  <si>
    <t>LEONARDO RODRIGUES VALENTE</t>
  </si>
  <si>
    <t>LEONARDO SANTOS DELOGO</t>
  </si>
  <si>
    <t>LEONARDO SANTOS NEGREIROS</t>
  </si>
  <si>
    <t>LEONARDO SOARES DE OLIVEIRA</t>
  </si>
  <si>
    <t>LEONARDO SOUZA E SILVA</t>
  </si>
  <si>
    <t>LEONARDO SUGIMOTO MIELE</t>
  </si>
  <si>
    <t>LEONES DE SOUSA CASTRO BELO</t>
  </si>
  <si>
    <t>LEONIDAS BARBOSA DA SILVA JUNIOR</t>
  </si>
  <si>
    <t>LEONIDIO DOS SANTOS SOUZA JUNIOR</t>
  </si>
  <si>
    <t>LEONILDO PEREIRA DOS SANTOS</t>
  </si>
  <si>
    <t>LETICIA CAUCHICK FONTES</t>
  </si>
  <si>
    <t>LETICIA DE SOUZA GUSATTI</t>
  </si>
  <si>
    <t>LETICIA FERREIRA REIS</t>
  </si>
  <si>
    <t>LETICIA SOARES SOUTO</t>
  </si>
  <si>
    <t>LIA CARLA BORGES</t>
  </si>
  <si>
    <t>LIA MAURA DE FREITAS PEDRO</t>
  </si>
  <si>
    <t>LICINIO PEREIRA DE ALMEIDA</t>
  </si>
  <si>
    <t>LIDIA TAKIMI HWANG</t>
  </si>
  <si>
    <t>LIDIANA CALORIO BERNARDES</t>
  </si>
  <si>
    <t>LIDIANE RODRIGUES XIMENES</t>
  </si>
  <si>
    <t>LIDNALDO COELHO MACHADO</t>
  </si>
  <si>
    <t>LIGIA COSTA FERREIRA</t>
  </si>
  <si>
    <t>LIGIA DE OLIVEIRA SOUZA ARAUJO</t>
  </si>
  <si>
    <t>LILIA OLIVEIRA GALVAO</t>
  </si>
  <si>
    <t>LILIAN BETI DE LARA</t>
  </si>
  <si>
    <t>LILIAN MENDES BORGES MORAES</t>
  </si>
  <si>
    <t>LILIAN MIRANDA DE VASCONCELOS SILVA</t>
  </si>
  <si>
    <t>LILIANE DE OLIVEIRA</t>
  </si>
  <si>
    <t>LINCOLN ALMENDRA CARVALHO</t>
  </si>
  <si>
    <t>LINCOLN SILVA CARVALHO</t>
  </si>
  <si>
    <t>LIRIO LUIZ DE MARI</t>
  </si>
  <si>
    <t>LISA CLAUDIA PESSOA DA SILVA</t>
  </si>
  <si>
    <t>LISLEY KATE OLIVEIRA</t>
  </si>
  <si>
    <t>LIU KEH WEN</t>
  </si>
  <si>
    <t>LIU KEH WOI DOS SANTOS</t>
  </si>
  <si>
    <t>LIVIA CARVALHO DE MOURA</t>
  </si>
  <si>
    <t>LIVIA RACIELI DE REZENDE ANDRADE</t>
  </si>
  <si>
    <t>LIVIO COSTA CARNEIRO</t>
  </si>
  <si>
    <t>LIZANDRA REGIS MALTA</t>
  </si>
  <si>
    <t>LORENA DO PRADO E SILVA</t>
  </si>
  <si>
    <t>LORRAN VINICIUS COTTA</t>
  </si>
  <si>
    <t>LOURENCO LUITGARDS MOURA NETO</t>
  </si>
  <si>
    <t>LUANA RIBEIRO DE AZEREDO</t>
  </si>
  <si>
    <t>LUCAS APARECIDO BATISTA</t>
  </si>
  <si>
    <t>LUCAS ARAUJO CASSIANO DIAS</t>
  </si>
  <si>
    <t>LUCAS CESAR BRUNETTI</t>
  </si>
  <si>
    <t>LUCAS DE MORAES PINTO PEREIRA</t>
  </si>
  <si>
    <t>LUCAS ESTEVES FERNANDES DIOGO</t>
  </si>
  <si>
    <t>LUCAS EUGENIO RIBEIRO</t>
  </si>
  <si>
    <t>LUCAS FIGUEIREDO PEREIRA</t>
  </si>
  <si>
    <t>LUCAS FLACH ROMANI</t>
  </si>
  <si>
    <t>LUCAS GONSALVES DA ROCHA</t>
  </si>
  <si>
    <t>LUCAS HENRIQUE MARTINS SILVA</t>
  </si>
  <si>
    <t>LUCAS LAURENTINO DOS SANTOS</t>
  </si>
  <si>
    <t>LUCAS MAIA RIOS</t>
  </si>
  <si>
    <t>LUCAS MASCARENHAS MILHOMEM</t>
  </si>
  <si>
    <t>LUCAS MONTEIRO MIRANDA</t>
  </si>
  <si>
    <t>LUCAS MONTEIRO MUELLER ROCKTAESCHEL</t>
  </si>
  <si>
    <t>LUCAS PEREIRA GOMES LINARD</t>
  </si>
  <si>
    <t>LUCAS RAVY LONDE SILVA</t>
  </si>
  <si>
    <t>LUCAS SAAD NOGUEIRA NUNES</t>
  </si>
  <si>
    <t>LUCAS SOUZA CASTRO</t>
  </si>
  <si>
    <t>LUCAS STAMATTO PASSARELA</t>
  </si>
  <si>
    <t>LUCAS VINICIUS SILVA DE JESUS</t>
  </si>
  <si>
    <t>LUCIA REGINA BUENO CHAMELETE ALVARES DA SILVA</t>
  </si>
  <si>
    <t>LUCIANA ARAUJO LOPES</t>
  </si>
  <si>
    <t>LUCIANA CARREIRO ALBUQUERQUE</t>
  </si>
  <si>
    <t>LUCIANA DE AMACENA PINTO</t>
  </si>
  <si>
    <t>LUCIANA DE JESUS LIMA</t>
  </si>
  <si>
    <t>LUCIANA DUARTE FAGUNDES</t>
  </si>
  <si>
    <t>LUCIANA LOBO DE OLIVEIRA</t>
  </si>
  <si>
    <t>LUCIANA MACHADO LOPES</t>
  </si>
  <si>
    <t>LUCIANA OLIVEIRA DE SOUSA</t>
  </si>
  <si>
    <t>LUCIANA PIMENTA VALADARES</t>
  </si>
  <si>
    <t>LUCIANA SOARES DE SOUSA PRATES VITORINO</t>
  </si>
  <si>
    <t>LUCIANE BARBOSA DE ANDRADE SOARES</t>
  </si>
  <si>
    <t>LUCIANE MARIA OURIQUES RAMOS MAGALHAES</t>
  </si>
  <si>
    <t>LUCIANO ALFREDO PASSARELO</t>
  </si>
  <si>
    <t>LUCIANO BARBOSA</t>
  </si>
  <si>
    <t>LUCIANO BASSO BUENO</t>
  </si>
  <si>
    <t>LUCIANO CARLOS OLIVEIRA SOARES</t>
  </si>
  <si>
    <t>LUCIANO COSTELLA</t>
  </si>
  <si>
    <t>LUCIANO GARCIA HOFSTATTER</t>
  </si>
  <si>
    <t>LUCIANO GODOY DE FREITAS</t>
  </si>
  <si>
    <t>LUCIANO JOSE LIRA NAZARIO</t>
  </si>
  <si>
    <t>LUCIANO LEITE DA SILVA</t>
  </si>
  <si>
    <t>LUCIANO MEDEIROS JACOBINA AIRES</t>
  </si>
  <si>
    <t>LUCIANO MOREIRA MATTAO</t>
  </si>
  <si>
    <t>LUCIANO PEREIRA DA SILVA</t>
  </si>
  <si>
    <t>LUCIANO PETEK</t>
  </si>
  <si>
    <t>LUCIANO RODRIGO DE PAULA ROCHA</t>
  </si>
  <si>
    <t>LUCIANO ROGERIO PERDIGAO BRAGA</t>
  </si>
  <si>
    <t>LUCIANO SALGADO GOMES</t>
  </si>
  <si>
    <t>LUCIANO SEBERINO MARTINS</t>
  </si>
  <si>
    <t>LUCIANO SOUSA MARINHO</t>
  </si>
  <si>
    <t>LUCIENE RIBEIRO LEITE</t>
  </si>
  <si>
    <t>LUCIENE WHITAKER SOLER</t>
  </si>
  <si>
    <t>LUCILIA BEATRIZ GUIMARAES FREIRE JARDIM HEYDEN</t>
  </si>
  <si>
    <t>LUCYANE KELLY PEREIRA DA SILVA</t>
  </si>
  <si>
    <t>LUDIMILA CARDOSO MANRIQUE CAVALCANTE</t>
  </si>
  <si>
    <t>LUDMILA LUCIANA PEDROSA DE PAULA</t>
  </si>
  <si>
    <t>LUIGI FRANCESCO GONCALVES CARACIO</t>
  </si>
  <si>
    <t>LUIS ADRIANO CASTANHO VIEIRA</t>
  </si>
  <si>
    <t>LUIS ALBERTO FERREIRA XAVIER FREIRE</t>
  </si>
  <si>
    <t>LUIS ALBERTO NOVASKI</t>
  </si>
  <si>
    <t>LUIS ALFREDO SOUTO PORTO</t>
  </si>
  <si>
    <t>LUIS ANGELO SCHIO</t>
  </si>
  <si>
    <t>LUIS ANTONIO DAL FORNO</t>
  </si>
  <si>
    <t>LUIS ANTONIO PAOLILLO VALAMEDE</t>
  </si>
  <si>
    <t>LUIS AUGUSTO SIQUEIRA MOURAO SOARES</t>
  </si>
  <si>
    <t>LUIS BERNARDO SOUZA BRAGA</t>
  </si>
  <si>
    <t>LUIS CARLOS DE SOUZA MARQUES</t>
  </si>
  <si>
    <t>LUIS CESAR ZAGO DE ANDRADE</t>
  </si>
  <si>
    <t>LUIS EDUARDO DE SOUZA FRIGO</t>
  </si>
  <si>
    <t>LUIS FABIO CASTRO HOGEM</t>
  </si>
  <si>
    <t>LUIS FELIPE DOS SANTOS DAHER DE MEDEIROS</t>
  </si>
  <si>
    <t>LUIS FELIPE GOMES MIRANDA</t>
  </si>
  <si>
    <t>LUIS FERNANDO DE SENA CARITA</t>
  </si>
  <si>
    <t>LUIS FERNANDO MAIA FERREIRA</t>
  </si>
  <si>
    <t>LUIS GUILHERME SILVA VASCONCELLOS</t>
  </si>
  <si>
    <t>LUIS GUSTAVO CABRELLI</t>
  </si>
  <si>
    <t>LUIS GUSTAVO MARTI DE FIGUEIREDO</t>
  </si>
  <si>
    <t>LUIS HENRIQUE FERREIRA GEMINIANNO</t>
  </si>
  <si>
    <t>LUIS HENRIQUE QUERIDO</t>
  </si>
  <si>
    <t>LUIS HENRIQUE SCARPARO PANDOLFO</t>
  </si>
  <si>
    <t>LUIS LEONARDO GOMES RODRIGUES</t>
  </si>
  <si>
    <t>LUIS LOURENCO DA SILVA</t>
  </si>
  <si>
    <t>LUIS MAGNO AMORIM BARBOSA</t>
  </si>
  <si>
    <t>LUIS OTAVIO TEIXEIRA LARANGEIRA</t>
  </si>
  <si>
    <t>LUIS OTAVIO ZULIANI STROPPA</t>
  </si>
  <si>
    <t>LUIS VICENTE FONSECA FERREIRA</t>
  </si>
  <si>
    <t>LUISA DA CUNHA TOMIOKA</t>
  </si>
  <si>
    <t>LUIZ ANTONIO BORGES MARTINS</t>
  </si>
  <si>
    <t>LUIZ ARMANDO YASZCZERSKI</t>
  </si>
  <si>
    <t>LUIZ AUGUSTO DE OLIVEIRA MOCHEL FILHO</t>
  </si>
  <si>
    <t>LUIZ AUGUSTO HIRATA LUCAS</t>
  </si>
  <si>
    <t>LUIZ CARLOS ALBERINI</t>
  </si>
  <si>
    <t>LUIZ CARLOS DE FREITAS</t>
  </si>
  <si>
    <t>LUIZ CARLOS PINTO</t>
  </si>
  <si>
    <t>LUIZ CARLOS SOARES DOS SANTOS</t>
  </si>
  <si>
    <t>LUIZ CESAR VINHAES DA COSTA JUNIOR</t>
  </si>
  <si>
    <t>LUIZ CLAUDIO CARNEIRO LEAO LORETO</t>
  </si>
  <si>
    <t>LUIZ CLAUDIO DE MELO SALES</t>
  </si>
  <si>
    <t>LUIZ CLAUDIO DUARTE</t>
  </si>
  <si>
    <t>LUIZ CLAUDIO DUARTE RIBAS</t>
  </si>
  <si>
    <t>LUIZ CLAUDIO LAUXEN DE SOUZA</t>
  </si>
  <si>
    <t>LUIZ CLAUDIO MARQUES</t>
  </si>
  <si>
    <t>LUIZ CLAUDIO MIAMOTO BERNARDO</t>
  </si>
  <si>
    <t>LUIZ COARACI DA SILVA CAMPOS</t>
  </si>
  <si>
    <t>LUIZ EDUARDO DE OLIVEIRA</t>
  </si>
  <si>
    <t>LUIZ FERNANDO LOPEZ SOARES</t>
  </si>
  <si>
    <t>LUIZ FERNANDO SPINDOLA MONTEIRO</t>
  </si>
  <si>
    <t>LUIZ FILIPE ABSALAO</t>
  </si>
  <si>
    <t>LUIZ FILIPE MORAES SALDANHA OLIVEIRA</t>
  </si>
  <si>
    <t>LUIZ FLAVIO REZENDE</t>
  </si>
  <si>
    <t>LUIZ FRANCISCO DE ASSIS BORGES</t>
  </si>
  <si>
    <t>LUIZ GUILHERME FERREIRA CHAMON</t>
  </si>
  <si>
    <t>LUIZ GUSTAVO BARRETO BRASIL</t>
  </si>
  <si>
    <t>LUIZ GUSTAVO DE OLIVEIRA</t>
  </si>
  <si>
    <t>LUIZ MAFFEIS NETO</t>
  </si>
  <si>
    <t>LUIZ RAMOS DE ANDRADE LIMA NETO</t>
  </si>
  <si>
    <t>LUIZ RODOLFO DA SILVA</t>
  </si>
  <si>
    <t>LUIZ RODRIGO DE TOLEDO</t>
  </si>
  <si>
    <t>LUIZ RODRIGUES DE OLIVEIRA JUNIOR</t>
  </si>
  <si>
    <t>LUIZ SERGIO PINHEIRO BERNARDO</t>
  </si>
  <si>
    <t>LUIZ VALDEZ SILVA</t>
  </si>
  <si>
    <t>LUIZA CAMPOS JANERI</t>
  </si>
  <si>
    <t>LUIZA PINHEIRO ANDRADE VIANA</t>
  </si>
  <si>
    <t>LUPERCIO GOMES DA SILVA</t>
  </si>
  <si>
    <t>MADSON CLEITON RODRIGUES SILVA</t>
  </si>
  <si>
    <t>MAERCIO DENER ROSA</t>
  </si>
  <si>
    <t>MAGALI LANDIM FARIA MENDES</t>
  </si>
  <si>
    <t>MAGALI MARIKO OYAMADA</t>
  </si>
  <si>
    <t>MAGDIEL LINARES GASPARINI</t>
  </si>
  <si>
    <t>MAGNA PINHEIRO PESSOA</t>
  </si>
  <si>
    <t>MAGNO ANTONIO MACHADO</t>
  </si>
  <si>
    <t>MAGNO CIRINO BARBOSA FILHO</t>
  </si>
  <si>
    <t>MAGNO ROBERTO RODRIGUES JUNIOR</t>
  </si>
  <si>
    <t>MAICHEL DOUGLAS DE PAULA</t>
  </si>
  <si>
    <t>MAIRA FERNANDES GOMES</t>
  </si>
  <si>
    <t>MAIRA FREITAS LEITE MOREIRA</t>
  </si>
  <si>
    <t>MAIRA MASSANEIRO MELO</t>
  </si>
  <si>
    <t>MAIZA DE ANDRADE</t>
  </si>
  <si>
    <t>MAKSOEL SAULO SILVA</t>
  </si>
  <si>
    <t>MANOEL ANATALINO CAIRES</t>
  </si>
  <si>
    <t>MANOEL BESERRA BOMFIM FILHO</t>
  </si>
  <si>
    <t>MANOEL DE SOUZA JULIAO JUNIOR</t>
  </si>
  <si>
    <t>MANOEL DOS SANTOS GONCALVES GIRALDES</t>
  </si>
  <si>
    <t>MANOEL GOMES PEREIRA</t>
  </si>
  <si>
    <t>MANUEL DE MATOS ROCHA FILHO</t>
  </si>
  <si>
    <t>MANUELA NEVES PEREIRA DE MORAES</t>
  </si>
  <si>
    <t>MARA LUZIA DE OLIVEIRA</t>
  </si>
  <si>
    <t>MARCEL DE SOUSA VITTONE</t>
  </si>
  <si>
    <t>MARCEL GINOTTI PIRES</t>
  </si>
  <si>
    <t>MARCEL WAKAMI</t>
  </si>
  <si>
    <t>MARCELA DE MORAES LIMA</t>
  </si>
  <si>
    <t>MARCELA LEMOS DA SILVA</t>
  </si>
  <si>
    <t>MARCELA OLIVEIRA DE ALMEIDA</t>
  </si>
  <si>
    <t>MARCELLA NATIVIDADE LEITE CAMPOS ROLLER</t>
  </si>
  <si>
    <t>MARCELLO FIGUEIREDO AZEREDO</t>
  </si>
  <si>
    <t>MARCELO ADRIANO MICHELETTI</t>
  </si>
  <si>
    <t>MARCELO AKIO KITAHARA</t>
  </si>
  <si>
    <t>MARCELO ALCANTARA DE ALMEIDA</t>
  </si>
  <si>
    <t>MARCELO ALEXANDRE BARRIONUEVO</t>
  </si>
  <si>
    <t>MARCELO ANDREAS JANETZKY</t>
  </si>
  <si>
    <t>MARCELO ANTUNES BASTOS</t>
  </si>
  <si>
    <t>MARCELO ARAUJO DIAS</t>
  </si>
  <si>
    <t>MARCELO AUGUSTO SOUZA DE PAIVA</t>
  </si>
  <si>
    <t>MARCELO BADARO DOS SANTOS</t>
  </si>
  <si>
    <t>MARCELO BARROS CAVALCANTE</t>
  </si>
  <si>
    <t>MARCELO BATISTA STEIL</t>
  </si>
  <si>
    <t>MARCELO BEVILACQUA</t>
  </si>
  <si>
    <t>MARCELO CARVALHO BARROS</t>
  </si>
  <si>
    <t>MARCELO CHAVES DE PAIVA</t>
  </si>
  <si>
    <t>MARCELO DAS CHAGAS PEREIRA</t>
  </si>
  <si>
    <t>MARCELO DE ARAUJO</t>
  </si>
  <si>
    <t>MARCELO DO NASCIMENTO MOURAO</t>
  </si>
  <si>
    <t>MARCELO DOS SANTOS COSTA</t>
  </si>
  <si>
    <t>MARCELO ESTACIO DOS SANTOS</t>
  </si>
  <si>
    <t>MARCELO FERREIRA TARRAGO</t>
  </si>
  <si>
    <t>MARCELO GIRALDI MAGALHAES</t>
  </si>
  <si>
    <t>MARCELO GOBBI VEIL DA COSTA</t>
  </si>
  <si>
    <t>MARCELO GOMES BRITO</t>
  </si>
  <si>
    <t>MARCELO GUIMARAES PENA</t>
  </si>
  <si>
    <t>MARCELO HENRIQUE LEITE FERREIRA</t>
  </si>
  <si>
    <t>MARCELO LEAO CORREA FAY</t>
  </si>
  <si>
    <t>MARCELO LEMES DA SILVEIRA</t>
  </si>
  <si>
    <t>MARCELO LIMA RUBIM</t>
  </si>
  <si>
    <t>MARCELO MACHADO DA SILVA</t>
  </si>
  <si>
    <t>MARCELO MAGNUS PACHECO</t>
  </si>
  <si>
    <t>MARCELO MARANGONI</t>
  </si>
  <si>
    <t>MARCELO MARTINES</t>
  </si>
  <si>
    <t>MARCELO MASSAMBANI</t>
  </si>
  <si>
    <t>MARCELO MEIRELLES DE CARVALHO</t>
  </si>
  <si>
    <t>MARCELO MENDES FERNANDES</t>
  </si>
  <si>
    <t>MARCELO MENDES MARINHO</t>
  </si>
  <si>
    <t>MARCELO MENEZES CASTILHOS</t>
  </si>
  <si>
    <t>MARCELO MONTEIRO DE MELLO</t>
  </si>
  <si>
    <t>MARCELO MOREIRA MENDES</t>
  </si>
  <si>
    <t>MARCELO NEPOMUCENO MESIANO MUNIZ</t>
  </si>
  <si>
    <t>MARCELO NOVAES PEREIRA</t>
  </si>
  <si>
    <t>MARCELO NUNES MARQUES</t>
  </si>
  <si>
    <t>MARCELO OCTAVIO LEME DA SILVA JUNIOR</t>
  </si>
  <si>
    <t>MARCELO ORIANO ALVES MENEZES</t>
  </si>
  <si>
    <t>MARCELO PAIVA CARVALHO LIMA</t>
  </si>
  <si>
    <t>MARCELO REBELLO NUNES</t>
  </si>
  <si>
    <t>MARCELO RIBEIRO GOMES PEREIRA</t>
  </si>
  <si>
    <t>MARCELO ROCHA DA SILVA</t>
  </si>
  <si>
    <t>MARCELO ROVAROTO DE CAMARGO</t>
  </si>
  <si>
    <t>MARCELO SILVA ANDRE</t>
  </si>
  <si>
    <t>MARCELO SILVA CORCINO</t>
  </si>
  <si>
    <t>MARCELO SISCONETO VAZ</t>
  </si>
  <si>
    <t>MARCELO SOARES DE VASCONCELOS</t>
  </si>
  <si>
    <t>MARCELO SOARES MOTTA</t>
  </si>
  <si>
    <t>MARCELO SOUTO DE SOUZA CAMPOS</t>
  </si>
  <si>
    <t>MARCELO SOUTO MALTA</t>
  </si>
  <si>
    <t>MARCELO THIESEN RIOS</t>
  </si>
  <si>
    <t>MARCELO VICTORINO DA SILVA</t>
  </si>
  <si>
    <t>MARCIA BESS BEDRITICHUK</t>
  </si>
  <si>
    <t>MARCIA CRISTIANE KUHN ARROYO</t>
  </si>
  <si>
    <t>MARCIA DE SOUZA FABIO SCHEUNEMANN</t>
  </si>
  <si>
    <t>MARCIA FERREIRA COSTA</t>
  </si>
  <si>
    <t>MARCIA GUEDES DA SILVA</t>
  </si>
  <si>
    <t>MARCIA MARIANO LOPES KAPOOR</t>
  </si>
  <si>
    <t>MARCIA MHARIY YASUDA</t>
  </si>
  <si>
    <t>MARCIA PINHEIRO SANTOS</t>
  </si>
  <si>
    <t>MARCIA VILA NOVA AGUIAR</t>
  </si>
  <si>
    <t>MARCILIO MATIAS SOARES</t>
  </si>
  <si>
    <t>MARCILIO XAVIER DA SILVA BELTRAO</t>
  </si>
  <si>
    <t>MARCIO ALEXANDRE HASHIMOTO</t>
  </si>
  <si>
    <t>MARCIO ALMEIDA RODRIGUES</t>
  </si>
  <si>
    <t>MARCIO APARECIDO SILVA</t>
  </si>
  <si>
    <t>MARCIO ARAUJO CUNHA</t>
  </si>
  <si>
    <t>MARCIO AURELIO COSTA</t>
  </si>
  <si>
    <t>MARCIO CONCEICAO GOULART</t>
  </si>
  <si>
    <t>MARCIO DALIEL BENTES BATISTA</t>
  </si>
  <si>
    <t>MARCIO DARCI STRADA SARTORI</t>
  </si>
  <si>
    <t>MARCIO EGIDIO DE MELO</t>
  </si>
  <si>
    <t>MARCIO EUSTAQUIO ROCHA JUNIOR</t>
  </si>
  <si>
    <t>MARCIO FERNANDO DE MESSIAS</t>
  </si>
  <si>
    <t>MARCIO GARCIA BRAGA</t>
  </si>
  <si>
    <t>MARCIO HASE</t>
  </si>
  <si>
    <t>MARCIO HENRIQUE VALE CAMPOS</t>
  </si>
  <si>
    <t>MARCIO JORGE GADIA</t>
  </si>
  <si>
    <t>MARCIO JOSE DA SILVA</t>
  </si>
  <si>
    <t>MARCIO JOSE DE SOUZA</t>
  </si>
  <si>
    <t>MARCIO LISBOA CRUZ</t>
  </si>
  <si>
    <t>MARCIO LOPES</t>
  </si>
  <si>
    <t>MARCIO LUCENA MORAES</t>
  </si>
  <si>
    <t>MARCIO LUIZ SANTOS TEIXEIRA</t>
  </si>
  <si>
    <t>MARCIO MINORU UEMATSU</t>
  </si>
  <si>
    <t>MARCIO MINORU UTINO</t>
  </si>
  <si>
    <t>MARCIO OLIVEIRA DE SOUZA MELLO</t>
  </si>
  <si>
    <t>MARCIO PEREIRA DE ANDRADE</t>
  </si>
  <si>
    <t>MARCIO PRAZERES DA SILVA</t>
  </si>
  <si>
    <t>MARCIO ROGERIO SPANHOL</t>
  </si>
  <si>
    <t>MARCIO SANTOS DE AGUIAR</t>
  </si>
  <si>
    <t>MARCIO TESSER</t>
  </si>
  <si>
    <t>MARCIO UMEHARA PEREIRA</t>
  </si>
  <si>
    <t>MARCIO VITOR MELO SOARES</t>
  </si>
  <si>
    <t>MARCO ANTONIO AUGUSTO</t>
  </si>
  <si>
    <t>MARCO ANTONIO GUSKUMA E SILVA</t>
  </si>
  <si>
    <t>MARCO ANTONIO LAVAREDA DA COSTA</t>
  </si>
  <si>
    <t>MARCO ANTONIO MILANEZ</t>
  </si>
  <si>
    <t>MARCO ANTONIO PECORARO</t>
  </si>
  <si>
    <t>MARCO ANTONIO SANTANA DE ASSUNCAO</t>
  </si>
  <si>
    <t>MARCO AURELIO CAMARGO OLIVEIRA</t>
  </si>
  <si>
    <t>MARCO AURELIO DE CASTRO ALVES</t>
  </si>
  <si>
    <t>MARCO AURELIO DUARTE LEITAO</t>
  </si>
  <si>
    <t>MARCO AURELIO MACIEL</t>
  </si>
  <si>
    <t>MARCO AURELIO PEREIRA GALVAO</t>
  </si>
  <si>
    <t>MARCO AURELIO RODRIGUES</t>
  </si>
  <si>
    <t>MARCO HENRIQUE MAIONE MALDONADO</t>
  </si>
  <si>
    <t>MARCO OLIVEIRA SILVA CRUZ</t>
  </si>
  <si>
    <t>MARCO OTHONIEL ARGOLO SANTOS</t>
  </si>
  <si>
    <t>MARCO TULIO ABRAHAO LAZARINI</t>
  </si>
  <si>
    <t>MARCO TULIO FERREIRA DE MAYA VIANA</t>
  </si>
  <si>
    <t>MARCO TULIO PEREIRA POLIDO LOPES</t>
  </si>
  <si>
    <t>MARCONDES MARQUES JUNIOR</t>
  </si>
  <si>
    <t>MARCONE DOS SANTOS SIMPLICIO</t>
  </si>
  <si>
    <t>MARCONI JOSE SILVA CARVALHO</t>
  </si>
  <si>
    <t>MARCOS ALENCAR DE ARRUDA</t>
  </si>
  <si>
    <t>MARCOS ANTONIO DA SILVA</t>
  </si>
  <si>
    <t>MARCOS ANTONIO DE LIMA</t>
  </si>
  <si>
    <t>MARCOS ANTONIO DE SOUSA ALVES</t>
  </si>
  <si>
    <t>MARCOS ANTONIO SILVA RODRIGUES</t>
  </si>
  <si>
    <t>MARCOS ANTONIO SILVERIO</t>
  </si>
  <si>
    <t>MARCOS AURELIO DE SOUSA SANTOS</t>
  </si>
  <si>
    <t>MARCOS AURELIO MARTINS</t>
  </si>
  <si>
    <t>MARCOS CESAR DE LELIS</t>
  </si>
  <si>
    <t>MARCOS CESAR DOS SANTOS</t>
  </si>
  <si>
    <t>MARCOS DE MELO CONDE</t>
  </si>
  <si>
    <t>MARCOS DE MOURA GONCALVES</t>
  </si>
  <si>
    <t>MARCOS DE SOUZA VASCONCELLOS</t>
  </si>
  <si>
    <t>MARCOS DOS SANTOS</t>
  </si>
  <si>
    <t>MARCOS EMMANUEL DINIZ AMARO</t>
  </si>
  <si>
    <t>MARCOS ERVEDOSA SPANHOLI</t>
  </si>
  <si>
    <t>MARCOS FABIO DE MATOS MENDES</t>
  </si>
  <si>
    <t>MARCOS FUETA PELLIZZARO</t>
  </si>
  <si>
    <t>MARCOS JUNQUEIRA JUNIOR</t>
  </si>
  <si>
    <t>MARCOS LELIS DE FREITAS</t>
  </si>
  <si>
    <t>MARCOS MINATTO</t>
  </si>
  <si>
    <t>MARCOS MONSORES TERRA</t>
  </si>
  <si>
    <t>MARCOS OKAMOTO</t>
  </si>
  <si>
    <t>MARCOS PAULO DE OLIVEIRA</t>
  </si>
  <si>
    <t>MARCOS PAULO DOGNINI DE SOUZA</t>
  </si>
  <si>
    <t>MARCOS PAULO HASHIZUME DE ARAUJO</t>
  </si>
  <si>
    <t>MARCOS ROBERTO ALVES DE SOUSA</t>
  </si>
  <si>
    <t>MARCOS ROBERTO CASTRO SANTOS</t>
  </si>
  <si>
    <t>MARCOS ROBERTO FERREIRA JUNIOR</t>
  </si>
  <si>
    <t>MARCOS SANMARTIN DE MELLO</t>
  </si>
  <si>
    <t>MARCOS TAMASHIRO</t>
  </si>
  <si>
    <t>MARCOS VINICIUS GONCALVES VIEIRA</t>
  </si>
  <si>
    <t>MARCOS VINICIUS ORLANDI</t>
  </si>
  <si>
    <t>MARCOS VINICIUS SOARES NEIVA</t>
  </si>
  <si>
    <t>MARCOS VINICIUS SUGUINO</t>
  </si>
  <si>
    <t>MARCUS AUGUSTO PASSOS NAVES</t>
  </si>
  <si>
    <t>MARCUS CHRISTIAN PEREIRA COURAS</t>
  </si>
  <si>
    <t>MARCUS DE SOUSA LEMOS</t>
  </si>
  <si>
    <t>MARCUS LOPES DA SILVA</t>
  </si>
  <si>
    <t>MARCUS MEIRELES CEZAR FERREIRA</t>
  </si>
  <si>
    <t>MARCUS PAULO MARQUES PEREIRA</t>
  </si>
  <si>
    <t>MARCUS RODRIGUES DE CARLO</t>
  </si>
  <si>
    <t>MARCUS SOUZA MARTINS SOARES</t>
  </si>
  <si>
    <t>MARCUS VINICIUS ALMEIDA DE CARVALHO</t>
  </si>
  <si>
    <t>MARCUS VINICIUS DA SILVA RODRIGUES</t>
  </si>
  <si>
    <t>MARCUS VINICIUS FAHL</t>
  </si>
  <si>
    <t>MARCUS VINICIUS LEAO ALENCAR DA SILVA</t>
  </si>
  <si>
    <t>MARCUS VINICIUS NAVES RIBEIRO</t>
  </si>
  <si>
    <t>MARGARETH FERREIRA MINHOTO DONATO</t>
  </si>
  <si>
    <t>MARGARIDA MARIA ROQUE NETA</t>
  </si>
  <si>
    <t>MARI LUCIA FURRIER SERIKAVA</t>
  </si>
  <si>
    <t>MARIA ALICE GUIMARAES CORREIA MARQUES</t>
  </si>
  <si>
    <t>MARIA AMELIA DE SOUZA ETCHECHURRY FERREIRA</t>
  </si>
  <si>
    <t>MARIA CECILIA FONTES DE AZEVEDO</t>
  </si>
  <si>
    <t>MARIA CECILIA MAMIMOTO</t>
  </si>
  <si>
    <t>MARIA CLAUDIA HERNANDEZ</t>
  </si>
  <si>
    <t>MARIA CLEIANE PEREIRA DA COSTA</t>
  </si>
  <si>
    <t>MARIA DE FATIMA COPPOLA</t>
  </si>
  <si>
    <t>MARIA EDITE MONTEIRO SOARES</t>
  </si>
  <si>
    <t>MARIA FERNANDA VIEGAS FERNANDES</t>
  </si>
  <si>
    <t>MARIA HELENA CASOLARO GOUVEA TURCO</t>
  </si>
  <si>
    <t>MARIA HELENA DA SILVA ALVES</t>
  </si>
  <si>
    <t>MARIA INES COTRIM</t>
  </si>
  <si>
    <t>MARIA JULIA DIAS LIMA</t>
  </si>
  <si>
    <t>MARIA LUIZA BUENO SUTTER</t>
  </si>
  <si>
    <t>MARIA LUIZA FERREIRA ASSUMPCAO BISCAINNI</t>
  </si>
  <si>
    <t>MARIA MARTA TELES TOLEDO</t>
  </si>
  <si>
    <t>MARIA PAULA CORREA</t>
  </si>
  <si>
    <t>MARIA TEREZA OLIVEIRA SILVA MARQUES</t>
  </si>
  <si>
    <t>MARIANA DE ANDRADE CORREA</t>
  </si>
  <si>
    <t>MARIANA GABRIELA ARAUJO MENEGHINI</t>
  </si>
  <si>
    <t>MARIANA GARCIA FARIAS DE BRITO</t>
  </si>
  <si>
    <t>MARIANA LEMOS SILVA LISBOA</t>
  </si>
  <si>
    <t>MARIANA NEME NOGUEIRA RAMOS</t>
  </si>
  <si>
    <t>MARIANA NOGUEIRA DE PAULA</t>
  </si>
  <si>
    <t>MARIANA XAVIER MOREIRA</t>
  </si>
  <si>
    <t>MARIANE COSTA BEBER</t>
  </si>
  <si>
    <t>MARIANE RODRIGUES DA SILVA</t>
  </si>
  <si>
    <t>MARIANE TIMO MARRA</t>
  </si>
  <si>
    <t>MARIELE MARINS MOREIRA</t>
  </si>
  <si>
    <t>MARIELI OHSE PEREIRA</t>
  </si>
  <si>
    <t>MARIELTON MIRANDA DOS SANTOS</t>
  </si>
  <si>
    <t>MARIJALDO PEREIRA DOS SANTOS</t>
  </si>
  <si>
    <t>MARILENE DE SOUZA E XAVIER</t>
  </si>
  <si>
    <t>MARILIA BRUZADELLI BICALHO</t>
  </si>
  <si>
    <t>MARILIA RODRIGUES DE SOUSA</t>
  </si>
  <si>
    <t>MARILTON COSTA RIBEIRO</t>
  </si>
  <si>
    <t>MARILZE OLIVEIRA ROCHA</t>
  </si>
  <si>
    <t>MARINA DAVILA ARANTES</t>
  </si>
  <si>
    <t>MARINA DE AVILA TOLOSA</t>
  </si>
  <si>
    <t>MARINA SOARES DA SILVA</t>
  </si>
  <si>
    <t>MARINA TIEMI KATAYAMA SEINO</t>
  </si>
  <si>
    <t>MARINA VAZ DE MELO FREITAS</t>
  </si>
  <si>
    <t>MARINEIS APARECIDA CURIONE</t>
  </si>
  <si>
    <t>MARIO ALBERTO NUNES DE OLIVEIRA</t>
  </si>
  <si>
    <t>MARIO ARENA ARANTES</t>
  </si>
  <si>
    <t>MARIO ARY BRUM HEINZEN</t>
  </si>
  <si>
    <t>MARIO COLOMBARA</t>
  </si>
  <si>
    <t>MARIO EMILIO MITRE CARTAXO</t>
  </si>
  <si>
    <t>MARIO LUCIO DOS SANTOS SILVA</t>
  </si>
  <si>
    <t>MARIO LUCIO MARTINS ROCHA</t>
  </si>
  <si>
    <t>MARIO MARCELO JESUS MALDONADO</t>
  </si>
  <si>
    <t>MARIO ROBERTO BERGAMASCHI</t>
  </si>
  <si>
    <t>MARIO SALGADO TEIXEIRA JUNIOR</t>
  </si>
  <si>
    <t>MARIO WATANABE</t>
  </si>
  <si>
    <t>MARIO YOCHIITI ABE</t>
  </si>
  <si>
    <t>MARISA REGHINI FERREIRA MATTOS</t>
  </si>
  <si>
    <t>MARISE GAGO DURO</t>
  </si>
  <si>
    <t>MARISSOL LUANA ROSA SOUZA POLATO</t>
  </si>
  <si>
    <t>MARK DOS SANTOS EVANGELISTA</t>
  </si>
  <si>
    <t>MARLENE MARIA SOARES SALES</t>
  </si>
  <si>
    <t>MARLON BERBIGIER RIBAS</t>
  </si>
  <si>
    <t>MARLOS VIEIRA REGO</t>
  </si>
  <si>
    <t>MARLUCIO ALVES PIRES</t>
  </si>
  <si>
    <t>MARLUS JOSE PEREIRA MILLA</t>
  </si>
  <si>
    <t>MARSELIA EFFGEN BOURGUIGNON</t>
  </si>
  <si>
    <t>MARTHA FROTA BRANDAO</t>
  </si>
  <si>
    <t>MARTHA LUZIA DE OLIVEIRA BESSA</t>
  </si>
  <si>
    <t>MARTHA WOLF DE ALMEIDA</t>
  </si>
  <si>
    <t>MARY CAIXETA MARINHO</t>
  </si>
  <si>
    <t>MARZI DE OLIVEIRA E CAVALCANTE</t>
  </si>
  <si>
    <t>MATEUS AZEVEDO FELIX</t>
  </si>
  <si>
    <t>MATEUS MELO DE SOUZA</t>
  </si>
  <si>
    <t>MATEUS SENGER HUBER</t>
  </si>
  <si>
    <t>MATHEUS ATAIDES REIS</t>
  </si>
  <si>
    <t>MATHEUS BERNARDI DA SILVA</t>
  </si>
  <si>
    <t>MATHEUS CASTELLACE</t>
  </si>
  <si>
    <t>MATHEUS DE BESSA PERDIGAO FREIRE</t>
  </si>
  <si>
    <t>MATHEUS MORAIS DALVI</t>
  </si>
  <si>
    <t>MATHEUS NANTES COSTA</t>
  </si>
  <si>
    <t>MATHEUS NUNES GARCIA</t>
  </si>
  <si>
    <t>MATHEUS RODRIGUES SANTOS</t>
  </si>
  <si>
    <t>MAURA JANARY DA CUNHA PEREIRA</t>
  </si>
  <si>
    <t>MAURICI GIRALDO MARINHO</t>
  </si>
  <si>
    <t>MAURICIO ANDOZIA NOGUEIRA</t>
  </si>
  <si>
    <t>MAURICIO BERWANGER</t>
  </si>
  <si>
    <t>MAURICIO DE SOUZA</t>
  </si>
  <si>
    <t>MAURICIO DE SOUZA BENEVIDES</t>
  </si>
  <si>
    <t>MAURICIO HIROSHI UNTEN KOUNO</t>
  </si>
  <si>
    <t>MAURICIO MORAES CAMARGO</t>
  </si>
  <si>
    <t>MAURICIO PERDIGAO KOTAMA</t>
  </si>
  <si>
    <t>MAURICIO ROCHA LYRA</t>
  </si>
  <si>
    <t>MAURICIO TAVARES BELLO</t>
  </si>
  <si>
    <t>MAURILIO FERNANDES MARQUES JUNIOR</t>
  </si>
  <si>
    <t>MAURITZ LISBOA ANTUNES</t>
  </si>
  <si>
    <t>MAURO AMADO DOS SANTOS</t>
  </si>
  <si>
    <t>MAURO BABINSKI</t>
  </si>
  <si>
    <t>MAURO GONCALVES JUNIOR</t>
  </si>
  <si>
    <t>MAURO MACHADO DE ARAUJO</t>
  </si>
  <si>
    <t>MAURO MELO DE SOUZA BICCAS</t>
  </si>
  <si>
    <t>MAURO OLIVEIRA BARONY</t>
  </si>
  <si>
    <t>MAX AURELIO ARAUJO PINHEIRO MENDES</t>
  </si>
  <si>
    <t>MAX WENDEL FERRARESI</t>
  </si>
  <si>
    <t>MAXLEYA MARQUES JANONES DE OLIVEIRA</t>
  </si>
  <si>
    <t>MAXWELL MENDONCA ALBUQUERQUE</t>
  </si>
  <si>
    <t>MAXWELL MOURA FERNANDES</t>
  </si>
  <si>
    <t>MAYCO LANE SILVA</t>
  </si>
  <si>
    <t>MAYRON NEPONUCENO ALENCAR</t>
  </si>
  <si>
    <t>MEIRE OLIMPIA CALDAS SALES</t>
  </si>
  <si>
    <t>MEIRI NANAMI KOBORI</t>
  </si>
  <si>
    <t>MELISSA CRUZ</t>
  </si>
  <si>
    <t>MERCIA VANIA ROCHA</t>
  </si>
  <si>
    <t>MERILYN MARIA SCORZATO BERNSTORFF</t>
  </si>
  <si>
    <t>MESSIAS ELOI DE OLIVEIRA SILVA</t>
  </si>
  <si>
    <t>MEURIANE PATRICIA DA SILVA MORAIS</t>
  </si>
  <si>
    <t>MICHAEL FERNANDES MARQUES</t>
  </si>
  <si>
    <t>MICHAEL GUILHERME MAYER</t>
  </si>
  <si>
    <t>MICHAEL PEDRO DOS SANTOS</t>
  </si>
  <si>
    <t>MICHEL ALLAN ROCHA BATISTA</t>
  </si>
  <si>
    <t>MICHEL ALMEIDA MORAIS</t>
  </si>
  <si>
    <t>MICHEL ANTONIO MAZENINI</t>
  </si>
  <si>
    <t>MICHEL CASSIANO LACERDA</t>
  </si>
  <si>
    <t>MICHEL FELIX DE MOURA</t>
  </si>
  <si>
    <t>MICHEL LUIS DUWE</t>
  </si>
  <si>
    <t>MICHEL MARQUES FONSECA</t>
  </si>
  <si>
    <t>MICHEL RIBEIRO HENRIQUES</t>
  </si>
  <si>
    <t>MICHELE LIVIO VAZ EDUARDO</t>
  </si>
  <si>
    <t>MICHELE PASSOS MAZIERO</t>
  </si>
  <si>
    <t>MIGUEL ANGELO FERREIRA</t>
  </si>
  <si>
    <t>MIGUEL RICARDO ALMEIDA COSTA</t>
  </si>
  <si>
    <t>MILENA GERONIMO CALEGARI MEDEIROS</t>
  </si>
  <si>
    <t>MILENE MARQUES DE SOUSA AFONSO</t>
  </si>
  <si>
    <t>MILTON CARDOSO DE PAULA JUNIOR</t>
  </si>
  <si>
    <t>MILTON DE LIMA JUNIOR</t>
  </si>
  <si>
    <t>MILTON KEIJI KIMURA</t>
  </si>
  <si>
    <t>MILTON MARUYAMA</t>
  </si>
  <si>
    <t>MILTON MURAE</t>
  </si>
  <si>
    <t>MILTON PINTO DE OLIVEIRA JUNIOR</t>
  </si>
  <si>
    <t>MIREILLE ALESSA SILVEIRA MACHADO</t>
  </si>
  <si>
    <t>MIRIAM DE SAMPAIO MORAES SCHMEING</t>
  </si>
  <si>
    <t>MIRIAM FILOMENA NAPOLEAO</t>
  </si>
  <si>
    <t>MIRIAN REGINA PATZLAFF</t>
  </si>
  <si>
    <t>MIRLA DE PAULA E SILVA</t>
  </si>
  <si>
    <t>MISAEL DA SILVA NASCIMENTO</t>
  </si>
  <si>
    <t>MOACIR COELHO DE MOURA</t>
  </si>
  <si>
    <t>MOACIR GUIMARAES</t>
  </si>
  <si>
    <t>MOACIR TADEU AMANCIO DE SOUZA</t>
  </si>
  <si>
    <t>MOACYR GREGORIO JUNIOR</t>
  </si>
  <si>
    <t>MOACYR HENRIQUE SAMPAIO GUIMARAES</t>
  </si>
  <si>
    <t>MOACYR LUIZ DA SILVA GOMES</t>
  </si>
  <si>
    <t>MOISES JOSE DE SOUSA</t>
  </si>
  <si>
    <t>MONALISA CASTILHO MOTTA</t>
  </si>
  <si>
    <t>MONIA SALOMON</t>
  </si>
  <si>
    <t>MONICA ANDREA ROSA SANTOS OKUMURA</t>
  </si>
  <si>
    <t>MONICA AZEVEDO HEXSEL</t>
  </si>
  <si>
    <t>MONICA CRISTINA DA SILVA</t>
  </si>
  <si>
    <t>MONICA INEZ LESSA CALDEIRA</t>
  </si>
  <si>
    <t>MONICA MIRANDA BARROSO MOI</t>
  </si>
  <si>
    <t>MONICA STEFANIA DE OLIVEIRA</t>
  </si>
  <si>
    <t>MONIK FONTOURA SILVA</t>
  </si>
  <si>
    <t>MORRISSON MAZZUCCO MAZURANA</t>
  </si>
  <si>
    <t>MUNIQUE SANTOS AMARAL DE LIMA</t>
  </si>
  <si>
    <t>MURILO ALBERTO DOS SANTOS</t>
  </si>
  <si>
    <t>MURILO DANTAS BARRETO</t>
  </si>
  <si>
    <t>MURILO KILL RAMOS</t>
  </si>
  <si>
    <t>MURILO MARTINS DE OLIVEIRA</t>
  </si>
  <si>
    <t>MURILO RAMIRO PEREIRA</t>
  </si>
  <si>
    <t>MYKE NELSON NOLASCO MENDES</t>
  </si>
  <si>
    <t>MYLENE DE OLIVEIRA CAMARGO</t>
  </si>
  <si>
    <t>NADIA ALCORAGI</t>
  </si>
  <si>
    <t>NAJDA MOUSSI DE FIGUEIREDO ANGIEUSKI</t>
  </si>
  <si>
    <t>NALYTON DA CONCEICAO MENDES</t>
  </si>
  <si>
    <t>NATA GOMES DE MATOS</t>
  </si>
  <si>
    <t>NATALIA CARDOSO DO REGO BARROS</t>
  </si>
  <si>
    <t>NATALIA PONCIO PEIXOTO</t>
  </si>
  <si>
    <t>NATAN MOBLEY BERTOLINI</t>
  </si>
  <si>
    <t>NATANAEL CHIES MIGOTTO</t>
  </si>
  <si>
    <t>NATASHA AKIKO YAMAMOTO BRANDT</t>
  </si>
  <si>
    <t>NATHALIA ALENCAR ANTUNES</t>
  </si>
  <si>
    <t>NATHALYA REGINA FARIA DE PAULA</t>
  </si>
  <si>
    <t>NATHANAEL ALVES NETTO</t>
  </si>
  <si>
    <t>NAYARA CINTRA FERNANDES</t>
  </si>
  <si>
    <t>NAYRA THYEMI DE MOURA I</t>
  </si>
  <si>
    <t>NEIDECI APARECIDA TRUCOLO PEREIRA</t>
  </si>
  <si>
    <t>NEIDSON DOS SANTOS GOES</t>
  </si>
  <si>
    <t>NEILTON RODRIGUES DO NASCIMENTO</t>
  </si>
  <si>
    <t>NEIVALDO TINTI DE OLIVEIRA</t>
  </si>
  <si>
    <t>NELCI OHSE</t>
  </si>
  <si>
    <t>NELSON DA SILVA PAZ</t>
  </si>
  <si>
    <t>NELSON HENRIQUE SILVA CARVALHO</t>
  </si>
  <si>
    <t>NELSON JORGE MARICATO JUNIOR</t>
  </si>
  <si>
    <t>NELSON LUIZ PEREIRA CUNHA</t>
  </si>
  <si>
    <t>NELSON PINHEIRO NETO</t>
  </si>
  <si>
    <t>NELY MITSUYO UMIGI FERRACINI</t>
  </si>
  <si>
    <t>NEULER COELHO PEREIRA</t>
  </si>
  <si>
    <t>NEUSA ALCANTARA DA SILVA</t>
  </si>
  <si>
    <t>NEY LUIZ MONTES JUNIOR</t>
  </si>
  <si>
    <t>NEY MARCELO BORGES PELLEGRINI</t>
  </si>
  <si>
    <t>NICOLAS SILVA SANTOS</t>
  </si>
  <si>
    <t>NILL VITOR AMARAL REZENDE</t>
  </si>
  <si>
    <t>NILO CESAR NOGUEIRA</t>
  </si>
  <si>
    <t>NILO DA SILVA MARQUES JUNIOR</t>
  </si>
  <si>
    <t>NILSON CESAR JUNIOR</t>
  </si>
  <si>
    <t>NILSON DE CARVALHO NICOLAU</t>
  </si>
  <si>
    <t>NILTON TAKAHASHI</t>
  </si>
  <si>
    <t>NIVALDO APARECIDO ALEXANDRE HYDALGO</t>
  </si>
  <si>
    <t>NIVALDO JOSE FAGUNDES BARBOSA</t>
  </si>
  <si>
    <t>NIVALDO SARDINHA DE JESUS</t>
  </si>
  <si>
    <t>NIVIA NERY DE MELO</t>
  </si>
  <si>
    <t>NOEMI DE SOUZA NERI</t>
  </si>
  <si>
    <t>NORALDINO FERREIRA DE SOUSA</t>
  </si>
  <si>
    <t>NUBIA BASILIO DA SILVA DIAS</t>
  </si>
  <si>
    <t>NURIA SEGU QUEROL</t>
  </si>
  <si>
    <t>OCTAVIO AUGUSTO BRANDAO DO VALLE</t>
  </si>
  <si>
    <t>ODUVALDO ANTONIO DUARTE NG</t>
  </si>
  <si>
    <t>OLIVIO DE SOUSA SANTOS JUNIOR</t>
  </si>
  <si>
    <t>ONILDO ANDRADE JUNIOR</t>
  </si>
  <si>
    <t>ORLANDO GERALDINO NETO</t>
  </si>
  <si>
    <t>ORLANDO GONCALVES MARQUINE</t>
  </si>
  <si>
    <t>ORLANDO GONZAGA ALVES JUNIOR</t>
  </si>
  <si>
    <t>OSCAR LUIZ SILVA DOS SANTOS</t>
  </si>
  <si>
    <t>OSMAR ANTONIO AKABOCI</t>
  </si>
  <si>
    <t>OSMAR BRITO AGUIAR</t>
  </si>
  <si>
    <t>OSMAR GOMES DA SILVA JUNIOR</t>
  </si>
  <si>
    <t>OSVALDO DE OLIVEIRA</t>
  </si>
  <si>
    <t>OSVALDO SORGATO JUNIOR</t>
  </si>
  <si>
    <t>OSWALDO LUIZ SIMOES DE NORONHA</t>
  </si>
  <si>
    <t>OTAVIA MARIA LEAL VIEIRA</t>
  </si>
  <si>
    <t>OTAVIO PIAZZA ANTONELLI</t>
  </si>
  <si>
    <t>OTAVIO POPAZOGLO PEREZ</t>
  </si>
  <si>
    <t>OTHAVIO AUGUSTO MARTINS DE OLIVEIRA</t>
  </si>
  <si>
    <t>OTTO LEONARDO BLANKENBURG</t>
  </si>
  <si>
    <t>OZIEL DA SILVA SANTOS</t>
  </si>
  <si>
    <t>PABLO ALESSANDER DALLA CORTE</t>
  </si>
  <si>
    <t>PABLO HENRIQUE DUDA</t>
  </si>
  <si>
    <t>PABLO MACHADO RICARDO E SILVA</t>
  </si>
  <si>
    <t>PAOLA RODRIGUES SANTOS</t>
  </si>
  <si>
    <t>PATRICIA AMORIM SAMPAIO</t>
  </si>
  <si>
    <t>PATRICIA BRAUNER DE MORAES</t>
  </si>
  <si>
    <t>PATRICIA CAVALCANTE DE OLIVEIRA FREITAS</t>
  </si>
  <si>
    <t>PATRICIA CHAVES DA SILVA</t>
  </si>
  <si>
    <t>PATRICIA HELENA BRITISQUI YABIKU</t>
  </si>
  <si>
    <t>PATRICIA HELENA FERREIRA DE PADUA</t>
  </si>
  <si>
    <t>PATRICIA JOYCE TAVARES PINHEIRO PELLIZZARO</t>
  </si>
  <si>
    <t>PATRICIA LUIZA SANTANA MELO RODRIGUES</t>
  </si>
  <si>
    <t>PATRICIA MARIA DA SILVA CARVALHO</t>
  </si>
  <si>
    <t>PATRICIA MARQUES NASCIMENTO</t>
  </si>
  <si>
    <t>PATRICIA MOURA DE FARIA</t>
  </si>
  <si>
    <t>PATRICIA PEREIRA GOMES</t>
  </si>
  <si>
    <t>PATRICIA QUEIROS FURLAN RIBEIRO</t>
  </si>
  <si>
    <t>PATRICIA ROSANA MOREIRA FERNANDES ENES</t>
  </si>
  <si>
    <t>PATRICIA ROSANNE VILLAS BOAS FARIAS</t>
  </si>
  <si>
    <t>PATRICIA SOUZA VIANA CONDE</t>
  </si>
  <si>
    <t>PATRICIA TEIXEIRA CARMO E SOUSA</t>
  </si>
  <si>
    <t>PATRICIA VALE DE SOUSA</t>
  </si>
  <si>
    <t>PATRICIA VIRMOND PRATES CORREIA</t>
  </si>
  <si>
    <t>PATRICK COLLACHIO COUTO</t>
  </si>
  <si>
    <t>PATRICK HENRIQUE AZEVEDO GOMES</t>
  </si>
  <si>
    <t>PATRICK HERINGER REIS</t>
  </si>
  <si>
    <t>PATRICK IARROCHESKI</t>
  </si>
  <si>
    <t>PATRIQUE MORAES DE SA</t>
  </si>
  <si>
    <t>PAULA ANANDA TAVARES DO AMARAL</t>
  </si>
  <si>
    <t>PAULA CARVALHO DE ALMEIDA LOUZADA</t>
  </si>
  <si>
    <t>PAULA CHRISTIANE ROMERO ALEXANDRE</t>
  </si>
  <si>
    <t>PAULA CHRISTINA MARCON</t>
  </si>
  <si>
    <t>PAULA GRACIELE CHRIST</t>
  </si>
  <si>
    <t>PAULA MOURA MATTOS DA CAL</t>
  </si>
  <si>
    <t>PAULA REGINA GANICO</t>
  </si>
  <si>
    <t>PAULA SAMARA LOBATO LINO</t>
  </si>
  <si>
    <t>PAULO ACORSI</t>
  </si>
  <si>
    <t>PAULO ALBERTO LUNETTA</t>
  </si>
  <si>
    <t>PAULO ANDRE DE LIMA BARBOSA</t>
  </si>
  <si>
    <t>PAULO ANDRE ROCHA ALVES</t>
  </si>
  <si>
    <t>PAULO CESAR ANTOCHIO ALVES</t>
  </si>
  <si>
    <t>PAULO CESAR DA COSTA</t>
  </si>
  <si>
    <t>PAULO CESAR DA SILVA</t>
  </si>
  <si>
    <t>PAULO CESAR DE SANTI</t>
  </si>
  <si>
    <t>PAULO CESAR GOMES TEIXEIRA</t>
  </si>
  <si>
    <t>PAULO CESAR PAVANI RABELO ANDRADE</t>
  </si>
  <si>
    <t>PAULO CESAR RODRIGUES DE MORAIS</t>
  </si>
  <si>
    <t>PAULO DIEGO MACIEL SANTOS BELLOTI</t>
  </si>
  <si>
    <t>PAULO DINIZ DA SILVEIRA NETO</t>
  </si>
  <si>
    <t>PAULO EDIEL SILVA CARVALHO</t>
  </si>
  <si>
    <t>PAULO EDUARDO ELIAS HAHN</t>
  </si>
  <si>
    <t>PAULO EDUARDO MENDES CANDIDO</t>
  </si>
  <si>
    <t>PAULO EDUARDO PEDROSA BONI</t>
  </si>
  <si>
    <t>PAULO EDUARDO ROQUE CASTANHERA</t>
  </si>
  <si>
    <t>PAULO EDUARDO SILVA</t>
  </si>
  <si>
    <t>PAULO FELIX DA SILVA JUNIOR</t>
  </si>
  <si>
    <t>PAULO FERNANDO CASTELI</t>
  </si>
  <si>
    <t>PAULO FERNANDO MOREIRA PEREIRA</t>
  </si>
  <si>
    <t>PAULO GABRIEL RIBACIONKA GOES DE ARAUJO</t>
  </si>
  <si>
    <t>PAULO HENRIQUE CESAR DE QUEIROZ</t>
  </si>
  <si>
    <t>PAULO HENRIQUE FERREIRA DA SILVA</t>
  </si>
  <si>
    <t>PAULO HENRIQUE MELO DE SOUSA</t>
  </si>
  <si>
    <t>PAULO HENRIQUE NERY</t>
  </si>
  <si>
    <t>PAULO HENRIQUE OLIVEIRA DA SILVA</t>
  </si>
  <si>
    <t>PAULO HENRIQUE PERES ASSUNCAO</t>
  </si>
  <si>
    <t>PAULO HENRIQUE REGO SOUZA</t>
  </si>
  <si>
    <t>PAULO JORGE ALMEIDA MARTINS</t>
  </si>
  <si>
    <t>PAULO OLIVEIRA SAMPAIO REIS</t>
  </si>
  <si>
    <t>PAULO POLLI</t>
  </si>
  <si>
    <t>PAULO RAFAEL DE OLIVEIRA RIBEIRO BOMBARDIERI</t>
  </si>
  <si>
    <t>PAULO RENATO DOS SANTOS ROSA</t>
  </si>
  <si>
    <t>PAULO RICARDO BENEDITO</t>
  </si>
  <si>
    <t>PAULO RICARDO CAMPOS VIANA</t>
  </si>
  <si>
    <t>PAULO RICARDO CARDOSO DIAS</t>
  </si>
  <si>
    <t>PAULO ROBERTO BRAMBILLA JUNIOR</t>
  </si>
  <si>
    <t>PAULO ROBERTO DE ALBUQUERQUE MELLO</t>
  </si>
  <si>
    <t>PAULO ROBERTO DE BRITO ABREU</t>
  </si>
  <si>
    <t>PAULO ROBERTO DE CASTRO</t>
  </si>
  <si>
    <t>PAULO ROBERTO DE REZENDE</t>
  </si>
  <si>
    <t>PAULO ROBERTO FACHINETTI DE AZEVEDO</t>
  </si>
  <si>
    <t>PAULO ROBERTO NOGUEIRA</t>
  </si>
  <si>
    <t>PAULO ROBERTO PETRILLO</t>
  </si>
  <si>
    <t>PAULO ROBERTO VASCONCELOS COELHO</t>
  </si>
  <si>
    <t>PAULO ROGERIO DE ARAUJO</t>
  </si>
  <si>
    <t>PAULO ROGERIO ROSSANELLI DA SILVA</t>
  </si>
  <si>
    <t>PAULO ROGERIO SOUZA DA COSTA</t>
  </si>
  <si>
    <t>PAULO RUDOLFO HOFF</t>
  </si>
  <si>
    <t>PAULO SERGIO MARQUES DA SILVA</t>
  </si>
  <si>
    <t>PAULO SOUZA DE OLIVEIRA</t>
  </si>
  <si>
    <t>PAULO VICTOR SOUZA DA SILVA</t>
  </si>
  <si>
    <t>PAULO VITOR BETTINI DE PAIVA LIMA</t>
  </si>
  <si>
    <t>PEDRITA REINE DA COSTA SILVA</t>
  </si>
  <si>
    <t>PEDRO ALEXANDRE BIGI</t>
  </si>
  <si>
    <t>PEDRO ANTONIO DE ALMEIDA ADELINO</t>
  </si>
  <si>
    <t>PEDRO ANTUNES DE MORAES</t>
  </si>
  <si>
    <t>PEDRO ARGOLO LACERDA</t>
  </si>
  <si>
    <t>PEDRO AURELIO SENNA CARDOSO</t>
  </si>
  <si>
    <t>PEDRO BRAGA PLA</t>
  </si>
  <si>
    <t>PEDRO CAIAFA MARQUES</t>
  </si>
  <si>
    <t>PEDRO DANIEL DIAS AMARAL</t>
  </si>
  <si>
    <t>PEDRO DE SOUZA ALMEIDA</t>
  </si>
  <si>
    <t>PEDRO DIEGO MAGALHAES ROCHA</t>
  </si>
  <si>
    <t>PEDRO ERNESTO NUNES DOS SANTOS JUNIOR</t>
  </si>
  <si>
    <t>PEDRO FAUSTINO DE OLIVEIRA RODRIGUES DE MELO</t>
  </si>
  <si>
    <t>PEDRO FERNANDO DE AZEVEDO CESAR</t>
  </si>
  <si>
    <t>PEDRO FERREIRA AMORIM JUNIOR</t>
  </si>
  <si>
    <t>PEDRO GABRICH MOURAO PASSOS</t>
  </si>
  <si>
    <t>PEDRO HENRIQUE ALVES BRAGA</t>
  </si>
  <si>
    <t>PEDRO HENRIQUE BITTENCOURT LEITE</t>
  </si>
  <si>
    <t>PEDRO HENRIQUE CALISTO LOPES</t>
  </si>
  <si>
    <t>PEDRO HENRIQUE DA SILVA BRAGA</t>
  </si>
  <si>
    <t>PEDRO HENRIQUE GUALBERTO VASCONCELOS</t>
  </si>
  <si>
    <t>PEDRO HENRIQUE IANES RODRIGUES</t>
  </si>
  <si>
    <t>PEDRO HENRIQUE LIMA CARDOSO</t>
  </si>
  <si>
    <t>PEDRO HENRIQUE PEREIRA MARTINS</t>
  </si>
  <si>
    <t>PEDRO HENRIQUE RIGO</t>
  </si>
  <si>
    <t>PEDRO HENRIQUE SILVA FREIRE</t>
  </si>
  <si>
    <t>PEDRO LUCAS SAMPAIO DANTAS</t>
  </si>
  <si>
    <t>PEDRO LUIZ EYNG SIMOES</t>
  </si>
  <si>
    <t>PEDRO LUIZ VIDAL</t>
  </si>
  <si>
    <t>PEDRO MARINHO CHAVES</t>
  </si>
  <si>
    <t>PEDRO MELO FORTE</t>
  </si>
  <si>
    <t>PEDRO MONTELANCO FILHO</t>
  </si>
  <si>
    <t>PEDRO OLIMPIO PIMENTEL E SILVA</t>
  </si>
  <si>
    <t>PEDRO OLIVEIRA DE CASTRO ALVES</t>
  </si>
  <si>
    <t>PEDRO PAULO DA SILVA RAZUK</t>
  </si>
  <si>
    <t>PEDRO SANT ANNA LIMA OLIVEIRA</t>
  </si>
  <si>
    <t>PEDRO VARELLA BARCA GUIMARAES</t>
  </si>
  <si>
    <t>PERCIVAL CESAR FERREIRA JUNIOR</t>
  </si>
  <si>
    <t>PERSIVAL LOPES POMPEU FILHO</t>
  </si>
  <si>
    <t>PETERSON MEDEIRO DOS SANTOS</t>
  </si>
  <si>
    <t>PETERSON PHELIPE SILVA PERFEITO</t>
  </si>
  <si>
    <t>PETRUS RIBEIRO LIMA DA COSTA</t>
  </si>
  <si>
    <t>PHAULO DE THARSO FERREIRA DE LIMA</t>
  </si>
  <si>
    <t>PHILIPE SANT ANA GONCALVES DE MOURA SANTIAGO</t>
  </si>
  <si>
    <t>PITERSON RANYER MARTA</t>
  </si>
  <si>
    <t>PLINIO MARCOS ALVES CASTRO</t>
  </si>
  <si>
    <t>PRISCILA DE ARAUJO CASTRO</t>
  </si>
  <si>
    <t>PRISCILA MORAIS ARGOLO BONFIM ESTRELA</t>
  </si>
  <si>
    <t>PRISCILLA ALVES RHEINGANTZ MONIZ</t>
  </si>
  <si>
    <t>PRISCILLA CARVALHO DE OLIVEIRA RORIZ</t>
  </si>
  <si>
    <t>PRISCILLA CORREA LOBO GUALBERTO</t>
  </si>
  <si>
    <t>PRISCILLA FRANCIELLE POLEZA DE ALMEIDA</t>
  </si>
  <si>
    <t>PRISCYLLA SANTOS SALVAN</t>
  </si>
  <si>
    <t>RACHEL SALUSTIANO ADJUTO BOTELHO</t>
  </si>
  <si>
    <t>RAEL DE MIRANDA VON SCHIFFLER</t>
  </si>
  <si>
    <t>RAFAEL ALVES FREITAS</t>
  </si>
  <si>
    <t>RAFAEL ANTONIO DEL GROSSI</t>
  </si>
  <si>
    <t>RAFAEL ANTONIO JERONIMO TRINDADE</t>
  </si>
  <si>
    <t>RAFAEL ANTONIOLI</t>
  </si>
  <si>
    <t>RAFAEL BARBOSA DE SOUSA</t>
  </si>
  <si>
    <t>RAFAEL BISPO ANDRADE</t>
  </si>
  <si>
    <t>RAFAEL BRAGA DA SILVA FERREIRA</t>
  </si>
  <si>
    <t>RAFAEL CARDOSO RODRIGUES</t>
  </si>
  <si>
    <t>RAFAEL CHIES DA SILVA</t>
  </si>
  <si>
    <t>RAFAEL COSTA DA CRUZ</t>
  </si>
  <si>
    <t>RAFAEL DA SILVA RAIOL</t>
  </si>
  <si>
    <t>RAFAEL DE OLIVEIRA GUIMARAES</t>
  </si>
  <si>
    <t>RAFAEL FARIA DE AZEVEDO</t>
  </si>
  <si>
    <t>RAFAEL FELIPE REIS ALTINO</t>
  </si>
  <si>
    <t>RAFAEL FERREIRA ALVES DA SILVA</t>
  </si>
  <si>
    <t>RAFAEL FREIRE COELHO</t>
  </si>
  <si>
    <t>RAFAEL GAGLIOTTI CANDELARIA</t>
  </si>
  <si>
    <t>RAFAEL GAMA PALONE</t>
  </si>
  <si>
    <t>RAFAEL GIRALDI BATISTA</t>
  </si>
  <si>
    <t>RAFAEL GRASSI SANTURBANO</t>
  </si>
  <si>
    <t>RAFAEL JOSE DIEL</t>
  </si>
  <si>
    <t>RAFAEL KASTEIN MORELLI</t>
  </si>
  <si>
    <t>RAFAEL LANGONI NAVES</t>
  </si>
  <si>
    <t>RAFAEL LIMA VALENCA</t>
  </si>
  <si>
    <t>RAFAEL LINO SANTOS</t>
  </si>
  <si>
    <t>RAFAEL MAIA DE BARROS</t>
  </si>
  <si>
    <t>RAFAEL MATOS JORDAO</t>
  </si>
  <si>
    <t>RAFAEL MIRANDA FONTES</t>
  </si>
  <si>
    <t>RAFAEL MORENO FARIA MENDES</t>
  </si>
  <si>
    <t>RAFAEL MULLER GONCALVES</t>
  </si>
  <si>
    <t>RAFAEL NUNES DE SA VASCONCELLOS</t>
  </si>
  <si>
    <t>RAFAEL OLIVEIRA ARAUJO</t>
  </si>
  <si>
    <t>RAFAEL OLIVEIRA BORGES</t>
  </si>
  <si>
    <t>RAFAEL PASTRO</t>
  </si>
  <si>
    <t>RAFAEL PEREZ GARCIA</t>
  </si>
  <si>
    <t>RAFAEL PRADO DE ANDRADE</t>
  </si>
  <si>
    <t>RAFAEL RENZO FARINELLO</t>
  </si>
  <si>
    <t>RAFAEL RIBEIRO ALMEIDA</t>
  </si>
  <si>
    <t>RAFAEL RIBEIRO ARCANJO</t>
  </si>
  <si>
    <t>RAFAEL RIBEIRO DE CARVALHO</t>
  </si>
  <si>
    <t>RAFAEL RODRIGUES MENDES</t>
  </si>
  <si>
    <t>RAFAEL SANTOS RODRIGUES</t>
  </si>
  <si>
    <t>RAFAEL SPOSITO PUERTA</t>
  </si>
  <si>
    <t>RAFAEL THEODORO ROCHA</t>
  </si>
  <si>
    <t>RAFAEL VIANA VALLE LINS DE ALBUQUERQUE</t>
  </si>
  <si>
    <t>RAFAEL VITALINO ALVES</t>
  </si>
  <si>
    <t>RAFAEL WILSON VOLPATO DA CUNHA</t>
  </si>
  <si>
    <t>RAFAELA FERREIRA CEO</t>
  </si>
  <si>
    <t>RAFAELLA SOUZA BASTOS</t>
  </si>
  <si>
    <t>RAIMUNDO SOARES DE MIRANDA NETO</t>
  </si>
  <si>
    <t>RAISSA CAROLINA CUNHA DE ANDRADE MOREIRA</t>
  </si>
  <si>
    <t>RAMON SILAS CABRERA</t>
  </si>
  <si>
    <t>RANIERE NOGUEIRA</t>
  </si>
  <si>
    <t>RANIERI ATANAZIO DOS SANTOS</t>
  </si>
  <si>
    <t>RAPHAEL CAMELO SANTANA</t>
  </si>
  <si>
    <t>RAPHAEL DA SILVA TAVARES DE LIMA</t>
  </si>
  <si>
    <t>RAPHAEL DE AZEVEDO CUNHA</t>
  </si>
  <si>
    <t>RAPHAEL DE MEDEIROS COELHO</t>
  </si>
  <si>
    <t>RAPHAEL FIGUEIREDO DOS SANTOS CASTRO</t>
  </si>
  <si>
    <t>RAPHAEL JAMES DE FREITAS SILVA</t>
  </si>
  <si>
    <t>RAPHAEL PRATA BORGES</t>
  </si>
  <si>
    <t>RAPHAEL RIBEIRO FERREIRA LIMA</t>
  </si>
  <si>
    <t>RAPHAEL YOHAM LIMA DE ARAUJO</t>
  </si>
  <si>
    <t>RAQUEL CRISTINA DE SOUSA</t>
  </si>
  <si>
    <t>RAQUEL DE SOUZA SILVA</t>
  </si>
  <si>
    <t>RAQUEL MENESES DA COSTA</t>
  </si>
  <si>
    <t>RAQUEL NASCIMENTO ANDRADE</t>
  </si>
  <si>
    <t>RAQUEL VIANA BRANDIM</t>
  </si>
  <si>
    <t>RAYSLLAN NASCENTES PEREIRA</t>
  </si>
  <si>
    <t>REBECA DA CUNHA SALES</t>
  </si>
  <si>
    <t>REGEANE AGUIAR DE SOUSA</t>
  </si>
  <si>
    <t>REGIANE MIYAHIRA LEAL</t>
  </si>
  <si>
    <t>REGINALDO AMARAL MIRANDA FILHO</t>
  </si>
  <si>
    <t>REGINALDO BARROS LEAL</t>
  </si>
  <si>
    <t>REGINALDO BORBA GODOIS</t>
  </si>
  <si>
    <t>REGINALDO DALL EVEDOVE CRESPI</t>
  </si>
  <si>
    <t>REGINALDO DE MIRANDA TEODORO</t>
  </si>
  <si>
    <t>REGINALDO DE SOUZA NASCIMENTO</t>
  </si>
  <si>
    <t>REGIS JARUZO DE BRITO SANTOS</t>
  </si>
  <si>
    <t>REGIS LEANDRO COIMBRA</t>
  </si>
  <si>
    <t>REINALDO GUSMAO</t>
  </si>
  <si>
    <t>REINALDO PEREIRA DE SANTANA</t>
  </si>
  <si>
    <t>REINALDO SEMPIONATO JUNIOR</t>
  </si>
  <si>
    <t>RENA OLIVEIRA FROTA</t>
  </si>
  <si>
    <t>RENAN DELGADO CAVALCANTE ALVES MENDES</t>
  </si>
  <si>
    <t>RENAN GOMES PRANDI</t>
  </si>
  <si>
    <t>RENAN HERDY E SILVA</t>
  </si>
  <si>
    <t>RENATA CAROLINE REIS DE MORAES PIRES</t>
  </si>
  <si>
    <t>RENATA CRISTINA FARAY MELO CORREIA</t>
  </si>
  <si>
    <t>RENATA DA CUNHA FURQUIM</t>
  </si>
  <si>
    <t>RENATA MACHADO</t>
  </si>
  <si>
    <t>RENATA MARQUES TEIXEIRA OLIVEIRA</t>
  </si>
  <si>
    <t>RENATA MONTENEGRO SILVA</t>
  </si>
  <si>
    <t>RENATA PAIVA DA COSTA</t>
  </si>
  <si>
    <t>RENATA RABELO ANTUNES</t>
  </si>
  <si>
    <t>RENATA RODRIGUES DE CARVALHO</t>
  </si>
  <si>
    <t>RENATO ALBERTO DA SILVA</t>
  </si>
  <si>
    <t>RENATO ALVES SILVA LIMA</t>
  </si>
  <si>
    <t>RENATO APARECIDO MACARINI DE BONIS</t>
  </si>
  <si>
    <t>RENATO BRACALE</t>
  </si>
  <si>
    <t>RENATO DA SILVA GONZAGA</t>
  </si>
  <si>
    <t>RENATO DA SILVA PORTELLA</t>
  </si>
  <si>
    <t>RENATO DE ALMEIDA PEREIRA</t>
  </si>
  <si>
    <t>RENATO DE CARVALHO MACHADO</t>
  </si>
  <si>
    <t>RENATO DE PAULA</t>
  </si>
  <si>
    <t>RENATO DOS SANTOS GONCALVES</t>
  </si>
  <si>
    <t>RENATO DOS SANTOS VIEIRA</t>
  </si>
  <si>
    <t>RENATO FERNANDES</t>
  </si>
  <si>
    <t>RENATO FERNANDES DE QUEIROZ</t>
  </si>
  <si>
    <t>RENATO FIACADORI</t>
  </si>
  <si>
    <t>RENATO GIOVANI BRANDAO DE OLIVEIRA</t>
  </si>
  <si>
    <t>RENATO GONCALVES DE LANES</t>
  </si>
  <si>
    <t>RENATO GUILHERME FELIPE</t>
  </si>
  <si>
    <t>RENATO IWATA</t>
  </si>
  <si>
    <t>RENATO JOAQUIM PIRES</t>
  </si>
  <si>
    <t>RENATO LAGO RODRIGUES</t>
  </si>
  <si>
    <t>RENATO LEITAO FREIRE</t>
  </si>
  <si>
    <t>RENATO LUIS MONTEIRO DE BARROS</t>
  </si>
  <si>
    <t>RENATO MAMEDE NETO</t>
  </si>
  <si>
    <t>RENATO PENA DE ARAUJO</t>
  </si>
  <si>
    <t>RENATO PIRES MONTES</t>
  </si>
  <si>
    <t>RENATO RIBEIRO MARTINS</t>
  </si>
  <si>
    <t>RENATO TADEU CHRISTOFOLETTI</t>
  </si>
  <si>
    <t>RENATO TERACIN LEAL</t>
  </si>
  <si>
    <t>RENE ANTONIO MILANI</t>
  </si>
  <si>
    <t>RENE GOMES DE MORAES SILVA</t>
  </si>
  <si>
    <t>RENILDO LINO DE OLIVEIRA</t>
  </si>
  <si>
    <t>RENNER TETZNER RAMOS</t>
  </si>
  <si>
    <t>REYNALDO AMAZONAS DE SOUZA PEDROSO JUNIOR</t>
  </si>
  <si>
    <t>REYNALDO MASSATO MATSUCHITA</t>
  </si>
  <si>
    <t>RHELDAN PEDROZA RODRIGUES</t>
  </si>
  <si>
    <t>RIANDERSON FERREIRA DE CARVALHO</t>
  </si>
  <si>
    <t>RICARDO ALEXANDRE BOMTEMPO</t>
  </si>
  <si>
    <t>RICARDO ARNHOLD</t>
  </si>
  <si>
    <t>RICARDO BARBOSA ROGERIO</t>
  </si>
  <si>
    <t>RICARDO BRITO ALVES</t>
  </si>
  <si>
    <t>RICARDO CANUTO MEDEIROS AMORIM</t>
  </si>
  <si>
    <t>RICARDO CAVALCANTE BARBOSA</t>
  </si>
  <si>
    <t>RICARDO CESAR DE OLIVEIRA</t>
  </si>
  <si>
    <t>RICARDO DA CUNHA ALVES JUNIOR</t>
  </si>
  <si>
    <t>RICARDO DE MIRANDA LUSTOSA GUEDES</t>
  </si>
  <si>
    <t>RICARDO DE SOUSA MACHADO</t>
  </si>
  <si>
    <t>RICARDO DE SOUZA ARTIAGA SANTA CRUZ</t>
  </si>
  <si>
    <t>RICARDO DIAS SPAGNOL</t>
  </si>
  <si>
    <t>RICARDO DOS SANTOS ALVES</t>
  </si>
  <si>
    <t>RICARDO ELIAS JUNIOR</t>
  </si>
  <si>
    <t>RICARDO ELISIARIO DA SILVA</t>
  </si>
  <si>
    <t>RICARDO FRANCA TOMATIELI</t>
  </si>
  <si>
    <t>RICARDO IGOR FIUSA DE OLIVEIRA</t>
  </si>
  <si>
    <t>RICARDO JARBAS ANDRADE SALAZAR</t>
  </si>
  <si>
    <t>RICARDO JORGE CARDOSO DAVATZ</t>
  </si>
  <si>
    <t>RICARDO MAEZATO</t>
  </si>
  <si>
    <t>RICARDO MALTA JUCA PIMENTEL</t>
  </si>
  <si>
    <t>RICARDO NEMOTO DA SILVA</t>
  </si>
  <si>
    <t>RICARDO POLATO</t>
  </si>
  <si>
    <t>RICARDO QUEIROZ RAMOS</t>
  </si>
  <si>
    <t>RICARDO QUEZADO AMARO</t>
  </si>
  <si>
    <t>RICARDO RAMOS</t>
  </si>
  <si>
    <t>RICARDO RAMOS DA SILVA MAIA</t>
  </si>
  <si>
    <t>RICARDO REGO SOBRINHO</t>
  </si>
  <si>
    <t>RICARDO ROCHA PIRES</t>
  </si>
  <si>
    <t>RICARDO SANTANA DE CARVALHO</t>
  </si>
  <si>
    <t>RICARDO SANTOS BARBOSA</t>
  </si>
  <si>
    <t>RICARDO SEITI TOME</t>
  </si>
  <si>
    <t>RICARDO SEVERO DE LIMA</t>
  </si>
  <si>
    <t>RICARDO VALERIANO GOMES LOPES</t>
  </si>
  <si>
    <t>RICARDO YUJIRO YOKOYAMA</t>
  </si>
  <si>
    <t>RICARDO YUKIO FUGIFARA</t>
  </si>
  <si>
    <t>RICHARD FRANCELI TUMIOTO</t>
  </si>
  <si>
    <t>RICHARD REMPEL DE SOUZA</t>
  </si>
  <si>
    <t>RICHARD WILSON VALADARES</t>
  </si>
  <si>
    <t>RIDERSON JUSTINO DE CASTRO COSTA</t>
  </si>
  <si>
    <t>RIK FABRIZIO FIGUEIREDO DOS SANTOS</t>
  </si>
  <si>
    <t>RILDO DOS SANTOS GONCALVES</t>
  </si>
  <si>
    <t>RINALDO MENESES COSTA</t>
  </si>
  <si>
    <t>RIVALDO MENDONCA SANTANA</t>
  </si>
  <si>
    <t>ROAN LOURENCO DO CARMO</t>
  </si>
  <si>
    <t>ROBERSON ZORZAN DE ASSIS</t>
  </si>
  <si>
    <t>ROBERTA CARMO BATISTA MOREIRA</t>
  </si>
  <si>
    <t>ROBERTA CEDRAZ PESSOA FERREIRA MONTEIRO</t>
  </si>
  <si>
    <t>ROBERTA DANTAS FONTES</t>
  </si>
  <si>
    <t>ROBERTA FERNANDES DE ALMEIDA</t>
  </si>
  <si>
    <t>ROBERTA GREICY FERREIRA MENDONCA RABELO</t>
  </si>
  <si>
    <t>ROBERTA SANTOS DA SILVA</t>
  </si>
  <si>
    <t>ROBERTO ALVES DE ASSIS</t>
  </si>
  <si>
    <t>ROBERTO ALVES MARTINS</t>
  </si>
  <si>
    <t>ROBERTO BARATA CORREA</t>
  </si>
  <si>
    <t>ROBERTO CARLOS CARDOSO DIAS</t>
  </si>
  <si>
    <t>ROBERTO CARLOS DUARTE BASTOS</t>
  </si>
  <si>
    <t>ROBERTO CESAR BORBA</t>
  </si>
  <si>
    <t>ROBERTO DA SILVA FREITAS</t>
  </si>
  <si>
    <t>ROBERTO FERNANDES LIMA</t>
  </si>
  <si>
    <t>ROBERTO GUEDES GARRONES</t>
  </si>
  <si>
    <t>ROBERTO HIROSHI SUTO</t>
  </si>
  <si>
    <t>ROBERTO RENZO PIVA</t>
  </si>
  <si>
    <t>ROBERTO RODOLPHO CANEDO</t>
  </si>
  <si>
    <t>ROBERTO RODRIGUES ADREGO</t>
  </si>
  <si>
    <t>ROBERTO SILVA DE AVILA</t>
  </si>
  <si>
    <t>ROBERTO SILVA LIMA</t>
  </si>
  <si>
    <t>ROBERTO TAKASHI NONAKA</t>
  </si>
  <si>
    <t>ROBERTO TEIXEIRA FIGUEREDO</t>
  </si>
  <si>
    <t>ROBERTO VOLPATO</t>
  </si>
  <si>
    <t>ROBERTO WAGNER RABELO DE CASTRO</t>
  </si>
  <si>
    <t>ROBSON DE ALMEIDA LOPES</t>
  </si>
  <si>
    <t>ROBSON LOPES RIBEIRO</t>
  </si>
  <si>
    <t>ROBSON SANCHES SILVA</t>
  </si>
  <si>
    <t>RODOLFO AUGUSTO CARVALHO MARQUES</t>
  </si>
  <si>
    <t>RODOLFO DA ROCHA TEIXEIRA</t>
  </si>
  <si>
    <t>RODOLFO DE OLIVEIRA MORAIS</t>
  </si>
  <si>
    <t>RODOLFO FARIA DE CARVALHO</t>
  </si>
  <si>
    <t>RODOLFO FELIPE MEDEIROS ALVES</t>
  </si>
  <si>
    <t>RODOLFO LAYME SOBRINHO JUNIOR</t>
  </si>
  <si>
    <t>RODOLFO OLIVEIRA DE MAYA VIANA</t>
  </si>
  <si>
    <t>RODOLPHO LESSA PIMENTEL</t>
  </si>
  <si>
    <t>RODRIGO ADRIANO SILVA DE OLIVEIRA</t>
  </si>
  <si>
    <t>RODRIGO ALLAN SILVA DA FONSECA</t>
  </si>
  <si>
    <t>RODRIGO ALVES FUZI SILVA</t>
  </si>
  <si>
    <t>RODRIGO AMORIM PORTO</t>
  </si>
  <si>
    <t>RODRIGO AZEREDO</t>
  </si>
  <si>
    <t>RODRIGO BERG CAMISASCA</t>
  </si>
  <si>
    <t>RODRIGO BERNARDES RIBEIRO DA COSTA</t>
  </si>
  <si>
    <t>RODRIGO BRITO MARCAL</t>
  </si>
  <si>
    <t>RODRIGO CESAR CALDEIRA DOS SANTOS</t>
  </si>
  <si>
    <t>RODRIGO CESAR DOS SANTOS ARAUJO</t>
  </si>
  <si>
    <t>RODRIGO DE CARVALHO TELES</t>
  </si>
  <si>
    <t>RODRIGO DE LIMA CARVALHO</t>
  </si>
  <si>
    <t>RODRIGO DE PAULA FONTES</t>
  </si>
  <si>
    <t>RODRIGO DE SOUZA FERREIRA</t>
  </si>
  <si>
    <t>RODRIGO DE SOUZA SILVA</t>
  </si>
  <si>
    <t>RODRIGO DEMETRIO PALMA</t>
  </si>
  <si>
    <t>RODRIGO DO NASCIMENTO AGUERA</t>
  </si>
  <si>
    <t>RODRIGO DOMINGUES PEREIRA SABINO</t>
  </si>
  <si>
    <t>RODRIGO FETTER MARQUES</t>
  </si>
  <si>
    <t>RODRIGO FREIRE DE MELLO</t>
  </si>
  <si>
    <t>RODRIGO JACOMEDES DE MACEDO ROCHA</t>
  </si>
  <si>
    <t>RODRIGO JOSE DE OLIVEIRA</t>
  </si>
  <si>
    <t>RODRIGO KENJI MAEDA</t>
  </si>
  <si>
    <t>RODRIGO LAGE DE OLIVEIRA</t>
  </si>
  <si>
    <t>RODRIGO LEMOS DE MELLO</t>
  </si>
  <si>
    <t>RODRIGO LIMA GONCALVES TEIXEIRA</t>
  </si>
  <si>
    <t>RODRIGO LOPES FERREIRA</t>
  </si>
  <si>
    <t>RODRIGO LOPES RIBEIRO DA SILVA</t>
  </si>
  <si>
    <t>RODRIGO MACIEL GALVAO</t>
  </si>
  <si>
    <t>RODRIGO MEDEIROS ANDRADE</t>
  </si>
  <si>
    <t>RODRIGO MENDES DE FARIA</t>
  </si>
  <si>
    <t>RODRIGO MESSIAS BARROS OLIVEIRA SILVA</t>
  </si>
  <si>
    <t>RODRIGO MULINARI</t>
  </si>
  <si>
    <t>RODRIGO MUSSI ARAUJO RIBEIRO</t>
  </si>
  <si>
    <t>RODRIGO NAZATO BORGES</t>
  </si>
  <si>
    <t>RODRIGO PAIVA DE SOUZA</t>
  </si>
  <si>
    <t>RODRIGO PILATTI</t>
  </si>
  <si>
    <t>RODRIGO POLO DE LIMA</t>
  </si>
  <si>
    <t>RODRIGO RANA DE MIRANDA</t>
  </si>
  <si>
    <t>RODRIGO REGHINI FERREIRA</t>
  </si>
  <si>
    <t>RODRIGO RIBEIRO DA FONSECA</t>
  </si>
  <si>
    <t>RODRIGO RODRIGUES LIMA DE OLIVEIRA BRITO</t>
  </si>
  <si>
    <t>RODRIGO SENATORE VIEIRA SAMPAIO</t>
  </si>
  <si>
    <t>RODRIGO SILVA DA COSTA</t>
  </si>
  <si>
    <t>RODRIGO SILVA DE CARVALHO</t>
  </si>
  <si>
    <t>RODRIGO SOARES ARAUJO</t>
  </si>
  <si>
    <t>RODRIGO SOUZA NERY</t>
  </si>
  <si>
    <t>RODRIGO WELTER</t>
  </si>
  <si>
    <t>ROGER FABIANO VASCONCELLOS</t>
  </si>
  <si>
    <t>ROGER WILLIAM ZAMBONATO</t>
  </si>
  <si>
    <t>ROGERIO AFFONSO DO REGO</t>
  </si>
  <si>
    <t>ROGERIO ALEXANDRE DA SILVA</t>
  </si>
  <si>
    <t>ROGERIO AUGUSTO MAIA</t>
  </si>
  <si>
    <t>ROGERIO DOS SANTOS MESTRE</t>
  </si>
  <si>
    <t>ROGERIO GHIRALDELI BOTELHO DE PAULA</t>
  </si>
  <si>
    <t>ROGERIO JOSE DE OLIVEIRA</t>
  </si>
  <si>
    <t>ROGERIO LUNA PINTO DE ALMEIDA</t>
  </si>
  <si>
    <t>ROGERIO MANIEZI</t>
  </si>
  <si>
    <t>ROGERIO MARQUES DA SILVA</t>
  </si>
  <si>
    <t>ROGERIO MONTEIRO DA SILVA</t>
  </si>
  <si>
    <t>ROGERIO PARENTI</t>
  </si>
  <si>
    <t>ROGERIO TONELLO</t>
  </si>
  <si>
    <t>ROGERIO TOSHIRO MIADA</t>
  </si>
  <si>
    <t>ROGERIO WOHLENBERG</t>
  </si>
  <si>
    <t>ROMARIO MARTINS DOS SANTOS</t>
  </si>
  <si>
    <t>ROMERO EVANGELISTA FLAVIO</t>
  </si>
  <si>
    <t>ROMERO JOSE FERREIRA</t>
  </si>
  <si>
    <t>ROMES ANTONIO FRANCO JUNIOR</t>
  </si>
  <si>
    <t>ROMES SEGAT DE PAIVA</t>
  </si>
  <si>
    <t>ROMULO CESAR GOMES GRACIANO</t>
  </si>
  <si>
    <t>ROMULO COUTO ARAUJO</t>
  </si>
  <si>
    <t>ROMULO OLIVEIRA SILVEIRA</t>
  </si>
  <si>
    <t>ROMULO SILVA NEIVA</t>
  </si>
  <si>
    <t>ROMULO SILVA ROCHA</t>
  </si>
  <si>
    <t>RONALD DIRSCHNABEL</t>
  </si>
  <si>
    <t>RONALD MARTINS SIMOES</t>
  </si>
  <si>
    <t>RONALDO ANTONIO LEITE ESPINHEIRA JUNIOR</t>
  </si>
  <si>
    <t>RONALDO BATISTA DA COSTA</t>
  </si>
  <si>
    <t>RONALDO CHIARATO DA SILVA</t>
  </si>
  <si>
    <t>RONALDO CONTE SAMADELLO</t>
  </si>
  <si>
    <t>RONALDO DA SILVA MARTINS</t>
  </si>
  <si>
    <t>RONALDO DE CARVALHO FRANCISCO</t>
  </si>
  <si>
    <t>RONALDO DE SOUSA ULHOA</t>
  </si>
  <si>
    <t>RONALDO DOS REIS OLIVEIRA</t>
  </si>
  <si>
    <t>RONALDO RUPPIN</t>
  </si>
  <si>
    <t>RONALDO SILVA DE OLIVEIRA</t>
  </si>
  <si>
    <t>RONAN CARVALHO DE RESENDE</t>
  </si>
  <si>
    <t>RONAN RODRIGUES CARNEIRO</t>
  </si>
  <si>
    <t>RONE LINO DA SILVA</t>
  </si>
  <si>
    <t>RONELI TRINDADE MATERA</t>
  </si>
  <si>
    <t>RONEY PEREIRA DA COSTA</t>
  </si>
  <si>
    <t>RONIER LOPES DE QUEIROZ</t>
  </si>
  <si>
    <t>RONILDO DUARTE SALES</t>
  </si>
  <si>
    <t>RONISE MARA TABARI ASSONI</t>
  </si>
  <si>
    <t>RONY ALEXANDRE SOARES PEREIRA</t>
  </si>
  <si>
    <t>ROOSEVELT BELCHIOR LIMA</t>
  </si>
  <si>
    <t>ROOSEVELT BESSONI E SILVA</t>
  </si>
  <si>
    <t>ROOSEVELT FERREIRA SERRA</t>
  </si>
  <si>
    <t>ROSA APARECIDA HENRIQUES FOZ</t>
  </si>
  <si>
    <t>ROSA HIROKO FUJINAKA</t>
  </si>
  <si>
    <t>ROSA VIRGINIA NOGUEIRA DE OLIVEIRA CHENG</t>
  </si>
  <si>
    <t>ROSANA MARIA VASCONCELOS CARDOSO DOS SANTOS</t>
  </si>
  <si>
    <t>ROSANGELA ALVES DOS SANTOS YAMADA</t>
  </si>
  <si>
    <t>ROSANGELA MACIEL DA SILVA</t>
  </si>
  <si>
    <t>ROSE PEREIRA DA SILVA</t>
  </si>
  <si>
    <t>ROSELI AKEMI KAWAHATA</t>
  </si>
  <si>
    <t>ROSEMEIRE APARECIDA MERIGHI</t>
  </si>
  <si>
    <t>ROSEMEIRE DA SILVA</t>
  </si>
  <si>
    <t>ROSEMEYRE DOS SANTOS</t>
  </si>
  <si>
    <t>ROSENELLE DO CARMO ARAUJO OLIVEIRA</t>
  </si>
  <si>
    <t>ROSIANE MARTINS DE BARROS</t>
  </si>
  <si>
    <t>ROSILEI GUERRA</t>
  </si>
  <si>
    <t>ROSMARI MAZZOCHIN</t>
  </si>
  <si>
    <t>ROSSANA RIOS</t>
  </si>
  <si>
    <t>ROVERLEI ALVES CAMPOS</t>
  </si>
  <si>
    <t>RUBEM DE MORAES MESQUITA NETO</t>
  </si>
  <si>
    <t>RUBENS DE LIMA E SOUZA</t>
  </si>
  <si>
    <t>RUBENS DE MELO NETO</t>
  </si>
  <si>
    <t>RUBENS DIAS CABRAL</t>
  </si>
  <si>
    <t>RUBENS RENATO GONCALVES DE MORAES</t>
  </si>
  <si>
    <t>RUBENS SAMPAIO DE OLIVEIRA JUNIOR</t>
  </si>
  <si>
    <t>RUDINEI DA SILVA SABADIN</t>
  </si>
  <si>
    <t>RUIMAR PUCHETA GONSALVES</t>
  </si>
  <si>
    <t>RUTIMAR GONZAGA CHAVES</t>
  </si>
  <si>
    <t>SABRINA DECIMO SCOLARI</t>
  </si>
  <si>
    <t>SALVIO MEDEIROS COSTA NETO</t>
  </si>
  <si>
    <t>SAMARA BEATRIZ NAKA DE VASCONCELLOS</t>
  </si>
  <si>
    <t>SAMARA BRAGA DE LUCENA NOGUEIRA</t>
  </si>
  <si>
    <t>SAMIA AYANNE LEAL E SILVA</t>
  </si>
  <si>
    <t>SAMIH MUHAMMAD SAID</t>
  </si>
  <si>
    <t>SAMMY DAVIS AVELAR RIBEIRO</t>
  </si>
  <si>
    <t>SAMUA DUARTE MARIANO RIBEIRO</t>
  </si>
  <si>
    <t>SAMUEL ALVES FEITOSA</t>
  </si>
  <si>
    <t>SAMUEL CARDOSO DE OLIVEIRA SOUZA</t>
  </si>
  <si>
    <t>SAMUEL CECHINEL DAROS</t>
  </si>
  <si>
    <t>SAMUEL DE JESUS PINTO DA SILVA</t>
  </si>
  <si>
    <t>SAMUEL DE OLIVEIRA CHAVES</t>
  </si>
  <si>
    <t>SAMUEL FERREIRA JUNIOR DE AZEVEDO</t>
  </si>
  <si>
    <t>SAMUEL LIMAVERDE VERISSIMO</t>
  </si>
  <si>
    <t>SAMUEL LOBO VITALINO</t>
  </si>
  <si>
    <t>SAMUEL RODRIGUES COSTA</t>
  </si>
  <si>
    <t>SANDRA HELENA DA SILVA</t>
  </si>
  <si>
    <t>SANDRA LUCIA BELLI UHLMANN SUZUKI</t>
  </si>
  <si>
    <t>SANDRA MARA NUNES PINTO LEAO</t>
  </si>
  <si>
    <t>SANDRA MARIA DE SALES</t>
  </si>
  <si>
    <t>SANDRA MARIA PRANDO DAIMARU</t>
  </si>
  <si>
    <t>SANDRA OLIVEIRA ESTANISLAU SULZBACH</t>
  </si>
  <si>
    <t>SANDRA REGINA GOTARDI CAMARA</t>
  </si>
  <si>
    <t>SANDRA REJANE JOAQUIM CIPRIANO</t>
  </si>
  <si>
    <t>SANDRA SIEBRA ALENCAR</t>
  </si>
  <si>
    <t>SANDRO ALVES FEITOSA</t>
  </si>
  <si>
    <t>SANDRO CARLOS VIEIRA JUNIOR</t>
  </si>
  <si>
    <t>SANDRO CORREA MACHADO</t>
  </si>
  <si>
    <t>SANDRO EDUARDO MACEDO PINTO</t>
  </si>
  <si>
    <t>SANDRO FERNANDES COLLI DA SILVA</t>
  </si>
  <si>
    <t>SANDRO LUIS SCHMIDTKE</t>
  </si>
  <si>
    <t>SANDRO MARCELO MORETTO</t>
  </si>
  <si>
    <t>SANDRO MARCIO BARBOSA MAGALHAES</t>
  </si>
  <si>
    <t>SANDRO ROGERIO GALVAO GUIMARAES</t>
  </si>
  <si>
    <t>SANMYA THATILA BORGES DE NORONHA</t>
  </si>
  <si>
    <t>SANTIAGO PACHECO CARLSTRON</t>
  </si>
  <si>
    <t>SARA CAVALCANTE MIRANDA FARIA</t>
  </si>
  <si>
    <t>SARA SERIQUE MARCIAO</t>
  </si>
  <si>
    <t>SAULO SILVA SANTANA TELES</t>
  </si>
  <si>
    <t>SEBASTIAO ANDRE PEREIRA MARCONDES</t>
  </si>
  <si>
    <t>SEBASTIAO EUDES ALVES</t>
  </si>
  <si>
    <t>SEIDI BRAGA DO CARMO</t>
  </si>
  <si>
    <t>SELMA BRISOLA CONSTANTINO</t>
  </si>
  <si>
    <t>SELMA RIBEIRO BITTENCOURT</t>
  </si>
  <si>
    <t>SELMA VIEIRA DA SILVA</t>
  </si>
  <si>
    <t>SELMO PEREIRA DUARTE</t>
  </si>
  <si>
    <t>SERGIO ALEXANDRE DIONYSIO DA FONSECA</t>
  </si>
  <si>
    <t>SERGIO AUGUSTO NUNES</t>
  </si>
  <si>
    <t>SERGIO AUGUSTO PLANELIS JUNIOR</t>
  </si>
  <si>
    <t>SERGIO BATISTA DE ARAUJO</t>
  </si>
  <si>
    <t>SERGIO CAMPOS SANT ANA</t>
  </si>
  <si>
    <t>SERGIO HARUKI MIYAZI</t>
  </si>
  <si>
    <t>SERGIO HENRIQUE DA COSTA GONCALVES</t>
  </si>
  <si>
    <t>SERGIO HENRIQUE FONSECA CAMAROTA</t>
  </si>
  <si>
    <t>SERGIO LOURENCO</t>
  </si>
  <si>
    <t>SERGIO LUIS DINIZ</t>
  </si>
  <si>
    <t>SERGIO MARCONE GOUVEIA DOS SANTOS</t>
  </si>
  <si>
    <t>SERGIO MARCOS DIOGO BARBOSA</t>
  </si>
  <si>
    <t>SERGIO MICAS DE ALMEIDA</t>
  </si>
  <si>
    <t>SERGIO MUNCHEN</t>
  </si>
  <si>
    <t>SERGIO NASCIMENTO VIANA</t>
  </si>
  <si>
    <t>SERGIO PACHIONI BAETA</t>
  </si>
  <si>
    <t>SERGIO PEREIRA SCHULZ</t>
  </si>
  <si>
    <t>SERGIO RENATO SALLES DE OLIVEIRA</t>
  </si>
  <si>
    <t>SERGIO RICARDO SIMAOZINHO</t>
  </si>
  <si>
    <t>SERGIO ROBERTO PEREIRA VIANNA DE OLIVEIRA</t>
  </si>
  <si>
    <t>SERGIO SILVA</t>
  </si>
  <si>
    <t>SERGIO TOME DE SOUZA SARETTO FILHO</t>
  </si>
  <si>
    <t>SERGIO WILLIAMS BEZERRA LOPES</t>
  </si>
  <si>
    <t>SEVERINO MATEUS FIGUEIREDO JUNIOR</t>
  </si>
  <si>
    <t>SHEILA DIAS DA SILVA</t>
  </si>
  <si>
    <t>SHEILA PIRATELLI COTTA</t>
  </si>
  <si>
    <t>SHEILA WILDE MOMM</t>
  </si>
  <si>
    <t>SHEYLA FONSECA SOARES DA SILVA</t>
  </si>
  <si>
    <t>SHIRLEI CARINA DE LA CRUZ ROSAS</t>
  </si>
  <si>
    <t>SIBELIUS DOS SANTOS SEGALA</t>
  </si>
  <si>
    <t>SIDNEI RUDIMAR LAUER</t>
  </si>
  <si>
    <t>SIDNEY DA SILVA MARTINS JUNIOR</t>
  </si>
  <si>
    <t>SIDNEY EMMANUEL TOMAZ DAMASCENO</t>
  </si>
  <si>
    <t>SIDNEY GUIMARAES BRITO</t>
  </si>
  <si>
    <t>SIDNEY PELLEGRINI DE SOUZA</t>
  </si>
  <si>
    <t>SILAS MOURA HONDA</t>
  </si>
  <si>
    <t>SILAS SANTOS E SANTOS</t>
  </si>
  <si>
    <t>SILDEMAN DOURADO ARAUJO</t>
  </si>
  <si>
    <t>SILENE FOLTRAN</t>
  </si>
  <si>
    <t>SILMARA STANISLASKI</t>
  </si>
  <si>
    <t>SILTON HELENO MACIEL JUNIOR</t>
  </si>
  <si>
    <t>SILVANA GUARDIANO SALVATORI JOAO</t>
  </si>
  <si>
    <t>SILVANA MARIA PETO</t>
  </si>
  <si>
    <t>SILVIA AGUIAR DE OLIVEIRA</t>
  </si>
  <si>
    <t>SILVIA CRISTINA DE SALES GUSMAO</t>
  </si>
  <si>
    <t>SILVIA CRISTINA GUERRA</t>
  </si>
  <si>
    <t>SILVIA DE CASTRO BRANDAO</t>
  </si>
  <si>
    <t>SILVIA LARYSSA BRANCO DA SILVA</t>
  </si>
  <si>
    <t>SILVIA TEREZA MARTINS DOS SANTOS</t>
  </si>
  <si>
    <t>SILVIO CESAR BENDINI</t>
  </si>
  <si>
    <t>SILVIO DUARTE COSTA</t>
  </si>
  <si>
    <t>SILVIO LIMA E SILVA</t>
  </si>
  <si>
    <t>SILVIO LUIZ CHRISTOFOLI DA SILVA MOREIRA</t>
  </si>
  <si>
    <t>SILVIO RIGHETTO DA SILVA</t>
  </si>
  <si>
    <t>SILVIO ROQUE DE OLIVEIRA JUNIOR</t>
  </si>
  <si>
    <t>SILVIO SZNIFER</t>
  </si>
  <si>
    <t>SIMONE ALVES DA COSTA</t>
  </si>
  <si>
    <t>SIMONE ALVES DOS SANTOS</t>
  </si>
  <si>
    <t>SIMONE CRISTIANE CORREA NERI PEREIRA</t>
  </si>
  <si>
    <t>SIMONE DE MELO MURTA</t>
  </si>
  <si>
    <t>SIMONE LEAO MENEZES DA COSTA</t>
  </si>
  <si>
    <t>SIMONE RAQUEL MARQUES DE OLIVEIRA</t>
  </si>
  <si>
    <t>SIMONE REGINA PEREIRA DAUN</t>
  </si>
  <si>
    <t>SIMONE ROCHA DA COSTA PEREIRA</t>
  </si>
  <si>
    <t>SIMONSE JORGE DIAS DA SILVA</t>
  </si>
  <si>
    <t>SINTYA SUERLLEN DE DEUS</t>
  </si>
  <si>
    <t>SINVAL BEZERRA DE LIMA</t>
  </si>
  <si>
    <t>SINVAL CARDOSO JUNIOR</t>
  </si>
  <si>
    <t>SIRLEY GUIMARAES GARRIDO</t>
  </si>
  <si>
    <t>SOILA KARLA LINO AKAMATSU TARDELLI</t>
  </si>
  <si>
    <t>SOLANGE MARGATO SALAZAR</t>
  </si>
  <si>
    <t>SOLON ARAUJO BOTO</t>
  </si>
  <si>
    <t>SOLON POVOA NETO</t>
  </si>
  <si>
    <t>STANLEY ANDREATO SALES</t>
  </si>
  <si>
    <t>STEFEN POGORZELSKI</t>
  </si>
  <si>
    <t>STELLA MENDES MEIRELES</t>
  </si>
  <si>
    <t>STENIO SOARES E SILVA</t>
  </si>
  <si>
    <t>SUDAMAR CERQUEIRA ALBINO</t>
  </si>
  <si>
    <t>SUDNILSON PEREIRA CAMARGO</t>
  </si>
  <si>
    <t>SUEIDE VIGNOLI FUJIMOTO</t>
  </si>
  <si>
    <t>SUELI OKAWA</t>
  </si>
  <si>
    <t>SUELY KEILA PINTO DE CASTRO</t>
  </si>
  <si>
    <t>SUELY MARIA DA SILVA</t>
  </si>
  <si>
    <t>SUMAIA RESEGUE ABOUD NETA</t>
  </si>
  <si>
    <t>SUZANA HELENA MARGOT MACIEL POLL</t>
  </si>
  <si>
    <t>SUZY ALVES ARCANJO</t>
  </si>
  <si>
    <t>SYLKY LUCYANNE BUENO DE OLIVEIRA</t>
  </si>
  <si>
    <t>TABATA JULIO FERREIRA</t>
  </si>
  <si>
    <t>TADAAKI APARECIDO TAKANO</t>
  </si>
  <si>
    <t>TADEU NOGUEIRA</t>
  </si>
  <si>
    <t>TAIS CRISTINA VIEIRA DE SOUSA</t>
  </si>
  <si>
    <t>TAIS SOARES DE FREITAS DIAS</t>
  </si>
  <si>
    <t>TAIS VIEIRA FONTES</t>
  </si>
  <si>
    <t>TAISE SANTOS</t>
  </si>
  <si>
    <t>TALES APARECIDO CARVALHO SIMOES</t>
  </si>
  <si>
    <t>TALES FERNANDES DA SILVA</t>
  </si>
  <si>
    <t>TALES SEIXAS DE CARVALHO</t>
  </si>
  <si>
    <t>TALITA DE ALMEIDA RODRIGUES</t>
  </si>
  <si>
    <t>TALLITA REZENDE DE OLIVEIRA</t>
  </si>
  <si>
    <t>TAMARA PIRES MAXIMO</t>
  </si>
  <si>
    <t>TAMARA ROCHA CHAVES</t>
  </si>
  <si>
    <t>TAMIRES FERRAZ DOS SANTOS NASCIMENTO</t>
  </si>
  <si>
    <t>TANIA BAIMA MAIA</t>
  </si>
  <si>
    <t>TANIA SCHMIDT VINCE</t>
  </si>
  <si>
    <t>TANISLEILA ARAUJO DE LIMA NASCIMENTO</t>
  </si>
  <si>
    <t>TARCIO SULLIVAN MOTA DORO</t>
  </si>
  <si>
    <t>TARCISIO ANTONIO RODRIGUES</t>
  </si>
  <si>
    <t>TARCISIO DE OLIVEIRA PEROZIN</t>
  </si>
  <si>
    <t>TARCISIO MAIA DE LUCENA</t>
  </si>
  <si>
    <t>TARDIER BATISTA DOS SANTOS</t>
  </si>
  <si>
    <t>TARSIS DE CAMPOS</t>
  </si>
  <si>
    <t>TATIANA DELTREJO BEZERRA</t>
  </si>
  <si>
    <t>TATIANA FERNANDES GUIMARAES</t>
  </si>
  <si>
    <t>TATIANA MACHADO BARREIROS SILVA DE REZENDE</t>
  </si>
  <si>
    <t>TATIANA MOREIRA DE ANDRADE</t>
  </si>
  <si>
    <t>TATIANA RUBATINO LIMA DE ORNELAS</t>
  </si>
  <si>
    <t>TATIANA SILVA FERREIRA</t>
  </si>
  <si>
    <t>TATIANA SILVA ROCHA</t>
  </si>
  <si>
    <t>TATIANA VON PAUMGARTTEN VALOIS</t>
  </si>
  <si>
    <t>TATIANE BORGES RODRIGUES ORSO</t>
  </si>
  <si>
    <t>TATIANE DE SOUZA SOARES CARREIRO</t>
  </si>
  <si>
    <t>TATIANE KANZLER BARBOSA NUNES</t>
  </si>
  <si>
    <t>TATIANE PEREIRA DE SOUZA</t>
  </si>
  <si>
    <t>TATIANNE CONSTANTINA NOGUEIRA DA SILVA</t>
  </si>
  <si>
    <t>TERCIO WENDEL GUEDES MARTINS</t>
  </si>
  <si>
    <t>THAIANNE MOREIRA NOGUEIRA</t>
  </si>
  <si>
    <t>THAIS MALDONADO KONISHI</t>
  </si>
  <si>
    <t>THAISA DE ASSIS LOURENCO DA SILVA</t>
  </si>
  <si>
    <t>THAISE MAZZOCCANTE HOLANDA RIBEIRO</t>
  </si>
  <si>
    <t>THELISVANIO FERNANDES RIBEIRO</t>
  </si>
  <si>
    <t>THERCIO RODRIGUES DO NASCIMENTO</t>
  </si>
  <si>
    <t>THIAGO ALBERTO BADARO DE OLIVEIRA</t>
  </si>
  <si>
    <t>THIAGO BARBOSA RIBEIRO</t>
  </si>
  <si>
    <t>THIAGO BRANDAO MARTINS</t>
  </si>
  <si>
    <t>THIAGO CAMARGOS ZAMPA</t>
  </si>
  <si>
    <t>THIAGO CARLOS PEREIRA</t>
  </si>
  <si>
    <t>THIAGO CEZAR DE CASTRO MIRANDA CHAGAS</t>
  </si>
  <si>
    <t>THIAGO COLEN ALFREDO</t>
  </si>
  <si>
    <t>THIAGO CRUZEIRO RUEDA</t>
  </si>
  <si>
    <t>THIAGO DA MAIA SCHNEIDER</t>
  </si>
  <si>
    <t>THIAGO DE SOUZA MARTINS</t>
  </si>
  <si>
    <t>THIAGO DOS SANTOS FIDELES</t>
  </si>
  <si>
    <t>THIAGO DOS SANTOS OLIVEIRA</t>
  </si>
  <si>
    <t>THIAGO DOS SANTOS RABELO</t>
  </si>
  <si>
    <t>THIAGO FELIPE DINIZ FIGUEIREDO</t>
  </si>
  <si>
    <t>THIAGO FREITAS PEREIRA</t>
  </si>
  <si>
    <t>THIAGO GALLO</t>
  </si>
  <si>
    <t>THIAGO GHION FERMINO</t>
  </si>
  <si>
    <t>THIAGO JOSE DE SOUZA BATISTA</t>
  </si>
  <si>
    <t>THIAGO LEONEL RODRIGUES DE OLIVEIRA</t>
  </si>
  <si>
    <t>THIAGO LUIZ BERNARDINO SINATORA</t>
  </si>
  <si>
    <t>THIAGO MAMORU TAMASHIRO</t>
  </si>
  <si>
    <t>THIAGO MARIANO DE OLIVEIRA</t>
  </si>
  <si>
    <t>THIAGO MARTINS DE SOUZA</t>
  </si>
  <si>
    <t>THIAGO MARTINS NEVES</t>
  </si>
  <si>
    <t>THIAGO MAURICIO RIBEIRO</t>
  </si>
  <si>
    <t>THIAGO MOURA LIMA</t>
  </si>
  <si>
    <t>THIAGO OLIVEIRA CORREA</t>
  </si>
  <si>
    <t>THIAGO PEREIRA NUNES E SILVA</t>
  </si>
  <si>
    <t>THIAGO PEREIRA RIBEIRO DANTAS</t>
  </si>
  <si>
    <t>THIAGO PIZZIO MEDINA</t>
  </si>
  <si>
    <t>THIAGO RIBAS DOS SANTOS</t>
  </si>
  <si>
    <t>THIAGO RIBEIRO</t>
  </si>
  <si>
    <t>THIAGO RUTH</t>
  </si>
  <si>
    <t>THIAGO SANTANA SANTOS</t>
  </si>
  <si>
    <t>THIAGO SOUZA MONTEIRO DE ARRUDA</t>
  </si>
  <si>
    <t>THIAGO SOUZA PROCOPIO</t>
  </si>
  <si>
    <t>THIAGO TEIXEIRA DA SILVA</t>
  </si>
  <si>
    <t>THIAGO VIANNA MOREIRA</t>
  </si>
  <si>
    <t>THIAGO VINICIUS DE LIMA PADUA</t>
  </si>
  <si>
    <t>THIAGO ZENI BAZOTTI</t>
  </si>
  <si>
    <t>THYAGO AUGUSTO GURGEL JACOME</t>
  </si>
  <si>
    <t>TIAGO ALBERNAZ VIANA</t>
  </si>
  <si>
    <t>TIAGO ALCOFORADO COUTINHO</t>
  </si>
  <si>
    <t>TIAGO AQUINO FERNANDES LOPES</t>
  </si>
  <si>
    <t>TIAGO CARDOSO SANTOS</t>
  </si>
  <si>
    <t>TIAGO DE FREITAS MORAES</t>
  </si>
  <si>
    <t>TIAGO DE OLIVEIRA AOKI</t>
  </si>
  <si>
    <t>TIAGO DE SOUZA ANSELMO</t>
  </si>
  <si>
    <t>TIAGO DEUSDARA RODRIGUES BEZERRA</t>
  </si>
  <si>
    <t>TIAGO FERNANDES NERES</t>
  </si>
  <si>
    <t>TIAGO FERNANDES PENA</t>
  </si>
  <si>
    <t>TIAGO FRANCISCO MINATEL</t>
  </si>
  <si>
    <t>TIAGO FREITAS RIBEIRO</t>
  </si>
  <si>
    <t>TIAGO GOMES DE OLIVEIRA</t>
  </si>
  <si>
    <t>TIAGO LAGE PAYNE DE PADUA</t>
  </si>
  <si>
    <t>TIAGO SEIXAS CARRIJO</t>
  </si>
  <si>
    <t>TIAGO SOARES RENNO NEGREIROS</t>
  </si>
  <si>
    <t>TIAGO SOUZA FRAGA</t>
  </si>
  <si>
    <t>TIAGO VELLOSO SILVA</t>
  </si>
  <si>
    <t>TIMOTEO DAVI DE BARROS</t>
  </si>
  <si>
    <t>TIMOTEO PIMENTA PIRES</t>
  </si>
  <si>
    <t>TIOZINO FRANCISCO DE ALENCAR FILHO</t>
  </si>
  <si>
    <t>TISANIA BRITO COSTA GUARA</t>
  </si>
  <si>
    <t>TONI PATRICK FALCAO</t>
  </si>
  <si>
    <t>TORQUATO TONHA LOPES</t>
  </si>
  <si>
    <t>TULIO ALVES FERREIRA JUNIOR</t>
  </si>
  <si>
    <t>TULIO BUENO ROCHA</t>
  </si>
  <si>
    <t>TULIO CANUT CUNHA</t>
  </si>
  <si>
    <t>TULIO CEZAR GERMANO ALVES</t>
  </si>
  <si>
    <t>TULIO FERRAZ E SALERNO</t>
  </si>
  <si>
    <t>TULIO HENRIQUE TRINTA</t>
  </si>
  <si>
    <t>TULIO LAMAS MENDES</t>
  </si>
  <si>
    <t>TULIO MEIRA RIBEIRO</t>
  </si>
  <si>
    <t>UBIRAJARA DE ALBUQUERQUE MELO E LEITE</t>
  </si>
  <si>
    <t>UEBERTH LIBERAL DE MATOS</t>
  </si>
  <si>
    <t>UILLIAN DA SILVA SOUZA</t>
  </si>
  <si>
    <t>ULISSES JOSE PIPPI DA ROSA</t>
  </si>
  <si>
    <t>ULYSSES DA SILVA TORRES</t>
  </si>
  <si>
    <t>ULYSSES DE SOUZA SILVA SOBRINHO</t>
  </si>
  <si>
    <t>ULYSSES MENDONCA</t>
  </si>
  <si>
    <t>VAGNER DOS SANTOS PEREIRA</t>
  </si>
  <si>
    <t>VAGNER JOSE REIS FABIANO</t>
  </si>
  <si>
    <t>VALBONEZI OLIVEIRA DUNNINGHAM</t>
  </si>
  <si>
    <t>VALDECY LOURENCO DE ARAUJO JUNIOR</t>
  </si>
  <si>
    <t>VALDEMAR SAUCHUK JUNIOR</t>
  </si>
  <si>
    <t>VALDEMAR SOUSA FILHO</t>
  </si>
  <si>
    <t>VALDERVAL DEMETRIO CARNEIRO DE OLIVEIRA</t>
  </si>
  <si>
    <t>VALDETE JOAO PEREIRA DA SILVA</t>
  </si>
  <si>
    <t>VALDIR LOBO JUNIOR</t>
  </si>
  <si>
    <t>VALDIR SANTANA DE SOUZA FILHO</t>
  </si>
  <si>
    <t>VALDIR TROITINO CHIESA</t>
  </si>
  <si>
    <t>VALDIRENE VENANCIO DE AMORIM</t>
  </si>
  <si>
    <t>VALERIA AIVARONE MOTTA MAIA</t>
  </si>
  <si>
    <t>VALERIA NOBRE DE MIRANDA</t>
  </si>
  <si>
    <t>VALERIA SILVA VALADAO</t>
  </si>
  <si>
    <t>VALINOR CATAFESTA</t>
  </si>
  <si>
    <t>VALLERIUM MARCAL SANTOS</t>
  </si>
  <si>
    <t>VALNECI LUIZA FISCHER</t>
  </si>
  <si>
    <t>VALNEY RODRIGUES DO NASCIMENTO</t>
  </si>
  <si>
    <t>VALTER DIAS DOS SANTOS</t>
  </si>
  <si>
    <t>VALTER GOMES DE SOUZA</t>
  </si>
  <si>
    <t>VALTER TAKECHI HADA</t>
  </si>
  <si>
    <t>VANDER BERTA FONTENLA</t>
  </si>
  <si>
    <t>VANDERCI NEVES COSTA</t>
  </si>
  <si>
    <t>VANDERLEI AFONSO CAMARGO JUNIOR</t>
  </si>
  <si>
    <t>VANDERLEI BRANQUINHO NOGUEIRA</t>
  </si>
  <si>
    <t>VANDERLEY DOMINGOS DE LIMA</t>
  </si>
  <si>
    <t>VANDERLI FRANCISCO DA CRUZ</t>
  </si>
  <si>
    <t>VANDRE DAS OLIVEIRAS CAETANO</t>
  </si>
  <si>
    <t>VANESSA BENVENUTTI</t>
  </si>
  <si>
    <t>VANESSA CARDOSO MELO</t>
  </si>
  <si>
    <t>VANESSA CHINEN TSUKAMOTO</t>
  </si>
  <si>
    <t>VANESSA CRISTINA FIX</t>
  </si>
  <si>
    <t>VANESSA DIAS DE SOUSA RIBEIRO</t>
  </si>
  <si>
    <t>VANESSA DO NASCIMENTO SILVA MENEZES</t>
  </si>
  <si>
    <t>VANESSA PINHEIRO BATISTA</t>
  </si>
  <si>
    <t>VANESSA SANTOS E SILVA</t>
  </si>
  <si>
    <t>VANIA PINTO FERREIRA</t>
  </si>
  <si>
    <t>VERA LUCIA NEVES DE MACEDO</t>
  </si>
  <si>
    <t>VERA LUCIA PINTO DE LIMA</t>
  </si>
  <si>
    <t>VICENTE DE CASTRO MIGUEL</t>
  </si>
  <si>
    <t>VICENTE DE PAULA OLIVEIRA</t>
  </si>
  <si>
    <t>VICENTE DE PAULO TAVARES DE SOUZA</t>
  </si>
  <si>
    <t>VICTOR AUGUSTO MARAN</t>
  </si>
  <si>
    <t>VICTOR BUENO BRAGA</t>
  </si>
  <si>
    <t>VICTOR CESAR VIEIRA DA SILVA</t>
  </si>
  <si>
    <t>VICTOR DANIEL VIEIRA MACIEL</t>
  </si>
  <si>
    <t>VICTOR DE OLIVEIRA ARAUJO</t>
  </si>
  <si>
    <t>VICTOR FLORES DE QUEIROZ</t>
  </si>
  <si>
    <t>VICTOR FORTE LOPES</t>
  </si>
  <si>
    <t>VICTOR HUGO DE JESUS FREITAS</t>
  </si>
  <si>
    <t>VICTOR HUGO FIOROTTI</t>
  </si>
  <si>
    <t>VICTOR RIBEIRO HORN</t>
  </si>
  <si>
    <t>VICTOR RODRIGUES BUCCI ROTTA</t>
  </si>
  <si>
    <t>VINICIO FIGUEIREDO RAMOS</t>
  </si>
  <si>
    <t>VINICIUS ALBERIONE FREIRE DE OLIVEIRA</t>
  </si>
  <si>
    <t>VINICIUS ALBERTINAZZI FERRACINI</t>
  </si>
  <si>
    <t>VINICIUS ALEXANDRE QUIRINO</t>
  </si>
  <si>
    <t>VINICIUS ALONSO DE LIMA</t>
  </si>
  <si>
    <t>VINICIUS ARAUJO COTA</t>
  </si>
  <si>
    <t>VINICIUS BARTH</t>
  </si>
  <si>
    <t>VINICIUS BERNARDES SOARES</t>
  </si>
  <si>
    <t>VINICIUS CALDEIRA DA COSTA</t>
  </si>
  <si>
    <t>VINICIUS CAVALCANTE STEFANELLO</t>
  </si>
  <si>
    <t>VINICIUS CERDEIRA BERNAT</t>
  </si>
  <si>
    <t>VINICIUS DA COSTA SOUZA</t>
  </si>
  <si>
    <t>VINICIUS DE MORAES SANTIAGO</t>
  </si>
  <si>
    <t>VINICIUS DE SOUSA SANTANA</t>
  </si>
  <si>
    <t>VINICIUS DO COUTO PINHEIRO</t>
  </si>
  <si>
    <t>VINICIUS DOMINGUES ALVES</t>
  </si>
  <si>
    <t>VINICIUS HENRIQUE REGRA</t>
  </si>
  <si>
    <t>VINICIUS JAEGGER PIMENTEL</t>
  </si>
  <si>
    <t>VINICIUS LIMA DE CARVALHO</t>
  </si>
  <si>
    <t>VINICIUS MAGALHAES DE SOUZA</t>
  </si>
  <si>
    <t>VINICIUS MARCELINO DE OLIVEIRA</t>
  </si>
  <si>
    <t>VINICIUS MELO PEREIRA</t>
  </si>
  <si>
    <t>VINICIUS PEREIRA DE SOUZA</t>
  </si>
  <si>
    <t>VINICIUS RODRIGUES TONHA</t>
  </si>
  <si>
    <t>VINICIUS SEUFITELE PINTO</t>
  </si>
  <si>
    <t>VINICIUS SOARES SILVA MARQUES</t>
  </si>
  <si>
    <t>VINICIUS TAVARES DOS SANTOS</t>
  </si>
  <si>
    <t>VINICIUS TERNES ARRIAL</t>
  </si>
  <si>
    <t>VINNICIUS MATHEUS MADEIRA DE ANDRADE</t>
  </si>
  <si>
    <t>VIRGINIA MEIRE DAVI</t>
  </si>
  <si>
    <t>VITOR ABREU GOMES</t>
  </si>
  <si>
    <t>VITOR AGUIAR BATISTA</t>
  </si>
  <si>
    <t>VITOR CALIANI PIRES DA SILVA</t>
  </si>
  <si>
    <t>VITOR CESAR COTA BONELLI</t>
  </si>
  <si>
    <t>VITOR LINO GONCALVES DE SOUZA MIRANDA</t>
  </si>
  <si>
    <t>VITOR MARINHO DE MORAIS</t>
  </si>
  <si>
    <t>VITOR MURILO RODRIGUES MARCELINO DIAS</t>
  </si>
  <si>
    <t>VITOR RICARDO DE OLIVEIRA LEITE</t>
  </si>
  <si>
    <t>VIVALDO MENDONCA PINTO</t>
  </si>
  <si>
    <t>VIVIAN PIAZZA VIEIRA</t>
  </si>
  <si>
    <t>VIVIAN SANTOS CORREA</t>
  </si>
  <si>
    <t>VIVIAN TREVIZOLO DE SOUZA</t>
  </si>
  <si>
    <t>VIVIANA IRIS PIMENTA CAMPOS COELHO</t>
  </si>
  <si>
    <t>VIVIANE DA ROCHA SOARES</t>
  </si>
  <si>
    <t>VIVIANE DE ABREU VAZ TEIXEIRA</t>
  </si>
  <si>
    <t>VIVIANE MENDES FIGUEIREDO MACHADO</t>
  </si>
  <si>
    <t>VIVIANE PEREIRA BARROS GONCALVES</t>
  </si>
  <si>
    <t>VLADIMIR BORGES DAS NEVES</t>
  </si>
  <si>
    <t>VLADIMIR DE ALMEIDA PRADO</t>
  </si>
  <si>
    <t>VLADIMIR LAGES HELOU</t>
  </si>
  <si>
    <t>VOLNEI MARTINS DE SOUZA JUNIOR</t>
  </si>
  <si>
    <t>VOLNEY GADELHA LUSTOSA</t>
  </si>
  <si>
    <t>WAGNER ALVES DA COSTA</t>
  </si>
  <si>
    <t>WAGNER ALVES PINTO</t>
  </si>
  <si>
    <t>WAGNER COSTA DE SOUSA</t>
  </si>
  <si>
    <t>WAGNER DE CASTRO MOURA</t>
  </si>
  <si>
    <t>WAGNER DE OLIVEIRA ALVES</t>
  </si>
  <si>
    <t>WAGNER DINIZ DE OLIVEIRA</t>
  </si>
  <si>
    <t>WAGNER GONCALVES DE OLIVEIRA FILHO</t>
  </si>
  <si>
    <t>WAGNER MELO CARVALHO</t>
  </si>
  <si>
    <t>WAGNER ORSI RAGAGNAN</t>
  </si>
  <si>
    <t>WAGNER PIRES MELLO ALVES</t>
  </si>
  <si>
    <t>WAGNER SANTOS ALVES</t>
  </si>
  <si>
    <t>WAGNER YOSHINORI MATUNAGA</t>
  </si>
  <si>
    <t>WALISSON MARCAL MAGALHAES</t>
  </si>
  <si>
    <t>WALLACE CARVALHO SOARES</t>
  </si>
  <si>
    <t>WALLACE LABOISSIERE FLEURY BUENO</t>
  </si>
  <si>
    <t>WALLACE LEONARDO TOLENTINO</t>
  </si>
  <si>
    <t>WALLACE RODRIGUES DE CERQUEIRA</t>
  </si>
  <si>
    <t>WALLAS FERREIRA DE MORAIS</t>
  </si>
  <si>
    <t>WALLAS HENRIQUE MENEZES DE SOUZA</t>
  </si>
  <si>
    <t>WALTENE FREDS COSTA DO NASCIMENTO</t>
  </si>
  <si>
    <t>WALTER AMERICO DE SA FILHO</t>
  </si>
  <si>
    <t>WALTER DE CARVALHO COELHO</t>
  </si>
  <si>
    <t>WALTER JOSE DE SOUZA FILHO</t>
  </si>
  <si>
    <t>WALTER SOARES DOS SANTOS</t>
  </si>
  <si>
    <t>WANDER JARDIM DE OLIVEIRA</t>
  </si>
  <si>
    <t>WANDER MILHOMEM FRANCO</t>
  </si>
  <si>
    <t>WANDERLAN CEZAR LOPES</t>
  </si>
  <si>
    <t>WANDERSON ADRIANO DE BRITO SARAIVA</t>
  </si>
  <si>
    <t>WANDERSON ALAN LEITE SOUZA</t>
  </si>
  <si>
    <t>WANDERSON DIEGO DE MELO TORRES</t>
  </si>
  <si>
    <t>WANDERSON SILVA PEREIRA</t>
  </si>
  <si>
    <t>WANDERSON TREVIZOLO DE SOUZA</t>
  </si>
  <si>
    <t>WANESSA RIBEIRO PEREIRA</t>
  </si>
  <si>
    <t>WANIA LUISA DE CAMARGO VAZ</t>
  </si>
  <si>
    <t>WASHINGTON LUIZ DE OLIVEIRA</t>
  </si>
  <si>
    <t>WASHINGTON LUIZ PORTO GUIMARAES</t>
  </si>
  <si>
    <t>WASHINGTON MARTINS MACHADO DE CARVALHO</t>
  </si>
  <si>
    <t>WATSON BENTES DA COSTA</t>
  </si>
  <si>
    <t>WEBER CORGOSINHO AMARO</t>
  </si>
  <si>
    <t>WEDERSON TEODORO DA CRUZ</t>
  </si>
  <si>
    <t>WELBY WALCACER DE CASTRO</t>
  </si>
  <si>
    <t>WELLERSON FAURO CARVALHO</t>
  </si>
  <si>
    <t>WELLINGTON CARNEIRO MELO</t>
  </si>
  <si>
    <t>WELLINGTON DA SILVA ANDRADE</t>
  </si>
  <si>
    <t>WELLINGTON DAUDT CARDOSO</t>
  </si>
  <si>
    <t>WELLINGTON GOMES DIAS</t>
  </si>
  <si>
    <t>WELLINGTON PEREIRA MORAIS</t>
  </si>
  <si>
    <t>WELLINGTON REGO DE SOUZA</t>
  </si>
  <si>
    <t>WELLINGTON RICARDO DA SILVEIRA</t>
  </si>
  <si>
    <t>WELLINGTON RONDAL MARTINS DA SILVA</t>
  </si>
  <si>
    <t>WELSIMAR VIEIRA TELES</t>
  </si>
  <si>
    <t>WELTON DANYEL FELIPE</t>
  </si>
  <si>
    <t>WELTON MACIEL DA SILVA</t>
  </si>
  <si>
    <t>WELYNGTON JOSE VINICIUS DAL PRA</t>
  </si>
  <si>
    <t>WENDEL CARLOS SANTANA DA SILVA MANSUR</t>
  </si>
  <si>
    <t>WENDEL DE ASSIS DA SILVA</t>
  </si>
  <si>
    <t>WENDELL DE PAULA OLIVEIRA</t>
  </si>
  <si>
    <t>WENDELL RODRIGUES DA SILVA</t>
  </si>
  <si>
    <t>WESLEY BATISTA DE QUEIROZ</t>
  </si>
  <si>
    <t>WESLEY FERDINANDO RODRIGUES DE CARVALHO</t>
  </si>
  <si>
    <t>WESLEY SOARES PIRES</t>
  </si>
  <si>
    <t>WETHERSON ROCHA JUNIOR</t>
  </si>
  <si>
    <t>WEUBER MOTA</t>
  </si>
  <si>
    <t>WEULLER KELLY SILVEIRA DE ALMEIDA</t>
  </si>
  <si>
    <t>WEVERTON PEREIRA MAGALHAES</t>
  </si>
  <si>
    <t>WILARD FARIA FAMILIAR JUNIOR</t>
  </si>
  <si>
    <t>WILDEANA COELHO DE OLIVEIRA</t>
  </si>
  <si>
    <t>WILIANS MOREIRA DOS SANTOS</t>
  </si>
  <si>
    <t>WILLEY HENRIQUE DE BRITO LEITE</t>
  </si>
  <si>
    <t>WILLIAM BRITO DE OLIVEIRA</t>
  </si>
  <si>
    <t>WILLIAM CESAR CLARO DE MELO</t>
  </si>
  <si>
    <t>WILLIAM CESAR DA SILVA GOMES</t>
  </si>
  <si>
    <t>WILLIAM DE MATOS LEAL</t>
  </si>
  <si>
    <t>WILLIAM OLIVEIRA CAMELO</t>
  </si>
  <si>
    <t>WILLIAMSON JOHNNY HATZINAKIS BRIGIDO</t>
  </si>
  <si>
    <t>WILLIAN ALVES LIMA</t>
  </si>
  <si>
    <t>WILLIAN CARLOS FELDKIRCHER</t>
  </si>
  <si>
    <t>WILLIAN CARNAUBA BARROS</t>
  </si>
  <si>
    <t>WILLIAN DA SILVA RODRIGUES</t>
  </si>
  <si>
    <t>WILLIAN FRANCO ZANETTI</t>
  </si>
  <si>
    <t>WILLIAN MASSAAKI SATO</t>
  </si>
  <si>
    <t>WILLIAN MEYER FELIX CARDOSO</t>
  </si>
  <si>
    <t>WILLIAN PRESTES CORREIA CELLOS</t>
  </si>
  <si>
    <t>WILLIANNE BARBOSA LOPES NUNES</t>
  </si>
  <si>
    <t>WILLIANS ARAUJO DE SOUSA</t>
  </si>
  <si>
    <t>WILLY CAMPANHA</t>
  </si>
  <si>
    <t>WILMAR MARCOS CARNIELO JUNIOR</t>
  </si>
  <si>
    <t>WILSON DE FIGUEIREDO</t>
  </si>
  <si>
    <t>WILSON FLAVIO GARCIA</t>
  </si>
  <si>
    <t>WILSON LOURENCO DA SILVA</t>
  </si>
  <si>
    <t>WILSON ROBERTO FERNANDES</t>
  </si>
  <si>
    <t>WILSON ROBERTO MALAGUTTI</t>
  </si>
  <si>
    <t>WILSON SERGIO BRUNER</t>
  </si>
  <si>
    <t>WINSTON MARTINS DE SOUZA</t>
  </si>
  <si>
    <t>WLADYS JOSE TERRACIANO</t>
  </si>
  <si>
    <t>YAGO TELLES CANDEIAS</t>
  </si>
  <si>
    <t>YURI ANDY DE MENEZES FERREIRA</t>
  </si>
  <si>
    <t>YURI MAIA GUIMARAES</t>
  </si>
  <si>
    <t>YURI VICENTE</t>
  </si>
  <si>
    <t>ZILMA ALVES DE OLIVEIRA</t>
  </si>
  <si>
    <t>ZILMAR RODRIGUES NETO</t>
  </si>
  <si>
    <t>C1328189</t>
  </si>
  <si>
    <t>C1327702</t>
  </si>
  <si>
    <t>C1327864</t>
  </si>
  <si>
    <t>C1297796</t>
  </si>
  <si>
    <t>C1321643</t>
  </si>
  <si>
    <t>F3154938</t>
  </si>
  <si>
    <t>C1325298</t>
  </si>
  <si>
    <t>C1317664</t>
  </si>
  <si>
    <t>C1327748</t>
  </si>
  <si>
    <t>C1313326</t>
  </si>
  <si>
    <t>C1328513</t>
  </si>
  <si>
    <t>C1326046</t>
  </si>
  <si>
    <t>C1320979</t>
  </si>
  <si>
    <t>C1326077</t>
  </si>
  <si>
    <t>!</t>
  </si>
  <si>
    <t>Guilda #g104</t>
  </si>
  <si>
    <t>Vivian Santos Correa</t>
  </si>
  <si>
    <t>Isadora Bastos Chaves</t>
  </si>
  <si>
    <t>Cassia Maria Fajardo</t>
  </si>
  <si>
    <t>Esmet Mustafa Ammar</t>
  </si>
  <si>
    <t>Brenier Pimentel de Castro</t>
  </si>
  <si>
    <t>Carla Gomes Dos Santos, Ana</t>
  </si>
  <si>
    <t>Milton Maruyama</t>
  </si>
  <si>
    <t>Gabriel Pereira Campelo, Estevao</t>
  </si>
  <si>
    <t>Leticia Soares Souto</t>
  </si>
  <si>
    <t>Washington Mendes dos Santos</t>
  </si>
  <si>
    <t>Andre Luiz Botelho</t>
  </si>
  <si>
    <t>Michel Allan Rocha Batista</t>
  </si>
  <si>
    <t>Gustavo Moreira da Costa</t>
  </si>
  <si>
    <t>Luciano Carlos Oliveira Soares</t>
  </si>
  <si>
    <t>Fabio Mesquita Buiati</t>
  </si>
  <si>
    <t>Breno de Lima Evangelista</t>
  </si>
  <si>
    <t>Pereira Da Silva, Eduardo</t>
  </si>
  <si>
    <t>Mazuquieli Afonso Veras</t>
  </si>
  <si>
    <t>Collado, Icaro de Almeida</t>
  </si>
  <si>
    <t>Elmison Barbosa da Costa</t>
  </si>
  <si>
    <t>Tarcisio Maia de Lucena</t>
  </si>
  <si>
    <t>Marcio Augusto Silva</t>
  </si>
  <si>
    <t>Alan Souza de Lima</t>
  </si>
  <si>
    <t>Roberta Dantas Fontes</t>
  </si>
  <si>
    <t>Gouveia, Luca Silva</t>
  </si>
  <si>
    <t>Leandro Magalhaes dos Santos</t>
  </si>
  <si>
    <t>William Rezende Prata</t>
  </si>
  <si>
    <t>Bruno Assis Carvalho Meyer</t>
  </si>
  <si>
    <t>Elaine Oliveira Mourao</t>
  </si>
  <si>
    <t>Henry Damasceno Araujo de Lima</t>
  </si>
  <si>
    <t>Emanuel Lindoso Ferreira</t>
  </si>
  <si>
    <t>Leandro de Souza Ramos Ayres</t>
  </si>
  <si>
    <t>Anselmo Vieira de Oliveira</t>
  </si>
  <si>
    <t>Thaise Mazzoccante Holanda Ribeiro</t>
  </si>
  <si>
    <t>Fernanda Lucia das Neves Berg</t>
  </si>
  <si>
    <t>Jose Carlos Borges Junior</t>
  </si>
  <si>
    <t>Ernesto Minoru Takahara</t>
  </si>
  <si>
    <t>Hauseman Jose Manoel de Oliveira</t>
  </si>
  <si>
    <t>32m 55s</t>
  </si>
  <si>
    <t>46m 26s</t>
  </si>
  <si>
    <t>33m 54s</t>
  </si>
  <si>
    <t>32m 14s</t>
  </si>
  <si>
    <t>32m 10s</t>
  </si>
  <si>
    <t>58m 11s</t>
  </si>
  <si>
    <t>34m 46s</t>
  </si>
  <si>
    <t>59m 22s</t>
  </si>
  <si>
    <t>57m 7s</t>
  </si>
  <si>
    <t>56m 10s</t>
  </si>
  <si>
    <t>54m 53s</t>
  </si>
  <si>
    <t>32m 11s</t>
  </si>
  <si>
    <t>46m 40s</t>
  </si>
  <si>
    <t>59m 3s</t>
  </si>
  <si>
    <t>55m 35s</t>
  </si>
  <si>
    <t>45m 49s</t>
  </si>
  <si>
    <t>57m 6s</t>
  </si>
  <si>
    <t>38m 41s</t>
  </si>
  <si>
    <t xml:space="preserve">34m </t>
  </si>
  <si>
    <t>46m 48s</t>
  </si>
  <si>
    <t>45m 57s</t>
  </si>
  <si>
    <t>31m 50s</t>
  </si>
  <si>
    <t>43m 56s</t>
  </si>
  <si>
    <t>44m 3s</t>
  </si>
  <si>
    <t>40m 35s</t>
  </si>
  <si>
    <t>39m 31s</t>
  </si>
  <si>
    <t>39m 44s</t>
  </si>
  <si>
    <t>32m 21s</t>
  </si>
  <si>
    <t>viviansc@bb.com.br</t>
  </si>
  <si>
    <t>ISABASTOS@BB.COM.BR</t>
  </si>
  <si>
    <t>cfajardo@bb.com.br</t>
  </si>
  <si>
    <t>mustafa@bb.com.br</t>
  </si>
  <si>
    <t>brenier@bb.com.br</t>
  </si>
  <si>
    <t>acarla@minsait.com</t>
  </si>
  <si>
    <t>milton.maruyama@bb.com.br</t>
  </si>
  <si>
    <t>egabrielp@minsait.com</t>
  </si>
  <si>
    <t>leticiassouto@bb.com.br</t>
  </si>
  <si>
    <t>andrelbotelho@bb.com.br</t>
  </si>
  <si>
    <t>michel.allan@bb.com.br</t>
  </si>
  <si>
    <t>gustavocosta@bb.com.br</t>
  </si>
  <si>
    <t>hugo.poloni@bb.com.br</t>
  </si>
  <si>
    <t>LUCIANOSOARES@BB.COM.BR</t>
  </si>
  <si>
    <t>lidianacalorio@bb.com.br</t>
  </si>
  <si>
    <t>buiati@bb.com.br</t>
  </si>
  <si>
    <t>epereirasi@minsait.com</t>
  </si>
  <si>
    <t>mazuquieli.veras@coopersystem.com.br</t>
  </si>
  <si>
    <t>icaro.collado@capgemini.com</t>
  </si>
  <si>
    <t>elmison.costa@castgroup.com.br</t>
  </si>
  <si>
    <t>tarcisio.lucena@bb.com.br</t>
  </si>
  <si>
    <t>m.augusto@bb.com.br</t>
  </si>
  <si>
    <t>alansl@bb.com.br</t>
  </si>
  <si>
    <t>roberta.fontes@bb.com.br</t>
  </si>
  <si>
    <t>leandromagalhaes@bb.com.br</t>
  </si>
  <si>
    <t>brunoacarvalho@bb.com.br</t>
  </si>
  <si>
    <t>elaine.mourao@castgroup.com.br</t>
  </si>
  <si>
    <t>henry.lima@coopersystem.com.br</t>
  </si>
  <si>
    <t>emanuel.ferreira@castgroup.com.br</t>
  </si>
  <si>
    <t>leandroayres@bb.com.br</t>
  </si>
  <si>
    <t>anselmo.oliveira@castgroup.com.br</t>
  </si>
  <si>
    <t>TASMAZZO@BB.COM.BR</t>
  </si>
  <si>
    <t>heraldo.vaz@bb.com.br</t>
  </si>
  <si>
    <t>fernandaberg@bb.com.br</t>
  </si>
  <si>
    <t>jcborges@bb.com.br</t>
  </si>
  <si>
    <t>alexsteeve@bb.com.br</t>
  </si>
  <si>
    <t>takahara@bb.com.br</t>
  </si>
  <si>
    <t>hauseman@bb.com.br</t>
  </si>
  <si>
    <t>F6173012</t>
  </si>
  <si>
    <t>C1324909</t>
  </si>
  <si>
    <t>C1324213</t>
  </si>
  <si>
    <t>C1328369</t>
  </si>
  <si>
    <t>C1299860</t>
  </si>
  <si>
    <t>C1328473</t>
  </si>
  <si>
    <t>C1328089</t>
  </si>
  <si>
    <t>F6778177</t>
  </si>
  <si>
    <t>Z1175630</t>
  </si>
  <si>
    <t>C1313178</t>
  </si>
  <si>
    <t>C1328026</t>
  </si>
  <si>
    <t>C1243842</t>
  </si>
  <si>
    <t>C1326354</t>
  </si>
  <si>
    <t>C1318159</t>
  </si>
  <si>
    <t>F3938097</t>
  </si>
  <si>
    <t>Guilda #g105</t>
  </si>
  <si>
    <t>C1321687</t>
  </si>
  <si>
    <t>C1319938</t>
  </si>
  <si>
    <t>C1323554</t>
  </si>
  <si>
    <t>C1317376</t>
  </si>
  <si>
    <t>C1319911</t>
  </si>
  <si>
    <t>C1311264</t>
  </si>
  <si>
    <t>C1297782</t>
  </si>
  <si>
    <t>C1277293</t>
  </si>
  <si>
    <t>C1180543</t>
  </si>
  <si>
    <t>C1319055</t>
  </si>
  <si>
    <t>C1297934</t>
  </si>
  <si>
    <t>Z1176099</t>
  </si>
  <si>
    <t>C1281551</t>
  </si>
  <si>
    <t>C1325580</t>
  </si>
  <si>
    <t>C1282036</t>
  </si>
  <si>
    <t>C1323266</t>
  </si>
  <si>
    <t>F7107777</t>
  </si>
  <si>
    <t>C1298346</t>
  </si>
  <si>
    <t>C1321102</t>
  </si>
  <si>
    <t>C1324408</t>
  </si>
  <si>
    <t>C1325048</t>
  </si>
  <si>
    <t>C1310170</t>
  </si>
  <si>
    <t>C1323083</t>
  </si>
  <si>
    <t>C1324882</t>
  </si>
  <si>
    <t>C1300140</t>
  </si>
  <si>
    <t>C1317931</t>
  </si>
  <si>
    <t>C1322792</t>
  </si>
  <si>
    <t>C1325310</t>
  </si>
  <si>
    <t>C1319079</t>
  </si>
  <si>
    <t>C1317649</t>
  </si>
  <si>
    <t>F0716658</t>
  </si>
  <si>
    <t>C1281387</t>
  </si>
  <si>
    <t>C1311285</t>
  </si>
  <si>
    <t>C1257326</t>
  </si>
  <si>
    <t>F6360787</t>
  </si>
  <si>
    <t>C1296239</t>
  </si>
  <si>
    <t>C1327805</t>
  </si>
  <si>
    <t>C1316999</t>
  </si>
  <si>
    <t>C1322231</t>
  </si>
  <si>
    <t>C1263022</t>
  </si>
  <si>
    <t>C1310587</t>
  </si>
  <si>
    <t>C1321754</t>
  </si>
  <si>
    <t>F6362425</t>
  </si>
  <si>
    <t>F4352981</t>
  </si>
  <si>
    <t>C1322809</t>
  </si>
  <si>
    <t>C1327604</t>
  </si>
  <si>
    <t>F1685131</t>
  </si>
  <si>
    <t>c1322071</t>
  </si>
  <si>
    <t>C1310033</t>
  </si>
  <si>
    <t>C1326587</t>
  </si>
  <si>
    <t>F0626439</t>
  </si>
  <si>
    <t>F6522023</t>
  </si>
  <si>
    <t>F6820054</t>
  </si>
  <si>
    <t>C1316161</t>
  </si>
  <si>
    <t>Z1180134</t>
  </si>
  <si>
    <t>C1270535</t>
  </si>
  <si>
    <t>F8249902</t>
  </si>
  <si>
    <t>C1300405</t>
  </si>
  <si>
    <t>C1325321</t>
  </si>
  <si>
    <t>C1300121</t>
  </si>
  <si>
    <t>F9329134</t>
  </si>
  <si>
    <t>F1456789</t>
  </si>
  <si>
    <t>C1326890</t>
  </si>
  <si>
    <t>F6859261</t>
  </si>
  <si>
    <t>F8233989</t>
  </si>
  <si>
    <t>Z1180145</t>
  </si>
  <si>
    <t>C1328082</t>
  </si>
  <si>
    <t>F1353248</t>
  </si>
  <si>
    <t>C1326036</t>
  </si>
  <si>
    <t>F1557350</t>
  </si>
  <si>
    <t>C1327886</t>
  </si>
  <si>
    <t>C1316332</t>
  </si>
  <si>
    <t>C1325899</t>
  </si>
  <si>
    <t>F2731623</t>
  </si>
  <si>
    <t>F2370438</t>
  </si>
  <si>
    <t>F8176938</t>
  </si>
  <si>
    <t>C1312133</t>
  </si>
  <si>
    <t>C1323216</t>
  </si>
  <si>
    <t>C1322346</t>
  </si>
  <si>
    <t>C1326977</t>
  </si>
  <si>
    <t>C1324174</t>
  </si>
  <si>
    <t>C1059121</t>
  </si>
  <si>
    <t>C1324596</t>
  </si>
  <si>
    <t>C1324368</t>
  </si>
  <si>
    <t>C1326331</t>
  </si>
  <si>
    <t>C1326963</t>
  </si>
  <si>
    <t>C1218017</t>
  </si>
  <si>
    <t>C1320986</t>
  </si>
  <si>
    <t>C1325690</t>
  </si>
  <si>
    <t>thiago.kamada@bb.com.br</t>
  </si>
  <si>
    <t>kelvin.tamashiro@bb.com.br</t>
  </si>
  <si>
    <t>hideki.cassi@bb.com.br</t>
  </si>
  <si>
    <t>Dário Estevão (Convidado)</t>
  </si>
  <si>
    <t>Luciano Barbosa</t>
  </si>
  <si>
    <t>Rossana Rios</t>
  </si>
  <si>
    <t>Rositelvia Edmizia Xavier Costa Pires</t>
  </si>
  <si>
    <t>De Lima Padilha, Rodrigo</t>
  </si>
  <si>
    <t>Gislene Maria da Silva</t>
  </si>
  <si>
    <t>Leonardo de Lucena Daltro</t>
  </si>
  <si>
    <t>Rodrigo Pilatti</t>
  </si>
  <si>
    <t>Eduardo Monteiro De Andrade</t>
  </si>
  <si>
    <t>Jose De Oliveira Ribeiro Tosca, Jobson</t>
  </si>
  <si>
    <t>Debora Sales Ferreira</t>
  </si>
  <si>
    <t>Fernanda Vieira da Fonseca Amorim</t>
  </si>
  <si>
    <t>Alvaro Augusto Lara de Souza</t>
  </si>
  <si>
    <t>Hernani Roberto Bonifassio</t>
  </si>
  <si>
    <t>Alexandrina Rosa Dias</t>
  </si>
  <si>
    <t>Rodolfo Oliveira de Maya Viana</t>
  </si>
  <si>
    <t>Elisangela Medeiros Neves Soares Fonseca Cardoso</t>
  </si>
  <si>
    <t>Adriane Medeiros Melo</t>
  </si>
  <si>
    <t>Rafael Jose Vaz de Lira</t>
  </si>
  <si>
    <t>Marcos Antonio Pinheiro Silva</t>
  </si>
  <si>
    <t>Gabriel Luna Rosseto</t>
  </si>
  <si>
    <t>Lucas Marlon Soares de Lima</t>
  </si>
  <si>
    <t>Joao Vitor Siqueira Resende</t>
  </si>
  <si>
    <t>Thiago Mendonca Ferreira Ramos</t>
  </si>
  <si>
    <t>Daniel Marco da Costa Franco</t>
  </si>
  <si>
    <t>Fernando Aparecido Ribas Franzim</t>
  </si>
  <si>
    <t>Renan Angelo Victal</t>
  </si>
  <si>
    <t>Bernardo Bernstorff</t>
  </si>
  <si>
    <t>Joaquim Eudes Mendes Gomide</t>
  </si>
  <si>
    <t>Ana Paula Leal dos Santos</t>
  </si>
  <si>
    <t>Carlos Roberto de Souza</t>
  </si>
  <si>
    <t>Fabricio Orfeu Merlo</t>
  </si>
  <si>
    <t>Marcos Alves de Oliveira</t>
  </si>
  <si>
    <t>Weber Corgosinho Amaro</t>
  </si>
  <si>
    <t>Natalia Dias Goivinho Miranda</t>
  </si>
  <si>
    <t>Gustavo Vilela (Guest)</t>
  </si>
  <si>
    <t>Camilo Araujo Bessoni</t>
  </si>
  <si>
    <t>Renata Montenegro Silva</t>
  </si>
  <si>
    <t>Joao Alexandre de Souza Ferreira</t>
  </si>
  <si>
    <t>Tatiana Rubatino Lima de Ornelas</t>
  </si>
  <si>
    <t>Karine Costa</t>
  </si>
  <si>
    <t>Claudinei Borges Cubas</t>
  </si>
  <si>
    <t>Diogo Boghossian dos Santos</t>
  </si>
  <si>
    <t>Luciana Lobo de Oliveira</t>
  </si>
  <si>
    <t>Adriana Merceslane Morais Correia</t>
  </si>
  <si>
    <t>Maira Monan Thome de Alencar</t>
  </si>
  <si>
    <t>Diego Dias Ribeiro</t>
  </si>
  <si>
    <t>Junior, Carlos Augusto Costa dos Santos</t>
  </si>
  <si>
    <t>Costa, Natalia</t>
  </si>
  <si>
    <t>Diogo Raul de Oliveira Martins Machado</t>
  </si>
  <si>
    <t>Edilene de Souza Ledo</t>
  </si>
  <si>
    <t>Vinicius Napier de Souza</t>
  </si>
  <si>
    <t>Leandra Helena Goncalves Martins Ribeiro</t>
  </si>
  <si>
    <t>Marcel Soares Medeiros</t>
  </si>
  <si>
    <t>Talisson Alan Alves Bueno</t>
  </si>
  <si>
    <t>Carlos Roberto de Almeida Humphreys da Silva</t>
  </si>
  <si>
    <t>Rudinei Jose Figueira</t>
  </si>
  <si>
    <t>Juliana Vendramini Soares</t>
  </si>
  <si>
    <t>Aldo Cezar Cavalcante Guimaraes Filho</t>
  </si>
  <si>
    <t>Gabrielle Bertoly Bernardo Dos Santos</t>
  </si>
  <si>
    <t>Alex Fernandes Bezerra Alves</t>
  </si>
  <si>
    <t>2h 12m</t>
  </si>
  <si>
    <t>2h 7m</t>
  </si>
  <si>
    <t>1h 56m</t>
  </si>
  <si>
    <t>1h 51m</t>
  </si>
  <si>
    <t>59m 13s</t>
  </si>
  <si>
    <t>37m 24s</t>
  </si>
  <si>
    <t>1h 39m</t>
  </si>
  <si>
    <t>57m 10s</t>
  </si>
  <si>
    <t>1h 43m</t>
  </si>
  <si>
    <t>36m 46s</t>
  </si>
  <si>
    <t>50m 12s</t>
  </si>
  <si>
    <t>46m 24s</t>
  </si>
  <si>
    <t>55m 42s</t>
  </si>
  <si>
    <t>37m 37s</t>
  </si>
  <si>
    <t>42m 35s</t>
  </si>
  <si>
    <t>56m 48s</t>
  </si>
  <si>
    <t>54m 43s</t>
  </si>
  <si>
    <t>48m 35s</t>
  </si>
  <si>
    <t>53m 42s</t>
  </si>
  <si>
    <t>37m 46s</t>
  </si>
  <si>
    <t>42m 26s</t>
  </si>
  <si>
    <t>32m 30s</t>
  </si>
  <si>
    <t>59m 59s</t>
  </si>
  <si>
    <t>48m 15s</t>
  </si>
  <si>
    <t>45m 33s</t>
  </si>
  <si>
    <t>luciano.barbosa@bb.com.br</t>
  </si>
  <si>
    <t>rossanarios@bb.com.br</t>
  </si>
  <si>
    <t>repires@stefanini.com</t>
  </si>
  <si>
    <t>rlimap@minsait.com</t>
  </si>
  <si>
    <t>gislenesilva@bb.com.br</t>
  </si>
  <si>
    <t>leonardodld@bb.com.br</t>
  </si>
  <si>
    <t>rodrigopilatti@bb.com.br</t>
  </si>
  <si>
    <t>emandrade@stefanini.com</t>
  </si>
  <si>
    <t>jjose@indracompany.com</t>
  </si>
  <si>
    <t>debora.ferreira@qintess.com</t>
  </si>
  <si>
    <t>fernanda.amorim@bb.com.br</t>
  </si>
  <si>
    <t>alvaro.souza@bb.com.br</t>
  </si>
  <si>
    <t>hernani.boni@bb.com.br</t>
  </si>
  <si>
    <t>alexandrina@bb.com.br</t>
  </si>
  <si>
    <t>RELECO@BB.COM.BR</t>
  </si>
  <si>
    <t>rodolfo.mayaviana@bb.com.br</t>
  </si>
  <si>
    <t>elisangela.medeiros@bb.com.br</t>
  </si>
  <si>
    <t>adriane.melo@bb.com.br</t>
  </si>
  <si>
    <t>rafael.lira@bb.com.br</t>
  </si>
  <si>
    <t>marcosantonio.silva@bb.com.br</t>
  </si>
  <si>
    <t>aguyda@bb.com.br</t>
  </si>
  <si>
    <t>gabriel.luna@bb.com.br</t>
  </si>
  <si>
    <t>lucas.lima@castgroup.com.br</t>
  </si>
  <si>
    <t>joaovitor.siqueira@bb.com.br</t>
  </si>
  <si>
    <t>tramos@bb.com.br</t>
  </si>
  <si>
    <t>daniel.franco@bb.com.br</t>
  </si>
  <si>
    <t>FERNANDO.FRANZIM@BB.COM.BR</t>
  </si>
  <si>
    <t>renan.victal@bb.com.br</t>
  </si>
  <si>
    <t>bernardo.bernstorff@bb.com.br</t>
  </si>
  <si>
    <t>jgomide@bb.com.br</t>
  </si>
  <si>
    <t>ANAPAULALS@BB.COM.BR</t>
  </si>
  <si>
    <t>carlos.rsouza@castgroup.com.br</t>
  </si>
  <si>
    <t>fmseco@bb.com.br</t>
  </si>
  <si>
    <t>marcos.oliveira85@bb.com.br</t>
  </si>
  <si>
    <t>weberamaro@bb.com.br</t>
  </si>
  <si>
    <t>ext-natalia.goivinho@bbts.com.br</t>
  </si>
  <si>
    <t>CAMILOBESSONI@BB.COM.BR</t>
  </si>
  <si>
    <t>renatamontenegro@bb.com.br</t>
  </si>
  <si>
    <t>alexandreferreira@bb.com.br</t>
  </si>
  <si>
    <t>tatianaornelas@bb.com.br</t>
  </si>
  <si>
    <t>kcosta@bb.com.br</t>
  </si>
  <si>
    <t>claudineicubas@bb.com.br</t>
  </si>
  <si>
    <t>diogodossantos@bb.com.br</t>
  </si>
  <si>
    <t>lucianalobo@bb.com.br</t>
  </si>
  <si>
    <t>janderson@bb.com.br</t>
  </si>
  <si>
    <t>adrianacorreia@bb.com.br</t>
  </si>
  <si>
    <t>mairamonan@bb.com.br</t>
  </si>
  <si>
    <t>arturclemente@bb.com.br</t>
  </si>
  <si>
    <t>solangesalazar@bb.com.br</t>
  </si>
  <si>
    <t>diegoribeiro@bb.com.br</t>
  </si>
  <si>
    <t>carlos.b.junior@capgemini.com</t>
  </si>
  <si>
    <t>natalia.costa@capgemini.com</t>
  </si>
  <si>
    <t>diogo.martins@bb.com.br</t>
  </si>
  <si>
    <t>leninha.ledo@bb.com.br</t>
  </si>
  <si>
    <t>franklinsaka@bb.com.br</t>
  </si>
  <si>
    <t>leandrahelena@bb.com.br</t>
  </si>
  <si>
    <t>marcelsm@bb.com.br</t>
  </si>
  <si>
    <t>talisson.bueno@castgroup.com.br</t>
  </si>
  <si>
    <t>eduardopiza@bb.com.br</t>
  </si>
  <si>
    <t>beto@bb.com.br</t>
  </si>
  <si>
    <t>rudineijf@bb.com.br</t>
  </si>
  <si>
    <t>juvendramini@bb.com.br</t>
  </si>
  <si>
    <t>aldocezar@bb.com.br</t>
  </si>
  <si>
    <t>ext-gabrielle.santos@bbts.com.br</t>
  </si>
  <si>
    <t>spalhares@minsait.com</t>
  </si>
  <si>
    <t>alex.alves@coopersystem.com.br</t>
  </si>
  <si>
    <t xml:space="preserve"> </t>
  </si>
  <si>
    <t>C1080083</t>
  </si>
  <si>
    <t>F6001589</t>
  </si>
  <si>
    <t>F0406998</t>
  </si>
  <si>
    <t>F6635621</t>
  </si>
  <si>
    <t>F8527606</t>
  </si>
  <si>
    <t>F6806149</t>
  </si>
  <si>
    <t>C1319141</t>
  </si>
  <si>
    <t>C1320837</t>
  </si>
  <si>
    <t>F9329124</t>
  </si>
  <si>
    <t>F6806148</t>
  </si>
  <si>
    <t>F2064776</t>
  </si>
  <si>
    <t>F6066115</t>
  </si>
  <si>
    <t>F3546236</t>
  </si>
  <si>
    <t>F2256117</t>
  </si>
  <si>
    <t>F1645195</t>
  </si>
  <si>
    <t>F5011278</t>
  </si>
  <si>
    <t>F8367583</t>
  </si>
  <si>
    <t>C1317232</t>
  </si>
  <si>
    <t>F4175639</t>
  </si>
  <si>
    <t>F3800973</t>
  </si>
  <si>
    <t>F6750882</t>
  </si>
  <si>
    <t>C1328272</t>
  </si>
  <si>
    <t>F0442777</t>
  </si>
  <si>
    <t>C1322963</t>
  </si>
  <si>
    <t>C1318542</t>
  </si>
  <si>
    <t>C1320788</t>
  </si>
  <si>
    <t>F0169627</t>
  </si>
  <si>
    <t>C1325358</t>
  </si>
  <si>
    <t>C1328477</t>
  </si>
  <si>
    <t>F8859809</t>
  </si>
  <si>
    <t>C1198792</t>
  </si>
  <si>
    <t>C1321648</t>
  </si>
  <si>
    <t>C1327220</t>
  </si>
  <si>
    <t>c1326986</t>
  </si>
  <si>
    <t>C1316093</t>
  </si>
  <si>
    <t>C1327247</t>
  </si>
  <si>
    <t>C1321685</t>
  </si>
  <si>
    <t>C1316337</t>
  </si>
  <si>
    <t>C1313961</t>
  </si>
  <si>
    <t>C1327256</t>
  </si>
  <si>
    <t>C1318189</t>
  </si>
  <si>
    <t>C1326891</t>
  </si>
  <si>
    <t>C1327624</t>
  </si>
  <si>
    <t>C1325700</t>
  </si>
  <si>
    <t>C1326150</t>
  </si>
  <si>
    <t>C1322975</t>
  </si>
  <si>
    <t>C1322033</t>
  </si>
  <si>
    <t>C1328049</t>
  </si>
  <si>
    <t>C1321864</t>
  </si>
  <si>
    <t>C1325362</t>
  </si>
  <si>
    <t>C1318069</t>
  </si>
  <si>
    <t>C1327580</t>
  </si>
  <si>
    <t>C1327749</t>
  </si>
  <si>
    <t>C1321693</t>
  </si>
  <si>
    <t>C1327987</t>
  </si>
  <si>
    <t>C1323944</t>
  </si>
  <si>
    <t>C1293979</t>
  </si>
  <si>
    <t>C1327994</t>
  </si>
  <si>
    <t>C1320110</t>
  </si>
  <si>
    <t>C1321476</t>
  </si>
  <si>
    <t>C1315834</t>
  </si>
  <si>
    <t>C1315848</t>
  </si>
  <si>
    <t>C1299072</t>
  </si>
  <si>
    <t>C1325123</t>
  </si>
  <si>
    <t>C1317811</t>
  </si>
  <si>
    <t>C1326034</t>
  </si>
  <si>
    <t>corte novos</t>
  </si>
  <si>
    <t>Guilda #g106</t>
  </si>
  <si>
    <t>Felipe Augusto dos Santos Lima</t>
  </si>
  <si>
    <t>Lenilson Pereira Goncalves</t>
  </si>
  <si>
    <t>Moacir Tadeu Amancio de Souza</t>
  </si>
  <si>
    <t>Thiago Farina de Sousa</t>
  </si>
  <si>
    <t>Claudio Galvao Coelho</t>
  </si>
  <si>
    <t>Michael Fernandes Marques</t>
  </si>
  <si>
    <t>Marcio Rogerio Spanhol</t>
  </si>
  <si>
    <t>Oziel da Silva Santos</t>
  </si>
  <si>
    <t>Piterson Ranyer Marta</t>
  </si>
  <si>
    <t>Carmen Mari Sato</t>
  </si>
  <si>
    <t>Silas Souza Fernandes</t>
  </si>
  <si>
    <t>Silva, Wilton Nunes Gomes da</t>
  </si>
  <si>
    <t>Bredley Lopes Damiao</t>
  </si>
  <si>
    <t>Ivan Tosta da Silva Junior</t>
  </si>
  <si>
    <t>Alysson Souza Lopes</t>
  </si>
  <si>
    <t>Thiago Carlos Pereira</t>
  </si>
  <si>
    <t>Medeiros, Adan</t>
  </si>
  <si>
    <t>Andre Bastos Rios De Melo</t>
  </si>
  <si>
    <t>Joao Vitor dos Santos Lima</t>
  </si>
  <si>
    <t>Igor Carvalho Barros</t>
  </si>
  <si>
    <t>Tatiana Silva Ferreira</t>
  </si>
  <si>
    <t>Houari Vieira de Morais</t>
  </si>
  <si>
    <t>Alexandre de Sousa Albuquerque</t>
  </si>
  <si>
    <t>Vinicius De Oliveira Silva</t>
  </si>
  <si>
    <t>Vinicius Costa De Paula</t>
  </si>
  <si>
    <t>54m 50s</t>
  </si>
  <si>
    <t>44m 15s</t>
  </si>
  <si>
    <t xml:space="preserve">30m </t>
  </si>
  <si>
    <t>47m 35s</t>
  </si>
  <si>
    <t>52m 41s</t>
  </si>
  <si>
    <t>52m 22s</t>
  </si>
  <si>
    <t>52m 8s</t>
  </si>
  <si>
    <t>44m 2s</t>
  </si>
  <si>
    <t>52m 24s</t>
  </si>
  <si>
    <t>49m 54s</t>
  </si>
  <si>
    <t>49m 43s</t>
  </si>
  <si>
    <t>49m 16s</t>
  </si>
  <si>
    <t>49m 14s</t>
  </si>
  <si>
    <t>30m 49s</t>
  </si>
  <si>
    <t>56m 44s</t>
  </si>
  <si>
    <t>48m 4s</t>
  </si>
  <si>
    <t>35m 34s</t>
  </si>
  <si>
    <t>47m 9s</t>
  </si>
  <si>
    <t>46m 20s</t>
  </si>
  <si>
    <t>46m 19s</t>
  </si>
  <si>
    <t>45m 43s</t>
  </si>
  <si>
    <t>45m 18s</t>
  </si>
  <si>
    <t>39m 20s</t>
  </si>
  <si>
    <t>39m 41s</t>
  </si>
  <si>
    <t>38m 39s</t>
  </si>
  <si>
    <t>38m 37s</t>
  </si>
  <si>
    <t>46m 17s</t>
  </si>
  <si>
    <t>30m 32s</t>
  </si>
  <si>
    <t>30m 3s</t>
  </si>
  <si>
    <t>37m 49s</t>
  </si>
  <si>
    <t>31m 44s</t>
  </si>
  <si>
    <t>felipelima@bb.com.br</t>
  </si>
  <si>
    <t>lpgoncalves@stefanini.com</t>
  </si>
  <si>
    <t>danielst@bb.com.br</t>
  </si>
  <si>
    <t>mtamancio@bb.com.br</t>
  </si>
  <si>
    <t>c1245017@interno.bb.com.br</t>
  </si>
  <si>
    <t>claudio.sal@bb.com.br</t>
  </si>
  <si>
    <t>maicow@bb.com.br</t>
  </si>
  <si>
    <t>maspanhol@bb.com.br</t>
  </si>
  <si>
    <t>ozielbb@bb.com.br</t>
  </si>
  <si>
    <t>pitersonranyer@bb.com.br</t>
  </si>
  <si>
    <t>carmenmari@bb.com.br</t>
  </si>
  <si>
    <t>PCAFONSO@BB.COM.BR</t>
  </si>
  <si>
    <t>ssfernandes@stefanini.com</t>
  </si>
  <si>
    <t>wilton.silva@capgemini.com</t>
  </si>
  <si>
    <t>lucas.vinicius@bb.com.br</t>
  </si>
  <si>
    <t>c1270535@interno.bb.com.br</t>
  </si>
  <si>
    <t>ivantosta@bb.com.br</t>
  </si>
  <si>
    <t>c1257326@interno.bb.com.br</t>
  </si>
  <si>
    <t>thiagocarlos@bb.com.br</t>
  </si>
  <si>
    <t>adan.medeiros@connectis-gs.com.br</t>
  </si>
  <si>
    <t>abmelo@stefanini.com</t>
  </si>
  <si>
    <t>c1300405@interno.bb.com.br</t>
  </si>
  <si>
    <t>igorbarros@bb.com.br</t>
  </si>
  <si>
    <t>TATIANASFF@BB.COM.BR</t>
  </si>
  <si>
    <t>houari@bb.com.br</t>
  </si>
  <si>
    <t>albuq.alexandre@bb.com.br</t>
  </si>
  <si>
    <t>vosilva3@stefanini.com</t>
  </si>
  <si>
    <t>vcpaula@stefanini.com</t>
  </si>
  <si>
    <t>C1245017</t>
  </si>
  <si>
    <t>PROCX(B4;Rotineiros!B$1:B$5000;Rotineiros!A$1:A$5000)</t>
  </si>
  <si>
    <t>c1327218</t>
  </si>
  <si>
    <t>C1328337</t>
  </si>
  <si>
    <t>C1320103</t>
  </si>
  <si>
    <t>C1324188</t>
  </si>
  <si>
    <t>Guilda #g107</t>
  </si>
  <si>
    <t>Pedro Anselmo Vasconcelos Nunes Filho</t>
  </si>
  <si>
    <t>Joao Carlos Paranhos Farias De Sousa</t>
  </si>
  <si>
    <t>Silva, Jeferson Almeida</t>
  </si>
  <si>
    <t>Thiago Jose Lemos De Oliveira</t>
  </si>
  <si>
    <t>Dourado, Henrique Moreira Lustosa</t>
  </si>
  <si>
    <t>Carlos Roberto da Silva Junior</t>
  </si>
  <si>
    <t>Neilton Rodrigues do Nascimento</t>
  </si>
  <si>
    <t>Joao Galvao Filho</t>
  </si>
  <si>
    <t>Augusto Arcoverde da Rocha</t>
  </si>
  <si>
    <t>Jhonatan Vago</t>
  </si>
  <si>
    <t>Caio Sausmikat Lima</t>
  </si>
  <si>
    <t>Douglas Batista Couras</t>
  </si>
  <si>
    <t>Cristiano Da Silva Bezerra</t>
  </si>
  <si>
    <t>Danilo de Assis Pinto</t>
  </si>
  <si>
    <t>Caio Cesar Alves Ferreira</t>
  </si>
  <si>
    <t>Rena Oliveira Frota</t>
  </si>
  <si>
    <t>Nascimento, William Lucio do</t>
  </si>
  <si>
    <t>Marcio Fernando de Messias</t>
  </si>
  <si>
    <t>Leide Benedita Morais Silva</t>
  </si>
  <si>
    <t>Luis Eduardo Rique Ferreira</t>
  </si>
  <si>
    <t>Ricardo da Cunha Alves Junior</t>
  </si>
  <si>
    <t>Thiago Pizzio Medina</t>
  </si>
  <si>
    <t>Alves, Andre Fernandes</t>
  </si>
  <si>
    <t>Maria Eduarda Guimaraes</t>
  </si>
  <si>
    <t>Cristian Ranalli Pedroso</t>
  </si>
  <si>
    <t>Vanderley Domingos de Lima</t>
  </si>
  <si>
    <t>Gisele Shirado Tokuy</t>
  </si>
  <si>
    <t>Lucas Flach Romani</t>
  </si>
  <si>
    <t>Cristina Paz Da Silva Santos, Helen</t>
  </si>
  <si>
    <t>Carlos Henrique Santos Rosa</t>
  </si>
  <si>
    <t>Cintia Ferreira Da Cruz</t>
  </si>
  <si>
    <t>Ednei Leandro Bello</t>
  </si>
  <si>
    <t>Silva, Taylor Alexandre Sousa da</t>
  </si>
  <si>
    <t>Lima, Joao Viktor da Silva Rodrigues</t>
  </si>
  <si>
    <t>Joao Victor Santos Botelho</t>
  </si>
  <si>
    <t>Breno Alves Reis</t>
  </si>
  <si>
    <t>Pedro Henrique De Souza Lourenco</t>
  </si>
  <si>
    <t>Filipe Brito Correia</t>
  </si>
  <si>
    <t>Alan Rodrigues Fernandes Da Silva</t>
  </si>
  <si>
    <t>Lilian Rylander (Convidado)</t>
  </si>
  <si>
    <t>Elpidio Alves Carneiro Neto</t>
  </si>
  <si>
    <t>Wendel de Assis da Silva</t>
  </si>
  <si>
    <t>Artur Queiroz Teixeira</t>
  </si>
  <si>
    <t>Rafael Ribeiro de Carvalho</t>
  </si>
  <si>
    <t>Amorim, Antonio Alfredo Reis de</t>
  </si>
  <si>
    <t>Jeferson De Souza Ferreira</t>
  </si>
  <si>
    <t>Giovanna Dos Santos Sousa</t>
  </si>
  <si>
    <t>Diego Joao Mendes Goulart</t>
  </si>
  <si>
    <t>Marika Cecilia Morcelli</t>
  </si>
  <si>
    <t>42m 53s</t>
  </si>
  <si>
    <t>51m 36s</t>
  </si>
  <si>
    <t>54m 47s</t>
  </si>
  <si>
    <t>56m 42s</t>
  </si>
  <si>
    <t>32m 18s</t>
  </si>
  <si>
    <t>54m 30s</t>
  </si>
  <si>
    <t>57m 22s</t>
  </si>
  <si>
    <t>52m 36s</t>
  </si>
  <si>
    <t>36m 51s</t>
  </si>
  <si>
    <t>56m 31s</t>
  </si>
  <si>
    <t>36m 44s</t>
  </si>
  <si>
    <t>58m 54s</t>
  </si>
  <si>
    <t>52m 9s</t>
  </si>
  <si>
    <t>39m 47s</t>
  </si>
  <si>
    <t>44m 28s</t>
  </si>
  <si>
    <t>55m 9s</t>
  </si>
  <si>
    <t>56m 58s</t>
  </si>
  <si>
    <t>58m 45s</t>
  </si>
  <si>
    <t>53m 5s</t>
  </si>
  <si>
    <t>48m 38s</t>
  </si>
  <si>
    <t>59m 50s</t>
  </si>
  <si>
    <t>45m 26s</t>
  </si>
  <si>
    <t>47m 53s</t>
  </si>
  <si>
    <t>58m 7s</t>
  </si>
  <si>
    <t>54m 27s</t>
  </si>
  <si>
    <t>54m 3s</t>
  </si>
  <si>
    <t>32m 45s</t>
  </si>
  <si>
    <t>pedroavnf@bb.com.br</t>
  </si>
  <si>
    <t>jcsousa2@stefanini.com</t>
  </si>
  <si>
    <t>jeferson.silva@capgemini.com</t>
  </si>
  <si>
    <t>tjoliveira@stefanini.com</t>
  </si>
  <si>
    <t>henrique.dourado@capgemini.com</t>
  </si>
  <si>
    <t>neilton@bb.com.br</t>
  </si>
  <si>
    <t>c1059121@interno.bb.com.br</t>
  </si>
  <si>
    <t>augusto.arcoverde@bb.com.br</t>
  </si>
  <si>
    <t>jhonatan.vago@ibm.com</t>
  </si>
  <si>
    <t>caiosausmikat@bb.com.br</t>
  </si>
  <si>
    <t>viniciuscsouza@bb.com.br</t>
  </si>
  <si>
    <t>douglas.couras@bb.com.br</t>
  </si>
  <si>
    <t>csbezerra1@latam.stefanini.com</t>
  </si>
  <si>
    <t>danilo.pinto@castgroup.com.br</t>
  </si>
  <si>
    <t>re044250@qintess.com</t>
  </si>
  <si>
    <t>rena.frota@bb.com.br</t>
  </si>
  <si>
    <t>william.nascimento@capgemini.com</t>
  </si>
  <si>
    <t>messiasm@bb.com.br</t>
  </si>
  <si>
    <t>leidemorais@bb.com.br</t>
  </si>
  <si>
    <t>luis.rique@ibm.com</t>
  </si>
  <si>
    <t>rcalves@bb.com.br</t>
  </si>
  <si>
    <t>thiago.medina@bb.com.br</t>
  </si>
  <si>
    <t>andre.c.alves@capgemini.com</t>
  </si>
  <si>
    <t>mariaeduardaguimaraes@ibm.com</t>
  </si>
  <si>
    <t>ultraotimista@bb.com.br</t>
  </si>
  <si>
    <t>vanderley.lima@bb.com.br</t>
  </si>
  <si>
    <t>gtokuy@bb.com.br</t>
  </si>
  <si>
    <t>lucasflachromani@bb.com.br</t>
  </si>
  <si>
    <t>hcristinap@minsait.com</t>
  </si>
  <si>
    <t>carlos.rosa@bb.com.br</t>
  </si>
  <si>
    <t>fernanda.ramalho02@ibm.com</t>
  </si>
  <si>
    <t>cfcruz@stefanini.com</t>
  </si>
  <si>
    <t>elbello@bb.com.br</t>
  </si>
  <si>
    <t>taylor.a.silva@capgemini.com</t>
  </si>
  <si>
    <t>joao.a.lima@capgemini.com</t>
  </si>
  <si>
    <t>daniel.queiroz@bb.com.br</t>
  </si>
  <si>
    <t>jvbotelho@stefanini.com</t>
  </si>
  <si>
    <t>breno.reis@prestadores.cateno.com.br</t>
  </si>
  <si>
    <t>phlourenco@stefanini.com</t>
  </si>
  <si>
    <t>emerson83@bb.com.br</t>
  </si>
  <si>
    <t>fbcorreia@stefanini.com</t>
  </si>
  <si>
    <t>arsilva20@stefanini.com</t>
  </si>
  <si>
    <t>eaneto1@stefanini.com</t>
  </si>
  <si>
    <t>wendelassis@bb.com.br</t>
  </si>
  <si>
    <t>arqueiro@bb.com.br</t>
  </si>
  <si>
    <t>rafaelrcarvalho@bb.com.br</t>
  </si>
  <si>
    <t>Antonio.amorim@capgemini.com</t>
  </si>
  <si>
    <t>ext-jeferson.souza@bbts.com.br</t>
  </si>
  <si>
    <t>gssousa4@stefanini.com</t>
  </si>
  <si>
    <t>diegomendes@bb.com.br</t>
  </si>
  <si>
    <t>ext-marika.morcelli@bbts.com.br</t>
  </si>
  <si>
    <t>C1328737</t>
  </si>
  <si>
    <t>C1320997</t>
  </si>
  <si>
    <t>C1315689</t>
  </si>
  <si>
    <t>F8213749</t>
  </si>
  <si>
    <t>C1296930</t>
  </si>
  <si>
    <t>C1326942</t>
  </si>
  <si>
    <t>C1325835</t>
  </si>
  <si>
    <t>C1325307</t>
  </si>
  <si>
    <t>C1328679</t>
  </si>
  <si>
    <t>C1325648</t>
  </si>
  <si>
    <t>F6264055</t>
  </si>
  <si>
    <t>C1323209</t>
  </si>
  <si>
    <t>C1327992</t>
  </si>
  <si>
    <t>C1328335</t>
  </si>
  <si>
    <t>F6071778</t>
  </si>
  <si>
    <t>F7021733</t>
  </si>
  <si>
    <t>F4427077</t>
  </si>
  <si>
    <t>C1328530</t>
  </si>
  <si>
    <t>Guilda #g108</t>
  </si>
  <si>
    <t>Pedro Carlos Lopes de Assis</t>
  </si>
  <si>
    <t>Jose Marcio Oliveira Fagundes</t>
  </si>
  <si>
    <t>Paula Dos Santos, Ana</t>
  </si>
  <si>
    <t>Rubens RMP. Magalhaes Pinheiro</t>
  </si>
  <si>
    <t>Evandro Oliveira Calazans</t>
  </si>
  <si>
    <t>Rocha Da Costa, Rodolfo</t>
  </si>
  <si>
    <t>Teodolino Barbosa Torres, Daniel</t>
  </si>
  <si>
    <t>Alves Evangelista, Natanael</t>
  </si>
  <si>
    <t>Mateus Barbosa De Amorim, Iury</t>
  </si>
  <si>
    <t>Rodrigo Cordero Pivotto</t>
  </si>
  <si>
    <t>Carlos Eduardo Antao dos Santos</t>
  </si>
  <si>
    <t>De Souza Vieira, Mateus</t>
  </si>
  <si>
    <t>Manoel de Souza Juliao Junior</t>
  </si>
  <si>
    <t>Giselle Martins Froes</t>
  </si>
  <si>
    <t>Costa Faria, Marcelo</t>
  </si>
  <si>
    <t>Sheila Wilde Momm</t>
  </si>
  <si>
    <t>Erick dos Santos Vieira</t>
  </si>
  <si>
    <t>Vitor (Convidado)</t>
  </si>
  <si>
    <t>Eduardo Gomes Do Patrocinio, Jose</t>
  </si>
  <si>
    <t>Vinicius Cerdeira Bernat</t>
  </si>
  <si>
    <t>Viviane Piva Macedo Mancuso</t>
  </si>
  <si>
    <t>Lais Tolentino Viana</t>
  </si>
  <si>
    <t>Sandro Luis Schmidtke</t>
  </si>
  <si>
    <t>Souza, Daniel Bou de</t>
  </si>
  <si>
    <t>Jose De Moura Pereira, Flavio</t>
  </si>
  <si>
    <t>Fabiane Campos Vale Jerke</t>
  </si>
  <si>
    <t>Gustavo Vilela</t>
  </si>
  <si>
    <t>Moacir Guimaraes</t>
  </si>
  <si>
    <t>Wallace Carvalho Soares</t>
  </si>
  <si>
    <t>Breno Reis (Convidado)</t>
  </si>
  <si>
    <t>Alexandre Torrezan</t>
  </si>
  <si>
    <t>Emmanuel (Convidado)</t>
  </si>
  <si>
    <t>Rosenelle do Carmo Araujo Oliveira</t>
  </si>
  <si>
    <t>Rosemeire da Silva</t>
  </si>
  <si>
    <t>Wagner Emanuel da Silva Ferreira</t>
  </si>
  <si>
    <t>Geiza Kelly Bretas de Pinho Tavares</t>
  </si>
  <si>
    <t>Leandro Vieira Baima</t>
  </si>
  <si>
    <t>Bruno Lazarini Yabe</t>
  </si>
  <si>
    <t>Bruno de Oliveira Protzner</t>
  </si>
  <si>
    <t>Antonio Garrido Maruxo, Domingos</t>
  </si>
  <si>
    <t>Davi de Matos Nunes</t>
  </si>
  <si>
    <t>Douglas de Almeida Pires</t>
  </si>
  <si>
    <t>Willian Meyer Felix Cardoso</t>
  </si>
  <si>
    <t>Ramos Da Silva Nunes, Milena</t>
  </si>
  <si>
    <t>Vicente Toledo Gouvea, Igor</t>
  </si>
  <si>
    <t>Sousa Roque Ferreira, Gisleine</t>
  </si>
  <si>
    <t>Matheus Filipe Faria Alves de Andrade</t>
  </si>
  <si>
    <t>Danita Carneiro Mendes Souto Silva</t>
  </si>
  <si>
    <t>rsousa@stefanini.com</t>
  </si>
  <si>
    <t>Keila Magalhaes Barbosa</t>
  </si>
  <si>
    <t>Alexandre De Souza, Savio</t>
  </si>
  <si>
    <t>Adriano Emilson de Paula Campos</t>
  </si>
  <si>
    <t>Rodrigo Cezario Damasio Cunha</t>
  </si>
  <si>
    <t>Deysy Ellenn Oliveira Gallietta Silva</t>
  </si>
  <si>
    <t>Roberson Zorzan de Assis</t>
  </si>
  <si>
    <t>Rodrigo Lamaita Pereira Lopes</t>
  </si>
  <si>
    <t>Barbara Silva Cabral</t>
  </si>
  <si>
    <t>34m 11s</t>
  </si>
  <si>
    <t>57m 27s</t>
  </si>
  <si>
    <t>53m 6s</t>
  </si>
  <si>
    <t>36m 30s</t>
  </si>
  <si>
    <t>46m 6s</t>
  </si>
  <si>
    <t>53m 34s</t>
  </si>
  <si>
    <t>57m 31s</t>
  </si>
  <si>
    <t>54m 35s</t>
  </si>
  <si>
    <t>1m 10s</t>
  </si>
  <si>
    <t>42m 25s</t>
  </si>
  <si>
    <t>44m 47s</t>
  </si>
  <si>
    <t>55m 41s</t>
  </si>
  <si>
    <t>51m 4s</t>
  </si>
  <si>
    <t>52m 6s</t>
  </si>
  <si>
    <t>50m 44s</t>
  </si>
  <si>
    <t>45m 36s</t>
  </si>
  <si>
    <t>47m 6s</t>
  </si>
  <si>
    <t>46m 45s</t>
  </si>
  <si>
    <t>48m 34s</t>
  </si>
  <si>
    <t xml:space="preserve">53m </t>
  </si>
  <si>
    <t>49m 48s</t>
  </si>
  <si>
    <t>49m 52s</t>
  </si>
  <si>
    <t>38m 11s</t>
  </si>
  <si>
    <t>44m 55s</t>
  </si>
  <si>
    <t>39m 3s</t>
  </si>
  <si>
    <t>39m 18s</t>
  </si>
  <si>
    <t>30m 9s</t>
  </si>
  <si>
    <t>pedro.assis@bb.com.br</t>
  </si>
  <si>
    <t>jose.fagundes@cassi.com.br</t>
  </si>
  <si>
    <t>apaulado@minsait.com</t>
  </si>
  <si>
    <t>rubens.pinheiro@cassi.com.br</t>
  </si>
  <si>
    <t>rrochac@minsait.com</t>
  </si>
  <si>
    <t>dteodolino@minsait.com</t>
  </si>
  <si>
    <t>nalvese@minsait.com</t>
  </si>
  <si>
    <t>LUCIANAFAGUNDES@BB.COM.BR</t>
  </si>
  <si>
    <t>imateusb@minsait.com</t>
  </si>
  <si>
    <t>rpivotto@bb.com.br</t>
  </si>
  <si>
    <t>carlosantao@bb.com.br</t>
  </si>
  <si>
    <t>msvieira@minsait.com</t>
  </si>
  <si>
    <t>juliao@bb.com.br</t>
  </si>
  <si>
    <t>giselle.froes@bb.com.br</t>
  </si>
  <si>
    <t>mcostaf@minsait.com</t>
  </si>
  <si>
    <t>sheilaw@bb.com.br</t>
  </si>
  <si>
    <t>ERICK.VIEIRA@BB.COM.BR</t>
  </si>
  <si>
    <t>jeduardog@minsait.com</t>
  </si>
  <si>
    <t>vcbernat@bb.com.br</t>
  </si>
  <si>
    <t>viviane.mancuso@bb.com.br</t>
  </si>
  <si>
    <t>lais.viana@bb.com.br</t>
  </si>
  <si>
    <t>sandroluis@bb.com.br</t>
  </si>
  <si>
    <t>daniel.souza@capgemini.com</t>
  </si>
  <si>
    <t>fjosem@minsait.com</t>
  </si>
  <si>
    <t>fjerke@bb.com.br</t>
  </si>
  <si>
    <t>moacir@bb.com.br</t>
  </si>
  <si>
    <t>wallacecarvalho@bb.com.br</t>
  </si>
  <si>
    <t>alextorrezan@bb.com.br</t>
  </si>
  <si>
    <t>rosenelle@bb.com.br</t>
  </si>
  <si>
    <t>rosemeire.silva@bb.com.br</t>
  </si>
  <si>
    <t>wagneremanuel@bb.com.br</t>
  </si>
  <si>
    <t>geiza@bb.com.br</t>
  </si>
  <si>
    <t>brunoyabe@bb.com.br</t>
  </si>
  <si>
    <t>BRUNOPROTZNER@bb.com.br</t>
  </si>
  <si>
    <t>dantoniog@minsait.com</t>
  </si>
  <si>
    <t>DAVIMNUNES@BB.COM.BR</t>
  </si>
  <si>
    <t>douglaspires@bb.com.br</t>
  </si>
  <si>
    <t>meyer@bb.com.br</t>
  </si>
  <si>
    <t>mramossi@minsait.com</t>
  </si>
  <si>
    <t>ivicentet@minsait.com</t>
  </si>
  <si>
    <t>gsousar@minsait.com</t>
  </si>
  <si>
    <t>matheus.andrade@coopersystem.com.br</t>
  </si>
  <si>
    <t>DANITA.SILVA@CASSI.COM.BR</t>
  </si>
  <si>
    <t>keilamaga@bb.com.br</t>
  </si>
  <si>
    <t>salexandres@minsait.com</t>
  </si>
  <si>
    <t>adrianoepcampos@bb.com.br</t>
  </si>
  <si>
    <t>RODRIGO.CUNHA@CASSI.COM.BR</t>
  </si>
  <si>
    <t>deysy@bb.com.br</t>
  </si>
  <si>
    <t>rzorzan@bb.com.br</t>
  </si>
  <si>
    <t>lamaita@bb.com.br</t>
  </si>
  <si>
    <t>barbarascabral@bb.com.br</t>
  </si>
  <si>
    <t>40m</t>
  </si>
  <si>
    <t>C1328652</t>
  </si>
  <si>
    <t>C1328767</t>
  </si>
  <si>
    <t>C1324519</t>
  </si>
  <si>
    <t>F1557567</t>
  </si>
  <si>
    <t>C1324520</t>
  </si>
  <si>
    <t>C1328670</t>
  </si>
  <si>
    <t>C1328511</t>
  </si>
  <si>
    <t>C1328666</t>
  </si>
  <si>
    <t>C1323345</t>
  </si>
  <si>
    <t>F8225279</t>
  </si>
  <si>
    <t>C1328654</t>
  </si>
  <si>
    <t>C1328651</t>
  </si>
  <si>
    <t>F8711973</t>
  </si>
  <si>
    <t>F8712679</t>
  </si>
  <si>
    <t>C1328649</t>
  </si>
  <si>
    <t>C1328655</t>
  </si>
  <si>
    <t>Z1174056</t>
  </si>
  <si>
    <t>F9572015</t>
  </si>
  <si>
    <t>C1314056</t>
  </si>
  <si>
    <t>C1325902</t>
  </si>
  <si>
    <t>C1317672</t>
  </si>
  <si>
    <t>C1327895</t>
  </si>
  <si>
    <t>C1325634</t>
  </si>
  <si>
    <t>F8249186</t>
  </si>
  <si>
    <t>C1328653</t>
  </si>
  <si>
    <t>NPS</t>
  </si>
  <si>
    <t>Guilda #g109</t>
  </si>
  <si>
    <t xml:space="preserve"> F0320449</t>
  </si>
  <si>
    <t xml:space="preserve"> F2262647</t>
  </si>
  <si>
    <t>DANILO DA SILVA E SILVA</t>
  </si>
  <si>
    <t xml:space="preserve"> F5115726</t>
  </si>
  <si>
    <t xml:space="preserve"> F9676527</t>
  </si>
  <si>
    <t xml:space="preserve">F0442781 </t>
  </si>
  <si>
    <t>ALVARO ROBERTO CAVALCANTE SANTOS</t>
  </si>
  <si>
    <t>ANA CLARA CUSTODIO GOSENHEIMER</t>
  </si>
  <si>
    <t xml:space="preserve">F0724279 </t>
  </si>
  <si>
    <t xml:space="preserve">F0974918 </t>
  </si>
  <si>
    <t>ARTHUR ALCANTARA OLIVEIRA NEVES</t>
  </si>
  <si>
    <t>F1381759</t>
  </si>
  <si>
    <t>ARTUR BEZERRA DELABIO FERRAZ</t>
  </si>
  <si>
    <t>BARBARA DOS ANJOS TAPIOCA</t>
  </si>
  <si>
    <t>BRENO BEZERRA DE MELO ALENCAR</t>
  </si>
  <si>
    <t xml:space="preserve">F1692469 </t>
  </si>
  <si>
    <t xml:space="preserve">F1692871 </t>
  </si>
  <si>
    <t>BRUNO CRUZ</t>
  </si>
  <si>
    <t>CAIO CLEMENTINO LAMARAO</t>
  </si>
  <si>
    <t xml:space="preserve">F1708250 </t>
  </si>
  <si>
    <t xml:space="preserve">F2002436  </t>
  </si>
  <si>
    <t>DELSON DOUGLAS BARBOSA LIMA</t>
  </si>
  <si>
    <t xml:space="preserve">F2666809 </t>
  </si>
  <si>
    <t>EDUARDO FERREIRA DE ASSIS</t>
  </si>
  <si>
    <t xml:space="preserve">F2964864    </t>
  </si>
  <si>
    <t xml:space="preserve">F3020335  </t>
  </si>
  <si>
    <t>F3189212</t>
  </si>
  <si>
    <t>FELIPE GONCALVES SOARES DE SOUZA</t>
  </si>
  <si>
    <t>HUGO MOES GALVAO MACIEL</t>
  </si>
  <si>
    <t xml:space="preserve">F4352771 </t>
  </si>
  <si>
    <t>IGOR FRANCA GAMA</t>
  </si>
  <si>
    <t>IGOR RHAMON CARDOSO DO NASCIMENTO</t>
  </si>
  <si>
    <t xml:space="preserve">F4463466 </t>
  </si>
  <si>
    <t xml:space="preserve">F4540178    </t>
  </si>
  <si>
    <t xml:space="preserve">F6076499 </t>
  </si>
  <si>
    <t>F6206672</t>
  </si>
  <si>
    <t>LEONARDO CLEMENTE DE FIGUEIREDO SILVA</t>
  </si>
  <si>
    <t>LUCAS DUARTE PINHEIRO</t>
  </si>
  <si>
    <t>F632219</t>
  </si>
  <si>
    <t>LUCAS MOREIRA COSTA</t>
  </si>
  <si>
    <t xml:space="preserve">F6322897 </t>
  </si>
  <si>
    <t>LUIS ALBERTO MARTINS SALES</t>
  </si>
  <si>
    <t>LUIZ HENRIQUE GONCALVES MIRANDA</t>
  </si>
  <si>
    <t>MARCUS VINICIUS OLIVEIRA DE ABRANTES</t>
  </si>
  <si>
    <t>MARCUS VINICIUS PEREIRA REGO</t>
  </si>
  <si>
    <t>MARIA LUISA SILVA</t>
  </si>
  <si>
    <t>MARIA LUIZA FERREIRA ASSUMPCAO ALMEIDA</t>
  </si>
  <si>
    <t>MARILIA LEAL CUNHA</t>
  </si>
  <si>
    <t>MATHEUS BARBOSA E SILVA</t>
  </si>
  <si>
    <t xml:space="preserve">F7287356 </t>
  </si>
  <si>
    <t>PAULO ROBERTO RAMOS MOTA</t>
  </si>
  <si>
    <t>PEDRO EMANUEL BORGES COSTA</t>
  </si>
  <si>
    <t>PEDRO HENRIQUE SOARES DA SILVA</t>
  </si>
  <si>
    <t>RICHARD DA SILVA BARROSO</t>
  </si>
  <si>
    <t>RODRIGO FERREIRA GUIMARAES</t>
  </si>
  <si>
    <t>THIAGO HENRIQUE ASSI</t>
  </si>
  <si>
    <t xml:space="preserve">F9329131  </t>
  </si>
  <si>
    <t>THIAGO HACK RUTHES</t>
  </si>
  <si>
    <t>THIAGO TEIXEIRA DE FARIA</t>
  </si>
  <si>
    <t>THIAGO CHAVES MONTEIRO DE MELO</t>
  </si>
  <si>
    <t>VICTOR SANTOS PIMENTEL RODRIGUES DE ARAUJO</t>
  </si>
  <si>
    <t>Daniel Hideki Shibata Cassi</t>
  </si>
  <si>
    <t>Samuel Jun Kurosawa</t>
  </si>
  <si>
    <t>kurosawa@bb.com.br</t>
  </si>
  <si>
    <t>Kelvin Seiyu Tamashiro</t>
  </si>
  <si>
    <t>Thiago Mina Kamada</t>
  </si>
  <si>
    <t>Wagner Keiji Sato</t>
  </si>
  <si>
    <t>keiji.sato@bb.com.br</t>
  </si>
  <si>
    <t>Eleny Hiromi Akinaga</t>
  </si>
  <si>
    <t>hiromi@bb.com.br</t>
  </si>
  <si>
    <t>Emilia Chieko Kurihara</t>
  </si>
  <si>
    <t>emilia.kurihara@bb.com.br</t>
  </si>
  <si>
    <t>Tadashi Akinaga</t>
  </si>
  <si>
    <t>aki@bb.com.br</t>
  </si>
  <si>
    <t>Eduardo Barcellos Bohrer</t>
  </si>
  <si>
    <t>eduardo.bohrer@bb.com.br</t>
  </si>
  <si>
    <t>59m 20s</t>
  </si>
  <si>
    <t>Noriyuki Uehara</t>
  </si>
  <si>
    <t>uehara@bb.com.br</t>
  </si>
  <si>
    <t>59m 10s</t>
  </si>
  <si>
    <t>Emilio Yoshio Takizawa</t>
  </si>
  <si>
    <t>emiliobsb@bb.com.br</t>
  </si>
  <si>
    <t>Ana Clara Braga Beltrao</t>
  </si>
  <si>
    <t>50m 15s</t>
  </si>
  <si>
    <t>acbeltrao@stefanini.com</t>
  </si>
  <si>
    <t>Ana Carolina Chausse Lucatti Mendonca</t>
  </si>
  <si>
    <t>58m 43s</t>
  </si>
  <si>
    <t>analucatti@bb.com.br</t>
  </si>
  <si>
    <t>Francisco Alexandre de Melo Castro</t>
  </si>
  <si>
    <t>alexandre.castro@bb.com.br</t>
  </si>
  <si>
    <t>Conceicao, Roberval Roger Serra da</t>
  </si>
  <si>
    <t>roberval.conceicao@capgemini.com</t>
  </si>
  <si>
    <t>Flavio Pereira Andreo De Aro</t>
  </si>
  <si>
    <t>fparo@stefanini.com</t>
  </si>
  <si>
    <t>Rebeca Daniele Da Silva Matos</t>
  </si>
  <si>
    <t>rdmatos@stefanini.com</t>
  </si>
  <si>
    <t>48m 47s</t>
  </si>
  <si>
    <t>Gustavo Jose Sousa da Silva</t>
  </si>
  <si>
    <t>gustavojose@bb.com.br</t>
  </si>
  <si>
    <t>Daniel Miranda Barroso</t>
  </si>
  <si>
    <t>47m 47s</t>
  </si>
  <si>
    <t>danielbarroso@bb.com.br</t>
  </si>
  <si>
    <t>James Kleber Muniz Ossami</t>
  </si>
  <si>
    <t>jkleber@bb.com.br</t>
  </si>
  <si>
    <t>Giovana (Convidado)</t>
  </si>
  <si>
    <t>34m 14s</t>
  </si>
  <si>
    <t>58m 24s</t>
  </si>
  <si>
    <t>Claudio Ryuzo Yamaguchi</t>
  </si>
  <si>
    <t>58m 1s</t>
  </si>
  <si>
    <t>claudioyamaguchi@bb.com.br</t>
  </si>
  <si>
    <t>Natalie Monteiro Campbell Daemon De Oliveira</t>
  </si>
  <si>
    <t>nmoliveira1@stefanini.com</t>
  </si>
  <si>
    <t>57m 3s</t>
  </si>
  <si>
    <t>Cleide Barbosa Oliveira</t>
  </si>
  <si>
    <t>cleidebarbosa@bb.com.br</t>
  </si>
  <si>
    <t>53m 15s</t>
  </si>
  <si>
    <t>31m 25s</t>
  </si>
  <si>
    <t>aloizio.alvarenga@bb.com.br</t>
  </si>
  <si>
    <t>PROFDANIEL@BB.COM.BR</t>
  </si>
  <si>
    <t>Thiago Alencar Farias Nepomuceno</t>
  </si>
  <si>
    <t>thiago.alencar@bb.com.br</t>
  </si>
  <si>
    <t>51m 21s</t>
  </si>
  <si>
    <t>34m 56s</t>
  </si>
  <si>
    <t>38m 13s</t>
  </si>
  <si>
    <t>52m 58s</t>
  </si>
  <si>
    <t>Luciene Ribeiro Leite</t>
  </si>
  <si>
    <t>lucirl@bb.com.br</t>
  </si>
  <si>
    <t>Fernando Magalhaes Paranaiba</t>
  </si>
  <si>
    <t>magalhaes.fernando@bb.com.br</t>
  </si>
  <si>
    <t>Samua Duarte Mariano Ribeiro</t>
  </si>
  <si>
    <t>sdmariano@bb.com.br</t>
  </si>
  <si>
    <t>Alvaro Augusto Metzker Pifano</t>
  </si>
  <si>
    <t>apifano@bb.com.br</t>
  </si>
  <si>
    <t>44m 11s</t>
  </si>
  <si>
    <t>35m 18s</t>
  </si>
  <si>
    <t>Dafne Margareth Rodrigues dos Santos</t>
  </si>
  <si>
    <t>dafmargareth@bb.com.br</t>
  </si>
  <si>
    <t>34m 26s</t>
  </si>
  <si>
    <t>Eliza Aiko Otake</t>
  </si>
  <si>
    <t>eaotake@bb.com.br</t>
  </si>
  <si>
    <t>58m 58s</t>
  </si>
  <si>
    <t>matheus.santos@bb.com.br</t>
  </si>
  <si>
    <t>Geraldo Koutarou Nitta</t>
  </si>
  <si>
    <t>54m 51s</t>
  </si>
  <si>
    <t>kounitta@bb.com.br</t>
  </si>
  <si>
    <t>Wilson de Figueiredo</t>
  </si>
  <si>
    <t>wilsondefigueiredo@bb.com.br</t>
  </si>
  <si>
    <t>Rutimar Gonzaga Chaves</t>
  </si>
  <si>
    <t>52m 46s</t>
  </si>
  <si>
    <t>rutimar@bb.com.br</t>
  </si>
  <si>
    <t>Sergio Augusto Nunes</t>
  </si>
  <si>
    <t>sergionunes@bb.com.br</t>
  </si>
  <si>
    <t>Hernandes Moreto, Marcelo</t>
  </si>
  <si>
    <t>50m 45s</t>
  </si>
  <si>
    <t>mhernandesm@indracompany.com</t>
  </si>
  <si>
    <t>47m 29s</t>
  </si>
  <si>
    <t>46m 51s</t>
  </si>
  <si>
    <t>44m 30s</t>
  </si>
  <si>
    <t>Tiago Schmidt Sell</t>
  </si>
  <si>
    <t>tiago.sell@bb.com.br</t>
  </si>
  <si>
    <t>31m 47s</t>
  </si>
  <si>
    <t>EGO@BB.COM.BR</t>
  </si>
  <si>
    <t>Fernando Senhio Junior</t>
  </si>
  <si>
    <t>fernandojunior@bb.com.br</t>
  </si>
  <si>
    <t>40m 19s</t>
  </si>
  <si>
    <t>Simone de Melo Murta</t>
  </si>
  <si>
    <t>39m 55s</t>
  </si>
  <si>
    <t>simmurta@bb.com.br</t>
  </si>
  <si>
    <t>Alexandre Pereira Pinto</t>
  </si>
  <si>
    <t>alexandrepinto@bb.com.br</t>
  </si>
  <si>
    <t>Bruno Pereira Carneiro</t>
  </si>
  <si>
    <t>pcbruno@bb.com.br</t>
  </si>
  <si>
    <t>Lucas Cayres de Santana</t>
  </si>
  <si>
    <t>37m 50s</t>
  </si>
  <si>
    <t>lucas.cayres@castgroup.com.br</t>
  </si>
  <si>
    <t>Marcos Okamoto</t>
  </si>
  <si>
    <t>marcosokamoto@bb.com.br</t>
  </si>
  <si>
    <t>32m 28s</t>
  </si>
  <si>
    <t>Vinicius Alonso de Lima</t>
  </si>
  <si>
    <t>35m 1s</t>
  </si>
  <si>
    <t>vinil@bb.com.br</t>
  </si>
  <si>
    <t>Fabio Candido Jardim</t>
  </si>
  <si>
    <t>fabio.jardim@bbts.com.br</t>
  </si>
  <si>
    <t>C1328038</t>
  </si>
  <si>
    <t>Z1174865</t>
  </si>
  <si>
    <t>F2218445</t>
  </si>
  <si>
    <t>Z1174023</t>
  </si>
  <si>
    <t>Z1072884</t>
  </si>
  <si>
    <t>C1272040</t>
  </si>
  <si>
    <t>Z1113517</t>
  </si>
  <si>
    <t>C1328885</t>
  </si>
  <si>
    <t>C1326957</t>
  </si>
  <si>
    <t>Z1155717</t>
  </si>
  <si>
    <t>C1326302</t>
  </si>
  <si>
    <t>Z1141360</t>
  </si>
  <si>
    <t>Z1175237</t>
  </si>
  <si>
    <t>F9342823</t>
  </si>
  <si>
    <t>F9342838</t>
  </si>
  <si>
    <t>Z1174176</t>
  </si>
  <si>
    <t>C1328526</t>
  </si>
  <si>
    <t>F7202443</t>
  </si>
  <si>
    <t>12 chaves Z</t>
  </si>
  <si>
    <t>Guilda #g110</t>
  </si>
  <si>
    <t>Devs com mais de 30 commits nos ultimos 30 dias</t>
  </si>
  <si>
    <t>Contratados abaixo 30 min</t>
  </si>
  <si>
    <t>Arthur Fragnani Medeiros</t>
  </si>
  <si>
    <t>Diego Mostardeiro Friedrich</t>
  </si>
  <si>
    <t>Pedro Henrique Rodrigues Dos Santos</t>
  </si>
  <si>
    <t>Helton Santos</t>
  </si>
  <si>
    <t>Davi Sanches de Sena</t>
  </si>
  <si>
    <t>Edson Pereira de Andrade</t>
  </si>
  <si>
    <t>Ana Luiza Fioravante Di Sciascio</t>
  </si>
  <si>
    <t>Marcos Paulo Monteiro e Silva</t>
  </si>
  <si>
    <t>Eduardo Jacome Rodrigues</t>
  </si>
  <si>
    <t>Thiago Alberto Badaro de Oliveira</t>
  </si>
  <si>
    <t>Washington Luiz Porto Guimaraes</t>
  </si>
  <si>
    <t>Ivan Koralcow</t>
  </si>
  <si>
    <t>Silva, Luiz Felipe</t>
  </si>
  <si>
    <t>Pedro Diego Magalhaes Rocha</t>
  </si>
  <si>
    <t>Jose Antonio Euzebio Paiva</t>
  </si>
  <si>
    <t>Marcio Camargo de Souza</t>
  </si>
  <si>
    <t>Fernanda Rodrigues Vilarim</t>
  </si>
  <si>
    <t>Edilma Menezes Matunaga</t>
  </si>
  <si>
    <t>Fabricio e M Barbatana Filho</t>
  </si>
  <si>
    <t>Alexandre De Medeiros Pascoal</t>
  </si>
  <si>
    <t>Daniel Alves de Oliveira</t>
  </si>
  <si>
    <t>Nelson da Silva Paz</t>
  </si>
  <si>
    <t>Paulo Rogerio Souza da Costa</t>
  </si>
  <si>
    <t>Marcos Henrique Marques</t>
  </si>
  <si>
    <t>Sueli Okawa</t>
  </si>
  <si>
    <t>Djalma Aguiar Rodrigues</t>
  </si>
  <si>
    <t>Fabio Marcio Amaral</t>
  </si>
  <si>
    <t>Daltro Paes Landim Ribeiro Junior</t>
  </si>
  <si>
    <t>Alane Almeida Dos Santos</t>
  </si>
  <si>
    <t>Adriana Ribeiro de Oliveira Costa</t>
  </si>
  <si>
    <t>Leonardo Nunes Cornelio Rego</t>
  </si>
  <si>
    <t>Silva, Alisson Mateus Silva E</t>
  </si>
  <si>
    <t>Oliveira, Afonso Nascimento de</t>
  </si>
  <si>
    <t>Siqueira, Joseph Isaac Bezerra</t>
  </si>
  <si>
    <t>Jonatha Pereira da Silva</t>
  </si>
  <si>
    <t>Hamilton Geraldo Fantin</t>
  </si>
  <si>
    <t>Geraldo Cesar dos Santos Guerra</t>
  </si>
  <si>
    <t>Calixto Da Silva Neto, Joao</t>
  </si>
  <si>
    <t>Martins Calixto, Lucas</t>
  </si>
  <si>
    <t>Gabriel Delolmo Erhardt</t>
  </si>
  <si>
    <t>Andrey Targa Prado</t>
  </si>
  <si>
    <t>Milton Keiji Kimura</t>
  </si>
  <si>
    <t>Guy Reis Penatti</t>
  </si>
  <si>
    <t>Camargo, Juan Victor Oliveira</t>
  </si>
  <si>
    <t>Aloisio de Avila Dourado</t>
  </si>
  <si>
    <t>Anderson Eloi da Silva</t>
  </si>
  <si>
    <t>Ivan Rosa</t>
  </si>
  <si>
    <t>Correa, Victor Augusto de Oliveira</t>
  </si>
  <si>
    <t>31m 35s</t>
  </si>
  <si>
    <t>fritz@bb.com.br</t>
  </si>
  <si>
    <t>phsantos8@stefanini.com</t>
  </si>
  <si>
    <t>30m 39s</t>
  </si>
  <si>
    <t>helton@ibm.com</t>
  </si>
  <si>
    <t>davisena@bb.com.br</t>
  </si>
  <si>
    <t>edson.andrade@castgroup.com.br</t>
  </si>
  <si>
    <t>ana.fioravante@ibm.com</t>
  </si>
  <si>
    <t>marcospmesilva@ibm.com</t>
  </si>
  <si>
    <t>30m 51s</t>
  </si>
  <si>
    <t>eduardo.jacome@bb.com.br</t>
  </si>
  <si>
    <t>TBADARO@BB.COM.BR</t>
  </si>
  <si>
    <t>57m 45s</t>
  </si>
  <si>
    <t>washingtonporto@bb.com.br</t>
  </si>
  <si>
    <t>58m 16s</t>
  </si>
  <si>
    <t>thiagoruth@bb.com.br</t>
  </si>
  <si>
    <t>59m 42s</t>
  </si>
  <si>
    <t>ivan.koralcow@bb.com.br</t>
  </si>
  <si>
    <t>luiz.a.silva@capgemini.com</t>
  </si>
  <si>
    <t>pedrodmrocha@bb.com.br</t>
  </si>
  <si>
    <t>41m 45s</t>
  </si>
  <si>
    <t>joseantonio.paiva@bb.com.br</t>
  </si>
  <si>
    <t>msouza111@bb.com.br</t>
  </si>
  <si>
    <t>fernanda.vilarim@bb.com.br</t>
  </si>
  <si>
    <t>edilma.mm@bb.com.br</t>
  </si>
  <si>
    <t>57m 8s</t>
  </si>
  <si>
    <t>fabricio.filho@castgroup.com.br</t>
  </si>
  <si>
    <t>ext-apascoal@bbts.com.br</t>
  </si>
  <si>
    <t>55m 25s</t>
  </si>
  <si>
    <t>daniel.alves@bb.com.br</t>
  </si>
  <si>
    <t>nelson.paz@bb.com.br</t>
  </si>
  <si>
    <t>37m 15s</t>
  </si>
  <si>
    <t>DANIELBRAGA@BB.COM.BR</t>
  </si>
  <si>
    <t>andremurta@bb.com.br</t>
  </si>
  <si>
    <t>53m 18s</t>
  </si>
  <si>
    <t>57m 25s</t>
  </si>
  <si>
    <t>paulo.rsc@bb.com.br</t>
  </si>
  <si>
    <t>32m 42s</t>
  </si>
  <si>
    <t>marcos.marques@ibm.com</t>
  </si>
  <si>
    <t>sueliokawa@bb.com.br</t>
  </si>
  <si>
    <t>djalma.rodrigues@bb.com.br</t>
  </si>
  <si>
    <t>43m 20s</t>
  </si>
  <si>
    <t>fabio_amaral@bb.com.br</t>
  </si>
  <si>
    <t>DALTRO.JUNIOR@BB.COM.BR</t>
  </si>
  <si>
    <t>aasantos11@stefanini.com</t>
  </si>
  <si>
    <t>adriana.oliveira@bb.com.br</t>
  </si>
  <si>
    <t>vivianebarros@bb.com.br</t>
  </si>
  <si>
    <t>romero@bb.com.br</t>
  </si>
  <si>
    <t>50m 26s</t>
  </si>
  <si>
    <t>leonardo.nunes@bb.com.br</t>
  </si>
  <si>
    <t>alisson.a.silva@capgemini.com</t>
  </si>
  <si>
    <t>afonso.oliveira@capgemini.com</t>
  </si>
  <si>
    <t>54m 48s</t>
  </si>
  <si>
    <t>joseph.siqueira@capgemini.com</t>
  </si>
  <si>
    <t>jonatha.silva@bb.com.br</t>
  </si>
  <si>
    <t>46m 31s</t>
  </si>
  <si>
    <t>34m 50s</t>
  </si>
  <si>
    <t>hamiltonfantin@bb.com.br</t>
  </si>
  <si>
    <t>38m 22s</t>
  </si>
  <si>
    <t>37m 19s</t>
  </si>
  <si>
    <t>43m 29s</t>
  </si>
  <si>
    <t>42m 9s</t>
  </si>
  <si>
    <t>jcalixto@minsait.com</t>
  </si>
  <si>
    <t>lmcalixto@minsait.com</t>
  </si>
  <si>
    <t>gabriel.de@bb.com.br</t>
  </si>
  <si>
    <t>59m 33s</t>
  </si>
  <si>
    <t>andrey.targaprado@bb.com.br</t>
  </si>
  <si>
    <t>45m 23s</t>
  </si>
  <si>
    <t>milton.kimura@bb.com.br</t>
  </si>
  <si>
    <t>guy@bb.com.br</t>
  </si>
  <si>
    <t>juan.camargo@capgemini.com</t>
  </si>
  <si>
    <t>aloisio.dourado@bb.com.br</t>
  </si>
  <si>
    <t>54m 58s</t>
  </si>
  <si>
    <t>52m 15s</t>
  </si>
  <si>
    <t>andersoneloi@bb.com.br</t>
  </si>
  <si>
    <t>eduardo.santana1@ibm.com</t>
  </si>
  <si>
    <t>ivansilvarosa@ibm.com</t>
  </si>
  <si>
    <t>43m 7s</t>
  </si>
  <si>
    <t>victor.correa@capgemini.com</t>
  </si>
  <si>
    <t>C1296970</t>
  </si>
  <si>
    <t>C1324147</t>
  </si>
  <si>
    <t>C1325706</t>
  </si>
  <si>
    <t>C1328735</t>
  </si>
  <si>
    <t>C1325348</t>
  </si>
  <si>
    <t>F6779809</t>
  </si>
  <si>
    <t>C1323100</t>
  </si>
  <si>
    <t>C1328607</t>
  </si>
  <si>
    <t>C1324679</t>
  </si>
  <si>
    <t>C1328917</t>
  </si>
  <si>
    <t>C1328587</t>
  </si>
  <si>
    <t>Guilda #g111</t>
  </si>
  <si>
    <t>Guilda #g112</t>
  </si>
  <si>
    <t>De Lima Souza, Elder</t>
  </si>
  <si>
    <t>elsouza@minsait.com</t>
  </si>
  <si>
    <t>57m 42s</t>
  </si>
  <si>
    <t>Sendeski, Vagner Luiz</t>
  </si>
  <si>
    <t>vagner.sendeski@capgemini.com</t>
  </si>
  <si>
    <t>Gustavo Henrique Celestino da Rocha</t>
  </si>
  <si>
    <t>gustavohcr@bb.com.br</t>
  </si>
  <si>
    <t>59m 32s</t>
  </si>
  <si>
    <t>Silveira, Caique Santos</t>
  </si>
  <si>
    <t>caique.silveira@capgemini.com</t>
  </si>
  <si>
    <t>Jamilli Gioielli</t>
  </si>
  <si>
    <t>jamilli.gioielli@ibm.com</t>
  </si>
  <si>
    <t>Isabella Azarias de Souza</t>
  </si>
  <si>
    <t>56m 1s</t>
  </si>
  <si>
    <t>isabella.azarias@bb.com.br</t>
  </si>
  <si>
    <t>Cristiane Bolfer Cajeron</t>
  </si>
  <si>
    <t>57m 56s</t>
  </si>
  <si>
    <t>cristiane.cajeron@bb.com.br</t>
  </si>
  <si>
    <t>Renato dos Santos Areas</t>
  </si>
  <si>
    <t>renato.areas@castgroup.com.br</t>
  </si>
  <si>
    <t>Shirlei Carina de La Cruz Rosas</t>
  </si>
  <si>
    <t>shirlei.rosas@bb.com.br</t>
  </si>
  <si>
    <t>Bernardo Lopes de Aguiar Filho</t>
  </si>
  <si>
    <t>bernardo.lopes@bb.com.br</t>
  </si>
  <si>
    <t>Elckson Souza Barreto</t>
  </si>
  <si>
    <t>elckson.barreto@capgemini.com</t>
  </si>
  <si>
    <t>Miqueias Moreira Peixoto</t>
  </si>
  <si>
    <t>miqueias.peixoto@bb.com.br</t>
  </si>
  <si>
    <t>38m 18s</t>
  </si>
  <si>
    <t>Lucas da Silva Vieira</t>
  </si>
  <si>
    <t>lucas.svieira@castgroup.com.br</t>
  </si>
  <si>
    <t>Eduardo de Souza Lacerda</t>
  </si>
  <si>
    <t>38m 32s</t>
  </si>
  <si>
    <t>eduardo.lacerda@bb.com.br</t>
  </si>
  <si>
    <t>54m 41s</t>
  </si>
  <si>
    <t>Kawe Takamoto Siqueira</t>
  </si>
  <si>
    <t>kawe.takamoto@bb.com.br</t>
  </si>
  <si>
    <t>41m 14s</t>
  </si>
  <si>
    <t>33m 26s</t>
  </si>
  <si>
    <t>Daniel dos Santos Carvalho</t>
  </si>
  <si>
    <t>carvalho.daniel@bb.com.br</t>
  </si>
  <si>
    <t>31m</t>
  </si>
  <si>
    <t>C1314578</t>
  </si>
  <si>
    <t>C1325327</t>
  </si>
  <si>
    <t>C1329287</t>
  </si>
  <si>
    <t>C1328976</t>
  </si>
  <si>
    <t>C1322943</t>
  </si>
  <si>
    <t>C1325325</t>
  </si>
  <si>
    <t>C1325246</t>
  </si>
  <si>
    <t>57m 47s</t>
  </si>
  <si>
    <t>mauriciobb@bb.com.br</t>
  </si>
  <si>
    <t>Gustavo Vilela (Convidado)</t>
  </si>
  <si>
    <t>Bruno Vieira Duarte</t>
  </si>
  <si>
    <t>brunovieiraduarte@bb.com.br</t>
  </si>
  <si>
    <t>georgea@bb.com.br</t>
  </si>
  <si>
    <t>Ronald Martins Simoes</t>
  </si>
  <si>
    <t>ronald.simoes@bb.com.br</t>
  </si>
  <si>
    <t>Cristiano Bonfim Costa</t>
  </si>
  <si>
    <t>cristiano.bcosta@cassi.com.br</t>
  </si>
  <si>
    <t>Lucas Vinicius Silva de Jesus</t>
  </si>
  <si>
    <t>lucas.jesus@bb.com.br</t>
  </si>
  <si>
    <t>49m 41s</t>
  </si>
  <si>
    <t>Daniela Rosane da Silva</t>
  </si>
  <si>
    <t>54m 7s</t>
  </si>
  <si>
    <t>dani.rs@bb.com.br</t>
  </si>
  <si>
    <t>Bruno Cavalcante Rego</t>
  </si>
  <si>
    <t>bruno.cavalcante@bb.com.br</t>
  </si>
  <si>
    <t>37m 11s</t>
  </si>
  <si>
    <t>47m 58s</t>
  </si>
  <si>
    <t>talita.rodrigues@bb.com.br</t>
  </si>
  <si>
    <t>Luis Felipe Pinheiro Araujo Silva</t>
  </si>
  <si>
    <t>luis.araujo@coopersystem.com.br</t>
  </si>
  <si>
    <t>44m 24s</t>
  </si>
  <si>
    <t>38m 19s</t>
  </si>
  <si>
    <t>52m 21s</t>
  </si>
  <si>
    <t>Otto Leonardo Blankenburg</t>
  </si>
  <si>
    <t>53m 35s</t>
  </si>
  <si>
    <t>otto@bb.com.br</t>
  </si>
  <si>
    <t>30m 1s</t>
  </si>
  <si>
    <t>56m 55s</t>
  </si>
  <si>
    <t>56m 17s</t>
  </si>
  <si>
    <t>fabio.brezolin@bb.com.br</t>
  </si>
  <si>
    <t>55m 37s</t>
  </si>
  <si>
    <t>Jonas Zandonoto de Lima</t>
  </si>
  <si>
    <t>49m 35s</t>
  </si>
  <si>
    <t>jonas.lima@bb.com.br</t>
  </si>
  <si>
    <t>Gabriel Braga Zamproni Lima</t>
  </si>
  <si>
    <t>57m 4s</t>
  </si>
  <si>
    <t>g.braga@bb.com.br</t>
  </si>
  <si>
    <t>Gracielle Leal Vasconcelos Oliveira</t>
  </si>
  <si>
    <t>gvasconcelos@bb.com.br</t>
  </si>
  <si>
    <t>Cristian Barbosa Celestino</t>
  </si>
  <si>
    <t>cristian.barbosa@bb.com.br</t>
  </si>
  <si>
    <t>41m 8s</t>
  </si>
  <si>
    <t>Macedo, Vladimir</t>
  </si>
  <si>
    <t>vlmacedo@minsait.com</t>
  </si>
  <si>
    <t>47m 43s</t>
  </si>
  <si>
    <t>43m 10s</t>
  </si>
  <si>
    <t>47m 2s</t>
  </si>
  <si>
    <t>43m 42s</t>
  </si>
  <si>
    <t>Elaine Rosa da Silva Beltramini</t>
  </si>
  <si>
    <t>elainebeltramini@bb.com.br</t>
  </si>
  <si>
    <t>35m 49s</t>
  </si>
  <si>
    <t>F2190451</t>
  </si>
  <si>
    <t>F3825964</t>
  </si>
  <si>
    <t>C1323552</t>
  </si>
  <si>
    <t>F5115716</t>
  </si>
  <si>
    <t>C1328820</t>
  </si>
  <si>
    <t>C1325687</t>
  </si>
  <si>
    <t>CASSI</t>
  </si>
  <si>
    <t>2 BB ASSET; 1 CASSI</t>
  </si>
  <si>
    <t>C1313988</t>
  </si>
  <si>
    <t>C1321657</t>
  </si>
  <si>
    <t>C1322584</t>
  </si>
  <si>
    <t>C1322597</t>
  </si>
  <si>
    <t>C1328042</t>
  </si>
  <si>
    <t>Z1180299</t>
  </si>
  <si>
    <t>Guilda #g113</t>
  </si>
  <si>
    <t>2h 20m</t>
  </si>
  <si>
    <t>2h 11m</t>
  </si>
  <si>
    <t>2h 10m</t>
  </si>
  <si>
    <t>Carlos Alves Rodrigues</t>
  </si>
  <si>
    <t>carlos.alves@bb.com.br</t>
  </si>
  <si>
    <t>2h 6m</t>
  </si>
  <si>
    <t>Giovani Alves Rorato</t>
  </si>
  <si>
    <t>2h 4m</t>
  </si>
  <si>
    <t>giovani.rorato@bb.com.br</t>
  </si>
  <si>
    <t>Leticia Ferreira Murca Reis</t>
  </si>
  <si>
    <t>leticia.reis@bb.com.br</t>
  </si>
  <si>
    <t>2h 2m</t>
  </si>
  <si>
    <t>Menezes, Bruno Leonardo Santos</t>
  </si>
  <si>
    <t>bruno.menezes@capgemini.com</t>
  </si>
  <si>
    <t>1h 55m</t>
  </si>
  <si>
    <t>douglas.gorges@capgemini.com</t>
  </si>
  <si>
    <t>2h 8m</t>
  </si>
  <si>
    <t>Rodrigo de Souza Ferreira</t>
  </si>
  <si>
    <t>1h 59m</t>
  </si>
  <si>
    <t>rodrigo_ferreira@bb.com.br</t>
  </si>
  <si>
    <t>Campos, Roselena Gorini Lobato de</t>
  </si>
  <si>
    <t>roselena.campos@capgemini.com</t>
  </si>
  <si>
    <t>31m 14s</t>
  </si>
  <si>
    <t>ajosew@minsait.com</t>
  </si>
  <si>
    <t>Enzo Lauricella Niro</t>
  </si>
  <si>
    <t>enzo.niro@castgroup.com.br</t>
  </si>
  <si>
    <t>Cruz, Marcelo Augusto Xavier da</t>
  </si>
  <si>
    <t>marcelo.cruz@capgemini.com</t>
  </si>
  <si>
    <t>Renata Rabelo Antunes</t>
  </si>
  <si>
    <t>1h 57m</t>
  </si>
  <si>
    <t>renatarabelo@bb.com.br</t>
  </si>
  <si>
    <t>Marcus Augusto Passos Naves</t>
  </si>
  <si>
    <t>marcusguto@bb.com.br</t>
  </si>
  <si>
    <t>2h 5m</t>
  </si>
  <si>
    <t>Newton Funo</t>
  </si>
  <si>
    <t>funo@bb.com.br</t>
  </si>
  <si>
    <t>Gabriel Veras Miranda</t>
  </si>
  <si>
    <t>Leandro Ferreira da Silva</t>
  </si>
  <si>
    <t>leandrofsilva@bb.com.br</t>
  </si>
  <si>
    <t>56m 43s</t>
  </si>
  <si>
    <t>Germano Alexander Krause</t>
  </si>
  <si>
    <t>germanokrause@bb.com.br</t>
  </si>
  <si>
    <t>Paulo Henrique Nery</t>
  </si>
  <si>
    <t>paulonery@bb.com.br</t>
  </si>
  <si>
    <t>Alessandro do Couto Carneiro</t>
  </si>
  <si>
    <t>nsaalessandro@bb.com.br</t>
  </si>
  <si>
    <t>Felipe Vasconcelos de Souza</t>
  </si>
  <si>
    <t>felipe.v.souza@bb.com.br</t>
  </si>
  <si>
    <t>Lucas Augusto Silva Ribeiro</t>
  </si>
  <si>
    <t>lucas.sribeiro@castgroup.com.br</t>
  </si>
  <si>
    <t>51m 23s</t>
  </si>
  <si>
    <t>Giovana Fonseca (Convidado)</t>
  </si>
  <si>
    <t>Fabio Augusto Saito</t>
  </si>
  <si>
    <t>2h 1m</t>
  </si>
  <si>
    <t>fabiosaito@bb.com.br</t>
  </si>
  <si>
    <t>Goes, Alison Aparecida</t>
  </si>
  <si>
    <t>alison.goes@capgemini.com</t>
  </si>
  <si>
    <t>42m 15s</t>
  </si>
  <si>
    <t>Baptista Daniel Ferreira Bomfim</t>
  </si>
  <si>
    <t>daniel.baptista@capgemini.com</t>
  </si>
  <si>
    <t>Vanessa Santos e Silva</t>
  </si>
  <si>
    <t>VANESSA.SS@BB.COM.BR</t>
  </si>
  <si>
    <t>RAFAEL JOB PEREIRA</t>
  </si>
  <si>
    <t>1h 53m</t>
  </si>
  <si>
    <t>rafael.pereira@globalhitss.com.br</t>
  </si>
  <si>
    <t>KELLYGMELO@BB.COM.BR</t>
  </si>
  <si>
    <t>edimilson@bb.com.br</t>
  </si>
  <si>
    <t>Eloi Salton</t>
  </si>
  <si>
    <t>esalton@bb.com.br</t>
  </si>
  <si>
    <t>Carlos Frederico Paroli</t>
  </si>
  <si>
    <t>carlos.paroli@bb.com.br</t>
  </si>
  <si>
    <t>Moises Dutra Filho, Samuel</t>
  </si>
  <si>
    <t>smoises@minsait.com</t>
  </si>
  <si>
    <t>Cybelle Noleto de Araujo</t>
  </si>
  <si>
    <t>cybellenoleto@bb.com.br</t>
  </si>
  <si>
    <t>Leila Cardoso dos Santos</t>
  </si>
  <si>
    <t>leilacsantos@bb.com.br</t>
  </si>
  <si>
    <t>Marcia Bess Bedritichuk</t>
  </si>
  <si>
    <t>marciabess@bb.com.br</t>
  </si>
  <si>
    <t>Aline (Convidado)</t>
  </si>
  <si>
    <t>Souza, Givaldo Ribeiro de</t>
  </si>
  <si>
    <t>givaldo.souza@capgemini.com</t>
  </si>
  <si>
    <t>57m 12s</t>
  </si>
  <si>
    <t>Wania Luisa de Camargo Vaz</t>
  </si>
  <si>
    <t>wanialuisa@bb.com.br</t>
  </si>
  <si>
    <t>Ribeiro, Marilia</t>
  </si>
  <si>
    <t>marilia.ribeiro@capgemini.com</t>
  </si>
  <si>
    <t>59m 7s</t>
  </si>
  <si>
    <t>Celso Augusto Meireles</t>
  </si>
  <si>
    <t>celsomeireles@bb.com.br</t>
  </si>
  <si>
    <t>Leandro Santos Rodrigues de Oliveira</t>
  </si>
  <si>
    <t>leandro714@bb.com.br</t>
  </si>
  <si>
    <t>Luiz Coaraci da Silva Campos</t>
  </si>
  <si>
    <t>luiz.campos@bb.com.br</t>
  </si>
  <si>
    <t>39m 14s</t>
  </si>
  <si>
    <t>Souza, Manuella da Silva</t>
  </si>
  <si>
    <t>34m 57s</t>
  </si>
  <si>
    <t>manuella.souza@capgemini.com</t>
  </si>
  <si>
    <t>Marco Aurelio Rodrigues</t>
  </si>
  <si>
    <t>m.a.rodrigues@bb.com.br</t>
  </si>
  <si>
    <t>Maiza de Andrade</t>
  </si>
  <si>
    <t>maiza.andrade@bb.com.br</t>
  </si>
  <si>
    <t>Carlos Augusto Ramalho Lins</t>
  </si>
  <si>
    <t>carlos.lins@castgroup.com.br</t>
  </si>
  <si>
    <t>Renato Marcellino</t>
  </si>
  <si>
    <t>renato.marcellino@castgroup.com.br</t>
  </si>
  <si>
    <t>Eudes Duarte</t>
  </si>
  <si>
    <t>eudesduarte@bb.com.br</t>
  </si>
  <si>
    <t>Patricia Queiros Furlan Ribeiro</t>
  </si>
  <si>
    <t>2m 17s</t>
  </si>
  <si>
    <t>pqfurlan@bb.com.br</t>
  </si>
  <si>
    <t>Alessandro Figueiredo Gaghet</t>
  </si>
  <si>
    <t>alessandro.gachet@bb.com.br</t>
  </si>
  <si>
    <t>Mariana Neme Nogueira Ramos</t>
  </si>
  <si>
    <t>44m 7s</t>
  </si>
  <si>
    <t>maneme@bb.com.br</t>
  </si>
  <si>
    <t>Marcus Vinicius Milhomem Nery</t>
  </si>
  <si>
    <t>mvm@bb.com.br</t>
  </si>
  <si>
    <t>Rafael Ribeiro Arcanjo</t>
  </si>
  <si>
    <t>rafaelarcanjo@bb.com.br</t>
  </si>
  <si>
    <t>Agnaldo Pereira dos Santos</t>
  </si>
  <si>
    <t>agnaldo.santos@bb.com.br</t>
  </si>
  <si>
    <t>Matheus Alves Dos Santos</t>
  </si>
  <si>
    <t>masantos1@stefanini.com</t>
  </si>
  <si>
    <t>Pablo Webert Vaz</t>
  </si>
  <si>
    <t>pablo.vaz@bb.com.br</t>
  </si>
  <si>
    <t>Luiz Henrique Goncalves Miranda</t>
  </si>
  <si>
    <t>henrique.miranda@bb.com.br</t>
  </si>
  <si>
    <t>Felipe Henrique Gross Windmoller</t>
  </si>
  <si>
    <t>felipewind@bb.com.br</t>
  </si>
  <si>
    <t>Paulo Vitor Pereira Cotta</t>
  </si>
  <si>
    <t>paulo.cotta@castgroup.com.br</t>
  </si>
  <si>
    <t>44m 1s</t>
  </si>
  <si>
    <t>Gilcelia Tavares de Azevedo</t>
  </si>
  <si>
    <t>gilcelia.tavares@bb.com.br</t>
  </si>
  <si>
    <t>32m 43s</t>
  </si>
  <si>
    <t>Caroline Cezana Gomes</t>
  </si>
  <si>
    <t>carolinecezana@bb.com.br</t>
  </si>
  <si>
    <t>Marcelo Soares Motta</t>
  </si>
  <si>
    <t>msoares@bb.com.br</t>
  </si>
  <si>
    <t>Ulysses Mendonca</t>
  </si>
  <si>
    <t>ulysses.mendonca@bb.com.br</t>
  </si>
  <si>
    <t>39m 16s</t>
  </si>
  <si>
    <t>Milene Marques de Sousa Afonso</t>
  </si>
  <si>
    <t>milene.afonso@bb.com.br</t>
  </si>
  <si>
    <t>Jose de Souza Leao Junior</t>
  </si>
  <si>
    <t>jrleao14@bb.com.br</t>
  </si>
  <si>
    <t>Tamara Pires Maximo</t>
  </si>
  <si>
    <t>TAMARADON@BB.COM.BR</t>
  </si>
  <si>
    <t>Roberto Takashi Nonaka</t>
  </si>
  <si>
    <t>rotanonaka@bb.com.br</t>
  </si>
  <si>
    <t>Sergio Pereira Schulz</t>
  </si>
  <si>
    <t>30m 57s</t>
  </si>
  <si>
    <t>sschulz@bb.com.br</t>
  </si>
  <si>
    <t>joyce@bb.com.br</t>
  </si>
  <si>
    <t>Erico Alessandro Kamimura</t>
  </si>
  <si>
    <t>ericokamimura@bb.com.br</t>
  </si>
  <si>
    <t>Debora Alves Ferreira</t>
  </si>
  <si>
    <t>debora.ferreira@bb.com.br</t>
  </si>
  <si>
    <t>Denys Oliveira dos Santos</t>
  </si>
  <si>
    <t>denys@bb.com.br</t>
  </si>
  <si>
    <t>Araujo, Reginaldo Assis de</t>
  </si>
  <si>
    <t>reginaldo.araujo@capgemini.com</t>
  </si>
  <si>
    <t>Rodrigo Adriano Silva de Oliveira</t>
  </si>
  <si>
    <t>rodrigoadriano@bb.com.br</t>
  </si>
  <si>
    <t>Julio Cesar Pedreira da Silva</t>
  </si>
  <si>
    <t>jcpedreira@bb.com.br</t>
  </si>
  <si>
    <t>Juliano Magalhaes Mesquita</t>
  </si>
  <si>
    <t>JULIANOMAGALHAES@BB.COM.BR</t>
  </si>
  <si>
    <t>Dirceu Antonio Nazario Filho</t>
  </si>
  <si>
    <t>46m 34s</t>
  </si>
  <si>
    <t>dirnazario@bb.com.br</t>
  </si>
  <si>
    <t>Lazaro do Espirito Santo de Freitas</t>
  </si>
  <si>
    <t>lazaro.freitas@castgroup.com.br</t>
  </si>
  <si>
    <t>Ruimar Pucheta Gonsalves</t>
  </si>
  <si>
    <t>ruimar@bb.com.br</t>
  </si>
  <si>
    <t>Tabata Julio Ferreira</t>
  </si>
  <si>
    <t>TABATAJF@BB.COM.BR</t>
  </si>
  <si>
    <t>30m 25s</t>
  </si>
  <si>
    <t>Zalkind Lincoln Dantas Rocha</t>
  </si>
  <si>
    <t>zalkind@br.ibm.com</t>
  </si>
  <si>
    <t>Marcos Andre Leao de Moraes Macedo</t>
  </si>
  <si>
    <t>55m 4s</t>
  </si>
  <si>
    <t>marcos.andre@bb.com.br</t>
  </si>
  <si>
    <t>Thercio Rodrigues do Nascimento</t>
  </si>
  <si>
    <t>thercio@bb.com.br</t>
  </si>
  <si>
    <t>45m 44s</t>
  </si>
  <si>
    <t>39m 35s</t>
  </si>
  <si>
    <t>Renato Joaquim Pires</t>
  </si>
  <si>
    <t>renatopires@bb.com.br</t>
  </si>
  <si>
    <t>56m 26s</t>
  </si>
  <si>
    <t>Elizabete da Silva Monteiro Stockhausen</t>
  </si>
  <si>
    <t>LIZAMONTEIRO@BB.COM.BR</t>
  </si>
  <si>
    <t>Clayton de Paula Sousa</t>
  </si>
  <si>
    <t>clayton.sousa@bb.com.br</t>
  </si>
  <si>
    <t>Adriano Garcia</t>
  </si>
  <si>
    <t>adrianogarcia@bb.com.br</t>
  </si>
  <si>
    <t>39m 57s</t>
  </si>
  <si>
    <t>37m 20s</t>
  </si>
  <si>
    <t>Claudio Cesar de Oliveira</t>
  </si>
  <si>
    <t>claudio.cesar@bb.com.br</t>
  </si>
  <si>
    <t>C1316492</t>
  </si>
  <si>
    <t>C1321626</t>
  </si>
  <si>
    <t>C1325229</t>
  </si>
  <si>
    <t>C1313991</t>
  </si>
  <si>
    <t>Z1175296</t>
  </si>
  <si>
    <t>F1962134</t>
  </si>
  <si>
    <t>C1326119</t>
  </si>
  <si>
    <t>C1328121</t>
  </si>
  <si>
    <t>C1281056</t>
  </si>
  <si>
    <t>C1327540</t>
  </si>
  <si>
    <t>C1329396</t>
  </si>
  <si>
    <t>F6805321</t>
  </si>
  <si>
    <t>F6819663</t>
  </si>
  <si>
    <t>C1327148</t>
  </si>
  <si>
    <t>C1328701</t>
  </si>
  <si>
    <t>Z1175418</t>
  </si>
  <si>
    <t>F8020908</t>
  </si>
  <si>
    <t>C1297467</t>
  </si>
  <si>
    <t>C1328746</t>
  </si>
  <si>
    <t>C1324716</t>
  </si>
  <si>
    <t>C1324623</t>
  </si>
  <si>
    <t>C1328901</t>
  </si>
  <si>
    <t>C1328685</t>
  </si>
  <si>
    <t>4 Chave Z</t>
  </si>
  <si>
    <t>3 não identificados</t>
  </si>
  <si>
    <t>Guilda #g114</t>
  </si>
  <si>
    <t>Maira Fernandes Gomes</t>
  </si>
  <si>
    <t>fernandesgmaira@bb.com.br</t>
  </si>
  <si>
    <t>Jose Railson Barros Ribeiro</t>
  </si>
  <si>
    <t>railson.ribeiro@bb.com.br</t>
  </si>
  <si>
    <t>48m 48s</t>
  </si>
  <si>
    <t>35m 7s</t>
  </si>
  <si>
    <t>Alvaro Roberto Cavalcante Santos</t>
  </si>
  <si>
    <t>alvaro.santos@bb.com.br</t>
  </si>
  <si>
    <t>47m 54s</t>
  </si>
  <si>
    <t>ivon.miranda@bb.com.br</t>
  </si>
  <si>
    <t>richard (Convidado)</t>
  </si>
  <si>
    <t>Pedro Antonio de Almeida Adelino</t>
  </si>
  <si>
    <t>pedro.adelino@bb.com.br</t>
  </si>
  <si>
    <t>30m 4s</t>
  </si>
  <si>
    <t>Ulisses Coelho Soares</t>
  </si>
  <si>
    <t>ulisses_soares@bb.com.br</t>
  </si>
  <si>
    <t>Everton Costa Soares Santos</t>
  </si>
  <si>
    <t>30m 8s</t>
  </si>
  <si>
    <t>c1218065@interno.bb.com.br</t>
  </si>
  <si>
    <t>Ribas, Daniel Basso</t>
  </si>
  <si>
    <t>daniel.a.ribas@capgemini.com</t>
  </si>
  <si>
    <t>Gustavo Da Silva Azevedo, Andre</t>
  </si>
  <si>
    <t>agustavo@indracompany.com</t>
  </si>
  <si>
    <t>Renan Alves Barbosa, Artur</t>
  </si>
  <si>
    <t>arenan@minsait.com</t>
  </si>
  <si>
    <t>Pedro Faustino de Oliveira Rodrigues de Melo</t>
  </si>
  <si>
    <t>pedro.faustino@bb.com.br</t>
  </si>
  <si>
    <t>Fernando Augusto Fernandes Pereira Lopes</t>
  </si>
  <si>
    <t>fernandolopes@bb.com.br</t>
  </si>
  <si>
    <t>joaopasantos@bb.com.br</t>
  </si>
  <si>
    <t>Priscila Goncalves Gerardi</t>
  </si>
  <si>
    <t>priscila.gerardi@bb.com.br</t>
  </si>
  <si>
    <t>Goncalves Daniel, Rodrigo</t>
  </si>
  <si>
    <t>rgdaniel@minsait.com</t>
  </si>
  <si>
    <t>35m 35s</t>
  </si>
  <si>
    <t>Paulo Roberto Ramos Mota</t>
  </si>
  <si>
    <t>pauloroberto.mota@bb.com.br</t>
  </si>
  <si>
    <t>Sergio Ricardo Simaozinho</t>
  </si>
  <si>
    <t>sergiosimaozinho@bb.com.br</t>
  </si>
  <si>
    <t>Ulysses da Silva Torres</t>
  </si>
  <si>
    <t>ulyssesdast@bb.com.br</t>
  </si>
  <si>
    <t>De Almeida, Jairo</t>
  </si>
  <si>
    <t>jdealmeida@minsait.com</t>
  </si>
  <si>
    <t>Toni Patrick Falcao</t>
  </si>
  <si>
    <t>46m 55s</t>
  </si>
  <si>
    <t>tonifalcao@bb.com.br</t>
  </si>
  <si>
    <t>Mario Andre Rios da Silva</t>
  </si>
  <si>
    <t>mariorios@bb.com.br</t>
  </si>
  <si>
    <t>Arthur Alcantara Oliveira Neves</t>
  </si>
  <si>
    <t>arthur.alcantara@bb.com.br</t>
  </si>
  <si>
    <t>Luis Fernando Maia Ferreira</t>
  </si>
  <si>
    <t>luis.maia@bb.com.br</t>
  </si>
  <si>
    <t>34m 2s</t>
  </si>
  <si>
    <t>Danielson Macedo Mesquita</t>
  </si>
  <si>
    <t>danielson.macedo@bb.com.br</t>
  </si>
  <si>
    <t>Tiago Deusdara Rodrigues Bezerra</t>
  </si>
  <si>
    <t>tiago.deusdara@bb.com.br</t>
  </si>
  <si>
    <t>44m 14s</t>
  </si>
  <si>
    <t>Rogerio Ghiraldeli Botelho de Paula</t>
  </si>
  <si>
    <t>rogerio.ghiraldeli@bb.com.br</t>
  </si>
  <si>
    <t>Marcio Santos da Silva</t>
  </si>
  <si>
    <t>55m 13s</t>
  </si>
  <si>
    <t>48m 44s</t>
  </si>
  <si>
    <t>Sergio Moacir Birk</t>
  </si>
  <si>
    <t>Rodrigo Rodrigues Lima de Oliveira Brito</t>
  </si>
  <si>
    <t>rodrigo.brito@bb.com.br</t>
  </si>
  <si>
    <t>Antonio Jose Silva Passos</t>
  </si>
  <si>
    <t>antoniopassos@bb.com.br</t>
  </si>
  <si>
    <t>Pedro Braga Pla</t>
  </si>
  <si>
    <t>pedro.pla@bb.com.br</t>
  </si>
  <si>
    <t>Romulo Oliveira Silveira</t>
  </si>
  <si>
    <t>45m 56s</t>
  </si>
  <si>
    <t>ROMULOSILVEIRA@BB.COM.BR</t>
  </si>
  <si>
    <t>Guilherme Oliveira Loiola</t>
  </si>
  <si>
    <t>guilherme.loiola@bb.com.br</t>
  </si>
  <si>
    <t>Tiago Alcoforado Coutinho</t>
  </si>
  <si>
    <t>tiago.coutinho@bb.com.br</t>
  </si>
  <si>
    <t>BRUNO.FIGUEIRA@BB.COM.BR</t>
  </si>
  <si>
    <t>Alessandra Erika da Costa e Silva</t>
  </si>
  <si>
    <t>ale_erika@bb.com.br</t>
  </si>
  <si>
    <t>43m 59s</t>
  </si>
  <si>
    <t>Ricardo Malta Juca Pimentel</t>
  </si>
  <si>
    <t>RICARDOMJP@BB.COM.BR</t>
  </si>
  <si>
    <t>Ana Carolina Vitorio Pereira</t>
  </si>
  <si>
    <t>ana.vitorio@bb.com.br</t>
  </si>
  <si>
    <t>Gilberto Leao Inacio Guerra</t>
  </si>
  <si>
    <t>gilberto.guerra@bb.com.br</t>
  </si>
  <si>
    <t>Adriana Pereira de Oliveira</t>
  </si>
  <si>
    <t>adriana_oliveira@bb.com.br</t>
  </si>
  <si>
    <t>39m 5s</t>
  </si>
  <si>
    <t>Fernando Moura Maciel</t>
  </si>
  <si>
    <t>36m 12s</t>
  </si>
  <si>
    <t>f.moura@bb.com.br</t>
  </si>
  <si>
    <t>Fernando Pedro de Souza</t>
  </si>
  <si>
    <t>fpedro@bb.com.br</t>
  </si>
  <si>
    <t>murilo.asantos@bb.com.br</t>
  </si>
  <si>
    <t>Andre Goncalves Jedyn</t>
  </si>
  <si>
    <t>andrejedyn@bb.com.br</t>
  </si>
  <si>
    <t>Guilherme Monteiro Reis Silva, Joao</t>
  </si>
  <si>
    <t>jguilherme@minsait.com</t>
  </si>
  <si>
    <t>37m 40s</t>
  </si>
  <si>
    <t>johnnywerle@bb.com.br</t>
  </si>
  <si>
    <t>49m 15s</t>
  </si>
  <si>
    <t>Idevan do Nascimento e Silva Bueno</t>
  </si>
  <si>
    <t>idevanbueno@bb.com.br</t>
  </si>
  <si>
    <t>Jhonny Luiz Cabral Da Silva</t>
  </si>
  <si>
    <t>jlsilva22@stefanini.com</t>
  </si>
  <si>
    <t>Paulo Henrique Lerbach Rodrigues</t>
  </si>
  <si>
    <t>phrodrigues4@stefanini.com</t>
  </si>
  <si>
    <t>gabriel (Convidado)</t>
  </si>
  <si>
    <t>Augusto Noronha Araujo, Cesar</t>
  </si>
  <si>
    <t>cauguston@minsait.com</t>
  </si>
  <si>
    <t>36m 47s</t>
  </si>
  <si>
    <t>wrsantos1@stefanini.com</t>
  </si>
  <si>
    <t>32m 31s</t>
  </si>
  <si>
    <t>40m 55s</t>
  </si>
  <si>
    <t>36m 17s</t>
  </si>
  <si>
    <t>34m 10s</t>
  </si>
  <si>
    <t>Claudio Bessa Arruda Menezes</t>
  </si>
  <si>
    <t>claudio.bessa@bb.com.br</t>
  </si>
  <si>
    <t>Ana Helena dos Santos Carvalho</t>
  </si>
  <si>
    <t>anahelena@bb.com.br</t>
  </si>
  <si>
    <t>C1326053</t>
  </si>
  <si>
    <t>C1218065</t>
  </si>
  <si>
    <t>C1329489</t>
  </si>
  <si>
    <t>C1328801</t>
  </si>
  <si>
    <t>F2258508</t>
  </si>
  <si>
    <t>C1329797</t>
  </si>
  <si>
    <t>C1324881</t>
  </si>
  <si>
    <t>C1328923</t>
  </si>
  <si>
    <t>F6892339</t>
  </si>
  <si>
    <t>C1329263</t>
  </si>
  <si>
    <t>F8351026</t>
  </si>
  <si>
    <t>C1329911</t>
  </si>
  <si>
    <t>F9398383</t>
  </si>
  <si>
    <t>C1314082</t>
  </si>
  <si>
    <t>C1328703</t>
  </si>
  <si>
    <t>C1317659</t>
  </si>
  <si>
    <t>F2455354</t>
  </si>
  <si>
    <t>C1288114</t>
  </si>
  <si>
    <t>C1325455</t>
  </si>
  <si>
    <t>C1095790</t>
  </si>
  <si>
    <t>F5113579</t>
  </si>
  <si>
    <t>F0432517</t>
  </si>
  <si>
    <t>F4287154</t>
  </si>
  <si>
    <t>C1329008</t>
  </si>
  <si>
    <t>C1148352</t>
  </si>
  <si>
    <t>C1326996</t>
  </si>
  <si>
    <t>C1328970</t>
  </si>
  <si>
    <t>C1328864</t>
  </si>
  <si>
    <t>C1322225</t>
  </si>
  <si>
    <t>C1328123</t>
  </si>
  <si>
    <t>C1329472</t>
  </si>
  <si>
    <t>Guilda #g115</t>
  </si>
  <si>
    <t>Jeronimo Teles dos Santos</t>
  </si>
  <si>
    <t>42m 48s</t>
  </si>
  <si>
    <t>jeronimoteles@bb.com.br</t>
  </si>
  <si>
    <t>40m 22s</t>
  </si>
  <si>
    <t>Rodrigo Amorim Porto</t>
  </si>
  <si>
    <t>rodrigoporto@bb.com.br</t>
  </si>
  <si>
    <t>Igor Regis da Silva Simoes</t>
  </si>
  <si>
    <t>igor@bb.com.br</t>
  </si>
  <si>
    <t>53m 30s</t>
  </si>
  <si>
    <t>Denise Correa da Silva</t>
  </si>
  <si>
    <t>denisec@bb.com.br</t>
  </si>
  <si>
    <t>Adriana Correa Vilar</t>
  </si>
  <si>
    <t>acvilar@stefanini.com</t>
  </si>
  <si>
    <t>Ana Claudia Martins Ramos Lemos</t>
  </si>
  <si>
    <t>anacmr@bb.com.br</t>
  </si>
  <si>
    <t>Anderson Diogo Almeida</t>
  </si>
  <si>
    <t>anderson_almeida2@bb.com.br</t>
  </si>
  <si>
    <t>virtuoso@bb.com.br</t>
  </si>
  <si>
    <t>Luiz Marcelo de Souza Parisi</t>
  </si>
  <si>
    <t>31m 56s</t>
  </si>
  <si>
    <t>PARISI@BB.COM.BR</t>
  </si>
  <si>
    <t>39m 46s</t>
  </si>
  <si>
    <t>Flavia Megumi Ohara</t>
  </si>
  <si>
    <t>flavia.ohara@bb.com.br</t>
  </si>
  <si>
    <t>58m 53s</t>
  </si>
  <si>
    <t>47m 20s</t>
  </si>
  <si>
    <t>37m 51s</t>
  </si>
  <si>
    <t>38m 33s</t>
  </si>
  <si>
    <t>32m 35s</t>
  </si>
  <si>
    <t>54m 37s</t>
  </si>
  <si>
    <t>Rafael Cabral de Oliveira Silva</t>
  </si>
  <si>
    <t>rafaelcabral@bb.com.br</t>
  </si>
  <si>
    <t>54m 2s</t>
  </si>
  <si>
    <t>Maximiliano Do Prado, Matheus</t>
  </si>
  <si>
    <t>mmaximiliano@indracompany.com</t>
  </si>
  <si>
    <t>31m 36s</t>
  </si>
  <si>
    <t>Anderson Araujo di Cesare</t>
  </si>
  <si>
    <t>anderson.cesare@bb.com.br</t>
  </si>
  <si>
    <t>57m 14s</t>
  </si>
  <si>
    <t>47m 22s</t>
  </si>
  <si>
    <t>Cristiano Porfirio da Silva</t>
  </si>
  <si>
    <t>CRISTIANOPS@bb.com.br</t>
  </si>
  <si>
    <t>Adriano Dias da Silva Valle</t>
  </si>
  <si>
    <t>53m 53s</t>
  </si>
  <si>
    <t>adrianovalle@bb.com.br</t>
  </si>
  <si>
    <t>Jonathan Titton</t>
  </si>
  <si>
    <t>52m 57s</t>
  </si>
  <si>
    <t>titton@bb.com.br</t>
  </si>
  <si>
    <t>41m 33s</t>
  </si>
  <si>
    <t>31m 39s</t>
  </si>
  <si>
    <t>Victor Goncalves Netto</t>
  </si>
  <si>
    <t>51m 7s</t>
  </si>
  <si>
    <t>victor.netto@bb.com.br</t>
  </si>
  <si>
    <t>46m 23s</t>
  </si>
  <si>
    <t>wandersonalan@bb.com.br</t>
  </si>
  <si>
    <t>46m 7s</t>
  </si>
  <si>
    <t>Bruno Guedes Frei</t>
  </si>
  <si>
    <t>44m 35s</t>
  </si>
  <si>
    <t>c1276998@interno.bb.com.br</t>
  </si>
  <si>
    <t>Leonardo Kunrath</t>
  </si>
  <si>
    <t>leok@bb.com.br</t>
  </si>
  <si>
    <t>38m 57s</t>
  </si>
  <si>
    <t>33m 22s</t>
  </si>
  <si>
    <t>jorge.benedetti@bb.com.br</t>
  </si>
  <si>
    <t>34m 30s</t>
  </si>
  <si>
    <t>alessandrapessoa@bb.com.br</t>
  </si>
  <si>
    <t>Rafael Prado de Andrade</t>
  </si>
  <si>
    <t>rafael.andrade@bb.com.br</t>
  </si>
  <si>
    <t>C1329750</t>
  </si>
  <si>
    <t>F0171388</t>
  </si>
  <si>
    <t>F0720699</t>
  </si>
  <si>
    <t>F0733476</t>
  </si>
  <si>
    <t>F0733961</t>
  </si>
  <si>
    <t>C1276998</t>
  </si>
  <si>
    <t>F3295801</t>
  </si>
  <si>
    <t>F4693649</t>
  </si>
  <si>
    <t>C1322801</t>
  </si>
  <si>
    <t>F6541762</t>
  </si>
  <si>
    <t>F8366053</t>
  </si>
  <si>
    <t>F5118796</t>
  </si>
  <si>
    <t>F9517788</t>
  </si>
  <si>
    <t>C1329494</t>
  </si>
  <si>
    <t>C1328969</t>
  </si>
  <si>
    <t>C1250122</t>
  </si>
  <si>
    <t>C1329598</t>
  </si>
  <si>
    <t>Guilda #g116</t>
  </si>
  <si>
    <t>Victor Hugo de Jesus Freitas</t>
  </si>
  <si>
    <t>victorhugo.freitas@bb.com.br</t>
  </si>
  <si>
    <t>Roberto Piesigilli, Marcel</t>
  </si>
  <si>
    <t>mroberto@minsait.com</t>
  </si>
  <si>
    <t>Daniela Agostinho Carneiro da Silva</t>
  </si>
  <si>
    <t>danicarneiro@bb.com.br</t>
  </si>
  <si>
    <t>Vilela, Cristine Rezende</t>
  </si>
  <si>
    <t>cristine.vilela@capgemini.com</t>
  </si>
  <si>
    <t>Marco Aurelio Rodrigues Cavalheiro</t>
  </si>
  <si>
    <t>marco.cavalheiro@bb.com.br</t>
  </si>
  <si>
    <t>Carlos Eduardo Martins de Amorim</t>
  </si>
  <si>
    <t>carlosamorim@bb.com.br</t>
  </si>
  <si>
    <t>Emmanuel Cardoso Soares</t>
  </si>
  <si>
    <t>emmanuel@bb.com.br</t>
  </si>
  <si>
    <t>Guilherme Hahn Varela</t>
  </si>
  <si>
    <t>Edilene Akemi Horita</t>
  </si>
  <si>
    <t>edilene.horita@bb.com.br</t>
  </si>
  <si>
    <t>42m 34s</t>
  </si>
  <si>
    <t>Fabio Rios Miranda</t>
  </si>
  <si>
    <t>fabio.rios@bb.com.br</t>
  </si>
  <si>
    <t>46m 47s</t>
  </si>
  <si>
    <t>Vagner dos Santos Pereira</t>
  </si>
  <si>
    <t>vagner@bb.com.br</t>
  </si>
  <si>
    <t>dag.alves@bb.com.br</t>
  </si>
  <si>
    <t>Luis Gustavo Cabrelli</t>
  </si>
  <si>
    <t>cabrelli@bb.com.br</t>
  </si>
  <si>
    <t>Leonildo Pereira dos Santos</t>
  </si>
  <si>
    <t>leonildo@bb.com.br</t>
  </si>
  <si>
    <t>Margareth Ferreira Minhoto Donato</t>
  </si>
  <si>
    <t>margareth.minhoto@bb.com.br</t>
  </si>
  <si>
    <t>Nivaldo Rocha da Silva</t>
  </si>
  <si>
    <t>nivaldorocha@bb.com.br</t>
  </si>
  <si>
    <t>Anderson Lopes de Alencar Cortez</t>
  </si>
  <si>
    <t>40m 56s</t>
  </si>
  <si>
    <t>andersoncortez@bb.com.br</t>
  </si>
  <si>
    <t>Thiago Hack Ruthes</t>
  </si>
  <si>
    <t>thiago.hack@bb.com.br</t>
  </si>
  <si>
    <t>55m 29s</t>
  </si>
  <si>
    <t>Henrique Pomatti dos Santos</t>
  </si>
  <si>
    <t>henrique.santos@prestadores.cateno.com.br</t>
  </si>
  <si>
    <t>Murilo Tokunaga</t>
  </si>
  <si>
    <t>murilo.tokunaga@bb.com.br</t>
  </si>
  <si>
    <t>49m 45s</t>
  </si>
  <si>
    <t>William Brito de Oliveira</t>
  </si>
  <si>
    <t>william.brito@bb.com.br</t>
  </si>
  <si>
    <t>35m 17s</t>
  </si>
  <si>
    <t>53m 33s</t>
  </si>
  <si>
    <t>jf.araujo@bb.com.br</t>
  </si>
  <si>
    <t>49m 40s</t>
  </si>
  <si>
    <t>Pedro Henrique Bittencourt Leite</t>
  </si>
  <si>
    <t>pedrobleite@bb.com.br</t>
  </si>
  <si>
    <t>Rafael Vittor Farias Goncalves</t>
  </si>
  <si>
    <t>seidi@bb.com.br</t>
  </si>
  <si>
    <t>33m 44s</t>
  </si>
  <si>
    <t>Ricardo de Souza Artiaga Santa Cruz</t>
  </si>
  <si>
    <t>ricardoartiaga@bb.com.br</t>
  </si>
  <si>
    <t>Eduardo De Matos Almeida</t>
  </si>
  <si>
    <t>emalmeida@stefanini.com</t>
  </si>
  <si>
    <t>Ana Cristina Almeida Rodrigues</t>
  </si>
  <si>
    <t>anacrodrigues@bb.com.br</t>
  </si>
  <si>
    <t>Escote</t>
  </si>
  <si>
    <t>49m 18s</t>
  </si>
  <si>
    <t>Jonas Freire de Alcantara Marques de Barros</t>
  </si>
  <si>
    <t>jonas.freire@bb.com.br</t>
  </si>
  <si>
    <t>50m 34s</t>
  </si>
  <si>
    <t>Dantas Bispo, Guilherme</t>
  </si>
  <si>
    <t>gdantas@minsait.com</t>
  </si>
  <si>
    <t>Bruno Nogueira de Souza</t>
  </si>
  <si>
    <t>bruno.souza@bb.com.br</t>
  </si>
  <si>
    <t>Paulo Ricardo Campos Viana</t>
  </si>
  <si>
    <t>paulorcviana@bb.com.br</t>
  </si>
  <si>
    <t>Joaquim Silveira Mello Filho</t>
  </si>
  <si>
    <t>joaquimmello@bb.com.br</t>
  </si>
  <si>
    <t>Diego Medeiros dos Santos de Melo</t>
  </si>
  <si>
    <t>c1282036@interno.bb.com.br</t>
  </si>
  <si>
    <t>46m 30s</t>
  </si>
  <si>
    <t>Flavia de Carvalho Vieira</t>
  </si>
  <si>
    <t>flaviavieira@bb.com.br</t>
  </si>
  <si>
    <t>Agnaldo Toshiharu Tokuy</t>
  </si>
  <si>
    <t>tokuy@bb.com.br</t>
  </si>
  <si>
    <t>41m 9s</t>
  </si>
  <si>
    <t>alexandre.jourdan@bb.com.br</t>
  </si>
  <si>
    <t>Lukas Nascimento Barcellos</t>
  </si>
  <si>
    <t>lukas.barcellos@bb.com.br</t>
  </si>
  <si>
    <t>Neuler Coelho Pereira</t>
  </si>
  <si>
    <t>neuler.pereira@bb.com.br</t>
  </si>
  <si>
    <t>50m 14s</t>
  </si>
  <si>
    <t>ESTEVAN@BB.COM.BR</t>
  </si>
  <si>
    <t>Chagas, Alef Henrique das</t>
  </si>
  <si>
    <t>alef.chagas@capgemini.com</t>
  </si>
  <si>
    <t>MArio</t>
  </si>
  <si>
    <t>51m 18s</t>
  </si>
  <si>
    <t>Eudes Mendes Pessoa</t>
  </si>
  <si>
    <t>eudesmendes@bb.com.br</t>
  </si>
  <si>
    <t>42m 18s</t>
  </si>
  <si>
    <t>planelis@bb.com.br</t>
  </si>
  <si>
    <t>vanessarc@bb.com.br</t>
  </si>
  <si>
    <t>Gabriel Oliveira Barbosa</t>
  </si>
  <si>
    <t>biel@bb.com.br</t>
  </si>
  <si>
    <t>marcioegidio@bb.com.br</t>
  </si>
  <si>
    <t>Marcelo de Araujo</t>
  </si>
  <si>
    <t>m.araujo@bb.com.br</t>
  </si>
  <si>
    <t>32m 37s</t>
  </si>
  <si>
    <t>Ricardo Gariglio Gomes</t>
  </si>
  <si>
    <t>ricardogariglio@bb.com.br</t>
  </si>
  <si>
    <t>Eryck de Aguiar Daltro Taques</t>
  </si>
  <si>
    <t>eryck.taques@bb.com.br</t>
  </si>
  <si>
    <t>Fabiana dos Santos Felicio</t>
  </si>
  <si>
    <t>fabiana.felicio@bb.com.br</t>
  </si>
  <si>
    <t>cassiopereira@bb.com.br</t>
  </si>
  <si>
    <t>Hugo Ricardo Souza Bezerra</t>
  </si>
  <si>
    <t>56m 59s</t>
  </si>
  <si>
    <t>hugo.bezerra@bb.com.br</t>
  </si>
  <si>
    <t>Renner Tetzner Ramos</t>
  </si>
  <si>
    <t>53m 49s</t>
  </si>
  <si>
    <t>renner.tetzner@bb.com.br</t>
  </si>
  <si>
    <t>Mirian Regina Patzlaff</t>
  </si>
  <si>
    <t>34m 29s</t>
  </si>
  <si>
    <t>MIRIANPATZ@BB.COM.BR</t>
  </si>
  <si>
    <t>edsonmateus@bb.com.br</t>
  </si>
  <si>
    <t>Geovanne de Almeida Costa</t>
  </si>
  <si>
    <t>geovannecosta@bb.com.br</t>
  </si>
  <si>
    <t>C1321182</t>
  </si>
  <si>
    <t>F1694079</t>
  </si>
  <si>
    <t>F3152534</t>
  </si>
  <si>
    <t>C1329634</t>
  </si>
  <si>
    <t>C1329062</t>
  </si>
  <si>
    <t>F6608987</t>
  </si>
  <si>
    <t>F6799135</t>
  </si>
  <si>
    <t>C1329637</t>
  </si>
  <si>
    <t>F7293974</t>
  </si>
  <si>
    <t>F7581939</t>
  </si>
  <si>
    <t>F8599673</t>
  </si>
  <si>
    <t>C1329080</t>
  </si>
  <si>
    <t>Guilda #g117</t>
  </si>
  <si>
    <t>Wesley Silva dos Reis</t>
  </si>
  <si>
    <t>wlyreis@bb.com.br</t>
  </si>
  <si>
    <t>Lenara Rasia Rossato</t>
  </si>
  <si>
    <t>lenararasia@bb.com.br</t>
  </si>
  <si>
    <t>2h 35m</t>
  </si>
  <si>
    <t>Sousa, Hiago Natan Fernandes de</t>
  </si>
  <si>
    <t>hiago.a.sousa@capgemini.com</t>
  </si>
  <si>
    <t>Angela Cristina Mattar</t>
  </si>
  <si>
    <t>angela.mattar@bb.com.br</t>
  </si>
  <si>
    <t>Carlos Eduardo da Costa Goncalves</t>
  </si>
  <si>
    <t>cgoncalves@bb.com.br</t>
  </si>
  <si>
    <t>Alexandre Zanoni Pedroso</t>
  </si>
  <si>
    <t>alexandrepedroso@bb.com.br</t>
  </si>
  <si>
    <t>Heber Calixto da Rocha</t>
  </si>
  <si>
    <t>heberrocha@bb.com.br</t>
  </si>
  <si>
    <t>Viviana Iris Pimenta Campos Coelho</t>
  </si>
  <si>
    <t>vivianairis@bb.com.br</t>
  </si>
  <si>
    <t>Leal, Daniel Marins</t>
  </si>
  <si>
    <t>daniel.leal@capgemini.com</t>
  </si>
  <si>
    <t>Karine Quaresma Lima</t>
  </si>
  <si>
    <t>karinequaresma@bb.com.br</t>
  </si>
  <si>
    <t>30m 21s</t>
  </si>
  <si>
    <t>lanara@bb.com.br</t>
  </si>
  <si>
    <t>Cesar Augusto Martins e Silva</t>
  </si>
  <si>
    <t>cesar.ams@bb.com.br</t>
  </si>
  <si>
    <t>Bruno dos Reis Nunes</t>
  </si>
  <si>
    <t>BRN@BB.COM.BR</t>
  </si>
  <si>
    <t>34m 9s</t>
  </si>
  <si>
    <t>Callegari, Cristian Pacheco</t>
  </si>
  <si>
    <t>cristian.calegari@capgemini.com</t>
  </si>
  <si>
    <t>Renato da Silva Gonzaga</t>
  </si>
  <si>
    <t>renatogonzaga@bb.com.br</t>
  </si>
  <si>
    <t>37m 3s</t>
  </si>
  <si>
    <t>Dennes Pereira Renovato</t>
  </si>
  <si>
    <t>dennes@bb.com.br</t>
  </si>
  <si>
    <t>Gabriela Vaz</t>
  </si>
  <si>
    <t>37m 33s</t>
  </si>
  <si>
    <t>Grecyell Esterlee dos Santos de Freitas</t>
  </si>
  <si>
    <t>grecyellfreitas@bb.com.br</t>
  </si>
  <si>
    <t>Marcos Oliveira do Nascimento</t>
  </si>
  <si>
    <t>4h 6m</t>
  </si>
  <si>
    <t>marcoson@bb.com.br</t>
  </si>
  <si>
    <t>Bruno Bartolozzi Correa</t>
  </si>
  <si>
    <t>brunobartolozzi@bb.com.br</t>
  </si>
  <si>
    <t>2h 56m</t>
  </si>
  <si>
    <t>Hugo Prado Amaral</t>
  </si>
  <si>
    <t>hugoprado@bb.com.br</t>
  </si>
  <si>
    <t>Caique Porto Lira</t>
  </si>
  <si>
    <t>caique.lira@bb.com.br</t>
  </si>
  <si>
    <t>Welber Camargos Pego</t>
  </si>
  <si>
    <t>wcamargos@bb.com.br</t>
  </si>
  <si>
    <t>Wallas Henrique Menezes de Souza</t>
  </si>
  <si>
    <t>wallashenrique@bb.com.br</t>
  </si>
  <si>
    <t>Ronaldo Ruppin</t>
  </si>
  <si>
    <t>rnruppin@bb.com.br</t>
  </si>
  <si>
    <t>Rodrigo dos Santos Almeida Cardoso</t>
  </si>
  <si>
    <t>rsantos.almeida@bbts.com.br</t>
  </si>
  <si>
    <t>Glauco Braga Frade</t>
  </si>
  <si>
    <t>glauco.frade@bbts.com.br</t>
  </si>
  <si>
    <t>Moises Bomfim Silva Norte</t>
  </si>
  <si>
    <t>55m 20s</t>
  </si>
  <si>
    <t>MOISESNORTE@BB.COM.BR</t>
  </si>
  <si>
    <t>Jessica Simao Lisboa</t>
  </si>
  <si>
    <t>jslisboa@stefanini.com</t>
  </si>
  <si>
    <t>Rodriguez, Robert Castilhos</t>
  </si>
  <si>
    <t>robert.rodriguez@capgemini.com</t>
  </si>
  <si>
    <t>Luiz</t>
  </si>
  <si>
    <t>Isaque Cyrino Mota</t>
  </si>
  <si>
    <t>icyrino@bb.com.br</t>
  </si>
  <si>
    <t>Marcus Vinicius Oliveira de Abrantes</t>
  </si>
  <si>
    <t>marcus.abrantes@bb.com.br</t>
  </si>
  <si>
    <t>claudiofbs@bb.com.br</t>
  </si>
  <si>
    <t>Mayara Carvalho Albuquerque</t>
  </si>
  <si>
    <t>mayarac@bb.com.br</t>
  </si>
  <si>
    <t>Augusto Cezar Pereira Moncao</t>
  </si>
  <si>
    <t>augusto.moncao@bbts.com.br</t>
  </si>
  <si>
    <t>Josyelton Araujo de Souza</t>
  </si>
  <si>
    <t>josyelton.souza@bbts.com.br</t>
  </si>
  <si>
    <t>2h 54m</t>
  </si>
  <si>
    <t>Arnaldo Vieira Lazaro</t>
  </si>
  <si>
    <t>arnaldo.lazaro@bbts.com.br</t>
  </si>
  <si>
    <t>Luis Felipe Tomaz</t>
  </si>
  <si>
    <t>luis.tomaz@bb.com.br</t>
  </si>
  <si>
    <t>William Freire de Souza e Silva</t>
  </si>
  <si>
    <t>williamfreire.silva@bbts.com.br</t>
  </si>
  <si>
    <t>Marco Antonio Braun Muller</t>
  </si>
  <si>
    <t>marcobraunmuller@bb.com.br</t>
  </si>
  <si>
    <t>45m 7s</t>
  </si>
  <si>
    <t>Bruno Henrique Parreira Barbosa</t>
  </si>
  <si>
    <t>ext-bruno.barbosa@bbts.com.br</t>
  </si>
  <si>
    <t>Wesley Soares Pires</t>
  </si>
  <si>
    <t>wesley.pires@bb.com.br</t>
  </si>
  <si>
    <t>Jady Zarzur Cunha</t>
  </si>
  <si>
    <t>ext-jady.cunha@bbts.com.br</t>
  </si>
  <si>
    <t>Joao Augusto Barbosa Be</t>
  </si>
  <si>
    <t>joao.be@bbts.com.br</t>
  </si>
  <si>
    <t>52m 26s</t>
  </si>
  <si>
    <t>Lucas Araujo Ramao Do Nascimento</t>
  </si>
  <si>
    <t>ext-lanascimento@bbts.com.br</t>
  </si>
  <si>
    <t>Lucia Bernadete Cordeiro dos Santos</t>
  </si>
  <si>
    <t>lucia.santos@bbts.com.br</t>
  </si>
  <si>
    <t>Ana Carolina Moraes Melo</t>
  </si>
  <si>
    <t>37m 29s</t>
  </si>
  <si>
    <t>carol.melo@bb.com.br</t>
  </si>
  <si>
    <t>Leo Romano Pizzatto</t>
  </si>
  <si>
    <t>leoromanop@bb.com.br</t>
  </si>
  <si>
    <t>46m 22s</t>
  </si>
  <si>
    <t>43m 45s</t>
  </si>
  <si>
    <t>rael@bb.com.br</t>
  </si>
  <si>
    <t>Icaro Vinicius De Souza Da Silva</t>
  </si>
  <si>
    <t>37m 12s</t>
  </si>
  <si>
    <t>ext-icaro.silva@bbts.com.br</t>
  </si>
  <si>
    <t>Rafaela Monteiro Carvalho</t>
  </si>
  <si>
    <t>rafaela.carvalho@castgroup.com.br</t>
  </si>
  <si>
    <t>Fabiana Laforga Correia Gomes</t>
  </si>
  <si>
    <t>fabianalaforga@bb.com.br</t>
  </si>
  <si>
    <t>Magno Andrade de Almeida</t>
  </si>
  <si>
    <t>51m 26s</t>
  </si>
  <si>
    <t>magno.andrade@castgroup.com.br</t>
  </si>
  <si>
    <t>Celso Rodrigues de Freitas Junior</t>
  </si>
  <si>
    <t>celsojunior@bb.com.br</t>
  </si>
  <si>
    <t>Fabio Renato Figueiredo Prado</t>
  </si>
  <si>
    <t>fabio.renato@bb.com.br</t>
  </si>
  <si>
    <t>Vinicius Alexandre Quirino</t>
  </si>
  <si>
    <t>viniciusquirino@bb.com.br</t>
  </si>
  <si>
    <t>Jose Neuton Lopes</t>
  </si>
  <si>
    <t>jneuton@bb.com.br</t>
  </si>
  <si>
    <t>Jose Claudio Rodrigues</t>
  </si>
  <si>
    <t>jclaudio.rodrigues@bbts.com.br</t>
  </si>
  <si>
    <t>Eriberto Oliveira do Nascimento</t>
  </si>
  <si>
    <t>30m 22s</t>
  </si>
  <si>
    <t>eriberto.nascimento@bb.com.br</t>
  </si>
  <si>
    <t>Pedro Paulo da Silva Razuk</t>
  </si>
  <si>
    <t>pedro.razuk@bb.com.br</t>
  </si>
  <si>
    <t>Julio Cesar Strino de Oliveira Junior</t>
  </si>
  <si>
    <t>50m 22s</t>
  </si>
  <si>
    <t>str@bb.com.br</t>
  </si>
  <si>
    <t>50m 31s</t>
  </si>
  <si>
    <t>50m 1s</t>
  </si>
  <si>
    <t>vidavi@bb.com.br</t>
  </si>
  <si>
    <t>Herico Siqueira de Araujo</t>
  </si>
  <si>
    <t>herico@bb.com.br</t>
  </si>
  <si>
    <t>Marco Antonio Veloso Fernandes</t>
  </si>
  <si>
    <t>41m 31s</t>
  </si>
  <si>
    <t>mveloso@bb.com.br</t>
  </si>
  <si>
    <t>Amauri Marino Diniz</t>
  </si>
  <si>
    <t>amaurimd@bb.com.br</t>
  </si>
  <si>
    <t>Rodrigo Rana de Miranda</t>
  </si>
  <si>
    <t>rodrigo.miranda@bb.com.br</t>
  </si>
  <si>
    <t>Gilson Jose dos Santos</t>
  </si>
  <si>
    <t>33m 6s</t>
  </si>
  <si>
    <t>gilsonjs@bb.com.br</t>
  </si>
  <si>
    <t>Halyne Aparecida Diogo da Silva</t>
  </si>
  <si>
    <t>halyne.diogo@bb.com.br</t>
  </si>
  <si>
    <t>Cesar Tzanno de Queiroz</t>
  </si>
  <si>
    <t>cesar.queiroz@bb.com.br</t>
  </si>
  <si>
    <t>Ligia de Oliveira Souza Araujo</t>
  </si>
  <si>
    <t>ligia.araujo@bb.com.br</t>
  </si>
  <si>
    <t>Thiago Mendes Nobre</t>
  </si>
  <si>
    <t>thiagonobre@bb.com.br</t>
  </si>
  <si>
    <t>F0669420</t>
  </si>
  <si>
    <t>C1271684</t>
  </si>
  <si>
    <t>F1691854</t>
  </si>
  <si>
    <t>F1709155</t>
  </si>
  <si>
    <t>F1806725</t>
  </si>
  <si>
    <t>C1326630</t>
  </si>
  <si>
    <t>C1325544</t>
  </si>
  <si>
    <t>F2383309</t>
  </si>
  <si>
    <t>F2964860</t>
  </si>
  <si>
    <t>C1310597</t>
  </si>
  <si>
    <t>F3897136</t>
  </si>
  <si>
    <t>C1322920</t>
  </si>
  <si>
    <t>F4286709</t>
  </si>
  <si>
    <t>F4437766</t>
  </si>
  <si>
    <t>C1320231</t>
  </si>
  <si>
    <t>F5724669</t>
  </si>
  <si>
    <t>C1323536</t>
  </si>
  <si>
    <t>C1328004</t>
  </si>
  <si>
    <t>F6065726</t>
  </si>
  <si>
    <t>C1275958</t>
  </si>
  <si>
    <t>F6472829</t>
  </si>
  <si>
    <t>C1328533</t>
  </si>
  <si>
    <t>F6795509</t>
  </si>
  <si>
    <t>F6812889</t>
  </si>
  <si>
    <t>F7105839</t>
  </si>
  <si>
    <t>F7250004</t>
  </si>
  <si>
    <t>F6797689</t>
  </si>
  <si>
    <t>C1325617</t>
  </si>
  <si>
    <t>C1328275</t>
  </si>
  <si>
    <t>F6015616</t>
  </si>
  <si>
    <t>F9329633</t>
  </si>
  <si>
    <t>F9817957</t>
  </si>
  <si>
    <t>C1282579</t>
  </si>
  <si>
    <t>F9833453</t>
  </si>
  <si>
    <t>7 BBTS sem matícula</t>
  </si>
  <si>
    <t>F9389282</t>
  </si>
  <si>
    <t>C1324630</t>
  </si>
  <si>
    <t>C1329220</t>
  </si>
  <si>
    <t>C1329700</t>
  </si>
  <si>
    <t>C1329677</t>
  </si>
  <si>
    <t>C1325052</t>
  </si>
  <si>
    <t>C1077434</t>
  </si>
  <si>
    <t>C1283094</t>
  </si>
  <si>
    <t>C1324793</t>
  </si>
  <si>
    <t>Guilda #g118</t>
  </si>
  <si>
    <t>Funcionários participação acima 1 hora</t>
  </si>
  <si>
    <t>Contratados participação acima 1 hora</t>
  </si>
  <si>
    <t>Funcionários participação acima 1 hora e 30 min</t>
  </si>
  <si>
    <t>Contratados participação acima 1 hora e 30 min</t>
  </si>
  <si>
    <t>Jonatas Silveira de Andrade</t>
  </si>
  <si>
    <t>jonatas.andrade@bb.com.br</t>
  </si>
  <si>
    <t>Pedro Henrique Batista Borges</t>
  </si>
  <si>
    <t>pedro.h.borges@bb.com.br</t>
  </si>
  <si>
    <t>Luciano Sousa Marinho</t>
  </si>
  <si>
    <t>lucianomarinho@bb.com.br</t>
  </si>
  <si>
    <t>Anderson Muci do Vale</t>
  </si>
  <si>
    <t>muci@bb.com.br</t>
  </si>
  <si>
    <t>Cibele Nunes Brasil</t>
  </si>
  <si>
    <t>cibelenb@bb.com.br</t>
  </si>
  <si>
    <t>Katia Elaine Ozu</t>
  </si>
  <si>
    <t>katiaozu@bb.com.br</t>
  </si>
  <si>
    <t>Julio Jorge da Costa Filho</t>
  </si>
  <si>
    <t>juliocostafilho@bb.com.br</t>
  </si>
  <si>
    <t>Rodrigo do Nascimento Aguera</t>
  </si>
  <si>
    <t>rodrigoaguera@bb.com.br</t>
  </si>
  <si>
    <t>Bruno Faustino Cecilio da Silva</t>
  </si>
  <si>
    <t>bruno.cecilio@bb.com.br</t>
  </si>
  <si>
    <t>Alexandre Loureiro</t>
  </si>
  <si>
    <t>alexandreloureiro@bb.com.br</t>
  </si>
  <si>
    <t>Osvaldo de Oliveira</t>
  </si>
  <si>
    <t>osvaldooliveira@bb.com.br</t>
  </si>
  <si>
    <t>Rildo dos Santos Goncalves</t>
  </si>
  <si>
    <t>rildo.goncalves@bb.com.br</t>
  </si>
  <si>
    <t>Robson Serafim Vargas</t>
  </si>
  <si>
    <t>rsvargas@stefanini.com</t>
  </si>
  <si>
    <t>Everson Hayashida Lopes</t>
  </si>
  <si>
    <t>everson.lopes@bb.com.br</t>
  </si>
  <si>
    <t>Ronaldo dos Reis Oliveira</t>
  </si>
  <si>
    <t>ronaldoreis@bb.com.br</t>
  </si>
  <si>
    <t>Raquel Meneses da Costa</t>
  </si>
  <si>
    <t>raquel.meneses@bb.com.br</t>
  </si>
  <si>
    <t>Renata Marques Teixeira Oliveira</t>
  </si>
  <si>
    <t>RENATA.OLIVEIRA@BB.COM.BR</t>
  </si>
  <si>
    <t>Pablo Alessander Dalla Corte</t>
  </si>
  <si>
    <t>dallacorte@bb.com.br</t>
  </si>
  <si>
    <t>Dioraci Correa Junior</t>
  </si>
  <si>
    <t>dioraci@bb.com.br</t>
  </si>
  <si>
    <t>Clayton Fagundes Barcelos</t>
  </si>
  <si>
    <t>clayton@bb.com.br</t>
  </si>
  <si>
    <t>Luciano Medeiros Jacobina Aires</t>
  </si>
  <si>
    <t>luciano.aires@bb.com.br</t>
  </si>
  <si>
    <t>Marcos Fabio de Matos Mendes</t>
  </si>
  <si>
    <t>marcosfmm@bb.com.br</t>
  </si>
  <si>
    <t>Elisangela Freitas do Nascimento</t>
  </si>
  <si>
    <t>elisangelafreitas@bb.com.br</t>
  </si>
  <si>
    <t>Allan Silva Bicalho</t>
  </si>
  <si>
    <t>allan.bicalho@bb.com.br</t>
  </si>
  <si>
    <t>Tiago Freitas Ribeiro</t>
  </si>
  <si>
    <t>tiagoribeiro@bb.com.br</t>
  </si>
  <si>
    <t>Adroaldo Silveira Aragao Filho</t>
  </si>
  <si>
    <t>adroaldoaragao@bb.com.br</t>
  </si>
  <si>
    <t>Sandra Mara Nunes Pinto Leao</t>
  </si>
  <si>
    <t>sandra.leao@bb.com.br</t>
  </si>
  <si>
    <t>Marcio Aparecido Silva</t>
  </si>
  <si>
    <t>marsilva@bb.com.br</t>
  </si>
  <si>
    <t>Claudemberg Ferreira dos Santos</t>
  </si>
  <si>
    <t>claudemberg@bb.com.br</t>
  </si>
  <si>
    <t>Raquel (Guest)</t>
  </si>
  <si>
    <t>Felipe Goncalves Soares de Souza</t>
  </si>
  <si>
    <t>felipe.souza@bb.com.br</t>
  </si>
  <si>
    <t>Salvio Medeiros Costa Neto</t>
  </si>
  <si>
    <t>salvio.neto@bb.com.br</t>
  </si>
  <si>
    <t>Amos Araujo de Albuquerque</t>
  </si>
  <si>
    <t>amos.albuquerque@bb.com.br</t>
  </si>
  <si>
    <t>Marcelo Vasconcelos Nogueira</t>
  </si>
  <si>
    <t>marcelovnogueira@bb.com.br</t>
  </si>
  <si>
    <t>Alexandre Carneiro Frota</t>
  </si>
  <si>
    <t>alexandre.frota@bb.com.br</t>
  </si>
  <si>
    <t xml:space="preserve">Total participantes </t>
  </si>
  <si>
    <t>F6021879</t>
  </si>
  <si>
    <t>C1325245</t>
  </si>
  <si>
    <t>F6772713</t>
  </si>
  <si>
    <t>F2027938</t>
  </si>
  <si>
    <t>F5116158</t>
  </si>
  <si>
    <t>F0503248</t>
  </si>
  <si>
    <t>F0436762</t>
  </si>
  <si>
    <t>C1327301</t>
  </si>
  <si>
    <t>Funcionários participação acima 2 horas</t>
  </si>
  <si>
    <t>Contratados participação acima 2 horas</t>
  </si>
  <si>
    <t>Flavio Ferreira Santos</t>
  </si>
  <si>
    <t>flaviofsantos@bb.com.br</t>
  </si>
  <si>
    <t>F3304517</t>
  </si>
  <si>
    <t>1h 57m 32s</t>
  </si>
  <si>
    <t>Inacio Fernandes de Medeiros</t>
  </si>
  <si>
    <t>inaciofernandes@bb.com.br</t>
  </si>
  <si>
    <t>1h 56m 4s</t>
  </si>
  <si>
    <t>1h 51s</t>
  </si>
  <si>
    <t>Igor Marques de Castro</t>
  </si>
  <si>
    <t>igor.decastro@bb.com.br</t>
  </si>
  <si>
    <t>1h 54m 49s</t>
  </si>
  <si>
    <t>1h 54m 47s</t>
  </si>
  <si>
    <t>1h 54m 46s</t>
  </si>
  <si>
    <t>1h 54m 4s</t>
  </si>
  <si>
    <t>1h 54m 9s</t>
  </si>
  <si>
    <t>1h 53m 50s</t>
  </si>
  <si>
    <t>1h 53m 40s</t>
  </si>
  <si>
    <t>1h 53m 24s</t>
  </si>
  <si>
    <t>1h 52m 24s</t>
  </si>
  <si>
    <t>Victor Hugo Almeida Cavalcante</t>
  </si>
  <si>
    <t>cavalcante@bb.com.br</t>
  </si>
  <si>
    <t>Eli Sergio Bezerra de Melo Junior</t>
  </si>
  <si>
    <t>eli.junior@bb.com.br</t>
  </si>
  <si>
    <t>1h 50m 54s</t>
  </si>
  <si>
    <t>Debora Cavalcanti Costa Rennhofer</t>
  </si>
  <si>
    <t>dccr@bb.com.br</t>
  </si>
  <si>
    <t>Patrique Moraes de Sa</t>
  </si>
  <si>
    <t>PATRIQUE@BB.COM.BR</t>
  </si>
  <si>
    <t>1h 50m 10s</t>
  </si>
  <si>
    <t>andremagalhaes@bb.com.br</t>
  </si>
  <si>
    <t>Herivelto Simoes Candeia</t>
  </si>
  <si>
    <t>herivelto@bb.com.br</t>
  </si>
  <si>
    <t>Miguel Ricardo Almeida Costa</t>
  </si>
  <si>
    <t>miguelcosta@bb.com.br</t>
  </si>
  <si>
    <t>fabio.villaca@bb.com.br</t>
  </si>
  <si>
    <t>Daniel Maia Dias</t>
  </si>
  <si>
    <t>danielmaia@bb.com.br</t>
  </si>
  <si>
    <t>walter.souza@bb.com.br</t>
  </si>
  <si>
    <t>Karla Bezerra Siqueira E Silva</t>
  </si>
  <si>
    <t>ext-karla.silva@bbts.com.br</t>
  </si>
  <si>
    <t>Edson Antonio da Silva</t>
  </si>
  <si>
    <t>dasilva2505@bb.com.br</t>
  </si>
  <si>
    <t>Nivaldo Aparecido Alexandre Hydalgo</t>
  </si>
  <si>
    <t>NIVALDOHYDALGO@BB.COM.BR</t>
  </si>
  <si>
    <t>Ubiratan Souza da Cunha</t>
  </si>
  <si>
    <t>ubiratan.cunha@bb.com.br</t>
  </si>
  <si>
    <t>Flavio Julio de Almeida</t>
  </si>
  <si>
    <t>flaviojulio@bb.com.br</t>
  </si>
  <si>
    <t>Juliana Sinai Souza dos Santos</t>
  </si>
  <si>
    <t>juliana.sinai@bb.com.br</t>
  </si>
  <si>
    <t>Mateus Queiroz Gontijo</t>
  </si>
  <si>
    <t>mateusqg@bb.com.br</t>
  </si>
  <si>
    <t>Pablo Henrique Duda</t>
  </si>
  <si>
    <t>pablo_duda@bb.com.br</t>
  </si>
  <si>
    <t>FABIO DE SOUZA RABELLO</t>
  </si>
  <si>
    <t>fabiorabello@previ.com.br</t>
  </si>
  <si>
    <t>Juliano Negrao de Almeida</t>
  </si>
  <si>
    <t>julianonegrao@bb.com.br</t>
  </si>
  <si>
    <t>Wesley Andre Souza Lira</t>
  </si>
  <si>
    <t>wesleylira@bb.com.br</t>
  </si>
  <si>
    <t>Jennifer Jeronimo de Azevedo Soares</t>
  </si>
  <si>
    <t>re043674@qintess.com</t>
  </si>
  <si>
    <t>Edna Ferreira de Oliveira</t>
  </si>
  <si>
    <t>edna.oliveira@bb.com.br</t>
  </si>
  <si>
    <t>Josias Gonzaga Cardoso Junior</t>
  </si>
  <si>
    <t>josias.gonzaga@bb.com.br</t>
  </si>
  <si>
    <t>F9833116</t>
  </si>
  <si>
    <t>F6001361</t>
  </si>
  <si>
    <t>F7021351</t>
  </si>
  <si>
    <t>C1319145</t>
  </si>
  <si>
    <t>F3165519</t>
  </si>
  <si>
    <t>C1324195</t>
  </si>
  <si>
    <t>F9518897</t>
  </si>
  <si>
    <t>C1281964</t>
  </si>
  <si>
    <t>C1328881</t>
  </si>
  <si>
    <t>C1330043</t>
  </si>
  <si>
    <t>Total de participantes</t>
  </si>
  <si>
    <t>&gt; 30 min</t>
  </si>
  <si>
    <t>&gt; 1 hora</t>
  </si>
  <si>
    <t>&gt; 1 hora e 30 min</t>
  </si>
  <si>
    <t>&gt; 2 horas</t>
  </si>
  <si>
    <t>Devs ativos Cloud</t>
  </si>
  <si>
    <t>Rotineiros na Guilda Cloud</t>
  </si>
  <si>
    <t>Não rotineiros na Guilda Cloud</t>
  </si>
  <si>
    <t>Hands-on Open Source</t>
  </si>
  <si>
    <t>2h 43m 4s</t>
  </si>
  <si>
    <t>2h 33m 34s</t>
  </si>
  <si>
    <t>2h 29m 46s</t>
  </si>
  <si>
    <t>2h 13m 41s</t>
  </si>
  <si>
    <t>Sergio Nascimento Viana</t>
  </si>
  <si>
    <t>2h 48s</t>
  </si>
  <si>
    <t>serginhoviana@bb.com.br</t>
  </si>
  <si>
    <t>2h 25m 44s</t>
  </si>
  <si>
    <t>José Neto [Google Cloud]</t>
  </si>
  <si>
    <t>2h 24m 32s</t>
  </si>
  <si>
    <t>2h 23m 48s</t>
  </si>
  <si>
    <t>2h 23m 42s</t>
  </si>
  <si>
    <t>2h 23m 6s</t>
  </si>
  <si>
    <t>2h 23m 17s</t>
  </si>
  <si>
    <t>2h 21m 44s</t>
  </si>
  <si>
    <t>Silvio</t>
  </si>
  <si>
    <t>2h 20m 53s</t>
  </si>
  <si>
    <t>2h 20m 47s</t>
  </si>
  <si>
    <t>Cansela, Henrique</t>
  </si>
  <si>
    <t>2h 18m 24s</t>
  </si>
  <si>
    <t>henrique.cansela@connectis-gs.com.br</t>
  </si>
  <si>
    <t>2h 18m 28s</t>
  </si>
  <si>
    <t>2h 12m 44s</t>
  </si>
  <si>
    <t>2h 18m 15s</t>
  </si>
  <si>
    <t>2h 18m 18s</t>
  </si>
  <si>
    <t>2h 18m</t>
  </si>
  <si>
    <t>2h 17m 51s</t>
  </si>
  <si>
    <t>2h 17m 30s</t>
  </si>
  <si>
    <t>2h 16m 47s</t>
  </si>
  <si>
    <t>2h 15m 18s</t>
  </si>
  <si>
    <t>Geidson Souza da Silva</t>
  </si>
  <si>
    <t>geidson.01@bb.com.br</t>
  </si>
  <si>
    <t>2h 14m 4s</t>
  </si>
  <si>
    <t>2h 12m 33s</t>
  </si>
  <si>
    <t>Tarcisio de Oliveira Perozin</t>
  </si>
  <si>
    <t>tarperozin@bb.com.br</t>
  </si>
  <si>
    <t>Fabio Pereira Silva</t>
  </si>
  <si>
    <t>2h 11m 23s</t>
  </si>
  <si>
    <t>fabio.silva@ibm.com</t>
  </si>
  <si>
    <t>Roberto Trajano</t>
  </si>
  <si>
    <t>trajano@bb.com.br</t>
  </si>
  <si>
    <t>Santos, Yago da Silva</t>
  </si>
  <si>
    <t>2h 8m 21s</t>
  </si>
  <si>
    <t>yago.a.santos@capgemini.com</t>
  </si>
  <si>
    <t>Frances da Silva Oliveira</t>
  </si>
  <si>
    <t>2h 6m 23s</t>
  </si>
  <si>
    <t>frances@bb.com.br</t>
  </si>
  <si>
    <t>2h 3m 56s</t>
  </si>
  <si>
    <t>Borges, Amarildo Madruga</t>
  </si>
  <si>
    <t>amarildo.borges@capgemini.com</t>
  </si>
  <si>
    <t>Matheus Lemes</t>
  </si>
  <si>
    <t>matheus.lemes@ibm.com</t>
  </si>
  <si>
    <t>Mariana Lemos Silva Lisboa</t>
  </si>
  <si>
    <t>mariana.lisboa@bb.com.br</t>
  </si>
  <si>
    <t>Jose Domingos Nobre</t>
  </si>
  <si>
    <t>jdnobre@bb.com.br</t>
  </si>
  <si>
    <t>Kelly Chris</t>
  </si>
  <si>
    <t>carlosbn@bb.com.br</t>
  </si>
  <si>
    <t>Alves, Jean</t>
  </si>
  <si>
    <t>jean.alves@connectis-gs.com.br</t>
  </si>
  <si>
    <t>C1147049</t>
  </si>
  <si>
    <t>C1317873</t>
  </si>
  <si>
    <t>C1298365</t>
  </si>
  <si>
    <t>F4352817</t>
  </si>
  <si>
    <t>C1326382</t>
  </si>
  <si>
    <t>C1327706</t>
  </si>
  <si>
    <t>Participantes acima de 1h</t>
  </si>
  <si>
    <t>Participantes acima de 2h</t>
  </si>
  <si>
    <t>Kubernetes - O Google está entre nós</t>
  </si>
  <si>
    <t>Charles Rodrigues Porto</t>
  </si>
  <si>
    <t>charles.porto@bb.com.br</t>
  </si>
  <si>
    <t>Leonardo Alves Da Costa</t>
  </si>
  <si>
    <t>leonardo.costa@castgroup.com.br</t>
  </si>
  <si>
    <t>Felipe Yuri Inoue</t>
  </si>
  <si>
    <t>felipe.inoue@bb.com.br</t>
  </si>
  <si>
    <t>Silvio Duarte Costa</t>
  </si>
  <si>
    <t>silvioduarte@bb.com.br</t>
  </si>
  <si>
    <t>56m 39s</t>
  </si>
  <si>
    <t>Luiza Pinheiro Andrade Viana</t>
  </si>
  <si>
    <t>luiza.viana@bb.com.br</t>
  </si>
  <si>
    <t>Fernando Sampaio Braga dos Santos</t>
  </si>
  <si>
    <t>fersam@bb.com.br</t>
  </si>
  <si>
    <t>Ricardo Martins Taques</t>
  </si>
  <si>
    <t>rmtaques@stefanini.com</t>
  </si>
  <si>
    <t>Jose Ricardo da Nobrega</t>
  </si>
  <si>
    <t>jrnobrega@bb.com.br</t>
  </si>
  <si>
    <t>Lupercio Gomes da Silva</t>
  </si>
  <si>
    <t>lupercio.gomes@bb.com.br</t>
  </si>
  <si>
    <t>Dilson Massami Yamamoto Shibata</t>
  </si>
  <si>
    <t>dilson.shibata@bb.com.br</t>
  </si>
  <si>
    <t>Maercio Dener Rosa</t>
  </si>
  <si>
    <t>maercio@bb.com.br</t>
  </si>
  <si>
    <t>Nilson Jacob da Costa</t>
  </si>
  <si>
    <t>nilsonjcosta@bb.com.br</t>
  </si>
  <si>
    <t>36m 39s</t>
  </si>
  <si>
    <t>Alisson Cassio Araujo Costa</t>
  </si>
  <si>
    <t>alissoncosta@bb.com.br</t>
  </si>
  <si>
    <t>Tulio Canut Cunha</t>
  </si>
  <si>
    <t>tuliocanut@bb.com.br</t>
  </si>
  <si>
    <t>Rafaella Souza Bastos</t>
  </si>
  <si>
    <t>rafaella.bastos@bb.com.br</t>
  </si>
  <si>
    <t>Cesar Silveira Silva</t>
  </si>
  <si>
    <t>cesarss@bb.com.br</t>
  </si>
  <si>
    <t>Edmar Feliciano de Sousa</t>
  </si>
  <si>
    <t>edmar.feliciano@bb.com.br</t>
  </si>
  <si>
    <t>Antonio Carlos de Souza</t>
  </si>
  <si>
    <t>acsouza1@bb.com.br</t>
  </si>
  <si>
    <t>Elcio Jose Augusto Camelo</t>
  </si>
  <si>
    <t>elciocamelo@bb.com.br</t>
  </si>
  <si>
    <t>Ademir de Araujo Moura</t>
  </si>
  <si>
    <t>ademirmoura@bb.com.br</t>
  </si>
  <si>
    <t>34m 52s</t>
  </si>
  <si>
    <t>Willian Franco Zanetti</t>
  </si>
  <si>
    <t>willianfz@bb.com.br</t>
  </si>
  <si>
    <t>33m 23s</t>
  </si>
  <si>
    <t>37m 56s</t>
  </si>
  <si>
    <t>Emerson Teodoro Soares</t>
  </si>
  <si>
    <t>emersontbr@bb.com.br</t>
  </si>
  <si>
    <t>Gunther Marcel Ogusuku Prado</t>
  </si>
  <si>
    <t>gunther@bb.com.br</t>
  </si>
  <si>
    <t>Jose Roberto de Meneses Malheiros</t>
  </si>
  <si>
    <t>robertomalheiros@bb.com.br</t>
  </si>
  <si>
    <t>Weuller Kelly Silveira de Almeida</t>
  </si>
  <si>
    <t>weuller@bb.com.br</t>
  </si>
  <si>
    <t>Leticia Oliveira</t>
  </si>
  <si>
    <t>Fabiano Veiga Rodrigues</t>
  </si>
  <si>
    <t>fabiano.rodrigues@bb.com.br</t>
  </si>
  <si>
    <t>Matheus Morais Dalvi</t>
  </si>
  <si>
    <t>matheus.dalvi@bb.com.br</t>
  </si>
  <si>
    <t>Fabio Marques da Rocha</t>
  </si>
  <si>
    <t>fabiomrocha@bb.com.br</t>
  </si>
  <si>
    <t>53m 4s</t>
  </si>
  <si>
    <t>Victor Flores de Queiroz</t>
  </si>
  <si>
    <t>victor.flores@bb.com.br</t>
  </si>
  <si>
    <t>Ana Claudia Ramos Rocha</t>
  </si>
  <si>
    <t>ana.claudia.rocha@bb.com.br</t>
  </si>
  <si>
    <t>Hugo Sant Ana Guimaraes</t>
  </si>
  <si>
    <t>hugo.santana@bb.com.br</t>
  </si>
  <si>
    <t>Anderson Issa Farah Geraldo</t>
  </si>
  <si>
    <t>andersonfarah@bb.com.br</t>
  </si>
  <si>
    <t>Fabricio Daniel Harbs</t>
  </si>
  <si>
    <t>Reinaldo Pereira de Santana</t>
  </si>
  <si>
    <t>reinaldopsantana@bb.com.br</t>
  </si>
  <si>
    <t>31m 8s</t>
  </si>
  <si>
    <t>Rosiane Martins de Barros</t>
  </si>
  <si>
    <t>rosianemartins@bb.com.br</t>
  </si>
  <si>
    <t>Roberto Carlos Cardoso Dias</t>
  </si>
  <si>
    <t>43m 27s</t>
  </si>
  <si>
    <t>rcardoso@bb.com.br</t>
  </si>
  <si>
    <t>Dias, Leonardo Souza</t>
  </si>
  <si>
    <t>leonardo.dias@capgemini.com</t>
  </si>
  <si>
    <t>Carina Cordeiro Alexandrino Artigiani</t>
  </si>
  <si>
    <t>carinacaa@bb.com.br</t>
  </si>
  <si>
    <t>43m 39s</t>
  </si>
  <si>
    <t>Max (Convidado)</t>
  </si>
  <si>
    <t>32m 52s</t>
  </si>
  <si>
    <t>59m 55s</t>
  </si>
  <si>
    <t>Hellen Cristina Amaral Kzam</t>
  </si>
  <si>
    <t>hcak@bb.com.br</t>
  </si>
  <si>
    <t>Iris Gonçalves</t>
  </si>
  <si>
    <t>admin@Iris871.onmicrosoft.com</t>
  </si>
  <si>
    <t xml:space="preserve">31m </t>
  </si>
  <si>
    <t>Matheus Afonso de Albuquerque e Silva</t>
  </si>
  <si>
    <t>matheus.afonso@bb.com.br</t>
  </si>
  <si>
    <t>Leandro Cesar Mehret</t>
  </si>
  <si>
    <t>leandro.mehret@bb.com.br</t>
  </si>
  <si>
    <t>Gisele dos Reis Carneiro Mesquita</t>
  </si>
  <si>
    <t>giselemesquita@bb.com.br</t>
  </si>
  <si>
    <t>Marcio Vitor Melo Soares</t>
  </si>
  <si>
    <t>marciovitor@bb.com.br</t>
  </si>
  <si>
    <t>Marcelo Rovaroto de Camargo</t>
  </si>
  <si>
    <t>56m 46s</t>
  </si>
  <si>
    <t>rovaroto@bb.com.br</t>
  </si>
  <si>
    <t>Judson Negreiros Silva</t>
  </si>
  <si>
    <t>judson.negreiros@bb.com.br</t>
  </si>
  <si>
    <t>31m 31s</t>
  </si>
  <si>
    <t>34m 58s</t>
  </si>
  <si>
    <t>Pivotto</t>
  </si>
  <si>
    <t>MARCIO MD. DO NASCIMENTO PETIZ</t>
  </si>
  <si>
    <t>marcio.petiz@cassi.com.br</t>
  </si>
  <si>
    <t>Euripedes Alexandre Rocha</t>
  </si>
  <si>
    <t>eurpedes.rocha@cassi.com.br</t>
  </si>
  <si>
    <t>Tatianne Constantina Nogueira da Silva</t>
  </si>
  <si>
    <t>tatianne_nogueira@bb.com.br</t>
  </si>
  <si>
    <t>Merces</t>
  </si>
  <si>
    <t>50m 41s</t>
  </si>
  <si>
    <t>Luiz Valdez Silva</t>
  </si>
  <si>
    <t>valdez@bb.com.br</t>
  </si>
  <si>
    <t>Bruno Rodrigues Chermont Vidal</t>
  </si>
  <si>
    <t>brunovidal@bb.com.br</t>
  </si>
  <si>
    <t>Silvana Guardiano Salvatori Joao</t>
  </si>
  <si>
    <t>silvana.guardiano@bb.com.br</t>
  </si>
  <si>
    <t>Manoel dos Santos Goncalves Giraldes</t>
  </si>
  <si>
    <t>manoel.giraldes@bb.com.br</t>
  </si>
  <si>
    <t>Claudia Regina Freneda Silva Giglio</t>
  </si>
  <si>
    <t>claudia.giglio@bb.com.br</t>
  </si>
  <si>
    <t>Jose Roberto Bastos Santos</t>
  </si>
  <si>
    <t>roberto.bastos@bb.com.br</t>
  </si>
  <si>
    <t>joaovolpe@bb.com.br</t>
  </si>
  <si>
    <t>Wagner Yoshinori Matunaga</t>
  </si>
  <si>
    <t>wmatunaga@bb.com.br</t>
  </si>
  <si>
    <t>Joao Paulo Lopes de Abreu Ribas</t>
  </si>
  <si>
    <t>49m 59s</t>
  </si>
  <si>
    <t>joaopaulo.lar@bb.com.br</t>
  </si>
  <si>
    <t>Romulo Silva Neiva</t>
  </si>
  <si>
    <t>romuloneiva@bb.com.br</t>
  </si>
  <si>
    <t>45m 17s</t>
  </si>
  <si>
    <t>luciano.passarelo@bb.com.br</t>
  </si>
  <si>
    <t>Erich Jose Chaves Boechat</t>
  </si>
  <si>
    <t>EJCBOECHAT@BB.COM.BR</t>
  </si>
  <si>
    <t>Geraldo Arleno do Nascimento</t>
  </si>
  <si>
    <t>geraldoarleno@bb.com.br</t>
  </si>
  <si>
    <t>Marcel Ginotti Pires</t>
  </si>
  <si>
    <t>marcel.ginotti@bb.com.br</t>
  </si>
  <si>
    <t>45m 53s</t>
  </si>
  <si>
    <t>Marcelo Nepomuceno Mesiano Muniz</t>
  </si>
  <si>
    <t>marcelonmmuniz@bb.com.br</t>
  </si>
  <si>
    <t>Marcos Vinicius Soares Neiva</t>
  </si>
  <si>
    <t>marcosneiva@bb.com.br</t>
  </si>
  <si>
    <t>Marcus Vinicius da Silva Rodrigues</t>
  </si>
  <si>
    <t>mvsr.vinicius@bb.com.br</t>
  </si>
  <si>
    <t>46m</t>
  </si>
  <si>
    <t>DIFIN</t>
  </si>
  <si>
    <t>DIMEP</t>
  </si>
  <si>
    <t>C1314358</t>
  </si>
  <si>
    <t>DIFIN/F1725587</t>
  </si>
  <si>
    <t>DIMEP/F3800546</t>
  </si>
  <si>
    <t>F3154632</t>
  </si>
  <si>
    <t>F3162908</t>
  </si>
  <si>
    <t>C1328740</t>
  </si>
  <si>
    <t>DICRE/F7540109</t>
  </si>
  <si>
    <t>C1329996</t>
  </si>
  <si>
    <t>C1329424</t>
  </si>
  <si>
    <t>F6000402</t>
  </si>
  <si>
    <t>4 CASSI, 1 DICRE/DIFIN/DIMEP</t>
  </si>
  <si>
    <t>C1283300</t>
  </si>
  <si>
    <t>Guilda #g119</t>
  </si>
  <si>
    <t>Felipe Morais Silva</t>
  </si>
  <si>
    <t>fmorais@minsait.com</t>
  </si>
  <si>
    <t>Jose C a Santos Junior</t>
  </si>
  <si>
    <t>josecarlos.santos@castgroup.com.br</t>
  </si>
  <si>
    <t>Farias, Severino Saulo de</t>
  </si>
  <si>
    <t>severino.farias@capgemini.com</t>
  </si>
  <si>
    <t>Da Silva Santos, Laiz</t>
  </si>
  <si>
    <t>38m 43s</t>
  </si>
  <si>
    <t>lsilvasa@minsait.com</t>
  </si>
  <si>
    <t>Fernando do Valle Paiva</t>
  </si>
  <si>
    <t>f.paiva@bb.com.br</t>
  </si>
  <si>
    <t>Gustavo Botelho de Souza</t>
  </si>
  <si>
    <t>gustavo.botelho@bb.com.br</t>
  </si>
  <si>
    <t>Higor Pires da Silveira</t>
  </si>
  <si>
    <t>higorsilveira.hs@bb.com.br</t>
  </si>
  <si>
    <t>Heyder Antonio Silva de Araujo</t>
  </si>
  <si>
    <t>heyder.araujo@bb.com.br</t>
  </si>
  <si>
    <t>etsantos2@stefanini.com</t>
  </si>
  <si>
    <t>Vitor Coelho Da Silva</t>
  </si>
  <si>
    <t>vcsilva10@stefanini.com</t>
  </si>
  <si>
    <t>44m 5s</t>
  </si>
  <si>
    <t>Nilson Donizete Guerin Junior</t>
  </si>
  <si>
    <t>ndjunior1@stefanini.com</t>
  </si>
  <si>
    <t>dhczajka@stefanini.com</t>
  </si>
  <si>
    <t>Marcos Yuiichi Gomes Okada</t>
  </si>
  <si>
    <t>marcosokada@bb.com.br</t>
  </si>
  <si>
    <t>44m 29s</t>
  </si>
  <si>
    <t>Rafael de Oliveira Guimaraes</t>
  </si>
  <si>
    <t>RAFAEL.GUIMARAES@BB.COM.BR</t>
  </si>
  <si>
    <t>Santos, Bruce Correia</t>
  </si>
  <si>
    <t>bruce.santos@capgemini.com</t>
  </si>
  <si>
    <t>Sergio Tonet, Luiz</t>
  </si>
  <si>
    <t>lsergiot@minsait.com</t>
  </si>
  <si>
    <t>De Vasconcelos Machado, Rian</t>
  </si>
  <si>
    <t>rvasconcelos@minsait.com</t>
  </si>
  <si>
    <t>Raphael Prata Borges</t>
  </si>
  <si>
    <t>raphaelprata@bb.com.br</t>
  </si>
  <si>
    <t>Lesandro De Assis Cuzini</t>
  </si>
  <si>
    <t>lacuzini@stefanini.com</t>
  </si>
  <si>
    <t>48m 18s</t>
  </si>
  <si>
    <t>Lilian B Lima</t>
  </si>
  <si>
    <t>lilianlima@ibm.com</t>
  </si>
  <si>
    <t>Enio Issamu Novalo</t>
  </si>
  <si>
    <t>enio.novalo@bb.com.br</t>
  </si>
  <si>
    <t>Fulvio Mybbson Carneiro Falcão</t>
  </si>
  <si>
    <t>fulvio.falcao@castgroup.com.br</t>
  </si>
  <si>
    <t>35m 33s</t>
  </si>
  <si>
    <t>Rodrigo Ortega Tierno</t>
  </si>
  <si>
    <t>rodrigo.tierno@qintess.com</t>
  </si>
  <si>
    <t>Alix Correa Reis</t>
  </si>
  <si>
    <t>alixcorrea@bb.com.br</t>
  </si>
  <si>
    <t>Jammerson Lopes Do Nascimento</t>
  </si>
  <si>
    <t>jlnascimento3@stefanini.com</t>
  </si>
  <si>
    <t>Jose Augusto dos Santos Silva</t>
  </si>
  <si>
    <t>joseaugusto.silva@bb.com.br</t>
  </si>
  <si>
    <t>Luan Rodrigues Paz</t>
  </si>
  <si>
    <t>luan.paz@qintess.com</t>
  </si>
  <si>
    <t>Esposito, Washington Silva</t>
  </si>
  <si>
    <t>washington.esposito@capgemini.com</t>
  </si>
  <si>
    <t>Antonio Bittencourt Faria, Marcos</t>
  </si>
  <si>
    <t>mabittencourt@minsait.com</t>
  </si>
  <si>
    <t>Andrade, Lucas Ferreira de Lima</t>
  </si>
  <si>
    <t>lucas.a.andrade@capgemini.com</t>
  </si>
  <si>
    <t>Marcos Okada</t>
  </si>
  <si>
    <t>Othavio Augusto Martins de Oliveira</t>
  </si>
  <si>
    <t>othavio@bb.com.br</t>
  </si>
  <si>
    <t>53m 28s</t>
  </si>
  <si>
    <t>Cristiano Antonio Brandao de Queiroz</t>
  </si>
  <si>
    <t>cristianobrandao@bb.com.br</t>
  </si>
  <si>
    <t>Jônatas (Guest)</t>
  </si>
  <si>
    <t>Victor Cavalcante Inacio, Manoel</t>
  </si>
  <si>
    <t>mvictorc@minsait.com</t>
  </si>
  <si>
    <t>57m 13s</t>
  </si>
  <si>
    <t>Romulo Jaime Souza Chagas de Lima</t>
  </si>
  <si>
    <t>c1298315@interno.bb.com.br</t>
  </si>
  <si>
    <t>53m 32s</t>
  </si>
  <si>
    <t>Igor Gabriel Pilatti Raupp</t>
  </si>
  <si>
    <t>igor.raupp@bb.com.br</t>
  </si>
  <si>
    <t>Elainy Rodrigues Da Silva Liandro</t>
  </si>
  <si>
    <t>erliandro@stefanini.com</t>
  </si>
  <si>
    <t>Ygor Oliveira Goncalves</t>
  </si>
  <si>
    <t>yogoncalves@stefanini.com</t>
  </si>
  <si>
    <t>Edson Giovanni de Oliveira Gori</t>
  </si>
  <si>
    <t>giovanni.gori@bb.com.br</t>
  </si>
  <si>
    <t>Pinheiro Matias, Rodrigo</t>
  </si>
  <si>
    <t>rpinheirom@minsait.com</t>
  </si>
  <si>
    <t>Ailton Arantes De Sousa Junior</t>
  </si>
  <si>
    <t>aajunior1@latam.stefanini.com</t>
  </si>
  <si>
    <t>Ironildo Nunes Porto Junior</t>
  </si>
  <si>
    <t>ironildojunior@bb.com.br</t>
  </si>
  <si>
    <t>Guilherme Oliveira (Convidado)</t>
  </si>
  <si>
    <t>Vallerium Marcal Santos</t>
  </si>
  <si>
    <t>vms@bb.com.br</t>
  </si>
  <si>
    <t>Frederico Yu Jen Cheng</t>
  </si>
  <si>
    <t>frederico_cheng@bb.com.br</t>
  </si>
  <si>
    <t>Anderson Fernando Neres</t>
  </si>
  <si>
    <t>ANDERSONNERES@BB.COM.BR</t>
  </si>
  <si>
    <t>40m 21s</t>
  </si>
  <si>
    <t>59m 45s</t>
  </si>
  <si>
    <t>40m 11s</t>
  </si>
  <si>
    <t>Dinarth Souto Junior</t>
  </si>
  <si>
    <t>dinarth.junior@bb.com.br</t>
  </si>
  <si>
    <t>Vivian Piazza Vieira</t>
  </si>
  <si>
    <t>vivianpv@bb.com.br</t>
  </si>
  <si>
    <t>Robert Granja1</t>
  </si>
  <si>
    <t>robert.granja1@ibm.com</t>
  </si>
  <si>
    <t>Marina Tiemi Katayama Seino</t>
  </si>
  <si>
    <t>marina.katayama@bb.com.br</t>
  </si>
  <si>
    <t>58m 46s</t>
  </si>
  <si>
    <t>49m 47s</t>
  </si>
  <si>
    <t>Lilian Rylander Neiva</t>
  </si>
  <si>
    <t>lilianrylander@bb.com.br</t>
  </si>
  <si>
    <t>Jose Augusto Neto</t>
  </si>
  <si>
    <t>57m 34s</t>
  </si>
  <si>
    <t>jauguston@bb.com.br</t>
  </si>
  <si>
    <t>Anderson da Paz Florencio</t>
  </si>
  <si>
    <t>andersondapaz@bb.com.br</t>
  </si>
  <si>
    <t>Helton Atilas Soares</t>
  </si>
  <si>
    <t>57m 51s</t>
  </si>
  <si>
    <t>helton.atilas@bb.com.br</t>
  </si>
  <si>
    <t>Fabiano Souza Santos</t>
  </si>
  <si>
    <t>fsantosmil@bb.com.br</t>
  </si>
  <si>
    <t>53m 25s</t>
  </si>
  <si>
    <t>Geovane De Sousa Alves</t>
  </si>
  <si>
    <t>gsalves4@stefanini.com</t>
  </si>
  <si>
    <t>56m 32s</t>
  </si>
  <si>
    <t>56m 27s</t>
  </si>
  <si>
    <t>55m 39s</t>
  </si>
  <si>
    <t>Daniel Botelho Lima</t>
  </si>
  <si>
    <t>55m 14s</t>
  </si>
  <si>
    <t>daniel@bb.com.br</t>
  </si>
  <si>
    <t>54m 21s</t>
  </si>
  <si>
    <t>54m 44s</t>
  </si>
  <si>
    <t>Felipe Barbosa Santos</t>
  </si>
  <si>
    <t>felipebarsan@bb.com.br</t>
  </si>
  <si>
    <t>Jostiel de Oliveira Barbosa</t>
  </si>
  <si>
    <t>54m 11s</t>
  </si>
  <si>
    <t>jostiel@bb.com.br</t>
  </si>
  <si>
    <t>ltenorio@indracompany.com</t>
  </si>
  <si>
    <t>52m 52s</t>
  </si>
  <si>
    <t>36m 35s</t>
  </si>
  <si>
    <t>52m 3s</t>
  </si>
  <si>
    <t>Erika Cristina Zanoveli e Silva</t>
  </si>
  <si>
    <t>eczs@bb.com.br</t>
  </si>
  <si>
    <t>Joao Pablo Tavares</t>
  </si>
  <si>
    <t>jptavares@bb.com.br</t>
  </si>
  <si>
    <t>Marcos Vinicius Orlandi</t>
  </si>
  <si>
    <t>orlandi@bb.com.br</t>
  </si>
  <si>
    <t>35m 48s</t>
  </si>
  <si>
    <t>Mayara Louvain Monteiro Passos Da Silva</t>
  </si>
  <si>
    <t>mlsilva2@stefanini.com</t>
  </si>
  <si>
    <t>50m 21s</t>
  </si>
  <si>
    <t>Jacqueline Da Silva Brito</t>
  </si>
  <si>
    <t>jsbrito@stefanini.com</t>
  </si>
  <si>
    <t>Rafael Lima Valenca</t>
  </si>
  <si>
    <t>rafaellv@bb.com.br</t>
  </si>
  <si>
    <t>Garrett, Andrey Oliveira de Almeida</t>
  </si>
  <si>
    <t>andrey.garrett@capgemini.com</t>
  </si>
  <si>
    <t>Roberto De Sousa</t>
  </si>
  <si>
    <t>42m 55s</t>
  </si>
  <si>
    <t>Ricardo de Sousa Machado</t>
  </si>
  <si>
    <t>47m 44s</t>
  </si>
  <si>
    <t>RICARDOSMACHADO@BB.COM.BR</t>
  </si>
  <si>
    <t>Kennedy Viana Aguiar</t>
  </si>
  <si>
    <t>kennedy.aguiar@bb.com.br</t>
  </si>
  <si>
    <t>47m 18s</t>
  </si>
  <si>
    <t>mpaula.correa@bb.com.br</t>
  </si>
  <si>
    <t>Maria Julia Dias Lima</t>
  </si>
  <si>
    <t>maria.lima@bb.com.br</t>
  </si>
  <si>
    <t>Joao Khalil Batista Martins</t>
  </si>
  <si>
    <t>46m 27s</t>
  </si>
  <si>
    <t>ext-joao.martins@bbts.com.br</t>
  </si>
  <si>
    <t>Valinor Catafesta</t>
  </si>
  <si>
    <t>33m 57s</t>
  </si>
  <si>
    <t>catafesta@bb.com.br</t>
  </si>
  <si>
    <t>36m 53s</t>
  </si>
  <si>
    <t>45m 19s</t>
  </si>
  <si>
    <t>Vinicius de Sousa Santana</t>
  </si>
  <si>
    <t>37m 21s</t>
  </si>
  <si>
    <t>vinicius.ssantana@bb.com.br</t>
  </si>
  <si>
    <t>Rafael Ferreira Alves da Silva</t>
  </si>
  <si>
    <t>44m 31s</t>
  </si>
  <si>
    <t>rafael.ferreira@bb.com.br</t>
  </si>
  <si>
    <t>40m 10s</t>
  </si>
  <si>
    <t>36m 9s</t>
  </si>
  <si>
    <t>Fabio Oliveira Guimaraes</t>
  </si>
  <si>
    <t>43m 53s</t>
  </si>
  <si>
    <t>fabio.o.guimaraes@bb.com.br</t>
  </si>
  <si>
    <t>35m 45s</t>
  </si>
  <si>
    <t>43m 50s</t>
  </si>
  <si>
    <t>39m 53s</t>
  </si>
  <si>
    <t>Marilene de Souza e Xavier</t>
  </si>
  <si>
    <t>33m 32s</t>
  </si>
  <si>
    <t>MARILENEX@bb.com.br</t>
  </si>
  <si>
    <t>Artur Bezerra Delabio Ferraz</t>
  </si>
  <si>
    <t>41m 43s</t>
  </si>
  <si>
    <t>artur.delabio@bb.com.br</t>
  </si>
  <si>
    <t>Tiago Nunes da Silva</t>
  </si>
  <si>
    <t>c1297844@interno.bb.com.br</t>
  </si>
  <si>
    <t>39m 1s</t>
  </si>
  <si>
    <t>36m 24s</t>
  </si>
  <si>
    <t>Raul Lopes De Oliveira Silveira</t>
  </si>
  <si>
    <t>rlnascimento@stefanini.com</t>
  </si>
  <si>
    <t>Camelo, Samuel Wesley</t>
  </si>
  <si>
    <t>32m 2s</t>
  </si>
  <si>
    <t>samuel.camelo@capgemini.com</t>
  </si>
  <si>
    <t>Luiz Fernando Lopez Soares</t>
  </si>
  <si>
    <t>32m 49s</t>
  </si>
  <si>
    <t>luizfernando.soares@bb.com.br</t>
  </si>
  <si>
    <t>Jesus, Elaine Cristina Cruz de</t>
  </si>
  <si>
    <t>32m 46s</t>
  </si>
  <si>
    <t>elaine.jesus@capgemini.com</t>
  </si>
  <si>
    <t>Kaliana Borges Kisaka</t>
  </si>
  <si>
    <t>kaliana@bb.com.br</t>
  </si>
  <si>
    <t>Lucas Dos Santos Althoff</t>
  </si>
  <si>
    <t>lsalthoff@stefanini.com</t>
  </si>
  <si>
    <t>Lima, Dilermando da Silva</t>
  </si>
  <si>
    <t>dilermando.lima@capgemini.com</t>
  </si>
  <si>
    <t>35m</t>
  </si>
  <si>
    <t>33m</t>
  </si>
  <si>
    <t>Toquio</t>
  </si>
  <si>
    <t>C1329550</t>
  </si>
  <si>
    <t>C1324518</t>
  </si>
  <si>
    <t>C1296233</t>
  </si>
  <si>
    <t>C1330898</t>
  </si>
  <si>
    <t>C1321690</t>
  </si>
  <si>
    <t>C1330906</t>
  </si>
  <si>
    <t>C1328668</t>
  </si>
  <si>
    <t>C1330753</t>
  </si>
  <si>
    <t>C1329556</t>
  </si>
  <si>
    <t>F6817941</t>
  </si>
  <si>
    <t>C1325812</t>
  </si>
  <si>
    <t>C1325376</t>
  </si>
  <si>
    <t>C1331013</t>
  </si>
  <si>
    <t>C1330309</t>
  </si>
  <si>
    <t>F4193955</t>
  </si>
  <si>
    <t>Z1180215</t>
  </si>
  <si>
    <t>Londres</t>
  </si>
  <si>
    <t>C1297844</t>
  </si>
  <si>
    <t>C1328925</t>
  </si>
  <si>
    <t>C1329624</t>
  </si>
  <si>
    <t>C1261004</t>
  </si>
  <si>
    <t>C1330688</t>
  </si>
  <si>
    <t>C1328816</t>
  </si>
  <si>
    <t>C1329962</t>
  </si>
  <si>
    <t>C1322588</t>
  </si>
  <si>
    <t>F5955209</t>
  </si>
  <si>
    <t>C1330077</t>
  </si>
  <si>
    <t>C1327866</t>
  </si>
  <si>
    <t>C1321245</t>
  </si>
  <si>
    <t>???</t>
  </si>
  <si>
    <t>C1313519</t>
  </si>
  <si>
    <t>C1324523</t>
  </si>
  <si>
    <t>C1299761</t>
  </si>
  <si>
    <t>C1322793</t>
  </si>
  <si>
    <t>C1330307</t>
  </si>
  <si>
    <t>C1330262</t>
  </si>
  <si>
    <t>Rafael Felipe Reis Altino</t>
  </si>
  <si>
    <t>rafael.altino@bb.com.br</t>
  </si>
  <si>
    <t>Frankni Rodrigues do Nascimento</t>
  </si>
  <si>
    <t>FRANKNI@BB.COM.BR</t>
  </si>
  <si>
    <t>Diego Gonzales Dalmeida</t>
  </si>
  <si>
    <t>diego.dalmeida@bb.com.br</t>
  </si>
  <si>
    <t>Leonardo Clemente de Figueiredo Silva</t>
  </si>
  <si>
    <t>57m 38s</t>
  </si>
  <si>
    <t>leonardo.clemente@bb.com.br</t>
  </si>
  <si>
    <t>Silva, Gabriel Marques Oliveira da</t>
  </si>
  <si>
    <t>40m 53s</t>
  </si>
  <si>
    <t>gabriel.e.silva@capgemini.com</t>
  </si>
  <si>
    <t>Gabriella P Domiciano</t>
  </si>
  <si>
    <t>gabrielladomiciano@ibm.com</t>
  </si>
  <si>
    <t>50m 46s</t>
  </si>
  <si>
    <t>antonio.amorim@capgemini.com</t>
  </si>
  <si>
    <t>Menezes, Leonardo da Silva Villeth</t>
  </si>
  <si>
    <t>leonardo.menezes@capgemini.com</t>
  </si>
  <si>
    <t>58m 23s</t>
  </si>
  <si>
    <t>Maria Luisa Silva</t>
  </si>
  <si>
    <t>luisa.silva@bb.com.br</t>
  </si>
  <si>
    <t>Marlon Sousa</t>
  </si>
  <si>
    <t>marlon.sousa@ibm.com</t>
  </si>
  <si>
    <t>Rodrigo Souza Nery</t>
  </si>
  <si>
    <t>rodrigo.nery@bb.com.br</t>
  </si>
  <si>
    <t>JOSE HENRIQUE FELIPE MACHADO</t>
  </si>
  <si>
    <t>Henrique.Machado@embratel.com.br</t>
  </si>
  <si>
    <t>ANDERSON ROCHA MONTORO</t>
  </si>
  <si>
    <t>anderson.montoro@embratel.com.br</t>
  </si>
  <si>
    <t>Ana Paula Teixeira Rosa</t>
  </si>
  <si>
    <t>aprosa@bb.com.br</t>
  </si>
  <si>
    <t>49m 3s</t>
  </si>
  <si>
    <t>DAVID LUSTOSA CABRAL DE QUEIROGA</t>
  </si>
  <si>
    <t>DAVID.QUEIROGA@embratel.com.br</t>
  </si>
  <si>
    <t>45m 55s</t>
  </si>
  <si>
    <t>Marcus Paulo Marques Pereira</t>
  </si>
  <si>
    <t>47m 34s</t>
  </si>
  <si>
    <t>marcus.pereira@bb.com.br</t>
  </si>
  <si>
    <t>Neusa Maria Rodrigues</t>
  </si>
  <si>
    <t>neusa.rodrigues@qintess.com</t>
  </si>
  <si>
    <t>Daniel Emerson Perboni</t>
  </si>
  <si>
    <t>56m 34s</t>
  </si>
  <si>
    <t>perboni@bb.com.br</t>
  </si>
  <si>
    <t>45m 28s</t>
  </si>
  <si>
    <t>44m 33s</t>
  </si>
  <si>
    <t>Alessandro Marmo da Silva</t>
  </si>
  <si>
    <t>alessandromarmo@bb.com.br</t>
  </si>
  <si>
    <t>LAUROBK@BB.COM.BR</t>
  </si>
  <si>
    <t>Vera Lopes de Assis</t>
  </si>
  <si>
    <t>vera.assis@castgroup.com.br</t>
  </si>
  <si>
    <t>ANTONIO ROBINSON BARBOSA DANTAS BATISTA</t>
  </si>
  <si>
    <t>ANTONIO.DANTAS@embratel.com.br</t>
  </si>
  <si>
    <t>53m 44s</t>
  </si>
  <si>
    <t>Jeovah Fialho de Lima Simoes</t>
  </si>
  <si>
    <t>JEOVAHFIALHO@BB.COM.BR</t>
  </si>
  <si>
    <t>Thiago Mamoru Tamashiro</t>
  </si>
  <si>
    <t>thiago.tamashiro@bb.com.br</t>
  </si>
  <si>
    <t>33m 3s</t>
  </si>
  <si>
    <t>45m 45s</t>
  </si>
  <si>
    <t>Igor Cezar da Silva</t>
  </si>
  <si>
    <t>IGORCEZAR@BB.COM.BR</t>
  </si>
  <si>
    <t>Gabriela Mendes da Rocha Vaz</t>
  </si>
  <si>
    <t>gabrielavaz@bb.com.br</t>
  </si>
  <si>
    <t>Giovanni Ramim1</t>
  </si>
  <si>
    <t>giovanni.ramim1@ibm.com</t>
  </si>
  <si>
    <t>Guilherme Gomes Rocha</t>
  </si>
  <si>
    <t>guilherme.rocha@bb.com.br</t>
  </si>
  <si>
    <t>50m 11s</t>
  </si>
  <si>
    <t>Gustavo Dias da Silveira Xavier</t>
  </si>
  <si>
    <t>44m 22s</t>
  </si>
  <si>
    <t>gustavodsx@bb.com.br</t>
  </si>
  <si>
    <t>Ivanete Cristina Valentim</t>
  </si>
  <si>
    <t>ivanete.valentim@bb.com.br</t>
  </si>
  <si>
    <t>39m 33s</t>
  </si>
  <si>
    <t>Manoel Beserra Bomfim Filho</t>
  </si>
  <si>
    <t>manoelbomfim@bb.com.br</t>
  </si>
  <si>
    <t>Leandro Tokunaga</t>
  </si>
  <si>
    <t>leandro.tokunaga@bb.com.br</t>
  </si>
  <si>
    <t>C1328571</t>
  </si>
  <si>
    <t>C1323183</t>
  </si>
  <si>
    <t>EMBRATEL</t>
  </si>
  <si>
    <t>C1328845</t>
  </si>
  <si>
    <t>C1326981</t>
  </si>
  <si>
    <t>C1328465</t>
  </si>
  <si>
    <t>C1075123</t>
  </si>
  <si>
    <t>C1324626</t>
  </si>
  <si>
    <t>F2255340</t>
  </si>
  <si>
    <t>4 EMBRATEL</t>
  </si>
  <si>
    <t>C1330040</t>
  </si>
  <si>
    <t>F8809379</t>
  </si>
  <si>
    <t>C1311267</t>
  </si>
  <si>
    <t>C1329544</t>
  </si>
  <si>
    <t>(11) David Queiroga | LinkedIn</t>
  </si>
  <si>
    <t>(11) Anderson Montoro | LinkedIn</t>
  </si>
  <si>
    <t>(11) Henrique Machado | LinkedIn</t>
  </si>
  <si>
    <t>(11) Robinson Dantas | LinkedIn</t>
  </si>
  <si>
    <t>Guilda #g120</t>
  </si>
  <si>
    <t>Guilda #g121</t>
  </si>
  <si>
    <t>Guilda #g122</t>
  </si>
  <si>
    <t>Paulo Fernando Moreira Pereira</t>
  </si>
  <si>
    <t>paulo.fernando@bb.com.br</t>
  </si>
  <si>
    <t>Fernando Ramos da Silva</t>
  </si>
  <si>
    <t>fernando.ramos@bb.com.br</t>
  </si>
  <si>
    <t>Anara Olimpio</t>
  </si>
  <si>
    <t>anara@bb.com.br</t>
  </si>
  <si>
    <t>Renato Clayton Silva Oliveira</t>
  </si>
  <si>
    <t>renatoclayton@bb.com.br</t>
  </si>
  <si>
    <t>Klyssia Camara Teixeira</t>
  </si>
  <si>
    <t>klyssiacbr@bb.com.br</t>
  </si>
  <si>
    <t>Alan Lopes da Silveira</t>
  </si>
  <si>
    <t>alansilveira@bb.com.br</t>
  </si>
  <si>
    <t>alexandre.alonso@bb.com.br</t>
  </si>
  <si>
    <t>Christiane Furlan Gomes de Oliveira</t>
  </si>
  <si>
    <t>christianefurlan@bb.com.br</t>
  </si>
  <si>
    <t>Roberto Wagner Rabelo de Castro</t>
  </si>
  <si>
    <t>MASSARANDUBA@BB.COM.BR</t>
  </si>
  <si>
    <t>Rogerio Toshiro Miada</t>
  </si>
  <si>
    <t>rtmiada@bb.com.br</t>
  </si>
  <si>
    <t>Julierme de Souza</t>
  </si>
  <si>
    <t>julierme@bb.com.br</t>
  </si>
  <si>
    <t>Alexandre Luiz dos Santos</t>
  </si>
  <si>
    <t>alexandre.santos@bb.com.br</t>
  </si>
  <si>
    <t>Veronica Regina Martins Pereira</t>
  </si>
  <si>
    <t>55m 58s</t>
  </si>
  <si>
    <t>veronicapereira@bb.com.br</t>
  </si>
  <si>
    <t>Joao Marcelo Regiani Pereira</t>
  </si>
  <si>
    <t>joaomarcelo@bb.com.br</t>
  </si>
  <si>
    <t>Angela Arruda Frigeri</t>
  </si>
  <si>
    <t>58m 49s</t>
  </si>
  <si>
    <t>angela.frigeri@bb.com.br</t>
  </si>
  <si>
    <t>Mylene de Oliveira Camargo</t>
  </si>
  <si>
    <t>mylene@bb.com.br</t>
  </si>
  <si>
    <t>45m 40s</t>
  </si>
  <si>
    <t>Antonio De Souza, Elson</t>
  </si>
  <si>
    <t>easouza@minsait.com</t>
  </si>
  <si>
    <t>Renata Rodrigues de Carvalho</t>
  </si>
  <si>
    <t>renatarcarvalho@bb.com.br</t>
  </si>
  <si>
    <t>Pedro Montelanco Filho</t>
  </si>
  <si>
    <t>51m 17s</t>
  </si>
  <si>
    <t>pedro.montelanco@bb.com.br</t>
  </si>
  <si>
    <t>Ricardo Pedrosa Guedes</t>
  </si>
  <si>
    <t>ricardoguedes@bb.com.br</t>
  </si>
  <si>
    <t>Fabiano Ferreira Barros</t>
  </si>
  <si>
    <t>fabbarros@bb.com.br</t>
  </si>
  <si>
    <t>Cicera Cristina dos Santos Batista Gomes da Silva</t>
  </si>
  <si>
    <t>58m 37s</t>
  </si>
  <si>
    <t>cristinasantos@bb.com.br</t>
  </si>
  <si>
    <t>Joyce Adsly Amaral Bravo</t>
  </si>
  <si>
    <t>joyce.bravo@capgemini.com</t>
  </si>
  <si>
    <t>Luiz Claudio Locasso de Paula</t>
  </si>
  <si>
    <t>C1113893@interno.bb.com.br</t>
  </si>
  <si>
    <t>Elio Massaki Maruyama</t>
  </si>
  <si>
    <t>elio.maruyama@bb.com.br</t>
  </si>
  <si>
    <t>Joao Vitor Goncalves Costa Xavier</t>
  </si>
  <si>
    <t>ext-joao.xavier@bbts.com.br</t>
  </si>
  <si>
    <t>Roberto Hiroshi Suto</t>
  </si>
  <si>
    <t>roberto.suto@bb.com.br</t>
  </si>
  <si>
    <t>Felipe Veiga Rodrigues</t>
  </si>
  <si>
    <t>34m 20s</t>
  </si>
  <si>
    <t>felipeveiga@bb.com.br</t>
  </si>
  <si>
    <t>Demetrius de Almeida Pires</t>
  </si>
  <si>
    <t>dudapires@bb.com.br</t>
  </si>
  <si>
    <t>41m 39s</t>
  </si>
  <si>
    <t>49m 26s</t>
  </si>
  <si>
    <t>Patricia Cristiane Alves da Silva Leal</t>
  </si>
  <si>
    <t>patriciacristiane@bb.com.br</t>
  </si>
  <si>
    <t>Isaac Lima Filho</t>
  </si>
  <si>
    <t>isaaclf@bb.com.br</t>
  </si>
  <si>
    <t>Elisa Manzao de Natale</t>
  </si>
  <si>
    <t>elisa.natale@bb.com.br</t>
  </si>
  <si>
    <t>Rafael dos Santos Rodrigues</t>
  </si>
  <si>
    <t>rafaelrodrigues@castgroup.com.br</t>
  </si>
  <si>
    <t>48m 59s</t>
  </si>
  <si>
    <t>42m 6s</t>
  </si>
  <si>
    <t>Diego Hernan Demitto Czajka</t>
  </si>
  <si>
    <t>Joseph da Silva Boaes</t>
  </si>
  <si>
    <t>joseph.boaes@capgemini.com</t>
  </si>
  <si>
    <t>Mariane Rodrigues da Silva</t>
  </si>
  <si>
    <t>marianers@bb.com.br</t>
  </si>
  <si>
    <t>Pergentino, Jessica das Neves</t>
  </si>
  <si>
    <t>40m 50s</t>
  </si>
  <si>
    <t>jessica.pergentino@capgemini.com</t>
  </si>
  <si>
    <t>Joao Evani Marques de Oliveira Junior</t>
  </si>
  <si>
    <t>juniordf@bb.com.br</t>
  </si>
  <si>
    <t>56m 6s</t>
  </si>
  <si>
    <t>Magali Mariko Oyamada</t>
  </si>
  <si>
    <t>magali.oyamada@bb.com.br</t>
  </si>
  <si>
    <t>Alexandre Malaguti Pacheco de Oliveira</t>
  </si>
  <si>
    <t>malaguti@bb.com.br</t>
  </si>
  <si>
    <t>Lourenco De Souza, Fernando</t>
  </si>
  <si>
    <t>53m 9s</t>
  </si>
  <si>
    <t>flourenco@minsait.com</t>
  </si>
  <si>
    <t>Beatriz Renesto Cortopassi</t>
  </si>
  <si>
    <t>beatrizcortopassi@bb.com.br</t>
  </si>
  <si>
    <t>Marcos Paulo Ferreira Da Silva</t>
  </si>
  <si>
    <t>ext-marcos.ferreira@bbts.com.br</t>
  </si>
  <si>
    <t>mcesars@indracompany.com</t>
  </si>
  <si>
    <t>Jacson Vilson Meyer</t>
  </si>
  <si>
    <t>jacsonmeyer@bb.com.br</t>
  </si>
  <si>
    <t>51m 56s</t>
  </si>
  <si>
    <t>44m 52s</t>
  </si>
  <si>
    <t>58m 20s</t>
  </si>
  <si>
    <t>57m 24s</t>
  </si>
  <si>
    <t>Leandro Evangelista Souza</t>
  </si>
  <si>
    <t>leandro.evangelista@bb.com.br</t>
  </si>
  <si>
    <t>Vinicius Henrique Regra</t>
  </si>
  <si>
    <t>vinicius.regra@bb.com.br</t>
  </si>
  <si>
    <t>Arione Borges Arthur</t>
  </si>
  <si>
    <t>arione@bb.com.br</t>
  </si>
  <si>
    <t>Maria Helena Casolaro Gouvea Turco</t>
  </si>
  <si>
    <t>helena.turco@bb.com.br</t>
  </si>
  <si>
    <t>jaksonol@bb.com.br</t>
  </si>
  <si>
    <t>49m 42s</t>
  </si>
  <si>
    <t>Kelly Karine Carvalho Marques</t>
  </si>
  <si>
    <t>kellykarine@bb.com.br</t>
  </si>
  <si>
    <t>Carvalho, Iraildo da Costa</t>
  </si>
  <si>
    <t>43m 41s</t>
  </si>
  <si>
    <t>iraildo.carvalho@capgemini.com</t>
  </si>
  <si>
    <t>Silvio Luiz Christofoli da Silva Moreira</t>
  </si>
  <si>
    <t>silvio.moreira@bb.com.br</t>
  </si>
  <si>
    <t>Guilherme Guimaraes Barbosa</t>
  </si>
  <si>
    <t>guilherme.barbosa@bb.com.br</t>
  </si>
  <si>
    <t>Diogo Gomes de Ataides</t>
  </si>
  <si>
    <t>diogo.ataides@bb.com.br</t>
  </si>
  <si>
    <t>Jefferson Aparecido Melo</t>
  </si>
  <si>
    <t>jeffmelo@bb.com.br</t>
  </si>
  <si>
    <t>Sintya Suerllen de Deus</t>
  </si>
  <si>
    <t>sintya.ssd@bb.com.br</t>
  </si>
  <si>
    <t>Carlos Eduardo Stefani</t>
  </si>
  <si>
    <t>carlos.stefani@bb.com.br</t>
  </si>
  <si>
    <t>glauciatomaz@bb.com.br</t>
  </si>
  <si>
    <t>46m 11s</t>
  </si>
  <si>
    <t>Lia Maura de Freitas Pedro</t>
  </si>
  <si>
    <t>liapedro@bb.com.br</t>
  </si>
  <si>
    <t>jeanetelimonta@bb.com.br</t>
  </si>
  <si>
    <t>38m 15s</t>
  </si>
  <si>
    <t>44m 58s</t>
  </si>
  <si>
    <t>daniela.lorensetti@bb.com.br</t>
  </si>
  <si>
    <t>Vinicius Pereira Vivian</t>
  </si>
  <si>
    <t>41m 38s</t>
  </si>
  <si>
    <t>vinicius.vivian@capgemini.com</t>
  </si>
  <si>
    <t>Patricia Luiza Santana Melo Rodrigues</t>
  </si>
  <si>
    <t>PATRICIALRODRIGUES@BB.COM.BR</t>
  </si>
  <si>
    <t>Fernando Lucas de Oliveira</t>
  </si>
  <si>
    <t>fernandolucas@bb.com.br</t>
  </si>
  <si>
    <t>Boris Pinheiro Coelho</t>
  </si>
  <si>
    <t>BORIS@BB.COM.BR</t>
  </si>
  <si>
    <t>Rosely Nakaza</t>
  </si>
  <si>
    <t>nakaza@bb.com.br</t>
  </si>
  <si>
    <t>54m 8s</t>
  </si>
  <si>
    <t>46m 56s</t>
  </si>
  <si>
    <t xml:space="preserve">45m </t>
  </si>
  <si>
    <t>44m 43s</t>
  </si>
  <si>
    <t>33m 45s</t>
  </si>
  <si>
    <t>Rafael Bispo Andrade</t>
  </si>
  <si>
    <t>rafael.bandrade@bb.com.br</t>
  </si>
  <si>
    <t>Vinicius Bispo Torres</t>
  </si>
  <si>
    <t>viniciustorres@bb.com.br</t>
  </si>
  <si>
    <t>Luciana Machado Lopes</t>
  </si>
  <si>
    <t>luciana.lopes@bb.com.br</t>
  </si>
  <si>
    <t>44m</t>
  </si>
  <si>
    <t>F6073241</t>
  </si>
  <si>
    <t>DIEMP</t>
  </si>
  <si>
    <t>C1328665</t>
  </si>
  <si>
    <t>C1322749</t>
  </si>
  <si>
    <t>C1296486</t>
  </si>
  <si>
    <t>F0436875</t>
  </si>
  <si>
    <t>C1325250</t>
  </si>
  <si>
    <t>C1113893</t>
  </si>
  <si>
    <t>F2828149</t>
  </si>
  <si>
    <t>C1320854</t>
  </si>
  <si>
    <t>C1330659</t>
  </si>
  <si>
    <t>F8607643</t>
  </si>
  <si>
    <t>F6091657</t>
  </si>
  <si>
    <t>F8538787</t>
  </si>
  <si>
    <t>F8028758</t>
  </si>
  <si>
    <t>F1671228</t>
  </si>
  <si>
    <t>F9539263</t>
  </si>
  <si>
    <t>C1316815</t>
  </si>
  <si>
    <t>C1322970</t>
  </si>
  <si>
    <t>C1322164</t>
  </si>
  <si>
    <t>F4920988</t>
  </si>
  <si>
    <t>AUDIT</t>
  </si>
  <si>
    <t>C1077397</t>
  </si>
  <si>
    <t>F9476641</t>
  </si>
  <si>
    <t>C1322817</t>
  </si>
  <si>
    <t>F8785543</t>
  </si>
  <si>
    <t>F2027955</t>
  </si>
  <si>
    <t>7 DIEMP / 1 AUDIT</t>
  </si>
  <si>
    <t>C1297712</t>
  </si>
  <si>
    <t>F6073241/DIEMP</t>
  </si>
  <si>
    <t>F0436875/DIEMP</t>
  </si>
  <si>
    <t>F8607643/DIEMP</t>
  </si>
  <si>
    <t>F6091657/DIEMP</t>
  </si>
  <si>
    <t>F8028758/DIEMP</t>
  </si>
  <si>
    <t>F1671228/DIEMP</t>
  </si>
  <si>
    <t>F4920988/AUDIT</t>
  </si>
  <si>
    <t>F2027955/DIEMP</t>
  </si>
  <si>
    <t>1h 20m 21s</t>
  </si>
  <si>
    <t>1h 40m 20s</t>
  </si>
  <si>
    <t>Alessandro</t>
  </si>
  <si>
    <t>1h 19m 30s</t>
  </si>
  <si>
    <t>1h 18m 25s</t>
  </si>
  <si>
    <t>Thiago De Sousa Pereira</t>
  </si>
  <si>
    <t>1h 17m 38s</t>
  </si>
  <si>
    <t>tspereira@stefanini.com</t>
  </si>
  <si>
    <t>Pereira de Barros, Daniela</t>
  </si>
  <si>
    <t>1h 17m 31s</t>
  </si>
  <si>
    <t>daniela.barros@gft.com</t>
  </si>
  <si>
    <t>1h 14m 13s</t>
  </si>
  <si>
    <t>1h 12m 16s</t>
  </si>
  <si>
    <t>Vera Lucia Pinto de Lima</t>
  </si>
  <si>
    <t>1h 11m 22s</t>
  </si>
  <si>
    <t>veraluciapl@bb.com.br</t>
  </si>
  <si>
    <t>1h 11m 13s</t>
  </si>
  <si>
    <t>35m 4s</t>
  </si>
  <si>
    <t>1h 11m 1s</t>
  </si>
  <si>
    <t>1h 10m 47s</t>
  </si>
  <si>
    <t>Pereira Dos Santos, Talisson</t>
  </si>
  <si>
    <t>1h 9m 42s</t>
  </si>
  <si>
    <t>tpdos@minsait.com</t>
  </si>
  <si>
    <t>1h 28s</t>
  </si>
  <si>
    <t>1h 9m 32s</t>
  </si>
  <si>
    <t>1h 9m 10s</t>
  </si>
  <si>
    <t>1h 9m 17s</t>
  </si>
  <si>
    <t>Eder Campos Ribeiro</t>
  </si>
  <si>
    <t>1h 23m 11s</t>
  </si>
  <si>
    <t>ederribeiro@bb.com.br</t>
  </si>
  <si>
    <t>1h 7m 59s</t>
  </si>
  <si>
    <t>1h 9m 15s</t>
  </si>
  <si>
    <t>1h 3m 5s</t>
  </si>
  <si>
    <t>1h 8m 42s</t>
  </si>
  <si>
    <t>Luciana de Amacena Pinto</t>
  </si>
  <si>
    <t>lu.amacena@bb.com.br</t>
  </si>
  <si>
    <t>1h 8m 20s</t>
  </si>
  <si>
    <t>1h 8m 21s</t>
  </si>
  <si>
    <t>1h 8m 24s</t>
  </si>
  <si>
    <t>1h 7m 16s</t>
  </si>
  <si>
    <t>1h 6m 2s</t>
  </si>
  <si>
    <t>35m 36s</t>
  </si>
  <si>
    <t>1h 6m 54s</t>
  </si>
  <si>
    <t>1h 6m 51s</t>
  </si>
  <si>
    <t>1h 7m 21s</t>
  </si>
  <si>
    <t>Jose Audimar Fernandes Junior</t>
  </si>
  <si>
    <t>1h 6m 15s</t>
  </si>
  <si>
    <t>audimarjunior@bb.com.br</t>
  </si>
  <si>
    <t>1h 5m 17s</t>
  </si>
  <si>
    <t>1h 6m 25s</t>
  </si>
  <si>
    <t>1h 2m 25s</t>
  </si>
  <si>
    <t>1h 5m 10s</t>
  </si>
  <si>
    <t>1h 5m 12s</t>
  </si>
  <si>
    <t>1h 4m 36s</t>
  </si>
  <si>
    <t>1h 4m 13s</t>
  </si>
  <si>
    <t>1h 3m 59s</t>
  </si>
  <si>
    <t>1h 3m 54s</t>
  </si>
  <si>
    <t>1h 4m 19s</t>
  </si>
  <si>
    <t>Mateus Francisco C Drumond</t>
  </si>
  <si>
    <t>50m 5s</t>
  </si>
  <si>
    <t>mateus.drumond@castgroup.com.br</t>
  </si>
  <si>
    <t>37m 13s</t>
  </si>
  <si>
    <t>1h 22m 11s</t>
  </si>
  <si>
    <t>1h 1m 16s</t>
  </si>
  <si>
    <t>Gabriel S Motroni</t>
  </si>
  <si>
    <t>1h 20m 40s</t>
  </si>
  <si>
    <t>gabrielmotroni@ibm.com</t>
  </si>
  <si>
    <t>1h 40s</t>
  </si>
  <si>
    <t>1h 16m 36s</t>
  </si>
  <si>
    <t>30m 56s</t>
  </si>
  <si>
    <t>Julio Cesar Martins</t>
  </si>
  <si>
    <t>Julio.Cesar.Martins@ibm.com</t>
  </si>
  <si>
    <t>44m 51s</t>
  </si>
  <si>
    <t>49m 22s</t>
  </si>
  <si>
    <t>Michael Guilherme Mayer</t>
  </si>
  <si>
    <t>1h 3m 48s</t>
  </si>
  <si>
    <t>michaelgm@bb.com.br</t>
  </si>
  <si>
    <t>C1331359</t>
  </si>
  <si>
    <t>C1324537</t>
  </si>
  <si>
    <t>C1331125</t>
  </si>
  <si>
    <t>C1322168</t>
  </si>
  <si>
    <t>C1327649</t>
  </si>
  <si>
    <t>C1329458</t>
  </si>
  <si>
    <t>C1329636</t>
  </si>
  <si>
    <t>C1298955</t>
  </si>
  <si>
    <t>C1319263</t>
  </si>
  <si>
    <t>C1300285</t>
  </si>
  <si>
    <t>C1321718</t>
  </si>
  <si>
    <t>C1330075</t>
  </si>
  <si>
    <t>C1327724</t>
  </si>
  <si>
    <t>C1329814</t>
  </si>
  <si>
    <t>C1329567</t>
  </si>
  <si>
    <t>C1329568</t>
  </si>
  <si>
    <t>C1328765</t>
  </si>
  <si>
    <t>C1328778</t>
  </si>
  <si>
    <t>C1321704</t>
  </si>
  <si>
    <t>C1114761</t>
  </si>
  <si>
    <t>C1327002</t>
  </si>
  <si>
    <t>C1322981</t>
  </si>
  <si>
    <t>C1322305</t>
  </si>
  <si>
    <t>C1288250</t>
  </si>
  <si>
    <t>C1327882</t>
  </si>
  <si>
    <t>C1321525</t>
  </si>
  <si>
    <t>C1327686</t>
  </si>
  <si>
    <t>C1327611</t>
  </si>
  <si>
    <t>C1326986</t>
  </si>
  <si>
    <t>C1328080</t>
  </si>
  <si>
    <t>C1285347</t>
  </si>
  <si>
    <t>C1323124</t>
  </si>
  <si>
    <t>C1328686</t>
  </si>
  <si>
    <t>C1329083</t>
  </si>
  <si>
    <t>C1325282</t>
  </si>
  <si>
    <t>C1329109</t>
  </si>
  <si>
    <t>C1329650</t>
  </si>
  <si>
    <t>C1330324</t>
  </si>
  <si>
    <t>C1295032</t>
  </si>
  <si>
    <t>C1327632</t>
  </si>
  <si>
    <t>C1325738</t>
  </si>
  <si>
    <t>Guilda #g123</t>
  </si>
  <si>
    <t>Luiz Gustavo Barreto Brasil</t>
  </si>
  <si>
    <t>Moritz, Eduardo</t>
  </si>
  <si>
    <t>Guilherme Rodrigues De Melo</t>
  </si>
  <si>
    <t>Isaac Gomes Medeiros</t>
  </si>
  <si>
    <t>Leonardo Alves Peixoto</t>
  </si>
  <si>
    <t>Antonio Francisco Jorge</t>
  </si>
  <si>
    <t>Luciana Bontempo Oliveira</t>
  </si>
  <si>
    <t>Ruben Rodrigues Goncalves Dias</t>
  </si>
  <si>
    <t>Vinicius Jaegger Pimentel</t>
  </si>
  <si>
    <t xml:space="preserve">Cícero </t>
  </si>
  <si>
    <t>1h 33m 7s</t>
  </si>
  <si>
    <t>1h 26m 5s</t>
  </si>
  <si>
    <t>52m 48s</t>
  </si>
  <si>
    <t>1h 16m 16s</t>
  </si>
  <si>
    <t>GUSTAVO.BRASIL@BB.COM.BR</t>
  </si>
  <si>
    <t>1h 6m 46s</t>
  </si>
  <si>
    <t>1h 14m 6s</t>
  </si>
  <si>
    <t>eduardo.moritz@capgemini.com</t>
  </si>
  <si>
    <t>1h 11m 27s</t>
  </si>
  <si>
    <t>1h 11m 51s</t>
  </si>
  <si>
    <t>GRMELO@STEFANINI.COM</t>
  </si>
  <si>
    <t>1h 12m 6s</t>
  </si>
  <si>
    <t>32m 24s</t>
  </si>
  <si>
    <t>37m 7s</t>
  </si>
  <si>
    <t>1h 11m 8s</t>
  </si>
  <si>
    <t>1h 10m 54s</t>
  </si>
  <si>
    <t>isaac.medeiros@bb.com.br</t>
  </si>
  <si>
    <t>53m 17s</t>
  </si>
  <si>
    <t>1h 5m 35s</t>
  </si>
  <si>
    <t>lap16@bb.com.br</t>
  </si>
  <si>
    <t>1h 10m 28s</t>
  </si>
  <si>
    <t>1h 4m 46s</t>
  </si>
  <si>
    <t>1h 10m 9s</t>
  </si>
  <si>
    <t>1h 6m 34s</t>
  </si>
  <si>
    <t>1h 35s</t>
  </si>
  <si>
    <t>1h 9m 4s</t>
  </si>
  <si>
    <t>afjorge@bb.com.br</t>
  </si>
  <si>
    <t>1h 8m 23s</t>
  </si>
  <si>
    <t>1h 8m 2s</t>
  </si>
  <si>
    <t>1h 7m 54s</t>
  </si>
  <si>
    <t>luciana.oliveira@prestadores.cateno.com.br</t>
  </si>
  <si>
    <t>50m 51s</t>
  </si>
  <si>
    <t>1h 34s</t>
  </si>
  <si>
    <t>41m 25s</t>
  </si>
  <si>
    <t>1h 6m 29s</t>
  </si>
  <si>
    <t>1h 6m 20s</t>
  </si>
  <si>
    <t>54m 22s</t>
  </si>
  <si>
    <t>1h 5m 13s</t>
  </si>
  <si>
    <t>1h 5m 9s</t>
  </si>
  <si>
    <t>rubendias@bb.com.br</t>
  </si>
  <si>
    <t>1h 4m 3s</t>
  </si>
  <si>
    <t>vinicius.jaegger@bb.com.br</t>
  </si>
  <si>
    <t>1h 2m 31s</t>
  </si>
  <si>
    <t>1h 1m 27s</t>
  </si>
  <si>
    <t>1h 2m 15s</t>
  </si>
  <si>
    <t>1h 2m 14s</t>
  </si>
  <si>
    <t>1h 42s</t>
  </si>
  <si>
    <t>52m 11s</t>
  </si>
  <si>
    <t>46m 38s</t>
  </si>
  <si>
    <t>31m 21s</t>
  </si>
  <si>
    <t>33m 33s</t>
  </si>
  <si>
    <t>F6206017</t>
  </si>
  <si>
    <t>F4429638</t>
  </si>
  <si>
    <t>C1325592</t>
  </si>
  <si>
    <t>C1329659</t>
  </si>
  <si>
    <t>C1331242</t>
  </si>
  <si>
    <t>C1331491</t>
  </si>
  <si>
    <t>C1329817</t>
  </si>
  <si>
    <t>F3781258</t>
  </si>
  <si>
    <t>C1322910</t>
  </si>
  <si>
    <t>C1289444</t>
  </si>
  <si>
    <t>C1331234</t>
  </si>
  <si>
    <t>F3544379</t>
  </si>
  <si>
    <t>C1331249</t>
  </si>
  <si>
    <t>C1328931</t>
  </si>
  <si>
    <t>C1329023</t>
  </si>
  <si>
    <t>F3288572</t>
  </si>
  <si>
    <t>C1331117</t>
  </si>
  <si>
    <t>C1297803</t>
  </si>
  <si>
    <t>C1330719</t>
  </si>
  <si>
    <t>Guilda #g124</t>
  </si>
  <si>
    <t>castgroup.com.br</t>
  </si>
  <si>
    <t>bb.com.br</t>
  </si>
  <si>
    <t>qintess.com</t>
  </si>
  <si>
    <t>interno.bb.com.br</t>
  </si>
  <si>
    <t>stefanini.com</t>
  </si>
  <si>
    <t>capgemini.com</t>
  </si>
  <si>
    <t>minsait.com</t>
  </si>
  <si>
    <t>ibm.com</t>
  </si>
  <si>
    <t>coopersystem.com.br</t>
  </si>
  <si>
    <t>indracompany.com</t>
  </si>
  <si>
    <t>bbts.com.br</t>
  </si>
  <si>
    <t>connectis-gs.com.br</t>
  </si>
  <si>
    <t>latam.stefanini.com</t>
  </si>
  <si>
    <t>prestadores.cateno.com.br</t>
  </si>
  <si>
    <t>CASSI.COM.BR</t>
  </si>
  <si>
    <t>globalhitss.com.br</t>
  </si>
  <si>
    <t>br.ibm.com</t>
  </si>
  <si>
    <t>Iris871.onmicrosoft.com</t>
  </si>
  <si>
    <t>embratel.com.br</t>
  </si>
  <si>
    <t>ok</t>
  </si>
  <si>
    <t>1h 42m 58s</t>
  </si>
  <si>
    <t>1h 29m 51s</t>
  </si>
  <si>
    <t>Antonio Carlos Friedmann Ramos Ribeiro</t>
  </si>
  <si>
    <t>1h 25m 14s</t>
  </si>
  <si>
    <t>acfriedmann@bb.com.br</t>
  </si>
  <si>
    <t>1h 20m 9s</t>
  </si>
  <si>
    <t>1h 23m 51s</t>
  </si>
  <si>
    <t>1h 18m 33s</t>
  </si>
  <si>
    <t>1h 11m 24s</t>
  </si>
  <si>
    <t>1h 23m 25s</t>
  </si>
  <si>
    <t>1h 10m 6s</t>
  </si>
  <si>
    <t>1h 26m 23s</t>
  </si>
  <si>
    <t>Larissa Galvao Barcelos</t>
  </si>
  <si>
    <t>larissa.barcelos@bb.com.br</t>
  </si>
  <si>
    <t>1h 16m 21s</t>
  </si>
  <si>
    <t>1h 22m 10s</t>
  </si>
  <si>
    <t>1h 3m 16s</t>
  </si>
  <si>
    <t>1h 16m 52s</t>
  </si>
  <si>
    <t>1h 20m 53s</t>
  </si>
  <si>
    <t>Jaqueline Araujo</t>
  </si>
  <si>
    <t>1h 16m 57s</t>
  </si>
  <si>
    <t>JAQUELINE@BB.COM.BR</t>
  </si>
  <si>
    <t>1h 20m 46s</t>
  </si>
  <si>
    <t>1h 20m 35s</t>
  </si>
  <si>
    <t>1h 20m 38s</t>
  </si>
  <si>
    <t>1h 20m 23s</t>
  </si>
  <si>
    <t>1h 4m 25s</t>
  </si>
  <si>
    <t>Bruno Nogueira de Almeida</t>
  </si>
  <si>
    <t>1h 6m 43s</t>
  </si>
  <si>
    <t>brunonogueira@bb.com.br</t>
  </si>
  <si>
    <t>Gabriel Kendy Faria Komatsu</t>
  </si>
  <si>
    <t>gabriel.komatsu@bb.com.br</t>
  </si>
  <si>
    <t>1h 3m 41s</t>
  </si>
  <si>
    <t>1h 12m 27s</t>
  </si>
  <si>
    <t>Souza, Daniel Vilas Boas de</t>
  </si>
  <si>
    <t>1h 19m 43s</t>
  </si>
  <si>
    <t>daniel.a.souza@capgemini.com</t>
  </si>
  <si>
    <t>48m 26s</t>
  </si>
  <si>
    <t>1h 19m 37s</t>
  </si>
  <si>
    <t>1h 19m 31s</t>
  </si>
  <si>
    <t>Gabriel Henrique Melo</t>
  </si>
  <si>
    <t>1h 19m 29s</t>
  </si>
  <si>
    <t>gabrielh.melo@ibm.com</t>
  </si>
  <si>
    <t>1h 19m 15s</t>
  </si>
  <si>
    <t>1h 19m 16s</t>
  </si>
  <si>
    <t>1h 9m 23s</t>
  </si>
  <si>
    <t>1h 2m 3s</t>
  </si>
  <si>
    <t>1h 19m 6s</t>
  </si>
  <si>
    <t>1h 19m 19s</t>
  </si>
  <si>
    <t>1h 19m 5s</t>
  </si>
  <si>
    <t>1h 19m 3s</t>
  </si>
  <si>
    <t>1h 18m 55s</t>
  </si>
  <si>
    <t>Andre Luiz Nascimento de Abreu Nunes</t>
  </si>
  <si>
    <t>1h 5m 37s</t>
  </si>
  <si>
    <t>andreluiznunes@bb.com.br</t>
  </si>
  <si>
    <t>1h 19m 24s</t>
  </si>
  <si>
    <t>1h 12m 1s</t>
  </si>
  <si>
    <t>1h 18m 49s</t>
  </si>
  <si>
    <t>1h 18m 44s</t>
  </si>
  <si>
    <t>1h 11m 48s</t>
  </si>
  <si>
    <t>1h 19m 12s</t>
  </si>
  <si>
    <t>1h 19m 1s</t>
  </si>
  <si>
    <t>Aracema, Samuel</t>
  </si>
  <si>
    <t>samuel.aracema@capgemini.com</t>
  </si>
  <si>
    <t>Andre Luis Lemos Serra</t>
  </si>
  <si>
    <t>andre.serra@bb.com.br</t>
  </si>
  <si>
    <t>Silvio Edson Alves</t>
  </si>
  <si>
    <t>1h 18m 52s</t>
  </si>
  <si>
    <t>c1098312@interno.bb.com.br</t>
  </si>
  <si>
    <t>1h 8m 56s</t>
  </si>
  <si>
    <t>1h 18m 37s</t>
  </si>
  <si>
    <t>Lucas Monteiro Miranda</t>
  </si>
  <si>
    <t>lucas.miranda@bb.com.br</t>
  </si>
  <si>
    <t>Luana Ferreira</t>
  </si>
  <si>
    <t>1h 18m 28s</t>
  </si>
  <si>
    <t>luana.ferreira@ibm.com</t>
  </si>
  <si>
    <t>1h 18m 14s</t>
  </si>
  <si>
    <t>1h 18m 32s</t>
  </si>
  <si>
    <t>Karina Favero dos Santos</t>
  </si>
  <si>
    <t>1h 18m 17s</t>
  </si>
  <si>
    <t>kfsantos@bb.com.br</t>
  </si>
  <si>
    <t>1h 18m 23s</t>
  </si>
  <si>
    <t>Alberto Mitsuo Hirata</t>
  </si>
  <si>
    <t>1h 18m 22s</t>
  </si>
  <si>
    <t>alberto.hirata@bb.com.br</t>
  </si>
  <si>
    <t>1h 18m 11s</t>
  </si>
  <si>
    <t>Pedro Henrique Ianes Rodrigues</t>
  </si>
  <si>
    <t>1h 18m 40s</t>
  </si>
  <si>
    <t>pedro.rodrigues@bb.com.br</t>
  </si>
  <si>
    <t>Cassio Teixeira Soares</t>
  </si>
  <si>
    <t>1h 11m 42s</t>
  </si>
  <si>
    <t>CASSIO.SOARES@BB.COM.BR</t>
  </si>
  <si>
    <t>Janon Igor dos Santos Sousa</t>
  </si>
  <si>
    <t>1h 1m 38s</t>
  </si>
  <si>
    <t>janon.sousa@castgroup.com.br</t>
  </si>
  <si>
    <t>1h 16m 41s</t>
  </si>
  <si>
    <t>1h 14m 33s</t>
  </si>
  <si>
    <t>1h 4m 20s</t>
  </si>
  <si>
    <t>Filipe Tavares Santana</t>
  </si>
  <si>
    <t>1h 7m 3s</t>
  </si>
  <si>
    <t>ftsantana1@stefanini.com</t>
  </si>
  <si>
    <t>Alberto de Araujo Amorim</t>
  </si>
  <si>
    <t>1h 9m 43s</t>
  </si>
  <si>
    <t>albertoamorim@bb.com.br</t>
  </si>
  <si>
    <t>Emanuelle Souza Alves da Silva</t>
  </si>
  <si>
    <t>1h 4m 30s</t>
  </si>
  <si>
    <t>emanuellesouza@bb.com.br</t>
  </si>
  <si>
    <t>Ribeiro, Marcel dos Santos</t>
  </si>
  <si>
    <t>1h 17m 42s</t>
  </si>
  <si>
    <t>marcel.ribeiro@capgemini.com</t>
  </si>
  <si>
    <t>1h 18m 45s</t>
  </si>
  <si>
    <t>1h 17m 44s</t>
  </si>
  <si>
    <t>1h 17m 47s</t>
  </si>
  <si>
    <t>1h 5m 30s</t>
  </si>
  <si>
    <t>Elaine Cristine Oedmann</t>
  </si>
  <si>
    <t>eoedmann@bb.com.br</t>
  </si>
  <si>
    <t>Vanessa Heldt Weber</t>
  </si>
  <si>
    <t>1h 2m 5s</t>
  </si>
  <si>
    <t>C1264013@interno.bb.com.br</t>
  </si>
  <si>
    <t>1h 17m 12s</t>
  </si>
  <si>
    <t>Werick Silva Rodrigues Cruz</t>
  </si>
  <si>
    <t>wscruz@stefanini.com</t>
  </si>
  <si>
    <t>Eneida Goncalves Teixeira</t>
  </si>
  <si>
    <t>34m 12s</t>
  </si>
  <si>
    <t>eneidagt@bb.com.br</t>
  </si>
  <si>
    <t>45m 38s</t>
  </si>
  <si>
    <t>1h 17m 10s</t>
  </si>
  <si>
    <t>1h 17m 1s</t>
  </si>
  <si>
    <t>1h 14m 35s</t>
  </si>
  <si>
    <t>1h 14m 4s</t>
  </si>
  <si>
    <t>58m 8s</t>
  </si>
  <si>
    <t>1h 16m 49s</t>
  </si>
  <si>
    <t>1h 16m 30s</t>
  </si>
  <si>
    <t>53m 22s</t>
  </si>
  <si>
    <t>1h 16m 56s</t>
  </si>
  <si>
    <t>Juliana Ferreira Neiva</t>
  </si>
  <si>
    <t>julianafneiva@bb.com.br</t>
  </si>
  <si>
    <t>52m 13s</t>
  </si>
  <si>
    <t>Wagner Santos Alves</t>
  </si>
  <si>
    <t>waagneer@bb.com.br</t>
  </si>
  <si>
    <t>1h 16m 3s</t>
  </si>
  <si>
    <t>1h 2m 20s</t>
  </si>
  <si>
    <t>1h 15m 44s</t>
  </si>
  <si>
    <t>1h 6m 23s</t>
  </si>
  <si>
    <t>1h 15m 57s</t>
  </si>
  <si>
    <t>36m 36s</t>
  </si>
  <si>
    <t>Moacyr Luiz da Silva Gomes</t>
  </si>
  <si>
    <t>1h 2m 6s</t>
  </si>
  <si>
    <t>moacyr.gomes@bb.com.br</t>
  </si>
  <si>
    <t>1h 15m 24s</t>
  </si>
  <si>
    <t>Claudia Nunes</t>
  </si>
  <si>
    <t>1h 15m 15s</t>
  </si>
  <si>
    <t>1h 18m 9s</t>
  </si>
  <si>
    <t>1h 15m 17s</t>
  </si>
  <si>
    <t>56m 19s</t>
  </si>
  <si>
    <t>1h 1m 47s</t>
  </si>
  <si>
    <t>33m 20s</t>
  </si>
  <si>
    <t>1h 14m 45s</t>
  </si>
  <si>
    <t>1h 14m 44s</t>
  </si>
  <si>
    <t>1h 14m 46s</t>
  </si>
  <si>
    <t>1h 14m 32s</t>
  </si>
  <si>
    <t>1h 14m 26s</t>
  </si>
  <si>
    <t>1h 14m 1s</t>
  </si>
  <si>
    <t>1h 10m 25s</t>
  </si>
  <si>
    <t>1h 14m 9s</t>
  </si>
  <si>
    <t>1h 14m 2s</t>
  </si>
  <si>
    <t>1h 27s</t>
  </si>
  <si>
    <t>1h 2m 33s</t>
  </si>
  <si>
    <t>1h 13m 51s</t>
  </si>
  <si>
    <t>50m 58s</t>
  </si>
  <si>
    <t>Hugo Geraldo de Lima</t>
  </si>
  <si>
    <t>hugo.lima@bb.com.br</t>
  </si>
  <si>
    <t>Lenzi, Camila Duque</t>
  </si>
  <si>
    <t>36m 42s</t>
  </si>
  <si>
    <t>camila.lenzi@capgemini.com</t>
  </si>
  <si>
    <t>1h 13m 35s</t>
  </si>
  <si>
    <t>1h 1m 1s</t>
  </si>
  <si>
    <t>45m 14s</t>
  </si>
  <si>
    <t>1h 14s</t>
  </si>
  <si>
    <t>Vagner Jose Reis Fabiano</t>
  </si>
  <si>
    <t>vagnerfabiano@bb.com.br</t>
  </si>
  <si>
    <t>1h 12m 46s</t>
  </si>
  <si>
    <t>1h 12m 55s</t>
  </si>
  <si>
    <t>1h 5m 43s</t>
  </si>
  <si>
    <t>1h 5m 11s</t>
  </si>
  <si>
    <t>40m 17s</t>
  </si>
  <si>
    <t>1h 12m 37s</t>
  </si>
  <si>
    <t>Nelson Pinheiro Neto</t>
  </si>
  <si>
    <t>npinheironeto@bb.com.br</t>
  </si>
  <si>
    <t>1h 12m 28s</t>
  </si>
  <si>
    <t>Walter de Oliveira Jardim Neto</t>
  </si>
  <si>
    <t>wojn@cesar.org.br</t>
  </si>
  <si>
    <t>Leandro Rocha dos Santos</t>
  </si>
  <si>
    <t>40m 13s</t>
  </si>
  <si>
    <t>rocha.Leandro@ibm.com</t>
  </si>
  <si>
    <t>Luiz Carlos Pinto</t>
  </si>
  <si>
    <t>lcpcarlos@bb.com.br</t>
  </si>
  <si>
    <t>Sofia de Vasconcelos Neves CAvalcanti</t>
  </si>
  <si>
    <t>37m 22s</t>
  </si>
  <si>
    <t>sofia.tenorio@ibm.com</t>
  </si>
  <si>
    <t>Aldo Soares Pires Filho</t>
  </si>
  <si>
    <t>52m 50s</t>
  </si>
  <si>
    <t>aldopires@bb.com.br</t>
  </si>
  <si>
    <t>Leandro de Souza Santos</t>
  </si>
  <si>
    <t>1h 12m 7s</t>
  </si>
  <si>
    <t>leandro_souza@bb.com.br</t>
  </si>
  <si>
    <t>Frederico Moura Ignacio</t>
  </si>
  <si>
    <t>37m 8s</t>
  </si>
  <si>
    <t>frederico.moura@ibm.com</t>
  </si>
  <si>
    <t>1h 1m 55s</t>
  </si>
  <si>
    <t>Caio Barbosa Mendonca</t>
  </si>
  <si>
    <t>caio.mendonca@bb.com.br</t>
  </si>
  <si>
    <t>Luciano Jose Lira Nazario</t>
  </si>
  <si>
    <t>1h 12m 14s</t>
  </si>
  <si>
    <t>luclira@bb.com.br</t>
  </si>
  <si>
    <t>Patricia Teixeira Carmo e Sousa</t>
  </si>
  <si>
    <t>36m 34s</t>
  </si>
  <si>
    <t>patytcs@bb.com.br</t>
  </si>
  <si>
    <t>1h 12m 19s</t>
  </si>
  <si>
    <t>1h 11m 29s</t>
  </si>
  <si>
    <t>Brambilla</t>
  </si>
  <si>
    <t>Marcos Cesar de Lelis</t>
  </si>
  <si>
    <t>1h 15m 6s</t>
  </si>
  <si>
    <t>marcoslelis@bb.com.br</t>
  </si>
  <si>
    <t>Ronan Rodrigues Carneiro</t>
  </si>
  <si>
    <t>RONAN.RODRIGUES@BB.COM.BR</t>
  </si>
  <si>
    <t>1h 10m 39s</t>
  </si>
  <si>
    <t>1h 10m 37s</t>
  </si>
  <si>
    <t>sammy@bb.com.br</t>
  </si>
  <si>
    <t>Poliana Machado Vilela</t>
  </si>
  <si>
    <t>poliana.machado@bb.com.br</t>
  </si>
  <si>
    <t>1h 10m 36s</t>
  </si>
  <si>
    <t>49m 33s</t>
  </si>
  <si>
    <t>32m 58s</t>
  </si>
  <si>
    <t>1h 10m 4s</t>
  </si>
  <si>
    <t>41m 18s</t>
  </si>
  <si>
    <t>Rafael Andrade de Sousa</t>
  </si>
  <si>
    <t>rafael.sousa@bb.com.br</t>
  </si>
  <si>
    <t>1h 9m 51s</t>
  </si>
  <si>
    <t>1h 9m 44s</t>
  </si>
  <si>
    <t>55m 44s</t>
  </si>
  <si>
    <t>50m 35s</t>
  </si>
  <si>
    <t>Carlos Eduardo Della Volpe</t>
  </si>
  <si>
    <t>1h 9m 50s</t>
  </si>
  <si>
    <t>carlosedv@bb.com.br</t>
  </si>
  <si>
    <t>Gilda Helaine Cristina Felix Ferreira</t>
  </si>
  <si>
    <t>1h 9m 12s</t>
  </si>
  <si>
    <t>gildahelaine@bb.com.br</t>
  </si>
  <si>
    <t>49m 32s</t>
  </si>
  <si>
    <t>1h 11m 37s</t>
  </si>
  <si>
    <t>1h 11m 36s</t>
  </si>
  <si>
    <t>1h 7m 37s</t>
  </si>
  <si>
    <t>Lemos Moreira, Naiara</t>
  </si>
  <si>
    <t>36m 11s</t>
  </si>
  <si>
    <t>nlemos@minsait.com</t>
  </si>
  <si>
    <t>1h 7m 35s</t>
  </si>
  <si>
    <t>Alessandro Carvalho de Souza</t>
  </si>
  <si>
    <t>alessandrocs@bb.com.br</t>
  </si>
  <si>
    <t>47m 55s</t>
  </si>
  <si>
    <t>50m 55s</t>
  </si>
  <si>
    <t>marciolm@bb.com.br</t>
  </si>
  <si>
    <t>1h 4m 6s</t>
  </si>
  <si>
    <t>Raphaela Guimaraes De Araujo Dos Santos</t>
  </si>
  <si>
    <t>rgsantos6@stefanini.com</t>
  </si>
  <si>
    <t>Adriano Guimaraes Berbereia</t>
  </si>
  <si>
    <t>48m 2s</t>
  </si>
  <si>
    <t>adrianoberbereia@bb.com.br</t>
  </si>
  <si>
    <t>Araujo, Joel Marcos Cardoso de</t>
  </si>
  <si>
    <t>joel.araujo@capgemini.com</t>
  </si>
  <si>
    <t>Lima Lucimara Benigno de</t>
  </si>
  <si>
    <t>lucimara.lima@capgemini.com</t>
  </si>
  <si>
    <t>Luiz Eduardo de Oliveira</t>
  </si>
  <si>
    <t>LUIZAOED@bb.com.br</t>
  </si>
  <si>
    <t>1h 6m 30s</t>
  </si>
  <si>
    <t>32m 17s</t>
  </si>
  <si>
    <t>vgraziato@bb.com.br</t>
  </si>
  <si>
    <t>50m 54s</t>
  </si>
  <si>
    <t>Tiago de Queiroz Valenca</t>
  </si>
  <si>
    <t>tiago.valenca@bb.com.br</t>
  </si>
  <si>
    <t>Thiago Zeni Bazotti</t>
  </si>
  <si>
    <t>1h 7m 49s</t>
  </si>
  <si>
    <t>THIAGOZB@BB.COM.BR</t>
  </si>
  <si>
    <t>Tenorio De Albuquerque Neto, Luis</t>
  </si>
  <si>
    <t>1h 4m 55s</t>
  </si>
  <si>
    <t>ltenorio@minsait.com</t>
  </si>
  <si>
    <t>1h 8m 35s</t>
  </si>
  <si>
    <t>Patricia Moura de Faria</t>
  </si>
  <si>
    <t>pats@bb.com.br</t>
  </si>
  <si>
    <t>Juliano Ribeiro de Oliveira</t>
  </si>
  <si>
    <t>1h 4m 43s</t>
  </si>
  <si>
    <t>juliano_rol@bb.com.br</t>
  </si>
  <si>
    <t>Sebastiao Eudes Alves</t>
  </si>
  <si>
    <t>SEBASTIAOEUDES@BB.COM.BR</t>
  </si>
  <si>
    <t>1h 4m 9s</t>
  </si>
  <si>
    <t>Guilherme Dias Mendes</t>
  </si>
  <si>
    <t>gdmendes@bb.com.br</t>
  </si>
  <si>
    <t>1h 3m 55s</t>
  </si>
  <si>
    <t>1h 3m 43s</t>
  </si>
  <si>
    <t>Lucas Maia Rios</t>
  </si>
  <si>
    <t>lucas.maia@bb.com.br</t>
  </si>
  <si>
    <t>1h 3m 58s</t>
  </si>
  <si>
    <t>1h 3m 46s</t>
  </si>
  <si>
    <t>1h 6m 48s</t>
  </si>
  <si>
    <t>1h 6m 7s</t>
  </si>
  <si>
    <t>1h 2m 8s</t>
  </si>
  <si>
    <t>Marcelo Badaro dos Santos</t>
  </si>
  <si>
    <t>marcelobadaro@bb.com.br</t>
  </si>
  <si>
    <t>Thiago Teixeira de Faria</t>
  </si>
  <si>
    <t>51m 38s</t>
  </si>
  <si>
    <t>thiago.teixeira@bb.com.br</t>
  </si>
  <si>
    <t>1h 1m 35s</t>
  </si>
  <si>
    <t>Rubem de Moraes Mesquita Neto</t>
  </si>
  <si>
    <t>1h 5m 1s</t>
  </si>
  <si>
    <t>rrubemneto@bb.com.br</t>
  </si>
  <si>
    <t>Flavio Magalhaes Penna</t>
  </si>
  <si>
    <t>1h 1m 11s</t>
  </si>
  <si>
    <t>flavio.penna@bb.com.br</t>
  </si>
  <si>
    <t>1h 1m 4s</t>
  </si>
  <si>
    <t>1h 2m 7s</t>
  </si>
  <si>
    <t>1h 1m 48s</t>
  </si>
  <si>
    <t>Abreu, Danilo Benevides Miranda de</t>
  </si>
  <si>
    <t>danilo.abreu@capgemini.com</t>
  </si>
  <si>
    <t>44m 23s</t>
  </si>
  <si>
    <t>42m 43s</t>
  </si>
  <si>
    <t>Brendon Wilyen de Queiroz Souza</t>
  </si>
  <si>
    <t>55m 45s</t>
  </si>
  <si>
    <t>bwqsouza@ibm.com</t>
  </si>
  <si>
    <t>Orlando Gonzaga Alves Junior</t>
  </si>
  <si>
    <t>orlandojr@bb.com.br</t>
  </si>
  <si>
    <t>36m 38s</t>
  </si>
  <si>
    <t>Alessandra Selva Bueno</t>
  </si>
  <si>
    <t>alessandra.bueno@bb.com.br</t>
  </si>
  <si>
    <t>55m 38s</t>
  </si>
  <si>
    <t>Joao Paulo Cunha Botelho</t>
  </si>
  <si>
    <t>51m 35s</t>
  </si>
  <si>
    <t>cunha.botelho@bb.com.br</t>
  </si>
  <si>
    <t>49m 44s</t>
  </si>
  <si>
    <t>48m 27s</t>
  </si>
  <si>
    <t>51m 52s</t>
  </si>
  <si>
    <t>Jeferson Luiz Vieira</t>
  </si>
  <si>
    <t>46m 43s</t>
  </si>
  <si>
    <t>jefersonlv@bb.com.br</t>
  </si>
  <si>
    <t>Coelho Batalha, Guilherme</t>
  </si>
  <si>
    <t>gcoelho@minsait.com</t>
  </si>
  <si>
    <t>33m 11s</t>
  </si>
  <si>
    <t>Artur Alencar Ferreira de Melo</t>
  </si>
  <si>
    <t>artur@bb.com.br</t>
  </si>
  <si>
    <t>40m 57s</t>
  </si>
  <si>
    <t>31m 28s</t>
  </si>
  <si>
    <t>Antonio Salvatori Joao</t>
  </si>
  <si>
    <t>31m 27s</t>
  </si>
  <si>
    <t>Vinicius Martins de Abreu</t>
  </si>
  <si>
    <t>VM@BB.COM.BR</t>
  </si>
  <si>
    <t>Adair Jose Wathier</t>
  </si>
  <si>
    <t>wathier@bb.com.br</t>
  </si>
  <si>
    <t>F3545948</t>
  </si>
  <si>
    <t>F6173004</t>
  </si>
  <si>
    <t>F4275358</t>
  </si>
  <si>
    <t>C1316786</t>
  </si>
  <si>
    <t>C1331231</t>
  </si>
  <si>
    <t>C1098312</t>
  </si>
  <si>
    <t>C1331627</t>
  </si>
  <si>
    <t>C1264013</t>
  </si>
  <si>
    <t>F0738937</t>
  </si>
  <si>
    <t>F1694077</t>
  </si>
  <si>
    <t>C1323117</t>
  </si>
  <si>
    <t>F8365844</t>
  </si>
  <si>
    <t>F9540090</t>
  </si>
  <si>
    <t>C1324365</t>
  </si>
  <si>
    <t>F8343575</t>
  </si>
  <si>
    <t>C1323998</t>
  </si>
  <si>
    <t>C1331587</t>
  </si>
  <si>
    <t>C1322121</t>
  </si>
  <si>
    <t>C1324536</t>
  </si>
  <si>
    <t>C1324535</t>
  </si>
  <si>
    <t>F0416379</t>
  </si>
  <si>
    <t>F9342526</t>
  </si>
  <si>
    <t>C1324187</t>
  </si>
  <si>
    <t>C1328843</t>
  </si>
  <si>
    <t>C1330175</t>
  </si>
  <si>
    <t>C1330746</t>
  </si>
  <si>
    <t>C1329681</t>
  </si>
  <si>
    <t>C1331235</t>
  </si>
  <si>
    <t>C1325334</t>
  </si>
  <si>
    <t>C1330304</t>
  </si>
  <si>
    <t>C1329412</t>
  </si>
  <si>
    <t>C1316927</t>
  </si>
  <si>
    <t>Guilda #g125</t>
  </si>
  <si>
    <t>1h 4m 17s</t>
  </si>
  <si>
    <t>1h 52m 54s</t>
  </si>
  <si>
    <t>1h 52m 44s</t>
  </si>
  <si>
    <t>1h 35m 17s</t>
  </si>
  <si>
    <t>1h 50m 47s</t>
  </si>
  <si>
    <t>1h 42m 10s</t>
  </si>
  <si>
    <t>Renato Ribeiro Martins</t>
  </si>
  <si>
    <t>1h 48m 8s</t>
  </si>
  <si>
    <t>renatomartins@bb.com.br</t>
  </si>
  <si>
    <t>1h 39m 10s</t>
  </si>
  <si>
    <t>Gustavo de Magalhaes Barbosa</t>
  </si>
  <si>
    <t>1h 5m 16s</t>
  </si>
  <si>
    <t>gustavo.jay@bb.com.br</t>
  </si>
  <si>
    <t>1h 48m 21s</t>
  </si>
  <si>
    <t>1h 47m 24s</t>
  </si>
  <si>
    <t>Elaine Dias Costa</t>
  </si>
  <si>
    <t>1h 33m 26s</t>
  </si>
  <si>
    <t>elaine.costa@bb.com.br</t>
  </si>
  <si>
    <t>1h 46m 21s</t>
  </si>
  <si>
    <t>1h 3m 21s</t>
  </si>
  <si>
    <t>1h 45m 57s</t>
  </si>
  <si>
    <t>1h 45m 44s</t>
  </si>
  <si>
    <t>Adriano Anicio Vieira</t>
  </si>
  <si>
    <t>1h 45m 12s</t>
  </si>
  <si>
    <t>adrianoanicio@bb.com.br</t>
  </si>
  <si>
    <t>1h 8m 59s</t>
  </si>
  <si>
    <t>1h 44m 58s</t>
  </si>
  <si>
    <t>1h 44m 52s</t>
  </si>
  <si>
    <t>1h 44m 50s</t>
  </si>
  <si>
    <t>1h 43m 42s</t>
  </si>
  <si>
    <t>Cassio Renzo Farinello</t>
  </si>
  <si>
    <t>1h 55m 52s</t>
  </si>
  <si>
    <t>cfarinello@bb.com.br</t>
  </si>
  <si>
    <t>1h 44m 43s</t>
  </si>
  <si>
    <t>1h 44m 35s</t>
  </si>
  <si>
    <t>BRUNO SALMITO FILIZOLA DE FARIA</t>
  </si>
  <si>
    <t>1h 36m 40s</t>
  </si>
  <si>
    <t>bruno.faria@globalhitss.com.br</t>
  </si>
  <si>
    <t>Jose Carlos Angst</t>
  </si>
  <si>
    <t>1h 45m 55s</t>
  </si>
  <si>
    <t>jcangst@bb.com.br</t>
  </si>
  <si>
    <t>1h 44m 57s</t>
  </si>
  <si>
    <t>1h 19m 32s</t>
  </si>
  <si>
    <t>1h 55m 38s</t>
  </si>
  <si>
    <t>1h 44m 25s</t>
  </si>
  <si>
    <t>Rodrigues, Isaque Kaio de Araujo</t>
  </si>
  <si>
    <t>1h 15m 55s</t>
  </si>
  <si>
    <t>isaque.rodrigues@capgemini.com</t>
  </si>
  <si>
    <t>Paula Graciele Christ</t>
  </si>
  <si>
    <t>1h 42m 43s</t>
  </si>
  <si>
    <t>paula@bb.com.br</t>
  </si>
  <si>
    <t>Nilson Cesar Junior</t>
  </si>
  <si>
    <t>1h 43m 53s</t>
  </si>
  <si>
    <t>nilsonjunior@bb.com.br</t>
  </si>
  <si>
    <t>Angela Mayalu Campos Pereira</t>
  </si>
  <si>
    <t>1h 8m 4s</t>
  </si>
  <si>
    <t>angelamayalu@bb.com.br</t>
  </si>
  <si>
    <t>Stefen Pogorzelski</t>
  </si>
  <si>
    <t>1h 43m 47s</t>
  </si>
  <si>
    <t>stefen@bb.com.br</t>
  </si>
  <si>
    <t>1h 41m 29s</t>
  </si>
  <si>
    <t>1h 43m 35s</t>
  </si>
  <si>
    <t>1h 43m 43s</t>
  </si>
  <si>
    <t>1h 43m 34s</t>
  </si>
  <si>
    <t>1h 35m 40s</t>
  </si>
  <si>
    <t>Alan Holanda Pinheiro</t>
  </si>
  <si>
    <t>1h 17m 11s</t>
  </si>
  <si>
    <t>ahp@bb.com.br</t>
  </si>
  <si>
    <t>Daphne Gomes Guimaraes</t>
  </si>
  <si>
    <t>1h 43m 26s</t>
  </si>
  <si>
    <t>daphne@bb.com.br</t>
  </si>
  <si>
    <t>1h 43m 49s</t>
  </si>
  <si>
    <t>Elayne Regina Ribeiro Santana</t>
  </si>
  <si>
    <t>1h 20m 29s</t>
  </si>
  <si>
    <t>elayne.regina@bb.com.br</t>
  </si>
  <si>
    <t>1h 28m 54s</t>
  </si>
  <si>
    <t>1h 24m 47s</t>
  </si>
  <si>
    <t>Erlon Bezerra Santino da Silva</t>
  </si>
  <si>
    <t>1h 22s</t>
  </si>
  <si>
    <t>erlon.bezerra@bb.com.br</t>
  </si>
  <si>
    <t>1h 54m 27s</t>
  </si>
  <si>
    <t>1h 43m 9s</t>
  </si>
  <si>
    <t>Ricardo Moura</t>
  </si>
  <si>
    <t>ricardo.moura@ibm.com</t>
  </si>
  <si>
    <t>1h 43m 12s</t>
  </si>
  <si>
    <t>1h 33m 17s</t>
  </si>
  <si>
    <t>Joao Paulo Silveira Rescala</t>
  </si>
  <si>
    <t>1h 1m 51s</t>
  </si>
  <si>
    <t>joao.rescala@bb.com.br</t>
  </si>
  <si>
    <t>1h 33m 44s</t>
  </si>
  <si>
    <t>1h 31m 9s</t>
  </si>
  <si>
    <t>Roberta Carmo Batista Moreira</t>
  </si>
  <si>
    <t>1h 48m 46s</t>
  </si>
  <si>
    <t>roberta.carmo@bb.com.br</t>
  </si>
  <si>
    <t>Darcio Rocha da Silva</t>
  </si>
  <si>
    <t>1h 29m 1s</t>
  </si>
  <si>
    <t>darcio.silva@bb.com.br</t>
  </si>
  <si>
    <t>Patricia dos Santos Carvalho</t>
  </si>
  <si>
    <t>1h 28m 49s</t>
  </si>
  <si>
    <t>patriciascarvalho@bb.com.br</t>
  </si>
  <si>
    <t>1h 48m 52s</t>
  </si>
  <si>
    <t>wildeana@bb.com.br</t>
  </si>
  <si>
    <t>1h 42m 48s</t>
  </si>
  <si>
    <t>daviguerra@bb.com.br</t>
  </si>
  <si>
    <t>1h 28m 45s</t>
  </si>
  <si>
    <t>Jefferson Jose Cerutti Gauer</t>
  </si>
  <si>
    <t>1h 35m 11s</t>
  </si>
  <si>
    <t>caravagio@bb.com.br</t>
  </si>
  <si>
    <t>Santos, Matheus de Jesus</t>
  </si>
  <si>
    <t>1h 29m 40s</t>
  </si>
  <si>
    <t>matheus.santos@capgemini.com</t>
  </si>
  <si>
    <t>1h 53m 55s</t>
  </si>
  <si>
    <t>1h 38m 58s</t>
  </si>
  <si>
    <t>1h 42m 35s</t>
  </si>
  <si>
    <t>dulcilene.trinca@bb.com.br</t>
  </si>
  <si>
    <t>1h 43m 3s</t>
  </si>
  <si>
    <t>1h 42m 36s</t>
  </si>
  <si>
    <t>Roger Augusto de Mello Felsche</t>
  </si>
  <si>
    <t>1h 42m 37s</t>
  </si>
  <si>
    <t>ROGERFELSCHE@BB.COM.BR</t>
  </si>
  <si>
    <t>1h 42m 28s</t>
  </si>
  <si>
    <t>1h 27m 10s</t>
  </si>
  <si>
    <t>1h 42m 26s</t>
  </si>
  <si>
    <t>1h 2m 17s</t>
  </si>
  <si>
    <t>1h 33m 52s</t>
  </si>
  <si>
    <t>1h 49m 36s</t>
  </si>
  <si>
    <t>1h 34m 42s</t>
  </si>
  <si>
    <t>1h 42m 18s</t>
  </si>
  <si>
    <t>1h 43m 28s</t>
  </si>
  <si>
    <t>1h 28m 41s</t>
  </si>
  <si>
    <t>1h 41m 34s</t>
  </si>
  <si>
    <t>1h 41m 37s</t>
  </si>
  <si>
    <t>51m 27s</t>
  </si>
  <si>
    <t>1h 32m 48s</t>
  </si>
  <si>
    <t>Sandra Oliveira Estanislau Sulzbach</t>
  </si>
  <si>
    <t>STANYS@BB.COM.BR</t>
  </si>
  <si>
    <t>1h 52m 23s</t>
  </si>
  <si>
    <t>Tiago Soares Renno Negreiros</t>
  </si>
  <si>
    <t>1h 41m 1s</t>
  </si>
  <si>
    <t>tiago@bb.com.br</t>
  </si>
  <si>
    <t>1h 9m 7s</t>
  </si>
  <si>
    <t>Valter Ricardo Luz Samartin</t>
  </si>
  <si>
    <t>1h 52m 12s</t>
  </si>
  <si>
    <t>vrsamartin@stefanini.com</t>
  </si>
  <si>
    <t>1h 41m 3s</t>
  </si>
  <si>
    <t>Patricia Amorim Sampaio</t>
  </si>
  <si>
    <t>patriciaspd@bb.com.br</t>
  </si>
  <si>
    <t>1h 17m 54s</t>
  </si>
  <si>
    <t>1h 40m 51s</t>
  </si>
  <si>
    <t>1h 9m 18s</t>
  </si>
  <si>
    <t>1h 51m 33s</t>
  </si>
  <si>
    <t>1h 40m 21s</t>
  </si>
  <si>
    <t>1h 39m 56s</t>
  </si>
  <si>
    <t>30m 59s</t>
  </si>
  <si>
    <t>1h 31s</t>
  </si>
  <si>
    <t>Uehlein, Ricardo Carteri</t>
  </si>
  <si>
    <t>1h 37m 27s</t>
  </si>
  <si>
    <t>ricardo.uehlein@capgemini.com</t>
  </si>
  <si>
    <t>1h 21m 33s</t>
  </si>
  <si>
    <t>53m 57s</t>
  </si>
  <si>
    <t>1h 50m 52s</t>
  </si>
  <si>
    <t>1h 39m 41s</t>
  </si>
  <si>
    <t>1h 50m 45s</t>
  </si>
  <si>
    <t>Flavia Figueiredo Fonseca</t>
  </si>
  <si>
    <t>1h 22m 33s</t>
  </si>
  <si>
    <t>flaviaff@bb.com.br</t>
  </si>
  <si>
    <t>1h 39m 24s</t>
  </si>
  <si>
    <t>1h 6m 22s</t>
  </si>
  <si>
    <t>Paulo da Silva Rita</t>
  </si>
  <si>
    <t>1h 39m 20s</t>
  </si>
  <si>
    <t>paulo.rita@castgroup.com.br</t>
  </si>
  <si>
    <t>Santos, Alexandro Moura</t>
  </si>
  <si>
    <t>1h 15m 51s</t>
  </si>
  <si>
    <t>alexandro.santos@capgemini.com</t>
  </si>
  <si>
    <t>1h 38m 42s</t>
  </si>
  <si>
    <t>1h 28m 52s</t>
  </si>
  <si>
    <t>Filipe Luan Da Silva</t>
  </si>
  <si>
    <t>1h 39m 58s</t>
  </si>
  <si>
    <t>flsilva8@stefanini.com</t>
  </si>
  <si>
    <t>1h 47s</t>
  </si>
  <si>
    <t>Alessandro Ribeiro Dias</t>
  </si>
  <si>
    <t>1h 38m 37s</t>
  </si>
  <si>
    <t>alessandrord@bb.com.br</t>
  </si>
  <si>
    <t>54m 28s</t>
  </si>
  <si>
    <t>Alexandre Rodrigues Duarte</t>
  </si>
  <si>
    <t>1h 16m 37s</t>
  </si>
  <si>
    <t>arduarte@bb.com.br</t>
  </si>
  <si>
    <t>1h 38m 16s</t>
  </si>
  <si>
    <t>1h 40m 28s</t>
  </si>
  <si>
    <t>1h 35m 48s</t>
  </si>
  <si>
    <t>1h 25m 3s</t>
  </si>
  <si>
    <t>30m 14s</t>
  </si>
  <si>
    <t>1h 38m 15s</t>
  </si>
  <si>
    <t>Sirley Guimaraes Garrido</t>
  </si>
  <si>
    <t>1h 25m 2s</t>
  </si>
  <si>
    <t>sirleygarrido@bb.com.br</t>
  </si>
  <si>
    <t>1h 33m 22s</t>
  </si>
  <si>
    <t>1h 18m 20s</t>
  </si>
  <si>
    <t>Nathanael Alves Netto</t>
  </si>
  <si>
    <t>1h 12m 31s</t>
  </si>
  <si>
    <t>nathanael@bb.com.br</t>
  </si>
  <si>
    <t>1h 7m 25s</t>
  </si>
  <si>
    <t>Romulo</t>
  </si>
  <si>
    <t>1h 36m 38s</t>
  </si>
  <si>
    <t>Sabrina Fernandes</t>
  </si>
  <si>
    <t>1h 33m 11s</t>
  </si>
  <si>
    <t>sabsdvf@ibm.com</t>
  </si>
  <si>
    <t>Mustafa</t>
  </si>
  <si>
    <t>1h 36m 34s</t>
  </si>
  <si>
    <t>1h 36m 25s</t>
  </si>
  <si>
    <t>1h 8m 12s</t>
  </si>
  <si>
    <t>1h 32m 49s</t>
  </si>
  <si>
    <t>1h 47m 9s</t>
  </si>
  <si>
    <t>1h 23m 37s</t>
  </si>
  <si>
    <t>1h 23m 49s</t>
  </si>
  <si>
    <t>1h 6m 42s</t>
  </si>
  <si>
    <t>Edson Luiz Dias</t>
  </si>
  <si>
    <t>1h 46m 41s</t>
  </si>
  <si>
    <t>edson.dias@bb.com.br</t>
  </si>
  <si>
    <t>1h 37m 3s</t>
  </si>
  <si>
    <t>Lucas de Moraes Pinto Pereira</t>
  </si>
  <si>
    <t>54m 34s</t>
  </si>
  <si>
    <t>lucas.moraes@bb.com.br</t>
  </si>
  <si>
    <t>1h 34m 57s</t>
  </si>
  <si>
    <t>Lilian Miranda de Vasconcelos Silva</t>
  </si>
  <si>
    <t>38m 31s</t>
  </si>
  <si>
    <t>lilian.vasconcelos@bb.com.br</t>
  </si>
  <si>
    <t>Joao Victor Pistorio Martins</t>
  </si>
  <si>
    <t>1h 29m 41s</t>
  </si>
  <si>
    <t>joao.pistorio@ibm.com</t>
  </si>
  <si>
    <t>Gilderlan Girao Pereira</t>
  </si>
  <si>
    <t>1h 18m 53s</t>
  </si>
  <si>
    <t>gilderlan@bb.com.br</t>
  </si>
  <si>
    <t>Silva, Rodrigo Alves Prado da</t>
  </si>
  <si>
    <t>1h 34m 43s</t>
  </si>
  <si>
    <t>rodrigo.f.silva@capgemini.com</t>
  </si>
  <si>
    <t>Clelson Pereira</t>
  </si>
  <si>
    <t>clelsonp@bb.com.br</t>
  </si>
  <si>
    <t>1h 34m 2s</t>
  </si>
  <si>
    <t>1h 24m 21s</t>
  </si>
  <si>
    <t>34m 28s</t>
  </si>
  <si>
    <t>Felipe de Oliveira Chaves, Jose</t>
  </si>
  <si>
    <t>jose.chaves@connectis-gs.com.br</t>
  </si>
  <si>
    <t>1h 16m 43s</t>
  </si>
  <si>
    <t>Joaquim Carlos Monteiro de Macedo Leite</t>
  </si>
  <si>
    <t>JOAQUIM.LEITE@BB.COM.BR</t>
  </si>
  <si>
    <t>Romulo Couto Araujo</t>
  </si>
  <si>
    <t>1h 33m 2s</t>
  </si>
  <si>
    <t>romulocouto@bb.com.br</t>
  </si>
  <si>
    <t>1h 9m 30s</t>
  </si>
  <si>
    <t>Kleber Rodrigues de Freitas</t>
  </si>
  <si>
    <t>kleber.rodrigues@bb.com.br</t>
  </si>
  <si>
    <t>33m 7s</t>
  </si>
  <si>
    <t>marcospharaujo@bb.com.br</t>
  </si>
  <si>
    <t>Matheus Souza Santana</t>
  </si>
  <si>
    <t>mssantana@stefanini.com</t>
  </si>
  <si>
    <t>1h 20m 4s</t>
  </si>
  <si>
    <t>1h 12m 17s</t>
  </si>
  <si>
    <t>Sergio Henrique da Costa Goncalves</t>
  </si>
  <si>
    <t>1h 29m 56s</t>
  </si>
  <si>
    <t>sergiohcg@bb.com.br</t>
  </si>
  <si>
    <t>1h 26m 16s</t>
  </si>
  <si>
    <t>Maria de Fatima Coppola</t>
  </si>
  <si>
    <t>49m 56s</t>
  </si>
  <si>
    <t>fatima.coppola@bb.com.br</t>
  </si>
  <si>
    <t>41m 56s</t>
  </si>
  <si>
    <t>53m 19s</t>
  </si>
  <si>
    <t>1h 24m 36s</t>
  </si>
  <si>
    <t>1h 14m 7s</t>
  </si>
  <si>
    <t>Alves, Anderson Lima</t>
  </si>
  <si>
    <t>1h 28m 44s</t>
  </si>
  <si>
    <t>anderson.alves@capgemini.com</t>
  </si>
  <si>
    <t>1h 28m 2s</t>
  </si>
  <si>
    <t>Jonas De Oliveira Freire Filho</t>
  </si>
  <si>
    <t>jofilho1@stefanini.com</t>
  </si>
  <si>
    <t>1h 27m 22s</t>
  </si>
  <si>
    <t>Hugo Filipe Siqueira Costa</t>
  </si>
  <si>
    <t>1h 36m 9s</t>
  </si>
  <si>
    <t>hfcosta@stefanini.com</t>
  </si>
  <si>
    <t>1h 15m 26s</t>
  </si>
  <si>
    <t>Ana Rita Arriaga Muxfeldt Rosa</t>
  </si>
  <si>
    <t>1h 6m 13s</t>
  </si>
  <si>
    <t>arrosa@bb.com.br</t>
  </si>
  <si>
    <t>1h 25m 31s</t>
  </si>
  <si>
    <t>Matheus Castellace</t>
  </si>
  <si>
    <t>castellace@bb.com.br</t>
  </si>
  <si>
    <t>Starlone Oliverio Passos</t>
  </si>
  <si>
    <t>1h 25m 5s</t>
  </si>
  <si>
    <t>c1296239@interno.bb.com.br</t>
  </si>
  <si>
    <t>1h 34m 27s</t>
  </si>
  <si>
    <t>Ricardo Canuto Medeiros Amorim</t>
  </si>
  <si>
    <t>1h 3m 20s</t>
  </si>
  <si>
    <t>ricardocanuto@bb.com.br</t>
  </si>
  <si>
    <t>39m 56s</t>
  </si>
  <si>
    <t>1h 12m 21s</t>
  </si>
  <si>
    <t>1h 31m 57s</t>
  </si>
  <si>
    <t>Anderson Luis Schvindt Bittencourt</t>
  </si>
  <si>
    <t>36m 59s</t>
  </si>
  <si>
    <t>anderson.bittencourt@bb.com.br</t>
  </si>
  <si>
    <t>Albean Jose Bezerra D Oliveira Garcia</t>
  </si>
  <si>
    <t>albean@bb.com.br</t>
  </si>
  <si>
    <t>Mario Francisco D Amico</t>
  </si>
  <si>
    <t>1h 17m 27s</t>
  </si>
  <si>
    <t>mfdamico@stefanini.com</t>
  </si>
  <si>
    <t>1h 17m 45s</t>
  </si>
  <si>
    <t>1h 3m 39s</t>
  </si>
  <si>
    <t>agustavo@minsait.com</t>
  </si>
  <si>
    <t>1h 17m 55s</t>
  </si>
  <si>
    <t>33m 1s</t>
  </si>
  <si>
    <t>Weiller Fernandes Pereira</t>
  </si>
  <si>
    <t>weiller.fernandes@bb.com.br</t>
  </si>
  <si>
    <t>Raysllan Nascentes Pereira</t>
  </si>
  <si>
    <t>raysllan@bb.com.br</t>
  </si>
  <si>
    <t>1h 13m 36s</t>
  </si>
  <si>
    <t>1h 11m 2s</t>
  </si>
  <si>
    <t>1h 10m 32s</t>
  </si>
  <si>
    <t>1h 10m 22s</t>
  </si>
  <si>
    <t>1h 9m 54s</t>
  </si>
  <si>
    <t>Mauricio de Souza</t>
  </si>
  <si>
    <t>m.souza@bb.com.br</t>
  </si>
  <si>
    <t>1h 2m 58s</t>
  </si>
  <si>
    <t>1h 6m 1s</t>
  </si>
  <si>
    <t>Klailton Ralff da Silva</t>
  </si>
  <si>
    <t>klailtonralff@bb.com.br</t>
  </si>
  <si>
    <t>Ricardo Elias Junior</t>
  </si>
  <si>
    <t>50m 18s</t>
  </si>
  <si>
    <t>ricardoejr@bb.com.br</t>
  </si>
  <si>
    <t>1h 5m 32s</t>
  </si>
  <si>
    <t>Tonyson Vilas Boas Fonseca</t>
  </si>
  <si>
    <t>tvfonseca@stefanini.com</t>
  </si>
  <si>
    <t>1h 14m 56s</t>
  </si>
  <si>
    <t>Andre Attie Ferreira</t>
  </si>
  <si>
    <t>andreattie@bb.com.br</t>
  </si>
  <si>
    <t>55m 15s</t>
  </si>
  <si>
    <t>1h 6s</t>
  </si>
  <si>
    <t>33m 18s</t>
  </si>
  <si>
    <t>56m 3s</t>
  </si>
  <si>
    <t>Willey Henrique de Brito Leite</t>
  </si>
  <si>
    <t>willeyleite@bb.com.br</t>
  </si>
  <si>
    <t>34m</t>
  </si>
  <si>
    <t>C1328371</t>
  </si>
  <si>
    <t>C1326111</t>
  </si>
  <si>
    <t>C1331055</t>
  </si>
  <si>
    <t>C1329549</t>
  </si>
  <si>
    <t>C1322811</t>
  </si>
  <si>
    <t>C1328317</t>
  </si>
  <si>
    <t>C1262278</t>
  </si>
  <si>
    <t>C1328532</t>
  </si>
  <si>
    <t>C1278571</t>
  </si>
  <si>
    <t>F8029221</t>
  </si>
  <si>
    <t>C1311628</t>
  </si>
  <si>
    <t>C1330634</t>
  </si>
  <si>
    <t>C1324634</t>
  </si>
  <si>
    <t>C1331588</t>
  </si>
  <si>
    <t>F8713620</t>
  </si>
  <si>
    <t>C1329975</t>
  </si>
  <si>
    <t>C1320298</t>
  </si>
  <si>
    <t>F9817909</t>
  </si>
  <si>
    <t>C1320775</t>
  </si>
  <si>
    <t>C1281192</t>
  </si>
  <si>
    <t>C1328727</t>
  </si>
  <si>
    <t>C1322746</t>
  </si>
  <si>
    <t>F9329132</t>
  </si>
  <si>
    <t>C1324504</t>
  </si>
  <si>
    <t>Funcionários Commiters Ativos</t>
  </si>
  <si>
    <t>Contratados Commiters Ativos</t>
  </si>
  <si>
    <t>Guilda #g126</t>
  </si>
  <si>
    <t>9;10</t>
  </si>
  <si>
    <t>-----</t>
  </si>
  <si>
    <t>feito contato com Luciana Bontempo. Alegaram já possuir divulgação interna replicando divulgação do grupo "geral" da equipe Guilda Arq 3.0</t>
  </si>
  <si>
    <t>feito contato com Bruno Filizola, encaminhado para Pablo Miranda</t>
  </si>
  <si>
    <t>2h 21m 13s</t>
  </si>
  <si>
    <t>1h 57m 7s</t>
  </si>
  <si>
    <t>1h 23m 29s</t>
  </si>
  <si>
    <t>1h 37m 34s</t>
  </si>
  <si>
    <t>1h 37m 46s</t>
  </si>
  <si>
    <t>1h 39m 40s</t>
  </si>
  <si>
    <t>1h 7m 43s</t>
  </si>
  <si>
    <t>Miguel, Caio Luiz</t>
  </si>
  <si>
    <t>1h 38m 36s</t>
  </si>
  <si>
    <t>caio.miguel@capgemini.com</t>
  </si>
  <si>
    <t>Paulo De Almeida Lima, Marcos</t>
  </si>
  <si>
    <t>1h 28m 46s</t>
  </si>
  <si>
    <t>mpauloa@minsait.com</t>
  </si>
  <si>
    <t>1h 47m 52s</t>
  </si>
  <si>
    <t>1h 4m 26s</t>
  </si>
  <si>
    <t>Priscilla Messias Lessa de Lima</t>
  </si>
  <si>
    <t>1h 40m 33s</t>
  </si>
  <si>
    <t>priscillalima@bb.com.br</t>
  </si>
  <si>
    <t>Eric dos Santos Coelho</t>
  </si>
  <si>
    <t>2h 2m 54s</t>
  </si>
  <si>
    <t>eric.coelho@bb.com.br</t>
  </si>
  <si>
    <t>2h 2m 35s</t>
  </si>
  <si>
    <t>Rodrigo de Lima Carvalho</t>
  </si>
  <si>
    <t>rodrigo.lima@bb.com.br</t>
  </si>
  <si>
    <t>Leandro Reboucas Simionatto</t>
  </si>
  <si>
    <t>simionatto@bb.com.br</t>
  </si>
  <si>
    <t>57m</t>
  </si>
  <si>
    <t>Luiz Sergio Pinheiro Bernardo</t>
  </si>
  <si>
    <t>1h 44m 13s</t>
  </si>
  <si>
    <t>lspbrj@bb.com.br</t>
  </si>
  <si>
    <t>1h 55m 53s</t>
  </si>
  <si>
    <t>1h 23m 22s</t>
  </si>
  <si>
    <t>Vanderli (Convidado)</t>
  </si>
  <si>
    <t>1h 41m 18s</t>
  </si>
  <si>
    <t>1h 20m 56s</t>
  </si>
  <si>
    <t>1h 33m 15s</t>
  </si>
  <si>
    <t>1h 51m 29s</t>
  </si>
  <si>
    <t>2h 2m 45s</t>
  </si>
  <si>
    <t>Luiz Filipe Da Silva Santos</t>
  </si>
  <si>
    <t>1h 26m 28s</t>
  </si>
  <si>
    <t>lfsantos6@stefanini.com</t>
  </si>
  <si>
    <t>1h 27m 54s</t>
  </si>
  <si>
    <t>Eduardo Ferreira de Assis</t>
  </si>
  <si>
    <t>1h 59m 56s</t>
  </si>
  <si>
    <t>eduardo.ferreira@bb.com.br</t>
  </si>
  <si>
    <t>1h 32m 52s</t>
  </si>
  <si>
    <t>2h 3m 13s</t>
  </si>
  <si>
    <t>Samuel Cechinel Daros</t>
  </si>
  <si>
    <t>1h 59m 47s</t>
  </si>
  <si>
    <t>samueldaros@bb.com.br</t>
  </si>
  <si>
    <t>Espedito</t>
  </si>
  <si>
    <t>2h 3m 7s</t>
  </si>
  <si>
    <t>1h 59m 42s</t>
  </si>
  <si>
    <t>1h 59m 31s</t>
  </si>
  <si>
    <t>1h 11m 25s</t>
  </si>
  <si>
    <t>Luis Augusto Siqueira Mourao Soares</t>
  </si>
  <si>
    <t>luis.asm.soares@bb.com.br</t>
  </si>
  <si>
    <t>Lucas Kazuo Mimura</t>
  </si>
  <si>
    <t>1h 26m 35s</t>
  </si>
  <si>
    <t>lkmimura@bb.com.br</t>
  </si>
  <si>
    <t>31m 32s</t>
  </si>
  <si>
    <t>Gustavo Lima De Oliveira</t>
  </si>
  <si>
    <t>1h 50m 38s</t>
  </si>
  <si>
    <t>gloliveira4@stefanini.com</t>
  </si>
  <si>
    <t>1h 52m 43s</t>
  </si>
  <si>
    <t>1h 58m 56s</t>
  </si>
  <si>
    <t>36m 6s</t>
  </si>
  <si>
    <t>1h 42m 14s</t>
  </si>
  <si>
    <t>1h 56m 26s</t>
  </si>
  <si>
    <t>1h 58m 43s</t>
  </si>
  <si>
    <t>Jonatas Santos de Sousa</t>
  </si>
  <si>
    <t>1h 45m 46s</t>
  </si>
  <si>
    <t>jonatas.santos@bb.com.br</t>
  </si>
  <si>
    <t>1h 58m 33s</t>
  </si>
  <si>
    <t>1h 27m 24s</t>
  </si>
  <si>
    <t>Alexssandra Carla Tavechio</t>
  </si>
  <si>
    <t>1h 3m 18s</t>
  </si>
  <si>
    <t>alexssandratavechio@bb.com.br</t>
  </si>
  <si>
    <t>Guilherme Moreira Felix</t>
  </si>
  <si>
    <t>1h 17m 7s</t>
  </si>
  <si>
    <t>guilherme.felix@bb.com.br</t>
  </si>
  <si>
    <t>1h 58m 20s</t>
  </si>
  <si>
    <t>Andressa Tales Ferreira Frutuoso</t>
  </si>
  <si>
    <t>1h 44m 21s</t>
  </si>
  <si>
    <t>andressatales@bb.com.br</t>
  </si>
  <si>
    <t>1h 15m 22s</t>
  </si>
  <si>
    <t>1h 58m 24s</t>
  </si>
  <si>
    <t>Marcio Minoru Uematsu</t>
  </si>
  <si>
    <t>2h 1m 35s</t>
  </si>
  <si>
    <t>marcio.uematsu@bb.com.br</t>
  </si>
  <si>
    <t>1h 58m 4s</t>
  </si>
  <si>
    <t>Alvaro Soares Sa Teles Santos</t>
  </si>
  <si>
    <t>alvaro.sstsantos@bb.com.br</t>
  </si>
  <si>
    <t>Thiago de Oliveira Almeida</t>
  </si>
  <si>
    <t>1h 56m 43s</t>
  </si>
  <si>
    <t>thiago.sse@bb.com.br</t>
  </si>
  <si>
    <t>1h 50m 44s</t>
  </si>
  <si>
    <t>56m 37s</t>
  </si>
  <si>
    <t>1h 46m 51s</t>
  </si>
  <si>
    <t>1h 57m 54s</t>
  </si>
  <si>
    <t>1h 42m 49s</t>
  </si>
  <si>
    <t>Nilson Alves De Lima Junior, Jose</t>
  </si>
  <si>
    <t>1h 57m 42s</t>
  </si>
  <si>
    <t>jnilson@minsait.com</t>
  </si>
  <si>
    <t>1h 31m 59s</t>
  </si>
  <si>
    <t>1h 57m 47s</t>
  </si>
  <si>
    <t>1h 39m 57s</t>
  </si>
  <si>
    <t>1h 45m 52s</t>
  </si>
  <si>
    <t>1h 52m 39s</t>
  </si>
  <si>
    <t>Bruno Bezerra Lima de Freitas</t>
  </si>
  <si>
    <t>bruno.lfreitas@bb.com.br</t>
  </si>
  <si>
    <t>1h 57m 40s</t>
  </si>
  <si>
    <t>1h 57m 26s</t>
  </si>
  <si>
    <t>1h 29m 25s</t>
  </si>
  <si>
    <t>2h 51s</t>
  </si>
  <si>
    <t>1h 42m 32s</t>
  </si>
  <si>
    <t>1h 57m 20s</t>
  </si>
  <si>
    <t>1h 57m 21s</t>
  </si>
  <si>
    <t>Roberto Cesar Da Fonseca Duarte</t>
  </si>
  <si>
    <t>1h 57m 28s</t>
  </si>
  <si>
    <t>rcduarte1@stefanini.com</t>
  </si>
  <si>
    <t>1h 57m 12s</t>
  </si>
  <si>
    <t>Matheus Bruce Da Silva, Lucas</t>
  </si>
  <si>
    <t>1h 10m 40s</t>
  </si>
  <si>
    <t>lmatheus@minsait.com</t>
  </si>
  <si>
    <t>1h 57m 9s</t>
  </si>
  <si>
    <t>1h 51m 58s</t>
  </si>
  <si>
    <t>Wellington Gomes Dias</t>
  </si>
  <si>
    <t>2h 37s</t>
  </si>
  <si>
    <t>wellingtongomesdias@bb.com.br</t>
  </si>
  <si>
    <t>43m 13s</t>
  </si>
  <si>
    <t>1h 9m 27s</t>
  </si>
  <si>
    <t>1h 4m 7s</t>
  </si>
  <si>
    <t>Albuquerque De Paula, Thiago</t>
  </si>
  <si>
    <t>talbuquerquep@minsait.com</t>
  </si>
  <si>
    <t>1h 56m 58s</t>
  </si>
  <si>
    <t>1h 48s</t>
  </si>
  <si>
    <t>Mateus Cirilo de Souza</t>
  </si>
  <si>
    <t>1h 47m 53s</t>
  </si>
  <si>
    <t>mateus.cirilo@bb.com.br</t>
  </si>
  <si>
    <t>1h 57m 19s</t>
  </si>
  <si>
    <t>1h 57m 16s</t>
  </si>
  <si>
    <t>1h 14m 50s</t>
  </si>
  <si>
    <t>Angela Boni</t>
  </si>
  <si>
    <t>1h 56m 59s</t>
  </si>
  <si>
    <t>ANGELABONI@BB.COM.BR</t>
  </si>
  <si>
    <t>Ricardo Nemoto da Silva</t>
  </si>
  <si>
    <t>1h 24m 52s</t>
  </si>
  <si>
    <t>ricnemoto@bb.com.br</t>
  </si>
  <si>
    <t>1h 43m 13s</t>
  </si>
  <si>
    <t>1h 35m 47s</t>
  </si>
  <si>
    <t>1h 3m 50s</t>
  </si>
  <si>
    <t>Farias Dantas, Wellisson</t>
  </si>
  <si>
    <t>wfariasd@minsait.com</t>
  </si>
  <si>
    <t>1h 32m 41s</t>
  </si>
  <si>
    <t>1h 56m 49s</t>
  </si>
  <si>
    <t>2h 9s</t>
  </si>
  <si>
    <t>2h 8s</t>
  </si>
  <si>
    <t>1h 55m 25s</t>
  </si>
  <si>
    <t>1h 56m 32s</t>
  </si>
  <si>
    <t>1h 31m 38s</t>
  </si>
  <si>
    <t>Elieseu Lima Oliveira</t>
  </si>
  <si>
    <t>1h 56m 35s</t>
  </si>
  <si>
    <t>elieseu@bb.com.br</t>
  </si>
  <si>
    <t>1h 8m 40s</t>
  </si>
  <si>
    <t>Gabriel Siqueira Barreto da Silva</t>
  </si>
  <si>
    <t>1h 24m 18s</t>
  </si>
  <si>
    <t>gabriel.silva@coopersystem.com.br</t>
  </si>
  <si>
    <t>1h 20m 42s</t>
  </si>
  <si>
    <t>Victor Macleure Nunes dos Santos</t>
  </si>
  <si>
    <t>1h 52m 35s</t>
  </si>
  <si>
    <t>victor.macleure@bb.com.br</t>
  </si>
  <si>
    <t>1h 20m 51s</t>
  </si>
  <si>
    <t>Julio Henrique Lopes Ferreira</t>
  </si>
  <si>
    <t>julio.ferreira@coopersystem.com.br</t>
  </si>
  <si>
    <t>1h 56m 31s</t>
  </si>
  <si>
    <t>1h 43m 1s</t>
  </si>
  <si>
    <t>1h 28m 26s</t>
  </si>
  <si>
    <t>Samuel de Jesus Meireles Martins Filho</t>
  </si>
  <si>
    <t>1h 56m 30s</t>
  </si>
  <si>
    <t>smeirelesmartins@bb.com.br</t>
  </si>
  <si>
    <t>1h 56m 22s</t>
  </si>
  <si>
    <t>1h 22m 17s</t>
  </si>
  <si>
    <t>1h 31m 12s</t>
  </si>
  <si>
    <t>1h 59m 52s</t>
  </si>
  <si>
    <t>Miranda, Joares Wallace</t>
  </si>
  <si>
    <t>joares.miranda@capgemini.com</t>
  </si>
  <si>
    <t>Alberto Jose Paes Leme Jota</t>
  </si>
  <si>
    <t>alberto.jota@bb.com.br</t>
  </si>
  <si>
    <t>Davidson Eder Ferreira de Sousa Moreira</t>
  </si>
  <si>
    <t>1h 56m 27s</t>
  </si>
  <si>
    <t>davidsonmoreira@bb.com.br</t>
  </si>
  <si>
    <t>1h 59m 46s</t>
  </si>
  <si>
    <t>1h 56m 15s</t>
  </si>
  <si>
    <t>1h 59m 45s</t>
  </si>
  <si>
    <t>1h 35m 28s</t>
  </si>
  <si>
    <t>Thais Maldonado Konishi</t>
  </si>
  <si>
    <t>thais.konishi@bb.com.br</t>
  </si>
  <si>
    <t>1h 27m 23s</t>
  </si>
  <si>
    <t>Cordeiro, Hiago Rios</t>
  </si>
  <si>
    <t>1h 41m 26s</t>
  </si>
  <si>
    <t>hiago.cordeiro@capgemini.com</t>
  </si>
  <si>
    <t>54m 56s</t>
  </si>
  <si>
    <t>Santana, Jefferson Horbach de Campos</t>
  </si>
  <si>
    <t>jefferson.a.santana@capgemini.com</t>
  </si>
  <si>
    <t>1h 26m 32s</t>
  </si>
  <si>
    <t>1h 57m 27s</t>
  </si>
  <si>
    <t>1h 20m 28s</t>
  </si>
  <si>
    <t>1h 29m 27s</t>
  </si>
  <si>
    <t>1h 29m 48s</t>
  </si>
  <si>
    <t>1h 21m 17s</t>
  </si>
  <si>
    <t>1h 55m 33s</t>
  </si>
  <si>
    <t>Claudio Jose Alves Costa</t>
  </si>
  <si>
    <t>1h 28m 15s</t>
  </si>
  <si>
    <t>CLAUDIOALVESCOSTA@BB.COM.BR</t>
  </si>
  <si>
    <t>Myke Nelson Nolasco Mendes</t>
  </si>
  <si>
    <t>MYKE@BB.COM.BR</t>
  </si>
  <si>
    <t>Francisco Cristofanes Paulino</t>
  </si>
  <si>
    <t>34m 49s</t>
  </si>
  <si>
    <t>francisco.paulino@coopersystem.com.br</t>
  </si>
  <si>
    <t>Jonathan Sousa Rosendo</t>
  </si>
  <si>
    <t>1h 55m 35s</t>
  </si>
  <si>
    <t>jonathan.rosendo@castgroup.com.br</t>
  </si>
  <si>
    <t>Elton Dornelas de Sousa</t>
  </si>
  <si>
    <t>1h 58m 3s</t>
  </si>
  <si>
    <t>eltondsousa@bb.com.br</t>
  </si>
  <si>
    <t>Daniela Barbosa Santos</t>
  </si>
  <si>
    <t>1h 40m 24s</t>
  </si>
  <si>
    <t>danni@bb.com.br</t>
  </si>
  <si>
    <t>Monik Fontoura Silva</t>
  </si>
  <si>
    <t>monik@bb.com.br</t>
  </si>
  <si>
    <t>Hezequiel Batista Machado</t>
  </si>
  <si>
    <t>1h 25m 42s</t>
  </si>
  <si>
    <t>hezequiel@bb.com.br</t>
  </si>
  <si>
    <t>1h 29m 9s</t>
  </si>
  <si>
    <t>Karine Gomes de Paulos</t>
  </si>
  <si>
    <t>1h 28m 18s</t>
  </si>
  <si>
    <t>karine.gomes@bb.com.br</t>
  </si>
  <si>
    <t>Gabriel Beltrao de Abreu</t>
  </si>
  <si>
    <t>gabriel.abreu@bb.com.br</t>
  </si>
  <si>
    <t>1h 58m 16s</t>
  </si>
  <si>
    <t>1h 54m 39s</t>
  </si>
  <si>
    <t>1h 54m 29s</t>
  </si>
  <si>
    <t>1h 54m 31s</t>
  </si>
  <si>
    <t>58m</t>
  </si>
  <si>
    <t>1h 48m 47s</t>
  </si>
  <si>
    <t>1h 13m 50s</t>
  </si>
  <si>
    <t>1h 54m 17s</t>
  </si>
  <si>
    <t>Marcos Fernando Rohloff</t>
  </si>
  <si>
    <t>1h 39m 2s</t>
  </si>
  <si>
    <t>marcos.rohloff@coopersystem.com.br</t>
  </si>
  <si>
    <t>Israel Douglas C C Pietrobon</t>
  </si>
  <si>
    <t>1h 52m 40s</t>
  </si>
  <si>
    <t>israel.pietrobon@castgroup.com.br</t>
  </si>
  <si>
    <t>1h 36m 54s</t>
  </si>
  <si>
    <t>1h 54m 36s</t>
  </si>
  <si>
    <t>1h 28m 58s</t>
  </si>
  <si>
    <t>1h 15m 25s</t>
  </si>
  <si>
    <t>1h 53m 42s</t>
  </si>
  <si>
    <t>Izaias Jorge de Magalhaes</t>
  </si>
  <si>
    <t>izaias.magalhaes@bb.com.br</t>
  </si>
  <si>
    <t>1h 25m 37s</t>
  </si>
  <si>
    <t>Luis Henrique Ferreira Geminianno</t>
  </si>
  <si>
    <t>1h 37m 52s</t>
  </si>
  <si>
    <t>luishfg@bb.com.br</t>
  </si>
  <si>
    <t>Carlos Augusto Caetano Oliveira</t>
  </si>
  <si>
    <t>1h 21m 28s</t>
  </si>
  <si>
    <t>c1298438@interno.bb.com.br</t>
  </si>
  <si>
    <t>1h 53m 56s</t>
  </si>
  <si>
    <t>Alex de Faria Xavier</t>
  </si>
  <si>
    <t>1h 43m 55s</t>
  </si>
  <si>
    <t>alexfx@bb.com.br</t>
  </si>
  <si>
    <t>Filipe Dos Reis Lopes</t>
  </si>
  <si>
    <t>1h 54m 22s</t>
  </si>
  <si>
    <t>frlopes1@stefanini.com</t>
  </si>
  <si>
    <t>1h 48m 34s</t>
  </si>
  <si>
    <t>1h 24m 17s</t>
  </si>
  <si>
    <t>1h 53m 29s</t>
  </si>
  <si>
    <t>Eduardo Fernando Dias</t>
  </si>
  <si>
    <t>1h 53m 23s</t>
  </si>
  <si>
    <t>dudu.dias@bb.com.br</t>
  </si>
  <si>
    <t>1h 56m 45s</t>
  </si>
  <si>
    <t>Fildes Teixeira Da Costa Junior</t>
  </si>
  <si>
    <t>1h 14m 37s</t>
  </si>
  <si>
    <t>ext-fildes.costa@bbts.com.br</t>
  </si>
  <si>
    <t>1h 33m 10s</t>
  </si>
  <si>
    <t>1h 37m 51s</t>
  </si>
  <si>
    <t>1h 53m 5s</t>
  </si>
  <si>
    <t>Murilo Vidotto</t>
  </si>
  <si>
    <t>1h 34m 59s</t>
  </si>
  <si>
    <t>vidotto.murilo@bb.com.br</t>
  </si>
  <si>
    <t>Tesser, Renata Silveira</t>
  </si>
  <si>
    <t>45m</t>
  </si>
  <si>
    <t>renata.silveira@capgemini.com</t>
  </si>
  <si>
    <t>59m 47s</t>
  </si>
  <si>
    <t>Gabrielle Regina dos Santos Rossi</t>
  </si>
  <si>
    <t>gabrielle.regina@bb.com.br</t>
  </si>
  <si>
    <t>1h 22m 42s</t>
  </si>
  <si>
    <t>1h 56m 8s</t>
  </si>
  <si>
    <t>1h 52m 51s</t>
  </si>
  <si>
    <t>1h 52m 46s</t>
  </si>
  <si>
    <t>Osni Kalinowski</t>
  </si>
  <si>
    <t>osni.k@coopersystem.com.br</t>
  </si>
  <si>
    <t>1h 52m 26s</t>
  </si>
  <si>
    <t>1h 23m 9s</t>
  </si>
  <si>
    <t>1h 52m 31s</t>
  </si>
  <si>
    <t>1h 53m 27s</t>
  </si>
  <si>
    <t>1h 25m 16s</t>
  </si>
  <si>
    <t>1h 25m 30s</t>
  </si>
  <si>
    <t>1h 49m 5s</t>
  </si>
  <si>
    <t>1h 51m 52s</t>
  </si>
  <si>
    <t>Vivian Trevizolo de Souza</t>
  </si>
  <si>
    <t>1h 31m 3s</t>
  </si>
  <si>
    <t>trevizolo@bb.com.br</t>
  </si>
  <si>
    <t>Victor Marques Arruda</t>
  </si>
  <si>
    <t>1h 55m 11s</t>
  </si>
  <si>
    <t>C1111999@interno.bb.com.br</t>
  </si>
  <si>
    <t>Edilson Jhones Batista dos Santos</t>
  </si>
  <si>
    <t>1h 16m 20s</t>
  </si>
  <si>
    <t>c1290297@interno.bb.com.br</t>
  </si>
  <si>
    <t>1h 25m 11s</t>
  </si>
  <si>
    <t>1h 51m 51s</t>
  </si>
  <si>
    <t>1h 52m 18s</t>
  </si>
  <si>
    <t>57m 23s</t>
  </si>
  <si>
    <t>1h 36m 3s</t>
  </si>
  <si>
    <t>Fillipe Lopes do Couto</t>
  </si>
  <si>
    <t>1h 51m 31s</t>
  </si>
  <si>
    <t>fillipe.couto@bb.com.br</t>
  </si>
  <si>
    <t>1h 39m 26s</t>
  </si>
  <si>
    <t>1h 51m 16s</t>
  </si>
  <si>
    <t>1h 18m 48s</t>
  </si>
  <si>
    <t>1h 49m 52s</t>
  </si>
  <si>
    <t>34m 1s</t>
  </si>
  <si>
    <t>Rassio De Macena, Willian</t>
  </si>
  <si>
    <t>1h 50m 57s</t>
  </si>
  <si>
    <t>wrassio@minsait.com</t>
  </si>
  <si>
    <t>1h 50m 37s</t>
  </si>
  <si>
    <t>1h 50m 28s</t>
  </si>
  <si>
    <t>1h 13m 6s</t>
  </si>
  <si>
    <t>1h 34m 4s</t>
  </si>
  <si>
    <t>1h 32m 2s</t>
  </si>
  <si>
    <t>40m 37s</t>
  </si>
  <si>
    <t>Renato dos Santos Goncalves</t>
  </si>
  <si>
    <t>1h 11m 11s</t>
  </si>
  <si>
    <t>renato.dsg@bb.com.br</t>
  </si>
  <si>
    <t>Josiel da Silva Cunha</t>
  </si>
  <si>
    <t>1h 22m 54s</t>
  </si>
  <si>
    <t>josiel-cunha@bb.com.br</t>
  </si>
  <si>
    <t>1h 23m 1s</t>
  </si>
  <si>
    <t>1h 25m 23s</t>
  </si>
  <si>
    <t>1h 36m 28s</t>
  </si>
  <si>
    <t>Ricardo Yujiro Yokoyama</t>
  </si>
  <si>
    <t>1h 49m 11s</t>
  </si>
  <si>
    <t>ricardo.yujiro@bb.com.br</t>
  </si>
  <si>
    <t>1h 50m 8s</t>
  </si>
  <si>
    <t>45m 59s</t>
  </si>
  <si>
    <t>1h 21m 58s</t>
  </si>
  <si>
    <t>1h 48m 56s</t>
  </si>
  <si>
    <t>Gama, Luana Carla Nascimento</t>
  </si>
  <si>
    <t>51m 54s</t>
  </si>
  <si>
    <t>luana.gama@capgemini.com</t>
  </si>
  <si>
    <t>1h 4m 12s</t>
  </si>
  <si>
    <t>Mauro Oliveira Barony</t>
  </si>
  <si>
    <t>1h 22m 59s</t>
  </si>
  <si>
    <t>maurobarony@bb.com.br</t>
  </si>
  <si>
    <t>Vanderli Francisco da Cruz</t>
  </si>
  <si>
    <t>1h 48m 49s</t>
  </si>
  <si>
    <t>VANDERLICRUZ@BB.COM.BR</t>
  </si>
  <si>
    <t>1h 32m 21s</t>
  </si>
  <si>
    <t>ricardo.davatz@bb.com.br</t>
  </si>
  <si>
    <t>1h 48m 28s</t>
  </si>
  <si>
    <t>Pedro Varella Barca Guimaraes</t>
  </si>
  <si>
    <t>50m 39s</t>
  </si>
  <si>
    <t>pedro.varella@bb.com.br</t>
  </si>
  <si>
    <t>1h 24m 23s</t>
  </si>
  <si>
    <t>Santos, Tamyres Carla dos</t>
  </si>
  <si>
    <t>1h 26m 18s</t>
  </si>
  <si>
    <t>tamyres.santos@capgemini.com</t>
  </si>
  <si>
    <t>1h 42m 12s</t>
  </si>
  <si>
    <t>Gabriel Rocha Dos Santos</t>
  </si>
  <si>
    <t>grsantos3@stefanini.com</t>
  </si>
  <si>
    <t>1h 8m 45s</t>
  </si>
  <si>
    <t>1h 44m 33s</t>
  </si>
  <si>
    <t>Souza Santos, Jefferson</t>
  </si>
  <si>
    <t>1h 47m 43s</t>
  </si>
  <si>
    <t>jsouzas@indracompany.com</t>
  </si>
  <si>
    <t>1h 7m 42s</t>
  </si>
  <si>
    <t>1h 50m 43s</t>
  </si>
  <si>
    <t>Ana Claudia Pontes Sebben Rocha</t>
  </si>
  <si>
    <t>anasebben@bb.com.br</t>
  </si>
  <si>
    <t>Tardier Batista dos Santos</t>
  </si>
  <si>
    <t>1h 6m 31s</t>
  </si>
  <si>
    <t>tardier@bb.com.br</t>
  </si>
  <si>
    <t>1h 7m 57s</t>
  </si>
  <si>
    <t>Marco Antonio Aires Pozzi</t>
  </si>
  <si>
    <t>ext-marco.pozzi@bbts.com.br</t>
  </si>
  <si>
    <t>Mourao De Sousa Olimpio, Bruno</t>
  </si>
  <si>
    <t>1h 31m 15s</t>
  </si>
  <si>
    <t>32m 47s</t>
  </si>
  <si>
    <t>1h 18m 2s</t>
  </si>
  <si>
    <t>1h 23m 21s</t>
  </si>
  <si>
    <t>Adauto Izidoro dos Santos</t>
  </si>
  <si>
    <t>1h 21m 12s</t>
  </si>
  <si>
    <t>adautoizidoro@bb.com.br</t>
  </si>
  <si>
    <t>Alfredo Reis De Amorim, Antonio</t>
  </si>
  <si>
    <t>aalfredo@minsait.com</t>
  </si>
  <si>
    <t>1h 7m 41s</t>
  </si>
  <si>
    <t>Daniele Holanda Berrogain</t>
  </si>
  <si>
    <t>1h 32m 13s</t>
  </si>
  <si>
    <t>danielehb@bb.com.br</t>
  </si>
  <si>
    <t>Thallysson Alves da Silva</t>
  </si>
  <si>
    <t>1h 49m 20s</t>
  </si>
  <si>
    <t>thallysson@bb.com.br</t>
  </si>
  <si>
    <t>Cinthia Damasceno Reis</t>
  </si>
  <si>
    <t>1h 46m 3s</t>
  </si>
  <si>
    <t>cinthiadreis@bb.com.br</t>
  </si>
  <si>
    <t>1h 49m 6s</t>
  </si>
  <si>
    <t>1h 37m 28s</t>
  </si>
  <si>
    <t>bmourao@indracompany.com</t>
  </si>
  <si>
    <t>1h 33m 27s</t>
  </si>
  <si>
    <t>Michele Livio Vaz Lacerda</t>
  </si>
  <si>
    <t>1h 45m 32s</t>
  </si>
  <si>
    <t>michele.vaz@bb.com.br</t>
  </si>
  <si>
    <t>Jose Roberto Trindade Lima</t>
  </si>
  <si>
    <t>1h 10m 1s</t>
  </si>
  <si>
    <t>j.r.trindade@bb.com.br</t>
  </si>
  <si>
    <t>1h 45m 23s</t>
  </si>
  <si>
    <t>1h 7m 24s</t>
  </si>
  <si>
    <t>1h 6m 21s</t>
  </si>
  <si>
    <t>Hermes Maruyama Cachoeira</t>
  </si>
  <si>
    <t>hermes.cachoeira@bbts.com.br</t>
  </si>
  <si>
    <t>1h 42m 30s</t>
  </si>
  <si>
    <t>1h 45m 4s</t>
  </si>
  <si>
    <t>murilo.ramiro@bb.com.br</t>
  </si>
  <si>
    <t>Victor Marcellino Locks</t>
  </si>
  <si>
    <t>1h 6m 24s</t>
  </si>
  <si>
    <t>victor.locks@castgroup.com.br</t>
  </si>
  <si>
    <t>1h 44m 9s</t>
  </si>
  <si>
    <t>1h 45m 36s</t>
  </si>
  <si>
    <t>Camila Baracho Guimarães</t>
  </si>
  <si>
    <t>1h 26m 12s</t>
  </si>
  <si>
    <t>Marcia de Souza Fabio Scheunemann</t>
  </si>
  <si>
    <t>marciafabio@bb.com.br</t>
  </si>
  <si>
    <t>1h 43m 10s</t>
  </si>
  <si>
    <t>Vinicius Da Silva Leitao, Adan</t>
  </si>
  <si>
    <t>aviniciussi@minsait.com</t>
  </si>
  <si>
    <t>Fabio Velloso Wolff</t>
  </si>
  <si>
    <t>1h 46m 28s</t>
  </si>
  <si>
    <t>fabio@coopersystem.com.br</t>
  </si>
  <si>
    <t>1h 12m 58s</t>
  </si>
  <si>
    <t>1h 39s</t>
  </si>
  <si>
    <t>1h 29m 43s</t>
  </si>
  <si>
    <t>1h 43m 5s</t>
  </si>
  <si>
    <t>31m 10s</t>
  </si>
  <si>
    <t>1h 42m 8s</t>
  </si>
  <si>
    <t>1h 28m 47s</t>
  </si>
  <si>
    <t>Kelly Cristina de Paula Brasil</t>
  </si>
  <si>
    <t>1h 26m 40s</t>
  </si>
  <si>
    <t>kelly.brasil@bb.com.br</t>
  </si>
  <si>
    <t>1h 37m 30s</t>
  </si>
  <si>
    <t>Jose Oliveira Silva, Jadson</t>
  </si>
  <si>
    <t>jjoseo@minsait.com</t>
  </si>
  <si>
    <t>1h 32m 58s</t>
  </si>
  <si>
    <t>Pedro Gabriel Morais Angelo</t>
  </si>
  <si>
    <t>pgangelo@stefanini.com</t>
  </si>
  <si>
    <t>1h 41m 25s</t>
  </si>
  <si>
    <t>46m 8s</t>
  </si>
  <si>
    <t>38m 50s</t>
  </si>
  <si>
    <t>1h 13m 45s</t>
  </si>
  <si>
    <t>1h 19m 33s</t>
  </si>
  <si>
    <t>Kelvin Weslley Nunes Feitosa</t>
  </si>
  <si>
    <t>1h 40m 31s</t>
  </si>
  <si>
    <t>kelvinwnfeitosa@bb.com.br</t>
  </si>
  <si>
    <t>1h 25m 59s</t>
  </si>
  <si>
    <t>Matheus Prudente Santos</t>
  </si>
  <si>
    <t>1h 9m 9s</t>
  </si>
  <si>
    <t>m.prudente@bb.com.br</t>
  </si>
  <si>
    <t>1h 39m 34s</t>
  </si>
  <si>
    <t>1h 1m 2s</t>
  </si>
  <si>
    <t>Vitor Nunes Lobato De Souza, Joao</t>
  </si>
  <si>
    <t>1h 17m 13s</t>
  </si>
  <si>
    <t>jvitorn@minsait.com</t>
  </si>
  <si>
    <t>Mario Colombara</t>
  </si>
  <si>
    <t>mario.colombara@bb.com.br</t>
  </si>
  <si>
    <t>1h 24m 43s</t>
  </si>
  <si>
    <t>1h 12m 11s</t>
  </si>
  <si>
    <t>Mauricia Matos, Jardel</t>
  </si>
  <si>
    <t>jmauricia@indracompany.com</t>
  </si>
  <si>
    <t>1h 34m 50s</t>
  </si>
  <si>
    <t>1h 37m 43s</t>
  </si>
  <si>
    <t>1h 3m 9s</t>
  </si>
  <si>
    <t>1h 36m 12s</t>
  </si>
  <si>
    <t>1h 37m 29s</t>
  </si>
  <si>
    <t>1h 37m 11s</t>
  </si>
  <si>
    <t>Jose Chaves Junior</t>
  </si>
  <si>
    <t>1h 4m 11s</t>
  </si>
  <si>
    <t>jcjunior@bb.com.br</t>
  </si>
  <si>
    <t>Elton Macedo Castanho Portela</t>
  </si>
  <si>
    <t>eltonmacedo@bb.com.br</t>
  </si>
  <si>
    <t>41m 47s</t>
  </si>
  <si>
    <t>1h 36m 39s</t>
  </si>
  <si>
    <t>1h 6m 49s</t>
  </si>
  <si>
    <t>1h 13m 3s</t>
  </si>
  <si>
    <t>1h 35m 43s</t>
  </si>
  <si>
    <t>1h 18m 19s</t>
  </si>
  <si>
    <t>1h 8m 31s</t>
  </si>
  <si>
    <t>Kildare Alexandre Pereira da Silva</t>
  </si>
  <si>
    <t>kildaresilva@bb.com.br</t>
  </si>
  <si>
    <t>1h 34m 32s</t>
  </si>
  <si>
    <t>1h 20m 19s</t>
  </si>
  <si>
    <t>1h 33m 54s</t>
  </si>
  <si>
    <t>1h 33m 36s</t>
  </si>
  <si>
    <t>1h 32m 42s</t>
  </si>
  <si>
    <t>carineferreira@bb.com.br</t>
  </si>
  <si>
    <t>Francisco Serudo De Lima, Warneyson</t>
  </si>
  <si>
    <t>1h 32m 47s</t>
  </si>
  <si>
    <t>wfranciscos@minsait.com</t>
  </si>
  <si>
    <t>34m 7s</t>
  </si>
  <si>
    <t>1h 12m 54s</t>
  </si>
  <si>
    <t>Jose Eduardo Mello de Alencar</t>
  </si>
  <si>
    <t>36m</t>
  </si>
  <si>
    <t>1h 35m 14s</t>
  </si>
  <si>
    <t>Cerqueira, Pedro Henrique Santos da Silva</t>
  </si>
  <si>
    <t>1h 34m 37s</t>
  </si>
  <si>
    <t>pedro.cerqueira@capgemini.com</t>
  </si>
  <si>
    <t>Victor Cavalcanti Fernandes Ferreira</t>
  </si>
  <si>
    <t>1h 30m 58s</t>
  </si>
  <si>
    <t>victor.cavalcanti@bb.com.br</t>
  </si>
  <si>
    <t>1h 34m 13s</t>
  </si>
  <si>
    <t>1h 59s</t>
  </si>
  <si>
    <t>1h 33m 46s</t>
  </si>
  <si>
    <t>Marina Soares da Silva</t>
  </si>
  <si>
    <t>1h 30m 27s</t>
  </si>
  <si>
    <t>aniramss@bb.com.br</t>
  </si>
  <si>
    <t>31m 40s</t>
  </si>
  <si>
    <t>1h 29m 5s</t>
  </si>
  <si>
    <t>1h 31m 18s</t>
  </si>
  <si>
    <t>51m 11s</t>
  </si>
  <si>
    <t>Sueliton De Oliveira</t>
  </si>
  <si>
    <t>ext-sueliton@bbts.com.br</t>
  </si>
  <si>
    <t>Thiago Camargos Zampa</t>
  </si>
  <si>
    <t>thiagocz@bb.com.br</t>
  </si>
  <si>
    <t>Jose Marcelo Maciel dos Santos</t>
  </si>
  <si>
    <t>1h 17m 5s</t>
  </si>
  <si>
    <t>marselo@bb.com.br</t>
  </si>
  <si>
    <t>1h 17m 17s</t>
  </si>
  <si>
    <t>1h 25m 54s</t>
  </si>
  <si>
    <t>1h 29m 13s</t>
  </si>
  <si>
    <t>Luis Otavio Zuliani Stroppa</t>
  </si>
  <si>
    <t>1h 2m 32s</t>
  </si>
  <si>
    <t>BICCO@BB.COM.BR</t>
  </si>
  <si>
    <t>1h 12m 53s</t>
  </si>
  <si>
    <t>Kleber Martins Primo</t>
  </si>
  <si>
    <t>1h 23m 14s</t>
  </si>
  <si>
    <t>klebermp@bb.com.br</t>
  </si>
  <si>
    <t>1h 24m 46s</t>
  </si>
  <si>
    <t>1h 20m 44s</t>
  </si>
  <si>
    <t>1h 10m 57s</t>
  </si>
  <si>
    <t>Eric Ribeiro Fernandes</t>
  </si>
  <si>
    <t>eric.ribeiro@bb.com.br</t>
  </si>
  <si>
    <t>1h 21m 52s</t>
  </si>
  <si>
    <t>De Fatima Pereira Dos Santos, Elaine</t>
  </si>
  <si>
    <t>1h 11m 6s</t>
  </si>
  <si>
    <t>efatimap@minsait.com</t>
  </si>
  <si>
    <t>34m 17s</t>
  </si>
  <si>
    <t>1h 16m 35s</t>
  </si>
  <si>
    <t>Ronaldo Conte Samadello</t>
  </si>
  <si>
    <t>samadello@bb.com.br</t>
  </si>
  <si>
    <t>Santos, Thiago Henrique dos</t>
  </si>
  <si>
    <t>thiago.c.santos@capgemini.com</t>
  </si>
  <si>
    <t>48m 53s</t>
  </si>
  <si>
    <t>Renato Fogaca Mancini</t>
  </si>
  <si>
    <t>1h 12m 39s</t>
  </si>
  <si>
    <t>renato.mancini@coopersystem.com.br</t>
  </si>
  <si>
    <t>1h 12m 43s</t>
  </si>
  <si>
    <t>Matheus Siqueira Cesar Queiroga</t>
  </si>
  <si>
    <t>matheus.queiroga@coopersystem.com.br</t>
  </si>
  <si>
    <t>1h 10m 13s</t>
  </si>
  <si>
    <t>Geovany Bezerra de Azevedo</t>
  </si>
  <si>
    <t>geovanyazevedo@bb.com.br</t>
  </si>
  <si>
    <t>Fernando Mandolini</t>
  </si>
  <si>
    <t>fernando.mandolini@bb.com.br</t>
  </si>
  <si>
    <t>Matheus Fernandes de Jesus</t>
  </si>
  <si>
    <t>1h 8m 25s</t>
  </si>
  <si>
    <t>c1298955@interno.bb.com.br</t>
  </si>
  <si>
    <t>38m 44s</t>
  </si>
  <si>
    <t>1h 4m 40s</t>
  </si>
  <si>
    <t>1h 5s</t>
  </si>
  <si>
    <t>Joerton da Silva Amorim</t>
  </si>
  <si>
    <t>joerton@bb.com.br</t>
  </si>
  <si>
    <t>50m 4s</t>
  </si>
  <si>
    <t>bruno.cervantes@bb.com.br</t>
  </si>
  <si>
    <t>43m 54s</t>
  </si>
  <si>
    <t>Matheus Ataides Reis</t>
  </si>
  <si>
    <t>matheus.ataides@bb.com.br</t>
  </si>
  <si>
    <t xml:space="preserve">Carmem Barcellos </t>
  </si>
  <si>
    <t>43m 46s</t>
  </si>
  <si>
    <t>Marcio Daliel Bentes Batista</t>
  </si>
  <si>
    <t>daliel@bb.com.br</t>
  </si>
  <si>
    <t>Andre Gomes Passos</t>
  </si>
  <si>
    <t>andre.passos@bb.com.br</t>
  </si>
  <si>
    <t>Marcos de Moura Goncalves</t>
  </si>
  <si>
    <t>mgmarcos@bb.com.br</t>
  </si>
  <si>
    <t>F0310842</t>
  </si>
  <si>
    <t>F0738363</t>
  </si>
  <si>
    <t>F0743235</t>
  </si>
  <si>
    <t>C1331480</t>
  </si>
  <si>
    <t>C1321638</t>
  </si>
  <si>
    <t>C1111999</t>
  </si>
  <si>
    <t>C1290297</t>
  </si>
  <si>
    <t>C1298438</t>
  </si>
  <si>
    <t>C1331232</t>
  </si>
  <si>
    <t>F2326184</t>
  </si>
  <si>
    <t>C1328861</t>
  </si>
  <si>
    <t>C1281958</t>
  </si>
  <si>
    <t>C1086796</t>
  </si>
  <si>
    <t>C1013235</t>
  </si>
  <si>
    <t>C1314149</t>
  </si>
  <si>
    <t>C1329787</t>
  </si>
  <si>
    <t>C1328128</t>
  </si>
  <si>
    <t>F3549144</t>
  </si>
  <si>
    <t>F3606119</t>
  </si>
  <si>
    <t>C1325243</t>
  </si>
  <si>
    <t>C1324088</t>
  </si>
  <si>
    <t>C1154154</t>
  </si>
  <si>
    <t>F5397699</t>
  </si>
  <si>
    <t>C1331750</t>
  </si>
  <si>
    <t>C1322383</t>
  </si>
  <si>
    <t>C1328412</t>
  </si>
  <si>
    <t>C1321760</t>
  </si>
  <si>
    <t>F5099170</t>
  </si>
  <si>
    <t>F5116096</t>
  </si>
  <si>
    <t>C1328687</t>
  </si>
  <si>
    <t>C1317148</t>
  </si>
  <si>
    <t>C1316104</t>
  </si>
  <si>
    <t>C1328394</t>
  </si>
  <si>
    <t>C1298215</t>
  </si>
  <si>
    <t>F6322535</t>
  </si>
  <si>
    <t>C1328028</t>
  </si>
  <si>
    <t>C1325651</t>
  </si>
  <si>
    <t>F7023259</t>
  </si>
  <si>
    <t>gepes bsb</t>
  </si>
  <si>
    <t>C1326944</t>
  </si>
  <si>
    <t>F7021254</t>
  </si>
  <si>
    <t>C1325315</t>
  </si>
  <si>
    <t>C1276254</t>
  </si>
  <si>
    <t>C1323268</t>
  </si>
  <si>
    <t>C1325279</t>
  </si>
  <si>
    <t>F8351501</t>
  </si>
  <si>
    <t>C1314787</t>
  </si>
  <si>
    <t>C1321114</t>
  </si>
  <si>
    <t>C1251416</t>
  </si>
  <si>
    <t>F8939235</t>
  </si>
  <si>
    <t>C1329091</t>
  </si>
  <si>
    <t>F9309902</t>
  </si>
  <si>
    <t>F9515587</t>
  </si>
  <si>
    <t>C1331893</t>
  </si>
  <si>
    <t>F9520858</t>
  </si>
  <si>
    <t>F7293988</t>
  </si>
  <si>
    <t>C1331360</t>
  </si>
  <si>
    <t>C1331765</t>
  </si>
  <si>
    <t>C1328430</t>
  </si>
  <si>
    <t>C1331357</t>
  </si>
  <si>
    <t>C1329198</t>
  </si>
  <si>
    <t>C1330891</t>
  </si>
  <si>
    <t>C1293977</t>
  </si>
  <si>
    <t>C1320910</t>
  </si>
  <si>
    <t>F4430359</t>
  </si>
  <si>
    <t>Guilda #g127</t>
  </si>
  <si>
    <t>10;9;10</t>
  </si>
  <si>
    <t>2h 21s</t>
  </si>
  <si>
    <t>1h 47m 4s</t>
  </si>
  <si>
    <t>1h 47m 28s</t>
  </si>
  <si>
    <t>1h 47m 5s</t>
  </si>
  <si>
    <t>1h 44m 47s</t>
  </si>
  <si>
    <t>1h 13m 29s</t>
  </si>
  <si>
    <t>55m 1s</t>
  </si>
  <si>
    <t>1h 38m 54s</t>
  </si>
  <si>
    <t>1h 41m 31s</t>
  </si>
  <si>
    <t>Jesus, Nathann Araujo de</t>
  </si>
  <si>
    <t>nathann.jesus@capgemini.com</t>
  </si>
  <si>
    <t>1h 41m 55s</t>
  </si>
  <si>
    <t>Felipe Barbosa Ferreira</t>
  </si>
  <si>
    <t>c1281192@interno.bb.com.br</t>
  </si>
  <si>
    <t>1h 39m 29s</t>
  </si>
  <si>
    <t>1h 38m 26s</t>
  </si>
  <si>
    <t>Silva, Eudes</t>
  </si>
  <si>
    <t>1h 21m 59s</t>
  </si>
  <si>
    <t>eudes.silva@connectis-gs.com.br</t>
  </si>
  <si>
    <t>1h 38m 55s</t>
  </si>
  <si>
    <t>1h 40m 58s</t>
  </si>
  <si>
    <t>1h 38m 43s</t>
  </si>
  <si>
    <t>Galdir Damasceno Reges Junior</t>
  </si>
  <si>
    <t>galdir.reges@castgroup.com.br</t>
  </si>
  <si>
    <t>48m 20s</t>
  </si>
  <si>
    <t>Thiago Augusto Silva Da Cruz</t>
  </si>
  <si>
    <t>tacruz2@stefanini.com</t>
  </si>
  <si>
    <t>1h 28m 30s</t>
  </si>
  <si>
    <t>1h 8m 13s</t>
  </si>
  <si>
    <t>1h 38m 13s</t>
  </si>
  <si>
    <t>1h 27m 18s</t>
  </si>
  <si>
    <t>1h 40m 49s</t>
  </si>
  <si>
    <t>Luisi, Alessandra Lamas</t>
  </si>
  <si>
    <t>alessandra.luisi@capgemini.com</t>
  </si>
  <si>
    <t>1h 38m 2s</t>
  </si>
  <si>
    <t>1h 37m 42s</t>
  </si>
  <si>
    <t>1h 9m 39s</t>
  </si>
  <si>
    <t>1h 29m 57s</t>
  </si>
  <si>
    <t>Victor Hugo Da Silva Severino</t>
  </si>
  <si>
    <t>1h 37m 40s</t>
  </si>
  <si>
    <t>vhseverino@stefanini.com</t>
  </si>
  <si>
    <t>1h 40m 19s</t>
  </si>
  <si>
    <t>1h 31m 28s</t>
  </si>
  <si>
    <t>Ryan Achilles</t>
  </si>
  <si>
    <t>ryan.achilles@prestadores.cateno.com.br</t>
  </si>
  <si>
    <t>1h 37m 31s</t>
  </si>
  <si>
    <t>1h 4m 39s</t>
  </si>
  <si>
    <t>1h 18m 29s</t>
  </si>
  <si>
    <t>1h 31m 29s</t>
  </si>
  <si>
    <t>1h 35m 49s</t>
  </si>
  <si>
    <t>1h 31m 1s</t>
  </si>
  <si>
    <t>41m 24s</t>
  </si>
  <si>
    <t>Camargo, Victor Eduardo Ramos</t>
  </si>
  <si>
    <t>1h 39m 45s</t>
  </si>
  <si>
    <t>victor.camargo@capgemini.com</t>
  </si>
  <si>
    <t>1h 3m 35s</t>
  </si>
  <si>
    <t>Breno Ingwersen Santos</t>
  </si>
  <si>
    <t>bisantos@latam.stefanini.com</t>
  </si>
  <si>
    <t>Yago Randerson Barbosa Ferreira</t>
  </si>
  <si>
    <t>1h 36m 56s</t>
  </si>
  <si>
    <t>yrferreira@stefanini.com</t>
  </si>
  <si>
    <t>Vitor Borges dos Reis</t>
  </si>
  <si>
    <t>vitor.reis@castgroup.com.br</t>
  </si>
  <si>
    <t>Selma Brisola Constantino</t>
  </si>
  <si>
    <t>1h 29m 24s</t>
  </si>
  <si>
    <t>selma.constantino@bb.com.br</t>
  </si>
  <si>
    <t>Marcos Aurelio de Sousa Santos</t>
  </si>
  <si>
    <t>1h 21m 24s</t>
  </si>
  <si>
    <t>marcosa@bb.com.br</t>
  </si>
  <si>
    <t>1h 30m 32s</t>
  </si>
  <si>
    <t>1h 36m 42s</t>
  </si>
  <si>
    <t>Glauco Martins de Toledo</t>
  </si>
  <si>
    <t>glaucotoledo@bb.com.br</t>
  </si>
  <si>
    <t>1h 36m 50s</t>
  </si>
  <si>
    <t>Garcia Soares, Yanka</t>
  </si>
  <si>
    <t>ygarcias@minsait.com</t>
  </si>
  <si>
    <t>1h 36m 8s</t>
  </si>
  <si>
    <t>40m 14s</t>
  </si>
  <si>
    <t>Mario Da Cunha Lemos Junior</t>
  </si>
  <si>
    <t>mcjunior@stefanini.com</t>
  </si>
  <si>
    <t>1h 8m 38s</t>
  </si>
  <si>
    <t>Flavio Lima Constancio</t>
  </si>
  <si>
    <t>1h 18m 21s</t>
  </si>
  <si>
    <t>FLAVIO.CONSTANCIO@BB.COM.BR</t>
  </si>
  <si>
    <t>1h 14m 40s</t>
  </si>
  <si>
    <t>Silva, Juliano</t>
  </si>
  <si>
    <t>1h 22m 2s</t>
  </si>
  <si>
    <t>juliano.silva@connectis-gs.com.br</t>
  </si>
  <si>
    <t>Rebecca Barreto de Matos Santana</t>
  </si>
  <si>
    <t>rebecca.santana@capgemini.com</t>
  </si>
  <si>
    <t>1h 36m 6s</t>
  </si>
  <si>
    <t>1h 35m 32s</t>
  </si>
  <si>
    <t>Delmar Antonio Ambrozio Machado Junior</t>
  </si>
  <si>
    <t>1h 35m 33s</t>
  </si>
  <si>
    <t>c1284298@interno.bb.com.br</t>
  </si>
  <si>
    <t>1h 33m 30s</t>
  </si>
  <si>
    <t>1h 35m 27s</t>
  </si>
  <si>
    <t>Andre Pini Becklas</t>
  </si>
  <si>
    <t>1h 35m 8s</t>
  </si>
  <si>
    <t>andre.becklas@bb.com.br</t>
  </si>
  <si>
    <t>Junior, Clemer Rezende Faria</t>
  </si>
  <si>
    <t>clemer.junior@capgemini.com</t>
  </si>
  <si>
    <t>1h 31m 30s</t>
  </si>
  <si>
    <t>Caio Cavalcanti de Aguiar Castro</t>
  </si>
  <si>
    <t>caio.castro@bb.com.br</t>
  </si>
  <si>
    <t>1h 34m 5s</t>
  </si>
  <si>
    <t>1h 25m 40s</t>
  </si>
  <si>
    <t>1h 34m 25s</t>
  </si>
  <si>
    <t>1h 2m 41s</t>
  </si>
  <si>
    <t>30m 24s</t>
  </si>
  <si>
    <t>Marcelo Leao Correa Fay</t>
  </si>
  <si>
    <t>marceloleaofay@bb.com.br</t>
  </si>
  <si>
    <t>Vinicius Silva Da Rocha, Marcus</t>
  </si>
  <si>
    <t>1h 20s</t>
  </si>
  <si>
    <t>mvsilva@minsait.com</t>
  </si>
  <si>
    <t>Vanderlinde, Lucas</t>
  </si>
  <si>
    <t>1h 31m 54s</t>
  </si>
  <si>
    <t>lucas.vanderlinde@capgemini.com</t>
  </si>
  <si>
    <t>1h 18m 50s</t>
  </si>
  <si>
    <t>50m 48s</t>
  </si>
  <si>
    <t>Ciro Emanuel Schneider</t>
  </si>
  <si>
    <t>ciroes@bb.com.br</t>
  </si>
  <si>
    <t>Dangela Maria Alves</t>
  </si>
  <si>
    <t>1h 25m 12s</t>
  </si>
  <si>
    <t>DANGELA.ALVES@CASSI.COM.BR</t>
  </si>
  <si>
    <t>ana.avila@bb.com.br</t>
  </si>
  <si>
    <t>1h 23m 53s</t>
  </si>
  <si>
    <t>1h 20m 45s</t>
  </si>
  <si>
    <t>1h 25m 39s</t>
  </si>
  <si>
    <t>1h 32m 7s</t>
  </si>
  <si>
    <t>1h 12m 56s</t>
  </si>
  <si>
    <t>Macedo, Jose Arthur Souza de</t>
  </si>
  <si>
    <t>1h 31m 55s</t>
  </si>
  <si>
    <t>jose.b.macedo@capgemini.com</t>
  </si>
  <si>
    <t>1h 23m 34s</t>
  </si>
  <si>
    <t>1h 29m 4s</t>
  </si>
  <si>
    <t>Marcelo Sacramento</t>
  </si>
  <si>
    <t>1h 27m 42s</t>
  </si>
  <si>
    <t>marcelo.sacramento@prestadores.cateno.com.br</t>
  </si>
  <si>
    <t>Lopes, Andre Luis Fonseca dos Reis</t>
  </si>
  <si>
    <t>1h 33m 9s</t>
  </si>
  <si>
    <t>andre.b.lopes@capgemini.com</t>
  </si>
  <si>
    <t>1h 16m 54s</t>
  </si>
  <si>
    <t>Perin, Nycolas</t>
  </si>
  <si>
    <t>1h 30m 46s</t>
  </si>
  <si>
    <t>nycolas.perin@connectis-gs.com.br</t>
  </si>
  <si>
    <t>1h 29m 49s</t>
  </si>
  <si>
    <t>1h 29m 31s</t>
  </si>
  <si>
    <t>1h 29m 26s</t>
  </si>
  <si>
    <t>Soares, Bruno</t>
  </si>
  <si>
    <t>1h 30m 29s</t>
  </si>
  <si>
    <t>bruno.soares@connectis-gs.com.br</t>
  </si>
  <si>
    <t>47m 50s</t>
  </si>
  <si>
    <t>57m 57s</t>
  </si>
  <si>
    <t>1h 30m 20s</t>
  </si>
  <si>
    <t>1h 24m 13s</t>
  </si>
  <si>
    <t>1h 32m 29s</t>
  </si>
  <si>
    <t>1h 32m 27s</t>
  </si>
  <si>
    <t>1h 29m 45s</t>
  </si>
  <si>
    <t>Vanderlei da Costa Leite Junior</t>
  </si>
  <si>
    <t>1h 46s</t>
  </si>
  <si>
    <t>vcljunior@bb.com.br</t>
  </si>
  <si>
    <t>1h 21m 47s</t>
  </si>
  <si>
    <t>Lisboa, Pedro Gabriel Romanno</t>
  </si>
  <si>
    <t>pedro.lisboa@capgemini.com</t>
  </si>
  <si>
    <t>Wesley Ferdinando Rodrigues de Carvalho</t>
  </si>
  <si>
    <t>1h 31m 25s</t>
  </si>
  <si>
    <t>WESLEY_FERDINANDO@BB.COM.BR</t>
  </si>
  <si>
    <t>1h 31m 14s</t>
  </si>
  <si>
    <t>1h 28m 22s</t>
  </si>
  <si>
    <t>1h 30m 56s</t>
  </si>
  <si>
    <t>1h 27m 27s</t>
  </si>
  <si>
    <t>dbgusmao@stefanini.com</t>
  </si>
  <si>
    <t>1h 29m 37s</t>
  </si>
  <si>
    <t>1h 30m 30s</t>
  </si>
  <si>
    <t>Ronald Clayton Pereira</t>
  </si>
  <si>
    <t>47m 39s</t>
  </si>
  <si>
    <t>1h 29m 7s</t>
  </si>
  <si>
    <t>Lins, Cassio Klebio Pereira</t>
  </si>
  <si>
    <t>cassio.lins@capgemini.com</t>
  </si>
  <si>
    <t>53m 13s</t>
  </si>
  <si>
    <t>Paulo Oliveira Sampaio Reis</t>
  </si>
  <si>
    <t>1h 26m 11s</t>
  </si>
  <si>
    <t>paulosampaioreis@bb.com.br</t>
  </si>
  <si>
    <t>Pedrita Reine da Costa Silva</t>
  </si>
  <si>
    <t>PEDRITAREINE@BB.COM.BR</t>
  </si>
  <si>
    <t>1h 25m 50s</t>
  </si>
  <si>
    <t>46m 57s</t>
  </si>
  <si>
    <t>Mateus Maciel Nere</t>
  </si>
  <si>
    <t>1h 16m 23s</t>
  </si>
  <si>
    <t>mateus.nere@coopersystem.com.br</t>
  </si>
  <si>
    <t>31m 30s</t>
  </si>
  <si>
    <t>1h 24m 59s</t>
  </si>
  <si>
    <t>30m</t>
  </si>
  <si>
    <t>1h 16m 12s</t>
  </si>
  <si>
    <t>1h 22m 28s</t>
  </si>
  <si>
    <t>42m 17s</t>
  </si>
  <si>
    <t>1h 26m 15s</t>
  </si>
  <si>
    <t>1h 21m 39s</t>
  </si>
  <si>
    <t>1h 15m 45s</t>
  </si>
  <si>
    <t>1h 23m 23s</t>
  </si>
  <si>
    <t>Priebnow, Ana</t>
  </si>
  <si>
    <t>ana.priebnow@connectis-gs.com.br</t>
  </si>
  <si>
    <t>56m 16s</t>
  </si>
  <si>
    <t>Gabriela Medeiros da Silva2</t>
  </si>
  <si>
    <t>gabrielamedeiros@ibm.com</t>
  </si>
  <si>
    <t>Fernando Monteiro Vargues</t>
  </si>
  <si>
    <t>1h 9m 28s</t>
  </si>
  <si>
    <t>vargues@bb.com.br</t>
  </si>
  <si>
    <t>Diego Rodrigues da Silva</t>
  </si>
  <si>
    <t>diegors@bb.com.br</t>
  </si>
  <si>
    <t>1h 20m 55s</t>
  </si>
  <si>
    <t>1h 2m 2s</t>
  </si>
  <si>
    <t>1h 14m 57s</t>
  </si>
  <si>
    <t>1h 19m 27s</t>
  </si>
  <si>
    <t>Yan Alex Araujo de Santana</t>
  </si>
  <si>
    <t>yansantana@ibm.com</t>
  </si>
  <si>
    <t>Anderson Carlos Passini</t>
  </si>
  <si>
    <t>1h 9m 49s</t>
  </si>
  <si>
    <t>pascini@bb.com.br</t>
  </si>
  <si>
    <t>1h 14m 28s</t>
  </si>
  <si>
    <t>1h 13m 57s</t>
  </si>
  <si>
    <t>43m 52s</t>
  </si>
  <si>
    <t>1h 12m 52s</t>
  </si>
  <si>
    <t>Liander Medeiros Alves</t>
  </si>
  <si>
    <t>1h 3m 36s</t>
  </si>
  <si>
    <t>lmalves5@stefanini.com</t>
  </si>
  <si>
    <t>Lucas Natan Correia Couri</t>
  </si>
  <si>
    <t>lncouri@stefanini.com</t>
  </si>
  <si>
    <t>36m 37s</t>
  </si>
  <si>
    <t>35m 22s</t>
  </si>
  <si>
    <t>1h 10m 30s</t>
  </si>
  <si>
    <t>1h 5m 53s</t>
  </si>
  <si>
    <t>Silva, Diego</t>
  </si>
  <si>
    <t>diego.silva@connectis-gs.com.br</t>
  </si>
  <si>
    <t>1h 7m 4s</t>
  </si>
  <si>
    <t>Augusto Samuel Modesto Clementino</t>
  </si>
  <si>
    <t>asclementino@stefanini.com</t>
  </si>
  <si>
    <t>1h 3m 27s</t>
  </si>
  <si>
    <t>Vieira, Larissa Sousa</t>
  </si>
  <si>
    <t>larissa.vieira@capgemini.com</t>
  </si>
  <si>
    <t>1h 3m 23s</t>
  </si>
  <si>
    <t>42m 30s</t>
  </si>
  <si>
    <t>Jorge Gabriel Luz Mendes</t>
  </si>
  <si>
    <t>luz@bb.com.br</t>
  </si>
  <si>
    <t>31m 29s</t>
  </si>
  <si>
    <t>Renan Santos Ferreira</t>
  </si>
  <si>
    <t>rsferreira6@stefanini.com</t>
  </si>
  <si>
    <t>Juliano Oliveira Costa</t>
  </si>
  <si>
    <t>julianocosta@bb.com.br</t>
  </si>
  <si>
    <t>55m 7s</t>
  </si>
  <si>
    <t>48m 12s</t>
  </si>
  <si>
    <t>31m 55s</t>
  </si>
  <si>
    <t>42m 51s</t>
  </si>
  <si>
    <t>Manoel Fernando Pereira Cibin</t>
  </si>
  <si>
    <t>fernandocibin@bb.com.br</t>
  </si>
  <si>
    <t>C1328741</t>
  </si>
  <si>
    <t>C1262046</t>
  </si>
  <si>
    <t>C1330752</t>
  </si>
  <si>
    <t>C1310050</t>
  </si>
  <si>
    <t>C1330351</t>
  </si>
  <si>
    <t>C1284298</t>
  </si>
  <si>
    <t>C1270378</t>
  </si>
  <si>
    <t>C1328355</t>
  </si>
  <si>
    <t>C1329165</t>
  </si>
  <si>
    <t>F6668099</t>
  </si>
  <si>
    <t>C1327704</t>
  </si>
  <si>
    <t>C1332212</t>
  </si>
  <si>
    <t>C1332149</t>
  </si>
  <si>
    <t>UAN</t>
  </si>
  <si>
    <t>C1331823</t>
  </si>
  <si>
    <t>C1331237</t>
  </si>
  <si>
    <t>C1328285</t>
  </si>
  <si>
    <t>F5146038</t>
  </si>
  <si>
    <t>C1294633</t>
  </si>
  <si>
    <t>C1197271</t>
  </si>
  <si>
    <t>C1329635</t>
  </si>
  <si>
    <t>C1328258</t>
  </si>
  <si>
    <t>C1332169</t>
  </si>
  <si>
    <t>C1320025</t>
  </si>
  <si>
    <t>C1331686</t>
  </si>
  <si>
    <t>C1324011</t>
  </si>
  <si>
    <t>F3260058</t>
  </si>
  <si>
    <t>F9456273</t>
  </si>
  <si>
    <t>C1328739</t>
  </si>
  <si>
    <t>C1256105</t>
  </si>
  <si>
    <t>C1325689</t>
  </si>
  <si>
    <t>C1325656</t>
  </si>
  <si>
    <t>C1277407</t>
  </si>
  <si>
    <t>F2734799</t>
  </si>
  <si>
    <t>F9309901</t>
  </si>
  <si>
    <t>C1327735</t>
  </si>
  <si>
    <t>C1331766</t>
  </si>
  <si>
    <t>C1322032</t>
  </si>
  <si>
    <t>C1328867</t>
  </si>
  <si>
    <t>F0435936</t>
  </si>
  <si>
    <t>C1311631</t>
  </si>
  <si>
    <t>Guilda #g128</t>
  </si>
  <si>
    <t>1h 28m 10s</t>
  </si>
  <si>
    <t>1h 20m 3s</t>
  </si>
  <si>
    <t>1h 19m 46s</t>
  </si>
  <si>
    <t>1h 19m 20s</t>
  </si>
  <si>
    <t>Nathanniel dos Santos Sirino</t>
  </si>
  <si>
    <t>nssirino@stefanini.com</t>
  </si>
  <si>
    <t>49m 7s</t>
  </si>
  <si>
    <t>1h 7m 17s</t>
  </si>
  <si>
    <t>Jonathan Akira Tanita</t>
  </si>
  <si>
    <t>1h 4m 35s</t>
  </si>
  <si>
    <t>jonathan.akira@bb.com.br</t>
  </si>
  <si>
    <t>1h 1m 49s</t>
  </si>
  <si>
    <t>Victor Gustavo Rosa Ribeiro</t>
  </si>
  <si>
    <t>victor.ribeiro@bb.com.br</t>
  </si>
  <si>
    <t>1h 29s</t>
  </si>
  <si>
    <t>1h 5m 45s</t>
  </si>
  <si>
    <t>1h 5m 31s</t>
  </si>
  <si>
    <t>Dias, Adans Oliveira</t>
  </si>
  <si>
    <t>1h 4m 53s</t>
  </si>
  <si>
    <t>adans.dias@capgemini.com</t>
  </si>
  <si>
    <t>59m 53s</t>
  </si>
  <si>
    <t>Oliveira, Breno Martins de</t>
  </si>
  <si>
    <t>1h 1m 59s</t>
  </si>
  <si>
    <t>breno.oliveira@capgemini.com</t>
  </si>
  <si>
    <t>1h 53s</t>
  </si>
  <si>
    <t>1h 4m 38s</t>
  </si>
  <si>
    <t>Costa, Monalisa Mirelle do Nascimento</t>
  </si>
  <si>
    <t>1h 4m 15s</t>
  </si>
  <si>
    <t>monalisa.costa@capgemini.com</t>
  </si>
  <si>
    <t>1h 3m 56s</t>
  </si>
  <si>
    <t>Roggia, Cezar Augusto</t>
  </si>
  <si>
    <t>cezar.roggia@capgemini.com</t>
  </si>
  <si>
    <t>Gustavo Leoncio De Oliveira, Luis</t>
  </si>
  <si>
    <t>1h 3m 44s</t>
  </si>
  <si>
    <t>lgustavol@minsait.com</t>
  </si>
  <si>
    <t>Igor Bruno Alves Malta</t>
  </si>
  <si>
    <t>ibmalta@stefanini.com</t>
  </si>
  <si>
    <t>1h 3m 32s</t>
  </si>
  <si>
    <t>Alexandre Procaci da Silva</t>
  </si>
  <si>
    <t>aprocacis@bb.com.br</t>
  </si>
  <si>
    <t>ANDERSON PEREIRA MONTEIRO</t>
  </si>
  <si>
    <t>apm@previ.com.br</t>
  </si>
  <si>
    <t>Raveny Crisna da Silva</t>
  </si>
  <si>
    <t>1h 1m 9s</t>
  </si>
  <si>
    <t>raveny.silva@castgroup.com.br</t>
  </si>
  <si>
    <t>Rodolpho Lessa Pimentel</t>
  </si>
  <si>
    <t>rodolphopimentel@bb.com.br</t>
  </si>
  <si>
    <t>Anderson Mariano</t>
  </si>
  <si>
    <t>1h 38s</t>
  </si>
  <si>
    <t>anderson.mariano@cateno.com.br</t>
  </si>
  <si>
    <t>58m 14s</t>
  </si>
  <si>
    <t>Chaves Ribeiro Junior, Evilacio</t>
  </si>
  <si>
    <t>1h 2m 24s</t>
  </si>
  <si>
    <t>echaves@indracompany.com</t>
  </si>
  <si>
    <t>1h 2m 16s</t>
  </si>
  <si>
    <t>1h 1m 52s</t>
  </si>
  <si>
    <t>1h 2m 34s</t>
  </si>
  <si>
    <t>41m</t>
  </si>
  <si>
    <t>1h 1m 10s</t>
  </si>
  <si>
    <t>30m 13s</t>
  </si>
  <si>
    <t>Janio Sales Gomes</t>
  </si>
  <si>
    <t>janiosales@bb.com.br</t>
  </si>
  <si>
    <t>1h 4m 16s</t>
  </si>
  <si>
    <t>1h 3m 34s</t>
  </si>
  <si>
    <t>58m 32s</t>
  </si>
  <si>
    <t>Joao Paulo Barreto Soares</t>
  </si>
  <si>
    <t>joaosoares@bb.com.br</t>
  </si>
  <si>
    <t>Anderson Rossi Righetto</t>
  </si>
  <si>
    <t>righetto@bb.com.br</t>
  </si>
  <si>
    <t>Calin Santos Hohlenwerger</t>
  </si>
  <si>
    <t>calin@bb.com.br</t>
  </si>
  <si>
    <t>Bruno Furlan1</t>
  </si>
  <si>
    <t>1h 1m 3s</t>
  </si>
  <si>
    <t>bruno.furlan1@ibm.com</t>
  </si>
  <si>
    <t>1h 41s</t>
  </si>
  <si>
    <t>35m 9s</t>
  </si>
  <si>
    <t>Freitas Da Costa, Suzamar</t>
  </si>
  <si>
    <t>sfreitasc@minsait.com</t>
  </si>
  <si>
    <t>56m 2s</t>
  </si>
  <si>
    <t>49m 51s</t>
  </si>
  <si>
    <t>48m 43s</t>
  </si>
  <si>
    <t>46m 49s</t>
  </si>
  <si>
    <t xml:space="preserve">Thalles Caramão </t>
  </si>
  <si>
    <t>Robson Aparecido Silva</t>
  </si>
  <si>
    <t>43m 33s</t>
  </si>
  <si>
    <t>robson.aparecido@bb.com.br</t>
  </si>
  <si>
    <t>Rafael Henrique Rodero</t>
  </si>
  <si>
    <t>39m</t>
  </si>
  <si>
    <t>rafaelrodero@bb.com.br</t>
  </si>
  <si>
    <t>Francisco Takao Kadoma</t>
  </si>
  <si>
    <t>francisco.kadoma@bb.com.br</t>
  </si>
  <si>
    <t>Juliana Guonik</t>
  </si>
  <si>
    <t>juliana.guonik@ibm.com</t>
  </si>
  <si>
    <t>38m 12s</t>
  </si>
  <si>
    <t>41m 23s</t>
  </si>
  <si>
    <t>45m 54s</t>
  </si>
  <si>
    <t>47m</t>
  </si>
  <si>
    <t>48m 8s</t>
  </si>
  <si>
    <t>44m 16s</t>
  </si>
  <si>
    <t>Diego Parrilha Bisconsin</t>
  </si>
  <si>
    <t>41m 42s</t>
  </si>
  <si>
    <t>bisconsin@bb.com.br</t>
  </si>
  <si>
    <t>Luis Carlos Magalhaes Pinto Filho</t>
  </si>
  <si>
    <t>luiscarlosfilho@bb.com.br</t>
  </si>
  <si>
    <t>DosSantosVidal, Fabricio</t>
  </si>
  <si>
    <t>fdossantosvidal@minsait.com</t>
  </si>
  <si>
    <t>38m 51s</t>
  </si>
  <si>
    <t>37m 52s</t>
  </si>
  <si>
    <t>Leles Belorio, Rogerio</t>
  </si>
  <si>
    <t>36m 41s</t>
  </si>
  <si>
    <t>rleles@minsait.com</t>
  </si>
  <si>
    <t>34m 44s</t>
  </si>
  <si>
    <t>Gustavo Batista de Oliveira</t>
  </si>
  <si>
    <t>gustavo.batista@bb.com.br</t>
  </si>
  <si>
    <t>Lawanna Kenup Barcelos de Souza</t>
  </si>
  <si>
    <t>lawannakenup@ibm.com</t>
  </si>
  <si>
    <t>Pedro Augusto Ferreira da Silva</t>
  </si>
  <si>
    <t>pedroaugusto.silva@bb.com.br</t>
  </si>
  <si>
    <t>Eduardo Augusto Martins Barato</t>
  </si>
  <si>
    <t>barato@bb.com.br</t>
  </si>
  <si>
    <t>Daniel Sousa Soares</t>
  </si>
  <si>
    <t>daniel.soares@ibm.com</t>
  </si>
  <si>
    <t>Wellington Lisboa de Souza</t>
  </si>
  <si>
    <t>wellingtonlisboa@bb.com.br</t>
  </si>
  <si>
    <t>C1322166</t>
  </si>
  <si>
    <t>C1025949</t>
  </si>
  <si>
    <t>F0734279</t>
  </si>
  <si>
    <t>F0438519</t>
  </si>
  <si>
    <t>C1326680</t>
  </si>
  <si>
    <t>F1710558</t>
  </si>
  <si>
    <t>C1327807</t>
  </si>
  <si>
    <t>C1321387</t>
  </si>
  <si>
    <t>C1330313</t>
  </si>
  <si>
    <t>C1331370</t>
  </si>
  <si>
    <t>F5116163</t>
  </si>
  <si>
    <t>C1332308</t>
  </si>
  <si>
    <t>C1329963</t>
  </si>
  <si>
    <t>C1331909</t>
  </si>
  <si>
    <t>C1328848</t>
  </si>
  <si>
    <t>F8367333</t>
  </si>
  <si>
    <t>C1328866</t>
  </si>
  <si>
    <t>F0734332</t>
  </si>
  <si>
    <t>C1332226</t>
  </si>
  <si>
    <t>F8698687</t>
  </si>
  <si>
    <t>C1317829</t>
  </si>
  <si>
    <t>F9517994</t>
  </si>
  <si>
    <t>F9822197</t>
  </si>
  <si>
    <t>thalles.caramao@bb.com.br</t>
  </si>
  <si>
    <t>C1323160</t>
  </si>
  <si>
    <t>C1298015</t>
  </si>
  <si>
    <t>C1275890</t>
  </si>
  <si>
    <t>C1198990</t>
  </si>
  <si>
    <t>C1323082</t>
  </si>
  <si>
    <t>C1323599</t>
  </si>
  <si>
    <t>C1330031</t>
  </si>
  <si>
    <t>c1297712</t>
  </si>
  <si>
    <t>C1328553</t>
  </si>
  <si>
    <t>C1319256</t>
  </si>
  <si>
    <t>Guilda #g129</t>
  </si>
  <si>
    <t>1h 26m 46s</t>
  </si>
  <si>
    <t>38m 29s</t>
  </si>
  <si>
    <t>1h 18m 31s</t>
  </si>
  <si>
    <t>1h 17m 58s</t>
  </si>
  <si>
    <t>Thalles Humberto Cogo Caramao</t>
  </si>
  <si>
    <t>1h 58s</t>
  </si>
  <si>
    <t>1h 13m 31s</t>
  </si>
  <si>
    <t>1h 13m 8s</t>
  </si>
  <si>
    <t>1h 12m 44s</t>
  </si>
  <si>
    <t>Eliezer Oliveira Pinheiro</t>
  </si>
  <si>
    <t>26m 22s</t>
  </si>
  <si>
    <t>eliezer.o.p@bb.com.br</t>
  </si>
  <si>
    <t>1h 2m 51s</t>
  </si>
  <si>
    <t>Marcos Junior Passarella Naves</t>
  </si>
  <si>
    <t>marcos.naves@coopersystem.com.br</t>
  </si>
  <si>
    <t>1h 7m 48s</t>
  </si>
  <si>
    <t>Welton Bezerra da Cruz</t>
  </si>
  <si>
    <t>1h 7m 40s</t>
  </si>
  <si>
    <t>welton.cruz@bbts.com.br</t>
  </si>
  <si>
    <t>Pedro Henrique Nogueira Walter</t>
  </si>
  <si>
    <t>1h 7m 45s</t>
  </si>
  <si>
    <t>pedro.walter@castgroup.com.br</t>
  </si>
  <si>
    <t>Alana Silva</t>
  </si>
  <si>
    <t>1h 7m 32s</t>
  </si>
  <si>
    <t>alana.silva@ibm.com</t>
  </si>
  <si>
    <t>1h 7m 23s</t>
  </si>
  <si>
    <t>38m 27s</t>
  </si>
  <si>
    <t>1h 7m 19s</t>
  </si>
  <si>
    <t>1h 7m 13s</t>
  </si>
  <si>
    <t>Amanda Almeida Lamounier</t>
  </si>
  <si>
    <t>1h 3m 28s</t>
  </si>
  <si>
    <t>amanda.almeida@bbts.com.br</t>
  </si>
  <si>
    <t>1h 8m 39s</t>
  </si>
  <si>
    <t>1h 6m 45s</t>
  </si>
  <si>
    <t>Eduardo Henrique Teixeira</t>
  </si>
  <si>
    <t>1h 6m 38s</t>
  </si>
  <si>
    <t>eduardo.ht@bb.com.br</t>
  </si>
  <si>
    <t>57m 58s</t>
  </si>
  <si>
    <t>1h 7m 18s</t>
  </si>
  <si>
    <t>1h 3m 30s</t>
  </si>
  <si>
    <t>Vieira, Adair Borges</t>
  </si>
  <si>
    <t>1h 6m 14s</t>
  </si>
  <si>
    <t>adair.vieira@capgemini.com</t>
  </si>
  <si>
    <t>1h 6m 11s</t>
  </si>
  <si>
    <t>1h 6m 28s</t>
  </si>
  <si>
    <t>Felipe Silva Alves</t>
  </si>
  <si>
    <t>c1297782@interno.bb.com.br</t>
  </si>
  <si>
    <t>Eder Marcos dos Santos</t>
  </si>
  <si>
    <t>edermarcos@bb.com.br</t>
  </si>
  <si>
    <t>1h 5m 52s</t>
  </si>
  <si>
    <t>1h 7m 46s</t>
  </si>
  <si>
    <t>1h 6m 8s</t>
  </si>
  <si>
    <t>34m 32s</t>
  </si>
  <si>
    <t>21m 40s</t>
  </si>
  <si>
    <t>1h 5m 21s</t>
  </si>
  <si>
    <t>1h 2m 10s</t>
  </si>
  <si>
    <t>1h 5m 33s</t>
  </si>
  <si>
    <t>1h 5m 42s</t>
  </si>
  <si>
    <t>1h 6m 59s</t>
  </si>
  <si>
    <t>1h 4m 56s</t>
  </si>
  <si>
    <t>1h 4m 54s</t>
  </si>
  <si>
    <t>1h 4m 44s</t>
  </si>
  <si>
    <t>1h 4m 45s</t>
  </si>
  <si>
    <t>1h 4m 28s</t>
  </si>
  <si>
    <t>Francisco Cesar Araujo Mota</t>
  </si>
  <si>
    <t>1h 4m 29s</t>
  </si>
  <si>
    <t>kesaraujo@bb.com.br</t>
  </si>
  <si>
    <t>1h 3m 47s</t>
  </si>
  <si>
    <t>Cristine Kornelius de Sousa</t>
  </si>
  <si>
    <t>cristine.sousa@bb.com.br</t>
  </si>
  <si>
    <t>Junio Jose Abreu Moreira</t>
  </si>
  <si>
    <t>junio@bb.com.br</t>
  </si>
  <si>
    <t>1h 2m 9s</t>
  </si>
  <si>
    <t>Rodolfo Faria de Carvalho</t>
  </si>
  <si>
    <t>rodolfocarvalho@bb.com.br</t>
  </si>
  <si>
    <t>1h 2m 23s</t>
  </si>
  <si>
    <t>23m 9s</t>
  </si>
  <si>
    <t>1h 3m 15s</t>
  </si>
  <si>
    <t>51m 39s</t>
  </si>
  <si>
    <t>Mario Alberto Nunes de Oliveira</t>
  </si>
  <si>
    <t>1h 1m 22s</t>
  </si>
  <si>
    <t>mario.oliveira@bb.com.br</t>
  </si>
  <si>
    <t>Alfredo Candido</t>
  </si>
  <si>
    <t>1h 30s</t>
  </si>
  <si>
    <t>alfredo.candido@bb.com.br</t>
  </si>
  <si>
    <t>Nestor Goncalves de Resende Junior</t>
  </si>
  <si>
    <t>1h 1m 6s</t>
  </si>
  <si>
    <t>nestor.resende@bbts.com.br</t>
  </si>
  <si>
    <t>1h 25s</t>
  </si>
  <si>
    <t>1h 12s</t>
  </si>
  <si>
    <t>46m 39s</t>
  </si>
  <si>
    <t>1h 10s</t>
  </si>
  <si>
    <t>1h</t>
  </si>
  <si>
    <t>26m 40s</t>
  </si>
  <si>
    <t>26m 38s</t>
  </si>
  <si>
    <t>21m 2s</t>
  </si>
  <si>
    <t>Victor Rios de Paula</t>
  </si>
  <si>
    <t>victor.paula@castgroup.com.br</t>
  </si>
  <si>
    <t>Santos, Herison do Nascimento dos</t>
  </si>
  <si>
    <t>herison.santos@capgemini.com</t>
  </si>
  <si>
    <t>43m 26s</t>
  </si>
  <si>
    <t>David Gastaldi dos Santos</t>
  </si>
  <si>
    <t>55m 33s</t>
  </si>
  <si>
    <t>david.gastaldi@bb.com.br</t>
  </si>
  <si>
    <t>Fabio Barrinovo Do Nascimento</t>
  </si>
  <si>
    <t>e_fbnascimento@stefanini.com</t>
  </si>
  <si>
    <t>53m 48s</t>
  </si>
  <si>
    <t>33m 24s</t>
  </si>
  <si>
    <t>51m 59s</t>
  </si>
  <si>
    <t>Wellington Rego de Souza</t>
  </si>
  <si>
    <t>48m 23s</t>
  </si>
  <si>
    <t>wrsouza@bb.com.br</t>
  </si>
  <si>
    <t>50m 7s</t>
  </si>
  <si>
    <t>Vinicius Vizza Campos</t>
  </si>
  <si>
    <t>vinicius.campos@coopersystem.com.br</t>
  </si>
  <si>
    <t>46m 46s</t>
  </si>
  <si>
    <t>46m 28s</t>
  </si>
  <si>
    <t>Marcus Vinicius Almeida de Carvalho</t>
  </si>
  <si>
    <t>carvalho1@bb.com.br</t>
  </si>
  <si>
    <t>Jose Maria dos Santos Junior</t>
  </si>
  <si>
    <t>jose.junior@bb.com.br</t>
  </si>
  <si>
    <t>Rodrigo Sales do Nascimento</t>
  </si>
  <si>
    <t>45m 21s</t>
  </si>
  <si>
    <t>c1261882@interno.bb.com.br</t>
  </si>
  <si>
    <t>41m 59s</t>
  </si>
  <si>
    <t>ANGELICA MARQUES PEREIRA</t>
  </si>
  <si>
    <t>39m 58s</t>
  </si>
  <si>
    <t>angelica.pereira01@fatec.sp.gov.br</t>
  </si>
  <si>
    <t>39m 13s</t>
  </si>
  <si>
    <t>40m 34s</t>
  </si>
  <si>
    <t>Fabiano Carvalho De Souza</t>
  </si>
  <si>
    <t>ext-fcsouza@bbts.com.br</t>
  </si>
  <si>
    <t>35m 14s</t>
  </si>
  <si>
    <t>27m 14s</t>
  </si>
  <si>
    <t>Uchoa, Deyvison</t>
  </si>
  <si>
    <t>31m 53s</t>
  </si>
  <si>
    <t>deyvison.uchoa@connectis-gs.com.br</t>
  </si>
  <si>
    <t>Gabriel Viana Passos</t>
  </si>
  <si>
    <t>26m 27s</t>
  </si>
  <si>
    <t>gabrielpassos@bb.com.br</t>
  </si>
  <si>
    <t>Julio Cartier Maia Gomes</t>
  </si>
  <si>
    <t>27m 30s</t>
  </si>
  <si>
    <t>julio.cartier@castgroup.com.br</t>
  </si>
  <si>
    <t>Bruno Tomas Santos Buzzo</t>
  </si>
  <si>
    <t>27m 23s</t>
  </si>
  <si>
    <t>bruno.buzzo@castgroup.com.br</t>
  </si>
  <si>
    <t>Elizeu Sandro da Silva</t>
  </si>
  <si>
    <t>26m 43s</t>
  </si>
  <si>
    <t>elizeu.silva@castgroup.com.br</t>
  </si>
  <si>
    <t>Tancredo Alves Da Cruz Junior</t>
  </si>
  <si>
    <t>ext-tancredo.cruz@bbts.com.br</t>
  </si>
  <si>
    <t>20m 33s</t>
  </si>
  <si>
    <t>Souza, Joao Victor Rocha de</t>
  </si>
  <si>
    <t>joao.c.souza@capgemini.com</t>
  </si>
  <si>
    <t>C1310041</t>
  </si>
  <si>
    <t>C1326604</t>
  </si>
  <si>
    <t>F5672347</t>
  </si>
  <si>
    <t>C1124765</t>
  </si>
  <si>
    <t>C1326886</t>
  </si>
  <si>
    <t>C1329788</t>
  </si>
  <si>
    <t>C1254343</t>
  </si>
  <si>
    <t>C1281429</t>
  </si>
  <si>
    <t>C1324044</t>
  </si>
  <si>
    <t>C1276565</t>
  </si>
  <si>
    <t>C1329802</t>
  </si>
  <si>
    <t>C1331771</t>
  </si>
  <si>
    <t>C1324900</t>
  </si>
  <si>
    <t>C1322941</t>
  </si>
  <si>
    <t>F0752022</t>
  </si>
  <si>
    <t>C1261882</t>
  </si>
  <si>
    <t>F2322367</t>
  </si>
  <si>
    <t>C1331826</t>
  </si>
  <si>
    <t>C1332201</t>
  </si>
  <si>
    <t>F8467936</t>
  </si>
  <si>
    <t>C1322682</t>
  </si>
  <si>
    <t>F6364568</t>
  </si>
  <si>
    <t>F3548785</t>
  </si>
  <si>
    <t>C1330911</t>
  </si>
  <si>
    <t>C1329674</t>
  </si>
  <si>
    <t>C1330041</t>
  </si>
  <si>
    <t>F6322862</t>
  </si>
  <si>
    <t>C1329081</t>
  </si>
  <si>
    <t>C1327550</t>
  </si>
  <si>
    <t>F2322787</t>
  </si>
  <si>
    <t>C1331219</t>
  </si>
  <si>
    <t>C1328031</t>
  </si>
  <si>
    <t>C1330204</t>
  </si>
  <si>
    <t>C1315688</t>
  </si>
  <si>
    <t>C1320509</t>
  </si>
  <si>
    <t>C1332352</t>
  </si>
  <si>
    <t>F6326992</t>
  </si>
  <si>
    <t>C1330682</t>
  </si>
  <si>
    <t>C1332280</t>
  </si>
  <si>
    <t>1h 54m 41s</t>
  </si>
  <si>
    <t>1h 43m 59s</t>
  </si>
  <si>
    <t>1h 23m 36s</t>
  </si>
  <si>
    <t>1h 29m 6s</t>
  </si>
  <si>
    <t>30m 42s</t>
  </si>
  <si>
    <t>1h 35m 31s</t>
  </si>
  <si>
    <t>1h 35m 7s</t>
  </si>
  <si>
    <t>1h 24m 37s</t>
  </si>
  <si>
    <t>1h 35m 24s</t>
  </si>
  <si>
    <t>1h 33m 45s</t>
  </si>
  <si>
    <t>1h 33m 21s</t>
  </si>
  <si>
    <t>1h 32m 54s</t>
  </si>
  <si>
    <t>1h 32m 43s</t>
  </si>
  <si>
    <t>1h 32m 36s</t>
  </si>
  <si>
    <t>1h 32m 16s</t>
  </si>
  <si>
    <t>1h 32m 11s</t>
  </si>
  <si>
    <t>1h 32m 18s</t>
  </si>
  <si>
    <t>1h 29m 35s</t>
  </si>
  <si>
    <t>1h 31m 50s</t>
  </si>
  <si>
    <t>1h 29m 50s</t>
  </si>
  <si>
    <t>1h 2m 30s</t>
  </si>
  <si>
    <t>1h 30m 12s</t>
  </si>
  <si>
    <t>1h 24m 56s</t>
  </si>
  <si>
    <t>58m 57s</t>
  </si>
  <si>
    <t>1h 26m 48s</t>
  </si>
  <si>
    <t>Adelson Jhonata Silva de Sousa</t>
  </si>
  <si>
    <t>1h 29m 42s</t>
  </si>
  <si>
    <t>adelson.jhonata@bb.com.br</t>
  </si>
  <si>
    <t>Pelaquim Junior, Idevaldo</t>
  </si>
  <si>
    <t>1h 30m 44s</t>
  </si>
  <si>
    <t>ipelaquim@minsait.com</t>
  </si>
  <si>
    <t>1h 30m 21s</t>
  </si>
  <si>
    <t>Bruno Ferreira Cordeiro</t>
  </si>
  <si>
    <t>1h 30m 9s</t>
  </si>
  <si>
    <t>bruno.cordeiro@bb.com.br</t>
  </si>
  <si>
    <t>1h 24m 3s</t>
  </si>
  <si>
    <t>1h 30m 1s</t>
  </si>
  <si>
    <t>1h 29m 53s</t>
  </si>
  <si>
    <t>Vinicius Magalhaes de Souza</t>
  </si>
  <si>
    <t>1h 29m 44s</t>
  </si>
  <si>
    <t>viniciusmsouza@bb.com.br</t>
  </si>
  <si>
    <t>Luciano Braga Goncalves</t>
  </si>
  <si>
    <t>1h 28m 5s</t>
  </si>
  <si>
    <t>luciano.braga@bb.com.br</t>
  </si>
  <si>
    <t>1h 29m 36s</t>
  </si>
  <si>
    <t>1h 30m 10s</t>
  </si>
  <si>
    <t>1h 7m 6s</t>
  </si>
  <si>
    <t>1h 29m 18s</t>
  </si>
  <si>
    <t>58m 21s</t>
  </si>
  <si>
    <t>rubim@bb.com.br</t>
  </si>
  <si>
    <t>Lucas Silva Barreto</t>
  </si>
  <si>
    <t>1h 27m 36s</t>
  </si>
  <si>
    <t>lucas.barreto@bb.com.br</t>
  </si>
  <si>
    <t>1h 28m 29s</t>
  </si>
  <si>
    <t>1h 28m 27s</t>
  </si>
  <si>
    <t>1h 28m 8s</t>
  </si>
  <si>
    <t>1h 32m 5s</t>
  </si>
  <si>
    <t>Adriano Henrique de Souza da Silva</t>
  </si>
  <si>
    <t>1h 27m 59s</t>
  </si>
  <si>
    <t>adriano.silva@coopersystem.com.br</t>
  </si>
  <si>
    <t>1h 28m 1s</t>
  </si>
  <si>
    <t>1h 28m 3s</t>
  </si>
  <si>
    <t>1h 27m 55s</t>
  </si>
  <si>
    <t>1h 27m 53s</t>
  </si>
  <si>
    <t>1h 27m 49s</t>
  </si>
  <si>
    <t>Benedito Wilson Pereira</t>
  </si>
  <si>
    <t>1h 16m 42s</t>
  </si>
  <si>
    <t>benedito.pereira@coopersystem.com.br</t>
  </si>
  <si>
    <t>Marcos de Souza Vasconcellos</t>
  </si>
  <si>
    <t>1h 31m 32s</t>
  </si>
  <si>
    <t>marcosvasconcellos@bb.com.br</t>
  </si>
  <si>
    <t>1h 27m 57s</t>
  </si>
  <si>
    <t>1h 25m 52s</t>
  </si>
  <si>
    <t>Felipe de Oliveira Caldas</t>
  </si>
  <si>
    <t>felipe.caldas@coopersystem.com.br</t>
  </si>
  <si>
    <t>1h 26m 58s</t>
  </si>
  <si>
    <t>1h 28m 50s</t>
  </si>
  <si>
    <t>Rafael Lins Frade De Aragao</t>
  </si>
  <si>
    <t>rlaragao@stefanini.com</t>
  </si>
  <si>
    <t>Walisson Marcal Magalhaes</t>
  </si>
  <si>
    <t>32m 36s</t>
  </si>
  <si>
    <t>walisson@bb.com.br</t>
  </si>
  <si>
    <t>1h 26m 10s</t>
  </si>
  <si>
    <t>Gustavo Paiva Reis</t>
  </si>
  <si>
    <t>1h 26m 7s</t>
  </si>
  <si>
    <t>gustavoreis@bb.com.br</t>
  </si>
  <si>
    <t>1h 26m 2s</t>
  </si>
  <si>
    <t>1h 10m 8s</t>
  </si>
  <si>
    <t>1h 25m 26s</t>
  </si>
  <si>
    <t>1h 26m 27s</t>
  </si>
  <si>
    <t>1h 25m 17s</t>
  </si>
  <si>
    <t>1h 25m 24s</t>
  </si>
  <si>
    <t>1h 24m 50s</t>
  </si>
  <si>
    <t>1h 24m 49s</t>
  </si>
  <si>
    <t>1h 24m 42s</t>
  </si>
  <si>
    <t>1h 24m 9s</t>
  </si>
  <si>
    <t>49m 23s</t>
  </si>
  <si>
    <t>Marcelo Barros Cavalcante</t>
  </si>
  <si>
    <t>1h 23m 54s</t>
  </si>
  <si>
    <t>cimerio@bb.com.br</t>
  </si>
  <si>
    <t>1h 32s</t>
  </si>
  <si>
    <t>1h 7m 2s</t>
  </si>
  <si>
    <t>Fabiano Batista da Silva</t>
  </si>
  <si>
    <t>1h 21m 37s</t>
  </si>
  <si>
    <t>fabianobds@bb.com.br</t>
  </si>
  <si>
    <t>1h 26m 38s</t>
  </si>
  <si>
    <t>59m 15s</t>
  </si>
  <si>
    <t>1h 22m 44s</t>
  </si>
  <si>
    <t>Cristiano Leoncio Gomes de Souza</t>
  </si>
  <si>
    <t>CRISTIANO.SOUZA@BB.COM.BR</t>
  </si>
  <si>
    <t>Tales Pinheiro de Almeida</t>
  </si>
  <si>
    <t>tales.almeida@bb.com.br</t>
  </si>
  <si>
    <t>1h 21m 48s</t>
  </si>
  <si>
    <t>asoeiro@indracompany.com</t>
  </si>
  <si>
    <t>52m 27s</t>
  </si>
  <si>
    <t>51m</t>
  </si>
  <si>
    <t>1h 21m 9s</t>
  </si>
  <si>
    <t>1h 21m 6s</t>
  </si>
  <si>
    <t>Fernando Tomio Yamamotu Tanaka</t>
  </si>
  <si>
    <t>fernando.tanaka@bb.com.br</t>
  </si>
  <si>
    <t>Davidson de Góes Batista Pereira</t>
  </si>
  <si>
    <t>davidson.pereira@coopersystem.com.br</t>
  </si>
  <si>
    <t>1h 18m 12s</t>
  </si>
  <si>
    <t>1h 22m 49s</t>
  </si>
  <si>
    <t>Costa, Jose Henrique</t>
  </si>
  <si>
    <t>1h 24m 4s</t>
  </si>
  <si>
    <t>jose.costa@capgemini.com</t>
  </si>
  <si>
    <t>Elizeu Santos de Freitas</t>
  </si>
  <si>
    <t>1h 19m 49s</t>
  </si>
  <si>
    <t>elizeu.freitas@coopersystem.com.br</t>
  </si>
  <si>
    <t>Edywin Ribeiro</t>
  </si>
  <si>
    <t>Osmar Gustavo Fulber</t>
  </si>
  <si>
    <t>gustavofulber@bb.com.br</t>
  </si>
  <si>
    <t>William de Castro e Silva</t>
  </si>
  <si>
    <t>1h 22m 25s</t>
  </si>
  <si>
    <t>wcs@bb.com.br</t>
  </si>
  <si>
    <t>Tiago Freire Costa</t>
  </si>
  <si>
    <t>tfcosta@stefanini.com</t>
  </si>
  <si>
    <t>1h 18m 13s</t>
  </si>
  <si>
    <t>Marcio Felix Martins</t>
  </si>
  <si>
    <t>marciofelix@coopersystem.com.br</t>
  </si>
  <si>
    <t>1h 17m 48s</t>
  </si>
  <si>
    <t>1h 17m 50s</t>
  </si>
  <si>
    <t>1h 20m 50s</t>
  </si>
  <si>
    <t>1h 16m 7s</t>
  </si>
  <si>
    <t>1h 15m 1s</t>
  </si>
  <si>
    <t>1h 14m 55s</t>
  </si>
  <si>
    <t>fspohr@stefanini.com</t>
  </si>
  <si>
    <t>Lauro Kennedy Carvalho de Oliveira Junior</t>
  </si>
  <si>
    <t>1h 14m 3s</t>
  </si>
  <si>
    <t>lauro.kennedy@bb.com.br</t>
  </si>
  <si>
    <t>Leonardo Benttes Almeida Placido dos Santos</t>
  </si>
  <si>
    <t>1h 2m 29s</t>
  </si>
  <si>
    <t>leonardo.placido@bb.com.br</t>
  </si>
  <si>
    <t>1h 13m 46s</t>
  </si>
  <si>
    <t>1h 15m 34s</t>
  </si>
  <si>
    <t>1h 11m 20s</t>
  </si>
  <si>
    <t>1h 2m 1s</t>
  </si>
  <si>
    <t>1h 10m 45s</t>
  </si>
  <si>
    <t>1h 10m 17s</t>
  </si>
  <si>
    <t>Suguimati, Luis Carlos</t>
  </si>
  <si>
    <t>1h 10m 16s</t>
  </si>
  <si>
    <t>luis.suguimati@capgemini.com</t>
  </si>
  <si>
    <t>1h 9m 14s</t>
  </si>
  <si>
    <t>33m 5s</t>
  </si>
  <si>
    <t>Caio Costa Maciel Cardoso</t>
  </si>
  <si>
    <t>cccardoso1@stefanini.com</t>
  </si>
  <si>
    <t>Marcelo Menezes Castilhos</t>
  </si>
  <si>
    <t>castilhos@bb.com.br</t>
  </si>
  <si>
    <t>Emerson Crisostomo de Oliveira</t>
  </si>
  <si>
    <t>emerson8@bb.com.br</t>
  </si>
  <si>
    <t>Flavio Julio Ciccarini</t>
  </si>
  <si>
    <t>flaviociccarini@bb.com.br</t>
  </si>
  <si>
    <t>46m 16s</t>
  </si>
  <si>
    <t>51m 14s</t>
  </si>
  <si>
    <t>Edilson Souto de Holanda</t>
  </si>
  <si>
    <t>edilson.holanda@bb.com.br</t>
  </si>
  <si>
    <t>Tonyson Vilas-Boas Fonseca</t>
  </si>
  <si>
    <t>50m 9s</t>
  </si>
  <si>
    <t>c1329975@interno.bb.com.br</t>
  </si>
  <si>
    <t>46m 41s</t>
  </si>
  <si>
    <t>Clayton Rocha Pessoa</t>
  </si>
  <si>
    <t>clayton.rocha@coopersystem.com.br</t>
  </si>
  <si>
    <t>36m 49s</t>
  </si>
  <si>
    <t>Gabriela Barbosa Silva</t>
  </si>
  <si>
    <t>gbsilva12@stefanini.com</t>
  </si>
  <si>
    <t>edywin@bb.com.br</t>
  </si>
  <si>
    <t>F2664983</t>
  </si>
  <si>
    <t>C1321409</t>
  </si>
  <si>
    <t>C1314677</t>
  </si>
  <si>
    <t>F6154381</t>
  </si>
  <si>
    <t>C1329639</t>
  </si>
  <si>
    <t>C1282887</t>
  </si>
  <si>
    <t>F3153268</t>
  </si>
  <si>
    <t>F9841129</t>
  </si>
  <si>
    <t>C1330868</t>
  </si>
  <si>
    <t>F3880116</t>
  </si>
  <si>
    <t>F6322861</t>
  </si>
  <si>
    <t>F6206398</t>
  </si>
  <si>
    <t>C1324035</t>
  </si>
  <si>
    <t>F3281379</t>
  </si>
  <si>
    <t>F7893499</t>
  </si>
  <si>
    <t>C1063802</t>
  </si>
  <si>
    <t>C1284490</t>
  </si>
  <si>
    <t>C1328566</t>
  </si>
  <si>
    <t>F9271239</t>
  </si>
  <si>
    <t>C1316237</t>
  </si>
  <si>
    <t>F3306890</t>
  </si>
  <si>
    <t>F2635384</t>
  </si>
  <si>
    <t>C1114011</t>
  </si>
  <si>
    <t>Base considerando Arqueiros do conforme 2023-1</t>
  </si>
  <si>
    <t>C1328073</t>
  </si>
  <si>
    <t>C1321517</t>
  </si>
  <si>
    <t>C1326430</t>
  </si>
  <si>
    <t>C1328615</t>
  </si>
  <si>
    <t>C1326923</t>
  </si>
  <si>
    <t>C1329397</t>
  </si>
  <si>
    <t>F6322863</t>
  </si>
  <si>
    <t>C1330421</t>
  </si>
  <si>
    <t>C1327989</t>
  </si>
  <si>
    <t>C1326893</t>
  </si>
  <si>
    <t>C1331049</t>
  </si>
  <si>
    <t>C1330158</t>
  </si>
  <si>
    <t>C1328277</t>
  </si>
  <si>
    <t>C1313201</t>
  </si>
  <si>
    <t>C1322071</t>
  </si>
  <si>
    <t>C1284720</t>
  </si>
  <si>
    <t>C1212226</t>
  </si>
  <si>
    <t>C1293406</t>
  </si>
  <si>
    <t>C1324264</t>
  </si>
  <si>
    <t>C1328045</t>
  </si>
  <si>
    <t>C1329926</t>
  </si>
  <si>
    <t>C1330038</t>
  </si>
  <si>
    <t>C1320662</t>
  </si>
  <si>
    <t>C1325364</t>
  </si>
  <si>
    <t>C1331058</t>
  </si>
  <si>
    <t>C1331243</t>
  </si>
  <si>
    <t>C1330303</t>
  </si>
  <si>
    <t>C1311543</t>
  </si>
  <si>
    <t>C1285327</t>
  </si>
  <si>
    <t>C1325891</t>
  </si>
  <si>
    <t>C1327574</t>
  </si>
  <si>
    <t>F7022874</t>
  </si>
  <si>
    <t>C1322206</t>
  </si>
  <si>
    <t>C1331492</t>
  </si>
  <si>
    <t>C1332261</t>
  </si>
  <si>
    <t>C1322590</t>
  </si>
  <si>
    <t>C1330551</t>
  </si>
  <si>
    <t>F0655369</t>
  </si>
  <si>
    <t>C1324087</t>
  </si>
  <si>
    <t>C1329807</t>
  </si>
  <si>
    <t>C1332159</t>
  </si>
  <si>
    <t>Guilda #g130</t>
  </si>
  <si>
    <t>10;10;10</t>
  </si>
  <si>
    <t>Guilda #g131</t>
  </si>
  <si>
    <t>1h 37m 23s</t>
  </si>
  <si>
    <t>1h 34m 11s</t>
  </si>
  <si>
    <t>1h 28m 17s</t>
  </si>
  <si>
    <t>1h 26m 49s</t>
  </si>
  <si>
    <t>1h 21m 36s</t>
  </si>
  <si>
    <t>Fernanda Santos Monteiro</t>
  </si>
  <si>
    <t>fsmonteiro@stefanini.com</t>
  </si>
  <si>
    <t>1h 17m 49s</t>
  </si>
  <si>
    <t>1h 17m 39s</t>
  </si>
  <si>
    <t>39m 11s</t>
  </si>
  <si>
    <t>1h 18m 1s</t>
  </si>
  <si>
    <t>1h 17m 25s</t>
  </si>
  <si>
    <t>1h 17m 4s</t>
  </si>
  <si>
    <t>1h 4m 57s</t>
  </si>
  <si>
    <t>1h 17m 3s</t>
  </si>
  <si>
    <t>42m 57s</t>
  </si>
  <si>
    <t>1h 17m 34s</t>
  </si>
  <si>
    <t>39m 22s</t>
  </si>
  <si>
    <t>1h 17m 30s</t>
  </si>
  <si>
    <t>Pontes De Lima Neto, Raimundo</t>
  </si>
  <si>
    <t>rpontesl@minsait.com</t>
  </si>
  <si>
    <t>Artur de Oliveira Nunes</t>
  </si>
  <si>
    <t>arturon@bb.com.br</t>
  </si>
  <si>
    <t>30m 7s</t>
  </si>
  <si>
    <t>Rafael Barbosa de Sousa</t>
  </si>
  <si>
    <t>rafael.barbosas@bb.com.br</t>
  </si>
  <si>
    <t>1h 16m 24s</t>
  </si>
  <si>
    <t>Carlos Alberto Nunes de Oliveira</t>
  </si>
  <si>
    <t>carlosnunes@bb.com.br</t>
  </si>
  <si>
    <t>1h 16m 48s</t>
  </si>
  <si>
    <t>1h 16m 1s</t>
  </si>
  <si>
    <t>1h 15m 52s</t>
  </si>
  <si>
    <t>1h 15m 37s</t>
  </si>
  <si>
    <t>1h 12m 40s</t>
  </si>
  <si>
    <t>Edenilson Leandro Ferreira</t>
  </si>
  <si>
    <t>1h 15m 12s</t>
  </si>
  <si>
    <t>edenilson.ferreira@bb.com.br</t>
  </si>
  <si>
    <t>1h 15m 48s</t>
  </si>
  <si>
    <t>Luciano Rogerio Perdigao Braga</t>
  </si>
  <si>
    <t>lperdigao@bb.com.br</t>
  </si>
  <si>
    <t>1h 15m 8s</t>
  </si>
  <si>
    <t>1h 15m 2s</t>
  </si>
  <si>
    <t>51m 32s</t>
  </si>
  <si>
    <t>1h 12m 57s</t>
  </si>
  <si>
    <t>53m 27s</t>
  </si>
  <si>
    <t>1h 10m 52s</t>
  </si>
  <si>
    <t>1h 14m 10s</t>
  </si>
  <si>
    <t>eapinto@stefanini.com</t>
  </si>
  <si>
    <t>1h 14m 41s</t>
  </si>
  <si>
    <t>1h 13m 54s</t>
  </si>
  <si>
    <t>Lucas Souza Macedo Costa</t>
  </si>
  <si>
    <t>lsmcosta@bb.com.br</t>
  </si>
  <si>
    <t>Luis Felipe Batista de Souza</t>
  </si>
  <si>
    <t>1h 13m 52s</t>
  </si>
  <si>
    <t>luisfelipe.batista@bb.com.br</t>
  </si>
  <si>
    <t>1h 13m 42s</t>
  </si>
  <si>
    <t>1h 14m 20s</t>
  </si>
  <si>
    <t>1h 14m 15s</t>
  </si>
  <si>
    <t>Maria Da Silva, Leni</t>
  </si>
  <si>
    <t>lmaria@minsait.com</t>
  </si>
  <si>
    <t>1h 13m 38s</t>
  </si>
  <si>
    <t>1h 13m 27s</t>
  </si>
  <si>
    <t>58m 25s</t>
  </si>
  <si>
    <t>1h 12m 47s</t>
  </si>
  <si>
    <t>David de Melo Almeida dos Reis</t>
  </si>
  <si>
    <t>1h 13m 26s</t>
  </si>
  <si>
    <t>david.reis@bb.com.br</t>
  </si>
  <si>
    <t>36m 52s</t>
  </si>
  <si>
    <t>1h 11m 19s</t>
  </si>
  <si>
    <t>Julio Cezar Rodrigues</t>
  </si>
  <si>
    <t>1h 12m 12s</t>
  </si>
  <si>
    <t>jcrodrigues1@stefanini.com</t>
  </si>
  <si>
    <t>31m 41s</t>
  </si>
  <si>
    <t>Iolane Caroline Alves De Andrade</t>
  </si>
  <si>
    <t>icandrade1@stefanini.com</t>
  </si>
  <si>
    <t>Barbosa, Marcos Alan da Silva</t>
  </si>
  <si>
    <t>marcos.a.barbosa@capgemini.com</t>
  </si>
  <si>
    <t>1h 8m 17s</t>
  </si>
  <si>
    <t>1h 12m 32s</t>
  </si>
  <si>
    <t>1h 11m 58s</t>
  </si>
  <si>
    <t>1h 11m 16s</t>
  </si>
  <si>
    <t>1h 10m 58s</t>
  </si>
  <si>
    <t>1h 9m 26s</t>
  </si>
  <si>
    <t>1h 9m 58s</t>
  </si>
  <si>
    <t>1h 9m 36s</t>
  </si>
  <si>
    <t>Nilo Cesar Nogueira</t>
  </si>
  <si>
    <t>NILOCESAR@BB.COM.BR</t>
  </si>
  <si>
    <t>Vicente de Castro Miguel</t>
  </si>
  <si>
    <t>1h 8m 58s</t>
  </si>
  <si>
    <t>vmiguel@bb.com.br</t>
  </si>
  <si>
    <t>43m 14s</t>
  </si>
  <si>
    <t>Matheus Magalhaes Ribeiro</t>
  </si>
  <si>
    <t>matheus.m.ribeiro@bb.com.br</t>
  </si>
  <si>
    <t>46m 14s</t>
  </si>
  <si>
    <t>51m 30s</t>
  </si>
  <si>
    <t>1h 3m 19s</t>
  </si>
  <si>
    <t>1h 2m 49s</t>
  </si>
  <si>
    <t>34m 42s</t>
  </si>
  <si>
    <t>1h 50s</t>
  </si>
  <si>
    <t>Antonio Carlos Delle Cifre</t>
  </si>
  <si>
    <t>antonio.cifre@castgroup.com.br</t>
  </si>
  <si>
    <t>59m 35s</t>
  </si>
  <si>
    <t>55m 19s</t>
  </si>
  <si>
    <t>52m 7s</t>
  </si>
  <si>
    <t>Eduardo Alves do Prado Reis</t>
  </si>
  <si>
    <t>eduardo.alvespr@bb.com.br</t>
  </si>
  <si>
    <t>32m</t>
  </si>
  <si>
    <t>31m 7s</t>
  </si>
  <si>
    <t>Alex</t>
  </si>
  <si>
    <t>43m 35s</t>
  </si>
  <si>
    <t>Igor De Carvalho Soares</t>
  </si>
  <si>
    <t>icsoares@stefanini.com</t>
  </si>
  <si>
    <t>Marcelo</t>
  </si>
  <si>
    <t>C1317758</t>
  </si>
  <si>
    <t>C1329670</t>
  </si>
  <si>
    <t>C1332869</t>
  </si>
  <si>
    <t>C1320976</t>
  </si>
  <si>
    <t>C1328863</t>
  </si>
  <si>
    <t>C1321248</t>
  </si>
  <si>
    <t>F2722956</t>
  </si>
  <si>
    <t>C1321225</t>
  </si>
  <si>
    <t>C1328296</t>
  </si>
  <si>
    <t>C1332349</t>
  </si>
  <si>
    <t>F6322856</t>
  </si>
  <si>
    <t>C1133447</t>
  </si>
  <si>
    <t>C1332080</t>
  </si>
  <si>
    <t>C1261743</t>
  </si>
  <si>
    <t>F7338788</t>
  </si>
  <si>
    <t>C1327534</t>
  </si>
  <si>
    <t>C1332264</t>
  </si>
  <si>
    <t>C1331366</t>
  </si>
  <si>
    <t>F9329815</t>
  </si>
  <si>
    <t>c1329670</t>
  </si>
  <si>
    <t>F7021257</t>
  </si>
  <si>
    <t>C1328221</t>
  </si>
  <si>
    <t>C1314000</t>
  </si>
  <si>
    <t>C1323091</t>
  </si>
  <si>
    <t>C1328842</t>
  </si>
  <si>
    <t>C1332130</t>
  </si>
  <si>
    <t>c1325348</t>
  </si>
  <si>
    <t>C1291841</t>
  </si>
  <si>
    <t>C1330268</t>
  </si>
  <si>
    <t>C1329687</t>
  </si>
  <si>
    <t>C1331800</t>
  </si>
  <si>
    <t>F3540877</t>
  </si>
  <si>
    <t>F8368500</t>
  </si>
  <si>
    <t>Guilda #g132</t>
  </si>
  <si>
    <t>Andre Goncalves Gaspar</t>
  </si>
  <si>
    <t>andre.gaspar@bb.com.br</t>
  </si>
  <si>
    <t>Lucas Seabra Gomes Oliveira</t>
  </si>
  <si>
    <t>lucasseabra@bb.com.br</t>
  </si>
  <si>
    <t>Pablo Anderson de Luna Lima</t>
  </si>
  <si>
    <t>pablo.luna@bb.com.br</t>
  </si>
  <si>
    <t>Roberto Mendes Eckhardt, Paulo</t>
  </si>
  <si>
    <t>probertom@minsait.com</t>
  </si>
  <si>
    <t>Luis Augusto Dos Santos</t>
  </si>
  <si>
    <t>ext-luis.santos@bbts.com.br</t>
  </si>
  <si>
    <t>Christiani Filgueiras Saldanha, Lilian</t>
  </si>
  <si>
    <t>lchristiani@minsait.com</t>
  </si>
  <si>
    <t>Fernanda Ramalho (Convidado)</t>
  </si>
  <si>
    <t>Luiz Andrade da Silva</t>
  </si>
  <si>
    <t>C1133447@interno.bb.com.br</t>
  </si>
  <si>
    <t>Yuri Araujo De Castro Silva</t>
  </si>
  <si>
    <t>yasilva1@stefanini.com</t>
  </si>
  <si>
    <t>Eliarlan Rodrigues Macedo</t>
  </si>
  <si>
    <t>eliarlan.macedo@castgroup.com.br</t>
  </si>
  <si>
    <t>Alessandro Lima Goncalves</t>
  </si>
  <si>
    <t>alessandro_lg@bb.com.br</t>
  </si>
  <si>
    <t>Raul Pereira Santos</t>
  </si>
  <si>
    <t>raul-santos@bb.com.br</t>
  </si>
  <si>
    <t>Kaue Busnello</t>
  </si>
  <si>
    <t>k_busnello@bb.com.br</t>
  </si>
  <si>
    <t>1h 13m 2s</t>
  </si>
  <si>
    <t>53m 31s</t>
  </si>
  <si>
    <t>54m 40s</t>
  </si>
  <si>
    <t>49m 28s</t>
  </si>
  <si>
    <t>48m 45s</t>
  </si>
  <si>
    <t>48m 36s</t>
  </si>
  <si>
    <t>37m 35s</t>
  </si>
  <si>
    <t>39m 19s</t>
  </si>
  <si>
    <t>37m 47s</t>
  </si>
  <si>
    <t>34m 16s</t>
  </si>
  <si>
    <t>F6071792</t>
  </si>
  <si>
    <t>C1317152</t>
  </si>
  <si>
    <t>F0738777</t>
  </si>
  <si>
    <t>F8458999</t>
  </si>
  <si>
    <t>F0427845</t>
  </si>
  <si>
    <t>C1331206</t>
  </si>
  <si>
    <t>C1329088</t>
  </si>
  <si>
    <t>F8020592</t>
  </si>
  <si>
    <t>C1077190</t>
  </si>
  <si>
    <t>C1331028</t>
  </si>
  <si>
    <t>F6322864</t>
  </si>
  <si>
    <t>C1326514</t>
  </si>
  <si>
    <t>C1282202</t>
  </si>
  <si>
    <t>C1327981</t>
  </si>
  <si>
    <t>C1325332</t>
  </si>
  <si>
    <t>C1318203</t>
  </si>
  <si>
    <t>C1298351</t>
  </si>
  <si>
    <t>F0430062</t>
  </si>
  <si>
    <t>F6809498</t>
  </si>
  <si>
    <t>C1310470</t>
  </si>
  <si>
    <t>C1314346</t>
  </si>
  <si>
    <t>C1325326</t>
  </si>
  <si>
    <t>F4921070</t>
  </si>
  <si>
    <t>C1313769</t>
  </si>
  <si>
    <t>C1327997</t>
  </si>
  <si>
    <t>Guilda #g133</t>
  </si>
  <si>
    <t>1h 37m 41s</t>
  </si>
  <si>
    <t>Mercia Vania Rocha</t>
  </si>
  <si>
    <t>1h 30m 25s</t>
  </si>
  <si>
    <t>merciarocha@bb.com.br</t>
  </si>
  <si>
    <t>36m 43s</t>
  </si>
  <si>
    <t>1h 19m 26s</t>
  </si>
  <si>
    <t>1h 1m 15s</t>
  </si>
  <si>
    <t>1h 18m 16s</t>
  </si>
  <si>
    <t>Vanessa Benvenutti</t>
  </si>
  <si>
    <t>vbenvenutti@bb.com.br</t>
  </si>
  <si>
    <t>1h 17m 52s</t>
  </si>
  <si>
    <t>Manoel Anatalino Caires</t>
  </si>
  <si>
    <t>CAIRES@BB.COM.BR</t>
  </si>
  <si>
    <t>55m 8s</t>
  </si>
  <si>
    <t>Viviane de Abreu Vaz Teixeira</t>
  </si>
  <si>
    <t>vivianevaz@bb.com.br</t>
  </si>
  <si>
    <t>1h 16m 33s</t>
  </si>
  <si>
    <t>56m 22s</t>
  </si>
  <si>
    <t>1h 16m 26s</t>
  </si>
  <si>
    <t>caio.lamarao@bb.com.br</t>
  </si>
  <si>
    <t>1h 15m 30s</t>
  </si>
  <si>
    <t>1h 15m 4s</t>
  </si>
  <si>
    <t>53m 54s</t>
  </si>
  <si>
    <t>Raphael de Azevedo Cunha</t>
  </si>
  <si>
    <t>raphaelcunha@bb.com.br</t>
  </si>
  <si>
    <t>1h 1m 5s</t>
  </si>
  <si>
    <t>1h 12m 50s</t>
  </si>
  <si>
    <t>38m 45s</t>
  </si>
  <si>
    <t>48m 25s</t>
  </si>
  <si>
    <t>41m 26s</t>
  </si>
  <si>
    <t>Elisabete Russo Camacho Greilberger</t>
  </si>
  <si>
    <t>40m 26s</t>
  </si>
  <si>
    <t>elisabete.russo@bb.com.br</t>
  </si>
  <si>
    <t>1h 10m 21s</t>
  </si>
  <si>
    <t>1h 11m 10s</t>
  </si>
  <si>
    <t>1h 9m 48s</t>
  </si>
  <si>
    <t>35m 53s</t>
  </si>
  <si>
    <t>1h 10m 23s</t>
  </si>
  <si>
    <t>53m 1s</t>
  </si>
  <si>
    <t>Tanisleila Araujo de Lima Nascimento</t>
  </si>
  <si>
    <t>1h 9m 56s</t>
  </si>
  <si>
    <t>tanisleila@bb.com.br</t>
  </si>
  <si>
    <t>1h 5m 44s</t>
  </si>
  <si>
    <t>1h 9m 33s</t>
  </si>
  <si>
    <t>1h 7m 58s</t>
  </si>
  <si>
    <t>1h 7m 47s</t>
  </si>
  <si>
    <t>1h 7m 33s</t>
  </si>
  <si>
    <t>1h 7m 31s</t>
  </si>
  <si>
    <t>1h 7m 14s</t>
  </si>
  <si>
    <t>Natanael Chies Migotto</t>
  </si>
  <si>
    <t>ncmigot@bb.com.br</t>
  </si>
  <si>
    <t>1h 6m 47s</t>
  </si>
  <si>
    <t>Joao Carlos do Nascimento Junior</t>
  </si>
  <si>
    <t>1h 5m 48s</t>
  </si>
  <si>
    <t>jocajr@bb.com.br</t>
  </si>
  <si>
    <t>1h 1m 21s</t>
  </si>
  <si>
    <t>46m 9s</t>
  </si>
  <si>
    <t>1h 1m 31s</t>
  </si>
  <si>
    <t>48m 3s</t>
  </si>
  <si>
    <t>Jose Barbosa</t>
  </si>
  <si>
    <t>46m 50s</t>
  </si>
  <si>
    <t>jose.barbosa@ibm.com</t>
  </si>
  <si>
    <t>38m 35s</t>
  </si>
  <si>
    <t>46m 58s</t>
  </si>
  <si>
    <t>38m 8s</t>
  </si>
  <si>
    <t>Celso Rodrigues de Melo</t>
  </si>
  <si>
    <t>celsodemelo@bb.com.br</t>
  </si>
  <si>
    <t>Marcos Aurelio Martins</t>
  </si>
  <si>
    <t>marcosaureliomartins@bb.com.br</t>
  </si>
  <si>
    <t>37m</t>
  </si>
  <si>
    <t>Everton Luiz da Rocha</t>
  </si>
  <si>
    <t>evertonrocha@bb.com.br</t>
  </si>
  <si>
    <t>46m 59s</t>
  </si>
  <si>
    <t>Angela Yuri Iyama</t>
  </si>
  <si>
    <t>angelai@bb.com.br</t>
  </si>
  <si>
    <t>Juliana Borges Lima de Carvalho</t>
  </si>
  <si>
    <t>ju.lima@bb.com.br</t>
  </si>
  <si>
    <t>Gekson Cinaty da Silva</t>
  </si>
  <si>
    <t>gekson.silva@coopersystem.com.br</t>
  </si>
  <si>
    <t>38m 4s</t>
  </si>
  <si>
    <t>34m 22s</t>
  </si>
  <si>
    <t>Valclecio Gomes Moreira</t>
  </si>
  <si>
    <t>valclecio@bb.com.br</t>
  </si>
  <si>
    <t>Alexsandro Martins de Queiroz</t>
  </si>
  <si>
    <t>alexsandro@bb.com.br</t>
  </si>
  <si>
    <t>cesarabrantes@bb.com.br</t>
  </si>
  <si>
    <t>jogbarros@bb.com.br</t>
  </si>
  <si>
    <t>F9418333</t>
  </si>
  <si>
    <t>C1330265</t>
  </si>
  <si>
    <t>C1330635</t>
  </si>
  <si>
    <t>C1315693</t>
  </si>
  <si>
    <t>C1295112</t>
  </si>
  <si>
    <t>C1320851</t>
  </si>
  <si>
    <t>C1332351</t>
  </si>
  <si>
    <t>F6816948</t>
  </si>
  <si>
    <t>C1327533</t>
  </si>
  <si>
    <t>C1324509</t>
  </si>
  <si>
    <t>C1274905</t>
  </si>
  <si>
    <t>C1297894</t>
  </si>
  <si>
    <t>C1310418</t>
  </si>
  <si>
    <t>Guilda #g134</t>
  </si>
  <si>
    <t>1h 52m 34s</t>
  </si>
  <si>
    <t>1h 22m 56s</t>
  </si>
  <si>
    <t>1h 44m 24s</t>
  </si>
  <si>
    <t>1h 43m 4s</t>
  </si>
  <si>
    <t>1h 44m 2s</t>
  </si>
  <si>
    <t>Bruna Gomes</t>
  </si>
  <si>
    <t>bruna_gomes@mckinsey.com</t>
  </si>
  <si>
    <t>1h 36m 45s</t>
  </si>
  <si>
    <t>1h 33m 25s</t>
  </si>
  <si>
    <t>1h 33m 53s</t>
  </si>
  <si>
    <t>Felipe de Melo Rosa</t>
  </si>
  <si>
    <t>felipedemelo@bb.com.br</t>
  </si>
  <si>
    <t>Anderson Adorno Mattede</t>
  </si>
  <si>
    <t>MATTEDE@BB.COM.BR</t>
  </si>
  <si>
    <t>1h 32m 22s</t>
  </si>
  <si>
    <t>Vlad (Guest)</t>
  </si>
  <si>
    <t>1h 32m 8s</t>
  </si>
  <si>
    <t>1h 33m 12s</t>
  </si>
  <si>
    <t>1h 31m 13s</t>
  </si>
  <si>
    <t>1h 31m 8s</t>
  </si>
  <si>
    <t>1h 12m 5s</t>
  </si>
  <si>
    <t>1h 30m 53s</t>
  </si>
  <si>
    <t>1h 31m 6s</t>
  </si>
  <si>
    <t>Amelia Ines Tonietto</t>
  </si>
  <si>
    <t>ameliatonietto@bb.com.br</t>
  </si>
  <si>
    <t>Eduarda Guterres</t>
  </si>
  <si>
    <t>1h 31m 2s</t>
  </si>
  <si>
    <t>eduarda.guterres@ibm.com</t>
  </si>
  <si>
    <t>1h 30m 43s</t>
  </si>
  <si>
    <t>1h 29m 17s</t>
  </si>
  <si>
    <t>1h 30m 40s</t>
  </si>
  <si>
    <t>Thiago Henrique T de Almeida</t>
  </si>
  <si>
    <t>51m 44s</t>
  </si>
  <si>
    <t>thiago.teixeira@castgroup.com.br</t>
  </si>
  <si>
    <t>1h 30m 41s</t>
  </si>
  <si>
    <t>1h 29m 23s</t>
  </si>
  <si>
    <t>Edvaldo de Ramos Junior</t>
  </si>
  <si>
    <t>edvaldo.ramos@castgroup.com.br</t>
  </si>
  <si>
    <t>Elenilton Machado Rodrigues</t>
  </si>
  <si>
    <t>elenilton@bb.com.br</t>
  </si>
  <si>
    <t>1h 30m 4s</t>
  </si>
  <si>
    <t>1h 29m 54s</t>
  </si>
  <si>
    <t>Leandro Viana Candido de Melo</t>
  </si>
  <si>
    <t>leandro@coopersystem.com.br</t>
  </si>
  <si>
    <t>Alexandre de Almeida Fonseca</t>
  </si>
  <si>
    <t>alex.fonseca@bb.com.br</t>
  </si>
  <si>
    <t>Antonio Lacerda Lima</t>
  </si>
  <si>
    <t>1h 23m 18s</t>
  </si>
  <si>
    <t>lacerda.tony@bb.com.br</t>
  </si>
  <si>
    <t>1h 21m 44s</t>
  </si>
  <si>
    <t>TIMOTEOPPIRES@BB.COM.BR</t>
  </si>
  <si>
    <t>1h 29m 38s</t>
  </si>
  <si>
    <t>Eduardo Luis Dolinski de Lima</t>
  </si>
  <si>
    <t>1h 28m 33s</t>
  </si>
  <si>
    <t>eduardo.luis@bb.com.br</t>
  </si>
  <si>
    <t>59m 41s</t>
  </si>
  <si>
    <t>Joao Marcos Lucena da Fonseca</t>
  </si>
  <si>
    <t>joaomarcos.lucena@bb.com.br</t>
  </si>
  <si>
    <t>1h 23m 26s</t>
  </si>
  <si>
    <t>47m 24s</t>
  </si>
  <si>
    <t>1h 19m 40s</t>
  </si>
  <si>
    <t>1h 6m 36s</t>
  </si>
  <si>
    <t>1h 26m 44s</t>
  </si>
  <si>
    <t>1h 26m 39s</t>
  </si>
  <si>
    <t>1h 29m 29s</t>
  </si>
  <si>
    <t>1h 26m 30s</t>
  </si>
  <si>
    <t>Thiago da Maia Schneider</t>
  </si>
  <si>
    <t>tschneider@bb.com.br</t>
  </si>
  <si>
    <t>1h 21m 26s</t>
  </si>
  <si>
    <t>1h 27m 33s</t>
  </si>
  <si>
    <t>Castro, Ryan Oliveira de</t>
  </si>
  <si>
    <t>ryan.castro@capgemini.com</t>
  </si>
  <si>
    <t>Vinicius Seufitele Pinto</t>
  </si>
  <si>
    <t>vinicius.seufitele@bb.com.br</t>
  </si>
  <si>
    <t>1h 13m 33s</t>
  </si>
  <si>
    <t>Rachel Salustiano Adjuto Botelho</t>
  </si>
  <si>
    <t>rachel.botelho@bb.com.br</t>
  </si>
  <si>
    <t>1h 22m 55s</t>
  </si>
  <si>
    <t>Kelem Viviane da Silva Manso</t>
  </si>
  <si>
    <t>kelems@bb.com.br</t>
  </si>
  <si>
    <t>1h 26m 52s</t>
  </si>
  <si>
    <t>1h 27m 19s</t>
  </si>
  <si>
    <t>1h 26m 36s</t>
  </si>
  <si>
    <t>1h 1m 13s</t>
  </si>
  <si>
    <t>1h 25m 47s</t>
  </si>
  <si>
    <t>1h 25m 38s</t>
  </si>
  <si>
    <t>1h 5m 15s</t>
  </si>
  <si>
    <t>1h 24m 10s</t>
  </si>
  <si>
    <t>Monteiro, Janiel Tertuliano</t>
  </si>
  <si>
    <t>janiel.monteiro@capgemini.com</t>
  </si>
  <si>
    <t>Silva, Jose Hilo Trindade da</t>
  </si>
  <si>
    <t>jose.b.silva@capgemini.com</t>
  </si>
  <si>
    <t>Tania Baima Maia</t>
  </si>
  <si>
    <t>taniabaima@bb.com.br</t>
  </si>
  <si>
    <t>1h 13m 1s</t>
  </si>
  <si>
    <t>1h 23m 24s</t>
  </si>
  <si>
    <t>Dendena, Alairton</t>
  </si>
  <si>
    <t>alairton.dendena@capgemini.com</t>
  </si>
  <si>
    <t>Rosana de Paula Coutinho Barros</t>
  </si>
  <si>
    <t>1h 22m 51s</t>
  </si>
  <si>
    <t>rosanacoutinho@bb.com.br</t>
  </si>
  <si>
    <t>58m 30s</t>
  </si>
  <si>
    <t>31m 59s</t>
  </si>
  <si>
    <t>Thiago Mitio Kobayashi</t>
  </si>
  <si>
    <t>tkobayashi@bb.com.br</t>
  </si>
  <si>
    <t>1h 23m 20s</t>
  </si>
  <si>
    <t>Tulio Rezende de Castro Guimaraes</t>
  </si>
  <si>
    <t>45m 41s</t>
  </si>
  <si>
    <t>tuliorcg@bb.com.br</t>
  </si>
  <si>
    <t>37m 32s</t>
  </si>
  <si>
    <t>Patricia Rosana Moreira Fernandes Enes</t>
  </si>
  <si>
    <t>patriciarosana@bb.com.br</t>
  </si>
  <si>
    <t>Audrey Carvalho dos Santos</t>
  </si>
  <si>
    <t>1h 20m 49s</t>
  </si>
  <si>
    <t>audreysantos@bb.com.br</t>
  </si>
  <si>
    <t>33m 27s</t>
  </si>
  <si>
    <t>1h 21m 31s</t>
  </si>
  <si>
    <t>Andressa Soares Rodrigues</t>
  </si>
  <si>
    <t>andressa.rodrigues@bb.com.br</t>
  </si>
  <si>
    <t>Jean Chelbi</t>
  </si>
  <si>
    <t>Elisa Brasileiro de Figueredo</t>
  </si>
  <si>
    <t>elisaf@bb.com.br</t>
  </si>
  <si>
    <t>Rodrigo Alves Fuzi Silva</t>
  </si>
  <si>
    <t>RODRIGOFUZZI@BB.COM.BR</t>
  </si>
  <si>
    <t>1h 17m 24s</t>
  </si>
  <si>
    <t>Alcides Figueira Filho</t>
  </si>
  <si>
    <t>alcides.figueira@bb.com.br</t>
  </si>
  <si>
    <t>1h 15m 18s</t>
  </si>
  <si>
    <t>Julio Cesar Paladino</t>
  </si>
  <si>
    <t>jcpld@bb.com.br</t>
  </si>
  <si>
    <t>Jorge Luiz de Sant Anna Antunes</t>
  </si>
  <si>
    <t>jorji@bb.com.br</t>
  </si>
  <si>
    <t>45m 5s</t>
  </si>
  <si>
    <t>45m 8s</t>
  </si>
  <si>
    <t>1h 16m 19s</t>
  </si>
  <si>
    <t>47m 57s</t>
  </si>
  <si>
    <t>tiago.aoki@bb.com.br</t>
  </si>
  <si>
    <t>anderson.schumann@bb.com.br</t>
  </si>
  <si>
    <t>1h 6m 3s</t>
  </si>
  <si>
    <t>Linhares Viana Da Silva, Phillipe</t>
  </si>
  <si>
    <t>1h 11m 17s</t>
  </si>
  <si>
    <t>plinharesv@minsait.com</t>
  </si>
  <si>
    <t>1h 9m 35s</t>
  </si>
  <si>
    <t>Rafael Laux Tabbal</t>
  </si>
  <si>
    <t>1h 10m 44s</t>
  </si>
  <si>
    <t>rafael.tabbal@bb.com.br</t>
  </si>
  <si>
    <t>31m 9s</t>
  </si>
  <si>
    <t>Igor Franca Gama</t>
  </si>
  <si>
    <t>igor.franca@bb.com.br</t>
  </si>
  <si>
    <t>1h 9m 6s</t>
  </si>
  <si>
    <t>35m 25s</t>
  </si>
  <si>
    <t>1h 5m 2s</t>
  </si>
  <si>
    <t>1h 3m 8s</t>
  </si>
  <si>
    <t>55m 27s</t>
  </si>
  <si>
    <t>1h 2m 13s</t>
  </si>
  <si>
    <t>1h 2m 28s</t>
  </si>
  <si>
    <t>57m 30s</t>
  </si>
  <si>
    <t>Savio Da Silva Barros</t>
  </si>
  <si>
    <t>ssbarros2@stefanini.com</t>
  </si>
  <si>
    <t>48m 46s</t>
  </si>
  <si>
    <t>Marcos Vinicius Campos</t>
  </si>
  <si>
    <t>marcos.v.campos@bb.com.br</t>
  </si>
  <si>
    <t>43m 30s</t>
  </si>
  <si>
    <t>rafael.valle@bb.com.br</t>
  </si>
  <si>
    <t>41m 29s</t>
  </si>
  <si>
    <t>Claudio Pereira Estevam</t>
  </si>
  <si>
    <t>claudio.estevam@bb.com.br</t>
  </si>
  <si>
    <t>33m 31s</t>
  </si>
  <si>
    <t>C1329995</t>
  </si>
  <si>
    <t>F0996239</t>
  </si>
  <si>
    <t>F0742762</t>
  </si>
  <si>
    <t>F0733344</t>
  </si>
  <si>
    <t>F9370785</t>
  </si>
  <si>
    <t>F9329156</t>
  </si>
  <si>
    <t>C1333213</t>
  </si>
  <si>
    <t>C1332602</t>
  </si>
  <si>
    <t>F8783477</t>
  </si>
  <si>
    <t>F8369247</t>
  </si>
  <si>
    <t>C1317697</t>
  </si>
  <si>
    <t>C1332022</t>
  </si>
  <si>
    <t>C1000225</t>
  </si>
  <si>
    <t>C1323499</t>
  </si>
  <si>
    <t>F2739016</t>
  </si>
  <si>
    <t>C1324134</t>
  </si>
  <si>
    <t>C1329019</t>
  </si>
  <si>
    <t>C1310885</t>
  </si>
  <si>
    <t>C1319845</t>
  </si>
  <si>
    <t>C1319689</t>
  </si>
  <si>
    <t>C1319591</t>
  </si>
  <si>
    <t>C1332767</t>
  </si>
  <si>
    <t>C1327244</t>
  </si>
  <si>
    <t>C1321327</t>
  </si>
  <si>
    <t>C1310810</t>
  </si>
  <si>
    <t>C1328752</t>
  </si>
  <si>
    <t>F3858281</t>
  </si>
  <si>
    <t>C1297671</t>
  </si>
  <si>
    <t>C1143926</t>
  </si>
  <si>
    <t>C1323207</t>
  </si>
  <si>
    <t>C1324471</t>
  </si>
  <si>
    <t>C1321888</t>
  </si>
  <si>
    <t>C1324359</t>
  </si>
  <si>
    <t>C1326440</t>
  </si>
  <si>
    <t>F3445038</t>
  </si>
  <si>
    <t>C1326383</t>
  </si>
  <si>
    <t>c1329624</t>
  </si>
  <si>
    <t>Guilda #g135</t>
  </si>
  <si>
    <t>2h 35m 33s</t>
  </si>
  <si>
    <t>Carlos Henrique Eller Cruz</t>
  </si>
  <si>
    <t>2h 26m 57s</t>
  </si>
  <si>
    <t>carlos.eller.cruz@bb.com.br</t>
  </si>
  <si>
    <t>2h 13m 38s</t>
  </si>
  <si>
    <t>Vinicius do Couto Pinheiro</t>
  </si>
  <si>
    <t>1h 33m 59s</t>
  </si>
  <si>
    <t>pinheiro.vinicius@bb.com.br</t>
  </si>
  <si>
    <t>Aline de Freitas Duarte</t>
  </si>
  <si>
    <t>aaline@bbseg.com.br</t>
  </si>
  <si>
    <t>2h 21m 24s</t>
  </si>
  <si>
    <t>2h 19m 14s</t>
  </si>
  <si>
    <t>Aurelindo Alves de Almeida Junior</t>
  </si>
  <si>
    <t>2h 21m 11s</t>
  </si>
  <si>
    <t>JR01@BB.COM.BR</t>
  </si>
  <si>
    <t>2h 13m 48s</t>
  </si>
  <si>
    <t>2h 3m 53s</t>
  </si>
  <si>
    <t>Eduardo dos Santos Leal</t>
  </si>
  <si>
    <t>2h 20m 8s</t>
  </si>
  <si>
    <t>eduardosantosleal@bb.com.br</t>
  </si>
  <si>
    <t>2h 14m 10s</t>
  </si>
  <si>
    <t>2h 18m 11s</t>
  </si>
  <si>
    <t>2h 17m 35s</t>
  </si>
  <si>
    <t>1h 34m 3s</t>
  </si>
  <si>
    <t>2h 17m 15s</t>
  </si>
  <si>
    <t>2h 16m 55s</t>
  </si>
  <si>
    <t>Boaventura Gomes Neto</t>
  </si>
  <si>
    <t>venturanetodf@bb.com.br</t>
  </si>
  <si>
    <t>2h 1m 6s</t>
  </si>
  <si>
    <t>2h 16m 6s</t>
  </si>
  <si>
    <t>2h 16m 15s</t>
  </si>
  <si>
    <t>1h 55m 44s</t>
  </si>
  <si>
    <t>2h 15m 52s</t>
  </si>
  <si>
    <t>1h 33m 32s</t>
  </si>
  <si>
    <t>2h 2m 25s</t>
  </si>
  <si>
    <t>2h 15m 30s</t>
  </si>
  <si>
    <t>Sousa, Alan</t>
  </si>
  <si>
    <t>2h 15m 25s</t>
  </si>
  <si>
    <t>alan.sousa@connectis-gs.com.br</t>
  </si>
  <si>
    <t>Michael Medina da Cunha</t>
  </si>
  <si>
    <t>michael.medina@ibm.com</t>
  </si>
  <si>
    <t>2h 15m 21s</t>
  </si>
  <si>
    <t>2h 13m 9s</t>
  </si>
  <si>
    <t>Marcos Fernando Turial de Moraes</t>
  </si>
  <si>
    <t>1h 34m 53s</t>
  </si>
  <si>
    <t>marcosturial@bb.com.br</t>
  </si>
  <si>
    <t>2h 17m 7s</t>
  </si>
  <si>
    <t>1h 22m 3s</t>
  </si>
  <si>
    <t>1h 17m 41s</t>
  </si>
  <si>
    <t>Rodrigo Welter</t>
  </si>
  <si>
    <t>2h 11m 11s</t>
  </si>
  <si>
    <t>WWWELTER@BB.COM.BR</t>
  </si>
  <si>
    <t>1h 18m 38s</t>
  </si>
  <si>
    <t>1h 18m 30s</t>
  </si>
  <si>
    <t>2h 14m 54s</t>
  </si>
  <si>
    <t>1h 30m 19s</t>
  </si>
  <si>
    <t>Joao Victor Pires</t>
  </si>
  <si>
    <t>joao.victor.pires@ibm.com</t>
  </si>
  <si>
    <t>2h 14m 44s</t>
  </si>
  <si>
    <t>2h 1m 44s</t>
  </si>
  <si>
    <t>2h 14m 30s</t>
  </si>
  <si>
    <t>2h 14m 42s</t>
  </si>
  <si>
    <t>2h 14m 26s</t>
  </si>
  <si>
    <t>2h 4m 30s</t>
  </si>
  <si>
    <t>2h 14m 9s</t>
  </si>
  <si>
    <t>1h 24m 34s</t>
  </si>
  <si>
    <t>1h 50m 42s</t>
  </si>
  <si>
    <t>Gustavo Luszczynski (Red Hat) (Guest)</t>
  </si>
  <si>
    <t>2h 14m 20s</t>
  </si>
  <si>
    <t>Luciano Scorsin (Red Hat) (Guest)</t>
  </si>
  <si>
    <t>2h 14m 13s</t>
  </si>
  <si>
    <t>Aderson Lucas Mendonca e Silva Medeiros</t>
  </si>
  <si>
    <t>1h 35m 1s</t>
  </si>
  <si>
    <t>aderson.mendonca@bb.com.br</t>
  </si>
  <si>
    <t>Anderson Barnabe Lima</t>
  </si>
  <si>
    <t>andersonbarnabe@bb.com.br</t>
  </si>
  <si>
    <t>2h 5m 33s</t>
  </si>
  <si>
    <t>2h 14m 1s</t>
  </si>
  <si>
    <t>1h 33m 50s</t>
  </si>
  <si>
    <t>2h 13m 54s</t>
  </si>
  <si>
    <t>Alvaro Henrique Pandelo Da Silva</t>
  </si>
  <si>
    <t>2h 8m 11s</t>
  </si>
  <si>
    <t>ahsilva@stefanini.com</t>
  </si>
  <si>
    <t>1h 33m 34s</t>
  </si>
  <si>
    <t>Maria, Alexsandra Melo</t>
  </si>
  <si>
    <t>2h 13m 42s</t>
  </si>
  <si>
    <t>alexsandra.maia@capgemini.com</t>
  </si>
  <si>
    <t>2h 13m 39s</t>
  </si>
  <si>
    <t>1h 27m 14s</t>
  </si>
  <si>
    <t>2h 13m 49s</t>
  </si>
  <si>
    <t>1h 55m 23s</t>
  </si>
  <si>
    <t>2h 42s</t>
  </si>
  <si>
    <t>2h 14m 16s</t>
  </si>
  <si>
    <t>2h 13m 31s</t>
  </si>
  <si>
    <t>1h 33m 3s</t>
  </si>
  <si>
    <t>1h 50m 59s</t>
  </si>
  <si>
    <t>2h 13m 32s</t>
  </si>
  <si>
    <t>2h 13m 30s</t>
  </si>
  <si>
    <t>1h 30m 5s</t>
  </si>
  <si>
    <t>1h 33m 33s</t>
  </si>
  <si>
    <t>1h 47m 29s</t>
  </si>
  <si>
    <t>Diego Uchoa - Red Hat</t>
  </si>
  <si>
    <t>2h 13m 23s</t>
  </si>
  <si>
    <t>Lucas de Castro Rodrigues (CAST INFORMATICA S/A)</t>
  </si>
  <si>
    <t>2h 13m 19s</t>
  </si>
  <si>
    <t>lucas.rodrigues@cassi.com.br</t>
  </si>
  <si>
    <t>2h 13m 14s</t>
  </si>
  <si>
    <t>2h 7m 16s</t>
  </si>
  <si>
    <t>Danilo Benedito Alonso</t>
  </si>
  <si>
    <t>1h 33m 43s</t>
  </si>
  <si>
    <t>daniloalonso@bb.com.br</t>
  </si>
  <si>
    <t>Osvaldo Melo (Red Hat) (Convidado)</t>
  </si>
  <si>
    <t>2h 13m 16s</t>
  </si>
  <si>
    <t>2h 13m 7s</t>
  </si>
  <si>
    <t>2h 12m 54s</t>
  </si>
  <si>
    <t>2h 11m 7s</t>
  </si>
  <si>
    <t>Marcelo.sacramento@prestadores.cateno.com.br</t>
  </si>
  <si>
    <t>1h 47m 8s</t>
  </si>
  <si>
    <t>Caio Soares</t>
  </si>
  <si>
    <t>2h 10m 52s</t>
  </si>
  <si>
    <t>2h 12m 52s</t>
  </si>
  <si>
    <t>1h 42m 55s</t>
  </si>
  <si>
    <t>2h 13m 2s</t>
  </si>
  <si>
    <t>2h 5m 30s</t>
  </si>
  <si>
    <t>2h 12m 53s</t>
  </si>
  <si>
    <t>Tereza Cristina Vital Moreira</t>
  </si>
  <si>
    <t>terezamoreira@bb.com.br</t>
  </si>
  <si>
    <t>Pedro Vitor Costa Couto</t>
  </si>
  <si>
    <t>2h 12m 46s</t>
  </si>
  <si>
    <t>pvcouto@stefanini.com</t>
  </si>
  <si>
    <t>Marcelo Antonio Escobar</t>
  </si>
  <si>
    <t>marcelo.escobar@castgroup.com.br</t>
  </si>
  <si>
    <t>2h 12m 30s</t>
  </si>
  <si>
    <t>2h 12m 36s</t>
  </si>
  <si>
    <t>Janaina Gomes dos Santos</t>
  </si>
  <si>
    <t>2h 14m 38s</t>
  </si>
  <si>
    <t>janainasantos@bb.com.br</t>
  </si>
  <si>
    <t>2h 12m 38s</t>
  </si>
  <si>
    <t>2h 12m 32s</t>
  </si>
  <si>
    <t>2h 12m 34s</t>
  </si>
  <si>
    <t>1h 18m 5s</t>
  </si>
  <si>
    <t>2h 12m 24s</t>
  </si>
  <si>
    <t>2h 2m 11s</t>
  </si>
  <si>
    <t>2h 12m 17s</t>
  </si>
  <si>
    <t>Jorge Luz Rufino, Ricardo</t>
  </si>
  <si>
    <t>rjorge@minsait.com</t>
  </si>
  <si>
    <t>1h 49m 59s</t>
  </si>
  <si>
    <t>2h 6m 25s</t>
  </si>
  <si>
    <t>1h 39m 49s</t>
  </si>
  <si>
    <t>2h 12m 19s</t>
  </si>
  <si>
    <t>1h 28m 13s</t>
  </si>
  <si>
    <t>2h 12m 10s</t>
  </si>
  <si>
    <t>1h 49m 7s</t>
  </si>
  <si>
    <t>Leandro</t>
  </si>
  <si>
    <t>2h 12m 7s</t>
  </si>
  <si>
    <t>1h 32m 38s</t>
  </si>
  <si>
    <t>Yokoyama De Sousa, Didimo</t>
  </si>
  <si>
    <t>dyokoyama@minsait.com</t>
  </si>
  <si>
    <t>Souza, Danielle Cristina de</t>
  </si>
  <si>
    <t>danielle.souza@capgemini.com</t>
  </si>
  <si>
    <t>2h 3m 57s</t>
  </si>
  <si>
    <t>2h 13m 59s</t>
  </si>
  <si>
    <t>47m 26s</t>
  </si>
  <si>
    <t>1h 38m 30s</t>
  </si>
  <si>
    <t>1h 37m 10s</t>
  </si>
  <si>
    <t>Silva, Leonardo Venancio Gloria da</t>
  </si>
  <si>
    <t>2h 11m 47s</t>
  </si>
  <si>
    <t>leonardo.d.silva@capgemini.com</t>
  </si>
  <si>
    <t>Tamyres Vial de Souza</t>
  </si>
  <si>
    <t>tamyres.souza@coopersystem.com.br</t>
  </si>
  <si>
    <t>2h 11m 58s</t>
  </si>
  <si>
    <t>2h 11m 50s</t>
  </si>
  <si>
    <t>1h 54m 37s</t>
  </si>
  <si>
    <t>2h 9m 54s</t>
  </si>
  <si>
    <t>Marcos V Rodovalho da Cunha</t>
  </si>
  <si>
    <t>marcos.rodovalho@castgroup.com.br</t>
  </si>
  <si>
    <t>2h 7m 37s</t>
  </si>
  <si>
    <t>1h 29m 33s</t>
  </si>
  <si>
    <t>2h 11m 35s</t>
  </si>
  <si>
    <t>2h 13m 33s</t>
  </si>
  <si>
    <t>Reis, David Faulstich Diniz</t>
  </si>
  <si>
    <t>david.a.reis@capgemini.com</t>
  </si>
  <si>
    <t>2h 11m 25s</t>
  </si>
  <si>
    <t>2h 7m 51s</t>
  </si>
  <si>
    <t>2h 11m 6s</t>
  </si>
  <si>
    <t>56m 50s</t>
  </si>
  <si>
    <t>Lumena Leticia Alves Milani</t>
  </si>
  <si>
    <t>1h 12m 30s</t>
  </si>
  <si>
    <t>lumena.milani@castgroup.com.br</t>
  </si>
  <si>
    <t>2h 11m 15s</t>
  </si>
  <si>
    <t>1h 38m 5s</t>
  </si>
  <si>
    <t>2h 11m 1s</t>
  </si>
  <si>
    <t>Natalia Cardoso do Rego Barros</t>
  </si>
  <si>
    <t>NATALIA.BARROS@BB.COM.BR</t>
  </si>
  <si>
    <t>1h 27m 28s</t>
  </si>
  <si>
    <t>Moacir Coelho de Moura</t>
  </si>
  <si>
    <t>1h 51m 25s</t>
  </si>
  <si>
    <t>moacir.coelho@bb.com.br</t>
  </si>
  <si>
    <t>2h 10m 55s</t>
  </si>
  <si>
    <t>Tulio Henrique Trinta</t>
  </si>
  <si>
    <t>2h 2m 3s</t>
  </si>
  <si>
    <t>tulio30@bb.com.br</t>
  </si>
  <si>
    <t>José Augusto Vieira de Oliveira</t>
  </si>
  <si>
    <t>2h 12m 58s</t>
  </si>
  <si>
    <t>jose.vieira@castgroup.com.br</t>
  </si>
  <si>
    <t>Paulo Roberto de Rezende</t>
  </si>
  <si>
    <t>2h 8m 26s</t>
  </si>
  <si>
    <t>prezende@bb.com.br</t>
  </si>
  <si>
    <t>Thiago Silva Mota</t>
  </si>
  <si>
    <t>thiago.mota@cassi.com.br</t>
  </si>
  <si>
    <t>2h 10m 41s</t>
  </si>
  <si>
    <t>2h 10m 38s</t>
  </si>
  <si>
    <t>1h 27m 47s</t>
  </si>
  <si>
    <t>Ana Danielle de Oliveira Martins Machado</t>
  </si>
  <si>
    <t>ana.danielle@bb.com.br</t>
  </si>
  <si>
    <t>1h 26m 59s</t>
  </si>
  <si>
    <t>2h 10m 50s</t>
  </si>
  <si>
    <t>2h 45s</t>
  </si>
  <si>
    <t>54m 46s</t>
  </si>
  <si>
    <t>2h 9m 32s</t>
  </si>
  <si>
    <t>Mateus Luis Rockenbach</t>
  </si>
  <si>
    <t>1h 21m 8s</t>
  </si>
  <si>
    <t>mateus.rockenbach@bb.com.br</t>
  </si>
  <si>
    <t>Araujo, Everson Souza de</t>
  </si>
  <si>
    <t>2h 10m 29s</t>
  </si>
  <si>
    <t>everson.araujo@capgemini.com</t>
  </si>
  <si>
    <t>Leandro Dorizotti Franco</t>
  </si>
  <si>
    <t>2h 10m 23s</t>
  </si>
  <si>
    <t>leandro.franco@coopersystem.com.br</t>
  </si>
  <si>
    <t>Santos, Marcelo Assis</t>
  </si>
  <si>
    <t>marcelo.santos@capgemini.com</t>
  </si>
  <si>
    <t>Eduardo Almeida</t>
  </si>
  <si>
    <t>2h 8m 27s</t>
  </si>
  <si>
    <t>Marcio Conceicao Goulart</t>
  </si>
  <si>
    <t>2h 10m 32s</t>
  </si>
  <si>
    <t>marcioconceicao@bb.com.br</t>
  </si>
  <si>
    <t>1h 7m 36s</t>
  </si>
  <si>
    <t>William Fernandes de Moura</t>
  </si>
  <si>
    <t>2h 3m 42s</t>
  </si>
  <si>
    <t>De Jesus Cesar, Marcelo Henrique</t>
  </si>
  <si>
    <t>1h 48m 37s</t>
  </si>
  <si>
    <t>mhjesus@indracompany.com</t>
  </si>
  <si>
    <t>1h 55m 43s</t>
  </si>
  <si>
    <t>1h 5m 38s</t>
  </si>
  <si>
    <t>2h 9m 59s</t>
  </si>
  <si>
    <t>2h 7m 27s</t>
  </si>
  <si>
    <t>2h 10m 58s</t>
  </si>
  <si>
    <t>Pasqualini Filho, Newton</t>
  </si>
  <si>
    <t>npasqualini@minsait.com</t>
  </si>
  <si>
    <t>2h 9m 36s</t>
  </si>
  <si>
    <t>2h 3m 16s</t>
  </si>
  <si>
    <t>1h 27m 9s</t>
  </si>
  <si>
    <t>Fernando de Araujo Sanchez</t>
  </si>
  <si>
    <t>fsanchez_br@bb.com.br</t>
  </si>
  <si>
    <t>2h 9m 25s</t>
  </si>
  <si>
    <t>Guilherme Baufaker Rêgo (Red Hat)</t>
  </si>
  <si>
    <t>2h 9m 9s</t>
  </si>
  <si>
    <t>Luiz Henrique Oliveira Dias</t>
  </si>
  <si>
    <t>luiz.dias@qintess.com</t>
  </si>
  <si>
    <t>Antonio Aldisio de Sousa Alves Ferreira Filho</t>
  </si>
  <si>
    <t>2h 8m 59s</t>
  </si>
  <si>
    <t>antonioaldisio@ibm.com</t>
  </si>
  <si>
    <t>2h 9m 12s</t>
  </si>
  <si>
    <t>1h 28m 7s</t>
  </si>
  <si>
    <t>1h 49m 48s</t>
  </si>
  <si>
    <t>Cesar Eduardo Barros Lopes</t>
  </si>
  <si>
    <t>2h 8m 53s</t>
  </si>
  <si>
    <t>c1297803@interno.bb.com.br</t>
  </si>
  <si>
    <t>2h 8m 51s</t>
  </si>
  <si>
    <t>2h 8m 52s</t>
  </si>
  <si>
    <t>1h 50m 12s</t>
  </si>
  <si>
    <t>Simone Alcantara dos Santos</t>
  </si>
  <si>
    <t>simone.santos@coopersystem.com.br</t>
  </si>
  <si>
    <t>Edmundo Koukiti Hatayshi</t>
  </si>
  <si>
    <t>1h 22m 58s</t>
  </si>
  <si>
    <t>edmundo.hatayshi@bb.com.br</t>
  </si>
  <si>
    <t>Felipe Perotti Netto</t>
  </si>
  <si>
    <t>2h 10m 51s</t>
  </si>
  <si>
    <t>felipeperotti2@bb.com.br</t>
  </si>
  <si>
    <t>1h 30m 51s</t>
  </si>
  <si>
    <t>2h 8m 42s</t>
  </si>
  <si>
    <t>Eduardo Tait Davina</t>
  </si>
  <si>
    <t>tait@bb.com.br</t>
  </si>
  <si>
    <t>1h 17m 53s</t>
  </si>
  <si>
    <t>Irineu Porfirio da Costa</t>
  </si>
  <si>
    <t>irineucosta@bb.com.br</t>
  </si>
  <si>
    <t>2h 8m 50s</t>
  </si>
  <si>
    <t>1h 26m 25s</t>
  </si>
  <si>
    <t>2h 8m 39s</t>
  </si>
  <si>
    <t>2h 8m 33s</t>
  </si>
  <si>
    <t>1h 34m 21s</t>
  </si>
  <si>
    <t>Rafael Leao</t>
  </si>
  <si>
    <t>rafaelltm@ibm.com</t>
  </si>
  <si>
    <t>Cristiano Ferreira de Lima Costa</t>
  </si>
  <si>
    <t>2h 1m 59s</t>
  </si>
  <si>
    <t>cristiano.costa@bb.com.br</t>
  </si>
  <si>
    <t>1h 51m 32s</t>
  </si>
  <si>
    <t>2h 10m 4s</t>
  </si>
  <si>
    <t>2h 10m 2s</t>
  </si>
  <si>
    <t>2h 7m 38s</t>
  </si>
  <si>
    <t>Calebe do Nascimento Lino</t>
  </si>
  <si>
    <t>1h 9m 47s</t>
  </si>
  <si>
    <t>calebe.lino@bb.com.br</t>
  </si>
  <si>
    <t>Arnaldo Davino Godinho Turque</t>
  </si>
  <si>
    <t>1h 34m 47s</t>
  </si>
  <si>
    <t>ARNALDOTURQUE@BB.COM.BR</t>
  </si>
  <si>
    <t>2h 7m 53s</t>
  </si>
  <si>
    <t>Thiago</t>
  </si>
  <si>
    <t>2h 5m 11s</t>
  </si>
  <si>
    <t>2h 3m 40s</t>
  </si>
  <si>
    <t>Jader Mendonca Martins</t>
  </si>
  <si>
    <t>jadermmartins@bb.com.br</t>
  </si>
  <si>
    <t>Gabriel</t>
  </si>
  <si>
    <t>1h 24m 31s</t>
  </si>
  <si>
    <t>2h 7m 34s</t>
  </si>
  <si>
    <t>1h 8m 3s</t>
  </si>
  <si>
    <t>2h 7m 32s</t>
  </si>
  <si>
    <t>1h 9m 8s</t>
  </si>
  <si>
    <t>2h 7m 12s</t>
  </si>
  <si>
    <t>1h 8m 15s</t>
  </si>
  <si>
    <t>1h 23m 33s</t>
  </si>
  <si>
    <t>1h 42m 7s</t>
  </si>
  <si>
    <t>1h 34m 26s</t>
  </si>
  <si>
    <t>1h 13m 17s</t>
  </si>
  <si>
    <t>2h 8m 48s</t>
  </si>
  <si>
    <t>1h 56m 55s</t>
  </si>
  <si>
    <t>2h 6m 38s</t>
  </si>
  <si>
    <t>Arthur Nobre Brito</t>
  </si>
  <si>
    <t>57m 29s</t>
  </si>
  <si>
    <t>arthur.nobrebrito@bb.com.br</t>
  </si>
  <si>
    <t>2h 6m 43s</t>
  </si>
  <si>
    <t>Eder Queiroz</t>
  </si>
  <si>
    <t>1h 2s</t>
  </si>
  <si>
    <t>2h 6m 36s</t>
  </si>
  <si>
    <t>2h 6m 12s</t>
  </si>
  <si>
    <t>1h 56m 6s</t>
  </si>
  <si>
    <t>2h 6m 1s</t>
  </si>
  <si>
    <t>2h 6m 13s</t>
  </si>
  <si>
    <t>Pereira, Asael Paulino</t>
  </si>
  <si>
    <t>2h 6m 6s</t>
  </si>
  <si>
    <t>asael.pereira@capgemini.com</t>
  </si>
  <si>
    <t>Karollyne De Lima Gomes Nascim, Anne</t>
  </si>
  <si>
    <t>1h 53m 59s</t>
  </si>
  <si>
    <t>akarollyne@minsait.com</t>
  </si>
  <si>
    <t>1h 45m 18s</t>
  </si>
  <si>
    <t>Nascimento, Rene Willian</t>
  </si>
  <si>
    <t>1h 23m 7s</t>
  </si>
  <si>
    <t>rene.nascimento@capgemini.com</t>
  </si>
  <si>
    <t>1h 29m 12s</t>
  </si>
  <si>
    <t>1h 37m 19s</t>
  </si>
  <si>
    <t>2h 5m 37s</t>
  </si>
  <si>
    <t>jsouzas@minsait.com</t>
  </si>
  <si>
    <t>1h 26m 1s</t>
  </si>
  <si>
    <t>2h 5m 16s</t>
  </si>
  <si>
    <t>Helder Gonzaga (WEB)</t>
  </si>
  <si>
    <t>1h 23m 39s</t>
  </si>
  <si>
    <t>Perrut, Matheus</t>
  </si>
  <si>
    <t>matheus.perrut@connectis-gs.com.br</t>
  </si>
  <si>
    <t>Breytner Maciel Nascimento</t>
  </si>
  <si>
    <t>breytner.nascimento@castgroup.com.br</t>
  </si>
  <si>
    <t>Ricardo da Silva Flores</t>
  </si>
  <si>
    <t>1h 36m 18s</t>
  </si>
  <si>
    <t>ricardo.flores@bbts.com.br</t>
  </si>
  <si>
    <t>2h 5m 1s</t>
  </si>
  <si>
    <t>1h 49m 56s</t>
  </si>
  <si>
    <t>1h 27m 3s</t>
  </si>
  <si>
    <t>1h 52m 22s</t>
  </si>
  <si>
    <t>Celia Regina Tonelli Goncalves</t>
  </si>
  <si>
    <t>celiatonelli@bb.com.br</t>
  </si>
  <si>
    <t>1h 21s</t>
  </si>
  <si>
    <t>2h 4m 17s</t>
  </si>
  <si>
    <t>1h 35m 16s</t>
  </si>
  <si>
    <t>2h 6m 16s</t>
  </si>
  <si>
    <t>2h 4m 4s</t>
  </si>
  <si>
    <t>1h 19m 48s</t>
  </si>
  <si>
    <t>2h 3m 34s</t>
  </si>
  <si>
    <t>1h 58m 38s</t>
  </si>
  <si>
    <t>2h 3m 25s</t>
  </si>
  <si>
    <t>1h 47m 54s</t>
  </si>
  <si>
    <t>2h 3m 11s</t>
  </si>
  <si>
    <t>2h 2m 57s</t>
  </si>
  <si>
    <t>2h 4m 58s</t>
  </si>
  <si>
    <t>Leonardo de Oliveira Guedes</t>
  </si>
  <si>
    <t>c1283301@interno.bb.com.br</t>
  </si>
  <si>
    <t>Michel Almeida Morais</t>
  </si>
  <si>
    <t>2h 2m 47s</t>
  </si>
  <si>
    <t>michelmorais@bb.com.br</t>
  </si>
  <si>
    <t>1h 21m 10s</t>
  </si>
  <si>
    <t>2h 46s</t>
  </si>
  <si>
    <t>Andre Gustavo Brust Peixoto</t>
  </si>
  <si>
    <t>1h 37m 20s</t>
  </si>
  <si>
    <t>andrebrust@bb.com.br</t>
  </si>
  <si>
    <t>34m 39s</t>
  </si>
  <si>
    <t>Paula, Luccas Leite de</t>
  </si>
  <si>
    <t>2h 2m 9s</t>
  </si>
  <si>
    <t>luccas.paula@capgemini.com</t>
  </si>
  <si>
    <t>1h 56m 48s</t>
  </si>
  <si>
    <t>1h 14m 30s</t>
  </si>
  <si>
    <t>2h 1m 20s</t>
  </si>
  <si>
    <t>1h 31m 48s</t>
  </si>
  <si>
    <t>Felipe (RedHat)</t>
  </si>
  <si>
    <t>1h 44m 20s</t>
  </si>
  <si>
    <t>Deivdy William Silva</t>
  </si>
  <si>
    <t>45m 58s</t>
  </si>
  <si>
    <t>deivdy.silva@castgroup.com.br</t>
  </si>
  <si>
    <t>Cibele Martins</t>
  </si>
  <si>
    <t>49m 8s</t>
  </si>
  <si>
    <t>cibele.martins@ibm.com</t>
  </si>
  <si>
    <t>Julio Cesar Santos Barreto</t>
  </si>
  <si>
    <t>1h 49m 14s</t>
  </si>
  <si>
    <t>julio.jcsb@pf.gov.br</t>
  </si>
  <si>
    <t>1h 59m 8s</t>
  </si>
  <si>
    <t>Victoria Santos1</t>
  </si>
  <si>
    <t>victoria.santos1@ibm.com</t>
  </si>
  <si>
    <t>Nicholas Brant</t>
  </si>
  <si>
    <t>2h 1s</t>
  </si>
  <si>
    <t>nicholas.brant@castgroup.com.br</t>
  </si>
  <si>
    <t>Lucas Eduardo Goeten</t>
  </si>
  <si>
    <t>lucas.goeten@castgroup.com.br</t>
  </si>
  <si>
    <t>1h 59m 20s</t>
  </si>
  <si>
    <t>1h 7m 55s</t>
  </si>
  <si>
    <t>1h 21m 40s</t>
  </si>
  <si>
    <t>1h 58m 41s</t>
  </si>
  <si>
    <t>1h 58m 26s</t>
  </si>
  <si>
    <t>Alves, Alisson Lucas Sampaio</t>
  </si>
  <si>
    <t>1h 41m 19s</t>
  </si>
  <si>
    <t>alisson.alves@capgemini.com</t>
  </si>
  <si>
    <t>Leandro Thizon de Moraes</t>
  </si>
  <si>
    <t>lthizon@bb.com.br</t>
  </si>
  <si>
    <t>1h 15m 10s</t>
  </si>
  <si>
    <t>43m 11s</t>
  </si>
  <si>
    <t>1h 32m 35s</t>
  </si>
  <si>
    <t>Felipe Randson Dias da Silva</t>
  </si>
  <si>
    <t>C1259285@interno.bb.com.br</t>
  </si>
  <si>
    <t>Marcos Antonio Silva Rodrigues</t>
  </si>
  <si>
    <t>1h 40m 46s</t>
  </si>
  <si>
    <t>rodrigues@bb.com.br</t>
  </si>
  <si>
    <t>1h 55m 32s</t>
  </si>
  <si>
    <t>1h 39m 51s</t>
  </si>
  <si>
    <t>1h 1m 56s</t>
  </si>
  <si>
    <t>Nathany de Moura Reis</t>
  </si>
  <si>
    <t>42m 47s</t>
  </si>
  <si>
    <t>nathany.reis@bb.com.br</t>
  </si>
  <si>
    <t>Douglas Rafael Silva</t>
  </si>
  <si>
    <t>1h 54m 53s</t>
  </si>
  <si>
    <t>1h 38m 49s</t>
  </si>
  <si>
    <t>Thiago Ribeiro</t>
  </si>
  <si>
    <t>thiago.ribeiro@ibm.com</t>
  </si>
  <si>
    <t>1h 18m 15s</t>
  </si>
  <si>
    <t>Daniel Furucho Sakai</t>
  </si>
  <si>
    <t>1h 54m 32s</t>
  </si>
  <si>
    <t>sakai@bb.com.br</t>
  </si>
  <si>
    <t>1h 54m 10s</t>
  </si>
  <si>
    <t>1h 53m 54s</t>
  </si>
  <si>
    <t>1h 31m 23s</t>
  </si>
  <si>
    <t>1h 11m 31s</t>
  </si>
  <si>
    <t>1h 48m 6s</t>
  </si>
  <si>
    <t>Ronan</t>
  </si>
  <si>
    <t>1h 28m 9s</t>
  </si>
  <si>
    <t>Rafael</t>
  </si>
  <si>
    <t>1h 51m 43s</t>
  </si>
  <si>
    <t>Anderson Ferreira Nascimento</t>
  </si>
  <si>
    <t>1h 51m 55s</t>
  </si>
  <si>
    <t>andersonfn@bb.com.br</t>
  </si>
  <si>
    <t>1h 47m 30s</t>
  </si>
  <si>
    <t>Daniel Ferreira Ramos</t>
  </si>
  <si>
    <t>1h 47m 48s</t>
  </si>
  <si>
    <t>DANIEL.FRAMOS@CASSI.COM.BR</t>
  </si>
  <si>
    <t>1h 49m 4s</t>
  </si>
  <si>
    <t>1h 49m 3s</t>
  </si>
  <si>
    <t>1h 22m 7s</t>
  </si>
  <si>
    <t>Santos, Cleiton</t>
  </si>
  <si>
    <t>1h 48m 22s</t>
  </si>
  <si>
    <t>cleiton.santos@connectis-gs.com.br</t>
  </si>
  <si>
    <t>afbnunes@bb.com.br</t>
  </si>
  <si>
    <t>1h 30m 17s</t>
  </si>
  <si>
    <t>1h 4m 31s</t>
  </si>
  <si>
    <t>1h 46m 49s</t>
  </si>
  <si>
    <t>34m 5s</t>
  </si>
  <si>
    <t>1h 46m 23s</t>
  </si>
  <si>
    <t>Pedro Henrique Lima Cardoso</t>
  </si>
  <si>
    <t>47m 14s</t>
  </si>
  <si>
    <t>phlc.cardoso@bb.com.br</t>
  </si>
  <si>
    <t>1h 46m 29s</t>
  </si>
  <si>
    <t>Bruno Canongia de Faria</t>
  </si>
  <si>
    <t>1h 43m 30s</t>
  </si>
  <si>
    <t>bruno.canongia@bb.com.br</t>
  </si>
  <si>
    <t>Jose Marcos Vinicius Andrade Gois</t>
  </si>
  <si>
    <t>marcosgois@ibm.com</t>
  </si>
  <si>
    <t>Kelly Cristina de Oliveira Cruz</t>
  </si>
  <si>
    <t>1h 43m 6s</t>
  </si>
  <si>
    <t>kellycruz@bb.com.br</t>
  </si>
  <si>
    <t>Guilherme Lucas Moreira Mattos</t>
  </si>
  <si>
    <t>1h 42m 19s</t>
  </si>
  <si>
    <t>guilherme.lucas@bb.com.br</t>
  </si>
  <si>
    <t>1h 41m 56s</t>
  </si>
  <si>
    <t>Marco Erick Pereira Marques</t>
  </si>
  <si>
    <t>1h 13m 22s</t>
  </si>
  <si>
    <t>MARCO.MARQUES@CASSI.COM.BR</t>
  </si>
  <si>
    <t>1h 11m 5s</t>
  </si>
  <si>
    <t>1h 19m 10s</t>
  </si>
  <si>
    <t>Eric Flavio de Araujo</t>
  </si>
  <si>
    <t>1h 30m 57s</t>
  </si>
  <si>
    <t>ericflavio@bb.com.br</t>
  </si>
  <si>
    <t>Djair Alves de Amorim</t>
  </si>
  <si>
    <t>33m 25s</t>
  </si>
  <si>
    <t>djair.amorim@bb.com.br</t>
  </si>
  <si>
    <t>36m 10s</t>
  </si>
  <si>
    <t>1h 3m 26s</t>
  </si>
  <si>
    <t>Adalberto Jose dos Santos Junior</t>
  </si>
  <si>
    <t>32m 6s</t>
  </si>
  <si>
    <t>adalbertojunior@bb.com.br</t>
  </si>
  <si>
    <t>1h 38m 23s</t>
  </si>
  <si>
    <t>1h 35m 20s</t>
  </si>
  <si>
    <t>Ronaldo Silva de Oliveira</t>
  </si>
  <si>
    <t>ronaldo.oliveira@bb.com.br</t>
  </si>
  <si>
    <t>1h 34m 7s</t>
  </si>
  <si>
    <t>Henrique Marques Ferraz de Alencar</t>
  </si>
  <si>
    <t>h.alencar@bb.com.br</t>
  </si>
  <si>
    <t>Isaac Neves Farias</t>
  </si>
  <si>
    <t>isaac.farias@bb.com.br</t>
  </si>
  <si>
    <t>Rafael Nascimento dos Santos</t>
  </si>
  <si>
    <t>rafael_santos@bb.com.br</t>
  </si>
  <si>
    <t>1h 31m 42s</t>
  </si>
  <si>
    <t>Jackson Willian Carbonera</t>
  </si>
  <si>
    <t>jackson.carbonera@castgroup.com.br</t>
  </si>
  <si>
    <t>Jose De Lima Negreiros, Vagner</t>
  </si>
  <si>
    <t>1h 30m 11s</t>
  </si>
  <si>
    <t>vjosel@minsait.com</t>
  </si>
  <si>
    <t>Gustavo Carvalho Bernardo Nascimento</t>
  </si>
  <si>
    <t>gustavo.nascimento@coopersystem.com.br</t>
  </si>
  <si>
    <t>Jurandir de Souza Conceicao da Silva</t>
  </si>
  <si>
    <t>36m 54s</t>
  </si>
  <si>
    <t>jurandirsouza@bb.com.br</t>
  </si>
  <si>
    <t>35m 31s</t>
  </si>
  <si>
    <t>paulaava@bb.com.br</t>
  </si>
  <si>
    <t>1h 27m 51s</t>
  </si>
  <si>
    <t>Santos, Rodrigo dos</t>
  </si>
  <si>
    <t>rodrigo.a.santos@capgemini.com</t>
  </si>
  <si>
    <t>Andre Ribeiro Paes de Castro</t>
  </si>
  <si>
    <t>andre.rpcastro@bb.com.br</t>
  </si>
  <si>
    <t>Eduardo Atanazio de Oliveira</t>
  </si>
  <si>
    <t>eduardo.atanazio@castgroup.com.br</t>
  </si>
  <si>
    <t>EILEEN LIMA RIBEIRO</t>
  </si>
  <si>
    <t>eileen.ribeiro@globalhitss.com.br</t>
  </si>
  <si>
    <t>1h 24m 5s</t>
  </si>
  <si>
    <t>Lucas Filip Dias Gasque</t>
  </si>
  <si>
    <t>lfgasque@stefanini.com</t>
  </si>
  <si>
    <t>1h 15m 38s</t>
  </si>
  <si>
    <t>1h 13m 13s</t>
  </si>
  <si>
    <t>Andrey Favaro de Oliveira</t>
  </si>
  <si>
    <t>andrey.favaro@bb.com.br</t>
  </si>
  <si>
    <t>Valderval Demetrio Carneiro de Oliveira</t>
  </si>
  <si>
    <t>1h 9m 37s</t>
  </si>
  <si>
    <t>valderval@bb.com.br</t>
  </si>
  <si>
    <t>1h 8m 18s</t>
  </si>
  <si>
    <t>1h 2m 36s</t>
  </si>
  <si>
    <t>Kariston Goya Sugimoto</t>
  </si>
  <si>
    <t>kariston.sugimoto@castgroup.com.br</t>
  </si>
  <si>
    <t>Braz Luiz Magalhaes de Oliveira</t>
  </si>
  <si>
    <t>brazl@bb.com.br</t>
  </si>
  <si>
    <t>Victor Daniel Vieira Maciel</t>
  </si>
  <si>
    <t>victor.maciel@bb.com.br</t>
  </si>
  <si>
    <t>47m 13s</t>
  </si>
  <si>
    <t>Domingos Alberto Batista dos Santos</t>
  </si>
  <si>
    <t>dabsant@bb.com.br</t>
  </si>
  <si>
    <t>Weverson Santos</t>
  </si>
  <si>
    <t>weverson.santos@ibm.com</t>
  </si>
  <si>
    <t>F0493401</t>
  </si>
  <si>
    <t>F0132598</t>
  </si>
  <si>
    <t>C1330267</t>
  </si>
  <si>
    <t>C1333304</t>
  </si>
  <si>
    <t>C1331396</t>
  </si>
  <si>
    <t>F0720856</t>
  </si>
  <si>
    <t>F0742383</t>
  </si>
  <si>
    <t>C1333305</t>
  </si>
  <si>
    <t>C1331245</t>
  </si>
  <si>
    <t>F1692468</t>
  </si>
  <si>
    <t>C1283301</t>
  </si>
  <si>
    <t>F1710394</t>
  </si>
  <si>
    <t>F1832039</t>
  </si>
  <si>
    <t>C1280926</t>
  </si>
  <si>
    <t>F2259230</t>
  </si>
  <si>
    <t>C1324001</t>
  </si>
  <si>
    <t>C1333373</t>
  </si>
  <si>
    <t>C1318545</t>
  </si>
  <si>
    <t>C1329288</t>
  </si>
  <si>
    <t>C1331404</t>
  </si>
  <si>
    <t>F3185226</t>
  </si>
  <si>
    <t>C1331405</t>
  </si>
  <si>
    <t>C1332977</t>
  </si>
  <si>
    <t>pf.gov.br</t>
  </si>
  <si>
    <t>F6046969</t>
  </si>
  <si>
    <t>C1319120</t>
  </si>
  <si>
    <t>C1315343</t>
  </si>
  <si>
    <t>C1333217</t>
  </si>
  <si>
    <t>C1328828</t>
  </si>
  <si>
    <t>C1321759</t>
  </si>
  <si>
    <t>F7341296</t>
  </si>
  <si>
    <t>C1332845</t>
  </si>
  <si>
    <t>C1329960</t>
  </si>
  <si>
    <t>C1324539</t>
  </si>
  <si>
    <t>C1329393</t>
  </si>
  <si>
    <t>C1329196</t>
  </si>
  <si>
    <t>C1000096</t>
  </si>
  <si>
    <t>C1320663</t>
  </si>
  <si>
    <t>F9304099</t>
  </si>
  <si>
    <t>F9342722</t>
  </si>
  <si>
    <t>F1666279</t>
  </si>
  <si>
    <t>cassi</t>
  </si>
  <si>
    <t>C1314066</t>
  </si>
  <si>
    <t>C1323547</t>
  </si>
  <si>
    <t>F3546235</t>
  </si>
  <si>
    <t>C1297829</t>
  </si>
  <si>
    <t>C1319115</t>
  </si>
  <si>
    <t>C1322309</t>
  </si>
  <si>
    <t>f2256117</t>
  </si>
  <si>
    <t>F0175884</t>
  </si>
  <si>
    <t>F3911526</t>
  </si>
  <si>
    <t>C1321689</t>
  </si>
  <si>
    <t>C1278615</t>
  </si>
  <si>
    <t>F6321271</t>
  </si>
  <si>
    <t>F2176089</t>
  </si>
  <si>
    <t>C1292961</t>
  </si>
  <si>
    <t>C1330870</t>
  </si>
  <si>
    <t>F2722957</t>
  </si>
  <si>
    <t>c1321635</t>
  </si>
  <si>
    <t>C1332093</t>
  </si>
  <si>
    <t>C1277300</t>
  </si>
  <si>
    <t>C1333180</t>
  </si>
  <si>
    <t>f1353248</t>
  </si>
  <si>
    <t>10;10;10;10</t>
  </si>
  <si>
    <t>Guilda #g136</t>
  </si>
  <si>
    <t>1h 31m 46s</t>
  </si>
  <si>
    <t>1h 22m 53s</t>
  </si>
  <si>
    <t>Herbert Fonseca Figueiredo</t>
  </si>
  <si>
    <t>herbert.figueiredo@coopersystem.com.br</t>
  </si>
  <si>
    <t>1h 17m 14s</t>
  </si>
  <si>
    <t>1h 16m 15s</t>
  </si>
  <si>
    <t>1h 10m 34s</t>
  </si>
  <si>
    <t>felipe.ponte@castgroup.com.br</t>
  </si>
  <si>
    <t>Claudia Kamers da Silva</t>
  </si>
  <si>
    <t>ckamers@bb.com.br</t>
  </si>
  <si>
    <t>1h 9m 11s</t>
  </si>
  <si>
    <t>1h 8m 19s</t>
  </si>
  <si>
    <t>1h 8m 50s</t>
  </si>
  <si>
    <t>59m 6s</t>
  </si>
  <si>
    <t>51m 47s</t>
  </si>
  <si>
    <t>Lucas Barbosa da Silva</t>
  </si>
  <si>
    <t>lucas.bsilva@bb.com.br</t>
  </si>
  <si>
    <t>1h 1m 42s</t>
  </si>
  <si>
    <t>Henrique Luz Ribeiro de Almeida</t>
  </si>
  <si>
    <t>halmeida@bb.com.br</t>
  </si>
  <si>
    <t>1h 5m 59s</t>
  </si>
  <si>
    <t>1h 5m 14s</t>
  </si>
  <si>
    <t>Jose Uilton Nascimento de Oliveira</t>
  </si>
  <si>
    <t>jose.uilton@bb.com.br</t>
  </si>
  <si>
    <t>1h 3m 17s</t>
  </si>
  <si>
    <t>1h 3m 1s</t>
  </si>
  <si>
    <t>Agostinho</t>
  </si>
  <si>
    <t>1h 1m 44s</t>
  </si>
  <si>
    <t>Leandro Covatti</t>
  </si>
  <si>
    <t>1h 2m 37s</t>
  </si>
  <si>
    <t>leandro@bb.com.br</t>
  </si>
  <si>
    <t>1h 2m 27s</t>
  </si>
  <si>
    <t>Amarldo</t>
  </si>
  <si>
    <t>1h 2m 11s</t>
  </si>
  <si>
    <t>1h 1m 33s</t>
  </si>
  <si>
    <t>1h 1m 24s</t>
  </si>
  <si>
    <t>1h 1m 14s</t>
  </si>
  <si>
    <t>1h 57s</t>
  </si>
  <si>
    <t>36m 33s</t>
  </si>
  <si>
    <t>59m</t>
  </si>
  <si>
    <t>42m 20s</t>
  </si>
  <si>
    <t>André Luis Azeredo da Silva</t>
  </si>
  <si>
    <t>andre.azeredo@castgroup.com.br</t>
  </si>
  <si>
    <t>Alissa Lima Ferro</t>
  </si>
  <si>
    <t>ALISSAFERRO@BB.COM.BR</t>
  </si>
  <si>
    <t>40m 46s</t>
  </si>
  <si>
    <t>39m 25s</t>
  </si>
  <si>
    <t>C1321211</t>
  </si>
  <si>
    <t>F2064734</t>
  </si>
  <si>
    <t>F4110363</t>
  </si>
  <si>
    <t>C1323500</t>
  </si>
  <si>
    <t>C1293361</t>
  </si>
  <si>
    <t>c1293361</t>
  </si>
  <si>
    <t>C1312354</t>
  </si>
  <si>
    <t>C1328603</t>
  </si>
  <si>
    <t>C1298328</t>
  </si>
  <si>
    <t>C1331390</t>
  </si>
  <si>
    <t>C1332313</t>
  </si>
  <si>
    <t>C1326112</t>
  </si>
  <si>
    <t>C1322172</t>
  </si>
  <si>
    <t>C1327896</t>
  </si>
  <si>
    <t>c1314151</t>
  </si>
  <si>
    <t>C1314489</t>
  </si>
  <si>
    <t>C1328631</t>
  </si>
  <si>
    <t>c1319525</t>
  </si>
  <si>
    <t>C1331440</t>
  </si>
  <si>
    <t>C1310093</t>
  </si>
  <si>
    <t>C1314002</t>
  </si>
  <si>
    <t>C1314063</t>
  </si>
  <si>
    <t>c1311150</t>
  </si>
  <si>
    <t>C1310813</t>
  </si>
  <si>
    <t>C1321640</t>
  </si>
  <si>
    <t>C1300173</t>
  </si>
  <si>
    <t>C1317023</t>
  </si>
  <si>
    <t>C1332133</t>
  </si>
  <si>
    <t>C1321904</t>
  </si>
  <si>
    <t>C1328023</t>
  </si>
  <si>
    <t>Guilda #g137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</si>
</sst>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4"/>
      <name val="Calibri"/>
      <family val="2"/>
      <scheme val="minor"/>
    </font>
    <font>
      <b/>
      <sz val="11"/>
      <color theme="4"/>
      <name val="Calibri"/>
      <family val="2"/>
      <scheme val="minor"/>
    </font>
    <font>
      <b/>
      <sz val="11"/>
      <color theme="9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b/>
      <sz val="11"/>
      <color theme="6"/>
      <name val="Calibri"/>
      <family val="2"/>
      <scheme val="minor"/>
    </font>
    <font>
      <sz val="8"/>
      <name val="Calibri"/>
      <family val="2"/>
      <scheme val="minor"/>
    </font>
    <font>
      <sz val="11"/>
      <color theme="2" tint="-0.499984740745262"/>
      <name val="Calibri"/>
      <family val="2"/>
      <scheme val="minor"/>
    </font>
    <font>
      <sz val="11"/>
      <name val="Calibri"/>
      <family val="2"/>
      <scheme val="minor"/>
    </font>
    <font>
      <u/>
      <sz val="11"/>
      <color rgb="FF000000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7" tint="-0.249977111117893"/>
      <name val="Calibri"/>
      <family val="2"/>
      <scheme val="minor"/>
    </font>
    <font>
      <b/>
      <sz val="10"/>
      <color indexed="8"/>
      <name val="Helvetica Neue"/>
    </font>
    <font>
      <sz val="7"/>
      <color rgb="FF333333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9" tint="-0.499984740745262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1"/>
      <color theme="2" tint="-0.749992370372631"/>
      <name val="Calibri"/>
      <family val="2"/>
      <scheme val="minor"/>
    </font>
    <font>
      <b/>
      <sz val="11"/>
      <color theme="5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1"/>
      <color theme="8"/>
      <name val="Calibri"/>
      <family val="2"/>
      <scheme val="minor"/>
    </font>
    <font>
      <sz val="8"/>
      <color rgb="FFD1D5DB"/>
      <name val="Segoe UI"/>
      <family val="2"/>
    </font>
    <font>
      <sz val="10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b/>
      <sz val="11"/>
      <color theme="3" tint="-0.249977111117893"/>
      <name val="Calibri"/>
      <family val="2"/>
      <scheme val="minor"/>
    </font>
  </fonts>
  <fills count="5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rgb="FFDCE6F1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1"/>
        <bgColor indexed="64"/>
      </patternFill>
    </fill>
    <fill>
      <patternFill patternType="solid">
        <fgColor indexed="11"/>
        <bgColor auto="1"/>
      </patternFill>
    </fill>
    <fill>
      <patternFill patternType="solid">
        <fgColor rgb="FFDCE6F1"/>
        <bgColor rgb="FFDCE6F1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</fills>
  <borders count="3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theme="4" tint="0.39997558519241921"/>
      </bottom>
      <diagonal/>
    </border>
    <border>
      <left style="medium">
        <color indexed="64"/>
      </left>
      <right/>
      <top style="thin">
        <color theme="4" tint="0.39997558519241921"/>
      </top>
      <bottom style="medium">
        <color indexed="6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medium">
        <color indexed="8"/>
      </top>
      <bottom style="thin">
        <color indexed="1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4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33" fillId="0" borderId="0" applyNumberFormat="0" applyFill="0" applyBorder="0" applyAlignment="0" applyProtection="0"/>
  </cellStyleXfs>
  <cellXfs count="180">
    <xf numFmtId="0" fontId="0" fillId="0" borderId="0" xfId="0"/>
    <xf numFmtId="9" fontId="0" fillId="0" borderId="0" xfId="0" applyNumberFormat="1"/>
    <xf numFmtId="0" fontId="16" fillId="0" borderId="0" xfId="0" applyFont="1"/>
    <xf numFmtId="0" fontId="16" fillId="0" borderId="0" xfId="0" applyFont="1" applyAlignment="1">
      <alignment horizontal="center"/>
    </xf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33" borderId="10" xfId="0" applyFill="1" applyBorder="1"/>
    <xf numFmtId="0" fontId="0" fillId="33" borderId="11" xfId="0" applyFill="1" applyBorder="1"/>
    <xf numFmtId="0" fontId="0" fillId="33" borderId="12" xfId="0" applyFill="1" applyBorder="1"/>
    <xf numFmtId="0" fontId="0" fillId="33" borderId="13" xfId="0" applyFill="1" applyBorder="1"/>
    <xf numFmtId="0" fontId="0" fillId="33" borderId="14" xfId="0" applyFill="1" applyBorder="1"/>
    <xf numFmtId="0" fontId="0" fillId="33" borderId="15" xfId="0" applyFill="1" applyBorder="1"/>
    <xf numFmtId="0" fontId="0" fillId="33" borderId="16" xfId="0" applyFill="1" applyBorder="1"/>
    <xf numFmtId="9" fontId="0" fillId="0" borderId="0" xfId="1" applyFont="1" applyBorder="1"/>
    <xf numFmtId="9" fontId="18" fillId="0" borderId="13" xfId="1" applyFont="1" applyBorder="1"/>
    <xf numFmtId="9" fontId="18" fillId="33" borderId="11" xfId="1" applyFont="1" applyFill="1" applyBorder="1"/>
    <xf numFmtId="9" fontId="18" fillId="0" borderId="15" xfId="1" applyFont="1" applyBorder="1"/>
    <xf numFmtId="0" fontId="25" fillId="34" borderId="10" xfId="0" applyFont="1" applyFill="1" applyBorder="1"/>
    <xf numFmtId="0" fontId="25" fillId="0" borderId="16" xfId="0" applyFont="1" applyBorder="1"/>
    <xf numFmtId="0" fontId="25" fillId="34" borderId="12" xfId="0" applyFont="1" applyFill="1" applyBorder="1"/>
    <xf numFmtId="0" fontId="25" fillId="0" borderId="0" xfId="0" applyFont="1"/>
    <xf numFmtId="0" fontId="25" fillId="35" borderId="12" xfId="0" applyFont="1" applyFill="1" applyBorder="1"/>
    <xf numFmtId="0" fontId="25" fillId="0" borderId="17" xfId="0" applyFont="1" applyBorder="1"/>
    <xf numFmtId="0" fontId="0" fillId="0" borderId="0" xfId="0" applyAlignment="1">
      <alignment horizontal="center"/>
    </xf>
    <xf numFmtId="0" fontId="0" fillId="33" borderId="0" xfId="0" applyFill="1" applyAlignment="1">
      <alignment horizontal="center"/>
    </xf>
    <xf numFmtId="0" fontId="0" fillId="33" borderId="17" xfId="0" applyFill="1" applyBorder="1" applyAlignment="1">
      <alignment horizontal="center"/>
    </xf>
    <xf numFmtId="0" fontId="0" fillId="33" borderId="16" xfId="0" applyFill="1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2" xfId="0" applyBorder="1" applyAlignment="1">
      <alignment horizontal="center"/>
    </xf>
    <xf numFmtId="9" fontId="18" fillId="0" borderId="13" xfId="1" applyFont="1" applyBorder="1" applyAlignment="1">
      <alignment horizontal="center"/>
    </xf>
    <xf numFmtId="0" fontId="0" fillId="33" borderId="12" xfId="0" applyFill="1" applyBorder="1" applyAlignment="1">
      <alignment horizontal="center"/>
    </xf>
    <xf numFmtId="9" fontId="18" fillId="33" borderId="13" xfId="1" applyFont="1" applyFill="1" applyBorder="1" applyAlignment="1">
      <alignment horizontal="center"/>
    </xf>
    <xf numFmtId="0" fontId="0" fillId="33" borderId="14" xfId="0" applyFill="1" applyBorder="1" applyAlignment="1">
      <alignment horizontal="center"/>
    </xf>
    <xf numFmtId="9" fontId="18" fillId="33" borderId="15" xfId="1" applyFont="1" applyFill="1" applyBorder="1" applyAlignment="1">
      <alignment horizontal="center"/>
    </xf>
    <xf numFmtId="9" fontId="0" fillId="0" borderId="0" xfId="1" applyFont="1" applyBorder="1" applyAlignment="1">
      <alignment horizontal="center"/>
    </xf>
    <xf numFmtId="0" fontId="0" fillId="33" borderId="10" xfId="0" applyFill="1" applyBorder="1" applyAlignment="1">
      <alignment horizontal="center"/>
    </xf>
    <xf numFmtId="9" fontId="18" fillId="33" borderId="11" xfId="1" applyFont="1" applyFill="1" applyBorder="1" applyAlignment="1">
      <alignment horizontal="center"/>
    </xf>
    <xf numFmtId="0" fontId="0" fillId="0" borderId="14" xfId="0" applyBorder="1" applyAlignment="1">
      <alignment horizontal="center"/>
    </xf>
    <xf numFmtId="9" fontId="18" fillId="0" borderId="15" xfId="1" applyFont="1" applyBorder="1" applyAlignment="1">
      <alignment horizontal="center"/>
    </xf>
    <xf numFmtId="9" fontId="18" fillId="0" borderId="0" xfId="1" applyFont="1" applyBorder="1" applyAlignment="1">
      <alignment horizontal="center"/>
    </xf>
    <xf numFmtId="0" fontId="0" fillId="33" borderId="11" xfId="0" applyFill="1" applyBorder="1" applyAlignment="1">
      <alignment horizontal="center"/>
    </xf>
    <xf numFmtId="0" fontId="0" fillId="0" borderId="13" xfId="0" applyBorder="1" applyAlignment="1">
      <alignment horizontal="center"/>
    </xf>
    <xf numFmtId="9" fontId="0" fillId="0" borderId="0" xfId="0" applyNumberFormat="1" applyAlignment="1">
      <alignment horizontal="center"/>
    </xf>
    <xf numFmtId="0" fontId="0" fillId="33" borderId="13" xfId="0" applyFill="1" applyBorder="1" applyAlignment="1">
      <alignment horizontal="center"/>
    </xf>
    <xf numFmtId="0" fontId="0" fillId="33" borderId="15" xfId="0" applyFill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/>
    <xf numFmtId="0" fontId="0" fillId="0" borderId="11" xfId="0" applyBorder="1"/>
    <xf numFmtId="0" fontId="0" fillId="0" borderId="17" xfId="0" applyBorder="1"/>
    <xf numFmtId="0" fontId="26" fillId="0" borderId="0" xfId="0" applyFont="1"/>
    <xf numFmtId="0" fontId="19" fillId="34" borderId="10" xfId="0" applyFont="1" applyFill="1" applyBorder="1"/>
    <xf numFmtId="0" fontId="19" fillId="0" borderId="16" xfId="0" applyFont="1" applyBorder="1"/>
    <xf numFmtId="0" fontId="19" fillId="0" borderId="11" xfId="0" applyFont="1" applyBorder="1"/>
    <xf numFmtId="0" fontId="16" fillId="0" borderId="0" xfId="0" applyFont="1" applyAlignment="1">
      <alignment horizontal="center" vertical="center"/>
    </xf>
    <xf numFmtId="0" fontId="26" fillId="33" borderId="13" xfId="0" applyFont="1" applyFill="1" applyBorder="1" applyAlignment="1">
      <alignment horizontal="center"/>
    </xf>
    <xf numFmtId="0" fontId="27" fillId="34" borderId="10" xfId="0" applyFont="1" applyFill="1" applyBorder="1"/>
    <xf numFmtId="0" fontId="0" fillId="35" borderId="16" xfId="0" applyFill="1" applyBorder="1"/>
    <xf numFmtId="0" fontId="0" fillId="35" borderId="11" xfId="0" applyFill="1" applyBorder="1"/>
    <xf numFmtId="0" fontId="0" fillId="0" borderId="18" xfId="0" applyBorder="1"/>
    <xf numFmtId="0" fontId="0" fillId="36" borderId="19" xfId="0" applyFill="1" applyBorder="1"/>
    <xf numFmtId="2" fontId="0" fillId="0" borderId="14" xfId="0" applyNumberFormat="1" applyBorder="1"/>
    <xf numFmtId="0" fontId="0" fillId="0" borderId="0" xfId="0" applyAlignment="1">
      <alignment horizontal="left"/>
    </xf>
    <xf numFmtId="0" fontId="16" fillId="0" borderId="0" xfId="0" applyFont="1" applyAlignment="1">
      <alignment horizontal="left"/>
    </xf>
    <xf numFmtId="4" fontId="0" fillId="0" borderId="0" xfId="0" applyNumberFormat="1"/>
    <xf numFmtId="0" fontId="0" fillId="36" borderId="20" xfId="0" applyFill="1" applyBorder="1"/>
    <xf numFmtId="0" fontId="16" fillId="0" borderId="0" xfId="0" applyFont="1" applyAlignment="1">
      <alignment horizontal="center" vertical="center" wrapText="1"/>
    </xf>
    <xf numFmtId="0" fontId="21" fillId="0" borderId="0" xfId="0" applyFont="1" applyAlignment="1">
      <alignment horizontal="center" vertical="center"/>
    </xf>
    <xf numFmtId="0" fontId="28" fillId="0" borderId="0" xfId="0" applyFont="1" applyAlignment="1">
      <alignment horizontal="center" vertical="center"/>
    </xf>
    <xf numFmtId="0" fontId="0" fillId="33" borderId="21" xfId="0" applyFill="1" applyBorder="1"/>
    <xf numFmtId="0" fontId="0" fillId="33" borderId="22" xfId="0" applyFill="1" applyBorder="1" applyAlignment="1">
      <alignment horizontal="center"/>
    </xf>
    <xf numFmtId="0" fontId="0" fillId="0" borderId="23" xfId="0" applyBorder="1"/>
    <xf numFmtId="0" fontId="0" fillId="0" borderId="24" xfId="0" applyBorder="1" applyAlignment="1">
      <alignment horizontal="center"/>
    </xf>
    <xf numFmtId="0" fontId="0" fillId="33" borderId="23" xfId="0" applyFill="1" applyBorder="1"/>
    <xf numFmtId="0" fontId="26" fillId="33" borderId="24" xfId="0" applyFont="1" applyFill="1" applyBorder="1" applyAlignment="1">
      <alignment horizontal="center"/>
    </xf>
    <xf numFmtId="0" fontId="0" fillId="33" borderId="24" xfId="0" applyFill="1" applyBorder="1" applyAlignment="1">
      <alignment horizontal="center"/>
    </xf>
    <xf numFmtId="0" fontId="0" fillId="33" borderId="25" xfId="0" applyFill="1" applyBorder="1"/>
    <xf numFmtId="0" fontId="0" fillId="35" borderId="24" xfId="0" applyFill="1" applyBorder="1" applyAlignment="1">
      <alignment horizontal="center"/>
    </xf>
    <xf numFmtId="0" fontId="0" fillId="33" borderId="21" xfId="0" applyFill="1" applyBorder="1" applyAlignment="1">
      <alignment horizontal="center"/>
    </xf>
    <xf numFmtId="9" fontId="18" fillId="33" borderId="22" xfId="1" applyFont="1" applyFill="1" applyBorder="1" applyAlignment="1">
      <alignment horizontal="center"/>
    </xf>
    <xf numFmtId="0" fontId="0" fillId="0" borderId="23" xfId="0" applyBorder="1" applyAlignment="1">
      <alignment horizontal="center"/>
    </xf>
    <xf numFmtId="9" fontId="18" fillId="0" borderId="24" xfId="1" applyFont="1" applyBorder="1" applyAlignment="1">
      <alignment horizontal="center"/>
    </xf>
    <xf numFmtId="0" fontId="0" fillId="33" borderId="23" xfId="0" applyFill="1" applyBorder="1" applyAlignment="1">
      <alignment horizontal="center"/>
    </xf>
    <xf numFmtId="9" fontId="18" fillId="33" borderId="24" xfId="1" applyFont="1" applyFill="1" applyBorder="1" applyAlignment="1">
      <alignment horizontal="center"/>
    </xf>
    <xf numFmtId="9" fontId="18" fillId="0" borderId="26" xfId="1" applyFont="1" applyBorder="1" applyAlignment="1">
      <alignment horizontal="center"/>
    </xf>
    <xf numFmtId="0" fontId="26" fillId="33" borderId="23" xfId="0" applyFont="1" applyFill="1" applyBorder="1" applyAlignment="1">
      <alignment horizontal="center"/>
    </xf>
    <xf numFmtId="0" fontId="0" fillId="35" borderId="23" xfId="0" applyFill="1" applyBorder="1" applyAlignment="1">
      <alignment horizontal="center"/>
    </xf>
    <xf numFmtId="0" fontId="0" fillId="33" borderId="25" xfId="0" applyFill="1" applyBorder="1" applyAlignment="1">
      <alignment horizontal="center"/>
    </xf>
    <xf numFmtId="9" fontId="18" fillId="33" borderId="26" xfId="1" applyFont="1" applyFill="1" applyBorder="1" applyAlignment="1">
      <alignment horizontal="center"/>
    </xf>
    <xf numFmtId="0" fontId="17" fillId="37" borderId="0" xfId="0" applyFont="1" applyFill="1" applyAlignment="1">
      <alignment horizontal="center"/>
    </xf>
    <xf numFmtId="0" fontId="0" fillId="0" borderId="27" xfId="0" applyBorder="1"/>
    <xf numFmtId="49" fontId="30" fillId="38" borderId="28" xfId="0" applyNumberFormat="1" applyFont="1" applyFill="1" applyBorder="1" applyAlignment="1">
      <alignment vertical="top"/>
    </xf>
    <xf numFmtId="0" fontId="31" fillId="0" borderId="0" xfId="0" applyFont="1"/>
    <xf numFmtId="0" fontId="0" fillId="0" borderId="0" xfId="0" applyAlignment="1">
      <alignment horizontal="center" vertical="center"/>
    </xf>
    <xf numFmtId="0" fontId="0" fillId="0" borderId="27" xfId="0" applyBorder="1" applyAlignment="1">
      <alignment horizontal="center"/>
    </xf>
    <xf numFmtId="0" fontId="32" fillId="39" borderId="0" xfId="0" applyFont="1" applyFill="1"/>
    <xf numFmtId="0" fontId="32" fillId="0" borderId="0" xfId="0" applyFont="1"/>
    <xf numFmtId="0" fontId="0" fillId="0" borderId="28" xfId="0" applyBorder="1"/>
    <xf numFmtId="0" fontId="33" fillId="0" borderId="0" xfId="43"/>
    <xf numFmtId="0" fontId="0" fillId="33" borderId="0" xfId="0" applyFill="1"/>
    <xf numFmtId="0" fontId="0" fillId="33" borderId="17" xfId="0" applyFill="1" applyBorder="1"/>
    <xf numFmtId="0" fontId="0" fillId="40" borderId="0" xfId="0" applyFill="1"/>
    <xf numFmtId="0" fontId="31" fillId="0" borderId="27" xfId="0" applyFont="1" applyBorder="1"/>
    <xf numFmtId="0" fontId="0" fillId="41" borderId="0" xfId="0" applyFill="1"/>
    <xf numFmtId="0" fontId="0" fillId="42" borderId="0" xfId="0" applyFill="1"/>
    <xf numFmtId="0" fontId="32" fillId="0" borderId="27" xfId="0" applyFont="1" applyBorder="1" applyAlignment="1">
      <alignment horizontal="center" vertical="center" wrapText="1"/>
    </xf>
    <xf numFmtId="0" fontId="32" fillId="0" borderId="27" xfId="0" applyFont="1" applyBorder="1" applyAlignment="1">
      <alignment vertical="center" wrapText="1"/>
    </xf>
    <xf numFmtId="0" fontId="32" fillId="0" borderId="29" xfId="0" applyFont="1" applyBorder="1" applyAlignment="1">
      <alignment horizontal="center" vertical="center" wrapText="1"/>
    </xf>
    <xf numFmtId="0" fontId="32" fillId="0" borderId="29" xfId="0" applyFont="1" applyBorder="1" applyAlignment="1">
      <alignment vertical="center" wrapText="1"/>
    </xf>
    <xf numFmtId="0" fontId="0" fillId="43" borderId="0" xfId="0" applyFill="1"/>
    <xf numFmtId="0" fontId="0" fillId="44" borderId="0" xfId="0" applyFill="1"/>
    <xf numFmtId="0" fontId="0" fillId="45" borderId="0" xfId="0" applyFill="1"/>
    <xf numFmtId="0" fontId="33" fillId="45" borderId="0" xfId="43" applyFill="1"/>
    <xf numFmtId="0" fontId="0" fillId="46" borderId="0" xfId="0" applyFill="1"/>
    <xf numFmtId="0" fontId="40" fillId="0" borderId="0" xfId="0" applyFont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0" fontId="0" fillId="41" borderId="0" xfId="0" applyFill="1" applyAlignment="1">
      <alignment horizontal="center" vertical="center"/>
    </xf>
    <xf numFmtId="10" fontId="0" fillId="41" borderId="0" xfId="0" applyNumberFormat="1" applyFill="1" applyAlignment="1">
      <alignment horizontal="center" vertical="center"/>
    </xf>
    <xf numFmtId="14" fontId="0" fillId="0" borderId="0" xfId="0" applyNumberFormat="1" applyAlignment="1">
      <alignment horizontal="center"/>
    </xf>
    <xf numFmtId="0" fontId="0" fillId="47" borderId="0" xfId="0" applyFill="1"/>
    <xf numFmtId="0" fontId="33" fillId="47" borderId="0" xfId="43" applyFill="1"/>
    <xf numFmtId="0" fontId="0" fillId="48" borderId="0" xfId="0" applyFill="1"/>
    <xf numFmtId="0" fontId="33" fillId="48" borderId="0" xfId="43" applyFill="1"/>
    <xf numFmtId="0" fontId="43" fillId="0" borderId="0" xfId="0" applyFont="1"/>
    <xf numFmtId="0" fontId="0" fillId="49" borderId="0" xfId="0" applyFill="1"/>
    <xf numFmtId="0" fontId="0" fillId="0" borderId="0" xfId="0" quotePrefix="1"/>
    <xf numFmtId="0" fontId="0" fillId="50" borderId="0" xfId="0" applyFill="1"/>
    <xf numFmtId="0" fontId="44" fillId="0" borderId="0" xfId="0" applyFont="1"/>
    <xf numFmtId="0" fontId="33" fillId="41" borderId="0" xfId="43" applyFill="1"/>
    <xf numFmtId="9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0" fontId="16" fillId="0" borderId="0" xfId="0" applyFont="1" applyAlignment="1">
      <alignment horizontal="left"/>
    </xf>
    <xf numFmtId="0" fontId="41" fillId="41" borderId="0" xfId="0" applyFont="1" applyFill="1" applyAlignment="1">
      <alignment horizontal="center" vertical="center"/>
    </xf>
    <xf numFmtId="0" fontId="41" fillId="0" borderId="0" xfId="0" applyFont="1" applyAlignment="1">
      <alignment horizontal="center" vertical="center"/>
    </xf>
    <xf numFmtId="0" fontId="41" fillId="0" borderId="0" xfId="0" applyFont="1" applyAlignment="1">
      <alignment horizontal="center"/>
    </xf>
    <xf numFmtId="0" fontId="33" fillId="0" borderId="0" xfId="43" applyAlignment="1">
      <alignment horizontal="center"/>
    </xf>
    <xf numFmtId="0" fontId="0" fillId="0" borderId="0" xfId="0" applyAlignment="1">
      <alignment horizontal="left"/>
    </xf>
    <xf numFmtId="0" fontId="45" fillId="0" borderId="0" xfId="0" applyFont="1" applyAlignment="1">
      <alignment horizontal="center"/>
    </xf>
    <xf numFmtId="14" fontId="47" fillId="0" borderId="17" xfId="0" applyNumberFormat="1" applyFont="1" applyBorder="1" applyAlignment="1">
      <alignment horizontal="center"/>
    </xf>
    <xf numFmtId="0" fontId="0" fillId="33" borderId="16" xfId="0" applyFill="1" applyBorder="1" applyAlignment="1">
      <alignment horizontal="center"/>
    </xf>
    <xf numFmtId="0" fontId="0" fillId="33" borderId="10" xfId="0" applyFill="1" applyBorder="1" applyAlignment="1">
      <alignment horizontal="center"/>
    </xf>
    <xf numFmtId="0" fontId="0" fillId="33" borderId="11" xfId="0" applyFill="1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47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0" fontId="29" fillId="0" borderId="0" xfId="0" applyFont="1" applyAlignment="1">
      <alignment horizontal="center"/>
    </xf>
    <xf numFmtId="0" fontId="46" fillId="0" borderId="0" xfId="0" applyFont="1" applyAlignment="1">
      <alignment horizontal="center"/>
    </xf>
    <xf numFmtId="14" fontId="46" fillId="0" borderId="17" xfId="0" applyNumberFormat="1" applyFont="1" applyBorder="1" applyAlignment="1">
      <alignment horizontal="center"/>
    </xf>
    <xf numFmtId="14" fontId="16" fillId="0" borderId="17" xfId="0" applyNumberFormat="1" applyFont="1" applyBorder="1" applyAlignment="1">
      <alignment horizontal="center"/>
    </xf>
    <xf numFmtId="0" fontId="36" fillId="0" borderId="0" xfId="0" applyFont="1" applyAlignment="1">
      <alignment horizontal="center"/>
    </xf>
    <xf numFmtId="0" fontId="16" fillId="0" borderId="17" xfId="0" applyFont="1" applyBorder="1" applyAlignment="1">
      <alignment horizontal="center"/>
    </xf>
    <xf numFmtId="0" fontId="5" fillId="0" borderId="0" xfId="0" applyFont="1" applyAlignment="1">
      <alignment horizontal="center"/>
    </xf>
    <xf numFmtId="0" fontId="35" fillId="0" borderId="0" xfId="0" applyFont="1" applyAlignment="1">
      <alignment horizontal="center"/>
    </xf>
    <xf numFmtId="0" fontId="39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0" fontId="19" fillId="0" borderId="0" xfId="0" applyFont="1" applyAlignment="1">
      <alignment horizontal="center"/>
    </xf>
    <xf numFmtId="0" fontId="16" fillId="33" borderId="10" xfId="0" applyFont="1" applyFill="1" applyBorder="1" applyAlignment="1">
      <alignment horizontal="center"/>
    </xf>
    <xf numFmtId="0" fontId="16" fillId="33" borderId="11" xfId="0" applyFont="1" applyFill="1" applyBorder="1" applyAlignment="1">
      <alignment horizontal="center"/>
    </xf>
    <xf numFmtId="14" fontId="19" fillId="0" borderId="17" xfId="0" applyNumberFormat="1" applyFont="1" applyBorder="1" applyAlignment="1">
      <alignment horizontal="center"/>
    </xf>
    <xf numFmtId="0" fontId="19" fillId="0" borderId="17" xfId="0" applyFont="1" applyBorder="1" applyAlignment="1">
      <alignment horizontal="center"/>
    </xf>
    <xf numFmtId="14" fontId="20" fillId="0" borderId="17" xfId="0" applyNumberFormat="1" applyFont="1" applyBorder="1" applyAlignment="1">
      <alignment horizontal="center"/>
    </xf>
    <xf numFmtId="0" fontId="20" fillId="0" borderId="17" xfId="0" applyFont="1" applyBorder="1" applyAlignment="1">
      <alignment horizontal="center"/>
    </xf>
    <xf numFmtId="14" fontId="21" fillId="0" borderId="17" xfId="0" applyNumberFormat="1" applyFont="1" applyBorder="1" applyAlignment="1">
      <alignment horizontal="center"/>
    </xf>
    <xf numFmtId="0" fontId="21" fillId="0" borderId="17" xfId="0" applyFont="1" applyBorder="1" applyAlignment="1">
      <alignment horizontal="center"/>
    </xf>
    <xf numFmtId="0" fontId="23" fillId="0" borderId="0" xfId="0" applyFont="1" applyAlignment="1">
      <alignment horizontal="center"/>
    </xf>
    <xf numFmtId="14" fontId="23" fillId="0" borderId="17" xfId="0" applyNumberFormat="1" applyFont="1" applyBorder="1" applyAlignment="1">
      <alignment horizontal="center"/>
    </xf>
    <xf numFmtId="0" fontId="23" fillId="0" borderId="17" xfId="0" applyFont="1" applyBorder="1" applyAlignment="1">
      <alignment horizontal="center"/>
    </xf>
    <xf numFmtId="0" fontId="22" fillId="0" borderId="0" xfId="0" applyFont="1" applyAlignment="1">
      <alignment horizontal="center"/>
    </xf>
    <xf numFmtId="14" fontId="22" fillId="0" borderId="17" xfId="0" applyNumberFormat="1" applyFont="1" applyBorder="1" applyAlignment="1">
      <alignment horizontal="center"/>
    </xf>
    <xf numFmtId="0" fontId="22" fillId="0" borderId="17" xfId="0" applyFont="1" applyBorder="1" applyAlignment="1">
      <alignment horizontal="center"/>
    </xf>
    <xf numFmtId="0" fontId="38" fillId="0" borderId="0" xfId="0" applyFont="1" applyAlignment="1">
      <alignment horizontal="center"/>
    </xf>
    <xf numFmtId="0" fontId="34" fillId="0" borderId="0" xfId="0" applyFont="1" applyAlignment="1">
      <alignment horizontal="center"/>
    </xf>
    <xf numFmtId="0" fontId="37" fillId="0" borderId="0" xfId="0" applyFont="1" applyAlignment="1">
      <alignment horizontal="center"/>
    </xf>
    <xf numFmtId="0" fontId="0" fillId="33" borderId="10" xfId="0" applyFill="1" applyBorder="1" applyAlignment="1">
      <alignment horizontal="center" vertical="center"/>
    </xf>
    <xf numFmtId="0" fontId="0" fillId="33" borderId="11" xfId="0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42" fillId="0" borderId="0" xfId="0" applyFont="1" applyAlignment="1">
      <alignment horizontal="center"/>
    </xf>
  </cellXfs>
  <cellStyles count="44">
    <cellStyle name="20% - Ênfase1" xfId="20" builtinId="30" customBuiltin="1"/>
    <cellStyle name="20% - Ênfase2" xfId="24" builtinId="34" customBuiltin="1"/>
    <cellStyle name="20% - Ênfase3" xfId="28" builtinId="38" customBuiltin="1"/>
    <cellStyle name="20% - Ênfase4" xfId="32" builtinId="42" customBuiltin="1"/>
    <cellStyle name="20% - Ênfase5" xfId="36" builtinId="46" customBuiltin="1"/>
    <cellStyle name="20% - Ênfase6" xfId="40" builtinId="50" customBuiltin="1"/>
    <cellStyle name="40% - Ênfase1" xfId="21" builtinId="31" customBuiltin="1"/>
    <cellStyle name="40% - Ênfase2" xfId="25" builtinId="35" customBuiltin="1"/>
    <cellStyle name="40% - Ênfase3" xfId="29" builtinId="39" customBuiltin="1"/>
    <cellStyle name="40% - Ênfase4" xfId="33" builtinId="43" customBuiltin="1"/>
    <cellStyle name="40% - Ênfase5" xfId="37" builtinId="47" customBuiltin="1"/>
    <cellStyle name="40% - Ênfase6" xfId="41" builtinId="51" customBuiltin="1"/>
    <cellStyle name="60% - Ênfase1" xfId="22" builtinId="32" customBuiltin="1"/>
    <cellStyle name="60% - Ênfase2" xfId="26" builtinId="36" customBuiltin="1"/>
    <cellStyle name="60% - Ênfase3" xfId="30" builtinId="40" customBuiltin="1"/>
    <cellStyle name="60% - Ênfase4" xfId="34" builtinId="44" customBuiltin="1"/>
    <cellStyle name="60% - Ênfase5" xfId="38" builtinId="48" customBuiltin="1"/>
    <cellStyle name="60% - Ênfase6" xfId="42" builtinId="52" customBuiltin="1"/>
    <cellStyle name="Bom" xfId="7" builtinId="26" customBuiltin="1"/>
    <cellStyle name="Cálculo" xfId="12" builtinId="22" customBuiltin="1"/>
    <cellStyle name="Célula de Verificação" xfId="14" builtinId="23" customBuiltin="1"/>
    <cellStyle name="Célula Vinculada" xfId="13" builtinId="24" customBuiltin="1"/>
    <cellStyle name="Ênfase1" xfId="19" builtinId="29" customBuiltin="1"/>
    <cellStyle name="Ênfase2" xfId="23" builtinId="33" customBuiltin="1"/>
    <cellStyle name="Ênfase3" xfId="27" builtinId="37" customBuiltin="1"/>
    <cellStyle name="Ênfase4" xfId="31" builtinId="41" customBuiltin="1"/>
    <cellStyle name="Ênfase5" xfId="35" builtinId="45" customBuiltin="1"/>
    <cellStyle name="Ênfase6" xfId="39" builtinId="49" customBuiltin="1"/>
    <cellStyle name="Entrada" xfId="10" builtinId="20" customBuiltin="1"/>
    <cellStyle name="Hiperlink" xfId="43" builtinId="8"/>
    <cellStyle name="Neutro" xfId="9" builtinId="28" customBuiltin="1"/>
    <cellStyle name="Normal" xfId="0" builtinId="0"/>
    <cellStyle name="Nota" xfId="16" builtinId="10" customBuiltin="1"/>
    <cellStyle name="Porcentagem" xfId="1" builtinId="5"/>
    <cellStyle name="Ruim" xfId="8" builtinId="27" customBuiltin="1"/>
    <cellStyle name="Saída" xfId="11" builtinId="21" customBuiltin="1"/>
    <cellStyle name="Texto de Aviso" xfId="15" builtinId="11" customBuiltin="1"/>
    <cellStyle name="Texto Explicativo" xfId="17" builtinId="53" customBuiltin="1"/>
    <cellStyle name="Título" xfId="2" builtinId="15" customBuiltin="1"/>
    <cellStyle name="Título 1" xfId="3" builtinId="16" customBuiltin="1"/>
    <cellStyle name="Título 2" xfId="4" builtinId="17" customBuiltin="1"/>
    <cellStyle name="Título 3" xfId="5" builtinId="18" customBuiltin="1"/>
    <cellStyle name="Título 4" xfId="6" builtinId="19" customBuiltin="1"/>
    <cellStyle name="Total" xfId="18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heetMetadata" Target="metadata.xml"/><Relationship Id="rId5" Type="http://schemas.openxmlformats.org/officeDocument/2006/relationships/worksheet" Target="worksheets/sheet5.xml"/><Relationship Id="rId61" Type="http://schemas.openxmlformats.org/officeDocument/2006/relationships/customXml" Target="../customXml/item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linkedin.com/in/henrique-machado-b3492025/" TargetMode="External"/><Relationship Id="rId2" Type="http://schemas.openxmlformats.org/officeDocument/2006/relationships/hyperlink" Target="https://www.linkedin.com/in/anderson-montoro-9855271/" TargetMode="External"/><Relationship Id="rId1" Type="http://schemas.openxmlformats.org/officeDocument/2006/relationships/hyperlink" Target="https://www.linkedin.com/in/david-queiroga-00062846/" TargetMode="External"/><Relationship Id="rId5" Type="http://schemas.openxmlformats.org/officeDocument/2006/relationships/printerSettings" Target="../printerSettings/printerSettings33.bin"/><Relationship Id="rId4" Type="http://schemas.openxmlformats.org/officeDocument/2006/relationships/hyperlink" Target="https://www.linkedin.com/in/robinson-dantas-ab26b49/" TargetMode="Externa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3.xml.rels><?xml version="1.0" encoding="UTF-8" standalone="yes"?>
<Relationships xmlns="http://schemas.openxmlformats.org/package/2006/relationships"><Relationship Id="rId8" Type="http://schemas.openxmlformats.org/officeDocument/2006/relationships/hyperlink" Target="mailto:C1264013@interno.bb.com.br" TargetMode="External"/><Relationship Id="rId3" Type="http://schemas.openxmlformats.org/officeDocument/2006/relationships/hyperlink" Target="mailto:manuella.souza@capgemini.com" TargetMode="External"/><Relationship Id="rId7" Type="http://schemas.openxmlformats.org/officeDocument/2006/relationships/hyperlink" Target="mailto:nakaza@bb.com.br" TargetMode="External"/><Relationship Id="rId2" Type="http://schemas.openxmlformats.org/officeDocument/2006/relationships/hyperlink" Target="mailto:re044250@qintess.com" TargetMode="External"/><Relationship Id="rId1" Type="http://schemas.openxmlformats.org/officeDocument/2006/relationships/hyperlink" Target="mailto:hasilva5@stefanini.com" TargetMode="External"/><Relationship Id="rId6" Type="http://schemas.openxmlformats.org/officeDocument/2006/relationships/hyperlink" Target="mailto:severino.farias@capgemini.com" TargetMode="External"/><Relationship Id="rId11" Type="http://schemas.openxmlformats.org/officeDocument/2006/relationships/printerSettings" Target="../printerSettings/printerSettings52.bin"/><Relationship Id="rId5" Type="http://schemas.openxmlformats.org/officeDocument/2006/relationships/hyperlink" Target="mailto:maercio@bb.com.br" TargetMode="External"/><Relationship Id="rId10" Type="http://schemas.openxmlformats.org/officeDocument/2006/relationships/hyperlink" Target="mailto:bruna_gomes@mckinsey.com" TargetMode="External"/><Relationship Id="rId4" Type="http://schemas.openxmlformats.org/officeDocument/2006/relationships/hyperlink" Target="mailto:amarildo.borges@capgemini.com" TargetMode="External"/><Relationship Id="rId9" Type="http://schemas.openxmlformats.org/officeDocument/2006/relationships/hyperlink" Target="mailto:gekson.silva@coopersystem.com.br" TargetMode="Externa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3.bin"/><Relationship Id="rId1" Type="http://schemas.openxmlformats.org/officeDocument/2006/relationships/hyperlink" Target="mailto:bruna_gomes@mckinsey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25"/>
  <sheetViews>
    <sheetView workbookViewId="0">
      <selection activeCell="H40" sqref="H40"/>
    </sheetView>
  </sheetViews>
  <sheetFormatPr defaultRowHeight="15"/>
  <cols>
    <col min="2" max="2" width="42.42578125" bestFit="1" customWidth="1"/>
    <col min="3" max="3" width="7.5703125" customWidth="1"/>
    <col min="4" max="4" width="33.5703125" bestFit="1" customWidth="1"/>
    <col min="5" max="5" width="9.28515625" style="3" bestFit="1" customWidth="1"/>
    <col min="6" max="6" width="9" style="3" bestFit="1" customWidth="1"/>
    <col min="7" max="7" width="9.85546875" style="3" bestFit="1" customWidth="1"/>
    <col min="8" max="8" width="34.42578125" customWidth="1"/>
    <col min="10" max="10" width="5.42578125" bestFit="1" customWidth="1"/>
  </cols>
  <sheetData>
    <row r="1" spans="1:10">
      <c r="B1" t="s">
        <v>0</v>
      </c>
      <c r="C1">
        <v>217</v>
      </c>
    </row>
    <row r="2" spans="1:10" ht="15.75" thickBot="1">
      <c r="H2" s="2" t="s">
        <v>1</v>
      </c>
    </row>
    <row r="3" spans="1:10">
      <c r="A3" s="3"/>
      <c r="B3" s="3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3" t="s">
        <v>7</v>
      </c>
      <c r="H3" s="8" t="s">
        <v>8</v>
      </c>
      <c r="I3" s="9">
        <v>217</v>
      </c>
    </row>
    <row r="4" spans="1:10">
      <c r="H4" s="4" t="s">
        <v>9</v>
      </c>
      <c r="I4" s="5">
        <v>187</v>
      </c>
      <c r="J4" s="1">
        <f>I4/$I$3</f>
        <v>0.86175115207373276</v>
      </c>
    </row>
    <row r="5" spans="1:10">
      <c r="A5" t="s">
        <v>10</v>
      </c>
      <c r="B5" t="s">
        <v>11</v>
      </c>
      <c r="C5" t="s">
        <v>12</v>
      </c>
      <c r="D5" t="s">
        <v>13</v>
      </c>
      <c r="E5" s="3" t="s">
        <v>14</v>
      </c>
      <c r="H5" s="10" t="s">
        <v>15</v>
      </c>
      <c r="I5" s="11">
        <v>30</v>
      </c>
      <c r="J5" s="1">
        <f t="shared" ref="J5:J21" si="0">I5/$I$3</f>
        <v>0.13824884792626729</v>
      </c>
    </row>
    <row r="6" spans="1:10">
      <c r="A6" s="3" t="s">
        <v>16</v>
      </c>
      <c r="B6" t="s">
        <v>17</v>
      </c>
      <c r="C6" t="s">
        <v>18</v>
      </c>
      <c r="D6" t="s">
        <v>19</v>
      </c>
      <c r="E6" s="3" t="s">
        <v>14</v>
      </c>
      <c r="G6" s="3">
        <v>108</v>
      </c>
      <c r="H6" s="4" t="s">
        <v>20</v>
      </c>
      <c r="I6" s="5">
        <v>3</v>
      </c>
      <c r="J6" s="1">
        <f t="shared" si="0"/>
        <v>1.3824884792626729E-2</v>
      </c>
    </row>
    <row r="7" spans="1:10">
      <c r="A7" s="3" t="s">
        <v>21</v>
      </c>
      <c r="B7" t="s">
        <v>22</v>
      </c>
      <c r="C7" t="s">
        <v>23</v>
      </c>
      <c r="D7" t="s">
        <v>24</v>
      </c>
      <c r="E7" s="3" t="s">
        <v>14</v>
      </c>
      <c r="H7" s="10" t="s">
        <v>25</v>
      </c>
      <c r="I7" s="11">
        <v>44</v>
      </c>
      <c r="J7" s="1">
        <f t="shared" si="0"/>
        <v>0.20276497695852536</v>
      </c>
    </row>
    <row r="8" spans="1:10">
      <c r="A8" t="s">
        <v>26</v>
      </c>
      <c r="B8" t="s">
        <v>27</v>
      </c>
      <c r="C8" t="s">
        <v>28</v>
      </c>
      <c r="D8" t="s">
        <v>29</v>
      </c>
      <c r="E8" s="3" t="s">
        <v>14</v>
      </c>
      <c r="H8" s="4" t="s">
        <v>30</v>
      </c>
      <c r="I8" s="5">
        <v>33</v>
      </c>
      <c r="J8" s="1">
        <f t="shared" si="0"/>
        <v>0.15207373271889402</v>
      </c>
    </row>
    <row r="9" spans="1:10" ht="15.75" thickBot="1">
      <c r="A9" s="3" t="s">
        <v>31</v>
      </c>
      <c r="B9" t="s">
        <v>32</v>
      </c>
      <c r="C9" t="s">
        <v>33</v>
      </c>
      <c r="D9" t="s">
        <v>34</v>
      </c>
      <c r="E9" s="3" t="s">
        <v>14</v>
      </c>
      <c r="G9" s="3">
        <v>31</v>
      </c>
      <c r="H9" s="12" t="s">
        <v>35</v>
      </c>
      <c r="I9" s="13">
        <v>11</v>
      </c>
      <c r="J9" s="1">
        <f t="shared" si="0"/>
        <v>5.0691244239631339E-2</v>
      </c>
    </row>
    <row r="10" spans="1:10" ht="15.75" thickBot="1">
      <c r="A10" t="s">
        <v>36</v>
      </c>
      <c r="B10" t="s">
        <v>37</v>
      </c>
      <c r="C10" t="s">
        <v>38</v>
      </c>
      <c r="D10" t="s">
        <v>39</v>
      </c>
      <c r="E10" s="3" t="s">
        <v>14</v>
      </c>
      <c r="G10" s="3">
        <v>30</v>
      </c>
      <c r="J10" s="1"/>
    </row>
    <row r="11" spans="1:10">
      <c r="A11" t="s">
        <v>40</v>
      </c>
      <c r="B11" t="s">
        <v>41</v>
      </c>
      <c r="C11" t="s">
        <v>42</v>
      </c>
      <c r="D11" t="s">
        <v>43</v>
      </c>
      <c r="E11" s="3" t="s">
        <v>14</v>
      </c>
      <c r="G11" s="3">
        <v>67</v>
      </c>
      <c r="H11" s="8" t="s">
        <v>44</v>
      </c>
      <c r="I11" s="9">
        <v>160</v>
      </c>
      <c r="J11" s="1">
        <f t="shared" si="0"/>
        <v>0.73732718894009219</v>
      </c>
    </row>
    <row r="12" spans="1:10">
      <c r="A12" t="s">
        <v>45</v>
      </c>
      <c r="B12" t="s">
        <v>46</v>
      </c>
      <c r="C12" t="s">
        <v>47</v>
      </c>
      <c r="D12" t="s">
        <v>48</v>
      </c>
      <c r="E12" s="3" t="s">
        <v>14</v>
      </c>
      <c r="G12" s="3">
        <v>110</v>
      </c>
      <c r="H12" s="4" t="s">
        <v>49</v>
      </c>
      <c r="I12" s="5">
        <v>26</v>
      </c>
      <c r="J12" s="1">
        <f t="shared" si="0"/>
        <v>0.11981566820276497</v>
      </c>
    </row>
    <row r="13" spans="1:10">
      <c r="A13" t="s">
        <v>50</v>
      </c>
      <c r="B13" t="s">
        <v>51</v>
      </c>
      <c r="C13" t="s">
        <v>52</v>
      </c>
      <c r="D13" t="s">
        <v>53</v>
      </c>
      <c r="E13" s="3" t="s">
        <v>14</v>
      </c>
      <c r="H13" s="10" t="s">
        <v>54</v>
      </c>
      <c r="I13" s="11">
        <v>27</v>
      </c>
      <c r="J13" s="1">
        <f t="shared" si="0"/>
        <v>0.12442396313364056</v>
      </c>
    </row>
    <row r="14" spans="1:10" ht="15.75" thickBot="1">
      <c r="A14" s="3" t="s">
        <v>55</v>
      </c>
      <c r="B14" t="s">
        <v>56</v>
      </c>
      <c r="C14" t="s">
        <v>57</v>
      </c>
      <c r="D14" t="s">
        <v>58</v>
      </c>
      <c r="E14" s="3" t="s">
        <v>14</v>
      </c>
      <c r="G14" s="3">
        <v>30</v>
      </c>
      <c r="H14" s="6" t="s">
        <v>59</v>
      </c>
      <c r="I14" s="7">
        <v>4</v>
      </c>
      <c r="J14" s="1">
        <f t="shared" si="0"/>
        <v>1.8433179723502304E-2</v>
      </c>
    </row>
    <row r="15" spans="1:10" ht="15.75" thickBot="1">
      <c r="A15" s="3" t="s">
        <v>60</v>
      </c>
      <c r="B15" t="s">
        <v>61</v>
      </c>
      <c r="C15" t="s">
        <v>62</v>
      </c>
      <c r="D15" t="s">
        <v>63</v>
      </c>
      <c r="E15" s="3" t="s">
        <v>14</v>
      </c>
      <c r="J15" s="1"/>
    </row>
    <row r="16" spans="1:10">
      <c r="A16" t="s">
        <v>64</v>
      </c>
      <c r="B16" t="s">
        <v>65</v>
      </c>
      <c r="C16" t="s">
        <v>66</v>
      </c>
      <c r="D16" t="s">
        <v>67</v>
      </c>
      <c r="E16" s="3" t="s">
        <v>14</v>
      </c>
      <c r="H16" s="8" t="s">
        <v>68</v>
      </c>
      <c r="I16" s="9">
        <v>114</v>
      </c>
      <c r="J16" s="1">
        <f t="shared" si="0"/>
        <v>0.52534562211981561</v>
      </c>
    </row>
    <row r="17" spans="1:10">
      <c r="A17" t="s">
        <v>69</v>
      </c>
      <c r="B17" t="s">
        <v>70</v>
      </c>
      <c r="C17" t="s">
        <v>71</v>
      </c>
      <c r="D17" t="s">
        <v>72</v>
      </c>
      <c r="E17" s="3" t="s">
        <v>14</v>
      </c>
      <c r="G17" s="3">
        <v>48</v>
      </c>
      <c r="H17" s="4" t="s">
        <v>9</v>
      </c>
      <c r="I17" s="5">
        <v>99</v>
      </c>
      <c r="J17" s="1">
        <f t="shared" si="0"/>
        <v>0.45622119815668205</v>
      </c>
    </row>
    <row r="18" spans="1:10">
      <c r="A18" t="s">
        <v>73</v>
      </c>
      <c r="B18" t="s">
        <v>74</v>
      </c>
      <c r="C18" t="s">
        <v>66</v>
      </c>
      <c r="D18" t="s">
        <v>75</v>
      </c>
      <c r="E18" s="3" t="s">
        <v>14</v>
      </c>
      <c r="H18" s="10" t="s">
        <v>15</v>
      </c>
      <c r="I18" s="11">
        <v>15</v>
      </c>
      <c r="J18" s="1">
        <f t="shared" si="0"/>
        <v>6.9124423963133647E-2</v>
      </c>
    </row>
    <row r="19" spans="1:10">
      <c r="A19" t="s">
        <v>76</v>
      </c>
      <c r="B19" t="s">
        <v>77</v>
      </c>
      <c r="C19" t="s">
        <v>78</v>
      </c>
      <c r="D19" t="s">
        <v>79</v>
      </c>
      <c r="H19" s="4" t="s">
        <v>80</v>
      </c>
      <c r="I19" s="5">
        <v>103</v>
      </c>
      <c r="J19" s="1">
        <f t="shared" si="0"/>
        <v>0.47465437788018433</v>
      </c>
    </row>
    <row r="20" spans="1:10">
      <c r="A20" t="s">
        <v>81</v>
      </c>
      <c r="B20" t="s">
        <v>82</v>
      </c>
      <c r="C20" t="s">
        <v>83</v>
      </c>
      <c r="D20" t="s">
        <v>84</v>
      </c>
      <c r="H20" s="10" t="s">
        <v>85</v>
      </c>
      <c r="I20" s="11">
        <v>89</v>
      </c>
      <c r="J20" s="1">
        <f t="shared" si="0"/>
        <v>0.41013824884792627</v>
      </c>
    </row>
    <row r="21" spans="1:10" ht="15.75" thickBot="1">
      <c r="A21" t="s">
        <v>86</v>
      </c>
      <c r="B21" t="s">
        <v>87</v>
      </c>
      <c r="C21" t="s">
        <v>88</v>
      </c>
      <c r="D21" t="s">
        <v>89</v>
      </c>
      <c r="G21" s="3">
        <v>39</v>
      </c>
      <c r="H21" s="6" t="s">
        <v>15</v>
      </c>
      <c r="I21" s="7">
        <v>14</v>
      </c>
      <c r="J21" s="1">
        <f t="shared" si="0"/>
        <v>6.4516129032258063E-2</v>
      </c>
    </row>
    <row r="22" spans="1:10">
      <c r="B22" t="s">
        <v>90</v>
      </c>
      <c r="C22" t="s">
        <v>62</v>
      </c>
    </row>
    <row r="23" spans="1:10">
      <c r="B23" t="s">
        <v>91</v>
      </c>
      <c r="C23" t="s">
        <v>18</v>
      </c>
    </row>
    <row r="24" spans="1:10">
      <c r="B24" t="s">
        <v>92</v>
      </c>
      <c r="C24" t="s">
        <v>66</v>
      </c>
    </row>
    <row r="25" spans="1:10">
      <c r="A25" t="s">
        <v>93</v>
      </c>
      <c r="B25" t="s">
        <v>94</v>
      </c>
      <c r="C25" t="s">
        <v>95</v>
      </c>
      <c r="D25" t="s">
        <v>96</v>
      </c>
    </row>
    <row r="26" spans="1:10">
      <c r="A26" t="s">
        <v>97</v>
      </c>
      <c r="B26" t="s">
        <v>98</v>
      </c>
      <c r="C26" t="s">
        <v>99</v>
      </c>
      <c r="D26" t="s">
        <v>100</v>
      </c>
    </row>
    <row r="27" spans="1:10">
      <c r="A27" t="s">
        <v>101</v>
      </c>
      <c r="B27" t="s">
        <v>102</v>
      </c>
      <c r="C27" t="s">
        <v>103</v>
      </c>
      <c r="D27" t="s">
        <v>104</v>
      </c>
    </row>
    <row r="28" spans="1:10">
      <c r="A28" t="s">
        <v>105</v>
      </c>
      <c r="B28" t="s">
        <v>106</v>
      </c>
      <c r="C28" t="s">
        <v>107</v>
      </c>
      <c r="D28" t="s">
        <v>108</v>
      </c>
      <c r="G28" s="3">
        <v>31</v>
      </c>
    </row>
    <row r="29" spans="1:10">
      <c r="A29" t="s">
        <v>109</v>
      </c>
      <c r="B29" t="s">
        <v>110</v>
      </c>
      <c r="C29" t="s">
        <v>111</v>
      </c>
      <c r="D29" t="s">
        <v>112</v>
      </c>
      <c r="G29" s="3">
        <v>45</v>
      </c>
    </row>
    <row r="30" spans="1:10">
      <c r="A30" t="s">
        <v>113</v>
      </c>
      <c r="B30" t="s">
        <v>114</v>
      </c>
      <c r="C30" t="s">
        <v>115</v>
      </c>
      <c r="D30" t="s">
        <v>116</v>
      </c>
    </row>
    <row r="31" spans="1:10">
      <c r="E31" s="3" t="s">
        <v>14</v>
      </c>
    </row>
    <row r="32" spans="1:10">
      <c r="A32" t="s">
        <v>117</v>
      </c>
      <c r="B32" t="s">
        <v>118</v>
      </c>
      <c r="C32" t="s">
        <v>115</v>
      </c>
      <c r="D32" t="s">
        <v>119</v>
      </c>
      <c r="E32" s="3" t="s">
        <v>14</v>
      </c>
    </row>
    <row r="33" spans="1:7">
      <c r="A33" s="3" t="s">
        <v>120</v>
      </c>
      <c r="B33" t="s">
        <v>121</v>
      </c>
      <c r="C33" t="s">
        <v>122</v>
      </c>
      <c r="D33" t="s">
        <v>123</v>
      </c>
      <c r="E33" s="3" t="s">
        <v>14</v>
      </c>
    </row>
    <row r="34" spans="1:7">
      <c r="A34" t="s">
        <v>124</v>
      </c>
      <c r="B34" t="s">
        <v>125</v>
      </c>
      <c r="C34" t="s">
        <v>126</v>
      </c>
      <c r="D34" t="s">
        <v>127</v>
      </c>
      <c r="E34" s="3" t="s">
        <v>14</v>
      </c>
    </row>
    <row r="35" spans="1:7">
      <c r="A35" t="s">
        <v>128</v>
      </c>
      <c r="B35" t="s">
        <v>129</v>
      </c>
      <c r="C35" t="s">
        <v>42</v>
      </c>
      <c r="D35" t="s">
        <v>130</v>
      </c>
      <c r="E35" s="3" t="s">
        <v>14</v>
      </c>
      <c r="G35" s="3">
        <v>54</v>
      </c>
    </row>
    <row r="36" spans="1:7">
      <c r="A36" t="s">
        <v>131</v>
      </c>
      <c r="B36" t="s">
        <v>132</v>
      </c>
      <c r="C36" t="s">
        <v>57</v>
      </c>
      <c r="D36" t="s">
        <v>133</v>
      </c>
      <c r="E36" s="3" t="s">
        <v>14</v>
      </c>
    </row>
    <row r="37" spans="1:7">
      <c r="A37" t="s">
        <v>134</v>
      </c>
      <c r="B37" t="s">
        <v>135</v>
      </c>
      <c r="C37" t="s">
        <v>12</v>
      </c>
      <c r="D37" t="s">
        <v>136</v>
      </c>
      <c r="E37" s="3" t="s">
        <v>14</v>
      </c>
    </row>
    <row r="38" spans="1:7">
      <c r="A38" t="s">
        <v>137</v>
      </c>
      <c r="B38" t="s">
        <v>138</v>
      </c>
      <c r="C38" t="s">
        <v>107</v>
      </c>
      <c r="D38" t="s">
        <v>139</v>
      </c>
      <c r="E38" s="3" t="s">
        <v>14</v>
      </c>
    </row>
    <row r="39" spans="1:7">
      <c r="A39" t="s">
        <v>140</v>
      </c>
      <c r="B39" t="s">
        <v>141</v>
      </c>
      <c r="C39" t="s">
        <v>115</v>
      </c>
      <c r="D39" t="s">
        <v>142</v>
      </c>
      <c r="E39" s="3" t="s">
        <v>14</v>
      </c>
      <c r="G39" s="3">
        <v>52</v>
      </c>
    </row>
    <row r="40" spans="1:7">
      <c r="A40" t="s">
        <v>143</v>
      </c>
      <c r="B40" t="s">
        <v>144</v>
      </c>
      <c r="C40" t="s">
        <v>145</v>
      </c>
      <c r="D40" t="s">
        <v>146</v>
      </c>
      <c r="E40" s="3" t="s">
        <v>14</v>
      </c>
    </row>
    <row r="41" spans="1:7">
      <c r="A41" t="s">
        <v>147</v>
      </c>
      <c r="B41" t="s">
        <v>148</v>
      </c>
      <c r="C41" t="s">
        <v>149</v>
      </c>
      <c r="D41" t="s">
        <v>150</v>
      </c>
      <c r="E41" s="3" t="s">
        <v>14</v>
      </c>
      <c r="G41" s="3">
        <v>58</v>
      </c>
    </row>
    <row r="42" spans="1:7">
      <c r="A42" t="s">
        <v>151</v>
      </c>
      <c r="B42" t="s">
        <v>152</v>
      </c>
      <c r="C42" t="s">
        <v>153</v>
      </c>
      <c r="D42" t="s">
        <v>154</v>
      </c>
      <c r="E42" s="3" t="s">
        <v>14</v>
      </c>
    </row>
    <row r="43" spans="1:7">
      <c r="A43" t="s">
        <v>155</v>
      </c>
      <c r="B43" t="s">
        <v>156</v>
      </c>
      <c r="C43" t="s">
        <v>115</v>
      </c>
      <c r="D43" t="s">
        <v>157</v>
      </c>
      <c r="E43" s="3" t="s">
        <v>14</v>
      </c>
    </row>
    <row r="44" spans="1:7">
      <c r="A44" t="s">
        <v>158</v>
      </c>
      <c r="B44" t="s">
        <v>159</v>
      </c>
      <c r="C44" t="s">
        <v>160</v>
      </c>
      <c r="D44" t="s">
        <v>161</v>
      </c>
      <c r="E44" s="3" t="s">
        <v>14</v>
      </c>
    </row>
    <row r="45" spans="1:7">
      <c r="A45" s="3" t="s">
        <v>162</v>
      </c>
      <c r="B45" t="s">
        <v>163</v>
      </c>
      <c r="C45" t="s">
        <v>164</v>
      </c>
      <c r="D45" t="s">
        <v>165</v>
      </c>
      <c r="E45" s="3" t="s">
        <v>14</v>
      </c>
      <c r="G45" s="3">
        <v>143</v>
      </c>
    </row>
    <row r="46" spans="1:7">
      <c r="A46" s="3" t="s">
        <v>166</v>
      </c>
      <c r="B46" t="s">
        <v>167</v>
      </c>
      <c r="C46" t="s">
        <v>168</v>
      </c>
      <c r="D46" t="s">
        <v>169</v>
      </c>
      <c r="E46" s="3" t="s">
        <v>14</v>
      </c>
    </row>
    <row r="47" spans="1:7">
      <c r="A47" s="3" t="s">
        <v>170</v>
      </c>
      <c r="B47" t="s">
        <v>171</v>
      </c>
      <c r="C47" t="s">
        <v>172</v>
      </c>
      <c r="D47" t="s">
        <v>173</v>
      </c>
      <c r="E47" s="3" t="s">
        <v>14</v>
      </c>
    </row>
    <row r="48" spans="1:7">
      <c r="A48" t="s">
        <v>174</v>
      </c>
      <c r="B48" t="s">
        <v>175</v>
      </c>
      <c r="C48" t="s">
        <v>172</v>
      </c>
      <c r="D48" t="s">
        <v>176</v>
      </c>
      <c r="E48" s="3" t="s">
        <v>14</v>
      </c>
    </row>
    <row r="49" spans="1:7">
      <c r="A49" t="s">
        <v>177</v>
      </c>
      <c r="B49" t="s">
        <v>178</v>
      </c>
      <c r="C49" t="s">
        <v>47</v>
      </c>
      <c r="D49" t="s">
        <v>179</v>
      </c>
      <c r="E49" s="3" t="s">
        <v>14</v>
      </c>
    </row>
    <row r="50" spans="1:7">
      <c r="A50" t="s">
        <v>180</v>
      </c>
      <c r="B50" t="s">
        <v>181</v>
      </c>
      <c r="C50" t="s">
        <v>172</v>
      </c>
      <c r="D50" t="s">
        <v>182</v>
      </c>
      <c r="E50" s="3" t="s">
        <v>14</v>
      </c>
    </row>
    <row r="51" spans="1:7">
      <c r="A51" t="s">
        <v>183</v>
      </c>
      <c r="B51" t="s">
        <v>184</v>
      </c>
      <c r="C51" t="s">
        <v>185</v>
      </c>
      <c r="D51" t="s">
        <v>186</v>
      </c>
      <c r="E51" s="3" t="s">
        <v>14</v>
      </c>
    </row>
    <row r="52" spans="1:7">
      <c r="A52" t="s">
        <v>187</v>
      </c>
      <c r="B52" t="s">
        <v>188</v>
      </c>
      <c r="C52" t="s">
        <v>66</v>
      </c>
      <c r="D52" t="s">
        <v>189</v>
      </c>
      <c r="E52" s="3" t="s">
        <v>14</v>
      </c>
      <c r="G52" s="3">
        <v>48</v>
      </c>
    </row>
    <row r="53" spans="1:7">
      <c r="A53" s="3" t="s">
        <v>190</v>
      </c>
      <c r="B53" t="s">
        <v>191</v>
      </c>
      <c r="C53" t="s">
        <v>149</v>
      </c>
      <c r="D53" t="s">
        <v>192</v>
      </c>
      <c r="E53" s="3" t="s">
        <v>14</v>
      </c>
      <c r="G53" s="3">
        <v>47</v>
      </c>
    </row>
    <row r="54" spans="1:7">
      <c r="A54" s="3" t="s">
        <v>193</v>
      </c>
      <c r="B54" t="s">
        <v>194</v>
      </c>
      <c r="C54" t="s">
        <v>195</v>
      </c>
      <c r="D54" t="s">
        <v>196</v>
      </c>
      <c r="E54" s="3" t="s">
        <v>14</v>
      </c>
    </row>
    <row r="55" spans="1:7">
      <c r="A55" s="3" t="s">
        <v>193</v>
      </c>
      <c r="B55" t="s">
        <v>197</v>
      </c>
      <c r="C55" t="s">
        <v>198</v>
      </c>
      <c r="D55" t="s">
        <v>199</v>
      </c>
      <c r="E55" s="3" t="s">
        <v>14</v>
      </c>
    </row>
    <row r="56" spans="1:7">
      <c r="A56" s="3" t="s">
        <v>200</v>
      </c>
      <c r="B56" t="s">
        <v>201</v>
      </c>
      <c r="C56" t="s">
        <v>12</v>
      </c>
      <c r="D56" t="s">
        <v>202</v>
      </c>
      <c r="E56" s="3" t="s">
        <v>14</v>
      </c>
    </row>
    <row r="57" spans="1:7">
      <c r="A57" t="s">
        <v>203</v>
      </c>
      <c r="B57" t="s">
        <v>204</v>
      </c>
      <c r="C57" t="s">
        <v>107</v>
      </c>
      <c r="D57" t="s">
        <v>205</v>
      </c>
      <c r="E57" s="3" t="s">
        <v>14</v>
      </c>
    </row>
    <row r="58" spans="1:7">
      <c r="A58" t="s">
        <v>206</v>
      </c>
      <c r="B58" t="s">
        <v>207</v>
      </c>
      <c r="C58" t="s">
        <v>33</v>
      </c>
      <c r="D58" t="s">
        <v>208</v>
      </c>
      <c r="E58" s="3" t="s">
        <v>14</v>
      </c>
    </row>
    <row r="59" spans="1:7">
      <c r="A59" t="s">
        <v>209</v>
      </c>
      <c r="B59" t="s">
        <v>210</v>
      </c>
      <c r="C59" t="s">
        <v>66</v>
      </c>
      <c r="D59" t="s">
        <v>211</v>
      </c>
      <c r="E59" s="3" t="s">
        <v>14</v>
      </c>
      <c r="G59" s="3">
        <v>44</v>
      </c>
    </row>
    <row r="60" spans="1:7">
      <c r="A60" t="s">
        <v>212</v>
      </c>
      <c r="B60" t="s">
        <v>213</v>
      </c>
      <c r="C60" t="s">
        <v>214</v>
      </c>
      <c r="D60" t="s">
        <v>215</v>
      </c>
      <c r="E60" s="3" t="s">
        <v>14</v>
      </c>
      <c r="F60" s="3" t="s">
        <v>14</v>
      </c>
    </row>
    <row r="61" spans="1:7">
      <c r="A61" t="s">
        <v>216</v>
      </c>
      <c r="B61" t="s">
        <v>217</v>
      </c>
      <c r="C61" t="s">
        <v>164</v>
      </c>
      <c r="D61" t="s">
        <v>218</v>
      </c>
      <c r="E61" s="3" t="s">
        <v>14</v>
      </c>
      <c r="F61" s="3" t="s">
        <v>14</v>
      </c>
      <c r="G61" s="3">
        <v>58</v>
      </c>
    </row>
    <row r="62" spans="1:7">
      <c r="A62" t="s">
        <v>219</v>
      </c>
      <c r="B62" t="s">
        <v>220</v>
      </c>
      <c r="C62" t="s">
        <v>221</v>
      </c>
      <c r="D62" t="s">
        <v>222</v>
      </c>
      <c r="E62" s="3" t="s">
        <v>14</v>
      </c>
    </row>
    <row r="63" spans="1:7">
      <c r="A63" t="s">
        <v>223</v>
      </c>
      <c r="B63" t="s">
        <v>224</v>
      </c>
      <c r="C63" t="s">
        <v>38</v>
      </c>
      <c r="D63" t="s">
        <v>225</v>
      </c>
      <c r="E63" s="3" t="s">
        <v>14</v>
      </c>
    </row>
    <row r="64" spans="1:7">
      <c r="A64" s="3" t="s">
        <v>226</v>
      </c>
      <c r="B64" t="s">
        <v>227</v>
      </c>
      <c r="C64" t="s">
        <v>99</v>
      </c>
      <c r="D64" t="s">
        <v>228</v>
      </c>
      <c r="E64" s="3" t="s">
        <v>14</v>
      </c>
    </row>
    <row r="65" spans="1:7">
      <c r="A65" s="3" t="s">
        <v>229</v>
      </c>
      <c r="B65" t="s">
        <v>230</v>
      </c>
      <c r="C65" t="s">
        <v>149</v>
      </c>
      <c r="D65" t="s">
        <v>231</v>
      </c>
      <c r="E65" s="3" t="s">
        <v>14</v>
      </c>
    </row>
    <row r="66" spans="1:7">
      <c r="A66" t="s">
        <v>232</v>
      </c>
      <c r="B66" t="s">
        <v>233</v>
      </c>
      <c r="C66" t="s">
        <v>145</v>
      </c>
      <c r="D66" t="s">
        <v>234</v>
      </c>
      <c r="E66" s="3" t="s">
        <v>14</v>
      </c>
    </row>
    <row r="67" spans="1:7">
      <c r="A67" s="3" t="s">
        <v>235</v>
      </c>
      <c r="B67" t="s">
        <v>236</v>
      </c>
      <c r="C67" t="s">
        <v>66</v>
      </c>
      <c r="D67" t="s">
        <v>237</v>
      </c>
      <c r="E67" s="3" t="s">
        <v>14</v>
      </c>
    </row>
    <row r="68" spans="1:7">
      <c r="A68" s="3" t="s">
        <v>238</v>
      </c>
      <c r="B68" t="s">
        <v>239</v>
      </c>
      <c r="C68" t="s">
        <v>240</v>
      </c>
      <c r="D68" t="s">
        <v>241</v>
      </c>
      <c r="E68" s="3" t="s">
        <v>14</v>
      </c>
    </row>
    <row r="69" spans="1:7">
      <c r="A69" s="3" t="s">
        <v>242</v>
      </c>
      <c r="B69" t="s">
        <v>243</v>
      </c>
      <c r="C69" t="s">
        <v>62</v>
      </c>
      <c r="D69" t="s">
        <v>244</v>
      </c>
      <c r="E69" s="3" t="s">
        <v>14</v>
      </c>
    </row>
    <row r="70" spans="1:7">
      <c r="A70" s="3" t="s">
        <v>245</v>
      </c>
      <c r="B70" t="s">
        <v>246</v>
      </c>
      <c r="C70" t="s">
        <v>247</v>
      </c>
      <c r="D70" t="s">
        <v>248</v>
      </c>
      <c r="E70" s="3" t="s">
        <v>14</v>
      </c>
    </row>
    <row r="71" spans="1:7">
      <c r="A71" t="s">
        <v>249</v>
      </c>
      <c r="B71" t="s">
        <v>250</v>
      </c>
      <c r="C71" t="s">
        <v>62</v>
      </c>
      <c r="D71" t="s">
        <v>251</v>
      </c>
      <c r="E71" s="3" t="s">
        <v>14</v>
      </c>
    </row>
    <row r="72" spans="1:7">
      <c r="A72" s="3" t="s">
        <v>252</v>
      </c>
      <c r="B72" t="s">
        <v>253</v>
      </c>
      <c r="C72" t="s">
        <v>240</v>
      </c>
      <c r="D72" t="s">
        <v>254</v>
      </c>
      <c r="E72" s="3" t="s">
        <v>14</v>
      </c>
    </row>
    <row r="73" spans="1:7">
      <c r="A73" t="s">
        <v>255</v>
      </c>
      <c r="B73" t="s">
        <v>256</v>
      </c>
      <c r="C73" t="s">
        <v>257</v>
      </c>
      <c r="D73" t="s">
        <v>258</v>
      </c>
      <c r="E73" s="3" t="s">
        <v>14</v>
      </c>
    </row>
    <row r="74" spans="1:7">
      <c r="A74" t="s">
        <v>259</v>
      </c>
      <c r="B74" t="s">
        <v>260</v>
      </c>
      <c r="C74" t="s">
        <v>149</v>
      </c>
      <c r="D74" t="s">
        <v>261</v>
      </c>
      <c r="E74" s="3" t="s">
        <v>14</v>
      </c>
    </row>
    <row r="75" spans="1:7">
      <c r="A75" s="3" t="s">
        <v>262</v>
      </c>
      <c r="B75" t="s">
        <v>263</v>
      </c>
      <c r="C75" t="s">
        <v>264</v>
      </c>
      <c r="D75" t="s">
        <v>265</v>
      </c>
      <c r="E75" s="3" t="s">
        <v>14</v>
      </c>
    </row>
    <row r="76" spans="1:7">
      <c r="A76" t="s">
        <v>266</v>
      </c>
      <c r="B76" t="s">
        <v>267</v>
      </c>
      <c r="C76" t="s">
        <v>172</v>
      </c>
      <c r="D76" t="s">
        <v>268</v>
      </c>
      <c r="E76" s="3" t="s">
        <v>14</v>
      </c>
    </row>
    <row r="77" spans="1:7">
      <c r="A77" t="s">
        <v>269</v>
      </c>
      <c r="B77" t="s">
        <v>270</v>
      </c>
      <c r="C77" t="s">
        <v>38</v>
      </c>
      <c r="D77" t="s">
        <v>271</v>
      </c>
      <c r="E77" s="3" t="s">
        <v>14</v>
      </c>
      <c r="G77" s="3">
        <v>102</v>
      </c>
    </row>
    <row r="78" spans="1:7">
      <c r="A78" t="s">
        <v>272</v>
      </c>
      <c r="B78" t="s">
        <v>273</v>
      </c>
      <c r="C78" t="s">
        <v>274</v>
      </c>
      <c r="D78" t="s">
        <v>275</v>
      </c>
      <c r="E78" s="3" t="s">
        <v>14</v>
      </c>
      <c r="G78" s="3">
        <v>257</v>
      </c>
    </row>
    <row r="79" spans="1:7">
      <c r="A79" t="s">
        <v>276</v>
      </c>
      <c r="B79" t="s">
        <v>277</v>
      </c>
      <c r="C79" t="s">
        <v>115</v>
      </c>
      <c r="D79" t="s">
        <v>278</v>
      </c>
      <c r="E79" s="3" t="s">
        <v>14</v>
      </c>
      <c r="G79" s="3">
        <v>71</v>
      </c>
    </row>
    <row r="80" spans="1:7">
      <c r="A80" t="s">
        <v>279</v>
      </c>
      <c r="B80" t="s">
        <v>280</v>
      </c>
      <c r="C80" t="s">
        <v>18</v>
      </c>
      <c r="D80" t="s">
        <v>281</v>
      </c>
      <c r="E80" s="3" t="s">
        <v>14</v>
      </c>
    </row>
    <row r="81" spans="1:7">
      <c r="A81" t="s">
        <v>282</v>
      </c>
      <c r="B81" t="s">
        <v>283</v>
      </c>
      <c r="C81" t="s">
        <v>62</v>
      </c>
      <c r="D81" t="s">
        <v>284</v>
      </c>
      <c r="E81" s="3" t="s">
        <v>14</v>
      </c>
    </row>
    <row r="82" spans="1:7">
      <c r="A82" t="s">
        <v>285</v>
      </c>
      <c r="B82" t="s">
        <v>286</v>
      </c>
      <c r="C82" t="s">
        <v>115</v>
      </c>
      <c r="D82" t="s">
        <v>287</v>
      </c>
      <c r="E82" s="3" t="s">
        <v>14</v>
      </c>
    </row>
    <row r="83" spans="1:7">
      <c r="A83" t="s">
        <v>288</v>
      </c>
      <c r="B83" t="s">
        <v>289</v>
      </c>
      <c r="C83" t="s">
        <v>195</v>
      </c>
      <c r="D83" t="s">
        <v>290</v>
      </c>
      <c r="E83" s="3" t="s">
        <v>14</v>
      </c>
    </row>
    <row r="84" spans="1:7">
      <c r="A84" s="3" t="s">
        <v>291</v>
      </c>
      <c r="B84" t="s">
        <v>292</v>
      </c>
      <c r="C84" t="s">
        <v>47</v>
      </c>
      <c r="D84" t="s">
        <v>293</v>
      </c>
      <c r="E84" s="3" t="s">
        <v>14</v>
      </c>
      <c r="G84" s="3">
        <v>73</v>
      </c>
    </row>
    <row r="85" spans="1:7">
      <c r="A85" t="s">
        <v>294</v>
      </c>
      <c r="B85" t="s">
        <v>295</v>
      </c>
      <c r="C85" t="s">
        <v>172</v>
      </c>
      <c r="D85" t="s">
        <v>296</v>
      </c>
      <c r="E85" s="3" t="s">
        <v>14</v>
      </c>
    </row>
    <row r="86" spans="1:7">
      <c r="A86" s="3" t="s">
        <v>297</v>
      </c>
      <c r="B86" t="s">
        <v>298</v>
      </c>
      <c r="C86" t="s">
        <v>107</v>
      </c>
      <c r="D86" t="s">
        <v>299</v>
      </c>
      <c r="E86" s="3" t="s">
        <v>14</v>
      </c>
    </row>
    <row r="87" spans="1:7">
      <c r="A87" t="s">
        <v>300</v>
      </c>
      <c r="B87" t="s">
        <v>301</v>
      </c>
      <c r="C87" t="s">
        <v>302</v>
      </c>
      <c r="D87" t="s">
        <v>303</v>
      </c>
      <c r="E87" s="3" t="s">
        <v>14</v>
      </c>
    </row>
    <row r="88" spans="1:7">
      <c r="A88" t="s">
        <v>304</v>
      </c>
      <c r="B88" t="s">
        <v>305</v>
      </c>
      <c r="C88" t="s">
        <v>306</v>
      </c>
      <c r="D88" t="s">
        <v>307</v>
      </c>
      <c r="E88" s="3" t="s">
        <v>14</v>
      </c>
    </row>
    <row r="89" spans="1:7">
      <c r="A89" t="s">
        <v>308</v>
      </c>
      <c r="B89" t="s">
        <v>309</v>
      </c>
      <c r="C89" t="s">
        <v>57</v>
      </c>
      <c r="D89" t="s">
        <v>310</v>
      </c>
      <c r="E89" s="3" t="s">
        <v>14</v>
      </c>
    </row>
    <row r="90" spans="1:7">
      <c r="A90" t="s">
        <v>311</v>
      </c>
      <c r="B90" t="s">
        <v>312</v>
      </c>
      <c r="C90" t="s">
        <v>313</v>
      </c>
      <c r="D90" t="s">
        <v>314</v>
      </c>
      <c r="E90" s="3" t="s">
        <v>14</v>
      </c>
    </row>
    <row r="91" spans="1:7">
      <c r="A91" s="3" t="s">
        <v>315</v>
      </c>
      <c r="B91" t="s">
        <v>316</v>
      </c>
      <c r="C91" t="s">
        <v>107</v>
      </c>
      <c r="D91" t="s">
        <v>317</v>
      </c>
      <c r="E91" s="3" t="s">
        <v>14</v>
      </c>
    </row>
    <row r="92" spans="1:7">
      <c r="A92" t="s">
        <v>318</v>
      </c>
      <c r="B92" t="s">
        <v>319</v>
      </c>
      <c r="C92" t="s">
        <v>164</v>
      </c>
      <c r="D92" t="s">
        <v>320</v>
      </c>
      <c r="E92" s="3" t="s">
        <v>14</v>
      </c>
    </row>
    <row r="93" spans="1:7">
      <c r="A93" t="s">
        <v>321</v>
      </c>
      <c r="B93" t="s">
        <v>322</v>
      </c>
      <c r="C93" t="s">
        <v>323</v>
      </c>
      <c r="D93" t="s">
        <v>324</v>
      </c>
      <c r="E93" s="3" t="s">
        <v>14</v>
      </c>
    </row>
    <row r="94" spans="1:7">
      <c r="A94" t="s">
        <v>325</v>
      </c>
      <c r="B94" t="s">
        <v>326</v>
      </c>
      <c r="C94" t="s">
        <v>327</v>
      </c>
      <c r="D94" t="s">
        <v>328</v>
      </c>
      <c r="E94" s="3" t="s">
        <v>14</v>
      </c>
    </row>
    <row r="95" spans="1:7">
      <c r="A95" s="3" t="s">
        <v>329</v>
      </c>
      <c r="B95" t="s">
        <v>330</v>
      </c>
      <c r="C95" t="s">
        <v>107</v>
      </c>
      <c r="D95" t="s">
        <v>331</v>
      </c>
      <c r="E95" s="3" t="s">
        <v>14</v>
      </c>
      <c r="G95" s="3">
        <v>50</v>
      </c>
    </row>
    <row r="96" spans="1:7">
      <c r="A96" t="s">
        <v>332</v>
      </c>
      <c r="B96" t="s">
        <v>333</v>
      </c>
      <c r="C96" t="s">
        <v>42</v>
      </c>
      <c r="D96" t="s">
        <v>334</v>
      </c>
      <c r="E96" s="3" t="s">
        <v>14</v>
      </c>
    </row>
    <row r="97" spans="1:7">
      <c r="A97" t="s">
        <v>335</v>
      </c>
      <c r="B97" t="s">
        <v>336</v>
      </c>
      <c r="C97" t="s">
        <v>337</v>
      </c>
      <c r="D97" t="s">
        <v>338</v>
      </c>
      <c r="E97" s="3" t="s">
        <v>14</v>
      </c>
    </row>
    <row r="98" spans="1:7">
      <c r="A98" s="3" t="s">
        <v>339</v>
      </c>
      <c r="B98" t="s">
        <v>340</v>
      </c>
      <c r="C98" t="s">
        <v>341</v>
      </c>
      <c r="D98" t="s">
        <v>342</v>
      </c>
      <c r="E98" s="3" t="s">
        <v>14</v>
      </c>
    </row>
    <row r="99" spans="1:7">
      <c r="A99" s="3" t="s">
        <v>343</v>
      </c>
      <c r="B99" t="s">
        <v>344</v>
      </c>
      <c r="C99" t="s">
        <v>12</v>
      </c>
      <c r="D99" t="s">
        <v>345</v>
      </c>
      <c r="E99" s="3" t="s">
        <v>14</v>
      </c>
      <c r="G99" s="3">
        <v>36</v>
      </c>
    </row>
    <row r="100" spans="1:7">
      <c r="A100" t="s">
        <v>346</v>
      </c>
      <c r="B100" t="s">
        <v>347</v>
      </c>
      <c r="C100" t="s">
        <v>348</v>
      </c>
      <c r="D100" t="s">
        <v>349</v>
      </c>
      <c r="E100" s="3" t="s">
        <v>14</v>
      </c>
      <c r="G100" s="3">
        <v>54</v>
      </c>
    </row>
    <row r="101" spans="1:7">
      <c r="A101" t="s">
        <v>350</v>
      </c>
      <c r="B101" t="s">
        <v>351</v>
      </c>
      <c r="C101" t="s">
        <v>38</v>
      </c>
      <c r="D101" t="s">
        <v>352</v>
      </c>
      <c r="E101" s="3" t="s">
        <v>14</v>
      </c>
      <c r="G101" s="3">
        <v>90</v>
      </c>
    </row>
    <row r="102" spans="1:7">
      <c r="A102" s="3" t="s">
        <v>353</v>
      </c>
      <c r="B102" t="s">
        <v>354</v>
      </c>
      <c r="C102" t="s">
        <v>12</v>
      </c>
      <c r="D102" t="s">
        <v>355</v>
      </c>
      <c r="E102" s="3" t="s">
        <v>14</v>
      </c>
      <c r="G102" s="3">
        <v>47</v>
      </c>
    </row>
    <row r="103" spans="1:7">
      <c r="A103" t="s">
        <v>356</v>
      </c>
      <c r="B103" t="s">
        <v>357</v>
      </c>
      <c r="C103" t="s">
        <v>33</v>
      </c>
      <c r="D103" t="s">
        <v>358</v>
      </c>
      <c r="E103" s="3" t="s">
        <v>14</v>
      </c>
    </row>
    <row r="104" spans="1:7">
      <c r="A104" t="s">
        <v>359</v>
      </c>
      <c r="B104" t="s">
        <v>360</v>
      </c>
      <c r="C104" t="s">
        <v>361</v>
      </c>
      <c r="D104" t="s">
        <v>362</v>
      </c>
      <c r="E104" s="3" t="s">
        <v>14</v>
      </c>
    </row>
    <row r="105" spans="1:7">
      <c r="A105" t="s">
        <v>363</v>
      </c>
      <c r="B105" t="s">
        <v>364</v>
      </c>
      <c r="C105" t="s">
        <v>214</v>
      </c>
      <c r="D105" t="s">
        <v>365</v>
      </c>
      <c r="E105" s="3" t="s">
        <v>14</v>
      </c>
    </row>
    <row r="106" spans="1:7">
      <c r="A106" t="s">
        <v>366</v>
      </c>
      <c r="B106" t="s">
        <v>367</v>
      </c>
      <c r="C106" t="s">
        <v>368</v>
      </c>
      <c r="D106" t="s">
        <v>369</v>
      </c>
      <c r="E106" s="3" t="s">
        <v>14</v>
      </c>
    </row>
    <row r="107" spans="1:7">
      <c r="A107" s="3" t="s">
        <v>370</v>
      </c>
      <c r="B107" t="s">
        <v>371</v>
      </c>
      <c r="C107" t="s">
        <v>172</v>
      </c>
      <c r="D107" t="s">
        <v>372</v>
      </c>
      <c r="E107" s="3" t="s">
        <v>14</v>
      </c>
    </row>
    <row r="108" spans="1:7">
      <c r="A108" t="s">
        <v>373</v>
      </c>
      <c r="B108" t="s">
        <v>374</v>
      </c>
      <c r="C108" t="s">
        <v>375</v>
      </c>
      <c r="D108" t="s">
        <v>376</v>
      </c>
      <c r="E108" s="3" t="s">
        <v>14</v>
      </c>
    </row>
    <row r="109" spans="1:7">
      <c r="A109" s="3" t="s">
        <v>377</v>
      </c>
      <c r="B109" t="s">
        <v>378</v>
      </c>
      <c r="C109" t="s">
        <v>337</v>
      </c>
      <c r="D109" t="s">
        <v>379</v>
      </c>
      <c r="E109" s="3" t="s">
        <v>14</v>
      </c>
    </row>
    <row r="110" spans="1:7">
      <c r="A110" t="s">
        <v>380</v>
      </c>
      <c r="B110" t="s">
        <v>381</v>
      </c>
      <c r="C110" t="s">
        <v>382</v>
      </c>
      <c r="D110" t="s">
        <v>383</v>
      </c>
      <c r="E110" s="3" t="s">
        <v>14</v>
      </c>
    </row>
    <row r="111" spans="1:7">
      <c r="A111" t="s">
        <v>384</v>
      </c>
      <c r="B111" t="s">
        <v>385</v>
      </c>
      <c r="C111" t="s">
        <v>115</v>
      </c>
      <c r="D111" t="s">
        <v>386</v>
      </c>
      <c r="E111" s="3" t="s">
        <v>14</v>
      </c>
      <c r="G111" s="3">
        <v>43</v>
      </c>
    </row>
    <row r="112" spans="1:7">
      <c r="A112" t="s">
        <v>387</v>
      </c>
      <c r="B112" t="s">
        <v>388</v>
      </c>
      <c r="C112" t="s">
        <v>214</v>
      </c>
      <c r="D112" t="s">
        <v>389</v>
      </c>
      <c r="E112" s="3" t="s">
        <v>14</v>
      </c>
      <c r="G112" s="3">
        <v>73</v>
      </c>
    </row>
    <row r="113" spans="1:7">
      <c r="A113" s="3" t="s">
        <v>390</v>
      </c>
      <c r="B113" t="s">
        <v>391</v>
      </c>
      <c r="C113" t="s">
        <v>392</v>
      </c>
      <c r="D113" t="s">
        <v>393</v>
      </c>
      <c r="E113" s="3" t="s">
        <v>14</v>
      </c>
    </row>
    <row r="114" spans="1:7">
      <c r="A114" t="s">
        <v>394</v>
      </c>
      <c r="B114" t="s">
        <v>395</v>
      </c>
      <c r="C114" t="s">
        <v>214</v>
      </c>
      <c r="D114" t="s">
        <v>396</v>
      </c>
      <c r="E114" s="3" t="s">
        <v>14</v>
      </c>
      <c r="G114" s="3">
        <v>38</v>
      </c>
    </row>
    <row r="115" spans="1:7">
      <c r="A115" t="s">
        <v>397</v>
      </c>
      <c r="B115" t="s">
        <v>398</v>
      </c>
      <c r="C115" t="s">
        <v>18</v>
      </c>
      <c r="D115" t="s">
        <v>399</v>
      </c>
      <c r="E115" s="3" t="s">
        <v>14</v>
      </c>
      <c r="G115" s="3">
        <v>74</v>
      </c>
    </row>
    <row r="116" spans="1:7">
      <c r="A116" t="s">
        <v>400</v>
      </c>
      <c r="B116" t="s">
        <v>401</v>
      </c>
      <c r="C116" t="s">
        <v>337</v>
      </c>
      <c r="D116" t="s">
        <v>402</v>
      </c>
      <c r="E116" s="3" t="s">
        <v>14</v>
      </c>
    </row>
    <row r="117" spans="1:7">
      <c r="A117" t="s">
        <v>403</v>
      </c>
      <c r="B117" t="s">
        <v>404</v>
      </c>
      <c r="C117" t="s">
        <v>71</v>
      </c>
      <c r="D117" t="s">
        <v>405</v>
      </c>
    </row>
    <row r="118" spans="1:7">
      <c r="A118" t="s">
        <v>406</v>
      </c>
      <c r="B118" t="s">
        <v>407</v>
      </c>
      <c r="C118" t="s">
        <v>408</v>
      </c>
      <c r="D118" t="s">
        <v>409</v>
      </c>
    </row>
    <row r="119" spans="1:7">
      <c r="A119" t="s">
        <v>410</v>
      </c>
      <c r="B119" t="s">
        <v>411</v>
      </c>
      <c r="C119" t="s">
        <v>412</v>
      </c>
      <c r="D119" t="s">
        <v>413</v>
      </c>
    </row>
    <row r="120" spans="1:7">
      <c r="A120" t="s">
        <v>414</v>
      </c>
      <c r="B120" t="s">
        <v>415</v>
      </c>
      <c r="C120" t="s">
        <v>416</v>
      </c>
      <c r="D120" t="s">
        <v>417</v>
      </c>
    </row>
    <row r="121" spans="1:7">
      <c r="A121" t="s">
        <v>418</v>
      </c>
      <c r="B121" t="s">
        <v>419</v>
      </c>
      <c r="C121" t="s">
        <v>420</v>
      </c>
      <c r="D121" t="s">
        <v>421</v>
      </c>
    </row>
    <row r="122" spans="1:7">
      <c r="A122" t="s">
        <v>422</v>
      </c>
      <c r="B122" t="s">
        <v>423</v>
      </c>
      <c r="C122" t="s">
        <v>164</v>
      </c>
      <c r="D122" t="s">
        <v>424</v>
      </c>
    </row>
    <row r="123" spans="1:7">
      <c r="A123" t="s">
        <v>425</v>
      </c>
      <c r="B123" t="s">
        <v>426</v>
      </c>
      <c r="C123" t="s">
        <v>427</v>
      </c>
      <c r="D123" t="s">
        <v>428</v>
      </c>
    </row>
    <row r="124" spans="1:7">
      <c r="A124" t="s">
        <v>429</v>
      </c>
      <c r="B124" t="s">
        <v>430</v>
      </c>
      <c r="C124" t="s">
        <v>408</v>
      </c>
      <c r="D124" t="s">
        <v>431</v>
      </c>
    </row>
    <row r="125" spans="1:7">
      <c r="A125" t="s">
        <v>432</v>
      </c>
      <c r="B125" t="s">
        <v>433</v>
      </c>
      <c r="C125" t="s">
        <v>434</v>
      </c>
      <c r="D125" t="s">
        <v>435</v>
      </c>
    </row>
    <row r="126" spans="1:7">
      <c r="A126" t="s">
        <v>436</v>
      </c>
      <c r="B126" t="s">
        <v>437</v>
      </c>
      <c r="C126" t="s">
        <v>337</v>
      </c>
      <c r="D126" t="s">
        <v>438</v>
      </c>
    </row>
    <row r="127" spans="1:7">
      <c r="A127" t="s">
        <v>439</v>
      </c>
      <c r="B127" t="s">
        <v>440</v>
      </c>
      <c r="C127" t="s">
        <v>38</v>
      </c>
      <c r="D127" t="s">
        <v>441</v>
      </c>
    </row>
    <row r="128" spans="1:7">
      <c r="A128" t="s">
        <v>442</v>
      </c>
      <c r="B128" t="s">
        <v>443</v>
      </c>
      <c r="C128" t="s">
        <v>240</v>
      </c>
      <c r="D128" t="s">
        <v>444</v>
      </c>
    </row>
    <row r="129" spans="1:7">
      <c r="A129" t="s">
        <v>445</v>
      </c>
      <c r="B129" t="s">
        <v>446</v>
      </c>
      <c r="C129" t="s">
        <v>62</v>
      </c>
      <c r="D129" t="s">
        <v>447</v>
      </c>
    </row>
    <row r="130" spans="1:7">
      <c r="A130" t="s">
        <v>448</v>
      </c>
      <c r="B130" t="s">
        <v>449</v>
      </c>
      <c r="C130" t="s">
        <v>42</v>
      </c>
      <c r="D130" t="s">
        <v>450</v>
      </c>
      <c r="G130" s="3">
        <v>119</v>
      </c>
    </row>
    <row r="131" spans="1:7">
      <c r="A131" t="s">
        <v>451</v>
      </c>
      <c r="B131" t="s">
        <v>452</v>
      </c>
      <c r="C131" t="s">
        <v>453</v>
      </c>
      <c r="D131" t="s">
        <v>454</v>
      </c>
    </row>
    <row r="132" spans="1:7">
      <c r="A132" t="s">
        <v>455</v>
      </c>
      <c r="B132" t="s">
        <v>456</v>
      </c>
      <c r="C132" t="s">
        <v>302</v>
      </c>
      <c r="D132" t="s">
        <v>457</v>
      </c>
    </row>
    <row r="133" spans="1:7">
      <c r="A133" t="s">
        <v>458</v>
      </c>
      <c r="B133" t="s">
        <v>459</v>
      </c>
      <c r="C133" t="s">
        <v>71</v>
      </c>
      <c r="D133" t="s">
        <v>460</v>
      </c>
    </row>
    <row r="134" spans="1:7">
      <c r="A134" t="s">
        <v>461</v>
      </c>
      <c r="B134" t="s">
        <v>462</v>
      </c>
      <c r="C134" t="s">
        <v>463</v>
      </c>
      <c r="D134" t="s">
        <v>464</v>
      </c>
    </row>
    <row r="135" spans="1:7">
      <c r="A135" t="s">
        <v>465</v>
      </c>
      <c r="B135" t="s">
        <v>466</v>
      </c>
      <c r="C135" t="s">
        <v>115</v>
      </c>
      <c r="D135" t="s">
        <v>467</v>
      </c>
    </row>
    <row r="136" spans="1:7">
      <c r="A136" t="s">
        <v>468</v>
      </c>
      <c r="B136" t="s">
        <v>469</v>
      </c>
      <c r="C136" t="s">
        <v>470</v>
      </c>
      <c r="D136" t="s">
        <v>471</v>
      </c>
      <c r="G136" s="3">
        <v>40</v>
      </c>
    </row>
    <row r="137" spans="1:7">
      <c r="A137" t="s">
        <v>472</v>
      </c>
      <c r="B137" t="s">
        <v>473</v>
      </c>
      <c r="C137" t="s">
        <v>474</v>
      </c>
      <c r="D137" t="s">
        <v>475</v>
      </c>
    </row>
    <row r="138" spans="1:7">
      <c r="A138" t="s">
        <v>476</v>
      </c>
      <c r="B138" t="s">
        <v>477</v>
      </c>
      <c r="C138" t="s">
        <v>478</v>
      </c>
      <c r="D138" t="s">
        <v>479</v>
      </c>
    </row>
    <row r="139" spans="1:7">
      <c r="A139" t="s">
        <v>480</v>
      </c>
      <c r="B139" t="s">
        <v>481</v>
      </c>
      <c r="C139" t="s">
        <v>38</v>
      </c>
      <c r="D139" t="s">
        <v>482</v>
      </c>
      <c r="G139" s="3">
        <v>37</v>
      </c>
    </row>
    <row r="140" spans="1:7">
      <c r="A140" t="s">
        <v>483</v>
      </c>
      <c r="B140" t="s">
        <v>484</v>
      </c>
      <c r="C140" t="s">
        <v>33</v>
      </c>
      <c r="D140" t="s">
        <v>485</v>
      </c>
    </row>
    <row r="141" spans="1:7">
      <c r="A141" t="s">
        <v>486</v>
      </c>
      <c r="B141" t="s">
        <v>487</v>
      </c>
      <c r="C141" t="s">
        <v>488</v>
      </c>
      <c r="D141" t="s">
        <v>489</v>
      </c>
    </row>
    <row r="142" spans="1:7">
      <c r="A142" t="s">
        <v>490</v>
      </c>
      <c r="B142" t="s">
        <v>491</v>
      </c>
      <c r="C142" t="s">
        <v>115</v>
      </c>
      <c r="D142" t="s">
        <v>492</v>
      </c>
      <c r="G142" s="3">
        <v>41</v>
      </c>
    </row>
    <row r="143" spans="1:7">
      <c r="A143" t="s">
        <v>493</v>
      </c>
      <c r="B143" t="s">
        <v>494</v>
      </c>
      <c r="C143" t="s">
        <v>47</v>
      </c>
      <c r="D143" t="s">
        <v>495</v>
      </c>
    </row>
    <row r="144" spans="1:7">
      <c r="A144" t="s">
        <v>496</v>
      </c>
      <c r="B144" t="s">
        <v>497</v>
      </c>
      <c r="C144" t="s">
        <v>42</v>
      </c>
      <c r="D144" t="s">
        <v>498</v>
      </c>
    </row>
    <row r="145" spans="1:7">
      <c r="A145" t="s">
        <v>499</v>
      </c>
      <c r="B145" t="s">
        <v>500</v>
      </c>
      <c r="C145" t="s">
        <v>164</v>
      </c>
      <c r="D145" t="s">
        <v>501</v>
      </c>
    </row>
    <row r="146" spans="1:7">
      <c r="A146" t="s">
        <v>502</v>
      </c>
      <c r="B146" t="s">
        <v>503</v>
      </c>
      <c r="C146" t="s">
        <v>504</v>
      </c>
      <c r="D146" t="s">
        <v>505</v>
      </c>
    </row>
    <row r="147" spans="1:7">
      <c r="A147" t="s">
        <v>506</v>
      </c>
      <c r="B147" t="s">
        <v>507</v>
      </c>
      <c r="C147" t="s">
        <v>149</v>
      </c>
      <c r="D147" t="s">
        <v>508</v>
      </c>
    </row>
    <row r="148" spans="1:7">
      <c r="A148" t="s">
        <v>509</v>
      </c>
      <c r="B148" t="s">
        <v>510</v>
      </c>
      <c r="C148" t="s">
        <v>511</v>
      </c>
      <c r="D148" t="s">
        <v>512</v>
      </c>
    </row>
    <row r="149" spans="1:7">
      <c r="A149" t="s">
        <v>513</v>
      </c>
      <c r="B149" t="s">
        <v>514</v>
      </c>
      <c r="C149" t="s">
        <v>47</v>
      </c>
      <c r="D149" t="s">
        <v>515</v>
      </c>
      <c r="G149" s="3">
        <v>54</v>
      </c>
    </row>
    <row r="150" spans="1:7">
      <c r="A150" t="s">
        <v>516</v>
      </c>
      <c r="B150" t="s">
        <v>517</v>
      </c>
      <c r="C150" t="s">
        <v>408</v>
      </c>
      <c r="D150" t="s">
        <v>518</v>
      </c>
    </row>
    <row r="151" spans="1:7">
      <c r="A151" t="s">
        <v>519</v>
      </c>
      <c r="B151" t="s">
        <v>520</v>
      </c>
      <c r="C151" t="s">
        <v>511</v>
      </c>
      <c r="D151" t="s">
        <v>521</v>
      </c>
    </row>
    <row r="152" spans="1:7">
      <c r="A152" t="s">
        <v>522</v>
      </c>
      <c r="B152" t="s">
        <v>523</v>
      </c>
      <c r="C152" t="s">
        <v>337</v>
      </c>
      <c r="D152" t="s">
        <v>524</v>
      </c>
    </row>
    <row r="153" spans="1:7">
      <c r="A153" t="s">
        <v>525</v>
      </c>
      <c r="B153" t="s">
        <v>526</v>
      </c>
      <c r="C153" t="s">
        <v>42</v>
      </c>
      <c r="D153" t="s">
        <v>527</v>
      </c>
      <c r="G153" s="3">
        <v>44</v>
      </c>
    </row>
    <row r="154" spans="1:7">
      <c r="A154" t="s">
        <v>528</v>
      </c>
      <c r="B154" t="s">
        <v>529</v>
      </c>
      <c r="C154" t="s">
        <v>195</v>
      </c>
      <c r="D154" t="s">
        <v>530</v>
      </c>
    </row>
    <row r="155" spans="1:7">
      <c r="A155" t="s">
        <v>531</v>
      </c>
      <c r="B155" t="s">
        <v>532</v>
      </c>
      <c r="C155" t="s">
        <v>240</v>
      </c>
      <c r="D155" t="s">
        <v>533</v>
      </c>
    </row>
    <row r="156" spans="1:7">
      <c r="A156" t="s">
        <v>534</v>
      </c>
      <c r="B156" t="s">
        <v>535</v>
      </c>
      <c r="C156" t="s">
        <v>57</v>
      </c>
      <c r="D156" t="s">
        <v>536</v>
      </c>
    </row>
    <row r="157" spans="1:7">
      <c r="A157" t="s">
        <v>537</v>
      </c>
      <c r="B157" t="s">
        <v>538</v>
      </c>
      <c r="C157" t="s">
        <v>47</v>
      </c>
      <c r="D157" t="s">
        <v>539</v>
      </c>
    </row>
    <row r="158" spans="1:7">
      <c r="A158" t="s">
        <v>540</v>
      </c>
      <c r="B158" t="s">
        <v>541</v>
      </c>
      <c r="C158" t="s">
        <v>542</v>
      </c>
      <c r="D158" t="s">
        <v>543</v>
      </c>
    </row>
    <row r="159" spans="1:7">
      <c r="A159" t="s">
        <v>544</v>
      </c>
      <c r="B159" t="s">
        <v>545</v>
      </c>
      <c r="C159" t="s">
        <v>546</v>
      </c>
      <c r="D159" t="s">
        <v>547</v>
      </c>
    </row>
    <row r="160" spans="1:7">
      <c r="A160" t="s">
        <v>548</v>
      </c>
      <c r="B160" t="s">
        <v>549</v>
      </c>
      <c r="C160" t="s">
        <v>550</v>
      </c>
      <c r="D160" t="s">
        <v>551</v>
      </c>
    </row>
    <row r="161" spans="1:7">
      <c r="A161" t="s">
        <v>552</v>
      </c>
      <c r="B161" t="s">
        <v>553</v>
      </c>
      <c r="C161" t="s">
        <v>408</v>
      </c>
      <c r="D161" t="s">
        <v>554</v>
      </c>
    </row>
    <row r="162" spans="1:7">
      <c r="A162" t="s">
        <v>555</v>
      </c>
      <c r="B162" t="s">
        <v>556</v>
      </c>
      <c r="C162" t="s">
        <v>12</v>
      </c>
      <c r="D162" t="s">
        <v>557</v>
      </c>
    </row>
    <row r="163" spans="1:7">
      <c r="A163" t="s">
        <v>558</v>
      </c>
      <c r="B163" t="s">
        <v>559</v>
      </c>
      <c r="C163" t="s">
        <v>511</v>
      </c>
      <c r="D163" t="s">
        <v>560</v>
      </c>
      <c r="G163" s="3">
        <v>33</v>
      </c>
    </row>
    <row r="164" spans="1:7">
      <c r="A164" t="s">
        <v>561</v>
      </c>
      <c r="B164" t="s">
        <v>562</v>
      </c>
      <c r="C164" t="s">
        <v>57</v>
      </c>
      <c r="D164" t="s">
        <v>563</v>
      </c>
    </row>
    <row r="165" spans="1:7">
      <c r="A165" t="s">
        <v>564</v>
      </c>
      <c r="B165" t="s">
        <v>565</v>
      </c>
      <c r="C165" t="s">
        <v>566</v>
      </c>
      <c r="D165" t="s">
        <v>567</v>
      </c>
    </row>
    <row r="166" spans="1:7">
      <c r="A166" t="s">
        <v>568</v>
      </c>
      <c r="B166" t="s">
        <v>569</v>
      </c>
      <c r="C166" t="s">
        <v>66</v>
      </c>
      <c r="D166" t="s">
        <v>570</v>
      </c>
      <c r="G166" s="3">
        <v>154</v>
      </c>
    </row>
    <row r="167" spans="1:7">
      <c r="A167" t="s">
        <v>571</v>
      </c>
      <c r="B167" t="s">
        <v>572</v>
      </c>
      <c r="C167" t="s">
        <v>195</v>
      </c>
      <c r="D167" t="s">
        <v>573</v>
      </c>
      <c r="G167" s="3">
        <v>39</v>
      </c>
    </row>
    <row r="168" spans="1:7">
      <c r="A168" t="s">
        <v>574</v>
      </c>
      <c r="B168" t="s">
        <v>575</v>
      </c>
      <c r="C168" t="s">
        <v>164</v>
      </c>
      <c r="D168" t="s">
        <v>576</v>
      </c>
    </row>
    <row r="169" spans="1:7">
      <c r="A169" t="s">
        <v>577</v>
      </c>
      <c r="B169" t="s">
        <v>578</v>
      </c>
      <c r="C169" t="s">
        <v>115</v>
      </c>
      <c r="D169" t="s">
        <v>579</v>
      </c>
    </row>
    <row r="170" spans="1:7">
      <c r="A170" t="s">
        <v>580</v>
      </c>
      <c r="B170" t="s">
        <v>581</v>
      </c>
      <c r="C170" t="s">
        <v>115</v>
      </c>
      <c r="D170" t="s">
        <v>582</v>
      </c>
    </row>
    <row r="171" spans="1:7">
      <c r="A171" t="s">
        <v>583</v>
      </c>
      <c r="B171" t="s">
        <v>584</v>
      </c>
      <c r="C171" t="s">
        <v>12</v>
      </c>
      <c r="D171" t="s">
        <v>585</v>
      </c>
    </row>
    <row r="172" spans="1:7">
      <c r="A172" t="s">
        <v>586</v>
      </c>
      <c r="B172" t="s">
        <v>587</v>
      </c>
      <c r="C172" t="s">
        <v>33</v>
      </c>
      <c r="D172" t="s">
        <v>588</v>
      </c>
    </row>
    <row r="173" spans="1:7">
      <c r="A173" t="s">
        <v>589</v>
      </c>
      <c r="B173" t="s">
        <v>590</v>
      </c>
      <c r="C173" t="s">
        <v>107</v>
      </c>
      <c r="D173" t="s">
        <v>591</v>
      </c>
    </row>
    <row r="174" spans="1:7">
      <c r="A174" t="s">
        <v>592</v>
      </c>
      <c r="B174" t="s">
        <v>593</v>
      </c>
      <c r="C174" t="s">
        <v>594</v>
      </c>
      <c r="D174" t="s">
        <v>595</v>
      </c>
    </row>
    <row r="175" spans="1:7">
      <c r="A175" t="s">
        <v>596</v>
      </c>
      <c r="B175" t="s">
        <v>597</v>
      </c>
      <c r="C175" t="s">
        <v>195</v>
      </c>
      <c r="D175" t="s">
        <v>598</v>
      </c>
    </row>
    <row r="176" spans="1:7">
      <c r="A176" t="s">
        <v>599</v>
      </c>
      <c r="B176" t="s">
        <v>600</v>
      </c>
      <c r="C176" t="s">
        <v>601</v>
      </c>
      <c r="D176" t="s">
        <v>602</v>
      </c>
    </row>
    <row r="177" spans="1:7">
      <c r="A177" t="s">
        <v>603</v>
      </c>
      <c r="B177" t="s">
        <v>604</v>
      </c>
      <c r="C177" t="s">
        <v>605</v>
      </c>
      <c r="D177" t="s">
        <v>606</v>
      </c>
    </row>
    <row r="178" spans="1:7">
      <c r="A178" t="s">
        <v>607</v>
      </c>
      <c r="B178" t="s">
        <v>608</v>
      </c>
      <c r="C178" t="s">
        <v>511</v>
      </c>
      <c r="D178" t="s">
        <v>609</v>
      </c>
    </row>
    <row r="179" spans="1:7">
      <c r="A179" t="s">
        <v>610</v>
      </c>
      <c r="B179" t="s">
        <v>611</v>
      </c>
      <c r="C179" t="s">
        <v>612</v>
      </c>
      <c r="D179" t="s">
        <v>613</v>
      </c>
    </row>
    <row r="180" spans="1:7">
      <c r="A180" t="s">
        <v>614</v>
      </c>
      <c r="B180" t="s">
        <v>615</v>
      </c>
      <c r="C180" t="s">
        <v>18</v>
      </c>
      <c r="D180" t="s">
        <v>616</v>
      </c>
      <c r="G180" s="3">
        <v>46</v>
      </c>
    </row>
    <row r="181" spans="1:7">
      <c r="A181" t="s">
        <v>617</v>
      </c>
      <c r="B181" t="s">
        <v>618</v>
      </c>
      <c r="C181" t="s">
        <v>619</v>
      </c>
      <c r="D181" t="s">
        <v>620</v>
      </c>
    </row>
    <row r="182" spans="1:7">
      <c r="A182" t="s">
        <v>621</v>
      </c>
      <c r="B182" t="s">
        <v>622</v>
      </c>
      <c r="C182" t="s">
        <v>42</v>
      </c>
      <c r="D182" t="s">
        <v>623</v>
      </c>
    </row>
    <row r="183" spans="1:7">
      <c r="A183" t="s">
        <v>624</v>
      </c>
      <c r="B183" t="s">
        <v>625</v>
      </c>
      <c r="C183" t="s">
        <v>71</v>
      </c>
      <c r="D183" t="s">
        <v>626</v>
      </c>
    </row>
    <row r="184" spans="1:7">
      <c r="A184" t="s">
        <v>627</v>
      </c>
      <c r="B184" t="s">
        <v>628</v>
      </c>
      <c r="C184" t="s">
        <v>214</v>
      </c>
      <c r="D184" t="s">
        <v>629</v>
      </c>
    </row>
    <row r="185" spans="1:7">
      <c r="A185" t="s">
        <v>630</v>
      </c>
      <c r="B185" t="s">
        <v>631</v>
      </c>
      <c r="C185" t="s">
        <v>632</v>
      </c>
      <c r="D185" t="s">
        <v>633</v>
      </c>
    </row>
    <row r="186" spans="1:7">
      <c r="A186" t="s">
        <v>634</v>
      </c>
      <c r="B186" t="s">
        <v>635</v>
      </c>
      <c r="C186" t="s">
        <v>636</v>
      </c>
      <c r="D186" t="s">
        <v>637</v>
      </c>
    </row>
    <row r="187" spans="1:7">
      <c r="A187" t="s">
        <v>638</v>
      </c>
      <c r="B187" t="s">
        <v>639</v>
      </c>
      <c r="C187" t="s">
        <v>640</v>
      </c>
      <c r="D187" t="s">
        <v>641</v>
      </c>
    </row>
    <row r="188" spans="1:7">
      <c r="A188" t="s">
        <v>642</v>
      </c>
      <c r="B188" t="s">
        <v>643</v>
      </c>
      <c r="C188" t="s">
        <v>644</v>
      </c>
      <c r="D188" t="s">
        <v>645</v>
      </c>
    </row>
    <row r="189" spans="1:7">
      <c r="A189" t="s">
        <v>646</v>
      </c>
      <c r="B189" t="s">
        <v>647</v>
      </c>
      <c r="C189" t="s">
        <v>648</v>
      </c>
      <c r="D189" t="s">
        <v>649</v>
      </c>
    </row>
    <row r="190" spans="1:7">
      <c r="A190" t="s">
        <v>650</v>
      </c>
      <c r="B190" t="s">
        <v>651</v>
      </c>
      <c r="C190" t="s">
        <v>115</v>
      </c>
      <c r="D190" t="s">
        <v>652</v>
      </c>
    </row>
    <row r="191" spans="1:7">
      <c r="A191" t="s">
        <v>653</v>
      </c>
      <c r="B191" t="s">
        <v>654</v>
      </c>
      <c r="C191" t="s">
        <v>240</v>
      </c>
      <c r="D191" t="s">
        <v>655</v>
      </c>
    </row>
    <row r="194" spans="1:7">
      <c r="A194" s="3" t="s">
        <v>656</v>
      </c>
      <c r="B194" t="s">
        <v>657</v>
      </c>
      <c r="C194" t="s">
        <v>658</v>
      </c>
      <c r="D194" t="s">
        <v>659</v>
      </c>
      <c r="E194" s="3" t="s">
        <v>14</v>
      </c>
      <c r="G194" s="3">
        <v>120</v>
      </c>
    </row>
    <row r="195" spans="1:7">
      <c r="A195" t="s">
        <v>660</v>
      </c>
      <c r="B195" t="s">
        <v>661</v>
      </c>
      <c r="C195" t="s">
        <v>662</v>
      </c>
      <c r="D195" t="s">
        <v>663</v>
      </c>
    </row>
    <row r="196" spans="1:7">
      <c r="B196" t="s">
        <v>664</v>
      </c>
      <c r="C196" t="s">
        <v>665</v>
      </c>
    </row>
    <row r="197" spans="1:7">
      <c r="A197" t="s">
        <v>666</v>
      </c>
      <c r="B197" t="s">
        <v>667</v>
      </c>
      <c r="C197" t="s">
        <v>668</v>
      </c>
      <c r="D197" t="s">
        <v>669</v>
      </c>
    </row>
    <row r="199" spans="1:7">
      <c r="A199" t="s">
        <v>670</v>
      </c>
      <c r="B199" t="s">
        <v>671</v>
      </c>
      <c r="C199" t="s">
        <v>672</v>
      </c>
      <c r="D199" t="s">
        <v>673</v>
      </c>
      <c r="E199" s="3" t="s">
        <v>14</v>
      </c>
    </row>
    <row r="200" spans="1:7">
      <c r="A200" t="s">
        <v>674</v>
      </c>
      <c r="B200" t="s">
        <v>675</v>
      </c>
      <c r="C200" t="s">
        <v>676</v>
      </c>
      <c r="D200" t="s">
        <v>677</v>
      </c>
      <c r="E200" s="3" t="s">
        <v>14</v>
      </c>
    </row>
    <row r="201" spans="1:7">
      <c r="A201" t="s">
        <v>678</v>
      </c>
      <c r="B201" t="s">
        <v>679</v>
      </c>
      <c r="C201" t="s">
        <v>680</v>
      </c>
      <c r="D201" t="s">
        <v>681</v>
      </c>
      <c r="E201" s="3" t="s">
        <v>14</v>
      </c>
    </row>
    <row r="202" spans="1:7">
      <c r="A202" t="s">
        <v>682</v>
      </c>
      <c r="B202" t="s">
        <v>683</v>
      </c>
      <c r="C202" t="s">
        <v>684</v>
      </c>
      <c r="D202" t="s">
        <v>685</v>
      </c>
      <c r="E202" s="3" t="s">
        <v>14</v>
      </c>
    </row>
    <row r="203" spans="1:7">
      <c r="A203" t="s">
        <v>686</v>
      </c>
      <c r="B203" t="s">
        <v>687</v>
      </c>
      <c r="C203" t="s">
        <v>688</v>
      </c>
      <c r="D203" t="s">
        <v>689</v>
      </c>
      <c r="E203" s="3" t="s">
        <v>14</v>
      </c>
    </row>
    <row r="204" spans="1:7">
      <c r="A204" t="s">
        <v>690</v>
      </c>
      <c r="B204" t="s">
        <v>691</v>
      </c>
      <c r="C204" t="s">
        <v>692</v>
      </c>
      <c r="D204" t="s">
        <v>693</v>
      </c>
      <c r="E204" s="3" t="s">
        <v>14</v>
      </c>
    </row>
    <row r="205" spans="1:7">
      <c r="A205" t="s">
        <v>694</v>
      </c>
      <c r="B205" t="s">
        <v>695</v>
      </c>
      <c r="C205" t="s">
        <v>696</v>
      </c>
      <c r="D205" t="s">
        <v>697</v>
      </c>
      <c r="E205" s="3" t="s">
        <v>14</v>
      </c>
      <c r="G205" s="3">
        <v>47</v>
      </c>
    </row>
    <row r="206" spans="1:7">
      <c r="A206" t="s">
        <v>698</v>
      </c>
      <c r="B206" t="s">
        <v>699</v>
      </c>
      <c r="C206" t="s">
        <v>700</v>
      </c>
      <c r="D206" t="s">
        <v>701</v>
      </c>
      <c r="E206" s="3" t="s">
        <v>14</v>
      </c>
    </row>
    <row r="207" spans="1:7">
      <c r="A207" s="3" t="s">
        <v>702</v>
      </c>
      <c r="B207" t="s">
        <v>703</v>
      </c>
      <c r="C207" t="s">
        <v>704</v>
      </c>
      <c r="D207" t="s">
        <v>705</v>
      </c>
      <c r="E207" s="3" t="s">
        <v>14</v>
      </c>
    </row>
    <row r="208" spans="1:7">
      <c r="A208" t="s">
        <v>706</v>
      </c>
      <c r="B208" t="s">
        <v>707</v>
      </c>
      <c r="C208" t="s">
        <v>708</v>
      </c>
      <c r="D208" t="s">
        <v>709</v>
      </c>
      <c r="E208" s="3" t="s">
        <v>14</v>
      </c>
      <c r="G208" s="3">
        <v>66</v>
      </c>
    </row>
    <row r="209" spans="1:6">
      <c r="A209" t="s">
        <v>710</v>
      </c>
      <c r="B209" t="s">
        <v>711</v>
      </c>
      <c r="C209" t="s">
        <v>712</v>
      </c>
      <c r="D209" t="s">
        <v>713</v>
      </c>
      <c r="E209" s="3" t="s">
        <v>14</v>
      </c>
    </row>
    <row r="210" spans="1:6">
      <c r="A210" t="s">
        <v>714</v>
      </c>
      <c r="B210" t="s">
        <v>715</v>
      </c>
      <c r="C210" t="s">
        <v>716</v>
      </c>
      <c r="D210" t="s">
        <v>717</v>
      </c>
      <c r="E210" s="3" t="s">
        <v>14</v>
      </c>
    </row>
    <row r="211" spans="1:6">
      <c r="A211" t="s">
        <v>718</v>
      </c>
      <c r="B211" t="s">
        <v>719</v>
      </c>
      <c r="C211" t="s">
        <v>720</v>
      </c>
      <c r="D211" t="s">
        <v>721</v>
      </c>
      <c r="E211" s="3" t="s">
        <v>14</v>
      </c>
    </row>
    <row r="212" spans="1:6">
      <c r="A212" t="s">
        <v>722</v>
      </c>
      <c r="B212" t="s">
        <v>723</v>
      </c>
      <c r="C212" t="s">
        <v>724</v>
      </c>
      <c r="D212" t="s">
        <v>725</v>
      </c>
    </row>
    <row r="213" spans="1:6">
      <c r="A213" t="s">
        <v>726</v>
      </c>
      <c r="B213" t="s">
        <v>727</v>
      </c>
      <c r="C213" t="s">
        <v>728</v>
      </c>
      <c r="D213" t="s">
        <v>729</v>
      </c>
    </row>
    <row r="214" spans="1:6">
      <c r="A214" t="s">
        <v>730</v>
      </c>
      <c r="B214" t="s">
        <v>731</v>
      </c>
      <c r="C214" t="s">
        <v>732</v>
      </c>
      <c r="D214" t="s">
        <v>733</v>
      </c>
      <c r="F214" s="3" t="s">
        <v>14</v>
      </c>
    </row>
    <row r="215" spans="1:6">
      <c r="A215" t="s">
        <v>734</v>
      </c>
      <c r="B215" t="s">
        <v>735</v>
      </c>
      <c r="C215" t="s">
        <v>736</v>
      </c>
      <c r="D215" t="s">
        <v>737</v>
      </c>
    </row>
    <row r="216" spans="1:6">
      <c r="A216" t="s">
        <v>738</v>
      </c>
      <c r="B216" t="s">
        <v>739</v>
      </c>
      <c r="C216" t="s">
        <v>740</v>
      </c>
      <c r="D216" t="s">
        <v>741</v>
      </c>
    </row>
    <row r="217" spans="1:6">
      <c r="A217" t="s">
        <v>742</v>
      </c>
      <c r="B217" t="s">
        <v>743</v>
      </c>
      <c r="C217" t="s">
        <v>744</v>
      </c>
      <c r="D217" t="s">
        <v>745</v>
      </c>
    </row>
    <row r="218" spans="1:6">
      <c r="A218" t="s">
        <v>746</v>
      </c>
      <c r="B218" t="s">
        <v>747</v>
      </c>
      <c r="C218" t="s">
        <v>748</v>
      </c>
      <c r="D218" t="s">
        <v>749</v>
      </c>
    </row>
    <row r="219" spans="1:6">
      <c r="A219" t="s">
        <v>750</v>
      </c>
      <c r="B219" t="s">
        <v>751</v>
      </c>
      <c r="C219" t="s">
        <v>752</v>
      </c>
      <c r="D219" t="s">
        <v>753</v>
      </c>
    </row>
    <row r="220" spans="1:6">
      <c r="A220" t="s">
        <v>754</v>
      </c>
      <c r="B220" t="s">
        <v>755</v>
      </c>
      <c r="C220" t="s">
        <v>756</v>
      </c>
      <c r="D220" t="s">
        <v>757</v>
      </c>
    </row>
    <row r="221" spans="1:6">
      <c r="A221" t="s">
        <v>758</v>
      </c>
      <c r="B221" t="s">
        <v>759</v>
      </c>
      <c r="C221" t="s">
        <v>760</v>
      </c>
      <c r="D221" t="s">
        <v>761</v>
      </c>
    </row>
    <row r="222" spans="1:6">
      <c r="A222" t="s">
        <v>762</v>
      </c>
      <c r="B222" t="s">
        <v>763</v>
      </c>
      <c r="C222" t="s">
        <v>764</v>
      </c>
      <c r="D222" t="s">
        <v>765</v>
      </c>
    </row>
    <row r="223" spans="1:6">
      <c r="A223" t="s">
        <v>766</v>
      </c>
      <c r="B223" t="s">
        <v>767</v>
      </c>
      <c r="C223" t="s">
        <v>768</v>
      </c>
      <c r="D223" t="s">
        <v>769</v>
      </c>
    </row>
    <row r="224" spans="1:6">
      <c r="A224" t="s">
        <v>770</v>
      </c>
      <c r="B224" t="s">
        <v>771</v>
      </c>
      <c r="C224" t="s">
        <v>772</v>
      </c>
      <c r="D224" t="s">
        <v>773</v>
      </c>
    </row>
    <row r="225" spans="1:4">
      <c r="A225" t="s">
        <v>774</v>
      </c>
      <c r="B225" t="s">
        <v>775</v>
      </c>
      <c r="C225" t="s">
        <v>776</v>
      </c>
      <c r="D225" t="s">
        <v>777</v>
      </c>
    </row>
  </sheetData>
  <sortState xmlns:xlrd2="http://schemas.microsoft.com/office/spreadsheetml/2017/richdata2" ref="H25:L470">
    <sortCondition ref="L25:L470"/>
  </sortState>
  <phoneticPr fontId="24" type="noConversion"/>
  <pageMargins left="0.511811024" right="0.511811024" top="0.78740157499999996" bottom="0.78740157499999996" header="0.31496062000000002" footer="0.31496062000000002"/>
  <pageSetup paperSize="9" orientation="portrait" r:id="rId1"/>
  <headerFooter>
    <oddHeader>&amp;R&amp;"Calibri"&amp;10&amp;K000000#interna&amp;1#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07A0EE-EF3B-47A2-9C23-7C80C85D6BC8}">
  <dimension ref="A2:J227"/>
  <sheetViews>
    <sheetView topLeftCell="A212" workbookViewId="0">
      <selection activeCell="A4" sqref="A4:B227"/>
    </sheetView>
  </sheetViews>
  <sheetFormatPr defaultRowHeight="15"/>
  <cols>
    <col min="2" max="2" width="42.42578125" bestFit="1" customWidth="1"/>
    <col min="3" max="3" width="7.5703125" customWidth="1"/>
    <col min="4" max="4" width="33.5703125" bestFit="1" customWidth="1"/>
    <col min="5" max="5" width="9.28515625" style="3" bestFit="1" customWidth="1"/>
    <col min="6" max="6" width="9" style="3" bestFit="1" customWidth="1"/>
    <col min="7" max="7" width="9.85546875" style="3" bestFit="1" customWidth="1"/>
    <col min="8" max="8" width="34.42578125" customWidth="1"/>
    <col min="9" max="9" width="8.7109375" style="25"/>
    <col min="10" max="10" width="5.42578125" style="25" bestFit="1" customWidth="1"/>
  </cols>
  <sheetData>
    <row r="2" spans="1:10" ht="15.75" thickBot="1">
      <c r="H2" s="2"/>
    </row>
    <row r="3" spans="1:10">
      <c r="A3" s="3"/>
      <c r="B3" s="3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3" t="s">
        <v>7</v>
      </c>
      <c r="H3" s="8" t="s">
        <v>8</v>
      </c>
      <c r="I3" s="42">
        <v>211</v>
      </c>
    </row>
    <row r="4" spans="1:10">
      <c r="A4" t="s">
        <v>14</v>
      </c>
      <c r="B4" t="s">
        <v>778</v>
      </c>
      <c r="C4" t="s">
        <v>62</v>
      </c>
      <c r="H4" s="4" t="s">
        <v>9</v>
      </c>
      <c r="I4" s="43">
        <v>187</v>
      </c>
      <c r="J4" s="44">
        <f>I4/$I$3</f>
        <v>0.88625592417061616</v>
      </c>
    </row>
    <row r="5" spans="1:10">
      <c r="A5" t="s">
        <v>779</v>
      </c>
      <c r="B5" t="s">
        <v>780</v>
      </c>
      <c r="C5" t="s">
        <v>47</v>
      </c>
      <c r="D5" t="s">
        <v>781</v>
      </c>
      <c r="F5" s="3" t="s">
        <v>782</v>
      </c>
      <c r="G5" s="3" t="s">
        <v>782</v>
      </c>
      <c r="H5" s="10" t="s">
        <v>15</v>
      </c>
      <c r="I5" s="45">
        <v>22</v>
      </c>
      <c r="J5" s="44">
        <f t="shared" ref="J5:J21" si="0">I5/$I$3</f>
        <v>0.10426540284360189</v>
      </c>
    </row>
    <row r="6" spans="1:10">
      <c r="A6" t="s">
        <v>783</v>
      </c>
      <c r="B6" t="s">
        <v>784</v>
      </c>
      <c r="C6" t="s">
        <v>785</v>
      </c>
      <c r="D6" t="s">
        <v>786</v>
      </c>
      <c r="F6" s="3" t="s">
        <v>782</v>
      </c>
      <c r="G6" s="3" t="s">
        <v>782</v>
      </c>
      <c r="H6" s="4" t="s">
        <v>20</v>
      </c>
      <c r="I6" s="43">
        <v>3</v>
      </c>
      <c r="J6" s="44">
        <f t="shared" si="0"/>
        <v>1.4218009478672985E-2</v>
      </c>
    </row>
    <row r="7" spans="1:10">
      <c r="A7" t="s">
        <v>787</v>
      </c>
      <c r="B7" t="s">
        <v>788</v>
      </c>
      <c r="C7" t="s">
        <v>789</v>
      </c>
      <c r="D7" t="s">
        <v>790</v>
      </c>
      <c r="F7" s="3" t="s">
        <v>782</v>
      </c>
      <c r="G7" s="3" t="s">
        <v>782</v>
      </c>
      <c r="H7" s="10" t="s">
        <v>25</v>
      </c>
      <c r="I7" s="45">
        <v>38</v>
      </c>
      <c r="J7" s="44">
        <f t="shared" si="0"/>
        <v>0.18009478672985782</v>
      </c>
    </row>
    <row r="8" spans="1:10">
      <c r="A8" t="s">
        <v>76</v>
      </c>
      <c r="B8" t="s">
        <v>77</v>
      </c>
      <c r="C8" t="s">
        <v>99</v>
      </c>
      <c r="D8" t="s">
        <v>79</v>
      </c>
      <c r="E8" s="3" t="s">
        <v>14</v>
      </c>
      <c r="F8" s="3" t="s">
        <v>782</v>
      </c>
      <c r="G8" s="3" t="s">
        <v>782</v>
      </c>
      <c r="H8" s="4" t="s">
        <v>30</v>
      </c>
      <c r="I8" s="43">
        <v>33</v>
      </c>
      <c r="J8" s="44">
        <f t="shared" si="0"/>
        <v>0.15639810426540285</v>
      </c>
    </row>
    <row r="9" spans="1:10" ht="15.75" thickBot="1">
      <c r="A9" t="s">
        <v>791</v>
      </c>
      <c r="B9" t="s">
        <v>792</v>
      </c>
      <c r="C9" t="s">
        <v>240</v>
      </c>
      <c r="D9" t="s">
        <v>793</v>
      </c>
      <c r="F9" s="3" t="s">
        <v>782</v>
      </c>
      <c r="G9" s="3" t="s">
        <v>782</v>
      </c>
      <c r="H9" s="12" t="s">
        <v>35</v>
      </c>
      <c r="I9" s="46">
        <v>5</v>
      </c>
      <c r="J9" s="44">
        <f t="shared" si="0"/>
        <v>2.3696682464454975E-2</v>
      </c>
    </row>
    <row r="10" spans="1:10" ht="15.75" thickBot="1">
      <c r="A10" t="s">
        <v>794</v>
      </c>
      <c r="B10" t="s">
        <v>795</v>
      </c>
      <c r="C10" t="s">
        <v>796</v>
      </c>
      <c r="D10" t="s">
        <v>797</v>
      </c>
      <c r="F10" s="3" t="s">
        <v>782</v>
      </c>
      <c r="G10" s="3" t="s">
        <v>782</v>
      </c>
      <c r="J10" s="44"/>
    </row>
    <row r="11" spans="1:10">
      <c r="A11" t="s">
        <v>798</v>
      </c>
      <c r="B11" t="s">
        <v>799</v>
      </c>
      <c r="C11" t="s">
        <v>800</v>
      </c>
      <c r="D11" t="s">
        <v>801</v>
      </c>
      <c r="F11" s="3" t="s">
        <v>782</v>
      </c>
      <c r="G11" s="3" t="s">
        <v>782</v>
      </c>
      <c r="H11" s="8" t="s">
        <v>44</v>
      </c>
      <c r="I11" s="42">
        <v>155</v>
      </c>
      <c r="J11" s="44">
        <f t="shared" si="0"/>
        <v>0.7345971563981043</v>
      </c>
    </row>
    <row r="12" spans="1:10">
      <c r="A12" t="s">
        <v>802</v>
      </c>
      <c r="B12" t="s">
        <v>803</v>
      </c>
      <c r="C12" t="s">
        <v>78</v>
      </c>
      <c r="D12" t="s">
        <v>804</v>
      </c>
      <c r="E12" s="3" t="s">
        <v>14</v>
      </c>
      <c r="F12" s="3" t="s">
        <v>782</v>
      </c>
      <c r="G12" s="3">
        <v>39</v>
      </c>
      <c r="H12" s="4" t="s">
        <v>49</v>
      </c>
      <c r="I12" s="43">
        <v>21</v>
      </c>
      <c r="J12" s="44">
        <f t="shared" si="0"/>
        <v>9.9526066350710901E-2</v>
      </c>
    </row>
    <row r="13" spans="1:10">
      <c r="A13" t="s">
        <v>805</v>
      </c>
      <c r="B13" t="s">
        <v>806</v>
      </c>
      <c r="C13" t="s">
        <v>807</v>
      </c>
      <c r="D13" t="s">
        <v>808</v>
      </c>
      <c r="F13" s="3" t="s">
        <v>782</v>
      </c>
      <c r="G13" s="3" t="s">
        <v>782</v>
      </c>
      <c r="H13" s="10" t="s">
        <v>54</v>
      </c>
      <c r="I13" s="45">
        <v>32</v>
      </c>
      <c r="J13" s="44">
        <f t="shared" si="0"/>
        <v>0.15165876777251186</v>
      </c>
    </row>
    <row r="14" spans="1:10" ht="15.75" thickBot="1">
      <c r="A14" s="3" t="s">
        <v>40</v>
      </c>
      <c r="B14" t="s">
        <v>41</v>
      </c>
      <c r="C14" t="s">
        <v>185</v>
      </c>
      <c r="D14" t="s">
        <v>43</v>
      </c>
      <c r="E14" s="3" t="s">
        <v>14</v>
      </c>
      <c r="F14" s="3" t="s">
        <v>782</v>
      </c>
      <c r="G14" s="3">
        <v>68</v>
      </c>
      <c r="H14" s="6" t="s">
        <v>59</v>
      </c>
      <c r="I14" s="47">
        <v>3</v>
      </c>
      <c r="J14" s="44">
        <f t="shared" si="0"/>
        <v>1.4218009478672985E-2</v>
      </c>
    </row>
    <row r="15" spans="1:10" ht="15.75" thickBot="1">
      <c r="A15" s="3" t="s">
        <v>113</v>
      </c>
      <c r="B15" t="s">
        <v>114</v>
      </c>
      <c r="C15" t="s">
        <v>47</v>
      </c>
      <c r="D15" t="s">
        <v>116</v>
      </c>
      <c r="E15" s="3" t="s">
        <v>14</v>
      </c>
      <c r="F15" s="3" t="s">
        <v>782</v>
      </c>
      <c r="G15" s="3" t="s">
        <v>782</v>
      </c>
      <c r="J15" s="44"/>
    </row>
    <row r="16" spans="1:10">
      <c r="A16" t="s">
        <v>809</v>
      </c>
      <c r="B16" t="s">
        <v>810</v>
      </c>
      <c r="C16" t="s">
        <v>341</v>
      </c>
      <c r="D16" t="s">
        <v>811</v>
      </c>
      <c r="F16" s="3" t="s">
        <v>782</v>
      </c>
      <c r="G16" s="3" t="s">
        <v>782</v>
      </c>
      <c r="H16" s="8" t="s">
        <v>68</v>
      </c>
      <c r="I16" s="42">
        <v>109</v>
      </c>
      <c r="J16" s="44">
        <f t="shared" si="0"/>
        <v>0.51658767772511849</v>
      </c>
    </row>
    <row r="17" spans="1:10">
      <c r="A17" t="s">
        <v>45</v>
      </c>
      <c r="B17" t="s">
        <v>46</v>
      </c>
      <c r="C17" t="s">
        <v>115</v>
      </c>
      <c r="D17" t="s">
        <v>48</v>
      </c>
      <c r="E17" s="3" t="s">
        <v>14</v>
      </c>
      <c r="F17" s="3" t="s">
        <v>782</v>
      </c>
      <c r="G17" s="3">
        <v>105</v>
      </c>
      <c r="H17" s="4" t="s">
        <v>9</v>
      </c>
      <c r="I17" s="43">
        <v>101</v>
      </c>
      <c r="J17" s="44">
        <f t="shared" si="0"/>
        <v>0.47867298578199052</v>
      </c>
    </row>
    <row r="18" spans="1:10">
      <c r="A18" t="s">
        <v>812</v>
      </c>
      <c r="B18" t="s">
        <v>813</v>
      </c>
      <c r="C18" t="s">
        <v>814</v>
      </c>
      <c r="D18" t="s">
        <v>815</v>
      </c>
      <c r="F18" s="3" t="s">
        <v>782</v>
      </c>
      <c r="G18" s="3" t="s">
        <v>782</v>
      </c>
      <c r="H18" s="10" t="s">
        <v>15</v>
      </c>
      <c r="I18" s="45">
        <v>8</v>
      </c>
      <c r="J18" s="44">
        <f t="shared" si="0"/>
        <v>3.7914691943127965E-2</v>
      </c>
    </row>
    <row r="19" spans="1:10">
      <c r="A19" t="s">
        <v>816</v>
      </c>
      <c r="B19" t="s">
        <v>817</v>
      </c>
      <c r="C19" t="s">
        <v>145</v>
      </c>
      <c r="F19" s="3" t="s">
        <v>782</v>
      </c>
      <c r="G19" s="3" t="s">
        <v>782</v>
      </c>
      <c r="H19" s="4" t="s">
        <v>80</v>
      </c>
      <c r="I19" s="43">
        <v>102</v>
      </c>
      <c r="J19" s="44">
        <f t="shared" si="0"/>
        <v>0.48341232227488151</v>
      </c>
    </row>
    <row r="20" spans="1:10">
      <c r="A20" t="s">
        <v>109</v>
      </c>
      <c r="B20" t="s">
        <v>110</v>
      </c>
      <c r="C20" t="s">
        <v>818</v>
      </c>
      <c r="D20" t="s">
        <v>112</v>
      </c>
      <c r="E20" s="3" t="s">
        <v>14</v>
      </c>
      <c r="F20" s="3" t="s">
        <v>782</v>
      </c>
      <c r="G20" s="3">
        <v>48</v>
      </c>
      <c r="H20" s="10" t="s">
        <v>85</v>
      </c>
      <c r="I20" s="45">
        <v>87</v>
      </c>
      <c r="J20" s="44">
        <f t="shared" si="0"/>
        <v>0.41232227488151657</v>
      </c>
    </row>
    <row r="21" spans="1:10" ht="15.75" thickBot="1">
      <c r="A21" t="s">
        <v>819</v>
      </c>
      <c r="B21" t="s">
        <v>820</v>
      </c>
      <c r="C21" t="s">
        <v>12</v>
      </c>
      <c r="D21" t="s">
        <v>821</v>
      </c>
      <c r="F21" s="3" t="s">
        <v>782</v>
      </c>
      <c r="G21" s="3" t="s">
        <v>782</v>
      </c>
      <c r="H21" s="6" t="s">
        <v>15</v>
      </c>
      <c r="I21" s="47">
        <v>15</v>
      </c>
      <c r="J21" s="44">
        <f t="shared" si="0"/>
        <v>7.1090047393364927E-2</v>
      </c>
    </row>
    <row r="22" spans="1:10">
      <c r="A22" t="s">
        <v>64</v>
      </c>
      <c r="B22" t="s">
        <v>65</v>
      </c>
      <c r="C22" t="s">
        <v>408</v>
      </c>
      <c r="D22" t="s">
        <v>67</v>
      </c>
      <c r="E22" s="3" t="s">
        <v>14</v>
      </c>
      <c r="F22" s="3" t="s">
        <v>782</v>
      </c>
      <c r="G22" s="3" t="s">
        <v>782</v>
      </c>
    </row>
    <row r="23" spans="1:10">
      <c r="A23" t="s">
        <v>822</v>
      </c>
      <c r="B23" t="s">
        <v>823</v>
      </c>
      <c r="C23" t="s">
        <v>47</v>
      </c>
      <c r="D23" t="s">
        <v>824</v>
      </c>
      <c r="F23" s="3" t="s">
        <v>782</v>
      </c>
      <c r="G23" s="3" t="s">
        <v>782</v>
      </c>
    </row>
    <row r="24" spans="1:10">
      <c r="A24" t="s">
        <v>825</v>
      </c>
      <c r="B24" t="s">
        <v>826</v>
      </c>
      <c r="C24" t="s">
        <v>827</v>
      </c>
      <c r="D24" t="s">
        <v>828</v>
      </c>
      <c r="F24" s="3" t="s">
        <v>782</v>
      </c>
      <c r="G24" s="3" t="s">
        <v>782</v>
      </c>
    </row>
    <row r="25" spans="1:10">
      <c r="F25" s="3" t="s">
        <v>782</v>
      </c>
      <c r="G25" s="3" t="s">
        <v>782</v>
      </c>
    </row>
    <row r="26" spans="1:10">
      <c r="A26" t="s">
        <v>829</v>
      </c>
      <c r="B26" t="s">
        <v>830</v>
      </c>
      <c r="C26" t="s">
        <v>785</v>
      </c>
      <c r="D26" t="s">
        <v>831</v>
      </c>
      <c r="F26" s="3" t="s">
        <v>782</v>
      </c>
      <c r="G26" s="3" t="s">
        <v>782</v>
      </c>
    </row>
    <row r="27" spans="1:10">
      <c r="A27" t="s">
        <v>410</v>
      </c>
      <c r="B27" t="s">
        <v>411</v>
      </c>
      <c r="C27" t="s">
        <v>832</v>
      </c>
      <c r="D27" t="s">
        <v>413</v>
      </c>
      <c r="E27" s="3" t="s">
        <v>14</v>
      </c>
      <c r="F27" s="3" t="s">
        <v>782</v>
      </c>
      <c r="G27" s="3" t="s">
        <v>782</v>
      </c>
    </row>
    <row r="28" spans="1:10">
      <c r="A28" t="s">
        <v>833</v>
      </c>
      <c r="B28" t="s">
        <v>834</v>
      </c>
      <c r="C28" t="s">
        <v>835</v>
      </c>
      <c r="D28" t="s">
        <v>836</v>
      </c>
      <c r="F28" s="3" t="s">
        <v>782</v>
      </c>
      <c r="G28" s="3" t="s">
        <v>782</v>
      </c>
    </row>
    <row r="29" spans="1:10">
      <c r="A29" t="s">
        <v>837</v>
      </c>
      <c r="B29" t="s">
        <v>838</v>
      </c>
      <c r="C29" t="s">
        <v>214</v>
      </c>
      <c r="D29" t="s">
        <v>839</v>
      </c>
      <c r="F29" s="3" t="s">
        <v>782</v>
      </c>
      <c r="G29" s="3" t="s">
        <v>782</v>
      </c>
    </row>
    <row r="30" spans="1:10">
      <c r="A30" t="s">
        <v>120</v>
      </c>
      <c r="B30" t="s">
        <v>121</v>
      </c>
      <c r="C30" t="s">
        <v>57</v>
      </c>
      <c r="D30" t="s">
        <v>123</v>
      </c>
      <c r="E30" s="3" t="s">
        <v>14</v>
      </c>
      <c r="F30" s="3" t="s">
        <v>782</v>
      </c>
      <c r="G30" s="3">
        <v>35</v>
      </c>
    </row>
    <row r="31" spans="1:10">
      <c r="A31" t="s">
        <v>840</v>
      </c>
      <c r="B31" t="s">
        <v>841</v>
      </c>
      <c r="C31" t="s">
        <v>842</v>
      </c>
      <c r="D31" t="s">
        <v>843</v>
      </c>
      <c r="E31" s="3" t="s">
        <v>14</v>
      </c>
      <c r="F31" s="3" t="s">
        <v>782</v>
      </c>
      <c r="G31" s="3" t="s">
        <v>782</v>
      </c>
    </row>
    <row r="32" spans="1:10">
      <c r="A32" t="s">
        <v>844</v>
      </c>
      <c r="B32" t="s">
        <v>845</v>
      </c>
      <c r="C32" t="s">
        <v>846</v>
      </c>
      <c r="D32" t="s">
        <v>847</v>
      </c>
      <c r="F32" s="3" t="s">
        <v>782</v>
      </c>
      <c r="G32" s="3" t="s">
        <v>782</v>
      </c>
    </row>
    <row r="33" spans="1:7">
      <c r="A33" t="s">
        <v>848</v>
      </c>
      <c r="B33" t="s">
        <v>849</v>
      </c>
      <c r="C33" t="s">
        <v>850</v>
      </c>
      <c r="D33" t="s">
        <v>851</v>
      </c>
      <c r="E33" s="3" t="s">
        <v>14</v>
      </c>
      <c r="F33" s="3" t="s">
        <v>782</v>
      </c>
      <c r="G33" s="3" t="s">
        <v>782</v>
      </c>
    </row>
    <row r="34" spans="1:7">
      <c r="A34" t="s">
        <v>852</v>
      </c>
      <c r="B34" t="s">
        <v>853</v>
      </c>
      <c r="C34" t="s">
        <v>153</v>
      </c>
      <c r="D34" t="s">
        <v>854</v>
      </c>
      <c r="F34" s="3" t="s">
        <v>782</v>
      </c>
      <c r="G34" s="3" t="s">
        <v>782</v>
      </c>
    </row>
    <row r="35" spans="1:7">
      <c r="A35" t="s">
        <v>855</v>
      </c>
      <c r="B35" t="s">
        <v>856</v>
      </c>
      <c r="C35" t="s">
        <v>18</v>
      </c>
      <c r="D35" t="s">
        <v>857</v>
      </c>
      <c r="E35" s="3" t="s">
        <v>14</v>
      </c>
      <c r="F35" s="3" t="s">
        <v>782</v>
      </c>
      <c r="G35" s="3" t="s">
        <v>782</v>
      </c>
    </row>
    <row r="36" spans="1:7">
      <c r="A36" t="s">
        <v>134</v>
      </c>
      <c r="B36" t="s">
        <v>135</v>
      </c>
      <c r="C36" t="s">
        <v>214</v>
      </c>
      <c r="D36" t="s">
        <v>136</v>
      </c>
      <c r="E36" s="3" t="s">
        <v>14</v>
      </c>
      <c r="F36" s="3" t="s">
        <v>782</v>
      </c>
      <c r="G36" s="3" t="s">
        <v>782</v>
      </c>
    </row>
    <row r="37" spans="1:7">
      <c r="A37" t="s">
        <v>858</v>
      </c>
      <c r="B37" t="s">
        <v>859</v>
      </c>
      <c r="C37" t="s">
        <v>860</v>
      </c>
      <c r="D37" t="s">
        <v>861</v>
      </c>
      <c r="F37" s="3" t="s">
        <v>782</v>
      </c>
      <c r="G37" s="3" t="s">
        <v>782</v>
      </c>
    </row>
    <row r="38" spans="1:7">
      <c r="A38" t="s">
        <v>862</v>
      </c>
      <c r="B38" t="s">
        <v>863</v>
      </c>
      <c r="C38" t="s">
        <v>864</v>
      </c>
      <c r="D38" t="s">
        <v>865</v>
      </c>
      <c r="E38" s="3" t="s">
        <v>14</v>
      </c>
      <c r="F38" s="3" t="s">
        <v>782</v>
      </c>
      <c r="G38" s="3" t="s">
        <v>782</v>
      </c>
    </row>
    <row r="39" spans="1:7">
      <c r="A39" t="s">
        <v>137</v>
      </c>
      <c r="B39" t="s">
        <v>138</v>
      </c>
      <c r="C39" t="s">
        <v>866</v>
      </c>
      <c r="D39" t="s">
        <v>139</v>
      </c>
      <c r="E39" s="3" t="s">
        <v>14</v>
      </c>
      <c r="F39" s="3" t="s">
        <v>782</v>
      </c>
      <c r="G39" s="3" t="s">
        <v>782</v>
      </c>
    </row>
    <row r="40" spans="1:7">
      <c r="A40" t="s">
        <v>867</v>
      </c>
      <c r="B40" t="s">
        <v>868</v>
      </c>
      <c r="C40" t="s">
        <v>869</v>
      </c>
      <c r="D40" t="s">
        <v>870</v>
      </c>
      <c r="F40" s="3" t="s">
        <v>782</v>
      </c>
      <c r="G40" s="3" t="s">
        <v>782</v>
      </c>
    </row>
    <row r="41" spans="1:7">
      <c r="A41" t="s">
        <v>871</v>
      </c>
      <c r="B41" t="s">
        <v>872</v>
      </c>
      <c r="C41" t="s">
        <v>785</v>
      </c>
      <c r="D41" t="s">
        <v>873</v>
      </c>
      <c r="E41" s="3" t="s">
        <v>14</v>
      </c>
      <c r="F41" s="3" t="s">
        <v>782</v>
      </c>
      <c r="G41" s="3" t="s">
        <v>782</v>
      </c>
    </row>
    <row r="42" spans="1:7">
      <c r="A42" t="s">
        <v>143</v>
      </c>
      <c r="B42" t="s">
        <v>144</v>
      </c>
      <c r="C42" t="s">
        <v>214</v>
      </c>
      <c r="D42" t="s">
        <v>146</v>
      </c>
      <c r="E42" s="3" t="s">
        <v>14</v>
      </c>
      <c r="F42" s="3" t="s">
        <v>782</v>
      </c>
      <c r="G42" s="3" t="s">
        <v>782</v>
      </c>
    </row>
    <row r="43" spans="1:7">
      <c r="A43" t="s">
        <v>874</v>
      </c>
      <c r="B43" t="s">
        <v>875</v>
      </c>
      <c r="C43" t="s">
        <v>876</v>
      </c>
      <c r="D43" t="s">
        <v>877</v>
      </c>
      <c r="E43" s="3" t="s">
        <v>14</v>
      </c>
      <c r="F43" s="3" t="s">
        <v>782</v>
      </c>
      <c r="G43" s="3" t="s">
        <v>782</v>
      </c>
    </row>
    <row r="44" spans="1:7">
      <c r="A44" t="s">
        <v>878</v>
      </c>
      <c r="B44" t="s">
        <v>879</v>
      </c>
      <c r="C44" t="s">
        <v>796</v>
      </c>
      <c r="D44" t="s">
        <v>880</v>
      </c>
      <c r="F44" s="3" t="s">
        <v>782</v>
      </c>
      <c r="G44" s="3" t="s">
        <v>782</v>
      </c>
    </row>
    <row r="45" spans="1:7">
      <c r="A45" t="s">
        <v>881</v>
      </c>
      <c r="B45" t="s">
        <v>882</v>
      </c>
      <c r="C45" t="s">
        <v>883</v>
      </c>
      <c r="D45" t="s">
        <v>884</v>
      </c>
      <c r="F45" s="3" t="s">
        <v>782</v>
      </c>
      <c r="G45" s="3" t="s">
        <v>782</v>
      </c>
    </row>
    <row r="46" spans="1:7">
      <c r="A46" t="s">
        <v>885</v>
      </c>
      <c r="B46" t="s">
        <v>886</v>
      </c>
      <c r="C46" t="s">
        <v>887</v>
      </c>
      <c r="D46" t="s">
        <v>888</v>
      </c>
      <c r="F46" s="3" t="s">
        <v>782</v>
      </c>
      <c r="G46" s="3" t="s">
        <v>782</v>
      </c>
    </row>
    <row r="47" spans="1:7">
      <c r="A47" t="s">
        <v>889</v>
      </c>
      <c r="B47" t="s">
        <v>890</v>
      </c>
      <c r="C47" t="s">
        <v>891</v>
      </c>
      <c r="D47" t="s">
        <v>892</v>
      </c>
      <c r="F47" s="3" t="s">
        <v>782</v>
      </c>
      <c r="G47" s="3" t="s">
        <v>782</v>
      </c>
    </row>
    <row r="48" spans="1:7">
      <c r="A48" s="3" t="s">
        <v>151</v>
      </c>
      <c r="B48" t="s">
        <v>152</v>
      </c>
      <c r="C48" t="s">
        <v>893</v>
      </c>
      <c r="D48" t="s">
        <v>154</v>
      </c>
      <c r="E48" s="3" t="s">
        <v>14</v>
      </c>
      <c r="F48" s="3" t="s">
        <v>782</v>
      </c>
      <c r="G48" s="3" t="s">
        <v>782</v>
      </c>
    </row>
    <row r="49" spans="1:7">
      <c r="A49" t="s">
        <v>894</v>
      </c>
      <c r="B49" t="s">
        <v>895</v>
      </c>
      <c r="C49" t="s">
        <v>195</v>
      </c>
      <c r="D49" t="s">
        <v>896</v>
      </c>
      <c r="F49" s="3" t="s">
        <v>782</v>
      </c>
      <c r="G49" s="3" t="s">
        <v>782</v>
      </c>
    </row>
    <row r="50" spans="1:7">
      <c r="A50" t="s">
        <v>897</v>
      </c>
      <c r="B50" t="s">
        <v>898</v>
      </c>
      <c r="C50" t="s">
        <v>145</v>
      </c>
      <c r="D50" t="s">
        <v>899</v>
      </c>
      <c r="E50" s="3" t="s">
        <v>14</v>
      </c>
      <c r="F50" s="3" t="s">
        <v>782</v>
      </c>
      <c r="G50" s="3" t="s">
        <v>782</v>
      </c>
    </row>
    <row r="51" spans="1:7">
      <c r="A51" t="s">
        <v>900</v>
      </c>
      <c r="B51" t="s">
        <v>901</v>
      </c>
      <c r="C51" t="s">
        <v>902</v>
      </c>
      <c r="D51" t="s">
        <v>903</v>
      </c>
      <c r="F51" s="3" t="s">
        <v>782</v>
      </c>
      <c r="G51" s="3" t="s">
        <v>782</v>
      </c>
    </row>
    <row r="52" spans="1:7">
      <c r="A52" t="s">
        <v>904</v>
      </c>
      <c r="B52" t="s">
        <v>905</v>
      </c>
      <c r="C52" t="s">
        <v>906</v>
      </c>
      <c r="D52" t="s">
        <v>907</v>
      </c>
      <c r="F52" s="3" t="s">
        <v>782</v>
      </c>
      <c r="G52" s="3">
        <v>80</v>
      </c>
    </row>
    <row r="53" spans="1:7">
      <c r="A53" t="s">
        <v>908</v>
      </c>
      <c r="B53" t="s">
        <v>909</v>
      </c>
      <c r="C53" t="s">
        <v>910</v>
      </c>
      <c r="D53" t="s">
        <v>911</v>
      </c>
      <c r="F53" s="3" t="s">
        <v>782</v>
      </c>
      <c r="G53" s="3" t="s">
        <v>782</v>
      </c>
    </row>
    <row r="54" spans="1:7">
      <c r="A54" s="3" t="s">
        <v>166</v>
      </c>
      <c r="B54" t="s">
        <v>167</v>
      </c>
      <c r="C54" t="s">
        <v>107</v>
      </c>
      <c r="D54" t="s">
        <v>169</v>
      </c>
      <c r="E54" s="3" t="s">
        <v>14</v>
      </c>
      <c r="F54" s="3" t="s">
        <v>782</v>
      </c>
      <c r="G54" s="3" t="s">
        <v>782</v>
      </c>
    </row>
    <row r="55" spans="1:7">
      <c r="A55" t="s">
        <v>912</v>
      </c>
      <c r="B55" t="s">
        <v>913</v>
      </c>
      <c r="C55" t="s">
        <v>153</v>
      </c>
      <c r="D55" t="s">
        <v>914</v>
      </c>
      <c r="F55" s="3" t="s">
        <v>782</v>
      </c>
      <c r="G55" s="3" t="s">
        <v>782</v>
      </c>
    </row>
    <row r="56" spans="1:7">
      <c r="A56" t="s">
        <v>915</v>
      </c>
      <c r="B56" t="s">
        <v>916</v>
      </c>
      <c r="C56" t="s">
        <v>214</v>
      </c>
      <c r="D56" t="s">
        <v>917</v>
      </c>
      <c r="F56" s="3" t="s">
        <v>782</v>
      </c>
      <c r="G56" s="3" t="s">
        <v>782</v>
      </c>
    </row>
    <row r="57" spans="1:7">
      <c r="A57" t="s">
        <v>918</v>
      </c>
      <c r="B57" t="s">
        <v>919</v>
      </c>
      <c r="C57" t="s">
        <v>107</v>
      </c>
      <c r="D57" t="s">
        <v>920</v>
      </c>
      <c r="F57" s="3" t="s">
        <v>782</v>
      </c>
      <c r="G57" s="3" t="s">
        <v>782</v>
      </c>
    </row>
    <row r="58" spans="1:7">
      <c r="A58" t="s">
        <v>921</v>
      </c>
      <c r="B58" t="s">
        <v>922</v>
      </c>
      <c r="C58" t="s">
        <v>511</v>
      </c>
      <c r="D58" t="s">
        <v>923</v>
      </c>
      <c r="E58" s="3" t="s">
        <v>14</v>
      </c>
      <c r="F58" s="3" t="s">
        <v>782</v>
      </c>
      <c r="G58" s="3" t="s">
        <v>782</v>
      </c>
    </row>
    <row r="59" spans="1:7">
      <c r="A59" t="s">
        <v>924</v>
      </c>
      <c r="B59" t="s">
        <v>925</v>
      </c>
      <c r="C59" t="s">
        <v>214</v>
      </c>
      <c r="D59" t="s">
        <v>926</v>
      </c>
      <c r="E59" s="3" t="s">
        <v>14</v>
      </c>
      <c r="F59" s="3" t="s">
        <v>782</v>
      </c>
      <c r="G59" s="3" t="s">
        <v>782</v>
      </c>
    </row>
    <row r="60" spans="1:7">
      <c r="A60" t="s">
        <v>458</v>
      </c>
      <c r="B60" t="s">
        <v>459</v>
      </c>
      <c r="C60" t="s">
        <v>927</v>
      </c>
      <c r="D60" t="s">
        <v>460</v>
      </c>
      <c r="E60" s="3" t="s">
        <v>14</v>
      </c>
      <c r="F60" s="3" t="s">
        <v>782</v>
      </c>
      <c r="G60" s="3" t="s">
        <v>782</v>
      </c>
    </row>
    <row r="61" spans="1:7">
      <c r="A61" t="s">
        <v>928</v>
      </c>
      <c r="B61" t="s">
        <v>929</v>
      </c>
      <c r="C61" t="s">
        <v>869</v>
      </c>
      <c r="D61" t="s">
        <v>930</v>
      </c>
      <c r="F61" s="3" t="s">
        <v>782</v>
      </c>
      <c r="G61" s="3" t="s">
        <v>782</v>
      </c>
    </row>
    <row r="62" spans="1:7">
      <c r="A62" t="s">
        <v>931</v>
      </c>
      <c r="B62" t="s">
        <v>932</v>
      </c>
      <c r="C62" t="s">
        <v>57</v>
      </c>
      <c r="D62" t="s">
        <v>933</v>
      </c>
      <c r="F62" s="3" t="s">
        <v>782</v>
      </c>
      <c r="G62" s="3" t="s">
        <v>782</v>
      </c>
    </row>
    <row r="63" spans="1:7">
      <c r="A63" t="s">
        <v>468</v>
      </c>
      <c r="B63" t="s">
        <v>469</v>
      </c>
      <c r="C63" t="s">
        <v>934</v>
      </c>
      <c r="D63" t="s">
        <v>471</v>
      </c>
      <c r="E63" s="3" t="s">
        <v>14</v>
      </c>
      <c r="F63" s="3" t="s">
        <v>782</v>
      </c>
      <c r="G63" s="3">
        <v>50</v>
      </c>
    </row>
    <row r="64" spans="1:7">
      <c r="A64" t="s">
        <v>183</v>
      </c>
      <c r="B64" t="s">
        <v>184</v>
      </c>
      <c r="C64" t="s">
        <v>341</v>
      </c>
      <c r="D64" t="s">
        <v>186</v>
      </c>
      <c r="E64" s="3" t="s">
        <v>14</v>
      </c>
      <c r="F64" s="3" t="s">
        <v>782</v>
      </c>
      <c r="G64" s="3" t="s">
        <v>782</v>
      </c>
    </row>
    <row r="65" spans="1:7">
      <c r="A65" s="3" t="s">
        <v>187</v>
      </c>
      <c r="B65" t="s">
        <v>188</v>
      </c>
      <c r="C65" t="s">
        <v>42</v>
      </c>
      <c r="D65" t="s">
        <v>189</v>
      </c>
      <c r="E65" s="3" t="s">
        <v>14</v>
      </c>
      <c r="F65" s="3" t="s">
        <v>782</v>
      </c>
      <c r="G65" s="3">
        <v>31</v>
      </c>
    </row>
    <row r="66" spans="1:7">
      <c r="A66" s="3" t="s">
        <v>193</v>
      </c>
      <c r="B66" t="s">
        <v>194</v>
      </c>
      <c r="C66" t="s">
        <v>302</v>
      </c>
      <c r="D66" t="s">
        <v>196</v>
      </c>
      <c r="E66" s="3" t="s">
        <v>14</v>
      </c>
      <c r="F66" s="3" t="s">
        <v>782</v>
      </c>
      <c r="G66" s="3" t="s">
        <v>782</v>
      </c>
    </row>
    <row r="67" spans="1:7">
      <c r="A67" t="s">
        <v>935</v>
      </c>
      <c r="B67" t="s">
        <v>936</v>
      </c>
      <c r="C67" t="s">
        <v>240</v>
      </c>
      <c r="D67" t="s">
        <v>937</v>
      </c>
      <c r="F67" s="3" t="s">
        <v>782</v>
      </c>
      <c r="G67" s="3" t="s">
        <v>782</v>
      </c>
    </row>
    <row r="68" spans="1:7">
      <c r="A68" s="3" t="s">
        <v>730</v>
      </c>
      <c r="B68" t="s">
        <v>731</v>
      </c>
      <c r="C68" t="s">
        <v>71</v>
      </c>
      <c r="D68" t="s">
        <v>733</v>
      </c>
      <c r="E68" s="3" t="s">
        <v>14</v>
      </c>
      <c r="F68" s="3" t="s">
        <v>14</v>
      </c>
      <c r="G68" s="3" t="s">
        <v>782</v>
      </c>
    </row>
    <row r="69" spans="1:7">
      <c r="A69" s="3" t="s">
        <v>938</v>
      </c>
      <c r="B69" t="s">
        <v>939</v>
      </c>
      <c r="C69" t="s">
        <v>78</v>
      </c>
      <c r="D69" t="s">
        <v>940</v>
      </c>
      <c r="E69" s="3" t="s">
        <v>14</v>
      </c>
      <c r="F69" s="3" t="s">
        <v>782</v>
      </c>
      <c r="G69" s="3" t="s">
        <v>782</v>
      </c>
    </row>
    <row r="70" spans="1:7">
      <c r="A70" s="3" t="s">
        <v>203</v>
      </c>
      <c r="B70" t="s">
        <v>204</v>
      </c>
      <c r="C70" t="s">
        <v>214</v>
      </c>
      <c r="D70" t="s">
        <v>205</v>
      </c>
      <c r="E70" s="3" t="s">
        <v>14</v>
      </c>
      <c r="F70" s="3" t="s">
        <v>782</v>
      </c>
      <c r="G70" s="3" t="s">
        <v>782</v>
      </c>
    </row>
    <row r="71" spans="1:7">
      <c r="A71" t="s">
        <v>941</v>
      </c>
      <c r="B71" t="s">
        <v>942</v>
      </c>
      <c r="C71" t="s">
        <v>943</v>
      </c>
      <c r="D71" t="s">
        <v>944</v>
      </c>
      <c r="F71" s="3" t="s">
        <v>782</v>
      </c>
      <c r="G71" s="3" t="s">
        <v>782</v>
      </c>
    </row>
    <row r="72" spans="1:7">
      <c r="A72" t="s">
        <v>945</v>
      </c>
      <c r="B72" t="s">
        <v>946</v>
      </c>
      <c r="C72" t="s">
        <v>214</v>
      </c>
      <c r="D72" t="s">
        <v>947</v>
      </c>
      <c r="E72" s="3" t="s">
        <v>14</v>
      </c>
      <c r="F72" s="3" t="s">
        <v>782</v>
      </c>
      <c r="G72" s="3" t="s">
        <v>782</v>
      </c>
    </row>
    <row r="73" spans="1:7">
      <c r="A73" s="3" t="s">
        <v>948</v>
      </c>
      <c r="B73" t="s">
        <v>949</v>
      </c>
      <c r="C73" t="s">
        <v>950</v>
      </c>
      <c r="D73" t="s">
        <v>951</v>
      </c>
      <c r="E73" s="3" t="s">
        <v>14</v>
      </c>
      <c r="F73" s="3" t="s">
        <v>782</v>
      </c>
      <c r="G73" s="3" t="s">
        <v>782</v>
      </c>
    </row>
    <row r="74" spans="1:7">
      <c r="A74" t="s">
        <v>209</v>
      </c>
      <c r="B74" t="s">
        <v>210</v>
      </c>
      <c r="C74" t="s">
        <v>952</v>
      </c>
      <c r="D74" t="s">
        <v>211</v>
      </c>
      <c r="E74" s="3" t="s">
        <v>14</v>
      </c>
      <c r="F74" s="3" t="s">
        <v>782</v>
      </c>
      <c r="G74" s="3">
        <v>56</v>
      </c>
    </row>
    <row r="75" spans="1:7">
      <c r="A75" t="s">
        <v>212</v>
      </c>
      <c r="B75" t="s">
        <v>213</v>
      </c>
      <c r="C75" t="s">
        <v>906</v>
      </c>
      <c r="D75" t="s">
        <v>215</v>
      </c>
      <c r="E75" s="3" t="s">
        <v>14</v>
      </c>
      <c r="F75" s="3" t="s">
        <v>14</v>
      </c>
      <c r="G75" s="3" t="s">
        <v>782</v>
      </c>
    </row>
    <row r="76" spans="1:7">
      <c r="A76" t="s">
        <v>953</v>
      </c>
      <c r="B76" t="s">
        <v>954</v>
      </c>
      <c r="C76" t="s">
        <v>99</v>
      </c>
      <c r="D76" t="s">
        <v>955</v>
      </c>
      <c r="F76" s="3" t="s">
        <v>782</v>
      </c>
      <c r="G76" s="3" t="s">
        <v>782</v>
      </c>
    </row>
    <row r="77" spans="1:7">
      <c r="A77" t="s">
        <v>734</v>
      </c>
      <c r="B77" t="s">
        <v>735</v>
      </c>
      <c r="C77" t="s">
        <v>956</v>
      </c>
      <c r="D77" t="s">
        <v>737</v>
      </c>
      <c r="E77" s="3" t="s">
        <v>14</v>
      </c>
      <c r="F77" s="3" t="s">
        <v>782</v>
      </c>
      <c r="G77" s="3" t="s">
        <v>782</v>
      </c>
    </row>
    <row r="78" spans="1:7">
      <c r="A78" t="s">
        <v>476</v>
      </c>
      <c r="B78" t="s">
        <v>477</v>
      </c>
      <c r="C78" t="s">
        <v>240</v>
      </c>
      <c r="D78" t="s">
        <v>479</v>
      </c>
      <c r="E78" s="3" t="s">
        <v>14</v>
      </c>
      <c r="F78" s="3" t="s">
        <v>782</v>
      </c>
      <c r="G78" s="3" t="s">
        <v>782</v>
      </c>
    </row>
    <row r="79" spans="1:7">
      <c r="A79" t="s">
        <v>957</v>
      </c>
      <c r="B79" t="s">
        <v>958</v>
      </c>
      <c r="C79" t="s">
        <v>959</v>
      </c>
      <c r="D79" t="s">
        <v>960</v>
      </c>
      <c r="F79" s="3" t="s">
        <v>782</v>
      </c>
      <c r="G79" s="3" t="s">
        <v>782</v>
      </c>
    </row>
    <row r="80" spans="1:7">
      <c r="A80" t="s">
        <v>738</v>
      </c>
      <c r="B80" t="s">
        <v>739</v>
      </c>
      <c r="C80" t="s">
        <v>214</v>
      </c>
      <c r="D80" t="s">
        <v>741</v>
      </c>
      <c r="E80" s="3" t="s">
        <v>14</v>
      </c>
      <c r="F80" s="3" t="s">
        <v>782</v>
      </c>
      <c r="G80" s="3" t="s">
        <v>782</v>
      </c>
    </row>
    <row r="81" spans="1:7">
      <c r="A81" t="s">
        <v>223</v>
      </c>
      <c r="B81" t="s">
        <v>224</v>
      </c>
      <c r="C81" t="s">
        <v>511</v>
      </c>
      <c r="D81" t="s">
        <v>225</v>
      </c>
      <c r="E81" s="3" t="s">
        <v>14</v>
      </c>
      <c r="F81" s="3" t="s">
        <v>782</v>
      </c>
      <c r="G81" s="3" t="s">
        <v>782</v>
      </c>
    </row>
    <row r="82" spans="1:7">
      <c r="A82" t="s">
        <v>961</v>
      </c>
      <c r="B82" t="s">
        <v>962</v>
      </c>
      <c r="C82" t="s">
        <v>963</v>
      </c>
      <c r="D82" t="s">
        <v>964</v>
      </c>
      <c r="F82" s="3" t="s">
        <v>782</v>
      </c>
      <c r="G82" s="3" t="s">
        <v>782</v>
      </c>
    </row>
    <row r="83" spans="1:7">
      <c r="A83" t="s">
        <v>965</v>
      </c>
      <c r="B83" t="s">
        <v>966</v>
      </c>
      <c r="C83" t="s">
        <v>967</v>
      </c>
      <c r="D83" t="s">
        <v>968</v>
      </c>
      <c r="E83" s="3" t="s">
        <v>14</v>
      </c>
      <c r="F83" s="3" t="s">
        <v>782</v>
      </c>
      <c r="G83" s="3" t="s">
        <v>782</v>
      </c>
    </row>
    <row r="84" spans="1:7">
      <c r="A84" t="s">
        <v>969</v>
      </c>
      <c r="B84" t="s">
        <v>970</v>
      </c>
      <c r="C84" t="s">
        <v>971</v>
      </c>
      <c r="D84" t="s">
        <v>972</v>
      </c>
      <c r="F84" s="3" t="s">
        <v>782</v>
      </c>
      <c r="G84" s="3" t="s">
        <v>782</v>
      </c>
    </row>
    <row r="85" spans="1:7">
      <c r="A85" t="s">
        <v>973</v>
      </c>
      <c r="B85" t="s">
        <v>974</v>
      </c>
      <c r="C85" t="s">
        <v>257</v>
      </c>
      <c r="D85" t="s">
        <v>975</v>
      </c>
      <c r="F85" s="3" t="s">
        <v>782</v>
      </c>
      <c r="G85" s="3" t="s">
        <v>782</v>
      </c>
    </row>
    <row r="86" spans="1:7">
      <c r="A86" t="s">
        <v>976</v>
      </c>
      <c r="B86" t="s">
        <v>977</v>
      </c>
      <c r="C86" t="s">
        <v>978</v>
      </c>
      <c r="D86" t="s">
        <v>979</v>
      </c>
      <c r="F86" s="3" t="s">
        <v>782</v>
      </c>
      <c r="G86" s="3" t="s">
        <v>782</v>
      </c>
    </row>
    <row r="87" spans="1:7">
      <c r="A87" t="s">
        <v>980</v>
      </c>
      <c r="B87" t="s">
        <v>981</v>
      </c>
      <c r="C87" t="s">
        <v>982</v>
      </c>
      <c r="D87" t="s">
        <v>983</v>
      </c>
      <c r="F87" s="3" t="s">
        <v>782</v>
      </c>
      <c r="G87" s="3" t="s">
        <v>782</v>
      </c>
    </row>
    <row r="88" spans="1:7">
      <c r="A88" t="s">
        <v>984</v>
      </c>
      <c r="B88" t="s">
        <v>985</v>
      </c>
      <c r="C88" t="s">
        <v>214</v>
      </c>
      <c r="D88" t="s">
        <v>986</v>
      </c>
      <c r="F88" s="3" t="s">
        <v>782</v>
      </c>
      <c r="G88" s="3" t="s">
        <v>782</v>
      </c>
    </row>
    <row r="89" spans="1:7">
      <c r="A89" t="s">
        <v>987</v>
      </c>
      <c r="B89" t="s">
        <v>988</v>
      </c>
      <c r="C89" t="s">
        <v>66</v>
      </c>
      <c r="D89" t="s">
        <v>989</v>
      </c>
      <c r="F89" s="3" t="s">
        <v>782</v>
      </c>
      <c r="G89" s="3" t="s">
        <v>782</v>
      </c>
    </row>
    <row r="90" spans="1:7">
      <c r="A90" t="s">
        <v>238</v>
      </c>
      <c r="B90" t="s">
        <v>239</v>
      </c>
      <c r="C90" t="s">
        <v>302</v>
      </c>
      <c r="D90" t="s">
        <v>241</v>
      </c>
      <c r="E90" s="3" t="s">
        <v>14</v>
      </c>
      <c r="F90" s="3" t="s">
        <v>782</v>
      </c>
      <c r="G90" s="3" t="s">
        <v>782</v>
      </c>
    </row>
    <row r="91" spans="1:7">
      <c r="A91" t="s">
        <v>990</v>
      </c>
      <c r="B91" t="s">
        <v>991</v>
      </c>
      <c r="C91" t="s">
        <v>47</v>
      </c>
      <c r="D91" t="s">
        <v>992</v>
      </c>
      <c r="F91" s="3" t="s">
        <v>782</v>
      </c>
      <c r="G91" s="3" t="s">
        <v>782</v>
      </c>
    </row>
    <row r="92" spans="1:7">
      <c r="A92" s="3" t="s">
        <v>993</v>
      </c>
      <c r="B92" t="s">
        <v>994</v>
      </c>
      <c r="C92" t="s">
        <v>995</v>
      </c>
      <c r="D92" t="s">
        <v>996</v>
      </c>
      <c r="E92" s="3" t="s">
        <v>14</v>
      </c>
      <c r="F92" s="3" t="s">
        <v>782</v>
      </c>
      <c r="G92" s="3" t="s">
        <v>782</v>
      </c>
    </row>
    <row r="93" spans="1:7">
      <c r="A93" t="s">
        <v>490</v>
      </c>
      <c r="B93" t="s">
        <v>491</v>
      </c>
      <c r="C93" t="s">
        <v>785</v>
      </c>
      <c r="D93" t="s">
        <v>492</v>
      </c>
      <c r="E93" s="3" t="s">
        <v>14</v>
      </c>
      <c r="F93" s="3" t="s">
        <v>782</v>
      </c>
      <c r="G93" s="3">
        <v>41</v>
      </c>
    </row>
    <row r="94" spans="1:7">
      <c r="A94" t="s">
        <v>997</v>
      </c>
      <c r="B94" t="s">
        <v>998</v>
      </c>
      <c r="C94" t="s">
        <v>814</v>
      </c>
      <c r="D94" t="s">
        <v>999</v>
      </c>
      <c r="F94" s="3" t="s">
        <v>782</v>
      </c>
      <c r="G94" s="3" t="s">
        <v>782</v>
      </c>
    </row>
    <row r="95" spans="1:7">
      <c r="A95" s="3" t="s">
        <v>252</v>
      </c>
      <c r="B95" t="s">
        <v>253</v>
      </c>
      <c r="C95" t="s">
        <v>214</v>
      </c>
      <c r="D95" t="s">
        <v>254</v>
      </c>
      <c r="E95" s="3" t="s">
        <v>14</v>
      </c>
      <c r="F95" s="3" t="s">
        <v>782</v>
      </c>
      <c r="G95" s="3" t="s">
        <v>782</v>
      </c>
    </row>
    <row r="96" spans="1:7">
      <c r="A96" t="s">
        <v>255</v>
      </c>
      <c r="B96" t="s">
        <v>256</v>
      </c>
      <c r="C96" t="s">
        <v>115</v>
      </c>
      <c r="D96" t="s">
        <v>258</v>
      </c>
      <c r="E96" s="3" t="s">
        <v>14</v>
      </c>
      <c r="F96" s="3" t="s">
        <v>782</v>
      </c>
      <c r="G96" s="3" t="s">
        <v>782</v>
      </c>
    </row>
    <row r="97" spans="1:7">
      <c r="A97" t="s">
        <v>1000</v>
      </c>
      <c r="B97" t="s">
        <v>1001</v>
      </c>
      <c r="C97" t="s">
        <v>195</v>
      </c>
      <c r="D97" t="s">
        <v>1002</v>
      </c>
      <c r="E97" s="3" t="s">
        <v>14</v>
      </c>
      <c r="F97" s="3" t="s">
        <v>782</v>
      </c>
      <c r="G97" s="3" t="s">
        <v>782</v>
      </c>
    </row>
    <row r="98" spans="1:7">
      <c r="A98" t="s">
        <v>1003</v>
      </c>
      <c r="B98" t="s">
        <v>1004</v>
      </c>
      <c r="C98" t="s">
        <v>78</v>
      </c>
      <c r="D98" t="s">
        <v>1005</v>
      </c>
      <c r="F98" s="3" t="s">
        <v>782</v>
      </c>
      <c r="G98" s="3" t="s">
        <v>782</v>
      </c>
    </row>
    <row r="99" spans="1:7">
      <c r="A99" t="s">
        <v>1006</v>
      </c>
      <c r="B99" t="s">
        <v>1007</v>
      </c>
      <c r="C99" t="s">
        <v>1008</v>
      </c>
      <c r="D99" t="s">
        <v>1009</v>
      </c>
      <c r="F99" s="3" t="s">
        <v>782</v>
      </c>
      <c r="G99" s="3" t="s">
        <v>782</v>
      </c>
    </row>
    <row r="100" spans="1:7">
      <c r="A100" t="s">
        <v>1010</v>
      </c>
      <c r="B100" t="s">
        <v>1011</v>
      </c>
      <c r="C100" t="s">
        <v>1012</v>
      </c>
      <c r="D100" t="s">
        <v>1013</v>
      </c>
      <c r="E100" s="3" t="s">
        <v>14</v>
      </c>
      <c r="F100" s="3" t="s">
        <v>782</v>
      </c>
      <c r="G100" s="3">
        <v>93</v>
      </c>
    </row>
    <row r="101" spans="1:7">
      <c r="A101" t="s">
        <v>1014</v>
      </c>
      <c r="B101" t="s">
        <v>1015</v>
      </c>
      <c r="C101" t="s">
        <v>172</v>
      </c>
      <c r="D101" t="s">
        <v>1016</v>
      </c>
      <c r="F101" s="3" t="s">
        <v>782</v>
      </c>
      <c r="G101" s="3">
        <v>98</v>
      </c>
    </row>
    <row r="102" spans="1:7">
      <c r="A102" t="s">
        <v>1017</v>
      </c>
      <c r="B102" t="s">
        <v>1018</v>
      </c>
      <c r="C102" t="s">
        <v>1019</v>
      </c>
      <c r="D102" t="s">
        <v>1020</v>
      </c>
      <c r="F102" s="3" t="s">
        <v>782</v>
      </c>
      <c r="G102" s="3" t="s">
        <v>782</v>
      </c>
    </row>
    <row r="103" spans="1:7">
      <c r="A103" t="s">
        <v>266</v>
      </c>
      <c r="B103" t="s">
        <v>267</v>
      </c>
      <c r="C103" t="s">
        <v>172</v>
      </c>
      <c r="D103" t="s">
        <v>268</v>
      </c>
      <c r="E103" s="3" t="s">
        <v>14</v>
      </c>
      <c r="F103" s="3" t="s">
        <v>782</v>
      </c>
      <c r="G103" s="3" t="s">
        <v>782</v>
      </c>
    </row>
    <row r="104" spans="1:7">
      <c r="A104" t="s">
        <v>1021</v>
      </c>
      <c r="B104" t="s">
        <v>1022</v>
      </c>
      <c r="C104" t="s">
        <v>1023</v>
      </c>
      <c r="D104" t="s">
        <v>1024</v>
      </c>
      <c r="E104" s="3" t="s">
        <v>14</v>
      </c>
      <c r="F104" s="3" t="s">
        <v>782</v>
      </c>
      <c r="G104" s="3" t="s">
        <v>782</v>
      </c>
    </row>
    <row r="105" spans="1:7">
      <c r="A105" t="s">
        <v>1025</v>
      </c>
      <c r="B105" t="s">
        <v>1026</v>
      </c>
      <c r="C105" t="s">
        <v>195</v>
      </c>
      <c r="D105" t="s">
        <v>1027</v>
      </c>
      <c r="E105" s="3" t="s">
        <v>14</v>
      </c>
      <c r="F105" s="3" t="s">
        <v>782</v>
      </c>
      <c r="G105" s="3" t="s">
        <v>782</v>
      </c>
    </row>
    <row r="106" spans="1:7">
      <c r="A106" t="s">
        <v>682</v>
      </c>
      <c r="B106" t="s">
        <v>683</v>
      </c>
      <c r="C106" t="s">
        <v>341</v>
      </c>
      <c r="D106" t="s">
        <v>685</v>
      </c>
      <c r="E106" s="3" t="s">
        <v>14</v>
      </c>
      <c r="F106" s="3" t="s">
        <v>782</v>
      </c>
      <c r="G106" s="3" t="s">
        <v>782</v>
      </c>
    </row>
    <row r="107" spans="1:7">
      <c r="A107" t="s">
        <v>1028</v>
      </c>
      <c r="B107" t="s">
        <v>1029</v>
      </c>
      <c r="C107" t="s">
        <v>107</v>
      </c>
      <c r="D107" t="s">
        <v>1030</v>
      </c>
      <c r="F107" s="3" t="s">
        <v>782</v>
      </c>
      <c r="G107" s="3" t="s">
        <v>782</v>
      </c>
    </row>
    <row r="108" spans="1:7">
      <c r="A108" t="s">
        <v>269</v>
      </c>
      <c r="B108" t="s">
        <v>270</v>
      </c>
      <c r="C108" t="s">
        <v>1031</v>
      </c>
      <c r="D108" t="s">
        <v>271</v>
      </c>
      <c r="E108" s="3" t="s">
        <v>14</v>
      </c>
      <c r="F108" s="3" t="s">
        <v>782</v>
      </c>
      <c r="G108" s="3">
        <v>129</v>
      </c>
    </row>
    <row r="109" spans="1:7">
      <c r="A109" s="3" t="s">
        <v>519</v>
      </c>
      <c r="B109" t="s">
        <v>520</v>
      </c>
      <c r="C109" t="s">
        <v>302</v>
      </c>
      <c r="D109" t="s">
        <v>521</v>
      </c>
      <c r="E109" s="3" t="s">
        <v>14</v>
      </c>
      <c r="F109" s="3" t="s">
        <v>782</v>
      </c>
      <c r="G109" s="3" t="s">
        <v>782</v>
      </c>
    </row>
    <row r="110" spans="1:7">
      <c r="A110" t="s">
        <v>1032</v>
      </c>
      <c r="B110" t="s">
        <v>1033</v>
      </c>
      <c r="C110" t="s">
        <v>172</v>
      </c>
      <c r="D110" t="s">
        <v>1034</v>
      </c>
      <c r="F110" s="3" t="s">
        <v>782</v>
      </c>
      <c r="G110" s="3" t="s">
        <v>782</v>
      </c>
    </row>
    <row r="111" spans="1:7">
      <c r="A111" t="s">
        <v>1035</v>
      </c>
      <c r="B111" t="s">
        <v>1036</v>
      </c>
      <c r="C111" t="s">
        <v>66</v>
      </c>
      <c r="D111" t="s">
        <v>1037</v>
      </c>
      <c r="F111" s="3" t="s">
        <v>782</v>
      </c>
      <c r="G111" s="3" t="s">
        <v>782</v>
      </c>
    </row>
    <row r="112" spans="1:7">
      <c r="A112" t="s">
        <v>1038</v>
      </c>
      <c r="B112" t="s">
        <v>1039</v>
      </c>
      <c r="C112" t="s">
        <v>1040</v>
      </c>
      <c r="D112" t="s">
        <v>1041</v>
      </c>
      <c r="F112" s="3" t="s">
        <v>782</v>
      </c>
      <c r="G112" s="3" t="s">
        <v>782</v>
      </c>
    </row>
    <row r="113" spans="1:7">
      <c r="A113" t="s">
        <v>1042</v>
      </c>
      <c r="B113" t="s">
        <v>1043</v>
      </c>
      <c r="C113" t="s">
        <v>1044</v>
      </c>
      <c r="D113" t="s">
        <v>1045</v>
      </c>
      <c r="F113" s="3" t="s">
        <v>782</v>
      </c>
      <c r="G113" s="3" t="s">
        <v>782</v>
      </c>
    </row>
    <row r="114" spans="1:7">
      <c r="A114" t="s">
        <v>1046</v>
      </c>
      <c r="B114" t="s">
        <v>1047</v>
      </c>
      <c r="C114" t="s">
        <v>1048</v>
      </c>
      <c r="D114" t="s">
        <v>1049</v>
      </c>
      <c r="E114" s="3" t="s">
        <v>14</v>
      </c>
      <c r="F114" s="3" t="s">
        <v>782</v>
      </c>
      <c r="G114" s="3" t="s">
        <v>782</v>
      </c>
    </row>
    <row r="115" spans="1:7">
      <c r="A115" t="s">
        <v>291</v>
      </c>
      <c r="B115" t="s">
        <v>292</v>
      </c>
      <c r="C115" t="s">
        <v>115</v>
      </c>
      <c r="D115" t="s">
        <v>293</v>
      </c>
      <c r="E115" s="3" t="s">
        <v>14</v>
      </c>
      <c r="F115" s="3" t="s">
        <v>782</v>
      </c>
      <c r="G115" s="3">
        <v>64</v>
      </c>
    </row>
    <row r="116" spans="1:7">
      <c r="A116" t="s">
        <v>1050</v>
      </c>
      <c r="B116" t="s">
        <v>1051</v>
      </c>
      <c r="C116" t="s">
        <v>145</v>
      </c>
      <c r="D116" t="s">
        <v>1052</v>
      </c>
      <c r="F116" s="3" t="s">
        <v>782</v>
      </c>
      <c r="G116" s="3" t="s">
        <v>782</v>
      </c>
    </row>
    <row r="117" spans="1:7">
      <c r="A117" t="s">
        <v>1053</v>
      </c>
      <c r="B117" t="s">
        <v>1054</v>
      </c>
      <c r="C117" t="s">
        <v>1055</v>
      </c>
      <c r="D117" t="s">
        <v>1056</v>
      </c>
      <c r="F117" s="3" t="s">
        <v>782</v>
      </c>
      <c r="G117" s="3" t="s">
        <v>782</v>
      </c>
    </row>
    <row r="118" spans="1:7">
      <c r="A118" t="s">
        <v>1057</v>
      </c>
      <c r="B118" t="s">
        <v>1058</v>
      </c>
      <c r="C118" t="s">
        <v>33</v>
      </c>
      <c r="D118" t="s">
        <v>1059</v>
      </c>
      <c r="E118" s="3" t="s">
        <v>14</v>
      </c>
      <c r="F118" s="3" t="s">
        <v>782</v>
      </c>
      <c r="G118" s="3" t="s">
        <v>782</v>
      </c>
    </row>
    <row r="119" spans="1:7">
      <c r="A119" t="s">
        <v>1060</v>
      </c>
      <c r="B119" t="s">
        <v>1061</v>
      </c>
      <c r="C119" t="s">
        <v>214</v>
      </c>
      <c r="D119" t="s">
        <v>1062</v>
      </c>
      <c r="F119" s="3" t="s">
        <v>782</v>
      </c>
      <c r="G119" s="3" t="s">
        <v>782</v>
      </c>
    </row>
    <row r="120" spans="1:7">
      <c r="A120" t="s">
        <v>1063</v>
      </c>
      <c r="B120" t="s">
        <v>1064</v>
      </c>
      <c r="C120" t="s">
        <v>18</v>
      </c>
      <c r="D120" t="s">
        <v>1065</v>
      </c>
      <c r="E120" s="3" t="s">
        <v>14</v>
      </c>
      <c r="F120" s="3" t="s">
        <v>782</v>
      </c>
      <c r="G120" s="3">
        <v>64</v>
      </c>
    </row>
    <row r="121" spans="1:7">
      <c r="A121" t="s">
        <v>1066</v>
      </c>
      <c r="B121" t="s">
        <v>1067</v>
      </c>
      <c r="C121" t="s">
        <v>240</v>
      </c>
      <c r="D121" t="s">
        <v>1068</v>
      </c>
      <c r="E121" s="3" t="s">
        <v>14</v>
      </c>
      <c r="F121" s="3" t="s">
        <v>782</v>
      </c>
      <c r="G121" s="3" t="s">
        <v>782</v>
      </c>
    </row>
    <row r="122" spans="1:7">
      <c r="A122" t="s">
        <v>1069</v>
      </c>
      <c r="B122" t="s">
        <v>1070</v>
      </c>
      <c r="C122" t="s">
        <v>302</v>
      </c>
      <c r="D122" t="s">
        <v>1071</v>
      </c>
      <c r="F122" s="3" t="s">
        <v>782</v>
      </c>
      <c r="G122" s="3" t="s">
        <v>782</v>
      </c>
    </row>
    <row r="123" spans="1:7">
      <c r="A123" t="s">
        <v>1072</v>
      </c>
      <c r="B123" t="s">
        <v>1073</v>
      </c>
      <c r="C123" t="s">
        <v>1074</v>
      </c>
      <c r="D123" t="s">
        <v>1075</v>
      </c>
      <c r="F123" s="3" t="s">
        <v>782</v>
      </c>
      <c r="G123" s="3" t="s">
        <v>782</v>
      </c>
    </row>
    <row r="124" spans="1:7">
      <c r="A124" t="s">
        <v>1076</v>
      </c>
      <c r="B124" t="s">
        <v>1077</v>
      </c>
      <c r="C124" t="s">
        <v>195</v>
      </c>
      <c r="D124" t="s">
        <v>1078</v>
      </c>
      <c r="F124" s="3" t="s">
        <v>782</v>
      </c>
      <c r="G124" s="3" t="s">
        <v>782</v>
      </c>
    </row>
    <row r="125" spans="1:7">
      <c r="A125" t="s">
        <v>1079</v>
      </c>
      <c r="B125" t="s">
        <v>1080</v>
      </c>
      <c r="C125" t="s">
        <v>1081</v>
      </c>
      <c r="D125" t="s">
        <v>1082</v>
      </c>
      <c r="F125" s="3" t="s">
        <v>782</v>
      </c>
      <c r="G125" s="3" t="s">
        <v>782</v>
      </c>
    </row>
    <row r="126" spans="1:7">
      <c r="A126" t="s">
        <v>534</v>
      </c>
      <c r="B126" t="s">
        <v>535</v>
      </c>
      <c r="C126" t="s">
        <v>511</v>
      </c>
      <c r="D126" t="s">
        <v>536</v>
      </c>
      <c r="E126" s="3" t="s">
        <v>14</v>
      </c>
      <c r="F126" s="3" t="s">
        <v>782</v>
      </c>
      <c r="G126" s="3" t="s">
        <v>782</v>
      </c>
    </row>
    <row r="127" spans="1:7">
      <c r="A127" t="s">
        <v>1083</v>
      </c>
      <c r="B127" t="s">
        <v>1084</v>
      </c>
      <c r="C127" t="s">
        <v>42</v>
      </c>
      <c r="D127" t="s">
        <v>1085</v>
      </c>
      <c r="F127" s="3" t="s">
        <v>782</v>
      </c>
      <c r="G127" s="3" t="s">
        <v>782</v>
      </c>
    </row>
    <row r="128" spans="1:7">
      <c r="A128" t="s">
        <v>308</v>
      </c>
      <c r="B128" t="s">
        <v>309</v>
      </c>
      <c r="C128" t="s">
        <v>172</v>
      </c>
      <c r="D128" t="s">
        <v>310</v>
      </c>
      <c r="E128" s="3" t="s">
        <v>14</v>
      </c>
      <c r="F128" s="3" t="s">
        <v>782</v>
      </c>
      <c r="G128" s="3" t="s">
        <v>782</v>
      </c>
    </row>
    <row r="129" spans="1:7">
      <c r="A129" t="s">
        <v>1086</v>
      </c>
      <c r="B129" t="s">
        <v>1087</v>
      </c>
      <c r="C129" t="s">
        <v>62</v>
      </c>
      <c r="D129" t="s">
        <v>1088</v>
      </c>
      <c r="E129" s="3" t="s">
        <v>14</v>
      </c>
      <c r="F129" s="3" t="s">
        <v>782</v>
      </c>
      <c r="G129" s="3" t="s">
        <v>782</v>
      </c>
    </row>
    <row r="130" spans="1:7">
      <c r="A130" t="s">
        <v>1089</v>
      </c>
      <c r="B130" t="s">
        <v>1090</v>
      </c>
      <c r="C130" t="s">
        <v>214</v>
      </c>
      <c r="D130" t="s">
        <v>1091</v>
      </c>
      <c r="F130" s="3" t="s">
        <v>782</v>
      </c>
      <c r="G130" s="3">
        <v>134</v>
      </c>
    </row>
    <row r="131" spans="1:7">
      <c r="A131" t="s">
        <v>537</v>
      </c>
      <c r="B131" t="s">
        <v>538</v>
      </c>
      <c r="C131" t="s">
        <v>214</v>
      </c>
      <c r="D131" t="s">
        <v>539</v>
      </c>
      <c r="E131" s="3" t="s">
        <v>14</v>
      </c>
      <c r="F131" s="3" t="s">
        <v>782</v>
      </c>
      <c r="G131" s="3" t="s">
        <v>782</v>
      </c>
    </row>
    <row r="132" spans="1:7">
      <c r="A132" t="s">
        <v>1092</v>
      </c>
      <c r="B132" t="s">
        <v>1093</v>
      </c>
      <c r="C132" t="s">
        <v>12</v>
      </c>
      <c r="D132" t="s">
        <v>1094</v>
      </c>
      <c r="F132" s="3" t="s">
        <v>782</v>
      </c>
      <c r="G132" s="3" t="s">
        <v>782</v>
      </c>
    </row>
    <row r="133" spans="1:7">
      <c r="A133" t="s">
        <v>1095</v>
      </c>
      <c r="B133" t="s">
        <v>1096</v>
      </c>
      <c r="C133" t="s">
        <v>1097</v>
      </c>
      <c r="D133" t="s">
        <v>1098</v>
      </c>
      <c r="F133" s="3" t="s">
        <v>782</v>
      </c>
      <c r="G133" s="3" t="s">
        <v>782</v>
      </c>
    </row>
    <row r="134" spans="1:7">
      <c r="A134" t="s">
        <v>1099</v>
      </c>
      <c r="B134" t="s">
        <v>1100</v>
      </c>
      <c r="C134" t="s">
        <v>12</v>
      </c>
      <c r="D134" t="s">
        <v>1101</v>
      </c>
      <c r="E134" s="3" t="s">
        <v>14</v>
      </c>
      <c r="F134" s="3" t="s">
        <v>782</v>
      </c>
      <c r="G134" s="3" t="s">
        <v>782</v>
      </c>
    </row>
    <row r="135" spans="1:7">
      <c r="A135" t="s">
        <v>1102</v>
      </c>
      <c r="B135" t="s">
        <v>1103</v>
      </c>
      <c r="C135" t="s">
        <v>107</v>
      </c>
      <c r="D135" t="s">
        <v>1104</v>
      </c>
      <c r="F135" s="3" t="s">
        <v>782</v>
      </c>
      <c r="G135" s="3">
        <v>83</v>
      </c>
    </row>
    <row r="136" spans="1:7">
      <c r="A136" t="s">
        <v>698</v>
      </c>
      <c r="B136" t="s">
        <v>699</v>
      </c>
      <c r="C136" t="s">
        <v>1105</v>
      </c>
      <c r="D136" t="s">
        <v>701</v>
      </c>
      <c r="E136" s="3" t="s">
        <v>14</v>
      </c>
      <c r="F136" s="3" t="s">
        <v>782</v>
      </c>
      <c r="G136" s="3" t="s">
        <v>782</v>
      </c>
    </row>
    <row r="137" spans="1:7">
      <c r="A137" t="s">
        <v>1106</v>
      </c>
      <c r="B137" t="s">
        <v>1107</v>
      </c>
      <c r="C137" t="s">
        <v>341</v>
      </c>
      <c r="D137" t="s">
        <v>1108</v>
      </c>
      <c r="F137" s="3" t="s">
        <v>782</v>
      </c>
      <c r="G137" s="3" t="s">
        <v>782</v>
      </c>
    </row>
    <row r="138" spans="1:7">
      <c r="A138" t="s">
        <v>1109</v>
      </c>
      <c r="B138" t="s">
        <v>1110</v>
      </c>
      <c r="C138" t="s">
        <v>12</v>
      </c>
      <c r="D138" t="s">
        <v>1111</v>
      </c>
      <c r="F138" s="3" t="s">
        <v>782</v>
      </c>
      <c r="G138" s="3">
        <v>39</v>
      </c>
    </row>
    <row r="139" spans="1:7">
      <c r="A139" t="s">
        <v>1112</v>
      </c>
      <c r="B139" t="s">
        <v>1113</v>
      </c>
      <c r="C139" t="s">
        <v>12</v>
      </c>
      <c r="D139" t="s">
        <v>1114</v>
      </c>
      <c r="F139" s="3" t="s">
        <v>782</v>
      </c>
      <c r="G139" s="3" t="s">
        <v>782</v>
      </c>
    </row>
    <row r="140" spans="1:7">
      <c r="A140" t="s">
        <v>1115</v>
      </c>
      <c r="B140" t="s">
        <v>1116</v>
      </c>
      <c r="C140" t="s">
        <v>172</v>
      </c>
      <c r="D140" t="s">
        <v>1117</v>
      </c>
      <c r="E140" s="3" t="s">
        <v>14</v>
      </c>
      <c r="F140" s="3" t="s">
        <v>782</v>
      </c>
      <c r="G140" s="3" t="s">
        <v>782</v>
      </c>
    </row>
    <row r="141" spans="1:7">
      <c r="A141" t="s">
        <v>1118</v>
      </c>
      <c r="B141" t="s">
        <v>1119</v>
      </c>
      <c r="C141" t="s">
        <v>195</v>
      </c>
      <c r="D141" t="s">
        <v>1120</v>
      </c>
      <c r="E141" s="3" t="s">
        <v>14</v>
      </c>
      <c r="F141" s="3" t="s">
        <v>782</v>
      </c>
      <c r="G141" s="3">
        <v>157</v>
      </c>
    </row>
    <row r="142" spans="1:7">
      <c r="A142" t="s">
        <v>1121</v>
      </c>
      <c r="B142" t="s">
        <v>1122</v>
      </c>
      <c r="C142" t="s">
        <v>71</v>
      </c>
      <c r="D142" t="s">
        <v>1123</v>
      </c>
      <c r="F142" s="3" t="s">
        <v>782</v>
      </c>
      <c r="G142" s="3" t="s">
        <v>782</v>
      </c>
    </row>
    <row r="143" spans="1:7">
      <c r="A143" t="s">
        <v>564</v>
      </c>
      <c r="B143" t="s">
        <v>565</v>
      </c>
      <c r="C143" t="s">
        <v>341</v>
      </c>
      <c r="D143" t="s">
        <v>567</v>
      </c>
      <c r="E143" s="3" t="s">
        <v>14</v>
      </c>
      <c r="F143" s="3" t="s">
        <v>782</v>
      </c>
      <c r="G143" s="3" t="s">
        <v>782</v>
      </c>
    </row>
    <row r="144" spans="1:7">
      <c r="A144" t="s">
        <v>1124</v>
      </c>
      <c r="B144" t="s">
        <v>1125</v>
      </c>
      <c r="C144" t="s">
        <v>38</v>
      </c>
      <c r="D144" t="s">
        <v>1126</v>
      </c>
      <c r="F144" s="3" t="s">
        <v>782</v>
      </c>
      <c r="G144" s="3" t="s">
        <v>782</v>
      </c>
    </row>
    <row r="145" spans="1:7">
      <c r="A145" t="s">
        <v>321</v>
      </c>
      <c r="B145" t="s">
        <v>322</v>
      </c>
      <c r="C145" t="s">
        <v>33</v>
      </c>
      <c r="D145" t="s">
        <v>324</v>
      </c>
      <c r="E145" s="3" t="s">
        <v>14</v>
      </c>
      <c r="F145" s="3" t="s">
        <v>782</v>
      </c>
      <c r="G145" s="3" t="s">
        <v>782</v>
      </c>
    </row>
    <row r="146" spans="1:7">
      <c r="A146" t="s">
        <v>329</v>
      </c>
      <c r="B146" t="s">
        <v>330</v>
      </c>
      <c r="C146" t="s">
        <v>33</v>
      </c>
      <c r="D146" t="s">
        <v>331</v>
      </c>
      <c r="E146" s="3" t="s">
        <v>14</v>
      </c>
      <c r="F146" s="3" t="s">
        <v>782</v>
      </c>
      <c r="G146" s="3">
        <v>63</v>
      </c>
    </row>
    <row r="147" spans="1:7">
      <c r="A147" t="s">
        <v>332</v>
      </c>
      <c r="B147" t="s">
        <v>333</v>
      </c>
      <c r="C147" t="s">
        <v>341</v>
      </c>
      <c r="D147" t="s">
        <v>334</v>
      </c>
      <c r="E147" s="3" t="s">
        <v>14</v>
      </c>
      <c r="F147" s="3" t="s">
        <v>782</v>
      </c>
      <c r="G147" s="3" t="s">
        <v>782</v>
      </c>
    </row>
    <row r="148" spans="1:7">
      <c r="A148" t="s">
        <v>1127</v>
      </c>
      <c r="B148" t="s">
        <v>1128</v>
      </c>
      <c r="C148" t="s">
        <v>1129</v>
      </c>
      <c r="D148" t="s">
        <v>1130</v>
      </c>
      <c r="F148" s="3" t="s">
        <v>782</v>
      </c>
      <c r="G148" s="3">
        <v>67</v>
      </c>
    </row>
    <row r="149" spans="1:7">
      <c r="A149" t="s">
        <v>335</v>
      </c>
      <c r="B149" t="s">
        <v>336</v>
      </c>
      <c r="C149" t="s">
        <v>341</v>
      </c>
      <c r="D149" t="s">
        <v>338</v>
      </c>
      <c r="E149" s="3" t="s">
        <v>14</v>
      </c>
      <c r="F149" s="3" t="s">
        <v>782</v>
      </c>
      <c r="G149" s="3" t="s">
        <v>782</v>
      </c>
    </row>
    <row r="150" spans="1:7">
      <c r="A150" t="s">
        <v>1131</v>
      </c>
      <c r="B150" t="s">
        <v>1132</v>
      </c>
      <c r="C150" t="s">
        <v>62</v>
      </c>
      <c r="D150" t="s">
        <v>1133</v>
      </c>
      <c r="F150" s="3" t="s">
        <v>782</v>
      </c>
      <c r="G150" s="3">
        <v>124</v>
      </c>
    </row>
    <row r="151" spans="1:7">
      <c r="A151" t="s">
        <v>583</v>
      </c>
      <c r="B151" t="s">
        <v>584</v>
      </c>
      <c r="C151" t="s">
        <v>1134</v>
      </c>
      <c r="D151" t="s">
        <v>585</v>
      </c>
      <c r="E151" s="3" t="s">
        <v>14</v>
      </c>
      <c r="F151" s="3" t="s">
        <v>782</v>
      </c>
      <c r="G151" s="3" t="s">
        <v>782</v>
      </c>
    </row>
    <row r="152" spans="1:7">
      <c r="A152" t="s">
        <v>1135</v>
      </c>
      <c r="B152" t="s">
        <v>1136</v>
      </c>
      <c r="C152" t="s">
        <v>1137</v>
      </c>
      <c r="D152" t="s">
        <v>1138</v>
      </c>
      <c r="F152" s="3" t="s">
        <v>782</v>
      </c>
      <c r="G152" s="3" t="s">
        <v>782</v>
      </c>
    </row>
    <row r="153" spans="1:7">
      <c r="A153" t="s">
        <v>350</v>
      </c>
      <c r="B153" t="s">
        <v>351</v>
      </c>
      <c r="C153" t="s">
        <v>1139</v>
      </c>
      <c r="D153" t="s">
        <v>352</v>
      </c>
      <c r="E153" s="3" t="s">
        <v>14</v>
      </c>
      <c r="F153" s="3" t="s">
        <v>782</v>
      </c>
      <c r="G153" s="3">
        <v>123</v>
      </c>
    </row>
    <row r="154" spans="1:7">
      <c r="A154" t="s">
        <v>1140</v>
      </c>
      <c r="B154" t="s">
        <v>1141</v>
      </c>
      <c r="C154" t="s">
        <v>1142</v>
      </c>
      <c r="D154" t="s">
        <v>1143</v>
      </c>
      <c r="F154" s="3" t="s">
        <v>782</v>
      </c>
      <c r="G154" s="3" t="s">
        <v>782</v>
      </c>
    </row>
    <row r="155" spans="1:7">
      <c r="A155" t="s">
        <v>1144</v>
      </c>
      <c r="B155" t="s">
        <v>1145</v>
      </c>
      <c r="C155" t="s">
        <v>33</v>
      </c>
      <c r="D155" t="s">
        <v>1146</v>
      </c>
      <c r="F155" s="3" t="s">
        <v>782</v>
      </c>
      <c r="G155" s="3" t="s">
        <v>782</v>
      </c>
    </row>
    <row r="156" spans="1:7">
      <c r="A156" t="s">
        <v>1147</v>
      </c>
      <c r="B156" t="s">
        <v>1148</v>
      </c>
      <c r="C156" t="s">
        <v>47</v>
      </c>
      <c r="D156" t="s">
        <v>1149</v>
      </c>
      <c r="E156" s="3" t="s">
        <v>14</v>
      </c>
      <c r="F156" s="3" t="s">
        <v>782</v>
      </c>
      <c r="G156" s="3">
        <v>32</v>
      </c>
    </row>
    <row r="157" spans="1:7">
      <c r="A157" t="s">
        <v>356</v>
      </c>
      <c r="B157" t="s">
        <v>357</v>
      </c>
      <c r="C157" t="s">
        <v>62</v>
      </c>
      <c r="D157" t="s">
        <v>358</v>
      </c>
      <c r="E157" s="3" t="s">
        <v>14</v>
      </c>
      <c r="F157" s="3" t="s">
        <v>782</v>
      </c>
      <c r="G157" s="3" t="s">
        <v>782</v>
      </c>
    </row>
    <row r="158" spans="1:7">
      <c r="A158" t="s">
        <v>1150</v>
      </c>
      <c r="B158" t="s">
        <v>1151</v>
      </c>
      <c r="C158" t="s">
        <v>1152</v>
      </c>
      <c r="D158" t="s">
        <v>1153</v>
      </c>
      <c r="E158" s="3" t="s">
        <v>14</v>
      </c>
      <c r="F158" s="3" t="s">
        <v>782</v>
      </c>
      <c r="G158" s="3">
        <v>77</v>
      </c>
    </row>
    <row r="159" spans="1:7">
      <c r="A159" t="s">
        <v>363</v>
      </c>
      <c r="B159" t="s">
        <v>364</v>
      </c>
      <c r="C159" t="s">
        <v>38</v>
      </c>
      <c r="D159" t="s">
        <v>365</v>
      </c>
      <c r="E159" s="3" t="s">
        <v>14</v>
      </c>
      <c r="F159" s="3" t="s">
        <v>782</v>
      </c>
      <c r="G159" s="3" t="s">
        <v>782</v>
      </c>
    </row>
    <row r="160" spans="1:7">
      <c r="A160" t="s">
        <v>1154</v>
      </c>
      <c r="B160" t="s">
        <v>1155</v>
      </c>
      <c r="C160" t="s">
        <v>1156</v>
      </c>
      <c r="D160" t="s">
        <v>1157</v>
      </c>
      <c r="F160" s="3" t="s">
        <v>782</v>
      </c>
      <c r="G160" s="3" t="s">
        <v>782</v>
      </c>
    </row>
    <row r="161" spans="1:7">
      <c r="A161" t="s">
        <v>599</v>
      </c>
      <c r="B161" t="s">
        <v>600</v>
      </c>
      <c r="C161" t="s">
        <v>12</v>
      </c>
      <c r="D161" t="s">
        <v>602</v>
      </c>
      <c r="E161" s="3" t="s">
        <v>14</v>
      </c>
      <c r="F161" s="3" t="s">
        <v>782</v>
      </c>
      <c r="G161" s="3" t="s">
        <v>782</v>
      </c>
    </row>
    <row r="162" spans="1:7">
      <c r="A162" t="s">
        <v>1158</v>
      </c>
      <c r="B162" t="s">
        <v>1159</v>
      </c>
      <c r="C162" t="s">
        <v>47</v>
      </c>
      <c r="D162" t="s">
        <v>1160</v>
      </c>
      <c r="F162" s="3" t="s">
        <v>782</v>
      </c>
      <c r="G162" s="3" t="s">
        <v>782</v>
      </c>
    </row>
    <row r="163" spans="1:7">
      <c r="A163" t="s">
        <v>1161</v>
      </c>
      <c r="B163" t="s">
        <v>1162</v>
      </c>
      <c r="C163" t="s">
        <v>1163</v>
      </c>
      <c r="D163" t="s">
        <v>1164</v>
      </c>
      <c r="F163" s="3" t="s">
        <v>782</v>
      </c>
      <c r="G163" s="3" t="s">
        <v>782</v>
      </c>
    </row>
    <row r="164" spans="1:7">
      <c r="A164" t="s">
        <v>1165</v>
      </c>
      <c r="B164" t="s">
        <v>1166</v>
      </c>
      <c r="C164" t="s">
        <v>1167</v>
      </c>
      <c r="D164" t="s">
        <v>1168</v>
      </c>
      <c r="E164" s="3" t="s">
        <v>14</v>
      </c>
      <c r="F164" s="3" t="s">
        <v>782</v>
      </c>
      <c r="G164" s="3">
        <v>52</v>
      </c>
    </row>
    <row r="165" spans="1:7">
      <c r="A165" t="s">
        <v>373</v>
      </c>
      <c r="B165" t="s">
        <v>374</v>
      </c>
      <c r="C165" t="s">
        <v>1169</v>
      </c>
      <c r="D165" t="s">
        <v>376</v>
      </c>
      <c r="E165" s="3" t="s">
        <v>14</v>
      </c>
      <c r="F165" s="3" t="s">
        <v>782</v>
      </c>
      <c r="G165" s="3" t="s">
        <v>782</v>
      </c>
    </row>
    <row r="166" spans="1:7">
      <c r="A166" t="s">
        <v>714</v>
      </c>
      <c r="B166" t="s">
        <v>715</v>
      </c>
      <c r="C166" t="s">
        <v>115</v>
      </c>
      <c r="D166" t="s">
        <v>717</v>
      </c>
      <c r="E166" s="3" t="s">
        <v>14</v>
      </c>
      <c r="F166" s="3" t="s">
        <v>782</v>
      </c>
      <c r="G166" s="3" t="s">
        <v>782</v>
      </c>
    </row>
    <row r="167" spans="1:7">
      <c r="A167" t="s">
        <v>1170</v>
      </c>
      <c r="B167" t="s">
        <v>1171</v>
      </c>
      <c r="C167" t="s">
        <v>1172</v>
      </c>
      <c r="D167" t="s">
        <v>1173</v>
      </c>
      <c r="F167" s="3" t="s">
        <v>782</v>
      </c>
      <c r="G167" s="3" t="s">
        <v>782</v>
      </c>
    </row>
    <row r="168" spans="1:7">
      <c r="A168" t="s">
        <v>1174</v>
      </c>
      <c r="B168" t="s">
        <v>1175</v>
      </c>
      <c r="C168" t="s">
        <v>33</v>
      </c>
      <c r="D168" t="s">
        <v>1176</v>
      </c>
      <c r="F168" s="3" t="s">
        <v>782</v>
      </c>
      <c r="G168" s="3">
        <v>48</v>
      </c>
    </row>
    <row r="169" spans="1:7">
      <c r="A169" t="s">
        <v>1177</v>
      </c>
      <c r="B169" t="s">
        <v>1178</v>
      </c>
      <c r="C169" t="s">
        <v>47</v>
      </c>
      <c r="D169" t="s">
        <v>1179</v>
      </c>
      <c r="F169" s="3" t="s">
        <v>782</v>
      </c>
      <c r="G169" s="3" t="s">
        <v>782</v>
      </c>
    </row>
    <row r="170" spans="1:7">
      <c r="A170" t="s">
        <v>1180</v>
      </c>
      <c r="B170" t="s">
        <v>1181</v>
      </c>
      <c r="C170" t="s">
        <v>1182</v>
      </c>
      <c r="D170" t="s">
        <v>1183</v>
      </c>
      <c r="F170" s="3" t="s">
        <v>782</v>
      </c>
      <c r="G170" s="3" t="s">
        <v>782</v>
      </c>
    </row>
    <row r="171" spans="1:7">
      <c r="A171" t="s">
        <v>1184</v>
      </c>
      <c r="B171" t="s">
        <v>1185</v>
      </c>
      <c r="C171" t="s">
        <v>107</v>
      </c>
      <c r="D171" t="s">
        <v>1186</v>
      </c>
      <c r="F171" s="3" t="s">
        <v>782</v>
      </c>
      <c r="G171" s="3">
        <v>31</v>
      </c>
    </row>
    <row r="172" spans="1:7">
      <c r="A172" t="s">
        <v>1187</v>
      </c>
      <c r="B172" t="s">
        <v>1188</v>
      </c>
      <c r="C172" t="s">
        <v>1189</v>
      </c>
      <c r="D172" t="s">
        <v>1190</v>
      </c>
      <c r="F172" s="3" t="s">
        <v>782</v>
      </c>
      <c r="G172" s="3" t="s">
        <v>782</v>
      </c>
    </row>
    <row r="173" spans="1:7">
      <c r="A173" t="s">
        <v>1191</v>
      </c>
      <c r="B173" t="s">
        <v>1192</v>
      </c>
      <c r="C173" t="s">
        <v>18</v>
      </c>
      <c r="D173" t="s">
        <v>1193</v>
      </c>
      <c r="F173" s="3" t="s">
        <v>782</v>
      </c>
      <c r="G173" s="3" t="s">
        <v>782</v>
      </c>
    </row>
    <row r="174" spans="1:7">
      <c r="A174" t="s">
        <v>1194</v>
      </c>
      <c r="B174" t="s">
        <v>1195</v>
      </c>
      <c r="C174" t="s">
        <v>1196</v>
      </c>
      <c r="D174" t="s">
        <v>1197</v>
      </c>
      <c r="F174" s="3" t="s">
        <v>782</v>
      </c>
      <c r="G174" s="3" t="s">
        <v>782</v>
      </c>
    </row>
    <row r="175" spans="1:7">
      <c r="A175" t="s">
        <v>1198</v>
      </c>
      <c r="B175" t="s">
        <v>1199</v>
      </c>
      <c r="C175" t="s">
        <v>57</v>
      </c>
      <c r="D175" t="s">
        <v>1200</v>
      </c>
      <c r="F175" s="3" t="s">
        <v>14</v>
      </c>
      <c r="G175" s="3">
        <v>44</v>
      </c>
    </row>
    <row r="176" spans="1:7">
      <c r="A176" t="s">
        <v>1201</v>
      </c>
      <c r="B176" t="s">
        <v>1202</v>
      </c>
      <c r="C176" t="s">
        <v>18</v>
      </c>
      <c r="D176" t="s">
        <v>1203</v>
      </c>
      <c r="E176" s="3" t="s">
        <v>14</v>
      </c>
      <c r="F176" s="3" t="s">
        <v>782</v>
      </c>
      <c r="G176" s="3">
        <v>31</v>
      </c>
    </row>
    <row r="177" spans="1:7">
      <c r="A177" t="s">
        <v>1204</v>
      </c>
      <c r="B177" t="s">
        <v>1205</v>
      </c>
      <c r="C177" t="s">
        <v>42</v>
      </c>
      <c r="D177" t="s">
        <v>1206</v>
      </c>
      <c r="E177" s="3" t="s">
        <v>14</v>
      </c>
      <c r="F177" s="3" t="s">
        <v>782</v>
      </c>
      <c r="G177" s="3">
        <v>59</v>
      </c>
    </row>
    <row r="178" spans="1:7">
      <c r="A178" t="s">
        <v>387</v>
      </c>
      <c r="B178" t="s">
        <v>388</v>
      </c>
      <c r="C178" t="s">
        <v>1207</v>
      </c>
      <c r="D178" t="s">
        <v>389</v>
      </c>
      <c r="E178" s="3" t="s">
        <v>14</v>
      </c>
      <c r="F178" s="3" t="s">
        <v>782</v>
      </c>
      <c r="G178" s="3">
        <v>86</v>
      </c>
    </row>
    <row r="179" spans="1:7">
      <c r="A179" t="s">
        <v>1208</v>
      </c>
      <c r="B179" t="s">
        <v>1209</v>
      </c>
      <c r="C179" t="s">
        <v>1210</v>
      </c>
      <c r="D179" t="s">
        <v>1211</v>
      </c>
      <c r="F179" s="3" t="s">
        <v>782</v>
      </c>
      <c r="G179" s="3" t="s">
        <v>782</v>
      </c>
    </row>
    <row r="180" spans="1:7">
      <c r="A180" t="s">
        <v>1212</v>
      </c>
      <c r="B180" t="s">
        <v>1213</v>
      </c>
      <c r="C180" t="s">
        <v>240</v>
      </c>
      <c r="D180" t="s">
        <v>1214</v>
      </c>
      <c r="E180" s="3" t="s">
        <v>14</v>
      </c>
      <c r="F180" s="3" t="s">
        <v>782</v>
      </c>
      <c r="G180" s="3" t="s">
        <v>782</v>
      </c>
    </row>
    <row r="181" spans="1:7">
      <c r="A181" t="s">
        <v>390</v>
      </c>
      <c r="B181" t="s">
        <v>391</v>
      </c>
      <c r="C181" t="s">
        <v>1215</v>
      </c>
      <c r="D181" t="s">
        <v>393</v>
      </c>
      <c r="E181" s="3" t="s">
        <v>14</v>
      </c>
      <c r="F181" s="3" t="s">
        <v>782</v>
      </c>
      <c r="G181" s="3" t="s">
        <v>782</v>
      </c>
    </row>
    <row r="182" spans="1:7">
      <c r="A182" t="s">
        <v>394</v>
      </c>
      <c r="B182" t="s">
        <v>395</v>
      </c>
      <c r="C182" t="s">
        <v>115</v>
      </c>
      <c r="D182" t="s">
        <v>396</v>
      </c>
      <c r="E182" s="3" t="s">
        <v>14</v>
      </c>
      <c r="F182" s="3" t="s">
        <v>782</v>
      </c>
      <c r="G182" s="3">
        <v>43</v>
      </c>
    </row>
    <row r="183" spans="1:7">
      <c r="A183" t="s">
        <v>1216</v>
      </c>
      <c r="B183" t="s">
        <v>1217</v>
      </c>
      <c r="C183" t="s">
        <v>1218</v>
      </c>
      <c r="D183" t="s">
        <v>1219</v>
      </c>
      <c r="F183" s="3" t="s">
        <v>782</v>
      </c>
      <c r="G183" s="3" t="s">
        <v>782</v>
      </c>
    </row>
    <row r="184" spans="1:7">
      <c r="A184" t="s">
        <v>1220</v>
      </c>
      <c r="B184" t="s">
        <v>1221</v>
      </c>
      <c r="C184" t="s">
        <v>337</v>
      </c>
      <c r="D184" t="s">
        <v>1222</v>
      </c>
      <c r="F184" s="3" t="s">
        <v>782</v>
      </c>
      <c r="G184" s="3" t="s">
        <v>782</v>
      </c>
    </row>
    <row r="185" spans="1:7">
      <c r="A185" t="s">
        <v>638</v>
      </c>
      <c r="B185" t="s">
        <v>639</v>
      </c>
      <c r="C185" t="s">
        <v>240</v>
      </c>
      <c r="D185" t="s">
        <v>641</v>
      </c>
      <c r="E185" s="3" t="s">
        <v>14</v>
      </c>
      <c r="F185" s="3" t="s">
        <v>782</v>
      </c>
      <c r="G185" s="3" t="s">
        <v>782</v>
      </c>
    </row>
    <row r="186" spans="1:7">
      <c r="A186" t="s">
        <v>1223</v>
      </c>
      <c r="B186" t="s">
        <v>1224</v>
      </c>
      <c r="C186" t="s">
        <v>1225</v>
      </c>
      <c r="D186" t="s">
        <v>1226</v>
      </c>
      <c r="F186" s="3" t="s">
        <v>782</v>
      </c>
      <c r="G186" s="3" t="s">
        <v>782</v>
      </c>
    </row>
    <row r="187" spans="1:7">
      <c r="A187" t="s">
        <v>1227</v>
      </c>
      <c r="B187" t="s">
        <v>1228</v>
      </c>
      <c r="C187" t="s">
        <v>149</v>
      </c>
      <c r="D187" t="s">
        <v>1229</v>
      </c>
      <c r="E187" s="3" t="s">
        <v>14</v>
      </c>
      <c r="F187" s="3" t="s">
        <v>782</v>
      </c>
      <c r="G187" s="3" t="s">
        <v>782</v>
      </c>
    </row>
    <row r="188" spans="1:7">
      <c r="A188" t="s">
        <v>1230</v>
      </c>
      <c r="B188" t="s">
        <v>1231</v>
      </c>
      <c r="C188" t="s">
        <v>1232</v>
      </c>
      <c r="D188" t="s">
        <v>1233</v>
      </c>
      <c r="E188" s="3" t="s">
        <v>14</v>
      </c>
      <c r="F188" s="3" t="s">
        <v>782</v>
      </c>
      <c r="G188" s="3">
        <v>51</v>
      </c>
    </row>
    <row r="189" spans="1:7">
      <c r="A189" t="s">
        <v>646</v>
      </c>
      <c r="B189" t="s">
        <v>647</v>
      </c>
      <c r="C189" t="s">
        <v>1234</v>
      </c>
      <c r="D189" t="s">
        <v>649</v>
      </c>
      <c r="E189" s="3" t="s">
        <v>14</v>
      </c>
      <c r="F189" s="3" t="s">
        <v>782</v>
      </c>
      <c r="G189" s="3" t="s">
        <v>782</v>
      </c>
    </row>
    <row r="190" spans="1:7">
      <c r="A190" t="s">
        <v>1235</v>
      </c>
      <c r="B190" t="s">
        <v>1236</v>
      </c>
      <c r="C190" t="s">
        <v>1237</v>
      </c>
      <c r="D190" t="s">
        <v>1238</v>
      </c>
      <c r="E190" s="3" t="s">
        <v>14</v>
      </c>
      <c r="F190" s="3" t="s">
        <v>782</v>
      </c>
      <c r="G190" s="3" t="s">
        <v>782</v>
      </c>
    </row>
    <row r="191" spans="1:7">
      <c r="F191" s="3" t="s">
        <v>782</v>
      </c>
      <c r="G191" s="3" t="s">
        <v>782</v>
      </c>
    </row>
    <row r="192" spans="1:7">
      <c r="A192" t="s">
        <v>1239</v>
      </c>
      <c r="B192" t="s">
        <v>1240</v>
      </c>
      <c r="C192" t="s">
        <v>1241</v>
      </c>
      <c r="D192" t="s">
        <v>1242</v>
      </c>
      <c r="F192" s="3" t="s">
        <v>782</v>
      </c>
      <c r="G192" s="3">
        <v>30</v>
      </c>
    </row>
    <row r="193" spans="1:7">
      <c r="A193" t="s">
        <v>1243</v>
      </c>
      <c r="B193" t="s">
        <v>1244</v>
      </c>
      <c r="C193" t="s">
        <v>1245</v>
      </c>
      <c r="D193" t="s">
        <v>1246</v>
      </c>
      <c r="F193" s="3" t="s">
        <v>782</v>
      </c>
      <c r="G193" s="3" t="s">
        <v>782</v>
      </c>
    </row>
    <row r="194" spans="1:7">
      <c r="A194" s="3" t="s">
        <v>1247</v>
      </c>
      <c r="B194" t="s">
        <v>1248</v>
      </c>
      <c r="C194" t="s">
        <v>1249</v>
      </c>
      <c r="D194" t="s">
        <v>1250</v>
      </c>
      <c r="E194" s="3" t="s">
        <v>14</v>
      </c>
      <c r="F194" s="3" t="s">
        <v>782</v>
      </c>
      <c r="G194" s="3" t="s">
        <v>782</v>
      </c>
    </row>
    <row r="195" spans="1:7">
      <c r="F195" s="3" t="s">
        <v>782</v>
      </c>
      <c r="G195" s="3" t="s">
        <v>782</v>
      </c>
    </row>
    <row r="196" spans="1:7">
      <c r="A196" t="s">
        <v>1251</v>
      </c>
      <c r="B196" t="s">
        <v>1252</v>
      </c>
      <c r="C196" t="s">
        <v>1253</v>
      </c>
      <c r="D196" t="s">
        <v>1254</v>
      </c>
      <c r="F196" s="3" t="s">
        <v>782</v>
      </c>
      <c r="G196" s="3" t="s">
        <v>782</v>
      </c>
    </row>
    <row r="197" spans="1:7">
      <c r="A197" t="s">
        <v>1255</v>
      </c>
      <c r="B197" t="s">
        <v>1256</v>
      </c>
      <c r="C197" t="s">
        <v>658</v>
      </c>
      <c r="D197" t="s">
        <v>1257</v>
      </c>
      <c r="F197" s="3" t="s">
        <v>782</v>
      </c>
      <c r="G197" s="3" t="s">
        <v>782</v>
      </c>
    </row>
    <row r="198" spans="1:7">
      <c r="A198" t="s">
        <v>1258</v>
      </c>
      <c r="B198" t="s">
        <v>1259</v>
      </c>
      <c r="C198" t="s">
        <v>1260</v>
      </c>
      <c r="D198" t="s">
        <v>1261</v>
      </c>
      <c r="F198" s="3" t="s">
        <v>782</v>
      </c>
      <c r="G198" s="3" t="s">
        <v>782</v>
      </c>
    </row>
    <row r="199" spans="1:7">
      <c r="A199" t="s">
        <v>1262</v>
      </c>
      <c r="B199" t="s">
        <v>1263</v>
      </c>
      <c r="C199" t="s">
        <v>1264</v>
      </c>
      <c r="D199" t="s">
        <v>1265</v>
      </c>
      <c r="F199" s="3" t="s">
        <v>782</v>
      </c>
      <c r="G199" s="3" t="s">
        <v>782</v>
      </c>
    </row>
    <row r="200" spans="1:7">
      <c r="A200" t="s">
        <v>1266</v>
      </c>
      <c r="B200" t="s">
        <v>1267</v>
      </c>
      <c r="C200" t="s">
        <v>1268</v>
      </c>
      <c r="D200" t="s">
        <v>1269</v>
      </c>
      <c r="F200" s="3" t="s">
        <v>782</v>
      </c>
      <c r="G200" s="3" t="s">
        <v>782</v>
      </c>
    </row>
    <row r="201" spans="1:7">
      <c r="A201" t="s">
        <v>1270</v>
      </c>
      <c r="B201" t="s">
        <v>1271</v>
      </c>
      <c r="C201" t="s">
        <v>1272</v>
      </c>
      <c r="D201" t="s">
        <v>1273</v>
      </c>
      <c r="F201" s="3" t="s">
        <v>782</v>
      </c>
      <c r="G201" s="3" t="s">
        <v>782</v>
      </c>
    </row>
    <row r="202" spans="1:7">
      <c r="A202" t="s">
        <v>1274</v>
      </c>
      <c r="B202" t="s">
        <v>1275</v>
      </c>
      <c r="C202" t="s">
        <v>764</v>
      </c>
      <c r="D202" t="s">
        <v>1276</v>
      </c>
      <c r="F202" s="3" t="s">
        <v>782</v>
      </c>
      <c r="G202" s="3" t="s">
        <v>782</v>
      </c>
    </row>
    <row r="203" spans="1:7">
      <c r="A203" t="s">
        <v>1277</v>
      </c>
      <c r="B203" t="s">
        <v>1278</v>
      </c>
      <c r="C203" t="s">
        <v>1279</v>
      </c>
      <c r="D203" t="s">
        <v>1280</v>
      </c>
      <c r="F203" s="3" t="s">
        <v>782</v>
      </c>
      <c r="G203" s="3" t="s">
        <v>782</v>
      </c>
    </row>
    <row r="204" spans="1:7">
      <c r="A204" t="s">
        <v>1281</v>
      </c>
      <c r="B204" t="s">
        <v>1282</v>
      </c>
      <c r="C204" t="s">
        <v>1283</v>
      </c>
      <c r="D204" t="s">
        <v>1284</v>
      </c>
      <c r="E204" s="3" t="s">
        <v>14</v>
      </c>
      <c r="F204" s="3" t="s">
        <v>782</v>
      </c>
      <c r="G204" s="3">
        <v>70</v>
      </c>
    </row>
    <row r="205" spans="1:7">
      <c r="A205" t="s">
        <v>1285</v>
      </c>
      <c r="B205" t="s">
        <v>1286</v>
      </c>
      <c r="C205" t="s">
        <v>1287</v>
      </c>
      <c r="D205" t="s">
        <v>1288</v>
      </c>
      <c r="F205" s="3" t="s">
        <v>782</v>
      </c>
      <c r="G205" s="3" t="s">
        <v>782</v>
      </c>
    </row>
    <row r="206" spans="1:7">
      <c r="A206" t="s">
        <v>738</v>
      </c>
      <c r="B206" t="s">
        <v>739</v>
      </c>
      <c r="C206" t="s">
        <v>740</v>
      </c>
      <c r="D206" t="s">
        <v>741</v>
      </c>
      <c r="E206" s="3" t="s">
        <v>14</v>
      </c>
      <c r="F206" s="3" t="s">
        <v>782</v>
      </c>
      <c r="G206" s="3" t="s">
        <v>782</v>
      </c>
    </row>
    <row r="207" spans="1:7">
      <c r="A207" s="3" t="s">
        <v>1289</v>
      </c>
      <c r="B207" t="s">
        <v>1290</v>
      </c>
      <c r="C207" t="s">
        <v>1291</v>
      </c>
      <c r="D207" t="s">
        <v>1292</v>
      </c>
      <c r="E207" s="3" t="s">
        <v>14</v>
      </c>
      <c r="F207" s="3" t="s">
        <v>782</v>
      </c>
      <c r="G207" s="3" t="s">
        <v>782</v>
      </c>
    </row>
    <row r="208" spans="1:7">
      <c r="A208" t="s">
        <v>1293</v>
      </c>
      <c r="B208" t="s">
        <v>1294</v>
      </c>
      <c r="C208" t="s">
        <v>1295</v>
      </c>
      <c r="D208" t="s">
        <v>1296</v>
      </c>
      <c r="E208" s="3" t="s">
        <v>14</v>
      </c>
      <c r="F208" s="3" t="s">
        <v>782</v>
      </c>
      <c r="G208" s="3" t="s">
        <v>782</v>
      </c>
    </row>
    <row r="209" spans="1:7">
      <c r="A209" t="s">
        <v>742</v>
      </c>
      <c r="B209" t="s">
        <v>743</v>
      </c>
      <c r="C209" t="s">
        <v>744</v>
      </c>
      <c r="D209" t="s">
        <v>745</v>
      </c>
      <c r="E209" s="3" t="s">
        <v>14</v>
      </c>
      <c r="F209" s="3" t="s">
        <v>782</v>
      </c>
      <c r="G209" s="3" t="s">
        <v>782</v>
      </c>
    </row>
    <row r="210" spans="1:7">
      <c r="A210" t="s">
        <v>746</v>
      </c>
      <c r="B210" t="s">
        <v>747</v>
      </c>
      <c r="C210" t="s">
        <v>748</v>
      </c>
      <c r="D210" t="s">
        <v>749</v>
      </c>
      <c r="E210" s="3" t="s">
        <v>14</v>
      </c>
      <c r="F210" s="3" t="s">
        <v>782</v>
      </c>
      <c r="G210" s="3" t="s">
        <v>782</v>
      </c>
    </row>
    <row r="211" spans="1:7">
      <c r="A211" t="s">
        <v>502</v>
      </c>
      <c r="B211" t="s">
        <v>503</v>
      </c>
      <c r="C211" t="s">
        <v>1297</v>
      </c>
      <c r="D211" t="s">
        <v>505</v>
      </c>
      <c r="E211" s="3" t="s">
        <v>14</v>
      </c>
      <c r="F211" s="3" t="s">
        <v>782</v>
      </c>
      <c r="G211" s="3" t="s">
        <v>782</v>
      </c>
    </row>
    <row r="212" spans="1:7">
      <c r="A212" t="s">
        <v>750</v>
      </c>
      <c r="B212" t="s">
        <v>751</v>
      </c>
      <c r="C212" t="s">
        <v>752</v>
      </c>
      <c r="D212" t="s">
        <v>753</v>
      </c>
      <c r="E212" s="3" t="s">
        <v>14</v>
      </c>
      <c r="F212" s="3" t="s">
        <v>782</v>
      </c>
      <c r="G212" s="3" t="s">
        <v>782</v>
      </c>
    </row>
    <row r="213" spans="1:7">
      <c r="A213" t="s">
        <v>754</v>
      </c>
      <c r="B213" t="s">
        <v>755</v>
      </c>
      <c r="C213" t="s">
        <v>756</v>
      </c>
      <c r="D213" t="s">
        <v>757</v>
      </c>
      <c r="E213" s="3" t="s">
        <v>14</v>
      </c>
      <c r="F213" s="3" t="s">
        <v>782</v>
      </c>
      <c r="G213" s="3" t="s">
        <v>782</v>
      </c>
    </row>
    <row r="214" spans="1:7">
      <c r="A214" t="s">
        <v>758</v>
      </c>
      <c r="B214" t="s">
        <v>759</v>
      </c>
      <c r="C214" t="s">
        <v>760</v>
      </c>
      <c r="D214" t="s">
        <v>761</v>
      </c>
      <c r="E214" s="3" t="s">
        <v>14</v>
      </c>
      <c r="F214" s="3" t="s">
        <v>782</v>
      </c>
      <c r="G214" s="3" t="s">
        <v>782</v>
      </c>
    </row>
    <row r="215" spans="1:7">
      <c r="A215" t="s">
        <v>1298</v>
      </c>
      <c r="B215" t="s">
        <v>1299</v>
      </c>
      <c r="C215" t="s">
        <v>1300</v>
      </c>
      <c r="D215" t="s">
        <v>1301</v>
      </c>
      <c r="F215" s="3" t="s">
        <v>782</v>
      </c>
      <c r="G215" s="3" t="s">
        <v>782</v>
      </c>
    </row>
    <row r="216" spans="1:7">
      <c r="A216" t="s">
        <v>762</v>
      </c>
      <c r="B216" t="s">
        <v>763</v>
      </c>
      <c r="C216" t="s">
        <v>764</v>
      </c>
      <c r="D216" t="s">
        <v>765</v>
      </c>
      <c r="E216" s="3" t="s">
        <v>14</v>
      </c>
      <c r="F216" s="3" t="s">
        <v>782</v>
      </c>
      <c r="G216" s="3" t="s">
        <v>782</v>
      </c>
    </row>
    <row r="217" spans="1:7">
      <c r="A217" t="s">
        <v>1302</v>
      </c>
      <c r="B217" t="s">
        <v>1303</v>
      </c>
      <c r="C217" t="s">
        <v>1304</v>
      </c>
      <c r="D217" t="s">
        <v>1305</v>
      </c>
      <c r="F217" s="3" t="s">
        <v>782</v>
      </c>
      <c r="G217" s="3" t="s">
        <v>782</v>
      </c>
    </row>
    <row r="218" spans="1:7">
      <c r="A218" t="s">
        <v>1306</v>
      </c>
      <c r="B218" t="s">
        <v>1307</v>
      </c>
      <c r="C218" t="s">
        <v>1308</v>
      </c>
      <c r="D218" t="s">
        <v>1309</v>
      </c>
      <c r="E218" s="3" t="s">
        <v>14</v>
      </c>
      <c r="F218" s="3" t="s">
        <v>782</v>
      </c>
      <c r="G218" s="3">
        <v>148</v>
      </c>
    </row>
    <row r="219" spans="1:7">
      <c r="A219" t="s">
        <v>766</v>
      </c>
      <c r="B219" t="s">
        <v>767</v>
      </c>
      <c r="C219" t="s">
        <v>768</v>
      </c>
      <c r="D219" t="s">
        <v>769</v>
      </c>
      <c r="E219" s="3" t="s">
        <v>14</v>
      </c>
      <c r="F219" s="3" t="s">
        <v>782</v>
      </c>
      <c r="G219" s="3" t="s">
        <v>782</v>
      </c>
    </row>
    <row r="220" spans="1:7">
      <c r="A220" t="s">
        <v>1310</v>
      </c>
      <c r="B220" t="s">
        <v>1311</v>
      </c>
      <c r="C220" t="s">
        <v>1312</v>
      </c>
      <c r="D220" t="s">
        <v>1313</v>
      </c>
      <c r="F220" s="3" t="s">
        <v>782</v>
      </c>
      <c r="G220" s="3" t="s">
        <v>782</v>
      </c>
    </row>
    <row r="221" spans="1:7">
      <c r="A221" t="s">
        <v>770</v>
      </c>
      <c r="B221" t="s">
        <v>771</v>
      </c>
      <c r="C221" t="s">
        <v>772</v>
      </c>
      <c r="D221" t="s">
        <v>773</v>
      </c>
      <c r="E221" s="3" t="s">
        <v>14</v>
      </c>
      <c r="F221" s="3" t="s">
        <v>782</v>
      </c>
      <c r="G221" s="3" t="s">
        <v>782</v>
      </c>
    </row>
    <row r="222" spans="1:7">
      <c r="A222" t="s">
        <v>1314</v>
      </c>
      <c r="B222" t="s">
        <v>1315</v>
      </c>
      <c r="C222" t="s">
        <v>1316</v>
      </c>
      <c r="D222" t="s">
        <v>1317</v>
      </c>
      <c r="F222" s="3" t="s">
        <v>782</v>
      </c>
      <c r="G222" s="3" t="s">
        <v>782</v>
      </c>
    </row>
    <row r="223" spans="1:7">
      <c r="A223" t="s">
        <v>1318</v>
      </c>
      <c r="B223" t="s">
        <v>1319</v>
      </c>
      <c r="C223" t="s">
        <v>1312</v>
      </c>
      <c r="D223" t="s">
        <v>1320</v>
      </c>
      <c r="E223" s="3" t="s">
        <v>14</v>
      </c>
      <c r="F223" s="3" t="s">
        <v>782</v>
      </c>
      <c r="G223" s="3">
        <v>143</v>
      </c>
    </row>
    <row r="224" spans="1:7">
      <c r="A224" t="s">
        <v>1321</v>
      </c>
      <c r="B224" t="s">
        <v>1322</v>
      </c>
      <c r="C224" t="s">
        <v>1323</v>
      </c>
      <c r="D224" t="s">
        <v>1324</v>
      </c>
      <c r="F224" s="3" t="s">
        <v>782</v>
      </c>
      <c r="G224" s="3" t="s">
        <v>782</v>
      </c>
    </row>
    <row r="225" spans="1:7">
      <c r="A225" t="s">
        <v>774</v>
      </c>
      <c r="B225" t="s">
        <v>775</v>
      </c>
      <c r="C225" t="s">
        <v>776</v>
      </c>
      <c r="D225" t="s">
        <v>777</v>
      </c>
      <c r="E225" s="3" t="s">
        <v>14</v>
      </c>
      <c r="F225" s="3" t="s">
        <v>782</v>
      </c>
      <c r="G225" s="3" t="s">
        <v>782</v>
      </c>
    </row>
    <row r="226" spans="1:7">
      <c r="A226" t="s">
        <v>1325</v>
      </c>
      <c r="B226" t="s">
        <v>1326</v>
      </c>
      <c r="C226" t="s">
        <v>1327</v>
      </c>
      <c r="D226" t="s">
        <v>1328</v>
      </c>
      <c r="F226" s="3" t="s">
        <v>782</v>
      </c>
      <c r="G226" s="3" t="s">
        <v>782</v>
      </c>
    </row>
    <row r="227" spans="1:7">
      <c r="A227" t="s">
        <v>1329</v>
      </c>
      <c r="B227" t="s">
        <v>1330</v>
      </c>
      <c r="C227" t="s">
        <v>1331</v>
      </c>
      <c r="D227" t="s">
        <v>1332</v>
      </c>
      <c r="F227" s="3" t="s">
        <v>782</v>
      </c>
      <c r="G227" s="3" t="s">
        <v>782</v>
      </c>
    </row>
  </sheetData>
  <pageMargins left="0.511811024" right="0.511811024" top="0.78740157499999996" bottom="0.78740157499999996" header="0.31496062000000002" footer="0.31496062000000002"/>
  <pageSetup paperSize="9" orientation="portrait" r:id="rId1"/>
  <headerFooter>
    <oddHeader>&amp;R&amp;"Calibri"&amp;10&amp;K000000#interna&amp;1#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542FE2-25F1-44BE-A32B-BD7171669B7C}">
  <dimension ref="A2:J495"/>
  <sheetViews>
    <sheetView topLeftCell="A134" workbookViewId="0">
      <selection activeCell="A4" sqref="A4:B144"/>
    </sheetView>
  </sheetViews>
  <sheetFormatPr defaultRowHeight="15"/>
  <cols>
    <col min="2" max="2" width="42.42578125" bestFit="1" customWidth="1"/>
    <col min="3" max="3" width="7.5703125" customWidth="1"/>
    <col min="4" max="4" width="33.5703125" bestFit="1" customWidth="1"/>
    <col min="5" max="5" width="9.28515625" style="3" bestFit="1" customWidth="1"/>
    <col min="6" max="6" width="9" style="3" bestFit="1" customWidth="1"/>
    <col min="7" max="7" width="9.85546875" style="3" bestFit="1" customWidth="1"/>
    <col min="8" max="8" width="34.42578125" customWidth="1"/>
    <col min="9" max="9" width="8.7109375" style="25"/>
    <col min="10" max="10" width="5.42578125" style="25" bestFit="1" customWidth="1"/>
  </cols>
  <sheetData>
    <row r="2" spans="1:10" ht="15.75" thickBot="1">
      <c r="H2" s="2"/>
    </row>
    <row r="3" spans="1:10">
      <c r="A3" s="3"/>
      <c r="B3" s="3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3" t="s">
        <v>7</v>
      </c>
      <c r="H3" s="8" t="s">
        <v>8</v>
      </c>
      <c r="I3" s="42">
        <v>138</v>
      </c>
    </row>
    <row r="4" spans="1:10">
      <c r="A4" t="s">
        <v>1333</v>
      </c>
      <c r="B4" t="s">
        <v>1334</v>
      </c>
      <c r="C4" t="s">
        <v>1335</v>
      </c>
      <c r="D4" t="s">
        <v>1336</v>
      </c>
      <c r="F4" s="3" t="s">
        <v>782</v>
      </c>
      <c r="G4" s="3" t="s">
        <v>782</v>
      </c>
      <c r="H4" s="4" t="s">
        <v>9</v>
      </c>
      <c r="I4" s="43">
        <v>102</v>
      </c>
      <c r="J4" s="44">
        <f>I4/$I$3</f>
        <v>0.73913043478260865</v>
      </c>
    </row>
    <row r="5" spans="1:10">
      <c r="A5" t="s">
        <v>1337</v>
      </c>
      <c r="B5" t="s">
        <v>1338</v>
      </c>
      <c r="C5" t="s">
        <v>1339</v>
      </c>
      <c r="D5" t="s">
        <v>1340</v>
      </c>
      <c r="E5" s="3" t="s">
        <v>14</v>
      </c>
      <c r="F5" s="3" t="s">
        <v>782</v>
      </c>
      <c r="G5" s="3" t="s">
        <v>782</v>
      </c>
      <c r="H5" s="10" t="s">
        <v>15</v>
      </c>
      <c r="I5" s="45">
        <v>36</v>
      </c>
      <c r="J5" s="44">
        <f t="shared" ref="J5:J21" si="0">I5/$I$3</f>
        <v>0.2608695652173913</v>
      </c>
    </row>
    <row r="6" spans="1:10">
      <c r="A6" t="s">
        <v>1341</v>
      </c>
      <c r="B6" t="s">
        <v>1342</v>
      </c>
      <c r="C6" t="s">
        <v>12</v>
      </c>
      <c r="D6" t="s">
        <v>1343</v>
      </c>
      <c r="F6" s="3" t="s">
        <v>782</v>
      </c>
      <c r="G6" s="3" t="s">
        <v>782</v>
      </c>
      <c r="H6" s="4" t="s">
        <v>20</v>
      </c>
      <c r="I6" s="43">
        <v>1</v>
      </c>
      <c r="J6" s="44">
        <f t="shared" si="0"/>
        <v>7.246376811594203E-3</v>
      </c>
    </row>
    <row r="7" spans="1:10">
      <c r="A7" t="s">
        <v>1344</v>
      </c>
      <c r="B7" t="s">
        <v>1345</v>
      </c>
      <c r="C7" t="s">
        <v>1346</v>
      </c>
      <c r="D7" t="s">
        <v>1347</v>
      </c>
      <c r="F7" s="3" t="s">
        <v>782</v>
      </c>
      <c r="G7" s="3">
        <v>90</v>
      </c>
      <c r="H7" s="10" t="s">
        <v>25</v>
      </c>
      <c r="I7" s="45">
        <v>38</v>
      </c>
      <c r="J7" s="44">
        <f t="shared" si="0"/>
        <v>0.27536231884057971</v>
      </c>
    </row>
    <row r="8" spans="1:10">
      <c r="A8" t="s">
        <v>1348</v>
      </c>
      <c r="B8" t="s">
        <v>1349</v>
      </c>
      <c r="C8" t="s">
        <v>1350</v>
      </c>
      <c r="D8" t="s">
        <v>1351</v>
      </c>
      <c r="E8" s="3" t="s">
        <v>14</v>
      </c>
      <c r="F8" s="3" t="s">
        <v>782</v>
      </c>
      <c r="G8" s="3">
        <v>35</v>
      </c>
      <c r="H8" s="4" t="s">
        <v>30</v>
      </c>
      <c r="I8" s="43">
        <v>12</v>
      </c>
      <c r="J8" s="44">
        <f t="shared" si="0"/>
        <v>8.6956521739130432E-2</v>
      </c>
    </row>
    <row r="9" spans="1:10" ht="15.75" thickBot="1">
      <c r="A9" t="s">
        <v>1348</v>
      </c>
      <c r="B9" t="s">
        <v>1349</v>
      </c>
      <c r="C9" t="s">
        <v>1352</v>
      </c>
      <c r="D9" t="s">
        <v>1351</v>
      </c>
      <c r="E9" s="3" t="s">
        <v>14</v>
      </c>
      <c r="F9" s="3" t="s">
        <v>782</v>
      </c>
      <c r="G9" s="3">
        <v>35</v>
      </c>
      <c r="H9" s="12" t="s">
        <v>35</v>
      </c>
      <c r="I9" s="46">
        <v>26</v>
      </c>
      <c r="J9" s="44">
        <f t="shared" si="0"/>
        <v>0.18840579710144928</v>
      </c>
    </row>
    <row r="10" spans="1:10" ht="15.75" thickBot="1">
      <c r="A10" t="s">
        <v>1353</v>
      </c>
      <c r="B10" t="s">
        <v>1354</v>
      </c>
      <c r="C10" t="s">
        <v>18</v>
      </c>
      <c r="D10" t="s">
        <v>1355</v>
      </c>
      <c r="F10" s="3" t="s">
        <v>782</v>
      </c>
      <c r="G10" s="3" t="s">
        <v>782</v>
      </c>
      <c r="J10" s="44"/>
    </row>
    <row r="11" spans="1:10">
      <c r="A11" t="s">
        <v>1356</v>
      </c>
      <c r="B11" t="s">
        <v>1357</v>
      </c>
      <c r="C11" t="s">
        <v>99</v>
      </c>
      <c r="D11" t="s">
        <v>1358</v>
      </c>
      <c r="E11" s="3" t="s">
        <v>14</v>
      </c>
      <c r="F11" s="3" t="s">
        <v>782</v>
      </c>
      <c r="G11" s="3" t="s">
        <v>782</v>
      </c>
      <c r="H11" s="8" t="s">
        <v>44</v>
      </c>
      <c r="I11" s="42">
        <v>91</v>
      </c>
      <c r="J11" s="44">
        <f t="shared" si="0"/>
        <v>0.65942028985507251</v>
      </c>
    </row>
    <row r="12" spans="1:10">
      <c r="A12" t="s">
        <v>1359</v>
      </c>
      <c r="B12" t="s">
        <v>1360</v>
      </c>
      <c r="C12" t="s">
        <v>1361</v>
      </c>
      <c r="D12" t="s">
        <v>1362</v>
      </c>
      <c r="F12" s="3" t="s">
        <v>782</v>
      </c>
      <c r="G12" s="3">
        <v>76</v>
      </c>
      <c r="H12" s="4" t="s">
        <v>49</v>
      </c>
      <c r="I12" s="43">
        <v>34</v>
      </c>
      <c r="J12" s="44">
        <f t="shared" si="0"/>
        <v>0.24637681159420291</v>
      </c>
    </row>
    <row r="13" spans="1:10">
      <c r="A13" t="s">
        <v>1363</v>
      </c>
      <c r="B13" t="s">
        <v>1364</v>
      </c>
      <c r="C13" t="s">
        <v>78</v>
      </c>
      <c r="D13" t="s">
        <v>1365</v>
      </c>
      <c r="E13" s="3" t="s">
        <v>14</v>
      </c>
      <c r="F13" s="3" t="s">
        <v>782</v>
      </c>
      <c r="G13" s="3" t="s">
        <v>782</v>
      </c>
      <c r="H13" s="10" t="s">
        <v>54</v>
      </c>
      <c r="I13" s="45">
        <v>11</v>
      </c>
      <c r="J13" s="44">
        <f t="shared" si="0"/>
        <v>7.9710144927536225E-2</v>
      </c>
    </row>
    <row r="14" spans="1:10" ht="15.75" thickBot="1">
      <c r="A14" t="s">
        <v>1366</v>
      </c>
      <c r="B14" t="s">
        <v>1367</v>
      </c>
      <c r="C14" t="s">
        <v>115</v>
      </c>
      <c r="D14" t="s">
        <v>1368</v>
      </c>
      <c r="F14" s="3" t="s">
        <v>782</v>
      </c>
      <c r="G14" s="3" t="s">
        <v>782</v>
      </c>
      <c r="H14" s="6" t="s">
        <v>59</v>
      </c>
      <c r="I14" s="47">
        <v>2</v>
      </c>
      <c r="J14" s="44">
        <f t="shared" si="0"/>
        <v>1.4492753623188406E-2</v>
      </c>
    </row>
    <row r="15" spans="1:10" ht="15.75" thickBot="1">
      <c r="A15" t="s">
        <v>1369</v>
      </c>
      <c r="B15" t="s">
        <v>1370</v>
      </c>
      <c r="C15" t="s">
        <v>341</v>
      </c>
      <c r="D15" t="s">
        <v>1371</v>
      </c>
      <c r="F15" s="3" t="s">
        <v>782</v>
      </c>
      <c r="G15" s="3" t="s">
        <v>782</v>
      </c>
      <c r="J15" s="44"/>
    </row>
    <row r="16" spans="1:10">
      <c r="A16" t="s">
        <v>1372</v>
      </c>
      <c r="B16" t="s">
        <v>1373</v>
      </c>
      <c r="C16" t="s">
        <v>785</v>
      </c>
      <c r="D16" t="s">
        <v>1374</v>
      </c>
      <c r="F16" s="3" t="s">
        <v>782</v>
      </c>
      <c r="G16" s="3" t="s">
        <v>782</v>
      </c>
      <c r="H16" s="8" t="s">
        <v>68</v>
      </c>
      <c r="I16" s="42">
        <v>89</v>
      </c>
      <c r="J16" s="44">
        <f t="shared" si="0"/>
        <v>0.64492753623188404</v>
      </c>
    </row>
    <row r="17" spans="1:10">
      <c r="A17" t="s">
        <v>802</v>
      </c>
      <c r="B17" t="s">
        <v>803</v>
      </c>
      <c r="C17" t="s">
        <v>33</v>
      </c>
      <c r="D17" t="s">
        <v>804</v>
      </c>
      <c r="E17" s="3" t="s">
        <v>14</v>
      </c>
      <c r="F17" s="3" t="s">
        <v>782</v>
      </c>
      <c r="G17" s="3">
        <v>35</v>
      </c>
      <c r="H17" s="4" t="s">
        <v>9</v>
      </c>
      <c r="I17" s="43">
        <v>74</v>
      </c>
      <c r="J17" s="44">
        <f t="shared" si="0"/>
        <v>0.53623188405797106</v>
      </c>
    </row>
    <row r="18" spans="1:10">
      <c r="A18" t="s">
        <v>1375</v>
      </c>
      <c r="B18" t="s">
        <v>1376</v>
      </c>
      <c r="C18" t="s">
        <v>57</v>
      </c>
      <c r="D18" t="s">
        <v>1377</v>
      </c>
      <c r="E18" s="3" t="s">
        <v>14</v>
      </c>
      <c r="F18" s="3" t="s">
        <v>782</v>
      </c>
      <c r="G18" s="3" t="s">
        <v>782</v>
      </c>
      <c r="H18" s="10" t="s">
        <v>15</v>
      </c>
      <c r="I18" s="45">
        <v>15</v>
      </c>
      <c r="J18" s="44">
        <f t="shared" si="0"/>
        <v>0.10869565217391304</v>
      </c>
    </row>
    <row r="19" spans="1:10">
      <c r="A19" t="s">
        <v>26</v>
      </c>
      <c r="B19" t="s">
        <v>27</v>
      </c>
      <c r="C19" t="s">
        <v>42</v>
      </c>
      <c r="D19" t="s">
        <v>29</v>
      </c>
      <c r="E19" s="3" t="s">
        <v>14</v>
      </c>
      <c r="F19" s="3" t="s">
        <v>782</v>
      </c>
      <c r="G19" s="3" t="s">
        <v>782</v>
      </c>
      <c r="H19" s="4" t="s">
        <v>80</v>
      </c>
      <c r="I19" s="43">
        <v>49</v>
      </c>
      <c r="J19" s="44">
        <f t="shared" si="0"/>
        <v>0.35507246376811596</v>
      </c>
    </row>
    <row r="20" spans="1:10">
      <c r="A20" t="s">
        <v>14</v>
      </c>
      <c r="B20" t="s">
        <v>1378</v>
      </c>
      <c r="C20" t="s">
        <v>38</v>
      </c>
      <c r="F20" s="3" t="s">
        <v>782</v>
      </c>
      <c r="G20" s="3" t="s">
        <v>782</v>
      </c>
      <c r="H20" s="10" t="s">
        <v>85</v>
      </c>
      <c r="I20" s="45">
        <v>28</v>
      </c>
      <c r="J20" s="44">
        <f t="shared" si="0"/>
        <v>0.20289855072463769</v>
      </c>
    </row>
    <row r="21" spans="1:10" ht="15.75" thickBot="1">
      <c r="A21" t="s">
        <v>14</v>
      </c>
      <c r="B21" t="s">
        <v>1379</v>
      </c>
      <c r="C21" t="s">
        <v>1380</v>
      </c>
      <c r="F21" s="3" t="s">
        <v>782</v>
      </c>
      <c r="G21" s="3" t="s">
        <v>782</v>
      </c>
      <c r="H21" s="6" t="s">
        <v>15</v>
      </c>
      <c r="I21" s="47">
        <v>21</v>
      </c>
      <c r="J21" s="44">
        <f t="shared" si="0"/>
        <v>0.15217391304347827</v>
      </c>
    </row>
    <row r="22" spans="1:10">
      <c r="A22" t="s">
        <v>1381</v>
      </c>
      <c r="B22" t="s">
        <v>1382</v>
      </c>
      <c r="C22" t="s">
        <v>62</v>
      </c>
      <c r="D22" t="s">
        <v>1383</v>
      </c>
      <c r="F22" s="3" t="s">
        <v>782</v>
      </c>
      <c r="G22" s="3" t="s">
        <v>782</v>
      </c>
    </row>
    <row r="23" spans="1:10">
      <c r="A23" t="s">
        <v>1384</v>
      </c>
      <c r="B23" t="s">
        <v>1385</v>
      </c>
      <c r="C23" t="s">
        <v>1386</v>
      </c>
      <c r="D23" t="s">
        <v>1387</v>
      </c>
      <c r="F23" s="3" t="s">
        <v>782</v>
      </c>
      <c r="G23" s="3">
        <v>41</v>
      </c>
    </row>
    <row r="24" spans="1:10">
      <c r="A24" t="s">
        <v>1388</v>
      </c>
      <c r="B24" t="s">
        <v>1389</v>
      </c>
      <c r="C24" t="s">
        <v>149</v>
      </c>
      <c r="D24" t="s">
        <v>1390</v>
      </c>
      <c r="F24" s="3" t="s">
        <v>782</v>
      </c>
      <c r="G24" s="3" t="s">
        <v>782</v>
      </c>
      <c r="I24"/>
    </row>
    <row r="25" spans="1:10">
      <c r="A25" t="s">
        <v>1391</v>
      </c>
      <c r="B25" t="s">
        <v>1392</v>
      </c>
      <c r="C25" t="s">
        <v>12</v>
      </c>
      <c r="D25" t="s">
        <v>1393</v>
      </c>
      <c r="E25" s="3" t="s">
        <v>14</v>
      </c>
      <c r="F25" s="3" t="s">
        <v>782</v>
      </c>
      <c r="G25" s="3" t="s">
        <v>782</v>
      </c>
      <c r="I25"/>
    </row>
    <row r="26" spans="1:10">
      <c r="A26" t="s">
        <v>40</v>
      </c>
      <c r="B26" t="s">
        <v>41</v>
      </c>
      <c r="C26" t="s">
        <v>1394</v>
      </c>
      <c r="D26" t="s">
        <v>43</v>
      </c>
      <c r="E26" s="3" t="s">
        <v>14</v>
      </c>
      <c r="F26" s="3" t="s">
        <v>782</v>
      </c>
      <c r="G26" s="3">
        <v>61</v>
      </c>
      <c r="I26"/>
    </row>
    <row r="27" spans="1:10">
      <c r="A27" t="s">
        <v>113</v>
      </c>
      <c r="B27" t="s">
        <v>114</v>
      </c>
      <c r="C27" t="s">
        <v>172</v>
      </c>
      <c r="D27" t="s">
        <v>116</v>
      </c>
      <c r="E27" s="3" t="s">
        <v>14</v>
      </c>
      <c r="F27" s="3" t="s">
        <v>782</v>
      </c>
      <c r="G27" s="3" t="s">
        <v>782</v>
      </c>
      <c r="I27"/>
    </row>
    <row r="28" spans="1:10">
      <c r="A28" t="s">
        <v>45</v>
      </c>
      <c r="B28" t="s">
        <v>46</v>
      </c>
      <c r="C28" t="s">
        <v>785</v>
      </c>
      <c r="D28" t="s">
        <v>48</v>
      </c>
      <c r="E28" s="3" t="s">
        <v>14</v>
      </c>
      <c r="F28" s="3" t="s">
        <v>782</v>
      </c>
      <c r="G28" s="3">
        <v>57</v>
      </c>
      <c r="I28"/>
    </row>
    <row r="29" spans="1:10">
      <c r="A29" t="s">
        <v>1395</v>
      </c>
      <c r="B29" t="s">
        <v>1396</v>
      </c>
      <c r="C29" t="s">
        <v>1397</v>
      </c>
      <c r="D29" t="s">
        <v>1398</v>
      </c>
      <c r="F29" s="3" t="s">
        <v>782</v>
      </c>
      <c r="G29" s="3" t="s">
        <v>782</v>
      </c>
      <c r="I29"/>
    </row>
    <row r="30" spans="1:10">
      <c r="A30" t="s">
        <v>1399</v>
      </c>
      <c r="B30" t="s">
        <v>1400</v>
      </c>
      <c r="C30" t="s">
        <v>185</v>
      </c>
      <c r="D30" t="s">
        <v>1401</v>
      </c>
      <c r="F30" s="3" t="s">
        <v>782</v>
      </c>
      <c r="G30" s="3" t="s">
        <v>782</v>
      </c>
      <c r="I30"/>
    </row>
    <row r="31" spans="1:10">
      <c r="A31" t="s">
        <v>109</v>
      </c>
      <c r="B31" t="s">
        <v>110</v>
      </c>
      <c r="C31" t="s">
        <v>869</v>
      </c>
      <c r="D31" t="s">
        <v>112</v>
      </c>
      <c r="E31" s="3" t="s">
        <v>14</v>
      </c>
      <c r="F31" s="3" t="s">
        <v>782</v>
      </c>
      <c r="G31" s="3">
        <v>38</v>
      </c>
      <c r="I31"/>
    </row>
    <row r="32" spans="1:10">
      <c r="A32" t="s">
        <v>1402</v>
      </c>
      <c r="B32" t="s">
        <v>1403</v>
      </c>
      <c r="C32" t="s">
        <v>38</v>
      </c>
      <c r="D32" t="s">
        <v>1404</v>
      </c>
      <c r="F32" s="3" t="s">
        <v>782</v>
      </c>
      <c r="G32" s="3">
        <v>35</v>
      </c>
      <c r="I32"/>
    </row>
    <row r="33" spans="1:9">
      <c r="A33" t="s">
        <v>1405</v>
      </c>
      <c r="B33" t="s">
        <v>1406</v>
      </c>
      <c r="C33" t="s">
        <v>149</v>
      </c>
      <c r="D33" t="s">
        <v>1407</v>
      </c>
      <c r="F33" s="3" t="s">
        <v>782</v>
      </c>
      <c r="G33" s="3">
        <v>51</v>
      </c>
      <c r="I33"/>
    </row>
    <row r="34" spans="1:9">
      <c r="A34" t="s">
        <v>1408</v>
      </c>
      <c r="B34" t="s">
        <v>1409</v>
      </c>
      <c r="C34" t="s">
        <v>12</v>
      </c>
      <c r="D34" t="s">
        <v>1410</v>
      </c>
      <c r="E34" s="3" t="s">
        <v>14</v>
      </c>
      <c r="F34" s="3" t="s">
        <v>782</v>
      </c>
      <c r="G34" s="3" t="s">
        <v>782</v>
      </c>
      <c r="I34"/>
    </row>
    <row r="35" spans="1:9">
      <c r="A35" t="s">
        <v>64</v>
      </c>
      <c r="B35" t="s">
        <v>65</v>
      </c>
      <c r="C35" t="s">
        <v>107</v>
      </c>
      <c r="D35" t="s">
        <v>67</v>
      </c>
      <c r="E35" s="3" t="s">
        <v>14</v>
      </c>
      <c r="F35" s="3" t="s">
        <v>782</v>
      </c>
      <c r="G35" s="3" t="s">
        <v>782</v>
      </c>
      <c r="I35"/>
    </row>
    <row r="36" spans="1:9">
      <c r="A36" t="s">
        <v>1411</v>
      </c>
      <c r="B36" t="s">
        <v>1412</v>
      </c>
      <c r="C36" t="s">
        <v>1413</v>
      </c>
      <c r="D36" t="s">
        <v>1414</v>
      </c>
      <c r="F36" s="3" t="s">
        <v>782</v>
      </c>
      <c r="G36" s="3" t="s">
        <v>782</v>
      </c>
      <c r="I36"/>
    </row>
    <row r="37" spans="1:9">
      <c r="A37" t="s">
        <v>1415</v>
      </c>
      <c r="B37" t="s">
        <v>1416</v>
      </c>
      <c r="C37" t="s">
        <v>785</v>
      </c>
      <c r="D37" t="s">
        <v>1417</v>
      </c>
      <c r="F37" s="3" t="s">
        <v>782</v>
      </c>
      <c r="G37" s="3" t="s">
        <v>782</v>
      </c>
      <c r="I37"/>
    </row>
    <row r="38" spans="1:9">
      <c r="A38" t="s">
        <v>782</v>
      </c>
      <c r="F38" s="3" t="s">
        <v>782</v>
      </c>
      <c r="G38" s="3" t="s">
        <v>782</v>
      </c>
      <c r="I38"/>
    </row>
    <row r="39" spans="1:9">
      <c r="A39" t="s">
        <v>410</v>
      </c>
      <c r="B39" t="s">
        <v>411</v>
      </c>
      <c r="C39" t="s">
        <v>42</v>
      </c>
      <c r="D39" t="s">
        <v>413</v>
      </c>
      <c r="E39" s="3" t="s">
        <v>14</v>
      </c>
      <c r="F39" s="3" t="s">
        <v>782</v>
      </c>
      <c r="G39" s="3" t="s">
        <v>782</v>
      </c>
      <c r="I39"/>
    </row>
    <row r="40" spans="1:9">
      <c r="A40" t="s">
        <v>414</v>
      </c>
      <c r="B40" t="s">
        <v>415</v>
      </c>
      <c r="C40" t="s">
        <v>164</v>
      </c>
      <c r="D40" t="s">
        <v>417</v>
      </c>
      <c r="E40" s="3" t="s">
        <v>14</v>
      </c>
      <c r="F40" s="3" t="s">
        <v>782</v>
      </c>
      <c r="G40" s="3">
        <v>44</v>
      </c>
      <c r="I40"/>
    </row>
    <row r="41" spans="1:9">
      <c r="A41" t="s">
        <v>840</v>
      </c>
      <c r="B41" t="s">
        <v>841</v>
      </c>
      <c r="C41" t="s">
        <v>71</v>
      </c>
      <c r="D41" t="s">
        <v>843</v>
      </c>
      <c r="E41" s="3" t="s">
        <v>14</v>
      </c>
      <c r="F41" s="3" t="s">
        <v>782</v>
      </c>
      <c r="G41" s="3" t="s">
        <v>782</v>
      </c>
      <c r="I41"/>
    </row>
    <row r="42" spans="1:9">
      <c r="A42" t="s">
        <v>848</v>
      </c>
      <c r="B42" t="s">
        <v>849</v>
      </c>
      <c r="C42" t="s">
        <v>33</v>
      </c>
      <c r="D42" t="s">
        <v>851</v>
      </c>
      <c r="E42" s="3" t="s">
        <v>14</v>
      </c>
      <c r="F42" s="3" t="s">
        <v>782</v>
      </c>
      <c r="G42" s="3" t="s">
        <v>782</v>
      </c>
      <c r="I42"/>
    </row>
    <row r="43" spans="1:9">
      <c r="A43" t="s">
        <v>128</v>
      </c>
      <c r="B43" t="s">
        <v>129</v>
      </c>
      <c r="C43" t="s">
        <v>257</v>
      </c>
      <c r="D43" t="s">
        <v>130</v>
      </c>
      <c r="E43" s="3" t="s">
        <v>14</v>
      </c>
      <c r="F43" s="3" t="s">
        <v>782</v>
      </c>
      <c r="G43" s="3">
        <v>72</v>
      </c>
      <c r="I43"/>
    </row>
    <row r="44" spans="1:9">
      <c r="A44" t="s">
        <v>1418</v>
      </c>
      <c r="B44" t="s">
        <v>1419</v>
      </c>
      <c r="C44" t="s">
        <v>906</v>
      </c>
      <c r="D44" t="s">
        <v>1420</v>
      </c>
      <c r="E44" s="3" t="s">
        <v>14</v>
      </c>
      <c r="F44" s="3" t="s">
        <v>782</v>
      </c>
      <c r="G44" s="3" t="s">
        <v>782</v>
      </c>
      <c r="I44"/>
    </row>
    <row r="45" spans="1:9">
      <c r="A45" t="s">
        <v>131</v>
      </c>
      <c r="B45" t="s">
        <v>132</v>
      </c>
      <c r="C45" t="s">
        <v>195</v>
      </c>
      <c r="D45" t="s">
        <v>133</v>
      </c>
      <c r="E45" s="3" t="s">
        <v>14</v>
      </c>
      <c r="F45" s="3" t="s">
        <v>782</v>
      </c>
      <c r="G45" s="3" t="s">
        <v>782</v>
      </c>
      <c r="I45"/>
    </row>
    <row r="46" spans="1:9">
      <c r="A46" t="s">
        <v>1421</v>
      </c>
      <c r="B46" t="s">
        <v>1422</v>
      </c>
      <c r="C46" t="s">
        <v>42</v>
      </c>
      <c r="D46" t="s">
        <v>1423</v>
      </c>
      <c r="E46" s="3" t="s">
        <v>14</v>
      </c>
      <c r="F46" s="3" t="s">
        <v>782</v>
      </c>
      <c r="G46" s="3">
        <v>68</v>
      </c>
      <c r="I46"/>
    </row>
    <row r="47" spans="1:9">
      <c r="A47" t="s">
        <v>1424</v>
      </c>
      <c r="B47" t="s">
        <v>1425</v>
      </c>
      <c r="C47" t="s">
        <v>1426</v>
      </c>
      <c r="D47" t="s">
        <v>1427</v>
      </c>
      <c r="E47" s="3" t="s">
        <v>14</v>
      </c>
      <c r="F47" s="3" t="s">
        <v>782</v>
      </c>
      <c r="G47" s="3">
        <v>86</v>
      </c>
      <c r="I47"/>
    </row>
    <row r="48" spans="1:9">
      <c r="A48" s="3" t="s">
        <v>134</v>
      </c>
      <c r="B48" t="s">
        <v>135</v>
      </c>
      <c r="C48" t="s">
        <v>12</v>
      </c>
      <c r="D48" t="s">
        <v>136</v>
      </c>
      <c r="E48" s="3" t="s">
        <v>14</v>
      </c>
      <c r="F48" s="3" t="s">
        <v>782</v>
      </c>
      <c r="G48" s="3" t="s">
        <v>782</v>
      </c>
      <c r="I48"/>
    </row>
    <row r="49" spans="1:9">
      <c r="A49" t="s">
        <v>137</v>
      </c>
      <c r="B49" t="s">
        <v>138</v>
      </c>
      <c r="C49" t="s">
        <v>107</v>
      </c>
      <c r="D49" t="s">
        <v>139</v>
      </c>
      <c r="E49" s="3" t="s">
        <v>14</v>
      </c>
      <c r="F49" s="3" t="s">
        <v>782</v>
      </c>
      <c r="G49" s="3" t="s">
        <v>782</v>
      </c>
      <c r="I49"/>
    </row>
    <row r="50" spans="1:9">
      <c r="A50" t="s">
        <v>143</v>
      </c>
      <c r="B50" t="s">
        <v>144</v>
      </c>
      <c r="C50" t="s">
        <v>1428</v>
      </c>
      <c r="D50" t="s">
        <v>146</v>
      </c>
      <c r="E50" s="3" t="s">
        <v>14</v>
      </c>
      <c r="F50" s="3" t="s">
        <v>782</v>
      </c>
      <c r="G50" s="3" t="s">
        <v>782</v>
      </c>
      <c r="I50"/>
    </row>
    <row r="51" spans="1:9">
      <c r="A51" t="s">
        <v>1429</v>
      </c>
      <c r="B51" t="s">
        <v>1430</v>
      </c>
      <c r="C51" t="s">
        <v>1431</v>
      </c>
      <c r="D51" t="s">
        <v>1432</v>
      </c>
      <c r="F51" s="3" t="s">
        <v>782</v>
      </c>
      <c r="G51" s="3" t="s">
        <v>782</v>
      </c>
      <c r="I51"/>
    </row>
    <row r="52" spans="1:9">
      <c r="A52" t="s">
        <v>445</v>
      </c>
      <c r="B52" t="s">
        <v>446</v>
      </c>
      <c r="C52" t="s">
        <v>1433</v>
      </c>
      <c r="D52" t="s">
        <v>447</v>
      </c>
      <c r="E52" s="3" t="s">
        <v>14</v>
      </c>
      <c r="F52" s="3" t="s">
        <v>782</v>
      </c>
      <c r="G52" s="3" t="s">
        <v>782</v>
      </c>
      <c r="I52"/>
    </row>
    <row r="53" spans="1:9">
      <c r="A53" t="s">
        <v>1434</v>
      </c>
      <c r="B53" t="s">
        <v>1434</v>
      </c>
      <c r="C53" t="s">
        <v>172</v>
      </c>
      <c r="D53" t="s">
        <v>1435</v>
      </c>
      <c r="F53" s="3" t="s">
        <v>782</v>
      </c>
      <c r="G53" s="3" t="s">
        <v>782</v>
      </c>
      <c r="I53"/>
    </row>
    <row r="54" spans="1:9">
      <c r="A54" s="3" t="s">
        <v>151</v>
      </c>
      <c r="B54" t="s">
        <v>152</v>
      </c>
      <c r="C54" t="s">
        <v>785</v>
      </c>
      <c r="D54" t="s">
        <v>154</v>
      </c>
      <c r="E54" s="3" t="s">
        <v>14</v>
      </c>
      <c r="F54" s="3" t="s">
        <v>782</v>
      </c>
      <c r="G54" s="3" t="s">
        <v>782</v>
      </c>
      <c r="I54"/>
    </row>
    <row r="55" spans="1:9">
      <c r="A55" t="s">
        <v>162</v>
      </c>
      <c r="B55" t="s">
        <v>163</v>
      </c>
      <c r="C55" t="s">
        <v>302</v>
      </c>
      <c r="D55" t="s">
        <v>165</v>
      </c>
      <c r="E55" s="3" t="s">
        <v>14</v>
      </c>
      <c r="F55" s="3" t="s">
        <v>782</v>
      </c>
      <c r="G55" s="3">
        <v>117</v>
      </c>
      <c r="I55"/>
    </row>
    <row r="56" spans="1:9">
      <c r="A56" t="s">
        <v>183</v>
      </c>
      <c r="B56" t="s">
        <v>184</v>
      </c>
      <c r="C56" t="s">
        <v>1436</v>
      </c>
      <c r="D56" t="s">
        <v>186</v>
      </c>
      <c r="E56" s="3" t="s">
        <v>14</v>
      </c>
      <c r="F56" s="3" t="s">
        <v>782</v>
      </c>
      <c r="G56" s="3" t="s">
        <v>782</v>
      </c>
      <c r="I56"/>
    </row>
    <row r="57" spans="1:9">
      <c r="A57" t="s">
        <v>1437</v>
      </c>
      <c r="B57" t="s">
        <v>1438</v>
      </c>
      <c r="C57" t="s">
        <v>818</v>
      </c>
      <c r="D57" t="s">
        <v>1439</v>
      </c>
      <c r="F57" s="3" t="s">
        <v>782</v>
      </c>
      <c r="G57" s="3" t="s">
        <v>782</v>
      </c>
      <c r="I57"/>
    </row>
    <row r="58" spans="1:9">
      <c r="A58" t="s">
        <v>193</v>
      </c>
      <c r="B58" t="s">
        <v>194</v>
      </c>
      <c r="C58" t="s">
        <v>62</v>
      </c>
      <c r="D58" t="s">
        <v>196</v>
      </c>
      <c r="E58" s="3" t="s">
        <v>14</v>
      </c>
      <c r="F58" s="3" t="s">
        <v>782</v>
      </c>
      <c r="G58" s="3" t="s">
        <v>782</v>
      </c>
      <c r="I58"/>
    </row>
    <row r="59" spans="1:9">
      <c r="A59" t="s">
        <v>938</v>
      </c>
      <c r="B59" t="s">
        <v>939</v>
      </c>
      <c r="C59" t="s">
        <v>66</v>
      </c>
      <c r="D59" t="s">
        <v>940</v>
      </c>
      <c r="E59" s="3" t="s">
        <v>14</v>
      </c>
      <c r="F59" s="3" t="s">
        <v>782</v>
      </c>
      <c r="G59" s="3" t="s">
        <v>782</v>
      </c>
      <c r="I59"/>
    </row>
    <row r="60" spans="1:9">
      <c r="A60" t="s">
        <v>203</v>
      </c>
      <c r="B60" t="s">
        <v>204</v>
      </c>
      <c r="C60" t="s">
        <v>107</v>
      </c>
      <c r="D60" t="s">
        <v>205</v>
      </c>
      <c r="E60" s="3" t="s">
        <v>14</v>
      </c>
      <c r="F60" s="3" t="s">
        <v>782</v>
      </c>
      <c r="G60" s="3" t="s">
        <v>782</v>
      </c>
      <c r="I60"/>
    </row>
    <row r="61" spans="1:9">
      <c r="A61" t="s">
        <v>1440</v>
      </c>
      <c r="B61" t="s">
        <v>1441</v>
      </c>
      <c r="C61" t="s">
        <v>240</v>
      </c>
      <c r="D61" t="s">
        <v>1442</v>
      </c>
      <c r="E61" s="3" t="s">
        <v>14</v>
      </c>
      <c r="F61" s="3" t="s">
        <v>782</v>
      </c>
      <c r="G61" s="3" t="s">
        <v>782</v>
      </c>
      <c r="I61"/>
    </row>
    <row r="62" spans="1:9">
      <c r="A62" t="s">
        <v>1443</v>
      </c>
      <c r="B62" t="s">
        <v>1444</v>
      </c>
      <c r="C62" t="s">
        <v>1445</v>
      </c>
      <c r="D62" t="s">
        <v>1446</v>
      </c>
      <c r="F62" s="3" t="s">
        <v>782</v>
      </c>
      <c r="G62" s="3" t="s">
        <v>782</v>
      </c>
      <c r="I62"/>
    </row>
    <row r="63" spans="1:9">
      <c r="A63" t="s">
        <v>961</v>
      </c>
      <c r="B63" t="s">
        <v>962</v>
      </c>
      <c r="C63" t="s">
        <v>257</v>
      </c>
      <c r="D63" t="s">
        <v>964</v>
      </c>
      <c r="E63" s="3" t="s">
        <v>14</v>
      </c>
      <c r="F63" s="3" t="s">
        <v>782</v>
      </c>
      <c r="G63" s="3" t="s">
        <v>782</v>
      </c>
      <c r="I63"/>
    </row>
    <row r="64" spans="1:9">
      <c r="A64" t="s">
        <v>965</v>
      </c>
      <c r="B64" t="s">
        <v>966</v>
      </c>
      <c r="C64" t="s">
        <v>785</v>
      </c>
      <c r="D64" t="s">
        <v>968</v>
      </c>
      <c r="E64" s="3" t="s">
        <v>14</v>
      </c>
      <c r="F64" s="3" t="s">
        <v>782</v>
      </c>
      <c r="G64" s="3">
        <v>71</v>
      </c>
      <c r="I64"/>
    </row>
    <row r="65" spans="1:9">
      <c r="A65" s="3" t="s">
        <v>226</v>
      </c>
      <c r="B65" t="s">
        <v>227</v>
      </c>
      <c r="C65" t="s">
        <v>66</v>
      </c>
      <c r="D65" t="s">
        <v>228</v>
      </c>
      <c r="E65" s="3" t="s">
        <v>14</v>
      </c>
      <c r="F65" s="3" t="s">
        <v>782</v>
      </c>
      <c r="G65" s="3" t="s">
        <v>782</v>
      </c>
      <c r="I65"/>
    </row>
    <row r="66" spans="1:9">
      <c r="A66" s="3" t="s">
        <v>229</v>
      </c>
      <c r="B66" t="s">
        <v>230</v>
      </c>
      <c r="C66" t="s">
        <v>149</v>
      </c>
      <c r="D66" t="s">
        <v>231</v>
      </c>
      <c r="E66" s="3" t="s">
        <v>14</v>
      </c>
      <c r="F66" s="3" t="s">
        <v>782</v>
      </c>
      <c r="G66" s="3">
        <v>58</v>
      </c>
      <c r="I66"/>
    </row>
    <row r="67" spans="1:9">
      <c r="A67" t="s">
        <v>1447</v>
      </c>
      <c r="B67" t="s">
        <v>1448</v>
      </c>
      <c r="C67" t="s">
        <v>1449</v>
      </c>
      <c r="D67" t="s">
        <v>1450</v>
      </c>
      <c r="F67" s="3" t="s">
        <v>782</v>
      </c>
      <c r="G67" s="3" t="s">
        <v>782</v>
      </c>
      <c r="I67"/>
    </row>
    <row r="68" spans="1:9">
      <c r="A68" s="3" t="s">
        <v>490</v>
      </c>
      <c r="B68" t="s">
        <v>491</v>
      </c>
      <c r="C68" t="s">
        <v>164</v>
      </c>
      <c r="D68" t="s">
        <v>492</v>
      </c>
      <c r="E68" s="3" t="s">
        <v>14</v>
      </c>
      <c r="F68" s="3" t="s">
        <v>782</v>
      </c>
      <c r="G68" s="3">
        <v>44</v>
      </c>
      <c r="I68"/>
    </row>
    <row r="69" spans="1:9">
      <c r="A69" s="3" t="s">
        <v>496</v>
      </c>
      <c r="B69" t="s">
        <v>497</v>
      </c>
      <c r="C69" t="s">
        <v>1361</v>
      </c>
      <c r="D69" t="s">
        <v>498</v>
      </c>
      <c r="E69" s="3" t="s">
        <v>14</v>
      </c>
      <c r="F69" s="3" t="s">
        <v>782</v>
      </c>
      <c r="G69" s="3" t="s">
        <v>782</v>
      </c>
      <c r="I69"/>
    </row>
    <row r="70" spans="1:9">
      <c r="A70" s="3" t="s">
        <v>255</v>
      </c>
      <c r="B70" t="s">
        <v>256</v>
      </c>
      <c r="C70" t="s">
        <v>195</v>
      </c>
      <c r="D70" t="s">
        <v>258</v>
      </c>
      <c r="E70" s="3" t="s">
        <v>14</v>
      </c>
      <c r="F70" s="3" t="s">
        <v>782</v>
      </c>
      <c r="G70" s="3" t="s">
        <v>782</v>
      </c>
      <c r="I70"/>
    </row>
    <row r="71" spans="1:9">
      <c r="A71" t="s">
        <v>502</v>
      </c>
      <c r="B71" t="s">
        <v>503</v>
      </c>
      <c r="C71" t="s">
        <v>1451</v>
      </c>
      <c r="D71" t="s">
        <v>505</v>
      </c>
      <c r="E71" s="3" t="s">
        <v>14</v>
      </c>
      <c r="F71" s="3" t="s">
        <v>782</v>
      </c>
      <c r="G71" s="3" t="s">
        <v>782</v>
      </c>
      <c r="I71"/>
    </row>
    <row r="72" spans="1:9">
      <c r="A72" t="s">
        <v>506</v>
      </c>
      <c r="B72" t="s">
        <v>507</v>
      </c>
      <c r="C72" t="s">
        <v>1452</v>
      </c>
      <c r="D72" t="s">
        <v>508</v>
      </c>
      <c r="E72" s="3" t="s">
        <v>14</v>
      </c>
      <c r="F72" s="3" t="s">
        <v>782</v>
      </c>
      <c r="G72" s="3" t="s">
        <v>782</v>
      </c>
      <c r="I72"/>
    </row>
    <row r="73" spans="1:9">
      <c r="A73" s="3" t="s">
        <v>1021</v>
      </c>
      <c r="B73" t="s">
        <v>1022</v>
      </c>
      <c r="C73" t="s">
        <v>195</v>
      </c>
      <c r="D73" t="s">
        <v>1024</v>
      </c>
      <c r="E73" s="3" t="s">
        <v>14</v>
      </c>
      <c r="F73" s="3" t="s">
        <v>782</v>
      </c>
      <c r="G73" s="3">
        <v>72</v>
      </c>
      <c r="I73"/>
    </row>
    <row r="74" spans="1:9">
      <c r="A74" t="s">
        <v>682</v>
      </c>
      <c r="B74" t="s">
        <v>683</v>
      </c>
      <c r="C74" t="s">
        <v>99</v>
      </c>
      <c r="D74" t="s">
        <v>685</v>
      </c>
      <c r="E74" s="3" t="s">
        <v>14</v>
      </c>
      <c r="F74" s="3" t="s">
        <v>782</v>
      </c>
      <c r="G74" s="3" t="s">
        <v>782</v>
      </c>
      <c r="I74"/>
    </row>
    <row r="75" spans="1:9">
      <c r="A75" t="s">
        <v>1453</v>
      </c>
      <c r="B75" t="s">
        <v>1454</v>
      </c>
      <c r="C75" t="s">
        <v>172</v>
      </c>
      <c r="D75" t="s">
        <v>1455</v>
      </c>
      <c r="E75" s="3" t="s">
        <v>14</v>
      </c>
      <c r="F75" s="3" t="s">
        <v>782</v>
      </c>
      <c r="G75" s="3">
        <v>112</v>
      </c>
      <c r="I75"/>
    </row>
    <row r="76" spans="1:9">
      <c r="A76" t="s">
        <v>269</v>
      </c>
      <c r="B76" t="s">
        <v>270</v>
      </c>
      <c r="C76" t="s">
        <v>1456</v>
      </c>
      <c r="D76" t="s">
        <v>271</v>
      </c>
      <c r="E76" s="3" t="s">
        <v>14</v>
      </c>
      <c r="F76" s="3" t="s">
        <v>782</v>
      </c>
      <c r="G76" s="3">
        <v>115</v>
      </c>
      <c r="I76"/>
    </row>
    <row r="77" spans="1:9">
      <c r="A77" t="s">
        <v>1038</v>
      </c>
      <c r="B77" t="s">
        <v>1039</v>
      </c>
      <c r="C77" t="s">
        <v>42</v>
      </c>
      <c r="D77" t="s">
        <v>1041</v>
      </c>
      <c r="E77" s="3" t="s">
        <v>14</v>
      </c>
      <c r="F77" s="3" t="s">
        <v>782</v>
      </c>
      <c r="G77" s="3" t="s">
        <v>782</v>
      </c>
      <c r="I77"/>
    </row>
    <row r="78" spans="1:9">
      <c r="A78" t="s">
        <v>279</v>
      </c>
      <c r="B78" t="s">
        <v>280</v>
      </c>
      <c r="C78" t="s">
        <v>71</v>
      </c>
      <c r="D78" t="s">
        <v>281</v>
      </c>
      <c r="E78" s="3" t="s">
        <v>14</v>
      </c>
      <c r="F78" s="3" t="s">
        <v>782</v>
      </c>
      <c r="G78" s="3" t="s">
        <v>782</v>
      </c>
      <c r="I78"/>
    </row>
    <row r="79" spans="1:9">
      <c r="A79" t="s">
        <v>282</v>
      </c>
      <c r="B79" t="s">
        <v>283</v>
      </c>
      <c r="C79" t="s">
        <v>1457</v>
      </c>
      <c r="D79" t="s">
        <v>284</v>
      </c>
      <c r="E79" s="3" t="s">
        <v>14</v>
      </c>
      <c r="F79" s="3" t="s">
        <v>782</v>
      </c>
      <c r="G79" s="3" t="s">
        <v>782</v>
      </c>
      <c r="I79"/>
    </row>
    <row r="80" spans="1:9">
      <c r="A80" t="s">
        <v>291</v>
      </c>
      <c r="B80" t="s">
        <v>292</v>
      </c>
      <c r="C80" t="s">
        <v>1458</v>
      </c>
      <c r="D80" t="s">
        <v>293</v>
      </c>
      <c r="E80" s="3" t="s">
        <v>14</v>
      </c>
      <c r="F80" s="3" t="s">
        <v>782</v>
      </c>
      <c r="G80" s="3">
        <v>56</v>
      </c>
      <c r="I80"/>
    </row>
    <row r="81" spans="1:9">
      <c r="A81" t="s">
        <v>294</v>
      </c>
      <c r="B81" t="s">
        <v>295</v>
      </c>
      <c r="C81" t="s">
        <v>785</v>
      </c>
      <c r="D81" t="s">
        <v>296</v>
      </c>
      <c r="E81" s="3" t="s">
        <v>14</v>
      </c>
      <c r="F81" s="3" t="s">
        <v>782</v>
      </c>
      <c r="G81" s="3" t="s">
        <v>782</v>
      </c>
      <c r="I81"/>
    </row>
    <row r="82" spans="1:9">
      <c r="A82" t="s">
        <v>1057</v>
      </c>
      <c r="B82" t="s">
        <v>1058</v>
      </c>
      <c r="C82" t="s">
        <v>341</v>
      </c>
      <c r="D82" t="s">
        <v>1059</v>
      </c>
      <c r="E82" s="3" t="s">
        <v>14</v>
      </c>
      <c r="F82" s="3" t="s">
        <v>782</v>
      </c>
      <c r="G82" s="3" t="s">
        <v>782</v>
      </c>
      <c r="I82"/>
    </row>
    <row r="83" spans="1:9">
      <c r="A83" t="s">
        <v>1459</v>
      </c>
      <c r="B83" t="s">
        <v>1460</v>
      </c>
      <c r="C83" t="s">
        <v>78</v>
      </c>
      <c r="D83" t="s">
        <v>1461</v>
      </c>
      <c r="F83" s="3" t="s">
        <v>782</v>
      </c>
      <c r="G83" s="3" t="s">
        <v>782</v>
      </c>
      <c r="I83"/>
    </row>
    <row r="84" spans="1:9">
      <c r="A84" t="s">
        <v>1063</v>
      </c>
      <c r="B84" t="s">
        <v>1064</v>
      </c>
      <c r="C84" t="s">
        <v>1462</v>
      </c>
      <c r="D84" t="s">
        <v>1065</v>
      </c>
      <c r="E84" s="3" t="s">
        <v>14</v>
      </c>
      <c r="F84" s="3" t="s">
        <v>782</v>
      </c>
      <c r="G84" s="3">
        <v>64</v>
      </c>
      <c r="I84"/>
    </row>
    <row r="85" spans="1:9">
      <c r="A85" t="s">
        <v>1463</v>
      </c>
      <c r="B85" t="s">
        <v>1464</v>
      </c>
      <c r="C85" t="s">
        <v>1465</v>
      </c>
      <c r="D85" t="s">
        <v>1466</v>
      </c>
      <c r="F85" s="3" t="s">
        <v>14</v>
      </c>
      <c r="G85" s="3">
        <v>70</v>
      </c>
      <c r="I85"/>
    </row>
    <row r="86" spans="1:9">
      <c r="A86" t="s">
        <v>1467</v>
      </c>
      <c r="B86" t="s">
        <v>1468</v>
      </c>
      <c r="C86" t="s">
        <v>1469</v>
      </c>
      <c r="D86" t="s">
        <v>1470</v>
      </c>
      <c r="F86" s="3" t="s">
        <v>782</v>
      </c>
      <c r="G86" s="3" t="s">
        <v>782</v>
      </c>
      <c r="I86"/>
    </row>
    <row r="87" spans="1:9">
      <c r="A87" t="s">
        <v>1086</v>
      </c>
      <c r="B87" t="s">
        <v>1087</v>
      </c>
      <c r="C87" t="s">
        <v>107</v>
      </c>
      <c r="D87" t="s">
        <v>1088</v>
      </c>
      <c r="E87" s="3" t="s">
        <v>14</v>
      </c>
      <c r="F87" s="3" t="s">
        <v>782</v>
      </c>
      <c r="G87" s="3" t="s">
        <v>782</v>
      </c>
      <c r="I87"/>
    </row>
    <row r="88" spans="1:9">
      <c r="A88" t="s">
        <v>537</v>
      </c>
      <c r="B88" t="s">
        <v>538</v>
      </c>
      <c r="C88" t="s">
        <v>115</v>
      </c>
      <c r="D88" t="s">
        <v>539</v>
      </c>
      <c r="E88" s="3" t="s">
        <v>14</v>
      </c>
      <c r="F88" s="3" t="s">
        <v>782</v>
      </c>
      <c r="G88" s="3" t="s">
        <v>782</v>
      </c>
      <c r="I88"/>
    </row>
    <row r="89" spans="1:9">
      <c r="A89" t="s">
        <v>1471</v>
      </c>
      <c r="B89" t="s">
        <v>1472</v>
      </c>
      <c r="C89" t="s">
        <v>511</v>
      </c>
      <c r="D89" t="s">
        <v>1473</v>
      </c>
      <c r="F89" s="3" t="s">
        <v>782</v>
      </c>
      <c r="G89" s="3" t="s">
        <v>782</v>
      </c>
      <c r="I89"/>
    </row>
    <row r="90" spans="1:9">
      <c r="A90" t="s">
        <v>1099</v>
      </c>
      <c r="B90" t="s">
        <v>1100</v>
      </c>
      <c r="C90" t="s">
        <v>1474</v>
      </c>
      <c r="D90" t="s">
        <v>1101</v>
      </c>
      <c r="E90" s="3" t="s">
        <v>14</v>
      </c>
      <c r="F90" s="3" t="s">
        <v>782</v>
      </c>
      <c r="G90" s="3" t="s">
        <v>782</v>
      </c>
      <c r="I90"/>
    </row>
    <row r="91" spans="1:9">
      <c r="A91" t="s">
        <v>1102</v>
      </c>
      <c r="B91" t="s">
        <v>1103</v>
      </c>
      <c r="C91" t="s">
        <v>1475</v>
      </c>
      <c r="D91" t="s">
        <v>1104</v>
      </c>
      <c r="E91" s="3" t="s">
        <v>14</v>
      </c>
      <c r="F91" s="3" t="s">
        <v>782</v>
      </c>
      <c r="G91" s="3">
        <v>83</v>
      </c>
      <c r="I91"/>
    </row>
    <row r="92" spans="1:9">
      <c r="A92" t="s">
        <v>1476</v>
      </c>
      <c r="B92" t="s">
        <v>1477</v>
      </c>
      <c r="C92" t="s">
        <v>1478</v>
      </c>
      <c r="D92" t="s">
        <v>1479</v>
      </c>
      <c r="F92" s="3" t="s">
        <v>782</v>
      </c>
      <c r="G92" s="3" t="s">
        <v>782</v>
      </c>
      <c r="I92"/>
    </row>
    <row r="93" spans="1:9">
      <c r="A93" t="s">
        <v>698</v>
      </c>
      <c r="B93" t="s">
        <v>699</v>
      </c>
      <c r="C93" t="s">
        <v>107</v>
      </c>
      <c r="D93" t="s">
        <v>701</v>
      </c>
      <c r="E93" s="3" t="s">
        <v>14</v>
      </c>
      <c r="F93" s="3" t="s">
        <v>782</v>
      </c>
      <c r="G93" s="3" t="s">
        <v>782</v>
      </c>
      <c r="I93"/>
    </row>
    <row r="94" spans="1:9">
      <c r="A94" t="s">
        <v>1480</v>
      </c>
      <c r="B94" t="s">
        <v>1481</v>
      </c>
      <c r="C94" t="s">
        <v>164</v>
      </c>
      <c r="D94" t="s">
        <v>1482</v>
      </c>
      <c r="F94" s="3" t="s">
        <v>782</v>
      </c>
      <c r="G94" s="3" t="s">
        <v>782</v>
      </c>
      <c r="I94"/>
    </row>
    <row r="95" spans="1:9">
      <c r="A95" t="s">
        <v>1483</v>
      </c>
      <c r="B95" t="s">
        <v>1484</v>
      </c>
      <c r="C95" t="s">
        <v>1485</v>
      </c>
      <c r="D95" t="s">
        <v>1486</v>
      </c>
      <c r="F95" s="3" t="s">
        <v>782</v>
      </c>
      <c r="G95" s="3" t="s">
        <v>782</v>
      </c>
      <c r="I95"/>
    </row>
    <row r="96" spans="1:9">
      <c r="A96" t="s">
        <v>315</v>
      </c>
      <c r="B96" t="s">
        <v>316</v>
      </c>
      <c r="C96" t="s">
        <v>149</v>
      </c>
      <c r="D96" t="s">
        <v>317</v>
      </c>
      <c r="E96" s="3" t="s">
        <v>14</v>
      </c>
      <c r="F96" s="3" t="s">
        <v>782</v>
      </c>
      <c r="G96" s="3" t="s">
        <v>782</v>
      </c>
      <c r="I96"/>
    </row>
    <row r="97" spans="1:9">
      <c r="A97" t="s">
        <v>1487</v>
      </c>
      <c r="B97" t="s">
        <v>1488</v>
      </c>
      <c r="C97" t="s">
        <v>240</v>
      </c>
      <c r="D97" t="s">
        <v>1489</v>
      </c>
      <c r="E97" s="3" t="s">
        <v>14</v>
      </c>
      <c r="F97" s="3" t="s">
        <v>782</v>
      </c>
      <c r="G97" s="3" t="s">
        <v>782</v>
      </c>
      <c r="I97"/>
    </row>
    <row r="98" spans="1:9">
      <c r="A98" t="s">
        <v>321</v>
      </c>
      <c r="B98" t="s">
        <v>322</v>
      </c>
      <c r="C98" t="s">
        <v>408</v>
      </c>
      <c r="D98" t="s">
        <v>324</v>
      </c>
      <c r="E98" s="3" t="s">
        <v>14</v>
      </c>
      <c r="F98" s="3" t="s">
        <v>782</v>
      </c>
      <c r="G98" s="3" t="s">
        <v>782</v>
      </c>
      <c r="I98"/>
    </row>
    <row r="99" spans="1:9">
      <c r="A99" t="s">
        <v>325</v>
      </c>
      <c r="B99" t="s">
        <v>326</v>
      </c>
      <c r="C99" t="s">
        <v>164</v>
      </c>
      <c r="D99" t="s">
        <v>328</v>
      </c>
      <c r="E99" s="3" t="s">
        <v>14</v>
      </c>
      <c r="F99" s="3" t="s">
        <v>782</v>
      </c>
      <c r="G99" s="3" t="s">
        <v>782</v>
      </c>
      <c r="I99"/>
    </row>
    <row r="100" spans="1:9">
      <c r="A100" t="s">
        <v>1490</v>
      </c>
      <c r="B100" t="s">
        <v>1491</v>
      </c>
      <c r="C100" t="s">
        <v>42</v>
      </c>
      <c r="D100" t="s">
        <v>1492</v>
      </c>
      <c r="F100" s="3" t="s">
        <v>782</v>
      </c>
      <c r="G100" s="3" t="s">
        <v>782</v>
      </c>
      <c r="I100"/>
    </row>
    <row r="101" spans="1:9">
      <c r="A101" t="s">
        <v>1493</v>
      </c>
      <c r="B101" t="s">
        <v>1494</v>
      </c>
      <c r="C101" t="s">
        <v>337</v>
      </c>
      <c r="D101" t="s">
        <v>1495</v>
      </c>
      <c r="E101" s="3" t="s">
        <v>14</v>
      </c>
      <c r="F101" s="3" t="s">
        <v>782</v>
      </c>
      <c r="G101" s="3" t="s">
        <v>782</v>
      </c>
      <c r="I101"/>
    </row>
    <row r="102" spans="1:9">
      <c r="A102" t="s">
        <v>1496</v>
      </c>
      <c r="B102" t="s">
        <v>1497</v>
      </c>
      <c r="C102" t="s">
        <v>1498</v>
      </c>
      <c r="D102" t="s">
        <v>1499</v>
      </c>
      <c r="E102" s="3" t="s">
        <v>14</v>
      </c>
      <c r="F102" s="3" t="s">
        <v>782</v>
      </c>
      <c r="G102" s="3" t="s">
        <v>782</v>
      </c>
      <c r="I102"/>
    </row>
    <row r="103" spans="1:9">
      <c r="A103" t="s">
        <v>329</v>
      </c>
      <c r="B103" t="s">
        <v>330</v>
      </c>
      <c r="C103" t="s">
        <v>1500</v>
      </c>
      <c r="D103" t="s">
        <v>331</v>
      </c>
      <c r="E103" s="3" t="s">
        <v>14</v>
      </c>
      <c r="F103" s="3" t="s">
        <v>782</v>
      </c>
      <c r="G103" s="3">
        <v>46</v>
      </c>
      <c r="I103"/>
    </row>
    <row r="104" spans="1:9">
      <c r="A104" t="s">
        <v>1501</v>
      </c>
      <c r="B104" t="s">
        <v>1502</v>
      </c>
      <c r="C104" t="s">
        <v>1503</v>
      </c>
      <c r="D104" t="s">
        <v>1504</v>
      </c>
      <c r="F104" s="3" t="s">
        <v>782</v>
      </c>
      <c r="G104" s="3" t="s">
        <v>782</v>
      </c>
      <c r="I104"/>
    </row>
    <row r="105" spans="1:9">
      <c r="A105" t="s">
        <v>1127</v>
      </c>
      <c r="B105" t="s">
        <v>1128</v>
      </c>
      <c r="C105" t="s">
        <v>1505</v>
      </c>
      <c r="D105" t="s">
        <v>1130</v>
      </c>
      <c r="E105" s="3" t="s">
        <v>14</v>
      </c>
      <c r="F105" s="3" t="s">
        <v>782</v>
      </c>
      <c r="G105" s="3">
        <v>56</v>
      </c>
      <c r="I105"/>
    </row>
    <row r="106" spans="1:9">
      <c r="A106" t="s">
        <v>335</v>
      </c>
      <c r="B106" t="s">
        <v>336</v>
      </c>
      <c r="C106" t="s">
        <v>164</v>
      </c>
      <c r="D106" t="s">
        <v>338</v>
      </c>
      <c r="E106" s="3" t="s">
        <v>14</v>
      </c>
      <c r="F106" s="3" t="s">
        <v>782</v>
      </c>
      <c r="G106" s="3" t="s">
        <v>782</v>
      </c>
      <c r="I106"/>
    </row>
    <row r="107" spans="1:9">
      <c r="A107" t="s">
        <v>1506</v>
      </c>
      <c r="B107" t="s">
        <v>1507</v>
      </c>
      <c r="C107" t="s">
        <v>785</v>
      </c>
      <c r="D107" t="s">
        <v>1508</v>
      </c>
      <c r="E107" s="3" t="s">
        <v>14</v>
      </c>
      <c r="F107" s="3" t="s">
        <v>782</v>
      </c>
      <c r="G107" s="3">
        <v>109</v>
      </c>
      <c r="I107"/>
    </row>
    <row r="108" spans="1:9">
      <c r="A108" t="s">
        <v>586</v>
      </c>
      <c r="B108" t="s">
        <v>587</v>
      </c>
      <c r="C108" t="s">
        <v>869</v>
      </c>
      <c r="D108" t="s">
        <v>588</v>
      </c>
      <c r="E108" s="3" t="s">
        <v>14</v>
      </c>
      <c r="F108" s="3" t="s">
        <v>782</v>
      </c>
      <c r="G108" s="3" t="s">
        <v>782</v>
      </c>
      <c r="I108"/>
    </row>
    <row r="109" spans="1:9">
      <c r="A109" s="3" t="s">
        <v>350</v>
      </c>
      <c r="B109" t="s">
        <v>351</v>
      </c>
      <c r="C109" t="s">
        <v>214</v>
      </c>
      <c r="D109" t="s">
        <v>352</v>
      </c>
      <c r="E109" s="3" t="s">
        <v>14</v>
      </c>
      <c r="F109" s="3" t="s">
        <v>782</v>
      </c>
      <c r="G109" s="3">
        <v>109</v>
      </c>
      <c r="I109"/>
    </row>
    <row r="110" spans="1:9">
      <c r="A110" t="s">
        <v>1509</v>
      </c>
      <c r="B110" t="s">
        <v>1510</v>
      </c>
      <c r="C110" t="s">
        <v>33</v>
      </c>
      <c r="D110" t="s">
        <v>1511</v>
      </c>
      <c r="E110" s="3" t="s">
        <v>14</v>
      </c>
      <c r="F110" s="3" t="s">
        <v>782</v>
      </c>
      <c r="G110" s="3" t="s">
        <v>782</v>
      </c>
      <c r="I110"/>
    </row>
    <row r="111" spans="1:9">
      <c r="A111" t="s">
        <v>353</v>
      </c>
      <c r="B111" t="s">
        <v>354</v>
      </c>
      <c r="C111" t="s">
        <v>115</v>
      </c>
      <c r="D111" t="s">
        <v>355</v>
      </c>
      <c r="E111" s="3" t="s">
        <v>14</v>
      </c>
      <c r="F111" s="3" t="s">
        <v>782</v>
      </c>
      <c r="G111" s="3" t="s">
        <v>782</v>
      </c>
      <c r="I111"/>
    </row>
    <row r="112" spans="1:9">
      <c r="A112" t="s">
        <v>1512</v>
      </c>
      <c r="B112" t="s">
        <v>1513</v>
      </c>
      <c r="C112" t="s">
        <v>12</v>
      </c>
      <c r="D112" t="s">
        <v>1514</v>
      </c>
      <c r="F112" s="3" t="s">
        <v>782</v>
      </c>
      <c r="G112" s="3" t="s">
        <v>782</v>
      </c>
      <c r="I112"/>
    </row>
    <row r="113" spans="1:9">
      <c r="A113" t="s">
        <v>1154</v>
      </c>
      <c r="B113" t="s">
        <v>1155</v>
      </c>
      <c r="C113" t="s">
        <v>511</v>
      </c>
      <c r="D113" t="s">
        <v>1157</v>
      </c>
      <c r="E113" s="3" t="s">
        <v>14</v>
      </c>
      <c r="F113" s="3" t="s">
        <v>782</v>
      </c>
      <c r="G113" s="3" t="s">
        <v>782</v>
      </c>
      <c r="I113"/>
    </row>
    <row r="114" spans="1:9">
      <c r="A114" t="s">
        <v>370</v>
      </c>
      <c r="B114" t="s">
        <v>371</v>
      </c>
      <c r="C114" t="s">
        <v>971</v>
      </c>
      <c r="D114" t="s">
        <v>372</v>
      </c>
      <c r="E114" s="3" t="s">
        <v>14</v>
      </c>
      <c r="F114" s="3" t="s">
        <v>782</v>
      </c>
      <c r="G114" s="3">
        <v>37</v>
      </c>
      <c r="I114"/>
    </row>
    <row r="115" spans="1:9">
      <c r="A115" t="s">
        <v>603</v>
      </c>
      <c r="B115" t="s">
        <v>604</v>
      </c>
      <c r="C115" t="s">
        <v>1515</v>
      </c>
      <c r="D115" t="s">
        <v>606</v>
      </c>
      <c r="E115" s="3" t="s">
        <v>14</v>
      </c>
      <c r="F115" s="3" t="s">
        <v>782</v>
      </c>
      <c r="G115" s="3" t="s">
        <v>782</v>
      </c>
      <c r="I115"/>
    </row>
    <row r="116" spans="1:9">
      <c r="A116" t="s">
        <v>1516</v>
      </c>
      <c r="B116" t="s">
        <v>1517</v>
      </c>
      <c r="C116" t="s">
        <v>1518</v>
      </c>
      <c r="D116" t="s">
        <v>1519</v>
      </c>
      <c r="F116" s="3" t="s">
        <v>782</v>
      </c>
      <c r="G116" s="3" t="s">
        <v>782</v>
      </c>
      <c r="I116"/>
    </row>
    <row r="117" spans="1:9">
      <c r="A117" t="s">
        <v>1520</v>
      </c>
      <c r="B117" t="s">
        <v>1521</v>
      </c>
      <c r="C117" t="s">
        <v>1522</v>
      </c>
      <c r="D117" t="s">
        <v>1523</v>
      </c>
      <c r="F117" s="3" t="s">
        <v>782</v>
      </c>
      <c r="G117" s="3" t="s">
        <v>782</v>
      </c>
      <c r="I117"/>
    </row>
    <row r="118" spans="1:9">
      <c r="A118" t="s">
        <v>373</v>
      </c>
      <c r="B118" t="s">
        <v>374</v>
      </c>
      <c r="C118" t="s">
        <v>149</v>
      </c>
      <c r="D118" t="s">
        <v>376</v>
      </c>
      <c r="E118" s="3" t="s">
        <v>14</v>
      </c>
      <c r="F118" s="3" t="s">
        <v>782</v>
      </c>
      <c r="G118" s="3" t="s">
        <v>782</v>
      </c>
      <c r="I118"/>
    </row>
    <row r="119" spans="1:9">
      <c r="A119" t="s">
        <v>1524</v>
      </c>
      <c r="B119" t="s">
        <v>1525</v>
      </c>
      <c r="C119" t="s">
        <v>1526</v>
      </c>
      <c r="D119" t="s">
        <v>1527</v>
      </c>
      <c r="F119" s="3" t="s">
        <v>782</v>
      </c>
      <c r="G119" s="3">
        <v>65</v>
      </c>
      <c r="I119"/>
    </row>
    <row r="120" spans="1:9">
      <c r="A120" t="s">
        <v>1184</v>
      </c>
      <c r="B120" t="s">
        <v>1185</v>
      </c>
      <c r="C120" t="s">
        <v>115</v>
      </c>
      <c r="D120" t="s">
        <v>1186</v>
      </c>
      <c r="E120" s="3" t="s">
        <v>14</v>
      </c>
      <c r="F120" s="3" t="s">
        <v>782</v>
      </c>
      <c r="G120" s="3">
        <v>31</v>
      </c>
      <c r="I120"/>
    </row>
    <row r="121" spans="1:9">
      <c r="A121" t="s">
        <v>1528</v>
      </c>
      <c r="B121" t="s">
        <v>1529</v>
      </c>
      <c r="C121" t="s">
        <v>1530</v>
      </c>
      <c r="D121" t="s">
        <v>1531</v>
      </c>
      <c r="E121" s="3" t="s">
        <v>14</v>
      </c>
      <c r="F121" s="3" t="s">
        <v>782</v>
      </c>
      <c r="G121" s="3">
        <v>50</v>
      </c>
      <c r="I121"/>
    </row>
    <row r="122" spans="1:9">
      <c r="A122" t="s">
        <v>624</v>
      </c>
      <c r="B122" t="s">
        <v>625</v>
      </c>
      <c r="C122" t="s">
        <v>33</v>
      </c>
      <c r="D122" t="s">
        <v>626</v>
      </c>
      <c r="E122" s="3" t="s">
        <v>14</v>
      </c>
      <c r="F122" s="3" t="s">
        <v>782</v>
      </c>
      <c r="G122" s="3" t="s">
        <v>782</v>
      </c>
      <c r="I122"/>
    </row>
    <row r="123" spans="1:9">
      <c r="A123" t="s">
        <v>1532</v>
      </c>
      <c r="B123" t="s">
        <v>1533</v>
      </c>
      <c r="C123" t="s">
        <v>341</v>
      </c>
      <c r="D123" t="s">
        <v>1534</v>
      </c>
      <c r="E123" s="3" t="s">
        <v>14</v>
      </c>
      <c r="F123" s="3" t="s">
        <v>782</v>
      </c>
      <c r="G123" s="3" t="s">
        <v>782</v>
      </c>
      <c r="I123"/>
    </row>
    <row r="124" spans="1:9">
      <c r="A124" t="s">
        <v>1535</v>
      </c>
      <c r="B124" t="s">
        <v>1536</v>
      </c>
      <c r="C124" t="s">
        <v>149</v>
      </c>
      <c r="D124" t="s">
        <v>1537</v>
      </c>
      <c r="F124" s="3" t="s">
        <v>782</v>
      </c>
      <c r="G124" s="3" t="s">
        <v>782</v>
      </c>
      <c r="I124"/>
    </row>
    <row r="125" spans="1:9">
      <c r="A125" t="s">
        <v>1538</v>
      </c>
      <c r="B125" t="s">
        <v>1539</v>
      </c>
      <c r="C125" t="s">
        <v>164</v>
      </c>
      <c r="D125" t="s">
        <v>1540</v>
      </c>
      <c r="F125" s="3" t="s">
        <v>782</v>
      </c>
      <c r="G125" s="3" t="s">
        <v>782</v>
      </c>
      <c r="I125"/>
    </row>
    <row r="126" spans="1:9">
      <c r="A126" t="s">
        <v>1541</v>
      </c>
      <c r="B126" t="s">
        <v>1542</v>
      </c>
      <c r="C126" t="s">
        <v>18</v>
      </c>
      <c r="D126" t="s">
        <v>1543</v>
      </c>
      <c r="F126" s="3" t="s">
        <v>782</v>
      </c>
      <c r="G126" s="3" t="s">
        <v>782</v>
      </c>
      <c r="I126"/>
    </row>
    <row r="127" spans="1:9">
      <c r="A127" t="s">
        <v>1544</v>
      </c>
      <c r="B127" t="s">
        <v>1545</v>
      </c>
      <c r="C127" t="s">
        <v>796</v>
      </c>
      <c r="D127" t="s">
        <v>1546</v>
      </c>
      <c r="F127" s="3" t="s">
        <v>782</v>
      </c>
      <c r="G127" s="3" t="s">
        <v>782</v>
      </c>
      <c r="I127"/>
    </row>
    <row r="128" spans="1:9">
      <c r="A128" t="s">
        <v>1547</v>
      </c>
      <c r="B128" t="s">
        <v>1548</v>
      </c>
      <c r="C128" t="s">
        <v>1549</v>
      </c>
      <c r="D128" t="s">
        <v>1550</v>
      </c>
      <c r="F128" s="3" t="s">
        <v>782</v>
      </c>
      <c r="G128" s="3" t="s">
        <v>782</v>
      </c>
      <c r="I128"/>
    </row>
    <row r="129" spans="1:9">
      <c r="A129" t="s">
        <v>1551</v>
      </c>
      <c r="B129" t="s">
        <v>1552</v>
      </c>
      <c r="C129" t="s">
        <v>107</v>
      </c>
      <c r="D129" t="s">
        <v>1553</v>
      </c>
      <c r="F129" s="3" t="s">
        <v>782</v>
      </c>
      <c r="G129" s="3" t="s">
        <v>782</v>
      </c>
      <c r="I129"/>
    </row>
    <row r="130" spans="1:9">
      <c r="A130" t="s">
        <v>782</v>
      </c>
      <c r="F130" s="3" t="s">
        <v>782</v>
      </c>
      <c r="G130" s="3" t="s">
        <v>782</v>
      </c>
      <c r="I130"/>
    </row>
    <row r="131" spans="1:9">
      <c r="A131" t="s">
        <v>1554</v>
      </c>
      <c r="B131" t="s">
        <v>1555</v>
      </c>
      <c r="C131" t="s">
        <v>1556</v>
      </c>
      <c r="D131" t="s">
        <v>1557</v>
      </c>
      <c r="F131" s="3" t="s">
        <v>782</v>
      </c>
      <c r="G131" s="3" t="s">
        <v>782</v>
      </c>
      <c r="I131"/>
    </row>
    <row r="132" spans="1:9">
      <c r="A132" t="s">
        <v>1558</v>
      </c>
      <c r="B132" t="s">
        <v>1559</v>
      </c>
      <c r="C132" t="s">
        <v>1560</v>
      </c>
      <c r="D132" t="s">
        <v>1561</v>
      </c>
      <c r="F132" s="3" t="s">
        <v>782</v>
      </c>
      <c r="G132" s="3">
        <v>59</v>
      </c>
      <c r="I132"/>
    </row>
    <row r="133" spans="1:9">
      <c r="A133" t="s">
        <v>782</v>
      </c>
      <c r="F133" s="3" t="s">
        <v>782</v>
      </c>
      <c r="G133" s="3" t="s">
        <v>782</v>
      </c>
      <c r="I133"/>
    </row>
    <row r="134" spans="1:9">
      <c r="A134" t="s">
        <v>1562</v>
      </c>
      <c r="B134" t="s">
        <v>1563</v>
      </c>
      <c r="C134" t="s">
        <v>1564</v>
      </c>
      <c r="D134" t="s">
        <v>1565</v>
      </c>
      <c r="F134" s="3" t="s">
        <v>782</v>
      </c>
      <c r="G134" s="3" t="s">
        <v>782</v>
      </c>
      <c r="I134"/>
    </row>
    <row r="135" spans="1:9">
      <c r="A135" t="s">
        <v>1566</v>
      </c>
      <c r="B135" t="s">
        <v>1567</v>
      </c>
      <c r="C135" t="s">
        <v>1568</v>
      </c>
      <c r="D135" t="s">
        <v>1569</v>
      </c>
      <c r="E135" s="3" t="s">
        <v>14</v>
      </c>
      <c r="F135" s="3" t="s">
        <v>782</v>
      </c>
      <c r="G135" s="3" t="s">
        <v>782</v>
      </c>
      <c r="I135"/>
    </row>
    <row r="136" spans="1:9">
      <c r="A136" t="s">
        <v>174</v>
      </c>
      <c r="B136" t="s">
        <v>175</v>
      </c>
      <c r="C136" t="s">
        <v>1570</v>
      </c>
      <c r="D136" t="s">
        <v>176</v>
      </c>
      <c r="E136" s="3" t="s">
        <v>14</v>
      </c>
      <c r="F136" s="3" t="s">
        <v>782</v>
      </c>
      <c r="G136" s="3" t="s">
        <v>782</v>
      </c>
      <c r="I136"/>
    </row>
    <row r="137" spans="1:9">
      <c r="A137" t="s">
        <v>1571</v>
      </c>
      <c r="B137" t="s">
        <v>1572</v>
      </c>
      <c r="C137" t="s">
        <v>1573</v>
      </c>
      <c r="D137" t="s">
        <v>1574</v>
      </c>
      <c r="F137" s="3" t="s">
        <v>782</v>
      </c>
      <c r="G137" s="3" t="s">
        <v>782</v>
      </c>
      <c r="I137"/>
    </row>
    <row r="138" spans="1:9">
      <c r="A138" t="s">
        <v>686</v>
      </c>
      <c r="B138" t="s">
        <v>687</v>
      </c>
      <c r="C138" t="s">
        <v>1575</v>
      </c>
      <c r="D138" t="s">
        <v>689</v>
      </c>
      <c r="E138" s="3" t="s">
        <v>14</v>
      </c>
      <c r="F138" s="3" t="s">
        <v>782</v>
      </c>
      <c r="G138" s="3">
        <v>34</v>
      </c>
      <c r="I138"/>
    </row>
    <row r="139" spans="1:9">
      <c r="A139" t="s">
        <v>1576</v>
      </c>
      <c r="B139" t="s">
        <v>1577</v>
      </c>
      <c r="C139" t="s">
        <v>1578</v>
      </c>
      <c r="D139" t="s">
        <v>1579</v>
      </c>
      <c r="F139" s="3" t="s">
        <v>782</v>
      </c>
      <c r="G139" s="3">
        <v>47</v>
      </c>
      <c r="I139"/>
    </row>
    <row r="140" spans="1:9">
      <c r="A140" t="s">
        <v>1079</v>
      </c>
      <c r="B140" t="s">
        <v>1080</v>
      </c>
      <c r="C140" t="s">
        <v>1556</v>
      </c>
      <c r="D140" t="s">
        <v>1082</v>
      </c>
      <c r="E140" s="3" t="s">
        <v>14</v>
      </c>
      <c r="F140" s="3" t="s">
        <v>782</v>
      </c>
      <c r="G140" s="3" t="s">
        <v>782</v>
      </c>
      <c r="I140"/>
    </row>
    <row r="141" spans="1:9">
      <c r="A141" t="s">
        <v>1109</v>
      </c>
      <c r="B141" t="s">
        <v>1110</v>
      </c>
      <c r="C141" t="s">
        <v>1580</v>
      </c>
      <c r="D141" t="s">
        <v>1111</v>
      </c>
      <c r="E141" s="3" t="s">
        <v>14</v>
      </c>
      <c r="F141" s="3" t="s">
        <v>782</v>
      </c>
      <c r="G141" s="3">
        <v>33</v>
      </c>
      <c r="I141"/>
    </row>
    <row r="142" spans="1:9">
      <c r="A142" t="s">
        <v>702</v>
      </c>
      <c r="B142" t="s">
        <v>703</v>
      </c>
      <c r="C142" t="s">
        <v>1581</v>
      </c>
      <c r="D142" t="s">
        <v>705</v>
      </c>
      <c r="E142" s="3" t="s">
        <v>14</v>
      </c>
      <c r="F142" s="3" t="s">
        <v>782</v>
      </c>
      <c r="G142" s="3" t="s">
        <v>782</v>
      </c>
      <c r="I142"/>
    </row>
    <row r="143" spans="1:9">
      <c r="A143" t="s">
        <v>1582</v>
      </c>
      <c r="B143" t="s">
        <v>1583</v>
      </c>
      <c r="C143" t="s">
        <v>1584</v>
      </c>
      <c r="D143" t="s">
        <v>1585</v>
      </c>
      <c r="F143" s="3" t="s">
        <v>782</v>
      </c>
      <c r="G143" s="3" t="s">
        <v>782</v>
      </c>
      <c r="I143"/>
    </row>
    <row r="144" spans="1:9">
      <c r="A144" t="s">
        <v>638</v>
      </c>
      <c r="B144" t="s">
        <v>639</v>
      </c>
      <c r="C144" t="s">
        <v>1586</v>
      </c>
      <c r="D144" t="s">
        <v>641</v>
      </c>
      <c r="E144" s="3" t="s">
        <v>14</v>
      </c>
      <c r="F144" s="3" t="s">
        <v>782</v>
      </c>
      <c r="G144" s="3" t="s">
        <v>782</v>
      </c>
      <c r="I144"/>
    </row>
    <row r="145" spans="9:9">
      <c r="I145"/>
    </row>
    <row r="146" spans="9:9">
      <c r="I146"/>
    </row>
    <row r="147" spans="9:9">
      <c r="I147"/>
    </row>
    <row r="148" spans="9:9">
      <c r="I148"/>
    </row>
    <row r="149" spans="9:9">
      <c r="I149"/>
    </row>
    <row r="150" spans="9:9">
      <c r="I150"/>
    </row>
    <row r="151" spans="9:9">
      <c r="I151"/>
    </row>
    <row r="152" spans="9:9">
      <c r="I152"/>
    </row>
    <row r="153" spans="9:9">
      <c r="I153"/>
    </row>
    <row r="154" spans="9:9">
      <c r="I154"/>
    </row>
    <row r="155" spans="9:9">
      <c r="I155"/>
    </row>
    <row r="156" spans="9:9">
      <c r="I156"/>
    </row>
    <row r="157" spans="9:9">
      <c r="I157"/>
    </row>
    <row r="158" spans="9:9">
      <c r="I158"/>
    </row>
    <row r="159" spans="9:9">
      <c r="I159"/>
    </row>
    <row r="160" spans="9:9">
      <c r="I160"/>
    </row>
    <row r="161" spans="9:9">
      <c r="I161"/>
    </row>
    <row r="162" spans="9:9">
      <c r="I162"/>
    </row>
    <row r="163" spans="9:9">
      <c r="I163"/>
    </row>
    <row r="164" spans="9:9">
      <c r="I164"/>
    </row>
    <row r="165" spans="9:9">
      <c r="I165"/>
    </row>
    <row r="166" spans="9:9">
      <c r="I166"/>
    </row>
    <row r="167" spans="9:9">
      <c r="I167"/>
    </row>
    <row r="168" spans="9:9">
      <c r="I168"/>
    </row>
    <row r="169" spans="9:9">
      <c r="I169"/>
    </row>
    <row r="170" spans="9:9">
      <c r="I170"/>
    </row>
    <row r="171" spans="9:9">
      <c r="I171"/>
    </row>
    <row r="172" spans="9:9">
      <c r="I172"/>
    </row>
    <row r="173" spans="9:9">
      <c r="I173"/>
    </row>
    <row r="174" spans="9:9">
      <c r="I174"/>
    </row>
    <row r="175" spans="9:9">
      <c r="I175"/>
    </row>
    <row r="176" spans="9:9">
      <c r="I176"/>
    </row>
    <row r="177" spans="9:9">
      <c r="I177"/>
    </row>
    <row r="178" spans="9:9">
      <c r="I178"/>
    </row>
    <row r="179" spans="9:9">
      <c r="I179"/>
    </row>
    <row r="180" spans="9:9">
      <c r="I180"/>
    </row>
    <row r="181" spans="9:9">
      <c r="I181"/>
    </row>
    <row r="182" spans="9:9">
      <c r="I182"/>
    </row>
    <row r="183" spans="9:9">
      <c r="I183"/>
    </row>
    <row r="184" spans="9:9">
      <c r="I184"/>
    </row>
    <row r="185" spans="9:9">
      <c r="I185"/>
    </row>
    <row r="186" spans="9:9">
      <c r="I186"/>
    </row>
    <row r="187" spans="9:9">
      <c r="I187"/>
    </row>
    <row r="188" spans="9:9">
      <c r="I188"/>
    </row>
    <row r="189" spans="9:9">
      <c r="I189"/>
    </row>
    <row r="190" spans="9:9">
      <c r="I190"/>
    </row>
    <row r="191" spans="9:9">
      <c r="I191"/>
    </row>
    <row r="192" spans="9:9">
      <c r="I192"/>
    </row>
    <row r="193" spans="1:9">
      <c r="I193"/>
    </row>
    <row r="194" spans="1:9">
      <c r="A194" s="3"/>
      <c r="I194"/>
    </row>
    <row r="195" spans="1:9">
      <c r="I195"/>
    </row>
    <row r="196" spans="1:9">
      <c r="I196"/>
    </row>
    <row r="197" spans="1:9">
      <c r="I197"/>
    </row>
    <row r="198" spans="1:9">
      <c r="I198"/>
    </row>
    <row r="199" spans="1:9">
      <c r="I199"/>
    </row>
    <row r="200" spans="1:9">
      <c r="I200"/>
    </row>
    <row r="201" spans="1:9">
      <c r="I201"/>
    </row>
    <row r="202" spans="1:9">
      <c r="I202"/>
    </row>
    <row r="203" spans="1:9">
      <c r="I203"/>
    </row>
    <row r="204" spans="1:9">
      <c r="I204"/>
    </row>
    <row r="205" spans="1:9">
      <c r="I205"/>
    </row>
    <row r="206" spans="1:9">
      <c r="I206"/>
    </row>
    <row r="207" spans="1:9">
      <c r="A207" s="3"/>
      <c r="I207"/>
    </row>
    <row r="208" spans="1:9">
      <c r="I208"/>
    </row>
    <row r="209" spans="9:9">
      <c r="I209"/>
    </row>
    <row r="210" spans="9:9">
      <c r="I210"/>
    </row>
    <row r="211" spans="9:9">
      <c r="I211"/>
    </row>
    <row r="212" spans="9:9">
      <c r="I212"/>
    </row>
    <row r="213" spans="9:9">
      <c r="I213"/>
    </row>
    <row r="214" spans="9:9">
      <c r="I214"/>
    </row>
    <row r="215" spans="9:9">
      <c r="I215"/>
    </row>
    <row r="216" spans="9:9">
      <c r="I216"/>
    </row>
    <row r="217" spans="9:9">
      <c r="I217"/>
    </row>
    <row r="218" spans="9:9">
      <c r="I218"/>
    </row>
    <row r="219" spans="9:9">
      <c r="I219"/>
    </row>
    <row r="220" spans="9:9">
      <c r="I220"/>
    </row>
    <row r="221" spans="9:9">
      <c r="I221"/>
    </row>
    <row r="222" spans="9:9">
      <c r="I222"/>
    </row>
    <row r="223" spans="9:9">
      <c r="I223"/>
    </row>
    <row r="224" spans="9:9">
      <c r="I224"/>
    </row>
    <row r="225" spans="9:9">
      <c r="I225"/>
    </row>
    <row r="226" spans="9:9">
      <c r="I226"/>
    </row>
    <row r="227" spans="9:9">
      <c r="I227"/>
    </row>
    <row r="228" spans="9:9">
      <c r="I228"/>
    </row>
    <row r="229" spans="9:9">
      <c r="I229"/>
    </row>
    <row r="230" spans="9:9">
      <c r="I230"/>
    </row>
    <row r="231" spans="9:9">
      <c r="I231"/>
    </row>
    <row r="232" spans="9:9">
      <c r="I232"/>
    </row>
    <row r="233" spans="9:9">
      <c r="I233"/>
    </row>
    <row r="234" spans="9:9">
      <c r="I234"/>
    </row>
    <row r="235" spans="9:9">
      <c r="I235"/>
    </row>
    <row r="236" spans="9:9">
      <c r="I236"/>
    </row>
    <row r="237" spans="9:9">
      <c r="I237"/>
    </row>
    <row r="238" spans="9:9">
      <c r="I238"/>
    </row>
    <row r="239" spans="9:9">
      <c r="I239"/>
    </row>
    <row r="240" spans="9:9">
      <c r="I240"/>
    </row>
    <row r="241" spans="9:9">
      <c r="I241"/>
    </row>
    <row r="242" spans="9:9">
      <c r="I242"/>
    </row>
    <row r="243" spans="9:9">
      <c r="I243"/>
    </row>
    <row r="244" spans="9:9">
      <c r="I244"/>
    </row>
    <row r="245" spans="9:9">
      <c r="I245"/>
    </row>
    <row r="246" spans="9:9">
      <c r="I246"/>
    </row>
    <row r="247" spans="9:9">
      <c r="I247"/>
    </row>
    <row r="248" spans="9:9">
      <c r="I248"/>
    </row>
    <row r="249" spans="9:9">
      <c r="I249"/>
    </row>
    <row r="250" spans="9:9">
      <c r="I250"/>
    </row>
    <row r="251" spans="9:9">
      <c r="I251"/>
    </row>
    <row r="252" spans="9:9">
      <c r="I252"/>
    </row>
    <row r="253" spans="9:9">
      <c r="I253"/>
    </row>
    <row r="254" spans="9:9">
      <c r="I254"/>
    </row>
    <row r="255" spans="9:9">
      <c r="I255"/>
    </row>
    <row r="256" spans="9:9">
      <c r="I256"/>
    </row>
    <row r="257" spans="9:9">
      <c r="I257"/>
    </row>
    <row r="258" spans="9:9">
      <c r="I258"/>
    </row>
    <row r="259" spans="9:9">
      <c r="I259"/>
    </row>
    <row r="260" spans="9:9">
      <c r="I260"/>
    </row>
    <row r="261" spans="9:9">
      <c r="I261"/>
    </row>
    <row r="262" spans="9:9">
      <c r="I262"/>
    </row>
    <row r="263" spans="9:9">
      <c r="I263"/>
    </row>
    <row r="264" spans="9:9">
      <c r="I264"/>
    </row>
    <row r="265" spans="9:9">
      <c r="I265"/>
    </row>
    <row r="266" spans="9:9">
      <c r="I266"/>
    </row>
    <row r="267" spans="9:9">
      <c r="I267"/>
    </row>
    <row r="268" spans="9:9">
      <c r="I268"/>
    </row>
    <row r="269" spans="9:9">
      <c r="I269"/>
    </row>
    <row r="270" spans="9:9">
      <c r="I270"/>
    </row>
    <row r="271" spans="9:9">
      <c r="I271"/>
    </row>
    <row r="272" spans="9:9">
      <c r="I272"/>
    </row>
    <row r="273" spans="9:9">
      <c r="I273"/>
    </row>
    <row r="274" spans="9:9">
      <c r="I274"/>
    </row>
    <row r="275" spans="9:9">
      <c r="I275"/>
    </row>
    <row r="276" spans="9:9">
      <c r="I276"/>
    </row>
    <row r="277" spans="9:9">
      <c r="I277"/>
    </row>
    <row r="278" spans="9:9">
      <c r="I278"/>
    </row>
    <row r="279" spans="9:9">
      <c r="I279"/>
    </row>
    <row r="280" spans="9:9">
      <c r="I280"/>
    </row>
    <row r="281" spans="9:9">
      <c r="I281"/>
    </row>
    <row r="282" spans="9:9">
      <c r="I282"/>
    </row>
    <row r="283" spans="9:9">
      <c r="I283"/>
    </row>
    <row r="284" spans="9:9">
      <c r="I284"/>
    </row>
    <row r="285" spans="9:9">
      <c r="I285"/>
    </row>
    <row r="286" spans="9:9">
      <c r="I286"/>
    </row>
    <row r="287" spans="9:9">
      <c r="I287"/>
    </row>
    <row r="288" spans="9:9">
      <c r="I288"/>
    </row>
    <row r="289" spans="9:9">
      <c r="I289"/>
    </row>
    <row r="290" spans="9:9">
      <c r="I290"/>
    </row>
    <row r="291" spans="9:9">
      <c r="I291"/>
    </row>
    <row r="292" spans="9:9">
      <c r="I292"/>
    </row>
    <row r="293" spans="9:9">
      <c r="I293"/>
    </row>
    <row r="294" spans="9:9">
      <c r="I294"/>
    </row>
    <row r="295" spans="9:9">
      <c r="I295"/>
    </row>
    <row r="296" spans="9:9">
      <c r="I296"/>
    </row>
    <row r="297" spans="9:9">
      <c r="I297"/>
    </row>
    <row r="298" spans="9:9">
      <c r="I298"/>
    </row>
    <row r="299" spans="9:9">
      <c r="I299"/>
    </row>
    <row r="300" spans="9:9">
      <c r="I300"/>
    </row>
    <row r="301" spans="9:9">
      <c r="I301"/>
    </row>
    <row r="302" spans="9:9">
      <c r="I302"/>
    </row>
    <row r="303" spans="9:9">
      <c r="I303"/>
    </row>
    <row r="304" spans="9:9">
      <c r="I304"/>
    </row>
    <row r="305" spans="9:9">
      <c r="I305"/>
    </row>
    <row r="306" spans="9:9">
      <c r="I306"/>
    </row>
    <row r="307" spans="9:9">
      <c r="I307"/>
    </row>
    <row r="308" spans="9:9">
      <c r="I308"/>
    </row>
    <row r="309" spans="9:9">
      <c r="I309"/>
    </row>
    <row r="310" spans="9:9">
      <c r="I310"/>
    </row>
    <row r="311" spans="9:9">
      <c r="I311"/>
    </row>
    <row r="312" spans="9:9">
      <c r="I312"/>
    </row>
    <row r="313" spans="9:9">
      <c r="I313"/>
    </row>
    <row r="314" spans="9:9">
      <c r="I314"/>
    </row>
    <row r="315" spans="9:9">
      <c r="I315"/>
    </row>
    <row r="316" spans="9:9">
      <c r="I316"/>
    </row>
    <row r="317" spans="9:9">
      <c r="I317"/>
    </row>
    <row r="318" spans="9:9">
      <c r="I318"/>
    </row>
    <row r="319" spans="9:9">
      <c r="I319"/>
    </row>
    <row r="320" spans="9:9">
      <c r="I320"/>
    </row>
    <row r="321" spans="9:9">
      <c r="I321"/>
    </row>
    <row r="322" spans="9:9">
      <c r="I322"/>
    </row>
    <row r="323" spans="9:9">
      <c r="I323"/>
    </row>
    <row r="324" spans="9:9">
      <c r="I324"/>
    </row>
    <row r="325" spans="9:9">
      <c r="I325"/>
    </row>
    <row r="326" spans="9:9">
      <c r="I326"/>
    </row>
    <row r="327" spans="9:9">
      <c r="I327"/>
    </row>
    <row r="328" spans="9:9">
      <c r="I328"/>
    </row>
    <row r="329" spans="9:9">
      <c r="I329"/>
    </row>
    <row r="330" spans="9:9">
      <c r="I330"/>
    </row>
    <row r="331" spans="9:9">
      <c r="I331"/>
    </row>
    <row r="332" spans="9:9">
      <c r="I332"/>
    </row>
    <row r="333" spans="9:9">
      <c r="I333"/>
    </row>
    <row r="334" spans="9:9">
      <c r="I334"/>
    </row>
    <row r="335" spans="9:9">
      <c r="I335"/>
    </row>
    <row r="336" spans="9:9">
      <c r="I336"/>
    </row>
    <row r="337" spans="9:9">
      <c r="I337"/>
    </row>
    <row r="338" spans="9:9">
      <c r="I338"/>
    </row>
    <row r="339" spans="9:9">
      <c r="I339"/>
    </row>
    <row r="340" spans="9:9">
      <c r="I340"/>
    </row>
    <row r="341" spans="9:9">
      <c r="I341"/>
    </row>
    <row r="342" spans="9:9">
      <c r="I342"/>
    </row>
    <row r="343" spans="9:9">
      <c r="I343"/>
    </row>
    <row r="344" spans="9:9">
      <c r="I344"/>
    </row>
    <row r="345" spans="9:9">
      <c r="I345"/>
    </row>
    <row r="346" spans="9:9">
      <c r="I346"/>
    </row>
    <row r="347" spans="9:9">
      <c r="I347"/>
    </row>
    <row r="348" spans="9:9">
      <c r="I348"/>
    </row>
    <row r="349" spans="9:9">
      <c r="I349"/>
    </row>
    <row r="350" spans="9:9">
      <c r="I350"/>
    </row>
    <row r="351" spans="9:9">
      <c r="I351"/>
    </row>
    <row r="352" spans="9:9">
      <c r="I352"/>
    </row>
    <row r="353" spans="9:9">
      <c r="I353"/>
    </row>
    <row r="354" spans="9:9">
      <c r="I354"/>
    </row>
    <row r="355" spans="9:9">
      <c r="I355"/>
    </row>
    <row r="356" spans="9:9">
      <c r="I356"/>
    </row>
    <row r="357" spans="9:9">
      <c r="I357"/>
    </row>
    <row r="358" spans="9:9">
      <c r="I358"/>
    </row>
    <row r="359" spans="9:9">
      <c r="I359"/>
    </row>
    <row r="360" spans="9:9">
      <c r="I360"/>
    </row>
    <row r="361" spans="9:9">
      <c r="I361"/>
    </row>
    <row r="362" spans="9:9">
      <c r="I362"/>
    </row>
    <row r="363" spans="9:9">
      <c r="I363"/>
    </row>
    <row r="364" spans="9:9">
      <c r="I364"/>
    </row>
    <row r="365" spans="9:9">
      <c r="I365"/>
    </row>
    <row r="366" spans="9:9">
      <c r="I366"/>
    </row>
    <row r="367" spans="9:9">
      <c r="I367"/>
    </row>
    <row r="368" spans="9:9">
      <c r="I368"/>
    </row>
    <row r="369" spans="9:9">
      <c r="I369"/>
    </row>
    <row r="370" spans="9:9">
      <c r="I370"/>
    </row>
    <row r="371" spans="9:9">
      <c r="I371"/>
    </row>
    <row r="372" spans="9:9">
      <c r="I372"/>
    </row>
    <row r="373" spans="9:9">
      <c r="I373"/>
    </row>
    <row r="374" spans="9:9">
      <c r="I374"/>
    </row>
    <row r="375" spans="9:9">
      <c r="I375"/>
    </row>
    <row r="376" spans="9:9">
      <c r="I376"/>
    </row>
    <row r="377" spans="9:9">
      <c r="I377"/>
    </row>
    <row r="378" spans="9:9">
      <c r="I378"/>
    </row>
    <row r="379" spans="9:9">
      <c r="I379"/>
    </row>
    <row r="380" spans="9:9">
      <c r="I380"/>
    </row>
    <row r="381" spans="9:9">
      <c r="I381"/>
    </row>
    <row r="382" spans="9:9">
      <c r="I382"/>
    </row>
    <row r="383" spans="9:9">
      <c r="I383"/>
    </row>
    <row r="384" spans="9:9">
      <c r="I384"/>
    </row>
    <row r="385" spans="9:9">
      <c r="I385"/>
    </row>
    <row r="386" spans="9:9">
      <c r="I386"/>
    </row>
    <row r="387" spans="9:9">
      <c r="I387"/>
    </row>
    <row r="388" spans="9:9">
      <c r="I388"/>
    </row>
    <row r="389" spans="9:9">
      <c r="I389"/>
    </row>
    <row r="390" spans="9:9">
      <c r="I390"/>
    </row>
    <row r="391" spans="9:9">
      <c r="I391"/>
    </row>
    <row r="392" spans="9:9">
      <c r="I392"/>
    </row>
    <row r="393" spans="9:9">
      <c r="I393"/>
    </row>
    <row r="394" spans="9:9">
      <c r="I394"/>
    </row>
    <row r="395" spans="9:9">
      <c r="I395"/>
    </row>
    <row r="396" spans="9:9">
      <c r="I396"/>
    </row>
    <row r="397" spans="9:9">
      <c r="I397"/>
    </row>
    <row r="398" spans="9:9">
      <c r="I398"/>
    </row>
    <row r="399" spans="9:9">
      <c r="I399"/>
    </row>
    <row r="400" spans="9:9">
      <c r="I400"/>
    </row>
    <row r="401" spans="9:9">
      <c r="I401"/>
    </row>
    <row r="402" spans="9:9">
      <c r="I402"/>
    </row>
    <row r="403" spans="9:9">
      <c r="I403"/>
    </row>
    <row r="404" spans="9:9">
      <c r="I404"/>
    </row>
    <row r="405" spans="9:9">
      <c r="I405"/>
    </row>
    <row r="406" spans="9:9">
      <c r="I406"/>
    </row>
    <row r="407" spans="9:9">
      <c r="I407"/>
    </row>
    <row r="408" spans="9:9">
      <c r="I408"/>
    </row>
    <row r="409" spans="9:9">
      <c r="I409"/>
    </row>
    <row r="410" spans="9:9">
      <c r="I410"/>
    </row>
    <row r="411" spans="9:9">
      <c r="I411"/>
    </row>
    <row r="412" spans="9:9">
      <c r="I412"/>
    </row>
    <row r="413" spans="9:9">
      <c r="I413"/>
    </row>
    <row r="414" spans="9:9">
      <c r="I414"/>
    </row>
    <row r="415" spans="9:9">
      <c r="I415"/>
    </row>
    <row r="416" spans="9:9">
      <c r="I416"/>
    </row>
    <row r="417" spans="9:9">
      <c r="I417"/>
    </row>
    <row r="418" spans="9:9">
      <c r="I418"/>
    </row>
    <row r="419" spans="9:9">
      <c r="I419"/>
    </row>
    <row r="420" spans="9:9">
      <c r="I420"/>
    </row>
    <row r="421" spans="9:9">
      <c r="I421"/>
    </row>
    <row r="422" spans="9:9">
      <c r="I422"/>
    </row>
    <row r="423" spans="9:9">
      <c r="I423"/>
    </row>
    <row r="424" spans="9:9">
      <c r="I424"/>
    </row>
    <row r="425" spans="9:9">
      <c r="I425"/>
    </row>
    <row r="426" spans="9:9">
      <c r="I426"/>
    </row>
    <row r="427" spans="9:9">
      <c r="I427"/>
    </row>
    <row r="428" spans="9:9">
      <c r="I428"/>
    </row>
    <row r="429" spans="9:9">
      <c r="I429"/>
    </row>
    <row r="430" spans="9:9">
      <c r="I430"/>
    </row>
    <row r="431" spans="9:9">
      <c r="I431"/>
    </row>
    <row r="432" spans="9:9">
      <c r="I432"/>
    </row>
    <row r="433" spans="9:9">
      <c r="I433"/>
    </row>
    <row r="434" spans="9:9">
      <c r="I434"/>
    </row>
    <row r="435" spans="9:9">
      <c r="I435"/>
    </row>
    <row r="436" spans="9:9">
      <c r="I436"/>
    </row>
    <row r="437" spans="9:9">
      <c r="I437"/>
    </row>
    <row r="438" spans="9:9">
      <c r="I438"/>
    </row>
    <row r="439" spans="9:9">
      <c r="I439"/>
    </row>
    <row r="440" spans="9:9">
      <c r="I440"/>
    </row>
    <row r="441" spans="9:9">
      <c r="I441"/>
    </row>
    <row r="442" spans="9:9">
      <c r="I442"/>
    </row>
    <row r="443" spans="9:9">
      <c r="I443"/>
    </row>
    <row r="444" spans="9:9">
      <c r="I444"/>
    </row>
    <row r="445" spans="9:9">
      <c r="I445"/>
    </row>
    <row r="446" spans="9:9">
      <c r="I446"/>
    </row>
    <row r="447" spans="9:9">
      <c r="I447"/>
    </row>
    <row r="448" spans="9:9">
      <c r="I448"/>
    </row>
    <row r="449" spans="9:9">
      <c r="I449"/>
    </row>
    <row r="450" spans="9:9">
      <c r="I450"/>
    </row>
    <row r="451" spans="9:9">
      <c r="I451"/>
    </row>
    <row r="452" spans="9:9">
      <c r="I452"/>
    </row>
    <row r="453" spans="9:9">
      <c r="I453"/>
    </row>
    <row r="454" spans="9:9">
      <c r="I454"/>
    </row>
    <row r="455" spans="9:9">
      <c r="I455"/>
    </row>
    <row r="456" spans="9:9">
      <c r="I456"/>
    </row>
    <row r="457" spans="9:9">
      <c r="I457"/>
    </row>
    <row r="458" spans="9:9">
      <c r="I458"/>
    </row>
    <row r="459" spans="9:9">
      <c r="I459"/>
    </row>
    <row r="460" spans="9:9">
      <c r="I460"/>
    </row>
    <row r="461" spans="9:9">
      <c r="I461"/>
    </row>
    <row r="462" spans="9:9">
      <c r="I462"/>
    </row>
    <row r="463" spans="9:9">
      <c r="I463"/>
    </row>
    <row r="464" spans="9:9">
      <c r="I464"/>
    </row>
    <row r="465" spans="9:9">
      <c r="I465"/>
    </row>
    <row r="466" spans="9:9">
      <c r="I466"/>
    </row>
    <row r="467" spans="9:9">
      <c r="I467"/>
    </row>
    <row r="468" spans="9:9">
      <c r="I468"/>
    </row>
    <row r="469" spans="9:9">
      <c r="I469"/>
    </row>
    <row r="470" spans="9:9">
      <c r="I470"/>
    </row>
    <row r="471" spans="9:9">
      <c r="I471"/>
    </row>
    <row r="472" spans="9:9">
      <c r="I472"/>
    </row>
    <row r="473" spans="9:9">
      <c r="I473"/>
    </row>
    <row r="474" spans="9:9">
      <c r="I474"/>
    </row>
    <row r="475" spans="9:9">
      <c r="I475"/>
    </row>
    <row r="476" spans="9:9">
      <c r="I476"/>
    </row>
    <row r="477" spans="9:9">
      <c r="I477"/>
    </row>
    <row r="478" spans="9:9">
      <c r="I478"/>
    </row>
    <row r="479" spans="9:9">
      <c r="I479"/>
    </row>
    <row r="480" spans="9:9">
      <c r="I480"/>
    </row>
    <row r="481" spans="9:9">
      <c r="I481"/>
    </row>
    <row r="482" spans="9:9">
      <c r="I482"/>
    </row>
    <row r="483" spans="9:9">
      <c r="I483"/>
    </row>
    <row r="484" spans="9:9">
      <c r="I484"/>
    </row>
    <row r="485" spans="9:9">
      <c r="I485"/>
    </row>
    <row r="486" spans="9:9">
      <c r="I486"/>
    </row>
    <row r="487" spans="9:9">
      <c r="I487"/>
    </row>
    <row r="488" spans="9:9">
      <c r="I488"/>
    </row>
    <row r="489" spans="9:9">
      <c r="I489"/>
    </row>
    <row r="490" spans="9:9">
      <c r="I490"/>
    </row>
    <row r="491" spans="9:9">
      <c r="I491"/>
    </row>
    <row r="492" spans="9:9">
      <c r="I492"/>
    </row>
    <row r="493" spans="9:9">
      <c r="I493"/>
    </row>
    <row r="494" spans="9:9">
      <c r="I494"/>
    </row>
    <row r="495" spans="9:9">
      <c r="I495"/>
    </row>
  </sheetData>
  <sortState xmlns:xlrd2="http://schemas.microsoft.com/office/spreadsheetml/2017/richdata2" ref="B39:D130">
    <sortCondition ref="B39:B130"/>
  </sortState>
  <pageMargins left="0.511811024" right="0.511811024" top="0.78740157499999996" bottom="0.78740157499999996" header="0.31496062000000002" footer="0.31496062000000002"/>
  <pageSetup paperSize="9" orientation="portrait" r:id="rId1"/>
  <headerFooter>
    <oddHeader>&amp;R&amp;"Calibri"&amp;10&amp;K000000#interna&amp;1#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3BA7E5-A071-4114-91B5-94771BB3B13B}">
  <dimension ref="A2:J1050"/>
  <sheetViews>
    <sheetView topLeftCell="A170" workbookViewId="0">
      <selection activeCell="A5" sqref="A5:B170"/>
    </sheetView>
  </sheetViews>
  <sheetFormatPr defaultRowHeight="15"/>
  <cols>
    <col min="2" max="2" width="42.42578125" bestFit="1" customWidth="1"/>
    <col min="3" max="3" width="7.5703125" customWidth="1"/>
    <col min="4" max="4" width="33.5703125" bestFit="1" customWidth="1"/>
    <col min="5" max="5" width="9.28515625" style="3" bestFit="1" customWidth="1"/>
    <col min="6" max="6" width="9" style="3" bestFit="1" customWidth="1"/>
    <col min="7" max="7" width="9.85546875" style="3" bestFit="1" customWidth="1"/>
    <col min="8" max="8" width="34.42578125" customWidth="1"/>
    <col min="9" max="9" width="8.7109375" style="25"/>
    <col min="10" max="10" width="5.42578125" style="25" bestFit="1" customWidth="1"/>
  </cols>
  <sheetData>
    <row r="2" spans="1:10" ht="15.75" thickBot="1">
      <c r="H2" s="2"/>
    </row>
    <row r="3" spans="1:10">
      <c r="A3" s="3"/>
      <c r="B3" s="3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3" t="s">
        <v>7</v>
      </c>
      <c r="H3" s="8" t="s">
        <v>8</v>
      </c>
      <c r="I3" s="42">
        <v>163</v>
      </c>
    </row>
    <row r="4" spans="1:10">
      <c r="F4" s="3" t="s">
        <v>782</v>
      </c>
      <c r="G4" s="3" t="s">
        <v>782</v>
      </c>
      <c r="H4" s="4" t="s">
        <v>9</v>
      </c>
      <c r="I4" s="43">
        <v>140</v>
      </c>
      <c r="J4" s="44">
        <f>I4/$I$3</f>
        <v>0.85889570552147243</v>
      </c>
    </row>
    <row r="5" spans="1:10">
      <c r="A5" t="s">
        <v>1587</v>
      </c>
      <c r="B5" t="s">
        <v>1588</v>
      </c>
      <c r="C5" t="s">
        <v>172</v>
      </c>
      <c r="D5" t="s">
        <v>1589</v>
      </c>
      <c r="E5" s="3" t="s">
        <v>14</v>
      </c>
      <c r="F5" s="3" t="s">
        <v>782</v>
      </c>
      <c r="G5" s="3" t="s">
        <v>782</v>
      </c>
      <c r="H5" s="10" t="s">
        <v>15</v>
      </c>
      <c r="I5" s="45">
        <v>23</v>
      </c>
      <c r="J5" s="44">
        <f t="shared" ref="J5:J21" si="0">I5/$I$3</f>
        <v>0.1411042944785276</v>
      </c>
    </row>
    <row r="6" spans="1:10">
      <c r="A6" t="s">
        <v>1348</v>
      </c>
      <c r="B6" t="s">
        <v>1349</v>
      </c>
      <c r="C6" t="s">
        <v>12</v>
      </c>
      <c r="D6" t="s">
        <v>1351</v>
      </c>
      <c r="E6" s="3" t="s">
        <v>14</v>
      </c>
      <c r="F6" s="3" t="s">
        <v>782</v>
      </c>
      <c r="G6" s="3">
        <v>35</v>
      </c>
      <c r="H6" s="4" t="s">
        <v>20</v>
      </c>
      <c r="I6" s="43">
        <v>6</v>
      </c>
      <c r="J6" s="44">
        <f t="shared" si="0"/>
        <v>3.6809815950920248E-2</v>
      </c>
    </row>
    <row r="7" spans="1:10">
      <c r="A7" t="s">
        <v>14</v>
      </c>
      <c r="B7" t="s">
        <v>1590</v>
      </c>
      <c r="C7" t="s">
        <v>1591</v>
      </c>
      <c r="D7" t="s">
        <v>1592</v>
      </c>
      <c r="F7" s="3" t="s">
        <v>782</v>
      </c>
      <c r="G7" s="3" t="s">
        <v>782</v>
      </c>
      <c r="H7" s="10" t="s">
        <v>25</v>
      </c>
      <c r="I7" s="45">
        <v>40</v>
      </c>
      <c r="J7" s="44">
        <f t="shared" si="0"/>
        <v>0.24539877300613497</v>
      </c>
    </row>
    <row r="8" spans="1:10">
      <c r="A8" t="s">
        <v>1593</v>
      </c>
      <c r="B8" t="s">
        <v>1594</v>
      </c>
      <c r="C8" t="s">
        <v>1595</v>
      </c>
      <c r="D8" t="s">
        <v>1596</v>
      </c>
      <c r="F8" s="3" t="s">
        <v>782</v>
      </c>
      <c r="G8" s="3" t="s">
        <v>782</v>
      </c>
      <c r="H8" s="4" t="s">
        <v>30</v>
      </c>
      <c r="I8" s="43">
        <v>35</v>
      </c>
      <c r="J8" s="44">
        <f t="shared" si="0"/>
        <v>0.21472392638036811</v>
      </c>
    </row>
    <row r="9" spans="1:10" ht="15.75" thickBot="1">
      <c r="A9" t="s">
        <v>16</v>
      </c>
      <c r="B9" t="s">
        <v>17</v>
      </c>
      <c r="C9" t="s">
        <v>172</v>
      </c>
      <c r="D9" t="s">
        <v>19</v>
      </c>
      <c r="E9" s="3" t="s">
        <v>14</v>
      </c>
      <c r="F9" s="3" t="s">
        <v>782</v>
      </c>
      <c r="G9" s="3">
        <v>74</v>
      </c>
      <c r="H9" s="12" t="s">
        <v>35</v>
      </c>
      <c r="I9" s="46">
        <v>5</v>
      </c>
      <c r="J9" s="44">
        <f t="shared" si="0"/>
        <v>3.0674846625766871E-2</v>
      </c>
    </row>
    <row r="10" spans="1:10" ht="15.75" thickBot="1">
      <c r="A10" t="s">
        <v>1597</v>
      </c>
      <c r="B10" t="s">
        <v>1598</v>
      </c>
      <c r="C10" t="s">
        <v>906</v>
      </c>
      <c r="D10" t="s">
        <v>1599</v>
      </c>
      <c r="F10" s="3" t="s">
        <v>782</v>
      </c>
      <c r="G10" s="3" t="s">
        <v>782</v>
      </c>
      <c r="J10" s="44"/>
    </row>
    <row r="11" spans="1:10">
      <c r="A11" t="s">
        <v>1600</v>
      </c>
      <c r="B11" t="s">
        <v>1601</v>
      </c>
      <c r="C11" t="s">
        <v>115</v>
      </c>
      <c r="D11" t="s">
        <v>1602</v>
      </c>
      <c r="F11" s="3" t="s">
        <v>782</v>
      </c>
      <c r="G11" s="3">
        <v>199</v>
      </c>
      <c r="H11" s="8" t="s">
        <v>44</v>
      </c>
      <c r="I11" s="42">
        <v>123</v>
      </c>
      <c r="J11" s="44">
        <f t="shared" si="0"/>
        <v>0.754601226993865</v>
      </c>
    </row>
    <row r="12" spans="1:10">
      <c r="A12" s="3" t="s">
        <v>802</v>
      </c>
      <c r="B12" t="s">
        <v>803</v>
      </c>
      <c r="C12" t="s">
        <v>38</v>
      </c>
      <c r="D12" t="s">
        <v>804</v>
      </c>
      <c r="E12" s="3" t="s">
        <v>14</v>
      </c>
      <c r="F12" s="3" t="s">
        <v>782</v>
      </c>
      <c r="G12" s="3">
        <v>33</v>
      </c>
      <c r="H12" s="4" t="s">
        <v>49</v>
      </c>
      <c r="I12" s="43">
        <v>20</v>
      </c>
      <c r="J12" s="44">
        <f t="shared" si="0"/>
        <v>0.12269938650306748</v>
      </c>
    </row>
    <row r="13" spans="1:10">
      <c r="A13" t="s">
        <v>1603</v>
      </c>
      <c r="B13" t="s">
        <v>1604</v>
      </c>
      <c r="C13" t="s">
        <v>1605</v>
      </c>
      <c r="D13" t="s">
        <v>1606</v>
      </c>
      <c r="F13" s="3" t="s">
        <v>782</v>
      </c>
      <c r="G13" s="3" t="s">
        <v>782</v>
      </c>
      <c r="H13" s="10" t="s">
        <v>54</v>
      </c>
      <c r="I13" s="45">
        <v>17</v>
      </c>
      <c r="J13" s="44">
        <f t="shared" si="0"/>
        <v>0.10429447852760736</v>
      </c>
    </row>
    <row r="14" spans="1:10" ht="15.75" thickBot="1">
      <c r="A14" t="s">
        <v>1607</v>
      </c>
      <c r="B14" t="s">
        <v>1608</v>
      </c>
      <c r="C14" t="s">
        <v>66</v>
      </c>
      <c r="D14" t="s">
        <v>1609</v>
      </c>
      <c r="E14" s="3" t="s">
        <v>14</v>
      </c>
      <c r="F14" s="3" t="s">
        <v>782</v>
      </c>
      <c r="G14" s="3">
        <v>108</v>
      </c>
      <c r="H14" s="6" t="s">
        <v>59</v>
      </c>
      <c r="I14" s="47">
        <v>3</v>
      </c>
      <c r="J14" s="44">
        <f t="shared" si="0"/>
        <v>1.8404907975460124E-2</v>
      </c>
    </row>
    <row r="15" spans="1:10" ht="15.75" thickBot="1">
      <c r="A15" t="s">
        <v>1610</v>
      </c>
      <c r="B15" t="s">
        <v>1611</v>
      </c>
      <c r="C15" t="s">
        <v>1612</v>
      </c>
      <c r="D15" t="s">
        <v>1613</v>
      </c>
      <c r="F15" s="3" t="s">
        <v>782</v>
      </c>
      <c r="G15" s="3" t="s">
        <v>782</v>
      </c>
      <c r="J15" s="44"/>
    </row>
    <row r="16" spans="1:10">
      <c r="A16" t="s">
        <v>1614</v>
      </c>
      <c r="B16" t="s">
        <v>1615</v>
      </c>
      <c r="C16" t="s">
        <v>1616</v>
      </c>
      <c r="D16" t="s">
        <v>1617</v>
      </c>
      <c r="F16" s="3" t="s">
        <v>782</v>
      </c>
      <c r="G16" s="3" t="s">
        <v>782</v>
      </c>
      <c r="H16" s="8" t="s">
        <v>68</v>
      </c>
      <c r="I16" s="42">
        <v>80</v>
      </c>
      <c r="J16" s="44">
        <f t="shared" si="0"/>
        <v>0.49079754601226994</v>
      </c>
    </row>
    <row r="17" spans="1:10">
      <c r="A17" t="s">
        <v>1618</v>
      </c>
      <c r="B17" t="s">
        <v>1619</v>
      </c>
      <c r="C17" t="s">
        <v>1620</v>
      </c>
      <c r="D17" t="s">
        <v>1621</v>
      </c>
      <c r="F17" s="3" t="s">
        <v>782</v>
      </c>
      <c r="G17" s="3" t="s">
        <v>782</v>
      </c>
      <c r="H17" s="4" t="s">
        <v>9</v>
      </c>
      <c r="I17" s="43">
        <v>72</v>
      </c>
      <c r="J17" s="44">
        <f t="shared" si="0"/>
        <v>0.44171779141104295</v>
      </c>
    </row>
    <row r="18" spans="1:10">
      <c r="A18" t="s">
        <v>14</v>
      </c>
      <c r="B18" t="s">
        <v>1622</v>
      </c>
      <c r="C18" t="s">
        <v>185</v>
      </c>
      <c r="F18" s="3" t="s">
        <v>782</v>
      </c>
      <c r="G18" s="3" t="s">
        <v>782</v>
      </c>
      <c r="H18" s="10" t="s">
        <v>15</v>
      </c>
      <c r="I18" s="45">
        <v>8</v>
      </c>
      <c r="J18" s="44">
        <f t="shared" si="0"/>
        <v>4.9079754601226995E-2</v>
      </c>
    </row>
    <row r="19" spans="1:10">
      <c r="A19" t="s">
        <v>40</v>
      </c>
      <c r="B19" t="s">
        <v>41</v>
      </c>
      <c r="C19" t="s">
        <v>302</v>
      </c>
      <c r="D19" t="s">
        <v>43</v>
      </c>
      <c r="E19" s="3" t="s">
        <v>14</v>
      </c>
      <c r="F19" s="3" t="s">
        <v>782</v>
      </c>
      <c r="G19" s="3">
        <v>49</v>
      </c>
      <c r="H19" s="4" t="s">
        <v>80</v>
      </c>
      <c r="I19" s="43">
        <v>83</v>
      </c>
      <c r="J19" s="44">
        <f t="shared" si="0"/>
        <v>0.50920245398773001</v>
      </c>
    </row>
    <row r="20" spans="1:10">
      <c r="A20" t="s">
        <v>1623</v>
      </c>
      <c r="B20" t="s">
        <v>1624</v>
      </c>
      <c r="C20" t="s">
        <v>164</v>
      </c>
      <c r="D20" t="s">
        <v>1625</v>
      </c>
      <c r="F20" s="3" t="s">
        <v>782</v>
      </c>
      <c r="G20" s="3">
        <v>35</v>
      </c>
      <c r="H20" s="10" t="s">
        <v>85</v>
      </c>
      <c r="I20" s="45">
        <v>71</v>
      </c>
      <c r="J20" s="44">
        <f t="shared" si="0"/>
        <v>0.43558282208588955</v>
      </c>
    </row>
    <row r="21" spans="1:10" ht="15.75" thickBot="1">
      <c r="A21" t="s">
        <v>45</v>
      </c>
      <c r="B21" t="s">
        <v>46</v>
      </c>
      <c r="C21" t="s">
        <v>62</v>
      </c>
      <c r="D21" t="s">
        <v>48</v>
      </c>
      <c r="E21" s="3" t="s">
        <v>14</v>
      </c>
      <c r="F21" s="3" t="s">
        <v>782</v>
      </c>
      <c r="G21" s="3">
        <v>93</v>
      </c>
      <c r="H21" s="6" t="s">
        <v>15</v>
      </c>
      <c r="I21" s="47">
        <v>12</v>
      </c>
      <c r="J21" s="44">
        <f t="shared" si="0"/>
        <v>7.3619631901840496E-2</v>
      </c>
    </row>
    <row r="22" spans="1:10">
      <c r="A22" t="s">
        <v>1626</v>
      </c>
      <c r="B22" t="s">
        <v>1627</v>
      </c>
      <c r="C22" t="s">
        <v>66</v>
      </c>
      <c r="D22" t="s">
        <v>1628</v>
      </c>
      <c r="F22" s="3" t="s">
        <v>782</v>
      </c>
      <c r="G22" s="3">
        <v>117</v>
      </c>
    </row>
    <row r="23" spans="1:10">
      <c r="A23" t="s">
        <v>1629</v>
      </c>
      <c r="B23" t="s">
        <v>1630</v>
      </c>
      <c r="C23" t="s">
        <v>18</v>
      </c>
      <c r="D23" t="s">
        <v>1631</v>
      </c>
      <c r="E23" s="3" t="s">
        <v>14</v>
      </c>
      <c r="F23" s="3" t="s">
        <v>782</v>
      </c>
      <c r="G23" s="3" t="s">
        <v>782</v>
      </c>
    </row>
    <row r="24" spans="1:10">
      <c r="A24" t="s">
        <v>1632</v>
      </c>
      <c r="B24" t="s">
        <v>1633</v>
      </c>
      <c r="C24" t="s">
        <v>1634</v>
      </c>
      <c r="D24" t="s">
        <v>1635</v>
      </c>
      <c r="F24" s="3" t="s">
        <v>782</v>
      </c>
      <c r="G24" s="3">
        <v>182</v>
      </c>
      <c r="I24"/>
    </row>
    <row r="25" spans="1:10">
      <c r="A25" t="s">
        <v>782</v>
      </c>
      <c r="F25" s="3" t="s">
        <v>782</v>
      </c>
      <c r="G25" s="3" t="s">
        <v>782</v>
      </c>
      <c r="I25"/>
    </row>
    <row r="26" spans="1:10">
      <c r="A26" t="s">
        <v>406</v>
      </c>
      <c r="B26" t="s">
        <v>407</v>
      </c>
      <c r="C26" t="s">
        <v>240</v>
      </c>
      <c r="D26" t="s">
        <v>409</v>
      </c>
      <c r="E26" s="3" t="s">
        <v>14</v>
      </c>
      <c r="F26" s="3" t="s">
        <v>782</v>
      </c>
      <c r="G26" s="3" t="s">
        <v>782</v>
      </c>
      <c r="I26"/>
    </row>
    <row r="27" spans="1:10">
      <c r="A27" t="s">
        <v>1636</v>
      </c>
      <c r="B27" t="s">
        <v>1637</v>
      </c>
      <c r="C27" t="s">
        <v>38</v>
      </c>
      <c r="D27" t="s">
        <v>1638</v>
      </c>
      <c r="F27" s="3" t="s">
        <v>782</v>
      </c>
      <c r="G27" s="3" t="s">
        <v>782</v>
      </c>
      <c r="I27"/>
    </row>
    <row r="28" spans="1:10">
      <c r="A28" t="s">
        <v>120</v>
      </c>
      <c r="B28" t="s">
        <v>121</v>
      </c>
      <c r="C28" t="s">
        <v>341</v>
      </c>
      <c r="D28" t="s">
        <v>123</v>
      </c>
      <c r="E28" s="3" t="s">
        <v>14</v>
      </c>
      <c r="F28" s="3" t="s">
        <v>782</v>
      </c>
      <c r="G28" s="3">
        <v>50</v>
      </c>
      <c r="I28"/>
    </row>
    <row r="29" spans="1:10">
      <c r="A29" t="s">
        <v>124</v>
      </c>
      <c r="B29" t="s">
        <v>125</v>
      </c>
      <c r="C29" t="s">
        <v>785</v>
      </c>
      <c r="D29" t="s">
        <v>127</v>
      </c>
      <c r="E29" s="3" t="s">
        <v>14</v>
      </c>
      <c r="F29" s="3" t="s">
        <v>782</v>
      </c>
      <c r="G29" s="3" t="s">
        <v>782</v>
      </c>
      <c r="I29"/>
    </row>
    <row r="30" spans="1:10">
      <c r="A30" t="s">
        <v>848</v>
      </c>
      <c r="B30" t="s">
        <v>849</v>
      </c>
      <c r="C30" t="s">
        <v>420</v>
      </c>
      <c r="D30" t="s">
        <v>851</v>
      </c>
      <c r="E30" s="3" t="s">
        <v>14</v>
      </c>
      <c r="F30" s="3" t="s">
        <v>782</v>
      </c>
      <c r="G30" s="3" t="s">
        <v>782</v>
      </c>
      <c r="I30"/>
    </row>
    <row r="31" spans="1:10">
      <c r="A31" t="s">
        <v>131</v>
      </c>
      <c r="B31" t="s">
        <v>132</v>
      </c>
      <c r="C31" t="s">
        <v>18</v>
      </c>
      <c r="D31" t="s">
        <v>133</v>
      </c>
      <c r="E31" s="3" t="s">
        <v>14</v>
      </c>
      <c r="F31" s="3" t="s">
        <v>782</v>
      </c>
      <c r="G31" s="3">
        <v>37</v>
      </c>
      <c r="I31"/>
    </row>
    <row r="32" spans="1:10">
      <c r="A32" t="s">
        <v>1639</v>
      </c>
      <c r="B32" t="s">
        <v>1640</v>
      </c>
      <c r="C32" t="s">
        <v>1641</v>
      </c>
      <c r="D32" t="s">
        <v>1642</v>
      </c>
      <c r="F32" s="3" t="s">
        <v>782</v>
      </c>
      <c r="G32" s="3" t="s">
        <v>782</v>
      </c>
      <c r="I32"/>
    </row>
    <row r="33" spans="1:9">
      <c r="A33" t="s">
        <v>134</v>
      </c>
      <c r="B33" t="s">
        <v>135</v>
      </c>
      <c r="C33" t="s">
        <v>47</v>
      </c>
      <c r="D33" t="s">
        <v>136</v>
      </c>
      <c r="E33" s="3" t="s">
        <v>14</v>
      </c>
      <c r="F33" s="3" t="s">
        <v>782</v>
      </c>
      <c r="G33" s="3" t="s">
        <v>782</v>
      </c>
      <c r="I33"/>
    </row>
    <row r="34" spans="1:9" s="25" customFormat="1">
      <c r="A34" t="s">
        <v>1643</v>
      </c>
      <c r="B34" t="s">
        <v>1644</v>
      </c>
      <c r="C34" t="s">
        <v>62</v>
      </c>
      <c r="D34" t="s">
        <v>1645</v>
      </c>
      <c r="E34" s="3"/>
      <c r="F34" s="3" t="s">
        <v>782</v>
      </c>
      <c r="G34" s="3" t="s">
        <v>782</v>
      </c>
      <c r="H34"/>
      <c r="I34"/>
    </row>
    <row r="35" spans="1:9" s="25" customFormat="1">
      <c r="A35" t="s">
        <v>137</v>
      </c>
      <c r="B35" t="s">
        <v>138</v>
      </c>
      <c r="C35" t="s">
        <v>785</v>
      </c>
      <c r="D35" t="s">
        <v>139</v>
      </c>
      <c r="E35" s="3" t="s">
        <v>14</v>
      </c>
      <c r="F35" s="3" t="s">
        <v>782</v>
      </c>
      <c r="G35" s="3" t="s">
        <v>782</v>
      </c>
      <c r="H35"/>
      <c r="I35"/>
    </row>
    <row r="36" spans="1:9" s="25" customFormat="1">
      <c r="A36" t="s">
        <v>1646</v>
      </c>
      <c r="B36" t="s">
        <v>1647</v>
      </c>
      <c r="C36" t="s">
        <v>1648</v>
      </c>
      <c r="D36" t="s">
        <v>1649</v>
      </c>
      <c r="E36" s="3" t="s">
        <v>14</v>
      </c>
      <c r="F36" s="3" t="s">
        <v>782</v>
      </c>
      <c r="G36" s="3" t="s">
        <v>782</v>
      </c>
      <c r="H36"/>
      <c r="I36"/>
    </row>
    <row r="37" spans="1:9" s="25" customFormat="1">
      <c r="A37" t="s">
        <v>1650</v>
      </c>
      <c r="B37" t="s">
        <v>1651</v>
      </c>
      <c r="C37" t="s">
        <v>408</v>
      </c>
      <c r="D37" t="s">
        <v>1652</v>
      </c>
      <c r="E37" s="3"/>
      <c r="F37" s="3" t="s">
        <v>782</v>
      </c>
      <c r="G37" s="3" t="s">
        <v>782</v>
      </c>
      <c r="H37"/>
      <c r="I37"/>
    </row>
    <row r="38" spans="1:9" s="25" customFormat="1">
      <c r="A38" t="s">
        <v>1653</v>
      </c>
      <c r="B38" t="s">
        <v>1654</v>
      </c>
      <c r="C38" t="s">
        <v>99</v>
      </c>
      <c r="D38" t="s">
        <v>1655</v>
      </c>
      <c r="E38" s="3" t="s">
        <v>14</v>
      </c>
      <c r="F38" s="3" t="s">
        <v>782</v>
      </c>
      <c r="G38" s="3" t="s">
        <v>782</v>
      </c>
      <c r="H38"/>
      <c r="I38"/>
    </row>
    <row r="39" spans="1:9" s="25" customFormat="1">
      <c r="A39" t="s">
        <v>871</v>
      </c>
      <c r="B39" t="s">
        <v>872</v>
      </c>
      <c r="C39" t="s">
        <v>164</v>
      </c>
      <c r="D39" t="s">
        <v>873</v>
      </c>
      <c r="E39" s="3" t="s">
        <v>14</v>
      </c>
      <c r="F39" s="3" t="s">
        <v>782</v>
      </c>
      <c r="G39" s="3" t="s">
        <v>782</v>
      </c>
      <c r="H39"/>
      <c r="I39"/>
    </row>
    <row r="40" spans="1:9" s="25" customFormat="1">
      <c r="A40" t="s">
        <v>143</v>
      </c>
      <c r="B40" t="s">
        <v>144</v>
      </c>
      <c r="C40" t="s">
        <v>1656</v>
      </c>
      <c r="D40" t="s">
        <v>146</v>
      </c>
      <c r="E40" s="3" t="s">
        <v>14</v>
      </c>
      <c r="F40" s="3" t="s">
        <v>782</v>
      </c>
      <c r="G40" s="3" t="s">
        <v>782</v>
      </c>
      <c r="H40"/>
      <c r="I40"/>
    </row>
    <row r="41" spans="1:9" s="25" customFormat="1">
      <c r="A41" t="s">
        <v>1657</v>
      </c>
      <c r="B41" t="s">
        <v>1658</v>
      </c>
      <c r="C41" t="s">
        <v>107</v>
      </c>
      <c r="D41" t="s">
        <v>1659</v>
      </c>
      <c r="E41" s="3"/>
      <c r="F41" s="3" t="s">
        <v>782</v>
      </c>
      <c r="G41" s="3" t="s">
        <v>782</v>
      </c>
      <c r="H41"/>
      <c r="I41"/>
    </row>
    <row r="42" spans="1:9" s="25" customFormat="1">
      <c r="A42" t="s">
        <v>1660</v>
      </c>
      <c r="B42" t="s">
        <v>1661</v>
      </c>
      <c r="C42" t="s">
        <v>785</v>
      </c>
      <c r="D42" t="s">
        <v>1662</v>
      </c>
      <c r="E42" s="3"/>
      <c r="F42" s="3" t="s">
        <v>782</v>
      </c>
      <c r="G42" s="3">
        <v>173</v>
      </c>
      <c r="H42"/>
      <c r="I42"/>
    </row>
    <row r="43" spans="1:9" s="25" customFormat="1">
      <c r="A43" t="s">
        <v>1663</v>
      </c>
      <c r="B43" t="s">
        <v>1664</v>
      </c>
      <c r="C43" t="s">
        <v>115</v>
      </c>
      <c r="D43" t="s">
        <v>1665</v>
      </c>
      <c r="E43" s="3"/>
      <c r="F43" s="3" t="s">
        <v>782</v>
      </c>
      <c r="G43" s="3" t="s">
        <v>782</v>
      </c>
      <c r="H43"/>
      <c r="I43"/>
    </row>
    <row r="44" spans="1:9" s="25" customFormat="1">
      <c r="A44" t="s">
        <v>1666</v>
      </c>
      <c r="B44" t="s">
        <v>1667</v>
      </c>
      <c r="C44" t="s">
        <v>57</v>
      </c>
      <c r="D44" t="s">
        <v>1668</v>
      </c>
      <c r="E44" s="3"/>
      <c r="F44" s="3" t="s">
        <v>782</v>
      </c>
      <c r="G44" s="3">
        <v>84</v>
      </c>
      <c r="H44"/>
      <c r="I44"/>
    </row>
    <row r="45" spans="1:9" s="25" customFormat="1">
      <c r="A45" t="s">
        <v>155</v>
      </c>
      <c r="B45" t="s">
        <v>156</v>
      </c>
      <c r="C45" t="s">
        <v>785</v>
      </c>
      <c r="D45" t="s">
        <v>157</v>
      </c>
      <c r="E45" s="3" t="s">
        <v>14</v>
      </c>
      <c r="F45" s="3" t="s">
        <v>782</v>
      </c>
      <c r="G45" s="3" t="s">
        <v>782</v>
      </c>
      <c r="H45"/>
      <c r="I45"/>
    </row>
    <row r="46" spans="1:9" s="25" customFormat="1">
      <c r="A46" t="s">
        <v>1669</v>
      </c>
      <c r="B46" t="s">
        <v>1670</v>
      </c>
      <c r="C46" t="s">
        <v>18</v>
      </c>
      <c r="D46" t="s">
        <v>1671</v>
      </c>
      <c r="E46" s="3"/>
      <c r="F46" s="3" t="s">
        <v>782</v>
      </c>
      <c r="G46" s="3" t="s">
        <v>782</v>
      </c>
      <c r="H46"/>
      <c r="I46"/>
    </row>
    <row r="47" spans="1:9" s="25" customFormat="1">
      <c r="A47" t="s">
        <v>158</v>
      </c>
      <c r="B47" t="s">
        <v>159</v>
      </c>
      <c r="C47" t="s">
        <v>57</v>
      </c>
      <c r="D47" t="s">
        <v>161</v>
      </c>
      <c r="E47" s="3" t="s">
        <v>14</v>
      </c>
      <c r="F47" s="3" t="s">
        <v>782</v>
      </c>
      <c r="G47" s="3" t="s">
        <v>782</v>
      </c>
      <c r="H47"/>
      <c r="I47"/>
    </row>
    <row r="48" spans="1:9" s="25" customFormat="1">
      <c r="A48" t="s">
        <v>904</v>
      </c>
      <c r="B48" t="s">
        <v>905</v>
      </c>
      <c r="C48" t="s">
        <v>107</v>
      </c>
      <c r="D48" t="s">
        <v>907</v>
      </c>
      <c r="E48" s="3" t="s">
        <v>14</v>
      </c>
      <c r="F48" s="3" t="s">
        <v>782</v>
      </c>
      <c r="G48" s="3">
        <v>77</v>
      </c>
      <c r="H48"/>
      <c r="I48"/>
    </row>
    <row r="49" spans="1:9" s="25" customFormat="1">
      <c r="A49" t="s">
        <v>1672</v>
      </c>
      <c r="B49" t="s">
        <v>1673</v>
      </c>
      <c r="C49" t="s">
        <v>1674</v>
      </c>
      <c r="D49" t="s">
        <v>1675</v>
      </c>
      <c r="E49" s="3"/>
      <c r="F49" s="3" t="s">
        <v>782</v>
      </c>
      <c r="G49" s="3">
        <v>30</v>
      </c>
      <c r="H49"/>
      <c r="I49"/>
    </row>
    <row r="50" spans="1:9" s="25" customFormat="1">
      <c r="A50" t="s">
        <v>730</v>
      </c>
      <c r="B50" t="s">
        <v>731</v>
      </c>
      <c r="C50" t="s">
        <v>1676</v>
      </c>
      <c r="D50" t="s">
        <v>733</v>
      </c>
      <c r="E50" s="3" t="s">
        <v>14</v>
      </c>
      <c r="F50" s="3" t="s">
        <v>14</v>
      </c>
      <c r="G50" s="3" t="s">
        <v>782</v>
      </c>
      <c r="H50"/>
      <c r="I50"/>
    </row>
    <row r="51" spans="1:9" s="25" customFormat="1">
      <c r="A51" t="s">
        <v>203</v>
      </c>
      <c r="B51" t="s">
        <v>204</v>
      </c>
      <c r="C51" t="s">
        <v>1677</v>
      </c>
      <c r="D51" t="s">
        <v>205</v>
      </c>
      <c r="E51" s="3" t="s">
        <v>14</v>
      </c>
      <c r="F51" s="3" t="s">
        <v>782</v>
      </c>
      <c r="G51" s="3" t="s">
        <v>782</v>
      </c>
      <c r="H51"/>
      <c r="I51"/>
    </row>
    <row r="52" spans="1:9" s="25" customFormat="1">
      <c r="A52" t="s">
        <v>1678</v>
      </c>
      <c r="B52" t="s">
        <v>1679</v>
      </c>
      <c r="C52" t="s">
        <v>1680</v>
      </c>
      <c r="D52" t="s">
        <v>1681</v>
      </c>
      <c r="E52" s="3"/>
      <c r="F52" s="3" t="s">
        <v>782</v>
      </c>
      <c r="G52" s="3">
        <v>51</v>
      </c>
      <c r="H52"/>
      <c r="I52"/>
    </row>
    <row r="53" spans="1:9" s="25" customFormat="1">
      <c r="A53" t="s">
        <v>1682</v>
      </c>
      <c r="B53" t="s">
        <v>1683</v>
      </c>
      <c r="C53" t="s">
        <v>1684</v>
      </c>
      <c r="D53" t="s">
        <v>1685</v>
      </c>
      <c r="E53" s="3"/>
      <c r="F53" s="3" t="s">
        <v>14</v>
      </c>
      <c r="G53" s="3">
        <v>52</v>
      </c>
      <c r="H53"/>
      <c r="I53"/>
    </row>
    <row r="54" spans="1:9" s="25" customFormat="1">
      <c r="A54" t="s">
        <v>945</v>
      </c>
      <c r="B54" t="s">
        <v>946</v>
      </c>
      <c r="C54" t="s">
        <v>337</v>
      </c>
      <c r="D54" t="s">
        <v>947</v>
      </c>
      <c r="E54" s="3" t="s">
        <v>14</v>
      </c>
      <c r="F54" s="3" t="s">
        <v>782</v>
      </c>
      <c r="G54" s="3" t="s">
        <v>782</v>
      </c>
      <c r="H54"/>
      <c r="I54"/>
    </row>
    <row r="55" spans="1:9" s="25" customFormat="1">
      <c r="A55" t="s">
        <v>948</v>
      </c>
      <c r="B55" t="s">
        <v>949</v>
      </c>
      <c r="C55" t="s">
        <v>164</v>
      </c>
      <c r="D55" t="s">
        <v>951</v>
      </c>
      <c r="E55" s="3" t="s">
        <v>14</v>
      </c>
      <c r="F55" s="3" t="s">
        <v>782</v>
      </c>
      <c r="G55" s="3" t="s">
        <v>782</v>
      </c>
      <c r="H55"/>
      <c r="I55"/>
    </row>
    <row r="56" spans="1:9" s="25" customFormat="1">
      <c r="A56" t="s">
        <v>1686</v>
      </c>
      <c r="B56" t="s">
        <v>1687</v>
      </c>
      <c r="C56" t="s">
        <v>172</v>
      </c>
      <c r="D56" t="s">
        <v>1688</v>
      </c>
      <c r="E56" s="3"/>
      <c r="F56" s="3" t="s">
        <v>782</v>
      </c>
      <c r="G56" s="3" t="s">
        <v>782</v>
      </c>
      <c r="H56"/>
      <c r="I56"/>
    </row>
    <row r="57" spans="1:9" s="25" customFormat="1">
      <c r="A57" t="s">
        <v>1689</v>
      </c>
      <c r="B57" t="s">
        <v>1690</v>
      </c>
      <c r="C57" t="s">
        <v>511</v>
      </c>
      <c r="D57" t="s">
        <v>1691</v>
      </c>
      <c r="E57" s="3"/>
      <c r="F57" s="3" t="s">
        <v>782</v>
      </c>
      <c r="G57" s="3" t="s">
        <v>782</v>
      </c>
      <c r="H57"/>
      <c r="I57"/>
    </row>
    <row r="58" spans="1:9" s="25" customFormat="1">
      <c r="A58" t="s">
        <v>1692</v>
      </c>
      <c r="B58" t="s">
        <v>1693</v>
      </c>
      <c r="C58" t="s">
        <v>341</v>
      </c>
      <c r="D58" t="s">
        <v>1694</v>
      </c>
      <c r="E58" s="3"/>
      <c r="F58" s="3" t="s">
        <v>782</v>
      </c>
      <c r="G58" s="3" t="s">
        <v>782</v>
      </c>
      <c r="H58"/>
      <c r="I58"/>
    </row>
    <row r="59" spans="1:9" s="25" customFormat="1">
      <c r="A59" t="s">
        <v>212</v>
      </c>
      <c r="B59" t="s">
        <v>213</v>
      </c>
      <c r="C59" t="s">
        <v>12</v>
      </c>
      <c r="D59" t="s">
        <v>215</v>
      </c>
      <c r="E59" s="3" t="s">
        <v>14</v>
      </c>
      <c r="F59" s="3" t="s">
        <v>14</v>
      </c>
      <c r="G59" s="3" t="s">
        <v>782</v>
      </c>
      <c r="H59"/>
      <c r="I59"/>
    </row>
    <row r="60" spans="1:9" s="25" customFormat="1">
      <c r="A60" t="s">
        <v>216</v>
      </c>
      <c r="B60" t="s">
        <v>217</v>
      </c>
      <c r="C60" t="s">
        <v>214</v>
      </c>
      <c r="D60" t="s">
        <v>218</v>
      </c>
      <c r="E60" s="3" t="s">
        <v>14</v>
      </c>
      <c r="F60" s="3" t="s">
        <v>14</v>
      </c>
      <c r="G60" s="3" t="s">
        <v>782</v>
      </c>
      <c r="H60"/>
      <c r="I60"/>
    </row>
    <row r="61" spans="1:9" s="25" customFormat="1">
      <c r="A61" t="s">
        <v>1695</v>
      </c>
      <c r="B61" t="s">
        <v>1696</v>
      </c>
      <c r="C61" t="s">
        <v>78</v>
      </c>
      <c r="D61" t="s">
        <v>1697</v>
      </c>
      <c r="E61" s="3"/>
      <c r="F61" s="3" t="s">
        <v>782</v>
      </c>
      <c r="G61" s="3" t="s">
        <v>782</v>
      </c>
      <c r="H61"/>
      <c r="I61"/>
    </row>
    <row r="62" spans="1:9" s="25" customFormat="1">
      <c r="A62" t="s">
        <v>472</v>
      </c>
      <c r="B62" t="s">
        <v>473</v>
      </c>
      <c r="C62" t="s">
        <v>1698</v>
      </c>
      <c r="D62" t="s">
        <v>475</v>
      </c>
      <c r="E62" s="3" t="s">
        <v>14</v>
      </c>
      <c r="F62" s="3" t="s">
        <v>782</v>
      </c>
      <c r="G62" s="3" t="s">
        <v>782</v>
      </c>
      <c r="H62"/>
      <c r="I62"/>
    </row>
    <row r="63" spans="1:9" s="25" customFormat="1">
      <c r="A63" t="s">
        <v>1699</v>
      </c>
      <c r="B63" t="s">
        <v>1700</v>
      </c>
      <c r="C63" t="s">
        <v>12</v>
      </c>
      <c r="D63" t="s">
        <v>1701</v>
      </c>
      <c r="E63" s="3"/>
      <c r="F63" s="3" t="s">
        <v>782</v>
      </c>
      <c r="G63" s="3" t="s">
        <v>782</v>
      </c>
      <c r="H63"/>
      <c r="I63"/>
    </row>
    <row r="64" spans="1:9" s="25" customFormat="1">
      <c r="A64" t="s">
        <v>1702</v>
      </c>
      <c r="B64" t="s">
        <v>1703</v>
      </c>
      <c r="C64" t="s">
        <v>1704</v>
      </c>
      <c r="D64" t="s">
        <v>1705</v>
      </c>
      <c r="E64" s="3"/>
      <c r="F64" s="3" t="s">
        <v>782</v>
      </c>
      <c r="G64" s="3" t="s">
        <v>782</v>
      </c>
      <c r="H64"/>
      <c r="I64"/>
    </row>
    <row r="65" spans="1:9" s="25" customFormat="1">
      <c r="A65" t="s">
        <v>1706</v>
      </c>
      <c r="B65" t="s">
        <v>1707</v>
      </c>
      <c r="C65" t="s">
        <v>257</v>
      </c>
      <c r="D65" t="s">
        <v>1708</v>
      </c>
      <c r="E65" s="3"/>
      <c r="F65" s="3" t="s">
        <v>782</v>
      </c>
      <c r="G65" s="3" t="s">
        <v>782</v>
      </c>
      <c r="H65"/>
      <c r="I65"/>
    </row>
    <row r="66" spans="1:9" s="25" customFormat="1">
      <c r="A66" s="3" t="s">
        <v>961</v>
      </c>
      <c r="B66" t="s">
        <v>962</v>
      </c>
      <c r="C66" t="s">
        <v>906</v>
      </c>
      <c r="D66" t="s">
        <v>964</v>
      </c>
      <c r="E66" s="3" t="s">
        <v>14</v>
      </c>
      <c r="F66" s="3" t="s">
        <v>782</v>
      </c>
      <c r="G66" s="3" t="s">
        <v>782</v>
      </c>
      <c r="H66"/>
      <c r="I66"/>
    </row>
    <row r="67" spans="1:9" s="25" customFormat="1">
      <c r="A67" t="s">
        <v>1709</v>
      </c>
      <c r="B67" t="s">
        <v>1710</v>
      </c>
      <c r="C67" t="s">
        <v>42</v>
      </c>
      <c r="D67" t="s">
        <v>1711</v>
      </c>
      <c r="E67" s="3"/>
      <c r="F67" s="3" t="s">
        <v>782</v>
      </c>
      <c r="G67" s="3" t="s">
        <v>782</v>
      </c>
      <c r="H67"/>
      <c r="I67"/>
    </row>
    <row r="68" spans="1:9" s="25" customFormat="1">
      <c r="A68" t="s">
        <v>1712</v>
      </c>
      <c r="B68" t="s">
        <v>1713</v>
      </c>
      <c r="C68" t="s">
        <v>66</v>
      </c>
      <c r="D68" t="s">
        <v>1714</v>
      </c>
      <c r="E68" s="3" t="s">
        <v>14</v>
      </c>
      <c r="F68" s="3" t="s">
        <v>782</v>
      </c>
      <c r="G68" s="3" t="s">
        <v>782</v>
      </c>
      <c r="H68"/>
      <c r="I68"/>
    </row>
    <row r="69" spans="1:9" s="25" customFormat="1">
      <c r="A69" t="s">
        <v>238</v>
      </c>
      <c r="B69" t="s">
        <v>239</v>
      </c>
      <c r="C69" t="s">
        <v>1137</v>
      </c>
      <c r="D69" t="s">
        <v>241</v>
      </c>
      <c r="E69" s="3" t="s">
        <v>14</v>
      </c>
      <c r="F69" s="3" t="s">
        <v>782</v>
      </c>
      <c r="G69" s="3" t="s">
        <v>782</v>
      </c>
      <c r="H69"/>
      <c r="I69"/>
    </row>
    <row r="70" spans="1:9" s="25" customFormat="1">
      <c r="A70" t="s">
        <v>245</v>
      </c>
      <c r="B70" t="s">
        <v>246</v>
      </c>
      <c r="C70" t="s">
        <v>302</v>
      </c>
      <c r="D70" t="s">
        <v>248</v>
      </c>
      <c r="E70" s="3" t="s">
        <v>14</v>
      </c>
      <c r="F70" s="3" t="s">
        <v>782</v>
      </c>
      <c r="G70" s="3" t="s">
        <v>782</v>
      </c>
      <c r="H70"/>
      <c r="I70"/>
    </row>
    <row r="71" spans="1:9" s="25" customFormat="1">
      <c r="A71" t="s">
        <v>490</v>
      </c>
      <c r="B71" t="s">
        <v>491</v>
      </c>
      <c r="C71" t="s">
        <v>1715</v>
      </c>
      <c r="D71" t="s">
        <v>492</v>
      </c>
      <c r="E71" s="3" t="s">
        <v>14</v>
      </c>
      <c r="F71" s="3" t="s">
        <v>782</v>
      </c>
      <c r="G71" s="3">
        <v>64</v>
      </c>
      <c r="H71"/>
      <c r="I71"/>
    </row>
    <row r="72" spans="1:9" s="25" customFormat="1">
      <c r="A72" s="51" t="s">
        <v>255</v>
      </c>
      <c r="B72" t="s">
        <v>256</v>
      </c>
      <c r="C72" t="s">
        <v>1716</v>
      </c>
      <c r="D72" t="s">
        <v>258</v>
      </c>
      <c r="E72" s="3" t="s">
        <v>14</v>
      </c>
      <c r="F72" s="3" t="s">
        <v>782</v>
      </c>
      <c r="G72" s="3" t="s">
        <v>782</v>
      </c>
      <c r="H72"/>
      <c r="I72"/>
    </row>
    <row r="73" spans="1:9" s="25" customFormat="1">
      <c r="A73" t="s">
        <v>1000</v>
      </c>
      <c r="B73" t="s">
        <v>1001</v>
      </c>
      <c r="C73" t="s">
        <v>149</v>
      </c>
      <c r="D73" t="s">
        <v>1002</v>
      </c>
      <c r="E73" s="3" t="s">
        <v>14</v>
      </c>
      <c r="F73" s="3" t="s">
        <v>782</v>
      </c>
      <c r="G73" s="3" t="s">
        <v>782</v>
      </c>
      <c r="H73"/>
      <c r="I73"/>
    </row>
    <row r="74" spans="1:9" s="25" customFormat="1">
      <c r="A74" t="s">
        <v>1717</v>
      </c>
      <c r="B74" t="s">
        <v>1718</v>
      </c>
      <c r="C74" t="s">
        <v>785</v>
      </c>
      <c r="D74" t="s">
        <v>1719</v>
      </c>
      <c r="E74" s="3" t="s">
        <v>14</v>
      </c>
      <c r="F74" s="3" t="s">
        <v>782</v>
      </c>
      <c r="G74" s="3" t="s">
        <v>782</v>
      </c>
      <c r="H74"/>
      <c r="I74"/>
    </row>
    <row r="75" spans="1:9" s="25" customFormat="1">
      <c r="A75" t="s">
        <v>502</v>
      </c>
      <c r="B75" t="s">
        <v>503</v>
      </c>
      <c r="C75" t="s">
        <v>1720</v>
      </c>
      <c r="D75" t="s">
        <v>505</v>
      </c>
      <c r="E75" s="3" t="s">
        <v>14</v>
      </c>
      <c r="F75" s="3" t="s">
        <v>782</v>
      </c>
      <c r="G75" s="3" t="s">
        <v>782</v>
      </c>
      <c r="H75"/>
      <c r="I75"/>
    </row>
    <row r="76" spans="1:9" s="25" customFormat="1">
      <c r="A76" t="s">
        <v>1721</v>
      </c>
      <c r="B76" t="s">
        <v>1722</v>
      </c>
      <c r="C76" t="s">
        <v>785</v>
      </c>
      <c r="D76" t="s">
        <v>1723</v>
      </c>
      <c r="E76" s="3"/>
      <c r="F76" s="3" t="s">
        <v>782</v>
      </c>
      <c r="G76" s="3" t="s">
        <v>782</v>
      </c>
      <c r="H76"/>
      <c r="I76"/>
    </row>
    <row r="77" spans="1:9" s="25" customFormat="1">
      <c r="A77" t="s">
        <v>1724</v>
      </c>
      <c r="B77" t="s">
        <v>1725</v>
      </c>
      <c r="C77" t="s">
        <v>1726</v>
      </c>
      <c r="D77" t="s">
        <v>1727</v>
      </c>
      <c r="E77" s="3"/>
      <c r="F77" s="3" t="s">
        <v>782</v>
      </c>
      <c r="G77" s="3" t="s">
        <v>782</v>
      </c>
      <c r="H77"/>
      <c r="I77"/>
    </row>
    <row r="78" spans="1:9" s="25" customFormat="1">
      <c r="A78" t="s">
        <v>1010</v>
      </c>
      <c r="B78" t="s">
        <v>1011</v>
      </c>
      <c r="C78" t="s">
        <v>107</v>
      </c>
      <c r="D78" t="s">
        <v>1013</v>
      </c>
      <c r="E78" s="3" t="s">
        <v>14</v>
      </c>
      <c r="F78" s="3" t="s">
        <v>782</v>
      </c>
      <c r="G78" s="3">
        <v>69</v>
      </c>
      <c r="H78"/>
      <c r="I78"/>
    </row>
    <row r="79" spans="1:9" s="25" customFormat="1">
      <c r="A79" t="s">
        <v>262</v>
      </c>
      <c r="B79" t="s">
        <v>263</v>
      </c>
      <c r="C79" t="s">
        <v>1728</v>
      </c>
      <c r="D79" t="s">
        <v>265</v>
      </c>
      <c r="E79" s="3" t="s">
        <v>14</v>
      </c>
      <c r="F79" s="3" t="s">
        <v>782</v>
      </c>
      <c r="G79" s="3" t="s">
        <v>782</v>
      </c>
      <c r="H79"/>
      <c r="I79"/>
    </row>
    <row r="80" spans="1:9" s="25" customFormat="1">
      <c r="A80" t="s">
        <v>1729</v>
      </c>
      <c r="B80" t="s">
        <v>1730</v>
      </c>
      <c r="C80" t="s">
        <v>66</v>
      </c>
      <c r="D80" t="s">
        <v>1731</v>
      </c>
      <c r="E80" s="3"/>
      <c r="F80" s="3" t="s">
        <v>782</v>
      </c>
      <c r="G80" s="3" t="s">
        <v>782</v>
      </c>
      <c r="H80"/>
      <c r="I80"/>
    </row>
    <row r="81" spans="1:9" s="25" customFormat="1">
      <c r="A81" t="s">
        <v>1732</v>
      </c>
      <c r="B81" t="s">
        <v>1733</v>
      </c>
      <c r="C81" t="s">
        <v>341</v>
      </c>
      <c r="D81" t="s">
        <v>1734</v>
      </c>
      <c r="E81" s="3"/>
      <c r="F81" s="3" t="s">
        <v>782</v>
      </c>
      <c r="G81" s="3" t="s">
        <v>782</v>
      </c>
      <c r="H81"/>
      <c r="I81"/>
    </row>
    <row r="82" spans="1:9" s="25" customFormat="1">
      <c r="A82" s="3" t="s">
        <v>1453</v>
      </c>
      <c r="B82" t="s">
        <v>1454</v>
      </c>
      <c r="C82" t="s">
        <v>511</v>
      </c>
      <c r="D82" t="s">
        <v>1455</v>
      </c>
      <c r="E82" s="3" t="s">
        <v>14</v>
      </c>
      <c r="F82" s="3" t="s">
        <v>782</v>
      </c>
      <c r="G82" s="3">
        <v>101</v>
      </c>
      <c r="H82"/>
      <c r="I82"/>
    </row>
    <row r="83" spans="1:9" s="25" customFormat="1">
      <c r="A83" t="s">
        <v>1735</v>
      </c>
      <c r="B83" t="s">
        <v>1736</v>
      </c>
      <c r="C83" t="s">
        <v>1737</v>
      </c>
      <c r="D83" t="s">
        <v>1738</v>
      </c>
      <c r="E83" s="3"/>
      <c r="F83" s="3" t="s">
        <v>782</v>
      </c>
      <c r="G83" s="3" t="s">
        <v>782</v>
      </c>
      <c r="H83"/>
      <c r="I83"/>
    </row>
    <row r="84" spans="1:9" s="25" customFormat="1">
      <c r="A84" t="s">
        <v>1739</v>
      </c>
      <c r="B84" t="s">
        <v>1740</v>
      </c>
      <c r="C84" t="s">
        <v>33</v>
      </c>
      <c r="D84" t="s">
        <v>1741</v>
      </c>
      <c r="E84" s="3" t="s">
        <v>14</v>
      </c>
      <c r="F84" s="3" t="s">
        <v>782</v>
      </c>
      <c r="G84" s="3">
        <v>31</v>
      </c>
      <c r="H84"/>
      <c r="I84"/>
    </row>
    <row r="85" spans="1:9" s="25" customFormat="1">
      <c r="A85" t="s">
        <v>1742</v>
      </c>
      <c r="B85" t="s">
        <v>1743</v>
      </c>
      <c r="C85" t="s">
        <v>18</v>
      </c>
      <c r="D85" t="s">
        <v>1744</v>
      </c>
      <c r="E85" s="3"/>
      <c r="F85" s="3" t="s">
        <v>782</v>
      </c>
      <c r="G85" s="3" t="s">
        <v>782</v>
      </c>
      <c r="H85"/>
      <c r="I85"/>
    </row>
    <row r="86" spans="1:9" s="25" customFormat="1">
      <c r="A86" t="s">
        <v>1745</v>
      </c>
      <c r="B86" t="s">
        <v>1746</v>
      </c>
      <c r="C86" t="s">
        <v>1747</v>
      </c>
      <c r="D86" t="s">
        <v>1748</v>
      </c>
      <c r="E86" s="3"/>
      <c r="F86" s="3" t="s">
        <v>782</v>
      </c>
      <c r="G86" s="3" t="s">
        <v>782</v>
      </c>
      <c r="H86"/>
      <c r="I86"/>
    </row>
    <row r="87" spans="1:9" s="25" customFormat="1">
      <c r="A87" t="s">
        <v>279</v>
      </c>
      <c r="B87" t="s">
        <v>280</v>
      </c>
      <c r="C87" t="s">
        <v>214</v>
      </c>
      <c r="D87" t="s">
        <v>281</v>
      </c>
      <c r="E87" s="3" t="s">
        <v>14</v>
      </c>
      <c r="F87" s="3" t="s">
        <v>782</v>
      </c>
      <c r="G87" s="3" t="s">
        <v>782</v>
      </c>
      <c r="H87"/>
      <c r="I87"/>
    </row>
    <row r="88" spans="1:9" s="25" customFormat="1">
      <c r="A88" t="s">
        <v>282</v>
      </c>
      <c r="B88" t="s">
        <v>283</v>
      </c>
      <c r="C88" t="s">
        <v>785</v>
      </c>
      <c r="D88" t="s">
        <v>284</v>
      </c>
      <c r="E88" s="3" t="s">
        <v>14</v>
      </c>
      <c r="F88" s="3" t="s">
        <v>782</v>
      </c>
      <c r="G88" s="3" t="s">
        <v>782</v>
      </c>
      <c r="H88"/>
      <c r="I88"/>
    </row>
    <row r="89" spans="1:9" s="25" customFormat="1">
      <c r="A89" t="s">
        <v>1749</v>
      </c>
      <c r="B89" t="s">
        <v>1750</v>
      </c>
      <c r="C89" t="s">
        <v>1751</v>
      </c>
      <c r="D89" t="s">
        <v>1752</v>
      </c>
      <c r="E89" s="3" t="s">
        <v>14</v>
      </c>
      <c r="F89" s="3" t="s">
        <v>782</v>
      </c>
      <c r="G89" s="3" t="s">
        <v>782</v>
      </c>
      <c r="H89"/>
      <c r="I89"/>
    </row>
    <row r="90" spans="1:9" s="25" customFormat="1">
      <c r="A90" t="s">
        <v>291</v>
      </c>
      <c r="B90" t="s">
        <v>292</v>
      </c>
      <c r="C90" t="s">
        <v>33</v>
      </c>
      <c r="D90" t="s">
        <v>293</v>
      </c>
      <c r="E90" s="3" t="s">
        <v>14</v>
      </c>
      <c r="F90" s="3" t="s">
        <v>782</v>
      </c>
      <c r="G90" s="3">
        <v>82</v>
      </c>
      <c r="H90"/>
      <c r="I90"/>
    </row>
    <row r="91" spans="1:9" s="25" customFormat="1">
      <c r="A91" t="s">
        <v>1753</v>
      </c>
      <c r="B91" t="s">
        <v>1754</v>
      </c>
      <c r="C91" t="s">
        <v>1755</v>
      </c>
      <c r="D91" t="s">
        <v>1756</v>
      </c>
      <c r="E91" s="3" t="s">
        <v>14</v>
      </c>
      <c r="F91" s="3" t="s">
        <v>782</v>
      </c>
      <c r="G91" s="3" t="s">
        <v>782</v>
      </c>
      <c r="H91"/>
      <c r="I91"/>
    </row>
    <row r="92" spans="1:9" s="25" customFormat="1">
      <c r="A92" t="s">
        <v>1063</v>
      </c>
      <c r="B92" t="s">
        <v>1064</v>
      </c>
      <c r="C92" t="s">
        <v>12</v>
      </c>
      <c r="D92" t="s">
        <v>1065</v>
      </c>
      <c r="E92" s="3" t="s">
        <v>14</v>
      </c>
      <c r="F92" s="3" t="s">
        <v>782</v>
      </c>
      <c r="G92" s="3" t="s">
        <v>782</v>
      </c>
      <c r="H92"/>
      <c r="I92"/>
    </row>
    <row r="93" spans="1:9" s="25" customFormat="1">
      <c r="A93" t="s">
        <v>1757</v>
      </c>
      <c r="B93" t="s">
        <v>1758</v>
      </c>
      <c r="C93" t="s">
        <v>1759</v>
      </c>
      <c r="D93" t="s">
        <v>1760</v>
      </c>
      <c r="E93" s="3"/>
      <c r="F93" s="3" t="s">
        <v>782</v>
      </c>
      <c r="G93" s="3" t="s">
        <v>782</v>
      </c>
      <c r="H93"/>
      <c r="I93"/>
    </row>
    <row r="94" spans="1:9" s="25" customFormat="1">
      <c r="A94" t="s">
        <v>1761</v>
      </c>
      <c r="B94" t="s">
        <v>1762</v>
      </c>
      <c r="C94" t="s">
        <v>62</v>
      </c>
      <c r="D94" t="s">
        <v>1763</v>
      </c>
      <c r="E94" s="3"/>
      <c r="F94" s="3" t="s">
        <v>782</v>
      </c>
      <c r="G94" s="3" t="s">
        <v>782</v>
      </c>
      <c r="H94"/>
      <c r="I94"/>
    </row>
    <row r="95" spans="1:9" s="25" customFormat="1">
      <c r="A95" t="s">
        <v>534</v>
      </c>
      <c r="B95" t="s">
        <v>535</v>
      </c>
      <c r="C95" t="s">
        <v>18</v>
      </c>
      <c r="D95" t="s">
        <v>536</v>
      </c>
      <c r="E95" s="3" t="s">
        <v>14</v>
      </c>
      <c r="F95" s="3" t="s">
        <v>782</v>
      </c>
      <c r="G95" s="3" t="s">
        <v>782</v>
      </c>
      <c r="H95"/>
      <c r="I95"/>
    </row>
    <row r="96" spans="1:9" s="25" customFormat="1">
      <c r="A96" t="s">
        <v>1764</v>
      </c>
      <c r="B96" t="s">
        <v>1765</v>
      </c>
      <c r="C96" t="s">
        <v>214</v>
      </c>
      <c r="D96" t="s">
        <v>1766</v>
      </c>
      <c r="E96" s="3"/>
      <c r="F96" s="3" t="s">
        <v>782</v>
      </c>
      <c r="G96" s="3" t="s">
        <v>782</v>
      </c>
      <c r="H96"/>
      <c r="I96"/>
    </row>
    <row r="97" spans="1:9" s="25" customFormat="1">
      <c r="A97" t="s">
        <v>1767</v>
      </c>
      <c r="B97" t="s">
        <v>1768</v>
      </c>
      <c r="C97" t="s">
        <v>47</v>
      </c>
      <c r="D97" t="s">
        <v>1769</v>
      </c>
      <c r="E97" s="3"/>
      <c r="F97" s="3" t="s">
        <v>782</v>
      </c>
      <c r="G97" s="3" t="s">
        <v>782</v>
      </c>
      <c r="H97"/>
      <c r="I97"/>
    </row>
    <row r="98" spans="1:9" s="25" customFormat="1">
      <c r="A98" t="s">
        <v>1086</v>
      </c>
      <c r="B98" t="s">
        <v>1087</v>
      </c>
      <c r="C98" t="s">
        <v>1770</v>
      </c>
      <c r="D98" t="s">
        <v>1088</v>
      </c>
      <c r="E98" s="3" t="s">
        <v>14</v>
      </c>
      <c r="F98" s="3" t="s">
        <v>782</v>
      </c>
      <c r="G98" s="3" t="s">
        <v>782</v>
      </c>
      <c r="H98"/>
      <c r="I98"/>
    </row>
    <row r="99" spans="1:9" s="25" customFormat="1">
      <c r="A99" t="s">
        <v>1089</v>
      </c>
      <c r="B99" t="s">
        <v>1090</v>
      </c>
      <c r="C99" t="s">
        <v>33</v>
      </c>
      <c r="D99" t="s">
        <v>1091</v>
      </c>
      <c r="E99" s="3" t="s">
        <v>14</v>
      </c>
      <c r="F99" s="3" t="s">
        <v>782</v>
      </c>
      <c r="G99" s="3">
        <v>145</v>
      </c>
      <c r="H99"/>
      <c r="I99"/>
    </row>
    <row r="100" spans="1:9" s="25" customFormat="1">
      <c r="A100" t="s">
        <v>1771</v>
      </c>
      <c r="B100" t="s">
        <v>1772</v>
      </c>
      <c r="C100" t="s">
        <v>107</v>
      </c>
      <c r="D100" t="s">
        <v>1773</v>
      </c>
      <c r="E100" s="3"/>
      <c r="F100" s="3" t="s">
        <v>782</v>
      </c>
      <c r="G100" s="3" t="s">
        <v>782</v>
      </c>
      <c r="H100"/>
      <c r="I100"/>
    </row>
    <row r="101" spans="1:9" s="25" customFormat="1">
      <c r="A101" t="s">
        <v>1774</v>
      </c>
      <c r="B101" t="s">
        <v>1775</v>
      </c>
      <c r="C101" t="s">
        <v>164</v>
      </c>
      <c r="D101" t="s">
        <v>1776</v>
      </c>
      <c r="E101" s="3"/>
      <c r="F101" s="3" t="s">
        <v>14</v>
      </c>
      <c r="G101" s="3">
        <v>48</v>
      </c>
      <c r="H101"/>
      <c r="I101"/>
    </row>
    <row r="102" spans="1:9" s="25" customFormat="1">
      <c r="A102" t="s">
        <v>1777</v>
      </c>
      <c r="B102" t="s">
        <v>1778</v>
      </c>
      <c r="C102" t="s">
        <v>107</v>
      </c>
      <c r="D102" t="s">
        <v>1779</v>
      </c>
      <c r="E102" s="3"/>
      <c r="F102" s="3" t="s">
        <v>782</v>
      </c>
      <c r="G102" s="3" t="s">
        <v>782</v>
      </c>
      <c r="H102"/>
      <c r="I102"/>
    </row>
    <row r="103" spans="1:9" s="25" customFormat="1">
      <c r="A103" t="s">
        <v>1780</v>
      </c>
      <c r="B103" t="s">
        <v>1781</v>
      </c>
      <c r="C103" t="s">
        <v>785</v>
      </c>
      <c r="D103" t="s">
        <v>1782</v>
      </c>
      <c r="E103" s="3"/>
      <c r="F103" s="3" t="s">
        <v>782</v>
      </c>
      <c r="G103" s="3" t="s">
        <v>782</v>
      </c>
      <c r="H103"/>
      <c r="I103"/>
    </row>
    <row r="104" spans="1:9" s="25" customFormat="1">
      <c r="A104" t="s">
        <v>1783</v>
      </c>
      <c r="B104" t="s">
        <v>1784</v>
      </c>
      <c r="C104" t="s">
        <v>62</v>
      </c>
      <c r="D104" t="s">
        <v>1785</v>
      </c>
      <c r="E104" s="3"/>
      <c r="F104" s="3" t="s">
        <v>782</v>
      </c>
      <c r="G104" s="3" t="s">
        <v>782</v>
      </c>
      <c r="H104"/>
      <c r="I104"/>
    </row>
    <row r="105" spans="1:9" s="25" customFormat="1">
      <c r="A105" t="s">
        <v>702</v>
      </c>
      <c r="B105" t="s">
        <v>703</v>
      </c>
      <c r="C105" t="s">
        <v>195</v>
      </c>
      <c r="D105" t="s">
        <v>705</v>
      </c>
      <c r="E105" s="3" t="s">
        <v>14</v>
      </c>
      <c r="F105" s="3" t="s">
        <v>782</v>
      </c>
      <c r="G105" s="3" t="s">
        <v>782</v>
      </c>
      <c r="H105"/>
      <c r="I105"/>
    </row>
    <row r="106" spans="1:9" s="25" customFormat="1">
      <c r="A106" t="s">
        <v>1115</v>
      </c>
      <c r="B106" t="s">
        <v>1116</v>
      </c>
      <c r="C106" t="s">
        <v>1786</v>
      </c>
      <c r="D106" t="s">
        <v>1117</v>
      </c>
      <c r="E106" s="3" t="s">
        <v>14</v>
      </c>
      <c r="F106" s="3" t="s">
        <v>782</v>
      </c>
      <c r="G106" s="3" t="s">
        <v>782</v>
      </c>
      <c r="H106"/>
      <c r="I106"/>
    </row>
    <row r="107" spans="1:9" s="25" customFormat="1">
      <c r="A107" t="s">
        <v>1787</v>
      </c>
      <c r="B107" t="s">
        <v>1788</v>
      </c>
      <c r="C107" t="s">
        <v>1789</v>
      </c>
      <c r="D107" t="s">
        <v>1790</v>
      </c>
      <c r="E107" s="3"/>
      <c r="F107" s="3" t="s">
        <v>782</v>
      </c>
      <c r="G107" s="3" t="s">
        <v>782</v>
      </c>
      <c r="H107"/>
      <c r="I107"/>
    </row>
    <row r="108" spans="1:9" s="25" customFormat="1">
      <c r="A108" t="s">
        <v>564</v>
      </c>
      <c r="B108" t="s">
        <v>565</v>
      </c>
      <c r="C108" t="s">
        <v>149</v>
      </c>
      <c r="D108" t="s">
        <v>567</v>
      </c>
      <c r="E108" s="3" t="s">
        <v>14</v>
      </c>
      <c r="F108" s="3" t="s">
        <v>782</v>
      </c>
      <c r="G108" s="3" t="s">
        <v>782</v>
      </c>
      <c r="H108"/>
      <c r="I108"/>
    </row>
    <row r="109" spans="1:9" s="25" customFormat="1">
      <c r="A109" t="s">
        <v>1487</v>
      </c>
      <c r="B109" t="s">
        <v>1488</v>
      </c>
      <c r="C109" t="s">
        <v>1791</v>
      </c>
      <c r="D109" t="s">
        <v>1489</v>
      </c>
      <c r="E109" s="3" t="s">
        <v>14</v>
      </c>
      <c r="F109" s="3" t="s">
        <v>782</v>
      </c>
      <c r="G109" s="3" t="s">
        <v>782</v>
      </c>
      <c r="H109"/>
      <c r="I109"/>
    </row>
    <row r="110" spans="1:9" s="25" customFormat="1">
      <c r="A110" t="s">
        <v>321</v>
      </c>
      <c r="B110" t="s">
        <v>322</v>
      </c>
      <c r="C110" t="s">
        <v>247</v>
      </c>
      <c r="D110" t="s">
        <v>324</v>
      </c>
      <c r="E110" s="3" t="s">
        <v>14</v>
      </c>
      <c r="F110" s="3" t="s">
        <v>782</v>
      </c>
      <c r="G110" s="3" t="s">
        <v>782</v>
      </c>
      <c r="H110"/>
      <c r="I110"/>
    </row>
    <row r="111" spans="1:9" s="25" customFormat="1">
      <c r="A111" t="s">
        <v>1792</v>
      </c>
      <c r="B111" t="s">
        <v>1793</v>
      </c>
      <c r="C111" t="s">
        <v>62</v>
      </c>
      <c r="D111" t="s">
        <v>1794</v>
      </c>
      <c r="E111" s="3"/>
      <c r="F111" s="3" t="s">
        <v>782</v>
      </c>
      <c r="G111" s="3" t="s">
        <v>782</v>
      </c>
      <c r="H111"/>
      <c r="I111"/>
    </row>
    <row r="112" spans="1:9" s="25" customFormat="1">
      <c r="A112" t="s">
        <v>325</v>
      </c>
      <c r="B112" t="s">
        <v>326</v>
      </c>
      <c r="C112" t="s">
        <v>62</v>
      </c>
      <c r="D112" t="s">
        <v>328</v>
      </c>
      <c r="E112" s="3" t="s">
        <v>14</v>
      </c>
      <c r="F112" s="3" t="s">
        <v>782</v>
      </c>
      <c r="G112" s="3" t="s">
        <v>782</v>
      </c>
      <c r="H112"/>
      <c r="I112"/>
    </row>
    <row r="113" spans="1:9" s="25" customFormat="1">
      <c r="A113" t="s">
        <v>1318</v>
      </c>
      <c r="B113" t="s">
        <v>1319</v>
      </c>
      <c r="C113" t="s">
        <v>12</v>
      </c>
      <c r="D113" t="s">
        <v>1320</v>
      </c>
      <c r="E113" s="3" t="s">
        <v>14</v>
      </c>
      <c r="F113" s="3" t="s">
        <v>782</v>
      </c>
      <c r="G113" s="3">
        <v>103</v>
      </c>
      <c r="H113"/>
      <c r="I113"/>
    </row>
    <row r="114" spans="1:9" s="25" customFormat="1">
      <c r="A114" t="s">
        <v>329</v>
      </c>
      <c r="B114" t="s">
        <v>330</v>
      </c>
      <c r="C114" t="s">
        <v>1795</v>
      </c>
      <c r="D114" t="s">
        <v>331</v>
      </c>
      <c r="E114" s="3" t="s">
        <v>14</v>
      </c>
      <c r="F114" s="3" t="s">
        <v>782</v>
      </c>
      <c r="G114" s="3">
        <v>40</v>
      </c>
      <c r="H114"/>
      <c r="I114"/>
    </row>
    <row r="115" spans="1:9" s="25" customFormat="1">
      <c r="A115" t="s">
        <v>1796</v>
      </c>
      <c r="B115" t="s">
        <v>1797</v>
      </c>
      <c r="C115" t="s">
        <v>1798</v>
      </c>
      <c r="D115" t="s">
        <v>1799</v>
      </c>
      <c r="E115" s="3"/>
      <c r="F115" s="3" t="s">
        <v>782</v>
      </c>
      <c r="G115" s="3">
        <v>39</v>
      </c>
      <c r="H115"/>
      <c r="I115"/>
    </row>
    <row r="116" spans="1:9" s="25" customFormat="1">
      <c r="A116" s="3" t="s">
        <v>583</v>
      </c>
      <c r="B116" t="s">
        <v>584</v>
      </c>
      <c r="C116" t="s">
        <v>1800</v>
      </c>
      <c r="D116" t="s">
        <v>585</v>
      </c>
      <c r="E116" s="3" t="s">
        <v>14</v>
      </c>
      <c r="F116" s="3" t="s">
        <v>782</v>
      </c>
      <c r="G116" s="3" t="s">
        <v>782</v>
      </c>
      <c r="H116"/>
      <c r="I116"/>
    </row>
    <row r="117" spans="1:9" s="25" customFormat="1">
      <c r="A117" t="s">
        <v>1801</v>
      </c>
      <c r="B117" t="s">
        <v>1802</v>
      </c>
      <c r="C117" t="s">
        <v>1803</v>
      </c>
      <c r="D117" t="s">
        <v>1804</v>
      </c>
      <c r="E117" s="3"/>
      <c r="F117" s="3" t="s">
        <v>782</v>
      </c>
      <c r="G117" s="3" t="s">
        <v>782</v>
      </c>
      <c r="H117"/>
      <c r="I117"/>
    </row>
    <row r="118" spans="1:9" s="25" customFormat="1">
      <c r="A118" t="s">
        <v>350</v>
      </c>
      <c r="B118" t="s">
        <v>351</v>
      </c>
      <c r="C118" t="s">
        <v>18</v>
      </c>
      <c r="D118" t="s">
        <v>352</v>
      </c>
      <c r="E118" s="3" t="s">
        <v>14</v>
      </c>
      <c r="F118" s="3" t="s">
        <v>782</v>
      </c>
      <c r="G118" s="3">
        <v>96</v>
      </c>
      <c r="H118"/>
      <c r="I118"/>
    </row>
    <row r="119" spans="1:9" s="25" customFormat="1">
      <c r="A119" t="s">
        <v>1509</v>
      </c>
      <c r="B119" t="s">
        <v>1510</v>
      </c>
      <c r="C119" t="s">
        <v>78</v>
      </c>
      <c r="D119" t="s">
        <v>1511</v>
      </c>
      <c r="E119" s="3" t="s">
        <v>14</v>
      </c>
      <c r="F119" s="3" t="s">
        <v>782</v>
      </c>
      <c r="G119" s="3" t="s">
        <v>782</v>
      </c>
      <c r="H119"/>
      <c r="I119"/>
    </row>
    <row r="120" spans="1:9" s="25" customFormat="1">
      <c r="A120" t="s">
        <v>1805</v>
      </c>
      <c r="B120" t="s">
        <v>1806</v>
      </c>
      <c r="C120" t="s">
        <v>1807</v>
      </c>
      <c r="D120" t="s">
        <v>1808</v>
      </c>
      <c r="E120" s="3"/>
      <c r="F120" s="3" t="s">
        <v>782</v>
      </c>
      <c r="G120" s="3" t="s">
        <v>782</v>
      </c>
      <c r="H120"/>
      <c r="I120"/>
    </row>
    <row r="121" spans="1:9" s="25" customFormat="1">
      <c r="A121" t="s">
        <v>359</v>
      </c>
      <c r="B121" t="s">
        <v>360</v>
      </c>
      <c r="C121" t="s">
        <v>1809</v>
      </c>
      <c r="D121" t="s">
        <v>362</v>
      </c>
      <c r="E121" s="3" t="s">
        <v>14</v>
      </c>
      <c r="F121" s="3" t="s">
        <v>782</v>
      </c>
      <c r="G121" s="3" t="s">
        <v>782</v>
      </c>
      <c r="H121"/>
      <c r="I121"/>
    </row>
    <row r="122" spans="1:9" s="25" customFormat="1">
      <c r="A122" t="s">
        <v>1810</v>
      </c>
      <c r="B122" t="s">
        <v>1811</v>
      </c>
      <c r="C122" t="s">
        <v>1812</v>
      </c>
      <c r="D122" t="s">
        <v>1813</v>
      </c>
      <c r="E122" s="3"/>
      <c r="F122" s="3" t="s">
        <v>782</v>
      </c>
      <c r="G122" s="3" t="s">
        <v>782</v>
      </c>
      <c r="H122"/>
      <c r="I122"/>
    </row>
    <row r="123" spans="1:9" s="25" customFormat="1">
      <c r="A123" t="s">
        <v>1814</v>
      </c>
      <c r="B123" t="s">
        <v>1815</v>
      </c>
      <c r="C123" t="s">
        <v>1677</v>
      </c>
      <c r="D123" t="s">
        <v>1816</v>
      </c>
      <c r="E123" s="3" t="s">
        <v>14</v>
      </c>
      <c r="F123" s="3" t="s">
        <v>782</v>
      </c>
      <c r="G123" s="3" t="s">
        <v>782</v>
      </c>
      <c r="H123"/>
      <c r="I123"/>
    </row>
    <row r="124" spans="1:9" s="25" customFormat="1">
      <c r="A124" t="s">
        <v>1817</v>
      </c>
      <c r="B124" t="s">
        <v>1818</v>
      </c>
      <c r="C124" t="s">
        <v>1819</v>
      </c>
      <c r="D124" t="s">
        <v>1820</v>
      </c>
      <c r="E124" s="3"/>
      <c r="F124" s="3" t="s">
        <v>782</v>
      </c>
      <c r="G124" s="3" t="s">
        <v>782</v>
      </c>
      <c r="H124"/>
      <c r="I124"/>
    </row>
    <row r="125" spans="1:9" s="25" customFormat="1">
      <c r="A125" t="s">
        <v>1821</v>
      </c>
      <c r="B125" t="s">
        <v>1822</v>
      </c>
      <c r="C125" t="s">
        <v>1823</v>
      </c>
      <c r="D125" t="s">
        <v>1824</v>
      </c>
      <c r="E125" s="3"/>
      <c r="F125" s="3" t="s">
        <v>782</v>
      </c>
      <c r="G125" s="3" t="s">
        <v>782</v>
      </c>
      <c r="H125"/>
      <c r="I125"/>
    </row>
    <row r="126" spans="1:9" s="25" customFormat="1">
      <c r="A126" t="s">
        <v>1825</v>
      </c>
      <c r="B126" t="s">
        <v>1826</v>
      </c>
      <c r="C126" t="s">
        <v>214</v>
      </c>
      <c r="D126" t="s">
        <v>1827</v>
      </c>
      <c r="E126" s="3"/>
      <c r="F126" s="3" t="s">
        <v>782</v>
      </c>
      <c r="G126" s="3" t="s">
        <v>782</v>
      </c>
      <c r="H126"/>
      <c r="I126"/>
    </row>
    <row r="127" spans="1:9" s="25" customFormat="1">
      <c r="A127" t="s">
        <v>373</v>
      </c>
      <c r="B127" t="s">
        <v>374</v>
      </c>
      <c r="C127" t="s">
        <v>66</v>
      </c>
      <c r="D127" t="s">
        <v>376</v>
      </c>
      <c r="E127" s="3" t="s">
        <v>14</v>
      </c>
      <c r="F127" s="3" t="s">
        <v>782</v>
      </c>
      <c r="G127" s="3" t="s">
        <v>782</v>
      </c>
      <c r="H127"/>
      <c r="I127"/>
    </row>
    <row r="128" spans="1:9" s="25" customFormat="1">
      <c r="A128" t="s">
        <v>1828</v>
      </c>
      <c r="B128" t="s">
        <v>1829</v>
      </c>
      <c r="C128" t="s">
        <v>1830</v>
      </c>
      <c r="D128" t="s">
        <v>1831</v>
      </c>
      <c r="E128" s="3"/>
      <c r="F128" s="3" t="s">
        <v>782</v>
      </c>
      <c r="G128" s="3">
        <v>32</v>
      </c>
      <c r="H128"/>
      <c r="I128"/>
    </row>
    <row r="129" spans="1:9" s="25" customFormat="1">
      <c r="A129" t="s">
        <v>718</v>
      </c>
      <c r="B129" t="s">
        <v>719</v>
      </c>
      <c r="C129" t="s">
        <v>1704</v>
      </c>
      <c r="D129" t="s">
        <v>721</v>
      </c>
      <c r="E129" s="3" t="s">
        <v>14</v>
      </c>
      <c r="F129" s="3" t="s">
        <v>782</v>
      </c>
      <c r="G129" s="3" t="s">
        <v>782</v>
      </c>
      <c r="H129"/>
      <c r="I129"/>
    </row>
    <row r="130" spans="1:9" s="25" customFormat="1">
      <c r="A130" t="s">
        <v>1832</v>
      </c>
      <c r="B130" t="s">
        <v>1833</v>
      </c>
      <c r="C130" t="s">
        <v>1834</v>
      </c>
      <c r="D130" t="s">
        <v>1835</v>
      </c>
      <c r="E130" s="3"/>
      <c r="F130" s="3" t="s">
        <v>782</v>
      </c>
      <c r="G130" s="3" t="s">
        <v>782</v>
      </c>
      <c r="H130"/>
      <c r="I130"/>
    </row>
    <row r="131" spans="1:9" s="25" customFormat="1">
      <c r="A131" t="s">
        <v>1184</v>
      </c>
      <c r="B131" t="s">
        <v>1185</v>
      </c>
      <c r="C131" t="s">
        <v>71</v>
      </c>
      <c r="D131" t="s">
        <v>1186</v>
      </c>
      <c r="E131" s="3" t="s">
        <v>14</v>
      </c>
      <c r="F131" s="3" t="s">
        <v>782</v>
      </c>
      <c r="G131" s="3" t="s">
        <v>782</v>
      </c>
      <c r="H131"/>
      <c r="I131"/>
    </row>
    <row r="132" spans="1:9" s="25" customFormat="1">
      <c r="A132" t="s">
        <v>1836</v>
      </c>
      <c r="B132" t="s">
        <v>1837</v>
      </c>
      <c r="C132" t="s">
        <v>57</v>
      </c>
      <c r="D132" t="s">
        <v>1838</v>
      </c>
      <c r="E132" s="3"/>
      <c r="F132" s="3" t="s">
        <v>782</v>
      </c>
      <c r="G132" s="3" t="s">
        <v>782</v>
      </c>
      <c r="H132"/>
      <c r="I132"/>
    </row>
    <row r="133" spans="1:9" s="25" customFormat="1">
      <c r="A133" t="s">
        <v>1528</v>
      </c>
      <c r="B133" t="s">
        <v>1529</v>
      </c>
      <c r="C133" t="s">
        <v>164</v>
      </c>
      <c r="D133" t="s">
        <v>1531</v>
      </c>
      <c r="E133" s="3" t="s">
        <v>14</v>
      </c>
      <c r="F133" s="3" t="s">
        <v>782</v>
      </c>
      <c r="G133" s="3" t="s">
        <v>782</v>
      </c>
      <c r="H133"/>
      <c r="I133"/>
    </row>
    <row r="134" spans="1:9" s="25" customFormat="1">
      <c r="A134" t="s">
        <v>627</v>
      </c>
      <c r="B134" t="s">
        <v>628</v>
      </c>
      <c r="C134" t="s">
        <v>185</v>
      </c>
      <c r="D134" t="s">
        <v>629</v>
      </c>
      <c r="E134" s="3" t="s">
        <v>14</v>
      </c>
      <c r="F134" s="3" t="s">
        <v>782</v>
      </c>
      <c r="G134" s="3" t="s">
        <v>782</v>
      </c>
      <c r="H134"/>
      <c r="I134"/>
    </row>
    <row r="135" spans="1:9" s="25" customFormat="1">
      <c r="A135" t="s">
        <v>1839</v>
      </c>
      <c r="B135" t="s">
        <v>1840</v>
      </c>
      <c r="C135" t="s">
        <v>107</v>
      </c>
      <c r="D135" t="s">
        <v>1841</v>
      </c>
      <c r="E135" s="3"/>
      <c r="F135" s="3" t="s">
        <v>782</v>
      </c>
      <c r="G135" s="3" t="s">
        <v>782</v>
      </c>
      <c r="H135"/>
      <c r="I135"/>
    </row>
    <row r="136" spans="1:9" s="25" customFormat="1">
      <c r="A136" t="s">
        <v>1842</v>
      </c>
      <c r="B136" t="s">
        <v>1843</v>
      </c>
      <c r="C136" t="s">
        <v>107</v>
      </c>
      <c r="D136" t="s">
        <v>1844</v>
      </c>
      <c r="E136" s="3"/>
      <c r="F136" s="3" t="s">
        <v>782</v>
      </c>
      <c r="G136" s="3" t="s">
        <v>782</v>
      </c>
      <c r="H136"/>
      <c r="I136"/>
    </row>
    <row r="137" spans="1:9" s="25" customFormat="1">
      <c r="A137" t="s">
        <v>384</v>
      </c>
      <c r="B137" t="s">
        <v>385</v>
      </c>
      <c r="C137" t="s">
        <v>337</v>
      </c>
      <c r="D137" t="s">
        <v>386</v>
      </c>
      <c r="E137" s="3" t="s">
        <v>14</v>
      </c>
      <c r="F137" s="3" t="s">
        <v>14</v>
      </c>
      <c r="G137" s="3">
        <v>49</v>
      </c>
      <c r="H137"/>
      <c r="I137"/>
    </row>
    <row r="138" spans="1:9" s="25" customFormat="1">
      <c r="A138" t="s">
        <v>1845</v>
      </c>
      <c r="B138" t="s">
        <v>1846</v>
      </c>
      <c r="C138" t="s">
        <v>1847</v>
      </c>
      <c r="D138" t="s">
        <v>1848</v>
      </c>
      <c r="E138" s="3"/>
      <c r="F138" s="3" t="s">
        <v>782</v>
      </c>
      <c r="G138" s="3">
        <v>68</v>
      </c>
      <c r="H138"/>
      <c r="I138"/>
    </row>
    <row r="139" spans="1:9" s="25" customFormat="1">
      <c r="A139" t="s">
        <v>1849</v>
      </c>
      <c r="B139" t="s">
        <v>1850</v>
      </c>
      <c r="C139" t="s">
        <v>1851</v>
      </c>
      <c r="D139" t="s">
        <v>1852</v>
      </c>
      <c r="E139" s="3"/>
      <c r="F139" s="3" t="s">
        <v>782</v>
      </c>
      <c r="G139" s="3" t="s">
        <v>782</v>
      </c>
      <c r="H139"/>
      <c r="I139"/>
    </row>
    <row r="140" spans="1:9" s="25" customFormat="1">
      <c r="A140" t="s">
        <v>394</v>
      </c>
      <c r="B140" t="s">
        <v>395</v>
      </c>
      <c r="C140" t="s">
        <v>257</v>
      </c>
      <c r="D140" t="s">
        <v>396</v>
      </c>
      <c r="E140" s="3" t="s">
        <v>14</v>
      </c>
      <c r="F140" s="3" t="s">
        <v>782</v>
      </c>
      <c r="G140" s="3" t="s">
        <v>782</v>
      </c>
      <c r="H140"/>
      <c r="I140"/>
    </row>
    <row r="141" spans="1:9" s="25" customFormat="1">
      <c r="A141" t="s">
        <v>1853</v>
      </c>
      <c r="B141" t="s">
        <v>1854</v>
      </c>
      <c r="C141" t="s">
        <v>1855</v>
      </c>
      <c r="D141" t="s">
        <v>1856</v>
      </c>
      <c r="E141" s="3"/>
      <c r="F141" s="3" t="s">
        <v>782</v>
      </c>
      <c r="G141" s="3">
        <v>32</v>
      </c>
      <c r="H141"/>
      <c r="I141"/>
    </row>
    <row r="142" spans="1:9" s="25" customFormat="1">
      <c r="A142" t="s">
        <v>1857</v>
      </c>
      <c r="B142" t="s">
        <v>1858</v>
      </c>
      <c r="C142" t="s">
        <v>107</v>
      </c>
      <c r="D142" t="s">
        <v>1859</v>
      </c>
      <c r="E142" s="3"/>
      <c r="F142" s="3" t="s">
        <v>782</v>
      </c>
      <c r="G142" s="3" t="s">
        <v>782</v>
      </c>
      <c r="H142"/>
      <c r="I142"/>
    </row>
    <row r="143" spans="1:9" s="25" customFormat="1">
      <c r="A143" t="s">
        <v>1860</v>
      </c>
      <c r="B143" t="s">
        <v>1861</v>
      </c>
      <c r="C143" t="s">
        <v>302</v>
      </c>
      <c r="D143" t="s">
        <v>1862</v>
      </c>
      <c r="E143" s="3"/>
      <c r="F143" s="3" t="s">
        <v>782</v>
      </c>
      <c r="G143" s="3" t="s">
        <v>782</v>
      </c>
      <c r="H143"/>
      <c r="I143"/>
    </row>
    <row r="144" spans="1:9" s="25" customFormat="1">
      <c r="A144" t="s">
        <v>1863</v>
      </c>
      <c r="B144" t="s">
        <v>1864</v>
      </c>
      <c r="C144" t="s">
        <v>1865</v>
      </c>
      <c r="D144" t="s">
        <v>1866</v>
      </c>
      <c r="E144" s="3"/>
      <c r="F144" s="3" t="s">
        <v>782</v>
      </c>
      <c r="G144" s="3" t="s">
        <v>782</v>
      </c>
      <c r="H144"/>
      <c r="I144"/>
    </row>
    <row r="145" spans="1:9" s="25" customFormat="1">
      <c r="A145" t="s">
        <v>1867</v>
      </c>
      <c r="B145" t="s">
        <v>1868</v>
      </c>
      <c r="C145" t="s">
        <v>107</v>
      </c>
      <c r="D145" t="s">
        <v>1869</v>
      </c>
      <c r="E145" s="3"/>
      <c r="F145" s="3" t="s">
        <v>782</v>
      </c>
      <c r="G145" s="3">
        <v>155</v>
      </c>
      <c r="H145"/>
      <c r="I145"/>
    </row>
    <row r="146" spans="1:9" s="25" customFormat="1">
      <c r="A146" t="s">
        <v>1227</v>
      </c>
      <c r="B146" t="s">
        <v>1228</v>
      </c>
      <c r="C146" t="s">
        <v>66</v>
      </c>
      <c r="D146" t="s">
        <v>1229</v>
      </c>
      <c r="E146" s="3" t="s">
        <v>14</v>
      </c>
      <c r="F146" s="3" t="s">
        <v>782</v>
      </c>
      <c r="G146" s="3" t="s">
        <v>782</v>
      </c>
      <c r="H146"/>
      <c r="I146"/>
    </row>
    <row r="147" spans="1:9" s="25" customFormat="1">
      <c r="A147" t="s">
        <v>1870</v>
      </c>
      <c r="B147" t="s">
        <v>1871</v>
      </c>
      <c r="C147" t="s">
        <v>511</v>
      </c>
      <c r="D147" t="s">
        <v>1872</v>
      </c>
      <c r="E147" s="3"/>
      <c r="F147" s="3" t="s">
        <v>782</v>
      </c>
      <c r="G147" s="3">
        <v>119</v>
      </c>
      <c r="H147"/>
      <c r="I147"/>
    </row>
    <row r="148" spans="1:9" s="25" customFormat="1">
      <c r="A148" t="s">
        <v>1544</v>
      </c>
      <c r="B148" t="s">
        <v>1545</v>
      </c>
      <c r="C148" t="s">
        <v>57</v>
      </c>
      <c r="D148" t="s">
        <v>1546</v>
      </c>
      <c r="E148" s="3" t="s">
        <v>14</v>
      </c>
      <c r="F148" s="3" t="s">
        <v>782</v>
      </c>
      <c r="G148" s="3" t="s">
        <v>782</v>
      </c>
      <c r="H148"/>
      <c r="I148"/>
    </row>
    <row r="149" spans="1:9" s="25" customFormat="1">
      <c r="A149" t="s">
        <v>782</v>
      </c>
      <c r="B149"/>
      <c r="C149"/>
      <c r="D149"/>
      <c r="E149" s="3"/>
      <c r="F149" s="3" t="s">
        <v>782</v>
      </c>
      <c r="G149" s="3" t="s">
        <v>782</v>
      </c>
      <c r="H149"/>
      <c r="I149"/>
    </row>
    <row r="150" spans="1:9" s="25" customFormat="1">
      <c r="A150" t="s">
        <v>1873</v>
      </c>
      <c r="B150" t="s">
        <v>1874</v>
      </c>
      <c r="C150" t="s">
        <v>1875</v>
      </c>
      <c r="D150" t="s">
        <v>1876</v>
      </c>
      <c r="E150" s="3"/>
      <c r="F150" s="3" t="s">
        <v>782</v>
      </c>
      <c r="G150" s="3">
        <v>40</v>
      </c>
      <c r="H150"/>
      <c r="I150"/>
    </row>
    <row r="151" spans="1:9" s="25" customFormat="1">
      <c r="A151" t="s">
        <v>14</v>
      </c>
      <c r="B151" t="s">
        <v>1877</v>
      </c>
      <c r="C151" t="s">
        <v>1878</v>
      </c>
      <c r="D151"/>
      <c r="E151" s="3"/>
      <c r="F151" s="3" t="s">
        <v>782</v>
      </c>
      <c r="G151" s="3" t="s">
        <v>782</v>
      </c>
      <c r="H151"/>
      <c r="I151"/>
    </row>
    <row r="152" spans="1:9" s="25" customFormat="1">
      <c r="A152" t="s">
        <v>1879</v>
      </c>
      <c r="B152" t="s">
        <v>1880</v>
      </c>
      <c r="C152" t="s">
        <v>1881</v>
      </c>
      <c r="D152" t="s">
        <v>1882</v>
      </c>
      <c r="E152" s="3"/>
      <c r="F152" s="3" t="s">
        <v>782</v>
      </c>
      <c r="G152" s="3" t="s">
        <v>782</v>
      </c>
      <c r="H152"/>
      <c r="I152"/>
    </row>
    <row r="153" spans="1:9" s="25" customFormat="1">
      <c r="A153" t="s">
        <v>782</v>
      </c>
      <c r="B153"/>
      <c r="C153"/>
      <c r="D153"/>
      <c r="E153" s="3"/>
      <c r="F153" s="3" t="s">
        <v>782</v>
      </c>
      <c r="G153" s="3" t="s">
        <v>782</v>
      </c>
      <c r="H153"/>
      <c r="I153"/>
    </row>
    <row r="154" spans="1:9" s="25" customFormat="1">
      <c r="A154" t="s">
        <v>414</v>
      </c>
      <c r="B154" t="s">
        <v>415</v>
      </c>
      <c r="C154" t="s">
        <v>1883</v>
      </c>
      <c r="D154" t="s">
        <v>417</v>
      </c>
      <c r="E154" s="3" t="s">
        <v>14</v>
      </c>
      <c r="F154" s="3" t="s">
        <v>782</v>
      </c>
      <c r="G154" s="3">
        <v>56</v>
      </c>
      <c r="H154"/>
      <c r="I154"/>
    </row>
    <row r="155" spans="1:9" s="25" customFormat="1">
      <c r="A155" t="s">
        <v>1884</v>
      </c>
      <c r="B155" t="s">
        <v>1885</v>
      </c>
      <c r="C155" t="s">
        <v>1886</v>
      </c>
      <c r="D155" t="s">
        <v>1887</v>
      </c>
      <c r="E155" s="3" t="s">
        <v>14</v>
      </c>
      <c r="F155" s="3" t="s">
        <v>782</v>
      </c>
      <c r="G155" s="3" t="s">
        <v>782</v>
      </c>
      <c r="H155"/>
      <c r="I155"/>
    </row>
    <row r="156" spans="1:9" s="25" customFormat="1">
      <c r="A156" t="s">
        <v>1888</v>
      </c>
      <c r="B156" t="s">
        <v>1889</v>
      </c>
      <c r="C156" t="s">
        <v>1890</v>
      </c>
      <c r="D156" t="s">
        <v>1891</v>
      </c>
      <c r="E156" s="3"/>
      <c r="F156" s="3" t="s">
        <v>782</v>
      </c>
      <c r="G156" s="3">
        <v>85</v>
      </c>
      <c r="H156"/>
      <c r="I156"/>
    </row>
    <row r="157" spans="1:9" s="25" customFormat="1">
      <c r="A157" t="s">
        <v>1892</v>
      </c>
      <c r="B157" t="s">
        <v>1893</v>
      </c>
      <c r="C157" t="s">
        <v>1894</v>
      </c>
      <c r="D157" t="s">
        <v>1895</v>
      </c>
      <c r="E157" s="3"/>
      <c r="F157" s="3" t="s">
        <v>782</v>
      </c>
      <c r="G157" s="3" t="s">
        <v>782</v>
      </c>
      <c r="H157"/>
      <c r="I157"/>
    </row>
    <row r="158" spans="1:9" s="25" customFormat="1">
      <c r="A158" t="s">
        <v>1896</v>
      </c>
      <c r="B158" t="s">
        <v>1897</v>
      </c>
      <c r="C158" t="s">
        <v>1898</v>
      </c>
      <c r="D158" t="s">
        <v>1899</v>
      </c>
      <c r="E158" s="3"/>
      <c r="F158" s="3" t="s">
        <v>782</v>
      </c>
      <c r="G158" s="3">
        <v>39</v>
      </c>
      <c r="H158"/>
      <c r="I158"/>
    </row>
    <row r="159" spans="1:9" s="25" customFormat="1">
      <c r="A159" t="s">
        <v>1447</v>
      </c>
      <c r="B159" t="s">
        <v>1448</v>
      </c>
      <c r="C159" t="s">
        <v>1900</v>
      </c>
      <c r="D159" t="s">
        <v>1450</v>
      </c>
      <c r="E159" s="3" t="s">
        <v>14</v>
      </c>
      <c r="F159" s="3" t="s">
        <v>782</v>
      </c>
      <c r="G159" s="3" t="s">
        <v>782</v>
      </c>
      <c r="H159"/>
      <c r="I159"/>
    </row>
    <row r="160" spans="1:9" s="25" customFormat="1">
      <c r="A160" t="s">
        <v>1901</v>
      </c>
      <c r="B160" t="s">
        <v>1902</v>
      </c>
      <c r="C160" t="s">
        <v>1903</v>
      </c>
      <c r="D160" t="s">
        <v>1904</v>
      </c>
      <c r="E160" s="3"/>
      <c r="F160" s="3" t="s">
        <v>782</v>
      </c>
      <c r="G160" s="3" t="s">
        <v>782</v>
      </c>
      <c r="H160"/>
      <c r="I160"/>
    </row>
    <row r="161" spans="1:9" s="25" customFormat="1">
      <c r="A161" t="s">
        <v>1905</v>
      </c>
      <c r="B161" t="s">
        <v>1906</v>
      </c>
      <c r="C161" t="s">
        <v>1907</v>
      </c>
      <c r="D161" t="s">
        <v>1908</v>
      </c>
      <c r="E161" s="3"/>
      <c r="F161" s="3" t="s">
        <v>782</v>
      </c>
      <c r="G161" s="3" t="s">
        <v>782</v>
      </c>
      <c r="H161"/>
      <c r="I161"/>
    </row>
    <row r="162" spans="1:9" s="25" customFormat="1">
      <c r="A162" t="s">
        <v>1909</v>
      </c>
      <c r="B162" t="s">
        <v>1910</v>
      </c>
      <c r="C162" t="s">
        <v>1911</v>
      </c>
      <c r="D162" t="s">
        <v>1912</v>
      </c>
      <c r="E162" s="3"/>
      <c r="F162" s="3" t="s">
        <v>782</v>
      </c>
      <c r="G162" s="3">
        <v>136</v>
      </c>
      <c r="H162"/>
      <c r="I162"/>
    </row>
    <row r="163" spans="1:9" s="25" customFormat="1">
      <c r="A163" t="s">
        <v>1913</v>
      </c>
      <c r="B163" t="s">
        <v>1914</v>
      </c>
      <c r="C163" t="s">
        <v>1915</v>
      </c>
      <c r="D163" t="s">
        <v>1916</v>
      </c>
      <c r="E163" s="3"/>
      <c r="F163" s="3" t="s">
        <v>782</v>
      </c>
      <c r="G163" s="3" t="s">
        <v>782</v>
      </c>
      <c r="H163"/>
      <c r="I163"/>
    </row>
    <row r="164" spans="1:9" s="25" customFormat="1">
      <c r="A164" t="s">
        <v>272</v>
      </c>
      <c r="B164" t="s">
        <v>273</v>
      </c>
      <c r="C164" t="s">
        <v>1917</v>
      </c>
      <c r="D164" t="s">
        <v>275</v>
      </c>
      <c r="E164" s="3" t="s">
        <v>14</v>
      </c>
      <c r="F164" s="3" t="s">
        <v>782</v>
      </c>
      <c r="G164" s="3">
        <v>218</v>
      </c>
      <c r="H164"/>
      <c r="I164"/>
    </row>
    <row r="165" spans="1:9" s="25" customFormat="1">
      <c r="A165" t="s">
        <v>288</v>
      </c>
      <c r="B165" t="s">
        <v>289</v>
      </c>
      <c r="C165" t="s">
        <v>1918</v>
      </c>
      <c r="D165" t="s">
        <v>290</v>
      </c>
      <c r="E165" s="3" t="s">
        <v>14</v>
      </c>
      <c r="F165" s="3" t="s">
        <v>782</v>
      </c>
      <c r="G165" s="3" t="s">
        <v>782</v>
      </c>
      <c r="H165"/>
      <c r="I165"/>
    </row>
    <row r="166" spans="1:9" s="25" customFormat="1">
      <c r="A166" t="s">
        <v>1919</v>
      </c>
      <c r="B166" t="s">
        <v>1920</v>
      </c>
      <c r="C166" t="s">
        <v>1921</v>
      </c>
      <c r="D166" t="s">
        <v>1922</v>
      </c>
      <c r="E166" s="3"/>
      <c r="F166" s="3" t="s">
        <v>782</v>
      </c>
      <c r="G166" s="3" t="s">
        <v>782</v>
      </c>
      <c r="H166"/>
      <c r="I166"/>
    </row>
    <row r="167" spans="1:9" s="25" customFormat="1">
      <c r="A167" t="s">
        <v>1923</v>
      </c>
      <c r="B167" t="s">
        <v>1924</v>
      </c>
      <c r="C167" t="s">
        <v>1925</v>
      </c>
      <c r="D167" t="s">
        <v>1926</v>
      </c>
      <c r="E167" s="3"/>
      <c r="F167" s="3" t="s">
        <v>782</v>
      </c>
      <c r="G167" s="3" t="s">
        <v>782</v>
      </c>
      <c r="H167"/>
      <c r="I167"/>
    </row>
    <row r="168" spans="1:9" s="25" customFormat="1">
      <c r="A168" t="s">
        <v>537</v>
      </c>
      <c r="B168" t="s">
        <v>538</v>
      </c>
      <c r="C168" t="s">
        <v>1927</v>
      </c>
      <c r="D168" t="s">
        <v>539</v>
      </c>
      <c r="E168" s="3" t="s">
        <v>14</v>
      </c>
      <c r="F168" s="3" t="s">
        <v>782</v>
      </c>
      <c r="G168" s="3" t="s">
        <v>782</v>
      </c>
      <c r="H168"/>
      <c r="I168"/>
    </row>
    <row r="169" spans="1:9" s="25" customFormat="1">
      <c r="A169" t="s">
        <v>1154</v>
      </c>
      <c r="B169" t="s">
        <v>1155</v>
      </c>
      <c r="C169" t="s">
        <v>692</v>
      </c>
      <c r="D169" t="s">
        <v>1157</v>
      </c>
      <c r="E169" s="3" t="s">
        <v>14</v>
      </c>
      <c r="F169" s="3" t="s">
        <v>782</v>
      </c>
      <c r="G169" s="3" t="s">
        <v>782</v>
      </c>
      <c r="H169"/>
      <c r="I169"/>
    </row>
    <row r="170" spans="1:9" s="25" customFormat="1">
      <c r="A170" t="s">
        <v>1928</v>
      </c>
      <c r="B170" t="s">
        <v>1929</v>
      </c>
      <c r="C170" t="s">
        <v>1930</v>
      </c>
      <c r="D170" t="s">
        <v>1931</v>
      </c>
      <c r="E170" s="3"/>
      <c r="F170" s="3" t="s">
        <v>782</v>
      </c>
      <c r="G170" s="3" t="s">
        <v>782</v>
      </c>
      <c r="H170"/>
      <c r="I170"/>
    </row>
    <row r="171" spans="1:9" s="25" customFormat="1">
      <c r="A171"/>
      <c r="B171"/>
      <c r="C171"/>
      <c r="D171"/>
      <c r="E171" s="3"/>
      <c r="F171" s="3"/>
      <c r="G171" s="3" t="s">
        <v>782</v>
      </c>
      <c r="H171"/>
      <c r="I171"/>
    </row>
    <row r="172" spans="1:9" s="25" customFormat="1">
      <c r="A172"/>
      <c r="B172"/>
      <c r="C172"/>
      <c r="D172"/>
      <c r="E172" s="3"/>
      <c r="F172" s="3"/>
      <c r="G172" s="3" t="s">
        <v>782</v>
      </c>
      <c r="H172"/>
      <c r="I172"/>
    </row>
    <row r="173" spans="1:9" s="25" customFormat="1">
      <c r="A173"/>
      <c r="B173"/>
      <c r="C173"/>
      <c r="D173"/>
      <c r="E173" s="3"/>
      <c r="F173" s="3"/>
      <c r="G173" s="3" t="s">
        <v>782</v>
      </c>
      <c r="H173"/>
      <c r="I173"/>
    </row>
    <row r="174" spans="1:9" s="25" customFormat="1">
      <c r="A174"/>
      <c r="B174"/>
      <c r="C174"/>
      <c r="D174"/>
      <c r="E174" s="3"/>
      <c r="F174" s="3"/>
      <c r="G174" s="3" t="s">
        <v>782</v>
      </c>
      <c r="H174"/>
      <c r="I174"/>
    </row>
    <row r="175" spans="1:9" s="25" customFormat="1">
      <c r="A175"/>
      <c r="B175"/>
      <c r="C175"/>
      <c r="D175"/>
      <c r="E175" s="3"/>
      <c r="F175" s="3"/>
      <c r="G175" s="3" t="s">
        <v>782</v>
      </c>
      <c r="H175"/>
      <c r="I175"/>
    </row>
    <row r="176" spans="1:9" s="25" customFormat="1">
      <c r="A176"/>
      <c r="B176"/>
      <c r="C176"/>
      <c r="D176"/>
      <c r="E176" s="3"/>
      <c r="F176" s="3"/>
      <c r="G176" s="3" t="s">
        <v>782</v>
      </c>
      <c r="H176"/>
      <c r="I176"/>
    </row>
    <row r="177" spans="1:9" s="25" customFormat="1">
      <c r="A177"/>
      <c r="B177"/>
      <c r="C177"/>
      <c r="D177"/>
      <c r="E177" s="3"/>
      <c r="F177" s="3"/>
      <c r="G177" s="3" t="s">
        <v>782</v>
      </c>
      <c r="H177"/>
      <c r="I177"/>
    </row>
    <row r="178" spans="1:9" s="25" customFormat="1">
      <c r="A178"/>
      <c r="B178"/>
      <c r="C178"/>
      <c r="D178"/>
      <c r="E178" s="3"/>
      <c r="F178" s="3"/>
      <c r="G178" s="3" t="s">
        <v>782</v>
      </c>
      <c r="H178"/>
      <c r="I178"/>
    </row>
    <row r="179" spans="1:9" s="25" customFormat="1">
      <c r="A179"/>
      <c r="B179"/>
      <c r="C179"/>
      <c r="D179"/>
      <c r="E179" s="3"/>
      <c r="F179" s="3"/>
      <c r="G179" s="3" t="s">
        <v>782</v>
      </c>
      <c r="H179"/>
      <c r="I179"/>
    </row>
    <row r="180" spans="1:9" s="25" customFormat="1">
      <c r="A180"/>
      <c r="B180"/>
      <c r="C180"/>
      <c r="D180"/>
      <c r="E180" s="3"/>
      <c r="F180" s="3"/>
      <c r="G180" s="3" t="s">
        <v>782</v>
      </c>
      <c r="H180"/>
      <c r="I180"/>
    </row>
    <row r="181" spans="1:9" s="25" customFormat="1">
      <c r="A181"/>
      <c r="B181"/>
      <c r="C181"/>
      <c r="D181"/>
      <c r="E181" s="3"/>
      <c r="F181" s="3"/>
      <c r="G181" s="3" t="s">
        <v>782</v>
      </c>
      <c r="H181"/>
      <c r="I181"/>
    </row>
    <row r="182" spans="1:9" s="25" customFormat="1">
      <c r="A182"/>
      <c r="B182"/>
      <c r="C182"/>
      <c r="D182"/>
      <c r="E182" s="3"/>
      <c r="F182" s="3"/>
      <c r="G182" s="3" t="s">
        <v>782</v>
      </c>
      <c r="H182"/>
      <c r="I182"/>
    </row>
    <row r="183" spans="1:9" s="25" customFormat="1">
      <c r="A183" s="3"/>
      <c r="B183"/>
      <c r="C183"/>
      <c r="D183"/>
      <c r="E183" s="3"/>
      <c r="F183" s="3"/>
      <c r="G183" s="3" t="s">
        <v>782</v>
      </c>
      <c r="H183"/>
      <c r="I183"/>
    </row>
    <row r="184" spans="1:9" s="25" customFormat="1">
      <c r="A184"/>
      <c r="B184"/>
      <c r="C184"/>
      <c r="D184"/>
      <c r="E184" s="3"/>
      <c r="F184" s="3"/>
      <c r="G184" s="3" t="s">
        <v>782</v>
      </c>
      <c r="H184"/>
      <c r="I184"/>
    </row>
    <row r="185" spans="1:9" s="25" customFormat="1">
      <c r="A185"/>
      <c r="B185"/>
      <c r="C185"/>
      <c r="D185"/>
      <c r="E185" s="3"/>
      <c r="F185" s="3"/>
      <c r="G185" s="3" t="s">
        <v>782</v>
      </c>
      <c r="H185"/>
      <c r="I185"/>
    </row>
    <row r="186" spans="1:9" s="25" customFormat="1">
      <c r="A186"/>
      <c r="B186"/>
      <c r="C186"/>
      <c r="D186"/>
      <c r="E186" s="3"/>
      <c r="F186" s="3"/>
      <c r="G186" s="3" t="s">
        <v>782</v>
      </c>
      <c r="H186"/>
      <c r="I186"/>
    </row>
    <row r="187" spans="1:9" s="25" customFormat="1">
      <c r="A187"/>
      <c r="B187"/>
      <c r="C187"/>
      <c r="D187"/>
      <c r="E187" s="3"/>
      <c r="F187" s="3"/>
      <c r="G187" s="3" t="s">
        <v>782</v>
      </c>
      <c r="H187"/>
      <c r="I187"/>
    </row>
    <row r="188" spans="1:9" s="25" customFormat="1">
      <c r="A188"/>
      <c r="B188"/>
      <c r="C188"/>
      <c r="D188"/>
      <c r="E188" s="3"/>
      <c r="F188" s="3"/>
      <c r="G188" s="3" t="s">
        <v>782</v>
      </c>
      <c r="H188"/>
      <c r="I188"/>
    </row>
    <row r="189" spans="1:9" s="25" customFormat="1">
      <c r="A189"/>
      <c r="B189"/>
      <c r="C189"/>
      <c r="D189"/>
      <c r="E189" s="3"/>
      <c r="F189" s="3"/>
      <c r="G189" s="3" t="s">
        <v>782</v>
      </c>
      <c r="H189"/>
      <c r="I189"/>
    </row>
    <row r="190" spans="1:9" s="25" customFormat="1">
      <c r="A190"/>
      <c r="B190"/>
      <c r="C190"/>
      <c r="D190"/>
      <c r="E190" s="3"/>
      <c r="F190" s="3"/>
      <c r="G190" s="3" t="s">
        <v>782</v>
      </c>
      <c r="H190"/>
      <c r="I190"/>
    </row>
    <row r="191" spans="1:9" s="25" customFormat="1">
      <c r="A191"/>
      <c r="B191"/>
      <c r="C191"/>
      <c r="D191"/>
      <c r="E191" s="3"/>
      <c r="F191" s="3"/>
      <c r="G191" s="3" t="s">
        <v>782</v>
      </c>
      <c r="H191"/>
      <c r="I191"/>
    </row>
    <row r="192" spans="1:9" s="25" customFormat="1">
      <c r="A192"/>
      <c r="B192"/>
      <c r="C192"/>
      <c r="D192"/>
      <c r="E192" s="3"/>
      <c r="F192" s="3"/>
      <c r="G192" s="3" t="s">
        <v>782</v>
      </c>
      <c r="H192"/>
      <c r="I192"/>
    </row>
    <row r="193" spans="1:9" s="25" customFormat="1">
      <c r="A193"/>
      <c r="B193"/>
      <c r="C193"/>
      <c r="D193"/>
      <c r="E193" s="3"/>
      <c r="F193" s="3"/>
      <c r="G193" s="3" t="s">
        <v>782</v>
      </c>
      <c r="H193"/>
      <c r="I193"/>
    </row>
    <row r="194" spans="1:9" s="25" customFormat="1">
      <c r="A194"/>
      <c r="B194"/>
      <c r="C194"/>
      <c r="D194"/>
      <c r="E194" s="3"/>
      <c r="F194" s="3"/>
      <c r="G194" s="3"/>
      <c r="H194"/>
      <c r="I194"/>
    </row>
    <row r="195" spans="1:9" s="25" customFormat="1">
      <c r="A195"/>
      <c r="B195"/>
      <c r="C195"/>
      <c r="D195"/>
      <c r="E195" s="3"/>
      <c r="F195" s="3"/>
      <c r="G195" s="3"/>
      <c r="H195"/>
      <c r="I195"/>
    </row>
    <row r="196" spans="1:9" s="25" customFormat="1">
      <c r="A196"/>
      <c r="B196"/>
      <c r="C196"/>
      <c r="D196"/>
      <c r="E196" s="3"/>
      <c r="F196" s="3"/>
      <c r="G196" s="3"/>
      <c r="H196"/>
      <c r="I196"/>
    </row>
    <row r="197" spans="1:9" s="25" customFormat="1">
      <c r="A197"/>
      <c r="B197"/>
      <c r="C197"/>
      <c r="D197"/>
      <c r="E197" s="3"/>
      <c r="F197" s="3"/>
      <c r="G197" s="3"/>
      <c r="H197"/>
      <c r="I197"/>
    </row>
    <row r="198" spans="1:9" s="25" customFormat="1">
      <c r="A198"/>
      <c r="B198"/>
      <c r="C198"/>
      <c r="D198"/>
      <c r="E198" s="3"/>
      <c r="F198" s="3"/>
      <c r="G198" s="3"/>
      <c r="H198"/>
      <c r="I198"/>
    </row>
    <row r="199" spans="1:9" s="25" customFormat="1">
      <c r="A199"/>
      <c r="B199"/>
      <c r="C199"/>
      <c r="D199"/>
      <c r="E199" s="3"/>
      <c r="F199" s="3"/>
      <c r="G199" s="3"/>
      <c r="H199"/>
      <c r="I199"/>
    </row>
    <row r="200" spans="1:9" s="25" customFormat="1">
      <c r="A200"/>
      <c r="B200"/>
      <c r="C200"/>
      <c r="D200"/>
      <c r="E200" s="3"/>
      <c r="F200" s="3"/>
      <c r="G200" s="3"/>
      <c r="H200"/>
      <c r="I200"/>
    </row>
    <row r="201" spans="1:9" s="25" customFormat="1">
      <c r="A201"/>
      <c r="B201"/>
      <c r="C201"/>
      <c r="D201"/>
      <c r="E201" s="3"/>
      <c r="F201" s="3"/>
      <c r="G201" s="3"/>
      <c r="H201"/>
      <c r="I201"/>
    </row>
    <row r="202" spans="1:9" s="25" customFormat="1">
      <c r="A202"/>
      <c r="B202"/>
      <c r="C202"/>
      <c r="D202"/>
      <c r="E202" s="3"/>
      <c r="F202" s="3"/>
      <c r="G202" s="3"/>
      <c r="H202"/>
      <c r="I202"/>
    </row>
    <row r="203" spans="1:9" s="25" customFormat="1">
      <c r="A203"/>
      <c r="B203"/>
      <c r="C203"/>
      <c r="D203"/>
      <c r="E203" s="3"/>
      <c r="F203" s="3"/>
      <c r="G203" s="3"/>
      <c r="H203"/>
      <c r="I203"/>
    </row>
    <row r="204" spans="1:9" s="25" customFormat="1">
      <c r="A204"/>
      <c r="B204"/>
      <c r="C204"/>
      <c r="D204"/>
      <c r="E204" s="3"/>
      <c r="F204" s="3"/>
      <c r="G204" s="3"/>
      <c r="H204"/>
      <c r="I204"/>
    </row>
    <row r="205" spans="1:9" s="25" customFormat="1">
      <c r="A205"/>
      <c r="B205"/>
      <c r="C205"/>
      <c r="D205"/>
      <c r="E205" s="3"/>
      <c r="F205" s="3"/>
      <c r="G205" s="3"/>
      <c r="H205"/>
      <c r="I205"/>
    </row>
    <row r="206" spans="1:9" s="25" customFormat="1">
      <c r="A206"/>
      <c r="B206"/>
      <c r="C206"/>
      <c r="D206"/>
      <c r="E206" s="3"/>
      <c r="F206" s="3"/>
      <c r="G206" s="3"/>
      <c r="H206"/>
      <c r="I206"/>
    </row>
    <row r="207" spans="1:9" s="25" customFormat="1">
      <c r="A207"/>
      <c r="B207"/>
      <c r="C207"/>
      <c r="D207"/>
      <c r="E207" s="3"/>
      <c r="F207" s="3"/>
      <c r="G207" s="3"/>
      <c r="H207"/>
      <c r="I207"/>
    </row>
    <row r="208" spans="1:9" s="25" customFormat="1">
      <c r="A208"/>
      <c r="B208"/>
      <c r="C208"/>
      <c r="D208"/>
      <c r="E208" s="3"/>
      <c r="F208" s="3"/>
      <c r="G208" s="3"/>
      <c r="H208"/>
      <c r="I208"/>
    </row>
    <row r="209" spans="1:9" s="25" customFormat="1">
      <c r="A209"/>
      <c r="B209"/>
      <c r="C209"/>
      <c r="D209"/>
      <c r="E209" s="3"/>
      <c r="F209" s="3"/>
      <c r="G209" s="3"/>
      <c r="H209"/>
      <c r="I209"/>
    </row>
    <row r="210" spans="1:9" s="25" customFormat="1">
      <c r="A210"/>
      <c r="B210"/>
      <c r="C210"/>
      <c r="D210"/>
      <c r="E210" s="3"/>
      <c r="F210" s="3"/>
      <c r="G210" s="3"/>
      <c r="H210"/>
      <c r="I210"/>
    </row>
    <row r="211" spans="1:9" s="25" customFormat="1">
      <c r="A211"/>
      <c r="B211"/>
      <c r="C211"/>
      <c r="D211"/>
      <c r="E211" s="3"/>
      <c r="F211" s="3"/>
      <c r="G211" s="3"/>
      <c r="H211"/>
      <c r="I211"/>
    </row>
    <row r="212" spans="1:9" s="25" customFormat="1">
      <c r="A212"/>
      <c r="B212"/>
      <c r="C212"/>
      <c r="D212"/>
      <c r="E212" s="3"/>
      <c r="F212" s="3"/>
      <c r="G212" s="3"/>
      <c r="H212"/>
      <c r="I212"/>
    </row>
    <row r="213" spans="1:9" s="25" customFormat="1">
      <c r="A213"/>
      <c r="B213"/>
      <c r="C213"/>
      <c r="D213"/>
      <c r="E213" s="3"/>
      <c r="F213" s="3"/>
      <c r="G213" s="3"/>
      <c r="H213"/>
      <c r="I213"/>
    </row>
    <row r="214" spans="1:9" s="25" customFormat="1">
      <c r="A214"/>
      <c r="B214"/>
      <c r="C214"/>
      <c r="D214"/>
      <c r="E214" s="3"/>
      <c r="F214" s="3"/>
      <c r="G214" s="3"/>
      <c r="H214"/>
      <c r="I214"/>
    </row>
    <row r="215" spans="1:9" s="25" customFormat="1">
      <c r="A215"/>
      <c r="B215"/>
      <c r="C215"/>
      <c r="D215"/>
      <c r="E215" s="3"/>
      <c r="F215" s="3"/>
      <c r="G215" s="3"/>
      <c r="H215"/>
      <c r="I215"/>
    </row>
    <row r="216" spans="1:9" s="25" customFormat="1">
      <c r="A216"/>
      <c r="B216"/>
      <c r="C216"/>
      <c r="D216"/>
      <c r="E216" s="3"/>
      <c r="F216" s="3"/>
      <c r="G216" s="3"/>
      <c r="H216"/>
      <c r="I216"/>
    </row>
    <row r="217" spans="1:9" s="25" customFormat="1">
      <c r="A217"/>
      <c r="B217"/>
      <c r="C217"/>
      <c r="D217"/>
      <c r="E217" s="3"/>
      <c r="F217" s="3"/>
      <c r="G217" s="3"/>
      <c r="H217"/>
      <c r="I217"/>
    </row>
    <row r="218" spans="1:9" s="25" customFormat="1">
      <c r="A218"/>
      <c r="B218"/>
      <c r="C218"/>
      <c r="D218"/>
      <c r="E218" s="3"/>
      <c r="F218" s="3"/>
      <c r="G218" s="3"/>
      <c r="H218"/>
      <c r="I218"/>
    </row>
    <row r="219" spans="1:9" s="25" customFormat="1">
      <c r="A219"/>
      <c r="B219"/>
      <c r="C219"/>
      <c r="D219"/>
      <c r="E219" s="3"/>
      <c r="F219" s="3"/>
      <c r="G219" s="3"/>
      <c r="H219"/>
      <c r="I219"/>
    </row>
    <row r="220" spans="1:9" s="25" customFormat="1">
      <c r="A220"/>
      <c r="B220"/>
      <c r="C220"/>
      <c r="D220"/>
      <c r="E220" s="3"/>
      <c r="F220" s="3"/>
      <c r="G220" s="3"/>
      <c r="H220"/>
      <c r="I220"/>
    </row>
    <row r="221" spans="1:9" s="25" customFormat="1">
      <c r="A221"/>
      <c r="B221"/>
      <c r="C221"/>
      <c r="D221"/>
      <c r="E221" s="3"/>
      <c r="F221" s="3"/>
      <c r="G221" s="3"/>
      <c r="H221"/>
      <c r="I221"/>
    </row>
    <row r="222" spans="1:9" s="25" customFormat="1">
      <c r="A222"/>
      <c r="B222"/>
      <c r="C222"/>
      <c r="D222"/>
      <c r="E222" s="3"/>
      <c r="F222" s="3"/>
      <c r="G222" s="3"/>
      <c r="H222"/>
      <c r="I222"/>
    </row>
    <row r="223" spans="1:9" s="25" customFormat="1">
      <c r="A223"/>
      <c r="B223"/>
      <c r="C223"/>
      <c r="D223"/>
      <c r="E223" s="3"/>
      <c r="F223" s="3"/>
      <c r="G223" s="3"/>
      <c r="H223"/>
      <c r="I223"/>
    </row>
    <row r="224" spans="1:9" s="25" customFormat="1">
      <c r="A224"/>
      <c r="B224"/>
      <c r="C224"/>
      <c r="D224"/>
      <c r="E224" s="3"/>
      <c r="F224" s="3"/>
      <c r="G224" s="3"/>
      <c r="H224"/>
      <c r="I224"/>
    </row>
    <row r="225" spans="1:9" s="25" customFormat="1">
      <c r="A225"/>
      <c r="B225"/>
      <c r="C225"/>
      <c r="D225"/>
      <c r="E225" s="3"/>
      <c r="F225" s="3"/>
      <c r="G225" s="3"/>
      <c r="H225"/>
      <c r="I225"/>
    </row>
    <row r="226" spans="1:9" s="25" customFormat="1">
      <c r="A226"/>
      <c r="B226"/>
      <c r="C226"/>
      <c r="D226"/>
      <c r="E226" s="3"/>
      <c r="F226" s="3"/>
      <c r="G226" s="3"/>
      <c r="H226"/>
      <c r="I226"/>
    </row>
    <row r="227" spans="1:9" s="25" customFormat="1">
      <c r="A227"/>
      <c r="B227"/>
      <c r="C227"/>
      <c r="D227"/>
      <c r="E227" s="3"/>
      <c r="F227" s="3"/>
      <c r="G227" s="3"/>
      <c r="H227"/>
      <c r="I227"/>
    </row>
    <row r="228" spans="1:9" s="25" customFormat="1">
      <c r="A228"/>
      <c r="B228"/>
      <c r="C228"/>
      <c r="D228"/>
      <c r="E228" s="3"/>
      <c r="F228" s="3"/>
      <c r="G228" s="3"/>
      <c r="H228"/>
      <c r="I228"/>
    </row>
    <row r="229" spans="1:9" s="25" customFormat="1">
      <c r="A229"/>
      <c r="B229"/>
      <c r="C229"/>
      <c r="D229"/>
      <c r="E229" s="3"/>
      <c r="F229" s="3"/>
      <c r="G229" s="3"/>
      <c r="H229"/>
      <c r="I229"/>
    </row>
    <row r="230" spans="1:9" s="25" customFormat="1">
      <c r="A230"/>
      <c r="B230"/>
      <c r="C230"/>
      <c r="D230"/>
      <c r="E230" s="3"/>
      <c r="F230" s="3"/>
      <c r="G230" s="3"/>
      <c r="H230"/>
      <c r="I230"/>
    </row>
    <row r="231" spans="1:9" s="25" customFormat="1">
      <c r="A231"/>
      <c r="B231"/>
      <c r="C231"/>
      <c r="D231"/>
      <c r="E231" s="3"/>
      <c r="F231" s="3"/>
      <c r="G231" s="3"/>
      <c r="H231"/>
      <c r="I231"/>
    </row>
    <row r="232" spans="1:9" s="25" customFormat="1">
      <c r="A232"/>
      <c r="B232"/>
      <c r="C232"/>
      <c r="D232"/>
      <c r="E232" s="3"/>
      <c r="F232" s="3"/>
      <c r="G232" s="3"/>
      <c r="H232"/>
      <c r="I232"/>
    </row>
    <row r="233" spans="1:9" s="25" customFormat="1">
      <c r="A233"/>
      <c r="B233"/>
      <c r="C233"/>
      <c r="D233"/>
      <c r="E233" s="3"/>
      <c r="F233" s="3"/>
      <c r="G233" s="3"/>
      <c r="H233"/>
      <c r="I233"/>
    </row>
    <row r="234" spans="1:9" s="25" customFormat="1">
      <c r="A234"/>
      <c r="B234"/>
      <c r="C234"/>
      <c r="D234"/>
      <c r="E234" s="3"/>
      <c r="F234" s="3"/>
      <c r="G234" s="3"/>
      <c r="H234"/>
      <c r="I234"/>
    </row>
    <row r="235" spans="1:9" s="25" customFormat="1">
      <c r="A235"/>
      <c r="B235"/>
      <c r="C235"/>
      <c r="D235"/>
      <c r="E235" s="3"/>
      <c r="F235" s="3"/>
      <c r="G235" s="3"/>
      <c r="H235"/>
      <c r="I235"/>
    </row>
    <row r="236" spans="1:9" s="25" customFormat="1">
      <c r="A236"/>
      <c r="B236"/>
      <c r="C236"/>
      <c r="D236"/>
      <c r="E236" s="3"/>
      <c r="F236" s="3"/>
      <c r="G236" s="3"/>
      <c r="H236"/>
      <c r="I236"/>
    </row>
    <row r="237" spans="1:9" s="25" customFormat="1">
      <c r="A237"/>
      <c r="B237"/>
      <c r="C237"/>
      <c r="D237"/>
      <c r="E237" s="3"/>
      <c r="F237" s="3"/>
      <c r="G237" s="3"/>
      <c r="H237"/>
      <c r="I237"/>
    </row>
    <row r="238" spans="1:9" s="25" customFormat="1">
      <c r="A238"/>
      <c r="B238"/>
      <c r="C238"/>
      <c r="D238"/>
      <c r="E238" s="3"/>
      <c r="F238" s="3"/>
      <c r="G238" s="3"/>
      <c r="H238"/>
      <c r="I238"/>
    </row>
    <row r="239" spans="1:9" s="25" customFormat="1">
      <c r="A239"/>
      <c r="B239"/>
      <c r="C239"/>
      <c r="D239"/>
      <c r="E239" s="3"/>
      <c r="F239" s="3"/>
      <c r="G239" s="3"/>
      <c r="H239"/>
      <c r="I239"/>
    </row>
    <row r="240" spans="1:9" s="25" customFormat="1">
      <c r="A240"/>
      <c r="B240"/>
      <c r="C240"/>
      <c r="D240"/>
      <c r="E240" s="3"/>
      <c r="F240" s="3"/>
      <c r="G240" s="3"/>
      <c r="H240"/>
      <c r="I240"/>
    </row>
    <row r="241" spans="1:9" s="25" customFormat="1">
      <c r="A241"/>
      <c r="B241"/>
      <c r="C241"/>
      <c r="D241"/>
      <c r="E241" s="3"/>
      <c r="F241" s="3"/>
      <c r="G241" s="3"/>
      <c r="H241"/>
      <c r="I241"/>
    </row>
    <row r="242" spans="1:9" s="25" customFormat="1">
      <c r="A242"/>
      <c r="B242"/>
      <c r="C242"/>
      <c r="D242"/>
      <c r="E242" s="3"/>
      <c r="F242" s="3"/>
      <c r="G242" s="3"/>
      <c r="H242"/>
      <c r="I242"/>
    </row>
    <row r="243" spans="1:9" s="25" customFormat="1">
      <c r="A243"/>
      <c r="B243"/>
      <c r="C243"/>
      <c r="D243"/>
      <c r="E243" s="3"/>
      <c r="F243" s="3"/>
      <c r="G243" s="3"/>
      <c r="H243"/>
      <c r="I243"/>
    </row>
    <row r="244" spans="1:9" s="25" customFormat="1">
      <c r="A244"/>
      <c r="B244"/>
      <c r="C244"/>
      <c r="D244"/>
      <c r="E244" s="3"/>
      <c r="F244" s="3"/>
      <c r="G244" s="3"/>
      <c r="H244"/>
      <c r="I244"/>
    </row>
    <row r="245" spans="1:9" s="25" customFormat="1">
      <c r="A245"/>
      <c r="B245"/>
      <c r="C245"/>
      <c r="D245"/>
      <c r="E245" s="3"/>
      <c r="F245" s="3"/>
      <c r="G245" s="3"/>
      <c r="H245"/>
      <c r="I245"/>
    </row>
    <row r="246" spans="1:9" s="25" customFormat="1">
      <c r="A246"/>
      <c r="B246"/>
      <c r="C246"/>
      <c r="D246"/>
      <c r="E246" s="3"/>
      <c r="F246" s="3"/>
      <c r="G246" s="3"/>
      <c r="H246"/>
      <c r="I246"/>
    </row>
    <row r="247" spans="1:9" s="25" customFormat="1">
      <c r="A247"/>
      <c r="B247"/>
      <c r="C247"/>
      <c r="D247"/>
      <c r="E247" s="3"/>
      <c r="F247" s="3"/>
      <c r="G247" s="3"/>
      <c r="H247"/>
      <c r="I247"/>
    </row>
    <row r="248" spans="1:9" s="25" customFormat="1">
      <c r="A248"/>
      <c r="B248"/>
      <c r="C248"/>
      <c r="D248"/>
      <c r="E248" s="3"/>
      <c r="F248" s="3"/>
      <c r="G248" s="3"/>
      <c r="H248"/>
      <c r="I248"/>
    </row>
    <row r="249" spans="1:9" s="25" customFormat="1">
      <c r="A249"/>
      <c r="B249"/>
      <c r="C249"/>
      <c r="D249"/>
      <c r="E249" s="3"/>
      <c r="F249" s="3"/>
      <c r="G249" s="3"/>
      <c r="H249"/>
      <c r="I249"/>
    </row>
    <row r="250" spans="1:9" s="25" customFormat="1">
      <c r="A250"/>
      <c r="B250"/>
      <c r="C250"/>
      <c r="D250"/>
      <c r="E250" s="3"/>
      <c r="F250" s="3"/>
      <c r="G250" s="3"/>
      <c r="H250"/>
      <c r="I250"/>
    </row>
    <row r="251" spans="1:9" s="25" customFormat="1">
      <c r="A251"/>
      <c r="B251"/>
      <c r="C251"/>
      <c r="D251"/>
      <c r="E251" s="3"/>
      <c r="F251" s="3"/>
      <c r="G251" s="3"/>
      <c r="H251"/>
      <c r="I251"/>
    </row>
    <row r="252" spans="1:9" s="25" customFormat="1">
      <c r="A252"/>
      <c r="B252"/>
      <c r="C252"/>
      <c r="D252"/>
      <c r="E252" s="3"/>
      <c r="F252" s="3"/>
      <c r="G252" s="3"/>
      <c r="H252"/>
      <c r="I252"/>
    </row>
    <row r="253" spans="1:9" s="25" customFormat="1">
      <c r="A253"/>
      <c r="B253"/>
      <c r="C253"/>
      <c r="D253"/>
      <c r="E253" s="3"/>
      <c r="F253" s="3"/>
      <c r="G253" s="3"/>
      <c r="H253"/>
      <c r="I253"/>
    </row>
    <row r="254" spans="1:9" s="25" customFormat="1">
      <c r="A254"/>
      <c r="B254"/>
      <c r="C254"/>
      <c r="D254"/>
      <c r="E254" s="3"/>
      <c r="F254" s="3"/>
      <c r="G254" s="3"/>
      <c r="H254"/>
      <c r="I254"/>
    </row>
    <row r="255" spans="1:9" s="25" customFormat="1">
      <c r="A255"/>
      <c r="B255"/>
      <c r="C255"/>
      <c r="D255"/>
      <c r="E255" s="3"/>
      <c r="F255" s="3"/>
      <c r="G255" s="3"/>
      <c r="H255"/>
      <c r="I255"/>
    </row>
    <row r="256" spans="1:9" s="25" customFormat="1">
      <c r="A256"/>
      <c r="B256"/>
      <c r="C256"/>
      <c r="D256"/>
      <c r="E256" s="3"/>
      <c r="F256" s="3"/>
      <c r="G256" s="3"/>
      <c r="H256"/>
      <c r="I256"/>
    </row>
    <row r="257" spans="1:9" s="25" customFormat="1">
      <c r="A257"/>
      <c r="B257"/>
      <c r="C257"/>
      <c r="D257"/>
      <c r="E257" s="3"/>
      <c r="F257" s="3"/>
      <c r="G257" s="3"/>
      <c r="H257"/>
      <c r="I257"/>
    </row>
    <row r="258" spans="1:9" s="25" customFormat="1">
      <c r="A258"/>
      <c r="B258"/>
      <c r="C258"/>
      <c r="D258"/>
      <c r="E258" s="3"/>
      <c r="F258" s="3"/>
      <c r="G258" s="3"/>
      <c r="H258"/>
      <c r="I258"/>
    </row>
    <row r="259" spans="1:9" s="25" customFormat="1">
      <c r="A259"/>
      <c r="B259"/>
      <c r="C259"/>
      <c r="D259"/>
      <c r="E259" s="3"/>
      <c r="F259" s="3"/>
      <c r="G259" s="3"/>
      <c r="H259"/>
      <c r="I259"/>
    </row>
    <row r="260" spans="1:9" s="25" customFormat="1">
      <c r="A260"/>
      <c r="B260"/>
      <c r="C260"/>
      <c r="D260"/>
      <c r="E260" s="3"/>
      <c r="F260" s="3"/>
      <c r="G260" s="3"/>
      <c r="H260"/>
      <c r="I260"/>
    </row>
    <row r="261" spans="1:9" s="25" customFormat="1">
      <c r="A261"/>
      <c r="B261"/>
      <c r="C261"/>
      <c r="D261"/>
      <c r="E261" s="3"/>
      <c r="F261" s="3"/>
      <c r="G261" s="3"/>
      <c r="H261"/>
      <c r="I261"/>
    </row>
    <row r="262" spans="1:9" s="25" customFormat="1">
      <c r="A262"/>
      <c r="B262"/>
      <c r="C262"/>
      <c r="D262"/>
      <c r="E262" s="3"/>
      <c r="F262" s="3"/>
      <c r="G262" s="3"/>
      <c r="H262"/>
      <c r="I262"/>
    </row>
    <row r="263" spans="1:9" s="25" customFormat="1">
      <c r="A263"/>
      <c r="B263"/>
      <c r="C263"/>
      <c r="D263"/>
      <c r="E263" s="3"/>
      <c r="F263" s="3"/>
      <c r="G263" s="3"/>
      <c r="H263"/>
      <c r="I263"/>
    </row>
    <row r="264" spans="1:9" s="25" customFormat="1">
      <c r="A264"/>
      <c r="B264"/>
      <c r="C264"/>
      <c r="D264"/>
      <c r="E264" s="3"/>
      <c r="F264" s="3"/>
      <c r="G264" s="3"/>
      <c r="H264"/>
      <c r="I264"/>
    </row>
    <row r="265" spans="1:9" s="25" customFormat="1">
      <c r="A265"/>
      <c r="B265"/>
      <c r="C265"/>
      <c r="D265"/>
      <c r="E265" s="3"/>
      <c r="F265" s="3"/>
      <c r="G265" s="3"/>
      <c r="H265"/>
      <c r="I265"/>
    </row>
    <row r="266" spans="1:9" s="25" customFormat="1">
      <c r="A266"/>
      <c r="B266"/>
      <c r="C266"/>
      <c r="D266"/>
      <c r="E266" s="3"/>
      <c r="F266" s="3"/>
      <c r="G266" s="3"/>
      <c r="H266"/>
      <c r="I266"/>
    </row>
    <row r="267" spans="1:9" s="25" customFormat="1">
      <c r="A267"/>
      <c r="B267"/>
      <c r="C267"/>
      <c r="D267"/>
      <c r="E267" s="3"/>
      <c r="F267" s="3"/>
      <c r="G267" s="3"/>
      <c r="H267"/>
      <c r="I267"/>
    </row>
    <row r="268" spans="1:9" s="25" customFormat="1">
      <c r="A268"/>
      <c r="B268"/>
      <c r="C268"/>
      <c r="D268"/>
      <c r="E268" s="3"/>
      <c r="F268" s="3"/>
      <c r="G268" s="3"/>
      <c r="H268"/>
      <c r="I268"/>
    </row>
    <row r="269" spans="1:9" s="25" customFormat="1">
      <c r="A269"/>
      <c r="B269"/>
      <c r="C269"/>
      <c r="D269"/>
      <c r="E269" s="3"/>
      <c r="F269" s="3"/>
      <c r="G269" s="3"/>
      <c r="H269"/>
      <c r="I269"/>
    </row>
    <row r="270" spans="1:9" s="25" customFormat="1">
      <c r="A270"/>
      <c r="B270"/>
      <c r="C270"/>
      <c r="D270"/>
      <c r="E270" s="3"/>
      <c r="F270" s="3"/>
      <c r="G270" s="3"/>
      <c r="H270"/>
      <c r="I270"/>
    </row>
    <row r="271" spans="1:9" s="25" customFormat="1">
      <c r="A271"/>
      <c r="B271"/>
      <c r="C271"/>
      <c r="D271"/>
      <c r="E271" s="3"/>
      <c r="F271" s="3"/>
      <c r="G271" s="3"/>
      <c r="H271"/>
      <c r="I271"/>
    </row>
    <row r="272" spans="1:9" s="25" customFormat="1">
      <c r="A272"/>
      <c r="B272"/>
      <c r="C272"/>
      <c r="D272"/>
      <c r="E272" s="3"/>
      <c r="F272" s="3"/>
      <c r="G272" s="3"/>
      <c r="H272"/>
      <c r="I272"/>
    </row>
    <row r="273" spans="1:9" s="25" customFormat="1">
      <c r="A273"/>
      <c r="B273"/>
      <c r="C273"/>
      <c r="D273"/>
      <c r="E273" s="3"/>
      <c r="F273" s="3"/>
      <c r="G273" s="3"/>
      <c r="H273"/>
      <c r="I273"/>
    </row>
    <row r="274" spans="1:9" s="25" customFormat="1">
      <c r="A274"/>
      <c r="B274"/>
      <c r="C274"/>
      <c r="D274"/>
      <c r="E274" s="3"/>
      <c r="F274" s="3"/>
      <c r="G274" s="3"/>
      <c r="H274"/>
      <c r="I274"/>
    </row>
    <row r="275" spans="1:9" s="25" customFormat="1">
      <c r="A275"/>
      <c r="B275"/>
      <c r="C275"/>
      <c r="D275"/>
      <c r="E275" s="3"/>
      <c r="F275" s="3"/>
      <c r="G275" s="3"/>
      <c r="H275"/>
      <c r="I275"/>
    </row>
    <row r="276" spans="1:9" s="25" customFormat="1">
      <c r="A276"/>
      <c r="B276"/>
      <c r="C276"/>
      <c r="D276"/>
      <c r="E276" s="3"/>
      <c r="F276" s="3"/>
      <c r="G276" s="3"/>
      <c r="H276"/>
      <c r="I276"/>
    </row>
    <row r="277" spans="1:9" s="25" customFormat="1">
      <c r="A277"/>
      <c r="B277"/>
      <c r="C277"/>
      <c r="D277"/>
      <c r="E277" s="3"/>
      <c r="F277" s="3"/>
      <c r="G277" s="3"/>
      <c r="H277"/>
      <c r="I277"/>
    </row>
    <row r="278" spans="1:9" s="25" customFormat="1">
      <c r="A278"/>
      <c r="B278"/>
      <c r="C278"/>
      <c r="D278"/>
      <c r="E278" s="3"/>
      <c r="F278" s="3"/>
      <c r="G278" s="3"/>
      <c r="H278"/>
      <c r="I278"/>
    </row>
    <row r="279" spans="1:9" s="25" customFormat="1">
      <c r="A279"/>
      <c r="B279"/>
      <c r="C279"/>
      <c r="D279"/>
      <c r="E279" s="3"/>
      <c r="F279" s="3"/>
      <c r="G279" s="3"/>
      <c r="H279"/>
      <c r="I279"/>
    </row>
    <row r="280" spans="1:9" s="25" customFormat="1">
      <c r="A280"/>
      <c r="B280"/>
      <c r="C280"/>
      <c r="D280"/>
      <c r="E280" s="3"/>
      <c r="F280" s="3"/>
      <c r="G280" s="3"/>
      <c r="H280"/>
      <c r="I280"/>
    </row>
    <row r="281" spans="1:9" s="25" customFormat="1">
      <c r="A281"/>
      <c r="B281"/>
      <c r="C281"/>
      <c r="D281"/>
      <c r="E281" s="3"/>
      <c r="F281" s="3"/>
      <c r="G281" s="3"/>
      <c r="H281"/>
      <c r="I281"/>
    </row>
    <row r="282" spans="1:9" s="25" customFormat="1">
      <c r="A282"/>
      <c r="B282"/>
      <c r="C282"/>
      <c r="D282"/>
      <c r="E282" s="3"/>
      <c r="F282" s="3"/>
      <c r="G282" s="3"/>
      <c r="H282"/>
      <c r="I282"/>
    </row>
    <row r="283" spans="1:9" s="25" customFormat="1">
      <c r="A283"/>
      <c r="B283"/>
      <c r="C283"/>
      <c r="D283"/>
      <c r="E283" s="3"/>
      <c r="F283" s="3"/>
      <c r="G283" s="3"/>
      <c r="H283"/>
      <c r="I283"/>
    </row>
    <row r="284" spans="1:9" s="25" customFormat="1">
      <c r="A284"/>
      <c r="B284"/>
      <c r="C284"/>
      <c r="D284"/>
      <c r="E284" s="3"/>
      <c r="F284" s="3"/>
      <c r="G284" s="3"/>
      <c r="H284"/>
      <c r="I284"/>
    </row>
    <row r="285" spans="1:9" s="25" customFormat="1">
      <c r="A285"/>
      <c r="B285"/>
      <c r="C285"/>
      <c r="D285"/>
      <c r="E285" s="3"/>
      <c r="F285" s="3"/>
      <c r="G285" s="3"/>
      <c r="H285"/>
      <c r="I285"/>
    </row>
    <row r="286" spans="1:9" s="25" customFormat="1">
      <c r="A286"/>
      <c r="B286"/>
      <c r="C286"/>
      <c r="D286"/>
      <c r="E286" s="3"/>
      <c r="F286" s="3"/>
      <c r="G286" s="3"/>
      <c r="H286"/>
      <c r="I286"/>
    </row>
    <row r="287" spans="1:9" s="25" customFormat="1">
      <c r="A287"/>
      <c r="B287"/>
      <c r="C287"/>
      <c r="D287"/>
      <c r="E287" s="3"/>
      <c r="F287" s="3"/>
      <c r="G287" s="3"/>
      <c r="H287"/>
      <c r="I287"/>
    </row>
    <row r="288" spans="1:9" s="25" customFormat="1">
      <c r="A288"/>
      <c r="B288"/>
      <c r="C288"/>
      <c r="D288"/>
      <c r="E288" s="3"/>
      <c r="F288" s="3"/>
      <c r="G288" s="3"/>
      <c r="H288"/>
      <c r="I288"/>
    </row>
    <row r="289" spans="1:9" s="25" customFormat="1">
      <c r="A289"/>
      <c r="B289"/>
      <c r="C289"/>
      <c r="D289"/>
      <c r="E289" s="3"/>
      <c r="F289" s="3"/>
      <c r="G289" s="3"/>
      <c r="H289"/>
      <c r="I289"/>
    </row>
    <row r="290" spans="1:9" s="25" customFormat="1">
      <c r="A290"/>
      <c r="B290"/>
      <c r="C290"/>
      <c r="D290"/>
      <c r="E290" s="3"/>
      <c r="F290" s="3"/>
      <c r="G290" s="3"/>
      <c r="H290"/>
      <c r="I290"/>
    </row>
    <row r="291" spans="1:9" s="25" customFormat="1">
      <c r="A291"/>
      <c r="B291"/>
      <c r="C291"/>
      <c r="D291"/>
      <c r="E291" s="3"/>
      <c r="F291" s="3"/>
      <c r="G291" s="3"/>
      <c r="H291"/>
      <c r="I291"/>
    </row>
    <row r="292" spans="1:9" s="25" customFormat="1">
      <c r="A292"/>
      <c r="B292"/>
      <c r="C292"/>
      <c r="D292"/>
      <c r="E292" s="3"/>
      <c r="F292" s="3"/>
      <c r="G292" s="3"/>
      <c r="H292"/>
      <c r="I292"/>
    </row>
    <row r="293" spans="1:9" s="25" customFormat="1">
      <c r="A293"/>
      <c r="B293"/>
      <c r="C293"/>
      <c r="D293"/>
      <c r="E293" s="3"/>
      <c r="F293" s="3"/>
      <c r="G293" s="3"/>
      <c r="H293"/>
      <c r="I293"/>
    </row>
    <row r="294" spans="1:9" s="25" customFormat="1">
      <c r="A294"/>
      <c r="B294"/>
      <c r="C294"/>
      <c r="D294"/>
      <c r="E294" s="3"/>
      <c r="F294" s="3"/>
      <c r="G294" s="3"/>
      <c r="H294"/>
      <c r="I294"/>
    </row>
    <row r="295" spans="1:9" s="25" customFormat="1">
      <c r="A295"/>
      <c r="B295"/>
      <c r="C295"/>
      <c r="D295"/>
      <c r="E295" s="3"/>
      <c r="F295" s="3"/>
      <c r="G295" s="3"/>
      <c r="H295"/>
      <c r="I295"/>
    </row>
    <row r="296" spans="1:9" s="25" customFormat="1">
      <c r="A296"/>
      <c r="B296"/>
      <c r="C296"/>
      <c r="D296"/>
      <c r="E296" s="3"/>
      <c r="F296" s="3"/>
      <c r="G296" s="3"/>
      <c r="H296"/>
      <c r="I296"/>
    </row>
    <row r="297" spans="1:9" s="25" customFormat="1">
      <c r="A297"/>
      <c r="B297"/>
      <c r="C297"/>
      <c r="D297"/>
      <c r="E297" s="3"/>
      <c r="F297" s="3"/>
      <c r="G297" s="3"/>
      <c r="H297"/>
      <c r="I297"/>
    </row>
    <row r="298" spans="1:9" s="25" customFormat="1">
      <c r="A298"/>
      <c r="B298"/>
      <c r="C298"/>
      <c r="D298"/>
      <c r="E298" s="3"/>
      <c r="F298" s="3"/>
      <c r="G298" s="3"/>
      <c r="H298"/>
      <c r="I298"/>
    </row>
    <row r="299" spans="1:9" s="25" customFormat="1">
      <c r="A299"/>
      <c r="B299"/>
      <c r="C299"/>
      <c r="D299"/>
      <c r="E299" s="3"/>
      <c r="F299" s="3"/>
      <c r="G299" s="3"/>
      <c r="H299"/>
      <c r="I299"/>
    </row>
    <row r="300" spans="1:9" s="25" customFormat="1">
      <c r="A300"/>
      <c r="B300"/>
      <c r="C300"/>
      <c r="D300"/>
      <c r="E300" s="3"/>
      <c r="F300" s="3"/>
      <c r="G300" s="3"/>
      <c r="H300"/>
      <c r="I300"/>
    </row>
    <row r="301" spans="1:9" s="25" customFormat="1">
      <c r="A301"/>
      <c r="B301"/>
      <c r="C301"/>
      <c r="D301"/>
      <c r="E301" s="3"/>
      <c r="F301" s="3"/>
      <c r="G301" s="3"/>
      <c r="H301"/>
      <c r="I301"/>
    </row>
    <row r="302" spans="1:9" s="25" customFormat="1">
      <c r="A302"/>
      <c r="B302"/>
      <c r="C302"/>
      <c r="D302"/>
      <c r="E302" s="3"/>
      <c r="F302" s="3"/>
      <c r="G302" s="3"/>
      <c r="H302"/>
      <c r="I302"/>
    </row>
    <row r="303" spans="1:9" s="25" customFormat="1">
      <c r="A303"/>
      <c r="B303"/>
      <c r="C303"/>
      <c r="D303"/>
      <c r="E303" s="3"/>
      <c r="F303" s="3"/>
      <c r="G303" s="3"/>
      <c r="H303"/>
      <c r="I303"/>
    </row>
    <row r="304" spans="1:9" s="25" customFormat="1">
      <c r="A304"/>
      <c r="B304"/>
      <c r="C304"/>
      <c r="D304"/>
      <c r="E304" s="3"/>
      <c r="F304" s="3"/>
      <c r="G304" s="3"/>
      <c r="H304"/>
      <c r="I304"/>
    </row>
    <row r="305" spans="1:9" s="25" customFormat="1">
      <c r="A305"/>
      <c r="B305"/>
      <c r="C305"/>
      <c r="D305"/>
      <c r="E305" s="3"/>
      <c r="F305" s="3"/>
      <c r="G305" s="3"/>
      <c r="H305"/>
      <c r="I305"/>
    </row>
    <row r="306" spans="1:9" s="25" customFormat="1">
      <c r="A306"/>
      <c r="B306"/>
      <c r="C306"/>
      <c r="D306"/>
      <c r="E306" s="3"/>
      <c r="F306" s="3"/>
      <c r="G306" s="3"/>
      <c r="H306"/>
      <c r="I306"/>
    </row>
    <row r="307" spans="1:9" s="25" customFormat="1">
      <c r="A307"/>
      <c r="B307"/>
      <c r="C307"/>
      <c r="D307"/>
      <c r="E307" s="3"/>
      <c r="F307" s="3"/>
      <c r="G307" s="3"/>
      <c r="H307"/>
      <c r="I307"/>
    </row>
    <row r="308" spans="1:9" s="25" customFormat="1">
      <c r="A308"/>
      <c r="B308"/>
      <c r="C308"/>
      <c r="D308"/>
      <c r="E308" s="3"/>
      <c r="F308" s="3"/>
      <c r="G308" s="3"/>
      <c r="H308"/>
      <c r="I308"/>
    </row>
    <row r="309" spans="1:9" s="25" customFormat="1">
      <c r="A309"/>
      <c r="B309"/>
      <c r="C309"/>
      <c r="D309"/>
      <c r="E309" s="3"/>
      <c r="F309" s="3"/>
      <c r="G309" s="3"/>
      <c r="H309"/>
      <c r="I309"/>
    </row>
    <row r="310" spans="1:9" s="25" customFormat="1">
      <c r="A310"/>
      <c r="B310"/>
      <c r="C310"/>
      <c r="D310"/>
      <c r="E310" s="3"/>
      <c r="F310" s="3"/>
      <c r="G310" s="3"/>
      <c r="H310"/>
      <c r="I310"/>
    </row>
    <row r="311" spans="1:9" s="25" customFormat="1">
      <c r="A311"/>
      <c r="B311"/>
      <c r="C311"/>
      <c r="D311"/>
      <c r="E311" s="3"/>
      <c r="F311" s="3"/>
      <c r="G311" s="3"/>
      <c r="H311"/>
      <c r="I311"/>
    </row>
    <row r="312" spans="1:9" s="25" customFormat="1">
      <c r="A312"/>
      <c r="B312"/>
      <c r="C312"/>
      <c r="D312"/>
      <c r="E312" s="3"/>
      <c r="F312" s="3"/>
      <c r="G312" s="3"/>
      <c r="H312"/>
      <c r="I312"/>
    </row>
    <row r="313" spans="1:9" s="25" customFormat="1">
      <c r="A313"/>
      <c r="B313"/>
      <c r="C313"/>
      <c r="D313"/>
      <c r="E313" s="3"/>
      <c r="F313" s="3"/>
      <c r="G313" s="3"/>
      <c r="H313"/>
      <c r="I313"/>
    </row>
    <row r="314" spans="1:9" s="25" customFormat="1">
      <c r="A314"/>
      <c r="B314"/>
      <c r="C314"/>
      <c r="D314"/>
      <c r="E314" s="3"/>
      <c r="F314" s="3"/>
      <c r="G314" s="3"/>
      <c r="H314"/>
      <c r="I314"/>
    </row>
    <row r="315" spans="1:9" s="25" customFormat="1">
      <c r="A315"/>
      <c r="B315"/>
      <c r="C315"/>
      <c r="D315"/>
      <c r="E315" s="3"/>
      <c r="F315" s="3"/>
      <c r="G315" s="3"/>
      <c r="H315"/>
      <c r="I315"/>
    </row>
    <row r="316" spans="1:9" s="25" customFormat="1">
      <c r="A316"/>
      <c r="B316"/>
      <c r="C316"/>
      <c r="D316"/>
      <c r="E316" s="3"/>
      <c r="F316" s="3"/>
      <c r="G316" s="3"/>
      <c r="H316"/>
      <c r="I316"/>
    </row>
    <row r="317" spans="1:9" s="25" customFormat="1">
      <c r="A317"/>
      <c r="B317"/>
      <c r="C317"/>
      <c r="D317"/>
      <c r="E317" s="3"/>
      <c r="F317" s="3"/>
      <c r="G317" s="3"/>
      <c r="H317"/>
      <c r="I317"/>
    </row>
    <row r="318" spans="1:9" s="25" customFormat="1">
      <c r="A318"/>
      <c r="B318"/>
      <c r="C318"/>
      <c r="D318"/>
      <c r="E318" s="3"/>
      <c r="F318" s="3"/>
      <c r="G318" s="3"/>
      <c r="H318"/>
      <c r="I318"/>
    </row>
    <row r="319" spans="1:9" s="25" customFormat="1">
      <c r="A319"/>
      <c r="B319"/>
      <c r="C319"/>
      <c r="D319"/>
      <c r="E319" s="3"/>
      <c r="F319" s="3"/>
      <c r="G319" s="3"/>
      <c r="H319"/>
      <c r="I319"/>
    </row>
    <row r="320" spans="1:9" s="25" customFormat="1">
      <c r="A320"/>
      <c r="B320"/>
      <c r="C320"/>
      <c r="D320"/>
      <c r="E320" s="3"/>
      <c r="F320" s="3"/>
      <c r="G320" s="3"/>
      <c r="H320"/>
      <c r="I320"/>
    </row>
    <row r="321" spans="1:9" s="25" customFormat="1">
      <c r="A321"/>
      <c r="B321"/>
      <c r="C321"/>
      <c r="D321"/>
      <c r="E321" s="3"/>
      <c r="F321" s="3"/>
      <c r="G321" s="3"/>
      <c r="H321"/>
      <c r="I321"/>
    </row>
    <row r="322" spans="1:9" s="25" customFormat="1">
      <c r="A322"/>
      <c r="B322"/>
      <c r="C322"/>
      <c r="D322"/>
      <c r="E322" s="3"/>
      <c r="F322" s="3"/>
      <c r="G322" s="3"/>
      <c r="H322"/>
      <c r="I322"/>
    </row>
    <row r="323" spans="1:9" s="25" customFormat="1">
      <c r="A323"/>
      <c r="B323"/>
      <c r="C323"/>
      <c r="D323"/>
      <c r="E323" s="3"/>
      <c r="F323" s="3"/>
      <c r="G323" s="3"/>
      <c r="H323"/>
      <c r="I323"/>
    </row>
    <row r="324" spans="1:9" s="25" customFormat="1">
      <c r="A324"/>
      <c r="B324"/>
      <c r="C324"/>
      <c r="D324"/>
      <c r="E324" s="3"/>
      <c r="F324" s="3"/>
      <c r="G324" s="3"/>
      <c r="H324"/>
      <c r="I324"/>
    </row>
    <row r="325" spans="1:9" s="25" customFormat="1">
      <c r="A325"/>
      <c r="B325"/>
      <c r="C325"/>
      <c r="D325"/>
      <c r="E325" s="3"/>
      <c r="F325" s="3"/>
      <c r="G325" s="3"/>
      <c r="H325"/>
      <c r="I325"/>
    </row>
    <row r="326" spans="1:9" s="25" customFormat="1">
      <c r="A326"/>
      <c r="B326"/>
      <c r="C326"/>
      <c r="D326"/>
      <c r="E326" s="3"/>
      <c r="F326" s="3"/>
      <c r="G326" s="3"/>
      <c r="H326"/>
      <c r="I326"/>
    </row>
    <row r="327" spans="1:9" s="25" customFormat="1">
      <c r="A327"/>
      <c r="B327"/>
      <c r="C327"/>
      <c r="D327"/>
      <c r="E327" s="3"/>
      <c r="F327" s="3"/>
      <c r="G327" s="3"/>
      <c r="H327"/>
      <c r="I327"/>
    </row>
    <row r="328" spans="1:9" s="25" customFormat="1">
      <c r="A328"/>
      <c r="B328"/>
      <c r="C328"/>
      <c r="D328"/>
      <c r="E328" s="3"/>
      <c r="F328" s="3"/>
      <c r="G328" s="3"/>
      <c r="H328"/>
      <c r="I328"/>
    </row>
    <row r="329" spans="1:9" s="25" customFormat="1">
      <c r="A329"/>
      <c r="B329"/>
      <c r="C329"/>
      <c r="D329"/>
      <c r="E329" s="3"/>
      <c r="F329" s="3"/>
      <c r="G329" s="3"/>
      <c r="H329"/>
      <c r="I329"/>
    </row>
    <row r="330" spans="1:9" s="25" customFormat="1">
      <c r="A330"/>
      <c r="B330"/>
      <c r="C330"/>
      <c r="D330"/>
      <c r="E330" s="3"/>
      <c r="F330" s="3"/>
      <c r="G330" s="3"/>
      <c r="H330"/>
      <c r="I330"/>
    </row>
    <row r="331" spans="1:9" s="25" customFormat="1">
      <c r="A331"/>
      <c r="B331"/>
      <c r="C331"/>
      <c r="D331"/>
      <c r="E331" s="3"/>
      <c r="F331" s="3"/>
      <c r="G331" s="3"/>
      <c r="H331"/>
      <c r="I331"/>
    </row>
    <row r="332" spans="1:9" s="25" customFormat="1">
      <c r="A332"/>
      <c r="B332"/>
      <c r="C332"/>
      <c r="D332"/>
      <c r="E332" s="3"/>
      <c r="F332" s="3"/>
      <c r="G332" s="3"/>
      <c r="H332"/>
      <c r="I332"/>
    </row>
    <row r="333" spans="1:9" s="25" customFormat="1">
      <c r="A333"/>
      <c r="B333"/>
      <c r="C333"/>
      <c r="D333"/>
      <c r="E333" s="3"/>
      <c r="F333" s="3"/>
      <c r="G333" s="3"/>
      <c r="H333"/>
      <c r="I333"/>
    </row>
    <row r="334" spans="1:9" s="25" customFormat="1">
      <c r="A334"/>
      <c r="B334"/>
      <c r="C334"/>
      <c r="D334"/>
      <c r="E334" s="3"/>
      <c r="F334" s="3"/>
      <c r="G334" s="3"/>
      <c r="H334"/>
      <c r="I334"/>
    </row>
    <row r="335" spans="1:9" s="25" customFormat="1">
      <c r="A335"/>
      <c r="B335"/>
      <c r="C335"/>
      <c r="D335"/>
      <c r="E335" s="3"/>
      <c r="F335" s="3"/>
      <c r="G335" s="3"/>
      <c r="H335"/>
      <c r="I335"/>
    </row>
    <row r="336" spans="1:9" s="25" customFormat="1">
      <c r="A336"/>
      <c r="B336"/>
      <c r="C336"/>
      <c r="D336"/>
      <c r="E336" s="3"/>
      <c r="F336" s="3"/>
      <c r="G336" s="3"/>
      <c r="H336"/>
      <c r="I336"/>
    </row>
    <row r="337" spans="1:9" s="25" customFormat="1">
      <c r="A337"/>
      <c r="B337"/>
      <c r="C337"/>
      <c r="D337"/>
      <c r="E337" s="3"/>
      <c r="F337" s="3"/>
      <c r="G337" s="3"/>
      <c r="H337"/>
      <c r="I337"/>
    </row>
    <row r="338" spans="1:9" s="25" customFormat="1">
      <c r="A338"/>
      <c r="B338"/>
      <c r="C338"/>
      <c r="D338"/>
      <c r="E338" s="3"/>
      <c r="F338" s="3"/>
      <c r="G338" s="3"/>
      <c r="H338"/>
      <c r="I338"/>
    </row>
    <row r="339" spans="1:9" s="25" customFormat="1">
      <c r="A339"/>
      <c r="B339"/>
      <c r="C339"/>
      <c r="D339"/>
      <c r="E339" s="3"/>
      <c r="F339" s="3"/>
      <c r="G339" s="3"/>
      <c r="H339"/>
      <c r="I339"/>
    </row>
    <row r="340" spans="1:9" s="25" customFormat="1">
      <c r="A340"/>
      <c r="B340"/>
      <c r="C340"/>
      <c r="D340"/>
      <c r="E340" s="3"/>
      <c r="F340" s="3"/>
      <c r="G340" s="3"/>
      <c r="H340"/>
      <c r="I340"/>
    </row>
    <row r="341" spans="1:9" s="25" customFormat="1">
      <c r="A341"/>
      <c r="B341"/>
      <c r="C341"/>
      <c r="D341"/>
      <c r="E341" s="3"/>
      <c r="F341" s="3"/>
      <c r="G341" s="3"/>
      <c r="H341"/>
      <c r="I341"/>
    </row>
    <row r="342" spans="1:9" s="25" customFormat="1">
      <c r="A342"/>
      <c r="B342"/>
      <c r="C342"/>
      <c r="D342"/>
      <c r="E342" s="3"/>
      <c r="F342" s="3"/>
      <c r="G342" s="3"/>
      <c r="H342"/>
      <c r="I342"/>
    </row>
    <row r="343" spans="1:9" s="25" customFormat="1">
      <c r="A343"/>
      <c r="B343"/>
      <c r="C343"/>
      <c r="D343"/>
      <c r="E343" s="3"/>
      <c r="F343" s="3"/>
      <c r="G343" s="3"/>
      <c r="H343"/>
      <c r="I343"/>
    </row>
    <row r="344" spans="1:9" s="25" customFormat="1">
      <c r="A344"/>
      <c r="B344"/>
      <c r="C344"/>
      <c r="D344"/>
      <c r="E344" s="3"/>
      <c r="F344" s="3"/>
      <c r="G344" s="3"/>
      <c r="H344"/>
      <c r="I344"/>
    </row>
    <row r="345" spans="1:9" s="25" customFormat="1">
      <c r="A345"/>
      <c r="B345"/>
      <c r="C345"/>
      <c r="D345"/>
      <c r="E345" s="3"/>
      <c r="F345" s="3"/>
      <c r="G345" s="3"/>
      <c r="H345"/>
      <c r="I345"/>
    </row>
    <row r="346" spans="1:9" s="25" customFormat="1">
      <c r="A346"/>
      <c r="B346"/>
      <c r="C346"/>
      <c r="D346"/>
      <c r="E346" s="3"/>
      <c r="F346" s="3"/>
      <c r="G346" s="3"/>
      <c r="H346"/>
      <c r="I346"/>
    </row>
    <row r="347" spans="1:9" s="25" customFormat="1">
      <c r="A347"/>
      <c r="B347"/>
      <c r="C347"/>
      <c r="D347"/>
      <c r="E347" s="3"/>
      <c r="F347" s="3"/>
      <c r="G347" s="3"/>
      <c r="H347"/>
      <c r="I347"/>
    </row>
    <row r="348" spans="1:9" s="25" customFormat="1">
      <c r="A348"/>
      <c r="B348"/>
      <c r="C348"/>
      <c r="D348"/>
      <c r="E348" s="3"/>
      <c r="F348" s="3"/>
      <c r="G348" s="3"/>
      <c r="H348"/>
      <c r="I348"/>
    </row>
    <row r="349" spans="1:9" s="25" customFormat="1">
      <c r="A349"/>
      <c r="B349"/>
      <c r="C349"/>
      <c r="D349"/>
      <c r="E349" s="3"/>
      <c r="F349" s="3"/>
      <c r="G349" s="3"/>
      <c r="H349"/>
      <c r="I349"/>
    </row>
    <row r="350" spans="1:9" s="25" customFormat="1">
      <c r="A350"/>
      <c r="B350"/>
      <c r="C350"/>
      <c r="D350"/>
      <c r="E350" s="3"/>
      <c r="F350" s="3"/>
      <c r="G350" s="3"/>
      <c r="H350"/>
      <c r="I350"/>
    </row>
    <row r="351" spans="1:9" s="25" customFormat="1">
      <c r="A351"/>
      <c r="B351"/>
      <c r="C351"/>
      <c r="D351"/>
      <c r="E351" s="3"/>
      <c r="F351" s="3"/>
      <c r="G351" s="3"/>
      <c r="H351"/>
      <c r="I351"/>
    </row>
    <row r="352" spans="1:9" s="25" customFormat="1">
      <c r="A352"/>
      <c r="B352"/>
      <c r="C352"/>
      <c r="D352"/>
      <c r="E352" s="3"/>
      <c r="F352" s="3"/>
      <c r="G352" s="3"/>
      <c r="H352"/>
      <c r="I352"/>
    </row>
    <row r="353" spans="1:9" s="25" customFormat="1">
      <c r="A353"/>
      <c r="B353"/>
      <c r="C353"/>
      <c r="D353"/>
      <c r="E353" s="3"/>
      <c r="F353" s="3"/>
      <c r="G353" s="3"/>
      <c r="H353"/>
      <c r="I353"/>
    </row>
    <row r="354" spans="1:9" s="25" customFormat="1">
      <c r="A354"/>
      <c r="B354"/>
      <c r="C354"/>
      <c r="D354"/>
      <c r="E354" s="3"/>
      <c r="F354" s="3"/>
      <c r="G354" s="3"/>
      <c r="H354"/>
      <c r="I354"/>
    </row>
    <row r="355" spans="1:9" s="25" customFormat="1">
      <c r="A355"/>
      <c r="B355"/>
      <c r="C355"/>
      <c r="D355"/>
      <c r="E355" s="3"/>
      <c r="F355" s="3"/>
      <c r="G355" s="3"/>
      <c r="H355"/>
      <c r="I355"/>
    </row>
    <row r="356" spans="1:9" s="25" customFormat="1">
      <c r="A356"/>
      <c r="B356"/>
      <c r="C356"/>
      <c r="D356"/>
      <c r="E356" s="3"/>
      <c r="F356" s="3"/>
      <c r="G356" s="3"/>
      <c r="H356"/>
      <c r="I356"/>
    </row>
    <row r="357" spans="1:9" s="25" customFormat="1">
      <c r="A357"/>
      <c r="B357"/>
      <c r="C357"/>
      <c r="D357"/>
      <c r="E357" s="3"/>
      <c r="F357" s="3"/>
      <c r="G357" s="3"/>
      <c r="H357"/>
      <c r="I357"/>
    </row>
    <row r="358" spans="1:9" s="25" customFormat="1">
      <c r="A358"/>
      <c r="B358"/>
      <c r="C358"/>
      <c r="D358"/>
      <c r="E358" s="3"/>
      <c r="F358" s="3"/>
      <c r="G358" s="3"/>
      <c r="H358"/>
      <c r="I358"/>
    </row>
    <row r="359" spans="1:9" s="25" customFormat="1">
      <c r="A359"/>
      <c r="B359"/>
      <c r="C359"/>
      <c r="D359"/>
      <c r="E359" s="3"/>
      <c r="F359" s="3"/>
      <c r="G359" s="3"/>
      <c r="H359"/>
      <c r="I359"/>
    </row>
    <row r="360" spans="1:9" s="25" customFormat="1">
      <c r="A360"/>
      <c r="B360"/>
      <c r="C360"/>
      <c r="D360"/>
      <c r="E360" s="3"/>
      <c r="F360" s="3"/>
      <c r="G360" s="3"/>
      <c r="H360"/>
      <c r="I360"/>
    </row>
    <row r="361" spans="1:9" s="25" customFormat="1">
      <c r="A361"/>
      <c r="B361"/>
      <c r="C361"/>
      <c r="D361"/>
      <c r="E361" s="3"/>
      <c r="F361" s="3"/>
      <c r="G361" s="3"/>
      <c r="H361"/>
      <c r="I361"/>
    </row>
    <row r="362" spans="1:9" s="25" customFormat="1">
      <c r="A362"/>
      <c r="B362"/>
      <c r="C362"/>
      <c r="D362"/>
      <c r="E362" s="3"/>
      <c r="F362" s="3"/>
      <c r="G362" s="3"/>
      <c r="H362"/>
      <c r="I362"/>
    </row>
    <row r="363" spans="1:9" s="25" customFormat="1">
      <c r="A363"/>
      <c r="B363"/>
      <c r="C363"/>
      <c r="D363"/>
      <c r="E363" s="3"/>
      <c r="F363" s="3"/>
      <c r="G363" s="3"/>
      <c r="H363"/>
      <c r="I363"/>
    </row>
    <row r="364" spans="1:9" s="25" customFormat="1">
      <c r="A364"/>
      <c r="B364"/>
      <c r="C364"/>
      <c r="D364"/>
      <c r="E364" s="3"/>
      <c r="F364" s="3"/>
      <c r="G364" s="3"/>
      <c r="H364"/>
      <c r="I364"/>
    </row>
    <row r="365" spans="1:9" s="25" customFormat="1">
      <c r="A365"/>
      <c r="B365"/>
      <c r="C365"/>
      <c r="D365"/>
      <c r="E365" s="3"/>
      <c r="F365" s="3"/>
      <c r="G365" s="3"/>
      <c r="H365"/>
      <c r="I365"/>
    </row>
    <row r="366" spans="1:9" s="25" customFormat="1">
      <c r="A366"/>
      <c r="B366"/>
      <c r="C366"/>
      <c r="D366"/>
      <c r="E366" s="3"/>
      <c r="F366" s="3"/>
      <c r="G366" s="3"/>
      <c r="H366"/>
      <c r="I366"/>
    </row>
    <row r="367" spans="1:9" s="25" customFormat="1">
      <c r="A367"/>
      <c r="B367"/>
      <c r="C367"/>
      <c r="D367"/>
      <c r="E367" s="3"/>
      <c r="F367" s="3"/>
      <c r="G367" s="3"/>
      <c r="H367"/>
      <c r="I367"/>
    </row>
    <row r="368" spans="1:9" s="25" customFormat="1">
      <c r="A368"/>
      <c r="B368"/>
      <c r="C368"/>
      <c r="D368"/>
      <c r="E368" s="3"/>
      <c r="F368" s="3"/>
      <c r="G368" s="3"/>
      <c r="H368"/>
      <c r="I368"/>
    </row>
    <row r="369" spans="1:9" s="25" customFormat="1">
      <c r="A369"/>
      <c r="B369"/>
      <c r="C369"/>
      <c r="D369"/>
      <c r="E369" s="3"/>
      <c r="F369" s="3"/>
      <c r="G369" s="3"/>
      <c r="H369"/>
      <c r="I369"/>
    </row>
    <row r="370" spans="1:9" s="25" customFormat="1">
      <c r="A370"/>
      <c r="B370"/>
      <c r="C370"/>
      <c r="D370"/>
      <c r="E370" s="3"/>
      <c r="F370" s="3"/>
      <c r="G370" s="3"/>
      <c r="H370"/>
      <c r="I370"/>
    </row>
    <row r="371" spans="1:9" s="25" customFormat="1">
      <c r="A371"/>
      <c r="B371"/>
      <c r="C371"/>
      <c r="D371"/>
      <c r="E371" s="3"/>
      <c r="F371" s="3"/>
      <c r="G371" s="3"/>
      <c r="H371"/>
      <c r="I371"/>
    </row>
    <row r="372" spans="1:9" s="25" customFormat="1">
      <c r="A372"/>
      <c r="B372"/>
      <c r="C372"/>
      <c r="D372"/>
      <c r="E372" s="3"/>
      <c r="F372" s="3"/>
      <c r="G372" s="3"/>
      <c r="H372"/>
      <c r="I372"/>
    </row>
    <row r="373" spans="1:9" s="25" customFormat="1">
      <c r="A373"/>
      <c r="B373"/>
      <c r="C373"/>
      <c r="D373"/>
      <c r="E373" s="3"/>
      <c r="F373" s="3"/>
      <c r="G373" s="3"/>
      <c r="H373"/>
      <c r="I373"/>
    </row>
    <row r="374" spans="1:9" s="25" customFormat="1">
      <c r="A374"/>
      <c r="B374"/>
      <c r="C374"/>
      <c r="D374"/>
      <c r="E374" s="3"/>
      <c r="F374" s="3"/>
      <c r="G374" s="3"/>
      <c r="H374"/>
      <c r="I374"/>
    </row>
    <row r="375" spans="1:9" s="25" customFormat="1">
      <c r="A375"/>
      <c r="B375"/>
      <c r="C375"/>
      <c r="D375"/>
      <c r="E375" s="3"/>
      <c r="F375" s="3"/>
      <c r="G375" s="3"/>
      <c r="H375"/>
      <c r="I375"/>
    </row>
    <row r="376" spans="1:9" s="25" customFormat="1">
      <c r="A376"/>
      <c r="B376"/>
      <c r="C376"/>
      <c r="D376"/>
      <c r="E376" s="3"/>
      <c r="F376" s="3"/>
      <c r="G376" s="3"/>
      <c r="H376"/>
      <c r="I376"/>
    </row>
    <row r="377" spans="1:9" s="25" customFormat="1">
      <c r="A377"/>
      <c r="B377"/>
      <c r="C377"/>
      <c r="D377"/>
      <c r="E377" s="3"/>
      <c r="F377" s="3"/>
      <c r="G377" s="3"/>
      <c r="H377"/>
      <c r="I377"/>
    </row>
    <row r="378" spans="1:9" s="25" customFormat="1">
      <c r="A378"/>
      <c r="B378"/>
      <c r="C378"/>
      <c r="D378"/>
      <c r="E378" s="3"/>
      <c r="F378" s="3"/>
      <c r="G378" s="3"/>
      <c r="H378"/>
      <c r="I378"/>
    </row>
    <row r="379" spans="1:9" s="25" customFormat="1">
      <c r="A379"/>
      <c r="B379"/>
      <c r="C379"/>
      <c r="D379"/>
      <c r="E379" s="3"/>
      <c r="F379" s="3"/>
      <c r="G379" s="3"/>
      <c r="H379"/>
      <c r="I379"/>
    </row>
    <row r="380" spans="1:9" s="25" customFormat="1">
      <c r="A380"/>
      <c r="B380"/>
      <c r="C380"/>
      <c r="D380"/>
      <c r="E380" s="3"/>
      <c r="F380" s="3"/>
      <c r="G380" s="3"/>
      <c r="H380"/>
      <c r="I380"/>
    </row>
    <row r="381" spans="1:9" s="25" customFormat="1">
      <c r="A381"/>
      <c r="B381"/>
      <c r="C381"/>
      <c r="D381"/>
      <c r="E381" s="3"/>
      <c r="F381" s="3"/>
      <c r="G381" s="3"/>
      <c r="H381"/>
      <c r="I381"/>
    </row>
    <row r="382" spans="1:9" s="25" customFormat="1">
      <c r="A382"/>
      <c r="B382"/>
      <c r="C382"/>
      <c r="D382"/>
      <c r="E382" s="3"/>
      <c r="F382" s="3"/>
      <c r="G382" s="3"/>
      <c r="H382"/>
      <c r="I382"/>
    </row>
    <row r="383" spans="1:9" s="25" customFormat="1">
      <c r="A383"/>
      <c r="B383"/>
      <c r="C383"/>
      <c r="D383"/>
      <c r="E383" s="3"/>
      <c r="F383" s="3"/>
      <c r="G383" s="3"/>
      <c r="H383"/>
      <c r="I383"/>
    </row>
    <row r="384" spans="1:9" s="25" customFormat="1">
      <c r="A384"/>
      <c r="B384"/>
      <c r="C384"/>
      <c r="D384"/>
      <c r="E384" s="3"/>
      <c r="F384" s="3"/>
      <c r="G384" s="3"/>
      <c r="H384"/>
      <c r="I384"/>
    </row>
    <row r="385" spans="1:9" s="25" customFormat="1">
      <c r="A385"/>
      <c r="B385"/>
      <c r="C385"/>
      <c r="D385"/>
      <c r="E385" s="3"/>
      <c r="F385" s="3"/>
      <c r="G385" s="3"/>
      <c r="H385"/>
      <c r="I385"/>
    </row>
    <row r="386" spans="1:9" s="25" customFormat="1">
      <c r="A386"/>
      <c r="B386"/>
      <c r="C386"/>
      <c r="D386"/>
      <c r="E386" s="3"/>
      <c r="F386" s="3"/>
      <c r="G386" s="3"/>
      <c r="H386"/>
      <c r="I386"/>
    </row>
    <row r="387" spans="1:9" s="25" customFormat="1">
      <c r="A387"/>
      <c r="B387"/>
      <c r="C387"/>
      <c r="D387"/>
      <c r="E387" s="3"/>
      <c r="F387" s="3"/>
      <c r="G387" s="3"/>
      <c r="H387"/>
      <c r="I387"/>
    </row>
    <row r="388" spans="1:9" s="25" customFormat="1">
      <c r="A388"/>
      <c r="B388"/>
      <c r="C388"/>
      <c r="D388"/>
      <c r="E388" s="3"/>
      <c r="F388" s="3"/>
      <c r="G388" s="3"/>
      <c r="H388"/>
      <c r="I388"/>
    </row>
    <row r="389" spans="1:9" s="25" customFormat="1">
      <c r="A389"/>
      <c r="B389"/>
      <c r="C389"/>
      <c r="D389"/>
      <c r="E389" s="3"/>
      <c r="F389" s="3"/>
      <c r="G389" s="3"/>
      <c r="H389"/>
      <c r="I389"/>
    </row>
    <row r="390" spans="1:9" s="25" customFormat="1">
      <c r="A390"/>
      <c r="B390"/>
      <c r="C390"/>
      <c r="D390"/>
      <c r="E390" s="3"/>
      <c r="F390" s="3"/>
      <c r="G390" s="3"/>
      <c r="H390"/>
      <c r="I390"/>
    </row>
    <row r="391" spans="1:9" s="25" customFormat="1">
      <c r="A391"/>
      <c r="B391"/>
      <c r="C391"/>
      <c r="D391"/>
      <c r="E391" s="3"/>
      <c r="F391" s="3"/>
      <c r="G391" s="3"/>
      <c r="H391"/>
      <c r="I391"/>
    </row>
    <row r="392" spans="1:9" s="25" customFormat="1">
      <c r="A392"/>
      <c r="B392"/>
      <c r="C392"/>
      <c r="D392"/>
      <c r="E392" s="3"/>
      <c r="F392" s="3"/>
      <c r="G392" s="3"/>
      <c r="H392"/>
      <c r="I392"/>
    </row>
    <row r="393" spans="1:9" s="25" customFormat="1">
      <c r="A393"/>
      <c r="B393"/>
      <c r="C393"/>
      <c r="D393"/>
      <c r="E393" s="3"/>
      <c r="F393" s="3"/>
      <c r="G393" s="3"/>
      <c r="H393"/>
      <c r="I393"/>
    </row>
    <row r="394" spans="1:9" s="25" customFormat="1">
      <c r="A394"/>
      <c r="B394"/>
      <c r="C394"/>
      <c r="D394"/>
      <c r="E394" s="3"/>
      <c r="F394" s="3"/>
      <c r="G394" s="3"/>
      <c r="H394"/>
      <c r="I394"/>
    </row>
    <row r="395" spans="1:9" s="25" customFormat="1">
      <c r="A395"/>
      <c r="B395"/>
      <c r="C395"/>
      <c r="D395"/>
      <c r="E395" s="3"/>
      <c r="F395" s="3"/>
      <c r="G395" s="3"/>
      <c r="H395"/>
      <c r="I395"/>
    </row>
    <row r="396" spans="1:9" s="25" customFormat="1">
      <c r="A396"/>
      <c r="B396"/>
      <c r="C396"/>
      <c r="D396"/>
      <c r="E396" s="3"/>
      <c r="F396" s="3"/>
      <c r="G396" s="3"/>
      <c r="H396"/>
      <c r="I396"/>
    </row>
    <row r="397" spans="1:9" s="25" customFormat="1">
      <c r="A397"/>
      <c r="B397"/>
      <c r="C397"/>
      <c r="D397"/>
      <c r="E397" s="3"/>
      <c r="F397" s="3"/>
      <c r="G397" s="3"/>
      <c r="H397"/>
      <c r="I397"/>
    </row>
    <row r="398" spans="1:9" s="25" customFormat="1">
      <c r="A398"/>
      <c r="B398"/>
      <c r="C398"/>
      <c r="D398"/>
      <c r="E398" s="3"/>
      <c r="F398" s="3"/>
      <c r="G398" s="3"/>
      <c r="H398"/>
      <c r="I398"/>
    </row>
    <row r="399" spans="1:9" s="25" customFormat="1">
      <c r="A399"/>
      <c r="B399"/>
      <c r="C399"/>
      <c r="D399"/>
      <c r="E399" s="3"/>
      <c r="F399" s="3"/>
      <c r="G399" s="3"/>
      <c r="H399"/>
      <c r="I399"/>
    </row>
    <row r="400" spans="1:9" s="25" customFormat="1">
      <c r="A400"/>
      <c r="B400"/>
      <c r="C400"/>
      <c r="D400"/>
      <c r="E400" s="3"/>
      <c r="F400" s="3"/>
      <c r="G400" s="3"/>
      <c r="H400"/>
      <c r="I400"/>
    </row>
    <row r="401" spans="1:9" s="25" customFormat="1">
      <c r="A401"/>
      <c r="B401"/>
      <c r="C401"/>
      <c r="D401"/>
      <c r="E401" s="3"/>
      <c r="F401" s="3"/>
      <c r="G401" s="3"/>
      <c r="H401"/>
      <c r="I401"/>
    </row>
    <row r="402" spans="1:9" s="25" customFormat="1">
      <c r="A402"/>
      <c r="B402"/>
      <c r="C402"/>
      <c r="D402"/>
      <c r="E402" s="3"/>
      <c r="F402" s="3"/>
      <c r="G402" s="3"/>
      <c r="H402"/>
      <c r="I402"/>
    </row>
    <row r="403" spans="1:9" s="25" customFormat="1">
      <c r="A403"/>
      <c r="B403"/>
      <c r="C403"/>
      <c r="D403"/>
      <c r="E403" s="3"/>
      <c r="F403" s="3"/>
      <c r="G403" s="3"/>
      <c r="H403"/>
      <c r="I403"/>
    </row>
    <row r="404" spans="1:9" s="25" customFormat="1">
      <c r="A404"/>
      <c r="B404"/>
      <c r="C404"/>
      <c r="D404"/>
      <c r="E404" s="3"/>
      <c r="F404" s="3"/>
      <c r="G404" s="3"/>
      <c r="H404"/>
      <c r="I404"/>
    </row>
    <row r="405" spans="1:9" s="25" customFormat="1">
      <c r="A405"/>
      <c r="B405"/>
      <c r="C405"/>
      <c r="D405"/>
      <c r="E405" s="3"/>
      <c r="F405" s="3"/>
      <c r="G405" s="3"/>
      <c r="H405"/>
      <c r="I405"/>
    </row>
    <row r="406" spans="1:9" s="25" customFormat="1">
      <c r="A406"/>
      <c r="B406"/>
      <c r="C406"/>
      <c r="D406"/>
      <c r="E406" s="3"/>
      <c r="F406" s="3"/>
      <c r="G406" s="3"/>
      <c r="H406"/>
      <c r="I406"/>
    </row>
    <row r="407" spans="1:9" s="25" customFormat="1">
      <c r="A407"/>
      <c r="B407"/>
      <c r="C407"/>
      <c r="D407"/>
      <c r="E407" s="3"/>
      <c r="F407" s="3"/>
      <c r="G407" s="3"/>
      <c r="H407"/>
      <c r="I407"/>
    </row>
    <row r="408" spans="1:9" s="25" customFormat="1">
      <c r="A408"/>
      <c r="B408"/>
      <c r="C408"/>
      <c r="D408"/>
      <c r="E408" s="3"/>
      <c r="F408" s="3"/>
      <c r="G408" s="3"/>
      <c r="H408"/>
      <c r="I408"/>
    </row>
    <row r="409" spans="1:9" s="25" customFormat="1">
      <c r="A409"/>
      <c r="B409"/>
      <c r="C409"/>
      <c r="D409"/>
      <c r="E409" s="3"/>
      <c r="F409" s="3"/>
      <c r="G409" s="3"/>
      <c r="H409"/>
      <c r="I409"/>
    </row>
    <row r="410" spans="1:9" s="25" customFormat="1">
      <c r="A410"/>
      <c r="B410"/>
      <c r="C410"/>
      <c r="D410"/>
      <c r="E410" s="3"/>
      <c r="F410" s="3"/>
      <c r="G410" s="3"/>
      <c r="H410"/>
      <c r="I410"/>
    </row>
    <row r="411" spans="1:9" s="25" customFormat="1">
      <c r="A411"/>
      <c r="B411"/>
      <c r="C411"/>
      <c r="D411"/>
      <c r="E411" s="3"/>
      <c r="F411" s="3"/>
      <c r="G411" s="3"/>
      <c r="H411"/>
      <c r="I411"/>
    </row>
    <row r="412" spans="1:9" s="25" customFormat="1">
      <c r="A412"/>
      <c r="B412"/>
      <c r="C412"/>
      <c r="D412"/>
      <c r="E412" s="3"/>
      <c r="F412" s="3"/>
      <c r="G412" s="3"/>
      <c r="H412"/>
      <c r="I412"/>
    </row>
    <row r="413" spans="1:9" s="25" customFormat="1">
      <c r="A413"/>
      <c r="B413"/>
      <c r="C413"/>
      <c r="D413"/>
      <c r="E413" s="3"/>
      <c r="F413" s="3"/>
      <c r="G413" s="3"/>
      <c r="H413"/>
      <c r="I413"/>
    </row>
    <row r="414" spans="1:9" s="25" customFormat="1">
      <c r="A414"/>
      <c r="B414"/>
      <c r="C414"/>
      <c r="D414"/>
      <c r="E414" s="3"/>
      <c r="F414" s="3"/>
      <c r="G414" s="3"/>
      <c r="H414"/>
      <c r="I414"/>
    </row>
    <row r="415" spans="1:9" s="25" customFormat="1">
      <c r="A415"/>
      <c r="B415"/>
      <c r="C415"/>
      <c r="D415"/>
      <c r="E415" s="3"/>
      <c r="F415" s="3"/>
      <c r="G415" s="3"/>
      <c r="H415"/>
      <c r="I415"/>
    </row>
    <row r="416" spans="1:9" s="25" customFormat="1">
      <c r="A416"/>
      <c r="B416"/>
      <c r="C416"/>
      <c r="D416"/>
      <c r="E416" s="3"/>
      <c r="F416" s="3"/>
      <c r="G416" s="3"/>
      <c r="H416"/>
      <c r="I416"/>
    </row>
    <row r="417" spans="1:9" s="25" customFormat="1">
      <c r="A417"/>
      <c r="B417"/>
      <c r="C417"/>
      <c r="D417"/>
      <c r="E417" s="3"/>
      <c r="F417" s="3"/>
      <c r="G417" s="3"/>
      <c r="H417"/>
      <c r="I417"/>
    </row>
    <row r="418" spans="1:9" s="25" customFormat="1">
      <c r="A418"/>
      <c r="B418"/>
      <c r="C418"/>
      <c r="D418"/>
      <c r="E418" s="3"/>
      <c r="F418" s="3"/>
      <c r="G418" s="3"/>
      <c r="H418"/>
      <c r="I418"/>
    </row>
    <row r="419" spans="1:9" s="25" customFormat="1">
      <c r="A419"/>
      <c r="B419"/>
      <c r="C419"/>
      <c r="D419"/>
      <c r="E419" s="3"/>
      <c r="F419" s="3"/>
      <c r="G419" s="3"/>
      <c r="H419"/>
      <c r="I419"/>
    </row>
    <row r="420" spans="1:9" s="25" customFormat="1">
      <c r="A420"/>
      <c r="B420"/>
      <c r="C420"/>
      <c r="D420"/>
      <c r="E420" s="3"/>
      <c r="F420" s="3"/>
      <c r="G420" s="3"/>
      <c r="H420"/>
      <c r="I420"/>
    </row>
    <row r="421" spans="1:9" s="25" customFormat="1">
      <c r="A421"/>
      <c r="B421"/>
      <c r="C421"/>
      <c r="D421"/>
      <c r="E421" s="3"/>
      <c r="F421" s="3"/>
      <c r="G421" s="3"/>
      <c r="H421"/>
      <c r="I421"/>
    </row>
    <row r="422" spans="1:9" s="25" customFormat="1">
      <c r="A422"/>
      <c r="B422"/>
      <c r="C422"/>
      <c r="D422"/>
      <c r="E422" s="3"/>
      <c r="F422" s="3"/>
      <c r="G422" s="3"/>
      <c r="H422"/>
      <c r="I422"/>
    </row>
    <row r="423" spans="1:9" s="25" customFormat="1">
      <c r="A423"/>
      <c r="B423"/>
      <c r="C423"/>
      <c r="D423"/>
      <c r="E423" s="3"/>
      <c r="F423" s="3"/>
      <c r="G423" s="3"/>
      <c r="H423"/>
      <c r="I423"/>
    </row>
    <row r="424" spans="1:9" s="25" customFormat="1">
      <c r="A424"/>
      <c r="B424"/>
      <c r="C424"/>
      <c r="D424"/>
      <c r="E424" s="3"/>
      <c r="F424" s="3"/>
      <c r="G424" s="3"/>
      <c r="H424"/>
      <c r="I424"/>
    </row>
    <row r="425" spans="1:9" s="25" customFormat="1">
      <c r="A425"/>
      <c r="B425"/>
      <c r="C425"/>
      <c r="D425"/>
      <c r="E425" s="3"/>
      <c r="F425" s="3"/>
      <c r="G425" s="3"/>
      <c r="H425"/>
      <c r="I425"/>
    </row>
    <row r="426" spans="1:9" s="25" customFormat="1">
      <c r="A426"/>
      <c r="B426"/>
      <c r="C426"/>
      <c r="D426"/>
      <c r="E426" s="3"/>
      <c r="F426" s="3"/>
      <c r="G426" s="3"/>
      <c r="H426"/>
      <c r="I426"/>
    </row>
    <row r="427" spans="1:9" s="25" customFormat="1">
      <c r="A427"/>
      <c r="B427"/>
      <c r="C427"/>
      <c r="D427"/>
      <c r="E427" s="3"/>
      <c r="F427" s="3"/>
      <c r="G427" s="3"/>
      <c r="H427"/>
      <c r="I427"/>
    </row>
    <row r="428" spans="1:9" s="25" customFormat="1">
      <c r="A428"/>
      <c r="B428"/>
      <c r="C428"/>
      <c r="D428"/>
      <c r="E428" s="3"/>
      <c r="F428" s="3"/>
      <c r="G428" s="3"/>
      <c r="H428"/>
      <c r="I428"/>
    </row>
    <row r="429" spans="1:9" s="25" customFormat="1">
      <c r="A429"/>
      <c r="B429"/>
      <c r="C429"/>
      <c r="D429"/>
      <c r="E429" s="3"/>
      <c r="F429" s="3"/>
      <c r="G429" s="3"/>
      <c r="H429"/>
      <c r="I429"/>
    </row>
    <row r="430" spans="1:9" s="25" customFormat="1">
      <c r="A430"/>
      <c r="B430"/>
      <c r="C430"/>
      <c r="D430"/>
      <c r="E430" s="3"/>
      <c r="F430" s="3"/>
      <c r="G430" s="3"/>
      <c r="H430"/>
      <c r="I430"/>
    </row>
    <row r="431" spans="1:9" s="25" customFormat="1">
      <c r="A431"/>
      <c r="B431"/>
      <c r="C431"/>
      <c r="D431"/>
      <c r="E431" s="3"/>
      <c r="F431" s="3"/>
      <c r="G431" s="3"/>
      <c r="H431"/>
      <c r="I431"/>
    </row>
    <row r="432" spans="1:9" s="25" customFormat="1">
      <c r="A432"/>
      <c r="B432"/>
      <c r="C432"/>
      <c r="D432"/>
      <c r="E432" s="3"/>
      <c r="F432" s="3"/>
      <c r="G432" s="3"/>
      <c r="H432"/>
      <c r="I432"/>
    </row>
    <row r="433" spans="1:9" s="25" customFormat="1">
      <c r="A433"/>
      <c r="B433"/>
      <c r="C433"/>
      <c r="D433"/>
      <c r="E433" s="3"/>
      <c r="F433" s="3"/>
      <c r="G433" s="3"/>
      <c r="H433"/>
      <c r="I433"/>
    </row>
    <row r="434" spans="1:9" s="25" customFormat="1">
      <c r="A434"/>
      <c r="B434"/>
      <c r="C434"/>
      <c r="D434"/>
      <c r="E434" s="3"/>
      <c r="F434" s="3"/>
      <c r="G434" s="3"/>
      <c r="H434"/>
      <c r="I434"/>
    </row>
    <row r="435" spans="1:9" s="25" customFormat="1">
      <c r="A435"/>
      <c r="B435"/>
      <c r="C435"/>
      <c r="D435"/>
      <c r="E435" s="3"/>
      <c r="F435" s="3"/>
      <c r="G435" s="3"/>
      <c r="H435"/>
      <c r="I435"/>
    </row>
    <row r="436" spans="1:9" s="25" customFormat="1">
      <c r="A436"/>
      <c r="B436"/>
      <c r="C436"/>
      <c r="D436"/>
      <c r="E436" s="3"/>
      <c r="F436" s="3"/>
      <c r="G436" s="3"/>
      <c r="H436"/>
      <c r="I436"/>
    </row>
    <row r="437" spans="1:9" s="25" customFormat="1">
      <c r="A437"/>
      <c r="B437"/>
      <c r="C437"/>
      <c r="D437"/>
      <c r="E437" s="3"/>
      <c r="F437" s="3"/>
      <c r="G437" s="3"/>
      <c r="H437"/>
      <c r="I437"/>
    </row>
    <row r="438" spans="1:9" s="25" customFormat="1">
      <c r="A438"/>
      <c r="B438"/>
      <c r="C438"/>
      <c r="D438"/>
      <c r="E438" s="3"/>
      <c r="F438" s="3"/>
      <c r="G438" s="3"/>
      <c r="H438"/>
      <c r="I438"/>
    </row>
    <row r="439" spans="1:9" s="25" customFormat="1">
      <c r="A439"/>
      <c r="B439"/>
      <c r="C439"/>
      <c r="D439"/>
      <c r="E439" s="3"/>
      <c r="F439" s="3"/>
      <c r="G439" s="3"/>
      <c r="H439"/>
      <c r="I439"/>
    </row>
    <row r="440" spans="1:9" s="25" customFormat="1">
      <c r="A440"/>
      <c r="B440"/>
      <c r="C440"/>
      <c r="D440"/>
      <c r="E440" s="3"/>
      <c r="F440" s="3"/>
      <c r="G440" s="3"/>
      <c r="H440"/>
      <c r="I440"/>
    </row>
    <row r="441" spans="1:9" s="25" customFormat="1">
      <c r="A441"/>
      <c r="B441"/>
      <c r="C441"/>
      <c r="D441"/>
      <c r="E441" s="3"/>
      <c r="F441" s="3"/>
      <c r="G441" s="3"/>
      <c r="H441"/>
      <c r="I441"/>
    </row>
    <row r="442" spans="1:9" s="25" customFormat="1">
      <c r="A442"/>
      <c r="B442"/>
      <c r="C442"/>
      <c r="D442"/>
      <c r="E442" s="3"/>
      <c r="F442" s="3"/>
      <c r="G442" s="3"/>
      <c r="H442"/>
      <c r="I442"/>
    </row>
    <row r="443" spans="1:9" s="25" customFormat="1">
      <c r="A443"/>
      <c r="B443"/>
      <c r="C443"/>
      <c r="D443"/>
      <c r="E443" s="3"/>
      <c r="F443" s="3"/>
      <c r="G443" s="3"/>
      <c r="H443"/>
      <c r="I443"/>
    </row>
    <row r="444" spans="1:9" s="25" customFormat="1">
      <c r="A444"/>
      <c r="B444"/>
      <c r="C444"/>
      <c r="D444"/>
      <c r="E444" s="3"/>
      <c r="F444" s="3"/>
      <c r="G444" s="3"/>
      <c r="H444"/>
      <c r="I444"/>
    </row>
    <row r="445" spans="1:9" s="25" customFormat="1">
      <c r="A445"/>
      <c r="B445"/>
      <c r="C445"/>
      <c r="D445"/>
      <c r="E445" s="3"/>
      <c r="F445" s="3"/>
      <c r="G445" s="3"/>
      <c r="H445"/>
      <c r="I445"/>
    </row>
    <row r="446" spans="1:9" s="25" customFormat="1">
      <c r="A446"/>
      <c r="B446"/>
      <c r="C446"/>
      <c r="D446"/>
      <c r="E446" s="3"/>
      <c r="F446" s="3"/>
      <c r="G446" s="3"/>
      <c r="H446"/>
      <c r="I446"/>
    </row>
    <row r="447" spans="1:9" s="25" customFormat="1">
      <c r="A447"/>
      <c r="B447"/>
      <c r="C447"/>
      <c r="D447"/>
      <c r="E447" s="3"/>
      <c r="F447" s="3"/>
      <c r="G447" s="3"/>
      <c r="H447"/>
      <c r="I447"/>
    </row>
    <row r="448" spans="1:9" s="25" customFormat="1">
      <c r="A448"/>
      <c r="B448"/>
      <c r="C448"/>
      <c r="D448"/>
      <c r="E448" s="3"/>
      <c r="F448" s="3"/>
      <c r="G448" s="3"/>
      <c r="H448"/>
      <c r="I448"/>
    </row>
    <row r="449" spans="1:9" s="25" customFormat="1">
      <c r="A449"/>
      <c r="B449"/>
      <c r="C449"/>
      <c r="D449"/>
      <c r="E449" s="3"/>
      <c r="F449" s="3"/>
      <c r="G449" s="3"/>
      <c r="H449"/>
      <c r="I449"/>
    </row>
    <row r="450" spans="1:9" s="25" customFormat="1">
      <c r="A450"/>
      <c r="B450"/>
      <c r="C450"/>
      <c r="D450"/>
      <c r="E450" s="3"/>
      <c r="F450" s="3"/>
      <c r="G450" s="3"/>
      <c r="H450"/>
      <c r="I450"/>
    </row>
    <row r="451" spans="1:9" s="25" customFormat="1">
      <c r="A451"/>
      <c r="B451"/>
      <c r="C451"/>
      <c r="D451"/>
      <c r="E451" s="3"/>
      <c r="F451" s="3"/>
      <c r="G451" s="3"/>
      <c r="H451"/>
      <c r="I451"/>
    </row>
    <row r="452" spans="1:9" s="25" customFormat="1">
      <c r="A452"/>
      <c r="B452"/>
      <c r="C452"/>
      <c r="D452"/>
      <c r="E452" s="3"/>
      <c r="F452" s="3"/>
      <c r="G452" s="3"/>
      <c r="H452"/>
      <c r="I452"/>
    </row>
    <row r="453" spans="1:9" s="25" customFormat="1">
      <c r="A453"/>
      <c r="B453"/>
      <c r="C453"/>
      <c r="D453"/>
      <c r="E453" s="3"/>
      <c r="F453" s="3"/>
      <c r="G453" s="3"/>
      <c r="H453"/>
      <c r="I453"/>
    </row>
    <row r="454" spans="1:9" s="25" customFormat="1">
      <c r="A454"/>
      <c r="B454"/>
      <c r="C454"/>
      <c r="D454"/>
      <c r="E454" s="3"/>
      <c r="F454" s="3"/>
      <c r="G454" s="3"/>
      <c r="H454"/>
      <c r="I454"/>
    </row>
    <row r="455" spans="1:9" s="25" customFormat="1">
      <c r="A455"/>
      <c r="B455"/>
      <c r="C455"/>
      <c r="D455"/>
      <c r="E455" s="3"/>
      <c r="F455" s="3"/>
      <c r="G455" s="3"/>
      <c r="H455"/>
      <c r="I455"/>
    </row>
    <row r="456" spans="1:9" s="25" customFormat="1">
      <c r="A456"/>
      <c r="B456"/>
      <c r="C456"/>
      <c r="D456"/>
      <c r="E456" s="3"/>
      <c r="F456" s="3"/>
      <c r="G456" s="3"/>
      <c r="H456"/>
      <c r="I456"/>
    </row>
    <row r="457" spans="1:9" s="25" customFormat="1">
      <c r="A457"/>
      <c r="B457"/>
      <c r="C457"/>
      <c r="D457"/>
      <c r="E457" s="3"/>
      <c r="F457" s="3"/>
      <c r="G457" s="3"/>
      <c r="H457"/>
      <c r="I457"/>
    </row>
    <row r="458" spans="1:9" s="25" customFormat="1">
      <c r="A458"/>
      <c r="B458"/>
      <c r="C458"/>
      <c r="D458"/>
      <c r="E458" s="3"/>
      <c r="F458" s="3"/>
      <c r="G458" s="3"/>
      <c r="H458"/>
      <c r="I458"/>
    </row>
    <row r="459" spans="1:9" s="25" customFormat="1">
      <c r="A459"/>
      <c r="B459"/>
      <c r="C459"/>
      <c r="D459"/>
      <c r="E459" s="3"/>
      <c r="F459" s="3"/>
      <c r="G459" s="3"/>
      <c r="H459"/>
      <c r="I459"/>
    </row>
    <row r="460" spans="1:9" s="25" customFormat="1">
      <c r="A460"/>
      <c r="B460"/>
      <c r="C460"/>
      <c r="D460"/>
      <c r="E460" s="3"/>
      <c r="F460" s="3"/>
      <c r="G460" s="3"/>
      <c r="H460"/>
      <c r="I460"/>
    </row>
    <row r="461" spans="1:9" s="25" customFormat="1">
      <c r="A461"/>
      <c r="B461"/>
      <c r="C461"/>
      <c r="D461"/>
      <c r="E461" s="3"/>
      <c r="F461" s="3"/>
      <c r="G461" s="3"/>
      <c r="H461"/>
      <c r="I461"/>
    </row>
    <row r="462" spans="1:9" s="25" customFormat="1">
      <c r="A462"/>
      <c r="B462"/>
      <c r="C462"/>
      <c r="D462"/>
      <c r="E462" s="3"/>
      <c r="F462" s="3"/>
      <c r="G462" s="3"/>
      <c r="H462"/>
      <c r="I462"/>
    </row>
    <row r="463" spans="1:9" s="25" customFormat="1">
      <c r="A463"/>
      <c r="B463"/>
      <c r="C463"/>
      <c r="D463"/>
      <c r="E463" s="3"/>
      <c r="F463" s="3"/>
      <c r="G463" s="3"/>
      <c r="H463"/>
      <c r="I463"/>
    </row>
    <row r="464" spans="1:9" s="25" customFormat="1">
      <c r="A464"/>
      <c r="B464"/>
      <c r="C464"/>
      <c r="D464"/>
      <c r="E464" s="3"/>
      <c r="F464" s="3"/>
      <c r="G464" s="3"/>
      <c r="H464"/>
      <c r="I464"/>
    </row>
    <row r="465" spans="1:9" s="25" customFormat="1">
      <c r="A465"/>
      <c r="B465"/>
      <c r="C465"/>
      <c r="D465"/>
      <c r="E465" s="3"/>
      <c r="F465" s="3"/>
      <c r="G465" s="3"/>
      <c r="H465"/>
      <c r="I465"/>
    </row>
    <row r="466" spans="1:9" s="25" customFormat="1">
      <c r="A466"/>
      <c r="B466"/>
      <c r="C466"/>
      <c r="D466"/>
      <c r="E466" s="3"/>
      <c r="F466" s="3"/>
      <c r="G466" s="3"/>
      <c r="H466"/>
      <c r="I466"/>
    </row>
    <row r="467" spans="1:9" s="25" customFormat="1">
      <c r="A467"/>
      <c r="B467"/>
      <c r="C467"/>
      <c r="D467"/>
      <c r="E467" s="3"/>
      <c r="F467" s="3"/>
      <c r="G467" s="3"/>
      <c r="H467"/>
      <c r="I467"/>
    </row>
    <row r="468" spans="1:9" s="25" customFormat="1">
      <c r="A468"/>
      <c r="B468"/>
      <c r="C468"/>
      <c r="D468"/>
      <c r="E468" s="3"/>
      <c r="F468" s="3"/>
      <c r="G468" s="3"/>
      <c r="H468"/>
      <c r="I468"/>
    </row>
    <row r="469" spans="1:9" s="25" customFormat="1">
      <c r="A469"/>
      <c r="B469"/>
      <c r="C469"/>
      <c r="D469"/>
      <c r="E469" s="3"/>
      <c r="F469" s="3"/>
      <c r="G469" s="3"/>
      <c r="H469"/>
      <c r="I469"/>
    </row>
    <row r="470" spans="1:9" s="25" customFormat="1">
      <c r="A470"/>
      <c r="B470"/>
      <c r="C470"/>
      <c r="D470"/>
      <c r="E470" s="3"/>
      <c r="F470" s="3"/>
      <c r="G470" s="3"/>
      <c r="H470"/>
      <c r="I470"/>
    </row>
    <row r="471" spans="1:9" s="25" customFormat="1">
      <c r="A471"/>
      <c r="B471"/>
      <c r="C471"/>
      <c r="D471"/>
      <c r="E471" s="3"/>
      <c r="F471" s="3"/>
      <c r="G471" s="3"/>
      <c r="H471"/>
      <c r="I471"/>
    </row>
    <row r="472" spans="1:9">
      <c r="I472"/>
    </row>
    <row r="473" spans="1:9">
      <c r="I473"/>
    </row>
    <row r="474" spans="1:9">
      <c r="I474"/>
    </row>
    <row r="475" spans="1:9">
      <c r="I475"/>
    </row>
    <row r="476" spans="1:9">
      <c r="I476"/>
    </row>
    <row r="477" spans="1:9">
      <c r="I477"/>
    </row>
    <row r="478" spans="1:9">
      <c r="I478"/>
    </row>
    <row r="479" spans="1:9">
      <c r="I479"/>
    </row>
    <row r="480" spans="1:9">
      <c r="I480"/>
    </row>
    <row r="481" spans="8:9">
      <c r="I481"/>
    </row>
    <row r="482" spans="8:9">
      <c r="H482" s="3"/>
      <c r="I482"/>
    </row>
    <row r="483" spans="8:9">
      <c r="H483" s="3"/>
      <c r="I483"/>
    </row>
    <row r="484" spans="8:9">
      <c r="I484"/>
    </row>
    <row r="485" spans="8:9">
      <c r="I485"/>
    </row>
    <row r="486" spans="8:9">
      <c r="H486" s="3"/>
      <c r="I486"/>
    </row>
    <row r="487" spans="8:9">
      <c r="I487"/>
    </row>
    <row r="488" spans="8:9">
      <c r="I488"/>
    </row>
    <row r="489" spans="8:9">
      <c r="I489"/>
    </row>
    <row r="490" spans="8:9">
      <c r="I490"/>
    </row>
    <row r="491" spans="8:9">
      <c r="H491" s="3"/>
      <c r="I491"/>
    </row>
    <row r="492" spans="8:9">
      <c r="I492"/>
    </row>
    <row r="493" spans="8:9">
      <c r="H493" s="3"/>
      <c r="I493"/>
    </row>
    <row r="494" spans="8:9">
      <c r="I494"/>
    </row>
    <row r="495" spans="8:9">
      <c r="I495"/>
    </row>
    <row r="496" spans="8:9">
      <c r="I496"/>
    </row>
    <row r="497" spans="8:9">
      <c r="H497" s="3"/>
      <c r="I497"/>
    </row>
    <row r="498" spans="8:9">
      <c r="I498"/>
    </row>
    <row r="499" spans="8:9">
      <c r="I499"/>
    </row>
    <row r="500" spans="8:9">
      <c r="I500"/>
    </row>
    <row r="501" spans="8:9">
      <c r="I501"/>
    </row>
    <row r="502" spans="8:9">
      <c r="I502"/>
    </row>
    <row r="503" spans="8:9">
      <c r="I503"/>
    </row>
    <row r="504" spans="8:9">
      <c r="I504"/>
    </row>
    <row r="505" spans="8:9">
      <c r="I505"/>
    </row>
    <row r="506" spans="8:9">
      <c r="I506"/>
    </row>
    <row r="507" spans="8:9">
      <c r="I507"/>
    </row>
    <row r="508" spans="8:9">
      <c r="I508"/>
    </row>
    <row r="509" spans="8:9">
      <c r="I509"/>
    </row>
    <row r="510" spans="8:9">
      <c r="I510"/>
    </row>
    <row r="511" spans="8:9">
      <c r="I511"/>
    </row>
    <row r="512" spans="8:9">
      <c r="I512"/>
    </row>
    <row r="513" spans="9:9">
      <c r="I513"/>
    </row>
    <row r="514" spans="9:9">
      <c r="I514"/>
    </row>
    <row r="515" spans="9:9">
      <c r="I515"/>
    </row>
    <row r="516" spans="9:9">
      <c r="I516"/>
    </row>
    <row r="517" spans="9:9">
      <c r="I517"/>
    </row>
    <row r="518" spans="9:9">
      <c r="I518"/>
    </row>
    <row r="519" spans="9:9">
      <c r="I519"/>
    </row>
    <row r="520" spans="9:9">
      <c r="I520"/>
    </row>
    <row r="521" spans="9:9">
      <c r="I521"/>
    </row>
    <row r="522" spans="9:9">
      <c r="I522"/>
    </row>
    <row r="523" spans="9:9">
      <c r="I523"/>
    </row>
    <row r="524" spans="9:9">
      <c r="I524"/>
    </row>
    <row r="525" spans="9:9">
      <c r="I525"/>
    </row>
    <row r="526" spans="9:9">
      <c r="I526"/>
    </row>
    <row r="527" spans="9:9">
      <c r="I527"/>
    </row>
    <row r="528" spans="9:9">
      <c r="I528"/>
    </row>
    <row r="529" spans="9:9">
      <c r="I529"/>
    </row>
    <row r="530" spans="9:9">
      <c r="I530"/>
    </row>
    <row r="531" spans="9:9">
      <c r="I531"/>
    </row>
    <row r="532" spans="9:9">
      <c r="I532"/>
    </row>
    <row r="533" spans="9:9">
      <c r="I533"/>
    </row>
    <row r="534" spans="9:9">
      <c r="I534"/>
    </row>
    <row r="535" spans="9:9">
      <c r="I535"/>
    </row>
    <row r="536" spans="9:9">
      <c r="I536"/>
    </row>
    <row r="537" spans="9:9">
      <c r="I537"/>
    </row>
    <row r="538" spans="9:9">
      <c r="I538"/>
    </row>
    <row r="539" spans="9:9">
      <c r="I539"/>
    </row>
    <row r="540" spans="9:9">
      <c r="I540"/>
    </row>
    <row r="541" spans="9:9">
      <c r="I541"/>
    </row>
    <row r="542" spans="9:9">
      <c r="I542"/>
    </row>
    <row r="543" spans="9:9">
      <c r="I543"/>
    </row>
    <row r="544" spans="9:9">
      <c r="I544"/>
    </row>
    <row r="545" spans="9:9">
      <c r="I545"/>
    </row>
    <row r="546" spans="9:9">
      <c r="I546"/>
    </row>
    <row r="547" spans="9:9">
      <c r="I547"/>
    </row>
    <row r="548" spans="9:9">
      <c r="I548"/>
    </row>
    <row r="549" spans="9:9">
      <c r="I549"/>
    </row>
    <row r="550" spans="9:9">
      <c r="I550"/>
    </row>
    <row r="551" spans="9:9">
      <c r="I551"/>
    </row>
    <row r="552" spans="9:9">
      <c r="I552"/>
    </row>
    <row r="553" spans="9:9">
      <c r="I553"/>
    </row>
    <row r="554" spans="9:9">
      <c r="I554"/>
    </row>
    <row r="555" spans="9:9">
      <c r="I555"/>
    </row>
    <row r="556" spans="9:9">
      <c r="I556"/>
    </row>
    <row r="557" spans="9:9">
      <c r="I557"/>
    </row>
    <row r="558" spans="9:9">
      <c r="I558"/>
    </row>
    <row r="559" spans="9:9">
      <c r="I559"/>
    </row>
    <row r="560" spans="9:9">
      <c r="I560"/>
    </row>
    <row r="561" spans="9:9">
      <c r="I561"/>
    </row>
    <row r="562" spans="9:9">
      <c r="I562"/>
    </row>
    <row r="563" spans="9:9">
      <c r="I563"/>
    </row>
    <row r="564" spans="9:9">
      <c r="I564"/>
    </row>
    <row r="565" spans="9:9">
      <c r="I565"/>
    </row>
    <row r="566" spans="9:9">
      <c r="I566"/>
    </row>
    <row r="567" spans="9:9">
      <c r="I567"/>
    </row>
    <row r="568" spans="9:9">
      <c r="I568"/>
    </row>
    <row r="569" spans="9:9">
      <c r="I569"/>
    </row>
    <row r="570" spans="9:9">
      <c r="I570"/>
    </row>
    <row r="571" spans="9:9">
      <c r="I571"/>
    </row>
    <row r="572" spans="9:9">
      <c r="I572"/>
    </row>
    <row r="573" spans="9:9">
      <c r="I573"/>
    </row>
    <row r="574" spans="9:9">
      <c r="I574"/>
    </row>
    <row r="575" spans="9:9">
      <c r="I575"/>
    </row>
    <row r="576" spans="9:9">
      <c r="I576"/>
    </row>
    <row r="577" spans="8:9">
      <c r="I577"/>
    </row>
    <row r="578" spans="8:9">
      <c r="H578" s="3"/>
      <c r="I578"/>
    </row>
    <row r="579" spans="8:9">
      <c r="I579"/>
    </row>
    <row r="580" spans="8:9">
      <c r="I580"/>
    </row>
    <row r="581" spans="8:9">
      <c r="I581"/>
    </row>
    <row r="582" spans="8:9">
      <c r="I582"/>
    </row>
    <row r="583" spans="8:9">
      <c r="I583"/>
    </row>
    <row r="584" spans="8:9">
      <c r="I584"/>
    </row>
    <row r="585" spans="8:9">
      <c r="I585"/>
    </row>
    <row r="586" spans="8:9">
      <c r="I586"/>
    </row>
    <row r="587" spans="8:9">
      <c r="I587"/>
    </row>
    <row r="588" spans="8:9">
      <c r="I588"/>
    </row>
    <row r="589" spans="8:9">
      <c r="I589"/>
    </row>
    <row r="590" spans="8:9">
      <c r="I590"/>
    </row>
    <row r="591" spans="8:9">
      <c r="H591" s="3"/>
      <c r="I591"/>
    </row>
    <row r="592" spans="8:9">
      <c r="I592"/>
    </row>
    <row r="593" spans="9:9">
      <c r="I593"/>
    </row>
    <row r="594" spans="9:9">
      <c r="I594"/>
    </row>
    <row r="595" spans="9:9">
      <c r="I595"/>
    </row>
    <row r="596" spans="9:9">
      <c r="I596"/>
    </row>
    <row r="597" spans="9:9">
      <c r="I597"/>
    </row>
    <row r="598" spans="9:9">
      <c r="I598"/>
    </row>
    <row r="599" spans="9:9">
      <c r="I599"/>
    </row>
    <row r="600" spans="9:9">
      <c r="I600"/>
    </row>
    <row r="601" spans="9:9">
      <c r="I601"/>
    </row>
    <row r="602" spans="9:9">
      <c r="I602"/>
    </row>
    <row r="603" spans="9:9">
      <c r="I603"/>
    </row>
    <row r="604" spans="9:9">
      <c r="I604"/>
    </row>
    <row r="605" spans="9:9">
      <c r="I605"/>
    </row>
    <row r="606" spans="9:9">
      <c r="I606"/>
    </row>
    <row r="607" spans="9:9">
      <c r="I607"/>
    </row>
    <row r="608" spans="9:9">
      <c r="I608"/>
    </row>
    <row r="609" spans="9:9">
      <c r="I609"/>
    </row>
    <row r="610" spans="9:9">
      <c r="I610"/>
    </row>
    <row r="611" spans="9:9">
      <c r="I611"/>
    </row>
    <row r="612" spans="9:9">
      <c r="I612"/>
    </row>
    <row r="613" spans="9:9">
      <c r="I613"/>
    </row>
    <row r="614" spans="9:9">
      <c r="I614"/>
    </row>
    <row r="615" spans="9:9">
      <c r="I615"/>
    </row>
    <row r="616" spans="9:9">
      <c r="I616"/>
    </row>
    <row r="617" spans="9:9">
      <c r="I617"/>
    </row>
    <row r="618" spans="9:9">
      <c r="I618"/>
    </row>
    <row r="619" spans="9:9">
      <c r="I619"/>
    </row>
    <row r="620" spans="9:9">
      <c r="I620"/>
    </row>
    <row r="621" spans="9:9">
      <c r="I621"/>
    </row>
    <row r="622" spans="9:9">
      <c r="I622"/>
    </row>
    <row r="623" spans="9:9">
      <c r="I623"/>
    </row>
    <row r="624" spans="9:9">
      <c r="I624"/>
    </row>
    <row r="625" spans="9:9">
      <c r="I625"/>
    </row>
    <row r="626" spans="9:9">
      <c r="I626"/>
    </row>
    <row r="627" spans="9:9">
      <c r="I627"/>
    </row>
    <row r="628" spans="9:9">
      <c r="I628"/>
    </row>
    <row r="629" spans="9:9">
      <c r="I629"/>
    </row>
    <row r="630" spans="9:9">
      <c r="I630"/>
    </row>
    <row r="631" spans="9:9">
      <c r="I631"/>
    </row>
    <row r="632" spans="9:9">
      <c r="I632"/>
    </row>
    <row r="633" spans="9:9">
      <c r="I633"/>
    </row>
    <row r="634" spans="9:9">
      <c r="I634"/>
    </row>
    <row r="635" spans="9:9">
      <c r="I635"/>
    </row>
    <row r="636" spans="9:9">
      <c r="I636"/>
    </row>
    <row r="637" spans="9:9">
      <c r="I637"/>
    </row>
    <row r="638" spans="9:9">
      <c r="I638"/>
    </row>
    <row r="639" spans="9:9">
      <c r="I639"/>
    </row>
    <row r="640" spans="9:9">
      <c r="I640"/>
    </row>
    <row r="641" spans="9:9">
      <c r="I641"/>
    </row>
    <row r="642" spans="9:9">
      <c r="I642"/>
    </row>
    <row r="643" spans="9:9">
      <c r="I643"/>
    </row>
    <row r="644" spans="9:9">
      <c r="I644"/>
    </row>
    <row r="645" spans="9:9">
      <c r="I645"/>
    </row>
    <row r="646" spans="9:9">
      <c r="I646"/>
    </row>
    <row r="647" spans="9:9">
      <c r="I647"/>
    </row>
    <row r="648" spans="9:9">
      <c r="I648"/>
    </row>
    <row r="649" spans="9:9">
      <c r="I649"/>
    </row>
    <row r="650" spans="9:9">
      <c r="I650"/>
    </row>
    <row r="651" spans="9:9">
      <c r="I651"/>
    </row>
    <row r="652" spans="9:9">
      <c r="I652"/>
    </row>
    <row r="653" spans="9:9">
      <c r="I653"/>
    </row>
    <row r="654" spans="9:9">
      <c r="I654"/>
    </row>
    <row r="655" spans="9:9">
      <c r="I655"/>
    </row>
    <row r="656" spans="9:9">
      <c r="I656"/>
    </row>
    <row r="657" spans="9:9">
      <c r="I657"/>
    </row>
    <row r="658" spans="9:9">
      <c r="I658"/>
    </row>
    <row r="659" spans="9:9">
      <c r="I659"/>
    </row>
    <row r="660" spans="9:9">
      <c r="I660"/>
    </row>
    <row r="661" spans="9:9">
      <c r="I661"/>
    </row>
    <row r="662" spans="9:9">
      <c r="I662"/>
    </row>
    <row r="663" spans="9:9">
      <c r="I663"/>
    </row>
    <row r="664" spans="9:9">
      <c r="I664"/>
    </row>
    <row r="665" spans="9:9">
      <c r="I665"/>
    </row>
    <row r="666" spans="9:9">
      <c r="I666"/>
    </row>
    <row r="667" spans="9:9">
      <c r="I667"/>
    </row>
    <row r="668" spans="9:9">
      <c r="I668"/>
    </row>
    <row r="669" spans="9:9">
      <c r="I669"/>
    </row>
    <row r="670" spans="9:9">
      <c r="I670"/>
    </row>
    <row r="671" spans="9:9">
      <c r="I671"/>
    </row>
    <row r="672" spans="9:9">
      <c r="I672"/>
    </row>
    <row r="673" spans="9:9">
      <c r="I673"/>
    </row>
    <row r="674" spans="9:9">
      <c r="I674"/>
    </row>
    <row r="675" spans="9:9">
      <c r="I675"/>
    </row>
    <row r="676" spans="9:9">
      <c r="I676"/>
    </row>
    <row r="677" spans="9:9">
      <c r="I677"/>
    </row>
    <row r="678" spans="9:9">
      <c r="I678"/>
    </row>
    <row r="679" spans="9:9">
      <c r="I679"/>
    </row>
    <row r="680" spans="9:9">
      <c r="I680"/>
    </row>
    <row r="681" spans="9:9">
      <c r="I681"/>
    </row>
    <row r="682" spans="9:9">
      <c r="I682"/>
    </row>
    <row r="683" spans="9:9">
      <c r="I683"/>
    </row>
    <row r="684" spans="9:9">
      <c r="I684"/>
    </row>
    <row r="685" spans="9:9">
      <c r="I685"/>
    </row>
    <row r="686" spans="9:9">
      <c r="I686"/>
    </row>
    <row r="687" spans="9:9">
      <c r="I687"/>
    </row>
    <row r="688" spans="9:9">
      <c r="I688"/>
    </row>
    <row r="689" spans="9:9">
      <c r="I689"/>
    </row>
    <row r="690" spans="9:9">
      <c r="I690"/>
    </row>
    <row r="691" spans="9:9">
      <c r="I691"/>
    </row>
    <row r="692" spans="9:9">
      <c r="I692"/>
    </row>
    <row r="693" spans="9:9">
      <c r="I693"/>
    </row>
    <row r="694" spans="9:9">
      <c r="I694"/>
    </row>
    <row r="695" spans="9:9">
      <c r="I695"/>
    </row>
    <row r="696" spans="9:9">
      <c r="I696"/>
    </row>
    <row r="697" spans="9:9">
      <c r="I697"/>
    </row>
    <row r="698" spans="9:9">
      <c r="I698"/>
    </row>
    <row r="699" spans="9:9">
      <c r="I699"/>
    </row>
    <row r="700" spans="9:9">
      <c r="I700"/>
    </row>
    <row r="701" spans="9:9">
      <c r="I701"/>
    </row>
    <row r="702" spans="9:9">
      <c r="I702"/>
    </row>
    <row r="703" spans="9:9">
      <c r="I703"/>
    </row>
    <row r="704" spans="9:9">
      <c r="I704"/>
    </row>
    <row r="705" spans="9:9">
      <c r="I705"/>
    </row>
    <row r="706" spans="9:9">
      <c r="I706"/>
    </row>
    <row r="707" spans="9:9">
      <c r="I707"/>
    </row>
    <row r="708" spans="9:9">
      <c r="I708"/>
    </row>
    <row r="709" spans="9:9">
      <c r="I709"/>
    </row>
    <row r="710" spans="9:9">
      <c r="I710"/>
    </row>
    <row r="711" spans="9:9">
      <c r="I711"/>
    </row>
    <row r="712" spans="9:9">
      <c r="I712"/>
    </row>
    <row r="713" spans="9:9">
      <c r="I713"/>
    </row>
    <row r="714" spans="9:9">
      <c r="I714"/>
    </row>
    <row r="715" spans="9:9">
      <c r="I715"/>
    </row>
    <row r="716" spans="9:9">
      <c r="I716"/>
    </row>
    <row r="717" spans="9:9">
      <c r="I717"/>
    </row>
    <row r="718" spans="9:9">
      <c r="I718"/>
    </row>
    <row r="719" spans="9:9">
      <c r="I719"/>
    </row>
    <row r="720" spans="9:9">
      <c r="I720"/>
    </row>
    <row r="721" spans="9:9">
      <c r="I721"/>
    </row>
    <row r="722" spans="9:9">
      <c r="I722"/>
    </row>
    <row r="723" spans="9:9">
      <c r="I723"/>
    </row>
    <row r="724" spans="9:9">
      <c r="I724"/>
    </row>
    <row r="725" spans="9:9">
      <c r="I725"/>
    </row>
    <row r="726" spans="9:9">
      <c r="I726"/>
    </row>
    <row r="727" spans="9:9">
      <c r="I727"/>
    </row>
    <row r="728" spans="9:9">
      <c r="I728"/>
    </row>
    <row r="729" spans="9:9">
      <c r="I729"/>
    </row>
    <row r="730" spans="9:9">
      <c r="I730"/>
    </row>
    <row r="731" spans="9:9">
      <c r="I731"/>
    </row>
    <row r="732" spans="9:9">
      <c r="I732"/>
    </row>
    <row r="733" spans="9:9">
      <c r="I733"/>
    </row>
    <row r="734" spans="9:9">
      <c r="I734"/>
    </row>
    <row r="735" spans="9:9">
      <c r="I735"/>
    </row>
    <row r="736" spans="9:9">
      <c r="I736"/>
    </row>
    <row r="737" spans="9:9">
      <c r="I737"/>
    </row>
    <row r="738" spans="9:9">
      <c r="I738"/>
    </row>
    <row r="739" spans="9:9">
      <c r="I739"/>
    </row>
    <row r="740" spans="9:9">
      <c r="I740"/>
    </row>
    <row r="741" spans="9:9">
      <c r="I741"/>
    </row>
    <row r="742" spans="9:9">
      <c r="I742"/>
    </row>
    <row r="743" spans="9:9">
      <c r="I743"/>
    </row>
    <row r="744" spans="9:9">
      <c r="I744"/>
    </row>
    <row r="745" spans="9:9">
      <c r="I745"/>
    </row>
    <row r="746" spans="9:9">
      <c r="I746"/>
    </row>
    <row r="747" spans="9:9">
      <c r="I747"/>
    </row>
    <row r="748" spans="9:9">
      <c r="I748"/>
    </row>
    <row r="749" spans="9:9">
      <c r="I749"/>
    </row>
    <row r="750" spans="9:9">
      <c r="I750"/>
    </row>
    <row r="751" spans="9:9">
      <c r="I751"/>
    </row>
    <row r="752" spans="9:9">
      <c r="I752"/>
    </row>
    <row r="753" spans="9:9">
      <c r="I753"/>
    </row>
    <row r="754" spans="9:9">
      <c r="I754"/>
    </row>
    <row r="755" spans="9:9">
      <c r="I755"/>
    </row>
    <row r="756" spans="9:9">
      <c r="I756"/>
    </row>
    <row r="757" spans="9:9">
      <c r="I757"/>
    </row>
    <row r="758" spans="9:9">
      <c r="I758"/>
    </row>
    <row r="759" spans="9:9">
      <c r="I759"/>
    </row>
    <row r="760" spans="9:9">
      <c r="I760"/>
    </row>
    <row r="761" spans="9:9">
      <c r="I761"/>
    </row>
    <row r="762" spans="9:9">
      <c r="I762"/>
    </row>
    <row r="763" spans="9:9">
      <c r="I763"/>
    </row>
    <row r="764" spans="9:9">
      <c r="I764"/>
    </row>
    <row r="765" spans="9:9">
      <c r="I765"/>
    </row>
    <row r="766" spans="9:9">
      <c r="I766"/>
    </row>
    <row r="767" spans="9:9">
      <c r="I767"/>
    </row>
    <row r="768" spans="9:9">
      <c r="I768"/>
    </row>
    <row r="769" spans="9:9">
      <c r="I769"/>
    </row>
    <row r="770" spans="9:9">
      <c r="I770"/>
    </row>
    <row r="771" spans="9:9">
      <c r="I771"/>
    </row>
    <row r="772" spans="9:9">
      <c r="I772"/>
    </row>
    <row r="773" spans="9:9">
      <c r="I773"/>
    </row>
    <row r="774" spans="9:9">
      <c r="I774"/>
    </row>
    <row r="775" spans="9:9">
      <c r="I775"/>
    </row>
    <row r="776" spans="9:9">
      <c r="I776"/>
    </row>
    <row r="777" spans="9:9">
      <c r="I777"/>
    </row>
    <row r="778" spans="9:9">
      <c r="I778"/>
    </row>
    <row r="779" spans="9:9">
      <c r="I779"/>
    </row>
    <row r="780" spans="9:9">
      <c r="I780"/>
    </row>
    <row r="781" spans="9:9">
      <c r="I781"/>
    </row>
    <row r="782" spans="9:9">
      <c r="I782"/>
    </row>
    <row r="783" spans="9:9">
      <c r="I783"/>
    </row>
    <row r="784" spans="9:9">
      <c r="I784"/>
    </row>
    <row r="785" spans="9:9">
      <c r="I785"/>
    </row>
    <row r="786" spans="9:9">
      <c r="I786"/>
    </row>
    <row r="787" spans="9:9">
      <c r="I787"/>
    </row>
    <row r="788" spans="9:9">
      <c r="I788"/>
    </row>
    <row r="789" spans="9:9">
      <c r="I789"/>
    </row>
    <row r="790" spans="9:9">
      <c r="I790"/>
    </row>
    <row r="791" spans="9:9">
      <c r="I791"/>
    </row>
    <row r="792" spans="9:9">
      <c r="I792"/>
    </row>
    <row r="793" spans="9:9">
      <c r="I793"/>
    </row>
    <row r="794" spans="9:9">
      <c r="I794"/>
    </row>
    <row r="795" spans="9:9">
      <c r="I795"/>
    </row>
    <row r="796" spans="9:9">
      <c r="I796"/>
    </row>
    <row r="797" spans="9:9">
      <c r="I797"/>
    </row>
    <row r="798" spans="9:9">
      <c r="I798"/>
    </row>
    <row r="799" spans="9:9">
      <c r="I799"/>
    </row>
    <row r="800" spans="9:9">
      <c r="I800"/>
    </row>
    <row r="801" spans="9:9">
      <c r="I801"/>
    </row>
    <row r="802" spans="9:9">
      <c r="I802"/>
    </row>
    <row r="803" spans="9:9">
      <c r="I803"/>
    </row>
    <row r="804" spans="9:9">
      <c r="I804"/>
    </row>
    <row r="805" spans="9:9">
      <c r="I805"/>
    </row>
    <row r="806" spans="9:9">
      <c r="I806"/>
    </row>
    <row r="807" spans="9:9">
      <c r="I807"/>
    </row>
    <row r="808" spans="9:9">
      <c r="I808"/>
    </row>
    <row r="809" spans="9:9">
      <c r="I809"/>
    </row>
    <row r="810" spans="9:9">
      <c r="I810"/>
    </row>
    <row r="811" spans="9:9">
      <c r="I811"/>
    </row>
    <row r="812" spans="9:9">
      <c r="I812"/>
    </row>
    <row r="813" spans="9:9">
      <c r="I813"/>
    </row>
    <row r="814" spans="9:9">
      <c r="I814"/>
    </row>
    <row r="815" spans="9:9">
      <c r="I815"/>
    </row>
    <row r="816" spans="9:9">
      <c r="I816"/>
    </row>
    <row r="817" spans="9:9">
      <c r="I817"/>
    </row>
    <row r="818" spans="9:9">
      <c r="I818"/>
    </row>
    <row r="819" spans="9:9">
      <c r="I819"/>
    </row>
    <row r="820" spans="9:9">
      <c r="I820"/>
    </row>
    <row r="821" spans="9:9">
      <c r="I821"/>
    </row>
    <row r="822" spans="9:9">
      <c r="I822"/>
    </row>
    <row r="823" spans="9:9">
      <c r="I823"/>
    </row>
    <row r="824" spans="9:9">
      <c r="I824"/>
    </row>
    <row r="825" spans="9:9">
      <c r="I825"/>
    </row>
    <row r="826" spans="9:9">
      <c r="I826"/>
    </row>
    <row r="827" spans="9:9">
      <c r="I827"/>
    </row>
    <row r="828" spans="9:9">
      <c r="I828"/>
    </row>
    <row r="829" spans="9:9">
      <c r="I829"/>
    </row>
    <row r="830" spans="9:9">
      <c r="I830"/>
    </row>
    <row r="831" spans="9:9">
      <c r="I831"/>
    </row>
    <row r="832" spans="9:9">
      <c r="I832"/>
    </row>
    <row r="833" spans="9:9">
      <c r="I833"/>
    </row>
    <row r="834" spans="9:9">
      <c r="I834"/>
    </row>
    <row r="835" spans="9:9">
      <c r="I835"/>
    </row>
    <row r="836" spans="9:9">
      <c r="I836"/>
    </row>
    <row r="837" spans="9:9">
      <c r="I837"/>
    </row>
    <row r="838" spans="9:9">
      <c r="I838"/>
    </row>
    <row r="839" spans="9:9">
      <c r="I839"/>
    </row>
    <row r="840" spans="9:9">
      <c r="I840"/>
    </row>
    <row r="841" spans="9:9">
      <c r="I841"/>
    </row>
    <row r="842" spans="9:9">
      <c r="I842"/>
    </row>
    <row r="843" spans="9:9">
      <c r="I843"/>
    </row>
    <row r="844" spans="9:9">
      <c r="I844"/>
    </row>
    <row r="845" spans="9:9">
      <c r="I845"/>
    </row>
    <row r="846" spans="9:9">
      <c r="I846"/>
    </row>
    <row r="847" spans="9:9">
      <c r="I847"/>
    </row>
    <row r="848" spans="9:9">
      <c r="I848"/>
    </row>
    <row r="849" spans="9:9">
      <c r="I849"/>
    </row>
    <row r="850" spans="9:9">
      <c r="I850"/>
    </row>
    <row r="851" spans="9:9">
      <c r="I851"/>
    </row>
    <row r="852" spans="9:9">
      <c r="I852"/>
    </row>
    <row r="853" spans="9:9">
      <c r="I853"/>
    </row>
    <row r="854" spans="9:9">
      <c r="I854"/>
    </row>
    <row r="855" spans="9:9">
      <c r="I855"/>
    </row>
    <row r="856" spans="9:9">
      <c r="I856"/>
    </row>
    <row r="857" spans="9:9">
      <c r="I857"/>
    </row>
    <row r="858" spans="9:9">
      <c r="I858"/>
    </row>
    <row r="859" spans="9:9">
      <c r="I859"/>
    </row>
    <row r="860" spans="9:9">
      <c r="I860"/>
    </row>
    <row r="861" spans="9:9">
      <c r="I861"/>
    </row>
    <row r="862" spans="9:9">
      <c r="I862"/>
    </row>
    <row r="863" spans="9:9">
      <c r="I863"/>
    </row>
    <row r="864" spans="9:9">
      <c r="I864"/>
    </row>
    <row r="865" spans="9:9">
      <c r="I865"/>
    </row>
    <row r="866" spans="9:9">
      <c r="I866"/>
    </row>
    <row r="867" spans="9:9">
      <c r="I867"/>
    </row>
    <row r="868" spans="9:9">
      <c r="I868"/>
    </row>
    <row r="869" spans="9:9">
      <c r="I869"/>
    </row>
    <row r="870" spans="9:9">
      <c r="I870"/>
    </row>
    <row r="871" spans="9:9">
      <c r="I871"/>
    </row>
    <row r="872" spans="9:9">
      <c r="I872"/>
    </row>
    <row r="873" spans="9:9">
      <c r="I873"/>
    </row>
    <row r="874" spans="9:9">
      <c r="I874"/>
    </row>
    <row r="875" spans="9:9">
      <c r="I875"/>
    </row>
    <row r="876" spans="9:9">
      <c r="I876"/>
    </row>
    <row r="877" spans="9:9">
      <c r="I877"/>
    </row>
    <row r="878" spans="9:9">
      <c r="I878"/>
    </row>
    <row r="879" spans="9:9">
      <c r="I879"/>
    </row>
    <row r="880" spans="9:9">
      <c r="I880"/>
    </row>
    <row r="881" spans="9:9">
      <c r="I881"/>
    </row>
    <row r="882" spans="9:9">
      <c r="I882"/>
    </row>
    <row r="883" spans="9:9">
      <c r="I883"/>
    </row>
    <row r="884" spans="9:9">
      <c r="I884"/>
    </row>
    <row r="885" spans="9:9">
      <c r="I885"/>
    </row>
    <row r="886" spans="9:9">
      <c r="I886"/>
    </row>
    <row r="887" spans="9:9">
      <c r="I887"/>
    </row>
    <row r="888" spans="9:9">
      <c r="I888"/>
    </row>
    <row r="889" spans="9:9">
      <c r="I889"/>
    </row>
    <row r="890" spans="9:9">
      <c r="I890"/>
    </row>
    <row r="891" spans="9:9">
      <c r="I891"/>
    </row>
    <row r="892" spans="9:9">
      <c r="I892"/>
    </row>
    <row r="893" spans="9:9">
      <c r="I893"/>
    </row>
    <row r="894" spans="9:9">
      <c r="I894"/>
    </row>
    <row r="895" spans="9:9">
      <c r="I895"/>
    </row>
    <row r="896" spans="9:9">
      <c r="I896"/>
    </row>
    <row r="897" spans="9:9">
      <c r="I897"/>
    </row>
    <row r="898" spans="9:9">
      <c r="I898"/>
    </row>
    <row r="899" spans="9:9">
      <c r="I899"/>
    </row>
    <row r="900" spans="9:9">
      <c r="I900"/>
    </row>
    <row r="901" spans="9:9">
      <c r="I901"/>
    </row>
    <row r="902" spans="9:9">
      <c r="I902"/>
    </row>
    <row r="903" spans="9:9">
      <c r="I903"/>
    </row>
    <row r="904" spans="9:9">
      <c r="I904"/>
    </row>
    <row r="905" spans="9:9">
      <c r="I905"/>
    </row>
    <row r="906" spans="9:9">
      <c r="I906"/>
    </row>
    <row r="907" spans="9:9">
      <c r="I907"/>
    </row>
    <row r="908" spans="9:9">
      <c r="I908"/>
    </row>
    <row r="909" spans="9:9">
      <c r="I909"/>
    </row>
    <row r="910" spans="9:9">
      <c r="I910"/>
    </row>
    <row r="911" spans="9:9">
      <c r="I911"/>
    </row>
    <row r="912" spans="9:9">
      <c r="I912"/>
    </row>
    <row r="913" spans="9:9">
      <c r="I913"/>
    </row>
    <row r="914" spans="9:9">
      <c r="I914"/>
    </row>
    <row r="915" spans="9:9">
      <c r="I915"/>
    </row>
    <row r="916" spans="9:9">
      <c r="I916"/>
    </row>
    <row r="917" spans="9:9">
      <c r="I917"/>
    </row>
    <row r="918" spans="9:9">
      <c r="I918"/>
    </row>
    <row r="919" spans="9:9">
      <c r="I919"/>
    </row>
    <row r="920" spans="9:9">
      <c r="I920"/>
    </row>
    <row r="921" spans="9:9">
      <c r="I921"/>
    </row>
    <row r="922" spans="9:9">
      <c r="I922"/>
    </row>
    <row r="923" spans="9:9">
      <c r="I923"/>
    </row>
    <row r="924" spans="9:9">
      <c r="I924"/>
    </row>
    <row r="925" spans="9:9">
      <c r="I925"/>
    </row>
    <row r="926" spans="9:9">
      <c r="I926"/>
    </row>
    <row r="927" spans="9:9">
      <c r="I927"/>
    </row>
    <row r="928" spans="9:9">
      <c r="I928"/>
    </row>
    <row r="929" spans="9:9">
      <c r="I929"/>
    </row>
    <row r="930" spans="9:9">
      <c r="I930"/>
    </row>
    <row r="931" spans="9:9">
      <c r="I931"/>
    </row>
    <row r="932" spans="9:9">
      <c r="I932"/>
    </row>
    <row r="933" spans="9:9">
      <c r="I933"/>
    </row>
    <row r="934" spans="9:9">
      <c r="I934"/>
    </row>
    <row r="935" spans="9:9">
      <c r="I935"/>
    </row>
    <row r="936" spans="9:9">
      <c r="I936"/>
    </row>
    <row r="937" spans="9:9">
      <c r="I937"/>
    </row>
    <row r="938" spans="9:9">
      <c r="I938"/>
    </row>
    <row r="939" spans="9:9">
      <c r="I939"/>
    </row>
    <row r="940" spans="9:9">
      <c r="I940"/>
    </row>
    <row r="941" spans="9:9">
      <c r="I941"/>
    </row>
    <row r="942" spans="9:9">
      <c r="I942"/>
    </row>
    <row r="943" spans="9:9">
      <c r="I943"/>
    </row>
    <row r="944" spans="9:9">
      <c r="I944"/>
    </row>
    <row r="945" spans="9:9">
      <c r="I945"/>
    </row>
    <row r="946" spans="9:9">
      <c r="I946"/>
    </row>
    <row r="947" spans="9:9">
      <c r="I947"/>
    </row>
    <row r="948" spans="9:9">
      <c r="I948"/>
    </row>
    <row r="949" spans="9:9">
      <c r="I949"/>
    </row>
    <row r="950" spans="9:9">
      <c r="I950"/>
    </row>
    <row r="951" spans="9:9">
      <c r="I951"/>
    </row>
    <row r="952" spans="9:9">
      <c r="I952"/>
    </row>
    <row r="953" spans="9:9">
      <c r="I953"/>
    </row>
    <row r="954" spans="9:9">
      <c r="I954"/>
    </row>
    <row r="955" spans="9:9">
      <c r="I955"/>
    </row>
    <row r="956" spans="9:9">
      <c r="I956"/>
    </row>
    <row r="957" spans="9:9">
      <c r="I957"/>
    </row>
    <row r="958" spans="9:9">
      <c r="I958"/>
    </row>
    <row r="959" spans="9:9">
      <c r="I959"/>
    </row>
    <row r="960" spans="9:9">
      <c r="I960"/>
    </row>
    <row r="961" spans="9:9">
      <c r="I961"/>
    </row>
    <row r="962" spans="9:9">
      <c r="I962"/>
    </row>
    <row r="963" spans="9:9">
      <c r="I963"/>
    </row>
    <row r="964" spans="9:9">
      <c r="I964"/>
    </row>
    <row r="965" spans="9:9">
      <c r="I965"/>
    </row>
    <row r="966" spans="9:9">
      <c r="I966"/>
    </row>
    <row r="967" spans="9:9">
      <c r="I967"/>
    </row>
    <row r="968" spans="9:9">
      <c r="I968"/>
    </row>
    <row r="969" spans="9:9">
      <c r="I969"/>
    </row>
    <row r="970" spans="9:9">
      <c r="I970"/>
    </row>
    <row r="971" spans="9:9">
      <c r="I971"/>
    </row>
    <row r="972" spans="9:9">
      <c r="I972"/>
    </row>
    <row r="973" spans="9:9">
      <c r="I973"/>
    </row>
    <row r="974" spans="9:9">
      <c r="I974"/>
    </row>
    <row r="975" spans="9:9">
      <c r="I975"/>
    </row>
    <row r="976" spans="9:9">
      <c r="I976"/>
    </row>
    <row r="977" spans="9:9">
      <c r="I977"/>
    </row>
    <row r="978" spans="9:9">
      <c r="I978"/>
    </row>
    <row r="979" spans="9:9">
      <c r="I979"/>
    </row>
    <row r="980" spans="9:9">
      <c r="I980"/>
    </row>
    <row r="981" spans="9:9">
      <c r="I981"/>
    </row>
    <row r="982" spans="9:9">
      <c r="I982"/>
    </row>
    <row r="983" spans="9:9">
      <c r="I983"/>
    </row>
    <row r="984" spans="9:9">
      <c r="I984"/>
    </row>
    <row r="985" spans="9:9">
      <c r="I985"/>
    </row>
    <row r="986" spans="9:9">
      <c r="I986"/>
    </row>
    <row r="987" spans="9:9">
      <c r="I987"/>
    </row>
    <row r="988" spans="9:9">
      <c r="I988"/>
    </row>
    <row r="989" spans="9:9">
      <c r="I989"/>
    </row>
    <row r="990" spans="9:9">
      <c r="I990"/>
    </row>
    <row r="991" spans="9:9">
      <c r="I991"/>
    </row>
    <row r="992" spans="9:9">
      <c r="I992"/>
    </row>
    <row r="993" spans="9:9">
      <c r="I993"/>
    </row>
    <row r="994" spans="9:9">
      <c r="I994"/>
    </row>
    <row r="995" spans="9:9">
      <c r="I995"/>
    </row>
    <row r="996" spans="9:9">
      <c r="I996"/>
    </row>
    <row r="997" spans="9:9">
      <c r="I997"/>
    </row>
    <row r="998" spans="9:9">
      <c r="I998"/>
    </row>
    <row r="999" spans="9:9">
      <c r="I999"/>
    </row>
    <row r="1000" spans="9:9">
      <c r="I1000"/>
    </row>
    <row r="1001" spans="9:9">
      <c r="I1001"/>
    </row>
    <row r="1002" spans="9:9">
      <c r="I1002"/>
    </row>
    <row r="1003" spans="9:9">
      <c r="I1003"/>
    </row>
    <row r="1004" spans="9:9">
      <c r="I1004"/>
    </row>
    <row r="1005" spans="9:9">
      <c r="I1005"/>
    </row>
    <row r="1006" spans="9:9">
      <c r="I1006"/>
    </row>
    <row r="1007" spans="9:9">
      <c r="I1007"/>
    </row>
    <row r="1008" spans="9:9">
      <c r="I1008"/>
    </row>
    <row r="1009" spans="9:9">
      <c r="I1009"/>
    </row>
    <row r="1010" spans="9:9">
      <c r="I1010"/>
    </row>
    <row r="1011" spans="9:9">
      <c r="I1011"/>
    </row>
    <row r="1012" spans="9:9">
      <c r="I1012"/>
    </row>
    <row r="1013" spans="9:9">
      <c r="I1013"/>
    </row>
    <row r="1014" spans="9:9">
      <c r="I1014"/>
    </row>
    <row r="1015" spans="9:9">
      <c r="I1015"/>
    </row>
    <row r="1016" spans="9:9">
      <c r="I1016"/>
    </row>
    <row r="1017" spans="9:9">
      <c r="I1017"/>
    </row>
    <row r="1018" spans="9:9">
      <c r="I1018"/>
    </row>
    <row r="1019" spans="9:9">
      <c r="I1019"/>
    </row>
    <row r="1020" spans="9:9">
      <c r="I1020"/>
    </row>
    <row r="1021" spans="9:9">
      <c r="I1021"/>
    </row>
    <row r="1022" spans="9:9">
      <c r="I1022"/>
    </row>
    <row r="1023" spans="9:9">
      <c r="I1023"/>
    </row>
    <row r="1024" spans="9:9">
      <c r="I1024"/>
    </row>
    <row r="1025" spans="9:9">
      <c r="I1025"/>
    </row>
    <row r="1026" spans="9:9">
      <c r="I1026"/>
    </row>
    <row r="1027" spans="9:9">
      <c r="I1027"/>
    </row>
    <row r="1028" spans="9:9">
      <c r="I1028"/>
    </row>
    <row r="1029" spans="9:9">
      <c r="I1029"/>
    </row>
    <row r="1030" spans="9:9">
      <c r="I1030"/>
    </row>
    <row r="1031" spans="9:9">
      <c r="I1031"/>
    </row>
    <row r="1032" spans="9:9">
      <c r="I1032"/>
    </row>
    <row r="1033" spans="9:9">
      <c r="I1033"/>
    </row>
    <row r="1034" spans="9:9">
      <c r="I1034"/>
    </row>
    <row r="1035" spans="9:9">
      <c r="I1035"/>
    </row>
    <row r="1036" spans="9:9">
      <c r="I1036"/>
    </row>
    <row r="1037" spans="9:9">
      <c r="I1037"/>
    </row>
    <row r="1038" spans="9:9">
      <c r="I1038"/>
    </row>
    <row r="1039" spans="9:9">
      <c r="I1039"/>
    </row>
    <row r="1040" spans="9:9">
      <c r="I1040"/>
    </row>
    <row r="1041" spans="9:9">
      <c r="I1041"/>
    </row>
    <row r="1042" spans="9:9">
      <c r="I1042"/>
    </row>
    <row r="1043" spans="9:9">
      <c r="I1043"/>
    </row>
    <row r="1044" spans="9:9">
      <c r="I1044"/>
    </row>
    <row r="1045" spans="9:9">
      <c r="I1045"/>
    </row>
    <row r="1046" spans="9:9">
      <c r="I1046"/>
    </row>
    <row r="1047" spans="9:9">
      <c r="I1047"/>
    </row>
    <row r="1048" spans="9:9">
      <c r="I1048"/>
    </row>
    <row r="1049" spans="9:9">
      <c r="I1049"/>
    </row>
    <row r="1050" spans="9:9">
      <c r="I1050"/>
    </row>
  </sheetData>
  <sortState xmlns:xlrd2="http://schemas.microsoft.com/office/spreadsheetml/2017/richdata2" ref="A150:D170">
    <sortCondition ref="A150:A170"/>
  </sortState>
  <phoneticPr fontId="24" type="noConversion"/>
  <pageMargins left="0.511811024" right="0.511811024" top="0.78740157499999996" bottom="0.78740157499999996" header="0.31496062000000002" footer="0.31496062000000002"/>
  <pageSetup paperSize="9" orientation="portrait" r:id="rId1"/>
  <headerFooter>
    <oddHeader>&amp;R&amp;"Calibri"&amp;10&amp;K000000#interna&amp;1#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765BE3-A6A2-4746-8FF6-2D37736979C5}">
  <dimension ref="A2:L1067"/>
  <sheetViews>
    <sheetView topLeftCell="A245" workbookViewId="0">
      <selection activeCell="A5" sqref="A5:B262"/>
    </sheetView>
  </sheetViews>
  <sheetFormatPr defaultRowHeight="15"/>
  <cols>
    <col min="2" max="2" width="42.42578125" bestFit="1" customWidth="1"/>
    <col min="3" max="3" width="7.5703125" customWidth="1"/>
    <col min="4" max="4" width="33.5703125" bestFit="1" customWidth="1"/>
    <col min="5" max="5" width="9.28515625" style="3" bestFit="1" customWidth="1"/>
    <col min="6" max="6" width="9" style="3" bestFit="1" customWidth="1"/>
    <col min="7" max="7" width="9.85546875" style="55" bestFit="1" customWidth="1"/>
    <col min="8" max="8" width="34.42578125" customWidth="1"/>
    <col min="9" max="9" width="8.7109375" style="25"/>
    <col min="10" max="10" width="8.140625" style="25" bestFit="1" customWidth="1"/>
  </cols>
  <sheetData>
    <row r="2" spans="1:10" ht="15.75" thickBot="1">
      <c r="H2" s="2"/>
    </row>
    <row r="3" spans="1:10">
      <c r="A3" s="3"/>
      <c r="B3" s="3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55" t="s">
        <v>7</v>
      </c>
      <c r="H3" s="8" t="s">
        <v>8</v>
      </c>
      <c r="I3" s="42">
        <v>255</v>
      </c>
    </row>
    <row r="4" spans="1:10">
      <c r="F4" s="3" t="s">
        <v>782</v>
      </c>
      <c r="G4" s="55" t="s">
        <v>782</v>
      </c>
      <c r="H4" s="4" t="s">
        <v>9</v>
      </c>
      <c r="I4" s="43">
        <v>202</v>
      </c>
      <c r="J4" s="44">
        <f>I4/$I$3</f>
        <v>0.792156862745098</v>
      </c>
    </row>
    <row r="5" spans="1:10">
      <c r="A5" t="s">
        <v>425</v>
      </c>
      <c r="B5" t="s">
        <v>426</v>
      </c>
      <c r="C5" t="s">
        <v>302</v>
      </c>
      <c r="D5" t="s">
        <v>428</v>
      </c>
      <c r="E5" s="3" t="s">
        <v>14</v>
      </c>
      <c r="F5" s="3" t="s">
        <v>782</v>
      </c>
      <c r="G5" s="55" t="s">
        <v>782</v>
      </c>
      <c r="H5" s="10" t="s">
        <v>15</v>
      </c>
      <c r="I5" s="45">
        <v>53</v>
      </c>
      <c r="J5" s="44">
        <f t="shared" ref="J5:J21" si="0">I5/$I$3</f>
        <v>0.20784313725490197</v>
      </c>
    </row>
    <row r="6" spans="1:10">
      <c r="A6" t="s">
        <v>1932</v>
      </c>
      <c r="B6" t="s">
        <v>1933</v>
      </c>
      <c r="C6" t="s">
        <v>302</v>
      </c>
      <c r="D6" t="s">
        <v>1934</v>
      </c>
      <c r="F6" s="3" t="s">
        <v>782</v>
      </c>
      <c r="G6" s="55" t="s">
        <v>782</v>
      </c>
      <c r="H6" s="4" t="s">
        <v>20</v>
      </c>
      <c r="I6" s="43">
        <v>5</v>
      </c>
      <c r="J6" s="44">
        <f t="shared" si="0"/>
        <v>1.9607843137254902E-2</v>
      </c>
    </row>
    <row r="7" spans="1:10">
      <c r="A7" t="s">
        <v>1935</v>
      </c>
      <c r="B7" t="s">
        <v>1936</v>
      </c>
      <c r="C7" t="s">
        <v>511</v>
      </c>
      <c r="D7" t="s">
        <v>1937</v>
      </c>
      <c r="F7" s="3" t="s">
        <v>782</v>
      </c>
      <c r="G7" s="55" t="s">
        <v>782</v>
      </c>
      <c r="H7" s="10" t="s">
        <v>25</v>
      </c>
      <c r="I7" s="45">
        <v>43</v>
      </c>
      <c r="J7" s="44">
        <f t="shared" si="0"/>
        <v>0.16862745098039217</v>
      </c>
    </row>
    <row r="8" spans="1:10">
      <c r="A8" t="s">
        <v>40</v>
      </c>
      <c r="B8" t="s">
        <v>41</v>
      </c>
      <c r="C8" t="s">
        <v>511</v>
      </c>
      <c r="D8" t="s">
        <v>43</v>
      </c>
      <c r="E8" s="3" t="s">
        <v>14</v>
      </c>
      <c r="F8" s="3" t="s">
        <v>782</v>
      </c>
      <c r="G8" s="55">
        <v>72</v>
      </c>
      <c r="H8" s="4" t="s">
        <v>30</v>
      </c>
      <c r="I8" s="43">
        <v>31</v>
      </c>
      <c r="J8" s="44">
        <f t="shared" si="0"/>
        <v>0.12156862745098039</v>
      </c>
    </row>
    <row r="9" spans="1:10" ht="15.75" thickBot="1">
      <c r="A9" t="s">
        <v>81</v>
      </c>
      <c r="B9" t="s">
        <v>82</v>
      </c>
      <c r="C9" t="s">
        <v>38</v>
      </c>
      <c r="D9" t="s">
        <v>84</v>
      </c>
      <c r="E9" s="3" t="s">
        <v>14</v>
      </c>
      <c r="F9" s="3" t="s">
        <v>782</v>
      </c>
      <c r="G9" s="55" t="s">
        <v>782</v>
      </c>
      <c r="H9" s="12" t="s">
        <v>35</v>
      </c>
      <c r="I9" s="46">
        <v>12</v>
      </c>
      <c r="J9" s="44">
        <f t="shared" si="0"/>
        <v>4.7058823529411764E-2</v>
      </c>
    </row>
    <row r="10" spans="1:10" ht="15.75" thickBot="1">
      <c r="A10" t="s">
        <v>1938</v>
      </c>
      <c r="B10" t="s">
        <v>1939</v>
      </c>
      <c r="C10" t="s">
        <v>38</v>
      </c>
      <c r="D10" t="s">
        <v>1940</v>
      </c>
      <c r="F10" s="3" t="s">
        <v>782</v>
      </c>
      <c r="G10" s="55" t="s">
        <v>782</v>
      </c>
      <c r="J10" s="44"/>
    </row>
    <row r="11" spans="1:10">
      <c r="A11" t="s">
        <v>60</v>
      </c>
      <c r="B11" t="s">
        <v>61</v>
      </c>
      <c r="C11" t="s">
        <v>66</v>
      </c>
      <c r="D11" t="s">
        <v>63</v>
      </c>
      <c r="E11" s="3" t="s">
        <v>14</v>
      </c>
      <c r="F11" s="3" t="s">
        <v>782</v>
      </c>
      <c r="G11" s="55" t="s">
        <v>782</v>
      </c>
      <c r="H11" s="8" t="s">
        <v>44</v>
      </c>
      <c r="I11" s="42">
        <v>169</v>
      </c>
      <c r="J11" s="44">
        <f t="shared" si="0"/>
        <v>0.66274509803921566</v>
      </c>
    </row>
    <row r="12" spans="1:10">
      <c r="A12" s="3" t="s">
        <v>1941</v>
      </c>
      <c r="B12" t="s">
        <v>1942</v>
      </c>
      <c r="C12" t="s">
        <v>115</v>
      </c>
      <c r="D12" t="s">
        <v>1943</v>
      </c>
      <c r="E12" s="3" t="s">
        <v>14</v>
      </c>
      <c r="F12" s="3" t="s">
        <v>782</v>
      </c>
      <c r="G12" s="55">
        <v>72</v>
      </c>
      <c r="H12" s="4" t="s">
        <v>49</v>
      </c>
      <c r="I12" s="43">
        <v>46</v>
      </c>
      <c r="J12" s="44">
        <f t="shared" si="0"/>
        <v>0.1803921568627451</v>
      </c>
    </row>
    <row r="13" spans="1:10">
      <c r="A13" t="s">
        <v>21</v>
      </c>
      <c r="B13" t="s">
        <v>22</v>
      </c>
      <c r="C13" t="s">
        <v>164</v>
      </c>
      <c r="D13" t="s">
        <v>24</v>
      </c>
      <c r="E13" s="3" t="s">
        <v>14</v>
      </c>
      <c r="F13" s="3" t="s">
        <v>782</v>
      </c>
      <c r="G13" s="55" t="s">
        <v>782</v>
      </c>
      <c r="H13" s="10" t="s">
        <v>54</v>
      </c>
      <c r="I13" s="45">
        <v>33</v>
      </c>
      <c r="J13" s="44">
        <f t="shared" si="0"/>
        <v>0.12941176470588237</v>
      </c>
    </row>
    <row r="14" spans="1:10" ht="15.75" thickBot="1">
      <c r="A14" t="s">
        <v>798</v>
      </c>
      <c r="B14" t="s">
        <v>799</v>
      </c>
      <c r="C14" t="s">
        <v>164</v>
      </c>
      <c r="D14" t="s">
        <v>801</v>
      </c>
      <c r="E14" s="3" t="s">
        <v>14</v>
      </c>
      <c r="F14" s="3" t="s">
        <v>782</v>
      </c>
      <c r="G14" s="55" t="s">
        <v>782</v>
      </c>
      <c r="H14" s="6" t="s">
        <v>59</v>
      </c>
      <c r="I14" s="47">
        <v>7</v>
      </c>
      <c r="J14" s="44">
        <f t="shared" si="0"/>
        <v>2.7450980392156862E-2</v>
      </c>
    </row>
    <row r="15" spans="1:10" ht="15.75" thickBot="1">
      <c r="A15" t="s">
        <v>105</v>
      </c>
      <c r="B15" t="s">
        <v>106</v>
      </c>
      <c r="C15" t="s">
        <v>164</v>
      </c>
      <c r="D15" t="s">
        <v>108</v>
      </c>
      <c r="E15" s="3" t="s">
        <v>14</v>
      </c>
      <c r="F15" s="3" t="s">
        <v>782</v>
      </c>
      <c r="G15" s="55">
        <v>55</v>
      </c>
      <c r="J15" s="44"/>
    </row>
    <row r="16" spans="1:10">
      <c r="A16" t="s">
        <v>50</v>
      </c>
      <c r="B16" t="s">
        <v>51</v>
      </c>
      <c r="C16" t="s">
        <v>149</v>
      </c>
      <c r="D16" t="s">
        <v>53</v>
      </c>
      <c r="E16" s="3" t="s">
        <v>14</v>
      </c>
      <c r="F16" s="3" t="s">
        <v>782</v>
      </c>
      <c r="G16" s="55" t="s">
        <v>782</v>
      </c>
      <c r="H16" s="8" t="s">
        <v>68</v>
      </c>
      <c r="I16" s="42">
        <v>136</v>
      </c>
      <c r="J16" s="44">
        <f t="shared" si="0"/>
        <v>0.53333333333333333</v>
      </c>
    </row>
    <row r="17" spans="1:10">
      <c r="A17" t="s">
        <v>1944</v>
      </c>
      <c r="B17" t="s">
        <v>1945</v>
      </c>
      <c r="C17" t="s">
        <v>149</v>
      </c>
      <c r="D17" t="s">
        <v>1946</v>
      </c>
      <c r="F17" s="3" t="s">
        <v>782</v>
      </c>
      <c r="G17" s="55" t="s">
        <v>782</v>
      </c>
      <c r="H17" s="4" t="s">
        <v>9</v>
      </c>
      <c r="I17" s="43">
        <v>108</v>
      </c>
      <c r="J17" s="44">
        <f t="shared" si="0"/>
        <v>0.42352941176470588</v>
      </c>
    </row>
    <row r="18" spans="1:10">
      <c r="A18" t="s">
        <v>819</v>
      </c>
      <c r="B18" t="s">
        <v>820</v>
      </c>
      <c r="C18" t="s">
        <v>149</v>
      </c>
      <c r="D18" t="s">
        <v>821</v>
      </c>
      <c r="E18" s="3" t="s">
        <v>14</v>
      </c>
      <c r="F18" s="3" t="s">
        <v>782</v>
      </c>
      <c r="G18" s="55" t="s">
        <v>782</v>
      </c>
      <c r="H18" s="10" t="s">
        <v>15</v>
      </c>
      <c r="I18" s="56">
        <v>28</v>
      </c>
      <c r="J18" s="44">
        <f t="shared" si="0"/>
        <v>0.10980392156862745</v>
      </c>
    </row>
    <row r="19" spans="1:10">
      <c r="A19" t="s">
        <v>1239</v>
      </c>
      <c r="B19" t="s">
        <v>1240</v>
      </c>
      <c r="C19" t="s">
        <v>149</v>
      </c>
      <c r="D19" t="s">
        <v>1242</v>
      </c>
      <c r="E19" s="3" t="s">
        <v>14</v>
      </c>
      <c r="F19" s="3" t="s">
        <v>782</v>
      </c>
      <c r="G19" s="55" t="s">
        <v>782</v>
      </c>
      <c r="H19" s="4" t="s">
        <v>80</v>
      </c>
      <c r="I19" s="43">
        <v>119</v>
      </c>
      <c r="J19" s="44">
        <f t="shared" si="0"/>
        <v>0.46666666666666667</v>
      </c>
    </row>
    <row r="20" spans="1:10">
      <c r="A20" t="s">
        <v>656</v>
      </c>
      <c r="B20" t="s">
        <v>657</v>
      </c>
      <c r="C20" t="s">
        <v>18</v>
      </c>
      <c r="D20" t="s">
        <v>659</v>
      </c>
      <c r="E20" s="3" t="s">
        <v>14</v>
      </c>
      <c r="F20" s="3" t="s">
        <v>782</v>
      </c>
      <c r="G20" s="55">
        <v>161</v>
      </c>
      <c r="H20" s="10" t="s">
        <v>85</v>
      </c>
      <c r="I20" s="45">
        <v>94</v>
      </c>
      <c r="J20" s="44">
        <f t="shared" si="0"/>
        <v>0.36862745098039218</v>
      </c>
    </row>
    <row r="21" spans="1:10" ht="15.75" thickBot="1">
      <c r="A21" t="s">
        <v>1947</v>
      </c>
      <c r="B21" t="s">
        <v>1948</v>
      </c>
      <c r="C21" t="s">
        <v>18</v>
      </c>
      <c r="D21" t="s">
        <v>1949</v>
      </c>
      <c r="F21" s="3" t="s">
        <v>782</v>
      </c>
      <c r="G21" s="55" t="s">
        <v>782</v>
      </c>
      <c r="H21" s="6" t="s">
        <v>15</v>
      </c>
      <c r="I21" s="47">
        <v>25</v>
      </c>
      <c r="J21" s="44">
        <f t="shared" si="0"/>
        <v>9.8039215686274508E-2</v>
      </c>
    </row>
    <row r="22" spans="1:10">
      <c r="A22" t="s">
        <v>1950</v>
      </c>
      <c r="B22" t="s">
        <v>1951</v>
      </c>
      <c r="C22" t="s">
        <v>18</v>
      </c>
      <c r="D22" t="s">
        <v>1952</v>
      </c>
      <c r="F22" s="3" t="s">
        <v>782</v>
      </c>
      <c r="G22" s="55">
        <v>108</v>
      </c>
    </row>
    <row r="23" spans="1:10">
      <c r="A23" t="s">
        <v>45</v>
      </c>
      <c r="B23" t="s">
        <v>46</v>
      </c>
      <c r="C23" t="s">
        <v>785</v>
      </c>
      <c r="D23" t="s">
        <v>48</v>
      </c>
      <c r="E23" s="3" t="s">
        <v>14</v>
      </c>
      <c r="F23" s="3" t="s">
        <v>782</v>
      </c>
      <c r="G23" s="55">
        <v>123</v>
      </c>
    </row>
    <row r="24" spans="1:10">
      <c r="A24" t="s">
        <v>1953</v>
      </c>
      <c r="B24" t="s">
        <v>1954</v>
      </c>
      <c r="C24" t="s">
        <v>1955</v>
      </c>
      <c r="D24" t="s">
        <v>1956</v>
      </c>
      <c r="E24" s="3" t="s">
        <v>14</v>
      </c>
      <c r="F24" s="3" t="s">
        <v>782</v>
      </c>
      <c r="G24" s="55">
        <v>32</v>
      </c>
      <c r="I24"/>
    </row>
    <row r="25" spans="1:10">
      <c r="A25" t="s">
        <v>1587</v>
      </c>
      <c r="B25" t="s">
        <v>1588</v>
      </c>
      <c r="C25" t="s">
        <v>33</v>
      </c>
      <c r="D25" t="s">
        <v>1589</v>
      </c>
      <c r="E25" s="3" t="s">
        <v>14</v>
      </c>
      <c r="F25" s="3" t="s">
        <v>782</v>
      </c>
      <c r="G25" s="55" t="s">
        <v>782</v>
      </c>
      <c r="I25"/>
    </row>
    <row r="26" spans="1:10">
      <c r="A26" t="s">
        <v>1957</v>
      </c>
      <c r="B26" t="s">
        <v>1958</v>
      </c>
      <c r="C26" t="s">
        <v>1959</v>
      </c>
      <c r="D26" t="s">
        <v>1960</v>
      </c>
      <c r="F26" s="3" t="s">
        <v>782</v>
      </c>
      <c r="G26" s="55" t="s">
        <v>782</v>
      </c>
      <c r="I26"/>
    </row>
    <row r="27" spans="1:10">
      <c r="A27" t="s">
        <v>1961</v>
      </c>
      <c r="B27" t="s">
        <v>1962</v>
      </c>
      <c r="C27" t="s">
        <v>1963</v>
      </c>
      <c r="D27" t="s">
        <v>1964</v>
      </c>
      <c r="F27" s="3" t="s">
        <v>782</v>
      </c>
      <c r="G27" s="55" t="s">
        <v>782</v>
      </c>
      <c r="I27"/>
    </row>
    <row r="28" spans="1:10">
      <c r="A28" t="s">
        <v>1965</v>
      </c>
      <c r="B28" t="s">
        <v>1966</v>
      </c>
      <c r="C28" t="s">
        <v>1967</v>
      </c>
      <c r="D28" t="s">
        <v>1968</v>
      </c>
      <c r="F28" s="3" t="s">
        <v>782</v>
      </c>
      <c r="G28" s="55" t="s">
        <v>782</v>
      </c>
      <c r="I28"/>
    </row>
    <row r="29" spans="1:10">
      <c r="A29" t="s">
        <v>1597</v>
      </c>
      <c r="B29" t="s">
        <v>1598</v>
      </c>
      <c r="C29" t="s">
        <v>99</v>
      </c>
      <c r="D29" t="s">
        <v>1599</v>
      </c>
      <c r="E29" s="3" t="s">
        <v>14</v>
      </c>
      <c r="F29" s="3" t="s">
        <v>782</v>
      </c>
      <c r="G29" s="55" t="s">
        <v>782</v>
      </c>
      <c r="I29"/>
    </row>
    <row r="30" spans="1:10">
      <c r="A30" t="s">
        <v>802</v>
      </c>
      <c r="B30" t="s">
        <v>803</v>
      </c>
      <c r="C30" t="s">
        <v>33</v>
      </c>
      <c r="D30" t="s">
        <v>804</v>
      </c>
      <c r="E30" s="3" t="s">
        <v>14</v>
      </c>
      <c r="F30" s="3" t="s">
        <v>782</v>
      </c>
      <c r="G30" s="55" t="s">
        <v>782</v>
      </c>
      <c r="I30"/>
    </row>
    <row r="31" spans="1:10">
      <c r="A31" t="s">
        <v>1969</v>
      </c>
      <c r="B31" t="s">
        <v>1970</v>
      </c>
      <c r="C31" t="s">
        <v>1971</v>
      </c>
      <c r="D31" t="s">
        <v>1972</v>
      </c>
      <c r="F31" s="3" t="s">
        <v>782</v>
      </c>
      <c r="G31" s="55" t="s">
        <v>782</v>
      </c>
      <c r="I31"/>
    </row>
    <row r="32" spans="1:10">
      <c r="A32" t="s">
        <v>26</v>
      </c>
      <c r="B32" t="s">
        <v>27</v>
      </c>
      <c r="C32" t="s">
        <v>1973</v>
      </c>
      <c r="D32" t="s">
        <v>29</v>
      </c>
      <c r="E32" s="3" t="s">
        <v>14</v>
      </c>
      <c r="F32" s="3" t="s">
        <v>782</v>
      </c>
      <c r="G32" s="55">
        <v>31</v>
      </c>
      <c r="I32"/>
    </row>
    <row r="33" spans="1:9">
      <c r="A33" t="s">
        <v>1974</v>
      </c>
      <c r="B33" t="s">
        <v>1975</v>
      </c>
      <c r="C33" t="s">
        <v>1976</v>
      </c>
      <c r="D33" t="s">
        <v>1977</v>
      </c>
      <c r="F33" s="3" t="s">
        <v>782</v>
      </c>
      <c r="G33" s="55" t="s">
        <v>782</v>
      </c>
      <c r="I33"/>
    </row>
    <row r="34" spans="1:9">
      <c r="A34" t="s">
        <v>1873</v>
      </c>
      <c r="B34" t="s">
        <v>1874</v>
      </c>
      <c r="C34" t="s">
        <v>1137</v>
      </c>
      <c r="D34" t="s">
        <v>1876</v>
      </c>
      <c r="E34" s="3" t="s">
        <v>14</v>
      </c>
      <c r="F34" s="3" t="s">
        <v>782</v>
      </c>
      <c r="G34" s="55">
        <v>40</v>
      </c>
      <c r="I34"/>
    </row>
    <row r="35" spans="1:9">
      <c r="A35" t="s">
        <v>1978</v>
      </c>
      <c r="B35" t="s">
        <v>1979</v>
      </c>
      <c r="C35" t="s">
        <v>891</v>
      </c>
      <c r="D35" t="s">
        <v>1980</v>
      </c>
      <c r="F35" s="3" t="s">
        <v>782</v>
      </c>
      <c r="G35" s="55">
        <v>73</v>
      </c>
      <c r="I35"/>
    </row>
    <row r="36" spans="1:9">
      <c r="A36" t="s">
        <v>31</v>
      </c>
      <c r="B36" t="s">
        <v>32</v>
      </c>
      <c r="C36" t="s">
        <v>1981</v>
      </c>
      <c r="D36" t="s">
        <v>34</v>
      </c>
      <c r="E36" s="3" t="s">
        <v>14</v>
      </c>
      <c r="F36" s="3" t="s">
        <v>782</v>
      </c>
      <c r="G36" s="55" t="s">
        <v>782</v>
      </c>
      <c r="I36"/>
    </row>
    <row r="37" spans="1:9">
      <c r="A37" t="s">
        <v>1982</v>
      </c>
      <c r="B37" t="s">
        <v>1983</v>
      </c>
      <c r="C37" t="s">
        <v>57</v>
      </c>
      <c r="D37" t="s">
        <v>1984</v>
      </c>
      <c r="F37" s="3" t="s">
        <v>782</v>
      </c>
      <c r="G37" s="55" t="s">
        <v>782</v>
      </c>
      <c r="I37"/>
    </row>
    <row r="38" spans="1:9">
      <c r="A38" t="s">
        <v>1985</v>
      </c>
      <c r="B38" t="s">
        <v>1986</v>
      </c>
      <c r="C38" t="s">
        <v>1987</v>
      </c>
      <c r="D38" t="s">
        <v>1988</v>
      </c>
      <c r="F38" s="3" t="s">
        <v>782</v>
      </c>
      <c r="G38" s="55" t="s">
        <v>782</v>
      </c>
      <c r="I38"/>
    </row>
    <row r="39" spans="1:9">
      <c r="A39" t="s">
        <v>113</v>
      </c>
      <c r="B39" t="s">
        <v>114</v>
      </c>
      <c r="C39" t="s">
        <v>1989</v>
      </c>
      <c r="D39" t="s">
        <v>116</v>
      </c>
      <c r="E39" s="3" t="s">
        <v>14</v>
      </c>
      <c r="F39" s="3" t="s">
        <v>782</v>
      </c>
      <c r="G39" s="55" t="s">
        <v>782</v>
      </c>
      <c r="I39"/>
    </row>
    <row r="40" spans="1:9">
      <c r="A40" t="s">
        <v>1990</v>
      </c>
      <c r="B40" t="s">
        <v>1991</v>
      </c>
      <c r="C40" t="s">
        <v>1992</v>
      </c>
      <c r="D40" t="s">
        <v>1993</v>
      </c>
      <c r="F40" s="3" t="s">
        <v>782</v>
      </c>
      <c r="G40" s="55" t="s">
        <v>782</v>
      </c>
      <c r="I40"/>
    </row>
    <row r="41" spans="1:9">
      <c r="A41" t="s">
        <v>55</v>
      </c>
      <c r="B41" t="s">
        <v>56</v>
      </c>
      <c r="C41" t="s">
        <v>1994</v>
      </c>
      <c r="D41" t="s">
        <v>58</v>
      </c>
      <c r="E41" s="3" t="s">
        <v>14</v>
      </c>
      <c r="F41" s="3" t="s">
        <v>782</v>
      </c>
      <c r="G41" s="55" t="s">
        <v>782</v>
      </c>
      <c r="I41"/>
    </row>
    <row r="42" spans="1:9">
      <c r="A42" t="s">
        <v>1974</v>
      </c>
      <c r="B42" t="s">
        <v>1995</v>
      </c>
      <c r="C42" t="s">
        <v>1996</v>
      </c>
      <c r="D42" t="s">
        <v>1997</v>
      </c>
      <c r="F42" s="3" t="s">
        <v>782</v>
      </c>
      <c r="G42" s="55" t="s">
        <v>782</v>
      </c>
      <c r="I42"/>
    </row>
    <row r="43" spans="1:9">
      <c r="A43" t="s">
        <v>1629</v>
      </c>
      <c r="B43" t="s">
        <v>1630</v>
      </c>
      <c r="C43" t="s">
        <v>57</v>
      </c>
      <c r="D43" t="s">
        <v>1631</v>
      </c>
      <c r="E43" s="3" t="s">
        <v>14</v>
      </c>
      <c r="F43" s="3" t="s">
        <v>782</v>
      </c>
      <c r="G43" s="55" t="s">
        <v>782</v>
      </c>
      <c r="I43"/>
    </row>
    <row r="44" spans="1:9">
      <c r="A44" t="s">
        <v>1998</v>
      </c>
      <c r="B44" t="s">
        <v>1999</v>
      </c>
      <c r="C44" t="s">
        <v>2000</v>
      </c>
      <c r="D44" t="s">
        <v>2001</v>
      </c>
      <c r="F44" s="3" t="s">
        <v>782</v>
      </c>
      <c r="G44" s="55" t="s">
        <v>782</v>
      </c>
      <c r="I44"/>
    </row>
    <row r="45" spans="1:9">
      <c r="A45" t="s">
        <v>2002</v>
      </c>
      <c r="B45" t="s">
        <v>2003</v>
      </c>
      <c r="C45" t="s">
        <v>1751</v>
      </c>
      <c r="D45" t="s">
        <v>2004</v>
      </c>
      <c r="F45" s="3" t="s">
        <v>782</v>
      </c>
      <c r="G45" s="55" t="s">
        <v>782</v>
      </c>
      <c r="I45"/>
    </row>
    <row r="46" spans="1:9">
      <c r="A46" t="s">
        <v>1974</v>
      </c>
      <c r="B46" t="s">
        <v>2005</v>
      </c>
      <c r="C46" t="s">
        <v>2006</v>
      </c>
      <c r="F46" s="3" t="s">
        <v>782</v>
      </c>
      <c r="G46" s="55" t="s">
        <v>782</v>
      </c>
      <c r="I46"/>
    </row>
    <row r="47" spans="1:9">
      <c r="A47" t="s">
        <v>1408</v>
      </c>
      <c r="B47" t="s">
        <v>1409</v>
      </c>
      <c r="C47" t="s">
        <v>337</v>
      </c>
      <c r="D47" t="s">
        <v>2007</v>
      </c>
      <c r="E47" s="3" t="s">
        <v>14</v>
      </c>
      <c r="F47" s="3" t="s">
        <v>782</v>
      </c>
      <c r="G47" s="55" t="s">
        <v>782</v>
      </c>
      <c r="I47"/>
    </row>
    <row r="48" spans="1:9">
      <c r="A48" t="s">
        <v>64</v>
      </c>
      <c r="B48" t="s">
        <v>65</v>
      </c>
      <c r="C48" t="s">
        <v>57</v>
      </c>
      <c r="D48" t="s">
        <v>67</v>
      </c>
      <c r="E48" s="3" t="s">
        <v>14</v>
      </c>
      <c r="F48" s="3" t="s">
        <v>782</v>
      </c>
      <c r="G48" s="55">
        <v>57</v>
      </c>
      <c r="I48"/>
    </row>
    <row r="49" spans="1:9">
      <c r="A49" t="s">
        <v>2008</v>
      </c>
      <c r="B49" t="s">
        <v>2009</v>
      </c>
      <c r="C49" t="s">
        <v>71</v>
      </c>
      <c r="D49" t="s">
        <v>2010</v>
      </c>
      <c r="F49" s="3" t="s">
        <v>782</v>
      </c>
      <c r="G49" s="55" t="s">
        <v>782</v>
      </c>
      <c r="I49"/>
    </row>
    <row r="50" spans="1:9" s="25" customFormat="1">
      <c r="A50" t="s">
        <v>1247</v>
      </c>
      <c r="B50" t="s">
        <v>1248</v>
      </c>
      <c r="C50" t="s">
        <v>1456</v>
      </c>
      <c r="D50" t="s">
        <v>1250</v>
      </c>
      <c r="E50" s="3" t="s">
        <v>14</v>
      </c>
      <c r="F50" s="3" t="s">
        <v>782</v>
      </c>
      <c r="G50" s="55" t="s">
        <v>782</v>
      </c>
      <c r="H50"/>
      <c r="I50"/>
    </row>
    <row r="51" spans="1:9">
      <c r="A51" t="s">
        <v>782</v>
      </c>
      <c r="F51" s="3" t="s">
        <v>782</v>
      </c>
      <c r="G51" s="55" t="s">
        <v>782</v>
      </c>
      <c r="I51"/>
    </row>
    <row r="52" spans="1:9">
      <c r="A52" t="s">
        <v>924</v>
      </c>
      <c r="B52" t="s">
        <v>925</v>
      </c>
      <c r="C52" t="s">
        <v>302</v>
      </c>
      <c r="D52" t="s">
        <v>926</v>
      </c>
      <c r="E52" s="3" t="s">
        <v>14</v>
      </c>
      <c r="F52" s="3" t="s">
        <v>782</v>
      </c>
      <c r="G52" s="55" t="s">
        <v>782</v>
      </c>
      <c r="I52"/>
    </row>
    <row r="53" spans="1:9" s="25" customFormat="1">
      <c r="A53" t="s">
        <v>1493</v>
      </c>
      <c r="B53" t="s">
        <v>1494</v>
      </c>
      <c r="C53" t="s">
        <v>302</v>
      </c>
      <c r="D53" t="s">
        <v>1495</v>
      </c>
      <c r="E53" s="3" t="s">
        <v>14</v>
      </c>
      <c r="F53" s="3" t="s">
        <v>782</v>
      </c>
      <c r="G53" s="55" t="s">
        <v>782</v>
      </c>
      <c r="H53"/>
      <c r="I53"/>
    </row>
    <row r="54" spans="1:9" s="25" customFormat="1">
      <c r="A54" t="s">
        <v>343</v>
      </c>
      <c r="B54" t="s">
        <v>344</v>
      </c>
      <c r="C54" t="s">
        <v>302</v>
      </c>
      <c r="D54" t="s">
        <v>345</v>
      </c>
      <c r="E54" s="3" t="s">
        <v>14</v>
      </c>
      <c r="F54" s="3" t="s">
        <v>782</v>
      </c>
      <c r="G54" s="55">
        <v>46</v>
      </c>
      <c r="H54"/>
      <c r="I54"/>
    </row>
    <row r="55" spans="1:9" s="25" customFormat="1">
      <c r="A55" t="s">
        <v>2011</v>
      </c>
      <c r="B55" t="s">
        <v>2012</v>
      </c>
      <c r="C55" t="s">
        <v>511</v>
      </c>
      <c r="D55" t="s">
        <v>2013</v>
      </c>
      <c r="E55" s="3"/>
      <c r="F55" s="3" t="s">
        <v>782</v>
      </c>
      <c r="G55" s="55" t="s">
        <v>782</v>
      </c>
      <c r="H55"/>
      <c r="I55"/>
    </row>
    <row r="56" spans="1:9" s="25" customFormat="1">
      <c r="A56" t="s">
        <v>2014</v>
      </c>
      <c r="B56" t="s">
        <v>2015</v>
      </c>
      <c r="C56" t="s">
        <v>511</v>
      </c>
      <c r="D56" t="s">
        <v>2016</v>
      </c>
      <c r="E56" s="3"/>
      <c r="F56" s="3" t="s">
        <v>782</v>
      </c>
      <c r="G56" s="55" t="s">
        <v>782</v>
      </c>
      <c r="H56"/>
      <c r="I56"/>
    </row>
    <row r="57" spans="1:9" s="25" customFormat="1">
      <c r="A57" t="s">
        <v>2017</v>
      </c>
      <c r="B57" t="s">
        <v>2018</v>
      </c>
      <c r="C57" t="s">
        <v>511</v>
      </c>
      <c r="D57" t="s">
        <v>2019</v>
      </c>
      <c r="E57" s="3"/>
      <c r="F57" s="3" t="s">
        <v>782</v>
      </c>
      <c r="G57" s="55" t="s">
        <v>782</v>
      </c>
      <c r="H57"/>
      <c r="I57"/>
    </row>
    <row r="58" spans="1:9" s="25" customFormat="1">
      <c r="A58" t="s">
        <v>2020</v>
      </c>
      <c r="B58" t="s">
        <v>2021</v>
      </c>
      <c r="C58" t="s">
        <v>511</v>
      </c>
      <c r="D58" t="s">
        <v>2022</v>
      </c>
      <c r="E58" s="3"/>
      <c r="F58" s="3" t="s">
        <v>782</v>
      </c>
      <c r="G58" s="55" t="s">
        <v>782</v>
      </c>
      <c r="H58"/>
      <c r="I58"/>
    </row>
    <row r="59" spans="1:9" s="25" customFormat="1">
      <c r="A59" t="s">
        <v>2023</v>
      </c>
      <c r="B59" t="s">
        <v>2024</v>
      </c>
      <c r="C59" t="s">
        <v>511</v>
      </c>
      <c r="D59" t="s">
        <v>2025</v>
      </c>
      <c r="E59" s="3"/>
      <c r="F59" s="3" t="s">
        <v>782</v>
      </c>
      <c r="G59" s="55" t="s">
        <v>782</v>
      </c>
      <c r="H59"/>
      <c r="I59"/>
    </row>
    <row r="60" spans="1:9" s="25" customFormat="1">
      <c r="A60" t="s">
        <v>193</v>
      </c>
      <c r="B60" t="s">
        <v>194</v>
      </c>
      <c r="C60" t="s">
        <v>38</v>
      </c>
      <c r="D60" t="s">
        <v>196</v>
      </c>
      <c r="E60" s="3" t="s">
        <v>14</v>
      </c>
      <c r="F60" s="3" t="s">
        <v>782</v>
      </c>
      <c r="G60" s="55" t="s">
        <v>782</v>
      </c>
      <c r="H60"/>
      <c r="I60"/>
    </row>
    <row r="61" spans="1:9" s="25" customFormat="1">
      <c r="A61" t="s">
        <v>2026</v>
      </c>
      <c r="B61" t="s">
        <v>2027</v>
      </c>
      <c r="C61" t="s">
        <v>38</v>
      </c>
      <c r="D61" t="s">
        <v>2028</v>
      </c>
      <c r="E61" s="3"/>
      <c r="F61" s="3" t="s">
        <v>782</v>
      </c>
      <c r="G61" s="55" t="s">
        <v>782</v>
      </c>
      <c r="H61"/>
      <c r="I61"/>
    </row>
    <row r="62" spans="1:9" s="25" customFormat="1">
      <c r="A62" t="s">
        <v>2029</v>
      </c>
      <c r="B62" t="s">
        <v>2030</v>
      </c>
      <c r="C62" t="s">
        <v>38</v>
      </c>
      <c r="D62" t="s">
        <v>2031</v>
      </c>
      <c r="E62" s="3"/>
      <c r="F62" s="3" t="s">
        <v>782</v>
      </c>
      <c r="G62" s="55" t="s">
        <v>782</v>
      </c>
      <c r="H62"/>
      <c r="I62"/>
    </row>
    <row r="63" spans="1:9" s="25" customFormat="1">
      <c r="A63" t="s">
        <v>468</v>
      </c>
      <c r="B63" t="s">
        <v>469</v>
      </c>
      <c r="C63" t="s">
        <v>66</v>
      </c>
      <c r="D63" t="s">
        <v>471</v>
      </c>
      <c r="E63" s="3" t="s">
        <v>14</v>
      </c>
      <c r="F63" s="3" t="s">
        <v>782</v>
      </c>
      <c r="G63" s="55">
        <v>51</v>
      </c>
      <c r="H63"/>
      <c r="I63"/>
    </row>
    <row r="64" spans="1:9" s="25" customFormat="1">
      <c r="A64" t="s">
        <v>329</v>
      </c>
      <c r="B64" t="s">
        <v>330</v>
      </c>
      <c r="C64" t="s">
        <v>66</v>
      </c>
      <c r="D64" t="s">
        <v>331</v>
      </c>
      <c r="E64" s="3" t="s">
        <v>14</v>
      </c>
      <c r="F64" s="3" t="s">
        <v>782</v>
      </c>
      <c r="G64" s="55">
        <v>41</v>
      </c>
      <c r="H64"/>
      <c r="I64"/>
    </row>
    <row r="65" spans="1:9" s="25" customFormat="1">
      <c r="A65" t="s">
        <v>1805</v>
      </c>
      <c r="B65" t="s">
        <v>1806</v>
      </c>
      <c r="C65" t="s">
        <v>66</v>
      </c>
      <c r="D65" t="s">
        <v>1808</v>
      </c>
      <c r="E65" s="3" t="s">
        <v>14</v>
      </c>
      <c r="F65" s="3" t="s">
        <v>782</v>
      </c>
      <c r="G65" s="55" t="s">
        <v>782</v>
      </c>
      <c r="H65"/>
      <c r="I65"/>
    </row>
    <row r="66" spans="1:9" s="25" customFormat="1">
      <c r="A66" t="s">
        <v>2032</v>
      </c>
      <c r="B66" t="s">
        <v>2033</v>
      </c>
      <c r="C66" t="s">
        <v>115</v>
      </c>
      <c r="D66" t="s">
        <v>2034</v>
      </c>
      <c r="E66" s="3"/>
      <c r="F66" s="3" t="s">
        <v>782</v>
      </c>
      <c r="G66" s="55" t="s">
        <v>782</v>
      </c>
      <c r="H66"/>
      <c r="I66"/>
    </row>
    <row r="67" spans="1:9" s="25" customFormat="1">
      <c r="A67" t="s">
        <v>245</v>
      </c>
      <c r="B67" t="s">
        <v>246</v>
      </c>
      <c r="C67" t="s">
        <v>115</v>
      </c>
      <c r="D67" t="s">
        <v>248</v>
      </c>
      <c r="E67" s="3" t="s">
        <v>14</v>
      </c>
      <c r="F67" s="3" t="s">
        <v>782</v>
      </c>
      <c r="G67" s="55" t="s">
        <v>782</v>
      </c>
      <c r="H67"/>
      <c r="I67"/>
    </row>
    <row r="68" spans="1:9" s="25" customFormat="1">
      <c r="A68" t="s">
        <v>2035</v>
      </c>
      <c r="B68" t="s">
        <v>2036</v>
      </c>
      <c r="C68" t="s">
        <v>115</v>
      </c>
      <c r="D68" t="s">
        <v>2037</v>
      </c>
      <c r="E68" s="3"/>
      <c r="F68" s="3" t="s">
        <v>782</v>
      </c>
      <c r="G68" s="55" t="s">
        <v>782</v>
      </c>
      <c r="H68"/>
      <c r="I68"/>
    </row>
    <row r="69" spans="1:9" s="25" customFormat="1">
      <c r="A69" t="s">
        <v>1230</v>
      </c>
      <c r="B69" t="s">
        <v>1231</v>
      </c>
      <c r="C69" t="s">
        <v>115</v>
      </c>
      <c r="D69" t="s">
        <v>1233</v>
      </c>
      <c r="E69" s="3" t="s">
        <v>14</v>
      </c>
      <c r="F69" s="3" t="s">
        <v>782</v>
      </c>
      <c r="G69" s="55">
        <v>35</v>
      </c>
      <c r="H69"/>
      <c r="I69"/>
    </row>
    <row r="70" spans="1:9" s="25" customFormat="1">
      <c r="A70" t="s">
        <v>2038</v>
      </c>
      <c r="B70" t="s">
        <v>2039</v>
      </c>
      <c r="C70" t="s">
        <v>164</v>
      </c>
      <c r="D70" t="s">
        <v>2040</v>
      </c>
      <c r="E70" s="3" t="s">
        <v>14</v>
      </c>
      <c r="F70" s="3" t="s">
        <v>782</v>
      </c>
      <c r="G70" s="55">
        <v>82</v>
      </c>
      <c r="H70"/>
      <c r="I70"/>
    </row>
    <row r="71" spans="1:9" s="25" customFormat="1">
      <c r="A71" t="s">
        <v>206</v>
      </c>
      <c r="B71" t="s">
        <v>207</v>
      </c>
      <c r="C71" t="s">
        <v>164</v>
      </c>
      <c r="D71" t="s">
        <v>208</v>
      </c>
      <c r="E71" s="3" t="s">
        <v>14</v>
      </c>
      <c r="F71" s="3" t="s">
        <v>782</v>
      </c>
      <c r="G71" s="55" t="s">
        <v>782</v>
      </c>
      <c r="H71"/>
      <c r="I71"/>
    </row>
    <row r="72" spans="1:9" s="25" customFormat="1">
      <c r="A72" t="s">
        <v>2041</v>
      </c>
      <c r="B72" t="s">
        <v>2042</v>
      </c>
      <c r="C72" t="s">
        <v>164</v>
      </c>
      <c r="D72" t="s">
        <v>2043</v>
      </c>
      <c r="E72" s="3"/>
      <c r="F72" s="3" t="s">
        <v>782</v>
      </c>
      <c r="G72" s="55" t="s">
        <v>782</v>
      </c>
      <c r="H72"/>
      <c r="I72"/>
    </row>
    <row r="73" spans="1:9" s="25" customFormat="1">
      <c r="A73" t="s">
        <v>2044</v>
      </c>
      <c r="B73" t="s">
        <v>2045</v>
      </c>
      <c r="C73" t="s">
        <v>164</v>
      </c>
      <c r="D73" t="s">
        <v>2046</v>
      </c>
      <c r="E73" s="3"/>
      <c r="F73" s="3" t="s">
        <v>782</v>
      </c>
      <c r="G73" s="55" t="s">
        <v>782</v>
      </c>
      <c r="H73"/>
      <c r="I73"/>
    </row>
    <row r="74" spans="1:9" s="25" customFormat="1">
      <c r="A74" t="s">
        <v>1471</v>
      </c>
      <c r="B74" t="s">
        <v>1472</v>
      </c>
      <c r="C74" t="s">
        <v>164</v>
      </c>
      <c r="D74" t="s">
        <v>1473</v>
      </c>
      <c r="E74" s="3" t="s">
        <v>14</v>
      </c>
      <c r="F74" s="3" t="s">
        <v>782</v>
      </c>
      <c r="G74" s="55" t="s">
        <v>782</v>
      </c>
      <c r="H74"/>
      <c r="I74"/>
    </row>
    <row r="75" spans="1:9" s="25" customFormat="1">
      <c r="A75" t="s">
        <v>1106</v>
      </c>
      <c r="B75" t="s">
        <v>1107</v>
      </c>
      <c r="C75" t="s">
        <v>164</v>
      </c>
      <c r="D75" t="s">
        <v>1108</v>
      </c>
      <c r="E75" s="3" t="s">
        <v>14</v>
      </c>
      <c r="F75" s="3" t="s">
        <v>782</v>
      </c>
      <c r="G75" s="55" t="s">
        <v>782</v>
      </c>
      <c r="H75"/>
      <c r="I75"/>
    </row>
    <row r="76" spans="1:9" s="25" customFormat="1">
      <c r="A76" t="s">
        <v>2047</v>
      </c>
      <c r="B76" t="s">
        <v>2048</v>
      </c>
      <c r="C76" t="s">
        <v>149</v>
      </c>
      <c r="D76" t="s">
        <v>2049</v>
      </c>
      <c r="E76" s="3"/>
      <c r="F76" s="3" t="s">
        <v>782</v>
      </c>
      <c r="G76" s="55">
        <v>45</v>
      </c>
      <c r="H76"/>
      <c r="I76"/>
    </row>
    <row r="77" spans="1:9" s="25" customFormat="1">
      <c r="A77" t="s">
        <v>2050</v>
      </c>
      <c r="B77" t="s">
        <v>2051</v>
      </c>
      <c r="C77" t="s">
        <v>149</v>
      </c>
      <c r="D77" t="s">
        <v>2052</v>
      </c>
      <c r="E77" s="3"/>
      <c r="F77" s="3" t="s">
        <v>782</v>
      </c>
      <c r="G77" s="55" t="s">
        <v>782</v>
      </c>
      <c r="H77"/>
      <c r="I77"/>
    </row>
    <row r="78" spans="1:9" s="25" customFormat="1">
      <c r="A78" t="s">
        <v>2053</v>
      </c>
      <c r="B78" t="s">
        <v>2054</v>
      </c>
      <c r="C78" t="s">
        <v>149</v>
      </c>
      <c r="D78" t="s">
        <v>2055</v>
      </c>
      <c r="E78" s="3"/>
      <c r="F78" s="3" t="s">
        <v>782</v>
      </c>
      <c r="G78" s="55" t="s">
        <v>782</v>
      </c>
      <c r="H78"/>
      <c r="I78"/>
    </row>
    <row r="79" spans="1:9" s="25" customFormat="1">
      <c r="A79" t="s">
        <v>2056</v>
      </c>
      <c r="B79" t="s">
        <v>2057</v>
      </c>
      <c r="C79" t="s">
        <v>149</v>
      </c>
      <c r="D79" t="s">
        <v>2058</v>
      </c>
      <c r="E79" s="3"/>
      <c r="F79" s="3" t="s">
        <v>782</v>
      </c>
      <c r="G79" s="55" t="s">
        <v>782</v>
      </c>
      <c r="H79"/>
      <c r="I79"/>
    </row>
    <row r="80" spans="1:9" s="25" customFormat="1">
      <c r="A80" t="s">
        <v>2059</v>
      </c>
      <c r="B80" t="s">
        <v>2060</v>
      </c>
      <c r="C80" t="s">
        <v>149</v>
      </c>
      <c r="D80" t="s">
        <v>2061</v>
      </c>
      <c r="E80" s="3"/>
      <c r="F80" s="3" t="s">
        <v>782</v>
      </c>
      <c r="G80" s="55" t="s">
        <v>782</v>
      </c>
      <c r="H80"/>
      <c r="I80"/>
    </row>
    <row r="81" spans="1:9" s="25" customFormat="1">
      <c r="A81" t="s">
        <v>2062</v>
      </c>
      <c r="B81" t="s">
        <v>2063</v>
      </c>
      <c r="C81" t="s">
        <v>149</v>
      </c>
      <c r="D81" t="s">
        <v>2064</v>
      </c>
      <c r="E81" s="3"/>
      <c r="F81" s="3" t="s">
        <v>782</v>
      </c>
      <c r="G81" s="55" t="s">
        <v>782</v>
      </c>
      <c r="H81"/>
      <c r="I81"/>
    </row>
    <row r="82" spans="1:9" s="25" customFormat="1">
      <c r="A82" t="s">
        <v>400</v>
      </c>
      <c r="B82" t="s">
        <v>401</v>
      </c>
      <c r="C82" t="s">
        <v>149</v>
      </c>
      <c r="D82" t="s">
        <v>402</v>
      </c>
      <c r="E82" s="3" t="s">
        <v>14</v>
      </c>
      <c r="F82" s="3" t="s">
        <v>782</v>
      </c>
      <c r="G82" s="55" t="s">
        <v>782</v>
      </c>
      <c r="H82"/>
      <c r="I82"/>
    </row>
    <row r="83" spans="1:9" s="25" customFormat="1">
      <c r="A83" t="s">
        <v>2065</v>
      </c>
      <c r="B83" t="s">
        <v>2066</v>
      </c>
      <c r="C83" t="s">
        <v>18</v>
      </c>
      <c r="D83" t="s">
        <v>2067</v>
      </c>
      <c r="E83" s="3" t="s">
        <v>14</v>
      </c>
      <c r="F83" s="3" t="s">
        <v>782</v>
      </c>
      <c r="G83" s="55" t="s">
        <v>782</v>
      </c>
      <c r="H83"/>
      <c r="I83"/>
    </row>
    <row r="84" spans="1:9" s="25" customFormat="1">
      <c r="A84" t="s">
        <v>2068</v>
      </c>
      <c r="B84" t="s">
        <v>2069</v>
      </c>
      <c r="C84" t="s">
        <v>18</v>
      </c>
      <c r="D84" t="s">
        <v>2070</v>
      </c>
      <c r="E84" s="3"/>
      <c r="F84" s="3" t="s">
        <v>782</v>
      </c>
      <c r="G84" s="55" t="s">
        <v>782</v>
      </c>
      <c r="H84"/>
      <c r="I84"/>
    </row>
    <row r="85" spans="1:9" s="25" customFormat="1">
      <c r="A85" t="s">
        <v>2071</v>
      </c>
      <c r="B85" t="s">
        <v>2072</v>
      </c>
      <c r="C85" t="s">
        <v>18</v>
      </c>
      <c r="D85" t="s">
        <v>2073</v>
      </c>
      <c r="E85" s="3"/>
      <c r="F85" s="3" t="s">
        <v>782</v>
      </c>
      <c r="G85" s="55" t="s">
        <v>782</v>
      </c>
      <c r="H85"/>
      <c r="I85"/>
    </row>
    <row r="86" spans="1:9" s="25" customFormat="1">
      <c r="A86" s="3" t="s">
        <v>190</v>
      </c>
      <c r="B86" t="s">
        <v>191</v>
      </c>
      <c r="C86" t="s">
        <v>18</v>
      </c>
      <c r="D86" t="s">
        <v>192</v>
      </c>
      <c r="E86" s="3" t="s">
        <v>14</v>
      </c>
      <c r="F86" s="3" t="s">
        <v>782</v>
      </c>
      <c r="G86" s="55">
        <v>89</v>
      </c>
      <c r="H86"/>
      <c r="I86"/>
    </row>
    <row r="87" spans="1:9" s="25" customFormat="1">
      <c r="A87" t="s">
        <v>203</v>
      </c>
      <c r="B87" t="s">
        <v>204</v>
      </c>
      <c r="C87" t="s">
        <v>18</v>
      </c>
      <c r="D87" t="s">
        <v>205</v>
      </c>
      <c r="E87" s="3" t="s">
        <v>14</v>
      </c>
      <c r="F87" s="3" t="s">
        <v>782</v>
      </c>
      <c r="G87" s="55" t="s">
        <v>782</v>
      </c>
      <c r="H87"/>
      <c r="I87"/>
    </row>
    <row r="88" spans="1:9" s="25" customFormat="1">
      <c r="A88" t="s">
        <v>1717</v>
      </c>
      <c r="B88" t="s">
        <v>1718</v>
      </c>
      <c r="C88" t="s">
        <v>18</v>
      </c>
      <c r="D88" t="s">
        <v>1719</v>
      </c>
      <c r="E88" s="3" t="s">
        <v>14</v>
      </c>
      <c r="F88" s="3" t="s">
        <v>782</v>
      </c>
      <c r="G88" s="55" t="s">
        <v>782</v>
      </c>
      <c r="H88"/>
      <c r="I88"/>
    </row>
    <row r="89" spans="1:9" s="25" customFormat="1">
      <c r="A89" t="s">
        <v>2074</v>
      </c>
      <c r="B89" t="s">
        <v>2075</v>
      </c>
      <c r="C89" t="s">
        <v>18</v>
      </c>
      <c r="D89" t="s">
        <v>2076</v>
      </c>
      <c r="E89" s="3" t="s">
        <v>14</v>
      </c>
      <c r="F89" s="3" t="s">
        <v>782</v>
      </c>
      <c r="G89" s="55" t="s">
        <v>782</v>
      </c>
      <c r="H89"/>
      <c r="I89"/>
    </row>
    <row r="90" spans="1:9" s="25" customFormat="1">
      <c r="A90" t="s">
        <v>2077</v>
      </c>
      <c r="B90" t="s">
        <v>2078</v>
      </c>
      <c r="C90" t="s">
        <v>18</v>
      </c>
      <c r="D90" t="s">
        <v>2079</v>
      </c>
      <c r="E90" s="3"/>
      <c r="F90" s="3" t="s">
        <v>782</v>
      </c>
      <c r="G90" s="55" t="s">
        <v>782</v>
      </c>
      <c r="H90"/>
      <c r="I90"/>
    </row>
    <row r="91" spans="1:9" s="25" customFormat="1">
      <c r="A91" t="s">
        <v>1063</v>
      </c>
      <c r="B91" t="s">
        <v>1064</v>
      </c>
      <c r="C91" t="s">
        <v>18</v>
      </c>
      <c r="D91" t="s">
        <v>1065</v>
      </c>
      <c r="E91" s="3" t="s">
        <v>14</v>
      </c>
      <c r="F91" s="3" t="s">
        <v>782</v>
      </c>
      <c r="G91" s="55" t="s">
        <v>782</v>
      </c>
      <c r="H91"/>
      <c r="I91"/>
    </row>
    <row r="92" spans="1:9" s="25" customFormat="1">
      <c r="A92" t="s">
        <v>2080</v>
      </c>
      <c r="B92" t="s">
        <v>2081</v>
      </c>
      <c r="C92" t="s">
        <v>18</v>
      </c>
      <c r="D92" t="s">
        <v>2082</v>
      </c>
      <c r="E92" s="3"/>
      <c r="F92" s="3" t="s">
        <v>782</v>
      </c>
      <c r="G92" s="55" t="s">
        <v>782</v>
      </c>
      <c r="H92"/>
      <c r="I92"/>
    </row>
    <row r="93" spans="1:9" s="25" customFormat="1">
      <c r="A93" t="s">
        <v>350</v>
      </c>
      <c r="B93" t="s">
        <v>351</v>
      </c>
      <c r="C93" t="s">
        <v>18</v>
      </c>
      <c r="D93" t="s">
        <v>352</v>
      </c>
      <c r="E93" s="3" t="s">
        <v>14</v>
      </c>
      <c r="F93" s="3" t="s">
        <v>782</v>
      </c>
      <c r="G93" s="55">
        <v>62</v>
      </c>
      <c r="H93"/>
      <c r="I93"/>
    </row>
    <row r="94" spans="1:9" s="25" customFormat="1">
      <c r="A94" t="s">
        <v>2083</v>
      </c>
      <c r="B94" t="s">
        <v>2084</v>
      </c>
      <c r="C94" t="s">
        <v>18</v>
      </c>
      <c r="D94" t="s">
        <v>2085</v>
      </c>
      <c r="E94" s="3"/>
      <c r="F94" s="3" t="s">
        <v>782</v>
      </c>
      <c r="G94" s="55" t="s">
        <v>782</v>
      </c>
      <c r="H94"/>
      <c r="I94"/>
    </row>
    <row r="95" spans="1:9" s="25" customFormat="1">
      <c r="A95" t="s">
        <v>2086</v>
      </c>
      <c r="B95" t="s">
        <v>2087</v>
      </c>
      <c r="C95" t="s">
        <v>18</v>
      </c>
      <c r="D95" t="s">
        <v>2088</v>
      </c>
      <c r="E95" s="3"/>
      <c r="F95" s="3" t="s">
        <v>782</v>
      </c>
      <c r="G95" s="55" t="s">
        <v>782</v>
      </c>
      <c r="H95"/>
      <c r="I95"/>
    </row>
    <row r="96" spans="1:9" s="25" customFormat="1">
      <c r="A96" t="s">
        <v>1227</v>
      </c>
      <c r="B96" t="s">
        <v>1228</v>
      </c>
      <c r="C96" t="s">
        <v>18</v>
      </c>
      <c r="D96" t="s">
        <v>1229</v>
      </c>
      <c r="E96" s="3" t="s">
        <v>14</v>
      </c>
      <c r="F96" s="3" t="s">
        <v>782</v>
      </c>
      <c r="G96" s="55" t="s">
        <v>782</v>
      </c>
      <c r="H96"/>
      <c r="I96"/>
    </row>
    <row r="97" spans="1:9" s="25" customFormat="1">
      <c r="A97" t="s">
        <v>848</v>
      </c>
      <c r="B97" t="s">
        <v>849</v>
      </c>
      <c r="C97" t="s">
        <v>785</v>
      </c>
      <c r="D97" t="s">
        <v>851</v>
      </c>
      <c r="E97" s="3" t="s">
        <v>14</v>
      </c>
      <c r="F97" s="3" t="s">
        <v>782</v>
      </c>
      <c r="G97" s="55" t="s">
        <v>782</v>
      </c>
      <c r="H97"/>
      <c r="I97"/>
    </row>
    <row r="98" spans="1:9" s="25" customFormat="1">
      <c r="A98" t="s">
        <v>294</v>
      </c>
      <c r="B98" t="s">
        <v>295</v>
      </c>
      <c r="C98" t="s">
        <v>785</v>
      </c>
      <c r="D98" t="s">
        <v>296</v>
      </c>
      <c r="E98" s="3" t="s">
        <v>14</v>
      </c>
      <c r="F98" s="3" t="s">
        <v>782</v>
      </c>
      <c r="G98" s="55" t="s">
        <v>782</v>
      </c>
      <c r="H98"/>
      <c r="I98"/>
    </row>
    <row r="99" spans="1:9" s="25" customFormat="1">
      <c r="A99" t="s">
        <v>2089</v>
      </c>
      <c r="B99" t="s">
        <v>2090</v>
      </c>
      <c r="C99" t="s">
        <v>785</v>
      </c>
      <c r="D99" t="s">
        <v>2091</v>
      </c>
      <c r="E99" s="3"/>
      <c r="F99" s="3" t="s">
        <v>782</v>
      </c>
      <c r="G99" s="55" t="s">
        <v>782</v>
      </c>
      <c r="H99"/>
      <c r="I99"/>
    </row>
    <row r="100" spans="1:9" s="25" customFormat="1">
      <c r="A100" t="s">
        <v>2092</v>
      </c>
      <c r="B100" t="s">
        <v>2093</v>
      </c>
      <c r="C100" t="s">
        <v>785</v>
      </c>
      <c r="D100" t="s">
        <v>2094</v>
      </c>
      <c r="E100" s="3"/>
      <c r="F100" s="3" t="s">
        <v>782</v>
      </c>
      <c r="G100" s="55" t="s">
        <v>782</v>
      </c>
      <c r="H100"/>
      <c r="I100"/>
    </row>
    <row r="101" spans="1:9" s="25" customFormat="1">
      <c r="A101" t="s">
        <v>308</v>
      </c>
      <c r="B101" t="s">
        <v>309</v>
      </c>
      <c r="C101" t="s">
        <v>785</v>
      </c>
      <c r="D101" t="s">
        <v>310</v>
      </c>
      <c r="E101" s="3" t="s">
        <v>14</v>
      </c>
      <c r="F101" s="3" t="s">
        <v>782</v>
      </c>
      <c r="G101" s="55" t="s">
        <v>782</v>
      </c>
      <c r="H101"/>
      <c r="I101"/>
    </row>
    <row r="102" spans="1:9" s="25" customFormat="1">
      <c r="A102" t="s">
        <v>2095</v>
      </c>
      <c r="B102" t="s">
        <v>2096</v>
      </c>
      <c r="C102" t="s">
        <v>785</v>
      </c>
      <c r="D102" t="s">
        <v>2097</v>
      </c>
      <c r="E102" s="3"/>
      <c r="F102" s="3" t="s">
        <v>782</v>
      </c>
      <c r="G102" s="55" t="s">
        <v>782</v>
      </c>
      <c r="H102"/>
      <c r="I102"/>
    </row>
    <row r="103" spans="1:9" s="25" customFormat="1">
      <c r="A103" t="s">
        <v>1842</v>
      </c>
      <c r="B103" t="s">
        <v>1843</v>
      </c>
      <c r="C103" t="s">
        <v>785</v>
      </c>
      <c r="D103" t="s">
        <v>1844</v>
      </c>
      <c r="E103" s="3" t="s">
        <v>14</v>
      </c>
      <c r="F103" s="3" t="s">
        <v>782</v>
      </c>
      <c r="G103" s="55" t="s">
        <v>782</v>
      </c>
      <c r="H103"/>
      <c r="I103"/>
    </row>
    <row r="104" spans="1:9" s="25" customFormat="1">
      <c r="A104" t="s">
        <v>2098</v>
      </c>
      <c r="B104" t="s">
        <v>2099</v>
      </c>
      <c r="C104" t="s">
        <v>107</v>
      </c>
      <c r="D104" t="s">
        <v>2100</v>
      </c>
      <c r="E104" s="3"/>
      <c r="F104" s="3" t="s">
        <v>782</v>
      </c>
      <c r="G104" s="55" t="s">
        <v>782</v>
      </c>
      <c r="H104"/>
      <c r="I104"/>
    </row>
    <row r="105" spans="1:9" s="25" customFormat="1">
      <c r="A105" t="s">
        <v>134</v>
      </c>
      <c r="B105" t="s">
        <v>135</v>
      </c>
      <c r="C105" t="s">
        <v>107</v>
      </c>
      <c r="D105" t="s">
        <v>136</v>
      </c>
      <c r="E105" s="3" t="s">
        <v>14</v>
      </c>
      <c r="F105" s="3" t="s">
        <v>782</v>
      </c>
      <c r="G105" s="55" t="s">
        <v>782</v>
      </c>
      <c r="H105"/>
      <c r="I105"/>
    </row>
    <row r="106" spans="1:9" s="25" customFormat="1">
      <c r="A106" t="s">
        <v>1258</v>
      </c>
      <c r="B106" t="s">
        <v>1259</v>
      </c>
      <c r="C106" t="s">
        <v>107</v>
      </c>
      <c r="D106" t="s">
        <v>1261</v>
      </c>
      <c r="E106" s="3" t="s">
        <v>14</v>
      </c>
      <c r="F106" s="3" t="s">
        <v>782</v>
      </c>
      <c r="G106" s="55" t="s">
        <v>782</v>
      </c>
      <c r="H106"/>
      <c r="I106"/>
    </row>
    <row r="107" spans="1:9" s="25" customFormat="1">
      <c r="A107" t="s">
        <v>2101</v>
      </c>
      <c r="B107" t="s">
        <v>2102</v>
      </c>
      <c r="C107" t="s">
        <v>107</v>
      </c>
      <c r="D107" t="s">
        <v>2103</v>
      </c>
      <c r="E107" s="3"/>
      <c r="F107" s="3" t="s">
        <v>782</v>
      </c>
      <c r="G107" s="55" t="s">
        <v>782</v>
      </c>
      <c r="H107"/>
      <c r="I107"/>
    </row>
    <row r="108" spans="1:9" s="25" customFormat="1">
      <c r="A108" t="s">
        <v>219</v>
      </c>
      <c r="B108" t="s">
        <v>220</v>
      </c>
      <c r="C108" t="s">
        <v>107</v>
      </c>
      <c r="D108" t="s">
        <v>222</v>
      </c>
      <c r="E108" s="3" t="s">
        <v>14</v>
      </c>
      <c r="F108" s="3" t="s">
        <v>782</v>
      </c>
      <c r="G108" s="55" t="s">
        <v>782</v>
      </c>
      <c r="H108"/>
      <c r="I108"/>
    </row>
    <row r="109" spans="1:9" s="25" customFormat="1">
      <c r="A109" t="s">
        <v>1089</v>
      </c>
      <c r="B109" t="s">
        <v>1090</v>
      </c>
      <c r="C109" t="s">
        <v>107</v>
      </c>
      <c r="D109" t="s">
        <v>1091</v>
      </c>
      <c r="E109" s="3" t="s">
        <v>14</v>
      </c>
      <c r="F109" s="3" t="s">
        <v>782</v>
      </c>
      <c r="G109" s="55">
        <v>146</v>
      </c>
      <c r="H109"/>
      <c r="I109"/>
    </row>
    <row r="110" spans="1:9" s="25" customFormat="1">
      <c r="A110" t="s">
        <v>2104</v>
      </c>
      <c r="B110" t="s">
        <v>2105</v>
      </c>
      <c r="C110" t="s">
        <v>107</v>
      </c>
      <c r="D110" t="s">
        <v>2106</v>
      </c>
      <c r="E110" s="3"/>
      <c r="F110" s="3" t="s">
        <v>782</v>
      </c>
      <c r="G110" s="55" t="s">
        <v>782</v>
      </c>
      <c r="H110"/>
      <c r="I110"/>
    </row>
    <row r="111" spans="1:9" s="25" customFormat="1">
      <c r="A111" t="s">
        <v>1318</v>
      </c>
      <c r="B111" t="s">
        <v>1319</v>
      </c>
      <c r="C111" t="s">
        <v>107</v>
      </c>
      <c r="D111" t="s">
        <v>1320</v>
      </c>
      <c r="E111" s="3" t="s">
        <v>14</v>
      </c>
      <c r="F111" s="3" t="s">
        <v>782</v>
      </c>
      <c r="G111" s="55">
        <v>116</v>
      </c>
      <c r="H111"/>
      <c r="I111"/>
    </row>
    <row r="112" spans="1:9" s="25" customFormat="1">
      <c r="A112" t="s">
        <v>2107</v>
      </c>
      <c r="B112" t="s">
        <v>2108</v>
      </c>
      <c r="C112" t="s">
        <v>107</v>
      </c>
      <c r="D112" t="s">
        <v>2109</v>
      </c>
      <c r="E112" s="3"/>
      <c r="F112" s="3" t="s">
        <v>782</v>
      </c>
      <c r="G112" s="55" t="s">
        <v>782</v>
      </c>
      <c r="H112"/>
      <c r="I112"/>
    </row>
    <row r="113" spans="1:9" s="25" customFormat="1">
      <c r="A113" t="s">
        <v>2110</v>
      </c>
      <c r="B113" t="s">
        <v>2111</v>
      </c>
      <c r="C113" t="s">
        <v>12</v>
      </c>
      <c r="D113" t="s">
        <v>2112</v>
      </c>
      <c r="E113" s="3"/>
      <c r="F113" s="3" t="s">
        <v>782</v>
      </c>
      <c r="G113" s="55" t="s">
        <v>782</v>
      </c>
      <c r="H113"/>
      <c r="I113"/>
    </row>
    <row r="114" spans="1:9" s="25" customFormat="1">
      <c r="A114" t="s">
        <v>1118</v>
      </c>
      <c r="B114" t="s">
        <v>1119</v>
      </c>
      <c r="C114" t="s">
        <v>12</v>
      </c>
      <c r="D114" t="s">
        <v>1120</v>
      </c>
      <c r="E114" s="3" t="s">
        <v>14</v>
      </c>
      <c r="F114" s="3" t="s">
        <v>782</v>
      </c>
      <c r="G114" s="55">
        <v>74</v>
      </c>
      <c r="H114"/>
      <c r="I114"/>
    </row>
    <row r="115" spans="1:9" s="25" customFormat="1">
      <c r="A115" t="s">
        <v>2113</v>
      </c>
      <c r="B115" t="s">
        <v>2114</v>
      </c>
      <c r="C115" t="s">
        <v>12</v>
      </c>
      <c r="D115" t="s">
        <v>2115</v>
      </c>
      <c r="E115" s="3"/>
      <c r="F115" s="3" t="s">
        <v>782</v>
      </c>
      <c r="G115" s="55" t="s">
        <v>782</v>
      </c>
      <c r="H115"/>
      <c r="I115"/>
    </row>
    <row r="116" spans="1:9" s="25" customFormat="1">
      <c r="A116" t="s">
        <v>1204</v>
      </c>
      <c r="B116" t="s">
        <v>1205</v>
      </c>
      <c r="C116" t="s">
        <v>12</v>
      </c>
      <c r="D116" t="s">
        <v>1206</v>
      </c>
      <c r="E116" s="3" t="s">
        <v>14</v>
      </c>
      <c r="F116" s="3" t="s">
        <v>782</v>
      </c>
      <c r="G116" s="55">
        <v>73</v>
      </c>
      <c r="H116"/>
      <c r="I116"/>
    </row>
    <row r="117" spans="1:9" s="25" customFormat="1">
      <c r="A117" t="s">
        <v>397</v>
      </c>
      <c r="B117" t="s">
        <v>398</v>
      </c>
      <c r="C117" t="s">
        <v>12</v>
      </c>
      <c r="D117" t="s">
        <v>399</v>
      </c>
      <c r="E117" s="3" t="s">
        <v>14</v>
      </c>
      <c r="F117" s="3" t="s">
        <v>782</v>
      </c>
      <c r="G117" s="55" t="s">
        <v>782</v>
      </c>
      <c r="H117"/>
      <c r="I117"/>
    </row>
    <row r="118" spans="1:9" s="25" customFormat="1">
      <c r="A118" t="s">
        <v>137</v>
      </c>
      <c r="B118" t="s">
        <v>138</v>
      </c>
      <c r="C118" t="s">
        <v>99</v>
      </c>
      <c r="D118" t="s">
        <v>139</v>
      </c>
      <c r="E118" s="3" t="s">
        <v>14</v>
      </c>
      <c r="F118" s="3" t="s">
        <v>782</v>
      </c>
      <c r="G118" s="55" t="s">
        <v>782</v>
      </c>
      <c r="H118"/>
      <c r="I118"/>
    </row>
    <row r="119" spans="1:9" s="25" customFormat="1">
      <c r="A119" t="s">
        <v>2116</v>
      </c>
      <c r="B119" t="s">
        <v>2117</v>
      </c>
      <c r="C119" t="s">
        <v>99</v>
      </c>
      <c r="D119" t="s">
        <v>2118</v>
      </c>
      <c r="E119" s="3"/>
      <c r="F119" s="3" t="s">
        <v>782</v>
      </c>
      <c r="G119" s="55" t="s">
        <v>782</v>
      </c>
      <c r="H119"/>
      <c r="I119"/>
    </row>
    <row r="120" spans="1:9" s="25" customFormat="1">
      <c r="A120" t="s">
        <v>2119</v>
      </c>
      <c r="B120" t="s">
        <v>2120</v>
      </c>
      <c r="C120" t="s">
        <v>99</v>
      </c>
      <c r="D120" t="s">
        <v>2121</v>
      </c>
      <c r="E120" s="3" t="s">
        <v>14</v>
      </c>
      <c r="F120" s="3" t="s">
        <v>782</v>
      </c>
      <c r="G120" s="55" t="s">
        <v>782</v>
      </c>
      <c r="H120"/>
      <c r="I120"/>
    </row>
    <row r="121" spans="1:9" s="25" customFormat="1">
      <c r="A121" t="s">
        <v>2122</v>
      </c>
      <c r="B121" t="s">
        <v>2123</v>
      </c>
      <c r="C121" t="s">
        <v>42</v>
      </c>
      <c r="D121" t="s">
        <v>2124</v>
      </c>
      <c r="E121" s="3"/>
      <c r="F121" s="3" t="s">
        <v>782</v>
      </c>
      <c r="G121" s="55" t="s">
        <v>782</v>
      </c>
      <c r="H121"/>
      <c r="I121"/>
    </row>
    <row r="122" spans="1:9" s="25" customFormat="1">
      <c r="A122" t="s">
        <v>1839</v>
      </c>
      <c r="B122" t="s">
        <v>1840</v>
      </c>
      <c r="C122" t="s">
        <v>42</v>
      </c>
      <c r="D122" t="s">
        <v>1841</v>
      </c>
      <c r="E122" s="3" t="s">
        <v>14</v>
      </c>
      <c r="F122" s="3" t="s">
        <v>782</v>
      </c>
      <c r="G122" s="55" t="s">
        <v>782</v>
      </c>
      <c r="H122"/>
      <c r="I122"/>
    </row>
    <row r="123" spans="1:9" s="25" customFormat="1">
      <c r="A123" t="s">
        <v>2125</v>
      </c>
      <c r="B123" t="s">
        <v>2126</v>
      </c>
      <c r="C123" t="s">
        <v>47</v>
      </c>
      <c r="D123" t="s">
        <v>2127</v>
      </c>
      <c r="E123" s="3" t="s">
        <v>14</v>
      </c>
      <c r="F123" s="3" t="s">
        <v>782</v>
      </c>
      <c r="G123" s="55" t="s">
        <v>782</v>
      </c>
      <c r="H123"/>
      <c r="I123"/>
    </row>
    <row r="124" spans="1:9" s="25" customFormat="1">
      <c r="A124" t="s">
        <v>722</v>
      </c>
      <c r="B124" t="s">
        <v>723</v>
      </c>
      <c r="C124" t="s">
        <v>214</v>
      </c>
      <c r="D124" t="s">
        <v>725</v>
      </c>
      <c r="E124" s="3" t="s">
        <v>14</v>
      </c>
      <c r="F124" s="3" t="s">
        <v>782</v>
      </c>
      <c r="G124" s="55" t="s">
        <v>782</v>
      </c>
      <c r="H124"/>
      <c r="I124"/>
    </row>
    <row r="125" spans="1:9" s="25" customFormat="1">
      <c r="A125" t="s">
        <v>624</v>
      </c>
      <c r="B125" t="s">
        <v>625</v>
      </c>
      <c r="C125" t="s">
        <v>185</v>
      </c>
      <c r="D125" t="s">
        <v>626</v>
      </c>
      <c r="E125" s="3" t="s">
        <v>14</v>
      </c>
      <c r="F125" s="3" t="s">
        <v>782</v>
      </c>
      <c r="G125" s="55" t="s">
        <v>782</v>
      </c>
      <c r="H125"/>
      <c r="I125"/>
    </row>
    <row r="126" spans="1:9" s="25" customFormat="1">
      <c r="A126" t="s">
        <v>1692</v>
      </c>
      <c r="B126" t="s">
        <v>1693</v>
      </c>
      <c r="C126" t="s">
        <v>906</v>
      </c>
      <c r="D126" t="s">
        <v>1694</v>
      </c>
      <c r="E126" s="3" t="s">
        <v>14</v>
      </c>
      <c r="F126" s="3" t="s">
        <v>782</v>
      </c>
      <c r="G126" s="55" t="s">
        <v>782</v>
      </c>
      <c r="H126"/>
      <c r="I126"/>
    </row>
    <row r="127" spans="1:9" s="25" customFormat="1">
      <c r="A127" t="s">
        <v>2128</v>
      </c>
      <c r="B127" t="s">
        <v>2129</v>
      </c>
      <c r="C127" t="s">
        <v>906</v>
      </c>
      <c r="D127" t="s">
        <v>2130</v>
      </c>
      <c r="E127" s="3"/>
      <c r="F127" s="3" t="s">
        <v>782</v>
      </c>
      <c r="G127" s="55" t="s">
        <v>782</v>
      </c>
      <c r="H127"/>
      <c r="I127"/>
    </row>
    <row r="128" spans="1:9" s="25" customFormat="1">
      <c r="A128" t="s">
        <v>143</v>
      </c>
      <c r="B128" t="s">
        <v>144</v>
      </c>
      <c r="C128" t="s">
        <v>145</v>
      </c>
      <c r="D128" t="s">
        <v>146</v>
      </c>
      <c r="E128" s="3" t="s">
        <v>14</v>
      </c>
      <c r="F128" s="3" t="s">
        <v>782</v>
      </c>
      <c r="G128" s="55" t="s">
        <v>782</v>
      </c>
      <c r="H128"/>
      <c r="I128"/>
    </row>
    <row r="129" spans="1:9" s="25" customFormat="1">
      <c r="A129" t="s">
        <v>335</v>
      </c>
      <c r="B129" t="s">
        <v>336</v>
      </c>
      <c r="C129" t="s">
        <v>408</v>
      </c>
      <c r="D129" t="s">
        <v>338</v>
      </c>
      <c r="E129" s="3" t="s">
        <v>14</v>
      </c>
      <c r="F129" s="3" t="s">
        <v>782</v>
      </c>
      <c r="G129" s="55" t="s">
        <v>782</v>
      </c>
      <c r="H129"/>
      <c r="I129"/>
    </row>
    <row r="130" spans="1:9" s="25" customFormat="1">
      <c r="A130" t="s">
        <v>380</v>
      </c>
      <c r="B130" t="s">
        <v>381</v>
      </c>
      <c r="C130" t="s">
        <v>408</v>
      </c>
      <c r="D130" t="s">
        <v>383</v>
      </c>
      <c r="E130" s="3" t="s">
        <v>14</v>
      </c>
      <c r="F130" s="3" t="s">
        <v>782</v>
      </c>
      <c r="G130" s="55" t="s">
        <v>782</v>
      </c>
      <c r="H130"/>
      <c r="I130"/>
    </row>
    <row r="131" spans="1:9" s="25" customFormat="1">
      <c r="A131" t="s">
        <v>2131</v>
      </c>
      <c r="B131" t="s">
        <v>2132</v>
      </c>
      <c r="C131" t="s">
        <v>1656</v>
      </c>
      <c r="D131" t="s">
        <v>2133</v>
      </c>
      <c r="E131" s="3"/>
      <c r="F131" s="3" t="s">
        <v>782</v>
      </c>
      <c r="G131" s="55" t="s">
        <v>782</v>
      </c>
      <c r="H131"/>
      <c r="I131"/>
    </row>
    <row r="132" spans="1:9" s="25" customFormat="1">
      <c r="A132" t="s">
        <v>432</v>
      </c>
      <c r="B132" t="s">
        <v>433</v>
      </c>
      <c r="C132" t="s">
        <v>341</v>
      </c>
      <c r="D132" t="s">
        <v>435</v>
      </c>
      <c r="E132" s="3" t="s">
        <v>14</v>
      </c>
      <c r="F132" s="3" t="s">
        <v>782</v>
      </c>
      <c r="G132" s="55" t="s">
        <v>782</v>
      </c>
      <c r="H132"/>
      <c r="I132"/>
    </row>
    <row r="133" spans="1:9" s="25" customFormat="1">
      <c r="A133" t="s">
        <v>509</v>
      </c>
      <c r="B133" t="s">
        <v>510</v>
      </c>
      <c r="C133" t="s">
        <v>341</v>
      </c>
      <c r="D133" t="s">
        <v>512</v>
      </c>
      <c r="E133" s="3" t="s">
        <v>14</v>
      </c>
      <c r="F133" s="3" t="s">
        <v>782</v>
      </c>
      <c r="G133" s="55" t="s">
        <v>782</v>
      </c>
      <c r="H133"/>
      <c r="I133"/>
    </row>
    <row r="134" spans="1:9" s="25" customFormat="1">
      <c r="A134" t="s">
        <v>2134</v>
      </c>
      <c r="B134" t="s">
        <v>2135</v>
      </c>
      <c r="C134" t="s">
        <v>341</v>
      </c>
      <c r="D134" t="s">
        <v>2136</v>
      </c>
      <c r="E134" s="3"/>
      <c r="F134" s="3" t="s">
        <v>782</v>
      </c>
      <c r="G134" s="55" t="s">
        <v>782</v>
      </c>
      <c r="H134"/>
      <c r="I134"/>
    </row>
    <row r="135" spans="1:9" s="25" customFormat="1">
      <c r="A135" t="s">
        <v>332</v>
      </c>
      <c r="B135" t="s">
        <v>333</v>
      </c>
      <c r="C135" t="s">
        <v>341</v>
      </c>
      <c r="D135" t="s">
        <v>334</v>
      </c>
      <c r="E135" s="3" t="s">
        <v>14</v>
      </c>
      <c r="F135" s="3" t="s">
        <v>782</v>
      </c>
      <c r="G135" s="55" t="s">
        <v>782</v>
      </c>
      <c r="H135"/>
      <c r="I135"/>
    </row>
    <row r="136" spans="1:9" s="25" customFormat="1">
      <c r="A136" s="3" t="s">
        <v>1235</v>
      </c>
      <c r="B136" t="s">
        <v>1236</v>
      </c>
      <c r="C136" t="s">
        <v>341</v>
      </c>
      <c r="D136" t="s">
        <v>1238</v>
      </c>
      <c r="E136" s="3" t="s">
        <v>14</v>
      </c>
      <c r="F136" s="3" t="s">
        <v>782</v>
      </c>
      <c r="G136" s="55" t="s">
        <v>782</v>
      </c>
      <c r="H136"/>
      <c r="I136"/>
    </row>
    <row r="137" spans="1:9" s="25" customFormat="1">
      <c r="A137" t="s">
        <v>177</v>
      </c>
      <c r="B137" t="s">
        <v>178</v>
      </c>
      <c r="C137" t="s">
        <v>78</v>
      </c>
      <c r="D137" t="s">
        <v>179</v>
      </c>
      <c r="E137" s="3" t="s">
        <v>14</v>
      </c>
      <c r="F137" s="3" t="s">
        <v>782</v>
      </c>
      <c r="G137" s="55" t="s">
        <v>782</v>
      </c>
      <c r="H137"/>
      <c r="I137"/>
    </row>
    <row r="138" spans="1:9" s="25" customFormat="1">
      <c r="A138" t="s">
        <v>2137</v>
      </c>
      <c r="B138" t="s">
        <v>2138</v>
      </c>
      <c r="C138" t="s">
        <v>78</v>
      </c>
      <c r="D138" t="s">
        <v>2139</v>
      </c>
      <c r="E138" s="3"/>
      <c r="F138" s="3" t="s">
        <v>782</v>
      </c>
      <c r="G138" s="55" t="s">
        <v>782</v>
      </c>
      <c r="H138"/>
      <c r="I138"/>
    </row>
    <row r="139" spans="1:9" s="25" customFormat="1">
      <c r="A139" t="s">
        <v>1463</v>
      </c>
      <c r="B139" t="s">
        <v>1464</v>
      </c>
      <c r="C139" t="s">
        <v>78</v>
      </c>
      <c r="D139" t="s">
        <v>1466</v>
      </c>
      <c r="E139" s="3" t="s">
        <v>14</v>
      </c>
      <c r="F139" s="3" t="s">
        <v>14</v>
      </c>
      <c r="G139" s="55">
        <v>31</v>
      </c>
      <c r="H139"/>
      <c r="I139"/>
    </row>
    <row r="140" spans="1:9" s="25" customFormat="1">
      <c r="A140" t="s">
        <v>706</v>
      </c>
      <c r="B140" t="s">
        <v>707</v>
      </c>
      <c r="C140" t="s">
        <v>78</v>
      </c>
      <c r="D140" t="s">
        <v>709</v>
      </c>
      <c r="E140" s="3" t="s">
        <v>14</v>
      </c>
      <c r="F140" s="3" t="s">
        <v>782</v>
      </c>
      <c r="G140" s="55">
        <v>110</v>
      </c>
      <c r="H140"/>
      <c r="I140"/>
    </row>
    <row r="141" spans="1:9" s="25" customFormat="1">
      <c r="A141" t="s">
        <v>2140</v>
      </c>
      <c r="B141" t="s">
        <v>2141</v>
      </c>
      <c r="C141" t="s">
        <v>78</v>
      </c>
      <c r="D141" t="s">
        <v>2142</v>
      </c>
      <c r="E141" s="3"/>
      <c r="F141" s="3" t="s">
        <v>782</v>
      </c>
      <c r="G141" s="55" t="s">
        <v>782</v>
      </c>
      <c r="H141"/>
      <c r="I141"/>
    </row>
    <row r="142" spans="1:9" s="25" customFormat="1">
      <c r="A142" t="s">
        <v>1184</v>
      </c>
      <c r="B142" t="s">
        <v>1185</v>
      </c>
      <c r="C142" t="s">
        <v>78</v>
      </c>
      <c r="D142" t="s">
        <v>1186</v>
      </c>
      <c r="E142" s="3" t="s">
        <v>14</v>
      </c>
      <c r="F142" s="3" t="s">
        <v>782</v>
      </c>
      <c r="G142" s="55" t="s">
        <v>782</v>
      </c>
      <c r="H142"/>
      <c r="I142"/>
    </row>
    <row r="143" spans="1:9" s="25" customFormat="1">
      <c r="A143" t="s">
        <v>439</v>
      </c>
      <c r="B143" t="s">
        <v>440</v>
      </c>
      <c r="C143" t="s">
        <v>337</v>
      </c>
      <c r="D143" t="s">
        <v>441</v>
      </c>
      <c r="E143" s="3" t="s">
        <v>14</v>
      </c>
      <c r="F143" s="3" t="s">
        <v>782</v>
      </c>
      <c r="G143" s="55" t="s">
        <v>782</v>
      </c>
      <c r="H143"/>
      <c r="I143"/>
    </row>
    <row r="144" spans="1:9" s="25" customFormat="1">
      <c r="A144" t="s">
        <v>1774</v>
      </c>
      <c r="B144" t="s">
        <v>1775</v>
      </c>
      <c r="C144" t="s">
        <v>337</v>
      </c>
      <c r="D144" t="s">
        <v>1776</v>
      </c>
      <c r="E144" s="3" t="s">
        <v>14</v>
      </c>
      <c r="F144" s="3" t="s">
        <v>14</v>
      </c>
      <c r="G144" s="55">
        <v>49</v>
      </c>
      <c r="H144"/>
      <c r="I144"/>
    </row>
    <row r="145" spans="1:9" s="25" customFormat="1">
      <c r="A145" t="s">
        <v>638</v>
      </c>
      <c r="B145" t="s">
        <v>639</v>
      </c>
      <c r="C145" t="s">
        <v>337</v>
      </c>
      <c r="D145" t="s">
        <v>641</v>
      </c>
      <c r="E145" s="3" t="s">
        <v>14</v>
      </c>
      <c r="F145" s="3" t="s">
        <v>782</v>
      </c>
      <c r="G145" s="55" t="s">
        <v>782</v>
      </c>
      <c r="H145"/>
      <c r="I145"/>
    </row>
    <row r="146" spans="1:9" s="25" customFormat="1">
      <c r="A146" t="s">
        <v>255</v>
      </c>
      <c r="B146" t="s">
        <v>256</v>
      </c>
      <c r="C146" t="s">
        <v>33</v>
      </c>
      <c r="D146" t="s">
        <v>258</v>
      </c>
      <c r="E146" s="3" t="s">
        <v>14</v>
      </c>
      <c r="F146" s="3" t="s">
        <v>782</v>
      </c>
      <c r="G146" s="55" t="s">
        <v>782</v>
      </c>
      <c r="H146"/>
      <c r="I146"/>
    </row>
    <row r="147" spans="1:9" s="25" customFormat="1">
      <c r="A147" t="s">
        <v>406</v>
      </c>
      <c r="B147" t="s">
        <v>407</v>
      </c>
      <c r="C147" t="s">
        <v>57</v>
      </c>
      <c r="D147" t="s">
        <v>409</v>
      </c>
      <c r="E147" s="3" t="s">
        <v>14</v>
      </c>
      <c r="F147" s="3" t="s">
        <v>782</v>
      </c>
      <c r="G147" s="55" t="s">
        <v>782</v>
      </c>
      <c r="H147"/>
      <c r="I147"/>
    </row>
    <row r="148" spans="1:9" s="25" customFormat="1">
      <c r="A148" t="s">
        <v>1761</v>
      </c>
      <c r="B148" t="s">
        <v>1762</v>
      </c>
      <c r="C148" t="s">
        <v>57</v>
      </c>
      <c r="D148" t="s">
        <v>1763</v>
      </c>
      <c r="E148" s="3" t="s">
        <v>14</v>
      </c>
      <c r="F148" s="3" t="s">
        <v>782</v>
      </c>
      <c r="G148" s="55" t="s">
        <v>782</v>
      </c>
      <c r="H148"/>
      <c r="I148"/>
    </row>
    <row r="149" spans="1:9" s="25" customFormat="1">
      <c r="A149" t="s">
        <v>1771</v>
      </c>
      <c r="B149" t="s">
        <v>1772</v>
      </c>
      <c r="C149" t="s">
        <v>57</v>
      </c>
      <c r="D149" t="s">
        <v>1773</v>
      </c>
      <c r="E149" s="3" t="s">
        <v>14</v>
      </c>
      <c r="F149" s="3" t="s">
        <v>782</v>
      </c>
      <c r="G149" s="55" t="s">
        <v>782</v>
      </c>
      <c r="H149"/>
      <c r="I149"/>
    </row>
    <row r="150" spans="1:9" s="25" customFormat="1">
      <c r="A150" t="s">
        <v>2143</v>
      </c>
      <c r="B150" t="s">
        <v>2144</v>
      </c>
      <c r="C150" t="s">
        <v>57</v>
      </c>
      <c r="D150" t="s">
        <v>2145</v>
      </c>
      <c r="E150" s="3"/>
      <c r="F150" s="3" t="s">
        <v>782</v>
      </c>
      <c r="G150" s="55" t="s">
        <v>782</v>
      </c>
      <c r="H150"/>
      <c r="I150"/>
    </row>
    <row r="151" spans="1:9" s="25" customFormat="1">
      <c r="A151" t="s">
        <v>1739</v>
      </c>
      <c r="B151" t="s">
        <v>1740</v>
      </c>
      <c r="C151" t="s">
        <v>62</v>
      </c>
      <c r="D151" t="s">
        <v>1741</v>
      </c>
      <c r="E151" s="3" t="s">
        <v>14</v>
      </c>
      <c r="F151" s="3" t="s">
        <v>782</v>
      </c>
      <c r="G151" s="55" t="s">
        <v>782</v>
      </c>
      <c r="H151"/>
      <c r="I151"/>
    </row>
    <row r="152" spans="1:9" s="25" customFormat="1">
      <c r="A152" t="s">
        <v>2146</v>
      </c>
      <c r="B152" t="s">
        <v>2147</v>
      </c>
      <c r="C152" t="s">
        <v>71</v>
      </c>
      <c r="D152" t="s">
        <v>2148</v>
      </c>
      <c r="E152" s="3"/>
      <c r="F152" s="3" t="s">
        <v>782</v>
      </c>
      <c r="G152" s="55">
        <v>82</v>
      </c>
      <c r="H152"/>
      <c r="I152"/>
    </row>
    <row r="153" spans="1:9" s="25" customFormat="1">
      <c r="A153" t="s">
        <v>1923</v>
      </c>
      <c r="B153" t="s">
        <v>1924</v>
      </c>
      <c r="C153" t="s">
        <v>71</v>
      </c>
      <c r="D153" t="s">
        <v>1926</v>
      </c>
      <c r="E153" s="3" t="s">
        <v>14</v>
      </c>
      <c r="F153" s="3" t="s">
        <v>782</v>
      </c>
      <c r="G153" s="55" t="s">
        <v>782</v>
      </c>
      <c r="H153"/>
      <c r="I153"/>
    </row>
    <row r="154" spans="1:9" s="25" customFormat="1">
      <c r="A154" t="s">
        <v>1201</v>
      </c>
      <c r="B154" t="s">
        <v>1202</v>
      </c>
      <c r="C154" t="s">
        <v>71</v>
      </c>
      <c r="D154" t="s">
        <v>1203</v>
      </c>
      <c r="E154" s="3" t="s">
        <v>14</v>
      </c>
      <c r="F154" s="3" t="s">
        <v>782</v>
      </c>
      <c r="G154" s="55" t="s">
        <v>782</v>
      </c>
      <c r="H154"/>
      <c r="I154"/>
    </row>
    <row r="155" spans="1:9" s="25" customFormat="1">
      <c r="A155" t="s">
        <v>2149</v>
      </c>
      <c r="B155" t="s">
        <v>2150</v>
      </c>
      <c r="C155" t="s">
        <v>71</v>
      </c>
      <c r="D155" t="s">
        <v>2151</v>
      </c>
      <c r="E155" s="3"/>
      <c r="F155" s="3" t="s">
        <v>782</v>
      </c>
      <c r="G155" s="55" t="s">
        <v>782</v>
      </c>
      <c r="H155"/>
      <c r="I155"/>
    </row>
    <row r="156" spans="1:9" s="25" customFormat="1">
      <c r="A156" t="s">
        <v>1702</v>
      </c>
      <c r="B156" t="s">
        <v>1703</v>
      </c>
      <c r="C156" t="s">
        <v>2152</v>
      </c>
      <c r="D156" t="s">
        <v>1705</v>
      </c>
      <c r="E156" s="3" t="s">
        <v>14</v>
      </c>
      <c r="F156" s="3" t="s">
        <v>782</v>
      </c>
      <c r="G156" s="55">
        <v>52</v>
      </c>
      <c r="H156"/>
      <c r="I156"/>
    </row>
    <row r="157" spans="1:9" s="25" customFormat="1">
      <c r="A157" t="s">
        <v>2153</v>
      </c>
      <c r="B157" t="s">
        <v>2154</v>
      </c>
      <c r="C157" t="s">
        <v>2155</v>
      </c>
      <c r="D157" t="s">
        <v>2156</v>
      </c>
      <c r="E157" s="3"/>
      <c r="F157" s="3" t="s">
        <v>782</v>
      </c>
      <c r="G157" s="55" t="s">
        <v>782</v>
      </c>
      <c r="H157"/>
      <c r="I157"/>
    </row>
    <row r="158" spans="1:9" s="25" customFormat="1">
      <c r="A158" t="s">
        <v>2157</v>
      </c>
      <c r="B158" t="s">
        <v>2158</v>
      </c>
      <c r="C158" t="s">
        <v>2159</v>
      </c>
      <c r="D158" t="s">
        <v>2160</v>
      </c>
      <c r="E158" s="3"/>
      <c r="F158" s="3" t="s">
        <v>782</v>
      </c>
      <c r="G158" s="55" t="s">
        <v>782</v>
      </c>
      <c r="H158"/>
      <c r="I158"/>
    </row>
    <row r="159" spans="1:9" s="25" customFormat="1">
      <c r="A159" t="s">
        <v>1860</v>
      </c>
      <c r="B159" t="s">
        <v>1861</v>
      </c>
      <c r="C159" t="s">
        <v>2161</v>
      </c>
      <c r="D159" t="s">
        <v>1862</v>
      </c>
      <c r="E159" s="3" t="s">
        <v>14</v>
      </c>
      <c r="F159" s="3" t="s">
        <v>782</v>
      </c>
      <c r="G159" s="55" t="s">
        <v>782</v>
      </c>
      <c r="H159"/>
      <c r="I159"/>
    </row>
    <row r="160" spans="1:9" s="25" customFormat="1">
      <c r="A160" t="s">
        <v>325</v>
      </c>
      <c r="B160" t="s">
        <v>326</v>
      </c>
      <c r="C160" t="s">
        <v>2162</v>
      </c>
      <c r="D160" t="s">
        <v>328</v>
      </c>
      <c r="E160" s="3" t="s">
        <v>14</v>
      </c>
      <c r="F160" s="3" t="s">
        <v>782</v>
      </c>
      <c r="G160" s="55" t="s">
        <v>782</v>
      </c>
      <c r="H160"/>
      <c r="I160"/>
    </row>
    <row r="161" spans="1:9" s="25" customFormat="1">
      <c r="A161" t="s">
        <v>2163</v>
      </c>
      <c r="B161" t="s">
        <v>2164</v>
      </c>
      <c r="C161" t="s">
        <v>1129</v>
      </c>
      <c r="D161" t="s">
        <v>2165</v>
      </c>
      <c r="E161" s="3"/>
      <c r="F161" s="3" t="s">
        <v>782</v>
      </c>
      <c r="G161" s="55" t="s">
        <v>782</v>
      </c>
      <c r="H161"/>
      <c r="I161"/>
    </row>
    <row r="162" spans="1:9" s="25" customFormat="1">
      <c r="A162" t="s">
        <v>2166</v>
      </c>
      <c r="B162" t="s">
        <v>2167</v>
      </c>
      <c r="C162" t="s">
        <v>2168</v>
      </c>
      <c r="D162" t="s">
        <v>2169</v>
      </c>
      <c r="E162" s="3"/>
      <c r="F162" s="3" t="s">
        <v>782</v>
      </c>
      <c r="G162" s="55" t="s">
        <v>782</v>
      </c>
      <c r="H162"/>
      <c r="I162"/>
    </row>
    <row r="163" spans="1:9" s="25" customFormat="1">
      <c r="A163" t="s">
        <v>2170</v>
      </c>
      <c r="B163" t="s">
        <v>2171</v>
      </c>
      <c r="C163" t="s">
        <v>2172</v>
      </c>
      <c r="D163" t="s">
        <v>2173</v>
      </c>
      <c r="E163" s="3"/>
      <c r="F163" s="3" t="s">
        <v>782</v>
      </c>
      <c r="G163" s="55" t="s">
        <v>782</v>
      </c>
      <c r="H163"/>
      <c r="I163"/>
    </row>
    <row r="164" spans="1:9" s="25" customFormat="1">
      <c r="A164" t="s">
        <v>2174</v>
      </c>
      <c r="B164" t="s">
        <v>2175</v>
      </c>
      <c r="C164" t="s">
        <v>2176</v>
      </c>
      <c r="D164" t="s">
        <v>2177</v>
      </c>
      <c r="E164" s="3"/>
      <c r="F164" s="3" t="s">
        <v>782</v>
      </c>
      <c r="G164" s="55" t="s">
        <v>782</v>
      </c>
      <c r="H164"/>
      <c r="I164"/>
    </row>
    <row r="165" spans="1:9" s="25" customFormat="1">
      <c r="A165" t="s">
        <v>1154</v>
      </c>
      <c r="B165" t="s">
        <v>1155</v>
      </c>
      <c r="C165" t="s">
        <v>2178</v>
      </c>
      <c r="D165" t="s">
        <v>1157</v>
      </c>
      <c r="E165" s="3" t="s">
        <v>14</v>
      </c>
      <c r="F165" s="3" t="s">
        <v>782</v>
      </c>
      <c r="G165" s="55" t="s">
        <v>782</v>
      </c>
      <c r="H165"/>
      <c r="I165"/>
    </row>
    <row r="166" spans="1:9" s="25" customFormat="1">
      <c r="A166" t="s">
        <v>1666</v>
      </c>
      <c r="B166" t="s">
        <v>1667</v>
      </c>
      <c r="C166" t="s">
        <v>2179</v>
      </c>
      <c r="D166" t="s">
        <v>1668</v>
      </c>
      <c r="E166" s="3" t="s">
        <v>14</v>
      </c>
      <c r="F166" s="3" t="s">
        <v>782</v>
      </c>
      <c r="G166" s="55">
        <v>92</v>
      </c>
      <c r="H166"/>
      <c r="I166"/>
    </row>
    <row r="167" spans="1:9" s="25" customFormat="1">
      <c r="A167" t="s">
        <v>2180</v>
      </c>
      <c r="B167" t="s">
        <v>2181</v>
      </c>
      <c r="C167" t="s">
        <v>1465</v>
      </c>
      <c r="D167" t="s">
        <v>2182</v>
      </c>
      <c r="E167" s="3"/>
      <c r="F167" s="3" t="s">
        <v>782</v>
      </c>
      <c r="G167" s="55" t="s">
        <v>782</v>
      </c>
      <c r="H167"/>
      <c r="I167"/>
    </row>
    <row r="168" spans="1:9" s="25" customFormat="1">
      <c r="A168" t="s">
        <v>2183</v>
      </c>
      <c r="B168" t="s">
        <v>2184</v>
      </c>
      <c r="C168" t="s">
        <v>2185</v>
      </c>
      <c r="D168" t="s">
        <v>2186</v>
      </c>
      <c r="E168" s="3" t="s">
        <v>14</v>
      </c>
      <c r="F168" s="3" t="s">
        <v>782</v>
      </c>
      <c r="G168" s="55" t="s">
        <v>782</v>
      </c>
      <c r="H168"/>
      <c r="I168"/>
    </row>
    <row r="169" spans="1:9" s="25" customFormat="1">
      <c r="A169" t="s">
        <v>2187</v>
      </c>
      <c r="B169" t="s">
        <v>2188</v>
      </c>
      <c r="C169" t="s">
        <v>2189</v>
      </c>
      <c r="D169" t="s">
        <v>2190</v>
      </c>
      <c r="E169" s="3"/>
      <c r="F169" s="3" t="s">
        <v>782</v>
      </c>
      <c r="G169" s="55">
        <v>39</v>
      </c>
      <c r="H169"/>
      <c r="I169"/>
    </row>
    <row r="170" spans="1:9" s="25" customFormat="1">
      <c r="A170" t="s">
        <v>1653</v>
      </c>
      <c r="B170" t="s">
        <v>1654</v>
      </c>
      <c r="C170" t="s">
        <v>2191</v>
      </c>
      <c r="D170" t="s">
        <v>1655</v>
      </c>
      <c r="E170" s="3" t="s">
        <v>14</v>
      </c>
      <c r="F170" s="3" t="s">
        <v>782</v>
      </c>
      <c r="G170" s="55" t="s">
        <v>782</v>
      </c>
      <c r="H170"/>
      <c r="I170"/>
    </row>
    <row r="171" spans="1:9" s="25" customFormat="1">
      <c r="A171" t="s">
        <v>2192</v>
      </c>
      <c r="B171" t="s">
        <v>2193</v>
      </c>
      <c r="C171" t="s">
        <v>2194</v>
      </c>
      <c r="D171" t="s">
        <v>2195</v>
      </c>
      <c r="E171" s="3"/>
      <c r="F171" s="3" t="s">
        <v>782</v>
      </c>
      <c r="G171" s="55" t="s">
        <v>782</v>
      </c>
      <c r="H171"/>
      <c r="I171"/>
    </row>
    <row r="172" spans="1:9" s="25" customFormat="1">
      <c r="A172" t="s">
        <v>2196</v>
      </c>
      <c r="B172" t="s">
        <v>2197</v>
      </c>
      <c r="C172" t="s">
        <v>2198</v>
      </c>
      <c r="D172" t="s">
        <v>2199</v>
      </c>
      <c r="E172" s="3"/>
      <c r="F172" s="3" t="s">
        <v>782</v>
      </c>
      <c r="G172" s="55" t="s">
        <v>782</v>
      </c>
      <c r="H172"/>
      <c r="I172"/>
    </row>
    <row r="173" spans="1:9" s="25" customFormat="1">
      <c r="A173" t="s">
        <v>1669</v>
      </c>
      <c r="B173" t="s">
        <v>1670</v>
      </c>
      <c r="C173" t="s">
        <v>2200</v>
      </c>
      <c r="D173" t="s">
        <v>1671</v>
      </c>
      <c r="E173" s="3" t="s">
        <v>14</v>
      </c>
      <c r="F173" s="3" t="s">
        <v>782</v>
      </c>
      <c r="G173" s="55" t="s">
        <v>782</v>
      </c>
      <c r="H173"/>
      <c r="I173"/>
    </row>
    <row r="174" spans="1:9" s="25" customFormat="1">
      <c r="A174" t="s">
        <v>1306</v>
      </c>
      <c r="B174" t="s">
        <v>1307</v>
      </c>
      <c r="C174" t="s">
        <v>2201</v>
      </c>
      <c r="D174" t="s">
        <v>1309</v>
      </c>
      <c r="E174" s="3" t="s">
        <v>14</v>
      </c>
      <c r="F174" s="3" t="s">
        <v>782</v>
      </c>
      <c r="G174" s="55">
        <v>197</v>
      </c>
      <c r="H174"/>
      <c r="I174"/>
    </row>
    <row r="175" spans="1:9" s="25" customFormat="1">
      <c r="A175" t="s">
        <v>2202</v>
      </c>
      <c r="B175" t="s">
        <v>2203</v>
      </c>
      <c r="C175" t="s">
        <v>550</v>
      </c>
      <c r="D175" t="s">
        <v>2204</v>
      </c>
      <c r="E175" s="3"/>
      <c r="F175" s="3" t="s">
        <v>782</v>
      </c>
      <c r="G175" s="55" t="s">
        <v>782</v>
      </c>
      <c r="H175"/>
      <c r="I175"/>
    </row>
    <row r="176" spans="1:9" s="25" customFormat="1">
      <c r="A176" t="s">
        <v>1706</v>
      </c>
      <c r="B176" t="s">
        <v>1707</v>
      </c>
      <c r="C176" t="s">
        <v>2205</v>
      </c>
      <c r="D176" t="s">
        <v>1708</v>
      </c>
      <c r="E176" s="3" t="s">
        <v>14</v>
      </c>
      <c r="F176" s="3" t="s">
        <v>782</v>
      </c>
      <c r="G176" s="55" t="s">
        <v>782</v>
      </c>
      <c r="H176"/>
      <c r="I176"/>
    </row>
    <row r="177" spans="1:9" s="25" customFormat="1">
      <c r="A177" t="s">
        <v>837</v>
      </c>
      <c r="B177" t="s">
        <v>838</v>
      </c>
      <c r="C177" t="s">
        <v>2206</v>
      </c>
      <c r="D177" t="s">
        <v>839</v>
      </c>
      <c r="E177" s="3" t="s">
        <v>14</v>
      </c>
      <c r="F177" s="3" t="s">
        <v>782</v>
      </c>
      <c r="G177" s="55" t="s">
        <v>782</v>
      </c>
      <c r="H177"/>
      <c r="I177"/>
    </row>
    <row r="178" spans="1:9" s="25" customFormat="1">
      <c r="A178" t="s">
        <v>2207</v>
      </c>
      <c r="B178" t="s">
        <v>2208</v>
      </c>
      <c r="C178" t="s">
        <v>2209</v>
      </c>
      <c r="D178" t="s">
        <v>2210</v>
      </c>
      <c r="E178" s="3"/>
      <c r="F178" s="3" t="s">
        <v>782</v>
      </c>
      <c r="G178" s="55" t="s">
        <v>782</v>
      </c>
      <c r="H178"/>
      <c r="I178"/>
    </row>
    <row r="179" spans="1:9" s="25" customFormat="1">
      <c r="A179" t="s">
        <v>2211</v>
      </c>
      <c r="B179" t="s">
        <v>2212</v>
      </c>
      <c r="C179" t="s">
        <v>2213</v>
      </c>
      <c r="D179" t="s">
        <v>2214</v>
      </c>
      <c r="E179" s="3"/>
      <c r="F179" s="3" t="s">
        <v>782</v>
      </c>
      <c r="G179" s="55">
        <v>38</v>
      </c>
      <c r="H179"/>
      <c r="I179"/>
    </row>
    <row r="180" spans="1:9" s="25" customFormat="1">
      <c r="A180" t="s">
        <v>583</v>
      </c>
      <c r="B180" t="s">
        <v>584</v>
      </c>
      <c r="C180" t="s">
        <v>2215</v>
      </c>
      <c r="D180" t="s">
        <v>585</v>
      </c>
      <c r="E180" s="3" t="s">
        <v>14</v>
      </c>
      <c r="F180" s="3" t="s">
        <v>782</v>
      </c>
      <c r="G180" s="55" t="s">
        <v>782</v>
      </c>
      <c r="H180"/>
      <c r="I180"/>
    </row>
    <row r="181" spans="1:9" s="25" customFormat="1">
      <c r="A181" t="s">
        <v>2216</v>
      </c>
      <c r="B181" t="s">
        <v>2217</v>
      </c>
      <c r="C181" t="s">
        <v>2218</v>
      </c>
      <c r="D181" t="s">
        <v>2219</v>
      </c>
      <c r="E181" s="3"/>
      <c r="F181" s="3" t="s">
        <v>782</v>
      </c>
      <c r="G181" s="55" t="s">
        <v>782</v>
      </c>
      <c r="H181"/>
      <c r="I181"/>
    </row>
    <row r="182" spans="1:9" s="25" customFormat="1">
      <c r="A182" t="s">
        <v>2220</v>
      </c>
      <c r="B182" t="s">
        <v>2221</v>
      </c>
      <c r="C182" t="s">
        <v>2222</v>
      </c>
      <c r="D182" t="s">
        <v>2223</v>
      </c>
      <c r="E182" s="3"/>
      <c r="F182" s="3" t="s">
        <v>782</v>
      </c>
      <c r="G182" s="55" t="s">
        <v>782</v>
      </c>
      <c r="H182"/>
      <c r="I182"/>
    </row>
    <row r="183" spans="1:9" s="25" customFormat="1">
      <c r="A183" t="s">
        <v>1191</v>
      </c>
      <c r="B183" t="s">
        <v>1192</v>
      </c>
      <c r="C183" t="s">
        <v>2224</v>
      </c>
      <c r="D183" t="s">
        <v>1193</v>
      </c>
      <c r="E183" s="3" t="s">
        <v>14</v>
      </c>
      <c r="F183" s="3" t="s">
        <v>782</v>
      </c>
      <c r="G183" s="55" t="s">
        <v>782</v>
      </c>
      <c r="H183"/>
      <c r="I183"/>
    </row>
    <row r="184" spans="1:9" s="25" customFormat="1">
      <c r="A184" t="s">
        <v>2225</v>
      </c>
      <c r="B184" t="s">
        <v>2226</v>
      </c>
      <c r="C184" t="s">
        <v>2227</v>
      </c>
      <c r="D184" t="s">
        <v>2228</v>
      </c>
      <c r="E184" s="3"/>
      <c r="F184" s="3" t="s">
        <v>782</v>
      </c>
      <c r="G184" s="55" t="s">
        <v>782</v>
      </c>
      <c r="H184"/>
      <c r="I184"/>
    </row>
    <row r="185" spans="1:9" s="25" customFormat="1">
      <c r="A185" t="s">
        <v>2229</v>
      </c>
      <c r="B185" t="s">
        <v>2230</v>
      </c>
      <c r="C185" t="s">
        <v>2231</v>
      </c>
      <c r="D185" t="s">
        <v>2232</v>
      </c>
      <c r="E185" s="3"/>
      <c r="F185" s="3" t="s">
        <v>782</v>
      </c>
      <c r="G185" s="55" t="s">
        <v>782</v>
      </c>
      <c r="H185"/>
      <c r="I185"/>
    </row>
    <row r="186" spans="1:9" s="25" customFormat="1">
      <c r="A186" t="s">
        <v>948</v>
      </c>
      <c r="B186" t="s">
        <v>949</v>
      </c>
      <c r="C186" t="s">
        <v>2233</v>
      </c>
      <c r="D186" t="s">
        <v>951</v>
      </c>
      <c r="E186" s="3" t="s">
        <v>14</v>
      </c>
      <c r="F186" s="3" t="s">
        <v>782</v>
      </c>
      <c r="G186" s="55" t="s">
        <v>782</v>
      </c>
      <c r="H186"/>
      <c r="I186"/>
    </row>
    <row r="187" spans="1:9" s="25" customFormat="1">
      <c r="A187" t="s">
        <v>993</v>
      </c>
      <c r="B187" t="s">
        <v>994</v>
      </c>
      <c r="C187" t="s">
        <v>2233</v>
      </c>
      <c r="D187" t="s">
        <v>996</v>
      </c>
      <c r="E187" s="3" t="s">
        <v>14</v>
      </c>
      <c r="F187" s="3" t="s">
        <v>782</v>
      </c>
      <c r="G187" s="55" t="s">
        <v>782</v>
      </c>
      <c r="H187"/>
      <c r="I187"/>
    </row>
    <row r="188" spans="1:9" s="25" customFormat="1">
      <c r="A188" t="s">
        <v>249</v>
      </c>
      <c r="B188" t="s">
        <v>250</v>
      </c>
      <c r="C188" t="s">
        <v>2234</v>
      </c>
      <c r="D188" t="s">
        <v>251</v>
      </c>
      <c r="E188" s="3" t="s">
        <v>14</v>
      </c>
      <c r="F188" s="3" t="s">
        <v>782</v>
      </c>
      <c r="G188" s="55">
        <v>32</v>
      </c>
      <c r="H188"/>
      <c r="I188"/>
    </row>
    <row r="189" spans="1:9" s="25" customFormat="1">
      <c r="A189" t="s">
        <v>2235</v>
      </c>
      <c r="B189" t="s">
        <v>2236</v>
      </c>
      <c r="C189" t="s">
        <v>1989</v>
      </c>
      <c r="D189" t="s">
        <v>2237</v>
      </c>
      <c r="E189" s="3"/>
      <c r="F189" s="3" t="s">
        <v>782</v>
      </c>
      <c r="G189" s="55" t="s">
        <v>782</v>
      </c>
      <c r="H189"/>
      <c r="I189"/>
    </row>
    <row r="190" spans="1:9" s="25" customFormat="1">
      <c r="A190" t="s">
        <v>2238</v>
      </c>
      <c r="B190" t="s">
        <v>2239</v>
      </c>
      <c r="C190" t="s">
        <v>2240</v>
      </c>
      <c r="D190" t="s">
        <v>2241</v>
      </c>
      <c r="E190" s="3"/>
      <c r="F190" s="3" t="s">
        <v>782</v>
      </c>
      <c r="G190" s="55" t="s">
        <v>782</v>
      </c>
      <c r="H190"/>
      <c r="I190"/>
    </row>
    <row r="191" spans="1:9" s="25" customFormat="1">
      <c r="A191" t="s">
        <v>124</v>
      </c>
      <c r="B191" t="s">
        <v>125</v>
      </c>
      <c r="C191" t="s">
        <v>2242</v>
      </c>
      <c r="D191" t="s">
        <v>127</v>
      </c>
      <c r="E191" s="3" t="s">
        <v>14</v>
      </c>
      <c r="F191" s="3" t="s">
        <v>782</v>
      </c>
      <c r="G191" s="55">
        <v>75</v>
      </c>
      <c r="H191"/>
      <c r="I191"/>
    </row>
    <row r="192" spans="1:9" s="25" customFormat="1">
      <c r="A192" t="s">
        <v>1520</v>
      </c>
      <c r="B192" t="s">
        <v>1521</v>
      </c>
      <c r="C192" t="s">
        <v>2243</v>
      </c>
      <c r="D192" t="s">
        <v>1523</v>
      </c>
      <c r="E192" s="3" t="s">
        <v>14</v>
      </c>
      <c r="F192" s="3" t="s">
        <v>782</v>
      </c>
      <c r="G192" s="55" t="s">
        <v>782</v>
      </c>
      <c r="H192"/>
      <c r="I192"/>
    </row>
    <row r="193" spans="1:9" s="25" customFormat="1">
      <c r="A193" t="s">
        <v>945</v>
      </c>
      <c r="B193" t="s">
        <v>946</v>
      </c>
      <c r="C193" t="s">
        <v>2244</v>
      </c>
      <c r="D193" t="s">
        <v>947</v>
      </c>
      <c r="E193" s="3" t="s">
        <v>14</v>
      </c>
      <c r="F193" s="3" t="s">
        <v>782</v>
      </c>
      <c r="G193" s="55" t="s">
        <v>782</v>
      </c>
      <c r="H193"/>
      <c r="I193"/>
    </row>
    <row r="194" spans="1:9" s="25" customFormat="1">
      <c r="A194" t="s">
        <v>2245</v>
      </c>
      <c r="B194" t="s">
        <v>2246</v>
      </c>
      <c r="C194" t="s">
        <v>2247</v>
      </c>
      <c r="D194" t="s">
        <v>2248</v>
      </c>
      <c r="E194" s="3" t="s">
        <v>14</v>
      </c>
      <c r="F194" s="3" t="s">
        <v>782</v>
      </c>
      <c r="G194" s="55" t="s">
        <v>782</v>
      </c>
      <c r="H194"/>
      <c r="I194"/>
    </row>
    <row r="195" spans="1:9" s="25" customFormat="1">
      <c r="A195" t="s">
        <v>2249</v>
      </c>
      <c r="B195" t="s">
        <v>2250</v>
      </c>
      <c r="C195" t="s">
        <v>2251</v>
      </c>
      <c r="D195" t="s">
        <v>2252</v>
      </c>
      <c r="E195" s="3"/>
      <c r="F195" s="3" t="s">
        <v>782</v>
      </c>
      <c r="G195" s="55" t="s">
        <v>782</v>
      </c>
      <c r="H195"/>
      <c r="I195"/>
    </row>
    <row r="196" spans="1:9" s="25" customFormat="1">
      <c r="A196" t="s">
        <v>166</v>
      </c>
      <c r="B196" t="s">
        <v>167</v>
      </c>
      <c r="C196" t="s">
        <v>2253</v>
      </c>
      <c r="D196" t="s">
        <v>169</v>
      </c>
      <c r="E196" s="3" t="s">
        <v>14</v>
      </c>
      <c r="F196" s="3" t="s">
        <v>782</v>
      </c>
      <c r="G196" s="55" t="s">
        <v>782</v>
      </c>
      <c r="H196"/>
      <c r="I196"/>
    </row>
    <row r="197" spans="1:9" s="25" customFormat="1">
      <c r="A197" t="s">
        <v>472</v>
      </c>
      <c r="B197" t="s">
        <v>473</v>
      </c>
      <c r="C197" t="s">
        <v>2254</v>
      </c>
      <c r="D197" t="s">
        <v>475</v>
      </c>
      <c r="E197" s="3" t="s">
        <v>14</v>
      </c>
      <c r="F197" s="3" t="s">
        <v>782</v>
      </c>
      <c r="G197" s="55" t="s">
        <v>782</v>
      </c>
      <c r="H197"/>
      <c r="I197"/>
    </row>
    <row r="198" spans="1:9" s="25" customFormat="1">
      <c r="A198" t="s">
        <v>2255</v>
      </c>
      <c r="B198" t="s">
        <v>2256</v>
      </c>
      <c r="C198" t="s">
        <v>2257</v>
      </c>
      <c r="D198" t="s">
        <v>2258</v>
      </c>
      <c r="E198" s="3"/>
      <c r="F198" s="3" t="s">
        <v>782</v>
      </c>
      <c r="G198" s="55" t="s">
        <v>782</v>
      </c>
      <c r="H198"/>
      <c r="I198"/>
    </row>
    <row r="199" spans="1:9" s="25" customFormat="1">
      <c r="A199" t="s">
        <v>120</v>
      </c>
      <c r="B199" t="s">
        <v>121</v>
      </c>
      <c r="C199" t="s">
        <v>2259</v>
      </c>
      <c r="D199" t="s">
        <v>123</v>
      </c>
      <c r="E199" s="3" t="s">
        <v>14</v>
      </c>
      <c r="F199" s="3" t="s">
        <v>782</v>
      </c>
      <c r="G199" s="55">
        <v>70</v>
      </c>
      <c r="H199"/>
      <c r="I199"/>
    </row>
    <row r="200" spans="1:9" s="25" customFormat="1">
      <c r="A200" t="s">
        <v>279</v>
      </c>
      <c r="B200" t="s">
        <v>280</v>
      </c>
      <c r="C200" t="s">
        <v>2260</v>
      </c>
      <c r="D200" t="s">
        <v>281</v>
      </c>
      <c r="E200" s="3" t="s">
        <v>14</v>
      </c>
      <c r="F200" s="3" t="s">
        <v>782</v>
      </c>
      <c r="G200" s="55" t="s">
        <v>782</v>
      </c>
      <c r="H200"/>
      <c r="I200"/>
    </row>
    <row r="201" spans="1:9" s="25" customFormat="1">
      <c r="A201" t="s">
        <v>2261</v>
      </c>
      <c r="B201" t="s">
        <v>2262</v>
      </c>
      <c r="C201" t="s">
        <v>1865</v>
      </c>
      <c r="D201" t="s">
        <v>2263</v>
      </c>
      <c r="E201" s="3"/>
      <c r="F201" s="3" t="s">
        <v>782</v>
      </c>
      <c r="G201" s="55" t="s">
        <v>782</v>
      </c>
      <c r="H201"/>
      <c r="I201"/>
    </row>
    <row r="202" spans="1:9" s="25" customFormat="1">
      <c r="A202" t="s">
        <v>2264</v>
      </c>
      <c r="B202" t="s">
        <v>2265</v>
      </c>
      <c r="C202" t="s">
        <v>2266</v>
      </c>
      <c r="D202" t="s">
        <v>2267</v>
      </c>
      <c r="E202" s="3"/>
      <c r="F202" s="3" t="s">
        <v>782</v>
      </c>
      <c r="G202" s="55" t="s">
        <v>782</v>
      </c>
      <c r="H202"/>
      <c r="I202"/>
    </row>
    <row r="203" spans="1:9" s="25" customFormat="1">
      <c r="A203" t="s">
        <v>2268</v>
      </c>
      <c r="B203" t="s">
        <v>2269</v>
      </c>
      <c r="C203" t="s">
        <v>2270</v>
      </c>
      <c r="D203" t="s">
        <v>2271</v>
      </c>
      <c r="E203" s="3"/>
      <c r="F203" s="3" t="s">
        <v>782</v>
      </c>
      <c r="G203" s="55" t="s">
        <v>782</v>
      </c>
      <c r="H203"/>
      <c r="I203"/>
    </row>
    <row r="204" spans="1:9" s="25" customFormat="1">
      <c r="A204" t="s">
        <v>2272</v>
      </c>
      <c r="B204" t="s">
        <v>2273</v>
      </c>
      <c r="C204" t="s">
        <v>2274</v>
      </c>
      <c r="D204" t="s">
        <v>2275</v>
      </c>
      <c r="E204" s="3"/>
      <c r="F204" s="3" t="s">
        <v>782</v>
      </c>
      <c r="G204" s="55" t="s">
        <v>782</v>
      </c>
      <c r="H204"/>
      <c r="I204"/>
    </row>
    <row r="205" spans="1:9" s="25" customFormat="1">
      <c r="A205" t="s">
        <v>2276</v>
      </c>
      <c r="B205" t="s">
        <v>2277</v>
      </c>
      <c r="C205" t="s">
        <v>2278</v>
      </c>
      <c r="D205" t="s">
        <v>2279</v>
      </c>
      <c r="E205" s="3"/>
      <c r="F205" s="3" t="s">
        <v>782</v>
      </c>
      <c r="G205" s="55" t="s">
        <v>782</v>
      </c>
      <c r="H205"/>
      <c r="I205"/>
    </row>
    <row r="206" spans="1:9" s="25" customFormat="1">
      <c r="A206" t="s">
        <v>2280</v>
      </c>
      <c r="B206" t="s">
        <v>2281</v>
      </c>
      <c r="C206" t="s">
        <v>2282</v>
      </c>
      <c r="D206" t="s">
        <v>2283</v>
      </c>
      <c r="E206" s="3"/>
      <c r="F206" s="3" t="s">
        <v>782</v>
      </c>
      <c r="G206" s="55" t="s">
        <v>782</v>
      </c>
      <c r="H206"/>
      <c r="I206"/>
    </row>
    <row r="207" spans="1:9" s="25" customFormat="1">
      <c r="A207" t="s">
        <v>2284</v>
      </c>
      <c r="B207" t="s">
        <v>2285</v>
      </c>
      <c r="C207" t="s">
        <v>2286</v>
      </c>
      <c r="D207" t="s">
        <v>2287</v>
      </c>
      <c r="E207" s="3"/>
      <c r="F207" s="3" t="s">
        <v>782</v>
      </c>
      <c r="G207" s="55" t="s">
        <v>782</v>
      </c>
      <c r="H207"/>
      <c r="I207"/>
    </row>
    <row r="208" spans="1:9" s="25" customFormat="1">
      <c r="A208" t="s">
        <v>2288</v>
      </c>
      <c r="B208" t="s">
        <v>2289</v>
      </c>
      <c r="C208" t="s">
        <v>2290</v>
      </c>
      <c r="D208" t="s">
        <v>2291</v>
      </c>
      <c r="E208" s="3"/>
      <c r="F208" s="3" t="s">
        <v>782</v>
      </c>
      <c r="G208" s="55" t="s">
        <v>782</v>
      </c>
      <c r="H208"/>
      <c r="I208"/>
    </row>
    <row r="209" spans="1:9" s="25" customFormat="1">
      <c r="A209" t="s">
        <v>2292</v>
      </c>
      <c r="B209" t="s">
        <v>2293</v>
      </c>
      <c r="C209" t="s">
        <v>2294</v>
      </c>
      <c r="D209" t="s">
        <v>2295</v>
      </c>
      <c r="E209" s="3"/>
      <c r="F209" s="3" t="s">
        <v>782</v>
      </c>
      <c r="G209" s="55" t="s">
        <v>782</v>
      </c>
      <c r="H209"/>
      <c r="I209"/>
    </row>
    <row r="210" spans="1:9" s="25" customFormat="1">
      <c r="A210" t="s">
        <v>990</v>
      </c>
      <c r="B210" t="s">
        <v>991</v>
      </c>
      <c r="C210" t="s">
        <v>2296</v>
      </c>
      <c r="D210" t="s">
        <v>992</v>
      </c>
      <c r="E210" s="3" t="s">
        <v>14</v>
      </c>
      <c r="F210" s="3" t="s">
        <v>782</v>
      </c>
      <c r="G210" s="55" t="s">
        <v>782</v>
      </c>
      <c r="H210"/>
      <c r="I210"/>
    </row>
    <row r="211" spans="1:9" s="25" customFormat="1">
      <c r="A211" t="s">
        <v>1476</v>
      </c>
      <c r="B211" t="s">
        <v>1477</v>
      </c>
      <c r="C211" t="s">
        <v>2297</v>
      </c>
      <c r="D211" t="s">
        <v>1479</v>
      </c>
      <c r="E211" s="3" t="s">
        <v>14</v>
      </c>
      <c r="F211" s="3" t="s">
        <v>782</v>
      </c>
      <c r="G211" s="55" t="s">
        <v>782</v>
      </c>
      <c r="H211"/>
      <c r="I211"/>
    </row>
    <row r="212" spans="1:9" s="25" customFormat="1">
      <c r="A212" t="s">
        <v>2298</v>
      </c>
      <c r="B212" t="s">
        <v>2299</v>
      </c>
      <c r="C212" t="s">
        <v>2300</v>
      </c>
      <c r="D212" t="s">
        <v>2301</v>
      </c>
      <c r="E212" s="3"/>
      <c r="F212" s="3" t="s">
        <v>782</v>
      </c>
      <c r="G212" s="55" t="s">
        <v>782</v>
      </c>
      <c r="H212"/>
      <c r="I212"/>
    </row>
    <row r="213" spans="1:9" s="25" customFormat="1">
      <c r="A213" t="s">
        <v>2302</v>
      </c>
      <c r="B213" t="s">
        <v>2303</v>
      </c>
      <c r="C213" t="s">
        <v>2304</v>
      </c>
      <c r="D213" t="s">
        <v>2305</v>
      </c>
      <c r="E213" s="3"/>
      <c r="F213" s="3" t="s">
        <v>14</v>
      </c>
      <c r="G213" s="55">
        <v>41</v>
      </c>
      <c r="H213"/>
      <c r="I213"/>
    </row>
    <row r="214" spans="1:9" s="25" customFormat="1">
      <c r="A214" t="s">
        <v>953</v>
      </c>
      <c r="B214" t="s">
        <v>954</v>
      </c>
      <c r="C214" t="s">
        <v>2306</v>
      </c>
      <c r="D214" t="s">
        <v>955</v>
      </c>
      <c r="E214" s="3" t="s">
        <v>14</v>
      </c>
      <c r="F214" s="3" t="s">
        <v>782</v>
      </c>
      <c r="G214" s="55" t="s">
        <v>782</v>
      </c>
      <c r="H214"/>
      <c r="I214"/>
    </row>
    <row r="215" spans="1:9" s="25" customFormat="1">
      <c r="A215" t="s">
        <v>1742</v>
      </c>
      <c r="B215" t="s">
        <v>1743</v>
      </c>
      <c r="C215" t="s">
        <v>2307</v>
      </c>
      <c r="D215" t="s">
        <v>1744</v>
      </c>
      <c r="E215" s="3" t="s">
        <v>14</v>
      </c>
      <c r="F215" s="3" t="s">
        <v>782</v>
      </c>
      <c r="G215" s="55" t="s">
        <v>782</v>
      </c>
      <c r="H215"/>
      <c r="I215"/>
    </row>
    <row r="216" spans="1:9" s="25" customFormat="1">
      <c r="A216" t="s">
        <v>2308</v>
      </c>
      <c r="B216" t="s">
        <v>2309</v>
      </c>
      <c r="C216" t="s">
        <v>2310</v>
      </c>
      <c r="D216" t="s">
        <v>2311</v>
      </c>
      <c r="E216" s="3"/>
      <c r="F216" s="3" t="s">
        <v>782</v>
      </c>
      <c r="G216" s="55" t="s">
        <v>782</v>
      </c>
      <c r="H216"/>
      <c r="I216"/>
    </row>
    <row r="217" spans="1:9" s="25" customFormat="1">
      <c r="A217" t="s">
        <v>2312</v>
      </c>
      <c r="B217" t="s">
        <v>2313</v>
      </c>
      <c r="C217" t="s">
        <v>2314</v>
      </c>
      <c r="D217" t="s">
        <v>2315</v>
      </c>
      <c r="E217" s="3"/>
      <c r="F217" s="3" t="s">
        <v>782</v>
      </c>
      <c r="G217" s="55" t="s">
        <v>782</v>
      </c>
      <c r="H217"/>
      <c r="I217"/>
    </row>
    <row r="218" spans="1:9" s="25" customFormat="1">
      <c r="A218" t="s">
        <v>544</v>
      </c>
      <c r="B218" t="s">
        <v>545</v>
      </c>
      <c r="C218" t="s">
        <v>2316</v>
      </c>
      <c r="D218" t="s">
        <v>547</v>
      </c>
      <c r="E218" s="3" t="s">
        <v>14</v>
      </c>
      <c r="F218" s="3" t="s">
        <v>782</v>
      </c>
      <c r="G218" s="55" t="s">
        <v>782</v>
      </c>
      <c r="H218"/>
      <c r="I218"/>
    </row>
    <row r="219" spans="1:9" s="25" customFormat="1">
      <c r="A219" t="s">
        <v>2317</v>
      </c>
      <c r="B219" t="s">
        <v>2318</v>
      </c>
      <c r="C219" t="s">
        <v>2319</v>
      </c>
      <c r="D219" t="s">
        <v>2320</v>
      </c>
      <c r="E219" s="3"/>
      <c r="F219" s="3" t="s">
        <v>782</v>
      </c>
      <c r="G219" s="55" t="s">
        <v>782</v>
      </c>
      <c r="H219"/>
      <c r="I219"/>
    </row>
    <row r="220" spans="1:9" s="25" customFormat="1">
      <c r="A220" t="s">
        <v>2321</v>
      </c>
      <c r="B220" t="s">
        <v>2322</v>
      </c>
      <c r="C220" t="s">
        <v>2323</v>
      </c>
      <c r="D220" t="s">
        <v>2324</v>
      </c>
      <c r="E220" s="3"/>
      <c r="F220" s="3" t="s">
        <v>782</v>
      </c>
      <c r="G220" s="55" t="s">
        <v>782</v>
      </c>
      <c r="H220"/>
      <c r="I220"/>
    </row>
    <row r="221" spans="1:9" s="25" customFormat="1">
      <c r="A221" t="s">
        <v>782</v>
      </c>
      <c r="E221" s="3"/>
      <c r="F221" s="3" t="s">
        <v>782</v>
      </c>
      <c r="G221" s="55" t="s">
        <v>782</v>
      </c>
      <c r="H221"/>
      <c r="I221"/>
    </row>
    <row r="222" spans="1:9" s="25" customFormat="1">
      <c r="A222" t="s">
        <v>1974</v>
      </c>
      <c r="B222" t="s">
        <v>2325</v>
      </c>
      <c r="C222" t="s">
        <v>724</v>
      </c>
      <c r="D222"/>
      <c r="E222" s="3"/>
      <c r="F222" s="3" t="s">
        <v>782</v>
      </c>
      <c r="G222" s="55" t="s">
        <v>782</v>
      </c>
      <c r="H222"/>
      <c r="I222"/>
    </row>
    <row r="223" spans="1:9" s="25" customFormat="1">
      <c r="A223" t="s">
        <v>1337</v>
      </c>
      <c r="B223" t="s">
        <v>1338</v>
      </c>
      <c r="C223" t="s">
        <v>2326</v>
      </c>
      <c r="D223" t="s">
        <v>1340</v>
      </c>
      <c r="E223" s="3" t="s">
        <v>14</v>
      </c>
      <c r="F223" s="3" t="s">
        <v>782</v>
      </c>
      <c r="G223" s="55" t="s">
        <v>782</v>
      </c>
      <c r="H223"/>
      <c r="I223"/>
    </row>
    <row r="224" spans="1:9" s="25" customFormat="1">
      <c r="A224" t="s">
        <v>1974</v>
      </c>
      <c r="B224" t="s">
        <v>2327</v>
      </c>
      <c r="C224" t="s">
        <v>2328</v>
      </c>
      <c r="D224"/>
      <c r="E224" s="3"/>
      <c r="F224" s="3" t="s">
        <v>782</v>
      </c>
      <c r="G224" s="55" t="s">
        <v>782</v>
      </c>
      <c r="H224"/>
      <c r="I224"/>
    </row>
    <row r="225" spans="1:12" s="25" customFormat="1">
      <c r="A225" t="s">
        <v>1348</v>
      </c>
      <c r="B225" t="s">
        <v>1349</v>
      </c>
      <c r="C225" t="s">
        <v>2329</v>
      </c>
      <c r="D225" t="s">
        <v>1351</v>
      </c>
      <c r="E225" s="3" t="s">
        <v>14</v>
      </c>
      <c r="F225" s="3" t="s">
        <v>782</v>
      </c>
      <c r="G225" s="55">
        <v>35</v>
      </c>
      <c r="H225"/>
      <c r="I225"/>
    </row>
    <row r="226" spans="1:12" s="25" customFormat="1">
      <c r="A226" t="s">
        <v>2330</v>
      </c>
      <c r="B226" t="s">
        <v>2331</v>
      </c>
      <c r="C226" t="s">
        <v>2332</v>
      </c>
      <c r="D226" t="s">
        <v>2333</v>
      </c>
      <c r="E226" s="3"/>
      <c r="F226" s="3" t="s">
        <v>782</v>
      </c>
      <c r="G226" s="55" t="s">
        <v>782</v>
      </c>
      <c r="H226"/>
      <c r="I226"/>
    </row>
    <row r="227" spans="1:12" s="25" customFormat="1">
      <c r="A227" t="s">
        <v>2334</v>
      </c>
      <c r="B227" t="s">
        <v>2335</v>
      </c>
      <c r="C227" t="s">
        <v>2336</v>
      </c>
      <c r="D227" t="s">
        <v>2337</v>
      </c>
      <c r="E227" s="3"/>
      <c r="F227" s="3" t="s">
        <v>782</v>
      </c>
      <c r="G227" s="55" t="s">
        <v>782</v>
      </c>
      <c r="H227"/>
      <c r="I227"/>
    </row>
    <row r="228" spans="1:12" s="25" customFormat="1">
      <c r="A228" t="s">
        <v>1974</v>
      </c>
      <c r="B228" t="s">
        <v>2338</v>
      </c>
      <c r="C228" t="s">
        <v>2339</v>
      </c>
      <c r="D228" t="s">
        <v>2340</v>
      </c>
      <c r="E228" s="3"/>
      <c r="F228" s="3" t="s">
        <v>782</v>
      </c>
      <c r="G228" s="55" t="s">
        <v>782</v>
      </c>
      <c r="H228"/>
      <c r="I228"/>
    </row>
    <row r="229" spans="1:12" s="25" customFormat="1">
      <c r="A229"/>
      <c r="E229" s="3"/>
      <c r="F229" s="3" t="s">
        <v>782</v>
      </c>
      <c r="G229" s="55" t="s">
        <v>782</v>
      </c>
      <c r="H229"/>
      <c r="I229"/>
    </row>
    <row r="230" spans="1:12" s="25" customFormat="1">
      <c r="A230" t="s">
        <v>2341</v>
      </c>
      <c r="B230" t="s">
        <v>2342</v>
      </c>
      <c r="C230" t="s">
        <v>2343</v>
      </c>
      <c r="D230" t="s">
        <v>2344</v>
      </c>
      <c r="E230" s="3" t="s">
        <v>14</v>
      </c>
      <c r="F230" s="3" t="s">
        <v>782</v>
      </c>
      <c r="G230" s="55">
        <v>37</v>
      </c>
      <c r="H230"/>
      <c r="I230"/>
    </row>
    <row r="231" spans="1:12" s="25" customFormat="1">
      <c r="A231" t="s">
        <v>2345</v>
      </c>
      <c r="B231" t="s">
        <v>2346</v>
      </c>
      <c r="C231" t="s">
        <v>2347</v>
      </c>
      <c r="D231" t="s">
        <v>2348</v>
      </c>
      <c r="E231" s="3"/>
      <c r="F231" s="3" t="s">
        <v>782</v>
      </c>
      <c r="G231" s="55" t="s">
        <v>782</v>
      </c>
      <c r="H231"/>
      <c r="I231"/>
    </row>
    <row r="232" spans="1:12" s="25" customFormat="1">
      <c r="A232" t="s">
        <v>878</v>
      </c>
      <c r="B232" t="s">
        <v>879</v>
      </c>
      <c r="C232" t="s">
        <v>2349</v>
      </c>
      <c r="D232" t="s">
        <v>880</v>
      </c>
      <c r="E232" s="3" t="s">
        <v>14</v>
      </c>
      <c r="F232" s="3" t="s">
        <v>782</v>
      </c>
      <c r="G232" s="55" t="s">
        <v>782</v>
      </c>
      <c r="H232"/>
      <c r="I232"/>
    </row>
    <row r="233" spans="1:12" s="25" customFormat="1">
      <c r="A233" t="s">
        <v>2350</v>
      </c>
      <c r="B233" t="s">
        <v>2351</v>
      </c>
      <c r="C233" t="s">
        <v>2352</v>
      </c>
      <c r="D233" t="s">
        <v>2353</v>
      </c>
      <c r="E233" s="3"/>
      <c r="F233" s="3" t="s">
        <v>782</v>
      </c>
      <c r="G233" s="55" t="s">
        <v>782</v>
      </c>
      <c r="H233"/>
      <c r="I233"/>
    </row>
    <row r="234" spans="1:12">
      <c r="A234" t="s">
        <v>2354</v>
      </c>
      <c r="B234" t="s">
        <v>2355</v>
      </c>
      <c r="C234" t="s">
        <v>776</v>
      </c>
      <c r="D234" t="s">
        <v>2356</v>
      </c>
      <c r="F234" s="3" t="s">
        <v>782</v>
      </c>
      <c r="G234" s="55">
        <v>55</v>
      </c>
      <c r="I234"/>
      <c r="L234" s="25"/>
    </row>
    <row r="235" spans="1:12">
      <c r="A235" t="s">
        <v>1356</v>
      </c>
      <c r="B235" t="s">
        <v>1357</v>
      </c>
      <c r="C235" t="s">
        <v>2357</v>
      </c>
      <c r="D235" t="s">
        <v>1358</v>
      </c>
      <c r="E235" s="3" t="s">
        <v>14</v>
      </c>
      <c r="F235" s="3" t="s">
        <v>782</v>
      </c>
      <c r="G235" s="55" t="s">
        <v>782</v>
      </c>
      <c r="I235"/>
      <c r="L235" s="25"/>
    </row>
    <row r="236" spans="1:12">
      <c r="A236" t="s">
        <v>938</v>
      </c>
      <c r="B236" t="s">
        <v>939</v>
      </c>
      <c r="C236" t="s">
        <v>2358</v>
      </c>
      <c r="D236" t="s">
        <v>940</v>
      </c>
      <c r="E236" s="3" t="s">
        <v>14</v>
      </c>
      <c r="F236" s="3" t="s">
        <v>782</v>
      </c>
      <c r="G236" s="55" t="s">
        <v>782</v>
      </c>
      <c r="I236"/>
      <c r="L236" s="25"/>
    </row>
    <row r="237" spans="1:12" s="25" customFormat="1">
      <c r="A237" t="s">
        <v>2359</v>
      </c>
      <c r="B237" t="s">
        <v>2360</v>
      </c>
      <c r="C237" t="s">
        <v>776</v>
      </c>
      <c r="D237" t="s">
        <v>2361</v>
      </c>
      <c r="E237" s="3"/>
      <c r="F237" s="3" t="s">
        <v>14</v>
      </c>
      <c r="G237" s="55" t="s">
        <v>782</v>
      </c>
      <c r="H237"/>
      <c r="I237"/>
    </row>
    <row r="238" spans="1:12" s="25" customFormat="1">
      <c r="A238" t="s">
        <v>1686</v>
      </c>
      <c r="B238" t="s">
        <v>1687</v>
      </c>
      <c r="C238" t="s">
        <v>2362</v>
      </c>
      <c r="D238" t="s">
        <v>1688</v>
      </c>
      <c r="E238" s="3" t="s">
        <v>14</v>
      </c>
      <c r="F238" s="3" t="s">
        <v>782</v>
      </c>
      <c r="G238" s="55" t="s">
        <v>782</v>
      </c>
      <c r="H238"/>
      <c r="I238"/>
    </row>
    <row r="239" spans="1:12" s="25" customFormat="1">
      <c r="A239" t="s">
        <v>2363</v>
      </c>
      <c r="B239" t="s">
        <v>2364</v>
      </c>
      <c r="C239" t="s">
        <v>2365</v>
      </c>
      <c r="D239" t="s">
        <v>2366</v>
      </c>
      <c r="E239" s="3"/>
      <c r="F239" s="3" t="s">
        <v>782</v>
      </c>
      <c r="G239" s="55" t="s">
        <v>782</v>
      </c>
      <c r="H239"/>
      <c r="I239"/>
    </row>
    <row r="240" spans="1:12">
      <c r="A240" t="s">
        <v>216</v>
      </c>
      <c r="B240" t="s">
        <v>217</v>
      </c>
      <c r="C240" t="s">
        <v>2367</v>
      </c>
      <c r="D240" t="s">
        <v>218</v>
      </c>
      <c r="E240" s="3" t="s">
        <v>14</v>
      </c>
      <c r="F240" s="3" t="s">
        <v>14</v>
      </c>
      <c r="G240" s="55" t="s">
        <v>782</v>
      </c>
      <c r="I240"/>
      <c r="L240" s="25"/>
    </row>
    <row r="241" spans="1:12" s="25" customFormat="1">
      <c r="A241" t="s">
        <v>2368</v>
      </c>
      <c r="B241" t="s">
        <v>2369</v>
      </c>
      <c r="C241" t="s">
        <v>1900</v>
      </c>
      <c r="D241" t="s">
        <v>2370</v>
      </c>
      <c r="E241" s="3" t="s">
        <v>14</v>
      </c>
      <c r="F241" s="3" t="s">
        <v>782</v>
      </c>
      <c r="G241" s="55" t="s">
        <v>782</v>
      </c>
      <c r="H241"/>
      <c r="I241"/>
    </row>
    <row r="242" spans="1:12" s="25" customFormat="1">
      <c r="A242" t="s">
        <v>2371</v>
      </c>
      <c r="B242" t="s">
        <v>2372</v>
      </c>
      <c r="C242" t="s">
        <v>2373</v>
      </c>
      <c r="D242" t="s">
        <v>2374</v>
      </c>
      <c r="E242" s="3" t="s">
        <v>14</v>
      </c>
      <c r="F242" s="3" t="s">
        <v>782</v>
      </c>
      <c r="G242" s="55" t="s">
        <v>782</v>
      </c>
      <c r="H242"/>
      <c r="I242"/>
    </row>
    <row r="243" spans="1:12" s="25" customFormat="1">
      <c r="A243" t="s">
        <v>2375</v>
      </c>
      <c r="B243" t="s">
        <v>2376</v>
      </c>
      <c r="C243" t="s">
        <v>2377</v>
      </c>
      <c r="D243" t="s">
        <v>2378</v>
      </c>
      <c r="E243" s="3"/>
      <c r="F243" s="3" t="s">
        <v>782</v>
      </c>
      <c r="G243" s="55" t="s">
        <v>782</v>
      </c>
      <c r="H243"/>
      <c r="I243"/>
    </row>
    <row r="244" spans="1:12" s="25" customFormat="1">
      <c r="A244" t="s">
        <v>1721</v>
      </c>
      <c r="B244" t="s">
        <v>1722</v>
      </c>
      <c r="C244" t="s">
        <v>2379</v>
      </c>
      <c r="D244" t="s">
        <v>1723</v>
      </c>
      <c r="E244" s="3" t="s">
        <v>14</v>
      </c>
      <c r="F244" s="3" t="s">
        <v>782</v>
      </c>
      <c r="G244" s="55" t="s">
        <v>782</v>
      </c>
      <c r="H244"/>
      <c r="I244"/>
    </row>
    <row r="245" spans="1:12" s="25" customFormat="1">
      <c r="A245" t="s">
        <v>2380</v>
      </c>
      <c r="B245" t="s">
        <v>2381</v>
      </c>
      <c r="C245" t="s">
        <v>2382</v>
      </c>
      <c r="D245" t="s">
        <v>2383</v>
      </c>
      <c r="E245" s="3"/>
      <c r="F245" s="3" t="s">
        <v>782</v>
      </c>
      <c r="G245" s="55">
        <v>43</v>
      </c>
      <c r="H245"/>
      <c r="I245"/>
    </row>
    <row r="246" spans="1:12" s="25" customFormat="1">
      <c r="A246" t="s">
        <v>2384</v>
      </c>
      <c r="B246" t="s">
        <v>2385</v>
      </c>
      <c r="C246" t="s">
        <v>2386</v>
      </c>
      <c r="D246" t="s">
        <v>2387</v>
      </c>
      <c r="E246" s="3"/>
      <c r="F246" s="3" t="s">
        <v>782</v>
      </c>
      <c r="G246" s="55" t="s">
        <v>782</v>
      </c>
      <c r="H246"/>
      <c r="I246"/>
    </row>
    <row r="247" spans="1:12" s="25" customFormat="1">
      <c r="A247" t="s">
        <v>2388</v>
      </c>
      <c r="B247" t="s">
        <v>2389</v>
      </c>
      <c r="C247" t="s">
        <v>2390</v>
      </c>
      <c r="D247" t="s">
        <v>2391</v>
      </c>
      <c r="E247" s="3"/>
      <c r="F247" s="3" t="s">
        <v>782</v>
      </c>
      <c r="G247" s="55" t="s">
        <v>782</v>
      </c>
      <c r="H247"/>
      <c r="I247"/>
    </row>
    <row r="248" spans="1:12" s="25" customFormat="1">
      <c r="A248" t="s">
        <v>2392</v>
      </c>
      <c r="B248" t="s">
        <v>2393</v>
      </c>
      <c r="C248" t="s">
        <v>2394</v>
      </c>
      <c r="D248" t="s">
        <v>2395</v>
      </c>
      <c r="E248" s="3" t="s">
        <v>14</v>
      </c>
      <c r="F248" s="3" t="s">
        <v>782</v>
      </c>
      <c r="G248" s="55" t="s">
        <v>782</v>
      </c>
      <c r="H248"/>
      <c r="I248"/>
    </row>
    <row r="249" spans="1:12" s="25" customFormat="1">
      <c r="A249" t="s">
        <v>537</v>
      </c>
      <c r="B249" t="s">
        <v>538</v>
      </c>
      <c r="C249" t="s">
        <v>2396</v>
      </c>
      <c r="D249" t="s">
        <v>539</v>
      </c>
      <c r="E249" s="3" t="s">
        <v>14</v>
      </c>
      <c r="F249" s="3" t="s">
        <v>782</v>
      </c>
      <c r="G249" s="55" t="s">
        <v>782</v>
      </c>
      <c r="H249"/>
      <c r="I249"/>
    </row>
    <row r="250" spans="1:12" s="25" customFormat="1">
      <c r="A250" t="s">
        <v>2397</v>
      </c>
      <c r="B250" t="s">
        <v>2398</v>
      </c>
      <c r="C250" t="s">
        <v>2399</v>
      </c>
      <c r="D250" t="s">
        <v>2400</v>
      </c>
      <c r="E250" s="3"/>
      <c r="F250" s="3" t="s">
        <v>782</v>
      </c>
      <c r="G250" s="55" t="s">
        <v>782</v>
      </c>
      <c r="H250"/>
      <c r="I250"/>
    </row>
    <row r="251" spans="1:12">
      <c r="A251" t="s">
        <v>2401</v>
      </c>
      <c r="B251" t="s">
        <v>2402</v>
      </c>
      <c r="C251" t="s">
        <v>2403</v>
      </c>
      <c r="D251" t="s">
        <v>2404</v>
      </c>
      <c r="F251" s="3" t="s">
        <v>782</v>
      </c>
      <c r="G251" s="55">
        <v>242</v>
      </c>
      <c r="I251"/>
      <c r="L251" s="25"/>
    </row>
    <row r="252" spans="1:12">
      <c r="A252" t="s">
        <v>2405</v>
      </c>
      <c r="B252" t="s">
        <v>2406</v>
      </c>
      <c r="C252" t="s">
        <v>2407</v>
      </c>
      <c r="D252" t="s">
        <v>2408</v>
      </c>
      <c r="F252" s="3" t="s">
        <v>782</v>
      </c>
      <c r="G252" s="55" t="s">
        <v>782</v>
      </c>
      <c r="I252"/>
      <c r="L252" s="25"/>
    </row>
    <row r="253" spans="1:12" s="25" customFormat="1">
      <c r="A253" t="s">
        <v>702</v>
      </c>
      <c r="B253" t="s">
        <v>703</v>
      </c>
      <c r="C253" t="s">
        <v>2409</v>
      </c>
      <c r="D253" t="s">
        <v>705</v>
      </c>
      <c r="E253" s="3" t="s">
        <v>14</v>
      </c>
      <c r="F253" s="3" t="s">
        <v>782</v>
      </c>
      <c r="G253" s="55" t="s">
        <v>782</v>
      </c>
      <c r="H253"/>
      <c r="I253"/>
    </row>
    <row r="254" spans="1:12" s="25" customFormat="1">
      <c r="A254" t="s">
        <v>1792</v>
      </c>
      <c r="B254" t="s">
        <v>1793</v>
      </c>
      <c r="C254" t="s">
        <v>2410</v>
      </c>
      <c r="D254" t="s">
        <v>1794</v>
      </c>
      <c r="E254" s="3" t="s">
        <v>14</v>
      </c>
      <c r="F254" s="3" t="s">
        <v>782</v>
      </c>
      <c r="G254" s="55" t="s">
        <v>782</v>
      </c>
      <c r="H254"/>
      <c r="I254"/>
    </row>
    <row r="255" spans="1:12" s="25" customFormat="1">
      <c r="A255" t="s">
        <v>1506</v>
      </c>
      <c r="B255" t="s">
        <v>1507</v>
      </c>
      <c r="C255" t="s">
        <v>2411</v>
      </c>
      <c r="D255" t="s">
        <v>1508</v>
      </c>
      <c r="E255" s="3" t="s">
        <v>14</v>
      </c>
      <c r="F255" s="3" t="s">
        <v>782</v>
      </c>
      <c r="G255" s="55">
        <v>154</v>
      </c>
      <c r="H255"/>
      <c r="I255"/>
    </row>
    <row r="256" spans="1:12" s="25" customFormat="1">
      <c r="A256" t="s">
        <v>2412</v>
      </c>
      <c r="B256" t="s">
        <v>2413</v>
      </c>
      <c r="C256" t="s">
        <v>2414</v>
      </c>
      <c r="D256" t="s">
        <v>2415</v>
      </c>
      <c r="E256" s="3"/>
      <c r="F256" s="3" t="s">
        <v>782</v>
      </c>
      <c r="G256" s="55" t="s">
        <v>782</v>
      </c>
      <c r="H256"/>
      <c r="I256"/>
    </row>
    <row r="257" spans="1:12" s="25" customFormat="1">
      <c r="A257" t="s">
        <v>2416</v>
      </c>
      <c r="B257" t="s">
        <v>2417</v>
      </c>
      <c r="C257" t="s">
        <v>2418</v>
      </c>
      <c r="D257" t="s">
        <v>2419</v>
      </c>
      <c r="E257" s="3"/>
      <c r="F257" s="3" t="s">
        <v>782</v>
      </c>
      <c r="G257" s="55" t="s">
        <v>782</v>
      </c>
      <c r="H257"/>
      <c r="I257"/>
    </row>
    <row r="258" spans="1:12" s="25" customFormat="1">
      <c r="A258" t="s">
        <v>2420</v>
      </c>
      <c r="B258" t="s">
        <v>2421</v>
      </c>
      <c r="C258" t="s">
        <v>2422</v>
      </c>
      <c r="D258" t="s">
        <v>2423</v>
      </c>
      <c r="E258" s="3"/>
      <c r="F258" s="3" t="s">
        <v>782</v>
      </c>
      <c r="G258" s="55">
        <v>194</v>
      </c>
      <c r="H258"/>
      <c r="I258"/>
    </row>
    <row r="259" spans="1:12" s="25" customFormat="1">
      <c r="A259" t="s">
        <v>1825</v>
      </c>
      <c r="B259" t="s">
        <v>1826</v>
      </c>
      <c r="C259" t="s">
        <v>2424</v>
      </c>
      <c r="D259" t="s">
        <v>1827</v>
      </c>
      <c r="E259" s="3" t="s">
        <v>14</v>
      </c>
      <c r="F259" s="3" t="s">
        <v>782</v>
      </c>
      <c r="G259" s="55" t="s">
        <v>782</v>
      </c>
      <c r="H259"/>
      <c r="I259"/>
    </row>
    <row r="260" spans="1:12" s="25" customFormat="1">
      <c r="A260" t="s">
        <v>2425</v>
      </c>
      <c r="B260" t="s">
        <v>2426</v>
      </c>
      <c r="C260" t="s">
        <v>2424</v>
      </c>
      <c r="D260" t="s">
        <v>2427</v>
      </c>
      <c r="E260" s="3"/>
      <c r="F260" s="3" t="s">
        <v>782</v>
      </c>
      <c r="G260" s="55" t="s">
        <v>782</v>
      </c>
      <c r="H260"/>
      <c r="I260"/>
    </row>
    <row r="261" spans="1:12" s="25" customFormat="1">
      <c r="A261" t="s">
        <v>1223</v>
      </c>
      <c r="B261" t="s">
        <v>1224</v>
      </c>
      <c r="C261" t="s">
        <v>2428</v>
      </c>
      <c r="D261" t="s">
        <v>1226</v>
      </c>
      <c r="E261" s="3" t="s">
        <v>14</v>
      </c>
      <c r="F261" s="3" t="s">
        <v>782</v>
      </c>
      <c r="G261" s="55" t="s">
        <v>782</v>
      </c>
      <c r="H261"/>
      <c r="I261"/>
    </row>
    <row r="262" spans="1:12" s="25" customFormat="1">
      <c r="A262" t="s">
        <v>2429</v>
      </c>
      <c r="B262" t="s">
        <v>2430</v>
      </c>
      <c r="C262" t="s">
        <v>2431</v>
      </c>
      <c r="D262" t="s">
        <v>2432</v>
      </c>
      <c r="E262" s="3" t="s">
        <v>14</v>
      </c>
      <c r="F262" s="3" t="s">
        <v>782</v>
      </c>
      <c r="G262" s="55" t="s">
        <v>782</v>
      </c>
      <c r="H262"/>
      <c r="I262"/>
    </row>
    <row r="263" spans="1:12" s="25" customFormat="1">
      <c r="A263"/>
      <c r="E263" s="3"/>
      <c r="F263" s="3"/>
      <c r="G263" s="55"/>
      <c r="H263"/>
      <c r="I263"/>
    </row>
    <row r="264" spans="1:12" s="25" customFormat="1">
      <c r="A264"/>
      <c r="E264" s="3"/>
      <c r="F264" s="3"/>
      <c r="G264" s="55"/>
      <c r="H264"/>
      <c r="I264"/>
    </row>
    <row r="265" spans="1:12" s="25" customFormat="1">
      <c r="A265"/>
      <c r="E265" s="3"/>
      <c r="F265" s="3"/>
      <c r="G265" s="55"/>
      <c r="H265"/>
      <c r="I265"/>
    </row>
    <row r="266" spans="1:12" s="25" customFormat="1">
      <c r="A266"/>
      <c r="B266"/>
      <c r="C266"/>
      <c r="D266"/>
      <c r="E266" s="3"/>
      <c r="F266" s="3"/>
      <c r="G266" s="55"/>
      <c r="H266"/>
      <c r="I266"/>
    </row>
    <row r="267" spans="1:12" s="25" customFormat="1">
      <c r="A267"/>
      <c r="B267"/>
      <c r="C267"/>
      <c r="D267"/>
      <c r="E267" s="3"/>
      <c r="F267" s="3"/>
      <c r="G267" s="55"/>
      <c r="H267"/>
      <c r="I267"/>
    </row>
    <row r="268" spans="1:12" s="25" customFormat="1">
      <c r="A268"/>
      <c r="B268"/>
      <c r="C268"/>
      <c r="D268"/>
      <c r="E268" s="3"/>
      <c r="F268" s="3"/>
      <c r="G268" s="55"/>
      <c r="H268"/>
      <c r="I268"/>
    </row>
    <row r="269" spans="1:12" s="25" customFormat="1">
      <c r="A269"/>
      <c r="B269"/>
      <c r="C269"/>
      <c r="D269"/>
      <c r="E269" s="3"/>
      <c r="F269" s="3"/>
      <c r="G269" s="55"/>
      <c r="H269"/>
      <c r="I269"/>
    </row>
    <row r="270" spans="1:12" s="25" customFormat="1">
      <c r="A270"/>
      <c r="B270"/>
      <c r="C270"/>
      <c r="D270"/>
      <c r="E270" s="3"/>
      <c r="F270" s="3"/>
      <c r="G270" s="55"/>
      <c r="H270"/>
      <c r="I270"/>
    </row>
    <row r="271" spans="1:12">
      <c r="I271"/>
      <c r="L271" s="25"/>
    </row>
    <row r="272" spans="1:12" s="25" customFormat="1">
      <c r="A272"/>
      <c r="B272"/>
      <c r="C272"/>
      <c r="D272"/>
      <c r="E272" s="3"/>
      <c r="F272" s="3"/>
      <c r="G272" s="55"/>
      <c r="H272"/>
      <c r="I272"/>
    </row>
    <row r="273" spans="1:9" s="25" customFormat="1">
      <c r="A273" t="s">
        <v>782</v>
      </c>
      <c r="E273" s="3"/>
      <c r="F273" s="3"/>
      <c r="G273" s="55"/>
      <c r="H273"/>
      <c r="I273"/>
    </row>
    <row r="274" spans="1:9" s="25" customFormat="1">
      <c r="A274" t="s">
        <v>782</v>
      </c>
      <c r="E274" s="3"/>
      <c r="F274" s="3"/>
      <c r="G274" s="55"/>
      <c r="H274"/>
      <c r="I274"/>
    </row>
    <row r="275" spans="1:9" s="25" customFormat="1">
      <c r="A275" t="s">
        <v>782</v>
      </c>
      <c r="E275" s="3"/>
      <c r="F275" s="3"/>
      <c r="G275" s="55"/>
      <c r="H275"/>
      <c r="I275"/>
    </row>
    <row r="276" spans="1:9" s="25" customFormat="1">
      <c r="A276" t="s">
        <v>782</v>
      </c>
      <c r="B276"/>
      <c r="C276"/>
      <c r="D276"/>
      <c r="E276" s="3"/>
      <c r="F276" s="3"/>
      <c r="G276" s="55"/>
      <c r="H276"/>
      <c r="I276"/>
    </row>
    <row r="277" spans="1:9" s="25" customFormat="1">
      <c r="A277" t="s">
        <v>782</v>
      </c>
      <c r="B277"/>
      <c r="C277"/>
      <c r="D277"/>
      <c r="E277" s="3"/>
      <c r="F277" s="3"/>
      <c r="G277" s="55"/>
      <c r="H277"/>
      <c r="I277"/>
    </row>
    <row r="278" spans="1:9" s="25" customFormat="1">
      <c r="A278" t="s">
        <v>782</v>
      </c>
      <c r="B278"/>
      <c r="C278"/>
      <c r="D278"/>
      <c r="E278" s="3"/>
      <c r="F278" s="3"/>
      <c r="G278" s="55"/>
      <c r="H278"/>
      <c r="I278"/>
    </row>
    <row r="279" spans="1:9" s="25" customFormat="1">
      <c r="A279" t="s">
        <v>782</v>
      </c>
      <c r="B279"/>
      <c r="C279"/>
      <c r="D279"/>
      <c r="E279" s="3"/>
      <c r="F279" s="3"/>
      <c r="G279" s="55"/>
      <c r="H279"/>
      <c r="I279"/>
    </row>
    <row r="280" spans="1:9" s="25" customFormat="1">
      <c r="A280" t="s">
        <v>782</v>
      </c>
      <c r="B280"/>
      <c r="C280"/>
      <c r="D280"/>
      <c r="E280" s="3"/>
      <c r="F280" s="3"/>
      <c r="G280" s="55"/>
      <c r="H280"/>
      <c r="I280"/>
    </row>
    <row r="281" spans="1:9" s="25" customFormat="1">
      <c r="A281" t="s">
        <v>782</v>
      </c>
      <c r="B281"/>
      <c r="C281"/>
      <c r="D281"/>
      <c r="E281" s="3"/>
      <c r="F281" s="3"/>
      <c r="G281" s="55"/>
      <c r="H281"/>
      <c r="I281"/>
    </row>
    <row r="282" spans="1:9" s="25" customFormat="1">
      <c r="A282" t="s">
        <v>782</v>
      </c>
      <c r="B282"/>
      <c r="C282"/>
      <c r="D282"/>
      <c r="E282" s="3"/>
      <c r="F282" s="3"/>
      <c r="G282" s="55"/>
      <c r="H282"/>
      <c r="I282"/>
    </row>
    <row r="283" spans="1:9" s="25" customFormat="1">
      <c r="A283" t="s">
        <v>782</v>
      </c>
      <c r="B283"/>
      <c r="C283"/>
      <c r="D283"/>
      <c r="E283" s="3"/>
      <c r="F283" s="3"/>
      <c r="G283" s="55"/>
      <c r="H283"/>
      <c r="I283"/>
    </row>
    <row r="284" spans="1:9" s="25" customFormat="1">
      <c r="A284" t="s">
        <v>782</v>
      </c>
      <c r="B284"/>
      <c r="C284"/>
      <c r="D284"/>
      <c r="E284" s="3"/>
      <c r="F284" s="3"/>
      <c r="G284" s="55"/>
      <c r="H284"/>
      <c r="I284"/>
    </row>
    <row r="285" spans="1:9" s="25" customFormat="1">
      <c r="A285" t="s">
        <v>782</v>
      </c>
      <c r="B285"/>
      <c r="C285"/>
      <c r="D285"/>
      <c r="E285" s="3"/>
      <c r="F285" s="3"/>
      <c r="G285" s="55"/>
      <c r="H285"/>
      <c r="I285"/>
    </row>
    <row r="286" spans="1:9" s="25" customFormat="1">
      <c r="A286" t="s">
        <v>782</v>
      </c>
      <c r="B286"/>
      <c r="C286"/>
      <c r="D286"/>
      <c r="E286" s="3"/>
      <c r="F286" s="3"/>
      <c r="G286" s="55"/>
      <c r="H286"/>
      <c r="I286"/>
    </row>
    <row r="287" spans="1:9" s="25" customFormat="1">
      <c r="A287" t="s">
        <v>782</v>
      </c>
      <c r="B287"/>
      <c r="C287"/>
      <c r="D287"/>
      <c r="E287" s="3"/>
      <c r="F287" s="3"/>
      <c r="G287" s="55"/>
      <c r="H287"/>
      <c r="I287"/>
    </row>
    <row r="288" spans="1:9" s="25" customFormat="1">
      <c r="A288" t="s">
        <v>782</v>
      </c>
      <c r="B288"/>
      <c r="C288"/>
      <c r="D288"/>
      <c r="E288" s="3"/>
      <c r="F288" s="3"/>
      <c r="G288" s="55"/>
      <c r="H288"/>
      <c r="I288"/>
    </row>
    <row r="289" spans="1:9" s="25" customFormat="1">
      <c r="A289" t="s">
        <v>782</v>
      </c>
      <c r="B289"/>
      <c r="C289"/>
      <c r="D289"/>
      <c r="E289" s="3"/>
      <c r="F289" s="3"/>
      <c r="G289" s="55"/>
      <c r="H289"/>
      <c r="I289"/>
    </row>
    <row r="290" spans="1:9" s="25" customFormat="1">
      <c r="A290" t="s">
        <v>782</v>
      </c>
      <c r="B290"/>
      <c r="C290"/>
      <c r="D290"/>
      <c r="E290" s="3"/>
      <c r="F290" s="3"/>
      <c r="G290" s="55"/>
      <c r="H290"/>
      <c r="I290"/>
    </row>
    <row r="291" spans="1:9" s="25" customFormat="1">
      <c r="A291" t="s">
        <v>782</v>
      </c>
      <c r="B291"/>
      <c r="C291"/>
      <c r="D291"/>
      <c r="E291" s="3"/>
      <c r="F291" s="3"/>
      <c r="G291" s="55"/>
      <c r="H291"/>
      <c r="I291"/>
    </row>
    <row r="292" spans="1:9" s="25" customFormat="1">
      <c r="A292" t="s">
        <v>782</v>
      </c>
      <c r="B292"/>
      <c r="C292"/>
      <c r="D292"/>
      <c r="E292" s="3"/>
      <c r="F292" s="3"/>
      <c r="G292" s="55"/>
      <c r="H292"/>
      <c r="I292"/>
    </row>
    <row r="293" spans="1:9" s="25" customFormat="1">
      <c r="A293" t="s">
        <v>782</v>
      </c>
      <c r="B293"/>
      <c r="C293"/>
      <c r="D293"/>
      <c r="E293" s="3"/>
      <c r="F293" s="3"/>
      <c r="G293" s="55"/>
      <c r="H293"/>
      <c r="I293"/>
    </row>
    <row r="294" spans="1:9" s="25" customFormat="1">
      <c r="A294" t="s">
        <v>782</v>
      </c>
      <c r="B294"/>
      <c r="C294"/>
      <c r="D294"/>
      <c r="E294" s="3"/>
      <c r="F294" s="3"/>
      <c r="G294" s="55"/>
      <c r="H294"/>
      <c r="I294"/>
    </row>
    <row r="295" spans="1:9" s="25" customFormat="1">
      <c r="A295" t="s">
        <v>782</v>
      </c>
      <c r="B295"/>
      <c r="C295"/>
      <c r="D295"/>
      <c r="E295" s="3"/>
      <c r="F295" s="3"/>
      <c r="G295" s="55"/>
      <c r="H295"/>
      <c r="I295"/>
    </row>
    <row r="296" spans="1:9" s="25" customFormat="1">
      <c r="A296" t="s">
        <v>782</v>
      </c>
      <c r="B296"/>
      <c r="C296"/>
      <c r="D296"/>
      <c r="E296" s="3"/>
      <c r="F296" s="3"/>
      <c r="G296" s="55"/>
      <c r="H296"/>
      <c r="I296"/>
    </row>
    <row r="297" spans="1:9" s="25" customFormat="1">
      <c r="A297" t="s">
        <v>782</v>
      </c>
      <c r="B297"/>
      <c r="C297"/>
      <c r="D297"/>
      <c r="E297" s="3"/>
      <c r="F297" s="3"/>
      <c r="G297" s="55"/>
      <c r="H297"/>
      <c r="I297"/>
    </row>
    <row r="298" spans="1:9" s="25" customFormat="1">
      <c r="A298" t="s">
        <v>782</v>
      </c>
      <c r="B298"/>
      <c r="C298"/>
      <c r="D298"/>
      <c r="E298" s="3"/>
      <c r="F298" s="3"/>
      <c r="G298" s="55"/>
      <c r="H298"/>
      <c r="I298"/>
    </row>
    <row r="299" spans="1:9" s="25" customFormat="1">
      <c r="A299" t="s">
        <v>782</v>
      </c>
      <c r="B299"/>
      <c r="C299"/>
      <c r="D299"/>
      <c r="E299" s="3"/>
      <c r="F299" s="3"/>
      <c r="G299" s="55"/>
      <c r="H299"/>
      <c r="I299"/>
    </row>
    <row r="300" spans="1:9" s="25" customFormat="1">
      <c r="A300" t="s">
        <v>782</v>
      </c>
      <c r="B300"/>
      <c r="C300"/>
      <c r="D300"/>
      <c r="E300" s="3"/>
      <c r="F300" s="3"/>
      <c r="G300" s="55"/>
      <c r="H300"/>
      <c r="I300"/>
    </row>
    <row r="301" spans="1:9" s="25" customFormat="1">
      <c r="A301" t="s">
        <v>782</v>
      </c>
      <c r="B301"/>
      <c r="C301"/>
      <c r="D301"/>
      <c r="E301" s="3"/>
      <c r="F301" s="3"/>
      <c r="G301" s="55"/>
      <c r="H301"/>
      <c r="I301"/>
    </row>
    <row r="302" spans="1:9" s="25" customFormat="1">
      <c r="A302"/>
      <c r="B302"/>
      <c r="C302"/>
      <c r="D302"/>
      <c r="E302" s="3"/>
      <c r="F302" s="3"/>
      <c r="G302" s="55"/>
      <c r="H302"/>
      <c r="I302"/>
    </row>
    <row r="303" spans="1:9" s="25" customFormat="1">
      <c r="A303"/>
      <c r="B303"/>
      <c r="C303"/>
      <c r="D303"/>
      <c r="E303" s="3"/>
      <c r="F303" s="3"/>
      <c r="G303" s="55"/>
      <c r="H303"/>
      <c r="I303"/>
    </row>
    <row r="304" spans="1:9" s="25" customFormat="1">
      <c r="A304"/>
      <c r="B304"/>
      <c r="C304"/>
      <c r="D304"/>
      <c r="E304" s="3"/>
      <c r="F304" s="3"/>
      <c r="G304" s="55"/>
      <c r="H304"/>
      <c r="I304"/>
    </row>
    <row r="305" spans="1:9" s="25" customFormat="1">
      <c r="A305"/>
      <c r="B305"/>
      <c r="C305"/>
      <c r="D305"/>
      <c r="E305" s="3"/>
      <c r="F305" s="3"/>
      <c r="G305" s="55"/>
      <c r="H305"/>
      <c r="I305"/>
    </row>
    <row r="306" spans="1:9" s="25" customFormat="1">
      <c r="A306"/>
      <c r="B306"/>
      <c r="C306"/>
      <c r="D306"/>
      <c r="E306" s="3"/>
      <c r="F306" s="3"/>
      <c r="G306" s="55"/>
      <c r="H306"/>
      <c r="I306"/>
    </row>
    <row r="307" spans="1:9" s="25" customFormat="1">
      <c r="A307"/>
      <c r="B307"/>
      <c r="C307"/>
      <c r="D307"/>
      <c r="E307" s="3"/>
      <c r="F307" s="3"/>
      <c r="G307" s="55"/>
      <c r="H307"/>
      <c r="I307"/>
    </row>
    <row r="308" spans="1:9" s="25" customFormat="1">
      <c r="A308"/>
      <c r="B308"/>
      <c r="C308"/>
      <c r="D308"/>
      <c r="E308" s="3"/>
      <c r="F308" s="3"/>
      <c r="G308" s="55"/>
      <c r="H308"/>
      <c r="I308"/>
    </row>
    <row r="309" spans="1:9" s="25" customFormat="1">
      <c r="A309"/>
      <c r="B309"/>
      <c r="C309"/>
      <c r="D309"/>
      <c r="E309" s="3"/>
      <c r="F309" s="3"/>
      <c r="G309" s="55"/>
      <c r="H309"/>
      <c r="I309"/>
    </row>
    <row r="310" spans="1:9" s="25" customFormat="1">
      <c r="A310"/>
      <c r="B310"/>
      <c r="C310"/>
      <c r="D310"/>
      <c r="E310" s="3"/>
      <c r="F310" s="3"/>
      <c r="G310" s="55"/>
      <c r="H310"/>
      <c r="I310"/>
    </row>
    <row r="311" spans="1:9" s="25" customFormat="1">
      <c r="A311"/>
      <c r="B311"/>
      <c r="C311"/>
      <c r="D311"/>
      <c r="E311" s="3"/>
      <c r="F311" s="3"/>
      <c r="G311" s="55"/>
      <c r="H311"/>
      <c r="I311"/>
    </row>
    <row r="312" spans="1:9" s="25" customFormat="1">
      <c r="A312"/>
      <c r="B312"/>
      <c r="C312"/>
      <c r="D312"/>
      <c r="E312" s="3"/>
      <c r="F312" s="3"/>
      <c r="G312" s="55"/>
      <c r="H312"/>
      <c r="I312"/>
    </row>
    <row r="313" spans="1:9" s="25" customFormat="1">
      <c r="A313"/>
      <c r="B313"/>
      <c r="C313"/>
      <c r="D313"/>
      <c r="E313" s="3"/>
      <c r="F313" s="3"/>
      <c r="G313" s="55"/>
      <c r="H313"/>
      <c r="I313"/>
    </row>
    <row r="314" spans="1:9" s="25" customFormat="1">
      <c r="A314"/>
      <c r="B314"/>
      <c r="C314"/>
      <c r="D314"/>
      <c r="E314" s="3"/>
      <c r="F314" s="3"/>
      <c r="G314" s="55"/>
      <c r="H314"/>
      <c r="I314"/>
    </row>
    <row r="315" spans="1:9" s="25" customFormat="1">
      <c r="A315"/>
      <c r="B315"/>
      <c r="C315"/>
      <c r="D315"/>
      <c r="E315" s="3"/>
      <c r="F315" s="3"/>
      <c r="G315" s="55"/>
      <c r="H315"/>
      <c r="I315"/>
    </row>
    <row r="316" spans="1:9" s="25" customFormat="1">
      <c r="A316"/>
      <c r="B316"/>
      <c r="C316"/>
      <c r="D316"/>
      <c r="E316" s="3"/>
      <c r="F316" s="3"/>
      <c r="G316" s="55"/>
      <c r="H316"/>
      <c r="I316"/>
    </row>
    <row r="317" spans="1:9" s="25" customFormat="1">
      <c r="A317"/>
      <c r="B317"/>
      <c r="C317"/>
      <c r="D317"/>
      <c r="E317" s="3"/>
      <c r="F317" s="3"/>
      <c r="G317" s="55"/>
      <c r="H317"/>
      <c r="I317"/>
    </row>
    <row r="318" spans="1:9" s="25" customFormat="1">
      <c r="A318"/>
      <c r="B318"/>
      <c r="C318"/>
      <c r="D318"/>
      <c r="E318" s="3"/>
      <c r="F318" s="3"/>
      <c r="G318" s="55"/>
      <c r="H318"/>
      <c r="I318"/>
    </row>
    <row r="319" spans="1:9" s="25" customFormat="1">
      <c r="A319"/>
      <c r="B319"/>
      <c r="C319"/>
      <c r="D319"/>
      <c r="E319" s="3"/>
      <c r="F319" s="3"/>
      <c r="G319" s="55"/>
      <c r="H319"/>
      <c r="I319"/>
    </row>
    <row r="320" spans="1:9" s="25" customFormat="1">
      <c r="A320"/>
      <c r="B320"/>
      <c r="C320"/>
      <c r="D320"/>
      <c r="E320" s="3"/>
      <c r="F320" s="3"/>
      <c r="G320" s="55"/>
      <c r="H320"/>
      <c r="I320"/>
    </row>
    <row r="321" spans="1:9" s="25" customFormat="1">
      <c r="A321"/>
      <c r="B321"/>
      <c r="C321"/>
      <c r="D321"/>
      <c r="E321" s="3"/>
      <c r="F321" s="3"/>
      <c r="G321" s="55"/>
      <c r="H321"/>
      <c r="I321"/>
    </row>
    <row r="322" spans="1:9" s="25" customFormat="1">
      <c r="A322"/>
      <c r="B322"/>
      <c r="C322"/>
      <c r="D322"/>
      <c r="E322" s="3"/>
      <c r="F322" s="3"/>
      <c r="G322" s="55"/>
      <c r="H322"/>
      <c r="I322"/>
    </row>
    <row r="323" spans="1:9" s="25" customFormat="1">
      <c r="A323"/>
      <c r="B323"/>
      <c r="C323"/>
      <c r="D323"/>
      <c r="E323" s="3"/>
      <c r="F323" s="3"/>
      <c r="G323" s="55"/>
      <c r="H323"/>
      <c r="I323"/>
    </row>
    <row r="324" spans="1:9" s="25" customFormat="1">
      <c r="A324"/>
      <c r="B324"/>
      <c r="C324"/>
      <c r="D324"/>
      <c r="E324" s="3"/>
      <c r="F324" s="3"/>
      <c r="G324" s="55"/>
      <c r="H324"/>
      <c r="I324"/>
    </row>
    <row r="325" spans="1:9" s="25" customFormat="1">
      <c r="A325"/>
      <c r="B325"/>
      <c r="C325"/>
      <c r="D325"/>
      <c r="E325" s="3"/>
      <c r="F325" s="3"/>
      <c r="G325" s="55"/>
      <c r="H325"/>
      <c r="I325"/>
    </row>
    <row r="326" spans="1:9" s="25" customFormat="1">
      <c r="A326"/>
      <c r="B326"/>
      <c r="C326"/>
      <c r="D326"/>
      <c r="E326" s="3"/>
      <c r="F326" s="3"/>
      <c r="G326" s="55"/>
      <c r="H326"/>
      <c r="I326"/>
    </row>
    <row r="327" spans="1:9" s="25" customFormat="1">
      <c r="A327"/>
      <c r="B327"/>
      <c r="C327"/>
      <c r="D327"/>
      <c r="E327" s="3"/>
      <c r="F327" s="3"/>
      <c r="G327" s="55"/>
      <c r="H327"/>
      <c r="I327"/>
    </row>
    <row r="328" spans="1:9" s="25" customFormat="1">
      <c r="A328"/>
      <c r="B328"/>
      <c r="C328"/>
      <c r="D328"/>
      <c r="E328" s="3"/>
      <c r="F328" s="3"/>
      <c r="G328" s="55"/>
      <c r="H328"/>
      <c r="I328"/>
    </row>
    <row r="329" spans="1:9" s="25" customFormat="1">
      <c r="A329"/>
      <c r="B329"/>
      <c r="C329"/>
      <c r="D329"/>
      <c r="E329" s="3"/>
      <c r="F329" s="3"/>
      <c r="G329" s="55"/>
      <c r="H329"/>
      <c r="I329"/>
    </row>
    <row r="330" spans="1:9" s="25" customFormat="1">
      <c r="A330"/>
      <c r="B330"/>
      <c r="C330"/>
      <c r="D330"/>
      <c r="E330" s="3"/>
      <c r="F330" s="3"/>
      <c r="G330" s="55"/>
      <c r="H330"/>
      <c r="I330"/>
    </row>
    <row r="331" spans="1:9" s="25" customFormat="1">
      <c r="A331"/>
      <c r="B331"/>
      <c r="C331"/>
      <c r="D331"/>
      <c r="E331" s="3"/>
      <c r="F331" s="3"/>
      <c r="G331" s="55"/>
      <c r="H331"/>
      <c r="I331"/>
    </row>
    <row r="332" spans="1:9" s="25" customFormat="1">
      <c r="A332"/>
      <c r="B332"/>
      <c r="C332"/>
      <c r="D332"/>
      <c r="E332" s="3"/>
      <c r="F332" s="3"/>
      <c r="G332" s="55"/>
      <c r="H332"/>
      <c r="I332"/>
    </row>
    <row r="333" spans="1:9" s="25" customFormat="1">
      <c r="A333"/>
      <c r="B333"/>
      <c r="C333"/>
      <c r="D333"/>
      <c r="E333" s="3"/>
      <c r="F333" s="3"/>
      <c r="G333" s="55"/>
      <c r="H333"/>
      <c r="I333"/>
    </row>
    <row r="334" spans="1:9" s="25" customFormat="1">
      <c r="A334"/>
      <c r="B334"/>
      <c r="C334"/>
      <c r="D334"/>
      <c r="E334" s="3"/>
      <c r="F334" s="3"/>
      <c r="G334" s="55"/>
      <c r="H334"/>
      <c r="I334"/>
    </row>
    <row r="335" spans="1:9" s="25" customFormat="1">
      <c r="A335"/>
      <c r="B335"/>
      <c r="C335"/>
      <c r="D335"/>
      <c r="E335" s="3"/>
      <c r="F335" s="3"/>
      <c r="G335" s="55"/>
      <c r="H335"/>
      <c r="I335"/>
    </row>
    <row r="336" spans="1:9" s="25" customFormat="1">
      <c r="A336"/>
      <c r="B336"/>
      <c r="C336"/>
      <c r="D336"/>
      <c r="E336" s="3"/>
      <c r="F336" s="3"/>
      <c r="G336" s="55"/>
      <c r="H336"/>
      <c r="I336"/>
    </row>
    <row r="337" spans="1:9" s="25" customFormat="1">
      <c r="A337"/>
      <c r="B337"/>
      <c r="C337"/>
      <c r="D337"/>
      <c r="E337" s="3"/>
      <c r="F337" s="3"/>
      <c r="G337" s="55"/>
      <c r="H337"/>
      <c r="I337"/>
    </row>
    <row r="338" spans="1:9" s="25" customFormat="1">
      <c r="A338"/>
      <c r="B338"/>
      <c r="C338"/>
      <c r="D338"/>
      <c r="E338" s="3"/>
      <c r="F338" s="3"/>
      <c r="G338" s="55"/>
      <c r="H338"/>
      <c r="I338"/>
    </row>
    <row r="339" spans="1:9" s="25" customFormat="1">
      <c r="A339"/>
      <c r="B339"/>
      <c r="C339"/>
      <c r="D339"/>
      <c r="E339" s="3"/>
      <c r="F339" s="3"/>
      <c r="G339" s="55"/>
      <c r="H339"/>
      <c r="I339"/>
    </row>
    <row r="340" spans="1:9" s="25" customFormat="1">
      <c r="A340"/>
      <c r="B340"/>
      <c r="C340"/>
      <c r="D340"/>
      <c r="E340" s="3"/>
      <c r="F340" s="3"/>
      <c r="G340" s="55"/>
      <c r="H340"/>
      <c r="I340"/>
    </row>
    <row r="341" spans="1:9" s="25" customFormat="1">
      <c r="A341"/>
      <c r="B341"/>
      <c r="C341"/>
      <c r="D341"/>
      <c r="E341" s="3"/>
      <c r="F341" s="3"/>
      <c r="G341" s="55"/>
      <c r="H341"/>
      <c r="I341"/>
    </row>
    <row r="342" spans="1:9" s="25" customFormat="1">
      <c r="A342"/>
      <c r="B342"/>
      <c r="C342"/>
      <c r="D342"/>
      <c r="E342" s="3"/>
      <c r="F342" s="3"/>
      <c r="G342" s="55"/>
      <c r="H342"/>
      <c r="I342"/>
    </row>
    <row r="343" spans="1:9" s="25" customFormat="1">
      <c r="A343"/>
      <c r="B343"/>
      <c r="C343"/>
      <c r="D343"/>
      <c r="E343" s="3"/>
      <c r="F343" s="3"/>
      <c r="G343" s="55"/>
      <c r="H343"/>
      <c r="I343"/>
    </row>
    <row r="344" spans="1:9" s="25" customFormat="1">
      <c r="A344"/>
      <c r="B344"/>
      <c r="C344"/>
      <c r="D344"/>
      <c r="E344" s="3"/>
      <c r="F344" s="3"/>
      <c r="G344" s="55"/>
      <c r="H344"/>
      <c r="I344"/>
    </row>
    <row r="345" spans="1:9" s="25" customFormat="1">
      <c r="A345"/>
      <c r="B345"/>
      <c r="C345"/>
      <c r="D345"/>
      <c r="E345" s="3"/>
      <c r="F345" s="3"/>
      <c r="G345" s="55"/>
      <c r="H345"/>
      <c r="I345"/>
    </row>
    <row r="346" spans="1:9" s="25" customFormat="1">
      <c r="A346"/>
      <c r="B346"/>
      <c r="C346"/>
      <c r="D346"/>
      <c r="E346" s="3"/>
      <c r="F346" s="3"/>
      <c r="G346" s="55"/>
      <c r="H346"/>
      <c r="I346"/>
    </row>
    <row r="347" spans="1:9" s="25" customFormat="1">
      <c r="A347"/>
      <c r="B347"/>
      <c r="C347"/>
      <c r="D347"/>
      <c r="E347" s="3"/>
      <c r="F347" s="3"/>
      <c r="G347" s="55"/>
      <c r="H347"/>
      <c r="I347"/>
    </row>
    <row r="348" spans="1:9" s="25" customFormat="1">
      <c r="A348"/>
      <c r="B348"/>
      <c r="C348"/>
      <c r="D348"/>
      <c r="E348" s="3"/>
      <c r="F348" s="3"/>
      <c r="G348" s="55"/>
      <c r="H348"/>
      <c r="I348"/>
    </row>
    <row r="349" spans="1:9" s="25" customFormat="1">
      <c r="A349"/>
      <c r="B349"/>
      <c r="C349"/>
      <c r="D349"/>
      <c r="E349" s="3"/>
      <c r="F349" s="3"/>
      <c r="G349" s="55"/>
      <c r="H349"/>
      <c r="I349"/>
    </row>
    <row r="350" spans="1:9" s="25" customFormat="1">
      <c r="A350"/>
      <c r="B350"/>
      <c r="C350"/>
      <c r="D350"/>
      <c r="E350" s="3"/>
      <c r="F350" s="3"/>
      <c r="G350" s="55"/>
      <c r="H350"/>
      <c r="I350"/>
    </row>
    <row r="351" spans="1:9" s="25" customFormat="1">
      <c r="A351"/>
      <c r="B351"/>
      <c r="C351"/>
      <c r="D351"/>
      <c r="E351" s="3"/>
      <c r="F351" s="3"/>
      <c r="G351" s="55"/>
      <c r="H351"/>
      <c r="I351"/>
    </row>
    <row r="352" spans="1:9" s="25" customFormat="1">
      <c r="A352"/>
      <c r="B352"/>
      <c r="C352"/>
      <c r="D352"/>
      <c r="E352" s="3"/>
      <c r="F352" s="3"/>
      <c r="G352" s="55"/>
      <c r="H352"/>
      <c r="I352"/>
    </row>
    <row r="353" spans="1:9" s="25" customFormat="1">
      <c r="A353"/>
      <c r="B353"/>
      <c r="C353"/>
      <c r="D353"/>
      <c r="E353" s="3"/>
      <c r="F353" s="3"/>
      <c r="G353" s="55"/>
      <c r="H353"/>
      <c r="I353"/>
    </row>
    <row r="354" spans="1:9" s="25" customFormat="1">
      <c r="A354"/>
      <c r="B354"/>
      <c r="C354"/>
      <c r="D354"/>
      <c r="E354" s="3"/>
      <c r="F354" s="3"/>
      <c r="G354" s="55"/>
      <c r="H354"/>
      <c r="I354"/>
    </row>
    <row r="355" spans="1:9" s="25" customFormat="1">
      <c r="A355"/>
      <c r="B355"/>
      <c r="C355"/>
      <c r="D355"/>
      <c r="E355" s="3"/>
      <c r="F355" s="3"/>
      <c r="G355" s="55"/>
      <c r="H355"/>
      <c r="I355"/>
    </row>
    <row r="356" spans="1:9" s="25" customFormat="1">
      <c r="A356"/>
      <c r="B356"/>
      <c r="C356"/>
      <c r="D356"/>
      <c r="E356" s="3"/>
      <c r="F356" s="3"/>
      <c r="G356" s="55"/>
      <c r="H356"/>
      <c r="I356"/>
    </row>
    <row r="357" spans="1:9" s="25" customFormat="1">
      <c r="A357"/>
      <c r="B357"/>
      <c r="C357"/>
      <c r="D357"/>
      <c r="E357" s="3"/>
      <c r="F357" s="3"/>
      <c r="G357" s="55"/>
      <c r="H357"/>
      <c r="I357"/>
    </row>
    <row r="358" spans="1:9" s="25" customFormat="1">
      <c r="A358"/>
      <c r="B358"/>
      <c r="C358"/>
      <c r="D358"/>
      <c r="E358" s="3"/>
      <c r="F358" s="3"/>
      <c r="G358" s="55"/>
      <c r="H358"/>
      <c r="I358"/>
    </row>
    <row r="359" spans="1:9" s="25" customFormat="1">
      <c r="A359"/>
      <c r="B359"/>
      <c r="C359"/>
      <c r="D359"/>
      <c r="E359" s="3"/>
      <c r="F359" s="3"/>
      <c r="G359" s="55"/>
      <c r="H359"/>
      <c r="I359"/>
    </row>
    <row r="360" spans="1:9" s="25" customFormat="1">
      <c r="A360"/>
      <c r="B360"/>
      <c r="C360"/>
      <c r="D360"/>
      <c r="E360" s="3"/>
      <c r="F360" s="3"/>
      <c r="G360" s="55"/>
      <c r="H360"/>
      <c r="I360"/>
    </row>
    <row r="361" spans="1:9" s="25" customFormat="1">
      <c r="A361"/>
      <c r="B361"/>
      <c r="C361"/>
      <c r="D361"/>
      <c r="E361" s="3"/>
      <c r="F361" s="3"/>
      <c r="G361" s="55"/>
      <c r="H361"/>
      <c r="I361"/>
    </row>
    <row r="362" spans="1:9" s="25" customFormat="1">
      <c r="A362"/>
      <c r="B362"/>
      <c r="C362"/>
      <c r="D362"/>
      <c r="E362" s="3"/>
      <c r="F362" s="3"/>
      <c r="G362" s="55"/>
      <c r="H362"/>
      <c r="I362"/>
    </row>
    <row r="363" spans="1:9" s="25" customFormat="1">
      <c r="A363"/>
      <c r="B363"/>
      <c r="C363"/>
      <c r="D363"/>
      <c r="E363" s="3"/>
      <c r="F363" s="3"/>
      <c r="G363" s="55"/>
      <c r="H363"/>
      <c r="I363"/>
    </row>
    <row r="364" spans="1:9" s="25" customFormat="1">
      <c r="A364"/>
      <c r="B364"/>
      <c r="C364"/>
      <c r="D364"/>
      <c r="E364" s="3"/>
      <c r="F364" s="3"/>
      <c r="G364" s="55"/>
      <c r="H364"/>
      <c r="I364"/>
    </row>
    <row r="365" spans="1:9" s="25" customFormat="1">
      <c r="A365"/>
      <c r="B365"/>
      <c r="C365"/>
      <c r="D365"/>
      <c r="E365" s="3"/>
      <c r="F365" s="3"/>
      <c r="G365" s="55"/>
      <c r="H365"/>
      <c r="I365"/>
    </row>
    <row r="366" spans="1:9" s="25" customFormat="1">
      <c r="A366"/>
      <c r="B366"/>
      <c r="C366"/>
      <c r="D366"/>
      <c r="E366" s="3"/>
      <c r="F366" s="3"/>
      <c r="G366" s="55"/>
      <c r="H366"/>
      <c r="I366"/>
    </row>
    <row r="367" spans="1:9" s="25" customFormat="1">
      <c r="A367"/>
      <c r="B367"/>
      <c r="C367"/>
      <c r="D367"/>
      <c r="E367" s="3"/>
      <c r="F367" s="3"/>
      <c r="G367" s="55"/>
      <c r="H367"/>
      <c r="I367"/>
    </row>
    <row r="368" spans="1:9" s="25" customFormat="1">
      <c r="A368"/>
      <c r="B368"/>
      <c r="C368"/>
      <c r="D368"/>
      <c r="E368" s="3"/>
      <c r="F368" s="3"/>
      <c r="G368" s="55"/>
      <c r="H368"/>
      <c r="I368"/>
    </row>
    <row r="369" spans="1:9" s="25" customFormat="1">
      <c r="A369"/>
      <c r="B369"/>
      <c r="C369"/>
      <c r="D369"/>
      <c r="E369" s="3"/>
      <c r="F369" s="3"/>
      <c r="G369" s="55"/>
      <c r="H369"/>
      <c r="I369"/>
    </row>
    <row r="370" spans="1:9" s="25" customFormat="1">
      <c r="A370"/>
      <c r="B370"/>
      <c r="C370"/>
      <c r="D370"/>
      <c r="E370" s="3"/>
      <c r="F370" s="3"/>
      <c r="G370" s="55"/>
      <c r="H370"/>
      <c r="I370"/>
    </row>
    <row r="371" spans="1:9" s="25" customFormat="1">
      <c r="A371"/>
      <c r="B371"/>
      <c r="C371"/>
      <c r="D371"/>
      <c r="E371" s="3"/>
      <c r="F371" s="3"/>
      <c r="G371" s="55"/>
      <c r="H371"/>
      <c r="I371"/>
    </row>
    <row r="372" spans="1:9" s="25" customFormat="1">
      <c r="A372"/>
      <c r="B372"/>
      <c r="C372"/>
      <c r="D372"/>
      <c r="E372" s="3"/>
      <c r="F372" s="3"/>
      <c r="G372" s="55"/>
      <c r="H372"/>
      <c r="I372"/>
    </row>
    <row r="373" spans="1:9" s="25" customFormat="1">
      <c r="A373"/>
      <c r="B373"/>
      <c r="C373"/>
      <c r="D373"/>
      <c r="E373" s="3"/>
      <c r="F373" s="3"/>
      <c r="G373" s="55"/>
      <c r="H373"/>
      <c r="I373"/>
    </row>
    <row r="374" spans="1:9" s="25" customFormat="1">
      <c r="A374"/>
      <c r="B374"/>
      <c r="C374"/>
      <c r="D374"/>
      <c r="E374" s="3"/>
      <c r="F374" s="3"/>
      <c r="G374" s="55"/>
      <c r="H374"/>
      <c r="I374"/>
    </row>
    <row r="375" spans="1:9" s="25" customFormat="1">
      <c r="A375"/>
      <c r="B375"/>
      <c r="C375"/>
      <c r="D375"/>
      <c r="E375" s="3"/>
      <c r="F375" s="3"/>
      <c r="G375" s="55"/>
      <c r="H375"/>
      <c r="I375"/>
    </row>
    <row r="376" spans="1:9" s="25" customFormat="1">
      <c r="A376"/>
      <c r="B376"/>
      <c r="C376"/>
      <c r="D376"/>
      <c r="E376" s="3"/>
      <c r="F376" s="3"/>
      <c r="G376" s="55"/>
      <c r="H376"/>
      <c r="I376"/>
    </row>
    <row r="377" spans="1:9" s="25" customFormat="1">
      <c r="A377"/>
      <c r="B377"/>
      <c r="C377"/>
      <c r="D377"/>
      <c r="E377" s="3"/>
      <c r="F377" s="3"/>
      <c r="G377" s="55"/>
      <c r="H377"/>
      <c r="I377"/>
    </row>
    <row r="378" spans="1:9" s="25" customFormat="1">
      <c r="A378"/>
      <c r="B378"/>
      <c r="C378"/>
      <c r="D378"/>
      <c r="E378" s="3"/>
      <c r="F378" s="3"/>
      <c r="G378" s="55"/>
      <c r="H378"/>
      <c r="I378"/>
    </row>
    <row r="379" spans="1:9" s="25" customFormat="1">
      <c r="A379"/>
      <c r="B379"/>
      <c r="C379"/>
      <c r="D379"/>
      <c r="E379" s="3"/>
      <c r="F379" s="3"/>
      <c r="G379" s="55"/>
      <c r="H379"/>
      <c r="I379"/>
    </row>
    <row r="380" spans="1:9" s="25" customFormat="1">
      <c r="A380"/>
      <c r="B380"/>
      <c r="C380"/>
      <c r="D380"/>
      <c r="E380" s="3"/>
      <c r="F380" s="3"/>
      <c r="G380" s="55"/>
      <c r="H380"/>
      <c r="I380"/>
    </row>
    <row r="381" spans="1:9" s="25" customFormat="1">
      <c r="A381"/>
      <c r="B381"/>
      <c r="C381"/>
      <c r="D381"/>
      <c r="E381" s="3"/>
      <c r="F381" s="3"/>
      <c r="G381" s="55"/>
      <c r="H381"/>
      <c r="I381"/>
    </row>
    <row r="382" spans="1:9" s="25" customFormat="1">
      <c r="A382"/>
      <c r="B382"/>
      <c r="C382"/>
      <c r="D382"/>
      <c r="E382" s="3"/>
      <c r="F382" s="3"/>
      <c r="G382" s="55"/>
      <c r="H382"/>
      <c r="I382"/>
    </row>
    <row r="383" spans="1:9" s="25" customFormat="1">
      <c r="A383"/>
      <c r="B383"/>
      <c r="C383"/>
      <c r="D383"/>
      <c r="E383" s="3"/>
      <c r="F383" s="3"/>
      <c r="G383" s="55"/>
      <c r="H383"/>
      <c r="I383"/>
    </row>
    <row r="384" spans="1:9" s="25" customFormat="1">
      <c r="A384"/>
      <c r="B384"/>
      <c r="C384"/>
      <c r="D384"/>
      <c r="E384" s="3"/>
      <c r="F384" s="3"/>
      <c r="G384" s="55"/>
      <c r="H384"/>
      <c r="I384"/>
    </row>
    <row r="385" spans="1:9" s="25" customFormat="1">
      <c r="A385"/>
      <c r="B385"/>
      <c r="C385"/>
      <c r="D385"/>
      <c r="E385" s="3"/>
      <c r="F385" s="3"/>
      <c r="G385" s="55"/>
      <c r="H385"/>
      <c r="I385"/>
    </row>
    <row r="386" spans="1:9" s="25" customFormat="1">
      <c r="A386"/>
      <c r="B386"/>
      <c r="C386"/>
      <c r="D386"/>
      <c r="E386" s="3"/>
      <c r="F386" s="3"/>
      <c r="G386" s="55"/>
      <c r="H386"/>
      <c r="I386"/>
    </row>
    <row r="387" spans="1:9" s="25" customFormat="1">
      <c r="A387"/>
      <c r="B387"/>
      <c r="C387"/>
      <c r="D387"/>
      <c r="E387" s="3"/>
      <c r="F387" s="3"/>
      <c r="G387" s="55"/>
      <c r="H387"/>
      <c r="I387"/>
    </row>
    <row r="388" spans="1:9" s="25" customFormat="1">
      <c r="A388"/>
      <c r="B388"/>
      <c r="C388"/>
      <c r="D388"/>
      <c r="E388" s="3"/>
      <c r="F388" s="3"/>
      <c r="G388" s="55"/>
      <c r="H388"/>
      <c r="I388"/>
    </row>
    <row r="389" spans="1:9" s="25" customFormat="1">
      <c r="A389"/>
      <c r="B389"/>
      <c r="C389"/>
      <c r="D389"/>
      <c r="E389" s="3"/>
      <c r="F389" s="3"/>
      <c r="G389" s="55"/>
      <c r="H389"/>
      <c r="I389"/>
    </row>
    <row r="390" spans="1:9" s="25" customFormat="1">
      <c r="A390"/>
      <c r="B390"/>
      <c r="C390"/>
      <c r="D390"/>
      <c r="E390" s="3"/>
      <c r="F390" s="3"/>
      <c r="G390" s="55"/>
      <c r="H390"/>
      <c r="I390"/>
    </row>
    <row r="391" spans="1:9" s="25" customFormat="1">
      <c r="A391"/>
      <c r="B391"/>
      <c r="C391"/>
      <c r="D391"/>
      <c r="E391" s="3"/>
      <c r="F391" s="3"/>
      <c r="G391" s="55"/>
      <c r="H391"/>
      <c r="I391"/>
    </row>
    <row r="392" spans="1:9" s="25" customFormat="1">
      <c r="A392"/>
      <c r="B392"/>
      <c r="C392"/>
      <c r="D392"/>
      <c r="E392" s="3"/>
      <c r="F392" s="3"/>
      <c r="G392" s="55"/>
      <c r="H392"/>
      <c r="I392"/>
    </row>
    <row r="393" spans="1:9" s="25" customFormat="1">
      <c r="A393"/>
      <c r="B393"/>
      <c r="C393"/>
      <c r="D393"/>
      <c r="E393" s="3"/>
      <c r="F393" s="3"/>
      <c r="G393" s="55"/>
      <c r="H393"/>
      <c r="I393"/>
    </row>
    <row r="394" spans="1:9" s="25" customFormat="1">
      <c r="A394"/>
      <c r="B394"/>
      <c r="C394"/>
      <c r="D394"/>
      <c r="E394" s="3"/>
      <c r="F394" s="3"/>
      <c r="G394" s="55"/>
      <c r="H394"/>
      <c r="I394"/>
    </row>
    <row r="395" spans="1:9" s="25" customFormat="1">
      <c r="A395"/>
      <c r="B395"/>
      <c r="C395"/>
      <c r="D395"/>
      <c r="E395" s="3"/>
      <c r="F395" s="3"/>
      <c r="G395" s="55"/>
      <c r="H395"/>
      <c r="I395"/>
    </row>
    <row r="396" spans="1:9" s="25" customFormat="1">
      <c r="A396"/>
      <c r="B396"/>
      <c r="C396"/>
      <c r="D396"/>
      <c r="E396" s="3"/>
      <c r="F396" s="3"/>
      <c r="G396" s="55"/>
      <c r="H396"/>
      <c r="I396"/>
    </row>
    <row r="397" spans="1:9" s="25" customFormat="1">
      <c r="A397"/>
      <c r="B397"/>
      <c r="C397"/>
      <c r="D397"/>
      <c r="E397" s="3"/>
      <c r="F397" s="3"/>
      <c r="G397" s="55"/>
      <c r="H397"/>
      <c r="I397"/>
    </row>
    <row r="398" spans="1:9" s="25" customFormat="1">
      <c r="A398"/>
      <c r="B398"/>
      <c r="C398"/>
      <c r="D398"/>
      <c r="E398" s="3"/>
      <c r="F398" s="3"/>
      <c r="G398" s="55"/>
      <c r="H398"/>
      <c r="I398"/>
    </row>
    <row r="399" spans="1:9" s="25" customFormat="1">
      <c r="A399"/>
      <c r="B399"/>
      <c r="C399"/>
      <c r="D399"/>
      <c r="E399" s="3"/>
      <c r="F399" s="3"/>
      <c r="G399" s="55"/>
      <c r="H399"/>
      <c r="I399"/>
    </row>
    <row r="400" spans="1:9" s="25" customFormat="1">
      <c r="A400"/>
      <c r="B400"/>
      <c r="C400"/>
      <c r="D400"/>
      <c r="E400" s="3"/>
      <c r="F400" s="3"/>
      <c r="G400" s="55"/>
      <c r="H400"/>
      <c r="I400"/>
    </row>
    <row r="401" spans="1:9" s="25" customFormat="1">
      <c r="A401"/>
      <c r="B401"/>
      <c r="C401"/>
      <c r="D401"/>
      <c r="E401" s="3"/>
      <c r="F401" s="3"/>
      <c r="G401" s="55"/>
      <c r="H401"/>
      <c r="I401"/>
    </row>
    <row r="402" spans="1:9" s="25" customFormat="1">
      <c r="A402"/>
      <c r="B402"/>
      <c r="C402"/>
      <c r="D402"/>
      <c r="E402" s="3"/>
      <c r="F402" s="3"/>
      <c r="G402" s="55"/>
      <c r="H402"/>
      <c r="I402"/>
    </row>
    <row r="403" spans="1:9" s="25" customFormat="1">
      <c r="A403"/>
      <c r="B403"/>
      <c r="C403"/>
      <c r="D403"/>
      <c r="E403" s="3"/>
      <c r="F403" s="3"/>
      <c r="G403" s="55"/>
      <c r="H403"/>
      <c r="I403"/>
    </row>
    <row r="404" spans="1:9" s="25" customFormat="1">
      <c r="A404"/>
      <c r="B404"/>
      <c r="C404"/>
      <c r="D404"/>
      <c r="E404" s="3"/>
      <c r="F404" s="3"/>
      <c r="G404" s="55"/>
      <c r="H404"/>
      <c r="I404"/>
    </row>
    <row r="405" spans="1:9" s="25" customFormat="1">
      <c r="A405"/>
      <c r="B405"/>
      <c r="C405"/>
      <c r="D405"/>
      <c r="E405" s="3"/>
      <c r="F405" s="3"/>
      <c r="G405" s="55"/>
      <c r="H405"/>
      <c r="I405"/>
    </row>
    <row r="406" spans="1:9" s="25" customFormat="1">
      <c r="A406"/>
      <c r="B406"/>
      <c r="C406"/>
      <c r="D406"/>
      <c r="E406" s="3"/>
      <c r="F406" s="3"/>
      <c r="G406" s="55"/>
      <c r="H406"/>
      <c r="I406"/>
    </row>
    <row r="407" spans="1:9" s="25" customFormat="1">
      <c r="A407"/>
      <c r="B407"/>
      <c r="C407"/>
      <c r="D407"/>
      <c r="E407" s="3"/>
      <c r="F407" s="3"/>
      <c r="G407" s="55"/>
      <c r="H407"/>
      <c r="I407"/>
    </row>
    <row r="408" spans="1:9" s="25" customFormat="1">
      <c r="A408"/>
      <c r="B408"/>
      <c r="C408"/>
      <c r="D408"/>
      <c r="E408" s="3"/>
      <c r="F408" s="3"/>
      <c r="G408" s="55"/>
      <c r="H408"/>
      <c r="I408"/>
    </row>
    <row r="409" spans="1:9" s="25" customFormat="1">
      <c r="A409"/>
      <c r="B409"/>
      <c r="C409"/>
      <c r="D409"/>
      <c r="E409" s="3"/>
      <c r="F409" s="3"/>
      <c r="G409" s="55"/>
      <c r="H409"/>
      <c r="I409"/>
    </row>
    <row r="410" spans="1:9" s="25" customFormat="1">
      <c r="A410"/>
      <c r="B410"/>
      <c r="C410"/>
      <c r="D410"/>
      <c r="E410" s="3"/>
      <c r="F410" s="3"/>
      <c r="G410" s="55"/>
      <c r="H410"/>
      <c r="I410"/>
    </row>
    <row r="411" spans="1:9" s="25" customFormat="1">
      <c r="A411"/>
      <c r="B411"/>
      <c r="C411"/>
      <c r="D411"/>
      <c r="E411" s="3"/>
      <c r="F411" s="3"/>
      <c r="G411" s="55"/>
      <c r="H411"/>
      <c r="I411"/>
    </row>
    <row r="412" spans="1:9" s="25" customFormat="1">
      <c r="A412"/>
      <c r="B412"/>
      <c r="C412"/>
      <c r="D412"/>
      <c r="E412" s="3"/>
      <c r="F412" s="3"/>
      <c r="G412" s="55"/>
      <c r="H412"/>
      <c r="I412"/>
    </row>
    <row r="413" spans="1:9" s="25" customFormat="1">
      <c r="A413"/>
      <c r="B413"/>
      <c r="C413"/>
      <c r="D413"/>
      <c r="E413" s="3"/>
      <c r="F413" s="3"/>
      <c r="G413" s="55"/>
      <c r="H413"/>
      <c r="I413"/>
    </row>
    <row r="414" spans="1:9" s="25" customFormat="1">
      <c r="A414"/>
      <c r="B414"/>
      <c r="C414"/>
      <c r="D414"/>
      <c r="E414" s="3"/>
      <c r="F414" s="3"/>
      <c r="G414" s="55"/>
      <c r="H414"/>
      <c r="I414"/>
    </row>
    <row r="415" spans="1:9" s="25" customFormat="1">
      <c r="A415"/>
      <c r="B415"/>
      <c r="C415"/>
      <c r="D415"/>
      <c r="E415" s="3"/>
      <c r="F415" s="3"/>
      <c r="G415" s="55"/>
      <c r="H415"/>
      <c r="I415"/>
    </row>
    <row r="416" spans="1:9" s="25" customFormat="1">
      <c r="A416"/>
      <c r="B416"/>
      <c r="C416"/>
      <c r="D416"/>
      <c r="E416" s="3"/>
      <c r="F416" s="3"/>
      <c r="G416" s="55"/>
      <c r="H416"/>
      <c r="I416"/>
    </row>
    <row r="417" spans="1:9" s="25" customFormat="1">
      <c r="A417"/>
      <c r="B417"/>
      <c r="C417"/>
      <c r="D417"/>
      <c r="E417" s="3"/>
      <c r="F417" s="3"/>
      <c r="G417" s="55"/>
      <c r="H417"/>
      <c r="I417"/>
    </row>
    <row r="418" spans="1:9" s="25" customFormat="1">
      <c r="A418"/>
      <c r="B418"/>
      <c r="C418"/>
      <c r="D418"/>
      <c r="E418" s="3"/>
      <c r="F418" s="3"/>
      <c r="G418" s="55"/>
      <c r="H418"/>
      <c r="I418"/>
    </row>
    <row r="419" spans="1:9" s="25" customFormat="1">
      <c r="A419"/>
      <c r="B419"/>
      <c r="C419"/>
      <c r="D419"/>
      <c r="E419" s="3"/>
      <c r="F419" s="3"/>
      <c r="G419" s="55"/>
      <c r="H419"/>
      <c r="I419"/>
    </row>
    <row r="420" spans="1:9" s="25" customFormat="1">
      <c r="A420"/>
      <c r="B420"/>
      <c r="C420"/>
      <c r="D420"/>
      <c r="E420" s="3"/>
      <c r="F420" s="3"/>
      <c r="G420" s="55"/>
      <c r="H420"/>
      <c r="I420"/>
    </row>
    <row r="421" spans="1:9" s="25" customFormat="1">
      <c r="A421"/>
      <c r="B421"/>
      <c r="C421"/>
      <c r="D421"/>
      <c r="E421" s="3"/>
      <c r="F421" s="3"/>
      <c r="G421" s="55"/>
      <c r="H421"/>
      <c r="I421"/>
    </row>
    <row r="422" spans="1:9" s="25" customFormat="1">
      <c r="A422"/>
      <c r="B422"/>
      <c r="C422"/>
      <c r="D422"/>
      <c r="E422" s="3"/>
      <c r="F422" s="3"/>
      <c r="G422" s="55"/>
      <c r="H422"/>
      <c r="I422"/>
    </row>
    <row r="423" spans="1:9" s="25" customFormat="1">
      <c r="A423"/>
      <c r="B423"/>
      <c r="C423"/>
      <c r="D423"/>
      <c r="E423" s="3"/>
      <c r="F423" s="3"/>
      <c r="G423" s="55"/>
      <c r="H423"/>
      <c r="I423"/>
    </row>
    <row r="424" spans="1:9" s="25" customFormat="1">
      <c r="A424"/>
      <c r="B424"/>
      <c r="C424"/>
      <c r="D424"/>
      <c r="E424" s="3"/>
      <c r="F424" s="3"/>
      <c r="G424" s="55"/>
      <c r="H424"/>
      <c r="I424"/>
    </row>
    <row r="425" spans="1:9" s="25" customFormat="1">
      <c r="A425"/>
      <c r="B425"/>
      <c r="C425"/>
      <c r="D425"/>
      <c r="E425" s="3"/>
      <c r="F425" s="3"/>
      <c r="G425" s="55"/>
      <c r="H425"/>
      <c r="I425"/>
    </row>
    <row r="426" spans="1:9" s="25" customFormat="1">
      <c r="A426"/>
      <c r="B426"/>
      <c r="C426"/>
      <c r="D426"/>
      <c r="E426" s="3"/>
      <c r="F426" s="3"/>
      <c r="G426" s="55"/>
      <c r="H426"/>
      <c r="I426"/>
    </row>
    <row r="427" spans="1:9" s="25" customFormat="1">
      <c r="A427"/>
      <c r="B427"/>
      <c r="C427"/>
      <c r="D427"/>
      <c r="E427" s="3"/>
      <c r="F427" s="3"/>
      <c r="G427" s="55"/>
      <c r="H427"/>
      <c r="I427"/>
    </row>
    <row r="428" spans="1:9" s="25" customFormat="1">
      <c r="A428"/>
      <c r="B428"/>
      <c r="C428"/>
      <c r="D428"/>
      <c r="E428" s="3"/>
      <c r="F428" s="3"/>
      <c r="G428" s="55"/>
      <c r="H428"/>
      <c r="I428"/>
    </row>
    <row r="429" spans="1:9" s="25" customFormat="1">
      <c r="A429"/>
      <c r="B429"/>
      <c r="C429"/>
      <c r="D429"/>
      <c r="E429" s="3"/>
      <c r="F429" s="3"/>
      <c r="G429" s="55"/>
      <c r="H429"/>
      <c r="I429"/>
    </row>
    <row r="430" spans="1:9" s="25" customFormat="1">
      <c r="A430"/>
      <c r="B430"/>
      <c r="C430"/>
      <c r="D430"/>
      <c r="E430" s="3"/>
      <c r="F430" s="3"/>
      <c r="G430" s="55"/>
      <c r="H430"/>
      <c r="I430"/>
    </row>
    <row r="431" spans="1:9" s="25" customFormat="1">
      <c r="A431"/>
      <c r="B431"/>
      <c r="C431"/>
      <c r="D431"/>
      <c r="E431" s="3"/>
      <c r="F431" s="3"/>
      <c r="G431" s="55"/>
      <c r="H431"/>
      <c r="I431"/>
    </row>
    <row r="432" spans="1:9" s="25" customFormat="1">
      <c r="A432"/>
      <c r="B432"/>
      <c r="C432"/>
      <c r="D432"/>
      <c r="E432" s="3"/>
      <c r="F432" s="3"/>
      <c r="G432" s="55"/>
      <c r="H432"/>
      <c r="I432"/>
    </row>
    <row r="433" spans="1:9" s="25" customFormat="1">
      <c r="A433"/>
      <c r="B433"/>
      <c r="C433"/>
      <c r="D433"/>
      <c r="E433" s="3"/>
      <c r="F433" s="3"/>
      <c r="G433" s="55"/>
      <c r="H433"/>
      <c r="I433"/>
    </row>
    <row r="434" spans="1:9" s="25" customFormat="1">
      <c r="A434"/>
      <c r="B434"/>
      <c r="C434"/>
      <c r="D434"/>
      <c r="E434" s="3"/>
      <c r="F434" s="3"/>
      <c r="G434" s="55"/>
      <c r="H434"/>
      <c r="I434"/>
    </row>
    <row r="435" spans="1:9" s="25" customFormat="1">
      <c r="A435"/>
      <c r="B435"/>
      <c r="C435"/>
      <c r="D435"/>
      <c r="E435" s="3"/>
      <c r="F435" s="3"/>
      <c r="G435" s="55"/>
      <c r="H435"/>
      <c r="I435"/>
    </row>
    <row r="436" spans="1:9" s="25" customFormat="1">
      <c r="A436"/>
      <c r="B436"/>
      <c r="C436"/>
      <c r="D436"/>
      <c r="E436" s="3"/>
      <c r="F436" s="3"/>
      <c r="G436" s="55"/>
      <c r="H436"/>
      <c r="I436"/>
    </row>
    <row r="437" spans="1:9" s="25" customFormat="1">
      <c r="A437"/>
      <c r="B437"/>
      <c r="C437"/>
      <c r="D437"/>
      <c r="E437" s="3"/>
      <c r="F437" s="3"/>
      <c r="G437" s="55"/>
      <c r="H437"/>
      <c r="I437"/>
    </row>
    <row r="438" spans="1:9" s="25" customFormat="1">
      <c r="A438"/>
      <c r="B438"/>
      <c r="C438"/>
      <c r="D438"/>
      <c r="E438" s="3"/>
      <c r="F438" s="3"/>
      <c r="G438" s="55"/>
      <c r="H438"/>
      <c r="I438"/>
    </row>
    <row r="439" spans="1:9" s="25" customFormat="1">
      <c r="A439"/>
      <c r="B439"/>
      <c r="C439"/>
      <c r="D439"/>
      <c r="E439" s="3"/>
      <c r="F439" s="3"/>
      <c r="G439" s="55"/>
      <c r="H439"/>
      <c r="I439"/>
    </row>
    <row r="440" spans="1:9" s="25" customFormat="1">
      <c r="A440"/>
      <c r="B440"/>
      <c r="C440"/>
      <c r="D440"/>
      <c r="E440" s="3"/>
      <c r="F440" s="3"/>
      <c r="G440" s="55"/>
      <c r="H440"/>
      <c r="I440"/>
    </row>
    <row r="441" spans="1:9" s="25" customFormat="1">
      <c r="A441"/>
      <c r="B441"/>
      <c r="C441"/>
      <c r="D441"/>
      <c r="E441" s="3"/>
      <c r="F441" s="3"/>
      <c r="G441" s="55"/>
      <c r="H441"/>
      <c r="I441"/>
    </row>
    <row r="442" spans="1:9" s="25" customFormat="1">
      <c r="A442"/>
      <c r="B442"/>
      <c r="C442"/>
      <c r="D442"/>
      <c r="E442" s="3"/>
      <c r="F442" s="3"/>
      <c r="G442" s="55"/>
      <c r="H442"/>
      <c r="I442"/>
    </row>
    <row r="443" spans="1:9" s="25" customFormat="1">
      <c r="A443"/>
      <c r="B443"/>
      <c r="C443"/>
      <c r="D443"/>
      <c r="E443" s="3"/>
      <c r="F443" s="3"/>
      <c r="G443" s="55"/>
      <c r="H443"/>
      <c r="I443"/>
    </row>
    <row r="444" spans="1:9" s="25" customFormat="1">
      <c r="A444"/>
      <c r="B444"/>
      <c r="C444"/>
      <c r="D444"/>
      <c r="E444" s="3"/>
      <c r="F444" s="3"/>
      <c r="G444" s="55"/>
      <c r="H444"/>
      <c r="I444"/>
    </row>
    <row r="445" spans="1:9" s="25" customFormat="1">
      <c r="A445"/>
      <c r="B445"/>
      <c r="C445"/>
      <c r="D445"/>
      <c r="E445" s="3"/>
      <c r="F445" s="3"/>
      <c r="G445" s="55"/>
      <c r="H445"/>
      <c r="I445"/>
    </row>
    <row r="446" spans="1:9" s="25" customFormat="1">
      <c r="A446"/>
      <c r="B446"/>
      <c r="C446"/>
      <c r="D446"/>
      <c r="E446" s="3"/>
      <c r="F446" s="3"/>
      <c r="G446" s="55"/>
      <c r="H446"/>
      <c r="I446"/>
    </row>
    <row r="447" spans="1:9" s="25" customFormat="1">
      <c r="A447"/>
      <c r="B447"/>
      <c r="C447"/>
      <c r="D447"/>
      <c r="E447" s="3"/>
      <c r="F447" s="3"/>
      <c r="G447" s="55"/>
      <c r="H447"/>
      <c r="I447"/>
    </row>
    <row r="448" spans="1:9" s="25" customFormat="1">
      <c r="A448"/>
      <c r="B448"/>
      <c r="C448"/>
      <c r="D448"/>
      <c r="E448" s="3"/>
      <c r="F448" s="3"/>
      <c r="G448" s="55"/>
      <c r="H448"/>
      <c r="I448"/>
    </row>
    <row r="449" spans="1:9" s="25" customFormat="1">
      <c r="A449"/>
      <c r="B449"/>
      <c r="C449"/>
      <c r="D449"/>
      <c r="E449" s="3"/>
      <c r="F449" s="3"/>
      <c r="G449" s="55"/>
      <c r="H449"/>
      <c r="I449"/>
    </row>
    <row r="450" spans="1:9" s="25" customFormat="1">
      <c r="A450"/>
      <c r="B450"/>
      <c r="C450"/>
      <c r="D450"/>
      <c r="E450" s="3"/>
      <c r="F450" s="3"/>
      <c r="G450" s="55"/>
      <c r="H450"/>
      <c r="I450"/>
    </row>
    <row r="451" spans="1:9" s="25" customFormat="1">
      <c r="A451"/>
      <c r="B451"/>
      <c r="C451"/>
      <c r="D451"/>
      <c r="E451" s="3"/>
      <c r="F451" s="3"/>
      <c r="G451" s="55"/>
      <c r="H451"/>
      <c r="I451"/>
    </row>
    <row r="452" spans="1:9" s="25" customFormat="1">
      <c r="A452"/>
      <c r="B452"/>
      <c r="C452"/>
      <c r="D452"/>
      <c r="E452" s="3"/>
      <c r="F452" s="3"/>
      <c r="G452" s="55"/>
      <c r="H452"/>
      <c r="I452"/>
    </row>
    <row r="453" spans="1:9" s="25" customFormat="1">
      <c r="A453"/>
      <c r="B453"/>
      <c r="C453"/>
      <c r="D453"/>
      <c r="E453" s="3"/>
      <c r="F453" s="3"/>
      <c r="G453" s="55"/>
      <c r="H453"/>
      <c r="I453"/>
    </row>
    <row r="454" spans="1:9" s="25" customFormat="1">
      <c r="A454"/>
      <c r="B454"/>
      <c r="C454"/>
      <c r="D454"/>
      <c r="E454" s="3"/>
      <c r="F454" s="3"/>
      <c r="G454" s="55"/>
      <c r="H454"/>
      <c r="I454"/>
    </row>
    <row r="455" spans="1:9" s="25" customFormat="1">
      <c r="A455"/>
      <c r="B455"/>
      <c r="C455"/>
      <c r="D455"/>
      <c r="E455" s="3"/>
      <c r="F455" s="3"/>
      <c r="G455" s="55"/>
      <c r="H455"/>
      <c r="I455"/>
    </row>
    <row r="456" spans="1:9" s="25" customFormat="1">
      <c r="A456"/>
      <c r="B456"/>
      <c r="C456"/>
      <c r="D456"/>
      <c r="E456" s="3"/>
      <c r="F456" s="3"/>
      <c r="G456" s="55"/>
      <c r="H456"/>
      <c r="I456"/>
    </row>
    <row r="457" spans="1:9" s="25" customFormat="1">
      <c r="A457"/>
      <c r="B457"/>
      <c r="C457"/>
      <c r="D457"/>
      <c r="E457" s="3"/>
      <c r="F457" s="3"/>
      <c r="G457" s="55"/>
      <c r="H457"/>
      <c r="I457"/>
    </row>
    <row r="458" spans="1:9" s="25" customFormat="1">
      <c r="A458"/>
      <c r="B458"/>
      <c r="C458"/>
      <c r="D458"/>
      <c r="E458" s="3"/>
      <c r="F458" s="3"/>
      <c r="G458" s="55"/>
      <c r="H458"/>
      <c r="I458"/>
    </row>
    <row r="459" spans="1:9" s="25" customFormat="1">
      <c r="A459"/>
      <c r="B459"/>
      <c r="C459"/>
      <c r="D459"/>
      <c r="E459" s="3"/>
      <c r="F459" s="3"/>
      <c r="G459" s="55"/>
      <c r="H459"/>
      <c r="I459"/>
    </row>
    <row r="460" spans="1:9" s="25" customFormat="1">
      <c r="A460"/>
      <c r="B460"/>
      <c r="C460"/>
      <c r="D460"/>
      <c r="E460" s="3"/>
      <c r="F460" s="3"/>
      <c r="G460" s="55"/>
      <c r="H460"/>
      <c r="I460"/>
    </row>
    <row r="461" spans="1:9" s="25" customFormat="1">
      <c r="A461"/>
      <c r="B461"/>
      <c r="C461"/>
      <c r="D461"/>
      <c r="E461" s="3"/>
      <c r="F461" s="3"/>
      <c r="G461" s="55"/>
      <c r="H461"/>
      <c r="I461"/>
    </row>
    <row r="462" spans="1:9" s="25" customFormat="1">
      <c r="A462"/>
      <c r="B462"/>
      <c r="C462"/>
      <c r="D462"/>
      <c r="E462" s="3"/>
      <c r="F462" s="3"/>
      <c r="G462" s="55"/>
      <c r="H462"/>
      <c r="I462"/>
    </row>
    <row r="463" spans="1:9" s="25" customFormat="1">
      <c r="A463"/>
      <c r="B463"/>
      <c r="C463"/>
      <c r="D463"/>
      <c r="E463" s="3"/>
      <c r="F463" s="3"/>
      <c r="G463" s="55"/>
      <c r="H463"/>
      <c r="I463"/>
    </row>
    <row r="464" spans="1:9" s="25" customFormat="1">
      <c r="A464"/>
      <c r="B464"/>
      <c r="C464"/>
      <c r="D464"/>
      <c r="E464" s="3"/>
      <c r="F464" s="3"/>
      <c r="G464" s="55"/>
      <c r="H464"/>
      <c r="I464"/>
    </row>
    <row r="465" spans="1:9" s="25" customFormat="1">
      <c r="A465"/>
      <c r="B465"/>
      <c r="C465"/>
      <c r="D465"/>
      <c r="E465" s="3"/>
      <c r="F465" s="3"/>
      <c r="G465" s="55"/>
      <c r="H465"/>
      <c r="I465"/>
    </row>
    <row r="466" spans="1:9" s="25" customFormat="1">
      <c r="A466"/>
      <c r="B466"/>
      <c r="C466"/>
      <c r="D466"/>
      <c r="E466" s="3"/>
      <c r="F466" s="3"/>
      <c r="G466" s="55"/>
      <c r="H466"/>
      <c r="I466"/>
    </row>
    <row r="467" spans="1:9" s="25" customFormat="1">
      <c r="A467"/>
      <c r="B467"/>
      <c r="C467"/>
      <c r="D467"/>
      <c r="E467" s="3"/>
      <c r="F467" s="3"/>
      <c r="G467" s="55"/>
      <c r="H467"/>
      <c r="I467"/>
    </row>
    <row r="468" spans="1:9" s="25" customFormat="1">
      <c r="A468"/>
      <c r="B468"/>
      <c r="C468"/>
      <c r="D468"/>
      <c r="E468" s="3"/>
      <c r="F468" s="3"/>
      <c r="G468" s="55"/>
      <c r="H468"/>
      <c r="I468"/>
    </row>
    <row r="469" spans="1:9" s="25" customFormat="1">
      <c r="A469"/>
      <c r="B469"/>
      <c r="C469"/>
      <c r="D469"/>
      <c r="E469" s="3"/>
      <c r="F469" s="3"/>
      <c r="G469" s="55"/>
      <c r="H469"/>
      <c r="I469"/>
    </row>
    <row r="470" spans="1:9" s="25" customFormat="1">
      <c r="A470"/>
      <c r="B470"/>
      <c r="C470"/>
      <c r="D470"/>
      <c r="E470" s="3"/>
      <c r="F470" s="3"/>
      <c r="G470" s="55"/>
      <c r="H470"/>
      <c r="I470"/>
    </row>
    <row r="471" spans="1:9" s="25" customFormat="1">
      <c r="A471"/>
      <c r="B471"/>
      <c r="C471"/>
      <c r="D471"/>
      <c r="E471" s="3"/>
      <c r="F471" s="3"/>
      <c r="G471" s="55"/>
      <c r="H471"/>
      <c r="I471"/>
    </row>
    <row r="472" spans="1:9" s="25" customFormat="1">
      <c r="A472"/>
      <c r="B472"/>
      <c r="C472"/>
      <c r="D472"/>
      <c r="E472" s="3"/>
      <c r="F472" s="3"/>
      <c r="G472" s="55"/>
      <c r="H472"/>
      <c r="I472"/>
    </row>
    <row r="473" spans="1:9" s="25" customFormat="1">
      <c r="A473"/>
      <c r="B473"/>
      <c r="C473"/>
      <c r="D473"/>
      <c r="E473" s="3"/>
      <c r="F473" s="3"/>
      <c r="G473" s="55"/>
      <c r="H473"/>
      <c r="I473"/>
    </row>
    <row r="474" spans="1:9" s="25" customFormat="1">
      <c r="A474"/>
      <c r="B474"/>
      <c r="C474"/>
      <c r="D474"/>
      <c r="E474" s="3"/>
      <c r="F474" s="3"/>
      <c r="G474" s="55"/>
      <c r="H474"/>
      <c r="I474"/>
    </row>
    <row r="475" spans="1:9" s="25" customFormat="1">
      <c r="A475"/>
      <c r="B475"/>
      <c r="C475"/>
      <c r="D475"/>
      <c r="E475" s="3"/>
      <c r="F475" s="3"/>
      <c r="G475" s="55"/>
      <c r="H475"/>
      <c r="I475"/>
    </row>
    <row r="476" spans="1:9" s="25" customFormat="1">
      <c r="A476"/>
      <c r="B476"/>
      <c r="C476"/>
      <c r="D476"/>
      <c r="E476" s="3"/>
      <c r="F476" s="3"/>
      <c r="G476" s="55"/>
      <c r="H476"/>
      <c r="I476"/>
    </row>
    <row r="477" spans="1:9" s="25" customFormat="1">
      <c r="A477"/>
      <c r="B477"/>
      <c r="C477"/>
      <c r="D477"/>
      <c r="E477" s="3"/>
      <c r="F477" s="3"/>
      <c r="G477" s="55"/>
      <c r="H477"/>
      <c r="I477"/>
    </row>
    <row r="478" spans="1:9" s="25" customFormat="1">
      <c r="A478"/>
      <c r="B478"/>
      <c r="C478"/>
      <c r="D478"/>
      <c r="E478" s="3"/>
      <c r="F478" s="3"/>
      <c r="G478" s="55"/>
      <c r="H478"/>
      <c r="I478"/>
    </row>
    <row r="479" spans="1:9" s="25" customFormat="1">
      <c r="A479"/>
      <c r="B479"/>
      <c r="C479"/>
      <c r="D479"/>
      <c r="E479" s="3"/>
      <c r="F479" s="3"/>
      <c r="G479" s="55"/>
      <c r="H479"/>
      <c r="I479"/>
    </row>
    <row r="480" spans="1:9" s="25" customFormat="1">
      <c r="A480"/>
      <c r="B480"/>
      <c r="C480"/>
      <c r="D480"/>
      <c r="E480" s="3"/>
      <c r="F480" s="3"/>
      <c r="G480" s="55"/>
      <c r="H480"/>
      <c r="I480"/>
    </row>
    <row r="481" spans="1:9" s="25" customFormat="1">
      <c r="A481"/>
      <c r="B481"/>
      <c r="C481"/>
      <c r="D481"/>
      <c r="E481" s="3"/>
      <c r="F481" s="3"/>
      <c r="G481" s="55"/>
      <c r="H481"/>
      <c r="I481"/>
    </row>
    <row r="482" spans="1:9" s="25" customFormat="1">
      <c r="A482"/>
      <c r="B482"/>
      <c r="C482"/>
      <c r="D482"/>
      <c r="E482" s="3"/>
      <c r="F482" s="3"/>
      <c r="G482" s="55"/>
      <c r="H482"/>
      <c r="I482"/>
    </row>
    <row r="483" spans="1:9" s="25" customFormat="1">
      <c r="A483"/>
      <c r="B483"/>
      <c r="C483"/>
      <c r="D483"/>
      <c r="E483" s="3"/>
      <c r="F483" s="3"/>
      <c r="G483" s="55"/>
      <c r="H483"/>
      <c r="I483"/>
    </row>
    <row r="484" spans="1:9" s="25" customFormat="1">
      <c r="A484"/>
      <c r="B484"/>
      <c r="C484"/>
      <c r="D484"/>
      <c r="E484" s="3"/>
      <c r="F484" s="3"/>
      <c r="G484" s="55"/>
      <c r="H484"/>
      <c r="I484"/>
    </row>
    <row r="485" spans="1:9" s="25" customFormat="1">
      <c r="A485"/>
      <c r="B485"/>
      <c r="C485"/>
      <c r="D485"/>
      <c r="E485" s="3"/>
      <c r="F485" s="3"/>
      <c r="G485" s="55"/>
      <c r="H485"/>
      <c r="I485"/>
    </row>
    <row r="486" spans="1:9" s="25" customFormat="1">
      <c r="A486"/>
      <c r="B486"/>
      <c r="C486"/>
      <c r="D486"/>
      <c r="E486" s="3"/>
      <c r="F486" s="3"/>
      <c r="G486" s="55"/>
      <c r="H486"/>
      <c r="I486"/>
    </row>
    <row r="487" spans="1:9" s="25" customFormat="1">
      <c r="A487"/>
      <c r="B487"/>
      <c r="C487"/>
      <c r="D487"/>
      <c r="E487" s="3"/>
      <c r="F487" s="3"/>
      <c r="G487" s="55"/>
      <c r="H487"/>
      <c r="I487"/>
    </row>
    <row r="488" spans="1:9" s="25" customFormat="1">
      <c r="A488"/>
      <c r="B488"/>
      <c r="C488"/>
      <c r="D488"/>
      <c r="E488" s="3"/>
      <c r="F488" s="3"/>
      <c r="G488" s="55"/>
      <c r="H488"/>
      <c r="I488"/>
    </row>
    <row r="489" spans="1:9" s="25" customFormat="1">
      <c r="A489"/>
      <c r="B489"/>
      <c r="C489"/>
      <c r="D489"/>
      <c r="E489" s="3"/>
      <c r="F489" s="3"/>
      <c r="G489" s="55"/>
      <c r="H489"/>
      <c r="I489"/>
    </row>
    <row r="490" spans="1:9" s="25" customFormat="1">
      <c r="A490"/>
      <c r="B490"/>
      <c r="C490"/>
      <c r="D490"/>
      <c r="E490" s="3"/>
      <c r="F490" s="3"/>
      <c r="G490" s="55"/>
      <c r="H490"/>
      <c r="I490"/>
    </row>
    <row r="491" spans="1:9" s="25" customFormat="1">
      <c r="A491"/>
      <c r="B491"/>
      <c r="C491"/>
      <c r="D491"/>
      <c r="E491" s="3"/>
      <c r="F491" s="3"/>
      <c r="G491" s="55"/>
      <c r="H491"/>
      <c r="I491"/>
    </row>
    <row r="492" spans="1:9" s="25" customFormat="1">
      <c r="A492"/>
      <c r="B492"/>
      <c r="C492"/>
      <c r="D492"/>
      <c r="E492" s="3"/>
      <c r="F492" s="3"/>
      <c r="G492" s="55"/>
      <c r="H492"/>
      <c r="I492"/>
    </row>
    <row r="493" spans="1:9" s="25" customFormat="1">
      <c r="A493"/>
      <c r="B493"/>
      <c r="C493"/>
      <c r="D493"/>
      <c r="E493" s="3"/>
      <c r="F493" s="3"/>
      <c r="G493" s="55"/>
      <c r="H493"/>
      <c r="I493"/>
    </row>
    <row r="494" spans="1:9" s="25" customFormat="1">
      <c r="A494"/>
      <c r="B494"/>
      <c r="C494"/>
      <c r="D494"/>
      <c r="E494" s="3"/>
      <c r="F494" s="3"/>
      <c r="G494" s="55"/>
      <c r="H494"/>
      <c r="I494"/>
    </row>
    <row r="495" spans="1:9" s="25" customFormat="1">
      <c r="A495"/>
      <c r="B495"/>
      <c r="C495"/>
      <c r="D495"/>
      <c r="E495" s="3"/>
      <c r="F495" s="3"/>
      <c r="G495" s="55"/>
      <c r="H495"/>
      <c r="I495"/>
    </row>
    <row r="496" spans="1:9" s="25" customFormat="1">
      <c r="A496"/>
      <c r="B496"/>
      <c r="C496"/>
      <c r="D496"/>
      <c r="E496" s="3"/>
      <c r="F496" s="3"/>
      <c r="G496" s="55"/>
      <c r="H496"/>
      <c r="I496"/>
    </row>
    <row r="497" spans="1:9" s="25" customFormat="1">
      <c r="A497"/>
      <c r="B497"/>
      <c r="C497"/>
      <c r="D497"/>
      <c r="E497" s="3"/>
      <c r="F497" s="3"/>
      <c r="G497" s="55"/>
      <c r="H497"/>
      <c r="I497"/>
    </row>
    <row r="498" spans="1:9" s="25" customFormat="1">
      <c r="A498"/>
      <c r="B498"/>
      <c r="C498"/>
      <c r="D498"/>
      <c r="E498" s="3"/>
      <c r="F498" s="3"/>
      <c r="G498" s="55"/>
      <c r="H498"/>
      <c r="I498"/>
    </row>
    <row r="499" spans="1:9" s="25" customFormat="1">
      <c r="A499"/>
      <c r="B499"/>
      <c r="C499"/>
      <c r="D499"/>
      <c r="E499" s="3"/>
      <c r="F499" s="3"/>
      <c r="G499" s="55"/>
      <c r="H499"/>
      <c r="I499"/>
    </row>
    <row r="500" spans="1:9" s="25" customFormat="1">
      <c r="A500"/>
      <c r="B500"/>
      <c r="C500"/>
      <c r="D500"/>
      <c r="E500" s="3"/>
      <c r="F500" s="3"/>
      <c r="G500" s="55"/>
      <c r="H500"/>
      <c r="I500"/>
    </row>
    <row r="501" spans="1:9" s="25" customFormat="1">
      <c r="A501"/>
      <c r="B501"/>
      <c r="C501"/>
      <c r="D501"/>
      <c r="E501" s="3"/>
      <c r="F501" s="3"/>
      <c r="G501" s="55"/>
      <c r="H501"/>
      <c r="I501"/>
    </row>
    <row r="502" spans="1:9" s="25" customFormat="1">
      <c r="A502"/>
      <c r="B502"/>
      <c r="C502"/>
      <c r="D502"/>
      <c r="E502" s="3"/>
      <c r="F502" s="3"/>
      <c r="G502" s="55"/>
      <c r="H502"/>
      <c r="I502"/>
    </row>
    <row r="503" spans="1:9" s="25" customFormat="1">
      <c r="A503"/>
      <c r="B503"/>
      <c r="C503"/>
      <c r="D503"/>
      <c r="E503" s="3"/>
      <c r="F503" s="3"/>
      <c r="G503" s="55"/>
      <c r="H503"/>
      <c r="I503"/>
    </row>
    <row r="504" spans="1:9" s="25" customFormat="1">
      <c r="A504"/>
      <c r="B504"/>
      <c r="C504"/>
      <c r="D504"/>
      <c r="E504" s="3"/>
      <c r="F504" s="3"/>
      <c r="G504" s="55"/>
      <c r="H504"/>
      <c r="I504"/>
    </row>
    <row r="505" spans="1:9" s="25" customFormat="1">
      <c r="A505"/>
      <c r="B505"/>
      <c r="C505"/>
      <c r="D505"/>
      <c r="E505" s="3"/>
      <c r="F505" s="3"/>
      <c r="G505" s="55"/>
      <c r="H505"/>
      <c r="I505"/>
    </row>
    <row r="506" spans="1:9" s="25" customFormat="1">
      <c r="A506"/>
      <c r="B506"/>
      <c r="C506"/>
      <c r="D506"/>
      <c r="E506" s="3"/>
      <c r="F506" s="3"/>
      <c r="G506" s="55"/>
      <c r="H506"/>
      <c r="I506"/>
    </row>
    <row r="507" spans="1:9" s="25" customFormat="1">
      <c r="A507"/>
      <c r="B507"/>
      <c r="C507"/>
      <c r="D507"/>
      <c r="E507" s="3"/>
      <c r="F507" s="3"/>
      <c r="G507" s="55"/>
      <c r="H507"/>
      <c r="I507"/>
    </row>
    <row r="508" spans="1:9" s="25" customFormat="1">
      <c r="A508"/>
      <c r="B508"/>
      <c r="C508"/>
      <c r="D508"/>
      <c r="E508" s="3"/>
      <c r="F508" s="3"/>
      <c r="G508" s="55"/>
      <c r="H508"/>
      <c r="I508"/>
    </row>
    <row r="509" spans="1:9" s="25" customFormat="1">
      <c r="A509"/>
      <c r="B509"/>
      <c r="C509"/>
      <c r="D509"/>
      <c r="E509" s="3"/>
      <c r="F509" s="3"/>
      <c r="G509" s="55"/>
      <c r="H509"/>
      <c r="I509"/>
    </row>
    <row r="510" spans="1:9" s="25" customFormat="1">
      <c r="A510"/>
      <c r="B510"/>
      <c r="C510"/>
      <c r="D510"/>
      <c r="E510" s="3"/>
      <c r="F510" s="3"/>
      <c r="G510" s="55"/>
      <c r="H510"/>
      <c r="I510"/>
    </row>
    <row r="511" spans="1:9" s="25" customFormat="1">
      <c r="A511"/>
      <c r="B511"/>
      <c r="C511"/>
      <c r="D511"/>
      <c r="E511" s="3"/>
      <c r="F511" s="3"/>
      <c r="G511" s="55"/>
      <c r="H511"/>
      <c r="I511"/>
    </row>
    <row r="512" spans="1:9" s="25" customFormat="1">
      <c r="A512"/>
      <c r="B512"/>
      <c r="C512"/>
      <c r="D512"/>
      <c r="E512" s="3"/>
      <c r="F512" s="3"/>
      <c r="G512" s="55"/>
      <c r="H512"/>
      <c r="I512"/>
    </row>
    <row r="513" spans="1:9" s="25" customFormat="1">
      <c r="A513"/>
      <c r="B513"/>
      <c r="C513"/>
      <c r="D513"/>
      <c r="E513" s="3"/>
      <c r="F513" s="3"/>
      <c r="G513" s="55"/>
      <c r="H513"/>
      <c r="I513"/>
    </row>
    <row r="514" spans="1:9" s="25" customFormat="1">
      <c r="A514"/>
      <c r="B514"/>
      <c r="C514"/>
      <c r="D514"/>
      <c r="E514" s="3"/>
      <c r="F514" s="3"/>
      <c r="G514" s="55"/>
      <c r="H514"/>
      <c r="I514"/>
    </row>
    <row r="515" spans="1:9" s="25" customFormat="1">
      <c r="A515"/>
      <c r="B515"/>
      <c r="C515"/>
      <c r="D515"/>
      <c r="E515" s="3"/>
      <c r="F515" s="3"/>
      <c r="G515" s="55"/>
      <c r="H515"/>
      <c r="I515"/>
    </row>
    <row r="516" spans="1:9" s="25" customFormat="1">
      <c r="A516"/>
      <c r="B516"/>
      <c r="C516"/>
      <c r="D516"/>
      <c r="E516" s="3"/>
      <c r="F516" s="3"/>
      <c r="G516" s="55"/>
      <c r="H516"/>
      <c r="I516"/>
    </row>
    <row r="517" spans="1:9" s="25" customFormat="1">
      <c r="A517"/>
      <c r="B517"/>
      <c r="C517"/>
      <c r="D517"/>
      <c r="E517" s="3"/>
      <c r="F517" s="3"/>
      <c r="G517" s="55"/>
      <c r="H517"/>
      <c r="I517"/>
    </row>
    <row r="518" spans="1:9" s="25" customFormat="1">
      <c r="A518"/>
      <c r="B518"/>
      <c r="C518"/>
      <c r="D518"/>
      <c r="E518" s="3"/>
      <c r="F518" s="3"/>
      <c r="G518" s="55"/>
      <c r="H518"/>
      <c r="I518"/>
    </row>
    <row r="519" spans="1:9" s="25" customFormat="1">
      <c r="A519"/>
      <c r="B519"/>
      <c r="C519"/>
      <c r="D519"/>
      <c r="E519" s="3"/>
      <c r="F519" s="3"/>
      <c r="G519" s="55"/>
      <c r="H519"/>
      <c r="I519"/>
    </row>
    <row r="520" spans="1:9" s="25" customFormat="1">
      <c r="A520"/>
      <c r="B520"/>
      <c r="C520"/>
      <c r="D520"/>
      <c r="E520" s="3"/>
      <c r="F520" s="3"/>
      <c r="G520" s="55"/>
      <c r="H520"/>
      <c r="I520"/>
    </row>
    <row r="521" spans="1:9" s="25" customFormat="1">
      <c r="A521"/>
      <c r="B521"/>
      <c r="C521"/>
      <c r="D521"/>
      <c r="E521" s="3"/>
      <c r="F521" s="3"/>
      <c r="G521" s="55"/>
      <c r="H521"/>
      <c r="I521"/>
    </row>
    <row r="522" spans="1:9" s="25" customFormat="1">
      <c r="A522"/>
      <c r="B522"/>
      <c r="C522"/>
      <c r="D522"/>
      <c r="E522" s="3"/>
      <c r="F522" s="3"/>
      <c r="G522" s="55"/>
      <c r="H522"/>
      <c r="I522"/>
    </row>
    <row r="523" spans="1:9" s="25" customFormat="1">
      <c r="A523"/>
      <c r="B523"/>
      <c r="C523"/>
      <c r="D523"/>
      <c r="E523" s="3"/>
      <c r="F523" s="3"/>
      <c r="G523" s="55"/>
      <c r="H523"/>
      <c r="I523"/>
    </row>
    <row r="524" spans="1:9" s="25" customFormat="1">
      <c r="A524"/>
      <c r="B524"/>
      <c r="C524"/>
      <c r="D524"/>
      <c r="E524" s="3"/>
      <c r="F524" s="3"/>
      <c r="G524" s="55"/>
      <c r="H524"/>
      <c r="I524"/>
    </row>
    <row r="525" spans="1:9" s="25" customFormat="1">
      <c r="A525"/>
      <c r="B525"/>
      <c r="C525"/>
      <c r="D525"/>
      <c r="E525" s="3"/>
      <c r="F525" s="3"/>
      <c r="G525" s="55"/>
      <c r="H525"/>
      <c r="I525"/>
    </row>
    <row r="526" spans="1:9" s="25" customFormat="1">
      <c r="A526"/>
      <c r="B526"/>
      <c r="C526"/>
      <c r="D526"/>
      <c r="E526" s="3"/>
      <c r="F526" s="3"/>
      <c r="G526" s="55"/>
      <c r="H526"/>
      <c r="I526"/>
    </row>
    <row r="527" spans="1:9" s="25" customFormat="1">
      <c r="A527"/>
      <c r="B527"/>
      <c r="C527"/>
      <c r="D527"/>
      <c r="E527" s="3"/>
      <c r="F527" s="3"/>
      <c r="G527" s="55"/>
      <c r="H527"/>
      <c r="I527"/>
    </row>
    <row r="528" spans="1:9" s="25" customFormat="1">
      <c r="A528"/>
      <c r="B528"/>
      <c r="C528"/>
      <c r="D528"/>
      <c r="E528" s="3"/>
      <c r="F528" s="3"/>
      <c r="G528" s="55"/>
      <c r="H528"/>
      <c r="I528"/>
    </row>
    <row r="529" spans="1:9" s="25" customFormat="1">
      <c r="A529"/>
      <c r="B529"/>
      <c r="C529"/>
      <c r="D529"/>
      <c r="E529" s="3"/>
      <c r="F529" s="3"/>
      <c r="G529" s="55"/>
      <c r="H529"/>
      <c r="I529"/>
    </row>
    <row r="530" spans="1:9" s="25" customFormat="1">
      <c r="A530"/>
      <c r="B530"/>
      <c r="C530"/>
      <c r="D530"/>
      <c r="E530" s="3"/>
      <c r="F530" s="3"/>
      <c r="G530" s="55"/>
      <c r="H530"/>
      <c r="I530"/>
    </row>
    <row r="531" spans="1:9" s="25" customFormat="1">
      <c r="A531"/>
      <c r="B531"/>
      <c r="C531"/>
      <c r="D531"/>
      <c r="E531" s="3"/>
      <c r="F531" s="3"/>
      <c r="G531" s="55"/>
      <c r="H531"/>
      <c r="I531"/>
    </row>
    <row r="532" spans="1:9" s="25" customFormat="1">
      <c r="A532"/>
      <c r="B532"/>
      <c r="C532"/>
      <c r="D532"/>
      <c r="E532" s="3"/>
      <c r="F532" s="3"/>
      <c r="G532" s="55"/>
      <c r="H532"/>
      <c r="I532"/>
    </row>
    <row r="533" spans="1:9" s="25" customFormat="1">
      <c r="A533"/>
      <c r="B533"/>
      <c r="C533"/>
      <c r="D533"/>
      <c r="E533" s="3"/>
      <c r="F533" s="3"/>
      <c r="G533" s="55"/>
      <c r="H533"/>
      <c r="I533"/>
    </row>
    <row r="534" spans="1:9" s="25" customFormat="1">
      <c r="A534"/>
      <c r="B534"/>
      <c r="C534"/>
      <c r="D534"/>
      <c r="E534" s="3"/>
      <c r="F534" s="3"/>
      <c r="G534" s="55"/>
      <c r="H534"/>
      <c r="I534"/>
    </row>
    <row r="535" spans="1:9" s="25" customFormat="1">
      <c r="A535"/>
      <c r="B535"/>
      <c r="C535"/>
      <c r="D535"/>
      <c r="E535" s="3"/>
      <c r="F535" s="3"/>
      <c r="G535" s="55"/>
      <c r="H535"/>
      <c r="I535"/>
    </row>
    <row r="536" spans="1:9" s="25" customFormat="1">
      <c r="A536"/>
      <c r="B536"/>
      <c r="C536"/>
      <c r="D536"/>
      <c r="E536" s="3"/>
      <c r="F536" s="3"/>
      <c r="G536" s="55"/>
      <c r="H536"/>
      <c r="I536"/>
    </row>
    <row r="537" spans="1:9" s="25" customFormat="1">
      <c r="A537"/>
      <c r="B537"/>
      <c r="C537"/>
      <c r="D537"/>
      <c r="E537" s="3"/>
      <c r="F537" s="3"/>
      <c r="G537" s="55"/>
      <c r="H537"/>
      <c r="I537"/>
    </row>
    <row r="538" spans="1:9" s="25" customFormat="1">
      <c r="A538"/>
      <c r="B538"/>
      <c r="C538"/>
      <c r="D538"/>
      <c r="E538" s="3"/>
      <c r="F538" s="3"/>
      <c r="G538" s="55"/>
      <c r="H538"/>
      <c r="I538"/>
    </row>
    <row r="539" spans="1:9" s="25" customFormat="1">
      <c r="A539"/>
      <c r="B539"/>
      <c r="C539"/>
      <c r="D539"/>
      <c r="E539" s="3"/>
      <c r="F539" s="3"/>
      <c r="G539" s="55"/>
      <c r="H539"/>
      <c r="I539"/>
    </row>
    <row r="540" spans="1:9" s="25" customFormat="1">
      <c r="A540"/>
      <c r="B540"/>
      <c r="C540"/>
      <c r="D540"/>
      <c r="E540" s="3"/>
      <c r="F540" s="3"/>
      <c r="G540" s="55"/>
      <c r="H540"/>
      <c r="I540"/>
    </row>
    <row r="541" spans="1:9" s="25" customFormat="1">
      <c r="A541"/>
      <c r="B541"/>
      <c r="C541"/>
      <c r="D541"/>
      <c r="E541" s="3"/>
      <c r="F541" s="3"/>
      <c r="G541" s="55"/>
      <c r="H541"/>
      <c r="I541"/>
    </row>
    <row r="542" spans="1:9" s="25" customFormat="1">
      <c r="A542"/>
      <c r="B542"/>
      <c r="C542"/>
      <c r="D542"/>
      <c r="E542" s="3"/>
      <c r="F542" s="3"/>
      <c r="G542" s="55"/>
      <c r="H542"/>
      <c r="I542"/>
    </row>
    <row r="543" spans="1:9" s="25" customFormat="1">
      <c r="A543"/>
      <c r="B543"/>
      <c r="C543"/>
      <c r="D543"/>
      <c r="E543" s="3"/>
      <c r="F543" s="3"/>
      <c r="G543" s="55"/>
      <c r="H543"/>
      <c r="I543"/>
    </row>
    <row r="544" spans="1:9" s="25" customFormat="1">
      <c r="A544"/>
      <c r="B544"/>
      <c r="C544"/>
      <c r="D544"/>
      <c r="E544" s="3"/>
      <c r="F544" s="3"/>
      <c r="G544" s="55"/>
      <c r="H544"/>
      <c r="I544"/>
    </row>
    <row r="545" spans="1:9" s="25" customFormat="1">
      <c r="A545"/>
      <c r="B545"/>
      <c r="C545"/>
      <c r="D545"/>
      <c r="E545" s="3"/>
      <c r="F545" s="3"/>
      <c r="G545" s="55"/>
      <c r="H545"/>
      <c r="I545"/>
    </row>
    <row r="546" spans="1:9" s="25" customFormat="1">
      <c r="A546"/>
      <c r="B546"/>
      <c r="C546"/>
      <c r="D546"/>
      <c r="E546" s="3"/>
      <c r="F546" s="3"/>
      <c r="G546" s="55"/>
      <c r="H546"/>
      <c r="I546"/>
    </row>
    <row r="547" spans="1:9" s="25" customFormat="1">
      <c r="A547"/>
      <c r="B547"/>
      <c r="C547"/>
      <c r="D547"/>
      <c r="E547" s="3"/>
      <c r="F547" s="3"/>
      <c r="G547" s="55"/>
      <c r="H547"/>
      <c r="I547"/>
    </row>
    <row r="548" spans="1:9" s="25" customFormat="1">
      <c r="A548"/>
      <c r="B548"/>
      <c r="C548"/>
      <c r="D548"/>
      <c r="E548" s="3"/>
      <c r="F548" s="3"/>
      <c r="G548" s="55"/>
      <c r="H548"/>
      <c r="I548"/>
    </row>
    <row r="549" spans="1:9" s="25" customFormat="1">
      <c r="A549"/>
      <c r="B549"/>
      <c r="C549"/>
      <c r="D549"/>
      <c r="E549" s="3"/>
      <c r="F549" s="3"/>
      <c r="G549" s="55"/>
      <c r="H549"/>
      <c r="I549"/>
    </row>
    <row r="550" spans="1:9" s="25" customFormat="1">
      <c r="A550"/>
      <c r="B550"/>
      <c r="C550"/>
      <c r="D550"/>
      <c r="E550" s="3"/>
      <c r="F550" s="3"/>
      <c r="G550" s="55"/>
      <c r="H550"/>
      <c r="I550"/>
    </row>
    <row r="551" spans="1:9" s="25" customFormat="1">
      <c r="A551"/>
      <c r="B551"/>
      <c r="C551"/>
      <c r="D551"/>
      <c r="E551" s="3"/>
      <c r="F551" s="3"/>
      <c r="G551" s="55"/>
      <c r="H551"/>
      <c r="I551"/>
    </row>
    <row r="552" spans="1:9" s="25" customFormat="1">
      <c r="A552"/>
      <c r="B552"/>
      <c r="C552"/>
      <c r="D552"/>
      <c r="E552" s="3"/>
      <c r="F552" s="3"/>
      <c r="G552" s="55"/>
      <c r="H552"/>
      <c r="I552"/>
    </row>
    <row r="553" spans="1:9" s="25" customFormat="1">
      <c r="A553"/>
      <c r="B553"/>
      <c r="C553"/>
      <c r="D553"/>
      <c r="E553" s="3"/>
      <c r="F553" s="3"/>
      <c r="G553" s="55"/>
      <c r="H553"/>
      <c r="I553"/>
    </row>
    <row r="554" spans="1:9" s="25" customFormat="1">
      <c r="A554"/>
      <c r="B554"/>
      <c r="C554"/>
      <c r="D554"/>
      <c r="E554" s="3"/>
      <c r="F554" s="3"/>
      <c r="G554" s="55"/>
      <c r="H554"/>
      <c r="I554"/>
    </row>
    <row r="555" spans="1:9" s="25" customFormat="1">
      <c r="A555"/>
      <c r="B555"/>
      <c r="C555"/>
      <c r="D555"/>
      <c r="E555" s="3"/>
      <c r="F555" s="3"/>
      <c r="G555" s="55"/>
      <c r="H555"/>
      <c r="I555"/>
    </row>
    <row r="556" spans="1:9" s="25" customFormat="1">
      <c r="A556"/>
      <c r="B556"/>
      <c r="C556"/>
      <c r="D556"/>
      <c r="E556" s="3"/>
      <c r="F556" s="3"/>
      <c r="G556" s="55"/>
      <c r="H556"/>
      <c r="I556"/>
    </row>
    <row r="557" spans="1:9" s="25" customFormat="1">
      <c r="A557"/>
      <c r="B557"/>
      <c r="C557"/>
      <c r="D557"/>
      <c r="E557" s="3"/>
      <c r="F557" s="3"/>
      <c r="G557" s="55"/>
      <c r="H557"/>
      <c r="I557"/>
    </row>
    <row r="558" spans="1:9" s="25" customFormat="1">
      <c r="A558"/>
      <c r="B558"/>
      <c r="C558"/>
      <c r="D558"/>
      <c r="E558" s="3"/>
      <c r="F558" s="3"/>
      <c r="G558" s="55"/>
      <c r="H558"/>
      <c r="I558"/>
    </row>
    <row r="559" spans="1:9" s="25" customFormat="1">
      <c r="A559"/>
      <c r="B559"/>
      <c r="C559"/>
      <c r="D559"/>
      <c r="E559" s="3"/>
      <c r="F559" s="3"/>
      <c r="G559" s="55"/>
      <c r="H559"/>
      <c r="I559"/>
    </row>
    <row r="560" spans="1:9" s="25" customFormat="1">
      <c r="A560"/>
      <c r="B560"/>
      <c r="C560"/>
      <c r="D560"/>
      <c r="E560" s="3"/>
      <c r="F560" s="3"/>
      <c r="G560" s="55"/>
      <c r="H560"/>
      <c r="I560"/>
    </row>
    <row r="561" spans="1:9" s="25" customFormat="1">
      <c r="A561"/>
      <c r="B561"/>
      <c r="C561"/>
      <c r="D561"/>
      <c r="E561" s="3"/>
      <c r="F561" s="3"/>
      <c r="G561" s="55"/>
      <c r="H561"/>
      <c r="I561"/>
    </row>
    <row r="562" spans="1:9" s="25" customFormat="1">
      <c r="A562"/>
      <c r="B562"/>
      <c r="C562"/>
      <c r="D562"/>
      <c r="E562" s="3"/>
      <c r="F562" s="3"/>
      <c r="G562" s="55"/>
      <c r="H562"/>
      <c r="I562"/>
    </row>
    <row r="563" spans="1:9" s="25" customFormat="1">
      <c r="A563"/>
      <c r="B563"/>
      <c r="C563"/>
      <c r="D563"/>
      <c r="E563" s="3"/>
      <c r="F563" s="3"/>
      <c r="G563" s="55"/>
      <c r="H563"/>
      <c r="I563"/>
    </row>
    <row r="564" spans="1:9" s="25" customFormat="1">
      <c r="A564"/>
      <c r="B564"/>
      <c r="C564"/>
      <c r="D564"/>
      <c r="E564" s="3"/>
      <c r="F564" s="3"/>
      <c r="G564" s="55"/>
      <c r="H564"/>
      <c r="I564"/>
    </row>
    <row r="565" spans="1:9" s="25" customFormat="1">
      <c r="A565"/>
      <c r="B565"/>
      <c r="C565"/>
      <c r="D565"/>
      <c r="E565" s="3"/>
      <c r="F565" s="3"/>
      <c r="G565" s="55"/>
      <c r="H565"/>
      <c r="I565"/>
    </row>
    <row r="566" spans="1:9" s="25" customFormat="1">
      <c r="A566"/>
      <c r="B566"/>
      <c r="C566"/>
      <c r="D566"/>
      <c r="E566" s="3"/>
      <c r="F566" s="3"/>
      <c r="G566" s="55"/>
      <c r="H566"/>
      <c r="I566"/>
    </row>
    <row r="567" spans="1:9" s="25" customFormat="1">
      <c r="A567"/>
      <c r="B567"/>
      <c r="C567"/>
      <c r="D567"/>
      <c r="E567" s="3"/>
      <c r="F567" s="3"/>
      <c r="G567" s="55"/>
      <c r="H567"/>
      <c r="I567"/>
    </row>
    <row r="568" spans="1:9" s="25" customFormat="1">
      <c r="A568"/>
      <c r="B568"/>
      <c r="C568"/>
      <c r="D568"/>
      <c r="E568" s="3"/>
      <c r="F568" s="3"/>
      <c r="G568" s="55"/>
      <c r="H568"/>
      <c r="I568"/>
    </row>
    <row r="569" spans="1:9" s="25" customFormat="1">
      <c r="A569"/>
      <c r="B569"/>
      <c r="C569"/>
      <c r="D569"/>
      <c r="E569" s="3"/>
      <c r="F569" s="3"/>
      <c r="G569" s="55"/>
      <c r="H569"/>
      <c r="I569"/>
    </row>
    <row r="570" spans="1:9" s="25" customFormat="1">
      <c r="A570"/>
      <c r="B570"/>
      <c r="C570"/>
      <c r="D570"/>
      <c r="E570" s="3"/>
      <c r="F570" s="3"/>
      <c r="G570" s="55"/>
      <c r="H570"/>
      <c r="I570"/>
    </row>
    <row r="571" spans="1:9" s="25" customFormat="1">
      <c r="A571"/>
      <c r="B571"/>
      <c r="C571"/>
      <c r="D571"/>
      <c r="E571" s="3"/>
      <c r="F571" s="3"/>
      <c r="G571" s="55"/>
      <c r="H571"/>
      <c r="I571"/>
    </row>
    <row r="572" spans="1:9" s="25" customFormat="1">
      <c r="A572"/>
      <c r="B572"/>
      <c r="C572"/>
      <c r="D572"/>
      <c r="E572" s="3"/>
      <c r="F572" s="3"/>
      <c r="G572" s="55"/>
      <c r="H572"/>
      <c r="I572"/>
    </row>
    <row r="573" spans="1:9" s="25" customFormat="1">
      <c r="A573"/>
      <c r="B573"/>
      <c r="C573"/>
      <c r="D573"/>
      <c r="E573" s="3"/>
      <c r="F573" s="3"/>
      <c r="G573" s="55"/>
      <c r="H573"/>
      <c r="I573"/>
    </row>
    <row r="574" spans="1:9" s="25" customFormat="1">
      <c r="A574"/>
      <c r="B574"/>
      <c r="C574"/>
      <c r="D574"/>
      <c r="E574" s="3"/>
      <c r="F574" s="3"/>
      <c r="G574" s="55"/>
      <c r="H574"/>
      <c r="I574"/>
    </row>
    <row r="575" spans="1:9" s="25" customFormat="1">
      <c r="A575"/>
      <c r="B575"/>
      <c r="C575"/>
      <c r="D575"/>
      <c r="E575" s="3"/>
      <c r="F575" s="3"/>
      <c r="G575" s="55"/>
      <c r="H575"/>
      <c r="I575"/>
    </row>
    <row r="576" spans="1:9" s="25" customFormat="1">
      <c r="A576"/>
      <c r="B576"/>
      <c r="C576"/>
      <c r="D576"/>
      <c r="E576" s="3"/>
      <c r="F576" s="3"/>
      <c r="G576" s="55"/>
      <c r="H576"/>
      <c r="I576"/>
    </row>
    <row r="577" spans="1:9" s="25" customFormat="1">
      <c r="A577"/>
      <c r="B577"/>
      <c r="C577"/>
      <c r="D577"/>
      <c r="E577" s="3"/>
      <c r="F577" s="3"/>
      <c r="G577" s="55"/>
      <c r="H577"/>
      <c r="I577"/>
    </row>
    <row r="578" spans="1:9" s="25" customFormat="1">
      <c r="A578"/>
      <c r="B578"/>
      <c r="C578"/>
      <c r="D578"/>
      <c r="E578" s="3"/>
      <c r="F578" s="3"/>
      <c r="G578" s="55"/>
      <c r="H578"/>
      <c r="I578"/>
    </row>
    <row r="579" spans="1:9" s="25" customFormat="1">
      <c r="A579"/>
      <c r="B579"/>
      <c r="C579"/>
      <c r="D579"/>
      <c r="E579" s="3"/>
      <c r="F579" s="3"/>
      <c r="G579" s="55"/>
      <c r="H579"/>
      <c r="I579"/>
    </row>
    <row r="580" spans="1:9" s="25" customFormat="1">
      <c r="A580"/>
      <c r="B580"/>
      <c r="C580"/>
      <c r="D580"/>
      <c r="E580" s="3"/>
      <c r="F580" s="3"/>
      <c r="G580" s="55"/>
      <c r="H580"/>
      <c r="I580"/>
    </row>
    <row r="581" spans="1:9" s="25" customFormat="1">
      <c r="A581"/>
      <c r="B581"/>
      <c r="C581"/>
      <c r="D581"/>
      <c r="E581" s="3"/>
      <c r="F581" s="3"/>
      <c r="G581" s="55"/>
      <c r="H581"/>
      <c r="I581"/>
    </row>
    <row r="582" spans="1:9" s="25" customFormat="1">
      <c r="A582"/>
      <c r="B582"/>
      <c r="C582"/>
      <c r="D582"/>
      <c r="E582" s="3"/>
      <c r="F582" s="3"/>
      <c r="G582" s="55"/>
      <c r="H582"/>
      <c r="I582"/>
    </row>
    <row r="583" spans="1:9" s="25" customFormat="1">
      <c r="A583"/>
      <c r="B583"/>
      <c r="C583"/>
      <c r="D583"/>
      <c r="E583" s="3"/>
      <c r="F583" s="3"/>
      <c r="G583" s="55"/>
      <c r="H583"/>
      <c r="I583"/>
    </row>
    <row r="584" spans="1:9" s="25" customFormat="1">
      <c r="A584"/>
      <c r="B584"/>
      <c r="C584"/>
      <c r="D584"/>
      <c r="E584" s="3"/>
      <c r="F584" s="3"/>
      <c r="G584" s="55"/>
      <c r="H584"/>
      <c r="I584"/>
    </row>
    <row r="585" spans="1:9" s="25" customFormat="1">
      <c r="A585"/>
      <c r="B585"/>
      <c r="C585"/>
      <c r="D585"/>
      <c r="E585" s="3"/>
      <c r="F585" s="3"/>
      <c r="G585" s="55"/>
      <c r="H585"/>
      <c r="I585"/>
    </row>
    <row r="586" spans="1:9" s="25" customFormat="1">
      <c r="A586"/>
      <c r="B586"/>
      <c r="C586"/>
      <c r="D586"/>
      <c r="E586" s="3"/>
      <c r="F586" s="3"/>
      <c r="G586" s="55"/>
      <c r="H586"/>
      <c r="I586"/>
    </row>
    <row r="587" spans="1:9" s="25" customFormat="1">
      <c r="A587"/>
      <c r="B587"/>
      <c r="C587"/>
      <c r="D587"/>
      <c r="E587" s="3"/>
      <c r="F587" s="3"/>
      <c r="G587" s="55"/>
      <c r="H587"/>
      <c r="I587"/>
    </row>
    <row r="588" spans="1:9" s="25" customFormat="1">
      <c r="A588"/>
      <c r="B588"/>
      <c r="C588"/>
      <c r="D588"/>
      <c r="E588" s="3"/>
      <c r="F588" s="3"/>
      <c r="G588" s="55"/>
      <c r="H588"/>
      <c r="I588"/>
    </row>
    <row r="589" spans="1:9" s="25" customFormat="1">
      <c r="A589"/>
      <c r="B589"/>
      <c r="C589"/>
      <c r="D589"/>
      <c r="E589" s="3"/>
      <c r="F589" s="3"/>
      <c r="G589" s="55"/>
      <c r="H589"/>
      <c r="I589"/>
    </row>
    <row r="590" spans="1:9" s="25" customFormat="1">
      <c r="A590"/>
      <c r="B590"/>
      <c r="C590"/>
      <c r="D590"/>
      <c r="E590" s="3"/>
      <c r="F590" s="3"/>
      <c r="G590" s="55"/>
      <c r="H590"/>
      <c r="I590"/>
    </row>
    <row r="591" spans="1:9" s="25" customFormat="1">
      <c r="A591"/>
      <c r="B591"/>
      <c r="C591"/>
      <c r="D591"/>
      <c r="E591" s="3"/>
      <c r="F591" s="3"/>
      <c r="G591" s="55"/>
      <c r="H591"/>
      <c r="I591"/>
    </row>
    <row r="592" spans="1:9" s="25" customFormat="1">
      <c r="A592"/>
      <c r="B592"/>
      <c r="C592"/>
      <c r="D592"/>
      <c r="E592" s="3"/>
      <c r="F592" s="3"/>
      <c r="G592" s="55"/>
      <c r="H592"/>
      <c r="I592"/>
    </row>
    <row r="593" spans="1:9" s="25" customFormat="1">
      <c r="A593"/>
      <c r="B593"/>
      <c r="C593"/>
      <c r="D593"/>
      <c r="E593" s="3"/>
      <c r="F593" s="3"/>
      <c r="G593" s="55"/>
      <c r="H593"/>
      <c r="I593"/>
    </row>
    <row r="594" spans="1:9" s="25" customFormat="1">
      <c r="A594"/>
      <c r="B594"/>
      <c r="C594"/>
      <c r="D594"/>
      <c r="E594" s="3"/>
      <c r="F594" s="3"/>
      <c r="G594" s="55"/>
      <c r="H594"/>
      <c r="I594"/>
    </row>
    <row r="595" spans="1:9" s="25" customFormat="1">
      <c r="A595"/>
      <c r="B595"/>
      <c r="C595"/>
      <c r="D595"/>
      <c r="E595" s="3"/>
      <c r="F595" s="3"/>
      <c r="G595" s="55"/>
      <c r="H595"/>
      <c r="I595"/>
    </row>
    <row r="596" spans="1:9" s="25" customFormat="1">
      <c r="A596"/>
      <c r="B596"/>
      <c r="C596"/>
      <c r="D596"/>
      <c r="E596" s="3"/>
      <c r="F596" s="3"/>
      <c r="G596" s="55"/>
      <c r="H596"/>
      <c r="I596"/>
    </row>
    <row r="597" spans="1:9" s="25" customFormat="1">
      <c r="A597"/>
      <c r="B597"/>
      <c r="C597"/>
      <c r="D597"/>
      <c r="E597" s="3"/>
      <c r="F597" s="3"/>
      <c r="G597" s="55"/>
      <c r="H597"/>
      <c r="I597"/>
    </row>
    <row r="598" spans="1:9" s="25" customFormat="1">
      <c r="A598"/>
      <c r="B598"/>
      <c r="C598"/>
      <c r="D598"/>
      <c r="E598" s="3"/>
      <c r="F598" s="3"/>
      <c r="G598" s="55"/>
      <c r="H598"/>
      <c r="I598"/>
    </row>
    <row r="599" spans="1:9" s="25" customFormat="1">
      <c r="A599"/>
      <c r="B599"/>
      <c r="C599"/>
      <c r="D599"/>
      <c r="E599" s="3"/>
      <c r="F599" s="3"/>
      <c r="G599" s="55"/>
      <c r="H599"/>
      <c r="I599"/>
    </row>
    <row r="600" spans="1:9" s="25" customFormat="1">
      <c r="A600"/>
      <c r="B600"/>
      <c r="C600"/>
      <c r="D600"/>
      <c r="E600" s="3"/>
      <c r="F600" s="3"/>
      <c r="G600" s="55"/>
      <c r="H600"/>
      <c r="I600"/>
    </row>
    <row r="601" spans="1:9" s="25" customFormat="1">
      <c r="A601"/>
      <c r="B601"/>
      <c r="C601"/>
      <c r="D601"/>
      <c r="E601" s="3"/>
      <c r="F601" s="3"/>
      <c r="G601" s="55"/>
      <c r="H601"/>
      <c r="I601"/>
    </row>
    <row r="602" spans="1:9" s="25" customFormat="1">
      <c r="A602"/>
      <c r="B602"/>
      <c r="C602"/>
      <c r="D602"/>
      <c r="E602" s="3"/>
      <c r="F602" s="3"/>
      <c r="G602" s="55"/>
      <c r="H602"/>
      <c r="I602"/>
    </row>
    <row r="603" spans="1:9" s="25" customFormat="1">
      <c r="A603"/>
      <c r="B603"/>
      <c r="C603"/>
      <c r="D603"/>
      <c r="E603" s="3"/>
      <c r="F603" s="3"/>
      <c r="G603" s="55"/>
      <c r="H603"/>
      <c r="I603"/>
    </row>
    <row r="604" spans="1:9" s="25" customFormat="1">
      <c r="A604"/>
      <c r="B604"/>
      <c r="C604"/>
      <c r="D604"/>
      <c r="E604" s="3"/>
      <c r="F604" s="3"/>
      <c r="G604" s="55"/>
      <c r="H604"/>
      <c r="I604"/>
    </row>
    <row r="605" spans="1:9" s="25" customFormat="1">
      <c r="A605"/>
      <c r="B605"/>
      <c r="C605"/>
      <c r="D605"/>
      <c r="E605" s="3"/>
      <c r="F605" s="3"/>
      <c r="G605" s="55"/>
      <c r="H605"/>
      <c r="I605"/>
    </row>
    <row r="606" spans="1:9" s="25" customFormat="1">
      <c r="A606"/>
      <c r="B606"/>
      <c r="C606"/>
      <c r="D606"/>
      <c r="E606" s="3"/>
      <c r="F606" s="3"/>
      <c r="G606" s="55"/>
      <c r="H606"/>
      <c r="I606"/>
    </row>
    <row r="607" spans="1:9" s="25" customFormat="1">
      <c r="A607"/>
      <c r="B607"/>
      <c r="C607"/>
      <c r="D607"/>
      <c r="E607" s="3"/>
      <c r="F607" s="3"/>
      <c r="G607" s="55"/>
      <c r="H607"/>
      <c r="I607"/>
    </row>
    <row r="608" spans="1:9" s="25" customFormat="1">
      <c r="A608"/>
      <c r="B608"/>
      <c r="C608"/>
      <c r="D608"/>
      <c r="E608" s="3"/>
      <c r="F608" s="3"/>
      <c r="G608" s="55"/>
      <c r="H608"/>
      <c r="I608"/>
    </row>
    <row r="609" spans="1:9" s="25" customFormat="1">
      <c r="A609"/>
      <c r="B609"/>
      <c r="C609"/>
      <c r="D609"/>
      <c r="E609" s="3"/>
      <c r="F609" s="3"/>
      <c r="G609" s="55"/>
      <c r="H609"/>
      <c r="I609"/>
    </row>
    <row r="610" spans="1:9" s="25" customFormat="1">
      <c r="A610"/>
      <c r="B610"/>
      <c r="C610"/>
      <c r="D610"/>
      <c r="E610" s="3"/>
      <c r="F610" s="3"/>
      <c r="G610" s="55"/>
      <c r="H610"/>
      <c r="I610"/>
    </row>
    <row r="611" spans="1:9" s="25" customFormat="1">
      <c r="A611"/>
      <c r="B611"/>
      <c r="C611"/>
      <c r="D611"/>
      <c r="E611" s="3"/>
      <c r="F611" s="3"/>
      <c r="G611" s="55"/>
      <c r="H611"/>
      <c r="I611"/>
    </row>
    <row r="612" spans="1:9" s="25" customFormat="1">
      <c r="A612"/>
      <c r="B612"/>
      <c r="C612"/>
      <c r="D612"/>
      <c r="E612" s="3"/>
      <c r="F612" s="3"/>
      <c r="G612" s="55"/>
      <c r="H612"/>
      <c r="I612"/>
    </row>
    <row r="613" spans="1:9" s="25" customFormat="1">
      <c r="A613"/>
      <c r="B613"/>
      <c r="C613"/>
      <c r="D613"/>
      <c r="E613" s="3"/>
      <c r="F613" s="3"/>
      <c r="G613" s="55"/>
      <c r="H613"/>
      <c r="I613"/>
    </row>
    <row r="614" spans="1:9" s="25" customFormat="1">
      <c r="A614"/>
      <c r="B614"/>
      <c r="C614"/>
      <c r="D614"/>
      <c r="E614" s="3"/>
      <c r="F614" s="3"/>
      <c r="G614" s="55"/>
      <c r="H614"/>
      <c r="I614"/>
    </row>
    <row r="615" spans="1:9" s="25" customFormat="1">
      <c r="A615"/>
      <c r="B615"/>
      <c r="C615"/>
      <c r="D615"/>
      <c r="E615" s="3"/>
      <c r="F615" s="3"/>
      <c r="G615" s="55"/>
      <c r="H615"/>
      <c r="I615"/>
    </row>
    <row r="616" spans="1:9" s="25" customFormat="1">
      <c r="A616"/>
      <c r="B616"/>
      <c r="C616"/>
      <c r="D616"/>
      <c r="E616" s="3"/>
      <c r="F616" s="3"/>
      <c r="G616" s="55"/>
      <c r="H616"/>
      <c r="I616"/>
    </row>
    <row r="617" spans="1:9" s="25" customFormat="1">
      <c r="A617"/>
      <c r="B617"/>
      <c r="C617"/>
      <c r="D617"/>
      <c r="E617" s="3"/>
      <c r="F617" s="3"/>
      <c r="G617" s="55"/>
      <c r="H617"/>
      <c r="I617"/>
    </row>
    <row r="618" spans="1:9" s="25" customFormat="1">
      <c r="A618"/>
      <c r="B618"/>
      <c r="C618"/>
      <c r="D618"/>
      <c r="E618" s="3"/>
      <c r="F618" s="3"/>
      <c r="G618" s="55"/>
      <c r="H618"/>
      <c r="I618"/>
    </row>
    <row r="619" spans="1:9" s="25" customFormat="1">
      <c r="A619"/>
      <c r="B619"/>
      <c r="C619"/>
      <c r="D619"/>
      <c r="E619" s="3"/>
      <c r="F619" s="3"/>
      <c r="G619" s="55"/>
      <c r="H619"/>
      <c r="I619"/>
    </row>
    <row r="620" spans="1:9" s="25" customFormat="1">
      <c r="A620"/>
      <c r="B620"/>
      <c r="C620"/>
      <c r="D620"/>
      <c r="E620" s="3"/>
      <c r="F620" s="3"/>
      <c r="G620" s="55"/>
      <c r="H620"/>
      <c r="I620"/>
    </row>
    <row r="621" spans="1:9" s="25" customFormat="1">
      <c r="A621"/>
      <c r="B621"/>
      <c r="C621"/>
      <c r="D621"/>
      <c r="E621" s="3"/>
      <c r="F621" s="3"/>
      <c r="G621" s="55"/>
      <c r="H621"/>
      <c r="I621"/>
    </row>
    <row r="622" spans="1:9" s="25" customFormat="1">
      <c r="A622"/>
      <c r="B622"/>
      <c r="C622"/>
      <c r="D622"/>
      <c r="E622" s="3"/>
      <c r="F622" s="3"/>
      <c r="G622" s="55"/>
      <c r="H622"/>
      <c r="I622"/>
    </row>
    <row r="623" spans="1:9" s="25" customFormat="1">
      <c r="A623"/>
      <c r="B623"/>
      <c r="C623"/>
      <c r="D623"/>
      <c r="E623" s="3"/>
      <c r="F623" s="3"/>
      <c r="G623" s="55"/>
      <c r="H623"/>
      <c r="I623"/>
    </row>
    <row r="624" spans="1:9" s="25" customFormat="1">
      <c r="A624"/>
      <c r="B624"/>
      <c r="C624"/>
      <c r="D624"/>
      <c r="E624" s="3"/>
      <c r="F624" s="3"/>
      <c r="G624" s="55"/>
      <c r="H624"/>
      <c r="I624"/>
    </row>
    <row r="625" spans="1:9" s="25" customFormat="1">
      <c r="A625"/>
      <c r="B625"/>
      <c r="C625"/>
      <c r="D625"/>
      <c r="E625" s="3"/>
      <c r="F625" s="3"/>
      <c r="G625" s="55"/>
      <c r="H625"/>
      <c r="I625"/>
    </row>
    <row r="626" spans="1:9" s="25" customFormat="1">
      <c r="A626"/>
      <c r="B626"/>
      <c r="C626"/>
      <c r="D626"/>
      <c r="E626" s="3"/>
      <c r="F626" s="3"/>
      <c r="G626" s="55"/>
      <c r="H626"/>
      <c r="I626"/>
    </row>
    <row r="627" spans="1:9" s="25" customFormat="1">
      <c r="A627"/>
      <c r="B627"/>
      <c r="C627"/>
      <c r="D627"/>
      <c r="E627" s="3"/>
      <c r="F627" s="3"/>
      <c r="G627" s="55"/>
      <c r="H627"/>
      <c r="I627"/>
    </row>
    <row r="628" spans="1:9" s="25" customFormat="1">
      <c r="A628"/>
      <c r="B628"/>
      <c r="C628"/>
      <c r="D628"/>
      <c r="E628" s="3"/>
      <c r="F628" s="3"/>
      <c r="G628" s="55"/>
      <c r="H628"/>
      <c r="I628"/>
    </row>
    <row r="629" spans="1:9" s="25" customFormat="1">
      <c r="A629"/>
      <c r="B629"/>
      <c r="C629"/>
      <c r="D629"/>
      <c r="E629" s="3"/>
      <c r="F629" s="3"/>
      <c r="G629" s="55"/>
      <c r="H629"/>
      <c r="I629"/>
    </row>
    <row r="630" spans="1:9" s="25" customFormat="1">
      <c r="A630"/>
      <c r="B630"/>
      <c r="C630"/>
      <c r="D630"/>
      <c r="E630" s="3"/>
      <c r="F630" s="3"/>
      <c r="G630" s="55"/>
      <c r="H630"/>
      <c r="I630"/>
    </row>
    <row r="631" spans="1:9" s="25" customFormat="1">
      <c r="A631"/>
      <c r="B631"/>
      <c r="C631"/>
      <c r="D631"/>
      <c r="E631" s="3"/>
      <c r="F631" s="3"/>
      <c r="G631" s="55"/>
      <c r="H631"/>
      <c r="I631"/>
    </row>
    <row r="632" spans="1:9" s="25" customFormat="1">
      <c r="A632"/>
      <c r="B632"/>
      <c r="C632"/>
      <c r="D632"/>
      <c r="E632" s="3"/>
      <c r="F632" s="3"/>
      <c r="G632" s="55"/>
      <c r="H632"/>
      <c r="I632"/>
    </row>
    <row r="633" spans="1:9" s="25" customFormat="1">
      <c r="A633"/>
      <c r="B633"/>
      <c r="C633"/>
      <c r="D633"/>
      <c r="E633" s="3"/>
      <c r="F633" s="3"/>
      <c r="G633" s="55"/>
      <c r="H633"/>
      <c r="I633"/>
    </row>
    <row r="634" spans="1:9" s="25" customFormat="1">
      <c r="A634"/>
      <c r="B634"/>
      <c r="C634"/>
      <c r="D634"/>
      <c r="E634" s="3"/>
      <c r="F634" s="3"/>
      <c r="G634" s="55"/>
      <c r="H634"/>
      <c r="I634"/>
    </row>
    <row r="635" spans="1:9" s="25" customFormat="1">
      <c r="A635"/>
      <c r="B635"/>
      <c r="C635"/>
      <c r="D635"/>
      <c r="E635" s="3"/>
      <c r="F635" s="3"/>
      <c r="G635" s="55"/>
      <c r="H635"/>
      <c r="I635"/>
    </row>
    <row r="636" spans="1:9" s="25" customFormat="1">
      <c r="A636"/>
      <c r="B636"/>
      <c r="C636"/>
      <c r="D636"/>
      <c r="E636" s="3"/>
      <c r="F636" s="3"/>
      <c r="G636" s="55"/>
      <c r="H636"/>
      <c r="I636"/>
    </row>
    <row r="637" spans="1:9" s="25" customFormat="1">
      <c r="A637"/>
      <c r="B637"/>
      <c r="C637"/>
      <c r="D637"/>
      <c r="E637" s="3"/>
      <c r="F637" s="3"/>
      <c r="G637" s="55"/>
      <c r="H637"/>
      <c r="I637"/>
    </row>
    <row r="638" spans="1:9" s="25" customFormat="1">
      <c r="A638"/>
      <c r="B638"/>
      <c r="C638"/>
      <c r="D638"/>
      <c r="E638" s="3"/>
      <c r="F638" s="3"/>
      <c r="G638" s="55"/>
      <c r="H638"/>
      <c r="I638"/>
    </row>
    <row r="639" spans="1:9" s="25" customFormat="1">
      <c r="A639"/>
      <c r="B639"/>
      <c r="C639"/>
      <c r="D639"/>
      <c r="E639" s="3"/>
      <c r="F639" s="3"/>
      <c r="G639" s="55"/>
      <c r="H639"/>
      <c r="I639"/>
    </row>
    <row r="640" spans="1:9" s="25" customFormat="1">
      <c r="A640"/>
      <c r="B640"/>
      <c r="C640"/>
      <c r="D640"/>
      <c r="E640" s="3"/>
      <c r="F640" s="3"/>
      <c r="G640" s="55"/>
      <c r="H640"/>
      <c r="I640"/>
    </row>
    <row r="641" spans="1:9" s="25" customFormat="1">
      <c r="A641"/>
      <c r="B641"/>
      <c r="C641"/>
      <c r="D641"/>
      <c r="E641" s="3"/>
      <c r="F641" s="3"/>
      <c r="G641" s="55"/>
      <c r="H641"/>
      <c r="I641"/>
    </row>
    <row r="642" spans="1:9" s="25" customFormat="1">
      <c r="A642"/>
      <c r="B642"/>
      <c r="C642"/>
      <c r="D642"/>
      <c r="E642" s="3"/>
      <c r="F642" s="3"/>
      <c r="G642" s="55"/>
      <c r="H642"/>
      <c r="I642"/>
    </row>
    <row r="643" spans="1:9" s="25" customFormat="1">
      <c r="A643"/>
      <c r="B643"/>
      <c r="C643"/>
      <c r="D643"/>
      <c r="E643" s="3"/>
      <c r="F643" s="3"/>
      <c r="G643" s="55"/>
      <c r="H643"/>
      <c r="I643"/>
    </row>
    <row r="644" spans="1:9" s="25" customFormat="1">
      <c r="A644"/>
      <c r="B644"/>
      <c r="C644"/>
      <c r="D644"/>
      <c r="E644" s="3"/>
      <c r="F644" s="3"/>
      <c r="G644" s="55"/>
      <c r="H644"/>
      <c r="I644"/>
    </row>
    <row r="645" spans="1:9" s="25" customFormat="1">
      <c r="A645"/>
      <c r="B645"/>
      <c r="C645"/>
      <c r="D645"/>
      <c r="E645" s="3"/>
      <c r="F645" s="3"/>
      <c r="G645" s="55"/>
      <c r="H645"/>
      <c r="I645"/>
    </row>
    <row r="646" spans="1:9" s="25" customFormat="1">
      <c r="A646"/>
      <c r="B646"/>
      <c r="C646"/>
      <c r="D646"/>
      <c r="E646" s="3"/>
      <c r="F646" s="3"/>
      <c r="G646" s="55"/>
      <c r="H646"/>
      <c r="I646"/>
    </row>
    <row r="647" spans="1:9" s="25" customFormat="1">
      <c r="A647"/>
      <c r="B647"/>
      <c r="C647"/>
      <c r="D647"/>
      <c r="E647" s="3"/>
      <c r="F647" s="3"/>
      <c r="G647" s="55"/>
      <c r="H647"/>
      <c r="I647"/>
    </row>
    <row r="648" spans="1:9" s="25" customFormat="1">
      <c r="A648"/>
      <c r="B648"/>
      <c r="C648"/>
      <c r="D648"/>
      <c r="E648" s="3"/>
      <c r="F648" s="3"/>
      <c r="G648" s="55"/>
      <c r="H648"/>
      <c r="I648"/>
    </row>
    <row r="649" spans="1:9" s="25" customFormat="1">
      <c r="A649"/>
      <c r="B649"/>
      <c r="C649"/>
      <c r="D649"/>
      <c r="E649" s="3"/>
      <c r="F649" s="3"/>
      <c r="G649" s="55"/>
      <c r="H649"/>
      <c r="I649"/>
    </row>
    <row r="650" spans="1:9" s="25" customFormat="1">
      <c r="A650"/>
      <c r="B650"/>
      <c r="C650"/>
      <c r="D650"/>
      <c r="E650" s="3"/>
      <c r="F650" s="3"/>
      <c r="G650" s="55"/>
      <c r="H650"/>
      <c r="I650"/>
    </row>
    <row r="651" spans="1:9" s="25" customFormat="1">
      <c r="A651"/>
      <c r="B651"/>
      <c r="C651"/>
      <c r="D651"/>
      <c r="E651" s="3"/>
      <c r="F651" s="3"/>
      <c r="G651" s="55"/>
      <c r="H651"/>
      <c r="I651"/>
    </row>
    <row r="652" spans="1:9" s="25" customFormat="1">
      <c r="A652"/>
      <c r="B652"/>
      <c r="C652"/>
      <c r="D652"/>
      <c r="E652" s="3"/>
      <c r="F652" s="3"/>
      <c r="G652" s="55"/>
      <c r="H652"/>
      <c r="I652"/>
    </row>
    <row r="653" spans="1:9" s="25" customFormat="1">
      <c r="A653"/>
      <c r="B653"/>
      <c r="C653"/>
      <c r="D653"/>
      <c r="E653" s="3"/>
      <c r="F653" s="3"/>
      <c r="G653" s="55"/>
      <c r="H653"/>
      <c r="I653"/>
    </row>
    <row r="654" spans="1:9" s="25" customFormat="1">
      <c r="A654"/>
      <c r="B654"/>
      <c r="C654"/>
      <c r="D654"/>
      <c r="E654" s="3"/>
      <c r="F654" s="3"/>
      <c r="G654" s="55"/>
      <c r="H654"/>
      <c r="I654"/>
    </row>
    <row r="655" spans="1:9" s="25" customFormat="1">
      <c r="A655"/>
      <c r="B655"/>
      <c r="C655"/>
      <c r="D655"/>
      <c r="E655" s="3"/>
      <c r="F655" s="3"/>
      <c r="G655" s="55"/>
      <c r="H655"/>
      <c r="I655"/>
    </row>
    <row r="656" spans="1:9" s="25" customFormat="1">
      <c r="A656"/>
      <c r="B656"/>
      <c r="C656"/>
      <c r="D656"/>
      <c r="E656" s="3"/>
      <c r="F656" s="3"/>
      <c r="G656" s="55"/>
      <c r="H656"/>
      <c r="I656"/>
    </row>
    <row r="657" spans="1:9" s="25" customFormat="1">
      <c r="A657"/>
      <c r="B657"/>
      <c r="C657"/>
      <c r="D657"/>
      <c r="E657" s="3"/>
      <c r="F657" s="3"/>
      <c r="G657" s="55"/>
      <c r="H657"/>
      <c r="I657"/>
    </row>
    <row r="658" spans="1:9" s="25" customFormat="1">
      <c r="A658"/>
      <c r="B658"/>
      <c r="C658"/>
      <c r="D658"/>
      <c r="E658" s="3"/>
      <c r="F658" s="3"/>
      <c r="G658" s="55"/>
      <c r="H658"/>
      <c r="I658"/>
    </row>
    <row r="659" spans="1:9" s="25" customFormat="1">
      <c r="A659"/>
      <c r="B659"/>
      <c r="C659"/>
      <c r="D659"/>
      <c r="E659" s="3"/>
      <c r="F659" s="3"/>
      <c r="G659" s="55"/>
      <c r="H659"/>
      <c r="I659"/>
    </row>
    <row r="660" spans="1:9" s="25" customFormat="1">
      <c r="A660"/>
      <c r="B660"/>
      <c r="C660"/>
      <c r="D660"/>
      <c r="E660" s="3"/>
      <c r="F660" s="3"/>
      <c r="G660" s="55"/>
      <c r="H660"/>
      <c r="I660"/>
    </row>
    <row r="661" spans="1:9" s="25" customFormat="1">
      <c r="A661"/>
      <c r="B661"/>
      <c r="C661"/>
      <c r="D661"/>
      <c r="E661" s="3"/>
      <c r="F661" s="3"/>
      <c r="G661" s="55"/>
      <c r="H661"/>
      <c r="I661"/>
    </row>
    <row r="662" spans="1:9" s="25" customFormat="1">
      <c r="A662"/>
      <c r="B662"/>
      <c r="C662"/>
      <c r="D662"/>
      <c r="E662" s="3"/>
      <c r="F662" s="3"/>
      <c r="G662" s="55"/>
      <c r="H662"/>
      <c r="I662"/>
    </row>
    <row r="663" spans="1:9" s="25" customFormat="1">
      <c r="A663"/>
      <c r="B663"/>
      <c r="C663"/>
      <c r="D663"/>
      <c r="E663" s="3"/>
      <c r="F663" s="3"/>
      <c r="G663" s="55"/>
      <c r="H663"/>
      <c r="I663"/>
    </row>
    <row r="664" spans="1:9" s="25" customFormat="1">
      <c r="A664"/>
      <c r="B664"/>
      <c r="C664"/>
      <c r="D664"/>
      <c r="E664" s="3"/>
      <c r="F664" s="3"/>
      <c r="G664" s="55"/>
      <c r="H664"/>
      <c r="I664"/>
    </row>
    <row r="665" spans="1:9" s="25" customFormat="1">
      <c r="A665"/>
      <c r="B665"/>
      <c r="C665"/>
      <c r="D665"/>
      <c r="E665" s="3"/>
      <c r="F665" s="3"/>
      <c r="G665" s="55"/>
      <c r="H665"/>
      <c r="I665"/>
    </row>
    <row r="666" spans="1:9" s="25" customFormat="1">
      <c r="A666"/>
      <c r="B666"/>
      <c r="C666"/>
      <c r="D666"/>
      <c r="E666" s="3"/>
      <c r="F666" s="3"/>
      <c r="G666" s="55"/>
      <c r="H666"/>
      <c r="I666"/>
    </row>
    <row r="667" spans="1:9" s="25" customFormat="1">
      <c r="A667"/>
      <c r="B667"/>
      <c r="C667"/>
      <c r="D667"/>
      <c r="E667" s="3"/>
      <c r="F667" s="3"/>
      <c r="G667" s="55"/>
      <c r="H667"/>
      <c r="I667"/>
    </row>
    <row r="668" spans="1:9" s="25" customFormat="1">
      <c r="A668"/>
      <c r="B668"/>
      <c r="C668"/>
      <c r="D668"/>
      <c r="E668" s="3"/>
      <c r="F668" s="3"/>
      <c r="G668" s="55"/>
      <c r="H668"/>
      <c r="I668"/>
    </row>
    <row r="669" spans="1:9" s="25" customFormat="1">
      <c r="A669"/>
      <c r="B669"/>
      <c r="C669"/>
      <c r="D669"/>
      <c r="E669" s="3"/>
      <c r="F669" s="3"/>
      <c r="G669" s="55"/>
      <c r="H669"/>
      <c r="I669"/>
    </row>
    <row r="670" spans="1:9" s="25" customFormat="1">
      <c r="A670"/>
      <c r="B670"/>
      <c r="C670"/>
      <c r="D670"/>
      <c r="E670" s="3"/>
      <c r="F670" s="3"/>
      <c r="G670" s="55"/>
      <c r="H670"/>
      <c r="I670"/>
    </row>
    <row r="671" spans="1:9" s="25" customFormat="1">
      <c r="A671"/>
      <c r="B671"/>
      <c r="C671"/>
      <c r="D671"/>
      <c r="E671" s="3"/>
      <c r="F671" s="3"/>
      <c r="G671" s="55"/>
      <c r="H671"/>
      <c r="I671"/>
    </row>
    <row r="672" spans="1:9" s="25" customFormat="1">
      <c r="A672"/>
      <c r="B672"/>
      <c r="C672"/>
      <c r="D672"/>
      <c r="E672" s="3"/>
      <c r="F672" s="3"/>
      <c r="G672" s="55"/>
      <c r="H672"/>
      <c r="I672"/>
    </row>
    <row r="673" spans="1:9" s="25" customFormat="1">
      <c r="A673"/>
      <c r="B673"/>
      <c r="C673"/>
      <c r="D673"/>
      <c r="E673" s="3"/>
      <c r="F673" s="3"/>
      <c r="G673" s="55"/>
      <c r="H673"/>
      <c r="I673"/>
    </row>
    <row r="674" spans="1:9" s="25" customFormat="1">
      <c r="A674"/>
      <c r="B674"/>
      <c r="C674"/>
      <c r="D674"/>
      <c r="E674" s="3"/>
      <c r="F674" s="3"/>
      <c r="G674" s="55"/>
      <c r="H674"/>
      <c r="I674"/>
    </row>
    <row r="675" spans="1:9" s="25" customFormat="1">
      <c r="A675"/>
      <c r="B675"/>
      <c r="C675"/>
      <c r="D675"/>
      <c r="E675" s="3"/>
      <c r="F675" s="3"/>
      <c r="G675" s="55"/>
      <c r="H675"/>
      <c r="I675"/>
    </row>
    <row r="676" spans="1:9" s="25" customFormat="1">
      <c r="A676"/>
      <c r="B676"/>
      <c r="C676"/>
      <c r="D676"/>
      <c r="E676" s="3"/>
      <c r="F676" s="3"/>
      <c r="G676" s="55"/>
      <c r="H676"/>
      <c r="I676"/>
    </row>
    <row r="677" spans="1:9" s="25" customFormat="1">
      <c r="A677"/>
      <c r="B677"/>
      <c r="C677"/>
      <c r="D677"/>
      <c r="E677" s="3"/>
      <c r="F677" s="3"/>
      <c r="G677" s="55"/>
      <c r="H677"/>
      <c r="I677"/>
    </row>
    <row r="678" spans="1:9" s="25" customFormat="1">
      <c r="A678"/>
      <c r="B678"/>
      <c r="C678"/>
      <c r="D678"/>
      <c r="E678" s="3"/>
      <c r="F678" s="3"/>
      <c r="G678" s="55"/>
      <c r="H678"/>
      <c r="I678"/>
    </row>
    <row r="679" spans="1:9" s="25" customFormat="1">
      <c r="A679"/>
      <c r="B679"/>
      <c r="C679"/>
      <c r="D679"/>
      <c r="E679" s="3"/>
      <c r="F679" s="3"/>
      <c r="G679" s="55"/>
      <c r="H679"/>
      <c r="I679"/>
    </row>
    <row r="680" spans="1:9" s="25" customFormat="1">
      <c r="A680"/>
      <c r="B680"/>
      <c r="C680"/>
      <c r="D680"/>
      <c r="E680" s="3"/>
      <c r="F680" s="3"/>
      <c r="G680" s="55"/>
      <c r="H680"/>
      <c r="I680"/>
    </row>
    <row r="681" spans="1:9" s="25" customFormat="1">
      <c r="A681"/>
      <c r="B681"/>
      <c r="C681"/>
      <c r="D681"/>
      <c r="E681" s="3"/>
      <c r="F681" s="3"/>
      <c r="G681" s="55"/>
      <c r="H681"/>
      <c r="I681"/>
    </row>
    <row r="682" spans="1:9" s="25" customFormat="1">
      <c r="A682"/>
      <c r="B682"/>
      <c r="C682"/>
      <c r="D682"/>
      <c r="E682" s="3"/>
      <c r="F682" s="3"/>
      <c r="G682" s="55"/>
      <c r="H682"/>
      <c r="I682"/>
    </row>
    <row r="683" spans="1:9" s="25" customFormat="1">
      <c r="A683"/>
      <c r="B683"/>
      <c r="C683"/>
      <c r="D683"/>
      <c r="E683" s="3"/>
      <c r="F683" s="3"/>
      <c r="G683" s="55"/>
      <c r="H683"/>
      <c r="I683"/>
    </row>
    <row r="684" spans="1:9" s="25" customFormat="1">
      <c r="A684"/>
      <c r="B684"/>
      <c r="C684"/>
      <c r="D684"/>
      <c r="E684" s="3"/>
      <c r="F684" s="3"/>
      <c r="G684" s="55"/>
      <c r="H684"/>
      <c r="I684"/>
    </row>
    <row r="685" spans="1:9" s="25" customFormat="1">
      <c r="A685"/>
      <c r="B685"/>
      <c r="C685"/>
      <c r="D685"/>
      <c r="E685" s="3"/>
      <c r="F685" s="3"/>
      <c r="G685" s="55"/>
      <c r="H685"/>
      <c r="I685"/>
    </row>
    <row r="686" spans="1:9" s="25" customFormat="1">
      <c r="A686"/>
      <c r="B686"/>
      <c r="C686"/>
      <c r="D686"/>
      <c r="E686" s="3"/>
      <c r="F686" s="3"/>
      <c r="G686" s="55"/>
      <c r="H686"/>
      <c r="I686"/>
    </row>
    <row r="687" spans="1:9" s="25" customFormat="1">
      <c r="A687"/>
      <c r="B687"/>
      <c r="C687"/>
      <c r="D687"/>
      <c r="E687" s="3"/>
      <c r="F687" s="3"/>
      <c r="G687" s="55"/>
      <c r="H687"/>
      <c r="I687"/>
    </row>
    <row r="688" spans="1:9" s="25" customFormat="1">
      <c r="A688"/>
      <c r="B688"/>
      <c r="C688"/>
      <c r="D688"/>
      <c r="E688" s="3"/>
      <c r="F688" s="3"/>
      <c r="G688" s="55"/>
      <c r="H688"/>
      <c r="I688"/>
    </row>
    <row r="689" spans="1:9" s="25" customFormat="1">
      <c r="A689"/>
      <c r="B689"/>
      <c r="C689"/>
      <c r="D689"/>
      <c r="E689" s="3"/>
      <c r="F689" s="3"/>
      <c r="G689" s="55"/>
      <c r="H689"/>
      <c r="I689"/>
    </row>
    <row r="690" spans="1:9" s="25" customFormat="1">
      <c r="A690"/>
      <c r="B690"/>
      <c r="C690"/>
      <c r="D690"/>
      <c r="E690" s="3"/>
      <c r="F690" s="3"/>
      <c r="G690" s="55"/>
      <c r="H690"/>
      <c r="I690"/>
    </row>
    <row r="691" spans="1:9" s="25" customFormat="1">
      <c r="A691"/>
      <c r="B691"/>
      <c r="C691"/>
      <c r="D691"/>
      <c r="E691" s="3"/>
      <c r="F691" s="3"/>
      <c r="G691" s="55"/>
      <c r="H691"/>
      <c r="I691"/>
    </row>
    <row r="692" spans="1:9" s="25" customFormat="1">
      <c r="A692"/>
      <c r="B692"/>
      <c r="C692"/>
      <c r="D692"/>
      <c r="E692" s="3"/>
      <c r="F692" s="3"/>
      <c r="G692" s="55"/>
      <c r="H692"/>
      <c r="I692"/>
    </row>
    <row r="693" spans="1:9" s="25" customFormat="1">
      <c r="A693"/>
      <c r="B693"/>
      <c r="C693"/>
      <c r="D693"/>
      <c r="E693" s="3"/>
      <c r="F693" s="3"/>
      <c r="G693" s="55"/>
      <c r="H693"/>
      <c r="I693"/>
    </row>
    <row r="694" spans="1:9" s="25" customFormat="1">
      <c r="A694"/>
      <c r="B694"/>
      <c r="C694"/>
      <c r="D694"/>
      <c r="E694" s="3"/>
      <c r="F694" s="3"/>
      <c r="G694" s="55"/>
      <c r="H694"/>
      <c r="I694"/>
    </row>
    <row r="695" spans="1:9" s="25" customFormat="1">
      <c r="A695"/>
      <c r="B695"/>
      <c r="C695"/>
      <c r="D695"/>
      <c r="E695" s="3"/>
      <c r="F695" s="3"/>
      <c r="G695" s="55"/>
      <c r="H695"/>
      <c r="I695"/>
    </row>
    <row r="696" spans="1:9" s="25" customFormat="1">
      <c r="A696"/>
      <c r="B696"/>
      <c r="C696"/>
      <c r="D696"/>
      <c r="E696" s="3"/>
      <c r="F696" s="3"/>
      <c r="G696" s="55"/>
      <c r="H696"/>
      <c r="I696"/>
    </row>
    <row r="697" spans="1:9" s="25" customFormat="1">
      <c r="A697"/>
      <c r="B697"/>
      <c r="C697"/>
      <c r="D697"/>
      <c r="E697" s="3"/>
      <c r="F697" s="3"/>
      <c r="G697" s="55"/>
      <c r="H697"/>
      <c r="I697"/>
    </row>
    <row r="698" spans="1:9" s="25" customFormat="1">
      <c r="A698"/>
      <c r="B698"/>
      <c r="C698"/>
      <c r="D698"/>
      <c r="E698" s="3"/>
      <c r="F698" s="3"/>
      <c r="G698" s="55"/>
      <c r="H698"/>
      <c r="I698"/>
    </row>
    <row r="699" spans="1:9" s="25" customFormat="1">
      <c r="A699"/>
      <c r="B699"/>
      <c r="C699"/>
      <c r="D699"/>
      <c r="E699" s="3"/>
      <c r="F699" s="3"/>
      <c r="G699" s="55"/>
      <c r="H699"/>
      <c r="I699"/>
    </row>
    <row r="700" spans="1:9" s="25" customFormat="1">
      <c r="A700"/>
      <c r="B700"/>
      <c r="C700"/>
      <c r="D700"/>
      <c r="E700" s="3"/>
      <c r="F700" s="3"/>
      <c r="G700" s="55"/>
      <c r="H700"/>
      <c r="I700"/>
    </row>
    <row r="701" spans="1:9" s="25" customFormat="1">
      <c r="A701"/>
      <c r="B701"/>
      <c r="C701"/>
      <c r="D701"/>
      <c r="E701" s="3"/>
      <c r="F701" s="3"/>
      <c r="G701" s="55"/>
      <c r="H701"/>
      <c r="I701"/>
    </row>
    <row r="702" spans="1:9" s="25" customFormat="1">
      <c r="A702"/>
      <c r="B702"/>
      <c r="C702"/>
      <c r="D702"/>
      <c r="E702" s="3"/>
      <c r="F702" s="3"/>
      <c r="G702" s="55"/>
      <c r="H702"/>
      <c r="I702"/>
    </row>
    <row r="703" spans="1:9" s="25" customFormat="1">
      <c r="A703"/>
      <c r="B703"/>
      <c r="C703"/>
      <c r="D703"/>
      <c r="E703" s="3"/>
      <c r="F703" s="3"/>
      <c r="G703" s="55"/>
      <c r="H703"/>
      <c r="I703"/>
    </row>
    <row r="704" spans="1:9" s="25" customFormat="1">
      <c r="A704"/>
      <c r="B704"/>
      <c r="C704"/>
      <c r="D704"/>
      <c r="E704" s="3"/>
      <c r="F704" s="3"/>
      <c r="G704" s="55"/>
      <c r="H704"/>
      <c r="I704"/>
    </row>
    <row r="705" spans="1:9" s="25" customFormat="1">
      <c r="A705"/>
      <c r="B705"/>
      <c r="C705"/>
      <c r="D705"/>
      <c r="E705" s="3"/>
      <c r="F705" s="3"/>
      <c r="G705" s="55"/>
      <c r="H705"/>
      <c r="I705"/>
    </row>
    <row r="706" spans="1:9" s="25" customFormat="1">
      <c r="A706"/>
      <c r="B706"/>
      <c r="C706"/>
      <c r="D706"/>
      <c r="E706" s="3"/>
      <c r="F706" s="3"/>
      <c r="G706" s="55"/>
      <c r="H706"/>
      <c r="I706"/>
    </row>
    <row r="707" spans="1:9" s="25" customFormat="1">
      <c r="A707"/>
      <c r="B707"/>
      <c r="C707"/>
      <c r="D707"/>
      <c r="E707" s="3"/>
      <c r="F707" s="3"/>
      <c r="G707" s="55"/>
      <c r="H707"/>
      <c r="I707"/>
    </row>
    <row r="708" spans="1:9" s="25" customFormat="1">
      <c r="A708"/>
      <c r="B708"/>
      <c r="C708"/>
      <c r="D708"/>
      <c r="E708" s="3"/>
      <c r="F708" s="3"/>
      <c r="G708" s="55"/>
      <c r="H708"/>
      <c r="I708"/>
    </row>
    <row r="709" spans="1:9" s="25" customFormat="1">
      <c r="A709"/>
      <c r="B709"/>
      <c r="C709"/>
      <c r="D709"/>
      <c r="E709" s="3"/>
      <c r="F709" s="3"/>
      <c r="G709" s="55"/>
      <c r="H709"/>
      <c r="I709"/>
    </row>
    <row r="710" spans="1:9" s="25" customFormat="1">
      <c r="A710"/>
      <c r="B710"/>
      <c r="C710"/>
      <c r="D710"/>
      <c r="E710" s="3"/>
      <c r="F710" s="3"/>
      <c r="G710" s="55"/>
      <c r="H710"/>
      <c r="I710"/>
    </row>
    <row r="711" spans="1:9" s="25" customFormat="1">
      <c r="A711"/>
      <c r="B711"/>
      <c r="C711"/>
      <c r="D711"/>
      <c r="E711" s="3"/>
      <c r="F711" s="3"/>
      <c r="G711" s="55"/>
      <c r="H711"/>
      <c r="I711"/>
    </row>
    <row r="712" spans="1:9" s="25" customFormat="1">
      <c r="A712"/>
      <c r="B712"/>
      <c r="C712"/>
      <c r="D712"/>
      <c r="E712" s="3"/>
      <c r="F712" s="3"/>
      <c r="G712" s="55"/>
      <c r="H712"/>
      <c r="I712"/>
    </row>
    <row r="713" spans="1:9" s="25" customFormat="1">
      <c r="A713"/>
      <c r="B713"/>
      <c r="C713"/>
      <c r="D713"/>
      <c r="E713" s="3"/>
      <c r="F713" s="3"/>
      <c r="G713" s="55"/>
      <c r="H713"/>
      <c r="I713"/>
    </row>
    <row r="714" spans="1:9" s="25" customFormat="1">
      <c r="A714"/>
      <c r="B714"/>
      <c r="C714"/>
      <c r="D714"/>
      <c r="E714" s="3"/>
      <c r="F714" s="3"/>
      <c r="G714" s="55"/>
      <c r="H714"/>
      <c r="I714"/>
    </row>
    <row r="715" spans="1:9" s="25" customFormat="1">
      <c r="A715"/>
      <c r="B715"/>
      <c r="C715"/>
      <c r="D715"/>
      <c r="E715" s="3"/>
      <c r="F715" s="3"/>
      <c r="G715" s="55"/>
      <c r="H715"/>
      <c r="I715"/>
    </row>
    <row r="716" spans="1:9" s="25" customFormat="1">
      <c r="A716"/>
      <c r="B716"/>
      <c r="C716"/>
      <c r="D716"/>
      <c r="E716" s="3"/>
      <c r="F716" s="3"/>
      <c r="G716" s="55"/>
      <c r="H716"/>
      <c r="I716"/>
    </row>
    <row r="717" spans="1:9" s="25" customFormat="1">
      <c r="A717"/>
      <c r="B717"/>
      <c r="C717"/>
      <c r="D717"/>
      <c r="E717" s="3"/>
      <c r="F717" s="3"/>
      <c r="G717" s="55"/>
      <c r="H717"/>
      <c r="I717"/>
    </row>
    <row r="718" spans="1:9" s="25" customFormat="1">
      <c r="A718"/>
      <c r="B718"/>
      <c r="C718"/>
      <c r="D718"/>
      <c r="E718" s="3"/>
      <c r="F718" s="3"/>
      <c r="G718" s="55"/>
      <c r="H718"/>
      <c r="I718"/>
    </row>
    <row r="719" spans="1:9" s="25" customFormat="1">
      <c r="A719"/>
      <c r="B719"/>
      <c r="C719"/>
      <c r="D719"/>
      <c r="E719" s="3"/>
      <c r="F719" s="3"/>
      <c r="G719" s="55"/>
      <c r="H719"/>
      <c r="I719"/>
    </row>
    <row r="720" spans="1:9" s="25" customFormat="1">
      <c r="A720"/>
      <c r="B720"/>
      <c r="C720"/>
      <c r="D720"/>
      <c r="E720" s="3"/>
      <c r="F720" s="3"/>
      <c r="G720" s="55"/>
      <c r="H720"/>
      <c r="I720"/>
    </row>
    <row r="721" spans="1:9" s="25" customFormat="1">
      <c r="A721"/>
      <c r="B721"/>
      <c r="C721"/>
      <c r="D721"/>
      <c r="E721" s="3"/>
      <c r="F721" s="3"/>
      <c r="G721" s="55"/>
      <c r="H721"/>
      <c r="I721"/>
    </row>
    <row r="722" spans="1:9" s="25" customFormat="1">
      <c r="A722"/>
      <c r="B722"/>
      <c r="C722"/>
      <c r="D722"/>
      <c r="E722" s="3"/>
      <c r="F722" s="3"/>
      <c r="G722" s="55"/>
      <c r="H722"/>
      <c r="I722"/>
    </row>
    <row r="723" spans="1:9" s="25" customFormat="1">
      <c r="A723"/>
      <c r="B723"/>
      <c r="C723"/>
      <c r="D723"/>
      <c r="E723" s="3"/>
      <c r="F723" s="3"/>
      <c r="G723" s="55"/>
      <c r="H723"/>
      <c r="I723"/>
    </row>
    <row r="724" spans="1:9" s="25" customFormat="1">
      <c r="A724"/>
      <c r="B724"/>
      <c r="C724"/>
      <c r="D724"/>
      <c r="E724" s="3"/>
      <c r="F724" s="3"/>
      <c r="G724" s="55"/>
      <c r="H724"/>
      <c r="I724"/>
    </row>
    <row r="725" spans="1:9" s="25" customFormat="1">
      <c r="A725"/>
      <c r="B725"/>
      <c r="C725"/>
      <c r="D725"/>
      <c r="E725" s="3"/>
      <c r="F725" s="3"/>
      <c r="G725" s="55"/>
      <c r="H725"/>
      <c r="I725"/>
    </row>
    <row r="726" spans="1:9" s="25" customFormat="1">
      <c r="A726"/>
      <c r="B726"/>
      <c r="C726"/>
      <c r="D726"/>
      <c r="E726" s="3"/>
      <c r="F726" s="3"/>
      <c r="G726" s="55"/>
      <c r="H726"/>
      <c r="I726"/>
    </row>
    <row r="727" spans="1:9" s="25" customFormat="1">
      <c r="A727"/>
      <c r="B727"/>
      <c r="C727"/>
      <c r="D727"/>
      <c r="E727" s="3"/>
      <c r="F727" s="3"/>
      <c r="G727" s="55"/>
      <c r="H727"/>
      <c r="I727"/>
    </row>
    <row r="728" spans="1:9" s="25" customFormat="1">
      <c r="A728"/>
      <c r="B728"/>
      <c r="C728"/>
      <c r="D728"/>
      <c r="E728" s="3"/>
      <c r="F728" s="3"/>
      <c r="G728" s="55"/>
      <c r="H728"/>
      <c r="I728"/>
    </row>
    <row r="729" spans="1:9" s="25" customFormat="1">
      <c r="A729"/>
      <c r="B729"/>
      <c r="C729"/>
      <c r="D729"/>
      <c r="E729" s="3"/>
      <c r="F729" s="3"/>
      <c r="G729" s="55"/>
      <c r="H729"/>
      <c r="I729"/>
    </row>
    <row r="730" spans="1:9" s="25" customFormat="1">
      <c r="A730"/>
      <c r="B730"/>
      <c r="C730"/>
      <c r="D730"/>
      <c r="E730" s="3"/>
      <c r="F730" s="3"/>
      <c r="G730" s="55"/>
      <c r="H730"/>
      <c r="I730"/>
    </row>
    <row r="731" spans="1:9" s="25" customFormat="1">
      <c r="A731"/>
      <c r="B731"/>
      <c r="C731"/>
      <c r="D731"/>
      <c r="E731" s="3"/>
      <c r="F731" s="3"/>
      <c r="G731" s="55"/>
      <c r="H731"/>
      <c r="I731"/>
    </row>
    <row r="732" spans="1:9" s="25" customFormat="1">
      <c r="A732"/>
      <c r="B732"/>
      <c r="C732"/>
      <c r="D732"/>
      <c r="E732" s="3"/>
      <c r="F732" s="3"/>
      <c r="G732" s="55"/>
      <c r="H732"/>
      <c r="I732"/>
    </row>
    <row r="733" spans="1:9" s="25" customFormat="1">
      <c r="A733"/>
      <c r="B733"/>
      <c r="C733"/>
      <c r="D733"/>
      <c r="E733" s="3"/>
      <c r="F733" s="3"/>
      <c r="G733" s="55"/>
      <c r="H733"/>
      <c r="I733"/>
    </row>
    <row r="734" spans="1:9" s="25" customFormat="1">
      <c r="A734"/>
      <c r="B734"/>
      <c r="C734"/>
      <c r="D734"/>
      <c r="E734" s="3"/>
      <c r="F734" s="3"/>
      <c r="G734" s="55"/>
      <c r="H734"/>
      <c r="I734"/>
    </row>
    <row r="735" spans="1:9" s="25" customFormat="1">
      <c r="A735"/>
      <c r="B735"/>
      <c r="C735"/>
      <c r="D735"/>
      <c r="E735" s="3"/>
      <c r="F735" s="3"/>
      <c r="G735" s="55"/>
      <c r="H735"/>
      <c r="I735"/>
    </row>
    <row r="736" spans="1:9" s="25" customFormat="1">
      <c r="A736"/>
      <c r="B736"/>
      <c r="C736"/>
      <c r="D736"/>
      <c r="E736" s="3"/>
      <c r="F736" s="3"/>
      <c r="G736" s="55"/>
      <c r="H736"/>
      <c r="I736"/>
    </row>
    <row r="737" spans="1:9" s="25" customFormat="1">
      <c r="A737"/>
      <c r="B737"/>
      <c r="C737"/>
      <c r="D737"/>
      <c r="E737" s="3"/>
      <c r="F737" s="3"/>
      <c r="G737" s="55"/>
      <c r="H737"/>
      <c r="I737"/>
    </row>
    <row r="738" spans="1:9" s="25" customFormat="1">
      <c r="A738"/>
      <c r="B738"/>
      <c r="C738"/>
      <c r="D738"/>
      <c r="E738" s="3"/>
      <c r="F738" s="3"/>
      <c r="G738" s="55"/>
      <c r="H738"/>
      <c r="I738"/>
    </row>
    <row r="739" spans="1:9" s="25" customFormat="1">
      <c r="A739"/>
      <c r="B739"/>
      <c r="C739"/>
      <c r="D739"/>
      <c r="E739" s="3"/>
      <c r="F739" s="3"/>
      <c r="G739" s="55"/>
      <c r="H739"/>
      <c r="I739"/>
    </row>
    <row r="740" spans="1:9" s="25" customFormat="1">
      <c r="A740"/>
      <c r="B740"/>
      <c r="C740"/>
      <c r="D740"/>
      <c r="E740" s="3"/>
      <c r="F740" s="3"/>
      <c r="G740" s="55"/>
      <c r="H740"/>
      <c r="I740"/>
    </row>
    <row r="741" spans="1:9" s="25" customFormat="1">
      <c r="A741"/>
      <c r="B741"/>
      <c r="C741"/>
      <c r="D741"/>
      <c r="E741" s="3"/>
      <c r="F741" s="3"/>
      <c r="G741" s="55"/>
      <c r="H741"/>
      <c r="I741"/>
    </row>
    <row r="742" spans="1:9" s="25" customFormat="1">
      <c r="A742"/>
      <c r="B742"/>
      <c r="C742"/>
      <c r="D742"/>
      <c r="E742" s="3"/>
      <c r="F742" s="3"/>
      <c r="G742" s="55"/>
      <c r="H742"/>
      <c r="I742"/>
    </row>
    <row r="743" spans="1:9" s="25" customFormat="1">
      <c r="A743"/>
      <c r="B743"/>
      <c r="C743"/>
      <c r="D743"/>
      <c r="E743" s="3"/>
      <c r="F743" s="3"/>
      <c r="G743" s="55"/>
      <c r="H743"/>
      <c r="I743"/>
    </row>
    <row r="744" spans="1:9" s="25" customFormat="1">
      <c r="A744"/>
      <c r="B744"/>
      <c r="C744"/>
      <c r="D744"/>
      <c r="E744" s="3"/>
      <c r="F744" s="3"/>
      <c r="G744" s="55"/>
      <c r="H744"/>
      <c r="I744"/>
    </row>
    <row r="745" spans="1:9" s="25" customFormat="1">
      <c r="A745"/>
      <c r="B745"/>
      <c r="C745"/>
      <c r="D745"/>
      <c r="E745" s="3"/>
      <c r="F745" s="3"/>
      <c r="G745" s="55"/>
      <c r="H745"/>
      <c r="I745"/>
    </row>
    <row r="746" spans="1:9" s="25" customFormat="1">
      <c r="A746"/>
      <c r="B746"/>
      <c r="C746"/>
      <c r="D746"/>
      <c r="E746" s="3"/>
      <c r="F746" s="3"/>
      <c r="G746" s="55"/>
      <c r="H746"/>
      <c r="I746"/>
    </row>
    <row r="747" spans="1:9" s="25" customFormat="1">
      <c r="A747"/>
      <c r="B747"/>
      <c r="C747"/>
      <c r="D747"/>
      <c r="E747" s="3"/>
      <c r="F747" s="3"/>
      <c r="G747" s="55"/>
      <c r="H747"/>
      <c r="I747"/>
    </row>
    <row r="748" spans="1:9" s="25" customFormat="1">
      <c r="A748"/>
      <c r="B748"/>
      <c r="C748"/>
      <c r="D748"/>
      <c r="E748" s="3"/>
      <c r="F748" s="3"/>
      <c r="G748" s="55"/>
      <c r="H748"/>
      <c r="I748"/>
    </row>
    <row r="749" spans="1:9" s="25" customFormat="1">
      <c r="A749"/>
      <c r="B749"/>
      <c r="C749"/>
      <c r="D749"/>
      <c r="E749" s="3"/>
      <c r="F749" s="3"/>
      <c r="G749" s="55"/>
      <c r="H749"/>
      <c r="I749"/>
    </row>
    <row r="750" spans="1:9" s="25" customFormat="1">
      <c r="A750"/>
      <c r="B750"/>
      <c r="C750"/>
      <c r="D750"/>
      <c r="E750" s="3"/>
      <c r="F750" s="3"/>
      <c r="G750" s="55"/>
      <c r="H750"/>
      <c r="I750"/>
    </row>
    <row r="751" spans="1:9" s="25" customFormat="1">
      <c r="A751"/>
      <c r="B751"/>
      <c r="C751"/>
      <c r="D751"/>
      <c r="E751" s="3"/>
      <c r="F751" s="3"/>
      <c r="G751" s="55"/>
      <c r="H751"/>
      <c r="I751"/>
    </row>
    <row r="752" spans="1:9" s="25" customFormat="1">
      <c r="A752"/>
      <c r="B752"/>
      <c r="C752"/>
      <c r="D752"/>
      <c r="E752" s="3"/>
      <c r="F752" s="3"/>
      <c r="G752" s="55"/>
      <c r="H752"/>
      <c r="I752"/>
    </row>
    <row r="753" spans="1:9" s="25" customFormat="1">
      <c r="A753"/>
      <c r="B753"/>
      <c r="C753"/>
      <c r="D753"/>
      <c r="E753" s="3"/>
      <c r="F753" s="3"/>
      <c r="G753" s="55"/>
      <c r="H753"/>
      <c r="I753"/>
    </row>
    <row r="754" spans="1:9" s="25" customFormat="1">
      <c r="A754"/>
      <c r="B754"/>
      <c r="C754"/>
      <c r="D754"/>
      <c r="E754" s="3"/>
      <c r="F754" s="3"/>
      <c r="G754" s="55"/>
      <c r="H754"/>
      <c r="I754"/>
    </row>
    <row r="755" spans="1:9" s="25" customFormat="1">
      <c r="A755"/>
      <c r="B755"/>
      <c r="C755"/>
      <c r="D755"/>
      <c r="E755" s="3"/>
      <c r="F755" s="3"/>
      <c r="G755" s="55"/>
      <c r="H755"/>
      <c r="I755"/>
    </row>
    <row r="756" spans="1:9" s="25" customFormat="1">
      <c r="A756"/>
      <c r="B756"/>
      <c r="C756"/>
      <c r="D756"/>
      <c r="E756" s="3"/>
      <c r="F756" s="3"/>
      <c r="G756" s="55"/>
      <c r="H756"/>
      <c r="I756"/>
    </row>
    <row r="757" spans="1:9" s="25" customFormat="1">
      <c r="A757"/>
      <c r="B757"/>
      <c r="C757"/>
      <c r="D757"/>
      <c r="E757" s="3"/>
      <c r="F757" s="3"/>
      <c r="G757" s="55"/>
      <c r="H757"/>
      <c r="I757"/>
    </row>
    <row r="758" spans="1:9" s="25" customFormat="1">
      <c r="A758"/>
      <c r="B758"/>
      <c r="C758"/>
      <c r="D758"/>
      <c r="E758" s="3"/>
      <c r="F758" s="3"/>
      <c r="G758" s="55"/>
      <c r="H758"/>
      <c r="I758"/>
    </row>
    <row r="759" spans="1:9" s="25" customFormat="1">
      <c r="A759"/>
      <c r="B759"/>
      <c r="C759"/>
      <c r="D759"/>
      <c r="E759" s="3"/>
      <c r="F759" s="3"/>
      <c r="G759" s="55"/>
      <c r="H759"/>
      <c r="I759"/>
    </row>
    <row r="760" spans="1:9" s="25" customFormat="1">
      <c r="A760"/>
      <c r="B760"/>
      <c r="C760"/>
      <c r="D760"/>
      <c r="E760" s="3"/>
      <c r="F760" s="3"/>
      <c r="G760" s="55"/>
      <c r="H760"/>
      <c r="I760"/>
    </row>
    <row r="761" spans="1:9" s="25" customFormat="1">
      <c r="A761"/>
      <c r="B761"/>
      <c r="C761"/>
      <c r="D761"/>
      <c r="E761" s="3"/>
      <c r="F761" s="3"/>
      <c r="G761" s="55"/>
      <c r="H761"/>
      <c r="I761"/>
    </row>
    <row r="762" spans="1:9" s="25" customFormat="1">
      <c r="A762"/>
      <c r="B762"/>
      <c r="C762"/>
      <c r="D762"/>
      <c r="E762" s="3"/>
      <c r="F762" s="3"/>
      <c r="G762" s="55"/>
      <c r="H762"/>
      <c r="I762"/>
    </row>
    <row r="763" spans="1:9" s="25" customFormat="1">
      <c r="A763"/>
      <c r="B763"/>
      <c r="C763"/>
      <c r="D763"/>
      <c r="E763" s="3"/>
      <c r="F763" s="3"/>
      <c r="G763" s="55"/>
      <c r="H763"/>
      <c r="I763"/>
    </row>
    <row r="764" spans="1:9" s="25" customFormat="1">
      <c r="A764"/>
      <c r="B764"/>
      <c r="C764"/>
      <c r="D764"/>
      <c r="E764" s="3"/>
      <c r="F764" s="3"/>
      <c r="G764" s="55"/>
      <c r="H764"/>
      <c r="I764"/>
    </row>
    <row r="765" spans="1:9" s="25" customFormat="1">
      <c r="A765"/>
      <c r="B765"/>
      <c r="C765"/>
      <c r="D765"/>
      <c r="E765" s="3"/>
      <c r="F765" s="3"/>
      <c r="G765" s="55"/>
      <c r="H765"/>
      <c r="I765"/>
    </row>
    <row r="766" spans="1:9" s="25" customFormat="1">
      <c r="A766"/>
      <c r="B766"/>
      <c r="C766"/>
      <c r="D766"/>
      <c r="E766" s="3"/>
      <c r="F766" s="3"/>
      <c r="G766" s="55"/>
      <c r="H766"/>
      <c r="I766"/>
    </row>
    <row r="767" spans="1:9" s="25" customFormat="1">
      <c r="A767"/>
      <c r="B767"/>
      <c r="C767"/>
      <c r="D767"/>
      <c r="E767" s="3"/>
      <c r="F767" s="3"/>
      <c r="G767" s="55"/>
      <c r="H767"/>
      <c r="I767"/>
    </row>
    <row r="768" spans="1:9" s="25" customFormat="1">
      <c r="A768"/>
      <c r="B768"/>
      <c r="C768"/>
      <c r="D768"/>
      <c r="E768" s="3"/>
      <c r="F768" s="3"/>
      <c r="G768" s="55"/>
      <c r="H768"/>
      <c r="I768"/>
    </row>
    <row r="769" spans="1:9" s="25" customFormat="1">
      <c r="A769"/>
      <c r="B769"/>
      <c r="C769"/>
      <c r="D769"/>
      <c r="E769" s="3"/>
      <c r="F769" s="3"/>
      <c r="G769" s="55"/>
      <c r="H769"/>
      <c r="I769"/>
    </row>
    <row r="770" spans="1:9" s="25" customFormat="1">
      <c r="A770"/>
      <c r="B770"/>
      <c r="C770"/>
      <c r="D770"/>
      <c r="E770" s="3"/>
      <c r="F770" s="3"/>
      <c r="G770" s="55"/>
      <c r="H770"/>
      <c r="I770"/>
    </row>
    <row r="771" spans="1:9" s="25" customFormat="1">
      <c r="A771"/>
      <c r="B771"/>
      <c r="C771"/>
      <c r="D771"/>
      <c r="E771" s="3"/>
      <c r="F771" s="3"/>
      <c r="G771" s="55"/>
      <c r="H771"/>
      <c r="I771"/>
    </row>
    <row r="772" spans="1:9" s="25" customFormat="1">
      <c r="A772"/>
      <c r="B772"/>
      <c r="C772"/>
      <c r="D772"/>
      <c r="E772" s="3"/>
      <c r="F772" s="3"/>
      <c r="G772" s="55"/>
      <c r="H772"/>
      <c r="I772"/>
    </row>
    <row r="773" spans="1:9" s="25" customFormat="1">
      <c r="A773"/>
      <c r="B773"/>
      <c r="C773"/>
      <c r="D773"/>
      <c r="E773" s="3"/>
      <c r="F773" s="3"/>
      <c r="G773" s="55"/>
      <c r="H773"/>
      <c r="I773"/>
    </row>
    <row r="774" spans="1:9" s="25" customFormat="1">
      <c r="A774"/>
      <c r="B774"/>
      <c r="C774"/>
      <c r="D774"/>
      <c r="E774" s="3"/>
      <c r="F774" s="3"/>
      <c r="G774" s="55"/>
      <c r="H774"/>
      <c r="I774"/>
    </row>
    <row r="775" spans="1:9" s="25" customFormat="1">
      <c r="A775"/>
      <c r="B775"/>
      <c r="C775"/>
      <c r="D775"/>
      <c r="E775" s="3"/>
      <c r="F775" s="3"/>
      <c r="G775" s="55"/>
      <c r="H775"/>
      <c r="I775"/>
    </row>
    <row r="776" spans="1:9" s="25" customFormat="1">
      <c r="A776"/>
      <c r="B776"/>
      <c r="C776"/>
      <c r="D776"/>
      <c r="E776" s="3"/>
      <c r="F776" s="3"/>
      <c r="G776" s="55"/>
      <c r="H776"/>
      <c r="I776"/>
    </row>
    <row r="777" spans="1:9" s="25" customFormat="1">
      <c r="A777"/>
      <c r="B777"/>
      <c r="C777"/>
      <c r="D777"/>
      <c r="E777" s="3"/>
      <c r="F777" s="3"/>
      <c r="G777" s="55"/>
      <c r="H777"/>
      <c r="I777"/>
    </row>
    <row r="778" spans="1:9" s="25" customFormat="1">
      <c r="A778"/>
      <c r="B778"/>
      <c r="C778"/>
      <c r="D778"/>
      <c r="E778" s="3"/>
      <c r="F778" s="3"/>
      <c r="G778" s="55"/>
      <c r="H778"/>
      <c r="I778"/>
    </row>
    <row r="779" spans="1:9" s="25" customFormat="1">
      <c r="A779"/>
      <c r="B779"/>
      <c r="C779"/>
      <c r="D779"/>
      <c r="E779" s="3"/>
      <c r="F779" s="3"/>
      <c r="G779" s="55"/>
      <c r="H779"/>
      <c r="I779"/>
    </row>
    <row r="780" spans="1:9" s="25" customFormat="1">
      <c r="A780"/>
      <c r="B780"/>
      <c r="C780"/>
      <c r="D780"/>
      <c r="E780" s="3"/>
      <c r="F780" s="3"/>
      <c r="G780" s="55"/>
      <c r="H780"/>
      <c r="I780"/>
    </row>
    <row r="781" spans="1:9" s="25" customFormat="1">
      <c r="A781"/>
      <c r="B781"/>
      <c r="C781"/>
      <c r="D781"/>
      <c r="E781" s="3"/>
      <c r="F781" s="3"/>
      <c r="G781" s="55"/>
      <c r="H781"/>
      <c r="I781"/>
    </row>
    <row r="782" spans="1:9" s="25" customFormat="1">
      <c r="A782"/>
      <c r="B782"/>
      <c r="C782"/>
      <c r="D782"/>
      <c r="E782" s="3"/>
      <c r="F782" s="3"/>
      <c r="G782" s="55"/>
      <c r="H782"/>
      <c r="I782"/>
    </row>
    <row r="783" spans="1:9" s="25" customFormat="1">
      <c r="A783"/>
      <c r="B783"/>
      <c r="C783"/>
      <c r="D783"/>
      <c r="E783" s="3"/>
      <c r="F783" s="3"/>
      <c r="G783" s="55"/>
      <c r="H783"/>
      <c r="I783"/>
    </row>
    <row r="784" spans="1:9" s="25" customFormat="1">
      <c r="A784"/>
      <c r="B784"/>
      <c r="C784"/>
      <c r="D784"/>
      <c r="E784" s="3"/>
      <c r="F784" s="3"/>
      <c r="G784" s="55"/>
      <c r="H784"/>
      <c r="I784"/>
    </row>
    <row r="785" spans="1:9" s="25" customFormat="1">
      <c r="A785"/>
      <c r="B785"/>
      <c r="C785"/>
      <c r="D785"/>
      <c r="E785" s="3"/>
      <c r="F785" s="3"/>
      <c r="G785" s="55"/>
      <c r="H785"/>
      <c r="I785"/>
    </row>
    <row r="786" spans="1:9" s="25" customFormat="1">
      <c r="A786"/>
      <c r="B786"/>
      <c r="C786"/>
      <c r="D786"/>
      <c r="E786" s="3"/>
      <c r="F786" s="3"/>
      <c r="G786" s="55"/>
      <c r="H786"/>
      <c r="I786"/>
    </row>
    <row r="787" spans="1:9" s="25" customFormat="1">
      <c r="A787"/>
      <c r="B787"/>
      <c r="C787"/>
      <c r="D787"/>
      <c r="E787" s="3"/>
      <c r="F787" s="3"/>
      <c r="G787" s="55"/>
      <c r="H787"/>
      <c r="I787"/>
    </row>
    <row r="788" spans="1:9" s="25" customFormat="1">
      <c r="A788"/>
      <c r="B788"/>
      <c r="C788"/>
      <c r="D788"/>
      <c r="E788" s="3"/>
      <c r="F788" s="3"/>
      <c r="G788" s="55"/>
      <c r="H788"/>
      <c r="I788"/>
    </row>
    <row r="789" spans="1:9" s="25" customFormat="1">
      <c r="A789"/>
      <c r="B789"/>
      <c r="C789"/>
      <c r="D789"/>
      <c r="E789" s="3"/>
      <c r="F789" s="3"/>
      <c r="G789" s="55"/>
      <c r="H789"/>
      <c r="I789"/>
    </row>
    <row r="790" spans="1:9" s="25" customFormat="1">
      <c r="A790"/>
      <c r="B790"/>
      <c r="C790"/>
      <c r="D790"/>
      <c r="E790" s="3"/>
      <c r="F790" s="3"/>
      <c r="G790" s="55"/>
      <c r="H790"/>
      <c r="I790"/>
    </row>
    <row r="791" spans="1:9" s="25" customFormat="1">
      <c r="A791"/>
      <c r="B791"/>
      <c r="C791"/>
      <c r="D791"/>
      <c r="E791" s="3"/>
      <c r="F791" s="3"/>
      <c r="G791" s="55"/>
      <c r="H791"/>
      <c r="I791"/>
    </row>
    <row r="792" spans="1:9" s="25" customFormat="1">
      <c r="A792"/>
      <c r="B792"/>
      <c r="C792"/>
      <c r="D792"/>
      <c r="E792" s="3"/>
      <c r="F792" s="3"/>
      <c r="G792" s="55"/>
      <c r="H792"/>
      <c r="I792"/>
    </row>
    <row r="793" spans="1:9" s="25" customFormat="1">
      <c r="A793"/>
      <c r="B793"/>
      <c r="C793"/>
      <c r="D793"/>
      <c r="E793" s="3"/>
      <c r="F793" s="3"/>
      <c r="G793" s="55"/>
      <c r="H793"/>
      <c r="I793"/>
    </row>
    <row r="794" spans="1:9" s="25" customFormat="1">
      <c r="A794"/>
      <c r="B794"/>
      <c r="C794"/>
      <c r="D794"/>
      <c r="E794" s="3"/>
      <c r="F794" s="3"/>
      <c r="G794" s="55"/>
      <c r="H794"/>
      <c r="I794"/>
    </row>
    <row r="795" spans="1:9" s="25" customFormat="1">
      <c r="A795"/>
      <c r="B795"/>
      <c r="C795"/>
      <c r="D795"/>
      <c r="E795" s="3"/>
      <c r="F795" s="3"/>
      <c r="G795" s="55"/>
      <c r="H795"/>
      <c r="I795"/>
    </row>
    <row r="796" spans="1:9" s="25" customFormat="1">
      <c r="A796"/>
      <c r="B796"/>
      <c r="C796"/>
      <c r="D796"/>
      <c r="E796" s="3"/>
      <c r="F796" s="3"/>
      <c r="G796" s="55"/>
      <c r="H796"/>
      <c r="I796"/>
    </row>
    <row r="797" spans="1:9" s="25" customFormat="1">
      <c r="A797"/>
      <c r="B797"/>
      <c r="C797"/>
      <c r="D797"/>
      <c r="E797" s="3"/>
      <c r="F797" s="3"/>
      <c r="G797" s="55"/>
      <c r="H797"/>
      <c r="I797"/>
    </row>
    <row r="798" spans="1:9" s="25" customFormat="1">
      <c r="A798"/>
      <c r="B798"/>
      <c r="C798"/>
      <c r="D798"/>
      <c r="E798" s="3"/>
      <c r="F798" s="3"/>
      <c r="G798" s="55"/>
      <c r="H798"/>
      <c r="I798"/>
    </row>
    <row r="799" spans="1:9" s="25" customFormat="1">
      <c r="A799"/>
      <c r="B799"/>
      <c r="C799"/>
      <c r="D799"/>
      <c r="E799" s="3"/>
      <c r="F799" s="3"/>
      <c r="G799" s="55"/>
      <c r="H799"/>
      <c r="I799"/>
    </row>
    <row r="800" spans="1:9" s="25" customFormat="1">
      <c r="A800"/>
      <c r="B800"/>
      <c r="C800"/>
      <c r="D800"/>
      <c r="E800" s="3"/>
      <c r="F800" s="3"/>
      <c r="G800" s="55"/>
      <c r="H800"/>
      <c r="I800"/>
    </row>
    <row r="801" spans="1:9" s="25" customFormat="1">
      <c r="A801"/>
      <c r="B801"/>
      <c r="C801"/>
      <c r="D801"/>
      <c r="E801" s="3"/>
      <c r="F801" s="3"/>
      <c r="G801" s="55"/>
      <c r="H801"/>
      <c r="I801"/>
    </row>
    <row r="802" spans="1:9" s="25" customFormat="1">
      <c r="A802"/>
      <c r="B802"/>
      <c r="C802"/>
      <c r="D802"/>
      <c r="E802" s="3"/>
      <c r="F802" s="3"/>
      <c r="G802" s="55"/>
      <c r="H802"/>
      <c r="I802"/>
    </row>
    <row r="803" spans="1:9" s="25" customFormat="1">
      <c r="A803"/>
      <c r="B803"/>
      <c r="C803"/>
      <c r="D803"/>
      <c r="E803" s="3"/>
      <c r="F803" s="3"/>
      <c r="G803" s="55"/>
      <c r="H803"/>
      <c r="I803"/>
    </row>
    <row r="804" spans="1:9" s="25" customFormat="1">
      <c r="A804"/>
      <c r="B804"/>
      <c r="C804"/>
      <c r="D804"/>
      <c r="E804" s="3"/>
      <c r="F804" s="3"/>
      <c r="G804" s="55"/>
      <c r="H804"/>
      <c r="I804"/>
    </row>
    <row r="805" spans="1:9" s="25" customFormat="1">
      <c r="A805"/>
      <c r="B805"/>
      <c r="C805"/>
      <c r="D805"/>
      <c r="E805" s="3"/>
      <c r="F805" s="3"/>
      <c r="G805" s="55"/>
      <c r="H805"/>
      <c r="I805"/>
    </row>
    <row r="806" spans="1:9" s="25" customFormat="1">
      <c r="A806"/>
      <c r="B806"/>
      <c r="C806"/>
      <c r="D806"/>
      <c r="E806" s="3"/>
      <c r="F806" s="3"/>
      <c r="G806" s="55"/>
      <c r="H806"/>
      <c r="I806"/>
    </row>
    <row r="807" spans="1:9" s="25" customFormat="1">
      <c r="A807"/>
      <c r="B807"/>
      <c r="C807"/>
      <c r="D807"/>
      <c r="E807" s="3"/>
      <c r="F807" s="3"/>
      <c r="G807" s="55"/>
      <c r="H807"/>
      <c r="I807"/>
    </row>
    <row r="808" spans="1:9" s="25" customFormat="1">
      <c r="A808"/>
      <c r="B808"/>
      <c r="C808"/>
      <c r="D808"/>
      <c r="E808" s="3"/>
      <c r="F808" s="3"/>
      <c r="G808" s="55"/>
      <c r="H808"/>
      <c r="I808"/>
    </row>
    <row r="809" spans="1:9" s="25" customFormat="1">
      <c r="A809"/>
      <c r="B809"/>
      <c r="C809"/>
      <c r="D809"/>
      <c r="E809" s="3"/>
      <c r="F809" s="3"/>
      <c r="G809" s="55"/>
      <c r="H809"/>
      <c r="I809"/>
    </row>
    <row r="810" spans="1:9" s="25" customFormat="1">
      <c r="A810"/>
      <c r="B810"/>
      <c r="C810"/>
      <c r="D810"/>
      <c r="E810" s="3"/>
      <c r="F810" s="3"/>
      <c r="G810" s="55"/>
      <c r="H810"/>
      <c r="I810"/>
    </row>
    <row r="811" spans="1:9" s="25" customFormat="1">
      <c r="A811"/>
      <c r="B811"/>
      <c r="C811"/>
      <c r="D811"/>
      <c r="E811" s="3"/>
      <c r="F811" s="3"/>
      <c r="G811" s="55"/>
      <c r="H811"/>
      <c r="I811"/>
    </row>
    <row r="812" spans="1:9" s="25" customFormat="1">
      <c r="A812"/>
      <c r="B812"/>
      <c r="C812"/>
      <c r="D812"/>
      <c r="E812" s="3"/>
      <c r="F812" s="3"/>
      <c r="G812" s="55"/>
      <c r="H812"/>
      <c r="I812"/>
    </row>
    <row r="813" spans="1:9" s="25" customFormat="1">
      <c r="A813"/>
      <c r="B813"/>
      <c r="C813"/>
      <c r="D813"/>
      <c r="E813" s="3"/>
      <c r="F813" s="3"/>
      <c r="G813" s="55"/>
      <c r="H813"/>
      <c r="I813"/>
    </row>
    <row r="814" spans="1:9" s="25" customFormat="1">
      <c r="A814"/>
      <c r="B814"/>
      <c r="C814"/>
      <c r="D814"/>
      <c r="E814" s="3"/>
      <c r="F814" s="3"/>
      <c r="G814" s="55"/>
      <c r="H814"/>
      <c r="I814"/>
    </row>
    <row r="815" spans="1:9" s="25" customFormat="1">
      <c r="A815"/>
      <c r="B815"/>
      <c r="C815"/>
      <c r="D815"/>
      <c r="E815" s="3"/>
      <c r="F815" s="3"/>
      <c r="G815" s="55"/>
      <c r="H815"/>
      <c r="I815"/>
    </row>
    <row r="816" spans="1:9" s="25" customFormat="1">
      <c r="A816"/>
      <c r="B816"/>
      <c r="C816"/>
      <c r="D816"/>
      <c r="E816" s="3"/>
      <c r="F816" s="3"/>
      <c r="G816" s="55"/>
      <c r="H816"/>
      <c r="I816"/>
    </row>
    <row r="817" spans="1:9" s="25" customFormat="1">
      <c r="A817"/>
      <c r="B817"/>
      <c r="C817"/>
      <c r="D817"/>
      <c r="E817" s="3"/>
      <c r="F817" s="3"/>
      <c r="G817" s="55"/>
      <c r="H817"/>
      <c r="I817"/>
    </row>
    <row r="818" spans="1:9" s="25" customFormat="1">
      <c r="A818"/>
      <c r="B818"/>
      <c r="C818"/>
      <c r="D818"/>
      <c r="E818" s="3"/>
      <c r="F818" s="3"/>
      <c r="G818" s="55"/>
      <c r="H818"/>
      <c r="I818"/>
    </row>
    <row r="819" spans="1:9" s="25" customFormat="1">
      <c r="A819"/>
      <c r="B819"/>
      <c r="C819"/>
      <c r="D819"/>
      <c r="E819" s="3"/>
      <c r="F819" s="3"/>
      <c r="G819" s="55"/>
      <c r="H819"/>
      <c r="I819"/>
    </row>
    <row r="820" spans="1:9" s="25" customFormat="1">
      <c r="A820"/>
      <c r="B820"/>
      <c r="C820"/>
      <c r="D820"/>
      <c r="E820" s="3"/>
      <c r="F820" s="3"/>
      <c r="G820" s="55"/>
      <c r="H820"/>
      <c r="I820"/>
    </row>
    <row r="821" spans="1:9" s="25" customFormat="1">
      <c r="A821"/>
      <c r="B821"/>
      <c r="C821"/>
      <c r="D821"/>
      <c r="E821" s="3"/>
      <c r="F821" s="3"/>
      <c r="G821" s="55"/>
      <c r="H821"/>
      <c r="I821"/>
    </row>
    <row r="822" spans="1:9" s="25" customFormat="1">
      <c r="A822"/>
      <c r="B822"/>
      <c r="C822"/>
      <c r="D822"/>
      <c r="E822" s="3"/>
      <c r="F822" s="3"/>
      <c r="G822" s="55"/>
      <c r="H822"/>
      <c r="I822"/>
    </row>
    <row r="823" spans="1:9" s="25" customFormat="1">
      <c r="A823"/>
      <c r="B823"/>
      <c r="C823"/>
      <c r="D823"/>
      <c r="E823" s="3"/>
      <c r="F823" s="3"/>
      <c r="G823" s="55"/>
      <c r="H823"/>
      <c r="I823"/>
    </row>
    <row r="824" spans="1:9" s="25" customFormat="1">
      <c r="A824"/>
      <c r="B824"/>
      <c r="C824"/>
      <c r="D824"/>
      <c r="E824" s="3"/>
      <c r="F824" s="3"/>
      <c r="G824" s="55"/>
      <c r="H824"/>
      <c r="I824"/>
    </row>
    <row r="825" spans="1:9" s="25" customFormat="1">
      <c r="A825"/>
      <c r="B825"/>
      <c r="C825"/>
      <c r="D825"/>
      <c r="E825" s="3"/>
      <c r="F825" s="3"/>
      <c r="G825" s="55"/>
      <c r="H825"/>
      <c r="I825"/>
    </row>
    <row r="826" spans="1:9" s="25" customFormat="1">
      <c r="A826"/>
      <c r="B826"/>
      <c r="C826"/>
      <c r="D826"/>
      <c r="E826" s="3"/>
      <c r="F826" s="3"/>
      <c r="G826" s="55"/>
      <c r="H826"/>
      <c r="I826"/>
    </row>
    <row r="827" spans="1:9" s="25" customFormat="1">
      <c r="A827"/>
      <c r="B827"/>
      <c r="C827"/>
      <c r="D827"/>
      <c r="E827" s="3"/>
      <c r="F827" s="3"/>
      <c r="G827" s="55"/>
      <c r="H827"/>
      <c r="I827"/>
    </row>
    <row r="828" spans="1:9" s="25" customFormat="1">
      <c r="A828"/>
      <c r="B828"/>
      <c r="C828"/>
      <c r="D828"/>
      <c r="E828" s="3"/>
      <c r="F828" s="3"/>
      <c r="G828" s="55"/>
      <c r="H828"/>
      <c r="I828"/>
    </row>
    <row r="829" spans="1:9" s="25" customFormat="1">
      <c r="A829"/>
      <c r="B829"/>
      <c r="C829"/>
      <c r="D829"/>
      <c r="E829" s="3"/>
      <c r="F829" s="3"/>
      <c r="G829" s="55"/>
      <c r="H829"/>
      <c r="I829"/>
    </row>
    <row r="830" spans="1:9" s="25" customFormat="1">
      <c r="A830"/>
      <c r="B830"/>
      <c r="C830"/>
      <c r="D830"/>
      <c r="E830" s="3"/>
      <c r="F830" s="3"/>
      <c r="G830" s="55"/>
      <c r="H830"/>
      <c r="I830"/>
    </row>
    <row r="831" spans="1:9" s="25" customFormat="1">
      <c r="A831"/>
      <c r="B831"/>
      <c r="C831"/>
      <c r="D831"/>
      <c r="E831" s="3"/>
      <c r="F831" s="3"/>
      <c r="G831" s="55"/>
      <c r="H831"/>
      <c r="I831"/>
    </row>
    <row r="832" spans="1:9" s="25" customFormat="1">
      <c r="A832"/>
      <c r="B832"/>
      <c r="C832"/>
      <c r="D832"/>
      <c r="E832" s="3"/>
      <c r="F832" s="3"/>
      <c r="G832" s="55"/>
      <c r="H832"/>
      <c r="I832"/>
    </row>
    <row r="833" spans="1:9" s="25" customFormat="1">
      <c r="A833"/>
      <c r="B833"/>
      <c r="C833"/>
      <c r="D833"/>
      <c r="E833" s="3"/>
      <c r="F833" s="3"/>
      <c r="G833" s="55"/>
      <c r="H833"/>
      <c r="I833"/>
    </row>
    <row r="834" spans="1:9" s="25" customFormat="1">
      <c r="A834"/>
      <c r="B834"/>
      <c r="C834"/>
      <c r="D834"/>
      <c r="E834" s="3"/>
      <c r="F834" s="3"/>
      <c r="G834" s="55"/>
      <c r="H834"/>
      <c r="I834"/>
    </row>
    <row r="835" spans="1:9" s="25" customFormat="1">
      <c r="A835"/>
      <c r="B835"/>
      <c r="C835"/>
      <c r="D835"/>
      <c r="E835" s="3"/>
      <c r="F835" s="3"/>
      <c r="G835" s="55"/>
      <c r="H835"/>
      <c r="I835"/>
    </row>
    <row r="836" spans="1:9" s="25" customFormat="1">
      <c r="A836"/>
      <c r="B836"/>
      <c r="C836"/>
      <c r="D836"/>
      <c r="E836" s="3"/>
      <c r="F836" s="3"/>
      <c r="G836" s="55"/>
      <c r="H836"/>
      <c r="I836"/>
    </row>
    <row r="837" spans="1:9" s="25" customFormat="1">
      <c r="A837"/>
      <c r="B837"/>
      <c r="C837"/>
      <c r="D837"/>
      <c r="E837" s="3"/>
      <c r="F837" s="3"/>
      <c r="G837" s="55"/>
      <c r="H837"/>
      <c r="I837"/>
    </row>
    <row r="838" spans="1:9" s="25" customFormat="1">
      <c r="A838"/>
      <c r="B838"/>
      <c r="C838"/>
      <c r="D838"/>
      <c r="E838" s="3"/>
      <c r="F838" s="3"/>
      <c r="G838" s="55"/>
      <c r="H838"/>
      <c r="I838"/>
    </row>
    <row r="839" spans="1:9" s="25" customFormat="1">
      <c r="A839"/>
      <c r="B839"/>
      <c r="C839"/>
      <c r="D839"/>
      <c r="E839" s="3"/>
      <c r="F839" s="3"/>
      <c r="G839" s="55"/>
      <c r="H839"/>
      <c r="I839"/>
    </row>
    <row r="840" spans="1:9" s="25" customFormat="1">
      <c r="A840"/>
      <c r="B840"/>
      <c r="C840"/>
      <c r="D840"/>
      <c r="E840" s="3"/>
      <c r="F840" s="3"/>
      <c r="G840" s="55"/>
      <c r="H840"/>
      <c r="I840"/>
    </row>
    <row r="841" spans="1:9" s="25" customFormat="1">
      <c r="A841"/>
      <c r="B841"/>
      <c r="C841"/>
      <c r="D841"/>
      <c r="E841" s="3"/>
      <c r="F841" s="3"/>
      <c r="G841" s="55"/>
      <c r="H841"/>
      <c r="I841"/>
    </row>
    <row r="842" spans="1:9" s="25" customFormat="1">
      <c r="A842"/>
      <c r="B842"/>
      <c r="C842"/>
      <c r="D842"/>
      <c r="E842" s="3"/>
      <c r="F842" s="3"/>
      <c r="G842" s="55"/>
      <c r="H842"/>
      <c r="I842"/>
    </row>
    <row r="843" spans="1:9" s="25" customFormat="1">
      <c r="A843"/>
      <c r="B843"/>
      <c r="C843"/>
      <c r="D843"/>
      <c r="E843" s="3"/>
      <c r="F843" s="3"/>
      <c r="G843" s="55"/>
      <c r="H843"/>
      <c r="I843"/>
    </row>
    <row r="844" spans="1:9" s="25" customFormat="1">
      <c r="A844"/>
      <c r="B844"/>
      <c r="C844"/>
      <c r="D844"/>
      <c r="E844" s="3"/>
      <c r="F844" s="3"/>
      <c r="G844" s="55"/>
      <c r="H844"/>
      <c r="I844"/>
    </row>
    <row r="845" spans="1:9" s="25" customFormat="1">
      <c r="A845"/>
      <c r="B845"/>
      <c r="C845"/>
      <c r="D845"/>
      <c r="E845" s="3"/>
      <c r="F845" s="3"/>
      <c r="G845" s="55"/>
      <c r="H845"/>
      <c r="I845"/>
    </row>
    <row r="846" spans="1:9" s="25" customFormat="1">
      <c r="A846"/>
      <c r="B846"/>
      <c r="C846"/>
      <c r="D846"/>
      <c r="E846" s="3"/>
      <c r="F846" s="3"/>
      <c r="G846" s="55"/>
      <c r="H846"/>
      <c r="I846"/>
    </row>
    <row r="847" spans="1:9" s="25" customFormat="1">
      <c r="A847"/>
      <c r="B847"/>
      <c r="C847"/>
      <c r="D847"/>
      <c r="E847" s="3"/>
      <c r="F847" s="3"/>
      <c r="G847" s="55"/>
      <c r="H847"/>
      <c r="I847"/>
    </row>
    <row r="848" spans="1:9" s="25" customFormat="1">
      <c r="A848"/>
      <c r="B848"/>
      <c r="C848"/>
      <c r="D848"/>
      <c r="E848" s="3"/>
      <c r="F848" s="3"/>
      <c r="G848" s="55"/>
      <c r="H848"/>
      <c r="I848"/>
    </row>
    <row r="849" spans="1:9" s="25" customFormat="1">
      <c r="A849"/>
      <c r="B849"/>
      <c r="C849"/>
      <c r="D849"/>
      <c r="E849" s="3"/>
      <c r="F849" s="3"/>
      <c r="G849" s="55"/>
      <c r="H849"/>
      <c r="I849"/>
    </row>
    <row r="850" spans="1:9" s="25" customFormat="1">
      <c r="A850"/>
      <c r="B850"/>
      <c r="C850"/>
      <c r="D850"/>
      <c r="E850" s="3"/>
      <c r="F850" s="3"/>
      <c r="G850" s="55"/>
      <c r="H850"/>
      <c r="I850"/>
    </row>
    <row r="851" spans="1:9" s="25" customFormat="1">
      <c r="A851"/>
      <c r="B851"/>
      <c r="C851"/>
      <c r="D851"/>
      <c r="E851" s="3"/>
      <c r="F851" s="3"/>
      <c r="G851" s="55"/>
      <c r="H851"/>
      <c r="I851"/>
    </row>
    <row r="852" spans="1:9" s="25" customFormat="1">
      <c r="A852"/>
      <c r="B852"/>
      <c r="C852"/>
      <c r="D852"/>
      <c r="E852" s="3"/>
      <c r="F852" s="3"/>
      <c r="G852" s="55"/>
      <c r="H852"/>
      <c r="I852"/>
    </row>
    <row r="853" spans="1:9" s="25" customFormat="1">
      <c r="A853"/>
      <c r="B853"/>
      <c r="C853"/>
      <c r="D853"/>
      <c r="E853" s="3"/>
      <c r="F853" s="3"/>
      <c r="G853" s="55"/>
      <c r="H853"/>
      <c r="I853"/>
    </row>
    <row r="854" spans="1:9" s="25" customFormat="1">
      <c r="A854"/>
      <c r="B854"/>
      <c r="C854"/>
      <c r="D854"/>
      <c r="E854" s="3"/>
      <c r="F854" s="3"/>
      <c r="G854" s="55"/>
      <c r="H854"/>
      <c r="I854"/>
    </row>
    <row r="855" spans="1:9" s="25" customFormat="1">
      <c r="A855"/>
      <c r="B855"/>
      <c r="C855"/>
      <c r="D855"/>
      <c r="E855" s="3"/>
      <c r="F855" s="3"/>
      <c r="G855" s="55"/>
      <c r="H855"/>
      <c r="I855"/>
    </row>
    <row r="856" spans="1:9" s="25" customFormat="1">
      <c r="A856"/>
      <c r="B856"/>
      <c r="C856"/>
      <c r="D856"/>
      <c r="E856" s="3"/>
      <c r="F856" s="3"/>
      <c r="G856" s="55"/>
      <c r="H856"/>
      <c r="I856"/>
    </row>
    <row r="857" spans="1:9" s="25" customFormat="1">
      <c r="A857"/>
      <c r="B857"/>
      <c r="C857"/>
      <c r="D857"/>
      <c r="E857" s="3"/>
      <c r="F857" s="3"/>
      <c r="G857" s="55"/>
      <c r="H857"/>
      <c r="I857"/>
    </row>
    <row r="858" spans="1:9" s="25" customFormat="1">
      <c r="A858"/>
      <c r="B858"/>
      <c r="C858"/>
      <c r="D858"/>
      <c r="E858" s="3"/>
      <c r="F858" s="3"/>
      <c r="G858" s="55"/>
      <c r="H858"/>
      <c r="I858"/>
    </row>
    <row r="859" spans="1:9" s="25" customFormat="1">
      <c r="A859"/>
      <c r="B859"/>
      <c r="C859"/>
      <c r="D859"/>
      <c r="E859" s="3"/>
      <c r="F859" s="3"/>
      <c r="G859" s="55"/>
      <c r="H859"/>
      <c r="I859"/>
    </row>
    <row r="860" spans="1:9" s="25" customFormat="1">
      <c r="A860"/>
      <c r="B860"/>
      <c r="C860"/>
      <c r="D860"/>
      <c r="E860" s="3"/>
      <c r="F860" s="3"/>
      <c r="G860" s="55"/>
      <c r="H860"/>
      <c r="I860"/>
    </row>
    <row r="861" spans="1:9" s="25" customFormat="1">
      <c r="A861"/>
      <c r="B861"/>
      <c r="C861"/>
      <c r="D861"/>
      <c r="E861" s="3"/>
      <c r="F861" s="3"/>
      <c r="G861" s="55"/>
      <c r="H861"/>
      <c r="I861"/>
    </row>
    <row r="862" spans="1:9" s="25" customFormat="1">
      <c r="A862"/>
      <c r="B862"/>
      <c r="C862"/>
      <c r="D862"/>
      <c r="E862" s="3"/>
      <c r="F862" s="3"/>
      <c r="G862" s="55"/>
      <c r="H862"/>
      <c r="I862"/>
    </row>
    <row r="863" spans="1:9" s="25" customFormat="1">
      <c r="A863"/>
      <c r="B863"/>
      <c r="C863"/>
      <c r="D863"/>
      <c r="E863" s="3"/>
      <c r="F863" s="3"/>
      <c r="G863" s="55"/>
      <c r="H863"/>
      <c r="I863"/>
    </row>
    <row r="864" spans="1:9" s="25" customFormat="1">
      <c r="A864"/>
      <c r="B864"/>
      <c r="C864"/>
      <c r="D864"/>
      <c r="E864" s="3"/>
      <c r="F864" s="3"/>
      <c r="G864" s="55"/>
      <c r="H864"/>
      <c r="I864"/>
    </row>
    <row r="865" spans="1:9" s="25" customFormat="1">
      <c r="A865"/>
      <c r="B865"/>
      <c r="C865"/>
      <c r="D865"/>
      <c r="E865" s="3"/>
      <c r="F865" s="3"/>
      <c r="G865" s="55"/>
      <c r="H865"/>
      <c r="I865"/>
    </row>
    <row r="866" spans="1:9" s="25" customFormat="1">
      <c r="A866"/>
      <c r="B866"/>
      <c r="C866"/>
      <c r="D866"/>
      <c r="E866" s="3"/>
      <c r="F866" s="3"/>
      <c r="G866" s="55"/>
      <c r="H866"/>
      <c r="I866"/>
    </row>
    <row r="867" spans="1:9" s="25" customFormat="1">
      <c r="A867"/>
      <c r="B867"/>
      <c r="C867"/>
      <c r="D867"/>
      <c r="E867" s="3"/>
      <c r="F867" s="3"/>
      <c r="G867" s="55"/>
      <c r="H867"/>
      <c r="I867"/>
    </row>
    <row r="868" spans="1:9" s="25" customFormat="1">
      <c r="A868"/>
      <c r="B868"/>
      <c r="C868"/>
      <c r="D868"/>
      <c r="E868" s="3"/>
      <c r="F868" s="3"/>
      <c r="G868" s="55"/>
      <c r="H868"/>
      <c r="I868"/>
    </row>
    <row r="869" spans="1:9" s="25" customFormat="1">
      <c r="A869"/>
      <c r="B869"/>
      <c r="C869"/>
      <c r="D869"/>
      <c r="E869" s="3"/>
      <c r="F869" s="3"/>
      <c r="G869" s="55"/>
      <c r="H869"/>
      <c r="I869"/>
    </row>
    <row r="870" spans="1:9" s="25" customFormat="1">
      <c r="A870"/>
      <c r="B870"/>
      <c r="C870"/>
      <c r="D870"/>
      <c r="E870" s="3"/>
      <c r="F870" s="3"/>
      <c r="G870" s="55"/>
      <c r="H870"/>
      <c r="I870"/>
    </row>
    <row r="871" spans="1:9" s="25" customFormat="1">
      <c r="A871"/>
      <c r="B871"/>
      <c r="C871"/>
      <c r="D871"/>
      <c r="E871" s="3"/>
      <c r="F871" s="3"/>
      <c r="G871" s="55"/>
      <c r="H871"/>
      <c r="I871"/>
    </row>
    <row r="872" spans="1:9" s="25" customFormat="1">
      <c r="A872"/>
      <c r="B872"/>
      <c r="C872"/>
      <c r="D872"/>
      <c r="E872" s="3"/>
      <c r="F872" s="3"/>
      <c r="G872" s="55"/>
      <c r="H872"/>
      <c r="I872"/>
    </row>
    <row r="873" spans="1:9" s="25" customFormat="1">
      <c r="A873"/>
      <c r="B873"/>
      <c r="C873"/>
      <c r="D873"/>
      <c r="E873" s="3"/>
      <c r="F873" s="3"/>
      <c r="G873" s="55"/>
      <c r="H873"/>
      <c r="I873"/>
    </row>
    <row r="874" spans="1:9" s="25" customFormat="1">
      <c r="A874"/>
      <c r="B874"/>
      <c r="C874"/>
      <c r="D874"/>
      <c r="E874" s="3"/>
      <c r="F874" s="3"/>
      <c r="G874" s="55"/>
      <c r="H874"/>
      <c r="I874"/>
    </row>
    <row r="875" spans="1:9" s="25" customFormat="1">
      <c r="A875"/>
      <c r="B875"/>
      <c r="C875"/>
      <c r="D875"/>
      <c r="E875" s="3"/>
      <c r="F875" s="3"/>
      <c r="G875" s="55"/>
      <c r="H875"/>
      <c r="I875"/>
    </row>
    <row r="876" spans="1:9" s="25" customFormat="1">
      <c r="A876"/>
      <c r="B876"/>
      <c r="C876"/>
      <c r="D876"/>
      <c r="E876" s="3"/>
      <c r="F876" s="3"/>
      <c r="G876" s="55"/>
      <c r="H876"/>
      <c r="I876"/>
    </row>
    <row r="877" spans="1:9" s="25" customFormat="1">
      <c r="A877"/>
      <c r="B877"/>
      <c r="C877"/>
      <c r="D877"/>
      <c r="E877" s="3"/>
      <c r="F877" s="3"/>
      <c r="G877" s="55"/>
      <c r="H877"/>
      <c r="I877"/>
    </row>
    <row r="878" spans="1:9" s="25" customFormat="1">
      <c r="A878"/>
      <c r="B878"/>
      <c r="C878"/>
      <c r="D878"/>
      <c r="E878" s="3"/>
      <c r="F878" s="3"/>
      <c r="G878" s="55"/>
      <c r="H878"/>
      <c r="I878"/>
    </row>
    <row r="879" spans="1:9" s="25" customFormat="1">
      <c r="A879"/>
      <c r="B879"/>
      <c r="C879"/>
      <c r="D879"/>
      <c r="E879" s="3"/>
      <c r="F879" s="3"/>
      <c r="G879" s="55"/>
      <c r="H879"/>
      <c r="I879"/>
    </row>
    <row r="880" spans="1:9" s="25" customFormat="1">
      <c r="A880"/>
      <c r="B880"/>
      <c r="C880"/>
      <c r="D880"/>
      <c r="E880" s="3"/>
      <c r="F880" s="3"/>
      <c r="G880" s="55"/>
      <c r="H880"/>
      <c r="I880"/>
    </row>
    <row r="881" spans="1:9" s="25" customFormat="1">
      <c r="A881"/>
      <c r="B881"/>
      <c r="C881"/>
      <c r="D881"/>
      <c r="E881" s="3"/>
      <c r="F881" s="3"/>
      <c r="G881" s="55"/>
      <c r="H881"/>
      <c r="I881"/>
    </row>
    <row r="882" spans="1:9" s="25" customFormat="1">
      <c r="A882"/>
      <c r="B882"/>
      <c r="C882"/>
      <c r="D882"/>
      <c r="E882" s="3"/>
      <c r="F882" s="3"/>
      <c r="G882" s="55"/>
      <c r="H882"/>
      <c r="I882"/>
    </row>
    <row r="883" spans="1:9" s="25" customFormat="1">
      <c r="A883"/>
      <c r="B883"/>
      <c r="C883"/>
      <c r="D883"/>
      <c r="E883" s="3"/>
      <c r="F883" s="3"/>
      <c r="G883" s="55"/>
      <c r="H883"/>
      <c r="I883"/>
    </row>
    <row r="884" spans="1:9" s="25" customFormat="1">
      <c r="A884"/>
      <c r="B884"/>
      <c r="C884"/>
      <c r="D884"/>
      <c r="E884" s="3"/>
      <c r="F884" s="3"/>
      <c r="G884" s="55"/>
      <c r="H884"/>
      <c r="I884"/>
    </row>
    <row r="885" spans="1:9" s="25" customFormat="1">
      <c r="A885"/>
      <c r="B885"/>
      <c r="C885"/>
      <c r="D885"/>
      <c r="E885" s="3"/>
      <c r="F885" s="3"/>
      <c r="G885" s="55"/>
      <c r="H885"/>
      <c r="I885"/>
    </row>
    <row r="886" spans="1:9" s="25" customFormat="1">
      <c r="A886"/>
      <c r="B886"/>
      <c r="C886"/>
      <c r="D886"/>
      <c r="E886" s="3"/>
      <c r="F886" s="3"/>
      <c r="G886" s="55"/>
      <c r="H886"/>
      <c r="I886"/>
    </row>
    <row r="887" spans="1:9" s="25" customFormat="1">
      <c r="A887"/>
      <c r="B887"/>
      <c r="C887"/>
      <c r="D887"/>
      <c r="E887" s="3"/>
      <c r="F887" s="3"/>
      <c r="G887" s="55"/>
      <c r="H887"/>
      <c r="I887"/>
    </row>
    <row r="888" spans="1:9" s="25" customFormat="1">
      <c r="A888"/>
      <c r="B888"/>
      <c r="C888"/>
      <c r="D888"/>
      <c r="E888" s="3"/>
      <c r="F888" s="3"/>
      <c r="G888" s="55"/>
      <c r="H888"/>
      <c r="I888"/>
    </row>
    <row r="889" spans="1:9" s="25" customFormat="1">
      <c r="A889"/>
      <c r="B889"/>
      <c r="C889"/>
      <c r="D889"/>
      <c r="E889" s="3"/>
      <c r="F889" s="3"/>
      <c r="G889" s="55"/>
      <c r="H889"/>
      <c r="I889"/>
    </row>
    <row r="890" spans="1:9" s="25" customFormat="1">
      <c r="A890"/>
      <c r="B890"/>
      <c r="C890"/>
      <c r="D890"/>
      <c r="E890" s="3"/>
      <c r="F890" s="3"/>
      <c r="G890" s="55"/>
      <c r="H890"/>
      <c r="I890"/>
    </row>
    <row r="891" spans="1:9" s="25" customFormat="1">
      <c r="A891"/>
      <c r="B891"/>
      <c r="C891"/>
      <c r="D891"/>
      <c r="E891" s="3"/>
      <c r="F891" s="3"/>
      <c r="G891" s="55"/>
      <c r="H891"/>
      <c r="I891"/>
    </row>
    <row r="892" spans="1:9" s="25" customFormat="1">
      <c r="A892"/>
      <c r="B892"/>
      <c r="C892"/>
      <c r="D892"/>
      <c r="E892" s="3"/>
      <c r="F892" s="3"/>
      <c r="G892" s="55"/>
      <c r="H892"/>
      <c r="I892"/>
    </row>
    <row r="893" spans="1:9" s="25" customFormat="1">
      <c r="A893"/>
      <c r="B893"/>
      <c r="C893"/>
      <c r="D893"/>
      <c r="E893" s="3"/>
      <c r="F893" s="3"/>
      <c r="G893" s="55"/>
      <c r="H893"/>
      <c r="I893"/>
    </row>
    <row r="894" spans="1:9" s="25" customFormat="1">
      <c r="A894"/>
      <c r="B894"/>
      <c r="C894"/>
      <c r="D894"/>
      <c r="E894" s="3"/>
      <c r="F894" s="3"/>
      <c r="G894" s="55"/>
      <c r="H894"/>
      <c r="I894"/>
    </row>
    <row r="895" spans="1:9" s="25" customFormat="1">
      <c r="A895"/>
      <c r="B895"/>
      <c r="C895"/>
      <c r="D895"/>
      <c r="E895" s="3"/>
      <c r="F895" s="3"/>
      <c r="G895" s="55"/>
      <c r="H895"/>
      <c r="I895"/>
    </row>
    <row r="896" spans="1:9" s="25" customFormat="1">
      <c r="A896"/>
      <c r="B896"/>
      <c r="C896"/>
      <c r="D896"/>
      <c r="E896" s="3"/>
      <c r="F896" s="3"/>
      <c r="G896" s="55"/>
      <c r="H896"/>
      <c r="I896"/>
    </row>
    <row r="897" spans="1:9" s="25" customFormat="1">
      <c r="A897"/>
      <c r="B897"/>
      <c r="C897"/>
      <c r="D897"/>
      <c r="E897" s="3"/>
      <c r="F897" s="3"/>
      <c r="G897" s="55"/>
      <c r="H897"/>
      <c r="I897"/>
    </row>
    <row r="898" spans="1:9" s="25" customFormat="1">
      <c r="A898"/>
      <c r="B898"/>
      <c r="C898"/>
      <c r="D898"/>
      <c r="E898" s="3"/>
      <c r="F898" s="3"/>
      <c r="G898" s="55"/>
      <c r="H898"/>
      <c r="I898"/>
    </row>
    <row r="899" spans="1:9" s="25" customFormat="1">
      <c r="A899"/>
      <c r="B899"/>
      <c r="C899"/>
      <c r="D899"/>
      <c r="E899" s="3"/>
      <c r="F899" s="3"/>
      <c r="G899" s="55"/>
      <c r="H899"/>
      <c r="I899"/>
    </row>
    <row r="900" spans="1:9" s="25" customFormat="1">
      <c r="A900"/>
      <c r="B900"/>
      <c r="C900"/>
      <c r="D900"/>
      <c r="E900" s="3"/>
      <c r="F900" s="3"/>
      <c r="G900" s="55"/>
      <c r="H900"/>
      <c r="I900"/>
    </row>
    <row r="901" spans="1:9" s="25" customFormat="1">
      <c r="A901"/>
      <c r="B901"/>
      <c r="C901"/>
      <c r="D901"/>
      <c r="E901" s="3"/>
      <c r="F901" s="3"/>
      <c r="G901" s="55"/>
      <c r="H901"/>
      <c r="I901"/>
    </row>
    <row r="902" spans="1:9" s="25" customFormat="1">
      <c r="A902"/>
      <c r="B902"/>
      <c r="C902"/>
      <c r="D902"/>
      <c r="E902" s="3"/>
      <c r="F902" s="3"/>
      <c r="G902" s="55"/>
      <c r="H902"/>
      <c r="I902"/>
    </row>
    <row r="903" spans="1:9" s="25" customFormat="1">
      <c r="A903"/>
      <c r="B903"/>
      <c r="C903"/>
      <c r="D903"/>
      <c r="E903" s="3"/>
      <c r="F903" s="3"/>
      <c r="G903" s="55"/>
      <c r="H903"/>
      <c r="I903"/>
    </row>
    <row r="904" spans="1:9" s="25" customFormat="1">
      <c r="A904"/>
      <c r="B904"/>
      <c r="C904"/>
      <c r="D904"/>
      <c r="E904" s="3"/>
      <c r="F904" s="3"/>
      <c r="G904" s="55"/>
      <c r="H904"/>
      <c r="I904"/>
    </row>
    <row r="905" spans="1:9" s="25" customFormat="1">
      <c r="A905"/>
      <c r="B905"/>
      <c r="C905"/>
      <c r="D905"/>
      <c r="E905" s="3"/>
      <c r="F905" s="3"/>
      <c r="G905" s="55"/>
      <c r="H905"/>
      <c r="I905"/>
    </row>
    <row r="906" spans="1:9" s="25" customFormat="1">
      <c r="A906"/>
      <c r="B906"/>
      <c r="C906"/>
      <c r="D906"/>
      <c r="E906" s="3"/>
      <c r="F906" s="3"/>
      <c r="G906" s="55"/>
      <c r="H906"/>
      <c r="I906"/>
    </row>
    <row r="907" spans="1:9" s="25" customFormat="1">
      <c r="A907"/>
      <c r="B907"/>
      <c r="C907"/>
      <c r="D907"/>
      <c r="E907" s="3"/>
      <c r="F907" s="3"/>
      <c r="G907" s="55"/>
      <c r="H907"/>
      <c r="I907"/>
    </row>
    <row r="908" spans="1:9" s="25" customFormat="1">
      <c r="A908"/>
      <c r="B908"/>
      <c r="C908"/>
      <c r="D908"/>
      <c r="E908" s="3"/>
      <c r="F908" s="3"/>
      <c r="G908" s="55"/>
      <c r="H908"/>
      <c r="I908"/>
    </row>
    <row r="909" spans="1:9" s="25" customFormat="1">
      <c r="A909"/>
      <c r="B909"/>
      <c r="C909"/>
      <c r="D909"/>
      <c r="E909" s="3"/>
      <c r="F909" s="3"/>
      <c r="G909" s="55"/>
      <c r="H909"/>
      <c r="I909"/>
    </row>
    <row r="910" spans="1:9" s="25" customFormat="1">
      <c r="A910"/>
      <c r="B910"/>
      <c r="C910"/>
      <c r="D910"/>
      <c r="E910" s="3"/>
      <c r="F910" s="3"/>
      <c r="G910" s="55"/>
      <c r="H910"/>
      <c r="I910"/>
    </row>
    <row r="911" spans="1:9" s="25" customFormat="1">
      <c r="A911"/>
      <c r="B911"/>
      <c r="C911"/>
      <c r="D911"/>
      <c r="E911" s="3"/>
      <c r="F911" s="3"/>
      <c r="G911" s="55"/>
      <c r="H911"/>
      <c r="I911"/>
    </row>
    <row r="912" spans="1:9" s="25" customFormat="1">
      <c r="A912"/>
      <c r="B912"/>
      <c r="C912"/>
      <c r="D912"/>
      <c r="E912" s="3"/>
      <c r="F912" s="3"/>
      <c r="G912" s="55"/>
      <c r="H912"/>
      <c r="I912"/>
    </row>
    <row r="913" spans="1:9" s="25" customFormat="1">
      <c r="A913"/>
      <c r="B913"/>
      <c r="C913"/>
      <c r="D913"/>
      <c r="E913" s="3"/>
      <c r="F913" s="3"/>
      <c r="G913" s="55"/>
      <c r="H913"/>
      <c r="I913"/>
    </row>
    <row r="914" spans="1:9" s="25" customFormat="1">
      <c r="A914"/>
      <c r="B914"/>
      <c r="C914"/>
      <c r="D914"/>
      <c r="E914" s="3"/>
      <c r="F914" s="3"/>
      <c r="G914" s="55"/>
      <c r="H914"/>
      <c r="I914"/>
    </row>
    <row r="915" spans="1:9" s="25" customFormat="1">
      <c r="A915"/>
      <c r="B915"/>
      <c r="C915"/>
      <c r="D915"/>
      <c r="E915" s="3"/>
      <c r="F915" s="3"/>
      <c r="G915" s="55"/>
      <c r="H915"/>
      <c r="I915"/>
    </row>
    <row r="916" spans="1:9" s="25" customFormat="1">
      <c r="A916"/>
      <c r="B916"/>
      <c r="C916"/>
      <c r="D916"/>
      <c r="E916" s="3"/>
      <c r="F916" s="3"/>
      <c r="G916" s="55"/>
      <c r="H916"/>
      <c r="I916"/>
    </row>
    <row r="917" spans="1:9" s="25" customFormat="1">
      <c r="A917"/>
      <c r="B917"/>
      <c r="C917"/>
      <c r="D917"/>
      <c r="E917" s="3"/>
      <c r="F917" s="3"/>
      <c r="G917" s="55"/>
      <c r="H917"/>
      <c r="I917"/>
    </row>
    <row r="918" spans="1:9" s="25" customFormat="1">
      <c r="A918"/>
      <c r="B918"/>
      <c r="C918"/>
      <c r="D918"/>
      <c r="E918" s="3"/>
      <c r="F918" s="3"/>
      <c r="G918" s="55"/>
      <c r="H918"/>
      <c r="I918"/>
    </row>
    <row r="919" spans="1:9" s="25" customFormat="1">
      <c r="A919"/>
      <c r="B919"/>
      <c r="C919"/>
      <c r="D919"/>
      <c r="E919" s="3"/>
      <c r="F919" s="3"/>
      <c r="G919" s="55"/>
      <c r="H919"/>
      <c r="I919"/>
    </row>
    <row r="920" spans="1:9" s="25" customFormat="1">
      <c r="A920"/>
      <c r="B920"/>
      <c r="C920"/>
      <c r="D920"/>
      <c r="E920" s="3"/>
      <c r="F920" s="3"/>
      <c r="G920" s="55"/>
      <c r="H920"/>
      <c r="I920"/>
    </row>
    <row r="921" spans="1:9" s="25" customFormat="1">
      <c r="A921"/>
      <c r="B921"/>
      <c r="C921"/>
      <c r="D921"/>
      <c r="E921" s="3"/>
      <c r="F921" s="3"/>
      <c r="G921" s="55"/>
      <c r="H921"/>
      <c r="I921"/>
    </row>
    <row r="922" spans="1:9" s="25" customFormat="1">
      <c r="A922"/>
      <c r="B922"/>
      <c r="C922"/>
      <c r="D922"/>
      <c r="E922" s="3"/>
      <c r="F922" s="3"/>
      <c r="G922" s="55"/>
      <c r="H922"/>
      <c r="I922"/>
    </row>
    <row r="923" spans="1:9" s="25" customFormat="1">
      <c r="A923"/>
      <c r="B923"/>
      <c r="C923"/>
      <c r="D923"/>
      <c r="E923" s="3"/>
      <c r="F923" s="3"/>
      <c r="G923" s="55"/>
      <c r="H923"/>
      <c r="I923"/>
    </row>
    <row r="924" spans="1:9" s="25" customFormat="1">
      <c r="A924"/>
      <c r="B924"/>
      <c r="C924"/>
      <c r="D924"/>
      <c r="E924" s="3"/>
      <c r="F924" s="3"/>
      <c r="G924" s="55"/>
      <c r="H924"/>
      <c r="I924"/>
    </row>
    <row r="925" spans="1:9" s="25" customFormat="1">
      <c r="A925"/>
      <c r="B925"/>
      <c r="C925"/>
      <c r="D925"/>
      <c r="E925" s="3"/>
      <c r="F925" s="3"/>
      <c r="G925" s="55"/>
      <c r="H925"/>
      <c r="I925"/>
    </row>
    <row r="926" spans="1:9" s="25" customFormat="1">
      <c r="A926"/>
      <c r="B926"/>
      <c r="C926"/>
      <c r="D926"/>
      <c r="E926" s="3"/>
      <c r="F926" s="3"/>
      <c r="G926" s="55"/>
      <c r="H926"/>
      <c r="I926"/>
    </row>
    <row r="927" spans="1:9" s="25" customFormat="1">
      <c r="A927"/>
      <c r="B927"/>
      <c r="C927"/>
      <c r="D927"/>
      <c r="E927" s="3"/>
      <c r="F927" s="3"/>
      <c r="G927" s="55"/>
      <c r="H927"/>
      <c r="I927"/>
    </row>
    <row r="928" spans="1:9" s="25" customFormat="1">
      <c r="A928"/>
      <c r="B928"/>
      <c r="C928"/>
      <c r="D928"/>
      <c r="E928" s="3"/>
      <c r="F928" s="3"/>
      <c r="G928" s="55"/>
      <c r="H928"/>
      <c r="I928"/>
    </row>
    <row r="929" spans="1:9" s="25" customFormat="1">
      <c r="A929"/>
      <c r="B929"/>
      <c r="C929"/>
      <c r="D929"/>
      <c r="E929" s="3"/>
      <c r="F929" s="3"/>
      <c r="G929" s="55"/>
      <c r="H929"/>
      <c r="I929"/>
    </row>
    <row r="930" spans="1:9" s="25" customFormat="1">
      <c r="A930"/>
      <c r="B930"/>
      <c r="C930"/>
      <c r="D930"/>
      <c r="E930" s="3"/>
      <c r="F930" s="3"/>
      <c r="G930" s="55"/>
      <c r="H930"/>
      <c r="I930"/>
    </row>
    <row r="931" spans="1:9" s="25" customFormat="1">
      <c r="A931"/>
      <c r="B931"/>
      <c r="C931"/>
      <c r="D931"/>
      <c r="E931" s="3"/>
      <c r="F931" s="3"/>
      <c r="G931" s="55"/>
      <c r="H931"/>
      <c r="I931"/>
    </row>
    <row r="932" spans="1:9" s="25" customFormat="1">
      <c r="A932"/>
      <c r="B932"/>
      <c r="C932"/>
      <c r="D932"/>
      <c r="E932" s="3"/>
      <c r="F932" s="3"/>
      <c r="G932" s="55"/>
      <c r="H932"/>
      <c r="I932"/>
    </row>
    <row r="933" spans="1:9" s="25" customFormat="1">
      <c r="A933"/>
      <c r="B933"/>
      <c r="C933"/>
      <c r="D933"/>
      <c r="E933" s="3"/>
      <c r="F933" s="3"/>
      <c r="G933" s="55"/>
      <c r="H933"/>
      <c r="I933"/>
    </row>
    <row r="934" spans="1:9" s="25" customFormat="1">
      <c r="A934"/>
      <c r="B934"/>
      <c r="C934"/>
      <c r="D934"/>
      <c r="E934" s="3"/>
      <c r="F934" s="3"/>
      <c r="G934" s="55"/>
      <c r="H934"/>
      <c r="I934"/>
    </row>
    <row r="935" spans="1:9" s="25" customFormat="1">
      <c r="A935"/>
      <c r="B935"/>
      <c r="C935"/>
      <c r="D935"/>
      <c r="E935" s="3"/>
      <c r="F935" s="3"/>
      <c r="G935" s="55"/>
      <c r="H935"/>
      <c r="I935"/>
    </row>
    <row r="936" spans="1:9" s="25" customFormat="1">
      <c r="A936"/>
      <c r="B936"/>
      <c r="C936"/>
      <c r="D936"/>
      <c r="E936" s="3"/>
      <c r="F936" s="3"/>
      <c r="G936" s="55"/>
      <c r="H936"/>
      <c r="I936"/>
    </row>
    <row r="937" spans="1:9" s="25" customFormat="1">
      <c r="A937"/>
      <c r="B937"/>
      <c r="C937"/>
      <c r="D937"/>
      <c r="E937" s="3"/>
      <c r="F937" s="3"/>
      <c r="G937" s="55"/>
      <c r="H937"/>
      <c r="I937"/>
    </row>
    <row r="938" spans="1:9" s="25" customFormat="1">
      <c r="A938"/>
      <c r="B938"/>
      <c r="C938"/>
      <c r="D938"/>
      <c r="E938" s="3"/>
      <c r="F938" s="3"/>
      <c r="G938" s="55"/>
      <c r="H938"/>
      <c r="I938"/>
    </row>
    <row r="939" spans="1:9" s="25" customFormat="1">
      <c r="A939"/>
      <c r="B939"/>
      <c r="C939"/>
      <c r="D939"/>
      <c r="E939" s="3"/>
      <c r="F939" s="3"/>
      <c r="G939" s="55"/>
      <c r="H939"/>
      <c r="I939"/>
    </row>
    <row r="940" spans="1:9" s="25" customFormat="1">
      <c r="A940"/>
      <c r="B940"/>
      <c r="C940"/>
      <c r="D940"/>
      <c r="E940" s="3"/>
      <c r="F940" s="3"/>
      <c r="G940" s="55"/>
      <c r="H940"/>
      <c r="I940"/>
    </row>
    <row r="941" spans="1:9" s="25" customFormat="1">
      <c r="A941"/>
      <c r="B941"/>
      <c r="C941"/>
      <c r="D941"/>
      <c r="E941" s="3"/>
      <c r="F941" s="3"/>
      <c r="G941" s="55"/>
      <c r="H941"/>
      <c r="I941"/>
    </row>
    <row r="942" spans="1:9" s="25" customFormat="1">
      <c r="A942"/>
      <c r="B942"/>
      <c r="C942"/>
      <c r="D942"/>
      <c r="E942" s="3"/>
      <c r="F942" s="3"/>
      <c r="G942" s="55"/>
      <c r="H942"/>
      <c r="I942"/>
    </row>
    <row r="943" spans="1:9" s="25" customFormat="1">
      <c r="A943"/>
      <c r="B943"/>
      <c r="C943"/>
      <c r="D943"/>
      <c r="E943" s="3"/>
      <c r="F943" s="3"/>
      <c r="G943" s="55"/>
      <c r="H943"/>
      <c r="I943"/>
    </row>
    <row r="944" spans="1:9" s="25" customFormat="1">
      <c r="A944"/>
      <c r="B944"/>
      <c r="C944"/>
      <c r="D944"/>
      <c r="E944" s="3"/>
      <c r="F944" s="3"/>
      <c r="G944" s="55"/>
      <c r="H944"/>
      <c r="I944"/>
    </row>
    <row r="945" spans="1:9" s="25" customFormat="1">
      <c r="A945"/>
      <c r="B945"/>
      <c r="C945"/>
      <c r="D945"/>
      <c r="E945" s="3"/>
      <c r="F945" s="3"/>
      <c r="G945" s="55"/>
      <c r="H945"/>
      <c r="I945"/>
    </row>
    <row r="946" spans="1:9" s="25" customFormat="1">
      <c r="A946"/>
      <c r="B946"/>
      <c r="C946"/>
      <c r="D946"/>
      <c r="E946" s="3"/>
      <c r="F946" s="3"/>
      <c r="G946" s="55"/>
      <c r="H946"/>
      <c r="I946"/>
    </row>
    <row r="947" spans="1:9" s="25" customFormat="1">
      <c r="A947"/>
      <c r="B947"/>
      <c r="C947"/>
      <c r="D947"/>
      <c r="E947" s="3"/>
      <c r="F947" s="3"/>
      <c r="G947" s="55"/>
      <c r="H947"/>
      <c r="I947"/>
    </row>
    <row r="948" spans="1:9" s="25" customFormat="1">
      <c r="A948"/>
      <c r="B948"/>
      <c r="C948"/>
      <c r="D948"/>
      <c r="E948" s="3"/>
      <c r="F948" s="3"/>
      <c r="G948" s="55"/>
      <c r="H948"/>
      <c r="I948"/>
    </row>
    <row r="949" spans="1:9" s="25" customFormat="1">
      <c r="A949"/>
      <c r="B949"/>
      <c r="C949"/>
      <c r="D949"/>
      <c r="E949" s="3"/>
      <c r="F949" s="3"/>
      <c r="G949" s="55"/>
      <c r="H949"/>
      <c r="I949"/>
    </row>
    <row r="950" spans="1:9" s="25" customFormat="1">
      <c r="A950"/>
      <c r="B950"/>
      <c r="C950"/>
      <c r="D950"/>
      <c r="E950" s="3"/>
      <c r="F950" s="3"/>
      <c r="G950" s="55"/>
      <c r="H950"/>
      <c r="I950"/>
    </row>
    <row r="951" spans="1:9" s="25" customFormat="1">
      <c r="A951"/>
      <c r="B951"/>
      <c r="C951"/>
      <c r="D951"/>
      <c r="E951" s="3"/>
      <c r="F951" s="3"/>
      <c r="G951" s="55"/>
      <c r="H951"/>
      <c r="I951"/>
    </row>
    <row r="952" spans="1:9" s="25" customFormat="1">
      <c r="A952"/>
      <c r="B952"/>
      <c r="C952"/>
      <c r="D952"/>
      <c r="E952" s="3"/>
      <c r="F952" s="3"/>
      <c r="G952" s="55"/>
      <c r="H952"/>
      <c r="I952"/>
    </row>
    <row r="953" spans="1:9" s="25" customFormat="1">
      <c r="A953"/>
      <c r="B953"/>
      <c r="C953"/>
      <c r="D953"/>
      <c r="E953" s="3"/>
      <c r="F953" s="3"/>
      <c r="G953" s="55"/>
      <c r="H953"/>
      <c r="I953"/>
    </row>
    <row r="954" spans="1:9" s="25" customFormat="1">
      <c r="A954"/>
      <c r="B954"/>
      <c r="C954"/>
      <c r="D954"/>
      <c r="E954" s="3"/>
      <c r="F954" s="3"/>
      <c r="G954" s="55"/>
      <c r="H954"/>
      <c r="I954"/>
    </row>
    <row r="955" spans="1:9" s="25" customFormat="1">
      <c r="A955"/>
      <c r="B955"/>
      <c r="C955"/>
      <c r="D955"/>
      <c r="E955" s="3"/>
      <c r="F955" s="3"/>
      <c r="G955" s="55"/>
      <c r="H955"/>
      <c r="I955"/>
    </row>
    <row r="956" spans="1:9" s="25" customFormat="1">
      <c r="A956"/>
      <c r="B956"/>
      <c r="C956"/>
      <c r="D956"/>
      <c r="E956" s="3"/>
      <c r="F956" s="3"/>
      <c r="G956" s="55"/>
      <c r="H956"/>
      <c r="I956"/>
    </row>
    <row r="957" spans="1:9" s="25" customFormat="1">
      <c r="A957"/>
      <c r="B957"/>
      <c r="C957"/>
      <c r="D957"/>
      <c r="E957" s="3"/>
      <c r="F957" s="3"/>
      <c r="G957" s="55"/>
      <c r="H957"/>
      <c r="I957"/>
    </row>
    <row r="958" spans="1:9" s="25" customFormat="1">
      <c r="A958"/>
      <c r="B958"/>
      <c r="C958"/>
      <c r="D958"/>
      <c r="E958" s="3"/>
      <c r="F958" s="3"/>
      <c r="G958" s="55"/>
      <c r="H958"/>
      <c r="I958"/>
    </row>
    <row r="959" spans="1:9" s="25" customFormat="1">
      <c r="A959"/>
      <c r="B959"/>
      <c r="C959"/>
      <c r="D959"/>
      <c r="E959" s="3"/>
      <c r="F959" s="3"/>
      <c r="G959" s="55"/>
      <c r="H959"/>
      <c r="I959"/>
    </row>
    <row r="960" spans="1:9" s="25" customFormat="1">
      <c r="A960"/>
      <c r="B960"/>
      <c r="C960"/>
      <c r="D960"/>
      <c r="E960" s="3"/>
      <c r="F960" s="3"/>
      <c r="G960" s="55"/>
      <c r="H960"/>
      <c r="I960"/>
    </row>
    <row r="961" spans="1:9" s="25" customFormat="1">
      <c r="A961"/>
      <c r="B961"/>
      <c r="C961"/>
      <c r="D961"/>
      <c r="E961" s="3"/>
      <c r="F961" s="3"/>
      <c r="G961" s="55"/>
      <c r="H961"/>
      <c r="I961"/>
    </row>
    <row r="962" spans="1:9" s="25" customFormat="1">
      <c r="A962"/>
      <c r="B962"/>
      <c r="C962"/>
      <c r="D962"/>
      <c r="E962" s="3"/>
      <c r="F962" s="3"/>
      <c r="G962" s="55"/>
      <c r="H962"/>
      <c r="I962"/>
    </row>
    <row r="963" spans="1:9" s="25" customFormat="1">
      <c r="A963"/>
      <c r="B963"/>
      <c r="C963"/>
      <c r="D963"/>
      <c r="E963" s="3"/>
      <c r="F963" s="3"/>
      <c r="G963" s="55"/>
      <c r="H963"/>
      <c r="I963"/>
    </row>
    <row r="964" spans="1:9" s="25" customFormat="1">
      <c r="A964"/>
      <c r="B964"/>
      <c r="C964"/>
      <c r="D964"/>
      <c r="E964" s="3"/>
      <c r="F964" s="3"/>
      <c r="G964" s="55"/>
      <c r="H964"/>
      <c r="I964"/>
    </row>
    <row r="965" spans="1:9" s="25" customFormat="1">
      <c r="A965"/>
      <c r="B965"/>
      <c r="C965"/>
      <c r="D965"/>
      <c r="E965" s="3"/>
      <c r="F965" s="3"/>
      <c r="G965" s="55"/>
      <c r="H965"/>
      <c r="I965"/>
    </row>
    <row r="966" spans="1:9" s="25" customFormat="1">
      <c r="A966"/>
      <c r="B966"/>
      <c r="C966"/>
      <c r="D966"/>
      <c r="E966" s="3"/>
      <c r="F966" s="3"/>
      <c r="G966" s="55"/>
      <c r="H966"/>
      <c r="I966"/>
    </row>
    <row r="967" spans="1:9" s="25" customFormat="1">
      <c r="A967"/>
      <c r="B967"/>
      <c r="C967"/>
      <c r="D967"/>
      <c r="E967" s="3"/>
      <c r="F967" s="3"/>
      <c r="G967" s="55"/>
      <c r="H967"/>
      <c r="I967"/>
    </row>
    <row r="968" spans="1:9" s="25" customFormat="1">
      <c r="A968"/>
      <c r="B968"/>
      <c r="C968"/>
      <c r="D968"/>
      <c r="E968" s="3"/>
      <c r="F968" s="3"/>
      <c r="G968" s="55"/>
      <c r="H968"/>
      <c r="I968"/>
    </row>
    <row r="969" spans="1:9" s="25" customFormat="1">
      <c r="A969"/>
      <c r="B969"/>
      <c r="C969"/>
      <c r="D969"/>
      <c r="E969" s="3"/>
      <c r="F969" s="3"/>
      <c r="G969" s="55"/>
      <c r="H969"/>
      <c r="I969"/>
    </row>
    <row r="970" spans="1:9" s="25" customFormat="1">
      <c r="A970"/>
      <c r="B970"/>
      <c r="C970"/>
      <c r="D970"/>
      <c r="E970" s="3"/>
      <c r="F970" s="3"/>
      <c r="G970" s="55"/>
      <c r="H970"/>
      <c r="I970"/>
    </row>
    <row r="971" spans="1:9" s="25" customFormat="1">
      <c r="A971"/>
      <c r="B971"/>
      <c r="C971"/>
      <c r="D971"/>
      <c r="E971" s="3"/>
      <c r="F971" s="3"/>
      <c r="G971" s="55"/>
      <c r="H971"/>
      <c r="I971"/>
    </row>
    <row r="972" spans="1:9" s="25" customFormat="1">
      <c r="A972"/>
      <c r="B972"/>
      <c r="C972"/>
      <c r="D972"/>
      <c r="E972" s="3"/>
      <c r="F972" s="3"/>
      <c r="G972" s="55"/>
      <c r="H972"/>
      <c r="I972"/>
    </row>
    <row r="973" spans="1:9" s="25" customFormat="1">
      <c r="A973"/>
      <c r="B973"/>
      <c r="C973"/>
      <c r="D973"/>
      <c r="E973" s="3"/>
      <c r="F973" s="3"/>
      <c r="G973" s="55"/>
      <c r="H973"/>
      <c r="I973"/>
    </row>
    <row r="974" spans="1:9" s="25" customFormat="1">
      <c r="A974"/>
      <c r="B974"/>
      <c r="C974"/>
      <c r="D974"/>
      <c r="E974" s="3"/>
      <c r="F974" s="3"/>
      <c r="G974" s="55"/>
      <c r="H974"/>
      <c r="I974"/>
    </row>
    <row r="975" spans="1:9" s="25" customFormat="1">
      <c r="A975"/>
      <c r="B975"/>
      <c r="C975"/>
      <c r="D975"/>
      <c r="E975" s="3"/>
      <c r="F975" s="3"/>
      <c r="G975" s="55"/>
      <c r="H975"/>
      <c r="I975"/>
    </row>
    <row r="976" spans="1:9" s="25" customFormat="1">
      <c r="A976"/>
      <c r="B976"/>
      <c r="C976"/>
      <c r="D976"/>
      <c r="E976" s="3"/>
      <c r="F976" s="3"/>
      <c r="G976" s="55"/>
      <c r="H976"/>
      <c r="I976"/>
    </row>
    <row r="977" spans="1:9" s="25" customFormat="1">
      <c r="A977"/>
      <c r="B977"/>
      <c r="C977"/>
      <c r="D977"/>
      <c r="E977" s="3"/>
      <c r="F977" s="3"/>
      <c r="G977" s="55"/>
      <c r="H977"/>
      <c r="I977"/>
    </row>
    <row r="978" spans="1:9" s="25" customFormat="1">
      <c r="A978"/>
      <c r="B978"/>
      <c r="C978"/>
      <c r="D978"/>
      <c r="E978" s="3"/>
      <c r="F978" s="3"/>
      <c r="G978" s="55"/>
      <c r="H978"/>
      <c r="I978"/>
    </row>
    <row r="979" spans="1:9" s="25" customFormat="1">
      <c r="A979"/>
      <c r="B979"/>
      <c r="C979"/>
      <c r="D979"/>
      <c r="E979" s="3"/>
      <c r="F979" s="3"/>
      <c r="G979" s="55"/>
      <c r="H979"/>
      <c r="I979"/>
    </row>
    <row r="980" spans="1:9" s="25" customFormat="1">
      <c r="A980"/>
      <c r="B980"/>
      <c r="C980"/>
      <c r="D980"/>
      <c r="E980" s="3"/>
      <c r="F980" s="3"/>
      <c r="G980" s="55"/>
      <c r="H980"/>
      <c r="I980"/>
    </row>
    <row r="981" spans="1:9" s="25" customFormat="1">
      <c r="A981"/>
      <c r="B981"/>
      <c r="C981"/>
      <c r="D981"/>
      <c r="E981" s="3"/>
      <c r="F981" s="3"/>
      <c r="G981" s="55"/>
      <c r="H981"/>
      <c r="I981"/>
    </row>
    <row r="982" spans="1:9" s="25" customFormat="1">
      <c r="A982"/>
      <c r="B982"/>
      <c r="C982"/>
      <c r="D982"/>
      <c r="E982" s="3"/>
      <c r="F982" s="3"/>
      <c r="G982" s="55"/>
      <c r="H982"/>
      <c r="I982"/>
    </row>
    <row r="983" spans="1:9" s="25" customFormat="1">
      <c r="A983"/>
      <c r="B983"/>
      <c r="C983"/>
      <c r="D983"/>
      <c r="E983" s="3"/>
      <c r="F983" s="3"/>
      <c r="G983" s="55"/>
      <c r="H983"/>
      <c r="I983"/>
    </row>
    <row r="984" spans="1:9" s="25" customFormat="1">
      <c r="A984"/>
      <c r="B984"/>
      <c r="C984"/>
      <c r="D984"/>
      <c r="E984" s="3"/>
      <c r="F984" s="3"/>
      <c r="G984" s="55"/>
      <c r="H984"/>
      <c r="I984"/>
    </row>
    <row r="985" spans="1:9" s="25" customFormat="1">
      <c r="A985"/>
      <c r="B985"/>
      <c r="C985"/>
      <c r="D985"/>
      <c r="E985" s="3"/>
      <c r="F985" s="3"/>
      <c r="G985" s="55"/>
      <c r="H985"/>
      <c r="I985"/>
    </row>
    <row r="986" spans="1:9" s="25" customFormat="1">
      <c r="A986"/>
      <c r="B986"/>
      <c r="C986"/>
      <c r="D986"/>
      <c r="E986" s="3"/>
      <c r="F986" s="3"/>
      <c r="G986" s="55"/>
      <c r="H986"/>
      <c r="I986"/>
    </row>
    <row r="987" spans="1:9" s="25" customFormat="1">
      <c r="A987"/>
      <c r="B987"/>
      <c r="C987"/>
      <c r="D987"/>
      <c r="E987" s="3"/>
      <c r="F987" s="3"/>
      <c r="G987" s="55"/>
      <c r="H987"/>
      <c r="I987"/>
    </row>
    <row r="988" spans="1:9" s="25" customFormat="1">
      <c r="A988"/>
      <c r="B988"/>
      <c r="C988"/>
      <c r="D988"/>
      <c r="E988" s="3"/>
      <c r="F988" s="3"/>
      <c r="G988" s="55"/>
      <c r="H988"/>
      <c r="I988"/>
    </row>
    <row r="989" spans="1:9" s="25" customFormat="1">
      <c r="A989"/>
      <c r="B989"/>
      <c r="C989"/>
      <c r="D989"/>
      <c r="E989" s="3"/>
      <c r="F989" s="3"/>
      <c r="G989" s="55"/>
      <c r="H989"/>
      <c r="I989"/>
    </row>
    <row r="990" spans="1:9" s="25" customFormat="1">
      <c r="A990"/>
      <c r="B990"/>
      <c r="C990"/>
      <c r="D990"/>
      <c r="E990" s="3"/>
      <c r="F990" s="3"/>
      <c r="G990" s="55"/>
      <c r="H990"/>
      <c r="I990"/>
    </row>
    <row r="991" spans="1:9" s="25" customFormat="1">
      <c r="A991"/>
      <c r="B991"/>
      <c r="C991"/>
      <c r="D991"/>
      <c r="E991" s="3"/>
      <c r="F991" s="3"/>
      <c r="G991" s="55"/>
      <c r="H991"/>
      <c r="I991"/>
    </row>
    <row r="992" spans="1:9" s="25" customFormat="1">
      <c r="A992"/>
      <c r="B992"/>
      <c r="C992"/>
      <c r="D992"/>
      <c r="E992" s="3"/>
      <c r="F992" s="3"/>
      <c r="G992" s="55"/>
      <c r="H992"/>
      <c r="I992"/>
    </row>
    <row r="993" spans="1:9" s="25" customFormat="1">
      <c r="A993"/>
      <c r="B993"/>
      <c r="C993"/>
      <c r="D993"/>
      <c r="E993" s="3"/>
      <c r="F993" s="3"/>
      <c r="G993" s="55"/>
      <c r="H993"/>
      <c r="I993"/>
    </row>
    <row r="994" spans="1:9" s="25" customFormat="1">
      <c r="A994"/>
      <c r="B994"/>
      <c r="C994"/>
      <c r="D994"/>
      <c r="E994" s="3"/>
      <c r="F994" s="3"/>
      <c r="G994" s="55"/>
      <c r="H994"/>
      <c r="I994"/>
    </row>
    <row r="995" spans="1:9" s="25" customFormat="1">
      <c r="A995"/>
      <c r="B995"/>
      <c r="C995"/>
      <c r="D995"/>
      <c r="E995" s="3"/>
      <c r="F995" s="3"/>
      <c r="G995" s="55"/>
      <c r="H995"/>
      <c r="I995"/>
    </row>
    <row r="996" spans="1:9" s="25" customFormat="1">
      <c r="A996"/>
      <c r="B996"/>
      <c r="C996"/>
      <c r="D996"/>
      <c r="E996" s="3"/>
      <c r="F996" s="3"/>
      <c r="G996" s="55"/>
      <c r="H996"/>
      <c r="I996"/>
    </row>
    <row r="997" spans="1:9" s="25" customFormat="1">
      <c r="A997"/>
      <c r="B997"/>
      <c r="C997"/>
      <c r="D997"/>
      <c r="E997" s="3"/>
      <c r="F997" s="3"/>
      <c r="G997" s="55"/>
      <c r="H997"/>
      <c r="I997"/>
    </row>
    <row r="998" spans="1:9" s="25" customFormat="1">
      <c r="A998"/>
      <c r="B998"/>
      <c r="C998"/>
      <c r="D998"/>
      <c r="E998" s="3"/>
      <c r="F998" s="3"/>
      <c r="G998" s="55"/>
      <c r="H998"/>
      <c r="I998"/>
    </row>
    <row r="999" spans="1:9" s="25" customFormat="1">
      <c r="A999"/>
      <c r="B999"/>
      <c r="C999"/>
      <c r="D999"/>
      <c r="E999" s="3"/>
      <c r="F999" s="3"/>
      <c r="G999" s="55"/>
      <c r="H999"/>
      <c r="I999"/>
    </row>
    <row r="1000" spans="1:9" s="25" customFormat="1">
      <c r="A1000"/>
      <c r="B1000"/>
      <c r="C1000"/>
      <c r="D1000"/>
      <c r="E1000" s="3"/>
      <c r="F1000" s="3"/>
      <c r="G1000" s="55"/>
      <c r="H1000"/>
      <c r="I1000"/>
    </row>
    <row r="1001" spans="1:9" s="25" customFormat="1">
      <c r="A1001"/>
      <c r="B1001"/>
      <c r="C1001"/>
      <c r="D1001"/>
      <c r="E1001" s="3"/>
      <c r="F1001" s="3"/>
      <c r="G1001" s="55"/>
      <c r="H1001"/>
      <c r="I1001"/>
    </row>
    <row r="1002" spans="1:9" s="25" customFormat="1">
      <c r="A1002"/>
      <c r="B1002"/>
      <c r="C1002"/>
      <c r="D1002"/>
      <c r="E1002" s="3"/>
      <c r="F1002" s="3"/>
      <c r="G1002" s="55"/>
      <c r="H1002"/>
      <c r="I1002"/>
    </row>
    <row r="1003" spans="1:9" s="25" customFormat="1">
      <c r="A1003"/>
      <c r="B1003"/>
      <c r="C1003"/>
      <c r="D1003"/>
      <c r="E1003" s="3"/>
      <c r="F1003" s="3"/>
      <c r="G1003" s="55"/>
      <c r="H1003"/>
      <c r="I1003"/>
    </row>
    <row r="1004" spans="1:9" s="25" customFormat="1">
      <c r="A1004"/>
      <c r="B1004"/>
      <c r="C1004"/>
      <c r="D1004"/>
      <c r="E1004" s="3"/>
      <c r="F1004" s="3"/>
      <c r="G1004" s="55"/>
      <c r="H1004"/>
      <c r="I1004"/>
    </row>
    <row r="1005" spans="1:9" s="25" customFormat="1">
      <c r="A1005"/>
      <c r="B1005"/>
      <c r="C1005"/>
      <c r="D1005"/>
      <c r="E1005" s="3"/>
      <c r="F1005" s="3"/>
      <c r="G1005" s="55"/>
      <c r="H1005"/>
      <c r="I1005"/>
    </row>
    <row r="1006" spans="1:9" s="25" customFormat="1">
      <c r="A1006"/>
      <c r="B1006"/>
      <c r="C1006"/>
      <c r="D1006"/>
      <c r="E1006" s="3"/>
      <c r="F1006" s="3"/>
      <c r="G1006" s="55"/>
      <c r="H1006"/>
      <c r="I1006"/>
    </row>
    <row r="1007" spans="1:9" s="25" customFormat="1">
      <c r="A1007"/>
      <c r="B1007"/>
      <c r="C1007"/>
      <c r="D1007"/>
      <c r="E1007" s="3"/>
      <c r="F1007" s="3"/>
      <c r="G1007" s="55"/>
      <c r="H1007"/>
      <c r="I1007"/>
    </row>
    <row r="1008" spans="1:9" s="25" customFormat="1">
      <c r="A1008"/>
      <c r="B1008"/>
      <c r="C1008"/>
      <c r="D1008"/>
      <c r="E1008" s="3"/>
      <c r="F1008" s="3"/>
      <c r="G1008" s="55"/>
      <c r="H1008"/>
      <c r="I1008"/>
    </row>
    <row r="1009" spans="1:9" s="25" customFormat="1">
      <c r="A1009"/>
      <c r="B1009"/>
      <c r="C1009"/>
      <c r="D1009"/>
      <c r="E1009" s="3"/>
      <c r="F1009" s="3"/>
      <c r="G1009" s="55"/>
      <c r="H1009"/>
      <c r="I1009"/>
    </row>
    <row r="1010" spans="1:9" s="25" customFormat="1">
      <c r="A1010"/>
      <c r="B1010"/>
      <c r="C1010"/>
      <c r="D1010"/>
      <c r="E1010" s="3"/>
      <c r="F1010" s="3"/>
      <c r="G1010" s="55"/>
      <c r="H1010"/>
      <c r="I1010"/>
    </row>
    <row r="1011" spans="1:9" s="25" customFormat="1">
      <c r="A1011"/>
      <c r="B1011"/>
      <c r="C1011"/>
      <c r="D1011"/>
      <c r="E1011" s="3"/>
      <c r="F1011" s="3"/>
      <c r="G1011" s="55"/>
      <c r="H1011"/>
      <c r="I1011"/>
    </row>
    <row r="1012" spans="1:9" s="25" customFormat="1">
      <c r="A1012"/>
      <c r="B1012"/>
      <c r="C1012"/>
      <c r="D1012"/>
      <c r="E1012" s="3"/>
      <c r="F1012" s="3"/>
      <c r="G1012" s="55"/>
      <c r="H1012"/>
      <c r="I1012"/>
    </row>
    <row r="1013" spans="1:9" s="25" customFormat="1">
      <c r="A1013"/>
      <c r="B1013"/>
      <c r="C1013"/>
      <c r="D1013"/>
      <c r="E1013" s="3"/>
      <c r="F1013" s="3"/>
      <c r="G1013" s="55"/>
      <c r="H1013"/>
      <c r="I1013"/>
    </row>
    <row r="1014" spans="1:9" s="25" customFormat="1">
      <c r="A1014"/>
      <c r="B1014"/>
      <c r="C1014"/>
      <c r="D1014"/>
      <c r="E1014" s="3"/>
      <c r="F1014" s="3"/>
      <c r="G1014" s="55"/>
      <c r="H1014"/>
      <c r="I1014"/>
    </row>
    <row r="1015" spans="1:9" s="25" customFormat="1">
      <c r="A1015"/>
      <c r="B1015"/>
      <c r="C1015"/>
      <c r="D1015"/>
      <c r="E1015" s="3"/>
      <c r="F1015" s="3"/>
      <c r="G1015" s="55"/>
      <c r="H1015"/>
      <c r="I1015"/>
    </row>
    <row r="1016" spans="1:9" s="25" customFormat="1">
      <c r="A1016"/>
      <c r="B1016"/>
      <c r="C1016"/>
      <c r="D1016"/>
      <c r="E1016" s="3"/>
      <c r="F1016" s="3"/>
      <c r="G1016" s="55"/>
      <c r="H1016"/>
      <c r="I1016"/>
    </row>
    <row r="1017" spans="1:9" s="25" customFormat="1">
      <c r="A1017"/>
      <c r="B1017"/>
      <c r="C1017"/>
      <c r="D1017"/>
      <c r="E1017" s="3"/>
      <c r="F1017" s="3"/>
      <c r="G1017" s="55"/>
      <c r="H1017"/>
      <c r="I1017"/>
    </row>
    <row r="1018" spans="1:9" s="25" customFormat="1">
      <c r="A1018"/>
      <c r="B1018"/>
      <c r="C1018"/>
      <c r="D1018"/>
      <c r="E1018" s="3"/>
      <c r="F1018" s="3"/>
      <c r="G1018" s="55"/>
      <c r="H1018"/>
      <c r="I1018"/>
    </row>
    <row r="1019" spans="1:9" s="25" customFormat="1">
      <c r="A1019"/>
      <c r="B1019"/>
      <c r="C1019"/>
      <c r="D1019"/>
      <c r="E1019" s="3"/>
      <c r="F1019" s="3"/>
      <c r="G1019" s="55"/>
      <c r="H1019"/>
      <c r="I1019"/>
    </row>
    <row r="1020" spans="1:9" s="25" customFormat="1">
      <c r="A1020"/>
      <c r="B1020"/>
      <c r="C1020"/>
      <c r="D1020"/>
      <c r="E1020" s="3"/>
      <c r="F1020" s="3"/>
      <c r="G1020" s="55"/>
      <c r="H1020"/>
      <c r="I1020"/>
    </row>
    <row r="1021" spans="1:9" s="25" customFormat="1">
      <c r="A1021"/>
      <c r="B1021"/>
      <c r="C1021"/>
      <c r="D1021"/>
      <c r="E1021" s="3"/>
      <c r="F1021" s="3"/>
      <c r="G1021" s="55"/>
      <c r="H1021"/>
      <c r="I1021"/>
    </row>
    <row r="1022" spans="1:9" s="25" customFormat="1">
      <c r="A1022"/>
      <c r="B1022"/>
      <c r="C1022"/>
      <c r="D1022"/>
      <c r="E1022" s="3"/>
      <c r="F1022" s="3"/>
      <c r="G1022" s="55"/>
      <c r="H1022"/>
      <c r="I1022"/>
    </row>
    <row r="1023" spans="1:9" s="25" customFormat="1">
      <c r="A1023"/>
      <c r="B1023"/>
      <c r="C1023"/>
      <c r="D1023"/>
      <c r="E1023" s="3"/>
      <c r="F1023" s="3"/>
      <c r="G1023" s="55"/>
      <c r="H1023"/>
      <c r="I1023"/>
    </row>
    <row r="1024" spans="1:9" s="25" customFormat="1">
      <c r="A1024"/>
      <c r="B1024"/>
      <c r="C1024"/>
      <c r="D1024"/>
      <c r="E1024" s="3"/>
      <c r="F1024" s="3"/>
      <c r="G1024" s="55"/>
      <c r="H1024"/>
      <c r="I1024"/>
    </row>
    <row r="1025" spans="1:9" s="25" customFormat="1">
      <c r="A1025"/>
      <c r="B1025"/>
      <c r="C1025"/>
      <c r="D1025"/>
      <c r="E1025" s="3"/>
      <c r="F1025" s="3"/>
      <c r="G1025" s="55"/>
      <c r="H1025"/>
      <c r="I1025"/>
    </row>
    <row r="1026" spans="1:9" s="25" customFormat="1">
      <c r="A1026"/>
      <c r="B1026"/>
      <c r="C1026"/>
      <c r="D1026"/>
      <c r="E1026" s="3"/>
      <c r="F1026" s="3"/>
      <c r="G1026" s="55"/>
      <c r="H1026"/>
      <c r="I1026"/>
    </row>
    <row r="1027" spans="1:9" s="25" customFormat="1">
      <c r="A1027"/>
      <c r="B1027"/>
      <c r="C1027"/>
      <c r="D1027"/>
      <c r="E1027" s="3"/>
      <c r="F1027" s="3"/>
      <c r="G1027" s="55"/>
      <c r="H1027"/>
      <c r="I1027"/>
    </row>
    <row r="1028" spans="1:9" s="25" customFormat="1">
      <c r="A1028"/>
      <c r="B1028"/>
      <c r="C1028"/>
      <c r="D1028"/>
      <c r="E1028" s="3"/>
      <c r="F1028" s="3"/>
      <c r="G1028" s="55"/>
      <c r="H1028"/>
      <c r="I1028"/>
    </row>
    <row r="1029" spans="1:9" s="25" customFormat="1">
      <c r="A1029"/>
      <c r="B1029"/>
      <c r="C1029"/>
      <c r="D1029"/>
      <c r="E1029" s="3"/>
      <c r="F1029" s="3"/>
      <c r="G1029" s="55"/>
      <c r="H1029"/>
      <c r="I1029"/>
    </row>
    <row r="1030" spans="1:9" s="25" customFormat="1">
      <c r="A1030"/>
      <c r="B1030"/>
      <c r="C1030"/>
      <c r="D1030"/>
      <c r="E1030" s="3"/>
      <c r="F1030" s="3"/>
      <c r="G1030" s="55"/>
      <c r="H1030"/>
      <c r="I1030"/>
    </row>
    <row r="1031" spans="1:9" s="25" customFormat="1">
      <c r="A1031"/>
      <c r="B1031"/>
      <c r="C1031"/>
      <c r="D1031"/>
      <c r="E1031" s="3"/>
      <c r="F1031" s="3"/>
      <c r="G1031" s="55"/>
      <c r="H1031"/>
      <c r="I1031"/>
    </row>
    <row r="1032" spans="1:9" s="25" customFormat="1">
      <c r="A1032"/>
      <c r="B1032"/>
      <c r="C1032"/>
      <c r="D1032"/>
      <c r="E1032" s="3"/>
      <c r="F1032" s="3"/>
      <c r="G1032" s="55"/>
      <c r="H1032"/>
      <c r="I1032"/>
    </row>
    <row r="1033" spans="1:9" s="25" customFormat="1">
      <c r="A1033"/>
      <c r="B1033"/>
      <c r="C1033"/>
      <c r="D1033"/>
      <c r="E1033" s="3"/>
      <c r="F1033" s="3"/>
      <c r="G1033" s="55"/>
      <c r="H1033"/>
      <c r="I1033"/>
    </row>
    <row r="1034" spans="1:9" s="25" customFormat="1">
      <c r="A1034"/>
      <c r="B1034"/>
      <c r="C1034"/>
      <c r="D1034"/>
      <c r="E1034" s="3"/>
      <c r="F1034" s="3"/>
      <c r="G1034" s="55"/>
      <c r="H1034"/>
      <c r="I1034"/>
    </row>
    <row r="1035" spans="1:9" s="25" customFormat="1">
      <c r="A1035"/>
      <c r="B1035"/>
      <c r="C1035"/>
      <c r="D1035"/>
      <c r="E1035" s="3"/>
      <c r="F1035" s="3"/>
      <c r="G1035" s="55"/>
      <c r="H1035"/>
      <c r="I1035"/>
    </row>
    <row r="1036" spans="1:9" s="25" customFormat="1">
      <c r="A1036"/>
      <c r="B1036"/>
      <c r="C1036"/>
      <c r="D1036"/>
      <c r="E1036" s="3"/>
      <c r="F1036" s="3"/>
      <c r="G1036" s="55"/>
      <c r="H1036"/>
      <c r="I1036"/>
    </row>
    <row r="1037" spans="1:9" s="25" customFormat="1">
      <c r="A1037"/>
      <c r="B1037"/>
      <c r="C1037"/>
      <c r="D1037"/>
      <c r="E1037" s="3"/>
      <c r="F1037" s="3"/>
      <c r="G1037" s="55"/>
      <c r="H1037"/>
      <c r="I1037"/>
    </row>
    <row r="1038" spans="1:9" s="25" customFormat="1">
      <c r="A1038"/>
      <c r="B1038"/>
      <c r="C1038"/>
      <c r="D1038"/>
      <c r="E1038" s="3"/>
      <c r="F1038" s="3"/>
      <c r="G1038" s="55"/>
      <c r="H1038"/>
      <c r="I1038"/>
    </row>
    <row r="1039" spans="1:9" s="25" customFormat="1">
      <c r="A1039"/>
      <c r="B1039"/>
      <c r="C1039"/>
      <c r="D1039"/>
      <c r="E1039" s="3"/>
      <c r="F1039" s="3"/>
      <c r="G1039" s="55"/>
      <c r="H1039"/>
      <c r="I1039"/>
    </row>
    <row r="1040" spans="1:9" s="25" customFormat="1">
      <c r="A1040"/>
      <c r="B1040"/>
      <c r="C1040"/>
      <c r="D1040"/>
      <c r="E1040" s="3"/>
      <c r="F1040" s="3"/>
      <c r="G1040" s="55"/>
      <c r="H1040"/>
      <c r="I1040"/>
    </row>
    <row r="1041" spans="1:9" s="25" customFormat="1">
      <c r="A1041"/>
      <c r="B1041"/>
      <c r="C1041"/>
      <c r="D1041"/>
      <c r="E1041" s="3"/>
      <c r="F1041" s="3"/>
      <c r="G1041" s="55"/>
      <c r="H1041"/>
      <c r="I1041"/>
    </row>
    <row r="1042" spans="1:9" s="25" customFormat="1">
      <c r="A1042"/>
      <c r="B1042"/>
      <c r="C1042"/>
      <c r="D1042"/>
      <c r="E1042" s="3"/>
      <c r="F1042" s="3"/>
      <c r="G1042" s="55"/>
      <c r="H1042"/>
      <c r="I1042"/>
    </row>
    <row r="1043" spans="1:9" s="25" customFormat="1">
      <c r="A1043"/>
      <c r="B1043"/>
      <c r="C1043"/>
      <c r="D1043"/>
      <c r="E1043" s="3"/>
      <c r="F1043" s="3"/>
      <c r="G1043" s="55"/>
      <c r="H1043"/>
      <c r="I1043"/>
    </row>
    <row r="1044" spans="1:9" s="25" customFormat="1">
      <c r="A1044"/>
      <c r="B1044"/>
      <c r="C1044"/>
      <c r="D1044"/>
      <c r="E1044" s="3"/>
      <c r="F1044" s="3"/>
      <c r="G1044" s="55"/>
      <c r="H1044"/>
      <c r="I1044"/>
    </row>
    <row r="1045" spans="1:9" s="25" customFormat="1">
      <c r="A1045"/>
      <c r="B1045"/>
      <c r="C1045"/>
      <c r="D1045"/>
      <c r="E1045" s="3"/>
      <c r="F1045" s="3"/>
      <c r="G1045" s="55"/>
      <c r="H1045"/>
      <c r="I1045"/>
    </row>
    <row r="1046" spans="1:9" s="25" customFormat="1">
      <c r="A1046"/>
      <c r="B1046"/>
      <c r="C1046"/>
      <c r="D1046"/>
      <c r="E1046" s="3"/>
      <c r="F1046" s="3"/>
      <c r="G1046" s="55"/>
      <c r="H1046"/>
      <c r="I1046"/>
    </row>
    <row r="1047" spans="1:9" s="25" customFormat="1">
      <c r="A1047"/>
      <c r="B1047"/>
      <c r="C1047"/>
      <c r="D1047"/>
      <c r="E1047" s="3"/>
      <c r="F1047" s="3"/>
      <c r="G1047" s="55"/>
      <c r="H1047"/>
      <c r="I1047"/>
    </row>
    <row r="1048" spans="1:9" s="25" customFormat="1">
      <c r="A1048"/>
      <c r="B1048"/>
      <c r="C1048"/>
      <c r="D1048"/>
      <c r="E1048" s="3"/>
      <c r="F1048" s="3"/>
      <c r="G1048" s="55"/>
      <c r="H1048"/>
      <c r="I1048"/>
    </row>
    <row r="1049" spans="1:9" s="25" customFormat="1">
      <c r="A1049"/>
      <c r="B1049"/>
      <c r="C1049"/>
      <c r="D1049"/>
      <c r="E1049" s="3"/>
      <c r="F1049" s="3"/>
      <c r="G1049" s="55"/>
      <c r="H1049"/>
      <c r="I1049"/>
    </row>
    <row r="1050" spans="1:9" s="25" customFormat="1">
      <c r="A1050"/>
      <c r="B1050"/>
      <c r="C1050"/>
      <c r="D1050"/>
      <c r="E1050" s="3"/>
      <c r="F1050" s="3"/>
      <c r="G1050" s="55"/>
      <c r="H1050"/>
      <c r="I1050"/>
    </row>
    <row r="1051" spans="1:9" s="25" customFormat="1">
      <c r="A1051"/>
      <c r="B1051"/>
      <c r="C1051"/>
      <c r="D1051"/>
      <c r="E1051" s="3"/>
      <c r="F1051" s="3"/>
      <c r="G1051" s="55"/>
      <c r="H1051"/>
      <c r="I1051"/>
    </row>
    <row r="1052" spans="1:9" s="25" customFormat="1">
      <c r="A1052"/>
      <c r="B1052"/>
      <c r="C1052"/>
      <c r="D1052"/>
      <c r="E1052" s="3"/>
      <c r="F1052" s="3"/>
      <c r="G1052" s="55"/>
      <c r="H1052"/>
      <c r="I1052"/>
    </row>
    <row r="1053" spans="1:9" s="25" customFormat="1">
      <c r="A1053"/>
      <c r="B1053"/>
      <c r="C1053"/>
      <c r="D1053"/>
      <c r="E1053" s="3"/>
      <c r="F1053" s="3"/>
      <c r="G1053" s="55"/>
      <c r="H1053"/>
      <c r="I1053"/>
    </row>
    <row r="1054" spans="1:9" s="25" customFormat="1">
      <c r="A1054"/>
      <c r="B1054"/>
      <c r="C1054"/>
      <c r="D1054"/>
      <c r="E1054" s="3"/>
      <c r="F1054" s="3"/>
      <c r="G1054" s="55"/>
      <c r="H1054"/>
      <c r="I1054"/>
    </row>
    <row r="1055" spans="1:9" s="25" customFormat="1">
      <c r="A1055"/>
      <c r="B1055"/>
      <c r="C1055"/>
      <c r="D1055"/>
      <c r="E1055" s="3"/>
      <c r="F1055" s="3"/>
      <c r="G1055" s="55"/>
      <c r="H1055"/>
      <c r="I1055"/>
    </row>
    <row r="1056" spans="1:9" s="25" customFormat="1">
      <c r="A1056"/>
      <c r="B1056"/>
      <c r="C1056"/>
      <c r="D1056"/>
      <c r="E1056" s="3"/>
      <c r="F1056" s="3"/>
      <c r="G1056" s="55"/>
      <c r="H1056"/>
      <c r="I1056"/>
    </row>
    <row r="1057" spans="1:9" s="25" customFormat="1">
      <c r="A1057"/>
      <c r="B1057"/>
      <c r="C1057"/>
      <c r="D1057"/>
      <c r="E1057" s="3"/>
      <c r="F1057" s="3"/>
      <c r="G1057" s="55"/>
      <c r="H1057"/>
      <c r="I1057"/>
    </row>
    <row r="1058" spans="1:9" s="25" customFormat="1">
      <c r="A1058"/>
      <c r="B1058"/>
      <c r="C1058"/>
      <c r="D1058"/>
      <c r="E1058" s="3"/>
      <c r="F1058" s="3"/>
      <c r="G1058" s="55"/>
      <c r="H1058"/>
      <c r="I1058"/>
    </row>
    <row r="1059" spans="1:9" s="25" customFormat="1">
      <c r="A1059"/>
      <c r="B1059"/>
      <c r="C1059"/>
      <c r="D1059"/>
      <c r="E1059" s="3"/>
      <c r="F1059" s="3"/>
      <c r="G1059" s="55"/>
      <c r="H1059"/>
      <c r="I1059"/>
    </row>
    <row r="1060" spans="1:9" s="25" customFormat="1">
      <c r="A1060"/>
      <c r="B1060"/>
      <c r="C1060"/>
      <c r="D1060"/>
      <c r="E1060" s="3"/>
      <c r="F1060" s="3"/>
      <c r="G1060" s="55"/>
      <c r="H1060"/>
      <c r="I1060"/>
    </row>
    <row r="1061" spans="1:9" s="25" customFormat="1">
      <c r="A1061"/>
      <c r="B1061"/>
      <c r="C1061"/>
      <c r="D1061"/>
      <c r="E1061" s="3"/>
      <c r="F1061" s="3"/>
      <c r="G1061" s="55"/>
      <c r="H1061"/>
      <c r="I1061"/>
    </row>
    <row r="1062" spans="1:9" s="25" customFormat="1">
      <c r="A1062"/>
      <c r="B1062"/>
      <c r="C1062"/>
      <c r="D1062"/>
      <c r="E1062" s="3"/>
      <c r="F1062" s="3"/>
      <c r="G1062" s="55"/>
      <c r="H1062"/>
      <c r="I1062"/>
    </row>
    <row r="1063" spans="1:9" s="25" customFormat="1">
      <c r="A1063"/>
      <c r="B1063"/>
      <c r="C1063"/>
      <c r="D1063"/>
      <c r="E1063" s="3"/>
      <c r="F1063" s="3"/>
      <c r="G1063" s="55"/>
      <c r="H1063"/>
      <c r="I1063"/>
    </row>
    <row r="1064" spans="1:9" s="25" customFormat="1">
      <c r="A1064"/>
      <c r="B1064"/>
      <c r="C1064"/>
      <c r="D1064"/>
      <c r="E1064" s="3"/>
      <c r="F1064" s="3"/>
      <c r="G1064" s="55"/>
      <c r="H1064"/>
      <c r="I1064"/>
    </row>
    <row r="1065" spans="1:9" s="25" customFormat="1">
      <c r="A1065"/>
      <c r="B1065"/>
      <c r="C1065"/>
      <c r="D1065"/>
      <c r="E1065" s="3"/>
      <c r="F1065" s="3"/>
      <c r="G1065" s="55"/>
      <c r="H1065"/>
      <c r="I1065"/>
    </row>
    <row r="1066" spans="1:9" s="25" customFormat="1">
      <c r="A1066"/>
      <c r="B1066"/>
      <c r="C1066"/>
      <c r="D1066"/>
      <c r="E1066" s="3"/>
      <c r="F1066" s="3"/>
      <c r="G1066" s="55"/>
      <c r="H1066"/>
      <c r="I1066"/>
    </row>
    <row r="1067" spans="1:9" s="25" customFormat="1">
      <c r="A1067"/>
      <c r="B1067"/>
      <c r="C1067"/>
      <c r="D1067"/>
      <c r="E1067" s="3"/>
      <c r="F1067" s="3"/>
      <c r="G1067" s="55"/>
      <c r="H1067"/>
      <c r="I1067"/>
    </row>
  </sheetData>
  <sortState xmlns:xlrd2="http://schemas.microsoft.com/office/spreadsheetml/2017/richdata2" ref="A222:E228">
    <sortCondition ref="B222:B228"/>
  </sortState>
  <pageMargins left="0.511811024" right="0.511811024" top="0.78740157499999996" bottom="0.78740157499999996" header="0.31496062000000002" footer="0.31496062000000002"/>
  <pageSetup paperSize="9" orientation="portrait" r:id="rId1"/>
  <headerFooter>
    <oddHeader>&amp;R&amp;"Calibri"&amp;10&amp;K000000#interna&amp;1#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78C4D4-9B13-4224-832C-038BD34AC118}">
  <dimension ref="A2:L1414"/>
  <sheetViews>
    <sheetView topLeftCell="A4" workbookViewId="0">
      <selection activeCell="I11" sqref="I11:I14"/>
    </sheetView>
  </sheetViews>
  <sheetFormatPr defaultRowHeight="15"/>
  <cols>
    <col min="2" max="2" width="42.42578125" bestFit="1" customWidth="1"/>
    <col min="3" max="3" width="7.5703125" customWidth="1"/>
    <col min="4" max="4" width="33.5703125" bestFit="1" customWidth="1"/>
    <col min="5" max="5" width="9.28515625" style="3" bestFit="1" customWidth="1"/>
    <col min="6" max="6" width="9" style="3" bestFit="1" customWidth="1"/>
    <col min="7" max="7" width="9.85546875" style="55" bestFit="1" customWidth="1"/>
    <col min="8" max="8" width="34.42578125" customWidth="1"/>
    <col min="9" max="9" width="8.7109375" style="25"/>
    <col min="10" max="10" width="8.140625" style="25" bestFit="1" customWidth="1"/>
  </cols>
  <sheetData>
    <row r="2" spans="1:10" ht="15.75" thickBot="1">
      <c r="H2" s="2"/>
    </row>
    <row r="3" spans="1:10">
      <c r="A3" s="3"/>
      <c r="B3" s="3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55" t="s">
        <v>7</v>
      </c>
      <c r="H3" s="8" t="s">
        <v>8</v>
      </c>
      <c r="I3" s="42">
        <v>74</v>
      </c>
    </row>
    <row r="4" spans="1:10">
      <c r="A4" t="s">
        <v>14</v>
      </c>
      <c r="B4" t="s">
        <v>2433</v>
      </c>
      <c r="C4" t="s">
        <v>1522</v>
      </c>
      <c r="D4" t="s">
        <v>2434</v>
      </c>
      <c r="F4" s="3" t="s">
        <v>782</v>
      </c>
      <c r="G4" s="55" t="s">
        <v>782</v>
      </c>
      <c r="H4" s="4" t="s">
        <v>9</v>
      </c>
      <c r="I4" s="43">
        <v>67</v>
      </c>
      <c r="J4" s="44">
        <f>I4/$I$3</f>
        <v>0.90540540540540537</v>
      </c>
    </row>
    <row r="5" spans="1:10">
      <c r="A5" t="s">
        <v>802</v>
      </c>
      <c r="B5" t="s">
        <v>803</v>
      </c>
      <c r="C5" t="s">
        <v>488</v>
      </c>
      <c r="D5" t="s">
        <v>804</v>
      </c>
      <c r="E5" s="3" t="s">
        <v>14</v>
      </c>
      <c r="F5" s="3" t="s">
        <v>782</v>
      </c>
      <c r="G5" s="55" t="s">
        <v>782</v>
      </c>
      <c r="H5" s="10" t="s">
        <v>15</v>
      </c>
      <c r="I5" s="45">
        <v>7</v>
      </c>
      <c r="J5" s="44">
        <f t="shared" ref="J5:J21" si="0">I5/$I$3</f>
        <v>9.45945945945946E-2</v>
      </c>
    </row>
    <row r="6" spans="1:10">
      <c r="A6" t="s">
        <v>1381</v>
      </c>
      <c r="B6" t="s">
        <v>1382</v>
      </c>
      <c r="C6" t="s">
        <v>2435</v>
      </c>
      <c r="D6" t="s">
        <v>1383</v>
      </c>
      <c r="E6" s="3" t="s">
        <v>14</v>
      </c>
      <c r="F6" s="3" t="s">
        <v>782</v>
      </c>
      <c r="G6" s="55" t="s">
        <v>782</v>
      </c>
      <c r="H6" s="4" t="s">
        <v>20</v>
      </c>
      <c r="I6" s="43">
        <v>2</v>
      </c>
      <c r="J6" s="44">
        <f t="shared" si="0"/>
        <v>2.7027027027027029E-2</v>
      </c>
    </row>
    <row r="7" spans="1:10">
      <c r="A7" t="s">
        <v>1982</v>
      </c>
      <c r="B7" t="s">
        <v>1983</v>
      </c>
      <c r="C7" t="s">
        <v>2436</v>
      </c>
      <c r="D7" t="s">
        <v>1984</v>
      </c>
      <c r="E7" s="3" t="s">
        <v>14</v>
      </c>
      <c r="F7" s="3" t="s">
        <v>782</v>
      </c>
      <c r="G7" s="55" t="s">
        <v>782</v>
      </c>
      <c r="H7" s="10" t="s">
        <v>25</v>
      </c>
      <c r="I7" s="45">
        <v>9</v>
      </c>
      <c r="J7" s="44">
        <f t="shared" si="0"/>
        <v>0.12162162162162163</v>
      </c>
    </row>
    <row r="8" spans="1:10">
      <c r="A8" t="s">
        <v>45</v>
      </c>
      <c r="B8" t="s">
        <v>46</v>
      </c>
      <c r="C8" t="s">
        <v>2437</v>
      </c>
      <c r="D8" t="s">
        <v>48</v>
      </c>
      <c r="E8" s="3" t="s">
        <v>14</v>
      </c>
      <c r="F8" s="3" t="s">
        <v>782</v>
      </c>
      <c r="G8" s="55">
        <v>125</v>
      </c>
      <c r="H8" s="4" t="s">
        <v>30</v>
      </c>
      <c r="I8" s="43">
        <v>1</v>
      </c>
      <c r="J8" s="44">
        <f t="shared" si="0"/>
        <v>1.3513513513513514E-2</v>
      </c>
    </row>
    <row r="9" spans="1:10" ht="15.75" thickBot="1">
      <c r="A9" t="s">
        <v>819</v>
      </c>
      <c r="B9" t="s">
        <v>820</v>
      </c>
      <c r="C9" t="s">
        <v>2438</v>
      </c>
      <c r="D9" t="s">
        <v>821</v>
      </c>
      <c r="E9" s="3" t="s">
        <v>14</v>
      </c>
      <c r="F9" s="3" t="s">
        <v>782</v>
      </c>
      <c r="G9" s="55" t="s">
        <v>782</v>
      </c>
      <c r="H9" s="12" t="s">
        <v>35</v>
      </c>
      <c r="I9" s="46">
        <v>8</v>
      </c>
      <c r="J9" s="44">
        <f t="shared" si="0"/>
        <v>0.10810810810810811</v>
      </c>
    </row>
    <row r="10" spans="1:10" ht="15.75" thickBot="1">
      <c r="A10" t="s">
        <v>2439</v>
      </c>
      <c r="B10" t="s">
        <v>2440</v>
      </c>
      <c r="C10" t="s">
        <v>2286</v>
      </c>
      <c r="D10" t="s">
        <v>2441</v>
      </c>
      <c r="F10" s="3" t="s">
        <v>782</v>
      </c>
      <c r="G10" s="55" t="s">
        <v>782</v>
      </c>
      <c r="J10" s="44"/>
    </row>
    <row r="11" spans="1:10">
      <c r="A11" t="s">
        <v>782</v>
      </c>
      <c r="F11" s="3" t="s">
        <v>782</v>
      </c>
      <c r="G11" s="55" t="s">
        <v>782</v>
      </c>
      <c r="H11" s="8" t="s">
        <v>44</v>
      </c>
      <c r="I11" s="42">
        <v>49</v>
      </c>
      <c r="J11" s="44">
        <f t="shared" si="0"/>
        <v>0.66216216216216217</v>
      </c>
    </row>
    <row r="12" spans="1:10">
      <c r="A12" t="s">
        <v>406</v>
      </c>
      <c r="B12" t="s">
        <v>407</v>
      </c>
      <c r="C12" t="s">
        <v>956</v>
      </c>
      <c r="D12" t="s">
        <v>409</v>
      </c>
      <c r="E12" s="3" t="s">
        <v>14</v>
      </c>
      <c r="F12" s="3" t="s">
        <v>782</v>
      </c>
      <c r="G12" s="55" t="s">
        <v>782</v>
      </c>
      <c r="H12" s="4" t="s">
        <v>49</v>
      </c>
      <c r="I12" s="43">
        <v>7</v>
      </c>
      <c r="J12" s="44">
        <f t="shared" si="0"/>
        <v>9.45945945945946E-2</v>
      </c>
    </row>
    <row r="13" spans="1:10">
      <c r="A13" t="s">
        <v>2047</v>
      </c>
      <c r="B13" t="s">
        <v>2048</v>
      </c>
      <c r="C13" t="s">
        <v>2442</v>
      </c>
      <c r="D13" t="s">
        <v>2049</v>
      </c>
      <c r="E13" s="3" t="s">
        <v>14</v>
      </c>
      <c r="F13" s="3" t="s">
        <v>782</v>
      </c>
      <c r="G13" s="55" t="s">
        <v>782</v>
      </c>
      <c r="H13" s="10" t="s">
        <v>54</v>
      </c>
      <c r="I13" s="45">
        <v>18</v>
      </c>
      <c r="J13" s="44">
        <f t="shared" si="0"/>
        <v>0.24324324324324326</v>
      </c>
    </row>
    <row r="14" spans="1:10" ht="15.75" thickBot="1">
      <c r="A14" t="s">
        <v>2098</v>
      </c>
      <c r="B14" t="s">
        <v>2099</v>
      </c>
      <c r="C14" t="s">
        <v>2443</v>
      </c>
      <c r="D14" t="s">
        <v>2100</v>
      </c>
      <c r="E14" s="3" t="s">
        <v>14</v>
      </c>
      <c r="F14" s="3" t="s">
        <v>782</v>
      </c>
      <c r="G14" s="55" t="s">
        <v>782</v>
      </c>
      <c r="H14" s="6" t="s">
        <v>59</v>
      </c>
      <c r="I14" s="47">
        <v>0</v>
      </c>
      <c r="J14" s="44">
        <f t="shared" si="0"/>
        <v>0</v>
      </c>
    </row>
    <row r="15" spans="1:10" ht="15.75" thickBot="1">
      <c r="A15" t="s">
        <v>2444</v>
      </c>
      <c r="B15" t="s">
        <v>2445</v>
      </c>
      <c r="C15" t="s">
        <v>38</v>
      </c>
      <c r="D15" t="s">
        <v>2446</v>
      </c>
      <c r="F15" s="3" t="s">
        <v>782</v>
      </c>
      <c r="G15" s="55" t="s">
        <v>782</v>
      </c>
      <c r="J15" s="44"/>
    </row>
    <row r="16" spans="1:10">
      <c r="A16" t="s">
        <v>848</v>
      </c>
      <c r="B16" t="s">
        <v>849</v>
      </c>
      <c r="C16" t="s">
        <v>2447</v>
      </c>
      <c r="D16" t="s">
        <v>851</v>
      </c>
      <c r="E16" s="3" t="s">
        <v>14</v>
      </c>
      <c r="F16" s="3" t="s">
        <v>782</v>
      </c>
      <c r="G16" s="55" t="s">
        <v>782</v>
      </c>
      <c r="H16" s="8" t="s">
        <v>68</v>
      </c>
      <c r="I16" s="42">
        <v>56</v>
      </c>
      <c r="J16" s="44">
        <f t="shared" si="0"/>
        <v>0.7567567567567568</v>
      </c>
    </row>
    <row r="17" spans="1:10">
      <c r="A17" t="s">
        <v>439</v>
      </c>
      <c r="B17" t="s">
        <v>440</v>
      </c>
      <c r="C17" t="s">
        <v>2448</v>
      </c>
      <c r="D17" t="s">
        <v>441</v>
      </c>
      <c r="E17" s="3" t="s">
        <v>14</v>
      </c>
      <c r="F17" s="3" t="s">
        <v>782</v>
      </c>
      <c r="G17" s="55" t="s">
        <v>782</v>
      </c>
      <c r="H17" s="4" t="s">
        <v>9</v>
      </c>
      <c r="I17" s="43">
        <v>51</v>
      </c>
      <c r="J17" s="44">
        <f t="shared" si="0"/>
        <v>0.68918918918918914</v>
      </c>
    </row>
    <row r="18" spans="1:10">
      <c r="A18" t="s">
        <v>2449</v>
      </c>
      <c r="B18" t="s">
        <v>2450</v>
      </c>
      <c r="C18" t="s">
        <v>408</v>
      </c>
      <c r="D18" t="s">
        <v>2451</v>
      </c>
      <c r="E18" s="3" t="s">
        <v>14</v>
      </c>
      <c r="F18" s="3" t="s">
        <v>782</v>
      </c>
      <c r="G18" s="55" t="s">
        <v>782</v>
      </c>
      <c r="H18" s="10" t="s">
        <v>15</v>
      </c>
      <c r="I18" s="56">
        <v>5</v>
      </c>
      <c r="J18" s="44">
        <f t="shared" si="0"/>
        <v>6.7567567567567571E-2</v>
      </c>
    </row>
    <row r="19" spans="1:10">
      <c r="A19" t="s">
        <v>2011</v>
      </c>
      <c r="B19" t="s">
        <v>2012</v>
      </c>
      <c r="C19" t="s">
        <v>2452</v>
      </c>
      <c r="D19" t="s">
        <v>2013</v>
      </c>
      <c r="E19" s="3" t="s">
        <v>14</v>
      </c>
      <c r="F19" s="3" t="s">
        <v>782</v>
      </c>
      <c r="G19" s="55" t="s">
        <v>782</v>
      </c>
      <c r="H19" s="4" t="s">
        <v>80</v>
      </c>
      <c r="I19" s="43">
        <v>18</v>
      </c>
      <c r="J19" s="44">
        <f t="shared" si="0"/>
        <v>0.24324324324324326</v>
      </c>
    </row>
    <row r="20" spans="1:10">
      <c r="A20" t="s">
        <v>143</v>
      </c>
      <c r="B20" t="s">
        <v>144</v>
      </c>
      <c r="C20" t="s">
        <v>18</v>
      </c>
      <c r="D20" t="s">
        <v>146</v>
      </c>
      <c r="E20" s="3" t="s">
        <v>14</v>
      </c>
      <c r="F20" s="3" t="s">
        <v>782</v>
      </c>
      <c r="G20" s="55" t="s">
        <v>782</v>
      </c>
      <c r="H20" s="10" t="s">
        <v>85</v>
      </c>
      <c r="I20" s="45">
        <v>16</v>
      </c>
      <c r="J20" s="44">
        <f t="shared" si="0"/>
        <v>0.21621621621621623</v>
      </c>
    </row>
    <row r="21" spans="1:10" ht="15.75" thickBot="1">
      <c r="A21" t="s">
        <v>2453</v>
      </c>
      <c r="B21" t="s">
        <v>2454</v>
      </c>
      <c r="C21" t="s">
        <v>2455</v>
      </c>
      <c r="D21" t="s">
        <v>2456</v>
      </c>
      <c r="F21" s="3" t="s">
        <v>782</v>
      </c>
      <c r="G21" s="55" t="s">
        <v>782</v>
      </c>
      <c r="H21" s="6" t="s">
        <v>15</v>
      </c>
      <c r="I21" s="47">
        <v>2</v>
      </c>
      <c r="J21" s="44">
        <f t="shared" si="0"/>
        <v>2.7027027027027029E-2</v>
      </c>
    </row>
    <row r="22" spans="1:10">
      <c r="A22" t="s">
        <v>2457</v>
      </c>
      <c r="B22" t="s">
        <v>1434</v>
      </c>
      <c r="C22" t="s">
        <v>2458</v>
      </c>
      <c r="D22" t="s">
        <v>1435</v>
      </c>
      <c r="F22" s="3" t="s">
        <v>782</v>
      </c>
      <c r="G22" s="55" t="s">
        <v>782</v>
      </c>
    </row>
    <row r="23" spans="1:10">
      <c r="A23" t="s">
        <v>2459</v>
      </c>
      <c r="B23" t="s">
        <v>2460</v>
      </c>
      <c r="C23" t="s">
        <v>2461</v>
      </c>
      <c r="D23" t="s">
        <v>2462</v>
      </c>
      <c r="F23" s="3" t="s">
        <v>782</v>
      </c>
      <c r="G23" s="55" t="s">
        <v>782</v>
      </c>
      <c r="I23"/>
    </row>
    <row r="24" spans="1:10">
      <c r="A24" t="s">
        <v>931</v>
      </c>
      <c r="B24" t="s">
        <v>932</v>
      </c>
      <c r="C24" t="s">
        <v>2463</v>
      </c>
      <c r="D24" t="s">
        <v>933</v>
      </c>
      <c r="E24" s="3" t="s">
        <v>14</v>
      </c>
      <c r="F24" s="3" t="s">
        <v>782</v>
      </c>
      <c r="G24" s="55" t="s">
        <v>782</v>
      </c>
      <c r="I24"/>
    </row>
    <row r="25" spans="1:10">
      <c r="A25" t="s">
        <v>2464</v>
      </c>
      <c r="B25" t="s">
        <v>2465</v>
      </c>
      <c r="C25" t="s">
        <v>2466</v>
      </c>
      <c r="D25" t="s">
        <v>2467</v>
      </c>
      <c r="F25" s="3" t="s">
        <v>782</v>
      </c>
      <c r="G25" s="55" t="s">
        <v>782</v>
      </c>
      <c r="I25"/>
    </row>
    <row r="26" spans="1:10">
      <c r="A26" t="s">
        <v>730</v>
      </c>
      <c r="B26" t="s">
        <v>731</v>
      </c>
      <c r="C26" t="s">
        <v>2468</v>
      </c>
      <c r="D26" t="s">
        <v>733</v>
      </c>
      <c r="E26" s="3" t="s">
        <v>14</v>
      </c>
      <c r="F26" s="3" t="s">
        <v>14</v>
      </c>
      <c r="G26" s="55" t="s">
        <v>782</v>
      </c>
      <c r="I26"/>
    </row>
    <row r="27" spans="1:10">
      <c r="A27" t="s">
        <v>203</v>
      </c>
      <c r="B27" t="s">
        <v>204</v>
      </c>
      <c r="C27" t="s">
        <v>2469</v>
      </c>
      <c r="D27" t="s">
        <v>205</v>
      </c>
      <c r="E27" s="3" t="s">
        <v>14</v>
      </c>
      <c r="F27" s="3" t="s">
        <v>782</v>
      </c>
      <c r="G27" s="55" t="s">
        <v>782</v>
      </c>
      <c r="I27"/>
    </row>
    <row r="28" spans="1:10">
      <c r="A28" t="s">
        <v>2470</v>
      </c>
      <c r="B28" t="s">
        <v>2471</v>
      </c>
      <c r="C28" t="s">
        <v>2472</v>
      </c>
      <c r="D28" t="s">
        <v>2473</v>
      </c>
      <c r="F28" s="3" t="s">
        <v>782</v>
      </c>
      <c r="G28" s="55" t="s">
        <v>782</v>
      </c>
      <c r="I28"/>
    </row>
    <row r="29" spans="1:10">
      <c r="A29" t="s">
        <v>1692</v>
      </c>
      <c r="B29" t="s">
        <v>1693</v>
      </c>
      <c r="C29" t="s">
        <v>2474</v>
      </c>
      <c r="D29" t="s">
        <v>1694</v>
      </c>
      <c r="E29" s="3" t="s">
        <v>14</v>
      </c>
      <c r="F29" s="3" t="s">
        <v>782</v>
      </c>
      <c r="G29" s="55" t="s">
        <v>782</v>
      </c>
      <c r="I29"/>
    </row>
    <row r="30" spans="1:10">
      <c r="A30" t="s">
        <v>472</v>
      </c>
      <c r="B30" t="s">
        <v>473</v>
      </c>
      <c r="C30" t="s">
        <v>2475</v>
      </c>
      <c r="D30" t="s">
        <v>475</v>
      </c>
      <c r="E30" s="3" t="s">
        <v>14</v>
      </c>
      <c r="F30" s="3" t="s">
        <v>782</v>
      </c>
      <c r="G30" s="55" t="s">
        <v>782</v>
      </c>
      <c r="H30" s="3"/>
      <c r="I30"/>
    </row>
    <row r="31" spans="1:10">
      <c r="A31" t="s">
        <v>738</v>
      </c>
      <c r="B31" t="s">
        <v>739</v>
      </c>
      <c r="C31" t="s">
        <v>2476</v>
      </c>
      <c r="D31" t="s">
        <v>741</v>
      </c>
      <c r="E31" s="3" t="s">
        <v>14</v>
      </c>
      <c r="F31" s="3" t="s">
        <v>782</v>
      </c>
      <c r="G31" s="55" t="s">
        <v>782</v>
      </c>
      <c r="I31"/>
    </row>
    <row r="32" spans="1:10">
      <c r="A32" t="s">
        <v>242</v>
      </c>
      <c r="B32" t="s">
        <v>243</v>
      </c>
      <c r="C32" t="s">
        <v>2477</v>
      </c>
      <c r="D32" t="s">
        <v>244</v>
      </c>
      <c r="E32" s="3" t="s">
        <v>14</v>
      </c>
      <c r="F32" s="3" t="s">
        <v>782</v>
      </c>
      <c r="G32" s="55" t="s">
        <v>782</v>
      </c>
      <c r="I32"/>
    </row>
    <row r="33" spans="1:9">
      <c r="A33" t="s">
        <v>255</v>
      </c>
      <c r="B33" t="s">
        <v>256</v>
      </c>
      <c r="C33" t="s">
        <v>2478</v>
      </c>
      <c r="D33" t="s">
        <v>258</v>
      </c>
      <c r="E33" s="3" t="s">
        <v>14</v>
      </c>
      <c r="F33" s="3" t="s">
        <v>782</v>
      </c>
      <c r="G33" s="55" t="s">
        <v>782</v>
      </c>
      <c r="I33"/>
    </row>
    <row r="34" spans="1:9">
      <c r="A34" t="s">
        <v>1000</v>
      </c>
      <c r="B34" t="s">
        <v>1001</v>
      </c>
      <c r="C34" t="s">
        <v>2479</v>
      </c>
      <c r="D34" t="s">
        <v>1002</v>
      </c>
      <c r="E34" s="3" t="s">
        <v>14</v>
      </c>
      <c r="F34" s="3" t="s">
        <v>782</v>
      </c>
      <c r="G34" s="55" t="s">
        <v>782</v>
      </c>
      <c r="I34"/>
    </row>
    <row r="35" spans="1:9">
      <c r="A35" t="s">
        <v>1021</v>
      </c>
      <c r="B35" t="s">
        <v>1022</v>
      </c>
      <c r="C35" t="s">
        <v>149</v>
      </c>
      <c r="D35" t="s">
        <v>1024</v>
      </c>
      <c r="E35" s="3" t="s">
        <v>14</v>
      </c>
      <c r="F35" s="3" t="s">
        <v>782</v>
      </c>
      <c r="G35" s="55">
        <v>71</v>
      </c>
      <c r="I35"/>
    </row>
    <row r="36" spans="1:9">
      <c r="A36" t="s">
        <v>2041</v>
      </c>
      <c r="B36" t="s">
        <v>2042</v>
      </c>
      <c r="C36" t="s">
        <v>2480</v>
      </c>
      <c r="D36" t="s">
        <v>2043</v>
      </c>
      <c r="E36" s="3" t="s">
        <v>14</v>
      </c>
      <c r="F36" s="3" t="s">
        <v>782</v>
      </c>
      <c r="G36" s="55" t="s">
        <v>782</v>
      </c>
      <c r="I36"/>
    </row>
    <row r="37" spans="1:9">
      <c r="A37" t="s">
        <v>1739</v>
      </c>
      <c r="B37" t="s">
        <v>1740</v>
      </c>
      <c r="C37" t="s">
        <v>2481</v>
      </c>
      <c r="D37" t="s">
        <v>1741</v>
      </c>
      <c r="E37" s="3" t="s">
        <v>14</v>
      </c>
      <c r="F37" s="3" t="s">
        <v>782</v>
      </c>
      <c r="G37" s="55" t="s">
        <v>782</v>
      </c>
      <c r="I37"/>
    </row>
    <row r="38" spans="1:9">
      <c r="A38" t="s">
        <v>279</v>
      </c>
      <c r="B38" t="s">
        <v>280</v>
      </c>
      <c r="C38" t="s">
        <v>2482</v>
      </c>
      <c r="D38" t="s">
        <v>281</v>
      </c>
      <c r="E38" s="3" t="s">
        <v>14</v>
      </c>
      <c r="F38" s="3" t="s">
        <v>782</v>
      </c>
      <c r="G38" s="55" t="s">
        <v>782</v>
      </c>
      <c r="I38"/>
    </row>
    <row r="39" spans="1:9">
      <c r="A39" t="s">
        <v>297</v>
      </c>
      <c r="B39" t="s">
        <v>298</v>
      </c>
      <c r="C39" t="s">
        <v>2483</v>
      </c>
      <c r="D39" t="s">
        <v>299</v>
      </c>
      <c r="E39" s="3" t="s">
        <v>14</v>
      </c>
      <c r="F39" s="3" t="s">
        <v>782</v>
      </c>
      <c r="G39" s="55" t="s">
        <v>782</v>
      </c>
      <c r="I39"/>
    </row>
    <row r="40" spans="1:9">
      <c r="A40" t="s">
        <v>1053</v>
      </c>
      <c r="B40" t="s">
        <v>1054</v>
      </c>
      <c r="C40" t="s">
        <v>2484</v>
      </c>
      <c r="D40" t="s">
        <v>1056</v>
      </c>
      <c r="E40" s="3" t="s">
        <v>14</v>
      </c>
      <c r="F40" s="3" t="s">
        <v>782</v>
      </c>
      <c r="G40" s="55" t="s">
        <v>782</v>
      </c>
      <c r="I40"/>
    </row>
    <row r="41" spans="1:9">
      <c r="A41" t="s">
        <v>1066</v>
      </c>
      <c r="B41" t="s">
        <v>1067</v>
      </c>
      <c r="C41" t="s">
        <v>2316</v>
      </c>
      <c r="D41" t="s">
        <v>1068</v>
      </c>
      <c r="E41" s="3" t="s">
        <v>14</v>
      </c>
      <c r="F41" s="3" t="s">
        <v>782</v>
      </c>
      <c r="G41" s="55" t="s">
        <v>782</v>
      </c>
      <c r="I41"/>
    </row>
    <row r="42" spans="1:9">
      <c r="A42" t="s">
        <v>1764</v>
      </c>
      <c r="B42" t="s">
        <v>1765</v>
      </c>
      <c r="C42" t="s">
        <v>2485</v>
      </c>
      <c r="D42" t="s">
        <v>1766</v>
      </c>
      <c r="E42" s="3" t="s">
        <v>14</v>
      </c>
      <c r="F42" s="3" t="s">
        <v>782</v>
      </c>
      <c r="G42" s="55" t="s">
        <v>782</v>
      </c>
      <c r="I42"/>
    </row>
    <row r="43" spans="1:9">
      <c r="A43" t="s">
        <v>1774</v>
      </c>
      <c r="B43" t="s">
        <v>1775</v>
      </c>
      <c r="C43" t="s">
        <v>2486</v>
      </c>
      <c r="D43" t="s">
        <v>1776</v>
      </c>
      <c r="E43" s="3" t="s">
        <v>14</v>
      </c>
      <c r="F43" s="3" t="s">
        <v>14</v>
      </c>
      <c r="G43" s="55">
        <v>44</v>
      </c>
      <c r="I43"/>
    </row>
    <row r="44" spans="1:9">
      <c r="A44" t="s">
        <v>537</v>
      </c>
      <c r="B44" t="s">
        <v>538</v>
      </c>
      <c r="C44" t="s">
        <v>2487</v>
      </c>
      <c r="D44" t="s">
        <v>539</v>
      </c>
      <c r="E44" s="3" t="s">
        <v>14</v>
      </c>
      <c r="F44" s="3" t="s">
        <v>782</v>
      </c>
      <c r="G44" s="55" t="s">
        <v>782</v>
      </c>
      <c r="I44"/>
    </row>
    <row r="45" spans="1:9">
      <c r="A45" t="s">
        <v>2488</v>
      </c>
      <c r="B45" t="s">
        <v>2489</v>
      </c>
      <c r="C45" t="s">
        <v>2490</v>
      </c>
      <c r="D45" t="s">
        <v>2491</v>
      </c>
      <c r="F45" s="3" t="s">
        <v>782</v>
      </c>
      <c r="G45" s="55" t="s">
        <v>782</v>
      </c>
      <c r="I45"/>
    </row>
    <row r="46" spans="1:9">
      <c r="A46" t="s">
        <v>2397</v>
      </c>
      <c r="B46" t="s">
        <v>2398</v>
      </c>
      <c r="C46" t="s">
        <v>2492</v>
      </c>
      <c r="D46" t="s">
        <v>2400</v>
      </c>
      <c r="E46" s="3" t="s">
        <v>14</v>
      </c>
      <c r="F46" s="3" t="s">
        <v>782</v>
      </c>
      <c r="G46" s="55" t="s">
        <v>782</v>
      </c>
      <c r="I46"/>
    </row>
    <row r="47" spans="1:9">
      <c r="A47" t="s">
        <v>1318</v>
      </c>
      <c r="B47" t="s">
        <v>1319</v>
      </c>
      <c r="C47" t="s">
        <v>382</v>
      </c>
      <c r="D47" t="s">
        <v>1320</v>
      </c>
      <c r="E47" s="3" t="s">
        <v>14</v>
      </c>
      <c r="F47" s="3" t="s">
        <v>782</v>
      </c>
      <c r="G47" s="55">
        <v>143</v>
      </c>
      <c r="I47"/>
    </row>
    <row r="48" spans="1:9">
      <c r="A48" t="s">
        <v>329</v>
      </c>
      <c r="B48" t="s">
        <v>330</v>
      </c>
      <c r="C48" t="s">
        <v>2493</v>
      </c>
      <c r="D48" t="s">
        <v>331</v>
      </c>
      <c r="E48" s="3" t="s">
        <v>14</v>
      </c>
      <c r="F48" s="3" t="s">
        <v>782</v>
      </c>
      <c r="G48" s="55" t="s">
        <v>782</v>
      </c>
      <c r="I48"/>
    </row>
    <row r="49" spans="1:9">
      <c r="A49" t="s">
        <v>2494</v>
      </c>
      <c r="B49" t="s">
        <v>2495</v>
      </c>
      <c r="C49" t="s">
        <v>2496</v>
      </c>
      <c r="D49" t="s">
        <v>2497</v>
      </c>
      <c r="F49" s="3" t="s">
        <v>782</v>
      </c>
      <c r="G49" s="55" t="s">
        <v>782</v>
      </c>
      <c r="I49"/>
    </row>
    <row r="50" spans="1:9" s="25" customFormat="1">
      <c r="A50" t="s">
        <v>2498</v>
      </c>
      <c r="B50" t="s">
        <v>2499</v>
      </c>
      <c r="C50" t="s">
        <v>2500</v>
      </c>
      <c r="D50" t="s">
        <v>2501</v>
      </c>
      <c r="E50" s="3"/>
      <c r="F50" s="3" t="s">
        <v>782</v>
      </c>
      <c r="G50" s="55" t="s">
        <v>782</v>
      </c>
      <c r="H50"/>
      <c r="I50"/>
    </row>
    <row r="51" spans="1:9">
      <c r="A51" t="s">
        <v>2502</v>
      </c>
      <c r="B51" t="s">
        <v>2503</v>
      </c>
      <c r="C51" t="s">
        <v>1981</v>
      </c>
      <c r="D51" t="s">
        <v>2504</v>
      </c>
      <c r="F51" s="3" t="s">
        <v>782</v>
      </c>
      <c r="G51" s="55" t="s">
        <v>782</v>
      </c>
      <c r="I51"/>
    </row>
    <row r="52" spans="1:9">
      <c r="A52" t="s">
        <v>1506</v>
      </c>
      <c r="B52" t="s">
        <v>1507</v>
      </c>
      <c r="C52" t="s">
        <v>2505</v>
      </c>
      <c r="D52" t="s">
        <v>1508</v>
      </c>
      <c r="E52" s="3" t="s">
        <v>14</v>
      </c>
      <c r="F52" s="3" t="s">
        <v>782</v>
      </c>
      <c r="G52" s="55">
        <v>154</v>
      </c>
      <c r="I52"/>
    </row>
    <row r="53" spans="1:9" s="25" customFormat="1">
      <c r="A53" t="s">
        <v>350</v>
      </c>
      <c r="B53" t="s">
        <v>351</v>
      </c>
      <c r="C53" t="s">
        <v>2506</v>
      </c>
      <c r="D53" t="s">
        <v>352</v>
      </c>
      <c r="E53" s="3" t="s">
        <v>14</v>
      </c>
      <c r="F53" s="3" t="s">
        <v>782</v>
      </c>
      <c r="G53" s="55">
        <v>36</v>
      </c>
      <c r="H53"/>
      <c r="I53"/>
    </row>
    <row r="54" spans="1:9" s="25" customFormat="1">
      <c r="A54" t="s">
        <v>1509</v>
      </c>
      <c r="B54" t="s">
        <v>1510</v>
      </c>
      <c r="C54" t="s">
        <v>2257</v>
      </c>
      <c r="D54" t="s">
        <v>1511</v>
      </c>
      <c r="E54" s="3" t="s">
        <v>14</v>
      </c>
      <c r="F54" s="3" t="s">
        <v>782</v>
      </c>
      <c r="G54" s="55" t="s">
        <v>782</v>
      </c>
      <c r="H54"/>
      <c r="I54"/>
    </row>
    <row r="55" spans="1:9" s="25" customFormat="1">
      <c r="A55" t="s">
        <v>377</v>
      </c>
      <c r="B55" t="s">
        <v>378</v>
      </c>
      <c r="C55" t="s">
        <v>164</v>
      </c>
      <c r="D55" t="s">
        <v>379</v>
      </c>
      <c r="E55" s="3" t="s">
        <v>14</v>
      </c>
      <c r="F55" s="3" t="s">
        <v>782</v>
      </c>
      <c r="G55" s="55" t="s">
        <v>782</v>
      </c>
      <c r="H55"/>
      <c r="I55"/>
    </row>
    <row r="56" spans="1:9" s="25" customFormat="1">
      <c r="A56" t="s">
        <v>2507</v>
      </c>
      <c r="B56" t="s">
        <v>2508</v>
      </c>
      <c r="C56" t="s">
        <v>149</v>
      </c>
      <c r="D56" t="s">
        <v>2509</v>
      </c>
      <c r="E56" s="3"/>
      <c r="F56" s="3" t="s">
        <v>782</v>
      </c>
      <c r="G56" s="55" t="s">
        <v>782</v>
      </c>
      <c r="H56"/>
      <c r="I56"/>
    </row>
    <row r="57" spans="1:9" s="25" customFormat="1">
      <c r="A57" t="s">
        <v>1184</v>
      </c>
      <c r="B57" t="s">
        <v>1185</v>
      </c>
      <c r="C57" t="s">
        <v>2510</v>
      </c>
      <c r="D57" t="s">
        <v>1186</v>
      </c>
      <c r="E57" s="3" t="s">
        <v>14</v>
      </c>
      <c r="F57" s="3" t="s">
        <v>782</v>
      </c>
      <c r="G57" s="55" t="s">
        <v>782</v>
      </c>
      <c r="H57"/>
      <c r="I57"/>
    </row>
    <row r="58" spans="1:9" s="25" customFormat="1">
      <c r="A58" t="s">
        <v>1528</v>
      </c>
      <c r="B58" t="s">
        <v>1529</v>
      </c>
      <c r="C58" t="s">
        <v>2511</v>
      </c>
      <c r="D58" t="s">
        <v>1531</v>
      </c>
      <c r="E58" s="3" t="s">
        <v>14</v>
      </c>
      <c r="F58" s="3" t="s">
        <v>782</v>
      </c>
      <c r="G58" s="55" t="s">
        <v>782</v>
      </c>
      <c r="H58"/>
      <c r="I58"/>
    </row>
    <row r="59" spans="1:9" s="25" customFormat="1">
      <c r="A59" t="s">
        <v>397</v>
      </c>
      <c r="B59" t="s">
        <v>398</v>
      </c>
      <c r="C59" t="s">
        <v>2512</v>
      </c>
      <c r="D59" t="s">
        <v>399</v>
      </c>
      <c r="E59" s="3" t="s">
        <v>14</v>
      </c>
      <c r="F59" s="3" t="s">
        <v>782</v>
      </c>
      <c r="G59" s="55">
        <v>56</v>
      </c>
      <c r="H59"/>
      <c r="I59"/>
    </row>
    <row r="60" spans="1:9" s="25" customFormat="1">
      <c r="A60" t="s">
        <v>400</v>
      </c>
      <c r="B60" t="s">
        <v>401</v>
      </c>
      <c r="C60" t="s">
        <v>1812</v>
      </c>
      <c r="D60" t="s">
        <v>402</v>
      </c>
      <c r="E60" s="3" t="s">
        <v>14</v>
      </c>
      <c r="F60" s="3" t="s">
        <v>782</v>
      </c>
      <c r="G60" s="55" t="s">
        <v>782</v>
      </c>
      <c r="H60"/>
      <c r="I60"/>
    </row>
    <row r="61" spans="1:9" s="25" customFormat="1">
      <c r="A61" t="s">
        <v>782</v>
      </c>
      <c r="B61"/>
      <c r="C61"/>
      <c r="D61"/>
      <c r="E61" s="3"/>
      <c r="F61" s="3" t="s">
        <v>782</v>
      </c>
      <c r="G61" s="55" t="s">
        <v>782</v>
      </c>
      <c r="H61"/>
      <c r="I61"/>
    </row>
    <row r="62" spans="1:9" s="25" customFormat="1">
      <c r="A62" t="s">
        <v>782</v>
      </c>
      <c r="B62"/>
      <c r="C62"/>
      <c r="D62"/>
      <c r="E62" s="3"/>
      <c r="F62" s="3" t="s">
        <v>782</v>
      </c>
      <c r="G62" s="55" t="s">
        <v>782</v>
      </c>
      <c r="H62"/>
      <c r="I62"/>
    </row>
    <row r="63" spans="1:9" s="25" customFormat="1">
      <c r="A63" t="s">
        <v>216</v>
      </c>
      <c r="B63" t="s">
        <v>217</v>
      </c>
      <c r="C63" t="s">
        <v>2513</v>
      </c>
      <c r="D63" t="s">
        <v>218</v>
      </c>
      <c r="E63" s="3" t="s">
        <v>14</v>
      </c>
      <c r="F63" s="3" t="s">
        <v>782</v>
      </c>
      <c r="G63" s="55" t="s">
        <v>782</v>
      </c>
      <c r="H63"/>
      <c r="I63"/>
    </row>
    <row r="64" spans="1:9" s="25" customFormat="1">
      <c r="A64" t="s">
        <v>2514</v>
      </c>
      <c r="B64" t="s">
        <v>2515</v>
      </c>
      <c r="C64" t="s">
        <v>2516</v>
      </c>
      <c r="D64" t="s">
        <v>2517</v>
      </c>
      <c r="E64" s="3"/>
      <c r="F64" s="3" t="s">
        <v>782</v>
      </c>
      <c r="G64" s="55" t="s">
        <v>782</v>
      </c>
      <c r="H64"/>
      <c r="I64"/>
    </row>
    <row r="65" spans="1:9" s="25" customFormat="1">
      <c r="A65" t="s">
        <v>359</v>
      </c>
      <c r="B65" t="s">
        <v>360</v>
      </c>
      <c r="C65" t="s">
        <v>2518</v>
      </c>
      <c r="D65" t="s">
        <v>362</v>
      </c>
      <c r="E65" s="3" t="s">
        <v>14</v>
      </c>
      <c r="F65" s="3" t="s">
        <v>782</v>
      </c>
      <c r="G65" s="55" t="s">
        <v>782</v>
      </c>
      <c r="H65"/>
      <c r="I65"/>
    </row>
    <row r="66" spans="1:9" s="25" customFormat="1">
      <c r="A66" t="s">
        <v>2519</v>
      </c>
      <c r="B66" t="s">
        <v>2520</v>
      </c>
      <c r="C66" t="s">
        <v>2521</v>
      </c>
      <c r="D66" t="s">
        <v>2522</v>
      </c>
      <c r="E66" s="3"/>
      <c r="F66" s="3" t="s">
        <v>782</v>
      </c>
      <c r="G66" s="55" t="s">
        <v>782</v>
      </c>
      <c r="H66"/>
      <c r="I66"/>
    </row>
    <row r="67" spans="1:9" s="25" customFormat="1">
      <c r="A67" t="s">
        <v>2053</v>
      </c>
      <c r="B67" t="s">
        <v>2054</v>
      </c>
      <c r="C67" t="s">
        <v>2523</v>
      </c>
      <c r="D67" t="s">
        <v>2055</v>
      </c>
      <c r="E67" s="3" t="s">
        <v>14</v>
      </c>
      <c r="F67" s="3" t="s">
        <v>782</v>
      </c>
      <c r="G67" s="55" t="s">
        <v>782</v>
      </c>
      <c r="H67"/>
      <c r="I67"/>
    </row>
    <row r="68" spans="1:9" s="25" customFormat="1">
      <c r="A68" t="s">
        <v>269</v>
      </c>
      <c r="B68" t="s">
        <v>270</v>
      </c>
      <c r="C68" t="s">
        <v>2524</v>
      </c>
      <c r="D68" t="s">
        <v>271</v>
      </c>
      <c r="E68" s="3" t="s">
        <v>14</v>
      </c>
      <c r="F68" s="3" t="s">
        <v>782</v>
      </c>
      <c r="G68" s="55">
        <v>173</v>
      </c>
      <c r="H68"/>
      <c r="I68"/>
    </row>
    <row r="69" spans="1:9" s="25" customFormat="1">
      <c r="A69" t="s">
        <v>1223</v>
      </c>
      <c r="B69" t="s">
        <v>1224</v>
      </c>
      <c r="C69" t="s">
        <v>2525</v>
      </c>
      <c r="D69" t="s">
        <v>1226</v>
      </c>
      <c r="E69" s="3" t="s">
        <v>14</v>
      </c>
      <c r="F69" s="3" t="s">
        <v>782</v>
      </c>
      <c r="G69" s="55" t="s">
        <v>782</v>
      </c>
      <c r="H69"/>
      <c r="I69"/>
    </row>
    <row r="70" spans="1:9" s="25" customFormat="1">
      <c r="A70" t="s">
        <v>1721</v>
      </c>
      <c r="B70" t="s">
        <v>1722</v>
      </c>
      <c r="C70" t="s">
        <v>2526</v>
      </c>
      <c r="D70" t="s">
        <v>1723</v>
      </c>
      <c r="E70" s="3" t="s">
        <v>14</v>
      </c>
      <c r="F70" s="3" t="s">
        <v>782</v>
      </c>
      <c r="G70" s="55" t="s">
        <v>782</v>
      </c>
      <c r="H70"/>
      <c r="I70"/>
    </row>
    <row r="71" spans="1:9" s="25" customFormat="1">
      <c r="A71" t="s">
        <v>2527</v>
      </c>
      <c r="B71" t="s">
        <v>2528</v>
      </c>
      <c r="C71" t="s">
        <v>2529</v>
      </c>
      <c r="D71" t="s">
        <v>2530</v>
      </c>
      <c r="E71" s="3"/>
      <c r="F71" s="3" t="s">
        <v>782</v>
      </c>
      <c r="G71" s="55" t="s">
        <v>782</v>
      </c>
      <c r="H71"/>
      <c r="I71"/>
    </row>
    <row r="72" spans="1:9" s="25" customFormat="1">
      <c r="A72" t="s">
        <v>961</v>
      </c>
      <c r="B72" t="s">
        <v>962</v>
      </c>
      <c r="C72" t="s">
        <v>2531</v>
      </c>
      <c r="D72" t="s">
        <v>964</v>
      </c>
      <c r="E72" s="3" t="s">
        <v>14</v>
      </c>
      <c r="F72" s="3" t="s">
        <v>782</v>
      </c>
      <c r="G72" s="55" t="s">
        <v>782</v>
      </c>
      <c r="H72"/>
      <c r="I72"/>
    </row>
    <row r="73" spans="1:9" s="25" customFormat="1">
      <c r="A73" t="s">
        <v>993</v>
      </c>
      <c r="B73" t="s">
        <v>994</v>
      </c>
      <c r="C73" t="s">
        <v>2532</v>
      </c>
      <c r="D73" t="s">
        <v>996</v>
      </c>
      <c r="E73" s="3" t="s">
        <v>14</v>
      </c>
      <c r="F73" s="3" t="s">
        <v>782</v>
      </c>
      <c r="G73" s="55" t="s">
        <v>782</v>
      </c>
      <c r="H73"/>
      <c r="I73"/>
    </row>
    <row r="74" spans="1:9" s="25" customFormat="1">
      <c r="A74" t="s">
        <v>206</v>
      </c>
      <c r="B74" t="s">
        <v>207</v>
      </c>
      <c r="C74" t="s">
        <v>2533</v>
      </c>
      <c r="D74" t="s">
        <v>208</v>
      </c>
      <c r="E74" s="3" t="s">
        <v>14</v>
      </c>
      <c r="F74" s="3" t="s">
        <v>782</v>
      </c>
      <c r="G74" s="55" t="s">
        <v>782</v>
      </c>
      <c r="H74"/>
      <c r="I74"/>
    </row>
    <row r="75" spans="1:9" s="25" customFormat="1">
      <c r="A75" t="s">
        <v>1487</v>
      </c>
      <c r="B75" t="s">
        <v>2534</v>
      </c>
      <c r="C75" t="s">
        <v>2535</v>
      </c>
      <c r="D75" t="s">
        <v>2536</v>
      </c>
      <c r="E75" s="3" t="s">
        <v>14</v>
      </c>
      <c r="F75" s="3" t="s">
        <v>782</v>
      </c>
      <c r="G75" s="55" t="s">
        <v>782</v>
      </c>
      <c r="H75"/>
      <c r="I75"/>
    </row>
    <row r="76" spans="1:9" s="25" customFormat="1">
      <c r="A76" t="s">
        <v>2537</v>
      </c>
      <c r="B76" t="s">
        <v>2538</v>
      </c>
      <c r="C76" t="s">
        <v>2539</v>
      </c>
      <c r="D76" t="s">
        <v>2540</v>
      </c>
      <c r="E76" s="3"/>
      <c r="F76" s="3" t="s">
        <v>782</v>
      </c>
      <c r="G76" s="55" t="s">
        <v>782</v>
      </c>
      <c r="H76"/>
      <c r="I76"/>
    </row>
    <row r="77" spans="1:9" s="25" customFormat="1">
      <c r="A77" t="s">
        <v>2380</v>
      </c>
      <c r="B77" t="s">
        <v>2381</v>
      </c>
      <c r="C77" t="s">
        <v>2541</v>
      </c>
      <c r="D77" t="s">
        <v>2383</v>
      </c>
      <c r="E77" s="3" t="s">
        <v>14</v>
      </c>
      <c r="F77" s="3" t="s">
        <v>782</v>
      </c>
      <c r="G77" s="55">
        <v>52</v>
      </c>
      <c r="H77"/>
      <c r="I77"/>
    </row>
    <row r="78" spans="1:9" s="25" customFormat="1">
      <c r="A78" t="s">
        <v>1471</v>
      </c>
      <c r="B78" t="s">
        <v>1472</v>
      </c>
      <c r="C78" t="s">
        <v>2542</v>
      </c>
      <c r="D78" t="s">
        <v>1473</v>
      </c>
      <c r="E78" s="3" t="s">
        <v>14</v>
      </c>
      <c r="F78" s="3" t="s">
        <v>782</v>
      </c>
      <c r="G78" s="55" t="s">
        <v>782</v>
      </c>
      <c r="H78"/>
      <c r="I78"/>
    </row>
    <row r="79" spans="1:9" s="25" customFormat="1">
      <c r="A79" t="s">
        <v>134</v>
      </c>
      <c r="B79" t="s">
        <v>135</v>
      </c>
      <c r="C79" t="s">
        <v>2543</v>
      </c>
      <c r="D79" t="s">
        <v>136</v>
      </c>
      <c r="E79" s="3" t="s">
        <v>14</v>
      </c>
      <c r="F79" s="3" t="s">
        <v>782</v>
      </c>
      <c r="G79" s="55" t="s">
        <v>782</v>
      </c>
      <c r="H79"/>
      <c r="I79"/>
    </row>
    <row r="80" spans="1:9" s="25" customFormat="1">
      <c r="A80" t="s">
        <v>2544</v>
      </c>
      <c r="B80" t="s">
        <v>2545</v>
      </c>
      <c r="C80" t="s">
        <v>2546</v>
      </c>
      <c r="D80" t="s">
        <v>2547</v>
      </c>
      <c r="E80" s="3"/>
      <c r="F80" s="3" t="s">
        <v>782</v>
      </c>
      <c r="G80" s="55" t="s">
        <v>782</v>
      </c>
      <c r="H80"/>
      <c r="I80"/>
    </row>
    <row r="81" spans="1:9" s="25" customFormat="1">
      <c r="A81" t="s">
        <v>782</v>
      </c>
      <c r="E81" s="3"/>
      <c r="F81" s="3" t="s">
        <v>782</v>
      </c>
      <c r="G81" s="55" t="s">
        <v>782</v>
      </c>
      <c r="H81"/>
      <c r="I81"/>
    </row>
    <row r="82" spans="1:9" s="25" customFormat="1">
      <c r="A82" t="s">
        <v>782</v>
      </c>
      <c r="E82" s="3"/>
      <c r="F82" s="3" t="s">
        <v>782</v>
      </c>
      <c r="G82" s="55" t="s">
        <v>782</v>
      </c>
      <c r="H82"/>
      <c r="I82"/>
    </row>
    <row r="83" spans="1:9" s="25" customFormat="1">
      <c r="A83" t="s">
        <v>782</v>
      </c>
      <c r="E83" s="3"/>
      <c r="F83" s="3" t="s">
        <v>782</v>
      </c>
      <c r="G83" s="55" t="s">
        <v>782</v>
      </c>
      <c r="H83"/>
      <c r="I83"/>
    </row>
    <row r="84" spans="1:9" s="25" customFormat="1">
      <c r="A84" t="s">
        <v>782</v>
      </c>
      <c r="B84"/>
      <c r="C84"/>
      <c r="D84"/>
      <c r="E84" s="3"/>
      <c r="F84" s="3" t="s">
        <v>782</v>
      </c>
      <c r="G84" s="55" t="s">
        <v>782</v>
      </c>
      <c r="H84" s="3"/>
      <c r="I84"/>
    </row>
    <row r="85" spans="1:9" s="25" customFormat="1">
      <c r="A85" t="s">
        <v>782</v>
      </c>
      <c r="B85"/>
      <c r="C85"/>
      <c r="D85"/>
      <c r="E85" s="3"/>
      <c r="F85" s="3" t="s">
        <v>782</v>
      </c>
      <c r="G85" s="55" t="s">
        <v>782</v>
      </c>
      <c r="H85"/>
      <c r="I85"/>
    </row>
    <row r="86" spans="1:9" s="25" customFormat="1">
      <c r="A86" t="s">
        <v>782</v>
      </c>
      <c r="E86" s="3"/>
      <c r="F86" s="3" t="s">
        <v>782</v>
      </c>
      <c r="G86" s="55" t="s">
        <v>782</v>
      </c>
      <c r="H86"/>
      <c r="I86"/>
    </row>
    <row r="87" spans="1:9" s="25" customFormat="1">
      <c r="A87" t="s">
        <v>782</v>
      </c>
      <c r="E87" s="3"/>
      <c r="F87" s="3" t="s">
        <v>782</v>
      </c>
      <c r="G87" s="55" t="s">
        <v>782</v>
      </c>
      <c r="H87"/>
      <c r="I87"/>
    </row>
    <row r="88" spans="1:9" s="25" customFormat="1">
      <c r="A88" t="s">
        <v>782</v>
      </c>
      <c r="E88" s="3"/>
      <c r="F88" s="3" t="s">
        <v>782</v>
      </c>
      <c r="G88" s="55" t="s">
        <v>782</v>
      </c>
      <c r="H88"/>
      <c r="I88"/>
    </row>
    <row r="89" spans="1:9" s="25" customFormat="1">
      <c r="A89" t="s">
        <v>782</v>
      </c>
      <c r="E89" s="3"/>
      <c r="F89" s="3" t="s">
        <v>782</v>
      </c>
      <c r="G89" s="55" t="s">
        <v>782</v>
      </c>
      <c r="H89"/>
      <c r="I89"/>
    </row>
    <row r="90" spans="1:9" s="25" customFormat="1">
      <c r="A90" t="s">
        <v>782</v>
      </c>
      <c r="E90" s="3"/>
      <c r="F90" s="3" t="s">
        <v>782</v>
      </c>
      <c r="G90" s="55" t="s">
        <v>782</v>
      </c>
      <c r="H90" s="51"/>
      <c r="I90"/>
    </row>
    <row r="91" spans="1:9" s="25" customFormat="1">
      <c r="A91" t="s">
        <v>782</v>
      </c>
      <c r="E91" s="3"/>
      <c r="F91" s="3" t="s">
        <v>782</v>
      </c>
      <c r="G91" s="55" t="s">
        <v>782</v>
      </c>
      <c r="H91"/>
      <c r="I91"/>
    </row>
    <row r="92" spans="1:9" s="25" customFormat="1">
      <c r="A92" t="s">
        <v>782</v>
      </c>
      <c r="E92" s="3"/>
      <c r="F92" s="3" t="s">
        <v>782</v>
      </c>
      <c r="G92" s="55" t="s">
        <v>782</v>
      </c>
      <c r="H92"/>
      <c r="I92"/>
    </row>
    <row r="93" spans="1:9" s="25" customFormat="1">
      <c r="A93" t="s">
        <v>782</v>
      </c>
      <c r="E93" s="3"/>
      <c r="F93" s="3" t="s">
        <v>782</v>
      </c>
      <c r="G93" s="55" t="s">
        <v>782</v>
      </c>
      <c r="H93"/>
      <c r="I93"/>
    </row>
    <row r="94" spans="1:9" s="25" customFormat="1">
      <c r="A94" t="s">
        <v>782</v>
      </c>
      <c r="E94" s="3"/>
      <c r="F94" s="3" t="s">
        <v>782</v>
      </c>
      <c r="G94" s="55" t="s">
        <v>782</v>
      </c>
      <c r="H94"/>
      <c r="I94"/>
    </row>
    <row r="95" spans="1:9" s="25" customFormat="1">
      <c r="A95" t="s">
        <v>782</v>
      </c>
      <c r="E95" s="3"/>
      <c r="F95" s="3" t="s">
        <v>782</v>
      </c>
      <c r="G95" s="55" t="s">
        <v>782</v>
      </c>
      <c r="H95"/>
      <c r="I95"/>
    </row>
    <row r="96" spans="1:9" s="25" customFormat="1">
      <c r="A96" t="s">
        <v>782</v>
      </c>
      <c r="E96" s="3"/>
      <c r="F96" s="3" t="s">
        <v>782</v>
      </c>
      <c r="G96" s="55" t="s">
        <v>782</v>
      </c>
      <c r="H96"/>
      <c r="I96"/>
    </row>
    <row r="97" spans="1:9" s="25" customFormat="1">
      <c r="A97" t="s">
        <v>782</v>
      </c>
      <c r="E97" s="3"/>
      <c r="F97" s="3" t="s">
        <v>782</v>
      </c>
      <c r="G97" s="55" t="s">
        <v>782</v>
      </c>
      <c r="H97"/>
      <c r="I97"/>
    </row>
    <row r="98" spans="1:9" s="25" customFormat="1">
      <c r="A98" t="s">
        <v>782</v>
      </c>
      <c r="E98" s="3"/>
      <c r="F98" s="3" t="s">
        <v>782</v>
      </c>
      <c r="G98" s="55" t="s">
        <v>782</v>
      </c>
      <c r="H98"/>
      <c r="I98"/>
    </row>
    <row r="99" spans="1:9" s="25" customFormat="1">
      <c r="A99" t="s">
        <v>782</v>
      </c>
      <c r="E99" s="3"/>
      <c r="F99" s="3" t="s">
        <v>782</v>
      </c>
      <c r="G99" s="55" t="s">
        <v>782</v>
      </c>
      <c r="H99"/>
      <c r="I99"/>
    </row>
    <row r="100" spans="1:9" s="25" customFormat="1">
      <c r="A100" t="s">
        <v>782</v>
      </c>
      <c r="E100" s="3"/>
      <c r="F100" s="3" t="s">
        <v>782</v>
      </c>
      <c r="G100" s="55" t="s">
        <v>782</v>
      </c>
      <c r="H100" s="3"/>
      <c r="I100"/>
    </row>
    <row r="101" spans="1:9" s="25" customFormat="1">
      <c r="A101" t="s">
        <v>782</v>
      </c>
      <c r="E101" s="3"/>
      <c r="F101" s="3" t="s">
        <v>782</v>
      </c>
      <c r="G101" s="55" t="s">
        <v>782</v>
      </c>
      <c r="H101"/>
      <c r="I101"/>
    </row>
    <row r="102" spans="1:9" s="25" customFormat="1">
      <c r="A102" t="s">
        <v>782</v>
      </c>
      <c r="E102" s="3"/>
      <c r="F102" s="3" t="s">
        <v>782</v>
      </c>
      <c r="G102" s="55" t="s">
        <v>782</v>
      </c>
      <c r="H102"/>
      <c r="I102"/>
    </row>
    <row r="103" spans="1:9" s="25" customFormat="1">
      <c r="A103" t="s">
        <v>782</v>
      </c>
      <c r="E103" s="3"/>
      <c r="F103" s="3" t="s">
        <v>782</v>
      </c>
      <c r="G103" s="55" t="s">
        <v>782</v>
      </c>
      <c r="H103"/>
      <c r="I103"/>
    </row>
    <row r="104" spans="1:9" s="25" customFormat="1">
      <c r="A104" t="s">
        <v>782</v>
      </c>
      <c r="B104"/>
      <c r="C104"/>
      <c r="D104"/>
      <c r="E104" s="3"/>
      <c r="F104" s="3" t="s">
        <v>782</v>
      </c>
      <c r="G104" s="55" t="s">
        <v>782</v>
      </c>
      <c r="H104"/>
      <c r="I104"/>
    </row>
    <row r="105" spans="1:9" s="25" customFormat="1">
      <c r="A105" t="s">
        <v>782</v>
      </c>
      <c r="B105"/>
      <c r="C105"/>
      <c r="D105"/>
      <c r="E105" s="3"/>
      <c r="F105" s="3" t="s">
        <v>782</v>
      </c>
      <c r="G105" s="55" t="s">
        <v>782</v>
      </c>
      <c r="H105"/>
      <c r="I105"/>
    </row>
    <row r="106" spans="1:9" s="25" customFormat="1">
      <c r="A106" t="s">
        <v>782</v>
      </c>
      <c r="B106"/>
      <c r="C106"/>
      <c r="D106"/>
      <c r="E106" s="3"/>
      <c r="F106" s="3" t="s">
        <v>782</v>
      </c>
      <c r="G106" s="55" t="s">
        <v>782</v>
      </c>
      <c r="H106"/>
      <c r="I106"/>
    </row>
    <row r="107" spans="1:9" s="25" customFormat="1">
      <c r="A107" t="s">
        <v>782</v>
      </c>
      <c r="B107"/>
      <c r="C107"/>
      <c r="D107"/>
      <c r="E107" s="3"/>
      <c r="F107" s="3" t="s">
        <v>782</v>
      </c>
      <c r="G107" s="55" t="s">
        <v>782</v>
      </c>
      <c r="H107"/>
      <c r="I107"/>
    </row>
    <row r="108" spans="1:9" s="25" customFormat="1">
      <c r="A108" t="s">
        <v>782</v>
      </c>
      <c r="B108"/>
      <c r="C108"/>
      <c r="D108"/>
      <c r="E108" s="3"/>
      <c r="F108" s="3" t="s">
        <v>782</v>
      </c>
      <c r="G108" s="55" t="s">
        <v>782</v>
      </c>
      <c r="H108"/>
      <c r="I108"/>
    </row>
    <row r="109" spans="1:9" s="25" customFormat="1">
      <c r="A109" t="s">
        <v>782</v>
      </c>
      <c r="B109"/>
      <c r="C109"/>
      <c r="D109"/>
      <c r="E109" s="3"/>
      <c r="F109" s="3" t="s">
        <v>782</v>
      </c>
      <c r="G109" s="55" t="s">
        <v>782</v>
      </c>
      <c r="H109"/>
      <c r="I109"/>
    </row>
    <row r="110" spans="1:9" s="25" customFormat="1">
      <c r="A110" t="s">
        <v>782</v>
      </c>
      <c r="B110"/>
      <c r="C110"/>
      <c r="D110"/>
      <c r="E110" s="3"/>
      <c r="F110" s="3" t="s">
        <v>782</v>
      </c>
      <c r="G110" s="55" t="s">
        <v>782</v>
      </c>
      <c r="H110"/>
      <c r="I110"/>
    </row>
    <row r="111" spans="1:9" s="25" customFormat="1">
      <c r="A111" t="s">
        <v>782</v>
      </c>
      <c r="B111"/>
      <c r="C111"/>
      <c r="D111"/>
      <c r="E111" s="3"/>
      <c r="F111" s="3" t="s">
        <v>782</v>
      </c>
      <c r="G111" s="55" t="s">
        <v>782</v>
      </c>
      <c r="H111"/>
      <c r="I111"/>
    </row>
    <row r="112" spans="1:9" s="25" customFormat="1">
      <c r="A112" t="s">
        <v>782</v>
      </c>
      <c r="B112"/>
      <c r="C112"/>
      <c r="D112"/>
      <c r="E112" s="3"/>
      <c r="F112" s="3" t="s">
        <v>782</v>
      </c>
      <c r="G112" s="55" t="s">
        <v>782</v>
      </c>
      <c r="H112"/>
      <c r="I112"/>
    </row>
    <row r="113" spans="1:9" s="25" customFormat="1">
      <c r="A113" t="s">
        <v>782</v>
      </c>
      <c r="B113"/>
      <c r="C113"/>
      <c r="D113"/>
      <c r="E113" s="3"/>
      <c r="F113" s="3" t="s">
        <v>782</v>
      </c>
      <c r="G113" s="55" t="s">
        <v>782</v>
      </c>
      <c r="H113"/>
      <c r="I113"/>
    </row>
    <row r="114" spans="1:9" s="25" customFormat="1">
      <c r="A114" t="s">
        <v>782</v>
      </c>
      <c r="B114"/>
      <c r="C114"/>
      <c r="D114"/>
      <c r="E114" s="3"/>
      <c r="F114" s="3" t="s">
        <v>782</v>
      </c>
      <c r="G114" s="55" t="s">
        <v>782</v>
      </c>
      <c r="H114"/>
      <c r="I114"/>
    </row>
    <row r="115" spans="1:9" s="25" customFormat="1">
      <c r="A115" t="s">
        <v>782</v>
      </c>
      <c r="B115"/>
      <c r="C115"/>
      <c r="D115"/>
      <c r="E115" s="3"/>
      <c r="F115" s="3" t="s">
        <v>782</v>
      </c>
      <c r="G115" s="55" t="s">
        <v>782</v>
      </c>
      <c r="H115"/>
      <c r="I115"/>
    </row>
    <row r="116" spans="1:9" s="25" customFormat="1">
      <c r="A116" t="s">
        <v>782</v>
      </c>
      <c r="B116"/>
      <c r="C116"/>
      <c r="D116"/>
      <c r="E116" s="3"/>
      <c r="F116" s="3" t="s">
        <v>782</v>
      </c>
      <c r="G116" s="55" t="s">
        <v>782</v>
      </c>
      <c r="H116"/>
      <c r="I116"/>
    </row>
    <row r="117" spans="1:9" s="25" customFormat="1">
      <c r="A117" t="s">
        <v>782</v>
      </c>
      <c r="B117"/>
      <c r="C117"/>
      <c r="D117"/>
      <c r="E117" s="3"/>
      <c r="F117" s="3" t="s">
        <v>782</v>
      </c>
      <c r="G117" s="55" t="s">
        <v>782</v>
      </c>
      <c r="H117"/>
      <c r="I117"/>
    </row>
    <row r="118" spans="1:9" s="25" customFormat="1">
      <c r="A118" t="s">
        <v>782</v>
      </c>
      <c r="B118"/>
      <c r="C118"/>
      <c r="D118"/>
      <c r="E118" s="3"/>
      <c r="F118" s="3" t="s">
        <v>782</v>
      </c>
      <c r="G118" s="55" t="s">
        <v>782</v>
      </c>
      <c r="H118"/>
      <c r="I118"/>
    </row>
    <row r="119" spans="1:9" s="25" customFormat="1">
      <c r="A119" t="s">
        <v>782</v>
      </c>
      <c r="B119"/>
      <c r="C119"/>
      <c r="D119"/>
      <c r="E119" s="3"/>
      <c r="F119" s="3" t="s">
        <v>782</v>
      </c>
      <c r="G119" s="55" t="s">
        <v>782</v>
      </c>
      <c r="H119"/>
      <c r="I119"/>
    </row>
    <row r="120" spans="1:9" s="25" customFormat="1">
      <c r="A120" t="s">
        <v>782</v>
      </c>
      <c r="B120"/>
      <c r="C120"/>
      <c r="D120"/>
      <c r="E120" s="3"/>
      <c r="F120" s="3" t="s">
        <v>782</v>
      </c>
      <c r="G120" s="55" t="s">
        <v>782</v>
      </c>
      <c r="H120"/>
      <c r="I120"/>
    </row>
    <row r="121" spans="1:9" s="25" customFormat="1">
      <c r="A121" t="s">
        <v>782</v>
      </c>
      <c r="B121"/>
      <c r="C121"/>
      <c r="D121"/>
      <c r="E121" s="3"/>
      <c r="F121" s="3" t="s">
        <v>782</v>
      </c>
      <c r="G121" s="55" t="s">
        <v>782</v>
      </c>
      <c r="H121"/>
      <c r="I121"/>
    </row>
    <row r="122" spans="1:9" s="25" customFormat="1">
      <c r="A122" t="s">
        <v>782</v>
      </c>
      <c r="B122"/>
      <c r="C122"/>
      <c r="D122"/>
      <c r="E122" s="3"/>
      <c r="F122" s="3" t="s">
        <v>782</v>
      </c>
      <c r="G122" s="55" t="s">
        <v>782</v>
      </c>
      <c r="H122"/>
      <c r="I122"/>
    </row>
    <row r="123" spans="1:9" s="25" customFormat="1">
      <c r="A123" t="s">
        <v>782</v>
      </c>
      <c r="B123"/>
      <c r="C123"/>
      <c r="D123"/>
      <c r="E123" s="3"/>
      <c r="F123" s="3" t="s">
        <v>782</v>
      </c>
      <c r="G123" s="55" t="s">
        <v>782</v>
      </c>
      <c r="H123"/>
      <c r="I123"/>
    </row>
    <row r="124" spans="1:9" s="25" customFormat="1">
      <c r="A124" t="s">
        <v>782</v>
      </c>
      <c r="B124"/>
      <c r="C124"/>
      <c r="D124"/>
      <c r="E124" s="3"/>
      <c r="F124" s="3" t="s">
        <v>782</v>
      </c>
      <c r="G124" s="55" t="s">
        <v>782</v>
      </c>
      <c r="H124"/>
      <c r="I124"/>
    </row>
    <row r="125" spans="1:9" s="25" customFormat="1">
      <c r="A125" t="s">
        <v>782</v>
      </c>
      <c r="B125"/>
      <c r="C125"/>
      <c r="D125"/>
      <c r="E125" s="3"/>
      <c r="F125" s="3" t="s">
        <v>782</v>
      </c>
      <c r="G125" s="55" t="s">
        <v>782</v>
      </c>
      <c r="H125"/>
      <c r="I125"/>
    </row>
    <row r="126" spans="1:9" s="25" customFormat="1">
      <c r="A126" t="s">
        <v>782</v>
      </c>
      <c r="B126"/>
      <c r="C126"/>
      <c r="D126"/>
      <c r="E126" s="3"/>
      <c r="F126" s="3" t="s">
        <v>782</v>
      </c>
      <c r="G126" s="55" t="s">
        <v>782</v>
      </c>
      <c r="H126"/>
      <c r="I126"/>
    </row>
    <row r="127" spans="1:9" s="25" customFormat="1">
      <c r="A127" t="s">
        <v>782</v>
      </c>
      <c r="B127"/>
      <c r="C127"/>
      <c r="D127"/>
      <c r="E127" s="3"/>
      <c r="F127" s="3" t="s">
        <v>782</v>
      </c>
      <c r="G127" s="55" t="s">
        <v>782</v>
      </c>
      <c r="H127"/>
      <c r="I127"/>
    </row>
    <row r="128" spans="1:9" s="25" customFormat="1">
      <c r="A128" t="s">
        <v>782</v>
      </c>
      <c r="B128"/>
      <c r="C128"/>
      <c r="D128"/>
      <c r="E128" s="3"/>
      <c r="F128" s="3" t="s">
        <v>782</v>
      </c>
      <c r="G128" s="55" t="s">
        <v>782</v>
      </c>
      <c r="H128"/>
      <c r="I128"/>
    </row>
    <row r="129" spans="1:9" s="25" customFormat="1">
      <c r="A129" t="s">
        <v>782</v>
      </c>
      <c r="B129"/>
      <c r="C129"/>
      <c r="D129"/>
      <c r="E129" s="3"/>
      <c r="F129" s="3" t="s">
        <v>782</v>
      </c>
      <c r="G129" s="55" t="s">
        <v>782</v>
      </c>
      <c r="H129"/>
      <c r="I129"/>
    </row>
    <row r="130" spans="1:9" s="25" customFormat="1">
      <c r="A130" t="s">
        <v>782</v>
      </c>
      <c r="B130"/>
      <c r="C130"/>
      <c r="D130"/>
      <c r="E130" s="3"/>
      <c r="F130" s="3" t="s">
        <v>782</v>
      </c>
      <c r="G130" s="55" t="s">
        <v>782</v>
      </c>
      <c r="H130"/>
      <c r="I130"/>
    </row>
    <row r="131" spans="1:9" s="25" customFormat="1">
      <c r="A131" t="s">
        <v>782</v>
      </c>
      <c r="B131"/>
      <c r="C131"/>
      <c r="D131"/>
      <c r="E131" s="3"/>
      <c r="F131" s="3" t="s">
        <v>782</v>
      </c>
      <c r="G131" s="55" t="s">
        <v>782</v>
      </c>
      <c r="H131"/>
      <c r="I131"/>
    </row>
    <row r="132" spans="1:9" s="25" customFormat="1">
      <c r="A132" t="s">
        <v>782</v>
      </c>
      <c r="B132"/>
      <c r="C132"/>
      <c r="D132"/>
      <c r="E132" s="3"/>
      <c r="F132" s="3" t="s">
        <v>782</v>
      </c>
      <c r="G132" s="55" t="s">
        <v>782</v>
      </c>
      <c r="H132"/>
      <c r="I132"/>
    </row>
    <row r="133" spans="1:9" s="25" customFormat="1">
      <c r="A133" t="s">
        <v>782</v>
      </c>
      <c r="B133"/>
      <c r="C133"/>
      <c r="D133"/>
      <c r="E133" s="3"/>
      <c r="F133" s="3" t="s">
        <v>782</v>
      </c>
      <c r="G133" s="55" t="s">
        <v>782</v>
      </c>
      <c r="H133"/>
      <c r="I133"/>
    </row>
    <row r="134" spans="1:9" s="25" customFormat="1">
      <c r="A134" t="s">
        <v>782</v>
      </c>
      <c r="B134"/>
      <c r="C134"/>
      <c r="D134"/>
      <c r="E134" s="3"/>
      <c r="F134" s="3" t="s">
        <v>782</v>
      </c>
      <c r="G134" s="55" t="s">
        <v>782</v>
      </c>
      <c r="H134" s="3"/>
      <c r="I134"/>
    </row>
    <row r="135" spans="1:9" s="25" customFormat="1">
      <c r="A135" t="s">
        <v>782</v>
      </c>
      <c r="B135"/>
      <c r="C135"/>
      <c r="D135"/>
      <c r="E135" s="3"/>
      <c r="F135" s="3" t="s">
        <v>782</v>
      </c>
      <c r="G135" s="55" t="s">
        <v>782</v>
      </c>
      <c r="H135"/>
      <c r="I135"/>
    </row>
    <row r="136" spans="1:9" s="25" customFormat="1">
      <c r="A136" t="s">
        <v>782</v>
      </c>
      <c r="B136"/>
      <c r="C136"/>
      <c r="D136"/>
      <c r="E136" s="3"/>
      <c r="F136" s="3" t="s">
        <v>782</v>
      </c>
      <c r="G136" s="55" t="s">
        <v>782</v>
      </c>
      <c r="H136"/>
      <c r="I136"/>
    </row>
    <row r="137" spans="1:9" s="25" customFormat="1">
      <c r="A137" t="s">
        <v>782</v>
      </c>
      <c r="B137"/>
      <c r="C137"/>
      <c r="D137"/>
      <c r="E137" s="3"/>
      <c r="F137" s="3" t="s">
        <v>782</v>
      </c>
      <c r="G137" s="55" t="s">
        <v>782</v>
      </c>
      <c r="H137"/>
      <c r="I137"/>
    </row>
    <row r="138" spans="1:9" s="25" customFormat="1">
      <c r="A138" t="s">
        <v>782</v>
      </c>
      <c r="B138"/>
      <c r="C138"/>
      <c r="D138"/>
      <c r="E138" s="3"/>
      <c r="F138" s="3" t="s">
        <v>782</v>
      </c>
      <c r="G138" s="55" t="s">
        <v>782</v>
      </c>
      <c r="H138"/>
      <c r="I138"/>
    </row>
    <row r="139" spans="1:9" s="25" customFormat="1">
      <c r="A139" t="s">
        <v>782</v>
      </c>
      <c r="B139"/>
      <c r="C139"/>
      <c r="D139"/>
      <c r="E139" s="3"/>
      <c r="F139" s="3" t="s">
        <v>782</v>
      </c>
      <c r="G139" s="55" t="s">
        <v>782</v>
      </c>
      <c r="H139"/>
      <c r="I139"/>
    </row>
    <row r="140" spans="1:9" s="25" customFormat="1">
      <c r="A140" t="s">
        <v>782</v>
      </c>
      <c r="B140"/>
      <c r="C140"/>
      <c r="D140"/>
      <c r="E140" s="3"/>
      <c r="F140" s="3" t="s">
        <v>782</v>
      </c>
      <c r="G140" s="55" t="s">
        <v>782</v>
      </c>
      <c r="H140"/>
      <c r="I140"/>
    </row>
    <row r="141" spans="1:9" s="25" customFormat="1">
      <c r="A141" t="s">
        <v>782</v>
      </c>
      <c r="B141"/>
      <c r="C141"/>
      <c r="D141"/>
      <c r="E141" s="3"/>
      <c r="F141" s="3" t="s">
        <v>782</v>
      </c>
      <c r="G141" s="55" t="s">
        <v>782</v>
      </c>
      <c r="H141"/>
      <c r="I141"/>
    </row>
    <row r="142" spans="1:9" s="25" customFormat="1">
      <c r="A142" t="s">
        <v>782</v>
      </c>
      <c r="B142"/>
      <c r="C142"/>
      <c r="D142"/>
      <c r="E142" s="3"/>
      <c r="F142" s="3" t="s">
        <v>782</v>
      </c>
      <c r="G142" s="55" t="s">
        <v>782</v>
      </c>
      <c r="H142"/>
      <c r="I142"/>
    </row>
    <row r="143" spans="1:9" s="25" customFormat="1">
      <c r="A143" t="s">
        <v>782</v>
      </c>
      <c r="B143"/>
      <c r="C143"/>
      <c r="D143"/>
      <c r="E143" s="3"/>
      <c r="F143" s="3" t="s">
        <v>782</v>
      </c>
      <c r="G143" s="55" t="s">
        <v>782</v>
      </c>
      <c r="H143"/>
      <c r="I143"/>
    </row>
    <row r="144" spans="1:9" s="25" customFormat="1">
      <c r="A144" t="s">
        <v>782</v>
      </c>
      <c r="B144"/>
      <c r="C144"/>
      <c r="D144"/>
      <c r="E144" s="3"/>
      <c r="F144" s="3" t="s">
        <v>782</v>
      </c>
      <c r="G144" s="55" t="s">
        <v>782</v>
      </c>
      <c r="H144"/>
      <c r="I144"/>
    </row>
    <row r="145" spans="1:9" s="25" customFormat="1">
      <c r="A145" t="s">
        <v>782</v>
      </c>
      <c r="B145"/>
      <c r="C145"/>
      <c r="D145"/>
      <c r="E145" s="3"/>
      <c r="F145" s="3" t="s">
        <v>782</v>
      </c>
      <c r="G145" s="55" t="s">
        <v>782</v>
      </c>
      <c r="H145"/>
      <c r="I145"/>
    </row>
    <row r="146" spans="1:9" s="25" customFormat="1">
      <c r="A146" t="s">
        <v>782</v>
      </c>
      <c r="B146"/>
      <c r="C146"/>
      <c r="D146"/>
      <c r="E146" s="3"/>
      <c r="F146" s="3" t="s">
        <v>782</v>
      </c>
      <c r="G146" s="55" t="s">
        <v>782</v>
      </c>
      <c r="H146"/>
      <c r="I146"/>
    </row>
    <row r="147" spans="1:9" s="25" customFormat="1">
      <c r="A147" t="s">
        <v>782</v>
      </c>
      <c r="B147"/>
      <c r="C147"/>
      <c r="D147"/>
      <c r="E147" s="3"/>
      <c r="F147" s="3" t="s">
        <v>782</v>
      </c>
      <c r="G147" s="55" t="s">
        <v>782</v>
      </c>
      <c r="H147"/>
      <c r="I147"/>
    </row>
    <row r="148" spans="1:9" s="25" customFormat="1">
      <c r="A148" t="s">
        <v>782</v>
      </c>
      <c r="B148"/>
      <c r="C148"/>
      <c r="D148"/>
      <c r="E148" s="3"/>
      <c r="F148" s="3" t="s">
        <v>782</v>
      </c>
      <c r="G148" s="55" t="s">
        <v>782</v>
      </c>
      <c r="H148"/>
      <c r="I148"/>
    </row>
    <row r="149" spans="1:9" s="25" customFormat="1">
      <c r="A149" t="s">
        <v>782</v>
      </c>
      <c r="B149"/>
      <c r="C149"/>
      <c r="D149"/>
      <c r="E149" s="3"/>
      <c r="F149" s="3" t="s">
        <v>782</v>
      </c>
      <c r="G149" s="55" t="s">
        <v>782</v>
      </c>
      <c r="H149"/>
      <c r="I149"/>
    </row>
    <row r="150" spans="1:9" s="25" customFormat="1">
      <c r="A150" t="s">
        <v>782</v>
      </c>
      <c r="B150"/>
      <c r="C150"/>
      <c r="D150"/>
      <c r="E150" s="3"/>
      <c r="F150" s="3" t="s">
        <v>782</v>
      </c>
      <c r="G150" s="55" t="s">
        <v>782</v>
      </c>
      <c r="H150"/>
      <c r="I150"/>
    </row>
    <row r="151" spans="1:9" s="25" customFormat="1">
      <c r="A151" t="s">
        <v>782</v>
      </c>
      <c r="B151"/>
      <c r="C151"/>
      <c r="D151"/>
      <c r="E151" s="3"/>
      <c r="F151" s="3" t="s">
        <v>782</v>
      </c>
      <c r="G151" s="55" t="s">
        <v>782</v>
      </c>
      <c r="H151"/>
      <c r="I151"/>
    </row>
    <row r="152" spans="1:9" s="25" customFormat="1">
      <c r="A152" t="s">
        <v>782</v>
      </c>
      <c r="B152"/>
      <c r="C152"/>
      <c r="D152"/>
      <c r="E152" s="3"/>
      <c r="F152" s="3" t="s">
        <v>782</v>
      </c>
      <c r="G152" s="55" t="s">
        <v>782</v>
      </c>
      <c r="H152"/>
      <c r="I152"/>
    </row>
    <row r="153" spans="1:9" s="25" customFormat="1">
      <c r="A153" t="s">
        <v>782</v>
      </c>
      <c r="B153"/>
      <c r="C153"/>
      <c r="D153"/>
      <c r="E153" s="3"/>
      <c r="F153" s="3" t="s">
        <v>782</v>
      </c>
      <c r="G153" s="55" t="s">
        <v>782</v>
      </c>
      <c r="H153"/>
      <c r="I153"/>
    </row>
    <row r="154" spans="1:9" s="25" customFormat="1">
      <c r="A154" t="s">
        <v>782</v>
      </c>
      <c r="B154"/>
      <c r="C154"/>
      <c r="D154"/>
      <c r="E154" s="3"/>
      <c r="F154" s="3" t="s">
        <v>782</v>
      </c>
      <c r="G154" s="55" t="s">
        <v>782</v>
      </c>
      <c r="H154"/>
      <c r="I154"/>
    </row>
    <row r="155" spans="1:9" s="25" customFormat="1">
      <c r="A155" t="s">
        <v>782</v>
      </c>
      <c r="B155"/>
      <c r="C155"/>
      <c r="D155"/>
      <c r="E155" s="3"/>
      <c r="F155" s="3" t="s">
        <v>782</v>
      </c>
      <c r="G155" s="55" t="s">
        <v>782</v>
      </c>
      <c r="H155"/>
      <c r="I155"/>
    </row>
    <row r="156" spans="1:9" s="25" customFormat="1">
      <c r="A156" t="s">
        <v>782</v>
      </c>
      <c r="B156"/>
      <c r="C156"/>
      <c r="D156"/>
      <c r="E156" s="3"/>
      <c r="F156" s="3" t="s">
        <v>782</v>
      </c>
      <c r="G156" s="55" t="s">
        <v>782</v>
      </c>
      <c r="H156"/>
      <c r="I156"/>
    </row>
    <row r="157" spans="1:9" s="25" customFormat="1">
      <c r="A157" t="s">
        <v>782</v>
      </c>
      <c r="B157"/>
      <c r="C157"/>
      <c r="D157"/>
      <c r="E157" s="3"/>
      <c r="F157" s="3" t="s">
        <v>782</v>
      </c>
      <c r="G157" s="55" t="s">
        <v>782</v>
      </c>
      <c r="H157"/>
      <c r="I157"/>
    </row>
    <row r="158" spans="1:9" s="25" customFormat="1">
      <c r="A158" t="s">
        <v>782</v>
      </c>
      <c r="B158"/>
      <c r="C158"/>
      <c r="D158"/>
      <c r="E158" s="3"/>
      <c r="F158" s="3" t="s">
        <v>782</v>
      </c>
      <c r="G158" s="55" t="s">
        <v>782</v>
      </c>
      <c r="H158"/>
      <c r="I158"/>
    </row>
    <row r="159" spans="1:9" s="25" customFormat="1">
      <c r="A159" t="s">
        <v>782</v>
      </c>
      <c r="B159"/>
      <c r="C159"/>
      <c r="D159"/>
      <c r="E159" s="3"/>
      <c r="F159" s="3" t="s">
        <v>782</v>
      </c>
      <c r="G159" s="55" t="s">
        <v>782</v>
      </c>
      <c r="H159"/>
      <c r="I159"/>
    </row>
    <row r="160" spans="1:9" s="25" customFormat="1">
      <c r="A160" t="s">
        <v>782</v>
      </c>
      <c r="B160"/>
      <c r="C160"/>
      <c r="D160"/>
      <c r="E160" s="3"/>
      <c r="F160" s="3" t="s">
        <v>782</v>
      </c>
      <c r="G160" s="55" t="s">
        <v>782</v>
      </c>
      <c r="H160"/>
      <c r="I160"/>
    </row>
    <row r="161" spans="1:9" s="25" customFormat="1">
      <c r="A161" t="s">
        <v>782</v>
      </c>
      <c r="B161"/>
      <c r="C161"/>
      <c r="D161"/>
      <c r="E161" s="3"/>
      <c r="F161" s="3" t="s">
        <v>782</v>
      </c>
      <c r="G161" s="55" t="s">
        <v>782</v>
      </c>
      <c r="H161"/>
      <c r="I161"/>
    </row>
    <row r="162" spans="1:9" s="25" customFormat="1">
      <c r="A162" t="s">
        <v>782</v>
      </c>
      <c r="B162"/>
      <c r="C162"/>
      <c r="D162"/>
      <c r="E162" s="3"/>
      <c r="F162" s="3" t="s">
        <v>782</v>
      </c>
      <c r="G162" s="55" t="s">
        <v>782</v>
      </c>
      <c r="H162"/>
      <c r="I162"/>
    </row>
    <row r="163" spans="1:9" s="25" customFormat="1">
      <c r="A163" t="s">
        <v>782</v>
      </c>
      <c r="B163"/>
      <c r="C163"/>
      <c r="D163"/>
      <c r="E163" s="3"/>
      <c r="F163" s="3" t="s">
        <v>782</v>
      </c>
      <c r="G163" s="55" t="s">
        <v>782</v>
      </c>
      <c r="H163"/>
      <c r="I163"/>
    </row>
    <row r="164" spans="1:9" s="25" customFormat="1">
      <c r="A164" t="s">
        <v>782</v>
      </c>
      <c r="B164"/>
      <c r="C164"/>
      <c r="D164"/>
      <c r="E164" s="3"/>
      <c r="F164" s="3" t="s">
        <v>782</v>
      </c>
      <c r="G164" s="55" t="s">
        <v>782</v>
      </c>
      <c r="H164"/>
      <c r="I164"/>
    </row>
    <row r="165" spans="1:9" s="25" customFormat="1">
      <c r="A165" t="s">
        <v>782</v>
      </c>
      <c r="B165"/>
      <c r="C165"/>
      <c r="D165"/>
      <c r="E165" s="3"/>
      <c r="F165" s="3" t="s">
        <v>782</v>
      </c>
      <c r="G165" s="55" t="s">
        <v>782</v>
      </c>
      <c r="H165"/>
      <c r="I165"/>
    </row>
    <row r="166" spans="1:9" s="25" customFormat="1">
      <c r="A166" t="s">
        <v>782</v>
      </c>
      <c r="B166"/>
      <c r="C166"/>
      <c r="D166"/>
      <c r="E166" s="3"/>
      <c r="F166" s="3" t="s">
        <v>782</v>
      </c>
      <c r="G166" s="55" t="s">
        <v>782</v>
      </c>
      <c r="H166"/>
      <c r="I166"/>
    </row>
    <row r="167" spans="1:9" s="25" customFormat="1">
      <c r="A167" t="s">
        <v>782</v>
      </c>
      <c r="B167"/>
      <c r="C167"/>
      <c r="D167"/>
      <c r="E167" s="3"/>
      <c r="F167" s="3" t="s">
        <v>782</v>
      </c>
      <c r="G167" s="55" t="s">
        <v>782</v>
      </c>
      <c r="H167"/>
      <c r="I167"/>
    </row>
    <row r="168" spans="1:9" s="25" customFormat="1">
      <c r="A168" t="s">
        <v>782</v>
      </c>
      <c r="B168"/>
      <c r="C168"/>
      <c r="D168"/>
      <c r="E168" s="3"/>
      <c r="F168" s="3" t="s">
        <v>782</v>
      </c>
      <c r="G168" s="55" t="s">
        <v>782</v>
      </c>
      <c r="H168"/>
      <c r="I168"/>
    </row>
    <row r="169" spans="1:9" s="25" customFormat="1">
      <c r="A169" t="s">
        <v>782</v>
      </c>
      <c r="B169"/>
      <c r="C169"/>
      <c r="D169"/>
      <c r="E169" s="3"/>
      <c r="F169" s="3" t="s">
        <v>782</v>
      </c>
      <c r="G169" s="55" t="s">
        <v>782</v>
      </c>
      <c r="H169"/>
      <c r="I169"/>
    </row>
    <row r="170" spans="1:9" s="25" customFormat="1">
      <c r="A170" t="s">
        <v>782</v>
      </c>
      <c r="B170"/>
      <c r="C170"/>
      <c r="D170"/>
      <c r="E170" s="3"/>
      <c r="F170" s="3" t="s">
        <v>782</v>
      </c>
      <c r="G170" s="55" t="s">
        <v>782</v>
      </c>
      <c r="H170"/>
      <c r="I170"/>
    </row>
    <row r="171" spans="1:9" s="25" customFormat="1">
      <c r="A171" t="s">
        <v>782</v>
      </c>
      <c r="B171"/>
      <c r="C171"/>
      <c r="D171"/>
      <c r="E171" s="3"/>
      <c r="F171" s="3" t="s">
        <v>782</v>
      </c>
      <c r="G171" s="55" t="s">
        <v>782</v>
      </c>
      <c r="H171"/>
      <c r="I171"/>
    </row>
    <row r="172" spans="1:9" s="25" customFormat="1">
      <c r="A172" t="s">
        <v>782</v>
      </c>
      <c r="B172"/>
      <c r="C172"/>
      <c r="D172"/>
      <c r="E172" s="3"/>
      <c r="F172" s="3" t="s">
        <v>782</v>
      </c>
      <c r="G172" s="55" t="s">
        <v>782</v>
      </c>
      <c r="H172"/>
      <c r="I172"/>
    </row>
    <row r="173" spans="1:9" s="25" customFormat="1">
      <c r="A173" t="s">
        <v>782</v>
      </c>
      <c r="B173"/>
      <c r="C173"/>
      <c r="D173"/>
      <c r="E173" s="3"/>
      <c r="F173" s="3" t="s">
        <v>782</v>
      </c>
      <c r="G173" s="55" t="s">
        <v>782</v>
      </c>
      <c r="H173"/>
      <c r="I173"/>
    </row>
    <row r="174" spans="1:9" s="25" customFormat="1">
      <c r="A174" t="s">
        <v>782</v>
      </c>
      <c r="B174"/>
      <c r="C174"/>
      <c r="D174"/>
      <c r="E174" s="3"/>
      <c r="F174" s="3" t="s">
        <v>782</v>
      </c>
      <c r="G174" s="55" t="s">
        <v>782</v>
      </c>
      <c r="H174"/>
      <c r="I174"/>
    </row>
    <row r="175" spans="1:9" s="25" customFormat="1">
      <c r="A175" t="s">
        <v>782</v>
      </c>
      <c r="B175"/>
      <c r="C175"/>
      <c r="D175"/>
      <c r="E175" s="3"/>
      <c r="F175" s="3" t="s">
        <v>782</v>
      </c>
      <c r="G175" s="55" t="s">
        <v>782</v>
      </c>
      <c r="H175"/>
      <c r="I175"/>
    </row>
    <row r="176" spans="1:9" s="25" customFormat="1">
      <c r="A176" t="s">
        <v>782</v>
      </c>
      <c r="B176"/>
      <c r="C176"/>
      <c r="D176"/>
      <c r="E176" s="3"/>
      <c r="F176" s="3" t="s">
        <v>782</v>
      </c>
      <c r="G176" s="55" t="s">
        <v>782</v>
      </c>
      <c r="H176"/>
      <c r="I176"/>
    </row>
    <row r="177" spans="1:9" s="25" customFormat="1">
      <c r="A177" t="s">
        <v>782</v>
      </c>
      <c r="B177"/>
      <c r="C177"/>
      <c r="D177"/>
      <c r="E177" s="3"/>
      <c r="F177" s="3" t="s">
        <v>782</v>
      </c>
      <c r="G177" s="55" t="s">
        <v>782</v>
      </c>
      <c r="H177"/>
      <c r="I177"/>
    </row>
    <row r="178" spans="1:9" s="25" customFormat="1">
      <c r="A178" t="s">
        <v>782</v>
      </c>
      <c r="B178"/>
      <c r="C178"/>
      <c r="D178"/>
      <c r="E178" s="3"/>
      <c r="F178" s="3" t="s">
        <v>782</v>
      </c>
      <c r="G178" s="55" t="s">
        <v>782</v>
      </c>
      <c r="H178"/>
      <c r="I178"/>
    </row>
    <row r="179" spans="1:9" s="25" customFormat="1">
      <c r="A179" t="s">
        <v>782</v>
      </c>
      <c r="B179"/>
      <c r="C179"/>
      <c r="D179"/>
      <c r="E179" s="3"/>
      <c r="F179" s="3" t="s">
        <v>782</v>
      </c>
      <c r="G179" s="55" t="s">
        <v>782</v>
      </c>
      <c r="H179"/>
      <c r="I179"/>
    </row>
    <row r="180" spans="1:9" s="25" customFormat="1">
      <c r="A180" t="s">
        <v>782</v>
      </c>
      <c r="B180"/>
      <c r="C180"/>
      <c r="D180"/>
      <c r="E180" s="3"/>
      <c r="F180" s="3" t="s">
        <v>782</v>
      </c>
      <c r="G180" s="55" t="s">
        <v>782</v>
      </c>
      <c r="H180"/>
      <c r="I180"/>
    </row>
    <row r="181" spans="1:9" s="25" customFormat="1">
      <c r="A181" t="s">
        <v>782</v>
      </c>
      <c r="B181"/>
      <c r="C181"/>
      <c r="D181"/>
      <c r="E181" s="3"/>
      <c r="F181" s="3" t="s">
        <v>782</v>
      </c>
      <c r="G181" s="55" t="s">
        <v>782</v>
      </c>
      <c r="H181"/>
      <c r="I181"/>
    </row>
    <row r="182" spans="1:9" s="25" customFormat="1">
      <c r="A182" t="s">
        <v>782</v>
      </c>
      <c r="B182"/>
      <c r="C182"/>
      <c r="D182"/>
      <c r="E182" s="3"/>
      <c r="F182" s="3" t="s">
        <v>782</v>
      </c>
      <c r="G182" s="55" t="s">
        <v>782</v>
      </c>
      <c r="H182"/>
      <c r="I182"/>
    </row>
    <row r="183" spans="1:9" s="25" customFormat="1">
      <c r="A183" t="s">
        <v>782</v>
      </c>
      <c r="B183"/>
      <c r="C183"/>
      <c r="D183"/>
      <c r="E183" s="3"/>
      <c r="F183" s="3" t="s">
        <v>782</v>
      </c>
      <c r="G183" s="55" t="s">
        <v>782</v>
      </c>
      <c r="H183"/>
      <c r="I183"/>
    </row>
    <row r="184" spans="1:9" s="25" customFormat="1">
      <c r="A184" t="s">
        <v>782</v>
      </c>
      <c r="B184"/>
      <c r="C184"/>
      <c r="D184"/>
      <c r="E184" s="3"/>
      <c r="F184" s="3" t="s">
        <v>782</v>
      </c>
      <c r="G184" s="55" t="s">
        <v>782</v>
      </c>
      <c r="H184"/>
      <c r="I184"/>
    </row>
    <row r="185" spans="1:9" s="25" customFormat="1">
      <c r="A185" t="s">
        <v>782</v>
      </c>
      <c r="B185"/>
      <c r="C185"/>
      <c r="D185"/>
      <c r="E185" s="3"/>
      <c r="F185" s="3" t="s">
        <v>782</v>
      </c>
      <c r="G185" s="55" t="s">
        <v>782</v>
      </c>
      <c r="H185"/>
      <c r="I185"/>
    </row>
    <row r="186" spans="1:9" s="25" customFormat="1">
      <c r="A186" t="s">
        <v>782</v>
      </c>
      <c r="B186"/>
      <c r="C186"/>
      <c r="D186"/>
      <c r="E186" s="3"/>
      <c r="F186" s="3" t="s">
        <v>782</v>
      </c>
      <c r="G186" s="55" t="s">
        <v>782</v>
      </c>
      <c r="H186"/>
      <c r="I186"/>
    </row>
    <row r="187" spans="1:9" s="25" customFormat="1">
      <c r="A187" t="s">
        <v>782</v>
      </c>
      <c r="B187"/>
      <c r="C187"/>
      <c r="D187"/>
      <c r="E187" s="3"/>
      <c r="F187" s="3" t="s">
        <v>782</v>
      </c>
      <c r="G187" s="55" t="s">
        <v>782</v>
      </c>
      <c r="H187"/>
      <c r="I187"/>
    </row>
    <row r="188" spans="1:9" s="25" customFormat="1">
      <c r="A188" t="s">
        <v>782</v>
      </c>
      <c r="B188"/>
      <c r="C188"/>
      <c r="D188"/>
      <c r="E188" s="3"/>
      <c r="F188" s="3" t="s">
        <v>782</v>
      </c>
      <c r="G188" s="55" t="s">
        <v>782</v>
      </c>
      <c r="H188"/>
      <c r="I188"/>
    </row>
    <row r="189" spans="1:9" s="25" customFormat="1">
      <c r="A189" t="s">
        <v>782</v>
      </c>
      <c r="B189"/>
      <c r="C189"/>
      <c r="D189"/>
      <c r="E189" s="3"/>
      <c r="F189" s="3" t="s">
        <v>782</v>
      </c>
      <c r="G189" s="55" t="s">
        <v>782</v>
      </c>
      <c r="H189"/>
      <c r="I189"/>
    </row>
    <row r="190" spans="1:9" s="25" customFormat="1">
      <c r="A190" t="s">
        <v>782</v>
      </c>
      <c r="B190"/>
      <c r="C190"/>
      <c r="D190"/>
      <c r="E190" s="3"/>
      <c r="F190" s="3" t="s">
        <v>782</v>
      </c>
      <c r="G190" s="55" t="s">
        <v>782</v>
      </c>
      <c r="H190"/>
      <c r="I190"/>
    </row>
    <row r="191" spans="1:9" s="25" customFormat="1">
      <c r="A191" t="s">
        <v>782</v>
      </c>
      <c r="B191"/>
      <c r="C191"/>
      <c r="D191"/>
      <c r="E191" s="3"/>
      <c r="F191" s="3" t="s">
        <v>782</v>
      </c>
      <c r="G191" s="55" t="s">
        <v>782</v>
      </c>
      <c r="H191"/>
      <c r="I191"/>
    </row>
    <row r="192" spans="1:9" s="25" customFormat="1">
      <c r="A192" t="s">
        <v>782</v>
      </c>
      <c r="B192"/>
      <c r="C192"/>
      <c r="D192"/>
      <c r="E192" s="3"/>
      <c r="F192" s="3" t="s">
        <v>782</v>
      </c>
      <c r="G192" s="55" t="s">
        <v>782</v>
      </c>
      <c r="H192"/>
      <c r="I192"/>
    </row>
    <row r="193" spans="1:9" s="25" customFormat="1">
      <c r="A193" t="s">
        <v>782</v>
      </c>
      <c r="B193"/>
      <c r="C193"/>
      <c r="D193"/>
      <c r="E193" s="3"/>
      <c r="F193" s="3" t="s">
        <v>782</v>
      </c>
      <c r="G193" s="55" t="s">
        <v>782</v>
      </c>
      <c r="H193"/>
      <c r="I193"/>
    </row>
    <row r="194" spans="1:9" s="25" customFormat="1">
      <c r="A194" t="s">
        <v>782</v>
      </c>
      <c r="B194"/>
      <c r="C194"/>
      <c r="D194"/>
      <c r="E194" s="3"/>
      <c r="F194" s="3" t="s">
        <v>782</v>
      </c>
      <c r="G194" s="55" t="s">
        <v>782</v>
      </c>
      <c r="H194"/>
      <c r="I194"/>
    </row>
    <row r="195" spans="1:9" s="25" customFormat="1">
      <c r="A195" t="s">
        <v>782</v>
      </c>
      <c r="B195"/>
      <c r="C195"/>
      <c r="D195"/>
      <c r="E195" s="3"/>
      <c r="F195" s="3" t="s">
        <v>782</v>
      </c>
      <c r="G195" s="55" t="s">
        <v>782</v>
      </c>
      <c r="H195"/>
      <c r="I195"/>
    </row>
    <row r="196" spans="1:9" s="25" customFormat="1">
      <c r="A196" t="s">
        <v>782</v>
      </c>
      <c r="B196"/>
      <c r="C196"/>
      <c r="D196"/>
      <c r="E196" s="3"/>
      <c r="F196" s="3" t="s">
        <v>782</v>
      </c>
      <c r="G196" s="55" t="s">
        <v>782</v>
      </c>
      <c r="H196"/>
      <c r="I196"/>
    </row>
    <row r="197" spans="1:9" s="25" customFormat="1">
      <c r="A197" t="s">
        <v>782</v>
      </c>
      <c r="B197"/>
      <c r="C197"/>
      <c r="D197"/>
      <c r="E197" s="3"/>
      <c r="F197" s="3" t="s">
        <v>782</v>
      </c>
      <c r="G197" s="55" t="s">
        <v>782</v>
      </c>
      <c r="H197"/>
      <c r="I197"/>
    </row>
    <row r="198" spans="1:9" s="25" customFormat="1">
      <c r="A198" t="s">
        <v>782</v>
      </c>
      <c r="B198"/>
      <c r="C198"/>
      <c r="D198"/>
      <c r="E198" s="3"/>
      <c r="F198" s="3" t="s">
        <v>782</v>
      </c>
      <c r="G198" s="55" t="s">
        <v>782</v>
      </c>
      <c r="H198"/>
      <c r="I198"/>
    </row>
    <row r="199" spans="1:9" s="25" customFormat="1">
      <c r="A199" t="s">
        <v>782</v>
      </c>
      <c r="B199"/>
      <c r="C199"/>
      <c r="D199"/>
      <c r="E199" s="3"/>
      <c r="F199" s="3" t="s">
        <v>782</v>
      </c>
      <c r="G199" s="55" t="s">
        <v>782</v>
      </c>
      <c r="H199"/>
      <c r="I199"/>
    </row>
    <row r="200" spans="1:9" s="25" customFormat="1">
      <c r="A200" t="s">
        <v>782</v>
      </c>
      <c r="B200"/>
      <c r="C200"/>
      <c r="D200"/>
      <c r="E200" s="3"/>
      <c r="F200" s="3" t="s">
        <v>782</v>
      </c>
      <c r="G200" s="55" t="s">
        <v>782</v>
      </c>
      <c r="H200"/>
      <c r="I200"/>
    </row>
    <row r="201" spans="1:9" s="25" customFormat="1">
      <c r="A201" t="s">
        <v>782</v>
      </c>
      <c r="B201"/>
      <c r="C201"/>
      <c r="D201"/>
      <c r="E201" s="3"/>
      <c r="F201" s="3" t="s">
        <v>782</v>
      </c>
      <c r="G201" s="55" t="s">
        <v>782</v>
      </c>
      <c r="H201"/>
      <c r="I201"/>
    </row>
    <row r="202" spans="1:9" s="25" customFormat="1">
      <c r="A202" t="s">
        <v>782</v>
      </c>
      <c r="B202"/>
      <c r="C202"/>
      <c r="D202"/>
      <c r="E202" s="3"/>
      <c r="F202" s="3" t="s">
        <v>782</v>
      </c>
      <c r="G202" s="55" t="s">
        <v>782</v>
      </c>
      <c r="H202"/>
      <c r="I202"/>
    </row>
    <row r="203" spans="1:9" s="25" customFormat="1">
      <c r="A203" t="s">
        <v>782</v>
      </c>
      <c r="B203"/>
      <c r="C203"/>
      <c r="D203"/>
      <c r="E203" s="3"/>
      <c r="F203" s="3" t="s">
        <v>782</v>
      </c>
      <c r="G203" s="55" t="s">
        <v>782</v>
      </c>
      <c r="H203"/>
      <c r="I203"/>
    </row>
    <row r="204" spans="1:9" s="25" customFormat="1">
      <c r="A204" t="s">
        <v>782</v>
      </c>
      <c r="B204"/>
      <c r="C204"/>
      <c r="D204"/>
      <c r="E204" s="3"/>
      <c r="F204" s="3" t="s">
        <v>782</v>
      </c>
      <c r="G204" s="55" t="s">
        <v>782</v>
      </c>
      <c r="H204"/>
      <c r="I204"/>
    </row>
    <row r="205" spans="1:9" s="25" customFormat="1">
      <c r="A205" t="s">
        <v>782</v>
      </c>
      <c r="B205"/>
      <c r="C205"/>
      <c r="D205"/>
      <c r="E205" s="3"/>
      <c r="F205" s="3" t="s">
        <v>782</v>
      </c>
      <c r="G205" s="55" t="s">
        <v>782</v>
      </c>
      <c r="H205"/>
      <c r="I205"/>
    </row>
    <row r="206" spans="1:9" s="25" customFormat="1">
      <c r="A206" t="s">
        <v>782</v>
      </c>
      <c r="B206"/>
      <c r="C206"/>
      <c r="D206"/>
      <c r="E206" s="3"/>
      <c r="F206" s="3" t="s">
        <v>782</v>
      </c>
      <c r="G206" s="55" t="s">
        <v>782</v>
      </c>
      <c r="H206"/>
      <c r="I206"/>
    </row>
    <row r="207" spans="1:9" s="25" customFormat="1">
      <c r="A207" t="s">
        <v>782</v>
      </c>
      <c r="B207"/>
      <c r="C207"/>
      <c r="D207"/>
      <c r="E207" s="3"/>
      <c r="F207" s="3" t="s">
        <v>782</v>
      </c>
      <c r="G207" s="55" t="s">
        <v>782</v>
      </c>
      <c r="H207"/>
      <c r="I207"/>
    </row>
    <row r="208" spans="1:9" s="25" customFormat="1">
      <c r="A208" t="s">
        <v>782</v>
      </c>
      <c r="B208"/>
      <c r="C208"/>
      <c r="D208"/>
      <c r="E208" s="3"/>
      <c r="F208" s="3" t="s">
        <v>782</v>
      </c>
      <c r="G208" s="55" t="s">
        <v>782</v>
      </c>
      <c r="H208"/>
      <c r="I208"/>
    </row>
    <row r="209" spans="1:9" s="25" customFormat="1">
      <c r="A209" t="s">
        <v>782</v>
      </c>
      <c r="B209"/>
      <c r="C209"/>
      <c r="D209"/>
      <c r="E209" s="3"/>
      <c r="F209" s="3" t="s">
        <v>782</v>
      </c>
      <c r="G209" s="55" t="s">
        <v>782</v>
      </c>
      <c r="H209"/>
      <c r="I209"/>
    </row>
    <row r="210" spans="1:9" s="25" customFormat="1">
      <c r="A210" t="s">
        <v>782</v>
      </c>
      <c r="B210"/>
      <c r="C210"/>
      <c r="D210"/>
      <c r="E210" s="3"/>
      <c r="F210" s="3" t="s">
        <v>782</v>
      </c>
      <c r="G210" s="55" t="s">
        <v>782</v>
      </c>
      <c r="H210"/>
      <c r="I210"/>
    </row>
    <row r="211" spans="1:9" s="25" customFormat="1">
      <c r="A211" t="s">
        <v>782</v>
      </c>
      <c r="B211"/>
      <c r="C211"/>
      <c r="D211"/>
      <c r="E211" s="3"/>
      <c r="F211" s="3" t="s">
        <v>782</v>
      </c>
      <c r="G211" s="55" t="s">
        <v>782</v>
      </c>
      <c r="H211"/>
      <c r="I211"/>
    </row>
    <row r="212" spans="1:9" s="25" customFormat="1">
      <c r="A212" t="s">
        <v>782</v>
      </c>
      <c r="B212"/>
      <c r="C212"/>
      <c r="D212"/>
      <c r="E212" s="3"/>
      <c r="F212" s="3" t="s">
        <v>782</v>
      </c>
      <c r="G212" s="55" t="s">
        <v>782</v>
      </c>
      <c r="H212"/>
      <c r="I212"/>
    </row>
    <row r="213" spans="1:9" s="25" customFormat="1">
      <c r="A213" t="s">
        <v>782</v>
      </c>
      <c r="B213"/>
      <c r="C213"/>
      <c r="D213"/>
      <c r="E213" s="3"/>
      <c r="F213" s="3" t="s">
        <v>782</v>
      </c>
      <c r="G213" s="55" t="s">
        <v>782</v>
      </c>
      <c r="H213"/>
      <c r="I213"/>
    </row>
    <row r="214" spans="1:9" s="25" customFormat="1">
      <c r="A214" t="s">
        <v>782</v>
      </c>
      <c r="B214"/>
      <c r="C214"/>
      <c r="D214"/>
      <c r="E214" s="3"/>
      <c r="F214" s="3" t="s">
        <v>782</v>
      </c>
      <c r="G214" s="55" t="s">
        <v>782</v>
      </c>
      <c r="H214"/>
      <c r="I214"/>
    </row>
    <row r="215" spans="1:9" s="25" customFormat="1">
      <c r="A215" t="s">
        <v>782</v>
      </c>
      <c r="B215"/>
      <c r="C215"/>
      <c r="D215"/>
      <c r="E215" s="3"/>
      <c r="F215" s="3" t="s">
        <v>782</v>
      </c>
      <c r="G215" s="55" t="s">
        <v>782</v>
      </c>
      <c r="H215"/>
      <c r="I215"/>
    </row>
    <row r="216" spans="1:9" s="25" customFormat="1">
      <c r="A216" t="s">
        <v>782</v>
      </c>
      <c r="B216"/>
      <c r="C216"/>
      <c r="D216"/>
      <c r="E216" s="3"/>
      <c r="F216" s="3" t="s">
        <v>782</v>
      </c>
      <c r="G216" s="55" t="s">
        <v>782</v>
      </c>
      <c r="H216"/>
      <c r="I216"/>
    </row>
    <row r="217" spans="1:9" s="25" customFormat="1">
      <c r="A217" t="s">
        <v>782</v>
      </c>
      <c r="B217"/>
      <c r="C217"/>
      <c r="D217"/>
      <c r="E217" s="3"/>
      <c r="F217" s="3" t="s">
        <v>782</v>
      </c>
      <c r="G217" s="55" t="s">
        <v>782</v>
      </c>
      <c r="H217"/>
      <c r="I217"/>
    </row>
    <row r="218" spans="1:9" s="25" customFormat="1">
      <c r="A218" t="s">
        <v>782</v>
      </c>
      <c r="B218"/>
      <c r="C218"/>
      <c r="D218"/>
      <c r="E218" s="3"/>
      <c r="F218" s="3" t="s">
        <v>782</v>
      </c>
      <c r="G218" s="55" t="s">
        <v>782</v>
      </c>
      <c r="H218"/>
      <c r="I218"/>
    </row>
    <row r="219" spans="1:9" s="25" customFormat="1">
      <c r="A219" t="s">
        <v>782</v>
      </c>
      <c r="B219"/>
      <c r="C219"/>
      <c r="D219"/>
      <c r="E219" s="3"/>
      <c r="F219" s="3" t="s">
        <v>782</v>
      </c>
      <c r="G219" s="55" t="s">
        <v>782</v>
      </c>
      <c r="H219"/>
      <c r="I219"/>
    </row>
    <row r="220" spans="1:9" s="25" customFormat="1">
      <c r="A220" t="s">
        <v>782</v>
      </c>
      <c r="B220"/>
      <c r="C220"/>
      <c r="D220"/>
      <c r="E220" s="3"/>
      <c r="F220" s="3" t="s">
        <v>782</v>
      </c>
      <c r="G220" s="55" t="s">
        <v>782</v>
      </c>
      <c r="H220"/>
      <c r="I220"/>
    </row>
    <row r="221" spans="1:9" s="25" customFormat="1">
      <c r="A221" t="s">
        <v>782</v>
      </c>
      <c r="B221"/>
      <c r="C221"/>
      <c r="D221"/>
      <c r="E221" s="3"/>
      <c r="F221" s="3" t="s">
        <v>782</v>
      </c>
      <c r="G221" s="55" t="s">
        <v>782</v>
      </c>
      <c r="H221"/>
      <c r="I221"/>
    </row>
    <row r="222" spans="1:9" s="25" customFormat="1">
      <c r="A222" t="s">
        <v>782</v>
      </c>
      <c r="B222"/>
      <c r="C222"/>
      <c r="D222"/>
      <c r="E222" s="3"/>
      <c r="F222" s="3" t="s">
        <v>782</v>
      </c>
      <c r="G222" s="55" t="s">
        <v>782</v>
      </c>
      <c r="H222"/>
      <c r="I222"/>
    </row>
    <row r="223" spans="1:9" s="25" customFormat="1">
      <c r="A223" t="s">
        <v>782</v>
      </c>
      <c r="B223"/>
      <c r="C223"/>
      <c r="D223"/>
      <c r="E223" s="3"/>
      <c r="F223" s="3" t="s">
        <v>782</v>
      </c>
      <c r="G223" s="55" t="s">
        <v>782</v>
      </c>
      <c r="H223"/>
      <c r="I223"/>
    </row>
    <row r="224" spans="1:9" s="25" customFormat="1">
      <c r="A224" t="s">
        <v>782</v>
      </c>
      <c r="B224"/>
      <c r="C224"/>
      <c r="D224"/>
      <c r="E224" s="3"/>
      <c r="F224" s="3" t="s">
        <v>782</v>
      </c>
      <c r="G224" s="55" t="s">
        <v>782</v>
      </c>
      <c r="H224"/>
      <c r="I224"/>
    </row>
    <row r="225" spans="1:12" s="25" customFormat="1">
      <c r="A225" t="s">
        <v>782</v>
      </c>
      <c r="B225"/>
      <c r="C225"/>
      <c r="D225"/>
      <c r="E225" s="3"/>
      <c r="F225" s="3" t="s">
        <v>782</v>
      </c>
      <c r="G225" s="55" t="s">
        <v>782</v>
      </c>
      <c r="H225"/>
      <c r="I225"/>
    </row>
    <row r="226" spans="1:12" s="25" customFormat="1">
      <c r="A226" t="s">
        <v>782</v>
      </c>
      <c r="B226"/>
      <c r="C226"/>
      <c r="D226"/>
      <c r="E226" s="3"/>
      <c r="F226" s="3" t="s">
        <v>782</v>
      </c>
      <c r="G226" s="55" t="s">
        <v>782</v>
      </c>
      <c r="H226"/>
      <c r="I226"/>
    </row>
    <row r="227" spans="1:12" s="25" customFormat="1">
      <c r="A227" t="s">
        <v>782</v>
      </c>
      <c r="E227" s="3"/>
      <c r="F227" s="3" t="s">
        <v>782</v>
      </c>
      <c r="G227" s="55" t="s">
        <v>782</v>
      </c>
      <c r="H227"/>
      <c r="I227"/>
    </row>
    <row r="228" spans="1:12" s="25" customFormat="1">
      <c r="A228" t="s">
        <v>782</v>
      </c>
      <c r="B228"/>
      <c r="C228"/>
      <c r="D228"/>
      <c r="E228" s="3"/>
      <c r="F228" s="3" t="s">
        <v>782</v>
      </c>
      <c r="G228" s="55" t="s">
        <v>782</v>
      </c>
      <c r="H228"/>
      <c r="I228"/>
    </row>
    <row r="229" spans="1:12" s="25" customFormat="1">
      <c r="A229" t="s">
        <v>782</v>
      </c>
      <c r="B229"/>
      <c r="C229"/>
      <c r="D229"/>
      <c r="E229" s="3"/>
      <c r="F229" s="3" t="s">
        <v>782</v>
      </c>
      <c r="G229" s="55" t="s">
        <v>782</v>
      </c>
      <c r="H229"/>
      <c r="I229"/>
    </row>
    <row r="230" spans="1:12" s="25" customFormat="1">
      <c r="A230" t="s">
        <v>782</v>
      </c>
      <c r="B230"/>
      <c r="C230"/>
      <c r="D230"/>
      <c r="E230" s="3"/>
      <c r="F230" s="3" t="s">
        <v>782</v>
      </c>
      <c r="G230" s="55" t="s">
        <v>782</v>
      </c>
      <c r="H230"/>
      <c r="I230"/>
    </row>
    <row r="231" spans="1:12" s="25" customFormat="1">
      <c r="A231" t="s">
        <v>782</v>
      </c>
      <c r="B231"/>
      <c r="C231"/>
      <c r="D231"/>
      <c r="E231" s="3"/>
      <c r="F231" s="3" t="s">
        <v>782</v>
      </c>
      <c r="G231" s="55" t="s">
        <v>782</v>
      </c>
      <c r="H231"/>
      <c r="I231"/>
    </row>
    <row r="232" spans="1:12" s="25" customFormat="1">
      <c r="A232" t="s">
        <v>782</v>
      </c>
      <c r="B232"/>
      <c r="C232"/>
      <c r="D232"/>
      <c r="E232" s="3"/>
      <c r="F232" s="3" t="s">
        <v>782</v>
      </c>
      <c r="G232" s="55" t="s">
        <v>782</v>
      </c>
      <c r="H232"/>
      <c r="I232"/>
    </row>
    <row r="233" spans="1:12" s="25" customFormat="1">
      <c r="A233" t="s">
        <v>782</v>
      </c>
      <c r="B233"/>
      <c r="C233"/>
      <c r="D233"/>
      <c r="E233" s="3"/>
      <c r="F233" s="3" t="s">
        <v>782</v>
      </c>
      <c r="G233" s="55" t="s">
        <v>782</v>
      </c>
      <c r="H233" s="3"/>
      <c r="I233"/>
    </row>
    <row r="234" spans="1:12">
      <c r="A234" t="s">
        <v>782</v>
      </c>
      <c r="F234" s="3" t="s">
        <v>782</v>
      </c>
      <c r="G234" s="55" t="s">
        <v>782</v>
      </c>
      <c r="I234"/>
      <c r="L234" s="25"/>
    </row>
    <row r="235" spans="1:12">
      <c r="A235" t="s">
        <v>782</v>
      </c>
      <c r="B235" s="25"/>
      <c r="C235" s="25"/>
      <c r="D235" s="25"/>
      <c r="F235" s="3" t="s">
        <v>782</v>
      </c>
      <c r="G235" s="55" t="s">
        <v>782</v>
      </c>
      <c r="I235"/>
      <c r="L235" s="25"/>
    </row>
    <row r="236" spans="1:12">
      <c r="A236" t="s">
        <v>782</v>
      </c>
      <c r="F236" s="3" t="s">
        <v>782</v>
      </c>
      <c r="G236" s="55" t="s">
        <v>782</v>
      </c>
      <c r="I236"/>
      <c r="L236" s="25"/>
    </row>
    <row r="237" spans="1:12" s="25" customFormat="1">
      <c r="A237" t="s">
        <v>782</v>
      </c>
      <c r="B237"/>
      <c r="C237"/>
      <c r="D237"/>
      <c r="E237" s="3"/>
      <c r="F237" s="3" t="s">
        <v>782</v>
      </c>
      <c r="G237" s="55" t="s">
        <v>782</v>
      </c>
      <c r="H237"/>
      <c r="I237"/>
    </row>
    <row r="238" spans="1:12" s="25" customFormat="1">
      <c r="A238" t="s">
        <v>782</v>
      </c>
      <c r="B238"/>
      <c r="C238"/>
      <c r="D238"/>
      <c r="E238" s="3"/>
      <c r="F238" s="3" t="s">
        <v>782</v>
      </c>
      <c r="G238" s="55" t="s">
        <v>782</v>
      </c>
      <c r="H238"/>
      <c r="I238"/>
    </row>
    <row r="239" spans="1:12" s="25" customFormat="1">
      <c r="A239" t="s">
        <v>782</v>
      </c>
      <c r="B239"/>
      <c r="C239"/>
      <c r="D239"/>
      <c r="E239" s="3"/>
      <c r="F239" s="3" t="s">
        <v>782</v>
      </c>
      <c r="G239" s="55" t="s">
        <v>782</v>
      </c>
      <c r="H239" s="3"/>
      <c r="I239"/>
    </row>
    <row r="240" spans="1:12">
      <c r="A240" t="s">
        <v>782</v>
      </c>
      <c r="F240" s="3" t="s">
        <v>782</v>
      </c>
      <c r="G240" s="55" t="s">
        <v>782</v>
      </c>
      <c r="I240"/>
      <c r="L240" s="25"/>
    </row>
    <row r="241" spans="1:12" s="25" customFormat="1">
      <c r="A241" t="s">
        <v>782</v>
      </c>
      <c r="B241"/>
      <c r="C241"/>
      <c r="D241"/>
      <c r="E241" s="3"/>
      <c r="F241" s="3" t="s">
        <v>782</v>
      </c>
      <c r="G241" s="55" t="s">
        <v>782</v>
      </c>
      <c r="H241"/>
      <c r="I241"/>
    </row>
    <row r="242" spans="1:12" s="25" customFormat="1">
      <c r="A242" t="s">
        <v>782</v>
      </c>
      <c r="B242"/>
      <c r="C242"/>
      <c r="D242"/>
      <c r="E242" s="3"/>
      <c r="F242" s="3" t="s">
        <v>782</v>
      </c>
      <c r="G242" s="55" t="s">
        <v>782</v>
      </c>
      <c r="H242"/>
      <c r="I242"/>
    </row>
    <row r="243" spans="1:12" s="25" customFormat="1">
      <c r="A243" t="s">
        <v>782</v>
      </c>
      <c r="B243"/>
      <c r="C243"/>
      <c r="D243"/>
      <c r="E243" s="3"/>
      <c r="F243" s="3" t="s">
        <v>782</v>
      </c>
      <c r="G243" s="55" t="s">
        <v>782</v>
      </c>
      <c r="H243"/>
      <c r="I243"/>
    </row>
    <row r="244" spans="1:12" s="25" customFormat="1">
      <c r="A244" t="s">
        <v>782</v>
      </c>
      <c r="B244"/>
      <c r="C244"/>
      <c r="D244"/>
      <c r="E244" s="3"/>
      <c r="F244" s="3" t="s">
        <v>782</v>
      </c>
      <c r="G244" s="55" t="s">
        <v>782</v>
      </c>
      <c r="H244"/>
      <c r="I244"/>
    </row>
    <row r="245" spans="1:12" s="25" customFormat="1">
      <c r="A245" t="s">
        <v>782</v>
      </c>
      <c r="B245"/>
      <c r="C245"/>
      <c r="D245"/>
      <c r="E245" s="3"/>
      <c r="F245" s="3" t="s">
        <v>782</v>
      </c>
      <c r="G245" s="55" t="s">
        <v>782</v>
      </c>
      <c r="H245"/>
      <c r="I245"/>
    </row>
    <row r="246" spans="1:12" s="25" customFormat="1">
      <c r="A246" t="s">
        <v>782</v>
      </c>
      <c r="B246"/>
      <c r="C246"/>
      <c r="D246"/>
      <c r="E246" s="3"/>
      <c r="F246" s="3" t="s">
        <v>782</v>
      </c>
      <c r="G246" s="55" t="s">
        <v>782</v>
      </c>
      <c r="H246"/>
      <c r="I246"/>
    </row>
    <row r="247" spans="1:12" s="25" customFormat="1">
      <c r="A247" t="s">
        <v>782</v>
      </c>
      <c r="B247"/>
      <c r="C247"/>
      <c r="D247"/>
      <c r="E247" s="3"/>
      <c r="F247" s="3" t="s">
        <v>782</v>
      </c>
      <c r="G247" s="55" t="s">
        <v>782</v>
      </c>
      <c r="H247"/>
      <c r="I247"/>
    </row>
    <row r="248" spans="1:12" s="25" customFormat="1">
      <c r="A248" t="s">
        <v>782</v>
      </c>
      <c r="B248"/>
      <c r="C248"/>
      <c r="D248"/>
      <c r="E248" s="3"/>
      <c r="F248" s="3" t="s">
        <v>782</v>
      </c>
      <c r="G248" s="55" t="s">
        <v>782</v>
      </c>
      <c r="H248"/>
      <c r="I248"/>
    </row>
    <row r="249" spans="1:12" s="25" customFormat="1">
      <c r="A249" t="s">
        <v>782</v>
      </c>
      <c r="B249"/>
      <c r="C249"/>
      <c r="D249"/>
      <c r="E249" s="3"/>
      <c r="F249" s="3" t="s">
        <v>782</v>
      </c>
      <c r="G249" s="55" t="s">
        <v>782</v>
      </c>
      <c r="H249"/>
      <c r="I249"/>
    </row>
    <row r="250" spans="1:12" s="25" customFormat="1">
      <c r="A250" t="s">
        <v>782</v>
      </c>
      <c r="B250"/>
      <c r="C250"/>
      <c r="D250"/>
      <c r="E250" s="3"/>
      <c r="F250" s="3" t="s">
        <v>782</v>
      </c>
      <c r="G250" s="55" t="s">
        <v>782</v>
      </c>
      <c r="H250" s="3"/>
      <c r="I250"/>
    </row>
    <row r="251" spans="1:12">
      <c r="A251" t="s">
        <v>782</v>
      </c>
      <c r="F251" s="3" t="s">
        <v>782</v>
      </c>
      <c r="G251" s="55" t="s">
        <v>782</v>
      </c>
      <c r="H251" s="3"/>
      <c r="I251"/>
      <c r="L251" s="25"/>
    </row>
    <row r="252" spans="1:12">
      <c r="A252" t="s">
        <v>782</v>
      </c>
      <c r="F252" s="3" t="s">
        <v>782</v>
      </c>
      <c r="G252" s="55" t="s">
        <v>782</v>
      </c>
      <c r="I252"/>
      <c r="L252" s="25"/>
    </row>
    <row r="253" spans="1:12" s="25" customFormat="1">
      <c r="A253" t="s">
        <v>782</v>
      </c>
      <c r="B253"/>
      <c r="C253"/>
      <c r="D253"/>
      <c r="E253" s="3"/>
      <c r="F253" s="3" t="s">
        <v>782</v>
      </c>
      <c r="G253" s="55" t="s">
        <v>782</v>
      </c>
      <c r="H253" s="3"/>
      <c r="I253"/>
    </row>
    <row r="254" spans="1:12" s="25" customFormat="1">
      <c r="A254" t="s">
        <v>782</v>
      </c>
      <c r="B254"/>
      <c r="C254"/>
      <c r="D254"/>
      <c r="E254" s="3"/>
      <c r="F254" s="3" t="s">
        <v>782</v>
      </c>
      <c r="G254" s="55" t="s">
        <v>782</v>
      </c>
      <c r="H254" s="3"/>
      <c r="I254"/>
    </row>
    <row r="255" spans="1:12" s="25" customFormat="1">
      <c r="A255" t="s">
        <v>782</v>
      </c>
      <c r="B255"/>
      <c r="C255"/>
      <c r="D255"/>
      <c r="E255" s="3"/>
      <c r="F255" s="3" t="s">
        <v>782</v>
      </c>
      <c r="G255" s="55" t="s">
        <v>782</v>
      </c>
      <c r="H255" s="3"/>
      <c r="I255"/>
    </row>
    <row r="256" spans="1:12" s="25" customFormat="1">
      <c r="A256" t="s">
        <v>782</v>
      </c>
      <c r="B256"/>
      <c r="C256"/>
      <c r="D256"/>
      <c r="E256" s="3"/>
      <c r="F256" s="3" t="s">
        <v>782</v>
      </c>
      <c r="G256" s="55" t="s">
        <v>782</v>
      </c>
      <c r="H256"/>
      <c r="I256"/>
    </row>
    <row r="257" spans="1:12" s="25" customFormat="1">
      <c r="A257" t="s">
        <v>782</v>
      </c>
      <c r="B257"/>
      <c r="C257"/>
      <c r="D257"/>
      <c r="E257" s="3"/>
      <c r="F257" s="3" t="s">
        <v>782</v>
      </c>
      <c r="G257" s="55" t="s">
        <v>782</v>
      </c>
      <c r="H257"/>
      <c r="I257"/>
    </row>
    <row r="258" spans="1:12" s="25" customFormat="1">
      <c r="A258" t="s">
        <v>782</v>
      </c>
      <c r="B258"/>
      <c r="C258"/>
      <c r="D258"/>
      <c r="E258" s="3"/>
      <c r="F258" s="3" t="s">
        <v>782</v>
      </c>
      <c r="G258" s="55" t="s">
        <v>782</v>
      </c>
      <c r="H258" s="3"/>
      <c r="I258"/>
    </row>
    <row r="259" spans="1:12" s="25" customFormat="1">
      <c r="A259" t="s">
        <v>782</v>
      </c>
      <c r="B259"/>
      <c r="C259"/>
      <c r="D259"/>
      <c r="E259" s="3"/>
      <c r="F259" s="3" t="s">
        <v>782</v>
      </c>
      <c r="G259" s="55" t="s">
        <v>782</v>
      </c>
      <c r="H259"/>
      <c r="I259"/>
    </row>
    <row r="260" spans="1:12" s="25" customFormat="1">
      <c r="A260" t="s">
        <v>782</v>
      </c>
      <c r="B260"/>
      <c r="C260"/>
      <c r="D260"/>
      <c r="E260" s="3"/>
      <c r="F260" s="3" t="s">
        <v>782</v>
      </c>
      <c r="G260" s="55" t="s">
        <v>782</v>
      </c>
      <c r="H260"/>
      <c r="I260"/>
    </row>
    <row r="261" spans="1:12" s="25" customFormat="1">
      <c r="A261" t="s">
        <v>782</v>
      </c>
      <c r="B261"/>
      <c r="C261"/>
      <c r="D261"/>
      <c r="E261" s="3"/>
      <c r="F261" s="3" t="s">
        <v>782</v>
      </c>
      <c r="G261" s="55" t="s">
        <v>782</v>
      </c>
      <c r="H261"/>
      <c r="I261"/>
    </row>
    <row r="262" spans="1:12" s="25" customFormat="1">
      <c r="A262" t="s">
        <v>782</v>
      </c>
      <c r="B262"/>
      <c r="C262"/>
      <c r="D262"/>
      <c r="E262" s="3"/>
      <c r="F262" s="3" t="s">
        <v>782</v>
      </c>
      <c r="G262" s="55" t="s">
        <v>782</v>
      </c>
      <c r="H262"/>
      <c r="I262"/>
    </row>
    <row r="263" spans="1:12" s="25" customFormat="1">
      <c r="A263" t="s">
        <v>782</v>
      </c>
      <c r="B263"/>
      <c r="C263"/>
      <c r="D263"/>
      <c r="E263" s="3"/>
      <c r="F263" s="3" t="s">
        <v>782</v>
      </c>
      <c r="G263" s="55" t="s">
        <v>782</v>
      </c>
      <c r="H263"/>
      <c r="I263"/>
    </row>
    <row r="264" spans="1:12" s="25" customFormat="1">
      <c r="A264" t="s">
        <v>782</v>
      </c>
      <c r="B264"/>
      <c r="C264"/>
      <c r="D264"/>
      <c r="E264" s="3"/>
      <c r="F264" s="3" t="s">
        <v>782</v>
      </c>
      <c r="G264" s="55" t="s">
        <v>782</v>
      </c>
      <c r="H264"/>
      <c r="I264"/>
    </row>
    <row r="265" spans="1:12" s="25" customFormat="1">
      <c r="A265" t="s">
        <v>782</v>
      </c>
      <c r="B265"/>
      <c r="C265"/>
      <c r="D265"/>
      <c r="E265" s="3"/>
      <c r="F265" s="3" t="s">
        <v>782</v>
      </c>
      <c r="G265" s="55" t="s">
        <v>782</v>
      </c>
      <c r="H265"/>
      <c r="I265"/>
    </row>
    <row r="266" spans="1:12" s="25" customFormat="1">
      <c r="A266" t="s">
        <v>782</v>
      </c>
      <c r="B266"/>
      <c r="C266"/>
      <c r="D266"/>
      <c r="E266" s="3"/>
      <c r="F266" s="3" t="s">
        <v>782</v>
      </c>
      <c r="G266" s="55" t="s">
        <v>782</v>
      </c>
      <c r="H266"/>
      <c r="I266"/>
    </row>
    <row r="267" spans="1:12" s="25" customFormat="1">
      <c r="A267" t="s">
        <v>782</v>
      </c>
      <c r="B267"/>
      <c r="C267"/>
      <c r="D267"/>
      <c r="E267" s="3"/>
      <c r="F267" s="3" t="s">
        <v>782</v>
      </c>
      <c r="G267" s="55" t="s">
        <v>782</v>
      </c>
      <c r="H267"/>
      <c r="I267"/>
    </row>
    <row r="268" spans="1:12" s="25" customFormat="1">
      <c r="A268" t="s">
        <v>782</v>
      </c>
      <c r="B268"/>
      <c r="C268"/>
      <c r="D268"/>
      <c r="E268" s="3"/>
      <c r="F268" s="3" t="s">
        <v>782</v>
      </c>
      <c r="G268" s="55" t="s">
        <v>782</v>
      </c>
      <c r="H268"/>
      <c r="I268"/>
    </row>
    <row r="269" spans="1:12" s="25" customFormat="1">
      <c r="A269" t="s">
        <v>782</v>
      </c>
      <c r="E269" s="3"/>
      <c r="F269" s="3" t="s">
        <v>782</v>
      </c>
      <c r="G269" s="55" t="s">
        <v>782</v>
      </c>
      <c r="H269"/>
      <c r="I269"/>
    </row>
    <row r="270" spans="1:12" s="25" customFormat="1">
      <c r="A270" t="s">
        <v>782</v>
      </c>
      <c r="E270" s="3"/>
      <c r="F270" s="3" t="s">
        <v>782</v>
      </c>
      <c r="G270" s="55" t="s">
        <v>782</v>
      </c>
      <c r="H270"/>
      <c r="I270"/>
    </row>
    <row r="271" spans="1:12">
      <c r="A271" t="s">
        <v>782</v>
      </c>
      <c r="B271" s="25"/>
      <c r="C271" s="25"/>
      <c r="D271" s="25"/>
      <c r="F271" s="3" t="s">
        <v>782</v>
      </c>
      <c r="G271" s="55" t="s">
        <v>782</v>
      </c>
      <c r="I271"/>
      <c r="L271" s="25"/>
    </row>
    <row r="272" spans="1:12" s="25" customFormat="1">
      <c r="A272" t="s">
        <v>782</v>
      </c>
      <c r="B272"/>
      <c r="C272"/>
      <c r="D272"/>
      <c r="E272" s="3"/>
      <c r="F272" s="3" t="s">
        <v>782</v>
      </c>
      <c r="G272" s="55" t="s">
        <v>782</v>
      </c>
      <c r="H272"/>
      <c r="I272"/>
    </row>
    <row r="273" spans="1:9" s="25" customFormat="1">
      <c r="A273" t="s">
        <v>782</v>
      </c>
      <c r="B273"/>
      <c r="C273"/>
      <c r="D273"/>
      <c r="E273" s="3"/>
      <c r="F273" s="3" t="s">
        <v>782</v>
      </c>
      <c r="G273" s="55" t="s">
        <v>782</v>
      </c>
      <c r="H273"/>
      <c r="I273"/>
    </row>
    <row r="274" spans="1:9" s="25" customFormat="1">
      <c r="A274" t="s">
        <v>782</v>
      </c>
      <c r="B274"/>
      <c r="C274"/>
      <c r="D274"/>
      <c r="E274" s="3"/>
      <c r="F274" s="3" t="s">
        <v>782</v>
      </c>
      <c r="G274" s="55" t="s">
        <v>782</v>
      </c>
      <c r="H274"/>
      <c r="I274"/>
    </row>
    <row r="275" spans="1:9" s="25" customFormat="1">
      <c r="A275" t="s">
        <v>782</v>
      </c>
      <c r="B275"/>
      <c r="C275"/>
      <c r="D275"/>
      <c r="E275" s="3"/>
      <c r="F275" s="3" t="s">
        <v>782</v>
      </c>
      <c r="G275" s="55" t="s">
        <v>782</v>
      </c>
      <c r="H275"/>
      <c r="I275"/>
    </row>
    <row r="276" spans="1:9" s="25" customFormat="1">
      <c r="A276" t="s">
        <v>782</v>
      </c>
      <c r="B276"/>
      <c r="C276"/>
      <c r="D276"/>
      <c r="E276" s="3"/>
      <c r="F276" s="3" t="s">
        <v>782</v>
      </c>
      <c r="G276" s="55" t="s">
        <v>782</v>
      </c>
      <c r="H276"/>
      <c r="I276"/>
    </row>
    <row r="277" spans="1:9" s="25" customFormat="1">
      <c r="A277" t="s">
        <v>782</v>
      </c>
      <c r="B277"/>
      <c r="C277"/>
      <c r="D277"/>
      <c r="E277" s="3"/>
      <c r="F277" s="3" t="s">
        <v>782</v>
      </c>
      <c r="G277" s="55" t="s">
        <v>782</v>
      </c>
      <c r="H277"/>
      <c r="I277"/>
    </row>
    <row r="278" spans="1:9" s="25" customFormat="1">
      <c r="A278" t="s">
        <v>782</v>
      </c>
      <c r="B278"/>
      <c r="C278"/>
      <c r="D278"/>
      <c r="E278" s="3"/>
      <c r="F278" s="3" t="s">
        <v>782</v>
      </c>
      <c r="G278" s="55" t="s">
        <v>782</v>
      </c>
      <c r="H278"/>
      <c r="I278"/>
    </row>
    <row r="279" spans="1:9" s="25" customFormat="1">
      <c r="A279" t="s">
        <v>782</v>
      </c>
      <c r="E279" s="3"/>
      <c r="F279" s="3" t="s">
        <v>782</v>
      </c>
      <c r="G279" s="55" t="s">
        <v>782</v>
      </c>
      <c r="H279"/>
      <c r="I279"/>
    </row>
    <row r="280" spans="1:9" s="25" customFormat="1">
      <c r="A280" t="s">
        <v>782</v>
      </c>
      <c r="E280" s="3"/>
      <c r="F280" s="3" t="s">
        <v>782</v>
      </c>
      <c r="G280" s="55" t="s">
        <v>782</v>
      </c>
      <c r="H280"/>
      <c r="I280"/>
    </row>
    <row r="281" spans="1:9" s="25" customFormat="1">
      <c r="A281" t="s">
        <v>782</v>
      </c>
      <c r="E281" s="3"/>
      <c r="F281" s="3" t="s">
        <v>782</v>
      </c>
      <c r="G281" s="55" t="s">
        <v>782</v>
      </c>
      <c r="H281"/>
      <c r="I281"/>
    </row>
    <row r="282" spans="1:9" s="25" customFormat="1">
      <c r="A282" t="s">
        <v>782</v>
      </c>
      <c r="B282"/>
      <c r="C282"/>
      <c r="D282"/>
      <c r="E282" s="3"/>
      <c r="F282" s="3" t="s">
        <v>782</v>
      </c>
      <c r="G282" s="55" t="s">
        <v>782</v>
      </c>
      <c r="H282"/>
      <c r="I282"/>
    </row>
    <row r="283" spans="1:9" s="25" customFormat="1">
      <c r="A283" t="s">
        <v>782</v>
      </c>
      <c r="B283"/>
      <c r="C283"/>
      <c r="D283"/>
      <c r="E283" s="3"/>
      <c r="F283" s="3" t="s">
        <v>782</v>
      </c>
      <c r="G283" s="55" t="s">
        <v>782</v>
      </c>
      <c r="H283"/>
      <c r="I283"/>
    </row>
    <row r="284" spans="1:9" s="25" customFormat="1">
      <c r="A284" t="s">
        <v>782</v>
      </c>
      <c r="B284"/>
      <c r="C284"/>
      <c r="D284"/>
      <c r="E284" s="3"/>
      <c r="F284" s="3" t="s">
        <v>782</v>
      </c>
      <c r="G284" s="55" t="s">
        <v>782</v>
      </c>
      <c r="H284"/>
      <c r="I284"/>
    </row>
    <row r="285" spans="1:9" s="25" customFormat="1">
      <c r="A285" t="s">
        <v>782</v>
      </c>
      <c r="B285"/>
      <c r="C285"/>
      <c r="D285"/>
      <c r="E285" s="3"/>
      <c r="F285" s="3" t="s">
        <v>782</v>
      </c>
      <c r="G285" s="55" t="s">
        <v>782</v>
      </c>
      <c r="H285"/>
      <c r="I285"/>
    </row>
    <row r="286" spans="1:9" s="25" customFormat="1">
      <c r="A286" t="s">
        <v>782</v>
      </c>
      <c r="B286"/>
      <c r="C286"/>
      <c r="D286"/>
      <c r="E286" s="3"/>
      <c r="F286" s="3" t="s">
        <v>782</v>
      </c>
      <c r="G286" s="55" t="s">
        <v>782</v>
      </c>
      <c r="H286"/>
      <c r="I286"/>
    </row>
    <row r="287" spans="1:9" s="25" customFormat="1">
      <c r="A287" t="s">
        <v>782</v>
      </c>
      <c r="B287"/>
      <c r="C287"/>
      <c r="D287"/>
      <c r="E287" s="3"/>
      <c r="F287" s="3" t="s">
        <v>782</v>
      </c>
      <c r="G287" s="55" t="s">
        <v>782</v>
      </c>
      <c r="H287"/>
      <c r="I287"/>
    </row>
    <row r="288" spans="1:9" s="25" customFormat="1">
      <c r="A288" t="s">
        <v>782</v>
      </c>
      <c r="B288"/>
      <c r="C288"/>
      <c r="D288"/>
      <c r="E288" s="3"/>
      <c r="F288" s="3" t="s">
        <v>782</v>
      </c>
      <c r="G288" s="55" t="s">
        <v>782</v>
      </c>
      <c r="H288"/>
      <c r="I288"/>
    </row>
    <row r="289" spans="1:9" s="25" customFormat="1">
      <c r="A289" t="s">
        <v>782</v>
      </c>
      <c r="B289"/>
      <c r="C289"/>
      <c r="D289"/>
      <c r="E289" s="3"/>
      <c r="F289" s="3" t="s">
        <v>782</v>
      </c>
      <c r="G289" s="55" t="s">
        <v>782</v>
      </c>
      <c r="H289"/>
      <c r="I289"/>
    </row>
    <row r="290" spans="1:9" s="25" customFormat="1">
      <c r="A290" t="s">
        <v>782</v>
      </c>
      <c r="B290"/>
      <c r="C290"/>
      <c r="D290"/>
      <c r="E290" s="3"/>
      <c r="F290" s="3" t="s">
        <v>782</v>
      </c>
      <c r="G290" s="55" t="s">
        <v>782</v>
      </c>
      <c r="H290"/>
      <c r="I290"/>
    </row>
    <row r="291" spans="1:9" s="25" customFormat="1">
      <c r="A291" t="s">
        <v>782</v>
      </c>
      <c r="B291"/>
      <c r="C291"/>
      <c r="D291"/>
      <c r="E291" s="3"/>
      <c r="F291" s="3" t="s">
        <v>782</v>
      </c>
      <c r="G291" s="55" t="s">
        <v>782</v>
      </c>
      <c r="H291"/>
      <c r="I291"/>
    </row>
    <row r="292" spans="1:9" s="25" customFormat="1">
      <c r="A292" t="s">
        <v>782</v>
      </c>
      <c r="B292"/>
      <c r="C292"/>
      <c r="D292"/>
      <c r="E292" s="3"/>
      <c r="F292" s="3" t="s">
        <v>782</v>
      </c>
      <c r="G292" s="55" t="s">
        <v>782</v>
      </c>
      <c r="H292"/>
      <c r="I292"/>
    </row>
    <row r="293" spans="1:9" s="25" customFormat="1">
      <c r="A293" t="s">
        <v>782</v>
      </c>
      <c r="B293"/>
      <c r="C293"/>
      <c r="D293"/>
      <c r="E293" s="3"/>
      <c r="F293" s="3" t="s">
        <v>782</v>
      </c>
      <c r="G293" s="55" t="s">
        <v>782</v>
      </c>
      <c r="H293"/>
      <c r="I293"/>
    </row>
    <row r="294" spans="1:9" s="25" customFormat="1">
      <c r="A294" t="s">
        <v>782</v>
      </c>
      <c r="B294"/>
      <c r="C294"/>
      <c r="D294"/>
      <c r="E294" s="3"/>
      <c r="F294" s="3" t="s">
        <v>782</v>
      </c>
      <c r="G294" s="55" t="s">
        <v>782</v>
      </c>
      <c r="H294" s="3"/>
      <c r="I294"/>
    </row>
    <row r="295" spans="1:9" s="25" customFormat="1">
      <c r="A295" t="s">
        <v>782</v>
      </c>
      <c r="B295"/>
      <c r="C295"/>
      <c r="D295"/>
      <c r="E295" s="3"/>
      <c r="F295" s="3" t="s">
        <v>782</v>
      </c>
      <c r="G295" s="55" t="s">
        <v>782</v>
      </c>
      <c r="H295"/>
      <c r="I295"/>
    </row>
    <row r="296" spans="1:9" s="25" customFormat="1">
      <c r="A296" t="s">
        <v>782</v>
      </c>
      <c r="B296"/>
      <c r="C296"/>
      <c r="D296"/>
      <c r="E296" s="3"/>
      <c r="F296" s="3" t="s">
        <v>782</v>
      </c>
      <c r="G296" s="55" t="s">
        <v>782</v>
      </c>
      <c r="H296"/>
      <c r="I296"/>
    </row>
    <row r="297" spans="1:9" s="25" customFormat="1">
      <c r="A297" t="s">
        <v>782</v>
      </c>
      <c r="B297"/>
      <c r="C297"/>
      <c r="D297"/>
      <c r="E297" s="3"/>
      <c r="F297" s="3" t="s">
        <v>782</v>
      </c>
      <c r="G297" s="55" t="s">
        <v>782</v>
      </c>
      <c r="H297"/>
      <c r="I297"/>
    </row>
    <row r="298" spans="1:9" s="25" customFormat="1">
      <c r="A298" t="s">
        <v>782</v>
      </c>
      <c r="B298"/>
      <c r="C298"/>
      <c r="D298"/>
      <c r="E298" s="3"/>
      <c r="F298" s="3" t="s">
        <v>782</v>
      </c>
      <c r="G298" s="55" t="s">
        <v>782</v>
      </c>
      <c r="H298"/>
      <c r="I298"/>
    </row>
    <row r="299" spans="1:9" s="25" customFormat="1">
      <c r="A299" t="s">
        <v>782</v>
      </c>
      <c r="B299"/>
      <c r="C299"/>
      <c r="D299"/>
      <c r="E299" s="3"/>
      <c r="F299" s="3" t="s">
        <v>782</v>
      </c>
      <c r="G299" s="55" t="s">
        <v>782</v>
      </c>
      <c r="H299"/>
      <c r="I299"/>
    </row>
    <row r="300" spans="1:9" s="25" customFormat="1">
      <c r="A300" t="s">
        <v>782</v>
      </c>
      <c r="B300"/>
      <c r="C300"/>
      <c r="D300"/>
      <c r="E300" s="3"/>
      <c r="F300" s="3" t="s">
        <v>782</v>
      </c>
      <c r="G300" s="55" t="s">
        <v>782</v>
      </c>
      <c r="H300"/>
      <c r="I300"/>
    </row>
    <row r="301" spans="1:9" s="25" customFormat="1">
      <c r="A301" t="s">
        <v>782</v>
      </c>
      <c r="B301"/>
      <c r="C301"/>
      <c r="D301"/>
      <c r="E301" s="3"/>
      <c r="F301" s="3" t="s">
        <v>782</v>
      </c>
      <c r="G301" s="55" t="s">
        <v>782</v>
      </c>
      <c r="H301"/>
      <c r="I301"/>
    </row>
    <row r="302" spans="1:9" s="25" customFormat="1">
      <c r="A302" t="s">
        <v>782</v>
      </c>
      <c r="B302"/>
      <c r="C302"/>
      <c r="D302"/>
      <c r="E302" s="3"/>
      <c r="F302" s="3" t="s">
        <v>782</v>
      </c>
      <c r="G302" s="55" t="s">
        <v>782</v>
      </c>
      <c r="H302"/>
      <c r="I302"/>
    </row>
    <row r="303" spans="1:9" s="25" customFormat="1">
      <c r="A303" t="s">
        <v>782</v>
      </c>
      <c r="B303"/>
      <c r="C303"/>
      <c r="D303"/>
      <c r="E303" s="3"/>
      <c r="F303" s="3" t="s">
        <v>782</v>
      </c>
      <c r="G303" s="55" t="s">
        <v>782</v>
      </c>
      <c r="H303"/>
      <c r="I303"/>
    </row>
    <row r="304" spans="1:9" s="25" customFormat="1">
      <c r="A304" t="s">
        <v>782</v>
      </c>
      <c r="B304"/>
      <c r="C304"/>
      <c r="D304"/>
      <c r="E304" s="3"/>
      <c r="F304" s="3" t="s">
        <v>782</v>
      </c>
      <c r="G304" s="55" t="s">
        <v>782</v>
      </c>
      <c r="H304"/>
      <c r="I304"/>
    </row>
    <row r="305" spans="1:9" s="25" customFormat="1">
      <c r="A305" t="s">
        <v>782</v>
      </c>
      <c r="B305"/>
      <c r="C305"/>
      <c r="D305"/>
      <c r="E305" s="3"/>
      <c r="F305" s="3" t="s">
        <v>782</v>
      </c>
      <c r="G305" s="55" t="s">
        <v>782</v>
      </c>
      <c r="H305"/>
      <c r="I305"/>
    </row>
    <row r="306" spans="1:9" s="25" customFormat="1">
      <c r="A306" t="s">
        <v>782</v>
      </c>
      <c r="B306"/>
      <c r="C306"/>
      <c r="D306"/>
      <c r="E306" s="3"/>
      <c r="F306" s="3" t="s">
        <v>782</v>
      </c>
      <c r="G306" s="55" t="s">
        <v>782</v>
      </c>
      <c r="H306"/>
      <c r="I306"/>
    </row>
    <row r="307" spans="1:9" s="25" customFormat="1">
      <c r="A307" t="s">
        <v>782</v>
      </c>
      <c r="B307"/>
      <c r="C307"/>
      <c r="D307"/>
      <c r="E307" s="3"/>
      <c r="F307" s="3" t="s">
        <v>782</v>
      </c>
      <c r="G307" s="55" t="s">
        <v>782</v>
      </c>
      <c r="H307"/>
      <c r="I307"/>
    </row>
    <row r="308" spans="1:9" s="25" customFormat="1">
      <c r="A308" t="s">
        <v>782</v>
      </c>
      <c r="B308"/>
      <c r="C308"/>
      <c r="D308"/>
      <c r="E308" s="3"/>
      <c r="F308" s="3" t="s">
        <v>782</v>
      </c>
      <c r="G308" s="55" t="s">
        <v>782</v>
      </c>
      <c r="H308"/>
      <c r="I308"/>
    </row>
    <row r="309" spans="1:9" s="25" customFormat="1">
      <c r="A309" t="s">
        <v>782</v>
      </c>
      <c r="B309"/>
      <c r="C309"/>
      <c r="D309"/>
      <c r="E309" s="3"/>
      <c r="F309" s="3" t="s">
        <v>782</v>
      </c>
      <c r="G309" s="55" t="s">
        <v>782</v>
      </c>
      <c r="H309"/>
      <c r="I309"/>
    </row>
    <row r="310" spans="1:9" s="25" customFormat="1">
      <c r="A310" t="s">
        <v>782</v>
      </c>
      <c r="B310"/>
      <c r="C310"/>
      <c r="D310"/>
      <c r="E310" s="3"/>
      <c r="F310" s="3" t="s">
        <v>782</v>
      </c>
      <c r="G310" s="55" t="s">
        <v>782</v>
      </c>
      <c r="H310"/>
      <c r="I310"/>
    </row>
    <row r="311" spans="1:9" s="25" customFormat="1">
      <c r="A311" t="s">
        <v>782</v>
      </c>
      <c r="B311"/>
      <c r="C311"/>
      <c r="D311"/>
      <c r="E311" s="3"/>
      <c r="F311" s="3" t="s">
        <v>782</v>
      </c>
      <c r="G311" s="55" t="s">
        <v>782</v>
      </c>
      <c r="H311"/>
      <c r="I311"/>
    </row>
    <row r="312" spans="1:9" s="25" customFormat="1">
      <c r="A312" t="s">
        <v>782</v>
      </c>
      <c r="B312"/>
      <c r="C312"/>
      <c r="D312"/>
      <c r="E312" s="3"/>
      <c r="F312" s="3" t="s">
        <v>782</v>
      </c>
      <c r="G312" s="55" t="s">
        <v>782</v>
      </c>
      <c r="H312"/>
      <c r="I312"/>
    </row>
    <row r="313" spans="1:9" s="25" customFormat="1">
      <c r="A313" t="s">
        <v>782</v>
      </c>
      <c r="B313"/>
      <c r="C313"/>
      <c r="D313"/>
      <c r="E313" s="3"/>
      <c r="F313" s="3" t="s">
        <v>782</v>
      </c>
      <c r="G313" s="55" t="s">
        <v>782</v>
      </c>
      <c r="H313"/>
      <c r="I313"/>
    </row>
    <row r="314" spans="1:9" s="25" customFormat="1">
      <c r="A314" t="s">
        <v>782</v>
      </c>
      <c r="B314"/>
      <c r="C314"/>
      <c r="D314"/>
      <c r="E314" s="3"/>
      <c r="F314" s="3" t="s">
        <v>782</v>
      </c>
      <c r="G314" s="55" t="s">
        <v>782</v>
      </c>
      <c r="H314"/>
      <c r="I314"/>
    </row>
    <row r="315" spans="1:9" s="25" customFormat="1">
      <c r="A315" t="s">
        <v>782</v>
      </c>
      <c r="B315"/>
      <c r="C315"/>
      <c r="D315"/>
      <c r="E315" s="3"/>
      <c r="F315" s="3" t="s">
        <v>782</v>
      </c>
      <c r="G315" s="55" t="s">
        <v>782</v>
      </c>
      <c r="H315"/>
      <c r="I315"/>
    </row>
    <row r="316" spans="1:9" s="25" customFormat="1">
      <c r="A316" t="s">
        <v>782</v>
      </c>
      <c r="B316"/>
      <c r="C316"/>
      <c r="D316"/>
      <c r="E316" s="3"/>
      <c r="F316" s="3" t="s">
        <v>782</v>
      </c>
      <c r="G316" s="55" t="s">
        <v>782</v>
      </c>
      <c r="H316"/>
      <c r="I316"/>
    </row>
    <row r="317" spans="1:9" s="25" customFormat="1">
      <c r="A317" t="s">
        <v>782</v>
      </c>
      <c r="B317"/>
      <c r="C317"/>
      <c r="D317"/>
      <c r="E317" s="3"/>
      <c r="F317" s="3" t="s">
        <v>782</v>
      </c>
      <c r="G317" s="55" t="s">
        <v>782</v>
      </c>
      <c r="H317"/>
      <c r="I317"/>
    </row>
    <row r="318" spans="1:9" s="25" customFormat="1">
      <c r="A318" t="s">
        <v>782</v>
      </c>
      <c r="B318"/>
      <c r="C318"/>
      <c r="D318"/>
      <c r="E318" s="3"/>
      <c r="F318" s="3" t="s">
        <v>782</v>
      </c>
      <c r="G318" s="55" t="s">
        <v>782</v>
      </c>
      <c r="H318"/>
      <c r="I318"/>
    </row>
    <row r="319" spans="1:9" s="25" customFormat="1">
      <c r="A319" t="s">
        <v>782</v>
      </c>
      <c r="B319"/>
      <c r="C319"/>
      <c r="D319"/>
      <c r="E319" s="3"/>
      <c r="F319" s="3" t="s">
        <v>782</v>
      </c>
      <c r="G319" s="55" t="s">
        <v>782</v>
      </c>
      <c r="H319"/>
      <c r="I319"/>
    </row>
    <row r="320" spans="1:9" s="25" customFormat="1">
      <c r="A320" t="s">
        <v>782</v>
      </c>
      <c r="B320"/>
      <c r="C320"/>
      <c r="D320"/>
      <c r="E320" s="3"/>
      <c r="F320" s="3" t="s">
        <v>782</v>
      </c>
      <c r="G320" s="55" t="s">
        <v>782</v>
      </c>
      <c r="H320"/>
      <c r="I320"/>
    </row>
    <row r="321" spans="1:9" s="25" customFormat="1">
      <c r="A321" t="s">
        <v>782</v>
      </c>
      <c r="B321"/>
      <c r="C321"/>
      <c r="D321"/>
      <c r="E321" s="3"/>
      <c r="F321" s="3" t="s">
        <v>782</v>
      </c>
      <c r="G321" s="55" t="s">
        <v>782</v>
      </c>
      <c r="H321"/>
      <c r="I321"/>
    </row>
    <row r="322" spans="1:9" s="25" customFormat="1">
      <c r="A322" t="s">
        <v>782</v>
      </c>
      <c r="B322"/>
      <c r="C322"/>
      <c r="D322"/>
      <c r="E322" s="3"/>
      <c r="F322" s="3" t="s">
        <v>782</v>
      </c>
      <c r="G322" s="55" t="s">
        <v>782</v>
      </c>
      <c r="H322"/>
      <c r="I322"/>
    </row>
    <row r="323" spans="1:9" s="25" customFormat="1">
      <c r="A323" t="s">
        <v>782</v>
      </c>
      <c r="B323"/>
      <c r="C323"/>
      <c r="D323"/>
      <c r="E323" s="3"/>
      <c r="F323" s="3" t="s">
        <v>782</v>
      </c>
      <c r="G323" s="55" t="s">
        <v>782</v>
      </c>
      <c r="H323"/>
      <c r="I323"/>
    </row>
    <row r="324" spans="1:9" s="25" customFormat="1">
      <c r="A324" t="s">
        <v>782</v>
      </c>
      <c r="B324"/>
      <c r="C324"/>
      <c r="D324"/>
      <c r="E324" s="3"/>
      <c r="F324" s="3" t="s">
        <v>782</v>
      </c>
      <c r="G324" s="55" t="s">
        <v>782</v>
      </c>
      <c r="H324"/>
      <c r="I324"/>
    </row>
    <row r="325" spans="1:9" s="25" customFormat="1">
      <c r="A325" t="s">
        <v>782</v>
      </c>
      <c r="B325"/>
      <c r="C325"/>
      <c r="D325"/>
      <c r="E325" s="3"/>
      <c r="F325" s="3" t="s">
        <v>782</v>
      </c>
      <c r="G325" s="55" t="s">
        <v>782</v>
      </c>
      <c r="H325"/>
      <c r="I325"/>
    </row>
    <row r="326" spans="1:9" s="25" customFormat="1">
      <c r="A326" t="s">
        <v>782</v>
      </c>
      <c r="B326"/>
      <c r="C326"/>
      <c r="D326"/>
      <c r="E326" s="3"/>
      <c r="F326" s="3" t="s">
        <v>782</v>
      </c>
      <c r="G326" s="55" t="s">
        <v>782</v>
      </c>
      <c r="H326"/>
      <c r="I326"/>
    </row>
    <row r="327" spans="1:9" s="25" customFormat="1">
      <c r="A327" t="s">
        <v>782</v>
      </c>
      <c r="B327"/>
      <c r="C327"/>
      <c r="D327"/>
      <c r="E327" s="3"/>
      <c r="F327" s="3" t="s">
        <v>782</v>
      </c>
      <c r="G327" s="55" t="s">
        <v>782</v>
      </c>
      <c r="H327"/>
      <c r="I327"/>
    </row>
    <row r="328" spans="1:9" s="25" customFormat="1">
      <c r="A328" t="s">
        <v>782</v>
      </c>
      <c r="B328"/>
      <c r="C328"/>
      <c r="D328"/>
      <c r="E328" s="3"/>
      <c r="F328" s="3" t="s">
        <v>782</v>
      </c>
      <c r="G328" s="55" t="s">
        <v>782</v>
      </c>
      <c r="H328"/>
      <c r="I328"/>
    </row>
    <row r="329" spans="1:9" s="25" customFormat="1">
      <c r="A329" t="s">
        <v>782</v>
      </c>
      <c r="B329"/>
      <c r="C329"/>
      <c r="D329"/>
      <c r="E329" s="3"/>
      <c r="F329" s="3" t="s">
        <v>782</v>
      </c>
      <c r="G329" s="55" t="s">
        <v>782</v>
      </c>
      <c r="H329"/>
      <c r="I329"/>
    </row>
    <row r="330" spans="1:9" s="25" customFormat="1">
      <c r="A330" t="s">
        <v>782</v>
      </c>
      <c r="B330"/>
      <c r="C330"/>
      <c r="D330"/>
      <c r="E330" s="3"/>
      <c r="F330" s="3" t="s">
        <v>782</v>
      </c>
      <c r="G330" s="55" t="s">
        <v>782</v>
      </c>
      <c r="H330"/>
      <c r="I330"/>
    </row>
    <row r="331" spans="1:9" s="25" customFormat="1">
      <c r="A331" t="s">
        <v>782</v>
      </c>
      <c r="B331"/>
      <c r="C331"/>
      <c r="D331"/>
      <c r="E331" s="3"/>
      <c r="F331" s="3" t="s">
        <v>782</v>
      </c>
      <c r="G331" s="55" t="s">
        <v>782</v>
      </c>
      <c r="H331"/>
      <c r="I331"/>
    </row>
    <row r="332" spans="1:9" s="25" customFormat="1">
      <c r="A332" t="s">
        <v>782</v>
      </c>
      <c r="B332"/>
      <c r="C332"/>
      <c r="D332"/>
      <c r="E332" s="3"/>
      <c r="F332" s="3" t="s">
        <v>782</v>
      </c>
      <c r="G332" s="55" t="s">
        <v>782</v>
      </c>
      <c r="H332"/>
      <c r="I332"/>
    </row>
    <row r="333" spans="1:9" s="25" customFormat="1">
      <c r="A333" t="s">
        <v>782</v>
      </c>
      <c r="B333"/>
      <c r="C333"/>
      <c r="D333"/>
      <c r="E333" s="3"/>
      <c r="F333" s="3" t="s">
        <v>782</v>
      </c>
      <c r="G333" s="55" t="s">
        <v>782</v>
      </c>
      <c r="H333"/>
      <c r="I333"/>
    </row>
    <row r="334" spans="1:9" s="25" customFormat="1">
      <c r="A334" t="s">
        <v>782</v>
      </c>
      <c r="B334"/>
      <c r="C334"/>
      <c r="D334"/>
      <c r="E334" s="3"/>
      <c r="F334" s="3" t="s">
        <v>782</v>
      </c>
      <c r="G334" s="55" t="s">
        <v>782</v>
      </c>
      <c r="H334"/>
      <c r="I334"/>
    </row>
    <row r="335" spans="1:9" s="25" customFormat="1">
      <c r="A335" t="s">
        <v>782</v>
      </c>
      <c r="B335"/>
      <c r="C335"/>
      <c r="D335"/>
      <c r="E335" s="3"/>
      <c r="F335" s="3" t="s">
        <v>782</v>
      </c>
      <c r="G335" s="55" t="s">
        <v>782</v>
      </c>
      <c r="H335"/>
      <c r="I335"/>
    </row>
    <row r="336" spans="1:9" s="25" customFormat="1">
      <c r="A336" t="s">
        <v>782</v>
      </c>
      <c r="B336"/>
      <c r="C336"/>
      <c r="D336"/>
      <c r="E336" s="3"/>
      <c r="F336" s="3" t="s">
        <v>782</v>
      </c>
      <c r="G336" s="55" t="s">
        <v>782</v>
      </c>
      <c r="H336"/>
      <c r="I336"/>
    </row>
    <row r="337" spans="1:9" s="25" customFormat="1">
      <c r="A337" t="s">
        <v>782</v>
      </c>
      <c r="B337"/>
      <c r="C337"/>
      <c r="D337"/>
      <c r="E337" s="3"/>
      <c r="F337" s="3" t="s">
        <v>782</v>
      </c>
      <c r="G337" s="55" t="s">
        <v>782</v>
      </c>
      <c r="H337"/>
      <c r="I337"/>
    </row>
    <row r="338" spans="1:9" s="25" customFormat="1">
      <c r="A338" t="s">
        <v>782</v>
      </c>
      <c r="B338"/>
      <c r="C338"/>
      <c r="D338"/>
      <c r="E338" s="3"/>
      <c r="F338" s="3" t="s">
        <v>782</v>
      </c>
      <c r="G338" s="55" t="s">
        <v>782</v>
      </c>
      <c r="H338"/>
      <c r="I338"/>
    </row>
    <row r="339" spans="1:9" s="25" customFormat="1">
      <c r="A339" t="s">
        <v>782</v>
      </c>
      <c r="B339"/>
      <c r="C339"/>
      <c r="D339"/>
      <c r="E339" s="3"/>
      <c r="F339" s="3" t="s">
        <v>782</v>
      </c>
      <c r="G339" s="55" t="s">
        <v>782</v>
      </c>
      <c r="H339"/>
      <c r="I339"/>
    </row>
    <row r="340" spans="1:9" s="25" customFormat="1">
      <c r="A340" t="s">
        <v>782</v>
      </c>
      <c r="B340"/>
      <c r="C340"/>
      <c r="D340"/>
      <c r="E340" s="3"/>
      <c r="F340" s="3" t="s">
        <v>782</v>
      </c>
      <c r="G340" s="55" t="s">
        <v>782</v>
      </c>
      <c r="H340" s="3"/>
      <c r="I340"/>
    </row>
    <row r="341" spans="1:9" s="25" customFormat="1">
      <c r="A341" t="s">
        <v>782</v>
      </c>
      <c r="B341"/>
      <c r="C341"/>
      <c r="D341"/>
      <c r="E341" s="3"/>
      <c r="F341" s="3" t="s">
        <v>782</v>
      </c>
      <c r="G341" s="55" t="s">
        <v>782</v>
      </c>
      <c r="H341" s="3"/>
      <c r="I341"/>
    </row>
    <row r="342" spans="1:9" s="25" customFormat="1">
      <c r="A342" t="s">
        <v>782</v>
      </c>
      <c r="B342"/>
      <c r="C342"/>
      <c r="D342"/>
      <c r="E342" s="3"/>
      <c r="F342" s="3" t="s">
        <v>782</v>
      </c>
      <c r="G342" s="55" t="s">
        <v>782</v>
      </c>
      <c r="H342"/>
      <c r="I342"/>
    </row>
    <row r="343" spans="1:9" s="25" customFormat="1">
      <c r="A343" t="s">
        <v>782</v>
      </c>
      <c r="B343"/>
      <c r="C343"/>
      <c r="D343"/>
      <c r="E343" s="3"/>
      <c r="F343" s="3" t="s">
        <v>782</v>
      </c>
      <c r="G343" s="55" t="s">
        <v>782</v>
      </c>
      <c r="H343"/>
      <c r="I343"/>
    </row>
    <row r="344" spans="1:9" s="25" customFormat="1">
      <c r="A344" t="s">
        <v>782</v>
      </c>
      <c r="B344"/>
      <c r="C344"/>
      <c r="D344"/>
      <c r="E344" s="3"/>
      <c r="F344" s="3" t="s">
        <v>782</v>
      </c>
      <c r="G344" s="55" t="s">
        <v>782</v>
      </c>
      <c r="H344"/>
      <c r="I344"/>
    </row>
    <row r="345" spans="1:9" s="25" customFormat="1">
      <c r="A345" t="s">
        <v>782</v>
      </c>
      <c r="B345"/>
      <c r="C345"/>
      <c r="D345"/>
      <c r="E345" s="3"/>
      <c r="F345" s="3" t="s">
        <v>782</v>
      </c>
      <c r="G345" s="55" t="s">
        <v>782</v>
      </c>
      <c r="H345"/>
      <c r="I345"/>
    </row>
    <row r="346" spans="1:9" s="25" customFormat="1">
      <c r="A346" t="s">
        <v>782</v>
      </c>
      <c r="B346"/>
      <c r="C346"/>
      <c r="D346"/>
      <c r="E346" s="3"/>
      <c r="F346" s="3" t="s">
        <v>782</v>
      </c>
      <c r="G346" s="55" t="s">
        <v>782</v>
      </c>
      <c r="H346"/>
      <c r="I346"/>
    </row>
    <row r="347" spans="1:9" s="25" customFormat="1">
      <c r="A347" t="s">
        <v>782</v>
      </c>
      <c r="B347"/>
      <c r="C347"/>
      <c r="D347"/>
      <c r="E347" s="3"/>
      <c r="F347" s="3" t="s">
        <v>782</v>
      </c>
      <c r="G347" s="55" t="s">
        <v>782</v>
      </c>
      <c r="H347"/>
      <c r="I347"/>
    </row>
    <row r="348" spans="1:9" s="25" customFormat="1">
      <c r="A348" t="s">
        <v>782</v>
      </c>
      <c r="B348"/>
      <c r="C348"/>
      <c r="D348"/>
      <c r="E348" s="3"/>
      <c r="F348" s="3" t="s">
        <v>782</v>
      </c>
      <c r="G348" s="55" t="s">
        <v>782</v>
      </c>
      <c r="H348"/>
      <c r="I348"/>
    </row>
    <row r="349" spans="1:9" s="25" customFormat="1">
      <c r="A349" t="s">
        <v>782</v>
      </c>
      <c r="B349"/>
      <c r="C349"/>
      <c r="D349"/>
      <c r="E349" s="3"/>
      <c r="F349" s="3" t="s">
        <v>782</v>
      </c>
      <c r="G349" s="55" t="s">
        <v>782</v>
      </c>
      <c r="H349"/>
      <c r="I349"/>
    </row>
    <row r="350" spans="1:9" s="25" customFormat="1">
      <c r="A350" t="s">
        <v>782</v>
      </c>
      <c r="B350"/>
      <c r="C350"/>
      <c r="D350"/>
      <c r="E350" s="3"/>
      <c r="F350" s="3" t="s">
        <v>782</v>
      </c>
      <c r="G350" s="55" t="s">
        <v>782</v>
      </c>
      <c r="H350"/>
      <c r="I350"/>
    </row>
    <row r="351" spans="1:9" s="25" customFormat="1">
      <c r="A351"/>
      <c r="B351"/>
      <c r="C351"/>
      <c r="D351"/>
      <c r="E351" s="3"/>
      <c r="F351" s="3"/>
      <c r="G351" s="55" t="s">
        <v>782</v>
      </c>
      <c r="H351"/>
      <c r="I351"/>
    </row>
    <row r="352" spans="1:9" s="25" customFormat="1">
      <c r="A352"/>
      <c r="B352"/>
      <c r="C352"/>
      <c r="D352"/>
      <c r="E352" s="3"/>
      <c r="F352" s="3"/>
      <c r="G352" s="55" t="s">
        <v>782</v>
      </c>
      <c r="H352"/>
      <c r="I352"/>
    </row>
    <row r="353" spans="1:9" s="25" customFormat="1">
      <c r="A353"/>
      <c r="B353"/>
      <c r="C353"/>
      <c r="D353"/>
      <c r="E353" s="3"/>
      <c r="F353" s="3"/>
      <c r="G353" s="55" t="s">
        <v>782</v>
      </c>
      <c r="H353"/>
      <c r="I353"/>
    </row>
    <row r="354" spans="1:9" s="25" customFormat="1">
      <c r="A354"/>
      <c r="B354"/>
      <c r="C354"/>
      <c r="D354"/>
      <c r="E354" s="3"/>
      <c r="F354" s="3"/>
      <c r="G354" s="55" t="s">
        <v>782</v>
      </c>
      <c r="H354"/>
      <c r="I354"/>
    </row>
    <row r="355" spans="1:9" s="25" customFormat="1">
      <c r="A355"/>
      <c r="B355"/>
      <c r="C355"/>
      <c r="D355"/>
      <c r="E355" s="3"/>
      <c r="F355" s="3"/>
      <c r="G355" s="55" t="s">
        <v>782</v>
      </c>
      <c r="H355"/>
      <c r="I355"/>
    </row>
    <row r="356" spans="1:9" s="25" customFormat="1">
      <c r="A356"/>
      <c r="B356"/>
      <c r="C356"/>
      <c r="D356"/>
      <c r="E356" s="3"/>
      <c r="F356" s="3"/>
      <c r="G356" s="55" t="s">
        <v>782</v>
      </c>
      <c r="H356"/>
      <c r="I356"/>
    </row>
    <row r="357" spans="1:9" s="25" customFormat="1">
      <c r="A357"/>
      <c r="B357"/>
      <c r="C357"/>
      <c r="D357"/>
      <c r="E357" s="3"/>
      <c r="F357" s="3"/>
      <c r="G357" s="55" t="s">
        <v>782</v>
      </c>
      <c r="H357"/>
      <c r="I357"/>
    </row>
    <row r="358" spans="1:9" s="25" customFormat="1">
      <c r="A358"/>
      <c r="B358"/>
      <c r="C358"/>
      <c r="D358"/>
      <c r="E358" s="3"/>
      <c r="F358" s="3"/>
      <c r="G358" s="55" t="s">
        <v>782</v>
      </c>
      <c r="H358"/>
      <c r="I358"/>
    </row>
    <row r="359" spans="1:9" s="25" customFormat="1">
      <c r="A359"/>
      <c r="B359"/>
      <c r="C359"/>
      <c r="D359"/>
      <c r="E359" s="3"/>
      <c r="F359" s="3"/>
      <c r="G359" s="55" t="s">
        <v>782</v>
      </c>
      <c r="H359"/>
      <c r="I359"/>
    </row>
    <row r="360" spans="1:9" s="25" customFormat="1">
      <c r="A360"/>
      <c r="B360"/>
      <c r="C360"/>
      <c r="D360"/>
      <c r="E360" s="3"/>
      <c r="F360" s="3"/>
      <c r="G360" s="55" t="s">
        <v>782</v>
      </c>
      <c r="H360"/>
      <c r="I360"/>
    </row>
    <row r="361" spans="1:9" s="25" customFormat="1">
      <c r="A361"/>
      <c r="B361"/>
      <c r="C361"/>
      <c r="D361"/>
      <c r="E361" s="3"/>
      <c r="F361" s="3"/>
      <c r="G361" s="55" t="s">
        <v>782</v>
      </c>
      <c r="H361"/>
      <c r="I361"/>
    </row>
    <row r="362" spans="1:9" s="25" customFormat="1">
      <c r="A362"/>
      <c r="B362"/>
      <c r="C362"/>
      <c r="D362"/>
      <c r="E362" s="3"/>
      <c r="F362" s="3"/>
      <c r="G362" s="55" t="s">
        <v>782</v>
      </c>
      <c r="H362"/>
      <c r="I362"/>
    </row>
    <row r="363" spans="1:9" s="25" customFormat="1">
      <c r="A363"/>
      <c r="B363"/>
      <c r="C363"/>
      <c r="D363"/>
      <c r="E363" s="3"/>
      <c r="F363" s="3"/>
      <c r="G363" s="55" t="s">
        <v>782</v>
      </c>
      <c r="H363"/>
      <c r="I363"/>
    </row>
    <row r="364" spans="1:9" s="25" customFormat="1">
      <c r="A364"/>
      <c r="B364"/>
      <c r="C364"/>
      <c r="D364"/>
      <c r="E364" s="3"/>
      <c r="F364" s="3"/>
      <c r="G364" s="55" t="s">
        <v>782</v>
      </c>
      <c r="H364"/>
      <c r="I364"/>
    </row>
    <row r="365" spans="1:9" s="25" customFormat="1">
      <c r="A365"/>
      <c r="B365"/>
      <c r="C365"/>
      <c r="D365"/>
      <c r="E365" s="3"/>
      <c r="F365" s="3"/>
      <c r="G365" s="55" t="s">
        <v>782</v>
      </c>
      <c r="H365"/>
      <c r="I365"/>
    </row>
    <row r="366" spans="1:9" s="25" customFormat="1">
      <c r="A366"/>
      <c r="B366"/>
      <c r="C366"/>
      <c r="D366"/>
      <c r="E366" s="3"/>
      <c r="F366" s="3"/>
      <c r="G366" s="55" t="s">
        <v>782</v>
      </c>
      <c r="H366"/>
      <c r="I366"/>
    </row>
    <row r="367" spans="1:9" s="25" customFormat="1">
      <c r="A367"/>
      <c r="B367"/>
      <c r="C367"/>
      <c r="D367"/>
      <c r="E367" s="3"/>
      <c r="F367" s="3"/>
      <c r="G367" s="55" t="s">
        <v>782</v>
      </c>
      <c r="H367"/>
      <c r="I367"/>
    </row>
    <row r="368" spans="1:9" s="25" customFormat="1">
      <c r="A368"/>
      <c r="B368"/>
      <c r="C368"/>
      <c r="D368"/>
      <c r="E368" s="3"/>
      <c r="F368" s="3"/>
      <c r="G368" s="55" t="s">
        <v>782</v>
      </c>
      <c r="H368"/>
      <c r="I368"/>
    </row>
    <row r="369" spans="1:9" s="25" customFormat="1">
      <c r="A369"/>
      <c r="B369"/>
      <c r="C369"/>
      <c r="D369"/>
      <c r="E369" s="3"/>
      <c r="F369" s="3"/>
      <c r="G369" s="55" t="s">
        <v>782</v>
      </c>
      <c r="H369"/>
      <c r="I369"/>
    </row>
    <row r="370" spans="1:9" s="25" customFormat="1">
      <c r="A370"/>
      <c r="B370"/>
      <c r="C370"/>
      <c r="D370"/>
      <c r="E370" s="3"/>
      <c r="F370" s="3"/>
      <c r="G370" s="55" t="s">
        <v>782</v>
      </c>
      <c r="H370"/>
      <c r="I370"/>
    </row>
    <row r="371" spans="1:9" s="25" customFormat="1">
      <c r="A371"/>
      <c r="B371"/>
      <c r="C371"/>
      <c r="D371"/>
      <c r="E371" s="3"/>
      <c r="F371" s="3"/>
      <c r="G371" s="55" t="s">
        <v>782</v>
      </c>
      <c r="H371"/>
      <c r="I371"/>
    </row>
    <row r="372" spans="1:9" s="25" customFormat="1">
      <c r="A372"/>
      <c r="B372"/>
      <c r="C372"/>
      <c r="D372"/>
      <c r="E372" s="3"/>
      <c r="F372" s="3"/>
      <c r="G372" s="55" t="s">
        <v>782</v>
      </c>
      <c r="H372"/>
      <c r="I372"/>
    </row>
    <row r="373" spans="1:9" s="25" customFormat="1">
      <c r="A373"/>
      <c r="B373"/>
      <c r="C373"/>
      <c r="D373"/>
      <c r="E373" s="3"/>
      <c r="F373" s="3"/>
      <c r="G373" s="55" t="s">
        <v>782</v>
      </c>
      <c r="H373"/>
      <c r="I373"/>
    </row>
    <row r="374" spans="1:9" s="25" customFormat="1">
      <c r="A374"/>
      <c r="B374"/>
      <c r="C374"/>
      <c r="D374"/>
      <c r="E374" s="3"/>
      <c r="F374" s="3"/>
      <c r="G374" s="55" t="s">
        <v>782</v>
      </c>
      <c r="H374" s="3"/>
      <c r="I374"/>
    </row>
    <row r="375" spans="1:9" s="25" customFormat="1">
      <c r="A375"/>
      <c r="B375"/>
      <c r="C375"/>
      <c r="D375"/>
      <c r="E375" s="3"/>
      <c r="F375" s="3"/>
      <c r="G375" s="55" t="s">
        <v>782</v>
      </c>
      <c r="H375"/>
      <c r="I375"/>
    </row>
    <row r="376" spans="1:9" s="25" customFormat="1">
      <c r="A376"/>
      <c r="B376"/>
      <c r="C376"/>
      <c r="D376"/>
      <c r="E376" s="3"/>
      <c r="F376" s="3"/>
      <c r="G376" s="55" t="s">
        <v>782</v>
      </c>
      <c r="H376"/>
      <c r="I376"/>
    </row>
    <row r="377" spans="1:9" s="25" customFormat="1">
      <c r="A377"/>
      <c r="B377"/>
      <c r="C377"/>
      <c r="D377"/>
      <c r="E377" s="3"/>
      <c r="F377" s="3"/>
      <c r="G377" s="55" t="s">
        <v>782</v>
      </c>
      <c r="H377"/>
      <c r="I377"/>
    </row>
    <row r="378" spans="1:9" s="25" customFormat="1">
      <c r="A378"/>
      <c r="B378"/>
      <c r="C378"/>
      <c r="D378"/>
      <c r="E378" s="3"/>
      <c r="F378" s="3"/>
      <c r="G378" s="55" t="s">
        <v>782</v>
      </c>
      <c r="H378"/>
      <c r="I378"/>
    </row>
    <row r="379" spans="1:9" s="25" customFormat="1">
      <c r="A379"/>
      <c r="B379"/>
      <c r="C379"/>
      <c r="D379"/>
      <c r="E379" s="3"/>
      <c r="F379" s="3"/>
      <c r="G379" s="55" t="s">
        <v>782</v>
      </c>
      <c r="H379"/>
      <c r="I379"/>
    </row>
    <row r="380" spans="1:9" s="25" customFormat="1">
      <c r="A380"/>
      <c r="B380"/>
      <c r="C380"/>
      <c r="D380"/>
      <c r="E380" s="3"/>
      <c r="F380" s="3"/>
      <c r="G380" s="55" t="s">
        <v>782</v>
      </c>
      <c r="H380" s="3"/>
      <c r="I380"/>
    </row>
    <row r="381" spans="1:9" s="25" customFormat="1">
      <c r="A381"/>
      <c r="B381"/>
      <c r="C381"/>
      <c r="D381"/>
      <c r="E381" s="3"/>
      <c r="F381" s="3"/>
      <c r="G381" s="55" t="s">
        <v>782</v>
      </c>
      <c r="H381"/>
      <c r="I381"/>
    </row>
    <row r="382" spans="1:9" s="25" customFormat="1">
      <c r="A382"/>
      <c r="B382"/>
      <c r="C382"/>
      <c r="D382"/>
      <c r="E382" s="3"/>
      <c r="F382" s="3"/>
      <c r="G382" s="55" t="s">
        <v>782</v>
      </c>
      <c r="H382"/>
      <c r="I382"/>
    </row>
    <row r="383" spans="1:9" s="25" customFormat="1">
      <c r="A383"/>
      <c r="B383"/>
      <c r="C383"/>
      <c r="D383"/>
      <c r="E383" s="3"/>
      <c r="F383" s="3"/>
      <c r="G383" s="55" t="s">
        <v>782</v>
      </c>
      <c r="H383"/>
      <c r="I383"/>
    </row>
    <row r="384" spans="1:9" s="25" customFormat="1">
      <c r="A384"/>
      <c r="B384"/>
      <c r="C384"/>
      <c r="D384"/>
      <c r="E384" s="3"/>
      <c r="F384" s="3"/>
      <c r="G384" s="55" t="s">
        <v>782</v>
      </c>
      <c r="H384"/>
      <c r="I384"/>
    </row>
    <row r="385" spans="1:9" s="25" customFormat="1">
      <c r="A385"/>
      <c r="B385"/>
      <c r="C385"/>
      <c r="D385"/>
      <c r="E385" s="3"/>
      <c r="F385" s="3"/>
      <c r="G385" s="55" t="s">
        <v>782</v>
      </c>
      <c r="H385"/>
      <c r="I385"/>
    </row>
    <row r="386" spans="1:9" s="25" customFormat="1">
      <c r="A386"/>
      <c r="B386"/>
      <c r="C386"/>
      <c r="D386"/>
      <c r="E386" s="3"/>
      <c r="F386" s="3"/>
      <c r="G386" s="55" t="s">
        <v>782</v>
      </c>
      <c r="H386"/>
      <c r="I386"/>
    </row>
    <row r="387" spans="1:9" s="25" customFormat="1">
      <c r="A387"/>
      <c r="B387"/>
      <c r="C387"/>
      <c r="D387"/>
      <c r="E387" s="3"/>
      <c r="F387" s="3"/>
      <c r="G387" s="55" t="s">
        <v>782</v>
      </c>
      <c r="H387"/>
      <c r="I387"/>
    </row>
    <row r="388" spans="1:9" s="25" customFormat="1">
      <c r="A388"/>
      <c r="B388"/>
      <c r="C388"/>
      <c r="D388"/>
      <c r="E388" s="3"/>
      <c r="F388" s="3"/>
      <c r="G388" s="55" t="s">
        <v>782</v>
      </c>
      <c r="H388"/>
      <c r="I388"/>
    </row>
    <row r="389" spans="1:9" s="25" customFormat="1">
      <c r="A389"/>
      <c r="B389"/>
      <c r="C389"/>
      <c r="D389"/>
      <c r="E389" s="3"/>
      <c r="F389" s="3"/>
      <c r="G389" s="55" t="s">
        <v>782</v>
      </c>
      <c r="H389"/>
      <c r="I389"/>
    </row>
    <row r="390" spans="1:9" s="25" customFormat="1">
      <c r="A390"/>
      <c r="B390"/>
      <c r="C390"/>
      <c r="D390"/>
      <c r="E390" s="3"/>
      <c r="F390" s="3"/>
      <c r="G390" s="55" t="s">
        <v>782</v>
      </c>
      <c r="H390"/>
      <c r="I390"/>
    </row>
    <row r="391" spans="1:9" s="25" customFormat="1">
      <c r="A391"/>
      <c r="B391"/>
      <c r="C391"/>
      <c r="D391"/>
      <c r="E391" s="3"/>
      <c r="F391" s="3"/>
      <c r="G391" s="55" t="s">
        <v>782</v>
      </c>
      <c r="H391" s="3"/>
      <c r="I391"/>
    </row>
    <row r="392" spans="1:9" s="25" customFormat="1">
      <c r="A392"/>
      <c r="B392"/>
      <c r="C392"/>
      <c r="D392"/>
      <c r="E392" s="3"/>
      <c r="F392" s="3"/>
      <c r="G392" s="55" t="s">
        <v>782</v>
      </c>
      <c r="H392" s="3"/>
      <c r="I392"/>
    </row>
    <row r="393" spans="1:9" s="25" customFormat="1">
      <c r="A393"/>
      <c r="B393"/>
      <c r="C393"/>
      <c r="D393"/>
      <c r="E393" s="3"/>
      <c r="F393" s="3"/>
      <c r="G393" s="55" t="s">
        <v>782</v>
      </c>
      <c r="H393"/>
      <c r="I393"/>
    </row>
    <row r="394" spans="1:9" s="25" customFormat="1">
      <c r="A394"/>
      <c r="B394"/>
      <c r="C394"/>
      <c r="D394"/>
      <c r="E394" s="3"/>
      <c r="F394" s="3"/>
      <c r="G394" s="55" t="s">
        <v>782</v>
      </c>
      <c r="H394" s="3"/>
      <c r="I394"/>
    </row>
    <row r="395" spans="1:9" s="25" customFormat="1">
      <c r="A395"/>
      <c r="B395"/>
      <c r="C395"/>
      <c r="D395"/>
      <c r="E395" s="3"/>
      <c r="F395" s="3"/>
      <c r="G395" s="55" t="s">
        <v>782</v>
      </c>
      <c r="H395" s="3"/>
      <c r="I395"/>
    </row>
    <row r="396" spans="1:9" s="25" customFormat="1">
      <c r="A396"/>
      <c r="B396"/>
      <c r="C396"/>
      <c r="D396"/>
      <c r="E396" s="3"/>
      <c r="F396" s="3"/>
      <c r="G396" s="55" t="s">
        <v>782</v>
      </c>
      <c r="H396" s="3"/>
      <c r="I396"/>
    </row>
    <row r="397" spans="1:9" s="25" customFormat="1">
      <c r="A397"/>
      <c r="B397"/>
      <c r="C397"/>
      <c r="D397"/>
      <c r="E397" s="3"/>
      <c r="F397" s="3"/>
      <c r="G397" s="55" t="s">
        <v>782</v>
      </c>
      <c r="H397"/>
      <c r="I397"/>
    </row>
    <row r="398" spans="1:9" s="25" customFormat="1">
      <c r="A398"/>
      <c r="B398"/>
      <c r="C398"/>
      <c r="D398"/>
      <c r="E398" s="3"/>
      <c r="F398" s="3"/>
      <c r="G398" s="55" t="s">
        <v>782</v>
      </c>
      <c r="H398"/>
      <c r="I398"/>
    </row>
    <row r="399" spans="1:9" s="25" customFormat="1">
      <c r="A399"/>
      <c r="B399"/>
      <c r="C399"/>
      <c r="D399"/>
      <c r="E399" s="3"/>
      <c r="F399" s="3"/>
      <c r="G399" s="55" t="s">
        <v>782</v>
      </c>
      <c r="H399" s="3"/>
      <c r="I399"/>
    </row>
    <row r="400" spans="1:9" s="25" customFormat="1">
      <c r="A400"/>
      <c r="B400"/>
      <c r="C400"/>
      <c r="D400"/>
      <c r="E400" s="3"/>
      <c r="F400" s="3"/>
      <c r="G400" s="55" t="s">
        <v>782</v>
      </c>
      <c r="H400"/>
      <c r="I400"/>
    </row>
    <row r="401" spans="1:9" s="25" customFormat="1">
      <c r="A401"/>
      <c r="B401"/>
      <c r="C401"/>
      <c r="D401"/>
      <c r="E401" s="3"/>
      <c r="F401" s="3"/>
      <c r="G401" s="55" t="s">
        <v>782</v>
      </c>
      <c r="H401"/>
      <c r="I401"/>
    </row>
    <row r="402" spans="1:9" s="25" customFormat="1">
      <c r="A402"/>
      <c r="B402"/>
      <c r="C402"/>
      <c r="D402"/>
      <c r="E402" s="3"/>
      <c r="F402" s="3"/>
      <c r="G402" s="55" t="s">
        <v>782</v>
      </c>
      <c r="H402"/>
      <c r="I402"/>
    </row>
    <row r="403" spans="1:9" s="25" customFormat="1">
      <c r="A403"/>
      <c r="B403"/>
      <c r="C403"/>
      <c r="D403"/>
      <c r="E403" s="3"/>
      <c r="F403" s="3"/>
      <c r="G403" s="55" t="s">
        <v>782</v>
      </c>
      <c r="H403"/>
      <c r="I403"/>
    </row>
    <row r="404" spans="1:9" s="25" customFormat="1">
      <c r="A404"/>
      <c r="B404"/>
      <c r="C404"/>
      <c r="D404"/>
      <c r="E404" s="3"/>
      <c r="F404" s="3"/>
      <c r="G404" s="55" t="s">
        <v>782</v>
      </c>
      <c r="H404"/>
      <c r="I404"/>
    </row>
    <row r="405" spans="1:9" s="25" customFormat="1">
      <c r="A405"/>
      <c r="B405"/>
      <c r="C405"/>
      <c r="D405"/>
      <c r="E405" s="3"/>
      <c r="F405" s="3"/>
      <c r="G405" s="55" t="s">
        <v>782</v>
      </c>
      <c r="H405"/>
      <c r="I405"/>
    </row>
    <row r="406" spans="1:9" s="25" customFormat="1">
      <c r="A406"/>
      <c r="B406"/>
      <c r="C406"/>
      <c r="D406"/>
      <c r="E406" s="3"/>
      <c r="F406" s="3"/>
      <c r="G406" s="55" t="s">
        <v>782</v>
      </c>
      <c r="H406"/>
      <c r="I406"/>
    </row>
    <row r="407" spans="1:9" s="25" customFormat="1">
      <c r="A407"/>
      <c r="B407"/>
      <c r="C407"/>
      <c r="D407"/>
      <c r="E407" s="3"/>
      <c r="F407" s="3"/>
      <c r="G407" s="55" t="s">
        <v>782</v>
      </c>
      <c r="H407"/>
      <c r="I407"/>
    </row>
    <row r="408" spans="1:9" s="25" customFormat="1">
      <c r="A408"/>
      <c r="B408"/>
      <c r="C408"/>
      <c r="D408"/>
      <c r="E408" s="3"/>
      <c r="F408" s="3"/>
      <c r="G408" s="55" t="s">
        <v>782</v>
      </c>
      <c r="H408"/>
      <c r="I408"/>
    </row>
    <row r="409" spans="1:9" s="25" customFormat="1">
      <c r="A409"/>
      <c r="B409"/>
      <c r="C409"/>
      <c r="D409"/>
      <c r="E409" s="3"/>
      <c r="F409" s="3"/>
      <c r="G409" s="55" t="s">
        <v>782</v>
      </c>
      <c r="H409"/>
      <c r="I409"/>
    </row>
    <row r="410" spans="1:9" s="25" customFormat="1">
      <c r="A410"/>
      <c r="B410"/>
      <c r="C410"/>
      <c r="D410"/>
      <c r="E410" s="3"/>
      <c r="F410" s="3"/>
      <c r="G410" s="55" t="s">
        <v>782</v>
      </c>
      <c r="H410"/>
      <c r="I410"/>
    </row>
    <row r="411" spans="1:9" s="25" customFormat="1">
      <c r="A411"/>
      <c r="B411"/>
      <c r="C411"/>
      <c r="D411"/>
      <c r="E411" s="3"/>
      <c r="F411" s="3"/>
      <c r="G411" s="55" t="s">
        <v>782</v>
      </c>
      <c r="H411"/>
      <c r="I411"/>
    </row>
    <row r="412" spans="1:9" s="25" customFormat="1">
      <c r="A412"/>
      <c r="B412"/>
      <c r="C412"/>
      <c r="D412"/>
      <c r="E412" s="3"/>
      <c r="F412" s="3"/>
      <c r="G412" s="55" t="s">
        <v>782</v>
      </c>
      <c r="H412"/>
      <c r="I412"/>
    </row>
    <row r="413" spans="1:9" s="25" customFormat="1">
      <c r="A413"/>
      <c r="B413"/>
      <c r="C413"/>
      <c r="D413"/>
      <c r="E413" s="3"/>
      <c r="F413" s="3"/>
      <c r="G413" s="55" t="s">
        <v>782</v>
      </c>
      <c r="H413"/>
      <c r="I413"/>
    </row>
    <row r="414" spans="1:9" s="25" customFormat="1">
      <c r="A414"/>
      <c r="B414"/>
      <c r="C414"/>
      <c r="D414"/>
      <c r="E414" s="3"/>
      <c r="F414" s="3"/>
      <c r="G414" s="55" t="s">
        <v>782</v>
      </c>
      <c r="H414"/>
      <c r="I414"/>
    </row>
    <row r="415" spans="1:9" s="25" customFormat="1">
      <c r="A415"/>
      <c r="B415"/>
      <c r="C415"/>
      <c r="D415"/>
      <c r="E415" s="3"/>
      <c r="F415" s="3"/>
      <c r="G415" s="55" t="s">
        <v>782</v>
      </c>
      <c r="H415"/>
      <c r="I415"/>
    </row>
    <row r="416" spans="1:9" s="25" customFormat="1">
      <c r="A416"/>
      <c r="B416"/>
      <c r="C416"/>
      <c r="D416"/>
      <c r="E416" s="3"/>
      <c r="F416" s="3"/>
      <c r="G416" s="55" t="s">
        <v>782</v>
      </c>
      <c r="H416"/>
      <c r="I416"/>
    </row>
    <row r="417" spans="1:9" s="25" customFormat="1">
      <c r="A417"/>
      <c r="B417"/>
      <c r="C417"/>
      <c r="D417"/>
      <c r="E417" s="3"/>
      <c r="F417" s="3"/>
      <c r="G417" s="55" t="s">
        <v>782</v>
      </c>
      <c r="H417"/>
      <c r="I417"/>
    </row>
    <row r="418" spans="1:9" s="25" customFormat="1">
      <c r="A418"/>
      <c r="B418"/>
      <c r="C418"/>
      <c r="D418"/>
      <c r="E418" s="3"/>
      <c r="F418" s="3"/>
      <c r="G418" s="55" t="s">
        <v>782</v>
      </c>
      <c r="H418" s="3"/>
      <c r="I418"/>
    </row>
    <row r="419" spans="1:9" s="25" customFormat="1">
      <c r="A419"/>
      <c r="B419"/>
      <c r="C419"/>
      <c r="D419"/>
      <c r="E419" s="3"/>
      <c r="F419" s="3"/>
      <c r="G419" s="55" t="s">
        <v>782</v>
      </c>
      <c r="H419"/>
      <c r="I419"/>
    </row>
    <row r="420" spans="1:9" s="25" customFormat="1">
      <c r="A420"/>
      <c r="B420"/>
      <c r="C420"/>
      <c r="D420"/>
      <c r="E420" s="3"/>
      <c r="F420" s="3"/>
      <c r="G420" s="55" t="s">
        <v>782</v>
      </c>
      <c r="H420"/>
      <c r="I420"/>
    </row>
    <row r="421" spans="1:9" s="25" customFormat="1">
      <c r="A421"/>
      <c r="B421"/>
      <c r="C421"/>
      <c r="D421"/>
      <c r="E421" s="3"/>
      <c r="F421" s="3"/>
      <c r="G421" s="55" t="s">
        <v>782</v>
      </c>
      <c r="H421" s="3"/>
      <c r="I421"/>
    </row>
    <row r="422" spans="1:9" s="25" customFormat="1">
      <c r="A422"/>
      <c r="B422"/>
      <c r="C422"/>
      <c r="D422"/>
      <c r="E422" s="3"/>
      <c r="F422" s="3"/>
      <c r="G422" s="55" t="s">
        <v>782</v>
      </c>
      <c r="H422"/>
      <c r="I422"/>
    </row>
    <row r="423" spans="1:9" s="25" customFormat="1">
      <c r="A423"/>
      <c r="B423"/>
      <c r="C423"/>
      <c r="D423"/>
      <c r="E423" s="3"/>
      <c r="F423" s="3"/>
      <c r="G423" s="55" t="s">
        <v>782</v>
      </c>
      <c r="H423"/>
      <c r="I423"/>
    </row>
    <row r="424" spans="1:9" s="25" customFormat="1">
      <c r="A424"/>
      <c r="B424"/>
      <c r="C424"/>
      <c r="D424"/>
      <c r="E424" s="3"/>
      <c r="F424" s="3"/>
      <c r="G424" s="55" t="s">
        <v>782</v>
      </c>
      <c r="H424"/>
      <c r="I424"/>
    </row>
    <row r="425" spans="1:9" s="25" customFormat="1">
      <c r="A425"/>
      <c r="B425"/>
      <c r="C425"/>
      <c r="D425"/>
      <c r="E425" s="3"/>
      <c r="F425" s="3"/>
      <c r="G425" s="55" t="s">
        <v>782</v>
      </c>
      <c r="H425"/>
      <c r="I425"/>
    </row>
    <row r="426" spans="1:9" s="25" customFormat="1">
      <c r="A426"/>
      <c r="B426"/>
      <c r="C426"/>
      <c r="D426"/>
      <c r="E426" s="3"/>
      <c r="F426" s="3"/>
      <c r="G426" s="55" t="s">
        <v>782</v>
      </c>
      <c r="H426"/>
      <c r="I426"/>
    </row>
    <row r="427" spans="1:9" s="25" customFormat="1">
      <c r="A427"/>
      <c r="B427"/>
      <c r="C427"/>
      <c r="D427"/>
      <c r="E427" s="3"/>
      <c r="F427" s="3"/>
      <c r="G427" s="55" t="s">
        <v>782</v>
      </c>
      <c r="H427"/>
      <c r="I427"/>
    </row>
    <row r="428" spans="1:9" s="25" customFormat="1">
      <c r="A428"/>
      <c r="B428"/>
      <c r="C428"/>
      <c r="D428"/>
      <c r="E428" s="3"/>
      <c r="F428" s="3"/>
      <c r="G428" s="55" t="s">
        <v>782</v>
      </c>
      <c r="H428"/>
      <c r="I428"/>
    </row>
    <row r="429" spans="1:9" s="25" customFormat="1">
      <c r="A429"/>
      <c r="B429"/>
      <c r="C429"/>
      <c r="D429"/>
      <c r="E429" s="3"/>
      <c r="F429" s="3"/>
      <c r="G429" s="55" t="s">
        <v>782</v>
      </c>
      <c r="H429"/>
      <c r="I429"/>
    </row>
    <row r="430" spans="1:9" s="25" customFormat="1">
      <c r="A430"/>
      <c r="B430"/>
      <c r="C430"/>
      <c r="D430"/>
      <c r="E430" s="3"/>
      <c r="F430" s="3"/>
      <c r="G430" s="55" t="s">
        <v>782</v>
      </c>
      <c r="H430"/>
      <c r="I430"/>
    </row>
    <row r="431" spans="1:9" s="25" customFormat="1">
      <c r="A431"/>
      <c r="B431"/>
      <c r="C431"/>
      <c r="D431"/>
      <c r="E431" s="3"/>
      <c r="F431" s="3"/>
      <c r="G431" s="55" t="s">
        <v>782</v>
      </c>
      <c r="H431"/>
      <c r="I431"/>
    </row>
    <row r="432" spans="1:9" s="25" customFormat="1">
      <c r="A432"/>
      <c r="B432"/>
      <c r="C432"/>
      <c r="D432"/>
      <c r="E432" s="3"/>
      <c r="F432" s="3"/>
      <c r="G432" s="55" t="s">
        <v>782</v>
      </c>
      <c r="H432"/>
      <c r="I432"/>
    </row>
    <row r="433" spans="1:9" s="25" customFormat="1">
      <c r="A433"/>
      <c r="B433"/>
      <c r="C433"/>
      <c r="D433"/>
      <c r="E433" s="3"/>
      <c r="F433" s="3"/>
      <c r="G433" s="55" t="s">
        <v>782</v>
      </c>
      <c r="H433"/>
      <c r="I433"/>
    </row>
    <row r="434" spans="1:9" s="25" customFormat="1">
      <c r="A434"/>
      <c r="B434"/>
      <c r="C434"/>
      <c r="D434"/>
      <c r="E434" s="3"/>
      <c r="F434" s="3"/>
      <c r="G434" s="55" t="s">
        <v>782</v>
      </c>
      <c r="H434"/>
      <c r="I434"/>
    </row>
    <row r="435" spans="1:9" s="25" customFormat="1">
      <c r="A435"/>
      <c r="B435"/>
      <c r="C435"/>
      <c r="D435"/>
      <c r="E435" s="3"/>
      <c r="F435" s="3"/>
      <c r="G435" s="55" t="s">
        <v>782</v>
      </c>
      <c r="H435" s="3"/>
      <c r="I435"/>
    </row>
    <row r="436" spans="1:9" s="25" customFormat="1">
      <c r="A436"/>
      <c r="B436"/>
      <c r="C436"/>
      <c r="D436"/>
      <c r="E436" s="3"/>
      <c r="F436" s="3"/>
      <c r="G436" s="55" t="s">
        <v>782</v>
      </c>
      <c r="H436"/>
      <c r="I436"/>
    </row>
    <row r="437" spans="1:9" s="25" customFormat="1">
      <c r="A437"/>
      <c r="B437"/>
      <c r="C437"/>
      <c r="D437"/>
      <c r="E437" s="3"/>
      <c r="F437" s="3"/>
      <c r="G437" s="55" t="s">
        <v>782</v>
      </c>
      <c r="H437"/>
      <c r="I437"/>
    </row>
    <row r="438" spans="1:9" s="25" customFormat="1">
      <c r="A438"/>
      <c r="B438"/>
      <c r="C438"/>
      <c r="D438"/>
      <c r="E438" s="3"/>
      <c r="F438" s="3"/>
      <c r="G438" s="55" t="s">
        <v>782</v>
      </c>
      <c r="H438"/>
      <c r="I438"/>
    </row>
    <row r="439" spans="1:9" s="25" customFormat="1">
      <c r="A439"/>
      <c r="B439"/>
      <c r="C439"/>
      <c r="D439"/>
      <c r="E439" s="3"/>
      <c r="F439" s="3"/>
      <c r="G439" s="55" t="s">
        <v>782</v>
      </c>
      <c r="H439"/>
      <c r="I439"/>
    </row>
    <row r="440" spans="1:9" s="25" customFormat="1">
      <c r="A440"/>
      <c r="B440"/>
      <c r="C440"/>
      <c r="D440"/>
      <c r="E440" s="3"/>
      <c r="F440" s="3"/>
      <c r="G440" s="55" t="s">
        <v>782</v>
      </c>
      <c r="H440"/>
      <c r="I440"/>
    </row>
    <row r="441" spans="1:9" s="25" customFormat="1">
      <c r="A441"/>
      <c r="B441"/>
      <c r="C441"/>
      <c r="D441"/>
      <c r="E441" s="3"/>
      <c r="F441" s="3"/>
      <c r="G441" s="55" t="s">
        <v>782</v>
      </c>
      <c r="H441"/>
      <c r="I441"/>
    </row>
    <row r="442" spans="1:9" s="25" customFormat="1">
      <c r="A442"/>
      <c r="B442"/>
      <c r="C442"/>
      <c r="D442"/>
      <c r="E442" s="3"/>
      <c r="F442" s="3"/>
      <c r="G442" s="55" t="s">
        <v>782</v>
      </c>
      <c r="H442"/>
      <c r="I442"/>
    </row>
    <row r="443" spans="1:9" s="25" customFormat="1">
      <c r="A443"/>
      <c r="B443"/>
      <c r="C443"/>
      <c r="D443"/>
      <c r="E443" s="3"/>
      <c r="F443" s="3"/>
      <c r="G443" s="55" t="s">
        <v>782</v>
      </c>
      <c r="H443"/>
      <c r="I443"/>
    </row>
    <row r="444" spans="1:9" s="25" customFormat="1">
      <c r="A444"/>
      <c r="B444"/>
      <c r="C444"/>
      <c r="D444"/>
      <c r="E444" s="3"/>
      <c r="F444" s="3"/>
      <c r="G444" s="55" t="s">
        <v>782</v>
      </c>
      <c r="H444"/>
      <c r="I444"/>
    </row>
    <row r="445" spans="1:9" s="25" customFormat="1">
      <c r="A445"/>
      <c r="B445"/>
      <c r="C445"/>
      <c r="D445"/>
      <c r="E445" s="3"/>
      <c r="F445" s="3"/>
      <c r="G445" s="55" t="s">
        <v>782</v>
      </c>
      <c r="H445"/>
      <c r="I445"/>
    </row>
    <row r="446" spans="1:9" s="25" customFormat="1">
      <c r="A446"/>
      <c r="B446"/>
      <c r="C446"/>
      <c r="D446"/>
      <c r="E446" s="3"/>
      <c r="F446" s="3"/>
      <c r="G446" s="55" t="s">
        <v>782</v>
      </c>
      <c r="H446"/>
      <c r="I446"/>
    </row>
    <row r="447" spans="1:9" s="25" customFormat="1">
      <c r="A447"/>
      <c r="B447"/>
      <c r="C447"/>
      <c r="D447"/>
      <c r="E447" s="3"/>
      <c r="F447" s="3"/>
      <c r="G447" s="55" t="s">
        <v>782</v>
      </c>
      <c r="H447"/>
      <c r="I447"/>
    </row>
    <row r="448" spans="1:9" s="25" customFormat="1">
      <c r="A448"/>
      <c r="B448"/>
      <c r="C448"/>
      <c r="D448"/>
      <c r="E448" s="3"/>
      <c r="F448" s="3"/>
      <c r="G448" s="55" t="s">
        <v>782</v>
      </c>
      <c r="H448"/>
      <c r="I448"/>
    </row>
    <row r="449" spans="1:9" s="25" customFormat="1">
      <c r="A449"/>
      <c r="B449"/>
      <c r="C449"/>
      <c r="D449"/>
      <c r="E449" s="3"/>
      <c r="F449" s="3"/>
      <c r="G449" s="55" t="s">
        <v>782</v>
      </c>
      <c r="H449"/>
      <c r="I449"/>
    </row>
    <row r="450" spans="1:9" s="25" customFormat="1">
      <c r="A450"/>
      <c r="B450"/>
      <c r="C450"/>
      <c r="D450"/>
      <c r="E450" s="3"/>
      <c r="F450" s="3"/>
      <c r="G450" s="55" t="s">
        <v>782</v>
      </c>
      <c r="H450"/>
      <c r="I450"/>
    </row>
    <row r="451" spans="1:9" s="25" customFormat="1">
      <c r="A451"/>
      <c r="B451"/>
      <c r="C451"/>
      <c r="D451"/>
      <c r="E451" s="3"/>
      <c r="F451" s="3"/>
      <c r="G451" s="55" t="s">
        <v>782</v>
      </c>
      <c r="H451"/>
      <c r="I451"/>
    </row>
    <row r="452" spans="1:9" s="25" customFormat="1">
      <c r="A452"/>
      <c r="B452"/>
      <c r="C452"/>
      <c r="D452"/>
      <c r="E452" s="3"/>
      <c r="F452" s="3"/>
      <c r="G452" s="55" t="s">
        <v>782</v>
      </c>
      <c r="H452"/>
      <c r="I452"/>
    </row>
    <row r="453" spans="1:9" s="25" customFormat="1">
      <c r="A453"/>
      <c r="B453"/>
      <c r="C453"/>
      <c r="D453"/>
      <c r="E453" s="3"/>
      <c r="F453" s="3"/>
      <c r="G453" s="55" t="s">
        <v>782</v>
      </c>
      <c r="H453"/>
      <c r="I453"/>
    </row>
    <row r="454" spans="1:9" s="25" customFormat="1">
      <c r="A454"/>
      <c r="B454"/>
      <c r="C454"/>
      <c r="D454"/>
      <c r="E454" s="3"/>
      <c r="F454" s="3"/>
      <c r="G454" s="55" t="s">
        <v>782</v>
      </c>
      <c r="H454"/>
      <c r="I454"/>
    </row>
    <row r="455" spans="1:9" s="25" customFormat="1">
      <c r="A455"/>
      <c r="B455"/>
      <c r="C455"/>
      <c r="D455"/>
      <c r="E455" s="3"/>
      <c r="F455" s="3"/>
      <c r="G455" s="55" t="s">
        <v>782</v>
      </c>
      <c r="H455"/>
      <c r="I455"/>
    </row>
    <row r="456" spans="1:9" s="25" customFormat="1">
      <c r="A456"/>
      <c r="B456"/>
      <c r="C456"/>
      <c r="D456"/>
      <c r="E456" s="3"/>
      <c r="F456" s="3"/>
      <c r="G456" s="55" t="s">
        <v>782</v>
      </c>
      <c r="H456"/>
      <c r="I456"/>
    </row>
    <row r="457" spans="1:9" s="25" customFormat="1">
      <c r="A457"/>
      <c r="B457"/>
      <c r="C457"/>
      <c r="D457"/>
      <c r="E457" s="3"/>
      <c r="F457" s="3"/>
      <c r="G457" s="55" t="s">
        <v>782</v>
      </c>
      <c r="H457"/>
      <c r="I457"/>
    </row>
    <row r="458" spans="1:9" s="25" customFormat="1">
      <c r="A458"/>
      <c r="B458"/>
      <c r="C458"/>
      <c r="D458"/>
      <c r="E458" s="3"/>
      <c r="F458" s="3"/>
      <c r="G458" s="55" t="s">
        <v>782</v>
      </c>
      <c r="H458"/>
      <c r="I458"/>
    </row>
    <row r="459" spans="1:9" s="25" customFormat="1">
      <c r="A459"/>
      <c r="B459"/>
      <c r="C459"/>
      <c r="D459"/>
      <c r="E459" s="3"/>
      <c r="F459" s="3"/>
      <c r="G459" s="55" t="s">
        <v>782</v>
      </c>
      <c r="H459"/>
      <c r="I459"/>
    </row>
    <row r="460" spans="1:9" s="25" customFormat="1">
      <c r="A460"/>
      <c r="B460"/>
      <c r="C460"/>
      <c r="D460"/>
      <c r="E460" s="3"/>
      <c r="F460" s="3"/>
      <c r="G460" s="55" t="s">
        <v>782</v>
      </c>
      <c r="H460"/>
      <c r="I460"/>
    </row>
    <row r="461" spans="1:9" s="25" customFormat="1">
      <c r="A461"/>
      <c r="B461"/>
      <c r="C461"/>
      <c r="D461"/>
      <c r="E461" s="3"/>
      <c r="F461" s="3"/>
      <c r="G461" s="55" t="s">
        <v>782</v>
      </c>
      <c r="H461"/>
      <c r="I461"/>
    </row>
    <row r="462" spans="1:9" s="25" customFormat="1">
      <c r="A462"/>
      <c r="B462"/>
      <c r="C462"/>
      <c r="D462"/>
      <c r="E462" s="3"/>
      <c r="F462" s="3"/>
      <c r="G462" s="55" t="s">
        <v>782</v>
      </c>
      <c r="H462"/>
      <c r="I462"/>
    </row>
    <row r="463" spans="1:9" s="25" customFormat="1">
      <c r="A463"/>
      <c r="B463"/>
      <c r="C463"/>
      <c r="D463"/>
      <c r="E463" s="3"/>
      <c r="F463" s="3"/>
      <c r="G463" s="55" t="s">
        <v>782</v>
      </c>
      <c r="H463"/>
      <c r="I463"/>
    </row>
    <row r="464" spans="1:9" s="25" customFormat="1">
      <c r="A464"/>
      <c r="B464"/>
      <c r="C464"/>
      <c r="D464"/>
      <c r="E464" s="3"/>
      <c r="F464" s="3"/>
      <c r="G464" s="55" t="s">
        <v>782</v>
      </c>
      <c r="H464"/>
      <c r="I464"/>
    </row>
    <row r="465" spans="1:9" s="25" customFormat="1">
      <c r="A465"/>
      <c r="B465"/>
      <c r="C465"/>
      <c r="D465"/>
      <c r="E465" s="3"/>
      <c r="F465" s="3"/>
      <c r="G465" s="55" t="s">
        <v>782</v>
      </c>
      <c r="H465"/>
      <c r="I465"/>
    </row>
    <row r="466" spans="1:9" s="25" customFormat="1">
      <c r="A466"/>
      <c r="B466"/>
      <c r="C466"/>
      <c r="D466"/>
      <c r="E466" s="3"/>
      <c r="F466" s="3"/>
      <c r="G466" s="55" t="s">
        <v>782</v>
      </c>
      <c r="H466"/>
      <c r="I466"/>
    </row>
    <row r="467" spans="1:9" s="25" customFormat="1">
      <c r="A467"/>
      <c r="B467"/>
      <c r="C467"/>
      <c r="D467"/>
      <c r="E467" s="3"/>
      <c r="F467" s="3"/>
      <c r="G467" s="55" t="s">
        <v>782</v>
      </c>
      <c r="H467"/>
      <c r="I467"/>
    </row>
    <row r="468" spans="1:9" s="25" customFormat="1">
      <c r="A468"/>
      <c r="B468"/>
      <c r="C468"/>
      <c r="D468"/>
      <c r="E468" s="3"/>
      <c r="F468" s="3"/>
      <c r="G468" s="55" t="s">
        <v>782</v>
      </c>
      <c r="H468"/>
      <c r="I468"/>
    </row>
    <row r="469" spans="1:9" s="25" customFormat="1">
      <c r="A469"/>
      <c r="B469"/>
      <c r="C469"/>
      <c r="D469"/>
      <c r="E469" s="3"/>
      <c r="F469" s="3"/>
      <c r="G469" s="55" t="s">
        <v>782</v>
      </c>
      <c r="H469"/>
      <c r="I469"/>
    </row>
    <row r="470" spans="1:9" s="25" customFormat="1">
      <c r="A470"/>
      <c r="B470"/>
      <c r="C470"/>
      <c r="D470"/>
      <c r="E470" s="3"/>
      <c r="F470" s="3"/>
      <c r="G470" s="55" t="s">
        <v>782</v>
      </c>
      <c r="H470"/>
      <c r="I470"/>
    </row>
    <row r="471" spans="1:9" s="25" customFormat="1">
      <c r="A471"/>
      <c r="B471"/>
      <c r="C471"/>
      <c r="D471"/>
      <c r="E471" s="3"/>
      <c r="F471" s="3"/>
      <c r="G471" s="55" t="s">
        <v>782</v>
      </c>
      <c r="H471"/>
      <c r="I471"/>
    </row>
    <row r="472" spans="1:9" s="25" customFormat="1">
      <c r="A472"/>
      <c r="B472"/>
      <c r="C472"/>
      <c r="D472"/>
      <c r="E472" s="3"/>
      <c r="F472" s="3"/>
      <c r="G472" s="55" t="s">
        <v>782</v>
      </c>
      <c r="H472"/>
      <c r="I472"/>
    </row>
    <row r="473" spans="1:9" s="25" customFormat="1">
      <c r="A473"/>
      <c r="B473"/>
      <c r="C473"/>
      <c r="D473"/>
      <c r="E473" s="3"/>
      <c r="F473" s="3"/>
      <c r="G473" s="55" t="s">
        <v>782</v>
      </c>
      <c r="H473"/>
      <c r="I473"/>
    </row>
    <row r="474" spans="1:9" s="25" customFormat="1">
      <c r="A474"/>
      <c r="B474"/>
      <c r="C474"/>
      <c r="D474"/>
      <c r="E474" s="3"/>
      <c r="F474" s="3"/>
      <c r="G474" s="55" t="s">
        <v>782</v>
      </c>
      <c r="H474"/>
      <c r="I474"/>
    </row>
    <row r="475" spans="1:9" s="25" customFormat="1">
      <c r="A475"/>
      <c r="B475"/>
      <c r="C475"/>
      <c r="D475"/>
      <c r="E475" s="3"/>
      <c r="F475" s="3"/>
      <c r="G475" s="55" t="s">
        <v>782</v>
      </c>
      <c r="H475"/>
      <c r="I475"/>
    </row>
    <row r="476" spans="1:9" s="25" customFormat="1">
      <c r="A476"/>
      <c r="B476"/>
      <c r="C476"/>
      <c r="D476"/>
      <c r="E476" s="3"/>
      <c r="F476" s="3"/>
      <c r="G476" s="55" t="s">
        <v>782</v>
      </c>
      <c r="H476"/>
      <c r="I476"/>
    </row>
    <row r="477" spans="1:9" s="25" customFormat="1">
      <c r="A477"/>
      <c r="B477"/>
      <c r="C477"/>
      <c r="D477"/>
      <c r="E477" s="3"/>
      <c r="F477" s="3"/>
      <c r="G477" s="55" t="s">
        <v>782</v>
      </c>
      <c r="H477"/>
      <c r="I477"/>
    </row>
    <row r="478" spans="1:9" s="25" customFormat="1">
      <c r="A478"/>
      <c r="B478"/>
      <c r="C478"/>
      <c r="D478"/>
      <c r="E478" s="3"/>
      <c r="F478" s="3"/>
      <c r="G478" s="55" t="s">
        <v>782</v>
      </c>
      <c r="H478"/>
      <c r="I478"/>
    </row>
    <row r="479" spans="1:9" s="25" customFormat="1">
      <c r="A479"/>
      <c r="B479"/>
      <c r="C479"/>
      <c r="D479"/>
      <c r="E479" s="3"/>
      <c r="F479" s="3"/>
      <c r="G479" s="55" t="s">
        <v>782</v>
      </c>
      <c r="H479"/>
      <c r="I479"/>
    </row>
    <row r="480" spans="1:9" s="25" customFormat="1">
      <c r="A480"/>
      <c r="B480"/>
      <c r="C480"/>
      <c r="D480"/>
      <c r="E480" s="3"/>
      <c r="F480" s="3"/>
      <c r="G480" s="55" t="s">
        <v>782</v>
      </c>
      <c r="H480"/>
      <c r="I480"/>
    </row>
    <row r="481" spans="1:9" s="25" customFormat="1">
      <c r="A481"/>
      <c r="B481"/>
      <c r="C481"/>
      <c r="D481"/>
      <c r="E481" s="3"/>
      <c r="F481" s="3"/>
      <c r="G481" s="55" t="s">
        <v>782</v>
      </c>
      <c r="H481"/>
      <c r="I481"/>
    </row>
    <row r="482" spans="1:9" s="25" customFormat="1">
      <c r="A482"/>
      <c r="B482"/>
      <c r="C482"/>
      <c r="D482"/>
      <c r="E482" s="3"/>
      <c r="F482" s="3"/>
      <c r="G482" s="55" t="s">
        <v>782</v>
      </c>
      <c r="H482"/>
      <c r="I482"/>
    </row>
    <row r="483" spans="1:9" s="25" customFormat="1">
      <c r="A483"/>
      <c r="B483"/>
      <c r="C483"/>
      <c r="D483"/>
      <c r="E483" s="3"/>
      <c r="F483" s="3"/>
      <c r="G483" s="55" t="s">
        <v>782</v>
      </c>
      <c r="H483"/>
      <c r="I483"/>
    </row>
    <row r="484" spans="1:9" s="25" customFormat="1">
      <c r="A484"/>
      <c r="B484"/>
      <c r="C484"/>
      <c r="D484"/>
      <c r="E484" s="3"/>
      <c r="F484" s="3"/>
      <c r="G484" s="55" t="s">
        <v>782</v>
      </c>
      <c r="H484"/>
      <c r="I484"/>
    </row>
    <row r="485" spans="1:9" s="25" customFormat="1">
      <c r="A485"/>
      <c r="B485"/>
      <c r="C485"/>
      <c r="D485"/>
      <c r="E485" s="3"/>
      <c r="F485" s="3"/>
      <c r="G485" s="55" t="s">
        <v>782</v>
      </c>
      <c r="H485"/>
      <c r="I485"/>
    </row>
    <row r="486" spans="1:9" s="25" customFormat="1">
      <c r="A486"/>
      <c r="B486"/>
      <c r="C486"/>
      <c r="D486"/>
      <c r="E486" s="3"/>
      <c r="F486" s="3"/>
      <c r="G486" s="55" t="s">
        <v>782</v>
      </c>
      <c r="H486"/>
      <c r="I486"/>
    </row>
    <row r="487" spans="1:9" s="25" customFormat="1">
      <c r="A487"/>
      <c r="B487"/>
      <c r="C487"/>
      <c r="D487"/>
      <c r="E487" s="3"/>
      <c r="F487" s="3"/>
      <c r="G487" s="55" t="s">
        <v>782</v>
      </c>
      <c r="H487"/>
      <c r="I487"/>
    </row>
    <row r="488" spans="1:9" s="25" customFormat="1">
      <c r="A488"/>
      <c r="B488"/>
      <c r="C488"/>
      <c r="D488"/>
      <c r="E488" s="3"/>
      <c r="F488" s="3"/>
      <c r="G488" s="55" t="s">
        <v>782</v>
      </c>
      <c r="H488"/>
      <c r="I488"/>
    </row>
    <row r="489" spans="1:9" s="25" customFormat="1">
      <c r="A489"/>
      <c r="B489"/>
      <c r="C489"/>
      <c r="D489"/>
      <c r="E489" s="3"/>
      <c r="F489" s="3"/>
      <c r="G489" s="55" t="s">
        <v>782</v>
      </c>
      <c r="H489"/>
      <c r="I489"/>
    </row>
    <row r="490" spans="1:9" s="25" customFormat="1">
      <c r="A490"/>
      <c r="B490"/>
      <c r="C490"/>
      <c r="D490"/>
      <c r="E490" s="3"/>
      <c r="F490" s="3"/>
      <c r="G490" s="55" t="s">
        <v>782</v>
      </c>
      <c r="H490"/>
      <c r="I490"/>
    </row>
    <row r="491" spans="1:9" s="25" customFormat="1">
      <c r="A491"/>
      <c r="B491"/>
      <c r="C491"/>
      <c r="D491"/>
      <c r="E491" s="3"/>
      <c r="F491" s="3"/>
      <c r="G491" s="55" t="s">
        <v>782</v>
      </c>
      <c r="H491"/>
      <c r="I491"/>
    </row>
    <row r="492" spans="1:9" s="25" customFormat="1">
      <c r="A492"/>
      <c r="B492"/>
      <c r="C492"/>
      <c r="D492"/>
      <c r="E492" s="3"/>
      <c r="F492" s="3"/>
      <c r="G492" s="55" t="s">
        <v>782</v>
      </c>
      <c r="H492"/>
      <c r="I492"/>
    </row>
    <row r="493" spans="1:9" s="25" customFormat="1">
      <c r="A493"/>
      <c r="B493"/>
      <c r="C493"/>
      <c r="D493"/>
      <c r="E493" s="3"/>
      <c r="F493" s="3"/>
      <c r="G493" s="55" t="s">
        <v>782</v>
      </c>
      <c r="H493"/>
      <c r="I493"/>
    </row>
    <row r="494" spans="1:9" s="25" customFormat="1">
      <c r="A494"/>
      <c r="B494"/>
      <c r="C494"/>
      <c r="D494"/>
      <c r="E494" s="3"/>
      <c r="F494" s="3"/>
      <c r="G494" s="55" t="s">
        <v>782</v>
      </c>
      <c r="H494"/>
      <c r="I494"/>
    </row>
    <row r="495" spans="1:9" s="25" customFormat="1">
      <c r="A495"/>
      <c r="B495"/>
      <c r="C495"/>
      <c r="D495"/>
      <c r="E495" s="3"/>
      <c r="F495" s="3"/>
      <c r="G495" s="55" t="s">
        <v>782</v>
      </c>
      <c r="H495"/>
      <c r="I495"/>
    </row>
    <row r="496" spans="1:9" s="25" customFormat="1">
      <c r="A496"/>
      <c r="B496"/>
      <c r="C496"/>
      <c r="D496"/>
      <c r="E496" s="3"/>
      <c r="F496" s="3"/>
      <c r="G496" s="55" t="s">
        <v>782</v>
      </c>
      <c r="H496"/>
      <c r="I496"/>
    </row>
    <row r="497" spans="1:9" s="25" customFormat="1">
      <c r="A497"/>
      <c r="B497"/>
      <c r="C497"/>
      <c r="D497"/>
      <c r="E497" s="3"/>
      <c r="F497" s="3"/>
      <c r="G497" s="55" t="s">
        <v>782</v>
      </c>
      <c r="H497"/>
      <c r="I497"/>
    </row>
    <row r="498" spans="1:9" s="25" customFormat="1">
      <c r="A498"/>
      <c r="B498"/>
      <c r="C498"/>
      <c r="D498"/>
      <c r="E498" s="3"/>
      <c r="F498" s="3"/>
      <c r="G498" s="55" t="s">
        <v>782</v>
      </c>
      <c r="H498"/>
      <c r="I498"/>
    </row>
    <row r="499" spans="1:9" s="25" customFormat="1">
      <c r="A499"/>
      <c r="B499"/>
      <c r="C499"/>
      <c r="D499"/>
      <c r="E499" s="3"/>
      <c r="F499" s="3"/>
      <c r="G499" s="55" t="s">
        <v>782</v>
      </c>
      <c r="H499"/>
      <c r="I499"/>
    </row>
    <row r="500" spans="1:9" s="25" customFormat="1">
      <c r="A500"/>
      <c r="B500"/>
      <c r="C500"/>
      <c r="D500"/>
      <c r="E500" s="3"/>
      <c r="F500" s="3"/>
      <c r="G500" s="55" t="s">
        <v>782</v>
      </c>
      <c r="H500"/>
      <c r="I500"/>
    </row>
    <row r="501" spans="1:9" s="25" customFormat="1">
      <c r="A501"/>
      <c r="B501"/>
      <c r="C501"/>
      <c r="D501"/>
      <c r="E501" s="3"/>
      <c r="F501" s="3"/>
      <c r="G501" s="55" t="s">
        <v>782</v>
      </c>
      <c r="H501"/>
      <c r="I501"/>
    </row>
    <row r="502" spans="1:9" s="25" customFormat="1">
      <c r="A502"/>
      <c r="B502"/>
      <c r="C502"/>
      <c r="D502"/>
      <c r="E502" s="3"/>
      <c r="F502" s="3"/>
      <c r="G502" s="55" t="s">
        <v>782</v>
      </c>
      <c r="H502"/>
      <c r="I502"/>
    </row>
    <row r="503" spans="1:9" s="25" customFormat="1">
      <c r="A503"/>
      <c r="B503"/>
      <c r="C503"/>
      <c r="D503"/>
      <c r="E503" s="3"/>
      <c r="F503" s="3"/>
      <c r="G503" s="55" t="s">
        <v>782</v>
      </c>
      <c r="H503"/>
      <c r="I503"/>
    </row>
    <row r="504" spans="1:9" s="25" customFormat="1">
      <c r="A504"/>
      <c r="B504"/>
      <c r="C504"/>
      <c r="D504"/>
      <c r="E504" s="3"/>
      <c r="F504" s="3"/>
      <c r="G504" s="55" t="s">
        <v>782</v>
      </c>
      <c r="H504"/>
      <c r="I504"/>
    </row>
    <row r="505" spans="1:9" s="25" customFormat="1">
      <c r="A505"/>
      <c r="B505"/>
      <c r="C505"/>
      <c r="D505"/>
      <c r="E505" s="3"/>
      <c r="F505" s="3"/>
      <c r="G505" s="55" t="s">
        <v>782</v>
      </c>
      <c r="H505"/>
      <c r="I505"/>
    </row>
    <row r="506" spans="1:9" s="25" customFormat="1">
      <c r="A506"/>
      <c r="B506"/>
      <c r="C506"/>
      <c r="D506"/>
      <c r="E506" s="3"/>
      <c r="F506" s="3"/>
      <c r="G506" s="55"/>
      <c r="H506"/>
      <c r="I506"/>
    </row>
    <row r="507" spans="1:9" s="25" customFormat="1">
      <c r="A507"/>
      <c r="B507"/>
      <c r="C507"/>
      <c r="D507"/>
      <c r="E507" s="3"/>
      <c r="F507" s="3"/>
      <c r="G507" s="55"/>
      <c r="H507"/>
      <c r="I507"/>
    </row>
    <row r="508" spans="1:9" s="25" customFormat="1">
      <c r="A508"/>
      <c r="B508"/>
      <c r="C508"/>
      <c r="D508"/>
      <c r="E508" s="3"/>
      <c r="F508" s="3"/>
      <c r="G508" s="55"/>
      <c r="H508"/>
      <c r="I508"/>
    </row>
    <row r="509" spans="1:9" s="25" customFormat="1">
      <c r="A509"/>
      <c r="B509"/>
      <c r="C509"/>
      <c r="D509"/>
      <c r="E509" s="3"/>
      <c r="F509" s="3"/>
      <c r="G509" s="55"/>
      <c r="H509"/>
      <c r="I509"/>
    </row>
    <row r="510" spans="1:9" s="25" customFormat="1">
      <c r="A510"/>
      <c r="B510"/>
      <c r="C510"/>
      <c r="D510"/>
      <c r="E510" s="3"/>
      <c r="F510" s="3"/>
      <c r="G510" s="55"/>
      <c r="H510"/>
      <c r="I510"/>
    </row>
    <row r="511" spans="1:9" s="25" customFormat="1">
      <c r="A511"/>
      <c r="B511"/>
      <c r="C511"/>
      <c r="D511"/>
      <c r="E511" s="3"/>
      <c r="F511" s="3"/>
      <c r="G511" s="55"/>
      <c r="H511"/>
      <c r="I511"/>
    </row>
    <row r="512" spans="1:9" s="25" customFormat="1">
      <c r="A512"/>
      <c r="B512"/>
      <c r="C512"/>
      <c r="D512"/>
      <c r="E512" s="3"/>
      <c r="F512" s="3"/>
      <c r="G512" s="55"/>
      <c r="H512"/>
      <c r="I512"/>
    </row>
    <row r="513" spans="1:9" s="25" customFormat="1">
      <c r="A513"/>
      <c r="B513"/>
      <c r="C513"/>
      <c r="D513"/>
      <c r="E513" s="3"/>
      <c r="F513" s="3"/>
      <c r="G513" s="55"/>
      <c r="H513"/>
      <c r="I513"/>
    </row>
    <row r="514" spans="1:9" s="25" customFormat="1">
      <c r="A514"/>
      <c r="B514"/>
      <c r="C514"/>
      <c r="D514"/>
      <c r="E514" s="3"/>
      <c r="F514" s="3"/>
      <c r="G514" s="55"/>
      <c r="H514"/>
      <c r="I514"/>
    </row>
    <row r="515" spans="1:9" s="25" customFormat="1">
      <c r="A515"/>
      <c r="B515"/>
      <c r="C515"/>
      <c r="D515"/>
      <c r="E515" s="3"/>
      <c r="F515" s="3"/>
      <c r="G515" s="55"/>
      <c r="H515"/>
      <c r="I515"/>
    </row>
    <row r="516" spans="1:9" s="25" customFormat="1">
      <c r="A516"/>
      <c r="B516"/>
      <c r="C516"/>
      <c r="D516"/>
      <c r="E516" s="3"/>
      <c r="F516" s="3"/>
      <c r="G516" s="55"/>
      <c r="H516"/>
      <c r="I516"/>
    </row>
    <row r="517" spans="1:9" s="25" customFormat="1">
      <c r="A517"/>
      <c r="B517"/>
      <c r="C517"/>
      <c r="D517"/>
      <c r="E517" s="3"/>
      <c r="F517" s="3"/>
      <c r="G517" s="55"/>
      <c r="H517"/>
      <c r="I517"/>
    </row>
    <row r="518" spans="1:9" s="25" customFormat="1">
      <c r="A518"/>
      <c r="B518"/>
      <c r="C518"/>
      <c r="D518"/>
      <c r="E518" s="3"/>
      <c r="F518" s="3"/>
      <c r="G518" s="55"/>
      <c r="H518"/>
      <c r="I518"/>
    </row>
    <row r="519" spans="1:9" s="25" customFormat="1">
      <c r="A519"/>
      <c r="B519"/>
      <c r="C519"/>
      <c r="D519"/>
      <c r="E519" s="3"/>
      <c r="F519" s="3"/>
      <c r="G519" s="55"/>
      <c r="H519"/>
      <c r="I519"/>
    </row>
    <row r="520" spans="1:9" s="25" customFormat="1">
      <c r="A520"/>
      <c r="B520"/>
      <c r="C520"/>
      <c r="D520"/>
      <c r="E520" s="3"/>
      <c r="F520" s="3"/>
      <c r="G520" s="55"/>
      <c r="H520" s="3"/>
      <c r="I520"/>
    </row>
    <row r="521" spans="1:9" s="25" customFormat="1">
      <c r="A521"/>
      <c r="B521"/>
      <c r="C521"/>
      <c r="D521"/>
      <c r="E521" s="3"/>
      <c r="F521" s="3"/>
      <c r="G521" s="55"/>
      <c r="H521"/>
      <c r="I521"/>
    </row>
    <row r="522" spans="1:9" s="25" customFormat="1">
      <c r="A522"/>
      <c r="B522"/>
      <c r="C522"/>
      <c r="D522"/>
      <c r="E522" s="3"/>
      <c r="F522" s="3"/>
      <c r="G522" s="55"/>
      <c r="H522"/>
      <c r="I522"/>
    </row>
    <row r="523" spans="1:9" s="25" customFormat="1">
      <c r="A523"/>
      <c r="B523"/>
      <c r="C523"/>
      <c r="D523"/>
      <c r="E523" s="3"/>
      <c r="F523" s="3"/>
      <c r="G523" s="55"/>
      <c r="H523"/>
      <c r="I523"/>
    </row>
    <row r="524" spans="1:9" s="25" customFormat="1">
      <c r="A524"/>
      <c r="B524"/>
      <c r="C524"/>
      <c r="D524"/>
      <c r="E524" s="3"/>
      <c r="F524" s="3"/>
      <c r="G524" s="55"/>
      <c r="H524"/>
      <c r="I524"/>
    </row>
    <row r="525" spans="1:9" s="25" customFormat="1">
      <c r="A525"/>
      <c r="B525"/>
      <c r="C525"/>
      <c r="D525"/>
      <c r="E525" s="3"/>
      <c r="F525" s="3"/>
      <c r="G525" s="55"/>
      <c r="H525"/>
      <c r="I525"/>
    </row>
    <row r="526" spans="1:9" s="25" customFormat="1">
      <c r="A526"/>
      <c r="B526"/>
      <c r="C526"/>
      <c r="D526"/>
      <c r="E526" s="3"/>
      <c r="F526" s="3"/>
      <c r="G526" s="55"/>
      <c r="H526"/>
      <c r="I526"/>
    </row>
    <row r="527" spans="1:9" s="25" customFormat="1">
      <c r="A527"/>
      <c r="B527"/>
      <c r="C527"/>
      <c r="D527"/>
      <c r="E527" s="3"/>
      <c r="F527" s="3"/>
      <c r="G527" s="55"/>
      <c r="H527"/>
      <c r="I527"/>
    </row>
    <row r="528" spans="1:9" s="25" customFormat="1">
      <c r="A528"/>
      <c r="B528"/>
      <c r="C528"/>
      <c r="D528"/>
      <c r="E528" s="3"/>
      <c r="F528" s="3"/>
      <c r="G528" s="55"/>
      <c r="H528"/>
      <c r="I528"/>
    </row>
    <row r="529" spans="1:9" s="25" customFormat="1">
      <c r="A529"/>
      <c r="B529"/>
      <c r="C529"/>
      <c r="D529"/>
      <c r="E529" s="3"/>
      <c r="F529" s="3"/>
      <c r="G529" s="55"/>
      <c r="H529"/>
      <c r="I529"/>
    </row>
    <row r="530" spans="1:9" s="25" customFormat="1">
      <c r="A530"/>
      <c r="B530"/>
      <c r="C530"/>
      <c r="D530"/>
      <c r="E530" s="3"/>
      <c r="F530" s="3"/>
      <c r="G530" s="55"/>
      <c r="H530"/>
      <c r="I530"/>
    </row>
    <row r="531" spans="1:9" s="25" customFormat="1">
      <c r="A531"/>
      <c r="B531"/>
      <c r="C531"/>
      <c r="D531"/>
      <c r="E531" s="3"/>
      <c r="F531" s="3"/>
      <c r="G531" s="55"/>
      <c r="H531"/>
      <c r="I531"/>
    </row>
    <row r="532" spans="1:9" s="25" customFormat="1">
      <c r="A532"/>
      <c r="B532"/>
      <c r="C532"/>
      <c r="D532"/>
      <c r="E532" s="3"/>
      <c r="F532" s="3"/>
      <c r="G532" s="55"/>
      <c r="H532"/>
      <c r="I532"/>
    </row>
    <row r="533" spans="1:9" s="25" customFormat="1">
      <c r="A533"/>
      <c r="B533"/>
      <c r="C533"/>
      <c r="D533"/>
      <c r="E533" s="3"/>
      <c r="F533" s="3"/>
      <c r="G533" s="55"/>
      <c r="H533" s="3"/>
      <c r="I533"/>
    </row>
    <row r="534" spans="1:9" s="25" customFormat="1">
      <c r="A534"/>
      <c r="B534"/>
      <c r="C534"/>
      <c r="D534"/>
      <c r="E534" s="3"/>
      <c r="F534" s="3"/>
      <c r="G534" s="55"/>
      <c r="H534"/>
      <c r="I534"/>
    </row>
    <row r="535" spans="1:9" s="25" customFormat="1">
      <c r="A535"/>
      <c r="B535"/>
      <c r="C535"/>
      <c r="D535"/>
      <c r="E535" s="3"/>
      <c r="F535" s="3"/>
      <c r="G535" s="55"/>
      <c r="H535"/>
      <c r="I535"/>
    </row>
    <row r="536" spans="1:9" s="25" customFormat="1">
      <c r="A536"/>
      <c r="B536"/>
      <c r="C536"/>
      <c r="D536"/>
      <c r="E536" s="3"/>
      <c r="F536" s="3"/>
      <c r="G536" s="55"/>
      <c r="H536"/>
      <c r="I536"/>
    </row>
    <row r="537" spans="1:9" s="25" customFormat="1">
      <c r="A537"/>
      <c r="B537"/>
      <c r="C537"/>
      <c r="D537"/>
      <c r="E537" s="3"/>
      <c r="F537" s="3"/>
      <c r="G537" s="55"/>
      <c r="H537"/>
      <c r="I537"/>
    </row>
    <row r="538" spans="1:9" s="25" customFormat="1">
      <c r="A538"/>
      <c r="B538"/>
      <c r="C538"/>
      <c r="D538"/>
      <c r="E538" s="3"/>
      <c r="F538" s="3"/>
      <c r="G538" s="55"/>
      <c r="H538"/>
      <c r="I538"/>
    </row>
    <row r="539" spans="1:9" s="25" customFormat="1">
      <c r="A539"/>
      <c r="B539"/>
      <c r="C539"/>
      <c r="D539"/>
      <c r="E539" s="3"/>
      <c r="F539" s="3"/>
      <c r="G539" s="55"/>
      <c r="H539"/>
      <c r="I539"/>
    </row>
    <row r="540" spans="1:9" s="25" customFormat="1">
      <c r="A540"/>
      <c r="B540"/>
      <c r="C540"/>
      <c r="D540"/>
      <c r="E540" s="3"/>
      <c r="F540" s="3"/>
      <c r="G540" s="55"/>
      <c r="H540"/>
      <c r="I540"/>
    </row>
    <row r="541" spans="1:9" s="25" customFormat="1">
      <c r="A541"/>
      <c r="B541"/>
      <c r="C541"/>
      <c r="D541"/>
      <c r="E541" s="3"/>
      <c r="F541" s="3"/>
      <c r="G541" s="55"/>
      <c r="H541"/>
      <c r="I541"/>
    </row>
    <row r="542" spans="1:9" s="25" customFormat="1">
      <c r="A542"/>
      <c r="B542"/>
      <c r="C542"/>
      <c r="D542"/>
      <c r="E542" s="3"/>
      <c r="F542" s="3"/>
      <c r="G542" s="55"/>
      <c r="H542"/>
      <c r="I542"/>
    </row>
    <row r="543" spans="1:9" s="25" customFormat="1">
      <c r="A543"/>
      <c r="B543"/>
      <c r="C543"/>
      <c r="D543"/>
      <c r="E543" s="3"/>
      <c r="F543" s="3"/>
      <c r="G543" s="55"/>
      <c r="H543"/>
      <c r="I543"/>
    </row>
    <row r="544" spans="1:9" s="25" customFormat="1">
      <c r="A544"/>
      <c r="B544"/>
      <c r="C544"/>
      <c r="D544"/>
      <c r="E544" s="3"/>
      <c r="F544" s="3"/>
      <c r="G544" s="55"/>
      <c r="H544"/>
      <c r="I544"/>
    </row>
    <row r="545" spans="1:9" s="25" customFormat="1">
      <c r="A545"/>
      <c r="B545"/>
      <c r="C545"/>
      <c r="D545"/>
      <c r="E545" s="3"/>
      <c r="F545" s="3"/>
      <c r="G545" s="55"/>
      <c r="H545"/>
      <c r="I545"/>
    </row>
    <row r="546" spans="1:9" s="25" customFormat="1">
      <c r="A546"/>
      <c r="B546"/>
      <c r="C546"/>
      <c r="D546"/>
      <c r="E546" s="3"/>
      <c r="F546" s="3"/>
      <c r="G546" s="55"/>
      <c r="H546"/>
      <c r="I546"/>
    </row>
    <row r="547" spans="1:9" s="25" customFormat="1">
      <c r="A547"/>
      <c r="B547"/>
      <c r="C547"/>
      <c r="D547"/>
      <c r="E547" s="3"/>
      <c r="F547" s="3"/>
      <c r="G547" s="55"/>
      <c r="H547"/>
      <c r="I547"/>
    </row>
    <row r="548" spans="1:9" s="25" customFormat="1">
      <c r="A548"/>
      <c r="B548"/>
      <c r="C548"/>
      <c r="D548"/>
      <c r="E548" s="3"/>
      <c r="F548" s="3"/>
      <c r="G548" s="55"/>
      <c r="H548"/>
      <c r="I548"/>
    </row>
    <row r="549" spans="1:9" s="25" customFormat="1">
      <c r="A549"/>
      <c r="B549"/>
      <c r="C549"/>
      <c r="D549"/>
      <c r="E549" s="3"/>
      <c r="F549" s="3"/>
      <c r="G549" s="55"/>
      <c r="H549"/>
      <c r="I549"/>
    </row>
    <row r="550" spans="1:9" s="25" customFormat="1">
      <c r="A550"/>
      <c r="B550"/>
      <c r="C550"/>
      <c r="D550"/>
      <c r="E550" s="3"/>
      <c r="F550" s="3"/>
      <c r="G550" s="55"/>
      <c r="H550"/>
      <c r="I550"/>
    </row>
    <row r="551" spans="1:9" s="25" customFormat="1">
      <c r="A551"/>
      <c r="B551"/>
      <c r="C551"/>
      <c r="D551"/>
      <c r="E551" s="3"/>
      <c r="F551" s="3"/>
      <c r="G551" s="55"/>
      <c r="H551"/>
      <c r="I551"/>
    </row>
    <row r="552" spans="1:9" s="25" customFormat="1">
      <c r="A552"/>
      <c r="B552"/>
      <c r="C552"/>
      <c r="D552"/>
      <c r="E552" s="3"/>
      <c r="F552" s="3"/>
      <c r="G552" s="55"/>
      <c r="H552"/>
      <c r="I552"/>
    </row>
    <row r="553" spans="1:9" s="25" customFormat="1">
      <c r="A553"/>
      <c r="B553"/>
      <c r="C553"/>
      <c r="D553"/>
      <c r="E553" s="3"/>
      <c r="F553" s="3"/>
      <c r="G553" s="55"/>
      <c r="H553"/>
      <c r="I553"/>
    </row>
    <row r="554" spans="1:9" s="25" customFormat="1">
      <c r="A554"/>
      <c r="B554"/>
      <c r="C554"/>
      <c r="D554"/>
      <c r="E554" s="3"/>
      <c r="F554" s="3"/>
      <c r="G554" s="55"/>
      <c r="H554"/>
      <c r="I554"/>
    </row>
    <row r="555" spans="1:9" s="25" customFormat="1">
      <c r="A555"/>
      <c r="B555"/>
      <c r="C555"/>
      <c r="D555"/>
      <c r="E555" s="3"/>
      <c r="F555" s="3"/>
      <c r="G555" s="55"/>
      <c r="H555" s="3"/>
      <c r="I555"/>
    </row>
    <row r="556" spans="1:9" s="25" customFormat="1">
      <c r="A556"/>
      <c r="B556"/>
      <c r="C556"/>
      <c r="D556"/>
      <c r="E556" s="3"/>
      <c r="F556" s="3"/>
      <c r="G556" s="55"/>
      <c r="H556" s="3"/>
      <c r="I556"/>
    </row>
    <row r="557" spans="1:9" s="25" customFormat="1">
      <c r="A557"/>
      <c r="B557"/>
      <c r="C557"/>
      <c r="D557"/>
      <c r="E557" s="3"/>
      <c r="F557" s="3"/>
      <c r="G557" s="55"/>
      <c r="H557"/>
      <c r="I557"/>
    </row>
    <row r="558" spans="1:9" s="25" customFormat="1">
      <c r="A558"/>
      <c r="B558"/>
      <c r="C558"/>
      <c r="D558"/>
      <c r="E558" s="3"/>
      <c r="F558" s="3"/>
      <c r="G558" s="55"/>
      <c r="H558" s="3"/>
      <c r="I558"/>
    </row>
    <row r="559" spans="1:9" s="25" customFormat="1">
      <c r="A559"/>
      <c r="B559"/>
      <c r="C559"/>
      <c r="D559"/>
      <c r="E559" s="3"/>
      <c r="F559" s="3"/>
      <c r="G559" s="55"/>
      <c r="H559"/>
      <c r="I559"/>
    </row>
    <row r="560" spans="1:9" s="25" customFormat="1">
      <c r="A560"/>
      <c r="B560"/>
      <c r="C560"/>
      <c r="D560"/>
      <c r="E560" s="3"/>
      <c r="F560" s="3"/>
      <c r="G560" s="55"/>
      <c r="H560"/>
      <c r="I560"/>
    </row>
    <row r="561" spans="1:9" s="25" customFormat="1">
      <c r="A561"/>
      <c r="B561"/>
      <c r="C561"/>
      <c r="D561"/>
      <c r="E561" s="3"/>
      <c r="F561" s="3"/>
      <c r="G561" s="55"/>
      <c r="H561"/>
      <c r="I561"/>
    </row>
    <row r="562" spans="1:9" s="25" customFormat="1">
      <c r="A562"/>
      <c r="B562"/>
      <c r="C562"/>
      <c r="D562"/>
      <c r="E562" s="3"/>
      <c r="F562" s="3"/>
      <c r="G562" s="55"/>
      <c r="H562"/>
      <c r="I562"/>
    </row>
    <row r="563" spans="1:9" s="25" customFormat="1">
      <c r="A563"/>
      <c r="B563"/>
      <c r="C563"/>
      <c r="D563"/>
      <c r="E563" s="3"/>
      <c r="F563" s="3"/>
      <c r="G563" s="55"/>
      <c r="H563" s="3"/>
      <c r="I563"/>
    </row>
    <row r="564" spans="1:9" s="25" customFormat="1">
      <c r="A564"/>
      <c r="B564"/>
      <c r="C564"/>
      <c r="D564"/>
      <c r="E564" s="3"/>
      <c r="F564" s="3"/>
      <c r="G564" s="55"/>
      <c r="H564" s="3"/>
      <c r="I564"/>
    </row>
    <row r="565" spans="1:9" s="25" customFormat="1">
      <c r="A565"/>
      <c r="B565"/>
      <c r="C565"/>
      <c r="D565"/>
      <c r="E565" s="3"/>
      <c r="F565" s="3"/>
      <c r="G565" s="55"/>
      <c r="H565"/>
      <c r="I565"/>
    </row>
    <row r="566" spans="1:9" s="25" customFormat="1">
      <c r="A566"/>
      <c r="B566"/>
      <c r="C566"/>
      <c r="D566"/>
      <c r="E566" s="3"/>
      <c r="F566" s="3"/>
      <c r="G566" s="55"/>
      <c r="H566"/>
      <c r="I566"/>
    </row>
    <row r="567" spans="1:9" s="25" customFormat="1">
      <c r="A567"/>
      <c r="B567"/>
      <c r="C567"/>
      <c r="D567"/>
      <c r="E567" s="3"/>
      <c r="F567" s="3"/>
      <c r="G567" s="55"/>
      <c r="H567"/>
      <c r="I567"/>
    </row>
    <row r="568" spans="1:9" s="25" customFormat="1">
      <c r="A568"/>
      <c r="B568"/>
      <c r="C568"/>
      <c r="D568"/>
      <c r="E568" s="3"/>
      <c r="F568" s="3"/>
      <c r="G568" s="55"/>
      <c r="H568"/>
      <c r="I568"/>
    </row>
    <row r="569" spans="1:9" s="25" customFormat="1">
      <c r="A569"/>
      <c r="B569"/>
      <c r="C569"/>
      <c r="D569"/>
      <c r="E569" s="3"/>
      <c r="F569" s="3"/>
      <c r="G569" s="55"/>
      <c r="H569"/>
      <c r="I569"/>
    </row>
    <row r="570" spans="1:9" s="25" customFormat="1">
      <c r="A570"/>
      <c r="B570"/>
      <c r="C570"/>
      <c r="D570"/>
      <c r="E570" s="3"/>
      <c r="F570" s="3"/>
      <c r="G570" s="55"/>
      <c r="H570"/>
      <c r="I570"/>
    </row>
    <row r="571" spans="1:9" s="25" customFormat="1">
      <c r="A571"/>
      <c r="B571"/>
      <c r="C571"/>
      <c r="D571"/>
      <c r="E571" s="3"/>
      <c r="F571" s="3"/>
      <c r="G571" s="55"/>
      <c r="H571"/>
      <c r="I571"/>
    </row>
    <row r="572" spans="1:9" s="25" customFormat="1">
      <c r="A572"/>
      <c r="B572"/>
      <c r="C572"/>
      <c r="D572"/>
      <c r="E572" s="3"/>
      <c r="F572" s="3"/>
      <c r="G572" s="55"/>
      <c r="H572"/>
      <c r="I572"/>
    </row>
    <row r="573" spans="1:9" s="25" customFormat="1">
      <c r="A573"/>
      <c r="B573"/>
      <c r="C573"/>
      <c r="D573"/>
      <c r="E573" s="3"/>
      <c r="F573" s="3"/>
      <c r="G573" s="55"/>
      <c r="H573"/>
      <c r="I573"/>
    </row>
    <row r="574" spans="1:9" s="25" customFormat="1">
      <c r="A574"/>
      <c r="B574"/>
      <c r="C574"/>
      <c r="D574"/>
      <c r="E574" s="3"/>
      <c r="F574" s="3"/>
      <c r="G574" s="55"/>
      <c r="H574"/>
      <c r="I574"/>
    </row>
    <row r="575" spans="1:9" s="25" customFormat="1">
      <c r="A575"/>
      <c r="B575"/>
      <c r="C575"/>
      <c r="D575"/>
      <c r="E575" s="3"/>
      <c r="F575" s="3"/>
      <c r="G575" s="55"/>
      <c r="H575"/>
      <c r="I575"/>
    </row>
    <row r="576" spans="1:9" s="25" customFormat="1">
      <c r="A576"/>
      <c r="B576"/>
      <c r="C576"/>
      <c r="D576"/>
      <c r="E576" s="3"/>
      <c r="F576" s="3"/>
      <c r="G576" s="55"/>
      <c r="H576"/>
      <c r="I576"/>
    </row>
    <row r="577" spans="1:9" s="25" customFormat="1">
      <c r="A577"/>
      <c r="B577"/>
      <c r="C577"/>
      <c r="D577"/>
      <c r="E577" s="3"/>
      <c r="F577" s="3"/>
      <c r="G577" s="55"/>
      <c r="H577"/>
      <c r="I577"/>
    </row>
    <row r="578" spans="1:9" s="25" customFormat="1">
      <c r="A578"/>
      <c r="B578"/>
      <c r="C578"/>
      <c r="D578"/>
      <c r="E578" s="3"/>
      <c r="F578" s="3"/>
      <c r="G578" s="55"/>
      <c r="H578"/>
      <c r="I578"/>
    </row>
    <row r="579" spans="1:9" s="25" customFormat="1">
      <c r="A579"/>
      <c r="B579"/>
      <c r="C579"/>
      <c r="D579"/>
      <c r="E579" s="3"/>
      <c r="F579" s="3"/>
      <c r="G579" s="55"/>
      <c r="H579"/>
      <c r="I579"/>
    </row>
    <row r="580" spans="1:9" s="25" customFormat="1">
      <c r="A580"/>
      <c r="B580"/>
      <c r="C580"/>
      <c r="D580"/>
      <c r="E580" s="3"/>
      <c r="F580" s="3"/>
      <c r="G580" s="55"/>
      <c r="H580"/>
      <c r="I580"/>
    </row>
    <row r="581" spans="1:9" s="25" customFormat="1">
      <c r="A581"/>
      <c r="B581"/>
      <c r="C581"/>
      <c r="D581"/>
      <c r="E581" s="3"/>
      <c r="F581" s="3"/>
      <c r="G581" s="55"/>
      <c r="H581"/>
      <c r="I581"/>
    </row>
    <row r="582" spans="1:9" s="25" customFormat="1">
      <c r="A582"/>
      <c r="B582"/>
      <c r="C582"/>
      <c r="D582"/>
      <c r="E582" s="3"/>
      <c r="F582" s="3"/>
      <c r="G582" s="55"/>
      <c r="H582" s="3"/>
      <c r="I582"/>
    </row>
    <row r="583" spans="1:9" s="25" customFormat="1">
      <c r="A583"/>
      <c r="B583"/>
      <c r="C583"/>
      <c r="D583"/>
      <c r="E583" s="3"/>
      <c r="F583" s="3"/>
      <c r="G583" s="55"/>
      <c r="H583"/>
      <c r="I583"/>
    </row>
    <row r="584" spans="1:9" s="25" customFormat="1">
      <c r="A584"/>
      <c r="B584"/>
      <c r="C584"/>
      <c r="D584"/>
      <c r="E584" s="3"/>
      <c r="F584" s="3"/>
      <c r="G584" s="55"/>
      <c r="H584"/>
      <c r="I584"/>
    </row>
    <row r="585" spans="1:9" s="25" customFormat="1">
      <c r="A585"/>
      <c r="B585"/>
      <c r="C585"/>
      <c r="D585"/>
      <c r="E585" s="3"/>
      <c r="F585" s="3"/>
      <c r="G585" s="55"/>
      <c r="H585"/>
      <c r="I585"/>
    </row>
    <row r="586" spans="1:9" s="25" customFormat="1">
      <c r="A586"/>
      <c r="B586"/>
      <c r="C586"/>
      <c r="D586"/>
      <c r="E586" s="3"/>
      <c r="F586" s="3"/>
      <c r="G586" s="55"/>
      <c r="H586"/>
      <c r="I586"/>
    </row>
    <row r="587" spans="1:9" s="25" customFormat="1">
      <c r="A587"/>
      <c r="B587"/>
      <c r="C587"/>
      <c r="D587"/>
      <c r="E587" s="3"/>
      <c r="F587" s="3"/>
      <c r="G587" s="55"/>
      <c r="H587"/>
      <c r="I587"/>
    </row>
    <row r="588" spans="1:9" s="25" customFormat="1">
      <c r="A588"/>
      <c r="B588"/>
      <c r="C588"/>
      <c r="D588"/>
      <c r="E588" s="3"/>
      <c r="F588" s="3"/>
      <c r="G588" s="55"/>
      <c r="H588"/>
      <c r="I588"/>
    </row>
    <row r="589" spans="1:9" s="25" customFormat="1">
      <c r="A589"/>
      <c r="B589"/>
      <c r="C589"/>
      <c r="D589"/>
      <c r="E589" s="3"/>
      <c r="F589" s="3"/>
      <c r="G589" s="55"/>
      <c r="H589"/>
      <c r="I589"/>
    </row>
    <row r="590" spans="1:9" s="25" customFormat="1">
      <c r="A590"/>
      <c r="B590"/>
      <c r="C590"/>
      <c r="D590"/>
      <c r="E590" s="3"/>
      <c r="F590" s="3"/>
      <c r="G590" s="55"/>
      <c r="H590"/>
      <c r="I590"/>
    </row>
    <row r="591" spans="1:9" s="25" customFormat="1">
      <c r="A591"/>
      <c r="B591"/>
      <c r="C591"/>
      <c r="D591"/>
      <c r="E591" s="3"/>
      <c r="F591" s="3"/>
      <c r="G591" s="55"/>
      <c r="H591"/>
      <c r="I591"/>
    </row>
    <row r="592" spans="1:9" s="25" customFormat="1">
      <c r="A592"/>
      <c r="B592"/>
      <c r="C592"/>
      <c r="D592"/>
      <c r="E592" s="3"/>
      <c r="F592" s="3"/>
      <c r="G592" s="55"/>
      <c r="H592"/>
      <c r="I592"/>
    </row>
    <row r="593" spans="1:9" s="25" customFormat="1">
      <c r="A593"/>
      <c r="B593"/>
      <c r="C593"/>
      <c r="D593"/>
      <c r="E593" s="3"/>
      <c r="F593" s="3"/>
      <c r="G593" s="55"/>
      <c r="H593"/>
      <c r="I593"/>
    </row>
    <row r="594" spans="1:9" s="25" customFormat="1">
      <c r="A594"/>
      <c r="B594"/>
      <c r="C594"/>
      <c r="D594"/>
      <c r="E594" s="3"/>
      <c r="F594" s="3"/>
      <c r="G594" s="55"/>
      <c r="H594" s="3"/>
      <c r="I594"/>
    </row>
    <row r="595" spans="1:9" s="25" customFormat="1">
      <c r="A595"/>
      <c r="B595"/>
      <c r="C595"/>
      <c r="D595"/>
      <c r="E595" s="3"/>
      <c r="F595" s="3"/>
      <c r="G595" s="55"/>
      <c r="H595" s="3"/>
      <c r="I595"/>
    </row>
    <row r="596" spans="1:9" s="25" customFormat="1">
      <c r="A596"/>
      <c r="B596"/>
      <c r="C596"/>
      <c r="D596"/>
      <c r="E596" s="3"/>
      <c r="F596" s="3"/>
      <c r="G596" s="55"/>
      <c r="H596" s="3"/>
      <c r="I596"/>
    </row>
    <row r="597" spans="1:9" s="25" customFormat="1">
      <c r="A597"/>
      <c r="B597"/>
      <c r="C597"/>
      <c r="D597"/>
      <c r="E597" s="3"/>
      <c r="F597" s="3"/>
      <c r="G597" s="55"/>
      <c r="H597"/>
      <c r="I597"/>
    </row>
    <row r="598" spans="1:9" s="25" customFormat="1">
      <c r="A598"/>
      <c r="B598"/>
      <c r="C598"/>
      <c r="D598"/>
      <c r="E598" s="3"/>
      <c r="F598" s="3"/>
      <c r="G598" s="55"/>
      <c r="H598"/>
      <c r="I598"/>
    </row>
    <row r="599" spans="1:9" s="25" customFormat="1">
      <c r="A599"/>
      <c r="B599"/>
      <c r="C599"/>
      <c r="D599"/>
      <c r="E599" s="3"/>
      <c r="F599" s="3"/>
      <c r="G599" s="55"/>
      <c r="H599"/>
      <c r="I599"/>
    </row>
    <row r="600" spans="1:9" s="25" customFormat="1">
      <c r="A600"/>
      <c r="B600"/>
      <c r="C600"/>
      <c r="D600"/>
      <c r="E600" s="3"/>
      <c r="F600" s="3"/>
      <c r="G600" s="55"/>
      <c r="H600"/>
      <c r="I600"/>
    </row>
    <row r="601" spans="1:9" s="25" customFormat="1">
      <c r="A601"/>
      <c r="B601"/>
      <c r="C601"/>
      <c r="D601"/>
      <c r="E601" s="3"/>
      <c r="F601" s="3"/>
      <c r="G601" s="55"/>
      <c r="H601"/>
      <c r="I601"/>
    </row>
    <row r="602" spans="1:9" s="25" customFormat="1">
      <c r="A602"/>
      <c r="B602"/>
      <c r="C602"/>
      <c r="D602"/>
      <c r="E602" s="3"/>
      <c r="F602" s="3"/>
      <c r="G602" s="55"/>
      <c r="H602" s="3"/>
      <c r="I602"/>
    </row>
    <row r="603" spans="1:9" s="25" customFormat="1">
      <c r="A603"/>
      <c r="B603"/>
      <c r="C603"/>
      <c r="D603"/>
      <c r="E603" s="3"/>
      <c r="F603" s="3"/>
      <c r="G603" s="55"/>
      <c r="H603" s="3"/>
      <c r="I603"/>
    </row>
    <row r="604" spans="1:9" s="25" customFormat="1">
      <c r="A604"/>
      <c r="B604"/>
      <c r="C604"/>
      <c r="D604"/>
      <c r="E604" s="3"/>
      <c r="F604" s="3"/>
      <c r="G604" s="55"/>
      <c r="H604" s="3"/>
      <c r="I604"/>
    </row>
    <row r="605" spans="1:9" s="25" customFormat="1">
      <c r="A605"/>
      <c r="B605"/>
      <c r="C605"/>
      <c r="D605"/>
      <c r="E605" s="3"/>
      <c r="F605" s="3"/>
      <c r="G605" s="55"/>
      <c r="H605" s="3"/>
      <c r="I605"/>
    </row>
    <row r="606" spans="1:9" s="25" customFormat="1">
      <c r="A606"/>
      <c r="B606"/>
      <c r="C606"/>
      <c r="D606"/>
      <c r="E606" s="3"/>
      <c r="F606" s="3"/>
      <c r="G606" s="55"/>
      <c r="H606"/>
      <c r="I606"/>
    </row>
    <row r="607" spans="1:9" s="25" customFormat="1">
      <c r="A607"/>
      <c r="B607"/>
      <c r="C607"/>
      <c r="D607"/>
      <c r="E607" s="3"/>
      <c r="F607" s="3"/>
      <c r="G607" s="55"/>
      <c r="H607"/>
      <c r="I607"/>
    </row>
    <row r="608" spans="1:9" s="25" customFormat="1">
      <c r="A608"/>
      <c r="B608"/>
      <c r="C608"/>
      <c r="D608"/>
      <c r="E608" s="3"/>
      <c r="F608" s="3"/>
      <c r="G608" s="55"/>
      <c r="H608"/>
      <c r="I608"/>
    </row>
    <row r="609" spans="1:9" s="25" customFormat="1">
      <c r="A609"/>
      <c r="B609"/>
      <c r="C609"/>
      <c r="D609"/>
      <c r="E609" s="3"/>
      <c r="F609" s="3"/>
      <c r="G609" s="55"/>
      <c r="H609"/>
      <c r="I609"/>
    </row>
    <row r="610" spans="1:9" s="25" customFormat="1">
      <c r="A610"/>
      <c r="B610"/>
      <c r="C610"/>
      <c r="D610"/>
      <c r="E610" s="3"/>
      <c r="F610" s="3"/>
      <c r="G610" s="55"/>
      <c r="H610"/>
      <c r="I610"/>
    </row>
    <row r="611" spans="1:9" s="25" customFormat="1">
      <c r="A611"/>
      <c r="B611"/>
      <c r="C611"/>
      <c r="D611"/>
      <c r="E611" s="3"/>
      <c r="F611" s="3"/>
      <c r="G611" s="55"/>
      <c r="H611"/>
      <c r="I611"/>
    </row>
    <row r="612" spans="1:9" s="25" customFormat="1">
      <c r="A612"/>
      <c r="B612"/>
      <c r="C612"/>
      <c r="D612"/>
      <c r="E612" s="3"/>
      <c r="F612" s="3"/>
      <c r="G612" s="55"/>
      <c r="H612"/>
      <c r="I612"/>
    </row>
    <row r="613" spans="1:9" s="25" customFormat="1">
      <c r="A613"/>
      <c r="B613"/>
      <c r="C613"/>
      <c r="D613"/>
      <c r="E613" s="3"/>
      <c r="F613" s="3"/>
      <c r="G613" s="55"/>
      <c r="H613" s="3"/>
      <c r="I613"/>
    </row>
    <row r="614" spans="1:9" s="25" customFormat="1">
      <c r="A614"/>
      <c r="B614"/>
      <c r="C614"/>
      <c r="D614"/>
      <c r="E614" s="3"/>
      <c r="F614" s="3"/>
      <c r="G614" s="55"/>
      <c r="H614" s="3"/>
      <c r="I614"/>
    </row>
    <row r="615" spans="1:9" s="25" customFormat="1">
      <c r="A615"/>
      <c r="B615"/>
      <c r="C615"/>
      <c r="D615"/>
      <c r="E615" s="3"/>
      <c r="F615" s="3"/>
      <c r="G615" s="55"/>
      <c r="H615"/>
      <c r="I615"/>
    </row>
    <row r="616" spans="1:9" s="25" customFormat="1">
      <c r="A616"/>
      <c r="B616"/>
      <c r="C616"/>
      <c r="D616"/>
      <c r="E616" s="3"/>
      <c r="F616" s="3"/>
      <c r="G616" s="55"/>
      <c r="H616" s="3"/>
      <c r="I616"/>
    </row>
    <row r="617" spans="1:9" s="25" customFormat="1">
      <c r="A617"/>
      <c r="B617"/>
      <c r="C617"/>
      <c r="D617"/>
      <c r="E617" s="3"/>
      <c r="F617" s="3"/>
      <c r="G617" s="55"/>
      <c r="H617" s="3"/>
      <c r="I617"/>
    </row>
    <row r="618" spans="1:9" s="25" customFormat="1">
      <c r="A618"/>
      <c r="B618"/>
      <c r="C618"/>
      <c r="D618"/>
      <c r="E618" s="3"/>
      <c r="F618" s="3"/>
      <c r="G618" s="55"/>
      <c r="H618" s="3"/>
      <c r="I618"/>
    </row>
    <row r="619" spans="1:9" s="25" customFormat="1">
      <c r="A619"/>
      <c r="B619"/>
      <c r="C619"/>
      <c r="D619"/>
      <c r="E619" s="3"/>
      <c r="F619" s="3"/>
      <c r="G619" s="55"/>
      <c r="H619" s="3"/>
      <c r="I619"/>
    </row>
    <row r="620" spans="1:9" s="25" customFormat="1">
      <c r="A620"/>
      <c r="B620"/>
      <c r="C620"/>
      <c r="D620"/>
      <c r="E620" s="3"/>
      <c r="F620" s="3"/>
      <c r="G620" s="55"/>
      <c r="H620"/>
      <c r="I620"/>
    </row>
    <row r="621" spans="1:9" s="25" customFormat="1">
      <c r="A621"/>
      <c r="B621"/>
      <c r="C621"/>
      <c r="D621"/>
      <c r="E621" s="3"/>
      <c r="F621" s="3"/>
      <c r="G621" s="55"/>
      <c r="H621" s="3"/>
      <c r="I621"/>
    </row>
    <row r="622" spans="1:9" s="25" customFormat="1">
      <c r="A622"/>
      <c r="B622"/>
      <c r="C622"/>
      <c r="D622"/>
      <c r="E622" s="3"/>
      <c r="F622" s="3"/>
      <c r="G622" s="55"/>
      <c r="H622"/>
      <c r="I622"/>
    </row>
    <row r="623" spans="1:9" s="25" customFormat="1">
      <c r="A623"/>
      <c r="B623"/>
      <c r="C623"/>
      <c r="D623"/>
      <c r="E623" s="3"/>
      <c r="F623" s="3"/>
      <c r="G623" s="55"/>
      <c r="H623"/>
      <c r="I623"/>
    </row>
    <row r="624" spans="1:9" s="25" customFormat="1">
      <c r="A624"/>
      <c r="B624"/>
      <c r="C624"/>
      <c r="D624"/>
      <c r="E624" s="3"/>
      <c r="F624" s="3"/>
      <c r="G624" s="55"/>
      <c r="H624" s="3"/>
      <c r="I624"/>
    </row>
    <row r="625" spans="1:9" s="25" customFormat="1">
      <c r="A625"/>
      <c r="B625"/>
      <c r="C625"/>
      <c r="D625"/>
      <c r="E625" s="3"/>
      <c r="F625" s="3"/>
      <c r="G625" s="55"/>
      <c r="H625"/>
      <c r="I625"/>
    </row>
    <row r="626" spans="1:9" s="25" customFormat="1">
      <c r="A626"/>
      <c r="B626"/>
      <c r="C626"/>
      <c r="D626"/>
      <c r="E626" s="3"/>
      <c r="F626" s="3"/>
      <c r="G626" s="55"/>
      <c r="H626"/>
      <c r="I626"/>
    </row>
    <row r="627" spans="1:9" s="25" customFormat="1">
      <c r="A627"/>
      <c r="B627"/>
      <c r="C627"/>
      <c r="D627"/>
      <c r="E627" s="3"/>
      <c r="F627" s="3"/>
      <c r="G627" s="55"/>
      <c r="H627"/>
      <c r="I627"/>
    </row>
    <row r="628" spans="1:9" s="25" customFormat="1">
      <c r="A628"/>
      <c r="B628"/>
      <c r="C628"/>
      <c r="D628"/>
      <c r="E628" s="3"/>
      <c r="F628" s="3"/>
      <c r="G628" s="55"/>
      <c r="H628"/>
      <c r="I628"/>
    </row>
    <row r="629" spans="1:9" s="25" customFormat="1">
      <c r="A629"/>
      <c r="B629"/>
      <c r="C629"/>
      <c r="D629"/>
      <c r="E629" s="3"/>
      <c r="F629" s="3"/>
      <c r="G629" s="55"/>
      <c r="H629"/>
      <c r="I629"/>
    </row>
    <row r="630" spans="1:9" s="25" customFormat="1">
      <c r="A630"/>
      <c r="B630"/>
      <c r="C630"/>
      <c r="D630"/>
      <c r="E630" s="3"/>
      <c r="F630" s="3"/>
      <c r="G630" s="55"/>
      <c r="H630"/>
      <c r="I630"/>
    </row>
    <row r="631" spans="1:9" s="25" customFormat="1">
      <c r="A631"/>
      <c r="B631"/>
      <c r="C631"/>
      <c r="D631"/>
      <c r="E631" s="3"/>
      <c r="F631" s="3"/>
      <c r="G631" s="55"/>
      <c r="H631"/>
      <c r="I631"/>
    </row>
    <row r="632" spans="1:9" s="25" customFormat="1">
      <c r="A632"/>
      <c r="B632"/>
      <c r="C632"/>
      <c r="D632"/>
      <c r="E632" s="3"/>
      <c r="F632" s="3"/>
      <c r="G632" s="55"/>
      <c r="H632"/>
      <c r="I632"/>
    </row>
    <row r="633" spans="1:9" s="25" customFormat="1">
      <c r="A633"/>
      <c r="B633"/>
      <c r="C633"/>
      <c r="D633"/>
      <c r="E633" s="3"/>
      <c r="F633" s="3"/>
      <c r="G633" s="55"/>
      <c r="H633" s="3"/>
      <c r="I633"/>
    </row>
    <row r="634" spans="1:9" s="25" customFormat="1">
      <c r="A634"/>
      <c r="B634"/>
      <c r="C634"/>
      <c r="D634"/>
      <c r="E634" s="3"/>
      <c r="F634" s="3"/>
      <c r="G634" s="55"/>
      <c r="H634"/>
      <c r="I634"/>
    </row>
    <row r="635" spans="1:9" s="25" customFormat="1">
      <c r="A635"/>
      <c r="B635"/>
      <c r="C635"/>
      <c r="D635"/>
      <c r="E635" s="3"/>
      <c r="F635" s="3"/>
      <c r="G635" s="55"/>
      <c r="H635" s="3"/>
      <c r="I635"/>
    </row>
    <row r="636" spans="1:9" s="25" customFormat="1">
      <c r="A636"/>
      <c r="B636"/>
      <c r="C636"/>
      <c r="D636"/>
      <c r="E636" s="3"/>
      <c r="F636" s="3"/>
      <c r="G636" s="55"/>
      <c r="H636"/>
      <c r="I636"/>
    </row>
    <row r="637" spans="1:9" s="25" customFormat="1">
      <c r="A637"/>
      <c r="B637"/>
      <c r="C637"/>
      <c r="D637"/>
      <c r="E637" s="3"/>
      <c r="F637" s="3"/>
      <c r="G637" s="55"/>
      <c r="H637"/>
      <c r="I637"/>
    </row>
    <row r="638" spans="1:9" s="25" customFormat="1">
      <c r="A638"/>
      <c r="B638"/>
      <c r="C638"/>
      <c r="D638"/>
      <c r="E638" s="3"/>
      <c r="F638" s="3"/>
      <c r="G638" s="55"/>
      <c r="H638"/>
      <c r="I638"/>
    </row>
    <row r="639" spans="1:9" s="25" customFormat="1">
      <c r="A639"/>
      <c r="B639"/>
      <c r="C639"/>
      <c r="D639"/>
      <c r="E639" s="3"/>
      <c r="F639" s="3"/>
      <c r="G639" s="55"/>
      <c r="H639"/>
      <c r="I639"/>
    </row>
    <row r="640" spans="1:9" s="25" customFormat="1">
      <c r="A640"/>
      <c r="B640"/>
      <c r="C640"/>
      <c r="D640"/>
      <c r="E640" s="3"/>
      <c r="F640" s="3"/>
      <c r="G640" s="55"/>
      <c r="H640" s="3"/>
      <c r="I640"/>
    </row>
    <row r="641" spans="1:9" s="25" customFormat="1">
      <c r="A641"/>
      <c r="B641"/>
      <c r="C641"/>
      <c r="D641"/>
      <c r="E641" s="3"/>
      <c r="F641" s="3"/>
      <c r="G641" s="55"/>
      <c r="H641"/>
      <c r="I641"/>
    </row>
    <row r="642" spans="1:9" s="25" customFormat="1">
      <c r="A642"/>
      <c r="B642"/>
      <c r="C642"/>
      <c r="D642"/>
      <c r="E642" s="3"/>
      <c r="F642" s="3"/>
      <c r="G642" s="55"/>
      <c r="H642"/>
      <c r="I642"/>
    </row>
    <row r="643" spans="1:9" s="25" customFormat="1">
      <c r="A643"/>
      <c r="B643"/>
      <c r="C643"/>
      <c r="D643"/>
      <c r="E643" s="3"/>
      <c r="F643" s="3"/>
      <c r="G643" s="55"/>
      <c r="H643"/>
      <c r="I643"/>
    </row>
    <row r="644" spans="1:9" s="25" customFormat="1">
      <c r="A644"/>
      <c r="B644"/>
      <c r="C644"/>
      <c r="D644"/>
      <c r="E644" s="3"/>
      <c r="F644" s="3"/>
      <c r="G644" s="55"/>
      <c r="H644" s="3"/>
      <c r="I644"/>
    </row>
    <row r="645" spans="1:9" s="25" customFormat="1">
      <c r="A645"/>
      <c r="B645"/>
      <c r="C645"/>
      <c r="D645"/>
      <c r="E645" s="3"/>
      <c r="F645" s="3"/>
      <c r="G645" s="55"/>
      <c r="H645"/>
      <c r="I645"/>
    </row>
    <row r="646" spans="1:9" s="25" customFormat="1">
      <c r="A646"/>
      <c r="B646"/>
      <c r="C646"/>
      <c r="D646"/>
      <c r="E646" s="3"/>
      <c r="F646" s="3"/>
      <c r="G646" s="55"/>
      <c r="H646"/>
      <c r="I646"/>
    </row>
    <row r="647" spans="1:9" s="25" customFormat="1">
      <c r="A647"/>
      <c r="B647"/>
      <c r="C647"/>
      <c r="D647"/>
      <c r="E647" s="3"/>
      <c r="F647" s="3"/>
      <c r="G647" s="55"/>
      <c r="H647" s="3"/>
      <c r="I647"/>
    </row>
    <row r="648" spans="1:9" s="25" customFormat="1">
      <c r="A648"/>
      <c r="B648"/>
      <c r="C648"/>
      <c r="D648"/>
      <c r="E648" s="3"/>
      <c r="F648" s="3"/>
      <c r="G648" s="55"/>
      <c r="H648" s="3"/>
      <c r="I648"/>
    </row>
    <row r="649" spans="1:9" s="25" customFormat="1">
      <c r="A649"/>
      <c r="B649"/>
      <c r="C649"/>
      <c r="D649"/>
      <c r="E649" s="3"/>
      <c r="F649" s="3"/>
      <c r="G649" s="55"/>
      <c r="H649"/>
      <c r="I649"/>
    </row>
    <row r="650" spans="1:9" s="25" customFormat="1">
      <c r="A650"/>
      <c r="B650"/>
      <c r="C650"/>
      <c r="D650"/>
      <c r="E650" s="3"/>
      <c r="F650" s="3"/>
      <c r="G650" s="55"/>
      <c r="H650"/>
      <c r="I650"/>
    </row>
    <row r="651" spans="1:9" s="25" customFormat="1">
      <c r="A651"/>
      <c r="B651"/>
      <c r="C651"/>
      <c r="D651"/>
      <c r="E651" s="3"/>
      <c r="F651" s="3"/>
      <c r="G651" s="55"/>
      <c r="H651" s="3"/>
      <c r="I651"/>
    </row>
    <row r="652" spans="1:9" s="25" customFormat="1">
      <c r="A652"/>
      <c r="B652"/>
      <c r="C652"/>
      <c r="D652"/>
      <c r="E652" s="3"/>
      <c r="F652" s="3"/>
      <c r="G652" s="55"/>
      <c r="H652"/>
      <c r="I652"/>
    </row>
    <row r="653" spans="1:9" s="25" customFormat="1">
      <c r="A653"/>
      <c r="B653"/>
      <c r="C653"/>
      <c r="D653"/>
      <c r="E653" s="3"/>
      <c r="F653" s="3"/>
      <c r="G653" s="55"/>
      <c r="H653"/>
      <c r="I653"/>
    </row>
    <row r="654" spans="1:9" s="25" customFormat="1">
      <c r="A654"/>
      <c r="B654"/>
      <c r="C654"/>
      <c r="D654"/>
      <c r="E654" s="3"/>
      <c r="F654" s="3"/>
      <c r="G654" s="55"/>
      <c r="H654"/>
      <c r="I654"/>
    </row>
    <row r="655" spans="1:9" s="25" customFormat="1">
      <c r="A655"/>
      <c r="B655"/>
      <c r="C655"/>
      <c r="D655"/>
      <c r="E655" s="3"/>
      <c r="F655" s="3"/>
      <c r="G655" s="55"/>
      <c r="H655"/>
      <c r="I655"/>
    </row>
    <row r="656" spans="1:9" s="25" customFormat="1">
      <c r="A656"/>
      <c r="B656"/>
      <c r="C656"/>
      <c r="D656"/>
      <c r="E656" s="3"/>
      <c r="F656" s="3"/>
      <c r="G656" s="55"/>
      <c r="H656" s="3"/>
      <c r="I656"/>
    </row>
    <row r="657" spans="1:9" s="25" customFormat="1">
      <c r="A657"/>
      <c r="B657"/>
      <c r="C657"/>
      <c r="D657"/>
      <c r="E657" s="3"/>
      <c r="F657" s="3"/>
      <c r="G657" s="55"/>
      <c r="H657"/>
      <c r="I657"/>
    </row>
    <row r="658" spans="1:9" s="25" customFormat="1">
      <c r="A658"/>
      <c r="B658"/>
      <c r="C658"/>
      <c r="D658"/>
      <c r="E658" s="3"/>
      <c r="F658" s="3"/>
      <c r="G658" s="55"/>
      <c r="H658" s="3"/>
      <c r="I658"/>
    </row>
    <row r="659" spans="1:9" s="25" customFormat="1">
      <c r="A659"/>
      <c r="B659"/>
      <c r="C659"/>
      <c r="D659"/>
      <c r="E659" s="3"/>
      <c r="F659" s="3"/>
      <c r="G659" s="55"/>
      <c r="H659"/>
      <c r="I659"/>
    </row>
    <row r="660" spans="1:9" s="25" customFormat="1">
      <c r="A660"/>
      <c r="B660"/>
      <c r="C660"/>
      <c r="D660"/>
      <c r="E660" s="3"/>
      <c r="F660" s="3"/>
      <c r="G660" s="55"/>
      <c r="H660"/>
      <c r="I660"/>
    </row>
    <row r="661" spans="1:9" s="25" customFormat="1">
      <c r="A661"/>
      <c r="B661"/>
      <c r="C661"/>
      <c r="D661"/>
      <c r="E661" s="3"/>
      <c r="F661" s="3"/>
      <c r="G661" s="55"/>
      <c r="H661"/>
      <c r="I661"/>
    </row>
    <row r="662" spans="1:9" s="25" customFormat="1">
      <c r="A662"/>
      <c r="B662"/>
      <c r="C662"/>
      <c r="D662"/>
      <c r="E662" s="3"/>
      <c r="F662" s="3"/>
      <c r="G662" s="55"/>
      <c r="H662" s="3"/>
      <c r="I662"/>
    </row>
    <row r="663" spans="1:9" s="25" customFormat="1">
      <c r="A663"/>
      <c r="B663"/>
      <c r="C663"/>
      <c r="D663"/>
      <c r="E663" s="3"/>
      <c r="F663" s="3"/>
      <c r="G663" s="55"/>
      <c r="H663"/>
      <c r="I663"/>
    </row>
    <row r="664" spans="1:9" s="25" customFormat="1">
      <c r="A664"/>
      <c r="B664"/>
      <c r="C664"/>
      <c r="D664"/>
      <c r="E664" s="3"/>
      <c r="F664" s="3"/>
      <c r="G664" s="55"/>
      <c r="H664"/>
      <c r="I664"/>
    </row>
    <row r="665" spans="1:9" s="25" customFormat="1">
      <c r="A665"/>
      <c r="B665"/>
      <c r="C665"/>
      <c r="D665"/>
      <c r="E665" s="3"/>
      <c r="F665" s="3"/>
      <c r="G665" s="55"/>
      <c r="H665"/>
      <c r="I665"/>
    </row>
    <row r="666" spans="1:9" s="25" customFormat="1">
      <c r="A666"/>
      <c r="B666"/>
      <c r="C666"/>
      <c r="D666"/>
      <c r="E666" s="3"/>
      <c r="F666" s="3"/>
      <c r="G666" s="55"/>
      <c r="H666"/>
      <c r="I666"/>
    </row>
    <row r="667" spans="1:9" s="25" customFormat="1">
      <c r="A667"/>
      <c r="B667"/>
      <c r="C667"/>
      <c r="D667"/>
      <c r="E667" s="3"/>
      <c r="F667" s="3"/>
      <c r="G667" s="55"/>
      <c r="H667"/>
      <c r="I667"/>
    </row>
    <row r="668" spans="1:9" s="25" customFormat="1">
      <c r="A668"/>
      <c r="B668"/>
      <c r="C668"/>
      <c r="D668"/>
      <c r="E668" s="3"/>
      <c r="F668" s="3"/>
      <c r="G668" s="55"/>
      <c r="H668"/>
      <c r="I668"/>
    </row>
    <row r="669" spans="1:9" s="25" customFormat="1">
      <c r="A669"/>
      <c r="B669"/>
      <c r="C669"/>
      <c r="D669"/>
      <c r="E669" s="3"/>
      <c r="F669" s="3"/>
      <c r="G669" s="55"/>
      <c r="H669"/>
      <c r="I669"/>
    </row>
    <row r="670" spans="1:9" s="25" customFormat="1">
      <c r="A670"/>
      <c r="B670"/>
      <c r="C670"/>
      <c r="D670"/>
      <c r="E670" s="3"/>
      <c r="F670" s="3"/>
      <c r="G670" s="55"/>
      <c r="H670"/>
      <c r="I670"/>
    </row>
    <row r="671" spans="1:9" s="25" customFormat="1">
      <c r="A671"/>
      <c r="B671"/>
      <c r="C671"/>
      <c r="D671"/>
      <c r="E671" s="3"/>
      <c r="F671" s="3"/>
      <c r="G671" s="55"/>
      <c r="H671"/>
      <c r="I671"/>
    </row>
    <row r="672" spans="1:9" s="25" customFormat="1">
      <c r="A672"/>
      <c r="B672"/>
      <c r="C672"/>
      <c r="D672"/>
      <c r="E672" s="3"/>
      <c r="F672" s="3"/>
      <c r="G672" s="55"/>
      <c r="H672"/>
      <c r="I672"/>
    </row>
    <row r="673" spans="1:9" s="25" customFormat="1">
      <c r="A673"/>
      <c r="B673"/>
      <c r="C673"/>
      <c r="D673"/>
      <c r="E673" s="3"/>
      <c r="F673" s="3"/>
      <c r="G673" s="55"/>
      <c r="H673"/>
      <c r="I673"/>
    </row>
    <row r="674" spans="1:9" s="25" customFormat="1">
      <c r="A674"/>
      <c r="B674"/>
      <c r="C674"/>
      <c r="D674"/>
      <c r="E674" s="3"/>
      <c r="F674" s="3"/>
      <c r="G674" s="55"/>
      <c r="H674"/>
      <c r="I674"/>
    </row>
    <row r="675" spans="1:9" s="25" customFormat="1">
      <c r="A675"/>
      <c r="B675"/>
      <c r="C675"/>
      <c r="D675"/>
      <c r="E675" s="3"/>
      <c r="F675" s="3"/>
      <c r="G675" s="55"/>
      <c r="H675"/>
      <c r="I675"/>
    </row>
    <row r="676" spans="1:9" s="25" customFormat="1">
      <c r="A676"/>
      <c r="B676"/>
      <c r="C676"/>
      <c r="D676"/>
      <c r="E676" s="3"/>
      <c r="F676" s="3"/>
      <c r="G676" s="55"/>
      <c r="H676"/>
      <c r="I676"/>
    </row>
    <row r="677" spans="1:9" s="25" customFormat="1">
      <c r="A677"/>
      <c r="B677"/>
      <c r="C677"/>
      <c r="D677"/>
      <c r="E677" s="3"/>
      <c r="F677" s="3"/>
      <c r="G677" s="55"/>
      <c r="H677"/>
      <c r="I677"/>
    </row>
    <row r="678" spans="1:9" s="25" customFormat="1">
      <c r="A678"/>
      <c r="B678"/>
      <c r="C678"/>
      <c r="D678"/>
      <c r="E678" s="3"/>
      <c r="F678" s="3"/>
      <c r="G678" s="55"/>
      <c r="H678"/>
      <c r="I678"/>
    </row>
    <row r="679" spans="1:9" s="25" customFormat="1">
      <c r="A679"/>
      <c r="B679"/>
      <c r="C679"/>
      <c r="D679"/>
      <c r="E679" s="3"/>
      <c r="F679" s="3"/>
      <c r="G679" s="55"/>
      <c r="H679"/>
      <c r="I679"/>
    </row>
    <row r="680" spans="1:9" s="25" customFormat="1">
      <c r="A680"/>
      <c r="B680"/>
      <c r="C680"/>
      <c r="D680"/>
      <c r="E680" s="3"/>
      <c r="F680" s="3"/>
      <c r="G680" s="55"/>
      <c r="H680"/>
      <c r="I680"/>
    </row>
    <row r="681" spans="1:9" s="25" customFormat="1">
      <c r="A681"/>
      <c r="B681"/>
      <c r="C681"/>
      <c r="D681"/>
      <c r="E681" s="3"/>
      <c r="F681" s="3"/>
      <c r="G681" s="55"/>
      <c r="H681"/>
      <c r="I681"/>
    </row>
    <row r="682" spans="1:9" s="25" customFormat="1">
      <c r="A682"/>
      <c r="B682"/>
      <c r="C682"/>
      <c r="D682"/>
      <c r="E682" s="3"/>
      <c r="F682" s="3"/>
      <c r="G682" s="55"/>
      <c r="H682"/>
      <c r="I682"/>
    </row>
    <row r="683" spans="1:9" s="25" customFormat="1">
      <c r="A683"/>
      <c r="B683"/>
      <c r="C683"/>
      <c r="D683"/>
      <c r="E683" s="3"/>
      <c r="F683" s="3"/>
      <c r="G683" s="55"/>
      <c r="H683"/>
      <c r="I683"/>
    </row>
    <row r="684" spans="1:9" s="25" customFormat="1">
      <c r="A684"/>
      <c r="B684"/>
      <c r="C684"/>
      <c r="D684"/>
      <c r="E684" s="3"/>
      <c r="F684" s="3"/>
      <c r="G684" s="55"/>
      <c r="H684"/>
      <c r="I684"/>
    </row>
    <row r="685" spans="1:9" s="25" customFormat="1">
      <c r="A685"/>
      <c r="B685"/>
      <c r="C685"/>
      <c r="D685"/>
      <c r="E685" s="3"/>
      <c r="F685" s="3"/>
      <c r="G685" s="55"/>
      <c r="H685"/>
      <c r="I685"/>
    </row>
    <row r="686" spans="1:9" s="25" customFormat="1">
      <c r="A686"/>
      <c r="B686"/>
      <c r="C686"/>
      <c r="D686"/>
      <c r="E686" s="3"/>
      <c r="F686" s="3"/>
      <c r="G686" s="55"/>
      <c r="H686"/>
      <c r="I686"/>
    </row>
    <row r="687" spans="1:9" s="25" customFormat="1">
      <c r="A687"/>
      <c r="B687"/>
      <c r="C687"/>
      <c r="D687"/>
      <c r="E687" s="3"/>
      <c r="F687" s="3"/>
      <c r="G687" s="55"/>
      <c r="H687"/>
      <c r="I687"/>
    </row>
    <row r="688" spans="1:9" s="25" customFormat="1">
      <c r="A688"/>
      <c r="B688"/>
      <c r="C688"/>
      <c r="D688"/>
      <c r="E688" s="3"/>
      <c r="F688" s="3"/>
      <c r="G688" s="55"/>
      <c r="H688"/>
      <c r="I688"/>
    </row>
    <row r="689" spans="1:9" s="25" customFormat="1">
      <c r="A689"/>
      <c r="B689"/>
      <c r="C689"/>
      <c r="D689"/>
      <c r="E689" s="3"/>
      <c r="F689" s="3"/>
      <c r="G689" s="55"/>
      <c r="H689"/>
      <c r="I689"/>
    </row>
    <row r="690" spans="1:9" s="25" customFormat="1">
      <c r="A690"/>
      <c r="B690"/>
      <c r="C690"/>
      <c r="D690"/>
      <c r="E690" s="3"/>
      <c r="F690" s="3"/>
      <c r="G690" s="55"/>
      <c r="H690"/>
      <c r="I690"/>
    </row>
    <row r="691" spans="1:9" s="25" customFormat="1">
      <c r="A691"/>
      <c r="B691"/>
      <c r="C691"/>
      <c r="D691"/>
      <c r="E691" s="3"/>
      <c r="F691" s="3"/>
      <c r="G691" s="55"/>
      <c r="H691"/>
      <c r="I691"/>
    </row>
    <row r="692" spans="1:9" s="25" customFormat="1">
      <c r="A692"/>
      <c r="B692"/>
      <c r="C692"/>
      <c r="D692"/>
      <c r="E692" s="3"/>
      <c r="F692" s="3"/>
      <c r="G692" s="55"/>
      <c r="H692"/>
      <c r="I692"/>
    </row>
    <row r="693" spans="1:9" s="25" customFormat="1">
      <c r="A693"/>
      <c r="B693"/>
      <c r="C693"/>
      <c r="D693"/>
      <c r="E693" s="3"/>
      <c r="F693" s="3"/>
      <c r="G693" s="55"/>
      <c r="H693"/>
      <c r="I693"/>
    </row>
    <row r="694" spans="1:9" s="25" customFormat="1">
      <c r="A694"/>
      <c r="B694"/>
      <c r="C694"/>
      <c r="D694"/>
      <c r="E694" s="3"/>
      <c r="F694" s="3"/>
      <c r="G694" s="55"/>
      <c r="H694"/>
      <c r="I694"/>
    </row>
    <row r="695" spans="1:9" s="25" customFormat="1">
      <c r="A695"/>
      <c r="B695"/>
      <c r="C695"/>
      <c r="D695"/>
      <c r="E695" s="3"/>
      <c r="F695" s="3"/>
      <c r="G695" s="55"/>
      <c r="H695"/>
      <c r="I695"/>
    </row>
    <row r="696" spans="1:9" s="25" customFormat="1">
      <c r="A696"/>
      <c r="B696"/>
      <c r="C696"/>
      <c r="D696"/>
      <c r="E696" s="3"/>
      <c r="F696" s="3"/>
      <c r="G696" s="55"/>
      <c r="H696"/>
      <c r="I696"/>
    </row>
    <row r="697" spans="1:9" s="25" customFormat="1">
      <c r="A697"/>
      <c r="B697"/>
      <c r="C697"/>
      <c r="D697"/>
      <c r="E697" s="3"/>
      <c r="F697" s="3"/>
      <c r="G697" s="55"/>
      <c r="H697"/>
      <c r="I697"/>
    </row>
    <row r="698" spans="1:9" s="25" customFormat="1">
      <c r="A698"/>
      <c r="B698"/>
      <c r="C698"/>
      <c r="D698"/>
      <c r="E698" s="3"/>
      <c r="F698" s="3"/>
      <c r="G698" s="55"/>
      <c r="H698"/>
      <c r="I698"/>
    </row>
    <row r="699" spans="1:9" s="25" customFormat="1">
      <c r="A699"/>
      <c r="B699"/>
      <c r="C699"/>
      <c r="D699"/>
      <c r="E699" s="3"/>
      <c r="F699" s="3"/>
      <c r="G699" s="55"/>
      <c r="H699"/>
      <c r="I699"/>
    </row>
    <row r="700" spans="1:9" s="25" customFormat="1">
      <c r="A700"/>
      <c r="B700"/>
      <c r="C700"/>
      <c r="D700"/>
      <c r="E700" s="3"/>
      <c r="F700" s="3"/>
      <c r="G700" s="55"/>
      <c r="H700"/>
      <c r="I700"/>
    </row>
    <row r="701" spans="1:9" s="25" customFormat="1">
      <c r="A701"/>
      <c r="B701"/>
      <c r="C701"/>
      <c r="D701"/>
      <c r="E701" s="3"/>
      <c r="F701" s="3"/>
      <c r="G701" s="55"/>
      <c r="H701"/>
      <c r="I701"/>
    </row>
    <row r="702" spans="1:9" s="25" customFormat="1">
      <c r="A702"/>
      <c r="B702"/>
      <c r="C702"/>
      <c r="D702"/>
      <c r="E702" s="3"/>
      <c r="F702" s="3"/>
      <c r="G702" s="55"/>
      <c r="H702"/>
      <c r="I702"/>
    </row>
    <row r="703" spans="1:9" s="25" customFormat="1">
      <c r="A703"/>
      <c r="B703"/>
      <c r="C703"/>
      <c r="D703"/>
      <c r="E703" s="3"/>
      <c r="F703" s="3"/>
      <c r="G703" s="55"/>
      <c r="H703"/>
      <c r="I703"/>
    </row>
    <row r="704" spans="1:9" s="25" customFormat="1">
      <c r="A704"/>
      <c r="B704"/>
      <c r="C704"/>
      <c r="D704"/>
      <c r="E704" s="3"/>
      <c r="F704" s="3"/>
      <c r="G704" s="55"/>
      <c r="H704"/>
      <c r="I704"/>
    </row>
    <row r="705" spans="1:9" s="25" customFormat="1">
      <c r="A705"/>
      <c r="B705"/>
      <c r="C705"/>
      <c r="D705"/>
      <c r="E705" s="3"/>
      <c r="F705" s="3"/>
      <c r="G705" s="55"/>
      <c r="H705"/>
      <c r="I705"/>
    </row>
    <row r="706" spans="1:9" s="25" customFormat="1">
      <c r="A706"/>
      <c r="B706"/>
      <c r="C706"/>
      <c r="D706"/>
      <c r="E706" s="3"/>
      <c r="F706" s="3"/>
      <c r="G706" s="55"/>
      <c r="H706"/>
      <c r="I706"/>
    </row>
    <row r="707" spans="1:9" s="25" customFormat="1">
      <c r="A707"/>
      <c r="B707"/>
      <c r="C707"/>
      <c r="D707"/>
      <c r="E707" s="3"/>
      <c r="F707" s="3"/>
      <c r="G707" s="55"/>
      <c r="H707"/>
      <c r="I707"/>
    </row>
    <row r="708" spans="1:9" s="25" customFormat="1">
      <c r="A708"/>
      <c r="B708"/>
      <c r="C708"/>
      <c r="D708"/>
      <c r="E708" s="3"/>
      <c r="F708" s="3"/>
      <c r="G708" s="55"/>
      <c r="H708"/>
      <c r="I708"/>
    </row>
    <row r="709" spans="1:9" s="25" customFormat="1">
      <c r="A709"/>
      <c r="B709"/>
      <c r="C709"/>
      <c r="D709"/>
      <c r="E709" s="3"/>
      <c r="F709" s="3"/>
      <c r="G709" s="55"/>
      <c r="H709"/>
      <c r="I709"/>
    </row>
    <row r="710" spans="1:9" s="25" customFormat="1">
      <c r="A710"/>
      <c r="B710"/>
      <c r="C710"/>
      <c r="D710"/>
      <c r="E710" s="3"/>
      <c r="F710" s="3"/>
      <c r="G710" s="55"/>
      <c r="H710"/>
      <c r="I710"/>
    </row>
    <row r="711" spans="1:9" s="25" customFormat="1">
      <c r="A711"/>
      <c r="B711"/>
      <c r="C711"/>
      <c r="D711"/>
      <c r="E711" s="3"/>
      <c r="F711" s="3"/>
      <c r="G711" s="55"/>
      <c r="H711"/>
      <c r="I711"/>
    </row>
    <row r="712" spans="1:9" s="25" customFormat="1">
      <c r="A712"/>
      <c r="B712"/>
      <c r="C712"/>
      <c r="D712"/>
      <c r="E712" s="3"/>
      <c r="F712" s="3"/>
      <c r="G712" s="55"/>
      <c r="H712"/>
      <c r="I712"/>
    </row>
    <row r="713" spans="1:9" s="25" customFormat="1">
      <c r="A713"/>
      <c r="B713"/>
      <c r="C713"/>
      <c r="D713"/>
      <c r="E713" s="3"/>
      <c r="F713" s="3"/>
      <c r="G713" s="55"/>
      <c r="H713"/>
      <c r="I713"/>
    </row>
    <row r="714" spans="1:9" s="25" customFormat="1">
      <c r="A714"/>
      <c r="B714"/>
      <c r="C714"/>
      <c r="D714"/>
      <c r="E714" s="3"/>
      <c r="F714" s="3"/>
      <c r="G714" s="55"/>
      <c r="H714"/>
      <c r="I714"/>
    </row>
    <row r="715" spans="1:9" s="25" customFormat="1">
      <c r="A715"/>
      <c r="B715"/>
      <c r="C715"/>
      <c r="D715"/>
      <c r="E715" s="3"/>
      <c r="F715" s="3"/>
      <c r="G715" s="55"/>
      <c r="H715"/>
      <c r="I715"/>
    </row>
    <row r="716" spans="1:9" s="25" customFormat="1">
      <c r="A716"/>
      <c r="B716"/>
      <c r="C716"/>
      <c r="D716"/>
      <c r="E716" s="3"/>
      <c r="F716" s="3"/>
      <c r="G716" s="55"/>
      <c r="H716"/>
      <c r="I716"/>
    </row>
    <row r="717" spans="1:9" s="25" customFormat="1">
      <c r="A717"/>
      <c r="B717"/>
      <c r="C717"/>
      <c r="D717"/>
      <c r="E717" s="3"/>
      <c r="F717" s="3"/>
      <c r="G717" s="55"/>
      <c r="H717"/>
      <c r="I717"/>
    </row>
    <row r="718" spans="1:9" s="25" customFormat="1">
      <c r="A718"/>
      <c r="B718"/>
      <c r="C718"/>
      <c r="D718"/>
      <c r="E718" s="3"/>
      <c r="F718" s="3"/>
      <c r="G718" s="55"/>
      <c r="H718"/>
      <c r="I718"/>
    </row>
    <row r="719" spans="1:9" s="25" customFormat="1">
      <c r="A719"/>
      <c r="B719"/>
      <c r="C719"/>
      <c r="D719"/>
      <c r="E719" s="3"/>
      <c r="F719" s="3"/>
      <c r="G719" s="55"/>
      <c r="H719"/>
      <c r="I719"/>
    </row>
    <row r="720" spans="1:9" s="25" customFormat="1">
      <c r="A720"/>
      <c r="B720"/>
      <c r="C720"/>
      <c r="D720"/>
      <c r="E720" s="3"/>
      <c r="F720" s="3"/>
      <c r="G720" s="55"/>
      <c r="H720"/>
      <c r="I720"/>
    </row>
    <row r="721" spans="1:9" s="25" customFormat="1">
      <c r="A721"/>
      <c r="B721"/>
      <c r="C721"/>
      <c r="D721"/>
      <c r="E721" s="3"/>
      <c r="F721" s="3"/>
      <c r="G721" s="55"/>
      <c r="H721"/>
      <c r="I721"/>
    </row>
    <row r="722" spans="1:9" s="25" customFormat="1">
      <c r="A722"/>
      <c r="B722"/>
      <c r="C722"/>
      <c r="D722"/>
      <c r="E722" s="3"/>
      <c r="F722" s="3"/>
      <c r="G722" s="55"/>
      <c r="H722"/>
      <c r="I722"/>
    </row>
    <row r="723" spans="1:9" s="25" customFormat="1">
      <c r="A723"/>
      <c r="B723"/>
      <c r="C723"/>
      <c r="D723"/>
      <c r="E723" s="3"/>
      <c r="F723" s="3"/>
      <c r="G723" s="55"/>
      <c r="H723"/>
      <c r="I723"/>
    </row>
    <row r="724" spans="1:9" s="25" customFormat="1">
      <c r="A724"/>
      <c r="B724"/>
      <c r="C724"/>
      <c r="D724"/>
      <c r="E724" s="3"/>
      <c r="F724" s="3"/>
      <c r="G724" s="55"/>
      <c r="H724"/>
      <c r="I724"/>
    </row>
    <row r="725" spans="1:9" s="25" customFormat="1">
      <c r="A725"/>
      <c r="B725"/>
      <c r="C725"/>
      <c r="D725"/>
      <c r="E725" s="3"/>
      <c r="F725" s="3"/>
      <c r="G725" s="55"/>
      <c r="H725"/>
      <c r="I725"/>
    </row>
    <row r="726" spans="1:9" s="25" customFormat="1">
      <c r="A726"/>
      <c r="B726"/>
      <c r="C726"/>
      <c r="D726"/>
      <c r="E726" s="3"/>
      <c r="F726" s="3"/>
      <c r="G726" s="55"/>
      <c r="H726"/>
      <c r="I726"/>
    </row>
    <row r="727" spans="1:9" s="25" customFormat="1">
      <c r="A727"/>
      <c r="B727"/>
      <c r="C727"/>
      <c r="D727"/>
      <c r="E727" s="3"/>
      <c r="F727" s="3"/>
      <c r="G727" s="55"/>
      <c r="H727"/>
      <c r="I727"/>
    </row>
    <row r="728" spans="1:9" s="25" customFormat="1">
      <c r="A728"/>
      <c r="B728"/>
      <c r="C728"/>
      <c r="D728"/>
      <c r="E728" s="3"/>
      <c r="F728" s="3"/>
      <c r="G728" s="55"/>
      <c r="H728"/>
      <c r="I728"/>
    </row>
    <row r="729" spans="1:9" s="25" customFormat="1">
      <c r="A729"/>
      <c r="B729"/>
      <c r="C729"/>
      <c r="D729"/>
      <c r="E729" s="3"/>
      <c r="F729" s="3"/>
      <c r="G729" s="55"/>
      <c r="H729"/>
      <c r="I729"/>
    </row>
    <row r="730" spans="1:9" s="25" customFormat="1">
      <c r="A730"/>
      <c r="B730"/>
      <c r="C730"/>
      <c r="D730"/>
      <c r="E730" s="3"/>
      <c r="F730" s="3"/>
      <c r="G730" s="55"/>
      <c r="H730"/>
      <c r="I730"/>
    </row>
    <row r="731" spans="1:9" s="25" customFormat="1">
      <c r="A731"/>
      <c r="B731"/>
      <c r="C731"/>
      <c r="D731"/>
      <c r="E731" s="3"/>
      <c r="F731" s="3"/>
      <c r="G731" s="55"/>
      <c r="H731"/>
      <c r="I731"/>
    </row>
    <row r="732" spans="1:9" s="25" customFormat="1">
      <c r="A732"/>
      <c r="B732"/>
      <c r="C732"/>
      <c r="D732"/>
      <c r="E732" s="3"/>
      <c r="F732" s="3"/>
      <c r="G732" s="55"/>
      <c r="H732"/>
      <c r="I732"/>
    </row>
    <row r="733" spans="1:9" s="25" customFormat="1">
      <c r="A733"/>
      <c r="B733"/>
      <c r="C733"/>
      <c r="D733"/>
      <c r="E733" s="3"/>
      <c r="F733" s="3"/>
      <c r="G733" s="55"/>
      <c r="H733"/>
      <c r="I733"/>
    </row>
    <row r="734" spans="1:9" s="25" customFormat="1">
      <c r="A734"/>
      <c r="B734"/>
      <c r="C734"/>
      <c r="D734"/>
      <c r="E734" s="3"/>
      <c r="F734" s="3"/>
      <c r="G734" s="55"/>
      <c r="H734"/>
      <c r="I734"/>
    </row>
    <row r="735" spans="1:9" s="25" customFormat="1">
      <c r="A735"/>
      <c r="B735"/>
      <c r="C735"/>
      <c r="D735"/>
      <c r="E735" s="3"/>
      <c r="F735" s="3"/>
      <c r="G735" s="55"/>
      <c r="H735"/>
      <c r="I735"/>
    </row>
    <row r="736" spans="1:9" s="25" customFormat="1">
      <c r="A736"/>
      <c r="B736"/>
      <c r="C736"/>
      <c r="D736"/>
      <c r="E736" s="3"/>
      <c r="F736" s="3"/>
      <c r="G736" s="55"/>
      <c r="H736"/>
      <c r="I736"/>
    </row>
    <row r="737" spans="1:9" s="25" customFormat="1">
      <c r="A737"/>
      <c r="B737"/>
      <c r="C737"/>
      <c r="D737"/>
      <c r="E737" s="3"/>
      <c r="F737" s="3"/>
      <c r="G737" s="55"/>
      <c r="H737"/>
      <c r="I737"/>
    </row>
    <row r="738" spans="1:9" s="25" customFormat="1">
      <c r="A738"/>
      <c r="B738"/>
      <c r="C738"/>
      <c r="D738"/>
      <c r="E738" s="3"/>
      <c r="F738" s="3"/>
      <c r="G738" s="55"/>
      <c r="H738"/>
      <c r="I738"/>
    </row>
    <row r="739" spans="1:9" s="25" customFormat="1">
      <c r="A739"/>
      <c r="B739"/>
      <c r="C739"/>
      <c r="D739"/>
      <c r="E739" s="3"/>
      <c r="F739" s="3"/>
      <c r="G739" s="55"/>
      <c r="H739"/>
      <c r="I739"/>
    </row>
    <row r="740" spans="1:9" s="25" customFormat="1">
      <c r="A740"/>
      <c r="B740"/>
      <c r="C740"/>
      <c r="D740"/>
      <c r="E740" s="3"/>
      <c r="F740" s="3"/>
      <c r="G740" s="55"/>
      <c r="H740"/>
      <c r="I740"/>
    </row>
    <row r="741" spans="1:9" s="25" customFormat="1">
      <c r="A741"/>
      <c r="B741"/>
      <c r="C741"/>
      <c r="D741"/>
      <c r="E741" s="3"/>
      <c r="F741" s="3"/>
      <c r="G741" s="55"/>
      <c r="H741"/>
      <c r="I741"/>
    </row>
    <row r="742" spans="1:9" s="25" customFormat="1">
      <c r="A742"/>
      <c r="B742"/>
      <c r="C742"/>
      <c r="D742"/>
      <c r="E742" s="3"/>
      <c r="F742" s="3"/>
      <c r="G742" s="55"/>
      <c r="H742"/>
      <c r="I742"/>
    </row>
    <row r="743" spans="1:9" s="25" customFormat="1">
      <c r="A743"/>
      <c r="B743"/>
      <c r="C743"/>
      <c r="D743"/>
      <c r="E743" s="3"/>
      <c r="F743" s="3"/>
      <c r="G743" s="55"/>
      <c r="H743" s="3"/>
      <c r="I743"/>
    </row>
    <row r="744" spans="1:9" s="25" customFormat="1">
      <c r="A744"/>
      <c r="B744"/>
      <c r="C744"/>
      <c r="D744"/>
      <c r="E744" s="3"/>
      <c r="F744" s="3"/>
      <c r="G744" s="55"/>
      <c r="H744"/>
      <c r="I744"/>
    </row>
    <row r="745" spans="1:9" s="25" customFormat="1">
      <c r="A745"/>
      <c r="B745"/>
      <c r="C745"/>
      <c r="D745"/>
      <c r="E745" s="3"/>
      <c r="F745" s="3"/>
      <c r="G745" s="55"/>
      <c r="H745"/>
      <c r="I745"/>
    </row>
    <row r="746" spans="1:9" s="25" customFormat="1">
      <c r="A746"/>
      <c r="B746"/>
      <c r="C746"/>
      <c r="D746"/>
      <c r="E746" s="3"/>
      <c r="F746" s="3"/>
      <c r="G746" s="55"/>
      <c r="H746"/>
      <c r="I746"/>
    </row>
    <row r="747" spans="1:9" s="25" customFormat="1">
      <c r="A747"/>
      <c r="B747"/>
      <c r="C747"/>
      <c r="D747"/>
      <c r="E747" s="3"/>
      <c r="F747" s="3"/>
      <c r="G747" s="55"/>
      <c r="H747"/>
      <c r="I747"/>
    </row>
    <row r="748" spans="1:9" s="25" customFormat="1">
      <c r="A748"/>
      <c r="B748"/>
      <c r="C748"/>
      <c r="D748"/>
      <c r="E748" s="3"/>
      <c r="F748" s="3"/>
      <c r="G748" s="55"/>
      <c r="H748"/>
      <c r="I748"/>
    </row>
    <row r="749" spans="1:9" s="25" customFormat="1">
      <c r="A749"/>
      <c r="B749"/>
      <c r="C749"/>
      <c r="D749"/>
      <c r="E749" s="3"/>
      <c r="F749" s="3"/>
      <c r="G749" s="55"/>
      <c r="H749"/>
      <c r="I749"/>
    </row>
    <row r="750" spans="1:9" s="25" customFormat="1">
      <c r="A750"/>
      <c r="B750"/>
      <c r="C750"/>
      <c r="D750"/>
      <c r="E750" s="3"/>
      <c r="F750" s="3"/>
      <c r="G750" s="55"/>
      <c r="H750"/>
      <c r="I750"/>
    </row>
    <row r="751" spans="1:9" s="25" customFormat="1">
      <c r="A751"/>
      <c r="B751"/>
      <c r="C751"/>
      <c r="D751"/>
      <c r="E751" s="3"/>
      <c r="F751" s="3"/>
      <c r="G751" s="55"/>
      <c r="H751"/>
      <c r="I751"/>
    </row>
    <row r="752" spans="1:9" s="25" customFormat="1">
      <c r="A752"/>
      <c r="B752"/>
      <c r="C752"/>
      <c r="D752"/>
      <c r="E752" s="3"/>
      <c r="F752" s="3"/>
      <c r="G752" s="55"/>
      <c r="H752"/>
      <c r="I752"/>
    </row>
    <row r="753" spans="1:9" s="25" customFormat="1">
      <c r="A753"/>
      <c r="B753"/>
      <c r="C753"/>
      <c r="D753"/>
      <c r="E753" s="3"/>
      <c r="F753" s="3"/>
      <c r="G753" s="55"/>
      <c r="H753"/>
      <c r="I753"/>
    </row>
    <row r="754" spans="1:9" s="25" customFormat="1">
      <c r="A754"/>
      <c r="B754"/>
      <c r="C754"/>
      <c r="D754"/>
      <c r="E754" s="3"/>
      <c r="F754" s="3"/>
      <c r="G754" s="55"/>
      <c r="H754"/>
      <c r="I754"/>
    </row>
    <row r="755" spans="1:9" s="25" customFormat="1">
      <c r="A755"/>
      <c r="B755"/>
      <c r="C755"/>
      <c r="D755"/>
      <c r="E755" s="3"/>
      <c r="F755" s="3"/>
      <c r="G755" s="55"/>
      <c r="H755"/>
      <c r="I755"/>
    </row>
    <row r="756" spans="1:9" s="25" customFormat="1">
      <c r="A756"/>
      <c r="B756"/>
      <c r="C756"/>
      <c r="D756"/>
      <c r="E756" s="3"/>
      <c r="F756" s="3"/>
      <c r="G756" s="55"/>
      <c r="H756" s="3"/>
      <c r="I756"/>
    </row>
    <row r="757" spans="1:9" s="25" customFormat="1">
      <c r="A757"/>
      <c r="B757"/>
      <c r="C757"/>
      <c r="D757"/>
      <c r="E757" s="3"/>
      <c r="F757" s="3"/>
      <c r="G757" s="55"/>
      <c r="H757"/>
      <c r="I757"/>
    </row>
    <row r="758" spans="1:9" s="25" customFormat="1">
      <c r="A758"/>
      <c r="B758"/>
      <c r="C758"/>
      <c r="D758"/>
      <c r="E758" s="3"/>
      <c r="F758" s="3"/>
      <c r="G758" s="55"/>
      <c r="H758"/>
      <c r="I758"/>
    </row>
    <row r="759" spans="1:9" s="25" customFormat="1">
      <c r="A759"/>
      <c r="B759"/>
      <c r="C759"/>
      <c r="D759"/>
      <c r="E759" s="3"/>
      <c r="F759" s="3"/>
      <c r="G759" s="55"/>
      <c r="H759"/>
      <c r="I759"/>
    </row>
    <row r="760" spans="1:9" s="25" customFormat="1">
      <c r="A760"/>
      <c r="B760"/>
      <c r="C760"/>
      <c r="D760"/>
      <c r="E760" s="3"/>
      <c r="F760" s="3"/>
      <c r="G760" s="55"/>
      <c r="H760"/>
      <c r="I760"/>
    </row>
    <row r="761" spans="1:9" s="25" customFormat="1">
      <c r="A761"/>
      <c r="B761"/>
      <c r="C761"/>
      <c r="D761"/>
      <c r="E761" s="3"/>
      <c r="F761" s="3"/>
      <c r="G761" s="55"/>
      <c r="H761"/>
      <c r="I761"/>
    </row>
    <row r="762" spans="1:9" s="25" customFormat="1">
      <c r="A762"/>
      <c r="B762"/>
      <c r="C762"/>
      <c r="D762"/>
      <c r="E762" s="3"/>
      <c r="F762" s="3"/>
      <c r="G762" s="55"/>
      <c r="H762"/>
      <c r="I762"/>
    </row>
    <row r="763" spans="1:9" s="25" customFormat="1">
      <c r="A763"/>
      <c r="B763"/>
      <c r="C763"/>
      <c r="D763"/>
      <c r="E763" s="3"/>
      <c r="F763" s="3"/>
      <c r="G763" s="55"/>
      <c r="H763"/>
      <c r="I763"/>
    </row>
    <row r="764" spans="1:9" s="25" customFormat="1">
      <c r="A764"/>
      <c r="B764"/>
      <c r="C764"/>
      <c r="D764"/>
      <c r="E764" s="3"/>
      <c r="F764" s="3"/>
      <c r="G764" s="55"/>
      <c r="H764"/>
      <c r="I764"/>
    </row>
    <row r="765" spans="1:9" s="25" customFormat="1">
      <c r="A765"/>
      <c r="B765"/>
      <c r="C765"/>
      <c r="D765"/>
      <c r="E765" s="3"/>
      <c r="F765" s="3"/>
      <c r="G765" s="55"/>
      <c r="H765"/>
      <c r="I765"/>
    </row>
    <row r="766" spans="1:9" s="25" customFormat="1">
      <c r="A766"/>
      <c r="B766"/>
      <c r="C766"/>
      <c r="D766"/>
      <c r="E766" s="3"/>
      <c r="F766" s="3"/>
      <c r="G766" s="55"/>
      <c r="H766"/>
      <c r="I766"/>
    </row>
    <row r="767" spans="1:9" s="25" customFormat="1">
      <c r="A767"/>
      <c r="B767"/>
      <c r="C767"/>
      <c r="D767"/>
      <c r="E767" s="3"/>
      <c r="F767" s="3"/>
      <c r="G767" s="55"/>
      <c r="H767"/>
      <c r="I767"/>
    </row>
    <row r="768" spans="1:9" s="25" customFormat="1">
      <c r="A768"/>
      <c r="B768"/>
      <c r="C768"/>
      <c r="D768"/>
      <c r="E768" s="3"/>
      <c r="F768" s="3"/>
      <c r="G768" s="55"/>
      <c r="H768"/>
      <c r="I768"/>
    </row>
    <row r="769" spans="1:9" s="25" customFormat="1">
      <c r="A769"/>
      <c r="B769"/>
      <c r="C769"/>
      <c r="D769"/>
      <c r="E769" s="3"/>
      <c r="F769" s="3"/>
      <c r="G769" s="55"/>
      <c r="H769"/>
      <c r="I769"/>
    </row>
    <row r="770" spans="1:9" s="25" customFormat="1">
      <c r="A770"/>
      <c r="B770"/>
      <c r="C770"/>
      <c r="D770"/>
      <c r="E770" s="3"/>
      <c r="F770" s="3"/>
      <c r="G770" s="55"/>
      <c r="H770"/>
      <c r="I770"/>
    </row>
    <row r="771" spans="1:9" s="25" customFormat="1">
      <c r="A771"/>
      <c r="B771"/>
      <c r="C771"/>
      <c r="D771"/>
      <c r="E771" s="3"/>
      <c r="F771" s="3"/>
      <c r="G771" s="55"/>
      <c r="H771"/>
      <c r="I771"/>
    </row>
    <row r="772" spans="1:9" s="25" customFormat="1">
      <c r="A772"/>
      <c r="B772"/>
      <c r="C772"/>
      <c r="D772"/>
      <c r="E772" s="3"/>
      <c r="F772" s="3"/>
      <c r="G772" s="55"/>
      <c r="H772"/>
      <c r="I772"/>
    </row>
    <row r="773" spans="1:9" s="25" customFormat="1">
      <c r="A773"/>
      <c r="B773"/>
      <c r="C773"/>
      <c r="D773"/>
      <c r="E773" s="3"/>
      <c r="F773" s="3"/>
      <c r="G773" s="55"/>
      <c r="H773"/>
      <c r="I773"/>
    </row>
    <row r="774" spans="1:9" s="25" customFormat="1">
      <c r="A774"/>
      <c r="B774"/>
      <c r="C774"/>
      <c r="D774"/>
      <c r="E774" s="3"/>
      <c r="F774" s="3"/>
      <c r="G774" s="55"/>
      <c r="H774"/>
      <c r="I774"/>
    </row>
    <row r="775" spans="1:9" s="25" customFormat="1">
      <c r="A775"/>
      <c r="B775"/>
      <c r="C775"/>
      <c r="D775"/>
      <c r="E775" s="3"/>
      <c r="F775" s="3"/>
      <c r="G775" s="55"/>
      <c r="H775"/>
      <c r="I775"/>
    </row>
    <row r="776" spans="1:9" s="25" customFormat="1">
      <c r="A776"/>
      <c r="B776"/>
      <c r="C776"/>
      <c r="D776"/>
      <c r="E776" s="3"/>
      <c r="F776" s="3"/>
      <c r="G776" s="55"/>
      <c r="H776"/>
      <c r="I776"/>
    </row>
    <row r="777" spans="1:9" s="25" customFormat="1">
      <c r="A777"/>
      <c r="B777"/>
      <c r="C777"/>
      <c r="D777"/>
      <c r="E777" s="3"/>
      <c r="F777" s="3"/>
      <c r="G777" s="55"/>
      <c r="H777"/>
      <c r="I777"/>
    </row>
    <row r="778" spans="1:9" s="25" customFormat="1">
      <c r="A778"/>
      <c r="B778"/>
      <c r="C778"/>
      <c r="D778"/>
      <c r="E778" s="3"/>
      <c r="F778" s="3"/>
      <c r="G778" s="55"/>
      <c r="H778"/>
      <c r="I778"/>
    </row>
    <row r="779" spans="1:9" s="25" customFormat="1">
      <c r="A779"/>
      <c r="B779"/>
      <c r="C779"/>
      <c r="D779"/>
      <c r="E779" s="3"/>
      <c r="F779" s="3"/>
      <c r="G779" s="55"/>
      <c r="H779"/>
      <c r="I779"/>
    </row>
    <row r="780" spans="1:9" s="25" customFormat="1">
      <c r="A780"/>
      <c r="B780"/>
      <c r="C780"/>
      <c r="D780"/>
      <c r="E780" s="3"/>
      <c r="F780" s="3"/>
      <c r="G780" s="55"/>
      <c r="H780"/>
      <c r="I780"/>
    </row>
    <row r="781" spans="1:9" s="25" customFormat="1">
      <c r="A781"/>
      <c r="B781"/>
      <c r="C781"/>
      <c r="D781"/>
      <c r="E781" s="3"/>
      <c r="F781" s="3"/>
      <c r="G781" s="55"/>
      <c r="H781"/>
      <c r="I781"/>
    </row>
    <row r="782" spans="1:9" s="25" customFormat="1">
      <c r="A782"/>
      <c r="B782"/>
      <c r="C782"/>
      <c r="D782"/>
      <c r="E782" s="3"/>
      <c r="F782" s="3"/>
      <c r="G782" s="55"/>
      <c r="H782"/>
      <c r="I782"/>
    </row>
    <row r="783" spans="1:9" s="25" customFormat="1">
      <c r="A783"/>
      <c r="B783"/>
      <c r="C783"/>
      <c r="D783"/>
      <c r="E783" s="3"/>
      <c r="F783" s="3"/>
      <c r="G783" s="55"/>
      <c r="H783"/>
      <c r="I783"/>
    </row>
    <row r="784" spans="1:9" s="25" customFormat="1">
      <c r="A784"/>
      <c r="B784"/>
      <c r="C784"/>
      <c r="D784"/>
      <c r="E784" s="3"/>
      <c r="F784" s="3"/>
      <c r="G784" s="55"/>
      <c r="H784"/>
      <c r="I784"/>
    </row>
    <row r="785" spans="1:9" s="25" customFormat="1">
      <c r="A785"/>
      <c r="B785"/>
      <c r="C785"/>
      <c r="D785"/>
      <c r="E785" s="3"/>
      <c r="F785" s="3"/>
      <c r="G785" s="55"/>
      <c r="H785"/>
      <c r="I785"/>
    </row>
    <row r="786" spans="1:9" s="25" customFormat="1">
      <c r="A786"/>
      <c r="B786"/>
      <c r="C786"/>
      <c r="D786"/>
      <c r="E786" s="3"/>
      <c r="F786" s="3"/>
      <c r="G786" s="55"/>
      <c r="H786"/>
      <c r="I786"/>
    </row>
    <row r="787" spans="1:9" s="25" customFormat="1">
      <c r="A787"/>
      <c r="B787"/>
      <c r="C787"/>
      <c r="D787"/>
      <c r="E787" s="3"/>
      <c r="F787" s="3"/>
      <c r="G787" s="55"/>
      <c r="H787"/>
      <c r="I787"/>
    </row>
    <row r="788" spans="1:9" s="25" customFormat="1">
      <c r="A788"/>
      <c r="B788"/>
      <c r="C788"/>
      <c r="D788"/>
      <c r="E788" s="3"/>
      <c r="F788" s="3"/>
      <c r="G788" s="55"/>
      <c r="H788"/>
      <c r="I788"/>
    </row>
    <row r="789" spans="1:9" s="25" customFormat="1">
      <c r="A789"/>
      <c r="B789"/>
      <c r="C789"/>
      <c r="D789"/>
      <c r="E789" s="3"/>
      <c r="F789" s="3"/>
      <c r="G789" s="55"/>
      <c r="H789"/>
      <c r="I789"/>
    </row>
    <row r="790" spans="1:9" s="25" customFormat="1">
      <c r="A790"/>
      <c r="B790"/>
      <c r="C790"/>
      <c r="D790"/>
      <c r="E790" s="3"/>
      <c r="F790" s="3"/>
      <c r="G790" s="55"/>
      <c r="H790"/>
      <c r="I790"/>
    </row>
    <row r="791" spans="1:9" s="25" customFormat="1">
      <c r="A791"/>
      <c r="B791"/>
      <c r="C791"/>
      <c r="D791"/>
      <c r="E791" s="3"/>
      <c r="F791" s="3"/>
      <c r="G791" s="55"/>
      <c r="H791"/>
      <c r="I791"/>
    </row>
    <row r="792" spans="1:9" s="25" customFormat="1">
      <c r="A792"/>
      <c r="B792"/>
      <c r="C792"/>
      <c r="D792"/>
      <c r="E792" s="3"/>
      <c r="F792" s="3"/>
      <c r="G792" s="55"/>
      <c r="H792"/>
      <c r="I792"/>
    </row>
    <row r="793" spans="1:9" s="25" customFormat="1">
      <c r="A793"/>
      <c r="B793"/>
      <c r="C793"/>
      <c r="D793"/>
      <c r="E793" s="3"/>
      <c r="F793" s="3"/>
      <c r="G793" s="55"/>
      <c r="H793"/>
      <c r="I793"/>
    </row>
    <row r="794" spans="1:9" s="25" customFormat="1">
      <c r="A794"/>
      <c r="B794"/>
      <c r="C794"/>
      <c r="D794"/>
      <c r="E794" s="3"/>
      <c r="F794" s="3"/>
      <c r="G794" s="55"/>
      <c r="H794"/>
      <c r="I794"/>
    </row>
    <row r="795" spans="1:9" s="25" customFormat="1">
      <c r="A795"/>
      <c r="B795"/>
      <c r="C795"/>
      <c r="D795"/>
      <c r="E795" s="3"/>
      <c r="F795" s="3"/>
      <c r="G795" s="55"/>
      <c r="H795"/>
      <c r="I795"/>
    </row>
    <row r="796" spans="1:9" s="25" customFormat="1">
      <c r="A796"/>
      <c r="B796"/>
      <c r="C796"/>
      <c r="D796"/>
      <c r="E796" s="3"/>
      <c r="F796" s="3"/>
      <c r="G796" s="55"/>
      <c r="H796"/>
      <c r="I796"/>
    </row>
    <row r="797" spans="1:9" s="25" customFormat="1">
      <c r="A797"/>
      <c r="B797"/>
      <c r="C797"/>
      <c r="D797"/>
      <c r="E797" s="3"/>
      <c r="F797" s="3"/>
      <c r="G797" s="55"/>
      <c r="H797"/>
      <c r="I797"/>
    </row>
    <row r="798" spans="1:9" s="25" customFormat="1">
      <c r="A798"/>
      <c r="B798"/>
      <c r="C798"/>
      <c r="D798"/>
      <c r="E798" s="3"/>
      <c r="F798" s="3"/>
      <c r="G798" s="55"/>
      <c r="H798"/>
      <c r="I798"/>
    </row>
    <row r="799" spans="1:9" s="25" customFormat="1">
      <c r="A799"/>
      <c r="B799"/>
      <c r="C799"/>
      <c r="D799"/>
      <c r="E799" s="3"/>
      <c r="F799" s="3"/>
      <c r="G799" s="55"/>
      <c r="H799"/>
      <c r="I799"/>
    </row>
    <row r="800" spans="1:9" s="25" customFormat="1">
      <c r="A800"/>
      <c r="B800"/>
      <c r="C800"/>
      <c r="D800"/>
      <c r="E800" s="3"/>
      <c r="F800" s="3"/>
      <c r="G800" s="55"/>
      <c r="H800"/>
      <c r="I800"/>
    </row>
    <row r="801" spans="1:9" s="25" customFormat="1">
      <c r="A801"/>
      <c r="B801"/>
      <c r="C801"/>
      <c r="D801"/>
      <c r="E801" s="3"/>
      <c r="F801" s="3"/>
      <c r="G801" s="55"/>
      <c r="H801"/>
      <c r="I801"/>
    </row>
    <row r="802" spans="1:9" s="25" customFormat="1">
      <c r="A802"/>
      <c r="B802"/>
      <c r="C802"/>
      <c r="D802"/>
      <c r="E802" s="3"/>
      <c r="F802" s="3"/>
      <c r="G802" s="55"/>
      <c r="H802"/>
      <c r="I802"/>
    </row>
    <row r="803" spans="1:9" s="25" customFormat="1">
      <c r="A803"/>
      <c r="B803"/>
      <c r="C803"/>
      <c r="D803"/>
      <c r="E803" s="3"/>
      <c r="F803" s="3"/>
      <c r="G803" s="55"/>
      <c r="H803"/>
      <c r="I803"/>
    </row>
    <row r="804" spans="1:9" s="25" customFormat="1">
      <c r="A804"/>
      <c r="B804"/>
      <c r="C804"/>
      <c r="D804"/>
      <c r="E804" s="3"/>
      <c r="F804" s="3"/>
      <c r="G804" s="55"/>
      <c r="H804"/>
      <c r="I804"/>
    </row>
    <row r="805" spans="1:9" s="25" customFormat="1">
      <c r="A805"/>
      <c r="B805"/>
      <c r="C805"/>
      <c r="D805"/>
      <c r="E805" s="3"/>
      <c r="F805" s="3"/>
      <c r="G805" s="55"/>
      <c r="H805"/>
      <c r="I805"/>
    </row>
    <row r="806" spans="1:9" s="25" customFormat="1">
      <c r="A806"/>
      <c r="B806"/>
      <c r="C806"/>
      <c r="D806"/>
      <c r="E806" s="3"/>
      <c r="F806" s="3"/>
      <c r="G806" s="55"/>
      <c r="H806"/>
      <c r="I806"/>
    </row>
    <row r="807" spans="1:9" s="25" customFormat="1">
      <c r="A807"/>
      <c r="B807"/>
      <c r="C807"/>
      <c r="D807"/>
      <c r="E807" s="3"/>
      <c r="F807" s="3"/>
      <c r="G807" s="55"/>
      <c r="H807"/>
      <c r="I807"/>
    </row>
    <row r="808" spans="1:9" s="25" customFormat="1">
      <c r="A808"/>
      <c r="B808"/>
      <c r="C808"/>
      <c r="D808"/>
      <c r="E808" s="3"/>
      <c r="F808" s="3"/>
      <c r="G808" s="55"/>
      <c r="H808"/>
      <c r="I808"/>
    </row>
    <row r="809" spans="1:9" s="25" customFormat="1">
      <c r="A809"/>
      <c r="B809"/>
      <c r="C809"/>
      <c r="D809"/>
      <c r="E809" s="3"/>
      <c r="F809" s="3"/>
      <c r="G809" s="55"/>
      <c r="H809"/>
      <c r="I809"/>
    </row>
    <row r="810" spans="1:9" s="25" customFormat="1">
      <c r="A810"/>
      <c r="B810"/>
      <c r="C810"/>
      <c r="D810"/>
      <c r="E810" s="3"/>
      <c r="F810" s="3"/>
      <c r="G810" s="55"/>
      <c r="H810"/>
      <c r="I810"/>
    </row>
    <row r="811" spans="1:9" s="25" customFormat="1">
      <c r="A811"/>
      <c r="B811"/>
      <c r="C811"/>
      <c r="D811"/>
      <c r="E811" s="3"/>
      <c r="F811" s="3"/>
      <c r="G811" s="55"/>
      <c r="H811"/>
      <c r="I811"/>
    </row>
    <row r="812" spans="1:9" s="25" customFormat="1">
      <c r="A812"/>
      <c r="B812"/>
      <c r="C812"/>
      <c r="D812"/>
      <c r="E812" s="3"/>
      <c r="F812" s="3"/>
      <c r="G812" s="55"/>
      <c r="H812"/>
      <c r="I812"/>
    </row>
    <row r="813" spans="1:9" s="25" customFormat="1">
      <c r="A813"/>
      <c r="B813"/>
      <c r="C813"/>
      <c r="D813"/>
      <c r="E813" s="3"/>
      <c r="F813" s="3"/>
      <c r="G813" s="55"/>
      <c r="H813"/>
      <c r="I813"/>
    </row>
    <row r="814" spans="1:9" s="25" customFormat="1">
      <c r="A814"/>
      <c r="B814"/>
      <c r="C814"/>
      <c r="D814"/>
      <c r="E814" s="3"/>
      <c r="F814" s="3"/>
      <c r="G814" s="55"/>
      <c r="H814"/>
      <c r="I814"/>
    </row>
    <row r="815" spans="1:9" s="25" customFormat="1">
      <c r="A815"/>
      <c r="B815"/>
      <c r="C815"/>
      <c r="D815"/>
      <c r="E815" s="3"/>
      <c r="F815" s="3"/>
      <c r="G815" s="55"/>
      <c r="H815"/>
      <c r="I815"/>
    </row>
    <row r="816" spans="1:9" s="25" customFormat="1">
      <c r="A816"/>
      <c r="B816"/>
      <c r="C816"/>
      <c r="D816"/>
      <c r="E816" s="3"/>
      <c r="F816" s="3"/>
      <c r="G816" s="55"/>
      <c r="H816"/>
      <c r="I816"/>
    </row>
    <row r="817" spans="1:9" s="25" customFormat="1">
      <c r="A817"/>
      <c r="B817"/>
      <c r="C817"/>
      <c r="D817"/>
      <c r="E817" s="3"/>
      <c r="F817" s="3"/>
      <c r="G817" s="55"/>
      <c r="H817"/>
      <c r="I817"/>
    </row>
    <row r="818" spans="1:9" s="25" customFormat="1">
      <c r="A818"/>
      <c r="B818"/>
      <c r="C818"/>
      <c r="D818"/>
      <c r="E818" s="3"/>
      <c r="F818" s="3"/>
      <c r="G818" s="55"/>
      <c r="H818"/>
      <c r="I818"/>
    </row>
    <row r="819" spans="1:9" s="25" customFormat="1">
      <c r="A819"/>
      <c r="B819"/>
      <c r="C819"/>
      <c r="D819"/>
      <c r="E819" s="3"/>
      <c r="F819" s="3"/>
      <c r="G819" s="55"/>
      <c r="H819"/>
      <c r="I819"/>
    </row>
    <row r="820" spans="1:9" s="25" customFormat="1">
      <c r="A820"/>
      <c r="B820"/>
      <c r="C820"/>
      <c r="D820"/>
      <c r="E820" s="3"/>
      <c r="F820" s="3"/>
      <c r="G820" s="55"/>
      <c r="H820"/>
      <c r="I820"/>
    </row>
    <row r="821" spans="1:9" s="25" customFormat="1">
      <c r="A821"/>
      <c r="B821"/>
      <c r="C821"/>
      <c r="D821"/>
      <c r="E821" s="3"/>
      <c r="F821" s="3"/>
      <c r="G821" s="55"/>
      <c r="H821"/>
      <c r="I821"/>
    </row>
    <row r="822" spans="1:9" s="25" customFormat="1">
      <c r="A822"/>
      <c r="B822"/>
      <c r="C822"/>
      <c r="D822"/>
      <c r="E822" s="3"/>
      <c r="F822" s="3"/>
      <c r="G822" s="55"/>
      <c r="H822"/>
      <c r="I822"/>
    </row>
    <row r="823" spans="1:9" s="25" customFormat="1">
      <c r="A823"/>
      <c r="B823"/>
      <c r="C823"/>
      <c r="D823"/>
      <c r="E823" s="3"/>
      <c r="F823" s="3"/>
      <c r="G823" s="55"/>
      <c r="H823"/>
      <c r="I823"/>
    </row>
    <row r="824" spans="1:9" s="25" customFormat="1">
      <c r="A824"/>
      <c r="B824"/>
      <c r="C824"/>
      <c r="D824"/>
      <c r="E824" s="3"/>
      <c r="F824" s="3"/>
      <c r="G824" s="55"/>
      <c r="H824"/>
      <c r="I824"/>
    </row>
    <row r="825" spans="1:9" s="25" customFormat="1">
      <c r="A825"/>
      <c r="B825"/>
      <c r="C825"/>
      <c r="D825"/>
      <c r="E825" s="3"/>
      <c r="F825" s="3"/>
      <c r="G825" s="55"/>
      <c r="H825"/>
      <c r="I825"/>
    </row>
    <row r="826" spans="1:9" s="25" customFormat="1">
      <c r="A826"/>
      <c r="B826"/>
      <c r="C826"/>
      <c r="D826"/>
      <c r="E826" s="3"/>
      <c r="F826" s="3"/>
      <c r="G826" s="55"/>
      <c r="H826"/>
      <c r="I826"/>
    </row>
    <row r="827" spans="1:9" s="25" customFormat="1">
      <c r="A827"/>
      <c r="B827"/>
      <c r="C827"/>
      <c r="D827"/>
      <c r="E827" s="3"/>
      <c r="F827" s="3"/>
      <c r="G827" s="55"/>
      <c r="H827"/>
      <c r="I827"/>
    </row>
    <row r="828" spans="1:9" s="25" customFormat="1">
      <c r="A828"/>
      <c r="B828"/>
      <c r="C828"/>
      <c r="D828"/>
      <c r="E828" s="3"/>
      <c r="F828" s="3"/>
      <c r="G828" s="55"/>
      <c r="H828"/>
      <c r="I828"/>
    </row>
    <row r="829" spans="1:9" s="25" customFormat="1">
      <c r="A829"/>
      <c r="B829"/>
      <c r="C829"/>
      <c r="D829"/>
      <c r="E829" s="3"/>
      <c r="F829" s="3"/>
      <c r="G829" s="55"/>
      <c r="H829"/>
      <c r="I829"/>
    </row>
    <row r="830" spans="1:9" s="25" customFormat="1">
      <c r="A830"/>
      <c r="B830"/>
      <c r="C830"/>
      <c r="D830"/>
      <c r="E830" s="3"/>
      <c r="F830" s="3"/>
      <c r="G830" s="55"/>
      <c r="H830"/>
      <c r="I830"/>
    </row>
    <row r="831" spans="1:9" s="25" customFormat="1">
      <c r="A831"/>
      <c r="B831"/>
      <c r="C831"/>
      <c r="D831"/>
      <c r="E831" s="3"/>
      <c r="F831" s="3"/>
      <c r="G831" s="55"/>
      <c r="H831"/>
      <c r="I831"/>
    </row>
    <row r="832" spans="1:9" s="25" customFormat="1">
      <c r="A832"/>
      <c r="B832"/>
      <c r="C832"/>
      <c r="D832"/>
      <c r="E832" s="3"/>
      <c r="F832" s="3"/>
      <c r="G832" s="55"/>
      <c r="H832"/>
      <c r="I832"/>
    </row>
    <row r="833" spans="1:9" s="25" customFormat="1">
      <c r="A833"/>
      <c r="B833"/>
      <c r="C833"/>
      <c r="D833"/>
      <c r="E833" s="3"/>
      <c r="F833" s="3"/>
      <c r="G833" s="55"/>
      <c r="H833"/>
      <c r="I833"/>
    </row>
    <row r="834" spans="1:9" s="25" customFormat="1">
      <c r="A834"/>
      <c r="B834"/>
      <c r="C834"/>
      <c r="D834"/>
      <c r="E834" s="3"/>
      <c r="F834" s="3"/>
      <c r="G834" s="55"/>
      <c r="H834"/>
      <c r="I834"/>
    </row>
    <row r="835" spans="1:9" s="25" customFormat="1">
      <c r="A835"/>
      <c r="B835"/>
      <c r="C835"/>
      <c r="D835"/>
      <c r="E835" s="3"/>
      <c r="F835" s="3"/>
      <c r="G835" s="55"/>
      <c r="H835"/>
      <c r="I835"/>
    </row>
    <row r="836" spans="1:9" s="25" customFormat="1">
      <c r="A836"/>
      <c r="B836"/>
      <c r="C836"/>
      <c r="D836"/>
      <c r="E836" s="3"/>
      <c r="F836" s="3"/>
      <c r="G836" s="55"/>
      <c r="H836"/>
      <c r="I836"/>
    </row>
    <row r="837" spans="1:9" s="25" customFormat="1">
      <c r="A837"/>
      <c r="B837"/>
      <c r="C837"/>
      <c r="D837"/>
      <c r="E837" s="3"/>
      <c r="F837" s="3"/>
      <c r="G837" s="55"/>
      <c r="H837"/>
      <c r="I837"/>
    </row>
    <row r="838" spans="1:9" s="25" customFormat="1">
      <c r="A838"/>
      <c r="B838"/>
      <c r="C838"/>
      <c r="D838"/>
      <c r="E838" s="3"/>
      <c r="F838" s="3"/>
      <c r="G838" s="55"/>
      <c r="H838"/>
      <c r="I838"/>
    </row>
    <row r="839" spans="1:9" s="25" customFormat="1">
      <c r="A839"/>
      <c r="B839"/>
      <c r="C839"/>
      <c r="D839"/>
      <c r="E839" s="3"/>
      <c r="F839" s="3"/>
      <c r="G839" s="55"/>
      <c r="H839"/>
      <c r="I839"/>
    </row>
    <row r="840" spans="1:9" s="25" customFormat="1">
      <c r="A840"/>
      <c r="B840"/>
      <c r="C840"/>
      <c r="D840"/>
      <c r="E840" s="3"/>
      <c r="F840" s="3"/>
      <c r="G840" s="55"/>
      <c r="H840"/>
      <c r="I840"/>
    </row>
    <row r="841" spans="1:9" s="25" customFormat="1">
      <c r="A841"/>
      <c r="B841"/>
      <c r="C841"/>
      <c r="D841"/>
      <c r="E841" s="3"/>
      <c r="F841" s="3"/>
      <c r="G841" s="55"/>
      <c r="H841"/>
      <c r="I841"/>
    </row>
    <row r="842" spans="1:9" s="25" customFormat="1">
      <c r="A842"/>
      <c r="B842"/>
      <c r="C842"/>
      <c r="D842"/>
      <c r="E842" s="3"/>
      <c r="F842" s="3"/>
      <c r="G842" s="55"/>
      <c r="H842"/>
      <c r="I842"/>
    </row>
    <row r="843" spans="1:9" s="25" customFormat="1">
      <c r="A843"/>
      <c r="B843"/>
      <c r="C843"/>
      <c r="D843"/>
      <c r="E843" s="3"/>
      <c r="F843" s="3"/>
      <c r="G843" s="55"/>
      <c r="H843"/>
      <c r="I843"/>
    </row>
    <row r="844" spans="1:9" s="25" customFormat="1">
      <c r="A844"/>
      <c r="B844"/>
      <c r="C844"/>
      <c r="D844"/>
      <c r="E844" s="3"/>
      <c r="F844" s="3"/>
      <c r="G844" s="55"/>
      <c r="H844"/>
      <c r="I844"/>
    </row>
    <row r="845" spans="1:9" s="25" customFormat="1">
      <c r="A845"/>
      <c r="B845"/>
      <c r="C845"/>
      <c r="D845"/>
      <c r="E845" s="3"/>
      <c r="F845" s="3"/>
      <c r="G845" s="55"/>
      <c r="H845"/>
      <c r="I845"/>
    </row>
    <row r="846" spans="1:9" s="25" customFormat="1">
      <c r="A846"/>
      <c r="B846"/>
      <c r="C846"/>
      <c r="D846"/>
      <c r="E846" s="3"/>
      <c r="F846" s="3"/>
      <c r="G846" s="55"/>
      <c r="H846"/>
      <c r="I846"/>
    </row>
    <row r="847" spans="1:9" s="25" customFormat="1">
      <c r="A847"/>
      <c r="B847"/>
      <c r="C847"/>
      <c r="D847"/>
      <c r="E847" s="3"/>
      <c r="F847" s="3"/>
      <c r="G847" s="55"/>
      <c r="H847"/>
      <c r="I847"/>
    </row>
    <row r="848" spans="1:9" s="25" customFormat="1">
      <c r="A848"/>
      <c r="B848"/>
      <c r="C848"/>
      <c r="D848"/>
      <c r="E848" s="3"/>
      <c r="F848" s="3"/>
      <c r="G848" s="55"/>
      <c r="H848"/>
      <c r="I848"/>
    </row>
    <row r="849" spans="1:9" s="25" customFormat="1">
      <c r="A849"/>
      <c r="B849"/>
      <c r="C849"/>
      <c r="D849"/>
      <c r="E849" s="3"/>
      <c r="F849" s="3"/>
      <c r="G849" s="55"/>
      <c r="H849"/>
      <c r="I849"/>
    </row>
    <row r="850" spans="1:9" s="25" customFormat="1">
      <c r="A850"/>
      <c r="B850"/>
      <c r="C850"/>
      <c r="D850"/>
      <c r="E850" s="3"/>
      <c r="F850" s="3"/>
      <c r="G850" s="55"/>
      <c r="H850"/>
      <c r="I850"/>
    </row>
    <row r="851" spans="1:9" s="25" customFormat="1">
      <c r="A851"/>
      <c r="B851"/>
      <c r="C851"/>
      <c r="D851"/>
      <c r="E851" s="3"/>
      <c r="F851" s="3"/>
      <c r="G851" s="55"/>
      <c r="H851"/>
      <c r="I851"/>
    </row>
    <row r="852" spans="1:9" s="25" customFormat="1">
      <c r="A852"/>
      <c r="B852"/>
      <c r="C852"/>
      <c r="D852"/>
      <c r="E852" s="3"/>
      <c r="F852" s="3"/>
      <c r="G852" s="55"/>
      <c r="H852"/>
      <c r="I852"/>
    </row>
    <row r="853" spans="1:9" s="25" customFormat="1">
      <c r="A853"/>
      <c r="B853"/>
      <c r="C853"/>
      <c r="D853"/>
      <c r="E853" s="3"/>
      <c r="F853" s="3"/>
      <c r="G853" s="55"/>
      <c r="H853"/>
      <c r="I853"/>
    </row>
    <row r="854" spans="1:9" s="25" customFormat="1">
      <c r="A854"/>
      <c r="B854"/>
      <c r="C854"/>
      <c r="D854"/>
      <c r="E854" s="3"/>
      <c r="F854" s="3"/>
      <c r="G854" s="55"/>
      <c r="H854"/>
      <c r="I854"/>
    </row>
    <row r="855" spans="1:9" s="25" customFormat="1">
      <c r="A855"/>
      <c r="B855"/>
      <c r="C855"/>
      <c r="D855"/>
      <c r="E855" s="3"/>
      <c r="F855" s="3"/>
      <c r="G855" s="55"/>
      <c r="H855"/>
      <c r="I855"/>
    </row>
    <row r="856" spans="1:9" s="25" customFormat="1">
      <c r="A856"/>
      <c r="B856"/>
      <c r="C856"/>
      <c r="D856"/>
      <c r="E856" s="3"/>
      <c r="F856" s="3"/>
      <c r="G856" s="55"/>
      <c r="H856"/>
      <c r="I856"/>
    </row>
    <row r="857" spans="1:9" s="25" customFormat="1">
      <c r="A857"/>
      <c r="B857"/>
      <c r="C857"/>
      <c r="D857"/>
      <c r="E857" s="3"/>
      <c r="F857" s="3"/>
      <c r="G857" s="55"/>
      <c r="H857"/>
      <c r="I857"/>
    </row>
    <row r="858" spans="1:9" s="25" customFormat="1">
      <c r="A858"/>
      <c r="B858"/>
      <c r="C858"/>
      <c r="D858"/>
      <c r="E858" s="3"/>
      <c r="F858" s="3"/>
      <c r="G858" s="55"/>
      <c r="H858"/>
      <c r="I858"/>
    </row>
    <row r="859" spans="1:9" s="25" customFormat="1">
      <c r="A859"/>
      <c r="B859"/>
      <c r="C859"/>
      <c r="D859"/>
      <c r="E859" s="3"/>
      <c r="F859" s="3"/>
      <c r="G859" s="55"/>
      <c r="H859"/>
      <c r="I859"/>
    </row>
    <row r="860" spans="1:9" s="25" customFormat="1">
      <c r="A860"/>
      <c r="B860"/>
      <c r="C860"/>
      <c r="D860"/>
      <c r="E860" s="3"/>
      <c r="F860" s="3"/>
      <c r="G860" s="55"/>
      <c r="H860"/>
      <c r="I860"/>
    </row>
    <row r="861" spans="1:9" s="25" customFormat="1">
      <c r="A861"/>
      <c r="B861"/>
      <c r="C861"/>
      <c r="D861"/>
      <c r="E861" s="3"/>
      <c r="F861" s="3"/>
      <c r="G861" s="55"/>
      <c r="H861"/>
      <c r="I861"/>
    </row>
    <row r="862" spans="1:9" s="25" customFormat="1">
      <c r="A862"/>
      <c r="B862"/>
      <c r="C862"/>
      <c r="D862"/>
      <c r="E862" s="3"/>
      <c r="F862" s="3"/>
      <c r="G862" s="55"/>
      <c r="H862"/>
      <c r="I862"/>
    </row>
    <row r="863" spans="1:9" s="25" customFormat="1">
      <c r="A863"/>
      <c r="B863"/>
      <c r="C863"/>
      <c r="D863"/>
      <c r="E863" s="3"/>
      <c r="F863" s="3"/>
      <c r="G863" s="55"/>
      <c r="H863"/>
      <c r="I863"/>
    </row>
    <row r="864" spans="1:9" s="25" customFormat="1">
      <c r="A864"/>
      <c r="B864"/>
      <c r="C864"/>
      <c r="D864"/>
      <c r="E864" s="3"/>
      <c r="F864" s="3"/>
      <c r="G864" s="55"/>
      <c r="H864"/>
      <c r="I864"/>
    </row>
    <row r="865" spans="1:9" s="25" customFormat="1">
      <c r="A865"/>
      <c r="B865"/>
      <c r="C865"/>
      <c r="D865"/>
      <c r="E865" s="3"/>
      <c r="F865" s="3"/>
      <c r="G865" s="55"/>
      <c r="H865"/>
      <c r="I865"/>
    </row>
    <row r="866" spans="1:9" s="25" customFormat="1">
      <c r="A866"/>
      <c r="B866"/>
      <c r="C866"/>
      <c r="D866"/>
      <c r="E866" s="3"/>
      <c r="F866" s="3"/>
      <c r="G866" s="55"/>
      <c r="H866"/>
      <c r="I866"/>
    </row>
    <row r="867" spans="1:9" s="25" customFormat="1">
      <c r="A867"/>
      <c r="B867"/>
      <c r="C867"/>
      <c r="D867"/>
      <c r="E867" s="3"/>
      <c r="F867" s="3"/>
      <c r="G867" s="55"/>
      <c r="H867"/>
      <c r="I867"/>
    </row>
    <row r="868" spans="1:9" s="25" customFormat="1">
      <c r="A868"/>
      <c r="B868"/>
      <c r="C868"/>
      <c r="D868"/>
      <c r="E868" s="3"/>
      <c r="F868" s="3"/>
      <c r="G868" s="55"/>
      <c r="H868"/>
      <c r="I868"/>
    </row>
    <row r="869" spans="1:9" s="25" customFormat="1">
      <c r="A869"/>
      <c r="B869"/>
      <c r="C869"/>
      <c r="D869"/>
      <c r="E869" s="3"/>
      <c r="F869" s="3"/>
      <c r="G869" s="55"/>
      <c r="H869"/>
      <c r="I869"/>
    </row>
    <row r="870" spans="1:9" s="25" customFormat="1">
      <c r="A870"/>
      <c r="B870"/>
      <c r="C870"/>
      <c r="D870"/>
      <c r="E870" s="3"/>
      <c r="F870" s="3"/>
      <c r="G870" s="55"/>
      <c r="H870"/>
      <c r="I870"/>
    </row>
    <row r="871" spans="1:9" s="25" customFormat="1">
      <c r="A871"/>
      <c r="B871"/>
      <c r="C871"/>
      <c r="D871"/>
      <c r="E871" s="3"/>
      <c r="F871" s="3"/>
      <c r="G871" s="55"/>
      <c r="H871"/>
      <c r="I871"/>
    </row>
    <row r="872" spans="1:9" s="25" customFormat="1">
      <c r="A872"/>
      <c r="B872"/>
      <c r="C872"/>
      <c r="D872"/>
      <c r="E872" s="3"/>
      <c r="F872" s="3"/>
      <c r="G872" s="55"/>
      <c r="H872"/>
      <c r="I872"/>
    </row>
    <row r="873" spans="1:9" s="25" customFormat="1">
      <c r="A873"/>
      <c r="B873"/>
      <c r="C873"/>
      <c r="D873"/>
      <c r="E873" s="3"/>
      <c r="F873" s="3"/>
      <c r="G873" s="55"/>
      <c r="H873"/>
      <c r="I873"/>
    </row>
    <row r="874" spans="1:9" s="25" customFormat="1">
      <c r="A874"/>
      <c r="B874"/>
      <c r="C874"/>
      <c r="D874"/>
      <c r="E874" s="3"/>
      <c r="F874" s="3"/>
      <c r="G874" s="55"/>
      <c r="H874"/>
      <c r="I874"/>
    </row>
    <row r="875" spans="1:9" s="25" customFormat="1">
      <c r="A875"/>
      <c r="B875"/>
      <c r="C875"/>
      <c r="D875"/>
      <c r="E875" s="3"/>
      <c r="F875" s="3"/>
      <c r="G875" s="55"/>
      <c r="H875"/>
      <c r="I875"/>
    </row>
    <row r="876" spans="1:9" s="25" customFormat="1">
      <c r="A876"/>
      <c r="B876"/>
      <c r="C876"/>
      <c r="D876"/>
      <c r="E876" s="3"/>
      <c r="F876" s="3"/>
      <c r="G876" s="55"/>
      <c r="H876"/>
      <c r="I876"/>
    </row>
    <row r="877" spans="1:9" s="25" customFormat="1">
      <c r="A877"/>
      <c r="B877"/>
      <c r="C877"/>
      <c r="D877"/>
      <c r="E877" s="3"/>
      <c r="F877" s="3"/>
      <c r="G877" s="55"/>
      <c r="H877"/>
      <c r="I877"/>
    </row>
    <row r="878" spans="1:9" s="25" customFormat="1">
      <c r="A878"/>
      <c r="B878"/>
      <c r="C878"/>
      <c r="D878"/>
      <c r="E878" s="3"/>
      <c r="F878" s="3"/>
      <c r="G878" s="55"/>
      <c r="H878"/>
      <c r="I878"/>
    </row>
    <row r="879" spans="1:9" s="25" customFormat="1">
      <c r="A879"/>
      <c r="B879"/>
      <c r="C879"/>
      <c r="D879"/>
      <c r="E879" s="3"/>
      <c r="F879" s="3"/>
      <c r="G879" s="55"/>
      <c r="H879"/>
      <c r="I879"/>
    </row>
    <row r="880" spans="1:9" s="25" customFormat="1">
      <c r="A880"/>
      <c r="B880"/>
      <c r="C880"/>
      <c r="D880"/>
      <c r="E880" s="3"/>
      <c r="F880" s="3"/>
      <c r="G880" s="55"/>
      <c r="H880"/>
      <c r="I880"/>
    </row>
    <row r="881" spans="1:9" s="25" customFormat="1">
      <c r="A881"/>
      <c r="B881"/>
      <c r="C881"/>
      <c r="D881"/>
      <c r="E881" s="3"/>
      <c r="F881" s="3"/>
      <c r="G881" s="55"/>
      <c r="H881"/>
      <c r="I881"/>
    </row>
    <row r="882" spans="1:9" s="25" customFormat="1">
      <c r="A882"/>
      <c r="B882"/>
      <c r="C882"/>
      <c r="D882"/>
      <c r="E882" s="3"/>
      <c r="F882" s="3"/>
      <c r="G882" s="55"/>
      <c r="H882"/>
      <c r="I882"/>
    </row>
    <row r="883" spans="1:9" s="25" customFormat="1">
      <c r="A883"/>
      <c r="B883"/>
      <c r="C883"/>
      <c r="D883"/>
      <c r="E883" s="3"/>
      <c r="F883" s="3"/>
      <c r="G883" s="55"/>
      <c r="H883"/>
      <c r="I883"/>
    </row>
    <row r="884" spans="1:9" s="25" customFormat="1">
      <c r="A884"/>
      <c r="B884"/>
      <c r="C884"/>
      <c r="D884"/>
      <c r="E884" s="3"/>
      <c r="F884" s="3"/>
      <c r="G884" s="55"/>
      <c r="H884"/>
      <c r="I884"/>
    </row>
    <row r="885" spans="1:9" s="25" customFormat="1">
      <c r="A885"/>
      <c r="B885"/>
      <c r="C885"/>
      <c r="D885"/>
      <c r="E885" s="3"/>
      <c r="F885" s="3"/>
      <c r="G885" s="55"/>
      <c r="H885"/>
      <c r="I885"/>
    </row>
    <row r="886" spans="1:9" s="25" customFormat="1">
      <c r="A886"/>
      <c r="B886"/>
      <c r="C886"/>
      <c r="D886"/>
      <c r="E886" s="3"/>
      <c r="F886" s="3"/>
      <c r="G886" s="55"/>
      <c r="H886"/>
      <c r="I886"/>
    </row>
    <row r="887" spans="1:9" s="25" customFormat="1">
      <c r="A887"/>
      <c r="B887"/>
      <c r="C887"/>
      <c r="D887"/>
      <c r="E887" s="3"/>
      <c r="F887" s="3"/>
      <c r="G887" s="55"/>
      <c r="H887"/>
      <c r="I887"/>
    </row>
    <row r="888" spans="1:9" s="25" customFormat="1">
      <c r="A888"/>
      <c r="B888"/>
      <c r="C888"/>
      <c r="D888"/>
      <c r="E888" s="3"/>
      <c r="F888" s="3"/>
      <c r="G888" s="55"/>
      <c r="H888"/>
      <c r="I888"/>
    </row>
    <row r="889" spans="1:9" s="25" customFormat="1">
      <c r="A889"/>
      <c r="B889"/>
      <c r="C889"/>
      <c r="D889"/>
      <c r="E889" s="3"/>
      <c r="F889" s="3"/>
      <c r="G889" s="55"/>
      <c r="H889"/>
      <c r="I889"/>
    </row>
    <row r="890" spans="1:9" s="25" customFormat="1">
      <c r="A890"/>
      <c r="B890"/>
      <c r="C890"/>
      <c r="D890"/>
      <c r="E890" s="3"/>
      <c r="F890" s="3"/>
      <c r="G890" s="55"/>
      <c r="H890"/>
      <c r="I890"/>
    </row>
    <row r="891" spans="1:9" s="25" customFormat="1">
      <c r="A891"/>
      <c r="B891"/>
      <c r="C891"/>
      <c r="D891"/>
      <c r="E891" s="3"/>
      <c r="F891" s="3"/>
      <c r="G891" s="55"/>
      <c r="H891"/>
      <c r="I891"/>
    </row>
    <row r="892" spans="1:9" s="25" customFormat="1">
      <c r="A892"/>
      <c r="B892"/>
      <c r="C892"/>
      <c r="D892"/>
      <c r="E892" s="3"/>
      <c r="F892" s="3"/>
      <c r="G892" s="55"/>
      <c r="H892"/>
      <c r="I892"/>
    </row>
    <row r="893" spans="1:9" s="25" customFormat="1">
      <c r="A893"/>
      <c r="B893"/>
      <c r="C893"/>
      <c r="D893"/>
      <c r="E893" s="3"/>
      <c r="F893" s="3"/>
      <c r="G893" s="55"/>
      <c r="H893"/>
      <c r="I893"/>
    </row>
    <row r="894" spans="1:9" s="25" customFormat="1">
      <c r="A894"/>
      <c r="B894"/>
      <c r="C894"/>
      <c r="D894"/>
      <c r="E894" s="3"/>
      <c r="F894" s="3"/>
      <c r="G894" s="55"/>
      <c r="H894"/>
      <c r="I894"/>
    </row>
    <row r="895" spans="1:9" s="25" customFormat="1">
      <c r="A895"/>
      <c r="B895"/>
      <c r="C895"/>
      <c r="D895"/>
      <c r="E895" s="3"/>
      <c r="F895" s="3"/>
      <c r="G895" s="55"/>
      <c r="H895"/>
      <c r="I895"/>
    </row>
    <row r="896" spans="1:9" s="25" customFormat="1">
      <c r="A896"/>
      <c r="B896"/>
      <c r="C896"/>
      <c r="D896"/>
      <c r="E896" s="3"/>
      <c r="F896" s="3"/>
      <c r="G896" s="55"/>
      <c r="H896"/>
      <c r="I896"/>
    </row>
    <row r="897" spans="1:9" s="25" customFormat="1">
      <c r="A897"/>
      <c r="B897"/>
      <c r="C897"/>
      <c r="D897"/>
      <c r="E897" s="3"/>
      <c r="F897" s="3"/>
      <c r="G897" s="55"/>
      <c r="H897"/>
      <c r="I897"/>
    </row>
    <row r="898" spans="1:9" s="25" customFormat="1">
      <c r="A898"/>
      <c r="B898"/>
      <c r="C898"/>
      <c r="D898"/>
      <c r="E898" s="3"/>
      <c r="F898" s="3"/>
      <c r="G898" s="55"/>
      <c r="H898"/>
      <c r="I898"/>
    </row>
    <row r="899" spans="1:9" s="25" customFormat="1">
      <c r="A899"/>
      <c r="B899"/>
      <c r="C899"/>
      <c r="D899"/>
      <c r="E899" s="3"/>
      <c r="F899" s="3"/>
      <c r="G899" s="55"/>
      <c r="H899"/>
      <c r="I899"/>
    </row>
    <row r="900" spans="1:9" s="25" customFormat="1">
      <c r="A900"/>
      <c r="B900"/>
      <c r="C900"/>
      <c r="D900"/>
      <c r="E900" s="3"/>
      <c r="F900" s="3"/>
      <c r="G900" s="55"/>
      <c r="H900"/>
      <c r="I900"/>
    </row>
    <row r="901" spans="1:9" s="25" customFormat="1">
      <c r="A901"/>
      <c r="B901"/>
      <c r="C901"/>
      <c r="D901"/>
      <c r="E901" s="3"/>
      <c r="F901" s="3"/>
      <c r="G901" s="55"/>
      <c r="H901"/>
      <c r="I901"/>
    </row>
    <row r="902" spans="1:9" s="25" customFormat="1">
      <c r="A902"/>
      <c r="B902"/>
      <c r="C902"/>
      <c r="D902"/>
      <c r="E902" s="3"/>
      <c r="F902" s="3"/>
      <c r="G902" s="55"/>
      <c r="H902"/>
      <c r="I902"/>
    </row>
    <row r="903" spans="1:9" s="25" customFormat="1">
      <c r="A903"/>
      <c r="B903"/>
      <c r="C903"/>
      <c r="D903"/>
      <c r="E903" s="3"/>
      <c r="F903" s="3"/>
      <c r="G903" s="55"/>
      <c r="H903"/>
      <c r="I903"/>
    </row>
    <row r="904" spans="1:9" s="25" customFormat="1">
      <c r="A904"/>
      <c r="B904"/>
      <c r="C904"/>
      <c r="D904"/>
      <c r="E904" s="3"/>
      <c r="F904" s="3"/>
      <c r="G904" s="55"/>
      <c r="H904"/>
      <c r="I904"/>
    </row>
    <row r="905" spans="1:9" s="25" customFormat="1">
      <c r="A905"/>
      <c r="B905"/>
      <c r="C905"/>
      <c r="D905"/>
      <c r="E905" s="3"/>
      <c r="F905" s="3"/>
      <c r="G905" s="55"/>
      <c r="H905"/>
      <c r="I905"/>
    </row>
    <row r="906" spans="1:9" s="25" customFormat="1">
      <c r="A906"/>
      <c r="B906"/>
      <c r="C906"/>
      <c r="D906"/>
      <c r="E906" s="3"/>
      <c r="F906" s="3"/>
      <c r="G906" s="55"/>
      <c r="H906"/>
      <c r="I906"/>
    </row>
    <row r="907" spans="1:9" s="25" customFormat="1">
      <c r="A907"/>
      <c r="B907"/>
      <c r="C907"/>
      <c r="D907"/>
      <c r="E907" s="3"/>
      <c r="F907" s="3"/>
      <c r="G907" s="55"/>
      <c r="H907"/>
      <c r="I907"/>
    </row>
    <row r="908" spans="1:9" s="25" customFormat="1">
      <c r="A908"/>
      <c r="B908"/>
      <c r="C908"/>
      <c r="D908"/>
      <c r="E908" s="3"/>
      <c r="F908" s="3"/>
      <c r="G908" s="55"/>
      <c r="H908"/>
      <c r="I908"/>
    </row>
    <row r="909" spans="1:9" s="25" customFormat="1">
      <c r="A909"/>
      <c r="B909"/>
      <c r="C909"/>
      <c r="D909"/>
      <c r="E909" s="3"/>
      <c r="F909" s="3"/>
      <c r="G909" s="55"/>
      <c r="H909"/>
      <c r="I909"/>
    </row>
    <row r="910" spans="1:9" s="25" customFormat="1">
      <c r="A910"/>
      <c r="B910"/>
      <c r="C910"/>
      <c r="D910"/>
      <c r="E910" s="3"/>
      <c r="F910" s="3"/>
      <c r="G910" s="55"/>
      <c r="H910"/>
      <c r="I910"/>
    </row>
    <row r="911" spans="1:9" s="25" customFormat="1">
      <c r="A911"/>
      <c r="B911"/>
      <c r="C911"/>
      <c r="D911"/>
      <c r="E911" s="3"/>
      <c r="F911" s="3"/>
      <c r="G911" s="55"/>
      <c r="H911"/>
      <c r="I911"/>
    </row>
    <row r="912" spans="1:9" s="25" customFormat="1">
      <c r="A912"/>
      <c r="B912"/>
      <c r="C912"/>
      <c r="D912"/>
      <c r="E912" s="3"/>
      <c r="F912" s="3"/>
      <c r="G912" s="55"/>
      <c r="H912"/>
      <c r="I912"/>
    </row>
    <row r="913" spans="1:9" s="25" customFormat="1">
      <c r="A913"/>
      <c r="B913"/>
      <c r="C913"/>
      <c r="D913"/>
      <c r="E913" s="3"/>
      <c r="F913" s="3"/>
      <c r="G913" s="55"/>
      <c r="H913"/>
      <c r="I913"/>
    </row>
    <row r="914" spans="1:9" s="25" customFormat="1">
      <c r="A914"/>
      <c r="B914"/>
      <c r="C914"/>
      <c r="D914"/>
      <c r="E914" s="3"/>
      <c r="F914" s="3"/>
      <c r="G914" s="55"/>
      <c r="H914"/>
      <c r="I914"/>
    </row>
    <row r="915" spans="1:9" s="25" customFormat="1">
      <c r="A915"/>
      <c r="B915"/>
      <c r="C915"/>
      <c r="D915"/>
      <c r="E915" s="3"/>
      <c r="F915" s="3"/>
      <c r="G915" s="55"/>
      <c r="H915"/>
      <c r="I915"/>
    </row>
    <row r="916" spans="1:9" s="25" customFormat="1">
      <c r="A916"/>
      <c r="B916"/>
      <c r="C916"/>
      <c r="D916"/>
      <c r="E916" s="3"/>
      <c r="F916" s="3"/>
      <c r="G916" s="55"/>
      <c r="H916"/>
      <c r="I916"/>
    </row>
    <row r="917" spans="1:9" s="25" customFormat="1">
      <c r="A917"/>
      <c r="B917"/>
      <c r="C917"/>
      <c r="D917"/>
      <c r="E917" s="3"/>
      <c r="F917" s="3"/>
      <c r="G917" s="55"/>
      <c r="H917"/>
      <c r="I917"/>
    </row>
    <row r="918" spans="1:9" s="25" customFormat="1">
      <c r="A918"/>
      <c r="B918"/>
      <c r="C918"/>
      <c r="D918"/>
      <c r="E918" s="3"/>
      <c r="F918" s="3"/>
      <c r="G918" s="55"/>
      <c r="H918"/>
      <c r="I918"/>
    </row>
    <row r="919" spans="1:9" s="25" customFormat="1">
      <c r="A919"/>
      <c r="B919"/>
      <c r="C919"/>
      <c r="D919"/>
      <c r="E919" s="3"/>
      <c r="F919" s="3"/>
      <c r="G919" s="55"/>
      <c r="H919"/>
      <c r="I919"/>
    </row>
    <row r="920" spans="1:9" s="25" customFormat="1">
      <c r="A920"/>
      <c r="B920"/>
      <c r="C920"/>
      <c r="D920"/>
      <c r="E920" s="3"/>
      <c r="F920" s="3"/>
      <c r="G920" s="55"/>
      <c r="H920"/>
      <c r="I920"/>
    </row>
    <row r="921" spans="1:9" s="25" customFormat="1">
      <c r="A921"/>
      <c r="B921"/>
      <c r="C921"/>
      <c r="D921"/>
      <c r="E921" s="3"/>
      <c r="F921" s="3"/>
      <c r="G921" s="55"/>
      <c r="H921"/>
      <c r="I921"/>
    </row>
    <row r="922" spans="1:9" s="25" customFormat="1">
      <c r="A922"/>
      <c r="B922"/>
      <c r="C922"/>
      <c r="D922"/>
      <c r="E922" s="3"/>
      <c r="F922" s="3"/>
      <c r="G922" s="55"/>
      <c r="H922"/>
      <c r="I922"/>
    </row>
    <row r="923" spans="1:9" s="25" customFormat="1">
      <c r="A923"/>
      <c r="B923"/>
      <c r="C923"/>
      <c r="D923"/>
      <c r="E923" s="3"/>
      <c r="F923" s="3"/>
      <c r="G923" s="55"/>
      <c r="H923"/>
      <c r="I923"/>
    </row>
    <row r="924" spans="1:9" s="25" customFormat="1">
      <c r="A924"/>
      <c r="B924"/>
      <c r="C924"/>
      <c r="D924"/>
      <c r="E924" s="3"/>
      <c r="F924" s="3"/>
      <c r="G924" s="55"/>
      <c r="H924"/>
      <c r="I924"/>
    </row>
    <row r="925" spans="1:9" s="25" customFormat="1">
      <c r="A925"/>
      <c r="B925"/>
      <c r="C925"/>
      <c r="D925"/>
      <c r="E925" s="3"/>
      <c r="F925" s="3"/>
      <c r="G925" s="55"/>
      <c r="H925"/>
      <c r="I925"/>
    </row>
    <row r="926" spans="1:9" s="25" customFormat="1">
      <c r="A926"/>
      <c r="B926"/>
      <c r="C926"/>
      <c r="D926"/>
      <c r="E926" s="3"/>
      <c r="F926" s="3"/>
      <c r="G926" s="55"/>
      <c r="H926"/>
      <c r="I926"/>
    </row>
    <row r="927" spans="1:9" s="25" customFormat="1">
      <c r="A927"/>
      <c r="B927"/>
      <c r="C927"/>
      <c r="D927"/>
      <c r="E927" s="3"/>
      <c r="F927" s="3"/>
      <c r="G927" s="55"/>
      <c r="H927"/>
      <c r="I927"/>
    </row>
    <row r="928" spans="1:9" s="25" customFormat="1">
      <c r="A928"/>
      <c r="B928"/>
      <c r="C928"/>
      <c r="D928"/>
      <c r="E928" s="3"/>
      <c r="F928" s="3"/>
      <c r="G928" s="55"/>
      <c r="H928"/>
      <c r="I928"/>
    </row>
    <row r="929" spans="1:9" s="25" customFormat="1">
      <c r="A929"/>
      <c r="B929"/>
      <c r="C929"/>
      <c r="D929"/>
      <c r="E929" s="3"/>
      <c r="F929" s="3"/>
      <c r="G929" s="55"/>
      <c r="H929"/>
      <c r="I929"/>
    </row>
    <row r="930" spans="1:9" s="25" customFormat="1">
      <c r="A930"/>
      <c r="B930"/>
      <c r="C930"/>
      <c r="D930"/>
      <c r="E930" s="3"/>
      <c r="F930" s="3"/>
      <c r="G930" s="55"/>
      <c r="H930"/>
      <c r="I930"/>
    </row>
    <row r="931" spans="1:9" s="25" customFormat="1">
      <c r="A931"/>
      <c r="B931"/>
      <c r="C931"/>
      <c r="D931"/>
      <c r="E931" s="3"/>
      <c r="F931" s="3"/>
      <c r="G931" s="55"/>
      <c r="H931"/>
      <c r="I931"/>
    </row>
    <row r="932" spans="1:9" s="25" customFormat="1">
      <c r="A932"/>
      <c r="B932"/>
      <c r="C932"/>
      <c r="D932"/>
      <c r="E932" s="3"/>
      <c r="F932" s="3"/>
      <c r="G932" s="55"/>
      <c r="H932"/>
      <c r="I932"/>
    </row>
    <row r="933" spans="1:9" s="25" customFormat="1">
      <c r="A933"/>
      <c r="B933"/>
      <c r="C933"/>
      <c r="D933"/>
      <c r="E933" s="3"/>
      <c r="F933" s="3"/>
      <c r="G933" s="55"/>
      <c r="H933"/>
      <c r="I933"/>
    </row>
    <row r="934" spans="1:9" s="25" customFormat="1">
      <c r="A934"/>
      <c r="B934"/>
      <c r="C934"/>
      <c r="D934"/>
      <c r="E934" s="3"/>
      <c r="F934" s="3"/>
      <c r="G934" s="55"/>
      <c r="H934"/>
      <c r="I934"/>
    </row>
    <row r="935" spans="1:9" s="25" customFormat="1">
      <c r="A935"/>
      <c r="B935"/>
      <c r="C935"/>
      <c r="D935"/>
      <c r="E935" s="3"/>
      <c r="F935" s="3"/>
      <c r="G935" s="55"/>
      <c r="H935"/>
      <c r="I935"/>
    </row>
    <row r="936" spans="1:9" s="25" customFormat="1">
      <c r="A936"/>
      <c r="B936"/>
      <c r="C936"/>
      <c r="D936"/>
      <c r="E936" s="3"/>
      <c r="F936" s="3"/>
      <c r="G936" s="55"/>
      <c r="H936"/>
      <c r="I936"/>
    </row>
    <row r="937" spans="1:9" s="25" customFormat="1">
      <c r="A937"/>
      <c r="B937"/>
      <c r="C937"/>
      <c r="D937"/>
      <c r="E937" s="3"/>
      <c r="F937" s="3"/>
      <c r="G937" s="55"/>
      <c r="H937"/>
      <c r="I937"/>
    </row>
    <row r="938" spans="1:9" s="25" customFormat="1">
      <c r="A938"/>
      <c r="B938"/>
      <c r="C938"/>
      <c r="D938"/>
      <c r="E938" s="3"/>
      <c r="F938" s="3"/>
      <c r="G938" s="55"/>
      <c r="H938"/>
      <c r="I938"/>
    </row>
    <row r="939" spans="1:9" s="25" customFormat="1">
      <c r="A939"/>
      <c r="B939"/>
      <c r="C939"/>
      <c r="D939"/>
      <c r="E939" s="3"/>
      <c r="F939" s="3"/>
      <c r="G939" s="55"/>
      <c r="H939"/>
      <c r="I939"/>
    </row>
    <row r="940" spans="1:9" s="25" customFormat="1">
      <c r="A940"/>
      <c r="B940"/>
      <c r="C940"/>
      <c r="D940"/>
      <c r="E940" s="3"/>
      <c r="F940" s="3"/>
      <c r="G940" s="55"/>
      <c r="H940"/>
      <c r="I940"/>
    </row>
    <row r="941" spans="1:9" s="25" customFormat="1">
      <c r="A941"/>
      <c r="B941"/>
      <c r="C941"/>
      <c r="D941"/>
      <c r="E941" s="3"/>
      <c r="F941" s="3"/>
      <c r="G941" s="55"/>
      <c r="H941"/>
      <c r="I941"/>
    </row>
    <row r="942" spans="1:9" s="25" customFormat="1">
      <c r="A942"/>
      <c r="B942"/>
      <c r="C942"/>
      <c r="D942"/>
      <c r="E942" s="3"/>
      <c r="F942" s="3"/>
      <c r="G942" s="55"/>
      <c r="H942"/>
      <c r="I942"/>
    </row>
    <row r="943" spans="1:9" s="25" customFormat="1">
      <c r="A943"/>
      <c r="B943"/>
      <c r="C943"/>
      <c r="D943"/>
      <c r="E943" s="3"/>
      <c r="F943" s="3"/>
      <c r="G943" s="55"/>
      <c r="H943"/>
      <c r="I943"/>
    </row>
    <row r="944" spans="1:9" s="25" customFormat="1">
      <c r="A944"/>
      <c r="B944"/>
      <c r="C944"/>
      <c r="D944"/>
      <c r="E944" s="3"/>
      <c r="F944" s="3"/>
      <c r="G944" s="55"/>
      <c r="H944"/>
      <c r="I944"/>
    </row>
    <row r="945" spans="1:9" s="25" customFormat="1">
      <c r="A945"/>
      <c r="B945"/>
      <c r="C945"/>
      <c r="D945"/>
      <c r="E945" s="3"/>
      <c r="F945" s="3"/>
      <c r="G945" s="55"/>
      <c r="H945"/>
      <c r="I945"/>
    </row>
    <row r="946" spans="1:9" s="25" customFormat="1">
      <c r="A946"/>
      <c r="B946"/>
      <c r="C946"/>
      <c r="D946"/>
      <c r="E946" s="3"/>
      <c r="F946" s="3"/>
      <c r="G946" s="55"/>
      <c r="H946"/>
      <c r="I946"/>
    </row>
    <row r="947" spans="1:9" s="25" customFormat="1">
      <c r="A947"/>
      <c r="B947"/>
      <c r="C947"/>
      <c r="D947"/>
      <c r="E947" s="3"/>
      <c r="F947" s="3"/>
      <c r="G947" s="55"/>
      <c r="H947"/>
      <c r="I947"/>
    </row>
    <row r="948" spans="1:9" s="25" customFormat="1">
      <c r="A948"/>
      <c r="B948"/>
      <c r="C948"/>
      <c r="D948"/>
      <c r="E948" s="3"/>
      <c r="F948" s="3"/>
      <c r="G948" s="55"/>
      <c r="H948"/>
      <c r="I948"/>
    </row>
    <row r="949" spans="1:9" s="25" customFormat="1">
      <c r="A949"/>
      <c r="B949"/>
      <c r="C949"/>
      <c r="D949"/>
      <c r="E949" s="3"/>
      <c r="F949" s="3"/>
      <c r="G949" s="55"/>
      <c r="H949"/>
      <c r="I949"/>
    </row>
    <row r="950" spans="1:9" s="25" customFormat="1">
      <c r="A950"/>
      <c r="B950"/>
      <c r="C950"/>
      <c r="D950"/>
      <c r="E950" s="3"/>
      <c r="F950" s="3"/>
      <c r="G950" s="55"/>
      <c r="H950"/>
      <c r="I950"/>
    </row>
    <row r="951" spans="1:9" s="25" customFormat="1">
      <c r="A951"/>
      <c r="B951"/>
      <c r="C951"/>
      <c r="D951"/>
      <c r="E951" s="3"/>
      <c r="F951" s="3"/>
      <c r="G951" s="55"/>
      <c r="H951"/>
      <c r="I951"/>
    </row>
    <row r="952" spans="1:9" s="25" customFormat="1">
      <c r="A952"/>
      <c r="B952"/>
      <c r="C952"/>
      <c r="D952"/>
      <c r="E952" s="3"/>
      <c r="F952" s="3"/>
      <c r="G952" s="55"/>
      <c r="H952"/>
      <c r="I952"/>
    </row>
    <row r="953" spans="1:9" s="25" customFormat="1">
      <c r="A953"/>
      <c r="B953"/>
      <c r="C953"/>
      <c r="D953"/>
      <c r="E953" s="3"/>
      <c r="F953" s="3"/>
      <c r="G953" s="55"/>
      <c r="H953"/>
      <c r="I953"/>
    </row>
    <row r="954" spans="1:9" s="25" customFormat="1">
      <c r="A954"/>
      <c r="B954"/>
      <c r="C954"/>
      <c r="D954"/>
      <c r="E954" s="3"/>
      <c r="F954" s="3"/>
      <c r="G954" s="55"/>
      <c r="H954"/>
      <c r="I954"/>
    </row>
    <row r="955" spans="1:9" s="25" customFormat="1">
      <c r="A955"/>
      <c r="B955"/>
      <c r="C955"/>
      <c r="D955"/>
      <c r="E955" s="3"/>
      <c r="F955" s="3"/>
      <c r="G955" s="55"/>
      <c r="H955"/>
      <c r="I955"/>
    </row>
    <row r="956" spans="1:9" s="25" customFormat="1">
      <c r="A956"/>
      <c r="B956"/>
      <c r="C956"/>
      <c r="D956"/>
      <c r="E956" s="3"/>
      <c r="F956" s="3"/>
      <c r="G956" s="55"/>
      <c r="H956"/>
      <c r="I956"/>
    </row>
    <row r="957" spans="1:9" s="25" customFormat="1">
      <c r="A957"/>
      <c r="B957"/>
      <c r="C957"/>
      <c r="D957"/>
      <c r="E957" s="3"/>
      <c r="F957" s="3"/>
      <c r="G957" s="55"/>
      <c r="H957"/>
      <c r="I957"/>
    </row>
    <row r="958" spans="1:9" s="25" customFormat="1">
      <c r="A958"/>
      <c r="B958"/>
      <c r="C958"/>
      <c r="D958"/>
      <c r="E958" s="3"/>
      <c r="F958" s="3"/>
      <c r="G958" s="55"/>
      <c r="H958"/>
      <c r="I958"/>
    </row>
    <row r="959" spans="1:9" s="25" customFormat="1">
      <c r="A959"/>
      <c r="B959"/>
      <c r="C959"/>
      <c r="D959"/>
      <c r="E959" s="3"/>
      <c r="F959" s="3"/>
      <c r="G959" s="55"/>
      <c r="H959"/>
      <c r="I959"/>
    </row>
    <row r="960" spans="1:9" s="25" customFormat="1">
      <c r="A960"/>
      <c r="B960"/>
      <c r="C960"/>
      <c r="D960"/>
      <c r="E960" s="3"/>
      <c r="F960" s="3"/>
      <c r="G960" s="55"/>
      <c r="H960"/>
      <c r="I960"/>
    </row>
    <row r="961" spans="1:9" s="25" customFormat="1">
      <c r="A961"/>
      <c r="B961"/>
      <c r="C961"/>
      <c r="D961"/>
      <c r="E961" s="3"/>
      <c r="F961" s="3"/>
      <c r="G961" s="55"/>
      <c r="H961"/>
      <c r="I961"/>
    </row>
    <row r="962" spans="1:9" s="25" customFormat="1">
      <c r="A962"/>
      <c r="B962"/>
      <c r="C962"/>
      <c r="D962"/>
      <c r="E962" s="3"/>
      <c r="F962" s="3"/>
      <c r="G962" s="55"/>
      <c r="H962"/>
      <c r="I962"/>
    </row>
    <row r="963" spans="1:9" s="25" customFormat="1">
      <c r="A963"/>
      <c r="B963"/>
      <c r="C963"/>
      <c r="D963"/>
      <c r="E963" s="3"/>
      <c r="F963" s="3"/>
      <c r="G963" s="55"/>
      <c r="H963"/>
      <c r="I963"/>
    </row>
    <row r="964" spans="1:9" s="25" customFormat="1">
      <c r="A964"/>
      <c r="B964"/>
      <c r="C964"/>
      <c r="D964"/>
      <c r="E964" s="3"/>
      <c r="F964" s="3"/>
      <c r="G964" s="55"/>
      <c r="H964"/>
      <c r="I964"/>
    </row>
    <row r="965" spans="1:9" s="25" customFormat="1">
      <c r="A965"/>
      <c r="B965"/>
      <c r="C965"/>
      <c r="D965"/>
      <c r="E965" s="3"/>
      <c r="F965" s="3"/>
      <c r="G965" s="55"/>
      <c r="H965"/>
      <c r="I965"/>
    </row>
    <row r="966" spans="1:9" s="25" customFormat="1">
      <c r="A966"/>
      <c r="B966"/>
      <c r="C966"/>
      <c r="D966"/>
      <c r="E966" s="3"/>
      <c r="F966" s="3"/>
      <c r="G966" s="55"/>
      <c r="H966"/>
      <c r="I966"/>
    </row>
    <row r="967" spans="1:9" s="25" customFormat="1">
      <c r="A967"/>
      <c r="B967"/>
      <c r="C967"/>
      <c r="D967"/>
      <c r="E967" s="3"/>
      <c r="F967" s="3"/>
      <c r="G967" s="55"/>
      <c r="H967"/>
      <c r="I967"/>
    </row>
    <row r="968" spans="1:9" s="25" customFormat="1">
      <c r="A968"/>
      <c r="B968"/>
      <c r="C968"/>
      <c r="D968"/>
      <c r="E968" s="3"/>
      <c r="F968" s="3"/>
      <c r="G968" s="55"/>
      <c r="H968"/>
      <c r="I968"/>
    </row>
    <row r="969" spans="1:9" s="25" customFormat="1">
      <c r="A969"/>
      <c r="B969"/>
      <c r="C969"/>
      <c r="D969"/>
      <c r="E969" s="3"/>
      <c r="F969" s="3"/>
      <c r="G969" s="55"/>
      <c r="H969"/>
      <c r="I969"/>
    </row>
    <row r="970" spans="1:9" s="25" customFormat="1">
      <c r="A970"/>
      <c r="B970"/>
      <c r="C970"/>
      <c r="D970"/>
      <c r="E970" s="3"/>
      <c r="F970" s="3"/>
      <c r="G970" s="55"/>
      <c r="H970"/>
      <c r="I970"/>
    </row>
    <row r="971" spans="1:9" s="25" customFormat="1">
      <c r="A971"/>
      <c r="B971"/>
      <c r="C971"/>
      <c r="D971"/>
      <c r="E971" s="3"/>
      <c r="F971" s="3"/>
      <c r="G971" s="55"/>
      <c r="H971"/>
      <c r="I971"/>
    </row>
    <row r="972" spans="1:9" s="25" customFormat="1">
      <c r="A972"/>
      <c r="B972"/>
      <c r="C972"/>
      <c r="D972"/>
      <c r="E972" s="3"/>
      <c r="F972" s="3"/>
      <c r="G972" s="55"/>
      <c r="H972"/>
      <c r="I972"/>
    </row>
    <row r="973" spans="1:9" s="25" customFormat="1">
      <c r="A973"/>
      <c r="B973"/>
      <c r="C973"/>
      <c r="D973"/>
      <c r="E973" s="3"/>
      <c r="F973" s="3"/>
      <c r="G973" s="55"/>
      <c r="H973"/>
      <c r="I973"/>
    </row>
    <row r="974" spans="1:9" s="25" customFormat="1">
      <c r="A974"/>
      <c r="B974"/>
      <c r="C974"/>
      <c r="D974"/>
      <c r="E974" s="3"/>
      <c r="F974" s="3"/>
      <c r="G974" s="55"/>
      <c r="H974"/>
      <c r="I974"/>
    </row>
    <row r="975" spans="1:9" s="25" customFormat="1">
      <c r="A975"/>
      <c r="B975"/>
      <c r="C975"/>
      <c r="D975"/>
      <c r="E975" s="3"/>
      <c r="F975" s="3"/>
      <c r="G975" s="55"/>
      <c r="H975"/>
      <c r="I975"/>
    </row>
    <row r="976" spans="1:9" s="25" customFormat="1">
      <c r="A976"/>
      <c r="B976"/>
      <c r="C976"/>
      <c r="D976"/>
      <c r="E976" s="3"/>
      <c r="F976" s="3"/>
      <c r="G976" s="55"/>
      <c r="H976"/>
      <c r="I976"/>
    </row>
    <row r="977" spans="1:9" s="25" customFormat="1">
      <c r="A977"/>
      <c r="B977"/>
      <c r="C977"/>
      <c r="D977"/>
      <c r="E977" s="3"/>
      <c r="F977" s="3"/>
      <c r="G977" s="55"/>
      <c r="H977"/>
      <c r="I977"/>
    </row>
    <row r="978" spans="1:9" s="25" customFormat="1">
      <c r="A978"/>
      <c r="B978"/>
      <c r="C978"/>
      <c r="D978"/>
      <c r="E978" s="3"/>
      <c r="F978" s="3"/>
      <c r="G978" s="55"/>
      <c r="H978"/>
      <c r="I978"/>
    </row>
    <row r="979" spans="1:9" s="25" customFormat="1">
      <c r="A979"/>
      <c r="B979"/>
      <c r="C979"/>
      <c r="D979"/>
      <c r="E979" s="3"/>
      <c r="F979" s="3"/>
      <c r="G979" s="55"/>
      <c r="H979"/>
      <c r="I979"/>
    </row>
    <row r="980" spans="1:9" s="25" customFormat="1">
      <c r="A980"/>
      <c r="B980"/>
      <c r="C980"/>
      <c r="D980"/>
      <c r="E980" s="3"/>
      <c r="F980" s="3"/>
      <c r="G980" s="55"/>
      <c r="H980"/>
      <c r="I980"/>
    </row>
    <row r="981" spans="1:9" s="25" customFormat="1">
      <c r="A981"/>
      <c r="B981"/>
      <c r="C981"/>
      <c r="D981"/>
      <c r="E981" s="3"/>
      <c r="F981" s="3"/>
      <c r="G981" s="55"/>
      <c r="H981"/>
      <c r="I981"/>
    </row>
    <row r="982" spans="1:9" s="25" customFormat="1">
      <c r="A982"/>
      <c r="B982"/>
      <c r="C982"/>
      <c r="D982"/>
      <c r="E982" s="3"/>
      <c r="F982" s="3"/>
      <c r="G982" s="55"/>
      <c r="H982"/>
      <c r="I982"/>
    </row>
    <row r="983" spans="1:9" s="25" customFormat="1">
      <c r="A983"/>
      <c r="B983"/>
      <c r="C983"/>
      <c r="D983"/>
      <c r="E983" s="3"/>
      <c r="F983" s="3"/>
      <c r="G983" s="55"/>
      <c r="H983"/>
      <c r="I983"/>
    </row>
    <row r="984" spans="1:9" s="25" customFormat="1">
      <c r="A984"/>
      <c r="B984"/>
      <c r="C984"/>
      <c r="D984"/>
      <c r="E984" s="3"/>
      <c r="F984" s="3"/>
      <c r="G984" s="55"/>
      <c r="H984"/>
      <c r="I984"/>
    </row>
    <row r="985" spans="1:9" s="25" customFormat="1">
      <c r="A985"/>
      <c r="B985"/>
      <c r="C985"/>
      <c r="D985"/>
      <c r="E985" s="3"/>
      <c r="F985" s="3"/>
      <c r="G985" s="55"/>
      <c r="H985"/>
      <c r="I985"/>
    </row>
    <row r="986" spans="1:9" s="25" customFormat="1">
      <c r="A986"/>
      <c r="B986"/>
      <c r="C986"/>
      <c r="D986"/>
      <c r="E986" s="3"/>
      <c r="F986" s="3"/>
      <c r="G986" s="55"/>
      <c r="H986"/>
      <c r="I986"/>
    </row>
    <row r="987" spans="1:9" s="25" customFormat="1">
      <c r="A987"/>
      <c r="B987"/>
      <c r="C987"/>
      <c r="D987"/>
      <c r="E987" s="3"/>
      <c r="F987" s="3"/>
      <c r="G987" s="55"/>
      <c r="H987"/>
      <c r="I987"/>
    </row>
    <row r="988" spans="1:9" s="25" customFormat="1">
      <c r="A988"/>
      <c r="B988"/>
      <c r="C988"/>
      <c r="D988"/>
      <c r="E988" s="3"/>
      <c r="F988" s="3"/>
      <c r="G988" s="55"/>
      <c r="H988"/>
      <c r="I988"/>
    </row>
    <row r="989" spans="1:9" s="25" customFormat="1">
      <c r="A989"/>
      <c r="B989"/>
      <c r="C989"/>
      <c r="D989"/>
      <c r="E989" s="3"/>
      <c r="F989" s="3"/>
      <c r="G989" s="55"/>
      <c r="H989"/>
      <c r="I989"/>
    </row>
    <row r="990" spans="1:9" s="25" customFormat="1">
      <c r="A990"/>
      <c r="B990"/>
      <c r="C990"/>
      <c r="D990"/>
      <c r="E990" s="3"/>
      <c r="F990" s="3"/>
      <c r="G990" s="55"/>
      <c r="H990"/>
      <c r="I990"/>
    </row>
    <row r="991" spans="1:9" s="25" customFormat="1">
      <c r="A991"/>
      <c r="B991"/>
      <c r="C991"/>
      <c r="D991"/>
      <c r="E991" s="3"/>
      <c r="F991" s="3"/>
      <c r="G991" s="55"/>
      <c r="H991"/>
      <c r="I991"/>
    </row>
    <row r="992" spans="1:9" s="25" customFormat="1">
      <c r="A992"/>
      <c r="B992"/>
      <c r="C992"/>
      <c r="D992"/>
      <c r="E992" s="3"/>
      <c r="F992" s="3"/>
      <c r="G992" s="55"/>
      <c r="H992"/>
      <c r="I992"/>
    </row>
    <row r="993" spans="1:9" s="25" customFormat="1">
      <c r="A993"/>
      <c r="B993"/>
      <c r="C993"/>
      <c r="D993"/>
      <c r="E993" s="3"/>
      <c r="F993" s="3"/>
      <c r="G993" s="55"/>
      <c r="H993"/>
      <c r="I993"/>
    </row>
    <row r="994" spans="1:9" s="25" customFormat="1">
      <c r="A994"/>
      <c r="B994"/>
      <c r="C994"/>
      <c r="D994"/>
      <c r="E994" s="3"/>
      <c r="F994" s="3"/>
      <c r="G994" s="55"/>
      <c r="H994"/>
      <c r="I994"/>
    </row>
    <row r="995" spans="1:9" s="25" customFormat="1">
      <c r="A995"/>
      <c r="B995"/>
      <c r="C995"/>
      <c r="D995"/>
      <c r="E995" s="3"/>
      <c r="F995" s="3"/>
      <c r="G995" s="55"/>
      <c r="H995"/>
      <c r="I995"/>
    </row>
    <row r="996" spans="1:9" s="25" customFormat="1">
      <c r="A996"/>
      <c r="B996"/>
      <c r="C996"/>
      <c r="D996"/>
      <c r="E996" s="3"/>
      <c r="F996" s="3"/>
      <c r="G996" s="55"/>
      <c r="H996"/>
      <c r="I996"/>
    </row>
    <row r="997" spans="1:9" s="25" customFormat="1">
      <c r="A997"/>
      <c r="B997"/>
      <c r="C997"/>
      <c r="D997"/>
      <c r="E997" s="3"/>
      <c r="F997" s="3"/>
      <c r="G997" s="55"/>
      <c r="H997"/>
      <c r="I997"/>
    </row>
    <row r="998" spans="1:9" s="25" customFormat="1">
      <c r="A998"/>
      <c r="B998"/>
      <c r="C998"/>
      <c r="D998"/>
      <c r="E998" s="3"/>
      <c r="F998" s="3"/>
      <c r="G998" s="55"/>
      <c r="H998"/>
      <c r="I998"/>
    </row>
    <row r="999" spans="1:9" s="25" customFormat="1">
      <c r="A999"/>
      <c r="B999"/>
      <c r="C999"/>
      <c r="D999"/>
      <c r="E999" s="3"/>
      <c r="F999" s="3"/>
      <c r="G999" s="55"/>
      <c r="H999"/>
      <c r="I999"/>
    </row>
    <row r="1000" spans="1:9" s="25" customFormat="1">
      <c r="A1000"/>
      <c r="B1000"/>
      <c r="C1000"/>
      <c r="D1000"/>
      <c r="E1000" s="3"/>
      <c r="F1000" s="3"/>
      <c r="G1000" s="55"/>
      <c r="H1000"/>
      <c r="I1000"/>
    </row>
    <row r="1001" spans="1:9" s="25" customFormat="1">
      <c r="A1001"/>
      <c r="B1001"/>
      <c r="C1001"/>
      <c r="D1001"/>
      <c r="E1001" s="3"/>
      <c r="F1001" s="3"/>
      <c r="G1001" s="55"/>
      <c r="H1001"/>
      <c r="I1001"/>
    </row>
    <row r="1002" spans="1:9" s="25" customFormat="1">
      <c r="A1002"/>
      <c r="B1002"/>
      <c r="C1002"/>
      <c r="D1002"/>
      <c r="E1002" s="3"/>
      <c r="F1002" s="3"/>
      <c r="G1002" s="55"/>
      <c r="H1002"/>
      <c r="I1002"/>
    </row>
    <row r="1003" spans="1:9" s="25" customFormat="1">
      <c r="A1003"/>
      <c r="B1003"/>
      <c r="C1003"/>
      <c r="D1003"/>
      <c r="E1003" s="3"/>
      <c r="F1003" s="3"/>
      <c r="G1003" s="55"/>
      <c r="H1003"/>
      <c r="I1003"/>
    </row>
    <row r="1004" spans="1:9" s="25" customFormat="1">
      <c r="A1004"/>
      <c r="B1004"/>
      <c r="C1004"/>
      <c r="D1004"/>
      <c r="E1004" s="3"/>
      <c r="F1004" s="3"/>
      <c r="G1004" s="55"/>
      <c r="H1004"/>
      <c r="I1004"/>
    </row>
    <row r="1005" spans="1:9" s="25" customFormat="1">
      <c r="A1005"/>
      <c r="B1005"/>
      <c r="C1005"/>
      <c r="D1005"/>
      <c r="E1005" s="3"/>
      <c r="F1005" s="3"/>
      <c r="G1005" s="55"/>
      <c r="H1005"/>
      <c r="I1005"/>
    </row>
    <row r="1006" spans="1:9" s="25" customFormat="1">
      <c r="A1006"/>
      <c r="B1006"/>
      <c r="C1006"/>
      <c r="D1006"/>
      <c r="E1006" s="3"/>
      <c r="F1006" s="3"/>
      <c r="G1006" s="55"/>
      <c r="H1006"/>
      <c r="I1006"/>
    </row>
    <row r="1007" spans="1:9" s="25" customFormat="1">
      <c r="A1007"/>
      <c r="B1007"/>
      <c r="C1007"/>
      <c r="D1007"/>
      <c r="E1007" s="3"/>
      <c r="F1007" s="3"/>
      <c r="G1007" s="55"/>
      <c r="H1007"/>
      <c r="I1007"/>
    </row>
    <row r="1008" spans="1:9" s="25" customFormat="1">
      <c r="A1008"/>
      <c r="B1008"/>
      <c r="C1008"/>
      <c r="D1008"/>
      <c r="E1008" s="3"/>
      <c r="F1008" s="3"/>
      <c r="G1008" s="55"/>
      <c r="H1008"/>
      <c r="I1008"/>
    </row>
    <row r="1009" spans="1:9" s="25" customFormat="1">
      <c r="A1009"/>
      <c r="B1009"/>
      <c r="C1009"/>
      <c r="D1009"/>
      <c r="E1009" s="3"/>
      <c r="F1009" s="3"/>
      <c r="G1009" s="55"/>
      <c r="H1009"/>
      <c r="I1009"/>
    </row>
    <row r="1010" spans="1:9" s="25" customFormat="1">
      <c r="A1010"/>
      <c r="B1010"/>
      <c r="C1010"/>
      <c r="D1010"/>
      <c r="E1010" s="3"/>
      <c r="F1010" s="3"/>
      <c r="G1010" s="55"/>
      <c r="H1010"/>
      <c r="I1010"/>
    </row>
    <row r="1011" spans="1:9" s="25" customFormat="1">
      <c r="A1011"/>
      <c r="B1011"/>
      <c r="C1011"/>
      <c r="D1011"/>
      <c r="E1011" s="3"/>
      <c r="F1011" s="3"/>
      <c r="G1011" s="55"/>
      <c r="H1011"/>
      <c r="I1011"/>
    </row>
    <row r="1012" spans="1:9" s="25" customFormat="1">
      <c r="A1012"/>
      <c r="B1012"/>
      <c r="C1012"/>
      <c r="D1012"/>
      <c r="E1012" s="3"/>
      <c r="F1012" s="3"/>
      <c r="G1012" s="55"/>
      <c r="H1012"/>
      <c r="I1012"/>
    </row>
    <row r="1013" spans="1:9" s="25" customFormat="1">
      <c r="A1013"/>
      <c r="B1013"/>
      <c r="C1013"/>
      <c r="D1013"/>
      <c r="E1013" s="3"/>
      <c r="F1013" s="3"/>
      <c r="G1013" s="55"/>
      <c r="H1013"/>
      <c r="I1013"/>
    </row>
    <row r="1014" spans="1:9" s="25" customFormat="1">
      <c r="A1014"/>
      <c r="B1014"/>
      <c r="C1014"/>
      <c r="D1014"/>
      <c r="E1014" s="3"/>
      <c r="F1014" s="3"/>
      <c r="G1014" s="55"/>
      <c r="H1014"/>
      <c r="I1014"/>
    </row>
    <row r="1015" spans="1:9" s="25" customFormat="1">
      <c r="A1015"/>
      <c r="B1015"/>
      <c r="C1015"/>
      <c r="D1015"/>
      <c r="E1015" s="3"/>
      <c r="F1015" s="3"/>
      <c r="G1015" s="55"/>
      <c r="H1015"/>
      <c r="I1015"/>
    </row>
    <row r="1016" spans="1:9" s="25" customFormat="1">
      <c r="A1016"/>
      <c r="B1016"/>
      <c r="C1016"/>
      <c r="D1016"/>
      <c r="E1016" s="3"/>
      <c r="F1016" s="3"/>
      <c r="G1016" s="55"/>
      <c r="H1016"/>
      <c r="I1016"/>
    </row>
    <row r="1017" spans="1:9" s="25" customFormat="1">
      <c r="A1017"/>
      <c r="B1017"/>
      <c r="C1017"/>
      <c r="D1017"/>
      <c r="E1017" s="3"/>
      <c r="F1017" s="3"/>
      <c r="G1017" s="55"/>
      <c r="H1017"/>
      <c r="I1017"/>
    </row>
    <row r="1018" spans="1:9" s="25" customFormat="1">
      <c r="A1018"/>
      <c r="B1018"/>
      <c r="C1018"/>
      <c r="D1018"/>
      <c r="E1018" s="3"/>
      <c r="F1018" s="3"/>
      <c r="G1018" s="55"/>
      <c r="H1018"/>
      <c r="I1018"/>
    </row>
    <row r="1019" spans="1:9" s="25" customFormat="1">
      <c r="A1019"/>
      <c r="B1019"/>
      <c r="C1019"/>
      <c r="D1019"/>
      <c r="E1019" s="3"/>
      <c r="F1019" s="3"/>
      <c r="G1019" s="55"/>
      <c r="H1019"/>
      <c r="I1019"/>
    </row>
    <row r="1020" spans="1:9" s="25" customFormat="1">
      <c r="A1020"/>
      <c r="B1020"/>
      <c r="C1020"/>
      <c r="D1020"/>
      <c r="E1020" s="3"/>
      <c r="F1020" s="3"/>
      <c r="G1020" s="55"/>
      <c r="H1020"/>
      <c r="I1020"/>
    </row>
    <row r="1021" spans="1:9" s="25" customFormat="1">
      <c r="A1021"/>
      <c r="B1021"/>
      <c r="C1021"/>
      <c r="D1021"/>
      <c r="E1021" s="3"/>
      <c r="F1021" s="3"/>
      <c r="G1021" s="55"/>
      <c r="H1021"/>
      <c r="I1021"/>
    </row>
    <row r="1022" spans="1:9" s="25" customFormat="1">
      <c r="A1022"/>
      <c r="B1022"/>
      <c r="C1022"/>
      <c r="D1022"/>
      <c r="E1022" s="3"/>
      <c r="F1022" s="3"/>
      <c r="G1022" s="55"/>
      <c r="H1022"/>
      <c r="I1022"/>
    </row>
    <row r="1023" spans="1:9" s="25" customFormat="1">
      <c r="A1023"/>
      <c r="B1023"/>
      <c r="C1023"/>
      <c r="D1023"/>
      <c r="E1023" s="3"/>
      <c r="F1023" s="3"/>
      <c r="G1023" s="55"/>
      <c r="H1023"/>
      <c r="I1023"/>
    </row>
    <row r="1024" spans="1:9" s="25" customFormat="1">
      <c r="A1024"/>
      <c r="B1024"/>
      <c r="C1024"/>
      <c r="D1024"/>
      <c r="E1024" s="3"/>
      <c r="F1024" s="3"/>
      <c r="G1024" s="55"/>
      <c r="H1024"/>
      <c r="I1024"/>
    </row>
    <row r="1025" spans="1:9" s="25" customFormat="1">
      <c r="A1025"/>
      <c r="B1025"/>
      <c r="C1025"/>
      <c r="D1025"/>
      <c r="E1025" s="3"/>
      <c r="F1025" s="3"/>
      <c r="G1025" s="55"/>
      <c r="H1025"/>
      <c r="I1025"/>
    </row>
    <row r="1026" spans="1:9" s="25" customFormat="1">
      <c r="A1026"/>
      <c r="B1026"/>
      <c r="C1026"/>
      <c r="D1026"/>
      <c r="E1026" s="3"/>
      <c r="F1026" s="3"/>
      <c r="G1026" s="55"/>
      <c r="H1026"/>
      <c r="I1026"/>
    </row>
    <row r="1027" spans="1:9" s="25" customFormat="1">
      <c r="A1027"/>
      <c r="B1027"/>
      <c r="C1027"/>
      <c r="D1027"/>
      <c r="E1027" s="3"/>
      <c r="F1027" s="3"/>
      <c r="G1027" s="55"/>
      <c r="H1027"/>
      <c r="I1027"/>
    </row>
    <row r="1028" spans="1:9" s="25" customFormat="1">
      <c r="A1028"/>
      <c r="B1028"/>
      <c r="C1028"/>
      <c r="D1028"/>
      <c r="E1028" s="3"/>
      <c r="F1028" s="3"/>
      <c r="G1028" s="55"/>
      <c r="H1028"/>
      <c r="I1028"/>
    </row>
    <row r="1029" spans="1:9" s="25" customFormat="1">
      <c r="A1029"/>
      <c r="B1029"/>
      <c r="C1029"/>
      <c r="D1029"/>
      <c r="E1029" s="3"/>
      <c r="F1029" s="3"/>
      <c r="G1029" s="55"/>
      <c r="H1029"/>
      <c r="I1029"/>
    </row>
    <row r="1030" spans="1:9" s="25" customFormat="1">
      <c r="A1030"/>
      <c r="B1030"/>
      <c r="C1030"/>
      <c r="D1030"/>
      <c r="E1030" s="3"/>
      <c r="F1030" s="3"/>
      <c r="G1030" s="55"/>
      <c r="H1030"/>
      <c r="I1030"/>
    </row>
    <row r="1031" spans="1:9" s="25" customFormat="1">
      <c r="A1031"/>
      <c r="B1031"/>
      <c r="C1031"/>
      <c r="D1031"/>
      <c r="E1031" s="3"/>
      <c r="F1031" s="3"/>
      <c r="G1031" s="55"/>
      <c r="H1031"/>
      <c r="I1031"/>
    </row>
    <row r="1032" spans="1:9" s="25" customFormat="1">
      <c r="A1032"/>
      <c r="B1032"/>
      <c r="C1032"/>
      <c r="D1032"/>
      <c r="E1032" s="3"/>
      <c r="F1032" s="3"/>
      <c r="G1032" s="55"/>
      <c r="H1032"/>
      <c r="I1032"/>
    </row>
    <row r="1033" spans="1:9" s="25" customFormat="1">
      <c r="A1033"/>
      <c r="B1033"/>
      <c r="C1033"/>
      <c r="D1033"/>
      <c r="E1033" s="3"/>
      <c r="F1033" s="3"/>
      <c r="G1033" s="55"/>
      <c r="H1033"/>
      <c r="I1033"/>
    </row>
    <row r="1034" spans="1:9" s="25" customFormat="1">
      <c r="A1034"/>
      <c r="B1034"/>
      <c r="C1034"/>
      <c r="D1034"/>
      <c r="E1034" s="3"/>
      <c r="F1034" s="3"/>
      <c r="G1034" s="55"/>
      <c r="H1034"/>
      <c r="I1034"/>
    </row>
    <row r="1035" spans="1:9" s="25" customFormat="1">
      <c r="A1035"/>
      <c r="B1035"/>
      <c r="C1035"/>
      <c r="D1035"/>
      <c r="E1035" s="3"/>
      <c r="F1035" s="3"/>
      <c r="G1035" s="55"/>
      <c r="H1035"/>
      <c r="I1035"/>
    </row>
    <row r="1036" spans="1:9" s="25" customFormat="1">
      <c r="A1036"/>
      <c r="B1036"/>
      <c r="C1036"/>
      <c r="D1036"/>
      <c r="E1036" s="3"/>
      <c r="F1036" s="3"/>
      <c r="G1036" s="55"/>
      <c r="H1036"/>
      <c r="I1036"/>
    </row>
    <row r="1037" spans="1:9" s="25" customFormat="1">
      <c r="A1037"/>
      <c r="B1037"/>
      <c r="C1037"/>
      <c r="D1037"/>
      <c r="E1037" s="3"/>
      <c r="F1037" s="3"/>
      <c r="G1037" s="55"/>
      <c r="H1037"/>
      <c r="I1037"/>
    </row>
    <row r="1038" spans="1:9" s="25" customFormat="1">
      <c r="A1038"/>
      <c r="B1038"/>
      <c r="C1038"/>
      <c r="D1038"/>
      <c r="E1038" s="3"/>
      <c r="F1038" s="3"/>
      <c r="G1038" s="55"/>
      <c r="H1038"/>
      <c r="I1038"/>
    </row>
    <row r="1039" spans="1:9" s="25" customFormat="1">
      <c r="A1039"/>
      <c r="B1039"/>
      <c r="C1039"/>
      <c r="D1039"/>
      <c r="E1039" s="3"/>
      <c r="F1039" s="3"/>
      <c r="G1039" s="55"/>
      <c r="H1039"/>
      <c r="I1039"/>
    </row>
    <row r="1040" spans="1:9" s="25" customFormat="1">
      <c r="A1040"/>
      <c r="B1040"/>
      <c r="C1040"/>
      <c r="D1040"/>
      <c r="E1040" s="3"/>
      <c r="F1040" s="3"/>
      <c r="G1040" s="55"/>
      <c r="H1040"/>
      <c r="I1040"/>
    </row>
    <row r="1041" spans="1:9" s="25" customFormat="1">
      <c r="A1041"/>
      <c r="B1041"/>
      <c r="C1041"/>
      <c r="D1041"/>
      <c r="E1041" s="3"/>
      <c r="F1041" s="3"/>
      <c r="G1041" s="55"/>
      <c r="H1041"/>
      <c r="I1041"/>
    </row>
    <row r="1042" spans="1:9" s="25" customFormat="1">
      <c r="A1042"/>
      <c r="B1042"/>
      <c r="C1042"/>
      <c r="D1042"/>
      <c r="E1042" s="3"/>
      <c r="F1042" s="3"/>
      <c r="G1042" s="55"/>
      <c r="H1042"/>
      <c r="I1042"/>
    </row>
    <row r="1043" spans="1:9" s="25" customFormat="1">
      <c r="A1043"/>
      <c r="B1043"/>
      <c r="C1043"/>
      <c r="D1043"/>
      <c r="E1043" s="3"/>
      <c r="F1043" s="3"/>
      <c r="G1043" s="55"/>
      <c r="H1043"/>
      <c r="I1043"/>
    </row>
    <row r="1044" spans="1:9" s="25" customFormat="1">
      <c r="A1044"/>
      <c r="B1044"/>
      <c r="C1044"/>
      <c r="D1044"/>
      <c r="E1044" s="3"/>
      <c r="F1044" s="3"/>
      <c r="G1044" s="55"/>
      <c r="H1044"/>
      <c r="I1044"/>
    </row>
    <row r="1045" spans="1:9" s="25" customFormat="1">
      <c r="A1045"/>
      <c r="B1045"/>
      <c r="C1045"/>
      <c r="D1045"/>
      <c r="E1045" s="3"/>
      <c r="F1045" s="3"/>
      <c r="G1045" s="55"/>
      <c r="H1045"/>
      <c r="I1045"/>
    </row>
    <row r="1046" spans="1:9" s="25" customFormat="1">
      <c r="A1046"/>
      <c r="B1046"/>
      <c r="C1046"/>
      <c r="D1046"/>
      <c r="E1046" s="3"/>
      <c r="F1046" s="3"/>
      <c r="G1046" s="55"/>
      <c r="H1046"/>
      <c r="I1046"/>
    </row>
    <row r="1047" spans="1:9" s="25" customFormat="1">
      <c r="A1047"/>
      <c r="B1047"/>
      <c r="C1047"/>
      <c r="D1047"/>
      <c r="E1047" s="3"/>
      <c r="F1047" s="3"/>
      <c r="G1047" s="55"/>
      <c r="H1047"/>
      <c r="I1047"/>
    </row>
    <row r="1048" spans="1:9" s="25" customFormat="1">
      <c r="A1048"/>
      <c r="B1048"/>
      <c r="C1048"/>
      <c r="D1048"/>
      <c r="E1048" s="3"/>
      <c r="F1048" s="3"/>
      <c r="G1048" s="55"/>
      <c r="H1048"/>
      <c r="I1048"/>
    </row>
    <row r="1049" spans="1:9" s="25" customFormat="1">
      <c r="A1049"/>
      <c r="B1049"/>
      <c r="C1049"/>
      <c r="D1049"/>
      <c r="E1049" s="3"/>
      <c r="F1049" s="3"/>
      <c r="G1049" s="55"/>
      <c r="H1049"/>
      <c r="I1049"/>
    </row>
    <row r="1050" spans="1:9" s="25" customFormat="1">
      <c r="A1050"/>
      <c r="B1050"/>
      <c r="C1050"/>
      <c r="D1050"/>
      <c r="E1050" s="3"/>
      <c r="F1050" s="3"/>
      <c r="G1050" s="55"/>
      <c r="H1050"/>
      <c r="I1050"/>
    </row>
    <row r="1051" spans="1:9" s="25" customFormat="1">
      <c r="A1051"/>
      <c r="B1051"/>
      <c r="C1051"/>
      <c r="D1051"/>
      <c r="E1051" s="3"/>
      <c r="F1051" s="3"/>
      <c r="G1051" s="55"/>
      <c r="H1051"/>
      <c r="I1051"/>
    </row>
    <row r="1052" spans="1:9" s="25" customFormat="1">
      <c r="A1052"/>
      <c r="B1052"/>
      <c r="C1052"/>
      <c r="D1052"/>
      <c r="E1052" s="3"/>
      <c r="F1052" s="3"/>
      <c r="G1052" s="55"/>
      <c r="H1052"/>
      <c r="I1052"/>
    </row>
    <row r="1053" spans="1:9" s="25" customFormat="1">
      <c r="A1053"/>
      <c r="B1053"/>
      <c r="C1053"/>
      <c r="D1053"/>
      <c r="E1053" s="3"/>
      <c r="F1053" s="3"/>
      <c r="G1053" s="55"/>
      <c r="H1053"/>
      <c r="I1053"/>
    </row>
    <row r="1054" spans="1:9" s="25" customFormat="1">
      <c r="A1054"/>
      <c r="B1054"/>
      <c r="C1054"/>
      <c r="D1054"/>
      <c r="E1054" s="3"/>
      <c r="F1054" s="3"/>
      <c r="G1054" s="55"/>
      <c r="H1054"/>
      <c r="I1054"/>
    </row>
    <row r="1055" spans="1:9" s="25" customFormat="1">
      <c r="A1055"/>
      <c r="B1055"/>
      <c r="C1055"/>
      <c r="D1055"/>
      <c r="E1055" s="3"/>
      <c r="F1055" s="3"/>
      <c r="G1055" s="55"/>
      <c r="H1055"/>
      <c r="I1055"/>
    </row>
    <row r="1056" spans="1:9" s="25" customFormat="1">
      <c r="A1056"/>
      <c r="B1056"/>
      <c r="C1056"/>
      <c r="D1056"/>
      <c r="E1056" s="3"/>
      <c r="F1056" s="3"/>
      <c r="G1056" s="55"/>
      <c r="H1056"/>
      <c r="I1056"/>
    </row>
    <row r="1057" spans="1:9" s="25" customFormat="1">
      <c r="A1057"/>
      <c r="B1057"/>
      <c r="C1057"/>
      <c r="D1057"/>
      <c r="E1057" s="3"/>
      <c r="F1057" s="3"/>
      <c r="G1057" s="55"/>
      <c r="H1057"/>
      <c r="I1057"/>
    </row>
    <row r="1058" spans="1:9" s="25" customFormat="1">
      <c r="A1058"/>
      <c r="B1058"/>
      <c r="C1058"/>
      <c r="D1058"/>
      <c r="E1058" s="3"/>
      <c r="F1058" s="3"/>
      <c r="G1058" s="55"/>
      <c r="H1058"/>
      <c r="I1058"/>
    </row>
    <row r="1059" spans="1:9" s="25" customFormat="1">
      <c r="A1059"/>
      <c r="B1059"/>
      <c r="C1059"/>
      <c r="D1059"/>
      <c r="E1059" s="3"/>
      <c r="F1059" s="3"/>
      <c r="G1059" s="55"/>
      <c r="H1059"/>
      <c r="I1059"/>
    </row>
    <row r="1060" spans="1:9" s="25" customFormat="1">
      <c r="A1060"/>
      <c r="B1060"/>
      <c r="C1060"/>
      <c r="D1060"/>
      <c r="E1060" s="3"/>
      <c r="F1060" s="3"/>
      <c r="G1060" s="55"/>
      <c r="H1060"/>
      <c r="I1060"/>
    </row>
    <row r="1061" spans="1:9" s="25" customFormat="1">
      <c r="A1061"/>
      <c r="B1061"/>
      <c r="C1061"/>
      <c r="D1061"/>
      <c r="E1061" s="3"/>
      <c r="F1061" s="3"/>
      <c r="G1061" s="55"/>
      <c r="H1061"/>
      <c r="I1061"/>
    </row>
    <row r="1062" spans="1:9" s="25" customFormat="1">
      <c r="A1062"/>
      <c r="B1062"/>
      <c r="C1062"/>
      <c r="D1062"/>
      <c r="E1062" s="3"/>
      <c r="F1062" s="3"/>
      <c r="G1062" s="55"/>
      <c r="H1062"/>
      <c r="I1062"/>
    </row>
    <row r="1063" spans="1:9" s="25" customFormat="1">
      <c r="A1063"/>
      <c r="B1063"/>
      <c r="C1063"/>
      <c r="D1063"/>
      <c r="E1063" s="3"/>
      <c r="F1063" s="3"/>
      <c r="G1063" s="55"/>
      <c r="H1063"/>
      <c r="I1063"/>
    </row>
    <row r="1064" spans="1:9" s="25" customFormat="1">
      <c r="A1064"/>
      <c r="B1064"/>
      <c r="C1064"/>
      <c r="D1064"/>
      <c r="E1064" s="3"/>
      <c r="F1064" s="3"/>
      <c r="G1064" s="55"/>
      <c r="H1064"/>
      <c r="I1064"/>
    </row>
    <row r="1065" spans="1:9" s="25" customFormat="1">
      <c r="A1065"/>
      <c r="B1065"/>
      <c r="C1065"/>
      <c r="D1065"/>
      <c r="E1065" s="3"/>
      <c r="F1065" s="3"/>
      <c r="G1065" s="55"/>
      <c r="H1065"/>
      <c r="I1065"/>
    </row>
    <row r="1066" spans="1:9" s="25" customFormat="1">
      <c r="A1066"/>
      <c r="B1066"/>
      <c r="C1066"/>
      <c r="D1066"/>
      <c r="E1066" s="3"/>
      <c r="F1066" s="3"/>
      <c r="G1066" s="55"/>
      <c r="H1066"/>
      <c r="I1066"/>
    </row>
    <row r="1067" spans="1:9" s="25" customFormat="1">
      <c r="A1067"/>
      <c r="B1067"/>
      <c r="C1067"/>
      <c r="D1067"/>
      <c r="E1067" s="3"/>
      <c r="F1067" s="3"/>
      <c r="G1067" s="55"/>
      <c r="H1067"/>
      <c r="I1067"/>
    </row>
    <row r="1068" spans="1:9">
      <c r="I1068"/>
    </row>
    <row r="1069" spans="1:9">
      <c r="I1069"/>
    </row>
    <row r="1070" spans="1:9">
      <c r="I1070"/>
    </row>
    <row r="1071" spans="1:9">
      <c r="I1071"/>
    </row>
    <row r="1072" spans="1:9">
      <c r="I1072"/>
    </row>
    <row r="1073" spans="9:9">
      <c r="I1073"/>
    </row>
    <row r="1074" spans="9:9">
      <c r="I1074"/>
    </row>
    <row r="1075" spans="9:9">
      <c r="I1075"/>
    </row>
    <row r="1076" spans="9:9">
      <c r="I1076"/>
    </row>
    <row r="1077" spans="9:9">
      <c r="I1077"/>
    </row>
    <row r="1078" spans="9:9">
      <c r="I1078"/>
    </row>
    <row r="1079" spans="9:9">
      <c r="I1079"/>
    </row>
    <row r="1080" spans="9:9">
      <c r="I1080"/>
    </row>
    <row r="1081" spans="9:9">
      <c r="I1081"/>
    </row>
    <row r="1082" spans="9:9">
      <c r="I1082"/>
    </row>
    <row r="1083" spans="9:9">
      <c r="I1083"/>
    </row>
    <row r="1084" spans="9:9">
      <c r="I1084"/>
    </row>
    <row r="1085" spans="9:9">
      <c r="I1085"/>
    </row>
    <row r="1086" spans="9:9">
      <c r="I1086"/>
    </row>
    <row r="1087" spans="9:9">
      <c r="I1087"/>
    </row>
    <row r="1088" spans="9:9">
      <c r="I1088"/>
    </row>
    <row r="1089" spans="9:9">
      <c r="I1089"/>
    </row>
    <row r="1090" spans="9:9">
      <c r="I1090"/>
    </row>
    <row r="1091" spans="9:9">
      <c r="I1091"/>
    </row>
    <row r="1092" spans="9:9">
      <c r="I1092"/>
    </row>
    <row r="1093" spans="9:9">
      <c r="I1093"/>
    </row>
    <row r="1094" spans="9:9">
      <c r="I1094"/>
    </row>
    <row r="1095" spans="9:9">
      <c r="I1095"/>
    </row>
    <row r="1096" spans="9:9">
      <c r="I1096"/>
    </row>
    <row r="1097" spans="9:9">
      <c r="I1097"/>
    </row>
    <row r="1098" spans="9:9">
      <c r="I1098"/>
    </row>
    <row r="1099" spans="9:9">
      <c r="I1099"/>
    </row>
    <row r="1100" spans="9:9">
      <c r="I1100"/>
    </row>
    <row r="1101" spans="9:9">
      <c r="I1101"/>
    </row>
    <row r="1102" spans="9:9">
      <c r="I1102"/>
    </row>
    <row r="1103" spans="9:9">
      <c r="I1103"/>
    </row>
    <row r="1104" spans="9:9">
      <c r="I1104"/>
    </row>
    <row r="1105" spans="9:9">
      <c r="I1105"/>
    </row>
    <row r="1106" spans="9:9">
      <c r="I1106"/>
    </row>
    <row r="1107" spans="9:9">
      <c r="I1107"/>
    </row>
    <row r="1108" spans="9:9">
      <c r="I1108"/>
    </row>
    <row r="1109" spans="9:9">
      <c r="I1109"/>
    </row>
    <row r="1110" spans="9:9">
      <c r="I1110"/>
    </row>
    <row r="1111" spans="9:9">
      <c r="I1111"/>
    </row>
    <row r="1112" spans="9:9">
      <c r="I1112"/>
    </row>
    <row r="1113" spans="9:9">
      <c r="I1113"/>
    </row>
    <row r="1114" spans="9:9">
      <c r="I1114"/>
    </row>
    <row r="1115" spans="9:9">
      <c r="I1115"/>
    </row>
    <row r="1116" spans="9:9">
      <c r="I1116"/>
    </row>
    <row r="1117" spans="9:9">
      <c r="I1117"/>
    </row>
    <row r="1118" spans="9:9">
      <c r="I1118"/>
    </row>
    <row r="1119" spans="9:9">
      <c r="I1119"/>
    </row>
    <row r="1120" spans="9:9">
      <c r="I1120"/>
    </row>
    <row r="1121" spans="9:9">
      <c r="I1121"/>
    </row>
    <row r="1122" spans="9:9">
      <c r="I1122"/>
    </row>
    <row r="1123" spans="9:9">
      <c r="I1123"/>
    </row>
    <row r="1124" spans="9:9">
      <c r="I1124"/>
    </row>
    <row r="1125" spans="9:9">
      <c r="I1125"/>
    </row>
    <row r="1126" spans="9:9">
      <c r="I1126"/>
    </row>
    <row r="1127" spans="9:9">
      <c r="I1127"/>
    </row>
    <row r="1128" spans="9:9">
      <c r="I1128"/>
    </row>
    <row r="1129" spans="9:9">
      <c r="I1129"/>
    </row>
    <row r="1130" spans="9:9">
      <c r="I1130"/>
    </row>
    <row r="1131" spans="9:9">
      <c r="I1131"/>
    </row>
    <row r="1132" spans="9:9">
      <c r="I1132"/>
    </row>
    <row r="1133" spans="9:9">
      <c r="I1133"/>
    </row>
    <row r="1134" spans="9:9">
      <c r="I1134"/>
    </row>
    <row r="1135" spans="9:9">
      <c r="I1135"/>
    </row>
    <row r="1136" spans="9:9">
      <c r="I1136"/>
    </row>
    <row r="1137" spans="9:9">
      <c r="I1137"/>
    </row>
    <row r="1138" spans="9:9">
      <c r="I1138"/>
    </row>
    <row r="1139" spans="9:9">
      <c r="I1139"/>
    </row>
    <row r="1140" spans="9:9">
      <c r="I1140"/>
    </row>
    <row r="1141" spans="9:9">
      <c r="I1141"/>
    </row>
    <row r="1142" spans="9:9">
      <c r="I1142"/>
    </row>
    <row r="1143" spans="9:9">
      <c r="I1143"/>
    </row>
    <row r="1144" spans="9:9">
      <c r="I1144"/>
    </row>
    <row r="1145" spans="9:9">
      <c r="I1145"/>
    </row>
    <row r="1146" spans="9:9">
      <c r="I1146"/>
    </row>
    <row r="1147" spans="9:9">
      <c r="I1147"/>
    </row>
    <row r="1148" spans="9:9">
      <c r="I1148"/>
    </row>
    <row r="1149" spans="9:9">
      <c r="I1149"/>
    </row>
    <row r="1150" spans="9:9">
      <c r="I1150"/>
    </row>
    <row r="1151" spans="9:9">
      <c r="I1151"/>
    </row>
    <row r="1152" spans="9:9">
      <c r="I1152"/>
    </row>
    <row r="1153" spans="8:9">
      <c r="I1153"/>
    </row>
    <row r="1154" spans="8:9">
      <c r="I1154"/>
    </row>
    <row r="1155" spans="8:9">
      <c r="I1155"/>
    </row>
    <row r="1156" spans="8:9">
      <c r="I1156"/>
    </row>
    <row r="1157" spans="8:9">
      <c r="I1157"/>
    </row>
    <row r="1158" spans="8:9">
      <c r="I1158"/>
    </row>
    <row r="1159" spans="8:9">
      <c r="I1159"/>
    </row>
    <row r="1160" spans="8:9">
      <c r="I1160"/>
    </row>
    <row r="1161" spans="8:9">
      <c r="I1161"/>
    </row>
    <row r="1162" spans="8:9">
      <c r="I1162"/>
    </row>
    <row r="1163" spans="8:9">
      <c r="I1163"/>
    </row>
    <row r="1164" spans="8:9">
      <c r="H1164" s="3"/>
      <c r="I1164"/>
    </row>
    <row r="1165" spans="8:9">
      <c r="I1165"/>
    </row>
    <row r="1166" spans="8:9">
      <c r="I1166"/>
    </row>
    <row r="1167" spans="8:9">
      <c r="I1167"/>
    </row>
    <row r="1168" spans="8:9">
      <c r="I1168"/>
    </row>
    <row r="1169" spans="9:9">
      <c r="I1169"/>
    </row>
    <row r="1170" spans="9:9">
      <c r="I1170"/>
    </row>
    <row r="1171" spans="9:9">
      <c r="I1171"/>
    </row>
    <row r="1172" spans="9:9">
      <c r="I1172"/>
    </row>
    <row r="1173" spans="9:9">
      <c r="I1173"/>
    </row>
    <row r="1174" spans="9:9">
      <c r="I1174"/>
    </row>
    <row r="1175" spans="9:9">
      <c r="I1175"/>
    </row>
    <row r="1176" spans="9:9">
      <c r="I1176"/>
    </row>
    <row r="1177" spans="9:9">
      <c r="I1177"/>
    </row>
    <row r="1178" spans="9:9">
      <c r="I1178"/>
    </row>
    <row r="1179" spans="9:9">
      <c r="I1179"/>
    </row>
    <row r="1180" spans="9:9">
      <c r="I1180"/>
    </row>
    <row r="1181" spans="9:9">
      <c r="I1181"/>
    </row>
    <row r="1182" spans="9:9">
      <c r="I1182"/>
    </row>
    <row r="1183" spans="9:9">
      <c r="I1183"/>
    </row>
    <row r="1184" spans="9:9">
      <c r="I1184"/>
    </row>
    <row r="1185" spans="9:9">
      <c r="I1185"/>
    </row>
    <row r="1186" spans="9:9">
      <c r="I1186"/>
    </row>
    <row r="1187" spans="9:9">
      <c r="I1187"/>
    </row>
    <row r="1188" spans="9:9">
      <c r="I1188"/>
    </row>
    <row r="1189" spans="9:9">
      <c r="I1189"/>
    </row>
    <row r="1190" spans="9:9">
      <c r="I1190"/>
    </row>
    <row r="1191" spans="9:9">
      <c r="I1191"/>
    </row>
    <row r="1192" spans="9:9">
      <c r="I1192"/>
    </row>
    <row r="1193" spans="9:9">
      <c r="I1193"/>
    </row>
    <row r="1194" spans="9:9">
      <c r="I1194"/>
    </row>
    <row r="1195" spans="9:9">
      <c r="I1195"/>
    </row>
    <row r="1196" spans="9:9">
      <c r="I1196"/>
    </row>
    <row r="1197" spans="9:9">
      <c r="I1197"/>
    </row>
    <row r="1198" spans="9:9">
      <c r="I1198"/>
    </row>
    <row r="1199" spans="9:9">
      <c r="I1199"/>
    </row>
    <row r="1200" spans="9:9">
      <c r="I1200"/>
    </row>
    <row r="1201" spans="9:9">
      <c r="I1201"/>
    </row>
    <row r="1202" spans="9:9">
      <c r="I1202"/>
    </row>
    <row r="1203" spans="9:9">
      <c r="I1203"/>
    </row>
    <row r="1204" spans="9:9">
      <c r="I1204"/>
    </row>
    <row r="1205" spans="9:9">
      <c r="I1205"/>
    </row>
    <row r="1206" spans="9:9">
      <c r="I1206"/>
    </row>
    <row r="1207" spans="9:9">
      <c r="I1207"/>
    </row>
    <row r="1208" spans="9:9">
      <c r="I1208"/>
    </row>
    <row r="1209" spans="9:9">
      <c r="I1209"/>
    </row>
    <row r="1210" spans="9:9">
      <c r="I1210"/>
    </row>
    <row r="1211" spans="9:9">
      <c r="I1211"/>
    </row>
    <row r="1212" spans="9:9">
      <c r="I1212"/>
    </row>
    <row r="1213" spans="9:9">
      <c r="I1213"/>
    </row>
    <row r="1214" spans="9:9">
      <c r="I1214"/>
    </row>
    <row r="1215" spans="9:9">
      <c r="I1215"/>
    </row>
    <row r="1216" spans="9:9">
      <c r="I1216"/>
    </row>
    <row r="1217" spans="9:9">
      <c r="I1217"/>
    </row>
    <row r="1218" spans="9:9">
      <c r="I1218"/>
    </row>
    <row r="1219" spans="9:9">
      <c r="I1219"/>
    </row>
    <row r="1220" spans="9:9">
      <c r="I1220"/>
    </row>
    <row r="1221" spans="9:9">
      <c r="I1221"/>
    </row>
    <row r="1222" spans="9:9">
      <c r="I1222"/>
    </row>
    <row r="1223" spans="9:9">
      <c r="I1223"/>
    </row>
    <row r="1224" spans="9:9">
      <c r="I1224"/>
    </row>
    <row r="1225" spans="9:9">
      <c r="I1225"/>
    </row>
    <row r="1226" spans="9:9">
      <c r="I1226"/>
    </row>
    <row r="1227" spans="9:9">
      <c r="I1227"/>
    </row>
    <row r="1228" spans="9:9">
      <c r="I1228"/>
    </row>
    <row r="1229" spans="9:9">
      <c r="I1229"/>
    </row>
    <row r="1230" spans="9:9">
      <c r="I1230"/>
    </row>
    <row r="1231" spans="9:9">
      <c r="I1231"/>
    </row>
    <row r="1232" spans="9:9">
      <c r="I1232"/>
    </row>
    <row r="1233" spans="8:9">
      <c r="I1233"/>
    </row>
    <row r="1234" spans="8:9">
      <c r="I1234"/>
    </row>
    <row r="1235" spans="8:9">
      <c r="I1235"/>
    </row>
    <row r="1236" spans="8:9">
      <c r="I1236"/>
    </row>
    <row r="1237" spans="8:9">
      <c r="I1237"/>
    </row>
    <row r="1238" spans="8:9">
      <c r="H1238" s="3"/>
      <c r="I1238"/>
    </row>
    <row r="1239" spans="8:9">
      <c r="I1239"/>
    </row>
    <row r="1240" spans="8:9">
      <c r="I1240"/>
    </row>
    <row r="1241" spans="8:9">
      <c r="I1241"/>
    </row>
    <row r="1242" spans="8:9">
      <c r="I1242"/>
    </row>
    <row r="1243" spans="8:9">
      <c r="I1243"/>
    </row>
    <row r="1244" spans="8:9">
      <c r="I1244"/>
    </row>
    <row r="1245" spans="8:9">
      <c r="I1245"/>
    </row>
    <row r="1246" spans="8:9">
      <c r="I1246"/>
    </row>
    <row r="1247" spans="8:9">
      <c r="I1247"/>
    </row>
    <row r="1248" spans="8:9">
      <c r="I1248"/>
    </row>
    <row r="1249" spans="9:9">
      <c r="I1249"/>
    </row>
    <row r="1250" spans="9:9">
      <c r="I1250"/>
    </row>
    <row r="1251" spans="9:9">
      <c r="I1251"/>
    </row>
    <row r="1252" spans="9:9">
      <c r="I1252"/>
    </row>
    <row r="1253" spans="9:9">
      <c r="I1253"/>
    </row>
    <row r="1254" spans="9:9">
      <c r="I1254"/>
    </row>
    <row r="1255" spans="9:9">
      <c r="I1255"/>
    </row>
    <row r="1256" spans="9:9">
      <c r="I1256"/>
    </row>
    <row r="1257" spans="9:9">
      <c r="I1257"/>
    </row>
    <row r="1258" spans="9:9">
      <c r="I1258"/>
    </row>
    <row r="1259" spans="9:9">
      <c r="I1259"/>
    </row>
    <row r="1260" spans="9:9">
      <c r="I1260"/>
    </row>
    <row r="1261" spans="9:9">
      <c r="I1261"/>
    </row>
    <row r="1262" spans="9:9">
      <c r="I1262"/>
    </row>
    <row r="1263" spans="9:9">
      <c r="I1263"/>
    </row>
    <row r="1264" spans="9:9">
      <c r="I1264"/>
    </row>
    <row r="1265" spans="9:9">
      <c r="I1265"/>
    </row>
    <row r="1266" spans="9:9">
      <c r="I1266"/>
    </row>
    <row r="1267" spans="9:9">
      <c r="I1267"/>
    </row>
    <row r="1268" spans="9:9">
      <c r="I1268"/>
    </row>
    <row r="1269" spans="9:9">
      <c r="I1269"/>
    </row>
    <row r="1270" spans="9:9">
      <c r="I1270"/>
    </row>
    <row r="1271" spans="9:9">
      <c r="I1271"/>
    </row>
    <row r="1272" spans="9:9">
      <c r="I1272"/>
    </row>
    <row r="1273" spans="9:9">
      <c r="I1273"/>
    </row>
    <row r="1274" spans="9:9">
      <c r="I1274"/>
    </row>
    <row r="1275" spans="9:9">
      <c r="I1275"/>
    </row>
    <row r="1276" spans="9:9">
      <c r="I1276"/>
    </row>
    <row r="1277" spans="9:9">
      <c r="I1277"/>
    </row>
    <row r="1278" spans="9:9">
      <c r="I1278"/>
    </row>
    <row r="1279" spans="9:9">
      <c r="I1279"/>
    </row>
    <row r="1280" spans="9:9">
      <c r="I1280"/>
    </row>
    <row r="1281" spans="8:9">
      <c r="I1281"/>
    </row>
    <row r="1282" spans="8:9">
      <c r="I1282"/>
    </row>
    <row r="1283" spans="8:9">
      <c r="I1283"/>
    </row>
    <row r="1284" spans="8:9">
      <c r="I1284"/>
    </row>
    <row r="1285" spans="8:9">
      <c r="I1285"/>
    </row>
    <row r="1286" spans="8:9">
      <c r="I1286"/>
    </row>
    <row r="1287" spans="8:9">
      <c r="I1287"/>
    </row>
    <row r="1288" spans="8:9">
      <c r="H1288" s="3"/>
      <c r="I1288"/>
    </row>
    <row r="1289" spans="8:9">
      <c r="I1289"/>
    </row>
    <row r="1290" spans="8:9">
      <c r="I1290"/>
    </row>
    <row r="1291" spans="8:9">
      <c r="I1291"/>
    </row>
    <row r="1292" spans="8:9">
      <c r="I1292"/>
    </row>
    <row r="1293" spans="8:9">
      <c r="I1293"/>
    </row>
    <row r="1294" spans="8:9">
      <c r="I1294"/>
    </row>
    <row r="1295" spans="8:9">
      <c r="I1295"/>
    </row>
    <row r="1296" spans="8:9">
      <c r="I1296"/>
    </row>
    <row r="1297" spans="9:9">
      <c r="I1297"/>
    </row>
    <row r="1298" spans="9:9">
      <c r="I1298"/>
    </row>
    <row r="1299" spans="9:9">
      <c r="I1299"/>
    </row>
    <row r="1300" spans="9:9">
      <c r="I1300"/>
    </row>
    <row r="1301" spans="9:9">
      <c r="I1301"/>
    </row>
    <row r="1302" spans="9:9">
      <c r="I1302"/>
    </row>
    <row r="1303" spans="9:9">
      <c r="I1303"/>
    </row>
    <row r="1304" spans="9:9">
      <c r="I1304"/>
    </row>
    <row r="1305" spans="9:9">
      <c r="I1305"/>
    </row>
    <row r="1306" spans="9:9">
      <c r="I1306"/>
    </row>
    <row r="1307" spans="9:9">
      <c r="I1307"/>
    </row>
    <row r="1308" spans="9:9">
      <c r="I1308"/>
    </row>
    <row r="1309" spans="9:9">
      <c r="I1309"/>
    </row>
    <row r="1310" spans="9:9">
      <c r="I1310"/>
    </row>
    <row r="1311" spans="9:9">
      <c r="I1311"/>
    </row>
    <row r="1312" spans="9:9">
      <c r="I1312"/>
    </row>
    <row r="1313" spans="9:9">
      <c r="I1313"/>
    </row>
    <row r="1314" spans="9:9">
      <c r="I1314"/>
    </row>
    <row r="1315" spans="9:9">
      <c r="I1315"/>
    </row>
    <row r="1316" spans="9:9">
      <c r="I1316"/>
    </row>
    <row r="1317" spans="9:9">
      <c r="I1317"/>
    </row>
    <row r="1318" spans="9:9">
      <c r="I1318"/>
    </row>
    <row r="1319" spans="9:9">
      <c r="I1319"/>
    </row>
    <row r="1320" spans="9:9">
      <c r="I1320"/>
    </row>
    <row r="1321" spans="9:9">
      <c r="I1321"/>
    </row>
    <row r="1322" spans="9:9">
      <c r="I1322"/>
    </row>
    <row r="1323" spans="9:9">
      <c r="I1323"/>
    </row>
    <row r="1324" spans="9:9">
      <c r="I1324"/>
    </row>
    <row r="1325" spans="9:9">
      <c r="I1325"/>
    </row>
    <row r="1326" spans="9:9">
      <c r="I1326"/>
    </row>
    <row r="1327" spans="9:9">
      <c r="I1327"/>
    </row>
    <row r="1328" spans="9:9">
      <c r="I1328"/>
    </row>
    <row r="1329" spans="9:9">
      <c r="I1329"/>
    </row>
    <row r="1330" spans="9:9">
      <c r="I1330"/>
    </row>
    <row r="1331" spans="9:9">
      <c r="I1331"/>
    </row>
    <row r="1332" spans="9:9">
      <c r="I1332"/>
    </row>
    <row r="1333" spans="9:9">
      <c r="I1333"/>
    </row>
    <row r="1334" spans="9:9">
      <c r="I1334"/>
    </row>
    <row r="1335" spans="9:9">
      <c r="I1335"/>
    </row>
    <row r="1336" spans="9:9">
      <c r="I1336"/>
    </row>
    <row r="1337" spans="9:9">
      <c r="I1337"/>
    </row>
    <row r="1338" spans="9:9">
      <c r="I1338"/>
    </row>
    <row r="1339" spans="9:9">
      <c r="I1339"/>
    </row>
    <row r="1340" spans="9:9">
      <c r="I1340"/>
    </row>
    <row r="1341" spans="9:9">
      <c r="I1341"/>
    </row>
    <row r="1342" spans="9:9">
      <c r="I1342"/>
    </row>
    <row r="1343" spans="9:9">
      <c r="I1343"/>
    </row>
    <row r="1344" spans="9:9">
      <c r="I1344"/>
    </row>
    <row r="1345" spans="9:9">
      <c r="I1345"/>
    </row>
    <row r="1346" spans="9:9">
      <c r="I1346"/>
    </row>
    <row r="1347" spans="9:9">
      <c r="I1347"/>
    </row>
    <row r="1348" spans="9:9">
      <c r="I1348"/>
    </row>
    <row r="1349" spans="9:9">
      <c r="I1349"/>
    </row>
    <row r="1350" spans="9:9">
      <c r="I1350"/>
    </row>
    <row r="1351" spans="9:9">
      <c r="I1351"/>
    </row>
    <row r="1352" spans="9:9">
      <c r="I1352"/>
    </row>
    <row r="1353" spans="9:9">
      <c r="I1353"/>
    </row>
    <row r="1354" spans="9:9">
      <c r="I1354"/>
    </row>
    <row r="1355" spans="9:9">
      <c r="I1355"/>
    </row>
    <row r="1356" spans="9:9">
      <c r="I1356"/>
    </row>
    <row r="1357" spans="9:9">
      <c r="I1357"/>
    </row>
    <row r="1358" spans="9:9">
      <c r="I1358"/>
    </row>
    <row r="1359" spans="9:9">
      <c r="I1359"/>
    </row>
    <row r="1360" spans="9:9">
      <c r="I1360"/>
    </row>
    <row r="1361" spans="9:9">
      <c r="I1361"/>
    </row>
    <row r="1362" spans="9:9">
      <c r="I1362"/>
    </row>
    <row r="1363" spans="9:9">
      <c r="I1363"/>
    </row>
    <row r="1364" spans="9:9">
      <c r="I1364"/>
    </row>
    <row r="1365" spans="9:9">
      <c r="I1365"/>
    </row>
    <row r="1366" spans="9:9">
      <c r="I1366"/>
    </row>
    <row r="1367" spans="9:9">
      <c r="I1367"/>
    </row>
    <row r="1368" spans="9:9">
      <c r="I1368"/>
    </row>
    <row r="1369" spans="9:9">
      <c r="I1369"/>
    </row>
    <row r="1370" spans="9:9">
      <c r="I1370"/>
    </row>
    <row r="1371" spans="9:9">
      <c r="I1371"/>
    </row>
    <row r="1372" spans="9:9">
      <c r="I1372"/>
    </row>
    <row r="1374" spans="9:9">
      <c r="I1374"/>
    </row>
    <row r="1375" spans="9:9">
      <c r="I1375"/>
    </row>
    <row r="1376" spans="9:9">
      <c r="I1376"/>
    </row>
    <row r="1377" spans="9:9">
      <c r="I1377"/>
    </row>
    <row r="1378" spans="9:9">
      <c r="I1378"/>
    </row>
    <row r="1379" spans="9:9">
      <c r="I1379"/>
    </row>
    <row r="1380" spans="9:9">
      <c r="I1380"/>
    </row>
    <row r="1382" spans="9:9">
      <c r="I1382"/>
    </row>
    <row r="1383" spans="9:9">
      <c r="I1383"/>
    </row>
    <row r="1384" spans="9:9">
      <c r="I1384"/>
    </row>
    <row r="1385" spans="9:9">
      <c r="I1385"/>
    </row>
    <row r="1386" spans="9:9">
      <c r="I1386"/>
    </row>
    <row r="1387" spans="9:9">
      <c r="I1387"/>
    </row>
    <row r="1388" spans="9:9">
      <c r="I1388"/>
    </row>
    <row r="1389" spans="9:9">
      <c r="I1389"/>
    </row>
    <row r="1390" spans="9:9">
      <c r="I1390"/>
    </row>
    <row r="1391" spans="9:9">
      <c r="I1391"/>
    </row>
    <row r="1392" spans="9:9">
      <c r="I1392"/>
    </row>
    <row r="1393" spans="9:9">
      <c r="I1393"/>
    </row>
    <row r="1394" spans="9:9">
      <c r="I1394"/>
    </row>
    <row r="1395" spans="9:9">
      <c r="I1395"/>
    </row>
    <row r="1396" spans="9:9">
      <c r="I1396"/>
    </row>
    <row r="1397" spans="9:9">
      <c r="I1397"/>
    </row>
    <row r="1398" spans="9:9">
      <c r="I1398"/>
    </row>
    <row r="1399" spans="9:9">
      <c r="I1399"/>
    </row>
    <row r="1400" spans="9:9">
      <c r="I1400"/>
    </row>
    <row r="1401" spans="9:9">
      <c r="I1401"/>
    </row>
    <row r="1402" spans="9:9">
      <c r="I1402"/>
    </row>
    <row r="1403" spans="9:9">
      <c r="I1403"/>
    </row>
    <row r="1404" spans="9:9">
      <c r="I1404"/>
    </row>
    <row r="1405" spans="9:9">
      <c r="I1405"/>
    </row>
    <row r="1406" spans="9:9">
      <c r="I1406"/>
    </row>
    <row r="1407" spans="9:9">
      <c r="I1407"/>
    </row>
    <row r="1408" spans="9:9">
      <c r="I1408"/>
    </row>
    <row r="1409" spans="9:9">
      <c r="I1409"/>
    </row>
    <row r="1410" spans="9:9">
      <c r="I1410"/>
    </row>
    <row r="1411" spans="9:9">
      <c r="I1411"/>
    </row>
    <row r="1412" spans="9:9">
      <c r="I1412"/>
    </row>
    <row r="1413" spans="9:9">
      <c r="I1413"/>
    </row>
    <row r="1414" spans="9:9">
      <c r="I1414"/>
    </row>
  </sheetData>
  <sortState xmlns:xlrd2="http://schemas.microsoft.com/office/spreadsheetml/2017/richdata2" ref="B4:D10">
    <sortCondition ref="B4:B10"/>
  </sortState>
  <pageMargins left="0.511811024" right="0.511811024" top="0.78740157499999996" bottom="0.78740157499999996" header="0.31496062000000002" footer="0.31496062000000002"/>
  <pageSetup paperSize="9" orientation="portrait" r:id="rId1"/>
  <headerFooter>
    <oddHeader>&amp;R&amp;"Calibri"&amp;10&amp;K000000#interna&amp;1#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ADF89-6B7D-4CB5-8E5F-BDD7BEC1FCD4}">
  <dimension ref="A2:L1414"/>
  <sheetViews>
    <sheetView workbookViewId="0">
      <selection activeCell="H29" sqref="H29:H31"/>
    </sheetView>
  </sheetViews>
  <sheetFormatPr defaultRowHeight="15"/>
  <cols>
    <col min="2" max="2" width="42.42578125" style="63" bestFit="1" customWidth="1"/>
    <col min="3" max="3" width="7.5703125" customWidth="1"/>
    <col min="4" max="4" width="33.5703125" bestFit="1" customWidth="1"/>
    <col min="5" max="5" width="9.28515625" style="3" bestFit="1" customWidth="1"/>
    <col min="6" max="6" width="10.5703125" style="3" bestFit="1" customWidth="1"/>
    <col min="7" max="7" width="9.85546875" style="55" bestFit="1" customWidth="1"/>
    <col min="8" max="8" width="34.42578125" customWidth="1"/>
    <col min="9" max="9" width="8.7109375" style="25"/>
    <col min="10" max="10" width="8.140625" style="25" bestFit="1" customWidth="1"/>
  </cols>
  <sheetData>
    <row r="2" spans="1:10" ht="15.75" thickBot="1">
      <c r="H2" s="2"/>
    </row>
    <row r="3" spans="1:10">
      <c r="A3" s="3"/>
      <c r="B3" s="64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55" t="s">
        <v>7</v>
      </c>
      <c r="H3" s="8" t="s">
        <v>8</v>
      </c>
      <c r="I3" s="42">
        <v>82</v>
      </c>
    </row>
    <row r="4" spans="1:10">
      <c r="B4" s="63" t="s">
        <v>2548</v>
      </c>
      <c r="C4" s="3" t="s">
        <v>2549</v>
      </c>
      <c r="D4" s="3" t="s">
        <v>2550</v>
      </c>
      <c r="F4" s="3" t="s">
        <v>782</v>
      </c>
      <c r="G4" s="55" t="s">
        <v>782</v>
      </c>
      <c r="H4" s="4" t="s">
        <v>9</v>
      </c>
      <c r="I4" s="43">
        <v>71</v>
      </c>
      <c r="J4" s="44">
        <f>I4/$I$3</f>
        <v>0.86585365853658536</v>
      </c>
    </row>
    <row r="5" spans="1:10">
      <c r="A5" t="s">
        <v>2551</v>
      </c>
      <c r="B5" s="63" t="s">
        <v>2552</v>
      </c>
      <c r="C5" s="3" t="s">
        <v>2553</v>
      </c>
      <c r="D5" s="3" t="s">
        <v>2554</v>
      </c>
      <c r="F5" s="3" t="s">
        <v>782</v>
      </c>
      <c r="G5" s="55" t="s">
        <v>782</v>
      </c>
      <c r="H5" s="10" t="s">
        <v>15</v>
      </c>
      <c r="I5" s="45">
        <v>11</v>
      </c>
      <c r="J5" s="44">
        <f t="shared" ref="J5:J21" si="0">I5/$I$3</f>
        <v>0.13414634146341464</v>
      </c>
    </row>
    <row r="6" spans="1:10">
      <c r="A6" t="s">
        <v>782</v>
      </c>
      <c r="B6" s="63" t="s">
        <v>2555</v>
      </c>
      <c r="C6" s="3" t="s">
        <v>2556</v>
      </c>
      <c r="D6" s="3"/>
      <c r="F6" s="3" t="s">
        <v>782</v>
      </c>
      <c r="G6" s="55" t="s">
        <v>782</v>
      </c>
      <c r="H6" s="4" t="s">
        <v>20</v>
      </c>
      <c r="I6" s="43">
        <v>1</v>
      </c>
      <c r="J6" s="44">
        <f t="shared" si="0"/>
        <v>1.2195121951219513E-2</v>
      </c>
    </row>
    <row r="7" spans="1:10">
      <c r="A7" t="s">
        <v>26</v>
      </c>
      <c r="B7" s="63" t="s">
        <v>27</v>
      </c>
      <c r="C7" s="3" t="s">
        <v>2557</v>
      </c>
      <c r="D7" s="3" t="s">
        <v>29</v>
      </c>
      <c r="E7" s="3" t="s">
        <v>14</v>
      </c>
      <c r="F7" s="3" t="s">
        <v>782</v>
      </c>
      <c r="G7" s="55" t="s">
        <v>782</v>
      </c>
      <c r="H7" s="10" t="s">
        <v>25</v>
      </c>
      <c r="I7" s="45">
        <v>18</v>
      </c>
      <c r="J7" s="44">
        <f t="shared" si="0"/>
        <v>0.21951219512195122</v>
      </c>
    </row>
    <row r="8" spans="1:10">
      <c r="B8" s="63" t="s">
        <v>2558</v>
      </c>
      <c r="C8" s="3" t="s">
        <v>2559</v>
      </c>
      <c r="D8" s="3" t="s">
        <v>2560</v>
      </c>
      <c r="F8" s="3" t="s">
        <v>782</v>
      </c>
      <c r="G8" s="55" t="s">
        <v>782</v>
      </c>
      <c r="H8" s="4" t="s">
        <v>30</v>
      </c>
      <c r="I8" s="43">
        <v>14</v>
      </c>
      <c r="J8" s="44">
        <f t="shared" si="0"/>
        <v>0.17073170731707318</v>
      </c>
    </row>
    <row r="9" spans="1:10" ht="15.75" thickBot="1">
      <c r="A9" t="s">
        <v>45</v>
      </c>
      <c r="B9" s="63" t="s">
        <v>46</v>
      </c>
      <c r="C9" s="3" t="s">
        <v>2561</v>
      </c>
      <c r="D9" s="3" t="s">
        <v>48</v>
      </c>
      <c r="E9" s="3" t="s">
        <v>14</v>
      </c>
      <c r="F9" s="3" t="s">
        <v>782</v>
      </c>
      <c r="G9" s="55">
        <v>130</v>
      </c>
      <c r="H9" s="12" t="s">
        <v>35</v>
      </c>
      <c r="I9" s="46">
        <v>4</v>
      </c>
      <c r="J9" s="44">
        <f t="shared" si="0"/>
        <v>4.878048780487805E-2</v>
      </c>
    </row>
    <row r="10" spans="1:10" ht="15.75" thickBot="1">
      <c r="A10" t="s">
        <v>64</v>
      </c>
      <c r="B10" s="63" t="s">
        <v>65</v>
      </c>
      <c r="C10" s="3" t="s">
        <v>2562</v>
      </c>
      <c r="D10" s="3" t="s">
        <v>67</v>
      </c>
      <c r="E10" s="3" t="s">
        <v>14</v>
      </c>
      <c r="F10" s="3" t="s">
        <v>782</v>
      </c>
      <c r="G10" s="55">
        <v>79</v>
      </c>
      <c r="J10" s="44"/>
    </row>
    <row r="11" spans="1:10">
      <c r="A11" t="s">
        <v>782</v>
      </c>
      <c r="B11" s="64"/>
      <c r="C11" s="3"/>
      <c r="D11" s="3"/>
      <c r="F11" s="3" t="s">
        <v>782</v>
      </c>
      <c r="G11" s="55" t="s">
        <v>782</v>
      </c>
      <c r="H11" s="8" t="s">
        <v>44</v>
      </c>
      <c r="I11" s="42">
        <v>55</v>
      </c>
      <c r="J11" s="44">
        <f t="shared" si="0"/>
        <v>0.67073170731707321</v>
      </c>
    </row>
    <row r="12" spans="1:10">
      <c r="A12" t="s">
        <v>2065</v>
      </c>
      <c r="B12" s="63" t="s">
        <v>2066</v>
      </c>
      <c r="C12" s="3" t="s">
        <v>2563</v>
      </c>
      <c r="D12" s="3" t="s">
        <v>2067</v>
      </c>
      <c r="E12" s="3" t="s">
        <v>14</v>
      </c>
      <c r="F12" s="3" t="s">
        <v>782</v>
      </c>
      <c r="G12" s="55" t="s">
        <v>782</v>
      </c>
      <c r="H12" s="4" t="s">
        <v>49</v>
      </c>
      <c r="I12" s="43">
        <v>7</v>
      </c>
      <c r="J12" s="44">
        <f t="shared" si="0"/>
        <v>8.5365853658536592E-2</v>
      </c>
    </row>
    <row r="13" spans="1:10">
      <c r="A13" t="s">
        <v>2514</v>
      </c>
      <c r="B13" s="63" t="s">
        <v>2515</v>
      </c>
      <c r="C13" s="3" t="s">
        <v>2564</v>
      </c>
      <c r="D13" s="3" t="s">
        <v>2517</v>
      </c>
      <c r="F13" s="3" t="s">
        <v>782</v>
      </c>
      <c r="G13" s="55" t="s">
        <v>782</v>
      </c>
      <c r="H13" s="10" t="s">
        <v>54</v>
      </c>
      <c r="I13" s="45">
        <v>16</v>
      </c>
      <c r="J13" s="44">
        <f t="shared" si="0"/>
        <v>0.1951219512195122</v>
      </c>
    </row>
    <row r="14" spans="1:10" ht="15.75" thickBot="1">
      <c r="A14" t="s">
        <v>120</v>
      </c>
      <c r="B14" s="63" t="s">
        <v>121</v>
      </c>
      <c r="C14" s="3" t="s">
        <v>2565</v>
      </c>
      <c r="D14" s="3" t="s">
        <v>123</v>
      </c>
      <c r="E14" s="3" t="s">
        <v>14</v>
      </c>
      <c r="F14" s="3" t="s">
        <v>782</v>
      </c>
      <c r="G14" s="55">
        <v>51</v>
      </c>
      <c r="H14" s="6" t="s">
        <v>59</v>
      </c>
      <c r="I14" s="47">
        <v>4</v>
      </c>
      <c r="J14" s="44">
        <f t="shared" si="0"/>
        <v>4.878048780487805E-2</v>
      </c>
    </row>
    <row r="15" spans="1:10" ht="15.75" thickBot="1">
      <c r="A15" t="s">
        <v>2566</v>
      </c>
      <c r="B15" s="63" t="s">
        <v>2567</v>
      </c>
      <c r="C15" s="3" t="s">
        <v>2568</v>
      </c>
      <c r="D15" s="3" t="s">
        <v>2569</v>
      </c>
      <c r="F15" s="3" t="s">
        <v>782</v>
      </c>
      <c r="G15" s="55" t="s">
        <v>782</v>
      </c>
      <c r="J15" s="44"/>
    </row>
    <row r="16" spans="1:10">
      <c r="A16" t="s">
        <v>844</v>
      </c>
      <c r="B16" s="63" t="s">
        <v>845</v>
      </c>
      <c r="C16" s="3" t="s">
        <v>2570</v>
      </c>
      <c r="D16" s="3" t="s">
        <v>847</v>
      </c>
      <c r="E16" s="3" t="s">
        <v>14</v>
      </c>
      <c r="F16" s="3" t="s">
        <v>782</v>
      </c>
      <c r="G16" s="55" t="s">
        <v>782</v>
      </c>
      <c r="H16" s="8" t="s">
        <v>68</v>
      </c>
      <c r="I16" s="42">
        <v>55</v>
      </c>
      <c r="J16" s="44">
        <f t="shared" si="0"/>
        <v>0.67073170731707321</v>
      </c>
    </row>
    <row r="17" spans="1:10">
      <c r="A17" t="s">
        <v>124</v>
      </c>
      <c r="B17" s="63" t="s">
        <v>125</v>
      </c>
      <c r="C17" s="3" t="s">
        <v>2571</v>
      </c>
      <c r="D17" s="3" t="s">
        <v>127</v>
      </c>
      <c r="E17" s="3" t="s">
        <v>14</v>
      </c>
      <c r="F17" s="3" t="s">
        <v>782</v>
      </c>
      <c r="G17" s="55">
        <v>111</v>
      </c>
      <c r="H17" s="4" t="s">
        <v>9</v>
      </c>
      <c r="I17" s="43">
        <v>49</v>
      </c>
      <c r="J17" s="44">
        <f t="shared" si="0"/>
        <v>0.59756097560975607</v>
      </c>
    </row>
    <row r="18" spans="1:10">
      <c r="A18" t="s">
        <v>2572</v>
      </c>
      <c r="B18" s="63" t="s">
        <v>2573</v>
      </c>
      <c r="C18" s="3" t="s">
        <v>306</v>
      </c>
      <c r="D18" s="3" t="s">
        <v>2574</v>
      </c>
      <c r="F18" s="3" t="s">
        <v>782</v>
      </c>
      <c r="G18" s="55" t="s">
        <v>782</v>
      </c>
      <c r="H18" s="10" t="s">
        <v>15</v>
      </c>
      <c r="I18" s="56">
        <v>6</v>
      </c>
      <c r="J18" s="44">
        <f t="shared" si="0"/>
        <v>7.3170731707317069E-2</v>
      </c>
    </row>
    <row r="19" spans="1:10">
      <c r="A19" t="s">
        <v>1418</v>
      </c>
      <c r="B19" s="63" t="s">
        <v>1419</v>
      </c>
      <c r="C19" s="3" t="s">
        <v>341</v>
      </c>
      <c r="D19" s="3" t="s">
        <v>1420</v>
      </c>
      <c r="E19" s="3" t="s">
        <v>14</v>
      </c>
      <c r="F19" s="3" t="s">
        <v>782</v>
      </c>
      <c r="G19" s="55" t="s">
        <v>782</v>
      </c>
      <c r="H19" s="4" t="s">
        <v>80</v>
      </c>
      <c r="I19" s="43">
        <v>27</v>
      </c>
      <c r="J19" s="44">
        <f t="shared" si="0"/>
        <v>0.32926829268292684</v>
      </c>
    </row>
    <row r="20" spans="1:10">
      <c r="A20" t="s">
        <v>131</v>
      </c>
      <c r="B20" s="63" t="s">
        <v>132</v>
      </c>
      <c r="C20" s="3" t="s">
        <v>2575</v>
      </c>
      <c r="D20" s="3" t="s">
        <v>133</v>
      </c>
      <c r="E20" s="3" t="s">
        <v>14</v>
      </c>
      <c r="F20" s="3" t="s">
        <v>782</v>
      </c>
      <c r="G20" s="55">
        <v>84</v>
      </c>
      <c r="H20" s="10" t="s">
        <v>85</v>
      </c>
      <c r="I20" s="45">
        <v>22</v>
      </c>
      <c r="J20" s="44">
        <f t="shared" si="0"/>
        <v>0.26829268292682928</v>
      </c>
    </row>
    <row r="21" spans="1:10" ht="15.75" thickBot="1">
      <c r="A21" t="s">
        <v>439</v>
      </c>
      <c r="B21" s="63" t="s">
        <v>440</v>
      </c>
      <c r="C21" s="3" t="s">
        <v>341</v>
      </c>
      <c r="D21" s="3" t="s">
        <v>441</v>
      </c>
      <c r="E21" s="3" t="s">
        <v>14</v>
      </c>
      <c r="F21" s="3" t="s">
        <v>782</v>
      </c>
      <c r="G21" s="55" t="s">
        <v>782</v>
      </c>
      <c r="H21" s="6" t="s">
        <v>15</v>
      </c>
      <c r="I21" s="47">
        <v>5</v>
      </c>
      <c r="J21" s="44">
        <f t="shared" si="0"/>
        <v>6.097560975609756E-2</v>
      </c>
    </row>
    <row r="22" spans="1:10">
      <c r="A22" t="s">
        <v>2014</v>
      </c>
      <c r="B22" s="63" t="s">
        <v>2015</v>
      </c>
      <c r="C22" s="3" t="s">
        <v>164</v>
      </c>
      <c r="D22" s="3" t="s">
        <v>2016</v>
      </c>
      <c r="E22" s="3" t="s">
        <v>14</v>
      </c>
      <c r="F22" s="3" t="s">
        <v>782</v>
      </c>
      <c r="G22" s="55" t="s">
        <v>782</v>
      </c>
    </row>
    <row r="23" spans="1:10">
      <c r="A23" t="s">
        <v>143</v>
      </c>
      <c r="B23" s="63" t="s">
        <v>144</v>
      </c>
      <c r="C23" s="3" t="s">
        <v>195</v>
      </c>
      <c r="D23" s="3" t="s">
        <v>146</v>
      </c>
      <c r="E23" s="3" t="s">
        <v>14</v>
      </c>
      <c r="F23" s="3" t="s">
        <v>782</v>
      </c>
      <c r="G23" s="55" t="s">
        <v>782</v>
      </c>
      <c r="I23" s="3"/>
    </row>
    <row r="24" spans="1:10">
      <c r="A24" t="s">
        <v>2576</v>
      </c>
      <c r="B24" s="63" t="s">
        <v>2577</v>
      </c>
      <c r="C24" s="3" t="s">
        <v>1452</v>
      </c>
      <c r="D24" s="3" t="s">
        <v>2578</v>
      </c>
      <c r="F24" s="3" t="s">
        <v>782</v>
      </c>
      <c r="G24" s="55" t="s">
        <v>782</v>
      </c>
      <c r="I24" s="3"/>
    </row>
    <row r="25" spans="1:10">
      <c r="A25" t="s">
        <v>2579</v>
      </c>
      <c r="B25" s="63" t="s">
        <v>2580</v>
      </c>
      <c r="C25" s="3" t="s">
        <v>341</v>
      </c>
      <c r="D25" s="3" t="s">
        <v>2581</v>
      </c>
      <c r="F25" s="3" t="s">
        <v>782</v>
      </c>
      <c r="G25" s="55" t="s">
        <v>782</v>
      </c>
      <c r="I25" s="3"/>
    </row>
    <row r="26" spans="1:10">
      <c r="A26" t="s">
        <v>2582</v>
      </c>
      <c r="B26" s="63" t="s">
        <v>2583</v>
      </c>
      <c r="C26" s="3" t="s">
        <v>408</v>
      </c>
      <c r="D26" s="3" t="s">
        <v>2584</v>
      </c>
      <c r="F26" s="3" t="s">
        <v>782</v>
      </c>
      <c r="G26" s="55" t="s">
        <v>782</v>
      </c>
      <c r="I26" s="3"/>
    </row>
    <row r="27" spans="1:10">
      <c r="A27" t="s">
        <v>203</v>
      </c>
      <c r="B27" s="63" t="s">
        <v>204</v>
      </c>
      <c r="C27" s="3" t="s">
        <v>341</v>
      </c>
      <c r="D27" s="3" t="s">
        <v>205</v>
      </c>
      <c r="E27" s="3" t="s">
        <v>14</v>
      </c>
      <c r="F27" s="3" t="s">
        <v>782</v>
      </c>
      <c r="G27" s="55" t="s">
        <v>782</v>
      </c>
      <c r="I27" s="3"/>
    </row>
    <row r="28" spans="1:10">
      <c r="A28" t="s">
        <v>206</v>
      </c>
      <c r="B28" s="63" t="s">
        <v>207</v>
      </c>
      <c r="C28" s="3" t="s">
        <v>2585</v>
      </c>
      <c r="D28" s="3" t="s">
        <v>208</v>
      </c>
      <c r="E28" s="3" t="s">
        <v>14</v>
      </c>
      <c r="F28" s="3" t="s">
        <v>782</v>
      </c>
      <c r="G28" s="55" t="s">
        <v>782</v>
      </c>
      <c r="I28" s="3"/>
    </row>
    <row r="29" spans="1:10">
      <c r="A29" t="s">
        <v>941</v>
      </c>
      <c r="B29" s="63" t="s">
        <v>942</v>
      </c>
      <c r="C29" s="3" t="s">
        <v>408</v>
      </c>
      <c r="D29" s="3" t="s">
        <v>944</v>
      </c>
      <c r="E29" s="3" t="s">
        <v>14</v>
      </c>
      <c r="F29" s="3" t="s">
        <v>782</v>
      </c>
      <c r="G29" s="55" t="s">
        <v>782</v>
      </c>
      <c r="H29" s="65"/>
      <c r="I29" s="3"/>
    </row>
    <row r="30" spans="1:10">
      <c r="A30" t="s">
        <v>948</v>
      </c>
      <c r="B30" s="63" t="s">
        <v>949</v>
      </c>
      <c r="C30" s="3" t="s">
        <v>341</v>
      </c>
      <c r="D30" s="3" t="s">
        <v>951</v>
      </c>
      <c r="E30" s="3" t="s">
        <v>14</v>
      </c>
      <c r="F30" s="3" t="s">
        <v>782</v>
      </c>
      <c r="G30" s="55" t="s">
        <v>782</v>
      </c>
      <c r="I30" s="3"/>
    </row>
    <row r="31" spans="1:10">
      <c r="A31" t="s">
        <v>2363</v>
      </c>
      <c r="B31" s="63" t="s">
        <v>2364</v>
      </c>
      <c r="C31" s="3" t="s">
        <v>2319</v>
      </c>
      <c r="D31" s="3" t="s">
        <v>2366</v>
      </c>
      <c r="E31" s="3" t="s">
        <v>14</v>
      </c>
      <c r="F31" s="3" t="s">
        <v>782</v>
      </c>
      <c r="G31" s="55" t="s">
        <v>782</v>
      </c>
      <c r="H31" s="65"/>
      <c r="I31" s="3"/>
    </row>
    <row r="32" spans="1:10">
      <c r="A32" t="s">
        <v>2586</v>
      </c>
      <c r="B32" s="63" t="s">
        <v>2587</v>
      </c>
      <c r="C32" s="3" t="s">
        <v>2588</v>
      </c>
      <c r="D32" s="3" t="s">
        <v>2589</v>
      </c>
      <c r="F32" s="3" t="s">
        <v>14</v>
      </c>
      <c r="G32" s="55">
        <v>66</v>
      </c>
      <c r="I32" s="3"/>
    </row>
    <row r="33" spans="1:9">
      <c r="A33" t="s">
        <v>1702</v>
      </c>
      <c r="B33" s="63" t="s">
        <v>1703</v>
      </c>
      <c r="C33" s="3" t="s">
        <v>341</v>
      </c>
      <c r="D33" s="3" t="s">
        <v>1705</v>
      </c>
      <c r="E33" s="3" t="s">
        <v>14</v>
      </c>
      <c r="F33" s="3" t="s">
        <v>782</v>
      </c>
      <c r="G33" s="55">
        <v>96</v>
      </c>
      <c r="I33" s="3"/>
    </row>
    <row r="34" spans="1:9">
      <c r="A34" t="s">
        <v>2590</v>
      </c>
      <c r="B34" s="63" t="s">
        <v>2591</v>
      </c>
      <c r="C34" s="3" t="s">
        <v>2592</v>
      </c>
      <c r="D34" s="3" t="s">
        <v>2593</v>
      </c>
      <c r="F34" s="3" t="s">
        <v>782</v>
      </c>
      <c r="G34" s="55" t="s">
        <v>782</v>
      </c>
      <c r="I34" s="3"/>
    </row>
    <row r="35" spans="1:9">
      <c r="A35" t="s">
        <v>993</v>
      </c>
      <c r="B35" s="63" t="s">
        <v>994</v>
      </c>
      <c r="C35" s="3" t="s">
        <v>2594</v>
      </c>
      <c r="D35" s="3" t="s">
        <v>996</v>
      </c>
      <c r="E35" s="3" t="s">
        <v>14</v>
      </c>
      <c r="F35" s="3" t="s">
        <v>782</v>
      </c>
      <c r="G35" s="55" t="s">
        <v>782</v>
      </c>
      <c r="I35" s="3"/>
    </row>
    <row r="36" spans="1:9">
      <c r="A36" t="s">
        <v>249</v>
      </c>
      <c r="B36" s="63" t="s">
        <v>250</v>
      </c>
      <c r="C36" s="3" t="s">
        <v>2595</v>
      </c>
      <c r="D36" s="3" t="s">
        <v>251</v>
      </c>
      <c r="E36" s="3" t="s">
        <v>14</v>
      </c>
      <c r="F36" s="3" t="s">
        <v>782</v>
      </c>
      <c r="G36" s="55" t="s">
        <v>782</v>
      </c>
      <c r="I36" s="3"/>
    </row>
    <row r="37" spans="1:9">
      <c r="A37" t="s">
        <v>255</v>
      </c>
      <c r="B37" s="63" t="s">
        <v>256</v>
      </c>
      <c r="C37" s="3" t="s">
        <v>302</v>
      </c>
      <c r="D37" s="3" t="s">
        <v>258</v>
      </c>
      <c r="E37" s="3" t="s">
        <v>14</v>
      </c>
      <c r="F37" s="3" t="s">
        <v>782</v>
      </c>
      <c r="G37" s="55" t="s">
        <v>782</v>
      </c>
      <c r="I37" s="3"/>
    </row>
    <row r="38" spans="1:9">
      <c r="A38" t="s">
        <v>1717</v>
      </c>
      <c r="B38" s="63" t="s">
        <v>1718</v>
      </c>
      <c r="C38" s="3" t="s">
        <v>341</v>
      </c>
      <c r="D38" s="3" t="s">
        <v>1719</v>
      </c>
      <c r="E38" s="3" t="s">
        <v>14</v>
      </c>
      <c r="F38" s="3" t="s">
        <v>782</v>
      </c>
      <c r="G38" s="55" t="s">
        <v>782</v>
      </c>
      <c r="I38" s="3"/>
    </row>
    <row r="39" spans="1:9">
      <c r="A39" t="s">
        <v>2596</v>
      </c>
      <c r="B39" s="63" t="s">
        <v>2597</v>
      </c>
      <c r="C39" s="3" t="s">
        <v>2598</v>
      </c>
      <c r="D39" s="3" t="s">
        <v>2599</v>
      </c>
      <c r="F39" s="3" t="s">
        <v>782</v>
      </c>
      <c r="G39" s="55" t="s">
        <v>782</v>
      </c>
      <c r="I39" s="3"/>
    </row>
    <row r="40" spans="1:9">
      <c r="A40" t="s">
        <v>506</v>
      </c>
      <c r="B40" s="63" t="s">
        <v>507</v>
      </c>
      <c r="C40" s="3" t="s">
        <v>2600</v>
      </c>
      <c r="D40" s="3" t="s">
        <v>508</v>
      </c>
      <c r="E40" s="3" t="s">
        <v>14</v>
      </c>
      <c r="F40" s="3" t="s">
        <v>782</v>
      </c>
      <c r="G40" s="55" t="s">
        <v>782</v>
      </c>
      <c r="I40" s="3"/>
    </row>
    <row r="41" spans="1:9">
      <c r="A41" t="s">
        <v>509</v>
      </c>
      <c r="B41" s="63" t="s">
        <v>510</v>
      </c>
      <c r="C41" s="3" t="s">
        <v>2601</v>
      </c>
      <c r="D41" s="3" t="s">
        <v>512</v>
      </c>
      <c r="E41" s="3" t="s">
        <v>14</v>
      </c>
      <c r="F41" s="3" t="s">
        <v>782</v>
      </c>
      <c r="G41" s="55">
        <v>43</v>
      </c>
      <c r="I41" s="3"/>
    </row>
    <row r="42" spans="1:9">
      <c r="A42" t="s">
        <v>2074</v>
      </c>
      <c r="B42" s="63" t="s">
        <v>2075</v>
      </c>
      <c r="C42" s="3" t="s">
        <v>337</v>
      </c>
      <c r="D42" s="3" t="s">
        <v>2076</v>
      </c>
      <c r="E42" s="3" t="s">
        <v>14</v>
      </c>
      <c r="F42" s="3" t="s">
        <v>782</v>
      </c>
      <c r="G42" s="55" t="s">
        <v>782</v>
      </c>
      <c r="I42" s="3"/>
    </row>
    <row r="43" spans="1:9">
      <c r="A43" t="s">
        <v>1021</v>
      </c>
      <c r="B43" s="63" t="s">
        <v>1022</v>
      </c>
      <c r="C43" s="3" t="s">
        <v>12</v>
      </c>
      <c r="D43" s="3" t="s">
        <v>1024</v>
      </c>
      <c r="E43" s="3" t="s">
        <v>14</v>
      </c>
      <c r="F43" s="3" t="s">
        <v>782</v>
      </c>
      <c r="G43" s="55">
        <v>72</v>
      </c>
      <c r="I43" s="3"/>
    </row>
    <row r="44" spans="1:9">
      <c r="A44" t="s">
        <v>2041</v>
      </c>
      <c r="B44" s="63" t="s">
        <v>2042</v>
      </c>
      <c r="C44" s="3" t="s">
        <v>408</v>
      </c>
      <c r="D44" s="3" t="s">
        <v>2043</v>
      </c>
      <c r="E44" s="3" t="s">
        <v>14</v>
      </c>
      <c r="F44" s="3" t="s">
        <v>782</v>
      </c>
      <c r="G44" s="55" t="s">
        <v>782</v>
      </c>
      <c r="I44" s="3"/>
    </row>
    <row r="45" spans="1:9">
      <c r="A45" t="s">
        <v>269</v>
      </c>
      <c r="B45" s="63" t="s">
        <v>270</v>
      </c>
      <c r="C45" s="3" t="s">
        <v>408</v>
      </c>
      <c r="D45" s="3" t="s">
        <v>271</v>
      </c>
      <c r="E45" s="3" t="s">
        <v>14</v>
      </c>
      <c r="F45" s="3" t="s">
        <v>782</v>
      </c>
      <c r="G45" s="55">
        <v>147</v>
      </c>
      <c r="I45" s="3"/>
    </row>
    <row r="46" spans="1:9">
      <c r="A46" t="s">
        <v>2602</v>
      </c>
      <c r="B46" s="63" t="s">
        <v>2603</v>
      </c>
      <c r="C46" s="3" t="s">
        <v>78</v>
      </c>
      <c r="D46" s="3" t="s">
        <v>2604</v>
      </c>
      <c r="F46" s="3" t="s">
        <v>782</v>
      </c>
      <c r="G46" s="55" t="s">
        <v>782</v>
      </c>
      <c r="I46" s="3"/>
    </row>
    <row r="47" spans="1:9">
      <c r="A47" t="s">
        <v>2605</v>
      </c>
      <c r="B47" s="63" t="s">
        <v>1975</v>
      </c>
      <c r="C47" s="3" t="s">
        <v>2606</v>
      </c>
      <c r="D47" s="3" t="s">
        <v>2607</v>
      </c>
      <c r="E47" s="3" t="s">
        <v>14</v>
      </c>
      <c r="F47" s="3" t="s">
        <v>782</v>
      </c>
      <c r="G47" s="55" t="s">
        <v>782</v>
      </c>
      <c r="I47" s="3"/>
    </row>
    <row r="48" spans="1:9">
      <c r="A48" t="s">
        <v>2608</v>
      </c>
      <c r="B48" s="63" t="s">
        <v>2609</v>
      </c>
      <c r="C48" s="3" t="s">
        <v>33</v>
      </c>
      <c r="D48" s="3" t="s">
        <v>2610</v>
      </c>
      <c r="F48" s="3" t="s">
        <v>782</v>
      </c>
      <c r="G48" s="55" t="s">
        <v>782</v>
      </c>
      <c r="I48" s="3"/>
    </row>
    <row r="49" spans="1:9">
      <c r="A49" t="s">
        <v>1761</v>
      </c>
      <c r="B49" s="63" t="s">
        <v>1762</v>
      </c>
      <c r="C49" s="3" t="s">
        <v>2611</v>
      </c>
      <c r="D49" s="3" t="s">
        <v>1763</v>
      </c>
      <c r="E49" s="3" t="s">
        <v>14</v>
      </c>
      <c r="F49" s="3" t="s">
        <v>782</v>
      </c>
      <c r="G49" s="55" t="s">
        <v>782</v>
      </c>
      <c r="I49" s="3"/>
    </row>
    <row r="50" spans="1:9" s="25" customFormat="1">
      <c r="A50" t="s">
        <v>2612</v>
      </c>
      <c r="B50" s="63" t="s">
        <v>2613</v>
      </c>
      <c r="C50" s="3" t="s">
        <v>2614</v>
      </c>
      <c r="D50" s="3" t="s">
        <v>2615</v>
      </c>
      <c r="E50" s="3"/>
      <c r="F50" s="3" t="s">
        <v>782</v>
      </c>
      <c r="G50" s="55" t="s">
        <v>782</v>
      </c>
      <c r="H50"/>
      <c r="I50" s="3"/>
    </row>
    <row r="51" spans="1:9">
      <c r="A51" t="s">
        <v>2616</v>
      </c>
      <c r="B51" s="63" t="s">
        <v>2617</v>
      </c>
      <c r="C51" s="3" t="s">
        <v>341</v>
      </c>
      <c r="D51" s="3" t="s">
        <v>2618</v>
      </c>
      <c r="F51" s="3" t="s">
        <v>782</v>
      </c>
      <c r="G51" s="55">
        <v>88</v>
      </c>
      <c r="I51" s="3"/>
    </row>
    <row r="52" spans="1:9">
      <c r="A52" t="s">
        <v>1780</v>
      </c>
      <c r="B52" s="63" t="s">
        <v>1781</v>
      </c>
      <c r="C52" s="3" t="s">
        <v>1795</v>
      </c>
      <c r="D52" s="3" t="s">
        <v>1782</v>
      </c>
      <c r="E52" s="3" t="s">
        <v>14</v>
      </c>
      <c r="F52" s="3" t="s">
        <v>782</v>
      </c>
      <c r="G52" s="55" t="s">
        <v>782</v>
      </c>
      <c r="I52" s="3"/>
    </row>
    <row r="53" spans="1:9" s="25" customFormat="1">
      <c r="A53" t="s">
        <v>329</v>
      </c>
      <c r="B53" s="63" t="s">
        <v>330</v>
      </c>
      <c r="C53" s="3" t="s">
        <v>78</v>
      </c>
      <c r="D53" s="3" t="s">
        <v>331</v>
      </c>
      <c r="E53" s="3" t="s">
        <v>14</v>
      </c>
      <c r="F53" s="3" t="s">
        <v>782</v>
      </c>
      <c r="G53" s="55" t="s">
        <v>782</v>
      </c>
      <c r="H53"/>
      <c r="I53" s="3"/>
    </row>
    <row r="54" spans="1:9" s="25" customFormat="1">
      <c r="A54" t="s">
        <v>339</v>
      </c>
      <c r="B54" s="63" t="s">
        <v>340</v>
      </c>
      <c r="C54" s="3" t="s">
        <v>408</v>
      </c>
      <c r="D54" s="3" t="s">
        <v>342</v>
      </c>
      <c r="E54" s="3" t="s">
        <v>14</v>
      </c>
      <c r="F54" s="3" t="s">
        <v>782</v>
      </c>
      <c r="G54" s="55" t="s">
        <v>782</v>
      </c>
      <c r="H54"/>
      <c r="I54" s="3"/>
    </row>
    <row r="55" spans="1:9" s="25" customFormat="1">
      <c r="A55" t="s">
        <v>2619</v>
      </c>
      <c r="B55" s="63" t="s">
        <v>2620</v>
      </c>
      <c r="C55" s="3" t="s">
        <v>341</v>
      </c>
      <c r="D55" s="3" t="s">
        <v>2621</v>
      </c>
      <c r="E55" s="3"/>
      <c r="F55" s="3" t="s">
        <v>782</v>
      </c>
      <c r="G55" s="55" t="s">
        <v>782</v>
      </c>
      <c r="H55"/>
      <c r="I55" s="3"/>
    </row>
    <row r="56" spans="1:9" s="25" customFormat="1">
      <c r="A56" t="s">
        <v>350</v>
      </c>
      <c r="B56" s="63" t="s">
        <v>351</v>
      </c>
      <c r="C56" s="3" t="s">
        <v>2622</v>
      </c>
      <c r="D56" s="3" t="s">
        <v>352</v>
      </c>
      <c r="E56" s="3" t="s">
        <v>14</v>
      </c>
      <c r="F56" s="3" t="s">
        <v>782</v>
      </c>
      <c r="G56" s="55" t="s">
        <v>782</v>
      </c>
      <c r="H56"/>
      <c r="I56" s="3"/>
    </row>
    <row r="57" spans="1:9" s="25" customFormat="1">
      <c r="A57" t="s">
        <v>1509</v>
      </c>
      <c r="B57" s="63" t="s">
        <v>1510</v>
      </c>
      <c r="C57" s="3" t="s">
        <v>78</v>
      </c>
      <c r="D57" s="3" t="s">
        <v>1511</v>
      </c>
      <c r="E57" s="3" t="s">
        <v>14</v>
      </c>
      <c r="F57" s="3" t="s">
        <v>782</v>
      </c>
      <c r="G57" s="55">
        <v>42</v>
      </c>
      <c r="H57"/>
      <c r="I57" s="3"/>
    </row>
    <row r="58" spans="1:9" s="25" customFormat="1">
      <c r="A58" t="s">
        <v>2623</v>
      </c>
      <c r="B58" s="63" t="s">
        <v>2624</v>
      </c>
      <c r="C58" s="3" t="s">
        <v>302</v>
      </c>
      <c r="D58" s="3" t="s">
        <v>2625</v>
      </c>
      <c r="E58" s="3"/>
      <c r="F58" s="3" t="s">
        <v>782</v>
      </c>
      <c r="G58" s="55" t="s">
        <v>782</v>
      </c>
      <c r="H58"/>
      <c r="I58" s="3"/>
    </row>
    <row r="59" spans="1:9" s="25" customFormat="1">
      <c r="A59" t="s">
        <v>363</v>
      </c>
      <c r="B59" s="63" t="s">
        <v>364</v>
      </c>
      <c r="C59" s="3" t="s">
        <v>66</v>
      </c>
      <c r="D59" s="3" t="s">
        <v>365</v>
      </c>
      <c r="E59" s="3" t="s">
        <v>14</v>
      </c>
      <c r="F59" s="3" t="s">
        <v>782</v>
      </c>
      <c r="G59" s="55" t="s">
        <v>782</v>
      </c>
      <c r="H59"/>
      <c r="I59" s="3"/>
    </row>
    <row r="60" spans="1:9" s="25" customFormat="1">
      <c r="A60" t="s">
        <v>2626</v>
      </c>
      <c r="B60" s="63" t="s">
        <v>2627</v>
      </c>
      <c r="C60" s="3" t="s">
        <v>2628</v>
      </c>
      <c r="D60" s="3" t="s">
        <v>2629</v>
      </c>
      <c r="E60" s="3"/>
      <c r="F60" s="3" t="s">
        <v>782</v>
      </c>
      <c r="G60" s="55" t="s">
        <v>782</v>
      </c>
      <c r="H60"/>
      <c r="I60" s="3"/>
    </row>
    <row r="61" spans="1:9" s="25" customFormat="1">
      <c r="A61" t="s">
        <v>2086</v>
      </c>
      <c r="B61" s="63" t="s">
        <v>2087</v>
      </c>
      <c r="C61" s="3" t="s">
        <v>2630</v>
      </c>
      <c r="D61" s="3" t="s">
        <v>2088</v>
      </c>
      <c r="E61" s="3" t="s">
        <v>14</v>
      </c>
      <c r="F61" s="3" t="s">
        <v>782</v>
      </c>
      <c r="G61" s="55" t="s">
        <v>782</v>
      </c>
      <c r="H61"/>
      <c r="I61" s="3"/>
    </row>
    <row r="62" spans="1:9" s="25" customFormat="1">
      <c r="A62" t="s">
        <v>2631</v>
      </c>
      <c r="B62" s="63" t="s">
        <v>2632</v>
      </c>
      <c r="C62" s="3" t="s">
        <v>408</v>
      </c>
      <c r="D62" s="3" t="s">
        <v>2633</v>
      </c>
      <c r="E62" s="3"/>
      <c r="F62" s="3" t="s">
        <v>782</v>
      </c>
      <c r="G62" s="55">
        <v>32</v>
      </c>
      <c r="H62"/>
      <c r="I62" s="3"/>
    </row>
    <row r="63" spans="1:9" s="25" customFormat="1">
      <c r="A63" t="s">
        <v>1212</v>
      </c>
      <c r="B63" s="63" t="s">
        <v>1213</v>
      </c>
      <c r="C63" s="3" t="s">
        <v>57</v>
      </c>
      <c r="D63" s="3" t="s">
        <v>1214</v>
      </c>
      <c r="E63" s="3" t="s">
        <v>14</v>
      </c>
      <c r="F63" s="3" t="s">
        <v>782</v>
      </c>
      <c r="G63" s="55" t="s">
        <v>782</v>
      </c>
      <c r="H63"/>
      <c r="I63" s="3"/>
    </row>
    <row r="64" spans="1:9" s="25" customFormat="1">
      <c r="A64" t="s">
        <v>394</v>
      </c>
      <c r="B64" s="63" t="s">
        <v>395</v>
      </c>
      <c r="C64" s="3" t="s">
        <v>2634</v>
      </c>
      <c r="D64" s="3" t="s">
        <v>396</v>
      </c>
      <c r="E64" s="3" t="s">
        <v>14</v>
      </c>
      <c r="F64" s="3" t="s">
        <v>782</v>
      </c>
      <c r="G64" s="55" t="s">
        <v>782</v>
      </c>
      <c r="H64"/>
      <c r="I64" s="3"/>
    </row>
    <row r="65" spans="1:9" s="25" customFormat="1">
      <c r="A65" t="s">
        <v>397</v>
      </c>
      <c r="B65" s="63" t="s">
        <v>398</v>
      </c>
      <c r="C65" s="3" t="s">
        <v>71</v>
      </c>
      <c r="D65" s="3" t="s">
        <v>399</v>
      </c>
      <c r="E65" s="3" t="s">
        <v>14</v>
      </c>
      <c r="F65" s="3" t="s">
        <v>782</v>
      </c>
      <c r="G65" s="55">
        <v>52</v>
      </c>
      <c r="H65"/>
      <c r="I65" s="3"/>
    </row>
    <row r="66" spans="1:9" s="25" customFormat="1">
      <c r="A66" t="s">
        <v>1535</v>
      </c>
      <c r="B66" s="63" t="s">
        <v>1536</v>
      </c>
      <c r="C66" s="3" t="s">
        <v>2635</v>
      </c>
      <c r="D66" s="3" t="s">
        <v>1537</v>
      </c>
      <c r="E66" s="3" t="s">
        <v>14</v>
      </c>
      <c r="F66" s="3" t="s">
        <v>782</v>
      </c>
      <c r="G66" s="55" t="s">
        <v>782</v>
      </c>
      <c r="H66"/>
      <c r="I66" s="3"/>
    </row>
    <row r="67" spans="1:9" s="25" customFormat="1">
      <c r="A67" t="s">
        <v>782</v>
      </c>
      <c r="B67" s="63"/>
      <c r="C67"/>
      <c r="D67"/>
      <c r="E67" s="3"/>
      <c r="F67" s="3" t="s">
        <v>782</v>
      </c>
      <c r="G67" s="55" t="s">
        <v>782</v>
      </c>
      <c r="H67"/>
      <c r="I67" s="3"/>
    </row>
    <row r="68" spans="1:9" s="25" customFormat="1">
      <c r="A68" t="s">
        <v>1600</v>
      </c>
      <c r="B68" s="63" t="s">
        <v>1601</v>
      </c>
      <c r="C68" s="3" t="s">
        <v>2636</v>
      </c>
      <c r="D68" s="3" t="s">
        <v>1602</v>
      </c>
      <c r="E68" s="3" t="s">
        <v>14</v>
      </c>
      <c r="F68" s="3" t="s">
        <v>782</v>
      </c>
      <c r="G68" s="55">
        <v>214</v>
      </c>
      <c r="H68"/>
      <c r="I68" s="3"/>
    </row>
    <row r="69" spans="1:9" s="25" customFormat="1">
      <c r="A69" t="s">
        <v>2637</v>
      </c>
      <c r="B69" s="63" t="s">
        <v>2638</v>
      </c>
      <c r="C69" s="3" t="s">
        <v>2639</v>
      </c>
      <c r="D69" s="3" t="s">
        <v>2640</v>
      </c>
      <c r="E69" s="3"/>
      <c r="F69" s="3" t="s">
        <v>782</v>
      </c>
      <c r="G69" s="55" t="s">
        <v>782</v>
      </c>
      <c r="H69"/>
      <c r="I69" s="3"/>
    </row>
    <row r="70" spans="1:9" s="25" customFormat="1">
      <c r="A70" t="s">
        <v>40</v>
      </c>
      <c r="B70" s="63" t="s">
        <v>41</v>
      </c>
      <c r="C70" s="3" t="s">
        <v>2641</v>
      </c>
      <c r="D70" s="3" t="s">
        <v>43</v>
      </c>
      <c r="E70" s="3" t="s">
        <v>14</v>
      </c>
      <c r="F70" s="3" t="s">
        <v>782</v>
      </c>
      <c r="G70" s="55">
        <v>98</v>
      </c>
      <c r="H70"/>
      <c r="I70" s="3"/>
    </row>
    <row r="71" spans="1:9" s="25" customFormat="1">
      <c r="A71" t="s">
        <v>1247</v>
      </c>
      <c r="B71" s="63" t="s">
        <v>1248</v>
      </c>
      <c r="C71" s="3" t="s">
        <v>760</v>
      </c>
      <c r="D71" s="3" t="s">
        <v>1250</v>
      </c>
      <c r="E71" s="3" t="s">
        <v>14</v>
      </c>
      <c r="F71" s="3" t="s">
        <v>782</v>
      </c>
      <c r="G71" s="55" t="s">
        <v>782</v>
      </c>
      <c r="H71"/>
      <c r="I71" s="3"/>
    </row>
    <row r="72" spans="1:9" s="25" customFormat="1">
      <c r="A72" t="s">
        <v>782</v>
      </c>
      <c r="B72" s="63"/>
      <c r="C72"/>
      <c r="D72"/>
      <c r="E72" s="3"/>
      <c r="F72" s="3" t="s">
        <v>782</v>
      </c>
      <c r="G72" s="55" t="s">
        <v>782</v>
      </c>
      <c r="H72"/>
      <c r="I72" s="3"/>
    </row>
    <row r="73" spans="1:9" s="25" customFormat="1">
      <c r="A73" t="s">
        <v>2642</v>
      </c>
      <c r="B73" s="63" t="s">
        <v>2643</v>
      </c>
      <c r="C73" s="3" t="s">
        <v>2644</v>
      </c>
      <c r="D73" s="3" t="s">
        <v>2645</v>
      </c>
      <c r="E73" s="3"/>
      <c r="F73" s="3" t="s">
        <v>782</v>
      </c>
      <c r="G73" s="55" t="s">
        <v>782</v>
      </c>
      <c r="H73"/>
      <c r="I73" s="3"/>
    </row>
    <row r="74" spans="1:9" s="25" customFormat="1">
      <c r="A74" t="s">
        <v>862</v>
      </c>
      <c r="B74" s="63" t="s">
        <v>863</v>
      </c>
      <c r="C74" s="3" t="s">
        <v>2646</v>
      </c>
      <c r="D74" s="3" t="s">
        <v>865</v>
      </c>
      <c r="E74" s="3" t="s">
        <v>14</v>
      </c>
      <c r="F74" s="3" t="s">
        <v>782</v>
      </c>
      <c r="G74" s="55" t="s">
        <v>782</v>
      </c>
      <c r="H74"/>
      <c r="I74" s="3"/>
    </row>
    <row r="75" spans="1:9" s="25" customFormat="1">
      <c r="A75" t="s">
        <v>2647</v>
      </c>
      <c r="B75" s="63" t="s">
        <v>2648</v>
      </c>
      <c r="C75" s="3" t="s">
        <v>2649</v>
      </c>
      <c r="D75" s="3" t="s">
        <v>2650</v>
      </c>
      <c r="E75" s="3"/>
      <c r="F75" s="3" t="s">
        <v>782</v>
      </c>
      <c r="G75" s="55" t="s">
        <v>782</v>
      </c>
      <c r="H75"/>
      <c r="I75" s="3"/>
    </row>
    <row r="76" spans="1:9" s="25" customFormat="1">
      <c r="A76" t="s">
        <v>151</v>
      </c>
      <c r="B76" s="63" t="s">
        <v>152</v>
      </c>
      <c r="C76" s="3" t="s">
        <v>2651</v>
      </c>
      <c r="D76" s="3" t="s">
        <v>154</v>
      </c>
      <c r="E76" s="3" t="s">
        <v>14</v>
      </c>
      <c r="F76" s="3" t="s">
        <v>782</v>
      </c>
      <c r="G76" s="55" t="s">
        <v>782</v>
      </c>
      <c r="H76"/>
      <c r="I76" s="3"/>
    </row>
    <row r="77" spans="1:9" s="25" customFormat="1">
      <c r="A77" t="s">
        <v>2652</v>
      </c>
      <c r="B77" s="63" t="s">
        <v>2653</v>
      </c>
      <c r="C77" s="3" t="s">
        <v>2654</v>
      </c>
      <c r="D77" s="3" t="s">
        <v>2655</v>
      </c>
      <c r="E77" s="3"/>
      <c r="F77" s="3" t="s">
        <v>782</v>
      </c>
      <c r="G77" s="55" t="s">
        <v>782</v>
      </c>
      <c r="H77"/>
      <c r="I77" s="3"/>
    </row>
    <row r="78" spans="1:9" s="25" customFormat="1">
      <c r="A78" t="s">
        <v>921</v>
      </c>
      <c r="B78" s="63" t="s">
        <v>922</v>
      </c>
      <c r="C78" s="3" t="s">
        <v>2357</v>
      </c>
      <c r="D78" s="3" t="s">
        <v>923</v>
      </c>
      <c r="E78" s="3" t="s">
        <v>14</v>
      </c>
      <c r="F78" s="3" t="s">
        <v>782</v>
      </c>
      <c r="G78" s="55" t="s">
        <v>782</v>
      </c>
      <c r="H78"/>
      <c r="I78" s="3"/>
    </row>
    <row r="79" spans="1:9" s="25" customFormat="1">
      <c r="A79" t="s">
        <v>2656</v>
      </c>
      <c r="B79" s="63" t="s">
        <v>2657</v>
      </c>
      <c r="C79" s="3" t="s">
        <v>2658</v>
      </c>
      <c r="D79" s="3" t="s">
        <v>2659</v>
      </c>
      <c r="E79" s="3" t="s">
        <v>14</v>
      </c>
      <c r="F79" s="3" t="s">
        <v>782</v>
      </c>
      <c r="G79" s="55">
        <v>110</v>
      </c>
      <c r="H79"/>
      <c r="I79" s="3"/>
    </row>
    <row r="80" spans="1:9" s="25" customFormat="1">
      <c r="A80" t="s">
        <v>2660</v>
      </c>
      <c r="B80" s="63" t="s">
        <v>2661</v>
      </c>
      <c r="C80" s="3" t="s">
        <v>2662</v>
      </c>
      <c r="D80" s="3" t="s">
        <v>2663</v>
      </c>
      <c r="E80" s="3"/>
      <c r="F80" s="3" t="s">
        <v>782</v>
      </c>
      <c r="G80" s="55" t="s">
        <v>782</v>
      </c>
      <c r="H80"/>
      <c r="I80" s="3"/>
    </row>
    <row r="81" spans="1:9" s="25" customFormat="1">
      <c r="A81" t="s">
        <v>2110</v>
      </c>
      <c r="B81" s="63" t="s">
        <v>2111</v>
      </c>
      <c r="C81" s="3" t="s">
        <v>2664</v>
      </c>
      <c r="D81" s="3" t="s">
        <v>2112</v>
      </c>
      <c r="E81" s="3" t="s">
        <v>14</v>
      </c>
      <c r="F81" s="3" t="s">
        <v>782</v>
      </c>
      <c r="G81" s="55" t="s">
        <v>782</v>
      </c>
      <c r="H81"/>
      <c r="I81" s="3"/>
    </row>
    <row r="82" spans="1:9" s="25" customFormat="1">
      <c r="A82" t="s">
        <v>294</v>
      </c>
      <c r="B82" s="63" t="s">
        <v>295</v>
      </c>
      <c r="C82" s="3" t="s">
        <v>2665</v>
      </c>
      <c r="D82" s="3" t="s">
        <v>296</v>
      </c>
      <c r="E82" s="3" t="s">
        <v>14</v>
      </c>
      <c r="F82" s="3" t="s">
        <v>782</v>
      </c>
      <c r="G82" s="55" t="s">
        <v>782</v>
      </c>
      <c r="H82"/>
      <c r="I82" s="3"/>
    </row>
    <row r="83" spans="1:9" s="25" customFormat="1">
      <c r="A83" t="s">
        <v>537</v>
      </c>
      <c r="B83" s="63" t="s">
        <v>538</v>
      </c>
      <c r="C83" s="3" t="s">
        <v>2666</v>
      </c>
      <c r="D83" s="3" t="s">
        <v>539</v>
      </c>
      <c r="E83" s="3" t="s">
        <v>14</v>
      </c>
      <c r="F83" s="3" t="s">
        <v>782</v>
      </c>
      <c r="G83" s="55" t="s">
        <v>782</v>
      </c>
      <c r="H83"/>
      <c r="I83" s="3"/>
    </row>
    <row r="84" spans="1:9" s="25" customFormat="1">
      <c r="A84" t="s">
        <v>1471</v>
      </c>
      <c r="B84" s="63" t="s">
        <v>1472</v>
      </c>
      <c r="C84" s="3" t="s">
        <v>2667</v>
      </c>
      <c r="D84" s="3" t="s">
        <v>1473</v>
      </c>
      <c r="E84" s="3" t="s">
        <v>14</v>
      </c>
      <c r="F84" s="3" t="s">
        <v>782</v>
      </c>
      <c r="G84" s="55" t="s">
        <v>782</v>
      </c>
      <c r="H84"/>
      <c r="I84" s="3"/>
    </row>
    <row r="85" spans="1:9" s="25" customFormat="1">
      <c r="A85" t="s">
        <v>1506</v>
      </c>
      <c r="B85" s="63" t="s">
        <v>1507</v>
      </c>
      <c r="C85" s="3" t="s">
        <v>2668</v>
      </c>
      <c r="D85" s="3" t="s">
        <v>1508</v>
      </c>
      <c r="E85" s="3" t="s">
        <v>14</v>
      </c>
      <c r="F85" s="3" t="s">
        <v>782</v>
      </c>
      <c r="G85" s="55">
        <v>136</v>
      </c>
      <c r="H85"/>
      <c r="I85" s="3"/>
    </row>
    <row r="86" spans="1:9" s="25" customFormat="1">
      <c r="A86" t="s">
        <v>2669</v>
      </c>
      <c r="B86" s="63" t="s">
        <v>2670</v>
      </c>
      <c r="C86" s="3" t="s">
        <v>2671</v>
      </c>
      <c r="D86" s="3" t="s">
        <v>2672</v>
      </c>
      <c r="E86" s="3" t="s">
        <v>14</v>
      </c>
      <c r="F86" s="3" t="s">
        <v>782</v>
      </c>
      <c r="G86" s="55" t="s">
        <v>782</v>
      </c>
      <c r="H86"/>
      <c r="I86" s="3"/>
    </row>
    <row r="87" spans="1:9" s="25" customFormat="1">
      <c r="A87" t="s">
        <v>2673</v>
      </c>
      <c r="B87" s="63" t="s">
        <v>2674</v>
      </c>
      <c r="C87" s="3" t="s">
        <v>1894</v>
      </c>
      <c r="D87" s="3" t="s">
        <v>2675</v>
      </c>
      <c r="E87" s="3"/>
      <c r="F87" s="3" t="s">
        <v>782</v>
      </c>
      <c r="G87" s="55" t="s">
        <v>782</v>
      </c>
      <c r="H87"/>
      <c r="I87" s="3"/>
    </row>
    <row r="88" spans="1:9" s="25" customFormat="1">
      <c r="A88" t="s">
        <v>2676</v>
      </c>
      <c r="B88" s="63" t="s">
        <v>2677</v>
      </c>
      <c r="C88" s="3" t="s">
        <v>1898</v>
      </c>
      <c r="D88" s="3" t="s">
        <v>2678</v>
      </c>
      <c r="E88" s="3" t="s">
        <v>14</v>
      </c>
      <c r="F88" s="3" t="s">
        <v>782</v>
      </c>
      <c r="G88" s="55" t="s">
        <v>782</v>
      </c>
      <c r="H88"/>
      <c r="I88" s="3"/>
    </row>
    <row r="89" spans="1:9" s="25" customFormat="1">
      <c r="A89"/>
      <c r="E89" s="3"/>
      <c r="F89" s="3" t="s">
        <v>782</v>
      </c>
      <c r="G89" s="55" t="s">
        <v>782</v>
      </c>
      <c r="H89"/>
      <c r="I89" s="3"/>
    </row>
    <row r="90" spans="1:9" s="25" customFormat="1">
      <c r="A90"/>
      <c r="E90" s="3"/>
      <c r="F90" s="3"/>
      <c r="G90" s="55" t="s">
        <v>782</v>
      </c>
      <c r="H90"/>
      <c r="I90" s="3"/>
    </row>
    <row r="91" spans="1:9" s="25" customFormat="1">
      <c r="A91"/>
      <c r="E91" s="3"/>
      <c r="F91" s="3"/>
      <c r="G91" s="55" t="s">
        <v>782</v>
      </c>
      <c r="H91"/>
      <c r="I91" s="3"/>
    </row>
    <row r="92" spans="1:9" s="25" customFormat="1">
      <c r="A92"/>
      <c r="E92" s="3"/>
      <c r="F92" s="3"/>
      <c r="G92" s="55" t="s">
        <v>782</v>
      </c>
      <c r="H92"/>
      <c r="I92" s="3"/>
    </row>
    <row r="93" spans="1:9" s="25" customFormat="1">
      <c r="A93"/>
      <c r="B93" s="63"/>
      <c r="C93"/>
      <c r="D93"/>
      <c r="E93" s="3"/>
      <c r="F93" s="3"/>
      <c r="G93" s="55" t="s">
        <v>782</v>
      </c>
      <c r="H93"/>
      <c r="I93" s="3"/>
    </row>
    <row r="94" spans="1:9" s="25" customFormat="1">
      <c r="A94"/>
      <c r="B94" s="63"/>
      <c r="C94"/>
      <c r="D94"/>
      <c r="E94" s="3"/>
      <c r="F94" s="3"/>
      <c r="G94" s="55" t="s">
        <v>782</v>
      </c>
      <c r="H94"/>
      <c r="I94" s="3"/>
    </row>
    <row r="95" spans="1:9" s="25" customFormat="1">
      <c r="A95"/>
      <c r="B95" s="63"/>
      <c r="C95"/>
      <c r="D95"/>
      <c r="E95" s="3"/>
      <c r="F95" s="3"/>
      <c r="G95" s="55" t="s">
        <v>782</v>
      </c>
      <c r="H95"/>
      <c r="I95" s="3"/>
    </row>
    <row r="96" spans="1:9" s="25" customFormat="1">
      <c r="A96"/>
      <c r="B96" s="63"/>
      <c r="C96"/>
      <c r="D96"/>
      <c r="E96" s="3"/>
      <c r="F96" s="3"/>
      <c r="G96" s="55" t="s">
        <v>782</v>
      </c>
      <c r="H96"/>
      <c r="I96" s="3"/>
    </row>
    <row r="97" spans="1:9" s="25" customFormat="1">
      <c r="A97"/>
      <c r="B97" s="63"/>
      <c r="C97"/>
      <c r="D97"/>
      <c r="E97" s="3"/>
      <c r="F97" s="3"/>
      <c r="G97" s="55" t="s">
        <v>782</v>
      </c>
      <c r="H97"/>
      <c r="I97" s="3"/>
    </row>
    <row r="98" spans="1:9" s="25" customFormat="1">
      <c r="A98"/>
      <c r="B98" s="63"/>
      <c r="C98"/>
      <c r="D98"/>
      <c r="E98" s="3"/>
      <c r="F98" s="3"/>
      <c r="G98" s="55" t="s">
        <v>782</v>
      </c>
      <c r="H98"/>
      <c r="I98" s="3"/>
    </row>
    <row r="99" spans="1:9" s="25" customFormat="1">
      <c r="A99"/>
      <c r="B99" s="63"/>
      <c r="C99"/>
      <c r="D99"/>
      <c r="E99" s="3"/>
      <c r="F99" s="3"/>
      <c r="G99" s="55" t="s">
        <v>782</v>
      </c>
      <c r="H99"/>
      <c r="I99" s="3"/>
    </row>
    <row r="100" spans="1:9" s="25" customFormat="1">
      <c r="A100"/>
      <c r="B100" s="63"/>
      <c r="C100"/>
      <c r="D100"/>
      <c r="E100" s="3"/>
      <c r="F100" s="3"/>
      <c r="G100" s="55" t="s">
        <v>782</v>
      </c>
      <c r="H100"/>
      <c r="I100" s="3"/>
    </row>
    <row r="101" spans="1:9" s="25" customFormat="1">
      <c r="A101"/>
      <c r="B101" s="63"/>
      <c r="C101"/>
      <c r="D101"/>
      <c r="E101" s="3"/>
      <c r="F101" s="3"/>
      <c r="G101" s="55" t="s">
        <v>782</v>
      </c>
      <c r="H101"/>
      <c r="I101" s="3"/>
    </row>
    <row r="102" spans="1:9" s="25" customFormat="1">
      <c r="A102"/>
      <c r="B102" s="63"/>
      <c r="C102"/>
      <c r="D102"/>
      <c r="E102" s="3"/>
      <c r="F102" s="3"/>
      <c r="G102" s="55" t="s">
        <v>782</v>
      </c>
      <c r="H102"/>
      <c r="I102" s="3"/>
    </row>
    <row r="103" spans="1:9" s="25" customFormat="1">
      <c r="A103"/>
      <c r="B103" s="63"/>
      <c r="C103"/>
      <c r="D103"/>
      <c r="E103" s="3"/>
      <c r="F103" s="3"/>
      <c r="G103" s="55" t="s">
        <v>782</v>
      </c>
      <c r="H103"/>
      <c r="I103" s="3"/>
    </row>
    <row r="104" spans="1:9" s="25" customFormat="1">
      <c r="A104"/>
      <c r="B104" s="63"/>
      <c r="C104"/>
      <c r="D104"/>
      <c r="E104" s="3"/>
      <c r="F104" s="3"/>
      <c r="G104" s="55" t="s">
        <v>782</v>
      </c>
      <c r="H104"/>
      <c r="I104" s="3"/>
    </row>
    <row r="105" spans="1:9" s="25" customFormat="1">
      <c r="A105"/>
      <c r="B105" s="63"/>
      <c r="C105"/>
      <c r="D105"/>
      <c r="E105" s="3"/>
      <c r="F105" s="3"/>
      <c r="G105" s="55" t="s">
        <v>782</v>
      </c>
      <c r="H105"/>
      <c r="I105" s="3"/>
    </row>
    <row r="106" spans="1:9" s="25" customFormat="1">
      <c r="A106"/>
      <c r="B106" s="63"/>
      <c r="C106"/>
      <c r="D106"/>
      <c r="E106" s="3"/>
      <c r="F106" s="3"/>
      <c r="G106" s="55" t="s">
        <v>782</v>
      </c>
      <c r="H106"/>
      <c r="I106" s="3"/>
    </row>
    <row r="107" spans="1:9" s="25" customFormat="1">
      <c r="A107"/>
      <c r="B107" s="63"/>
      <c r="C107"/>
      <c r="D107"/>
      <c r="E107" s="3"/>
      <c r="F107" s="3"/>
      <c r="G107" s="55" t="s">
        <v>782</v>
      </c>
      <c r="H107"/>
      <c r="I107" s="3"/>
    </row>
    <row r="108" spans="1:9" s="25" customFormat="1">
      <c r="A108"/>
      <c r="B108" s="63"/>
      <c r="C108"/>
      <c r="D108"/>
      <c r="E108" s="3"/>
      <c r="F108" s="3"/>
      <c r="G108" s="55" t="s">
        <v>782</v>
      </c>
      <c r="H108"/>
      <c r="I108" s="3"/>
    </row>
    <row r="109" spans="1:9" s="25" customFormat="1">
      <c r="A109"/>
      <c r="B109" s="63"/>
      <c r="C109"/>
      <c r="D109"/>
      <c r="E109" s="3"/>
      <c r="F109" s="3"/>
      <c r="G109" s="55" t="s">
        <v>782</v>
      </c>
      <c r="H109"/>
      <c r="I109" s="3"/>
    </row>
    <row r="110" spans="1:9" s="25" customFormat="1">
      <c r="A110"/>
      <c r="B110" s="63"/>
      <c r="C110"/>
      <c r="D110"/>
      <c r="E110" s="3"/>
      <c r="F110" s="3"/>
      <c r="G110" s="55" t="s">
        <v>782</v>
      </c>
      <c r="H110"/>
      <c r="I110" s="3"/>
    </row>
    <row r="111" spans="1:9" s="25" customFormat="1">
      <c r="A111"/>
      <c r="B111" s="63"/>
      <c r="C111"/>
      <c r="D111"/>
      <c r="E111" s="3"/>
      <c r="F111" s="3"/>
      <c r="G111" s="55" t="s">
        <v>782</v>
      </c>
      <c r="H111"/>
      <c r="I111" s="3"/>
    </row>
    <row r="112" spans="1:9" s="25" customFormat="1">
      <c r="A112"/>
      <c r="B112" s="63"/>
      <c r="C112"/>
      <c r="D112"/>
      <c r="E112" s="3"/>
      <c r="F112" s="3"/>
      <c r="G112" s="55" t="s">
        <v>782</v>
      </c>
      <c r="H112"/>
      <c r="I112" s="3"/>
    </row>
    <row r="113" spans="1:9" s="25" customFormat="1">
      <c r="A113"/>
      <c r="B113" s="63"/>
      <c r="C113"/>
      <c r="D113"/>
      <c r="E113" s="3"/>
      <c r="F113" s="3"/>
      <c r="G113" s="55" t="s">
        <v>782</v>
      </c>
      <c r="H113"/>
      <c r="I113" s="3"/>
    </row>
    <row r="114" spans="1:9" s="25" customFormat="1">
      <c r="A114"/>
      <c r="B114" s="63"/>
      <c r="C114"/>
      <c r="D114"/>
      <c r="E114" s="3"/>
      <c r="F114" s="3"/>
      <c r="G114" s="55" t="s">
        <v>782</v>
      </c>
      <c r="H114"/>
      <c r="I114" s="3"/>
    </row>
    <row r="115" spans="1:9" s="25" customFormat="1">
      <c r="A115"/>
      <c r="B115" s="63"/>
      <c r="C115"/>
      <c r="D115"/>
      <c r="E115" s="3"/>
      <c r="F115" s="3"/>
      <c r="G115" s="55" t="s">
        <v>782</v>
      </c>
      <c r="H115"/>
      <c r="I115" s="3"/>
    </row>
    <row r="116" spans="1:9" s="25" customFormat="1">
      <c r="A116"/>
      <c r="B116" s="63"/>
      <c r="C116"/>
      <c r="D116"/>
      <c r="E116" s="3"/>
      <c r="F116" s="3"/>
      <c r="G116" s="55" t="s">
        <v>782</v>
      </c>
      <c r="H116"/>
      <c r="I116" s="3"/>
    </row>
    <row r="117" spans="1:9" s="25" customFormat="1">
      <c r="A117"/>
      <c r="B117" s="63"/>
      <c r="C117"/>
      <c r="D117"/>
      <c r="E117" s="3"/>
      <c r="F117" s="3"/>
      <c r="G117" s="55" t="s">
        <v>782</v>
      </c>
      <c r="H117"/>
      <c r="I117" s="3"/>
    </row>
    <row r="118" spans="1:9" s="25" customFormat="1">
      <c r="A118"/>
      <c r="B118" s="63"/>
      <c r="C118"/>
      <c r="D118"/>
      <c r="E118" s="3"/>
      <c r="F118" s="3"/>
      <c r="G118" s="55" t="s">
        <v>782</v>
      </c>
      <c r="H118"/>
      <c r="I118" s="3"/>
    </row>
    <row r="119" spans="1:9" s="25" customFormat="1">
      <c r="A119"/>
      <c r="B119" s="63"/>
      <c r="C119"/>
      <c r="D119"/>
      <c r="E119" s="3"/>
      <c r="F119" s="3"/>
      <c r="G119" s="55" t="s">
        <v>782</v>
      </c>
      <c r="H119"/>
      <c r="I119" s="3"/>
    </row>
    <row r="120" spans="1:9" s="25" customFormat="1">
      <c r="A120"/>
      <c r="B120" s="63"/>
      <c r="C120"/>
      <c r="D120"/>
      <c r="E120" s="3"/>
      <c r="F120" s="3"/>
      <c r="G120" s="55" t="s">
        <v>782</v>
      </c>
      <c r="H120"/>
      <c r="I120" s="3"/>
    </row>
    <row r="121" spans="1:9" s="25" customFormat="1">
      <c r="A121"/>
      <c r="B121" s="63"/>
      <c r="C121"/>
      <c r="D121"/>
      <c r="E121" s="3"/>
      <c r="F121" s="3" t="s">
        <v>782</v>
      </c>
      <c r="G121" s="55" t="s">
        <v>782</v>
      </c>
      <c r="H121"/>
      <c r="I121" s="3"/>
    </row>
    <row r="122" spans="1:9" s="25" customFormat="1">
      <c r="A122"/>
      <c r="B122" s="63"/>
      <c r="C122"/>
      <c r="D122"/>
      <c r="E122" s="3"/>
      <c r="F122" s="3" t="s">
        <v>782</v>
      </c>
      <c r="G122" s="55" t="s">
        <v>782</v>
      </c>
      <c r="H122"/>
      <c r="I122" s="3"/>
    </row>
    <row r="123" spans="1:9" s="25" customFormat="1">
      <c r="A123"/>
      <c r="B123" s="63"/>
      <c r="C123"/>
      <c r="D123"/>
      <c r="E123" s="3"/>
      <c r="F123" s="3" t="s">
        <v>782</v>
      </c>
      <c r="G123" s="55" t="s">
        <v>782</v>
      </c>
      <c r="H123"/>
      <c r="I123" s="3"/>
    </row>
    <row r="124" spans="1:9" s="25" customFormat="1">
      <c r="A124"/>
      <c r="B124" s="63"/>
      <c r="C124"/>
      <c r="D124"/>
      <c r="E124" s="3"/>
      <c r="F124" s="3" t="s">
        <v>782</v>
      </c>
      <c r="G124" s="55" t="s">
        <v>782</v>
      </c>
      <c r="H124"/>
      <c r="I124" s="3"/>
    </row>
    <row r="125" spans="1:9" s="25" customFormat="1">
      <c r="A125"/>
      <c r="B125" s="63"/>
      <c r="C125"/>
      <c r="D125"/>
      <c r="E125" s="3"/>
      <c r="F125" s="3" t="s">
        <v>782</v>
      </c>
      <c r="G125" s="55" t="s">
        <v>782</v>
      </c>
      <c r="H125"/>
      <c r="I125" s="3"/>
    </row>
    <row r="126" spans="1:9" s="25" customFormat="1">
      <c r="A126"/>
      <c r="B126" s="63"/>
      <c r="C126"/>
      <c r="D126"/>
      <c r="E126" s="3"/>
      <c r="F126" s="3" t="s">
        <v>782</v>
      </c>
      <c r="G126" s="55" t="s">
        <v>782</v>
      </c>
      <c r="H126"/>
      <c r="I126" s="3"/>
    </row>
    <row r="127" spans="1:9" s="25" customFormat="1">
      <c r="A127"/>
      <c r="B127" s="63"/>
      <c r="C127"/>
      <c r="D127"/>
      <c r="E127" s="3"/>
      <c r="F127" s="3" t="s">
        <v>782</v>
      </c>
      <c r="G127" s="55" t="s">
        <v>782</v>
      </c>
      <c r="H127"/>
      <c r="I127" s="3"/>
    </row>
    <row r="128" spans="1:9" s="25" customFormat="1">
      <c r="A128"/>
      <c r="B128" s="63"/>
      <c r="C128"/>
      <c r="D128"/>
      <c r="E128" s="3"/>
      <c r="F128" s="3" t="s">
        <v>782</v>
      </c>
      <c r="G128" s="55" t="s">
        <v>782</v>
      </c>
      <c r="H128"/>
      <c r="I128" s="3"/>
    </row>
    <row r="129" spans="1:9" s="25" customFormat="1">
      <c r="A129"/>
      <c r="B129" s="63"/>
      <c r="C129"/>
      <c r="D129"/>
      <c r="E129" s="3"/>
      <c r="F129" s="3" t="s">
        <v>782</v>
      </c>
      <c r="G129" s="55" t="s">
        <v>782</v>
      </c>
      <c r="H129"/>
      <c r="I129" s="3"/>
    </row>
    <row r="130" spans="1:9" s="25" customFormat="1">
      <c r="A130"/>
      <c r="B130" s="63"/>
      <c r="C130"/>
      <c r="D130"/>
      <c r="E130" s="3"/>
      <c r="F130" s="3" t="s">
        <v>782</v>
      </c>
      <c r="G130" s="55" t="s">
        <v>782</v>
      </c>
      <c r="H130"/>
      <c r="I130" s="3"/>
    </row>
    <row r="131" spans="1:9" s="25" customFormat="1">
      <c r="A131"/>
      <c r="B131" s="63"/>
      <c r="C131"/>
      <c r="D131"/>
      <c r="E131" s="3"/>
      <c r="F131" s="3" t="s">
        <v>782</v>
      </c>
      <c r="G131" s="55" t="s">
        <v>782</v>
      </c>
      <c r="H131"/>
      <c r="I131" s="3"/>
    </row>
    <row r="132" spans="1:9" s="25" customFormat="1">
      <c r="A132"/>
      <c r="B132" s="63"/>
      <c r="C132"/>
      <c r="D132"/>
      <c r="E132" s="3"/>
      <c r="F132" s="3" t="s">
        <v>782</v>
      </c>
      <c r="G132" s="55" t="s">
        <v>782</v>
      </c>
      <c r="H132"/>
      <c r="I132" s="3"/>
    </row>
    <row r="133" spans="1:9" s="25" customFormat="1">
      <c r="A133" t="s">
        <v>782</v>
      </c>
      <c r="B133" s="63"/>
      <c r="C133"/>
      <c r="D133"/>
      <c r="E133" s="3"/>
      <c r="F133" s="3" t="s">
        <v>782</v>
      </c>
      <c r="G133" s="55" t="s">
        <v>782</v>
      </c>
      <c r="H133"/>
      <c r="I133" s="3"/>
    </row>
    <row r="134" spans="1:9" s="25" customFormat="1">
      <c r="A134" t="s">
        <v>782</v>
      </c>
      <c r="B134" s="63"/>
      <c r="C134"/>
      <c r="D134"/>
      <c r="E134" s="3"/>
      <c r="F134" s="3" t="s">
        <v>782</v>
      </c>
      <c r="G134" s="55" t="s">
        <v>782</v>
      </c>
      <c r="H134"/>
      <c r="I134" s="3"/>
    </row>
    <row r="135" spans="1:9" s="25" customFormat="1">
      <c r="A135" t="s">
        <v>782</v>
      </c>
      <c r="B135" s="63"/>
      <c r="C135"/>
      <c r="D135"/>
      <c r="E135" s="3"/>
      <c r="F135" s="3" t="s">
        <v>782</v>
      </c>
      <c r="G135" s="55" t="s">
        <v>782</v>
      </c>
      <c r="H135"/>
      <c r="I135" s="3"/>
    </row>
    <row r="136" spans="1:9" s="25" customFormat="1">
      <c r="A136" t="s">
        <v>782</v>
      </c>
      <c r="B136" s="63"/>
      <c r="C136"/>
      <c r="D136"/>
      <c r="E136" s="3"/>
      <c r="F136" s="3" t="s">
        <v>782</v>
      </c>
      <c r="G136" s="55" t="s">
        <v>782</v>
      </c>
      <c r="H136"/>
      <c r="I136" s="3"/>
    </row>
    <row r="137" spans="1:9" s="25" customFormat="1">
      <c r="A137" t="s">
        <v>782</v>
      </c>
      <c r="B137" s="63"/>
      <c r="C137"/>
      <c r="D137"/>
      <c r="E137" s="3"/>
      <c r="F137" s="3" t="s">
        <v>782</v>
      </c>
      <c r="G137" s="55" t="s">
        <v>782</v>
      </c>
      <c r="H137"/>
      <c r="I137" s="3"/>
    </row>
    <row r="138" spans="1:9" s="25" customFormat="1">
      <c r="A138" t="s">
        <v>782</v>
      </c>
      <c r="B138" s="63"/>
      <c r="C138"/>
      <c r="D138"/>
      <c r="E138" s="3"/>
      <c r="F138" s="3" t="s">
        <v>782</v>
      </c>
      <c r="G138" s="55" t="s">
        <v>782</v>
      </c>
      <c r="H138"/>
      <c r="I138" s="3"/>
    </row>
    <row r="139" spans="1:9" s="25" customFormat="1">
      <c r="A139" t="s">
        <v>782</v>
      </c>
      <c r="B139" s="63"/>
      <c r="C139"/>
      <c r="D139"/>
      <c r="E139" s="3"/>
      <c r="F139" s="3" t="s">
        <v>782</v>
      </c>
      <c r="G139" s="55" t="s">
        <v>782</v>
      </c>
      <c r="H139"/>
      <c r="I139" s="3"/>
    </row>
    <row r="140" spans="1:9" s="25" customFormat="1">
      <c r="A140" t="s">
        <v>782</v>
      </c>
      <c r="B140" s="63"/>
      <c r="C140"/>
      <c r="D140"/>
      <c r="E140" s="3"/>
      <c r="F140" s="3" t="s">
        <v>782</v>
      </c>
      <c r="G140" s="55" t="s">
        <v>782</v>
      </c>
      <c r="H140"/>
      <c r="I140" s="3"/>
    </row>
    <row r="141" spans="1:9" s="25" customFormat="1">
      <c r="A141" t="s">
        <v>782</v>
      </c>
      <c r="B141" s="63"/>
      <c r="C141"/>
      <c r="D141"/>
      <c r="E141" s="3"/>
      <c r="F141" s="3" t="s">
        <v>782</v>
      </c>
      <c r="G141" s="55" t="s">
        <v>782</v>
      </c>
      <c r="H141"/>
      <c r="I141" s="3"/>
    </row>
    <row r="142" spans="1:9" s="25" customFormat="1">
      <c r="A142" t="s">
        <v>782</v>
      </c>
      <c r="B142" s="63"/>
      <c r="C142"/>
      <c r="D142"/>
      <c r="E142" s="3"/>
      <c r="F142" s="3" t="s">
        <v>782</v>
      </c>
      <c r="G142" s="55" t="s">
        <v>782</v>
      </c>
      <c r="H142"/>
      <c r="I142" s="3"/>
    </row>
    <row r="143" spans="1:9" s="25" customFormat="1">
      <c r="A143" t="s">
        <v>782</v>
      </c>
      <c r="B143" s="63"/>
      <c r="C143"/>
      <c r="D143"/>
      <c r="E143" s="3"/>
      <c r="F143" s="3" t="s">
        <v>782</v>
      </c>
      <c r="G143" s="55" t="s">
        <v>782</v>
      </c>
      <c r="H143"/>
      <c r="I143" s="3"/>
    </row>
    <row r="144" spans="1:9" s="25" customFormat="1">
      <c r="A144" t="s">
        <v>782</v>
      </c>
      <c r="B144" s="63"/>
      <c r="C144"/>
      <c r="D144"/>
      <c r="E144" s="3"/>
      <c r="F144" s="3" t="s">
        <v>782</v>
      </c>
      <c r="G144" s="55" t="s">
        <v>782</v>
      </c>
      <c r="H144"/>
      <c r="I144" s="3"/>
    </row>
    <row r="145" spans="1:9" s="25" customFormat="1">
      <c r="A145" t="s">
        <v>782</v>
      </c>
      <c r="B145" s="63"/>
      <c r="C145"/>
      <c r="D145"/>
      <c r="E145" s="3"/>
      <c r="F145" s="3" t="s">
        <v>782</v>
      </c>
      <c r="G145" s="55" t="s">
        <v>782</v>
      </c>
      <c r="H145"/>
      <c r="I145" s="3"/>
    </row>
    <row r="146" spans="1:9" s="25" customFormat="1">
      <c r="A146" t="s">
        <v>782</v>
      </c>
      <c r="B146" s="63"/>
      <c r="C146"/>
      <c r="D146"/>
      <c r="E146" s="3"/>
      <c r="F146" s="3" t="s">
        <v>782</v>
      </c>
      <c r="G146" s="55" t="s">
        <v>782</v>
      </c>
      <c r="H146"/>
      <c r="I146" s="3"/>
    </row>
    <row r="147" spans="1:9" s="25" customFormat="1">
      <c r="A147" t="s">
        <v>782</v>
      </c>
      <c r="B147" s="63"/>
      <c r="C147"/>
      <c r="D147"/>
      <c r="E147" s="3"/>
      <c r="F147" s="3" t="s">
        <v>782</v>
      </c>
      <c r="G147" s="55" t="s">
        <v>782</v>
      </c>
      <c r="H147"/>
      <c r="I147" s="3"/>
    </row>
    <row r="148" spans="1:9" s="25" customFormat="1">
      <c r="A148" t="s">
        <v>782</v>
      </c>
      <c r="B148" s="63"/>
      <c r="C148"/>
      <c r="D148"/>
      <c r="E148" s="3"/>
      <c r="F148" s="3" t="s">
        <v>782</v>
      </c>
      <c r="G148" s="55" t="s">
        <v>782</v>
      </c>
      <c r="H148"/>
      <c r="I148" s="3"/>
    </row>
    <row r="149" spans="1:9" s="25" customFormat="1">
      <c r="A149" t="s">
        <v>782</v>
      </c>
      <c r="B149" s="63"/>
      <c r="C149"/>
      <c r="D149"/>
      <c r="E149" s="3"/>
      <c r="F149" s="3" t="s">
        <v>782</v>
      </c>
      <c r="G149" s="55" t="s">
        <v>782</v>
      </c>
      <c r="H149"/>
      <c r="I149" s="3"/>
    </row>
    <row r="150" spans="1:9" s="25" customFormat="1">
      <c r="A150" t="s">
        <v>782</v>
      </c>
      <c r="B150" s="63"/>
      <c r="C150"/>
      <c r="D150"/>
      <c r="E150" s="3"/>
      <c r="F150" s="3" t="s">
        <v>782</v>
      </c>
      <c r="G150" s="55" t="s">
        <v>782</v>
      </c>
      <c r="H150"/>
      <c r="I150" s="3"/>
    </row>
    <row r="151" spans="1:9" s="25" customFormat="1">
      <c r="A151" t="s">
        <v>782</v>
      </c>
      <c r="B151" s="63"/>
      <c r="C151"/>
      <c r="D151"/>
      <c r="E151" s="3"/>
      <c r="F151" s="3" t="s">
        <v>782</v>
      </c>
      <c r="G151" s="55" t="s">
        <v>782</v>
      </c>
      <c r="H151"/>
      <c r="I151" s="3"/>
    </row>
    <row r="152" spans="1:9" s="25" customFormat="1">
      <c r="A152" t="s">
        <v>782</v>
      </c>
      <c r="B152" s="63"/>
      <c r="C152"/>
      <c r="D152"/>
      <c r="E152" s="3"/>
      <c r="F152" s="3" t="s">
        <v>782</v>
      </c>
      <c r="G152" s="55" t="s">
        <v>782</v>
      </c>
      <c r="H152"/>
      <c r="I152" s="3"/>
    </row>
    <row r="153" spans="1:9" s="25" customFormat="1">
      <c r="A153" t="s">
        <v>782</v>
      </c>
      <c r="B153" s="63"/>
      <c r="C153"/>
      <c r="D153"/>
      <c r="E153" s="3"/>
      <c r="F153" s="3" t="s">
        <v>782</v>
      </c>
      <c r="G153" s="55" t="s">
        <v>782</v>
      </c>
      <c r="H153"/>
      <c r="I153" s="3"/>
    </row>
    <row r="154" spans="1:9" s="25" customFormat="1">
      <c r="A154" t="s">
        <v>782</v>
      </c>
      <c r="B154" s="63"/>
      <c r="C154"/>
      <c r="D154"/>
      <c r="E154" s="3"/>
      <c r="F154" s="3" t="s">
        <v>782</v>
      </c>
      <c r="G154" s="55" t="s">
        <v>782</v>
      </c>
      <c r="H154"/>
      <c r="I154" s="3"/>
    </row>
    <row r="155" spans="1:9" s="25" customFormat="1">
      <c r="A155" t="s">
        <v>782</v>
      </c>
      <c r="B155" s="63"/>
      <c r="C155"/>
      <c r="D155"/>
      <c r="E155" s="3"/>
      <c r="F155" s="3" t="s">
        <v>782</v>
      </c>
      <c r="G155" s="55" t="s">
        <v>782</v>
      </c>
      <c r="H155"/>
      <c r="I155" s="3"/>
    </row>
    <row r="156" spans="1:9" s="25" customFormat="1">
      <c r="A156" t="s">
        <v>782</v>
      </c>
      <c r="B156" s="63"/>
      <c r="C156"/>
      <c r="D156"/>
      <c r="E156" s="3"/>
      <c r="F156" s="3" t="s">
        <v>782</v>
      </c>
      <c r="G156" s="55" t="s">
        <v>782</v>
      </c>
      <c r="H156"/>
      <c r="I156" s="3"/>
    </row>
    <row r="157" spans="1:9" s="25" customFormat="1">
      <c r="A157" t="s">
        <v>782</v>
      </c>
      <c r="B157" s="63"/>
      <c r="C157"/>
      <c r="D157"/>
      <c r="E157" s="3"/>
      <c r="F157" s="3" t="s">
        <v>782</v>
      </c>
      <c r="G157" s="55" t="s">
        <v>782</v>
      </c>
      <c r="H157"/>
      <c r="I157" s="3"/>
    </row>
    <row r="158" spans="1:9" s="25" customFormat="1">
      <c r="A158" t="s">
        <v>782</v>
      </c>
      <c r="B158" s="63"/>
      <c r="C158"/>
      <c r="D158"/>
      <c r="E158" s="3"/>
      <c r="F158" s="3" t="s">
        <v>782</v>
      </c>
      <c r="G158" s="55" t="s">
        <v>782</v>
      </c>
      <c r="H158"/>
      <c r="I158" s="3"/>
    </row>
    <row r="159" spans="1:9" s="25" customFormat="1">
      <c r="A159" t="s">
        <v>782</v>
      </c>
      <c r="B159" s="63"/>
      <c r="C159"/>
      <c r="D159"/>
      <c r="E159" s="3"/>
      <c r="F159" s="3" t="s">
        <v>782</v>
      </c>
      <c r="G159" s="55" t="s">
        <v>782</v>
      </c>
      <c r="H159"/>
      <c r="I159" s="3"/>
    </row>
    <row r="160" spans="1:9" s="25" customFormat="1">
      <c r="A160" t="s">
        <v>782</v>
      </c>
      <c r="B160" s="63"/>
      <c r="C160"/>
      <c r="D160"/>
      <c r="E160" s="3"/>
      <c r="F160" s="3" t="s">
        <v>782</v>
      </c>
      <c r="G160" s="55" t="s">
        <v>782</v>
      </c>
      <c r="H160"/>
      <c r="I160" s="3"/>
    </row>
    <row r="161" spans="1:9" s="25" customFormat="1">
      <c r="A161" t="s">
        <v>782</v>
      </c>
      <c r="B161" s="63"/>
      <c r="C161"/>
      <c r="D161"/>
      <c r="E161" s="3"/>
      <c r="F161" s="3" t="s">
        <v>782</v>
      </c>
      <c r="G161" s="55" t="s">
        <v>782</v>
      </c>
      <c r="H161"/>
      <c r="I161" s="3"/>
    </row>
    <row r="162" spans="1:9" s="25" customFormat="1">
      <c r="A162" t="s">
        <v>782</v>
      </c>
      <c r="B162" s="63"/>
      <c r="C162"/>
      <c r="D162"/>
      <c r="E162" s="3"/>
      <c r="F162" s="3" t="s">
        <v>782</v>
      </c>
      <c r="G162" s="55" t="s">
        <v>782</v>
      </c>
      <c r="H162"/>
      <c r="I162" s="3"/>
    </row>
    <row r="163" spans="1:9" s="25" customFormat="1">
      <c r="A163" t="s">
        <v>782</v>
      </c>
      <c r="B163" s="63"/>
      <c r="C163"/>
      <c r="D163"/>
      <c r="E163" s="3"/>
      <c r="F163" s="3" t="s">
        <v>782</v>
      </c>
      <c r="G163" s="55" t="s">
        <v>782</v>
      </c>
      <c r="H163"/>
      <c r="I163" s="3"/>
    </row>
    <row r="164" spans="1:9" s="25" customFormat="1">
      <c r="A164" t="s">
        <v>782</v>
      </c>
      <c r="B164" s="63"/>
      <c r="C164"/>
      <c r="D164"/>
      <c r="E164" s="3"/>
      <c r="F164" s="3" t="s">
        <v>782</v>
      </c>
      <c r="G164" s="55" t="s">
        <v>782</v>
      </c>
      <c r="H164"/>
      <c r="I164" s="3"/>
    </row>
    <row r="165" spans="1:9" s="25" customFormat="1">
      <c r="A165" t="s">
        <v>782</v>
      </c>
      <c r="B165" s="63"/>
      <c r="C165"/>
      <c r="D165"/>
      <c r="E165" s="3"/>
      <c r="F165" s="3" t="s">
        <v>782</v>
      </c>
      <c r="G165" s="55" t="s">
        <v>782</v>
      </c>
      <c r="H165"/>
      <c r="I165" s="3"/>
    </row>
    <row r="166" spans="1:9" s="25" customFormat="1">
      <c r="A166" t="s">
        <v>782</v>
      </c>
      <c r="B166" s="63"/>
      <c r="C166"/>
      <c r="D166"/>
      <c r="E166" s="3"/>
      <c r="F166" s="3" t="s">
        <v>782</v>
      </c>
      <c r="G166" s="55" t="s">
        <v>782</v>
      </c>
      <c r="H166"/>
      <c r="I166" s="3"/>
    </row>
    <row r="167" spans="1:9" s="25" customFormat="1">
      <c r="A167" t="s">
        <v>782</v>
      </c>
      <c r="B167" s="63"/>
      <c r="C167"/>
      <c r="D167"/>
      <c r="E167" s="3"/>
      <c r="F167" s="3" t="s">
        <v>782</v>
      </c>
      <c r="G167" s="55" t="s">
        <v>782</v>
      </c>
      <c r="H167"/>
      <c r="I167" s="3"/>
    </row>
    <row r="168" spans="1:9" s="25" customFormat="1">
      <c r="A168" t="s">
        <v>782</v>
      </c>
      <c r="B168" s="63"/>
      <c r="C168"/>
      <c r="D168"/>
      <c r="E168" s="3"/>
      <c r="F168" s="3" t="s">
        <v>782</v>
      </c>
      <c r="G168" s="55" t="s">
        <v>782</v>
      </c>
      <c r="H168"/>
      <c r="I168" s="3"/>
    </row>
    <row r="169" spans="1:9" s="25" customFormat="1">
      <c r="A169" t="s">
        <v>782</v>
      </c>
      <c r="B169" s="63"/>
      <c r="C169"/>
      <c r="D169"/>
      <c r="E169" s="3"/>
      <c r="F169" s="3" t="s">
        <v>782</v>
      </c>
      <c r="G169" s="55" t="s">
        <v>782</v>
      </c>
      <c r="H169"/>
      <c r="I169" s="3"/>
    </row>
    <row r="170" spans="1:9" s="25" customFormat="1">
      <c r="A170" t="s">
        <v>782</v>
      </c>
      <c r="B170" s="63"/>
      <c r="C170"/>
      <c r="D170"/>
      <c r="E170" s="3"/>
      <c r="F170" s="3" t="s">
        <v>782</v>
      </c>
      <c r="G170" s="55" t="s">
        <v>782</v>
      </c>
      <c r="H170"/>
      <c r="I170" s="3"/>
    </row>
    <row r="171" spans="1:9" s="25" customFormat="1">
      <c r="A171" t="s">
        <v>782</v>
      </c>
      <c r="B171" s="63"/>
      <c r="C171"/>
      <c r="D171"/>
      <c r="E171" s="3"/>
      <c r="F171" s="3" t="s">
        <v>782</v>
      </c>
      <c r="G171" s="55" t="s">
        <v>782</v>
      </c>
      <c r="H171"/>
      <c r="I171" s="3"/>
    </row>
    <row r="172" spans="1:9" s="25" customFormat="1">
      <c r="A172" t="s">
        <v>782</v>
      </c>
      <c r="B172" s="63"/>
      <c r="C172"/>
      <c r="D172"/>
      <c r="E172" s="3"/>
      <c r="F172" s="3" t="s">
        <v>782</v>
      </c>
      <c r="G172" s="55" t="s">
        <v>782</v>
      </c>
      <c r="H172"/>
      <c r="I172" s="3"/>
    </row>
    <row r="173" spans="1:9" s="25" customFormat="1">
      <c r="A173" t="s">
        <v>782</v>
      </c>
      <c r="B173" s="63"/>
      <c r="C173"/>
      <c r="D173"/>
      <c r="E173" s="3"/>
      <c r="F173" s="3" t="s">
        <v>782</v>
      </c>
      <c r="G173" s="55" t="s">
        <v>782</v>
      </c>
      <c r="H173"/>
      <c r="I173" s="3"/>
    </row>
    <row r="174" spans="1:9" s="25" customFormat="1">
      <c r="A174" t="s">
        <v>782</v>
      </c>
      <c r="B174" s="63"/>
      <c r="C174"/>
      <c r="D174"/>
      <c r="E174" s="3"/>
      <c r="F174" s="3" t="s">
        <v>782</v>
      </c>
      <c r="G174" s="55" t="s">
        <v>782</v>
      </c>
      <c r="H174"/>
      <c r="I174" s="3"/>
    </row>
    <row r="175" spans="1:9" s="25" customFormat="1">
      <c r="A175" t="s">
        <v>782</v>
      </c>
      <c r="B175" s="63"/>
      <c r="C175"/>
      <c r="D175"/>
      <c r="E175" s="3"/>
      <c r="F175" s="3" t="s">
        <v>782</v>
      </c>
      <c r="G175" s="55" t="s">
        <v>782</v>
      </c>
      <c r="H175"/>
      <c r="I175" s="3"/>
    </row>
    <row r="176" spans="1:9" s="25" customFormat="1">
      <c r="A176" t="s">
        <v>782</v>
      </c>
      <c r="B176" s="63"/>
      <c r="C176"/>
      <c r="D176"/>
      <c r="E176" s="3"/>
      <c r="F176" s="3" t="s">
        <v>782</v>
      </c>
      <c r="G176" s="55" t="s">
        <v>782</v>
      </c>
      <c r="H176"/>
      <c r="I176" s="3"/>
    </row>
    <row r="177" spans="1:9" s="25" customFormat="1">
      <c r="A177" t="s">
        <v>782</v>
      </c>
      <c r="B177" s="63"/>
      <c r="C177"/>
      <c r="D177"/>
      <c r="E177" s="3"/>
      <c r="F177" s="3" t="s">
        <v>782</v>
      </c>
      <c r="G177" s="55" t="s">
        <v>782</v>
      </c>
      <c r="H177"/>
      <c r="I177" s="3"/>
    </row>
    <row r="178" spans="1:9" s="25" customFormat="1">
      <c r="A178" t="s">
        <v>782</v>
      </c>
      <c r="B178" s="63"/>
      <c r="C178"/>
      <c r="D178"/>
      <c r="E178" s="3"/>
      <c r="F178" s="3" t="s">
        <v>782</v>
      </c>
      <c r="G178" s="55" t="s">
        <v>782</v>
      </c>
      <c r="H178"/>
      <c r="I178" s="3"/>
    </row>
    <row r="179" spans="1:9" s="25" customFormat="1">
      <c r="A179" t="s">
        <v>782</v>
      </c>
      <c r="B179" s="63"/>
      <c r="C179"/>
      <c r="D179"/>
      <c r="E179" s="3"/>
      <c r="F179" s="3" t="s">
        <v>782</v>
      </c>
      <c r="G179" s="55" t="s">
        <v>782</v>
      </c>
      <c r="H179"/>
      <c r="I179" s="3"/>
    </row>
    <row r="180" spans="1:9" s="25" customFormat="1">
      <c r="A180" t="s">
        <v>782</v>
      </c>
      <c r="B180" s="63"/>
      <c r="C180"/>
      <c r="D180"/>
      <c r="E180" s="3"/>
      <c r="F180" s="3" t="s">
        <v>782</v>
      </c>
      <c r="G180" s="55" t="s">
        <v>782</v>
      </c>
      <c r="H180"/>
      <c r="I180" s="3"/>
    </row>
    <row r="181" spans="1:9" s="25" customFormat="1">
      <c r="A181" t="s">
        <v>782</v>
      </c>
      <c r="B181" s="63"/>
      <c r="C181"/>
      <c r="D181"/>
      <c r="E181" s="3"/>
      <c r="F181" s="3" t="s">
        <v>782</v>
      </c>
      <c r="G181" s="55" t="s">
        <v>782</v>
      </c>
      <c r="H181"/>
      <c r="I181" s="3"/>
    </row>
    <row r="182" spans="1:9" s="25" customFormat="1">
      <c r="A182" t="s">
        <v>782</v>
      </c>
      <c r="B182" s="63"/>
      <c r="C182"/>
      <c r="D182"/>
      <c r="E182" s="3"/>
      <c r="F182" s="3" t="s">
        <v>782</v>
      </c>
      <c r="G182" s="55" t="s">
        <v>782</v>
      </c>
      <c r="H182"/>
      <c r="I182" s="3"/>
    </row>
    <row r="183" spans="1:9" s="25" customFormat="1">
      <c r="A183" t="s">
        <v>782</v>
      </c>
      <c r="B183" s="63"/>
      <c r="C183"/>
      <c r="D183"/>
      <c r="E183" s="3"/>
      <c r="F183" s="3" t="s">
        <v>782</v>
      </c>
      <c r="G183" s="55" t="s">
        <v>782</v>
      </c>
      <c r="H183"/>
      <c r="I183" s="3"/>
    </row>
    <row r="184" spans="1:9" s="25" customFormat="1">
      <c r="A184" t="s">
        <v>782</v>
      </c>
      <c r="B184" s="63"/>
      <c r="C184"/>
      <c r="D184"/>
      <c r="E184" s="3"/>
      <c r="F184" s="3" t="s">
        <v>782</v>
      </c>
      <c r="G184" s="55" t="s">
        <v>782</v>
      </c>
      <c r="H184"/>
      <c r="I184" s="3"/>
    </row>
    <row r="185" spans="1:9" s="25" customFormat="1">
      <c r="A185" t="s">
        <v>782</v>
      </c>
      <c r="B185" s="63"/>
      <c r="C185"/>
      <c r="D185"/>
      <c r="E185" s="3"/>
      <c r="F185" s="3" t="s">
        <v>782</v>
      </c>
      <c r="G185" s="55" t="s">
        <v>782</v>
      </c>
      <c r="H185"/>
      <c r="I185" s="3"/>
    </row>
    <row r="186" spans="1:9" s="25" customFormat="1">
      <c r="A186" t="s">
        <v>782</v>
      </c>
      <c r="B186" s="63"/>
      <c r="C186"/>
      <c r="D186"/>
      <c r="E186" s="3"/>
      <c r="F186" s="3" t="s">
        <v>782</v>
      </c>
      <c r="G186" s="55" t="s">
        <v>782</v>
      </c>
      <c r="H186"/>
      <c r="I186" s="3"/>
    </row>
    <row r="187" spans="1:9" s="25" customFormat="1">
      <c r="A187" t="s">
        <v>782</v>
      </c>
      <c r="B187" s="63"/>
      <c r="C187"/>
      <c r="D187"/>
      <c r="E187" s="3"/>
      <c r="F187" s="3" t="s">
        <v>782</v>
      </c>
      <c r="G187" s="55" t="s">
        <v>782</v>
      </c>
      <c r="H187"/>
      <c r="I187" s="3"/>
    </row>
    <row r="188" spans="1:9" s="25" customFormat="1">
      <c r="A188" t="s">
        <v>782</v>
      </c>
      <c r="B188" s="63"/>
      <c r="C188"/>
      <c r="D188"/>
      <c r="E188" s="3"/>
      <c r="F188" s="3" t="s">
        <v>782</v>
      </c>
      <c r="G188" s="55" t="s">
        <v>782</v>
      </c>
      <c r="H188"/>
      <c r="I188" s="3"/>
    </row>
    <row r="189" spans="1:9" s="25" customFormat="1">
      <c r="A189" t="s">
        <v>782</v>
      </c>
      <c r="B189" s="63"/>
      <c r="C189"/>
      <c r="D189"/>
      <c r="E189" s="3"/>
      <c r="F189" s="3" t="s">
        <v>782</v>
      </c>
      <c r="G189" s="55" t="s">
        <v>782</v>
      </c>
      <c r="H189"/>
      <c r="I189" s="3"/>
    </row>
    <row r="190" spans="1:9" s="25" customFormat="1">
      <c r="A190" t="s">
        <v>782</v>
      </c>
      <c r="B190" s="63"/>
      <c r="C190"/>
      <c r="D190"/>
      <c r="E190" s="3"/>
      <c r="F190" s="3" t="s">
        <v>782</v>
      </c>
      <c r="G190" s="55" t="s">
        <v>782</v>
      </c>
      <c r="H190"/>
      <c r="I190" s="3"/>
    </row>
    <row r="191" spans="1:9" s="25" customFormat="1">
      <c r="A191" t="s">
        <v>782</v>
      </c>
      <c r="B191" s="63"/>
      <c r="C191"/>
      <c r="D191"/>
      <c r="E191" s="3"/>
      <c r="F191" s="3" t="s">
        <v>782</v>
      </c>
      <c r="G191" s="55" t="s">
        <v>782</v>
      </c>
      <c r="H191"/>
      <c r="I191" s="3"/>
    </row>
    <row r="192" spans="1:9" s="25" customFormat="1">
      <c r="A192" t="s">
        <v>782</v>
      </c>
      <c r="B192" s="63"/>
      <c r="C192"/>
      <c r="D192"/>
      <c r="E192" s="3"/>
      <c r="F192" s="3" t="s">
        <v>782</v>
      </c>
      <c r="G192" s="55" t="s">
        <v>782</v>
      </c>
      <c r="H192"/>
      <c r="I192" s="3"/>
    </row>
    <row r="193" spans="1:9" s="25" customFormat="1">
      <c r="A193" t="s">
        <v>782</v>
      </c>
      <c r="B193" s="63"/>
      <c r="C193"/>
      <c r="D193"/>
      <c r="E193" s="3"/>
      <c r="F193" s="3" t="s">
        <v>782</v>
      </c>
      <c r="G193" s="55" t="s">
        <v>782</v>
      </c>
      <c r="H193"/>
      <c r="I193"/>
    </row>
    <row r="194" spans="1:9" s="25" customFormat="1">
      <c r="A194" t="s">
        <v>782</v>
      </c>
      <c r="B194" s="63"/>
      <c r="C194"/>
      <c r="D194"/>
      <c r="E194" s="3"/>
      <c r="F194" s="3" t="s">
        <v>782</v>
      </c>
      <c r="G194" s="55" t="s">
        <v>782</v>
      </c>
      <c r="H194"/>
      <c r="I194"/>
    </row>
    <row r="195" spans="1:9" s="25" customFormat="1">
      <c r="A195" t="s">
        <v>782</v>
      </c>
      <c r="B195" s="63"/>
      <c r="C195"/>
      <c r="D195"/>
      <c r="E195" s="3"/>
      <c r="F195" s="3" t="s">
        <v>782</v>
      </c>
      <c r="G195" s="55" t="s">
        <v>782</v>
      </c>
      <c r="H195"/>
      <c r="I195"/>
    </row>
    <row r="196" spans="1:9" s="25" customFormat="1">
      <c r="A196" t="s">
        <v>782</v>
      </c>
      <c r="B196" s="63"/>
      <c r="C196"/>
      <c r="D196"/>
      <c r="E196" s="3"/>
      <c r="F196" s="3" t="s">
        <v>782</v>
      </c>
      <c r="G196" s="55" t="s">
        <v>782</v>
      </c>
      <c r="H196"/>
      <c r="I196"/>
    </row>
    <row r="197" spans="1:9" s="25" customFormat="1">
      <c r="A197" t="s">
        <v>782</v>
      </c>
      <c r="B197" s="63"/>
      <c r="C197"/>
      <c r="D197"/>
      <c r="E197" s="3"/>
      <c r="F197" s="3" t="s">
        <v>782</v>
      </c>
      <c r="G197" s="55" t="s">
        <v>782</v>
      </c>
      <c r="H197"/>
      <c r="I197"/>
    </row>
    <row r="198" spans="1:9" s="25" customFormat="1">
      <c r="A198" t="s">
        <v>782</v>
      </c>
      <c r="B198" s="63"/>
      <c r="C198"/>
      <c r="D198"/>
      <c r="E198" s="3"/>
      <c r="F198" s="3" t="s">
        <v>782</v>
      </c>
      <c r="G198" s="55" t="s">
        <v>782</v>
      </c>
      <c r="H198"/>
      <c r="I198"/>
    </row>
    <row r="199" spans="1:9" s="25" customFormat="1">
      <c r="A199" t="s">
        <v>782</v>
      </c>
      <c r="B199" s="63"/>
      <c r="C199"/>
      <c r="D199"/>
      <c r="E199" s="3"/>
      <c r="F199" s="3" t="s">
        <v>782</v>
      </c>
      <c r="G199" s="55" t="s">
        <v>782</v>
      </c>
      <c r="H199"/>
      <c r="I199"/>
    </row>
    <row r="200" spans="1:9" s="25" customFormat="1">
      <c r="A200" t="s">
        <v>782</v>
      </c>
      <c r="B200" s="63"/>
      <c r="C200"/>
      <c r="D200"/>
      <c r="E200" s="3"/>
      <c r="F200" s="3" t="s">
        <v>782</v>
      </c>
      <c r="G200" s="55" t="s">
        <v>782</v>
      </c>
      <c r="H200"/>
      <c r="I200"/>
    </row>
    <row r="201" spans="1:9" s="25" customFormat="1">
      <c r="A201" t="s">
        <v>782</v>
      </c>
      <c r="B201" s="63"/>
      <c r="C201"/>
      <c r="D201"/>
      <c r="E201" s="3"/>
      <c r="F201" s="3" t="s">
        <v>782</v>
      </c>
      <c r="G201" s="55" t="s">
        <v>782</v>
      </c>
      <c r="H201"/>
      <c r="I201"/>
    </row>
    <row r="202" spans="1:9" s="25" customFormat="1">
      <c r="A202" t="s">
        <v>782</v>
      </c>
      <c r="B202" s="63"/>
      <c r="C202"/>
      <c r="D202"/>
      <c r="E202" s="3"/>
      <c r="F202" s="3" t="s">
        <v>782</v>
      </c>
      <c r="G202" s="55" t="s">
        <v>782</v>
      </c>
      <c r="H202"/>
      <c r="I202"/>
    </row>
    <row r="203" spans="1:9" s="25" customFormat="1">
      <c r="A203" t="s">
        <v>782</v>
      </c>
      <c r="B203" s="63"/>
      <c r="C203"/>
      <c r="D203"/>
      <c r="E203" s="3"/>
      <c r="F203" s="3" t="s">
        <v>782</v>
      </c>
      <c r="G203" s="55" t="s">
        <v>782</v>
      </c>
      <c r="H203"/>
      <c r="I203"/>
    </row>
    <row r="204" spans="1:9" s="25" customFormat="1">
      <c r="A204" t="s">
        <v>782</v>
      </c>
      <c r="B204" s="63"/>
      <c r="C204"/>
      <c r="D204"/>
      <c r="E204" s="3"/>
      <c r="F204" s="3" t="s">
        <v>782</v>
      </c>
      <c r="G204" s="55" t="s">
        <v>782</v>
      </c>
      <c r="H204"/>
      <c r="I204"/>
    </row>
    <row r="205" spans="1:9" s="25" customFormat="1">
      <c r="A205" t="s">
        <v>782</v>
      </c>
      <c r="B205" s="63"/>
      <c r="C205"/>
      <c r="D205"/>
      <c r="E205" s="3"/>
      <c r="F205" s="3" t="s">
        <v>782</v>
      </c>
      <c r="G205" s="55" t="s">
        <v>782</v>
      </c>
      <c r="H205"/>
      <c r="I205"/>
    </row>
    <row r="206" spans="1:9" s="25" customFormat="1">
      <c r="A206" t="s">
        <v>782</v>
      </c>
      <c r="B206" s="63"/>
      <c r="C206"/>
      <c r="D206"/>
      <c r="E206" s="3"/>
      <c r="F206" s="3" t="s">
        <v>782</v>
      </c>
      <c r="G206" s="55" t="s">
        <v>782</v>
      </c>
      <c r="H206"/>
      <c r="I206"/>
    </row>
    <row r="207" spans="1:9" s="25" customFormat="1">
      <c r="A207" t="s">
        <v>782</v>
      </c>
      <c r="B207" s="63"/>
      <c r="C207"/>
      <c r="D207"/>
      <c r="E207" s="3"/>
      <c r="F207" s="3" t="s">
        <v>782</v>
      </c>
      <c r="G207" s="55" t="s">
        <v>782</v>
      </c>
      <c r="H207"/>
      <c r="I207"/>
    </row>
    <row r="208" spans="1:9" s="25" customFormat="1">
      <c r="A208" t="s">
        <v>782</v>
      </c>
      <c r="B208" s="63"/>
      <c r="C208"/>
      <c r="D208"/>
      <c r="E208" s="3"/>
      <c r="F208" s="3" t="s">
        <v>782</v>
      </c>
      <c r="G208" s="55" t="s">
        <v>782</v>
      </c>
      <c r="H208"/>
      <c r="I208"/>
    </row>
    <row r="209" spans="1:9" s="25" customFormat="1">
      <c r="A209" t="s">
        <v>782</v>
      </c>
      <c r="B209" s="63"/>
      <c r="C209"/>
      <c r="D209"/>
      <c r="E209" s="3"/>
      <c r="F209" s="3" t="s">
        <v>782</v>
      </c>
      <c r="G209" s="55" t="s">
        <v>782</v>
      </c>
      <c r="H209"/>
      <c r="I209"/>
    </row>
    <row r="210" spans="1:9" s="25" customFormat="1">
      <c r="A210" t="s">
        <v>782</v>
      </c>
      <c r="B210" s="63"/>
      <c r="C210"/>
      <c r="D210"/>
      <c r="E210" s="3"/>
      <c r="F210" s="3" t="s">
        <v>782</v>
      </c>
      <c r="G210" s="55" t="s">
        <v>782</v>
      </c>
      <c r="H210"/>
      <c r="I210"/>
    </row>
    <row r="211" spans="1:9" s="25" customFormat="1">
      <c r="A211" t="s">
        <v>782</v>
      </c>
      <c r="B211" s="63"/>
      <c r="E211" s="3"/>
      <c r="F211" s="3" t="s">
        <v>782</v>
      </c>
      <c r="G211" s="55" t="s">
        <v>782</v>
      </c>
      <c r="H211"/>
      <c r="I211"/>
    </row>
    <row r="212" spans="1:9" s="25" customFormat="1">
      <c r="A212" t="s">
        <v>782</v>
      </c>
      <c r="B212" s="63"/>
      <c r="C212"/>
      <c r="D212"/>
      <c r="E212" s="3"/>
      <c r="F212" s="3" t="s">
        <v>782</v>
      </c>
      <c r="G212" s="55" t="s">
        <v>782</v>
      </c>
      <c r="H212"/>
      <c r="I212"/>
    </row>
    <row r="213" spans="1:9" s="25" customFormat="1">
      <c r="A213" t="s">
        <v>782</v>
      </c>
      <c r="B213" s="63"/>
      <c r="C213"/>
      <c r="D213"/>
      <c r="E213" s="3"/>
      <c r="F213" s="3" t="s">
        <v>782</v>
      </c>
      <c r="G213" s="55" t="s">
        <v>782</v>
      </c>
      <c r="H213"/>
      <c r="I213"/>
    </row>
    <row r="214" spans="1:9" s="25" customFormat="1">
      <c r="A214" t="s">
        <v>782</v>
      </c>
      <c r="B214" s="63"/>
      <c r="C214"/>
      <c r="D214"/>
      <c r="E214" s="3"/>
      <c r="F214" s="3" t="s">
        <v>782</v>
      </c>
      <c r="G214" s="55" t="s">
        <v>782</v>
      </c>
      <c r="H214"/>
      <c r="I214"/>
    </row>
    <row r="215" spans="1:9" s="25" customFormat="1">
      <c r="A215" t="s">
        <v>782</v>
      </c>
      <c r="B215" s="63"/>
      <c r="C215"/>
      <c r="D215"/>
      <c r="E215" s="3"/>
      <c r="F215" s="3" t="s">
        <v>782</v>
      </c>
      <c r="G215" s="55" t="s">
        <v>782</v>
      </c>
      <c r="H215"/>
      <c r="I215"/>
    </row>
    <row r="216" spans="1:9" s="25" customFormat="1">
      <c r="A216" t="s">
        <v>782</v>
      </c>
      <c r="B216" s="63"/>
      <c r="C216"/>
      <c r="D216"/>
      <c r="E216" s="3"/>
      <c r="F216" s="3" t="s">
        <v>782</v>
      </c>
      <c r="G216" s="55" t="s">
        <v>782</v>
      </c>
      <c r="H216"/>
      <c r="I216"/>
    </row>
    <row r="217" spans="1:9" s="25" customFormat="1">
      <c r="A217" t="s">
        <v>782</v>
      </c>
      <c r="B217" s="63"/>
      <c r="C217"/>
      <c r="D217"/>
      <c r="E217" s="3"/>
      <c r="F217" s="3" t="s">
        <v>782</v>
      </c>
      <c r="G217" s="55" t="s">
        <v>782</v>
      </c>
      <c r="H217"/>
      <c r="I217"/>
    </row>
    <row r="218" spans="1:9" s="25" customFormat="1">
      <c r="A218" t="s">
        <v>782</v>
      </c>
      <c r="B218" s="63"/>
      <c r="C218"/>
      <c r="D218"/>
      <c r="E218" s="3"/>
      <c r="F218" s="3" t="s">
        <v>782</v>
      </c>
      <c r="G218" s="55" t="s">
        <v>782</v>
      </c>
      <c r="H218"/>
      <c r="I218"/>
    </row>
    <row r="219" spans="1:9" s="25" customFormat="1">
      <c r="A219" t="s">
        <v>782</v>
      </c>
      <c r="B219" s="63"/>
      <c r="E219" s="3"/>
      <c r="F219" s="3" t="s">
        <v>782</v>
      </c>
      <c r="G219" s="55" t="s">
        <v>782</v>
      </c>
      <c r="H219"/>
      <c r="I219"/>
    </row>
    <row r="220" spans="1:9" s="25" customFormat="1">
      <c r="A220" t="s">
        <v>782</v>
      </c>
      <c r="B220" s="63"/>
      <c r="C220"/>
      <c r="D220"/>
      <c r="E220" s="3"/>
      <c r="F220" s="3" t="s">
        <v>782</v>
      </c>
      <c r="G220" s="55" t="s">
        <v>782</v>
      </c>
      <c r="H220"/>
      <c r="I220"/>
    </row>
    <row r="221" spans="1:9" s="25" customFormat="1">
      <c r="A221" t="s">
        <v>782</v>
      </c>
      <c r="B221" s="63"/>
      <c r="C221"/>
      <c r="D221"/>
      <c r="E221" s="3"/>
      <c r="F221" s="3" t="s">
        <v>782</v>
      </c>
      <c r="G221" s="55" t="s">
        <v>782</v>
      </c>
      <c r="H221"/>
      <c r="I221"/>
    </row>
    <row r="222" spans="1:9" s="25" customFormat="1">
      <c r="A222" t="s">
        <v>782</v>
      </c>
      <c r="B222" s="63"/>
      <c r="C222"/>
      <c r="D222"/>
      <c r="E222" s="3"/>
      <c r="F222" s="3" t="s">
        <v>782</v>
      </c>
      <c r="G222" s="55" t="s">
        <v>782</v>
      </c>
      <c r="H222"/>
      <c r="I222"/>
    </row>
    <row r="223" spans="1:9" s="25" customFormat="1">
      <c r="A223" t="s">
        <v>782</v>
      </c>
      <c r="B223" s="63"/>
      <c r="C223"/>
      <c r="D223"/>
      <c r="E223" s="3"/>
      <c r="F223" s="3" t="s">
        <v>782</v>
      </c>
      <c r="G223" s="55" t="s">
        <v>782</v>
      </c>
      <c r="H223"/>
      <c r="I223"/>
    </row>
    <row r="224" spans="1:9" s="25" customFormat="1">
      <c r="A224" t="s">
        <v>782</v>
      </c>
      <c r="B224" s="63"/>
      <c r="C224"/>
      <c r="D224"/>
      <c r="E224" s="3"/>
      <c r="F224" s="3" t="s">
        <v>782</v>
      </c>
      <c r="G224" s="55" t="s">
        <v>782</v>
      </c>
      <c r="H224"/>
      <c r="I224"/>
    </row>
    <row r="225" spans="1:12" s="25" customFormat="1">
      <c r="A225" t="s">
        <v>782</v>
      </c>
      <c r="B225" s="63"/>
      <c r="C225"/>
      <c r="D225"/>
      <c r="E225" s="3"/>
      <c r="F225" s="3" t="s">
        <v>782</v>
      </c>
      <c r="G225" s="55" t="s">
        <v>782</v>
      </c>
      <c r="H225"/>
      <c r="I225"/>
    </row>
    <row r="226" spans="1:12" s="25" customFormat="1">
      <c r="A226" t="s">
        <v>782</v>
      </c>
      <c r="B226" s="63"/>
      <c r="C226"/>
      <c r="D226"/>
      <c r="E226" s="3"/>
      <c r="F226" s="3" t="s">
        <v>782</v>
      </c>
      <c r="G226" s="55" t="s">
        <v>782</v>
      </c>
      <c r="H226"/>
      <c r="I226"/>
    </row>
    <row r="227" spans="1:12" s="25" customFormat="1">
      <c r="A227" t="s">
        <v>782</v>
      </c>
      <c r="B227" s="63"/>
      <c r="C227"/>
      <c r="D227"/>
      <c r="E227" s="3"/>
      <c r="F227" s="3" t="s">
        <v>782</v>
      </c>
      <c r="G227" s="55" t="s">
        <v>782</v>
      </c>
      <c r="H227"/>
      <c r="I227"/>
    </row>
    <row r="228" spans="1:12" s="25" customFormat="1">
      <c r="A228" t="s">
        <v>782</v>
      </c>
      <c r="B228" s="63"/>
      <c r="C228"/>
      <c r="D228"/>
      <c r="E228" s="3"/>
      <c r="F228" s="3" t="s">
        <v>782</v>
      </c>
      <c r="G228" s="55" t="s">
        <v>782</v>
      </c>
      <c r="H228"/>
      <c r="I228"/>
    </row>
    <row r="229" spans="1:12" s="25" customFormat="1">
      <c r="A229" t="s">
        <v>782</v>
      </c>
      <c r="B229" s="63"/>
      <c r="C229"/>
      <c r="D229"/>
      <c r="E229" s="3"/>
      <c r="F229" s="3" t="s">
        <v>782</v>
      </c>
      <c r="G229" s="55" t="s">
        <v>782</v>
      </c>
      <c r="H229"/>
      <c r="I229"/>
    </row>
    <row r="230" spans="1:12" s="25" customFormat="1">
      <c r="A230" t="s">
        <v>782</v>
      </c>
      <c r="B230" s="63"/>
      <c r="C230"/>
      <c r="D230"/>
      <c r="E230" s="3"/>
      <c r="F230" s="3" t="s">
        <v>782</v>
      </c>
      <c r="G230" s="55" t="s">
        <v>782</v>
      </c>
      <c r="H230"/>
      <c r="I230"/>
    </row>
    <row r="231" spans="1:12" s="25" customFormat="1">
      <c r="A231" t="s">
        <v>782</v>
      </c>
      <c r="B231" s="63"/>
      <c r="C231"/>
      <c r="D231"/>
      <c r="E231" s="3"/>
      <c r="F231" s="3" t="s">
        <v>782</v>
      </c>
      <c r="G231" s="55" t="s">
        <v>782</v>
      </c>
      <c r="H231"/>
      <c r="I231"/>
    </row>
    <row r="232" spans="1:12" s="25" customFormat="1">
      <c r="A232" t="s">
        <v>782</v>
      </c>
      <c r="B232" s="63"/>
      <c r="C232"/>
      <c r="D232"/>
      <c r="E232" s="3"/>
      <c r="F232" s="3" t="s">
        <v>782</v>
      </c>
      <c r="G232" s="55" t="s">
        <v>782</v>
      </c>
      <c r="H232"/>
      <c r="I232"/>
    </row>
    <row r="233" spans="1:12" s="25" customFormat="1">
      <c r="A233" t="s">
        <v>782</v>
      </c>
      <c r="B233" s="63"/>
      <c r="C233"/>
      <c r="D233"/>
      <c r="E233" s="3"/>
      <c r="F233" s="3" t="s">
        <v>782</v>
      </c>
      <c r="G233" s="55" t="s">
        <v>782</v>
      </c>
      <c r="H233" s="3"/>
      <c r="I233"/>
    </row>
    <row r="234" spans="1:12">
      <c r="A234" t="s">
        <v>782</v>
      </c>
      <c r="F234" s="3" t="s">
        <v>782</v>
      </c>
      <c r="G234" s="55" t="s">
        <v>782</v>
      </c>
      <c r="I234"/>
      <c r="L234" s="25"/>
    </row>
    <row r="235" spans="1:12">
      <c r="A235" t="s">
        <v>782</v>
      </c>
      <c r="F235" s="3" t="s">
        <v>782</v>
      </c>
      <c r="G235" s="55" t="s">
        <v>782</v>
      </c>
      <c r="I235"/>
      <c r="L235" s="25"/>
    </row>
    <row r="236" spans="1:12">
      <c r="A236" t="s">
        <v>782</v>
      </c>
      <c r="F236" s="3" t="s">
        <v>782</v>
      </c>
      <c r="G236" s="55" t="s">
        <v>782</v>
      </c>
      <c r="I236"/>
      <c r="L236" s="25"/>
    </row>
    <row r="237" spans="1:12" s="25" customFormat="1">
      <c r="A237" t="s">
        <v>782</v>
      </c>
      <c r="B237" s="63"/>
      <c r="C237"/>
      <c r="D237"/>
      <c r="E237" s="3"/>
      <c r="F237" s="3" t="s">
        <v>782</v>
      </c>
      <c r="G237" s="55" t="s">
        <v>782</v>
      </c>
      <c r="H237"/>
      <c r="I237"/>
    </row>
    <row r="238" spans="1:12" s="25" customFormat="1">
      <c r="A238" t="s">
        <v>782</v>
      </c>
      <c r="B238" s="63"/>
      <c r="C238"/>
      <c r="D238"/>
      <c r="E238" s="3"/>
      <c r="F238" s="3" t="s">
        <v>782</v>
      </c>
      <c r="G238" s="55" t="s">
        <v>782</v>
      </c>
      <c r="H238"/>
      <c r="I238"/>
    </row>
    <row r="239" spans="1:12" s="25" customFormat="1">
      <c r="A239" t="s">
        <v>782</v>
      </c>
      <c r="B239" s="63"/>
      <c r="C239"/>
      <c r="D239"/>
      <c r="E239" s="3"/>
      <c r="F239" s="3" t="s">
        <v>782</v>
      </c>
      <c r="G239" s="55" t="s">
        <v>782</v>
      </c>
      <c r="H239" s="3"/>
      <c r="I239"/>
    </row>
    <row r="240" spans="1:12">
      <c r="A240" t="s">
        <v>782</v>
      </c>
      <c r="F240" s="3" t="s">
        <v>782</v>
      </c>
      <c r="G240" s="55" t="s">
        <v>782</v>
      </c>
      <c r="I240"/>
      <c r="L240" s="25"/>
    </row>
    <row r="241" spans="1:12" s="25" customFormat="1">
      <c r="A241" t="s">
        <v>782</v>
      </c>
      <c r="B241" s="63"/>
      <c r="C241"/>
      <c r="D241"/>
      <c r="E241" s="3"/>
      <c r="F241" s="3" t="s">
        <v>782</v>
      </c>
      <c r="G241" s="55" t="s">
        <v>782</v>
      </c>
      <c r="H241"/>
      <c r="I241"/>
    </row>
    <row r="242" spans="1:12" s="25" customFormat="1">
      <c r="A242" t="s">
        <v>782</v>
      </c>
      <c r="B242" s="63"/>
      <c r="C242"/>
      <c r="D242"/>
      <c r="E242" s="3"/>
      <c r="F242" s="3" t="s">
        <v>782</v>
      </c>
      <c r="G242" s="55" t="s">
        <v>782</v>
      </c>
      <c r="H242"/>
      <c r="I242"/>
    </row>
    <row r="243" spans="1:12" s="25" customFormat="1">
      <c r="A243" t="s">
        <v>782</v>
      </c>
      <c r="B243" s="63"/>
      <c r="C243"/>
      <c r="D243"/>
      <c r="E243" s="3"/>
      <c r="F243" s="3" t="s">
        <v>782</v>
      </c>
      <c r="G243" s="55" t="s">
        <v>782</v>
      </c>
      <c r="H243"/>
      <c r="I243"/>
    </row>
    <row r="244" spans="1:12" s="25" customFormat="1">
      <c r="A244" t="s">
        <v>782</v>
      </c>
      <c r="B244" s="63"/>
      <c r="C244"/>
      <c r="D244"/>
      <c r="E244" s="3"/>
      <c r="F244" s="3" t="s">
        <v>782</v>
      </c>
      <c r="G244" s="55" t="s">
        <v>782</v>
      </c>
      <c r="H244"/>
      <c r="I244"/>
    </row>
    <row r="245" spans="1:12" s="25" customFormat="1">
      <c r="A245" t="s">
        <v>782</v>
      </c>
      <c r="B245" s="63"/>
      <c r="C245"/>
      <c r="D245"/>
      <c r="E245" s="3"/>
      <c r="F245" s="3" t="s">
        <v>782</v>
      </c>
      <c r="G245" s="55" t="s">
        <v>782</v>
      </c>
      <c r="H245"/>
      <c r="I245"/>
    </row>
    <row r="246" spans="1:12" s="25" customFormat="1">
      <c r="A246" t="s">
        <v>782</v>
      </c>
      <c r="B246" s="63"/>
      <c r="C246"/>
      <c r="D246"/>
      <c r="E246" s="3"/>
      <c r="F246" s="3" t="s">
        <v>782</v>
      </c>
      <c r="G246" s="55" t="s">
        <v>782</v>
      </c>
      <c r="H246"/>
      <c r="I246"/>
    </row>
    <row r="247" spans="1:12" s="25" customFormat="1">
      <c r="A247" t="s">
        <v>782</v>
      </c>
      <c r="B247" s="63"/>
      <c r="C247"/>
      <c r="D247"/>
      <c r="E247" s="3"/>
      <c r="F247" s="3" t="s">
        <v>782</v>
      </c>
      <c r="G247" s="55" t="s">
        <v>782</v>
      </c>
      <c r="H247"/>
      <c r="I247"/>
    </row>
    <row r="248" spans="1:12" s="25" customFormat="1">
      <c r="A248" t="s">
        <v>782</v>
      </c>
      <c r="B248" s="63"/>
      <c r="C248"/>
      <c r="D248"/>
      <c r="E248" s="3"/>
      <c r="F248" s="3" t="s">
        <v>782</v>
      </c>
      <c r="G248" s="55" t="s">
        <v>782</v>
      </c>
      <c r="H248"/>
      <c r="I248"/>
    </row>
    <row r="249" spans="1:12" s="25" customFormat="1">
      <c r="A249" t="s">
        <v>782</v>
      </c>
      <c r="B249" s="63"/>
      <c r="C249"/>
      <c r="D249"/>
      <c r="E249" s="3"/>
      <c r="F249" s="3" t="s">
        <v>782</v>
      </c>
      <c r="G249" s="55" t="s">
        <v>782</v>
      </c>
      <c r="H249"/>
      <c r="I249"/>
    </row>
    <row r="250" spans="1:12" s="25" customFormat="1">
      <c r="A250" t="s">
        <v>782</v>
      </c>
      <c r="B250" s="63"/>
      <c r="C250"/>
      <c r="D250"/>
      <c r="E250" s="3"/>
      <c r="F250" s="3" t="s">
        <v>782</v>
      </c>
      <c r="G250" s="55" t="s">
        <v>782</v>
      </c>
      <c r="H250" s="3"/>
      <c r="I250"/>
    </row>
    <row r="251" spans="1:12">
      <c r="A251" t="s">
        <v>782</v>
      </c>
      <c r="F251" s="3" t="s">
        <v>782</v>
      </c>
      <c r="G251" s="55" t="s">
        <v>782</v>
      </c>
      <c r="H251" s="3"/>
      <c r="I251"/>
      <c r="L251" s="25"/>
    </row>
    <row r="252" spans="1:12">
      <c r="A252" t="s">
        <v>782</v>
      </c>
      <c r="F252" s="3" t="s">
        <v>782</v>
      </c>
      <c r="G252" s="55" t="s">
        <v>782</v>
      </c>
      <c r="I252"/>
      <c r="L252" s="25"/>
    </row>
    <row r="253" spans="1:12" s="25" customFormat="1">
      <c r="A253" t="s">
        <v>782</v>
      </c>
      <c r="B253" s="63"/>
      <c r="E253" s="3"/>
      <c r="F253" s="3" t="s">
        <v>782</v>
      </c>
      <c r="G253" s="55" t="s">
        <v>782</v>
      </c>
      <c r="H253" s="3"/>
      <c r="I253"/>
    </row>
    <row r="254" spans="1:12" s="25" customFormat="1">
      <c r="A254" t="s">
        <v>782</v>
      </c>
      <c r="B254" s="63"/>
      <c r="E254" s="3"/>
      <c r="F254" s="3" t="s">
        <v>782</v>
      </c>
      <c r="G254" s="55" t="s">
        <v>782</v>
      </c>
      <c r="H254" s="3"/>
      <c r="I254"/>
    </row>
    <row r="255" spans="1:12" s="25" customFormat="1">
      <c r="A255" t="s">
        <v>782</v>
      </c>
      <c r="B255" s="63"/>
      <c r="E255" s="3"/>
      <c r="F255" s="3" t="s">
        <v>782</v>
      </c>
      <c r="G255" s="55" t="s">
        <v>782</v>
      </c>
      <c r="H255" s="3"/>
      <c r="I255"/>
    </row>
    <row r="256" spans="1:12" s="25" customFormat="1">
      <c r="A256" t="s">
        <v>782</v>
      </c>
      <c r="B256" s="63"/>
      <c r="C256"/>
      <c r="D256"/>
      <c r="E256" s="3"/>
      <c r="F256" s="3" t="s">
        <v>782</v>
      </c>
      <c r="G256" s="55" t="s">
        <v>782</v>
      </c>
      <c r="H256"/>
      <c r="I256"/>
    </row>
    <row r="257" spans="1:12" s="25" customFormat="1">
      <c r="A257" t="s">
        <v>782</v>
      </c>
      <c r="B257" s="63"/>
      <c r="C257"/>
      <c r="D257"/>
      <c r="E257" s="3"/>
      <c r="F257" s="3" t="s">
        <v>782</v>
      </c>
      <c r="G257" s="55" t="s">
        <v>782</v>
      </c>
      <c r="H257"/>
      <c r="I257"/>
    </row>
    <row r="258" spans="1:12" s="25" customFormat="1">
      <c r="A258" t="s">
        <v>782</v>
      </c>
      <c r="B258" s="63"/>
      <c r="C258"/>
      <c r="D258"/>
      <c r="E258" s="3"/>
      <c r="F258" s="3" t="s">
        <v>782</v>
      </c>
      <c r="G258" s="55" t="s">
        <v>782</v>
      </c>
      <c r="H258" s="3"/>
      <c r="I258"/>
    </row>
    <row r="259" spans="1:12" s="25" customFormat="1">
      <c r="A259" t="s">
        <v>782</v>
      </c>
      <c r="B259" s="63"/>
      <c r="C259"/>
      <c r="D259"/>
      <c r="E259" s="3"/>
      <c r="F259" s="3" t="s">
        <v>782</v>
      </c>
      <c r="G259" s="55" t="s">
        <v>782</v>
      </c>
      <c r="H259"/>
      <c r="I259"/>
    </row>
    <row r="260" spans="1:12" s="25" customFormat="1">
      <c r="A260" t="s">
        <v>782</v>
      </c>
      <c r="B260" s="63"/>
      <c r="C260"/>
      <c r="D260"/>
      <c r="E260" s="3"/>
      <c r="F260" s="3" t="s">
        <v>782</v>
      </c>
      <c r="G260" s="55" t="s">
        <v>782</v>
      </c>
      <c r="H260"/>
      <c r="I260"/>
    </row>
    <row r="261" spans="1:12" s="25" customFormat="1">
      <c r="A261" t="s">
        <v>782</v>
      </c>
      <c r="B261" s="63"/>
      <c r="C261"/>
      <c r="D261"/>
      <c r="E261" s="3"/>
      <c r="F261" s="3" t="s">
        <v>782</v>
      </c>
      <c r="G261" s="55" t="s">
        <v>782</v>
      </c>
      <c r="H261"/>
      <c r="I261"/>
    </row>
    <row r="262" spans="1:12" s="25" customFormat="1">
      <c r="A262" t="s">
        <v>782</v>
      </c>
      <c r="B262" s="63"/>
      <c r="C262"/>
      <c r="D262"/>
      <c r="E262" s="3"/>
      <c r="F262" s="3" t="s">
        <v>782</v>
      </c>
      <c r="G262" s="55" t="s">
        <v>782</v>
      </c>
      <c r="H262"/>
      <c r="I262"/>
    </row>
    <row r="263" spans="1:12" s="25" customFormat="1">
      <c r="A263" t="s">
        <v>782</v>
      </c>
      <c r="B263" s="63"/>
      <c r="E263" s="3"/>
      <c r="F263" s="3" t="s">
        <v>782</v>
      </c>
      <c r="G263" s="55" t="s">
        <v>782</v>
      </c>
      <c r="H263"/>
      <c r="I263"/>
    </row>
    <row r="264" spans="1:12" s="25" customFormat="1">
      <c r="A264" t="s">
        <v>782</v>
      </c>
      <c r="B264" s="63"/>
      <c r="E264" s="3"/>
      <c r="F264" s="3" t="s">
        <v>782</v>
      </c>
      <c r="G264" s="55" t="s">
        <v>782</v>
      </c>
      <c r="H264"/>
      <c r="I264"/>
    </row>
    <row r="265" spans="1:12" s="25" customFormat="1">
      <c r="A265" t="s">
        <v>782</v>
      </c>
      <c r="B265" s="63"/>
      <c r="E265" s="3"/>
      <c r="F265" s="3" t="s">
        <v>782</v>
      </c>
      <c r="G265" s="55" t="s">
        <v>782</v>
      </c>
      <c r="H265"/>
      <c r="I265"/>
    </row>
    <row r="266" spans="1:12" s="25" customFormat="1">
      <c r="A266" t="s">
        <v>782</v>
      </c>
      <c r="B266" s="63"/>
      <c r="C266"/>
      <c r="D266"/>
      <c r="E266" s="3"/>
      <c r="F266" s="3" t="s">
        <v>782</v>
      </c>
      <c r="G266" s="55" t="s">
        <v>782</v>
      </c>
      <c r="H266"/>
      <c r="I266"/>
    </row>
    <row r="267" spans="1:12" s="25" customFormat="1">
      <c r="A267" t="s">
        <v>782</v>
      </c>
      <c r="B267" s="63"/>
      <c r="C267"/>
      <c r="D267"/>
      <c r="E267" s="3"/>
      <c r="F267" s="3" t="s">
        <v>782</v>
      </c>
      <c r="G267" s="55" t="s">
        <v>782</v>
      </c>
      <c r="H267"/>
      <c r="I267"/>
    </row>
    <row r="268" spans="1:12" s="25" customFormat="1">
      <c r="A268" t="s">
        <v>782</v>
      </c>
      <c r="B268" s="63"/>
      <c r="C268"/>
      <c r="D268"/>
      <c r="E268" s="3"/>
      <c r="F268" s="3" t="s">
        <v>782</v>
      </c>
      <c r="G268" s="55" t="s">
        <v>782</v>
      </c>
      <c r="H268"/>
      <c r="I268"/>
    </row>
    <row r="269" spans="1:12" s="25" customFormat="1">
      <c r="A269" t="s">
        <v>782</v>
      </c>
      <c r="B269" s="63"/>
      <c r="C269"/>
      <c r="D269"/>
      <c r="E269" s="3"/>
      <c r="F269" s="3" t="s">
        <v>782</v>
      </c>
      <c r="G269" s="55" t="s">
        <v>782</v>
      </c>
      <c r="H269"/>
      <c r="I269"/>
    </row>
    <row r="270" spans="1:12" s="25" customFormat="1">
      <c r="A270" t="s">
        <v>782</v>
      </c>
      <c r="B270" s="63"/>
      <c r="C270"/>
      <c r="D270"/>
      <c r="E270" s="3"/>
      <c r="F270" s="3" t="s">
        <v>782</v>
      </c>
      <c r="G270" s="55" t="s">
        <v>782</v>
      </c>
      <c r="H270"/>
      <c r="I270"/>
    </row>
    <row r="271" spans="1:12">
      <c r="A271" t="s">
        <v>782</v>
      </c>
      <c r="F271" s="3" t="s">
        <v>782</v>
      </c>
      <c r="G271" s="55" t="s">
        <v>782</v>
      </c>
      <c r="I271"/>
      <c r="L271" s="25"/>
    </row>
    <row r="272" spans="1:12" s="25" customFormat="1">
      <c r="A272" t="s">
        <v>782</v>
      </c>
      <c r="B272" s="63"/>
      <c r="C272"/>
      <c r="D272"/>
      <c r="E272" s="3"/>
      <c r="F272" s="3" t="s">
        <v>782</v>
      </c>
      <c r="G272" s="55" t="s">
        <v>782</v>
      </c>
      <c r="H272"/>
      <c r="I272"/>
    </row>
    <row r="273" spans="1:9" s="25" customFormat="1">
      <c r="A273" t="s">
        <v>782</v>
      </c>
      <c r="B273" s="63"/>
      <c r="C273"/>
      <c r="D273"/>
      <c r="E273" s="3"/>
      <c r="F273" s="3" t="s">
        <v>782</v>
      </c>
      <c r="G273" s="55" t="s">
        <v>782</v>
      </c>
      <c r="H273"/>
      <c r="I273"/>
    </row>
    <row r="274" spans="1:9" s="25" customFormat="1">
      <c r="A274" t="s">
        <v>782</v>
      </c>
      <c r="B274" s="63"/>
      <c r="C274"/>
      <c r="D274"/>
      <c r="E274" s="3"/>
      <c r="F274" s="3" t="s">
        <v>782</v>
      </c>
      <c r="G274" s="55" t="s">
        <v>782</v>
      </c>
      <c r="H274"/>
      <c r="I274"/>
    </row>
    <row r="275" spans="1:9" s="25" customFormat="1">
      <c r="A275" t="s">
        <v>782</v>
      </c>
      <c r="B275" s="63"/>
      <c r="C275"/>
      <c r="D275"/>
      <c r="E275" s="3"/>
      <c r="F275" s="3" t="s">
        <v>782</v>
      </c>
      <c r="G275" s="55" t="s">
        <v>782</v>
      </c>
      <c r="H275"/>
      <c r="I275"/>
    </row>
    <row r="276" spans="1:9" s="25" customFormat="1">
      <c r="A276" t="s">
        <v>782</v>
      </c>
      <c r="B276" s="63"/>
      <c r="C276"/>
      <c r="D276"/>
      <c r="E276" s="3"/>
      <c r="F276" s="3" t="s">
        <v>782</v>
      </c>
      <c r="G276" s="55" t="s">
        <v>782</v>
      </c>
      <c r="H276"/>
      <c r="I276"/>
    </row>
    <row r="277" spans="1:9" s="25" customFormat="1">
      <c r="A277" t="s">
        <v>782</v>
      </c>
      <c r="B277" s="63"/>
      <c r="C277"/>
      <c r="D277"/>
      <c r="E277" s="3"/>
      <c r="F277" s="3" t="s">
        <v>782</v>
      </c>
      <c r="G277" s="55" t="s">
        <v>782</v>
      </c>
      <c r="H277"/>
      <c r="I277"/>
    </row>
    <row r="278" spans="1:9" s="25" customFormat="1">
      <c r="A278" t="s">
        <v>782</v>
      </c>
      <c r="B278" s="63"/>
      <c r="C278"/>
      <c r="D278"/>
      <c r="E278" s="3"/>
      <c r="F278" s="3" t="s">
        <v>782</v>
      </c>
      <c r="G278" s="55" t="s">
        <v>782</v>
      </c>
      <c r="H278"/>
      <c r="I278"/>
    </row>
    <row r="279" spans="1:9" s="25" customFormat="1">
      <c r="A279" t="s">
        <v>782</v>
      </c>
      <c r="B279" s="63"/>
      <c r="C279"/>
      <c r="D279"/>
      <c r="E279" s="3"/>
      <c r="F279" s="3" t="s">
        <v>782</v>
      </c>
      <c r="G279" s="55" t="s">
        <v>782</v>
      </c>
      <c r="H279"/>
      <c r="I279"/>
    </row>
    <row r="280" spans="1:9" s="25" customFormat="1">
      <c r="A280" t="s">
        <v>782</v>
      </c>
      <c r="B280" s="63"/>
      <c r="C280"/>
      <c r="D280"/>
      <c r="E280" s="3"/>
      <c r="F280" s="3" t="s">
        <v>782</v>
      </c>
      <c r="G280" s="55" t="s">
        <v>782</v>
      </c>
      <c r="H280"/>
      <c r="I280"/>
    </row>
    <row r="281" spans="1:9" s="25" customFormat="1">
      <c r="A281" t="s">
        <v>782</v>
      </c>
      <c r="B281" s="63"/>
      <c r="C281"/>
      <c r="D281"/>
      <c r="E281" s="3"/>
      <c r="F281" s="3" t="s">
        <v>782</v>
      </c>
      <c r="G281" s="55" t="s">
        <v>782</v>
      </c>
      <c r="H281"/>
      <c r="I281"/>
    </row>
    <row r="282" spans="1:9" s="25" customFormat="1">
      <c r="A282" t="s">
        <v>782</v>
      </c>
      <c r="B282" s="63"/>
      <c r="C282"/>
      <c r="D282"/>
      <c r="E282" s="3"/>
      <c r="F282" s="3" t="s">
        <v>782</v>
      </c>
      <c r="G282" s="55" t="s">
        <v>782</v>
      </c>
      <c r="H282"/>
      <c r="I282"/>
    </row>
    <row r="283" spans="1:9" s="25" customFormat="1">
      <c r="A283" t="s">
        <v>782</v>
      </c>
      <c r="B283" s="63"/>
      <c r="C283"/>
      <c r="D283"/>
      <c r="E283" s="3"/>
      <c r="F283" s="3" t="s">
        <v>782</v>
      </c>
      <c r="G283" s="55" t="s">
        <v>782</v>
      </c>
      <c r="H283"/>
      <c r="I283"/>
    </row>
    <row r="284" spans="1:9" s="25" customFormat="1">
      <c r="A284" t="s">
        <v>782</v>
      </c>
      <c r="B284" s="63"/>
      <c r="C284"/>
      <c r="D284"/>
      <c r="E284" s="3"/>
      <c r="F284" s="3" t="s">
        <v>782</v>
      </c>
      <c r="G284" s="55" t="s">
        <v>782</v>
      </c>
      <c r="H284"/>
      <c r="I284"/>
    </row>
    <row r="285" spans="1:9" s="25" customFormat="1">
      <c r="A285" t="s">
        <v>782</v>
      </c>
      <c r="B285" s="63"/>
      <c r="C285"/>
      <c r="D285"/>
      <c r="E285" s="3"/>
      <c r="F285" s="3" t="s">
        <v>782</v>
      </c>
      <c r="G285" s="55" t="s">
        <v>782</v>
      </c>
      <c r="H285"/>
      <c r="I285"/>
    </row>
    <row r="286" spans="1:9" s="25" customFormat="1">
      <c r="A286" t="s">
        <v>782</v>
      </c>
      <c r="B286" s="63"/>
      <c r="C286"/>
      <c r="D286"/>
      <c r="E286" s="3"/>
      <c r="F286" s="3" t="s">
        <v>782</v>
      </c>
      <c r="G286" s="55" t="s">
        <v>782</v>
      </c>
      <c r="H286"/>
      <c r="I286"/>
    </row>
    <row r="287" spans="1:9" s="25" customFormat="1">
      <c r="A287" t="s">
        <v>782</v>
      </c>
      <c r="B287" s="63"/>
      <c r="C287"/>
      <c r="D287"/>
      <c r="E287" s="3"/>
      <c r="F287" s="3" t="s">
        <v>782</v>
      </c>
      <c r="G287" s="55" t="s">
        <v>782</v>
      </c>
      <c r="H287"/>
      <c r="I287"/>
    </row>
    <row r="288" spans="1:9" s="25" customFormat="1">
      <c r="A288" t="s">
        <v>782</v>
      </c>
      <c r="B288" s="63"/>
      <c r="C288"/>
      <c r="D288"/>
      <c r="E288" s="3"/>
      <c r="F288" s="3" t="s">
        <v>782</v>
      </c>
      <c r="G288" s="55" t="s">
        <v>782</v>
      </c>
      <c r="H288"/>
      <c r="I288"/>
    </row>
    <row r="289" spans="1:9" s="25" customFormat="1">
      <c r="A289" t="s">
        <v>782</v>
      </c>
      <c r="B289" s="63"/>
      <c r="C289"/>
      <c r="D289"/>
      <c r="E289" s="3"/>
      <c r="F289" s="3" t="s">
        <v>782</v>
      </c>
      <c r="G289" s="55" t="s">
        <v>782</v>
      </c>
      <c r="H289"/>
      <c r="I289"/>
    </row>
    <row r="290" spans="1:9" s="25" customFormat="1">
      <c r="A290" t="s">
        <v>782</v>
      </c>
      <c r="B290" s="63"/>
      <c r="C290"/>
      <c r="D290"/>
      <c r="E290" s="3"/>
      <c r="F290" s="3" t="s">
        <v>782</v>
      </c>
      <c r="G290" s="55" t="s">
        <v>782</v>
      </c>
      <c r="H290"/>
      <c r="I290"/>
    </row>
    <row r="291" spans="1:9" s="25" customFormat="1">
      <c r="A291" t="s">
        <v>782</v>
      </c>
      <c r="B291" s="63"/>
      <c r="C291"/>
      <c r="D291"/>
      <c r="E291" s="3"/>
      <c r="F291" s="3" t="s">
        <v>782</v>
      </c>
      <c r="G291" s="55" t="s">
        <v>782</v>
      </c>
      <c r="H291"/>
      <c r="I291"/>
    </row>
    <row r="292" spans="1:9" s="25" customFormat="1">
      <c r="A292" t="s">
        <v>782</v>
      </c>
      <c r="B292" s="63"/>
      <c r="C292"/>
      <c r="D292"/>
      <c r="E292" s="3"/>
      <c r="F292" s="3" t="s">
        <v>782</v>
      </c>
      <c r="G292" s="55" t="s">
        <v>782</v>
      </c>
      <c r="H292"/>
      <c r="I292"/>
    </row>
    <row r="293" spans="1:9" s="25" customFormat="1">
      <c r="A293" t="s">
        <v>782</v>
      </c>
      <c r="B293" s="63"/>
      <c r="C293"/>
      <c r="D293"/>
      <c r="E293" s="3"/>
      <c r="F293" s="3" t="s">
        <v>782</v>
      </c>
      <c r="G293" s="55" t="s">
        <v>782</v>
      </c>
      <c r="H293"/>
      <c r="I293"/>
    </row>
    <row r="294" spans="1:9" s="25" customFormat="1">
      <c r="A294" t="s">
        <v>782</v>
      </c>
      <c r="B294" s="63"/>
      <c r="C294"/>
      <c r="D294"/>
      <c r="E294" s="3"/>
      <c r="F294" s="3" t="s">
        <v>782</v>
      </c>
      <c r="G294" s="55" t="s">
        <v>782</v>
      </c>
      <c r="H294" s="3"/>
      <c r="I294"/>
    </row>
    <row r="295" spans="1:9" s="25" customFormat="1">
      <c r="A295" t="s">
        <v>782</v>
      </c>
      <c r="B295" s="63"/>
      <c r="C295"/>
      <c r="D295"/>
      <c r="E295" s="3"/>
      <c r="F295" s="3" t="s">
        <v>782</v>
      </c>
      <c r="G295" s="55" t="s">
        <v>782</v>
      </c>
      <c r="H295"/>
      <c r="I295"/>
    </row>
    <row r="296" spans="1:9" s="25" customFormat="1">
      <c r="A296" t="s">
        <v>782</v>
      </c>
      <c r="B296" s="63"/>
      <c r="C296"/>
      <c r="D296"/>
      <c r="E296" s="3"/>
      <c r="F296" s="3" t="s">
        <v>782</v>
      </c>
      <c r="G296" s="55" t="s">
        <v>782</v>
      </c>
      <c r="H296"/>
      <c r="I296"/>
    </row>
    <row r="297" spans="1:9" s="25" customFormat="1">
      <c r="A297" t="s">
        <v>782</v>
      </c>
      <c r="B297" s="63"/>
      <c r="C297"/>
      <c r="D297"/>
      <c r="E297" s="3"/>
      <c r="F297" s="3" t="s">
        <v>782</v>
      </c>
      <c r="G297" s="55" t="s">
        <v>782</v>
      </c>
      <c r="H297"/>
      <c r="I297"/>
    </row>
    <row r="298" spans="1:9" s="25" customFormat="1">
      <c r="A298" t="s">
        <v>782</v>
      </c>
      <c r="B298" s="63"/>
      <c r="C298"/>
      <c r="D298"/>
      <c r="E298" s="3"/>
      <c r="F298" s="3" t="s">
        <v>782</v>
      </c>
      <c r="G298" s="55" t="s">
        <v>782</v>
      </c>
      <c r="H298"/>
      <c r="I298"/>
    </row>
    <row r="299" spans="1:9" s="25" customFormat="1">
      <c r="A299" t="s">
        <v>782</v>
      </c>
      <c r="B299" s="63"/>
      <c r="C299"/>
      <c r="D299"/>
      <c r="E299" s="3"/>
      <c r="F299" s="3" t="s">
        <v>782</v>
      </c>
      <c r="G299" s="55" t="s">
        <v>782</v>
      </c>
      <c r="H299"/>
      <c r="I299"/>
    </row>
    <row r="300" spans="1:9" s="25" customFormat="1">
      <c r="A300" t="s">
        <v>782</v>
      </c>
      <c r="B300" s="63"/>
      <c r="C300"/>
      <c r="D300"/>
      <c r="E300" s="3"/>
      <c r="F300" s="3" t="s">
        <v>782</v>
      </c>
      <c r="G300" s="55" t="s">
        <v>782</v>
      </c>
      <c r="H300"/>
      <c r="I300"/>
    </row>
    <row r="301" spans="1:9" s="25" customFormat="1">
      <c r="A301" t="s">
        <v>782</v>
      </c>
      <c r="B301" s="63"/>
      <c r="C301"/>
      <c r="D301"/>
      <c r="E301" s="3"/>
      <c r="F301" s="3" t="s">
        <v>782</v>
      </c>
      <c r="G301" s="55" t="s">
        <v>782</v>
      </c>
      <c r="H301"/>
      <c r="I301"/>
    </row>
    <row r="302" spans="1:9" s="25" customFormat="1">
      <c r="A302" t="s">
        <v>782</v>
      </c>
      <c r="B302" s="63"/>
      <c r="C302"/>
      <c r="D302"/>
      <c r="E302" s="3"/>
      <c r="F302" s="3" t="s">
        <v>782</v>
      </c>
      <c r="G302" s="55" t="s">
        <v>782</v>
      </c>
      <c r="H302"/>
      <c r="I302"/>
    </row>
    <row r="303" spans="1:9" s="25" customFormat="1">
      <c r="A303" t="s">
        <v>782</v>
      </c>
      <c r="B303" s="63"/>
      <c r="C303"/>
      <c r="D303"/>
      <c r="E303" s="3"/>
      <c r="F303" s="3" t="s">
        <v>782</v>
      </c>
      <c r="G303" s="55" t="s">
        <v>782</v>
      </c>
      <c r="H303"/>
      <c r="I303"/>
    </row>
    <row r="304" spans="1:9" s="25" customFormat="1">
      <c r="A304" t="s">
        <v>782</v>
      </c>
      <c r="B304" s="63"/>
      <c r="C304"/>
      <c r="D304"/>
      <c r="E304" s="3"/>
      <c r="F304" s="3" t="s">
        <v>782</v>
      </c>
      <c r="G304" s="55" t="s">
        <v>782</v>
      </c>
      <c r="H304"/>
      <c r="I304"/>
    </row>
    <row r="305" spans="1:9" s="25" customFormat="1">
      <c r="A305" t="s">
        <v>782</v>
      </c>
      <c r="B305" s="63"/>
      <c r="C305"/>
      <c r="D305"/>
      <c r="E305" s="3"/>
      <c r="F305" s="3" t="s">
        <v>782</v>
      </c>
      <c r="G305" s="55" t="s">
        <v>782</v>
      </c>
      <c r="H305"/>
      <c r="I305"/>
    </row>
    <row r="306" spans="1:9" s="25" customFormat="1">
      <c r="A306" t="s">
        <v>782</v>
      </c>
      <c r="B306" s="63"/>
      <c r="C306"/>
      <c r="D306"/>
      <c r="E306" s="3"/>
      <c r="F306" s="3" t="s">
        <v>782</v>
      </c>
      <c r="G306" s="55" t="s">
        <v>782</v>
      </c>
      <c r="H306"/>
      <c r="I306"/>
    </row>
    <row r="307" spans="1:9" s="25" customFormat="1">
      <c r="A307" t="s">
        <v>782</v>
      </c>
      <c r="B307" s="63"/>
      <c r="C307"/>
      <c r="D307"/>
      <c r="E307" s="3"/>
      <c r="F307" s="3" t="s">
        <v>782</v>
      </c>
      <c r="G307" s="55" t="s">
        <v>782</v>
      </c>
      <c r="H307"/>
      <c r="I307"/>
    </row>
    <row r="308" spans="1:9" s="25" customFormat="1">
      <c r="A308" t="s">
        <v>782</v>
      </c>
      <c r="B308" s="63"/>
      <c r="C308"/>
      <c r="D308"/>
      <c r="E308" s="3"/>
      <c r="F308" s="3" t="s">
        <v>782</v>
      </c>
      <c r="G308" s="55" t="s">
        <v>782</v>
      </c>
      <c r="H308"/>
      <c r="I308"/>
    </row>
    <row r="309" spans="1:9" s="25" customFormat="1">
      <c r="A309" t="s">
        <v>782</v>
      </c>
      <c r="B309" s="63"/>
      <c r="C309"/>
      <c r="D309"/>
      <c r="E309" s="3"/>
      <c r="F309" s="3" t="s">
        <v>782</v>
      </c>
      <c r="G309" s="55" t="s">
        <v>782</v>
      </c>
      <c r="H309"/>
      <c r="I309"/>
    </row>
    <row r="310" spans="1:9" s="25" customFormat="1">
      <c r="A310" t="s">
        <v>782</v>
      </c>
      <c r="B310" s="63"/>
      <c r="C310"/>
      <c r="D310"/>
      <c r="E310" s="3"/>
      <c r="F310" s="3" t="s">
        <v>782</v>
      </c>
      <c r="G310" s="55" t="s">
        <v>782</v>
      </c>
      <c r="H310"/>
      <c r="I310"/>
    </row>
    <row r="311" spans="1:9" s="25" customFormat="1">
      <c r="A311" t="s">
        <v>782</v>
      </c>
      <c r="B311" s="63"/>
      <c r="C311"/>
      <c r="D311"/>
      <c r="E311" s="3"/>
      <c r="F311" s="3" t="s">
        <v>782</v>
      </c>
      <c r="G311" s="55" t="s">
        <v>782</v>
      </c>
      <c r="H311"/>
      <c r="I311"/>
    </row>
    <row r="312" spans="1:9" s="25" customFormat="1">
      <c r="A312" t="s">
        <v>782</v>
      </c>
      <c r="B312" s="63"/>
      <c r="C312"/>
      <c r="D312"/>
      <c r="E312" s="3"/>
      <c r="F312" s="3" t="s">
        <v>782</v>
      </c>
      <c r="G312" s="55" t="s">
        <v>782</v>
      </c>
      <c r="H312"/>
      <c r="I312"/>
    </row>
    <row r="313" spans="1:9" s="25" customFormat="1">
      <c r="A313" t="s">
        <v>782</v>
      </c>
      <c r="B313" s="63"/>
      <c r="C313"/>
      <c r="D313"/>
      <c r="E313" s="3"/>
      <c r="F313" s="3" t="s">
        <v>782</v>
      </c>
      <c r="G313" s="55" t="s">
        <v>782</v>
      </c>
      <c r="H313"/>
      <c r="I313"/>
    </row>
    <row r="314" spans="1:9" s="25" customFormat="1">
      <c r="A314" t="s">
        <v>782</v>
      </c>
      <c r="B314" s="63"/>
      <c r="C314"/>
      <c r="D314"/>
      <c r="E314" s="3"/>
      <c r="F314" s="3" t="s">
        <v>782</v>
      </c>
      <c r="G314" s="55" t="s">
        <v>782</v>
      </c>
      <c r="H314"/>
      <c r="I314"/>
    </row>
    <row r="315" spans="1:9" s="25" customFormat="1">
      <c r="A315" t="s">
        <v>782</v>
      </c>
      <c r="B315" s="63"/>
      <c r="C315"/>
      <c r="D315"/>
      <c r="E315" s="3"/>
      <c r="F315" s="3" t="s">
        <v>782</v>
      </c>
      <c r="G315" s="55" t="s">
        <v>782</v>
      </c>
      <c r="H315"/>
      <c r="I315"/>
    </row>
    <row r="316" spans="1:9" s="25" customFormat="1">
      <c r="A316" t="s">
        <v>782</v>
      </c>
      <c r="B316" s="63"/>
      <c r="C316"/>
      <c r="D316"/>
      <c r="E316" s="3"/>
      <c r="F316" s="3" t="s">
        <v>782</v>
      </c>
      <c r="G316" s="55" t="s">
        <v>782</v>
      </c>
      <c r="H316"/>
      <c r="I316"/>
    </row>
    <row r="317" spans="1:9" s="25" customFormat="1">
      <c r="A317" t="s">
        <v>782</v>
      </c>
      <c r="B317" s="63"/>
      <c r="C317"/>
      <c r="D317"/>
      <c r="E317" s="3"/>
      <c r="F317" s="3" t="s">
        <v>782</v>
      </c>
      <c r="G317" s="55" t="s">
        <v>782</v>
      </c>
      <c r="H317"/>
      <c r="I317"/>
    </row>
    <row r="318" spans="1:9" s="25" customFormat="1">
      <c r="A318" t="s">
        <v>782</v>
      </c>
      <c r="B318" s="63"/>
      <c r="C318"/>
      <c r="D318"/>
      <c r="E318" s="3"/>
      <c r="F318" s="3" t="s">
        <v>782</v>
      </c>
      <c r="G318" s="55" t="s">
        <v>782</v>
      </c>
      <c r="H318"/>
      <c r="I318"/>
    </row>
    <row r="319" spans="1:9" s="25" customFormat="1">
      <c r="A319" t="s">
        <v>782</v>
      </c>
      <c r="B319" s="63"/>
      <c r="C319"/>
      <c r="D319"/>
      <c r="E319" s="3"/>
      <c r="F319" s="3" t="s">
        <v>782</v>
      </c>
      <c r="G319" s="55" t="s">
        <v>782</v>
      </c>
      <c r="H319"/>
      <c r="I319"/>
    </row>
    <row r="320" spans="1:9" s="25" customFormat="1">
      <c r="A320" t="s">
        <v>782</v>
      </c>
      <c r="B320" s="63"/>
      <c r="C320"/>
      <c r="D320"/>
      <c r="E320" s="3"/>
      <c r="F320" s="3" t="s">
        <v>782</v>
      </c>
      <c r="G320" s="55" t="s">
        <v>782</v>
      </c>
      <c r="H320"/>
      <c r="I320"/>
    </row>
    <row r="321" spans="1:9" s="25" customFormat="1">
      <c r="A321" t="s">
        <v>782</v>
      </c>
      <c r="B321" s="63"/>
      <c r="C321"/>
      <c r="D321"/>
      <c r="E321" s="3"/>
      <c r="F321" s="3" t="s">
        <v>782</v>
      </c>
      <c r="G321" s="55" t="s">
        <v>782</v>
      </c>
      <c r="H321"/>
      <c r="I321"/>
    </row>
    <row r="322" spans="1:9" s="25" customFormat="1">
      <c r="A322" t="s">
        <v>782</v>
      </c>
      <c r="B322" s="63"/>
      <c r="C322"/>
      <c r="D322"/>
      <c r="E322" s="3"/>
      <c r="F322" s="3" t="s">
        <v>782</v>
      </c>
      <c r="G322" s="55" t="s">
        <v>782</v>
      </c>
      <c r="H322"/>
      <c r="I322"/>
    </row>
    <row r="323" spans="1:9" s="25" customFormat="1">
      <c r="A323" t="s">
        <v>782</v>
      </c>
      <c r="B323" s="63"/>
      <c r="C323"/>
      <c r="D323"/>
      <c r="E323" s="3"/>
      <c r="F323" s="3" t="s">
        <v>782</v>
      </c>
      <c r="G323" s="55" t="s">
        <v>782</v>
      </c>
      <c r="H323"/>
      <c r="I323"/>
    </row>
    <row r="324" spans="1:9" s="25" customFormat="1">
      <c r="A324" t="s">
        <v>782</v>
      </c>
      <c r="B324" s="63"/>
      <c r="C324"/>
      <c r="D324"/>
      <c r="E324" s="3"/>
      <c r="F324" s="3" t="s">
        <v>782</v>
      </c>
      <c r="G324" s="55" t="s">
        <v>782</v>
      </c>
      <c r="H324"/>
      <c r="I324"/>
    </row>
    <row r="325" spans="1:9" s="25" customFormat="1">
      <c r="A325" t="s">
        <v>782</v>
      </c>
      <c r="B325" s="63"/>
      <c r="C325"/>
      <c r="D325"/>
      <c r="E325" s="3"/>
      <c r="F325" s="3" t="s">
        <v>782</v>
      </c>
      <c r="G325" s="55" t="s">
        <v>782</v>
      </c>
      <c r="H325"/>
      <c r="I325"/>
    </row>
    <row r="326" spans="1:9" s="25" customFormat="1">
      <c r="A326" t="s">
        <v>782</v>
      </c>
      <c r="B326" s="63"/>
      <c r="C326"/>
      <c r="D326"/>
      <c r="E326" s="3"/>
      <c r="F326" s="3" t="s">
        <v>782</v>
      </c>
      <c r="G326" s="55" t="s">
        <v>782</v>
      </c>
      <c r="H326"/>
      <c r="I326"/>
    </row>
    <row r="327" spans="1:9" s="25" customFormat="1">
      <c r="A327" t="s">
        <v>782</v>
      </c>
      <c r="B327" s="63"/>
      <c r="C327"/>
      <c r="D327"/>
      <c r="E327" s="3"/>
      <c r="F327" s="3" t="s">
        <v>782</v>
      </c>
      <c r="G327" s="55" t="s">
        <v>782</v>
      </c>
      <c r="H327"/>
      <c r="I327"/>
    </row>
    <row r="328" spans="1:9" s="25" customFormat="1">
      <c r="A328" t="s">
        <v>782</v>
      </c>
      <c r="B328" s="63"/>
      <c r="C328"/>
      <c r="D328"/>
      <c r="E328" s="3"/>
      <c r="F328" s="3" t="s">
        <v>782</v>
      </c>
      <c r="G328" s="55" t="s">
        <v>782</v>
      </c>
      <c r="H328"/>
      <c r="I328"/>
    </row>
    <row r="329" spans="1:9" s="25" customFormat="1">
      <c r="A329" t="s">
        <v>782</v>
      </c>
      <c r="B329" s="63"/>
      <c r="C329"/>
      <c r="D329"/>
      <c r="E329" s="3"/>
      <c r="F329" s="3" t="s">
        <v>782</v>
      </c>
      <c r="G329" s="55" t="s">
        <v>782</v>
      </c>
      <c r="H329"/>
      <c r="I329"/>
    </row>
    <row r="330" spans="1:9" s="25" customFormat="1">
      <c r="A330" t="s">
        <v>782</v>
      </c>
      <c r="B330" s="63"/>
      <c r="C330"/>
      <c r="D330"/>
      <c r="E330" s="3"/>
      <c r="F330" s="3" t="s">
        <v>782</v>
      </c>
      <c r="G330" s="55" t="s">
        <v>782</v>
      </c>
      <c r="H330"/>
      <c r="I330"/>
    </row>
    <row r="331" spans="1:9" s="25" customFormat="1">
      <c r="A331" t="s">
        <v>782</v>
      </c>
      <c r="B331" s="63"/>
      <c r="C331"/>
      <c r="D331"/>
      <c r="E331" s="3"/>
      <c r="F331" s="3" t="s">
        <v>782</v>
      </c>
      <c r="G331" s="55" t="s">
        <v>782</v>
      </c>
      <c r="H331"/>
      <c r="I331"/>
    </row>
    <row r="332" spans="1:9" s="25" customFormat="1">
      <c r="A332" t="s">
        <v>782</v>
      </c>
      <c r="B332" s="63"/>
      <c r="C332"/>
      <c r="D332"/>
      <c r="E332" s="3"/>
      <c r="F332" s="3" t="s">
        <v>782</v>
      </c>
      <c r="G332" s="55" t="s">
        <v>782</v>
      </c>
      <c r="H332"/>
      <c r="I332"/>
    </row>
    <row r="333" spans="1:9" s="25" customFormat="1">
      <c r="A333" t="s">
        <v>782</v>
      </c>
      <c r="B333" s="63"/>
      <c r="C333"/>
      <c r="D333"/>
      <c r="E333" s="3"/>
      <c r="F333" s="3" t="s">
        <v>782</v>
      </c>
      <c r="G333" s="55" t="s">
        <v>782</v>
      </c>
      <c r="H333"/>
      <c r="I333"/>
    </row>
    <row r="334" spans="1:9" s="25" customFormat="1">
      <c r="A334" t="s">
        <v>782</v>
      </c>
      <c r="B334" s="63"/>
      <c r="C334"/>
      <c r="D334"/>
      <c r="E334" s="3"/>
      <c r="F334" s="3" t="s">
        <v>782</v>
      </c>
      <c r="G334" s="55" t="s">
        <v>782</v>
      </c>
      <c r="H334"/>
      <c r="I334"/>
    </row>
    <row r="335" spans="1:9" s="25" customFormat="1">
      <c r="A335" t="s">
        <v>782</v>
      </c>
      <c r="B335" s="63"/>
      <c r="C335"/>
      <c r="D335"/>
      <c r="E335" s="3"/>
      <c r="F335" s="3" t="s">
        <v>782</v>
      </c>
      <c r="G335" s="55" t="s">
        <v>782</v>
      </c>
      <c r="H335"/>
      <c r="I335"/>
    </row>
    <row r="336" spans="1:9" s="25" customFormat="1">
      <c r="A336" t="s">
        <v>782</v>
      </c>
      <c r="B336" s="63"/>
      <c r="C336"/>
      <c r="D336"/>
      <c r="E336" s="3"/>
      <c r="F336" s="3" t="s">
        <v>782</v>
      </c>
      <c r="G336" s="55" t="s">
        <v>782</v>
      </c>
      <c r="H336"/>
      <c r="I336"/>
    </row>
    <row r="337" spans="1:9" s="25" customFormat="1">
      <c r="A337" t="s">
        <v>782</v>
      </c>
      <c r="B337" s="63"/>
      <c r="C337"/>
      <c r="D337"/>
      <c r="E337" s="3"/>
      <c r="F337" s="3" t="s">
        <v>782</v>
      </c>
      <c r="G337" s="55" t="s">
        <v>782</v>
      </c>
      <c r="H337"/>
      <c r="I337"/>
    </row>
    <row r="338" spans="1:9" s="25" customFormat="1">
      <c r="A338" t="s">
        <v>782</v>
      </c>
      <c r="B338" s="63"/>
      <c r="C338"/>
      <c r="D338"/>
      <c r="E338" s="3"/>
      <c r="F338" s="3" t="s">
        <v>782</v>
      </c>
      <c r="G338" s="55" t="s">
        <v>782</v>
      </c>
      <c r="H338"/>
      <c r="I338"/>
    </row>
    <row r="339" spans="1:9" s="25" customFormat="1">
      <c r="A339" t="s">
        <v>782</v>
      </c>
      <c r="B339" s="63"/>
      <c r="C339"/>
      <c r="D339"/>
      <c r="E339" s="3"/>
      <c r="F339" s="3" t="s">
        <v>782</v>
      </c>
      <c r="G339" s="55" t="s">
        <v>782</v>
      </c>
      <c r="H339"/>
      <c r="I339"/>
    </row>
    <row r="340" spans="1:9" s="25" customFormat="1">
      <c r="A340" t="s">
        <v>782</v>
      </c>
      <c r="B340" s="63"/>
      <c r="C340"/>
      <c r="D340"/>
      <c r="E340" s="3"/>
      <c r="F340" s="3" t="s">
        <v>782</v>
      </c>
      <c r="G340" s="55" t="s">
        <v>782</v>
      </c>
      <c r="H340" s="3"/>
      <c r="I340"/>
    </row>
    <row r="341" spans="1:9" s="25" customFormat="1">
      <c r="A341" t="s">
        <v>782</v>
      </c>
      <c r="B341" s="63"/>
      <c r="C341"/>
      <c r="D341"/>
      <c r="E341" s="3"/>
      <c r="F341" s="3" t="s">
        <v>782</v>
      </c>
      <c r="G341" s="55" t="s">
        <v>782</v>
      </c>
      <c r="H341" s="3"/>
      <c r="I341"/>
    </row>
    <row r="342" spans="1:9" s="25" customFormat="1">
      <c r="A342" t="s">
        <v>782</v>
      </c>
      <c r="B342" s="63"/>
      <c r="C342"/>
      <c r="D342"/>
      <c r="E342" s="3"/>
      <c r="F342" s="3" t="s">
        <v>782</v>
      </c>
      <c r="G342" s="55" t="s">
        <v>782</v>
      </c>
      <c r="H342"/>
      <c r="I342"/>
    </row>
    <row r="343" spans="1:9" s="25" customFormat="1">
      <c r="A343" t="s">
        <v>782</v>
      </c>
      <c r="B343" s="63"/>
      <c r="C343"/>
      <c r="D343"/>
      <c r="E343" s="3"/>
      <c r="F343" s="3" t="s">
        <v>782</v>
      </c>
      <c r="G343" s="55" t="s">
        <v>782</v>
      </c>
      <c r="H343"/>
      <c r="I343"/>
    </row>
    <row r="344" spans="1:9" s="25" customFormat="1">
      <c r="A344" t="s">
        <v>782</v>
      </c>
      <c r="B344" s="63"/>
      <c r="C344"/>
      <c r="D344"/>
      <c r="E344" s="3"/>
      <c r="F344" s="3" t="s">
        <v>782</v>
      </c>
      <c r="G344" s="55" t="s">
        <v>782</v>
      </c>
      <c r="H344"/>
      <c r="I344"/>
    </row>
    <row r="345" spans="1:9" s="25" customFormat="1">
      <c r="A345" t="s">
        <v>782</v>
      </c>
      <c r="B345" s="63"/>
      <c r="C345"/>
      <c r="D345"/>
      <c r="E345" s="3"/>
      <c r="F345" s="3" t="s">
        <v>782</v>
      </c>
      <c r="G345" s="55" t="s">
        <v>782</v>
      </c>
      <c r="H345"/>
      <c r="I345"/>
    </row>
    <row r="346" spans="1:9" s="25" customFormat="1">
      <c r="A346" t="s">
        <v>782</v>
      </c>
      <c r="B346" s="63"/>
      <c r="C346"/>
      <c r="D346"/>
      <c r="E346" s="3"/>
      <c r="F346" s="3" t="s">
        <v>782</v>
      </c>
      <c r="G346" s="55" t="s">
        <v>782</v>
      </c>
      <c r="H346"/>
      <c r="I346"/>
    </row>
    <row r="347" spans="1:9" s="25" customFormat="1">
      <c r="A347" t="s">
        <v>782</v>
      </c>
      <c r="B347" s="63"/>
      <c r="C347"/>
      <c r="D347"/>
      <c r="E347" s="3"/>
      <c r="F347" s="3" t="s">
        <v>782</v>
      </c>
      <c r="G347" s="55" t="s">
        <v>782</v>
      </c>
      <c r="H347"/>
      <c r="I347"/>
    </row>
    <row r="348" spans="1:9" s="25" customFormat="1">
      <c r="A348" t="s">
        <v>782</v>
      </c>
      <c r="B348" s="63"/>
      <c r="C348"/>
      <c r="D348"/>
      <c r="E348" s="3"/>
      <c r="F348" s="3" t="s">
        <v>782</v>
      </c>
      <c r="G348" s="55" t="s">
        <v>782</v>
      </c>
      <c r="H348"/>
      <c r="I348"/>
    </row>
    <row r="349" spans="1:9" s="25" customFormat="1">
      <c r="A349" t="s">
        <v>782</v>
      </c>
      <c r="B349" s="63"/>
      <c r="C349"/>
      <c r="D349"/>
      <c r="E349" s="3"/>
      <c r="F349" s="3" t="s">
        <v>782</v>
      </c>
      <c r="G349" s="55" t="s">
        <v>782</v>
      </c>
      <c r="H349"/>
      <c r="I349"/>
    </row>
    <row r="350" spans="1:9" s="25" customFormat="1">
      <c r="A350" t="s">
        <v>782</v>
      </c>
      <c r="B350" s="63"/>
      <c r="C350"/>
      <c r="D350"/>
      <c r="E350" s="3"/>
      <c r="F350" s="3" t="s">
        <v>782</v>
      </c>
      <c r="G350" s="55" t="s">
        <v>782</v>
      </c>
      <c r="H350"/>
      <c r="I350"/>
    </row>
    <row r="351" spans="1:9" s="25" customFormat="1">
      <c r="A351"/>
      <c r="B351" s="63"/>
      <c r="C351"/>
      <c r="D351"/>
      <c r="E351" s="3"/>
      <c r="F351" s="3"/>
      <c r="G351" s="55" t="s">
        <v>782</v>
      </c>
      <c r="H351"/>
      <c r="I351"/>
    </row>
    <row r="352" spans="1:9" s="25" customFormat="1">
      <c r="A352"/>
      <c r="B352" s="63"/>
      <c r="C352"/>
      <c r="D352"/>
      <c r="E352" s="3"/>
      <c r="F352" s="3"/>
      <c r="G352" s="55" t="s">
        <v>782</v>
      </c>
      <c r="H352"/>
      <c r="I352"/>
    </row>
    <row r="353" spans="1:9" s="25" customFormat="1">
      <c r="A353"/>
      <c r="B353" s="63"/>
      <c r="C353"/>
      <c r="D353"/>
      <c r="E353" s="3"/>
      <c r="F353" s="3"/>
      <c r="G353" s="55" t="s">
        <v>782</v>
      </c>
      <c r="H353"/>
      <c r="I353"/>
    </row>
    <row r="354" spans="1:9" s="25" customFormat="1">
      <c r="A354"/>
      <c r="B354" s="63"/>
      <c r="C354"/>
      <c r="D354"/>
      <c r="E354" s="3"/>
      <c r="F354" s="3"/>
      <c r="G354" s="55" t="s">
        <v>782</v>
      </c>
      <c r="H354"/>
      <c r="I354"/>
    </row>
    <row r="355" spans="1:9" s="25" customFormat="1">
      <c r="A355"/>
      <c r="B355" s="63"/>
      <c r="C355"/>
      <c r="D355"/>
      <c r="E355" s="3"/>
      <c r="F355" s="3"/>
      <c r="G355" s="55" t="s">
        <v>782</v>
      </c>
      <c r="H355"/>
      <c r="I355"/>
    </row>
    <row r="356" spans="1:9" s="25" customFormat="1">
      <c r="A356"/>
      <c r="B356" s="63"/>
      <c r="C356"/>
      <c r="D356"/>
      <c r="E356" s="3"/>
      <c r="F356" s="3"/>
      <c r="G356" s="55" t="s">
        <v>782</v>
      </c>
      <c r="H356"/>
      <c r="I356"/>
    </row>
    <row r="357" spans="1:9" s="25" customFormat="1">
      <c r="A357"/>
      <c r="B357" s="63"/>
      <c r="C357"/>
      <c r="D357"/>
      <c r="E357" s="3"/>
      <c r="F357" s="3"/>
      <c r="G357" s="55" t="s">
        <v>782</v>
      </c>
      <c r="H357"/>
      <c r="I357"/>
    </row>
    <row r="358" spans="1:9" s="25" customFormat="1">
      <c r="A358"/>
      <c r="B358" s="63"/>
      <c r="C358"/>
      <c r="D358"/>
      <c r="E358" s="3"/>
      <c r="F358" s="3"/>
      <c r="G358" s="55" t="s">
        <v>782</v>
      </c>
      <c r="H358"/>
      <c r="I358"/>
    </row>
    <row r="359" spans="1:9" s="25" customFormat="1">
      <c r="A359"/>
      <c r="B359" s="63"/>
      <c r="C359"/>
      <c r="D359"/>
      <c r="E359" s="3"/>
      <c r="F359" s="3"/>
      <c r="G359" s="55" t="s">
        <v>782</v>
      </c>
      <c r="H359"/>
      <c r="I359"/>
    </row>
    <row r="360" spans="1:9" s="25" customFormat="1">
      <c r="A360"/>
      <c r="B360" s="63"/>
      <c r="C360"/>
      <c r="D360"/>
      <c r="E360" s="3"/>
      <c r="F360" s="3"/>
      <c r="G360" s="55" t="s">
        <v>782</v>
      </c>
      <c r="H360"/>
      <c r="I360"/>
    </row>
    <row r="361" spans="1:9" s="25" customFormat="1">
      <c r="A361"/>
      <c r="B361" s="63"/>
      <c r="C361"/>
      <c r="D361"/>
      <c r="E361" s="3"/>
      <c r="F361" s="3"/>
      <c r="G361" s="55" t="s">
        <v>782</v>
      </c>
      <c r="H361"/>
      <c r="I361"/>
    </row>
    <row r="362" spans="1:9" s="25" customFormat="1">
      <c r="A362"/>
      <c r="B362" s="63"/>
      <c r="C362"/>
      <c r="D362"/>
      <c r="E362" s="3"/>
      <c r="F362" s="3"/>
      <c r="G362" s="55" t="s">
        <v>782</v>
      </c>
      <c r="H362"/>
      <c r="I362"/>
    </row>
    <row r="363" spans="1:9" s="25" customFormat="1">
      <c r="A363"/>
      <c r="B363" s="63"/>
      <c r="C363"/>
      <c r="D363"/>
      <c r="E363" s="3"/>
      <c r="F363" s="3"/>
      <c r="G363" s="55" t="s">
        <v>782</v>
      </c>
      <c r="H363"/>
      <c r="I363"/>
    </row>
    <row r="364" spans="1:9" s="25" customFormat="1">
      <c r="A364"/>
      <c r="B364" s="63"/>
      <c r="C364"/>
      <c r="D364"/>
      <c r="E364" s="3"/>
      <c r="F364" s="3"/>
      <c r="G364" s="55" t="s">
        <v>782</v>
      </c>
      <c r="H364"/>
      <c r="I364"/>
    </row>
    <row r="365" spans="1:9" s="25" customFormat="1">
      <c r="A365"/>
      <c r="B365" s="63"/>
      <c r="C365"/>
      <c r="D365"/>
      <c r="E365" s="3"/>
      <c r="F365" s="3"/>
      <c r="G365" s="55" t="s">
        <v>782</v>
      </c>
      <c r="H365"/>
      <c r="I365"/>
    </row>
    <row r="366" spans="1:9" s="25" customFormat="1">
      <c r="A366"/>
      <c r="B366" s="63"/>
      <c r="C366"/>
      <c r="D366"/>
      <c r="E366" s="3"/>
      <c r="F366" s="3"/>
      <c r="G366" s="55" t="s">
        <v>782</v>
      </c>
      <c r="H366"/>
      <c r="I366"/>
    </row>
    <row r="367" spans="1:9" s="25" customFormat="1">
      <c r="A367"/>
      <c r="B367" s="63"/>
      <c r="C367"/>
      <c r="D367"/>
      <c r="E367" s="3"/>
      <c r="F367" s="3"/>
      <c r="G367" s="55" t="s">
        <v>782</v>
      </c>
      <c r="H367"/>
      <c r="I367"/>
    </row>
    <row r="368" spans="1:9" s="25" customFormat="1">
      <c r="A368"/>
      <c r="B368" s="63"/>
      <c r="C368"/>
      <c r="D368"/>
      <c r="E368" s="3"/>
      <c r="F368" s="3"/>
      <c r="G368" s="55" t="s">
        <v>782</v>
      </c>
      <c r="H368"/>
      <c r="I368"/>
    </row>
    <row r="369" spans="1:9" s="25" customFormat="1">
      <c r="A369"/>
      <c r="B369" s="63"/>
      <c r="C369"/>
      <c r="D369"/>
      <c r="E369" s="3"/>
      <c r="F369" s="3"/>
      <c r="G369" s="55" t="s">
        <v>782</v>
      </c>
      <c r="H369"/>
      <c r="I369"/>
    </row>
    <row r="370" spans="1:9" s="25" customFormat="1">
      <c r="A370"/>
      <c r="B370" s="63"/>
      <c r="C370"/>
      <c r="D370"/>
      <c r="E370" s="3"/>
      <c r="F370" s="3"/>
      <c r="G370" s="55" t="s">
        <v>782</v>
      </c>
      <c r="H370"/>
      <c r="I370"/>
    </row>
    <row r="371" spans="1:9" s="25" customFormat="1">
      <c r="A371"/>
      <c r="B371" s="63"/>
      <c r="C371"/>
      <c r="D371"/>
      <c r="E371" s="3"/>
      <c r="F371" s="3"/>
      <c r="G371" s="55" t="s">
        <v>782</v>
      </c>
      <c r="H371"/>
      <c r="I371"/>
    </row>
    <row r="372" spans="1:9" s="25" customFormat="1">
      <c r="A372"/>
      <c r="B372" s="63"/>
      <c r="C372"/>
      <c r="D372"/>
      <c r="E372" s="3"/>
      <c r="F372" s="3"/>
      <c r="G372" s="55" t="s">
        <v>782</v>
      </c>
      <c r="H372"/>
      <c r="I372"/>
    </row>
    <row r="373" spans="1:9" s="25" customFormat="1">
      <c r="A373"/>
      <c r="B373" s="63"/>
      <c r="C373"/>
      <c r="D373"/>
      <c r="E373" s="3"/>
      <c r="F373" s="3"/>
      <c r="G373" s="55" t="s">
        <v>782</v>
      </c>
      <c r="H373"/>
      <c r="I373"/>
    </row>
    <row r="374" spans="1:9" s="25" customFormat="1">
      <c r="A374"/>
      <c r="B374" s="63"/>
      <c r="C374"/>
      <c r="D374"/>
      <c r="E374" s="3"/>
      <c r="F374" s="3"/>
      <c r="G374" s="55" t="s">
        <v>782</v>
      </c>
      <c r="H374" s="3"/>
      <c r="I374"/>
    </row>
    <row r="375" spans="1:9" s="25" customFormat="1">
      <c r="A375"/>
      <c r="B375" s="63"/>
      <c r="C375"/>
      <c r="D375"/>
      <c r="E375" s="3"/>
      <c r="F375" s="3"/>
      <c r="G375" s="55" t="s">
        <v>782</v>
      </c>
      <c r="H375"/>
      <c r="I375"/>
    </row>
    <row r="376" spans="1:9" s="25" customFormat="1">
      <c r="A376"/>
      <c r="B376" s="63"/>
      <c r="C376"/>
      <c r="D376"/>
      <c r="E376" s="3"/>
      <c r="F376" s="3"/>
      <c r="G376" s="55" t="s">
        <v>782</v>
      </c>
      <c r="H376"/>
      <c r="I376"/>
    </row>
    <row r="377" spans="1:9" s="25" customFormat="1">
      <c r="A377"/>
      <c r="B377" s="63"/>
      <c r="C377"/>
      <c r="D377"/>
      <c r="E377" s="3"/>
      <c r="F377" s="3"/>
      <c r="G377" s="55" t="s">
        <v>782</v>
      </c>
      <c r="H377"/>
      <c r="I377"/>
    </row>
    <row r="378" spans="1:9" s="25" customFormat="1">
      <c r="A378"/>
      <c r="B378" s="63"/>
      <c r="C378"/>
      <c r="D378"/>
      <c r="E378" s="3"/>
      <c r="F378" s="3"/>
      <c r="G378" s="55" t="s">
        <v>782</v>
      </c>
      <c r="H378"/>
      <c r="I378"/>
    </row>
    <row r="379" spans="1:9" s="25" customFormat="1">
      <c r="A379"/>
      <c r="B379" s="63"/>
      <c r="C379"/>
      <c r="D379"/>
      <c r="E379" s="3"/>
      <c r="F379" s="3"/>
      <c r="G379" s="55" t="s">
        <v>782</v>
      </c>
      <c r="H379"/>
      <c r="I379"/>
    </row>
    <row r="380" spans="1:9" s="25" customFormat="1">
      <c r="A380"/>
      <c r="B380" s="63"/>
      <c r="C380"/>
      <c r="D380"/>
      <c r="E380" s="3"/>
      <c r="F380" s="3"/>
      <c r="G380" s="55" t="s">
        <v>782</v>
      </c>
      <c r="H380" s="3"/>
      <c r="I380"/>
    </row>
    <row r="381" spans="1:9" s="25" customFormat="1">
      <c r="A381"/>
      <c r="B381" s="63"/>
      <c r="C381"/>
      <c r="D381"/>
      <c r="E381" s="3"/>
      <c r="F381" s="3"/>
      <c r="G381" s="55" t="s">
        <v>782</v>
      </c>
      <c r="H381"/>
      <c r="I381"/>
    </row>
    <row r="382" spans="1:9" s="25" customFormat="1">
      <c r="A382"/>
      <c r="B382" s="63"/>
      <c r="C382"/>
      <c r="D382"/>
      <c r="E382" s="3"/>
      <c r="F382" s="3"/>
      <c r="G382" s="55" t="s">
        <v>782</v>
      </c>
      <c r="H382"/>
      <c r="I382"/>
    </row>
    <row r="383" spans="1:9" s="25" customFormat="1">
      <c r="A383"/>
      <c r="B383" s="63"/>
      <c r="C383"/>
      <c r="D383"/>
      <c r="E383" s="3"/>
      <c r="F383" s="3"/>
      <c r="G383" s="55" t="s">
        <v>782</v>
      </c>
      <c r="H383"/>
      <c r="I383"/>
    </row>
    <row r="384" spans="1:9" s="25" customFormat="1">
      <c r="A384"/>
      <c r="B384" s="63"/>
      <c r="C384"/>
      <c r="D384"/>
      <c r="E384" s="3"/>
      <c r="F384" s="3"/>
      <c r="G384" s="55" t="s">
        <v>782</v>
      </c>
      <c r="H384"/>
      <c r="I384"/>
    </row>
    <row r="385" spans="1:9" s="25" customFormat="1">
      <c r="A385"/>
      <c r="B385" s="63"/>
      <c r="C385"/>
      <c r="D385"/>
      <c r="E385" s="3"/>
      <c r="F385" s="3"/>
      <c r="G385" s="55" t="s">
        <v>782</v>
      </c>
      <c r="H385"/>
      <c r="I385"/>
    </row>
    <row r="386" spans="1:9" s="25" customFormat="1">
      <c r="A386"/>
      <c r="B386" s="63"/>
      <c r="C386"/>
      <c r="D386"/>
      <c r="E386" s="3"/>
      <c r="F386" s="3"/>
      <c r="G386" s="55" t="s">
        <v>782</v>
      </c>
      <c r="H386"/>
      <c r="I386"/>
    </row>
    <row r="387" spans="1:9" s="25" customFormat="1">
      <c r="A387"/>
      <c r="B387" s="63"/>
      <c r="C387"/>
      <c r="D387"/>
      <c r="E387" s="3"/>
      <c r="F387" s="3"/>
      <c r="G387" s="55" t="s">
        <v>782</v>
      </c>
      <c r="H387"/>
      <c r="I387"/>
    </row>
    <row r="388" spans="1:9" s="25" customFormat="1">
      <c r="A388"/>
      <c r="B388" s="63"/>
      <c r="C388"/>
      <c r="D388"/>
      <c r="E388" s="3"/>
      <c r="F388" s="3"/>
      <c r="G388" s="55" t="s">
        <v>782</v>
      </c>
      <c r="H388"/>
      <c r="I388"/>
    </row>
    <row r="389" spans="1:9" s="25" customFormat="1">
      <c r="A389"/>
      <c r="B389" s="63"/>
      <c r="C389"/>
      <c r="D389"/>
      <c r="E389" s="3"/>
      <c r="F389" s="3"/>
      <c r="G389" s="55" t="s">
        <v>782</v>
      </c>
      <c r="H389"/>
      <c r="I389"/>
    </row>
    <row r="390" spans="1:9" s="25" customFormat="1">
      <c r="A390"/>
      <c r="B390" s="63"/>
      <c r="C390"/>
      <c r="D390"/>
      <c r="E390" s="3"/>
      <c r="F390" s="3"/>
      <c r="G390" s="55" t="s">
        <v>782</v>
      </c>
      <c r="H390"/>
      <c r="I390"/>
    </row>
    <row r="391" spans="1:9" s="25" customFormat="1">
      <c r="A391"/>
      <c r="B391" s="63"/>
      <c r="C391"/>
      <c r="D391"/>
      <c r="E391" s="3"/>
      <c r="F391" s="3"/>
      <c r="G391" s="55" t="s">
        <v>782</v>
      </c>
      <c r="H391" s="3"/>
      <c r="I391"/>
    </row>
    <row r="392" spans="1:9" s="25" customFormat="1">
      <c r="A392"/>
      <c r="B392" s="63"/>
      <c r="C392"/>
      <c r="D392"/>
      <c r="E392" s="3"/>
      <c r="F392" s="3"/>
      <c r="G392" s="55" t="s">
        <v>782</v>
      </c>
      <c r="H392" s="3"/>
      <c r="I392"/>
    </row>
    <row r="393" spans="1:9" s="25" customFormat="1">
      <c r="A393"/>
      <c r="B393" s="63"/>
      <c r="C393"/>
      <c r="D393"/>
      <c r="E393" s="3"/>
      <c r="F393" s="3"/>
      <c r="G393" s="55" t="s">
        <v>782</v>
      </c>
      <c r="H393"/>
      <c r="I393"/>
    </row>
    <row r="394" spans="1:9" s="25" customFormat="1">
      <c r="A394"/>
      <c r="B394" s="63"/>
      <c r="C394"/>
      <c r="D394"/>
      <c r="E394" s="3"/>
      <c r="F394" s="3"/>
      <c r="G394" s="55" t="s">
        <v>782</v>
      </c>
      <c r="H394" s="3"/>
      <c r="I394"/>
    </row>
    <row r="395" spans="1:9" s="25" customFormat="1">
      <c r="A395"/>
      <c r="B395" s="63"/>
      <c r="C395"/>
      <c r="D395"/>
      <c r="E395" s="3"/>
      <c r="F395" s="3"/>
      <c r="G395" s="55" t="s">
        <v>782</v>
      </c>
      <c r="H395" s="3"/>
      <c r="I395"/>
    </row>
    <row r="396" spans="1:9" s="25" customFormat="1">
      <c r="A396"/>
      <c r="B396" s="63"/>
      <c r="C396"/>
      <c r="D396"/>
      <c r="E396" s="3"/>
      <c r="F396" s="3"/>
      <c r="G396" s="55" t="s">
        <v>782</v>
      </c>
      <c r="H396" s="3"/>
      <c r="I396"/>
    </row>
    <row r="397" spans="1:9" s="25" customFormat="1">
      <c r="A397"/>
      <c r="B397" s="63"/>
      <c r="C397"/>
      <c r="D397"/>
      <c r="E397" s="3"/>
      <c r="F397" s="3"/>
      <c r="G397" s="55" t="s">
        <v>782</v>
      </c>
      <c r="H397"/>
      <c r="I397"/>
    </row>
    <row r="398" spans="1:9" s="25" customFormat="1">
      <c r="A398"/>
      <c r="B398" s="63"/>
      <c r="C398"/>
      <c r="D398"/>
      <c r="E398" s="3"/>
      <c r="F398" s="3"/>
      <c r="G398" s="55" t="s">
        <v>782</v>
      </c>
      <c r="H398"/>
      <c r="I398"/>
    </row>
    <row r="399" spans="1:9" s="25" customFormat="1">
      <c r="A399"/>
      <c r="B399" s="63"/>
      <c r="C399"/>
      <c r="D399"/>
      <c r="E399" s="3"/>
      <c r="F399" s="3"/>
      <c r="G399" s="55" t="s">
        <v>782</v>
      </c>
      <c r="H399" s="3"/>
      <c r="I399"/>
    </row>
    <row r="400" spans="1:9" s="25" customFormat="1">
      <c r="A400"/>
      <c r="B400" s="63"/>
      <c r="C400"/>
      <c r="D400"/>
      <c r="E400" s="3"/>
      <c r="F400" s="3"/>
      <c r="G400" s="55" t="s">
        <v>782</v>
      </c>
      <c r="H400"/>
      <c r="I400"/>
    </row>
    <row r="401" spans="1:9" s="25" customFormat="1">
      <c r="A401"/>
      <c r="B401" s="63"/>
      <c r="C401"/>
      <c r="D401"/>
      <c r="E401" s="3"/>
      <c r="F401" s="3"/>
      <c r="G401" s="55" t="s">
        <v>782</v>
      </c>
      <c r="H401"/>
      <c r="I401"/>
    </row>
    <row r="402" spans="1:9" s="25" customFormat="1">
      <c r="A402"/>
      <c r="B402" s="63"/>
      <c r="C402"/>
      <c r="D402"/>
      <c r="E402" s="3"/>
      <c r="F402" s="3"/>
      <c r="G402" s="55" t="s">
        <v>782</v>
      </c>
      <c r="H402"/>
      <c r="I402"/>
    </row>
    <row r="403" spans="1:9" s="25" customFormat="1">
      <c r="A403"/>
      <c r="B403" s="63"/>
      <c r="C403"/>
      <c r="D403"/>
      <c r="E403" s="3"/>
      <c r="F403" s="3"/>
      <c r="G403" s="55" t="s">
        <v>782</v>
      </c>
      <c r="H403"/>
      <c r="I403"/>
    </row>
    <row r="404" spans="1:9" s="25" customFormat="1">
      <c r="A404"/>
      <c r="B404" s="63"/>
      <c r="C404"/>
      <c r="D404"/>
      <c r="E404" s="3"/>
      <c r="F404" s="3"/>
      <c r="G404" s="55" t="s">
        <v>782</v>
      </c>
      <c r="H404"/>
      <c r="I404"/>
    </row>
    <row r="405" spans="1:9" s="25" customFormat="1">
      <c r="A405"/>
      <c r="B405" s="63"/>
      <c r="C405"/>
      <c r="D405"/>
      <c r="E405" s="3"/>
      <c r="F405" s="3"/>
      <c r="G405" s="55" t="s">
        <v>782</v>
      </c>
      <c r="H405"/>
      <c r="I405"/>
    </row>
    <row r="406" spans="1:9" s="25" customFormat="1">
      <c r="A406"/>
      <c r="B406" s="63"/>
      <c r="C406"/>
      <c r="D406"/>
      <c r="E406" s="3"/>
      <c r="F406" s="3"/>
      <c r="G406" s="55" t="s">
        <v>782</v>
      </c>
      <c r="H406"/>
      <c r="I406"/>
    </row>
    <row r="407" spans="1:9" s="25" customFormat="1">
      <c r="A407"/>
      <c r="B407" s="63"/>
      <c r="C407"/>
      <c r="D407"/>
      <c r="E407" s="3"/>
      <c r="F407" s="3"/>
      <c r="G407" s="55" t="s">
        <v>782</v>
      </c>
      <c r="H407"/>
      <c r="I407"/>
    </row>
    <row r="408" spans="1:9" s="25" customFormat="1">
      <c r="A408"/>
      <c r="B408" s="63"/>
      <c r="C408"/>
      <c r="D408"/>
      <c r="E408" s="3"/>
      <c r="F408" s="3"/>
      <c r="G408" s="55" t="s">
        <v>782</v>
      </c>
      <c r="H408"/>
      <c r="I408"/>
    </row>
    <row r="409" spans="1:9" s="25" customFormat="1">
      <c r="A409"/>
      <c r="B409" s="63"/>
      <c r="C409"/>
      <c r="D409"/>
      <c r="E409" s="3"/>
      <c r="F409" s="3"/>
      <c r="G409" s="55" t="s">
        <v>782</v>
      </c>
      <c r="H409"/>
      <c r="I409"/>
    </row>
    <row r="410" spans="1:9" s="25" customFormat="1">
      <c r="A410"/>
      <c r="B410" s="63"/>
      <c r="C410"/>
      <c r="D410"/>
      <c r="E410" s="3"/>
      <c r="F410" s="3"/>
      <c r="G410" s="55" t="s">
        <v>782</v>
      </c>
      <c r="H410"/>
      <c r="I410"/>
    </row>
    <row r="411" spans="1:9" s="25" customFormat="1">
      <c r="A411"/>
      <c r="B411" s="63"/>
      <c r="C411"/>
      <c r="D411"/>
      <c r="E411" s="3"/>
      <c r="F411" s="3"/>
      <c r="G411" s="55" t="s">
        <v>782</v>
      </c>
      <c r="H411"/>
      <c r="I411"/>
    </row>
    <row r="412" spans="1:9" s="25" customFormat="1">
      <c r="A412"/>
      <c r="B412" s="63"/>
      <c r="C412"/>
      <c r="D412"/>
      <c r="E412" s="3"/>
      <c r="F412" s="3"/>
      <c r="G412" s="55" t="s">
        <v>782</v>
      </c>
      <c r="H412"/>
      <c r="I412"/>
    </row>
    <row r="413" spans="1:9" s="25" customFormat="1">
      <c r="A413"/>
      <c r="B413" s="63"/>
      <c r="C413"/>
      <c r="D413"/>
      <c r="E413" s="3"/>
      <c r="F413" s="3"/>
      <c r="G413" s="55" t="s">
        <v>782</v>
      </c>
      <c r="H413"/>
      <c r="I413"/>
    </row>
    <row r="414" spans="1:9" s="25" customFormat="1">
      <c r="A414"/>
      <c r="B414" s="63"/>
      <c r="C414"/>
      <c r="D414"/>
      <c r="E414" s="3"/>
      <c r="F414" s="3"/>
      <c r="G414" s="55" t="s">
        <v>782</v>
      </c>
      <c r="H414"/>
      <c r="I414"/>
    </row>
    <row r="415" spans="1:9" s="25" customFormat="1">
      <c r="A415"/>
      <c r="B415" s="63"/>
      <c r="C415"/>
      <c r="D415"/>
      <c r="E415" s="3"/>
      <c r="F415" s="3"/>
      <c r="G415" s="55" t="s">
        <v>782</v>
      </c>
      <c r="H415"/>
      <c r="I415"/>
    </row>
    <row r="416" spans="1:9" s="25" customFormat="1">
      <c r="A416"/>
      <c r="B416" s="63"/>
      <c r="C416"/>
      <c r="D416"/>
      <c r="E416" s="3"/>
      <c r="F416" s="3"/>
      <c r="G416" s="55" t="s">
        <v>782</v>
      </c>
      <c r="H416"/>
      <c r="I416"/>
    </row>
    <row r="417" spans="1:9" s="25" customFormat="1">
      <c r="A417"/>
      <c r="B417" s="63"/>
      <c r="C417"/>
      <c r="D417"/>
      <c r="E417" s="3"/>
      <c r="F417" s="3"/>
      <c r="G417" s="55" t="s">
        <v>782</v>
      </c>
      <c r="H417"/>
      <c r="I417"/>
    </row>
    <row r="418" spans="1:9" s="25" customFormat="1">
      <c r="A418"/>
      <c r="B418" s="63"/>
      <c r="C418"/>
      <c r="D418"/>
      <c r="E418" s="3"/>
      <c r="F418" s="3"/>
      <c r="G418" s="55" t="s">
        <v>782</v>
      </c>
      <c r="H418" s="3"/>
      <c r="I418"/>
    </row>
    <row r="419" spans="1:9" s="25" customFormat="1">
      <c r="A419"/>
      <c r="B419" s="63"/>
      <c r="C419"/>
      <c r="D419"/>
      <c r="E419" s="3"/>
      <c r="F419" s="3"/>
      <c r="G419" s="55" t="s">
        <v>782</v>
      </c>
      <c r="H419"/>
      <c r="I419"/>
    </row>
    <row r="420" spans="1:9" s="25" customFormat="1">
      <c r="A420"/>
      <c r="B420" s="63"/>
      <c r="C420"/>
      <c r="D420"/>
      <c r="E420" s="3"/>
      <c r="F420" s="3"/>
      <c r="G420" s="55" t="s">
        <v>782</v>
      </c>
      <c r="H420"/>
      <c r="I420"/>
    </row>
    <row r="421" spans="1:9" s="25" customFormat="1">
      <c r="A421"/>
      <c r="B421" s="63"/>
      <c r="C421"/>
      <c r="D421"/>
      <c r="E421" s="3"/>
      <c r="F421" s="3"/>
      <c r="G421" s="55" t="s">
        <v>782</v>
      </c>
      <c r="H421" s="3"/>
      <c r="I421"/>
    </row>
    <row r="422" spans="1:9" s="25" customFormat="1">
      <c r="A422"/>
      <c r="B422" s="63"/>
      <c r="C422"/>
      <c r="D422"/>
      <c r="E422" s="3"/>
      <c r="F422" s="3"/>
      <c r="G422" s="55" t="s">
        <v>782</v>
      </c>
      <c r="H422"/>
      <c r="I422"/>
    </row>
    <row r="423" spans="1:9" s="25" customFormat="1">
      <c r="A423"/>
      <c r="B423" s="63"/>
      <c r="C423"/>
      <c r="D423"/>
      <c r="E423" s="3"/>
      <c r="F423" s="3"/>
      <c r="G423" s="55" t="s">
        <v>782</v>
      </c>
      <c r="H423"/>
      <c r="I423"/>
    </row>
    <row r="424" spans="1:9" s="25" customFormat="1">
      <c r="A424"/>
      <c r="B424" s="63"/>
      <c r="C424"/>
      <c r="D424"/>
      <c r="E424" s="3"/>
      <c r="F424" s="3"/>
      <c r="G424" s="55" t="s">
        <v>782</v>
      </c>
      <c r="H424"/>
      <c r="I424"/>
    </row>
    <row r="425" spans="1:9" s="25" customFormat="1">
      <c r="A425"/>
      <c r="B425" s="63"/>
      <c r="C425"/>
      <c r="D425"/>
      <c r="E425" s="3"/>
      <c r="F425" s="3"/>
      <c r="G425" s="55" t="s">
        <v>782</v>
      </c>
      <c r="H425"/>
      <c r="I425"/>
    </row>
    <row r="426" spans="1:9" s="25" customFormat="1">
      <c r="A426"/>
      <c r="B426" s="63"/>
      <c r="C426"/>
      <c r="D426"/>
      <c r="E426" s="3"/>
      <c r="F426" s="3"/>
      <c r="G426" s="55" t="s">
        <v>782</v>
      </c>
      <c r="H426"/>
      <c r="I426"/>
    </row>
    <row r="427" spans="1:9" s="25" customFormat="1">
      <c r="A427"/>
      <c r="B427" s="63"/>
      <c r="C427"/>
      <c r="D427"/>
      <c r="E427" s="3"/>
      <c r="F427" s="3"/>
      <c r="G427" s="55" t="s">
        <v>782</v>
      </c>
      <c r="H427"/>
      <c r="I427"/>
    </row>
    <row r="428" spans="1:9" s="25" customFormat="1">
      <c r="A428"/>
      <c r="B428" s="63"/>
      <c r="C428"/>
      <c r="D428"/>
      <c r="E428" s="3"/>
      <c r="F428" s="3"/>
      <c r="G428" s="55" t="s">
        <v>782</v>
      </c>
      <c r="H428"/>
      <c r="I428"/>
    </row>
    <row r="429" spans="1:9" s="25" customFormat="1">
      <c r="A429"/>
      <c r="B429" s="63"/>
      <c r="C429"/>
      <c r="D429"/>
      <c r="E429" s="3"/>
      <c r="F429" s="3"/>
      <c r="G429" s="55" t="s">
        <v>782</v>
      </c>
      <c r="H429"/>
      <c r="I429"/>
    </row>
    <row r="430" spans="1:9" s="25" customFormat="1">
      <c r="A430"/>
      <c r="B430" s="63"/>
      <c r="C430"/>
      <c r="D430"/>
      <c r="E430" s="3"/>
      <c r="F430" s="3"/>
      <c r="G430" s="55" t="s">
        <v>782</v>
      </c>
      <c r="H430"/>
      <c r="I430"/>
    </row>
    <row r="431" spans="1:9" s="25" customFormat="1">
      <c r="A431"/>
      <c r="B431" s="63"/>
      <c r="C431"/>
      <c r="D431"/>
      <c r="E431" s="3"/>
      <c r="F431" s="3"/>
      <c r="G431" s="55" t="s">
        <v>782</v>
      </c>
      <c r="H431"/>
      <c r="I431"/>
    </row>
    <row r="432" spans="1:9" s="25" customFormat="1">
      <c r="A432"/>
      <c r="B432" s="63"/>
      <c r="C432"/>
      <c r="D432"/>
      <c r="E432" s="3"/>
      <c r="F432" s="3"/>
      <c r="G432" s="55" t="s">
        <v>782</v>
      </c>
      <c r="H432"/>
      <c r="I432"/>
    </row>
    <row r="433" spans="1:9" s="25" customFormat="1">
      <c r="A433"/>
      <c r="B433" s="63"/>
      <c r="C433"/>
      <c r="D433"/>
      <c r="E433" s="3"/>
      <c r="F433" s="3"/>
      <c r="G433" s="55" t="s">
        <v>782</v>
      </c>
      <c r="H433"/>
      <c r="I433"/>
    </row>
    <row r="434" spans="1:9" s="25" customFormat="1">
      <c r="A434"/>
      <c r="B434" s="63"/>
      <c r="C434"/>
      <c r="D434"/>
      <c r="E434" s="3"/>
      <c r="F434" s="3"/>
      <c r="G434" s="55" t="s">
        <v>782</v>
      </c>
      <c r="H434"/>
      <c r="I434"/>
    </row>
    <row r="435" spans="1:9" s="25" customFormat="1">
      <c r="A435"/>
      <c r="B435" s="63"/>
      <c r="C435"/>
      <c r="D435"/>
      <c r="E435" s="3"/>
      <c r="F435" s="3"/>
      <c r="G435" s="55" t="s">
        <v>782</v>
      </c>
      <c r="H435" s="3"/>
      <c r="I435"/>
    </row>
    <row r="436" spans="1:9" s="25" customFormat="1">
      <c r="A436"/>
      <c r="B436" s="63"/>
      <c r="C436"/>
      <c r="D436"/>
      <c r="E436" s="3"/>
      <c r="F436" s="3"/>
      <c r="G436" s="55" t="s">
        <v>782</v>
      </c>
      <c r="H436"/>
      <c r="I436"/>
    </row>
    <row r="437" spans="1:9" s="25" customFormat="1">
      <c r="A437"/>
      <c r="B437" s="63"/>
      <c r="C437"/>
      <c r="D437"/>
      <c r="E437" s="3"/>
      <c r="F437" s="3"/>
      <c r="G437" s="55" t="s">
        <v>782</v>
      </c>
      <c r="H437"/>
      <c r="I437"/>
    </row>
    <row r="438" spans="1:9" s="25" customFormat="1">
      <c r="A438"/>
      <c r="B438" s="63"/>
      <c r="C438"/>
      <c r="D438"/>
      <c r="E438" s="3"/>
      <c r="F438" s="3"/>
      <c r="G438" s="55" t="s">
        <v>782</v>
      </c>
      <c r="H438"/>
      <c r="I438"/>
    </row>
    <row r="439" spans="1:9" s="25" customFormat="1">
      <c r="A439"/>
      <c r="B439" s="63"/>
      <c r="C439"/>
      <c r="D439"/>
      <c r="E439" s="3"/>
      <c r="F439" s="3"/>
      <c r="G439" s="55" t="s">
        <v>782</v>
      </c>
      <c r="H439"/>
      <c r="I439"/>
    </row>
    <row r="440" spans="1:9" s="25" customFormat="1">
      <c r="A440"/>
      <c r="B440" s="63"/>
      <c r="C440"/>
      <c r="D440"/>
      <c r="E440" s="3"/>
      <c r="F440" s="3"/>
      <c r="G440" s="55" t="s">
        <v>782</v>
      </c>
      <c r="H440"/>
      <c r="I440"/>
    </row>
    <row r="441" spans="1:9" s="25" customFormat="1">
      <c r="A441"/>
      <c r="B441" s="63"/>
      <c r="C441"/>
      <c r="D441"/>
      <c r="E441" s="3"/>
      <c r="F441" s="3"/>
      <c r="G441" s="55" t="s">
        <v>782</v>
      </c>
      <c r="H441"/>
      <c r="I441"/>
    </row>
    <row r="442" spans="1:9" s="25" customFormat="1">
      <c r="A442"/>
      <c r="B442" s="63"/>
      <c r="C442"/>
      <c r="D442"/>
      <c r="E442" s="3"/>
      <c r="F442" s="3"/>
      <c r="G442" s="55" t="s">
        <v>782</v>
      </c>
      <c r="H442"/>
      <c r="I442"/>
    </row>
    <row r="443" spans="1:9" s="25" customFormat="1">
      <c r="A443"/>
      <c r="B443" s="63"/>
      <c r="C443"/>
      <c r="D443"/>
      <c r="E443" s="3"/>
      <c r="F443" s="3"/>
      <c r="G443" s="55" t="s">
        <v>782</v>
      </c>
      <c r="H443"/>
      <c r="I443"/>
    </row>
    <row r="444" spans="1:9" s="25" customFormat="1">
      <c r="A444"/>
      <c r="B444" s="63"/>
      <c r="C444"/>
      <c r="D444"/>
      <c r="E444" s="3"/>
      <c r="F444" s="3"/>
      <c r="G444" s="55" t="s">
        <v>782</v>
      </c>
      <c r="H444"/>
      <c r="I444"/>
    </row>
    <row r="445" spans="1:9" s="25" customFormat="1">
      <c r="A445"/>
      <c r="B445" s="63"/>
      <c r="C445"/>
      <c r="D445"/>
      <c r="E445" s="3"/>
      <c r="F445" s="3"/>
      <c r="G445" s="55" t="s">
        <v>782</v>
      </c>
      <c r="H445"/>
      <c r="I445"/>
    </row>
    <row r="446" spans="1:9" s="25" customFormat="1">
      <c r="A446"/>
      <c r="B446" s="63"/>
      <c r="C446"/>
      <c r="D446"/>
      <c r="E446" s="3"/>
      <c r="F446" s="3"/>
      <c r="G446" s="55" t="s">
        <v>782</v>
      </c>
      <c r="H446"/>
      <c r="I446"/>
    </row>
    <row r="447" spans="1:9" s="25" customFormat="1">
      <c r="A447"/>
      <c r="B447" s="63"/>
      <c r="C447"/>
      <c r="D447"/>
      <c r="E447" s="3"/>
      <c r="F447" s="3"/>
      <c r="G447" s="55" t="s">
        <v>782</v>
      </c>
      <c r="H447"/>
      <c r="I447"/>
    </row>
    <row r="448" spans="1:9" s="25" customFormat="1">
      <c r="A448"/>
      <c r="B448" s="63"/>
      <c r="C448"/>
      <c r="D448"/>
      <c r="E448" s="3"/>
      <c r="F448" s="3"/>
      <c r="G448" s="55" t="s">
        <v>782</v>
      </c>
      <c r="H448"/>
      <c r="I448"/>
    </row>
    <row r="449" spans="1:9" s="25" customFormat="1">
      <c r="A449"/>
      <c r="B449" s="63"/>
      <c r="C449"/>
      <c r="D449"/>
      <c r="E449" s="3"/>
      <c r="F449" s="3"/>
      <c r="G449" s="55" t="s">
        <v>782</v>
      </c>
      <c r="H449"/>
      <c r="I449"/>
    </row>
    <row r="450" spans="1:9" s="25" customFormat="1">
      <c r="A450"/>
      <c r="B450" s="63"/>
      <c r="C450"/>
      <c r="D450"/>
      <c r="E450" s="3"/>
      <c r="F450" s="3"/>
      <c r="G450" s="55" t="s">
        <v>782</v>
      </c>
      <c r="H450"/>
      <c r="I450"/>
    </row>
    <row r="451" spans="1:9" s="25" customFormat="1">
      <c r="A451"/>
      <c r="B451" s="63"/>
      <c r="C451"/>
      <c r="D451"/>
      <c r="E451" s="3"/>
      <c r="F451" s="3"/>
      <c r="G451" s="55" t="s">
        <v>782</v>
      </c>
      <c r="H451"/>
      <c r="I451"/>
    </row>
    <row r="452" spans="1:9" s="25" customFormat="1">
      <c r="A452"/>
      <c r="B452" s="63"/>
      <c r="C452"/>
      <c r="D452"/>
      <c r="E452" s="3"/>
      <c r="F452" s="3"/>
      <c r="G452" s="55" t="s">
        <v>782</v>
      </c>
      <c r="H452"/>
      <c r="I452"/>
    </row>
    <row r="453" spans="1:9" s="25" customFormat="1">
      <c r="A453"/>
      <c r="B453" s="63"/>
      <c r="C453"/>
      <c r="D453"/>
      <c r="E453" s="3"/>
      <c r="F453" s="3"/>
      <c r="G453" s="55" t="s">
        <v>782</v>
      </c>
      <c r="H453"/>
      <c r="I453"/>
    </row>
    <row r="454" spans="1:9" s="25" customFormat="1">
      <c r="A454"/>
      <c r="B454" s="63"/>
      <c r="C454"/>
      <c r="D454"/>
      <c r="E454" s="3"/>
      <c r="F454" s="3"/>
      <c r="G454" s="55" t="s">
        <v>782</v>
      </c>
      <c r="H454"/>
      <c r="I454"/>
    </row>
    <row r="455" spans="1:9" s="25" customFormat="1">
      <c r="A455"/>
      <c r="B455" s="63"/>
      <c r="C455"/>
      <c r="D455"/>
      <c r="E455" s="3"/>
      <c r="F455" s="3"/>
      <c r="G455" s="55" t="s">
        <v>782</v>
      </c>
      <c r="H455"/>
      <c r="I455"/>
    </row>
    <row r="456" spans="1:9" s="25" customFormat="1">
      <c r="A456"/>
      <c r="B456" s="63"/>
      <c r="C456"/>
      <c r="D456"/>
      <c r="E456" s="3"/>
      <c r="F456" s="3"/>
      <c r="G456" s="55" t="s">
        <v>782</v>
      </c>
      <c r="H456"/>
      <c r="I456"/>
    </row>
    <row r="457" spans="1:9" s="25" customFormat="1">
      <c r="A457"/>
      <c r="B457" s="63"/>
      <c r="C457"/>
      <c r="D457"/>
      <c r="E457" s="3"/>
      <c r="F457" s="3"/>
      <c r="G457" s="55" t="s">
        <v>782</v>
      </c>
      <c r="H457"/>
      <c r="I457"/>
    </row>
    <row r="458" spans="1:9" s="25" customFormat="1">
      <c r="A458"/>
      <c r="B458" s="63"/>
      <c r="C458"/>
      <c r="D458"/>
      <c r="E458" s="3"/>
      <c r="F458" s="3"/>
      <c r="G458" s="55" t="s">
        <v>782</v>
      </c>
      <c r="H458"/>
      <c r="I458"/>
    </row>
    <row r="459" spans="1:9" s="25" customFormat="1">
      <c r="A459"/>
      <c r="B459" s="63"/>
      <c r="C459"/>
      <c r="D459"/>
      <c r="E459" s="3"/>
      <c r="F459" s="3"/>
      <c r="G459" s="55" t="s">
        <v>782</v>
      </c>
      <c r="H459"/>
      <c r="I459"/>
    </row>
    <row r="460" spans="1:9" s="25" customFormat="1">
      <c r="A460"/>
      <c r="B460" s="63"/>
      <c r="C460"/>
      <c r="D460"/>
      <c r="E460" s="3"/>
      <c r="F460" s="3"/>
      <c r="G460" s="55" t="s">
        <v>782</v>
      </c>
      <c r="H460"/>
      <c r="I460"/>
    </row>
    <row r="461" spans="1:9" s="25" customFormat="1">
      <c r="A461"/>
      <c r="B461" s="63"/>
      <c r="C461"/>
      <c r="D461"/>
      <c r="E461" s="3"/>
      <c r="F461" s="3"/>
      <c r="G461" s="55" t="s">
        <v>782</v>
      </c>
      <c r="H461"/>
      <c r="I461"/>
    </row>
    <row r="462" spans="1:9" s="25" customFormat="1">
      <c r="A462"/>
      <c r="B462" s="63"/>
      <c r="C462"/>
      <c r="D462"/>
      <c r="E462" s="3"/>
      <c r="F462" s="3"/>
      <c r="G462" s="55" t="s">
        <v>782</v>
      </c>
      <c r="H462"/>
      <c r="I462"/>
    </row>
    <row r="463" spans="1:9" s="25" customFormat="1">
      <c r="A463"/>
      <c r="B463" s="63"/>
      <c r="C463"/>
      <c r="D463"/>
      <c r="E463" s="3"/>
      <c r="F463" s="3"/>
      <c r="G463" s="55" t="s">
        <v>782</v>
      </c>
      <c r="H463"/>
      <c r="I463"/>
    </row>
    <row r="464" spans="1:9" s="25" customFormat="1">
      <c r="A464"/>
      <c r="B464" s="63"/>
      <c r="C464"/>
      <c r="D464"/>
      <c r="E464" s="3"/>
      <c r="F464" s="3"/>
      <c r="G464" s="55" t="s">
        <v>782</v>
      </c>
      <c r="H464"/>
      <c r="I464"/>
    </row>
    <row r="465" spans="1:9" s="25" customFormat="1">
      <c r="A465"/>
      <c r="B465" s="63"/>
      <c r="C465"/>
      <c r="D465"/>
      <c r="E465" s="3"/>
      <c r="F465" s="3"/>
      <c r="G465" s="55" t="s">
        <v>782</v>
      </c>
      <c r="H465"/>
      <c r="I465"/>
    </row>
    <row r="466" spans="1:9" s="25" customFormat="1">
      <c r="A466"/>
      <c r="B466" s="63"/>
      <c r="C466"/>
      <c r="D466"/>
      <c r="E466" s="3"/>
      <c r="F466" s="3"/>
      <c r="G466" s="55" t="s">
        <v>782</v>
      </c>
      <c r="H466"/>
      <c r="I466"/>
    </row>
    <row r="467" spans="1:9" s="25" customFormat="1">
      <c r="A467"/>
      <c r="B467" s="63"/>
      <c r="C467"/>
      <c r="D467"/>
      <c r="E467" s="3"/>
      <c r="F467" s="3"/>
      <c r="G467" s="55" t="s">
        <v>782</v>
      </c>
      <c r="H467"/>
      <c r="I467"/>
    </row>
    <row r="468" spans="1:9" s="25" customFormat="1">
      <c r="A468"/>
      <c r="B468" s="63"/>
      <c r="C468"/>
      <c r="D468"/>
      <c r="E468" s="3"/>
      <c r="F468" s="3"/>
      <c r="G468" s="55" t="s">
        <v>782</v>
      </c>
      <c r="H468"/>
      <c r="I468"/>
    </row>
    <row r="469" spans="1:9" s="25" customFormat="1">
      <c r="A469"/>
      <c r="B469" s="63"/>
      <c r="C469"/>
      <c r="D469"/>
      <c r="E469" s="3"/>
      <c r="F469" s="3"/>
      <c r="G469" s="55" t="s">
        <v>782</v>
      </c>
      <c r="H469"/>
      <c r="I469"/>
    </row>
    <row r="470" spans="1:9" s="25" customFormat="1">
      <c r="A470"/>
      <c r="B470" s="63"/>
      <c r="C470"/>
      <c r="D470"/>
      <c r="E470" s="3"/>
      <c r="F470" s="3"/>
      <c r="G470" s="55" t="s">
        <v>782</v>
      </c>
      <c r="H470"/>
      <c r="I470"/>
    </row>
    <row r="471" spans="1:9" s="25" customFormat="1">
      <c r="A471"/>
      <c r="B471" s="63"/>
      <c r="C471"/>
      <c r="D471"/>
      <c r="E471" s="3"/>
      <c r="F471" s="3"/>
      <c r="G471" s="55" t="s">
        <v>782</v>
      </c>
      <c r="H471"/>
      <c r="I471"/>
    </row>
    <row r="472" spans="1:9" s="25" customFormat="1">
      <c r="A472"/>
      <c r="B472" s="63"/>
      <c r="C472"/>
      <c r="D472"/>
      <c r="E472" s="3"/>
      <c r="F472" s="3"/>
      <c r="G472" s="55" t="s">
        <v>782</v>
      </c>
      <c r="H472"/>
      <c r="I472"/>
    </row>
    <row r="473" spans="1:9" s="25" customFormat="1">
      <c r="A473"/>
      <c r="B473" s="63"/>
      <c r="C473"/>
      <c r="D473"/>
      <c r="E473" s="3"/>
      <c r="F473" s="3"/>
      <c r="G473" s="55" t="s">
        <v>782</v>
      </c>
      <c r="H473"/>
      <c r="I473"/>
    </row>
    <row r="474" spans="1:9" s="25" customFormat="1">
      <c r="A474"/>
      <c r="B474" s="63"/>
      <c r="C474"/>
      <c r="D474"/>
      <c r="E474" s="3"/>
      <c r="F474" s="3"/>
      <c r="G474" s="55" t="s">
        <v>782</v>
      </c>
      <c r="H474"/>
      <c r="I474"/>
    </row>
    <row r="475" spans="1:9" s="25" customFormat="1">
      <c r="A475"/>
      <c r="B475" s="63"/>
      <c r="C475"/>
      <c r="D475"/>
      <c r="E475" s="3"/>
      <c r="F475" s="3"/>
      <c r="G475" s="55" t="s">
        <v>782</v>
      </c>
      <c r="H475"/>
      <c r="I475"/>
    </row>
    <row r="476" spans="1:9" s="25" customFormat="1">
      <c r="A476"/>
      <c r="B476" s="63"/>
      <c r="C476"/>
      <c r="D476"/>
      <c r="E476" s="3"/>
      <c r="F476" s="3"/>
      <c r="G476" s="55" t="s">
        <v>782</v>
      </c>
      <c r="H476"/>
      <c r="I476"/>
    </row>
    <row r="477" spans="1:9" s="25" customFormat="1">
      <c r="A477"/>
      <c r="B477" s="63"/>
      <c r="C477"/>
      <c r="D477"/>
      <c r="E477" s="3"/>
      <c r="F477" s="3"/>
      <c r="G477" s="55" t="s">
        <v>782</v>
      </c>
      <c r="H477"/>
      <c r="I477"/>
    </row>
    <row r="478" spans="1:9" s="25" customFormat="1">
      <c r="A478"/>
      <c r="B478" s="63"/>
      <c r="C478"/>
      <c r="D478"/>
      <c r="E478" s="3"/>
      <c r="F478" s="3"/>
      <c r="G478" s="55" t="s">
        <v>782</v>
      </c>
      <c r="H478"/>
      <c r="I478"/>
    </row>
    <row r="479" spans="1:9" s="25" customFormat="1">
      <c r="A479"/>
      <c r="B479" s="63"/>
      <c r="C479"/>
      <c r="D479"/>
      <c r="E479" s="3"/>
      <c r="F479" s="3"/>
      <c r="G479" s="55" t="s">
        <v>782</v>
      </c>
      <c r="H479"/>
      <c r="I479"/>
    </row>
    <row r="480" spans="1:9" s="25" customFormat="1">
      <c r="A480"/>
      <c r="B480" s="63"/>
      <c r="C480"/>
      <c r="D480"/>
      <c r="E480" s="3"/>
      <c r="F480" s="3"/>
      <c r="G480" s="55" t="s">
        <v>782</v>
      </c>
      <c r="H480"/>
      <c r="I480"/>
    </row>
    <row r="481" spans="1:9" s="25" customFormat="1">
      <c r="A481"/>
      <c r="B481" s="63"/>
      <c r="C481"/>
      <c r="D481"/>
      <c r="E481" s="3"/>
      <c r="F481" s="3"/>
      <c r="G481" s="55" t="s">
        <v>782</v>
      </c>
      <c r="H481"/>
      <c r="I481"/>
    </row>
    <row r="482" spans="1:9" s="25" customFormat="1">
      <c r="A482"/>
      <c r="B482" s="63"/>
      <c r="C482"/>
      <c r="D482"/>
      <c r="E482" s="3"/>
      <c r="F482" s="3"/>
      <c r="G482" s="55" t="s">
        <v>782</v>
      </c>
      <c r="H482"/>
      <c r="I482"/>
    </row>
    <row r="483" spans="1:9" s="25" customFormat="1">
      <c r="A483"/>
      <c r="B483" s="63"/>
      <c r="C483"/>
      <c r="D483"/>
      <c r="E483" s="3"/>
      <c r="F483" s="3"/>
      <c r="G483" s="55" t="s">
        <v>782</v>
      </c>
      <c r="H483"/>
      <c r="I483"/>
    </row>
    <row r="484" spans="1:9" s="25" customFormat="1">
      <c r="A484"/>
      <c r="B484" s="63"/>
      <c r="C484"/>
      <c r="D484"/>
      <c r="E484" s="3"/>
      <c r="F484" s="3"/>
      <c r="G484" s="55" t="s">
        <v>782</v>
      </c>
      <c r="H484"/>
      <c r="I484"/>
    </row>
    <row r="485" spans="1:9" s="25" customFormat="1">
      <c r="A485"/>
      <c r="B485" s="63"/>
      <c r="C485"/>
      <c r="D485"/>
      <c r="E485" s="3"/>
      <c r="F485" s="3"/>
      <c r="G485" s="55" t="s">
        <v>782</v>
      </c>
      <c r="H485"/>
      <c r="I485"/>
    </row>
    <row r="486" spans="1:9" s="25" customFormat="1">
      <c r="A486"/>
      <c r="B486" s="63"/>
      <c r="C486"/>
      <c r="D486"/>
      <c r="E486" s="3"/>
      <c r="F486" s="3"/>
      <c r="G486" s="55" t="s">
        <v>782</v>
      </c>
      <c r="H486"/>
      <c r="I486"/>
    </row>
    <row r="487" spans="1:9" s="25" customFormat="1">
      <c r="A487"/>
      <c r="B487" s="63"/>
      <c r="C487"/>
      <c r="D487"/>
      <c r="E487" s="3"/>
      <c r="F487" s="3"/>
      <c r="G487" s="55" t="s">
        <v>782</v>
      </c>
      <c r="H487"/>
      <c r="I487"/>
    </row>
    <row r="488" spans="1:9" s="25" customFormat="1">
      <c r="A488"/>
      <c r="B488" s="63"/>
      <c r="C488"/>
      <c r="D488"/>
      <c r="E488" s="3"/>
      <c r="F488" s="3"/>
      <c r="G488" s="55" t="s">
        <v>782</v>
      </c>
      <c r="H488"/>
      <c r="I488"/>
    </row>
    <row r="489" spans="1:9" s="25" customFormat="1">
      <c r="A489"/>
      <c r="B489" s="63"/>
      <c r="C489"/>
      <c r="D489"/>
      <c r="E489" s="3"/>
      <c r="F489" s="3"/>
      <c r="G489" s="55" t="s">
        <v>782</v>
      </c>
      <c r="H489"/>
      <c r="I489"/>
    </row>
    <row r="490" spans="1:9" s="25" customFormat="1">
      <c r="A490"/>
      <c r="B490" s="63"/>
      <c r="C490"/>
      <c r="D490"/>
      <c r="E490" s="3"/>
      <c r="F490" s="3"/>
      <c r="G490" s="55" t="s">
        <v>782</v>
      </c>
      <c r="H490"/>
      <c r="I490"/>
    </row>
    <row r="491" spans="1:9" s="25" customFormat="1">
      <c r="A491"/>
      <c r="B491" s="63"/>
      <c r="C491"/>
      <c r="D491"/>
      <c r="E491" s="3"/>
      <c r="F491" s="3"/>
      <c r="G491" s="55" t="s">
        <v>782</v>
      </c>
      <c r="H491"/>
      <c r="I491"/>
    </row>
    <row r="492" spans="1:9" s="25" customFormat="1">
      <c r="A492"/>
      <c r="B492" s="63"/>
      <c r="C492"/>
      <c r="D492"/>
      <c r="E492" s="3"/>
      <c r="F492" s="3"/>
      <c r="G492" s="55" t="s">
        <v>782</v>
      </c>
      <c r="H492"/>
      <c r="I492"/>
    </row>
    <row r="493" spans="1:9" s="25" customFormat="1">
      <c r="A493"/>
      <c r="B493" s="63"/>
      <c r="C493"/>
      <c r="D493"/>
      <c r="E493" s="3"/>
      <c r="F493" s="3"/>
      <c r="G493" s="55" t="s">
        <v>782</v>
      </c>
      <c r="H493"/>
      <c r="I493"/>
    </row>
    <row r="494" spans="1:9" s="25" customFormat="1">
      <c r="A494"/>
      <c r="B494" s="63"/>
      <c r="C494"/>
      <c r="D494"/>
      <c r="E494" s="3"/>
      <c r="F494" s="3"/>
      <c r="G494" s="55" t="s">
        <v>782</v>
      </c>
      <c r="H494"/>
      <c r="I494"/>
    </row>
    <row r="495" spans="1:9" s="25" customFormat="1">
      <c r="A495"/>
      <c r="B495" s="63"/>
      <c r="C495"/>
      <c r="D495"/>
      <c r="E495" s="3"/>
      <c r="F495" s="3"/>
      <c r="G495" s="55" t="s">
        <v>782</v>
      </c>
      <c r="H495"/>
      <c r="I495"/>
    </row>
    <row r="496" spans="1:9" s="25" customFormat="1">
      <c r="A496"/>
      <c r="B496" s="63"/>
      <c r="C496"/>
      <c r="D496"/>
      <c r="E496" s="3"/>
      <c r="F496" s="3"/>
      <c r="G496" s="55" t="s">
        <v>782</v>
      </c>
      <c r="H496"/>
      <c r="I496"/>
    </row>
    <row r="497" spans="1:9" s="25" customFormat="1">
      <c r="A497"/>
      <c r="B497" s="63"/>
      <c r="C497"/>
      <c r="D497"/>
      <c r="E497" s="3"/>
      <c r="F497" s="3"/>
      <c r="G497" s="55" t="s">
        <v>782</v>
      </c>
      <c r="H497"/>
      <c r="I497"/>
    </row>
    <row r="498" spans="1:9" s="25" customFormat="1">
      <c r="A498"/>
      <c r="B498" s="63"/>
      <c r="C498"/>
      <c r="D498"/>
      <c r="E498" s="3"/>
      <c r="F498" s="3"/>
      <c r="G498" s="55" t="s">
        <v>782</v>
      </c>
      <c r="H498"/>
      <c r="I498"/>
    </row>
    <row r="499" spans="1:9" s="25" customFormat="1">
      <c r="A499"/>
      <c r="B499" s="63"/>
      <c r="C499"/>
      <c r="D499"/>
      <c r="E499" s="3"/>
      <c r="F499" s="3"/>
      <c r="G499" s="55" t="s">
        <v>782</v>
      </c>
      <c r="H499"/>
      <c r="I499"/>
    </row>
    <row r="500" spans="1:9" s="25" customFormat="1">
      <c r="A500"/>
      <c r="B500" s="63"/>
      <c r="C500"/>
      <c r="D500"/>
      <c r="E500" s="3"/>
      <c r="F500" s="3"/>
      <c r="G500" s="55" t="s">
        <v>782</v>
      </c>
      <c r="H500"/>
      <c r="I500"/>
    </row>
    <row r="501" spans="1:9" s="25" customFormat="1">
      <c r="A501"/>
      <c r="B501" s="63"/>
      <c r="C501"/>
      <c r="D501"/>
      <c r="E501" s="3"/>
      <c r="F501" s="3"/>
      <c r="G501" s="55" t="s">
        <v>782</v>
      </c>
      <c r="H501"/>
      <c r="I501"/>
    </row>
    <row r="502" spans="1:9" s="25" customFormat="1">
      <c r="A502"/>
      <c r="B502" s="63"/>
      <c r="C502"/>
      <c r="D502"/>
      <c r="E502" s="3"/>
      <c r="F502" s="3"/>
      <c r="G502" s="55" t="s">
        <v>782</v>
      </c>
      <c r="H502"/>
      <c r="I502"/>
    </row>
    <row r="503" spans="1:9" s="25" customFormat="1">
      <c r="A503"/>
      <c r="B503" s="63"/>
      <c r="C503"/>
      <c r="D503"/>
      <c r="E503" s="3"/>
      <c r="F503" s="3"/>
      <c r="G503" s="55" t="s">
        <v>782</v>
      </c>
      <c r="H503"/>
      <c r="I503"/>
    </row>
    <row r="504" spans="1:9" s="25" customFormat="1">
      <c r="A504"/>
      <c r="B504" s="63"/>
      <c r="C504"/>
      <c r="D504"/>
      <c r="E504" s="3"/>
      <c r="F504" s="3"/>
      <c r="G504" s="55" t="s">
        <v>782</v>
      </c>
      <c r="H504"/>
      <c r="I504"/>
    </row>
    <row r="505" spans="1:9" s="25" customFormat="1">
      <c r="A505"/>
      <c r="B505" s="63"/>
      <c r="C505"/>
      <c r="D505"/>
      <c r="E505" s="3"/>
      <c r="F505" s="3"/>
      <c r="G505" s="55" t="s">
        <v>782</v>
      </c>
      <c r="H505"/>
      <c r="I505"/>
    </row>
    <row r="506" spans="1:9" s="25" customFormat="1">
      <c r="A506"/>
      <c r="B506" s="63"/>
      <c r="C506"/>
      <c r="D506"/>
      <c r="E506" s="3"/>
      <c r="F506" s="3"/>
      <c r="G506" s="55"/>
      <c r="H506"/>
      <c r="I506"/>
    </row>
    <row r="507" spans="1:9" s="25" customFormat="1">
      <c r="A507"/>
      <c r="B507" s="63"/>
      <c r="C507"/>
      <c r="D507"/>
      <c r="E507" s="3"/>
      <c r="F507" s="3"/>
      <c r="G507" s="55"/>
      <c r="H507"/>
      <c r="I507"/>
    </row>
    <row r="508" spans="1:9" s="25" customFormat="1">
      <c r="A508"/>
      <c r="B508" s="63"/>
      <c r="C508"/>
      <c r="D508"/>
      <c r="E508" s="3"/>
      <c r="F508" s="3"/>
      <c r="G508" s="55"/>
      <c r="H508"/>
      <c r="I508"/>
    </row>
    <row r="509" spans="1:9" s="25" customFormat="1">
      <c r="A509"/>
      <c r="B509" s="63"/>
      <c r="C509"/>
      <c r="D509"/>
      <c r="E509" s="3"/>
      <c r="F509" s="3"/>
      <c r="G509" s="55"/>
      <c r="H509"/>
      <c r="I509"/>
    </row>
    <row r="510" spans="1:9" s="25" customFormat="1">
      <c r="A510"/>
      <c r="B510" s="63"/>
      <c r="C510"/>
      <c r="D510"/>
      <c r="E510" s="3"/>
      <c r="F510" s="3"/>
      <c r="G510" s="55"/>
      <c r="H510"/>
      <c r="I510"/>
    </row>
    <row r="511" spans="1:9" s="25" customFormat="1">
      <c r="A511"/>
      <c r="B511" s="63"/>
      <c r="C511"/>
      <c r="D511"/>
      <c r="E511" s="3"/>
      <c r="F511" s="3"/>
      <c r="G511" s="55"/>
      <c r="H511"/>
      <c r="I511"/>
    </row>
    <row r="512" spans="1:9" s="25" customFormat="1">
      <c r="A512"/>
      <c r="B512" s="63"/>
      <c r="C512"/>
      <c r="D512"/>
      <c r="E512" s="3"/>
      <c r="F512" s="3"/>
      <c r="G512" s="55"/>
      <c r="H512"/>
      <c r="I512"/>
    </row>
    <row r="513" spans="1:9" s="25" customFormat="1">
      <c r="A513"/>
      <c r="B513" s="63"/>
      <c r="C513"/>
      <c r="D513"/>
      <c r="E513" s="3"/>
      <c r="F513" s="3"/>
      <c r="G513" s="55"/>
      <c r="H513"/>
      <c r="I513"/>
    </row>
    <row r="514" spans="1:9" s="25" customFormat="1">
      <c r="A514"/>
      <c r="B514" s="63"/>
      <c r="C514"/>
      <c r="D514"/>
      <c r="E514" s="3"/>
      <c r="F514" s="3"/>
      <c r="G514" s="55"/>
      <c r="H514"/>
      <c r="I514"/>
    </row>
    <row r="515" spans="1:9" s="25" customFormat="1">
      <c r="A515"/>
      <c r="B515" s="63"/>
      <c r="C515"/>
      <c r="D515"/>
      <c r="E515" s="3"/>
      <c r="F515" s="3"/>
      <c r="G515" s="55"/>
      <c r="H515"/>
      <c r="I515"/>
    </row>
    <row r="516" spans="1:9" s="25" customFormat="1">
      <c r="A516"/>
      <c r="B516" s="63"/>
      <c r="C516"/>
      <c r="D516"/>
      <c r="E516" s="3"/>
      <c r="F516" s="3"/>
      <c r="G516" s="55"/>
      <c r="H516"/>
      <c r="I516"/>
    </row>
    <row r="517" spans="1:9" s="25" customFormat="1">
      <c r="A517"/>
      <c r="B517" s="63"/>
      <c r="C517"/>
      <c r="D517"/>
      <c r="E517" s="3"/>
      <c r="F517" s="3"/>
      <c r="G517" s="55"/>
      <c r="H517"/>
      <c r="I517"/>
    </row>
    <row r="518" spans="1:9" s="25" customFormat="1">
      <c r="A518"/>
      <c r="B518" s="63"/>
      <c r="C518"/>
      <c r="D518"/>
      <c r="E518" s="3"/>
      <c r="F518" s="3"/>
      <c r="G518" s="55"/>
      <c r="H518"/>
      <c r="I518"/>
    </row>
    <row r="519" spans="1:9" s="25" customFormat="1">
      <c r="A519"/>
      <c r="B519" s="63"/>
      <c r="C519"/>
      <c r="D519"/>
      <c r="E519" s="3"/>
      <c r="F519" s="3"/>
      <c r="G519" s="55"/>
      <c r="H519"/>
      <c r="I519"/>
    </row>
    <row r="520" spans="1:9" s="25" customFormat="1">
      <c r="A520"/>
      <c r="B520" s="63"/>
      <c r="C520"/>
      <c r="D520"/>
      <c r="E520" s="3"/>
      <c r="F520" s="3"/>
      <c r="G520" s="55"/>
      <c r="H520" s="3"/>
      <c r="I520"/>
    </row>
    <row r="521" spans="1:9" s="25" customFormat="1">
      <c r="A521"/>
      <c r="B521" s="63"/>
      <c r="C521"/>
      <c r="D521"/>
      <c r="E521" s="3"/>
      <c r="F521" s="3"/>
      <c r="G521" s="55"/>
      <c r="H521"/>
      <c r="I521"/>
    </row>
    <row r="522" spans="1:9" s="25" customFormat="1">
      <c r="A522"/>
      <c r="B522" s="63"/>
      <c r="C522"/>
      <c r="D522"/>
      <c r="E522" s="3"/>
      <c r="F522" s="3"/>
      <c r="G522" s="55"/>
      <c r="H522"/>
      <c r="I522"/>
    </row>
    <row r="523" spans="1:9" s="25" customFormat="1">
      <c r="A523"/>
      <c r="B523" s="63"/>
      <c r="C523"/>
      <c r="D523"/>
      <c r="E523" s="3"/>
      <c r="F523" s="3"/>
      <c r="G523" s="55"/>
      <c r="H523"/>
      <c r="I523"/>
    </row>
    <row r="524" spans="1:9" s="25" customFormat="1">
      <c r="A524"/>
      <c r="B524" s="63"/>
      <c r="C524"/>
      <c r="D524"/>
      <c r="E524" s="3"/>
      <c r="F524" s="3"/>
      <c r="G524" s="55"/>
      <c r="H524"/>
      <c r="I524"/>
    </row>
    <row r="525" spans="1:9" s="25" customFormat="1">
      <c r="A525"/>
      <c r="B525" s="63"/>
      <c r="C525"/>
      <c r="D525"/>
      <c r="E525" s="3"/>
      <c r="F525" s="3"/>
      <c r="G525" s="55"/>
      <c r="H525"/>
      <c r="I525"/>
    </row>
    <row r="526" spans="1:9" s="25" customFormat="1">
      <c r="A526"/>
      <c r="B526" s="63"/>
      <c r="C526"/>
      <c r="D526"/>
      <c r="E526" s="3"/>
      <c r="F526" s="3"/>
      <c r="G526" s="55"/>
      <c r="H526"/>
      <c r="I526"/>
    </row>
    <row r="527" spans="1:9" s="25" customFormat="1">
      <c r="A527"/>
      <c r="B527" s="63"/>
      <c r="C527"/>
      <c r="D527"/>
      <c r="E527" s="3"/>
      <c r="F527" s="3"/>
      <c r="G527" s="55"/>
      <c r="H527"/>
      <c r="I527"/>
    </row>
    <row r="528" spans="1:9" s="25" customFormat="1">
      <c r="A528"/>
      <c r="B528" s="63"/>
      <c r="C528"/>
      <c r="D528"/>
      <c r="E528" s="3"/>
      <c r="F528" s="3"/>
      <c r="G528" s="55"/>
      <c r="H528"/>
      <c r="I528"/>
    </row>
    <row r="529" spans="1:9" s="25" customFormat="1">
      <c r="A529"/>
      <c r="B529" s="63"/>
      <c r="C529"/>
      <c r="D529"/>
      <c r="E529" s="3"/>
      <c r="F529" s="3"/>
      <c r="G529" s="55"/>
      <c r="H529"/>
      <c r="I529"/>
    </row>
    <row r="530" spans="1:9" s="25" customFormat="1">
      <c r="A530"/>
      <c r="B530" s="63"/>
      <c r="C530"/>
      <c r="D530"/>
      <c r="E530" s="3"/>
      <c r="F530" s="3"/>
      <c r="G530" s="55"/>
      <c r="H530"/>
      <c r="I530"/>
    </row>
    <row r="531" spans="1:9" s="25" customFormat="1">
      <c r="A531"/>
      <c r="B531" s="63"/>
      <c r="C531"/>
      <c r="D531"/>
      <c r="E531" s="3"/>
      <c r="F531" s="3"/>
      <c r="G531" s="55"/>
      <c r="H531"/>
      <c r="I531"/>
    </row>
    <row r="532" spans="1:9" s="25" customFormat="1">
      <c r="A532"/>
      <c r="B532" s="63"/>
      <c r="C532"/>
      <c r="D532"/>
      <c r="E532" s="3"/>
      <c r="F532" s="3"/>
      <c r="G532" s="55"/>
      <c r="H532"/>
      <c r="I532"/>
    </row>
    <row r="533" spans="1:9" s="25" customFormat="1">
      <c r="A533"/>
      <c r="B533" s="63"/>
      <c r="C533"/>
      <c r="D533"/>
      <c r="E533" s="3"/>
      <c r="F533" s="3"/>
      <c r="G533" s="55"/>
      <c r="H533" s="3"/>
      <c r="I533"/>
    </row>
    <row r="534" spans="1:9" s="25" customFormat="1">
      <c r="A534"/>
      <c r="B534" s="63"/>
      <c r="C534"/>
      <c r="D534"/>
      <c r="E534" s="3"/>
      <c r="F534" s="3"/>
      <c r="G534" s="55"/>
      <c r="H534"/>
      <c r="I534"/>
    </row>
    <row r="535" spans="1:9" s="25" customFormat="1">
      <c r="A535"/>
      <c r="B535" s="63"/>
      <c r="C535"/>
      <c r="D535"/>
      <c r="E535" s="3"/>
      <c r="F535" s="3"/>
      <c r="G535" s="55"/>
      <c r="H535"/>
      <c r="I535"/>
    </row>
    <row r="536" spans="1:9" s="25" customFormat="1">
      <c r="A536"/>
      <c r="B536" s="63"/>
      <c r="C536"/>
      <c r="D536"/>
      <c r="E536" s="3"/>
      <c r="F536" s="3"/>
      <c r="G536" s="55"/>
      <c r="H536"/>
      <c r="I536"/>
    </row>
    <row r="537" spans="1:9" s="25" customFormat="1">
      <c r="A537"/>
      <c r="B537" s="63"/>
      <c r="C537"/>
      <c r="D537"/>
      <c r="E537" s="3"/>
      <c r="F537" s="3"/>
      <c r="G537" s="55"/>
      <c r="H537"/>
      <c r="I537"/>
    </row>
    <row r="538" spans="1:9" s="25" customFormat="1">
      <c r="A538"/>
      <c r="B538" s="63"/>
      <c r="C538"/>
      <c r="D538"/>
      <c r="E538" s="3"/>
      <c r="F538" s="3"/>
      <c r="G538" s="55"/>
      <c r="H538"/>
      <c r="I538"/>
    </row>
    <row r="539" spans="1:9" s="25" customFormat="1">
      <c r="A539"/>
      <c r="B539" s="63"/>
      <c r="C539"/>
      <c r="D539"/>
      <c r="E539" s="3"/>
      <c r="F539" s="3"/>
      <c r="G539" s="55"/>
      <c r="H539"/>
      <c r="I539"/>
    </row>
    <row r="540" spans="1:9" s="25" customFormat="1">
      <c r="A540"/>
      <c r="B540" s="63"/>
      <c r="C540"/>
      <c r="D540"/>
      <c r="E540" s="3"/>
      <c r="F540" s="3"/>
      <c r="G540" s="55"/>
      <c r="H540"/>
      <c r="I540"/>
    </row>
    <row r="541" spans="1:9" s="25" customFormat="1">
      <c r="A541"/>
      <c r="B541" s="63"/>
      <c r="C541"/>
      <c r="D541"/>
      <c r="E541" s="3"/>
      <c r="F541" s="3"/>
      <c r="G541" s="55"/>
      <c r="H541"/>
      <c r="I541"/>
    </row>
    <row r="542" spans="1:9" s="25" customFormat="1">
      <c r="A542"/>
      <c r="B542" s="63"/>
      <c r="C542"/>
      <c r="D542"/>
      <c r="E542" s="3"/>
      <c r="F542" s="3"/>
      <c r="G542" s="55"/>
      <c r="H542"/>
      <c r="I542"/>
    </row>
    <row r="543" spans="1:9" s="25" customFormat="1">
      <c r="A543"/>
      <c r="B543" s="63"/>
      <c r="C543"/>
      <c r="D543"/>
      <c r="E543" s="3"/>
      <c r="F543" s="3"/>
      <c r="G543" s="55"/>
      <c r="H543"/>
      <c r="I543"/>
    </row>
    <row r="544" spans="1:9" s="25" customFormat="1">
      <c r="A544"/>
      <c r="B544" s="63"/>
      <c r="C544"/>
      <c r="D544"/>
      <c r="E544" s="3"/>
      <c r="F544" s="3"/>
      <c r="G544" s="55"/>
      <c r="H544"/>
      <c r="I544"/>
    </row>
    <row r="545" spans="1:9" s="25" customFormat="1">
      <c r="A545"/>
      <c r="B545" s="63"/>
      <c r="C545"/>
      <c r="D545"/>
      <c r="E545" s="3"/>
      <c r="F545" s="3"/>
      <c r="G545" s="55"/>
      <c r="H545"/>
      <c r="I545"/>
    </row>
    <row r="546" spans="1:9" s="25" customFormat="1">
      <c r="A546"/>
      <c r="B546" s="63"/>
      <c r="C546"/>
      <c r="D546"/>
      <c r="E546" s="3"/>
      <c r="F546" s="3"/>
      <c r="G546" s="55"/>
      <c r="H546"/>
      <c r="I546"/>
    </row>
    <row r="547" spans="1:9" s="25" customFormat="1">
      <c r="A547"/>
      <c r="B547" s="63"/>
      <c r="C547"/>
      <c r="D547"/>
      <c r="E547" s="3"/>
      <c r="F547" s="3"/>
      <c r="G547" s="55"/>
      <c r="H547"/>
      <c r="I547"/>
    </row>
    <row r="548" spans="1:9" s="25" customFormat="1">
      <c r="A548"/>
      <c r="B548" s="63"/>
      <c r="C548"/>
      <c r="D548"/>
      <c r="E548" s="3"/>
      <c r="F548" s="3"/>
      <c r="G548" s="55"/>
      <c r="H548"/>
      <c r="I548"/>
    </row>
    <row r="549" spans="1:9" s="25" customFormat="1">
      <c r="A549"/>
      <c r="B549" s="63"/>
      <c r="C549"/>
      <c r="D549"/>
      <c r="E549" s="3"/>
      <c r="F549" s="3"/>
      <c r="G549" s="55"/>
      <c r="H549"/>
      <c r="I549"/>
    </row>
    <row r="550" spans="1:9" s="25" customFormat="1">
      <c r="A550"/>
      <c r="B550" s="63"/>
      <c r="C550"/>
      <c r="D550"/>
      <c r="E550" s="3"/>
      <c r="F550" s="3"/>
      <c r="G550" s="55"/>
      <c r="H550"/>
      <c r="I550"/>
    </row>
    <row r="551" spans="1:9" s="25" customFormat="1">
      <c r="A551"/>
      <c r="B551" s="63"/>
      <c r="C551"/>
      <c r="D551"/>
      <c r="E551" s="3"/>
      <c r="F551" s="3"/>
      <c r="G551" s="55"/>
      <c r="H551"/>
      <c r="I551"/>
    </row>
    <row r="552" spans="1:9" s="25" customFormat="1">
      <c r="A552"/>
      <c r="B552" s="63"/>
      <c r="C552"/>
      <c r="D552"/>
      <c r="E552" s="3"/>
      <c r="F552" s="3"/>
      <c r="G552" s="55"/>
      <c r="H552"/>
      <c r="I552"/>
    </row>
    <row r="553" spans="1:9" s="25" customFormat="1">
      <c r="A553"/>
      <c r="B553" s="63"/>
      <c r="C553"/>
      <c r="D553"/>
      <c r="E553" s="3"/>
      <c r="F553" s="3"/>
      <c r="G553" s="55"/>
      <c r="H553"/>
      <c r="I553"/>
    </row>
    <row r="554" spans="1:9" s="25" customFormat="1">
      <c r="A554"/>
      <c r="B554" s="63"/>
      <c r="C554"/>
      <c r="D554"/>
      <c r="E554" s="3"/>
      <c r="F554" s="3"/>
      <c r="G554" s="55"/>
      <c r="H554"/>
      <c r="I554"/>
    </row>
    <row r="555" spans="1:9" s="25" customFormat="1">
      <c r="A555"/>
      <c r="B555" s="63"/>
      <c r="C555"/>
      <c r="D555"/>
      <c r="E555" s="3"/>
      <c r="F555" s="3"/>
      <c r="G555" s="55"/>
      <c r="H555" s="3"/>
      <c r="I555"/>
    </row>
    <row r="556" spans="1:9" s="25" customFormat="1">
      <c r="A556"/>
      <c r="B556" s="63"/>
      <c r="C556"/>
      <c r="D556"/>
      <c r="E556" s="3"/>
      <c r="F556" s="3"/>
      <c r="G556" s="55"/>
      <c r="H556" s="3"/>
      <c r="I556"/>
    </row>
    <row r="557" spans="1:9" s="25" customFormat="1">
      <c r="A557"/>
      <c r="B557" s="63"/>
      <c r="C557"/>
      <c r="D557"/>
      <c r="E557" s="3"/>
      <c r="F557" s="3"/>
      <c r="G557" s="55"/>
      <c r="H557"/>
      <c r="I557"/>
    </row>
    <row r="558" spans="1:9" s="25" customFormat="1">
      <c r="A558"/>
      <c r="B558" s="63"/>
      <c r="C558"/>
      <c r="D558"/>
      <c r="E558" s="3"/>
      <c r="F558" s="3"/>
      <c r="G558" s="55"/>
      <c r="H558" s="3"/>
      <c r="I558"/>
    </row>
    <row r="559" spans="1:9" s="25" customFormat="1">
      <c r="A559"/>
      <c r="B559" s="63"/>
      <c r="C559"/>
      <c r="D559"/>
      <c r="E559" s="3"/>
      <c r="F559" s="3"/>
      <c r="G559" s="55"/>
      <c r="H559"/>
      <c r="I559"/>
    </row>
    <row r="560" spans="1:9" s="25" customFormat="1">
      <c r="A560"/>
      <c r="B560" s="63"/>
      <c r="C560"/>
      <c r="D560"/>
      <c r="E560" s="3"/>
      <c r="F560" s="3"/>
      <c r="G560" s="55"/>
      <c r="H560"/>
      <c r="I560"/>
    </row>
    <row r="561" spans="1:9" s="25" customFormat="1">
      <c r="A561"/>
      <c r="B561" s="63"/>
      <c r="C561"/>
      <c r="D561"/>
      <c r="E561" s="3"/>
      <c r="F561" s="3"/>
      <c r="G561" s="55"/>
      <c r="H561"/>
      <c r="I561"/>
    </row>
    <row r="562" spans="1:9" s="25" customFormat="1">
      <c r="A562"/>
      <c r="B562" s="63"/>
      <c r="C562"/>
      <c r="D562"/>
      <c r="E562" s="3"/>
      <c r="F562" s="3"/>
      <c r="G562" s="55"/>
      <c r="H562"/>
      <c r="I562"/>
    </row>
    <row r="563" spans="1:9" s="25" customFormat="1">
      <c r="A563"/>
      <c r="B563" s="63"/>
      <c r="C563"/>
      <c r="D563"/>
      <c r="E563" s="3"/>
      <c r="F563" s="3"/>
      <c r="G563" s="55"/>
      <c r="H563" s="3"/>
      <c r="I563"/>
    </row>
    <row r="564" spans="1:9" s="25" customFormat="1">
      <c r="A564"/>
      <c r="B564" s="63"/>
      <c r="C564"/>
      <c r="D564"/>
      <c r="E564" s="3"/>
      <c r="F564" s="3"/>
      <c r="G564" s="55"/>
      <c r="H564" s="3"/>
      <c r="I564"/>
    </row>
    <row r="565" spans="1:9" s="25" customFormat="1">
      <c r="A565"/>
      <c r="B565" s="63"/>
      <c r="C565"/>
      <c r="D565"/>
      <c r="E565" s="3"/>
      <c r="F565" s="3"/>
      <c r="G565" s="55"/>
      <c r="H565"/>
      <c r="I565"/>
    </row>
    <row r="566" spans="1:9" s="25" customFormat="1">
      <c r="A566"/>
      <c r="B566" s="63"/>
      <c r="C566"/>
      <c r="D566"/>
      <c r="E566" s="3"/>
      <c r="F566" s="3"/>
      <c r="G566" s="55"/>
      <c r="H566"/>
      <c r="I566"/>
    </row>
    <row r="567" spans="1:9" s="25" customFormat="1">
      <c r="A567"/>
      <c r="B567" s="63"/>
      <c r="C567"/>
      <c r="D567"/>
      <c r="E567" s="3"/>
      <c r="F567" s="3"/>
      <c r="G567" s="55"/>
      <c r="H567"/>
      <c r="I567"/>
    </row>
    <row r="568" spans="1:9" s="25" customFormat="1">
      <c r="A568"/>
      <c r="B568" s="63"/>
      <c r="C568"/>
      <c r="D568"/>
      <c r="E568" s="3"/>
      <c r="F568" s="3"/>
      <c r="G568" s="55"/>
      <c r="H568"/>
      <c r="I568"/>
    </row>
    <row r="569" spans="1:9" s="25" customFormat="1">
      <c r="A569"/>
      <c r="B569" s="63"/>
      <c r="C569"/>
      <c r="D569"/>
      <c r="E569" s="3"/>
      <c r="F569" s="3"/>
      <c r="G569" s="55"/>
      <c r="H569"/>
      <c r="I569"/>
    </row>
    <row r="570" spans="1:9" s="25" customFormat="1">
      <c r="A570"/>
      <c r="B570" s="63"/>
      <c r="C570"/>
      <c r="D570"/>
      <c r="E570" s="3"/>
      <c r="F570" s="3"/>
      <c r="G570" s="55"/>
      <c r="H570"/>
      <c r="I570"/>
    </row>
    <row r="571" spans="1:9" s="25" customFormat="1">
      <c r="A571"/>
      <c r="B571" s="63"/>
      <c r="C571"/>
      <c r="D571"/>
      <c r="E571" s="3"/>
      <c r="F571" s="3"/>
      <c r="G571" s="55"/>
      <c r="H571"/>
      <c r="I571"/>
    </row>
    <row r="572" spans="1:9" s="25" customFormat="1">
      <c r="A572"/>
      <c r="B572" s="63"/>
      <c r="C572"/>
      <c r="D572"/>
      <c r="E572" s="3"/>
      <c r="F572" s="3"/>
      <c r="G572" s="55"/>
      <c r="H572"/>
      <c r="I572"/>
    </row>
    <row r="573" spans="1:9" s="25" customFormat="1">
      <c r="A573"/>
      <c r="B573" s="63"/>
      <c r="C573"/>
      <c r="D573"/>
      <c r="E573" s="3"/>
      <c r="F573" s="3"/>
      <c r="G573" s="55"/>
      <c r="H573"/>
      <c r="I573"/>
    </row>
    <row r="574" spans="1:9" s="25" customFormat="1">
      <c r="A574"/>
      <c r="B574" s="63"/>
      <c r="C574"/>
      <c r="D574"/>
      <c r="E574" s="3"/>
      <c r="F574" s="3"/>
      <c r="G574" s="55"/>
      <c r="H574"/>
      <c r="I574"/>
    </row>
    <row r="575" spans="1:9" s="25" customFormat="1">
      <c r="A575"/>
      <c r="B575" s="63"/>
      <c r="C575"/>
      <c r="D575"/>
      <c r="E575" s="3"/>
      <c r="F575" s="3"/>
      <c r="G575" s="55"/>
      <c r="H575"/>
      <c r="I575"/>
    </row>
    <row r="576" spans="1:9" s="25" customFormat="1">
      <c r="A576"/>
      <c r="B576" s="63"/>
      <c r="C576"/>
      <c r="D576"/>
      <c r="E576" s="3"/>
      <c r="F576" s="3"/>
      <c r="G576" s="55"/>
      <c r="H576"/>
      <c r="I576"/>
    </row>
    <row r="577" spans="1:9" s="25" customFormat="1">
      <c r="A577"/>
      <c r="B577" s="63"/>
      <c r="C577"/>
      <c r="D577"/>
      <c r="E577" s="3"/>
      <c r="F577" s="3"/>
      <c r="G577" s="55"/>
      <c r="H577"/>
      <c r="I577"/>
    </row>
    <row r="578" spans="1:9" s="25" customFormat="1">
      <c r="A578"/>
      <c r="B578" s="63"/>
      <c r="C578"/>
      <c r="D578"/>
      <c r="E578" s="3"/>
      <c r="F578" s="3"/>
      <c r="G578" s="55"/>
      <c r="H578"/>
      <c r="I578"/>
    </row>
    <row r="579" spans="1:9" s="25" customFormat="1">
      <c r="A579"/>
      <c r="B579" s="63"/>
      <c r="C579"/>
      <c r="D579"/>
      <c r="E579" s="3"/>
      <c r="F579" s="3"/>
      <c r="G579" s="55"/>
      <c r="H579"/>
      <c r="I579"/>
    </row>
    <row r="580" spans="1:9" s="25" customFormat="1">
      <c r="A580"/>
      <c r="B580" s="63"/>
      <c r="C580"/>
      <c r="D580"/>
      <c r="E580" s="3"/>
      <c r="F580" s="3"/>
      <c r="G580" s="55"/>
      <c r="H580"/>
      <c r="I580"/>
    </row>
    <row r="581" spans="1:9" s="25" customFormat="1">
      <c r="A581"/>
      <c r="B581" s="63"/>
      <c r="C581"/>
      <c r="D581"/>
      <c r="E581" s="3"/>
      <c r="F581" s="3"/>
      <c r="G581" s="55"/>
      <c r="H581"/>
      <c r="I581"/>
    </row>
    <row r="582" spans="1:9" s="25" customFormat="1">
      <c r="A582"/>
      <c r="B582" s="63"/>
      <c r="C582"/>
      <c r="D582"/>
      <c r="E582" s="3"/>
      <c r="F582" s="3"/>
      <c r="G582" s="55"/>
      <c r="H582" s="3"/>
      <c r="I582"/>
    </row>
    <row r="583" spans="1:9" s="25" customFormat="1">
      <c r="A583"/>
      <c r="B583" s="63"/>
      <c r="C583"/>
      <c r="D583"/>
      <c r="E583" s="3"/>
      <c r="F583" s="3"/>
      <c r="G583" s="55"/>
      <c r="H583"/>
      <c r="I583"/>
    </row>
    <row r="584" spans="1:9" s="25" customFormat="1">
      <c r="A584"/>
      <c r="B584" s="63"/>
      <c r="C584"/>
      <c r="D584"/>
      <c r="E584" s="3"/>
      <c r="F584" s="3"/>
      <c r="G584" s="55"/>
      <c r="H584"/>
      <c r="I584"/>
    </row>
    <row r="585" spans="1:9" s="25" customFormat="1">
      <c r="A585"/>
      <c r="B585" s="63"/>
      <c r="C585"/>
      <c r="D585"/>
      <c r="E585" s="3"/>
      <c r="F585" s="3"/>
      <c r="G585" s="55"/>
      <c r="H585"/>
      <c r="I585"/>
    </row>
    <row r="586" spans="1:9" s="25" customFormat="1">
      <c r="A586"/>
      <c r="B586" s="63"/>
      <c r="C586"/>
      <c r="D586"/>
      <c r="E586" s="3"/>
      <c r="F586" s="3"/>
      <c r="G586" s="55"/>
      <c r="H586"/>
      <c r="I586"/>
    </row>
    <row r="587" spans="1:9" s="25" customFormat="1">
      <c r="A587"/>
      <c r="B587" s="63"/>
      <c r="C587"/>
      <c r="D587"/>
      <c r="E587" s="3"/>
      <c r="F587" s="3"/>
      <c r="G587" s="55"/>
      <c r="H587"/>
      <c r="I587"/>
    </row>
    <row r="588" spans="1:9" s="25" customFormat="1">
      <c r="A588"/>
      <c r="B588" s="63"/>
      <c r="C588"/>
      <c r="D588"/>
      <c r="E588" s="3"/>
      <c r="F588" s="3"/>
      <c r="G588" s="55"/>
      <c r="H588"/>
      <c r="I588"/>
    </row>
    <row r="589" spans="1:9" s="25" customFormat="1">
      <c r="A589"/>
      <c r="B589" s="63"/>
      <c r="C589"/>
      <c r="D589"/>
      <c r="E589" s="3"/>
      <c r="F589" s="3"/>
      <c r="G589" s="55"/>
      <c r="H589"/>
      <c r="I589"/>
    </row>
    <row r="590" spans="1:9" s="25" customFormat="1">
      <c r="A590"/>
      <c r="B590" s="63"/>
      <c r="C590"/>
      <c r="D590"/>
      <c r="E590" s="3"/>
      <c r="F590" s="3"/>
      <c r="G590" s="55"/>
      <c r="H590"/>
      <c r="I590"/>
    </row>
    <row r="591" spans="1:9" s="25" customFormat="1">
      <c r="A591"/>
      <c r="B591" s="63"/>
      <c r="C591"/>
      <c r="D591"/>
      <c r="E591" s="3"/>
      <c r="F591" s="3"/>
      <c r="G591" s="55"/>
      <c r="H591"/>
      <c r="I591"/>
    </row>
    <row r="592" spans="1:9" s="25" customFormat="1">
      <c r="A592"/>
      <c r="B592" s="63"/>
      <c r="C592"/>
      <c r="D592"/>
      <c r="E592" s="3"/>
      <c r="F592" s="3"/>
      <c r="G592" s="55"/>
      <c r="H592"/>
      <c r="I592"/>
    </row>
    <row r="593" spans="1:9" s="25" customFormat="1">
      <c r="A593"/>
      <c r="B593" s="63"/>
      <c r="C593"/>
      <c r="D593"/>
      <c r="E593" s="3"/>
      <c r="F593" s="3"/>
      <c r="G593" s="55"/>
      <c r="H593"/>
      <c r="I593"/>
    </row>
    <row r="594" spans="1:9" s="25" customFormat="1">
      <c r="A594"/>
      <c r="B594" s="63"/>
      <c r="C594"/>
      <c r="D594"/>
      <c r="E594" s="3"/>
      <c r="F594" s="3"/>
      <c r="G594" s="55"/>
      <c r="H594" s="3"/>
      <c r="I594"/>
    </row>
    <row r="595" spans="1:9" s="25" customFormat="1">
      <c r="A595"/>
      <c r="B595" s="63"/>
      <c r="C595"/>
      <c r="D595"/>
      <c r="E595" s="3"/>
      <c r="F595" s="3"/>
      <c r="G595" s="55"/>
      <c r="H595" s="3"/>
      <c r="I595"/>
    </row>
    <row r="596" spans="1:9" s="25" customFormat="1">
      <c r="A596"/>
      <c r="B596" s="63"/>
      <c r="C596"/>
      <c r="D596"/>
      <c r="E596" s="3"/>
      <c r="F596" s="3"/>
      <c r="G596" s="55"/>
      <c r="H596" s="3"/>
      <c r="I596"/>
    </row>
    <row r="597" spans="1:9" s="25" customFormat="1">
      <c r="A597"/>
      <c r="B597" s="63"/>
      <c r="C597"/>
      <c r="D597"/>
      <c r="E597" s="3"/>
      <c r="F597" s="3"/>
      <c r="G597" s="55"/>
      <c r="H597"/>
      <c r="I597"/>
    </row>
    <row r="598" spans="1:9" s="25" customFormat="1">
      <c r="A598"/>
      <c r="B598" s="63"/>
      <c r="C598"/>
      <c r="D598"/>
      <c r="E598" s="3"/>
      <c r="F598" s="3"/>
      <c r="G598" s="55"/>
      <c r="H598"/>
      <c r="I598"/>
    </row>
    <row r="599" spans="1:9" s="25" customFormat="1">
      <c r="A599"/>
      <c r="B599" s="63"/>
      <c r="C599"/>
      <c r="D599"/>
      <c r="E599" s="3"/>
      <c r="F599" s="3"/>
      <c r="G599" s="55"/>
      <c r="H599"/>
      <c r="I599"/>
    </row>
    <row r="600" spans="1:9" s="25" customFormat="1">
      <c r="A600"/>
      <c r="B600" s="63"/>
      <c r="C600"/>
      <c r="D600"/>
      <c r="E600" s="3"/>
      <c r="F600" s="3"/>
      <c r="G600" s="55"/>
      <c r="H600"/>
      <c r="I600"/>
    </row>
    <row r="601" spans="1:9" s="25" customFormat="1">
      <c r="A601"/>
      <c r="B601" s="63"/>
      <c r="C601"/>
      <c r="D601"/>
      <c r="E601" s="3"/>
      <c r="F601" s="3"/>
      <c r="G601" s="55"/>
      <c r="H601"/>
      <c r="I601"/>
    </row>
    <row r="602" spans="1:9" s="25" customFormat="1">
      <c r="A602"/>
      <c r="B602" s="63"/>
      <c r="C602"/>
      <c r="D602"/>
      <c r="E602" s="3"/>
      <c r="F602" s="3"/>
      <c r="G602" s="55"/>
      <c r="H602" s="3"/>
      <c r="I602"/>
    </row>
    <row r="603" spans="1:9" s="25" customFormat="1">
      <c r="A603"/>
      <c r="B603" s="63"/>
      <c r="C603"/>
      <c r="D603"/>
      <c r="E603" s="3"/>
      <c r="F603" s="3"/>
      <c r="G603" s="55"/>
      <c r="H603" s="3"/>
      <c r="I603"/>
    </row>
    <row r="604" spans="1:9" s="25" customFormat="1">
      <c r="A604"/>
      <c r="B604" s="63"/>
      <c r="C604"/>
      <c r="D604"/>
      <c r="E604" s="3"/>
      <c r="F604" s="3"/>
      <c r="G604" s="55"/>
      <c r="H604" s="3"/>
      <c r="I604"/>
    </row>
    <row r="605" spans="1:9" s="25" customFormat="1">
      <c r="A605"/>
      <c r="B605" s="63"/>
      <c r="C605"/>
      <c r="D605"/>
      <c r="E605" s="3"/>
      <c r="F605" s="3"/>
      <c r="G605" s="55"/>
      <c r="H605" s="3"/>
      <c r="I605"/>
    </row>
    <row r="606" spans="1:9" s="25" customFormat="1">
      <c r="A606"/>
      <c r="B606" s="63"/>
      <c r="C606"/>
      <c r="D606"/>
      <c r="E606" s="3"/>
      <c r="F606" s="3"/>
      <c r="G606" s="55"/>
      <c r="H606"/>
      <c r="I606"/>
    </row>
    <row r="607" spans="1:9" s="25" customFormat="1">
      <c r="A607"/>
      <c r="B607" s="63"/>
      <c r="C607"/>
      <c r="D607"/>
      <c r="E607" s="3"/>
      <c r="F607" s="3"/>
      <c r="G607" s="55"/>
      <c r="H607"/>
      <c r="I607"/>
    </row>
    <row r="608" spans="1:9" s="25" customFormat="1">
      <c r="A608"/>
      <c r="B608" s="63"/>
      <c r="C608"/>
      <c r="D608"/>
      <c r="E608" s="3"/>
      <c r="F608" s="3"/>
      <c r="G608" s="55"/>
      <c r="H608"/>
      <c r="I608"/>
    </row>
    <row r="609" spans="1:9" s="25" customFormat="1">
      <c r="A609"/>
      <c r="B609" s="63"/>
      <c r="C609"/>
      <c r="D609"/>
      <c r="E609" s="3"/>
      <c r="F609" s="3"/>
      <c r="G609" s="55"/>
      <c r="H609"/>
      <c r="I609"/>
    </row>
    <row r="610" spans="1:9" s="25" customFormat="1">
      <c r="A610"/>
      <c r="B610" s="63"/>
      <c r="C610"/>
      <c r="D610"/>
      <c r="E610" s="3"/>
      <c r="F610" s="3"/>
      <c r="G610" s="55"/>
      <c r="H610"/>
      <c r="I610"/>
    </row>
    <row r="611" spans="1:9" s="25" customFormat="1">
      <c r="A611"/>
      <c r="B611" s="63"/>
      <c r="C611"/>
      <c r="D611"/>
      <c r="E611" s="3"/>
      <c r="F611" s="3"/>
      <c r="G611" s="55"/>
      <c r="H611"/>
      <c r="I611"/>
    </row>
    <row r="612" spans="1:9" s="25" customFormat="1">
      <c r="A612"/>
      <c r="B612" s="63"/>
      <c r="C612"/>
      <c r="D612"/>
      <c r="E612" s="3"/>
      <c r="F612" s="3"/>
      <c r="G612" s="55"/>
      <c r="H612"/>
      <c r="I612"/>
    </row>
    <row r="613" spans="1:9" s="25" customFormat="1">
      <c r="A613"/>
      <c r="B613" s="63"/>
      <c r="C613"/>
      <c r="D613"/>
      <c r="E613" s="3"/>
      <c r="F613" s="3"/>
      <c r="G613" s="55"/>
      <c r="H613" s="3"/>
      <c r="I613"/>
    </row>
    <row r="614" spans="1:9" s="25" customFormat="1">
      <c r="A614"/>
      <c r="B614" s="63"/>
      <c r="C614"/>
      <c r="D614"/>
      <c r="E614" s="3"/>
      <c r="F614" s="3"/>
      <c r="G614" s="55"/>
      <c r="H614" s="3"/>
      <c r="I614"/>
    </row>
    <row r="615" spans="1:9" s="25" customFormat="1">
      <c r="A615"/>
      <c r="B615" s="63"/>
      <c r="C615"/>
      <c r="D615"/>
      <c r="E615" s="3"/>
      <c r="F615" s="3"/>
      <c r="G615" s="55"/>
      <c r="H615"/>
      <c r="I615"/>
    </row>
    <row r="616" spans="1:9" s="25" customFormat="1">
      <c r="A616"/>
      <c r="B616" s="63"/>
      <c r="C616"/>
      <c r="D616"/>
      <c r="E616" s="3"/>
      <c r="F616" s="3"/>
      <c r="G616" s="55"/>
      <c r="H616" s="3"/>
      <c r="I616"/>
    </row>
    <row r="617" spans="1:9" s="25" customFormat="1">
      <c r="A617"/>
      <c r="B617" s="63"/>
      <c r="C617"/>
      <c r="D617"/>
      <c r="E617" s="3"/>
      <c r="F617" s="3"/>
      <c r="G617" s="55"/>
      <c r="H617" s="3"/>
      <c r="I617"/>
    </row>
    <row r="618" spans="1:9" s="25" customFormat="1">
      <c r="A618"/>
      <c r="B618" s="63"/>
      <c r="C618"/>
      <c r="D618"/>
      <c r="E618" s="3"/>
      <c r="F618" s="3"/>
      <c r="G618" s="55"/>
      <c r="H618" s="3"/>
      <c r="I618"/>
    </row>
    <row r="619" spans="1:9" s="25" customFormat="1">
      <c r="A619"/>
      <c r="B619" s="63"/>
      <c r="C619"/>
      <c r="D619"/>
      <c r="E619" s="3"/>
      <c r="F619" s="3"/>
      <c r="G619" s="55"/>
      <c r="H619" s="3"/>
      <c r="I619"/>
    </row>
    <row r="620" spans="1:9" s="25" customFormat="1">
      <c r="A620"/>
      <c r="B620" s="63"/>
      <c r="C620"/>
      <c r="D620"/>
      <c r="E620" s="3"/>
      <c r="F620" s="3"/>
      <c r="G620" s="55"/>
      <c r="H620"/>
      <c r="I620"/>
    </row>
    <row r="621" spans="1:9" s="25" customFormat="1">
      <c r="A621"/>
      <c r="B621" s="63"/>
      <c r="C621"/>
      <c r="D621"/>
      <c r="E621" s="3"/>
      <c r="F621" s="3"/>
      <c r="G621" s="55"/>
      <c r="H621" s="3"/>
      <c r="I621"/>
    </row>
    <row r="622" spans="1:9" s="25" customFormat="1">
      <c r="A622"/>
      <c r="B622" s="63"/>
      <c r="C622"/>
      <c r="D622"/>
      <c r="E622" s="3"/>
      <c r="F622" s="3"/>
      <c r="G622" s="55"/>
      <c r="H622"/>
      <c r="I622"/>
    </row>
    <row r="623" spans="1:9" s="25" customFormat="1">
      <c r="A623"/>
      <c r="B623" s="63"/>
      <c r="C623"/>
      <c r="D623"/>
      <c r="E623" s="3"/>
      <c r="F623" s="3"/>
      <c r="G623" s="55"/>
      <c r="H623"/>
      <c r="I623"/>
    </row>
    <row r="624" spans="1:9" s="25" customFormat="1">
      <c r="A624"/>
      <c r="B624" s="63"/>
      <c r="C624"/>
      <c r="D624"/>
      <c r="E624" s="3"/>
      <c r="F624" s="3"/>
      <c r="G624" s="55"/>
      <c r="H624" s="3"/>
      <c r="I624"/>
    </row>
    <row r="625" spans="1:9" s="25" customFormat="1">
      <c r="A625"/>
      <c r="B625" s="63"/>
      <c r="C625"/>
      <c r="D625"/>
      <c r="E625" s="3"/>
      <c r="F625" s="3"/>
      <c r="G625" s="55"/>
      <c r="H625"/>
      <c r="I625"/>
    </row>
    <row r="626" spans="1:9" s="25" customFormat="1">
      <c r="A626"/>
      <c r="B626" s="63"/>
      <c r="C626"/>
      <c r="D626"/>
      <c r="E626" s="3"/>
      <c r="F626" s="3"/>
      <c r="G626" s="55"/>
      <c r="H626"/>
      <c r="I626"/>
    </row>
    <row r="627" spans="1:9" s="25" customFormat="1">
      <c r="A627"/>
      <c r="B627" s="63"/>
      <c r="C627"/>
      <c r="D627"/>
      <c r="E627" s="3"/>
      <c r="F627" s="3"/>
      <c r="G627" s="55"/>
      <c r="H627"/>
      <c r="I627"/>
    </row>
    <row r="628" spans="1:9" s="25" customFormat="1">
      <c r="A628"/>
      <c r="B628" s="63"/>
      <c r="C628"/>
      <c r="D628"/>
      <c r="E628" s="3"/>
      <c r="F628" s="3"/>
      <c r="G628" s="55"/>
      <c r="H628"/>
      <c r="I628"/>
    </row>
    <row r="629" spans="1:9" s="25" customFormat="1">
      <c r="A629"/>
      <c r="B629" s="63"/>
      <c r="C629"/>
      <c r="D629"/>
      <c r="E629" s="3"/>
      <c r="F629" s="3"/>
      <c r="G629" s="55"/>
      <c r="H629"/>
      <c r="I629"/>
    </row>
    <row r="630" spans="1:9" s="25" customFormat="1">
      <c r="A630"/>
      <c r="B630" s="63"/>
      <c r="C630"/>
      <c r="D630"/>
      <c r="E630" s="3"/>
      <c r="F630" s="3"/>
      <c r="G630" s="55"/>
      <c r="H630"/>
      <c r="I630"/>
    </row>
    <row r="631" spans="1:9" s="25" customFormat="1">
      <c r="A631"/>
      <c r="B631" s="63"/>
      <c r="C631"/>
      <c r="D631"/>
      <c r="E631" s="3"/>
      <c r="F631" s="3"/>
      <c r="G631" s="55"/>
      <c r="H631"/>
      <c r="I631"/>
    </row>
    <row r="632" spans="1:9" s="25" customFormat="1">
      <c r="A632"/>
      <c r="B632" s="63"/>
      <c r="C632"/>
      <c r="D632"/>
      <c r="E632" s="3"/>
      <c r="F632" s="3"/>
      <c r="G632" s="55"/>
      <c r="H632"/>
      <c r="I632"/>
    </row>
    <row r="633" spans="1:9" s="25" customFormat="1">
      <c r="A633"/>
      <c r="B633" s="63"/>
      <c r="C633"/>
      <c r="D633"/>
      <c r="E633" s="3"/>
      <c r="F633" s="3"/>
      <c r="G633" s="55"/>
      <c r="H633" s="3"/>
      <c r="I633"/>
    </row>
    <row r="634" spans="1:9" s="25" customFormat="1">
      <c r="A634"/>
      <c r="B634" s="63"/>
      <c r="C634"/>
      <c r="D634"/>
      <c r="E634" s="3"/>
      <c r="F634" s="3"/>
      <c r="G634" s="55"/>
      <c r="H634"/>
      <c r="I634"/>
    </row>
    <row r="635" spans="1:9" s="25" customFormat="1">
      <c r="A635"/>
      <c r="B635" s="63"/>
      <c r="C635"/>
      <c r="D635"/>
      <c r="E635" s="3"/>
      <c r="F635" s="3"/>
      <c r="G635" s="55"/>
      <c r="H635" s="3"/>
      <c r="I635"/>
    </row>
    <row r="636" spans="1:9" s="25" customFormat="1">
      <c r="A636"/>
      <c r="B636" s="63"/>
      <c r="C636"/>
      <c r="D636"/>
      <c r="E636" s="3"/>
      <c r="F636" s="3"/>
      <c r="G636" s="55"/>
      <c r="H636"/>
      <c r="I636"/>
    </row>
    <row r="637" spans="1:9" s="25" customFormat="1">
      <c r="A637"/>
      <c r="B637" s="63"/>
      <c r="C637"/>
      <c r="D637"/>
      <c r="E637" s="3"/>
      <c r="F637" s="3"/>
      <c r="G637" s="55"/>
      <c r="H637"/>
      <c r="I637"/>
    </row>
    <row r="638" spans="1:9" s="25" customFormat="1">
      <c r="A638"/>
      <c r="B638" s="63"/>
      <c r="C638"/>
      <c r="D638"/>
      <c r="E638" s="3"/>
      <c r="F638" s="3"/>
      <c r="G638" s="55"/>
      <c r="H638"/>
      <c r="I638"/>
    </row>
    <row r="639" spans="1:9" s="25" customFormat="1">
      <c r="A639"/>
      <c r="B639" s="63"/>
      <c r="C639"/>
      <c r="D639"/>
      <c r="E639" s="3"/>
      <c r="F639" s="3"/>
      <c r="G639" s="55"/>
      <c r="H639"/>
      <c r="I639"/>
    </row>
    <row r="640" spans="1:9" s="25" customFormat="1">
      <c r="A640"/>
      <c r="B640" s="63"/>
      <c r="C640"/>
      <c r="D640"/>
      <c r="E640" s="3"/>
      <c r="F640" s="3"/>
      <c r="G640" s="55"/>
      <c r="H640" s="3"/>
      <c r="I640"/>
    </row>
    <row r="641" spans="1:9" s="25" customFormat="1">
      <c r="A641"/>
      <c r="B641" s="63"/>
      <c r="C641"/>
      <c r="D641"/>
      <c r="E641" s="3"/>
      <c r="F641" s="3"/>
      <c r="G641" s="55"/>
      <c r="H641"/>
      <c r="I641"/>
    </row>
    <row r="642" spans="1:9" s="25" customFormat="1">
      <c r="A642"/>
      <c r="B642" s="63"/>
      <c r="C642"/>
      <c r="D642"/>
      <c r="E642" s="3"/>
      <c r="F642" s="3"/>
      <c r="G642" s="55"/>
      <c r="H642"/>
      <c r="I642"/>
    </row>
    <row r="643" spans="1:9" s="25" customFormat="1">
      <c r="A643"/>
      <c r="B643" s="63"/>
      <c r="C643"/>
      <c r="D643"/>
      <c r="E643" s="3"/>
      <c r="F643" s="3"/>
      <c r="G643" s="55"/>
      <c r="H643"/>
      <c r="I643"/>
    </row>
    <row r="644" spans="1:9" s="25" customFormat="1">
      <c r="A644"/>
      <c r="B644" s="63"/>
      <c r="C644"/>
      <c r="D644"/>
      <c r="E644" s="3"/>
      <c r="F644" s="3"/>
      <c r="G644" s="55"/>
      <c r="H644" s="3"/>
      <c r="I644"/>
    </row>
    <row r="645" spans="1:9" s="25" customFormat="1">
      <c r="A645"/>
      <c r="B645" s="63"/>
      <c r="C645"/>
      <c r="D645"/>
      <c r="E645" s="3"/>
      <c r="F645" s="3"/>
      <c r="G645" s="55"/>
      <c r="H645"/>
      <c r="I645"/>
    </row>
    <row r="646" spans="1:9" s="25" customFormat="1">
      <c r="A646"/>
      <c r="B646" s="63"/>
      <c r="C646"/>
      <c r="D646"/>
      <c r="E646" s="3"/>
      <c r="F646" s="3"/>
      <c r="G646" s="55"/>
      <c r="H646"/>
      <c r="I646"/>
    </row>
    <row r="647" spans="1:9" s="25" customFormat="1">
      <c r="A647"/>
      <c r="B647" s="63"/>
      <c r="C647"/>
      <c r="D647"/>
      <c r="E647" s="3"/>
      <c r="F647" s="3"/>
      <c r="G647" s="55"/>
      <c r="H647" s="3"/>
      <c r="I647"/>
    </row>
    <row r="648" spans="1:9" s="25" customFormat="1">
      <c r="A648"/>
      <c r="B648" s="63"/>
      <c r="C648"/>
      <c r="D648"/>
      <c r="E648" s="3"/>
      <c r="F648" s="3"/>
      <c r="G648" s="55"/>
      <c r="H648" s="3"/>
      <c r="I648"/>
    </row>
    <row r="649" spans="1:9" s="25" customFormat="1">
      <c r="A649"/>
      <c r="B649" s="63"/>
      <c r="C649"/>
      <c r="D649"/>
      <c r="E649" s="3"/>
      <c r="F649" s="3"/>
      <c r="G649" s="55"/>
      <c r="H649"/>
      <c r="I649"/>
    </row>
    <row r="650" spans="1:9" s="25" customFormat="1">
      <c r="A650"/>
      <c r="B650" s="63"/>
      <c r="C650"/>
      <c r="D650"/>
      <c r="E650" s="3"/>
      <c r="F650" s="3"/>
      <c r="G650" s="55"/>
      <c r="H650"/>
      <c r="I650"/>
    </row>
    <row r="651" spans="1:9" s="25" customFormat="1">
      <c r="A651"/>
      <c r="B651" s="63"/>
      <c r="C651"/>
      <c r="D651"/>
      <c r="E651" s="3"/>
      <c r="F651" s="3"/>
      <c r="G651" s="55"/>
      <c r="H651" s="3"/>
      <c r="I651"/>
    </row>
    <row r="652" spans="1:9" s="25" customFormat="1">
      <c r="A652"/>
      <c r="B652" s="63"/>
      <c r="C652"/>
      <c r="D652"/>
      <c r="E652" s="3"/>
      <c r="F652" s="3"/>
      <c r="G652" s="55"/>
      <c r="H652"/>
      <c r="I652"/>
    </row>
    <row r="653" spans="1:9" s="25" customFormat="1">
      <c r="A653"/>
      <c r="B653" s="63"/>
      <c r="C653"/>
      <c r="D653"/>
      <c r="E653" s="3"/>
      <c r="F653" s="3"/>
      <c r="G653" s="55"/>
      <c r="H653"/>
      <c r="I653"/>
    </row>
    <row r="654" spans="1:9" s="25" customFormat="1">
      <c r="A654"/>
      <c r="B654" s="63"/>
      <c r="C654"/>
      <c r="D654"/>
      <c r="E654" s="3"/>
      <c r="F654" s="3"/>
      <c r="G654" s="55"/>
      <c r="H654"/>
      <c r="I654"/>
    </row>
    <row r="655" spans="1:9" s="25" customFormat="1">
      <c r="A655"/>
      <c r="B655" s="63"/>
      <c r="C655"/>
      <c r="D655"/>
      <c r="E655" s="3"/>
      <c r="F655" s="3"/>
      <c r="G655" s="55"/>
      <c r="H655"/>
      <c r="I655"/>
    </row>
    <row r="656" spans="1:9" s="25" customFormat="1">
      <c r="A656"/>
      <c r="B656" s="63"/>
      <c r="C656"/>
      <c r="D656"/>
      <c r="E656" s="3"/>
      <c r="F656" s="3"/>
      <c r="G656" s="55"/>
      <c r="H656" s="3"/>
      <c r="I656"/>
    </row>
    <row r="657" spans="1:9" s="25" customFormat="1">
      <c r="A657"/>
      <c r="B657" s="63"/>
      <c r="C657"/>
      <c r="D657"/>
      <c r="E657" s="3"/>
      <c r="F657" s="3"/>
      <c r="G657" s="55"/>
      <c r="H657"/>
      <c r="I657"/>
    </row>
    <row r="658" spans="1:9" s="25" customFormat="1">
      <c r="A658"/>
      <c r="B658" s="63"/>
      <c r="C658"/>
      <c r="D658"/>
      <c r="E658" s="3"/>
      <c r="F658" s="3"/>
      <c r="G658" s="55"/>
      <c r="H658" s="3"/>
      <c r="I658"/>
    </row>
    <row r="659" spans="1:9" s="25" customFormat="1">
      <c r="A659"/>
      <c r="B659" s="63"/>
      <c r="C659"/>
      <c r="D659"/>
      <c r="E659" s="3"/>
      <c r="F659" s="3"/>
      <c r="G659" s="55"/>
      <c r="H659"/>
      <c r="I659"/>
    </row>
    <row r="660" spans="1:9" s="25" customFormat="1">
      <c r="A660"/>
      <c r="B660" s="63"/>
      <c r="C660"/>
      <c r="D660"/>
      <c r="E660" s="3"/>
      <c r="F660" s="3"/>
      <c r="G660" s="55"/>
      <c r="H660"/>
      <c r="I660"/>
    </row>
    <row r="661" spans="1:9" s="25" customFormat="1">
      <c r="A661"/>
      <c r="B661" s="63"/>
      <c r="C661"/>
      <c r="D661"/>
      <c r="E661" s="3"/>
      <c r="F661" s="3"/>
      <c r="G661" s="55"/>
      <c r="H661"/>
      <c r="I661"/>
    </row>
    <row r="662" spans="1:9" s="25" customFormat="1">
      <c r="A662"/>
      <c r="B662" s="63"/>
      <c r="C662"/>
      <c r="D662"/>
      <c r="E662" s="3"/>
      <c r="F662" s="3"/>
      <c r="G662" s="55"/>
      <c r="H662" s="3"/>
      <c r="I662"/>
    </row>
    <row r="663" spans="1:9" s="25" customFormat="1">
      <c r="A663"/>
      <c r="B663" s="63"/>
      <c r="C663"/>
      <c r="D663"/>
      <c r="E663" s="3"/>
      <c r="F663" s="3"/>
      <c r="G663" s="55"/>
      <c r="H663"/>
      <c r="I663"/>
    </row>
    <row r="664" spans="1:9" s="25" customFormat="1">
      <c r="A664"/>
      <c r="B664" s="63"/>
      <c r="C664"/>
      <c r="D664"/>
      <c r="E664" s="3"/>
      <c r="F664" s="3"/>
      <c r="G664" s="55"/>
      <c r="H664"/>
      <c r="I664"/>
    </row>
    <row r="665" spans="1:9" s="25" customFormat="1">
      <c r="A665"/>
      <c r="B665" s="63"/>
      <c r="C665"/>
      <c r="D665"/>
      <c r="E665" s="3"/>
      <c r="F665" s="3"/>
      <c r="G665" s="55"/>
      <c r="H665"/>
      <c r="I665"/>
    </row>
    <row r="666" spans="1:9" s="25" customFormat="1">
      <c r="A666"/>
      <c r="B666" s="63"/>
      <c r="C666"/>
      <c r="D666"/>
      <c r="E666" s="3"/>
      <c r="F666" s="3"/>
      <c r="G666" s="55"/>
      <c r="H666"/>
      <c r="I666"/>
    </row>
    <row r="667" spans="1:9" s="25" customFormat="1">
      <c r="A667"/>
      <c r="B667" s="63"/>
      <c r="C667"/>
      <c r="D667"/>
      <c r="E667" s="3"/>
      <c r="F667" s="3"/>
      <c r="G667" s="55"/>
      <c r="H667"/>
      <c r="I667"/>
    </row>
    <row r="668" spans="1:9" s="25" customFormat="1">
      <c r="A668"/>
      <c r="B668" s="63"/>
      <c r="C668"/>
      <c r="D668"/>
      <c r="E668" s="3"/>
      <c r="F668" s="3"/>
      <c r="G668" s="55"/>
      <c r="H668"/>
      <c r="I668"/>
    </row>
    <row r="669" spans="1:9" s="25" customFormat="1">
      <c r="A669"/>
      <c r="B669" s="63"/>
      <c r="C669"/>
      <c r="D669"/>
      <c r="E669" s="3"/>
      <c r="F669" s="3"/>
      <c r="G669" s="55"/>
      <c r="H669"/>
      <c r="I669"/>
    </row>
    <row r="670" spans="1:9" s="25" customFormat="1">
      <c r="A670"/>
      <c r="B670" s="63"/>
      <c r="C670"/>
      <c r="D670"/>
      <c r="E670" s="3"/>
      <c r="F670" s="3"/>
      <c r="G670" s="55"/>
      <c r="H670"/>
      <c r="I670"/>
    </row>
    <row r="671" spans="1:9" s="25" customFormat="1">
      <c r="A671"/>
      <c r="B671" s="63"/>
      <c r="C671"/>
      <c r="D671"/>
      <c r="E671" s="3"/>
      <c r="F671" s="3"/>
      <c r="G671" s="55"/>
      <c r="H671"/>
      <c r="I671"/>
    </row>
    <row r="672" spans="1:9" s="25" customFormat="1">
      <c r="A672"/>
      <c r="B672" s="63"/>
      <c r="C672"/>
      <c r="D672"/>
      <c r="E672" s="3"/>
      <c r="F672" s="3"/>
      <c r="G672" s="55"/>
      <c r="H672"/>
      <c r="I672"/>
    </row>
    <row r="673" spans="1:9" s="25" customFormat="1">
      <c r="A673"/>
      <c r="B673" s="63"/>
      <c r="C673"/>
      <c r="D673"/>
      <c r="E673" s="3"/>
      <c r="F673" s="3"/>
      <c r="G673" s="55"/>
      <c r="H673"/>
      <c r="I673"/>
    </row>
    <row r="674" spans="1:9" s="25" customFormat="1">
      <c r="A674"/>
      <c r="B674" s="63"/>
      <c r="C674"/>
      <c r="D674"/>
      <c r="E674" s="3"/>
      <c r="F674" s="3"/>
      <c r="G674" s="55"/>
      <c r="H674"/>
      <c r="I674"/>
    </row>
    <row r="675" spans="1:9" s="25" customFormat="1">
      <c r="A675"/>
      <c r="B675" s="63"/>
      <c r="C675"/>
      <c r="D675"/>
      <c r="E675" s="3"/>
      <c r="F675" s="3"/>
      <c r="G675" s="55"/>
      <c r="H675"/>
      <c r="I675"/>
    </row>
    <row r="676" spans="1:9" s="25" customFormat="1">
      <c r="A676"/>
      <c r="B676" s="63"/>
      <c r="C676"/>
      <c r="D676"/>
      <c r="E676" s="3"/>
      <c r="F676" s="3"/>
      <c r="G676" s="55"/>
      <c r="H676"/>
      <c r="I676"/>
    </row>
    <row r="677" spans="1:9" s="25" customFormat="1">
      <c r="A677"/>
      <c r="B677" s="63"/>
      <c r="C677"/>
      <c r="D677"/>
      <c r="E677" s="3"/>
      <c r="F677" s="3"/>
      <c r="G677" s="55"/>
      <c r="H677"/>
      <c r="I677"/>
    </row>
    <row r="678" spans="1:9" s="25" customFormat="1">
      <c r="A678"/>
      <c r="B678" s="63"/>
      <c r="C678"/>
      <c r="D678"/>
      <c r="E678" s="3"/>
      <c r="F678" s="3"/>
      <c r="G678" s="55"/>
      <c r="H678"/>
      <c r="I678"/>
    </row>
    <row r="679" spans="1:9" s="25" customFormat="1">
      <c r="A679"/>
      <c r="B679" s="63"/>
      <c r="C679"/>
      <c r="D679"/>
      <c r="E679" s="3"/>
      <c r="F679" s="3"/>
      <c r="G679" s="55"/>
      <c r="H679"/>
      <c r="I679"/>
    </row>
    <row r="680" spans="1:9" s="25" customFormat="1">
      <c r="A680"/>
      <c r="B680" s="63"/>
      <c r="C680"/>
      <c r="D680"/>
      <c r="E680" s="3"/>
      <c r="F680" s="3"/>
      <c r="G680" s="55"/>
      <c r="H680"/>
      <c r="I680"/>
    </row>
    <row r="681" spans="1:9" s="25" customFormat="1">
      <c r="A681"/>
      <c r="B681" s="63"/>
      <c r="C681"/>
      <c r="D681"/>
      <c r="E681" s="3"/>
      <c r="F681" s="3"/>
      <c r="G681" s="55"/>
      <c r="H681"/>
      <c r="I681"/>
    </row>
    <row r="682" spans="1:9" s="25" customFormat="1">
      <c r="A682"/>
      <c r="B682" s="63"/>
      <c r="C682"/>
      <c r="D682"/>
      <c r="E682" s="3"/>
      <c r="F682" s="3"/>
      <c r="G682" s="55"/>
      <c r="H682"/>
      <c r="I682"/>
    </row>
    <row r="683" spans="1:9" s="25" customFormat="1">
      <c r="A683"/>
      <c r="B683" s="63"/>
      <c r="C683"/>
      <c r="D683"/>
      <c r="E683" s="3"/>
      <c r="F683" s="3"/>
      <c r="G683" s="55"/>
      <c r="H683"/>
      <c r="I683"/>
    </row>
    <row r="684" spans="1:9" s="25" customFormat="1">
      <c r="A684"/>
      <c r="B684" s="63"/>
      <c r="C684"/>
      <c r="D684"/>
      <c r="E684" s="3"/>
      <c r="F684" s="3"/>
      <c r="G684" s="55"/>
      <c r="H684"/>
      <c r="I684"/>
    </row>
    <row r="685" spans="1:9" s="25" customFormat="1">
      <c r="A685"/>
      <c r="B685" s="63"/>
      <c r="C685"/>
      <c r="D685"/>
      <c r="E685" s="3"/>
      <c r="F685" s="3"/>
      <c r="G685" s="55"/>
      <c r="H685"/>
      <c r="I685"/>
    </row>
    <row r="686" spans="1:9" s="25" customFormat="1">
      <c r="A686"/>
      <c r="B686" s="63"/>
      <c r="C686"/>
      <c r="D686"/>
      <c r="E686" s="3"/>
      <c r="F686" s="3"/>
      <c r="G686" s="55"/>
      <c r="H686"/>
      <c r="I686"/>
    </row>
    <row r="687" spans="1:9" s="25" customFormat="1">
      <c r="A687"/>
      <c r="B687" s="63"/>
      <c r="C687"/>
      <c r="D687"/>
      <c r="E687" s="3"/>
      <c r="F687" s="3"/>
      <c r="G687" s="55"/>
      <c r="H687"/>
      <c r="I687"/>
    </row>
    <row r="688" spans="1:9" s="25" customFormat="1">
      <c r="A688"/>
      <c r="B688" s="63"/>
      <c r="C688"/>
      <c r="D688"/>
      <c r="E688" s="3"/>
      <c r="F688" s="3"/>
      <c r="G688" s="55"/>
      <c r="H688"/>
      <c r="I688"/>
    </row>
    <row r="689" spans="1:9" s="25" customFormat="1">
      <c r="A689"/>
      <c r="B689" s="63"/>
      <c r="C689"/>
      <c r="D689"/>
      <c r="E689" s="3"/>
      <c r="F689" s="3"/>
      <c r="G689" s="55"/>
      <c r="H689"/>
      <c r="I689"/>
    </row>
    <row r="690" spans="1:9" s="25" customFormat="1">
      <c r="A690"/>
      <c r="B690" s="63"/>
      <c r="C690"/>
      <c r="D690"/>
      <c r="E690" s="3"/>
      <c r="F690" s="3"/>
      <c r="G690" s="55"/>
      <c r="H690"/>
      <c r="I690"/>
    </row>
    <row r="691" spans="1:9" s="25" customFormat="1">
      <c r="A691"/>
      <c r="B691" s="63"/>
      <c r="C691"/>
      <c r="D691"/>
      <c r="E691" s="3"/>
      <c r="F691" s="3"/>
      <c r="G691" s="55"/>
      <c r="H691"/>
      <c r="I691"/>
    </row>
    <row r="692" spans="1:9" s="25" customFormat="1">
      <c r="A692"/>
      <c r="B692" s="63"/>
      <c r="C692"/>
      <c r="D692"/>
      <c r="E692" s="3"/>
      <c r="F692" s="3"/>
      <c r="G692" s="55"/>
      <c r="H692"/>
      <c r="I692"/>
    </row>
    <row r="693" spans="1:9" s="25" customFormat="1">
      <c r="A693"/>
      <c r="B693" s="63"/>
      <c r="C693"/>
      <c r="D693"/>
      <c r="E693" s="3"/>
      <c r="F693" s="3"/>
      <c r="G693" s="55"/>
      <c r="H693"/>
      <c r="I693"/>
    </row>
    <row r="694" spans="1:9" s="25" customFormat="1">
      <c r="A694"/>
      <c r="B694" s="63"/>
      <c r="C694"/>
      <c r="D694"/>
      <c r="E694" s="3"/>
      <c r="F694" s="3"/>
      <c r="G694" s="55"/>
      <c r="H694"/>
      <c r="I694"/>
    </row>
    <row r="695" spans="1:9" s="25" customFormat="1">
      <c r="A695"/>
      <c r="B695" s="63"/>
      <c r="C695"/>
      <c r="D695"/>
      <c r="E695" s="3"/>
      <c r="F695" s="3"/>
      <c r="G695" s="55"/>
      <c r="H695"/>
      <c r="I695"/>
    </row>
    <row r="696" spans="1:9" s="25" customFormat="1">
      <c r="A696"/>
      <c r="B696" s="63"/>
      <c r="C696"/>
      <c r="D696"/>
      <c r="E696" s="3"/>
      <c r="F696" s="3"/>
      <c r="G696" s="55"/>
      <c r="H696"/>
      <c r="I696"/>
    </row>
    <row r="697" spans="1:9" s="25" customFormat="1">
      <c r="A697"/>
      <c r="B697" s="63"/>
      <c r="C697"/>
      <c r="D697"/>
      <c r="E697" s="3"/>
      <c r="F697" s="3"/>
      <c r="G697" s="55"/>
      <c r="H697"/>
      <c r="I697"/>
    </row>
    <row r="698" spans="1:9" s="25" customFormat="1">
      <c r="A698"/>
      <c r="B698" s="63"/>
      <c r="C698"/>
      <c r="D698"/>
      <c r="E698" s="3"/>
      <c r="F698" s="3"/>
      <c r="G698" s="55"/>
      <c r="H698"/>
      <c r="I698"/>
    </row>
    <row r="699" spans="1:9" s="25" customFormat="1">
      <c r="A699"/>
      <c r="B699" s="63"/>
      <c r="C699"/>
      <c r="D699"/>
      <c r="E699" s="3"/>
      <c r="F699" s="3"/>
      <c r="G699" s="55"/>
      <c r="H699"/>
      <c r="I699"/>
    </row>
    <row r="700" spans="1:9" s="25" customFormat="1">
      <c r="A700"/>
      <c r="B700" s="63"/>
      <c r="C700"/>
      <c r="D700"/>
      <c r="E700" s="3"/>
      <c r="F700" s="3"/>
      <c r="G700" s="55"/>
      <c r="H700"/>
      <c r="I700"/>
    </row>
    <row r="701" spans="1:9" s="25" customFormat="1">
      <c r="A701"/>
      <c r="B701" s="63"/>
      <c r="C701"/>
      <c r="D701"/>
      <c r="E701" s="3"/>
      <c r="F701" s="3"/>
      <c r="G701" s="55"/>
      <c r="H701"/>
      <c r="I701"/>
    </row>
    <row r="702" spans="1:9" s="25" customFormat="1">
      <c r="A702"/>
      <c r="B702" s="63"/>
      <c r="C702"/>
      <c r="D702"/>
      <c r="E702" s="3"/>
      <c r="F702" s="3"/>
      <c r="G702" s="55"/>
      <c r="H702"/>
      <c r="I702"/>
    </row>
    <row r="703" spans="1:9" s="25" customFormat="1">
      <c r="A703"/>
      <c r="B703" s="63"/>
      <c r="C703"/>
      <c r="D703"/>
      <c r="E703" s="3"/>
      <c r="F703" s="3"/>
      <c r="G703" s="55"/>
      <c r="H703"/>
      <c r="I703"/>
    </row>
    <row r="704" spans="1:9" s="25" customFormat="1">
      <c r="A704"/>
      <c r="B704" s="63"/>
      <c r="C704"/>
      <c r="D704"/>
      <c r="E704" s="3"/>
      <c r="F704" s="3"/>
      <c r="G704" s="55"/>
      <c r="H704"/>
      <c r="I704"/>
    </row>
    <row r="705" spans="1:9" s="25" customFormat="1">
      <c r="A705"/>
      <c r="B705" s="63"/>
      <c r="C705"/>
      <c r="D705"/>
      <c r="E705" s="3"/>
      <c r="F705" s="3"/>
      <c r="G705" s="55"/>
      <c r="H705"/>
      <c r="I705"/>
    </row>
    <row r="706" spans="1:9" s="25" customFormat="1">
      <c r="A706"/>
      <c r="B706" s="63"/>
      <c r="C706"/>
      <c r="D706"/>
      <c r="E706" s="3"/>
      <c r="F706" s="3"/>
      <c r="G706" s="55"/>
      <c r="H706"/>
      <c r="I706"/>
    </row>
    <row r="707" spans="1:9" s="25" customFormat="1">
      <c r="A707"/>
      <c r="B707" s="63"/>
      <c r="C707"/>
      <c r="D707"/>
      <c r="E707" s="3"/>
      <c r="F707" s="3"/>
      <c r="G707" s="55"/>
      <c r="H707"/>
      <c r="I707"/>
    </row>
    <row r="708" spans="1:9" s="25" customFormat="1">
      <c r="A708"/>
      <c r="B708" s="63"/>
      <c r="C708"/>
      <c r="D708"/>
      <c r="E708" s="3"/>
      <c r="F708" s="3"/>
      <c r="G708" s="55"/>
      <c r="H708"/>
      <c r="I708"/>
    </row>
    <row r="709" spans="1:9" s="25" customFormat="1">
      <c r="A709"/>
      <c r="B709" s="63"/>
      <c r="C709"/>
      <c r="D709"/>
      <c r="E709" s="3"/>
      <c r="F709" s="3"/>
      <c r="G709" s="55"/>
      <c r="H709"/>
      <c r="I709"/>
    </row>
    <row r="710" spans="1:9" s="25" customFormat="1">
      <c r="A710"/>
      <c r="B710" s="63"/>
      <c r="C710"/>
      <c r="D710"/>
      <c r="E710" s="3"/>
      <c r="F710" s="3"/>
      <c r="G710" s="55"/>
      <c r="H710"/>
      <c r="I710"/>
    </row>
    <row r="711" spans="1:9" s="25" customFormat="1">
      <c r="A711"/>
      <c r="B711" s="63"/>
      <c r="C711"/>
      <c r="D711"/>
      <c r="E711" s="3"/>
      <c r="F711" s="3"/>
      <c r="G711" s="55"/>
      <c r="H711"/>
      <c r="I711"/>
    </row>
    <row r="712" spans="1:9" s="25" customFormat="1">
      <c r="A712"/>
      <c r="B712" s="63"/>
      <c r="C712"/>
      <c r="D712"/>
      <c r="E712" s="3"/>
      <c r="F712" s="3"/>
      <c r="G712" s="55"/>
      <c r="H712"/>
      <c r="I712"/>
    </row>
    <row r="713" spans="1:9" s="25" customFormat="1">
      <c r="A713"/>
      <c r="B713" s="63"/>
      <c r="C713"/>
      <c r="D713"/>
      <c r="E713" s="3"/>
      <c r="F713" s="3"/>
      <c r="G713" s="55"/>
      <c r="H713"/>
      <c r="I713"/>
    </row>
    <row r="714" spans="1:9" s="25" customFormat="1">
      <c r="A714"/>
      <c r="B714" s="63"/>
      <c r="C714"/>
      <c r="D714"/>
      <c r="E714" s="3"/>
      <c r="F714" s="3"/>
      <c r="G714" s="55"/>
      <c r="H714"/>
      <c r="I714"/>
    </row>
    <row r="715" spans="1:9" s="25" customFormat="1">
      <c r="A715"/>
      <c r="B715" s="63"/>
      <c r="C715"/>
      <c r="D715"/>
      <c r="E715" s="3"/>
      <c r="F715" s="3"/>
      <c r="G715" s="55"/>
      <c r="H715"/>
      <c r="I715"/>
    </row>
    <row r="716" spans="1:9" s="25" customFormat="1">
      <c r="A716"/>
      <c r="B716" s="63"/>
      <c r="C716"/>
      <c r="D716"/>
      <c r="E716" s="3"/>
      <c r="F716" s="3"/>
      <c r="G716" s="55"/>
      <c r="H716"/>
      <c r="I716"/>
    </row>
    <row r="717" spans="1:9" s="25" customFormat="1">
      <c r="A717"/>
      <c r="B717" s="63"/>
      <c r="C717"/>
      <c r="D717"/>
      <c r="E717" s="3"/>
      <c r="F717" s="3"/>
      <c r="G717" s="55"/>
      <c r="H717"/>
      <c r="I717"/>
    </row>
    <row r="718" spans="1:9" s="25" customFormat="1">
      <c r="A718"/>
      <c r="B718" s="63"/>
      <c r="C718"/>
      <c r="D718"/>
      <c r="E718" s="3"/>
      <c r="F718" s="3"/>
      <c r="G718" s="55"/>
      <c r="H718"/>
      <c r="I718"/>
    </row>
    <row r="719" spans="1:9" s="25" customFormat="1">
      <c r="A719"/>
      <c r="B719" s="63"/>
      <c r="C719"/>
      <c r="D719"/>
      <c r="E719" s="3"/>
      <c r="F719" s="3"/>
      <c r="G719" s="55"/>
      <c r="H719"/>
      <c r="I719"/>
    </row>
    <row r="720" spans="1:9" s="25" customFormat="1">
      <c r="A720"/>
      <c r="B720" s="63"/>
      <c r="C720"/>
      <c r="D720"/>
      <c r="E720" s="3"/>
      <c r="F720" s="3"/>
      <c r="G720" s="55"/>
      <c r="H720"/>
      <c r="I720"/>
    </row>
    <row r="721" spans="1:9" s="25" customFormat="1">
      <c r="A721"/>
      <c r="B721" s="63"/>
      <c r="C721"/>
      <c r="D721"/>
      <c r="E721" s="3"/>
      <c r="F721" s="3"/>
      <c r="G721" s="55"/>
      <c r="H721"/>
      <c r="I721"/>
    </row>
    <row r="722" spans="1:9" s="25" customFormat="1">
      <c r="A722"/>
      <c r="B722" s="63"/>
      <c r="C722"/>
      <c r="D722"/>
      <c r="E722" s="3"/>
      <c r="F722" s="3"/>
      <c r="G722" s="55"/>
      <c r="H722"/>
      <c r="I722"/>
    </row>
    <row r="723" spans="1:9" s="25" customFormat="1">
      <c r="A723"/>
      <c r="B723" s="63"/>
      <c r="C723"/>
      <c r="D723"/>
      <c r="E723" s="3"/>
      <c r="F723" s="3"/>
      <c r="G723" s="55"/>
      <c r="H723"/>
      <c r="I723"/>
    </row>
    <row r="724" spans="1:9" s="25" customFormat="1">
      <c r="A724"/>
      <c r="B724" s="63"/>
      <c r="C724"/>
      <c r="D724"/>
      <c r="E724" s="3"/>
      <c r="F724" s="3"/>
      <c r="G724" s="55"/>
      <c r="H724"/>
      <c r="I724"/>
    </row>
    <row r="725" spans="1:9" s="25" customFormat="1">
      <c r="A725"/>
      <c r="B725" s="63"/>
      <c r="C725"/>
      <c r="D725"/>
      <c r="E725" s="3"/>
      <c r="F725" s="3"/>
      <c r="G725" s="55"/>
      <c r="H725"/>
      <c r="I725"/>
    </row>
    <row r="726" spans="1:9" s="25" customFormat="1">
      <c r="A726"/>
      <c r="B726" s="63"/>
      <c r="C726"/>
      <c r="D726"/>
      <c r="E726" s="3"/>
      <c r="F726" s="3"/>
      <c r="G726" s="55"/>
      <c r="H726"/>
      <c r="I726"/>
    </row>
    <row r="727" spans="1:9" s="25" customFormat="1">
      <c r="A727"/>
      <c r="B727" s="63"/>
      <c r="C727"/>
      <c r="D727"/>
      <c r="E727" s="3"/>
      <c r="F727" s="3"/>
      <c r="G727" s="55"/>
      <c r="H727"/>
      <c r="I727"/>
    </row>
    <row r="728" spans="1:9" s="25" customFormat="1">
      <c r="A728"/>
      <c r="B728" s="63"/>
      <c r="C728"/>
      <c r="D728"/>
      <c r="E728" s="3"/>
      <c r="F728" s="3"/>
      <c r="G728" s="55"/>
      <c r="H728"/>
      <c r="I728"/>
    </row>
    <row r="729" spans="1:9" s="25" customFormat="1">
      <c r="A729"/>
      <c r="B729" s="63"/>
      <c r="C729"/>
      <c r="D729"/>
      <c r="E729" s="3"/>
      <c r="F729" s="3"/>
      <c r="G729" s="55"/>
      <c r="H729"/>
      <c r="I729"/>
    </row>
    <row r="730" spans="1:9" s="25" customFormat="1">
      <c r="A730"/>
      <c r="B730" s="63"/>
      <c r="C730"/>
      <c r="D730"/>
      <c r="E730" s="3"/>
      <c r="F730" s="3"/>
      <c r="G730" s="55"/>
      <c r="H730"/>
      <c r="I730"/>
    </row>
    <row r="731" spans="1:9" s="25" customFormat="1">
      <c r="A731"/>
      <c r="B731" s="63"/>
      <c r="C731"/>
      <c r="D731"/>
      <c r="E731" s="3"/>
      <c r="F731" s="3"/>
      <c r="G731" s="55"/>
      <c r="H731"/>
      <c r="I731"/>
    </row>
    <row r="732" spans="1:9" s="25" customFormat="1">
      <c r="A732"/>
      <c r="B732" s="63"/>
      <c r="C732"/>
      <c r="D732"/>
      <c r="E732" s="3"/>
      <c r="F732" s="3"/>
      <c r="G732" s="55"/>
      <c r="H732"/>
      <c r="I732"/>
    </row>
    <row r="733" spans="1:9" s="25" customFormat="1">
      <c r="A733"/>
      <c r="B733" s="63"/>
      <c r="C733"/>
      <c r="D733"/>
      <c r="E733" s="3"/>
      <c r="F733" s="3"/>
      <c r="G733" s="55"/>
      <c r="H733"/>
      <c r="I733"/>
    </row>
    <row r="734" spans="1:9" s="25" customFormat="1">
      <c r="A734"/>
      <c r="B734" s="63"/>
      <c r="C734"/>
      <c r="D734"/>
      <c r="E734" s="3"/>
      <c r="F734" s="3"/>
      <c r="G734" s="55"/>
      <c r="H734"/>
      <c r="I734"/>
    </row>
    <row r="735" spans="1:9" s="25" customFormat="1">
      <c r="A735"/>
      <c r="B735" s="63"/>
      <c r="C735"/>
      <c r="D735"/>
      <c r="E735" s="3"/>
      <c r="F735" s="3"/>
      <c r="G735" s="55"/>
      <c r="H735"/>
      <c r="I735"/>
    </row>
    <row r="736" spans="1:9" s="25" customFormat="1">
      <c r="A736"/>
      <c r="B736" s="63"/>
      <c r="C736"/>
      <c r="D736"/>
      <c r="E736" s="3"/>
      <c r="F736" s="3"/>
      <c r="G736" s="55"/>
      <c r="H736"/>
      <c r="I736"/>
    </row>
    <row r="737" spans="1:9" s="25" customFormat="1">
      <c r="A737"/>
      <c r="B737" s="63"/>
      <c r="C737"/>
      <c r="D737"/>
      <c r="E737" s="3"/>
      <c r="F737" s="3"/>
      <c r="G737" s="55"/>
      <c r="H737"/>
      <c r="I737"/>
    </row>
    <row r="738" spans="1:9" s="25" customFormat="1">
      <c r="A738"/>
      <c r="B738" s="63"/>
      <c r="C738"/>
      <c r="D738"/>
      <c r="E738" s="3"/>
      <c r="F738" s="3"/>
      <c r="G738" s="55"/>
      <c r="H738"/>
      <c r="I738"/>
    </row>
    <row r="739" spans="1:9" s="25" customFormat="1">
      <c r="A739"/>
      <c r="B739" s="63"/>
      <c r="C739"/>
      <c r="D739"/>
      <c r="E739" s="3"/>
      <c r="F739" s="3"/>
      <c r="G739" s="55"/>
      <c r="H739"/>
      <c r="I739"/>
    </row>
    <row r="740" spans="1:9" s="25" customFormat="1">
      <c r="A740"/>
      <c r="B740" s="63"/>
      <c r="C740"/>
      <c r="D740"/>
      <c r="E740" s="3"/>
      <c r="F740" s="3"/>
      <c r="G740" s="55"/>
      <c r="H740"/>
      <c r="I740"/>
    </row>
    <row r="741" spans="1:9" s="25" customFormat="1">
      <c r="A741"/>
      <c r="B741" s="63"/>
      <c r="C741"/>
      <c r="D741"/>
      <c r="E741" s="3"/>
      <c r="F741" s="3"/>
      <c r="G741" s="55"/>
      <c r="H741"/>
      <c r="I741"/>
    </row>
    <row r="742" spans="1:9" s="25" customFormat="1">
      <c r="A742"/>
      <c r="B742" s="63"/>
      <c r="C742"/>
      <c r="D742"/>
      <c r="E742" s="3"/>
      <c r="F742" s="3"/>
      <c r="G742" s="55"/>
      <c r="H742"/>
      <c r="I742"/>
    </row>
    <row r="743" spans="1:9" s="25" customFormat="1">
      <c r="A743"/>
      <c r="B743" s="63"/>
      <c r="C743"/>
      <c r="D743"/>
      <c r="E743" s="3"/>
      <c r="F743" s="3"/>
      <c r="G743" s="55"/>
      <c r="H743" s="3"/>
      <c r="I743"/>
    </row>
    <row r="744" spans="1:9" s="25" customFormat="1">
      <c r="A744"/>
      <c r="B744" s="63"/>
      <c r="C744"/>
      <c r="D744"/>
      <c r="E744" s="3"/>
      <c r="F744" s="3"/>
      <c r="G744" s="55"/>
      <c r="H744"/>
      <c r="I744"/>
    </row>
    <row r="745" spans="1:9" s="25" customFormat="1">
      <c r="A745"/>
      <c r="B745" s="63"/>
      <c r="C745"/>
      <c r="D745"/>
      <c r="E745" s="3"/>
      <c r="F745" s="3"/>
      <c r="G745" s="55"/>
      <c r="H745"/>
      <c r="I745"/>
    </row>
    <row r="746" spans="1:9" s="25" customFormat="1">
      <c r="A746"/>
      <c r="B746" s="63"/>
      <c r="C746"/>
      <c r="D746"/>
      <c r="E746" s="3"/>
      <c r="F746" s="3"/>
      <c r="G746" s="55"/>
      <c r="H746"/>
      <c r="I746"/>
    </row>
    <row r="747" spans="1:9" s="25" customFormat="1">
      <c r="A747"/>
      <c r="B747" s="63"/>
      <c r="C747"/>
      <c r="D747"/>
      <c r="E747" s="3"/>
      <c r="F747" s="3"/>
      <c r="G747" s="55"/>
      <c r="H747"/>
      <c r="I747"/>
    </row>
    <row r="748" spans="1:9" s="25" customFormat="1">
      <c r="A748"/>
      <c r="B748" s="63"/>
      <c r="C748"/>
      <c r="D748"/>
      <c r="E748" s="3"/>
      <c r="F748" s="3"/>
      <c r="G748" s="55"/>
      <c r="H748"/>
      <c r="I748"/>
    </row>
    <row r="749" spans="1:9" s="25" customFormat="1">
      <c r="A749"/>
      <c r="B749" s="63"/>
      <c r="C749"/>
      <c r="D749"/>
      <c r="E749" s="3"/>
      <c r="F749" s="3"/>
      <c r="G749" s="55"/>
      <c r="H749"/>
      <c r="I749"/>
    </row>
    <row r="750" spans="1:9" s="25" customFormat="1">
      <c r="A750"/>
      <c r="B750" s="63"/>
      <c r="C750"/>
      <c r="D750"/>
      <c r="E750" s="3"/>
      <c r="F750" s="3"/>
      <c r="G750" s="55"/>
      <c r="H750"/>
      <c r="I750"/>
    </row>
    <row r="751" spans="1:9" s="25" customFormat="1">
      <c r="A751"/>
      <c r="B751" s="63"/>
      <c r="C751"/>
      <c r="D751"/>
      <c r="E751" s="3"/>
      <c r="F751" s="3"/>
      <c r="G751" s="55"/>
      <c r="H751"/>
      <c r="I751"/>
    </row>
    <row r="752" spans="1:9" s="25" customFormat="1">
      <c r="A752"/>
      <c r="B752" s="63"/>
      <c r="C752"/>
      <c r="D752"/>
      <c r="E752" s="3"/>
      <c r="F752" s="3"/>
      <c r="G752" s="55"/>
      <c r="H752"/>
      <c r="I752"/>
    </row>
    <row r="753" spans="1:9" s="25" customFormat="1">
      <c r="A753"/>
      <c r="B753" s="63"/>
      <c r="C753"/>
      <c r="D753"/>
      <c r="E753" s="3"/>
      <c r="F753" s="3"/>
      <c r="G753" s="55"/>
      <c r="H753"/>
      <c r="I753"/>
    </row>
    <row r="754" spans="1:9" s="25" customFormat="1">
      <c r="A754"/>
      <c r="B754" s="63"/>
      <c r="C754"/>
      <c r="D754"/>
      <c r="E754" s="3"/>
      <c r="F754" s="3"/>
      <c r="G754" s="55"/>
      <c r="H754"/>
      <c r="I754"/>
    </row>
    <row r="755" spans="1:9" s="25" customFormat="1">
      <c r="A755"/>
      <c r="B755" s="63"/>
      <c r="C755"/>
      <c r="D755"/>
      <c r="E755" s="3"/>
      <c r="F755" s="3"/>
      <c r="G755" s="55"/>
      <c r="H755"/>
      <c r="I755"/>
    </row>
    <row r="756" spans="1:9" s="25" customFormat="1">
      <c r="A756"/>
      <c r="B756" s="63"/>
      <c r="C756"/>
      <c r="D756"/>
      <c r="E756" s="3"/>
      <c r="F756" s="3"/>
      <c r="G756" s="55"/>
      <c r="H756" s="3"/>
      <c r="I756"/>
    </row>
    <row r="757" spans="1:9" s="25" customFormat="1">
      <c r="A757"/>
      <c r="B757" s="63"/>
      <c r="C757"/>
      <c r="D757"/>
      <c r="E757" s="3"/>
      <c r="F757" s="3"/>
      <c r="G757" s="55"/>
      <c r="H757"/>
      <c r="I757"/>
    </row>
    <row r="758" spans="1:9" s="25" customFormat="1">
      <c r="A758"/>
      <c r="B758" s="63"/>
      <c r="C758"/>
      <c r="D758"/>
      <c r="E758" s="3"/>
      <c r="F758" s="3"/>
      <c r="G758" s="55"/>
      <c r="H758"/>
      <c r="I758"/>
    </row>
    <row r="759" spans="1:9" s="25" customFormat="1">
      <c r="A759"/>
      <c r="B759" s="63"/>
      <c r="C759"/>
      <c r="D759"/>
      <c r="E759" s="3"/>
      <c r="F759" s="3"/>
      <c r="G759" s="55"/>
      <c r="H759"/>
      <c r="I759"/>
    </row>
    <row r="760" spans="1:9" s="25" customFormat="1">
      <c r="A760"/>
      <c r="B760" s="63"/>
      <c r="C760"/>
      <c r="D760"/>
      <c r="E760" s="3"/>
      <c r="F760" s="3"/>
      <c r="G760" s="55"/>
      <c r="H760"/>
      <c r="I760"/>
    </row>
    <row r="761" spans="1:9" s="25" customFormat="1">
      <c r="A761"/>
      <c r="B761" s="63"/>
      <c r="C761"/>
      <c r="D761"/>
      <c r="E761" s="3"/>
      <c r="F761" s="3"/>
      <c r="G761" s="55"/>
      <c r="H761"/>
      <c r="I761"/>
    </row>
    <row r="762" spans="1:9" s="25" customFormat="1">
      <c r="A762"/>
      <c r="B762" s="63"/>
      <c r="C762"/>
      <c r="D762"/>
      <c r="E762" s="3"/>
      <c r="F762" s="3"/>
      <c r="G762" s="55"/>
      <c r="H762"/>
      <c r="I762"/>
    </row>
    <row r="763" spans="1:9" s="25" customFormat="1">
      <c r="A763"/>
      <c r="B763" s="63"/>
      <c r="C763"/>
      <c r="D763"/>
      <c r="E763" s="3"/>
      <c r="F763" s="3"/>
      <c r="G763" s="55"/>
      <c r="H763"/>
      <c r="I763"/>
    </row>
    <row r="764" spans="1:9" s="25" customFormat="1">
      <c r="A764"/>
      <c r="B764" s="63"/>
      <c r="C764"/>
      <c r="D764"/>
      <c r="E764" s="3"/>
      <c r="F764" s="3"/>
      <c r="G764" s="55"/>
      <c r="H764"/>
      <c r="I764"/>
    </row>
    <row r="765" spans="1:9" s="25" customFormat="1">
      <c r="A765"/>
      <c r="B765" s="63"/>
      <c r="C765"/>
      <c r="D765"/>
      <c r="E765" s="3"/>
      <c r="F765" s="3"/>
      <c r="G765" s="55"/>
      <c r="H765"/>
      <c r="I765"/>
    </row>
    <row r="766" spans="1:9" s="25" customFormat="1">
      <c r="A766"/>
      <c r="B766" s="63"/>
      <c r="C766"/>
      <c r="D766"/>
      <c r="E766" s="3"/>
      <c r="F766" s="3"/>
      <c r="G766" s="55"/>
      <c r="H766"/>
      <c r="I766"/>
    </row>
    <row r="767" spans="1:9" s="25" customFormat="1">
      <c r="A767"/>
      <c r="B767" s="63"/>
      <c r="C767"/>
      <c r="D767"/>
      <c r="E767" s="3"/>
      <c r="F767" s="3"/>
      <c r="G767" s="55"/>
      <c r="H767"/>
      <c r="I767"/>
    </row>
    <row r="768" spans="1:9" s="25" customFormat="1">
      <c r="A768"/>
      <c r="B768" s="63"/>
      <c r="C768"/>
      <c r="D768"/>
      <c r="E768" s="3"/>
      <c r="F768" s="3"/>
      <c r="G768" s="55"/>
      <c r="H768"/>
      <c r="I768"/>
    </row>
    <row r="769" spans="1:9" s="25" customFormat="1">
      <c r="A769"/>
      <c r="B769" s="63"/>
      <c r="C769"/>
      <c r="D769"/>
      <c r="E769" s="3"/>
      <c r="F769" s="3"/>
      <c r="G769" s="55"/>
      <c r="H769"/>
      <c r="I769"/>
    </row>
    <row r="770" spans="1:9" s="25" customFormat="1">
      <c r="A770"/>
      <c r="B770" s="63"/>
      <c r="C770"/>
      <c r="D770"/>
      <c r="E770" s="3"/>
      <c r="F770" s="3"/>
      <c r="G770" s="55"/>
      <c r="H770"/>
      <c r="I770"/>
    </row>
    <row r="771" spans="1:9" s="25" customFormat="1">
      <c r="A771"/>
      <c r="B771" s="63"/>
      <c r="C771"/>
      <c r="D771"/>
      <c r="E771" s="3"/>
      <c r="F771" s="3"/>
      <c r="G771" s="55"/>
      <c r="H771"/>
      <c r="I771"/>
    </row>
    <row r="772" spans="1:9" s="25" customFormat="1">
      <c r="A772"/>
      <c r="B772" s="63"/>
      <c r="C772"/>
      <c r="D772"/>
      <c r="E772" s="3"/>
      <c r="F772" s="3"/>
      <c r="G772" s="55"/>
      <c r="H772"/>
      <c r="I772"/>
    </row>
    <row r="773" spans="1:9" s="25" customFormat="1">
      <c r="A773"/>
      <c r="B773" s="63"/>
      <c r="C773"/>
      <c r="D773"/>
      <c r="E773" s="3"/>
      <c r="F773" s="3"/>
      <c r="G773" s="55"/>
      <c r="H773"/>
      <c r="I773"/>
    </row>
    <row r="774" spans="1:9" s="25" customFormat="1">
      <c r="A774"/>
      <c r="B774" s="63"/>
      <c r="C774"/>
      <c r="D774"/>
      <c r="E774" s="3"/>
      <c r="F774" s="3"/>
      <c r="G774" s="55"/>
      <c r="H774"/>
      <c r="I774"/>
    </row>
    <row r="775" spans="1:9" s="25" customFormat="1">
      <c r="A775"/>
      <c r="B775" s="63"/>
      <c r="C775"/>
      <c r="D775"/>
      <c r="E775" s="3"/>
      <c r="F775" s="3"/>
      <c r="G775" s="55"/>
      <c r="H775"/>
      <c r="I775"/>
    </row>
    <row r="776" spans="1:9" s="25" customFormat="1">
      <c r="A776"/>
      <c r="B776" s="63"/>
      <c r="C776"/>
      <c r="D776"/>
      <c r="E776" s="3"/>
      <c r="F776" s="3"/>
      <c r="G776" s="55"/>
      <c r="H776"/>
      <c r="I776"/>
    </row>
    <row r="777" spans="1:9" s="25" customFormat="1">
      <c r="A777"/>
      <c r="B777" s="63"/>
      <c r="C777"/>
      <c r="D777"/>
      <c r="E777" s="3"/>
      <c r="F777" s="3"/>
      <c r="G777" s="55"/>
      <c r="H777"/>
      <c r="I777"/>
    </row>
    <row r="778" spans="1:9" s="25" customFormat="1">
      <c r="A778"/>
      <c r="B778" s="63"/>
      <c r="C778"/>
      <c r="D778"/>
      <c r="E778" s="3"/>
      <c r="F778" s="3"/>
      <c r="G778" s="55"/>
      <c r="H778"/>
      <c r="I778"/>
    </row>
    <row r="779" spans="1:9" s="25" customFormat="1">
      <c r="A779"/>
      <c r="B779" s="63"/>
      <c r="C779"/>
      <c r="D779"/>
      <c r="E779" s="3"/>
      <c r="F779" s="3"/>
      <c r="G779" s="55"/>
      <c r="H779"/>
      <c r="I779"/>
    </row>
    <row r="780" spans="1:9" s="25" customFormat="1">
      <c r="A780"/>
      <c r="B780" s="63"/>
      <c r="C780"/>
      <c r="D780"/>
      <c r="E780" s="3"/>
      <c r="F780" s="3"/>
      <c r="G780" s="55"/>
      <c r="H780"/>
      <c r="I780"/>
    </row>
    <row r="781" spans="1:9" s="25" customFormat="1">
      <c r="A781"/>
      <c r="B781" s="63"/>
      <c r="C781"/>
      <c r="D781"/>
      <c r="E781" s="3"/>
      <c r="F781" s="3"/>
      <c r="G781" s="55"/>
      <c r="H781"/>
      <c r="I781"/>
    </row>
    <row r="782" spans="1:9" s="25" customFormat="1">
      <c r="A782"/>
      <c r="B782" s="63"/>
      <c r="C782"/>
      <c r="D782"/>
      <c r="E782" s="3"/>
      <c r="F782" s="3"/>
      <c r="G782" s="55"/>
      <c r="H782"/>
      <c r="I782"/>
    </row>
    <row r="783" spans="1:9" s="25" customFormat="1">
      <c r="A783"/>
      <c r="B783" s="63"/>
      <c r="C783"/>
      <c r="D783"/>
      <c r="E783" s="3"/>
      <c r="F783" s="3"/>
      <c r="G783" s="55"/>
      <c r="H783"/>
      <c r="I783"/>
    </row>
    <row r="784" spans="1:9" s="25" customFormat="1">
      <c r="A784"/>
      <c r="B784" s="63"/>
      <c r="C784"/>
      <c r="D784"/>
      <c r="E784" s="3"/>
      <c r="F784" s="3"/>
      <c r="G784" s="55"/>
      <c r="H784"/>
      <c r="I784"/>
    </row>
    <row r="785" spans="1:9" s="25" customFormat="1">
      <c r="A785"/>
      <c r="B785" s="63"/>
      <c r="C785"/>
      <c r="D785"/>
      <c r="E785" s="3"/>
      <c r="F785" s="3"/>
      <c r="G785" s="55"/>
      <c r="H785"/>
      <c r="I785"/>
    </row>
    <row r="786" spans="1:9" s="25" customFormat="1">
      <c r="A786"/>
      <c r="B786" s="63"/>
      <c r="C786"/>
      <c r="D786"/>
      <c r="E786" s="3"/>
      <c r="F786" s="3"/>
      <c r="G786" s="55"/>
      <c r="H786"/>
      <c r="I786"/>
    </row>
    <row r="787" spans="1:9" s="25" customFormat="1">
      <c r="A787"/>
      <c r="B787" s="63"/>
      <c r="C787"/>
      <c r="D787"/>
      <c r="E787" s="3"/>
      <c r="F787" s="3"/>
      <c r="G787" s="55"/>
      <c r="H787"/>
      <c r="I787"/>
    </row>
    <row r="788" spans="1:9" s="25" customFormat="1">
      <c r="A788"/>
      <c r="B788" s="63"/>
      <c r="C788"/>
      <c r="D788"/>
      <c r="E788" s="3"/>
      <c r="F788" s="3"/>
      <c r="G788" s="55"/>
      <c r="H788"/>
      <c r="I788"/>
    </row>
    <row r="789" spans="1:9" s="25" customFormat="1">
      <c r="A789"/>
      <c r="B789" s="63"/>
      <c r="C789"/>
      <c r="D789"/>
      <c r="E789" s="3"/>
      <c r="F789" s="3"/>
      <c r="G789" s="55"/>
      <c r="H789"/>
      <c r="I789"/>
    </row>
    <row r="790" spans="1:9" s="25" customFormat="1">
      <c r="A790"/>
      <c r="B790" s="63"/>
      <c r="C790"/>
      <c r="D790"/>
      <c r="E790" s="3"/>
      <c r="F790" s="3"/>
      <c r="G790" s="55"/>
      <c r="H790"/>
      <c r="I790"/>
    </row>
    <row r="791" spans="1:9" s="25" customFormat="1">
      <c r="A791"/>
      <c r="B791" s="63"/>
      <c r="C791"/>
      <c r="D791"/>
      <c r="E791" s="3"/>
      <c r="F791" s="3"/>
      <c r="G791" s="55"/>
      <c r="H791"/>
      <c r="I791"/>
    </row>
    <row r="792" spans="1:9" s="25" customFormat="1">
      <c r="A792"/>
      <c r="B792" s="63"/>
      <c r="C792"/>
      <c r="D792"/>
      <c r="E792" s="3"/>
      <c r="F792" s="3"/>
      <c r="G792" s="55"/>
      <c r="H792"/>
      <c r="I792"/>
    </row>
    <row r="793" spans="1:9" s="25" customFormat="1">
      <c r="A793"/>
      <c r="B793" s="63"/>
      <c r="C793"/>
      <c r="D793"/>
      <c r="E793" s="3"/>
      <c r="F793" s="3"/>
      <c r="G793" s="55"/>
      <c r="H793"/>
      <c r="I793"/>
    </row>
    <row r="794" spans="1:9" s="25" customFormat="1">
      <c r="A794"/>
      <c r="B794" s="63"/>
      <c r="C794"/>
      <c r="D794"/>
      <c r="E794" s="3"/>
      <c r="F794" s="3"/>
      <c r="G794" s="55"/>
      <c r="H794"/>
      <c r="I794"/>
    </row>
    <row r="795" spans="1:9" s="25" customFormat="1">
      <c r="A795"/>
      <c r="B795" s="63"/>
      <c r="C795"/>
      <c r="D795"/>
      <c r="E795" s="3"/>
      <c r="F795" s="3"/>
      <c r="G795" s="55"/>
      <c r="H795"/>
      <c r="I795"/>
    </row>
    <row r="796" spans="1:9" s="25" customFormat="1">
      <c r="A796"/>
      <c r="B796" s="63"/>
      <c r="C796"/>
      <c r="D796"/>
      <c r="E796" s="3"/>
      <c r="F796" s="3"/>
      <c r="G796" s="55"/>
      <c r="H796"/>
      <c r="I796"/>
    </row>
    <row r="797" spans="1:9" s="25" customFormat="1">
      <c r="A797"/>
      <c r="B797" s="63"/>
      <c r="C797"/>
      <c r="D797"/>
      <c r="E797" s="3"/>
      <c r="F797" s="3"/>
      <c r="G797" s="55"/>
      <c r="H797"/>
      <c r="I797"/>
    </row>
    <row r="798" spans="1:9" s="25" customFormat="1">
      <c r="A798"/>
      <c r="B798" s="63"/>
      <c r="C798"/>
      <c r="D798"/>
      <c r="E798" s="3"/>
      <c r="F798" s="3"/>
      <c r="G798" s="55"/>
      <c r="H798"/>
      <c r="I798"/>
    </row>
    <row r="799" spans="1:9" s="25" customFormat="1">
      <c r="A799"/>
      <c r="B799" s="63"/>
      <c r="C799"/>
      <c r="D799"/>
      <c r="E799" s="3"/>
      <c r="F799" s="3"/>
      <c r="G799" s="55"/>
      <c r="H799"/>
      <c r="I799"/>
    </row>
    <row r="800" spans="1:9" s="25" customFormat="1">
      <c r="A800"/>
      <c r="B800" s="63"/>
      <c r="C800"/>
      <c r="D800"/>
      <c r="E800" s="3"/>
      <c r="F800" s="3"/>
      <c r="G800" s="55"/>
      <c r="H800"/>
      <c r="I800"/>
    </row>
    <row r="801" spans="1:9" s="25" customFormat="1">
      <c r="A801"/>
      <c r="B801" s="63"/>
      <c r="C801"/>
      <c r="D801"/>
      <c r="E801" s="3"/>
      <c r="F801" s="3"/>
      <c r="G801" s="55"/>
      <c r="H801"/>
      <c r="I801"/>
    </row>
    <row r="802" spans="1:9" s="25" customFormat="1">
      <c r="A802"/>
      <c r="B802" s="63"/>
      <c r="C802"/>
      <c r="D802"/>
      <c r="E802" s="3"/>
      <c r="F802" s="3"/>
      <c r="G802" s="55"/>
      <c r="H802"/>
      <c r="I802"/>
    </row>
    <row r="803" spans="1:9" s="25" customFormat="1">
      <c r="A803"/>
      <c r="B803" s="63"/>
      <c r="C803"/>
      <c r="D803"/>
      <c r="E803" s="3"/>
      <c r="F803" s="3"/>
      <c r="G803" s="55"/>
      <c r="H803"/>
      <c r="I803"/>
    </row>
    <row r="804" spans="1:9" s="25" customFormat="1">
      <c r="A804"/>
      <c r="B804" s="63"/>
      <c r="C804"/>
      <c r="D804"/>
      <c r="E804" s="3"/>
      <c r="F804" s="3"/>
      <c r="G804" s="55"/>
      <c r="H804"/>
      <c r="I804"/>
    </row>
    <row r="805" spans="1:9" s="25" customFormat="1">
      <c r="A805"/>
      <c r="B805" s="63"/>
      <c r="C805"/>
      <c r="D805"/>
      <c r="E805" s="3"/>
      <c r="F805" s="3"/>
      <c r="G805" s="55"/>
      <c r="H805"/>
      <c r="I805"/>
    </row>
    <row r="806" spans="1:9" s="25" customFormat="1">
      <c r="A806"/>
      <c r="B806" s="63"/>
      <c r="C806"/>
      <c r="D806"/>
      <c r="E806" s="3"/>
      <c r="F806" s="3"/>
      <c r="G806" s="55"/>
      <c r="H806"/>
      <c r="I806"/>
    </row>
    <row r="807" spans="1:9" s="25" customFormat="1">
      <c r="A807"/>
      <c r="B807" s="63"/>
      <c r="C807"/>
      <c r="D807"/>
      <c r="E807" s="3"/>
      <c r="F807" s="3"/>
      <c r="G807" s="55"/>
      <c r="H807"/>
      <c r="I807"/>
    </row>
    <row r="808" spans="1:9" s="25" customFormat="1">
      <c r="A808"/>
      <c r="B808" s="63"/>
      <c r="C808"/>
      <c r="D808"/>
      <c r="E808" s="3"/>
      <c r="F808" s="3"/>
      <c r="G808" s="55"/>
      <c r="H808"/>
      <c r="I808"/>
    </row>
    <row r="809" spans="1:9" s="25" customFormat="1">
      <c r="A809"/>
      <c r="B809" s="63"/>
      <c r="C809"/>
      <c r="D809"/>
      <c r="E809" s="3"/>
      <c r="F809" s="3"/>
      <c r="G809" s="55"/>
      <c r="H809"/>
      <c r="I809"/>
    </row>
    <row r="810" spans="1:9" s="25" customFormat="1">
      <c r="A810"/>
      <c r="B810" s="63"/>
      <c r="C810"/>
      <c r="D810"/>
      <c r="E810" s="3"/>
      <c r="F810" s="3"/>
      <c r="G810" s="55"/>
      <c r="H810"/>
      <c r="I810"/>
    </row>
    <row r="811" spans="1:9" s="25" customFormat="1">
      <c r="A811"/>
      <c r="B811" s="63"/>
      <c r="C811"/>
      <c r="D811"/>
      <c r="E811" s="3"/>
      <c r="F811" s="3"/>
      <c r="G811" s="55"/>
      <c r="H811"/>
      <c r="I811"/>
    </row>
    <row r="812" spans="1:9" s="25" customFormat="1">
      <c r="A812"/>
      <c r="B812" s="63"/>
      <c r="C812"/>
      <c r="D812"/>
      <c r="E812" s="3"/>
      <c r="F812" s="3"/>
      <c r="G812" s="55"/>
      <c r="H812"/>
      <c r="I812"/>
    </row>
    <row r="813" spans="1:9" s="25" customFormat="1">
      <c r="A813"/>
      <c r="B813" s="63"/>
      <c r="C813"/>
      <c r="D813"/>
      <c r="E813" s="3"/>
      <c r="F813" s="3"/>
      <c r="G813" s="55"/>
      <c r="H813"/>
      <c r="I813"/>
    </row>
    <row r="814" spans="1:9" s="25" customFormat="1">
      <c r="A814"/>
      <c r="B814" s="63"/>
      <c r="C814"/>
      <c r="D814"/>
      <c r="E814" s="3"/>
      <c r="F814" s="3"/>
      <c r="G814" s="55"/>
      <c r="H814"/>
      <c r="I814"/>
    </row>
    <row r="815" spans="1:9" s="25" customFormat="1">
      <c r="A815"/>
      <c r="B815" s="63"/>
      <c r="C815"/>
      <c r="D815"/>
      <c r="E815" s="3"/>
      <c r="F815" s="3"/>
      <c r="G815" s="55"/>
      <c r="H815"/>
      <c r="I815"/>
    </row>
    <row r="816" spans="1:9" s="25" customFormat="1">
      <c r="A816"/>
      <c r="B816" s="63"/>
      <c r="C816"/>
      <c r="D816"/>
      <c r="E816" s="3"/>
      <c r="F816" s="3"/>
      <c r="G816" s="55"/>
      <c r="H816"/>
      <c r="I816"/>
    </row>
    <row r="817" spans="1:9" s="25" customFormat="1">
      <c r="A817"/>
      <c r="B817" s="63"/>
      <c r="C817"/>
      <c r="D817"/>
      <c r="E817" s="3"/>
      <c r="F817" s="3"/>
      <c r="G817" s="55"/>
      <c r="H817"/>
      <c r="I817"/>
    </row>
    <row r="818" spans="1:9" s="25" customFormat="1">
      <c r="A818"/>
      <c r="B818" s="63"/>
      <c r="C818"/>
      <c r="D818"/>
      <c r="E818" s="3"/>
      <c r="F818" s="3"/>
      <c r="G818" s="55"/>
      <c r="H818"/>
      <c r="I818"/>
    </row>
    <row r="819" spans="1:9" s="25" customFormat="1">
      <c r="A819"/>
      <c r="B819" s="63"/>
      <c r="C819"/>
      <c r="D819"/>
      <c r="E819" s="3"/>
      <c r="F819" s="3"/>
      <c r="G819" s="55"/>
      <c r="H819"/>
      <c r="I819"/>
    </row>
    <row r="820" spans="1:9" s="25" customFormat="1">
      <c r="A820"/>
      <c r="B820" s="63"/>
      <c r="C820"/>
      <c r="D820"/>
      <c r="E820" s="3"/>
      <c r="F820" s="3"/>
      <c r="G820" s="55"/>
      <c r="H820"/>
      <c r="I820"/>
    </row>
    <row r="821" spans="1:9" s="25" customFormat="1">
      <c r="A821"/>
      <c r="B821" s="63"/>
      <c r="C821"/>
      <c r="D821"/>
      <c r="E821" s="3"/>
      <c r="F821" s="3"/>
      <c r="G821" s="55"/>
      <c r="H821"/>
      <c r="I821"/>
    </row>
    <row r="822" spans="1:9" s="25" customFormat="1">
      <c r="A822"/>
      <c r="B822" s="63"/>
      <c r="C822"/>
      <c r="D822"/>
      <c r="E822" s="3"/>
      <c r="F822" s="3"/>
      <c r="G822" s="55"/>
      <c r="H822"/>
      <c r="I822"/>
    </row>
    <row r="823" spans="1:9" s="25" customFormat="1">
      <c r="A823"/>
      <c r="B823" s="63"/>
      <c r="C823"/>
      <c r="D823"/>
      <c r="E823" s="3"/>
      <c r="F823" s="3"/>
      <c r="G823" s="55"/>
      <c r="H823"/>
      <c r="I823"/>
    </row>
    <row r="824" spans="1:9" s="25" customFormat="1">
      <c r="A824"/>
      <c r="B824" s="63"/>
      <c r="C824"/>
      <c r="D824"/>
      <c r="E824" s="3"/>
      <c r="F824" s="3"/>
      <c r="G824" s="55"/>
      <c r="H824"/>
      <c r="I824"/>
    </row>
    <row r="825" spans="1:9" s="25" customFormat="1">
      <c r="A825"/>
      <c r="B825" s="63"/>
      <c r="C825"/>
      <c r="D825"/>
      <c r="E825" s="3"/>
      <c r="F825" s="3"/>
      <c r="G825" s="55"/>
      <c r="H825"/>
      <c r="I825"/>
    </row>
    <row r="826" spans="1:9" s="25" customFormat="1">
      <c r="A826"/>
      <c r="B826" s="63"/>
      <c r="C826"/>
      <c r="D826"/>
      <c r="E826" s="3"/>
      <c r="F826" s="3"/>
      <c r="G826" s="55"/>
      <c r="H826"/>
      <c r="I826"/>
    </row>
    <row r="827" spans="1:9" s="25" customFormat="1">
      <c r="A827"/>
      <c r="B827" s="63"/>
      <c r="C827"/>
      <c r="D827"/>
      <c r="E827" s="3"/>
      <c r="F827" s="3"/>
      <c r="G827" s="55"/>
      <c r="H827"/>
      <c r="I827"/>
    </row>
    <row r="828" spans="1:9" s="25" customFormat="1">
      <c r="A828"/>
      <c r="B828" s="63"/>
      <c r="C828"/>
      <c r="D828"/>
      <c r="E828" s="3"/>
      <c r="F828" s="3"/>
      <c r="G828" s="55"/>
      <c r="H828"/>
      <c r="I828"/>
    </row>
    <row r="829" spans="1:9" s="25" customFormat="1">
      <c r="A829"/>
      <c r="B829" s="63"/>
      <c r="C829"/>
      <c r="D829"/>
      <c r="E829" s="3"/>
      <c r="F829" s="3"/>
      <c r="G829" s="55"/>
      <c r="H829"/>
      <c r="I829"/>
    </row>
    <row r="830" spans="1:9" s="25" customFormat="1">
      <c r="A830"/>
      <c r="B830" s="63"/>
      <c r="C830"/>
      <c r="D830"/>
      <c r="E830" s="3"/>
      <c r="F830" s="3"/>
      <c r="G830" s="55"/>
      <c r="H830"/>
      <c r="I830"/>
    </row>
    <row r="831" spans="1:9" s="25" customFormat="1">
      <c r="A831"/>
      <c r="B831" s="63"/>
      <c r="C831"/>
      <c r="D831"/>
      <c r="E831" s="3"/>
      <c r="F831" s="3"/>
      <c r="G831" s="55"/>
      <c r="H831"/>
      <c r="I831"/>
    </row>
    <row r="832" spans="1:9" s="25" customFormat="1">
      <c r="A832"/>
      <c r="B832" s="63"/>
      <c r="C832"/>
      <c r="D832"/>
      <c r="E832" s="3"/>
      <c r="F832" s="3"/>
      <c r="G832" s="55"/>
      <c r="H832"/>
      <c r="I832"/>
    </row>
    <row r="833" spans="1:9" s="25" customFormat="1">
      <c r="A833"/>
      <c r="B833" s="63"/>
      <c r="C833"/>
      <c r="D833"/>
      <c r="E833" s="3"/>
      <c r="F833" s="3"/>
      <c r="G833" s="55"/>
      <c r="H833"/>
      <c r="I833"/>
    </row>
    <row r="834" spans="1:9" s="25" customFormat="1">
      <c r="A834"/>
      <c r="B834" s="63"/>
      <c r="C834"/>
      <c r="D834"/>
      <c r="E834" s="3"/>
      <c r="F834" s="3"/>
      <c r="G834" s="55"/>
      <c r="H834"/>
      <c r="I834"/>
    </row>
    <row r="835" spans="1:9" s="25" customFormat="1">
      <c r="A835"/>
      <c r="B835" s="63"/>
      <c r="C835"/>
      <c r="D835"/>
      <c r="E835" s="3"/>
      <c r="F835" s="3"/>
      <c r="G835" s="55"/>
      <c r="H835"/>
      <c r="I835"/>
    </row>
    <row r="836" spans="1:9" s="25" customFormat="1">
      <c r="A836"/>
      <c r="B836" s="63"/>
      <c r="C836"/>
      <c r="D836"/>
      <c r="E836" s="3"/>
      <c r="F836" s="3"/>
      <c r="G836" s="55"/>
      <c r="H836"/>
      <c r="I836"/>
    </row>
    <row r="837" spans="1:9" s="25" customFormat="1">
      <c r="A837"/>
      <c r="B837" s="63"/>
      <c r="C837"/>
      <c r="D837"/>
      <c r="E837" s="3"/>
      <c r="F837" s="3"/>
      <c r="G837" s="55"/>
      <c r="H837"/>
      <c r="I837"/>
    </row>
    <row r="838" spans="1:9" s="25" customFormat="1">
      <c r="A838"/>
      <c r="B838" s="63"/>
      <c r="C838"/>
      <c r="D838"/>
      <c r="E838" s="3"/>
      <c r="F838" s="3"/>
      <c r="G838" s="55"/>
      <c r="H838"/>
      <c r="I838"/>
    </row>
    <row r="839" spans="1:9" s="25" customFormat="1">
      <c r="A839"/>
      <c r="B839" s="63"/>
      <c r="C839"/>
      <c r="D839"/>
      <c r="E839" s="3"/>
      <c r="F839" s="3"/>
      <c r="G839" s="55"/>
      <c r="H839"/>
      <c r="I839"/>
    </row>
    <row r="840" spans="1:9" s="25" customFormat="1">
      <c r="A840"/>
      <c r="B840" s="63"/>
      <c r="C840"/>
      <c r="D840"/>
      <c r="E840" s="3"/>
      <c r="F840" s="3"/>
      <c r="G840" s="55"/>
      <c r="H840"/>
      <c r="I840"/>
    </row>
    <row r="841" spans="1:9" s="25" customFormat="1">
      <c r="A841"/>
      <c r="B841" s="63"/>
      <c r="C841"/>
      <c r="D841"/>
      <c r="E841" s="3"/>
      <c r="F841" s="3"/>
      <c r="G841" s="55"/>
      <c r="H841"/>
      <c r="I841"/>
    </row>
    <row r="842" spans="1:9" s="25" customFormat="1">
      <c r="A842"/>
      <c r="B842" s="63"/>
      <c r="C842"/>
      <c r="D842"/>
      <c r="E842" s="3"/>
      <c r="F842" s="3"/>
      <c r="G842" s="55"/>
      <c r="H842"/>
      <c r="I842"/>
    </row>
    <row r="843" spans="1:9" s="25" customFormat="1">
      <c r="A843"/>
      <c r="B843" s="63"/>
      <c r="C843"/>
      <c r="D843"/>
      <c r="E843" s="3"/>
      <c r="F843" s="3"/>
      <c r="G843" s="55"/>
      <c r="H843"/>
      <c r="I843"/>
    </row>
    <row r="844" spans="1:9" s="25" customFormat="1">
      <c r="A844"/>
      <c r="B844" s="63"/>
      <c r="C844"/>
      <c r="D844"/>
      <c r="E844" s="3"/>
      <c r="F844" s="3"/>
      <c r="G844" s="55"/>
      <c r="H844"/>
      <c r="I844"/>
    </row>
    <row r="845" spans="1:9" s="25" customFormat="1">
      <c r="A845"/>
      <c r="B845" s="63"/>
      <c r="C845"/>
      <c r="D845"/>
      <c r="E845" s="3"/>
      <c r="F845" s="3"/>
      <c r="G845" s="55"/>
      <c r="H845"/>
      <c r="I845"/>
    </row>
    <row r="846" spans="1:9" s="25" customFormat="1">
      <c r="A846"/>
      <c r="B846" s="63"/>
      <c r="C846"/>
      <c r="D846"/>
      <c r="E846" s="3"/>
      <c r="F846" s="3"/>
      <c r="G846" s="55"/>
      <c r="H846"/>
      <c r="I846"/>
    </row>
    <row r="847" spans="1:9" s="25" customFormat="1">
      <c r="A847"/>
      <c r="B847" s="63"/>
      <c r="C847"/>
      <c r="D847"/>
      <c r="E847" s="3"/>
      <c r="F847" s="3"/>
      <c r="G847" s="55"/>
      <c r="H847"/>
      <c r="I847"/>
    </row>
    <row r="848" spans="1:9" s="25" customFormat="1">
      <c r="A848"/>
      <c r="B848" s="63"/>
      <c r="C848"/>
      <c r="D848"/>
      <c r="E848" s="3"/>
      <c r="F848" s="3"/>
      <c r="G848" s="55"/>
      <c r="H848"/>
      <c r="I848"/>
    </row>
    <row r="849" spans="1:9" s="25" customFormat="1">
      <c r="A849"/>
      <c r="B849" s="63"/>
      <c r="C849"/>
      <c r="D849"/>
      <c r="E849" s="3"/>
      <c r="F849" s="3"/>
      <c r="G849" s="55"/>
      <c r="H849"/>
      <c r="I849"/>
    </row>
    <row r="850" spans="1:9" s="25" customFormat="1">
      <c r="A850"/>
      <c r="B850" s="63"/>
      <c r="C850"/>
      <c r="D850"/>
      <c r="E850" s="3"/>
      <c r="F850" s="3"/>
      <c r="G850" s="55"/>
      <c r="H850"/>
      <c r="I850"/>
    </row>
    <row r="851" spans="1:9" s="25" customFormat="1">
      <c r="A851"/>
      <c r="B851" s="63"/>
      <c r="C851"/>
      <c r="D851"/>
      <c r="E851" s="3"/>
      <c r="F851" s="3"/>
      <c r="G851" s="55"/>
      <c r="H851"/>
      <c r="I851"/>
    </row>
    <row r="852" spans="1:9" s="25" customFormat="1">
      <c r="A852"/>
      <c r="B852" s="63"/>
      <c r="C852"/>
      <c r="D852"/>
      <c r="E852" s="3"/>
      <c r="F852" s="3"/>
      <c r="G852" s="55"/>
      <c r="H852"/>
      <c r="I852"/>
    </row>
    <row r="853" spans="1:9" s="25" customFormat="1">
      <c r="A853"/>
      <c r="B853" s="63"/>
      <c r="C853"/>
      <c r="D853"/>
      <c r="E853" s="3"/>
      <c r="F853" s="3"/>
      <c r="G853" s="55"/>
      <c r="H853"/>
      <c r="I853"/>
    </row>
    <row r="854" spans="1:9" s="25" customFormat="1">
      <c r="A854"/>
      <c r="B854" s="63"/>
      <c r="C854"/>
      <c r="D854"/>
      <c r="E854" s="3"/>
      <c r="F854" s="3"/>
      <c r="G854" s="55"/>
      <c r="H854"/>
      <c r="I854"/>
    </row>
    <row r="855" spans="1:9" s="25" customFormat="1">
      <c r="A855"/>
      <c r="B855" s="63"/>
      <c r="C855"/>
      <c r="D855"/>
      <c r="E855" s="3"/>
      <c r="F855" s="3"/>
      <c r="G855" s="55"/>
      <c r="H855"/>
      <c r="I855"/>
    </row>
    <row r="856" spans="1:9" s="25" customFormat="1">
      <c r="A856"/>
      <c r="B856" s="63"/>
      <c r="C856"/>
      <c r="D856"/>
      <c r="E856" s="3"/>
      <c r="F856" s="3"/>
      <c r="G856" s="55"/>
      <c r="H856"/>
      <c r="I856"/>
    </row>
    <row r="857" spans="1:9" s="25" customFormat="1">
      <c r="A857"/>
      <c r="B857" s="63"/>
      <c r="C857"/>
      <c r="D857"/>
      <c r="E857" s="3"/>
      <c r="F857" s="3"/>
      <c r="G857" s="55"/>
      <c r="H857"/>
      <c r="I857"/>
    </row>
    <row r="858" spans="1:9" s="25" customFormat="1">
      <c r="A858"/>
      <c r="B858" s="63"/>
      <c r="C858"/>
      <c r="D858"/>
      <c r="E858" s="3"/>
      <c r="F858" s="3"/>
      <c r="G858" s="55"/>
      <c r="H858"/>
      <c r="I858"/>
    </row>
    <row r="859" spans="1:9" s="25" customFormat="1">
      <c r="A859"/>
      <c r="B859" s="63"/>
      <c r="C859"/>
      <c r="D859"/>
      <c r="E859" s="3"/>
      <c r="F859" s="3"/>
      <c r="G859" s="55"/>
      <c r="H859"/>
      <c r="I859"/>
    </row>
    <row r="860" spans="1:9" s="25" customFormat="1">
      <c r="A860"/>
      <c r="B860" s="63"/>
      <c r="C860"/>
      <c r="D860"/>
      <c r="E860" s="3"/>
      <c r="F860" s="3"/>
      <c r="G860" s="55"/>
      <c r="H860"/>
      <c r="I860"/>
    </row>
    <row r="861" spans="1:9" s="25" customFormat="1">
      <c r="A861"/>
      <c r="B861" s="63"/>
      <c r="C861"/>
      <c r="D861"/>
      <c r="E861" s="3"/>
      <c r="F861" s="3"/>
      <c r="G861" s="55"/>
      <c r="H861"/>
      <c r="I861"/>
    </row>
    <row r="862" spans="1:9" s="25" customFormat="1">
      <c r="A862"/>
      <c r="B862" s="63"/>
      <c r="C862"/>
      <c r="D862"/>
      <c r="E862" s="3"/>
      <c r="F862" s="3"/>
      <c r="G862" s="55"/>
      <c r="H862"/>
      <c r="I862"/>
    </row>
    <row r="863" spans="1:9" s="25" customFormat="1">
      <c r="A863"/>
      <c r="B863" s="63"/>
      <c r="C863"/>
      <c r="D863"/>
      <c r="E863" s="3"/>
      <c r="F863" s="3"/>
      <c r="G863" s="55"/>
      <c r="H863"/>
      <c r="I863"/>
    </row>
    <row r="864" spans="1:9" s="25" customFormat="1">
      <c r="A864"/>
      <c r="B864" s="63"/>
      <c r="C864"/>
      <c r="D864"/>
      <c r="E864" s="3"/>
      <c r="F864" s="3"/>
      <c r="G864" s="55"/>
      <c r="H864"/>
      <c r="I864"/>
    </row>
    <row r="865" spans="1:9" s="25" customFormat="1">
      <c r="A865"/>
      <c r="B865" s="63"/>
      <c r="C865"/>
      <c r="D865"/>
      <c r="E865" s="3"/>
      <c r="F865" s="3"/>
      <c r="G865" s="55"/>
      <c r="H865"/>
      <c r="I865"/>
    </row>
    <row r="866" spans="1:9" s="25" customFormat="1">
      <c r="A866"/>
      <c r="B866" s="63"/>
      <c r="C866"/>
      <c r="D866"/>
      <c r="E866" s="3"/>
      <c r="F866" s="3"/>
      <c r="G866" s="55"/>
      <c r="H866"/>
      <c r="I866"/>
    </row>
    <row r="867" spans="1:9" s="25" customFormat="1">
      <c r="A867"/>
      <c r="B867" s="63"/>
      <c r="C867"/>
      <c r="D867"/>
      <c r="E867" s="3"/>
      <c r="F867" s="3"/>
      <c r="G867" s="55"/>
      <c r="H867"/>
      <c r="I867"/>
    </row>
    <row r="868" spans="1:9" s="25" customFormat="1">
      <c r="A868"/>
      <c r="B868" s="63"/>
      <c r="C868"/>
      <c r="D868"/>
      <c r="E868" s="3"/>
      <c r="F868" s="3"/>
      <c r="G868" s="55"/>
      <c r="H868"/>
      <c r="I868"/>
    </row>
    <row r="869" spans="1:9" s="25" customFormat="1">
      <c r="A869"/>
      <c r="B869" s="63"/>
      <c r="C869"/>
      <c r="D869"/>
      <c r="E869" s="3"/>
      <c r="F869" s="3"/>
      <c r="G869" s="55"/>
      <c r="H869"/>
      <c r="I869"/>
    </row>
    <row r="870" spans="1:9" s="25" customFormat="1">
      <c r="A870"/>
      <c r="B870" s="63"/>
      <c r="C870"/>
      <c r="D870"/>
      <c r="E870" s="3"/>
      <c r="F870" s="3"/>
      <c r="G870" s="55"/>
      <c r="H870"/>
      <c r="I870"/>
    </row>
    <row r="871" spans="1:9" s="25" customFormat="1">
      <c r="A871"/>
      <c r="B871" s="63"/>
      <c r="C871"/>
      <c r="D871"/>
      <c r="E871" s="3"/>
      <c r="F871" s="3"/>
      <c r="G871" s="55"/>
      <c r="H871"/>
      <c r="I871"/>
    </row>
    <row r="872" spans="1:9" s="25" customFormat="1">
      <c r="A872"/>
      <c r="B872" s="63"/>
      <c r="C872"/>
      <c r="D872"/>
      <c r="E872" s="3"/>
      <c r="F872" s="3"/>
      <c r="G872" s="55"/>
      <c r="H872"/>
      <c r="I872"/>
    </row>
    <row r="873" spans="1:9" s="25" customFormat="1">
      <c r="A873"/>
      <c r="B873" s="63"/>
      <c r="C873"/>
      <c r="D873"/>
      <c r="E873" s="3"/>
      <c r="F873" s="3"/>
      <c r="G873" s="55"/>
      <c r="H873"/>
      <c r="I873"/>
    </row>
    <row r="874" spans="1:9" s="25" customFormat="1">
      <c r="A874"/>
      <c r="B874" s="63"/>
      <c r="C874"/>
      <c r="D874"/>
      <c r="E874" s="3"/>
      <c r="F874" s="3"/>
      <c r="G874" s="55"/>
      <c r="H874"/>
      <c r="I874"/>
    </row>
    <row r="875" spans="1:9" s="25" customFormat="1">
      <c r="A875"/>
      <c r="B875" s="63"/>
      <c r="C875"/>
      <c r="D875"/>
      <c r="E875" s="3"/>
      <c r="F875" s="3"/>
      <c r="G875" s="55"/>
      <c r="H875"/>
      <c r="I875"/>
    </row>
    <row r="876" spans="1:9" s="25" customFormat="1">
      <c r="A876"/>
      <c r="B876" s="63"/>
      <c r="C876"/>
      <c r="D876"/>
      <c r="E876" s="3"/>
      <c r="F876" s="3"/>
      <c r="G876" s="55"/>
      <c r="H876"/>
      <c r="I876"/>
    </row>
    <row r="877" spans="1:9" s="25" customFormat="1">
      <c r="A877"/>
      <c r="B877" s="63"/>
      <c r="C877"/>
      <c r="D877"/>
      <c r="E877" s="3"/>
      <c r="F877" s="3"/>
      <c r="G877" s="55"/>
      <c r="H877"/>
      <c r="I877"/>
    </row>
    <row r="878" spans="1:9" s="25" customFormat="1">
      <c r="A878"/>
      <c r="B878" s="63"/>
      <c r="C878"/>
      <c r="D878"/>
      <c r="E878" s="3"/>
      <c r="F878" s="3"/>
      <c r="G878" s="55"/>
      <c r="H878"/>
      <c r="I878"/>
    </row>
    <row r="879" spans="1:9" s="25" customFormat="1">
      <c r="A879"/>
      <c r="B879" s="63"/>
      <c r="C879"/>
      <c r="D879"/>
      <c r="E879" s="3"/>
      <c r="F879" s="3"/>
      <c r="G879" s="55"/>
      <c r="H879"/>
      <c r="I879"/>
    </row>
    <row r="880" spans="1:9" s="25" customFormat="1">
      <c r="A880"/>
      <c r="B880" s="63"/>
      <c r="C880"/>
      <c r="D880"/>
      <c r="E880" s="3"/>
      <c r="F880" s="3"/>
      <c r="G880" s="55"/>
      <c r="H880"/>
      <c r="I880"/>
    </row>
    <row r="881" spans="1:9" s="25" customFormat="1">
      <c r="A881"/>
      <c r="B881" s="63"/>
      <c r="C881"/>
      <c r="D881"/>
      <c r="E881" s="3"/>
      <c r="F881" s="3"/>
      <c r="G881" s="55"/>
      <c r="H881"/>
      <c r="I881"/>
    </row>
    <row r="882" spans="1:9" s="25" customFormat="1">
      <c r="A882"/>
      <c r="B882" s="63"/>
      <c r="C882"/>
      <c r="D882"/>
      <c r="E882" s="3"/>
      <c r="F882" s="3"/>
      <c r="G882" s="55"/>
      <c r="H882"/>
      <c r="I882"/>
    </row>
    <row r="883" spans="1:9" s="25" customFormat="1">
      <c r="A883"/>
      <c r="B883" s="63"/>
      <c r="C883"/>
      <c r="D883"/>
      <c r="E883" s="3"/>
      <c r="F883" s="3"/>
      <c r="G883" s="55"/>
      <c r="H883"/>
      <c r="I883"/>
    </row>
    <row r="884" spans="1:9" s="25" customFormat="1">
      <c r="A884"/>
      <c r="B884" s="63"/>
      <c r="C884"/>
      <c r="D884"/>
      <c r="E884" s="3"/>
      <c r="F884" s="3"/>
      <c r="G884" s="55"/>
      <c r="H884"/>
      <c r="I884"/>
    </row>
    <row r="885" spans="1:9" s="25" customFormat="1">
      <c r="A885"/>
      <c r="B885" s="63"/>
      <c r="C885"/>
      <c r="D885"/>
      <c r="E885" s="3"/>
      <c r="F885" s="3"/>
      <c r="G885" s="55"/>
      <c r="H885"/>
      <c r="I885"/>
    </row>
    <row r="886" spans="1:9" s="25" customFormat="1">
      <c r="A886"/>
      <c r="B886" s="63"/>
      <c r="C886"/>
      <c r="D886"/>
      <c r="E886" s="3"/>
      <c r="F886" s="3"/>
      <c r="G886" s="55"/>
      <c r="H886"/>
      <c r="I886"/>
    </row>
    <row r="887" spans="1:9" s="25" customFormat="1">
      <c r="A887"/>
      <c r="B887" s="63"/>
      <c r="C887"/>
      <c r="D887"/>
      <c r="E887" s="3"/>
      <c r="F887" s="3"/>
      <c r="G887" s="55"/>
      <c r="H887"/>
      <c r="I887"/>
    </row>
    <row r="888" spans="1:9" s="25" customFormat="1">
      <c r="A888"/>
      <c r="B888" s="63"/>
      <c r="C888"/>
      <c r="D888"/>
      <c r="E888" s="3"/>
      <c r="F888" s="3"/>
      <c r="G888" s="55"/>
      <c r="H888"/>
      <c r="I888"/>
    </row>
    <row r="889" spans="1:9" s="25" customFormat="1">
      <c r="A889"/>
      <c r="B889" s="63"/>
      <c r="C889"/>
      <c r="D889"/>
      <c r="E889" s="3"/>
      <c r="F889" s="3"/>
      <c r="G889" s="55"/>
      <c r="H889"/>
      <c r="I889"/>
    </row>
    <row r="890" spans="1:9" s="25" customFormat="1">
      <c r="A890"/>
      <c r="B890" s="63"/>
      <c r="C890"/>
      <c r="D890"/>
      <c r="E890" s="3"/>
      <c r="F890" s="3"/>
      <c r="G890" s="55"/>
      <c r="H890"/>
      <c r="I890"/>
    </row>
    <row r="891" spans="1:9" s="25" customFormat="1">
      <c r="A891"/>
      <c r="B891" s="63"/>
      <c r="C891"/>
      <c r="D891"/>
      <c r="E891" s="3"/>
      <c r="F891" s="3"/>
      <c r="G891" s="55"/>
      <c r="H891"/>
      <c r="I891"/>
    </row>
    <row r="892" spans="1:9" s="25" customFormat="1">
      <c r="A892"/>
      <c r="B892" s="63"/>
      <c r="C892"/>
      <c r="D892"/>
      <c r="E892" s="3"/>
      <c r="F892" s="3"/>
      <c r="G892" s="55"/>
      <c r="H892"/>
      <c r="I892"/>
    </row>
    <row r="893" spans="1:9" s="25" customFormat="1">
      <c r="A893"/>
      <c r="B893" s="63"/>
      <c r="C893"/>
      <c r="D893"/>
      <c r="E893" s="3"/>
      <c r="F893" s="3"/>
      <c r="G893" s="55"/>
      <c r="H893"/>
      <c r="I893"/>
    </row>
    <row r="894" spans="1:9" s="25" customFormat="1">
      <c r="A894"/>
      <c r="B894" s="63"/>
      <c r="C894"/>
      <c r="D894"/>
      <c r="E894" s="3"/>
      <c r="F894" s="3"/>
      <c r="G894" s="55"/>
      <c r="H894"/>
      <c r="I894"/>
    </row>
    <row r="895" spans="1:9" s="25" customFormat="1">
      <c r="A895"/>
      <c r="B895" s="63"/>
      <c r="C895"/>
      <c r="D895"/>
      <c r="E895" s="3"/>
      <c r="F895" s="3"/>
      <c r="G895" s="55"/>
      <c r="H895"/>
      <c r="I895"/>
    </row>
    <row r="896" spans="1:9" s="25" customFormat="1">
      <c r="A896"/>
      <c r="B896" s="63"/>
      <c r="C896"/>
      <c r="D896"/>
      <c r="E896" s="3"/>
      <c r="F896" s="3"/>
      <c r="G896" s="55"/>
      <c r="H896"/>
      <c r="I896"/>
    </row>
    <row r="897" spans="1:9" s="25" customFormat="1">
      <c r="A897"/>
      <c r="B897" s="63"/>
      <c r="C897"/>
      <c r="D897"/>
      <c r="E897" s="3"/>
      <c r="F897" s="3"/>
      <c r="G897" s="55"/>
      <c r="H897"/>
      <c r="I897"/>
    </row>
    <row r="898" spans="1:9" s="25" customFormat="1">
      <c r="A898"/>
      <c r="B898" s="63"/>
      <c r="C898"/>
      <c r="D898"/>
      <c r="E898" s="3"/>
      <c r="F898" s="3"/>
      <c r="G898" s="55"/>
      <c r="H898"/>
      <c r="I898"/>
    </row>
    <row r="899" spans="1:9" s="25" customFormat="1">
      <c r="A899"/>
      <c r="B899" s="63"/>
      <c r="C899"/>
      <c r="D899"/>
      <c r="E899" s="3"/>
      <c r="F899" s="3"/>
      <c r="G899" s="55"/>
      <c r="H899"/>
      <c r="I899"/>
    </row>
    <row r="900" spans="1:9" s="25" customFormat="1">
      <c r="A900"/>
      <c r="B900" s="63"/>
      <c r="C900"/>
      <c r="D900"/>
      <c r="E900" s="3"/>
      <c r="F900" s="3"/>
      <c r="G900" s="55"/>
      <c r="H900"/>
      <c r="I900"/>
    </row>
    <row r="901" spans="1:9" s="25" customFormat="1">
      <c r="A901"/>
      <c r="B901" s="63"/>
      <c r="C901"/>
      <c r="D901"/>
      <c r="E901" s="3"/>
      <c r="F901" s="3"/>
      <c r="G901" s="55"/>
      <c r="H901"/>
      <c r="I901"/>
    </row>
    <row r="902" spans="1:9" s="25" customFormat="1">
      <c r="A902"/>
      <c r="B902" s="63"/>
      <c r="C902"/>
      <c r="D902"/>
      <c r="E902" s="3"/>
      <c r="F902" s="3"/>
      <c r="G902" s="55"/>
      <c r="H902"/>
      <c r="I902"/>
    </row>
    <row r="903" spans="1:9" s="25" customFormat="1">
      <c r="A903"/>
      <c r="B903" s="63"/>
      <c r="C903"/>
      <c r="D903"/>
      <c r="E903" s="3"/>
      <c r="F903" s="3"/>
      <c r="G903" s="55"/>
      <c r="H903"/>
      <c r="I903"/>
    </row>
    <row r="904" spans="1:9" s="25" customFormat="1">
      <c r="A904"/>
      <c r="B904" s="63"/>
      <c r="C904"/>
      <c r="D904"/>
      <c r="E904" s="3"/>
      <c r="F904" s="3"/>
      <c r="G904" s="55"/>
      <c r="H904"/>
      <c r="I904"/>
    </row>
    <row r="905" spans="1:9" s="25" customFormat="1">
      <c r="A905"/>
      <c r="B905" s="63"/>
      <c r="C905"/>
      <c r="D905"/>
      <c r="E905" s="3"/>
      <c r="F905" s="3"/>
      <c r="G905" s="55"/>
      <c r="H905"/>
      <c r="I905"/>
    </row>
    <row r="906" spans="1:9" s="25" customFormat="1">
      <c r="A906"/>
      <c r="B906" s="63"/>
      <c r="C906"/>
      <c r="D906"/>
      <c r="E906" s="3"/>
      <c r="F906" s="3"/>
      <c r="G906" s="55"/>
      <c r="H906"/>
      <c r="I906"/>
    </row>
    <row r="907" spans="1:9" s="25" customFormat="1">
      <c r="A907"/>
      <c r="B907" s="63"/>
      <c r="C907"/>
      <c r="D907"/>
      <c r="E907" s="3"/>
      <c r="F907" s="3"/>
      <c r="G907" s="55"/>
      <c r="H907"/>
      <c r="I907"/>
    </row>
    <row r="908" spans="1:9" s="25" customFormat="1">
      <c r="A908"/>
      <c r="B908" s="63"/>
      <c r="C908"/>
      <c r="D908"/>
      <c r="E908" s="3"/>
      <c r="F908" s="3"/>
      <c r="G908" s="55"/>
      <c r="H908"/>
      <c r="I908"/>
    </row>
    <row r="909" spans="1:9" s="25" customFormat="1">
      <c r="A909"/>
      <c r="B909" s="63"/>
      <c r="C909"/>
      <c r="D909"/>
      <c r="E909" s="3"/>
      <c r="F909" s="3"/>
      <c r="G909" s="55"/>
      <c r="H909"/>
      <c r="I909"/>
    </row>
    <row r="910" spans="1:9" s="25" customFormat="1">
      <c r="A910"/>
      <c r="B910" s="63"/>
      <c r="C910"/>
      <c r="D910"/>
      <c r="E910" s="3"/>
      <c r="F910" s="3"/>
      <c r="G910" s="55"/>
      <c r="H910"/>
      <c r="I910"/>
    </row>
    <row r="911" spans="1:9" s="25" customFormat="1">
      <c r="A911"/>
      <c r="B911" s="63"/>
      <c r="C911"/>
      <c r="D911"/>
      <c r="E911" s="3"/>
      <c r="F911" s="3"/>
      <c r="G911" s="55"/>
      <c r="H911"/>
      <c r="I911"/>
    </row>
    <row r="912" spans="1:9" s="25" customFormat="1">
      <c r="A912"/>
      <c r="B912" s="63"/>
      <c r="C912"/>
      <c r="D912"/>
      <c r="E912" s="3"/>
      <c r="F912" s="3"/>
      <c r="G912" s="55"/>
      <c r="H912"/>
      <c r="I912"/>
    </row>
    <row r="913" spans="1:9" s="25" customFormat="1">
      <c r="A913"/>
      <c r="B913" s="63"/>
      <c r="C913"/>
      <c r="D913"/>
      <c r="E913" s="3"/>
      <c r="F913" s="3"/>
      <c r="G913" s="55"/>
      <c r="H913"/>
      <c r="I913"/>
    </row>
    <row r="914" spans="1:9" s="25" customFormat="1">
      <c r="A914"/>
      <c r="B914" s="63"/>
      <c r="C914"/>
      <c r="D914"/>
      <c r="E914" s="3"/>
      <c r="F914" s="3"/>
      <c r="G914" s="55"/>
      <c r="H914"/>
      <c r="I914"/>
    </row>
    <row r="915" spans="1:9" s="25" customFormat="1">
      <c r="A915"/>
      <c r="B915" s="63"/>
      <c r="C915"/>
      <c r="D915"/>
      <c r="E915" s="3"/>
      <c r="F915" s="3"/>
      <c r="G915" s="55"/>
      <c r="H915"/>
      <c r="I915"/>
    </row>
    <row r="916" spans="1:9" s="25" customFormat="1">
      <c r="A916"/>
      <c r="B916" s="63"/>
      <c r="C916"/>
      <c r="D916"/>
      <c r="E916" s="3"/>
      <c r="F916" s="3"/>
      <c r="G916" s="55"/>
      <c r="H916"/>
      <c r="I916"/>
    </row>
    <row r="917" spans="1:9" s="25" customFormat="1">
      <c r="A917"/>
      <c r="B917" s="63"/>
      <c r="C917"/>
      <c r="D917"/>
      <c r="E917" s="3"/>
      <c r="F917" s="3"/>
      <c r="G917" s="55"/>
      <c r="H917"/>
      <c r="I917"/>
    </row>
    <row r="918" spans="1:9" s="25" customFormat="1">
      <c r="A918"/>
      <c r="B918" s="63"/>
      <c r="C918"/>
      <c r="D918"/>
      <c r="E918" s="3"/>
      <c r="F918" s="3"/>
      <c r="G918" s="55"/>
      <c r="H918"/>
      <c r="I918"/>
    </row>
    <row r="919" spans="1:9" s="25" customFormat="1">
      <c r="A919"/>
      <c r="B919" s="63"/>
      <c r="C919"/>
      <c r="D919"/>
      <c r="E919" s="3"/>
      <c r="F919" s="3"/>
      <c r="G919" s="55"/>
      <c r="H919"/>
      <c r="I919"/>
    </row>
    <row r="920" spans="1:9" s="25" customFormat="1">
      <c r="A920"/>
      <c r="B920" s="63"/>
      <c r="C920"/>
      <c r="D920"/>
      <c r="E920" s="3"/>
      <c r="F920" s="3"/>
      <c r="G920" s="55"/>
      <c r="H920"/>
      <c r="I920"/>
    </row>
    <row r="921" spans="1:9" s="25" customFormat="1">
      <c r="A921"/>
      <c r="B921" s="63"/>
      <c r="C921"/>
      <c r="D921"/>
      <c r="E921" s="3"/>
      <c r="F921" s="3"/>
      <c r="G921" s="55"/>
      <c r="H921"/>
      <c r="I921"/>
    </row>
    <row r="922" spans="1:9" s="25" customFormat="1">
      <c r="A922"/>
      <c r="B922" s="63"/>
      <c r="C922"/>
      <c r="D922"/>
      <c r="E922" s="3"/>
      <c r="F922" s="3"/>
      <c r="G922" s="55"/>
      <c r="H922"/>
      <c r="I922"/>
    </row>
    <row r="923" spans="1:9" s="25" customFormat="1">
      <c r="A923"/>
      <c r="B923" s="63"/>
      <c r="C923"/>
      <c r="D923"/>
      <c r="E923" s="3"/>
      <c r="F923" s="3"/>
      <c r="G923" s="55"/>
      <c r="H923"/>
      <c r="I923"/>
    </row>
    <row r="924" spans="1:9" s="25" customFormat="1">
      <c r="A924"/>
      <c r="B924" s="63"/>
      <c r="C924"/>
      <c r="D924"/>
      <c r="E924" s="3"/>
      <c r="F924" s="3"/>
      <c r="G924" s="55"/>
      <c r="H924"/>
      <c r="I924"/>
    </row>
    <row r="925" spans="1:9" s="25" customFormat="1">
      <c r="A925"/>
      <c r="B925" s="63"/>
      <c r="C925"/>
      <c r="D925"/>
      <c r="E925" s="3"/>
      <c r="F925" s="3"/>
      <c r="G925" s="55"/>
      <c r="H925"/>
      <c r="I925"/>
    </row>
    <row r="926" spans="1:9" s="25" customFormat="1">
      <c r="A926"/>
      <c r="B926" s="63"/>
      <c r="C926"/>
      <c r="D926"/>
      <c r="E926" s="3"/>
      <c r="F926" s="3"/>
      <c r="G926" s="55"/>
      <c r="H926"/>
      <c r="I926"/>
    </row>
    <row r="927" spans="1:9" s="25" customFormat="1">
      <c r="A927"/>
      <c r="B927" s="63"/>
      <c r="C927"/>
      <c r="D927"/>
      <c r="E927" s="3"/>
      <c r="F927" s="3"/>
      <c r="G927" s="55"/>
      <c r="H927"/>
      <c r="I927"/>
    </row>
    <row r="928" spans="1:9" s="25" customFormat="1">
      <c r="A928"/>
      <c r="B928" s="63"/>
      <c r="C928"/>
      <c r="D928"/>
      <c r="E928" s="3"/>
      <c r="F928" s="3"/>
      <c r="G928" s="55"/>
      <c r="H928"/>
      <c r="I928"/>
    </row>
    <row r="929" spans="1:9" s="25" customFormat="1">
      <c r="A929"/>
      <c r="B929" s="63"/>
      <c r="C929"/>
      <c r="D929"/>
      <c r="E929" s="3"/>
      <c r="F929" s="3"/>
      <c r="G929" s="55"/>
      <c r="H929"/>
      <c r="I929"/>
    </row>
    <row r="930" spans="1:9" s="25" customFormat="1">
      <c r="A930"/>
      <c r="B930" s="63"/>
      <c r="C930"/>
      <c r="D930"/>
      <c r="E930" s="3"/>
      <c r="F930" s="3"/>
      <c r="G930" s="55"/>
      <c r="H930"/>
      <c r="I930"/>
    </row>
    <row r="931" spans="1:9" s="25" customFormat="1">
      <c r="A931"/>
      <c r="B931" s="63"/>
      <c r="C931"/>
      <c r="D931"/>
      <c r="E931" s="3"/>
      <c r="F931" s="3"/>
      <c r="G931" s="55"/>
      <c r="H931"/>
      <c r="I931"/>
    </row>
    <row r="932" spans="1:9" s="25" customFormat="1">
      <c r="A932"/>
      <c r="B932" s="63"/>
      <c r="C932"/>
      <c r="D932"/>
      <c r="E932" s="3"/>
      <c r="F932" s="3"/>
      <c r="G932" s="55"/>
      <c r="H932"/>
      <c r="I932"/>
    </row>
    <row r="933" spans="1:9" s="25" customFormat="1">
      <c r="A933"/>
      <c r="B933" s="63"/>
      <c r="C933"/>
      <c r="D933"/>
      <c r="E933" s="3"/>
      <c r="F933" s="3"/>
      <c r="G933" s="55"/>
      <c r="H933"/>
      <c r="I933"/>
    </row>
    <row r="934" spans="1:9" s="25" customFormat="1">
      <c r="A934"/>
      <c r="B934" s="63"/>
      <c r="C934"/>
      <c r="D934"/>
      <c r="E934" s="3"/>
      <c r="F934" s="3"/>
      <c r="G934" s="55"/>
      <c r="H934"/>
      <c r="I934"/>
    </row>
    <row r="935" spans="1:9" s="25" customFormat="1">
      <c r="A935"/>
      <c r="B935" s="63"/>
      <c r="C935"/>
      <c r="D935"/>
      <c r="E935" s="3"/>
      <c r="F935" s="3"/>
      <c r="G935" s="55"/>
      <c r="H935"/>
      <c r="I935"/>
    </row>
    <row r="936" spans="1:9" s="25" customFormat="1">
      <c r="A936"/>
      <c r="B936" s="63"/>
      <c r="C936"/>
      <c r="D936"/>
      <c r="E936" s="3"/>
      <c r="F936" s="3"/>
      <c r="G936" s="55"/>
      <c r="H936"/>
      <c r="I936"/>
    </row>
    <row r="937" spans="1:9" s="25" customFormat="1">
      <c r="A937"/>
      <c r="B937" s="63"/>
      <c r="C937"/>
      <c r="D937"/>
      <c r="E937" s="3"/>
      <c r="F937" s="3"/>
      <c r="G937" s="55"/>
      <c r="H937"/>
      <c r="I937"/>
    </row>
    <row r="938" spans="1:9" s="25" customFormat="1">
      <c r="A938"/>
      <c r="B938" s="63"/>
      <c r="C938"/>
      <c r="D938"/>
      <c r="E938" s="3"/>
      <c r="F938" s="3"/>
      <c r="G938" s="55"/>
      <c r="H938"/>
      <c r="I938"/>
    </row>
    <row r="939" spans="1:9" s="25" customFormat="1">
      <c r="A939"/>
      <c r="B939" s="63"/>
      <c r="C939"/>
      <c r="D939"/>
      <c r="E939" s="3"/>
      <c r="F939" s="3"/>
      <c r="G939" s="55"/>
      <c r="H939"/>
      <c r="I939"/>
    </row>
    <row r="940" spans="1:9" s="25" customFormat="1">
      <c r="A940"/>
      <c r="B940" s="63"/>
      <c r="C940"/>
      <c r="D940"/>
      <c r="E940" s="3"/>
      <c r="F940" s="3"/>
      <c r="G940" s="55"/>
      <c r="H940"/>
      <c r="I940"/>
    </row>
    <row r="941" spans="1:9" s="25" customFormat="1">
      <c r="A941"/>
      <c r="B941" s="63"/>
      <c r="C941"/>
      <c r="D941"/>
      <c r="E941" s="3"/>
      <c r="F941" s="3"/>
      <c r="G941" s="55"/>
      <c r="H941"/>
      <c r="I941"/>
    </row>
    <row r="942" spans="1:9" s="25" customFormat="1">
      <c r="A942"/>
      <c r="B942" s="63"/>
      <c r="C942"/>
      <c r="D942"/>
      <c r="E942" s="3"/>
      <c r="F942" s="3"/>
      <c r="G942" s="55"/>
      <c r="H942"/>
      <c r="I942"/>
    </row>
    <row r="943" spans="1:9" s="25" customFormat="1">
      <c r="A943"/>
      <c r="B943" s="63"/>
      <c r="C943"/>
      <c r="D943"/>
      <c r="E943" s="3"/>
      <c r="F943" s="3"/>
      <c r="G943" s="55"/>
      <c r="H943"/>
      <c r="I943"/>
    </row>
    <row r="944" spans="1:9" s="25" customFormat="1">
      <c r="A944"/>
      <c r="B944" s="63"/>
      <c r="C944"/>
      <c r="D944"/>
      <c r="E944" s="3"/>
      <c r="F944" s="3"/>
      <c r="G944" s="55"/>
      <c r="H944"/>
      <c r="I944"/>
    </row>
    <row r="945" spans="1:9" s="25" customFormat="1">
      <c r="A945"/>
      <c r="B945" s="63"/>
      <c r="C945"/>
      <c r="D945"/>
      <c r="E945" s="3"/>
      <c r="F945" s="3"/>
      <c r="G945" s="55"/>
      <c r="H945"/>
      <c r="I945"/>
    </row>
    <row r="946" spans="1:9" s="25" customFormat="1">
      <c r="A946"/>
      <c r="B946" s="63"/>
      <c r="C946"/>
      <c r="D946"/>
      <c r="E946" s="3"/>
      <c r="F946" s="3"/>
      <c r="G946" s="55"/>
      <c r="H946"/>
      <c r="I946"/>
    </row>
    <row r="947" spans="1:9" s="25" customFormat="1">
      <c r="A947"/>
      <c r="B947" s="63"/>
      <c r="C947"/>
      <c r="D947"/>
      <c r="E947" s="3"/>
      <c r="F947" s="3"/>
      <c r="G947" s="55"/>
      <c r="H947"/>
      <c r="I947"/>
    </row>
    <row r="948" spans="1:9" s="25" customFormat="1">
      <c r="A948"/>
      <c r="B948" s="63"/>
      <c r="C948"/>
      <c r="D948"/>
      <c r="E948" s="3"/>
      <c r="F948" s="3"/>
      <c r="G948" s="55"/>
      <c r="H948"/>
      <c r="I948"/>
    </row>
    <row r="949" spans="1:9" s="25" customFormat="1">
      <c r="A949"/>
      <c r="B949" s="63"/>
      <c r="C949"/>
      <c r="D949"/>
      <c r="E949" s="3"/>
      <c r="F949" s="3"/>
      <c r="G949" s="55"/>
      <c r="H949"/>
      <c r="I949"/>
    </row>
    <row r="950" spans="1:9" s="25" customFormat="1">
      <c r="A950"/>
      <c r="B950" s="63"/>
      <c r="C950"/>
      <c r="D950"/>
      <c r="E950" s="3"/>
      <c r="F950" s="3"/>
      <c r="G950" s="55"/>
      <c r="H950"/>
      <c r="I950"/>
    </row>
    <row r="951" spans="1:9" s="25" customFormat="1">
      <c r="A951"/>
      <c r="B951" s="63"/>
      <c r="C951"/>
      <c r="D951"/>
      <c r="E951" s="3"/>
      <c r="F951" s="3"/>
      <c r="G951" s="55"/>
      <c r="H951"/>
      <c r="I951"/>
    </row>
    <row r="952" spans="1:9" s="25" customFormat="1">
      <c r="A952"/>
      <c r="B952" s="63"/>
      <c r="C952"/>
      <c r="D952"/>
      <c r="E952" s="3"/>
      <c r="F952" s="3"/>
      <c r="G952" s="55"/>
      <c r="H952"/>
      <c r="I952"/>
    </row>
    <row r="953" spans="1:9" s="25" customFormat="1">
      <c r="A953"/>
      <c r="B953" s="63"/>
      <c r="C953"/>
      <c r="D953"/>
      <c r="E953" s="3"/>
      <c r="F953" s="3"/>
      <c r="G953" s="55"/>
      <c r="H953"/>
      <c r="I953"/>
    </row>
    <row r="954" spans="1:9" s="25" customFormat="1">
      <c r="A954"/>
      <c r="B954" s="63"/>
      <c r="C954"/>
      <c r="D954"/>
      <c r="E954" s="3"/>
      <c r="F954" s="3"/>
      <c r="G954" s="55"/>
      <c r="H954"/>
      <c r="I954"/>
    </row>
    <row r="955" spans="1:9" s="25" customFormat="1">
      <c r="A955"/>
      <c r="B955" s="63"/>
      <c r="C955"/>
      <c r="D955"/>
      <c r="E955" s="3"/>
      <c r="F955" s="3"/>
      <c r="G955" s="55"/>
      <c r="H955"/>
      <c r="I955"/>
    </row>
    <row r="956" spans="1:9" s="25" customFormat="1">
      <c r="A956"/>
      <c r="B956" s="63"/>
      <c r="C956"/>
      <c r="D956"/>
      <c r="E956" s="3"/>
      <c r="F956" s="3"/>
      <c r="G956" s="55"/>
      <c r="H956"/>
      <c r="I956"/>
    </row>
    <row r="957" spans="1:9" s="25" customFormat="1">
      <c r="A957"/>
      <c r="B957" s="63"/>
      <c r="C957"/>
      <c r="D957"/>
      <c r="E957" s="3"/>
      <c r="F957" s="3"/>
      <c r="G957" s="55"/>
      <c r="H957"/>
      <c r="I957"/>
    </row>
    <row r="958" spans="1:9" s="25" customFormat="1">
      <c r="A958"/>
      <c r="B958" s="63"/>
      <c r="C958"/>
      <c r="D958"/>
      <c r="E958" s="3"/>
      <c r="F958" s="3"/>
      <c r="G958" s="55"/>
      <c r="H958"/>
      <c r="I958"/>
    </row>
    <row r="959" spans="1:9" s="25" customFormat="1">
      <c r="A959"/>
      <c r="B959" s="63"/>
      <c r="C959"/>
      <c r="D959"/>
      <c r="E959" s="3"/>
      <c r="F959" s="3"/>
      <c r="G959" s="55"/>
      <c r="H959"/>
      <c r="I959"/>
    </row>
    <row r="960" spans="1:9" s="25" customFormat="1">
      <c r="A960"/>
      <c r="B960" s="63"/>
      <c r="C960"/>
      <c r="D960"/>
      <c r="E960" s="3"/>
      <c r="F960" s="3"/>
      <c r="G960" s="55"/>
      <c r="H960"/>
      <c r="I960"/>
    </row>
    <row r="961" spans="1:9" s="25" customFormat="1">
      <c r="A961"/>
      <c r="B961" s="63"/>
      <c r="C961"/>
      <c r="D961"/>
      <c r="E961" s="3"/>
      <c r="F961" s="3"/>
      <c r="G961" s="55"/>
      <c r="H961"/>
      <c r="I961"/>
    </row>
    <row r="962" spans="1:9" s="25" customFormat="1">
      <c r="A962"/>
      <c r="B962" s="63"/>
      <c r="C962"/>
      <c r="D962"/>
      <c r="E962" s="3"/>
      <c r="F962" s="3"/>
      <c r="G962" s="55"/>
      <c r="H962"/>
      <c r="I962"/>
    </row>
    <row r="963" spans="1:9" s="25" customFormat="1">
      <c r="A963"/>
      <c r="B963" s="63"/>
      <c r="C963"/>
      <c r="D963"/>
      <c r="E963" s="3"/>
      <c r="F963" s="3"/>
      <c r="G963" s="55"/>
      <c r="H963"/>
      <c r="I963"/>
    </row>
    <row r="964" spans="1:9" s="25" customFormat="1">
      <c r="A964"/>
      <c r="B964" s="63"/>
      <c r="C964"/>
      <c r="D964"/>
      <c r="E964" s="3"/>
      <c r="F964" s="3"/>
      <c r="G964" s="55"/>
      <c r="H964"/>
      <c r="I964"/>
    </row>
    <row r="965" spans="1:9" s="25" customFormat="1">
      <c r="A965"/>
      <c r="B965" s="63"/>
      <c r="C965"/>
      <c r="D965"/>
      <c r="E965" s="3"/>
      <c r="F965" s="3"/>
      <c r="G965" s="55"/>
      <c r="H965"/>
      <c r="I965"/>
    </row>
    <row r="966" spans="1:9" s="25" customFormat="1">
      <c r="A966"/>
      <c r="B966" s="63"/>
      <c r="C966"/>
      <c r="D966"/>
      <c r="E966" s="3"/>
      <c r="F966" s="3"/>
      <c r="G966" s="55"/>
      <c r="H966"/>
      <c r="I966"/>
    </row>
    <row r="967" spans="1:9" s="25" customFormat="1">
      <c r="A967"/>
      <c r="B967" s="63"/>
      <c r="C967"/>
      <c r="D967"/>
      <c r="E967" s="3"/>
      <c r="F967" s="3"/>
      <c r="G967" s="55"/>
      <c r="H967"/>
      <c r="I967"/>
    </row>
    <row r="968" spans="1:9" s="25" customFormat="1">
      <c r="A968"/>
      <c r="B968" s="63"/>
      <c r="C968"/>
      <c r="D968"/>
      <c r="E968" s="3"/>
      <c r="F968" s="3"/>
      <c r="G968" s="55"/>
      <c r="H968"/>
      <c r="I968"/>
    </row>
    <row r="969" spans="1:9" s="25" customFormat="1">
      <c r="A969"/>
      <c r="B969" s="63"/>
      <c r="C969"/>
      <c r="D969"/>
      <c r="E969" s="3"/>
      <c r="F969" s="3"/>
      <c r="G969" s="55"/>
      <c r="H969"/>
      <c r="I969"/>
    </row>
    <row r="970" spans="1:9" s="25" customFormat="1">
      <c r="A970"/>
      <c r="B970" s="63"/>
      <c r="C970"/>
      <c r="D970"/>
      <c r="E970" s="3"/>
      <c r="F970" s="3"/>
      <c r="G970" s="55"/>
      <c r="H970"/>
      <c r="I970"/>
    </row>
    <row r="971" spans="1:9" s="25" customFormat="1">
      <c r="A971"/>
      <c r="B971" s="63"/>
      <c r="C971"/>
      <c r="D971"/>
      <c r="E971" s="3"/>
      <c r="F971" s="3"/>
      <c r="G971" s="55"/>
      <c r="H971"/>
      <c r="I971"/>
    </row>
    <row r="972" spans="1:9" s="25" customFormat="1">
      <c r="A972"/>
      <c r="B972" s="63"/>
      <c r="C972"/>
      <c r="D972"/>
      <c r="E972" s="3"/>
      <c r="F972" s="3"/>
      <c r="G972" s="55"/>
      <c r="H972"/>
      <c r="I972"/>
    </row>
    <row r="973" spans="1:9" s="25" customFormat="1">
      <c r="A973"/>
      <c r="B973" s="63"/>
      <c r="C973"/>
      <c r="D973"/>
      <c r="E973" s="3"/>
      <c r="F973" s="3"/>
      <c r="G973" s="55"/>
      <c r="H973"/>
      <c r="I973"/>
    </row>
    <row r="974" spans="1:9" s="25" customFormat="1">
      <c r="A974"/>
      <c r="B974" s="63"/>
      <c r="C974"/>
      <c r="D974"/>
      <c r="E974" s="3"/>
      <c r="F974" s="3"/>
      <c r="G974" s="55"/>
      <c r="H974"/>
      <c r="I974"/>
    </row>
    <row r="975" spans="1:9" s="25" customFormat="1">
      <c r="A975"/>
      <c r="B975" s="63"/>
      <c r="C975"/>
      <c r="D975"/>
      <c r="E975" s="3"/>
      <c r="F975" s="3"/>
      <c r="G975" s="55"/>
      <c r="H975"/>
      <c r="I975"/>
    </row>
    <row r="976" spans="1:9" s="25" customFormat="1">
      <c r="A976"/>
      <c r="B976" s="63"/>
      <c r="C976"/>
      <c r="D976"/>
      <c r="E976" s="3"/>
      <c r="F976" s="3"/>
      <c r="G976" s="55"/>
      <c r="H976"/>
      <c r="I976"/>
    </row>
    <row r="977" spans="1:9" s="25" customFormat="1">
      <c r="A977"/>
      <c r="B977" s="63"/>
      <c r="C977"/>
      <c r="D977"/>
      <c r="E977" s="3"/>
      <c r="F977" s="3"/>
      <c r="G977" s="55"/>
      <c r="H977"/>
      <c r="I977"/>
    </row>
    <row r="978" spans="1:9" s="25" customFormat="1">
      <c r="A978"/>
      <c r="B978" s="63"/>
      <c r="C978"/>
      <c r="D978"/>
      <c r="E978" s="3"/>
      <c r="F978" s="3"/>
      <c r="G978" s="55"/>
      <c r="H978"/>
      <c r="I978"/>
    </row>
    <row r="979" spans="1:9" s="25" customFormat="1">
      <c r="A979"/>
      <c r="B979" s="63"/>
      <c r="C979"/>
      <c r="D979"/>
      <c r="E979" s="3"/>
      <c r="F979" s="3"/>
      <c r="G979" s="55"/>
      <c r="H979"/>
      <c r="I979"/>
    </row>
    <row r="980" spans="1:9" s="25" customFormat="1">
      <c r="A980"/>
      <c r="B980" s="63"/>
      <c r="C980"/>
      <c r="D980"/>
      <c r="E980" s="3"/>
      <c r="F980" s="3"/>
      <c r="G980" s="55"/>
      <c r="H980"/>
      <c r="I980"/>
    </row>
    <row r="981" spans="1:9" s="25" customFormat="1">
      <c r="A981"/>
      <c r="B981" s="63"/>
      <c r="C981"/>
      <c r="D981"/>
      <c r="E981" s="3"/>
      <c r="F981" s="3"/>
      <c r="G981" s="55"/>
      <c r="H981"/>
      <c r="I981"/>
    </row>
    <row r="982" spans="1:9" s="25" customFormat="1">
      <c r="A982"/>
      <c r="B982" s="63"/>
      <c r="C982"/>
      <c r="D982"/>
      <c r="E982" s="3"/>
      <c r="F982" s="3"/>
      <c r="G982" s="55"/>
      <c r="H982"/>
      <c r="I982"/>
    </row>
    <row r="983" spans="1:9" s="25" customFormat="1">
      <c r="A983"/>
      <c r="B983" s="63"/>
      <c r="C983"/>
      <c r="D983"/>
      <c r="E983" s="3"/>
      <c r="F983" s="3"/>
      <c r="G983" s="55"/>
      <c r="H983"/>
      <c r="I983"/>
    </row>
    <row r="984" spans="1:9" s="25" customFormat="1">
      <c r="A984"/>
      <c r="B984" s="63"/>
      <c r="C984"/>
      <c r="D984"/>
      <c r="E984" s="3"/>
      <c r="F984" s="3"/>
      <c r="G984" s="55"/>
      <c r="H984"/>
      <c r="I984"/>
    </row>
    <row r="985" spans="1:9" s="25" customFormat="1">
      <c r="A985"/>
      <c r="B985" s="63"/>
      <c r="C985"/>
      <c r="D985"/>
      <c r="E985" s="3"/>
      <c r="F985" s="3"/>
      <c r="G985" s="55"/>
      <c r="H985"/>
      <c r="I985"/>
    </row>
    <row r="986" spans="1:9" s="25" customFormat="1">
      <c r="A986"/>
      <c r="B986" s="63"/>
      <c r="C986"/>
      <c r="D986"/>
      <c r="E986" s="3"/>
      <c r="F986" s="3"/>
      <c r="G986" s="55"/>
      <c r="H986"/>
      <c r="I986"/>
    </row>
    <row r="987" spans="1:9" s="25" customFormat="1">
      <c r="A987"/>
      <c r="B987" s="63"/>
      <c r="C987"/>
      <c r="D987"/>
      <c r="E987" s="3"/>
      <c r="F987" s="3"/>
      <c r="G987" s="55"/>
      <c r="H987"/>
      <c r="I987"/>
    </row>
    <row r="988" spans="1:9" s="25" customFormat="1">
      <c r="A988"/>
      <c r="B988" s="63"/>
      <c r="C988"/>
      <c r="D988"/>
      <c r="E988" s="3"/>
      <c r="F988" s="3"/>
      <c r="G988" s="55"/>
      <c r="H988"/>
      <c r="I988"/>
    </row>
    <row r="989" spans="1:9" s="25" customFormat="1">
      <c r="A989"/>
      <c r="B989" s="63"/>
      <c r="C989"/>
      <c r="D989"/>
      <c r="E989" s="3"/>
      <c r="F989" s="3"/>
      <c r="G989" s="55"/>
      <c r="H989"/>
      <c r="I989"/>
    </row>
    <row r="990" spans="1:9" s="25" customFormat="1">
      <c r="A990"/>
      <c r="B990" s="63"/>
      <c r="C990"/>
      <c r="D990"/>
      <c r="E990" s="3"/>
      <c r="F990" s="3"/>
      <c r="G990" s="55"/>
      <c r="H990"/>
      <c r="I990"/>
    </row>
    <row r="991" spans="1:9" s="25" customFormat="1">
      <c r="A991"/>
      <c r="B991" s="63"/>
      <c r="C991"/>
      <c r="D991"/>
      <c r="E991" s="3"/>
      <c r="F991" s="3"/>
      <c r="G991" s="55"/>
      <c r="H991"/>
      <c r="I991"/>
    </row>
    <row r="992" spans="1:9" s="25" customFormat="1">
      <c r="A992"/>
      <c r="B992" s="63"/>
      <c r="C992"/>
      <c r="D992"/>
      <c r="E992" s="3"/>
      <c r="F992" s="3"/>
      <c r="G992" s="55"/>
      <c r="H992"/>
      <c r="I992"/>
    </row>
    <row r="993" spans="1:9" s="25" customFormat="1">
      <c r="A993"/>
      <c r="B993" s="63"/>
      <c r="C993"/>
      <c r="D993"/>
      <c r="E993" s="3"/>
      <c r="F993" s="3"/>
      <c r="G993" s="55"/>
      <c r="H993"/>
      <c r="I993"/>
    </row>
    <row r="994" spans="1:9" s="25" customFormat="1">
      <c r="A994"/>
      <c r="B994" s="63"/>
      <c r="C994"/>
      <c r="D994"/>
      <c r="E994" s="3"/>
      <c r="F994" s="3"/>
      <c r="G994" s="55"/>
      <c r="H994"/>
      <c r="I994"/>
    </row>
    <row r="995" spans="1:9" s="25" customFormat="1">
      <c r="A995"/>
      <c r="B995" s="63"/>
      <c r="C995"/>
      <c r="D995"/>
      <c r="E995" s="3"/>
      <c r="F995" s="3"/>
      <c r="G995" s="55"/>
      <c r="H995"/>
      <c r="I995"/>
    </row>
    <row r="996" spans="1:9" s="25" customFormat="1">
      <c r="A996"/>
      <c r="B996" s="63"/>
      <c r="C996"/>
      <c r="D996"/>
      <c r="E996" s="3"/>
      <c r="F996" s="3"/>
      <c r="G996" s="55"/>
      <c r="H996"/>
      <c r="I996"/>
    </row>
    <row r="997" spans="1:9" s="25" customFormat="1">
      <c r="A997"/>
      <c r="B997" s="63"/>
      <c r="C997"/>
      <c r="D997"/>
      <c r="E997" s="3"/>
      <c r="F997" s="3"/>
      <c r="G997" s="55"/>
      <c r="H997"/>
      <c r="I997"/>
    </row>
    <row r="998" spans="1:9" s="25" customFormat="1">
      <c r="A998"/>
      <c r="B998" s="63"/>
      <c r="C998"/>
      <c r="D998"/>
      <c r="E998" s="3"/>
      <c r="F998" s="3"/>
      <c r="G998" s="55"/>
      <c r="H998"/>
      <c r="I998"/>
    </row>
    <row r="999" spans="1:9" s="25" customFormat="1">
      <c r="A999"/>
      <c r="B999" s="63"/>
      <c r="C999"/>
      <c r="D999"/>
      <c r="E999" s="3"/>
      <c r="F999" s="3"/>
      <c r="G999" s="55"/>
      <c r="H999"/>
      <c r="I999"/>
    </row>
    <row r="1000" spans="1:9" s="25" customFormat="1">
      <c r="A1000"/>
      <c r="B1000" s="63"/>
      <c r="C1000"/>
      <c r="D1000"/>
      <c r="E1000" s="3"/>
      <c r="F1000" s="3"/>
      <c r="G1000" s="55"/>
      <c r="H1000"/>
      <c r="I1000"/>
    </row>
    <row r="1001" spans="1:9" s="25" customFormat="1">
      <c r="A1001"/>
      <c r="B1001" s="63"/>
      <c r="C1001"/>
      <c r="D1001"/>
      <c r="E1001" s="3"/>
      <c r="F1001" s="3"/>
      <c r="G1001" s="55"/>
      <c r="H1001"/>
      <c r="I1001"/>
    </row>
    <row r="1002" spans="1:9" s="25" customFormat="1">
      <c r="A1002"/>
      <c r="B1002" s="63"/>
      <c r="C1002"/>
      <c r="D1002"/>
      <c r="E1002" s="3"/>
      <c r="F1002" s="3"/>
      <c r="G1002" s="55"/>
      <c r="H1002"/>
      <c r="I1002"/>
    </row>
    <row r="1003" spans="1:9" s="25" customFormat="1">
      <c r="A1003"/>
      <c r="B1003" s="63"/>
      <c r="C1003"/>
      <c r="D1003"/>
      <c r="E1003" s="3"/>
      <c r="F1003" s="3"/>
      <c r="G1003" s="55"/>
      <c r="H1003"/>
      <c r="I1003"/>
    </row>
    <row r="1004" spans="1:9" s="25" customFormat="1">
      <c r="A1004"/>
      <c r="B1004" s="63"/>
      <c r="C1004"/>
      <c r="D1004"/>
      <c r="E1004" s="3"/>
      <c r="F1004" s="3"/>
      <c r="G1004" s="55"/>
      <c r="H1004"/>
      <c r="I1004"/>
    </row>
    <row r="1005" spans="1:9" s="25" customFormat="1">
      <c r="A1005"/>
      <c r="B1005" s="63"/>
      <c r="C1005"/>
      <c r="D1005"/>
      <c r="E1005" s="3"/>
      <c r="F1005" s="3"/>
      <c r="G1005" s="55"/>
      <c r="H1005"/>
      <c r="I1005"/>
    </row>
    <row r="1006" spans="1:9" s="25" customFormat="1">
      <c r="A1006"/>
      <c r="B1006" s="63"/>
      <c r="C1006"/>
      <c r="D1006"/>
      <c r="E1006" s="3"/>
      <c r="F1006" s="3"/>
      <c r="G1006" s="55"/>
      <c r="H1006"/>
      <c r="I1006"/>
    </row>
    <row r="1007" spans="1:9" s="25" customFormat="1">
      <c r="A1007"/>
      <c r="B1007" s="63"/>
      <c r="C1007"/>
      <c r="D1007"/>
      <c r="E1007" s="3"/>
      <c r="F1007" s="3"/>
      <c r="G1007" s="55"/>
      <c r="H1007"/>
      <c r="I1007"/>
    </row>
    <row r="1008" spans="1:9" s="25" customFormat="1">
      <c r="A1008"/>
      <c r="B1008" s="63"/>
      <c r="C1008"/>
      <c r="D1008"/>
      <c r="E1008" s="3"/>
      <c r="F1008" s="3"/>
      <c r="G1008" s="55"/>
      <c r="H1008"/>
      <c r="I1008"/>
    </row>
    <row r="1009" spans="1:9" s="25" customFormat="1">
      <c r="A1009"/>
      <c r="B1009" s="63"/>
      <c r="C1009"/>
      <c r="D1009"/>
      <c r="E1009" s="3"/>
      <c r="F1009" s="3"/>
      <c r="G1009" s="55"/>
      <c r="H1009"/>
      <c r="I1009"/>
    </row>
    <row r="1010" spans="1:9" s="25" customFormat="1">
      <c r="A1010"/>
      <c r="B1010" s="63"/>
      <c r="C1010"/>
      <c r="D1010"/>
      <c r="E1010" s="3"/>
      <c r="F1010" s="3"/>
      <c r="G1010" s="55"/>
      <c r="H1010"/>
      <c r="I1010"/>
    </row>
    <row r="1011" spans="1:9" s="25" customFormat="1">
      <c r="A1011"/>
      <c r="B1011" s="63"/>
      <c r="C1011"/>
      <c r="D1011"/>
      <c r="E1011" s="3"/>
      <c r="F1011" s="3"/>
      <c r="G1011" s="55"/>
      <c r="H1011"/>
      <c r="I1011"/>
    </row>
    <row r="1012" spans="1:9" s="25" customFormat="1">
      <c r="A1012"/>
      <c r="B1012" s="63"/>
      <c r="C1012"/>
      <c r="D1012"/>
      <c r="E1012" s="3"/>
      <c r="F1012" s="3"/>
      <c r="G1012" s="55"/>
      <c r="H1012"/>
      <c r="I1012"/>
    </row>
    <row r="1013" spans="1:9" s="25" customFormat="1">
      <c r="A1013"/>
      <c r="B1013" s="63"/>
      <c r="C1013"/>
      <c r="D1013"/>
      <c r="E1013" s="3"/>
      <c r="F1013" s="3"/>
      <c r="G1013" s="55"/>
      <c r="H1013"/>
      <c r="I1013"/>
    </row>
    <row r="1014" spans="1:9" s="25" customFormat="1">
      <c r="A1014"/>
      <c r="B1014" s="63"/>
      <c r="C1014"/>
      <c r="D1014"/>
      <c r="E1014" s="3"/>
      <c r="F1014" s="3"/>
      <c r="G1014" s="55"/>
      <c r="H1014"/>
      <c r="I1014"/>
    </row>
    <row r="1015" spans="1:9" s="25" customFormat="1">
      <c r="A1015"/>
      <c r="B1015" s="63"/>
      <c r="C1015"/>
      <c r="D1015"/>
      <c r="E1015" s="3"/>
      <c r="F1015" s="3"/>
      <c r="G1015" s="55"/>
      <c r="H1015"/>
      <c r="I1015"/>
    </row>
    <row r="1016" spans="1:9" s="25" customFormat="1">
      <c r="A1016"/>
      <c r="B1016" s="63"/>
      <c r="C1016"/>
      <c r="D1016"/>
      <c r="E1016" s="3"/>
      <c r="F1016" s="3"/>
      <c r="G1016" s="55"/>
      <c r="H1016"/>
      <c r="I1016"/>
    </row>
    <row r="1017" spans="1:9" s="25" customFormat="1">
      <c r="A1017"/>
      <c r="B1017" s="63"/>
      <c r="C1017"/>
      <c r="D1017"/>
      <c r="E1017" s="3"/>
      <c r="F1017" s="3"/>
      <c r="G1017" s="55"/>
      <c r="H1017"/>
      <c r="I1017"/>
    </row>
    <row r="1018" spans="1:9" s="25" customFormat="1">
      <c r="A1018"/>
      <c r="B1018" s="63"/>
      <c r="C1018"/>
      <c r="D1018"/>
      <c r="E1018" s="3"/>
      <c r="F1018" s="3"/>
      <c r="G1018" s="55"/>
      <c r="H1018"/>
      <c r="I1018"/>
    </row>
    <row r="1019" spans="1:9" s="25" customFormat="1">
      <c r="A1019"/>
      <c r="B1019" s="63"/>
      <c r="C1019"/>
      <c r="D1019"/>
      <c r="E1019" s="3"/>
      <c r="F1019" s="3"/>
      <c r="G1019" s="55"/>
      <c r="H1019"/>
      <c r="I1019"/>
    </row>
    <row r="1020" spans="1:9" s="25" customFormat="1">
      <c r="A1020"/>
      <c r="B1020" s="63"/>
      <c r="C1020"/>
      <c r="D1020"/>
      <c r="E1020" s="3"/>
      <c r="F1020" s="3"/>
      <c r="G1020" s="55"/>
      <c r="H1020"/>
      <c r="I1020"/>
    </row>
    <row r="1021" spans="1:9" s="25" customFormat="1">
      <c r="A1021"/>
      <c r="B1021" s="63"/>
      <c r="C1021"/>
      <c r="D1021"/>
      <c r="E1021" s="3"/>
      <c r="F1021" s="3"/>
      <c r="G1021" s="55"/>
      <c r="H1021"/>
      <c r="I1021"/>
    </row>
    <row r="1022" spans="1:9" s="25" customFormat="1">
      <c r="A1022"/>
      <c r="B1022" s="63"/>
      <c r="C1022"/>
      <c r="D1022"/>
      <c r="E1022" s="3"/>
      <c r="F1022" s="3"/>
      <c r="G1022" s="55"/>
      <c r="H1022"/>
      <c r="I1022"/>
    </row>
    <row r="1023" spans="1:9" s="25" customFormat="1">
      <c r="A1023"/>
      <c r="B1023" s="63"/>
      <c r="C1023"/>
      <c r="D1023"/>
      <c r="E1023" s="3"/>
      <c r="F1023" s="3"/>
      <c r="G1023" s="55"/>
      <c r="H1023"/>
      <c r="I1023"/>
    </row>
    <row r="1024" spans="1:9" s="25" customFormat="1">
      <c r="A1024"/>
      <c r="B1024" s="63"/>
      <c r="C1024"/>
      <c r="D1024"/>
      <c r="E1024" s="3"/>
      <c r="F1024" s="3"/>
      <c r="G1024" s="55"/>
      <c r="H1024"/>
      <c r="I1024"/>
    </row>
    <row r="1025" spans="1:9" s="25" customFormat="1">
      <c r="A1025"/>
      <c r="B1025" s="63"/>
      <c r="C1025"/>
      <c r="D1025"/>
      <c r="E1025" s="3"/>
      <c r="F1025" s="3"/>
      <c r="G1025" s="55"/>
      <c r="H1025"/>
      <c r="I1025"/>
    </row>
    <row r="1026" spans="1:9" s="25" customFormat="1">
      <c r="A1026"/>
      <c r="B1026" s="63"/>
      <c r="C1026"/>
      <c r="D1026"/>
      <c r="E1026" s="3"/>
      <c r="F1026" s="3"/>
      <c r="G1026" s="55"/>
      <c r="H1026"/>
      <c r="I1026"/>
    </row>
    <row r="1027" spans="1:9" s="25" customFormat="1">
      <c r="A1027"/>
      <c r="B1027" s="63"/>
      <c r="C1027"/>
      <c r="D1027"/>
      <c r="E1027" s="3"/>
      <c r="F1027" s="3"/>
      <c r="G1027" s="55"/>
      <c r="H1027"/>
      <c r="I1027"/>
    </row>
    <row r="1028" spans="1:9" s="25" customFormat="1">
      <c r="A1028"/>
      <c r="B1028" s="63"/>
      <c r="C1028"/>
      <c r="D1028"/>
      <c r="E1028" s="3"/>
      <c r="F1028" s="3"/>
      <c r="G1028" s="55"/>
      <c r="H1028"/>
      <c r="I1028"/>
    </row>
    <row r="1029" spans="1:9" s="25" customFormat="1">
      <c r="A1029"/>
      <c r="B1029" s="63"/>
      <c r="C1029"/>
      <c r="D1029"/>
      <c r="E1029" s="3"/>
      <c r="F1029" s="3"/>
      <c r="G1029" s="55"/>
      <c r="H1029"/>
      <c r="I1029"/>
    </row>
    <row r="1030" spans="1:9" s="25" customFormat="1">
      <c r="A1030"/>
      <c r="B1030" s="63"/>
      <c r="C1030"/>
      <c r="D1030"/>
      <c r="E1030" s="3"/>
      <c r="F1030" s="3"/>
      <c r="G1030" s="55"/>
      <c r="H1030"/>
      <c r="I1030"/>
    </row>
    <row r="1031" spans="1:9" s="25" customFormat="1">
      <c r="A1031"/>
      <c r="B1031" s="63"/>
      <c r="C1031"/>
      <c r="D1031"/>
      <c r="E1031" s="3"/>
      <c r="F1031" s="3"/>
      <c r="G1031" s="55"/>
      <c r="H1031"/>
      <c r="I1031"/>
    </row>
    <row r="1032" spans="1:9" s="25" customFormat="1">
      <c r="A1032"/>
      <c r="B1032" s="63"/>
      <c r="C1032"/>
      <c r="D1032"/>
      <c r="E1032" s="3"/>
      <c r="F1032" s="3"/>
      <c r="G1032" s="55"/>
      <c r="H1032"/>
      <c r="I1032"/>
    </row>
    <row r="1033" spans="1:9" s="25" customFormat="1">
      <c r="A1033"/>
      <c r="B1033" s="63"/>
      <c r="C1033"/>
      <c r="D1033"/>
      <c r="E1033" s="3"/>
      <c r="F1033" s="3"/>
      <c r="G1033" s="55"/>
      <c r="H1033"/>
      <c r="I1033"/>
    </row>
    <row r="1034" spans="1:9" s="25" customFormat="1">
      <c r="A1034"/>
      <c r="B1034" s="63"/>
      <c r="C1034"/>
      <c r="D1034"/>
      <c r="E1034" s="3"/>
      <c r="F1034" s="3"/>
      <c r="G1034" s="55"/>
      <c r="H1034"/>
      <c r="I1034"/>
    </row>
    <row r="1035" spans="1:9" s="25" customFormat="1">
      <c r="A1035"/>
      <c r="B1035" s="63"/>
      <c r="C1035"/>
      <c r="D1035"/>
      <c r="E1035" s="3"/>
      <c r="F1035" s="3"/>
      <c r="G1035" s="55"/>
      <c r="H1035"/>
      <c r="I1035"/>
    </row>
    <row r="1036" spans="1:9" s="25" customFormat="1">
      <c r="A1036"/>
      <c r="B1036" s="63"/>
      <c r="C1036"/>
      <c r="D1036"/>
      <c r="E1036" s="3"/>
      <c r="F1036" s="3"/>
      <c r="G1036" s="55"/>
      <c r="H1036"/>
      <c r="I1036"/>
    </row>
    <row r="1037" spans="1:9" s="25" customFormat="1">
      <c r="A1037"/>
      <c r="B1037" s="63"/>
      <c r="C1037"/>
      <c r="D1037"/>
      <c r="E1037" s="3"/>
      <c r="F1037" s="3"/>
      <c r="G1037" s="55"/>
      <c r="H1037"/>
      <c r="I1037"/>
    </row>
    <row r="1038" spans="1:9" s="25" customFormat="1">
      <c r="A1038"/>
      <c r="B1038" s="63"/>
      <c r="C1038"/>
      <c r="D1038"/>
      <c r="E1038" s="3"/>
      <c r="F1038" s="3"/>
      <c r="G1038" s="55"/>
      <c r="H1038"/>
      <c r="I1038"/>
    </row>
    <row r="1039" spans="1:9" s="25" customFormat="1">
      <c r="A1039"/>
      <c r="B1039" s="63"/>
      <c r="C1039"/>
      <c r="D1039"/>
      <c r="E1039" s="3"/>
      <c r="F1039" s="3"/>
      <c r="G1039" s="55"/>
      <c r="H1039"/>
      <c r="I1039"/>
    </row>
    <row r="1040" spans="1:9" s="25" customFormat="1">
      <c r="A1040"/>
      <c r="B1040" s="63"/>
      <c r="C1040"/>
      <c r="D1040"/>
      <c r="E1040" s="3"/>
      <c r="F1040" s="3"/>
      <c r="G1040" s="55"/>
      <c r="H1040"/>
      <c r="I1040"/>
    </row>
    <row r="1041" spans="1:9" s="25" customFormat="1">
      <c r="A1041"/>
      <c r="B1041" s="63"/>
      <c r="C1041"/>
      <c r="D1041"/>
      <c r="E1041" s="3"/>
      <c r="F1041" s="3"/>
      <c r="G1041" s="55"/>
      <c r="H1041"/>
      <c r="I1041"/>
    </row>
    <row r="1042" spans="1:9" s="25" customFormat="1">
      <c r="A1042"/>
      <c r="B1042" s="63"/>
      <c r="C1042"/>
      <c r="D1042"/>
      <c r="E1042" s="3"/>
      <c r="F1042" s="3"/>
      <c r="G1042" s="55"/>
      <c r="H1042"/>
      <c r="I1042"/>
    </row>
    <row r="1043" spans="1:9" s="25" customFormat="1">
      <c r="A1043"/>
      <c r="B1043" s="63"/>
      <c r="C1043"/>
      <c r="D1043"/>
      <c r="E1043" s="3"/>
      <c r="F1043" s="3"/>
      <c r="G1043" s="55"/>
      <c r="H1043"/>
      <c r="I1043"/>
    </row>
    <row r="1044" spans="1:9" s="25" customFormat="1">
      <c r="A1044"/>
      <c r="B1044" s="63"/>
      <c r="C1044"/>
      <c r="D1044"/>
      <c r="E1044" s="3"/>
      <c r="F1044" s="3"/>
      <c r="G1044" s="55"/>
      <c r="H1044"/>
      <c r="I1044"/>
    </row>
    <row r="1045" spans="1:9" s="25" customFormat="1">
      <c r="A1045"/>
      <c r="B1045" s="63"/>
      <c r="C1045"/>
      <c r="D1045"/>
      <c r="E1045" s="3"/>
      <c r="F1045" s="3"/>
      <c r="G1045" s="55"/>
      <c r="H1045"/>
      <c r="I1045"/>
    </row>
    <row r="1046" spans="1:9" s="25" customFormat="1">
      <c r="A1046"/>
      <c r="B1046" s="63"/>
      <c r="C1046"/>
      <c r="D1046"/>
      <c r="E1046" s="3"/>
      <c r="F1046" s="3"/>
      <c r="G1046" s="55"/>
      <c r="H1046"/>
      <c r="I1046"/>
    </row>
    <row r="1047" spans="1:9" s="25" customFormat="1">
      <c r="A1047"/>
      <c r="B1047" s="63"/>
      <c r="C1047"/>
      <c r="D1047"/>
      <c r="E1047" s="3"/>
      <c r="F1047" s="3"/>
      <c r="G1047" s="55"/>
      <c r="H1047"/>
      <c r="I1047"/>
    </row>
    <row r="1048" spans="1:9" s="25" customFormat="1">
      <c r="A1048"/>
      <c r="B1048" s="63"/>
      <c r="C1048"/>
      <c r="D1048"/>
      <c r="E1048" s="3"/>
      <c r="F1048" s="3"/>
      <c r="G1048" s="55"/>
      <c r="H1048"/>
      <c r="I1048"/>
    </row>
    <row r="1049" spans="1:9" s="25" customFormat="1">
      <c r="A1049"/>
      <c r="B1049" s="63"/>
      <c r="C1049"/>
      <c r="D1049"/>
      <c r="E1049" s="3"/>
      <c r="F1049" s="3"/>
      <c r="G1049" s="55"/>
      <c r="H1049"/>
      <c r="I1049"/>
    </row>
    <row r="1050" spans="1:9" s="25" customFormat="1">
      <c r="A1050"/>
      <c r="B1050" s="63"/>
      <c r="C1050"/>
      <c r="D1050"/>
      <c r="E1050" s="3"/>
      <c r="F1050" s="3"/>
      <c r="G1050" s="55"/>
      <c r="H1050"/>
      <c r="I1050"/>
    </row>
    <row r="1051" spans="1:9" s="25" customFormat="1">
      <c r="A1051"/>
      <c r="B1051" s="63"/>
      <c r="C1051"/>
      <c r="D1051"/>
      <c r="E1051" s="3"/>
      <c r="F1051" s="3"/>
      <c r="G1051" s="55"/>
      <c r="H1051"/>
      <c r="I1051"/>
    </row>
    <row r="1052" spans="1:9" s="25" customFormat="1">
      <c r="A1052"/>
      <c r="B1052" s="63"/>
      <c r="C1052"/>
      <c r="D1052"/>
      <c r="E1052" s="3"/>
      <c r="F1052" s="3"/>
      <c r="G1052" s="55"/>
      <c r="H1052"/>
      <c r="I1052"/>
    </row>
    <row r="1053" spans="1:9" s="25" customFormat="1">
      <c r="A1053"/>
      <c r="B1053" s="63"/>
      <c r="C1053"/>
      <c r="D1053"/>
      <c r="E1053" s="3"/>
      <c r="F1053" s="3"/>
      <c r="G1053" s="55"/>
      <c r="H1053"/>
      <c r="I1053"/>
    </row>
    <row r="1054" spans="1:9" s="25" customFormat="1">
      <c r="A1054"/>
      <c r="B1054" s="63"/>
      <c r="C1054"/>
      <c r="D1054"/>
      <c r="E1054" s="3"/>
      <c r="F1054" s="3"/>
      <c r="G1054" s="55"/>
      <c r="H1054"/>
      <c r="I1054"/>
    </row>
    <row r="1055" spans="1:9" s="25" customFormat="1">
      <c r="A1055"/>
      <c r="B1055" s="63"/>
      <c r="C1055"/>
      <c r="D1055"/>
      <c r="E1055" s="3"/>
      <c r="F1055" s="3"/>
      <c r="G1055" s="55"/>
      <c r="H1055"/>
      <c r="I1055"/>
    </row>
    <row r="1056" spans="1:9" s="25" customFormat="1">
      <c r="A1056"/>
      <c r="B1056" s="63"/>
      <c r="C1056"/>
      <c r="D1056"/>
      <c r="E1056" s="3"/>
      <c r="F1056" s="3"/>
      <c r="G1056" s="55"/>
      <c r="H1056"/>
      <c r="I1056"/>
    </row>
    <row r="1057" spans="1:9" s="25" customFormat="1">
      <c r="A1057"/>
      <c r="B1057" s="63"/>
      <c r="C1057"/>
      <c r="D1057"/>
      <c r="E1057" s="3"/>
      <c r="F1057" s="3"/>
      <c r="G1057" s="55"/>
      <c r="H1057"/>
      <c r="I1057"/>
    </row>
    <row r="1058" spans="1:9" s="25" customFormat="1">
      <c r="A1058"/>
      <c r="B1058" s="63"/>
      <c r="C1058"/>
      <c r="D1058"/>
      <c r="E1058" s="3"/>
      <c r="F1058" s="3"/>
      <c r="G1058" s="55"/>
      <c r="H1058"/>
      <c r="I1058"/>
    </row>
    <row r="1059" spans="1:9" s="25" customFormat="1">
      <c r="A1059"/>
      <c r="B1059" s="63"/>
      <c r="C1059"/>
      <c r="D1059"/>
      <c r="E1059" s="3"/>
      <c r="F1059" s="3"/>
      <c r="G1059" s="55"/>
      <c r="H1059"/>
      <c r="I1059"/>
    </row>
    <row r="1060" spans="1:9" s="25" customFormat="1">
      <c r="A1060"/>
      <c r="B1060" s="63"/>
      <c r="C1060"/>
      <c r="D1060"/>
      <c r="E1060" s="3"/>
      <c r="F1060" s="3"/>
      <c r="G1060" s="55"/>
      <c r="H1060"/>
      <c r="I1060"/>
    </row>
    <row r="1061" spans="1:9" s="25" customFormat="1">
      <c r="A1061"/>
      <c r="B1061" s="63"/>
      <c r="C1061"/>
      <c r="D1061"/>
      <c r="E1061" s="3"/>
      <c r="F1061" s="3"/>
      <c r="G1061" s="55"/>
      <c r="H1061"/>
      <c r="I1061"/>
    </row>
    <row r="1062" spans="1:9" s="25" customFormat="1">
      <c r="A1062"/>
      <c r="B1062" s="63"/>
      <c r="C1062"/>
      <c r="D1062"/>
      <c r="E1062" s="3"/>
      <c r="F1062" s="3"/>
      <c r="G1062" s="55"/>
      <c r="H1062"/>
      <c r="I1062"/>
    </row>
    <row r="1063" spans="1:9" s="25" customFormat="1">
      <c r="A1063"/>
      <c r="B1063" s="63"/>
      <c r="C1063"/>
      <c r="D1063"/>
      <c r="E1063" s="3"/>
      <c r="F1063" s="3"/>
      <c r="G1063" s="55"/>
      <c r="H1063"/>
      <c r="I1063"/>
    </row>
    <row r="1064" spans="1:9" s="25" customFormat="1">
      <c r="A1064"/>
      <c r="B1064" s="63"/>
      <c r="C1064"/>
      <c r="D1064"/>
      <c r="E1064" s="3"/>
      <c r="F1064" s="3"/>
      <c r="G1064" s="55"/>
      <c r="H1064"/>
      <c r="I1064"/>
    </row>
    <row r="1065" spans="1:9" s="25" customFormat="1">
      <c r="A1065"/>
      <c r="B1065" s="63"/>
      <c r="C1065"/>
      <c r="D1065"/>
      <c r="E1065" s="3"/>
      <c r="F1065" s="3"/>
      <c r="G1065" s="55"/>
      <c r="H1065"/>
      <c r="I1065"/>
    </row>
    <row r="1066" spans="1:9" s="25" customFormat="1">
      <c r="A1066"/>
      <c r="B1066" s="63"/>
      <c r="C1066"/>
      <c r="D1066"/>
      <c r="E1066" s="3"/>
      <c r="F1066" s="3"/>
      <c r="G1066" s="55"/>
      <c r="H1066"/>
      <c r="I1066"/>
    </row>
    <row r="1067" spans="1:9" s="25" customFormat="1">
      <c r="A1067"/>
      <c r="B1067" s="63"/>
      <c r="C1067"/>
      <c r="D1067"/>
      <c r="E1067" s="3"/>
      <c r="F1067" s="3"/>
      <c r="G1067" s="55"/>
      <c r="H1067"/>
      <c r="I1067"/>
    </row>
    <row r="1068" spans="1:9">
      <c r="I1068"/>
    </row>
    <row r="1069" spans="1:9">
      <c r="I1069"/>
    </row>
    <row r="1070" spans="1:9">
      <c r="I1070"/>
    </row>
    <row r="1071" spans="1:9">
      <c r="I1071"/>
    </row>
    <row r="1072" spans="1:9">
      <c r="I1072"/>
    </row>
    <row r="1073" spans="9:9">
      <c r="I1073"/>
    </row>
    <row r="1074" spans="9:9">
      <c r="I1074"/>
    </row>
    <row r="1075" spans="9:9">
      <c r="I1075"/>
    </row>
    <row r="1076" spans="9:9">
      <c r="I1076"/>
    </row>
    <row r="1077" spans="9:9">
      <c r="I1077"/>
    </row>
    <row r="1078" spans="9:9">
      <c r="I1078"/>
    </row>
    <row r="1079" spans="9:9">
      <c r="I1079"/>
    </row>
    <row r="1080" spans="9:9">
      <c r="I1080"/>
    </row>
    <row r="1081" spans="9:9">
      <c r="I1081"/>
    </row>
    <row r="1082" spans="9:9">
      <c r="I1082"/>
    </row>
    <row r="1083" spans="9:9">
      <c r="I1083"/>
    </row>
    <row r="1084" spans="9:9">
      <c r="I1084"/>
    </row>
    <row r="1085" spans="9:9">
      <c r="I1085"/>
    </row>
    <row r="1086" spans="9:9">
      <c r="I1086"/>
    </row>
    <row r="1087" spans="9:9">
      <c r="I1087"/>
    </row>
    <row r="1088" spans="9:9">
      <c r="I1088"/>
    </row>
    <row r="1089" spans="9:9">
      <c r="I1089"/>
    </row>
    <row r="1090" spans="9:9">
      <c r="I1090"/>
    </row>
    <row r="1091" spans="9:9">
      <c r="I1091"/>
    </row>
    <row r="1092" spans="9:9">
      <c r="I1092"/>
    </row>
    <row r="1093" spans="9:9">
      <c r="I1093"/>
    </row>
    <row r="1094" spans="9:9">
      <c r="I1094"/>
    </row>
    <row r="1095" spans="9:9">
      <c r="I1095"/>
    </row>
    <row r="1096" spans="9:9">
      <c r="I1096"/>
    </row>
    <row r="1097" spans="9:9">
      <c r="I1097"/>
    </row>
    <row r="1098" spans="9:9">
      <c r="I1098"/>
    </row>
    <row r="1099" spans="9:9">
      <c r="I1099"/>
    </row>
    <row r="1100" spans="9:9">
      <c r="I1100"/>
    </row>
    <row r="1101" spans="9:9">
      <c r="I1101"/>
    </row>
    <row r="1102" spans="9:9">
      <c r="I1102"/>
    </row>
    <row r="1103" spans="9:9">
      <c r="I1103"/>
    </row>
    <row r="1104" spans="9:9">
      <c r="I1104"/>
    </row>
    <row r="1105" spans="9:9">
      <c r="I1105"/>
    </row>
    <row r="1106" spans="9:9">
      <c r="I1106"/>
    </row>
    <row r="1107" spans="9:9">
      <c r="I1107"/>
    </row>
    <row r="1108" spans="9:9">
      <c r="I1108"/>
    </row>
    <row r="1109" spans="9:9">
      <c r="I1109"/>
    </row>
    <row r="1110" spans="9:9">
      <c r="I1110"/>
    </row>
    <row r="1111" spans="9:9">
      <c r="I1111"/>
    </row>
    <row r="1112" spans="9:9">
      <c r="I1112"/>
    </row>
    <row r="1113" spans="9:9">
      <c r="I1113"/>
    </row>
    <row r="1114" spans="9:9">
      <c r="I1114"/>
    </row>
    <row r="1115" spans="9:9">
      <c r="I1115"/>
    </row>
    <row r="1116" spans="9:9">
      <c r="I1116"/>
    </row>
    <row r="1117" spans="9:9">
      <c r="I1117"/>
    </row>
    <row r="1118" spans="9:9">
      <c r="I1118"/>
    </row>
    <row r="1119" spans="9:9">
      <c r="I1119"/>
    </row>
    <row r="1120" spans="9:9">
      <c r="I1120"/>
    </row>
    <row r="1121" spans="9:9">
      <c r="I1121"/>
    </row>
    <row r="1122" spans="9:9">
      <c r="I1122"/>
    </row>
    <row r="1123" spans="9:9">
      <c r="I1123"/>
    </row>
    <row r="1124" spans="9:9">
      <c r="I1124"/>
    </row>
    <row r="1125" spans="9:9">
      <c r="I1125"/>
    </row>
    <row r="1126" spans="9:9">
      <c r="I1126"/>
    </row>
    <row r="1127" spans="9:9">
      <c r="I1127"/>
    </row>
    <row r="1128" spans="9:9">
      <c r="I1128"/>
    </row>
    <row r="1129" spans="9:9">
      <c r="I1129"/>
    </row>
    <row r="1130" spans="9:9">
      <c r="I1130"/>
    </row>
    <row r="1131" spans="9:9">
      <c r="I1131"/>
    </row>
    <row r="1132" spans="9:9">
      <c r="I1132"/>
    </row>
    <row r="1133" spans="9:9">
      <c r="I1133"/>
    </row>
    <row r="1134" spans="9:9">
      <c r="I1134"/>
    </row>
    <row r="1135" spans="9:9">
      <c r="I1135"/>
    </row>
    <row r="1136" spans="9:9">
      <c r="I1136"/>
    </row>
    <row r="1137" spans="9:9">
      <c r="I1137"/>
    </row>
    <row r="1138" spans="9:9">
      <c r="I1138"/>
    </row>
    <row r="1139" spans="9:9">
      <c r="I1139"/>
    </row>
    <row r="1140" spans="9:9">
      <c r="I1140"/>
    </row>
    <row r="1141" spans="9:9">
      <c r="I1141"/>
    </row>
    <row r="1142" spans="9:9">
      <c r="I1142"/>
    </row>
    <row r="1143" spans="9:9">
      <c r="I1143"/>
    </row>
    <row r="1144" spans="9:9">
      <c r="I1144"/>
    </row>
    <row r="1145" spans="9:9">
      <c r="I1145"/>
    </row>
    <row r="1146" spans="9:9">
      <c r="I1146"/>
    </row>
    <row r="1147" spans="9:9">
      <c r="I1147"/>
    </row>
    <row r="1148" spans="9:9">
      <c r="I1148"/>
    </row>
    <row r="1149" spans="9:9">
      <c r="I1149"/>
    </row>
    <row r="1150" spans="9:9">
      <c r="I1150"/>
    </row>
    <row r="1151" spans="9:9">
      <c r="I1151"/>
    </row>
    <row r="1152" spans="9:9">
      <c r="I1152"/>
    </row>
    <row r="1153" spans="8:9">
      <c r="I1153"/>
    </row>
    <row r="1154" spans="8:9">
      <c r="I1154"/>
    </row>
    <row r="1155" spans="8:9">
      <c r="I1155"/>
    </row>
    <row r="1156" spans="8:9">
      <c r="I1156"/>
    </row>
    <row r="1157" spans="8:9">
      <c r="I1157"/>
    </row>
    <row r="1158" spans="8:9">
      <c r="I1158"/>
    </row>
    <row r="1159" spans="8:9">
      <c r="I1159"/>
    </row>
    <row r="1160" spans="8:9">
      <c r="I1160"/>
    </row>
    <row r="1161" spans="8:9">
      <c r="I1161"/>
    </row>
    <row r="1162" spans="8:9">
      <c r="I1162"/>
    </row>
    <row r="1163" spans="8:9">
      <c r="I1163"/>
    </row>
    <row r="1164" spans="8:9">
      <c r="H1164" s="3"/>
      <c r="I1164"/>
    </row>
    <row r="1165" spans="8:9">
      <c r="I1165"/>
    </row>
    <row r="1166" spans="8:9">
      <c r="I1166"/>
    </row>
    <row r="1167" spans="8:9">
      <c r="I1167"/>
    </row>
    <row r="1168" spans="8:9">
      <c r="I1168"/>
    </row>
    <row r="1169" spans="9:9">
      <c r="I1169"/>
    </row>
    <row r="1170" spans="9:9">
      <c r="I1170"/>
    </row>
    <row r="1171" spans="9:9">
      <c r="I1171"/>
    </row>
    <row r="1172" spans="9:9">
      <c r="I1172"/>
    </row>
    <row r="1173" spans="9:9">
      <c r="I1173"/>
    </row>
    <row r="1174" spans="9:9">
      <c r="I1174"/>
    </row>
    <row r="1175" spans="9:9">
      <c r="I1175"/>
    </row>
    <row r="1176" spans="9:9">
      <c r="I1176"/>
    </row>
    <row r="1177" spans="9:9">
      <c r="I1177"/>
    </row>
    <row r="1178" spans="9:9">
      <c r="I1178"/>
    </row>
    <row r="1179" spans="9:9">
      <c r="I1179"/>
    </row>
    <row r="1180" spans="9:9">
      <c r="I1180"/>
    </row>
    <row r="1181" spans="9:9">
      <c r="I1181"/>
    </row>
    <row r="1182" spans="9:9">
      <c r="I1182"/>
    </row>
    <row r="1183" spans="9:9">
      <c r="I1183"/>
    </row>
    <row r="1184" spans="9:9">
      <c r="I1184"/>
    </row>
    <row r="1185" spans="9:9">
      <c r="I1185"/>
    </row>
    <row r="1186" spans="9:9">
      <c r="I1186"/>
    </row>
    <row r="1187" spans="9:9">
      <c r="I1187"/>
    </row>
    <row r="1188" spans="9:9">
      <c r="I1188"/>
    </row>
    <row r="1189" spans="9:9">
      <c r="I1189"/>
    </row>
    <row r="1190" spans="9:9">
      <c r="I1190"/>
    </row>
    <row r="1191" spans="9:9">
      <c r="I1191"/>
    </row>
    <row r="1192" spans="9:9">
      <c r="I1192"/>
    </row>
    <row r="1193" spans="9:9">
      <c r="I1193"/>
    </row>
    <row r="1194" spans="9:9">
      <c r="I1194"/>
    </row>
    <row r="1195" spans="9:9">
      <c r="I1195"/>
    </row>
    <row r="1196" spans="9:9">
      <c r="I1196"/>
    </row>
    <row r="1197" spans="9:9">
      <c r="I1197"/>
    </row>
    <row r="1198" spans="9:9">
      <c r="I1198"/>
    </row>
    <row r="1199" spans="9:9">
      <c r="I1199"/>
    </row>
    <row r="1200" spans="9:9">
      <c r="I1200"/>
    </row>
    <row r="1201" spans="9:9">
      <c r="I1201"/>
    </row>
    <row r="1202" spans="9:9">
      <c r="I1202"/>
    </row>
    <row r="1203" spans="9:9">
      <c r="I1203"/>
    </row>
    <row r="1204" spans="9:9">
      <c r="I1204"/>
    </row>
    <row r="1205" spans="9:9">
      <c r="I1205"/>
    </row>
    <row r="1206" spans="9:9">
      <c r="I1206"/>
    </row>
    <row r="1207" spans="9:9">
      <c r="I1207"/>
    </row>
    <row r="1208" spans="9:9">
      <c r="I1208"/>
    </row>
    <row r="1209" spans="9:9">
      <c r="I1209"/>
    </row>
    <row r="1210" spans="9:9">
      <c r="I1210"/>
    </row>
    <row r="1211" spans="9:9">
      <c r="I1211"/>
    </row>
    <row r="1212" spans="9:9">
      <c r="I1212"/>
    </row>
    <row r="1213" spans="9:9">
      <c r="I1213"/>
    </row>
    <row r="1214" spans="9:9">
      <c r="I1214"/>
    </row>
    <row r="1215" spans="9:9">
      <c r="I1215"/>
    </row>
    <row r="1216" spans="9:9">
      <c r="I1216"/>
    </row>
    <row r="1217" spans="9:9">
      <c r="I1217"/>
    </row>
    <row r="1218" spans="9:9">
      <c r="I1218"/>
    </row>
    <row r="1219" spans="9:9">
      <c r="I1219"/>
    </row>
    <row r="1220" spans="9:9">
      <c r="I1220"/>
    </row>
    <row r="1221" spans="9:9">
      <c r="I1221"/>
    </row>
    <row r="1222" spans="9:9">
      <c r="I1222"/>
    </row>
    <row r="1223" spans="9:9">
      <c r="I1223"/>
    </row>
    <row r="1224" spans="9:9">
      <c r="I1224"/>
    </row>
    <row r="1225" spans="9:9">
      <c r="I1225"/>
    </row>
    <row r="1226" spans="9:9">
      <c r="I1226"/>
    </row>
    <row r="1227" spans="9:9">
      <c r="I1227"/>
    </row>
    <row r="1228" spans="9:9">
      <c r="I1228"/>
    </row>
    <row r="1229" spans="9:9">
      <c r="I1229"/>
    </row>
    <row r="1230" spans="9:9">
      <c r="I1230"/>
    </row>
    <row r="1231" spans="9:9">
      <c r="I1231"/>
    </row>
    <row r="1232" spans="9:9">
      <c r="I1232"/>
    </row>
    <row r="1233" spans="8:9">
      <c r="I1233"/>
    </row>
    <row r="1234" spans="8:9">
      <c r="I1234"/>
    </row>
    <row r="1235" spans="8:9">
      <c r="I1235"/>
    </row>
    <row r="1236" spans="8:9">
      <c r="I1236"/>
    </row>
    <row r="1237" spans="8:9">
      <c r="I1237"/>
    </row>
    <row r="1238" spans="8:9">
      <c r="H1238" s="3"/>
      <c r="I1238"/>
    </row>
    <row r="1239" spans="8:9">
      <c r="I1239"/>
    </row>
    <row r="1240" spans="8:9">
      <c r="I1240"/>
    </row>
    <row r="1241" spans="8:9">
      <c r="I1241"/>
    </row>
    <row r="1242" spans="8:9">
      <c r="I1242"/>
    </row>
    <row r="1243" spans="8:9">
      <c r="I1243"/>
    </row>
    <row r="1244" spans="8:9">
      <c r="I1244"/>
    </row>
    <row r="1245" spans="8:9">
      <c r="I1245"/>
    </row>
    <row r="1246" spans="8:9">
      <c r="I1246"/>
    </row>
    <row r="1247" spans="8:9">
      <c r="I1247"/>
    </row>
    <row r="1248" spans="8:9">
      <c r="I1248"/>
    </row>
    <row r="1249" spans="9:9">
      <c r="I1249"/>
    </row>
    <row r="1250" spans="9:9">
      <c r="I1250"/>
    </row>
    <row r="1251" spans="9:9">
      <c r="I1251"/>
    </row>
    <row r="1252" spans="9:9">
      <c r="I1252"/>
    </row>
    <row r="1253" spans="9:9">
      <c r="I1253"/>
    </row>
    <row r="1254" spans="9:9">
      <c r="I1254"/>
    </row>
    <row r="1255" spans="9:9">
      <c r="I1255"/>
    </row>
    <row r="1256" spans="9:9">
      <c r="I1256"/>
    </row>
    <row r="1257" spans="9:9">
      <c r="I1257"/>
    </row>
    <row r="1258" spans="9:9">
      <c r="I1258"/>
    </row>
    <row r="1259" spans="9:9">
      <c r="I1259"/>
    </row>
    <row r="1260" spans="9:9">
      <c r="I1260"/>
    </row>
    <row r="1261" spans="9:9">
      <c r="I1261"/>
    </row>
    <row r="1262" spans="9:9">
      <c r="I1262"/>
    </row>
    <row r="1263" spans="9:9">
      <c r="I1263"/>
    </row>
    <row r="1264" spans="9:9">
      <c r="I1264"/>
    </row>
    <row r="1265" spans="9:9">
      <c r="I1265"/>
    </row>
    <row r="1266" spans="9:9">
      <c r="I1266"/>
    </row>
    <row r="1267" spans="9:9">
      <c r="I1267"/>
    </row>
    <row r="1268" spans="9:9">
      <c r="I1268"/>
    </row>
    <row r="1269" spans="9:9">
      <c r="I1269"/>
    </row>
    <row r="1270" spans="9:9">
      <c r="I1270"/>
    </row>
    <row r="1271" spans="9:9">
      <c r="I1271"/>
    </row>
    <row r="1272" spans="9:9">
      <c r="I1272"/>
    </row>
    <row r="1273" spans="9:9">
      <c r="I1273"/>
    </row>
    <row r="1274" spans="9:9">
      <c r="I1274"/>
    </row>
    <row r="1275" spans="9:9">
      <c r="I1275"/>
    </row>
    <row r="1276" spans="9:9">
      <c r="I1276"/>
    </row>
    <row r="1277" spans="9:9">
      <c r="I1277"/>
    </row>
    <row r="1278" spans="9:9">
      <c r="I1278"/>
    </row>
    <row r="1279" spans="9:9">
      <c r="I1279"/>
    </row>
    <row r="1280" spans="9:9">
      <c r="I1280"/>
    </row>
    <row r="1281" spans="8:9">
      <c r="I1281"/>
    </row>
    <row r="1282" spans="8:9">
      <c r="I1282"/>
    </row>
    <row r="1283" spans="8:9">
      <c r="I1283"/>
    </row>
    <row r="1284" spans="8:9">
      <c r="I1284"/>
    </row>
    <row r="1285" spans="8:9">
      <c r="I1285"/>
    </row>
    <row r="1286" spans="8:9">
      <c r="I1286"/>
    </row>
    <row r="1287" spans="8:9">
      <c r="I1287"/>
    </row>
    <row r="1288" spans="8:9">
      <c r="H1288" s="3"/>
      <c r="I1288"/>
    </row>
    <row r="1289" spans="8:9">
      <c r="I1289"/>
    </row>
    <row r="1290" spans="8:9">
      <c r="I1290"/>
    </row>
    <row r="1291" spans="8:9">
      <c r="I1291"/>
    </row>
    <row r="1292" spans="8:9">
      <c r="I1292"/>
    </row>
    <row r="1293" spans="8:9">
      <c r="I1293"/>
    </row>
    <row r="1294" spans="8:9">
      <c r="I1294"/>
    </row>
    <row r="1295" spans="8:9">
      <c r="I1295"/>
    </row>
    <row r="1296" spans="8:9">
      <c r="I1296"/>
    </row>
    <row r="1297" spans="9:9">
      <c r="I1297"/>
    </row>
    <row r="1298" spans="9:9">
      <c r="I1298"/>
    </row>
    <row r="1299" spans="9:9">
      <c r="I1299"/>
    </row>
    <row r="1300" spans="9:9">
      <c r="I1300"/>
    </row>
    <row r="1301" spans="9:9">
      <c r="I1301"/>
    </row>
    <row r="1302" spans="9:9">
      <c r="I1302"/>
    </row>
    <row r="1303" spans="9:9">
      <c r="I1303"/>
    </row>
    <row r="1304" spans="9:9">
      <c r="I1304"/>
    </row>
    <row r="1305" spans="9:9">
      <c r="I1305"/>
    </row>
    <row r="1306" spans="9:9">
      <c r="I1306"/>
    </row>
    <row r="1307" spans="9:9">
      <c r="I1307"/>
    </row>
    <row r="1308" spans="9:9">
      <c r="I1308"/>
    </row>
    <row r="1309" spans="9:9">
      <c r="I1309"/>
    </row>
    <row r="1310" spans="9:9">
      <c r="I1310"/>
    </row>
    <row r="1311" spans="9:9">
      <c r="I1311"/>
    </row>
    <row r="1312" spans="9:9">
      <c r="I1312"/>
    </row>
    <row r="1313" spans="9:9">
      <c r="I1313"/>
    </row>
    <row r="1314" spans="9:9">
      <c r="I1314"/>
    </row>
    <row r="1315" spans="9:9">
      <c r="I1315"/>
    </row>
    <row r="1316" spans="9:9">
      <c r="I1316"/>
    </row>
    <row r="1317" spans="9:9">
      <c r="I1317"/>
    </row>
    <row r="1318" spans="9:9">
      <c r="I1318"/>
    </row>
    <row r="1319" spans="9:9">
      <c r="I1319"/>
    </row>
    <row r="1320" spans="9:9">
      <c r="I1320"/>
    </row>
    <row r="1321" spans="9:9">
      <c r="I1321"/>
    </row>
    <row r="1322" spans="9:9">
      <c r="I1322"/>
    </row>
    <row r="1323" spans="9:9">
      <c r="I1323"/>
    </row>
    <row r="1324" spans="9:9">
      <c r="I1324"/>
    </row>
    <row r="1325" spans="9:9">
      <c r="I1325"/>
    </row>
    <row r="1326" spans="9:9">
      <c r="I1326"/>
    </row>
    <row r="1327" spans="9:9">
      <c r="I1327"/>
    </row>
    <row r="1328" spans="9:9">
      <c r="I1328"/>
    </row>
    <row r="1329" spans="9:9">
      <c r="I1329"/>
    </row>
    <row r="1330" spans="9:9">
      <c r="I1330"/>
    </row>
    <row r="1331" spans="9:9">
      <c r="I1331"/>
    </row>
    <row r="1332" spans="9:9">
      <c r="I1332"/>
    </row>
    <row r="1333" spans="9:9">
      <c r="I1333"/>
    </row>
    <row r="1334" spans="9:9">
      <c r="I1334"/>
    </row>
    <row r="1335" spans="9:9">
      <c r="I1335"/>
    </row>
    <row r="1336" spans="9:9">
      <c r="I1336"/>
    </row>
    <row r="1337" spans="9:9">
      <c r="I1337"/>
    </row>
    <row r="1338" spans="9:9">
      <c r="I1338"/>
    </row>
    <row r="1339" spans="9:9">
      <c r="I1339"/>
    </row>
    <row r="1340" spans="9:9">
      <c r="I1340"/>
    </row>
    <row r="1341" spans="9:9">
      <c r="I1341"/>
    </row>
    <row r="1342" spans="9:9">
      <c r="I1342"/>
    </row>
    <row r="1343" spans="9:9">
      <c r="I1343"/>
    </row>
    <row r="1344" spans="9:9">
      <c r="I1344"/>
    </row>
    <row r="1345" spans="9:9">
      <c r="I1345"/>
    </row>
    <row r="1346" spans="9:9">
      <c r="I1346"/>
    </row>
    <row r="1347" spans="9:9">
      <c r="I1347"/>
    </row>
    <row r="1348" spans="9:9">
      <c r="I1348"/>
    </row>
    <row r="1349" spans="9:9">
      <c r="I1349"/>
    </row>
    <row r="1350" spans="9:9">
      <c r="I1350"/>
    </row>
    <row r="1351" spans="9:9">
      <c r="I1351"/>
    </row>
    <row r="1352" spans="9:9">
      <c r="I1352"/>
    </row>
    <row r="1353" spans="9:9">
      <c r="I1353"/>
    </row>
    <row r="1354" spans="9:9">
      <c r="I1354"/>
    </row>
    <row r="1355" spans="9:9">
      <c r="I1355"/>
    </row>
    <row r="1356" spans="9:9">
      <c r="I1356"/>
    </row>
    <row r="1357" spans="9:9">
      <c r="I1357"/>
    </row>
    <row r="1358" spans="9:9">
      <c r="I1358"/>
    </row>
    <row r="1359" spans="9:9">
      <c r="I1359"/>
    </row>
    <row r="1360" spans="9:9">
      <c r="I1360"/>
    </row>
    <row r="1361" spans="9:9">
      <c r="I1361"/>
    </row>
    <row r="1362" spans="9:9">
      <c r="I1362"/>
    </row>
    <row r="1363" spans="9:9">
      <c r="I1363"/>
    </row>
    <row r="1364" spans="9:9">
      <c r="I1364"/>
    </row>
    <row r="1365" spans="9:9">
      <c r="I1365"/>
    </row>
    <row r="1366" spans="9:9">
      <c r="I1366"/>
    </row>
    <row r="1367" spans="9:9">
      <c r="I1367"/>
    </row>
    <row r="1368" spans="9:9">
      <c r="I1368"/>
    </row>
    <row r="1369" spans="9:9">
      <c r="I1369"/>
    </row>
    <row r="1370" spans="9:9">
      <c r="I1370"/>
    </row>
    <row r="1371" spans="9:9">
      <c r="I1371"/>
    </row>
    <row r="1372" spans="9:9">
      <c r="I1372"/>
    </row>
    <row r="1374" spans="9:9">
      <c r="I1374"/>
    </row>
    <row r="1375" spans="9:9">
      <c r="I1375"/>
    </row>
    <row r="1376" spans="9:9">
      <c r="I1376"/>
    </row>
    <row r="1377" spans="9:9">
      <c r="I1377"/>
    </row>
    <row r="1378" spans="9:9">
      <c r="I1378"/>
    </row>
    <row r="1379" spans="9:9">
      <c r="I1379"/>
    </row>
    <row r="1380" spans="9:9">
      <c r="I1380"/>
    </row>
    <row r="1382" spans="9:9">
      <c r="I1382"/>
    </row>
    <row r="1383" spans="9:9">
      <c r="I1383"/>
    </row>
    <row r="1384" spans="9:9">
      <c r="I1384"/>
    </row>
    <row r="1385" spans="9:9">
      <c r="I1385"/>
    </row>
    <row r="1386" spans="9:9">
      <c r="I1386"/>
    </row>
    <row r="1387" spans="9:9">
      <c r="I1387"/>
    </row>
    <row r="1388" spans="9:9">
      <c r="I1388"/>
    </row>
    <row r="1389" spans="9:9">
      <c r="I1389"/>
    </row>
    <row r="1390" spans="9:9">
      <c r="I1390"/>
    </row>
    <row r="1391" spans="9:9">
      <c r="I1391"/>
    </row>
    <row r="1392" spans="9:9">
      <c r="I1392"/>
    </row>
    <row r="1393" spans="9:9">
      <c r="I1393"/>
    </row>
    <row r="1394" spans="9:9">
      <c r="I1394"/>
    </row>
    <row r="1395" spans="9:9">
      <c r="I1395"/>
    </row>
    <row r="1396" spans="9:9">
      <c r="I1396"/>
    </row>
    <row r="1397" spans="9:9">
      <c r="I1397"/>
    </row>
    <row r="1398" spans="9:9">
      <c r="I1398"/>
    </row>
    <row r="1399" spans="9:9">
      <c r="I1399"/>
    </row>
    <row r="1400" spans="9:9">
      <c r="I1400"/>
    </row>
    <row r="1401" spans="9:9">
      <c r="I1401"/>
    </row>
    <row r="1402" spans="9:9">
      <c r="I1402"/>
    </row>
    <row r="1403" spans="9:9">
      <c r="I1403"/>
    </row>
    <row r="1404" spans="9:9">
      <c r="I1404"/>
    </row>
    <row r="1405" spans="9:9">
      <c r="I1405"/>
    </row>
    <row r="1406" spans="9:9">
      <c r="I1406"/>
    </row>
    <row r="1407" spans="9:9">
      <c r="I1407"/>
    </row>
    <row r="1408" spans="9:9">
      <c r="I1408"/>
    </row>
    <row r="1409" spans="9:9">
      <c r="I1409"/>
    </row>
    <row r="1410" spans="9:9">
      <c r="I1410"/>
    </row>
    <row r="1411" spans="9:9">
      <c r="I1411"/>
    </row>
    <row r="1412" spans="9:9">
      <c r="I1412"/>
    </row>
    <row r="1413" spans="9:9">
      <c r="I1413"/>
    </row>
    <row r="1414" spans="9:9">
      <c r="I1414"/>
    </row>
  </sheetData>
  <pageMargins left="0.511811024" right="0.511811024" top="0.78740157499999996" bottom="0.78740157499999996" header="0.31496062000000002" footer="0.31496062000000002"/>
  <pageSetup paperSize="9" orientation="portrait" r:id="rId1"/>
  <headerFooter>
    <oddHeader>&amp;R&amp;"Calibri"&amp;10&amp;K000000#interna&amp;1#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4CA3AA-B1AD-41AA-A664-921D7907850A}">
  <dimension ref="A2:L1454"/>
  <sheetViews>
    <sheetView topLeftCell="A590" workbookViewId="0">
      <selection activeCell="D35" sqref="D35"/>
    </sheetView>
  </sheetViews>
  <sheetFormatPr defaultRowHeight="15"/>
  <cols>
    <col min="2" max="2" width="42.42578125" style="63" bestFit="1" customWidth="1"/>
    <col min="3" max="3" width="7.5703125" customWidth="1"/>
    <col min="4" max="4" width="33.5703125" bestFit="1" customWidth="1"/>
    <col min="5" max="5" width="9.28515625" style="3" bestFit="1" customWidth="1"/>
    <col min="6" max="6" width="10.5703125" style="3" bestFit="1" customWidth="1"/>
    <col min="7" max="7" width="9.85546875" style="55" bestFit="1" customWidth="1"/>
    <col min="8" max="8" width="34.42578125" customWidth="1"/>
    <col min="9" max="9" width="8.7109375" style="25"/>
    <col min="10" max="10" width="8.140625" style="25" bestFit="1" customWidth="1"/>
  </cols>
  <sheetData>
    <row r="2" spans="1:10" ht="15.75" thickBot="1">
      <c r="H2" s="2"/>
    </row>
    <row r="3" spans="1:10">
      <c r="A3" s="3"/>
      <c r="B3" s="64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55" t="s">
        <v>7</v>
      </c>
      <c r="H3" s="8" t="s">
        <v>8</v>
      </c>
      <c r="I3" s="42">
        <v>414</v>
      </c>
    </row>
    <row r="4" spans="1:10">
      <c r="A4" t="str">
        <f>_xlfn.XLOOKUP(B4,Rotineiros!$B$1:$B$831,Rotineiros!$A$1:$A$831,"")</f>
        <v/>
      </c>
      <c r="F4" s="3" t="s">
        <v>782</v>
      </c>
      <c r="G4" s="55" t="s">
        <v>782</v>
      </c>
      <c r="H4" s="4" t="s">
        <v>9</v>
      </c>
      <c r="I4" s="43">
        <v>342</v>
      </c>
      <c r="J4" s="44">
        <f>I4/$I$3</f>
        <v>0.82608695652173914</v>
      </c>
    </row>
    <row r="5" spans="1:10">
      <c r="A5" t="str">
        <f>_xlfn.XLOOKUP(B5,Rotineiros!$B$1:$B$831,Rotineiros!$A$1:$A$831,"")</f>
        <v/>
      </c>
      <c r="B5" s="25"/>
      <c r="C5" s="25"/>
      <c r="D5" s="25"/>
      <c r="F5" s="3" t="s">
        <v>782</v>
      </c>
      <c r="G5" s="55" t="s">
        <v>782</v>
      </c>
      <c r="H5" s="10" t="s">
        <v>15</v>
      </c>
      <c r="I5" s="45">
        <v>72</v>
      </c>
      <c r="J5" s="44">
        <f t="shared" ref="J5:J21" si="0">I5/$I$3</f>
        <v>0.17391304347826086</v>
      </c>
    </row>
    <row r="6" spans="1:10">
      <c r="A6" t="str">
        <f>_xlfn.XLOOKUP(B6,Rotineiros!$B$1:$B$831,Rotineiros!$A$1:$A$831,"")</f>
        <v/>
      </c>
      <c r="B6" s="25"/>
      <c r="C6" s="25"/>
      <c r="D6" s="25"/>
      <c r="G6" s="55" t="s">
        <v>782</v>
      </c>
      <c r="H6" s="4" t="s">
        <v>20</v>
      </c>
      <c r="I6" s="43">
        <v>10</v>
      </c>
      <c r="J6" s="44">
        <f t="shared" si="0"/>
        <v>2.4154589371980676E-2</v>
      </c>
    </row>
    <row r="7" spans="1:10">
      <c r="A7" t="str">
        <f>_xlfn.XLOOKUP(B7,Rotineiros!$B$1:$B$831,Rotineiros!$A$1:$A$831,"")</f>
        <v/>
      </c>
      <c r="B7" s="25"/>
      <c r="C7" s="25"/>
      <c r="D7" s="25"/>
      <c r="G7" s="55" t="s">
        <v>782</v>
      </c>
      <c r="H7" s="10" t="s">
        <v>25</v>
      </c>
      <c r="I7" s="45">
        <v>77</v>
      </c>
      <c r="J7" s="44">
        <f t="shared" si="0"/>
        <v>0.1859903381642512</v>
      </c>
    </row>
    <row r="8" spans="1:10">
      <c r="A8" t="str">
        <f>_xlfn.XLOOKUP(B8,Rotineiros!$B$1:$B$831,Rotineiros!$A$1:$A$831,"")</f>
        <v/>
      </c>
      <c r="B8" s="25"/>
      <c r="C8" s="25"/>
      <c r="D8" s="25"/>
      <c r="G8" s="55" t="s">
        <v>782</v>
      </c>
      <c r="H8" s="4" t="s">
        <v>30</v>
      </c>
      <c r="I8" s="43">
        <v>57</v>
      </c>
      <c r="J8" s="44">
        <f t="shared" si="0"/>
        <v>0.13768115942028986</v>
      </c>
    </row>
    <row r="9" spans="1:10" ht="15.75" thickBot="1">
      <c r="A9" t="str">
        <f>_xlfn.XLOOKUP(B9,Rotineiros!$B$1:$B$831,Rotineiros!$A$1:$A$831,"")</f>
        <v/>
      </c>
      <c r="B9" s="25"/>
      <c r="C9" s="25"/>
      <c r="D9" s="25"/>
      <c r="G9" s="55" t="s">
        <v>782</v>
      </c>
      <c r="H9" s="12" t="s">
        <v>35</v>
      </c>
      <c r="I9" s="46">
        <v>20</v>
      </c>
      <c r="J9" s="44">
        <f t="shared" si="0"/>
        <v>4.8309178743961352E-2</v>
      </c>
    </row>
    <row r="10" spans="1:10" ht="15.75" thickBot="1">
      <c r="A10" t="str">
        <f>_xlfn.XLOOKUP(B10,Rotineiros!$B$1:$B$831,Rotineiros!$A$1:$A$831,"")</f>
        <v/>
      </c>
      <c r="B10" s="25"/>
      <c r="C10" s="25"/>
      <c r="D10" s="25"/>
      <c r="G10" s="55" t="s">
        <v>782</v>
      </c>
      <c r="J10" s="44"/>
    </row>
    <row r="11" spans="1:10">
      <c r="A11" t="str">
        <f>_xlfn.XLOOKUP(B11,Rotineiros!$B$1:$B$831,Rotineiros!$A$1:$A$831,"")</f>
        <v/>
      </c>
      <c r="B11" s="25"/>
      <c r="C11" s="25"/>
      <c r="D11" s="25"/>
      <c r="G11" s="55" t="s">
        <v>782</v>
      </c>
      <c r="H11" s="8" t="s">
        <v>44</v>
      </c>
      <c r="I11" s="42">
        <v>307</v>
      </c>
      <c r="J11" s="44">
        <f t="shared" si="0"/>
        <v>0.74154589371980673</v>
      </c>
    </row>
    <row r="12" spans="1:10">
      <c r="A12" t="str">
        <f>_xlfn.XLOOKUP(B12,Rotineiros!$B$1:$B$831,Rotineiros!$A$1:$A$831,"")</f>
        <v/>
      </c>
      <c r="B12" s="25"/>
      <c r="C12" s="25"/>
      <c r="D12" s="25"/>
      <c r="G12" s="55" t="s">
        <v>782</v>
      </c>
      <c r="H12" s="4" t="s">
        <v>49</v>
      </c>
      <c r="I12" s="43">
        <v>62</v>
      </c>
      <c r="J12" s="44">
        <f t="shared" si="0"/>
        <v>0.14975845410628019</v>
      </c>
    </row>
    <row r="13" spans="1:10">
      <c r="A13" t="str">
        <f>_xlfn.XLOOKUP(B13,Rotineiros!$B$1:$B$831,Rotineiros!$A$1:$A$831,"")</f>
        <v/>
      </c>
      <c r="B13" s="25"/>
      <c r="C13" s="25"/>
      <c r="D13" s="25"/>
      <c r="G13" s="55" t="s">
        <v>782</v>
      </c>
      <c r="H13" s="10" t="s">
        <v>54</v>
      </c>
      <c r="I13" s="45">
        <v>35</v>
      </c>
      <c r="J13" s="44">
        <f t="shared" si="0"/>
        <v>8.4541062801932368E-2</v>
      </c>
    </row>
    <row r="14" spans="1:10" ht="15.75" thickBot="1">
      <c r="A14" t="str">
        <f>_xlfn.XLOOKUP(B14,Rotineiros!$B$1:$B$831,Rotineiros!$A$1:$A$831,"")</f>
        <v/>
      </c>
      <c r="B14" s="25"/>
      <c r="C14" s="25"/>
      <c r="D14" s="25"/>
      <c r="G14" s="55" t="s">
        <v>782</v>
      </c>
      <c r="H14" s="6" t="s">
        <v>59</v>
      </c>
      <c r="I14" s="47">
        <v>10</v>
      </c>
      <c r="J14" s="44">
        <f t="shared" si="0"/>
        <v>2.4154589371980676E-2</v>
      </c>
    </row>
    <row r="15" spans="1:10" ht="15.75" thickBot="1">
      <c r="A15" t="str">
        <f>_xlfn.XLOOKUP(B15,Rotineiros!$B$1:$B$831,Rotineiros!$A$1:$A$831,"")</f>
        <v/>
      </c>
      <c r="B15" s="25"/>
      <c r="C15" s="25"/>
      <c r="D15" s="25"/>
      <c r="G15" s="55" t="s">
        <v>782</v>
      </c>
      <c r="J15" s="44"/>
    </row>
    <row r="16" spans="1:10">
      <c r="A16" t="str">
        <f>_xlfn.XLOOKUP(B16,Rotineiros!$B$1:$B$831,Rotineiros!$A$1:$A$831,"")</f>
        <v/>
      </c>
      <c r="B16" s="25"/>
      <c r="C16" s="25"/>
      <c r="D16" s="25"/>
      <c r="G16" s="55" t="s">
        <v>782</v>
      </c>
      <c r="H16" s="8" t="s">
        <v>68</v>
      </c>
      <c r="I16" s="42">
        <v>190</v>
      </c>
      <c r="J16" s="44">
        <f t="shared" si="0"/>
        <v>0.45893719806763283</v>
      </c>
    </row>
    <row r="17" spans="1:10">
      <c r="A17" t="str">
        <f>_xlfn.XLOOKUP(B17,Rotineiros!$B$1:$B$831,Rotineiros!$A$1:$A$831,"")</f>
        <v/>
      </c>
      <c r="B17" s="25"/>
      <c r="C17" s="25"/>
      <c r="D17" s="25"/>
      <c r="G17" s="55" t="s">
        <v>782</v>
      </c>
      <c r="H17" s="4" t="s">
        <v>9</v>
      </c>
      <c r="I17" s="43">
        <v>169</v>
      </c>
      <c r="J17" s="44">
        <f t="shared" si="0"/>
        <v>0.40821256038647341</v>
      </c>
    </row>
    <row r="18" spans="1:10">
      <c r="A18" t="str">
        <f>_xlfn.XLOOKUP(B18,Rotineiros!$B$1:$B$831,Rotineiros!$A$1:$A$831,"")</f>
        <v/>
      </c>
      <c r="B18" s="25"/>
      <c r="C18" s="25"/>
      <c r="D18" s="25"/>
      <c r="G18" s="55" t="s">
        <v>782</v>
      </c>
      <c r="H18" s="10" t="s">
        <v>15</v>
      </c>
      <c r="I18" s="56">
        <v>21</v>
      </c>
      <c r="J18" s="44">
        <f t="shared" si="0"/>
        <v>5.0724637681159424E-2</v>
      </c>
    </row>
    <row r="19" spans="1:10">
      <c r="A19" t="str">
        <f>_xlfn.XLOOKUP(B19,Rotineiros!$B$1:$B$831,Rotineiros!$A$1:$A$831,"")</f>
        <v/>
      </c>
      <c r="B19" s="25"/>
      <c r="C19" s="25"/>
      <c r="D19" s="25"/>
      <c r="G19" s="55" t="s">
        <v>782</v>
      </c>
      <c r="H19" s="4" t="s">
        <v>80</v>
      </c>
      <c r="I19" s="43">
        <v>224</v>
      </c>
      <c r="J19" s="44">
        <f t="shared" si="0"/>
        <v>0.54106280193236711</v>
      </c>
    </row>
    <row r="20" spans="1:10">
      <c r="A20" t="str">
        <f>_xlfn.XLOOKUP(B20,Rotineiros!$B$1:$B$831,Rotineiros!$A$1:$A$831,"")</f>
        <v/>
      </c>
      <c r="B20" s="25"/>
      <c r="C20" s="25"/>
      <c r="D20" s="25"/>
      <c r="G20" s="55" t="s">
        <v>782</v>
      </c>
      <c r="H20" s="10" t="s">
        <v>85</v>
      </c>
      <c r="I20" s="45">
        <v>173</v>
      </c>
      <c r="J20" s="44">
        <f t="shared" si="0"/>
        <v>0.41787439613526572</v>
      </c>
    </row>
    <row r="21" spans="1:10" ht="15.75" thickBot="1">
      <c r="A21" t="str">
        <f>_xlfn.XLOOKUP(B21,Rotineiros!$B$1:$B$831,Rotineiros!$A$1:$A$831,"")</f>
        <v/>
      </c>
      <c r="B21" s="25"/>
      <c r="C21" s="25"/>
      <c r="D21" s="25"/>
      <c r="G21" s="55" t="s">
        <v>782</v>
      </c>
      <c r="H21" s="6" t="s">
        <v>15</v>
      </c>
      <c r="I21" s="47">
        <v>51</v>
      </c>
      <c r="J21" s="44">
        <f t="shared" si="0"/>
        <v>0.12318840579710146</v>
      </c>
    </row>
    <row r="22" spans="1:10">
      <c r="A22" t="str">
        <f>_xlfn.XLOOKUP(B22,Rotineiros!$B$1:$B$831,Rotineiros!$A$1:$A$831,"")</f>
        <v/>
      </c>
      <c r="B22" s="25"/>
      <c r="C22" s="25"/>
      <c r="D22" s="25"/>
      <c r="G22" s="55" t="s">
        <v>782</v>
      </c>
    </row>
    <row r="23" spans="1:10">
      <c r="A23" t="str">
        <f>_xlfn.XLOOKUP(B23,Rotineiros!$B$1:$B$831,Rotineiros!$A$1:$A$831,"")</f>
        <v/>
      </c>
      <c r="B23" s="25"/>
      <c r="C23" s="25"/>
      <c r="D23" s="25"/>
      <c r="G23" s="55" t="s">
        <v>782</v>
      </c>
      <c r="I23"/>
    </row>
    <row r="24" spans="1:10">
      <c r="A24" t="str">
        <f>_xlfn.XLOOKUP(B24,Rotineiros!$B$1:$B$831,Rotineiros!$A$1:$A$831,"")</f>
        <v/>
      </c>
      <c r="B24" s="25"/>
      <c r="C24" s="25"/>
      <c r="D24" s="25"/>
      <c r="G24" s="55" t="s">
        <v>782</v>
      </c>
      <c r="I24"/>
    </row>
    <row r="25" spans="1:10">
      <c r="A25" t="str">
        <f>_xlfn.XLOOKUP(B25,Rotineiros!$B$1:$B$831,Rotineiros!$A$1:$A$831,"")</f>
        <v/>
      </c>
      <c r="B25" s="25"/>
      <c r="C25" s="25"/>
      <c r="D25" s="25"/>
      <c r="G25" s="55" t="s">
        <v>782</v>
      </c>
      <c r="I25"/>
    </row>
    <row r="26" spans="1:10">
      <c r="A26" t="str">
        <f>_xlfn.XLOOKUP(B26,Rotineiros!$B$1:$B$831,Rotineiros!$A$1:$A$831,"")</f>
        <v/>
      </c>
      <c r="B26" s="25"/>
      <c r="C26" s="25"/>
      <c r="D26" s="25"/>
      <c r="G26" s="55" t="s">
        <v>782</v>
      </c>
      <c r="I26"/>
    </row>
    <row r="27" spans="1:10">
      <c r="A27" t="str">
        <f>_xlfn.XLOOKUP(B27,Rotineiros!$B$1:$B$831,Rotineiros!$A$1:$A$831,"")</f>
        <v/>
      </c>
      <c r="B27" s="25"/>
      <c r="C27" s="25"/>
      <c r="D27" s="25"/>
      <c r="G27" s="55" t="s">
        <v>782</v>
      </c>
      <c r="I27"/>
    </row>
    <row r="28" spans="1:10">
      <c r="A28" t="str">
        <f>_xlfn.XLOOKUP(B28,Rotineiros!$B$1:$B$831,Rotineiros!$A$1:$A$831,"")</f>
        <v/>
      </c>
      <c r="B28" s="25"/>
      <c r="C28" s="25"/>
      <c r="D28" s="25"/>
      <c r="G28" s="55" t="s">
        <v>782</v>
      </c>
      <c r="I28"/>
    </row>
    <row r="29" spans="1:10">
      <c r="A29" t="str">
        <f>_xlfn.XLOOKUP(B29,Rotineiros!$B$1:$B$831,Rotineiros!$A$1:$A$831,"")</f>
        <v/>
      </c>
      <c r="B29" s="25"/>
      <c r="C29" s="25"/>
      <c r="D29" s="25"/>
      <c r="G29" s="55" t="s">
        <v>782</v>
      </c>
      <c r="I29"/>
    </row>
    <row r="30" spans="1:10">
      <c r="A30" t="str">
        <f>_xlfn.XLOOKUP(B30,Rotineiros!$B$1:$B$831,Rotineiros!$A$1:$A$831,"")</f>
        <v/>
      </c>
      <c r="B30" s="25"/>
      <c r="C30" s="25"/>
      <c r="D30" s="25"/>
      <c r="G30" s="55" t="s">
        <v>782</v>
      </c>
      <c r="I30"/>
    </row>
    <row r="31" spans="1:10">
      <c r="A31" t="str">
        <f>_xlfn.XLOOKUP(B31,Rotineiros!$B$1:$B$831,Rotineiros!$A$1:$A$831,"")</f>
        <v/>
      </c>
      <c r="B31" s="25"/>
      <c r="C31" s="25"/>
      <c r="D31" s="25"/>
      <c r="G31" s="55" t="s">
        <v>782</v>
      </c>
      <c r="I31"/>
    </row>
    <row r="32" spans="1:10">
      <c r="A32" t="str">
        <f>_xlfn.XLOOKUP(B32,Rotineiros!$B$1:$B$831,Rotineiros!$A$1:$A$831,"")</f>
        <v/>
      </c>
      <c r="B32" s="25"/>
      <c r="C32" s="25"/>
      <c r="D32" s="25"/>
      <c r="G32" s="55" t="s">
        <v>782</v>
      </c>
      <c r="I32"/>
    </row>
    <row r="33" spans="1:9">
      <c r="A33" t="str">
        <f>_xlfn.XLOOKUP(B33,Rotineiros!$B$1:$B$831,Rotineiros!$A$1:$A$831,"")</f>
        <v/>
      </c>
      <c r="B33" s="25"/>
      <c r="C33" s="25"/>
      <c r="D33" s="25"/>
      <c r="G33" s="55" t="s">
        <v>782</v>
      </c>
      <c r="I33"/>
    </row>
    <row r="34" spans="1:9">
      <c r="A34" t="str">
        <f>_xlfn.XLOOKUP(B34,Rotineiros!$B$1:$B$831,Rotineiros!$A$1:$A$831,"")</f>
        <v/>
      </c>
      <c r="B34" s="25"/>
      <c r="C34" s="25"/>
      <c r="D34" s="25"/>
      <c r="G34" s="55" t="s">
        <v>782</v>
      </c>
      <c r="I34"/>
    </row>
    <row r="35" spans="1:9">
      <c r="A35" t="str">
        <f>_xlfn.XLOOKUP(B35,Rotineiros!$B$1:$B$831,Rotineiros!$A$1:$A$831,"")</f>
        <v/>
      </c>
      <c r="B35" s="25"/>
      <c r="C35" s="25"/>
      <c r="D35" s="25"/>
      <c r="G35" s="55" t="s">
        <v>782</v>
      </c>
      <c r="I35"/>
    </row>
    <row r="36" spans="1:9">
      <c r="A36" t="str">
        <f>_xlfn.XLOOKUP(B36,Rotineiros!$B$1:$B$831,Rotineiros!$A$1:$A$831,"")</f>
        <v/>
      </c>
      <c r="B36" s="25"/>
      <c r="C36" s="25"/>
      <c r="D36" s="25"/>
      <c r="G36" s="55" t="s">
        <v>782</v>
      </c>
      <c r="I36"/>
    </row>
    <row r="37" spans="1:9">
      <c r="A37" t="str">
        <f>_xlfn.XLOOKUP(B37,Rotineiros!$B$1:$B$831,Rotineiros!$A$1:$A$831,"")</f>
        <v/>
      </c>
      <c r="B37" s="25"/>
      <c r="C37" s="25"/>
      <c r="D37" s="25"/>
      <c r="G37" s="55" t="s">
        <v>782</v>
      </c>
      <c r="I37"/>
    </row>
    <row r="38" spans="1:9">
      <c r="A38" t="str">
        <f>_xlfn.XLOOKUP(B38,Rotineiros!$B$1:$B$831,Rotineiros!$A$1:$A$831,"")</f>
        <v/>
      </c>
      <c r="B38" s="25"/>
      <c r="C38" s="25"/>
      <c r="D38" s="25"/>
      <c r="G38" s="55" t="s">
        <v>782</v>
      </c>
      <c r="I38"/>
    </row>
    <row r="39" spans="1:9">
      <c r="A39" t="str">
        <f>_xlfn.XLOOKUP(B39,Rotineiros!$B$1:$B$831,Rotineiros!$A$1:$A$831,"")</f>
        <v/>
      </c>
      <c r="B39" s="25"/>
      <c r="C39" s="25"/>
      <c r="D39" s="25"/>
      <c r="G39" s="55" t="s">
        <v>782</v>
      </c>
      <c r="I39"/>
    </row>
    <row r="40" spans="1:9">
      <c r="A40" t="str">
        <f>_xlfn.XLOOKUP(B40,Rotineiros!$B$1:$B$831,Rotineiros!$A$1:$A$831,"")</f>
        <v/>
      </c>
      <c r="B40" s="25"/>
      <c r="C40" s="25"/>
      <c r="D40" s="25"/>
      <c r="G40" s="55" t="s">
        <v>782</v>
      </c>
      <c r="I40"/>
    </row>
    <row r="41" spans="1:9">
      <c r="A41" t="str">
        <f>_xlfn.XLOOKUP(B41,Rotineiros!$B$1:$B$831,Rotineiros!$A$1:$A$831,"")</f>
        <v/>
      </c>
      <c r="B41" s="25"/>
      <c r="C41" s="25"/>
      <c r="D41" s="25"/>
      <c r="G41" s="55" t="s">
        <v>782</v>
      </c>
      <c r="I41"/>
    </row>
    <row r="42" spans="1:9">
      <c r="A42" t="str">
        <f>_xlfn.XLOOKUP(B42,Rotineiros!$B$1:$B$831,Rotineiros!$A$1:$A$831,"")</f>
        <v/>
      </c>
      <c r="B42" s="25"/>
      <c r="C42" s="25"/>
      <c r="D42" s="25"/>
      <c r="G42" s="55" t="s">
        <v>782</v>
      </c>
      <c r="I42"/>
    </row>
    <row r="43" spans="1:9">
      <c r="A43" t="str">
        <f>_xlfn.XLOOKUP(B43,Rotineiros!$B$1:$B$831,Rotineiros!$A$1:$A$831,"")</f>
        <v/>
      </c>
      <c r="B43" s="25"/>
      <c r="C43" s="25"/>
      <c r="D43" s="25"/>
      <c r="G43" s="55" t="s">
        <v>782</v>
      </c>
      <c r="I43"/>
    </row>
    <row r="44" spans="1:9">
      <c r="A44" t="str">
        <f>_xlfn.XLOOKUP(B44,Rotineiros!$B$1:$B$831,Rotineiros!$A$1:$A$831,"")</f>
        <v/>
      </c>
      <c r="B44" s="25"/>
      <c r="C44" s="25"/>
      <c r="D44" s="25"/>
      <c r="G44" s="55" t="s">
        <v>782</v>
      </c>
      <c r="I44"/>
    </row>
    <row r="45" spans="1:9">
      <c r="A45" t="str">
        <f>_xlfn.XLOOKUP(B45,Rotineiros!$B$1:$B$831,Rotineiros!$A$1:$A$831,"")</f>
        <v/>
      </c>
      <c r="B45" s="25"/>
      <c r="C45" s="25"/>
      <c r="D45" s="25"/>
      <c r="G45" s="55" t="s">
        <v>782</v>
      </c>
      <c r="I45"/>
    </row>
    <row r="46" spans="1:9">
      <c r="A46" t="str">
        <f>_xlfn.XLOOKUP(B46,Rotineiros!$B$1:$B$831,Rotineiros!$A$1:$A$831,"")</f>
        <v/>
      </c>
      <c r="B46" s="25"/>
      <c r="C46" s="25"/>
      <c r="D46" s="25"/>
      <c r="G46" s="55" t="s">
        <v>782</v>
      </c>
      <c r="I46"/>
    </row>
    <row r="47" spans="1:9">
      <c r="A47" t="str">
        <f>_xlfn.XLOOKUP(B47,Rotineiros!$B$1:$B$831,Rotineiros!$A$1:$A$831,"")</f>
        <v/>
      </c>
      <c r="B47" s="25"/>
      <c r="C47" s="25"/>
      <c r="D47" s="25"/>
      <c r="G47" s="55" t="s">
        <v>782</v>
      </c>
      <c r="I47"/>
    </row>
    <row r="48" spans="1:9">
      <c r="A48" t="str">
        <f>_xlfn.XLOOKUP(B48,Rotineiros!$B$1:$B$831,Rotineiros!$A$1:$A$831,"")</f>
        <v/>
      </c>
      <c r="B48" s="25"/>
      <c r="C48" s="25"/>
      <c r="D48" s="25"/>
      <c r="G48" s="55" t="s">
        <v>782</v>
      </c>
      <c r="I48"/>
    </row>
    <row r="49" spans="1:9">
      <c r="A49" t="str">
        <f>_xlfn.XLOOKUP(B49,Rotineiros!$B$1:$B$831,Rotineiros!$A$1:$A$831,"")</f>
        <v/>
      </c>
      <c r="B49" s="25"/>
      <c r="C49" s="25"/>
      <c r="D49" s="25"/>
      <c r="G49" s="55" t="s">
        <v>782</v>
      </c>
      <c r="I49"/>
    </row>
    <row r="50" spans="1:9">
      <c r="A50" t="str">
        <f>_xlfn.XLOOKUP(B50,Rotineiros!$B$1:$B$831,Rotineiros!$A$1:$A$831,"")</f>
        <v/>
      </c>
      <c r="B50" s="25"/>
      <c r="C50" s="25"/>
      <c r="D50" s="25"/>
      <c r="G50" s="55" t="s">
        <v>782</v>
      </c>
      <c r="I50"/>
    </row>
    <row r="51" spans="1:9">
      <c r="A51" t="str">
        <f>_xlfn.XLOOKUP(B51,Rotineiros!$B$1:$B$831,Rotineiros!$A$1:$A$831,"")</f>
        <v/>
      </c>
      <c r="B51" s="25"/>
      <c r="C51" s="25"/>
      <c r="D51" s="25"/>
      <c r="G51" s="55" t="s">
        <v>782</v>
      </c>
      <c r="I51"/>
    </row>
    <row r="52" spans="1:9">
      <c r="A52" t="str">
        <f>_xlfn.XLOOKUP(B52,Rotineiros!$B$1:$B$831,Rotineiros!$A$1:$A$831,"")</f>
        <v/>
      </c>
      <c r="B52" s="25"/>
      <c r="C52" s="25"/>
      <c r="D52" s="25"/>
      <c r="G52" s="55" t="s">
        <v>782</v>
      </c>
      <c r="I52"/>
    </row>
    <row r="53" spans="1:9">
      <c r="A53" t="str">
        <f>_xlfn.XLOOKUP(B53,Rotineiros!$B$1:$B$831,Rotineiros!$A$1:$A$831,"")</f>
        <v/>
      </c>
      <c r="B53" s="25"/>
      <c r="C53" s="25"/>
      <c r="D53" s="25"/>
      <c r="G53" s="55" t="s">
        <v>782</v>
      </c>
      <c r="I53"/>
    </row>
    <row r="54" spans="1:9">
      <c r="A54" t="str">
        <f>_xlfn.XLOOKUP(B54,Rotineiros!$B$1:$B$831,Rotineiros!$A$1:$A$831,"")</f>
        <v/>
      </c>
      <c r="B54"/>
      <c r="G54" s="55" t="s">
        <v>782</v>
      </c>
      <c r="I54"/>
    </row>
    <row r="55" spans="1:9">
      <c r="A55" t="str">
        <f>_xlfn.XLOOKUP(B55,Rotineiros!$B$1:$B$831,Rotineiros!$A$1:$A$831,"")</f>
        <v/>
      </c>
      <c r="B55"/>
      <c r="G55" s="55" t="s">
        <v>782</v>
      </c>
      <c r="I55"/>
    </row>
    <row r="56" spans="1:9">
      <c r="A56" t="str">
        <f>_xlfn.XLOOKUP(B56,Rotineiros!$B$1:$B$831,Rotineiros!$A$1:$A$831,"")</f>
        <v/>
      </c>
      <c r="B56"/>
      <c r="G56" s="55" t="s">
        <v>782</v>
      </c>
      <c r="I56"/>
    </row>
    <row r="57" spans="1:9">
      <c r="A57" t="str">
        <f>_xlfn.XLOOKUP(B57,Rotineiros!$B$1:$B$831,Rotineiros!$A$1:$A$831,"")</f>
        <v/>
      </c>
      <c r="B57" s="25"/>
      <c r="C57" s="25"/>
      <c r="D57" s="25"/>
      <c r="G57" s="55" t="s">
        <v>782</v>
      </c>
      <c r="I57"/>
    </row>
    <row r="58" spans="1:9">
      <c r="A58" t="str">
        <f>_xlfn.XLOOKUP(B58,Rotineiros!$B$1:$B$831,Rotineiros!$A$1:$A$831,"")</f>
        <v/>
      </c>
      <c r="B58" s="25"/>
      <c r="C58" s="25"/>
      <c r="D58" s="25"/>
      <c r="G58" s="55" t="s">
        <v>782</v>
      </c>
      <c r="I58"/>
    </row>
    <row r="59" spans="1:9">
      <c r="A59" t="str">
        <f>_xlfn.XLOOKUP(B59,Rotineiros!$B$1:$B$831,Rotineiros!$A$1:$A$831,"")</f>
        <v/>
      </c>
      <c r="B59" s="25"/>
      <c r="C59" s="25"/>
      <c r="D59" s="25"/>
      <c r="G59" s="55" t="s">
        <v>782</v>
      </c>
      <c r="I59"/>
    </row>
    <row r="60" spans="1:9">
      <c r="A60" t="str">
        <f>_xlfn.XLOOKUP(B60,Rotineiros!$B$1:$B$831,Rotineiros!$A$1:$A$831,"")</f>
        <v/>
      </c>
      <c r="B60" s="25"/>
      <c r="C60" s="25"/>
      <c r="D60" s="25"/>
      <c r="G60" s="55" t="s">
        <v>782</v>
      </c>
      <c r="I60"/>
    </row>
    <row r="61" spans="1:9">
      <c r="A61" t="str">
        <f>_xlfn.XLOOKUP(B61,Rotineiros!$B$1:$B$831,Rotineiros!$A$1:$A$831,"")</f>
        <v/>
      </c>
      <c r="B61" s="25"/>
      <c r="C61" s="25"/>
      <c r="D61" s="25"/>
      <c r="G61" s="55" t="s">
        <v>782</v>
      </c>
      <c r="I61"/>
    </row>
    <row r="62" spans="1:9">
      <c r="A62" t="str">
        <f>_xlfn.XLOOKUP(B62,Rotineiros!$B$1:$B$831,Rotineiros!$A$1:$A$831,"")</f>
        <v/>
      </c>
      <c r="B62" s="25"/>
      <c r="C62" s="25"/>
      <c r="D62" s="25"/>
      <c r="G62" s="55" t="s">
        <v>782</v>
      </c>
      <c r="I62"/>
    </row>
    <row r="63" spans="1:9">
      <c r="A63" t="str">
        <f>_xlfn.XLOOKUP(B63,Rotineiros!$B$1:$B$831,Rotineiros!$A$1:$A$831,"")</f>
        <v/>
      </c>
      <c r="B63" s="25"/>
      <c r="C63" s="25"/>
      <c r="D63" s="25"/>
      <c r="G63" s="55" t="s">
        <v>782</v>
      </c>
      <c r="I63"/>
    </row>
    <row r="64" spans="1:9">
      <c r="A64" t="str">
        <f>_xlfn.XLOOKUP(B64,Rotineiros!$B$1:$B$831,Rotineiros!$A$1:$A$831,"")</f>
        <v/>
      </c>
      <c r="B64" s="25"/>
      <c r="C64" s="25"/>
      <c r="D64" s="25"/>
      <c r="G64" s="55" t="s">
        <v>782</v>
      </c>
      <c r="I64"/>
    </row>
    <row r="65" spans="1:9">
      <c r="A65" t="str">
        <f>_xlfn.XLOOKUP(B65,Rotineiros!$B$1:$B$831,Rotineiros!$A$1:$A$831,"")</f>
        <v/>
      </c>
      <c r="B65" s="25"/>
      <c r="C65" s="25"/>
      <c r="D65" s="25"/>
      <c r="G65" s="55" t="s">
        <v>782</v>
      </c>
      <c r="I65"/>
    </row>
    <row r="66" spans="1:9" s="25" customFormat="1">
      <c r="A66" t="str">
        <f>_xlfn.XLOOKUP(B66,Rotineiros!$B$1:$B$831,Rotineiros!$A$1:$A$831,"")</f>
        <v/>
      </c>
      <c r="E66" s="3"/>
      <c r="F66" s="3"/>
      <c r="G66" s="55" t="s">
        <v>782</v>
      </c>
      <c r="H66"/>
      <c r="I66"/>
    </row>
    <row r="67" spans="1:9">
      <c r="A67" t="str">
        <f>_xlfn.XLOOKUP(B67,Rotineiros!$B$1:$B$831,Rotineiros!$A$1:$A$831,"")</f>
        <v/>
      </c>
      <c r="B67"/>
      <c r="G67" s="55" t="s">
        <v>782</v>
      </c>
      <c r="I67"/>
    </row>
    <row r="68" spans="1:9">
      <c r="A68" t="str">
        <f>_xlfn.XLOOKUP(B68,Rotineiros!$B$1:$B$831,Rotineiros!$A$1:$A$831,"")</f>
        <v/>
      </c>
      <c r="B68"/>
      <c r="G68" s="55" t="s">
        <v>782</v>
      </c>
      <c r="I68"/>
    </row>
    <row r="69" spans="1:9">
      <c r="A69" t="str">
        <f>_xlfn.XLOOKUP(B69,Rotineiros!$B$1:$B$831,Rotineiros!$A$1:$A$831,"")</f>
        <v/>
      </c>
      <c r="B69"/>
      <c r="G69" s="55" t="s">
        <v>782</v>
      </c>
      <c r="I69"/>
    </row>
    <row r="70" spans="1:9">
      <c r="A70" t="str">
        <f>_xlfn.XLOOKUP(B70,Rotineiros!$B$1:$B$831,Rotineiros!$A$1:$A$831,"")</f>
        <v/>
      </c>
      <c r="B70"/>
      <c r="G70" s="55" t="s">
        <v>782</v>
      </c>
      <c r="I70"/>
    </row>
    <row r="71" spans="1:9">
      <c r="A71" t="str">
        <f>_xlfn.XLOOKUP(B71,Rotineiros!$B$1:$B$831,Rotineiros!$A$1:$A$831,"")</f>
        <v/>
      </c>
      <c r="B71"/>
      <c r="G71" s="55" t="s">
        <v>782</v>
      </c>
      <c r="I71"/>
    </row>
    <row r="72" spans="1:9">
      <c r="A72" t="str">
        <f>_xlfn.XLOOKUP(B72,Rotineiros!$B$1:$B$831,Rotineiros!$A$1:$A$831,"")</f>
        <v/>
      </c>
      <c r="B72"/>
      <c r="G72" s="55" t="s">
        <v>782</v>
      </c>
      <c r="I72"/>
    </row>
    <row r="73" spans="1:9">
      <c r="A73" t="str">
        <f>_xlfn.XLOOKUP(B73,Rotineiros!$B$1:$B$831,Rotineiros!$A$1:$A$831,"")</f>
        <v/>
      </c>
      <c r="B73"/>
      <c r="G73" s="55" t="s">
        <v>782</v>
      </c>
      <c r="I73"/>
    </row>
    <row r="74" spans="1:9">
      <c r="A74" t="str">
        <f>_xlfn.XLOOKUP(B74,Rotineiros!$B$1:$B$831,Rotineiros!$A$1:$A$831,"")</f>
        <v/>
      </c>
      <c r="B74"/>
      <c r="G74" s="55" t="s">
        <v>782</v>
      </c>
      <c r="I74"/>
    </row>
    <row r="75" spans="1:9">
      <c r="A75" t="str">
        <f>_xlfn.XLOOKUP(B75,Rotineiros!$B$1:$B$831,Rotineiros!$A$1:$A$831,"")</f>
        <v/>
      </c>
      <c r="B75"/>
      <c r="G75" s="55" t="s">
        <v>782</v>
      </c>
      <c r="I75"/>
    </row>
    <row r="76" spans="1:9">
      <c r="A76" t="str">
        <f>_xlfn.XLOOKUP(B76,Rotineiros!$B$1:$B$831,Rotineiros!$A$1:$A$831,"")</f>
        <v/>
      </c>
      <c r="B76"/>
      <c r="G76" s="55" t="s">
        <v>782</v>
      </c>
      <c r="I76"/>
    </row>
    <row r="77" spans="1:9">
      <c r="A77" t="str">
        <f>_xlfn.XLOOKUP(B77,Rotineiros!$B$1:$B$831,Rotineiros!$A$1:$A$831,"")</f>
        <v/>
      </c>
      <c r="B77"/>
      <c r="G77" s="55" t="s">
        <v>782</v>
      </c>
      <c r="I77"/>
    </row>
    <row r="78" spans="1:9">
      <c r="A78" t="str">
        <f>_xlfn.XLOOKUP(B78,Rotineiros!$B$1:$B$831,Rotineiros!$A$1:$A$831,"")</f>
        <v/>
      </c>
      <c r="B78"/>
      <c r="G78" s="55" t="s">
        <v>782</v>
      </c>
      <c r="I78"/>
    </row>
    <row r="79" spans="1:9">
      <c r="A79" t="str">
        <f>_xlfn.XLOOKUP(B79,Rotineiros!$B$1:$B$831,Rotineiros!$A$1:$A$831,"")</f>
        <v/>
      </c>
      <c r="B79"/>
      <c r="G79" s="55" t="s">
        <v>782</v>
      </c>
      <c r="I79"/>
    </row>
    <row r="80" spans="1:9">
      <c r="A80" t="str">
        <f>_xlfn.XLOOKUP(B80,Rotineiros!$B$1:$B$831,Rotineiros!$A$1:$A$831,"")</f>
        <v/>
      </c>
      <c r="B80"/>
      <c r="G80" s="55" t="s">
        <v>782</v>
      </c>
      <c r="I80"/>
    </row>
    <row r="81" spans="1:9">
      <c r="A81" t="str">
        <f>_xlfn.XLOOKUP(B81,Rotineiros!$B$1:$B$831,Rotineiros!$A$1:$A$831,"")</f>
        <v/>
      </c>
      <c r="B81"/>
      <c r="G81" s="55" t="s">
        <v>782</v>
      </c>
      <c r="I81"/>
    </row>
    <row r="82" spans="1:9">
      <c r="A82" t="str">
        <f>_xlfn.XLOOKUP(B82,Rotineiros!$B$1:$B$831,Rotineiros!$A$1:$A$831,"")</f>
        <v/>
      </c>
      <c r="B82"/>
      <c r="G82" s="55" t="s">
        <v>782</v>
      </c>
      <c r="I82"/>
    </row>
    <row r="83" spans="1:9">
      <c r="A83" t="str">
        <f>_xlfn.XLOOKUP(B83,Rotineiros!$B$1:$B$831,Rotineiros!$A$1:$A$831,"")</f>
        <v/>
      </c>
      <c r="B83"/>
      <c r="G83" s="55" t="s">
        <v>782</v>
      </c>
      <c r="I83"/>
    </row>
    <row r="84" spans="1:9">
      <c r="A84" t="str">
        <f>_xlfn.XLOOKUP(B84,Rotineiros!$B$1:$B$831,Rotineiros!$A$1:$A$831,"")</f>
        <v/>
      </c>
      <c r="B84"/>
      <c r="G84" s="55" t="s">
        <v>782</v>
      </c>
      <c r="I84"/>
    </row>
    <row r="85" spans="1:9">
      <c r="A85" t="str">
        <f>_xlfn.XLOOKUP(B85,Rotineiros!$B$1:$B$831,Rotineiros!$A$1:$A$831,"")</f>
        <v/>
      </c>
      <c r="B85"/>
      <c r="G85" s="55" t="s">
        <v>782</v>
      </c>
      <c r="I85"/>
    </row>
    <row r="86" spans="1:9">
      <c r="A86" t="str">
        <f>_xlfn.XLOOKUP(B86,Rotineiros!$B$1:$B$831,Rotineiros!$A$1:$A$831,"")</f>
        <v/>
      </c>
      <c r="B86"/>
      <c r="G86" s="55" t="s">
        <v>782</v>
      </c>
      <c r="I86"/>
    </row>
    <row r="87" spans="1:9">
      <c r="A87" t="str">
        <f>_xlfn.XLOOKUP(B87,Rotineiros!$B$1:$B$831,Rotineiros!$A$1:$A$831,"")</f>
        <v/>
      </c>
      <c r="B87"/>
      <c r="G87" s="55" t="s">
        <v>782</v>
      </c>
      <c r="I87"/>
    </row>
    <row r="88" spans="1:9">
      <c r="A88" t="str">
        <f>_xlfn.XLOOKUP(B88,Rotineiros!$B$1:$B$831,Rotineiros!$A$1:$A$831,"")</f>
        <v/>
      </c>
      <c r="B88"/>
      <c r="G88" s="55" t="s">
        <v>782</v>
      </c>
      <c r="I88"/>
    </row>
    <row r="89" spans="1:9">
      <c r="A89" t="str">
        <f>_xlfn.XLOOKUP(B89,Rotineiros!$B$1:$B$831,Rotineiros!$A$1:$A$831,"")</f>
        <v/>
      </c>
      <c r="B89"/>
      <c r="G89" s="55" t="s">
        <v>782</v>
      </c>
      <c r="I89"/>
    </row>
    <row r="90" spans="1:9">
      <c r="A90" t="str">
        <f>_xlfn.XLOOKUP(B90,Rotineiros!$B$1:$B$831,Rotineiros!$A$1:$A$831,"")</f>
        <v/>
      </c>
      <c r="G90" s="55" t="s">
        <v>782</v>
      </c>
      <c r="I90"/>
    </row>
    <row r="91" spans="1:9">
      <c r="A91" t="str">
        <f>_xlfn.XLOOKUP(B91,Rotineiros!$B$1:$B$831,Rotineiros!$A$1:$A$831,"")</f>
        <v/>
      </c>
      <c r="G91" s="55" t="s">
        <v>782</v>
      </c>
      <c r="I91"/>
    </row>
    <row r="92" spans="1:9" s="25" customFormat="1">
      <c r="A92" t="str">
        <f>_xlfn.XLOOKUP(B92,Rotineiros!$B$1:$B$831,Rotineiros!$A$1:$A$831,"")</f>
        <v/>
      </c>
      <c r="B92" s="63"/>
      <c r="C92"/>
      <c r="D92"/>
      <c r="E92" s="3"/>
      <c r="F92" s="3"/>
      <c r="G92" s="55" t="s">
        <v>782</v>
      </c>
      <c r="H92"/>
      <c r="I92"/>
    </row>
    <row r="93" spans="1:9">
      <c r="A93" t="str">
        <f>_xlfn.XLOOKUP(B93,Rotineiros!$B$1:$B$831,Rotineiros!$A$1:$A$831,"")</f>
        <v/>
      </c>
      <c r="G93" s="55" t="s">
        <v>782</v>
      </c>
      <c r="I93"/>
    </row>
    <row r="94" spans="1:9">
      <c r="A94" t="str">
        <f>_xlfn.XLOOKUP(B94,Rotineiros!$B$1:$B$831,Rotineiros!$A$1:$A$831,"")</f>
        <v/>
      </c>
      <c r="G94" s="55" t="s">
        <v>782</v>
      </c>
      <c r="I94"/>
    </row>
    <row r="95" spans="1:9" s="25" customFormat="1">
      <c r="A95" t="str">
        <f>_xlfn.XLOOKUP(B95,Rotineiros!$B$1:$B$831,Rotineiros!$A$1:$A$831,"")</f>
        <v/>
      </c>
      <c r="B95" s="63"/>
      <c r="C95"/>
      <c r="D95"/>
      <c r="E95" s="3"/>
      <c r="F95" s="3"/>
      <c r="G95" s="55" t="s">
        <v>782</v>
      </c>
      <c r="H95"/>
      <c r="I95"/>
    </row>
    <row r="96" spans="1:9" s="25" customFormat="1">
      <c r="A96" t="str">
        <f>_xlfn.XLOOKUP(B96,Rotineiros!$B$1:$B$831,Rotineiros!$A$1:$A$831,"")</f>
        <v/>
      </c>
      <c r="B96" s="63"/>
      <c r="C96"/>
      <c r="D96"/>
      <c r="E96" s="3"/>
      <c r="F96" s="3"/>
      <c r="G96" s="55" t="s">
        <v>782</v>
      </c>
      <c r="H96"/>
      <c r="I96"/>
    </row>
    <row r="97" spans="1:9" s="25" customFormat="1">
      <c r="A97" t="str">
        <f>_xlfn.XLOOKUP(B97,Rotineiros!$B$1:$B$831,Rotineiros!$A$1:$A$831,"")</f>
        <v/>
      </c>
      <c r="B97" s="63"/>
      <c r="C97"/>
      <c r="D97"/>
      <c r="E97" s="3"/>
      <c r="F97" s="3"/>
      <c r="G97" s="55" t="s">
        <v>782</v>
      </c>
      <c r="H97"/>
      <c r="I97"/>
    </row>
    <row r="98" spans="1:9" s="25" customFormat="1">
      <c r="A98" t="str">
        <f>_xlfn.XLOOKUP(B98,Rotineiros!$B$1:$B$831,Rotineiros!$A$1:$A$831,"")</f>
        <v/>
      </c>
      <c r="B98" s="63"/>
      <c r="C98"/>
      <c r="D98"/>
      <c r="E98" s="3"/>
      <c r="F98" s="3"/>
      <c r="G98" s="55" t="s">
        <v>782</v>
      </c>
      <c r="H98"/>
      <c r="I98"/>
    </row>
    <row r="99" spans="1:9" s="25" customFormat="1">
      <c r="A99" t="str">
        <f>_xlfn.XLOOKUP(B99,Rotineiros!$B$1:$B$831,Rotineiros!$A$1:$A$831,"")</f>
        <v/>
      </c>
      <c r="B99" s="63"/>
      <c r="C99"/>
      <c r="D99"/>
      <c r="E99" s="3"/>
      <c r="F99" s="3"/>
      <c r="G99" s="55" t="s">
        <v>782</v>
      </c>
      <c r="H99"/>
      <c r="I99"/>
    </row>
    <row r="100" spans="1:9" s="25" customFormat="1">
      <c r="A100" t="str">
        <f>_xlfn.XLOOKUP(B100,Rotineiros!$B$1:$B$831,Rotineiros!$A$1:$A$831,"")</f>
        <v/>
      </c>
      <c r="B100" s="63"/>
      <c r="C100"/>
      <c r="D100"/>
      <c r="E100" s="3"/>
      <c r="F100" s="3"/>
      <c r="G100" s="55" t="s">
        <v>782</v>
      </c>
      <c r="H100"/>
      <c r="I100"/>
    </row>
    <row r="101" spans="1:9" s="25" customFormat="1">
      <c r="A101" t="str">
        <f>_xlfn.XLOOKUP(B101,Rotineiros!$B$1:$B$831,Rotineiros!$A$1:$A$831,"")</f>
        <v/>
      </c>
      <c r="B101" s="63"/>
      <c r="C101"/>
      <c r="D101"/>
      <c r="E101" s="3"/>
      <c r="F101" s="3"/>
      <c r="G101" s="55" t="s">
        <v>782</v>
      </c>
      <c r="H101"/>
      <c r="I101"/>
    </row>
    <row r="102" spans="1:9" s="25" customFormat="1">
      <c r="A102" t="str">
        <f>_xlfn.XLOOKUP(B102,Rotineiros!$B$1:$B$831,Rotineiros!$A$1:$A$831,"")</f>
        <v/>
      </c>
      <c r="B102" s="63"/>
      <c r="C102"/>
      <c r="D102"/>
      <c r="E102" s="3"/>
      <c r="F102" s="3"/>
      <c r="G102" s="55" t="s">
        <v>782</v>
      </c>
      <c r="H102"/>
      <c r="I102"/>
    </row>
    <row r="103" spans="1:9" s="25" customFormat="1">
      <c r="A103" t="str">
        <f>_xlfn.XLOOKUP(B103,Rotineiros!$B$1:$B$831,Rotineiros!$A$1:$A$831,"")</f>
        <v/>
      </c>
      <c r="B103" s="63"/>
      <c r="C103"/>
      <c r="D103"/>
      <c r="E103" s="3"/>
      <c r="F103" s="3"/>
      <c r="G103" s="55" t="s">
        <v>782</v>
      </c>
      <c r="H103"/>
      <c r="I103"/>
    </row>
    <row r="104" spans="1:9" s="25" customFormat="1">
      <c r="A104" t="str">
        <f>_xlfn.XLOOKUP(B104,Rotineiros!$B$1:$B$831,Rotineiros!$A$1:$A$831,"")</f>
        <v/>
      </c>
      <c r="B104" s="63"/>
      <c r="C104"/>
      <c r="D104"/>
      <c r="E104" s="3"/>
      <c r="F104" s="3"/>
      <c r="G104" s="55" t="s">
        <v>782</v>
      </c>
      <c r="H104"/>
      <c r="I104"/>
    </row>
    <row r="105" spans="1:9" s="25" customFormat="1">
      <c r="A105" t="str">
        <f>_xlfn.XLOOKUP(B105,Rotineiros!$B$1:$B$831,Rotineiros!$A$1:$A$831,"")</f>
        <v/>
      </c>
      <c r="B105" s="63"/>
      <c r="C105"/>
      <c r="D105"/>
      <c r="E105" s="3"/>
      <c r="F105" s="3"/>
      <c r="G105" s="55" t="s">
        <v>782</v>
      </c>
      <c r="H105"/>
      <c r="I105"/>
    </row>
    <row r="106" spans="1:9" s="25" customFormat="1">
      <c r="A106" t="str">
        <f>_xlfn.XLOOKUP(B106,Rotineiros!$B$1:$B$831,Rotineiros!$A$1:$A$831,"")</f>
        <v/>
      </c>
      <c r="B106" s="63"/>
      <c r="C106"/>
      <c r="D106"/>
      <c r="E106" s="3"/>
      <c r="F106" s="3"/>
      <c r="G106" s="55" t="s">
        <v>782</v>
      </c>
      <c r="H106"/>
      <c r="I106"/>
    </row>
    <row r="107" spans="1:9" s="25" customFormat="1">
      <c r="A107" t="str">
        <f>_xlfn.XLOOKUP(B107,Rotineiros!$B$1:$B$831,Rotineiros!$A$1:$A$831,"")</f>
        <v/>
      </c>
      <c r="B107" s="63"/>
      <c r="C107"/>
      <c r="D107"/>
      <c r="E107" s="3"/>
      <c r="F107" s="3"/>
      <c r="G107" s="55" t="s">
        <v>782</v>
      </c>
      <c r="H107"/>
      <c r="I107"/>
    </row>
    <row r="108" spans="1:9" s="25" customFormat="1">
      <c r="A108" t="str">
        <f>_xlfn.XLOOKUP(B108,Rotineiros!$B$1:$B$831,Rotineiros!$A$1:$A$831,"")</f>
        <v/>
      </c>
      <c r="B108" s="63"/>
      <c r="C108"/>
      <c r="D108"/>
      <c r="E108" s="3"/>
      <c r="F108" s="3"/>
      <c r="G108" s="55" t="s">
        <v>782</v>
      </c>
      <c r="H108"/>
      <c r="I108"/>
    </row>
    <row r="109" spans="1:9" s="25" customFormat="1">
      <c r="A109" t="str">
        <f>_xlfn.XLOOKUP(B109,Rotineiros!$B$1:$B$831,Rotineiros!$A$1:$A$831,"")</f>
        <v/>
      </c>
      <c r="B109" s="63"/>
      <c r="C109"/>
      <c r="D109"/>
      <c r="E109" s="3"/>
      <c r="F109" s="3"/>
      <c r="G109" s="55" t="s">
        <v>782</v>
      </c>
      <c r="H109"/>
      <c r="I109"/>
    </row>
    <row r="110" spans="1:9" s="25" customFormat="1">
      <c r="A110" t="str">
        <f>_xlfn.XLOOKUP(B110,Rotineiros!$B$1:$B$831,Rotineiros!$A$1:$A$831,"")</f>
        <v/>
      </c>
      <c r="B110" s="63"/>
      <c r="C110"/>
      <c r="D110"/>
      <c r="E110" s="3"/>
      <c r="F110" s="3"/>
      <c r="G110" s="55" t="s">
        <v>782</v>
      </c>
      <c r="H110"/>
      <c r="I110"/>
    </row>
    <row r="111" spans="1:9" s="25" customFormat="1">
      <c r="A111" t="str">
        <f>_xlfn.XLOOKUP(B111,Rotineiros!$B$1:$B$831,Rotineiros!$A$1:$A$831,"")</f>
        <v/>
      </c>
      <c r="B111" s="63"/>
      <c r="C111"/>
      <c r="D111"/>
      <c r="E111" s="3"/>
      <c r="F111" s="3"/>
      <c r="G111" s="55" t="s">
        <v>782</v>
      </c>
      <c r="H111"/>
      <c r="I111"/>
    </row>
    <row r="112" spans="1:9" s="25" customFormat="1">
      <c r="A112" t="str">
        <f>_xlfn.XLOOKUP(B112,Rotineiros!$B$1:$B$831,Rotineiros!$A$1:$A$831,"")</f>
        <v/>
      </c>
      <c r="B112" s="63"/>
      <c r="C112"/>
      <c r="D112"/>
      <c r="E112" s="3"/>
      <c r="F112" s="3"/>
      <c r="G112" s="55" t="s">
        <v>782</v>
      </c>
      <c r="H112"/>
      <c r="I112"/>
    </row>
    <row r="113" spans="1:9" s="25" customFormat="1">
      <c r="A113" t="s">
        <v>1974</v>
      </c>
      <c r="B113" t="s">
        <v>3382</v>
      </c>
      <c r="C113" t="s">
        <v>3383</v>
      </c>
      <c r="D113"/>
      <c r="E113" s="3"/>
      <c r="F113" s="3" t="s">
        <v>782</v>
      </c>
      <c r="G113" s="55" t="s">
        <v>782</v>
      </c>
      <c r="H113"/>
      <c r="I113"/>
    </row>
    <row r="114" spans="1:9" s="25" customFormat="1">
      <c r="A114" t="s">
        <v>1974</v>
      </c>
      <c r="B114" t="s">
        <v>3133</v>
      </c>
      <c r="C114" t="s">
        <v>3134</v>
      </c>
      <c r="D114" t="s">
        <v>3135</v>
      </c>
      <c r="E114" s="3"/>
      <c r="F114" s="3" t="s">
        <v>782</v>
      </c>
      <c r="G114" s="55" t="s">
        <v>782</v>
      </c>
      <c r="H114"/>
      <c r="I114"/>
    </row>
    <row r="115" spans="1:9" s="25" customFormat="1">
      <c r="A115" t="s">
        <v>1974</v>
      </c>
      <c r="B115" t="s">
        <v>2433</v>
      </c>
      <c r="C115" t="s">
        <v>99</v>
      </c>
      <c r="D115" t="s">
        <v>2434</v>
      </c>
      <c r="E115" s="3"/>
      <c r="F115" s="3" t="s">
        <v>782</v>
      </c>
      <c r="G115" s="55" t="s">
        <v>782</v>
      </c>
      <c r="H115"/>
      <c r="I115"/>
    </row>
    <row r="116" spans="1:9" s="25" customFormat="1">
      <c r="A116" t="s">
        <v>1974</v>
      </c>
      <c r="B116" t="s">
        <v>3478</v>
      </c>
      <c r="C116" t="s">
        <v>3479</v>
      </c>
      <c r="D116"/>
      <c r="E116" s="3"/>
      <c r="F116" s="3" t="s">
        <v>782</v>
      </c>
      <c r="G116" s="55" t="s">
        <v>782</v>
      </c>
      <c r="H116"/>
      <c r="I116"/>
    </row>
    <row r="117" spans="1:9" s="25" customFormat="1">
      <c r="A117" t="s">
        <v>1974</v>
      </c>
      <c r="B117" t="s">
        <v>3372</v>
      </c>
      <c r="C117" t="s">
        <v>57</v>
      </c>
      <c r="D117"/>
      <c r="E117" s="3"/>
      <c r="F117" s="3" t="s">
        <v>782</v>
      </c>
      <c r="G117" s="55" t="s">
        <v>782</v>
      </c>
      <c r="H117"/>
      <c r="I117"/>
    </row>
    <row r="118" spans="1:9" s="25" customFormat="1">
      <c r="A118" t="s">
        <v>1974</v>
      </c>
      <c r="B118" t="s">
        <v>3194</v>
      </c>
      <c r="C118" t="s">
        <v>3195</v>
      </c>
      <c r="D118"/>
      <c r="E118" s="3"/>
      <c r="F118" s="3" t="s">
        <v>782</v>
      </c>
      <c r="G118" s="55" t="s">
        <v>782</v>
      </c>
      <c r="H118"/>
      <c r="I118"/>
    </row>
    <row r="119" spans="1:9" s="25" customFormat="1">
      <c r="A119" t="s">
        <v>1974</v>
      </c>
      <c r="B119" t="s">
        <v>3450</v>
      </c>
      <c r="C119" t="s">
        <v>3451</v>
      </c>
      <c r="D119" t="s">
        <v>3452</v>
      </c>
      <c r="E119" s="3"/>
      <c r="F119" s="3" t="s">
        <v>782</v>
      </c>
      <c r="G119" s="55" t="s">
        <v>782</v>
      </c>
      <c r="H119"/>
      <c r="I119"/>
    </row>
    <row r="120" spans="1:9" s="25" customFormat="1">
      <c r="A120" t="s">
        <v>3729</v>
      </c>
      <c r="B120" t="s">
        <v>3469</v>
      </c>
      <c r="C120" t="s">
        <v>3470</v>
      </c>
      <c r="D120" t="s">
        <v>3471</v>
      </c>
      <c r="E120" s="3"/>
      <c r="F120" s="3" t="s">
        <v>782</v>
      </c>
      <c r="G120" s="55">
        <v>30</v>
      </c>
      <c r="H120"/>
      <c r="I120"/>
    </row>
    <row r="121" spans="1:9" s="25" customFormat="1">
      <c r="A121" t="s">
        <v>3560</v>
      </c>
      <c r="B121" t="s">
        <v>3001</v>
      </c>
      <c r="C121" t="s">
        <v>3118</v>
      </c>
      <c r="D121" t="s">
        <v>3119</v>
      </c>
      <c r="E121" s="3"/>
      <c r="F121" s="3" t="s">
        <v>782</v>
      </c>
      <c r="G121" s="55" t="s">
        <v>782</v>
      </c>
      <c r="H121"/>
      <c r="I121"/>
    </row>
    <row r="122" spans="1:9" s="25" customFormat="1">
      <c r="A122" t="s">
        <v>3740</v>
      </c>
      <c r="B122" t="s">
        <v>2992</v>
      </c>
      <c r="C122" t="s">
        <v>3423</v>
      </c>
      <c r="D122" t="s">
        <v>3424</v>
      </c>
      <c r="E122" s="3"/>
      <c r="F122" s="3" t="s">
        <v>782</v>
      </c>
      <c r="G122" s="55" t="s">
        <v>782</v>
      </c>
      <c r="H122"/>
      <c r="I122"/>
    </row>
    <row r="123" spans="1:9" s="25" customFormat="1">
      <c r="A123" t="s">
        <v>3699</v>
      </c>
      <c r="B123" t="s">
        <v>3138</v>
      </c>
      <c r="C123" t="s">
        <v>47</v>
      </c>
      <c r="D123" t="s">
        <v>3139</v>
      </c>
      <c r="E123" s="3"/>
      <c r="F123" s="3" t="s">
        <v>782</v>
      </c>
      <c r="G123" s="55" t="s">
        <v>782</v>
      </c>
      <c r="H123"/>
      <c r="I123"/>
    </row>
    <row r="124" spans="1:9" s="25" customFormat="1">
      <c r="A124" t="str">
        <f>_xlfn.XLOOKUP(B124,Rotineiros!$B$1:$B$831,Rotineiros!$A$1:$A$831,"")</f>
        <v>C1270997</v>
      </c>
      <c r="B124" t="s">
        <v>51</v>
      </c>
      <c r="C124" t="s">
        <v>3554</v>
      </c>
      <c r="D124" t="s">
        <v>53</v>
      </c>
      <c r="E124" s="3" t="s">
        <v>14</v>
      </c>
      <c r="F124" s="3" t="s">
        <v>782</v>
      </c>
      <c r="G124" s="55" t="s">
        <v>782</v>
      </c>
      <c r="H124"/>
      <c r="I124"/>
    </row>
    <row r="125" spans="1:9" s="25" customFormat="1">
      <c r="A125" t="s">
        <v>3702</v>
      </c>
      <c r="B125" t="s">
        <v>3415</v>
      </c>
      <c r="C125" t="s">
        <v>3416</v>
      </c>
      <c r="D125" t="s">
        <v>3417</v>
      </c>
      <c r="E125" s="3"/>
      <c r="F125" s="3" t="s">
        <v>782</v>
      </c>
      <c r="G125" s="55" t="s">
        <v>782</v>
      </c>
      <c r="H125"/>
      <c r="I125"/>
    </row>
    <row r="126" spans="1:9" s="25" customFormat="1">
      <c r="A126" t="str">
        <f>_xlfn.XLOOKUP(B126,Rotineiros!$B$1:$B$831,Rotineiros!$A$1:$A$831,"")</f>
        <v>C1296657</v>
      </c>
      <c r="B126" t="s">
        <v>1373</v>
      </c>
      <c r="C126" t="s">
        <v>3455</v>
      </c>
      <c r="D126" t="s">
        <v>1374</v>
      </c>
      <c r="E126" s="3" t="s">
        <v>14</v>
      </c>
      <c r="F126" s="3" t="s">
        <v>782</v>
      </c>
      <c r="G126" s="55">
        <v>40</v>
      </c>
      <c r="H126"/>
      <c r="I126"/>
    </row>
    <row r="127" spans="1:9" s="25" customFormat="1">
      <c r="A127" t="s">
        <v>3557</v>
      </c>
      <c r="B127" t="s">
        <v>3284</v>
      </c>
      <c r="C127" t="s">
        <v>107</v>
      </c>
      <c r="D127" t="s">
        <v>3285</v>
      </c>
      <c r="E127" s="3"/>
      <c r="F127" s="3" t="s">
        <v>782</v>
      </c>
      <c r="G127" s="55">
        <v>46</v>
      </c>
      <c r="H127"/>
      <c r="I127"/>
    </row>
    <row r="128" spans="1:9" s="25" customFormat="1">
      <c r="A128" t="s">
        <v>3648</v>
      </c>
      <c r="B128" t="s">
        <v>3263</v>
      </c>
      <c r="C128" t="s">
        <v>47</v>
      </c>
      <c r="D128" t="s">
        <v>3264</v>
      </c>
      <c r="E128" s="3"/>
      <c r="F128" s="3" t="s">
        <v>782</v>
      </c>
      <c r="G128" s="55">
        <v>43</v>
      </c>
      <c r="H128"/>
      <c r="I128"/>
    </row>
    <row r="129" spans="1:9" s="25" customFormat="1">
      <c r="A129" t="s">
        <v>3708</v>
      </c>
      <c r="B129" t="s">
        <v>3336</v>
      </c>
      <c r="C129" t="s">
        <v>164</v>
      </c>
      <c r="D129" t="s">
        <v>3337</v>
      </c>
      <c r="E129" s="3"/>
      <c r="F129" s="3" t="s">
        <v>782</v>
      </c>
      <c r="G129" s="55" t="s">
        <v>782</v>
      </c>
      <c r="H129"/>
      <c r="I129"/>
    </row>
    <row r="130" spans="1:9" s="25" customFormat="1">
      <c r="A130" t="s">
        <v>3722</v>
      </c>
      <c r="B130" t="s">
        <v>3515</v>
      </c>
      <c r="C130" t="s">
        <v>3516</v>
      </c>
      <c r="D130" t="s">
        <v>3517</v>
      </c>
      <c r="E130" s="3"/>
      <c r="F130" s="3" t="s">
        <v>782</v>
      </c>
      <c r="G130" s="55" t="s">
        <v>782</v>
      </c>
      <c r="H130"/>
      <c r="I130"/>
    </row>
    <row r="131" spans="1:9" s="25" customFormat="1">
      <c r="A131" t="str">
        <f>_xlfn.XLOOKUP(B131,Rotineiros!$B$1:$B$831,Rotineiros!$A$1:$A$831,"")</f>
        <v>C1310214</v>
      </c>
      <c r="B131" t="s">
        <v>2331</v>
      </c>
      <c r="C131" t="s">
        <v>3498</v>
      </c>
      <c r="D131" t="s">
        <v>2333</v>
      </c>
      <c r="E131" s="3" t="s">
        <v>14</v>
      </c>
      <c r="F131" s="3" t="s">
        <v>782</v>
      </c>
      <c r="G131" s="55">
        <v>73</v>
      </c>
      <c r="H131"/>
      <c r="I131"/>
    </row>
    <row r="132" spans="1:9" s="25" customFormat="1">
      <c r="A132" t="s">
        <v>3756</v>
      </c>
      <c r="B132" t="s">
        <v>2986</v>
      </c>
      <c r="C132" t="s">
        <v>511</v>
      </c>
      <c r="D132" t="s">
        <v>3371</v>
      </c>
      <c r="E132" s="3"/>
      <c r="F132" s="3" t="s">
        <v>782</v>
      </c>
      <c r="G132" s="55">
        <v>65</v>
      </c>
      <c r="H132"/>
      <c r="I132"/>
    </row>
    <row r="133" spans="1:9" s="25" customFormat="1">
      <c r="A133" t="str">
        <f>_xlfn.XLOOKUP(B133,Rotineiros!$B$1:$B$831,Rotineiros!$A$1:$A$831,"")</f>
        <v>C1311371</v>
      </c>
      <c r="B133" t="s">
        <v>1240</v>
      </c>
      <c r="C133" t="s">
        <v>38</v>
      </c>
      <c r="D133" t="s">
        <v>1242</v>
      </c>
      <c r="E133" s="3" t="s">
        <v>14</v>
      </c>
      <c r="F133" s="3" t="s">
        <v>782</v>
      </c>
      <c r="G133" s="55">
        <v>36</v>
      </c>
      <c r="H133"/>
      <c r="I133"/>
    </row>
    <row r="134" spans="1:9" s="25" customFormat="1">
      <c r="A134" t="str">
        <f>_xlfn.XLOOKUP(B134,Rotineiros!$B$1:$B$831,Rotineiros!$A$1:$A$831,"")</f>
        <v>C1316965</v>
      </c>
      <c r="B134" t="s">
        <v>41</v>
      </c>
      <c r="C134" t="s">
        <v>2510</v>
      </c>
      <c r="D134" t="s">
        <v>43</v>
      </c>
      <c r="E134" s="3" t="s">
        <v>14</v>
      </c>
      <c r="F134" s="3" t="s">
        <v>782</v>
      </c>
      <c r="G134" s="55">
        <v>49</v>
      </c>
      <c r="H134"/>
      <c r="I134"/>
    </row>
    <row r="135" spans="1:9" s="25" customFormat="1">
      <c r="A135" t="s">
        <v>3556</v>
      </c>
      <c r="B135" t="s">
        <v>3093</v>
      </c>
      <c r="C135" t="s">
        <v>145</v>
      </c>
      <c r="D135" t="s">
        <v>3094</v>
      </c>
      <c r="E135" s="3"/>
      <c r="F135" s="3" t="s">
        <v>782</v>
      </c>
      <c r="G135" s="55" t="s">
        <v>782</v>
      </c>
      <c r="H135"/>
      <c r="I135"/>
    </row>
    <row r="136" spans="1:9" s="25" customFormat="1">
      <c r="A136" t="s">
        <v>3561</v>
      </c>
      <c r="B136" t="s">
        <v>3397</v>
      </c>
      <c r="C136" t="s">
        <v>3398</v>
      </c>
      <c r="D136" t="s">
        <v>3399</v>
      </c>
      <c r="E136" s="3"/>
      <c r="F136" s="3" t="s">
        <v>782</v>
      </c>
      <c r="G136" s="55" t="s">
        <v>782</v>
      </c>
      <c r="H136"/>
      <c r="I136"/>
    </row>
    <row r="137" spans="1:9" s="25" customFormat="1">
      <c r="A137" t="str">
        <f>_xlfn.XLOOKUP(B137,Rotineiros!$B$1:$B$831,Rotineiros!$A$1:$A$831,"")</f>
        <v>C1319259</v>
      </c>
      <c r="B137" t="s">
        <v>2715</v>
      </c>
      <c r="C137" t="s">
        <v>3483</v>
      </c>
      <c r="D137" t="s">
        <v>3484</v>
      </c>
      <c r="E137" s="3" t="s">
        <v>14</v>
      </c>
      <c r="F137" s="3" t="s">
        <v>782</v>
      </c>
      <c r="G137" s="55">
        <v>30</v>
      </c>
      <c r="H137"/>
      <c r="I137"/>
    </row>
    <row r="138" spans="1:9" s="25" customFormat="1">
      <c r="A138" t="s">
        <v>3646</v>
      </c>
      <c r="B138" t="s">
        <v>3228</v>
      </c>
      <c r="C138" t="s">
        <v>42</v>
      </c>
      <c r="D138" t="s">
        <v>3229</v>
      </c>
      <c r="E138" s="3"/>
      <c r="F138" s="3" t="s">
        <v>782</v>
      </c>
      <c r="G138" s="55" t="s">
        <v>782</v>
      </c>
      <c r="H138"/>
      <c r="I138"/>
    </row>
    <row r="139" spans="1:9" s="25" customFormat="1">
      <c r="A139" t="s">
        <v>3757</v>
      </c>
      <c r="B139" t="s">
        <v>3320</v>
      </c>
      <c r="C139" t="s">
        <v>3041</v>
      </c>
      <c r="D139" t="s">
        <v>3321</v>
      </c>
      <c r="E139" s="3"/>
      <c r="F139" s="3" t="s">
        <v>782</v>
      </c>
      <c r="G139" s="55" t="s">
        <v>782</v>
      </c>
      <c r="H139"/>
      <c r="I139"/>
    </row>
    <row r="140" spans="1:9" s="25" customFormat="1">
      <c r="A140" t="str">
        <f>_xlfn.XLOOKUP(B140,Rotineiros!$B$1:$B$831,Rotineiros!$A$1:$A$831,"")</f>
        <v>C1319617</v>
      </c>
      <c r="B140" t="s">
        <v>1945</v>
      </c>
      <c r="C140" t="s">
        <v>302</v>
      </c>
      <c r="D140" t="s">
        <v>1946</v>
      </c>
      <c r="E140" s="3" t="s">
        <v>14</v>
      </c>
      <c r="F140" s="3" t="s">
        <v>782</v>
      </c>
      <c r="G140" s="55" t="s">
        <v>782</v>
      </c>
      <c r="H140"/>
      <c r="I140"/>
    </row>
    <row r="141" spans="1:9" s="25" customFormat="1">
      <c r="A141" t="str">
        <f>_xlfn.XLOOKUP(B141,Rotineiros!$B$1:$B$831,Rotineiros!$A$1:$A$831,"")</f>
        <v>C1320138</v>
      </c>
      <c r="B141" t="s">
        <v>803</v>
      </c>
      <c r="C141" t="s">
        <v>185</v>
      </c>
      <c r="D141" t="s">
        <v>804</v>
      </c>
      <c r="E141" s="3" t="s">
        <v>14</v>
      </c>
      <c r="F141" s="3" t="s">
        <v>782</v>
      </c>
      <c r="G141" s="55" t="s">
        <v>782</v>
      </c>
      <c r="H141"/>
      <c r="I141"/>
    </row>
    <row r="142" spans="1:9" s="25" customFormat="1">
      <c r="A142" t="str">
        <f>_xlfn.XLOOKUP(B142,Rotineiros!$B$1:$B$831,Rotineiros!$A$1:$A$831,"")</f>
        <v>C1321328</v>
      </c>
      <c r="B142" t="s">
        <v>2719</v>
      </c>
      <c r="C142" t="s">
        <v>408</v>
      </c>
      <c r="D142" t="s">
        <v>3432</v>
      </c>
      <c r="E142" s="3" t="s">
        <v>14</v>
      </c>
      <c r="F142" s="3" t="s">
        <v>782</v>
      </c>
      <c r="G142" s="55">
        <v>56</v>
      </c>
      <c r="H142"/>
      <c r="I142"/>
    </row>
    <row r="143" spans="1:9" s="25" customFormat="1">
      <c r="A143" t="s">
        <v>3743</v>
      </c>
      <c r="B143" t="s">
        <v>3326</v>
      </c>
      <c r="C143" t="s">
        <v>3327</v>
      </c>
      <c r="D143" t="s">
        <v>3328</v>
      </c>
      <c r="E143" s="3"/>
      <c r="F143" s="3" t="s">
        <v>782</v>
      </c>
      <c r="G143" s="55" t="s">
        <v>782</v>
      </c>
      <c r="H143"/>
      <c r="I143"/>
    </row>
    <row r="144" spans="1:9" s="25" customFormat="1">
      <c r="A144" t="s">
        <v>3645</v>
      </c>
      <c r="B144" t="s">
        <v>3316</v>
      </c>
      <c r="C144" t="s">
        <v>18</v>
      </c>
      <c r="D144" t="s">
        <v>3317</v>
      </c>
      <c r="E144" s="3"/>
      <c r="F144" s="3" t="s">
        <v>782</v>
      </c>
      <c r="G144" s="55" t="s">
        <v>782</v>
      </c>
      <c r="H144"/>
      <c r="I144"/>
    </row>
    <row r="145" spans="1:9" s="25" customFormat="1">
      <c r="A145" t="s">
        <v>3765</v>
      </c>
      <c r="B145" t="s">
        <v>3443</v>
      </c>
      <c r="C145" t="s">
        <v>3444</v>
      </c>
      <c r="D145" t="s">
        <v>3445</v>
      </c>
      <c r="E145" s="3"/>
      <c r="F145" s="3" t="s">
        <v>782</v>
      </c>
      <c r="G145" s="55" t="s">
        <v>782</v>
      </c>
      <c r="H145"/>
      <c r="I145"/>
    </row>
    <row r="146" spans="1:9" s="25" customFormat="1">
      <c r="A146" t="s">
        <v>3664</v>
      </c>
      <c r="B146" t="s">
        <v>3167</v>
      </c>
      <c r="C146" t="s">
        <v>172</v>
      </c>
      <c r="D146" t="s">
        <v>3168</v>
      </c>
      <c r="E146" s="3"/>
      <c r="F146" s="3" t="s">
        <v>782</v>
      </c>
      <c r="G146" s="55">
        <v>53</v>
      </c>
      <c r="H146"/>
      <c r="I146"/>
    </row>
    <row r="147" spans="1:9" s="25" customFormat="1">
      <c r="A147" t="s">
        <v>3651</v>
      </c>
      <c r="B147" t="s">
        <v>3190</v>
      </c>
      <c r="C147" t="s">
        <v>172</v>
      </c>
      <c r="D147" t="s">
        <v>3191</v>
      </c>
      <c r="E147" s="3"/>
      <c r="F147" s="3" t="s">
        <v>782</v>
      </c>
      <c r="G147" s="55" t="s">
        <v>782</v>
      </c>
      <c r="H147"/>
      <c r="I147"/>
    </row>
    <row r="148" spans="1:9" s="25" customFormat="1">
      <c r="A148" t="s">
        <v>3706</v>
      </c>
      <c r="B148" t="s">
        <v>3110</v>
      </c>
      <c r="C148" t="s">
        <v>3111</v>
      </c>
      <c r="D148" t="s">
        <v>3112</v>
      </c>
      <c r="E148" s="3"/>
      <c r="F148" s="3" t="s">
        <v>782</v>
      </c>
      <c r="G148" s="55" t="s">
        <v>782</v>
      </c>
      <c r="H148"/>
      <c r="I148"/>
    </row>
    <row r="149" spans="1:9" s="25" customFormat="1">
      <c r="A149" t="s">
        <v>3703</v>
      </c>
      <c r="B149" t="s">
        <v>3076</v>
      </c>
      <c r="C149" t="s">
        <v>195</v>
      </c>
      <c r="D149" t="s">
        <v>3077</v>
      </c>
      <c r="E149" s="3"/>
      <c r="F149" s="3" t="s">
        <v>782</v>
      </c>
      <c r="G149" s="55" t="s">
        <v>782</v>
      </c>
      <c r="H149"/>
      <c r="I149"/>
    </row>
    <row r="150" spans="1:9" s="25" customFormat="1">
      <c r="A150" t="s">
        <v>3644</v>
      </c>
      <c r="B150" t="s">
        <v>3085</v>
      </c>
      <c r="C150" t="s">
        <v>3087</v>
      </c>
      <c r="D150" t="s">
        <v>3086</v>
      </c>
      <c r="E150" s="3"/>
      <c r="F150" s="3" t="s">
        <v>782</v>
      </c>
      <c r="G150" s="55" t="s">
        <v>782</v>
      </c>
      <c r="H150"/>
      <c r="I150"/>
    </row>
    <row r="151" spans="1:9" s="25" customFormat="1">
      <c r="A151" t="s">
        <v>3647</v>
      </c>
      <c r="B151" t="s">
        <v>3128</v>
      </c>
      <c r="C151" t="s">
        <v>214</v>
      </c>
      <c r="D151" t="s">
        <v>3129</v>
      </c>
      <c r="E151" s="3"/>
      <c r="F151" s="3" t="s">
        <v>782</v>
      </c>
      <c r="G151" s="55">
        <v>82</v>
      </c>
      <c r="H151"/>
      <c r="I151"/>
    </row>
    <row r="152" spans="1:9" s="25" customFormat="1">
      <c r="A152" t="s">
        <v>3723</v>
      </c>
      <c r="B152" t="s">
        <v>3355</v>
      </c>
      <c r="C152" t="s">
        <v>2526</v>
      </c>
      <c r="D152" t="s">
        <v>3356</v>
      </c>
      <c r="E152" s="3"/>
      <c r="F152" s="3" t="s">
        <v>782</v>
      </c>
      <c r="G152" s="55" t="s">
        <v>782</v>
      </c>
      <c r="H152"/>
      <c r="I152"/>
    </row>
    <row r="153" spans="1:9" s="25" customFormat="1">
      <c r="A153" t="s">
        <v>3739</v>
      </c>
      <c r="B153" t="s">
        <v>3179</v>
      </c>
      <c r="C153" t="s">
        <v>33</v>
      </c>
      <c r="D153" t="s">
        <v>3180</v>
      </c>
      <c r="E153" s="3"/>
      <c r="F153" s="3" t="s">
        <v>782</v>
      </c>
      <c r="G153" s="55" t="s">
        <v>782</v>
      </c>
      <c r="H153"/>
      <c r="I153"/>
    </row>
    <row r="154" spans="1:9" s="25" customFormat="1">
      <c r="A154" t="str">
        <f>_xlfn.XLOOKUP(B154,Rotineiros!$B$1:$B$831,Rotineiros!$A$1:$A$831,"")</f>
        <v>C1324354</v>
      </c>
      <c r="B154" t="s">
        <v>56</v>
      </c>
      <c r="C154" t="s">
        <v>3460</v>
      </c>
      <c r="D154" t="s">
        <v>58</v>
      </c>
      <c r="E154" s="3" t="s">
        <v>14</v>
      </c>
      <c r="F154" s="3" t="s">
        <v>782</v>
      </c>
      <c r="G154" s="55">
        <v>36</v>
      </c>
      <c r="H154"/>
      <c r="I154"/>
    </row>
    <row r="155" spans="1:9" s="25" customFormat="1">
      <c r="A155" t="s">
        <v>3742</v>
      </c>
      <c r="B155" t="s">
        <v>3202</v>
      </c>
      <c r="C155" t="s">
        <v>3204</v>
      </c>
      <c r="D155" t="s">
        <v>3203</v>
      </c>
      <c r="E155" s="3"/>
      <c r="F155" s="3" t="s">
        <v>782</v>
      </c>
      <c r="G155" s="55">
        <v>102</v>
      </c>
      <c r="H155"/>
      <c r="I155"/>
    </row>
    <row r="156" spans="1:9" s="25" customFormat="1">
      <c r="A156" t="s">
        <v>3741</v>
      </c>
      <c r="B156" t="s">
        <v>2987</v>
      </c>
      <c r="C156" t="s">
        <v>172</v>
      </c>
      <c r="D156" t="s">
        <v>3169</v>
      </c>
      <c r="E156" s="3"/>
      <c r="F156" s="3" t="s">
        <v>782</v>
      </c>
      <c r="G156" s="55" t="s">
        <v>782</v>
      </c>
      <c r="H156"/>
      <c r="I156"/>
    </row>
    <row r="157" spans="1:9" s="25" customFormat="1">
      <c r="A157" t="str">
        <f>_xlfn.XLOOKUP(B157,Rotineiros!$B$1:$B$831,Rotineiros!$A$1:$A$831,"")</f>
        <v>C1324514</v>
      </c>
      <c r="B157" t="s">
        <v>657</v>
      </c>
      <c r="C157" t="s">
        <v>38</v>
      </c>
      <c r="D157" t="s">
        <v>659</v>
      </c>
      <c r="E157" s="3" t="s">
        <v>14</v>
      </c>
      <c r="F157" s="3" t="s">
        <v>782</v>
      </c>
      <c r="G157" s="55" t="s">
        <v>782</v>
      </c>
      <c r="H157"/>
      <c r="I157"/>
    </row>
    <row r="158" spans="1:9" s="25" customFormat="1">
      <c r="A158" t="s">
        <v>3675</v>
      </c>
      <c r="B158" t="s">
        <v>3377</v>
      </c>
      <c r="C158" t="s">
        <v>3378</v>
      </c>
      <c r="D158" t="s">
        <v>3379</v>
      </c>
      <c r="E158" s="3"/>
      <c r="F158" s="3" t="s">
        <v>782</v>
      </c>
      <c r="G158" s="55" t="s">
        <v>782</v>
      </c>
      <c r="H158"/>
      <c r="I158"/>
    </row>
    <row r="159" spans="1:9" s="25" customFormat="1">
      <c r="A159" t="s">
        <v>3558</v>
      </c>
      <c r="B159" t="s">
        <v>3475</v>
      </c>
      <c r="C159" t="s">
        <v>3476</v>
      </c>
      <c r="D159" t="s">
        <v>3477</v>
      </c>
      <c r="E159" s="3"/>
      <c r="F159" s="3" t="s">
        <v>782</v>
      </c>
      <c r="G159" s="55">
        <v>83</v>
      </c>
      <c r="H159"/>
      <c r="I159"/>
    </row>
    <row r="160" spans="1:9" s="25" customFormat="1">
      <c r="A160" t="s">
        <v>3700</v>
      </c>
      <c r="B160" t="s">
        <v>3113</v>
      </c>
      <c r="C160" t="s">
        <v>3114</v>
      </c>
      <c r="D160" t="s">
        <v>3115</v>
      </c>
      <c r="E160" s="3"/>
      <c r="F160" s="3" t="s">
        <v>782</v>
      </c>
      <c r="G160" s="55">
        <v>92</v>
      </c>
      <c r="H160"/>
      <c r="I160"/>
    </row>
    <row r="161" spans="1:9" s="25" customFormat="1">
      <c r="A161" t="str">
        <f>_xlfn.XLOOKUP(B161,Rotineiros!$B$1:$B$831,Rotineiros!$A$1:$A$831,"")</f>
        <v>C1324707</v>
      </c>
      <c r="B161" t="s">
        <v>799</v>
      </c>
      <c r="C161" t="s">
        <v>240</v>
      </c>
      <c r="D161" t="s">
        <v>801</v>
      </c>
      <c r="E161" s="3" t="s">
        <v>14</v>
      </c>
      <c r="F161" s="3" t="s">
        <v>782</v>
      </c>
      <c r="G161" s="55" t="s">
        <v>782</v>
      </c>
      <c r="H161"/>
      <c r="I161"/>
    </row>
    <row r="162" spans="1:9" s="25" customFormat="1">
      <c r="A162" t="s">
        <v>3559</v>
      </c>
      <c r="B162" t="s">
        <v>3219</v>
      </c>
      <c r="C162" t="s">
        <v>99</v>
      </c>
      <c r="D162" t="s">
        <v>3220</v>
      </c>
      <c r="E162" s="3"/>
      <c r="F162" s="3" t="s">
        <v>782</v>
      </c>
      <c r="G162" s="55" t="s">
        <v>782</v>
      </c>
      <c r="H162"/>
      <c r="I162"/>
    </row>
    <row r="163" spans="1:9" s="25" customFormat="1">
      <c r="A163" t="s">
        <v>3701</v>
      </c>
      <c r="B163" t="s">
        <v>3268</v>
      </c>
      <c r="C163" t="s">
        <v>3269</v>
      </c>
      <c r="D163" t="s">
        <v>3270</v>
      </c>
      <c r="E163" s="3"/>
      <c r="F163" s="3" t="s">
        <v>782</v>
      </c>
      <c r="G163" s="55" t="s">
        <v>782</v>
      </c>
      <c r="H163"/>
      <c r="I163"/>
    </row>
    <row r="164" spans="1:9" s="25" customFormat="1">
      <c r="A164" t="str">
        <f>_xlfn.XLOOKUP(B164,Rotineiros!$B$1:$B$831,Rotineiros!$A$1:$A$831,"")</f>
        <v>C1324905</v>
      </c>
      <c r="B164" t="s">
        <v>32</v>
      </c>
      <c r="C164" t="s">
        <v>3431</v>
      </c>
      <c r="D164" t="s">
        <v>34</v>
      </c>
      <c r="E164" s="3" t="s">
        <v>14</v>
      </c>
      <c r="F164" s="3" t="s">
        <v>782</v>
      </c>
      <c r="G164" s="55">
        <v>35</v>
      </c>
      <c r="H164"/>
      <c r="I164"/>
    </row>
    <row r="165" spans="1:9" s="25" customFormat="1">
      <c r="A165" t="s">
        <v>3750</v>
      </c>
      <c r="B165" t="s">
        <v>3545</v>
      </c>
      <c r="C165" t="s">
        <v>3546</v>
      </c>
      <c r="D165" t="s">
        <v>3547</v>
      </c>
      <c r="E165" s="3"/>
      <c r="F165" s="3" t="s">
        <v>782</v>
      </c>
      <c r="G165" s="55" t="s">
        <v>782</v>
      </c>
      <c r="H165"/>
      <c r="I165"/>
    </row>
    <row r="166" spans="1:9" s="25" customFormat="1">
      <c r="A166" t="str">
        <f>_xlfn.XLOOKUP(B166,Rotineiros!$B$1:$B$831,Rotineiros!$A$1:$A$831,"")</f>
        <v>C1324970</v>
      </c>
      <c r="B166" t="s">
        <v>46</v>
      </c>
      <c r="C166" t="s">
        <v>149</v>
      </c>
      <c r="D166" t="s">
        <v>48</v>
      </c>
      <c r="E166" s="3" t="s">
        <v>14</v>
      </c>
      <c r="F166" s="3" t="s">
        <v>782</v>
      </c>
      <c r="G166" s="55" t="s">
        <v>782</v>
      </c>
      <c r="H166"/>
      <c r="I166"/>
    </row>
    <row r="167" spans="1:9" s="25" customFormat="1">
      <c r="A167" t="str">
        <f>_xlfn.XLOOKUP(B167,Rotineiros!$B$1:$B$831,Rotineiros!$A$1:$A$831,"")</f>
        <v>C1325211</v>
      </c>
      <c r="B167" t="s">
        <v>82</v>
      </c>
      <c r="C167" t="s">
        <v>3468</v>
      </c>
      <c r="D167" t="s">
        <v>84</v>
      </c>
      <c r="E167" s="3" t="s">
        <v>14</v>
      </c>
      <c r="F167" s="3" t="s">
        <v>782</v>
      </c>
      <c r="G167" s="55" t="s">
        <v>782</v>
      </c>
      <c r="H167"/>
      <c r="I167"/>
    </row>
    <row r="168" spans="1:9" s="25" customFormat="1">
      <c r="A168" t="str">
        <f>_xlfn.XLOOKUP(B168,Rotineiros!$B$1:$B$831,Rotineiros!$A$1:$A$831,"")</f>
        <v>C1325240</v>
      </c>
      <c r="B168" t="s">
        <v>1601</v>
      </c>
      <c r="C168" t="s">
        <v>145</v>
      </c>
      <c r="D168" t="s">
        <v>1602</v>
      </c>
      <c r="E168" s="3" t="s">
        <v>14</v>
      </c>
      <c r="F168" s="3" t="s">
        <v>782</v>
      </c>
      <c r="G168" s="55">
        <v>51</v>
      </c>
      <c r="H168"/>
      <c r="I168"/>
    </row>
    <row r="169" spans="1:9" s="25" customFormat="1">
      <c r="A169" t="s">
        <v>3744</v>
      </c>
      <c r="B169" t="s">
        <v>3144</v>
      </c>
      <c r="C169" t="s">
        <v>3186</v>
      </c>
      <c r="D169" t="s">
        <v>3145</v>
      </c>
      <c r="E169" s="3"/>
      <c r="F169" s="3" t="s">
        <v>782</v>
      </c>
      <c r="G169" s="55" t="s">
        <v>782</v>
      </c>
      <c r="H169"/>
      <c r="I169"/>
    </row>
    <row r="170" spans="1:9" s="25" customFormat="1">
      <c r="A170" t="str">
        <f>_xlfn.XLOOKUP(B170,Rotineiros!$B$1:$B$831,Rotineiros!$A$1:$A$831,"")</f>
        <v>C1325373</v>
      </c>
      <c r="B170" t="s">
        <v>2737</v>
      </c>
      <c r="C170" t="s">
        <v>3555</v>
      </c>
      <c r="D170" t="s">
        <v>3401</v>
      </c>
      <c r="E170" s="3" t="s">
        <v>14</v>
      </c>
      <c r="F170" s="3" t="s">
        <v>782</v>
      </c>
      <c r="G170" s="55">
        <v>37</v>
      </c>
      <c r="H170"/>
      <c r="I170"/>
    </row>
    <row r="171" spans="1:9" s="25" customFormat="1">
      <c r="A171" t="s">
        <v>3707</v>
      </c>
      <c r="B171" t="s">
        <v>3314</v>
      </c>
      <c r="C171" t="s">
        <v>18</v>
      </c>
      <c r="D171" t="s">
        <v>3315</v>
      </c>
      <c r="E171" s="3"/>
      <c r="F171" s="3" t="s">
        <v>782</v>
      </c>
      <c r="G171" s="55" t="s">
        <v>782</v>
      </c>
      <c r="H171"/>
      <c r="I171"/>
    </row>
    <row r="172" spans="1:9" s="25" customFormat="1">
      <c r="A172" t="s">
        <v>3642</v>
      </c>
      <c r="B172" t="s">
        <v>3274</v>
      </c>
      <c r="C172" t="s">
        <v>107</v>
      </c>
      <c r="D172" t="s">
        <v>3275</v>
      </c>
      <c r="E172" s="3"/>
      <c r="F172" s="3" t="s">
        <v>782</v>
      </c>
      <c r="G172" s="55">
        <v>65</v>
      </c>
      <c r="H172"/>
      <c r="I172"/>
    </row>
    <row r="173" spans="1:9" s="25" customFormat="1">
      <c r="A173" t="s">
        <v>2439</v>
      </c>
      <c r="B173" t="s">
        <v>2440</v>
      </c>
      <c r="C173" t="s">
        <v>47</v>
      </c>
      <c r="D173" t="s">
        <v>2441</v>
      </c>
      <c r="E173" s="3"/>
      <c r="F173" s="3" t="s">
        <v>782</v>
      </c>
      <c r="G173" s="55" t="s">
        <v>782</v>
      </c>
      <c r="H173"/>
      <c r="I173"/>
    </row>
    <row r="174" spans="1:9" s="25" customFormat="1">
      <c r="A174" t="str">
        <f>_xlfn.XLOOKUP(B174,Rotineiros!$B$1:$B$831,Rotineiros!$A$1:$A$831,"")</f>
        <v>C1326124</v>
      </c>
      <c r="B174" t="s">
        <v>27</v>
      </c>
      <c r="C174" t="s">
        <v>3533</v>
      </c>
      <c r="D174" t="s">
        <v>29</v>
      </c>
      <c r="E174" s="3" t="s">
        <v>14</v>
      </c>
      <c r="F174" s="3" t="s">
        <v>782</v>
      </c>
      <c r="G174" s="55" t="s">
        <v>782</v>
      </c>
      <c r="H174"/>
      <c r="I174"/>
    </row>
    <row r="175" spans="1:9" s="25" customFormat="1">
      <c r="A175" t="str">
        <f>_xlfn.XLOOKUP(B175,Rotineiros!$B$1:$B$831,Rotineiros!$A$1:$A$831,"")</f>
        <v>C1326427</v>
      </c>
      <c r="B175" t="s">
        <v>106</v>
      </c>
      <c r="C175" t="s">
        <v>78</v>
      </c>
      <c r="D175" t="s">
        <v>108</v>
      </c>
      <c r="E175" s="3" t="s">
        <v>14</v>
      </c>
      <c r="F175" s="3" t="s">
        <v>782</v>
      </c>
      <c r="G175" s="55">
        <v>47</v>
      </c>
      <c r="H175"/>
      <c r="I175"/>
    </row>
    <row r="176" spans="1:9" s="25" customFormat="1">
      <c r="A176" t="s">
        <v>3705</v>
      </c>
      <c r="B176" t="s">
        <v>3404</v>
      </c>
      <c r="C176" t="s">
        <v>57</v>
      </c>
      <c r="D176" t="s">
        <v>3405</v>
      </c>
      <c r="E176" s="3"/>
      <c r="F176" s="3" t="s">
        <v>782</v>
      </c>
      <c r="G176" s="55" t="s">
        <v>782</v>
      </c>
      <c r="H176"/>
      <c r="I176"/>
    </row>
    <row r="177" spans="1:9" s="25" customFormat="1">
      <c r="A177" t="s">
        <v>3704</v>
      </c>
      <c r="B177" t="s">
        <v>3519</v>
      </c>
      <c r="C177" t="s">
        <v>3520</v>
      </c>
      <c r="D177" t="s">
        <v>3521</v>
      </c>
      <c r="E177" s="3"/>
      <c r="F177" s="3" t="s">
        <v>782</v>
      </c>
      <c r="G177" s="55" t="s">
        <v>782</v>
      </c>
      <c r="H177"/>
      <c r="I177"/>
    </row>
    <row r="178" spans="1:9" s="25" customFormat="1">
      <c r="A178" t="s">
        <v>3730</v>
      </c>
      <c r="B178" t="s">
        <v>3380</v>
      </c>
      <c r="C178" t="s">
        <v>3384</v>
      </c>
      <c r="D178" t="s">
        <v>3381</v>
      </c>
      <c r="E178" s="3"/>
      <c r="F178" s="3" t="s">
        <v>782</v>
      </c>
      <c r="G178" s="55" t="s">
        <v>782</v>
      </c>
      <c r="H178"/>
      <c r="I178"/>
    </row>
    <row r="179" spans="1:9" s="25" customFormat="1">
      <c r="A179" t="str">
        <f>_xlfn.XLOOKUP(B179,Rotineiros!$B$1:$B$831,Rotineiros!$A$1:$A$831,"")</f>
        <v>C1326922</v>
      </c>
      <c r="B179" t="s">
        <v>2552</v>
      </c>
      <c r="C179" t="s">
        <v>3458</v>
      </c>
      <c r="D179" t="s">
        <v>2554</v>
      </c>
      <c r="E179" s="3" t="s">
        <v>14</v>
      </c>
      <c r="F179" s="3" t="s">
        <v>782</v>
      </c>
      <c r="G179" s="55" t="s">
        <v>782</v>
      </c>
      <c r="H179"/>
      <c r="I179"/>
    </row>
    <row r="180" spans="1:9" s="25" customFormat="1">
      <c r="A180" t="s">
        <v>3709</v>
      </c>
      <c r="B180" t="s">
        <v>3108</v>
      </c>
      <c r="C180" t="s">
        <v>214</v>
      </c>
      <c r="D180" t="s">
        <v>3109</v>
      </c>
      <c r="E180" s="3"/>
      <c r="F180" s="3" t="s">
        <v>782</v>
      </c>
      <c r="G180" s="55" t="s">
        <v>782</v>
      </c>
      <c r="H180"/>
      <c r="I180"/>
    </row>
    <row r="181" spans="1:9" s="25" customFormat="1">
      <c r="A181" t="s">
        <v>3643</v>
      </c>
      <c r="B181" t="s">
        <v>3142</v>
      </c>
      <c r="C181" t="s">
        <v>47</v>
      </c>
      <c r="D181" t="s">
        <v>3143</v>
      </c>
      <c r="E181" s="3"/>
      <c r="F181" s="3" t="s">
        <v>782</v>
      </c>
      <c r="G181" s="55" t="s">
        <v>782</v>
      </c>
      <c r="H181"/>
      <c r="I181"/>
    </row>
    <row r="182" spans="1:9" s="25" customFormat="1">
      <c r="A182" t="str">
        <f>_xlfn.XLOOKUP(B182,Rotineiros!$B$1:$B$831,Rotineiros!$A$1:$A$831,"")</f>
        <v>C1327646</v>
      </c>
      <c r="B182" t="s">
        <v>2638</v>
      </c>
      <c r="C182" t="s">
        <v>3067</v>
      </c>
      <c r="D182" t="s">
        <v>2640</v>
      </c>
      <c r="E182" s="3" t="s">
        <v>14</v>
      </c>
      <c r="F182" s="3" t="s">
        <v>782</v>
      </c>
      <c r="G182" s="55" t="s">
        <v>782</v>
      </c>
      <c r="H182"/>
      <c r="I182"/>
    </row>
    <row r="183" spans="1:9" s="25" customFormat="1">
      <c r="A183" t="s">
        <v>3652</v>
      </c>
      <c r="B183" t="s">
        <v>3154</v>
      </c>
      <c r="C183" t="s">
        <v>47</v>
      </c>
      <c r="D183" t="s">
        <v>3155</v>
      </c>
      <c r="E183" s="3"/>
      <c r="F183" s="3" t="s">
        <v>782</v>
      </c>
      <c r="G183" s="55" t="s">
        <v>782</v>
      </c>
      <c r="H183"/>
      <c r="I183"/>
    </row>
    <row r="184" spans="1:9" s="25" customFormat="1">
      <c r="A184" t="s">
        <v>3653</v>
      </c>
      <c r="B184" t="s">
        <v>3253</v>
      </c>
      <c r="C184" t="s">
        <v>12</v>
      </c>
      <c r="D184" t="s">
        <v>3254</v>
      </c>
      <c r="E184" s="3"/>
      <c r="F184" s="3" t="s">
        <v>782</v>
      </c>
      <c r="G184" s="55" t="s">
        <v>782</v>
      </c>
      <c r="H184"/>
      <c r="I184"/>
    </row>
    <row r="185" spans="1:9" s="25" customFormat="1">
      <c r="A185" t="s">
        <v>3698</v>
      </c>
      <c r="B185" t="s">
        <v>3344</v>
      </c>
      <c r="C185" t="s">
        <v>164</v>
      </c>
      <c r="D185" t="s">
        <v>3345</v>
      </c>
      <c r="E185" s="3"/>
      <c r="F185" s="3" t="s">
        <v>782</v>
      </c>
      <c r="G185" s="55" t="s">
        <v>782</v>
      </c>
      <c r="H185"/>
      <c r="I185"/>
    </row>
    <row r="186" spans="1:9" s="25" customFormat="1">
      <c r="A186" t="s">
        <v>3710</v>
      </c>
      <c r="B186" t="s">
        <v>3307</v>
      </c>
      <c r="C186" t="s">
        <v>3308</v>
      </c>
      <c r="D186" t="s">
        <v>3309</v>
      </c>
      <c r="E186" s="3"/>
      <c r="F186" s="3" t="s">
        <v>782</v>
      </c>
      <c r="G186" s="55" t="s">
        <v>782</v>
      </c>
      <c r="H186"/>
      <c r="I186"/>
    </row>
    <row r="187" spans="1:9" s="25" customFormat="1">
      <c r="A187" t="str">
        <f>_xlfn.XLOOKUP(B187,Rotineiros!$B$1:$B$831,Rotineiros!$A$1:$A$831,"")</f>
        <v>F0171511</v>
      </c>
      <c r="B187" t="s">
        <v>2048</v>
      </c>
      <c r="C187" t="s">
        <v>195</v>
      </c>
      <c r="D187" t="s">
        <v>2049</v>
      </c>
      <c r="E187" s="3" t="s">
        <v>14</v>
      </c>
      <c r="F187" s="3" t="s">
        <v>782</v>
      </c>
      <c r="G187" s="55" t="s">
        <v>782</v>
      </c>
      <c r="H187"/>
      <c r="I187"/>
    </row>
    <row r="188" spans="1:9" s="25" customFormat="1">
      <c r="A188" t="str">
        <f>_xlfn.XLOOKUP(B188,Rotineiros!$B$1:$B$831,Rotineiros!$A$1:$A$831,"")</f>
        <v>F0171999</v>
      </c>
      <c r="B188" t="s">
        <v>415</v>
      </c>
      <c r="C188" t="s">
        <v>3524</v>
      </c>
      <c r="D188" t="s">
        <v>417</v>
      </c>
      <c r="E188" s="3" t="s">
        <v>14</v>
      </c>
      <c r="F188" s="3" t="s">
        <v>782</v>
      </c>
      <c r="G188" s="55">
        <v>58</v>
      </c>
      <c r="H188"/>
      <c r="I188"/>
    </row>
    <row r="189" spans="1:9" s="25" customFormat="1">
      <c r="A189" t="str">
        <f>_xlfn.XLOOKUP(B189,Rotineiros!$B$1:$B$831,Rotineiros!$A$1:$A$831,"")</f>
        <v>F0173109</v>
      </c>
      <c r="B189" t="s">
        <v>1637</v>
      </c>
      <c r="C189" t="s">
        <v>408</v>
      </c>
      <c r="D189" t="s">
        <v>1638</v>
      </c>
      <c r="E189" s="3" t="s">
        <v>14</v>
      </c>
      <c r="F189" s="3" t="s">
        <v>782</v>
      </c>
      <c r="G189" s="55" t="s">
        <v>782</v>
      </c>
      <c r="H189"/>
      <c r="I189"/>
    </row>
    <row r="190" spans="1:9" s="25" customFormat="1">
      <c r="A190" t="s">
        <v>3598</v>
      </c>
      <c r="B190" t="s">
        <v>2977</v>
      </c>
      <c r="C190" t="s">
        <v>3177</v>
      </c>
      <c r="D190" t="s">
        <v>3178</v>
      </c>
      <c r="E190" s="3"/>
      <c r="F190" s="3" t="s">
        <v>782</v>
      </c>
      <c r="G190" s="55" t="s">
        <v>782</v>
      </c>
      <c r="H190"/>
      <c r="I190"/>
    </row>
    <row r="191" spans="1:9" s="25" customFormat="1">
      <c r="A191" t="s">
        <v>3606</v>
      </c>
      <c r="B191" t="s">
        <v>3276</v>
      </c>
      <c r="C191" t="s">
        <v>3277</v>
      </c>
      <c r="D191" t="s">
        <v>3278</v>
      </c>
      <c r="E191" s="3"/>
      <c r="F191" s="3" t="s">
        <v>782</v>
      </c>
      <c r="G191" s="55" t="s">
        <v>782</v>
      </c>
      <c r="H191"/>
      <c r="I191"/>
    </row>
    <row r="192" spans="1:9" s="25" customFormat="1">
      <c r="A192" t="str">
        <f>_xlfn.XLOOKUP(B192,Rotineiros!$B$1:$B$831,Rotineiros!$A$1:$A$831,"")</f>
        <v>F0310564</v>
      </c>
      <c r="B192" t="s">
        <v>2515</v>
      </c>
      <c r="C192" t="s">
        <v>185</v>
      </c>
      <c r="D192" t="s">
        <v>2517</v>
      </c>
      <c r="E192" s="3" t="s">
        <v>14</v>
      </c>
      <c r="F192" s="3" t="s">
        <v>782</v>
      </c>
      <c r="G192" s="55" t="s">
        <v>782</v>
      </c>
      <c r="H192"/>
      <c r="I192"/>
    </row>
    <row r="193" spans="1:9" s="25" customFormat="1">
      <c r="A193" t="s">
        <v>3562</v>
      </c>
      <c r="B193" t="s">
        <v>3024</v>
      </c>
      <c r="C193" t="s">
        <v>906</v>
      </c>
      <c r="D193" t="s">
        <v>3025</v>
      </c>
      <c r="E193" s="3"/>
      <c r="F193" s="3" t="s">
        <v>782</v>
      </c>
      <c r="G193" s="55" t="s">
        <v>782</v>
      </c>
      <c r="H193"/>
      <c r="I193" s="3"/>
    </row>
    <row r="194" spans="1:9" s="25" customFormat="1">
      <c r="A194" t="str">
        <f>_xlfn.XLOOKUP(B194,Rotineiros!$B$1:$B$831,Rotineiros!$A$1:$A$831,"")</f>
        <v>F0382459</v>
      </c>
      <c r="B194" t="s">
        <v>2164</v>
      </c>
      <c r="C194" t="s">
        <v>240</v>
      </c>
      <c r="D194" t="s">
        <v>2165</v>
      </c>
      <c r="E194" s="3" t="s">
        <v>14</v>
      </c>
      <c r="F194" s="3" t="s">
        <v>782</v>
      </c>
      <c r="G194" s="55" t="s">
        <v>782</v>
      </c>
      <c r="H194"/>
      <c r="I194" s="3"/>
    </row>
    <row r="195" spans="1:9" s="25" customFormat="1">
      <c r="A195" t="s">
        <v>3762</v>
      </c>
      <c r="B195" t="s">
        <v>3439</v>
      </c>
      <c r="C195" t="s">
        <v>341</v>
      </c>
      <c r="D195" t="s">
        <v>3440</v>
      </c>
      <c r="E195" s="3"/>
      <c r="F195" s="3" t="s">
        <v>782</v>
      </c>
      <c r="G195" s="55" t="s">
        <v>782</v>
      </c>
      <c r="H195"/>
      <c r="I195" s="3"/>
    </row>
    <row r="196" spans="1:9" s="25" customFormat="1">
      <c r="A196" t="s">
        <v>3755</v>
      </c>
      <c r="B196" t="s">
        <v>2978</v>
      </c>
      <c r="C196" t="s">
        <v>33</v>
      </c>
      <c r="D196" t="s">
        <v>3106</v>
      </c>
      <c r="E196" s="3"/>
      <c r="F196" s="3" t="s">
        <v>782</v>
      </c>
      <c r="G196" s="55" t="s">
        <v>782</v>
      </c>
      <c r="H196"/>
      <c r="I196" s="3"/>
    </row>
    <row r="197" spans="1:9" s="25" customFormat="1">
      <c r="A197" t="s">
        <v>3697</v>
      </c>
      <c r="B197" t="s">
        <v>2979</v>
      </c>
      <c r="C197" t="s">
        <v>12</v>
      </c>
      <c r="D197" t="s">
        <v>3132</v>
      </c>
      <c r="E197" s="3"/>
      <c r="F197" s="3" t="s">
        <v>782</v>
      </c>
      <c r="G197" s="55" t="s">
        <v>782</v>
      </c>
      <c r="H197"/>
      <c r="I197" s="3"/>
    </row>
    <row r="198" spans="1:9" s="25" customFormat="1">
      <c r="A198" t="s">
        <v>3641</v>
      </c>
      <c r="B198" t="s">
        <v>3091</v>
      </c>
      <c r="C198" t="s">
        <v>195</v>
      </c>
      <c r="D198" t="s">
        <v>3092</v>
      </c>
      <c r="E198" s="3"/>
      <c r="F198" s="3" t="s">
        <v>782</v>
      </c>
      <c r="G198" s="55" t="s">
        <v>782</v>
      </c>
      <c r="H198"/>
      <c r="I198" s="3"/>
    </row>
    <row r="199" spans="1:9" s="25" customFormat="1">
      <c r="A199" t="str">
        <f>_xlfn.XLOOKUP(B199,Rotineiros!$B$1:$B$831,Rotineiros!$A$1:$A$831,"")</f>
        <v>F0429435</v>
      </c>
      <c r="B199" t="s">
        <v>2099</v>
      </c>
      <c r="C199" t="s">
        <v>341</v>
      </c>
      <c r="D199" t="s">
        <v>2100</v>
      </c>
      <c r="E199" s="3" t="s">
        <v>14</v>
      </c>
      <c r="F199" s="3" t="s">
        <v>782</v>
      </c>
      <c r="G199" s="55">
        <v>33</v>
      </c>
      <c r="H199"/>
      <c r="I199" s="3"/>
    </row>
    <row r="200" spans="1:9" s="25" customFormat="1">
      <c r="A200" t="str">
        <f>_xlfn.XLOOKUP(B200,Rotineiros!$B$1:$B$831,Rotineiros!$A$1:$A$831,"")</f>
        <v>F0431352</v>
      </c>
      <c r="B200" t="s">
        <v>426</v>
      </c>
      <c r="C200" t="s">
        <v>3453</v>
      </c>
      <c r="D200" t="s">
        <v>428</v>
      </c>
      <c r="E200" s="3" t="s">
        <v>14</v>
      </c>
      <c r="F200" s="3" t="s">
        <v>782</v>
      </c>
      <c r="G200" s="55" t="s">
        <v>782</v>
      </c>
      <c r="H200"/>
      <c r="I200" s="3"/>
    </row>
    <row r="201" spans="1:9" s="25" customFormat="1">
      <c r="A201" t="str">
        <f>_xlfn.XLOOKUP(B201,Rotineiros!$B$1:$B$831,Rotineiros!$A$1:$A$831,"")</f>
        <v>F0434241</v>
      </c>
      <c r="B201" t="s">
        <v>423</v>
      </c>
      <c r="C201" t="s">
        <v>3234</v>
      </c>
      <c r="D201" t="s">
        <v>424</v>
      </c>
      <c r="E201" s="3" t="s">
        <v>14</v>
      </c>
      <c r="F201" s="3" t="s">
        <v>782</v>
      </c>
      <c r="G201" s="55" t="s">
        <v>782</v>
      </c>
      <c r="H201"/>
      <c r="I201" s="3"/>
    </row>
    <row r="202" spans="1:9" s="25" customFormat="1">
      <c r="A202" t="str">
        <f>_xlfn.XLOOKUP(B202,Rotineiros!$B$1:$B$831,Rotineiros!$A$1:$A$831,"")</f>
        <v>F0435751</v>
      </c>
      <c r="B202" t="s">
        <v>2567</v>
      </c>
      <c r="C202" t="s">
        <v>3011</v>
      </c>
      <c r="D202" t="s">
        <v>2569</v>
      </c>
      <c r="E202" s="3" t="s">
        <v>14</v>
      </c>
      <c r="F202" s="3" t="s">
        <v>782</v>
      </c>
      <c r="G202" s="55" t="s">
        <v>782</v>
      </c>
      <c r="H202"/>
      <c r="I202" s="3"/>
    </row>
    <row r="203" spans="1:9" s="25" customFormat="1">
      <c r="A203" t="str">
        <f>_xlfn.XLOOKUP(B203,Rotineiros!$B$1:$B$831,Rotineiros!$A$1:$A$831,"")</f>
        <v>F0435866</v>
      </c>
      <c r="B203" t="s">
        <v>845</v>
      </c>
      <c r="C203" t="s">
        <v>240</v>
      </c>
      <c r="D203" t="s">
        <v>847</v>
      </c>
      <c r="E203" s="3" t="s">
        <v>14</v>
      </c>
      <c r="F203" s="3" t="s">
        <v>782</v>
      </c>
      <c r="G203" s="55" t="s">
        <v>782</v>
      </c>
      <c r="H203"/>
      <c r="I203" s="3"/>
    </row>
    <row r="204" spans="1:9" s="25" customFormat="1">
      <c r="A204" t="s">
        <v>3563</v>
      </c>
      <c r="B204" t="s">
        <v>3434</v>
      </c>
      <c r="C204" t="s">
        <v>408</v>
      </c>
      <c r="D204" t="s">
        <v>3435</v>
      </c>
      <c r="E204" s="3"/>
      <c r="F204" s="3" t="s">
        <v>782</v>
      </c>
      <c r="G204" s="55" t="s">
        <v>782</v>
      </c>
      <c r="H204"/>
      <c r="I204" s="3"/>
    </row>
    <row r="205" spans="1:9" s="25" customFormat="1">
      <c r="A205" t="str">
        <f>_xlfn.XLOOKUP(B205,Rotineiros!$B$1:$B$831,Rotineiros!$A$1:$A$831,"")</f>
        <v>F0436799</v>
      </c>
      <c r="B205" t="s">
        <v>125</v>
      </c>
      <c r="C205" t="s">
        <v>185</v>
      </c>
      <c r="D205" t="s">
        <v>127</v>
      </c>
      <c r="E205" s="3" t="s">
        <v>14</v>
      </c>
      <c r="F205" s="3" t="s">
        <v>782</v>
      </c>
      <c r="G205" s="55" t="s">
        <v>782</v>
      </c>
      <c r="H205"/>
      <c r="I205" s="3"/>
    </row>
    <row r="206" spans="1:9" s="25" customFormat="1">
      <c r="A206" t="str">
        <f>_xlfn.XLOOKUP(B206,Rotineiros!$B$1:$B$831,Rotineiros!$A$1:$A$831,"")</f>
        <v>F0440798</v>
      </c>
      <c r="B206" t="s">
        <v>1256</v>
      </c>
      <c r="C206" t="s">
        <v>818</v>
      </c>
      <c r="D206" t="s">
        <v>1257</v>
      </c>
      <c r="E206" s="3" t="s">
        <v>14</v>
      </c>
      <c r="F206" s="3" t="s">
        <v>782</v>
      </c>
      <c r="G206" s="55" t="s">
        <v>782</v>
      </c>
      <c r="H206"/>
      <c r="I206" s="3"/>
    </row>
    <row r="207" spans="1:9" s="25" customFormat="1">
      <c r="A207" t="str">
        <f>_xlfn.XLOOKUP(B207,Rotineiros!$B$1:$B$831,Rotineiros!$A$1:$A$831,"")</f>
        <v>F0442805</v>
      </c>
      <c r="B207" t="s">
        <v>2759</v>
      </c>
      <c r="C207" t="s">
        <v>240</v>
      </c>
      <c r="D207" t="s">
        <v>3159</v>
      </c>
      <c r="E207" s="3" t="s">
        <v>14</v>
      </c>
      <c r="F207" s="3" t="s">
        <v>782</v>
      </c>
      <c r="G207" s="55" t="s">
        <v>782</v>
      </c>
      <c r="H207"/>
      <c r="I207" s="3"/>
    </row>
    <row r="208" spans="1:9" s="25" customFormat="1">
      <c r="A208" t="s">
        <v>3711</v>
      </c>
      <c r="B208" t="s">
        <v>3042</v>
      </c>
      <c r="C208" t="s">
        <v>3043</v>
      </c>
      <c r="D208" t="s">
        <v>3044</v>
      </c>
      <c r="E208" s="3"/>
      <c r="F208" s="3" t="s">
        <v>782</v>
      </c>
      <c r="G208" s="55" t="s">
        <v>782</v>
      </c>
      <c r="H208"/>
      <c r="I208" s="3"/>
    </row>
    <row r="209" spans="1:9" s="25" customFormat="1">
      <c r="A209" t="str">
        <f>_xlfn.XLOOKUP(B209,Rotineiros!$B$1:$B$831,Rotineiros!$A$1:$A$831,"")</f>
        <v>F0616299</v>
      </c>
      <c r="B209" t="s">
        <v>132</v>
      </c>
      <c r="C209" t="s">
        <v>62</v>
      </c>
      <c r="D209" t="s">
        <v>133</v>
      </c>
      <c r="E209" s="3" t="s">
        <v>14</v>
      </c>
      <c r="F209" s="3" t="s">
        <v>782</v>
      </c>
      <c r="G209" s="55">
        <v>85</v>
      </c>
      <c r="H209"/>
      <c r="I209" s="3"/>
    </row>
    <row r="210" spans="1:9" s="25" customFormat="1">
      <c r="A210" t="s">
        <v>3564</v>
      </c>
      <c r="B210" t="s">
        <v>3421</v>
      </c>
      <c r="C210" t="s">
        <v>78</v>
      </c>
      <c r="D210" t="s">
        <v>3422</v>
      </c>
      <c r="E210" s="3"/>
      <c r="F210" s="3" t="s">
        <v>782</v>
      </c>
      <c r="G210" s="55" t="s">
        <v>782</v>
      </c>
      <c r="H210"/>
      <c r="I210" s="3"/>
    </row>
    <row r="211" spans="1:9" s="25" customFormat="1">
      <c r="A211" t="str">
        <f>_xlfn.XLOOKUP(B211,Rotineiros!$B$1:$B$831,Rotineiros!$A$1:$A$831,"")</f>
        <v>F0723622</v>
      </c>
      <c r="B211" t="s">
        <v>437</v>
      </c>
      <c r="C211" t="s">
        <v>3544</v>
      </c>
      <c r="D211" t="s">
        <v>438</v>
      </c>
      <c r="E211" s="3" t="s">
        <v>14</v>
      </c>
      <c r="F211" s="3" t="s">
        <v>782</v>
      </c>
      <c r="G211" s="55" t="s">
        <v>782</v>
      </c>
      <c r="H211"/>
      <c r="I211" s="3"/>
    </row>
    <row r="212" spans="1:9" s="25" customFormat="1">
      <c r="A212" t="s">
        <v>3640</v>
      </c>
      <c r="B212" t="s">
        <v>2980</v>
      </c>
      <c r="C212" t="s">
        <v>511</v>
      </c>
      <c r="D212" t="s">
        <v>3374</v>
      </c>
      <c r="E212" s="3"/>
      <c r="F212" s="3" t="s">
        <v>782</v>
      </c>
      <c r="G212" s="55">
        <v>43</v>
      </c>
      <c r="H212"/>
      <c r="I212" s="3"/>
    </row>
    <row r="213" spans="1:9" s="25" customFormat="1">
      <c r="A213" t="str">
        <f>_xlfn.XLOOKUP(B213,Rotineiros!$B$1:$B$831,Rotineiros!$A$1:$A$831,"")</f>
        <v>F0733864</v>
      </c>
      <c r="B213" t="s">
        <v>1422</v>
      </c>
      <c r="C213" t="s">
        <v>3352</v>
      </c>
      <c r="D213" t="s">
        <v>1423</v>
      </c>
      <c r="E213" s="3" t="s">
        <v>14</v>
      </c>
      <c r="F213" s="3" t="s">
        <v>782</v>
      </c>
      <c r="G213" s="55">
        <v>75</v>
      </c>
      <c r="H213"/>
      <c r="I213" s="3"/>
    </row>
    <row r="214" spans="1:9" s="25" customFormat="1">
      <c r="A214" t="s">
        <v>3654</v>
      </c>
      <c r="B214" t="s">
        <v>2981</v>
      </c>
      <c r="C214" t="s">
        <v>42</v>
      </c>
      <c r="D214" t="s">
        <v>3210</v>
      </c>
      <c r="E214" s="3"/>
      <c r="F214" s="3" t="s">
        <v>782</v>
      </c>
      <c r="G214" s="55" t="s">
        <v>782</v>
      </c>
      <c r="H214"/>
      <c r="I214" s="3"/>
    </row>
    <row r="215" spans="1:9" s="25" customFormat="1">
      <c r="A215" t="str">
        <f>_xlfn.XLOOKUP(B215,Rotineiros!$B$1:$B$831,Rotineiros!$A$1:$A$831,"")</f>
        <v>F0738539</v>
      </c>
      <c r="B215" t="s">
        <v>1644</v>
      </c>
      <c r="C215" t="s">
        <v>149</v>
      </c>
      <c r="D215" t="s">
        <v>1645</v>
      </c>
      <c r="E215" s="3" t="s">
        <v>14</v>
      </c>
      <c r="F215" s="3" t="s">
        <v>782</v>
      </c>
      <c r="G215" s="55">
        <v>46</v>
      </c>
      <c r="H215"/>
      <c r="I215" s="3"/>
    </row>
    <row r="216" spans="1:9" s="25" customFormat="1">
      <c r="A216" t="str">
        <f>_xlfn.XLOOKUP(B216,Rotineiros!$B$1:$B$831,Rotineiros!$A$1:$A$831,"")</f>
        <v>F0739028</v>
      </c>
      <c r="B216" t="s">
        <v>138</v>
      </c>
      <c r="C216" t="s">
        <v>257</v>
      </c>
      <c r="D216" t="s">
        <v>139</v>
      </c>
      <c r="E216" s="3" t="s">
        <v>14</v>
      </c>
      <c r="F216" s="3" t="s">
        <v>782</v>
      </c>
      <c r="G216" s="55" t="s">
        <v>782</v>
      </c>
      <c r="H216"/>
      <c r="I216" s="3"/>
    </row>
    <row r="217" spans="1:9" s="25" customFormat="1">
      <c r="A217" t="str">
        <f>_xlfn.XLOOKUP(B217,Rotineiros!$B$1:$B$831,Rotineiros!$A$1:$A$831,"")</f>
        <v>F0739445</v>
      </c>
      <c r="B217" t="s">
        <v>863</v>
      </c>
      <c r="C217" t="s">
        <v>185</v>
      </c>
      <c r="D217" t="s">
        <v>865</v>
      </c>
      <c r="E217" s="3" t="s">
        <v>14</v>
      </c>
      <c r="F217" s="3" t="s">
        <v>782</v>
      </c>
      <c r="G217" s="55" t="s">
        <v>782</v>
      </c>
      <c r="H217"/>
      <c r="I217" s="3"/>
    </row>
    <row r="218" spans="1:9" s="25" customFormat="1">
      <c r="A218" t="str">
        <f>_xlfn.XLOOKUP(B218,Rotineiros!$B$1:$B$831,Rotineiros!$A$1:$A$831,"")</f>
        <v>F0741435</v>
      </c>
      <c r="B218" t="s">
        <v>135</v>
      </c>
      <c r="C218" t="s">
        <v>257</v>
      </c>
      <c r="D218" t="s">
        <v>136</v>
      </c>
      <c r="E218" s="3" t="s">
        <v>14</v>
      </c>
      <c r="F218" s="3" t="s">
        <v>782</v>
      </c>
      <c r="G218" s="55" t="s">
        <v>782</v>
      </c>
      <c r="H218"/>
      <c r="I218" s="3"/>
    </row>
    <row r="219" spans="1:9" s="25" customFormat="1">
      <c r="A219" t="s">
        <v>3565</v>
      </c>
      <c r="B219" t="s">
        <v>3265</v>
      </c>
      <c r="C219" t="s">
        <v>341</v>
      </c>
      <c r="D219" t="s">
        <v>3266</v>
      </c>
      <c r="E219" s="3"/>
      <c r="F219" s="3" t="s">
        <v>782</v>
      </c>
      <c r="G219" s="55" t="s">
        <v>782</v>
      </c>
      <c r="H219"/>
      <c r="I219" s="3"/>
    </row>
    <row r="220" spans="1:9" s="25" customFormat="1">
      <c r="A220" t="s">
        <v>3638</v>
      </c>
      <c r="B220" t="s">
        <v>2982</v>
      </c>
      <c r="C220" t="s">
        <v>195</v>
      </c>
      <c r="D220" t="s">
        <v>3090</v>
      </c>
      <c r="E220" s="3"/>
      <c r="F220" s="3" t="s">
        <v>782</v>
      </c>
      <c r="G220" s="55">
        <v>45</v>
      </c>
      <c r="H220"/>
      <c r="I220" s="3"/>
    </row>
    <row r="221" spans="1:9" s="25" customFormat="1">
      <c r="A221" t="str">
        <f>_xlfn.XLOOKUP(B221,Rotineiros!$B$1:$B$831,Rotineiros!$A$1:$A$831,"")</f>
        <v>F0777249</v>
      </c>
      <c r="B221" t="s">
        <v>141</v>
      </c>
      <c r="C221" t="s">
        <v>18</v>
      </c>
      <c r="D221" t="s">
        <v>142</v>
      </c>
      <c r="E221" s="3" t="s">
        <v>14</v>
      </c>
      <c r="F221" s="3" t="s">
        <v>782</v>
      </c>
      <c r="G221" s="55" t="s">
        <v>782</v>
      </c>
      <c r="H221"/>
      <c r="I221" s="3"/>
    </row>
    <row r="222" spans="1:9" s="25" customFormat="1">
      <c r="A222" t="str">
        <f>_xlfn.XLOOKUP(B222,Rotineiros!$B$1:$B$831,Rotineiros!$A$1:$A$831,"")</f>
        <v>F0784098</v>
      </c>
      <c r="B222" t="s">
        <v>2773</v>
      </c>
      <c r="C222" t="s">
        <v>3322</v>
      </c>
      <c r="D222" t="s">
        <v>3323</v>
      </c>
      <c r="E222" s="3" t="s">
        <v>14</v>
      </c>
      <c r="F222" s="3" t="s">
        <v>782</v>
      </c>
      <c r="G222" s="55" t="s">
        <v>782</v>
      </c>
      <c r="H222"/>
      <c r="I222" s="3"/>
    </row>
    <row r="223" spans="1:9" s="25" customFormat="1">
      <c r="A223" t="str">
        <f>_xlfn.XLOOKUP(B223,Rotineiros!$B$1:$B$831,Rotineiros!$A$1:$A$831,"")</f>
        <v>F1200199</v>
      </c>
      <c r="B223" t="s">
        <v>144</v>
      </c>
      <c r="C223" t="s">
        <v>3005</v>
      </c>
      <c r="D223" t="s">
        <v>146</v>
      </c>
      <c r="E223" s="3" t="s">
        <v>14</v>
      </c>
      <c r="F223" s="3" t="s">
        <v>782</v>
      </c>
      <c r="G223" s="55" t="s">
        <v>782</v>
      </c>
      <c r="H223"/>
      <c r="I223" s="3"/>
    </row>
    <row r="224" spans="1:9" s="25" customFormat="1">
      <c r="A224" t="str">
        <f>_xlfn.XLOOKUP(B224,Rotineiros!$B$1:$B$831,Rotineiros!$A$1:$A$831,"")</f>
        <v>F1232838</v>
      </c>
      <c r="B224" t="s">
        <v>2188</v>
      </c>
      <c r="C224" t="s">
        <v>3172</v>
      </c>
      <c r="D224" t="s">
        <v>2190</v>
      </c>
      <c r="E224" s="3" t="s">
        <v>14</v>
      </c>
      <c r="F224" s="3" t="s">
        <v>782</v>
      </c>
      <c r="G224" s="55" t="s">
        <v>782</v>
      </c>
      <c r="H224"/>
      <c r="I224" s="3"/>
    </row>
    <row r="225" spans="1:9" s="25" customFormat="1">
      <c r="A225" t="str">
        <f>_xlfn.XLOOKUP(B225,Rotineiros!$B$1:$B$831,Rotineiros!$A$1:$A$831,"")</f>
        <v>F1462419</v>
      </c>
      <c r="B225" t="s">
        <v>1278</v>
      </c>
      <c r="C225" t="s">
        <v>12</v>
      </c>
      <c r="D225" t="s">
        <v>1280</v>
      </c>
      <c r="E225" s="3" t="s">
        <v>14</v>
      </c>
      <c r="F225" s="3" t="s">
        <v>782</v>
      </c>
      <c r="G225" s="55" t="s">
        <v>782</v>
      </c>
      <c r="H225"/>
      <c r="I225" s="3"/>
    </row>
    <row r="226" spans="1:9" s="25" customFormat="1">
      <c r="A226" t="s">
        <v>3752</v>
      </c>
      <c r="B226" t="s">
        <v>2983</v>
      </c>
      <c r="C226" t="s">
        <v>3492</v>
      </c>
      <c r="D226" t="s">
        <v>3493</v>
      </c>
      <c r="E226" s="3"/>
      <c r="F226" s="3" t="s">
        <v>782</v>
      </c>
      <c r="G226" s="55" t="s">
        <v>782</v>
      </c>
      <c r="H226"/>
      <c r="I226" s="3"/>
    </row>
    <row r="227" spans="1:9" s="25" customFormat="1">
      <c r="A227" t="s">
        <v>3639</v>
      </c>
      <c r="B227" t="s">
        <v>3078</v>
      </c>
      <c r="C227" t="s">
        <v>302</v>
      </c>
      <c r="D227" t="s">
        <v>3079</v>
      </c>
      <c r="E227" s="3"/>
      <c r="F227" s="3" t="s">
        <v>782</v>
      </c>
      <c r="G227" s="55" t="s">
        <v>782</v>
      </c>
      <c r="H227"/>
      <c r="I227" s="3"/>
    </row>
    <row r="228" spans="1:9" s="25" customFormat="1">
      <c r="A228" t="s">
        <v>3681</v>
      </c>
      <c r="B228" t="s">
        <v>3255</v>
      </c>
      <c r="C228" t="s">
        <v>2377</v>
      </c>
      <c r="D228" t="s">
        <v>3256</v>
      </c>
      <c r="E228" s="3"/>
      <c r="F228" s="3" t="s">
        <v>782</v>
      </c>
      <c r="G228" s="55" t="s">
        <v>782</v>
      </c>
      <c r="H228"/>
      <c r="I228" s="3"/>
    </row>
    <row r="229" spans="1:9" s="25" customFormat="1">
      <c r="A229" t="str">
        <f>_xlfn.XLOOKUP(B229,Rotineiros!$B$1:$B$831,Rotineiros!$A$1:$A$831,"")</f>
        <v>F1647479</v>
      </c>
      <c r="B229" t="s">
        <v>2039</v>
      </c>
      <c r="C229" t="s">
        <v>368</v>
      </c>
      <c r="D229" t="s">
        <v>2040</v>
      </c>
      <c r="E229" s="3" t="s">
        <v>14</v>
      </c>
      <c r="F229" s="3" t="s">
        <v>782</v>
      </c>
      <c r="G229" s="55">
        <v>81</v>
      </c>
      <c r="H229"/>
      <c r="I229" s="3"/>
    </row>
    <row r="230" spans="1:9" s="25" customFormat="1">
      <c r="A230" t="s">
        <v>3745</v>
      </c>
      <c r="B230" t="s">
        <v>3170</v>
      </c>
      <c r="C230" t="s">
        <v>172</v>
      </c>
      <c r="D230" t="s">
        <v>3171</v>
      </c>
      <c r="E230" s="3"/>
      <c r="F230" s="3" t="s">
        <v>782</v>
      </c>
      <c r="G230" s="55" t="s">
        <v>782</v>
      </c>
      <c r="H230"/>
      <c r="I230" s="3"/>
    </row>
    <row r="231" spans="1:9" s="25" customFormat="1">
      <c r="A231" t="s">
        <v>3738</v>
      </c>
      <c r="B231" t="s">
        <v>3192</v>
      </c>
      <c r="C231" t="s">
        <v>47</v>
      </c>
      <c r="D231" t="s">
        <v>3193</v>
      </c>
      <c r="E231" s="3"/>
      <c r="F231" s="3" t="s">
        <v>782</v>
      </c>
      <c r="G231" s="55" t="s">
        <v>782</v>
      </c>
      <c r="H231"/>
      <c r="I231" s="3"/>
    </row>
    <row r="232" spans="1:9" s="25" customFormat="1">
      <c r="A232" t="s">
        <v>3696</v>
      </c>
      <c r="B232" t="s">
        <v>2984</v>
      </c>
      <c r="C232" t="s">
        <v>62</v>
      </c>
      <c r="D232" t="s">
        <v>3306</v>
      </c>
      <c r="E232" s="3"/>
      <c r="F232" s="3" t="s">
        <v>782</v>
      </c>
      <c r="G232" s="55" t="s">
        <v>782</v>
      </c>
      <c r="H232"/>
      <c r="I232" s="3"/>
    </row>
    <row r="233" spans="1:9" s="25" customFormat="1">
      <c r="A233" t="s">
        <v>3712</v>
      </c>
      <c r="B233" t="s">
        <v>2985</v>
      </c>
      <c r="C233" t="s">
        <v>3124</v>
      </c>
      <c r="D233" t="s">
        <v>3125</v>
      </c>
      <c r="E233" s="3"/>
      <c r="F233" s="3" t="s">
        <v>782</v>
      </c>
      <c r="G233" s="55" t="s">
        <v>782</v>
      </c>
      <c r="H233"/>
      <c r="I233" s="3"/>
    </row>
    <row r="234" spans="1:9" s="25" customFormat="1">
      <c r="A234" t="str">
        <f>_xlfn.XLOOKUP(B234,Rotineiros!$B$1:$B$831,Rotineiros!$A$1:$A$831,"")</f>
        <v>F1694517</v>
      </c>
      <c r="B234" t="s">
        <v>2072</v>
      </c>
      <c r="C234" t="s">
        <v>3146</v>
      </c>
      <c r="D234" t="s">
        <v>2073</v>
      </c>
      <c r="E234" s="3" t="s">
        <v>14</v>
      </c>
      <c r="F234" s="3" t="s">
        <v>782</v>
      </c>
      <c r="G234" s="55" t="s">
        <v>782</v>
      </c>
      <c r="H234"/>
      <c r="I234"/>
    </row>
    <row r="235" spans="1:9" s="25" customFormat="1">
      <c r="A235" t="s">
        <v>3746</v>
      </c>
      <c r="B235" t="s">
        <v>3140</v>
      </c>
      <c r="C235" t="s">
        <v>195</v>
      </c>
      <c r="D235" t="s">
        <v>3141</v>
      </c>
      <c r="E235" s="3"/>
      <c r="F235" s="3" t="s">
        <v>782</v>
      </c>
      <c r="G235" s="55" t="s">
        <v>782</v>
      </c>
      <c r="H235"/>
      <c r="I235"/>
    </row>
    <row r="236" spans="1:9" s="25" customFormat="1">
      <c r="A236" t="s">
        <v>3566</v>
      </c>
      <c r="B236" t="s">
        <v>3448</v>
      </c>
      <c r="C236" t="s">
        <v>302</v>
      </c>
      <c r="D236" t="s">
        <v>3449</v>
      </c>
      <c r="E236" s="3"/>
      <c r="F236" s="3" t="s">
        <v>782</v>
      </c>
      <c r="G236" s="55" t="s">
        <v>782</v>
      </c>
      <c r="H236"/>
      <c r="I236"/>
    </row>
    <row r="237" spans="1:9" s="25" customFormat="1">
      <c r="A237" t="str">
        <f>_xlfn.XLOOKUP(B237,Rotineiros!$B$1:$B$831,Rotineiros!$A$1:$A$831,"")</f>
        <v>F1704805</v>
      </c>
      <c r="B237" t="s">
        <v>449</v>
      </c>
      <c r="C237" t="s">
        <v>3121</v>
      </c>
      <c r="D237" t="s">
        <v>450</v>
      </c>
      <c r="E237" s="3" t="s">
        <v>14</v>
      </c>
      <c r="F237" s="3" t="s">
        <v>782</v>
      </c>
      <c r="G237" s="55">
        <v>62</v>
      </c>
      <c r="H237"/>
      <c r="I237"/>
    </row>
    <row r="238" spans="1:9" s="25" customFormat="1">
      <c r="A238" t="str">
        <f>_xlfn.XLOOKUP(B238,Rotineiros!$B$1:$B$831,Rotineiros!$A$1:$A$831,"")</f>
        <v>F1704959</v>
      </c>
      <c r="B238" t="s">
        <v>879</v>
      </c>
      <c r="C238" t="s">
        <v>785</v>
      </c>
      <c r="D238" t="s">
        <v>880</v>
      </c>
      <c r="E238" s="3" t="s">
        <v>14</v>
      </c>
      <c r="F238" s="3" t="s">
        <v>782</v>
      </c>
      <c r="G238" s="55" t="s">
        <v>782</v>
      </c>
      <c r="H238"/>
      <c r="I238"/>
    </row>
    <row r="239" spans="1:9" s="25" customFormat="1">
      <c r="A239" t="str">
        <f>_xlfn.XLOOKUP(B239,Rotineiros!$B$1:$B$831,Rotineiros!$A$1:$A$831,"")</f>
        <v>F1728819</v>
      </c>
      <c r="B239" t="s">
        <v>148</v>
      </c>
      <c r="C239" t="s">
        <v>195</v>
      </c>
      <c r="D239" t="s">
        <v>150</v>
      </c>
      <c r="E239" s="3" t="s">
        <v>14</v>
      </c>
      <c r="F239" s="3" t="s">
        <v>782</v>
      </c>
      <c r="G239" s="55">
        <v>38</v>
      </c>
      <c r="H239"/>
      <c r="I239"/>
    </row>
    <row r="240" spans="1:9" s="25" customFormat="1">
      <c r="A240" t="s">
        <v>3637</v>
      </c>
      <c r="B240" t="s">
        <v>3116</v>
      </c>
      <c r="C240" t="s">
        <v>172</v>
      </c>
      <c r="D240" t="s">
        <v>3117</v>
      </c>
      <c r="E240" s="3"/>
      <c r="F240" s="3" t="s">
        <v>782</v>
      </c>
      <c r="G240" s="55" t="s">
        <v>782</v>
      </c>
      <c r="H240"/>
      <c r="I240"/>
    </row>
    <row r="241" spans="1:9" s="25" customFormat="1">
      <c r="A241" t="str">
        <f>_xlfn.XLOOKUP(B241,Rotineiros!$B$1:$B$831,Rotineiros!$A$1:$A$831,"")</f>
        <v>F1807759</v>
      </c>
      <c r="B241" t="s">
        <v>890</v>
      </c>
      <c r="C241" t="s">
        <v>2155</v>
      </c>
      <c r="D241" t="s">
        <v>892</v>
      </c>
      <c r="E241" s="3" t="s">
        <v>14</v>
      </c>
      <c r="F241" s="3" t="s">
        <v>782</v>
      </c>
      <c r="G241" s="55" t="s">
        <v>782</v>
      </c>
      <c r="H241"/>
      <c r="I241"/>
    </row>
    <row r="242" spans="1:9" s="25" customFormat="1">
      <c r="A242" t="str">
        <f>_xlfn.XLOOKUP(B242,Rotineiros!$B$1:$B$831,Rotineiros!$A$1:$A$831,"")</f>
        <v>F1807792</v>
      </c>
      <c r="B242" t="s">
        <v>152</v>
      </c>
      <c r="C242" t="s">
        <v>33</v>
      </c>
      <c r="D242" t="s">
        <v>154</v>
      </c>
      <c r="E242" s="3" t="s">
        <v>14</v>
      </c>
      <c r="F242" s="3" t="s">
        <v>782</v>
      </c>
      <c r="G242" s="55" t="s">
        <v>782</v>
      </c>
      <c r="H242"/>
      <c r="I242"/>
    </row>
    <row r="243" spans="1:9" s="25" customFormat="1">
      <c r="A243" t="str">
        <f>_xlfn.XLOOKUP(B243,Rotineiros!$B$1:$B$831,Rotineiros!$A$1:$A$831,"")</f>
        <v>F1810249</v>
      </c>
      <c r="B243" t="s">
        <v>156</v>
      </c>
      <c r="C243" t="s">
        <v>3529</v>
      </c>
      <c r="D243" t="s">
        <v>157</v>
      </c>
      <c r="E243" s="3" t="s">
        <v>14</v>
      </c>
      <c r="F243" s="3" t="s">
        <v>782</v>
      </c>
      <c r="G243" s="55" t="s">
        <v>782</v>
      </c>
      <c r="H243"/>
      <c r="I243"/>
    </row>
    <row r="244" spans="1:9" s="25" customFormat="1">
      <c r="A244" t="str">
        <f>_xlfn.XLOOKUP(B244,Rotineiros!$B$1:$B$831,Rotineiros!$A$1:$A$831,"")</f>
        <v>F1835546</v>
      </c>
      <c r="B244" t="s">
        <v>159</v>
      </c>
      <c r="C244" t="s">
        <v>3447</v>
      </c>
      <c r="D244" t="s">
        <v>161</v>
      </c>
      <c r="E244" s="3" t="s">
        <v>14</v>
      </c>
      <c r="F244" s="3" t="s">
        <v>782</v>
      </c>
      <c r="G244" s="55" t="s">
        <v>782</v>
      </c>
      <c r="H244"/>
      <c r="I244"/>
    </row>
    <row r="245" spans="1:9" s="25" customFormat="1">
      <c r="A245" t="s">
        <v>3567</v>
      </c>
      <c r="B245" t="s">
        <v>3250</v>
      </c>
      <c r="C245" t="s">
        <v>785</v>
      </c>
      <c r="D245" t="s">
        <v>3251</v>
      </c>
      <c r="E245" s="3"/>
      <c r="F245" s="3" t="s">
        <v>782</v>
      </c>
      <c r="G245" s="55" t="s">
        <v>782</v>
      </c>
      <c r="H245"/>
      <c r="I245"/>
    </row>
    <row r="246" spans="1:9" s="25" customFormat="1">
      <c r="A246" t="str">
        <f>_xlfn.XLOOKUP(B246,Rotineiros!$B$1:$B$831,Rotineiros!$A$1:$A$831,"")</f>
        <v>F1887538</v>
      </c>
      <c r="B246" t="s">
        <v>2781</v>
      </c>
      <c r="C246" t="s">
        <v>796</v>
      </c>
      <c r="D246" t="s">
        <v>3006</v>
      </c>
      <c r="E246" s="3" t="s">
        <v>14</v>
      </c>
      <c r="F246" s="3" t="s">
        <v>782</v>
      </c>
      <c r="G246" s="55" t="s">
        <v>782</v>
      </c>
      <c r="H246"/>
      <c r="I246"/>
    </row>
    <row r="247" spans="1:9" s="25" customFormat="1">
      <c r="A247" t="s">
        <v>3655</v>
      </c>
      <c r="B247" t="s">
        <v>3395</v>
      </c>
      <c r="C247" t="s">
        <v>71</v>
      </c>
      <c r="D247" t="s">
        <v>3396</v>
      </c>
      <c r="E247" s="3"/>
      <c r="F247" s="3" t="s">
        <v>782</v>
      </c>
      <c r="G247" s="55" t="s">
        <v>782</v>
      </c>
      <c r="H247"/>
      <c r="I247"/>
    </row>
    <row r="248" spans="1:9" s="25" customFormat="1">
      <c r="A248" t="str">
        <f>_xlfn.XLOOKUP(B248,Rotineiros!$B$1:$B$831,Rotineiros!$A$1:$A$831,"")</f>
        <v>F1942890</v>
      </c>
      <c r="B248" t="s">
        <v>163</v>
      </c>
      <c r="C248" t="s">
        <v>3508</v>
      </c>
      <c r="D248" t="s">
        <v>165</v>
      </c>
      <c r="E248" s="3" t="s">
        <v>14</v>
      </c>
      <c r="F248" s="3" t="s">
        <v>782</v>
      </c>
      <c r="G248" s="55" t="s">
        <v>782</v>
      </c>
      <c r="H248"/>
      <c r="I248"/>
    </row>
    <row r="249" spans="1:9" s="25" customFormat="1">
      <c r="A249" t="str">
        <f>_xlfn.XLOOKUP(B249,Rotineiros!$B$1:$B$831,Rotineiros!$A$1:$A$831,"")</f>
        <v>F1995278</v>
      </c>
      <c r="B249" t="s">
        <v>452</v>
      </c>
      <c r="C249" t="s">
        <v>3463</v>
      </c>
      <c r="D249" t="s">
        <v>454</v>
      </c>
      <c r="E249" s="3" t="s">
        <v>14</v>
      </c>
      <c r="F249" s="3" t="s">
        <v>782</v>
      </c>
      <c r="G249" s="55" t="s">
        <v>782</v>
      </c>
      <c r="H249"/>
      <c r="I249"/>
    </row>
    <row r="250" spans="1:9" s="25" customFormat="1">
      <c r="A250" t="s">
        <v>3568</v>
      </c>
      <c r="B250" t="s">
        <v>3346</v>
      </c>
      <c r="C250" t="s">
        <v>164</v>
      </c>
      <c r="D250" t="s">
        <v>3347</v>
      </c>
      <c r="E250" s="3"/>
      <c r="F250" s="3" t="s">
        <v>782</v>
      </c>
      <c r="G250" s="55" t="s">
        <v>782</v>
      </c>
      <c r="H250"/>
      <c r="I250"/>
    </row>
    <row r="251" spans="1:9" s="25" customFormat="1">
      <c r="A251" t="str">
        <f>_xlfn.XLOOKUP(B251,Rotineiros!$B$1:$B$831,Rotineiros!$A$1:$A$831,"")</f>
        <v>F2030258</v>
      </c>
      <c r="B251" t="s">
        <v>2102</v>
      </c>
      <c r="C251" t="s">
        <v>3459</v>
      </c>
      <c r="D251" t="s">
        <v>2103</v>
      </c>
      <c r="E251" s="3" t="s">
        <v>14</v>
      </c>
      <c r="F251" s="3" t="s">
        <v>782</v>
      </c>
      <c r="G251" s="55" t="s">
        <v>782</v>
      </c>
      <c r="H251"/>
      <c r="I251"/>
    </row>
    <row r="252" spans="1:9" s="25" customFormat="1">
      <c r="A252" t="str">
        <f>_xlfn.XLOOKUP(B252,Rotineiros!$B$1:$B$831,Rotineiros!$A$1:$A$831,"")</f>
        <v>F2102396</v>
      </c>
      <c r="B252" t="s">
        <v>922</v>
      </c>
      <c r="C252" t="s">
        <v>3267</v>
      </c>
      <c r="D252" t="s">
        <v>923</v>
      </c>
      <c r="E252" s="3" t="s">
        <v>14</v>
      </c>
      <c r="F252" s="3" t="s">
        <v>782</v>
      </c>
      <c r="G252" s="55" t="s">
        <v>782</v>
      </c>
      <c r="H252"/>
      <c r="I252"/>
    </row>
    <row r="253" spans="1:9" s="25" customFormat="1">
      <c r="A253" t="str">
        <f>_xlfn.XLOOKUP(B253,Rotineiros!$B$1:$B$831,Rotineiros!$A$1:$A$831,"")</f>
        <v>F2116479</v>
      </c>
      <c r="B253" t="s">
        <v>2167</v>
      </c>
      <c r="C253" t="s">
        <v>3226</v>
      </c>
      <c r="D253" t="s">
        <v>2169</v>
      </c>
      <c r="E253" s="3" t="s">
        <v>14</v>
      </c>
      <c r="F253" s="3" t="s">
        <v>782</v>
      </c>
      <c r="G253" s="55" t="s">
        <v>782</v>
      </c>
      <c r="H253"/>
      <c r="I253"/>
    </row>
    <row r="254" spans="1:9" s="25" customFormat="1">
      <c r="A254" t="s">
        <v>3605</v>
      </c>
      <c r="B254" t="s">
        <v>3548</v>
      </c>
      <c r="C254" t="s">
        <v>3549</v>
      </c>
      <c r="D254" t="s">
        <v>3550</v>
      </c>
      <c r="E254" s="3"/>
      <c r="F254" s="3" t="s">
        <v>782</v>
      </c>
      <c r="G254" s="55" t="s">
        <v>782</v>
      </c>
      <c r="H254"/>
      <c r="I254"/>
    </row>
    <row r="255" spans="1:9" s="25" customFormat="1">
      <c r="A255" t="str">
        <f>_xlfn.XLOOKUP(B255,Rotineiros!$B$1:$B$831,Rotineiros!$A$1:$A$831,"")</f>
        <v>F2124048</v>
      </c>
      <c r="B255" t="s">
        <v>925</v>
      </c>
      <c r="C255" t="s">
        <v>172</v>
      </c>
      <c r="D255" t="s">
        <v>926</v>
      </c>
      <c r="E255" s="3" t="s">
        <v>14</v>
      </c>
      <c r="F255" s="3" t="s">
        <v>782</v>
      </c>
      <c r="G255" s="55">
        <v>101</v>
      </c>
      <c r="H255"/>
      <c r="I255"/>
    </row>
    <row r="256" spans="1:9" s="25" customFormat="1">
      <c r="A256" t="s">
        <v>3636</v>
      </c>
      <c r="B256" t="s">
        <v>3215</v>
      </c>
      <c r="C256" t="s">
        <v>195</v>
      </c>
      <c r="D256" t="s">
        <v>3216</v>
      </c>
      <c r="E256" s="3"/>
      <c r="F256" s="3" t="s">
        <v>782</v>
      </c>
      <c r="G256" s="55">
        <v>37</v>
      </c>
      <c r="H256"/>
      <c r="I256"/>
    </row>
    <row r="257" spans="1:9" s="25" customFormat="1">
      <c r="A257" t="s">
        <v>3758</v>
      </c>
      <c r="B257" t="s">
        <v>3188</v>
      </c>
      <c r="C257" t="s">
        <v>172</v>
      </c>
      <c r="D257" t="s">
        <v>3189</v>
      </c>
      <c r="E257" s="3"/>
      <c r="F257" s="3" t="s">
        <v>782</v>
      </c>
      <c r="G257" s="55" t="s">
        <v>782</v>
      </c>
      <c r="H257"/>
      <c r="I257"/>
    </row>
    <row r="258" spans="1:9" s="25" customFormat="1">
      <c r="A258" t="s">
        <v>3599</v>
      </c>
      <c r="B258" t="s">
        <v>3338</v>
      </c>
      <c r="C258" t="s">
        <v>3339</v>
      </c>
      <c r="D258" t="s">
        <v>3340</v>
      </c>
      <c r="E258" s="3"/>
      <c r="F258" s="3" t="s">
        <v>782</v>
      </c>
      <c r="G258" s="55" t="s">
        <v>782</v>
      </c>
      <c r="H258"/>
      <c r="I258"/>
    </row>
    <row r="259" spans="1:9" s="25" customFormat="1">
      <c r="A259" t="str">
        <f>_xlfn.XLOOKUP(B259,Rotineiros!$B$1:$B$831,Rotineiros!$A$1:$A$831,"")</f>
        <v>F2191149</v>
      </c>
      <c r="B259" t="s">
        <v>459</v>
      </c>
      <c r="C259" t="s">
        <v>1515</v>
      </c>
      <c r="D259" t="s">
        <v>460</v>
      </c>
      <c r="E259" s="3" t="s">
        <v>14</v>
      </c>
      <c r="F259" s="3" t="s">
        <v>782</v>
      </c>
      <c r="G259" s="55" t="s">
        <v>782</v>
      </c>
      <c r="H259"/>
      <c r="I259"/>
    </row>
    <row r="260" spans="1:9" s="25" customFormat="1">
      <c r="A260" t="str">
        <f>_xlfn.XLOOKUP(B260,Rotineiros!$B$1:$B$831,Rotineiros!$A$1:$A$831,"")</f>
        <v>F2195407</v>
      </c>
      <c r="B260" t="s">
        <v>2785</v>
      </c>
      <c r="C260" t="s">
        <v>195</v>
      </c>
      <c r="D260" t="s">
        <v>3064</v>
      </c>
      <c r="E260" s="3" t="s">
        <v>14</v>
      </c>
      <c r="F260" s="3" t="s">
        <v>782</v>
      </c>
      <c r="G260" s="55" t="s">
        <v>782</v>
      </c>
      <c r="H260"/>
      <c r="I260"/>
    </row>
    <row r="261" spans="1:9" s="25" customFormat="1">
      <c r="A261" t="str">
        <f>_xlfn.XLOOKUP(B261,Rotineiros!$B$1:$B$831,Rotineiros!$A$1:$A$831,"")</f>
        <v>F2252958</v>
      </c>
      <c r="B261" t="s">
        <v>2355</v>
      </c>
      <c r="C261" t="s">
        <v>3107</v>
      </c>
      <c r="D261" t="s">
        <v>2356</v>
      </c>
      <c r="E261" s="3" t="s">
        <v>14</v>
      </c>
      <c r="F261" s="3" t="s">
        <v>782</v>
      </c>
      <c r="G261" s="55">
        <v>55</v>
      </c>
      <c r="H261"/>
      <c r="I261"/>
    </row>
    <row r="262" spans="1:9" s="25" customFormat="1">
      <c r="A262" t="s">
        <v>3569</v>
      </c>
      <c r="B262" t="s">
        <v>3393</v>
      </c>
      <c r="C262" t="s">
        <v>62</v>
      </c>
      <c r="D262" t="s">
        <v>3394</v>
      </c>
      <c r="E262" s="3"/>
      <c r="F262" s="3" t="s">
        <v>782</v>
      </c>
      <c r="G262" s="55" t="s">
        <v>782</v>
      </c>
      <c r="H262"/>
      <c r="I262"/>
    </row>
    <row r="263" spans="1:9" s="25" customFormat="1">
      <c r="A263" t="s">
        <v>3737</v>
      </c>
      <c r="B263" t="s">
        <v>3045</v>
      </c>
      <c r="C263" t="s">
        <v>934</v>
      </c>
      <c r="D263" t="s">
        <v>3046</v>
      </c>
      <c r="E263" s="3"/>
      <c r="F263" s="3" t="s">
        <v>782</v>
      </c>
      <c r="G263" s="55">
        <v>42</v>
      </c>
      <c r="H263"/>
      <c r="I263"/>
    </row>
    <row r="264" spans="1:9" s="25" customFormat="1">
      <c r="A264" t="str">
        <f>_xlfn.XLOOKUP(B264,Rotineiros!$B$1:$B$831,Rotineiros!$A$1:$A$831,"")</f>
        <v>F2256342</v>
      </c>
      <c r="B264" t="s">
        <v>929</v>
      </c>
      <c r="C264" t="s">
        <v>3433</v>
      </c>
      <c r="D264" t="s">
        <v>930</v>
      </c>
      <c r="E264" s="3" t="s">
        <v>14</v>
      </c>
      <c r="F264" s="3" t="s">
        <v>782</v>
      </c>
      <c r="G264" s="55" t="s">
        <v>782</v>
      </c>
      <c r="H264"/>
      <c r="I264"/>
    </row>
    <row r="265" spans="1:9" s="25" customFormat="1">
      <c r="A265" t="str">
        <f>_xlfn.XLOOKUP(B265,Rotineiros!$B$1:$B$831,Rotineiros!$A$1:$A$831,"")</f>
        <v>F2258326</v>
      </c>
      <c r="B265" t="s">
        <v>175</v>
      </c>
      <c r="C265" t="s">
        <v>3400</v>
      </c>
      <c r="D265" t="s">
        <v>176</v>
      </c>
      <c r="E265" s="3" t="s">
        <v>14</v>
      </c>
      <c r="F265" s="3" t="s">
        <v>782</v>
      </c>
      <c r="G265" s="55" t="s">
        <v>782</v>
      </c>
      <c r="H265"/>
      <c r="I265"/>
    </row>
    <row r="266" spans="1:9" s="25" customFormat="1">
      <c r="A266" t="str">
        <f>_xlfn.XLOOKUP(B266,Rotineiros!$B$1:$B$831,Rotineiros!$A$1:$A$831,"")</f>
        <v>F2258379</v>
      </c>
      <c r="B266" t="s">
        <v>466</v>
      </c>
      <c r="C266" t="s">
        <v>107</v>
      </c>
      <c r="D266" t="s">
        <v>467</v>
      </c>
      <c r="E266" s="3" t="s">
        <v>14</v>
      </c>
      <c r="F266" s="3" t="s">
        <v>782</v>
      </c>
      <c r="G266" s="55" t="s">
        <v>782</v>
      </c>
      <c r="H266"/>
      <c r="I266"/>
    </row>
    <row r="267" spans="1:9" s="25" customFormat="1">
      <c r="A267" t="str">
        <f>_xlfn.XLOOKUP(B267,Rotineiros!$B$1:$B$831,Rotineiros!$A$1:$A$831,"")</f>
        <v>F2258578</v>
      </c>
      <c r="B267" t="s">
        <v>2657</v>
      </c>
      <c r="C267" t="s">
        <v>149</v>
      </c>
      <c r="D267" t="s">
        <v>2659</v>
      </c>
      <c r="E267" s="3" t="s">
        <v>14</v>
      </c>
      <c r="F267" s="3" t="s">
        <v>782</v>
      </c>
      <c r="G267" s="55">
        <v>95</v>
      </c>
      <c r="H267"/>
      <c r="I267"/>
    </row>
    <row r="268" spans="1:9" s="25" customFormat="1">
      <c r="A268" t="s">
        <v>3635</v>
      </c>
      <c r="B268" t="s">
        <v>3329</v>
      </c>
      <c r="C268" t="s">
        <v>149</v>
      </c>
      <c r="D268" t="s">
        <v>3330</v>
      </c>
      <c r="E268" s="3"/>
      <c r="F268" s="3" t="s">
        <v>782</v>
      </c>
      <c r="G268" s="55" t="s">
        <v>782</v>
      </c>
      <c r="H268"/>
      <c r="I268"/>
    </row>
    <row r="269" spans="1:9" s="25" customFormat="1">
      <c r="A269" t="str">
        <f>_xlfn.XLOOKUP(B269,Rotineiros!$B$1:$B$831,Rotineiros!$A$1:$A$831,"")</f>
        <v>F2301437</v>
      </c>
      <c r="B269" t="s">
        <v>184</v>
      </c>
      <c r="C269" t="s">
        <v>33</v>
      </c>
      <c r="D269" t="s">
        <v>186</v>
      </c>
      <c r="E269" s="3" t="s">
        <v>14</v>
      </c>
      <c r="F269" s="3" t="s">
        <v>782</v>
      </c>
      <c r="G269" s="55" t="s">
        <v>782</v>
      </c>
      <c r="H269"/>
      <c r="I269"/>
    </row>
    <row r="270" spans="1:9" s="25" customFormat="1">
      <c r="A270" t="s">
        <v>3570</v>
      </c>
      <c r="B270" t="s">
        <v>3055</v>
      </c>
      <c r="C270" t="s">
        <v>185</v>
      </c>
      <c r="D270" t="s">
        <v>3056</v>
      </c>
      <c r="E270" s="3"/>
      <c r="F270" s="3" t="s">
        <v>782</v>
      </c>
      <c r="G270" s="55" t="s">
        <v>782</v>
      </c>
      <c r="H270"/>
      <c r="I270"/>
    </row>
    <row r="271" spans="1:9" s="25" customFormat="1">
      <c r="A271" t="str">
        <f>_xlfn.XLOOKUP(B271,Rotineiros!$B$1:$B$831,Rotineiros!$A$1:$A$831,"")</f>
        <v>F2322321</v>
      </c>
      <c r="B271" t="s">
        <v>191</v>
      </c>
      <c r="C271" t="s">
        <v>785</v>
      </c>
      <c r="D271" t="s">
        <v>192</v>
      </c>
      <c r="E271" s="3" t="s">
        <v>14</v>
      </c>
      <c r="F271" s="3" t="s">
        <v>782</v>
      </c>
      <c r="G271" s="55">
        <v>67</v>
      </c>
      <c r="H271"/>
      <c r="I271"/>
    </row>
    <row r="272" spans="1:9" s="25" customFormat="1">
      <c r="A272" t="str">
        <f>_xlfn.XLOOKUP(B272,Rotineiros!$B$1:$B$831,Rotineiros!$A$1:$A$831,"")</f>
        <v>F2407589</v>
      </c>
      <c r="B272" t="s">
        <v>731</v>
      </c>
      <c r="C272" t="s">
        <v>214</v>
      </c>
      <c r="D272" t="s">
        <v>733</v>
      </c>
      <c r="E272" s="3" t="s">
        <v>14</v>
      </c>
      <c r="F272" s="3" t="s">
        <v>14</v>
      </c>
      <c r="G272" s="55" t="s">
        <v>782</v>
      </c>
      <c r="H272"/>
      <c r="I272"/>
    </row>
    <row r="273" spans="1:12" s="25" customFormat="1">
      <c r="A273" t="s">
        <v>3676</v>
      </c>
      <c r="B273" t="s">
        <v>3512</v>
      </c>
      <c r="C273" t="s">
        <v>3513</v>
      </c>
      <c r="D273" t="s">
        <v>3514</v>
      </c>
      <c r="E273" s="3"/>
      <c r="F273" s="3" t="s">
        <v>782</v>
      </c>
      <c r="G273" s="55" t="s">
        <v>782</v>
      </c>
      <c r="H273"/>
      <c r="I273"/>
    </row>
    <row r="274" spans="1:12" s="25" customFormat="1">
      <c r="A274" t="str">
        <f>_xlfn.XLOOKUP(B274,Rotineiros!$B$1:$B$831,Rotineiros!$A$1:$A$831,"")</f>
        <v>F2419081</v>
      </c>
      <c r="B274" t="s">
        <v>207</v>
      </c>
      <c r="C274" t="s">
        <v>42</v>
      </c>
      <c r="D274" t="s">
        <v>208</v>
      </c>
      <c r="E274" s="3" t="s">
        <v>14</v>
      </c>
      <c r="F274" s="3" t="s">
        <v>782</v>
      </c>
      <c r="G274" s="55" t="s">
        <v>782</v>
      </c>
      <c r="H274" s="3"/>
      <c r="I274"/>
    </row>
    <row r="275" spans="1:12">
      <c r="A275" t="str">
        <f>_xlfn.XLOOKUP(B275,Rotineiros!$B$1:$B$831,Rotineiros!$A$1:$A$831,"")</f>
        <v>F2419105</v>
      </c>
      <c r="B275" t="s">
        <v>204</v>
      </c>
      <c r="C275" t="s">
        <v>257</v>
      </c>
      <c r="D275" t="s">
        <v>205</v>
      </c>
      <c r="E275" s="3" t="s">
        <v>14</v>
      </c>
      <c r="F275" s="3" t="s">
        <v>782</v>
      </c>
      <c r="G275" s="55" t="s">
        <v>782</v>
      </c>
      <c r="I275"/>
      <c r="L275" s="25"/>
    </row>
    <row r="276" spans="1:12">
      <c r="A276" t="s">
        <v>3656</v>
      </c>
      <c r="B276" t="s">
        <v>3366</v>
      </c>
      <c r="C276" t="s">
        <v>38</v>
      </c>
      <c r="D276" t="s">
        <v>3367</v>
      </c>
      <c r="F276" s="3" t="s">
        <v>782</v>
      </c>
      <c r="G276" s="55" t="s">
        <v>782</v>
      </c>
      <c r="I276"/>
      <c r="L276" s="25"/>
    </row>
    <row r="277" spans="1:12">
      <c r="A277" t="str">
        <f>_xlfn.XLOOKUP(B277,Rotineiros!$B$1:$B$831,Rotineiros!$A$1:$A$831,"")</f>
        <v>F2453018</v>
      </c>
      <c r="B277" t="s">
        <v>2285</v>
      </c>
      <c r="C277" t="s">
        <v>511</v>
      </c>
      <c r="D277" t="s">
        <v>2287</v>
      </c>
      <c r="E277" s="3" t="s">
        <v>14</v>
      </c>
      <c r="F277" s="3" t="s">
        <v>782</v>
      </c>
      <c r="G277" s="55" t="s">
        <v>782</v>
      </c>
      <c r="I277"/>
      <c r="L277" s="25"/>
    </row>
    <row r="278" spans="1:12" s="25" customFormat="1">
      <c r="A278" t="str">
        <f>_xlfn.XLOOKUP(B278,Rotineiros!$B$1:$B$831,Rotineiros!$A$1:$A$831,"")</f>
        <v>F2456757</v>
      </c>
      <c r="B278" t="s">
        <v>946</v>
      </c>
      <c r="C278" t="s">
        <v>3163</v>
      </c>
      <c r="D278" t="s">
        <v>947</v>
      </c>
      <c r="E278" s="3" t="s">
        <v>14</v>
      </c>
      <c r="F278" s="3" t="s">
        <v>782</v>
      </c>
      <c r="G278" s="55" t="s">
        <v>782</v>
      </c>
      <c r="H278"/>
      <c r="I278"/>
    </row>
    <row r="279" spans="1:12" s="25" customFormat="1">
      <c r="A279" t="str">
        <f>_xlfn.XLOOKUP(B279,Rotineiros!$B$1:$B$831,Rotineiros!$A$1:$A$831,"")</f>
        <v>F2460209</v>
      </c>
      <c r="B279" t="s">
        <v>949</v>
      </c>
      <c r="C279" t="s">
        <v>145</v>
      </c>
      <c r="D279" t="s">
        <v>951</v>
      </c>
      <c r="E279" s="3" t="s">
        <v>14</v>
      </c>
      <c r="F279" s="3" t="s">
        <v>782</v>
      </c>
      <c r="G279" s="55" t="s">
        <v>782</v>
      </c>
      <c r="H279"/>
      <c r="I279"/>
    </row>
    <row r="280" spans="1:12" s="25" customFormat="1">
      <c r="A280" t="str">
        <f>_xlfn.XLOOKUP(B280,Rotineiros!$B$1:$B$831,Rotineiros!$A$1:$A$831,"")</f>
        <v>F2461488</v>
      </c>
      <c r="B280" t="s">
        <v>1286</v>
      </c>
      <c r="C280" t="s">
        <v>195</v>
      </c>
      <c r="D280" t="s">
        <v>1288</v>
      </c>
      <c r="E280" s="3" t="s">
        <v>14</v>
      </c>
      <c r="F280" s="3" t="s">
        <v>782</v>
      </c>
      <c r="G280" s="55" t="s">
        <v>782</v>
      </c>
      <c r="H280" s="3"/>
      <c r="I280"/>
    </row>
    <row r="281" spans="1:12">
      <c r="A281" t="str">
        <f>_xlfn.XLOOKUP(B281,Rotineiros!$B$1:$B$831,Rotineiros!$A$1:$A$831,"")</f>
        <v>F2548956</v>
      </c>
      <c r="B281" t="s">
        <v>2364</v>
      </c>
      <c r="C281" t="s">
        <v>3507</v>
      </c>
      <c r="D281" t="s">
        <v>2366</v>
      </c>
      <c r="E281" s="3" t="s">
        <v>14</v>
      </c>
      <c r="F281" s="3" t="s">
        <v>782</v>
      </c>
      <c r="G281" s="55" t="s">
        <v>782</v>
      </c>
      <c r="I281"/>
      <c r="L281" s="25"/>
    </row>
    <row r="282" spans="1:12" s="25" customFormat="1">
      <c r="A282" t="str">
        <f>_xlfn.XLOOKUP(B282,Rotineiros!$B$1:$B$831,Rotineiros!$A$1:$A$831,"")</f>
        <v>F2582238</v>
      </c>
      <c r="B282" t="s">
        <v>2587</v>
      </c>
      <c r="C282" t="s">
        <v>3456</v>
      </c>
      <c r="D282" t="s">
        <v>2589</v>
      </c>
      <c r="E282" s="3" t="s">
        <v>14</v>
      </c>
      <c r="F282" s="3" t="s">
        <v>14</v>
      </c>
      <c r="G282" s="55">
        <v>69</v>
      </c>
      <c r="H282"/>
      <c r="I282"/>
    </row>
    <row r="283" spans="1:12" s="25" customFormat="1">
      <c r="A283" t="s">
        <v>3571</v>
      </c>
      <c r="B283" t="s">
        <v>2988</v>
      </c>
      <c r="C283" t="s">
        <v>66</v>
      </c>
      <c r="D283" t="s">
        <v>3354</v>
      </c>
      <c r="E283" s="3"/>
      <c r="F283" s="3" t="s">
        <v>782</v>
      </c>
      <c r="G283" s="55">
        <v>39</v>
      </c>
      <c r="H283"/>
      <c r="I283"/>
    </row>
    <row r="284" spans="1:12" s="25" customFormat="1">
      <c r="A284" t="s">
        <v>3634</v>
      </c>
      <c r="B284" t="s">
        <v>3101</v>
      </c>
      <c r="C284" t="s">
        <v>172</v>
      </c>
      <c r="D284" t="s">
        <v>3102</v>
      </c>
      <c r="E284" s="3"/>
      <c r="F284" s="3" t="s">
        <v>782</v>
      </c>
      <c r="G284" s="55" t="s">
        <v>782</v>
      </c>
      <c r="H284"/>
      <c r="I284"/>
    </row>
    <row r="285" spans="1:12" s="25" customFormat="1">
      <c r="A285" t="str">
        <f>_xlfn.XLOOKUP(B285,Rotineiros!$B$1:$B$831,Rotineiros!$A$1:$A$831,"")</f>
        <v>F2730208</v>
      </c>
      <c r="B285" t="s">
        <v>473</v>
      </c>
      <c r="C285" t="s">
        <v>99</v>
      </c>
      <c r="D285" t="s">
        <v>475</v>
      </c>
      <c r="E285" s="3" t="s">
        <v>14</v>
      </c>
      <c r="F285" s="3" t="s">
        <v>782</v>
      </c>
      <c r="G285" s="55">
        <v>40</v>
      </c>
      <c r="H285"/>
      <c r="I285"/>
    </row>
    <row r="286" spans="1:12" s="25" customFormat="1">
      <c r="A286" t="str">
        <f>_xlfn.XLOOKUP(B286,Rotineiros!$B$1:$B$831,Rotineiros!$A$1:$A$831,"")</f>
        <v>F2836129</v>
      </c>
      <c r="B286" t="s">
        <v>477</v>
      </c>
      <c r="C286" t="s">
        <v>3457</v>
      </c>
      <c r="D286" t="s">
        <v>479</v>
      </c>
      <c r="E286" s="3" t="s">
        <v>14</v>
      </c>
      <c r="F286" s="3" t="s">
        <v>782</v>
      </c>
      <c r="G286" s="55" t="s">
        <v>782</v>
      </c>
      <c r="H286"/>
      <c r="I286"/>
    </row>
    <row r="287" spans="1:12" s="25" customFormat="1">
      <c r="A287" t="s">
        <v>3713</v>
      </c>
      <c r="B287" t="s">
        <v>2989</v>
      </c>
      <c r="C287" t="s">
        <v>42</v>
      </c>
      <c r="D287" t="s">
        <v>3260</v>
      </c>
      <c r="E287" s="3"/>
      <c r="F287" s="3" t="s">
        <v>782</v>
      </c>
      <c r="G287" s="55">
        <v>38</v>
      </c>
      <c r="H287"/>
      <c r="I287"/>
    </row>
    <row r="288" spans="1:12" s="25" customFormat="1">
      <c r="A288" t="s">
        <v>3695</v>
      </c>
      <c r="B288" t="s">
        <v>3181</v>
      </c>
      <c r="C288" t="s">
        <v>3182</v>
      </c>
      <c r="D288" t="s">
        <v>3183</v>
      </c>
      <c r="E288" s="3"/>
      <c r="F288" s="3" t="s">
        <v>782</v>
      </c>
      <c r="G288" s="55" t="s">
        <v>782</v>
      </c>
      <c r="H288"/>
      <c r="I288"/>
    </row>
    <row r="289" spans="1:12" s="25" customFormat="1">
      <c r="A289" t="str">
        <f>_xlfn.XLOOKUP(B289,Rotineiros!$B$1:$B$831,Rotineiros!$A$1:$A$831,"")</f>
        <v>F2893174</v>
      </c>
      <c r="B289" t="s">
        <v>1290</v>
      </c>
      <c r="C289" t="s">
        <v>195</v>
      </c>
      <c r="D289" t="s">
        <v>1292</v>
      </c>
      <c r="E289" s="3" t="s">
        <v>14</v>
      </c>
      <c r="F289" s="3" t="s">
        <v>782</v>
      </c>
      <c r="G289" s="55" t="s">
        <v>782</v>
      </c>
      <c r="H289"/>
      <c r="I289"/>
    </row>
    <row r="290" spans="1:12" s="25" customFormat="1">
      <c r="A290" t="s">
        <v>3633</v>
      </c>
      <c r="B290" t="s">
        <v>3357</v>
      </c>
      <c r="C290" t="s">
        <v>66</v>
      </c>
      <c r="D290" t="s">
        <v>3358</v>
      </c>
      <c r="E290" s="3"/>
      <c r="F290" s="3" t="s">
        <v>782</v>
      </c>
      <c r="G290" s="55">
        <v>65</v>
      </c>
      <c r="H290"/>
      <c r="I290"/>
    </row>
    <row r="291" spans="1:12" s="25" customFormat="1">
      <c r="A291" t="s">
        <v>3572</v>
      </c>
      <c r="B291" t="s">
        <v>3341</v>
      </c>
      <c r="C291" t="s">
        <v>3342</v>
      </c>
      <c r="D291" t="s">
        <v>3343</v>
      </c>
      <c r="E291" s="3"/>
      <c r="F291" s="3" t="s">
        <v>782</v>
      </c>
      <c r="G291" s="55" t="s">
        <v>782</v>
      </c>
      <c r="H291" s="3"/>
      <c r="I291"/>
    </row>
    <row r="292" spans="1:12">
      <c r="A292" t="s">
        <v>3657</v>
      </c>
      <c r="B292" t="s">
        <v>3230</v>
      </c>
      <c r="C292" t="s">
        <v>12</v>
      </c>
      <c r="D292" t="s">
        <v>3231</v>
      </c>
      <c r="F292" s="3" t="s">
        <v>782</v>
      </c>
      <c r="G292" s="55" t="s">
        <v>782</v>
      </c>
      <c r="H292" s="3"/>
      <c r="I292"/>
      <c r="L292" s="25"/>
    </row>
    <row r="293" spans="1:12">
      <c r="A293" t="s">
        <v>3754</v>
      </c>
      <c r="B293" t="s">
        <v>3037</v>
      </c>
      <c r="C293" t="s">
        <v>47</v>
      </c>
      <c r="D293" t="s">
        <v>3038</v>
      </c>
      <c r="F293" s="3" t="s">
        <v>782</v>
      </c>
      <c r="G293" s="55" t="s">
        <v>782</v>
      </c>
      <c r="I293"/>
      <c r="L293" s="25"/>
    </row>
    <row r="294" spans="1:12" s="25" customFormat="1">
      <c r="A294" t="str">
        <f>_xlfn.XLOOKUP(B294,Rotineiros!$B$1:$B$831,Rotineiros!$A$1:$A$831,"")</f>
        <v>F3140649</v>
      </c>
      <c r="B294" t="s">
        <v>970</v>
      </c>
      <c r="C294" t="s">
        <v>12</v>
      </c>
      <c r="D294" t="s">
        <v>972</v>
      </c>
      <c r="E294" s="3" t="s">
        <v>14</v>
      </c>
      <c r="F294" s="3" t="s">
        <v>782</v>
      </c>
      <c r="G294" s="55" t="s">
        <v>782</v>
      </c>
      <c r="H294" s="3"/>
      <c r="I294"/>
    </row>
    <row r="295" spans="1:12" s="25" customFormat="1">
      <c r="A295" t="str">
        <f>_xlfn.XLOOKUP(B295,Rotineiros!$B$1:$B$831,Rotineiros!$A$1:$A$831,"")</f>
        <v>F3152731</v>
      </c>
      <c r="B295" t="s">
        <v>974</v>
      </c>
      <c r="C295" t="s">
        <v>3488</v>
      </c>
      <c r="D295" t="s">
        <v>975</v>
      </c>
      <c r="E295" s="3" t="s">
        <v>14</v>
      </c>
      <c r="F295" s="3" t="s">
        <v>782</v>
      </c>
      <c r="G295" s="55" t="s">
        <v>782</v>
      </c>
      <c r="H295" s="3"/>
      <c r="I295"/>
    </row>
    <row r="296" spans="1:12" s="25" customFormat="1">
      <c r="A296" t="s">
        <v>3724</v>
      </c>
      <c r="B296" t="s">
        <v>3542</v>
      </c>
      <c r="C296" t="s">
        <v>756</v>
      </c>
      <c r="D296" t="s">
        <v>3543</v>
      </c>
      <c r="E296" s="3"/>
      <c r="F296" s="3" t="s">
        <v>782</v>
      </c>
      <c r="G296" s="55" t="s">
        <v>782</v>
      </c>
      <c r="H296" s="3"/>
      <c r="I296"/>
    </row>
    <row r="297" spans="1:12" s="25" customFormat="1">
      <c r="A297" t="s">
        <v>3632</v>
      </c>
      <c r="B297" t="s">
        <v>3425</v>
      </c>
      <c r="C297" t="s">
        <v>78</v>
      </c>
      <c r="D297" t="s">
        <v>3426</v>
      </c>
      <c r="E297" s="3"/>
      <c r="F297" s="3" t="s">
        <v>782</v>
      </c>
      <c r="G297" s="55" t="s">
        <v>782</v>
      </c>
      <c r="H297"/>
      <c r="I297"/>
    </row>
    <row r="298" spans="1:12" s="25" customFormat="1">
      <c r="A298" t="str">
        <f>_xlfn.XLOOKUP(B298,Rotineiros!$B$1:$B$831,Rotineiros!$A$1:$A$831,"")</f>
        <v>F3155006</v>
      </c>
      <c r="B298" t="s">
        <v>2817</v>
      </c>
      <c r="C298" t="s">
        <v>3530</v>
      </c>
      <c r="D298" t="s">
        <v>3531</v>
      </c>
      <c r="E298" s="3" t="s">
        <v>14</v>
      </c>
      <c r="F298" s="3" t="s">
        <v>782</v>
      </c>
      <c r="G298" s="55" t="s">
        <v>782</v>
      </c>
      <c r="H298"/>
      <c r="I298"/>
    </row>
    <row r="299" spans="1:12" s="25" customFormat="1">
      <c r="A299" t="str">
        <f>_xlfn.XLOOKUP(B299,Rotineiros!$B$1:$B$831,Rotineiros!$A$1:$A$831,"")</f>
        <v>F3159288</v>
      </c>
      <c r="B299" t="s">
        <v>227</v>
      </c>
      <c r="C299" t="s">
        <v>66</v>
      </c>
      <c r="D299" t="s">
        <v>228</v>
      </c>
      <c r="E299" s="3" t="s">
        <v>14</v>
      </c>
      <c r="F299" s="3" t="s">
        <v>782</v>
      </c>
      <c r="G299" s="55" t="s">
        <v>782</v>
      </c>
      <c r="H299" s="3"/>
      <c r="I299"/>
    </row>
    <row r="300" spans="1:12" s="25" customFormat="1">
      <c r="A300" t="s">
        <v>3604</v>
      </c>
      <c r="B300" t="s">
        <v>3418</v>
      </c>
      <c r="C300" t="s">
        <v>3419</v>
      </c>
      <c r="D300" t="s">
        <v>3420</v>
      </c>
      <c r="E300" s="3"/>
      <c r="F300" s="3" t="s">
        <v>782</v>
      </c>
      <c r="G300" s="55" t="s">
        <v>782</v>
      </c>
      <c r="H300"/>
      <c r="I300"/>
    </row>
    <row r="301" spans="1:12" s="25" customFormat="1">
      <c r="A301" t="str">
        <f>_xlfn.XLOOKUP(B301,Rotineiros!$B$1:$B$831,Rotineiros!$A$1:$A$831,"")</f>
        <v>F3161166</v>
      </c>
      <c r="B301" t="s">
        <v>484</v>
      </c>
      <c r="C301" t="s">
        <v>240</v>
      </c>
      <c r="D301" t="s">
        <v>485</v>
      </c>
      <c r="E301" s="3" t="s">
        <v>14</v>
      </c>
      <c r="F301" s="3" t="s">
        <v>782</v>
      </c>
      <c r="G301" s="55" t="s">
        <v>782</v>
      </c>
      <c r="H301"/>
      <c r="I301"/>
    </row>
    <row r="302" spans="1:12" s="25" customFormat="1">
      <c r="A302" t="s">
        <v>3694</v>
      </c>
      <c r="B302" t="s">
        <v>3012</v>
      </c>
      <c r="C302" t="s">
        <v>814</v>
      </c>
      <c r="D302" t="s">
        <v>3013</v>
      </c>
      <c r="E302" s="3"/>
      <c r="F302" s="3" t="s">
        <v>782</v>
      </c>
      <c r="G302" s="55" t="s">
        <v>782</v>
      </c>
      <c r="H302"/>
      <c r="I302"/>
    </row>
    <row r="303" spans="1:12" s="25" customFormat="1">
      <c r="A303" t="s">
        <v>3573</v>
      </c>
      <c r="B303" t="s">
        <v>3184</v>
      </c>
      <c r="C303" t="s">
        <v>240</v>
      </c>
      <c r="D303" t="s">
        <v>3185</v>
      </c>
      <c r="E303" s="3"/>
      <c r="F303" s="3" t="s">
        <v>782</v>
      </c>
      <c r="G303" s="55" t="s">
        <v>782</v>
      </c>
      <c r="H303"/>
      <c r="I303"/>
    </row>
    <row r="304" spans="1:12" s="25" customFormat="1">
      <c r="A304" t="s">
        <v>3631</v>
      </c>
      <c r="B304" t="s">
        <v>3049</v>
      </c>
      <c r="C304" t="s">
        <v>185</v>
      </c>
      <c r="D304" t="s">
        <v>3050</v>
      </c>
      <c r="E304" s="3"/>
      <c r="F304" s="3" t="s">
        <v>782</v>
      </c>
      <c r="G304" s="55">
        <v>91</v>
      </c>
      <c r="H304"/>
      <c r="I304"/>
    </row>
    <row r="305" spans="1:12" s="25" customFormat="1">
      <c r="A305" t="str">
        <f>_xlfn.XLOOKUP(B305,Rotineiros!$B$1:$B$831,Rotineiros!$A$1:$A$831,"")</f>
        <v>F3188284</v>
      </c>
      <c r="B305" t="s">
        <v>2821</v>
      </c>
      <c r="C305" t="s">
        <v>3522</v>
      </c>
      <c r="D305" t="s">
        <v>3523</v>
      </c>
      <c r="E305" s="3" t="s">
        <v>14</v>
      </c>
      <c r="F305" s="3" t="s">
        <v>782</v>
      </c>
      <c r="G305" s="55" t="s">
        <v>782</v>
      </c>
      <c r="H305"/>
      <c r="I305"/>
    </row>
    <row r="306" spans="1:12" s="25" customFormat="1">
      <c r="A306" t="str">
        <f>_xlfn.XLOOKUP(B306,Rotineiros!$B$1:$B$831,Rotineiros!$A$1:$A$831,"")</f>
        <v>F3188411</v>
      </c>
      <c r="B306" t="s">
        <v>991</v>
      </c>
      <c r="C306" t="s">
        <v>3300</v>
      </c>
      <c r="D306" t="s">
        <v>992</v>
      </c>
      <c r="E306" s="3" t="s">
        <v>14</v>
      </c>
      <c r="F306" s="3" t="s">
        <v>782</v>
      </c>
      <c r="G306" s="55" t="s">
        <v>782</v>
      </c>
      <c r="H306"/>
      <c r="I306"/>
    </row>
    <row r="307" spans="1:12" s="25" customFormat="1">
      <c r="A307" t="str">
        <f>_xlfn.XLOOKUP(B307,Rotineiros!$B$1:$B$831,Rotineiros!$A$1:$A$831,"")</f>
        <v>F3188423</v>
      </c>
      <c r="B307" t="s">
        <v>994</v>
      </c>
      <c r="C307" t="s">
        <v>2206</v>
      </c>
      <c r="D307" t="s">
        <v>996</v>
      </c>
      <c r="E307" s="3" t="s">
        <v>14</v>
      </c>
      <c r="F307" s="3" t="s">
        <v>782</v>
      </c>
      <c r="G307" s="55" t="s">
        <v>782</v>
      </c>
      <c r="H307"/>
      <c r="I307"/>
    </row>
    <row r="308" spans="1:12" s="25" customFormat="1">
      <c r="A308" t="s">
        <v>3658</v>
      </c>
      <c r="B308" t="s">
        <v>3099</v>
      </c>
      <c r="C308" t="s">
        <v>214</v>
      </c>
      <c r="D308" t="s">
        <v>3100</v>
      </c>
      <c r="E308" s="3"/>
      <c r="F308" s="3" t="s">
        <v>782</v>
      </c>
      <c r="G308" s="55" t="s">
        <v>782</v>
      </c>
      <c r="H308"/>
      <c r="I308"/>
    </row>
    <row r="309" spans="1:12" s="25" customFormat="1">
      <c r="A309" t="str">
        <f>_xlfn.XLOOKUP(B309,Rotineiros!$B$1:$B$831,Rotineiros!$A$1:$A$831,"")</f>
        <v>F3204142</v>
      </c>
      <c r="B309" t="s">
        <v>250</v>
      </c>
      <c r="C309" t="s">
        <v>12</v>
      </c>
      <c r="D309" t="s">
        <v>251</v>
      </c>
      <c r="E309" s="3" t="s">
        <v>14</v>
      </c>
      <c r="F309" s="3" t="s">
        <v>782</v>
      </c>
      <c r="G309" s="55" t="s">
        <v>782</v>
      </c>
      <c r="H309"/>
      <c r="I309"/>
    </row>
    <row r="310" spans="1:12" s="25" customFormat="1">
      <c r="A310" t="s">
        <v>3574</v>
      </c>
      <c r="B310" t="s">
        <v>3348</v>
      </c>
      <c r="C310" t="s">
        <v>164</v>
      </c>
      <c r="D310" t="s">
        <v>3349</v>
      </c>
      <c r="E310" s="3"/>
      <c r="F310" s="3" t="s">
        <v>782</v>
      </c>
      <c r="G310" s="55" t="s">
        <v>782</v>
      </c>
      <c r="H310"/>
      <c r="I310"/>
    </row>
    <row r="311" spans="1:12">
      <c r="A311" t="str">
        <f>_xlfn.XLOOKUP(B311,Rotineiros!$B$1:$B$831,Rotineiros!$A$1:$A$831,"")</f>
        <v>F3257748</v>
      </c>
      <c r="B311" t="s">
        <v>253</v>
      </c>
      <c r="C311" t="s">
        <v>302</v>
      </c>
      <c r="D311" t="s">
        <v>254</v>
      </c>
      <c r="E311" s="3" t="s">
        <v>14</v>
      </c>
      <c r="F311" s="3" t="s">
        <v>782</v>
      </c>
      <c r="G311" s="55" t="s">
        <v>782</v>
      </c>
      <c r="I311"/>
      <c r="L311" s="25"/>
    </row>
    <row r="312" spans="1:12" s="25" customFormat="1">
      <c r="A312" t="str">
        <f>_xlfn.XLOOKUP(B312,Rotineiros!$B$1:$B$831,Rotineiros!$A$1:$A$831,"")</f>
        <v>F3272618</v>
      </c>
      <c r="B312" t="s">
        <v>256</v>
      </c>
      <c r="C312" t="s">
        <v>185</v>
      </c>
      <c r="D312" t="s">
        <v>258</v>
      </c>
      <c r="E312" s="3" t="s">
        <v>14</v>
      </c>
      <c r="F312" s="3" t="s">
        <v>782</v>
      </c>
      <c r="G312" s="55" t="s">
        <v>782</v>
      </c>
      <c r="H312"/>
      <c r="I312"/>
    </row>
    <row r="313" spans="1:12" s="25" customFormat="1">
      <c r="A313" t="s">
        <v>1000</v>
      </c>
      <c r="B313" t="s">
        <v>1001</v>
      </c>
      <c r="C313" t="s">
        <v>47</v>
      </c>
      <c r="D313" t="s">
        <v>1002</v>
      </c>
      <c r="E313" s="3"/>
      <c r="F313" s="3" t="s">
        <v>782</v>
      </c>
      <c r="G313" s="55" t="s">
        <v>782</v>
      </c>
      <c r="H313"/>
      <c r="I313"/>
    </row>
    <row r="314" spans="1:12" s="25" customFormat="1">
      <c r="A314" t="s">
        <v>3600</v>
      </c>
      <c r="B314" t="s">
        <v>3472</v>
      </c>
      <c r="C314" t="s">
        <v>3473</v>
      </c>
      <c r="D314" t="s">
        <v>3474</v>
      </c>
      <c r="E314" s="3"/>
      <c r="F314" s="3" t="s">
        <v>782</v>
      </c>
      <c r="G314" s="55" t="s">
        <v>782</v>
      </c>
      <c r="H314"/>
      <c r="I314"/>
    </row>
    <row r="315" spans="1:12" s="25" customFormat="1">
      <c r="A315" t="s">
        <v>3630</v>
      </c>
      <c r="B315" t="s">
        <v>3427</v>
      </c>
      <c r="C315" t="s">
        <v>71</v>
      </c>
      <c r="D315" t="s">
        <v>3428</v>
      </c>
      <c r="E315" s="3"/>
      <c r="F315" s="3" t="s">
        <v>782</v>
      </c>
      <c r="G315" s="55" t="s">
        <v>782</v>
      </c>
      <c r="H315"/>
      <c r="I315"/>
    </row>
    <row r="316" spans="1:12" s="25" customFormat="1">
      <c r="A316" t="s">
        <v>3659</v>
      </c>
      <c r="B316" t="s">
        <v>3065</v>
      </c>
      <c r="C316" t="s">
        <v>195</v>
      </c>
      <c r="D316" t="s">
        <v>3066</v>
      </c>
      <c r="E316" s="3"/>
      <c r="F316" s="3" t="s">
        <v>782</v>
      </c>
      <c r="G316" s="55" t="s">
        <v>782</v>
      </c>
      <c r="H316"/>
      <c r="I316"/>
    </row>
    <row r="317" spans="1:12" s="25" customFormat="1">
      <c r="A317" t="str">
        <f>_xlfn.XLOOKUP(B317,Rotineiros!$B$1:$B$831,Rotineiros!$A$1:$A$831,"")</f>
        <v>F3309527</v>
      </c>
      <c r="B317" t="s">
        <v>1718</v>
      </c>
      <c r="C317" t="s">
        <v>214</v>
      </c>
      <c r="D317" t="s">
        <v>1719</v>
      </c>
      <c r="E317" s="3" t="s">
        <v>14</v>
      </c>
      <c r="F317" s="3" t="s">
        <v>782</v>
      </c>
      <c r="G317" s="55" t="s">
        <v>782</v>
      </c>
      <c r="H317"/>
      <c r="I317"/>
    </row>
    <row r="318" spans="1:12" s="25" customFormat="1">
      <c r="A318" t="str">
        <f>_xlfn.XLOOKUP(B318,Rotineiros!$B$1:$B$831,Rotineiros!$A$1:$A$831,"")</f>
        <v>F3314257</v>
      </c>
      <c r="B318" t="s">
        <v>2376</v>
      </c>
      <c r="C318" t="s">
        <v>3525</v>
      </c>
      <c r="D318" t="s">
        <v>2378</v>
      </c>
      <c r="E318" s="3" t="s">
        <v>14</v>
      </c>
      <c r="F318" s="3" t="s">
        <v>782</v>
      </c>
      <c r="G318" s="55">
        <v>40</v>
      </c>
      <c r="H318"/>
      <c r="I318"/>
    </row>
    <row r="319" spans="1:12" s="25" customFormat="1">
      <c r="A319" t="str">
        <f>_xlfn.XLOOKUP(B319,Rotineiros!$B$1:$B$831,Rotineiros!$A$1:$A$831,"")</f>
        <v>F3361293</v>
      </c>
      <c r="B319" t="s">
        <v>2239</v>
      </c>
      <c r="C319" t="s">
        <v>240</v>
      </c>
      <c r="D319" t="s">
        <v>2241</v>
      </c>
      <c r="E319" s="3" t="s">
        <v>14</v>
      </c>
      <c r="F319" s="3" t="s">
        <v>782</v>
      </c>
      <c r="G319" s="55" t="s">
        <v>782</v>
      </c>
      <c r="H319"/>
      <c r="I319"/>
    </row>
    <row r="320" spans="1:12" s="25" customFormat="1">
      <c r="A320" t="str">
        <f>_xlfn.XLOOKUP(B320,Rotineiros!$B$1:$B$831,Rotineiros!$A$1:$A$831,"")</f>
        <v>F3514178</v>
      </c>
      <c r="B320" t="s">
        <v>503</v>
      </c>
      <c r="C320" t="s">
        <v>153</v>
      </c>
      <c r="D320" t="s">
        <v>505</v>
      </c>
      <c r="E320" s="3" t="s">
        <v>14</v>
      </c>
      <c r="F320" s="3" t="s">
        <v>782</v>
      </c>
      <c r="G320" s="55" t="s">
        <v>782</v>
      </c>
      <c r="H320"/>
      <c r="I320"/>
    </row>
    <row r="321" spans="1:9" s="25" customFormat="1">
      <c r="A321" t="s">
        <v>3575</v>
      </c>
      <c r="B321" t="s">
        <v>3047</v>
      </c>
      <c r="C321" t="s">
        <v>185</v>
      </c>
      <c r="D321" t="s">
        <v>3048</v>
      </c>
      <c r="E321" s="3"/>
      <c r="F321" s="3" t="s">
        <v>782</v>
      </c>
      <c r="G321" s="55" t="s">
        <v>782</v>
      </c>
      <c r="H321"/>
      <c r="I321"/>
    </row>
    <row r="322" spans="1:9" s="25" customFormat="1">
      <c r="A322" t="str">
        <f>_xlfn.XLOOKUP(B322,Rotineiros!$B$1:$B$831,Rotineiros!$A$1:$A$831,"")</f>
        <v>F3523957</v>
      </c>
      <c r="B322" t="s">
        <v>1722</v>
      </c>
      <c r="C322" t="s">
        <v>172</v>
      </c>
      <c r="D322" t="s">
        <v>1723</v>
      </c>
      <c r="E322" s="3" t="s">
        <v>14</v>
      </c>
      <c r="F322" s="3" t="s">
        <v>782</v>
      </c>
      <c r="G322" s="55" t="s">
        <v>782</v>
      </c>
      <c r="H322"/>
      <c r="I322"/>
    </row>
    <row r="323" spans="1:9" s="25" customFormat="1">
      <c r="A323" t="s">
        <v>3693</v>
      </c>
      <c r="B323" t="s">
        <v>3205</v>
      </c>
      <c r="C323" t="s">
        <v>42</v>
      </c>
      <c r="D323" t="s">
        <v>3206</v>
      </c>
      <c r="E323" s="3"/>
      <c r="F323" s="3" t="s">
        <v>782</v>
      </c>
      <c r="G323" s="55" t="s">
        <v>782</v>
      </c>
      <c r="H323"/>
      <c r="I323"/>
    </row>
    <row r="324" spans="1:9" s="25" customFormat="1">
      <c r="A324" t="s">
        <v>3576</v>
      </c>
      <c r="B324" t="s">
        <v>2990</v>
      </c>
      <c r="C324" t="s">
        <v>107</v>
      </c>
      <c r="D324" t="s">
        <v>3353</v>
      </c>
      <c r="E324" s="3"/>
      <c r="F324" s="3" t="s">
        <v>782</v>
      </c>
      <c r="G324" s="55" t="s">
        <v>782</v>
      </c>
      <c r="H324"/>
      <c r="I324"/>
    </row>
    <row r="325" spans="1:9" s="25" customFormat="1">
      <c r="A325" t="str">
        <f>_xlfn.XLOOKUP(B325,Rotineiros!$B$1:$B$831,Rotineiros!$A$1:$A$831,"")</f>
        <v>F3545436</v>
      </c>
      <c r="B325" t="s">
        <v>1015</v>
      </c>
      <c r="C325" t="s">
        <v>149</v>
      </c>
      <c r="D325" t="s">
        <v>1016</v>
      </c>
      <c r="E325" s="3" t="s">
        <v>14</v>
      </c>
      <c r="F325" s="3" t="s">
        <v>782</v>
      </c>
      <c r="G325" s="55" t="s">
        <v>782</v>
      </c>
      <c r="H325"/>
      <c r="I325"/>
    </row>
    <row r="326" spans="1:9" s="25" customFormat="1">
      <c r="A326" t="str">
        <f>_xlfn.XLOOKUP(B326,Rotineiros!$B$1:$B$831,Rotineiros!$A$1:$A$831,"")</f>
        <v>F3548835</v>
      </c>
      <c r="B326" t="s">
        <v>260</v>
      </c>
      <c r="C326" t="s">
        <v>3464</v>
      </c>
      <c r="D326" t="s">
        <v>261</v>
      </c>
      <c r="E326" s="3" t="s">
        <v>14</v>
      </c>
      <c r="F326" s="3" t="s">
        <v>782</v>
      </c>
      <c r="G326" s="55" t="s">
        <v>782</v>
      </c>
      <c r="H326"/>
      <c r="I326"/>
    </row>
    <row r="327" spans="1:9" s="25" customFormat="1">
      <c r="A327" t="s">
        <v>3629</v>
      </c>
      <c r="B327" t="s">
        <v>3057</v>
      </c>
      <c r="C327" t="s">
        <v>3058</v>
      </c>
      <c r="D327" t="s">
        <v>3059</v>
      </c>
      <c r="E327" s="3"/>
      <c r="F327" s="3" t="s">
        <v>782</v>
      </c>
      <c r="G327" s="55" t="s">
        <v>782</v>
      </c>
      <c r="H327"/>
      <c r="I327"/>
    </row>
    <row r="328" spans="1:9" s="25" customFormat="1">
      <c r="A328" t="str">
        <f>_xlfn.XLOOKUP(B328,Rotineiros!$B$1:$B$831,Rotineiros!$A$1:$A$831,"")</f>
        <v>F3719659</v>
      </c>
      <c r="B328" t="s">
        <v>2309</v>
      </c>
      <c r="C328" t="s">
        <v>3465</v>
      </c>
      <c r="D328" t="s">
        <v>2311</v>
      </c>
      <c r="E328" s="3" t="s">
        <v>14</v>
      </c>
      <c r="F328" s="3" t="s">
        <v>782</v>
      </c>
      <c r="G328" s="55">
        <v>40</v>
      </c>
      <c r="H328"/>
      <c r="I328"/>
    </row>
    <row r="329" spans="1:9" s="25" customFormat="1">
      <c r="A329" t="s">
        <v>3736</v>
      </c>
      <c r="B329" t="s">
        <v>3290</v>
      </c>
      <c r="C329" t="s">
        <v>785</v>
      </c>
      <c r="D329" t="s">
        <v>3291</v>
      </c>
      <c r="E329" s="3"/>
      <c r="F329" s="3" t="s">
        <v>782</v>
      </c>
      <c r="G329" s="55" t="s">
        <v>782</v>
      </c>
      <c r="H329"/>
      <c r="I329"/>
    </row>
    <row r="330" spans="1:9" s="25" customFormat="1">
      <c r="A330" t="s">
        <v>3660</v>
      </c>
      <c r="B330" t="s">
        <v>3130</v>
      </c>
      <c r="C330" t="s">
        <v>47</v>
      </c>
      <c r="D330" t="s">
        <v>3131</v>
      </c>
      <c r="E330" s="3"/>
      <c r="F330" s="3" t="s">
        <v>782</v>
      </c>
      <c r="G330" s="55" t="s">
        <v>782</v>
      </c>
      <c r="H330"/>
      <c r="I330"/>
    </row>
    <row r="331" spans="1:9" s="25" customFormat="1">
      <c r="A331" t="s">
        <v>3692</v>
      </c>
      <c r="B331" t="s">
        <v>3232</v>
      </c>
      <c r="C331" t="s">
        <v>42</v>
      </c>
      <c r="D331" t="s">
        <v>3233</v>
      </c>
      <c r="E331" s="3"/>
      <c r="F331" s="3" t="s">
        <v>782</v>
      </c>
      <c r="G331" s="55" t="s">
        <v>782</v>
      </c>
      <c r="H331"/>
      <c r="I331"/>
    </row>
    <row r="332" spans="1:9" s="25" customFormat="1">
      <c r="A332" t="str">
        <f>_xlfn.XLOOKUP(B332,Rotineiros!$B$1:$B$831,Rotineiros!$A$1:$A$831,"")</f>
        <v>F3800660</v>
      </c>
      <c r="B332" t="s">
        <v>2835</v>
      </c>
      <c r="C332" t="s">
        <v>42</v>
      </c>
      <c r="D332" t="s">
        <v>3227</v>
      </c>
      <c r="E332" s="3" t="s">
        <v>14</v>
      </c>
      <c r="F332" s="3" t="s">
        <v>782</v>
      </c>
      <c r="G332" s="55" t="s">
        <v>782</v>
      </c>
      <c r="H332"/>
      <c r="I332"/>
    </row>
    <row r="333" spans="1:9" s="25" customFormat="1">
      <c r="A333" t="str">
        <f>_xlfn.XLOOKUP(B333,Rotineiros!$B$1:$B$831,Rotineiros!$A$1:$A$831,"")</f>
        <v>F3800966</v>
      </c>
      <c r="B333" t="s">
        <v>2837</v>
      </c>
      <c r="C333" t="s">
        <v>57</v>
      </c>
      <c r="D333" t="s">
        <v>3331</v>
      </c>
      <c r="E333" s="3" t="s">
        <v>14</v>
      </c>
      <c r="F333" s="3" t="s">
        <v>782</v>
      </c>
      <c r="G333" s="55" t="s">
        <v>782</v>
      </c>
      <c r="H333"/>
      <c r="I333"/>
    </row>
    <row r="334" spans="1:9" s="25" customFormat="1">
      <c r="A334" t="str">
        <f>_xlfn.XLOOKUP(B334,Rotineiros!$B$1:$B$831,Rotineiros!$A$1:$A$831,"")</f>
        <v>F3807949</v>
      </c>
      <c r="B334" t="s">
        <v>2075</v>
      </c>
      <c r="C334" t="s">
        <v>3252</v>
      </c>
      <c r="D334" t="s">
        <v>2076</v>
      </c>
      <c r="E334" s="3" t="s">
        <v>14</v>
      </c>
      <c r="F334" s="3" t="s">
        <v>782</v>
      </c>
      <c r="G334" s="55" t="s">
        <v>782</v>
      </c>
      <c r="H334" s="3"/>
      <c r="I334"/>
    </row>
    <row r="335" spans="1:9" s="25" customFormat="1">
      <c r="A335" t="s">
        <v>3577</v>
      </c>
      <c r="B335" t="s">
        <v>3485</v>
      </c>
      <c r="C335" t="s">
        <v>3486</v>
      </c>
      <c r="D335" t="s">
        <v>3487</v>
      </c>
      <c r="E335" s="3"/>
      <c r="F335" s="3" t="s">
        <v>782</v>
      </c>
      <c r="G335" s="55" t="s">
        <v>782</v>
      </c>
      <c r="H335"/>
      <c r="I335"/>
    </row>
    <row r="336" spans="1:9" s="25" customFormat="1">
      <c r="A336" t="s">
        <v>3649</v>
      </c>
      <c r="B336" t="s">
        <v>3281</v>
      </c>
      <c r="C336" t="s">
        <v>107</v>
      </c>
      <c r="D336" t="s">
        <v>3650</v>
      </c>
      <c r="E336" s="3"/>
      <c r="F336" s="3" t="s">
        <v>782</v>
      </c>
      <c r="G336" s="55" t="s">
        <v>782</v>
      </c>
      <c r="H336"/>
      <c r="I336"/>
    </row>
    <row r="337" spans="1:9" s="25" customFormat="1">
      <c r="A337" t="s">
        <v>3628</v>
      </c>
      <c r="B337" t="s">
        <v>2991</v>
      </c>
      <c r="C337" t="s">
        <v>12</v>
      </c>
      <c r="D337" t="s">
        <v>3217</v>
      </c>
      <c r="E337" s="3"/>
      <c r="F337" s="3" t="s">
        <v>782</v>
      </c>
      <c r="G337" s="55">
        <v>63</v>
      </c>
      <c r="H337"/>
      <c r="I337"/>
    </row>
    <row r="338" spans="1:9" s="25" customFormat="1">
      <c r="A338" t="str">
        <f>_xlfn.XLOOKUP(B338,Rotineiros!$B$1:$B$831,Rotineiros!$A$1:$A$831,"")</f>
        <v>F3869396</v>
      </c>
      <c r="B338" t="s">
        <v>2381</v>
      </c>
      <c r="C338" t="s">
        <v>302</v>
      </c>
      <c r="D338" t="s">
        <v>2383</v>
      </c>
      <c r="E338" s="3" t="s">
        <v>14</v>
      </c>
      <c r="F338" s="3" t="s">
        <v>782</v>
      </c>
      <c r="G338" s="55">
        <v>70</v>
      </c>
      <c r="H338"/>
      <c r="I338"/>
    </row>
    <row r="339" spans="1:9" s="25" customFormat="1">
      <c r="A339" t="str">
        <f>_xlfn.XLOOKUP(B339,Rotineiros!$B$1:$B$831,Rotineiros!$A$1:$A$831,"")</f>
        <v>F3876828</v>
      </c>
      <c r="B339" t="s">
        <v>1022</v>
      </c>
      <c r="C339" t="s">
        <v>145</v>
      </c>
      <c r="D339" t="s">
        <v>1024</v>
      </c>
      <c r="E339" s="3" t="s">
        <v>14</v>
      </c>
      <c r="F339" s="3" t="s">
        <v>782</v>
      </c>
      <c r="G339" s="55" t="s">
        <v>782</v>
      </c>
      <c r="H339"/>
      <c r="I339"/>
    </row>
    <row r="340" spans="1:9" s="25" customFormat="1">
      <c r="A340" t="s">
        <v>3714</v>
      </c>
      <c r="B340" t="s">
        <v>3009</v>
      </c>
      <c r="C340" t="s">
        <v>2189</v>
      </c>
      <c r="D340" t="s">
        <v>3010</v>
      </c>
      <c r="E340" s="3"/>
      <c r="F340" s="3" t="s">
        <v>782</v>
      </c>
      <c r="G340" s="55">
        <v>102</v>
      </c>
      <c r="H340"/>
      <c r="I340"/>
    </row>
    <row r="341" spans="1:9" s="25" customFormat="1">
      <c r="A341" t="str">
        <f>_xlfn.XLOOKUP(B341,Rotineiros!$B$1:$B$831,Rotineiros!$A$1:$A$831,"")</f>
        <v>F3906419</v>
      </c>
      <c r="B341" t="s">
        <v>2147</v>
      </c>
      <c r="C341" t="s">
        <v>38</v>
      </c>
      <c r="D341" t="s">
        <v>2148</v>
      </c>
      <c r="E341" s="3" t="s">
        <v>14</v>
      </c>
      <c r="F341" s="3" t="s">
        <v>782</v>
      </c>
      <c r="G341" s="55">
        <v>76</v>
      </c>
      <c r="H341"/>
      <c r="I341"/>
    </row>
    <row r="342" spans="1:9" s="25" customFormat="1">
      <c r="A342" t="s">
        <v>3578</v>
      </c>
      <c r="B342" t="s">
        <v>3350</v>
      </c>
      <c r="C342" t="s">
        <v>12</v>
      </c>
      <c r="D342" t="s">
        <v>3351</v>
      </c>
      <c r="E342" s="3"/>
      <c r="F342" s="3" t="s">
        <v>782</v>
      </c>
      <c r="G342" s="55">
        <v>42</v>
      </c>
      <c r="H342"/>
      <c r="I342"/>
    </row>
    <row r="343" spans="1:9" s="25" customFormat="1">
      <c r="A343" t="s">
        <v>3627</v>
      </c>
      <c r="B343" t="s">
        <v>3332</v>
      </c>
      <c r="C343" t="s">
        <v>172</v>
      </c>
      <c r="D343" t="s">
        <v>3333</v>
      </c>
      <c r="E343" s="3"/>
      <c r="F343" s="3" t="s">
        <v>782</v>
      </c>
      <c r="G343" s="55" t="s">
        <v>782</v>
      </c>
      <c r="H343"/>
      <c r="I343"/>
    </row>
    <row r="344" spans="1:9" s="25" customFormat="1">
      <c r="A344" t="s">
        <v>3607</v>
      </c>
      <c r="B344" t="s">
        <v>3368</v>
      </c>
      <c r="C344" t="s">
        <v>3369</v>
      </c>
      <c r="D344" t="s">
        <v>3370</v>
      </c>
      <c r="E344" s="3"/>
      <c r="F344" s="3" t="s">
        <v>782</v>
      </c>
      <c r="G344" s="55" t="s">
        <v>782</v>
      </c>
      <c r="H344"/>
      <c r="I344"/>
    </row>
    <row r="345" spans="1:9" s="25" customFormat="1">
      <c r="A345" t="s">
        <v>3728</v>
      </c>
      <c r="B345" t="s">
        <v>3160</v>
      </c>
      <c r="C345" t="s">
        <v>3161</v>
      </c>
      <c r="D345" t="s">
        <v>3162</v>
      </c>
      <c r="E345" s="3"/>
      <c r="F345" s="3" t="s">
        <v>782</v>
      </c>
      <c r="G345" s="55" t="s">
        <v>782</v>
      </c>
      <c r="H345"/>
      <c r="I345"/>
    </row>
    <row r="346" spans="1:9" s="25" customFormat="1">
      <c r="A346" t="str">
        <f>_xlfn.XLOOKUP(B346,Rotineiros!$B$1:$B$831,Rotineiros!$A$1:$A$831,"")</f>
        <v>F4119558</v>
      </c>
      <c r="B346" t="s">
        <v>1029</v>
      </c>
      <c r="C346" t="s">
        <v>1674</v>
      </c>
      <c r="D346" t="s">
        <v>1030</v>
      </c>
      <c r="E346" s="3" t="s">
        <v>14</v>
      </c>
      <c r="F346" s="3" t="s">
        <v>782</v>
      </c>
      <c r="G346" s="55" t="s">
        <v>782</v>
      </c>
      <c r="H346"/>
      <c r="I346"/>
    </row>
    <row r="347" spans="1:9" s="25" customFormat="1">
      <c r="A347" t="s">
        <v>3691</v>
      </c>
      <c r="B347" t="s">
        <v>2993</v>
      </c>
      <c r="C347" t="s">
        <v>240</v>
      </c>
      <c r="D347" t="s">
        <v>3164</v>
      </c>
      <c r="E347" s="3"/>
      <c r="F347" s="3" t="s">
        <v>782</v>
      </c>
      <c r="G347" s="55" t="s">
        <v>782</v>
      </c>
      <c r="H347"/>
      <c r="I347"/>
    </row>
    <row r="348" spans="1:9" s="25" customFormat="1">
      <c r="A348" t="s">
        <v>3661</v>
      </c>
      <c r="B348" t="s">
        <v>3104</v>
      </c>
      <c r="C348" t="s">
        <v>214</v>
      </c>
      <c r="D348" t="s">
        <v>3105</v>
      </c>
      <c r="E348" s="3"/>
      <c r="F348" s="3" t="s">
        <v>782</v>
      </c>
      <c r="G348" s="55" t="s">
        <v>782</v>
      </c>
      <c r="H348"/>
      <c r="I348"/>
    </row>
    <row r="349" spans="1:9" s="25" customFormat="1">
      <c r="A349" t="s">
        <v>3747</v>
      </c>
      <c r="B349" t="s">
        <v>3032</v>
      </c>
      <c r="C349" t="s">
        <v>257</v>
      </c>
      <c r="D349" t="s">
        <v>3033</v>
      </c>
      <c r="E349" s="3"/>
      <c r="F349" s="3" t="s">
        <v>782</v>
      </c>
      <c r="G349" s="55" t="s">
        <v>782</v>
      </c>
      <c r="H349"/>
      <c r="I349"/>
    </row>
    <row r="350" spans="1:9" s="25" customFormat="1">
      <c r="A350" t="s">
        <v>3680</v>
      </c>
      <c r="B350" t="s">
        <v>3052</v>
      </c>
      <c r="C350" t="s">
        <v>3053</v>
      </c>
      <c r="D350" t="s">
        <v>3054</v>
      </c>
      <c r="E350" s="3"/>
      <c r="F350" s="3" t="s">
        <v>782</v>
      </c>
      <c r="G350" s="55" t="s">
        <v>782</v>
      </c>
      <c r="H350"/>
      <c r="I350"/>
    </row>
    <row r="351" spans="1:9" s="25" customFormat="1">
      <c r="A351" t="str">
        <f>_xlfn.XLOOKUP(B351,Rotineiros!$B$1:$B$831,Rotineiros!$A$1:$A$831,"")</f>
        <v>F4679630</v>
      </c>
      <c r="B351" t="s">
        <v>273</v>
      </c>
      <c r="C351" t="s">
        <v>164</v>
      </c>
      <c r="D351" t="s">
        <v>275</v>
      </c>
      <c r="E351" s="3" t="s">
        <v>14</v>
      </c>
      <c r="F351" s="3" t="s">
        <v>782</v>
      </c>
      <c r="G351" s="55" t="s">
        <v>782</v>
      </c>
      <c r="H351"/>
      <c r="I351"/>
    </row>
    <row r="352" spans="1:9" s="25" customFormat="1">
      <c r="A352" t="s">
        <v>3626</v>
      </c>
      <c r="B352" t="s">
        <v>3007</v>
      </c>
      <c r="C352" t="s">
        <v>1656</v>
      </c>
      <c r="D352" t="s">
        <v>3008</v>
      </c>
      <c r="E352" s="3"/>
      <c r="F352" s="3" t="s">
        <v>782</v>
      </c>
      <c r="G352" s="55" t="s">
        <v>782</v>
      </c>
      <c r="H352"/>
      <c r="I352"/>
    </row>
    <row r="353" spans="1:9" s="25" customFormat="1">
      <c r="A353" t="s">
        <v>3579</v>
      </c>
      <c r="B353" t="s">
        <v>3088</v>
      </c>
      <c r="C353" t="s">
        <v>934</v>
      </c>
      <c r="D353" t="s">
        <v>3089</v>
      </c>
      <c r="E353" s="3"/>
      <c r="F353" s="3" t="s">
        <v>782</v>
      </c>
      <c r="G353" s="55" t="s">
        <v>782</v>
      </c>
      <c r="H353"/>
      <c r="I353"/>
    </row>
    <row r="354" spans="1:9" s="25" customFormat="1">
      <c r="A354" t="str">
        <f>_xlfn.XLOOKUP(B354,Rotineiros!$B$1:$B$831,Rotineiros!$A$1:$A$831,"")</f>
        <v>F4957154</v>
      </c>
      <c r="B354" t="s">
        <v>1039</v>
      </c>
      <c r="C354" t="s">
        <v>2658</v>
      </c>
      <c r="D354" t="s">
        <v>1041</v>
      </c>
      <c r="E354" s="3" t="s">
        <v>14</v>
      </c>
      <c r="F354" s="3" t="s">
        <v>782</v>
      </c>
      <c r="G354" s="55">
        <v>49</v>
      </c>
      <c r="H354"/>
      <c r="I354"/>
    </row>
    <row r="355" spans="1:9" s="25" customFormat="1">
      <c r="A355" t="s">
        <v>3690</v>
      </c>
      <c r="B355" t="s">
        <v>3030</v>
      </c>
      <c r="C355" t="s">
        <v>257</v>
      </c>
      <c r="D355" t="s">
        <v>3031</v>
      </c>
      <c r="E355" s="3"/>
      <c r="F355" s="3" t="s">
        <v>782</v>
      </c>
      <c r="G355" s="55" t="s">
        <v>782</v>
      </c>
      <c r="H355"/>
      <c r="I355"/>
    </row>
    <row r="356" spans="1:9" s="25" customFormat="1">
      <c r="A356" t="str">
        <f>_xlfn.XLOOKUP(B356,Rotineiros!$B$1:$B$831,Rotineiros!$A$1:$A$831,"")</f>
        <v>F5077808</v>
      </c>
      <c r="B356" t="s">
        <v>280</v>
      </c>
      <c r="C356" t="s">
        <v>47</v>
      </c>
      <c r="D356" t="s">
        <v>281</v>
      </c>
      <c r="E356" s="3" t="s">
        <v>14</v>
      </c>
      <c r="F356" s="3" t="s">
        <v>782</v>
      </c>
      <c r="G356" s="55" t="s">
        <v>782</v>
      </c>
      <c r="H356"/>
      <c r="I356"/>
    </row>
    <row r="357" spans="1:9" s="25" customFormat="1">
      <c r="A357" t="s">
        <v>2605</v>
      </c>
      <c r="B357" t="s">
        <v>1975</v>
      </c>
      <c r="C357" t="s">
        <v>145</v>
      </c>
      <c r="D357" t="s">
        <v>2607</v>
      </c>
      <c r="E357" s="3" t="s">
        <v>14</v>
      </c>
      <c r="F357" s="3" t="s">
        <v>782</v>
      </c>
      <c r="G357" s="55" t="s">
        <v>782</v>
      </c>
      <c r="H357"/>
      <c r="I357"/>
    </row>
    <row r="358" spans="1:9" s="25" customFormat="1">
      <c r="A358" t="str">
        <f>_xlfn.XLOOKUP(B358,Rotineiros!$B$1:$B$831,Rotineiros!$A$1:$A$831,"")</f>
        <v>F5154837</v>
      </c>
      <c r="B358" t="s">
        <v>687</v>
      </c>
      <c r="C358" t="s">
        <v>33</v>
      </c>
      <c r="D358" t="s">
        <v>689</v>
      </c>
      <c r="E358" s="3" t="s">
        <v>14</v>
      </c>
      <c r="F358" s="3" t="s">
        <v>782</v>
      </c>
      <c r="G358" s="55">
        <v>70</v>
      </c>
      <c r="H358"/>
      <c r="I358"/>
    </row>
    <row r="359" spans="1:9" s="25" customFormat="1">
      <c r="A359" t="s">
        <v>3662</v>
      </c>
      <c r="B359" t="s">
        <v>3083</v>
      </c>
      <c r="C359" t="s">
        <v>195</v>
      </c>
      <c r="D359" t="s">
        <v>3084</v>
      </c>
      <c r="E359" s="3"/>
      <c r="F359" s="3" t="s">
        <v>782</v>
      </c>
      <c r="G359" s="55" t="s">
        <v>782</v>
      </c>
      <c r="H359"/>
      <c r="I359"/>
    </row>
    <row r="360" spans="1:9" s="25" customFormat="1">
      <c r="A360" t="s">
        <v>3715</v>
      </c>
      <c r="B360" t="s">
        <v>3196</v>
      </c>
      <c r="C360" t="s">
        <v>185</v>
      </c>
      <c r="D360" t="s">
        <v>3197</v>
      </c>
      <c r="E360" s="3"/>
      <c r="F360" s="3" t="s">
        <v>782</v>
      </c>
      <c r="G360" s="55" t="s">
        <v>782</v>
      </c>
      <c r="H360"/>
      <c r="I360"/>
    </row>
    <row r="361" spans="1:9" s="25" customFormat="1">
      <c r="A361" t="s">
        <v>3580</v>
      </c>
      <c r="B361" t="s">
        <v>3068</v>
      </c>
      <c r="C361" t="s">
        <v>195</v>
      </c>
      <c r="D361" t="s">
        <v>3069</v>
      </c>
      <c r="E361" s="3"/>
      <c r="F361" s="3" t="s">
        <v>782</v>
      </c>
      <c r="G361" s="55" t="s">
        <v>782</v>
      </c>
      <c r="H361"/>
      <c r="I361"/>
    </row>
    <row r="362" spans="1:9" s="25" customFormat="1">
      <c r="A362" t="s">
        <v>3689</v>
      </c>
      <c r="B362" t="s">
        <v>3436</v>
      </c>
      <c r="C362" t="s">
        <v>3437</v>
      </c>
      <c r="D362" t="s">
        <v>3438</v>
      </c>
      <c r="E362" s="3"/>
      <c r="F362" s="3" t="s">
        <v>782</v>
      </c>
      <c r="G362" s="55" t="s">
        <v>782</v>
      </c>
      <c r="H362"/>
      <c r="I362"/>
    </row>
    <row r="363" spans="1:9" s="25" customFormat="1">
      <c r="A363" t="s">
        <v>3625</v>
      </c>
      <c r="B363" t="s">
        <v>3018</v>
      </c>
      <c r="C363" t="s">
        <v>145</v>
      </c>
      <c r="D363" t="s">
        <v>3019</v>
      </c>
      <c r="E363" s="3"/>
      <c r="F363" s="3" t="s">
        <v>782</v>
      </c>
      <c r="G363" s="55" t="s">
        <v>782</v>
      </c>
      <c r="H363"/>
      <c r="I363"/>
    </row>
    <row r="364" spans="1:9" s="25" customFormat="1">
      <c r="A364" t="str">
        <f>_xlfn.XLOOKUP(B364,Rotineiros!$B$1:$B$831,Rotineiros!$A$1:$A$831,"")</f>
        <v>F5954022</v>
      </c>
      <c r="B364" t="s">
        <v>295</v>
      </c>
      <c r="C364" t="s">
        <v>195</v>
      </c>
      <c r="D364" t="s">
        <v>296</v>
      </c>
      <c r="E364" s="3" t="s">
        <v>14</v>
      </c>
      <c r="F364" s="3" t="s">
        <v>782</v>
      </c>
      <c r="G364" s="55" t="s">
        <v>782</v>
      </c>
      <c r="H364"/>
      <c r="I364"/>
    </row>
    <row r="365" spans="1:9" s="25" customFormat="1">
      <c r="A365" t="s">
        <v>3663</v>
      </c>
      <c r="B365" t="s">
        <v>3207</v>
      </c>
      <c r="C365" t="s">
        <v>3208</v>
      </c>
      <c r="D365" t="s">
        <v>3209</v>
      </c>
      <c r="E365" s="3"/>
      <c r="F365" s="3" t="s">
        <v>782</v>
      </c>
      <c r="G365" s="55" t="s">
        <v>782</v>
      </c>
      <c r="H365"/>
      <c r="I365"/>
    </row>
    <row r="366" spans="1:9" s="25" customFormat="1">
      <c r="A366" t="s">
        <v>3735</v>
      </c>
      <c r="B366" t="s">
        <v>2994</v>
      </c>
      <c r="C366" t="s">
        <v>934</v>
      </c>
      <c r="D366" t="s">
        <v>3082</v>
      </c>
      <c r="E366" s="3"/>
      <c r="F366" s="3" t="s">
        <v>782</v>
      </c>
      <c r="G366" s="55" t="s">
        <v>782</v>
      </c>
      <c r="H366"/>
      <c r="I366"/>
    </row>
    <row r="367" spans="1:9" s="25" customFormat="1">
      <c r="A367" t="str">
        <f>_xlfn.XLOOKUP(B367,Rotineiros!$B$1:$B$831,Rotineiros!$A$1:$A$831,"")</f>
        <v>F6046997</v>
      </c>
      <c r="B367" t="s">
        <v>1754</v>
      </c>
      <c r="C367" t="s">
        <v>145</v>
      </c>
      <c r="D367" t="s">
        <v>1756</v>
      </c>
      <c r="E367" s="3" t="s">
        <v>14</v>
      </c>
      <c r="F367" s="3" t="s">
        <v>782</v>
      </c>
      <c r="G367" s="55" t="s">
        <v>782</v>
      </c>
      <c r="H367"/>
      <c r="I367"/>
    </row>
    <row r="368" spans="1:9" s="25" customFormat="1">
      <c r="A368" t="str">
        <f>_xlfn.XLOOKUP(B368,Rotineiros!$B$1:$B$831,Rotineiros!$A$1:$A$831,"")</f>
        <v>F6066412</v>
      </c>
      <c r="B368" t="s">
        <v>2299</v>
      </c>
      <c r="C368" t="s">
        <v>257</v>
      </c>
      <c r="D368" t="s">
        <v>2301</v>
      </c>
      <c r="E368" s="3" t="s">
        <v>14</v>
      </c>
      <c r="F368" s="3" t="s">
        <v>782</v>
      </c>
      <c r="G368" s="55" t="s">
        <v>782</v>
      </c>
      <c r="H368"/>
      <c r="I368"/>
    </row>
    <row r="369" spans="1:9" s="25" customFormat="1">
      <c r="A369" t="str">
        <f>_xlfn.XLOOKUP(B369,Rotineiros!$B$1:$B$831,Rotineiros!$A$1:$A$831,"")</f>
        <v>F6066512</v>
      </c>
      <c r="B369" t="s">
        <v>2212</v>
      </c>
      <c r="C369" t="s">
        <v>115</v>
      </c>
      <c r="D369" t="s">
        <v>2214</v>
      </c>
      <c r="E369" s="3" t="s">
        <v>14</v>
      </c>
      <c r="F369" s="3" t="s">
        <v>782</v>
      </c>
      <c r="G369" s="55" t="s">
        <v>782</v>
      </c>
      <c r="H369"/>
      <c r="I369"/>
    </row>
    <row r="370" spans="1:9" s="25" customFormat="1">
      <c r="A370" t="str">
        <f>_xlfn.XLOOKUP(B370,Rotineiros!$B$1:$B$831,Rotineiros!$A$1:$A$831,"")</f>
        <v>F6072869</v>
      </c>
      <c r="B370" t="s">
        <v>2861</v>
      </c>
      <c r="C370" t="s">
        <v>42</v>
      </c>
      <c r="D370" t="s">
        <v>3218</v>
      </c>
      <c r="E370" s="3" t="s">
        <v>14</v>
      </c>
      <c r="F370" s="3" t="s">
        <v>782</v>
      </c>
      <c r="G370" s="55" t="s">
        <v>782</v>
      </c>
      <c r="H370"/>
      <c r="I370"/>
    </row>
    <row r="371" spans="1:9" s="25" customFormat="1">
      <c r="A371" t="s">
        <v>3581</v>
      </c>
      <c r="B371" t="s">
        <v>3324</v>
      </c>
      <c r="C371" t="s">
        <v>71</v>
      </c>
      <c r="D371" t="s">
        <v>3325</v>
      </c>
      <c r="E371" s="3"/>
      <c r="F371" s="3" t="s">
        <v>782</v>
      </c>
      <c r="G371" s="55" t="s">
        <v>782</v>
      </c>
      <c r="H371"/>
      <c r="I371"/>
    </row>
    <row r="372" spans="1:9" s="25" customFormat="1">
      <c r="A372" t="s">
        <v>3624</v>
      </c>
      <c r="B372" t="s">
        <v>3239</v>
      </c>
      <c r="C372" t="s">
        <v>107</v>
      </c>
      <c r="D372" t="s">
        <v>3240</v>
      </c>
      <c r="E372" s="3"/>
      <c r="F372" s="3" t="s">
        <v>782</v>
      </c>
      <c r="G372" s="55" t="s">
        <v>782</v>
      </c>
      <c r="H372"/>
      <c r="I372"/>
    </row>
    <row r="373" spans="1:9" s="25" customFormat="1">
      <c r="A373" t="str">
        <f>_xlfn.XLOOKUP(B373,Rotineiros!$B$1:$B$831,Rotineiros!$A$1:$A$831,"")</f>
        <v>F6207158</v>
      </c>
      <c r="B373" t="s">
        <v>1067</v>
      </c>
      <c r="C373" t="s">
        <v>78</v>
      </c>
      <c r="D373" t="s">
        <v>1068</v>
      </c>
      <c r="E373" s="3" t="s">
        <v>14</v>
      </c>
      <c r="F373" s="3" t="s">
        <v>782</v>
      </c>
      <c r="G373" s="55" t="s">
        <v>782</v>
      </c>
      <c r="H373"/>
      <c r="I373"/>
    </row>
    <row r="374" spans="1:9" s="25" customFormat="1">
      <c r="A374" t="s">
        <v>3688</v>
      </c>
      <c r="B374" t="s">
        <v>2995</v>
      </c>
      <c r="C374" t="s">
        <v>3466</v>
      </c>
      <c r="D374" t="s">
        <v>3467</v>
      </c>
      <c r="E374" s="3"/>
      <c r="F374" s="3" t="s">
        <v>782</v>
      </c>
      <c r="G374" s="55" t="s">
        <v>782</v>
      </c>
      <c r="H374"/>
      <c r="I374"/>
    </row>
    <row r="375" spans="1:9" s="25" customFormat="1">
      <c r="A375" t="str">
        <f>_xlfn.XLOOKUP(B375,Rotineiros!$B$1:$B$831,Rotineiros!$A$1:$A$831,"")</f>
        <v>F6210812</v>
      </c>
      <c r="B375" t="s">
        <v>2873</v>
      </c>
      <c r="C375" t="s">
        <v>3441</v>
      </c>
      <c r="D375" t="s">
        <v>3442</v>
      </c>
      <c r="E375" s="3" t="s">
        <v>14</v>
      </c>
      <c r="F375" s="3" t="s">
        <v>782</v>
      </c>
      <c r="G375" s="55" t="s">
        <v>782</v>
      </c>
      <c r="H375"/>
      <c r="I375"/>
    </row>
    <row r="376" spans="1:9" s="25" customFormat="1">
      <c r="A376" t="s">
        <v>3582</v>
      </c>
      <c r="B376" t="s">
        <v>3303</v>
      </c>
      <c r="C376" t="s">
        <v>3304</v>
      </c>
      <c r="D376" t="s">
        <v>3305</v>
      </c>
      <c r="E376" s="3"/>
      <c r="F376" s="3" t="s">
        <v>782</v>
      </c>
      <c r="G376" s="55" t="s">
        <v>782</v>
      </c>
      <c r="H376"/>
      <c r="I376"/>
    </row>
    <row r="377" spans="1:9" s="25" customFormat="1">
      <c r="A377" t="str">
        <f>_xlfn.XLOOKUP(B377,Rotineiros!$B$1:$B$831,Rotineiros!$A$1:$A$831,"")</f>
        <v>F6210893</v>
      </c>
      <c r="B377" t="s">
        <v>2123</v>
      </c>
      <c r="C377" t="s">
        <v>3497</v>
      </c>
      <c r="D377" t="s">
        <v>2124</v>
      </c>
      <c r="E377" s="3" t="s">
        <v>14</v>
      </c>
      <c r="F377" s="3" t="s">
        <v>782</v>
      </c>
      <c r="G377" s="55" t="s">
        <v>782</v>
      </c>
      <c r="H377"/>
      <c r="I377"/>
    </row>
    <row r="378" spans="1:9" s="25" customFormat="1">
      <c r="A378" t="s">
        <v>3623</v>
      </c>
      <c r="B378" t="s">
        <v>3408</v>
      </c>
      <c r="C378" t="s">
        <v>3409</v>
      </c>
      <c r="D378" t="s">
        <v>3410</v>
      </c>
      <c r="E378" s="3"/>
      <c r="F378" s="3" t="s">
        <v>782</v>
      </c>
      <c r="G378" s="55" t="s">
        <v>782</v>
      </c>
      <c r="H378"/>
      <c r="I378"/>
    </row>
    <row r="379" spans="1:9" s="25" customFormat="1">
      <c r="A379" t="str">
        <f>_xlfn.XLOOKUP(B379,Rotineiros!$B$1:$B$831,Rotineiros!$A$1:$A$831,"")</f>
        <v>F6261527</v>
      </c>
      <c r="B379" t="s">
        <v>2877</v>
      </c>
      <c r="C379" t="s">
        <v>18</v>
      </c>
      <c r="D379" t="s">
        <v>3096</v>
      </c>
      <c r="E379" s="3" t="s">
        <v>14</v>
      </c>
      <c r="F379" s="3" t="s">
        <v>782</v>
      </c>
      <c r="G379" s="55" t="s">
        <v>782</v>
      </c>
      <c r="H379"/>
      <c r="I379"/>
    </row>
    <row r="380" spans="1:9" s="25" customFormat="1">
      <c r="A380" t="s">
        <v>3583</v>
      </c>
      <c r="B380" t="s">
        <v>3301</v>
      </c>
      <c r="C380" t="s">
        <v>785</v>
      </c>
      <c r="D380" t="s">
        <v>3302</v>
      </c>
      <c r="E380" s="3"/>
      <c r="F380" s="3" t="s">
        <v>782</v>
      </c>
      <c r="G380" s="55" t="s">
        <v>782</v>
      </c>
      <c r="H380" s="3"/>
      <c r="I380"/>
    </row>
    <row r="381" spans="1:9" s="25" customFormat="1">
      <c r="A381" t="str">
        <f>_xlfn.XLOOKUP(B381,Rotineiros!$B$1:$B$831,Rotineiros!$A$1:$A$831,"")</f>
        <v>F6321188</v>
      </c>
      <c r="B381" t="s">
        <v>2613</v>
      </c>
      <c r="C381" t="s">
        <v>3387</v>
      </c>
      <c r="D381" t="s">
        <v>2615</v>
      </c>
      <c r="E381" s="3" t="s">
        <v>14</v>
      </c>
      <c r="F381" s="3" t="s">
        <v>782</v>
      </c>
      <c r="G381" s="55" t="s">
        <v>782</v>
      </c>
      <c r="H381" s="3"/>
      <c r="I381"/>
    </row>
    <row r="382" spans="1:9" s="25" customFormat="1">
      <c r="A382" t="s">
        <v>3716</v>
      </c>
      <c r="B382" t="s">
        <v>3292</v>
      </c>
      <c r="C382" t="s">
        <v>3293</v>
      </c>
      <c r="D382" t="s">
        <v>3294</v>
      </c>
      <c r="E382" s="3"/>
      <c r="F382" s="3" t="s">
        <v>782</v>
      </c>
      <c r="G382" s="55">
        <v>30</v>
      </c>
      <c r="H382"/>
      <c r="I382"/>
    </row>
    <row r="383" spans="1:9" s="25" customFormat="1">
      <c r="A383" t="s">
        <v>3622</v>
      </c>
      <c r="B383" t="s">
        <v>3074</v>
      </c>
      <c r="C383" t="s">
        <v>195</v>
      </c>
      <c r="D383" t="s">
        <v>3075</v>
      </c>
      <c r="E383" s="3"/>
      <c r="F383" s="3" t="s">
        <v>782</v>
      </c>
      <c r="G383" s="55" t="s">
        <v>782</v>
      </c>
      <c r="H383"/>
      <c r="I383"/>
    </row>
    <row r="384" spans="1:9" s="25" customFormat="1">
      <c r="A384" t="str">
        <f>_xlfn.XLOOKUP(B384,Rotineiros!$B$1:$B$831,Rotineiros!$A$1:$A$831,"")</f>
        <v>F6323021</v>
      </c>
      <c r="B384" t="s">
        <v>2393</v>
      </c>
      <c r="C384" t="s">
        <v>3446</v>
      </c>
      <c r="D384" t="s">
        <v>2395</v>
      </c>
      <c r="E384" s="3" t="s">
        <v>14</v>
      </c>
      <c r="F384" s="3" t="s">
        <v>782</v>
      </c>
      <c r="G384" s="55" t="s">
        <v>782</v>
      </c>
      <c r="H384"/>
      <c r="I384"/>
    </row>
    <row r="385" spans="1:9" s="25" customFormat="1">
      <c r="A385" t="str">
        <f>_xlfn.XLOOKUP(B385,Rotineiros!$B$1:$B$831,Rotineiros!$A$1:$A$831,"")</f>
        <v>F6323151</v>
      </c>
      <c r="B385" t="s">
        <v>1464</v>
      </c>
      <c r="C385" t="s">
        <v>18</v>
      </c>
      <c r="D385" t="s">
        <v>1466</v>
      </c>
      <c r="E385" s="3" t="s">
        <v>14</v>
      </c>
      <c r="F385" s="3" t="s">
        <v>14</v>
      </c>
      <c r="G385" s="55" t="s">
        <v>782</v>
      </c>
      <c r="H385"/>
      <c r="I385"/>
    </row>
    <row r="386" spans="1:9" s="25" customFormat="1">
      <c r="A386" t="s">
        <v>3584</v>
      </c>
      <c r="B386" t="s">
        <v>3502</v>
      </c>
      <c r="C386" t="s">
        <v>2178</v>
      </c>
      <c r="D386" t="s">
        <v>3503</v>
      </c>
      <c r="E386" s="3"/>
      <c r="F386" s="3" t="s">
        <v>782</v>
      </c>
      <c r="G386" s="55" t="s">
        <v>782</v>
      </c>
      <c r="H386"/>
      <c r="I386"/>
    </row>
    <row r="387" spans="1:9" s="25" customFormat="1">
      <c r="A387" t="s">
        <v>3665</v>
      </c>
      <c r="B387" t="s">
        <v>3248</v>
      </c>
      <c r="C387" t="s">
        <v>42</v>
      </c>
      <c r="D387" t="s">
        <v>3249</v>
      </c>
      <c r="E387" s="3"/>
      <c r="F387" s="3" t="s">
        <v>782</v>
      </c>
      <c r="G387" s="55" t="s">
        <v>782</v>
      </c>
      <c r="H387"/>
      <c r="I387"/>
    </row>
    <row r="388" spans="1:9" s="25" customFormat="1">
      <c r="A388" t="s">
        <v>3601</v>
      </c>
      <c r="B388" t="s">
        <v>3537</v>
      </c>
      <c r="C388" t="s">
        <v>1573</v>
      </c>
      <c r="D388" t="s">
        <v>3538</v>
      </c>
      <c r="E388" s="3"/>
      <c r="F388" s="3" t="s">
        <v>14</v>
      </c>
      <c r="G388" s="55" t="s">
        <v>782</v>
      </c>
      <c r="H388"/>
      <c r="I388"/>
    </row>
    <row r="389" spans="1:9" s="25" customFormat="1">
      <c r="A389" t="s">
        <v>3621</v>
      </c>
      <c r="B389" t="s">
        <v>2996</v>
      </c>
      <c r="C389" t="s">
        <v>214</v>
      </c>
      <c r="D389" t="s">
        <v>3095</v>
      </c>
      <c r="E389" s="3"/>
      <c r="F389" s="3" t="s">
        <v>782</v>
      </c>
      <c r="G389" s="55" t="s">
        <v>782</v>
      </c>
      <c r="H389"/>
      <c r="I389"/>
    </row>
    <row r="390" spans="1:9" s="25" customFormat="1">
      <c r="A390" t="str">
        <f>_xlfn.XLOOKUP(B390,Rotineiros!$B$1:$B$831,Rotineiros!$A$1:$A$831,"")</f>
        <v>F6360401</v>
      </c>
      <c r="B390" t="s">
        <v>2885</v>
      </c>
      <c r="C390" t="s">
        <v>195</v>
      </c>
      <c r="D390" t="s">
        <v>3257</v>
      </c>
      <c r="E390" s="3" t="s">
        <v>14</v>
      </c>
      <c r="F390" s="3" t="s">
        <v>14</v>
      </c>
      <c r="G390" s="55" t="s">
        <v>782</v>
      </c>
      <c r="H390"/>
      <c r="I390"/>
    </row>
    <row r="391" spans="1:9" s="25" customFormat="1">
      <c r="A391" t="str">
        <f>_xlfn.XLOOKUP(B391,Rotineiros!$B$1:$B$831,Rotineiros!$A$1:$A$831,"")</f>
        <v>F6363857</v>
      </c>
      <c r="B391" t="s">
        <v>695</v>
      </c>
      <c r="C391" t="s">
        <v>38</v>
      </c>
      <c r="D391" t="s">
        <v>697</v>
      </c>
      <c r="E391" s="3" t="s">
        <v>14</v>
      </c>
      <c r="F391" s="3" t="s">
        <v>782</v>
      </c>
      <c r="G391" s="55">
        <v>55</v>
      </c>
      <c r="H391"/>
      <c r="I391"/>
    </row>
    <row r="392" spans="1:9" s="25" customFormat="1">
      <c r="A392" t="s">
        <v>3763</v>
      </c>
      <c r="B392" t="s">
        <v>3147</v>
      </c>
      <c r="C392" t="s">
        <v>3148</v>
      </c>
      <c r="D392" t="s">
        <v>3149</v>
      </c>
      <c r="E392" s="3"/>
      <c r="F392" s="3" t="s">
        <v>782</v>
      </c>
      <c r="G392" s="55" t="s">
        <v>782</v>
      </c>
      <c r="H392"/>
      <c r="I392"/>
    </row>
    <row r="393" spans="1:9" s="25" customFormat="1">
      <c r="A393" t="s">
        <v>3760</v>
      </c>
      <c r="B393" t="s">
        <v>3489</v>
      </c>
      <c r="C393" t="s">
        <v>3491</v>
      </c>
      <c r="D393" t="s">
        <v>3490</v>
      </c>
      <c r="E393" s="3"/>
      <c r="F393" s="3" t="s">
        <v>782</v>
      </c>
      <c r="G393" s="55" t="s">
        <v>782</v>
      </c>
      <c r="H393"/>
      <c r="I393"/>
    </row>
    <row r="394" spans="1:9" s="25" customFormat="1">
      <c r="A394" t="s">
        <v>3603</v>
      </c>
      <c r="B394" t="s">
        <v>3390</v>
      </c>
      <c r="C394" t="s">
        <v>3391</v>
      </c>
      <c r="D394" t="s">
        <v>3392</v>
      </c>
      <c r="E394" s="3"/>
      <c r="F394" s="3" t="s">
        <v>782</v>
      </c>
      <c r="G394" s="55" t="s">
        <v>782</v>
      </c>
      <c r="H394"/>
      <c r="I394"/>
    </row>
    <row r="395" spans="1:9" s="25" customFormat="1">
      <c r="A395" t="s">
        <v>3761</v>
      </c>
      <c r="B395" t="s">
        <v>3122</v>
      </c>
      <c r="C395" t="s">
        <v>47</v>
      </c>
      <c r="D395" t="s">
        <v>3123</v>
      </c>
      <c r="E395" s="3"/>
      <c r="F395" s="3" t="s">
        <v>782</v>
      </c>
      <c r="G395" s="55" t="s">
        <v>782</v>
      </c>
      <c r="H395"/>
      <c r="I395"/>
    </row>
    <row r="396" spans="1:9" s="25" customFormat="1">
      <c r="A396" t="s">
        <v>3687</v>
      </c>
      <c r="B396" t="s">
        <v>3286</v>
      </c>
      <c r="C396" t="s">
        <v>214</v>
      </c>
      <c r="D396" t="s">
        <v>3287</v>
      </c>
      <c r="E396" s="3"/>
      <c r="F396" s="3" t="s">
        <v>782</v>
      </c>
      <c r="G396" s="55" t="s">
        <v>782</v>
      </c>
      <c r="H396"/>
      <c r="I396"/>
    </row>
    <row r="397" spans="1:9" s="25" customFormat="1">
      <c r="A397" t="s">
        <v>3717</v>
      </c>
      <c r="B397" t="s">
        <v>3150</v>
      </c>
      <c r="C397" t="s">
        <v>38</v>
      </c>
      <c r="D397" t="s">
        <v>3151</v>
      </c>
      <c r="E397" s="3"/>
      <c r="F397" s="3" t="s">
        <v>782</v>
      </c>
      <c r="G397" s="55" t="s">
        <v>782</v>
      </c>
      <c r="H397"/>
      <c r="I397"/>
    </row>
    <row r="398" spans="1:9" s="25" customFormat="1">
      <c r="A398" t="s">
        <v>3734</v>
      </c>
      <c r="B398" t="s">
        <v>3070</v>
      </c>
      <c r="C398" t="s">
        <v>934</v>
      </c>
      <c r="D398" t="s">
        <v>3071</v>
      </c>
      <c r="E398" s="3"/>
      <c r="F398" s="3" t="s">
        <v>782</v>
      </c>
      <c r="G398" s="55">
        <v>70</v>
      </c>
      <c r="H398"/>
      <c r="I398"/>
    </row>
    <row r="399" spans="1:9" s="25" customFormat="1">
      <c r="A399" t="str">
        <f>_xlfn.XLOOKUP(B399,Rotineiros!$B$1:$B$831,Rotineiros!$A$1:$A$831,"")</f>
        <v>F6765101</v>
      </c>
      <c r="B399" t="s">
        <v>538</v>
      </c>
      <c r="C399" t="s">
        <v>3532</v>
      </c>
      <c r="D399" t="s">
        <v>539</v>
      </c>
      <c r="E399" s="3" t="s">
        <v>14</v>
      </c>
      <c r="F399" s="3" t="s">
        <v>782</v>
      </c>
      <c r="G399" s="55" t="s">
        <v>782</v>
      </c>
      <c r="H399"/>
      <c r="I399"/>
    </row>
    <row r="400" spans="1:9" s="25" customFormat="1">
      <c r="A400" t="s">
        <v>3585</v>
      </c>
      <c r="B400" t="s">
        <v>3282</v>
      </c>
      <c r="C400" t="s">
        <v>107</v>
      </c>
      <c r="D400" t="s">
        <v>3283</v>
      </c>
      <c r="E400" s="3"/>
      <c r="F400" s="3" t="s">
        <v>782</v>
      </c>
      <c r="G400" s="55" t="s">
        <v>782</v>
      </c>
      <c r="H400"/>
      <c r="I400"/>
    </row>
    <row r="401" spans="1:9" s="25" customFormat="1">
      <c r="A401" t="str">
        <f>_xlfn.XLOOKUP(B401,Rotineiros!$B$1:$B$831,Rotineiros!$A$1:$A$831,"")</f>
        <v>F6769442</v>
      </c>
      <c r="B401" t="s">
        <v>1307</v>
      </c>
      <c r="C401" t="s">
        <v>3551</v>
      </c>
      <c r="D401" t="s">
        <v>1309</v>
      </c>
      <c r="E401" s="3" t="s">
        <v>14</v>
      </c>
      <c r="F401" s="3" t="s">
        <v>782</v>
      </c>
      <c r="G401" s="55" t="s">
        <v>782</v>
      </c>
      <c r="H401"/>
      <c r="I401"/>
    </row>
    <row r="402" spans="1:9" s="25" customFormat="1">
      <c r="A402" t="str">
        <f>_xlfn.XLOOKUP(B402,Rotineiros!$B$1:$B$831,Rotineiros!$A$1:$A$831,"")</f>
        <v>F6769648</v>
      </c>
      <c r="B402" t="s">
        <v>767</v>
      </c>
      <c r="C402" t="s">
        <v>145</v>
      </c>
      <c r="D402" t="s">
        <v>769</v>
      </c>
      <c r="E402" s="3" t="s">
        <v>14</v>
      </c>
      <c r="F402" s="3" t="s">
        <v>782</v>
      </c>
      <c r="G402" s="55" t="s">
        <v>782</v>
      </c>
      <c r="H402"/>
      <c r="I402"/>
    </row>
    <row r="403" spans="1:9" s="25" customFormat="1">
      <c r="A403" t="s">
        <v>3620</v>
      </c>
      <c r="B403" t="s">
        <v>3480</v>
      </c>
      <c r="C403" t="s">
        <v>3481</v>
      </c>
      <c r="D403" t="s">
        <v>3482</v>
      </c>
      <c r="E403" s="3"/>
      <c r="F403" s="3" t="s">
        <v>782</v>
      </c>
      <c r="G403" s="55" t="s">
        <v>782</v>
      </c>
      <c r="H403"/>
      <c r="I403"/>
    </row>
    <row r="404" spans="1:9" s="25" customFormat="1">
      <c r="A404" t="s">
        <v>3666</v>
      </c>
      <c r="B404" t="s">
        <v>3062</v>
      </c>
      <c r="C404" t="s">
        <v>185</v>
      </c>
      <c r="D404" t="s">
        <v>3063</v>
      </c>
      <c r="E404" s="3"/>
      <c r="F404" s="3" t="s">
        <v>782</v>
      </c>
      <c r="G404" s="55" t="s">
        <v>782</v>
      </c>
      <c r="H404"/>
      <c r="I404"/>
    </row>
    <row r="405" spans="1:9" s="25" customFormat="1">
      <c r="A405" t="s">
        <v>3748</v>
      </c>
      <c r="B405" t="s">
        <v>3136</v>
      </c>
      <c r="C405" t="s">
        <v>3552</v>
      </c>
      <c r="D405" t="s">
        <v>3137</v>
      </c>
      <c r="E405" s="3"/>
      <c r="F405" s="3" t="s">
        <v>782</v>
      </c>
      <c r="G405" s="55" t="s">
        <v>782</v>
      </c>
      <c r="H405"/>
      <c r="I405"/>
    </row>
    <row r="406" spans="1:9" s="25" customFormat="1">
      <c r="A406" t="str">
        <f>_xlfn.XLOOKUP(B406,Rotineiros!$B$1:$B$831,Rotineiros!$A$1:$A$831,"")</f>
        <v>F6777266</v>
      </c>
      <c r="B406" t="s">
        <v>2256</v>
      </c>
      <c r="C406" t="s">
        <v>240</v>
      </c>
      <c r="D406" t="s">
        <v>2258</v>
      </c>
      <c r="E406" s="3" t="s">
        <v>14</v>
      </c>
      <c r="F406" s="3" t="s">
        <v>782</v>
      </c>
      <c r="G406" s="55" t="s">
        <v>782</v>
      </c>
      <c r="H406"/>
      <c r="I406"/>
    </row>
    <row r="407" spans="1:9" s="25" customFormat="1">
      <c r="A407" t="str">
        <f>_xlfn.XLOOKUP(B407,Rotineiros!$B$1:$B$831,Rotineiros!$A$1:$A$831,"")</f>
        <v>F6797485</v>
      </c>
      <c r="B407" t="s">
        <v>553</v>
      </c>
      <c r="C407" t="s">
        <v>1989</v>
      </c>
      <c r="D407" t="s">
        <v>554</v>
      </c>
      <c r="E407" s="3" t="s">
        <v>14</v>
      </c>
      <c r="F407" s="3" t="s">
        <v>782</v>
      </c>
      <c r="G407" s="55" t="s">
        <v>782</v>
      </c>
      <c r="H407"/>
      <c r="I407"/>
    </row>
    <row r="408" spans="1:9" s="25" customFormat="1">
      <c r="A408" t="str">
        <f>_xlfn.XLOOKUP(B408,Rotineiros!$B$1:$B$831,Rotineiros!$A$1:$A$831,"")</f>
        <v>F6804288</v>
      </c>
      <c r="B408" t="s">
        <v>2289</v>
      </c>
      <c r="C408" t="s">
        <v>99</v>
      </c>
      <c r="D408" t="s">
        <v>2291</v>
      </c>
      <c r="E408" s="3" t="s">
        <v>14</v>
      </c>
      <c r="F408" s="3" t="s">
        <v>782</v>
      </c>
      <c r="G408" s="55" t="s">
        <v>782</v>
      </c>
      <c r="H408"/>
      <c r="I408"/>
    </row>
    <row r="409" spans="1:9" s="25" customFormat="1">
      <c r="A409" t="str">
        <f>_xlfn.XLOOKUP(B409,Rotineiros!$B$1:$B$831,Rotineiros!$A$1:$A$831,"")</f>
        <v>F6813016</v>
      </c>
      <c r="B409" t="s">
        <v>2402</v>
      </c>
      <c r="C409" t="s">
        <v>172</v>
      </c>
      <c r="D409" t="s">
        <v>2404</v>
      </c>
      <c r="E409" s="3" t="s">
        <v>14</v>
      </c>
      <c r="F409" s="3" t="s">
        <v>782</v>
      </c>
      <c r="G409" s="55">
        <v>91</v>
      </c>
      <c r="H409"/>
      <c r="I409"/>
    </row>
    <row r="410" spans="1:9" s="25" customFormat="1">
      <c r="A410" t="str">
        <f>_xlfn.XLOOKUP(B410,Rotineiros!$B$1:$B$831,Rotineiros!$A$1:$A$831,"")</f>
        <v>F6814002</v>
      </c>
      <c r="B410" t="s">
        <v>312</v>
      </c>
      <c r="C410" t="s">
        <v>3187</v>
      </c>
      <c r="D410" t="s">
        <v>314</v>
      </c>
      <c r="E410" s="3" t="s">
        <v>14</v>
      </c>
      <c r="F410" s="3" t="s">
        <v>782</v>
      </c>
      <c r="G410" s="55" t="s">
        <v>782</v>
      </c>
      <c r="H410"/>
      <c r="I410"/>
    </row>
    <row r="411" spans="1:9" s="25" customFormat="1">
      <c r="A411" t="s">
        <v>3619</v>
      </c>
      <c r="B411" t="s">
        <v>2997</v>
      </c>
      <c r="C411" t="s">
        <v>57</v>
      </c>
      <c r="D411" t="s">
        <v>3411</v>
      </c>
      <c r="E411" s="3"/>
      <c r="F411" s="3" t="s">
        <v>782</v>
      </c>
      <c r="G411" s="55">
        <v>53</v>
      </c>
      <c r="H411"/>
      <c r="I411"/>
    </row>
    <row r="412" spans="1:9" s="25" customFormat="1">
      <c r="A412" t="s">
        <v>3586</v>
      </c>
      <c r="B412" t="s">
        <v>3060</v>
      </c>
      <c r="C412" t="s">
        <v>185</v>
      </c>
      <c r="D412" t="s">
        <v>3061</v>
      </c>
      <c r="E412" s="3"/>
      <c r="F412" s="3" t="s">
        <v>782</v>
      </c>
      <c r="G412" s="55" t="s">
        <v>782</v>
      </c>
      <c r="H412"/>
      <c r="I412"/>
    </row>
    <row r="413" spans="1:9" s="25" customFormat="1">
      <c r="A413" t="s">
        <v>3718</v>
      </c>
      <c r="B413" t="s">
        <v>3406</v>
      </c>
      <c r="C413" t="s">
        <v>952</v>
      </c>
      <c r="D413" t="s">
        <v>3407</v>
      </c>
      <c r="E413" s="3"/>
      <c r="F413" s="3" t="s">
        <v>782</v>
      </c>
      <c r="G413" s="55" t="s">
        <v>782</v>
      </c>
      <c r="H413"/>
      <c r="I413"/>
    </row>
    <row r="414" spans="1:9" s="25" customFormat="1">
      <c r="A414" t="s">
        <v>3686</v>
      </c>
      <c r="B414" t="s">
        <v>3402</v>
      </c>
      <c r="C414" t="s">
        <v>57</v>
      </c>
      <c r="D414" t="s">
        <v>3403</v>
      </c>
      <c r="E414" s="3"/>
      <c r="F414" s="3" t="s">
        <v>782</v>
      </c>
      <c r="G414" s="55">
        <v>65</v>
      </c>
      <c r="H414" s="3"/>
      <c r="I414"/>
    </row>
    <row r="415" spans="1:9" s="25" customFormat="1">
      <c r="A415" t="str">
        <f>_xlfn.XLOOKUP(B415,Rotineiros!$B$1:$B$831,Rotineiros!$A$1:$A$831,"")</f>
        <v>F7023283</v>
      </c>
      <c r="B415" t="s">
        <v>2908</v>
      </c>
      <c r="C415" t="s">
        <v>172</v>
      </c>
      <c r="D415" t="s">
        <v>3198</v>
      </c>
      <c r="E415" s="3" t="s">
        <v>14</v>
      </c>
      <c r="F415" s="3" t="s">
        <v>782</v>
      </c>
      <c r="G415" s="55" t="s">
        <v>782</v>
      </c>
      <c r="H415"/>
      <c r="I415"/>
    </row>
    <row r="416" spans="1:9" s="25" customFormat="1">
      <c r="A416" t="s">
        <v>3618</v>
      </c>
      <c r="B416" t="s">
        <v>3022</v>
      </c>
      <c r="C416" t="s">
        <v>906</v>
      </c>
      <c r="D416" t="s">
        <v>3023</v>
      </c>
      <c r="E416" s="3"/>
      <c r="F416" s="3" t="s">
        <v>782</v>
      </c>
      <c r="G416" s="55" t="s">
        <v>782</v>
      </c>
      <c r="H416"/>
      <c r="I416"/>
    </row>
    <row r="417" spans="1:9" s="25" customFormat="1">
      <c r="A417" t="str">
        <f>_xlfn.XLOOKUP(B417,Rotineiros!$B$1:$B$831,Rotineiros!$A$1:$A$831,"")</f>
        <v>F7069759</v>
      </c>
      <c r="B417" t="s">
        <v>565</v>
      </c>
      <c r="C417" t="s">
        <v>1308</v>
      </c>
      <c r="D417" t="s">
        <v>567</v>
      </c>
      <c r="E417" s="3" t="s">
        <v>14</v>
      </c>
      <c r="F417" s="3" t="s">
        <v>782</v>
      </c>
      <c r="G417" s="55" t="s">
        <v>782</v>
      </c>
      <c r="H417"/>
      <c r="I417"/>
    </row>
    <row r="418" spans="1:9" s="25" customFormat="1">
      <c r="A418" t="str">
        <f>_xlfn.XLOOKUP(B418,Rotineiros!$B$1:$B$831,Rotineiros!$A$1:$A$831,"")</f>
        <v>F7084089</v>
      </c>
      <c r="B418" t="s">
        <v>569</v>
      </c>
      <c r="C418" t="s">
        <v>1505</v>
      </c>
      <c r="D418" t="s">
        <v>570</v>
      </c>
      <c r="E418" s="3" t="s">
        <v>14</v>
      </c>
      <c r="F418" s="3" t="s">
        <v>782</v>
      </c>
      <c r="G418" s="55" t="s">
        <v>782</v>
      </c>
      <c r="H418"/>
      <c r="I418"/>
    </row>
    <row r="419" spans="1:9" s="25" customFormat="1">
      <c r="A419" t="str">
        <f>_xlfn.XLOOKUP(B419,Rotineiros!$B$1:$B$831,Rotineiros!$A$1:$A$831,"")</f>
        <v>F7098849</v>
      </c>
      <c r="B419" t="s">
        <v>707</v>
      </c>
      <c r="C419" t="s">
        <v>99</v>
      </c>
      <c r="D419" t="s">
        <v>709</v>
      </c>
      <c r="E419" s="3" t="s">
        <v>14</v>
      </c>
      <c r="F419" s="3" t="s">
        <v>782</v>
      </c>
      <c r="G419" s="55" t="s">
        <v>782</v>
      </c>
      <c r="H419"/>
      <c r="I419"/>
    </row>
    <row r="420" spans="1:9" s="25" customFormat="1">
      <c r="A420" t="str">
        <f>_xlfn.XLOOKUP(B420,Rotineiros!$B$1:$B$831,Rotineiros!$A$1:$A$831,"")</f>
        <v>F7105921</v>
      </c>
      <c r="B420" t="s">
        <v>572</v>
      </c>
      <c r="C420" t="s">
        <v>107</v>
      </c>
      <c r="D420" t="s">
        <v>573</v>
      </c>
      <c r="E420" s="3" t="s">
        <v>14</v>
      </c>
      <c r="F420" s="3" t="s">
        <v>782</v>
      </c>
      <c r="G420" s="55" t="s">
        <v>782</v>
      </c>
      <c r="H420" s="3"/>
      <c r="I420"/>
    </row>
    <row r="421" spans="1:9" s="25" customFormat="1">
      <c r="A421" t="str">
        <f>_xlfn.XLOOKUP(B421,Rotineiros!$B$1:$B$831,Rotineiros!$A$1:$A$831,"")</f>
        <v>F7185129</v>
      </c>
      <c r="B421" t="s">
        <v>1488</v>
      </c>
      <c r="C421" t="s">
        <v>337</v>
      </c>
      <c r="D421" t="s">
        <v>1489</v>
      </c>
      <c r="E421" s="3" t="s">
        <v>14</v>
      </c>
      <c r="F421" s="3" t="s">
        <v>782</v>
      </c>
      <c r="G421" s="55" t="s">
        <v>782</v>
      </c>
      <c r="H421"/>
      <c r="I421"/>
    </row>
    <row r="422" spans="1:9" s="25" customFormat="1">
      <c r="A422" t="s">
        <v>3725</v>
      </c>
      <c r="B422" t="s">
        <v>3412</v>
      </c>
      <c r="C422" t="s">
        <v>3413</v>
      </c>
      <c r="D422" t="s">
        <v>3414</v>
      </c>
      <c r="E422" s="3"/>
      <c r="F422" s="3" t="s">
        <v>782</v>
      </c>
      <c r="G422" s="55" t="s">
        <v>782</v>
      </c>
      <c r="H422"/>
      <c r="I422"/>
    </row>
    <row r="423" spans="1:9" s="25" customFormat="1">
      <c r="A423" t="str">
        <f>_xlfn.XLOOKUP(B423,Rotineiros!$B$1:$B$831,Rotineiros!$A$1:$A$831,"")</f>
        <v>F7288339</v>
      </c>
      <c r="B423" t="s">
        <v>326</v>
      </c>
      <c r="C423" t="s">
        <v>164</v>
      </c>
      <c r="D423" t="s">
        <v>328</v>
      </c>
      <c r="E423" s="3" t="s">
        <v>14</v>
      </c>
      <c r="F423" s="3" t="s">
        <v>782</v>
      </c>
      <c r="G423" s="55" t="s">
        <v>782</v>
      </c>
      <c r="H423"/>
      <c r="I423"/>
    </row>
    <row r="424" spans="1:9" s="25" customFormat="1">
      <c r="A424" t="s">
        <v>3587</v>
      </c>
      <c r="B424" t="s">
        <v>3034</v>
      </c>
      <c r="C424" t="s">
        <v>107</v>
      </c>
      <c r="D424" t="s">
        <v>3035</v>
      </c>
      <c r="E424" s="3"/>
      <c r="F424" s="3" t="s">
        <v>782</v>
      </c>
      <c r="G424" s="55" t="s">
        <v>782</v>
      </c>
      <c r="H424"/>
      <c r="I424"/>
    </row>
    <row r="425" spans="1:9" s="25" customFormat="1">
      <c r="A425" t="str">
        <f>_xlfn.XLOOKUP(B425,Rotineiros!$B$1:$B$831,Rotineiros!$A$1:$A$831,"")</f>
        <v>F7356789</v>
      </c>
      <c r="B425" t="s">
        <v>711</v>
      </c>
      <c r="C425" t="s">
        <v>3553</v>
      </c>
      <c r="D425" t="s">
        <v>713</v>
      </c>
      <c r="E425" s="3" t="s">
        <v>14</v>
      </c>
      <c r="F425" s="3" t="s">
        <v>782</v>
      </c>
      <c r="G425" s="55" t="s">
        <v>782</v>
      </c>
      <c r="H425"/>
      <c r="I425"/>
    </row>
    <row r="426" spans="1:9" s="25" customFormat="1">
      <c r="A426" t="s">
        <v>3667</v>
      </c>
      <c r="B426" t="s">
        <v>3271</v>
      </c>
      <c r="C426" t="s">
        <v>42</v>
      </c>
      <c r="D426" t="s">
        <v>3272</v>
      </c>
      <c r="E426" s="3"/>
      <c r="F426" s="3" t="s">
        <v>782</v>
      </c>
      <c r="G426" s="55" t="s">
        <v>782</v>
      </c>
      <c r="H426"/>
      <c r="I426"/>
    </row>
    <row r="427" spans="1:9" s="25" customFormat="1">
      <c r="A427" t="str">
        <f>_xlfn.XLOOKUP(B427,Rotineiros!$B$1:$B$831,Rotineiros!$A$1:$A$831,"")</f>
        <v>F7515472</v>
      </c>
      <c r="B427" t="s">
        <v>1319</v>
      </c>
      <c r="C427" t="s">
        <v>115</v>
      </c>
      <c r="D427" t="s">
        <v>1320</v>
      </c>
      <c r="E427" s="3" t="s">
        <v>14</v>
      </c>
      <c r="F427" s="3" t="s">
        <v>782</v>
      </c>
      <c r="G427" s="55" t="s">
        <v>782</v>
      </c>
      <c r="H427"/>
      <c r="I427"/>
    </row>
    <row r="428" spans="1:9" s="25" customFormat="1">
      <c r="A428" t="str">
        <f>_xlfn.XLOOKUP(B428,Rotineiros!$B$1:$B$831,Rotineiros!$A$1:$A$831,"")</f>
        <v>F7519699</v>
      </c>
      <c r="B428" t="s">
        <v>330</v>
      </c>
      <c r="C428" t="s">
        <v>66</v>
      </c>
      <c r="D428" t="s">
        <v>331</v>
      </c>
      <c r="E428" s="3" t="s">
        <v>14</v>
      </c>
      <c r="F428" s="3" t="s">
        <v>782</v>
      </c>
      <c r="G428" s="55" t="s">
        <v>782</v>
      </c>
      <c r="H428"/>
      <c r="I428"/>
    </row>
    <row r="429" spans="1:9" s="25" customFormat="1">
      <c r="A429" t="str">
        <f>_xlfn.XLOOKUP(B429,Rotineiros!$B$1:$B$831,Rotineiros!$A$1:$A$831,"")</f>
        <v>F7534719</v>
      </c>
      <c r="B429" t="s">
        <v>2912</v>
      </c>
      <c r="C429" t="s">
        <v>12</v>
      </c>
      <c r="D429" t="s">
        <v>3242</v>
      </c>
      <c r="E429" s="3" t="s">
        <v>14</v>
      </c>
      <c r="F429" s="3" t="s">
        <v>782</v>
      </c>
      <c r="G429" s="55" t="s">
        <v>782</v>
      </c>
      <c r="H429"/>
      <c r="I429"/>
    </row>
    <row r="430" spans="1:9" s="25" customFormat="1">
      <c r="A430" t="str">
        <f>_xlfn.XLOOKUP(B430,Rotineiros!$B$1:$B$831,Rotineiros!$A$1:$A$831,"")</f>
        <v>F7582021</v>
      </c>
      <c r="B430" t="s">
        <v>333</v>
      </c>
      <c r="C430" t="s">
        <v>3103</v>
      </c>
      <c r="D430" t="s">
        <v>334</v>
      </c>
      <c r="E430" s="3" t="s">
        <v>14</v>
      </c>
      <c r="F430" s="3" t="s">
        <v>782</v>
      </c>
      <c r="G430" s="55" t="s">
        <v>782</v>
      </c>
      <c r="H430"/>
      <c r="I430"/>
    </row>
    <row r="431" spans="1:9" s="25" customFormat="1">
      <c r="A431" t="s">
        <v>3751</v>
      </c>
      <c r="B431" t="s">
        <v>3026</v>
      </c>
      <c r="C431" t="s">
        <v>1580</v>
      </c>
      <c r="D431" t="s">
        <v>3027</v>
      </c>
      <c r="E431" s="3"/>
      <c r="F431" s="3" t="s">
        <v>782</v>
      </c>
      <c r="G431" s="55" t="s">
        <v>782</v>
      </c>
      <c r="H431" s="3"/>
      <c r="I431"/>
    </row>
    <row r="432" spans="1:9" s="25" customFormat="1">
      <c r="A432" t="s">
        <v>1127</v>
      </c>
      <c r="B432" t="s">
        <v>1128</v>
      </c>
      <c r="C432" t="s">
        <v>47</v>
      </c>
      <c r="D432" t="s">
        <v>1130</v>
      </c>
      <c r="E432" s="3"/>
      <c r="F432" s="3" t="s">
        <v>782</v>
      </c>
      <c r="G432" s="55">
        <v>30</v>
      </c>
      <c r="H432" s="3"/>
      <c r="I432"/>
    </row>
    <row r="433" spans="1:9" s="25" customFormat="1">
      <c r="A433" t="s">
        <v>3677</v>
      </c>
      <c r="B433" t="s">
        <v>3534</v>
      </c>
      <c r="C433" t="s">
        <v>3535</v>
      </c>
      <c r="D433" t="s">
        <v>3536</v>
      </c>
      <c r="E433" s="3"/>
      <c r="F433" s="3" t="s">
        <v>782</v>
      </c>
      <c r="G433" s="55" t="s">
        <v>782</v>
      </c>
      <c r="H433"/>
      <c r="I433"/>
    </row>
    <row r="434" spans="1:9" s="25" customFormat="1">
      <c r="A434" t="s">
        <v>3617</v>
      </c>
      <c r="B434" t="s">
        <v>2998</v>
      </c>
      <c r="C434" t="s">
        <v>185</v>
      </c>
      <c r="D434" t="s">
        <v>3214</v>
      </c>
      <c r="E434" s="3"/>
      <c r="F434" s="3" t="s">
        <v>782</v>
      </c>
      <c r="G434" s="55">
        <v>33</v>
      </c>
      <c r="H434" s="3"/>
      <c r="I434"/>
    </row>
    <row r="435" spans="1:9" s="25" customFormat="1">
      <c r="A435" t="str">
        <f>_xlfn.XLOOKUP(B435,Rotineiros!$B$1:$B$831,Rotineiros!$A$1:$A$831,"")</f>
        <v>F8090555</v>
      </c>
      <c r="B435" t="s">
        <v>2620</v>
      </c>
      <c r="C435" t="s">
        <v>71</v>
      </c>
      <c r="D435" t="s">
        <v>2621</v>
      </c>
      <c r="E435" s="3" t="s">
        <v>14</v>
      </c>
      <c r="F435" s="3" t="s">
        <v>782</v>
      </c>
      <c r="G435" s="55" t="s">
        <v>782</v>
      </c>
      <c r="H435" s="3"/>
      <c r="I435"/>
    </row>
    <row r="436" spans="1:9" s="25" customFormat="1">
      <c r="A436" t="s">
        <v>3733</v>
      </c>
      <c r="B436" t="s">
        <v>2999</v>
      </c>
      <c r="C436" t="s">
        <v>18</v>
      </c>
      <c r="D436" t="s">
        <v>3318</v>
      </c>
      <c r="E436" s="3"/>
      <c r="F436" s="3" t="s">
        <v>782</v>
      </c>
      <c r="G436" s="55" t="s">
        <v>782</v>
      </c>
      <c r="H436" s="3"/>
      <c r="I436"/>
    </row>
    <row r="437" spans="1:9" s="25" customFormat="1">
      <c r="A437" t="str">
        <f>_xlfn.XLOOKUP(B437,Rotineiros!$B$1:$B$831,Rotineiros!$A$1:$A$831,"")</f>
        <v>F8174734</v>
      </c>
      <c r="B437" t="s">
        <v>344</v>
      </c>
      <c r="C437" t="s">
        <v>2251</v>
      </c>
      <c r="D437" t="s">
        <v>345</v>
      </c>
      <c r="E437" s="3" t="s">
        <v>14</v>
      </c>
      <c r="F437" s="3" t="s">
        <v>782</v>
      </c>
      <c r="G437" s="55">
        <v>55</v>
      </c>
      <c r="H437"/>
      <c r="I437"/>
    </row>
    <row r="438" spans="1:9" s="25" customFormat="1">
      <c r="A438" t="s">
        <v>3588</v>
      </c>
      <c r="B438" t="s">
        <v>3165</v>
      </c>
      <c r="C438" t="s">
        <v>240</v>
      </c>
      <c r="D438" t="s">
        <v>3166</v>
      </c>
      <c r="E438" s="3"/>
      <c r="F438" s="3" t="s">
        <v>782</v>
      </c>
      <c r="G438" s="55" t="s">
        <v>782</v>
      </c>
      <c r="H438"/>
      <c r="I438"/>
    </row>
    <row r="439" spans="1:9" s="25" customFormat="1">
      <c r="A439" t="str">
        <f>_xlfn.XLOOKUP(B439,Rotineiros!$B$1:$B$831,Rotineiros!$A$1:$A$831,"")</f>
        <v>F8237068</v>
      </c>
      <c r="B439" t="s">
        <v>2293</v>
      </c>
      <c r="C439" t="s">
        <v>195</v>
      </c>
      <c r="D439" t="s">
        <v>2295</v>
      </c>
      <c r="E439" s="3" t="s">
        <v>14</v>
      </c>
      <c r="F439" s="3" t="s">
        <v>782</v>
      </c>
      <c r="G439" s="55" t="s">
        <v>782</v>
      </c>
      <c r="H439" s="3"/>
      <c r="I439"/>
    </row>
    <row r="440" spans="1:9" s="25" customFormat="1">
      <c r="A440" t="s">
        <v>3668</v>
      </c>
      <c r="B440" t="s">
        <v>3000</v>
      </c>
      <c r="C440" t="s">
        <v>172</v>
      </c>
      <c r="D440" t="s">
        <v>3176</v>
      </c>
      <c r="E440" s="3"/>
      <c r="F440" s="3" t="s">
        <v>782</v>
      </c>
      <c r="G440" s="55" t="s">
        <v>782</v>
      </c>
      <c r="H440"/>
      <c r="I440"/>
    </row>
    <row r="441" spans="1:9" s="25" customFormat="1">
      <c r="A441" t="str">
        <f>_xlfn.XLOOKUP(B441,Rotineiros!$B$1:$B$831,Rotineiros!$A$1:$A$831,"")</f>
        <v>F8287156</v>
      </c>
      <c r="B441" t="s">
        <v>347</v>
      </c>
      <c r="C441" t="s">
        <v>107</v>
      </c>
      <c r="D441" t="s">
        <v>349</v>
      </c>
      <c r="E441" s="3" t="s">
        <v>14</v>
      </c>
      <c r="F441" s="3" t="s">
        <v>782</v>
      </c>
      <c r="G441" s="55">
        <v>54</v>
      </c>
      <c r="H441"/>
      <c r="I441"/>
    </row>
    <row r="442" spans="1:9" s="25" customFormat="1">
      <c r="A442" t="s">
        <v>3616</v>
      </c>
      <c r="B442" t="s">
        <v>3361</v>
      </c>
      <c r="C442" t="s">
        <v>66</v>
      </c>
      <c r="D442" t="s">
        <v>3362</v>
      </c>
      <c r="E442" s="3"/>
      <c r="F442" s="3" t="s">
        <v>782</v>
      </c>
      <c r="G442" s="55">
        <v>36</v>
      </c>
      <c r="H442"/>
      <c r="I442"/>
    </row>
    <row r="443" spans="1:9" s="25" customFormat="1">
      <c r="A443" t="str">
        <f>_xlfn.XLOOKUP(B443,Rotineiros!$B$1:$B$831,Rotineiros!$A$1:$A$831,"")</f>
        <v>F8351244</v>
      </c>
      <c r="B443" t="s">
        <v>351</v>
      </c>
      <c r="C443" t="s">
        <v>12</v>
      </c>
      <c r="D443" t="s">
        <v>352</v>
      </c>
      <c r="E443" s="3" t="s">
        <v>14</v>
      </c>
      <c r="F443" s="3" t="s">
        <v>782</v>
      </c>
      <c r="G443" s="55" t="s">
        <v>782</v>
      </c>
      <c r="H443"/>
      <c r="I443"/>
    </row>
    <row r="444" spans="1:9" s="25" customFormat="1">
      <c r="A444" t="s">
        <v>3589</v>
      </c>
      <c r="B444" t="s">
        <v>3279</v>
      </c>
      <c r="C444" t="s">
        <v>12</v>
      </c>
      <c r="D444" t="s">
        <v>3280</v>
      </c>
      <c r="E444" s="3"/>
      <c r="F444" s="3" t="s">
        <v>782</v>
      </c>
      <c r="G444" s="55" t="s">
        <v>782</v>
      </c>
      <c r="H444"/>
      <c r="I444"/>
    </row>
    <row r="445" spans="1:9" s="25" customFormat="1">
      <c r="A445" t="s">
        <v>3615</v>
      </c>
      <c r="B445" t="s">
        <v>3028</v>
      </c>
      <c r="C445" t="s">
        <v>408</v>
      </c>
      <c r="D445" t="s">
        <v>3029</v>
      </c>
      <c r="E445" s="3"/>
      <c r="F445" s="3" t="s">
        <v>782</v>
      </c>
      <c r="G445" s="55" t="s">
        <v>782</v>
      </c>
      <c r="H445"/>
      <c r="I445"/>
    </row>
    <row r="446" spans="1:9" s="25" customFormat="1">
      <c r="A446" t="str">
        <f>_xlfn.XLOOKUP(B446,Rotineiros!$B$1:$B$831,Rotineiros!$A$1:$A$831,"")</f>
        <v>F8367278</v>
      </c>
      <c r="B446" t="s">
        <v>2624</v>
      </c>
      <c r="C446" t="s">
        <v>57</v>
      </c>
      <c r="D446" t="s">
        <v>2625</v>
      </c>
      <c r="E446" s="3" t="s">
        <v>14</v>
      </c>
      <c r="F446" s="3" t="s">
        <v>782</v>
      </c>
      <c r="G446" s="55" t="s">
        <v>782</v>
      </c>
      <c r="H446"/>
      <c r="I446"/>
    </row>
    <row r="447" spans="1:9" s="25" customFormat="1">
      <c r="A447" t="s">
        <v>3727</v>
      </c>
      <c r="B447" t="s">
        <v>3173</v>
      </c>
      <c r="C447" t="s">
        <v>3174</v>
      </c>
      <c r="D447" t="s">
        <v>3175</v>
      </c>
      <c r="E447" s="3"/>
      <c r="F447" s="3" t="s">
        <v>782</v>
      </c>
      <c r="G447" s="55" t="s">
        <v>782</v>
      </c>
      <c r="H447"/>
      <c r="I447"/>
    </row>
    <row r="448" spans="1:9" s="25" customFormat="1">
      <c r="A448" t="s">
        <v>3590</v>
      </c>
      <c r="B448" t="s">
        <v>3152</v>
      </c>
      <c r="C448" t="s">
        <v>3067</v>
      </c>
      <c r="D448" t="s">
        <v>3153</v>
      </c>
      <c r="E448" s="3"/>
      <c r="F448" s="3" t="s">
        <v>782</v>
      </c>
      <c r="G448" s="55" t="s">
        <v>782</v>
      </c>
      <c r="H448"/>
      <c r="I448"/>
    </row>
    <row r="449" spans="1:9" s="25" customFormat="1">
      <c r="A449" t="s">
        <v>3679</v>
      </c>
      <c r="B449" t="s">
        <v>3526</v>
      </c>
      <c r="C449" t="s">
        <v>3527</v>
      </c>
      <c r="D449" t="s">
        <v>3528</v>
      </c>
      <c r="E449" s="3"/>
      <c r="F449" s="3" t="s">
        <v>782</v>
      </c>
      <c r="G449" s="55" t="s">
        <v>782</v>
      </c>
      <c r="H449"/>
      <c r="I449"/>
    </row>
    <row r="450" spans="1:9" s="25" customFormat="1">
      <c r="A450" t="s">
        <v>3685</v>
      </c>
      <c r="B450" t="s">
        <v>3199</v>
      </c>
      <c r="C450" t="s">
        <v>3200</v>
      </c>
      <c r="D450" t="s">
        <v>3201</v>
      </c>
      <c r="E450" s="3"/>
      <c r="F450" s="3" t="s">
        <v>782</v>
      </c>
      <c r="G450" s="55" t="s">
        <v>782</v>
      </c>
      <c r="H450"/>
      <c r="I450"/>
    </row>
    <row r="451" spans="1:9" s="25" customFormat="1">
      <c r="A451" t="str">
        <f>_xlfn.XLOOKUP(B451,Rotineiros!$B$1:$B$831,Rotineiros!$A$1:$A$831,"")</f>
        <v>F8368988</v>
      </c>
      <c r="B451" t="s">
        <v>2670</v>
      </c>
      <c r="C451" t="s">
        <v>47</v>
      </c>
      <c r="D451" t="s">
        <v>2672</v>
      </c>
      <c r="E451" s="3" t="s">
        <v>14</v>
      </c>
      <c r="F451" s="3" t="s">
        <v>782</v>
      </c>
      <c r="G451" s="55" t="s">
        <v>782</v>
      </c>
      <c r="H451"/>
      <c r="I451"/>
    </row>
    <row r="452" spans="1:9" s="25" customFormat="1">
      <c r="A452" t="str">
        <f>_xlfn.XLOOKUP(B452,Rotineiros!$B$1:$B$831,Rotineiros!$A$1:$A$831,"")</f>
        <v>F8527997</v>
      </c>
      <c r="B452" t="s">
        <v>360</v>
      </c>
      <c r="C452" t="s">
        <v>78</v>
      </c>
      <c r="D452" t="s">
        <v>362</v>
      </c>
      <c r="E452" s="3" t="s">
        <v>14</v>
      </c>
      <c r="F452" s="3" t="s">
        <v>782</v>
      </c>
      <c r="G452" s="55" t="s">
        <v>782</v>
      </c>
      <c r="H452"/>
      <c r="I452"/>
    </row>
    <row r="453" spans="1:9" s="25" customFormat="1">
      <c r="A453" t="str">
        <f>_xlfn.XLOOKUP(B453,Rotineiros!$B$1:$B$831,Rotineiros!$A$1:$A$831,"")</f>
        <v>F8553915</v>
      </c>
      <c r="B453" t="s">
        <v>597</v>
      </c>
      <c r="C453" t="s">
        <v>3310</v>
      </c>
      <c r="D453" t="s">
        <v>598</v>
      </c>
      <c r="E453" s="3"/>
      <c r="F453" s="3" t="s">
        <v>782</v>
      </c>
      <c r="G453" s="55" t="s">
        <v>782</v>
      </c>
      <c r="H453"/>
      <c r="I453"/>
    </row>
    <row r="454" spans="1:9" s="25" customFormat="1">
      <c r="A454" t="s">
        <v>3669</v>
      </c>
      <c r="B454" t="s">
        <v>3237</v>
      </c>
      <c r="C454" t="s">
        <v>78</v>
      </c>
      <c r="D454" t="s">
        <v>3238</v>
      </c>
      <c r="E454" s="3"/>
      <c r="F454" s="3" t="s">
        <v>782</v>
      </c>
      <c r="G454" s="55" t="s">
        <v>782</v>
      </c>
      <c r="H454"/>
      <c r="I454"/>
    </row>
    <row r="455" spans="1:9" s="25" customFormat="1">
      <c r="A455" t="str">
        <f>_xlfn.XLOOKUP(B455,Rotineiros!$B$1:$B$831,Rotineiros!$A$1:$A$831,"")</f>
        <v>F8563798</v>
      </c>
      <c r="B455" t="s">
        <v>593</v>
      </c>
      <c r="C455" t="s">
        <v>619</v>
      </c>
      <c r="D455" t="s">
        <v>595</v>
      </c>
      <c r="E455" s="3" t="s">
        <v>14</v>
      </c>
      <c r="F455" s="3" t="s">
        <v>782</v>
      </c>
      <c r="G455" s="55" t="s">
        <v>782</v>
      </c>
      <c r="H455"/>
      <c r="I455"/>
    </row>
    <row r="456" spans="1:9" s="25" customFormat="1">
      <c r="A456" t="str">
        <f>_xlfn.XLOOKUP(B456,Rotineiros!$B$1:$B$831,Rotineiros!$A$1:$A$831,"")</f>
        <v>F8595046</v>
      </c>
      <c r="B456" t="s">
        <v>1818</v>
      </c>
      <c r="C456" t="s">
        <v>3014</v>
      </c>
      <c r="D456" t="s">
        <v>1820</v>
      </c>
      <c r="E456" s="3" t="s">
        <v>14</v>
      </c>
      <c r="F456" s="3" t="s">
        <v>782</v>
      </c>
      <c r="G456" s="55">
        <v>41</v>
      </c>
      <c r="H456"/>
      <c r="I456"/>
    </row>
    <row r="457" spans="1:9" s="25" customFormat="1">
      <c r="A457" t="s">
        <v>3614</v>
      </c>
      <c r="B457" t="s">
        <v>3388</v>
      </c>
      <c r="C457" t="s">
        <v>62</v>
      </c>
      <c r="D457" t="s">
        <v>3389</v>
      </c>
      <c r="E457" s="3"/>
      <c r="F457" s="3" t="s">
        <v>782</v>
      </c>
      <c r="G457" s="55" t="s">
        <v>782</v>
      </c>
      <c r="H457"/>
      <c r="I457"/>
    </row>
    <row r="458" spans="1:9" s="25" customFormat="1">
      <c r="A458" t="s">
        <v>3591</v>
      </c>
      <c r="B458" t="s">
        <v>3224</v>
      </c>
      <c r="C458" t="s">
        <v>42</v>
      </c>
      <c r="D458" t="s">
        <v>3225</v>
      </c>
      <c r="E458" s="3"/>
      <c r="F458" s="3" t="s">
        <v>782</v>
      </c>
      <c r="G458" s="55" t="s">
        <v>782</v>
      </c>
      <c r="H458" s="3"/>
      <c r="I458"/>
    </row>
    <row r="459" spans="1:9" s="25" customFormat="1">
      <c r="A459" t="str">
        <f>_xlfn.XLOOKUP(B459,Rotineiros!$B$1:$B$831,Rotineiros!$A$1:$A$831,"")</f>
        <v>F8688628</v>
      </c>
      <c r="B459" t="s">
        <v>2677</v>
      </c>
      <c r="C459" t="s">
        <v>341</v>
      </c>
      <c r="D459" t="s">
        <v>2678</v>
      </c>
      <c r="E459" s="3" t="s">
        <v>14</v>
      </c>
      <c r="F459" s="3" t="s">
        <v>782</v>
      </c>
      <c r="G459" s="55" t="s">
        <v>782</v>
      </c>
      <c r="H459"/>
      <c r="I459"/>
    </row>
    <row r="460" spans="1:9" s="25" customFormat="1">
      <c r="A460" t="s">
        <v>3726</v>
      </c>
      <c r="B460" t="s">
        <v>3539</v>
      </c>
      <c r="C460" t="s">
        <v>3540</v>
      </c>
      <c r="D460" t="s">
        <v>3541</v>
      </c>
      <c r="E460" s="3"/>
      <c r="F460" s="3" t="s">
        <v>782</v>
      </c>
      <c r="G460" s="55">
        <v>68</v>
      </c>
      <c r="H460"/>
      <c r="I460"/>
    </row>
    <row r="461" spans="1:9" s="25" customFormat="1">
      <c r="A461" t="str">
        <f>_xlfn.XLOOKUP(B461,Rotineiros!$B$1:$B$831,Rotineiros!$A$1:$A$831,"")</f>
        <v>F8702519</v>
      </c>
      <c r="B461" t="s">
        <v>2129</v>
      </c>
      <c r="C461" t="s">
        <v>934</v>
      </c>
      <c r="D461" t="s">
        <v>2130</v>
      </c>
      <c r="E461" s="3" t="s">
        <v>14</v>
      </c>
      <c r="F461" s="3" t="s">
        <v>782</v>
      </c>
      <c r="G461" s="55" t="s">
        <v>782</v>
      </c>
      <c r="H461" s="3"/>
      <c r="I461"/>
    </row>
    <row r="462" spans="1:9" s="25" customFormat="1">
      <c r="A462" t="s">
        <v>3719</v>
      </c>
      <c r="B462" t="s">
        <v>3385</v>
      </c>
      <c r="C462" t="s">
        <v>62</v>
      </c>
      <c r="D462" t="s">
        <v>3386</v>
      </c>
      <c r="E462" s="3"/>
      <c r="F462" s="3" t="s">
        <v>782</v>
      </c>
      <c r="G462" s="55" t="s">
        <v>782</v>
      </c>
      <c r="H462"/>
      <c r="I462"/>
    </row>
    <row r="463" spans="1:9" s="25" customFormat="1">
      <c r="A463" t="s">
        <v>3753</v>
      </c>
      <c r="B463" t="s">
        <v>3126</v>
      </c>
      <c r="C463" t="s">
        <v>47</v>
      </c>
      <c r="D463" t="s">
        <v>3127</v>
      </c>
      <c r="E463" s="3"/>
      <c r="F463" s="3" t="s">
        <v>782</v>
      </c>
      <c r="G463" s="55" t="s">
        <v>782</v>
      </c>
      <c r="H463"/>
      <c r="I463"/>
    </row>
    <row r="464" spans="1:9" s="25" customFormat="1">
      <c r="A464" t="s">
        <v>3732</v>
      </c>
      <c r="B464" t="s">
        <v>3156</v>
      </c>
      <c r="C464" t="s">
        <v>3157</v>
      </c>
      <c r="D464" t="s">
        <v>3158</v>
      </c>
      <c r="E464" s="3"/>
      <c r="F464" s="3" t="s">
        <v>782</v>
      </c>
      <c r="G464" s="55">
        <v>38</v>
      </c>
      <c r="H464"/>
      <c r="I464"/>
    </row>
    <row r="465" spans="1:9" s="25" customFormat="1">
      <c r="A465" t="s">
        <v>3592</v>
      </c>
      <c r="B465" t="s">
        <v>3375</v>
      </c>
      <c r="C465" t="s">
        <v>71</v>
      </c>
      <c r="D465" t="s">
        <v>3376</v>
      </c>
      <c r="E465" s="3"/>
      <c r="F465" s="3" t="s">
        <v>782</v>
      </c>
      <c r="G465" s="55" t="s">
        <v>782</v>
      </c>
      <c r="H465"/>
      <c r="I465"/>
    </row>
    <row r="466" spans="1:9" s="25" customFormat="1">
      <c r="A466" t="str">
        <f>_xlfn.XLOOKUP(B466,Rotineiros!$B$1:$B$831,Rotineiros!$A$1:$A$831,"")</f>
        <v>F8712454</v>
      </c>
      <c r="B466" t="s">
        <v>1822</v>
      </c>
      <c r="C466" t="s">
        <v>511</v>
      </c>
      <c r="D466" t="s">
        <v>1824</v>
      </c>
      <c r="E466" s="3" t="s">
        <v>14</v>
      </c>
      <c r="F466" s="3" t="s">
        <v>782</v>
      </c>
      <c r="G466" s="55" t="s">
        <v>782</v>
      </c>
      <c r="H466"/>
      <c r="I466"/>
    </row>
    <row r="467" spans="1:9" s="25" customFormat="1">
      <c r="A467" t="str">
        <f>_xlfn.XLOOKUP(B467,Rotineiros!$B$1:$B$831,Rotineiros!$A$1:$A$831,"")</f>
        <v>F8712624</v>
      </c>
      <c r="B467" t="s">
        <v>604</v>
      </c>
      <c r="C467" t="s">
        <v>3373</v>
      </c>
      <c r="D467" t="s">
        <v>606</v>
      </c>
      <c r="E467" s="3" t="s">
        <v>14</v>
      </c>
      <c r="F467" s="3" t="s">
        <v>782</v>
      </c>
      <c r="G467" s="55" t="s">
        <v>782</v>
      </c>
      <c r="H467"/>
      <c r="I467"/>
    </row>
    <row r="468" spans="1:9" s="25" customFormat="1">
      <c r="A468" t="str">
        <f>_xlfn.XLOOKUP(B468,Rotineiros!$B$1:$B$831,Rotineiros!$A$1:$A$831,"")</f>
        <v>F8712985</v>
      </c>
      <c r="B468" t="s">
        <v>2221</v>
      </c>
      <c r="C468" t="s">
        <v>62</v>
      </c>
      <c r="D468" t="s">
        <v>2223</v>
      </c>
      <c r="E468" s="3" t="s">
        <v>14</v>
      </c>
      <c r="F468" s="3" t="s">
        <v>782</v>
      </c>
      <c r="G468" s="55" t="s">
        <v>782</v>
      </c>
      <c r="H468"/>
      <c r="I468"/>
    </row>
    <row r="469" spans="1:9" s="25" customFormat="1">
      <c r="A469" t="str">
        <f>_xlfn.XLOOKUP(B469,Rotineiros!$B$1:$B$831,Rotineiros!$A$1:$A$831,"")</f>
        <v>F8713626</v>
      </c>
      <c r="B469" t="s">
        <v>2208</v>
      </c>
      <c r="C469" t="s">
        <v>42</v>
      </c>
      <c r="D469" t="s">
        <v>2210</v>
      </c>
      <c r="E469" s="3" t="s">
        <v>14</v>
      </c>
      <c r="F469" s="3" t="s">
        <v>782</v>
      </c>
      <c r="G469" s="55" t="s">
        <v>782</v>
      </c>
      <c r="H469"/>
      <c r="I469"/>
    </row>
    <row r="470" spans="1:9" s="25" customFormat="1">
      <c r="A470" t="s">
        <v>3613</v>
      </c>
      <c r="B470" t="s">
        <v>3245</v>
      </c>
      <c r="C470" t="s">
        <v>3246</v>
      </c>
      <c r="D470" t="s">
        <v>3247</v>
      </c>
      <c r="E470" s="3"/>
      <c r="F470" s="3" t="s">
        <v>782</v>
      </c>
      <c r="G470" s="55">
        <v>60</v>
      </c>
      <c r="H470"/>
      <c r="I470"/>
    </row>
    <row r="471" spans="1:9" s="25" customFormat="1">
      <c r="A471" t="str">
        <f>_xlfn.XLOOKUP(B471,Rotineiros!$B$1:$B$831,Rotineiros!$A$1:$A$831,"")</f>
        <v>F8749577</v>
      </c>
      <c r="B471" t="s">
        <v>2627</v>
      </c>
      <c r="C471" t="s">
        <v>172</v>
      </c>
      <c r="D471" t="s">
        <v>2629</v>
      </c>
      <c r="E471" s="3" t="s">
        <v>14</v>
      </c>
      <c r="F471" s="3" t="s">
        <v>782</v>
      </c>
      <c r="G471" s="55" t="s">
        <v>782</v>
      </c>
      <c r="H471"/>
      <c r="I471"/>
    </row>
    <row r="472" spans="1:9" s="25" customFormat="1">
      <c r="A472" t="str">
        <f>_xlfn.XLOOKUP(B472,Rotineiros!$B$1:$B$831,Rotineiros!$A$1:$A$831,"")</f>
        <v>F8770879</v>
      </c>
      <c r="B472" t="s">
        <v>1826</v>
      </c>
      <c r="C472" t="s">
        <v>145</v>
      </c>
      <c r="D472" t="s">
        <v>1827</v>
      </c>
      <c r="E472" s="3" t="s">
        <v>14</v>
      </c>
      <c r="F472" s="3" t="s">
        <v>782</v>
      </c>
      <c r="G472" s="55" t="s">
        <v>782</v>
      </c>
      <c r="H472"/>
      <c r="I472"/>
    </row>
    <row r="473" spans="1:9" s="25" customFormat="1">
      <c r="A473" t="str">
        <f>_xlfn.XLOOKUP(B473,Rotineiros!$B$1:$B$831,Rotineiros!$A$1:$A$831,"")</f>
        <v>F8772344</v>
      </c>
      <c r="B473" t="s">
        <v>1525</v>
      </c>
      <c r="C473" t="s">
        <v>785</v>
      </c>
      <c r="D473" t="s">
        <v>1527</v>
      </c>
      <c r="E473" s="3" t="s">
        <v>14</v>
      </c>
      <c r="F473" s="3" t="s">
        <v>782</v>
      </c>
      <c r="G473" s="55" t="s">
        <v>782</v>
      </c>
      <c r="H473"/>
      <c r="I473"/>
    </row>
    <row r="474" spans="1:9" s="25" customFormat="1">
      <c r="A474" t="str">
        <f>_xlfn.XLOOKUP(B474,Rotineiros!$B$1:$B$831,Rotineiros!$A$1:$A$831,"")</f>
        <v>F8772428</v>
      </c>
      <c r="B474" t="s">
        <v>715</v>
      </c>
      <c r="C474" t="s">
        <v>149</v>
      </c>
      <c r="D474" t="s">
        <v>717</v>
      </c>
      <c r="E474" s="3" t="s">
        <v>14</v>
      </c>
      <c r="F474" s="3" t="s">
        <v>782</v>
      </c>
      <c r="G474" s="55" t="s">
        <v>782</v>
      </c>
      <c r="H474"/>
      <c r="I474"/>
    </row>
    <row r="475" spans="1:9" s="25" customFormat="1">
      <c r="A475" t="str">
        <f>_xlfn.XLOOKUP(B475,Rotineiros!$B$1:$B$831,Rotineiros!$A$1:$A$831,"")</f>
        <v>F8772703</v>
      </c>
      <c r="B475" t="s">
        <v>2930</v>
      </c>
      <c r="C475" t="s">
        <v>185</v>
      </c>
      <c r="D475" t="s">
        <v>3051</v>
      </c>
      <c r="E475" s="3" t="s">
        <v>14</v>
      </c>
      <c r="F475" s="3" t="s">
        <v>782</v>
      </c>
      <c r="G475" s="55" t="s">
        <v>782</v>
      </c>
      <c r="H475" s="3"/>
      <c r="I475"/>
    </row>
    <row r="476" spans="1:9" s="25" customFormat="1">
      <c r="A476" t="str">
        <f>_xlfn.XLOOKUP(B476,Rotineiros!$B$1:$B$831,Rotineiros!$A$1:$A$831,"")</f>
        <v>F8944863</v>
      </c>
      <c r="B476" t="s">
        <v>2934</v>
      </c>
      <c r="C476" t="s">
        <v>3495</v>
      </c>
      <c r="D476" t="s">
        <v>3496</v>
      </c>
      <c r="E476" s="3" t="s">
        <v>14</v>
      </c>
      <c r="F476" s="3" t="s">
        <v>782</v>
      </c>
      <c r="G476" s="55" t="s">
        <v>782</v>
      </c>
      <c r="H476"/>
      <c r="I476"/>
    </row>
    <row r="477" spans="1:9" s="25" customFormat="1">
      <c r="A477" t="s">
        <v>2507</v>
      </c>
      <c r="B477" t="s">
        <v>2508</v>
      </c>
      <c r="C477" t="s">
        <v>3494</v>
      </c>
      <c r="D477" t="s">
        <v>2509</v>
      </c>
      <c r="E477" s="3"/>
      <c r="F477" s="3" t="s">
        <v>782</v>
      </c>
      <c r="G477" s="55" t="s">
        <v>782</v>
      </c>
      <c r="H477"/>
      <c r="I477"/>
    </row>
    <row r="478" spans="1:9" s="25" customFormat="1">
      <c r="A478" t="s">
        <v>3670</v>
      </c>
      <c r="B478" t="s">
        <v>3235</v>
      </c>
      <c r="C478" t="s">
        <v>2251</v>
      </c>
      <c r="D478" t="s">
        <v>3236</v>
      </c>
      <c r="E478" s="3"/>
      <c r="F478" s="3" t="s">
        <v>782</v>
      </c>
      <c r="G478" s="55" t="s">
        <v>782</v>
      </c>
      <c r="H478"/>
      <c r="I478"/>
    </row>
    <row r="479" spans="1:9" s="25" customFormat="1">
      <c r="A479" t="str">
        <f>_xlfn.XLOOKUP(B479,Rotineiros!$B$1:$B$831,Rotineiros!$A$1:$A$831,"")</f>
        <v>F8946173</v>
      </c>
      <c r="B479" t="s">
        <v>2084</v>
      </c>
      <c r="C479" t="s">
        <v>47</v>
      </c>
      <c r="D479" t="s">
        <v>2085</v>
      </c>
      <c r="E479" s="3" t="s">
        <v>14</v>
      </c>
      <c r="F479" s="3" t="s">
        <v>782</v>
      </c>
      <c r="G479" s="55" t="s">
        <v>782</v>
      </c>
      <c r="H479"/>
      <c r="I479"/>
    </row>
    <row r="480" spans="1:9" s="25" customFormat="1">
      <c r="A480" t="s">
        <v>3684</v>
      </c>
      <c r="B480" t="s">
        <v>3363</v>
      </c>
      <c r="C480" t="s">
        <v>3364</v>
      </c>
      <c r="D480" t="s">
        <v>3365</v>
      </c>
      <c r="E480" s="3"/>
      <c r="F480" s="3" t="s">
        <v>782</v>
      </c>
      <c r="G480" s="55" t="s">
        <v>782</v>
      </c>
      <c r="H480"/>
      <c r="I480"/>
    </row>
    <row r="481" spans="1:9" s="25" customFormat="1">
      <c r="A481" t="s">
        <v>3764</v>
      </c>
      <c r="B481" t="s">
        <v>3311</v>
      </c>
      <c r="C481" t="s">
        <v>3312</v>
      </c>
      <c r="D481" t="s">
        <v>3313</v>
      </c>
      <c r="E481" s="3"/>
      <c r="F481" s="3" t="s">
        <v>782</v>
      </c>
      <c r="G481" s="55" t="s">
        <v>782</v>
      </c>
      <c r="H481"/>
      <c r="I481"/>
    </row>
    <row r="482" spans="1:9" s="25" customFormat="1">
      <c r="A482" t="s">
        <v>3612</v>
      </c>
      <c r="B482" t="s">
        <v>3258</v>
      </c>
      <c r="C482" t="s">
        <v>337</v>
      </c>
      <c r="D482" t="s">
        <v>3259</v>
      </c>
      <c r="E482" s="3"/>
      <c r="F482" s="3" t="s">
        <v>782</v>
      </c>
      <c r="G482" s="55" t="s">
        <v>782</v>
      </c>
      <c r="H482"/>
      <c r="I482"/>
    </row>
    <row r="483" spans="1:9" s="25" customFormat="1">
      <c r="A483" t="str">
        <f>_xlfn.XLOOKUP(B483,Rotineiros!$B$1:$B$831,Rotineiros!$A$1:$A$831,"")</f>
        <v>F9140278</v>
      </c>
      <c r="B483" t="s">
        <v>2942</v>
      </c>
      <c r="C483" t="s">
        <v>511</v>
      </c>
      <c r="D483" t="s">
        <v>3319</v>
      </c>
      <c r="E483" s="3" t="s">
        <v>14</v>
      </c>
      <c r="F483" s="3" t="s">
        <v>14</v>
      </c>
      <c r="G483" s="55">
        <v>97</v>
      </c>
      <c r="H483"/>
      <c r="I483"/>
    </row>
    <row r="484" spans="1:9" s="25" customFormat="1">
      <c r="A484" t="s">
        <v>3671</v>
      </c>
      <c r="B484" t="s">
        <v>3211</v>
      </c>
      <c r="C484" t="s">
        <v>3212</v>
      </c>
      <c r="D484" t="s">
        <v>3213</v>
      </c>
      <c r="E484" s="3"/>
      <c r="F484" s="3" t="s">
        <v>782</v>
      </c>
      <c r="G484" s="55" t="s">
        <v>782</v>
      </c>
      <c r="H484"/>
      <c r="I484"/>
    </row>
    <row r="485" spans="1:9" s="25" customFormat="1">
      <c r="A485" t="str">
        <f>_xlfn.XLOOKUP(B485,Rotineiros!$B$1:$B$831,Rotineiros!$A$1:$A$831,"")</f>
        <v>F9175055</v>
      </c>
      <c r="B485" t="s">
        <v>2948</v>
      </c>
      <c r="C485" t="s">
        <v>796</v>
      </c>
      <c r="D485" t="s">
        <v>3036</v>
      </c>
      <c r="E485" s="3" t="s">
        <v>14</v>
      </c>
      <c r="F485" s="3" t="s">
        <v>782</v>
      </c>
      <c r="G485" s="55" t="s">
        <v>782</v>
      </c>
      <c r="H485"/>
      <c r="I485"/>
    </row>
    <row r="486" spans="1:9" s="25" customFormat="1">
      <c r="A486" t="str">
        <f>_xlfn.XLOOKUP(B486,Rotineiros!$B$1:$B$831,Rotineiros!$A$1:$A$831,"")</f>
        <v>F9188847</v>
      </c>
      <c r="B486" t="s">
        <v>2950</v>
      </c>
      <c r="C486" t="s">
        <v>546</v>
      </c>
      <c r="D486" t="s">
        <v>3454</v>
      </c>
      <c r="E486" s="3" t="s">
        <v>14</v>
      </c>
      <c r="F486" s="3" t="s">
        <v>782</v>
      </c>
      <c r="G486" s="55" t="s">
        <v>782</v>
      </c>
      <c r="H486"/>
      <c r="I486"/>
    </row>
    <row r="487" spans="1:9" s="25" customFormat="1">
      <c r="A487" t="s">
        <v>3593</v>
      </c>
      <c r="B487" t="s">
        <v>3429</v>
      </c>
      <c r="C487" t="s">
        <v>341</v>
      </c>
      <c r="D487" t="s">
        <v>3430</v>
      </c>
      <c r="E487" s="3"/>
      <c r="F487" s="3" t="s">
        <v>782</v>
      </c>
      <c r="G487" s="55" t="s">
        <v>782</v>
      </c>
      <c r="H487"/>
      <c r="I487"/>
    </row>
    <row r="488" spans="1:9" s="25" customFormat="1">
      <c r="A488" t="str">
        <f>_xlfn.XLOOKUP(B488,Rotineiros!$B$1:$B$831,Rotineiros!$A$1:$A$831,"")</f>
        <v>F9234339</v>
      </c>
      <c r="B488" t="s">
        <v>1529</v>
      </c>
      <c r="C488" t="s">
        <v>3518</v>
      </c>
      <c r="D488" t="s">
        <v>1531</v>
      </c>
      <c r="E488" s="3" t="s">
        <v>14</v>
      </c>
      <c r="F488" s="3" t="s">
        <v>782</v>
      </c>
      <c r="G488" s="55" t="s">
        <v>782</v>
      </c>
      <c r="H488"/>
      <c r="I488"/>
    </row>
    <row r="489" spans="1:9" s="25" customFormat="1">
      <c r="A489" t="s">
        <v>3749</v>
      </c>
      <c r="B489" t="s">
        <v>3261</v>
      </c>
      <c r="C489" t="s">
        <v>18</v>
      </c>
      <c r="D489" t="s">
        <v>3262</v>
      </c>
      <c r="E489" s="3"/>
      <c r="F489" s="3" t="s">
        <v>782</v>
      </c>
      <c r="G489" s="55" t="s">
        <v>782</v>
      </c>
      <c r="H489"/>
      <c r="I489"/>
    </row>
    <row r="490" spans="1:9" s="25" customFormat="1">
      <c r="A490" t="s">
        <v>3672</v>
      </c>
      <c r="B490" t="s">
        <v>3499</v>
      </c>
      <c r="C490" t="s">
        <v>3500</v>
      </c>
      <c r="D490" t="s">
        <v>3501</v>
      </c>
      <c r="E490" s="3"/>
      <c r="F490" s="3" t="s">
        <v>782</v>
      </c>
      <c r="G490" s="55" t="s">
        <v>782</v>
      </c>
      <c r="H490"/>
      <c r="I490"/>
    </row>
    <row r="491" spans="1:9" s="25" customFormat="1">
      <c r="A491" t="s">
        <v>3594</v>
      </c>
      <c r="B491" t="s">
        <v>3020</v>
      </c>
      <c r="C491" t="s">
        <v>906</v>
      </c>
      <c r="D491" t="s">
        <v>3021</v>
      </c>
      <c r="E491" s="3"/>
      <c r="F491" s="3" t="s">
        <v>14</v>
      </c>
      <c r="G491" s="55" t="s">
        <v>782</v>
      </c>
      <c r="H491"/>
      <c r="I491"/>
    </row>
    <row r="492" spans="1:9" s="25" customFormat="1">
      <c r="A492" t="str">
        <f>_xlfn.XLOOKUP(B492,Rotineiros!$B$1:$B$831,Rotineiros!$A$1:$A$831,"")</f>
        <v>F9329398</v>
      </c>
      <c r="B492" t="s">
        <v>1199</v>
      </c>
      <c r="C492" t="s">
        <v>511</v>
      </c>
      <c r="D492" t="s">
        <v>1200</v>
      </c>
      <c r="E492" s="3" t="s">
        <v>14</v>
      </c>
      <c r="F492" s="3" t="s">
        <v>14</v>
      </c>
      <c r="G492" s="55">
        <v>57</v>
      </c>
      <c r="H492"/>
      <c r="I492"/>
    </row>
    <row r="493" spans="1:9" s="25" customFormat="1">
      <c r="A493" t="s">
        <v>3611</v>
      </c>
      <c r="B493" t="s">
        <v>3359</v>
      </c>
      <c r="C493" t="s">
        <v>38</v>
      </c>
      <c r="D493" t="s">
        <v>3360</v>
      </c>
      <c r="E493" s="3"/>
      <c r="F493" s="3" t="s">
        <v>14</v>
      </c>
      <c r="G493" s="55" t="s">
        <v>782</v>
      </c>
      <c r="H493"/>
      <c r="I493"/>
    </row>
    <row r="494" spans="1:9" s="25" customFormat="1">
      <c r="A494" t="str">
        <f>_xlfn.XLOOKUP(B494,Rotineiros!$B$1:$B$831,Rotineiros!$A$1:$A$831,"")</f>
        <v>F9329574</v>
      </c>
      <c r="B494" t="s">
        <v>385</v>
      </c>
      <c r="C494" t="s">
        <v>240</v>
      </c>
      <c r="D494" t="s">
        <v>386</v>
      </c>
      <c r="E494" s="3" t="s">
        <v>14</v>
      </c>
      <c r="F494" s="3" t="s">
        <v>14</v>
      </c>
      <c r="G494" s="55">
        <v>68</v>
      </c>
      <c r="H494"/>
      <c r="I494"/>
    </row>
    <row r="495" spans="1:9" s="25" customFormat="1">
      <c r="A495" t="s">
        <v>3610</v>
      </c>
      <c r="B495" t="s">
        <v>3334</v>
      </c>
      <c r="C495" t="s">
        <v>164</v>
      </c>
      <c r="D495" t="s">
        <v>3335</v>
      </c>
      <c r="E495" s="3"/>
      <c r="F495" s="3" t="s">
        <v>782</v>
      </c>
      <c r="G495" s="55">
        <v>38</v>
      </c>
      <c r="H495"/>
      <c r="I495"/>
    </row>
    <row r="496" spans="1:9" s="25" customFormat="1">
      <c r="A496" t="str">
        <f>_xlfn.XLOOKUP(B496,Rotineiros!$B$1:$B$831,Rotineiros!$A$1:$A$831,"")</f>
        <v>F9342853</v>
      </c>
      <c r="B496" t="s">
        <v>388</v>
      </c>
      <c r="C496" t="s">
        <v>153</v>
      </c>
      <c r="D496" t="s">
        <v>389</v>
      </c>
      <c r="E496" s="3" t="s">
        <v>14</v>
      </c>
      <c r="F496" s="3" t="s">
        <v>782</v>
      </c>
      <c r="G496" s="55">
        <v>78</v>
      </c>
      <c r="H496"/>
      <c r="I496"/>
    </row>
    <row r="497" spans="1:9" s="25" customFormat="1">
      <c r="A497" t="str">
        <f>_xlfn.XLOOKUP(B497,Rotineiros!$B$1:$B$831,Rotineiros!$A$1:$A$831,"")</f>
        <v>F9394819</v>
      </c>
      <c r="B497" t="s">
        <v>1209</v>
      </c>
      <c r="C497" t="s">
        <v>42</v>
      </c>
      <c r="D497" t="s">
        <v>1211</v>
      </c>
      <c r="E497" s="3" t="s">
        <v>14</v>
      </c>
      <c r="F497" s="3" t="s">
        <v>782</v>
      </c>
      <c r="G497" s="55">
        <v>34</v>
      </c>
      <c r="H497"/>
      <c r="I497"/>
    </row>
    <row r="498" spans="1:9" s="25" customFormat="1">
      <c r="A498" t="s">
        <v>3595</v>
      </c>
      <c r="B498" t="s">
        <v>3002</v>
      </c>
      <c r="C498" t="s">
        <v>107</v>
      </c>
      <c r="D498" t="s">
        <v>3273</v>
      </c>
      <c r="E498" s="3"/>
      <c r="F498" s="3" t="s">
        <v>782</v>
      </c>
      <c r="G498" s="55">
        <v>99</v>
      </c>
      <c r="H498"/>
      <c r="I498"/>
    </row>
    <row r="499" spans="1:9" s="25" customFormat="1">
      <c r="A499" t="s">
        <v>3720</v>
      </c>
      <c r="B499" t="s">
        <v>3072</v>
      </c>
      <c r="C499" t="s">
        <v>1656</v>
      </c>
      <c r="D499" t="s">
        <v>3073</v>
      </c>
      <c r="E499" s="3"/>
      <c r="F499" s="3" t="s">
        <v>782</v>
      </c>
      <c r="G499" s="55" t="s">
        <v>782</v>
      </c>
      <c r="H499"/>
      <c r="I499"/>
    </row>
    <row r="500" spans="1:9" s="25" customFormat="1">
      <c r="A500" t="s">
        <v>3731</v>
      </c>
      <c r="B500" t="s">
        <v>3296</v>
      </c>
      <c r="C500" t="s">
        <v>785</v>
      </c>
      <c r="D500" t="s">
        <v>3297</v>
      </c>
      <c r="E500" s="3"/>
      <c r="F500" s="3" t="s">
        <v>782</v>
      </c>
      <c r="G500" s="55">
        <v>38</v>
      </c>
      <c r="H500"/>
      <c r="I500"/>
    </row>
    <row r="501" spans="1:9" s="25" customFormat="1">
      <c r="A501" t="str">
        <f>_xlfn.XLOOKUP(B501,Rotineiros!$B$1:$B$831,Rotineiros!$A$1:$A$831,"")</f>
        <v>F9540122</v>
      </c>
      <c r="B501" t="s">
        <v>395</v>
      </c>
      <c r="C501" t="s">
        <v>185</v>
      </c>
      <c r="D501" t="s">
        <v>396</v>
      </c>
      <c r="E501" s="3" t="s">
        <v>14</v>
      </c>
      <c r="F501" s="3" t="s">
        <v>782</v>
      </c>
      <c r="G501" s="55" t="s">
        <v>782</v>
      </c>
      <c r="H501"/>
      <c r="I501"/>
    </row>
    <row r="502" spans="1:9" s="25" customFormat="1">
      <c r="A502" t="str">
        <f>_xlfn.XLOOKUP(B502,Rotineiros!$B$1:$B$831,Rotineiros!$A$1:$A$831,"")</f>
        <v>F9540362</v>
      </c>
      <c r="B502" t="s">
        <v>398</v>
      </c>
      <c r="C502" t="s">
        <v>42</v>
      </c>
      <c r="D502" t="s">
        <v>399</v>
      </c>
      <c r="E502" s="3" t="s">
        <v>14</v>
      </c>
      <c r="F502" s="3" t="s">
        <v>782</v>
      </c>
      <c r="G502" s="55">
        <v>50</v>
      </c>
      <c r="H502"/>
      <c r="I502"/>
    </row>
    <row r="503" spans="1:9" s="25" customFormat="1">
      <c r="A503" t="s">
        <v>3596</v>
      </c>
      <c r="B503" t="s">
        <v>3039</v>
      </c>
      <c r="C503" t="s">
        <v>257</v>
      </c>
      <c r="D503" t="s">
        <v>3040</v>
      </c>
      <c r="E503" s="3"/>
      <c r="F503" s="3" t="s">
        <v>782</v>
      </c>
      <c r="G503" s="55" t="s">
        <v>782</v>
      </c>
      <c r="H503"/>
      <c r="I503"/>
    </row>
    <row r="504" spans="1:9" s="25" customFormat="1">
      <c r="A504" t="s">
        <v>3683</v>
      </c>
      <c r="B504" t="s">
        <v>3221</v>
      </c>
      <c r="C504" t="s">
        <v>3222</v>
      </c>
      <c r="D504" t="s">
        <v>3223</v>
      </c>
      <c r="E504" s="3"/>
      <c r="F504" s="3" t="s">
        <v>782</v>
      </c>
      <c r="G504" s="55" t="s">
        <v>782</v>
      </c>
      <c r="H504"/>
      <c r="I504"/>
    </row>
    <row r="505" spans="1:9" s="25" customFormat="1">
      <c r="A505" t="str">
        <f>_xlfn.XLOOKUP(B505,Rotineiros!$B$1:$B$831,Rotineiros!$A$1:$A$831,"")</f>
        <v>F9561259</v>
      </c>
      <c r="B505" t="s">
        <v>1217</v>
      </c>
      <c r="C505" t="s">
        <v>2200</v>
      </c>
      <c r="D505" t="s">
        <v>1219</v>
      </c>
      <c r="E505" s="3" t="s">
        <v>14</v>
      </c>
      <c r="F505" s="3" t="s">
        <v>782</v>
      </c>
      <c r="G505" s="55" t="s">
        <v>782</v>
      </c>
      <c r="H505"/>
      <c r="I505"/>
    </row>
    <row r="506" spans="1:9" s="25" customFormat="1">
      <c r="A506" t="str">
        <f>_xlfn.XLOOKUP(B506,Rotineiros!$B$1:$B$831,Rotineiros!$A$1:$A$831,"")</f>
        <v>F9563426</v>
      </c>
      <c r="B506" t="s">
        <v>1861</v>
      </c>
      <c r="C506" t="s">
        <v>3120</v>
      </c>
      <c r="D506" t="s">
        <v>1862</v>
      </c>
      <c r="E506" s="3" t="s">
        <v>14</v>
      </c>
      <c r="F506" s="3" t="s">
        <v>782</v>
      </c>
      <c r="G506" s="55">
        <v>78</v>
      </c>
      <c r="H506"/>
      <c r="I506"/>
    </row>
    <row r="507" spans="1:9" s="25" customFormat="1">
      <c r="A507" t="str">
        <f>_xlfn.XLOOKUP(B507,Rotineiros!$B$1:$B$831,Rotineiros!$A$1:$A$831,"")</f>
        <v>F9711078</v>
      </c>
      <c r="B507" t="s">
        <v>1213</v>
      </c>
      <c r="C507" t="s">
        <v>42</v>
      </c>
      <c r="D507" t="s">
        <v>1214</v>
      </c>
      <c r="E507" s="3" t="s">
        <v>14</v>
      </c>
      <c r="F507" s="3" t="s">
        <v>782</v>
      </c>
      <c r="G507" s="55" t="s">
        <v>782</v>
      </c>
      <c r="H507"/>
      <c r="I507"/>
    </row>
    <row r="508" spans="1:9" s="25" customFormat="1">
      <c r="A508" t="s">
        <v>3721</v>
      </c>
      <c r="B508" t="s">
        <v>3509</v>
      </c>
      <c r="C508" t="s">
        <v>3510</v>
      </c>
      <c r="D508" t="s">
        <v>3511</v>
      </c>
      <c r="E508" s="3"/>
      <c r="F508" s="3" t="s">
        <v>782</v>
      </c>
      <c r="G508" s="55" t="s">
        <v>782</v>
      </c>
      <c r="H508"/>
      <c r="I508"/>
    </row>
    <row r="509" spans="1:9" s="25" customFormat="1">
      <c r="A509" t="s">
        <v>3609</v>
      </c>
      <c r="B509" t="s">
        <v>3298</v>
      </c>
      <c r="C509" t="s">
        <v>785</v>
      </c>
      <c r="D509" t="s">
        <v>3299</v>
      </c>
      <c r="E509" s="3"/>
      <c r="F509" s="3" t="s">
        <v>782</v>
      </c>
      <c r="G509" s="55" t="s">
        <v>782</v>
      </c>
      <c r="H509"/>
      <c r="I509"/>
    </row>
    <row r="510" spans="1:9" s="25" customFormat="1">
      <c r="A510" t="s">
        <v>3682</v>
      </c>
      <c r="B510" t="s">
        <v>3288</v>
      </c>
      <c r="C510" t="s">
        <v>408</v>
      </c>
      <c r="D510" t="s">
        <v>3289</v>
      </c>
      <c r="E510" s="3"/>
      <c r="F510" s="3" t="s">
        <v>782</v>
      </c>
      <c r="G510" s="55" t="s">
        <v>782</v>
      </c>
      <c r="H510"/>
      <c r="I510"/>
    </row>
    <row r="511" spans="1:9" s="25" customFormat="1">
      <c r="A511" t="str">
        <f>_xlfn.XLOOKUP(B511,Rotineiros!$B$1:$B$831,Rotineiros!$A$1:$A$831,"")</f>
        <v>F9797018</v>
      </c>
      <c r="B511" t="s">
        <v>401</v>
      </c>
      <c r="C511" t="s">
        <v>240</v>
      </c>
      <c r="D511" t="s">
        <v>402</v>
      </c>
      <c r="E511" s="3" t="s">
        <v>14</v>
      </c>
      <c r="F511" s="3" t="s">
        <v>782</v>
      </c>
      <c r="G511" s="55" t="s">
        <v>782</v>
      </c>
      <c r="H511"/>
      <c r="I511"/>
    </row>
    <row r="512" spans="1:9" s="25" customFormat="1">
      <c r="A512" t="s">
        <v>3674</v>
      </c>
      <c r="B512" t="s">
        <v>3003</v>
      </c>
      <c r="C512" t="s">
        <v>2178</v>
      </c>
      <c r="D512" t="s">
        <v>3241</v>
      </c>
      <c r="E512" s="3"/>
      <c r="F512" s="3" t="s">
        <v>782</v>
      </c>
      <c r="G512" s="55" t="s">
        <v>782</v>
      </c>
      <c r="H512"/>
      <c r="I512"/>
    </row>
    <row r="513" spans="1:9" s="25" customFormat="1">
      <c r="A513" t="s">
        <v>3597</v>
      </c>
      <c r="B513" t="s">
        <v>3004</v>
      </c>
      <c r="C513" t="s">
        <v>107</v>
      </c>
      <c r="D513" t="s">
        <v>3295</v>
      </c>
      <c r="E513" s="3"/>
      <c r="F513" s="3" t="s">
        <v>782</v>
      </c>
      <c r="G513" s="55" t="s">
        <v>782</v>
      </c>
      <c r="H513"/>
      <c r="I513"/>
    </row>
    <row r="514" spans="1:9" s="25" customFormat="1">
      <c r="A514" t="s">
        <v>3602</v>
      </c>
      <c r="B514" t="s">
        <v>3015</v>
      </c>
      <c r="C514" t="s">
        <v>3016</v>
      </c>
      <c r="D514" t="s">
        <v>3017</v>
      </c>
      <c r="E514" s="3"/>
      <c r="F514" s="3" t="s">
        <v>782</v>
      </c>
      <c r="G514" s="55" t="s">
        <v>782</v>
      </c>
      <c r="H514"/>
      <c r="I514"/>
    </row>
    <row r="515" spans="1:9" s="25" customFormat="1">
      <c r="A515" t="s">
        <v>3608</v>
      </c>
      <c r="B515" t="s">
        <v>3080</v>
      </c>
      <c r="C515" t="s">
        <v>195</v>
      </c>
      <c r="D515" t="s">
        <v>3081</v>
      </c>
      <c r="E515" s="3"/>
      <c r="F515" s="3" t="s">
        <v>782</v>
      </c>
      <c r="G515" s="55" t="s">
        <v>782</v>
      </c>
      <c r="H515"/>
      <c r="I515"/>
    </row>
    <row r="516" spans="1:9" s="25" customFormat="1">
      <c r="A516" t="str">
        <f>_xlfn.XLOOKUP(B516,Rotineiros!$B$1:$B$831,Rotineiros!$A$1:$A$831,"")</f>
        <v>F9831297</v>
      </c>
      <c r="B516" t="s">
        <v>2974</v>
      </c>
      <c r="C516" t="s">
        <v>3461</v>
      </c>
      <c r="D516" t="s">
        <v>3462</v>
      </c>
      <c r="E516" s="3" t="s">
        <v>14</v>
      </c>
      <c r="F516" s="3" t="s">
        <v>782</v>
      </c>
      <c r="G516" s="55" t="s">
        <v>782</v>
      </c>
      <c r="H516"/>
      <c r="I516"/>
    </row>
    <row r="517" spans="1:9" s="25" customFormat="1">
      <c r="A517" t="str">
        <f>_xlfn.XLOOKUP(B517,Rotineiros!$B$1:$B$831,Rotineiros!$A$1:$A$831,"")</f>
        <v>F9833338</v>
      </c>
      <c r="B517" t="s">
        <v>1548</v>
      </c>
      <c r="C517" t="s">
        <v>47</v>
      </c>
      <c r="D517" t="s">
        <v>1550</v>
      </c>
      <c r="E517" s="3" t="s">
        <v>14</v>
      </c>
      <c r="F517" s="3" t="s">
        <v>782</v>
      </c>
      <c r="G517" s="55" t="s">
        <v>782</v>
      </c>
      <c r="H517"/>
      <c r="I517"/>
    </row>
    <row r="518" spans="1:9" s="25" customFormat="1">
      <c r="A518" t="s">
        <v>3678</v>
      </c>
      <c r="B518" t="s">
        <v>3504</v>
      </c>
      <c r="C518" t="s">
        <v>3505</v>
      </c>
      <c r="D518" t="s">
        <v>3506</v>
      </c>
      <c r="E518" s="3"/>
      <c r="F518" s="3" t="s">
        <v>782</v>
      </c>
      <c r="G518" s="55" t="s">
        <v>782</v>
      </c>
      <c r="H518"/>
      <c r="I518"/>
    </row>
    <row r="519" spans="1:9" s="25" customFormat="1">
      <c r="A519" t="str">
        <f>_xlfn.XLOOKUP(B519,Rotineiros!$B$1:$B$831,Rotineiros!$A$1:$A$831,"")</f>
        <v>F9840491</v>
      </c>
      <c r="B519" t="s">
        <v>647</v>
      </c>
      <c r="C519" t="s">
        <v>1684</v>
      </c>
      <c r="D519" t="s">
        <v>649</v>
      </c>
      <c r="E519" s="3" t="s">
        <v>14</v>
      </c>
      <c r="F519" s="3" t="s">
        <v>782</v>
      </c>
      <c r="G519" s="55" t="s">
        <v>782</v>
      </c>
      <c r="H519"/>
      <c r="I519"/>
    </row>
    <row r="520" spans="1:9" s="25" customFormat="1">
      <c r="A520" t="str">
        <f>_xlfn.XLOOKUP(B520,Rotineiros!$B$1:$B$831,Rotineiros!$A$1:$A$831,"")</f>
        <v>F9842228</v>
      </c>
      <c r="B520" t="s">
        <v>2430</v>
      </c>
      <c r="C520" t="s">
        <v>115</v>
      </c>
      <c r="D520" t="s">
        <v>2432</v>
      </c>
      <c r="E520" s="3" t="s">
        <v>14</v>
      </c>
      <c r="F520" s="3" t="s">
        <v>782</v>
      </c>
      <c r="G520" s="55" t="s">
        <v>782</v>
      </c>
      <c r="H520"/>
      <c r="I520"/>
    </row>
    <row r="521" spans="1:9" s="25" customFormat="1">
      <c r="A521" t="s">
        <v>3759</v>
      </c>
      <c r="B521" t="s">
        <v>3243</v>
      </c>
      <c r="C521" t="s">
        <v>12</v>
      </c>
      <c r="D521" t="s">
        <v>3244</v>
      </c>
      <c r="E521" s="3"/>
      <c r="F521" s="3" t="s">
        <v>782</v>
      </c>
      <c r="G521" s="55" t="s">
        <v>782</v>
      </c>
      <c r="H521"/>
      <c r="I521"/>
    </row>
    <row r="522" spans="1:9" s="25" customFormat="1">
      <c r="A522" t="str">
        <f>_xlfn.XLOOKUP(B522,Rotineiros!$B$1:$B$831,Rotineiros!$A$1:$A$831,"")</f>
        <v>F9914149</v>
      </c>
      <c r="B522" t="s">
        <v>654</v>
      </c>
      <c r="C522" t="s">
        <v>906</v>
      </c>
      <c r="D522" t="s">
        <v>655</v>
      </c>
      <c r="E522" s="3" t="s">
        <v>14</v>
      </c>
      <c r="F522" s="3" t="s">
        <v>782</v>
      </c>
      <c r="G522" s="55" t="s">
        <v>782</v>
      </c>
      <c r="H522"/>
      <c r="I522"/>
    </row>
    <row r="523" spans="1:9" s="25" customFormat="1">
      <c r="A523" t="s">
        <v>3673</v>
      </c>
      <c r="B523" t="s">
        <v>3097</v>
      </c>
      <c r="C523" t="s">
        <v>18</v>
      </c>
      <c r="D523" t="s">
        <v>3098</v>
      </c>
      <c r="E523" s="3"/>
      <c r="F523" s="3" t="s">
        <v>782</v>
      </c>
      <c r="G523" s="55" t="s">
        <v>782</v>
      </c>
      <c r="H523"/>
      <c r="I523"/>
    </row>
    <row r="524" spans="1:9" s="25" customFormat="1">
      <c r="A524"/>
      <c r="B524" s="63"/>
      <c r="C524"/>
      <c r="D524"/>
      <c r="E524" s="3"/>
      <c r="F524" s="3"/>
      <c r="G524" s="55"/>
      <c r="H524"/>
      <c r="I524"/>
    </row>
    <row r="525" spans="1:9" s="25" customFormat="1">
      <c r="A525"/>
      <c r="B525"/>
      <c r="C525"/>
      <c r="D525"/>
      <c r="E525" s="3"/>
      <c r="F525" s="3" t="s">
        <v>782</v>
      </c>
      <c r="G525" s="55" t="s">
        <v>782</v>
      </c>
      <c r="H525"/>
      <c r="I525"/>
    </row>
    <row r="526" spans="1:9" s="25" customFormat="1">
      <c r="A526"/>
      <c r="B526"/>
      <c r="C526"/>
      <c r="D526"/>
      <c r="E526" s="3"/>
      <c r="F526" s="3" t="s">
        <v>782</v>
      </c>
      <c r="G526" s="55" t="s">
        <v>782</v>
      </c>
      <c r="H526"/>
      <c r="I526"/>
    </row>
    <row r="527" spans="1:9" s="25" customFormat="1">
      <c r="A527" t="str">
        <f>_xlfn.XLOOKUP(B527,Rotineiros!$B$1:$B$831,Rotineiros!$A$1:$A$831,"")</f>
        <v/>
      </c>
      <c r="B527" s="63"/>
      <c r="C527"/>
      <c r="D527"/>
      <c r="E527" s="3"/>
      <c r="F527" s="3"/>
      <c r="G527" s="55" t="s">
        <v>782</v>
      </c>
      <c r="H527"/>
      <c r="I527"/>
    </row>
    <row r="528" spans="1:9" s="25" customFormat="1">
      <c r="A528" t="str">
        <f>_xlfn.XLOOKUP(B528,Rotineiros!$B$1:$B$831,Rotineiros!$A$1:$A$831,"")</f>
        <v/>
      </c>
      <c r="B528" s="63"/>
      <c r="C528"/>
      <c r="D528"/>
      <c r="E528" s="3"/>
      <c r="F528" s="3"/>
      <c r="G528" s="55" t="s">
        <v>782</v>
      </c>
      <c r="H528"/>
      <c r="I528"/>
    </row>
    <row r="529" spans="1:9" s="25" customFormat="1">
      <c r="A529" t="str">
        <f>_xlfn.XLOOKUP(B529,Rotineiros!$B$1:$B$831,Rotineiros!$A$1:$A$831,"")</f>
        <v/>
      </c>
      <c r="B529" s="63"/>
      <c r="C529"/>
      <c r="D529"/>
      <c r="E529" s="3"/>
      <c r="F529" s="3"/>
      <c r="G529" s="55" t="s">
        <v>782</v>
      </c>
      <c r="H529"/>
      <c r="I529"/>
    </row>
    <row r="530" spans="1:9" s="25" customFormat="1">
      <c r="A530" t="str">
        <f>_xlfn.XLOOKUP(B530,Rotineiros!$B$1:$B$831,Rotineiros!$A$1:$A$831,"")</f>
        <v/>
      </c>
      <c r="B530" s="63"/>
      <c r="C530"/>
      <c r="D530"/>
      <c r="E530" s="3"/>
      <c r="F530" s="3"/>
      <c r="G530" s="55" t="s">
        <v>782</v>
      </c>
      <c r="H530"/>
      <c r="I530"/>
    </row>
    <row r="531" spans="1:9" s="25" customFormat="1">
      <c r="A531" t="str">
        <f>_xlfn.XLOOKUP(B531,Rotineiros!$B$1:$B$831,Rotineiros!$A$1:$A$831,"")</f>
        <v/>
      </c>
      <c r="B531" s="63"/>
      <c r="C531"/>
      <c r="D531"/>
      <c r="E531" s="3"/>
      <c r="F531" s="3"/>
      <c r="G531" s="55" t="s">
        <v>782</v>
      </c>
      <c r="H531"/>
      <c r="I531"/>
    </row>
    <row r="532" spans="1:9" s="25" customFormat="1">
      <c r="A532" t="str">
        <f>_xlfn.XLOOKUP(B532,Rotineiros!$B$1:$B$831,Rotineiros!$A$1:$A$831,"")</f>
        <v/>
      </c>
      <c r="B532" s="63"/>
      <c r="C532"/>
      <c r="D532"/>
      <c r="E532" s="3"/>
      <c r="F532" s="3"/>
      <c r="G532" s="55" t="s">
        <v>782</v>
      </c>
      <c r="H532"/>
      <c r="I532"/>
    </row>
    <row r="533" spans="1:9" s="25" customFormat="1">
      <c r="A533" t="str">
        <f>_xlfn.XLOOKUP(B533,Rotineiros!$B$1:$B$831,Rotineiros!$A$1:$A$831,"")</f>
        <v/>
      </c>
      <c r="B533" s="63"/>
      <c r="C533"/>
      <c r="D533"/>
      <c r="E533" s="3"/>
      <c r="F533" s="3"/>
      <c r="G533" s="55" t="s">
        <v>782</v>
      </c>
      <c r="H533"/>
      <c r="I533"/>
    </row>
    <row r="534" spans="1:9" s="25" customFormat="1">
      <c r="A534" t="str">
        <f>_xlfn.XLOOKUP(B534,Rotineiros!$B$1:$B$831,Rotineiros!$A$1:$A$831,"")</f>
        <v/>
      </c>
      <c r="B534" s="63"/>
      <c r="C534"/>
      <c r="D534"/>
      <c r="E534" s="3"/>
      <c r="F534" s="3"/>
      <c r="G534" s="55" t="s">
        <v>782</v>
      </c>
      <c r="H534"/>
      <c r="I534"/>
    </row>
    <row r="535" spans="1:9" s="25" customFormat="1">
      <c r="A535" t="str">
        <f>_xlfn.XLOOKUP(B535,Rotineiros!$B$1:$B$831,Rotineiros!$A$1:$A$831,"")</f>
        <v/>
      </c>
      <c r="B535" s="63"/>
      <c r="C535"/>
      <c r="D535"/>
      <c r="E535" s="3"/>
      <c r="F535" s="3"/>
      <c r="G535" s="55" t="s">
        <v>782</v>
      </c>
      <c r="H535"/>
      <c r="I535"/>
    </row>
    <row r="536" spans="1:9" s="25" customFormat="1">
      <c r="A536" t="str">
        <f>_xlfn.XLOOKUP(B536,Rotineiros!$B$1:$B$831,Rotineiros!$A$1:$A$831,"")</f>
        <v/>
      </c>
      <c r="B536" s="63"/>
      <c r="C536"/>
      <c r="D536"/>
      <c r="E536" s="3"/>
      <c r="F536" s="3"/>
      <c r="G536" s="55" t="s">
        <v>782</v>
      </c>
      <c r="H536"/>
      <c r="I536"/>
    </row>
    <row r="537" spans="1:9" s="25" customFormat="1">
      <c r="A537" t="str">
        <f>_xlfn.XLOOKUP(B537,Rotineiros!$B$1:$B$831,Rotineiros!$A$1:$A$831,"")</f>
        <v/>
      </c>
      <c r="B537" s="63"/>
      <c r="C537"/>
      <c r="D537"/>
      <c r="E537" s="3"/>
      <c r="F537" s="3"/>
      <c r="G537" s="55" t="s">
        <v>782</v>
      </c>
      <c r="H537"/>
      <c r="I537"/>
    </row>
    <row r="538" spans="1:9" s="25" customFormat="1">
      <c r="A538" t="str">
        <f>_xlfn.XLOOKUP(B538,Rotineiros!$B$1:$B$831,Rotineiros!$A$1:$A$831,"")</f>
        <v/>
      </c>
      <c r="B538" s="63"/>
      <c r="C538"/>
      <c r="D538"/>
      <c r="E538" s="3"/>
      <c r="F538" s="3"/>
      <c r="G538" s="55" t="s">
        <v>782</v>
      </c>
      <c r="H538"/>
      <c r="I538"/>
    </row>
    <row r="539" spans="1:9" s="25" customFormat="1">
      <c r="A539" t="str">
        <f>_xlfn.XLOOKUP(B539,Rotineiros!$B$1:$B$831,Rotineiros!$A$1:$A$831,"")</f>
        <v/>
      </c>
      <c r="B539" s="63"/>
      <c r="C539"/>
      <c r="D539"/>
      <c r="E539" s="3"/>
      <c r="F539" s="3"/>
      <c r="G539" s="55" t="s">
        <v>782</v>
      </c>
      <c r="H539"/>
      <c r="I539"/>
    </row>
    <row r="540" spans="1:9" s="25" customFormat="1">
      <c r="A540" t="str">
        <f>_xlfn.XLOOKUP(B540,Rotineiros!$B$1:$B$831,Rotineiros!$A$1:$A$831,"")</f>
        <v/>
      </c>
      <c r="B540" s="63"/>
      <c r="C540"/>
      <c r="D540"/>
      <c r="E540" s="3"/>
      <c r="F540" s="3"/>
      <c r="G540" s="55" t="s">
        <v>782</v>
      </c>
      <c r="H540"/>
      <c r="I540"/>
    </row>
    <row r="541" spans="1:9" s="25" customFormat="1">
      <c r="A541" t="str">
        <f>_xlfn.XLOOKUP(B541,Rotineiros!$B$1:$B$831,Rotineiros!$A$1:$A$831,"")</f>
        <v/>
      </c>
      <c r="B541" s="63"/>
      <c r="C541"/>
      <c r="D541"/>
      <c r="E541" s="3"/>
      <c r="F541" s="3"/>
      <c r="G541" s="55" t="s">
        <v>782</v>
      </c>
      <c r="H541"/>
      <c r="I541"/>
    </row>
    <row r="542" spans="1:9" s="25" customFormat="1">
      <c r="A542" t="str">
        <f>_xlfn.XLOOKUP(B542,Rotineiros!$B$1:$B$831,Rotineiros!$A$1:$A$831,"")</f>
        <v/>
      </c>
      <c r="B542" s="63"/>
      <c r="C542"/>
      <c r="D542"/>
      <c r="E542" s="3"/>
      <c r="F542" s="3"/>
      <c r="G542" s="55" t="s">
        <v>782</v>
      </c>
      <c r="H542"/>
      <c r="I542"/>
    </row>
    <row r="543" spans="1:9" s="25" customFormat="1">
      <c r="A543" t="str">
        <f>_xlfn.XLOOKUP(B543,Rotineiros!$B$1:$B$831,Rotineiros!$A$1:$A$831,"")</f>
        <v/>
      </c>
      <c r="B543" s="63"/>
      <c r="C543"/>
      <c r="D543"/>
      <c r="E543" s="3"/>
      <c r="F543" s="3"/>
      <c r="G543" s="55" t="s">
        <v>782</v>
      </c>
      <c r="H543"/>
      <c r="I543"/>
    </row>
    <row r="544" spans="1:9" s="25" customFormat="1">
      <c r="A544" t="str">
        <f>_xlfn.XLOOKUP(B544,Rotineiros!$B$1:$B$831,Rotineiros!$A$1:$A$831,"")</f>
        <v/>
      </c>
      <c r="B544" s="63"/>
      <c r="C544"/>
      <c r="D544"/>
      <c r="E544" s="3"/>
      <c r="F544" s="3"/>
      <c r="G544" s="55" t="s">
        <v>782</v>
      </c>
      <c r="H544"/>
      <c r="I544"/>
    </row>
    <row r="545" spans="1:9" s="25" customFormat="1">
      <c r="A545" t="str">
        <f>_xlfn.XLOOKUP(B545,Rotineiros!$B$1:$B$831,Rotineiros!$A$1:$A$831,"")</f>
        <v/>
      </c>
      <c r="B545" s="63"/>
      <c r="C545"/>
      <c r="D545"/>
      <c r="E545" s="3"/>
      <c r="F545" s="3"/>
      <c r="G545" s="55" t="s">
        <v>782</v>
      </c>
      <c r="H545"/>
      <c r="I545"/>
    </row>
    <row r="546" spans="1:9" s="25" customFormat="1">
      <c r="A546" t="str">
        <f>_xlfn.XLOOKUP(B546,Rotineiros!$B$1:$B$831,Rotineiros!$A$1:$A$831,"")</f>
        <v/>
      </c>
      <c r="B546" s="63"/>
      <c r="C546"/>
      <c r="D546"/>
      <c r="E546" s="3"/>
      <c r="F546" s="3"/>
      <c r="G546" s="55"/>
      <c r="H546"/>
      <c r="I546"/>
    </row>
    <row r="547" spans="1:9" s="25" customFormat="1">
      <c r="A547"/>
      <c r="B547" s="63"/>
      <c r="C547"/>
      <c r="D547"/>
      <c r="E547" s="3"/>
      <c r="F547" s="3"/>
      <c r="G547" s="55"/>
      <c r="H547"/>
      <c r="I547"/>
    </row>
    <row r="548" spans="1:9" s="25" customFormat="1">
      <c r="A548"/>
      <c r="B548" s="63"/>
      <c r="C548"/>
      <c r="D548"/>
      <c r="E548" s="3"/>
      <c r="F548" s="3"/>
      <c r="G548" s="55"/>
      <c r="H548"/>
      <c r="I548"/>
    </row>
    <row r="549" spans="1:9" s="25" customFormat="1">
      <c r="A549"/>
      <c r="B549" s="63"/>
      <c r="C549"/>
      <c r="D549"/>
      <c r="E549" s="3"/>
      <c r="F549" s="3"/>
      <c r="G549" s="55"/>
      <c r="H549"/>
      <c r="I549"/>
    </row>
    <row r="550" spans="1:9" s="25" customFormat="1">
      <c r="A550"/>
      <c r="B550" s="63"/>
      <c r="C550"/>
      <c r="D550"/>
      <c r="E550" s="3"/>
      <c r="F550" s="3"/>
      <c r="G550" s="55"/>
      <c r="H550"/>
      <c r="I550"/>
    </row>
    <row r="551" spans="1:9" s="25" customFormat="1">
      <c r="A551"/>
      <c r="B551" s="63"/>
      <c r="C551"/>
      <c r="D551"/>
      <c r="E551" s="3"/>
      <c r="F551" s="3"/>
      <c r="G551" s="55"/>
      <c r="H551"/>
      <c r="I551"/>
    </row>
    <row r="552" spans="1:9" s="25" customFormat="1">
      <c r="A552"/>
      <c r="B552" s="63"/>
      <c r="C552"/>
      <c r="D552"/>
      <c r="E552" s="3"/>
      <c r="F552" s="3"/>
      <c r="G552" s="55"/>
      <c r="H552"/>
      <c r="I552"/>
    </row>
    <row r="553" spans="1:9" s="25" customFormat="1">
      <c r="A553"/>
      <c r="B553" s="63"/>
      <c r="C553"/>
      <c r="D553"/>
      <c r="E553" s="3"/>
      <c r="F553" s="3"/>
      <c r="G553" s="55"/>
      <c r="H553"/>
      <c r="I553"/>
    </row>
    <row r="554" spans="1:9" s="25" customFormat="1">
      <c r="A554"/>
      <c r="B554" s="63"/>
      <c r="C554"/>
      <c r="D554"/>
      <c r="E554" s="3"/>
      <c r="F554" s="3"/>
      <c r="G554" s="55"/>
      <c r="H554"/>
      <c r="I554"/>
    </row>
    <row r="555" spans="1:9" s="25" customFormat="1">
      <c r="A555"/>
      <c r="B555" s="63"/>
      <c r="C555"/>
      <c r="D555"/>
      <c r="E555" s="3"/>
      <c r="F555" s="3"/>
      <c r="G555" s="55"/>
      <c r="H555"/>
      <c r="I555"/>
    </row>
    <row r="556" spans="1:9" s="25" customFormat="1">
      <c r="A556"/>
      <c r="B556" s="63"/>
      <c r="C556"/>
      <c r="D556"/>
      <c r="E556" s="3"/>
      <c r="F556" s="3"/>
      <c r="G556" s="55"/>
      <c r="H556"/>
      <c r="I556"/>
    </row>
    <row r="557" spans="1:9" s="25" customFormat="1">
      <c r="A557"/>
      <c r="B557" s="63"/>
      <c r="C557"/>
      <c r="D557"/>
      <c r="E557" s="3"/>
      <c r="F557" s="3"/>
      <c r="G557" s="55"/>
      <c r="H557"/>
      <c r="I557"/>
    </row>
    <row r="558" spans="1:9" s="25" customFormat="1">
      <c r="A558"/>
      <c r="B558" s="63"/>
      <c r="C558"/>
      <c r="D558"/>
      <c r="E558" s="3"/>
      <c r="F558" s="3"/>
      <c r="G558" s="55"/>
      <c r="H558"/>
      <c r="I558"/>
    </row>
    <row r="559" spans="1:9" s="25" customFormat="1">
      <c r="A559"/>
      <c r="B559" s="63"/>
      <c r="C559"/>
      <c r="D559"/>
      <c r="E559" s="3"/>
      <c r="F559" s="3"/>
      <c r="G559" s="55"/>
      <c r="H559"/>
      <c r="I559"/>
    </row>
    <row r="560" spans="1:9" s="25" customFormat="1">
      <c r="A560"/>
      <c r="B560" s="63"/>
      <c r="C560"/>
      <c r="D560"/>
      <c r="E560" s="3"/>
      <c r="F560" s="3"/>
      <c r="G560" s="55"/>
      <c r="H560" s="3"/>
      <c r="I560"/>
    </row>
    <row r="561" spans="1:9" s="25" customFormat="1">
      <c r="A561"/>
      <c r="B561" s="63"/>
      <c r="C561"/>
      <c r="D561"/>
      <c r="E561" s="3"/>
      <c r="F561" s="3"/>
      <c r="G561" s="55"/>
      <c r="H561"/>
      <c r="I561"/>
    </row>
    <row r="562" spans="1:9" s="25" customFormat="1">
      <c r="A562"/>
      <c r="B562" s="63"/>
      <c r="C562"/>
      <c r="D562"/>
      <c r="E562" s="3"/>
      <c r="F562" s="3"/>
      <c r="G562" s="55"/>
      <c r="H562"/>
      <c r="I562"/>
    </row>
    <row r="563" spans="1:9" s="25" customFormat="1">
      <c r="A563"/>
      <c r="B563" s="63"/>
      <c r="C563"/>
      <c r="D563"/>
      <c r="E563" s="3"/>
      <c r="F563" s="3"/>
      <c r="G563" s="55"/>
      <c r="H563"/>
      <c r="I563"/>
    </row>
    <row r="564" spans="1:9" s="25" customFormat="1">
      <c r="A564"/>
      <c r="B564" s="63"/>
      <c r="C564"/>
      <c r="D564"/>
      <c r="E564" s="3"/>
      <c r="F564" s="3"/>
      <c r="G564" s="55"/>
      <c r="H564"/>
      <c r="I564"/>
    </row>
    <row r="565" spans="1:9" s="25" customFormat="1">
      <c r="A565"/>
      <c r="B565" s="63"/>
      <c r="C565"/>
      <c r="D565"/>
      <c r="E565" s="3"/>
      <c r="F565" s="3"/>
      <c r="G565" s="55"/>
      <c r="H565"/>
      <c r="I565"/>
    </row>
    <row r="566" spans="1:9" s="25" customFormat="1">
      <c r="A566"/>
      <c r="B566" s="63"/>
      <c r="C566"/>
      <c r="D566"/>
      <c r="E566" s="3"/>
      <c r="F566" s="3"/>
      <c r="G566" s="55"/>
      <c r="H566"/>
      <c r="I566"/>
    </row>
    <row r="567" spans="1:9" s="25" customFormat="1">
      <c r="A567"/>
      <c r="B567" s="63"/>
      <c r="C567"/>
      <c r="D567"/>
      <c r="E567" s="3"/>
      <c r="F567" s="3"/>
      <c r="G567" s="55"/>
      <c r="H567"/>
      <c r="I567"/>
    </row>
    <row r="568" spans="1:9" s="25" customFormat="1">
      <c r="A568"/>
      <c r="B568" s="63"/>
      <c r="C568"/>
      <c r="D568"/>
      <c r="E568" s="3"/>
      <c r="F568" s="3"/>
      <c r="G568" s="55"/>
      <c r="H568"/>
      <c r="I568"/>
    </row>
    <row r="569" spans="1:9" s="25" customFormat="1">
      <c r="A569"/>
      <c r="B569" s="63"/>
      <c r="C569"/>
      <c r="D569"/>
      <c r="E569" s="3"/>
      <c r="F569" s="3"/>
      <c r="G569" s="55"/>
      <c r="H569"/>
      <c r="I569"/>
    </row>
    <row r="570" spans="1:9" s="25" customFormat="1">
      <c r="A570"/>
      <c r="B570" s="63"/>
      <c r="C570"/>
      <c r="D570"/>
      <c r="E570" s="3"/>
      <c r="F570" s="3"/>
      <c r="G570" s="55"/>
      <c r="H570"/>
      <c r="I570"/>
    </row>
    <row r="571" spans="1:9" s="25" customFormat="1">
      <c r="A571"/>
      <c r="B571" s="63"/>
      <c r="C571"/>
      <c r="D571"/>
      <c r="E571" s="3"/>
      <c r="F571" s="3"/>
      <c r="G571" s="55"/>
      <c r="H571"/>
      <c r="I571"/>
    </row>
    <row r="572" spans="1:9" s="25" customFormat="1">
      <c r="A572"/>
      <c r="B572" s="63"/>
      <c r="C572"/>
      <c r="D572"/>
      <c r="E572" s="3"/>
      <c r="F572" s="3"/>
      <c r="G572" s="55"/>
      <c r="H572"/>
      <c r="I572"/>
    </row>
    <row r="573" spans="1:9" s="25" customFormat="1">
      <c r="A573"/>
      <c r="B573" s="63"/>
      <c r="C573"/>
      <c r="D573"/>
      <c r="E573" s="3"/>
      <c r="F573" s="3"/>
      <c r="G573" s="55"/>
      <c r="H573" s="3"/>
      <c r="I573"/>
    </row>
    <row r="574" spans="1:9" s="25" customFormat="1">
      <c r="A574"/>
      <c r="B574" s="63"/>
      <c r="C574"/>
      <c r="D574"/>
      <c r="E574" s="3"/>
      <c r="F574" s="3"/>
      <c r="G574" s="55"/>
      <c r="H574"/>
      <c r="I574"/>
    </row>
    <row r="575" spans="1:9" s="25" customFormat="1">
      <c r="A575"/>
      <c r="B575" s="63"/>
      <c r="C575"/>
      <c r="D575"/>
      <c r="E575" s="3"/>
      <c r="F575" s="3"/>
      <c r="G575" s="55"/>
      <c r="H575"/>
      <c r="I575"/>
    </row>
    <row r="576" spans="1:9" s="25" customFormat="1">
      <c r="A576"/>
      <c r="B576" s="63"/>
      <c r="C576"/>
      <c r="D576"/>
      <c r="E576" s="3"/>
      <c r="F576" s="3"/>
      <c r="G576" s="55"/>
      <c r="H576"/>
      <c r="I576"/>
    </row>
    <row r="577" spans="1:9" s="25" customFormat="1">
      <c r="A577"/>
      <c r="B577" s="63"/>
      <c r="C577"/>
      <c r="D577"/>
      <c r="E577" s="3"/>
      <c r="F577" s="3"/>
      <c r="G577" s="55"/>
      <c r="H577"/>
      <c r="I577"/>
    </row>
    <row r="578" spans="1:9" s="25" customFormat="1">
      <c r="A578"/>
      <c r="B578" s="63"/>
      <c r="C578"/>
      <c r="D578"/>
      <c r="E578" s="3"/>
      <c r="F578" s="3"/>
      <c r="G578" s="55"/>
      <c r="H578"/>
      <c r="I578"/>
    </row>
    <row r="579" spans="1:9" s="25" customFormat="1">
      <c r="A579"/>
      <c r="B579" s="63"/>
      <c r="C579"/>
      <c r="D579"/>
      <c r="E579" s="3"/>
      <c r="F579" s="3"/>
      <c r="G579" s="55"/>
      <c r="H579"/>
      <c r="I579"/>
    </row>
    <row r="580" spans="1:9" s="25" customFormat="1">
      <c r="A580"/>
      <c r="B580" s="63"/>
      <c r="C580"/>
      <c r="D580"/>
      <c r="E580" s="3"/>
      <c r="F580" s="3"/>
      <c r="G580" s="55"/>
      <c r="H580"/>
      <c r="I580"/>
    </row>
    <row r="581" spans="1:9" s="25" customFormat="1">
      <c r="A581"/>
      <c r="B581" s="63"/>
      <c r="C581"/>
      <c r="D581"/>
      <c r="E581" s="3"/>
      <c r="F581" s="3"/>
      <c r="G581" s="55"/>
      <c r="H581"/>
      <c r="I581"/>
    </row>
    <row r="582" spans="1:9" s="25" customFormat="1">
      <c r="A582"/>
      <c r="B582" s="63"/>
      <c r="C582"/>
      <c r="D582"/>
      <c r="E582" s="3"/>
      <c r="F582" s="3"/>
      <c r="G582" s="55"/>
      <c r="H582"/>
      <c r="I582"/>
    </row>
    <row r="583" spans="1:9" s="25" customFormat="1">
      <c r="A583"/>
      <c r="B583" s="63"/>
      <c r="C583"/>
      <c r="D583"/>
      <c r="E583" s="3"/>
      <c r="F583" s="3"/>
      <c r="G583" s="55"/>
      <c r="H583"/>
      <c r="I583"/>
    </row>
    <row r="584" spans="1:9" s="25" customFormat="1">
      <c r="A584"/>
      <c r="B584" s="63"/>
      <c r="C584"/>
      <c r="D584"/>
      <c r="E584" s="3"/>
      <c r="F584" s="3"/>
      <c r="G584" s="55"/>
      <c r="H584"/>
      <c r="I584"/>
    </row>
    <row r="585" spans="1:9" s="25" customFormat="1">
      <c r="A585"/>
      <c r="B585" s="63"/>
      <c r="C585"/>
      <c r="D585"/>
      <c r="E585" s="3"/>
      <c r="F585" s="3"/>
      <c r="G585" s="55"/>
      <c r="H585"/>
      <c r="I585"/>
    </row>
    <row r="586" spans="1:9" s="25" customFormat="1">
      <c r="A586"/>
      <c r="B586" s="63"/>
      <c r="C586"/>
      <c r="D586"/>
      <c r="E586" s="3"/>
      <c r="F586" s="3"/>
      <c r="G586" s="55"/>
      <c r="H586"/>
      <c r="I586"/>
    </row>
    <row r="587" spans="1:9" s="25" customFormat="1">
      <c r="A587"/>
      <c r="B587" s="63"/>
      <c r="C587"/>
      <c r="D587"/>
      <c r="E587" s="3"/>
      <c r="F587" s="3"/>
      <c r="G587" s="55"/>
      <c r="H587"/>
      <c r="I587"/>
    </row>
    <row r="588" spans="1:9" s="25" customFormat="1">
      <c r="A588"/>
      <c r="B588" s="63"/>
      <c r="C588"/>
      <c r="D588"/>
      <c r="E588" s="3"/>
      <c r="F588" s="3"/>
      <c r="G588" s="55"/>
      <c r="H588"/>
      <c r="I588"/>
    </row>
    <row r="589" spans="1:9" s="25" customFormat="1">
      <c r="A589"/>
      <c r="B589" s="63"/>
      <c r="C589"/>
      <c r="D589"/>
      <c r="E589" s="3"/>
      <c r="F589" s="3"/>
      <c r="G589" s="55"/>
      <c r="H589"/>
      <c r="I589"/>
    </row>
    <row r="590" spans="1:9" s="25" customFormat="1">
      <c r="A590"/>
      <c r="B590" s="63"/>
      <c r="C590"/>
      <c r="D590"/>
      <c r="E590" s="3"/>
      <c r="F590" s="3"/>
      <c r="G590" s="55"/>
      <c r="H590"/>
      <c r="I590"/>
    </row>
    <row r="591" spans="1:9" s="25" customFormat="1">
      <c r="A591"/>
      <c r="B591" s="63"/>
      <c r="C591"/>
      <c r="D591"/>
      <c r="E591" s="3"/>
      <c r="F591" s="3"/>
      <c r="G591" s="55"/>
      <c r="H591"/>
      <c r="I591"/>
    </row>
    <row r="592" spans="1:9" s="25" customFormat="1">
      <c r="A592"/>
      <c r="B592" s="63"/>
      <c r="C592"/>
      <c r="D592"/>
      <c r="E592" s="3"/>
      <c r="F592" s="3"/>
      <c r="G592" s="55"/>
      <c r="H592"/>
      <c r="I592"/>
    </row>
    <row r="593" spans="1:9" s="25" customFormat="1">
      <c r="A593"/>
      <c r="B593" s="63"/>
      <c r="C593"/>
      <c r="D593"/>
      <c r="E593" s="3"/>
      <c r="F593" s="3"/>
      <c r="G593" s="55"/>
      <c r="H593"/>
      <c r="I593"/>
    </row>
    <row r="594" spans="1:9" s="25" customFormat="1">
      <c r="A594"/>
      <c r="B594" s="63"/>
      <c r="C594"/>
      <c r="D594"/>
      <c r="E594" s="3"/>
      <c r="F594" s="3"/>
      <c r="G594" s="55"/>
      <c r="H594"/>
      <c r="I594"/>
    </row>
    <row r="595" spans="1:9" s="25" customFormat="1">
      <c r="A595"/>
      <c r="B595" s="63"/>
      <c r="C595"/>
      <c r="D595"/>
      <c r="E595" s="3"/>
      <c r="F595" s="3"/>
      <c r="G595" s="55"/>
      <c r="H595" s="3"/>
      <c r="I595"/>
    </row>
    <row r="596" spans="1:9" s="25" customFormat="1">
      <c r="A596"/>
      <c r="B596" s="63"/>
      <c r="C596"/>
      <c r="D596"/>
      <c r="E596" s="3"/>
      <c r="F596" s="3"/>
      <c r="G596" s="55"/>
      <c r="H596" s="3"/>
      <c r="I596"/>
    </row>
    <row r="597" spans="1:9" s="25" customFormat="1">
      <c r="A597"/>
      <c r="B597" s="63"/>
      <c r="C597"/>
      <c r="D597"/>
      <c r="E597" s="3"/>
      <c r="F597" s="3"/>
      <c r="G597" s="55"/>
      <c r="H597"/>
      <c r="I597"/>
    </row>
    <row r="598" spans="1:9" s="25" customFormat="1">
      <c r="A598"/>
      <c r="B598" s="63"/>
      <c r="C598"/>
      <c r="D598"/>
      <c r="E598" s="3"/>
      <c r="F598" s="3"/>
      <c r="G598" s="55"/>
      <c r="H598" s="3"/>
      <c r="I598"/>
    </row>
    <row r="599" spans="1:9" s="25" customFormat="1">
      <c r="A599"/>
      <c r="B599" s="63"/>
      <c r="C599"/>
      <c r="D599"/>
      <c r="E599" s="3"/>
      <c r="F599" s="3"/>
      <c r="G599" s="55"/>
      <c r="H599"/>
      <c r="I599"/>
    </row>
    <row r="600" spans="1:9" s="25" customFormat="1">
      <c r="A600"/>
      <c r="B600" s="63"/>
      <c r="C600"/>
      <c r="D600"/>
      <c r="E600" s="3"/>
      <c r="F600" s="3"/>
      <c r="G600" s="55"/>
      <c r="H600"/>
      <c r="I600"/>
    </row>
    <row r="601" spans="1:9" s="25" customFormat="1">
      <c r="A601"/>
      <c r="B601" s="63"/>
      <c r="C601"/>
      <c r="D601"/>
      <c r="E601" s="3"/>
      <c r="F601" s="3"/>
      <c r="G601" s="55"/>
      <c r="H601"/>
      <c r="I601"/>
    </row>
    <row r="602" spans="1:9" s="25" customFormat="1">
      <c r="A602"/>
      <c r="B602" s="63"/>
      <c r="C602"/>
      <c r="D602"/>
      <c r="E602" s="3"/>
      <c r="F602" s="3"/>
      <c r="G602" s="55"/>
      <c r="H602"/>
      <c r="I602"/>
    </row>
    <row r="603" spans="1:9" s="25" customFormat="1">
      <c r="A603"/>
      <c r="B603" s="63"/>
      <c r="C603"/>
      <c r="D603"/>
      <c r="E603" s="3"/>
      <c r="F603" s="3"/>
      <c r="G603" s="55"/>
      <c r="H603" s="3"/>
      <c r="I603"/>
    </row>
    <row r="604" spans="1:9" s="25" customFormat="1">
      <c r="A604"/>
      <c r="B604" s="63"/>
      <c r="C604"/>
      <c r="D604"/>
      <c r="E604" s="3"/>
      <c r="F604" s="3"/>
      <c r="G604" s="55"/>
      <c r="H604" s="3"/>
      <c r="I604"/>
    </row>
    <row r="605" spans="1:9" s="25" customFormat="1">
      <c r="A605"/>
      <c r="B605" s="63"/>
      <c r="C605"/>
      <c r="D605"/>
      <c r="E605" s="3"/>
      <c r="F605" s="3"/>
      <c r="G605" s="55"/>
      <c r="H605"/>
      <c r="I605"/>
    </row>
    <row r="606" spans="1:9" s="25" customFormat="1">
      <c r="A606"/>
      <c r="B606" s="63"/>
      <c r="C606"/>
      <c r="D606"/>
      <c r="E606" s="3"/>
      <c r="F606" s="3"/>
      <c r="G606" s="55"/>
      <c r="H606"/>
      <c r="I606"/>
    </row>
    <row r="607" spans="1:9" s="25" customFormat="1">
      <c r="A607"/>
      <c r="B607" s="63"/>
      <c r="C607"/>
      <c r="D607"/>
      <c r="E607" s="3"/>
      <c r="F607" s="3"/>
      <c r="G607" s="55"/>
      <c r="H607"/>
      <c r="I607"/>
    </row>
    <row r="608" spans="1:9" s="25" customFormat="1">
      <c r="A608"/>
      <c r="B608" s="63"/>
      <c r="C608"/>
      <c r="D608"/>
      <c r="E608" s="3"/>
      <c r="F608" s="3"/>
      <c r="G608" s="55"/>
      <c r="H608"/>
      <c r="I608"/>
    </row>
    <row r="609" spans="1:9" s="25" customFormat="1">
      <c r="A609"/>
      <c r="B609" s="63"/>
      <c r="C609"/>
      <c r="D609"/>
      <c r="E609" s="3"/>
      <c r="F609" s="3"/>
      <c r="G609" s="55"/>
      <c r="H609"/>
      <c r="I609"/>
    </row>
    <row r="610" spans="1:9" s="25" customFormat="1">
      <c r="A610"/>
      <c r="B610" s="63"/>
      <c r="C610"/>
      <c r="D610"/>
      <c r="E610" s="3"/>
      <c r="F610" s="3"/>
      <c r="G610" s="55"/>
      <c r="H610"/>
      <c r="I610"/>
    </row>
    <row r="611" spans="1:9" s="25" customFormat="1">
      <c r="A611"/>
      <c r="B611" s="63"/>
      <c r="C611"/>
      <c r="D611"/>
      <c r="E611" s="3"/>
      <c r="F611" s="3"/>
      <c r="G611" s="55"/>
      <c r="H611"/>
      <c r="I611"/>
    </row>
    <row r="612" spans="1:9" s="25" customFormat="1">
      <c r="A612"/>
      <c r="B612" s="63"/>
      <c r="C612"/>
      <c r="D612"/>
      <c r="E612" s="3"/>
      <c r="F612" s="3"/>
      <c r="G612" s="55"/>
      <c r="H612"/>
      <c r="I612"/>
    </row>
    <row r="613" spans="1:9" s="25" customFormat="1">
      <c r="A613"/>
      <c r="B613" s="63"/>
      <c r="C613"/>
      <c r="D613"/>
      <c r="E613" s="3"/>
      <c r="F613" s="3"/>
      <c r="G613" s="55"/>
      <c r="H613"/>
      <c r="I613"/>
    </row>
    <row r="614" spans="1:9" s="25" customFormat="1">
      <c r="A614"/>
      <c r="B614" s="63"/>
      <c r="C614"/>
      <c r="D614"/>
      <c r="E614" s="3"/>
      <c r="F614" s="3"/>
      <c r="G614" s="55"/>
      <c r="H614"/>
      <c r="I614"/>
    </row>
    <row r="615" spans="1:9" s="25" customFormat="1">
      <c r="A615"/>
      <c r="B615" s="63"/>
      <c r="C615"/>
      <c r="D615"/>
      <c r="E615" s="3"/>
      <c r="F615" s="3"/>
      <c r="G615" s="55"/>
      <c r="H615"/>
      <c r="I615"/>
    </row>
    <row r="616" spans="1:9" s="25" customFormat="1">
      <c r="A616"/>
      <c r="B616" s="63"/>
      <c r="C616"/>
      <c r="D616"/>
      <c r="E616" s="3"/>
      <c r="F616" s="3"/>
      <c r="G616" s="55"/>
      <c r="H616"/>
      <c r="I616"/>
    </row>
    <row r="617" spans="1:9" s="25" customFormat="1">
      <c r="A617"/>
      <c r="B617" s="63"/>
      <c r="C617"/>
      <c r="D617"/>
      <c r="E617" s="3"/>
      <c r="F617" s="3"/>
      <c r="G617" s="55"/>
      <c r="H617"/>
      <c r="I617"/>
    </row>
    <row r="618" spans="1:9" s="25" customFormat="1">
      <c r="A618"/>
      <c r="B618" s="63"/>
      <c r="C618"/>
      <c r="D618"/>
      <c r="E618" s="3"/>
      <c r="F618" s="3"/>
      <c r="G618" s="55"/>
      <c r="H618"/>
      <c r="I618"/>
    </row>
    <row r="619" spans="1:9" s="25" customFormat="1">
      <c r="A619"/>
      <c r="B619" s="63"/>
      <c r="C619"/>
      <c r="D619"/>
      <c r="E619" s="3"/>
      <c r="F619" s="3"/>
      <c r="G619" s="55"/>
      <c r="H619"/>
      <c r="I619"/>
    </row>
    <row r="620" spans="1:9" s="25" customFormat="1">
      <c r="A620"/>
      <c r="B620" s="63"/>
      <c r="C620"/>
      <c r="D620"/>
      <c r="E620" s="3"/>
      <c r="F620" s="3"/>
      <c r="G620" s="55"/>
      <c r="H620"/>
      <c r="I620"/>
    </row>
    <row r="621" spans="1:9" s="25" customFormat="1">
      <c r="A621"/>
      <c r="B621" s="63"/>
      <c r="C621"/>
      <c r="D621"/>
      <c r="E621" s="3"/>
      <c r="F621" s="3"/>
      <c r="G621" s="55"/>
      <c r="H621"/>
      <c r="I621"/>
    </row>
    <row r="622" spans="1:9" s="25" customFormat="1">
      <c r="A622"/>
      <c r="B622" s="63"/>
      <c r="C622"/>
      <c r="D622"/>
      <c r="E622" s="3"/>
      <c r="F622" s="3"/>
      <c r="G622" s="55"/>
      <c r="H622" s="3"/>
      <c r="I622"/>
    </row>
    <row r="623" spans="1:9" s="25" customFormat="1">
      <c r="A623"/>
      <c r="B623" s="63"/>
      <c r="C623"/>
      <c r="D623"/>
      <c r="E623" s="3"/>
      <c r="F623" s="3"/>
      <c r="G623" s="55"/>
      <c r="H623"/>
      <c r="I623"/>
    </row>
    <row r="624" spans="1:9" s="25" customFormat="1">
      <c r="A624"/>
      <c r="B624" s="63"/>
      <c r="C624"/>
      <c r="D624"/>
      <c r="E624" s="3"/>
      <c r="F624" s="3"/>
      <c r="G624" s="55"/>
      <c r="H624"/>
      <c r="I624"/>
    </row>
    <row r="625" spans="1:9" s="25" customFormat="1">
      <c r="A625"/>
      <c r="B625" s="63"/>
      <c r="C625"/>
      <c r="D625"/>
      <c r="E625" s="3"/>
      <c r="F625" s="3"/>
      <c r="G625" s="55"/>
      <c r="H625"/>
      <c r="I625"/>
    </row>
    <row r="626" spans="1:9" s="25" customFormat="1">
      <c r="A626"/>
      <c r="B626" s="63"/>
      <c r="C626"/>
      <c r="D626"/>
      <c r="E626" s="3"/>
      <c r="F626" s="3"/>
      <c r="G626" s="55"/>
      <c r="H626"/>
      <c r="I626"/>
    </row>
    <row r="627" spans="1:9" s="25" customFormat="1">
      <c r="A627"/>
      <c r="B627" s="63"/>
      <c r="C627"/>
      <c r="D627"/>
      <c r="E627" s="3"/>
      <c r="F627" s="3"/>
      <c r="G627" s="55"/>
      <c r="H627"/>
      <c r="I627"/>
    </row>
    <row r="628" spans="1:9" s="25" customFormat="1">
      <c r="A628"/>
      <c r="B628" s="63"/>
      <c r="C628"/>
      <c r="D628"/>
      <c r="E628" s="3"/>
      <c r="F628" s="3"/>
      <c r="G628" s="55"/>
      <c r="H628"/>
      <c r="I628"/>
    </row>
    <row r="629" spans="1:9" s="25" customFormat="1">
      <c r="A629"/>
      <c r="B629" s="63"/>
      <c r="C629"/>
      <c r="D629"/>
      <c r="E629" s="3"/>
      <c r="F629" s="3"/>
      <c r="G629" s="55"/>
      <c r="H629"/>
      <c r="I629"/>
    </row>
    <row r="630" spans="1:9" s="25" customFormat="1">
      <c r="A630"/>
      <c r="B630" s="63"/>
      <c r="C630"/>
      <c r="D630"/>
      <c r="E630" s="3"/>
      <c r="F630" s="3"/>
      <c r="G630" s="55"/>
      <c r="H630"/>
      <c r="I630"/>
    </row>
    <row r="631" spans="1:9" s="25" customFormat="1">
      <c r="A631"/>
      <c r="B631" s="63"/>
      <c r="C631"/>
      <c r="D631"/>
      <c r="E631" s="3"/>
      <c r="F631" s="3"/>
      <c r="G631" s="55"/>
      <c r="H631"/>
      <c r="I631"/>
    </row>
    <row r="632" spans="1:9" s="25" customFormat="1">
      <c r="A632"/>
      <c r="B632" s="63"/>
      <c r="C632"/>
      <c r="D632"/>
      <c r="E632" s="3"/>
      <c r="F632" s="3"/>
      <c r="G632" s="55"/>
      <c r="H632"/>
      <c r="I632"/>
    </row>
    <row r="633" spans="1:9" s="25" customFormat="1">
      <c r="A633"/>
      <c r="B633" s="63"/>
      <c r="C633"/>
      <c r="D633"/>
      <c r="E633" s="3"/>
      <c r="F633" s="3"/>
      <c r="G633" s="55"/>
      <c r="H633"/>
      <c r="I633"/>
    </row>
    <row r="634" spans="1:9" s="25" customFormat="1">
      <c r="A634"/>
      <c r="B634" s="63"/>
      <c r="C634"/>
      <c r="D634"/>
      <c r="E634" s="3"/>
      <c r="F634" s="3"/>
      <c r="G634" s="55"/>
      <c r="H634" s="3"/>
      <c r="I634"/>
    </row>
    <row r="635" spans="1:9" s="25" customFormat="1">
      <c r="A635"/>
      <c r="B635" s="63"/>
      <c r="C635"/>
      <c r="D635"/>
      <c r="E635" s="3"/>
      <c r="F635" s="3"/>
      <c r="G635" s="55"/>
      <c r="H635" s="3"/>
      <c r="I635"/>
    </row>
    <row r="636" spans="1:9" s="25" customFormat="1">
      <c r="A636"/>
      <c r="B636" s="63"/>
      <c r="C636"/>
      <c r="D636"/>
      <c r="E636" s="3"/>
      <c r="F636" s="3"/>
      <c r="G636" s="55"/>
      <c r="H636" s="3"/>
      <c r="I636"/>
    </row>
    <row r="637" spans="1:9" s="25" customFormat="1">
      <c r="A637"/>
      <c r="B637" s="63"/>
      <c r="C637"/>
      <c r="D637"/>
      <c r="E637" s="3"/>
      <c r="F637" s="3"/>
      <c r="G637" s="55"/>
      <c r="H637"/>
      <c r="I637"/>
    </row>
    <row r="638" spans="1:9" s="25" customFormat="1">
      <c r="A638"/>
      <c r="B638" s="63"/>
      <c r="C638"/>
      <c r="D638"/>
      <c r="E638" s="3"/>
      <c r="F638" s="3"/>
      <c r="G638" s="55"/>
      <c r="H638"/>
      <c r="I638"/>
    </row>
    <row r="639" spans="1:9" s="25" customFormat="1">
      <c r="A639"/>
      <c r="B639" s="63"/>
      <c r="C639"/>
      <c r="D639"/>
      <c r="E639" s="3"/>
      <c r="F639" s="3"/>
      <c r="G639" s="55"/>
      <c r="H639"/>
      <c r="I639"/>
    </row>
    <row r="640" spans="1:9" s="25" customFormat="1">
      <c r="A640"/>
      <c r="B640" s="63"/>
      <c r="C640"/>
      <c r="D640"/>
      <c r="E640" s="3"/>
      <c r="F640" s="3"/>
      <c r="G640" s="55"/>
      <c r="H640"/>
      <c r="I640"/>
    </row>
    <row r="641" spans="1:9" s="25" customFormat="1">
      <c r="A641"/>
      <c r="B641" s="63"/>
      <c r="C641"/>
      <c r="D641"/>
      <c r="E641" s="3"/>
      <c r="F641" s="3"/>
      <c r="G641" s="55"/>
      <c r="H641"/>
      <c r="I641"/>
    </row>
    <row r="642" spans="1:9" s="25" customFormat="1">
      <c r="A642"/>
      <c r="B642" s="63"/>
      <c r="C642"/>
      <c r="D642"/>
      <c r="E642" s="3"/>
      <c r="F642" s="3"/>
      <c r="G642" s="55"/>
      <c r="H642" s="3"/>
      <c r="I642"/>
    </row>
    <row r="643" spans="1:9" s="25" customFormat="1">
      <c r="A643"/>
      <c r="B643" s="63"/>
      <c r="C643"/>
      <c r="D643"/>
      <c r="E643" s="3"/>
      <c r="F643" s="3"/>
      <c r="G643" s="55"/>
      <c r="H643" s="3"/>
      <c r="I643"/>
    </row>
    <row r="644" spans="1:9" s="25" customFormat="1">
      <c r="A644"/>
      <c r="B644" s="63"/>
      <c r="C644"/>
      <c r="D644"/>
      <c r="E644" s="3"/>
      <c r="F644" s="3"/>
      <c r="G644" s="55"/>
      <c r="H644" s="3"/>
      <c r="I644"/>
    </row>
    <row r="645" spans="1:9" s="25" customFormat="1">
      <c r="A645"/>
      <c r="B645" s="63"/>
      <c r="C645"/>
      <c r="D645"/>
      <c r="E645" s="3"/>
      <c r="F645" s="3"/>
      <c r="G645" s="55"/>
      <c r="H645" s="3"/>
      <c r="I645"/>
    </row>
    <row r="646" spans="1:9" s="25" customFormat="1">
      <c r="A646"/>
      <c r="B646" s="63"/>
      <c r="C646"/>
      <c r="D646"/>
      <c r="E646" s="3"/>
      <c r="F646" s="3"/>
      <c r="G646" s="55"/>
      <c r="H646"/>
      <c r="I646"/>
    </row>
    <row r="647" spans="1:9" s="25" customFormat="1">
      <c r="A647"/>
      <c r="B647" s="63"/>
      <c r="C647"/>
      <c r="D647"/>
      <c r="E647" s="3"/>
      <c r="F647" s="3"/>
      <c r="G647" s="55"/>
      <c r="H647"/>
      <c r="I647"/>
    </row>
    <row r="648" spans="1:9" s="25" customFormat="1">
      <c r="A648"/>
      <c r="B648" s="63"/>
      <c r="C648"/>
      <c r="D648"/>
      <c r="E648" s="3"/>
      <c r="F648" s="3"/>
      <c r="G648" s="55"/>
      <c r="H648"/>
      <c r="I648"/>
    </row>
    <row r="649" spans="1:9" s="25" customFormat="1">
      <c r="A649"/>
      <c r="B649" s="63"/>
      <c r="C649"/>
      <c r="D649"/>
      <c r="E649" s="3"/>
      <c r="F649" s="3"/>
      <c r="G649" s="55"/>
      <c r="H649"/>
      <c r="I649"/>
    </row>
    <row r="650" spans="1:9" s="25" customFormat="1">
      <c r="A650"/>
      <c r="B650" s="63"/>
      <c r="C650"/>
      <c r="D650"/>
      <c r="E650" s="3"/>
      <c r="F650" s="3"/>
      <c r="G650" s="55"/>
      <c r="H650"/>
      <c r="I650"/>
    </row>
    <row r="651" spans="1:9" s="25" customFormat="1">
      <c r="A651"/>
      <c r="B651" s="63"/>
      <c r="C651"/>
      <c r="D651"/>
      <c r="E651" s="3"/>
      <c r="F651" s="3"/>
      <c r="G651" s="55"/>
      <c r="H651"/>
      <c r="I651"/>
    </row>
    <row r="652" spans="1:9" s="25" customFormat="1">
      <c r="A652"/>
      <c r="B652" s="63"/>
      <c r="C652"/>
      <c r="D652"/>
      <c r="E652" s="3"/>
      <c r="F652" s="3"/>
      <c r="G652" s="55"/>
      <c r="H652"/>
      <c r="I652"/>
    </row>
    <row r="653" spans="1:9" s="25" customFormat="1">
      <c r="A653"/>
      <c r="B653" s="63"/>
      <c r="C653"/>
      <c r="D653"/>
      <c r="E653" s="3"/>
      <c r="F653" s="3"/>
      <c r="G653" s="55"/>
      <c r="H653" s="3"/>
      <c r="I653"/>
    </row>
    <row r="654" spans="1:9" s="25" customFormat="1">
      <c r="A654"/>
      <c r="B654" s="63"/>
      <c r="C654"/>
      <c r="D654"/>
      <c r="E654" s="3"/>
      <c r="F654" s="3"/>
      <c r="G654" s="55"/>
      <c r="H654" s="3"/>
      <c r="I654"/>
    </row>
    <row r="655" spans="1:9" s="25" customFormat="1">
      <c r="A655"/>
      <c r="B655" s="63"/>
      <c r="C655"/>
      <c r="D655"/>
      <c r="E655" s="3"/>
      <c r="F655" s="3"/>
      <c r="G655" s="55"/>
      <c r="H655"/>
      <c r="I655"/>
    </row>
    <row r="656" spans="1:9" s="25" customFormat="1">
      <c r="A656"/>
      <c r="B656" s="63"/>
      <c r="C656"/>
      <c r="D656"/>
      <c r="E656" s="3"/>
      <c r="F656" s="3"/>
      <c r="G656" s="55"/>
      <c r="H656" s="3"/>
      <c r="I656"/>
    </row>
    <row r="657" spans="1:9" s="25" customFormat="1">
      <c r="A657"/>
      <c r="B657" s="63"/>
      <c r="C657"/>
      <c r="D657"/>
      <c r="E657" s="3"/>
      <c r="F657" s="3"/>
      <c r="G657" s="55"/>
      <c r="H657" s="3"/>
      <c r="I657"/>
    </row>
    <row r="658" spans="1:9" s="25" customFormat="1">
      <c r="A658"/>
      <c r="B658" s="63"/>
      <c r="C658"/>
      <c r="D658"/>
      <c r="E658" s="3"/>
      <c r="F658" s="3"/>
      <c r="G658" s="55"/>
      <c r="H658" s="3"/>
      <c r="I658"/>
    </row>
    <row r="659" spans="1:9" s="25" customFormat="1">
      <c r="A659"/>
      <c r="B659" s="63"/>
      <c r="C659"/>
      <c r="D659"/>
      <c r="E659" s="3"/>
      <c r="F659" s="3"/>
      <c r="G659" s="55"/>
      <c r="H659" s="3"/>
      <c r="I659"/>
    </row>
    <row r="660" spans="1:9" s="25" customFormat="1">
      <c r="A660"/>
      <c r="B660" s="63"/>
      <c r="C660"/>
      <c r="D660"/>
      <c r="E660" s="3"/>
      <c r="F660" s="3"/>
      <c r="G660" s="55"/>
      <c r="H660"/>
      <c r="I660"/>
    </row>
    <row r="661" spans="1:9" s="25" customFormat="1">
      <c r="A661"/>
      <c r="B661" s="63"/>
      <c r="C661"/>
      <c r="D661"/>
      <c r="E661" s="3"/>
      <c r="F661" s="3"/>
      <c r="G661" s="55"/>
      <c r="H661" s="3"/>
      <c r="I661"/>
    </row>
    <row r="662" spans="1:9" s="25" customFormat="1">
      <c r="A662"/>
      <c r="B662" s="63"/>
      <c r="C662"/>
      <c r="D662"/>
      <c r="E662" s="3"/>
      <c r="F662" s="3"/>
      <c r="G662" s="55"/>
      <c r="H662"/>
      <c r="I662"/>
    </row>
    <row r="663" spans="1:9" s="25" customFormat="1">
      <c r="A663"/>
      <c r="B663" s="63"/>
      <c r="C663"/>
      <c r="D663"/>
      <c r="E663" s="3"/>
      <c r="F663" s="3"/>
      <c r="G663" s="55"/>
      <c r="H663"/>
      <c r="I663"/>
    </row>
    <row r="664" spans="1:9" s="25" customFormat="1">
      <c r="A664"/>
      <c r="B664" s="63"/>
      <c r="C664"/>
      <c r="D664"/>
      <c r="E664" s="3"/>
      <c r="F664" s="3"/>
      <c r="G664" s="55"/>
      <c r="H664" s="3"/>
      <c r="I664"/>
    </row>
    <row r="665" spans="1:9" s="25" customFormat="1">
      <c r="A665"/>
      <c r="B665" s="63"/>
      <c r="C665"/>
      <c r="D665"/>
      <c r="E665" s="3"/>
      <c r="F665" s="3"/>
      <c r="G665" s="55"/>
      <c r="H665"/>
      <c r="I665"/>
    </row>
    <row r="666" spans="1:9" s="25" customFormat="1">
      <c r="A666"/>
      <c r="B666" s="63"/>
      <c r="C666"/>
      <c r="D666"/>
      <c r="E666" s="3"/>
      <c r="F666" s="3"/>
      <c r="G666" s="55"/>
      <c r="H666"/>
      <c r="I666"/>
    </row>
    <row r="667" spans="1:9" s="25" customFormat="1">
      <c r="A667"/>
      <c r="B667" s="63"/>
      <c r="C667"/>
      <c r="D667"/>
      <c r="E667" s="3"/>
      <c r="F667" s="3"/>
      <c r="G667" s="55"/>
      <c r="H667"/>
      <c r="I667"/>
    </row>
    <row r="668" spans="1:9" s="25" customFormat="1">
      <c r="A668"/>
      <c r="B668" s="63"/>
      <c r="C668"/>
      <c r="D668"/>
      <c r="E668" s="3"/>
      <c r="F668" s="3"/>
      <c r="G668" s="55"/>
      <c r="H668"/>
      <c r="I668"/>
    </row>
    <row r="669" spans="1:9" s="25" customFormat="1">
      <c r="A669"/>
      <c r="B669" s="63"/>
      <c r="C669"/>
      <c r="D669"/>
      <c r="E669" s="3"/>
      <c r="F669" s="3"/>
      <c r="G669" s="55"/>
      <c r="H669"/>
      <c r="I669"/>
    </row>
    <row r="670" spans="1:9" s="25" customFormat="1">
      <c r="A670"/>
      <c r="B670" s="63"/>
      <c r="C670"/>
      <c r="D670"/>
      <c r="E670" s="3"/>
      <c r="F670" s="3"/>
      <c r="G670" s="55"/>
      <c r="H670"/>
      <c r="I670"/>
    </row>
    <row r="671" spans="1:9" s="25" customFormat="1">
      <c r="A671"/>
      <c r="B671" s="63"/>
      <c r="C671"/>
      <c r="D671"/>
      <c r="E671" s="3"/>
      <c r="F671" s="3"/>
      <c r="G671" s="55"/>
      <c r="H671"/>
      <c r="I671"/>
    </row>
    <row r="672" spans="1:9" s="25" customFormat="1">
      <c r="A672"/>
      <c r="B672" s="63"/>
      <c r="C672"/>
      <c r="D672"/>
      <c r="E672" s="3"/>
      <c r="F672" s="3"/>
      <c r="G672" s="55"/>
      <c r="H672"/>
      <c r="I672"/>
    </row>
    <row r="673" spans="1:9" s="25" customFormat="1">
      <c r="A673"/>
      <c r="B673" s="63"/>
      <c r="C673"/>
      <c r="D673"/>
      <c r="E673" s="3"/>
      <c r="F673" s="3"/>
      <c r="G673" s="55"/>
      <c r="H673" s="3"/>
      <c r="I673"/>
    </row>
    <row r="674" spans="1:9" s="25" customFormat="1">
      <c r="A674"/>
      <c r="B674" s="63"/>
      <c r="C674"/>
      <c r="D674"/>
      <c r="E674" s="3"/>
      <c r="F674" s="3"/>
      <c r="G674" s="55"/>
      <c r="H674"/>
      <c r="I674"/>
    </row>
    <row r="675" spans="1:9" s="25" customFormat="1">
      <c r="A675"/>
      <c r="B675" s="63"/>
      <c r="C675"/>
      <c r="D675"/>
      <c r="E675" s="3"/>
      <c r="F675" s="3"/>
      <c r="G675" s="55"/>
      <c r="H675" s="3"/>
      <c r="I675"/>
    </row>
    <row r="676" spans="1:9" s="25" customFormat="1">
      <c r="A676"/>
      <c r="B676" s="63"/>
      <c r="C676"/>
      <c r="D676"/>
      <c r="E676" s="3"/>
      <c r="F676" s="3"/>
      <c r="G676" s="55"/>
      <c r="H676"/>
      <c r="I676"/>
    </row>
    <row r="677" spans="1:9" s="25" customFormat="1">
      <c r="A677"/>
      <c r="B677" s="63"/>
      <c r="C677"/>
      <c r="D677"/>
      <c r="E677" s="3"/>
      <c r="F677" s="3"/>
      <c r="G677" s="55"/>
      <c r="H677"/>
      <c r="I677"/>
    </row>
    <row r="678" spans="1:9" s="25" customFormat="1">
      <c r="A678"/>
      <c r="B678" s="63"/>
      <c r="C678"/>
      <c r="D678"/>
      <c r="E678" s="3"/>
      <c r="F678" s="3"/>
      <c r="G678" s="55"/>
      <c r="H678"/>
      <c r="I678"/>
    </row>
    <row r="679" spans="1:9" s="25" customFormat="1">
      <c r="A679"/>
      <c r="B679" s="63"/>
      <c r="C679"/>
      <c r="D679"/>
      <c r="E679" s="3"/>
      <c r="F679" s="3"/>
      <c r="G679" s="55"/>
      <c r="H679"/>
      <c r="I679"/>
    </row>
    <row r="680" spans="1:9" s="25" customFormat="1">
      <c r="A680"/>
      <c r="B680" s="63"/>
      <c r="C680"/>
      <c r="D680"/>
      <c r="E680" s="3"/>
      <c r="F680" s="3"/>
      <c r="G680" s="55"/>
      <c r="H680" s="3"/>
      <c r="I680"/>
    </row>
    <row r="681" spans="1:9" s="25" customFormat="1">
      <c r="A681"/>
      <c r="B681" s="63"/>
      <c r="C681"/>
      <c r="D681"/>
      <c r="E681" s="3"/>
      <c r="F681" s="3"/>
      <c r="G681" s="55"/>
      <c r="H681"/>
      <c r="I681"/>
    </row>
    <row r="682" spans="1:9" s="25" customFormat="1">
      <c r="A682"/>
      <c r="B682" s="63"/>
      <c r="C682"/>
      <c r="D682"/>
      <c r="E682" s="3"/>
      <c r="F682" s="3"/>
      <c r="G682" s="55"/>
      <c r="H682"/>
      <c r="I682"/>
    </row>
    <row r="683" spans="1:9" s="25" customFormat="1">
      <c r="A683"/>
      <c r="B683" s="63"/>
      <c r="C683"/>
      <c r="D683"/>
      <c r="E683" s="3"/>
      <c r="F683" s="3"/>
      <c r="G683" s="55"/>
      <c r="H683"/>
      <c r="I683"/>
    </row>
    <row r="684" spans="1:9" s="25" customFormat="1">
      <c r="A684"/>
      <c r="B684" s="63"/>
      <c r="C684"/>
      <c r="D684"/>
      <c r="E684" s="3"/>
      <c r="F684" s="3"/>
      <c r="G684" s="55"/>
      <c r="H684" s="3"/>
      <c r="I684"/>
    </row>
    <row r="685" spans="1:9" s="25" customFormat="1">
      <c r="A685"/>
      <c r="B685" s="63"/>
      <c r="C685"/>
      <c r="D685"/>
      <c r="E685" s="3"/>
      <c r="F685" s="3"/>
      <c r="G685" s="55"/>
      <c r="H685"/>
      <c r="I685"/>
    </row>
    <row r="686" spans="1:9" s="25" customFormat="1">
      <c r="A686"/>
      <c r="B686" s="63"/>
      <c r="C686"/>
      <c r="D686"/>
      <c r="E686" s="3"/>
      <c r="F686" s="3"/>
      <c r="G686" s="55"/>
      <c r="H686"/>
      <c r="I686"/>
    </row>
    <row r="687" spans="1:9" s="25" customFormat="1">
      <c r="A687"/>
      <c r="B687" s="63"/>
      <c r="C687"/>
      <c r="D687"/>
      <c r="E687" s="3"/>
      <c r="F687" s="3"/>
      <c r="G687" s="55"/>
      <c r="H687" s="3"/>
      <c r="I687"/>
    </row>
    <row r="688" spans="1:9" s="25" customFormat="1">
      <c r="A688"/>
      <c r="B688" s="63"/>
      <c r="C688"/>
      <c r="D688"/>
      <c r="E688" s="3"/>
      <c r="F688" s="3"/>
      <c r="G688" s="55"/>
      <c r="H688" s="3"/>
      <c r="I688"/>
    </row>
    <row r="689" spans="1:9" s="25" customFormat="1">
      <c r="A689"/>
      <c r="B689" s="63"/>
      <c r="C689"/>
      <c r="D689"/>
      <c r="E689" s="3"/>
      <c r="F689" s="3"/>
      <c r="G689" s="55"/>
      <c r="H689"/>
      <c r="I689"/>
    </row>
    <row r="690" spans="1:9" s="25" customFormat="1">
      <c r="A690"/>
      <c r="B690" s="63"/>
      <c r="C690"/>
      <c r="D690"/>
      <c r="E690" s="3"/>
      <c r="F690" s="3"/>
      <c r="G690" s="55"/>
      <c r="H690"/>
      <c r="I690"/>
    </row>
    <row r="691" spans="1:9" s="25" customFormat="1">
      <c r="A691"/>
      <c r="B691" s="63"/>
      <c r="C691"/>
      <c r="D691"/>
      <c r="E691" s="3"/>
      <c r="F691" s="3"/>
      <c r="G691" s="55"/>
      <c r="H691" s="3"/>
      <c r="I691"/>
    </row>
    <row r="692" spans="1:9" s="25" customFormat="1">
      <c r="A692"/>
      <c r="B692" s="63"/>
      <c r="C692"/>
      <c r="D692"/>
      <c r="E692" s="3"/>
      <c r="F692" s="3"/>
      <c r="G692" s="55"/>
      <c r="H692"/>
      <c r="I692"/>
    </row>
    <row r="693" spans="1:9" s="25" customFormat="1">
      <c r="A693"/>
      <c r="B693" s="63"/>
      <c r="C693"/>
      <c r="D693"/>
      <c r="E693" s="3"/>
      <c r="F693" s="3"/>
      <c r="G693" s="55"/>
      <c r="H693"/>
      <c r="I693"/>
    </row>
    <row r="694" spans="1:9" s="25" customFormat="1">
      <c r="A694"/>
      <c r="B694" s="63"/>
      <c r="C694"/>
      <c r="D694"/>
      <c r="E694" s="3"/>
      <c r="F694" s="3"/>
      <c r="G694" s="55"/>
      <c r="H694"/>
      <c r="I694"/>
    </row>
    <row r="695" spans="1:9" s="25" customFormat="1">
      <c r="A695"/>
      <c r="B695" s="63"/>
      <c r="C695"/>
      <c r="D695"/>
      <c r="E695" s="3"/>
      <c r="F695" s="3"/>
      <c r="G695" s="55"/>
      <c r="H695"/>
      <c r="I695"/>
    </row>
    <row r="696" spans="1:9" s="25" customFormat="1">
      <c r="A696"/>
      <c r="B696" s="63"/>
      <c r="C696"/>
      <c r="D696"/>
      <c r="E696" s="3"/>
      <c r="F696" s="3"/>
      <c r="G696" s="55"/>
      <c r="H696" s="3"/>
      <c r="I696"/>
    </row>
    <row r="697" spans="1:9" s="25" customFormat="1">
      <c r="A697"/>
      <c r="B697" s="63"/>
      <c r="C697"/>
      <c r="D697"/>
      <c r="E697" s="3"/>
      <c r="F697" s="3"/>
      <c r="G697" s="55"/>
      <c r="H697"/>
      <c r="I697"/>
    </row>
    <row r="698" spans="1:9" s="25" customFormat="1">
      <c r="A698"/>
      <c r="B698" s="63"/>
      <c r="C698"/>
      <c r="D698"/>
      <c r="E698" s="3"/>
      <c r="F698" s="3"/>
      <c r="G698" s="55"/>
      <c r="H698" s="3"/>
      <c r="I698"/>
    </row>
    <row r="699" spans="1:9" s="25" customFormat="1">
      <c r="A699"/>
      <c r="B699" s="63"/>
      <c r="C699"/>
      <c r="D699"/>
      <c r="E699" s="3"/>
      <c r="F699" s="3"/>
      <c r="G699" s="55"/>
      <c r="H699"/>
      <c r="I699"/>
    </row>
    <row r="700" spans="1:9" s="25" customFormat="1">
      <c r="A700"/>
      <c r="B700" s="63"/>
      <c r="C700"/>
      <c r="D700"/>
      <c r="E700" s="3"/>
      <c r="F700" s="3"/>
      <c r="G700" s="55"/>
      <c r="H700"/>
      <c r="I700"/>
    </row>
    <row r="701" spans="1:9" s="25" customFormat="1">
      <c r="A701"/>
      <c r="B701" s="63"/>
      <c r="C701"/>
      <c r="D701"/>
      <c r="E701" s="3"/>
      <c r="F701" s="3"/>
      <c r="G701" s="55"/>
      <c r="H701"/>
      <c r="I701"/>
    </row>
    <row r="702" spans="1:9" s="25" customFormat="1">
      <c r="A702"/>
      <c r="B702" s="63"/>
      <c r="C702"/>
      <c r="D702"/>
      <c r="E702" s="3"/>
      <c r="F702" s="3"/>
      <c r="G702" s="55"/>
      <c r="H702" s="3"/>
      <c r="I702"/>
    </row>
    <row r="703" spans="1:9" s="25" customFormat="1">
      <c r="A703"/>
      <c r="B703" s="63"/>
      <c r="C703"/>
      <c r="D703"/>
      <c r="E703" s="3"/>
      <c r="F703" s="3"/>
      <c r="G703" s="55"/>
      <c r="H703"/>
      <c r="I703"/>
    </row>
    <row r="704" spans="1:9" s="25" customFormat="1">
      <c r="A704"/>
      <c r="B704" s="63"/>
      <c r="C704"/>
      <c r="D704"/>
      <c r="E704" s="3"/>
      <c r="F704" s="3"/>
      <c r="G704" s="55"/>
      <c r="H704"/>
      <c r="I704"/>
    </row>
    <row r="705" spans="1:9" s="25" customFormat="1">
      <c r="A705"/>
      <c r="B705" s="63"/>
      <c r="C705"/>
      <c r="D705"/>
      <c r="E705" s="3"/>
      <c r="F705" s="3"/>
      <c r="G705" s="55"/>
      <c r="H705"/>
      <c r="I705"/>
    </row>
    <row r="706" spans="1:9" s="25" customFormat="1">
      <c r="A706"/>
      <c r="B706" s="63"/>
      <c r="C706"/>
      <c r="D706"/>
      <c r="E706" s="3"/>
      <c r="F706" s="3"/>
      <c r="G706" s="55"/>
      <c r="H706"/>
      <c r="I706"/>
    </row>
    <row r="707" spans="1:9" s="25" customFormat="1">
      <c r="A707"/>
      <c r="B707" s="63"/>
      <c r="C707"/>
      <c r="D707"/>
      <c r="E707" s="3"/>
      <c r="F707" s="3"/>
      <c r="G707" s="55"/>
      <c r="H707"/>
      <c r="I707"/>
    </row>
    <row r="708" spans="1:9" s="25" customFormat="1">
      <c r="A708"/>
      <c r="B708" s="63"/>
      <c r="C708"/>
      <c r="D708"/>
      <c r="E708" s="3"/>
      <c r="F708" s="3"/>
      <c r="G708" s="55"/>
      <c r="H708"/>
      <c r="I708"/>
    </row>
    <row r="709" spans="1:9" s="25" customFormat="1">
      <c r="A709"/>
      <c r="B709" s="63"/>
      <c r="C709"/>
      <c r="D709"/>
      <c r="E709" s="3"/>
      <c r="F709" s="3"/>
      <c r="G709" s="55"/>
      <c r="H709"/>
      <c r="I709"/>
    </row>
    <row r="710" spans="1:9" s="25" customFormat="1">
      <c r="A710"/>
      <c r="B710" s="63"/>
      <c r="C710"/>
      <c r="D710"/>
      <c r="E710" s="3"/>
      <c r="F710" s="3"/>
      <c r="G710" s="55"/>
      <c r="H710"/>
      <c r="I710"/>
    </row>
    <row r="711" spans="1:9" s="25" customFormat="1">
      <c r="A711"/>
      <c r="B711" s="63"/>
      <c r="C711"/>
      <c r="D711"/>
      <c r="E711" s="3"/>
      <c r="F711" s="3"/>
      <c r="G711" s="55"/>
      <c r="H711"/>
      <c r="I711"/>
    </row>
    <row r="712" spans="1:9" s="25" customFormat="1">
      <c r="A712"/>
      <c r="B712" s="63"/>
      <c r="C712"/>
      <c r="D712"/>
      <c r="E712" s="3"/>
      <c r="F712" s="3"/>
      <c r="G712" s="55"/>
      <c r="H712"/>
      <c r="I712"/>
    </row>
    <row r="713" spans="1:9" s="25" customFormat="1">
      <c r="A713"/>
      <c r="B713" s="63"/>
      <c r="C713"/>
      <c r="D713"/>
      <c r="E713" s="3"/>
      <c r="F713" s="3"/>
      <c r="G713" s="55"/>
      <c r="H713"/>
      <c r="I713"/>
    </row>
    <row r="714" spans="1:9" s="25" customFormat="1">
      <c r="A714"/>
      <c r="B714" s="63"/>
      <c r="C714"/>
      <c r="D714"/>
      <c r="E714" s="3"/>
      <c r="F714" s="3"/>
      <c r="G714" s="55"/>
      <c r="H714"/>
      <c r="I714"/>
    </row>
    <row r="715" spans="1:9" s="25" customFormat="1">
      <c r="A715"/>
      <c r="B715" s="63"/>
      <c r="C715"/>
      <c r="D715"/>
      <c r="E715" s="3"/>
      <c r="F715" s="3"/>
      <c r="G715" s="55"/>
      <c r="H715"/>
      <c r="I715"/>
    </row>
    <row r="716" spans="1:9" s="25" customFormat="1">
      <c r="A716"/>
      <c r="B716" s="63"/>
      <c r="C716"/>
      <c r="D716"/>
      <c r="E716" s="3"/>
      <c r="F716" s="3"/>
      <c r="G716" s="55"/>
      <c r="H716"/>
      <c r="I716"/>
    </row>
    <row r="717" spans="1:9" s="25" customFormat="1">
      <c r="A717"/>
      <c r="B717" s="63"/>
      <c r="C717"/>
      <c r="D717"/>
      <c r="E717" s="3"/>
      <c r="F717" s="3"/>
      <c r="G717" s="55"/>
      <c r="H717"/>
      <c r="I717"/>
    </row>
    <row r="718" spans="1:9" s="25" customFormat="1">
      <c r="A718"/>
      <c r="B718" s="63"/>
      <c r="C718"/>
      <c r="D718"/>
      <c r="E718" s="3"/>
      <c r="F718" s="3"/>
      <c r="G718" s="55"/>
      <c r="H718"/>
      <c r="I718"/>
    </row>
    <row r="719" spans="1:9" s="25" customFormat="1">
      <c r="A719"/>
      <c r="B719" s="63"/>
      <c r="C719"/>
      <c r="D719"/>
      <c r="E719" s="3"/>
      <c r="F719" s="3"/>
      <c r="G719" s="55"/>
      <c r="H719"/>
      <c r="I719"/>
    </row>
    <row r="720" spans="1:9" s="25" customFormat="1">
      <c r="A720"/>
      <c r="B720" s="63"/>
      <c r="C720"/>
      <c r="D720"/>
      <c r="E720" s="3"/>
      <c r="F720" s="3"/>
      <c r="G720" s="55"/>
      <c r="H720"/>
      <c r="I720"/>
    </row>
    <row r="721" spans="1:9" s="25" customFormat="1">
      <c r="A721"/>
      <c r="B721" s="63"/>
      <c r="C721"/>
      <c r="D721"/>
      <c r="E721" s="3"/>
      <c r="F721" s="3"/>
      <c r="G721" s="55"/>
      <c r="H721"/>
      <c r="I721"/>
    </row>
    <row r="722" spans="1:9" s="25" customFormat="1">
      <c r="A722"/>
      <c r="B722" s="63"/>
      <c r="C722"/>
      <c r="D722"/>
      <c r="E722" s="3"/>
      <c r="F722" s="3"/>
      <c r="G722" s="55"/>
      <c r="H722"/>
      <c r="I722"/>
    </row>
    <row r="723" spans="1:9" s="25" customFormat="1">
      <c r="A723"/>
      <c r="B723" s="63"/>
      <c r="C723"/>
      <c r="D723"/>
      <c r="E723" s="3"/>
      <c r="F723" s="3"/>
      <c r="G723" s="55"/>
      <c r="H723"/>
      <c r="I723"/>
    </row>
    <row r="724" spans="1:9" s="25" customFormat="1">
      <c r="A724"/>
      <c r="B724" s="63"/>
      <c r="C724"/>
      <c r="D724"/>
      <c r="E724" s="3"/>
      <c r="F724" s="3"/>
      <c r="G724" s="55"/>
      <c r="H724"/>
      <c r="I724"/>
    </row>
    <row r="725" spans="1:9" s="25" customFormat="1">
      <c r="A725"/>
      <c r="B725" s="63"/>
      <c r="C725"/>
      <c r="D725"/>
      <c r="E725" s="3"/>
      <c r="F725" s="3"/>
      <c r="G725" s="55"/>
      <c r="H725"/>
      <c r="I725"/>
    </row>
    <row r="726" spans="1:9" s="25" customFormat="1">
      <c r="A726"/>
      <c r="B726" s="63"/>
      <c r="C726"/>
      <c r="D726"/>
      <c r="E726" s="3"/>
      <c r="F726" s="3"/>
      <c r="G726" s="55"/>
      <c r="H726"/>
      <c r="I726"/>
    </row>
    <row r="727" spans="1:9" s="25" customFormat="1">
      <c r="A727"/>
      <c r="B727" s="63"/>
      <c r="C727"/>
      <c r="D727"/>
      <c r="E727" s="3"/>
      <c r="F727" s="3"/>
      <c r="G727" s="55"/>
      <c r="H727"/>
      <c r="I727"/>
    </row>
    <row r="728" spans="1:9" s="25" customFormat="1">
      <c r="A728"/>
      <c r="B728" s="63"/>
      <c r="C728"/>
      <c r="D728"/>
      <c r="E728" s="3"/>
      <c r="F728" s="3"/>
      <c r="G728" s="55"/>
      <c r="H728"/>
      <c r="I728"/>
    </row>
    <row r="729" spans="1:9" s="25" customFormat="1">
      <c r="A729"/>
      <c r="B729" s="63"/>
      <c r="C729"/>
      <c r="D729"/>
      <c r="E729" s="3"/>
      <c r="F729" s="3"/>
      <c r="G729" s="55"/>
      <c r="H729"/>
      <c r="I729"/>
    </row>
    <row r="730" spans="1:9" s="25" customFormat="1">
      <c r="A730"/>
      <c r="B730" s="63"/>
      <c r="C730"/>
      <c r="D730"/>
      <c r="E730" s="3"/>
      <c r="F730" s="3"/>
      <c r="G730" s="55"/>
      <c r="H730"/>
      <c r="I730"/>
    </row>
    <row r="731" spans="1:9" s="25" customFormat="1">
      <c r="A731"/>
      <c r="B731" s="63"/>
      <c r="C731"/>
      <c r="D731"/>
      <c r="E731" s="3"/>
      <c r="F731" s="3"/>
      <c r="G731" s="55"/>
      <c r="H731"/>
      <c r="I731"/>
    </row>
    <row r="732" spans="1:9" s="25" customFormat="1">
      <c r="A732"/>
      <c r="B732" s="63"/>
      <c r="C732"/>
      <c r="D732"/>
      <c r="E732" s="3"/>
      <c r="F732" s="3"/>
      <c r="G732" s="55"/>
      <c r="H732"/>
      <c r="I732"/>
    </row>
    <row r="733" spans="1:9" s="25" customFormat="1">
      <c r="A733"/>
      <c r="B733" s="63"/>
      <c r="C733"/>
      <c r="D733"/>
      <c r="E733" s="3"/>
      <c r="F733" s="3"/>
      <c r="G733" s="55"/>
      <c r="H733"/>
      <c r="I733"/>
    </row>
    <row r="734" spans="1:9" s="25" customFormat="1">
      <c r="A734"/>
      <c r="B734" s="63"/>
      <c r="C734"/>
      <c r="D734"/>
      <c r="E734" s="3"/>
      <c r="F734" s="3"/>
      <c r="G734" s="55"/>
      <c r="H734"/>
      <c r="I734"/>
    </row>
    <row r="735" spans="1:9" s="25" customFormat="1">
      <c r="A735"/>
      <c r="B735" s="63"/>
      <c r="C735"/>
      <c r="D735"/>
      <c r="E735" s="3"/>
      <c r="F735" s="3"/>
      <c r="G735" s="55"/>
      <c r="H735"/>
      <c r="I735"/>
    </row>
    <row r="736" spans="1:9" s="25" customFormat="1">
      <c r="A736"/>
      <c r="B736" s="63"/>
      <c r="C736"/>
      <c r="D736"/>
      <c r="E736" s="3"/>
      <c r="F736" s="3"/>
      <c r="G736" s="55"/>
      <c r="H736"/>
      <c r="I736"/>
    </row>
    <row r="737" spans="1:9" s="25" customFormat="1">
      <c r="A737"/>
      <c r="B737" s="63"/>
      <c r="C737"/>
      <c r="D737"/>
      <c r="E737" s="3"/>
      <c r="F737" s="3"/>
      <c r="G737" s="55"/>
      <c r="H737"/>
      <c r="I737"/>
    </row>
    <row r="738" spans="1:9" s="25" customFormat="1">
      <c r="A738"/>
      <c r="B738" s="63"/>
      <c r="C738"/>
      <c r="D738"/>
      <c r="E738" s="3"/>
      <c r="F738" s="3"/>
      <c r="G738" s="55"/>
      <c r="H738"/>
      <c r="I738"/>
    </row>
    <row r="739" spans="1:9" s="25" customFormat="1">
      <c r="A739"/>
      <c r="B739" s="63"/>
      <c r="C739"/>
      <c r="D739"/>
      <c r="E739" s="3"/>
      <c r="F739" s="3"/>
      <c r="G739" s="55"/>
      <c r="H739"/>
      <c r="I739"/>
    </row>
    <row r="740" spans="1:9" s="25" customFormat="1">
      <c r="A740"/>
      <c r="B740" s="63"/>
      <c r="C740"/>
      <c r="D740"/>
      <c r="E740" s="3"/>
      <c r="F740" s="3"/>
      <c r="G740" s="55"/>
      <c r="H740"/>
      <c r="I740"/>
    </row>
    <row r="741" spans="1:9" s="25" customFormat="1">
      <c r="A741"/>
      <c r="B741" s="63"/>
      <c r="C741"/>
      <c r="D741"/>
      <c r="E741" s="3"/>
      <c r="F741" s="3"/>
      <c r="G741" s="55"/>
      <c r="H741"/>
      <c r="I741"/>
    </row>
    <row r="742" spans="1:9" s="25" customFormat="1">
      <c r="A742"/>
      <c r="B742" s="63"/>
      <c r="C742"/>
      <c r="D742"/>
      <c r="E742" s="3"/>
      <c r="F742" s="3"/>
      <c r="G742" s="55"/>
      <c r="H742"/>
      <c r="I742"/>
    </row>
    <row r="743" spans="1:9" s="25" customFormat="1">
      <c r="A743"/>
      <c r="B743" s="63"/>
      <c r="C743"/>
      <c r="D743"/>
      <c r="E743" s="3"/>
      <c r="F743" s="3"/>
      <c r="G743" s="55"/>
      <c r="H743"/>
      <c r="I743"/>
    </row>
    <row r="744" spans="1:9" s="25" customFormat="1">
      <c r="A744"/>
      <c r="B744" s="63"/>
      <c r="C744"/>
      <c r="D744"/>
      <c r="E744" s="3"/>
      <c r="F744" s="3"/>
      <c r="G744" s="55"/>
      <c r="H744"/>
      <c r="I744"/>
    </row>
    <row r="745" spans="1:9" s="25" customFormat="1">
      <c r="A745"/>
      <c r="B745" s="63"/>
      <c r="C745"/>
      <c r="D745"/>
      <c r="E745" s="3"/>
      <c r="F745" s="3"/>
      <c r="G745" s="55"/>
      <c r="H745"/>
      <c r="I745"/>
    </row>
    <row r="746" spans="1:9" s="25" customFormat="1">
      <c r="A746"/>
      <c r="B746" s="63"/>
      <c r="C746"/>
      <c r="D746"/>
      <c r="E746" s="3"/>
      <c r="F746" s="3"/>
      <c r="G746" s="55"/>
      <c r="H746"/>
      <c r="I746"/>
    </row>
    <row r="747" spans="1:9" s="25" customFormat="1">
      <c r="A747"/>
      <c r="B747" s="63"/>
      <c r="C747"/>
      <c r="D747"/>
      <c r="E747" s="3"/>
      <c r="F747" s="3"/>
      <c r="G747" s="55"/>
      <c r="H747"/>
      <c r="I747"/>
    </row>
    <row r="748" spans="1:9" s="25" customFormat="1">
      <c r="A748"/>
      <c r="B748" s="63"/>
      <c r="C748"/>
      <c r="D748"/>
      <c r="E748" s="3"/>
      <c r="F748" s="3"/>
      <c r="G748" s="55"/>
      <c r="H748"/>
      <c r="I748"/>
    </row>
    <row r="749" spans="1:9" s="25" customFormat="1">
      <c r="A749"/>
      <c r="B749" s="63"/>
      <c r="C749"/>
      <c r="D749"/>
      <c r="E749" s="3"/>
      <c r="F749" s="3"/>
      <c r="G749" s="55"/>
      <c r="H749"/>
      <c r="I749"/>
    </row>
    <row r="750" spans="1:9" s="25" customFormat="1">
      <c r="A750"/>
      <c r="B750" s="63"/>
      <c r="C750"/>
      <c r="D750"/>
      <c r="E750" s="3"/>
      <c r="F750" s="3"/>
      <c r="G750" s="55"/>
      <c r="H750"/>
      <c r="I750"/>
    </row>
    <row r="751" spans="1:9" s="25" customFormat="1">
      <c r="A751"/>
      <c r="B751" s="63"/>
      <c r="C751"/>
      <c r="D751"/>
      <c r="E751" s="3"/>
      <c r="F751" s="3"/>
      <c r="G751" s="55"/>
      <c r="H751"/>
      <c r="I751"/>
    </row>
    <row r="752" spans="1:9" s="25" customFormat="1">
      <c r="A752"/>
      <c r="B752" s="63"/>
      <c r="C752"/>
      <c r="D752"/>
      <c r="E752" s="3"/>
      <c r="F752" s="3"/>
      <c r="G752" s="55"/>
      <c r="H752"/>
      <c r="I752"/>
    </row>
    <row r="753" spans="1:9" s="25" customFormat="1">
      <c r="A753"/>
      <c r="B753" s="63"/>
      <c r="C753"/>
      <c r="D753"/>
      <c r="E753" s="3"/>
      <c r="F753" s="3"/>
      <c r="G753" s="55"/>
      <c r="H753"/>
      <c r="I753"/>
    </row>
    <row r="754" spans="1:9" s="25" customFormat="1">
      <c r="A754"/>
      <c r="B754" s="63"/>
      <c r="C754"/>
      <c r="D754"/>
      <c r="E754" s="3"/>
      <c r="F754" s="3"/>
      <c r="G754" s="55"/>
      <c r="H754"/>
      <c r="I754"/>
    </row>
    <row r="755" spans="1:9" s="25" customFormat="1">
      <c r="A755"/>
      <c r="B755" s="63"/>
      <c r="C755"/>
      <c r="D755"/>
      <c r="E755" s="3"/>
      <c r="F755" s="3"/>
      <c r="G755" s="55"/>
      <c r="H755"/>
      <c r="I755"/>
    </row>
    <row r="756" spans="1:9" s="25" customFormat="1">
      <c r="A756"/>
      <c r="B756" s="63"/>
      <c r="C756"/>
      <c r="D756"/>
      <c r="E756" s="3"/>
      <c r="F756" s="3"/>
      <c r="G756" s="55"/>
      <c r="H756"/>
      <c r="I756"/>
    </row>
    <row r="757" spans="1:9" s="25" customFormat="1">
      <c r="A757"/>
      <c r="B757" s="63"/>
      <c r="C757"/>
      <c r="D757"/>
      <c r="E757" s="3"/>
      <c r="F757" s="3"/>
      <c r="G757" s="55"/>
      <c r="H757"/>
      <c r="I757"/>
    </row>
    <row r="758" spans="1:9" s="25" customFormat="1">
      <c r="A758"/>
      <c r="B758" s="63"/>
      <c r="C758"/>
      <c r="D758"/>
      <c r="E758" s="3"/>
      <c r="F758" s="3"/>
      <c r="G758" s="55"/>
      <c r="H758"/>
      <c r="I758"/>
    </row>
    <row r="759" spans="1:9" s="25" customFormat="1">
      <c r="A759"/>
      <c r="B759" s="63"/>
      <c r="C759"/>
      <c r="D759"/>
      <c r="E759" s="3"/>
      <c r="F759" s="3"/>
      <c r="G759" s="55"/>
      <c r="H759"/>
      <c r="I759"/>
    </row>
    <row r="760" spans="1:9" s="25" customFormat="1">
      <c r="A760"/>
      <c r="B760" s="63"/>
      <c r="C760"/>
      <c r="D760"/>
      <c r="E760" s="3"/>
      <c r="F760" s="3"/>
      <c r="G760" s="55"/>
      <c r="H760"/>
      <c r="I760"/>
    </row>
    <row r="761" spans="1:9" s="25" customFormat="1">
      <c r="A761"/>
      <c r="B761" s="63"/>
      <c r="C761"/>
      <c r="D761"/>
      <c r="E761" s="3"/>
      <c r="F761" s="3"/>
      <c r="G761" s="55"/>
      <c r="H761"/>
      <c r="I761"/>
    </row>
    <row r="762" spans="1:9" s="25" customFormat="1">
      <c r="A762"/>
      <c r="B762" s="63"/>
      <c r="C762"/>
      <c r="D762"/>
      <c r="E762" s="3"/>
      <c r="F762" s="3"/>
      <c r="G762" s="55"/>
      <c r="H762"/>
      <c r="I762"/>
    </row>
    <row r="763" spans="1:9" s="25" customFormat="1">
      <c r="A763"/>
      <c r="B763" s="63"/>
      <c r="C763"/>
      <c r="D763"/>
      <c r="E763" s="3"/>
      <c r="F763" s="3"/>
      <c r="G763" s="55"/>
      <c r="H763"/>
      <c r="I763"/>
    </row>
    <row r="764" spans="1:9" s="25" customFormat="1">
      <c r="A764"/>
      <c r="B764" s="63"/>
      <c r="C764"/>
      <c r="D764"/>
      <c r="E764" s="3"/>
      <c r="F764" s="3"/>
      <c r="G764" s="55"/>
      <c r="H764"/>
      <c r="I764"/>
    </row>
    <row r="765" spans="1:9" s="25" customFormat="1">
      <c r="A765"/>
      <c r="B765" s="63"/>
      <c r="C765"/>
      <c r="D765"/>
      <c r="E765" s="3"/>
      <c r="F765" s="3"/>
      <c r="G765" s="55"/>
      <c r="H765"/>
      <c r="I765"/>
    </row>
    <row r="766" spans="1:9" s="25" customFormat="1">
      <c r="A766"/>
      <c r="B766" s="63"/>
      <c r="C766"/>
      <c r="D766"/>
      <c r="E766" s="3"/>
      <c r="F766" s="3"/>
      <c r="G766" s="55"/>
      <c r="H766"/>
      <c r="I766"/>
    </row>
    <row r="767" spans="1:9" s="25" customFormat="1">
      <c r="A767"/>
      <c r="B767" s="63"/>
      <c r="C767"/>
      <c r="D767"/>
      <c r="E767" s="3"/>
      <c r="F767" s="3"/>
      <c r="G767" s="55"/>
      <c r="H767"/>
      <c r="I767"/>
    </row>
    <row r="768" spans="1:9" s="25" customFormat="1">
      <c r="A768"/>
      <c r="B768" s="63"/>
      <c r="C768"/>
      <c r="D768"/>
      <c r="E768" s="3"/>
      <c r="F768" s="3"/>
      <c r="G768" s="55"/>
      <c r="H768"/>
      <c r="I768"/>
    </row>
    <row r="769" spans="1:9" s="25" customFormat="1">
      <c r="A769"/>
      <c r="B769" s="63"/>
      <c r="C769"/>
      <c r="D769"/>
      <c r="E769" s="3"/>
      <c r="F769" s="3"/>
      <c r="G769" s="55"/>
      <c r="H769"/>
      <c r="I769"/>
    </row>
    <row r="770" spans="1:9" s="25" customFormat="1">
      <c r="A770"/>
      <c r="B770" s="63"/>
      <c r="C770"/>
      <c r="D770"/>
      <c r="E770" s="3"/>
      <c r="F770" s="3"/>
      <c r="G770" s="55"/>
      <c r="H770"/>
      <c r="I770"/>
    </row>
    <row r="771" spans="1:9" s="25" customFormat="1">
      <c r="A771"/>
      <c r="B771" s="63"/>
      <c r="C771"/>
      <c r="D771"/>
      <c r="E771" s="3"/>
      <c r="F771" s="3"/>
      <c r="G771" s="55"/>
      <c r="H771"/>
      <c r="I771"/>
    </row>
    <row r="772" spans="1:9" s="25" customFormat="1">
      <c r="A772"/>
      <c r="B772" s="63"/>
      <c r="C772"/>
      <c r="D772"/>
      <c r="E772" s="3"/>
      <c r="F772" s="3"/>
      <c r="G772" s="55"/>
      <c r="H772"/>
      <c r="I772"/>
    </row>
    <row r="773" spans="1:9" s="25" customFormat="1">
      <c r="A773"/>
      <c r="B773" s="63"/>
      <c r="C773"/>
      <c r="D773"/>
      <c r="E773" s="3"/>
      <c r="F773" s="3"/>
      <c r="G773" s="55"/>
      <c r="H773"/>
      <c r="I773"/>
    </row>
    <row r="774" spans="1:9" s="25" customFormat="1">
      <c r="A774"/>
      <c r="B774" s="63"/>
      <c r="C774"/>
      <c r="D774"/>
      <c r="E774" s="3"/>
      <c r="F774" s="3"/>
      <c r="G774" s="55"/>
      <c r="H774"/>
      <c r="I774"/>
    </row>
    <row r="775" spans="1:9" s="25" customFormat="1">
      <c r="A775"/>
      <c r="B775" s="63"/>
      <c r="C775"/>
      <c r="D775"/>
      <c r="E775" s="3"/>
      <c r="F775" s="3"/>
      <c r="G775" s="55"/>
      <c r="H775"/>
      <c r="I775"/>
    </row>
    <row r="776" spans="1:9" s="25" customFormat="1">
      <c r="A776"/>
      <c r="B776" s="63"/>
      <c r="C776"/>
      <c r="D776"/>
      <c r="E776" s="3"/>
      <c r="F776" s="3"/>
      <c r="G776" s="55"/>
      <c r="H776"/>
      <c r="I776"/>
    </row>
    <row r="777" spans="1:9" s="25" customFormat="1">
      <c r="A777"/>
      <c r="B777" s="63"/>
      <c r="C777"/>
      <c r="D777"/>
      <c r="E777" s="3"/>
      <c r="F777" s="3"/>
      <c r="G777" s="55"/>
      <c r="H777"/>
      <c r="I777"/>
    </row>
    <row r="778" spans="1:9" s="25" customFormat="1">
      <c r="A778"/>
      <c r="B778" s="63"/>
      <c r="C778"/>
      <c r="D778"/>
      <c r="E778" s="3"/>
      <c r="F778" s="3"/>
      <c r="G778" s="55"/>
      <c r="H778"/>
      <c r="I778"/>
    </row>
    <row r="779" spans="1:9" s="25" customFormat="1">
      <c r="A779"/>
      <c r="B779" s="63"/>
      <c r="C779"/>
      <c r="D779"/>
      <c r="E779" s="3"/>
      <c r="F779" s="3"/>
      <c r="G779" s="55"/>
      <c r="H779"/>
      <c r="I779"/>
    </row>
    <row r="780" spans="1:9" s="25" customFormat="1">
      <c r="A780"/>
      <c r="B780" s="63"/>
      <c r="C780"/>
      <c r="D780"/>
      <c r="E780" s="3"/>
      <c r="F780" s="3"/>
      <c r="G780" s="55"/>
      <c r="H780"/>
      <c r="I780"/>
    </row>
    <row r="781" spans="1:9" s="25" customFormat="1">
      <c r="A781"/>
      <c r="B781" s="63"/>
      <c r="C781"/>
      <c r="D781"/>
      <c r="E781" s="3"/>
      <c r="F781" s="3"/>
      <c r="G781" s="55"/>
      <c r="H781"/>
      <c r="I781"/>
    </row>
    <row r="782" spans="1:9" s="25" customFormat="1">
      <c r="A782"/>
      <c r="B782" s="63"/>
      <c r="C782"/>
      <c r="D782"/>
      <c r="E782" s="3"/>
      <c r="F782" s="3"/>
      <c r="G782" s="55"/>
      <c r="H782"/>
      <c r="I782"/>
    </row>
    <row r="783" spans="1:9" s="25" customFormat="1">
      <c r="A783"/>
      <c r="B783" s="63"/>
      <c r="C783"/>
      <c r="D783"/>
      <c r="E783" s="3"/>
      <c r="F783" s="3"/>
      <c r="G783" s="55"/>
      <c r="H783" s="3"/>
      <c r="I783"/>
    </row>
    <row r="784" spans="1:9" s="25" customFormat="1">
      <c r="A784"/>
      <c r="B784" s="63"/>
      <c r="C784"/>
      <c r="D784"/>
      <c r="E784" s="3"/>
      <c r="F784" s="3"/>
      <c r="G784" s="55"/>
      <c r="H784"/>
      <c r="I784"/>
    </row>
    <row r="785" spans="1:9" s="25" customFormat="1">
      <c r="A785"/>
      <c r="B785" s="63"/>
      <c r="C785"/>
      <c r="D785"/>
      <c r="E785" s="3"/>
      <c r="F785" s="3"/>
      <c r="G785" s="55"/>
      <c r="H785"/>
      <c r="I785"/>
    </row>
    <row r="786" spans="1:9" s="25" customFormat="1">
      <c r="A786"/>
      <c r="B786" s="63"/>
      <c r="C786"/>
      <c r="D786"/>
      <c r="E786" s="3"/>
      <c r="F786" s="3"/>
      <c r="G786" s="55"/>
      <c r="H786"/>
      <c r="I786"/>
    </row>
    <row r="787" spans="1:9" s="25" customFormat="1">
      <c r="A787"/>
      <c r="B787" s="63"/>
      <c r="C787"/>
      <c r="D787"/>
      <c r="E787" s="3"/>
      <c r="F787" s="3"/>
      <c r="G787" s="55"/>
      <c r="H787"/>
      <c r="I787"/>
    </row>
    <row r="788" spans="1:9" s="25" customFormat="1">
      <c r="A788"/>
      <c r="B788" s="63"/>
      <c r="C788"/>
      <c r="D788"/>
      <c r="E788" s="3"/>
      <c r="F788" s="3"/>
      <c r="G788" s="55"/>
      <c r="H788"/>
      <c r="I788"/>
    </row>
    <row r="789" spans="1:9" s="25" customFormat="1">
      <c r="A789"/>
      <c r="B789" s="63"/>
      <c r="C789"/>
      <c r="D789"/>
      <c r="E789" s="3"/>
      <c r="F789" s="3"/>
      <c r="G789" s="55"/>
      <c r="H789"/>
      <c r="I789"/>
    </row>
    <row r="790" spans="1:9" s="25" customFormat="1">
      <c r="A790"/>
      <c r="B790" s="63"/>
      <c r="C790"/>
      <c r="D790"/>
      <c r="E790" s="3"/>
      <c r="F790" s="3"/>
      <c r="G790" s="55"/>
      <c r="H790"/>
      <c r="I790"/>
    </row>
    <row r="791" spans="1:9" s="25" customFormat="1">
      <c r="A791"/>
      <c r="B791" s="63"/>
      <c r="C791"/>
      <c r="D791"/>
      <c r="E791" s="3"/>
      <c r="F791" s="3"/>
      <c r="G791" s="55"/>
      <c r="H791"/>
      <c r="I791"/>
    </row>
    <row r="792" spans="1:9" s="25" customFormat="1">
      <c r="A792"/>
      <c r="B792" s="63"/>
      <c r="C792"/>
      <c r="D792"/>
      <c r="E792" s="3"/>
      <c r="F792" s="3"/>
      <c r="G792" s="55"/>
      <c r="H792"/>
      <c r="I792"/>
    </row>
    <row r="793" spans="1:9" s="25" customFormat="1">
      <c r="A793"/>
      <c r="B793" s="63"/>
      <c r="C793"/>
      <c r="D793"/>
      <c r="E793" s="3"/>
      <c r="F793" s="3"/>
      <c r="G793" s="55"/>
      <c r="H793"/>
      <c r="I793"/>
    </row>
    <row r="794" spans="1:9" s="25" customFormat="1">
      <c r="A794"/>
      <c r="B794" s="63"/>
      <c r="C794"/>
      <c r="D794"/>
      <c r="E794" s="3"/>
      <c r="F794" s="3"/>
      <c r="G794" s="55"/>
      <c r="H794"/>
      <c r="I794"/>
    </row>
    <row r="795" spans="1:9" s="25" customFormat="1">
      <c r="A795"/>
      <c r="B795" s="63"/>
      <c r="C795"/>
      <c r="D795"/>
      <c r="E795" s="3"/>
      <c r="F795" s="3"/>
      <c r="G795" s="55"/>
      <c r="H795"/>
      <c r="I795"/>
    </row>
    <row r="796" spans="1:9" s="25" customFormat="1">
      <c r="A796"/>
      <c r="B796" s="63"/>
      <c r="C796"/>
      <c r="D796"/>
      <c r="E796" s="3"/>
      <c r="F796" s="3"/>
      <c r="G796" s="55"/>
      <c r="H796" s="3"/>
      <c r="I796"/>
    </row>
    <row r="797" spans="1:9" s="25" customFormat="1">
      <c r="A797"/>
      <c r="B797" s="63"/>
      <c r="C797"/>
      <c r="D797"/>
      <c r="E797" s="3"/>
      <c r="F797" s="3"/>
      <c r="G797" s="55"/>
      <c r="H797"/>
      <c r="I797"/>
    </row>
    <row r="798" spans="1:9" s="25" customFormat="1">
      <c r="A798"/>
      <c r="B798" s="63"/>
      <c r="C798"/>
      <c r="D798"/>
      <c r="E798" s="3"/>
      <c r="F798" s="3"/>
      <c r="G798" s="55"/>
      <c r="H798"/>
      <c r="I798"/>
    </row>
    <row r="799" spans="1:9" s="25" customFormat="1">
      <c r="A799"/>
      <c r="B799" s="63"/>
      <c r="C799"/>
      <c r="D799"/>
      <c r="E799" s="3"/>
      <c r="F799" s="3"/>
      <c r="G799" s="55"/>
      <c r="H799"/>
      <c r="I799"/>
    </row>
    <row r="800" spans="1:9" s="25" customFormat="1">
      <c r="A800"/>
      <c r="B800" s="63"/>
      <c r="C800"/>
      <c r="D800"/>
      <c r="E800" s="3"/>
      <c r="F800" s="3"/>
      <c r="G800" s="55"/>
      <c r="H800"/>
      <c r="I800"/>
    </row>
    <row r="801" spans="1:9" s="25" customFormat="1">
      <c r="A801"/>
      <c r="B801" s="63"/>
      <c r="C801"/>
      <c r="D801"/>
      <c r="E801" s="3"/>
      <c r="F801" s="3"/>
      <c r="G801" s="55"/>
      <c r="H801"/>
      <c r="I801"/>
    </row>
    <row r="802" spans="1:9" s="25" customFormat="1">
      <c r="A802"/>
      <c r="B802" s="63"/>
      <c r="C802"/>
      <c r="D802"/>
      <c r="E802" s="3"/>
      <c r="F802" s="3"/>
      <c r="G802" s="55"/>
      <c r="H802"/>
      <c r="I802"/>
    </row>
    <row r="803" spans="1:9" s="25" customFormat="1">
      <c r="A803"/>
      <c r="B803" s="63"/>
      <c r="C803"/>
      <c r="D803"/>
      <c r="E803" s="3"/>
      <c r="F803" s="3"/>
      <c r="G803" s="55"/>
      <c r="H803"/>
      <c r="I803"/>
    </row>
    <row r="804" spans="1:9" s="25" customFormat="1">
      <c r="A804"/>
      <c r="B804" s="63"/>
      <c r="C804"/>
      <c r="D804"/>
      <c r="E804" s="3"/>
      <c r="F804" s="3"/>
      <c r="G804" s="55"/>
      <c r="H804"/>
      <c r="I804"/>
    </row>
    <row r="805" spans="1:9" s="25" customFormat="1">
      <c r="A805"/>
      <c r="B805" s="63"/>
      <c r="C805"/>
      <c r="D805"/>
      <c r="E805" s="3"/>
      <c r="F805" s="3"/>
      <c r="G805" s="55"/>
      <c r="H805"/>
      <c r="I805"/>
    </row>
    <row r="806" spans="1:9" s="25" customFormat="1">
      <c r="A806"/>
      <c r="B806" s="63"/>
      <c r="C806"/>
      <c r="D806"/>
      <c r="E806" s="3"/>
      <c r="F806" s="3"/>
      <c r="G806" s="55"/>
      <c r="H806"/>
      <c r="I806"/>
    </row>
    <row r="807" spans="1:9" s="25" customFormat="1">
      <c r="A807"/>
      <c r="B807" s="63"/>
      <c r="C807"/>
      <c r="D807"/>
      <c r="E807" s="3"/>
      <c r="F807" s="3"/>
      <c r="G807" s="55"/>
      <c r="H807"/>
      <c r="I807"/>
    </row>
    <row r="808" spans="1:9" s="25" customFormat="1">
      <c r="A808"/>
      <c r="B808" s="63"/>
      <c r="C808"/>
      <c r="D808"/>
      <c r="E808" s="3"/>
      <c r="F808" s="3"/>
      <c r="G808" s="55"/>
      <c r="H808"/>
      <c r="I808"/>
    </row>
    <row r="809" spans="1:9" s="25" customFormat="1">
      <c r="A809"/>
      <c r="B809" s="63"/>
      <c r="C809"/>
      <c r="D809"/>
      <c r="E809" s="3"/>
      <c r="F809" s="3"/>
      <c r="G809" s="55"/>
      <c r="H809"/>
      <c r="I809"/>
    </row>
    <row r="810" spans="1:9" s="25" customFormat="1">
      <c r="A810"/>
      <c r="B810" s="63"/>
      <c r="C810"/>
      <c r="D810"/>
      <c r="E810" s="3"/>
      <c r="F810" s="3"/>
      <c r="G810" s="55"/>
      <c r="H810"/>
      <c r="I810"/>
    </row>
    <row r="811" spans="1:9" s="25" customFormat="1">
      <c r="A811"/>
      <c r="B811" s="63"/>
      <c r="C811"/>
      <c r="D811"/>
      <c r="E811" s="3"/>
      <c r="F811" s="3"/>
      <c r="G811" s="55"/>
      <c r="H811"/>
      <c r="I811"/>
    </row>
    <row r="812" spans="1:9" s="25" customFormat="1">
      <c r="A812"/>
      <c r="B812" s="63"/>
      <c r="C812"/>
      <c r="D812"/>
      <c r="E812" s="3"/>
      <c r="F812" s="3"/>
      <c r="G812" s="55"/>
      <c r="H812"/>
      <c r="I812"/>
    </row>
    <row r="813" spans="1:9" s="25" customFormat="1">
      <c r="A813"/>
      <c r="B813" s="63"/>
      <c r="C813"/>
      <c r="D813"/>
      <c r="E813" s="3"/>
      <c r="F813" s="3"/>
      <c r="G813" s="55"/>
      <c r="H813"/>
      <c r="I813"/>
    </row>
    <row r="814" spans="1:9" s="25" customFormat="1">
      <c r="A814"/>
      <c r="B814" s="63"/>
      <c r="C814"/>
      <c r="D814"/>
      <c r="E814" s="3"/>
      <c r="F814" s="3"/>
      <c r="G814" s="55"/>
      <c r="H814"/>
      <c r="I814"/>
    </row>
    <row r="815" spans="1:9" s="25" customFormat="1">
      <c r="A815"/>
      <c r="B815" s="63"/>
      <c r="C815"/>
      <c r="D815"/>
      <c r="E815" s="3"/>
      <c r="F815" s="3"/>
      <c r="G815" s="55"/>
      <c r="H815"/>
      <c r="I815"/>
    </row>
    <row r="816" spans="1:9" s="25" customFormat="1">
      <c r="A816"/>
      <c r="B816" s="63"/>
      <c r="C816"/>
      <c r="D816"/>
      <c r="E816" s="3"/>
      <c r="F816" s="3"/>
      <c r="G816" s="55"/>
      <c r="H816"/>
      <c r="I816"/>
    </row>
    <row r="817" spans="1:9" s="25" customFormat="1">
      <c r="A817"/>
      <c r="B817" s="63"/>
      <c r="C817"/>
      <c r="D817"/>
      <c r="E817" s="3"/>
      <c r="F817" s="3"/>
      <c r="G817" s="55"/>
      <c r="H817"/>
      <c r="I817"/>
    </row>
    <row r="818" spans="1:9" s="25" customFormat="1">
      <c r="A818"/>
      <c r="B818" s="63"/>
      <c r="C818"/>
      <c r="D818"/>
      <c r="E818" s="3"/>
      <c r="F818" s="3"/>
      <c r="G818" s="55"/>
      <c r="H818"/>
      <c r="I818"/>
    </row>
    <row r="819" spans="1:9" s="25" customFormat="1">
      <c r="A819"/>
      <c r="B819" s="63"/>
      <c r="C819"/>
      <c r="D819"/>
      <c r="E819" s="3"/>
      <c r="F819" s="3"/>
      <c r="G819" s="55"/>
      <c r="H819"/>
      <c r="I819"/>
    </row>
    <row r="820" spans="1:9" s="25" customFormat="1">
      <c r="A820"/>
      <c r="B820" s="63"/>
      <c r="C820"/>
      <c r="D820"/>
      <c r="E820" s="3"/>
      <c r="F820" s="3"/>
      <c r="G820" s="55"/>
      <c r="H820"/>
      <c r="I820"/>
    </row>
    <row r="821" spans="1:9" s="25" customFormat="1">
      <c r="A821"/>
      <c r="B821" s="63"/>
      <c r="C821"/>
      <c r="D821"/>
      <c r="E821" s="3"/>
      <c r="F821" s="3"/>
      <c r="G821" s="55"/>
      <c r="H821"/>
      <c r="I821"/>
    </row>
    <row r="822" spans="1:9" s="25" customFormat="1">
      <c r="A822"/>
      <c r="B822" s="63"/>
      <c r="C822"/>
      <c r="D822"/>
      <c r="E822" s="3"/>
      <c r="F822" s="3"/>
      <c r="G822" s="55"/>
      <c r="H822"/>
      <c r="I822"/>
    </row>
    <row r="823" spans="1:9" s="25" customFormat="1">
      <c r="A823"/>
      <c r="B823" s="63"/>
      <c r="C823"/>
      <c r="D823"/>
      <c r="E823" s="3"/>
      <c r="F823" s="3"/>
      <c r="G823" s="55"/>
      <c r="H823"/>
      <c r="I823"/>
    </row>
    <row r="824" spans="1:9" s="25" customFormat="1">
      <c r="A824"/>
      <c r="B824" s="63"/>
      <c r="C824"/>
      <c r="D824"/>
      <c r="E824" s="3"/>
      <c r="F824" s="3"/>
      <c r="G824" s="55"/>
      <c r="H824"/>
      <c r="I824"/>
    </row>
    <row r="825" spans="1:9" s="25" customFormat="1">
      <c r="A825"/>
      <c r="B825" s="63"/>
      <c r="C825"/>
      <c r="D825"/>
      <c r="E825" s="3"/>
      <c r="F825" s="3"/>
      <c r="G825" s="55"/>
      <c r="H825"/>
      <c r="I825"/>
    </row>
    <row r="826" spans="1:9" s="25" customFormat="1">
      <c r="A826"/>
      <c r="B826" s="63"/>
      <c r="C826"/>
      <c r="D826"/>
      <c r="E826" s="3"/>
      <c r="F826" s="3"/>
      <c r="G826" s="55"/>
      <c r="H826"/>
      <c r="I826"/>
    </row>
    <row r="827" spans="1:9" s="25" customFormat="1">
      <c r="A827"/>
      <c r="B827" s="63"/>
      <c r="C827"/>
      <c r="D827"/>
      <c r="E827" s="3"/>
      <c r="F827" s="3"/>
      <c r="G827" s="55"/>
      <c r="H827"/>
      <c r="I827"/>
    </row>
    <row r="828" spans="1:9" s="25" customFormat="1">
      <c r="A828"/>
      <c r="B828" s="63"/>
      <c r="C828"/>
      <c r="D828"/>
      <c r="E828" s="3"/>
      <c r="F828" s="3"/>
      <c r="G828" s="55"/>
      <c r="H828"/>
      <c r="I828"/>
    </row>
    <row r="829" spans="1:9" s="25" customFormat="1">
      <c r="A829"/>
      <c r="B829" s="63"/>
      <c r="C829"/>
      <c r="D829"/>
      <c r="E829" s="3"/>
      <c r="F829" s="3"/>
      <c r="G829" s="55"/>
      <c r="H829"/>
      <c r="I829"/>
    </row>
    <row r="830" spans="1:9" s="25" customFormat="1">
      <c r="A830"/>
      <c r="B830" s="63"/>
      <c r="C830"/>
      <c r="D830"/>
      <c r="E830" s="3"/>
      <c r="F830" s="3"/>
      <c r="G830" s="55"/>
      <c r="H830"/>
      <c r="I830"/>
    </row>
    <row r="831" spans="1:9" s="25" customFormat="1">
      <c r="A831"/>
      <c r="B831" s="63"/>
      <c r="C831"/>
      <c r="D831"/>
      <c r="E831" s="3"/>
      <c r="F831" s="3"/>
      <c r="G831" s="55"/>
      <c r="H831"/>
      <c r="I831"/>
    </row>
    <row r="832" spans="1:9" s="25" customFormat="1">
      <c r="A832"/>
      <c r="B832" s="63"/>
      <c r="C832"/>
      <c r="D832"/>
      <c r="E832" s="3"/>
      <c r="F832" s="3"/>
      <c r="G832" s="55"/>
      <c r="H832"/>
      <c r="I832"/>
    </row>
    <row r="833" spans="1:9" s="25" customFormat="1">
      <c r="A833"/>
      <c r="B833" s="63"/>
      <c r="C833"/>
      <c r="D833"/>
      <c r="E833" s="3"/>
      <c r="F833" s="3"/>
      <c r="G833" s="55"/>
      <c r="H833"/>
      <c r="I833"/>
    </row>
    <row r="834" spans="1:9" s="25" customFormat="1">
      <c r="A834"/>
      <c r="B834" s="63"/>
      <c r="C834"/>
      <c r="D834"/>
      <c r="E834" s="3"/>
      <c r="F834" s="3"/>
      <c r="G834" s="55"/>
      <c r="H834"/>
      <c r="I834"/>
    </row>
    <row r="835" spans="1:9" s="25" customFormat="1">
      <c r="A835"/>
      <c r="B835" s="63"/>
      <c r="C835"/>
      <c r="D835"/>
      <c r="E835" s="3"/>
      <c r="F835" s="3"/>
      <c r="G835" s="55"/>
      <c r="H835"/>
      <c r="I835"/>
    </row>
    <row r="836" spans="1:9" s="25" customFormat="1">
      <c r="A836"/>
      <c r="B836" s="63"/>
      <c r="C836"/>
      <c r="D836"/>
      <c r="E836" s="3"/>
      <c r="F836" s="3"/>
      <c r="G836" s="55"/>
      <c r="H836"/>
      <c r="I836"/>
    </row>
    <row r="837" spans="1:9" s="25" customFormat="1">
      <c r="A837"/>
      <c r="B837" s="63"/>
      <c r="C837"/>
      <c r="D837"/>
      <c r="E837" s="3"/>
      <c r="F837" s="3"/>
      <c r="G837" s="55"/>
      <c r="H837"/>
      <c r="I837"/>
    </row>
    <row r="838" spans="1:9" s="25" customFormat="1">
      <c r="A838"/>
      <c r="B838" s="63"/>
      <c r="C838"/>
      <c r="D838"/>
      <c r="E838" s="3"/>
      <c r="F838" s="3"/>
      <c r="G838" s="55"/>
      <c r="H838"/>
      <c r="I838"/>
    </row>
    <row r="839" spans="1:9" s="25" customFormat="1">
      <c r="A839"/>
      <c r="B839" s="63"/>
      <c r="C839"/>
      <c r="D839"/>
      <c r="E839" s="3"/>
      <c r="F839" s="3"/>
      <c r="G839" s="55"/>
      <c r="H839"/>
      <c r="I839"/>
    </row>
    <row r="840" spans="1:9" s="25" customFormat="1">
      <c r="A840"/>
      <c r="B840" s="63"/>
      <c r="C840"/>
      <c r="D840"/>
      <c r="E840" s="3"/>
      <c r="F840" s="3"/>
      <c r="G840" s="55"/>
      <c r="H840"/>
      <c r="I840"/>
    </row>
    <row r="841" spans="1:9" s="25" customFormat="1">
      <c r="A841"/>
      <c r="B841" s="63"/>
      <c r="C841"/>
      <c r="D841"/>
      <c r="E841" s="3"/>
      <c r="F841" s="3"/>
      <c r="G841" s="55"/>
      <c r="H841"/>
      <c r="I841"/>
    </row>
    <row r="842" spans="1:9" s="25" customFormat="1">
      <c r="A842"/>
      <c r="B842" s="63"/>
      <c r="C842"/>
      <c r="D842"/>
      <c r="E842" s="3"/>
      <c r="F842" s="3"/>
      <c r="G842" s="55"/>
      <c r="H842"/>
      <c r="I842"/>
    </row>
    <row r="843" spans="1:9" s="25" customFormat="1">
      <c r="A843"/>
      <c r="B843" s="63"/>
      <c r="C843"/>
      <c r="D843"/>
      <c r="E843" s="3"/>
      <c r="F843" s="3"/>
      <c r="G843" s="55"/>
      <c r="H843"/>
      <c r="I843"/>
    </row>
    <row r="844" spans="1:9" s="25" customFormat="1">
      <c r="A844"/>
      <c r="B844" s="63"/>
      <c r="C844"/>
      <c r="D844"/>
      <c r="E844" s="3"/>
      <c r="F844" s="3"/>
      <c r="G844" s="55"/>
      <c r="H844"/>
      <c r="I844"/>
    </row>
    <row r="845" spans="1:9" s="25" customFormat="1">
      <c r="A845"/>
      <c r="B845" s="63"/>
      <c r="C845"/>
      <c r="D845"/>
      <c r="E845" s="3"/>
      <c r="F845" s="3"/>
      <c r="G845" s="55"/>
      <c r="H845"/>
      <c r="I845"/>
    </row>
    <row r="846" spans="1:9" s="25" customFormat="1">
      <c r="A846"/>
      <c r="B846" s="63"/>
      <c r="C846"/>
      <c r="D846"/>
      <c r="E846" s="3"/>
      <c r="F846" s="3"/>
      <c r="G846" s="55"/>
      <c r="H846"/>
      <c r="I846"/>
    </row>
    <row r="847" spans="1:9" s="25" customFormat="1">
      <c r="A847"/>
      <c r="B847" s="63"/>
      <c r="C847"/>
      <c r="D847"/>
      <c r="E847" s="3"/>
      <c r="F847" s="3"/>
      <c r="G847" s="55"/>
      <c r="H847"/>
      <c r="I847"/>
    </row>
    <row r="848" spans="1:9" s="25" customFormat="1">
      <c r="A848"/>
      <c r="B848" s="63"/>
      <c r="C848"/>
      <c r="D848"/>
      <c r="E848" s="3"/>
      <c r="F848" s="3"/>
      <c r="G848" s="55"/>
      <c r="H848"/>
      <c r="I848"/>
    </row>
    <row r="849" spans="1:9" s="25" customFormat="1">
      <c r="A849"/>
      <c r="B849" s="63"/>
      <c r="C849"/>
      <c r="D849"/>
      <c r="E849" s="3"/>
      <c r="F849" s="3"/>
      <c r="G849" s="55"/>
      <c r="H849"/>
      <c r="I849"/>
    </row>
    <row r="850" spans="1:9" s="25" customFormat="1">
      <c r="A850"/>
      <c r="B850" s="63"/>
      <c r="C850"/>
      <c r="D850"/>
      <c r="E850" s="3"/>
      <c r="F850" s="3"/>
      <c r="G850" s="55"/>
      <c r="H850"/>
      <c r="I850"/>
    </row>
    <row r="851" spans="1:9" s="25" customFormat="1">
      <c r="A851"/>
      <c r="B851" s="63"/>
      <c r="C851"/>
      <c r="D851"/>
      <c r="E851" s="3"/>
      <c r="F851" s="3"/>
      <c r="G851" s="55"/>
      <c r="H851"/>
      <c r="I851"/>
    </row>
    <row r="852" spans="1:9" s="25" customFormat="1">
      <c r="A852"/>
      <c r="B852" s="63"/>
      <c r="C852"/>
      <c r="D852"/>
      <c r="E852" s="3"/>
      <c r="F852" s="3"/>
      <c r="G852" s="55"/>
      <c r="H852"/>
      <c r="I852"/>
    </row>
    <row r="853" spans="1:9" s="25" customFormat="1">
      <c r="A853"/>
      <c r="B853" s="63"/>
      <c r="C853"/>
      <c r="D853"/>
      <c r="E853" s="3"/>
      <c r="F853" s="3"/>
      <c r="G853" s="55"/>
      <c r="H853"/>
      <c r="I853"/>
    </row>
    <row r="854" spans="1:9" s="25" customFormat="1">
      <c r="A854"/>
      <c r="B854" s="63"/>
      <c r="C854"/>
      <c r="D854"/>
      <c r="E854" s="3"/>
      <c r="F854" s="3"/>
      <c r="G854" s="55"/>
      <c r="H854"/>
      <c r="I854"/>
    </row>
    <row r="855" spans="1:9" s="25" customFormat="1">
      <c r="A855"/>
      <c r="B855" s="63"/>
      <c r="C855"/>
      <c r="D855"/>
      <c r="E855" s="3"/>
      <c r="F855" s="3"/>
      <c r="G855" s="55"/>
      <c r="H855"/>
      <c r="I855"/>
    </row>
    <row r="856" spans="1:9" s="25" customFormat="1">
      <c r="A856"/>
      <c r="B856" s="63"/>
      <c r="C856"/>
      <c r="D856"/>
      <c r="E856" s="3"/>
      <c r="F856" s="3"/>
      <c r="G856" s="55"/>
      <c r="H856"/>
      <c r="I856"/>
    </row>
    <row r="857" spans="1:9" s="25" customFormat="1">
      <c r="A857"/>
      <c r="B857" s="63"/>
      <c r="C857"/>
      <c r="D857"/>
      <c r="E857" s="3"/>
      <c r="F857" s="3"/>
      <c r="G857" s="55"/>
      <c r="H857"/>
      <c r="I857"/>
    </row>
    <row r="858" spans="1:9" s="25" customFormat="1">
      <c r="A858"/>
      <c r="B858" s="63"/>
      <c r="C858"/>
      <c r="D858"/>
      <c r="E858" s="3"/>
      <c r="F858" s="3"/>
      <c r="G858" s="55"/>
      <c r="H858"/>
      <c r="I858"/>
    </row>
    <row r="859" spans="1:9" s="25" customFormat="1">
      <c r="A859"/>
      <c r="B859" s="63"/>
      <c r="C859"/>
      <c r="D859"/>
      <c r="E859" s="3"/>
      <c r="F859" s="3"/>
      <c r="G859" s="55"/>
      <c r="H859"/>
      <c r="I859"/>
    </row>
    <row r="860" spans="1:9" s="25" customFormat="1">
      <c r="A860"/>
      <c r="B860" s="63"/>
      <c r="C860"/>
      <c r="D860"/>
      <c r="E860" s="3"/>
      <c r="F860" s="3"/>
      <c r="G860" s="55"/>
      <c r="H860"/>
      <c r="I860"/>
    </row>
    <row r="861" spans="1:9" s="25" customFormat="1">
      <c r="A861"/>
      <c r="B861" s="63"/>
      <c r="C861"/>
      <c r="D861"/>
      <c r="E861" s="3"/>
      <c r="F861" s="3"/>
      <c r="G861" s="55"/>
      <c r="H861"/>
      <c r="I861"/>
    </row>
    <row r="862" spans="1:9" s="25" customFormat="1">
      <c r="A862"/>
      <c r="B862" s="63"/>
      <c r="C862"/>
      <c r="D862"/>
      <c r="E862" s="3"/>
      <c r="F862" s="3"/>
      <c r="G862" s="55"/>
      <c r="H862"/>
      <c r="I862"/>
    </row>
    <row r="863" spans="1:9" s="25" customFormat="1">
      <c r="A863"/>
      <c r="B863" s="63"/>
      <c r="C863"/>
      <c r="D863"/>
      <c r="E863" s="3"/>
      <c r="F863" s="3"/>
      <c r="G863" s="55"/>
      <c r="H863"/>
      <c r="I863"/>
    </row>
    <row r="864" spans="1:9" s="25" customFormat="1">
      <c r="A864"/>
      <c r="B864" s="63"/>
      <c r="C864"/>
      <c r="D864"/>
      <c r="E864" s="3"/>
      <c r="F864" s="3"/>
      <c r="G864" s="55"/>
      <c r="H864"/>
      <c r="I864"/>
    </row>
    <row r="865" spans="1:9" s="25" customFormat="1">
      <c r="A865"/>
      <c r="B865" s="63"/>
      <c r="C865"/>
      <c r="D865"/>
      <c r="E865" s="3"/>
      <c r="F865" s="3"/>
      <c r="G865" s="55"/>
      <c r="H865"/>
      <c r="I865"/>
    </row>
    <row r="866" spans="1:9" s="25" customFormat="1">
      <c r="A866"/>
      <c r="B866" s="63"/>
      <c r="C866"/>
      <c r="D866"/>
      <c r="E866" s="3"/>
      <c r="F866" s="3"/>
      <c r="G866" s="55"/>
      <c r="H866"/>
      <c r="I866"/>
    </row>
    <row r="867" spans="1:9" s="25" customFormat="1">
      <c r="A867"/>
      <c r="B867" s="63"/>
      <c r="C867"/>
      <c r="D867"/>
      <c r="E867" s="3"/>
      <c r="F867" s="3"/>
      <c r="G867" s="55"/>
      <c r="H867"/>
      <c r="I867"/>
    </row>
    <row r="868" spans="1:9" s="25" customFormat="1">
      <c r="A868"/>
      <c r="B868" s="63"/>
      <c r="C868"/>
      <c r="D868"/>
      <c r="E868" s="3"/>
      <c r="F868" s="3"/>
      <c r="G868" s="55"/>
      <c r="H868"/>
      <c r="I868"/>
    </row>
    <row r="869" spans="1:9" s="25" customFormat="1">
      <c r="A869"/>
      <c r="B869" s="63"/>
      <c r="C869"/>
      <c r="D869"/>
      <c r="E869" s="3"/>
      <c r="F869" s="3"/>
      <c r="G869" s="55"/>
      <c r="H869"/>
      <c r="I869"/>
    </row>
    <row r="870" spans="1:9" s="25" customFormat="1">
      <c r="A870"/>
      <c r="B870" s="63"/>
      <c r="C870"/>
      <c r="D870"/>
      <c r="E870" s="3"/>
      <c r="F870" s="3"/>
      <c r="G870" s="55"/>
      <c r="H870"/>
      <c r="I870"/>
    </row>
    <row r="871" spans="1:9" s="25" customFormat="1">
      <c r="A871"/>
      <c r="B871" s="63"/>
      <c r="C871"/>
      <c r="D871"/>
      <c r="E871" s="3"/>
      <c r="F871" s="3"/>
      <c r="G871" s="55"/>
      <c r="H871"/>
      <c r="I871"/>
    </row>
    <row r="872" spans="1:9" s="25" customFormat="1">
      <c r="A872"/>
      <c r="B872" s="63"/>
      <c r="C872"/>
      <c r="D872"/>
      <c r="E872" s="3"/>
      <c r="F872" s="3"/>
      <c r="G872" s="55"/>
      <c r="H872"/>
      <c r="I872"/>
    </row>
    <row r="873" spans="1:9" s="25" customFormat="1">
      <c r="A873"/>
      <c r="B873" s="63"/>
      <c r="C873"/>
      <c r="D873"/>
      <c r="E873" s="3"/>
      <c r="F873" s="3"/>
      <c r="G873" s="55"/>
      <c r="H873"/>
      <c r="I873"/>
    </row>
    <row r="874" spans="1:9" s="25" customFormat="1">
      <c r="A874"/>
      <c r="B874" s="63"/>
      <c r="C874"/>
      <c r="D874"/>
      <c r="E874" s="3"/>
      <c r="F874" s="3"/>
      <c r="G874" s="55"/>
      <c r="H874"/>
      <c r="I874"/>
    </row>
    <row r="875" spans="1:9" s="25" customFormat="1">
      <c r="A875"/>
      <c r="B875" s="63"/>
      <c r="C875"/>
      <c r="D875"/>
      <c r="E875" s="3"/>
      <c r="F875" s="3"/>
      <c r="G875" s="55"/>
      <c r="H875"/>
      <c r="I875"/>
    </row>
    <row r="876" spans="1:9" s="25" customFormat="1">
      <c r="A876"/>
      <c r="B876" s="63"/>
      <c r="C876"/>
      <c r="D876"/>
      <c r="E876" s="3"/>
      <c r="F876" s="3"/>
      <c r="G876" s="55"/>
      <c r="H876"/>
      <c r="I876"/>
    </row>
    <row r="877" spans="1:9" s="25" customFormat="1">
      <c r="A877"/>
      <c r="B877" s="63"/>
      <c r="C877"/>
      <c r="D877"/>
      <c r="E877" s="3"/>
      <c r="F877" s="3"/>
      <c r="G877" s="55"/>
      <c r="H877"/>
      <c r="I877"/>
    </row>
    <row r="878" spans="1:9" s="25" customFormat="1">
      <c r="A878"/>
      <c r="B878" s="63"/>
      <c r="C878"/>
      <c r="D878"/>
      <c r="E878" s="3"/>
      <c r="F878" s="3"/>
      <c r="G878" s="55"/>
      <c r="H878"/>
      <c r="I878"/>
    </row>
    <row r="879" spans="1:9" s="25" customFormat="1">
      <c r="A879"/>
      <c r="B879" s="63"/>
      <c r="C879"/>
      <c r="D879"/>
      <c r="E879" s="3"/>
      <c r="F879" s="3"/>
      <c r="G879" s="55"/>
      <c r="H879"/>
      <c r="I879"/>
    </row>
    <row r="880" spans="1:9" s="25" customFormat="1">
      <c r="A880"/>
      <c r="B880" s="63"/>
      <c r="C880"/>
      <c r="D880"/>
      <c r="E880" s="3"/>
      <c r="F880" s="3"/>
      <c r="G880" s="55"/>
      <c r="H880"/>
      <c r="I880"/>
    </row>
    <row r="881" spans="1:9" s="25" customFormat="1">
      <c r="A881"/>
      <c r="B881" s="63"/>
      <c r="C881"/>
      <c r="D881"/>
      <c r="E881" s="3"/>
      <c r="F881" s="3"/>
      <c r="G881" s="55"/>
      <c r="H881"/>
      <c r="I881"/>
    </row>
    <row r="882" spans="1:9" s="25" customFormat="1">
      <c r="A882"/>
      <c r="B882" s="63"/>
      <c r="C882"/>
      <c r="D882"/>
      <c r="E882" s="3"/>
      <c r="F882" s="3"/>
      <c r="G882" s="55"/>
      <c r="H882"/>
      <c r="I882"/>
    </row>
    <row r="883" spans="1:9" s="25" customFormat="1">
      <c r="A883"/>
      <c r="B883" s="63"/>
      <c r="C883"/>
      <c r="D883"/>
      <c r="E883" s="3"/>
      <c r="F883" s="3"/>
      <c r="G883" s="55"/>
      <c r="H883"/>
      <c r="I883"/>
    </row>
    <row r="884" spans="1:9" s="25" customFormat="1">
      <c r="A884"/>
      <c r="B884" s="63"/>
      <c r="C884"/>
      <c r="D884"/>
      <c r="E884" s="3"/>
      <c r="F884" s="3"/>
      <c r="G884" s="55"/>
      <c r="H884"/>
      <c r="I884"/>
    </row>
    <row r="885" spans="1:9" s="25" customFormat="1">
      <c r="A885"/>
      <c r="B885" s="63"/>
      <c r="C885"/>
      <c r="D885"/>
      <c r="E885" s="3"/>
      <c r="F885" s="3"/>
      <c r="G885" s="55"/>
      <c r="H885"/>
      <c r="I885"/>
    </row>
    <row r="886" spans="1:9" s="25" customFormat="1">
      <c r="A886"/>
      <c r="B886" s="63"/>
      <c r="C886"/>
      <c r="D886"/>
      <c r="E886" s="3"/>
      <c r="F886" s="3"/>
      <c r="G886" s="55"/>
      <c r="H886"/>
      <c r="I886"/>
    </row>
    <row r="887" spans="1:9" s="25" customFormat="1">
      <c r="A887"/>
      <c r="B887" s="63"/>
      <c r="C887"/>
      <c r="D887"/>
      <c r="E887" s="3"/>
      <c r="F887" s="3"/>
      <c r="G887" s="55"/>
      <c r="H887"/>
      <c r="I887"/>
    </row>
    <row r="888" spans="1:9" s="25" customFormat="1">
      <c r="A888"/>
      <c r="B888" s="63"/>
      <c r="C888"/>
      <c r="D888"/>
      <c r="E888" s="3"/>
      <c r="F888" s="3"/>
      <c r="G888" s="55"/>
      <c r="H888"/>
      <c r="I888"/>
    </row>
    <row r="889" spans="1:9" s="25" customFormat="1">
      <c r="A889"/>
      <c r="B889" s="63"/>
      <c r="C889"/>
      <c r="D889"/>
      <c r="E889" s="3"/>
      <c r="F889" s="3"/>
      <c r="G889" s="55"/>
      <c r="H889"/>
      <c r="I889"/>
    </row>
    <row r="890" spans="1:9" s="25" customFormat="1">
      <c r="A890"/>
      <c r="B890" s="63"/>
      <c r="C890"/>
      <c r="D890"/>
      <c r="E890" s="3"/>
      <c r="F890" s="3"/>
      <c r="G890" s="55"/>
      <c r="H890"/>
      <c r="I890"/>
    </row>
    <row r="891" spans="1:9" s="25" customFormat="1">
      <c r="A891"/>
      <c r="B891" s="63"/>
      <c r="C891"/>
      <c r="D891"/>
      <c r="E891" s="3"/>
      <c r="F891" s="3"/>
      <c r="G891" s="55"/>
      <c r="H891"/>
      <c r="I891"/>
    </row>
    <row r="892" spans="1:9" s="25" customFormat="1">
      <c r="A892"/>
      <c r="B892" s="63"/>
      <c r="C892"/>
      <c r="D892"/>
      <c r="E892" s="3"/>
      <c r="F892" s="3"/>
      <c r="G892" s="55"/>
      <c r="H892"/>
      <c r="I892"/>
    </row>
    <row r="893" spans="1:9" s="25" customFormat="1">
      <c r="A893"/>
      <c r="B893" s="63"/>
      <c r="C893"/>
      <c r="D893"/>
      <c r="E893" s="3"/>
      <c r="F893" s="3"/>
      <c r="G893" s="55"/>
      <c r="H893"/>
      <c r="I893"/>
    </row>
    <row r="894" spans="1:9" s="25" customFormat="1">
      <c r="A894"/>
      <c r="B894" s="63"/>
      <c r="C894"/>
      <c r="D894"/>
      <c r="E894" s="3"/>
      <c r="F894" s="3"/>
      <c r="G894" s="55"/>
      <c r="H894"/>
      <c r="I894"/>
    </row>
    <row r="895" spans="1:9" s="25" customFormat="1">
      <c r="A895"/>
      <c r="B895" s="63"/>
      <c r="C895"/>
      <c r="D895"/>
      <c r="E895" s="3"/>
      <c r="F895" s="3"/>
      <c r="G895" s="55"/>
      <c r="H895"/>
      <c r="I895"/>
    </row>
    <row r="896" spans="1:9" s="25" customFormat="1">
      <c r="A896"/>
      <c r="B896" s="63"/>
      <c r="C896"/>
      <c r="D896"/>
      <c r="E896" s="3"/>
      <c r="F896" s="3"/>
      <c r="G896" s="55"/>
      <c r="H896"/>
      <c r="I896"/>
    </row>
    <row r="897" spans="1:9" s="25" customFormat="1">
      <c r="A897"/>
      <c r="B897" s="63"/>
      <c r="C897"/>
      <c r="D897"/>
      <c r="E897" s="3"/>
      <c r="F897" s="3"/>
      <c r="G897" s="55"/>
      <c r="H897"/>
      <c r="I897"/>
    </row>
    <row r="898" spans="1:9" s="25" customFormat="1">
      <c r="A898"/>
      <c r="B898" s="63"/>
      <c r="C898"/>
      <c r="D898"/>
      <c r="E898" s="3"/>
      <c r="F898" s="3"/>
      <c r="G898" s="55"/>
      <c r="H898"/>
      <c r="I898"/>
    </row>
    <row r="899" spans="1:9" s="25" customFormat="1">
      <c r="A899"/>
      <c r="B899" s="63"/>
      <c r="C899"/>
      <c r="D899"/>
      <c r="E899" s="3"/>
      <c r="F899" s="3"/>
      <c r="G899" s="55"/>
      <c r="H899"/>
      <c r="I899"/>
    </row>
    <row r="900" spans="1:9" s="25" customFormat="1">
      <c r="A900"/>
      <c r="B900" s="63"/>
      <c r="C900"/>
      <c r="D900"/>
      <c r="E900" s="3"/>
      <c r="F900" s="3"/>
      <c r="G900" s="55"/>
      <c r="H900"/>
      <c r="I900"/>
    </row>
    <row r="901" spans="1:9" s="25" customFormat="1">
      <c r="A901"/>
      <c r="B901" s="63"/>
      <c r="C901"/>
      <c r="D901"/>
      <c r="E901" s="3"/>
      <c r="F901" s="3"/>
      <c r="G901" s="55"/>
      <c r="H901"/>
      <c r="I901"/>
    </row>
    <row r="902" spans="1:9" s="25" customFormat="1">
      <c r="A902"/>
      <c r="B902" s="63"/>
      <c r="C902"/>
      <c r="D902"/>
      <c r="E902" s="3"/>
      <c r="F902" s="3"/>
      <c r="G902" s="55"/>
      <c r="H902"/>
      <c r="I902"/>
    </row>
    <row r="903" spans="1:9" s="25" customFormat="1">
      <c r="A903"/>
      <c r="B903" s="63"/>
      <c r="C903"/>
      <c r="D903"/>
      <c r="E903" s="3"/>
      <c r="F903" s="3"/>
      <c r="G903" s="55"/>
      <c r="H903"/>
      <c r="I903"/>
    </row>
    <row r="904" spans="1:9" s="25" customFormat="1">
      <c r="A904"/>
      <c r="B904" s="63"/>
      <c r="C904"/>
      <c r="D904"/>
      <c r="E904" s="3"/>
      <c r="F904" s="3"/>
      <c r="G904" s="55"/>
      <c r="H904"/>
      <c r="I904"/>
    </row>
    <row r="905" spans="1:9" s="25" customFormat="1">
      <c r="A905"/>
      <c r="B905" s="63"/>
      <c r="C905"/>
      <c r="D905"/>
      <c r="E905" s="3"/>
      <c r="F905" s="3"/>
      <c r="G905" s="55"/>
      <c r="H905"/>
      <c r="I905"/>
    </row>
    <row r="906" spans="1:9" s="25" customFormat="1">
      <c r="A906"/>
      <c r="B906" s="63"/>
      <c r="C906"/>
      <c r="D906"/>
      <c r="E906" s="3"/>
      <c r="F906" s="3"/>
      <c r="G906" s="55"/>
      <c r="H906"/>
      <c r="I906"/>
    </row>
    <row r="907" spans="1:9" s="25" customFormat="1">
      <c r="A907"/>
      <c r="B907" s="63"/>
      <c r="C907"/>
      <c r="D907"/>
      <c r="E907" s="3"/>
      <c r="F907" s="3"/>
      <c r="G907" s="55"/>
      <c r="H907"/>
      <c r="I907"/>
    </row>
    <row r="908" spans="1:9" s="25" customFormat="1">
      <c r="A908"/>
      <c r="B908" s="63"/>
      <c r="C908"/>
      <c r="D908"/>
      <c r="E908" s="3"/>
      <c r="F908" s="3"/>
      <c r="G908" s="55"/>
      <c r="H908"/>
      <c r="I908"/>
    </row>
    <row r="909" spans="1:9" s="25" customFormat="1">
      <c r="A909"/>
      <c r="B909" s="63"/>
      <c r="C909"/>
      <c r="D909"/>
      <c r="E909" s="3"/>
      <c r="F909" s="3"/>
      <c r="G909" s="55"/>
      <c r="H909"/>
      <c r="I909"/>
    </row>
    <row r="910" spans="1:9" s="25" customFormat="1">
      <c r="A910"/>
      <c r="B910" s="63"/>
      <c r="C910"/>
      <c r="D910"/>
      <c r="E910" s="3"/>
      <c r="F910" s="3"/>
      <c r="G910" s="55"/>
      <c r="H910"/>
      <c r="I910"/>
    </row>
    <row r="911" spans="1:9" s="25" customFormat="1">
      <c r="A911"/>
      <c r="B911" s="63"/>
      <c r="C911"/>
      <c r="D911"/>
      <c r="E911" s="3"/>
      <c r="F911" s="3"/>
      <c r="G911" s="55"/>
      <c r="H911"/>
      <c r="I911"/>
    </row>
    <row r="912" spans="1:9" s="25" customFormat="1">
      <c r="A912"/>
      <c r="B912" s="63"/>
      <c r="C912"/>
      <c r="D912"/>
      <c r="E912" s="3"/>
      <c r="F912" s="3"/>
      <c r="G912" s="55"/>
      <c r="H912"/>
      <c r="I912"/>
    </row>
    <row r="913" spans="1:9" s="25" customFormat="1">
      <c r="A913"/>
      <c r="B913" s="63"/>
      <c r="C913"/>
      <c r="D913"/>
      <c r="E913" s="3"/>
      <c r="F913" s="3"/>
      <c r="G913" s="55"/>
      <c r="H913"/>
      <c r="I913"/>
    </row>
    <row r="914" spans="1:9" s="25" customFormat="1">
      <c r="A914"/>
      <c r="B914" s="63"/>
      <c r="C914"/>
      <c r="D914"/>
      <c r="E914" s="3"/>
      <c r="F914" s="3"/>
      <c r="G914" s="55"/>
      <c r="H914"/>
      <c r="I914"/>
    </row>
    <row r="915" spans="1:9" s="25" customFormat="1">
      <c r="A915"/>
      <c r="B915" s="63"/>
      <c r="C915"/>
      <c r="D915"/>
      <c r="E915" s="3"/>
      <c r="F915" s="3"/>
      <c r="G915" s="55"/>
      <c r="H915"/>
      <c r="I915"/>
    </row>
    <row r="916" spans="1:9" s="25" customFormat="1">
      <c r="A916"/>
      <c r="B916" s="63"/>
      <c r="C916"/>
      <c r="D916"/>
      <c r="E916" s="3"/>
      <c r="F916" s="3"/>
      <c r="G916" s="55"/>
      <c r="H916"/>
      <c r="I916"/>
    </row>
    <row r="917" spans="1:9" s="25" customFormat="1">
      <c r="A917"/>
      <c r="B917" s="63"/>
      <c r="C917"/>
      <c r="D917"/>
      <c r="E917" s="3"/>
      <c r="F917" s="3"/>
      <c r="G917" s="55"/>
      <c r="H917"/>
      <c r="I917"/>
    </row>
    <row r="918" spans="1:9" s="25" customFormat="1">
      <c r="A918"/>
      <c r="B918" s="63"/>
      <c r="C918"/>
      <c r="D918"/>
      <c r="E918" s="3"/>
      <c r="F918" s="3"/>
      <c r="G918" s="55"/>
      <c r="H918"/>
      <c r="I918"/>
    </row>
    <row r="919" spans="1:9" s="25" customFormat="1">
      <c r="A919"/>
      <c r="B919" s="63"/>
      <c r="C919"/>
      <c r="D919"/>
      <c r="E919" s="3"/>
      <c r="F919" s="3"/>
      <c r="G919" s="55"/>
      <c r="H919"/>
      <c r="I919"/>
    </row>
    <row r="920" spans="1:9" s="25" customFormat="1">
      <c r="A920"/>
      <c r="B920" s="63"/>
      <c r="C920"/>
      <c r="D920"/>
      <c r="E920" s="3"/>
      <c r="F920" s="3"/>
      <c r="G920" s="55"/>
      <c r="H920"/>
      <c r="I920"/>
    </row>
    <row r="921" spans="1:9" s="25" customFormat="1">
      <c r="A921"/>
      <c r="B921" s="63"/>
      <c r="C921"/>
      <c r="D921"/>
      <c r="E921" s="3"/>
      <c r="F921" s="3"/>
      <c r="G921" s="55"/>
      <c r="H921"/>
      <c r="I921"/>
    </row>
    <row r="922" spans="1:9" s="25" customFormat="1">
      <c r="A922"/>
      <c r="B922" s="63"/>
      <c r="C922"/>
      <c r="D922"/>
      <c r="E922" s="3"/>
      <c r="F922" s="3"/>
      <c r="G922" s="55"/>
      <c r="H922"/>
      <c r="I922"/>
    </row>
    <row r="923" spans="1:9" s="25" customFormat="1">
      <c r="A923"/>
      <c r="B923" s="63"/>
      <c r="C923"/>
      <c r="D923"/>
      <c r="E923" s="3"/>
      <c r="F923" s="3"/>
      <c r="G923" s="55"/>
      <c r="H923"/>
      <c r="I923"/>
    </row>
    <row r="924" spans="1:9" s="25" customFormat="1">
      <c r="A924"/>
      <c r="B924" s="63"/>
      <c r="C924"/>
      <c r="D924"/>
      <c r="E924" s="3"/>
      <c r="F924" s="3"/>
      <c r="G924" s="55"/>
      <c r="H924"/>
      <c r="I924"/>
    </row>
    <row r="925" spans="1:9" s="25" customFormat="1">
      <c r="A925"/>
      <c r="B925" s="63"/>
      <c r="C925"/>
      <c r="D925"/>
      <c r="E925" s="3"/>
      <c r="F925" s="3"/>
      <c r="G925" s="55"/>
      <c r="H925"/>
      <c r="I925"/>
    </row>
    <row r="926" spans="1:9" s="25" customFormat="1">
      <c r="A926"/>
      <c r="B926" s="63"/>
      <c r="C926"/>
      <c r="D926"/>
      <c r="E926" s="3"/>
      <c r="F926" s="3"/>
      <c r="G926" s="55"/>
      <c r="H926"/>
      <c r="I926"/>
    </row>
    <row r="927" spans="1:9" s="25" customFormat="1">
      <c r="A927"/>
      <c r="B927" s="63"/>
      <c r="C927"/>
      <c r="D927"/>
      <c r="E927" s="3"/>
      <c r="F927" s="3"/>
      <c r="G927" s="55"/>
      <c r="H927"/>
      <c r="I927"/>
    </row>
    <row r="928" spans="1:9" s="25" customFormat="1">
      <c r="A928"/>
      <c r="B928" s="63"/>
      <c r="C928"/>
      <c r="D928"/>
      <c r="E928" s="3"/>
      <c r="F928" s="3"/>
      <c r="G928" s="55"/>
      <c r="H928"/>
      <c r="I928"/>
    </row>
    <row r="929" spans="1:9" s="25" customFormat="1">
      <c r="A929"/>
      <c r="B929" s="63"/>
      <c r="C929"/>
      <c r="D929"/>
      <c r="E929" s="3"/>
      <c r="F929" s="3"/>
      <c r="G929" s="55"/>
      <c r="H929"/>
      <c r="I929"/>
    </row>
    <row r="930" spans="1:9" s="25" customFormat="1">
      <c r="A930"/>
      <c r="B930" s="63"/>
      <c r="C930"/>
      <c r="D930"/>
      <c r="E930" s="3"/>
      <c r="F930" s="3"/>
      <c r="G930" s="55"/>
      <c r="H930"/>
      <c r="I930"/>
    </row>
    <row r="931" spans="1:9" s="25" customFormat="1">
      <c r="A931"/>
      <c r="B931" s="63"/>
      <c r="C931"/>
      <c r="D931"/>
      <c r="E931" s="3"/>
      <c r="F931" s="3"/>
      <c r="G931" s="55"/>
      <c r="H931"/>
      <c r="I931"/>
    </row>
    <row r="932" spans="1:9" s="25" customFormat="1">
      <c r="A932"/>
      <c r="B932" s="63"/>
      <c r="C932"/>
      <c r="D932"/>
      <c r="E932" s="3"/>
      <c r="F932" s="3"/>
      <c r="G932" s="55"/>
      <c r="H932"/>
      <c r="I932"/>
    </row>
    <row r="933" spans="1:9" s="25" customFormat="1">
      <c r="A933"/>
      <c r="B933" s="63"/>
      <c r="C933"/>
      <c r="D933"/>
      <c r="E933" s="3"/>
      <c r="F933" s="3"/>
      <c r="G933" s="55"/>
      <c r="H933"/>
      <c r="I933"/>
    </row>
    <row r="934" spans="1:9" s="25" customFormat="1">
      <c r="A934"/>
      <c r="B934" s="63"/>
      <c r="C934"/>
      <c r="D934"/>
      <c r="E934" s="3"/>
      <c r="F934" s="3"/>
      <c r="G934" s="55"/>
      <c r="H934"/>
      <c r="I934"/>
    </row>
    <row r="935" spans="1:9" s="25" customFormat="1">
      <c r="A935"/>
      <c r="B935" s="63"/>
      <c r="C935"/>
      <c r="D935"/>
      <c r="E935" s="3"/>
      <c r="F935" s="3"/>
      <c r="G935" s="55"/>
      <c r="H935"/>
      <c r="I935"/>
    </row>
    <row r="936" spans="1:9" s="25" customFormat="1">
      <c r="A936"/>
      <c r="B936" s="63"/>
      <c r="C936"/>
      <c r="D936"/>
      <c r="E936" s="3"/>
      <c r="F936" s="3"/>
      <c r="G936" s="55"/>
      <c r="H936"/>
      <c r="I936"/>
    </row>
    <row r="937" spans="1:9" s="25" customFormat="1">
      <c r="A937"/>
      <c r="B937" s="63"/>
      <c r="C937"/>
      <c r="D937"/>
      <c r="E937" s="3"/>
      <c r="F937" s="3"/>
      <c r="G937" s="55"/>
      <c r="H937"/>
      <c r="I937"/>
    </row>
    <row r="938" spans="1:9" s="25" customFormat="1">
      <c r="A938"/>
      <c r="B938" s="63"/>
      <c r="C938"/>
      <c r="D938"/>
      <c r="E938" s="3"/>
      <c r="F938" s="3"/>
      <c r="G938" s="55"/>
      <c r="H938"/>
      <c r="I938"/>
    </row>
    <row r="939" spans="1:9" s="25" customFormat="1">
      <c r="A939"/>
      <c r="B939" s="63"/>
      <c r="C939"/>
      <c r="D939"/>
      <c r="E939" s="3"/>
      <c r="F939" s="3"/>
      <c r="G939" s="55"/>
      <c r="H939"/>
      <c r="I939"/>
    </row>
    <row r="940" spans="1:9" s="25" customFormat="1">
      <c r="A940"/>
      <c r="B940" s="63"/>
      <c r="C940"/>
      <c r="D940"/>
      <c r="E940" s="3"/>
      <c r="F940" s="3"/>
      <c r="G940" s="55"/>
      <c r="H940"/>
      <c r="I940"/>
    </row>
    <row r="941" spans="1:9" s="25" customFormat="1">
      <c r="A941"/>
      <c r="B941" s="63"/>
      <c r="C941"/>
      <c r="D941"/>
      <c r="E941" s="3"/>
      <c r="F941" s="3"/>
      <c r="G941" s="55"/>
      <c r="H941"/>
      <c r="I941"/>
    </row>
    <row r="942" spans="1:9" s="25" customFormat="1">
      <c r="A942"/>
      <c r="B942" s="63"/>
      <c r="C942"/>
      <c r="D942"/>
      <c r="E942" s="3"/>
      <c r="F942" s="3"/>
      <c r="G942" s="55"/>
      <c r="H942"/>
      <c r="I942"/>
    </row>
    <row r="943" spans="1:9" s="25" customFormat="1">
      <c r="A943"/>
      <c r="B943" s="63"/>
      <c r="C943"/>
      <c r="D943"/>
      <c r="E943" s="3"/>
      <c r="F943" s="3"/>
      <c r="G943" s="55"/>
      <c r="H943"/>
      <c r="I943"/>
    </row>
    <row r="944" spans="1:9" s="25" customFormat="1">
      <c r="A944"/>
      <c r="B944" s="63"/>
      <c r="C944"/>
      <c r="D944"/>
      <c r="E944" s="3"/>
      <c r="F944" s="3"/>
      <c r="G944" s="55"/>
      <c r="H944"/>
      <c r="I944"/>
    </row>
    <row r="945" spans="1:9" s="25" customFormat="1">
      <c r="A945"/>
      <c r="B945" s="63"/>
      <c r="C945"/>
      <c r="D945"/>
      <c r="E945" s="3"/>
      <c r="F945" s="3"/>
      <c r="G945" s="55"/>
      <c r="H945"/>
      <c r="I945"/>
    </row>
    <row r="946" spans="1:9" s="25" customFormat="1">
      <c r="A946"/>
      <c r="B946" s="63"/>
      <c r="C946"/>
      <c r="D946"/>
      <c r="E946" s="3"/>
      <c r="F946" s="3"/>
      <c r="G946" s="55"/>
      <c r="H946"/>
      <c r="I946"/>
    </row>
    <row r="947" spans="1:9" s="25" customFormat="1">
      <c r="A947"/>
      <c r="B947" s="63"/>
      <c r="C947"/>
      <c r="D947"/>
      <c r="E947" s="3"/>
      <c r="F947" s="3"/>
      <c r="G947" s="55"/>
      <c r="H947"/>
      <c r="I947"/>
    </row>
    <row r="948" spans="1:9" s="25" customFormat="1">
      <c r="A948"/>
      <c r="B948" s="63"/>
      <c r="C948"/>
      <c r="D948"/>
      <c r="E948" s="3"/>
      <c r="F948" s="3"/>
      <c r="G948" s="55"/>
      <c r="H948"/>
      <c r="I948"/>
    </row>
    <row r="949" spans="1:9" s="25" customFormat="1">
      <c r="A949"/>
      <c r="B949" s="63"/>
      <c r="C949"/>
      <c r="D949"/>
      <c r="E949" s="3"/>
      <c r="F949" s="3"/>
      <c r="G949" s="55"/>
      <c r="H949"/>
      <c r="I949"/>
    </row>
    <row r="950" spans="1:9" s="25" customFormat="1">
      <c r="A950"/>
      <c r="B950" s="63"/>
      <c r="C950"/>
      <c r="D950"/>
      <c r="E950" s="3"/>
      <c r="F950" s="3"/>
      <c r="G950" s="55"/>
      <c r="H950"/>
      <c r="I950"/>
    </row>
    <row r="951" spans="1:9" s="25" customFormat="1">
      <c r="A951"/>
      <c r="B951" s="63"/>
      <c r="C951"/>
      <c r="D951"/>
      <c r="E951" s="3"/>
      <c r="F951" s="3"/>
      <c r="G951" s="55"/>
      <c r="H951"/>
      <c r="I951"/>
    </row>
    <row r="952" spans="1:9" s="25" customFormat="1">
      <c r="A952"/>
      <c r="B952" s="63"/>
      <c r="C952"/>
      <c r="D952"/>
      <c r="E952" s="3"/>
      <c r="F952" s="3"/>
      <c r="G952" s="55"/>
      <c r="H952"/>
      <c r="I952"/>
    </row>
    <row r="953" spans="1:9" s="25" customFormat="1">
      <c r="A953"/>
      <c r="B953" s="63"/>
      <c r="C953"/>
      <c r="D953"/>
      <c r="E953" s="3"/>
      <c r="F953" s="3"/>
      <c r="G953" s="55"/>
      <c r="H953"/>
      <c r="I953"/>
    </row>
    <row r="954" spans="1:9" s="25" customFormat="1">
      <c r="A954"/>
      <c r="B954" s="63"/>
      <c r="C954"/>
      <c r="D954"/>
      <c r="E954" s="3"/>
      <c r="F954" s="3"/>
      <c r="G954" s="55"/>
      <c r="H954"/>
      <c r="I954"/>
    </row>
    <row r="955" spans="1:9" s="25" customFormat="1">
      <c r="A955"/>
      <c r="B955" s="63"/>
      <c r="C955"/>
      <c r="D955"/>
      <c r="E955" s="3"/>
      <c r="F955" s="3"/>
      <c r="G955" s="55"/>
      <c r="H955"/>
      <c r="I955"/>
    </row>
    <row r="956" spans="1:9" s="25" customFormat="1">
      <c r="A956"/>
      <c r="B956" s="63"/>
      <c r="C956"/>
      <c r="D956"/>
      <c r="E956" s="3"/>
      <c r="F956" s="3"/>
      <c r="G956" s="55"/>
      <c r="H956"/>
      <c r="I956"/>
    </row>
    <row r="957" spans="1:9" s="25" customFormat="1">
      <c r="A957"/>
      <c r="B957" s="63"/>
      <c r="C957"/>
      <c r="D957"/>
      <c r="E957" s="3"/>
      <c r="F957" s="3"/>
      <c r="G957" s="55"/>
      <c r="H957"/>
      <c r="I957"/>
    </row>
    <row r="958" spans="1:9" s="25" customFormat="1">
      <c r="A958"/>
      <c r="B958" s="63"/>
      <c r="C958"/>
      <c r="D958"/>
      <c r="E958" s="3"/>
      <c r="F958" s="3"/>
      <c r="G958" s="55"/>
      <c r="H958"/>
      <c r="I958"/>
    </row>
    <row r="959" spans="1:9" s="25" customFormat="1">
      <c r="A959"/>
      <c r="B959" s="63"/>
      <c r="C959"/>
      <c r="D959"/>
      <c r="E959" s="3"/>
      <c r="F959" s="3"/>
      <c r="G959" s="55"/>
      <c r="H959"/>
      <c r="I959"/>
    </row>
    <row r="960" spans="1:9" s="25" customFormat="1">
      <c r="A960"/>
      <c r="B960" s="63"/>
      <c r="C960"/>
      <c r="D960"/>
      <c r="E960" s="3"/>
      <c r="F960" s="3"/>
      <c r="G960" s="55"/>
      <c r="H960"/>
      <c r="I960"/>
    </row>
    <row r="961" spans="1:9" s="25" customFormat="1">
      <c r="A961"/>
      <c r="B961" s="63"/>
      <c r="C961"/>
      <c r="D961"/>
      <c r="E961" s="3"/>
      <c r="F961" s="3"/>
      <c r="G961" s="55"/>
      <c r="H961"/>
      <c r="I961"/>
    </row>
    <row r="962" spans="1:9" s="25" customFormat="1">
      <c r="A962"/>
      <c r="B962" s="63"/>
      <c r="C962"/>
      <c r="D962"/>
      <c r="E962" s="3"/>
      <c r="F962" s="3"/>
      <c r="G962" s="55"/>
      <c r="H962"/>
      <c r="I962"/>
    </row>
    <row r="963" spans="1:9" s="25" customFormat="1">
      <c r="A963"/>
      <c r="B963" s="63"/>
      <c r="C963"/>
      <c r="D963"/>
      <c r="E963" s="3"/>
      <c r="F963" s="3"/>
      <c r="G963" s="55"/>
      <c r="H963"/>
      <c r="I963"/>
    </row>
    <row r="964" spans="1:9" s="25" customFormat="1">
      <c r="A964"/>
      <c r="B964" s="63"/>
      <c r="C964"/>
      <c r="D964"/>
      <c r="E964" s="3"/>
      <c r="F964" s="3"/>
      <c r="G964" s="55"/>
      <c r="H964"/>
      <c r="I964"/>
    </row>
    <row r="965" spans="1:9" s="25" customFormat="1">
      <c r="A965"/>
      <c r="B965" s="63"/>
      <c r="C965"/>
      <c r="D965"/>
      <c r="E965" s="3"/>
      <c r="F965" s="3"/>
      <c r="G965" s="55"/>
      <c r="H965"/>
      <c r="I965"/>
    </row>
    <row r="966" spans="1:9" s="25" customFormat="1">
      <c r="A966"/>
      <c r="B966" s="63"/>
      <c r="C966"/>
      <c r="D966"/>
      <c r="E966" s="3"/>
      <c r="F966" s="3"/>
      <c r="G966" s="55"/>
      <c r="H966"/>
      <c r="I966"/>
    </row>
    <row r="967" spans="1:9" s="25" customFormat="1">
      <c r="A967"/>
      <c r="B967" s="63"/>
      <c r="C967"/>
      <c r="D967"/>
      <c r="E967" s="3"/>
      <c r="F967" s="3"/>
      <c r="G967" s="55"/>
      <c r="H967"/>
      <c r="I967"/>
    </row>
    <row r="968" spans="1:9" s="25" customFormat="1">
      <c r="A968"/>
      <c r="B968" s="63"/>
      <c r="C968"/>
      <c r="D968"/>
      <c r="E968" s="3"/>
      <c r="F968" s="3"/>
      <c r="G968" s="55"/>
      <c r="H968"/>
      <c r="I968"/>
    </row>
    <row r="969" spans="1:9" s="25" customFormat="1">
      <c r="A969"/>
      <c r="B969" s="63"/>
      <c r="C969"/>
      <c r="D969"/>
      <c r="E969" s="3"/>
      <c r="F969" s="3"/>
      <c r="G969" s="55"/>
      <c r="H969"/>
      <c r="I969"/>
    </row>
    <row r="970" spans="1:9" s="25" customFormat="1">
      <c r="A970"/>
      <c r="B970" s="63"/>
      <c r="C970"/>
      <c r="D970"/>
      <c r="E970" s="3"/>
      <c r="F970" s="3"/>
      <c r="G970" s="55"/>
      <c r="H970"/>
      <c r="I970"/>
    </row>
    <row r="971" spans="1:9" s="25" customFormat="1">
      <c r="A971"/>
      <c r="B971" s="63"/>
      <c r="C971"/>
      <c r="D971"/>
      <c r="E971" s="3"/>
      <c r="F971" s="3"/>
      <c r="G971" s="55"/>
      <c r="H971"/>
      <c r="I971"/>
    </row>
    <row r="972" spans="1:9" s="25" customFormat="1">
      <c r="A972"/>
      <c r="B972" s="63"/>
      <c r="C972"/>
      <c r="D972"/>
      <c r="E972" s="3"/>
      <c r="F972" s="3"/>
      <c r="G972" s="55"/>
      <c r="H972"/>
      <c r="I972"/>
    </row>
    <row r="973" spans="1:9" s="25" customFormat="1">
      <c r="A973"/>
      <c r="B973" s="63"/>
      <c r="C973"/>
      <c r="D973"/>
      <c r="E973" s="3"/>
      <c r="F973" s="3"/>
      <c r="G973" s="55"/>
      <c r="H973"/>
      <c r="I973"/>
    </row>
    <row r="974" spans="1:9" s="25" customFormat="1">
      <c r="A974"/>
      <c r="B974" s="63"/>
      <c r="C974"/>
      <c r="D974"/>
      <c r="E974" s="3"/>
      <c r="F974" s="3"/>
      <c r="G974" s="55"/>
      <c r="H974"/>
      <c r="I974"/>
    </row>
    <row r="975" spans="1:9" s="25" customFormat="1">
      <c r="A975"/>
      <c r="B975" s="63"/>
      <c r="C975"/>
      <c r="D975"/>
      <c r="E975" s="3"/>
      <c r="F975" s="3"/>
      <c r="G975" s="55"/>
      <c r="H975"/>
      <c r="I975"/>
    </row>
    <row r="976" spans="1:9" s="25" customFormat="1">
      <c r="A976"/>
      <c r="B976" s="63"/>
      <c r="C976"/>
      <c r="D976"/>
      <c r="E976" s="3"/>
      <c r="F976" s="3"/>
      <c r="G976" s="55"/>
      <c r="H976"/>
      <c r="I976"/>
    </row>
    <row r="977" spans="1:9" s="25" customFormat="1">
      <c r="A977"/>
      <c r="B977" s="63"/>
      <c r="C977"/>
      <c r="D977"/>
      <c r="E977" s="3"/>
      <c r="F977" s="3"/>
      <c r="G977" s="55"/>
      <c r="H977"/>
      <c r="I977"/>
    </row>
    <row r="978" spans="1:9" s="25" customFormat="1">
      <c r="A978"/>
      <c r="B978" s="63"/>
      <c r="C978"/>
      <c r="D978"/>
      <c r="E978" s="3"/>
      <c r="F978" s="3"/>
      <c r="G978" s="55"/>
      <c r="H978"/>
      <c r="I978"/>
    </row>
    <row r="979" spans="1:9" s="25" customFormat="1">
      <c r="A979"/>
      <c r="B979" s="63"/>
      <c r="C979"/>
      <c r="D979"/>
      <c r="E979" s="3"/>
      <c r="F979" s="3"/>
      <c r="G979" s="55"/>
      <c r="H979"/>
      <c r="I979"/>
    </row>
    <row r="980" spans="1:9" s="25" customFormat="1">
      <c r="A980"/>
      <c r="B980" s="63"/>
      <c r="C980"/>
      <c r="D980"/>
      <c r="E980" s="3"/>
      <c r="F980" s="3"/>
      <c r="G980" s="55"/>
      <c r="H980"/>
      <c r="I980"/>
    </row>
    <row r="981" spans="1:9" s="25" customFormat="1">
      <c r="A981"/>
      <c r="B981" s="63"/>
      <c r="C981"/>
      <c r="D981"/>
      <c r="E981" s="3"/>
      <c r="F981" s="3"/>
      <c r="G981" s="55"/>
      <c r="H981"/>
      <c r="I981"/>
    </row>
    <row r="982" spans="1:9" s="25" customFormat="1">
      <c r="A982"/>
      <c r="B982" s="63"/>
      <c r="C982"/>
      <c r="D982"/>
      <c r="E982" s="3"/>
      <c r="F982" s="3"/>
      <c r="G982" s="55"/>
      <c r="H982"/>
      <c r="I982"/>
    </row>
    <row r="983" spans="1:9" s="25" customFormat="1">
      <c r="A983"/>
      <c r="B983" s="63"/>
      <c r="C983"/>
      <c r="D983"/>
      <c r="E983" s="3"/>
      <c r="F983" s="3"/>
      <c r="G983" s="55"/>
      <c r="H983"/>
      <c r="I983"/>
    </row>
    <row r="984" spans="1:9" s="25" customFormat="1">
      <c r="A984"/>
      <c r="B984" s="63"/>
      <c r="C984"/>
      <c r="D984"/>
      <c r="E984" s="3"/>
      <c r="F984" s="3"/>
      <c r="G984" s="55"/>
      <c r="H984"/>
      <c r="I984"/>
    </row>
    <row r="985" spans="1:9" s="25" customFormat="1">
      <c r="A985"/>
      <c r="B985" s="63"/>
      <c r="C985"/>
      <c r="D985"/>
      <c r="E985" s="3"/>
      <c r="F985" s="3"/>
      <c r="G985" s="55"/>
      <c r="H985"/>
      <c r="I985"/>
    </row>
    <row r="986" spans="1:9" s="25" customFormat="1">
      <c r="A986"/>
      <c r="B986" s="63"/>
      <c r="C986"/>
      <c r="D986"/>
      <c r="E986" s="3"/>
      <c r="F986" s="3"/>
      <c r="G986" s="55"/>
      <c r="H986"/>
      <c r="I986"/>
    </row>
    <row r="987" spans="1:9" s="25" customFormat="1">
      <c r="A987"/>
      <c r="B987" s="63"/>
      <c r="C987"/>
      <c r="D987"/>
      <c r="E987" s="3"/>
      <c r="F987" s="3"/>
      <c r="G987" s="55"/>
      <c r="H987"/>
      <c r="I987"/>
    </row>
    <row r="988" spans="1:9" s="25" customFormat="1">
      <c r="A988"/>
      <c r="B988" s="63"/>
      <c r="C988"/>
      <c r="D988"/>
      <c r="E988" s="3"/>
      <c r="F988" s="3"/>
      <c r="G988" s="55"/>
      <c r="H988"/>
      <c r="I988"/>
    </row>
    <row r="989" spans="1:9" s="25" customFormat="1">
      <c r="A989"/>
      <c r="B989" s="63"/>
      <c r="C989"/>
      <c r="D989"/>
      <c r="E989" s="3"/>
      <c r="F989" s="3"/>
      <c r="G989" s="55"/>
      <c r="H989"/>
      <c r="I989"/>
    </row>
    <row r="990" spans="1:9" s="25" customFormat="1">
      <c r="A990"/>
      <c r="B990" s="63"/>
      <c r="C990"/>
      <c r="D990"/>
      <c r="E990" s="3"/>
      <c r="F990" s="3"/>
      <c r="G990" s="55"/>
      <c r="H990"/>
      <c r="I990"/>
    </row>
    <row r="991" spans="1:9" s="25" customFormat="1">
      <c r="A991"/>
      <c r="B991" s="63"/>
      <c r="C991"/>
      <c r="D991"/>
      <c r="E991" s="3"/>
      <c r="F991" s="3"/>
      <c r="G991" s="55"/>
      <c r="H991"/>
      <c r="I991"/>
    </row>
    <row r="992" spans="1:9" s="25" customFormat="1">
      <c r="A992"/>
      <c r="B992" s="63"/>
      <c r="C992"/>
      <c r="D992"/>
      <c r="E992" s="3"/>
      <c r="F992" s="3"/>
      <c r="G992" s="55"/>
      <c r="H992"/>
      <c r="I992"/>
    </row>
    <row r="993" spans="1:9" s="25" customFormat="1">
      <c r="A993"/>
      <c r="B993" s="63"/>
      <c r="C993"/>
      <c r="D993"/>
      <c r="E993" s="3"/>
      <c r="F993" s="3"/>
      <c r="G993" s="55"/>
      <c r="H993"/>
      <c r="I993"/>
    </row>
    <row r="994" spans="1:9" s="25" customFormat="1">
      <c r="A994"/>
      <c r="B994" s="63"/>
      <c r="C994"/>
      <c r="D994"/>
      <c r="E994" s="3"/>
      <c r="F994" s="3"/>
      <c r="G994" s="55"/>
      <c r="H994"/>
      <c r="I994"/>
    </row>
    <row r="995" spans="1:9" s="25" customFormat="1">
      <c r="A995"/>
      <c r="B995" s="63"/>
      <c r="C995"/>
      <c r="D995"/>
      <c r="E995" s="3"/>
      <c r="F995" s="3"/>
      <c r="G995" s="55"/>
      <c r="H995"/>
      <c r="I995"/>
    </row>
    <row r="996" spans="1:9" s="25" customFormat="1">
      <c r="A996"/>
      <c r="B996" s="63"/>
      <c r="C996"/>
      <c r="D996"/>
      <c r="E996" s="3"/>
      <c r="F996" s="3"/>
      <c r="G996" s="55"/>
      <c r="H996"/>
      <c r="I996"/>
    </row>
    <row r="997" spans="1:9" s="25" customFormat="1">
      <c r="A997"/>
      <c r="B997" s="63"/>
      <c r="C997"/>
      <c r="D997"/>
      <c r="E997" s="3"/>
      <c r="F997" s="3"/>
      <c r="G997" s="55"/>
      <c r="H997"/>
      <c r="I997"/>
    </row>
    <row r="998" spans="1:9" s="25" customFormat="1">
      <c r="A998"/>
      <c r="B998" s="63"/>
      <c r="C998"/>
      <c r="D998"/>
      <c r="E998" s="3"/>
      <c r="F998" s="3"/>
      <c r="G998" s="55"/>
      <c r="H998"/>
      <c r="I998"/>
    </row>
    <row r="999" spans="1:9" s="25" customFormat="1">
      <c r="A999"/>
      <c r="B999" s="63"/>
      <c r="C999"/>
      <c r="D999"/>
      <c r="E999" s="3"/>
      <c r="F999" s="3"/>
      <c r="G999" s="55"/>
      <c r="H999"/>
      <c r="I999"/>
    </row>
    <row r="1000" spans="1:9" s="25" customFormat="1">
      <c r="A1000"/>
      <c r="B1000" s="63"/>
      <c r="C1000"/>
      <c r="D1000"/>
      <c r="E1000" s="3"/>
      <c r="F1000" s="3"/>
      <c r="G1000" s="55"/>
      <c r="H1000"/>
      <c r="I1000"/>
    </row>
    <row r="1001" spans="1:9" s="25" customFormat="1">
      <c r="A1001"/>
      <c r="B1001" s="63"/>
      <c r="C1001"/>
      <c r="D1001"/>
      <c r="E1001" s="3"/>
      <c r="F1001" s="3"/>
      <c r="G1001" s="55"/>
      <c r="H1001"/>
      <c r="I1001"/>
    </row>
    <row r="1002" spans="1:9" s="25" customFormat="1">
      <c r="A1002"/>
      <c r="B1002" s="63"/>
      <c r="C1002"/>
      <c r="D1002"/>
      <c r="E1002" s="3"/>
      <c r="F1002" s="3"/>
      <c r="G1002" s="55"/>
      <c r="H1002"/>
      <c r="I1002"/>
    </row>
    <row r="1003" spans="1:9" s="25" customFormat="1">
      <c r="A1003"/>
      <c r="B1003" s="63"/>
      <c r="C1003"/>
      <c r="D1003"/>
      <c r="E1003" s="3"/>
      <c r="F1003" s="3"/>
      <c r="G1003" s="55"/>
      <c r="H1003"/>
      <c r="I1003"/>
    </row>
    <row r="1004" spans="1:9" s="25" customFormat="1">
      <c r="A1004"/>
      <c r="B1004" s="63"/>
      <c r="C1004"/>
      <c r="D1004"/>
      <c r="E1004" s="3"/>
      <c r="F1004" s="3"/>
      <c r="G1004" s="55"/>
      <c r="H1004"/>
      <c r="I1004"/>
    </row>
    <row r="1005" spans="1:9" s="25" customFormat="1">
      <c r="A1005"/>
      <c r="B1005" s="63"/>
      <c r="C1005"/>
      <c r="D1005"/>
      <c r="E1005" s="3"/>
      <c r="F1005" s="3"/>
      <c r="G1005" s="55"/>
      <c r="H1005"/>
      <c r="I1005"/>
    </row>
    <row r="1006" spans="1:9" s="25" customFormat="1">
      <c r="A1006"/>
      <c r="B1006" s="63"/>
      <c r="C1006"/>
      <c r="D1006"/>
      <c r="E1006" s="3"/>
      <c r="F1006" s="3"/>
      <c r="G1006" s="55"/>
      <c r="H1006"/>
      <c r="I1006"/>
    </row>
    <row r="1007" spans="1:9" s="25" customFormat="1">
      <c r="A1007"/>
      <c r="B1007" s="63"/>
      <c r="C1007"/>
      <c r="D1007"/>
      <c r="E1007" s="3"/>
      <c r="F1007" s="3"/>
      <c r="G1007" s="55"/>
      <c r="H1007"/>
      <c r="I1007"/>
    </row>
    <row r="1008" spans="1:9" s="25" customFormat="1">
      <c r="A1008"/>
      <c r="B1008" s="63"/>
      <c r="C1008"/>
      <c r="D1008"/>
      <c r="E1008" s="3"/>
      <c r="F1008" s="3"/>
      <c r="G1008" s="55"/>
      <c r="H1008"/>
      <c r="I1008"/>
    </row>
    <row r="1009" spans="1:9" s="25" customFormat="1">
      <c r="A1009"/>
      <c r="B1009" s="63"/>
      <c r="C1009"/>
      <c r="D1009"/>
      <c r="E1009" s="3"/>
      <c r="F1009" s="3"/>
      <c r="G1009" s="55"/>
      <c r="H1009"/>
      <c r="I1009"/>
    </row>
    <row r="1010" spans="1:9" s="25" customFormat="1">
      <c r="A1010"/>
      <c r="B1010" s="63"/>
      <c r="C1010"/>
      <c r="D1010"/>
      <c r="E1010" s="3"/>
      <c r="F1010" s="3"/>
      <c r="G1010" s="55"/>
      <c r="H1010"/>
      <c r="I1010"/>
    </row>
    <row r="1011" spans="1:9" s="25" customFormat="1">
      <c r="A1011"/>
      <c r="B1011" s="63"/>
      <c r="C1011"/>
      <c r="D1011"/>
      <c r="E1011" s="3"/>
      <c r="F1011" s="3"/>
      <c r="G1011" s="55"/>
      <c r="H1011"/>
      <c r="I1011"/>
    </row>
    <row r="1012" spans="1:9" s="25" customFormat="1">
      <c r="A1012"/>
      <c r="B1012" s="63"/>
      <c r="C1012"/>
      <c r="D1012"/>
      <c r="E1012" s="3"/>
      <c r="F1012" s="3"/>
      <c r="G1012" s="55"/>
      <c r="H1012"/>
      <c r="I1012"/>
    </row>
    <row r="1013" spans="1:9" s="25" customFormat="1">
      <c r="A1013"/>
      <c r="B1013" s="63"/>
      <c r="C1013"/>
      <c r="D1013"/>
      <c r="E1013" s="3"/>
      <c r="F1013" s="3"/>
      <c r="G1013" s="55"/>
      <c r="H1013"/>
      <c r="I1013"/>
    </row>
    <row r="1014" spans="1:9" s="25" customFormat="1">
      <c r="A1014"/>
      <c r="B1014" s="63"/>
      <c r="C1014"/>
      <c r="D1014"/>
      <c r="E1014" s="3"/>
      <c r="F1014" s="3"/>
      <c r="G1014" s="55"/>
      <c r="H1014"/>
      <c r="I1014"/>
    </row>
    <row r="1015" spans="1:9" s="25" customFormat="1">
      <c r="A1015"/>
      <c r="B1015" s="63"/>
      <c r="C1015"/>
      <c r="D1015"/>
      <c r="E1015" s="3"/>
      <c r="F1015" s="3"/>
      <c r="G1015" s="55"/>
      <c r="H1015"/>
      <c r="I1015"/>
    </row>
    <row r="1016" spans="1:9" s="25" customFormat="1">
      <c r="A1016"/>
      <c r="B1016" s="63"/>
      <c r="C1016"/>
      <c r="D1016"/>
      <c r="E1016" s="3"/>
      <c r="F1016" s="3"/>
      <c r="G1016" s="55"/>
      <c r="H1016"/>
      <c r="I1016"/>
    </row>
    <row r="1017" spans="1:9" s="25" customFormat="1">
      <c r="A1017"/>
      <c r="B1017" s="63"/>
      <c r="C1017"/>
      <c r="D1017"/>
      <c r="E1017" s="3"/>
      <c r="F1017" s="3"/>
      <c r="G1017" s="55"/>
      <c r="H1017"/>
      <c r="I1017"/>
    </row>
    <row r="1018" spans="1:9" s="25" customFormat="1">
      <c r="A1018"/>
      <c r="B1018" s="63"/>
      <c r="C1018"/>
      <c r="D1018"/>
      <c r="E1018" s="3"/>
      <c r="F1018" s="3"/>
      <c r="G1018" s="55"/>
      <c r="H1018"/>
      <c r="I1018"/>
    </row>
    <row r="1019" spans="1:9" s="25" customFormat="1">
      <c r="A1019"/>
      <c r="B1019" s="63"/>
      <c r="C1019"/>
      <c r="D1019"/>
      <c r="E1019" s="3"/>
      <c r="F1019" s="3"/>
      <c r="G1019" s="55"/>
      <c r="H1019"/>
      <c r="I1019"/>
    </row>
    <row r="1020" spans="1:9" s="25" customFormat="1">
      <c r="A1020"/>
      <c r="B1020" s="63"/>
      <c r="C1020"/>
      <c r="D1020"/>
      <c r="E1020" s="3"/>
      <c r="F1020" s="3"/>
      <c r="G1020" s="55"/>
      <c r="H1020"/>
      <c r="I1020"/>
    </row>
    <row r="1021" spans="1:9" s="25" customFormat="1">
      <c r="A1021"/>
      <c r="B1021" s="63"/>
      <c r="C1021"/>
      <c r="D1021"/>
      <c r="E1021" s="3"/>
      <c r="F1021" s="3"/>
      <c r="G1021" s="55"/>
      <c r="H1021"/>
      <c r="I1021"/>
    </row>
    <row r="1022" spans="1:9" s="25" customFormat="1">
      <c r="A1022"/>
      <c r="B1022" s="63"/>
      <c r="C1022"/>
      <c r="D1022"/>
      <c r="E1022" s="3"/>
      <c r="F1022" s="3"/>
      <c r="G1022" s="55"/>
      <c r="H1022"/>
      <c r="I1022"/>
    </row>
    <row r="1023" spans="1:9" s="25" customFormat="1">
      <c r="A1023"/>
      <c r="B1023" s="63"/>
      <c r="C1023"/>
      <c r="D1023"/>
      <c r="E1023" s="3"/>
      <c r="F1023" s="3"/>
      <c r="G1023" s="55"/>
      <c r="H1023"/>
      <c r="I1023"/>
    </row>
    <row r="1024" spans="1:9" s="25" customFormat="1">
      <c r="A1024"/>
      <c r="B1024" s="63"/>
      <c r="C1024"/>
      <c r="D1024"/>
      <c r="E1024" s="3"/>
      <c r="F1024" s="3"/>
      <c r="G1024" s="55"/>
      <c r="H1024"/>
      <c r="I1024"/>
    </row>
    <row r="1025" spans="1:9" s="25" customFormat="1">
      <c r="A1025"/>
      <c r="B1025" s="63"/>
      <c r="C1025"/>
      <c r="D1025"/>
      <c r="E1025" s="3"/>
      <c r="F1025" s="3"/>
      <c r="G1025" s="55"/>
      <c r="H1025"/>
      <c r="I1025"/>
    </row>
    <row r="1026" spans="1:9" s="25" customFormat="1">
      <c r="A1026"/>
      <c r="B1026" s="63"/>
      <c r="C1026"/>
      <c r="D1026"/>
      <c r="E1026" s="3"/>
      <c r="F1026" s="3"/>
      <c r="G1026" s="55"/>
      <c r="H1026"/>
      <c r="I1026"/>
    </row>
    <row r="1027" spans="1:9" s="25" customFormat="1">
      <c r="A1027"/>
      <c r="B1027" s="63"/>
      <c r="C1027"/>
      <c r="D1027"/>
      <c r="E1027" s="3"/>
      <c r="F1027" s="3"/>
      <c r="G1027" s="55"/>
      <c r="H1027"/>
      <c r="I1027"/>
    </row>
    <row r="1028" spans="1:9" s="25" customFormat="1">
      <c r="A1028"/>
      <c r="B1028" s="63"/>
      <c r="C1028"/>
      <c r="D1028"/>
      <c r="E1028" s="3"/>
      <c r="F1028" s="3"/>
      <c r="G1028" s="55"/>
      <c r="H1028"/>
      <c r="I1028"/>
    </row>
    <row r="1029" spans="1:9" s="25" customFormat="1">
      <c r="A1029"/>
      <c r="B1029" s="63"/>
      <c r="C1029"/>
      <c r="D1029"/>
      <c r="E1029" s="3"/>
      <c r="F1029" s="3"/>
      <c r="G1029" s="55"/>
      <c r="H1029"/>
      <c r="I1029"/>
    </row>
    <row r="1030" spans="1:9" s="25" customFormat="1">
      <c r="A1030"/>
      <c r="B1030" s="63"/>
      <c r="C1030"/>
      <c r="D1030"/>
      <c r="E1030" s="3"/>
      <c r="F1030" s="3"/>
      <c r="G1030" s="55"/>
      <c r="H1030"/>
      <c r="I1030"/>
    </row>
    <row r="1031" spans="1:9" s="25" customFormat="1">
      <c r="A1031"/>
      <c r="B1031" s="63"/>
      <c r="C1031"/>
      <c r="D1031"/>
      <c r="E1031" s="3"/>
      <c r="F1031" s="3"/>
      <c r="G1031" s="55"/>
      <c r="H1031"/>
      <c r="I1031"/>
    </row>
    <row r="1032" spans="1:9" s="25" customFormat="1">
      <c r="A1032"/>
      <c r="B1032" s="63"/>
      <c r="C1032"/>
      <c r="D1032"/>
      <c r="E1032" s="3"/>
      <c r="F1032" s="3"/>
      <c r="G1032" s="55"/>
      <c r="H1032"/>
      <c r="I1032"/>
    </row>
    <row r="1033" spans="1:9" s="25" customFormat="1">
      <c r="A1033"/>
      <c r="B1033" s="63"/>
      <c r="C1033"/>
      <c r="D1033"/>
      <c r="E1033" s="3"/>
      <c r="F1033" s="3"/>
      <c r="G1033" s="55"/>
      <c r="H1033"/>
      <c r="I1033"/>
    </row>
    <row r="1034" spans="1:9" s="25" customFormat="1">
      <c r="A1034"/>
      <c r="B1034" s="63"/>
      <c r="C1034"/>
      <c r="D1034"/>
      <c r="E1034" s="3"/>
      <c r="F1034" s="3"/>
      <c r="G1034" s="55"/>
      <c r="H1034"/>
      <c r="I1034"/>
    </row>
    <row r="1035" spans="1:9" s="25" customFormat="1">
      <c r="A1035"/>
      <c r="B1035" s="63"/>
      <c r="C1035"/>
      <c r="D1035"/>
      <c r="E1035" s="3"/>
      <c r="F1035" s="3"/>
      <c r="G1035" s="55"/>
      <c r="H1035"/>
      <c r="I1035"/>
    </row>
    <row r="1036" spans="1:9" s="25" customFormat="1">
      <c r="A1036"/>
      <c r="B1036" s="63"/>
      <c r="C1036"/>
      <c r="D1036"/>
      <c r="E1036" s="3"/>
      <c r="F1036" s="3"/>
      <c r="G1036" s="55"/>
      <c r="H1036"/>
      <c r="I1036"/>
    </row>
    <row r="1037" spans="1:9" s="25" customFormat="1">
      <c r="A1037"/>
      <c r="B1037" s="63"/>
      <c r="C1037"/>
      <c r="D1037"/>
      <c r="E1037" s="3"/>
      <c r="F1037" s="3"/>
      <c r="G1037" s="55"/>
      <c r="H1037"/>
      <c r="I1037"/>
    </row>
    <row r="1038" spans="1:9" s="25" customFormat="1">
      <c r="A1038"/>
      <c r="B1038" s="63"/>
      <c r="C1038"/>
      <c r="D1038"/>
      <c r="E1038" s="3"/>
      <c r="F1038" s="3"/>
      <c r="G1038" s="55"/>
      <c r="H1038"/>
      <c r="I1038"/>
    </row>
    <row r="1039" spans="1:9" s="25" customFormat="1">
      <c r="A1039"/>
      <c r="B1039" s="63"/>
      <c r="C1039"/>
      <c r="D1039"/>
      <c r="E1039" s="3"/>
      <c r="F1039" s="3"/>
      <c r="G1039" s="55"/>
      <c r="H1039"/>
      <c r="I1039"/>
    </row>
    <row r="1040" spans="1:9" s="25" customFormat="1">
      <c r="A1040"/>
      <c r="B1040" s="63"/>
      <c r="C1040"/>
      <c r="D1040"/>
      <c r="E1040" s="3"/>
      <c r="F1040" s="3"/>
      <c r="G1040" s="55"/>
      <c r="H1040"/>
      <c r="I1040"/>
    </row>
    <row r="1041" spans="1:9" s="25" customFormat="1">
      <c r="A1041"/>
      <c r="B1041" s="63"/>
      <c r="C1041"/>
      <c r="D1041"/>
      <c r="E1041" s="3"/>
      <c r="F1041" s="3"/>
      <c r="G1041" s="55"/>
      <c r="H1041"/>
      <c r="I1041"/>
    </row>
    <row r="1042" spans="1:9" s="25" customFormat="1">
      <c r="A1042"/>
      <c r="B1042" s="63"/>
      <c r="C1042"/>
      <c r="D1042"/>
      <c r="E1042" s="3"/>
      <c r="F1042" s="3"/>
      <c r="G1042" s="55"/>
      <c r="H1042"/>
      <c r="I1042"/>
    </row>
    <row r="1043" spans="1:9" s="25" customFormat="1">
      <c r="A1043"/>
      <c r="B1043" s="63"/>
      <c r="C1043"/>
      <c r="D1043"/>
      <c r="E1043" s="3"/>
      <c r="F1043" s="3"/>
      <c r="G1043" s="55"/>
      <c r="H1043"/>
      <c r="I1043"/>
    </row>
    <row r="1044" spans="1:9" s="25" customFormat="1">
      <c r="A1044"/>
      <c r="B1044" s="63"/>
      <c r="C1044"/>
      <c r="D1044"/>
      <c r="E1044" s="3"/>
      <c r="F1044" s="3"/>
      <c r="G1044" s="55"/>
      <c r="H1044"/>
      <c r="I1044"/>
    </row>
    <row r="1045" spans="1:9" s="25" customFormat="1">
      <c r="A1045"/>
      <c r="B1045" s="63"/>
      <c r="C1045"/>
      <c r="D1045"/>
      <c r="E1045" s="3"/>
      <c r="F1045" s="3"/>
      <c r="G1045" s="55"/>
      <c r="H1045"/>
      <c r="I1045"/>
    </row>
    <row r="1046" spans="1:9" s="25" customFormat="1">
      <c r="A1046"/>
      <c r="B1046" s="63"/>
      <c r="C1046"/>
      <c r="D1046"/>
      <c r="E1046" s="3"/>
      <c r="F1046" s="3"/>
      <c r="G1046" s="55"/>
      <c r="H1046"/>
      <c r="I1046"/>
    </row>
    <row r="1047" spans="1:9" s="25" customFormat="1">
      <c r="A1047"/>
      <c r="B1047" s="63"/>
      <c r="C1047"/>
      <c r="D1047"/>
      <c r="E1047" s="3"/>
      <c r="F1047" s="3"/>
      <c r="G1047" s="55"/>
      <c r="H1047"/>
      <c r="I1047"/>
    </row>
    <row r="1048" spans="1:9" s="25" customFormat="1">
      <c r="A1048"/>
      <c r="B1048" s="63"/>
      <c r="C1048"/>
      <c r="D1048"/>
      <c r="E1048" s="3"/>
      <c r="F1048" s="3"/>
      <c r="G1048" s="55"/>
      <c r="H1048"/>
      <c r="I1048"/>
    </row>
    <row r="1049" spans="1:9" s="25" customFormat="1">
      <c r="A1049"/>
      <c r="B1049" s="63"/>
      <c r="C1049"/>
      <c r="D1049"/>
      <c r="E1049" s="3"/>
      <c r="F1049" s="3"/>
      <c r="G1049" s="55"/>
      <c r="H1049"/>
      <c r="I1049"/>
    </row>
    <row r="1050" spans="1:9" s="25" customFormat="1">
      <c r="A1050"/>
      <c r="B1050" s="63"/>
      <c r="C1050"/>
      <c r="D1050"/>
      <c r="E1050" s="3"/>
      <c r="F1050" s="3"/>
      <c r="G1050" s="55"/>
      <c r="H1050"/>
      <c r="I1050"/>
    </row>
    <row r="1051" spans="1:9" s="25" customFormat="1">
      <c r="A1051"/>
      <c r="B1051" s="63"/>
      <c r="C1051"/>
      <c r="D1051"/>
      <c r="E1051" s="3"/>
      <c r="F1051" s="3"/>
      <c r="G1051" s="55"/>
      <c r="H1051"/>
      <c r="I1051"/>
    </row>
    <row r="1052" spans="1:9" s="25" customFormat="1">
      <c r="A1052"/>
      <c r="B1052" s="63"/>
      <c r="C1052"/>
      <c r="D1052"/>
      <c r="E1052" s="3"/>
      <c r="F1052" s="3"/>
      <c r="G1052" s="55"/>
      <c r="H1052"/>
      <c r="I1052"/>
    </row>
    <row r="1053" spans="1:9" s="25" customFormat="1">
      <c r="A1053"/>
      <c r="B1053" s="63"/>
      <c r="C1053"/>
      <c r="D1053"/>
      <c r="E1053" s="3"/>
      <c r="F1053" s="3"/>
      <c r="G1053" s="55"/>
      <c r="H1053"/>
      <c r="I1053"/>
    </row>
    <row r="1054" spans="1:9" s="25" customFormat="1">
      <c r="A1054"/>
      <c r="B1054" s="63"/>
      <c r="C1054"/>
      <c r="D1054"/>
      <c r="E1054" s="3"/>
      <c r="F1054" s="3"/>
      <c r="G1054" s="55"/>
      <c r="H1054"/>
      <c r="I1054"/>
    </row>
    <row r="1055" spans="1:9" s="25" customFormat="1">
      <c r="A1055"/>
      <c r="B1055" s="63"/>
      <c r="C1055"/>
      <c r="D1055"/>
      <c r="E1055" s="3"/>
      <c r="F1055" s="3"/>
      <c r="G1055" s="55"/>
      <c r="H1055"/>
      <c r="I1055"/>
    </row>
    <row r="1056" spans="1:9" s="25" customFormat="1">
      <c r="A1056"/>
      <c r="B1056" s="63"/>
      <c r="C1056"/>
      <c r="D1056"/>
      <c r="E1056" s="3"/>
      <c r="F1056" s="3"/>
      <c r="G1056" s="55"/>
      <c r="H1056"/>
      <c r="I1056"/>
    </row>
    <row r="1057" spans="1:9" s="25" customFormat="1">
      <c r="A1057"/>
      <c r="B1057" s="63"/>
      <c r="C1057"/>
      <c r="D1057"/>
      <c r="E1057" s="3"/>
      <c r="F1057" s="3"/>
      <c r="G1057" s="55"/>
      <c r="H1057"/>
      <c r="I1057"/>
    </row>
    <row r="1058" spans="1:9" s="25" customFormat="1">
      <c r="A1058"/>
      <c r="B1058" s="63"/>
      <c r="C1058"/>
      <c r="D1058"/>
      <c r="E1058" s="3"/>
      <c r="F1058" s="3"/>
      <c r="G1058" s="55"/>
      <c r="H1058"/>
      <c r="I1058"/>
    </row>
    <row r="1059" spans="1:9" s="25" customFormat="1">
      <c r="A1059"/>
      <c r="B1059" s="63"/>
      <c r="C1059"/>
      <c r="D1059"/>
      <c r="E1059" s="3"/>
      <c r="F1059" s="3"/>
      <c r="G1059" s="55"/>
      <c r="H1059"/>
      <c r="I1059"/>
    </row>
    <row r="1060" spans="1:9" s="25" customFormat="1">
      <c r="A1060"/>
      <c r="B1060" s="63"/>
      <c r="C1060"/>
      <c r="D1060"/>
      <c r="E1060" s="3"/>
      <c r="F1060" s="3"/>
      <c r="G1060" s="55"/>
      <c r="H1060"/>
      <c r="I1060"/>
    </row>
    <row r="1061" spans="1:9" s="25" customFormat="1">
      <c r="A1061"/>
      <c r="B1061" s="63"/>
      <c r="C1061"/>
      <c r="D1061"/>
      <c r="E1061" s="3"/>
      <c r="F1061" s="3"/>
      <c r="G1061" s="55"/>
      <c r="H1061"/>
      <c r="I1061"/>
    </row>
    <row r="1062" spans="1:9" s="25" customFormat="1">
      <c r="A1062"/>
      <c r="B1062" s="63"/>
      <c r="C1062"/>
      <c r="D1062"/>
      <c r="E1062" s="3"/>
      <c r="F1062" s="3"/>
      <c r="G1062" s="55"/>
      <c r="H1062"/>
      <c r="I1062"/>
    </row>
    <row r="1063" spans="1:9" s="25" customFormat="1">
      <c r="A1063"/>
      <c r="B1063" s="63"/>
      <c r="C1063"/>
      <c r="D1063"/>
      <c r="E1063" s="3"/>
      <c r="F1063" s="3"/>
      <c r="G1063" s="55"/>
      <c r="H1063"/>
      <c r="I1063"/>
    </row>
    <row r="1064" spans="1:9" s="25" customFormat="1">
      <c r="A1064"/>
      <c r="B1064" s="63"/>
      <c r="C1064"/>
      <c r="D1064"/>
      <c r="E1064" s="3"/>
      <c r="F1064" s="3"/>
      <c r="G1064" s="55"/>
      <c r="H1064"/>
      <c r="I1064"/>
    </row>
    <row r="1065" spans="1:9" s="25" customFormat="1">
      <c r="A1065"/>
      <c r="B1065" s="63"/>
      <c r="C1065"/>
      <c r="D1065"/>
      <c r="E1065" s="3"/>
      <c r="F1065" s="3"/>
      <c r="G1065" s="55"/>
      <c r="H1065"/>
      <c r="I1065"/>
    </row>
    <row r="1066" spans="1:9" s="25" customFormat="1">
      <c r="A1066"/>
      <c r="B1066" s="63"/>
      <c r="C1066"/>
      <c r="D1066"/>
      <c r="E1066" s="3"/>
      <c r="F1066" s="3"/>
      <c r="G1066" s="55"/>
      <c r="H1066"/>
      <c r="I1066"/>
    </row>
    <row r="1067" spans="1:9" s="25" customFormat="1">
      <c r="A1067"/>
      <c r="B1067" s="63"/>
      <c r="C1067"/>
      <c r="D1067"/>
      <c r="E1067" s="3"/>
      <c r="F1067" s="3"/>
      <c r="G1067" s="55"/>
      <c r="H1067"/>
      <c r="I1067"/>
    </row>
    <row r="1068" spans="1:9" s="25" customFormat="1">
      <c r="A1068"/>
      <c r="B1068" s="63"/>
      <c r="C1068"/>
      <c r="D1068"/>
      <c r="E1068" s="3"/>
      <c r="F1068" s="3"/>
      <c r="G1068" s="55"/>
      <c r="H1068"/>
      <c r="I1068"/>
    </row>
    <row r="1069" spans="1:9" s="25" customFormat="1">
      <c r="A1069"/>
      <c r="B1069" s="63"/>
      <c r="C1069"/>
      <c r="D1069"/>
      <c r="E1069" s="3"/>
      <c r="F1069" s="3"/>
      <c r="G1069" s="55"/>
      <c r="H1069"/>
      <c r="I1069"/>
    </row>
    <row r="1070" spans="1:9" s="25" customFormat="1">
      <c r="A1070"/>
      <c r="B1070" s="63"/>
      <c r="C1070"/>
      <c r="D1070"/>
      <c r="E1070" s="3"/>
      <c r="F1070" s="3"/>
      <c r="G1070" s="55"/>
      <c r="H1070"/>
      <c r="I1070"/>
    </row>
    <row r="1071" spans="1:9" s="25" customFormat="1">
      <c r="A1071"/>
      <c r="B1071" s="63"/>
      <c r="C1071"/>
      <c r="D1071"/>
      <c r="E1071" s="3"/>
      <c r="F1071" s="3"/>
      <c r="G1071" s="55"/>
      <c r="H1071"/>
      <c r="I1071"/>
    </row>
    <row r="1072" spans="1:9" s="25" customFormat="1">
      <c r="A1072"/>
      <c r="B1072" s="63"/>
      <c r="C1072"/>
      <c r="D1072"/>
      <c r="E1072" s="3"/>
      <c r="F1072" s="3"/>
      <c r="G1072" s="55"/>
      <c r="H1072"/>
      <c r="I1072"/>
    </row>
    <row r="1073" spans="1:9" s="25" customFormat="1">
      <c r="A1073"/>
      <c r="B1073" s="63"/>
      <c r="C1073"/>
      <c r="D1073"/>
      <c r="E1073" s="3"/>
      <c r="F1073" s="3"/>
      <c r="G1073" s="55"/>
      <c r="H1073"/>
      <c r="I1073"/>
    </row>
    <row r="1074" spans="1:9" s="25" customFormat="1">
      <c r="A1074"/>
      <c r="B1074" s="63"/>
      <c r="C1074"/>
      <c r="D1074"/>
      <c r="E1074" s="3"/>
      <c r="F1074" s="3"/>
      <c r="G1074" s="55"/>
      <c r="H1074"/>
      <c r="I1074"/>
    </row>
    <row r="1075" spans="1:9" s="25" customFormat="1">
      <c r="A1075"/>
      <c r="B1075" s="63"/>
      <c r="C1075"/>
      <c r="D1075"/>
      <c r="E1075" s="3"/>
      <c r="F1075" s="3"/>
      <c r="G1075" s="55"/>
      <c r="H1075"/>
      <c r="I1075"/>
    </row>
    <row r="1076" spans="1:9" s="25" customFormat="1">
      <c r="A1076"/>
      <c r="B1076" s="63"/>
      <c r="C1076"/>
      <c r="D1076"/>
      <c r="E1076" s="3"/>
      <c r="F1076" s="3"/>
      <c r="G1076" s="55"/>
      <c r="H1076"/>
      <c r="I1076"/>
    </row>
    <row r="1077" spans="1:9" s="25" customFormat="1">
      <c r="A1077"/>
      <c r="B1077" s="63"/>
      <c r="C1077"/>
      <c r="D1077"/>
      <c r="E1077" s="3"/>
      <c r="F1077" s="3"/>
      <c r="G1077" s="55"/>
      <c r="H1077"/>
      <c r="I1077"/>
    </row>
    <row r="1078" spans="1:9" s="25" customFormat="1">
      <c r="A1078"/>
      <c r="B1078" s="63"/>
      <c r="C1078"/>
      <c r="D1078"/>
      <c r="E1078" s="3"/>
      <c r="F1078" s="3"/>
      <c r="G1078" s="55"/>
      <c r="H1078"/>
      <c r="I1078"/>
    </row>
    <row r="1079" spans="1:9" s="25" customFormat="1">
      <c r="A1079"/>
      <c r="B1079" s="63"/>
      <c r="C1079"/>
      <c r="D1079"/>
      <c r="E1079" s="3"/>
      <c r="F1079" s="3"/>
      <c r="G1079" s="55"/>
      <c r="H1079"/>
      <c r="I1079"/>
    </row>
    <row r="1080" spans="1:9" s="25" customFormat="1">
      <c r="A1080"/>
      <c r="B1080" s="63"/>
      <c r="C1080"/>
      <c r="D1080"/>
      <c r="E1080" s="3"/>
      <c r="F1080" s="3"/>
      <c r="G1080" s="55"/>
      <c r="H1080"/>
      <c r="I1080"/>
    </row>
    <row r="1081" spans="1:9" s="25" customFormat="1">
      <c r="A1081"/>
      <c r="B1081" s="63"/>
      <c r="C1081"/>
      <c r="D1081"/>
      <c r="E1081" s="3"/>
      <c r="F1081" s="3"/>
      <c r="G1081" s="55"/>
      <c r="H1081"/>
      <c r="I1081"/>
    </row>
    <row r="1082" spans="1:9" s="25" customFormat="1">
      <c r="A1082"/>
      <c r="B1082" s="63"/>
      <c r="C1082"/>
      <c r="D1082"/>
      <c r="E1082" s="3"/>
      <c r="F1082" s="3"/>
      <c r="G1082" s="55"/>
      <c r="H1082"/>
      <c r="I1082"/>
    </row>
    <row r="1083" spans="1:9" s="25" customFormat="1">
      <c r="A1083"/>
      <c r="B1083" s="63"/>
      <c r="C1083"/>
      <c r="D1083"/>
      <c r="E1083" s="3"/>
      <c r="F1083" s="3"/>
      <c r="G1083" s="55"/>
      <c r="H1083"/>
      <c r="I1083"/>
    </row>
    <row r="1084" spans="1:9" s="25" customFormat="1">
      <c r="A1084"/>
      <c r="B1084" s="63"/>
      <c r="C1084"/>
      <c r="D1084"/>
      <c r="E1084" s="3"/>
      <c r="F1084" s="3"/>
      <c r="G1084" s="55"/>
      <c r="H1084"/>
      <c r="I1084"/>
    </row>
    <row r="1085" spans="1:9" s="25" customFormat="1">
      <c r="A1085"/>
      <c r="B1085" s="63"/>
      <c r="C1085"/>
      <c r="D1085"/>
      <c r="E1085" s="3"/>
      <c r="F1085" s="3"/>
      <c r="G1085" s="55"/>
      <c r="H1085"/>
      <c r="I1085"/>
    </row>
    <row r="1086" spans="1:9" s="25" customFormat="1">
      <c r="A1086"/>
      <c r="B1086" s="63"/>
      <c r="C1086"/>
      <c r="D1086"/>
      <c r="E1086" s="3"/>
      <c r="F1086" s="3"/>
      <c r="G1086" s="55"/>
      <c r="H1086"/>
      <c r="I1086"/>
    </row>
    <row r="1087" spans="1:9" s="25" customFormat="1">
      <c r="A1087"/>
      <c r="B1087" s="63"/>
      <c r="C1087"/>
      <c r="D1087"/>
      <c r="E1087" s="3"/>
      <c r="F1087" s="3"/>
      <c r="G1087" s="55"/>
      <c r="H1087"/>
      <c r="I1087"/>
    </row>
    <row r="1088" spans="1:9" s="25" customFormat="1">
      <c r="A1088"/>
      <c r="B1088" s="63"/>
      <c r="C1088"/>
      <c r="D1088"/>
      <c r="E1088" s="3"/>
      <c r="F1088" s="3"/>
      <c r="G1088" s="55"/>
      <c r="H1088"/>
      <c r="I1088"/>
    </row>
    <row r="1089" spans="1:9" s="25" customFormat="1">
      <c r="A1089"/>
      <c r="B1089" s="63"/>
      <c r="C1089"/>
      <c r="D1089"/>
      <c r="E1089" s="3"/>
      <c r="F1089" s="3"/>
      <c r="G1089" s="55"/>
      <c r="H1089"/>
      <c r="I1089"/>
    </row>
    <row r="1090" spans="1:9" s="25" customFormat="1">
      <c r="A1090"/>
      <c r="B1090" s="63"/>
      <c r="C1090"/>
      <c r="D1090"/>
      <c r="E1090" s="3"/>
      <c r="F1090" s="3"/>
      <c r="G1090" s="55"/>
      <c r="H1090"/>
      <c r="I1090"/>
    </row>
    <row r="1091" spans="1:9" s="25" customFormat="1">
      <c r="A1091"/>
      <c r="B1091" s="63"/>
      <c r="C1091"/>
      <c r="D1091"/>
      <c r="E1091" s="3"/>
      <c r="F1091" s="3"/>
      <c r="G1091" s="55"/>
      <c r="H1091"/>
      <c r="I1091"/>
    </row>
    <row r="1092" spans="1:9" s="25" customFormat="1">
      <c r="A1092"/>
      <c r="B1092" s="63"/>
      <c r="C1092"/>
      <c r="D1092"/>
      <c r="E1092" s="3"/>
      <c r="F1092" s="3"/>
      <c r="G1092" s="55"/>
      <c r="H1092"/>
      <c r="I1092"/>
    </row>
    <row r="1093" spans="1:9" s="25" customFormat="1">
      <c r="A1093"/>
      <c r="B1093" s="63"/>
      <c r="C1093"/>
      <c r="D1093"/>
      <c r="E1093" s="3"/>
      <c r="F1093" s="3"/>
      <c r="G1093" s="55"/>
      <c r="H1093"/>
      <c r="I1093"/>
    </row>
    <row r="1094" spans="1:9" s="25" customFormat="1">
      <c r="A1094"/>
      <c r="B1094" s="63"/>
      <c r="C1094"/>
      <c r="D1094"/>
      <c r="E1094" s="3"/>
      <c r="F1094" s="3"/>
      <c r="G1094" s="55"/>
      <c r="H1094"/>
      <c r="I1094"/>
    </row>
    <row r="1095" spans="1:9" s="25" customFormat="1">
      <c r="A1095"/>
      <c r="B1095" s="63"/>
      <c r="C1095"/>
      <c r="D1095"/>
      <c r="E1095" s="3"/>
      <c r="F1095" s="3"/>
      <c r="G1095" s="55"/>
      <c r="H1095"/>
      <c r="I1095"/>
    </row>
    <row r="1096" spans="1:9" s="25" customFormat="1">
      <c r="A1096"/>
      <c r="B1096" s="63"/>
      <c r="C1096"/>
      <c r="D1096"/>
      <c r="E1096" s="3"/>
      <c r="F1096" s="3"/>
      <c r="G1096" s="55"/>
      <c r="H1096"/>
      <c r="I1096"/>
    </row>
    <row r="1097" spans="1:9" s="25" customFormat="1">
      <c r="A1097"/>
      <c r="B1097" s="63"/>
      <c r="C1097"/>
      <c r="D1097"/>
      <c r="E1097" s="3"/>
      <c r="F1097" s="3"/>
      <c r="G1097" s="55"/>
      <c r="H1097"/>
      <c r="I1097"/>
    </row>
    <row r="1098" spans="1:9" s="25" customFormat="1">
      <c r="A1098"/>
      <c r="B1098" s="63"/>
      <c r="C1098"/>
      <c r="D1098"/>
      <c r="E1098" s="3"/>
      <c r="F1098" s="3"/>
      <c r="G1098" s="55"/>
      <c r="H1098"/>
      <c r="I1098"/>
    </row>
    <row r="1099" spans="1:9" s="25" customFormat="1">
      <c r="A1099"/>
      <c r="B1099" s="63"/>
      <c r="C1099"/>
      <c r="D1099"/>
      <c r="E1099" s="3"/>
      <c r="F1099" s="3"/>
      <c r="G1099" s="55"/>
      <c r="H1099"/>
      <c r="I1099"/>
    </row>
    <row r="1100" spans="1:9" s="25" customFormat="1">
      <c r="A1100"/>
      <c r="B1100" s="63"/>
      <c r="C1100"/>
      <c r="D1100"/>
      <c r="E1100" s="3"/>
      <c r="F1100" s="3"/>
      <c r="G1100" s="55"/>
      <c r="H1100"/>
      <c r="I1100"/>
    </row>
    <row r="1101" spans="1:9" s="25" customFormat="1">
      <c r="A1101"/>
      <c r="B1101" s="63"/>
      <c r="C1101"/>
      <c r="D1101"/>
      <c r="E1101" s="3"/>
      <c r="F1101" s="3"/>
      <c r="G1101" s="55"/>
      <c r="H1101"/>
      <c r="I1101"/>
    </row>
    <row r="1102" spans="1:9" s="25" customFormat="1">
      <c r="A1102"/>
      <c r="B1102" s="63"/>
      <c r="C1102"/>
      <c r="D1102"/>
      <c r="E1102" s="3"/>
      <c r="F1102" s="3"/>
      <c r="G1102" s="55"/>
      <c r="H1102"/>
      <c r="I1102"/>
    </row>
    <row r="1103" spans="1:9" s="25" customFormat="1">
      <c r="A1103"/>
      <c r="B1103" s="63"/>
      <c r="C1103"/>
      <c r="D1103"/>
      <c r="E1103" s="3"/>
      <c r="F1103" s="3"/>
      <c r="G1103" s="55"/>
      <c r="H1103"/>
      <c r="I1103"/>
    </row>
    <row r="1104" spans="1:9" s="25" customFormat="1">
      <c r="A1104"/>
      <c r="B1104" s="63"/>
      <c r="C1104"/>
      <c r="D1104"/>
      <c r="E1104" s="3"/>
      <c r="F1104" s="3"/>
      <c r="G1104" s="55"/>
      <c r="H1104"/>
      <c r="I1104"/>
    </row>
    <row r="1105" spans="1:9" s="25" customFormat="1">
      <c r="A1105"/>
      <c r="B1105" s="63"/>
      <c r="C1105"/>
      <c r="D1105"/>
      <c r="E1105" s="3"/>
      <c r="F1105" s="3"/>
      <c r="G1105" s="55"/>
      <c r="H1105"/>
      <c r="I1105"/>
    </row>
    <row r="1106" spans="1:9" s="25" customFormat="1">
      <c r="A1106"/>
      <c r="B1106" s="63"/>
      <c r="C1106"/>
      <c r="D1106"/>
      <c r="E1106" s="3"/>
      <c r="F1106" s="3"/>
      <c r="G1106" s="55"/>
      <c r="H1106"/>
      <c r="I1106"/>
    </row>
    <row r="1107" spans="1:9" s="25" customFormat="1">
      <c r="A1107"/>
      <c r="B1107" s="63"/>
      <c r="C1107"/>
      <c r="D1107"/>
      <c r="E1107" s="3"/>
      <c r="F1107" s="3"/>
      <c r="G1107" s="55"/>
      <c r="H1107"/>
      <c r="I1107"/>
    </row>
    <row r="1108" spans="1:9">
      <c r="I1108"/>
    </row>
    <row r="1109" spans="1:9">
      <c r="I1109"/>
    </row>
    <row r="1110" spans="1:9">
      <c r="I1110"/>
    </row>
    <row r="1111" spans="1:9">
      <c r="I1111"/>
    </row>
    <row r="1112" spans="1:9">
      <c r="I1112"/>
    </row>
    <row r="1113" spans="1:9">
      <c r="I1113"/>
    </row>
    <row r="1114" spans="1:9">
      <c r="I1114"/>
    </row>
    <row r="1115" spans="1:9">
      <c r="I1115"/>
    </row>
    <row r="1116" spans="1:9">
      <c r="I1116"/>
    </row>
    <row r="1117" spans="1:9">
      <c r="I1117"/>
    </row>
    <row r="1118" spans="1:9">
      <c r="I1118"/>
    </row>
    <row r="1119" spans="1:9">
      <c r="I1119"/>
    </row>
    <row r="1120" spans="1:9">
      <c r="I1120"/>
    </row>
    <row r="1121" spans="9:9">
      <c r="I1121"/>
    </row>
    <row r="1122" spans="9:9">
      <c r="I1122"/>
    </row>
    <row r="1123" spans="9:9">
      <c r="I1123"/>
    </row>
    <row r="1124" spans="9:9">
      <c r="I1124"/>
    </row>
    <row r="1125" spans="9:9">
      <c r="I1125"/>
    </row>
    <row r="1126" spans="9:9">
      <c r="I1126"/>
    </row>
    <row r="1127" spans="9:9">
      <c r="I1127"/>
    </row>
    <row r="1128" spans="9:9">
      <c r="I1128"/>
    </row>
    <row r="1129" spans="9:9">
      <c r="I1129"/>
    </row>
    <row r="1130" spans="9:9">
      <c r="I1130"/>
    </row>
    <row r="1131" spans="9:9">
      <c r="I1131"/>
    </row>
    <row r="1132" spans="9:9">
      <c r="I1132"/>
    </row>
    <row r="1133" spans="9:9">
      <c r="I1133"/>
    </row>
    <row r="1134" spans="9:9">
      <c r="I1134"/>
    </row>
    <row r="1135" spans="9:9">
      <c r="I1135"/>
    </row>
    <row r="1136" spans="9:9">
      <c r="I1136"/>
    </row>
    <row r="1137" spans="9:9">
      <c r="I1137"/>
    </row>
    <row r="1138" spans="9:9">
      <c r="I1138"/>
    </row>
    <row r="1139" spans="9:9">
      <c r="I1139"/>
    </row>
    <row r="1140" spans="9:9">
      <c r="I1140"/>
    </row>
    <row r="1141" spans="9:9">
      <c r="I1141"/>
    </row>
    <row r="1142" spans="9:9">
      <c r="I1142"/>
    </row>
    <row r="1143" spans="9:9">
      <c r="I1143"/>
    </row>
    <row r="1144" spans="9:9">
      <c r="I1144"/>
    </row>
    <row r="1145" spans="9:9">
      <c r="I1145"/>
    </row>
    <row r="1146" spans="9:9">
      <c r="I1146"/>
    </row>
    <row r="1147" spans="9:9">
      <c r="I1147"/>
    </row>
    <row r="1148" spans="9:9">
      <c r="I1148"/>
    </row>
    <row r="1149" spans="9:9">
      <c r="I1149"/>
    </row>
    <row r="1150" spans="9:9">
      <c r="I1150"/>
    </row>
    <row r="1151" spans="9:9">
      <c r="I1151"/>
    </row>
    <row r="1152" spans="9:9">
      <c r="I1152"/>
    </row>
    <row r="1153" spans="9:9">
      <c r="I1153"/>
    </row>
    <row r="1154" spans="9:9">
      <c r="I1154"/>
    </row>
    <row r="1155" spans="9:9">
      <c r="I1155"/>
    </row>
    <row r="1156" spans="9:9">
      <c r="I1156"/>
    </row>
    <row r="1157" spans="9:9">
      <c r="I1157"/>
    </row>
    <row r="1158" spans="9:9">
      <c r="I1158"/>
    </row>
    <row r="1159" spans="9:9">
      <c r="I1159"/>
    </row>
    <row r="1160" spans="9:9">
      <c r="I1160"/>
    </row>
    <row r="1161" spans="9:9">
      <c r="I1161"/>
    </row>
    <row r="1162" spans="9:9">
      <c r="I1162"/>
    </row>
    <row r="1163" spans="9:9">
      <c r="I1163"/>
    </row>
    <row r="1164" spans="9:9">
      <c r="I1164"/>
    </row>
    <row r="1165" spans="9:9">
      <c r="I1165"/>
    </row>
    <row r="1166" spans="9:9">
      <c r="I1166"/>
    </row>
    <row r="1167" spans="9:9">
      <c r="I1167"/>
    </row>
    <row r="1168" spans="9:9">
      <c r="I1168"/>
    </row>
    <row r="1169" spans="9:9">
      <c r="I1169"/>
    </row>
    <row r="1170" spans="9:9">
      <c r="I1170"/>
    </row>
    <row r="1171" spans="9:9">
      <c r="I1171"/>
    </row>
    <row r="1172" spans="9:9">
      <c r="I1172"/>
    </row>
    <row r="1173" spans="9:9">
      <c r="I1173"/>
    </row>
    <row r="1174" spans="9:9">
      <c r="I1174"/>
    </row>
    <row r="1175" spans="9:9">
      <c r="I1175"/>
    </row>
    <row r="1176" spans="9:9">
      <c r="I1176"/>
    </row>
    <row r="1177" spans="9:9">
      <c r="I1177"/>
    </row>
    <row r="1178" spans="9:9">
      <c r="I1178"/>
    </row>
    <row r="1179" spans="9:9">
      <c r="I1179"/>
    </row>
    <row r="1180" spans="9:9">
      <c r="I1180"/>
    </row>
    <row r="1181" spans="9:9">
      <c r="I1181"/>
    </row>
    <row r="1182" spans="9:9">
      <c r="I1182"/>
    </row>
    <row r="1183" spans="9:9">
      <c r="I1183"/>
    </row>
    <row r="1184" spans="9:9">
      <c r="I1184"/>
    </row>
    <row r="1185" spans="9:9">
      <c r="I1185"/>
    </row>
    <row r="1186" spans="9:9">
      <c r="I1186"/>
    </row>
    <row r="1187" spans="9:9">
      <c r="I1187"/>
    </row>
    <row r="1188" spans="9:9">
      <c r="I1188"/>
    </row>
    <row r="1189" spans="9:9">
      <c r="I1189"/>
    </row>
    <row r="1190" spans="9:9">
      <c r="I1190"/>
    </row>
    <row r="1191" spans="9:9">
      <c r="I1191"/>
    </row>
    <row r="1192" spans="9:9">
      <c r="I1192"/>
    </row>
    <row r="1193" spans="9:9">
      <c r="I1193"/>
    </row>
    <row r="1194" spans="9:9">
      <c r="I1194"/>
    </row>
    <row r="1195" spans="9:9">
      <c r="I1195"/>
    </row>
    <row r="1196" spans="9:9">
      <c r="I1196"/>
    </row>
    <row r="1197" spans="9:9">
      <c r="I1197"/>
    </row>
    <row r="1198" spans="9:9">
      <c r="I1198"/>
    </row>
    <row r="1199" spans="9:9">
      <c r="I1199"/>
    </row>
    <row r="1200" spans="9:9">
      <c r="I1200"/>
    </row>
    <row r="1201" spans="8:9">
      <c r="I1201"/>
    </row>
    <row r="1202" spans="8:9">
      <c r="I1202"/>
    </row>
    <row r="1203" spans="8:9">
      <c r="I1203"/>
    </row>
    <row r="1204" spans="8:9">
      <c r="H1204" s="3"/>
      <c r="I1204"/>
    </row>
    <row r="1205" spans="8:9">
      <c r="I1205"/>
    </row>
    <row r="1206" spans="8:9">
      <c r="I1206"/>
    </row>
    <row r="1207" spans="8:9">
      <c r="I1207"/>
    </row>
    <row r="1208" spans="8:9">
      <c r="I1208"/>
    </row>
    <row r="1209" spans="8:9">
      <c r="I1209"/>
    </row>
    <row r="1210" spans="8:9">
      <c r="I1210"/>
    </row>
    <row r="1211" spans="8:9">
      <c r="I1211"/>
    </row>
    <row r="1212" spans="8:9">
      <c r="I1212"/>
    </row>
    <row r="1213" spans="8:9">
      <c r="I1213"/>
    </row>
    <row r="1214" spans="8:9">
      <c r="I1214"/>
    </row>
    <row r="1215" spans="8:9">
      <c r="I1215"/>
    </row>
    <row r="1216" spans="8:9">
      <c r="I1216"/>
    </row>
    <row r="1217" spans="9:9">
      <c r="I1217"/>
    </row>
    <row r="1218" spans="9:9">
      <c r="I1218"/>
    </row>
    <row r="1219" spans="9:9">
      <c r="I1219"/>
    </row>
    <row r="1220" spans="9:9">
      <c r="I1220"/>
    </row>
    <row r="1221" spans="9:9">
      <c r="I1221"/>
    </row>
    <row r="1222" spans="9:9">
      <c r="I1222"/>
    </row>
    <row r="1223" spans="9:9">
      <c r="I1223"/>
    </row>
    <row r="1224" spans="9:9">
      <c r="I1224"/>
    </row>
    <row r="1225" spans="9:9">
      <c r="I1225"/>
    </row>
    <row r="1226" spans="9:9">
      <c r="I1226"/>
    </row>
    <row r="1227" spans="9:9">
      <c r="I1227"/>
    </row>
    <row r="1228" spans="9:9">
      <c r="I1228"/>
    </row>
    <row r="1229" spans="9:9">
      <c r="I1229"/>
    </row>
    <row r="1230" spans="9:9">
      <c r="I1230"/>
    </row>
    <row r="1231" spans="9:9">
      <c r="I1231"/>
    </row>
    <row r="1232" spans="9:9">
      <c r="I1232"/>
    </row>
    <row r="1233" spans="9:9">
      <c r="I1233"/>
    </row>
    <row r="1234" spans="9:9">
      <c r="I1234"/>
    </row>
    <row r="1235" spans="9:9">
      <c r="I1235"/>
    </row>
    <row r="1236" spans="9:9">
      <c r="I1236"/>
    </row>
    <row r="1237" spans="9:9">
      <c r="I1237"/>
    </row>
    <row r="1238" spans="9:9">
      <c r="I1238"/>
    </row>
    <row r="1239" spans="9:9">
      <c r="I1239"/>
    </row>
    <row r="1240" spans="9:9">
      <c r="I1240"/>
    </row>
    <row r="1241" spans="9:9">
      <c r="I1241"/>
    </row>
    <row r="1242" spans="9:9">
      <c r="I1242"/>
    </row>
    <row r="1243" spans="9:9">
      <c r="I1243"/>
    </row>
    <row r="1244" spans="9:9">
      <c r="I1244"/>
    </row>
    <row r="1245" spans="9:9">
      <c r="I1245"/>
    </row>
    <row r="1246" spans="9:9">
      <c r="I1246"/>
    </row>
    <row r="1247" spans="9:9">
      <c r="I1247"/>
    </row>
    <row r="1248" spans="9:9">
      <c r="I1248"/>
    </row>
    <row r="1249" spans="9:9">
      <c r="I1249"/>
    </row>
    <row r="1250" spans="9:9">
      <c r="I1250"/>
    </row>
    <row r="1251" spans="9:9">
      <c r="I1251"/>
    </row>
    <row r="1252" spans="9:9">
      <c r="I1252"/>
    </row>
    <row r="1253" spans="9:9">
      <c r="I1253"/>
    </row>
    <row r="1254" spans="9:9">
      <c r="I1254"/>
    </row>
    <row r="1255" spans="9:9">
      <c r="I1255"/>
    </row>
    <row r="1256" spans="9:9">
      <c r="I1256"/>
    </row>
    <row r="1257" spans="9:9">
      <c r="I1257"/>
    </row>
    <row r="1258" spans="9:9">
      <c r="I1258"/>
    </row>
    <row r="1259" spans="9:9">
      <c r="I1259"/>
    </row>
    <row r="1260" spans="9:9">
      <c r="I1260"/>
    </row>
    <row r="1261" spans="9:9">
      <c r="I1261"/>
    </row>
    <row r="1262" spans="9:9">
      <c r="I1262"/>
    </row>
    <row r="1263" spans="9:9">
      <c r="I1263"/>
    </row>
    <row r="1264" spans="9:9">
      <c r="I1264"/>
    </row>
    <row r="1265" spans="8:9">
      <c r="I1265"/>
    </row>
    <row r="1266" spans="8:9">
      <c r="I1266"/>
    </row>
    <row r="1267" spans="8:9">
      <c r="I1267"/>
    </row>
    <row r="1268" spans="8:9">
      <c r="I1268"/>
    </row>
    <row r="1269" spans="8:9">
      <c r="I1269"/>
    </row>
    <row r="1270" spans="8:9">
      <c r="I1270"/>
    </row>
    <row r="1271" spans="8:9">
      <c r="I1271"/>
    </row>
    <row r="1272" spans="8:9">
      <c r="I1272"/>
    </row>
    <row r="1273" spans="8:9">
      <c r="I1273"/>
    </row>
    <row r="1274" spans="8:9">
      <c r="I1274"/>
    </row>
    <row r="1275" spans="8:9">
      <c r="I1275"/>
    </row>
    <row r="1276" spans="8:9">
      <c r="I1276"/>
    </row>
    <row r="1277" spans="8:9">
      <c r="I1277"/>
    </row>
    <row r="1278" spans="8:9">
      <c r="H1278" s="3"/>
      <c r="I1278"/>
    </row>
    <row r="1279" spans="8:9">
      <c r="I1279"/>
    </row>
    <row r="1280" spans="8:9">
      <c r="I1280"/>
    </row>
    <row r="1281" spans="9:9">
      <c r="I1281"/>
    </row>
    <row r="1282" spans="9:9">
      <c r="I1282"/>
    </row>
    <row r="1283" spans="9:9">
      <c r="I1283"/>
    </row>
    <row r="1284" spans="9:9">
      <c r="I1284"/>
    </row>
    <row r="1285" spans="9:9">
      <c r="I1285"/>
    </row>
    <row r="1286" spans="9:9">
      <c r="I1286"/>
    </row>
    <row r="1287" spans="9:9">
      <c r="I1287"/>
    </row>
    <row r="1288" spans="9:9">
      <c r="I1288"/>
    </row>
    <row r="1289" spans="9:9">
      <c r="I1289"/>
    </row>
    <row r="1290" spans="9:9">
      <c r="I1290"/>
    </row>
    <row r="1291" spans="9:9">
      <c r="I1291"/>
    </row>
    <row r="1292" spans="9:9">
      <c r="I1292"/>
    </row>
    <row r="1293" spans="9:9">
      <c r="I1293"/>
    </row>
    <row r="1294" spans="9:9">
      <c r="I1294"/>
    </row>
    <row r="1295" spans="9:9">
      <c r="I1295"/>
    </row>
    <row r="1296" spans="9:9">
      <c r="I1296"/>
    </row>
    <row r="1297" spans="9:9">
      <c r="I1297"/>
    </row>
    <row r="1298" spans="9:9">
      <c r="I1298"/>
    </row>
    <row r="1299" spans="9:9">
      <c r="I1299"/>
    </row>
    <row r="1300" spans="9:9">
      <c r="I1300"/>
    </row>
    <row r="1301" spans="9:9">
      <c r="I1301"/>
    </row>
    <row r="1302" spans="9:9">
      <c r="I1302"/>
    </row>
    <row r="1303" spans="9:9">
      <c r="I1303"/>
    </row>
    <row r="1304" spans="9:9">
      <c r="I1304"/>
    </row>
    <row r="1305" spans="9:9">
      <c r="I1305"/>
    </row>
    <row r="1306" spans="9:9">
      <c r="I1306"/>
    </row>
    <row r="1307" spans="9:9">
      <c r="I1307"/>
    </row>
    <row r="1308" spans="9:9">
      <c r="I1308"/>
    </row>
    <row r="1309" spans="9:9">
      <c r="I1309"/>
    </row>
    <row r="1310" spans="9:9">
      <c r="I1310"/>
    </row>
    <row r="1311" spans="9:9">
      <c r="I1311"/>
    </row>
    <row r="1312" spans="9:9">
      <c r="I1312"/>
    </row>
    <row r="1313" spans="8:9">
      <c r="I1313"/>
    </row>
    <row r="1314" spans="8:9">
      <c r="I1314"/>
    </row>
    <row r="1315" spans="8:9">
      <c r="I1315"/>
    </row>
    <row r="1316" spans="8:9">
      <c r="I1316"/>
    </row>
    <row r="1317" spans="8:9">
      <c r="I1317"/>
    </row>
    <row r="1318" spans="8:9">
      <c r="I1318"/>
    </row>
    <row r="1319" spans="8:9">
      <c r="I1319"/>
    </row>
    <row r="1320" spans="8:9">
      <c r="I1320"/>
    </row>
    <row r="1321" spans="8:9">
      <c r="I1321"/>
    </row>
    <row r="1322" spans="8:9">
      <c r="I1322"/>
    </row>
    <row r="1323" spans="8:9">
      <c r="I1323"/>
    </row>
    <row r="1324" spans="8:9">
      <c r="I1324"/>
    </row>
    <row r="1325" spans="8:9">
      <c r="I1325"/>
    </row>
    <row r="1326" spans="8:9">
      <c r="I1326"/>
    </row>
    <row r="1327" spans="8:9">
      <c r="I1327"/>
    </row>
    <row r="1328" spans="8:9">
      <c r="H1328" s="3"/>
      <c r="I1328"/>
    </row>
    <row r="1329" spans="9:9">
      <c r="I1329"/>
    </row>
    <row r="1330" spans="9:9">
      <c r="I1330"/>
    </row>
    <row r="1331" spans="9:9">
      <c r="I1331"/>
    </row>
    <row r="1332" spans="9:9">
      <c r="I1332"/>
    </row>
    <row r="1333" spans="9:9">
      <c r="I1333"/>
    </row>
    <row r="1334" spans="9:9">
      <c r="I1334"/>
    </row>
    <row r="1335" spans="9:9">
      <c r="I1335"/>
    </row>
    <row r="1336" spans="9:9">
      <c r="I1336"/>
    </row>
    <row r="1337" spans="9:9">
      <c r="I1337"/>
    </row>
    <row r="1338" spans="9:9">
      <c r="I1338"/>
    </row>
    <row r="1339" spans="9:9">
      <c r="I1339"/>
    </row>
    <row r="1340" spans="9:9">
      <c r="I1340"/>
    </row>
    <row r="1341" spans="9:9">
      <c r="I1341"/>
    </row>
    <row r="1342" spans="9:9">
      <c r="I1342"/>
    </row>
    <row r="1343" spans="9:9">
      <c r="I1343"/>
    </row>
    <row r="1344" spans="9:9">
      <c r="I1344"/>
    </row>
    <row r="1345" spans="9:9">
      <c r="I1345"/>
    </row>
    <row r="1346" spans="9:9">
      <c r="I1346"/>
    </row>
    <row r="1347" spans="9:9">
      <c r="I1347"/>
    </row>
    <row r="1348" spans="9:9">
      <c r="I1348"/>
    </row>
    <row r="1349" spans="9:9">
      <c r="I1349"/>
    </row>
    <row r="1350" spans="9:9">
      <c r="I1350"/>
    </row>
    <row r="1351" spans="9:9">
      <c r="I1351"/>
    </row>
    <row r="1352" spans="9:9">
      <c r="I1352"/>
    </row>
    <row r="1353" spans="9:9">
      <c r="I1353"/>
    </row>
    <row r="1354" spans="9:9">
      <c r="I1354"/>
    </row>
    <row r="1355" spans="9:9">
      <c r="I1355"/>
    </row>
    <row r="1356" spans="9:9">
      <c r="I1356"/>
    </row>
    <row r="1357" spans="9:9">
      <c r="I1357"/>
    </row>
    <row r="1358" spans="9:9">
      <c r="I1358"/>
    </row>
    <row r="1359" spans="9:9">
      <c r="I1359"/>
    </row>
    <row r="1360" spans="9:9">
      <c r="I1360"/>
    </row>
    <row r="1361" spans="9:9">
      <c r="I1361"/>
    </row>
    <row r="1362" spans="9:9">
      <c r="I1362"/>
    </row>
    <row r="1363" spans="9:9">
      <c r="I1363"/>
    </row>
    <row r="1364" spans="9:9">
      <c r="I1364"/>
    </row>
    <row r="1365" spans="9:9">
      <c r="I1365"/>
    </row>
    <row r="1366" spans="9:9">
      <c r="I1366"/>
    </row>
    <row r="1367" spans="9:9">
      <c r="I1367"/>
    </row>
    <row r="1368" spans="9:9">
      <c r="I1368"/>
    </row>
    <row r="1369" spans="9:9">
      <c r="I1369"/>
    </row>
    <row r="1370" spans="9:9">
      <c r="I1370"/>
    </row>
    <row r="1371" spans="9:9">
      <c r="I1371"/>
    </row>
    <row r="1372" spans="9:9">
      <c r="I1372"/>
    </row>
    <row r="1373" spans="9:9">
      <c r="I1373"/>
    </row>
    <row r="1374" spans="9:9">
      <c r="I1374"/>
    </row>
    <row r="1375" spans="9:9">
      <c r="I1375"/>
    </row>
    <row r="1376" spans="9:9">
      <c r="I1376"/>
    </row>
    <row r="1377" spans="9:9">
      <c r="I1377"/>
    </row>
    <row r="1378" spans="9:9">
      <c r="I1378"/>
    </row>
    <row r="1379" spans="9:9">
      <c r="I1379"/>
    </row>
    <row r="1380" spans="9:9">
      <c r="I1380"/>
    </row>
    <row r="1381" spans="9:9">
      <c r="I1381"/>
    </row>
    <row r="1382" spans="9:9">
      <c r="I1382"/>
    </row>
    <row r="1383" spans="9:9">
      <c r="I1383"/>
    </row>
    <row r="1384" spans="9:9">
      <c r="I1384"/>
    </row>
    <row r="1385" spans="9:9">
      <c r="I1385"/>
    </row>
    <row r="1386" spans="9:9">
      <c r="I1386"/>
    </row>
    <row r="1387" spans="9:9">
      <c r="I1387"/>
    </row>
    <row r="1388" spans="9:9">
      <c r="I1388"/>
    </row>
    <row r="1389" spans="9:9">
      <c r="I1389"/>
    </row>
    <row r="1390" spans="9:9">
      <c r="I1390"/>
    </row>
    <row r="1391" spans="9:9">
      <c r="I1391"/>
    </row>
    <row r="1392" spans="9:9">
      <c r="I1392"/>
    </row>
    <row r="1393" spans="9:9">
      <c r="I1393"/>
    </row>
    <row r="1394" spans="9:9">
      <c r="I1394"/>
    </row>
    <row r="1395" spans="9:9">
      <c r="I1395"/>
    </row>
    <row r="1396" spans="9:9">
      <c r="I1396"/>
    </row>
    <row r="1397" spans="9:9">
      <c r="I1397"/>
    </row>
    <row r="1398" spans="9:9">
      <c r="I1398"/>
    </row>
    <row r="1399" spans="9:9">
      <c r="I1399"/>
    </row>
    <row r="1400" spans="9:9">
      <c r="I1400"/>
    </row>
    <row r="1401" spans="9:9">
      <c r="I1401"/>
    </row>
    <row r="1402" spans="9:9">
      <c r="I1402"/>
    </row>
    <row r="1403" spans="9:9">
      <c r="I1403"/>
    </row>
    <row r="1404" spans="9:9">
      <c r="I1404"/>
    </row>
    <row r="1405" spans="9:9">
      <c r="I1405"/>
    </row>
    <row r="1406" spans="9:9">
      <c r="I1406"/>
    </row>
    <row r="1407" spans="9:9">
      <c r="I1407"/>
    </row>
    <row r="1408" spans="9:9">
      <c r="I1408"/>
    </row>
    <row r="1409" spans="9:9">
      <c r="I1409"/>
    </row>
    <row r="1410" spans="9:9">
      <c r="I1410"/>
    </row>
    <row r="1411" spans="9:9">
      <c r="I1411"/>
    </row>
    <row r="1412" spans="9:9">
      <c r="I1412"/>
    </row>
    <row r="1414" spans="9:9">
      <c r="I1414"/>
    </row>
    <row r="1415" spans="9:9">
      <c r="I1415"/>
    </row>
    <row r="1416" spans="9:9">
      <c r="I1416"/>
    </row>
    <row r="1417" spans="9:9">
      <c r="I1417"/>
    </row>
    <row r="1418" spans="9:9">
      <c r="I1418"/>
    </row>
    <row r="1419" spans="9:9">
      <c r="I1419"/>
    </row>
    <row r="1420" spans="9:9">
      <c r="I1420"/>
    </row>
    <row r="1422" spans="9:9">
      <c r="I1422"/>
    </row>
    <row r="1423" spans="9:9">
      <c r="I1423"/>
    </row>
    <row r="1424" spans="9:9">
      <c r="I1424"/>
    </row>
    <row r="1425" spans="9:9">
      <c r="I1425"/>
    </row>
    <row r="1426" spans="9:9">
      <c r="I1426"/>
    </row>
    <row r="1427" spans="9:9">
      <c r="I1427"/>
    </row>
    <row r="1428" spans="9:9">
      <c r="I1428"/>
    </row>
    <row r="1429" spans="9:9">
      <c r="I1429"/>
    </row>
    <row r="1430" spans="9:9">
      <c r="I1430"/>
    </row>
    <row r="1431" spans="9:9">
      <c r="I1431"/>
    </row>
    <row r="1432" spans="9:9">
      <c r="I1432"/>
    </row>
    <row r="1433" spans="9:9">
      <c r="I1433"/>
    </row>
    <row r="1434" spans="9:9">
      <c r="I1434"/>
    </row>
    <row r="1435" spans="9:9">
      <c r="I1435"/>
    </row>
    <row r="1436" spans="9:9">
      <c r="I1436"/>
    </row>
    <row r="1437" spans="9:9">
      <c r="I1437"/>
    </row>
    <row r="1438" spans="9:9">
      <c r="I1438"/>
    </row>
    <row r="1439" spans="9:9">
      <c r="I1439"/>
    </row>
    <row r="1440" spans="9:9">
      <c r="I1440"/>
    </row>
    <row r="1441" spans="9:9">
      <c r="I1441"/>
    </row>
    <row r="1442" spans="9:9">
      <c r="I1442"/>
    </row>
    <row r="1443" spans="9:9">
      <c r="I1443"/>
    </row>
    <row r="1444" spans="9:9">
      <c r="I1444"/>
    </row>
    <row r="1445" spans="9:9">
      <c r="I1445"/>
    </row>
    <row r="1446" spans="9:9">
      <c r="I1446"/>
    </row>
    <row r="1447" spans="9:9">
      <c r="I1447"/>
    </row>
    <row r="1448" spans="9:9">
      <c r="I1448"/>
    </row>
    <row r="1449" spans="9:9">
      <c r="I1449"/>
    </row>
    <row r="1450" spans="9:9">
      <c r="I1450"/>
    </row>
    <row r="1451" spans="9:9">
      <c r="I1451"/>
    </row>
    <row r="1452" spans="9:9">
      <c r="I1452"/>
    </row>
    <row r="1453" spans="9:9">
      <c r="I1453"/>
    </row>
    <row r="1454" spans="9:9">
      <c r="I1454"/>
    </row>
  </sheetData>
  <sortState xmlns:xlrd2="http://schemas.microsoft.com/office/spreadsheetml/2017/richdata2" ref="A4:G526">
    <sortCondition ref="A4:A526"/>
  </sortState>
  <pageMargins left="0.511811024" right="0.511811024" top="0.78740157499999996" bottom="0.78740157499999996" header="0.31496062000000002" footer="0.31496062000000002"/>
  <pageSetup paperSize="9" orientation="portrait" r:id="rId1"/>
  <headerFooter>
    <oddHeader>&amp;R&amp;"Calibri"&amp;10&amp;K000000#interna&amp;1#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ED2B49-0AE2-467C-AE48-E9C95B76E96C}">
  <dimension ref="A2:L1454"/>
  <sheetViews>
    <sheetView workbookViewId="0">
      <selection activeCell="B9" sqref="B9"/>
    </sheetView>
  </sheetViews>
  <sheetFormatPr defaultRowHeight="15"/>
  <cols>
    <col min="2" max="2" width="42.42578125" style="63" bestFit="1" customWidth="1"/>
    <col min="3" max="3" width="7.5703125" customWidth="1"/>
    <col min="4" max="4" width="33.5703125" bestFit="1" customWidth="1"/>
    <col min="5" max="5" width="9.28515625" style="3" bestFit="1" customWidth="1"/>
    <col min="6" max="6" width="10.5703125" style="3" bestFit="1" customWidth="1"/>
    <col min="7" max="7" width="9.85546875" style="55" bestFit="1" customWidth="1"/>
    <col min="8" max="8" width="34.42578125" customWidth="1"/>
    <col min="9" max="9" width="8.7109375" style="25"/>
    <col min="10" max="10" width="8.140625" style="25" bestFit="1" customWidth="1"/>
  </cols>
  <sheetData>
    <row r="2" spans="1:10" ht="15.75" thickBot="1">
      <c r="H2" s="2"/>
    </row>
    <row r="3" spans="1:10">
      <c r="A3" s="3"/>
      <c r="B3" s="64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55" t="s">
        <v>7</v>
      </c>
      <c r="H3" s="8" t="s">
        <v>8</v>
      </c>
      <c r="I3" s="42">
        <v>107</v>
      </c>
    </row>
    <row r="4" spans="1:10">
      <c r="A4" t="s">
        <v>782</v>
      </c>
      <c r="B4"/>
      <c r="F4" s="3" t="s">
        <v>782</v>
      </c>
      <c r="G4" s="55" t="s">
        <v>782</v>
      </c>
      <c r="H4" s="4" t="s">
        <v>9</v>
      </c>
      <c r="I4" s="43">
        <v>77</v>
      </c>
      <c r="J4" s="44">
        <f>I4/$I$3</f>
        <v>0.71962616822429903</v>
      </c>
    </row>
    <row r="5" spans="1:10">
      <c r="A5" t="s">
        <v>782</v>
      </c>
      <c r="B5"/>
      <c r="F5" s="3" t="s">
        <v>782</v>
      </c>
      <c r="G5" s="55" t="s">
        <v>782</v>
      </c>
      <c r="H5" s="10" t="s">
        <v>15</v>
      </c>
      <c r="I5" s="45">
        <v>30</v>
      </c>
      <c r="J5" s="44">
        <f t="shared" ref="J5:J21" si="0">I5/$I$3</f>
        <v>0.28037383177570091</v>
      </c>
    </row>
    <row r="6" spans="1:10">
      <c r="A6" t="s">
        <v>782</v>
      </c>
      <c r="B6"/>
      <c r="F6" s="3" t="s">
        <v>782</v>
      </c>
      <c r="G6" s="55" t="s">
        <v>782</v>
      </c>
      <c r="H6" s="4" t="s">
        <v>20</v>
      </c>
      <c r="I6" s="43">
        <v>4</v>
      </c>
      <c r="J6" s="44">
        <f t="shared" si="0"/>
        <v>3.7383177570093455E-2</v>
      </c>
    </row>
    <row r="7" spans="1:10">
      <c r="A7" t="s">
        <v>782</v>
      </c>
      <c r="B7"/>
      <c r="F7" s="3" t="s">
        <v>782</v>
      </c>
      <c r="G7" s="55" t="s">
        <v>782</v>
      </c>
      <c r="H7" s="10" t="s">
        <v>25</v>
      </c>
      <c r="I7" s="45">
        <v>17</v>
      </c>
      <c r="J7" s="44">
        <f t="shared" si="0"/>
        <v>0.15887850467289719</v>
      </c>
    </row>
    <row r="8" spans="1:10">
      <c r="A8" t="s">
        <v>1974</v>
      </c>
      <c r="B8" t="s">
        <v>3450</v>
      </c>
      <c r="C8" t="s">
        <v>62</v>
      </c>
      <c r="D8" t="s">
        <v>3452</v>
      </c>
      <c r="E8" s="3" t="s">
        <v>14</v>
      </c>
      <c r="F8" s="3" t="s">
        <v>782</v>
      </c>
      <c r="G8" s="55" t="s">
        <v>782</v>
      </c>
      <c r="H8" s="4" t="s">
        <v>30</v>
      </c>
      <c r="I8" s="43">
        <v>8</v>
      </c>
      <c r="J8" s="44">
        <f t="shared" si="0"/>
        <v>7.476635514018691E-2</v>
      </c>
    </row>
    <row r="9" spans="1:10" ht="15.75" thickBot="1">
      <c r="A9" t="s">
        <v>1974</v>
      </c>
      <c r="B9" t="s">
        <v>3786</v>
      </c>
      <c r="C9" t="s">
        <v>3827</v>
      </c>
      <c r="F9" s="3" t="s">
        <v>782</v>
      </c>
      <c r="G9" s="55" t="s">
        <v>782</v>
      </c>
      <c r="H9" s="12" t="s">
        <v>35</v>
      </c>
      <c r="I9" s="46">
        <v>9</v>
      </c>
      <c r="J9" s="44">
        <f t="shared" si="0"/>
        <v>8.4112149532710276E-2</v>
      </c>
    </row>
    <row r="10" spans="1:10" ht="15.75" thickBot="1">
      <c r="A10" t="s">
        <v>1974</v>
      </c>
      <c r="B10" t="s">
        <v>3799</v>
      </c>
      <c r="C10" t="s">
        <v>2304</v>
      </c>
      <c r="F10" s="3" t="s">
        <v>782</v>
      </c>
      <c r="G10" s="55" t="s">
        <v>782</v>
      </c>
      <c r="J10" s="44"/>
    </row>
    <row r="11" spans="1:10">
      <c r="A11" t="s">
        <v>1974</v>
      </c>
      <c r="B11" t="s">
        <v>3797</v>
      </c>
      <c r="C11" t="s">
        <v>3838</v>
      </c>
      <c r="F11" s="3" t="s">
        <v>782</v>
      </c>
      <c r="G11" s="55" t="s">
        <v>782</v>
      </c>
      <c r="H11" s="8" t="s">
        <v>44</v>
      </c>
      <c r="I11" s="42">
        <v>61</v>
      </c>
      <c r="J11" s="44">
        <f t="shared" si="0"/>
        <v>0.57009345794392519</v>
      </c>
    </row>
    <row r="12" spans="1:10">
      <c r="A12" t="s">
        <v>3943</v>
      </c>
      <c r="B12" t="s">
        <v>3774</v>
      </c>
      <c r="C12" t="s">
        <v>57</v>
      </c>
      <c r="F12" s="3" t="s">
        <v>782</v>
      </c>
      <c r="G12" s="55" t="s">
        <v>782</v>
      </c>
      <c r="H12" s="4" t="s">
        <v>49</v>
      </c>
      <c r="I12" s="43">
        <v>28</v>
      </c>
      <c r="J12" s="44">
        <f t="shared" si="0"/>
        <v>0.26168224299065418</v>
      </c>
    </row>
    <row r="13" spans="1:10">
      <c r="A13" t="s">
        <v>3941</v>
      </c>
      <c r="B13" t="s">
        <v>3769</v>
      </c>
      <c r="C13" t="s">
        <v>172</v>
      </c>
      <c r="D13" t="s">
        <v>3870</v>
      </c>
      <c r="F13" s="3" t="s">
        <v>782</v>
      </c>
      <c r="G13" s="55">
        <v>103</v>
      </c>
      <c r="H13" s="10" t="s">
        <v>54</v>
      </c>
      <c r="I13" s="45">
        <v>16</v>
      </c>
      <c r="J13" s="44">
        <f t="shared" si="0"/>
        <v>0.14953271028037382</v>
      </c>
    </row>
    <row r="14" spans="1:10" ht="15.75" thickBot="1">
      <c r="A14" t="s">
        <v>3923</v>
      </c>
      <c r="B14" t="s">
        <v>3805</v>
      </c>
      <c r="C14" t="s">
        <v>3852</v>
      </c>
      <c r="D14" t="s">
        <v>3907</v>
      </c>
      <c r="F14" s="3" t="s">
        <v>782</v>
      </c>
      <c r="G14" s="55" t="s">
        <v>782</v>
      </c>
      <c r="H14" s="6" t="s">
        <v>59</v>
      </c>
      <c r="I14" s="47">
        <v>2</v>
      </c>
      <c r="J14" s="44">
        <f t="shared" si="0"/>
        <v>1.8691588785046728E-2</v>
      </c>
    </row>
    <row r="15" spans="1:10" ht="15.75" thickBot="1">
      <c r="A15" t="s">
        <v>3946</v>
      </c>
      <c r="B15" t="s">
        <v>3814</v>
      </c>
      <c r="C15" t="s">
        <v>3869</v>
      </c>
      <c r="D15" t="s">
        <v>3916</v>
      </c>
      <c r="F15" s="3" t="s">
        <v>782</v>
      </c>
      <c r="G15" s="55" t="s">
        <v>782</v>
      </c>
      <c r="J15" s="44"/>
    </row>
    <row r="16" spans="1:10">
      <c r="A16" t="s">
        <v>3722</v>
      </c>
      <c r="B16" t="s">
        <v>3515</v>
      </c>
      <c r="C16" t="s">
        <v>57</v>
      </c>
      <c r="D16" t="s">
        <v>3517</v>
      </c>
      <c r="E16" s="3" t="s">
        <v>14</v>
      </c>
      <c r="F16" s="3" t="s">
        <v>782</v>
      </c>
      <c r="G16" s="55" t="s">
        <v>782</v>
      </c>
      <c r="H16" s="8" t="s">
        <v>68</v>
      </c>
      <c r="I16" s="42">
        <v>59</v>
      </c>
      <c r="J16" s="44">
        <f t="shared" si="0"/>
        <v>0.55140186915887845</v>
      </c>
    </row>
    <row r="17" spans="1:10">
      <c r="A17" t="s">
        <v>3959</v>
      </c>
      <c r="B17" t="s">
        <v>3780</v>
      </c>
      <c r="C17" t="s">
        <v>337</v>
      </c>
      <c r="D17" t="s">
        <v>3883</v>
      </c>
      <c r="F17" s="3" t="s">
        <v>782</v>
      </c>
      <c r="G17" s="55">
        <v>41</v>
      </c>
      <c r="H17" s="4" t="s">
        <v>9</v>
      </c>
      <c r="I17" s="43">
        <v>47</v>
      </c>
      <c r="J17" s="44">
        <f t="shared" si="0"/>
        <v>0.43925233644859812</v>
      </c>
    </row>
    <row r="18" spans="1:10">
      <c r="A18" t="s">
        <v>3944</v>
      </c>
      <c r="B18" t="s">
        <v>3790</v>
      </c>
      <c r="C18" t="s">
        <v>302</v>
      </c>
      <c r="D18" t="s">
        <v>3892</v>
      </c>
      <c r="F18" s="3" t="s">
        <v>782</v>
      </c>
      <c r="G18" s="55" t="s">
        <v>782</v>
      </c>
      <c r="H18" s="10" t="s">
        <v>15</v>
      </c>
      <c r="I18" s="56">
        <v>12</v>
      </c>
      <c r="J18" s="44">
        <f t="shared" si="0"/>
        <v>0.11214953271028037</v>
      </c>
    </row>
    <row r="19" spans="1:10">
      <c r="A19" t="s">
        <v>3556</v>
      </c>
      <c r="B19" t="s">
        <v>3093</v>
      </c>
      <c r="C19" t="s">
        <v>71</v>
      </c>
      <c r="D19" t="s">
        <v>3094</v>
      </c>
      <c r="E19" s="3" t="s">
        <v>14</v>
      </c>
      <c r="F19" s="3" t="s">
        <v>782</v>
      </c>
      <c r="G19" s="55">
        <v>74</v>
      </c>
      <c r="H19" s="4" t="s">
        <v>80</v>
      </c>
      <c r="I19" s="43">
        <v>48</v>
      </c>
      <c r="J19" s="44">
        <f t="shared" si="0"/>
        <v>0.44859813084112149</v>
      </c>
    </row>
    <row r="20" spans="1:10">
      <c r="A20" t="s">
        <v>3922</v>
      </c>
      <c r="B20" t="s">
        <v>3772</v>
      </c>
      <c r="C20" t="s">
        <v>62</v>
      </c>
      <c r="D20" t="s">
        <v>3874</v>
      </c>
      <c r="F20" s="3" t="s">
        <v>782</v>
      </c>
      <c r="G20" s="55" t="s">
        <v>782</v>
      </c>
      <c r="H20" s="10" t="s">
        <v>85</v>
      </c>
      <c r="I20" s="45">
        <v>18</v>
      </c>
      <c r="J20" s="44">
        <f t="shared" si="0"/>
        <v>0.16822429906542055</v>
      </c>
    </row>
    <row r="21" spans="1:10" ht="15.75" thickBot="1">
      <c r="A21" t="s">
        <v>3942</v>
      </c>
      <c r="B21" t="s">
        <v>3778</v>
      </c>
      <c r="C21" t="s">
        <v>3822</v>
      </c>
      <c r="D21" t="s">
        <v>3881</v>
      </c>
      <c r="F21" s="3" t="s">
        <v>782</v>
      </c>
      <c r="G21" s="55" t="s">
        <v>782</v>
      </c>
      <c r="H21" s="6" t="s">
        <v>15</v>
      </c>
      <c r="I21" s="47">
        <v>30</v>
      </c>
      <c r="J21" s="44">
        <f t="shared" si="0"/>
        <v>0.28037383177570091</v>
      </c>
    </row>
    <row r="22" spans="1:10">
      <c r="A22" t="s">
        <v>3947</v>
      </c>
      <c r="B22" t="s">
        <v>3794</v>
      </c>
      <c r="C22" t="s">
        <v>3120</v>
      </c>
      <c r="D22" t="s">
        <v>3897</v>
      </c>
      <c r="F22" s="3" t="s">
        <v>782</v>
      </c>
      <c r="G22" s="55">
        <v>49</v>
      </c>
    </row>
    <row r="23" spans="1:10">
      <c r="A23" t="s">
        <v>3945</v>
      </c>
      <c r="B23" t="s">
        <v>3802</v>
      </c>
      <c r="C23" t="s">
        <v>3849</v>
      </c>
      <c r="D23" t="s">
        <v>3904</v>
      </c>
      <c r="F23" s="3" t="s">
        <v>782</v>
      </c>
      <c r="G23" s="55" t="s">
        <v>782</v>
      </c>
      <c r="I23"/>
    </row>
    <row r="24" spans="1:10">
      <c r="A24" t="s">
        <v>3958</v>
      </c>
      <c r="B24" t="s">
        <v>3776</v>
      </c>
      <c r="C24" t="s">
        <v>33</v>
      </c>
      <c r="D24" t="s">
        <v>3879</v>
      </c>
      <c r="F24" s="3" t="s">
        <v>782</v>
      </c>
      <c r="G24" s="55">
        <v>67</v>
      </c>
      <c r="I24"/>
    </row>
    <row r="25" spans="1:10">
      <c r="A25" t="s">
        <v>1408</v>
      </c>
      <c r="B25" t="s">
        <v>1409</v>
      </c>
      <c r="C25" t="s">
        <v>3920</v>
      </c>
      <c r="D25" t="s">
        <v>2007</v>
      </c>
      <c r="E25" s="3" t="s">
        <v>14</v>
      </c>
      <c r="F25" s="3" t="s">
        <v>782</v>
      </c>
      <c r="G25" s="55" t="s">
        <v>782</v>
      </c>
      <c r="I25"/>
    </row>
    <row r="26" spans="1:10">
      <c r="A26" t="s">
        <v>2730</v>
      </c>
      <c r="B26" t="s">
        <v>2731</v>
      </c>
      <c r="C26" t="s">
        <v>3818</v>
      </c>
      <c r="D26" t="s">
        <v>3877</v>
      </c>
      <c r="E26" s="3" t="s">
        <v>14</v>
      </c>
      <c r="F26" s="3" t="s">
        <v>782</v>
      </c>
      <c r="G26" s="55" t="s">
        <v>782</v>
      </c>
      <c r="I26"/>
    </row>
    <row r="27" spans="1:10">
      <c r="A27" t="s">
        <v>3931</v>
      </c>
      <c r="B27" t="s">
        <v>3781</v>
      </c>
      <c r="C27" t="s">
        <v>3823</v>
      </c>
      <c r="D27" t="s">
        <v>3884</v>
      </c>
      <c r="F27" s="3" t="s">
        <v>782</v>
      </c>
      <c r="G27" s="55" t="s">
        <v>782</v>
      </c>
      <c r="I27"/>
    </row>
    <row r="28" spans="1:10">
      <c r="A28" t="s">
        <v>2732</v>
      </c>
      <c r="B28" t="s">
        <v>2733</v>
      </c>
      <c r="C28" t="s">
        <v>1458</v>
      </c>
      <c r="D28" t="s">
        <v>3876</v>
      </c>
      <c r="E28" s="3" t="s">
        <v>14</v>
      </c>
      <c r="F28" s="3" t="s">
        <v>782</v>
      </c>
      <c r="G28" s="55" t="s">
        <v>782</v>
      </c>
      <c r="I28"/>
    </row>
    <row r="29" spans="1:10">
      <c r="A29" t="s">
        <v>55</v>
      </c>
      <c r="B29" t="s">
        <v>56</v>
      </c>
      <c r="C29" t="s">
        <v>3413</v>
      </c>
      <c r="D29" t="s">
        <v>58</v>
      </c>
      <c r="E29" s="3" t="s">
        <v>14</v>
      </c>
      <c r="F29" s="3" t="s">
        <v>782</v>
      </c>
      <c r="G29" s="55" t="s">
        <v>782</v>
      </c>
      <c r="I29"/>
    </row>
    <row r="30" spans="1:10">
      <c r="A30" t="s">
        <v>1353</v>
      </c>
      <c r="B30" t="s">
        <v>1354</v>
      </c>
      <c r="C30" t="s">
        <v>3861</v>
      </c>
      <c r="D30" t="s">
        <v>1355</v>
      </c>
      <c r="E30" s="3" t="s">
        <v>14</v>
      </c>
      <c r="F30" s="3" t="s">
        <v>782</v>
      </c>
      <c r="G30" s="55" t="s">
        <v>782</v>
      </c>
      <c r="I30"/>
    </row>
    <row r="31" spans="1:10">
      <c r="A31" t="s">
        <v>656</v>
      </c>
      <c r="B31" t="s">
        <v>657</v>
      </c>
      <c r="C31" t="s">
        <v>57</v>
      </c>
      <c r="D31" t="s">
        <v>659</v>
      </c>
      <c r="E31" s="3" t="s">
        <v>14</v>
      </c>
      <c r="F31" s="3" t="s">
        <v>782</v>
      </c>
      <c r="G31" s="55">
        <v>45</v>
      </c>
      <c r="I31"/>
    </row>
    <row r="32" spans="1:10">
      <c r="A32" t="s">
        <v>3700</v>
      </c>
      <c r="B32" t="s">
        <v>3113</v>
      </c>
      <c r="C32" t="s">
        <v>18</v>
      </c>
      <c r="D32" t="s">
        <v>3115</v>
      </c>
      <c r="E32" s="3" t="s">
        <v>14</v>
      </c>
      <c r="F32" s="3" t="s">
        <v>782</v>
      </c>
      <c r="G32" s="55">
        <v>37</v>
      </c>
      <c r="I32"/>
    </row>
    <row r="33" spans="1:9">
      <c r="A33" t="s">
        <v>31</v>
      </c>
      <c r="B33" t="s">
        <v>32</v>
      </c>
      <c r="C33" t="s">
        <v>2215</v>
      </c>
      <c r="D33" t="s">
        <v>34</v>
      </c>
      <c r="E33" s="3" t="s">
        <v>14</v>
      </c>
      <c r="F33" s="3" t="s">
        <v>782</v>
      </c>
      <c r="G33" s="55">
        <v>33</v>
      </c>
      <c r="I33"/>
    </row>
    <row r="34" spans="1:9">
      <c r="A34" t="s">
        <v>1969</v>
      </c>
      <c r="B34" t="s">
        <v>1970</v>
      </c>
      <c r="C34" t="s">
        <v>62</v>
      </c>
      <c r="D34" t="s">
        <v>1972</v>
      </c>
      <c r="E34" s="3" t="s">
        <v>14</v>
      </c>
      <c r="F34" s="3" t="s">
        <v>782</v>
      </c>
      <c r="G34" s="55" t="s">
        <v>782</v>
      </c>
      <c r="I34"/>
    </row>
    <row r="35" spans="1:9">
      <c r="A35" t="s">
        <v>3957</v>
      </c>
      <c r="B35" t="s">
        <v>3796</v>
      </c>
      <c r="C35" t="s">
        <v>3837</v>
      </c>
      <c r="D35" t="s">
        <v>3899</v>
      </c>
      <c r="F35" s="3" t="s">
        <v>782</v>
      </c>
      <c r="G35" s="55">
        <v>56</v>
      </c>
      <c r="I35"/>
    </row>
    <row r="36" spans="1:9">
      <c r="A36" t="s">
        <v>3954</v>
      </c>
      <c r="B36" t="s">
        <v>3777</v>
      </c>
      <c r="C36" t="s">
        <v>3918</v>
      </c>
      <c r="D36" t="s">
        <v>3880</v>
      </c>
      <c r="F36" s="3" t="s">
        <v>782</v>
      </c>
      <c r="G36" s="55" t="s">
        <v>782</v>
      </c>
      <c r="I36"/>
    </row>
    <row r="37" spans="1:9">
      <c r="A37" t="s">
        <v>3921</v>
      </c>
      <c r="B37" t="s">
        <v>3770</v>
      </c>
      <c r="C37" t="s">
        <v>66</v>
      </c>
      <c r="D37" t="s">
        <v>3872</v>
      </c>
      <c r="F37" s="3" t="s">
        <v>782</v>
      </c>
      <c r="G37" s="55" t="s">
        <v>782</v>
      </c>
      <c r="I37"/>
    </row>
    <row r="38" spans="1:9">
      <c r="A38" t="s">
        <v>3935</v>
      </c>
      <c r="B38" t="s">
        <v>3784</v>
      </c>
      <c r="C38" t="s">
        <v>3187</v>
      </c>
      <c r="D38" t="s">
        <v>3887</v>
      </c>
      <c r="F38" s="3" t="s">
        <v>782</v>
      </c>
      <c r="G38" s="55" t="s">
        <v>782</v>
      </c>
      <c r="I38"/>
    </row>
    <row r="39" spans="1:9">
      <c r="A39" t="s">
        <v>414</v>
      </c>
      <c r="B39" t="s">
        <v>415</v>
      </c>
      <c r="C39" t="s">
        <v>3494</v>
      </c>
      <c r="D39" t="s">
        <v>417</v>
      </c>
      <c r="E39" s="3" t="s">
        <v>14</v>
      </c>
      <c r="F39" s="3" t="s">
        <v>782</v>
      </c>
      <c r="G39" s="55" t="s">
        <v>782</v>
      </c>
      <c r="I39"/>
    </row>
    <row r="40" spans="1:9">
      <c r="A40" t="s">
        <v>3755</v>
      </c>
      <c r="B40" t="s">
        <v>2978</v>
      </c>
      <c r="C40" t="s">
        <v>1886</v>
      </c>
      <c r="D40" t="s">
        <v>3106</v>
      </c>
      <c r="E40" s="3" t="s">
        <v>14</v>
      </c>
      <c r="F40" s="3" t="s">
        <v>782</v>
      </c>
      <c r="G40" s="55" t="s">
        <v>782</v>
      </c>
      <c r="I40"/>
    </row>
    <row r="41" spans="1:9">
      <c r="A41" t="s">
        <v>124</v>
      </c>
      <c r="B41" t="s">
        <v>125</v>
      </c>
      <c r="C41" t="s">
        <v>3868</v>
      </c>
      <c r="D41" t="s">
        <v>127</v>
      </c>
      <c r="E41" s="3" t="s">
        <v>14</v>
      </c>
      <c r="F41" s="3" t="s">
        <v>782</v>
      </c>
      <c r="G41" s="55">
        <v>80</v>
      </c>
      <c r="I41"/>
    </row>
    <row r="42" spans="1:9">
      <c r="A42" t="s">
        <v>848</v>
      </c>
      <c r="B42" t="s">
        <v>849</v>
      </c>
      <c r="C42" t="s">
        <v>302</v>
      </c>
      <c r="D42" t="s">
        <v>851</v>
      </c>
      <c r="E42" s="3" t="s">
        <v>14</v>
      </c>
      <c r="F42" s="3" t="s">
        <v>782</v>
      </c>
      <c r="G42" s="55" t="s">
        <v>782</v>
      </c>
      <c r="I42"/>
    </row>
    <row r="43" spans="1:9">
      <c r="A43" t="s">
        <v>131</v>
      </c>
      <c r="B43" t="s">
        <v>132</v>
      </c>
      <c r="C43" t="s">
        <v>78</v>
      </c>
      <c r="D43" t="s">
        <v>133</v>
      </c>
      <c r="E43" s="3" t="s">
        <v>14</v>
      </c>
      <c r="F43" s="3" t="s">
        <v>782</v>
      </c>
      <c r="G43" s="55">
        <v>48</v>
      </c>
      <c r="I43"/>
    </row>
    <row r="44" spans="1:9">
      <c r="A44" t="s">
        <v>3932</v>
      </c>
      <c r="B44" t="s">
        <v>3806</v>
      </c>
      <c r="C44" t="s">
        <v>3855</v>
      </c>
      <c r="D44" t="s">
        <v>3908</v>
      </c>
      <c r="F44" s="3" t="s">
        <v>782</v>
      </c>
      <c r="G44" s="55" t="s">
        <v>782</v>
      </c>
      <c r="I44"/>
    </row>
    <row r="45" spans="1:9">
      <c r="A45" t="s">
        <v>137</v>
      </c>
      <c r="B45" t="s">
        <v>138</v>
      </c>
      <c r="C45" t="s">
        <v>3850</v>
      </c>
      <c r="D45" t="s">
        <v>139</v>
      </c>
      <c r="E45" s="3" t="s">
        <v>14</v>
      </c>
      <c r="F45" s="3" t="s">
        <v>782</v>
      </c>
      <c r="G45" s="55" t="s">
        <v>782</v>
      </c>
      <c r="I45"/>
    </row>
    <row r="46" spans="1:9">
      <c r="A46" t="s">
        <v>134</v>
      </c>
      <c r="B46" t="s">
        <v>135</v>
      </c>
      <c r="C46" t="s">
        <v>408</v>
      </c>
      <c r="D46" t="s">
        <v>136</v>
      </c>
      <c r="E46" s="3" t="s">
        <v>14</v>
      </c>
      <c r="F46" s="3" t="s">
        <v>782</v>
      </c>
      <c r="G46" s="55" t="s">
        <v>782</v>
      </c>
      <c r="I46"/>
    </row>
    <row r="47" spans="1:9">
      <c r="A47" t="s">
        <v>143</v>
      </c>
      <c r="B47" t="s">
        <v>144</v>
      </c>
      <c r="C47" t="s">
        <v>869</v>
      </c>
      <c r="D47" t="s">
        <v>146</v>
      </c>
      <c r="E47" s="3" t="s">
        <v>14</v>
      </c>
      <c r="F47" s="3" t="s">
        <v>782</v>
      </c>
      <c r="G47" s="55" t="s">
        <v>782</v>
      </c>
      <c r="I47"/>
    </row>
    <row r="48" spans="1:9">
      <c r="A48" t="s">
        <v>3738</v>
      </c>
      <c r="B48" t="s">
        <v>3192</v>
      </c>
      <c r="C48" t="s">
        <v>62</v>
      </c>
      <c r="D48" t="s">
        <v>3193</v>
      </c>
      <c r="E48" s="3" t="s">
        <v>14</v>
      </c>
      <c r="F48" s="3" t="s">
        <v>782</v>
      </c>
      <c r="G48" s="55" t="s">
        <v>782</v>
      </c>
      <c r="I48"/>
    </row>
    <row r="49" spans="1:9">
      <c r="A49" t="s">
        <v>878</v>
      </c>
      <c r="B49" t="s">
        <v>879</v>
      </c>
      <c r="C49" t="s">
        <v>3841</v>
      </c>
      <c r="D49" t="s">
        <v>880</v>
      </c>
      <c r="E49" s="3" t="s">
        <v>14</v>
      </c>
      <c r="F49" s="3" t="s">
        <v>782</v>
      </c>
      <c r="G49" s="55" t="s">
        <v>782</v>
      </c>
      <c r="I49"/>
    </row>
    <row r="50" spans="1:9">
      <c r="A50" t="s">
        <v>2183</v>
      </c>
      <c r="B50" t="s">
        <v>2184</v>
      </c>
      <c r="C50" t="s">
        <v>3844</v>
      </c>
      <c r="D50" t="s">
        <v>2186</v>
      </c>
      <c r="E50" s="3" t="s">
        <v>14</v>
      </c>
      <c r="F50" s="3" t="s">
        <v>782</v>
      </c>
      <c r="G50" s="55">
        <v>89</v>
      </c>
      <c r="I50"/>
    </row>
    <row r="51" spans="1:9">
      <c r="A51" t="s">
        <v>155</v>
      </c>
      <c r="B51" t="s">
        <v>156</v>
      </c>
      <c r="C51" t="s">
        <v>3842</v>
      </c>
      <c r="D51" t="s">
        <v>157</v>
      </c>
      <c r="E51" s="3" t="s">
        <v>14</v>
      </c>
      <c r="F51" s="3" t="s">
        <v>782</v>
      </c>
      <c r="G51" s="55" t="s">
        <v>782</v>
      </c>
      <c r="I51"/>
    </row>
    <row r="52" spans="1:9">
      <c r="A52" t="s">
        <v>2652</v>
      </c>
      <c r="B52" t="s">
        <v>2653</v>
      </c>
      <c r="C52" t="s">
        <v>3846</v>
      </c>
      <c r="D52" t="s">
        <v>2655</v>
      </c>
      <c r="E52" s="3" t="s">
        <v>14</v>
      </c>
      <c r="F52" s="3" t="s">
        <v>782</v>
      </c>
      <c r="G52" s="55" t="s">
        <v>782</v>
      </c>
      <c r="I52"/>
    </row>
    <row r="53" spans="1:9">
      <c r="A53" t="s">
        <v>921</v>
      </c>
      <c r="B53" t="s">
        <v>922</v>
      </c>
      <c r="C53" t="s">
        <v>66</v>
      </c>
      <c r="D53" t="s">
        <v>923</v>
      </c>
      <c r="E53" s="3" t="s">
        <v>14</v>
      </c>
      <c r="F53" s="3" t="s">
        <v>782</v>
      </c>
      <c r="G53" s="55" t="s">
        <v>782</v>
      </c>
      <c r="I53"/>
    </row>
    <row r="54" spans="1:9">
      <c r="A54" t="s">
        <v>2166</v>
      </c>
      <c r="B54" t="s">
        <v>2167</v>
      </c>
      <c r="C54" t="s">
        <v>3848</v>
      </c>
      <c r="D54" t="s">
        <v>2169</v>
      </c>
      <c r="E54" s="3" t="s">
        <v>14</v>
      </c>
      <c r="F54" s="3" t="s">
        <v>782</v>
      </c>
      <c r="G54" s="55" t="s">
        <v>782</v>
      </c>
      <c r="I54"/>
    </row>
    <row r="55" spans="1:9">
      <c r="A55" t="s">
        <v>924</v>
      </c>
      <c r="B55" t="s">
        <v>925</v>
      </c>
      <c r="C55" t="s">
        <v>341</v>
      </c>
      <c r="D55" t="s">
        <v>926</v>
      </c>
      <c r="E55" s="3" t="s">
        <v>14</v>
      </c>
      <c r="F55" s="3" t="s">
        <v>782</v>
      </c>
      <c r="G55" s="55" t="s">
        <v>782</v>
      </c>
      <c r="I55"/>
    </row>
    <row r="56" spans="1:9">
      <c r="A56" t="s">
        <v>3955</v>
      </c>
      <c r="B56" t="s">
        <v>3810</v>
      </c>
      <c r="C56" t="s">
        <v>3864</v>
      </c>
      <c r="D56" t="s">
        <v>3912</v>
      </c>
      <c r="F56" s="3" t="s">
        <v>782</v>
      </c>
      <c r="G56" s="55" t="s">
        <v>782</v>
      </c>
      <c r="I56"/>
    </row>
    <row r="57" spans="1:9">
      <c r="A57" t="s">
        <v>3737</v>
      </c>
      <c r="B57" t="s">
        <v>3045</v>
      </c>
      <c r="C57" t="s">
        <v>1139</v>
      </c>
      <c r="D57" t="s">
        <v>3046</v>
      </c>
      <c r="E57" s="3" t="s">
        <v>14</v>
      </c>
      <c r="F57" s="3" t="s">
        <v>782</v>
      </c>
      <c r="G57" s="55" t="s">
        <v>782</v>
      </c>
      <c r="I57"/>
    </row>
    <row r="58" spans="1:9">
      <c r="A58" t="s">
        <v>928</v>
      </c>
      <c r="B58" t="s">
        <v>929</v>
      </c>
      <c r="C58" t="s">
        <v>33</v>
      </c>
      <c r="D58" t="s">
        <v>930</v>
      </c>
      <c r="E58" s="3" t="s">
        <v>14</v>
      </c>
      <c r="F58" s="3" t="s">
        <v>782</v>
      </c>
      <c r="G58" s="55" t="s">
        <v>782</v>
      </c>
      <c r="I58"/>
    </row>
    <row r="59" spans="1:9">
      <c r="A59" t="s">
        <v>3924</v>
      </c>
      <c r="B59" t="s">
        <v>3787</v>
      </c>
      <c r="C59" t="s">
        <v>3828</v>
      </c>
      <c r="D59" t="s">
        <v>3889</v>
      </c>
      <c r="F59" s="3" t="s">
        <v>782</v>
      </c>
      <c r="G59" s="55" t="s">
        <v>782</v>
      </c>
      <c r="I59"/>
    </row>
    <row r="60" spans="1:9">
      <c r="A60" t="s">
        <v>3940</v>
      </c>
      <c r="B60" t="s">
        <v>3803</v>
      </c>
      <c r="C60" t="s">
        <v>3821</v>
      </c>
      <c r="D60" t="s">
        <v>3905</v>
      </c>
      <c r="F60" s="3" t="s">
        <v>782</v>
      </c>
      <c r="G60" s="55" t="s">
        <v>782</v>
      </c>
      <c r="I60"/>
    </row>
    <row r="61" spans="1:9">
      <c r="A61" t="s">
        <v>206</v>
      </c>
      <c r="B61" t="s">
        <v>207</v>
      </c>
      <c r="C61" t="s">
        <v>3831</v>
      </c>
      <c r="D61" t="s">
        <v>208</v>
      </c>
      <c r="E61" s="3" t="s">
        <v>14</v>
      </c>
      <c r="F61" s="3" t="s">
        <v>782</v>
      </c>
      <c r="G61" s="55" t="s">
        <v>782</v>
      </c>
      <c r="I61"/>
    </row>
    <row r="62" spans="1:9">
      <c r="A62" t="s">
        <v>203</v>
      </c>
      <c r="B62" t="s">
        <v>204</v>
      </c>
      <c r="C62" t="s">
        <v>33</v>
      </c>
      <c r="D62" t="s">
        <v>205</v>
      </c>
      <c r="E62" s="3" t="s">
        <v>14</v>
      </c>
      <c r="F62" s="3" t="s">
        <v>782</v>
      </c>
      <c r="G62" s="55">
        <v>61</v>
      </c>
      <c r="I62"/>
    </row>
    <row r="63" spans="1:9">
      <c r="A63" t="s">
        <v>948</v>
      </c>
      <c r="B63" t="s">
        <v>949</v>
      </c>
      <c r="C63" t="s">
        <v>3816</v>
      </c>
      <c r="D63" t="s">
        <v>951</v>
      </c>
      <c r="E63" s="3" t="s">
        <v>14</v>
      </c>
      <c r="F63" s="3" t="s">
        <v>782</v>
      </c>
      <c r="G63" s="55" t="s">
        <v>782</v>
      </c>
      <c r="I63"/>
    </row>
    <row r="64" spans="1:9">
      <c r="A64" t="s">
        <v>3948</v>
      </c>
      <c r="B64" t="s">
        <v>3807</v>
      </c>
      <c r="C64" t="s">
        <v>3856</v>
      </c>
      <c r="D64" t="s">
        <v>3909</v>
      </c>
      <c r="F64" s="3" t="s">
        <v>782</v>
      </c>
      <c r="G64" s="55" t="s">
        <v>782</v>
      </c>
      <c r="I64"/>
    </row>
    <row r="65" spans="1:9">
      <c r="A65" t="s">
        <v>2586</v>
      </c>
      <c r="B65" t="s">
        <v>2587</v>
      </c>
      <c r="C65" t="s">
        <v>3859</v>
      </c>
      <c r="D65" t="s">
        <v>2589</v>
      </c>
      <c r="E65" s="3" t="s">
        <v>14</v>
      </c>
      <c r="F65" s="3" t="s">
        <v>14</v>
      </c>
      <c r="G65" s="55" t="s">
        <v>782</v>
      </c>
      <c r="I65"/>
    </row>
    <row r="66" spans="1:9" s="25" customFormat="1">
      <c r="A66" t="s">
        <v>3925</v>
      </c>
      <c r="B66" t="s">
        <v>3793</v>
      </c>
      <c r="C66" t="s">
        <v>3322</v>
      </c>
      <c r="D66" t="s">
        <v>3896</v>
      </c>
      <c r="E66" s="3"/>
      <c r="F66" s="3" t="s">
        <v>782</v>
      </c>
      <c r="G66" s="55" t="s">
        <v>782</v>
      </c>
      <c r="H66"/>
      <c r="I66"/>
    </row>
    <row r="67" spans="1:9">
      <c r="A67" t="s">
        <v>3951</v>
      </c>
      <c r="B67" t="s">
        <v>3808</v>
      </c>
      <c r="C67" t="s">
        <v>3858</v>
      </c>
      <c r="D67" t="s">
        <v>3910</v>
      </c>
      <c r="F67" s="3" t="s">
        <v>782</v>
      </c>
      <c r="G67" s="55" t="s">
        <v>782</v>
      </c>
      <c r="I67"/>
    </row>
    <row r="68" spans="1:9">
      <c r="A68" t="s">
        <v>3939</v>
      </c>
      <c r="B68" t="s">
        <v>3785</v>
      </c>
      <c r="C68" t="s">
        <v>99</v>
      </c>
      <c r="D68" t="s">
        <v>3888</v>
      </c>
      <c r="F68" s="3" t="s">
        <v>782</v>
      </c>
      <c r="G68" s="55" t="s">
        <v>782</v>
      </c>
      <c r="I68"/>
    </row>
    <row r="69" spans="1:9">
      <c r="A69" t="s">
        <v>3953</v>
      </c>
      <c r="B69" t="s">
        <v>3783</v>
      </c>
      <c r="C69" t="s">
        <v>3826</v>
      </c>
      <c r="D69" t="s">
        <v>3886</v>
      </c>
      <c r="F69" s="3" t="s">
        <v>782</v>
      </c>
      <c r="G69" s="55" t="s">
        <v>782</v>
      </c>
      <c r="I69"/>
    </row>
    <row r="70" spans="1:9">
      <c r="A70" t="s">
        <v>990</v>
      </c>
      <c r="B70" t="s">
        <v>991</v>
      </c>
      <c r="C70" t="s">
        <v>3863</v>
      </c>
      <c r="D70" t="s">
        <v>992</v>
      </c>
      <c r="E70" s="3" t="s">
        <v>14</v>
      </c>
      <c r="F70" s="3" t="s">
        <v>782</v>
      </c>
      <c r="G70" s="55" t="s">
        <v>782</v>
      </c>
      <c r="I70"/>
    </row>
    <row r="71" spans="1:9">
      <c r="A71" t="s">
        <v>1014</v>
      </c>
      <c r="B71" t="s">
        <v>1015</v>
      </c>
      <c r="C71" t="s">
        <v>3820</v>
      </c>
      <c r="D71" t="s">
        <v>1016</v>
      </c>
      <c r="E71" s="3" t="s">
        <v>14</v>
      </c>
      <c r="F71" s="3" t="s">
        <v>782</v>
      </c>
      <c r="G71" s="55">
        <v>59</v>
      </c>
      <c r="I71"/>
    </row>
    <row r="72" spans="1:9">
      <c r="A72" t="s">
        <v>3926</v>
      </c>
      <c r="B72" t="s">
        <v>3788</v>
      </c>
      <c r="C72" t="s">
        <v>3829</v>
      </c>
      <c r="D72" t="s">
        <v>3890</v>
      </c>
      <c r="F72" s="3" t="s">
        <v>782</v>
      </c>
      <c r="G72" s="55" t="s">
        <v>782</v>
      </c>
      <c r="I72"/>
    </row>
    <row r="73" spans="1:9">
      <c r="A73" t="s">
        <v>2029</v>
      </c>
      <c r="B73" t="s">
        <v>2030</v>
      </c>
      <c r="C73" t="s">
        <v>2458</v>
      </c>
      <c r="D73" t="s">
        <v>2031</v>
      </c>
      <c r="E73" s="3" t="s">
        <v>14</v>
      </c>
      <c r="F73" s="3" t="s">
        <v>782</v>
      </c>
      <c r="G73" s="55" t="s">
        <v>782</v>
      </c>
      <c r="I73"/>
    </row>
    <row r="74" spans="1:9">
      <c r="A74" t="s">
        <v>2840</v>
      </c>
      <c r="B74" t="s">
        <v>2841</v>
      </c>
      <c r="C74" t="s">
        <v>3830</v>
      </c>
      <c r="D74" t="s">
        <v>3893</v>
      </c>
      <c r="E74" s="3" t="s">
        <v>14</v>
      </c>
      <c r="F74" s="3" t="s">
        <v>782</v>
      </c>
      <c r="G74" s="55" t="s">
        <v>782</v>
      </c>
      <c r="I74"/>
    </row>
    <row r="75" spans="1:9">
      <c r="A75" t="s">
        <v>3714</v>
      </c>
      <c r="B75" t="s">
        <v>3009</v>
      </c>
      <c r="C75" t="s">
        <v>3917</v>
      </c>
      <c r="D75" t="s">
        <v>3010</v>
      </c>
      <c r="E75" s="3" t="s">
        <v>14</v>
      </c>
      <c r="F75" s="3" t="s">
        <v>782</v>
      </c>
      <c r="G75" s="55" t="s">
        <v>782</v>
      </c>
      <c r="I75"/>
    </row>
    <row r="76" spans="1:9">
      <c r="A76" t="s">
        <v>3949</v>
      </c>
      <c r="B76" t="s">
        <v>3795</v>
      </c>
      <c r="C76" t="s">
        <v>3836</v>
      </c>
      <c r="D76" t="s">
        <v>3898</v>
      </c>
      <c r="F76" s="3" t="s">
        <v>782</v>
      </c>
      <c r="G76" s="55" t="s">
        <v>782</v>
      </c>
      <c r="I76"/>
    </row>
    <row r="77" spans="1:9">
      <c r="A77" t="s">
        <v>3938</v>
      </c>
      <c r="B77" t="s">
        <v>3804</v>
      </c>
      <c r="C77" t="s">
        <v>3851</v>
      </c>
      <c r="D77" t="s">
        <v>3906</v>
      </c>
      <c r="F77" s="3" t="s">
        <v>782</v>
      </c>
      <c r="G77" s="55" t="s">
        <v>782</v>
      </c>
      <c r="I77"/>
    </row>
    <row r="78" spans="1:9">
      <c r="A78" t="s">
        <v>3579</v>
      </c>
      <c r="B78" t="s">
        <v>3088</v>
      </c>
      <c r="C78" t="s">
        <v>66</v>
      </c>
      <c r="D78" t="s">
        <v>3089</v>
      </c>
      <c r="E78" s="3" t="s">
        <v>14</v>
      </c>
      <c r="F78" s="3" t="s">
        <v>782</v>
      </c>
      <c r="G78" s="55" t="s">
        <v>782</v>
      </c>
      <c r="I78"/>
    </row>
    <row r="79" spans="1:9">
      <c r="A79" t="s">
        <v>3927</v>
      </c>
      <c r="B79" t="s">
        <v>3775</v>
      </c>
      <c r="C79" t="s">
        <v>3820</v>
      </c>
      <c r="D79" t="s">
        <v>3878</v>
      </c>
      <c r="F79" s="3" t="s">
        <v>782</v>
      </c>
      <c r="G79" s="55" t="s">
        <v>782</v>
      </c>
      <c r="I79"/>
    </row>
    <row r="80" spans="1:9">
      <c r="A80" t="s">
        <v>279</v>
      </c>
      <c r="B80" t="s">
        <v>280</v>
      </c>
      <c r="C80" t="s">
        <v>302</v>
      </c>
      <c r="D80" t="s">
        <v>281</v>
      </c>
      <c r="E80" s="3" t="s">
        <v>14</v>
      </c>
      <c r="F80" s="3" t="s">
        <v>782</v>
      </c>
      <c r="G80" s="55" t="s">
        <v>782</v>
      </c>
      <c r="I80"/>
    </row>
    <row r="81" spans="1:9">
      <c r="A81" t="s">
        <v>1053</v>
      </c>
      <c r="B81" t="s">
        <v>1054</v>
      </c>
      <c r="C81" t="s">
        <v>511</v>
      </c>
      <c r="D81" t="s">
        <v>1056</v>
      </c>
      <c r="E81" s="3" t="s">
        <v>14</v>
      </c>
      <c r="F81" s="3" t="s">
        <v>782</v>
      </c>
      <c r="G81" s="55" t="s">
        <v>782</v>
      </c>
      <c r="I81"/>
    </row>
    <row r="82" spans="1:9">
      <c r="A82" t="s">
        <v>3960</v>
      </c>
      <c r="B82" t="s">
        <v>3800</v>
      </c>
      <c r="C82" t="s">
        <v>3843</v>
      </c>
      <c r="D82" t="s">
        <v>3901</v>
      </c>
      <c r="F82" s="3" t="s">
        <v>782</v>
      </c>
      <c r="G82" s="55" t="s">
        <v>782</v>
      </c>
      <c r="I82"/>
    </row>
    <row r="83" spans="1:9">
      <c r="A83" t="s">
        <v>3961</v>
      </c>
      <c r="B83" t="s">
        <v>3809</v>
      </c>
      <c r="C83" t="s">
        <v>3862</v>
      </c>
      <c r="D83" t="s">
        <v>3911</v>
      </c>
      <c r="F83" s="3" t="s">
        <v>782</v>
      </c>
      <c r="G83" s="55" t="s">
        <v>782</v>
      </c>
      <c r="I83"/>
    </row>
    <row r="84" spans="1:9">
      <c r="A84" t="s">
        <v>3962</v>
      </c>
      <c r="B84" t="s">
        <v>3792</v>
      </c>
      <c r="C84" t="s">
        <v>3834</v>
      </c>
      <c r="D84" t="s">
        <v>3895</v>
      </c>
      <c r="F84" s="3" t="s">
        <v>782</v>
      </c>
      <c r="G84" s="55" t="s">
        <v>782</v>
      </c>
      <c r="I84"/>
    </row>
    <row r="85" spans="1:9">
      <c r="A85" t="s">
        <v>3963</v>
      </c>
      <c r="B85" t="s">
        <v>3801</v>
      </c>
      <c r="C85" t="s">
        <v>3847</v>
      </c>
      <c r="D85" t="s">
        <v>3902</v>
      </c>
      <c r="F85" s="3" t="s">
        <v>782</v>
      </c>
      <c r="G85" s="55" t="s">
        <v>782</v>
      </c>
      <c r="I85"/>
    </row>
    <row r="86" spans="1:9">
      <c r="A86" t="s">
        <v>2392</v>
      </c>
      <c r="B86" t="s">
        <v>2393</v>
      </c>
      <c r="C86" t="s">
        <v>1530</v>
      </c>
      <c r="D86" t="s">
        <v>2395</v>
      </c>
      <c r="E86" s="3" t="s">
        <v>14</v>
      </c>
      <c r="F86" s="3" t="s">
        <v>782</v>
      </c>
      <c r="G86" s="55" t="s">
        <v>782</v>
      </c>
      <c r="I86"/>
    </row>
    <row r="87" spans="1:9">
      <c r="A87" t="s">
        <v>2888</v>
      </c>
      <c r="B87" t="s">
        <v>2889</v>
      </c>
      <c r="C87" t="s">
        <v>3815</v>
      </c>
      <c r="D87" t="s">
        <v>3871</v>
      </c>
      <c r="E87" s="3" t="s">
        <v>14</v>
      </c>
      <c r="F87" s="3" t="s">
        <v>14</v>
      </c>
      <c r="G87" s="55" t="s">
        <v>782</v>
      </c>
      <c r="I87"/>
    </row>
    <row r="88" spans="1:9">
      <c r="A88" t="s">
        <v>3933</v>
      </c>
      <c r="B88" t="s">
        <v>3798</v>
      </c>
      <c r="C88" t="s">
        <v>3840</v>
      </c>
      <c r="D88" t="s">
        <v>3900</v>
      </c>
      <c r="F88" s="3" t="s">
        <v>14</v>
      </c>
      <c r="G88" s="55" t="s">
        <v>782</v>
      </c>
      <c r="I88"/>
    </row>
    <row r="89" spans="1:9">
      <c r="A89" t="s">
        <v>1471</v>
      </c>
      <c r="B89" t="s">
        <v>1472</v>
      </c>
      <c r="C89" t="s">
        <v>3854</v>
      </c>
      <c r="D89" t="s">
        <v>1473</v>
      </c>
      <c r="E89" s="3" t="s">
        <v>14</v>
      </c>
      <c r="F89" s="3" t="s">
        <v>782</v>
      </c>
      <c r="G89" s="55" t="s">
        <v>782</v>
      </c>
      <c r="I89"/>
    </row>
    <row r="90" spans="1:9">
      <c r="A90" t="s">
        <v>3734</v>
      </c>
      <c r="B90" t="s">
        <v>3070</v>
      </c>
      <c r="C90" t="s">
        <v>3819</v>
      </c>
      <c r="D90" t="s">
        <v>3071</v>
      </c>
      <c r="E90" s="3" t="s">
        <v>14</v>
      </c>
      <c r="F90" s="3" t="s">
        <v>782</v>
      </c>
      <c r="G90" s="55">
        <v>32</v>
      </c>
      <c r="I90"/>
    </row>
    <row r="91" spans="1:9">
      <c r="A91" t="s">
        <v>3928</v>
      </c>
      <c r="B91" t="s">
        <v>3779</v>
      </c>
      <c r="C91" t="s">
        <v>337</v>
      </c>
      <c r="D91" t="s">
        <v>3882</v>
      </c>
      <c r="F91" s="3" t="s">
        <v>782</v>
      </c>
      <c r="G91" s="55" t="s">
        <v>782</v>
      </c>
      <c r="I91"/>
    </row>
    <row r="92" spans="1:9" s="25" customFormat="1">
      <c r="A92" t="s">
        <v>1118</v>
      </c>
      <c r="B92" t="s">
        <v>1119</v>
      </c>
      <c r="C92" t="s">
        <v>33</v>
      </c>
      <c r="D92" t="s">
        <v>1120</v>
      </c>
      <c r="E92" s="3" t="s">
        <v>14</v>
      </c>
      <c r="F92" s="3" t="s">
        <v>782</v>
      </c>
      <c r="G92" s="55" t="s">
        <v>782</v>
      </c>
      <c r="H92"/>
      <c r="I92"/>
    </row>
    <row r="93" spans="1:9">
      <c r="A93" t="s">
        <v>2907</v>
      </c>
      <c r="B93" t="s">
        <v>2908</v>
      </c>
      <c r="C93" t="s">
        <v>511</v>
      </c>
      <c r="D93" t="s">
        <v>3198</v>
      </c>
      <c r="E93" s="3" t="s">
        <v>14</v>
      </c>
      <c r="F93" s="3" t="s">
        <v>782</v>
      </c>
      <c r="G93" s="55" t="s">
        <v>782</v>
      </c>
      <c r="I93"/>
    </row>
    <row r="94" spans="1:9">
      <c r="A94" t="s">
        <v>3934</v>
      </c>
      <c r="B94" t="s">
        <v>3813</v>
      </c>
      <c r="C94" t="s">
        <v>2518</v>
      </c>
      <c r="D94" t="s">
        <v>3915</v>
      </c>
      <c r="F94" s="3" t="s">
        <v>782</v>
      </c>
      <c r="G94" s="55" t="s">
        <v>782</v>
      </c>
      <c r="I94"/>
    </row>
    <row r="95" spans="1:9" s="25" customFormat="1">
      <c r="A95" t="s">
        <v>3937</v>
      </c>
      <c r="B95" t="s">
        <v>3789</v>
      </c>
      <c r="C95" t="s">
        <v>302</v>
      </c>
      <c r="D95" t="s">
        <v>3891</v>
      </c>
      <c r="E95" s="3"/>
      <c r="F95" s="3" t="s">
        <v>782</v>
      </c>
      <c r="G95" s="55" t="s">
        <v>782</v>
      </c>
      <c r="H95"/>
      <c r="I95"/>
    </row>
    <row r="96" spans="1:9" s="25" customFormat="1">
      <c r="A96" t="s">
        <v>350</v>
      </c>
      <c r="B96" t="s">
        <v>351</v>
      </c>
      <c r="C96" t="s">
        <v>3853</v>
      </c>
      <c r="D96" t="s">
        <v>352</v>
      </c>
      <c r="E96" s="3" t="s">
        <v>14</v>
      </c>
      <c r="F96" s="3" t="s">
        <v>782</v>
      </c>
      <c r="G96" s="55" t="s">
        <v>782</v>
      </c>
      <c r="H96"/>
      <c r="I96"/>
    </row>
    <row r="97" spans="1:9" s="25" customFormat="1">
      <c r="A97" t="s">
        <v>3615</v>
      </c>
      <c r="B97" t="s">
        <v>3028</v>
      </c>
      <c r="C97" t="s">
        <v>3833</v>
      </c>
      <c r="D97" t="s">
        <v>3029</v>
      </c>
      <c r="E97" s="3" t="s">
        <v>14</v>
      </c>
      <c r="F97" s="3" t="s">
        <v>782</v>
      </c>
      <c r="G97" s="55" t="s">
        <v>782</v>
      </c>
      <c r="H97"/>
      <c r="I97"/>
    </row>
    <row r="98" spans="1:9" s="25" customFormat="1">
      <c r="A98" t="s">
        <v>2412</v>
      </c>
      <c r="B98" t="s">
        <v>2413</v>
      </c>
      <c r="C98" t="s">
        <v>3824</v>
      </c>
      <c r="D98" t="s">
        <v>2415</v>
      </c>
      <c r="E98" s="3" t="s">
        <v>14</v>
      </c>
      <c r="F98" s="3" t="s">
        <v>782</v>
      </c>
      <c r="G98" s="55" t="s">
        <v>782</v>
      </c>
      <c r="H98"/>
      <c r="I98"/>
    </row>
    <row r="99" spans="1:9" s="25" customFormat="1">
      <c r="A99" t="s">
        <v>3929</v>
      </c>
      <c r="B99" t="s">
        <v>3773</v>
      </c>
      <c r="C99" t="s">
        <v>3817</v>
      </c>
      <c r="D99" t="s">
        <v>3875</v>
      </c>
      <c r="E99" s="3"/>
      <c r="F99" s="3" t="s">
        <v>782</v>
      </c>
      <c r="G99" s="55" t="s">
        <v>782</v>
      </c>
      <c r="H99"/>
      <c r="I99"/>
    </row>
    <row r="100" spans="1:9" s="25" customFormat="1">
      <c r="A100" t="s">
        <v>1147</v>
      </c>
      <c r="B100" t="s">
        <v>1148</v>
      </c>
      <c r="C100" t="s">
        <v>3867</v>
      </c>
      <c r="D100" t="s">
        <v>1149</v>
      </c>
      <c r="E100" s="3" t="s">
        <v>14</v>
      </c>
      <c r="F100" s="3" t="s">
        <v>782</v>
      </c>
      <c r="G100" s="55" t="s">
        <v>782</v>
      </c>
      <c r="H100"/>
      <c r="I100"/>
    </row>
    <row r="101" spans="1:9" s="25" customFormat="1">
      <c r="A101" t="s">
        <v>356</v>
      </c>
      <c r="B101" t="s">
        <v>357</v>
      </c>
      <c r="C101" t="s">
        <v>3857</v>
      </c>
      <c r="D101" t="s">
        <v>358</v>
      </c>
      <c r="E101" s="3" t="s">
        <v>14</v>
      </c>
      <c r="F101" s="3" t="s">
        <v>782</v>
      </c>
      <c r="G101" s="55" t="s">
        <v>782</v>
      </c>
      <c r="H101"/>
      <c r="I101"/>
    </row>
    <row r="102" spans="1:9" s="25" customFormat="1">
      <c r="A102" t="s">
        <v>359</v>
      </c>
      <c r="B102" t="s">
        <v>360</v>
      </c>
      <c r="C102" t="s">
        <v>302</v>
      </c>
      <c r="D102" t="s">
        <v>362</v>
      </c>
      <c r="E102" s="3" t="s">
        <v>14</v>
      </c>
      <c r="F102" s="3" t="s">
        <v>782</v>
      </c>
      <c r="G102" s="55" t="s">
        <v>782</v>
      </c>
      <c r="H102"/>
      <c r="I102"/>
    </row>
    <row r="103" spans="1:9" s="25" customFormat="1">
      <c r="A103" t="s">
        <v>3956</v>
      </c>
      <c r="B103" t="s">
        <v>3791</v>
      </c>
      <c r="C103" t="s">
        <v>3832</v>
      </c>
      <c r="D103" t="s">
        <v>3894</v>
      </c>
      <c r="E103" s="3"/>
      <c r="F103" s="3" t="s">
        <v>782</v>
      </c>
      <c r="G103" s="55" t="s">
        <v>782</v>
      </c>
      <c r="H103"/>
      <c r="I103"/>
    </row>
    <row r="104" spans="1:9" s="25" customFormat="1">
      <c r="A104" t="s">
        <v>3719</v>
      </c>
      <c r="B104" t="s">
        <v>3385</v>
      </c>
      <c r="C104" t="s">
        <v>3839</v>
      </c>
      <c r="D104" t="s">
        <v>3386</v>
      </c>
      <c r="E104" s="3" t="s">
        <v>14</v>
      </c>
      <c r="F104" s="3" t="s">
        <v>782</v>
      </c>
      <c r="G104" s="55" t="s">
        <v>782</v>
      </c>
      <c r="H104"/>
      <c r="I104"/>
    </row>
    <row r="105" spans="1:9" s="25" customFormat="1">
      <c r="A105" t="s">
        <v>2929</v>
      </c>
      <c r="B105" t="s">
        <v>2930</v>
      </c>
      <c r="C105" t="s">
        <v>3860</v>
      </c>
      <c r="D105" t="s">
        <v>3051</v>
      </c>
      <c r="E105" s="3" t="s">
        <v>14</v>
      </c>
      <c r="F105" s="3" t="s">
        <v>782</v>
      </c>
      <c r="G105" s="55" t="s">
        <v>782</v>
      </c>
      <c r="H105"/>
      <c r="I105"/>
    </row>
    <row r="106" spans="1:9" s="25" customFormat="1">
      <c r="A106" t="s">
        <v>3950</v>
      </c>
      <c r="B106" t="s">
        <v>3771</v>
      </c>
      <c r="C106" t="s">
        <v>511</v>
      </c>
      <c r="D106" t="s">
        <v>3873</v>
      </c>
      <c r="E106" s="3"/>
      <c r="F106" s="3" t="s">
        <v>782</v>
      </c>
      <c r="G106" s="55" t="s">
        <v>782</v>
      </c>
      <c r="H106"/>
      <c r="I106"/>
    </row>
    <row r="107" spans="1:9" s="25" customFormat="1">
      <c r="A107" t="s">
        <v>2939</v>
      </c>
      <c r="B107" t="s">
        <v>2940</v>
      </c>
      <c r="C107" t="s">
        <v>3919</v>
      </c>
      <c r="D107" t="s">
        <v>3903</v>
      </c>
      <c r="E107" s="3" t="s">
        <v>14</v>
      </c>
      <c r="F107" s="3" t="s">
        <v>782</v>
      </c>
      <c r="G107" s="55" t="s">
        <v>782</v>
      </c>
      <c r="H107"/>
      <c r="I107"/>
    </row>
    <row r="108" spans="1:9" s="25" customFormat="1">
      <c r="A108" t="s">
        <v>3593</v>
      </c>
      <c r="B108" t="s">
        <v>3429</v>
      </c>
      <c r="C108" t="s">
        <v>3845</v>
      </c>
      <c r="D108" t="s">
        <v>3430</v>
      </c>
      <c r="E108" s="3" t="s">
        <v>14</v>
      </c>
      <c r="F108" s="3" t="s">
        <v>782</v>
      </c>
      <c r="G108" s="55" t="s">
        <v>782</v>
      </c>
      <c r="H108"/>
      <c r="I108"/>
    </row>
    <row r="109" spans="1:9" s="25" customFormat="1">
      <c r="A109" t="s">
        <v>384</v>
      </c>
      <c r="B109" t="s">
        <v>385</v>
      </c>
      <c r="C109" t="s">
        <v>3835</v>
      </c>
      <c r="D109" t="s">
        <v>386</v>
      </c>
      <c r="E109" s="3"/>
      <c r="F109" s="3" t="s">
        <v>14</v>
      </c>
      <c r="G109" s="55">
        <v>70</v>
      </c>
      <c r="H109"/>
      <c r="I109"/>
    </row>
    <row r="110" spans="1:9" s="25" customFormat="1">
      <c r="A110" t="s">
        <v>1216</v>
      </c>
      <c r="B110" t="s">
        <v>1217</v>
      </c>
      <c r="C110" t="s">
        <v>66</v>
      </c>
      <c r="D110" t="s">
        <v>1219</v>
      </c>
      <c r="E110" s="3" t="s">
        <v>14</v>
      </c>
      <c r="F110" s="3" t="s">
        <v>782</v>
      </c>
      <c r="G110" s="55" t="s">
        <v>782</v>
      </c>
      <c r="H110"/>
      <c r="I110"/>
    </row>
    <row r="111" spans="1:9" s="25" customFormat="1">
      <c r="A111" t="s">
        <v>3930</v>
      </c>
      <c r="B111" t="s">
        <v>3782</v>
      </c>
      <c r="C111" t="s">
        <v>3825</v>
      </c>
      <c r="D111" t="s">
        <v>3885</v>
      </c>
      <c r="E111" s="3"/>
      <c r="F111" s="3" t="s">
        <v>782</v>
      </c>
      <c r="G111" s="55" t="s">
        <v>782</v>
      </c>
      <c r="H111"/>
      <c r="I111"/>
    </row>
    <row r="112" spans="1:9" s="25" customFormat="1">
      <c r="A112" t="s">
        <v>3936</v>
      </c>
      <c r="B112" t="s">
        <v>3811</v>
      </c>
      <c r="C112" t="s">
        <v>3865</v>
      </c>
      <c r="D112" t="s">
        <v>3913</v>
      </c>
      <c r="E112" s="3"/>
      <c r="F112" s="3" t="s">
        <v>782</v>
      </c>
      <c r="G112" s="55" t="s">
        <v>782</v>
      </c>
      <c r="H112"/>
      <c r="I112"/>
    </row>
    <row r="113" spans="1:9" s="25" customFormat="1">
      <c r="A113" t="s">
        <v>1538</v>
      </c>
      <c r="B113" t="s">
        <v>1539</v>
      </c>
      <c r="C113" t="s">
        <v>2161</v>
      </c>
      <c r="D113" t="s">
        <v>1540</v>
      </c>
      <c r="E113" s="3" t="s">
        <v>14</v>
      </c>
      <c r="F113" s="3" t="s">
        <v>782</v>
      </c>
      <c r="G113" s="55" t="s">
        <v>782</v>
      </c>
      <c r="H113"/>
      <c r="I113"/>
    </row>
    <row r="114" spans="1:9" s="25" customFormat="1">
      <c r="A114" t="s">
        <v>3952</v>
      </c>
      <c r="B114" t="s">
        <v>3812</v>
      </c>
      <c r="C114" t="s">
        <v>3866</v>
      </c>
      <c r="D114" t="s">
        <v>3914</v>
      </c>
      <c r="E114" s="3"/>
      <c r="F114" s="3" t="s">
        <v>782</v>
      </c>
      <c r="G114" s="55">
        <v>69</v>
      </c>
      <c r="H114"/>
      <c r="I114"/>
    </row>
    <row r="115" spans="1:9" s="25" customFormat="1">
      <c r="A115"/>
      <c r="B115" s="63"/>
      <c r="C115"/>
      <c r="D115"/>
      <c r="E115" s="3"/>
      <c r="F115" s="3"/>
      <c r="G115" s="55"/>
      <c r="H115"/>
      <c r="I115"/>
    </row>
    <row r="116" spans="1:9" s="25" customFormat="1">
      <c r="A116"/>
      <c r="B116" s="63"/>
      <c r="C116"/>
      <c r="D116"/>
      <c r="E116" s="3"/>
      <c r="F116" s="3"/>
      <c r="G116" s="55"/>
      <c r="H116"/>
      <c r="I116"/>
    </row>
    <row r="117" spans="1:9" s="25" customFormat="1">
      <c r="A117"/>
      <c r="B117" s="63"/>
      <c r="C117"/>
      <c r="D117"/>
      <c r="E117" s="3"/>
      <c r="F117" s="3"/>
      <c r="G117" s="55"/>
      <c r="H117"/>
      <c r="I117"/>
    </row>
    <row r="118" spans="1:9" s="25" customFormat="1">
      <c r="A118"/>
      <c r="B118" s="63"/>
      <c r="C118"/>
      <c r="D118"/>
      <c r="E118" s="3"/>
      <c r="F118" s="3"/>
      <c r="G118" s="55"/>
      <c r="H118"/>
      <c r="I118"/>
    </row>
    <row r="119" spans="1:9" s="25" customFormat="1">
      <c r="A119"/>
      <c r="E119" s="3"/>
      <c r="F119" s="3"/>
      <c r="G119" s="55"/>
      <c r="H119"/>
      <c r="I119"/>
    </row>
    <row r="120" spans="1:9" s="25" customFormat="1">
      <c r="A120"/>
      <c r="E120" s="3"/>
      <c r="F120" s="3"/>
      <c r="G120" s="55"/>
      <c r="H120"/>
      <c r="I120"/>
    </row>
    <row r="121" spans="1:9" s="25" customFormat="1">
      <c r="A121"/>
      <c r="E121" s="3"/>
      <c r="F121" s="3"/>
      <c r="G121" s="55"/>
      <c r="H121"/>
      <c r="I121"/>
    </row>
    <row r="122" spans="1:9" s="25" customFormat="1">
      <c r="A122"/>
      <c r="E122" s="3"/>
      <c r="F122" s="3"/>
      <c r="G122" s="55"/>
      <c r="H122"/>
      <c r="I122"/>
    </row>
    <row r="123" spans="1:9" s="25" customFormat="1">
      <c r="A123"/>
      <c r="E123" s="3"/>
      <c r="F123" s="3"/>
      <c r="G123" s="55"/>
      <c r="H123"/>
      <c r="I123"/>
    </row>
    <row r="124" spans="1:9" s="25" customFormat="1">
      <c r="A124"/>
      <c r="E124" s="3"/>
      <c r="F124" s="3"/>
      <c r="G124" s="55"/>
      <c r="H124"/>
      <c r="I124"/>
    </row>
    <row r="125" spans="1:9" s="25" customFormat="1">
      <c r="A125"/>
      <c r="E125" s="3"/>
      <c r="F125" s="3"/>
      <c r="G125" s="55"/>
      <c r="H125"/>
      <c r="I125"/>
    </row>
    <row r="126" spans="1:9" s="25" customFormat="1">
      <c r="A126"/>
      <c r="E126" s="3"/>
      <c r="F126" s="3"/>
      <c r="G126" s="55"/>
      <c r="H126"/>
      <c r="I126"/>
    </row>
    <row r="127" spans="1:9" s="25" customFormat="1">
      <c r="A127"/>
      <c r="E127" s="3"/>
      <c r="F127" s="3"/>
      <c r="G127" s="55"/>
      <c r="H127"/>
      <c r="I127"/>
    </row>
    <row r="128" spans="1:9" s="25" customFormat="1">
      <c r="A128"/>
      <c r="E128" s="3"/>
      <c r="F128" s="3"/>
      <c r="G128" s="55"/>
      <c r="H128"/>
      <c r="I128"/>
    </row>
    <row r="129" spans="1:9" s="25" customFormat="1">
      <c r="A129"/>
      <c r="B129"/>
      <c r="C129"/>
      <c r="D129"/>
      <c r="E129" s="3"/>
      <c r="F129" s="3"/>
      <c r="G129" s="55"/>
      <c r="H129"/>
      <c r="I129"/>
    </row>
    <row r="130" spans="1:9" s="25" customFormat="1">
      <c r="A130"/>
      <c r="E130" s="3"/>
      <c r="F130" s="3"/>
      <c r="G130" s="55"/>
      <c r="H130"/>
      <c r="I130"/>
    </row>
    <row r="131" spans="1:9" s="25" customFormat="1">
      <c r="A131"/>
      <c r="E131" s="3"/>
      <c r="F131" s="3"/>
      <c r="G131" s="55"/>
      <c r="H131"/>
      <c r="I131"/>
    </row>
    <row r="132" spans="1:9" s="25" customFormat="1">
      <c r="A132"/>
      <c r="E132" s="3"/>
      <c r="F132" s="3"/>
      <c r="G132" s="55"/>
      <c r="H132"/>
      <c r="I132"/>
    </row>
    <row r="133" spans="1:9" s="25" customFormat="1">
      <c r="A133"/>
      <c r="E133" s="3"/>
      <c r="F133" s="3"/>
      <c r="G133" s="55"/>
      <c r="H133"/>
      <c r="I133"/>
    </row>
    <row r="134" spans="1:9" s="25" customFormat="1">
      <c r="A134"/>
      <c r="E134" s="3"/>
      <c r="F134" s="3"/>
      <c r="G134" s="55"/>
      <c r="H134"/>
      <c r="I134"/>
    </row>
    <row r="135" spans="1:9" s="25" customFormat="1">
      <c r="A135"/>
      <c r="E135" s="3"/>
      <c r="F135" s="3"/>
      <c r="G135" s="55"/>
      <c r="H135"/>
      <c r="I135"/>
    </row>
    <row r="136" spans="1:9" s="25" customFormat="1">
      <c r="A136"/>
      <c r="E136" s="3"/>
      <c r="F136" s="3"/>
      <c r="G136" s="55"/>
      <c r="H136"/>
      <c r="I136"/>
    </row>
    <row r="137" spans="1:9" s="25" customFormat="1">
      <c r="A137"/>
      <c r="E137" s="3"/>
      <c r="F137" s="3"/>
      <c r="G137" s="55"/>
      <c r="H137"/>
      <c r="I137"/>
    </row>
    <row r="138" spans="1:9" s="25" customFormat="1">
      <c r="A138"/>
      <c r="E138" s="3"/>
      <c r="F138" s="3"/>
      <c r="G138" s="55"/>
      <c r="H138"/>
      <c r="I138"/>
    </row>
    <row r="139" spans="1:9" s="25" customFormat="1">
      <c r="A139"/>
      <c r="E139" s="3"/>
      <c r="F139" s="3"/>
      <c r="G139" s="55"/>
      <c r="H139"/>
      <c r="I139"/>
    </row>
    <row r="140" spans="1:9" s="25" customFormat="1">
      <c r="A140"/>
      <c r="E140" s="3"/>
      <c r="F140" s="3"/>
      <c r="G140" s="55"/>
      <c r="H140"/>
      <c r="I140"/>
    </row>
    <row r="141" spans="1:9" s="25" customFormat="1">
      <c r="A141"/>
      <c r="E141" s="3"/>
      <c r="F141" s="3"/>
      <c r="G141" s="55"/>
      <c r="H141"/>
      <c r="I141"/>
    </row>
    <row r="142" spans="1:9" s="25" customFormat="1">
      <c r="A142"/>
      <c r="E142" s="3"/>
      <c r="F142" s="3"/>
      <c r="G142" s="55"/>
      <c r="H142"/>
      <c r="I142"/>
    </row>
    <row r="143" spans="1:9" s="25" customFormat="1">
      <c r="A143"/>
      <c r="E143" s="3"/>
      <c r="F143" s="3"/>
      <c r="G143" s="55"/>
      <c r="H143"/>
      <c r="I143"/>
    </row>
    <row r="144" spans="1:9" s="25" customFormat="1">
      <c r="A144"/>
      <c r="E144" s="3"/>
      <c r="F144" s="3"/>
      <c r="G144" s="55"/>
      <c r="H144"/>
      <c r="I144"/>
    </row>
    <row r="145" spans="1:9" s="25" customFormat="1">
      <c r="A145"/>
      <c r="E145" s="3"/>
      <c r="F145" s="3"/>
      <c r="G145" s="55"/>
      <c r="H145"/>
      <c r="I145"/>
    </row>
    <row r="146" spans="1:9" s="25" customFormat="1">
      <c r="A146"/>
      <c r="E146" s="3"/>
      <c r="F146" s="3"/>
      <c r="G146" s="55"/>
      <c r="H146"/>
      <c r="I146"/>
    </row>
    <row r="147" spans="1:9" s="25" customFormat="1">
      <c r="A147"/>
      <c r="E147" s="3"/>
      <c r="F147" s="3"/>
      <c r="G147" s="55"/>
      <c r="H147"/>
      <c r="I147"/>
    </row>
    <row r="148" spans="1:9" s="25" customFormat="1">
      <c r="A148"/>
      <c r="B148"/>
      <c r="C148"/>
      <c r="D148"/>
      <c r="E148" s="3"/>
      <c r="F148" s="3"/>
      <c r="G148" s="55"/>
      <c r="H148"/>
      <c r="I148"/>
    </row>
    <row r="149" spans="1:9" s="25" customFormat="1">
      <c r="A149"/>
      <c r="B149"/>
      <c r="C149"/>
      <c r="D149"/>
      <c r="E149" s="3"/>
      <c r="F149" s="3"/>
      <c r="G149" s="55"/>
      <c r="H149"/>
      <c r="I149"/>
    </row>
    <row r="150" spans="1:9" s="25" customFormat="1">
      <c r="A150"/>
      <c r="B150"/>
      <c r="C150"/>
      <c r="D150"/>
      <c r="E150" s="3"/>
      <c r="F150" s="3"/>
      <c r="G150" s="55"/>
      <c r="H150"/>
      <c r="I150"/>
    </row>
    <row r="151" spans="1:9" s="25" customFormat="1">
      <c r="A151"/>
      <c r="B151"/>
      <c r="C151"/>
      <c r="D151"/>
      <c r="E151" s="3"/>
      <c r="F151" s="3"/>
      <c r="G151" s="55"/>
      <c r="H151"/>
      <c r="I151"/>
    </row>
    <row r="152" spans="1:9" s="25" customFormat="1">
      <c r="A152"/>
      <c r="B152"/>
      <c r="C152"/>
      <c r="D152"/>
      <c r="E152" s="3"/>
      <c r="F152" s="3"/>
      <c r="G152" s="55"/>
      <c r="H152"/>
      <c r="I152"/>
    </row>
    <row r="153" spans="1:9" s="25" customFormat="1">
      <c r="A153"/>
      <c r="B153"/>
      <c r="C153"/>
      <c r="D153"/>
      <c r="E153" s="3"/>
      <c r="F153" s="3"/>
      <c r="G153" s="55"/>
      <c r="H153"/>
      <c r="I153"/>
    </row>
    <row r="154" spans="1:9" s="25" customFormat="1">
      <c r="A154"/>
      <c r="B154"/>
      <c r="C154"/>
      <c r="D154"/>
      <c r="E154" s="3"/>
      <c r="F154" s="3"/>
      <c r="G154" s="55"/>
      <c r="H154"/>
      <c r="I154"/>
    </row>
    <row r="155" spans="1:9" s="25" customFormat="1">
      <c r="A155"/>
      <c r="B155"/>
      <c r="C155"/>
      <c r="D155"/>
      <c r="E155" s="3"/>
      <c r="F155" s="3"/>
      <c r="G155" s="55"/>
      <c r="H155"/>
      <c r="I155"/>
    </row>
    <row r="156" spans="1:9" s="25" customFormat="1">
      <c r="A156"/>
      <c r="B156"/>
      <c r="C156"/>
      <c r="D156"/>
      <c r="E156" s="3"/>
      <c r="F156" s="3"/>
      <c r="G156" s="55"/>
      <c r="H156"/>
      <c r="I156"/>
    </row>
    <row r="157" spans="1:9" s="25" customFormat="1">
      <c r="A157"/>
      <c r="B157"/>
      <c r="C157"/>
      <c r="D157"/>
      <c r="E157" s="3"/>
      <c r="F157" s="3"/>
      <c r="G157" s="55"/>
      <c r="H157"/>
      <c r="I157"/>
    </row>
    <row r="158" spans="1:9" s="25" customFormat="1">
      <c r="A158"/>
      <c r="B158"/>
      <c r="C158"/>
      <c r="D158"/>
      <c r="E158" s="3"/>
      <c r="F158" s="3"/>
      <c r="G158" s="55"/>
      <c r="H158"/>
      <c r="I158"/>
    </row>
    <row r="159" spans="1:9" s="25" customFormat="1">
      <c r="A159"/>
      <c r="B159"/>
      <c r="C159"/>
      <c r="D159"/>
      <c r="E159" s="3"/>
      <c r="F159" s="3"/>
      <c r="G159" s="55"/>
      <c r="H159"/>
      <c r="I159"/>
    </row>
    <row r="160" spans="1:9" s="25" customFormat="1">
      <c r="A160"/>
      <c r="B160"/>
      <c r="C160"/>
      <c r="D160"/>
      <c r="E160" s="3"/>
      <c r="F160" s="3"/>
      <c r="G160" s="55"/>
      <c r="H160"/>
      <c r="I160"/>
    </row>
    <row r="161" spans="1:9" s="25" customFormat="1">
      <c r="A161"/>
      <c r="B161"/>
      <c r="C161"/>
      <c r="D161"/>
      <c r="E161" s="3"/>
      <c r="F161" s="3"/>
      <c r="G161" s="55"/>
      <c r="H161"/>
      <c r="I161"/>
    </row>
    <row r="162" spans="1:9" s="25" customFormat="1">
      <c r="A162"/>
      <c r="B162"/>
      <c r="C162"/>
      <c r="D162"/>
      <c r="E162" s="3"/>
      <c r="F162" s="3"/>
      <c r="G162" s="55"/>
      <c r="H162"/>
      <c r="I162"/>
    </row>
    <row r="163" spans="1:9" s="25" customFormat="1">
      <c r="A163"/>
      <c r="B163"/>
      <c r="C163"/>
      <c r="D163"/>
      <c r="E163" s="3"/>
      <c r="F163" s="3"/>
      <c r="G163" s="55"/>
      <c r="H163"/>
      <c r="I163"/>
    </row>
    <row r="164" spans="1:9" s="25" customFormat="1">
      <c r="A164"/>
      <c r="B164"/>
      <c r="C164"/>
      <c r="D164"/>
      <c r="E164" s="3"/>
      <c r="F164" s="3"/>
      <c r="G164" s="55"/>
      <c r="H164"/>
      <c r="I164"/>
    </row>
    <row r="165" spans="1:9" s="25" customFormat="1">
      <c r="A165"/>
      <c r="B165"/>
      <c r="C165"/>
      <c r="D165"/>
      <c r="E165" s="3"/>
      <c r="F165" s="3"/>
      <c r="G165" s="55"/>
      <c r="H165"/>
      <c r="I165"/>
    </row>
    <row r="166" spans="1:9" s="25" customFormat="1">
      <c r="A166"/>
      <c r="B166"/>
      <c r="C166"/>
      <c r="D166"/>
      <c r="E166" s="3"/>
      <c r="F166" s="3"/>
      <c r="G166" s="55"/>
      <c r="H166"/>
      <c r="I166"/>
    </row>
    <row r="167" spans="1:9" s="25" customFormat="1">
      <c r="A167"/>
      <c r="B167"/>
      <c r="C167"/>
      <c r="D167"/>
      <c r="E167" s="3"/>
      <c r="F167" s="3"/>
      <c r="G167" s="55"/>
      <c r="H167"/>
      <c r="I167"/>
    </row>
    <row r="168" spans="1:9" s="25" customFormat="1">
      <c r="A168"/>
      <c r="B168"/>
      <c r="C168"/>
      <c r="D168"/>
      <c r="E168" s="3"/>
      <c r="F168" s="3"/>
      <c r="G168" s="55"/>
      <c r="H168"/>
      <c r="I168"/>
    </row>
    <row r="169" spans="1:9" s="25" customFormat="1">
      <c r="A169"/>
      <c r="B169"/>
      <c r="C169"/>
      <c r="D169"/>
      <c r="E169" s="3"/>
      <c r="F169" s="3"/>
      <c r="G169" s="55"/>
      <c r="H169"/>
      <c r="I169"/>
    </row>
    <row r="170" spans="1:9" s="25" customFormat="1">
      <c r="A170"/>
      <c r="B170"/>
      <c r="C170"/>
      <c r="D170"/>
      <c r="E170" s="3"/>
      <c r="F170" s="3"/>
      <c r="G170" s="55"/>
      <c r="H170"/>
      <c r="I170"/>
    </row>
    <row r="171" spans="1:9" s="25" customFormat="1">
      <c r="A171"/>
      <c r="B171"/>
      <c r="C171"/>
      <c r="D171"/>
      <c r="E171" s="3"/>
      <c r="F171" s="3"/>
      <c r="G171" s="55"/>
      <c r="H171"/>
      <c r="I171"/>
    </row>
    <row r="172" spans="1:9" s="25" customFormat="1">
      <c r="A172"/>
      <c r="B172"/>
      <c r="C172"/>
      <c r="D172"/>
      <c r="E172" s="3"/>
      <c r="F172" s="3"/>
      <c r="G172" s="55"/>
      <c r="H172"/>
      <c r="I172"/>
    </row>
    <row r="173" spans="1:9" s="25" customFormat="1">
      <c r="A173"/>
      <c r="B173"/>
      <c r="C173"/>
      <c r="D173"/>
      <c r="E173" s="3"/>
      <c r="F173" s="3"/>
      <c r="G173" s="55"/>
      <c r="H173"/>
      <c r="I173"/>
    </row>
    <row r="174" spans="1:9" s="25" customFormat="1">
      <c r="A174"/>
      <c r="B174"/>
      <c r="C174"/>
      <c r="D174"/>
      <c r="E174" s="3"/>
      <c r="F174" s="3"/>
      <c r="G174" s="55"/>
      <c r="H174"/>
      <c r="I174"/>
    </row>
    <row r="175" spans="1:9" s="25" customFormat="1">
      <c r="A175"/>
      <c r="B175"/>
      <c r="C175"/>
      <c r="D175"/>
      <c r="E175" s="3"/>
      <c r="F175" s="3"/>
      <c r="G175" s="55"/>
      <c r="H175"/>
      <c r="I175"/>
    </row>
    <row r="176" spans="1:9" s="25" customFormat="1">
      <c r="A176"/>
      <c r="B176"/>
      <c r="C176"/>
      <c r="D176"/>
      <c r="E176" s="3"/>
      <c r="F176" s="3"/>
      <c r="G176" s="55"/>
      <c r="H176"/>
      <c r="I176"/>
    </row>
    <row r="177" spans="1:9" s="25" customFormat="1">
      <c r="A177"/>
      <c r="B177"/>
      <c r="C177"/>
      <c r="D177"/>
      <c r="E177" s="3"/>
      <c r="F177" s="3"/>
      <c r="G177" s="55"/>
      <c r="H177"/>
      <c r="I177"/>
    </row>
    <row r="178" spans="1:9" s="25" customFormat="1">
      <c r="A178"/>
      <c r="B178"/>
      <c r="C178"/>
      <c r="D178"/>
      <c r="E178" s="3"/>
      <c r="F178" s="3"/>
      <c r="G178" s="55"/>
      <c r="H178"/>
      <c r="I178"/>
    </row>
    <row r="179" spans="1:9" s="25" customFormat="1">
      <c r="A179"/>
      <c r="B179"/>
      <c r="C179"/>
      <c r="D179"/>
      <c r="E179" s="3"/>
      <c r="F179" s="3"/>
      <c r="G179" s="55"/>
      <c r="H179"/>
      <c r="I179"/>
    </row>
    <row r="180" spans="1:9" s="25" customFormat="1">
      <c r="A180"/>
      <c r="B180"/>
      <c r="C180"/>
      <c r="D180"/>
      <c r="E180" s="3"/>
      <c r="F180" s="3"/>
      <c r="G180" s="55"/>
      <c r="H180"/>
      <c r="I180"/>
    </row>
    <row r="181" spans="1:9" s="25" customFormat="1">
      <c r="A181"/>
      <c r="B181"/>
      <c r="C181"/>
      <c r="D181"/>
      <c r="E181" s="3"/>
      <c r="F181" s="3"/>
      <c r="G181" s="55"/>
      <c r="H181"/>
      <c r="I181"/>
    </row>
    <row r="182" spans="1:9" s="25" customFormat="1">
      <c r="A182"/>
      <c r="B182"/>
      <c r="C182"/>
      <c r="D182"/>
      <c r="E182" s="3"/>
      <c r="F182" s="3"/>
      <c r="G182" s="55"/>
      <c r="H182"/>
      <c r="I182"/>
    </row>
    <row r="183" spans="1:9" s="25" customFormat="1">
      <c r="A183"/>
      <c r="B183"/>
      <c r="C183"/>
      <c r="D183"/>
      <c r="E183" s="3"/>
      <c r="F183" s="3"/>
      <c r="G183" s="55"/>
      <c r="H183"/>
      <c r="I183"/>
    </row>
    <row r="184" spans="1:9" s="25" customFormat="1">
      <c r="A184"/>
      <c r="B184"/>
      <c r="C184"/>
      <c r="D184"/>
      <c r="E184" s="3"/>
      <c r="F184" s="3"/>
      <c r="G184" s="55"/>
      <c r="H184"/>
      <c r="I184"/>
    </row>
    <row r="185" spans="1:9" s="25" customFormat="1">
      <c r="A185"/>
      <c r="B185"/>
      <c r="C185"/>
      <c r="D185"/>
      <c r="E185" s="3"/>
      <c r="F185" s="3"/>
      <c r="G185" s="55"/>
      <c r="H185"/>
      <c r="I185"/>
    </row>
    <row r="186" spans="1:9" s="25" customFormat="1">
      <c r="A186"/>
      <c r="B186"/>
      <c r="C186"/>
      <c r="D186"/>
      <c r="E186" s="3"/>
      <c r="F186" s="3"/>
      <c r="G186" s="55"/>
      <c r="H186"/>
      <c r="I186"/>
    </row>
    <row r="187" spans="1:9" s="25" customFormat="1">
      <c r="A187"/>
      <c r="B187"/>
      <c r="C187"/>
      <c r="D187"/>
      <c r="E187" s="3"/>
      <c r="F187" s="3"/>
      <c r="G187" s="55"/>
      <c r="H187"/>
      <c r="I187"/>
    </row>
    <row r="188" spans="1:9" s="25" customFormat="1">
      <c r="A188"/>
      <c r="B188"/>
      <c r="C188"/>
      <c r="D188"/>
      <c r="E188" s="3"/>
      <c r="F188" s="3"/>
      <c r="G188" s="55"/>
      <c r="H188"/>
      <c r="I188"/>
    </row>
    <row r="189" spans="1:9" s="25" customFormat="1">
      <c r="A189"/>
      <c r="B189"/>
      <c r="C189"/>
      <c r="D189"/>
      <c r="E189" s="3"/>
      <c r="F189" s="3"/>
      <c r="G189" s="55"/>
      <c r="H189"/>
      <c r="I189"/>
    </row>
    <row r="190" spans="1:9" s="25" customFormat="1">
      <c r="A190"/>
      <c r="B190"/>
      <c r="C190"/>
      <c r="D190"/>
      <c r="E190" s="3"/>
      <c r="F190" s="3"/>
      <c r="G190" s="55"/>
      <c r="H190"/>
      <c r="I190"/>
    </row>
    <row r="191" spans="1:9" s="25" customFormat="1">
      <c r="A191"/>
      <c r="B191"/>
      <c r="C191"/>
      <c r="D191"/>
      <c r="E191" s="3"/>
      <c r="F191" s="3"/>
      <c r="G191" s="55"/>
      <c r="H191"/>
      <c r="I191"/>
    </row>
    <row r="192" spans="1:9" s="25" customFormat="1">
      <c r="A192"/>
      <c r="B192"/>
      <c r="C192"/>
      <c r="D192"/>
      <c r="E192" s="3"/>
      <c r="F192" s="3"/>
      <c r="G192" s="55"/>
      <c r="H192"/>
      <c r="I192"/>
    </row>
    <row r="193" spans="1:9" s="25" customFormat="1">
      <c r="A193"/>
      <c r="B193"/>
      <c r="C193"/>
      <c r="D193"/>
      <c r="E193" s="3"/>
      <c r="F193" s="3"/>
      <c r="G193" s="55"/>
      <c r="H193"/>
      <c r="I193" s="3"/>
    </row>
    <row r="194" spans="1:9" s="25" customFormat="1">
      <c r="A194"/>
      <c r="B194"/>
      <c r="C194"/>
      <c r="D194"/>
      <c r="E194" s="3"/>
      <c r="F194" s="3"/>
      <c r="G194" s="55"/>
      <c r="H194"/>
      <c r="I194" s="3"/>
    </row>
    <row r="195" spans="1:9" s="25" customFormat="1">
      <c r="A195"/>
      <c r="B195"/>
      <c r="C195"/>
      <c r="D195"/>
      <c r="E195" s="3"/>
      <c r="F195" s="3"/>
      <c r="G195" s="55"/>
      <c r="H195"/>
      <c r="I195" s="3"/>
    </row>
    <row r="196" spans="1:9" s="25" customFormat="1">
      <c r="A196"/>
      <c r="B196"/>
      <c r="C196"/>
      <c r="D196"/>
      <c r="E196" s="3"/>
      <c r="F196" s="3"/>
      <c r="G196" s="55"/>
      <c r="H196"/>
      <c r="I196" s="3"/>
    </row>
    <row r="197" spans="1:9" s="25" customFormat="1">
      <c r="A197"/>
      <c r="B197"/>
      <c r="C197"/>
      <c r="D197"/>
      <c r="E197" s="3"/>
      <c r="F197" s="3"/>
      <c r="G197" s="55"/>
      <c r="H197"/>
      <c r="I197" s="3"/>
    </row>
    <row r="198" spans="1:9" s="25" customFormat="1">
      <c r="A198"/>
      <c r="B198"/>
      <c r="C198"/>
      <c r="D198"/>
      <c r="E198" s="3"/>
      <c r="F198" s="3"/>
      <c r="G198" s="55"/>
      <c r="H198"/>
      <c r="I198" s="3"/>
    </row>
    <row r="199" spans="1:9" s="25" customFormat="1">
      <c r="A199"/>
      <c r="B199"/>
      <c r="C199"/>
      <c r="D199"/>
      <c r="E199" s="3"/>
      <c r="F199" s="3"/>
      <c r="G199" s="55"/>
      <c r="H199"/>
      <c r="I199" s="3"/>
    </row>
    <row r="200" spans="1:9" s="25" customFormat="1">
      <c r="A200"/>
      <c r="B200"/>
      <c r="C200"/>
      <c r="D200"/>
      <c r="E200" s="3"/>
      <c r="F200" s="3"/>
      <c r="G200" s="55"/>
      <c r="H200"/>
      <c r="I200" s="3"/>
    </row>
    <row r="201" spans="1:9" s="25" customFormat="1">
      <c r="A201"/>
      <c r="B201"/>
      <c r="C201"/>
      <c r="D201"/>
      <c r="E201" s="3"/>
      <c r="F201" s="3"/>
      <c r="G201" s="55"/>
      <c r="H201"/>
      <c r="I201" s="3"/>
    </row>
    <row r="202" spans="1:9" s="25" customFormat="1">
      <c r="A202"/>
      <c r="B202"/>
      <c r="C202"/>
      <c r="D202"/>
      <c r="E202" s="3"/>
      <c r="F202" s="3"/>
      <c r="G202" s="55"/>
      <c r="H202"/>
      <c r="I202" s="3"/>
    </row>
    <row r="203" spans="1:9" s="25" customFormat="1">
      <c r="A203"/>
      <c r="B203"/>
      <c r="C203"/>
      <c r="D203"/>
      <c r="E203" s="3"/>
      <c r="F203" s="3"/>
      <c r="G203" s="55"/>
      <c r="H203"/>
      <c r="I203" s="3"/>
    </row>
    <row r="204" spans="1:9" s="25" customFormat="1">
      <c r="A204"/>
      <c r="B204"/>
      <c r="C204"/>
      <c r="D204"/>
      <c r="E204" s="3"/>
      <c r="F204" s="3"/>
      <c r="G204" s="55"/>
      <c r="H204"/>
      <c r="I204" s="3"/>
    </row>
    <row r="205" spans="1:9" s="25" customFormat="1">
      <c r="A205"/>
      <c r="B205"/>
      <c r="C205"/>
      <c r="D205"/>
      <c r="E205" s="3"/>
      <c r="F205" s="3"/>
      <c r="G205" s="55"/>
      <c r="H205"/>
      <c r="I205" s="3"/>
    </row>
    <row r="206" spans="1:9" s="25" customFormat="1">
      <c r="A206"/>
      <c r="B206"/>
      <c r="C206"/>
      <c r="D206"/>
      <c r="E206" s="3"/>
      <c r="F206" s="3"/>
      <c r="G206" s="55"/>
      <c r="H206"/>
      <c r="I206" s="3"/>
    </row>
    <row r="207" spans="1:9" s="25" customFormat="1">
      <c r="A207"/>
      <c r="B207"/>
      <c r="C207"/>
      <c r="D207"/>
      <c r="E207" s="3"/>
      <c r="F207" s="3"/>
      <c r="G207" s="55"/>
      <c r="H207"/>
      <c r="I207" s="3"/>
    </row>
    <row r="208" spans="1:9" s="25" customFormat="1">
      <c r="A208"/>
      <c r="B208"/>
      <c r="C208"/>
      <c r="D208"/>
      <c r="E208" s="3"/>
      <c r="F208" s="3"/>
      <c r="G208" s="55"/>
      <c r="H208"/>
      <c r="I208" s="3"/>
    </row>
    <row r="209" spans="1:9" s="25" customFormat="1">
      <c r="A209"/>
      <c r="B209"/>
      <c r="C209"/>
      <c r="D209"/>
      <c r="E209" s="3"/>
      <c r="F209" s="3"/>
      <c r="G209" s="55"/>
      <c r="H209"/>
      <c r="I209" s="3"/>
    </row>
    <row r="210" spans="1:9" s="25" customFormat="1">
      <c r="A210"/>
      <c r="B210"/>
      <c r="C210"/>
      <c r="D210"/>
      <c r="E210" s="3"/>
      <c r="F210" s="3"/>
      <c r="G210" s="55"/>
      <c r="H210"/>
      <c r="I210" s="3"/>
    </row>
    <row r="211" spans="1:9" s="25" customFormat="1">
      <c r="A211"/>
      <c r="B211"/>
      <c r="C211"/>
      <c r="D211"/>
      <c r="E211" s="3"/>
      <c r="F211" s="3"/>
      <c r="G211" s="55"/>
      <c r="H211"/>
      <c r="I211" s="3"/>
    </row>
    <row r="212" spans="1:9" s="25" customFormat="1">
      <c r="A212"/>
      <c r="B212"/>
      <c r="C212"/>
      <c r="D212"/>
      <c r="E212" s="3"/>
      <c r="F212" s="3"/>
      <c r="G212" s="55"/>
      <c r="H212"/>
      <c r="I212" s="3"/>
    </row>
    <row r="213" spans="1:9" s="25" customFormat="1">
      <c r="A213"/>
      <c r="B213"/>
      <c r="C213"/>
      <c r="D213"/>
      <c r="E213" s="3"/>
      <c r="F213" s="3"/>
      <c r="G213" s="55"/>
      <c r="H213"/>
      <c r="I213" s="3"/>
    </row>
    <row r="214" spans="1:9" s="25" customFormat="1">
      <c r="A214"/>
      <c r="B214"/>
      <c r="C214"/>
      <c r="D214"/>
      <c r="E214" s="3"/>
      <c r="F214" s="3"/>
      <c r="G214" s="55"/>
      <c r="H214"/>
      <c r="I214" s="3"/>
    </row>
    <row r="215" spans="1:9" s="25" customFormat="1">
      <c r="A215"/>
      <c r="B215"/>
      <c r="C215"/>
      <c r="D215"/>
      <c r="E215" s="3"/>
      <c r="F215" s="3"/>
      <c r="G215" s="55"/>
      <c r="H215"/>
      <c r="I215" s="3"/>
    </row>
    <row r="216" spans="1:9" s="25" customFormat="1">
      <c r="A216"/>
      <c r="B216"/>
      <c r="C216"/>
      <c r="D216"/>
      <c r="E216" s="3"/>
      <c r="F216" s="3"/>
      <c r="G216" s="55"/>
      <c r="H216"/>
      <c r="I216" s="3"/>
    </row>
    <row r="217" spans="1:9" s="25" customFormat="1">
      <c r="A217"/>
      <c r="B217"/>
      <c r="C217"/>
      <c r="D217"/>
      <c r="E217" s="3"/>
      <c r="F217" s="3"/>
      <c r="G217" s="55"/>
      <c r="H217"/>
      <c r="I217" s="3"/>
    </row>
    <row r="218" spans="1:9" s="25" customFormat="1">
      <c r="A218"/>
      <c r="B218"/>
      <c r="C218"/>
      <c r="D218"/>
      <c r="E218" s="3"/>
      <c r="F218" s="3"/>
      <c r="G218" s="55"/>
      <c r="H218"/>
      <c r="I218" s="3"/>
    </row>
    <row r="219" spans="1:9" s="25" customFormat="1">
      <c r="A219"/>
      <c r="B219"/>
      <c r="C219"/>
      <c r="D219"/>
      <c r="E219" s="3"/>
      <c r="F219" s="3"/>
      <c r="G219" s="55"/>
      <c r="H219"/>
      <c r="I219" s="3"/>
    </row>
    <row r="220" spans="1:9" s="25" customFormat="1">
      <c r="A220"/>
      <c r="B220"/>
      <c r="C220"/>
      <c r="D220"/>
      <c r="E220" s="3"/>
      <c r="F220" s="3"/>
      <c r="G220" s="55"/>
      <c r="H220"/>
      <c r="I220" s="3"/>
    </row>
    <row r="221" spans="1:9" s="25" customFormat="1">
      <c r="A221"/>
      <c r="B221"/>
      <c r="C221"/>
      <c r="D221"/>
      <c r="E221" s="3"/>
      <c r="F221" s="3"/>
      <c r="G221" s="55"/>
      <c r="H221"/>
      <c r="I221" s="3"/>
    </row>
    <row r="222" spans="1:9" s="25" customFormat="1">
      <c r="A222"/>
      <c r="B222"/>
      <c r="C222"/>
      <c r="D222"/>
      <c r="E222" s="3"/>
      <c r="F222" s="3"/>
      <c r="G222" s="55"/>
      <c r="H222"/>
      <c r="I222" s="3"/>
    </row>
    <row r="223" spans="1:9" s="25" customFormat="1">
      <c r="A223"/>
      <c r="B223"/>
      <c r="C223"/>
      <c r="D223"/>
      <c r="E223" s="3"/>
      <c r="F223" s="3"/>
      <c r="G223" s="55"/>
      <c r="H223"/>
      <c r="I223" s="3"/>
    </row>
    <row r="224" spans="1:9" s="25" customFormat="1">
      <c r="A224"/>
      <c r="B224"/>
      <c r="C224"/>
      <c r="D224"/>
      <c r="E224" s="3"/>
      <c r="F224" s="3"/>
      <c r="G224" s="55"/>
      <c r="H224"/>
      <c r="I224" s="3"/>
    </row>
    <row r="225" spans="1:9" s="25" customFormat="1">
      <c r="A225"/>
      <c r="B225"/>
      <c r="C225"/>
      <c r="D225"/>
      <c r="E225" s="3"/>
      <c r="F225" s="3"/>
      <c r="G225" s="55"/>
      <c r="H225"/>
      <c r="I225" s="3"/>
    </row>
    <row r="226" spans="1:9" s="25" customFormat="1">
      <c r="A226"/>
      <c r="B226"/>
      <c r="C226"/>
      <c r="D226"/>
      <c r="E226" s="3"/>
      <c r="F226" s="3"/>
      <c r="G226" s="55"/>
      <c r="H226"/>
      <c r="I226" s="3"/>
    </row>
    <row r="227" spans="1:9" s="25" customFormat="1">
      <c r="A227"/>
      <c r="B227"/>
      <c r="C227"/>
      <c r="D227"/>
      <c r="E227" s="3"/>
      <c r="F227" s="3"/>
      <c r="G227" s="55"/>
      <c r="H227"/>
      <c r="I227" s="3"/>
    </row>
    <row r="228" spans="1:9" s="25" customFormat="1">
      <c r="A228"/>
      <c r="B228"/>
      <c r="C228"/>
      <c r="D228"/>
      <c r="E228" s="3"/>
      <c r="F228" s="3"/>
      <c r="G228" s="55"/>
      <c r="H228"/>
      <c r="I228" s="3"/>
    </row>
    <row r="229" spans="1:9" s="25" customFormat="1">
      <c r="A229"/>
      <c r="B229"/>
      <c r="C229"/>
      <c r="D229"/>
      <c r="E229" s="3"/>
      <c r="F229" s="3"/>
      <c r="G229" s="55"/>
      <c r="H229"/>
      <c r="I229" s="3"/>
    </row>
    <row r="230" spans="1:9" s="25" customFormat="1">
      <c r="A230"/>
      <c r="B230"/>
      <c r="C230"/>
      <c r="D230"/>
      <c r="E230" s="3"/>
      <c r="F230" s="3"/>
      <c r="G230" s="55"/>
      <c r="H230"/>
      <c r="I230" s="3"/>
    </row>
    <row r="231" spans="1:9" s="25" customFormat="1">
      <c r="A231"/>
      <c r="B231"/>
      <c r="C231"/>
      <c r="D231"/>
      <c r="E231" s="3"/>
      <c r="F231" s="3"/>
      <c r="G231" s="55"/>
      <c r="H231"/>
      <c r="I231" s="3"/>
    </row>
    <row r="232" spans="1:9" s="25" customFormat="1">
      <c r="A232"/>
      <c r="B232"/>
      <c r="C232"/>
      <c r="D232"/>
      <c r="E232" s="3"/>
      <c r="F232" s="3"/>
      <c r="G232" s="55"/>
      <c r="H232"/>
      <c r="I232" s="3"/>
    </row>
    <row r="233" spans="1:9" s="25" customFormat="1">
      <c r="A233"/>
      <c r="B233"/>
      <c r="C233"/>
      <c r="D233"/>
      <c r="E233" s="3"/>
      <c r="F233" s="3"/>
      <c r="G233" s="55"/>
      <c r="H233"/>
      <c r="I233" s="3"/>
    </row>
    <row r="234" spans="1:9" s="25" customFormat="1">
      <c r="A234"/>
      <c r="B234"/>
      <c r="C234"/>
      <c r="D234"/>
      <c r="E234" s="3"/>
      <c r="F234" s="3"/>
      <c r="G234" s="55"/>
      <c r="H234"/>
      <c r="I234"/>
    </row>
    <row r="235" spans="1:9" s="25" customFormat="1">
      <c r="A235"/>
      <c r="B235"/>
      <c r="C235"/>
      <c r="D235"/>
      <c r="E235" s="3"/>
      <c r="F235" s="3"/>
      <c r="G235" s="55"/>
      <c r="H235"/>
      <c r="I235"/>
    </row>
    <row r="236" spans="1:9" s="25" customFormat="1">
      <c r="A236"/>
      <c r="B236"/>
      <c r="C236"/>
      <c r="D236"/>
      <c r="E236" s="3"/>
      <c r="F236" s="3"/>
      <c r="G236" s="55"/>
      <c r="H236"/>
      <c r="I236"/>
    </row>
    <row r="237" spans="1:9" s="25" customFormat="1">
      <c r="A237"/>
      <c r="B237"/>
      <c r="C237"/>
      <c r="D237"/>
      <c r="E237" s="3"/>
      <c r="F237" s="3"/>
      <c r="G237" s="55"/>
      <c r="H237"/>
      <c r="I237"/>
    </row>
    <row r="238" spans="1:9" s="25" customFormat="1">
      <c r="A238"/>
      <c r="B238"/>
      <c r="C238"/>
      <c r="D238"/>
      <c r="E238" s="3"/>
      <c r="F238" s="3"/>
      <c r="G238" s="55"/>
      <c r="H238"/>
      <c r="I238"/>
    </row>
    <row r="239" spans="1:9" s="25" customFormat="1">
      <c r="A239"/>
      <c r="B239"/>
      <c r="C239"/>
      <c r="D239"/>
      <c r="E239" s="3"/>
      <c r="F239" s="3"/>
      <c r="G239" s="55"/>
      <c r="H239"/>
      <c r="I239"/>
    </row>
    <row r="240" spans="1:9" s="25" customFormat="1">
      <c r="A240"/>
      <c r="B240"/>
      <c r="C240"/>
      <c r="D240"/>
      <c r="E240" s="3"/>
      <c r="F240" s="3"/>
      <c r="G240" s="55"/>
      <c r="H240"/>
      <c r="I240"/>
    </row>
    <row r="241" spans="1:9" s="25" customFormat="1">
      <c r="A241"/>
      <c r="B241"/>
      <c r="C241"/>
      <c r="D241"/>
      <c r="E241" s="3"/>
      <c r="F241" s="3"/>
      <c r="G241" s="55"/>
      <c r="H241"/>
      <c r="I241"/>
    </row>
    <row r="242" spans="1:9" s="25" customFormat="1">
      <c r="A242"/>
      <c r="B242"/>
      <c r="C242"/>
      <c r="D242"/>
      <c r="E242" s="3"/>
      <c r="F242" s="3"/>
      <c r="G242" s="55"/>
      <c r="H242"/>
      <c r="I242"/>
    </row>
    <row r="243" spans="1:9" s="25" customFormat="1">
      <c r="A243"/>
      <c r="B243"/>
      <c r="C243"/>
      <c r="D243"/>
      <c r="E243" s="3"/>
      <c r="F243" s="3"/>
      <c r="G243" s="55"/>
      <c r="H243"/>
      <c r="I243"/>
    </row>
    <row r="244" spans="1:9" s="25" customFormat="1">
      <c r="A244"/>
      <c r="B244"/>
      <c r="C244"/>
      <c r="D244"/>
      <c r="E244" s="3"/>
      <c r="F244" s="3"/>
      <c r="G244" s="55"/>
      <c r="H244"/>
      <c r="I244"/>
    </row>
    <row r="245" spans="1:9" s="25" customFormat="1">
      <c r="A245"/>
      <c r="B245"/>
      <c r="C245"/>
      <c r="D245"/>
      <c r="E245" s="3"/>
      <c r="F245" s="3"/>
      <c r="G245" s="55"/>
      <c r="H245"/>
      <c r="I245"/>
    </row>
    <row r="246" spans="1:9" s="25" customFormat="1">
      <c r="A246"/>
      <c r="B246"/>
      <c r="C246"/>
      <c r="D246"/>
      <c r="E246" s="3"/>
      <c r="F246" s="3"/>
      <c r="G246" s="55"/>
      <c r="H246"/>
      <c r="I246"/>
    </row>
    <row r="247" spans="1:9" s="25" customFormat="1">
      <c r="A247"/>
      <c r="B247"/>
      <c r="C247"/>
      <c r="D247"/>
      <c r="E247" s="3"/>
      <c r="F247" s="3"/>
      <c r="G247" s="55"/>
      <c r="H247"/>
      <c r="I247"/>
    </row>
    <row r="248" spans="1:9" s="25" customFormat="1">
      <c r="A248"/>
      <c r="B248"/>
      <c r="C248"/>
      <c r="D248"/>
      <c r="E248" s="3"/>
      <c r="F248" s="3"/>
      <c r="G248" s="55"/>
      <c r="H248"/>
      <c r="I248"/>
    </row>
    <row r="249" spans="1:9" s="25" customFormat="1">
      <c r="A249"/>
      <c r="B249"/>
      <c r="C249"/>
      <c r="D249"/>
      <c r="E249" s="3"/>
      <c r="F249" s="3"/>
      <c r="G249" s="55"/>
      <c r="H249"/>
      <c r="I249"/>
    </row>
    <row r="250" spans="1:9" s="25" customFormat="1">
      <c r="A250"/>
      <c r="B250"/>
      <c r="C250"/>
      <c r="D250"/>
      <c r="E250" s="3"/>
      <c r="F250" s="3"/>
      <c r="G250" s="55"/>
      <c r="H250"/>
      <c r="I250"/>
    </row>
    <row r="251" spans="1:9" s="25" customFormat="1">
      <c r="A251"/>
      <c r="B251"/>
      <c r="C251"/>
      <c r="D251"/>
      <c r="E251" s="3"/>
      <c r="F251" s="3"/>
      <c r="G251" s="55"/>
      <c r="H251"/>
      <c r="I251"/>
    </row>
    <row r="252" spans="1:9" s="25" customFormat="1">
      <c r="A252"/>
      <c r="B252"/>
      <c r="C252"/>
      <c r="D252"/>
      <c r="E252" s="3"/>
      <c r="F252" s="3"/>
      <c r="G252" s="55"/>
      <c r="H252"/>
      <c r="I252"/>
    </row>
    <row r="253" spans="1:9" s="25" customFormat="1">
      <c r="A253"/>
      <c r="B253"/>
      <c r="C253"/>
      <c r="D253"/>
      <c r="E253" s="3"/>
      <c r="F253" s="3"/>
      <c r="G253" s="55"/>
      <c r="H253"/>
      <c r="I253"/>
    </row>
    <row r="254" spans="1:9" s="25" customFormat="1">
      <c r="A254"/>
      <c r="B254"/>
      <c r="C254"/>
      <c r="D254"/>
      <c r="E254" s="3"/>
      <c r="F254" s="3"/>
      <c r="G254" s="55"/>
      <c r="H254"/>
      <c r="I254"/>
    </row>
    <row r="255" spans="1:9" s="25" customFormat="1">
      <c r="A255"/>
      <c r="B255"/>
      <c r="C255"/>
      <c r="D255"/>
      <c r="E255" s="3"/>
      <c r="F255" s="3"/>
      <c r="G255" s="55"/>
      <c r="H255"/>
      <c r="I255"/>
    </row>
    <row r="256" spans="1:9" s="25" customFormat="1">
      <c r="A256"/>
      <c r="B256"/>
      <c r="C256"/>
      <c r="D256"/>
      <c r="E256" s="3"/>
      <c r="F256" s="3"/>
      <c r="G256" s="55"/>
      <c r="H256"/>
      <c r="I256"/>
    </row>
    <row r="257" spans="1:9" s="25" customFormat="1">
      <c r="A257"/>
      <c r="B257"/>
      <c r="C257"/>
      <c r="D257"/>
      <c r="E257" s="3"/>
      <c r="F257" s="3"/>
      <c r="G257" s="55"/>
      <c r="H257"/>
      <c r="I257"/>
    </row>
    <row r="258" spans="1:9" s="25" customFormat="1">
      <c r="A258"/>
      <c r="B258"/>
      <c r="C258"/>
      <c r="D258"/>
      <c r="E258" s="3"/>
      <c r="F258" s="3"/>
      <c r="G258" s="55"/>
      <c r="H258"/>
      <c r="I258"/>
    </row>
    <row r="259" spans="1:9" s="25" customFormat="1">
      <c r="A259"/>
      <c r="B259"/>
      <c r="C259"/>
      <c r="D259"/>
      <c r="E259" s="3"/>
      <c r="F259" s="3"/>
      <c r="G259" s="55"/>
      <c r="H259"/>
      <c r="I259"/>
    </row>
    <row r="260" spans="1:9" s="25" customFormat="1">
      <c r="A260"/>
      <c r="B260"/>
      <c r="C260"/>
      <c r="D260"/>
      <c r="E260" s="3"/>
      <c r="F260" s="3"/>
      <c r="G260" s="55"/>
      <c r="H260"/>
      <c r="I260"/>
    </row>
    <row r="261" spans="1:9" s="25" customFormat="1">
      <c r="A261"/>
      <c r="B261"/>
      <c r="C261"/>
      <c r="D261"/>
      <c r="E261" s="3"/>
      <c r="F261" s="3"/>
      <c r="G261" s="55"/>
      <c r="H261"/>
      <c r="I261"/>
    </row>
    <row r="262" spans="1:9" s="25" customFormat="1">
      <c r="A262"/>
      <c r="B262"/>
      <c r="C262"/>
      <c r="D262"/>
      <c r="E262" s="3"/>
      <c r="F262" s="3"/>
      <c r="G262" s="55"/>
      <c r="H262"/>
      <c r="I262"/>
    </row>
    <row r="263" spans="1:9" s="25" customFormat="1">
      <c r="A263"/>
      <c r="B263"/>
      <c r="C263"/>
      <c r="D263"/>
      <c r="E263" s="3"/>
      <c r="F263" s="3"/>
      <c r="G263" s="55"/>
      <c r="H263"/>
      <c r="I263"/>
    </row>
    <row r="264" spans="1:9" s="25" customFormat="1">
      <c r="A264"/>
      <c r="B264"/>
      <c r="C264"/>
      <c r="D264"/>
      <c r="E264" s="3"/>
      <c r="F264" s="3"/>
      <c r="G264" s="55"/>
      <c r="H264"/>
      <c r="I264"/>
    </row>
    <row r="265" spans="1:9" s="25" customFormat="1">
      <c r="A265"/>
      <c r="B265"/>
      <c r="C265"/>
      <c r="D265"/>
      <c r="E265" s="3"/>
      <c r="F265" s="3"/>
      <c r="G265" s="55"/>
      <c r="H265"/>
      <c r="I265"/>
    </row>
    <row r="266" spans="1:9" s="25" customFormat="1">
      <c r="A266"/>
      <c r="B266"/>
      <c r="C266"/>
      <c r="D266"/>
      <c r="E266" s="3"/>
      <c r="F266" s="3"/>
      <c r="G266" s="55"/>
      <c r="H266"/>
      <c r="I266"/>
    </row>
    <row r="267" spans="1:9" s="25" customFormat="1">
      <c r="A267"/>
      <c r="B267"/>
      <c r="C267"/>
      <c r="D267"/>
      <c r="E267" s="3"/>
      <c r="F267" s="3"/>
      <c r="G267" s="55"/>
      <c r="H267"/>
      <c r="I267"/>
    </row>
    <row r="268" spans="1:9" s="25" customFormat="1">
      <c r="A268"/>
      <c r="B268"/>
      <c r="C268"/>
      <c r="D268"/>
      <c r="E268" s="3"/>
      <c r="F268" s="3"/>
      <c r="G268" s="55"/>
      <c r="H268"/>
      <c r="I268"/>
    </row>
    <row r="269" spans="1:9" s="25" customFormat="1">
      <c r="A269"/>
      <c r="B269"/>
      <c r="C269"/>
      <c r="D269"/>
      <c r="E269" s="3"/>
      <c r="F269" s="3"/>
      <c r="G269" s="55"/>
      <c r="H269"/>
      <c r="I269"/>
    </row>
    <row r="270" spans="1:9" s="25" customFormat="1">
      <c r="A270"/>
      <c r="B270"/>
      <c r="C270"/>
      <c r="D270"/>
      <c r="E270" s="3"/>
      <c r="F270" s="3"/>
      <c r="G270" s="55"/>
      <c r="H270"/>
      <c r="I270"/>
    </row>
    <row r="271" spans="1:9" s="25" customFormat="1">
      <c r="A271"/>
      <c r="B271"/>
      <c r="C271"/>
      <c r="D271"/>
      <c r="E271" s="3"/>
      <c r="F271" s="3"/>
      <c r="G271" s="55"/>
      <c r="H271"/>
      <c r="I271"/>
    </row>
    <row r="272" spans="1:9" s="25" customFormat="1">
      <c r="A272"/>
      <c r="B272"/>
      <c r="C272"/>
      <c r="D272"/>
      <c r="E272" s="3"/>
      <c r="F272" s="3"/>
      <c r="G272" s="55"/>
      <c r="H272"/>
      <c r="I272"/>
    </row>
    <row r="273" spans="1:12" s="25" customFormat="1">
      <c r="A273"/>
      <c r="B273"/>
      <c r="C273"/>
      <c r="D273"/>
      <c r="E273" s="3"/>
      <c r="F273" s="3"/>
      <c r="G273" s="55"/>
      <c r="H273"/>
      <c r="I273"/>
    </row>
    <row r="274" spans="1:12" s="25" customFormat="1">
      <c r="A274"/>
      <c r="B274"/>
      <c r="C274"/>
      <c r="D274"/>
      <c r="E274" s="3"/>
      <c r="F274" s="3"/>
      <c r="G274" s="55"/>
      <c r="H274" s="3"/>
      <c r="I274"/>
    </row>
    <row r="275" spans="1:12">
      <c r="B275"/>
      <c r="I275"/>
      <c r="L275" s="25"/>
    </row>
    <row r="276" spans="1:12">
      <c r="B276"/>
      <c r="I276"/>
      <c r="L276" s="25"/>
    </row>
    <row r="277" spans="1:12">
      <c r="B277"/>
      <c r="I277"/>
      <c r="L277" s="25"/>
    </row>
    <row r="278" spans="1:12" s="25" customFormat="1">
      <c r="A278"/>
      <c r="B278"/>
      <c r="C278"/>
      <c r="D278"/>
      <c r="E278" s="3"/>
      <c r="F278" s="3"/>
      <c r="G278" s="55"/>
      <c r="H278"/>
      <c r="I278"/>
    </row>
    <row r="279" spans="1:12" s="25" customFormat="1">
      <c r="A279"/>
      <c r="B279"/>
      <c r="C279"/>
      <c r="D279"/>
      <c r="E279" s="3"/>
      <c r="F279" s="3"/>
      <c r="G279" s="55"/>
      <c r="H279"/>
      <c r="I279"/>
    </row>
    <row r="280" spans="1:12" s="25" customFormat="1">
      <c r="A280"/>
      <c r="B280"/>
      <c r="C280"/>
      <c r="D280"/>
      <c r="E280" s="3"/>
      <c r="F280" s="3"/>
      <c r="G280" s="55"/>
      <c r="H280" s="3"/>
      <c r="I280"/>
    </row>
    <row r="281" spans="1:12">
      <c r="B281"/>
      <c r="I281"/>
      <c r="L281" s="25"/>
    </row>
    <row r="282" spans="1:12" s="25" customFormat="1">
      <c r="A282"/>
      <c r="B282"/>
      <c r="C282"/>
      <c r="D282"/>
      <c r="E282" s="3"/>
      <c r="F282" s="3"/>
      <c r="G282" s="55"/>
      <c r="H282"/>
      <c r="I282"/>
    </row>
    <row r="283" spans="1:12" s="25" customFormat="1">
      <c r="A283"/>
      <c r="B283"/>
      <c r="C283"/>
      <c r="D283"/>
      <c r="E283" s="3"/>
      <c r="F283" s="3"/>
      <c r="G283" s="55"/>
      <c r="H283"/>
      <c r="I283"/>
    </row>
    <row r="284" spans="1:12" s="25" customFormat="1">
      <c r="A284"/>
      <c r="B284"/>
      <c r="C284"/>
      <c r="D284"/>
      <c r="E284" s="3"/>
      <c r="F284" s="3"/>
      <c r="G284" s="55"/>
      <c r="H284"/>
      <c r="I284"/>
    </row>
    <row r="285" spans="1:12" s="25" customFormat="1">
      <c r="A285"/>
      <c r="B285"/>
      <c r="C285"/>
      <c r="D285"/>
      <c r="E285" s="3"/>
      <c r="F285" s="3"/>
      <c r="G285" s="55"/>
      <c r="H285"/>
      <c r="I285"/>
    </row>
    <row r="286" spans="1:12" s="25" customFormat="1">
      <c r="A286"/>
      <c r="B286"/>
      <c r="C286"/>
      <c r="D286"/>
      <c r="E286" s="3"/>
      <c r="F286" s="3"/>
      <c r="G286" s="55"/>
      <c r="H286"/>
      <c r="I286"/>
    </row>
    <row r="287" spans="1:12" s="25" customFormat="1">
      <c r="A287"/>
      <c r="B287"/>
      <c r="C287"/>
      <c r="D287"/>
      <c r="E287" s="3"/>
      <c r="F287" s="3"/>
      <c r="G287" s="55"/>
      <c r="H287"/>
      <c r="I287"/>
    </row>
    <row r="288" spans="1:12" s="25" customFormat="1">
      <c r="A288"/>
      <c r="B288"/>
      <c r="C288"/>
      <c r="D288"/>
      <c r="E288" s="3"/>
      <c r="F288" s="3"/>
      <c r="G288" s="55"/>
      <c r="H288"/>
      <c r="I288"/>
    </row>
    <row r="289" spans="1:12" s="25" customFormat="1">
      <c r="A289"/>
      <c r="B289"/>
      <c r="C289"/>
      <c r="D289"/>
      <c r="E289" s="3"/>
      <c r="F289" s="3"/>
      <c r="G289" s="55"/>
      <c r="H289"/>
      <c r="I289"/>
    </row>
    <row r="290" spans="1:12" s="25" customFormat="1">
      <c r="A290"/>
      <c r="B290"/>
      <c r="C290"/>
      <c r="D290"/>
      <c r="E290" s="3"/>
      <c r="F290" s="3"/>
      <c r="G290" s="55"/>
      <c r="H290"/>
      <c r="I290"/>
    </row>
    <row r="291" spans="1:12" s="25" customFormat="1">
      <c r="A291"/>
      <c r="B291"/>
      <c r="C291"/>
      <c r="D291"/>
      <c r="E291" s="3"/>
      <c r="F291" s="3"/>
      <c r="G291" s="55"/>
      <c r="H291" s="3"/>
      <c r="I291"/>
    </row>
    <row r="292" spans="1:12">
      <c r="B292"/>
      <c r="H292" s="3"/>
      <c r="I292"/>
      <c r="L292" s="25"/>
    </row>
    <row r="293" spans="1:12">
      <c r="B293"/>
      <c r="I293"/>
      <c r="L293" s="25"/>
    </row>
    <row r="294" spans="1:12" s="25" customFormat="1">
      <c r="A294"/>
      <c r="B294"/>
      <c r="C294"/>
      <c r="D294"/>
      <c r="E294" s="3"/>
      <c r="F294" s="3"/>
      <c r="G294" s="55"/>
      <c r="H294" s="3"/>
      <c r="I294"/>
    </row>
    <row r="295" spans="1:12" s="25" customFormat="1">
      <c r="A295"/>
      <c r="B295"/>
      <c r="C295"/>
      <c r="D295"/>
      <c r="E295" s="3"/>
      <c r="F295" s="3"/>
      <c r="G295" s="55"/>
      <c r="H295" s="3"/>
      <c r="I295"/>
    </row>
    <row r="296" spans="1:12" s="25" customFormat="1">
      <c r="A296"/>
      <c r="B296"/>
      <c r="C296"/>
      <c r="D296"/>
      <c r="E296" s="3"/>
      <c r="F296" s="3"/>
      <c r="G296" s="55"/>
      <c r="H296" s="3"/>
      <c r="I296"/>
    </row>
    <row r="297" spans="1:12" s="25" customFormat="1">
      <c r="A297"/>
      <c r="B297"/>
      <c r="C297"/>
      <c r="D297"/>
      <c r="E297" s="3"/>
      <c r="F297" s="3"/>
      <c r="G297" s="55"/>
      <c r="H297"/>
      <c r="I297"/>
    </row>
    <row r="298" spans="1:12" s="25" customFormat="1">
      <c r="A298"/>
      <c r="B298"/>
      <c r="C298"/>
      <c r="D298"/>
      <c r="E298" s="3"/>
      <c r="F298" s="3"/>
      <c r="G298" s="55"/>
      <c r="H298"/>
      <c r="I298"/>
    </row>
    <row r="299" spans="1:12" s="25" customFormat="1">
      <c r="A299"/>
      <c r="B299"/>
      <c r="C299"/>
      <c r="D299"/>
      <c r="E299" s="3"/>
      <c r="F299" s="3"/>
      <c r="G299" s="55"/>
      <c r="H299" s="3"/>
      <c r="I299"/>
    </row>
    <row r="300" spans="1:12" s="25" customFormat="1">
      <c r="A300"/>
      <c r="B300"/>
      <c r="C300"/>
      <c r="D300"/>
      <c r="E300" s="3"/>
      <c r="F300" s="3"/>
      <c r="G300" s="55"/>
      <c r="H300"/>
      <c r="I300"/>
    </row>
    <row r="301" spans="1:12" s="25" customFormat="1">
      <c r="A301"/>
      <c r="B301"/>
      <c r="C301"/>
      <c r="D301"/>
      <c r="E301" s="3"/>
      <c r="F301" s="3"/>
      <c r="G301" s="55"/>
      <c r="H301"/>
      <c r="I301"/>
    </row>
    <row r="302" spans="1:12" s="25" customFormat="1">
      <c r="A302"/>
      <c r="B302"/>
      <c r="C302"/>
      <c r="D302"/>
      <c r="E302" s="3"/>
      <c r="F302" s="3"/>
      <c r="G302" s="55"/>
      <c r="H302"/>
      <c r="I302"/>
    </row>
    <row r="303" spans="1:12" s="25" customFormat="1">
      <c r="A303"/>
      <c r="B303"/>
      <c r="C303"/>
      <c r="D303"/>
      <c r="E303" s="3"/>
      <c r="F303" s="3"/>
      <c r="G303" s="55"/>
      <c r="H303"/>
      <c r="I303"/>
    </row>
    <row r="304" spans="1:12" s="25" customFormat="1">
      <c r="A304"/>
      <c r="B304"/>
      <c r="C304"/>
      <c r="D304"/>
      <c r="E304" s="3"/>
      <c r="F304" s="3"/>
      <c r="G304" s="55"/>
      <c r="H304"/>
      <c r="I304"/>
    </row>
    <row r="305" spans="1:12" s="25" customFormat="1">
      <c r="A305"/>
      <c r="B305"/>
      <c r="C305"/>
      <c r="D305"/>
      <c r="E305" s="3"/>
      <c r="F305" s="3"/>
      <c r="G305" s="55"/>
      <c r="H305"/>
      <c r="I305"/>
    </row>
    <row r="306" spans="1:12" s="25" customFormat="1">
      <c r="A306"/>
      <c r="B306"/>
      <c r="C306"/>
      <c r="D306"/>
      <c r="E306" s="3"/>
      <c r="F306" s="3"/>
      <c r="G306" s="55"/>
      <c r="H306"/>
      <c r="I306"/>
    </row>
    <row r="307" spans="1:12" s="25" customFormat="1">
      <c r="A307"/>
      <c r="B307"/>
      <c r="C307"/>
      <c r="D307"/>
      <c r="E307" s="3"/>
      <c r="F307" s="3"/>
      <c r="G307" s="55"/>
      <c r="H307"/>
      <c r="I307"/>
    </row>
    <row r="308" spans="1:12" s="25" customFormat="1">
      <c r="A308"/>
      <c r="B308"/>
      <c r="C308"/>
      <c r="D308"/>
      <c r="E308" s="3"/>
      <c r="F308" s="3"/>
      <c r="G308" s="55"/>
      <c r="H308"/>
      <c r="I308"/>
    </row>
    <row r="309" spans="1:12" s="25" customFormat="1">
      <c r="A309"/>
      <c r="B309"/>
      <c r="C309"/>
      <c r="D309"/>
      <c r="E309" s="3"/>
      <c r="F309" s="3"/>
      <c r="G309" s="55"/>
      <c r="H309"/>
      <c r="I309"/>
    </row>
    <row r="310" spans="1:12" s="25" customFormat="1">
      <c r="A310"/>
      <c r="B310"/>
      <c r="C310"/>
      <c r="D310"/>
      <c r="E310" s="3"/>
      <c r="F310" s="3"/>
      <c r="G310" s="55"/>
      <c r="H310"/>
      <c r="I310"/>
    </row>
    <row r="311" spans="1:12">
      <c r="B311"/>
      <c r="I311"/>
      <c r="L311" s="25"/>
    </row>
    <row r="312" spans="1:12" s="25" customFormat="1">
      <c r="A312"/>
      <c r="B312"/>
      <c r="C312"/>
      <c r="D312"/>
      <c r="E312" s="3"/>
      <c r="F312" s="3"/>
      <c r="G312" s="55"/>
      <c r="H312"/>
      <c r="I312"/>
    </row>
    <row r="313" spans="1:12" s="25" customFormat="1">
      <c r="A313"/>
      <c r="B313"/>
      <c r="C313"/>
      <c r="D313"/>
      <c r="E313" s="3"/>
      <c r="F313" s="3"/>
      <c r="G313" s="55"/>
      <c r="H313"/>
      <c r="I313"/>
    </row>
    <row r="314" spans="1:12" s="25" customFormat="1">
      <c r="A314"/>
      <c r="B314"/>
      <c r="C314"/>
      <c r="D314"/>
      <c r="E314" s="3"/>
      <c r="F314" s="3"/>
      <c r="G314" s="55"/>
      <c r="H314"/>
      <c r="I314"/>
    </row>
    <row r="315" spans="1:12" s="25" customFormat="1">
      <c r="A315"/>
      <c r="B315"/>
      <c r="C315"/>
      <c r="D315"/>
      <c r="E315" s="3"/>
      <c r="F315" s="3"/>
      <c r="G315" s="55"/>
      <c r="H315"/>
      <c r="I315"/>
    </row>
    <row r="316" spans="1:12" s="25" customFormat="1">
      <c r="A316"/>
      <c r="B316"/>
      <c r="C316"/>
      <c r="D316"/>
      <c r="E316" s="3"/>
      <c r="F316" s="3"/>
      <c r="G316" s="55"/>
      <c r="H316"/>
      <c r="I316"/>
    </row>
    <row r="317" spans="1:12" s="25" customFormat="1">
      <c r="A317"/>
      <c r="B317"/>
      <c r="C317"/>
      <c r="D317"/>
      <c r="E317" s="3"/>
      <c r="F317" s="3"/>
      <c r="G317" s="55"/>
      <c r="H317"/>
      <c r="I317"/>
    </row>
    <row r="318" spans="1:12" s="25" customFormat="1">
      <c r="A318"/>
      <c r="B318"/>
      <c r="C318"/>
      <c r="D318"/>
      <c r="E318" s="3"/>
      <c r="F318" s="3"/>
      <c r="G318" s="55"/>
      <c r="H318"/>
      <c r="I318"/>
    </row>
    <row r="319" spans="1:12" s="25" customFormat="1">
      <c r="A319"/>
      <c r="B319"/>
      <c r="C319"/>
      <c r="D319"/>
      <c r="E319" s="3"/>
      <c r="F319" s="3"/>
      <c r="G319" s="55"/>
      <c r="H319"/>
      <c r="I319"/>
    </row>
    <row r="320" spans="1:12" s="25" customFormat="1">
      <c r="A320"/>
      <c r="B320"/>
      <c r="C320"/>
      <c r="D320"/>
      <c r="E320" s="3"/>
      <c r="F320" s="3"/>
      <c r="G320" s="55"/>
      <c r="H320"/>
      <c r="I320"/>
    </row>
    <row r="321" spans="1:9" s="25" customFormat="1">
      <c r="A321"/>
      <c r="B321"/>
      <c r="C321"/>
      <c r="D321"/>
      <c r="E321" s="3"/>
      <c r="F321" s="3"/>
      <c r="G321" s="55"/>
      <c r="H321"/>
      <c r="I321"/>
    </row>
    <row r="322" spans="1:9" s="25" customFormat="1">
      <c r="A322"/>
      <c r="B322"/>
      <c r="C322"/>
      <c r="D322"/>
      <c r="E322" s="3"/>
      <c r="F322" s="3"/>
      <c r="G322" s="55"/>
      <c r="H322"/>
      <c r="I322"/>
    </row>
    <row r="323" spans="1:9" s="25" customFormat="1">
      <c r="A323"/>
      <c r="B323"/>
      <c r="C323"/>
      <c r="D323"/>
      <c r="E323" s="3"/>
      <c r="F323" s="3"/>
      <c r="G323" s="55"/>
      <c r="H323"/>
      <c r="I323"/>
    </row>
    <row r="324" spans="1:9" s="25" customFormat="1">
      <c r="A324"/>
      <c r="B324"/>
      <c r="C324"/>
      <c r="D324"/>
      <c r="E324" s="3"/>
      <c r="F324" s="3"/>
      <c r="G324" s="55"/>
      <c r="H324"/>
      <c r="I324"/>
    </row>
    <row r="325" spans="1:9" s="25" customFormat="1">
      <c r="A325"/>
      <c r="B325"/>
      <c r="C325"/>
      <c r="D325"/>
      <c r="E325" s="3"/>
      <c r="F325" s="3"/>
      <c r="G325" s="55"/>
      <c r="H325"/>
      <c r="I325"/>
    </row>
    <row r="326" spans="1:9" s="25" customFormat="1">
      <c r="A326"/>
      <c r="B326"/>
      <c r="C326"/>
      <c r="D326"/>
      <c r="E326" s="3"/>
      <c r="F326" s="3"/>
      <c r="G326" s="55"/>
      <c r="H326"/>
      <c r="I326"/>
    </row>
    <row r="327" spans="1:9" s="25" customFormat="1">
      <c r="A327"/>
      <c r="B327"/>
      <c r="C327"/>
      <c r="D327"/>
      <c r="E327" s="3"/>
      <c r="F327" s="3"/>
      <c r="G327" s="55"/>
      <c r="H327"/>
      <c r="I327"/>
    </row>
    <row r="328" spans="1:9" s="25" customFormat="1">
      <c r="A328"/>
      <c r="B328"/>
      <c r="C328"/>
      <c r="D328"/>
      <c r="E328" s="3"/>
      <c r="F328" s="3"/>
      <c r="G328" s="55"/>
      <c r="H328"/>
      <c r="I328"/>
    </row>
    <row r="329" spans="1:9" s="25" customFormat="1">
      <c r="A329"/>
      <c r="B329"/>
      <c r="C329"/>
      <c r="D329"/>
      <c r="E329" s="3"/>
      <c r="F329" s="3"/>
      <c r="G329" s="55"/>
      <c r="H329"/>
      <c r="I329"/>
    </row>
    <row r="330" spans="1:9" s="25" customFormat="1">
      <c r="A330"/>
      <c r="B330"/>
      <c r="C330"/>
      <c r="D330"/>
      <c r="E330" s="3"/>
      <c r="F330" s="3"/>
      <c r="G330" s="55"/>
      <c r="H330"/>
      <c r="I330"/>
    </row>
    <row r="331" spans="1:9" s="25" customFormat="1">
      <c r="A331"/>
      <c r="B331"/>
      <c r="C331"/>
      <c r="D331"/>
      <c r="E331" s="3"/>
      <c r="F331" s="3"/>
      <c r="G331" s="55"/>
      <c r="H331"/>
      <c r="I331"/>
    </row>
    <row r="332" spans="1:9" s="25" customFormat="1">
      <c r="A332"/>
      <c r="B332"/>
      <c r="C332"/>
      <c r="D332"/>
      <c r="E332" s="3"/>
      <c r="F332" s="3"/>
      <c r="G332" s="55"/>
      <c r="H332"/>
      <c r="I332"/>
    </row>
    <row r="333" spans="1:9" s="25" customFormat="1">
      <c r="A333"/>
      <c r="B333"/>
      <c r="C333"/>
      <c r="D333"/>
      <c r="E333" s="3"/>
      <c r="F333" s="3"/>
      <c r="G333" s="55"/>
      <c r="H333"/>
      <c r="I333"/>
    </row>
    <row r="334" spans="1:9" s="25" customFormat="1">
      <c r="A334"/>
      <c r="B334"/>
      <c r="C334"/>
      <c r="D334"/>
      <c r="E334" s="3"/>
      <c r="F334" s="3"/>
      <c r="G334" s="55"/>
      <c r="H334" s="3"/>
      <c r="I334"/>
    </row>
    <row r="335" spans="1:9" s="25" customFormat="1">
      <c r="A335"/>
      <c r="B335"/>
      <c r="C335"/>
      <c r="D335"/>
      <c r="E335" s="3"/>
      <c r="F335" s="3"/>
      <c r="G335" s="55"/>
      <c r="H335"/>
      <c r="I335"/>
    </row>
    <row r="336" spans="1:9" s="25" customFormat="1">
      <c r="A336"/>
      <c r="B336"/>
      <c r="C336"/>
      <c r="D336"/>
      <c r="E336" s="3"/>
      <c r="F336" s="3"/>
      <c r="G336" s="55"/>
      <c r="H336"/>
      <c r="I336"/>
    </row>
    <row r="337" spans="1:9" s="25" customFormat="1">
      <c r="A337"/>
      <c r="B337"/>
      <c r="C337"/>
      <c r="D337"/>
      <c r="E337" s="3"/>
      <c r="F337" s="3"/>
      <c r="G337" s="55"/>
      <c r="H337"/>
      <c r="I337"/>
    </row>
    <row r="338" spans="1:9" s="25" customFormat="1">
      <c r="A338"/>
      <c r="B338"/>
      <c r="C338"/>
      <c r="D338"/>
      <c r="E338" s="3"/>
      <c r="F338" s="3"/>
      <c r="G338" s="55"/>
      <c r="H338"/>
      <c r="I338"/>
    </row>
    <row r="339" spans="1:9" s="25" customFormat="1">
      <c r="A339"/>
      <c r="B339"/>
      <c r="C339"/>
      <c r="D339"/>
      <c r="E339" s="3"/>
      <c r="F339" s="3"/>
      <c r="G339" s="55"/>
      <c r="H339"/>
      <c r="I339"/>
    </row>
    <row r="340" spans="1:9" s="25" customFormat="1">
      <c r="A340"/>
      <c r="B340"/>
      <c r="C340"/>
      <c r="D340"/>
      <c r="E340" s="3"/>
      <c r="F340" s="3"/>
      <c r="G340" s="55"/>
      <c r="H340"/>
      <c r="I340"/>
    </row>
    <row r="341" spans="1:9" s="25" customFormat="1">
      <c r="A341"/>
      <c r="B341"/>
      <c r="C341"/>
      <c r="D341"/>
      <c r="E341" s="3"/>
      <c r="F341" s="3"/>
      <c r="G341" s="55"/>
      <c r="H341"/>
      <c r="I341"/>
    </row>
    <row r="342" spans="1:9" s="25" customFormat="1">
      <c r="A342"/>
      <c r="B342"/>
      <c r="C342"/>
      <c r="D342"/>
      <c r="E342" s="3"/>
      <c r="F342" s="3"/>
      <c r="G342" s="55"/>
      <c r="H342"/>
      <c r="I342"/>
    </row>
    <row r="343" spans="1:9" s="25" customFormat="1">
      <c r="A343"/>
      <c r="B343"/>
      <c r="C343"/>
      <c r="D343"/>
      <c r="E343" s="3"/>
      <c r="F343" s="3"/>
      <c r="G343" s="55"/>
      <c r="H343"/>
      <c r="I343"/>
    </row>
    <row r="344" spans="1:9" s="25" customFormat="1">
      <c r="A344"/>
      <c r="B344"/>
      <c r="C344"/>
      <c r="D344"/>
      <c r="E344" s="3"/>
      <c r="F344" s="3"/>
      <c r="G344" s="55"/>
      <c r="H344"/>
      <c r="I344"/>
    </row>
    <row r="345" spans="1:9" s="25" customFormat="1">
      <c r="A345"/>
      <c r="B345"/>
      <c r="C345"/>
      <c r="D345"/>
      <c r="E345" s="3"/>
      <c r="F345" s="3"/>
      <c r="G345" s="55"/>
      <c r="H345"/>
      <c r="I345"/>
    </row>
    <row r="346" spans="1:9" s="25" customFormat="1">
      <c r="A346"/>
      <c r="B346"/>
      <c r="C346"/>
      <c r="D346"/>
      <c r="E346" s="3"/>
      <c r="F346" s="3"/>
      <c r="G346" s="55"/>
      <c r="H346"/>
      <c r="I346"/>
    </row>
    <row r="347" spans="1:9" s="25" customFormat="1">
      <c r="A347"/>
      <c r="B347"/>
      <c r="C347"/>
      <c r="D347"/>
      <c r="E347" s="3"/>
      <c r="F347" s="3"/>
      <c r="G347" s="55"/>
      <c r="H347"/>
      <c r="I347"/>
    </row>
    <row r="348" spans="1:9" s="25" customFormat="1">
      <c r="A348"/>
      <c r="B348"/>
      <c r="C348"/>
      <c r="D348"/>
      <c r="E348" s="3"/>
      <c r="F348" s="3"/>
      <c r="G348" s="55"/>
      <c r="H348"/>
      <c r="I348"/>
    </row>
    <row r="349" spans="1:9" s="25" customFormat="1">
      <c r="A349"/>
      <c r="B349"/>
      <c r="C349"/>
      <c r="D349"/>
      <c r="E349" s="3"/>
      <c r="F349" s="3"/>
      <c r="G349" s="55"/>
      <c r="H349"/>
      <c r="I349"/>
    </row>
    <row r="350" spans="1:9" s="25" customFormat="1">
      <c r="A350"/>
      <c r="B350"/>
      <c r="C350"/>
      <c r="D350"/>
      <c r="E350" s="3"/>
      <c r="F350" s="3"/>
      <c r="G350" s="55"/>
      <c r="H350"/>
      <c r="I350"/>
    </row>
    <row r="351" spans="1:9" s="25" customFormat="1">
      <c r="A351"/>
      <c r="B351"/>
      <c r="C351"/>
      <c r="D351"/>
      <c r="E351" s="3"/>
      <c r="F351" s="3"/>
      <c r="G351" s="55"/>
      <c r="H351"/>
      <c r="I351"/>
    </row>
    <row r="352" spans="1:9" s="25" customFormat="1">
      <c r="A352"/>
      <c r="B352"/>
      <c r="C352"/>
      <c r="D352"/>
      <c r="E352" s="3"/>
      <c r="F352" s="3"/>
      <c r="G352" s="55"/>
      <c r="H352"/>
      <c r="I352"/>
    </row>
    <row r="353" spans="1:9" s="25" customFormat="1">
      <c r="A353"/>
      <c r="B353"/>
      <c r="C353"/>
      <c r="D353"/>
      <c r="E353" s="3"/>
      <c r="F353" s="3"/>
      <c r="G353" s="55"/>
      <c r="H353"/>
      <c r="I353"/>
    </row>
    <row r="354" spans="1:9" s="25" customFormat="1">
      <c r="A354"/>
      <c r="B354"/>
      <c r="C354"/>
      <c r="D354"/>
      <c r="E354" s="3"/>
      <c r="F354" s="3"/>
      <c r="G354" s="55"/>
      <c r="H354"/>
      <c r="I354"/>
    </row>
    <row r="355" spans="1:9" s="25" customFormat="1">
      <c r="A355"/>
      <c r="B355"/>
      <c r="C355"/>
      <c r="D355"/>
      <c r="E355" s="3"/>
      <c r="F355" s="3"/>
      <c r="G355" s="55"/>
      <c r="H355"/>
      <c r="I355"/>
    </row>
    <row r="356" spans="1:9" s="25" customFormat="1">
      <c r="A356"/>
      <c r="B356"/>
      <c r="C356"/>
      <c r="D356"/>
      <c r="E356" s="3"/>
      <c r="F356" s="3"/>
      <c r="G356" s="55"/>
      <c r="H356"/>
      <c r="I356"/>
    </row>
    <row r="357" spans="1:9" s="25" customFormat="1">
      <c r="A357"/>
      <c r="B357"/>
      <c r="C357"/>
      <c r="D357"/>
      <c r="E357" s="3"/>
      <c r="F357" s="3"/>
      <c r="G357" s="55"/>
      <c r="H357"/>
      <c r="I357"/>
    </row>
    <row r="358" spans="1:9" s="25" customFormat="1">
      <c r="A358"/>
      <c r="B358"/>
      <c r="C358"/>
      <c r="D358"/>
      <c r="E358" s="3"/>
      <c r="F358" s="3"/>
      <c r="G358" s="55"/>
      <c r="H358"/>
      <c r="I358"/>
    </row>
    <row r="359" spans="1:9" s="25" customFormat="1">
      <c r="A359"/>
      <c r="B359"/>
      <c r="C359"/>
      <c r="D359"/>
      <c r="E359" s="3"/>
      <c r="F359" s="3"/>
      <c r="G359" s="55"/>
      <c r="H359"/>
      <c r="I359"/>
    </row>
    <row r="360" spans="1:9" s="25" customFormat="1">
      <c r="A360"/>
      <c r="B360"/>
      <c r="C360"/>
      <c r="D360"/>
      <c r="E360" s="3"/>
      <c r="F360" s="3"/>
      <c r="G360" s="55"/>
      <c r="H360"/>
      <c r="I360"/>
    </row>
    <row r="361" spans="1:9" s="25" customFormat="1">
      <c r="A361"/>
      <c r="B361"/>
      <c r="C361"/>
      <c r="D361"/>
      <c r="E361" s="3"/>
      <c r="F361" s="3"/>
      <c r="G361" s="55"/>
      <c r="H361"/>
      <c r="I361"/>
    </row>
    <row r="362" spans="1:9" s="25" customFormat="1">
      <c r="A362"/>
      <c r="B362"/>
      <c r="C362"/>
      <c r="D362"/>
      <c r="E362" s="3"/>
      <c r="F362" s="3"/>
      <c r="G362" s="55"/>
      <c r="H362"/>
      <c r="I362"/>
    </row>
    <row r="363" spans="1:9" s="25" customFormat="1">
      <c r="A363"/>
      <c r="B363"/>
      <c r="C363"/>
      <c r="D363"/>
      <c r="E363" s="3"/>
      <c r="F363" s="3"/>
      <c r="G363" s="55"/>
      <c r="H363"/>
      <c r="I363"/>
    </row>
    <row r="364" spans="1:9" s="25" customFormat="1">
      <c r="A364"/>
      <c r="B364"/>
      <c r="C364"/>
      <c r="D364"/>
      <c r="E364" s="3"/>
      <c r="F364" s="3"/>
      <c r="G364" s="55"/>
      <c r="H364"/>
      <c r="I364"/>
    </row>
    <row r="365" spans="1:9" s="25" customFormat="1">
      <c r="A365"/>
      <c r="B365"/>
      <c r="C365"/>
      <c r="D365"/>
      <c r="E365" s="3"/>
      <c r="F365" s="3"/>
      <c r="G365" s="55"/>
      <c r="H365"/>
      <c r="I365"/>
    </row>
    <row r="366" spans="1:9" s="25" customFormat="1">
      <c r="A366"/>
      <c r="B366"/>
      <c r="C366"/>
      <c r="D366"/>
      <c r="E366" s="3"/>
      <c r="F366" s="3"/>
      <c r="G366" s="55"/>
      <c r="H366"/>
      <c r="I366"/>
    </row>
    <row r="367" spans="1:9" s="25" customFormat="1">
      <c r="A367"/>
      <c r="B367"/>
      <c r="C367"/>
      <c r="D367"/>
      <c r="E367" s="3"/>
      <c r="F367" s="3"/>
      <c r="G367" s="55"/>
      <c r="H367"/>
      <c r="I367"/>
    </row>
    <row r="368" spans="1:9" s="25" customFormat="1">
      <c r="A368"/>
      <c r="B368"/>
      <c r="C368"/>
      <c r="D368"/>
      <c r="E368" s="3"/>
      <c r="F368" s="3"/>
      <c r="G368" s="55"/>
      <c r="H368"/>
      <c r="I368"/>
    </row>
    <row r="369" spans="1:9" s="25" customFormat="1">
      <c r="A369"/>
      <c r="B369"/>
      <c r="C369"/>
      <c r="D369"/>
      <c r="E369" s="3"/>
      <c r="F369" s="3"/>
      <c r="G369" s="55"/>
      <c r="H369"/>
      <c r="I369"/>
    </row>
    <row r="370" spans="1:9" s="25" customFormat="1">
      <c r="A370"/>
      <c r="B370"/>
      <c r="C370"/>
      <c r="D370"/>
      <c r="E370" s="3"/>
      <c r="F370" s="3"/>
      <c r="G370" s="55"/>
      <c r="H370"/>
      <c r="I370"/>
    </row>
    <row r="371" spans="1:9" s="25" customFormat="1">
      <c r="A371"/>
      <c r="B371"/>
      <c r="C371"/>
      <c r="D371"/>
      <c r="E371" s="3"/>
      <c r="F371" s="3"/>
      <c r="G371" s="55"/>
      <c r="H371"/>
      <c r="I371"/>
    </row>
    <row r="372" spans="1:9" s="25" customFormat="1">
      <c r="A372"/>
      <c r="B372"/>
      <c r="C372"/>
      <c r="D372"/>
      <c r="E372" s="3"/>
      <c r="F372" s="3"/>
      <c r="G372" s="55"/>
      <c r="H372"/>
      <c r="I372"/>
    </row>
    <row r="373" spans="1:9" s="25" customFormat="1">
      <c r="A373"/>
      <c r="B373"/>
      <c r="C373"/>
      <c r="D373"/>
      <c r="E373" s="3"/>
      <c r="F373" s="3"/>
      <c r="G373" s="55"/>
      <c r="H373"/>
      <c r="I373"/>
    </row>
    <row r="374" spans="1:9" s="25" customFormat="1">
      <c r="A374"/>
      <c r="B374"/>
      <c r="C374"/>
      <c r="D374"/>
      <c r="E374" s="3"/>
      <c r="F374" s="3"/>
      <c r="G374" s="55"/>
      <c r="H374"/>
      <c r="I374"/>
    </row>
    <row r="375" spans="1:9" s="25" customFormat="1">
      <c r="A375"/>
      <c r="B375"/>
      <c r="C375"/>
      <c r="D375"/>
      <c r="E375" s="3"/>
      <c r="F375" s="3"/>
      <c r="G375" s="55"/>
      <c r="H375"/>
      <c r="I375"/>
    </row>
    <row r="376" spans="1:9" s="25" customFormat="1">
      <c r="A376"/>
      <c r="B376"/>
      <c r="C376"/>
      <c r="D376"/>
      <c r="E376" s="3"/>
      <c r="F376" s="3"/>
      <c r="G376" s="55"/>
      <c r="H376"/>
      <c r="I376"/>
    </row>
    <row r="377" spans="1:9" s="25" customFormat="1">
      <c r="A377"/>
      <c r="B377"/>
      <c r="C377"/>
      <c r="D377"/>
      <c r="E377" s="3"/>
      <c r="F377" s="3"/>
      <c r="G377" s="55"/>
      <c r="H377"/>
      <c r="I377"/>
    </row>
    <row r="378" spans="1:9" s="25" customFormat="1">
      <c r="A378"/>
      <c r="B378"/>
      <c r="C378"/>
      <c r="D378"/>
      <c r="E378" s="3"/>
      <c r="F378" s="3"/>
      <c r="G378" s="55"/>
      <c r="H378"/>
      <c r="I378"/>
    </row>
    <row r="379" spans="1:9" s="25" customFormat="1">
      <c r="A379"/>
      <c r="B379"/>
      <c r="C379"/>
      <c r="D379"/>
      <c r="E379" s="3"/>
      <c r="F379" s="3"/>
      <c r="G379" s="55"/>
      <c r="H379"/>
      <c r="I379"/>
    </row>
    <row r="380" spans="1:9" s="25" customFormat="1">
      <c r="A380"/>
      <c r="B380"/>
      <c r="C380"/>
      <c r="D380"/>
      <c r="E380" s="3"/>
      <c r="F380" s="3"/>
      <c r="G380" s="55"/>
      <c r="H380" s="3"/>
      <c r="I380"/>
    </row>
    <row r="381" spans="1:9" s="25" customFormat="1">
      <c r="A381"/>
      <c r="B381"/>
      <c r="C381"/>
      <c r="D381"/>
      <c r="E381" s="3"/>
      <c r="F381" s="3"/>
      <c r="G381" s="55"/>
      <c r="H381" s="3"/>
      <c r="I381"/>
    </row>
    <row r="382" spans="1:9" s="25" customFormat="1">
      <c r="A382"/>
      <c r="B382"/>
      <c r="C382"/>
      <c r="D382"/>
      <c r="E382" s="3"/>
      <c r="F382" s="3"/>
      <c r="G382" s="55"/>
      <c r="H382"/>
      <c r="I382"/>
    </row>
    <row r="383" spans="1:9" s="25" customFormat="1">
      <c r="A383"/>
      <c r="B383"/>
      <c r="C383"/>
      <c r="D383"/>
      <c r="E383" s="3"/>
      <c r="F383" s="3"/>
      <c r="G383" s="55"/>
      <c r="H383"/>
      <c r="I383"/>
    </row>
    <row r="384" spans="1:9" s="25" customFormat="1">
      <c r="A384"/>
      <c r="B384"/>
      <c r="C384"/>
      <c r="D384"/>
      <c r="E384" s="3"/>
      <c r="F384" s="3"/>
      <c r="G384" s="55"/>
      <c r="H384"/>
      <c r="I384"/>
    </row>
    <row r="385" spans="1:9" s="25" customFormat="1">
      <c r="A385"/>
      <c r="B385"/>
      <c r="C385"/>
      <c r="D385"/>
      <c r="E385" s="3"/>
      <c r="F385" s="3"/>
      <c r="G385" s="55"/>
      <c r="H385"/>
      <c r="I385"/>
    </row>
    <row r="386" spans="1:9" s="25" customFormat="1">
      <c r="A386"/>
      <c r="B386" s="63"/>
      <c r="C386"/>
      <c r="D386"/>
      <c r="E386" s="3"/>
      <c r="F386" s="3"/>
      <c r="G386" s="55"/>
      <c r="H386"/>
      <c r="I386"/>
    </row>
    <row r="387" spans="1:9" s="25" customFormat="1">
      <c r="A387"/>
      <c r="B387"/>
      <c r="C387"/>
      <c r="D387"/>
      <c r="E387" s="3"/>
      <c r="F387" s="3"/>
      <c r="G387" s="55"/>
      <c r="H387"/>
      <c r="I387"/>
    </row>
    <row r="388" spans="1:9" s="25" customFormat="1">
      <c r="A388"/>
      <c r="B388"/>
      <c r="C388"/>
      <c r="D388"/>
      <c r="E388" s="3"/>
      <c r="F388" s="3"/>
      <c r="G388" s="55"/>
      <c r="H388"/>
      <c r="I388"/>
    </row>
    <row r="389" spans="1:9" s="25" customFormat="1">
      <c r="A389"/>
      <c r="B389"/>
      <c r="C389"/>
      <c r="D389"/>
      <c r="E389" s="3"/>
      <c r="F389" s="3"/>
      <c r="G389" s="55"/>
      <c r="H389"/>
      <c r="I389"/>
    </row>
    <row r="390" spans="1:9" s="25" customFormat="1">
      <c r="A390"/>
      <c r="B390"/>
      <c r="C390"/>
      <c r="D390"/>
      <c r="E390" s="3"/>
      <c r="F390" s="3"/>
      <c r="G390" s="55"/>
      <c r="H390"/>
      <c r="I390"/>
    </row>
    <row r="391" spans="1:9" s="25" customFormat="1">
      <c r="A391"/>
      <c r="B391"/>
      <c r="C391"/>
      <c r="D391"/>
      <c r="E391" s="3"/>
      <c r="F391" s="3"/>
      <c r="G391" s="55"/>
      <c r="H391"/>
      <c r="I391"/>
    </row>
    <row r="392" spans="1:9" s="25" customFormat="1">
      <c r="A392"/>
      <c r="B392"/>
      <c r="C392"/>
      <c r="D392"/>
      <c r="E392" s="3"/>
      <c r="F392" s="3"/>
      <c r="G392" s="55"/>
      <c r="H392"/>
      <c r="I392"/>
    </row>
    <row r="393" spans="1:9" s="25" customFormat="1">
      <c r="A393"/>
      <c r="B393"/>
      <c r="C393"/>
      <c r="D393"/>
      <c r="E393" s="3"/>
      <c r="F393" s="3"/>
      <c r="G393" s="55"/>
      <c r="H393"/>
      <c r="I393"/>
    </row>
    <row r="394" spans="1:9" s="25" customFormat="1">
      <c r="A394"/>
      <c r="B394"/>
      <c r="C394"/>
      <c r="D394"/>
      <c r="E394" s="3"/>
      <c r="F394" s="3"/>
      <c r="G394" s="55"/>
      <c r="H394"/>
      <c r="I394"/>
    </row>
    <row r="395" spans="1:9" s="25" customFormat="1">
      <c r="A395"/>
      <c r="B395"/>
      <c r="C395"/>
      <c r="D395"/>
      <c r="E395" s="3"/>
      <c r="F395" s="3"/>
      <c r="G395" s="55"/>
      <c r="H395"/>
      <c r="I395"/>
    </row>
    <row r="396" spans="1:9" s="25" customFormat="1">
      <c r="A396"/>
      <c r="B396"/>
      <c r="C396"/>
      <c r="D396"/>
      <c r="E396" s="3"/>
      <c r="F396" s="3"/>
      <c r="G396" s="55"/>
      <c r="H396"/>
      <c r="I396"/>
    </row>
    <row r="397" spans="1:9" s="25" customFormat="1">
      <c r="A397"/>
      <c r="E397" s="3"/>
      <c r="F397" s="3"/>
      <c r="G397" s="55"/>
      <c r="H397"/>
      <c r="I397"/>
    </row>
    <row r="398" spans="1:9" s="25" customFormat="1">
      <c r="A398"/>
      <c r="B398"/>
      <c r="C398"/>
      <c r="D398"/>
      <c r="E398" s="3"/>
      <c r="F398" s="3"/>
      <c r="G398" s="55"/>
      <c r="H398"/>
      <c r="I398"/>
    </row>
    <row r="399" spans="1:9" s="25" customFormat="1">
      <c r="A399"/>
      <c r="B399"/>
      <c r="C399"/>
      <c r="D399"/>
      <c r="E399" s="3"/>
      <c r="F399" s="3"/>
      <c r="G399" s="55"/>
      <c r="H399"/>
      <c r="I399"/>
    </row>
    <row r="400" spans="1:9" s="25" customFormat="1">
      <c r="A400"/>
      <c r="B400"/>
      <c r="C400"/>
      <c r="D400"/>
      <c r="E400" s="3"/>
      <c r="F400" s="3"/>
      <c r="G400" s="55"/>
      <c r="H400"/>
      <c r="I400"/>
    </row>
    <row r="401" spans="1:9" s="25" customFormat="1">
      <c r="A401"/>
      <c r="B401"/>
      <c r="C401"/>
      <c r="D401"/>
      <c r="E401" s="3"/>
      <c r="F401" s="3"/>
      <c r="G401" s="55"/>
      <c r="H401"/>
      <c r="I401"/>
    </row>
    <row r="402" spans="1:9" s="25" customFormat="1">
      <c r="A402"/>
      <c r="B402"/>
      <c r="C402"/>
      <c r="D402"/>
      <c r="E402" s="3"/>
      <c r="F402" s="3"/>
      <c r="G402" s="55"/>
      <c r="H402"/>
      <c r="I402"/>
    </row>
    <row r="403" spans="1:9" s="25" customFormat="1">
      <c r="A403"/>
      <c r="B403"/>
      <c r="C403"/>
      <c r="D403"/>
      <c r="E403" s="3"/>
      <c r="F403" s="3"/>
      <c r="G403" s="55"/>
      <c r="H403"/>
      <c r="I403"/>
    </row>
    <row r="404" spans="1:9" s="25" customFormat="1">
      <c r="A404"/>
      <c r="B404"/>
      <c r="C404"/>
      <c r="D404"/>
      <c r="E404" s="3"/>
      <c r="F404" s="3"/>
      <c r="G404" s="55"/>
      <c r="H404"/>
      <c r="I404"/>
    </row>
    <row r="405" spans="1:9" s="25" customFormat="1">
      <c r="A405"/>
      <c r="B405"/>
      <c r="C405"/>
      <c r="D405"/>
      <c r="E405" s="3"/>
      <c r="F405" s="3"/>
      <c r="G405" s="55"/>
      <c r="H405"/>
      <c r="I405"/>
    </row>
    <row r="406" spans="1:9" s="25" customFormat="1">
      <c r="A406"/>
      <c r="B406"/>
      <c r="C406"/>
      <c r="D406"/>
      <c r="E406" s="3"/>
      <c r="F406" s="3"/>
      <c r="G406" s="55"/>
      <c r="H406"/>
      <c r="I406"/>
    </row>
    <row r="407" spans="1:9" s="25" customFormat="1">
      <c r="A407"/>
      <c r="B407"/>
      <c r="C407"/>
      <c r="D407"/>
      <c r="E407" s="3"/>
      <c r="F407" s="3"/>
      <c r="G407" s="55"/>
      <c r="H407"/>
      <c r="I407"/>
    </row>
    <row r="408" spans="1:9" s="25" customFormat="1">
      <c r="A408"/>
      <c r="B408"/>
      <c r="C408"/>
      <c r="D408"/>
      <c r="E408" s="3"/>
      <c r="F408" s="3"/>
      <c r="G408" s="55"/>
      <c r="H408"/>
      <c r="I408"/>
    </row>
    <row r="409" spans="1:9" s="25" customFormat="1">
      <c r="A409"/>
      <c r="B409"/>
      <c r="C409"/>
      <c r="D409"/>
      <c r="E409" s="3"/>
      <c r="F409" s="3"/>
      <c r="G409" s="55"/>
      <c r="H409"/>
      <c r="I409"/>
    </row>
    <row r="410" spans="1:9" s="25" customFormat="1">
      <c r="A410"/>
      <c r="B410"/>
      <c r="C410"/>
      <c r="D410"/>
      <c r="E410" s="3"/>
      <c r="F410" s="3"/>
      <c r="G410" s="55"/>
      <c r="H410"/>
      <c r="I410"/>
    </row>
    <row r="411" spans="1:9" s="25" customFormat="1">
      <c r="A411"/>
      <c r="B411"/>
      <c r="C411"/>
      <c r="D411"/>
      <c r="E411" s="3"/>
      <c r="F411" s="3"/>
      <c r="G411" s="55"/>
      <c r="H411"/>
      <c r="I411"/>
    </row>
    <row r="412" spans="1:9" s="25" customFormat="1">
      <c r="A412"/>
      <c r="B412"/>
      <c r="C412"/>
      <c r="D412"/>
      <c r="E412" s="3"/>
      <c r="F412" s="3"/>
      <c r="G412" s="55"/>
      <c r="H412"/>
      <c r="I412"/>
    </row>
    <row r="413" spans="1:9" s="25" customFormat="1">
      <c r="A413"/>
      <c r="B413"/>
      <c r="C413"/>
      <c r="D413"/>
      <c r="E413" s="3"/>
      <c r="F413" s="3"/>
      <c r="G413" s="55"/>
      <c r="H413"/>
      <c r="I413"/>
    </row>
    <row r="414" spans="1:9" s="25" customFormat="1">
      <c r="A414"/>
      <c r="B414"/>
      <c r="C414"/>
      <c r="D414"/>
      <c r="E414" s="3"/>
      <c r="F414" s="3"/>
      <c r="G414" s="55"/>
      <c r="H414" s="3"/>
      <c r="I414"/>
    </row>
    <row r="415" spans="1:9" s="25" customFormat="1">
      <c r="A415"/>
      <c r="B415"/>
      <c r="C415"/>
      <c r="D415"/>
      <c r="E415" s="3"/>
      <c r="F415" s="3"/>
      <c r="G415" s="55"/>
      <c r="H415"/>
      <c r="I415"/>
    </row>
    <row r="416" spans="1:9" s="25" customFormat="1">
      <c r="A416"/>
      <c r="B416"/>
      <c r="C416"/>
      <c r="D416"/>
      <c r="E416" s="3"/>
      <c r="F416" s="3"/>
      <c r="G416" s="55"/>
      <c r="H416"/>
      <c r="I416"/>
    </row>
    <row r="417" spans="1:9" s="25" customFormat="1">
      <c r="A417"/>
      <c r="B417"/>
      <c r="C417"/>
      <c r="D417"/>
      <c r="E417" s="3"/>
      <c r="F417" s="3"/>
      <c r="G417" s="55"/>
      <c r="H417"/>
      <c r="I417"/>
    </row>
    <row r="418" spans="1:9" s="25" customFormat="1">
      <c r="A418"/>
      <c r="B418"/>
      <c r="C418"/>
      <c r="D418"/>
      <c r="E418" s="3"/>
      <c r="F418" s="3"/>
      <c r="G418" s="55"/>
      <c r="H418"/>
      <c r="I418"/>
    </row>
    <row r="419" spans="1:9" s="25" customFormat="1">
      <c r="A419"/>
      <c r="B419"/>
      <c r="C419"/>
      <c r="D419"/>
      <c r="E419" s="3"/>
      <c r="F419" s="3"/>
      <c r="G419" s="55"/>
      <c r="H419"/>
      <c r="I419"/>
    </row>
    <row r="420" spans="1:9" s="25" customFormat="1">
      <c r="A420"/>
      <c r="B420"/>
      <c r="C420"/>
      <c r="D420"/>
      <c r="E420" s="3"/>
      <c r="F420" s="3"/>
      <c r="G420" s="55"/>
      <c r="H420" s="3"/>
      <c r="I420"/>
    </row>
    <row r="421" spans="1:9" s="25" customFormat="1">
      <c r="A421"/>
      <c r="B421"/>
      <c r="C421"/>
      <c r="D421"/>
      <c r="E421" s="3"/>
      <c r="F421" s="3"/>
      <c r="G421" s="55"/>
      <c r="H421"/>
      <c r="I421"/>
    </row>
    <row r="422" spans="1:9" s="25" customFormat="1">
      <c r="A422"/>
      <c r="B422"/>
      <c r="C422"/>
      <c r="D422"/>
      <c r="E422" s="3"/>
      <c r="F422" s="3"/>
      <c r="G422" s="55"/>
      <c r="H422"/>
      <c r="I422"/>
    </row>
    <row r="423" spans="1:9" s="25" customFormat="1">
      <c r="A423"/>
      <c r="B423"/>
      <c r="C423"/>
      <c r="D423"/>
      <c r="E423" s="3"/>
      <c r="F423" s="3"/>
      <c r="G423" s="55"/>
      <c r="H423"/>
      <c r="I423"/>
    </row>
    <row r="424" spans="1:9" s="25" customFormat="1">
      <c r="A424"/>
      <c r="B424"/>
      <c r="C424"/>
      <c r="D424"/>
      <c r="E424" s="3"/>
      <c r="F424" s="3"/>
      <c r="G424" s="55"/>
      <c r="H424"/>
      <c r="I424"/>
    </row>
    <row r="425" spans="1:9" s="25" customFormat="1">
      <c r="A425"/>
      <c r="B425"/>
      <c r="C425"/>
      <c r="D425"/>
      <c r="E425" s="3"/>
      <c r="F425" s="3"/>
      <c r="G425" s="55"/>
      <c r="H425"/>
      <c r="I425"/>
    </row>
    <row r="426" spans="1:9" s="25" customFormat="1">
      <c r="A426"/>
      <c r="B426"/>
      <c r="C426"/>
      <c r="D426"/>
      <c r="E426" s="3"/>
      <c r="F426" s="3"/>
      <c r="G426" s="55"/>
      <c r="H426"/>
      <c r="I426"/>
    </row>
    <row r="427" spans="1:9" s="25" customFormat="1">
      <c r="A427"/>
      <c r="B427"/>
      <c r="C427"/>
      <c r="D427"/>
      <c r="E427" s="3"/>
      <c r="F427" s="3"/>
      <c r="G427" s="55"/>
      <c r="H427"/>
      <c r="I427"/>
    </row>
    <row r="428" spans="1:9" s="25" customFormat="1">
      <c r="A428"/>
      <c r="B428"/>
      <c r="C428"/>
      <c r="D428"/>
      <c r="E428" s="3"/>
      <c r="F428" s="3"/>
      <c r="G428" s="55"/>
      <c r="H428"/>
      <c r="I428"/>
    </row>
    <row r="429" spans="1:9" s="25" customFormat="1">
      <c r="A429"/>
      <c r="B429"/>
      <c r="C429"/>
      <c r="D429"/>
      <c r="E429" s="3"/>
      <c r="F429" s="3"/>
      <c r="G429" s="55"/>
      <c r="H429"/>
      <c r="I429"/>
    </row>
    <row r="430" spans="1:9" s="25" customFormat="1">
      <c r="A430"/>
      <c r="B430"/>
      <c r="C430"/>
      <c r="D430"/>
      <c r="E430" s="3"/>
      <c r="F430" s="3"/>
      <c r="G430" s="55"/>
      <c r="H430"/>
      <c r="I430"/>
    </row>
    <row r="431" spans="1:9" s="25" customFormat="1">
      <c r="A431"/>
      <c r="B431"/>
      <c r="C431"/>
      <c r="D431"/>
      <c r="E431" s="3"/>
      <c r="F431" s="3"/>
      <c r="G431" s="55"/>
      <c r="H431" s="3"/>
      <c r="I431"/>
    </row>
    <row r="432" spans="1:9" s="25" customFormat="1">
      <c r="A432"/>
      <c r="B432"/>
      <c r="C432"/>
      <c r="D432"/>
      <c r="E432" s="3"/>
      <c r="F432" s="3"/>
      <c r="G432" s="55"/>
      <c r="H432" s="3"/>
      <c r="I432"/>
    </row>
    <row r="433" spans="1:9" s="25" customFormat="1">
      <c r="A433"/>
      <c r="E433" s="3"/>
      <c r="F433" s="3"/>
      <c r="G433" s="55"/>
      <c r="H433"/>
      <c r="I433"/>
    </row>
    <row r="434" spans="1:9" s="25" customFormat="1">
      <c r="A434"/>
      <c r="E434" s="3"/>
      <c r="F434" s="3"/>
      <c r="G434" s="55"/>
      <c r="H434" s="3"/>
      <c r="I434"/>
    </row>
    <row r="435" spans="1:9" s="25" customFormat="1">
      <c r="A435"/>
      <c r="E435" s="3"/>
      <c r="F435" s="3"/>
      <c r="G435" s="55"/>
      <c r="H435" s="3"/>
      <c r="I435"/>
    </row>
    <row r="436" spans="1:9" s="25" customFormat="1">
      <c r="A436"/>
      <c r="E436" s="3"/>
      <c r="F436" s="3"/>
      <c r="G436" s="55"/>
      <c r="H436" s="3"/>
      <c r="I436"/>
    </row>
    <row r="437" spans="1:9" s="25" customFormat="1">
      <c r="A437"/>
      <c r="E437" s="3"/>
      <c r="F437" s="3"/>
      <c r="G437" s="55"/>
      <c r="H437"/>
      <c r="I437"/>
    </row>
    <row r="438" spans="1:9" s="25" customFormat="1">
      <c r="A438"/>
      <c r="E438" s="3"/>
      <c r="F438" s="3"/>
      <c r="G438" s="55"/>
      <c r="H438"/>
      <c r="I438"/>
    </row>
    <row r="439" spans="1:9" s="25" customFormat="1">
      <c r="A439"/>
      <c r="E439" s="3"/>
      <c r="F439" s="3"/>
      <c r="G439" s="55"/>
      <c r="H439" s="3"/>
      <c r="I439"/>
    </row>
    <row r="440" spans="1:9" s="25" customFormat="1">
      <c r="A440"/>
      <c r="E440" s="3"/>
      <c r="F440" s="3"/>
      <c r="G440" s="55"/>
      <c r="H440"/>
      <c r="I440"/>
    </row>
    <row r="441" spans="1:9" s="25" customFormat="1">
      <c r="A441"/>
      <c r="E441" s="3"/>
      <c r="F441" s="3"/>
      <c r="G441" s="55"/>
      <c r="H441"/>
      <c r="I441"/>
    </row>
    <row r="442" spans="1:9" s="25" customFormat="1">
      <c r="A442"/>
      <c r="E442" s="3"/>
      <c r="F442" s="3"/>
      <c r="G442" s="55"/>
      <c r="H442"/>
      <c r="I442"/>
    </row>
    <row r="443" spans="1:9" s="25" customFormat="1">
      <c r="A443"/>
      <c r="E443" s="3"/>
      <c r="F443" s="3"/>
      <c r="G443" s="55"/>
      <c r="H443"/>
      <c r="I443"/>
    </row>
    <row r="444" spans="1:9" s="25" customFormat="1">
      <c r="A444"/>
      <c r="E444" s="3"/>
      <c r="F444" s="3"/>
      <c r="G444" s="55"/>
      <c r="H444"/>
      <c r="I444"/>
    </row>
    <row r="445" spans="1:9" s="25" customFormat="1">
      <c r="A445"/>
      <c r="E445" s="3"/>
      <c r="F445" s="3"/>
      <c r="G445" s="55"/>
      <c r="H445"/>
      <c r="I445"/>
    </row>
    <row r="446" spans="1:9" s="25" customFormat="1">
      <c r="A446"/>
      <c r="E446" s="3"/>
      <c r="F446" s="3"/>
      <c r="G446" s="55"/>
      <c r="H446"/>
      <c r="I446"/>
    </row>
    <row r="447" spans="1:9" s="25" customFormat="1">
      <c r="A447"/>
      <c r="E447" s="3"/>
      <c r="F447" s="3"/>
      <c r="G447" s="55"/>
      <c r="H447"/>
      <c r="I447"/>
    </row>
    <row r="448" spans="1:9" s="25" customFormat="1">
      <c r="A448"/>
      <c r="E448" s="3"/>
      <c r="F448" s="3"/>
      <c r="G448" s="55"/>
      <c r="H448"/>
      <c r="I448"/>
    </row>
    <row r="449" spans="1:9" s="25" customFormat="1">
      <c r="A449"/>
      <c r="E449" s="3"/>
      <c r="F449" s="3"/>
      <c r="G449" s="55"/>
      <c r="H449"/>
      <c r="I449"/>
    </row>
    <row r="450" spans="1:9" s="25" customFormat="1">
      <c r="A450"/>
      <c r="E450" s="3"/>
      <c r="F450" s="3"/>
      <c r="G450" s="55"/>
      <c r="H450"/>
      <c r="I450"/>
    </row>
    <row r="451" spans="1:9" s="25" customFormat="1">
      <c r="A451"/>
      <c r="E451" s="3"/>
      <c r="F451" s="3"/>
      <c r="G451" s="55"/>
      <c r="H451"/>
      <c r="I451"/>
    </row>
    <row r="452" spans="1:9" s="25" customFormat="1">
      <c r="A452"/>
      <c r="E452" s="3"/>
      <c r="F452" s="3"/>
      <c r="G452" s="55"/>
      <c r="H452"/>
      <c r="I452"/>
    </row>
    <row r="453" spans="1:9" s="25" customFormat="1">
      <c r="A453"/>
      <c r="E453" s="3"/>
      <c r="F453" s="3"/>
      <c r="G453" s="55"/>
      <c r="H453"/>
      <c r="I453"/>
    </row>
    <row r="454" spans="1:9" s="25" customFormat="1">
      <c r="A454"/>
      <c r="E454" s="3"/>
      <c r="F454" s="3"/>
      <c r="G454" s="55"/>
      <c r="H454"/>
      <c r="I454"/>
    </row>
    <row r="455" spans="1:9" s="25" customFormat="1">
      <c r="A455"/>
      <c r="E455" s="3"/>
      <c r="F455" s="3"/>
      <c r="G455" s="55"/>
      <c r="H455"/>
      <c r="I455"/>
    </row>
    <row r="456" spans="1:9" s="25" customFormat="1">
      <c r="A456"/>
      <c r="E456" s="3"/>
      <c r="F456" s="3"/>
      <c r="G456" s="55"/>
      <c r="H456"/>
      <c r="I456"/>
    </row>
    <row r="457" spans="1:9" s="25" customFormat="1">
      <c r="A457"/>
      <c r="E457" s="3"/>
      <c r="F457" s="3"/>
      <c r="G457" s="55"/>
      <c r="H457"/>
      <c r="I457"/>
    </row>
    <row r="458" spans="1:9" s="25" customFormat="1">
      <c r="A458"/>
      <c r="E458" s="3"/>
      <c r="F458" s="3"/>
      <c r="G458" s="55"/>
      <c r="H458" s="3"/>
      <c r="I458"/>
    </row>
    <row r="459" spans="1:9" s="25" customFormat="1">
      <c r="A459"/>
      <c r="E459" s="3"/>
      <c r="F459" s="3"/>
      <c r="G459" s="55"/>
      <c r="H459"/>
      <c r="I459"/>
    </row>
    <row r="460" spans="1:9" s="25" customFormat="1">
      <c r="A460"/>
      <c r="E460" s="3"/>
      <c r="F460" s="3"/>
      <c r="G460" s="55"/>
      <c r="H460"/>
      <c r="I460"/>
    </row>
    <row r="461" spans="1:9" s="25" customFormat="1">
      <c r="A461"/>
      <c r="E461" s="3"/>
      <c r="F461" s="3"/>
      <c r="G461" s="55"/>
      <c r="H461" s="3"/>
      <c r="I461"/>
    </row>
    <row r="462" spans="1:9" s="25" customFormat="1">
      <c r="A462"/>
      <c r="E462" s="3"/>
      <c r="F462" s="3"/>
      <c r="G462" s="55"/>
      <c r="H462"/>
      <c r="I462"/>
    </row>
    <row r="463" spans="1:9" s="25" customFormat="1">
      <c r="A463"/>
      <c r="E463" s="3"/>
      <c r="F463" s="3"/>
      <c r="G463" s="55"/>
      <c r="H463"/>
      <c r="I463"/>
    </row>
    <row r="464" spans="1:9" s="25" customFormat="1">
      <c r="A464"/>
      <c r="E464" s="3"/>
      <c r="F464" s="3"/>
      <c r="G464" s="55"/>
      <c r="H464"/>
      <c r="I464"/>
    </row>
    <row r="465" spans="1:9" s="25" customFormat="1">
      <c r="A465"/>
      <c r="E465" s="3"/>
      <c r="F465" s="3"/>
      <c r="G465" s="55"/>
      <c r="H465"/>
      <c r="I465"/>
    </row>
    <row r="466" spans="1:9" s="25" customFormat="1">
      <c r="A466"/>
      <c r="E466" s="3"/>
      <c r="F466" s="3"/>
      <c r="G466" s="55"/>
      <c r="H466"/>
      <c r="I466"/>
    </row>
    <row r="467" spans="1:9" s="25" customFormat="1">
      <c r="A467"/>
      <c r="E467" s="3"/>
      <c r="F467" s="3"/>
      <c r="G467" s="55"/>
      <c r="H467"/>
      <c r="I467"/>
    </row>
    <row r="468" spans="1:9" s="25" customFormat="1">
      <c r="A468"/>
      <c r="E468" s="3"/>
      <c r="F468" s="3"/>
      <c r="G468" s="55"/>
      <c r="H468"/>
      <c r="I468"/>
    </row>
    <row r="469" spans="1:9" s="25" customFormat="1">
      <c r="A469"/>
      <c r="E469" s="3"/>
      <c r="F469" s="3"/>
      <c r="G469" s="55"/>
      <c r="H469"/>
      <c r="I469"/>
    </row>
    <row r="470" spans="1:9" s="25" customFormat="1">
      <c r="A470"/>
      <c r="E470" s="3"/>
      <c r="F470" s="3"/>
      <c r="G470" s="55"/>
      <c r="H470"/>
      <c r="I470"/>
    </row>
    <row r="471" spans="1:9" s="25" customFormat="1">
      <c r="A471"/>
      <c r="E471" s="3"/>
      <c r="F471" s="3"/>
      <c r="G471" s="55"/>
      <c r="H471"/>
      <c r="I471"/>
    </row>
    <row r="472" spans="1:9" s="25" customFormat="1">
      <c r="A472"/>
      <c r="E472" s="3"/>
      <c r="F472" s="3"/>
      <c r="G472" s="55"/>
      <c r="H472"/>
      <c r="I472"/>
    </row>
    <row r="473" spans="1:9" s="25" customFormat="1">
      <c r="A473"/>
      <c r="E473" s="3"/>
      <c r="F473" s="3"/>
      <c r="G473" s="55"/>
      <c r="H473"/>
      <c r="I473"/>
    </row>
    <row r="474" spans="1:9" s="25" customFormat="1">
      <c r="A474"/>
      <c r="E474" s="3"/>
      <c r="F474" s="3"/>
      <c r="G474" s="55"/>
      <c r="H474"/>
      <c r="I474"/>
    </row>
    <row r="475" spans="1:9" s="25" customFormat="1">
      <c r="A475"/>
      <c r="E475" s="3"/>
      <c r="F475" s="3"/>
      <c r="G475" s="55"/>
      <c r="H475" s="3"/>
      <c r="I475"/>
    </row>
    <row r="476" spans="1:9" s="25" customFormat="1">
      <c r="A476"/>
      <c r="E476" s="3"/>
      <c r="F476" s="3"/>
      <c r="G476" s="55"/>
      <c r="H476"/>
      <c r="I476"/>
    </row>
    <row r="477" spans="1:9" s="25" customFormat="1">
      <c r="A477"/>
      <c r="E477" s="3"/>
      <c r="F477" s="3"/>
      <c r="G477" s="55"/>
      <c r="H477"/>
      <c r="I477"/>
    </row>
    <row r="478" spans="1:9" s="25" customFormat="1">
      <c r="A478"/>
      <c r="E478" s="3"/>
      <c r="F478" s="3"/>
      <c r="G478" s="55"/>
      <c r="H478"/>
      <c r="I478"/>
    </row>
    <row r="479" spans="1:9" s="25" customFormat="1">
      <c r="A479"/>
      <c r="E479" s="3"/>
      <c r="F479" s="3"/>
      <c r="G479" s="55"/>
      <c r="H479"/>
      <c r="I479"/>
    </row>
    <row r="480" spans="1:9" s="25" customFormat="1">
      <c r="A480"/>
      <c r="E480" s="3"/>
      <c r="F480" s="3"/>
      <c r="G480" s="55"/>
      <c r="H480"/>
      <c r="I480"/>
    </row>
    <row r="481" spans="1:9" s="25" customFormat="1">
      <c r="A481"/>
      <c r="B481"/>
      <c r="C481"/>
      <c r="D481"/>
      <c r="E481" s="3"/>
      <c r="F481" s="3"/>
      <c r="G481" s="55"/>
      <c r="H481"/>
      <c r="I481"/>
    </row>
    <row r="482" spans="1:9" s="25" customFormat="1">
      <c r="A482"/>
      <c r="B482"/>
      <c r="C482"/>
      <c r="D482"/>
      <c r="E482" s="3"/>
      <c r="F482" s="3"/>
      <c r="G482" s="55"/>
      <c r="H482"/>
      <c r="I482"/>
    </row>
    <row r="483" spans="1:9" s="25" customFormat="1">
      <c r="A483"/>
      <c r="B483"/>
      <c r="C483"/>
      <c r="D483"/>
      <c r="E483" s="3"/>
      <c r="F483" s="3"/>
      <c r="G483" s="55"/>
      <c r="H483"/>
      <c r="I483"/>
    </row>
    <row r="484" spans="1:9" s="25" customFormat="1">
      <c r="A484"/>
      <c r="E484" s="3"/>
      <c r="F484" s="3"/>
      <c r="G484" s="55"/>
      <c r="H484"/>
      <c r="I484"/>
    </row>
    <row r="485" spans="1:9" s="25" customFormat="1">
      <c r="A485"/>
      <c r="E485" s="3"/>
      <c r="F485" s="3"/>
      <c r="G485" s="55"/>
      <c r="H485"/>
      <c r="I485"/>
    </row>
    <row r="486" spans="1:9" s="25" customFormat="1">
      <c r="A486"/>
      <c r="E486" s="3"/>
      <c r="F486" s="3"/>
      <c r="G486" s="55"/>
      <c r="H486"/>
      <c r="I486"/>
    </row>
    <row r="487" spans="1:9" s="25" customFormat="1">
      <c r="A487"/>
      <c r="E487" s="3"/>
      <c r="F487" s="3"/>
      <c r="G487" s="55"/>
      <c r="H487"/>
      <c r="I487"/>
    </row>
    <row r="488" spans="1:9" s="25" customFormat="1">
      <c r="A488"/>
      <c r="E488" s="3"/>
      <c r="F488" s="3"/>
      <c r="G488" s="55"/>
      <c r="H488"/>
      <c r="I488"/>
    </row>
    <row r="489" spans="1:9" s="25" customFormat="1">
      <c r="A489"/>
      <c r="E489" s="3"/>
      <c r="F489" s="3"/>
      <c r="G489" s="55"/>
      <c r="H489"/>
      <c r="I489"/>
    </row>
    <row r="490" spans="1:9" s="25" customFormat="1">
      <c r="A490"/>
      <c r="E490" s="3"/>
      <c r="F490" s="3"/>
      <c r="G490" s="55"/>
      <c r="H490"/>
      <c r="I490"/>
    </row>
    <row r="491" spans="1:9" s="25" customFormat="1">
      <c r="A491"/>
      <c r="E491" s="3"/>
      <c r="F491" s="3"/>
      <c r="G491" s="55"/>
      <c r="H491"/>
      <c r="I491"/>
    </row>
    <row r="492" spans="1:9" s="25" customFormat="1">
      <c r="A492"/>
      <c r="E492" s="3"/>
      <c r="F492" s="3"/>
      <c r="G492" s="55"/>
      <c r="H492"/>
      <c r="I492"/>
    </row>
    <row r="493" spans="1:9" s="25" customFormat="1">
      <c r="A493"/>
      <c r="E493" s="3"/>
      <c r="F493" s="3"/>
      <c r="G493" s="55"/>
      <c r="H493"/>
      <c r="I493"/>
    </row>
    <row r="494" spans="1:9" s="25" customFormat="1">
      <c r="A494"/>
      <c r="B494"/>
      <c r="C494"/>
      <c r="D494"/>
      <c r="E494" s="3"/>
      <c r="F494" s="3"/>
      <c r="G494" s="55"/>
      <c r="H494"/>
      <c r="I494"/>
    </row>
    <row r="495" spans="1:9" s="25" customFormat="1">
      <c r="A495"/>
      <c r="B495"/>
      <c r="C495"/>
      <c r="D495"/>
      <c r="E495" s="3"/>
      <c r="F495" s="3"/>
      <c r="G495" s="55"/>
      <c r="H495"/>
      <c r="I495"/>
    </row>
    <row r="496" spans="1:9" s="25" customFormat="1">
      <c r="A496"/>
      <c r="B496"/>
      <c r="C496"/>
      <c r="D496"/>
      <c r="E496" s="3"/>
      <c r="F496" s="3"/>
      <c r="G496" s="55"/>
      <c r="H496"/>
      <c r="I496"/>
    </row>
    <row r="497" spans="1:9" s="25" customFormat="1">
      <c r="A497"/>
      <c r="B497"/>
      <c r="C497"/>
      <c r="D497"/>
      <c r="E497" s="3"/>
      <c r="F497" s="3"/>
      <c r="G497" s="55"/>
      <c r="H497"/>
      <c r="I497"/>
    </row>
    <row r="498" spans="1:9" s="25" customFormat="1">
      <c r="A498"/>
      <c r="B498"/>
      <c r="C498"/>
      <c r="D498"/>
      <c r="E498" s="3"/>
      <c r="F498" s="3"/>
      <c r="G498" s="55"/>
      <c r="H498"/>
      <c r="I498"/>
    </row>
    <row r="499" spans="1:9" s="25" customFormat="1">
      <c r="A499"/>
      <c r="B499"/>
      <c r="C499"/>
      <c r="D499"/>
      <c r="E499" s="3"/>
      <c r="F499" s="3"/>
      <c r="G499" s="55"/>
      <c r="H499"/>
      <c r="I499"/>
    </row>
    <row r="500" spans="1:9" s="25" customFormat="1">
      <c r="A500"/>
      <c r="B500"/>
      <c r="C500"/>
      <c r="D500"/>
      <c r="E500" s="3"/>
      <c r="F500" s="3"/>
      <c r="G500" s="55"/>
      <c r="H500"/>
      <c r="I500"/>
    </row>
    <row r="501" spans="1:9" s="25" customFormat="1">
      <c r="A501"/>
      <c r="B501"/>
      <c r="C501"/>
      <c r="D501"/>
      <c r="E501" s="3"/>
      <c r="F501" s="3"/>
      <c r="G501" s="55"/>
      <c r="H501"/>
      <c r="I501"/>
    </row>
    <row r="502" spans="1:9" s="25" customFormat="1">
      <c r="A502"/>
      <c r="B502"/>
      <c r="C502"/>
      <c r="D502"/>
      <c r="E502" s="3"/>
      <c r="F502" s="3"/>
      <c r="G502" s="55"/>
      <c r="H502"/>
      <c r="I502"/>
    </row>
    <row r="503" spans="1:9" s="25" customFormat="1">
      <c r="A503"/>
      <c r="B503"/>
      <c r="C503"/>
      <c r="D503"/>
      <c r="E503" s="3"/>
      <c r="F503" s="3"/>
      <c r="G503" s="55"/>
      <c r="H503"/>
      <c r="I503"/>
    </row>
    <row r="504" spans="1:9" s="25" customFormat="1">
      <c r="A504"/>
      <c r="B504"/>
      <c r="C504"/>
      <c r="D504"/>
      <c r="E504" s="3"/>
      <c r="F504" s="3"/>
      <c r="G504" s="55"/>
      <c r="H504"/>
      <c r="I504"/>
    </row>
    <row r="505" spans="1:9" s="25" customFormat="1">
      <c r="A505"/>
      <c r="B505"/>
      <c r="C505"/>
      <c r="D505"/>
      <c r="E505" s="3"/>
      <c r="F505" s="3"/>
      <c r="G505" s="55"/>
      <c r="H505"/>
      <c r="I505"/>
    </row>
    <row r="506" spans="1:9" s="25" customFormat="1">
      <c r="A506"/>
      <c r="B506"/>
      <c r="C506"/>
      <c r="D506"/>
      <c r="E506" s="3"/>
      <c r="F506" s="3"/>
      <c r="G506" s="55"/>
      <c r="H506"/>
      <c r="I506"/>
    </row>
    <row r="507" spans="1:9" s="25" customFormat="1">
      <c r="A507"/>
      <c r="B507"/>
      <c r="C507"/>
      <c r="D507"/>
      <c r="E507" s="3"/>
      <c r="F507" s="3"/>
      <c r="G507" s="55"/>
      <c r="H507"/>
      <c r="I507"/>
    </row>
    <row r="508" spans="1:9" s="25" customFormat="1">
      <c r="A508"/>
      <c r="B508"/>
      <c r="C508"/>
      <c r="D508"/>
      <c r="E508" s="3"/>
      <c r="F508" s="3"/>
      <c r="G508" s="55"/>
      <c r="H508"/>
      <c r="I508"/>
    </row>
    <row r="509" spans="1:9" s="25" customFormat="1">
      <c r="A509"/>
      <c r="B509"/>
      <c r="C509"/>
      <c r="D509"/>
      <c r="E509" s="3"/>
      <c r="F509" s="3"/>
      <c r="G509" s="55"/>
      <c r="H509"/>
      <c r="I509"/>
    </row>
    <row r="510" spans="1:9" s="25" customFormat="1">
      <c r="A510"/>
      <c r="B510"/>
      <c r="C510"/>
      <c r="D510"/>
      <c r="E510" s="3"/>
      <c r="F510" s="3"/>
      <c r="G510" s="55"/>
      <c r="H510"/>
      <c r="I510"/>
    </row>
    <row r="511" spans="1:9" s="25" customFormat="1">
      <c r="A511"/>
      <c r="B511"/>
      <c r="C511"/>
      <c r="D511"/>
      <c r="E511" s="3"/>
      <c r="F511" s="3"/>
      <c r="G511" s="55"/>
      <c r="H511"/>
      <c r="I511"/>
    </row>
    <row r="512" spans="1:9" s="25" customFormat="1">
      <c r="A512"/>
      <c r="B512"/>
      <c r="C512"/>
      <c r="D512"/>
      <c r="E512" s="3"/>
      <c r="F512" s="3"/>
      <c r="G512" s="55"/>
      <c r="H512"/>
      <c r="I512"/>
    </row>
    <row r="513" spans="1:9" s="25" customFormat="1">
      <c r="A513"/>
      <c r="B513"/>
      <c r="C513"/>
      <c r="D513"/>
      <c r="E513" s="3"/>
      <c r="F513" s="3"/>
      <c r="G513" s="55"/>
      <c r="H513"/>
      <c r="I513"/>
    </row>
    <row r="514" spans="1:9" s="25" customFormat="1">
      <c r="A514"/>
      <c r="B514"/>
      <c r="C514"/>
      <c r="D514"/>
      <c r="E514" s="3"/>
      <c r="F514" s="3"/>
      <c r="G514" s="55"/>
      <c r="H514"/>
      <c r="I514"/>
    </row>
    <row r="515" spans="1:9" s="25" customFormat="1">
      <c r="A515"/>
      <c r="B515"/>
      <c r="C515"/>
      <c r="D515"/>
      <c r="E515" s="3"/>
      <c r="F515" s="3"/>
      <c r="G515" s="55"/>
      <c r="H515"/>
      <c r="I515"/>
    </row>
    <row r="516" spans="1:9" s="25" customFormat="1">
      <c r="A516"/>
      <c r="B516"/>
      <c r="C516"/>
      <c r="D516"/>
      <c r="E516" s="3"/>
      <c r="F516" s="3"/>
      <c r="G516" s="55"/>
      <c r="H516"/>
      <c r="I516"/>
    </row>
    <row r="517" spans="1:9" s="25" customFormat="1">
      <c r="A517"/>
      <c r="B517" s="63"/>
      <c r="C517"/>
      <c r="D517"/>
      <c r="E517" s="3"/>
      <c r="F517" s="3"/>
      <c r="G517" s="55"/>
      <c r="H517"/>
      <c r="I517"/>
    </row>
    <row r="518" spans="1:9" s="25" customFormat="1">
      <c r="A518"/>
      <c r="B518" s="63"/>
      <c r="C518"/>
      <c r="D518"/>
      <c r="E518" s="3"/>
      <c r="F518" s="3"/>
      <c r="G518" s="55"/>
      <c r="H518"/>
      <c r="I518"/>
    </row>
    <row r="519" spans="1:9" s="25" customFormat="1">
      <c r="A519"/>
      <c r="B519" s="63"/>
      <c r="C519"/>
      <c r="D519"/>
      <c r="E519" s="3"/>
      <c r="F519" s="3"/>
      <c r="G519" s="55"/>
      <c r="H519"/>
      <c r="I519"/>
    </row>
    <row r="520" spans="1:9" s="25" customFormat="1">
      <c r="A520"/>
      <c r="B520" s="63"/>
      <c r="C520"/>
      <c r="D520"/>
      <c r="E520" s="3"/>
      <c r="F520" s="3"/>
      <c r="G520" s="55"/>
      <c r="H520"/>
      <c r="I520"/>
    </row>
    <row r="521" spans="1:9" s="25" customFormat="1">
      <c r="A521"/>
      <c r="B521" s="63"/>
      <c r="C521"/>
      <c r="D521"/>
      <c r="E521" s="3"/>
      <c r="F521" s="3"/>
      <c r="G521" s="55"/>
      <c r="H521"/>
      <c r="I521"/>
    </row>
    <row r="522" spans="1:9" s="25" customFormat="1">
      <c r="A522"/>
      <c r="B522" s="63"/>
      <c r="C522"/>
      <c r="D522"/>
      <c r="E522" s="3"/>
      <c r="F522" s="3"/>
      <c r="G522" s="55"/>
      <c r="H522"/>
      <c r="I522"/>
    </row>
    <row r="523" spans="1:9" s="25" customFormat="1">
      <c r="A523"/>
      <c r="B523" s="63"/>
      <c r="C523"/>
      <c r="D523"/>
      <c r="E523" s="3"/>
      <c r="F523" s="3"/>
      <c r="G523" s="55"/>
      <c r="H523"/>
      <c r="I523"/>
    </row>
    <row r="524" spans="1:9" s="25" customFormat="1">
      <c r="A524"/>
      <c r="B524" s="63"/>
      <c r="C524"/>
      <c r="D524"/>
      <c r="E524" s="3"/>
      <c r="F524" s="3"/>
      <c r="G524" s="55"/>
      <c r="H524"/>
      <c r="I524"/>
    </row>
    <row r="525" spans="1:9" s="25" customFormat="1">
      <c r="A525"/>
      <c r="B525" s="63"/>
      <c r="C525"/>
      <c r="D525"/>
      <c r="E525" s="3"/>
      <c r="F525" s="3"/>
      <c r="G525" s="55"/>
      <c r="H525"/>
      <c r="I525"/>
    </row>
    <row r="526" spans="1:9" s="25" customFormat="1">
      <c r="A526"/>
      <c r="B526" s="63"/>
      <c r="C526"/>
      <c r="D526"/>
      <c r="E526" s="3"/>
      <c r="F526" s="3"/>
      <c r="G526" s="55"/>
      <c r="H526"/>
      <c r="I526"/>
    </row>
    <row r="527" spans="1:9" s="25" customFormat="1">
      <c r="A527"/>
      <c r="B527" s="63"/>
      <c r="C527"/>
      <c r="D527"/>
      <c r="E527" s="3"/>
      <c r="F527" s="3"/>
      <c r="G527" s="55"/>
      <c r="H527"/>
      <c r="I527"/>
    </row>
    <row r="528" spans="1:9" s="25" customFormat="1">
      <c r="A528"/>
      <c r="B528" s="63"/>
      <c r="C528"/>
      <c r="D528"/>
      <c r="E528" s="3"/>
      <c r="F528" s="3"/>
      <c r="G528" s="55"/>
      <c r="H528"/>
      <c r="I528"/>
    </row>
    <row r="529" spans="1:9" s="25" customFormat="1">
      <c r="A529"/>
      <c r="B529" s="63"/>
      <c r="C529"/>
      <c r="D529"/>
      <c r="E529" s="3"/>
      <c r="F529" s="3"/>
      <c r="G529" s="55"/>
      <c r="H529"/>
      <c r="I529"/>
    </row>
    <row r="530" spans="1:9" s="25" customFormat="1">
      <c r="A530"/>
      <c r="B530" s="63"/>
      <c r="C530"/>
      <c r="D530"/>
      <c r="E530" s="3"/>
      <c r="F530" s="3"/>
      <c r="G530" s="55" t="s">
        <v>782</v>
      </c>
      <c r="H530"/>
      <c r="I530"/>
    </row>
    <row r="531" spans="1:9" s="25" customFormat="1">
      <c r="A531"/>
      <c r="B531" s="63"/>
      <c r="C531"/>
      <c r="D531"/>
      <c r="E531" s="3"/>
      <c r="F531" s="3"/>
      <c r="G531" s="55" t="s">
        <v>782</v>
      </c>
      <c r="H531"/>
      <c r="I531"/>
    </row>
    <row r="532" spans="1:9" s="25" customFormat="1">
      <c r="A532"/>
      <c r="B532" s="63"/>
      <c r="C532"/>
      <c r="D532"/>
      <c r="E532" s="3"/>
      <c r="F532" s="3"/>
      <c r="G532" s="55" t="s">
        <v>782</v>
      </c>
      <c r="H532"/>
      <c r="I532"/>
    </row>
    <row r="533" spans="1:9" s="25" customFormat="1">
      <c r="A533"/>
      <c r="B533" s="63"/>
      <c r="C533"/>
      <c r="D533"/>
      <c r="E533" s="3"/>
      <c r="F533" s="3"/>
      <c r="G533" s="55" t="s">
        <v>782</v>
      </c>
      <c r="H533"/>
      <c r="I533"/>
    </row>
    <row r="534" spans="1:9" s="25" customFormat="1">
      <c r="A534"/>
      <c r="B534" s="63"/>
      <c r="C534"/>
      <c r="D534"/>
      <c r="E534" s="3"/>
      <c r="F534" s="3"/>
      <c r="G534" s="55" t="s">
        <v>782</v>
      </c>
      <c r="H534"/>
      <c r="I534"/>
    </row>
    <row r="535" spans="1:9" s="25" customFormat="1">
      <c r="A535"/>
      <c r="B535" s="63"/>
      <c r="C535"/>
      <c r="D535"/>
      <c r="E535" s="3"/>
      <c r="F535" s="3"/>
      <c r="G535" s="55" t="s">
        <v>782</v>
      </c>
      <c r="H535"/>
      <c r="I535"/>
    </row>
    <row r="536" spans="1:9" s="25" customFormat="1">
      <c r="A536"/>
      <c r="B536" s="63"/>
      <c r="C536"/>
      <c r="D536"/>
      <c r="E536" s="3"/>
      <c r="F536" s="3"/>
      <c r="G536" s="55" t="s">
        <v>782</v>
      </c>
      <c r="H536"/>
      <c r="I536"/>
    </row>
    <row r="537" spans="1:9" s="25" customFormat="1">
      <c r="A537"/>
      <c r="B537" s="63"/>
      <c r="C537"/>
      <c r="D537"/>
      <c r="E537" s="3"/>
      <c r="F537" s="3"/>
      <c r="G537" s="55" t="s">
        <v>782</v>
      </c>
      <c r="H537"/>
      <c r="I537"/>
    </row>
    <row r="538" spans="1:9" s="25" customFormat="1">
      <c r="A538"/>
      <c r="B538" s="63"/>
      <c r="C538"/>
      <c r="D538"/>
      <c r="E538" s="3"/>
      <c r="F538" s="3"/>
      <c r="G538" s="55" t="s">
        <v>782</v>
      </c>
      <c r="H538"/>
      <c r="I538"/>
    </row>
    <row r="539" spans="1:9" s="25" customFormat="1">
      <c r="A539"/>
      <c r="B539" s="63"/>
      <c r="C539"/>
      <c r="D539"/>
      <c r="E539" s="3"/>
      <c r="F539" s="3"/>
      <c r="G539" s="55" t="s">
        <v>782</v>
      </c>
      <c r="H539"/>
      <c r="I539"/>
    </row>
    <row r="540" spans="1:9" s="25" customFormat="1">
      <c r="A540"/>
      <c r="B540" s="63"/>
      <c r="C540"/>
      <c r="D540"/>
      <c r="E540" s="3"/>
      <c r="F540" s="3"/>
      <c r="G540" s="55" t="s">
        <v>782</v>
      </c>
      <c r="H540"/>
      <c r="I540"/>
    </row>
    <row r="541" spans="1:9" s="25" customFormat="1">
      <c r="A541"/>
      <c r="B541" s="63"/>
      <c r="C541"/>
      <c r="D541"/>
      <c r="E541" s="3"/>
      <c r="F541" s="3"/>
      <c r="G541" s="55" t="s">
        <v>782</v>
      </c>
      <c r="H541"/>
      <c r="I541"/>
    </row>
    <row r="542" spans="1:9" s="25" customFormat="1">
      <c r="A542"/>
      <c r="B542" s="63"/>
      <c r="C542"/>
      <c r="D542"/>
      <c r="E542" s="3"/>
      <c r="F542" s="3"/>
      <c r="G542" s="55" t="s">
        <v>782</v>
      </c>
      <c r="H542"/>
      <c r="I542"/>
    </row>
    <row r="543" spans="1:9" s="25" customFormat="1">
      <c r="A543"/>
      <c r="B543" s="63"/>
      <c r="C543"/>
      <c r="D543"/>
      <c r="E543" s="3"/>
      <c r="F543" s="3"/>
      <c r="G543" s="55" t="s">
        <v>782</v>
      </c>
      <c r="H543"/>
      <c r="I543"/>
    </row>
    <row r="544" spans="1:9" s="25" customFormat="1">
      <c r="A544"/>
      <c r="B544" s="63"/>
      <c r="C544"/>
      <c r="D544"/>
      <c r="E544" s="3"/>
      <c r="F544" s="3"/>
      <c r="G544" s="55" t="s">
        <v>782</v>
      </c>
      <c r="H544"/>
      <c r="I544"/>
    </row>
    <row r="545" spans="1:9" s="25" customFormat="1">
      <c r="A545"/>
      <c r="B545" s="63"/>
      <c r="C545"/>
      <c r="D545"/>
      <c r="E545" s="3"/>
      <c r="F545" s="3"/>
      <c r="G545" s="55" t="s">
        <v>782</v>
      </c>
      <c r="H545"/>
      <c r="I545"/>
    </row>
    <row r="546" spans="1:9" s="25" customFormat="1">
      <c r="A546"/>
      <c r="B546" s="63"/>
      <c r="C546"/>
      <c r="D546"/>
      <c r="E546" s="3"/>
      <c r="F546" s="3"/>
      <c r="G546" s="55"/>
      <c r="H546"/>
      <c r="I546"/>
    </row>
    <row r="547" spans="1:9" s="25" customFormat="1">
      <c r="A547"/>
      <c r="B547" s="63"/>
      <c r="C547"/>
      <c r="D547"/>
      <c r="E547" s="3"/>
      <c r="F547" s="3"/>
      <c r="G547" s="55"/>
      <c r="H547"/>
      <c r="I547"/>
    </row>
    <row r="548" spans="1:9" s="25" customFormat="1">
      <c r="A548"/>
      <c r="B548" s="63"/>
      <c r="C548"/>
      <c r="D548"/>
      <c r="E548" s="3"/>
      <c r="F548" s="3"/>
      <c r="G548" s="55"/>
      <c r="H548"/>
      <c r="I548"/>
    </row>
    <row r="549" spans="1:9" s="25" customFormat="1">
      <c r="A549"/>
      <c r="B549" s="63"/>
      <c r="C549"/>
      <c r="D549"/>
      <c r="E549" s="3"/>
      <c r="F549" s="3"/>
      <c r="G549" s="55"/>
      <c r="H549"/>
      <c r="I549"/>
    </row>
    <row r="550" spans="1:9" s="25" customFormat="1">
      <c r="A550"/>
      <c r="B550" s="63"/>
      <c r="C550"/>
      <c r="D550"/>
      <c r="E550" s="3"/>
      <c r="F550" s="3"/>
      <c r="G550" s="55"/>
      <c r="H550"/>
      <c r="I550"/>
    </row>
    <row r="551" spans="1:9" s="25" customFormat="1">
      <c r="A551"/>
      <c r="B551" s="63"/>
      <c r="C551"/>
      <c r="D551"/>
      <c r="E551" s="3"/>
      <c r="F551" s="3"/>
      <c r="G551" s="55"/>
      <c r="H551"/>
      <c r="I551"/>
    </row>
    <row r="552" spans="1:9" s="25" customFormat="1">
      <c r="A552"/>
      <c r="B552" s="63"/>
      <c r="C552"/>
      <c r="D552"/>
      <c r="E552" s="3"/>
      <c r="F552" s="3"/>
      <c r="G552" s="55"/>
      <c r="H552"/>
      <c r="I552"/>
    </row>
    <row r="553" spans="1:9" s="25" customFormat="1">
      <c r="A553"/>
      <c r="B553" s="63"/>
      <c r="C553"/>
      <c r="D553"/>
      <c r="E553" s="3"/>
      <c r="F553" s="3"/>
      <c r="G553" s="55"/>
      <c r="H553"/>
      <c r="I553"/>
    </row>
    <row r="554" spans="1:9" s="25" customFormat="1">
      <c r="A554"/>
      <c r="B554" s="63"/>
      <c r="C554"/>
      <c r="D554"/>
      <c r="E554" s="3"/>
      <c r="F554" s="3"/>
      <c r="G554" s="55"/>
      <c r="H554"/>
      <c r="I554"/>
    </row>
    <row r="555" spans="1:9" s="25" customFormat="1">
      <c r="A555"/>
      <c r="B555" s="63"/>
      <c r="C555"/>
      <c r="D555"/>
      <c r="E555" s="3"/>
      <c r="F555" s="3"/>
      <c r="G555" s="55"/>
      <c r="H555"/>
      <c r="I555"/>
    </row>
    <row r="556" spans="1:9" s="25" customFormat="1">
      <c r="A556"/>
      <c r="B556" s="63"/>
      <c r="C556"/>
      <c r="D556"/>
      <c r="E556" s="3"/>
      <c r="F556" s="3"/>
      <c r="G556" s="55"/>
      <c r="H556"/>
      <c r="I556"/>
    </row>
    <row r="557" spans="1:9" s="25" customFormat="1">
      <c r="A557"/>
      <c r="B557" s="63"/>
      <c r="C557"/>
      <c r="D557"/>
      <c r="E557" s="3"/>
      <c r="F557" s="3"/>
      <c r="G557" s="55"/>
      <c r="H557"/>
      <c r="I557"/>
    </row>
    <row r="558" spans="1:9" s="25" customFormat="1">
      <c r="A558"/>
      <c r="B558" s="63"/>
      <c r="C558"/>
      <c r="D558"/>
      <c r="E558" s="3"/>
      <c r="F558" s="3"/>
      <c r="G558" s="55"/>
      <c r="H558"/>
      <c r="I558"/>
    </row>
    <row r="559" spans="1:9" s="25" customFormat="1">
      <c r="A559"/>
      <c r="B559" s="63"/>
      <c r="C559"/>
      <c r="D559"/>
      <c r="E559" s="3"/>
      <c r="F559" s="3"/>
      <c r="G559" s="55"/>
      <c r="H559"/>
      <c r="I559"/>
    </row>
    <row r="560" spans="1:9" s="25" customFormat="1">
      <c r="A560"/>
      <c r="B560" s="63"/>
      <c r="C560"/>
      <c r="D560"/>
      <c r="E560" s="3"/>
      <c r="F560" s="3"/>
      <c r="G560" s="55"/>
      <c r="H560" s="3"/>
      <c r="I560"/>
    </row>
    <row r="561" spans="1:9" s="25" customFormat="1">
      <c r="A561"/>
      <c r="B561" s="63"/>
      <c r="C561"/>
      <c r="D561"/>
      <c r="E561" s="3"/>
      <c r="F561" s="3"/>
      <c r="G561" s="55"/>
      <c r="H561"/>
      <c r="I561"/>
    </row>
    <row r="562" spans="1:9" s="25" customFormat="1">
      <c r="A562"/>
      <c r="B562" s="63"/>
      <c r="C562"/>
      <c r="D562"/>
      <c r="E562" s="3"/>
      <c r="F562" s="3"/>
      <c r="G562" s="55"/>
      <c r="H562"/>
      <c r="I562"/>
    </row>
    <row r="563" spans="1:9" s="25" customFormat="1">
      <c r="A563"/>
      <c r="B563" s="63"/>
      <c r="C563"/>
      <c r="D563"/>
      <c r="E563" s="3"/>
      <c r="F563" s="3"/>
      <c r="G563" s="55"/>
      <c r="H563"/>
      <c r="I563"/>
    </row>
    <row r="564" spans="1:9" s="25" customFormat="1">
      <c r="A564"/>
      <c r="B564" s="63"/>
      <c r="C564"/>
      <c r="D564"/>
      <c r="E564" s="3"/>
      <c r="F564" s="3"/>
      <c r="G564" s="55"/>
      <c r="H564"/>
      <c r="I564"/>
    </row>
    <row r="565" spans="1:9" s="25" customFormat="1">
      <c r="A565"/>
      <c r="B565" s="63"/>
      <c r="C565"/>
      <c r="D565"/>
      <c r="E565" s="3"/>
      <c r="F565" s="3"/>
      <c r="G565" s="55"/>
      <c r="H565"/>
      <c r="I565"/>
    </row>
    <row r="566" spans="1:9" s="25" customFormat="1">
      <c r="A566"/>
      <c r="B566" s="63"/>
      <c r="C566"/>
      <c r="D566"/>
      <c r="E566" s="3"/>
      <c r="F566" s="3"/>
      <c r="G566" s="55"/>
      <c r="H566"/>
      <c r="I566"/>
    </row>
    <row r="567" spans="1:9" s="25" customFormat="1">
      <c r="A567"/>
      <c r="B567" s="63"/>
      <c r="C567"/>
      <c r="D567"/>
      <c r="E567" s="3"/>
      <c r="F567" s="3"/>
      <c r="G567" s="55"/>
      <c r="H567"/>
      <c r="I567"/>
    </row>
    <row r="568" spans="1:9" s="25" customFormat="1">
      <c r="A568"/>
      <c r="B568" s="63"/>
      <c r="C568"/>
      <c r="D568"/>
      <c r="E568" s="3"/>
      <c r="F568" s="3"/>
      <c r="G568" s="55"/>
      <c r="H568"/>
      <c r="I568"/>
    </row>
    <row r="569" spans="1:9" s="25" customFormat="1">
      <c r="A569"/>
      <c r="B569" s="63"/>
      <c r="C569"/>
      <c r="D569"/>
      <c r="E569" s="3"/>
      <c r="F569" s="3"/>
      <c r="G569" s="55"/>
      <c r="H569"/>
      <c r="I569"/>
    </row>
    <row r="570" spans="1:9" s="25" customFormat="1">
      <c r="A570"/>
      <c r="B570" s="63"/>
      <c r="C570"/>
      <c r="D570"/>
      <c r="E570" s="3"/>
      <c r="F570" s="3"/>
      <c r="G570" s="55"/>
      <c r="H570"/>
      <c r="I570"/>
    </row>
    <row r="571" spans="1:9" s="25" customFormat="1">
      <c r="A571"/>
      <c r="B571" s="63"/>
      <c r="C571"/>
      <c r="D571"/>
      <c r="E571" s="3"/>
      <c r="F571" s="3"/>
      <c r="G571" s="55"/>
      <c r="H571"/>
      <c r="I571"/>
    </row>
    <row r="572" spans="1:9" s="25" customFormat="1">
      <c r="A572"/>
      <c r="B572" s="63"/>
      <c r="C572"/>
      <c r="D572"/>
      <c r="E572" s="3"/>
      <c r="F572" s="3"/>
      <c r="G572" s="55"/>
      <c r="H572"/>
      <c r="I572"/>
    </row>
    <row r="573" spans="1:9" s="25" customFormat="1">
      <c r="A573"/>
      <c r="B573" s="63"/>
      <c r="C573"/>
      <c r="D573"/>
      <c r="E573" s="3"/>
      <c r="F573" s="3"/>
      <c r="G573" s="55"/>
      <c r="H573" s="3"/>
      <c r="I573"/>
    </row>
    <row r="574" spans="1:9" s="25" customFormat="1">
      <c r="A574"/>
      <c r="B574" s="63"/>
      <c r="C574"/>
      <c r="D574"/>
      <c r="E574" s="3"/>
      <c r="F574" s="3"/>
      <c r="G574" s="55"/>
      <c r="H574"/>
      <c r="I574"/>
    </row>
    <row r="575" spans="1:9" s="25" customFormat="1">
      <c r="A575"/>
      <c r="B575" s="63"/>
      <c r="C575"/>
      <c r="D575"/>
      <c r="E575" s="3"/>
      <c r="F575" s="3"/>
      <c r="G575" s="55"/>
      <c r="H575"/>
      <c r="I575"/>
    </row>
    <row r="576" spans="1:9" s="25" customFormat="1">
      <c r="A576"/>
      <c r="B576" s="63"/>
      <c r="C576"/>
      <c r="D576"/>
      <c r="E576" s="3"/>
      <c r="F576" s="3"/>
      <c r="G576" s="55"/>
      <c r="H576"/>
      <c r="I576"/>
    </row>
    <row r="577" spans="1:9" s="25" customFormat="1">
      <c r="A577"/>
      <c r="B577" s="63"/>
      <c r="C577"/>
      <c r="D577"/>
      <c r="E577" s="3"/>
      <c r="F577" s="3"/>
      <c r="G577" s="55"/>
      <c r="H577"/>
      <c r="I577"/>
    </row>
    <row r="578" spans="1:9" s="25" customFormat="1">
      <c r="A578"/>
      <c r="B578" s="63"/>
      <c r="C578"/>
      <c r="D578"/>
      <c r="E578" s="3"/>
      <c r="F578" s="3"/>
      <c r="G578" s="55"/>
      <c r="H578"/>
      <c r="I578"/>
    </row>
    <row r="579" spans="1:9" s="25" customFormat="1">
      <c r="A579"/>
      <c r="B579" s="63"/>
      <c r="C579"/>
      <c r="D579"/>
      <c r="E579" s="3"/>
      <c r="F579" s="3"/>
      <c r="G579" s="55"/>
      <c r="H579"/>
      <c r="I579"/>
    </row>
    <row r="580" spans="1:9" s="25" customFormat="1">
      <c r="A580"/>
      <c r="B580" s="63"/>
      <c r="C580"/>
      <c r="D580"/>
      <c r="E580" s="3"/>
      <c r="F580" s="3"/>
      <c r="G580" s="55"/>
      <c r="H580"/>
      <c r="I580"/>
    </row>
    <row r="581" spans="1:9" s="25" customFormat="1">
      <c r="A581"/>
      <c r="B581" s="63"/>
      <c r="C581"/>
      <c r="D581"/>
      <c r="E581" s="3"/>
      <c r="F581" s="3"/>
      <c r="G581" s="55"/>
      <c r="H581"/>
      <c r="I581"/>
    </row>
    <row r="582" spans="1:9" s="25" customFormat="1">
      <c r="A582"/>
      <c r="B582" s="63"/>
      <c r="C582"/>
      <c r="D582"/>
      <c r="E582" s="3"/>
      <c r="F582" s="3"/>
      <c r="G582" s="55"/>
      <c r="H582"/>
      <c r="I582"/>
    </row>
    <row r="583" spans="1:9" s="25" customFormat="1">
      <c r="A583"/>
      <c r="B583" s="63"/>
      <c r="C583"/>
      <c r="D583"/>
      <c r="E583" s="3"/>
      <c r="F583" s="3"/>
      <c r="G583" s="55"/>
      <c r="H583"/>
      <c r="I583"/>
    </row>
    <row r="584" spans="1:9" s="25" customFormat="1">
      <c r="A584"/>
      <c r="B584" s="63"/>
      <c r="C584"/>
      <c r="D584"/>
      <c r="E584" s="3"/>
      <c r="F584" s="3"/>
      <c r="G584" s="55"/>
      <c r="H584"/>
      <c r="I584"/>
    </row>
    <row r="585" spans="1:9" s="25" customFormat="1">
      <c r="A585"/>
      <c r="B585" s="63"/>
      <c r="C585"/>
      <c r="D585"/>
      <c r="E585" s="3"/>
      <c r="F585" s="3"/>
      <c r="G585" s="55"/>
      <c r="H585"/>
      <c r="I585"/>
    </row>
    <row r="586" spans="1:9" s="25" customFormat="1">
      <c r="A586"/>
      <c r="B586" s="63"/>
      <c r="C586"/>
      <c r="D586"/>
      <c r="E586" s="3"/>
      <c r="F586" s="3"/>
      <c r="G586" s="55"/>
      <c r="H586"/>
      <c r="I586"/>
    </row>
    <row r="587" spans="1:9" s="25" customFormat="1">
      <c r="A587"/>
      <c r="B587" s="63"/>
      <c r="C587"/>
      <c r="D587"/>
      <c r="E587" s="3"/>
      <c r="F587" s="3"/>
      <c r="G587" s="55"/>
      <c r="H587"/>
      <c r="I587"/>
    </row>
    <row r="588" spans="1:9" s="25" customFormat="1">
      <c r="A588"/>
      <c r="B588" s="63"/>
      <c r="C588"/>
      <c r="D588"/>
      <c r="E588" s="3"/>
      <c r="F588" s="3"/>
      <c r="G588" s="55"/>
      <c r="H588"/>
      <c r="I588"/>
    </row>
    <row r="589" spans="1:9" s="25" customFormat="1">
      <c r="A589"/>
      <c r="B589" s="63"/>
      <c r="C589"/>
      <c r="D589"/>
      <c r="E589" s="3"/>
      <c r="F589" s="3"/>
      <c r="G589" s="55"/>
      <c r="H589"/>
      <c r="I589"/>
    </row>
    <row r="590" spans="1:9" s="25" customFormat="1">
      <c r="A590"/>
      <c r="B590" s="63"/>
      <c r="C590"/>
      <c r="D590"/>
      <c r="E590" s="3"/>
      <c r="F590" s="3"/>
      <c r="G590" s="55"/>
      <c r="H590"/>
      <c r="I590"/>
    </row>
    <row r="591" spans="1:9" s="25" customFormat="1">
      <c r="A591"/>
      <c r="B591" s="63"/>
      <c r="C591"/>
      <c r="D591"/>
      <c r="E591" s="3"/>
      <c r="F591" s="3"/>
      <c r="G591" s="55"/>
      <c r="H591"/>
      <c r="I591"/>
    </row>
    <row r="592" spans="1:9" s="25" customFormat="1">
      <c r="A592"/>
      <c r="B592" s="63"/>
      <c r="C592"/>
      <c r="D592"/>
      <c r="E592" s="3"/>
      <c r="F592" s="3"/>
      <c r="G592" s="55"/>
      <c r="H592"/>
      <c r="I592"/>
    </row>
    <row r="593" spans="1:9" s="25" customFormat="1">
      <c r="A593"/>
      <c r="B593" s="63"/>
      <c r="C593"/>
      <c r="D593"/>
      <c r="E593" s="3"/>
      <c r="F593" s="3"/>
      <c r="G593" s="55"/>
      <c r="H593"/>
      <c r="I593"/>
    </row>
    <row r="594" spans="1:9" s="25" customFormat="1">
      <c r="A594"/>
      <c r="B594" s="63"/>
      <c r="C594"/>
      <c r="D594"/>
      <c r="E594" s="3"/>
      <c r="F594" s="3"/>
      <c r="G594" s="55"/>
      <c r="H594"/>
      <c r="I594"/>
    </row>
    <row r="595" spans="1:9" s="25" customFormat="1">
      <c r="A595"/>
      <c r="B595" s="63"/>
      <c r="C595"/>
      <c r="D595"/>
      <c r="E595" s="3"/>
      <c r="F595" s="3"/>
      <c r="G595" s="55"/>
      <c r="H595" s="3"/>
      <c r="I595"/>
    </row>
    <row r="596" spans="1:9" s="25" customFormat="1">
      <c r="A596"/>
      <c r="B596" s="63"/>
      <c r="C596"/>
      <c r="D596"/>
      <c r="E596" s="3"/>
      <c r="F596" s="3"/>
      <c r="G596" s="55"/>
      <c r="H596" s="3"/>
      <c r="I596"/>
    </row>
    <row r="597" spans="1:9" s="25" customFormat="1">
      <c r="A597"/>
      <c r="B597" s="63"/>
      <c r="C597"/>
      <c r="D597"/>
      <c r="E597" s="3"/>
      <c r="F597" s="3"/>
      <c r="G597" s="55"/>
      <c r="H597"/>
      <c r="I597"/>
    </row>
    <row r="598" spans="1:9" s="25" customFormat="1">
      <c r="A598"/>
      <c r="B598" s="63"/>
      <c r="C598"/>
      <c r="D598"/>
      <c r="E598" s="3"/>
      <c r="F598" s="3"/>
      <c r="G598" s="55"/>
      <c r="H598" s="3"/>
      <c r="I598"/>
    </row>
    <row r="599" spans="1:9" s="25" customFormat="1">
      <c r="A599"/>
      <c r="B599" s="63"/>
      <c r="C599"/>
      <c r="D599"/>
      <c r="E599" s="3"/>
      <c r="F599" s="3"/>
      <c r="G599" s="55"/>
      <c r="H599"/>
      <c r="I599"/>
    </row>
    <row r="600" spans="1:9" s="25" customFormat="1">
      <c r="A600"/>
      <c r="B600" s="63"/>
      <c r="C600"/>
      <c r="D600"/>
      <c r="E600" s="3"/>
      <c r="F600" s="3"/>
      <c r="G600" s="55"/>
      <c r="H600"/>
      <c r="I600"/>
    </row>
    <row r="601" spans="1:9" s="25" customFormat="1">
      <c r="A601"/>
      <c r="B601" s="63"/>
      <c r="C601"/>
      <c r="D601"/>
      <c r="E601" s="3"/>
      <c r="F601" s="3"/>
      <c r="G601" s="55"/>
      <c r="H601"/>
      <c r="I601"/>
    </row>
    <row r="602" spans="1:9" s="25" customFormat="1">
      <c r="A602"/>
      <c r="B602" s="63"/>
      <c r="C602"/>
      <c r="D602"/>
      <c r="E602" s="3"/>
      <c r="F602" s="3"/>
      <c r="G602" s="55"/>
      <c r="H602"/>
      <c r="I602"/>
    </row>
    <row r="603" spans="1:9" s="25" customFormat="1">
      <c r="A603"/>
      <c r="B603" s="63"/>
      <c r="C603"/>
      <c r="D603"/>
      <c r="E603" s="3"/>
      <c r="F603" s="3"/>
      <c r="G603" s="55"/>
      <c r="H603" s="3"/>
      <c r="I603"/>
    </row>
    <row r="604" spans="1:9" s="25" customFormat="1">
      <c r="A604"/>
      <c r="B604" s="63"/>
      <c r="C604"/>
      <c r="D604"/>
      <c r="E604" s="3"/>
      <c r="F604" s="3"/>
      <c r="G604" s="55"/>
      <c r="H604" s="3"/>
      <c r="I604"/>
    </row>
    <row r="605" spans="1:9" s="25" customFormat="1">
      <c r="A605"/>
      <c r="B605" s="63"/>
      <c r="C605"/>
      <c r="D605"/>
      <c r="E605" s="3"/>
      <c r="F605" s="3"/>
      <c r="G605" s="55"/>
      <c r="H605"/>
      <c r="I605"/>
    </row>
    <row r="606" spans="1:9" s="25" customFormat="1">
      <c r="A606"/>
      <c r="B606" s="63"/>
      <c r="C606"/>
      <c r="D606"/>
      <c r="E606" s="3"/>
      <c r="F606" s="3"/>
      <c r="G606" s="55"/>
      <c r="H606"/>
      <c r="I606"/>
    </row>
    <row r="607" spans="1:9" s="25" customFormat="1">
      <c r="A607"/>
      <c r="B607" s="63"/>
      <c r="C607"/>
      <c r="D607"/>
      <c r="E607" s="3"/>
      <c r="F607" s="3"/>
      <c r="G607" s="55"/>
      <c r="H607"/>
      <c r="I607"/>
    </row>
    <row r="608" spans="1:9" s="25" customFormat="1">
      <c r="A608"/>
      <c r="B608" s="63"/>
      <c r="C608"/>
      <c r="D608"/>
      <c r="E608" s="3"/>
      <c r="F608" s="3"/>
      <c r="G608" s="55"/>
      <c r="H608"/>
      <c r="I608"/>
    </row>
    <row r="609" spans="1:9" s="25" customFormat="1">
      <c r="A609"/>
      <c r="B609" s="63"/>
      <c r="C609"/>
      <c r="D609"/>
      <c r="E609" s="3"/>
      <c r="F609" s="3"/>
      <c r="G609" s="55"/>
      <c r="H609"/>
      <c r="I609"/>
    </row>
    <row r="610" spans="1:9" s="25" customFormat="1">
      <c r="A610"/>
      <c r="B610" s="63"/>
      <c r="C610"/>
      <c r="D610"/>
      <c r="E610" s="3"/>
      <c r="F610" s="3"/>
      <c r="G610" s="55"/>
      <c r="H610"/>
      <c r="I610"/>
    </row>
    <row r="611" spans="1:9" s="25" customFormat="1">
      <c r="A611"/>
      <c r="B611" s="63"/>
      <c r="C611"/>
      <c r="D611"/>
      <c r="E611" s="3"/>
      <c r="F611" s="3"/>
      <c r="G611" s="55"/>
      <c r="H611"/>
      <c r="I611"/>
    </row>
    <row r="612" spans="1:9" s="25" customFormat="1">
      <c r="A612"/>
      <c r="B612" s="63"/>
      <c r="C612"/>
      <c r="D612"/>
      <c r="E612" s="3"/>
      <c r="F612" s="3"/>
      <c r="G612" s="55"/>
      <c r="H612"/>
      <c r="I612"/>
    </row>
    <row r="613" spans="1:9" s="25" customFormat="1">
      <c r="A613"/>
      <c r="B613" s="63"/>
      <c r="C613"/>
      <c r="D613"/>
      <c r="E613" s="3"/>
      <c r="F613" s="3"/>
      <c r="G613" s="55"/>
      <c r="H613"/>
      <c r="I613"/>
    </row>
    <row r="614" spans="1:9" s="25" customFormat="1">
      <c r="A614"/>
      <c r="B614" s="63"/>
      <c r="C614"/>
      <c r="D614"/>
      <c r="E614" s="3"/>
      <c r="F614" s="3"/>
      <c r="G614" s="55"/>
      <c r="H614"/>
      <c r="I614"/>
    </row>
    <row r="615" spans="1:9" s="25" customFormat="1">
      <c r="A615"/>
      <c r="B615" s="63"/>
      <c r="C615"/>
      <c r="D615"/>
      <c r="E615" s="3"/>
      <c r="F615" s="3"/>
      <c r="G615" s="55"/>
      <c r="H615"/>
      <c r="I615"/>
    </row>
    <row r="616" spans="1:9" s="25" customFormat="1">
      <c r="A616"/>
      <c r="B616" s="63"/>
      <c r="C616"/>
      <c r="D616"/>
      <c r="E616" s="3"/>
      <c r="F616" s="3"/>
      <c r="G616" s="55"/>
      <c r="H616"/>
      <c r="I616"/>
    </row>
    <row r="617" spans="1:9" s="25" customFormat="1">
      <c r="A617"/>
      <c r="B617" s="63"/>
      <c r="C617"/>
      <c r="D617"/>
      <c r="E617" s="3"/>
      <c r="F617" s="3"/>
      <c r="G617" s="55"/>
      <c r="H617"/>
      <c r="I617"/>
    </row>
    <row r="618" spans="1:9" s="25" customFormat="1">
      <c r="A618"/>
      <c r="B618" s="63"/>
      <c r="C618"/>
      <c r="D618"/>
      <c r="E618" s="3"/>
      <c r="F618" s="3"/>
      <c r="G618" s="55"/>
      <c r="H618"/>
      <c r="I618"/>
    </row>
    <row r="619" spans="1:9" s="25" customFormat="1">
      <c r="A619"/>
      <c r="B619" s="63"/>
      <c r="C619"/>
      <c r="D619"/>
      <c r="E619" s="3"/>
      <c r="F619" s="3"/>
      <c r="G619" s="55"/>
      <c r="H619"/>
      <c r="I619"/>
    </row>
    <row r="620" spans="1:9" s="25" customFormat="1">
      <c r="A620"/>
      <c r="B620" s="63"/>
      <c r="C620"/>
      <c r="D620"/>
      <c r="E620" s="3"/>
      <c r="F620" s="3"/>
      <c r="G620" s="55"/>
      <c r="H620"/>
      <c r="I620"/>
    </row>
    <row r="621" spans="1:9" s="25" customFormat="1">
      <c r="A621"/>
      <c r="B621" s="63"/>
      <c r="C621"/>
      <c r="D621"/>
      <c r="E621" s="3"/>
      <c r="F621" s="3"/>
      <c r="G621" s="55"/>
      <c r="H621"/>
      <c r="I621"/>
    </row>
    <row r="622" spans="1:9" s="25" customFormat="1">
      <c r="A622"/>
      <c r="B622" s="63"/>
      <c r="C622"/>
      <c r="D622"/>
      <c r="E622" s="3"/>
      <c r="F622" s="3"/>
      <c r="G622" s="55"/>
      <c r="H622" s="3"/>
      <c r="I622"/>
    </row>
    <row r="623" spans="1:9" s="25" customFormat="1">
      <c r="A623"/>
      <c r="B623" s="63"/>
      <c r="C623"/>
      <c r="D623"/>
      <c r="E623" s="3"/>
      <c r="F623" s="3"/>
      <c r="G623" s="55"/>
      <c r="H623"/>
      <c r="I623"/>
    </row>
    <row r="624" spans="1:9" s="25" customFormat="1">
      <c r="A624"/>
      <c r="B624" s="63"/>
      <c r="C624"/>
      <c r="D624"/>
      <c r="E624" s="3"/>
      <c r="F624" s="3"/>
      <c r="G624" s="55"/>
      <c r="H624"/>
      <c r="I624"/>
    </row>
    <row r="625" spans="1:9" s="25" customFormat="1">
      <c r="A625"/>
      <c r="B625" s="63"/>
      <c r="C625"/>
      <c r="D625"/>
      <c r="E625" s="3"/>
      <c r="F625" s="3"/>
      <c r="G625" s="55"/>
      <c r="H625"/>
      <c r="I625"/>
    </row>
    <row r="626" spans="1:9" s="25" customFormat="1">
      <c r="A626"/>
      <c r="B626" s="63"/>
      <c r="C626"/>
      <c r="D626"/>
      <c r="E626" s="3"/>
      <c r="F626" s="3"/>
      <c r="G626" s="55"/>
      <c r="H626"/>
      <c r="I626"/>
    </row>
    <row r="627" spans="1:9" s="25" customFormat="1">
      <c r="A627"/>
      <c r="B627" s="63"/>
      <c r="C627"/>
      <c r="D627"/>
      <c r="E627" s="3"/>
      <c r="F627" s="3"/>
      <c r="G627" s="55"/>
      <c r="H627"/>
      <c r="I627"/>
    </row>
    <row r="628" spans="1:9" s="25" customFormat="1">
      <c r="A628"/>
      <c r="B628" s="63"/>
      <c r="C628"/>
      <c r="D628"/>
      <c r="E628" s="3"/>
      <c r="F628" s="3"/>
      <c r="G628" s="55"/>
      <c r="H628"/>
      <c r="I628"/>
    </row>
    <row r="629" spans="1:9" s="25" customFormat="1">
      <c r="A629"/>
      <c r="B629" s="63"/>
      <c r="C629"/>
      <c r="D629"/>
      <c r="E629" s="3"/>
      <c r="F629" s="3"/>
      <c r="G629" s="55"/>
      <c r="H629"/>
      <c r="I629"/>
    </row>
    <row r="630" spans="1:9" s="25" customFormat="1">
      <c r="A630"/>
      <c r="B630" s="63"/>
      <c r="C630"/>
      <c r="D630"/>
      <c r="E630" s="3"/>
      <c r="F630" s="3"/>
      <c r="G630" s="55"/>
      <c r="H630"/>
      <c r="I630"/>
    </row>
    <row r="631" spans="1:9" s="25" customFormat="1">
      <c r="A631"/>
      <c r="B631" s="63"/>
      <c r="C631"/>
      <c r="D631"/>
      <c r="E631" s="3"/>
      <c r="F631" s="3"/>
      <c r="G631" s="55"/>
      <c r="H631"/>
      <c r="I631"/>
    </row>
    <row r="632" spans="1:9" s="25" customFormat="1">
      <c r="A632"/>
      <c r="B632" s="63"/>
      <c r="C632"/>
      <c r="D632"/>
      <c r="E632" s="3"/>
      <c r="F632" s="3"/>
      <c r="G632" s="55"/>
      <c r="H632"/>
      <c r="I632"/>
    </row>
    <row r="633" spans="1:9" s="25" customFormat="1">
      <c r="A633"/>
      <c r="B633" s="63"/>
      <c r="C633"/>
      <c r="D633"/>
      <c r="E633" s="3"/>
      <c r="F633" s="3"/>
      <c r="G633" s="55"/>
      <c r="H633"/>
      <c r="I633"/>
    </row>
    <row r="634" spans="1:9" s="25" customFormat="1">
      <c r="A634"/>
      <c r="B634" s="63"/>
      <c r="C634"/>
      <c r="D634"/>
      <c r="E634" s="3"/>
      <c r="F634" s="3"/>
      <c r="G634" s="55"/>
      <c r="H634" s="3"/>
      <c r="I634"/>
    </row>
    <row r="635" spans="1:9" s="25" customFormat="1">
      <c r="A635"/>
      <c r="B635" s="63"/>
      <c r="C635"/>
      <c r="D635"/>
      <c r="E635" s="3"/>
      <c r="F635" s="3"/>
      <c r="G635" s="55"/>
      <c r="H635" s="3"/>
      <c r="I635"/>
    </row>
    <row r="636" spans="1:9" s="25" customFormat="1">
      <c r="A636"/>
      <c r="B636" s="63"/>
      <c r="C636"/>
      <c r="D636"/>
      <c r="E636" s="3"/>
      <c r="F636" s="3"/>
      <c r="G636" s="55"/>
      <c r="H636" s="3"/>
      <c r="I636"/>
    </row>
    <row r="637" spans="1:9" s="25" customFormat="1">
      <c r="A637"/>
      <c r="B637" s="63"/>
      <c r="C637"/>
      <c r="D637"/>
      <c r="E637" s="3"/>
      <c r="F637" s="3"/>
      <c r="G637" s="55"/>
      <c r="H637"/>
      <c r="I637"/>
    </row>
    <row r="638" spans="1:9" s="25" customFormat="1">
      <c r="A638"/>
      <c r="B638" s="63"/>
      <c r="C638"/>
      <c r="D638"/>
      <c r="E638" s="3"/>
      <c r="F638" s="3"/>
      <c r="G638" s="55"/>
      <c r="H638"/>
      <c r="I638"/>
    </row>
    <row r="639" spans="1:9" s="25" customFormat="1">
      <c r="A639"/>
      <c r="B639" s="63"/>
      <c r="C639"/>
      <c r="D639"/>
      <c r="E639" s="3"/>
      <c r="F639" s="3"/>
      <c r="G639" s="55"/>
      <c r="H639"/>
      <c r="I639"/>
    </row>
    <row r="640" spans="1:9" s="25" customFormat="1">
      <c r="A640"/>
      <c r="B640" s="63"/>
      <c r="C640"/>
      <c r="D640"/>
      <c r="E640" s="3"/>
      <c r="F640" s="3"/>
      <c r="G640" s="55"/>
      <c r="H640"/>
      <c r="I640"/>
    </row>
    <row r="641" spans="1:9" s="25" customFormat="1">
      <c r="A641"/>
      <c r="B641" s="63"/>
      <c r="C641"/>
      <c r="D641"/>
      <c r="E641" s="3"/>
      <c r="F641" s="3"/>
      <c r="G641" s="55"/>
      <c r="H641"/>
      <c r="I641"/>
    </row>
    <row r="642" spans="1:9" s="25" customFormat="1">
      <c r="A642"/>
      <c r="B642" s="63"/>
      <c r="C642"/>
      <c r="D642"/>
      <c r="E642" s="3"/>
      <c r="F642" s="3"/>
      <c r="G642" s="55"/>
      <c r="H642" s="3"/>
      <c r="I642"/>
    </row>
    <row r="643" spans="1:9" s="25" customFormat="1">
      <c r="A643"/>
      <c r="B643" s="63"/>
      <c r="C643"/>
      <c r="D643"/>
      <c r="E643" s="3"/>
      <c r="F643" s="3"/>
      <c r="G643" s="55"/>
      <c r="H643" s="3"/>
      <c r="I643"/>
    </row>
    <row r="644" spans="1:9" s="25" customFormat="1">
      <c r="A644"/>
      <c r="B644" s="63"/>
      <c r="C644"/>
      <c r="D644"/>
      <c r="E644" s="3"/>
      <c r="F644" s="3"/>
      <c r="G644" s="55"/>
      <c r="H644" s="3"/>
      <c r="I644"/>
    </row>
    <row r="645" spans="1:9" s="25" customFormat="1">
      <c r="A645"/>
      <c r="B645" s="63"/>
      <c r="C645"/>
      <c r="D645"/>
      <c r="E645" s="3"/>
      <c r="F645" s="3"/>
      <c r="G645" s="55"/>
      <c r="H645" s="3"/>
      <c r="I645"/>
    </row>
    <row r="646" spans="1:9" s="25" customFormat="1">
      <c r="A646"/>
      <c r="B646" s="63"/>
      <c r="C646"/>
      <c r="D646"/>
      <c r="E646" s="3"/>
      <c r="F646" s="3"/>
      <c r="G646" s="55"/>
      <c r="H646"/>
      <c r="I646"/>
    </row>
    <row r="647" spans="1:9" s="25" customFormat="1">
      <c r="A647"/>
      <c r="B647" s="63"/>
      <c r="C647"/>
      <c r="D647"/>
      <c r="E647" s="3"/>
      <c r="F647" s="3"/>
      <c r="G647" s="55"/>
      <c r="H647"/>
      <c r="I647"/>
    </row>
    <row r="648" spans="1:9" s="25" customFormat="1">
      <c r="A648"/>
      <c r="B648" s="63"/>
      <c r="C648"/>
      <c r="D648"/>
      <c r="E648" s="3"/>
      <c r="F648" s="3"/>
      <c r="G648" s="55"/>
      <c r="H648"/>
      <c r="I648"/>
    </row>
    <row r="649" spans="1:9" s="25" customFormat="1">
      <c r="A649"/>
      <c r="B649" s="63"/>
      <c r="C649"/>
      <c r="D649"/>
      <c r="E649" s="3"/>
      <c r="F649" s="3"/>
      <c r="G649" s="55"/>
      <c r="H649"/>
      <c r="I649"/>
    </row>
    <row r="650" spans="1:9" s="25" customFormat="1">
      <c r="A650"/>
      <c r="B650" s="63"/>
      <c r="C650"/>
      <c r="D650"/>
      <c r="E650" s="3"/>
      <c r="F650" s="3"/>
      <c r="G650" s="55"/>
      <c r="H650"/>
      <c r="I650"/>
    </row>
    <row r="651" spans="1:9" s="25" customFormat="1">
      <c r="A651"/>
      <c r="B651" s="63"/>
      <c r="C651"/>
      <c r="D651"/>
      <c r="E651" s="3"/>
      <c r="F651" s="3"/>
      <c r="G651" s="55"/>
      <c r="H651"/>
      <c r="I651"/>
    </row>
    <row r="652" spans="1:9" s="25" customFormat="1">
      <c r="A652"/>
      <c r="B652" s="63"/>
      <c r="C652"/>
      <c r="D652"/>
      <c r="E652" s="3"/>
      <c r="F652" s="3"/>
      <c r="G652" s="55"/>
      <c r="H652"/>
      <c r="I652"/>
    </row>
    <row r="653" spans="1:9" s="25" customFormat="1">
      <c r="A653"/>
      <c r="B653" s="63"/>
      <c r="C653"/>
      <c r="D653"/>
      <c r="E653" s="3"/>
      <c r="F653" s="3"/>
      <c r="G653" s="55"/>
      <c r="H653" s="3"/>
      <c r="I653"/>
    </row>
    <row r="654" spans="1:9" s="25" customFormat="1">
      <c r="A654"/>
      <c r="B654" s="63"/>
      <c r="C654"/>
      <c r="D654"/>
      <c r="E654" s="3"/>
      <c r="F654" s="3"/>
      <c r="G654" s="55"/>
      <c r="H654" s="3"/>
      <c r="I654"/>
    </row>
    <row r="655" spans="1:9" s="25" customFormat="1">
      <c r="A655"/>
      <c r="B655" s="63"/>
      <c r="C655"/>
      <c r="D655"/>
      <c r="E655" s="3"/>
      <c r="F655" s="3"/>
      <c r="G655" s="55"/>
      <c r="H655"/>
      <c r="I655"/>
    </row>
    <row r="656" spans="1:9" s="25" customFormat="1">
      <c r="A656"/>
      <c r="B656" s="63"/>
      <c r="C656"/>
      <c r="D656"/>
      <c r="E656" s="3"/>
      <c r="F656" s="3"/>
      <c r="G656" s="55"/>
      <c r="H656" s="3"/>
      <c r="I656"/>
    </row>
    <row r="657" spans="1:9" s="25" customFormat="1">
      <c r="A657"/>
      <c r="B657" s="63"/>
      <c r="C657"/>
      <c r="D657"/>
      <c r="E657" s="3"/>
      <c r="F657" s="3"/>
      <c r="G657" s="55"/>
      <c r="H657" s="3"/>
      <c r="I657"/>
    </row>
    <row r="658" spans="1:9" s="25" customFormat="1">
      <c r="A658"/>
      <c r="B658" s="63"/>
      <c r="C658"/>
      <c r="D658"/>
      <c r="E658" s="3"/>
      <c r="F658" s="3"/>
      <c r="G658" s="55"/>
      <c r="H658" s="3"/>
      <c r="I658"/>
    </row>
    <row r="659" spans="1:9" s="25" customFormat="1">
      <c r="A659"/>
      <c r="B659" s="63"/>
      <c r="C659"/>
      <c r="D659"/>
      <c r="E659" s="3"/>
      <c r="F659" s="3"/>
      <c r="G659" s="55"/>
      <c r="H659" s="3"/>
      <c r="I659"/>
    </row>
    <row r="660" spans="1:9" s="25" customFormat="1">
      <c r="A660"/>
      <c r="B660" s="63"/>
      <c r="C660"/>
      <c r="D660"/>
      <c r="E660" s="3"/>
      <c r="F660" s="3"/>
      <c r="G660" s="55"/>
      <c r="H660"/>
      <c r="I660"/>
    </row>
    <row r="661" spans="1:9" s="25" customFormat="1">
      <c r="A661"/>
      <c r="B661" s="63"/>
      <c r="C661"/>
      <c r="D661"/>
      <c r="E661" s="3"/>
      <c r="F661" s="3"/>
      <c r="G661" s="55"/>
      <c r="H661" s="3"/>
      <c r="I661"/>
    </row>
    <row r="662" spans="1:9" s="25" customFormat="1">
      <c r="A662"/>
      <c r="B662" s="63"/>
      <c r="C662"/>
      <c r="D662"/>
      <c r="E662" s="3"/>
      <c r="F662" s="3"/>
      <c r="G662" s="55"/>
      <c r="H662"/>
      <c r="I662"/>
    </row>
    <row r="663" spans="1:9" s="25" customFormat="1">
      <c r="A663"/>
      <c r="B663" s="63"/>
      <c r="C663"/>
      <c r="D663"/>
      <c r="E663" s="3"/>
      <c r="F663" s="3"/>
      <c r="G663" s="55"/>
      <c r="H663"/>
      <c r="I663"/>
    </row>
    <row r="664" spans="1:9" s="25" customFormat="1">
      <c r="A664"/>
      <c r="B664" s="63"/>
      <c r="C664"/>
      <c r="D664"/>
      <c r="E664" s="3"/>
      <c r="F664" s="3"/>
      <c r="G664" s="55"/>
      <c r="H664" s="3"/>
      <c r="I664"/>
    </row>
    <row r="665" spans="1:9" s="25" customFormat="1">
      <c r="A665"/>
      <c r="B665" s="63"/>
      <c r="C665"/>
      <c r="D665"/>
      <c r="E665" s="3"/>
      <c r="F665" s="3"/>
      <c r="G665" s="55"/>
      <c r="H665"/>
      <c r="I665"/>
    </row>
    <row r="666" spans="1:9" s="25" customFormat="1">
      <c r="A666"/>
      <c r="B666" s="63"/>
      <c r="C666"/>
      <c r="D666"/>
      <c r="E666" s="3"/>
      <c r="F666" s="3"/>
      <c r="G666" s="55"/>
      <c r="H666"/>
      <c r="I666"/>
    </row>
    <row r="667" spans="1:9" s="25" customFormat="1">
      <c r="A667"/>
      <c r="B667" s="63"/>
      <c r="C667"/>
      <c r="D667"/>
      <c r="E667" s="3"/>
      <c r="F667" s="3"/>
      <c r="G667" s="55"/>
      <c r="H667"/>
      <c r="I667"/>
    </row>
    <row r="668" spans="1:9" s="25" customFormat="1">
      <c r="A668"/>
      <c r="B668" s="63"/>
      <c r="C668"/>
      <c r="D668"/>
      <c r="E668" s="3"/>
      <c r="F668" s="3"/>
      <c r="G668" s="55"/>
      <c r="H668"/>
      <c r="I668"/>
    </row>
    <row r="669" spans="1:9" s="25" customFormat="1">
      <c r="A669"/>
      <c r="B669" s="63"/>
      <c r="C669"/>
      <c r="D669"/>
      <c r="E669" s="3"/>
      <c r="F669" s="3"/>
      <c r="G669" s="55"/>
      <c r="H669"/>
      <c r="I669"/>
    </row>
    <row r="670" spans="1:9" s="25" customFormat="1">
      <c r="A670"/>
      <c r="B670" s="63"/>
      <c r="C670"/>
      <c r="D670"/>
      <c r="E670" s="3"/>
      <c r="F670" s="3"/>
      <c r="G670" s="55"/>
      <c r="H670"/>
      <c r="I670"/>
    </row>
    <row r="671" spans="1:9" s="25" customFormat="1">
      <c r="A671"/>
      <c r="B671" s="63"/>
      <c r="C671"/>
      <c r="D671"/>
      <c r="E671" s="3"/>
      <c r="F671" s="3"/>
      <c r="G671" s="55"/>
      <c r="H671"/>
      <c r="I671"/>
    </row>
    <row r="672" spans="1:9" s="25" customFormat="1">
      <c r="A672"/>
      <c r="B672" s="63"/>
      <c r="C672"/>
      <c r="D672"/>
      <c r="E672" s="3"/>
      <c r="F672" s="3"/>
      <c r="G672" s="55"/>
      <c r="H672"/>
      <c r="I672"/>
    </row>
    <row r="673" spans="1:9" s="25" customFormat="1">
      <c r="A673"/>
      <c r="B673" s="63"/>
      <c r="C673"/>
      <c r="D673"/>
      <c r="E673" s="3"/>
      <c r="F673" s="3"/>
      <c r="G673" s="55"/>
      <c r="H673" s="3"/>
      <c r="I673"/>
    </row>
    <row r="674" spans="1:9" s="25" customFormat="1">
      <c r="A674"/>
      <c r="B674" s="63"/>
      <c r="C674"/>
      <c r="D674"/>
      <c r="E674" s="3"/>
      <c r="F674" s="3"/>
      <c r="G674" s="55"/>
      <c r="H674"/>
      <c r="I674"/>
    </row>
    <row r="675" spans="1:9" s="25" customFormat="1">
      <c r="A675"/>
      <c r="B675" s="63"/>
      <c r="C675"/>
      <c r="D675"/>
      <c r="E675" s="3"/>
      <c r="F675" s="3"/>
      <c r="G675" s="55"/>
      <c r="H675" s="3"/>
      <c r="I675"/>
    </row>
    <row r="676" spans="1:9" s="25" customFormat="1">
      <c r="A676"/>
      <c r="B676" s="63"/>
      <c r="C676"/>
      <c r="D676"/>
      <c r="E676" s="3"/>
      <c r="F676" s="3"/>
      <c r="G676" s="55"/>
      <c r="H676"/>
      <c r="I676"/>
    </row>
    <row r="677" spans="1:9" s="25" customFormat="1">
      <c r="A677"/>
      <c r="B677" s="63"/>
      <c r="C677"/>
      <c r="D677"/>
      <c r="E677" s="3"/>
      <c r="F677" s="3"/>
      <c r="G677" s="55"/>
      <c r="H677"/>
      <c r="I677"/>
    </row>
    <row r="678" spans="1:9" s="25" customFormat="1">
      <c r="A678"/>
      <c r="B678" s="63"/>
      <c r="C678"/>
      <c r="D678"/>
      <c r="E678" s="3"/>
      <c r="F678" s="3"/>
      <c r="G678" s="55"/>
      <c r="H678"/>
      <c r="I678"/>
    </row>
    <row r="679" spans="1:9" s="25" customFormat="1">
      <c r="A679"/>
      <c r="B679" s="63"/>
      <c r="C679"/>
      <c r="D679"/>
      <c r="E679" s="3"/>
      <c r="F679" s="3"/>
      <c r="G679" s="55"/>
      <c r="H679"/>
      <c r="I679"/>
    </row>
    <row r="680" spans="1:9" s="25" customFormat="1">
      <c r="A680"/>
      <c r="B680" s="63"/>
      <c r="C680"/>
      <c r="D680"/>
      <c r="E680" s="3"/>
      <c r="F680" s="3"/>
      <c r="G680" s="55"/>
      <c r="H680" s="3"/>
      <c r="I680"/>
    </row>
    <row r="681" spans="1:9" s="25" customFormat="1">
      <c r="A681"/>
      <c r="B681" s="63"/>
      <c r="C681"/>
      <c r="D681"/>
      <c r="E681" s="3"/>
      <c r="F681" s="3"/>
      <c r="G681" s="55"/>
      <c r="H681"/>
      <c r="I681"/>
    </row>
    <row r="682" spans="1:9" s="25" customFormat="1">
      <c r="A682"/>
      <c r="B682" s="63"/>
      <c r="C682"/>
      <c r="D682"/>
      <c r="E682" s="3"/>
      <c r="F682" s="3"/>
      <c r="G682" s="55"/>
      <c r="H682"/>
      <c r="I682"/>
    </row>
    <row r="683" spans="1:9" s="25" customFormat="1">
      <c r="A683"/>
      <c r="B683" s="63"/>
      <c r="C683"/>
      <c r="D683"/>
      <c r="E683" s="3"/>
      <c r="F683" s="3"/>
      <c r="G683" s="55"/>
      <c r="H683"/>
      <c r="I683"/>
    </row>
    <row r="684" spans="1:9" s="25" customFormat="1">
      <c r="A684"/>
      <c r="B684" s="63"/>
      <c r="C684"/>
      <c r="D684"/>
      <c r="E684" s="3"/>
      <c r="F684" s="3"/>
      <c r="G684" s="55"/>
      <c r="H684" s="3"/>
      <c r="I684"/>
    </row>
    <row r="685" spans="1:9" s="25" customFormat="1">
      <c r="A685"/>
      <c r="B685" s="63"/>
      <c r="C685"/>
      <c r="D685"/>
      <c r="E685" s="3"/>
      <c r="F685" s="3"/>
      <c r="G685" s="55"/>
      <c r="H685"/>
      <c r="I685"/>
    </row>
    <row r="686" spans="1:9" s="25" customFormat="1">
      <c r="A686"/>
      <c r="B686" s="63"/>
      <c r="C686"/>
      <c r="D686"/>
      <c r="E686" s="3"/>
      <c r="F686" s="3"/>
      <c r="G686" s="55"/>
      <c r="H686"/>
      <c r="I686"/>
    </row>
    <row r="687" spans="1:9" s="25" customFormat="1">
      <c r="A687"/>
      <c r="B687" s="63"/>
      <c r="C687"/>
      <c r="D687"/>
      <c r="E687" s="3"/>
      <c r="F687" s="3"/>
      <c r="G687" s="55"/>
      <c r="H687" s="3"/>
      <c r="I687"/>
    </row>
    <row r="688" spans="1:9" s="25" customFormat="1">
      <c r="A688"/>
      <c r="B688" s="63"/>
      <c r="C688"/>
      <c r="D688"/>
      <c r="E688" s="3"/>
      <c r="F688" s="3"/>
      <c r="G688" s="55"/>
      <c r="H688" s="3"/>
      <c r="I688"/>
    </row>
    <row r="689" spans="1:9" s="25" customFormat="1">
      <c r="A689"/>
      <c r="B689" s="63"/>
      <c r="C689"/>
      <c r="D689"/>
      <c r="E689" s="3"/>
      <c r="F689" s="3"/>
      <c r="G689" s="55"/>
      <c r="H689"/>
      <c r="I689"/>
    </row>
    <row r="690" spans="1:9" s="25" customFormat="1">
      <c r="A690"/>
      <c r="B690" s="63"/>
      <c r="C690"/>
      <c r="D690"/>
      <c r="E690" s="3"/>
      <c r="F690" s="3"/>
      <c r="G690" s="55"/>
      <c r="H690"/>
      <c r="I690"/>
    </row>
    <row r="691" spans="1:9" s="25" customFormat="1">
      <c r="A691"/>
      <c r="B691" s="63"/>
      <c r="C691"/>
      <c r="D691"/>
      <c r="E691" s="3"/>
      <c r="F691" s="3"/>
      <c r="G691" s="55"/>
      <c r="H691" s="3"/>
      <c r="I691"/>
    </row>
    <row r="692" spans="1:9" s="25" customFormat="1">
      <c r="A692"/>
      <c r="B692" s="63"/>
      <c r="C692"/>
      <c r="D692"/>
      <c r="E692" s="3"/>
      <c r="F692" s="3"/>
      <c r="G692" s="55"/>
      <c r="H692"/>
      <c r="I692"/>
    </row>
    <row r="693" spans="1:9" s="25" customFormat="1">
      <c r="A693"/>
      <c r="B693" s="63"/>
      <c r="C693"/>
      <c r="D693"/>
      <c r="E693" s="3"/>
      <c r="F693" s="3"/>
      <c r="G693" s="55"/>
      <c r="H693"/>
      <c r="I693"/>
    </row>
    <row r="694" spans="1:9" s="25" customFormat="1">
      <c r="A694"/>
      <c r="B694" s="63"/>
      <c r="C694"/>
      <c r="D694"/>
      <c r="E694" s="3"/>
      <c r="F694" s="3"/>
      <c r="G694" s="55"/>
      <c r="H694"/>
      <c r="I694"/>
    </row>
    <row r="695" spans="1:9" s="25" customFormat="1">
      <c r="A695"/>
      <c r="B695" s="63"/>
      <c r="C695"/>
      <c r="D695"/>
      <c r="E695" s="3"/>
      <c r="F695" s="3"/>
      <c r="G695" s="55"/>
      <c r="H695"/>
      <c r="I695"/>
    </row>
    <row r="696" spans="1:9" s="25" customFormat="1">
      <c r="A696"/>
      <c r="B696" s="63"/>
      <c r="C696"/>
      <c r="D696"/>
      <c r="E696" s="3"/>
      <c r="F696" s="3"/>
      <c r="G696" s="55"/>
      <c r="H696" s="3"/>
      <c r="I696"/>
    </row>
    <row r="697" spans="1:9" s="25" customFormat="1">
      <c r="A697"/>
      <c r="B697" s="63"/>
      <c r="C697"/>
      <c r="D697"/>
      <c r="E697" s="3"/>
      <c r="F697" s="3"/>
      <c r="G697" s="55"/>
      <c r="H697"/>
      <c r="I697"/>
    </row>
    <row r="698" spans="1:9" s="25" customFormat="1">
      <c r="A698"/>
      <c r="B698" s="63"/>
      <c r="C698"/>
      <c r="D698"/>
      <c r="E698" s="3"/>
      <c r="F698" s="3"/>
      <c r="G698" s="55"/>
      <c r="H698" s="3"/>
      <c r="I698"/>
    </row>
    <row r="699" spans="1:9" s="25" customFormat="1">
      <c r="A699"/>
      <c r="B699" s="63"/>
      <c r="C699"/>
      <c r="D699"/>
      <c r="E699" s="3"/>
      <c r="F699" s="3"/>
      <c r="G699" s="55"/>
      <c r="H699"/>
      <c r="I699"/>
    </row>
    <row r="700" spans="1:9" s="25" customFormat="1">
      <c r="A700"/>
      <c r="B700" s="63"/>
      <c r="C700"/>
      <c r="D700"/>
      <c r="E700" s="3"/>
      <c r="F700" s="3"/>
      <c r="G700" s="55"/>
      <c r="H700"/>
      <c r="I700"/>
    </row>
    <row r="701" spans="1:9" s="25" customFormat="1">
      <c r="A701"/>
      <c r="B701" s="63"/>
      <c r="C701"/>
      <c r="D701"/>
      <c r="E701" s="3"/>
      <c r="F701" s="3"/>
      <c r="G701" s="55"/>
      <c r="H701"/>
      <c r="I701"/>
    </row>
    <row r="702" spans="1:9" s="25" customFormat="1">
      <c r="A702"/>
      <c r="B702" s="63"/>
      <c r="C702"/>
      <c r="D702"/>
      <c r="E702" s="3"/>
      <c r="F702" s="3"/>
      <c r="G702" s="55"/>
      <c r="H702" s="3"/>
      <c r="I702"/>
    </row>
    <row r="703" spans="1:9" s="25" customFormat="1">
      <c r="A703"/>
      <c r="B703" s="63"/>
      <c r="C703"/>
      <c r="D703"/>
      <c r="E703" s="3"/>
      <c r="F703" s="3"/>
      <c r="G703" s="55"/>
      <c r="H703"/>
      <c r="I703"/>
    </row>
    <row r="704" spans="1:9" s="25" customFormat="1">
      <c r="A704"/>
      <c r="B704" s="63"/>
      <c r="C704"/>
      <c r="D704"/>
      <c r="E704" s="3"/>
      <c r="F704" s="3"/>
      <c r="G704" s="55"/>
      <c r="H704"/>
      <c r="I704"/>
    </row>
    <row r="705" spans="1:9" s="25" customFormat="1">
      <c r="A705"/>
      <c r="B705" s="63"/>
      <c r="C705"/>
      <c r="D705"/>
      <c r="E705" s="3"/>
      <c r="F705" s="3"/>
      <c r="G705" s="55"/>
      <c r="H705"/>
      <c r="I705"/>
    </row>
    <row r="706" spans="1:9" s="25" customFormat="1">
      <c r="A706"/>
      <c r="B706" s="63"/>
      <c r="C706"/>
      <c r="D706"/>
      <c r="E706" s="3"/>
      <c r="F706" s="3"/>
      <c r="G706" s="55"/>
      <c r="H706"/>
      <c r="I706"/>
    </row>
    <row r="707" spans="1:9" s="25" customFormat="1">
      <c r="A707"/>
      <c r="B707" s="63"/>
      <c r="C707"/>
      <c r="D707"/>
      <c r="E707" s="3"/>
      <c r="F707" s="3"/>
      <c r="G707" s="55"/>
      <c r="H707"/>
      <c r="I707"/>
    </row>
    <row r="708" spans="1:9" s="25" customFormat="1">
      <c r="A708"/>
      <c r="B708" s="63"/>
      <c r="C708"/>
      <c r="D708"/>
      <c r="E708" s="3"/>
      <c r="F708" s="3"/>
      <c r="G708" s="55"/>
      <c r="H708"/>
      <c r="I708"/>
    </row>
    <row r="709" spans="1:9" s="25" customFormat="1">
      <c r="A709"/>
      <c r="B709" s="63"/>
      <c r="C709"/>
      <c r="D709"/>
      <c r="E709" s="3"/>
      <c r="F709" s="3"/>
      <c r="G709" s="55"/>
      <c r="H709"/>
      <c r="I709"/>
    </row>
    <row r="710" spans="1:9" s="25" customFormat="1">
      <c r="A710"/>
      <c r="B710" s="63"/>
      <c r="C710"/>
      <c r="D710"/>
      <c r="E710" s="3"/>
      <c r="F710" s="3"/>
      <c r="G710" s="55"/>
      <c r="H710"/>
      <c r="I710"/>
    </row>
    <row r="711" spans="1:9" s="25" customFormat="1">
      <c r="A711"/>
      <c r="B711" s="63"/>
      <c r="C711"/>
      <c r="D711"/>
      <c r="E711" s="3"/>
      <c r="F711" s="3"/>
      <c r="G711" s="55"/>
      <c r="H711"/>
      <c r="I711"/>
    </row>
    <row r="712" spans="1:9" s="25" customFormat="1">
      <c r="A712"/>
      <c r="B712" s="63"/>
      <c r="C712"/>
      <c r="D712"/>
      <c r="E712" s="3"/>
      <c r="F712" s="3"/>
      <c r="G712" s="55"/>
      <c r="H712"/>
      <c r="I712"/>
    </row>
    <row r="713" spans="1:9" s="25" customFormat="1">
      <c r="A713"/>
      <c r="B713" s="63"/>
      <c r="C713"/>
      <c r="D713"/>
      <c r="E713" s="3"/>
      <c r="F713" s="3"/>
      <c r="G713" s="55"/>
      <c r="H713"/>
      <c r="I713"/>
    </row>
    <row r="714" spans="1:9" s="25" customFormat="1">
      <c r="A714"/>
      <c r="B714" s="63"/>
      <c r="C714"/>
      <c r="D714"/>
      <c r="E714" s="3"/>
      <c r="F714" s="3"/>
      <c r="G714" s="55"/>
      <c r="H714"/>
      <c r="I714"/>
    </row>
    <row r="715" spans="1:9" s="25" customFormat="1">
      <c r="A715"/>
      <c r="B715" s="63"/>
      <c r="C715"/>
      <c r="D715"/>
      <c r="E715" s="3"/>
      <c r="F715" s="3"/>
      <c r="G715" s="55"/>
      <c r="H715"/>
      <c r="I715"/>
    </row>
    <row r="716" spans="1:9" s="25" customFormat="1">
      <c r="A716"/>
      <c r="B716" s="63"/>
      <c r="C716"/>
      <c r="D716"/>
      <c r="E716" s="3"/>
      <c r="F716" s="3"/>
      <c r="G716" s="55"/>
      <c r="H716"/>
      <c r="I716"/>
    </row>
    <row r="717" spans="1:9" s="25" customFormat="1">
      <c r="A717"/>
      <c r="B717" s="63"/>
      <c r="C717"/>
      <c r="D717"/>
      <c r="E717" s="3"/>
      <c r="F717" s="3"/>
      <c r="G717" s="55"/>
      <c r="H717"/>
      <c r="I717"/>
    </row>
    <row r="718" spans="1:9" s="25" customFormat="1">
      <c r="A718"/>
      <c r="B718" s="63"/>
      <c r="C718"/>
      <c r="D718"/>
      <c r="E718" s="3"/>
      <c r="F718" s="3"/>
      <c r="G718" s="55"/>
      <c r="H718"/>
      <c r="I718"/>
    </row>
    <row r="719" spans="1:9" s="25" customFormat="1">
      <c r="A719"/>
      <c r="B719" s="63"/>
      <c r="C719"/>
      <c r="D719"/>
      <c r="E719" s="3"/>
      <c r="F719" s="3"/>
      <c r="G719" s="55"/>
      <c r="H719"/>
      <c r="I719"/>
    </row>
    <row r="720" spans="1:9" s="25" customFormat="1">
      <c r="A720"/>
      <c r="B720" s="63"/>
      <c r="C720"/>
      <c r="D720"/>
      <c r="E720" s="3"/>
      <c r="F720" s="3"/>
      <c r="G720" s="55"/>
      <c r="H720"/>
      <c r="I720"/>
    </row>
    <row r="721" spans="1:9" s="25" customFormat="1">
      <c r="A721"/>
      <c r="B721" s="63"/>
      <c r="C721"/>
      <c r="D721"/>
      <c r="E721" s="3"/>
      <c r="F721" s="3"/>
      <c r="G721" s="55"/>
      <c r="H721"/>
      <c r="I721"/>
    </row>
    <row r="722" spans="1:9" s="25" customFormat="1">
      <c r="A722"/>
      <c r="B722" s="63"/>
      <c r="C722"/>
      <c r="D722"/>
      <c r="E722" s="3"/>
      <c r="F722" s="3"/>
      <c r="G722" s="55"/>
      <c r="H722"/>
      <c r="I722"/>
    </row>
    <row r="723" spans="1:9" s="25" customFormat="1">
      <c r="A723"/>
      <c r="B723" s="63"/>
      <c r="C723"/>
      <c r="D723"/>
      <c r="E723" s="3"/>
      <c r="F723" s="3"/>
      <c r="G723" s="55"/>
      <c r="H723"/>
      <c r="I723"/>
    </row>
    <row r="724" spans="1:9" s="25" customFormat="1">
      <c r="A724"/>
      <c r="B724" s="63"/>
      <c r="C724"/>
      <c r="D724"/>
      <c r="E724" s="3"/>
      <c r="F724" s="3"/>
      <c r="G724" s="55"/>
      <c r="H724"/>
      <c r="I724"/>
    </row>
    <row r="725" spans="1:9" s="25" customFormat="1">
      <c r="A725"/>
      <c r="B725" s="63"/>
      <c r="C725"/>
      <c r="D725"/>
      <c r="E725" s="3"/>
      <c r="F725" s="3"/>
      <c r="G725" s="55"/>
      <c r="H725"/>
      <c r="I725"/>
    </row>
    <row r="726" spans="1:9" s="25" customFormat="1">
      <c r="A726"/>
      <c r="B726" s="63"/>
      <c r="C726"/>
      <c r="D726"/>
      <c r="E726" s="3"/>
      <c r="F726" s="3"/>
      <c r="G726" s="55"/>
      <c r="H726"/>
      <c r="I726"/>
    </row>
    <row r="727" spans="1:9" s="25" customFormat="1">
      <c r="A727"/>
      <c r="B727" s="63"/>
      <c r="C727"/>
      <c r="D727"/>
      <c r="E727" s="3"/>
      <c r="F727" s="3"/>
      <c r="G727" s="55"/>
      <c r="H727"/>
      <c r="I727"/>
    </row>
    <row r="728" spans="1:9" s="25" customFormat="1">
      <c r="A728"/>
      <c r="B728" s="63"/>
      <c r="C728"/>
      <c r="D728"/>
      <c r="E728" s="3"/>
      <c r="F728" s="3"/>
      <c r="G728" s="55"/>
      <c r="H728"/>
      <c r="I728"/>
    </row>
    <row r="729" spans="1:9" s="25" customFormat="1">
      <c r="A729"/>
      <c r="B729" s="63"/>
      <c r="C729"/>
      <c r="D729"/>
      <c r="E729" s="3"/>
      <c r="F729" s="3"/>
      <c r="G729" s="55"/>
      <c r="H729"/>
      <c r="I729"/>
    </row>
    <row r="730" spans="1:9" s="25" customFormat="1">
      <c r="A730"/>
      <c r="B730" s="63"/>
      <c r="C730"/>
      <c r="D730"/>
      <c r="E730" s="3"/>
      <c r="F730" s="3"/>
      <c r="G730" s="55"/>
      <c r="H730"/>
      <c r="I730"/>
    </row>
    <row r="731" spans="1:9" s="25" customFormat="1">
      <c r="A731"/>
      <c r="B731" s="63"/>
      <c r="C731"/>
      <c r="D731"/>
      <c r="E731" s="3"/>
      <c r="F731" s="3"/>
      <c r="G731" s="55"/>
      <c r="H731"/>
      <c r="I731"/>
    </row>
    <row r="732" spans="1:9" s="25" customFormat="1">
      <c r="A732"/>
      <c r="B732" s="63"/>
      <c r="C732"/>
      <c r="D732"/>
      <c r="E732" s="3"/>
      <c r="F732" s="3"/>
      <c r="G732" s="55"/>
      <c r="H732"/>
      <c r="I732"/>
    </row>
    <row r="733" spans="1:9" s="25" customFormat="1">
      <c r="A733"/>
      <c r="B733" s="63"/>
      <c r="C733"/>
      <c r="D733"/>
      <c r="E733" s="3"/>
      <c r="F733" s="3"/>
      <c r="G733" s="55"/>
      <c r="H733"/>
      <c r="I733"/>
    </row>
    <row r="734" spans="1:9" s="25" customFormat="1">
      <c r="A734"/>
      <c r="B734" s="63"/>
      <c r="C734"/>
      <c r="D734"/>
      <c r="E734" s="3"/>
      <c r="F734" s="3"/>
      <c r="G734" s="55"/>
      <c r="H734"/>
      <c r="I734"/>
    </row>
    <row r="735" spans="1:9" s="25" customFormat="1">
      <c r="A735"/>
      <c r="B735" s="63"/>
      <c r="C735"/>
      <c r="D735"/>
      <c r="E735" s="3"/>
      <c r="F735" s="3"/>
      <c r="G735" s="55"/>
      <c r="H735"/>
      <c r="I735"/>
    </row>
    <row r="736" spans="1:9" s="25" customFormat="1">
      <c r="A736"/>
      <c r="B736" s="63"/>
      <c r="C736"/>
      <c r="D736"/>
      <c r="E736" s="3"/>
      <c r="F736" s="3"/>
      <c r="G736" s="55"/>
      <c r="H736"/>
      <c r="I736"/>
    </row>
    <row r="737" spans="1:9" s="25" customFormat="1">
      <c r="A737"/>
      <c r="B737" s="63"/>
      <c r="C737"/>
      <c r="D737"/>
      <c r="E737" s="3"/>
      <c r="F737" s="3"/>
      <c r="G737" s="55"/>
      <c r="H737"/>
      <c r="I737"/>
    </row>
    <row r="738" spans="1:9" s="25" customFormat="1">
      <c r="A738"/>
      <c r="B738" s="63"/>
      <c r="C738"/>
      <c r="D738"/>
      <c r="E738" s="3"/>
      <c r="F738" s="3"/>
      <c r="G738" s="55"/>
      <c r="H738"/>
      <c r="I738"/>
    </row>
    <row r="739" spans="1:9" s="25" customFormat="1">
      <c r="A739"/>
      <c r="B739" s="63"/>
      <c r="C739"/>
      <c r="D739"/>
      <c r="E739" s="3"/>
      <c r="F739" s="3"/>
      <c r="G739" s="55"/>
      <c r="H739"/>
      <c r="I739"/>
    </row>
    <row r="740" spans="1:9" s="25" customFormat="1">
      <c r="A740"/>
      <c r="B740" s="63"/>
      <c r="C740"/>
      <c r="D740"/>
      <c r="E740" s="3"/>
      <c r="F740" s="3"/>
      <c r="G740" s="55"/>
      <c r="H740"/>
      <c r="I740"/>
    </row>
    <row r="741" spans="1:9" s="25" customFormat="1">
      <c r="A741"/>
      <c r="B741" s="63"/>
      <c r="C741"/>
      <c r="D741"/>
      <c r="E741" s="3"/>
      <c r="F741" s="3"/>
      <c r="G741" s="55"/>
      <c r="H741"/>
      <c r="I741"/>
    </row>
    <row r="742" spans="1:9" s="25" customFormat="1">
      <c r="A742"/>
      <c r="B742" s="63"/>
      <c r="C742"/>
      <c r="D742"/>
      <c r="E742" s="3"/>
      <c r="F742" s="3"/>
      <c r="G742" s="55"/>
      <c r="H742"/>
      <c r="I742"/>
    </row>
    <row r="743" spans="1:9" s="25" customFormat="1">
      <c r="A743"/>
      <c r="B743" s="63"/>
      <c r="C743"/>
      <c r="D743"/>
      <c r="E743" s="3"/>
      <c r="F743" s="3"/>
      <c r="G743" s="55"/>
      <c r="H743"/>
      <c r="I743"/>
    </row>
    <row r="744" spans="1:9" s="25" customFormat="1">
      <c r="A744"/>
      <c r="B744" s="63"/>
      <c r="C744"/>
      <c r="D744"/>
      <c r="E744" s="3"/>
      <c r="F744" s="3"/>
      <c r="G744" s="55"/>
      <c r="H744"/>
      <c r="I744"/>
    </row>
    <row r="745" spans="1:9" s="25" customFormat="1">
      <c r="A745"/>
      <c r="B745" s="63"/>
      <c r="C745"/>
      <c r="D745"/>
      <c r="E745" s="3"/>
      <c r="F745" s="3"/>
      <c r="G745" s="55"/>
      <c r="H745"/>
      <c r="I745"/>
    </row>
    <row r="746" spans="1:9" s="25" customFormat="1">
      <c r="A746"/>
      <c r="B746" s="63"/>
      <c r="C746"/>
      <c r="D746"/>
      <c r="E746" s="3"/>
      <c r="F746" s="3"/>
      <c r="G746" s="55"/>
      <c r="H746"/>
      <c r="I746"/>
    </row>
    <row r="747" spans="1:9" s="25" customFormat="1">
      <c r="A747"/>
      <c r="B747" s="63"/>
      <c r="C747"/>
      <c r="D747"/>
      <c r="E747" s="3"/>
      <c r="F747" s="3"/>
      <c r="G747" s="55"/>
      <c r="H747"/>
      <c r="I747"/>
    </row>
    <row r="748" spans="1:9" s="25" customFormat="1">
      <c r="A748"/>
      <c r="B748" s="63"/>
      <c r="C748"/>
      <c r="D748"/>
      <c r="E748" s="3"/>
      <c r="F748" s="3"/>
      <c r="G748" s="55"/>
      <c r="H748"/>
      <c r="I748"/>
    </row>
    <row r="749" spans="1:9" s="25" customFormat="1">
      <c r="A749"/>
      <c r="B749" s="63"/>
      <c r="C749"/>
      <c r="D749"/>
      <c r="E749" s="3"/>
      <c r="F749" s="3"/>
      <c r="G749" s="55"/>
      <c r="H749"/>
      <c r="I749"/>
    </row>
    <row r="750" spans="1:9" s="25" customFormat="1">
      <c r="A750"/>
      <c r="B750" s="63"/>
      <c r="C750"/>
      <c r="D750"/>
      <c r="E750" s="3"/>
      <c r="F750" s="3"/>
      <c r="G750" s="55"/>
      <c r="H750"/>
      <c r="I750"/>
    </row>
    <row r="751" spans="1:9" s="25" customFormat="1">
      <c r="A751"/>
      <c r="B751" s="63"/>
      <c r="C751"/>
      <c r="D751"/>
      <c r="E751" s="3"/>
      <c r="F751" s="3"/>
      <c r="G751" s="55"/>
      <c r="H751"/>
      <c r="I751"/>
    </row>
    <row r="752" spans="1:9" s="25" customFormat="1">
      <c r="A752"/>
      <c r="B752" s="63"/>
      <c r="C752"/>
      <c r="D752"/>
      <c r="E752" s="3"/>
      <c r="F752" s="3"/>
      <c r="G752" s="55"/>
      <c r="H752"/>
      <c r="I752"/>
    </row>
    <row r="753" spans="1:9" s="25" customFormat="1">
      <c r="A753"/>
      <c r="B753" s="63"/>
      <c r="C753"/>
      <c r="D753"/>
      <c r="E753" s="3"/>
      <c r="F753" s="3"/>
      <c r="G753" s="55"/>
      <c r="H753"/>
      <c r="I753"/>
    </row>
    <row r="754" spans="1:9" s="25" customFormat="1">
      <c r="A754"/>
      <c r="B754" s="63"/>
      <c r="C754"/>
      <c r="D754"/>
      <c r="E754" s="3"/>
      <c r="F754" s="3"/>
      <c r="G754" s="55"/>
      <c r="H754"/>
      <c r="I754"/>
    </row>
    <row r="755" spans="1:9" s="25" customFormat="1">
      <c r="A755"/>
      <c r="B755" s="63"/>
      <c r="C755"/>
      <c r="D755"/>
      <c r="E755" s="3"/>
      <c r="F755" s="3"/>
      <c r="G755" s="55"/>
      <c r="H755"/>
      <c r="I755"/>
    </row>
    <row r="756" spans="1:9" s="25" customFormat="1">
      <c r="A756"/>
      <c r="B756" s="63"/>
      <c r="C756"/>
      <c r="D756"/>
      <c r="E756" s="3"/>
      <c r="F756" s="3"/>
      <c r="G756" s="55"/>
      <c r="H756"/>
      <c r="I756"/>
    </row>
    <row r="757" spans="1:9" s="25" customFormat="1">
      <c r="A757"/>
      <c r="B757" s="63"/>
      <c r="C757"/>
      <c r="D757"/>
      <c r="E757" s="3"/>
      <c r="F757" s="3"/>
      <c r="G757" s="55"/>
      <c r="H757"/>
      <c r="I757"/>
    </row>
    <row r="758" spans="1:9" s="25" customFormat="1">
      <c r="A758"/>
      <c r="B758" s="63"/>
      <c r="C758"/>
      <c r="D758"/>
      <c r="E758" s="3"/>
      <c r="F758" s="3"/>
      <c r="G758" s="55"/>
      <c r="H758"/>
      <c r="I758"/>
    </row>
    <row r="759" spans="1:9" s="25" customFormat="1">
      <c r="A759"/>
      <c r="B759" s="63"/>
      <c r="C759"/>
      <c r="D759"/>
      <c r="E759" s="3"/>
      <c r="F759" s="3"/>
      <c r="G759" s="55"/>
      <c r="H759"/>
      <c r="I759"/>
    </row>
    <row r="760" spans="1:9" s="25" customFormat="1">
      <c r="A760"/>
      <c r="B760" s="63"/>
      <c r="C760"/>
      <c r="D760"/>
      <c r="E760" s="3"/>
      <c r="F760" s="3"/>
      <c r="G760" s="55"/>
      <c r="H760"/>
      <c r="I760"/>
    </row>
    <row r="761" spans="1:9" s="25" customFormat="1">
      <c r="A761"/>
      <c r="B761" s="63"/>
      <c r="C761"/>
      <c r="D761"/>
      <c r="E761" s="3"/>
      <c r="F761" s="3"/>
      <c r="G761" s="55"/>
      <c r="H761"/>
      <c r="I761"/>
    </row>
    <row r="762" spans="1:9" s="25" customFormat="1">
      <c r="A762"/>
      <c r="B762" s="63"/>
      <c r="C762"/>
      <c r="D762"/>
      <c r="E762" s="3"/>
      <c r="F762" s="3"/>
      <c r="G762" s="55"/>
      <c r="H762"/>
      <c r="I762"/>
    </row>
    <row r="763" spans="1:9" s="25" customFormat="1">
      <c r="A763"/>
      <c r="B763" s="63"/>
      <c r="C763"/>
      <c r="D763"/>
      <c r="E763" s="3"/>
      <c r="F763" s="3"/>
      <c r="G763" s="55"/>
      <c r="H763"/>
      <c r="I763"/>
    </row>
    <row r="764" spans="1:9" s="25" customFormat="1">
      <c r="A764"/>
      <c r="B764" s="63"/>
      <c r="C764"/>
      <c r="D764"/>
      <c r="E764" s="3"/>
      <c r="F764" s="3"/>
      <c r="G764" s="55"/>
      <c r="H764"/>
      <c r="I764"/>
    </row>
    <row r="765" spans="1:9" s="25" customFormat="1">
      <c r="A765"/>
      <c r="B765" s="63"/>
      <c r="C765"/>
      <c r="D765"/>
      <c r="E765" s="3"/>
      <c r="F765" s="3"/>
      <c r="G765" s="55"/>
      <c r="H765"/>
      <c r="I765"/>
    </row>
    <row r="766" spans="1:9" s="25" customFormat="1">
      <c r="A766"/>
      <c r="B766" s="63"/>
      <c r="C766"/>
      <c r="D766"/>
      <c r="E766" s="3"/>
      <c r="F766" s="3"/>
      <c r="G766" s="55"/>
      <c r="H766"/>
      <c r="I766"/>
    </row>
    <row r="767" spans="1:9" s="25" customFormat="1">
      <c r="A767"/>
      <c r="B767" s="63"/>
      <c r="C767"/>
      <c r="D767"/>
      <c r="E767" s="3"/>
      <c r="F767" s="3"/>
      <c r="G767" s="55"/>
      <c r="H767"/>
      <c r="I767"/>
    </row>
    <row r="768" spans="1:9" s="25" customFormat="1">
      <c r="A768"/>
      <c r="B768" s="63"/>
      <c r="C768"/>
      <c r="D768"/>
      <c r="E768" s="3"/>
      <c r="F768" s="3"/>
      <c r="G768" s="55"/>
      <c r="H768"/>
      <c r="I768"/>
    </row>
    <row r="769" spans="1:9" s="25" customFormat="1">
      <c r="A769"/>
      <c r="B769" s="63"/>
      <c r="C769"/>
      <c r="D769"/>
      <c r="E769" s="3"/>
      <c r="F769" s="3"/>
      <c r="G769" s="55"/>
      <c r="H769"/>
      <c r="I769"/>
    </row>
    <row r="770" spans="1:9" s="25" customFormat="1">
      <c r="A770"/>
      <c r="B770" s="63"/>
      <c r="C770"/>
      <c r="D770"/>
      <c r="E770" s="3"/>
      <c r="F770" s="3"/>
      <c r="G770" s="55"/>
      <c r="H770"/>
      <c r="I770"/>
    </row>
    <row r="771" spans="1:9" s="25" customFormat="1">
      <c r="A771"/>
      <c r="B771" s="63"/>
      <c r="C771"/>
      <c r="D771"/>
      <c r="E771" s="3"/>
      <c r="F771" s="3"/>
      <c r="G771" s="55"/>
      <c r="H771"/>
      <c r="I771"/>
    </row>
    <row r="772" spans="1:9" s="25" customFormat="1">
      <c r="A772"/>
      <c r="B772" s="63"/>
      <c r="C772"/>
      <c r="D772"/>
      <c r="E772" s="3"/>
      <c r="F772" s="3"/>
      <c r="G772" s="55"/>
      <c r="H772"/>
      <c r="I772"/>
    </row>
    <row r="773" spans="1:9" s="25" customFormat="1">
      <c r="A773"/>
      <c r="B773" s="63"/>
      <c r="C773"/>
      <c r="D773"/>
      <c r="E773" s="3"/>
      <c r="F773" s="3"/>
      <c r="G773" s="55"/>
      <c r="H773"/>
      <c r="I773"/>
    </row>
    <row r="774" spans="1:9" s="25" customFormat="1">
      <c r="A774"/>
      <c r="B774" s="63"/>
      <c r="C774"/>
      <c r="D774"/>
      <c r="E774" s="3"/>
      <c r="F774" s="3"/>
      <c r="G774" s="55"/>
      <c r="H774"/>
      <c r="I774"/>
    </row>
    <row r="775" spans="1:9" s="25" customFormat="1">
      <c r="A775"/>
      <c r="B775" s="63"/>
      <c r="C775"/>
      <c r="D775"/>
      <c r="E775" s="3"/>
      <c r="F775" s="3"/>
      <c r="G775" s="55"/>
      <c r="H775"/>
      <c r="I775"/>
    </row>
    <row r="776" spans="1:9" s="25" customFormat="1">
      <c r="A776"/>
      <c r="B776" s="63"/>
      <c r="C776"/>
      <c r="D776"/>
      <c r="E776" s="3"/>
      <c r="F776" s="3"/>
      <c r="G776" s="55"/>
      <c r="H776"/>
      <c r="I776"/>
    </row>
    <row r="777" spans="1:9" s="25" customFormat="1">
      <c r="A777"/>
      <c r="B777" s="63"/>
      <c r="C777"/>
      <c r="D777"/>
      <c r="E777" s="3"/>
      <c r="F777" s="3"/>
      <c r="G777" s="55"/>
      <c r="H777"/>
      <c r="I777"/>
    </row>
    <row r="778" spans="1:9" s="25" customFormat="1">
      <c r="A778"/>
      <c r="B778" s="63"/>
      <c r="C778"/>
      <c r="D778"/>
      <c r="E778" s="3"/>
      <c r="F778" s="3"/>
      <c r="G778" s="55"/>
      <c r="H778"/>
      <c r="I778"/>
    </row>
    <row r="779" spans="1:9" s="25" customFormat="1">
      <c r="A779"/>
      <c r="B779" s="63"/>
      <c r="C779"/>
      <c r="D779"/>
      <c r="E779" s="3"/>
      <c r="F779" s="3"/>
      <c r="G779" s="55"/>
      <c r="H779"/>
      <c r="I779"/>
    </row>
    <row r="780" spans="1:9" s="25" customFormat="1">
      <c r="A780"/>
      <c r="B780" s="63"/>
      <c r="C780"/>
      <c r="D780"/>
      <c r="E780" s="3"/>
      <c r="F780" s="3"/>
      <c r="G780" s="55"/>
      <c r="H780"/>
      <c r="I780"/>
    </row>
    <row r="781" spans="1:9" s="25" customFormat="1">
      <c r="A781"/>
      <c r="B781" s="63"/>
      <c r="C781"/>
      <c r="D781"/>
      <c r="E781" s="3"/>
      <c r="F781" s="3"/>
      <c r="G781" s="55"/>
      <c r="H781"/>
      <c r="I781"/>
    </row>
    <row r="782" spans="1:9" s="25" customFormat="1">
      <c r="A782"/>
      <c r="B782" s="63"/>
      <c r="C782"/>
      <c r="D782"/>
      <c r="E782" s="3"/>
      <c r="F782" s="3"/>
      <c r="G782" s="55"/>
      <c r="H782"/>
      <c r="I782"/>
    </row>
    <row r="783" spans="1:9" s="25" customFormat="1">
      <c r="A783"/>
      <c r="B783" s="63"/>
      <c r="C783"/>
      <c r="D783"/>
      <c r="E783" s="3"/>
      <c r="F783" s="3"/>
      <c r="G783" s="55"/>
      <c r="H783" s="3"/>
      <c r="I783"/>
    </row>
    <row r="784" spans="1:9" s="25" customFormat="1">
      <c r="A784"/>
      <c r="B784" s="63"/>
      <c r="C784"/>
      <c r="D784"/>
      <c r="E784" s="3"/>
      <c r="F784" s="3"/>
      <c r="G784" s="55"/>
      <c r="H784"/>
      <c r="I784"/>
    </row>
    <row r="785" spans="1:9" s="25" customFormat="1">
      <c r="A785"/>
      <c r="B785" s="63"/>
      <c r="C785"/>
      <c r="D785"/>
      <c r="E785" s="3"/>
      <c r="F785" s="3"/>
      <c r="G785" s="55"/>
      <c r="H785"/>
      <c r="I785"/>
    </row>
    <row r="786" spans="1:9" s="25" customFormat="1">
      <c r="A786"/>
      <c r="B786" s="63"/>
      <c r="C786"/>
      <c r="D786"/>
      <c r="E786" s="3"/>
      <c r="F786" s="3"/>
      <c r="G786" s="55"/>
      <c r="H786"/>
      <c r="I786"/>
    </row>
    <row r="787" spans="1:9" s="25" customFormat="1">
      <c r="A787"/>
      <c r="B787" s="63"/>
      <c r="C787"/>
      <c r="D787"/>
      <c r="E787" s="3"/>
      <c r="F787" s="3"/>
      <c r="G787" s="55"/>
      <c r="H787"/>
      <c r="I787"/>
    </row>
    <row r="788" spans="1:9" s="25" customFormat="1">
      <c r="A788"/>
      <c r="B788" s="63"/>
      <c r="C788"/>
      <c r="D788"/>
      <c r="E788" s="3"/>
      <c r="F788" s="3"/>
      <c r="G788" s="55"/>
      <c r="H788"/>
      <c r="I788"/>
    </row>
    <row r="789" spans="1:9" s="25" customFormat="1">
      <c r="A789"/>
      <c r="B789" s="63"/>
      <c r="C789"/>
      <c r="D789"/>
      <c r="E789" s="3"/>
      <c r="F789" s="3"/>
      <c r="G789" s="55"/>
      <c r="H789"/>
      <c r="I789"/>
    </row>
    <row r="790" spans="1:9" s="25" customFormat="1">
      <c r="A790"/>
      <c r="B790" s="63"/>
      <c r="C790"/>
      <c r="D790"/>
      <c r="E790" s="3"/>
      <c r="F790" s="3"/>
      <c r="G790" s="55"/>
      <c r="H790"/>
      <c r="I790"/>
    </row>
    <row r="791" spans="1:9" s="25" customFormat="1">
      <c r="A791"/>
      <c r="B791" s="63"/>
      <c r="C791"/>
      <c r="D791"/>
      <c r="E791" s="3"/>
      <c r="F791" s="3"/>
      <c r="G791" s="55"/>
      <c r="H791"/>
      <c r="I791"/>
    </row>
    <row r="792" spans="1:9" s="25" customFormat="1">
      <c r="A792"/>
      <c r="B792" s="63"/>
      <c r="C792"/>
      <c r="D792"/>
      <c r="E792" s="3"/>
      <c r="F792" s="3"/>
      <c r="G792" s="55"/>
      <c r="H792"/>
      <c r="I792"/>
    </row>
    <row r="793" spans="1:9" s="25" customFormat="1">
      <c r="A793"/>
      <c r="B793" s="63"/>
      <c r="C793"/>
      <c r="D793"/>
      <c r="E793" s="3"/>
      <c r="F793" s="3"/>
      <c r="G793" s="55"/>
      <c r="H793"/>
      <c r="I793"/>
    </row>
    <row r="794" spans="1:9" s="25" customFormat="1">
      <c r="A794"/>
      <c r="B794" s="63"/>
      <c r="C794"/>
      <c r="D794"/>
      <c r="E794" s="3"/>
      <c r="F794" s="3"/>
      <c r="G794" s="55"/>
      <c r="H794"/>
      <c r="I794"/>
    </row>
    <row r="795" spans="1:9" s="25" customFormat="1">
      <c r="A795"/>
      <c r="B795" s="63"/>
      <c r="C795"/>
      <c r="D795"/>
      <c r="E795" s="3"/>
      <c r="F795" s="3"/>
      <c r="G795" s="55"/>
      <c r="H795"/>
      <c r="I795"/>
    </row>
    <row r="796" spans="1:9" s="25" customFormat="1">
      <c r="A796"/>
      <c r="B796" s="63"/>
      <c r="C796"/>
      <c r="D796"/>
      <c r="E796" s="3"/>
      <c r="F796" s="3"/>
      <c r="G796" s="55"/>
      <c r="H796" s="3"/>
      <c r="I796"/>
    </row>
    <row r="797" spans="1:9" s="25" customFormat="1">
      <c r="A797"/>
      <c r="B797" s="63"/>
      <c r="C797"/>
      <c r="D797"/>
      <c r="E797" s="3"/>
      <c r="F797" s="3"/>
      <c r="G797" s="55"/>
      <c r="H797"/>
      <c r="I797"/>
    </row>
    <row r="798" spans="1:9" s="25" customFormat="1">
      <c r="A798"/>
      <c r="B798" s="63"/>
      <c r="C798"/>
      <c r="D798"/>
      <c r="E798" s="3"/>
      <c r="F798" s="3"/>
      <c r="G798" s="55"/>
      <c r="H798"/>
      <c r="I798"/>
    </row>
    <row r="799" spans="1:9" s="25" customFormat="1">
      <c r="A799"/>
      <c r="B799" s="63"/>
      <c r="C799"/>
      <c r="D799"/>
      <c r="E799" s="3"/>
      <c r="F799" s="3"/>
      <c r="G799" s="55"/>
      <c r="H799"/>
      <c r="I799"/>
    </row>
    <row r="800" spans="1:9" s="25" customFormat="1">
      <c r="A800"/>
      <c r="B800" s="63"/>
      <c r="C800"/>
      <c r="D800"/>
      <c r="E800" s="3"/>
      <c r="F800" s="3"/>
      <c r="G800" s="55"/>
      <c r="H800"/>
      <c r="I800"/>
    </row>
    <row r="801" spans="1:9" s="25" customFormat="1">
      <c r="A801"/>
      <c r="B801" s="63"/>
      <c r="C801"/>
      <c r="D801"/>
      <c r="E801" s="3"/>
      <c r="F801" s="3"/>
      <c r="G801" s="55"/>
      <c r="H801"/>
      <c r="I801"/>
    </row>
    <row r="802" spans="1:9" s="25" customFormat="1">
      <c r="A802"/>
      <c r="B802" s="63"/>
      <c r="C802"/>
      <c r="D802"/>
      <c r="E802" s="3"/>
      <c r="F802" s="3"/>
      <c r="G802" s="55"/>
      <c r="H802"/>
      <c r="I802"/>
    </row>
    <row r="803" spans="1:9" s="25" customFormat="1">
      <c r="A803"/>
      <c r="B803" s="63"/>
      <c r="C803"/>
      <c r="D803"/>
      <c r="E803" s="3"/>
      <c r="F803" s="3"/>
      <c r="G803" s="55"/>
      <c r="H803"/>
      <c r="I803"/>
    </row>
    <row r="804" spans="1:9" s="25" customFormat="1">
      <c r="A804"/>
      <c r="B804" s="63"/>
      <c r="C804"/>
      <c r="D804"/>
      <c r="E804" s="3"/>
      <c r="F804" s="3"/>
      <c r="G804" s="55"/>
      <c r="H804"/>
      <c r="I804"/>
    </row>
    <row r="805" spans="1:9" s="25" customFormat="1">
      <c r="A805"/>
      <c r="B805" s="63"/>
      <c r="C805"/>
      <c r="D805"/>
      <c r="E805" s="3"/>
      <c r="F805" s="3"/>
      <c r="G805" s="55"/>
      <c r="H805"/>
      <c r="I805"/>
    </row>
    <row r="806" spans="1:9" s="25" customFormat="1">
      <c r="A806"/>
      <c r="B806" s="63"/>
      <c r="C806"/>
      <c r="D806"/>
      <c r="E806" s="3"/>
      <c r="F806" s="3"/>
      <c r="G806" s="55"/>
      <c r="H806"/>
      <c r="I806"/>
    </row>
    <row r="807" spans="1:9" s="25" customFormat="1">
      <c r="A807"/>
      <c r="B807" s="63"/>
      <c r="C807"/>
      <c r="D807"/>
      <c r="E807" s="3"/>
      <c r="F807" s="3"/>
      <c r="G807" s="55"/>
      <c r="H807"/>
      <c r="I807"/>
    </row>
    <row r="808" spans="1:9" s="25" customFormat="1">
      <c r="A808"/>
      <c r="B808" s="63"/>
      <c r="C808"/>
      <c r="D808"/>
      <c r="E808" s="3"/>
      <c r="F808" s="3"/>
      <c r="G808" s="55"/>
      <c r="H808"/>
      <c r="I808"/>
    </row>
    <row r="809" spans="1:9" s="25" customFormat="1">
      <c r="A809"/>
      <c r="B809" s="63"/>
      <c r="C809"/>
      <c r="D809"/>
      <c r="E809" s="3"/>
      <c r="F809" s="3"/>
      <c r="G809" s="55"/>
      <c r="H809"/>
      <c r="I809"/>
    </row>
    <row r="810" spans="1:9" s="25" customFormat="1">
      <c r="A810"/>
      <c r="B810" s="63"/>
      <c r="C810"/>
      <c r="D810"/>
      <c r="E810" s="3"/>
      <c r="F810" s="3"/>
      <c r="G810" s="55"/>
      <c r="H810"/>
      <c r="I810"/>
    </row>
    <row r="811" spans="1:9" s="25" customFormat="1">
      <c r="A811"/>
      <c r="B811" s="63"/>
      <c r="C811"/>
      <c r="D811"/>
      <c r="E811" s="3"/>
      <c r="F811" s="3"/>
      <c r="G811" s="55"/>
      <c r="H811"/>
      <c r="I811"/>
    </row>
    <row r="812" spans="1:9" s="25" customFormat="1">
      <c r="A812"/>
      <c r="B812" s="63"/>
      <c r="C812"/>
      <c r="D812"/>
      <c r="E812" s="3"/>
      <c r="F812" s="3"/>
      <c r="G812" s="55"/>
      <c r="H812"/>
      <c r="I812"/>
    </row>
    <row r="813" spans="1:9" s="25" customFormat="1">
      <c r="A813"/>
      <c r="B813" s="63"/>
      <c r="C813"/>
      <c r="D813"/>
      <c r="E813" s="3"/>
      <c r="F813" s="3"/>
      <c r="G813" s="55"/>
      <c r="H813"/>
      <c r="I813"/>
    </row>
    <row r="814" spans="1:9" s="25" customFormat="1">
      <c r="A814"/>
      <c r="B814" s="63"/>
      <c r="C814"/>
      <c r="D814"/>
      <c r="E814" s="3"/>
      <c r="F814" s="3"/>
      <c r="G814" s="55"/>
      <c r="H814"/>
      <c r="I814"/>
    </row>
    <row r="815" spans="1:9" s="25" customFormat="1">
      <c r="A815"/>
      <c r="B815" s="63"/>
      <c r="C815"/>
      <c r="D815"/>
      <c r="E815" s="3"/>
      <c r="F815" s="3"/>
      <c r="G815" s="55"/>
      <c r="H815"/>
      <c r="I815"/>
    </row>
    <row r="816" spans="1:9" s="25" customFormat="1">
      <c r="A816"/>
      <c r="B816" s="63"/>
      <c r="C816"/>
      <c r="D816"/>
      <c r="E816" s="3"/>
      <c r="F816" s="3"/>
      <c r="G816" s="55"/>
      <c r="H816"/>
      <c r="I816"/>
    </row>
    <row r="817" spans="1:9" s="25" customFormat="1">
      <c r="A817"/>
      <c r="B817" s="63"/>
      <c r="C817"/>
      <c r="D817"/>
      <c r="E817" s="3"/>
      <c r="F817" s="3"/>
      <c r="G817" s="55"/>
      <c r="H817"/>
      <c r="I817"/>
    </row>
    <row r="818" spans="1:9" s="25" customFormat="1">
      <c r="A818"/>
      <c r="B818" s="63"/>
      <c r="C818"/>
      <c r="D818"/>
      <c r="E818" s="3"/>
      <c r="F818" s="3"/>
      <c r="G818" s="55"/>
      <c r="H818"/>
      <c r="I818"/>
    </row>
    <row r="819" spans="1:9" s="25" customFormat="1">
      <c r="A819"/>
      <c r="B819" s="63"/>
      <c r="C819"/>
      <c r="D819"/>
      <c r="E819" s="3"/>
      <c r="F819" s="3"/>
      <c r="G819" s="55"/>
      <c r="H819"/>
      <c r="I819"/>
    </row>
    <row r="820" spans="1:9" s="25" customFormat="1">
      <c r="A820"/>
      <c r="B820" s="63"/>
      <c r="C820"/>
      <c r="D820"/>
      <c r="E820" s="3"/>
      <c r="F820" s="3"/>
      <c r="G820" s="55"/>
      <c r="H820"/>
      <c r="I820"/>
    </row>
    <row r="821" spans="1:9" s="25" customFormat="1">
      <c r="A821"/>
      <c r="B821" s="63"/>
      <c r="C821"/>
      <c r="D821"/>
      <c r="E821" s="3"/>
      <c r="F821" s="3"/>
      <c r="G821" s="55"/>
      <c r="H821"/>
      <c r="I821"/>
    </row>
    <row r="822" spans="1:9" s="25" customFormat="1">
      <c r="A822"/>
      <c r="B822" s="63"/>
      <c r="C822"/>
      <c r="D822"/>
      <c r="E822" s="3"/>
      <c r="F822" s="3"/>
      <c r="G822" s="55"/>
      <c r="H822"/>
      <c r="I822"/>
    </row>
    <row r="823" spans="1:9" s="25" customFormat="1">
      <c r="A823"/>
      <c r="B823" s="63"/>
      <c r="C823"/>
      <c r="D823"/>
      <c r="E823" s="3"/>
      <c r="F823" s="3"/>
      <c r="G823" s="55"/>
      <c r="H823"/>
      <c r="I823"/>
    </row>
    <row r="824" spans="1:9" s="25" customFormat="1">
      <c r="A824"/>
      <c r="B824" s="63"/>
      <c r="C824"/>
      <c r="D824"/>
      <c r="E824" s="3"/>
      <c r="F824" s="3"/>
      <c r="G824" s="55"/>
      <c r="H824"/>
      <c r="I824"/>
    </row>
    <row r="825" spans="1:9" s="25" customFormat="1">
      <c r="A825"/>
      <c r="B825" s="63"/>
      <c r="C825"/>
      <c r="D825"/>
      <c r="E825" s="3"/>
      <c r="F825" s="3"/>
      <c r="G825" s="55"/>
      <c r="H825"/>
      <c r="I825"/>
    </row>
    <row r="826" spans="1:9" s="25" customFormat="1">
      <c r="A826"/>
      <c r="B826" s="63"/>
      <c r="C826"/>
      <c r="D826"/>
      <c r="E826" s="3"/>
      <c r="F826" s="3"/>
      <c r="G826" s="55"/>
      <c r="H826"/>
      <c r="I826"/>
    </row>
    <row r="827" spans="1:9" s="25" customFormat="1">
      <c r="A827"/>
      <c r="B827" s="63"/>
      <c r="C827"/>
      <c r="D827"/>
      <c r="E827" s="3"/>
      <c r="F827" s="3"/>
      <c r="G827" s="55"/>
      <c r="H827"/>
      <c r="I827"/>
    </row>
    <row r="828" spans="1:9" s="25" customFormat="1">
      <c r="A828"/>
      <c r="B828" s="63"/>
      <c r="C828"/>
      <c r="D828"/>
      <c r="E828" s="3"/>
      <c r="F828" s="3"/>
      <c r="G828" s="55"/>
      <c r="H828"/>
      <c r="I828"/>
    </row>
    <row r="829" spans="1:9" s="25" customFormat="1">
      <c r="A829"/>
      <c r="B829" s="63"/>
      <c r="C829"/>
      <c r="D829"/>
      <c r="E829" s="3"/>
      <c r="F829" s="3"/>
      <c r="G829" s="55"/>
      <c r="H829"/>
      <c r="I829"/>
    </row>
    <row r="830" spans="1:9" s="25" customFormat="1">
      <c r="A830"/>
      <c r="B830" s="63"/>
      <c r="C830"/>
      <c r="D830"/>
      <c r="E830" s="3"/>
      <c r="F830" s="3"/>
      <c r="G830" s="55"/>
      <c r="H830"/>
      <c r="I830"/>
    </row>
    <row r="831" spans="1:9" s="25" customFormat="1">
      <c r="A831"/>
      <c r="B831" s="63"/>
      <c r="C831"/>
      <c r="D831"/>
      <c r="E831" s="3"/>
      <c r="F831" s="3"/>
      <c r="G831" s="55"/>
      <c r="H831"/>
      <c r="I831"/>
    </row>
    <row r="832" spans="1:9" s="25" customFormat="1">
      <c r="A832"/>
      <c r="B832" s="63"/>
      <c r="C832"/>
      <c r="D832"/>
      <c r="E832" s="3"/>
      <c r="F832" s="3"/>
      <c r="G832" s="55"/>
      <c r="H832"/>
      <c r="I832"/>
    </row>
    <row r="833" spans="1:9" s="25" customFormat="1">
      <c r="A833"/>
      <c r="B833" s="63"/>
      <c r="C833"/>
      <c r="D833"/>
      <c r="E833" s="3"/>
      <c r="F833" s="3"/>
      <c r="G833" s="55"/>
      <c r="H833"/>
      <c r="I833"/>
    </row>
    <row r="834" spans="1:9" s="25" customFormat="1">
      <c r="A834"/>
      <c r="B834" s="63"/>
      <c r="C834"/>
      <c r="D834"/>
      <c r="E834" s="3"/>
      <c r="F834" s="3"/>
      <c r="G834" s="55"/>
      <c r="H834"/>
      <c r="I834"/>
    </row>
    <row r="835" spans="1:9" s="25" customFormat="1">
      <c r="A835"/>
      <c r="B835" s="63"/>
      <c r="C835"/>
      <c r="D835"/>
      <c r="E835" s="3"/>
      <c r="F835" s="3"/>
      <c r="G835" s="55"/>
      <c r="H835"/>
      <c r="I835"/>
    </row>
    <row r="836" spans="1:9" s="25" customFormat="1">
      <c r="A836"/>
      <c r="B836" s="63"/>
      <c r="C836"/>
      <c r="D836"/>
      <c r="E836" s="3"/>
      <c r="F836" s="3"/>
      <c r="G836" s="55"/>
      <c r="H836"/>
      <c r="I836"/>
    </row>
    <row r="837" spans="1:9" s="25" customFormat="1">
      <c r="A837"/>
      <c r="B837" s="63"/>
      <c r="C837"/>
      <c r="D837"/>
      <c r="E837" s="3"/>
      <c r="F837" s="3"/>
      <c r="G837" s="55"/>
      <c r="H837"/>
      <c r="I837"/>
    </row>
    <row r="838" spans="1:9" s="25" customFormat="1">
      <c r="A838"/>
      <c r="B838" s="63"/>
      <c r="C838"/>
      <c r="D838"/>
      <c r="E838" s="3"/>
      <c r="F838" s="3"/>
      <c r="G838" s="55"/>
      <c r="H838"/>
      <c r="I838"/>
    </row>
    <row r="839" spans="1:9" s="25" customFormat="1">
      <c r="A839"/>
      <c r="B839" s="63"/>
      <c r="C839"/>
      <c r="D839"/>
      <c r="E839" s="3"/>
      <c r="F839" s="3"/>
      <c r="G839" s="55"/>
      <c r="H839"/>
      <c r="I839"/>
    </row>
    <row r="840" spans="1:9" s="25" customFormat="1">
      <c r="A840"/>
      <c r="B840" s="63"/>
      <c r="C840"/>
      <c r="D840"/>
      <c r="E840" s="3"/>
      <c r="F840" s="3"/>
      <c r="G840" s="55"/>
      <c r="H840"/>
      <c r="I840"/>
    </row>
    <row r="841" spans="1:9" s="25" customFormat="1">
      <c r="A841"/>
      <c r="B841" s="63"/>
      <c r="C841"/>
      <c r="D841"/>
      <c r="E841" s="3"/>
      <c r="F841" s="3"/>
      <c r="G841" s="55"/>
      <c r="H841"/>
      <c r="I841"/>
    </row>
    <row r="842" spans="1:9" s="25" customFormat="1">
      <c r="A842"/>
      <c r="B842" s="63"/>
      <c r="C842"/>
      <c r="D842"/>
      <c r="E842" s="3"/>
      <c r="F842" s="3"/>
      <c r="G842" s="55"/>
      <c r="H842"/>
      <c r="I842"/>
    </row>
    <row r="843" spans="1:9" s="25" customFormat="1">
      <c r="A843"/>
      <c r="B843" s="63"/>
      <c r="C843"/>
      <c r="D843"/>
      <c r="E843" s="3"/>
      <c r="F843" s="3"/>
      <c r="G843" s="55"/>
      <c r="H843"/>
      <c r="I843"/>
    </row>
    <row r="844" spans="1:9" s="25" customFormat="1">
      <c r="A844"/>
      <c r="B844" s="63"/>
      <c r="C844"/>
      <c r="D844"/>
      <c r="E844" s="3"/>
      <c r="F844" s="3"/>
      <c r="G844" s="55"/>
      <c r="H844"/>
      <c r="I844"/>
    </row>
    <row r="845" spans="1:9" s="25" customFormat="1">
      <c r="A845"/>
      <c r="B845" s="63"/>
      <c r="C845"/>
      <c r="D845"/>
      <c r="E845" s="3"/>
      <c r="F845" s="3"/>
      <c r="G845" s="55"/>
      <c r="H845"/>
      <c r="I845"/>
    </row>
    <row r="846" spans="1:9" s="25" customFormat="1">
      <c r="A846"/>
      <c r="B846" s="63"/>
      <c r="C846"/>
      <c r="D846"/>
      <c r="E846" s="3"/>
      <c r="F846" s="3"/>
      <c r="G846" s="55"/>
      <c r="H846"/>
      <c r="I846"/>
    </row>
    <row r="847" spans="1:9" s="25" customFormat="1">
      <c r="A847"/>
      <c r="B847" s="63"/>
      <c r="C847"/>
      <c r="D847"/>
      <c r="E847" s="3"/>
      <c r="F847" s="3"/>
      <c r="G847" s="55"/>
      <c r="H847"/>
      <c r="I847"/>
    </row>
    <row r="848" spans="1:9" s="25" customFormat="1">
      <c r="A848"/>
      <c r="B848" s="63"/>
      <c r="C848"/>
      <c r="D848"/>
      <c r="E848" s="3"/>
      <c r="F848" s="3"/>
      <c r="G848" s="55"/>
      <c r="H848"/>
      <c r="I848"/>
    </row>
    <row r="849" spans="1:9" s="25" customFormat="1">
      <c r="A849"/>
      <c r="B849" s="63"/>
      <c r="C849"/>
      <c r="D849"/>
      <c r="E849" s="3"/>
      <c r="F849" s="3"/>
      <c r="G849" s="55"/>
      <c r="H849"/>
      <c r="I849"/>
    </row>
    <row r="850" spans="1:9" s="25" customFormat="1">
      <c r="A850"/>
      <c r="B850" s="63"/>
      <c r="C850"/>
      <c r="D850"/>
      <c r="E850" s="3"/>
      <c r="F850" s="3"/>
      <c r="G850" s="55"/>
      <c r="H850"/>
      <c r="I850"/>
    </row>
    <row r="851" spans="1:9" s="25" customFormat="1">
      <c r="A851"/>
      <c r="B851" s="63"/>
      <c r="C851"/>
      <c r="D851"/>
      <c r="E851" s="3"/>
      <c r="F851" s="3"/>
      <c r="G851" s="55"/>
      <c r="H851"/>
      <c r="I851"/>
    </row>
    <row r="852" spans="1:9" s="25" customFormat="1">
      <c r="A852"/>
      <c r="B852" s="63"/>
      <c r="C852"/>
      <c r="D852"/>
      <c r="E852" s="3"/>
      <c r="F852" s="3"/>
      <c r="G852" s="55"/>
      <c r="H852"/>
      <c r="I852"/>
    </row>
    <row r="853" spans="1:9" s="25" customFormat="1">
      <c r="A853"/>
      <c r="B853" s="63"/>
      <c r="C853"/>
      <c r="D853"/>
      <c r="E853" s="3"/>
      <c r="F853" s="3"/>
      <c r="G853" s="55"/>
      <c r="H853"/>
      <c r="I853"/>
    </row>
    <row r="854" spans="1:9" s="25" customFormat="1">
      <c r="A854"/>
      <c r="B854" s="63"/>
      <c r="C854"/>
      <c r="D854"/>
      <c r="E854" s="3"/>
      <c r="F854" s="3"/>
      <c r="G854" s="55"/>
      <c r="H854"/>
      <c r="I854"/>
    </row>
    <row r="855" spans="1:9" s="25" customFormat="1">
      <c r="A855"/>
      <c r="B855" s="63"/>
      <c r="C855"/>
      <c r="D855"/>
      <c r="E855" s="3"/>
      <c r="F855" s="3"/>
      <c r="G855" s="55"/>
      <c r="H855"/>
      <c r="I855"/>
    </row>
    <row r="856" spans="1:9" s="25" customFormat="1">
      <c r="A856"/>
      <c r="B856" s="63"/>
      <c r="C856"/>
      <c r="D856"/>
      <c r="E856" s="3"/>
      <c r="F856" s="3"/>
      <c r="G856" s="55"/>
      <c r="H856"/>
      <c r="I856"/>
    </row>
    <row r="857" spans="1:9" s="25" customFormat="1">
      <c r="A857"/>
      <c r="B857" s="63"/>
      <c r="C857"/>
      <c r="D857"/>
      <c r="E857" s="3"/>
      <c r="F857" s="3"/>
      <c r="G857" s="55"/>
      <c r="H857"/>
      <c r="I857"/>
    </row>
    <row r="858" spans="1:9" s="25" customFormat="1">
      <c r="A858"/>
      <c r="B858" s="63"/>
      <c r="C858"/>
      <c r="D858"/>
      <c r="E858" s="3"/>
      <c r="F858" s="3"/>
      <c r="G858" s="55"/>
      <c r="H858"/>
      <c r="I858"/>
    </row>
    <row r="859" spans="1:9" s="25" customFormat="1">
      <c r="A859"/>
      <c r="B859" s="63"/>
      <c r="C859"/>
      <c r="D859"/>
      <c r="E859" s="3"/>
      <c r="F859" s="3"/>
      <c r="G859" s="55"/>
      <c r="H859"/>
      <c r="I859"/>
    </row>
    <row r="860" spans="1:9" s="25" customFormat="1">
      <c r="A860"/>
      <c r="B860" s="63"/>
      <c r="C860"/>
      <c r="D860"/>
      <c r="E860" s="3"/>
      <c r="F860" s="3"/>
      <c r="G860" s="55"/>
      <c r="H860"/>
      <c r="I860"/>
    </row>
    <row r="861" spans="1:9" s="25" customFormat="1">
      <c r="A861"/>
      <c r="B861" s="63"/>
      <c r="C861"/>
      <c r="D861"/>
      <c r="E861" s="3"/>
      <c r="F861" s="3"/>
      <c r="G861" s="55"/>
      <c r="H861"/>
      <c r="I861"/>
    </row>
    <row r="862" spans="1:9" s="25" customFormat="1">
      <c r="A862"/>
      <c r="B862" s="63"/>
      <c r="C862"/>
      <c r="D862"/>
      <c r="E862" s="3"/>
      <c r="F862" s="3"/>
      <c r="G862" s="55"/>
      <c r="H862"/>
      <c r="I862"/>
    </row>
    <row r="863" spans="1:9" s="25" customFormat="1">
      <c r="A863"/>
      <c r="B863" s="63"/>
      <c r="C863"/>
      <c r="D863"/>
      <c r="E863" s="3"/>
      <c r="F863" s="3"/>
      <c r="G863" s="55"/>
      <c r="H863"/>
      <c r="I863"/>
    </row>
    <row r="864" spans="1:9" s="25" customFormat="1">
      <c r="A864"/>
      <c r="B864" s="63"/>
      <c r="C864"/>
      <c r="D864"/>
      <c r="E864" s="3"/>
      <c r="F864" s="3"/>
      <c r="G864" s="55"/>
      <c r="H864"/>
      <c r="I864"/>
    </row>
    <row r="865" spans="1:9" s="25" customFormat="1">
      <c r="A865"/>
      <c r="B865" s="63"/>
      <c r="C865"/>
      <c r="D865"/>
      <c r="E865" s="3"/>
      <c r="F865" s="3"/>
      <c r="G865" s="55"/>
      <c r="H865"/>
      <c r="I865"/>
    </row>
    <row r="866" spans="1:9" s="25" customFormat="1">
      <c r="A866"/>
      <c r="B866" s="63"/>
      <c r="C866"/>
      <c r="D866"/>
      <c r="E866" s="3"/>
      <c r="F866" s="3"/>
      <c r="G866" s="55"/>
      <c r="H866"/>
      <c r="I866"/>
    </row>
    <row r="867" spans="1:9" s="25" customFormat="1">
      <c r="A867"/>
      <c r="B867" s="63"/>
      <c r="C867"/>
      <c r="D867"/>
      <c r="E867" s="3"/>
      <c r="F867" s="3"/>
      <c r="G867" s="55"/>
      <c r="H867"/>
      <c r="I867"/>
    </row>
    <row r="868" spans="1:9" s="25" customFormat="1">
      <c r="A868"/>
      <c r="B868" s="63"/>
      <c r="C868"/>
      <c r="D868"/>
      <c r="E868" s="3"/>
      <c r="F868" s="3"/>
      <c r="G868" s="55"/>
      <c r="H868"/>
      <c r="I868"/>
    </row>
    <row r="869" spans="1:9" s="25" customFormat="1">
      <c r="A869"/>
      <c r="B869" s="63"/>
      <c r="C869"/>
      <c r="D869"/>
      <c r="E869" s="3"/>
      <c r="F869" s="3"/>
      <c r="G869" s="55"/>
      <c r="H869"/>
      <c r="I869"/>
    </row>
    <row r="870" spans="1:9" s="25" customFormat="1">
      <c r="A870"/>
      <c r="B870" s="63"/>
      <c r="C870"/>
      <c r="D870"/>
      <c r="E870" s="3"/>
      <c r="F870" s="3"/>
      <c r="G870" s="55"/>
      <c r="H870"/>
      <c r="I870"/>
    </row>
    <row r="871" spans="1:9" s="25" customFormat="1">
      <c r="A871"/>
      <c r="B871" s="63"/>
      <c r="C871"/>
      <c r="D871"/>
      <c r="E871" s="3"/>
      <c r="F871" s="3"/>
      <c r="G871" s="55"/>
      <c r="H871"/>
      <c r="I871"/>
    </row>
    <row r="872" spans="1:9" s="25" customFormat="1">
      <c r="A872"/>
      <c r="B872" s="63"/>
      <c r="C872"/>
      <c r="D872"/>
      <c r="E872" s="3"/>
      <c r="F872" s="3"/>
      <c r="G872" s="55"/>
      <c r="H872"/>
      <c r="I872"/>
    </row>
    <row r="873" spans="1:9" s="25" customFormat="1">
      <c r="A873"/>
      <c r="B873" s="63"/>
      <c r="C873"/>
      <c r="D873"/>
      <c r="E873" s="3"/>
      <c r="F873" s="3"/>
      <c r="G873" s="55"/>
      <c r="H873"/>
      <c r="I873"/>
    </row>
    <row r="874" spans="1:9" s="25" customFormat="1">
      <c r="A874"/>
      <c r="B874" s="63"/>
      <c r="C874"/>
      <c r="D874"/>
      <c r="E874" s="3"/>
      <c r="F874" s="3"/>
      <c r="G874" s="55"/>
      <c r="H874"/>
      <c r="I874"/>
    </row>
    <row r="875" spans="1:9" s="25" customFormat="1">
      <c r="A875"/>
      <c r="B875" s="63"/>
      <c r="C875"/>
      <c r="D875"/>
      <c r="E875" s="3"/>
      <c r="F875" s="3"/>
      <c r="G875" s="55"/>
      <c r="H875"/>
      <c r="I875"/>
    </row>
    <row r="876" spans="1:9" s="25" customFormat="1">
      <c r="A876"/>
      <c r="B876" s="63"/>
      <c r="C876"/>
      <c r="D876"/>
      <c r="E876" s="3"/>
      <c r="F876" s="3"/>
      <c r="G876" s="55"/>
      <c r="H876"/>
      <c r="I876"/>
    </row>
    <row r="877" spans="1:9" s="25" customFormat="1">
      <c r="A877"/>
      <c r="B877" s="63"/>
      <c r="C877"/>
      <c r="D877"/>
      <c r="E877" s="3"/>
      <c r="F877" s="3"/>
      <c r="G877" s="55"/>
      <c r="H877"/>
      <c r="I877"/>
    </row>
    <row r="878" spans="1:9" s="25" customFormat="1">
      <c r="A878"/>
      <c r="B878" s="63"/>
      <c r="C878"/>
      <c r="D878"/>
      <c r="E878" s="3"/>
      <c r="F878" s="3"/>
      <c r="G878" s="55"/>
      <c r="H878"/>
      <c r="I878"/>
    </row>
    <row r="879" spans="1:9" s="25" customFormat="1">
      <c r="A879"/>
      <c r="B879" s="63"/>
      <c r="C879"/>
      <c r="D879"/>
      <c r="E879" s="3"/>
      <c r="F879" s="3"/>
      <c r="G879" s="55"/>
      <c r="H879"/>
      <c r="I879"/>
    </row>
    <row r="880" spans="1:9" s="25" customFormat="1">
      <c r="A880"/>
      <c r="B880" s="63"/>
      <c r="C880"/>
      <c r="D880"/>
      <c r="E880" s="3"/>
      <c r="F880" s="3"/>
      <c r="G880" s="55"/>
      <c r="H880"/>
      <c r="I880"/>
    </row>
    <row r="881" spans="1:9" s="25" customFormat="1">
      <c r="A881"/>
      <c r="B881" s="63"/>
      <c r="C881"/>
      <c r="D881"/>
      <c r="E881" s="3"/>
      <c r="F881" s="3"/>
      <c r="G881" s="55"/>
      <c r="H881"/>
      <c r="I881"/>
    </row>
    <row r="882" spans="1:9" s="25" customFormat="1">
      <c r="A882"/>
      <c r="B882" s="63"/>
      <c r="C882"/>
      <c r="D882"/>
      <c r="E882" s="3"/>
      <c r="F882" s="3"/>
      <c r="G882" s="55"/>
      <c r="H882"/>
      <c r="I882"/>
    </row>
    <row r="883" spans="1:9" s="25" customFormat="1">
      <c r="A883"/>
      <c r="B883" s="63"/>
      <c r="C883"/>
      <c r="D883"/>
      <c r="E883" s="3"/>
      <c r="F883" s="3"/>
      <c r="G883" s="55"/>
      <c r="H883"/>
      <c r="I883"/>
    </row>
    <row r="884" spans="1:9" s="25" customFormat="1">
      <c r="A884"/>
      <c r="B884" s="63"/>
      <c r="C884"/>
      <c r="D884"/>
      <c r="E884" s="3"/>
      <c r="F884" s="3"/>
      <c r="G884" s="55"/>
      <c r="H884"/>
      <c r="I884"/>
    </row>
    <row r="885" spans="1:9" s="25" customFormat="1">
      <c r="A885"/>
      <c r="B885" s="63"/>
      <c r="C885"/>
      <c r="D885"/>
      <c r="E885" s="3"/>
      <c r="F885" s="3"/>
      <c r="G885" s="55"/>
      <c r="H885"/>
      <c r="I885"/>
    </row>
    <row r="886" spans="1:9" s="25" customFormat="1">
      <c r="A886"/>
      <c r="B886" s="63"/>
      <c r="C886"/>
      <c r="D886"/>
      <c r="E886" s="3"/>
      <c r="F886" s="3"/>
      <c r="G886" s="55"/>
      <c r="H886"/>
      <c r="I886"/>
    </row>
    <row r="887" spans="1:9" s="25" customFormat="1">
      <c r="A887"/>
      <c r="B887" s="63"/>
      <c r="C887"/>
      <c r="D887"/>
      <c r="E887" s="3"/>
      <c r="F887" s="3"/>
      <c r="G887" s="55"/>
      <c r="H887"/>
      <c r="I887"/>
    </row>
    <row r="888" spans="1:9" s="25" customFormat="1">
      <c r="A888"/>
      <c r="B888" s="63"/>
      <c r="C888"/>
      <c r="D888"/>
      <c r="E888" s="3"/>
      <c r="F888" s="3"/>
      <c r="G888" s="55"/>
      <c r="H888"/>
      <c r="I888"/>
    </row>
    <row r="889" spans="1:9" s="25" customFormat="1">
      <c r="A889"/>
      <c r="B889" s="63"/>
      <c r="C889"/>
      <c r="D889"/>
      <c r="E889" s="3"/>
      <c r="F889" s="3"/>
      <c r="G889" s="55"/>
      <c r="H889"/>
      <c r="I889"/>
    </row>
    <row r="890" spans="1:9" s="25" customFormat="1">
      <c r="A890"/>
      <c r="B890" s="63"/>
      <c r="C890"/>
      <c r="D890"/>
      <c r="E890" s="3"/>
      <c r="F890" s="3"/>
      <c r="G890" s="55"/>
      <c r="H890"/>
      <c r="I890"/>
    </row>
    <row r="891" spans="1:9" s="25" customFormat="1">
      <c r="A891"/>
      <c r="B891" s="63"/>
      <c r="C891"/>
      <c r="D891"/>
      <c r="E891" s="3"/>
      <c r="F891" s="3"/>
      <c r="G891" s="55"/>
      <c r="H891"/>
      <c r="I891"/>
    </row>
    <row r="892" spans="1:9" s="25" customFormat="1">
      <c r="A892"/>
      <c r="B892" s="63"/>
      <c r="C892"/>
      <c r="D892"/>
      <c r="E892" s="3"/>
      <c r="F892" s="3"/>
      <c r="G892" s="55"/>
      <c r="H892"/>
      <c r="I892"/>
    </row>
    <row r="893" spans="1:9" s="25" customFormat="1">
      <c r="A893"/>
      <c r="B893" s="63"/>
      <c r="C893"/>
      <c r="D893"/>
      <c r="E893" s="3"/>
      <c r="F893" s="3"/>
      <c r="G893" s="55"/>
      <c r="H893"/>
      <c r="I893"/>
    </row>
    <row r="894" spans="1:9" s="25" customFormat="1">
      <c r="A894"/>
      <c r="B894" s="63"/>
      <c r="C894"/>
      <c r="D894"/>
      <c r="E894" s="3"/>
      <c r="F894" s="3"/>
      <c r="G894" s="55"/>
      <c r="H894"/>
      <c r="I894"/>
    </row>
    <row r="895" spans="1:9" s="25" customFormat="1">
      <c r="A895"/>
      <c r="B895" s="63"/>
      <c r="C895"/>
      <c r="D895"/>
      <c r="E895" s="3"/>
      <c r="F895" s="3"/>
      <c r="G895" s="55"/>
      <c r="H895"/>
      <c r="I895"/>
    </row>
    <row r="896" spans="1:9" s="25" customFormat="1">
      <c r="A896"/>
      <c r="B896" s="63"/>
      <c r="C896"/>
      <c r="D896"/>
      <c r="E896" s="3"/>
      <c r="F896" s="3"/>
      <c r="G896" s="55"/>
      <c r="H896"/>
      <c r="I896"/>
    </row>
    <row r="897" spans="1:9" s="25" customFormat="1">
      <c r="A897"/>
      <c r="B897" s="63"/>
      <c r="C897"/>
      <c r="D897"/>
      <c r="E897" s="3"/>
      <c r="F897" s="3"/>
      <c r="G897" s="55"/>
      <c r="H897"/>
      <c r="I897"/>
    </row>
    <row r="898" spans="1:9" s="25" customFormat="1">
      <c r="A898"/>
      <c r="B898" s="63"/>
      <c r="C898"/>
      <c r="D898"/>
      <c r="E898" s="3"/>
      <c r="F898" s="3"/>
      <c r="G898" s="55"/>
      <c r="H898"/>
      <c r="I898"/>
    </row>
    <row r="899" spans="1:9" s="25" customFormat="1">
      <c r="A899"/>
      <c r="B899" s="63"/>
      <c r="C899"/>
      <c r="D899"/>
      <c r="E899" s="3"/>
      <c r="F899" s="3"/>
      <c r="G899" s="55"/>
      <c r="H899"/>
      <c r="I899"/>
    </row>
    <row r="900" spans="1:9" s="25" customFormat="1">
      <c r="A900"/>
      <c r="B900" s="63"/>
      <c r="C900"/>
      <c r="D900"/>
      <c r="E900" s="3"/>
      <c r="F900" s="3"/>
      <c r="G900" s="55"/>
      <c r="H900"/>
      <c r="I900"/>
    </row>
    <row r="901" spans="1:9" s="25" customFormat="1">
      <c r="A901"/>
      <c r="B901" s="63"/>
      <c r="C901"/>
      <c r="D901"/>
      <c r="E901" s="3"/>
      <c r="F901" s="3"/>
      <c r="G901" s="55"/>
      <c r="H901"/>
      <c r="I901"/>
    </row>
    <row r="902" spans="1:9" s="25" customFormat="1">
      <c r="A902"/>
      <c r="B902" s="63"/>
      <c r="C902"/>
      <c r="D902"/>
      <c r="E902" s="3"/>
      <c r="F902" s="3"/>
      <c r="G902" s="55"/>
      <c r="H902"/>
      <c r="I902"/>
    </row>
    <row r="903" spans="1:9" s="25" customFormat="1">
      <c r="A903"/>
      <c r="B903" s="63"/>
      <c r="C903"/>
      <c r="D903"/>
      <c r="E903" s="3"/>
      <c r="F903" s="3"/>
      <c r="G903" s="55"/>
      <c r="H903"/>
      <c r="I903"/>
    </row>
    <row r="904" spans="1:9" s="25" customFormat="1">
      <c r="A904"/>
      <c r="B904" s="63"/>
      <c r="C904"/>
      <c r="D904"/>
      <c r="E904" s="3"/>
      <c r="F904" s="3"/>
      <c r="G904" s="55"/>
      <c r="H904"/>
      <c r="I904"/>
    </row>
    <row r="905" spans="1:9" s="25" customFormat="1">
      <c r="A905"/>
      <c r="B905" s="63"/>
      <c r="C905"/>
      <c r="D905"/>
      <c r="E905" s="3"/>
      <c r="F905" s="3"/>
      <c r="G905" s="55"/>
      <c r="H905"/>
      <c r="I905"/>
    </row>
    <row r="906" spans="1:9" s="25" customFormat="1">
      <c r="A906"/>
      <c r="B906" s="63"/>
      <c r="C906"/>
      <c r="D906"/>
      <c r="E906" s="3"/>
      <c r="F906" s="3"/>
      <c r="G906" s="55"/>
      <c r="H906"/>
      <c r="I906"/>
    </row>
    <row r="907" spans="1:9" s="25" customFormat="1">
      <c r="A907"/>
      <c r="B907" s="63"/>
      <c r="C907"/>
      <c r="D907"/>
      <c r="E907" s="3"/>
      <c r="F907" s="3"/>
      <c r="G907" s="55"/>
      <c r="H907"/>
      <c r="I907"/>
    </row>
    <row r="908" spans="1:9" s="25" customFormat="1">
      <c r="A908"/>
      <c r="B908" s="63"/>
      <c r="C908"/>
      <c r="D908"/>
      <c r="E908" s="3"/>
      <c r="F908" s="3"/>
      <c r="G908" s="55"/>
      <c r="H908"/>
      <c r="I908"/>
    </row>
    <row r="909" spans="1:9" s="25" customFormat="1">
      <c r="A909"/>
      <c r="B909" s="63"/>
      <c r="C909"/>
      <c r="D909"/>
      <c r="E909" s="3"/>
      <c r="F909" s="3"/>
      <c r="G909" s="55"/>
      <c r="H909"/>
      <c r="I909"/>
    </row>
    <row r="910" spans="1:9" s="25" customFormat="1">
      <c r="A910"/>
      <c r="B910" s="63"/>
      <c r="C910"/>
      <c r="D910"/>
      <c r="E910" s="3"/>
      <c r="F910" s="3"/>
      <c r="G910" s="55"/>
      <c r="H910"/>
      <c r="I910"/>
    </row>
    <row r="911" spans="1:9" s="25" customFormat="1">
      <c r="A911"/>
      <c r="B911" s="63"/>
      <c r="C911"/>
      <c r="D911"/>
      <c r="E911" s="3"/>
      <c r="F911" s="3"/>
      <c r="G911" s="55"/>
      <c r="H911"/>
      <c r="I911"/>
    </row>
    <row r="912" spans="1:9" s="25" customFormat="1">
      <c r="A912"/>
      <c r="B912" s="63"/>
      <c r="C912"/>
      <c r="D912"/>
      <c r="E912" s="3"/>
      <c r="F912" s="3"/>
      <c r="G912" s="55"/>
      <c r="H912"/>
      <c r="I912"/>
    </row>
    <row r="913" spans="1:9" s="25" customFormat="1">
      <c r="A913"/>
      <c r="B913" s="63"/>
      <c r="C913"/>
      <c r="D913"/>
      <c r="E913" s="3"/>
      <c r="F913" s="3"/>
      <c r="G913" s="55"/>
      <c r="H913"/>
      <c r="I913"/>
    </row>
    <row r="914" spans="1:9" s="25" customFormat="1">
      <c r="A914"/>
      <c r="B914" s="63"/>
      <c r="C914"/>
      <c r="D914"/>
      <c r="E914" s="3"/>
      <c r="F914" s="3"/>
      <c r="G914" s="55"/>
      <c r="H914"/>
      <c r="I914"/>
    </row>
    <row r="915" spans="1:9" s="25" customFormat="1">
      <c r="A915"/>
      <c r="B915" s="63"/>
      <c r="C915"/>
      <c r="D915"/>
      <c r="E915" s="3"/>
      <c r="F915" s="3"/>
      <c r="G915" s="55"/>
      <c r="H915"/>
      <c r="I915"/>
    </row>
    <row r="916" spans="1:9" s="25" customFormat="1">
      <c r="A916"/>
      <c r="B916" s="63"/>
      <c r="C916"/>
      <c r="D916"/>
      <c r="E916" s="3"/>
      <c r="F916" s="3"/>
      <c r="G916" s="55"/>
      <c r="H916"/>
      <c r="I916"/>
    </row>
    <row r="917" spans="1:9" s="25" customFormat="1">
      <c r="A917"/>
      <c r="B917" s="63"/>
      <c r="C917"/>
      <c r="D917"/>
      <c r="E917" s="3"/>
      <c r="F917" s="3"/>
      <c r="G917" s="55"/>
      <c r="H917"/>
      <c r="I917"/>
    </row>
    <row r="918" spans="1:9" s="25" customFormat="1">
      <c r="A918"/>
      <c r="B918" s="63"/>
      <c r="C918"/>
      <c r="D918"/>
      <c r="E918" s="3"/>
      <c r="F918" s="3"/>
      <c r="G918" s="55"/>
      <c r="H918"/>
      <c r="I918"/>
    </row>
    <row r="919" spans="1:9" s="25" customFormat="1">
      <c r="A919"/>
      <c r="B919" s="63"/>
      <c r="C919"/>
      <c r="D919"/>
      <c r="E919" s="3"/>
      <c r="F919" s="3"/>
      <c r="G919" s="55"/>
      <c r="H919"/>
      <c r="I919"/>
    </row>
    <row r="920" spans="1:9" s="25" customFormat="1">
      <c r="A920"/>
      <c r="B920" s="63"/>
      <c r="C920"/>
      <c r="D920"/>
      <c r="E920" s="3"/>
      <c r="F920" s="3"/>
      <c r="G920" s="55"/>
      <c r="H920"/>
      <c r="I920"/>
    </row>
    <row r="921" spans="1:9" s="25" customFormat="1">
      <c r="A921"/>
      <c r="B921" s="63"/>
      <c r="C921"/>
      <c r="D921"/>
      <c r="E921" s="3"/>
      <c r="F921" s="3"/>
      <c r="G921" s="55"/>
      <c r="H921"/>
      <c r="I921"/>
    </row>
    <row r="922" spans="1:9" s="25" customFormat="1">
      <c r="A922"/>
      <c r="B922" s="63"/>
      <c r="C922"/>
      <c r="D922"/>
      <c r="E922" s="3"/>
      <c r="F922" s="3"/>
      <c r="G922" s="55"/>
      <c r="H922"/>
      <c r="I922"/>
    </row>
    <row r="923" spans="1:9" s="25" customFormat="1">
      <c r="A923"/>
      <c r="B923" s="63"/>
      <c r="C923"/>
      <c r="D923"/>
      <c r="E923" s="3"/>
      <c r="F923" s="3"/>
      <c r="G923" s="55"/>
      <c r="H923"/>
      <c r="I923"/>
    </row>
    <row r="924" spans="1:9" s="25" customFormat="1">
      <c r="A924"/>
      <c r="B924" s="63"/>
      <c r="C924"/>
      <c r="D924"/>
      <c r="E924" s="3"/>
      <c r="F924" s="3"/>
      <c r="G924" s="55"/>
      <c r="H924"/>
      <c r="I924"/>
    </row>
    <row r="925" spans="1:9" s="25" customFormat="1">
      <c r="A925"/>
      <c r="B925" s="63"/>
      <c r="C925"/>
      <c r="D925"/>
      <c r="E925" s="3"/>
      <c r="F925" s="3"/>
      <c r="G925" s="55"/>
      <c r="H925"/>
      <c r="I925"/>
    </row>
    <row r="926" spans="1:9" s="25" customFormat="1">
      <c r="A926"/>
      <c r="B926" s="63"/>
      <c r="C926"/>
      <c r="D926"/>
      <c r="E926" s="3"/>
      <c r="F926" s="3"/>
      <c r="G926" s="55"/>
      <c r="H926"/>
      <c r="I926"/>
    </row>
    <row r="927" spans="1:9" s="25" customFormat="1">
      <c r="A927"/>
      <c r="B927" s="63"/>
      <c r="C927"/>
      <c r="D927"/>
      <c r="E927" s="3"/>
      <c r="F927" s="3"/>
      <c r="G927" s="55"/>
      <c r="H927"/>
      <c r="I927"/>
    </row>
    <row r="928" spans="1:9" s="25" customFormat="1">
      <c r="A928"/>
      <c r="B928" s="63"/>
      <c r="C928"/>
      <c r="D928"/>
      <c r="E928" s="3"/>
      <c r="F928" s="3"/>
      <c r="G928" s="55"/>
      <c r="H928"/>
      <c r="I928"/>
    </row>
    <row r="929" spans="1:9" s="25" customFormat="1">
      <c r="A929"/>
      <c r="B929" s="63"/>
      <c r="C929"/>
      <c r="D929"/>
      <c r="E929" s="3"/>
      <c r="F929" s="3"/>
      <c r="G929" s="55"/>
      <c r="H929"/>
      <c r="I929"/>
    </row>
    <row r="930" spans="1:9" s="25" customFormat="1">
      <c r="A930"/>
      <c r="B930" s="63"/>
      <c r="C930"/>
      <c r="D930"/>
      <c r="E930" s="3"/>
      <c r="F930" s="3"/>
      <c r="G930" s="55"/>
      <c r="H930"/>
      <c r="I930"/>
    </row>
    <row r="931" spans="1:9" s="25" customFormat="1">
      <c r="A931"/>
      <c r="B931" s="63"/>
      <c r="C931"/>
      <c r="D931"/>
      <c r="E931" s="3"/>
      <c r="F931" s="3"/>
      <c r="G931" s="55"/>
      <c r="H931"/>
      <c r="I931"/>
    </row>
    <row r="932" spans="1:9" s="25" customFormat="1">
      <c r="A932"/>
      <c r="B932" s="63"/>
      <c r="C932"/>
      <c r="D932"/>
      <c r="E932" s="3"/>
      <c r="F932" s="3"/>
      <c r="G932" s="55"/>
      <c r="H932"/>
      <c r="I932"/>
    </row>
    <row r="933" spans="1:9" s="25" customFormat="1">
      <c r="A933"/>
      <c r="B933" s="63"/>
      <c r="C933"/>
      <c r="D933"/>
      <c r="E933" s="3"/>
      <c r="F933" s="3"/>
      <c r="G933" s="55"/>
      <c r="H933"/>
      <c r="I933"/>
    </row>
    <row r="934" spans="1:9" s="25" customFormat="1">
      <c r="A934"/>
      <c r="B934" s="63"/>
      <c r="C934"/>
      <c r="D934"/>
      <c r="E934" s="3"/>
      <c r="F934" s="3"/>
      <c r="G934" s="55"/>
      <c r="H934"/>
      <c r="I934"/>
    </row>
    <row r="935" spans="1:9" s="25" customFormat="1">
      <c r="A935"/>
      <c r="B935" s="63"/>
      <c r="C935"/>
      <c r="D935"/>
      <c r="E935" s="3"/>
      <c r="F935" s="3"/>
      <c r="G935" s="55"/>
      <c r="H935"/>
      <c r="I935"/>
    </row>
    <row r="936" spans="1:9" s="25" customFormat="1">
      <c r="A936"/>
      <c r="B936" s="63"/>
      <c r="C936"/>
      <c r="D936"/>
      <c r="E936" s="3"/>
      <c r="F936" s="3"/>
      <c r="G936" s="55"/>
      <c r="H936"/>
      <c r="I936"/>
    </row>
    <row r="937" spans="1:9" s="25" customFormat="1">
      <c r="A937"/>
      <c r="B937" s="63"/>
      <c r="C937"/>
      <c r="D937"/>
      <c r="E937" s="3"/>
      <c r="F937" s="3"/>
      <c r="G937" s="55"/>
      <c r="H937"/>
      <c r="I937"/>
    </row>
    <row r="938" spans="1:9" s="25" customFormat="1">
      <c r="A938"/>
      <c r="B938" s="63"/>
      <c r="C938"/>
      <c r="D938"/>
      <c r="E938" s="3"/>
      <c r="F938" s="3"/>
      <c r="G938" s="55"/>
      <c r="H938"/>
      <c r="I938"/>
    </row>
    <row r="939" spans="1:9" s="25" customFormat="1">
      <c r="A939"/>
      <c r="B939" s="63"/>
      <c r="C939"/>
      <c r="D939"/>
      <c r="E939" s="3"/>
      <c r="F939" s="3"/>
      <c r="G939" s="55"/>
      <c r="H939"/>
      <c r="I939"/>
    </row>
    <row r="940" spans="1:9" s="25" customFormat="1">
      <c r="A940"/>
      <c r="B940" s="63"/>
      <c r="C940"/>
      <c r="D940"/>
      <c r="E940" s="3"/>
      <c r="F940" s="3"/>
      <c r="G940" s="55"/>
      <c r="H940"/>
      <c r="I940"/>
    </row>
    <row r="941" spans="1:9" s="25" customFormat="1">
      <c r="A941"/>
      <c r="B941" s="63"/>
      <c r="C941"/>
      <c r="D941"/>
      <c r="E941" s="3"/>
      <c r="F941" s="3"/>
      <c r="G941" s="55"/>
      <c r="H941"/>
      <c r="I941"/>
    </row>
    <row r="942" spans="1:9" s="25" customFormat="1">
      <c r="A942"/>
      <c r="B942" s="63"/>
      <c r="C942"/>
      <c r="D942"/>
      <c r="E942" s="3"/>
      <c r="F942" s="3"/>
      <c r="G942" s="55"/>
      <c r="H942"/>
      <c r="I942"/>
    </row>
    <row r="943" spans="1:9" s="25" customFormat="1">
      <c r="A943"/>
      <c r="B943" s="63"/>
      <c r="C943"/>
      <c r="D943"/>
      <c r="E943" s="3"/>
      <c r="F943" s="3"/>
      <c r="G943" s="55"/>
      <c r="H943"/>
      <c r="I943"/>
    </row>
    <row r="944" spans="1:9" s="25" customFormat="1">
      <c r="A944"/>
      <c r="B944" s="63"/>
      <c r="C944"/>
      <c r="D944"/>
      <c r="E944" s="3"/>
      <c r="F944" s="3"/>
      <c r="G944" s="55"/>
      <c r="H944"/>
      <c r="I944"/>
    </row>
    <row r="945" spans="1:9" s="25" customFormat="1">
      <c r="A945"/>
      <c r="B945" s="63"/>
      <c r="C945"/>
      <c r="D945"/>
      <c r="E945" s="3"/>
      <c r="F945" s="3"/>
      <c r="G945" s="55"/>
      <c r="H945"/>
      <c r="I945"/>
    </row>
    <row r="946" spans="1:9" s="25" customFormat="1">
      <c r="A946"/>
      <c r="B946" s="63"/>
      <c r="C946"/>
      <c r="D946"/>
      <c r="E946" s="3"/>
      <c r="F946" s="3"/>
      <c r="G946" s="55"/>
      <c r="H946"/>
      <c r="I946"/>
    </row>
    <row r="947" spans="1:9" s="25" customFormat="1">
      <c r="A947"/>
      <c r="B947" s="63"/>
      <c r="C947"/>
      <c r="D947"/>
      <c r="E947" s="3"/>
      <c r="F947" s="3"/>
      <c r="G947" s="55"/>
      <c r="H947"/>
      <c r="I947"/>
    </row>
    <row r="948" spans="1:9" s="25" customFormat="1">
      <c r="A948"/>
      <c r="B948" s="63"/>
      <c r="C948"/>
      <c r="D948"/>
      <c r="E948" s="3"/>
      <c r="F948" s="3"/>
      <c r="G948" s="55"/>
      <c r="H948"/>
      <c r="I948"/>
    </row>
    <row r="949" spans="1:9" s="25" customFormat="1">
      <c r="A949"/>
      <c r="B949" s="63"/>
      <c r="C949"/>
      <c r="D949"/>
      <c r="E949" s="3"/>
      <c r="F949" s="3"/>
      <c r="G949" s="55"/>
      <c r="H949"/>
      <c r="I949"/>
    </row>
    <row r="950" spans="1:9" s="25" customFormat="1">
      <c r="A950"/>
      <c r="B950" s="63"/>
      <c r="C950"/>
      <c r="D950"/>
      <c r="E950" s="3"/>
      <c r="F950" s="3"/>
      <c r="G950" s="55"/>
      <c r="H950"/>
      <c r="I950"/>
    </row>
    <row r="951" spans="1:9" s="25" customFormat="1">
      <c r="A951"/>
      <c r="B951" s="63"/>
      <c r="C951"/>
      <c r="D951"/>
      <c r="E951" s="3"/>
      <c r="F951" s="3"/>
      <c r="G951" s="55"/>
      <c r="H951"/>
      <c r="I951"/>
    </row>
    <row r="952" spans="1:9" s="25" customFormat="1">
      <c r="A952"/>
      <c r="B952" s="63"/>
      <c r="C952"/>
      <c r="D952"/>
      <c r="E952" s="3"/>
      <c r="F952" s="3"/>
      <c r="G952" s="55"/>
      <c r="H952"/>
      <c r="I952"/>
    </row>
    <row r="953" spans="1:9" s="25" customFormat="1">
      <c r="A953"/>
      <c r="B953" s="63"/>
      <c r="C953"/>
      <c r="D953"/>
      <c r="E953" s="3"/>
      <c r="F953" s="3"/>
      <c r="G953" s="55"/>
      <c r="H953"/>
      <c r="I953"/>
    </row>
    <row r="954" spans="1:9" s="25" customFormat="1">
      <c r="A954"/>
      <c r="B954" s="63"/>
      <c r="C954"/>
      <c r="D954"/>
      <c r="E954" s="3"/>
      <c r="F954" s="3"/>
      <c r="G954" s="55"/>
      <c r="H954"/>
      <c r="I954"/>
    </row>
    <row r="955" spans="1:9" s="25" customFormat="1">
      <c r="A955"/>
      <c r="B955" s="63"/>
      <c r="C955"/>
      <c r="D955"/>
      <c r="E955" s="3"/>
      <c r="F955" s="3"/>
      <c r="G955" s="55"/>
      <c r="H955"/>
      <c r="I955"/>
    </row>
    <row r="956" spans="1:9" s="25" customFormat="1">
      <c r="A956"/>
      <c r="B956" s="63"/>
      <c r="C956"/>
      <c r="D956"/>
      <c r="E956" s="3"/>
      <c r="F956" s="3"/>
      <c r="G956" s="55"/>
      <c r="H956"/>
      <c r="I956"/>
    </row>
    <row r="957" spans="1:9" s="25" customFormat="1">
      <c r="A957"/>
      <c r="B957" s="63"/>
      <c r="C957"/>
      <c r="D957"/>
      <c r="E957" s="3"/>
      <c r="F957" s="3"/>
      <c r="G957" s="55"/>
      <c r="H957"/>
      <c r="I957"/>
    </row>
    <row r="958" spans="1:9" s="25" customFormat="1">
      <c r="A958"/>
      <c r="B958" s="63"/>
      <c r="C958"/>
      <c r="D958"/>
      <c r="E958" s="3"/>
      <c r="F958" s="3"/>
      <c r="G958" s="55"/>
      <c r="H958"/>
      <c r="I958"/>
    </row>
    <row r="959" spans="1:9" s="25" customFormat="1">
      <c r="A959"/>
      <c r="B959" s="63"/>
      <c r="C959"/>
      <c r="D959"/>
      <c r="E959" s="3"/>
      <c r="F959" s="3"/>
      <c r="G959" s="55"/>
      <c r="H959"/>
      <c r="I959"/>
    </row>
    <row r="960" spans="1:9" s="25" customFormat="1">
      <c r="A960"/>
      <c r="B960" s="63"/>
      <c r="C960"/>
      <c r="D960"/>
      <c r="E960" s="3"/>
      <c r="F960" s="3"/>
      <c r="G960" s="55"/>
      <c r="H960"/>
      <c r="I960"/>
    </row>
    <row r="961" spans="1:9" s="25" customFormat="1">
      <c r="A961"/>
      <c r="B961" s="63"/>
      <c r="C961"/>
      <c r="D961"/>
      <c r="E961" s="3"/>
      <c r="F961" s="3"/>
      <c r="G961" s="55"/>
      <c r="H961"/>
      <c r="I961"/>
    </row>
    <row r="962" spans="1:9" s="25" customFormat="1">
      <c r="A962"/>
      <c r="B962" s="63"/>
      <c r="C962"/>
      <c r="D962"/>
      <c r="E962" s="3"/>
      <c r="F962" s="3"/>
      <c r="G962" s="55"/>
      <c r="H962"/>
      <c r="I962"/>
    </row>
    <row r="963" spans="1:9" s="25" customFormat="1">
      <c r="A963"/>
      <c r="B963" s="63"/>
      <c r="C963"/>
      <c r="D963"/>
      <c r="E963" s="3"/>
      <c r="F963" s="3"/>
      <c r="G963" s="55"/>
      <c r="H963"/>
      <c r="I963"/>
    </row>
    <row r="964" spans="1:9" s="25" customFormat="1">
      <c r="A964"/>
      <c r="B964" s="63"/>
      <c r="C964"/>
      <c r="D964"/>
      <c r="E964" s="3"/>
      <c r="F964" s="3"/>
      <c r="G964" s="55"/>
      <c r="H964"/>
      <c r="I964"/>
    </row>
    <row r="965" spans="1:9" s="25" customFormat="1">
      <c r="A965"/>
      <c r="B965" s="63"/>
      <c r="C965"/>
      <c r="D965"/>
      <c r="E965" s="3"/>
      <c r="F965" s="3"/>
      <c r="G965" s="55"/>
      <c r="H965"/>
      <c r="I965"/>
    </row>
    <row r="966" spans="1:9" s="25" customFormat="1">
      <c r="A966"/>
      <c r="B966" s="63"/>
      <c r="C966"/>
      <c r="D966"/>
      <c r="E966" s="3"/>
      <c r="F966" s="3"/>
      <c r="G966" s="55"/>
      <c r="H966"/>
      <c r="I966"/>
    </row>
    <row r="967" spans="1:9" s="25" customFormat="1">
      <c r="A967"/>
      <c r="B967" s="63"/>
      <c r="C967"/>
      <c r="D967"/>
      <c r="E967" s="3"/>
      <c r="F967" s="3"/>
      <c r="G967" s="55"/>
      <c r="H967"/>
      <c r="I967"/>
    </row>
    <row r="968" spans="1:9" s="25" customFormat="1">
      <c r="A968"/>
      <c r="B968" s="63"/>
      <c r="C968"/>
      <c r="D968"/>
      <c r="E968" s="3"/>
      <c r="F968" s="3"/>
      <c r="G968" s="55"/>
      <c r="H968"/>
      <c r="I968"/>
    </row>
    <row r="969" spans="1:9" s="25" customFormat="1">
      <c r="A969"/>
      <c r="B969" s="63"/>
      <c r="C969"/>
      <c r="D969"/>
      <c r="E969" s="3"/>
      <c r="F969" s="3"/>
      <c r="G969" s="55"/>
      <c r="H969"/>
      <c r="I969"/>
    </row>
    <row r="970" spans="1:9" s="25" customFormat="1">
      <c r="A970"/>
      <c r="B970" s="63"/>
      <c r="C970"/>
      <c r="D970"/>
      <c r="E970" s="3"/>
      <c r="F970" s="3"/>
      <c r="G970" s="55"/>
      <c r="H970"/>
      <c r="I970"/>
    </row>
    <row r="971" spans="1:9" s="25" customFormat="1">
      <c r="A971"/>
      <c r="B971" s="63"/>
      <c r="C971"/>
      <c r="D971"/>
      <c r="E971" s="3"/>
      <c r="F971" s="3"/>
      <c r="G971" s="55"/>
      <c r="H971"/>
      <c r="I971"/>
    </row>
    <row r="972" spans="1:9" s="25" customFormat="1">
      <c r="A972"/>
      <c r="B972" s="63"/>
      <c r="C972"/>
      <c r="D972"/>
      <c r="E972" s="3"/>
      <c r="F972" s="3"/>
      <c r="G972" s="55"/>
      <c r="H972"/>
      <c r="I972"/>
    </row>
    <row r="973" spans="1:9" s="25" customFormat="1">
      <c r="A973"/>
      <c r="B973" s="63"/>
      <c r="C973"/>
      <c r="D973"/>
      <c r="E973" s="3"/>
      <c r="F973" s="3"/>
      <c r="G973" s="55"/>
      <c r="H973"/>
      <c r="I973"/>
    </row>
    <row r="974" spans="1:9" s="25" customFormat="1">
      <c r="A974"/>
      <c r="B974" s="63"/>
      <c r="C974"/>
      <c r="D974"/>
      <c r="E974" s="3"/>
      <c r="F974" s="3"/>
      <c r="G974" s="55"/>
      <c r="H974"/>
      <c r="I974"/>
    </row>
    <row r="975" spans="1:9" s="25" customFormat="1">
      <c r="A975"/>
      <c r="B975" s="63"/>
      <c r="C975"/>
      <c r="D975"/>
      <c r="E975" s="3"/>
      <c r="F975" s="3"/>
      <c r="G975" s="55"/>
      <c r="H975"/>
      <c r="I975"/>
    </row>
    <row r="976" spans="1:9" s="25" customFormat="1">
      <c r="A976"/>
      <c r="B976" s="63"/>
      <c r="C976"/>
      <c r="D976"/>
      <c r="E976" s="3"/>
      <c r="F976" s="3"/>
      <c r="G976" s="55"/>
      <c r="H976"/>
      <c r="I976"/>
    </row>
    <row r="977" spans="1:9" s="25" customFormat="1">
      <c r="A977"/>
      <c r="B977" s="63"/>
      <c r="C977"/>
      <c r="D977"/>
      <c r="E977" s="3"/>
      <c r="F977" s="3"/>
      <c r="G977" s="55"/>
      <c r="H977"/>
      <c r="I977"/>
    </row>
    <row r="978" spans="1:9" s="25" customFormat="1">
      <c r="A978"/>
      <c r="B978" s="63"/>
      <c r="C978"/>
      <c r="D978"/>
      <c r="E978" s="3"/>
      <c r="F978" s="3"/>
      <c r="G978" s="55"/>
      <c r="H978"/>
      <c r="I978"/>
    </row>
    <row r="979" spans="1:9" s="25" customFormat="1">
      <c r="A979"/>
      <c r="B979" s="63"/>
      <c r="C979"/>
      <c r="D979"/>
      <c r="E979" s="3"/>
      <c r="F979" s="3"/>
      <c r="G979" s="55"/>
      <c r="H979"/>
      <c r="I979"/>
    </row>
    <row r="980" spans="1:9" s="25" customFormat="1">
      <c r="A980"/>
      <c r="B980" s="63"/>
      <c r="C980"/>
      <c r="D980"/>
      <c r="E980" s="3"/>
      <c r="F980" s="3"/>
      <c r="G980" s="55"/>
      <c r="H980"/>
      <c r="I980"/>
    </row>
    <row r="981" spans="1:9" s="25" customFormat="1">
      <c r="A981"/>
      <c r="B981" s="63"/>
      <c r="C981"/>
      <c r="D981"/>
      <c r="E981" s="3"/>
      <c r="F981" s="3"/>
      <c r="G981" s="55"/>
      <c r="H981"/>
      <c r="I981"/>
    </row>
    <row r="982" spans="1:9" s="25" customFormat="1">
      <c r="A982"/>
      <c r="B982" s="63"/>
      <c r="C982"/>
      <c r="D982"/>
      <c r="E982" s="3"/>
      <c r="F982" s="3"/>
      <c r="G982" s="55"/>
      <c r="H982"/>
      <c r="I982"/>
    </row>
    <row r="983" spans="1:9" s="25" customFormat="1">
      <c r="A983"/>
      <c r="B983" s="63"/>
      <c r="C983"/>
      <c r="D983"/>
      <c r="E983" s="3"/>
      <c r="F983" s="3"/>
      <c r="G983" s="55"/>
      <c r="H983"/>
      <c r="I983"/>
    </row>
    <row r="984" spans="1:9" s="25" customFormat="1">
      <c r="A984"/>
      <c r="B984" s="63"/>
      <c r="C984"/>
      <c r="D984"/>
      <c r="E984" s="3"/>
      <c r="F984" s="3"/>
      <c r="G984" s="55"/>
      <c r="H984"/>
      <c r="I984"/>
    </row>
    <row r="985" spans="1:9" s="25" customFormat="1">
      <c r="A985"/>
      <c r="B985" s="63"/>
      <c r="C985"/>
      <c r="D985"/>
      <c r="E985" s="3"/>
      <c r="F985" s="3"/>
      <c r="G985" s="55"/>
      <c r="H985"/>
      <c r="I985"/>
    </row>
    <row r="986" spans="1:9" s="25" customFormat="1">
      <c r="A986"/>
      <c r="B986" s="63"/>
      <c r="C986"/>
      <c r="D986"/>
      <c r="E986" s="3"/>
      <c r="F986" s="3"/>
      <c r="G986" s="55"/>
      <c r="H986"/>
      <c r="I986"/>
    </row>
    <row r="987" spans="1:9" s="25" customFormat="1">
      <c r="A987"/>
      <c r="B987" s="63"/>
      <c r="C987"/>
      <c r="D987"/>
      <c r="E987" s="3"/>
      <c r="F987" s="3"/>
      <c r="G987" s="55"/>
      <c r="H987"/>
      <c r="I987"/>
    </row>
    <row r="988" spans="1:9" s="25" customFormat="1">
      <c r="A988"/>
      <c r="B988" s="63"/>
      <c r="C988"/>
      <c r="D988"/>
      <c r="E988" s="3"/>
      <c r="F988" s="3"/>
      <c r="G988" s="55"/>
      <c r="H988"/>
      <c r="I988"/>
    </row>
    <row r="989" spans="1:9" s="25" customFormat="1">
      <c r="A989"/>
      <c r="B989" s="63"/>
      <c r="C989"/>
      <c r="D989"/>
      <c r="E989" s="3"/>
      <c r="F989" s="3"/>
      <c r="G989" s="55"/>
      <c r="H989"/>
      <c r="I989"/>
    </row>
    <row r="990" spans="1:9" s="25" customFormat="1">
      <c r="A990"/>
      <c r="B990" s="63"/>
      <c r="C990"/>
      <c r="D990"/>
      <c r="E990" s="3"/>
      <c r="F990" s="3"/>
      <c r="G990" s="55"/>
      <c r="H990"/>
      <c r="I990"/>
    </row>
    <row r="991" spans="1:9" s="25" customFormat="1">
      <c r="A991"/>
      <c r="B991" s="63"/>
      <c r="C991"/>
      <c r="D991"/>
      <c r="E991" s="3"/>
      <c r="F991" s="3"/>
      <c r="G991" s="55"/>
      <c r="H991"/>
      <c r="I991"/>
    </row>
    <row r="992" spans="1:9" s="25" customFormat="1">
      <c r="A992"/>
      <c r="B992" s="63"/>
      <c r="C992"/>
      <c r="D992"/>
      <c r="E992" s="3"/>
      <c r="F992" s="3"/>
      <c r="G992" s="55"/>
      <c r="H992"/>
      <c r="I992"/>
    </row>
    <row r="993" spans="1:9" s="25" customFormat="1">
      <c r="A993"/>
      <c r="B993" s="63"/>
      <c r="C993"/>
      <c r="D993"/>
      <c r="E993" s="3"/>
      <c r="F993" s="3"/>
      <c r="G993" s="55"/>
      <c r="H993"/>
      <c r="I993"/>
    </row>
    <row r="994" spans="1:9" s="25" customFormat="1">
      <c r="A994"/>
      <c r="B994" s="63"/>
      <c r="C994"/>
      <c r="D994"/>
      <c r="E994" s="3"/>
      <c r="F994" s="3"/>
      <c r="G994" s="55"/>
      <c r="H994"/>
      <c r="I994"/>
    </row>
    <row r="995" spans="1:9" s="25" customFormat="1">
      <c r="A995"/>
      <c r="B995" s="63"/>
      <c r="C995"/>
      <c r="D995"/>
      <c r="E995" s="3"/>
      <c r="F995" s="3"/>
      <c r="G995" s="55"/>
      <c r="H995"/>
      <c r="I995"/>
    </row>
    <row r="996" spans="1:9" s="25" customFormat="1">
      <c r="A996"/>
      <c r="B996" s="63"/>
      <c r="C996"/>
      <c r="D996"/>
      <c r="E996" s="3"/>
      <c r="F996" s="3"/>
      <c r="G996" s="55"/>
      <c r="H996"/>
      <c r="I996"/>
    </row>
    <row r="997" spans="1:9" s="25" customFormat="1">
      <c r="A997"/>
      <c r="B997" s="63"/>
      <c r="C997"/>
      <c r="D997"/>
      <c r="E997" s="3"/>
      <c r="F997" s="3"/>
      <c r="G997" s="55"/>
      <c r="H997"/>
      <c r="I997"/>
    </row>
    <row r="998" spans="1:9" s="25" customFormat="1">
      <c r="A998"/>
      <c r="B998" s="63"/>
      <c r="C998"/>
      <c r="D998"/>
      <c r="E998" s="3"/>
      <c r="F998" s="3"/>
      <c r="G998" s="55"/>
      <c r="H998"/>
      <c r="I998"/>
    </row>
    <row r="999" spans="1:9" s="25" customFormat="1">
      <c r="A999"/>
      <c r="B999" s="63"/>
      <c r="C999"/>
      <c r="D999"/>
      <c r="E999" s="3"/>
      <c r="F999" s="3"/>
      <c r="G999" s="55"/>
      <c r="H999"/>
      <c r="I999"/>
    </row>
    <row r="1000" spans="1:9" s="25" customFormat="1">
      <c r="A1000"/>
      <c r="B1000" s="63"/>
      <c r="C1000"/>
      <c r="D1000"/>
      <c r="E1000" s="3"/>
      <c r="F1000" s="3"/>
      <c r="G1000" s="55"/>
      <c r="H1000"/>
      <c r="I1000"/>
    </row>
    <row r="1001" spans="1:9" s="25" customFormat="1">
      <c r="A1001"/>
      <c r="B1001" s="63"/>
      <c r="C1001"/>
      <c r="D1001"/>
      <c r="E1001" s="3"/>
      <c r="F1001" s="3"/>
      <c r="G1001" s="55"/>
      <c r="H1001"/>
      <c r="I1001"/>
    </row>
    <row r="1002" spans="1:9" s="25" customFormat="1">
      <c r="A1002"/>
      <c r="B1002" s="63"/>
      <c r="C1002"/>
      <c r="D1002"/>
      <c r="E1002" s="3"/>
      <c r="F1002" s="3"/>
      <c r="G1002" s="55"/>
      <c r="H1002"/>
      <c r="I1002"/>
    </row>
    <row r="1003" spans="1:9" s="25" customFormat="1">
      <c r="A1003"/>
      <c r="B1003" s="63"/>
      <c r="C1003"/>
      <c r="D1003"/>
      <c r="E1003" s="3"/>
      <c r="F1003" s="3"/>
      <c r="G1003" s="55"/>
      <c r="H1003"/>
      <c r="I1003"/>
    </row>
    <row r="1004" spans="1:9" s="25" customFormat="1">
      <c r="A1004"/>
      <c r="B1004" s="63"/>
      <c r="C1004"/>
      <c r="D1004"/>
      <c r="E1004" s="3"/>
      <c r="F1004" s="3"/>
      <c r="G1004" s="55"/>
      <c r="H1004"/>
      <c r="I1004"/>
    </row>
    <row r="1005" spans="1:9" s="25" customFormat="1">
      <c r="A1005"/>
      <c r="B1005" s="63"/>
      <c r="C1005"/>
      <c r="D1005"/>
      <c r="E1005" s="3"/>
      <c r="F1005" s="3"/>
      <c r="G1005" s="55"/>
      <c r="H1005"/>
      <c r="I1005"/>
    </row>
    <row r="1006" spans="1:9" s="25" customFormat="1">
      <c r="A1006"/>
      <c r="B1006" s="63"/>
      <c r="C1006"/>
      <c r="D1006"/>
      <c r="E1006" s="3"/>
      <c r="F1006" s="3"/>
      <c r="G1006" s="55"/>
      <c r="H1006"/>
      <c r="I1006"/>
    </row>
    <row r="1007" spans="1:9" s="25" customFormat="1">
      <c r="A1007"/>
      <c r="B1007" s="63"/>
      <c r="C1007"/>
      <c r="D1007"/>
      <c r="E1007" s="3"/>
      <c r="F1007" s="3"/>
      <c r="G1007" s="55"/>
      <c r="H1007"/>
      <c r="I1007"/>
    </row>
    <row r="1008" spans="1:9" s="25" customFormat="1">
      <c r="A1008"/>
      <c r="B1008" s="63"/>
      <c r="C1008"/>
      <c r="D1008"/>
      <c r="E1008" s="3"/>
      <c r="F1008" s="3"/>
      <c r="G1008" s="55"/>
      <c r="H1008"/>
      <c r="I1008"/>
    </row>
    <row r="1009" spans="1:9" s="25" customFormat="1">
      <c r="A1009"/>
      <c r="B1009" s="63"/>
      <c r="C1009"/>
      <c r="D1009"/>
      <c r="E1009" s="3"/>
      <c r="F1009" s="3"/>
      <c r="G1009" s="55"/>
      <c r="H1009"/>
      <c r="I1009"/>
    </row>
    <row r="1010" spans="1:9" s="25" customFormat="1">
      <c r="A1010"/>
      <c r="B1010" s="63"/>
      <c r="C1010"/>
      <c r="D1010"/>
      <c r="E1010" s="3"/>
      <c r="F1010" s="3"/>
      <c r="G1010" s="55"/>
      <c r="H1010"/>
      <c r="I1010"/>
    </row>
    <row r="1011" spans="1:9" s="25" customFormat="1">
      <c r="A1011"/>
      <c r="B1011" s="63"/>
      <c r="C1011"/>
      <c r="D1011"/>
      <c r="E1011" s="3"/>
      <c r="F1011" s="3"/>
      <c r="G1011" s="55"/>
      <c r="H1011"/>
      <c r="I1011"/>
    </row>
    <row r="1012" spans="1:9" s="25" customFormat="1">
      <c r="A1012"/>
      <c r="B1012" s="63"/>
      <c r="C1012"/>
      <c r="D1012"/>
      <c r="E1012" s="3"/>
      <c r="F1012" s="3"/>
      <c r="G1012" s="55"/>
      <c r="H1012"/>
      <c r="I1012"/>
    </row>
    <row r="1013" spans="1:9" s="25" customFormat="1">
      <c r="A1013"/>
      <c r="B1013" s="63"/>
      <c r="C1013"/>
      <c r="D1013"/>
      <c r="E1013" s="3"/>
      <c r="F1013" s="3"/>
      <c r="G1013" s="55"/>
      <c r="H1013"/>
      <c r="I1013"/>
    </row>
    <row r="1014" spans="1:9" s="25" customFormat="1">
      <c r="A1014"/>
      <c r="B1014" s="63"/>
      <c r="C1014"/>
      <c r="D1014"/>
      <c r="E1014" s="3"/>
      <c r="F1014" s="3"/>
      <c r="G1014" s="55"/>
      <c r="H1014"/>
      <c r="I1014"/>
    </row>
    <row r="1015" spans="1:9" s="25" customFormat="1">
      <c r="A1015"/>
      <c r="B1015" s="63"/>
      <c r="C1015"/>
      <c r="D1015"/>
      <c r="E1015" s="3"/>
      <c r="F1015" s="3"/>
      <c r="G1015" s="55"/>
      <c r="H1015"/>
      <c r="I1015"/>
    </row>
    <row r="1016" spans="1:9" s="25" customFormat="1">
      <c r="A1016"/>
      <c r="B1016" s="63"/>
      <c r="C1016"/>
      <c r="D1016"/>
      <c r="E1016" s="3"/>
      <c r="F1016" s="3"/>
      <c r="G1016" s="55"/>
      <c r="H1016"/>
      <c r="I1016"/>
    </row>
    <row r="1017" spans="1:9" s="25" customFormat="1">
      <c r="A1017"/>
      <c r="B1017" s="63"/>
      <c r="C1017"/>
      <c r="D1017"/>
      <c r="E1017" s="3"/>
      <c r="F1017" s="3"/>
      <c r="G1017" s="55"/>
      <c r="H1017"/>
      <c r="I1017"/>
    </row>
    <row r="1018" spans="1:9" s="25" customFormat="1">
      <c r="A1018"/>
      <c r="B1018" s="63"/>
      <c r="C1018"/>
      <c r="D1018"/>
      <c r="E1018" s="3"/>
      <c r="F1018" s="3"/>
      <c r="G1018" s="55"/>
      <c r="H1018"/>
      <c r="I1018"/>
    </row>
    <row r="1019" spans="1:9" s="25" customFormat="1">
      <c r="A1019"/>
      <c r="B1019" s="63"/>
      <c r="C1019"/>
      <c r="D1019"/>
      <c r="E1019" s="3"/>
      <c r="F1019" s="3"/>
      <c r="G1019" s="55"/>
      <c r="H1019"/>
      <c r="I1019"/>
    </row>
    <row r="1020" spans="1:9" s="25" customFormat="1">
      <c r="A1020"/>
      <c r="B1020" s="63"/>
      <c r="C1020"/>
      <c r="D1020"/>
      <c r="E1020" s="3"/>
      <c r="F1020" s="3"/>
      <c r="G1020" s="55"/>
      <c r="H1020"/>
      <c r="I1020"/>
    </row>
    <row r="1021" spans="1:9" s="25" customFormat="1">
      <c r="A1021"/>
      <c r="B1021" s="63"/>
      <c r="C1021"/>
      <c r="D1021"/>
      <c r="E1021" s="3"/>
      <c r="F1021" s="3"/>
      <c r="G1021" s="55"/>
      <c r="H1021"/>
      <c r="I1021"/>
    </row>
    <row r="1022" spans="1:9" s="25" customFormat="1">
      <c r="A1022"/>
      <c r="B1022" s="63"/>
      <c r="C1022"/>
      <c r="D1022"/>
      <c r="E1022" s="3"/>
      <c r="F1022" s="3"/>
      <c r="G1022" s="55"/>
      <c r="H1022"/>
      <c r="I1022"/>
    </row>
    <row r="1023" spans="1:9" s="25" customFormat="1">
      <c r="A1023"/>
      <c r="B1023" s="63"/>
      <c r="C1023"/>
      <c r="D1023"/>
      <c r="E1023" s="3"/>
      <c r="F1023" s="3"/>
      <c r="G1023" s="55"/>
      <c r="H1023"/>
      <c r="I1023"/>
    </row>
    <row r="1024" spans="1:9" s="25" customFormat="1">
      <c r="A1024"/>
      <c r="B1024" s="63"/>
      <c r="C1024"/>
      <c r="D1024"/>
      <c r="E1024" s="3"/>
      <c r="F1024" s="3"/>
      <c r="G1024" s="55"/>
      <c r="H1024"/>
      <c r="I1024"/>
    </row>
    <row r="1025" spans="1:9" s="25" customFormat="1">
      <c r="A1025"/>
      <c r="B1025" s="63"/>
      <c r="C1025"/>
      <c r="D1025"/>
      <c r="E1025" s="3"/>
      <c r="F1025" s="3"/>
      <c r="G1025" s="55"/>
      <c r="H1025"/>
      <c r="I1025"/>
    </row>
    <row r="1026" spans="1:9" s="25" customFormat="1">
      <c r="A1026"/>
      <c r="B1026" s="63"/>
      <c r="C1026"/>
      <c r="D1026"/>
      <c r="E1026" s="3"/>
      <c r="F1026" s="3"/>
      <c r="G1026" s="55"/>
      <c r="H1026"/>
      <c r="I1026"/>
    </row>
    <row r="1027" spans="1:9" s="25" customFormat="1">
      <c r="A1027"/>
      <c r="B1027" s="63"/>
      <c r="C1027"/>
      <c r="D1027"/>
      <c r="E1027" s="3"/>
      <c r="F1027" s="3"/>
      <c r="G1027" s="55"/>
      <c r="H1027"/>
      <c r="I1027"/>
    </row>
    <row r="1028" spans="1:9" s="25" customFormat="1">
      <c r="A1028"/>
      <c r="B1028" s="63"/>
      <c r="C1028"/>
      <c r="D1028"/>
      <c r="E1028" s="3"/>
      <c r="F1028" s="3"/>
      <c r="G1028" s="55"/>
      <c r="H1028"/>
      <c r="I1028"/>
    </row>
    <row r="1029" spans="1:9" s="25" customFormat="1">
      <c r="A1029"/>
      <c r="B1029" s="63"/>
      <c r="C1029"/>
      <c r="D1029"/>
      <c r="E1029" s="3"/>
      <c r="F1029" s="3"/>
      <c r="G1029" s="55"/>
      <c r="H1029"/>
      <c r="I1029"/>
    </row>
    <row r="1030" spans="1:9" s="25" customFormat="1">
      <c r="A1030"/>
      <c r="B1030" s="63"/>
      <c r="C1030"/>
      <c r="D1030"/>
      <c r="E1030" s="3"/>
      <c r="F1030" s="3"/>
      <c r="G1030" s="55"/>
      <c r="H1030"/>
      <c r="I1030"/>
    </row>
    <row r="1031" spans="1:9" s="25" customFormat="1">
      <c r="A1031"/>
      <c r="B1031" s="63"/>
      <c r="C1031"/>
      <c r="D1031"/>
      <c r="E1031" s="3"/>
      <c r="F1031" s="3"/>
      <c r="G1031" s="55"/>
      <c r="H1031"/>
      <c r="I1031"/>
    </row>
    <row r="1032" spans="1:9" s="25" customFormat="1">
      <c r="A1032"/>
      <c r="B1032" s="63"/>
      <c r="C1032"/>
      <c r="D1032"/>
      <c r="E1032" s="3"/>
      <c r="F1032" s="3"/>
      <c r="G1032" s="55"/>
      <c r="H1032"/>
      <c r="I1032"/>
    </row>
    <row r="1033" spans="1:9" s="25" customFormat="1">
      <c r="A1033"/>
      <c r="B1033" s="63"/>
      <c r="C1033"/>
      <c r="D1033"/>
      <c r="E1033" s="3"/>
      <c r="F1033" s="3"/>
      <c r="G1033" s="55"/>
      <c r="H1033"/>
      <c r="I1033"/>
    </row>
    <row r="1034" spans="1:9" s="25" customFormat="1">
      <c r="A1034"/>
      <c r="B1034" s="63"/>
      <c r="C1034"/>
      <c r="D1034"/>
      <c r="E1034" s="3"/>
      <c r="F1034" s="3"/>
      <c r="G1034" s="55"/>
      <c r="H1034"/>
      <c r="I1034"/>
    </row>
    <row r="1035" spans="1:9" s="25" customFormat="1">
      <c r="A1035"/>
      <c r="B1035" s="63"/>
      <c r="C1035"/>
      <c r="D1035"/>
      <c r="E1035" s="3"/>
      <c r="F1035" s="3"/>
      <c r="G1035" s="55"/>
      <c r="H1035"/>
      <c r="I1035"/>
    </row>
    <row r="1036" spans="1:9" s="25" customFormat="1">
      <c r="A1036"/>
      <c r="B1036" s="63"/>
      <c r="C1036"/>
      <c r="D1036"/>
      <c r="E1036" s="3"/>
      <c r="F1036" s="3"/>
      <c r="G1036" s="55"/>
      <c r="H1036"/>
      <c r="I1036"/>
    </row>
    <row r="1037" spans="1:9" s="25" customFormat="1">
      <c r="A1037"/>
      <c r="B1037" s="63"/>
      <c r="C1037"/>
      <c r="D1037"/>
      <c r="E1037" s="3"/>
      <c r="F1037" s="3"/>
      <c r="G1037" s="55"/>
      <c r="H1037"/>
      <c r="I1037"/>
    </row>
    <row r="1038" spans="1:9" s="25" customFormat="1">
      <c r="A1038"/>
      <c r="B1038" s="63"/>
      <c r="C1038"/>
      <c r="D1038"/>
      <c r="E1038" s="3"/>
      <c r="F1038" s="3"/>
      <c r="G1038" s="55"/>
      <c r="H1038"/>
      <c r="I1038"/>
    </row>
    <row r="1039" spans="1:9" s="25" customFormat="1">
      <c r="A1039"/>
      <c r="B1039" s="63"/>
      <c r="C1039"/>
      <c r="D1039"/>
      <c r="E1039" s="3"/>
      <c r="F1039" s="3"/>
      <c r="G1039" s="55"/>
      <c r="H1039"/>
      <c r="I1039"/>
    </row>
    <row r="1040" spans="1:9" s="25" customFormat="1">
      <c r="A1040"/>
      <c r="B1040" s="63"/>
      <c r="C1040"/>
      <c r="D1040"/>
      <c r="E1040" s="3"/>
      <c r="F1040" s="3"/>
      <c r="G1040" s="55"/>
      <c r="H1040"/>
      <c r="I1040"/>
    </row>
    <row r="1041" spans="1:9" s="25" customFormat="1">
      <c r="A1041"/>
      <c r="B1041" s="63"/>
      <c r="C1041"/>
      <c r="D1041"/>
      <c r="E1041" s="3"/>
      <c r="F1041" s="3"/>
      <c r="G1041" s="55"/>
      <c r="H1041"/>
      <c r="I1041"/>
    </row>
    <row r="1042" spans="1:9" s="25" customFormat="1">
      <c r="A1042"/>
      <c r="B1042" s="63"/>
      <c r="C1042"/>
      <c r="D1042"/>
      <c r="E1042" s="3"/>
      <c r="F1042" s="3"/>
      <c r="G1042" s="55"/>
      <c r="H1042"/>
      <c r="I1042"/>
    </row>
    <row r="1043" spans="1:9" s="25" customFormat="1">
      <c r="A1043"/>
      <c r="B1043" s="63"/>
      <c r="C1043"/>
      <c r="D1043"/>
      <c r="E1043" s="3"/>
      <c r="F1043" s="3"/>
      <c r="G1043" s="55"/>
      <c r="H1043"/>
      <c r="I1043"/>
    </row>
    <row r="1044" spans="1:9" s="25" customFormat="1">
      <c r="A1044"/>
      <c r="B1044" s="63"/>
      <c r="C1044"/>
      <c r="D1044"/>
      <c r="E1044" s="3"/>
      <c r="F1044" s="3"/>
      <c r="G1044" s="55"/>
      <c r="H1044"/>
      <c r="I1044"/>
    </row>
    <row r="1045" spans="1:9" s="25" customFormat="1">
      <c r="A1045"/>
      <c r="B1045" s="63"/>
      <c r="C1045"/>
      <c r="D1045"/>
      <c r="E1045" s="3"/>
      <c r="F1045" s="3"/>
      <c r="G1045" s="55"/>
      <c r="H1045"/>
      <c r="I1045"/>
    </row>
    <row r="1046" spans="1:9" s="25" customFormat="1">
      <c r="A1046"/>
      <c r="B1046" s="63"/>
      <c r="C1046"/>
      <c r="D1046"/>
      <c r="E1046" s="3"/>
      <c r="F1046" s="3"/>
      <c r="G1046" s="55"/>
      <c r="H1046"/>
      <c r="I1046"/>
    </row>
    <row r="1047" spans="1:9" s="25" customFormat="1">
      <c r="A1047"/>
      <c r="B1047" s="63"/>
      <c r="C1047"/>
      <c r="D1047"/>
      <c r="E1047" s="3"/>
      <c r="F1047" s="3"/>
      <c r="G1047" s="55"/>
      <c r="H1047"/>
      <c r="I1047"/>
    </row>
    <row r="1048" spans="1:9" s="25" customFormat="1">
      <c r="A1048"/>
      <c r="B1048" s="63"/>
      <c r="C1048"/>
      <c r="D1048"/>
      <c r="E1048" s="3"/>
      <c r="F1048" s="3"/>
      <c r="G1048" s="55"/>
      <c r="H1048"/>
      <c r="I1048"/>
    </row>
    <row r="1049" spans="1:9" s="25" customFormat="1">
      <c r="A1049"/>
      <c r="B1049" s="63"/>
      <c r="C1049"/>
      <c r="D1049"/>
      <c r="E1049" s="3"/>
      <c r="F1049" s="3"/>
      <c r="G1049" s="55"/>
      <c r="H1049"/>
      <c r="I1049"/>
    </row>
    <row r="1050" spans="1:9" s="25" customFormat="1">
      <c r="A1050"/>
      <c r="B1050" s="63"/>
      <c r="C1050"/>
      <c r="D1050"/>
      <c r="E1050" s="3"/>
      <c r="F1050" s="3"/>
      <c r="G1050" s="55"/>
      <c r="H1050"/>
      <c r="I1050"/>
    </row>
    <row r="1051" spans="1:9" s="25" customFormat="1">
      <c r="A1051"/>
      <c r="B1051" s="63"/>
      <c r="C1051"/>
      <c r="D1051"/>
      <c r="E1051" s="3"/>
      <c r="F1051" s="3"/>
      <c r="G1051" s="55"/>
      <c r="H1051"/>
      <c r="I1051"/>
    </row>
    <row r="1052" spans="1:9" s="25" customFormat="1">
      <c r="A1052"/>
      <c r="B1052" s="63"/>
      <c r="C1052"/>
      <c r="D1052"/>
      <c r="E1052" s="3"/>
      <c r="F1052" s="3"/>
      <c r="G1052" s="55"/>
      <c r="H1052"/>
      <c r="I1052"/>
    </row>
    <row r="1053" spans="1:9" s="25" customFormat="1">
      <c r="A1053"/>
      <c r="B1053" s="63"/>
      <c r="C1053"/>
      <c r="D1053"/>
      <c r="E1053" s="3"/>
      <c r="F1053" s="3"/>
      <c r="G1053" s="55"/>
      <c r="H1053"/>
      <c r="I1053"/>
    </row>
    <row r="1054" spans="1:9" s="25" customFormat="1">
      <c r="A1054"/>
      <c r="B1054" s="63"/>
      <c r="C1054"/>
      <c r="D1054"/>
      <c r="E1054" s="3"/>
      <c r="F1054" s="3"/>
      <c r="G1054" s="55"/>
      <c r="H1054"/>
      <c r="I1054"/>
    </row>
    <row r="1055" spans="1:9" s="25" customFormat="1">
      <c r="A1055"/>
      <c r="B1055" s="63"/>
      <c r="C1055"/>
      <c r="D1055"/>
      <c r="E1055" s="3"/>
      <c r="F1055" s="3"/>
      <c r="G1055" s="55"/>
      <c r="H1055"/>
      <c r="I1055"/>
    </row>
    <row r="1056" spans="1:9" s="25" customFormat="1">
      <c r="A1056"/>
      <c r="B1056" s="63"/>
      <c r="C1056"/>
      <c r="D1056"/>
      <c r="E1056" s="3"/>
      <c r="F1056" s="3"/>
      <c r="G1056" s="55"/>
      <c r="H1056"/>
      <c r="I1056"/>
    </row>
    <row r="1057" spans="1:9" s="25" customFormat="1">
      <c r="A1057"/>
      <c r="B1057" s="63"/>
      <c r="C1057"/>
      <c r="D1057"/>
      <c r="E1057" s="3"/>
      <c r="F1057" s="3"/>
      <c r="G1057" s="55"/>
      <c r="H1057"/>
      <c r="I1057"/>
    </row>
    <row r="1058" spans="1:9" s="25" customFormat="1">
      <c r="A1058"/>
      <c r="B1058" s="63"/>
      <c r="C1058"/>
      <c r="D1058"/>
      <c r="E1058" s="3"/>
      <c r="F1058" s="3"/>
      <c r="G1058" s="55"/>
      <c r="H1058"/>
      <c r="I1058"/>
    </row>
    <row r="1059" spans="1:9" s="25" customFormat="1">
      <c r="A1059"/>
      <c r="B1059" s="63"/>
      <c r="C1059"/>
      <c r="D1059"/>
      <c r="E1059" s="3"/>
      <c r="F1059" s="3"/>
      <c r="G1059" s="55"/>
      <c r="H1059"/>
      <c r="I1059"/>
    </row>
    <row r="1060" spans="1:9" s="25" customFormat="1">
      <c r="A1060"/>
      <c r="B1060" s="63"/>
      <c r="C1060"/>
      <c r="D1060"/>
      <c r="E1060" s="3"/>
      <c r="F1060" s="3"/>
      <c r="G1060" s="55"/>
      <c r="H1060"/>
      <c r="I1060"/>
    </row>
    <row r="1061" spans="1:9" s="25" customFormat="1">
      <c r="A1061"/>
      <c r="B1061" s="63"/>
      <c r="C1061"/>
      <c r="D1061"/>
      <c r="E1061" s="3"/>
      <c r="F1061" s="3"/>
      <c r="G1061" s="55"/>
      <c r="H1061"/>
      <c r="I1061"/>
    </row>
    <row r="1062" spans="1:9" s="25" customFormat="1">
      <c r="A1062"/>
      <c r="B1062" s="63"/>
      <c r="C1062"/>
      <c r="D1062"/>
      <c r="E1062" s="3"/>
      <c r="F1062" s="3"/>
      <c r="G1062" s="55"/>
      <c r="H1062"/>
      <c r="I1062"/>
    </row>
    <row r="1063" spans="1:9" s="25" customFormat="1">
      <c r="A1063"/>
      <c r="B1063" s="63"/>
      <c r="C1063"/>
      <c r="D1063"/>
      <c r="E1063" s="3"/>
      <c r="F1063" s="3"/>
      <c r="G1063" s="55"/>
      <c r="H1063"/>
      <c r="I1063"/>
    </row>
    <row r="1064" spans="1:9" s="25" customFormat="1">
      <c r="A1064"/>
      <c r="B1064" s="63"/>
      <c r="C1064"/>
      <c r="D1064"/>
      <c r="E1064" s="3"/>
      <c r="F1064" s="3"/>
      <c r="G1064" s="55"/>
      <c r="H1064"/>
      <c r="I1064"/>
    </row>
    <row r="1065" spans="1:9" s="25" customFormat="1">
      <c r="A1065"/>
      <c r="B1065" s="63"/>
      <c r="C1065"/>
      <c r="D1065"/>
      <c r="E1065" s="3"/>
      <c r="F1065" s="3"/>
      <c r="G1065" s="55"/>
      <c r="H1065"/>
      <c r="I1065"/>
    </row>
    <row r="1066" spans="1:9" s="25" customFormat="1">
      <c r="A1066"/>
      <c r="B1066" s="63"/>
      <c r="C1066"/>
      <c r="D1066"/>
      <c r="E1066" s="3"/>
      <c r="F1066" s="3"/>
      <c r="G1066" s="55"/>
      <c r="H1066"/>
      <c r="I1066"/>
    </row>
    <row r="1067" spans="1:9" s="25" customFormat="1">
      <c r="A1067"/>
      <c r="B1067" s="63"/>
      <c r="C1067"/>
      <c r="D1067"/>
      <c r="E1067" s="3"/>
      <c r="F1067" s="3"/>
      <c r="G1067" s="55"/>
      <c r="H1067"/>
      <c r="I1067"/>
    </row>
    <row r="1068" spans="1:9" s="25" customFormat="1">
      <c r="A1068"/>
      <c r="B1068" s="63"/>
      <c r="C1068"/>
      <c r="D1068"/>
      <c r="E1068" s="3"/>
      <c r="F1068" s="3"/>
      <c r="G1068" s="55"/>
      <c r="H1068"/>
      <c r="I1068"/>
    </row>
    <row r="1069" spans="1:9" s="25" customFormat="1">
      <c r="A1069"/>
      <c r="B1069" s="63"/>
      <c r="C1069"/>
      <c r="D1069"/>
      <c r="E1069" s="3"/>
      <c r="F1069" s="3"/>
      <c r="G1069" s="55"/>
      <c r="H1069"/>
      <c r="I1069"/>
    </row>
    <row r="1070" spans="1:9" s="25" customFormat="1">
      <c r="A1070"/>
      <c r="B1070" s="63"/>
      <c r="C1070"/>
      <c r="D1070"/>
      <c r="E1070" s="3"/>
      <c r="F1070" s="3"/>
      <c r="G1070" s="55"/>
      <c r="H1070"/>
      <c r="I1070"/>
    </row>
    <row r="1071" spans="1:9" s="25" customFormat="1">
      <c r="A1071"/>
      <c r="B1071" s="63"/>
      <c r="C1071"/>
      <c r="D1071"/>
      <c r="E1071" s="3"/>
      <c r="F1071" s="3"/>
      <c r="G1071" s="55"/>
      <c r="H1071"/>
      <c r="I1071"/>
    </row>
    <row r="1072" spans="1:9" s="25" customFormat="1">
      <c r="A1072"/>
      <c r="B1072" s="63"/>
      <c r="C1072"/>
      <c r="D1072"/>
      <c r="E1072" s="3"/>
      <c r="F1072" s="3"/>
      <c r="G1072" s="55"/>
      <c r="H1072"/>
      <c r="I1072"/>
    </row>
    <row r="1073" spans="1:9" s="25" customFormat="1">
      <c r="A1073"/>
      <c r="B1073" s="63"/>
      <c r="C1073"/>
      <c r="D1073"/>
      <c r="E1073" s="3"/>
      <c r="F1073" s="3"/>
      <c r="G1073" s="55"/>
      <c r="H1073"/>
      <c r="I1073"/>
    </row>
    <row r="1074" spans="1:9" s="25" customFormat="1">
      <c r="A1074"/>
      <c r="B1074" s="63"/>
      <c r="C1074"/>
      <c r="D1074"/>
      <c r="E1074" s="3"/>
      <c r="F1074" s="3"/>
      <c r="G1074" s="55"/>
      <c r="H1074"/>
      <c r="I1074"/>
    </row>
    <row r="1075" spans="1:9" s="25" customFormat="1">
      <c r="A1075"/>
      <c r="B1075" s="63"/>
      <c r="C1075"/>
      <c r="D1075"/>
      <c r="E1075" s="3"/>
      <c r="F1075" s="3"/>
      <c r="G1075" s="55"/>
      <c r="H1075"/>
      <c r="I1075"/>
    </row>
    <row r="1076" spans="1:9" s="25" customFormat="1">
      <c r="A1076"/>
      <c r="B1076" s="63"/>
      <c r="C1076"/>
      <c r="D1076"/>
      <c r="E1076" s="3"/>
      <c r="F1076" s="3"/>
      <c r="G1076" s="55"/>
      <c r="H1076"/>
      <c r="I1076"/>
    </row>
    <row r="1077" spans="1:9" s="25" customFormat="1">
      <c r="A1077"/>
      <c r="B1077" s="63"/>
      <c r="C1077"/>
      <c r="D1077"/>
      <c r="E1077" s="3"/>
      <c r="F1077" s="3"/>
      <c r="G1077" s="55"/>
      <c r="H1077"/>
      <c r="I1077"/>
    </row>
    <row r="1078" spans="1:9" s="25" customFormat="1">
      <c r="A1078"/>
      <c r="B1078" s="63"/>
      <c r="C1078"/>
      <c r="D1078"/>
      <c r="E1078" s="3"/>
      <c r="F1078" s="3"/>
      <c r="G1078" s="55"/>
      <c r="H1078"/>
      <c r="I1078"/>
    </row>
    <row r="1079" spans="1:9" s="25" customFormat="1">
      <c r="A1079"/>
      <c r="B1079" s="63"/>
      <c r="C1079"/>
      <c r="D1079"/>
      <c r="E1079" s="3"/>
      <c r="F1079" s="3"/>
      <c r="G1079" s="55"/>
      <c r="H1079"/>
      <c r="I1079"/>
    </row>
    <row r="1080" spans="1:9" s="25" customFormat="1">
      <c r="A1080"/>
      <c r="B1080" s="63"/>
      <c r="C1080"/>
      <c r="D1080"/>
      <c r="E1080" s="3"/>
      <c r="F1080" s="3"/>
      <c r="G1080" s="55"/>
      <c r="H1080"/>
      <c r="I1080"/>
    </row>
    <row r="1081" spans="1:9" s="25" customFormat="1">
      <c r="A1081"/>
      <c r="B1081" s="63"/>
      <c r="C1081"/>
      <c r="D1081"/>
      <c r="E1081" s="3"/>
      <c r="F1081" s="3"/>
      <c r="G1081" s="55"/>
      <c r="H1081"/>
      <c r="I1081"/>
    </row>
    <row r="1082" spans="1:9" s="25" customFormat="1">
      <c r="A1082"/>
      <c r="B1082" s="63"/>
      <c r="C1082"/>
      <c r="D1082"/>
      <c r="E1082" s="3"/>
      <c r="F1082" s="3"/>
      <c r="G1082" s="55"/>
      <c r="H1082"/>
      <c r="I1082"/>
    </row>
    <row r="1083" spans="1:9" s="25" customFormat="1">
      <c r="A1083"/>
      <c r="B1083" s="63"/>
      <c r="C1083"/>
      <c r="D1083"/>
      <c r="E1083" s="3"/>
      <c r="F1083" s="3"/>
      <c r="G1083" s="55"/>
      <c r="H1083"/>
      <c r="I1083"/>
    </row>
    <row r="1084" spans="1:9" s="25" customFormat="1">
      <c r="A1084"/>
      <c r="B1084" s="63"/>
      <c r="C1084"/>
      <c r="D1084"/>
      <c r="E1084" s="3"/>
      <c r="F1084" s="3"/>
      <c r="G1084" s="55"/>
      <c r="H1084"/>
      <c r="I1084"/>
    </row>
    <row r="1085" spans="1:9" s="25" customFormat="1">
      <c r="A1085"/>
      <c r="B1085" s="63"/>
      <c r="C1085"/>
      <c r="D1085"/>
      <c r="E1085" s="3"/>
      <c r="F1085" s="3"/>
      <c r="G1085" s="55"/>
      <c r="H1085"/>
      <c r="I1085"/>
    </row>
    <row r="1086" spans="1:9" s="25" customFormat="1">
      <c r="A1086"/>
      <c r="B1086" s="63"/>
      <c r="C1086"/>
      <c r="D1086"/>
      <c r="E1086" s="3"/>
      <c r="F1086" s="3"/>
      <c r="G1086" s="55"/>
      <c r="H1086"/>
      <c r="I1086"/>
    </row>
    <row r="1087" spans="1:9" s="25" customFormat="1">
      <c r="A1087"/>
      <c r="B1087" s="63"/>
      <c r="C1087"/>
      <c r="D1087"/>
      <c r="E1087" s="3"/>
      <c r="F1087" s="3"/>
      <c r="G1087" s="55"/>
      <c r="H1087"/>
      <c r="I1087"/>
    </row>
    <row r="1088" spans="1:9" s="25" customFormat="1">
      <c r="A1088"/>
      <c r="B1088" s="63"/>
      <c r="C1088"/>
      <c r="D1088"/>
      <c r="E1088" s="3"/>
      <c r="F1088" s="3"/>
      <c r="G1088" s="55"/>
      <c r="H1088"/>
      <c r="I1088"/>
    </row>
    <row r="1089" spans="1:9" s="25" customFormat="1">
      <c r="A1089"/>
      <c r="B1089" s="63"/>
      <c r="C1089"/>
      <c r="D1089"/>
      <c r="E1089" s="3"/>
      <c r="F1089" s="3"/>
      <c r="G1089" s="55"/>
      <c r="H1089"/>
      <c r="I1089"/>
    </row>
    <row r="1090" spans="1:9" s="25" customFormat="1">
      <c r="A1090"/>
      <c r="B1090" s="63"/>
      <c r="C1090"/>
      <c r="D1090"/>
      <c r="E1090" s="3"/>
      <c r="F1090" s="3"/>
      <c r="G1090" s="55"/>
      <c r="H1090"/>
      <c r="I1090"/>
    </row>
    <row r="1091" spans="1:9" s="25" customFormat="1">
      <c r="A1091"/>
      <c r="B1091" s="63"/>
      <c r="C1091"/>
      <c r="D1091"/>
      <c r="E1091" s="3"/>
      <c r="F1091" s="3"/>
      <c r="G1091" s="55"/>
      <c r="H1091"/>
      <c r="I1091"/>
    </row>
    <row r="1092" spans="1:9" s="25" customFormat="1">
      <c r="A1092"/>
      <c r="B1092" s="63"/>
      <c r="C1092"/>
      <c r="D1092"/>
      <c r="E1092" s="3"/>
      <c r="F1092" s="3"/>
      <c r="G1092" s="55"/>
      <c r="H1092"/>
      <c r="I1092"/>
    </row>
    <row r="1093" spans="1:9" s="25" customFormat="1">
      <c r="A1093"/>
      <c r="B1093" s="63"/>
      <c r="C1093"/>
      <c r="D1093"/>
      <c r="E1093" s="3"/>
      <c r="F1093" s="3"/>
      <c r="G1093" s="55"/>
      <c r="H1093"/>
      <c r="I1093"/>
    </row>
    <row r="1094" spans="1:9" s="25" customFormat="1">
      <c r="A1094"/>
      <c r="B1094" s="63"/>
      <c r="C1094"/>
      <c r="D1094"/>
      <c r="E1094" s="3"/>
      <c r="F1094" s="3"/>
      <c r="G1094" s="55"/>
      <c r="H1094"/>
      <c r="I1094"/>
    </row>
    <row r="1095" spans="1:9" s="25" customFormat="1">
      <c r="A1095"/>
      <c r="B1095" s="63"/>
      <c r="C1095"/>
      <c r="D1095"/>
      <c r="E1095" s="3"/>
      <c r="F1095" s="3"/>
      <c r="G1095" s="55"/>
      <c r="H1095"/>
      <c r="I1095"/>
    </row>
    <row r="1096" spans="1:9" s="25" customFormat="1">
      <c r="A1096"/>
      <c r="B1096" s="63"/>
      <c r="C1096"/>
      <c r="D1096"/>
      <c r="E1096" s="3"/>
      <c r="F1096" s="3"/>
      <c r="G1096" s="55"/>
      <c r="H1096"/>
      <c r="I1096"/>
    </row>
    <row r="1097" spans="1:9" s="25" customFormat="1">
      <c r="A1097"/>
      <c r="B1097" s="63"/>
      <c r="C1097"/>
      <c r="D1097"/>
      <c r="E1097" s="3"/>
      <c r="F1097" s="3"/>
      <c r="G1097" s="55"/>
      <c r="H1097"/>
      <c r="I1097"/>
    </row>
    <row r="1098" spans="1:9" s="25" customFormat="1">
      <c r="A1098"/>
      <c r="B1098" s="63"/>
      <c r="C1098"/>
      <c r="D1098"/>
      <c r="E1098" s="3"/>
      <c r="F1098" s="3"/>
      <c r="G1098" s="55"/>
      <c r="H1098"/>
      <c r="I1098"/>
    </row>
    <row r="1099" spans="1:9" s="25" customFormat="1">
      <c r="A1099"/>
      <c r="B1099" s="63"/>
      <c r="C1099"/>
      <c r="D1099"/>
      <c r="E1099" s="3"/>
      <c r="F1099" s="3"/>
      <c r="G1099" s="55"/>
      <c r="H1099"/>
      <c r="I1099"/>
    </row>
    <row r="1100" spans="1:9" s="25" customFormat="1">
      <c r="A1100"/>
      <c r="B1100" s="63"/>
      <c r="C1100"/>
      <c r="D1100"/>
      <c r="E1100" s="3"/>
      <c r="F1100" s="3"/>
      <c r="G1100" s="55"/>
      <c r="H1100"/>
      <c r="I1100"/>
    </row>
    <row r="1101" spans="1:9" s="25" customFormat="1">
      <c r="A1101"/>
      <c r="B1101" s="63"/>
      <c r="C1101"/>
      <c r="D1101"/>
      <c r="E1101" s="3"/>
      <c r="F1101" s="3"/>
      <c r="G1101" s="55"/>
      <c r="H1101"/>
      <c r="I1101"/>
    </row>
    <row r="1102" spans="1:9" s="25" customFormat="1">
      <c r="A1102"/>
      <c r="B1102" s="63"/>
      <c r="C1102"/>
      <c r="D1102"/>
      <c r="E1102" s="3"/>
      <c r="F1102" s="3"/>
      <c r="G1102" s="55"/>
      <c r="H1102"/>
      <c r="I1102"/>
    </row>
    <row r="1103" spans="1:9" s="25" customFormat="1">
      <c r="A1103"/>
      <c r="B1103" s="63"/>
      <c r="C1103"/>
      <c r="D1103"/>
      <c r="E1103" s="3"/>
      <c r="F1103" s="3"/>
      <c r="G1103" s="55"/>
      <c r="H1103"/>
      <c r="I1103"/>
    </row>
    <row r="1104" spans="1:9" s="25" customFormat="1">
      <c r="A1104"/>
      <c r="B1104" s="63"/>
      <c r="C1104"/>
      <c r="D1104"/>
      <c r="E1104" s="3"/>
      <c r="F1104" s="3"/>
      <c r="G1104" s="55"/>
      <c r="H1104"/>
      <c r="I1104"/>
    </row>
    <row r="1105" spans="1:9" s="25" customFormat="1">
      <c r="A1105"/>
      <c r="B1105" s="63"/>
      <c r="C1105"/>
      <c r="D1105"/>
      <c r="E1105" s="3"/>
      <c r="F1105" s="3"/>
      <c r="G1105" s="55"/>
      <c r="H1105"/>
      <c r="I1105"/>
    </row>
    <row r="1106" spans="1:9" s="25" customFormat="1">
      <c r="A1106"/>
      <c r="B1106" s="63"/>
      <c r="C1106"/>
      <c r="D1106"/>
      <c r="E1106" s="3"/>
      <c r="F1106" s="3"/>
      <c r="G1106" s="55"/>
      <c r="H1106"/>
      <c r="I1106"/>
    </row>
    <row r="1107" spans="1:9" s="25" customFormat="1">
      <c r="A1107"/>
      <c r="B1107" s="63"/>
      <c r="C1107"/>
      <c r="D1107"/>
      <c r="E1107" s="3"/>
      <c r="F1107" s="3"/>
      <c r="G1107" s="55"/>
      <c r="H1107"/>
      <c r="I1107"/>
    </row>
    <row r="1108" spans="1:9">
      <c r="I1108"/>
    </row>
    <row r="1109" spans="1:9">
      <c r="I1109"/>
    </row>
    <row r="1110" spans="1:9">
      <c r="I1110"/>
    </row>
    <row r="1111" spans="1:9">
      <c r="I1111"/>
    </row>
    <row r="1112" spans="1:9">
      <c r="I1112"/>
    </row>
    <row r="1113" spans="1:9">
      <c r="I1113"/>
    </row>
    <row r="1114" spans="1:9">
      <c r="I1114"/>
    </row>
    <row r="1115" spans="1:9">
      <c r="I1115"/>
    </row>
    <row r="1116" spans="1:9">
      <c r="I1116"/>
    </row>
    <row r="1117" spans="1:9">
      <c r="I1117"/>
    </row>
    <row r="1118" spans="1:9">
      <c r="I1118"/>
    </row>
    <row r="1119" spans="1:9">
      <c r="I1119"/>
    </row>
    <row r="1120" spans="1:9">
      <c r="I1120"/>
    </row>
    <row r="1121" spans="9:9">
      <c r="I1121"/>
    </row>
    <row r="1122" spans="9:9">
      <c r="I1122"/>
    </row>
    <row r="1123" spans="9:9">
      <c r="I1123"/>
    </row>
    <row r="1124" spans="9:9">
      <c r="I1124"/>
    </row>
    <row r="1125" spans="9:9">
      <c r="I1125"/>
    </row>
    <row r="1126" spans="9:9">
      <c r="I1126"/>
    </row>
    <row r="1127" spans="9:9">
      <c r="I1127"/>
    </row>
    <row r="1128" spans="9:9">
      <c r="I1128"/>
    </row>
    <row r="1129" spans="9:9">
      <c r="I1129"/>
    </row>
    <row r="1130" spans="9:9">
      <c r="I1130"/>
    </row>
    <row r="1131" spans="9:9">
      <c r="I1131"/>
    </row>
    <row r="1132" spans="9:9">
      <c r="I1132"/>
    </row>
    <row r="1133" spans="9:9">
      <c r="I1133"/>
    </row>
    <row r="1134" spans="9:9">
      <c r="I1134"/>
    </row>
    <row r="1135" spans="9:9">
      <c r="I1135"/>
    </row>
    <row r="1136" spans="9:9">
      <c r="I1136"/>
    </row>
    <row r="1137" spans="9:9">
      <c r="I1137"/>
    </row>
    <row r="1138" spans="9:9">
      <c r="I1138"/>
    </row>
    <row r="1139" spans="9:9">
      <c r="I1139"/>
    </row>
    <row r="1140" spans="9:9">
      <c r="I1140"/>
    </row>
    <row r="1141" spans="9:9">
      <c r="I1141"/>
    </row>
    <row r="1142" spans="9:9">
      <c r="I1142"/>
    </row>
    <row r="1143" spans="9:9">
      <c r="I1143"/>
    </row>
    <row r="1144" spans="9:9">
      <c r="I1144"/>
    </row>
    <row r="1145" spans="9:9">
      <c r="I1145"/>
    </row>
    <row r="1146" spans="9:9">
      <c r="I1146"/>
    </row>
    <row r="1147" spans="9:9">
      <c r="I1147"/>
    </row>
    <row r="1148" spans="9:9">
      <c r="I1148"/>
    </row>
    <row r="1149" spans="9:9">
      <c r="I1149"/>
    </row>
    <row r="1150" spans="9:9">
      <c r="I1150"/>
    </row>
    <row r="1151" spans="9:9">
      <c r="I1151"/>
    </row>
    <row r="1152" spans="9:9">
      <c r="I1152"/>
    </row>
    <row r="1153" spans="9:9">
      <c r="I1153"/>
    </row>
    <row r="1154" spans="9:9">
      <c r="I1154"/>
    </row>
    <row r="1155" spans="9:9">
      <c r="I1155"/>
    </row>
    <row r="1156" spans="9:9">
      <c r="I1156"/>
    </row>
    <row r="1157" spans="9:9">
      <c r="I1157"/>
    </row>
    <row r="1158" spans="9:9">
      <c r="I1158"/>
    </row>
    <row r="1159" spans="9:9">
      <c r="I1159"/>
    </row>
    <row r="1160" spans="9:9">
      <c r="I1160"/>
    </row>
    <row r="1161" spans="9:9">
      <c r="I1161"/>
    </row>
    <row r="1162" spans="9:9">
      <c r="I1162"/>
    </row>
    <row r="1163" spans="9:9">
      <c r="I1163"/>
    </row>
    <row r="1164" spans="9:9">
      <c r="I1164"/>
    </row>
    <row r="1165" spans="9:9">
      <c r="I1165"/>
    </row>
    <row r="1166" spans="9:9">
      <c r="I1166"/>
    </row>
    <row r="1167" spans="9:9">
      <c r="I1167"/>
    </row>
    <row r="1168" spans="9:9">
      <c r="I1168"/>
    </row>
    <row r="1169" spans="9:9">
      <c r="I1169"/>
    </row>
    <row r="1170" spans="9:9">
      <c r="I1170"/>
    </row>
    <row r="1171" spans="9:9">
      <c r="I1171"/>
    </row>
    <row r="1172" spans="9:9">
      <c r="I1172"/>
    </row>
    <row r="1173" spans="9:9">
      <c r="I1173"/>
    </row>
    <row r="1174" spans="9:9">
      <c r="I1174"/>
    </row>
    <row r="1175" spans="9:9">
      <c r="I1175"/>
    </row>
    <row r="1176" spans="9:9">
      <c r="I1176"/>
    </row>
    <row r="1177" spans="9:9">
      <c r="I1177"/>
    </row>
    <row r="1178" spans="9:9">
      <c r="I1178"/>
    </row>
    <row r="1179" spans="9:9">
      <c r="I1179"/>
    </row>
    <row r="1180" spans="9:9">
      <c r="I1180"/>
    </row>
    <row r="1181" spans="9:9">
      <c r="I1181"/>
    </row>
    <row r="1182" spans="9:9">
      <c r="I1182"/>
    </row>
    <row r="1183" spans="9:9">
      <c r="I1183"/>
    </row>
    <row r="1184" spans="9:9">
      <c r="I1184"/>
    </row>
    <row r="1185" spans="9:9">
      <c r="I1185"/>
    </row>
    <row r="1186" spans="9:9">
      <c r="I1186"/>
    </row>
    <row r="1187" spans="9:9">
      <c r="I1187"/>
    </row>
    <row r="1188" spans="9:9">
      <c r="I1188"/>
    </row>
    <row r="1189" spans="9:9">
      <c r="I1189"/>
    </row>
    <row r="1190" spans="9:9">
      <c r="I1190"/>
    </row>
    <row r="1191" spans="9:9">
      <c r="I1191"/>
    </row>
    <row r="1192" spans="9:9">
      <c r="I1192"/>
    </row>
    <row r="1193" spans="9:9">
      <c r="I1193"/>
    </row>
    <row r="1194" spans="9:9">
      <c r="I1194"/>
    </row>
    <row r="1195" spans="9:9">
      <c r="I1195"/>
    </row>
    <row r="1196" spans="9:9">
      <c r="I1196"/>
    </row>
    <row r="1197" spans="9:9">
      <c r="I1197"/>
    </row>
    <row r="1198" spans="9:9">
      <c r="I1198"/>
    </row>
    <row r="1199" spans="9:9">
      <c r="I1199"/>
    </row>
    <row r="1200" spans="9:9">
      <c r="I1200"/>
    </row>
    <row r="1201" spans="8:9">
      <c r="I1201"/>
    </row>
    <row r="1202" spans="8:9">
      <c r="I1202"/>
    </row>
    <row r="1203" spans="8:9">
      <c r="I1203"/>
    </row>
    <row r="1204" spans="8:9">
      <c r="H1204" s="3"/>
      <c r="I1204"/>
    </row>
    <row r="1205" spans="8:9">
      <c r="I1205"/>
    </row>
    <row r="1206" spans="8:9">
      <c r="I1206"/>
    </row>
    <row r="1207" spans="8:9">
      <c r="I1207"/>
    </row>
    <row r="1208" spans="8:9">
      <c r="I1208"/>
    </row>
    <row r="1209" spans="8:9">
      <c r="I1209"/>
    </row>
    <row r="1210" spans="8:9">
      <c r="I1210"/>
    </row>
    <row r="1211" spans="8:9">
      <c r="I1211"/>
    </row>
    <row r="1212" spans="8:9">
      <c r="I1212"/>
    </row>
    <row r="1213" spans="8:9">
      <c r="I1213"/>
    </row>
    <row r="1214" spans="8:9">
      <c r="I1214"/>
    </row>
    <row r="1215" spans="8:9">
      <c r="I1215"/>
    </row>
    <row r="1216" spans="8:9">
      <c r="I1216"/>
    </row>
    <row r="1217" spans="9:9">
      <c r="I1217"/>
    </row>
    <row r="1218" spans="9:9">
      <c r="I1218"/>
    </row>
    <row r="1219" spans="9:9">
      <c r="I1219"/>
    </row>
    <row r="1220" spans="9:9">
      <c r="I1220"/>
    </row>
    <row r="1221" spans="9:9">
      <c r="I1221"/>
    </row>
    <row r="1222" spans="9:9">
      <c r="I1222"/>
    </row>
    <row r="1223" spans="9:9">
      <c r="I1223"/>
    </row>
    <row r="1224" spans="9:9">
      <c r="I1224"/>
    </row>
    <row r="1225" spans="9:9">
      <c r="I1225"/>
    </row>
    <row r="1226" spans="9:9">
      <c r="I1226"/>
    </row>
    <row r="1227" spans="9:9">
      <c r="I1227"/>
    </row>
    <row r="1228" spans="9:9">
      <c r="I1228"/>
    </row>
    <row r="1229" spans="9:9">
      <c r="I1229"/>
    </row>
    <row r="1230" spans="9:9">
      <c r="I1230"/>
    </row>
    <row r="1231" spans="9:9">
      <c r="I1231"/>
    </row>
    <row r="1232" spans="9:9">
      <c r="I1232"/>
    </row>
    <row r="1233" spans="9:9">
      <c r="I1233"/>
    </row>
    <row r="1234" spans="9:9">
      <c r="I1234"/>
    </row>
    <row r="1235" spans="9:9">
      <c r="I1235"/>
    </row>
    <row r="1236" spans="9:9">
      <c r="I1236"/>
    </row>
    <row r="1237" spans="9:9">
      <c r="I1237"/>
    </row>
    <row r="1238" spans="9:9">
      <c r="I1238"/>
    </row>
    <row r="1239" spans="9:9">
      <c r="I1239"/>
    </row>
    <row r="1240" spans="9:9">
      <c r="I1240"/>
    </row>
    <row r="1241" spans="9:9">
      <c r="I1241"/>
    </row>
    <row r="1242" spans="9:9">
      <c r="I1242"/>
    </row>
    <row r="1243" spans="9:9">
      <c r="I1243"/>
    </row>
    <row r="1244" spans="9:9">
      <c r="I1244"/>
    </row>
    <row r="1245" spans="9:9">
      <c r="I1245"/>
    </row>
    <row r="1246" spans="9:9">
      <c r="I1246"/>
    </row>
    <row r="1247" spans="9:9">
      <c r="I1247"/>
    </row>
    <row r="1248" spans="9:9">
      <c r="I1248"/>
    </row>
    <row r="1249" spans="9:9">
      <c r="I1249"/>
    </row>
    <row r="1250" spans="9:9">
      <c r="I1250"/>
    </row>
    <row r="1251" spans="9:9">
      <c r="I1251"/>
    </row>
    <row r="1252" spans="9:9">
      <c r="I1252"/>
    </row>
    <row r="1253" spans="9:9">
      <c r="I1253"/>
    </row>
    <row r="1254" spans="9:9">
      <c r="I1254"/>
    </row>
    <row r="1255" spans="9:9">
      <c r="I1255"/>
    </row>
    <row r="1256" spans="9:9">
      <c r="I1256"/>
    </row>
    <row r="1257" spans="9:9">
      <c r="I1257"/>
    </row>
    <row r="1258" spans="9:9">
      <c r="I1258"/>
    </row>
    <row r="1259" spans="9:9">
      <c r="I1259"/>
    </row>
    <row r="1260" spans="9:9">
      <c r="I1260"/>
    </row>
    <row r="1261" spans="9:9">
      <c r="I1261"/>
    </row>
    <row r="1262" spans="9:9">
      <c r="I1262"/>
    </row>
    <row r="1263" spans="9:9">
      <c r="I1263"/>
    </row>
    <row r="1264" spans="9:9">
      <c r="I1264"/>
    </row>
    <row r="1265" spans="8:9">
      <c r="I1265"/>
    </row>
    <row r="1266" spans="8:9">
      <c r="I1266"/>
    </row>
    <row r="1267" spans="8:9">
      <c r="I1267"/>
    </row>
    <row r="1268" spans="8:9">
      <c r="I1268"/>
    </row>
    <row r="1269" spans="8:9">
      <c r="I1269"/>
    </row>
    <row r="1270" spans="8:9">
      <c r="I1270"/>
    </row>
    <row r="1271" spans="8:9">
      <c r="I1271"/>
    </row>
    <row r="1272" spans="8:9">
      <c r="I1272"/>
    </row>
    <row r="1273" spans="8:9">
      <c r="I1273"/>
    </row>
    <row r="1274" spans="8:9">
      <c r="I1274"/>
    </row>
    <row r="1275" spans="8:9">
      <c r="I1275"/>
    </row>
    <row r="1276" spans="8:9">
      <c r="I1276"/>
    </row>
    <row r="1277" spans="8:9">
      <c r="I1277"/>
    </row>
    <row r="1278" spans="8:9">
      <c r="H1278" s="3"/>
      <c r="I1278"/>
    </row>
    <row r="1279" spans="8:9">
      <c r="I1279"/>
    </row>
    <row r="1280" spans="8:9">
      <c r="I1280"/>
    </row>
    <row r="1281" spans="9:9">
      <c r="I1281"/>
    </row>
    <row r="1282" spans="9:9">
      <c r="I1282"/>
    </row>
    <row r="1283" spans="9:9">
      <c r="I1283"/>
    </row>
    <row r="1284" spans="9:9">
      <c r="I1284"/>
    </row>
    <row r="1285" spans="9:9">
      <c r="I1285"/>
    </row>
    <row r="1286" spans="9:9">
      <c r="I1286"/>
    </row>
    <row r="1287" spans="9:9">
      <c r="I1287"/>
    </row>
    <row r="1288" spans="9:9">
      <c r="I1288"/>
    </row>
    <row r="1289" spans="9:9">
      <c r="I1289"/>
    </row>
    <row r="1290" spans="9:9">
      <c r="I1290"/>
    </row>
    <row r="1291" spans="9:9">
      <c r="I1291"/>
    </row>
    <row r="1292" spans="9:9">
      <c r="I1292"/>
    </row>
    <row r="1293" spans="9:9">
      <c r="I1293"/>
    </row>
    <row r="1294" spans="9:9">
      <c r="I1294"/>
    </row>
    <row r="1295" spans="9:9">
      <c r="I1295"/>
    </row>
    <row r="1296" spans="9:9">
      <c r="I1296"/>
    </row>
    <row r="1297" spans="9:9">
      <c r="I1297"/>
    </row>
    <row r="1298" spans="9:9">
      <c r="I1298"/>
    </row>
    <row r="1299" spans="9:9">
      <c r="I1299"/>
    </row>
    <row r="1300" spans="9:9">
      <c r="I1300"/>
    </row>
    <row r="1301" spans="9:9">
      <c r="I1301"/>
    </row>
    <row r="1302" spans="9:9">
      <c r="I1302"/>
    </row>
    <row r="1303" spans="9:9">
      <c r="I1303"/>
    </row>
    <row r="1304" spans="9:9">
      <c r="I1304"/>
    </row>
    <row r="1305" spans="9:9">
      <c r="I1305"/>
    </row>
    <row r="1306" spans="9:9">
      <c r="I1306"/>
    </row>
    <row r="1307" spans="9:9">
      <c r="I1307"/>
    </row>
    <row r="1308" spans="9:9">
      <c r="I1308"/>
    </row>
    <row r="1309" spans="9:9">
      <c r="I1309"/>
    </row>
    <row r="1310" spans="9:9">
      <c r="I1310"/>
    </row>
    <row r="1311" spans="9:9">
      <c r="I1311"/>
    </row>
    <row r="1312" spans="9:9">
      <c r="I1312"/>
    </row>
    <row r="1313" spans="8:9">
      <c r="I1313"/>
    </row>
    <row r="1314" spans="8:9">
      <c r="I1314"/>
    </row>
    <row r="1315" spans="8:9">
      <c r="I1315"/>
    </row>
    <row r="1316" spans="8:9">
      <c r="I1316"/>
    </row>
    <row r="1317" spans="8:9">
      <c r="I1317"/>
    </row>
    <row r="1318" spans="8:9">
      <c r="I1318"/>
    </row>
    <row r="1319" spans="8:9">
      <c r="I1319"/>
    </row>
    <row r="1320" spans="8:9">
      <c r="I1320"/>
    </row>
    <row r="1321" spans="8:9">
      <c r="I1321"/>
    </row>
    <row r="1322" spans="8:9">
      <c r="I1322"/>
    </row>
    <row r="1323" spans="8:9">
      <c r="I1323"/>
    </row>
    <row r="1324" spans="8:9">
      <c r="I1324"/>
    </row>
    <row r="1325" spans="8:9">
      <c r="I1325"/>
    </row>
    <row r="1326" spans="8:9">
      <c r="I1326"/>
    </row>
    <row r="1327" spans="8:9">
      <c r="I1327"/>
    </row>
    <row r="1328" spans="8:9">
      <c r="H1328" s="3"/>
      <c r="I1328"/>
    </row>
    <row r="1329" spans="9:9">
      <c r="I1329"/>
    </row>
    <row r="1330" spans="9:9">
      <c r="I1330"/>
    </row>
    <row r="1331" spans="9:9">
      <c r="I1331"/>
    </row>
    <row r="1332" spans="9:9">
      <c r="I1332"/>
    </row>
    <row r="1333" spans="9:9">
      <c r="I1333"/>
    </row>
    <row r="1334" spans="9:9">
      <c r="I1334"/>
    </row>
    <row r="1335" spans="9:9">
      <c r="I1335"/>
    </row>
    <row r="1336" spans="9:9">
      <c r="I1336"/>
    </row>
    <row r="1337" spans="9:9">
      <c r="I1337"/>
    </row>
    <row r="1338" spans="9:9">
      <c r="I1338"/>
    </row>
    <row r="1339" spans="9:9">
      <c r="I1339"/>
    </row>
    <row r="1340" spans="9:9">
      <c r="I1340"/>
    </row>
    <row r="1341" spans="9:9">
      <c r="I1341"/>
    </row>
    <row r="1342" spans="9:9">
      <c r="I1342"/>
    </row>
    <row r="1343" spans="9:9">
      <c r="I1343"/>
    </row>
    <row r="1344" spans="9:9">
      <c r="I1344"/>
    </row>
    <row r="1345" spans="9:9">
      <c r="I1345"/>
    </row>
    <row r="1346" spans="9:9">
      <c r="I1346"/>
    </row>
    <row r="1347" spans="9:9">
      <c r="I1347"/>
    </row>
    <row r="1348" spans="9:9">
      <c r="I1348"/>
    </row>
    <row r="1349" spans="9:9">
      <c r="I1349"/>
    </row>
    <row r="1350" spans="9:9">
      <c r="I1350"/>
    </row>
    <row r="1351" spans="9:9">
      <c r="I1351"/>
    </row>
    <row r="1352" spans="9:9">
      <c r="I1352"/>
    </row>
    <row r="1353" spans="9:9">
      <c r="I1353"/>
    </row>
    <row r="1354" spans="9:9">
      <c r="I1354"/>
    </row>
    <row r="1355" spans="9:9">
      <c r="I1355"/>
    </row>
    <row r="1356" spans="9:9">
      <c r="I1356"/>
    </row>
    <row r="1357" spans="9:9">
      <c r="I1357"/>
    </row>
    <row r="1358" spans="9:9">
      <c r="I1358"/>
    </row>
    <row r="1359" spans="9:9">
      <c r="I1359"/>
    </row>
    <row r="1360" spans="9:9">
      <c r="I1360"/>
    </row>
    <row r="1361" spans="9:9">
      <c r="I1361"/>
    </row>
    <row r="1362" spans="9:9">
      <c r="I1362"/>
    </row>
    <row r="1363" spans="9:9">
      <c r="I1363"/>
    </row>
    <row r="1364" spans="9:9">
      <c r="I1364"/>
    </row>
    <row r="1365" spans="9:9">
      <c r="I1365"/>
    </row>
    <row r="1366" spans="9:9">
      <c r="I1366"/>
    </row>
    <row r="1367" spans="9:9">
      <c r="I1367"/>
    </row>
    <row r="1368" spans="9:9">
      <c r="I1368"/>
    </row>
    <row r="1369" spans="9:9">
      <c r="I1369"/>
    </row>
    <row r="1370" spans="9:9">
      <c r="I1370"/>
    </row>
    <row r="1371" spans="9:9">
      <c r="I1371"/>
    </row>
    <row r="1372" spans="9:9">
      <c r="I1372"/>
    </row>
    <row r="1373" spans="9:9">
      <c r="I1373"/>
    </row>
    <row r="1374" spans="9:9">
      <c r="I1374"/>
    </row>
    <row r="1375" spans="9:9">
      <c r="I1375"/>
    </row>
    <row r="1376" spans="9:9">
      <c r="I1376"/>
    </row>
    <row r="1377" spans="9:9">
      <c r="I1377"/>
    </row>
    <row r="1378" spans="9:9">
      <c r="I1378"/>
    </row>
    <row r="1379" spans="9:9">
      <c r="I1379"/>
    </row>
    <row r="1380" spans="9:9">
      <c r="I1380"/>
    </row>
    <row r="1381" spans="9:9">
      <c r="I1381"/>
    </row>
    <row r="1382" spans="9:9">
      <c r="I1382"/>
    </row>
    <row r="1383" spans="9:9">
      <c r="I1383"/>
    </row>
    <row r="1384" spans="9:9">
      <c r="I1384"/>
    </row>
    <row r="1385" spans="9:9">
      <c r="I1385"/>
    </row>
    <row r="1386" spans="9:9">
      <c r="I1386"/>
    </row>
    <row r="1387" spans="9:9">
      <c r="I1387"/>
    </row>
    <row r="1388" spans="9:9">
      <c r="I1388"/>
    </row>
    <row r="1389" spans="9:9">
      <c r="I1389"/>
    </row>
    <row r="1390" spans="9:9">
      <c r="I1390"/>
    </row>
    <row r="1391" spans="9:9">
      <c r="I1391"/>
    </row>
    <row r="1392" spans="9:9">
      <c r="I1392"/>
    </row>
    <row r="1393" spans="9:9">
      <c r="I1393"/>
    </row>
    <row r="1394" spans="9:9">
      <c r="I1394"/>
    </row>
    <row r="1395" spans="9:9">
      <c r="I1395"/>
    </row>
    <row r="1396" spans="9:9">
      <c r="I1396"/>
    </row>
    <row r="1397" spans="9:9">
      <c r="I1397"/>
    </row>
    <row r="1398" spans="9:9">
      <c r="I1398"/>
    </row>
    <row r="1399" spans="9:9">
      <c r="I1399"/>
    </row>
    <row r="1400" spans="9:9">
      <c r="I1400"/>
    </row>
    <row r="1401" spans="9:9">
      <c r="I1401"/>
    </row>
    <row r="1402" spans="9:9">
      <c r="I1402"/>
    </row>
    <row r="1403" spans="9:9">
      <c r="I1403"/>
    </row>
    <row r="1404" spans="9:9">
      <c r="I1404"/>
    </row>
    <row r="1405" spans="9:9">
      <c r="I1405"/>
    </row>
    <row r="1406" spans="9:9">
      <c r="I1406"/>
    </row>
    <row r="1407" spans="9:9">
      <c r="I1407"/>
    </row>
    <row r="1408" spans="9:9">
      <c r="I1408"/>
    </row>
    <row r="1409" spans="9:9">
      <c r="I1409"/>
    </row>
    <row r="1410" spans="9:9">
      <c r="I1410"/>
    </row>
    <row r="1411" spans="9:9">
      <c r="I1411"/>
    </row>
    <row r="1412" spans="9:9">
      <c r="I1412"/>
    </row>
    <row r="1414" spans="9:9">
      <c r="I1414"/>
    </row>
    <row r="1415" spans="9:9">
      <c r="I1415"/>
    </row>
    <row r="1416" spans="9:9">
      <c r="I1416"/>
    </row>
    <row r="1417" spans="9:9">
      <c r="I1417"/>
    </row>
    <row r="1418" spans="9:9">
      <c r="I1418"/>
    </row>
    <row r="1419" spans="9:9">
      <c r="I1419"/>
    </row>
    <row r="1420" spans="9:9">
      <c r="I1420"/>
    </row>
    <row r="1422" spans="9:9">
      <c r="I1422"/>
    </row>
    <row r="1423" spans="9:9">
      <c r="I1423"/>
    </row>
    <row r="1424" spans="9:9">
      <c r="I1424"/>
    </row>
    <row r="1425" spans="9:9">
      <c r="I1425"/>
    </row>
    <row r="1426" spans="9:9">
      <c r="I1426"/>
    </row>
    <row r="1427" spans="9:9">
      <c r="I1427"/>
    </row>
    <row r="1428" spans="9:9">
      <c r="I1428"/>
    </row>
    <row r="1429" spans="9:9">
      <c r="I1429"/>
    </row>
    <row r="1430" spans="9:9">
      <c r="I1430"/>
    </row>
    <row r="1431" spans="9:9">
      <c r="I1431"/>
    </row>
    <row r="1432" spans="9:9">
      <c r="I1432"/>
    </row>
    <row r="1433" spans="9:9">
      <c r="I1433"/>
    </row>
    <row r="1434" spans="9:9">
      <c r="I1434"/>
    </row>
    <row r="1435" spans="9:9">
      <c r="I1435"/>
    </row>
    <row r="1436" spans="9:9">
      <c r="I1436"/>
    </row>
    <row r="1437" spans="9:9">
      <c r="I1437"/>
    </row>
    <row r="1438" spans="9:9">
      <c r="I1438"/>
    </row>
    <row r="1439" spans="9:9">
      <c r="I1439"/>
    </row>
    <row r="1440" spans="9:9">
      <c r="I1440"/>
    </row>
    <row r="1441" spans="9:9">
      <c r="I1441"/>
    </row>
    <row r="1442" spans="9:9">
      <c r="I1442"/>
    </row>
    <row r="1443" spans="9:9">
      <c r="I1443"/>
    </row>
    <row r="1444" spans="9:9">
      <c r="I1444"/>
    </row>
    <row r="1445" spans="9:9">
      <c r="I1445"/>
    </row>
    <row r="1446" spans="9:9">
      <c r="I1446"/>
    </row>
    <row r="1447" spans="9:9">
      <c r="I1447"/>
    </row>
    <row r="1448" spans="9:9">
      <c r="I1448"/>
    </row>
    <row r="1449" spans="9:9">
      <c r="I1449"/>
    </row>
    <row r="1450" spans="9:9">
      <c r="I1450"/>
    </row>
    <row r="1451" spans="9:9">
      <c r="I1451"/>
    </row>
    <row r="1452" spans="9:9">
      <c r="I1452"/>
    </row>
    <row r="1453" spans="9:9">
      <c r="I1453"/>
    </row>
    <row r="1454" spans="9:9">
      <c r="I1454"/>
    </row>
  </sheetData>
  <sortState xmlns:xlrd2="http://schemas.microsoft.com/office/spreadsheetml/2017/richdata2" ref="A4:G118">
    <sortCondition ref="A4:A118"/>
  </sortState>
  <pageMargins left="0.511811024" right="0.511811024" top="0.78740157499999996" bottom="0.78740157499999996" header="0.31496062000000002" footer="0.31496062000000002"/>
  <pageSetup paperSize="9" orientation="portrait" r:id="rId1"/>
  <headerFooter>
    <oddHeader>&amp;R&amp;"Calibri"&amp;10&amp;K000000#interna&amp;1#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0B188-147F-46C0-BA86-7D86ABA27EA4}">
  <dimension ref="A2:R1453"/>
  <sheetViews>
    <sheetView topLeftCell="B1" zoomScale="130" zoomScaleNormal="130" workbookViewId="0">
      <selection activeCell="D23" sqref="D23"/>
    </sheetView>
  </sheetViews>
  <sheetFormatPr defaultRowHeight="15"/>
  <cols>
    <col min="1" max="1" width="19.42578125" customWidth="1"/>
    <col min="2" max="2" width="42.42578125" style="63" bestFit="1" customWidth="1"/>
    <col min="3" max="3" width="16.42578125" customWidth="1"/>
    <col min="4" max="4" width="33.5703125" bestFit="1" customWidth="1"/>
    <col min="5" max="5" width="9.28515625" style="3" bestFit="1" customWidth="1"/>
    <col min="6" max="6" width="10.5703125" style="3" bestFit="1" customWidth="1"/>
    <col min="7" max="7" width="9.85546875" style="55" bestFit="1" customWidth="1"/>
    <col min="8" max="8" width="9.85546875" style="55" customWidth="1"/>
    <col min="9" max="9" width="24.7109375" style="55" bestFit="1" customWidth="1"/>
    <col min="10" max="10" width="23.140625" style="55" bestFit="1" customWidth="1"/>
    <col min="11" max="11" width="28.85546875" style="55" bestFit="1" customWidth="1"/>
    <col min="12" max="12" width="34.42578125" customWidth="1"/>
    <col min="13" max="13" width="8.7109375" style="25"/>
    <col min="14" max="14" width="8.140625" style="25" bestFit="1" customWidth="1"/>
    <col min="18" max="18" width="9.5703125" bestFit="1" customWidth="1"/>
  </cols>
  <sheetData>
    <row r="2" spans="1:18" ht="15.75" thickBot="1">
      <c r="L2" s="2"/>
      <c r="Q2" s="55" t="s">
        <v>7431</v>
      </c>
      <c r="R2" s="55" t="s">
        <v>7432</v>
      </c>
    </row>
    <row r="3" spans="1:18" ht="30.75" thickBot="1">
      <c r="B3"/>
      <c r="D3" s="64" t="s">
        <v>2</v>
      </c>
      <c r="E3" s="3" t="s">
        <v>4</v>
      </c>
      <c r="F3" s="3" t="s">
        <v>7433</v>
      </c>
      <c r="G3" s="55" t="s">
        <v>7</v>
      </c>
      <c r="H3" s="67" t="s">
        <v>4256</v>
      </c>
      <c r="I3" s="55" t="s">
        <v>4257</v>
      </c>
      <c r="J3" s="55" t="s">
        <v>4258</v>
      </c>
      <c r="L3" s="8" t="s">
        <v>8</v>
      </c>
      <c r="M3" s="42">
        <f>Q3+R3</f>
        <v>249</v>
      </c>
      <c r="Q3" s="94">
        <v>213</v>
      </c>
      <c r="R3" s="94">
        <v>36</v>
      </c>
    </row>
    <row r="4" spans="1:18" ht="15.75" thickBot="1">
      <c r="A4" t="s">
        <v>7429</v>
      </c>
      <c r="B4"/>
      <c r="D4" s="92" t="s">
        <v>7343</v>
      </c>
      <c r="F4" s="3" t="str">
        <f>_xlfn.XLOOKUP(A4,'Badge Arqueiro'!A$1:A$170,'Badge Arqueiro'!B$1:B$170,"0")</f>
        <v>0</v>
      </c>
      <c r="G4" s="55" t="str">
        <f>_xlfn.XLOOKUP(A4,Comiters!A$1:A$541,Comiters!B$1:B$541,"0")</f>
        <v>0</v>
      </c>
      <c r="L4" s="4" t="s">
        <v>9</v>
      </c>
      <c r="M4" s="42">
        <f t="shared" ref="M4:M9" si="0">Q4+R4</f>
        <v>206</v>
      </c>
      <c r="N4" s="44">
        <f>M4/$M$3</f>
        <v>0.82730923694779113</v>
      </c>
      <c r="Q4" s="25">
        <v>174</v>
      </c>
      <c r="R4" s="94">
        <v>32</v>
      </c>
    </row>
    <row r="5" spans="1:18" ht="15.75" thickBot="1">
      <c r="A5" t="s">
        <v>50</v>
      </c>
      <c r="B5"/>
      <c r="D5" s="92" t="s">
        <v>51</v>
      </c>
      <c r="F5" s="3" t="str">
        <f>_xlfn.XLOOKUP(A5,'Badge Arqueiro'!A$1:A$170,'Badge Arqueiro'!B$1:B$170,"0")</f>
        <v>0</v>
      </c>
      <c r="G5" s="55" t="str">
        <f>_xlfn.XLOOKUP(A5,Comiters!A$1:A$541,Comiters!B$1:B$541,"0")</f>
        <v>0</v>
      </c>
      <c r="I5" s="55" t="s">
        <v>782</v>
      </c>
      <c r="J5" s="55" t="s">
        <v>782</v>
      </c>
      <c r="K5" s="55" t="s">
        <v>782</v>
      </c>
      <c r="L5" s="10" t="s">
        <v>15</v>
      </c>
      <c r="M5" s="42">
        <f t="shared" si="0"/>
        <v>43</v>
      </c>
      <c r="N5" s="44">
        <f>M5/$M$3</f>
        <v>0.17269076305220885</v>
      </c>
      <c r="Q5" s="25">
        <v>39</v>
      </c>
      <c r="R5" s="94">
        <v>4</v>
      </c>
    </row>
    <row r="6" spans="1:18" ht="15.75" thickBot="1">
      <c r="A6" t="s">
        <v>7418</v>
      </c>
      <c r="B6"/>
      <c r="D6" s="92" t="s">
        <v>7360</v>
      </c>
      <c r="F6" s="3" t="str">
        <f>_xlfn.XLOOKUP(A6,'Badge Arqueiro'!A$1:A$170,'Badge Arqueiro'!B$1:B$170,"0")</f>
        <v>0</v>
      </c>
      <c r="G6" s="55" t="str">
        <f>_xlfn.XLOOKUP(A6,Comiters!A$1:A$541,Comiters!B$1:B$541,"0")</f>
        <v>0</v>
      </c>
      <c r="I6" s="55" t="s">
        <v>782</v>
      </c>
      <c r="J6" s="55" t="s">
        <v>782</v>
      </c>
      <c r="L6" s="4" t="s">
        <v>4441</v>
      </c>
      <c r="M6" s="42">
        <f t="shared" si="0"/>
        <v>7</v>
      </c>
      <c r="N6" s="44"/>
      <c r="Q6" s="25">
        <v>7</v>
      </c>
      <c r="R6" s="94">
        <v>0</v>
      </c>
    </row>
    <row r="7" spans="1:18" ht="15.75" thickBot="1">
      <c r="A7" t="s">
        <v>7415</v>
      </c>
      <c r="B7"/>
      <c r="D7" s="92" t="s">
        <v>7350</v>
      </c>
      <c r="F7" s="3" t="str">
        <f>_xlfn.XLOOKUP(A7,'Badge Arqueiro'!A$1:A$170,'Badge Arqueiro'!B$1:B$170,"0")</f>
        <v>0</v>
      </c>
      <c r="G7" s="55" t="str">
        <f>_xlfn.XLOOKUP(A7,Comiters!A$1:A$541,Comiters!B$1:B$541,"0")</f>
        <v>0</v>
      </c>
      <c r="I7" s="55" t="s">
        <v>782</v>
      </c>
      <c r="J7" s="55" t="s">
        <v>782</v>
      </c>
      <c r="K7" s="55" t="s">
        <v>782</v>
      </c>
      <c r="L7" s="10" t="s">
        <v>25</v>
      </c>
      <c r="M7" s="42">
        <f t="shared" si="0"/>
        <v>51</v>
      </c>
      <c r="N7" s="44">
        <f>M7/$M$3</f>
        <v>0.20481927710843373</v>
      </c>
      <c r="Q7" s="25">
        <v>46</v>
      </c>
      <c r="R7" s="94">
        <v>5</v>
      </c>
    </row>
    <row r="8" spans="1:18" ht="15.75" thickBot="1">
      <c r="A8" t="s">
        <v>3557</v>
      </c>
      <c r="B8"/>
      <c r="D8" s="92" t="s">
        <v>3284</v>
      </c>
      <c r="F8" s="3">
        <f>_xlfn.XLOOKUP(A8,'Badge Arqueiro'!A$1:A$170,'Badge Arqueiro'!B$1:B$170,"0")</f>
        <v>1</v>
      </c>
      <c r="G8" s="55">
        <f>_xlfn.XLOOKUP(A8,Comiters!A$1:A$541,Comiters!B$1:B$541,"0")</f>
        <v>1</v>
      </c>
      <c r="I8" s="55" t="s">
        <v>782</v>
      </c>
      <c r="J8" s="55" t="s">
        <v>782</v>
      </c>
      <c r="K8" s="55" t="s">
        <v>782</v>
      </c>
      <c r="L8" s="4" t="s">
        <v>30</v>
      </c>
      <c r="M8" s="42">
        <f t="shared" si="0"/>
        <v>42</v>
      </c>
      <c r="N8" s="44">
        <f>M8/$M$3</f>
        <v>0.16867469879518071</v>
      </c>
      <c r="Q8" s="25">
        <v>38</v>
      </c>
      <c r="R8" s="94">
        <v>4</v>
      </c>
    </row>
    <row r="9" spans="1:18" ht="15.75" thickBot="1">
      <c r="A9" t="s">
        <v>7428</v>
      </c>
      <c r="B9"/>
      <c r="D9" s="92" t="s">
        <v>7405</v>
      </c>
      <c r="F9" s="3" t="str">
        <f>_xlfn.XLOOKUP(A9,'Badge Arqueiro'!A$1:A$170,'Badge Arqueiro'!B$1:B$170,"0")</f>
        <v>0</v>
      </c>
      <c r="G9" s="55" t="str">
        <f>_xlfn.XLOOKUP(A9,Comiters!A$1:A$541,Comiters!B$1:B$541,"0")</f>
        <v>0</v>
      </c>
      <c r="I9" s="55" t="s">
        <v>782</v>
      </c>
      <c r="J9" s="55" t="s">
        <v>782</v>
      </c>
      <c r="K9" s="55" t="s">
        <v>782</v>
      </c>
      <c r="L9" s="12" t="s">
        <v>35</v>
      </c>
      <c r="M9" s="42">
        <f t="shared" si="0"/>
        <v>9</v>
      </c>
      <c r="N9" s="44">
        <f>M9/$M$3</f>
        <v>3.614457831325301E-2</v>
      </c>
      <c r="Q9" s="25">
        <v>8</v>
      </c>
      <c r="R9" s="94">
        <v>1</v>
      </c>
    </row>
    <row r="10" spans="1:18" ht="15.75" thickBot="1">
      <c r="A10" t="s">
        <v>1239</v>
      </c>
      <c r="B10"/>
      <c r="D10" s="92" t="s">
        <v>1240</v>
      </c>
      <c r="F10" s="3" t="str">
        <f>_xlfn.XLOOKUP(A10,'Badge Arqueiro'!A$1:A$170,'Badge Arqueiro'!B$1:B$170,"0")</f>
        <v>0</v>
      </c>
      <c r="G10" s="55" t="str">
        <f>_xlfn.XLOOKUP(A10,Comiters!A$1:A$541,Comiters!B$1:B$541,"0")</f>
        <v>0</v>
      </c>
      <c r="I10" s="55" t="s">
        <v>782</v>
      </c>
      <c r="J10" s="55" t="s">
        <v>782</v>
      </c>
      <c r="K10" s="55" t="s">
        <v>782</v>
      </c>
      <c r="N10" s="44"/>
    </row>
    <row r="11" spans="1:18" ht="15.75" thickBot="1">
      <c r="A11" t="s">
        <v>1950</v>
      </c>
      <c r="B11"/>
      <c r="D11" s="92" t="s">
        <v>1951</v>
      </c>
      <c r="F11" s="3" t="str">
        <f>_xlfn.XLOOKUP(A11,'Badge Arqueiro'!A$1:A$170,'Badge Arqueiro'!B$1:B$170,"0")</f>
        <v>0</v>
      </c>
      <c r="G11" s="55">
        <f>_xlfn.XLOOKUP(A11,Comiters!A$1:A$541,Comiters!B$1:B$541,"0")</f>
        <v>1</v>
      </c>
      <c r="I11" s="55" t="s">
        <v>782</v>
      </c>
      <c r="J11" s="55" t="s">
        <v>782</v>
      </c>
      <c r="K11" s="55" t="s">
        <v>782</v>
      </c>
      <c r="L11" s="8" t="s">
        <v>44</v>
      </c>
      <c r="M11" s="42"/>
      <c r="N11" s="44">
        <f>M11/$M$3</f>
        <v>0</v>
      </c>
    </row>
    <row r="12" spans="1:18" ht="15.75" thickBot="1">
      <c r="A12" t="s">
        <v>1597</v>
      </c>
      <c r="B12"/>
      <c r="D12" s="92" t="s">
        <v>1598</v>
      </c>
      <c r="F12" s="3" t="str">
        <f>_xlfn.XLOOKUP(A12,'Badge Arqueiro'!A$1:A$170,'Badge Arqueiro'!B$1:B$170,"0")</f>
        <v>0</v>
      </c>
      <c r="G12" s="55" t="str">
        <f>_xlfn.XLOOKUP(A12,Comiters!A$1:A$541,Comiters!B$1:B$541,"0")</f>
        <v>0</v>
      </c>
      <c r="I12" s="55" t="s">
        <v>782</v>
      </c>
      <c r="J12" s="55" t="s">
        <v>782</v>
      </c>
      <c r="K12" s="55" t="s">
        <v>782</v>
      </c>
      <c r="L12" s="4" t="s">
        <v>49</v>
      </c>
      <c r="M12" s="43"/>
      <c r="N12" s="44">
        <f>M12/$M$3</f>
        <v>0</v>
      </c>
    </row>
    <row r="13" spans="1:18" ht="15.75" thickBot="1">
      <c r="A13" t="s">
        <v>2008</v>
      </c>
      <c r="B13"/>
      <c r="D13" s="92" t="s">
        <v>2009</v>
      </c>
      <c r="F13" s="3" t="str">
        <f>_xlfn.XLOOKUP(A13,'Badge Arqueiro'!A$1:A$170,'Badge Arqueiro'!B$1:B$170,"0")</f>
        <v>0</v>
      </c>
      <c r="G13" s="55" t="str">
        <f>_xlfn.XLOOKUP(A13,Comiters!A$1:A$541,Comiters!B$1:B$541,"0")</f>
        <v>0</v>
      </c>
      <c r="I13" s="55" t="s">
        <v>782</v>
      </c>
      <c r="J13" s="55" t="s">
        <v>782</v>
      </c>
      <c r="K13" s="55" t="s">
        <v>782</v>
      </c>
      <c r="L13" s="10" t="s">
        <v>54</v>
      </c>
      <c r="M13" s="45"/>
      <c r="N13" s="44">
        <f>M13/$M$3</f>
        <v>0</v>
      </c>
    </row>
    <row r="14" spans="1:18" ht="15.75" thickBot="1">
      <c r="A14" t="s">
        <v>1629</v>
      </c>
      <c r="B14"/>
      <c r="D14" s="92" t="s">
        <v>1630</v>
      </c>
      <c r="F14" s="3" t="str">
        <f>_xlfn.XLOOKUP(A14,'Badge Arqueiro'!A$1:A$170,'Badge Arqueiro'!B$1:B$170,"0")</f>
        <v>0</v>
      </c>
      <c r="G14" s="55" t="str">
        <f>_xlfn.XLOOKUP(A14,Comiters!A$1:A$541,Comiters!B$1:B$541,"0")</f>
        <v>0</v>
      </c>
      <c r="I14" s="55" t="s">
        <v>782</v>
      </c>
      <c r="J14" s="55" t="s">
        <v>782</v>
      </c>
      <c r="K14" s="55" t="s">
        <v>782</v>
      </c>
      <c r="L14" s="6" t="s">
        <v>59</v>
      </c>
      <c r="M14" s="47"/>
      <c r="N14" s="44">
        <f>M14/$M$3</f>
        <v>0</v>
      </c>
    </row>
    <row r="15" spans="1:18" ht="15.75" thickBot="1">
      <c r="A15" t="s">
        <v>802</v>
      </c>
      <c r="B15"/>
      <c r="D15" s="92" t="s">
        <v>803</v>
      </c>
      <c r="F15" s="3" t="str">
        <f>_xlfn.XLOOKUP(A15,'Badge Arqueiro'!A$1:A$170,'Badge Arqueiro'!B$1:B$170,"0")</f>
        <v>0</v>
      </c>
      <c r="G15" s="55">
        <f>_xlfn.XLOOKUP(A15,Comiters!A$1:A$541,Comiters!B$1:B$541,"0")</f>
        <v>1</v>
      </c>
      <c r="I15" s="55" t="s">
        <v>782</v>
      </c>
      <c r="J15" s="55" t="s">
        <v>782</v>
      </c>
      <c r="K15" s="55" t="s">
        <v>782</v>
      </c>
      <c r="N15" s="44"/>
    </row>
    <row r="16" spans="1:18" ht="15.75" thickBot="1">
      <c r="A16" t="s">
        <v>7426</v>
      </c>
      <c r="B16"/>
      <c r="D16" s="92" t="s">
        <v>7398</v>
      </c>
      <c r="F16" s="3" t="str">
        <f>_xlfn.XLOOKUP(A16,'Badge Arqueiro'!A$1:A$170,'Badge Arqueiro'!B$1:B$170,"0")</f>
        <v>0</v>
      </c>
      <c r="G16" s="55">
        <f>_xlfn.XLOOKUP(A16,Comiters!A$1:A$541,Comiters!B$1:B$541,"0")</f>
        <v>1</v>
      </c>
      <c r="I16" s="55" t="s">
        <v>782</v>
      </c>
      <c r="J16" s="55" t="s">
        <v>782</v>
      </c>
      <c r="K16" s="55" t="s">
        <v>782</v>
      </c>
      <c r="L16" s="8" t="s">
        <v>68</v>
      </c>
      <c r="M16" s="42"/>
      <c r="N16" s="44">
        <f t="shared" ref="N16:N21" si="1">M16/$M$3</f>
        <v>0</v>
      </c>
    </row>
    <row r="17" spans="1:17" ht="15.75" thickBot="1">
      <c r="A17" t="s">
        <v>7410</v>
      </c>
      <c r="B17"/>
      <c r="D17" s="92" t="s">
        <v>7336</v>
      </c>
      <c r="F17" s="3" t="str">
        <f>_xlfn.XLOOKUP(A17,'Badge Arqueiro'!A$1:A$170,'Badge Arqueiro'!B$1:B$170,"0")</f>
        <v>0</v>
      </c>
      <c r="G17" s="55" t="str">
        <f>_xlfn.XLOOKUP(A17,Comiters!A$1:A$541,Comiters!B$1:B$541,"0")</f>
        <v>0</v>
      </c>
      <c r="I17" s="55" t="s">
        <v>782</v>
      </c>
      <c r="J17" s="55" t="s">
        <v>782</v>
      </c>
      <c r="K17" s="55" t="s">
        <v>782</v>
      </c>
      <c r="L17" s="4" t="s">
        <v>9</v>
      </c>
      <c r="M17" s="43"/>
      <c r="N17" s="44">
        <f t="shared" si="1"/>
        <v>0</v>
      </c>
    </row>
    <row r="18" spans="1:17" ht="15.75" thickBot="1">
      <c r="A18" t="s">
        <v>16</v>
      </c>
      <c r="B18"/>
      <c r="D18" s="92" t="s">
        <v>3986</v>
      </c>
      <c r="F18" s="3" t="str">
        <f>_xlfn.XLOOKUP(A18,'Badge Arqueiro'!A$1:A$170,'Badge Arqueiro'!B$1:B$170,"0")</f>
        <v>0</v>
      </c>
      <c r="G18" s="55">
        <f>_xlfn.XLOOKUP(A18,Comiters!A$1:A$541,Comiters!B$1:B$541,"0")</f>
        <v>1</v>
      </c>
      <c r="I18" s="55" t="s">
        <v>782</v>
      </c>
      <c r="J18" s="55" t="s">
        <v>782</v>
      </c>
      <c r="K18" s="55" t="s">
        <v>782</v>
      </c>
      <c r="L18" s="10" t="s">
        <v>15</v>
      </c>
      <c r="M18" s="56"/>
      <c r="N18" s="44">
        <f t="shared" si="1"/>
        <v>0</v>
      </c>
    </row>
    <row r="19" spans="1:17" ht="15.75" thickBot="1">
      <c r="A19" t="s">
        <v>3558</v>
      </c>
      <c r="B19"/>
      <c r="D19" s="92" t="s">
        <v>3475</v>
      </c>
      <c r="F19" s="3" t="str">
        <f>_xlfn.XLOOKUP(A19,'Badge Arqueiro'!A$1:A$170,'Badge Arqueiro'!B$1:B$170,"0")</f>
        <v>0</v>
      </c>
      <c r="G19" s="55">
        <f>_xlfn.XLOOKUP(A19,Comiters!A$1:A$541,Comiters!B$1:B$541,"0")</f>
        <v>1</v>
      </c>
      <c r="I19" s="55" t="s">
        <v>782</v>
      </c>
      <c r="J19" s="55" t="s">
        <v>782</v>
      </c>
      <c r="K19" s="55" t="s">
        <v>782</v>
      </c>
      <c r="L19" s="4" t="s">
        <v>80</v>
      </c>
      <c r="M19" s="43"/>
      <c r="N19" s="44">
        <f t="shared" si="1"/>
        <v>0</v>
      </c>
      <c r="Q19">
        <v>80</v>
      </c>
    </row>
    <row r="20" spans="1:17" ht="15.75" thickBot="1">
      <c r="A20" t="s">
        <v>21</v>
      </c>
      <c r="B20"/>
      <c r="D20" s="92" t="s">
        <v>22</v>
      </c>
      <c r="F20" s="3" t="str">
        <f>_xlfn.XLOOKUP(A20,'Badge Arqueiro'!A$1:A$170,'Badge Arqueiro'!B$1:B$170,"0")</f>
        <v>0</v>
      </c>
      <c r="G20" s="55" t="str">
        <f>_xlfn.XLOOKUP(A20,Comiters!A$1:A$541,Comiters!B$1:B$541,"0")</f>
        <v>0</v>
      </c>
      <c r="I20" s="55" t="s">
        <v>782</v>
      </c>
      <c r="J20" s="55" t="s">
        <v>782</v>
      </c>
      <c r="K20" s="55" t="s">
        <v>782</v>
      </c>
      <c r="L20" s="10" t="s">
        <v>85</v>
      </c>
      <c r="M20" s="45"/>
      <c r="N20" s="44">
        <f t="shared" si="1"/>
        <v>0</v>
      </c>
    </row>
    <row r="21" spans="1:17" ht="15.75" thickBot="1">
      <c r="A21" t="s">
        <v>45</v>
      </c>
      <c r="B21"/>
      <c r="D21" s="92" t="s">
        <v>46</v>
      </c>
      <c r="F21" s="3" t="str">
        <f>_xlfn.XLOOKUP(A21,'Badge Arqueiro'!A$1:A$170,'Badge Arqueiro'!B$1:B$170,"0")</f>
        <v>0</v>
      </c>
      <c r="G21" s="55" t="str">
        <f>_xlfn.XLOOKUP(A21,Comiters!A$1:A$541,Comiters!B$1:B$541,"0")</f>
        <v>0</v>
      </c>
      <c r="I21" s="55" t="s">
        <v>782</v>
      </c>
      <c r="J21" s="55" t="s">
        <v>782</v>
      </c>
      <c r="K21" s="55" t="s">
        <v>782</v>
      </c>
      <c r="L21" s="6" t="s">
        <v>15</v>
      </c>
      <c r="M21" s="47"/>
      <c r="N21" s="44">
        <f t="shared" si="1"/>
        <v>0</v>
      </c>
    </row>
    <row r="22" spans="1:17" ht="15.75" thickBot="1">
      <c r="A22" t="s">
        <v>81</v>
      </c>
      <c r="B22"/>
      <c r="D22" s="92" t="s">
        <v>82</v>
      </c>
      <c r="F22" s="3" t="str">
        <f>_xlfn.XLOOKUP(A22,'Badge Arqueiro'!A$1:A$170,'Badge Arqueiro'!B$1:B$170,"0")</f>
        <v>0</v>
      </c>
      <c r="G22" s="55" t="str">
        <f>_xlfn.XLOOKUP(A22,Comiters!A$1:A$541,Comiters!B$1:B$541,"0")</f>
        <v>0</v>
      </c>
      <c r="I22" s="55" t="s">
        <v>782</v>
      </c>
      <c r="J22" s="55" t="s">
        <v>782</v>
      </c>
      <c r="K22" s="55" t="s">
        <v>782</v>
      </c>
    </row>
    <row r="23" spans="1:17" ht="15.75" thickBot="1">
      <c r="A23" t="s">
        <v>7409</v>
      </c>
      <c r="B23"/>
      <c r="D23" s="92" t="s">
        <v>7333</v>
      </c>
      <c r="F23" s="3" t="str">
        <f>_xlfn.XLOOKUP(A23,'Badge Arqueiro'!A$1:A$170,'Badge Arqueiro'!B$1:B$170,"0")</f>
        <v>0</v>
      </c>
      <c r="G23" s="55" t="str">
        <f>_xlfn.XLOOKUP(A23,Comiters!A$1:A$541,Comiters!B$1:B$541,"0")</f>
        <v>0</v>
      </c>
      <c r="I23" s="55" t="s">
        <v>782</v>
      </c>
      <c r="J23" s="55" t="s">
        <v>782</v>
      </c>
      <c r="K23" s="55" t="s">
        <v>782</v>
      </c>
      <c r="L23" s="70" t="s">
        <v>4339</v>
      </c>
      <c r="M23" s="71"/>
    </row>
    <row r="24" spans="1:17" ht="15.75" thickBot="1">
      <c r="A24" t="s">
        <v>7425</v>
      </c>
      <c r="B24"/>
      <c r="D24" s="92" t="s">
        <v>7396</v>
      </c>
      <c r="F24" s="3" t="str">
        <f>_xlfn.XLOOKUP(A24,'Badge Arqueiro'!A$1:A$170,'Badge Arqueiro'!B$1:B$170,"0")</f>
        <v>0</v>
      </c>
      <c r="G24" s="55" t="str">
        <f>_xlfn.XLOOKUP(A24,Comiters!A$1:A$541,Comiters!B$1:B$541,"0")</f>
        <v>0</v>
      </c>
      <c r="I24" s="55" t="s">
        <v>782</v>
      </c>
      <c r="J24" s="55" t="s">
        <v>782</v>
      </c>
      <c r="K24" s="55" t="s">
        <v>782</v>
      </c>
      <c r="L24" s="72" t="s">
        <v>4340</v>
      </c>
      <c r="M24" s="73"/>
    </row>
    <row r="25" spans="1:17" ht="15.75" thickBot="1">
      <c r="A25" t="s">
        <v>7420</v>
      </c>
      <c r="B25"/>
      <c r="D25" s="92" t="s">
        <v>7363</v>
      </c>
      <c r="F25" s="3" t="str">
        <f>_xlfn.XLOOKUP(A25,'Badge Arqueiro'!A$1:A$170,'Badge Arqueiro'!B$1:B$170,"0")</f>
        <v>0</v>
      </c>
      <c r="G25" s="55">
        <f>_xlfn.XLOOKUP(A25,Comiters!A$1:A$541,Comiters!B$1:B$541,"0")</f>
        <v>1</v>
      </c>
      <c r="I25" s="55" t="s">
        <v>782</v>
      </c>
      <c r="J25" s="55" t="s">
        <v>782</v>
      </c>
      <c r="K25" s="55" t="s">
        <v>782</v>
      </c>
      <c r="L25" s="74" t="s">
        <v>4341</v>
      </c>
      <c r="M25" s="75"/>
    </row>
    <row r="26" spans="1:17" ht="15.75" thickBot="1">
      <c r="A26" t="s">
        <v>7430</v>
      </c>
      <c r="B26"/>
      <c r="D26" s="92" t="s">
        <v>7376</v>
      </c>
      <c r="F26" s="3" t="str">
        <f>_xlfn.XLOOKUP(A26,'Badge Arqueiro'!A$1:A$170,'Badge Arqueiro'!B$1:B$170,"0")</f>
        <v>0</v>
      </c>
      <c r="G26" s="55" t="str">
        <f>_xlfn.XLOOKUP(A26,Comiters!A$1:A$541,Comiters!B$1:B$541,"0")</f>
        <v>0</v>
      </c>
      <c r="I26" s="55" t="s">
        <v>782</v>
      </c>
      <c r="J26" s="55" t="s">
        <v>782</v>
      </c>
      <c r="K26" s="55" t="s">
        <v>782</v>
      </c>
      <c r="L26" s="72" t="s">
        <v>4342</v>
      </c>
      <c r="M26" s="73"/>
    </row>
    <row r="27" spans="1:17" ht="15.75" thickBot="1">
      <c r="A27" t="s">
        <v>26</v>
      </c>
      <c r="B27"/>
      <c r="D27" s="92" t="s">
        <v>27</v>
      </c>
      <c r="F27" s="3">
        <f>_xlfn.XLOOKUP(A27,'Badge Arqueiro'!A$1:A$170,'Badge Arqueiro'!B$1:B$170,"0")</f>
        <v>1</v>
      </c>
      <c r="G27" s="55">
        <f>_xlfn.XLOOKUP(A27,Comiters!A$1:A$541,Comiters!B$1:B$541,"0")</f>
        <v>1</v>
      </c>
      <c r="I27" s="55" t="s">
        <v>782</v>
      </c>
      <c r="J27" s="55" t="s">
        <v>782</v>
      </c>
      <c r="K27" s="55" t="s">
        <v>782</v>
      </c>
      <c r="L27" s="74" t="s">
        <v>4343</v>
      </c>
      <c r="M27" s="76"/>
    </row>
    <row r="28" spans="1:17" ht="15.75" thickBot="1">
      <c r="A28" t="s">
        <v>64</v>
      </c>
      <c r="B28"/>
      <c r="D28" s="92" t="s">
        <v>65</v>
      </c>
      <c r="F28" s="3" t="str">
        <f>_xlfn.XLOOKUP(A28,'Badge Arqueiro'!A$1:A$170,'Badge Arqueiro'!B$1:B$170,"0")</f>
        <v>0</v>
      </c>
      <c r="G28" s="55">
        <f>_xlfn.XLOOKUP(A28,Comiters!A$1:A$541,Comiters!B$1:B$541,"0")</f>
        <v>1</v>
      </c>
      <c r="I28" s="55" t="s">
        <v>782</v>
      </c>
      <c r="J28" s="55" t="s">
        <v>782</v>
      </c>
      <c r="K28" s="55" t="s">
        <v>782</v>
      </c>
      <c r="L28" s="72" t="s">
        <v>4349</v>
      </c>
      <c r="M28" s="78"/>
    </row>
    <row r="29" spans="1:17" ht="15.75" thickBot="1">
      <c r="A29" t="s">
        <v>1587</v>
      </c>
      <c r="B29"/>
      <c r="D29" s="92" t="s">
        <v>1588</v>
      </c>
      <c r="F29" s="3" t="str">
        <f>_xlfn.XLOOKUP(A29,'Badge Arqueiro'!A$1:A$170,'Badge Arqueiro'!B$1:B$170,"0")</f>
        <v>0</v>
      </c>
      <c r="G29" s="55" t="str">
        <f>_xlfn.XLOOKUP(A29,Comiters!A$1:A$541,Comiters!B$1:B$541,"0")</f>
        <v>0</v>
      </c>
      <c r="I29" s="55" t="s">
        <v>782</v>
      </c>
      <c r="J29" s="55" t="s">
        <v>782</v>
      </c>
      <c r="K29" s="55" t="s">
        <v>782</v>
      </c>
      <c r="L29" s="74" t="s">
        <v>4344</v>
      </c>
      <c r="M29" s="76"/>
    </row>
    <row r="30" spans="1:17" ht="15.75" thickBot="1">
      <c r="A30" t="s">
        <v>7414</v>
      </c>
      <c r="B30"/>
      <c r="D30" s="92" t="s">
        <v>7348</v>
      </c>
      <c r="F30" s="3" t="str">
        <f>_xlfn.XLOOKUP(A30,'Badge Arqueiro'!A$1:A$170,'Badge Arqueiro'!B$1:B$170,"0")</f>
        <v>0</v>
      </c>
      <c r="G30" s="55" t="str">
        <f>_xlfn.XLOOKUP(A30,Comiters!A$1:A$541,Comiters!B$1:B$541,"0")</f>
        <v>0</v>
      </c>
      <c r="I30" s="55" t="s">
        <v>782</v>
      </c>
      <c r="J30" s="55" t="s">
        <v>782</v>
      </c>
      <c r="K30" s="55" t="s">
        <v>782</v>
      </c>
      <c r="L30" s="72" t="s">
        <v>4345</v>
      </c>
      <c r="M30" s="78"/>
    </row>
    <row r="31" spans="1:17" ht="15.75" thickBot="1">
      <c r="A31" t="s">
        <v>7421</v>
      </c>
      <c r="B31"/>
      <c r="D31" s="92" t="s">
        <v>7375</v>
      </c>
      <c r="F31" s="3" t="str">
        <f>_xlfn.XLOOKUP(A31,'Badge Arqueiro'!A$1:A$170,'Badge Arqueiro'!B$1:B$170,"0")</f>
        <v>0</v>
      </c>
      <c r="G31" s="55" t="str">
        <f>_xlfn.XLOOKUP(A31,Comiters!A$1:A$541,Comiters!B$1:B$541,"0")</f>
        <v>0</v>
      </c>
      <c r="I31" s="55" t="s">
        <v>782</v>
      </c>
      <c r="J31" s="55" t="s">
        <v>782</v>
      </c>
      <c r="K31" s="55" t="s">
        <v>782</v>
      </c>
      <c r="L31" s="74" t="s">
        <v>4346</v>
      </c>
      <c r="M31" s="76"/>
    </row>
    <row r="32" spans="1:17" ht="15.75" thickBot="1">
      <c r="A32" t="s">
        <v>7427</v>
      </c>
      <c r="B32"/>
      <c r="D32" s="92" t="s">
        <v>7403</v>
      </c>
      <c r="F32" s="3" t="str">
        <f>_xlfn.XLOOKUP(A32,'Badge Arqueiro'!A$1:A$170,'Badge Arqueiro'!B$1:B$170,"0")</f>
        <v>0</v>
      </c>
      <c r="G32" s="55" t="str">
        <f>_xlfn.XLOOKUP(A32,Comiters!A$1:A$541,Comiters!B$1:B$541,"0")</f>
        <v>0</v>
      </c>
      <c r="I32" s="55" t="s">
        <v>782</v>
      </c>
      <c r="J32" s="55" t="s">
        <v>782</v>
      </c>
      <c r="K32" s="55" t="s">
        <v>782</v>
      </c>
      <c r="L32" s="72" t="s">
        <v>4347</v>
      </c>
      <c r="M32" s="78"/>
    </row>
    <row r="33" spans="1:13" ht="15.75" thickBot="1">
      <c r="A33" t="s">
        <v>7322</v>
      </c>
      <c r="B33"/>
      <c r="D33" s="92" t="s">
        <v>7243</v>
      </c>
      <c r="F33" s="3" t="str">
        <f>_xlfn.XLOOKUP(A33,'Badge Arqueiro'!A$1:A$170,'Badge Arqueiro'!B$1:B$170,"0")</f>
        <v>0</v>
      </c>
      <c r="G33" s="55" t="str">
        <f>_xlfn.XLOOKUP(A33,Comiters!A$1:A$541,Comiters!B$1:B$541,"0")</f>
        <v>0</v>
      </c>
      <c r="I33" s="55" t="s">
        <v>782</v>
      </c>
      <c r="J33" s="55" t="s">
        <v>782</v>
      </c>
      <c r="K33" s="55" t="s">
        <v>782</v>
      </c>
      <c r="L33" s="77" t="s">
        <v>4348</v>
      </c>
      <c r="M33" s="76"/>
    </row>
    <row r="34" spans="1:13" ht="15.75" thickBot="1">
      <c r="A34" t="s">
        <v>2637</v>
      </c>
      <c r="B34"/>
      <c r="D34" s="92" t="s">
        <v>2638</v>
      </c>
      <c r="F34" s="3" t="str">
        <f>_xlfn.XLOOKUP(A34,'Badge Arqueiro'!A$1:A$170,'Badge Arqueiro'!B$1:B$170,"0")</f>
        <v>0</v>
      </c>
      <c r="G34" s="55" t="str">
        <f>_xlfn.XLOOKUP(A34,Comiters!A$1:A$541,Comiters!B$1:B$541,"0")</f>
        <v>0</v>
      </c>
      <c r="I34" s="55" t="s">
        <v>782</v>
      </c>
      <c r="J34" s="55" t="s">
        <v>782</v>
      </c>
      <c r="K34" s="55" t="s">
        <v>782</v>
      </c>
      <c r="M34"/>
    </row>
    <row r="35" spans="1:13" ht="15.75" thickBot="1">
      <c r="A35" t="s">
        <v>3935</v>
      </c>
      <c r="B35"/>
      <c r="D35" s="92" t="s">
        <v>3784</v>
      </c>
      <c r="F35" s="3" t="str">
        <f>_xlfn.XLOOKUP(A35,'Badge Arqueiro'!A$1:A$170,'Badge Arqueiro'!B$1:B$170,"0")</f>
        <v>0</v>
      </c>
      <c r="G35" s="55">
        <f>_xlfn.XLOOKUP(A35,Comiters!A$1:A$541,Comiters!B$1:B$541,"0")</f>
        <v>1</v>
      </c>
      <c r="I35" s="55" t="s">
        <v>782</v>
      </c>
      <c r="J35" s="55" t="s">
        <v>782</v>
      </c>
      <c r="K35" s="55" t="s">
        <v>782</v>
      </c>
      <c r="M35"/>
    </row>
    <row r="36" spans="1:13" ht="15.75" thickBot="1">
      <c r="A36" t="s">
        <v>414</v>
      </c>
      <c r="B36"/>
      <c r="D36" s="92" t="s">
        <v>415</v>
      </c>
      <c r="F36" s="3" t="str">
        <f>_xlfn.XLOOKUP(A36,'Badge Arqueiro'!A$1:A$170,'Badge Arqueiro'!B$1:B$170,"0")</f>
        <v>0</v>
      </c>
      <c r="G36" s="55" t="str">
        <f>_xlfn.XLOOKUP(A36,Comiters!A$1:A$541,Comiters!B$1:B$541,"0")</f>
        <v>0</v>
      </c>
      <c r="I36" s="55" t="s">
        <v>782</v>
      </c>
      <c r="J36" s="55" t="s">
        <v>782</v>
      </c>
      <c r="K36" s="55" t="s">
        <v>782</v>
      </c>
      <c r="M36"/>
    </row>
    <row r="37" spans="1:13" ht="15.75" thickBot="1">
      <c r="A37" t="s">
        <v>1636</v>
      </c>
      <c r="B37"/>
      <c r="D37" s="92" t="s">
        <v>1637</v>
      </c>
      <c r="F37" s="3" t="str">
        <f>_xlfn.XLOOKUP(A37,'Badge Arqueiro'!A$1:A$170,'Badge Arqueiro'!B$1:B$170,"0")</f>
        <v>0</v>
      </c>
      <c r="G37" s="55" t="str">
        <f>_xlfn.XLOOKUP(A37,Comiters!A$1:A$541,Comiters!B$1:B$541,"0")</f>
        <v>0</v>
      </c>
      <c r="I37" s="55" t="s">
        <v>782</v>
      </c>
      <c r="J37" s="55" t="s">
        <v>782</v>
      </c>
      <c r="K37" s="55" t="s">
        <v>782</v>
      </c>
      <c r="M37"/>
    </row>
    <row r="38" spans="1:13" ht="15.75" thickBot="1">
      <c r="A38" t="s">
        <v>2514</v>
      </c>
      <c r="B38"/>
      <c r="D38" s="92" t="s">
        <v>2515</v>
      </c>
      <c r="F38" s="3" t="str">
        <f>_xlfn.XLOOKUP(A38,'Badge Arqueiro'!A$1:A$170,'Badge Arqueiro'!B$1:B$170,"0")</f>
        <v>0</v>
      </c>
      <c r="G38" s="55" t="str">
        <f>_xlfn.XLOOKUP(A38,Comiters!A$1:A$541,Comiters!B$1:B$541,"0")</f>
        <v>0</v>
      </c>
      <c r="I38" s="55" t="s">
        <v>782</v>
      </c>
      <c r="J38" s="55" t="s">
        <v>782</v>
      </c>
      <c r="K38" s="55" t="s">
        <v>782</v>
      </c>
      <c r="M38"/>
    </row>
    <row r="39" spans="1:13" ht="15.75" thickBot="1">
      <c r="A39" t="s">
        <v>6787</v>
      </c>
      <c r="B39"/>
      <c r="D39" s="92" t="s">
        <v>7331</v>
      </c>
      <c r="F39" s="3" t="str">
        <f>_xlfn.XLOOKUP(A39,'Badge Arqueiro'!A$1:A$170,'Badge Arqueiro'!B$1:B$170,"0")</f>
        <v>0</v>
      </c>
      <c r="G39" s="55" t="str">
        <f>_xlfn.XLOOKUP(A39,Comiters!A$1:A$541,Comiters!B$1:B$541,"0")</f>
        <v>0</v>
      </c>
      <c r="I39" s="55" t="s">
        <v>782</v>
      </c>
      <c r="J39" s="55" t="s">
        <v>782</v>
      </c>
      <c r="K39" s="55" t="s">
        <v>782</v>
      </c>
      <c r="M39"/>
    </row>
    <row r="40" spans="1:13" ht="15.75" thickBot="1">
      <c r="A40" t="s">
        <v>848</v>
      </c>
      <c r="B40"/>
      <c r="D40" s="92" t="s">
        <v>849</v>
      </c>
      <c r="F40" s="3" t="str">
        <f>_xlfn.XLOOKUP(A40,'Badge Arqueiro'!A$1:A$170,'Badge Arqueiro'!B$1:B$170,"0")</f>
        <v>0</v>
      </c>
      <c r="G40" s="55">
        <f>_xlfn.XLOOKUP(A40,Comiters!A$1:A$541,Comiters!B$1:B$541,"0")</f>
        <v>1</v>
      </c>
      <c r="I40" s="55" t="s">
        <v>782</v>
      </c>
      <c r="J40" s="55" t="s">
        <v>782</v>
      </c>
      <c r="K40" s="55" t="s">
        <v>782</v>
      </c>
      <c r="M40"/>
    </row>
    <row r="41" spans="1:13" ht="15.75" thickBot="1">
      <c r="A41" t="s">
        <v>6429</v>
      </c>
      <c r="B41"/>
      <c r="D41" s="92" t="s">
        <v>7332</v>
      </c>
      <c r="F41" s="3" t="str">
        <f>_xlfn.XLOOKUP(A41,'Badge Arqueiro'!A$1:A$170,'Badge Arqueiro'!B$1:B$170,"0")</f>
        <v>0</v>
      </c>
      <c r="G41" s="55" t="str">
        <f>_xlfn.XLOOKUP(A41,Comiters!A$1:A$541,Comiters!B$1:B$541,"0")</f>
        <v>0</v>
      </c>
      <c r="I41" s="55" t="s">
        <v>782</v>
      </c>
      <c r="J41" s="55" t="s">
        <v>782</v>
      </c>
      <c r="K41" s="55" t="s">
        <v>782</v>
      </c>
      <c r="M41"/>
    </row>
    <row r="42" spans="1:13" ht="15.75" thickBot="1">
      <c r="A42" t="s">
        <v>134</v>
      </c>
      <c r="B42"/>
      <c r="D42" s="92" t="s">
        <v>135</v>
      </c>
      <c r="F42" s="3" t="str">
        <f>_xlfn.XLOOKUP(A42,'Badge Arqueiro'!A$1:A$170,'Badge Arqueiro'!B$1:B$170,"0")</f>
        <v>0</v>
      </c>
      <c r="G42" s="55" t="str">
        <f>_xlfn.XLOOKUP(A42,Comiters!A$1:A$541,Comiters!B$1:B$541,"0")</f>
        <v>0</v>
      </c>
      <c r="I42" s="55" t="s">
        <v>782</v>
      </c>
      <c r="J42" s="55" t="s">
        <v>782</v>
      </c>
      <c r="K42" s="55" t="s">
        <v>782</v>
      </c>
      <c r="M42"/>
    </row>
    <row r="43" spans="1:13" ht="15.75" thickBot="1">
      <c r="A43" t="s">
        <v>4604</v>
      </c>
      <c r="B43"/>
      <c r="D43" s="92" t="s">
        <v>7334</v>
      </c>
      <c r="F43" s="3" t="str">
        <f>_xlfn.XLOOKUP(A43,'Badge Arqueiro'!A$1:A$170,'Badge Arqueiro'!B$1:B$170,"0")</f>
        <v>0</v>
      </c>
      <c r="G43" s="55" t="str">
        <f>_xlfn.XLOOKUP(A43,Comiters!A$1:A$541,Comiters!B$1:B$541,"0")</f>
        <v>0</v>
      </c>
      <c r="I43" s="55" t="s">
        <v>782</v>
      </c>
      <c r="J43" s="55" t="s">
        <v>782</v>
      </c>
      <c r="K43" s="55" t="s">
        <v>782</v>
      </c>
      <c r="M43"/>
    </row>
    <row r="44" spans="1:13" ht="15.75" thickBot="1">
      <c r="A44" t="s">
        <v>4661</v>
      </c>
      <c r="B44"/>
      <c r="D44" s="92" t="s">
        <v>7335</v>
      </c>
      <c r="F44" s="3" t="str">
        <f>_xlfn.XLOOKUP(A44,'Badge Arqueiro'!A$1:A$170,'Badge Arqueiro'!B$1:B$170,"0")</f>
        <v>0</v>
      </c>
      <c r="G44" s="55" t="str">
        <f>_xlfn.XLOOKUP(A44,Comiters!A$1:A$541,Comiters!B$1:B$541,"0")</f>
        <v>0</v>
      </c>
      <c r="I44" s="55" t="s">
        <v>782</v>
      </c>
      <c r="J44" s="55" t="s">
        <v>782</v>
      </c>
      <c r="K44" s="55" t="s">
        <v>782</v>
      </c>
      <c r="M44"/>
    </row>
    <row r="45" spans="1:13" ht="15.75" thickBot="1">
      <c r="A45" s="25" t="s">
        <v>143</v>
      </c>
      <c r="B45"/>
      <c r="D45" s="92" t="s">
        <v>144</v>
      </c>
      <c r="F45" s="3" t="str">
        <f>_xlfn.XLOOKUP(A45,'Badge Arqueiro'!A$1:A$170,'Badge Arqueiro'!B$1:B$170,"0")</f>
        <v>0</v>
      </c>
      <c r="G45" s="55" t="str">
        <f>_xlfn.XLOOKUP(A45,Comiters!A$1:A$541,Comiters!B$1:B$541,"0")</f>
        <v>0</v>
      </c>
      <c r="I45" s="55" t="s">
        <v>782</v>
      </c>
      <c r="J45" s="55" t="s">
        <v>782</v>
      </c>
      <c r="K45" s="55" t="s">
        <v>782</v>
      </c>
      <c r="M45"/>
    </row>
    <row r="46" spans="1:13" ht="15.75" thickBot="1">
      <c r="A46" s="25" t="s">
        <v>722</v>
      </c>
      <c r="B46"/>
      <c r="D46" s="92" t="s">
        <v>723</v>
      </c>
      <c r="F46" s="3" t="str">
        <f>_xlfn.XLOOKUP(A46,'Badge Arqueiro'!A$1:A$170,'Badge Arqueiro'!B$1:B$170,"0")</f>
        <v>0</v>
      </c>
      <c r="G46" s="55" t="str">
        <f>_xlfn.XLOOKUP(A46,Comiters!A$1:A$541,Comiters!B$1:B$541,"0")</f>
        <v>0</v>
      </c>
      <c r="I46" s="55" t="s">
        <v>782</v>
      </c>
      <c r="J46" s="55" t="s">
        <v>782</v>
      </c>
      <c r="K46" s="55" t="s">
        <v>782</v>
      </c>
      <c r="M46"/>
    </row>
    <row r="47" spans="1:13" ht="15.75" thickBot="1">
      <c r="A47" t="s">
        <v>7412</v>
      </c>
      <c r="B47"/>
      <c r="D47" s="92" t="s">
        <v>7339</v>
      </c>
      <c r="F47" s="3" t="str">
        <f>_xlfn.XLOOKUP(A47,'Badge Arqueiro'!A$1:A$170,'Badge Arqueiro'!B$1:B$170,"0")</f>
        <v>0</v>
      </c>
      <c r="G47" s="55" t="str">
        <f>_xlfn.XLOOKUP(A47,Comiters!A$1:A$541,Comiters!B$1:B$541,"0")</f>
        <v>0</v>
      </c>
      <c r="I47" s="55" t="s">
        <v>782</v>
      </c>
      <c r="J47" s="55" t="s">
        <v>782</v>
      </c>
      <c r="K47" s="55" t="s">
        <v>782</v>
      </c>
      <c r="M47"/>
    </row>
    <row r="48" spans="1:13" ht="15.75" thickBot="1">
      <c r="A48" t="s">
        <v>4447</v>
      </c>
      <c r="B48"/>
      <c r="D48" s="92" t="s">
        <v>7342</v>
      </c>
      <c r="F48" s="3" t="str">
        <f>_xlfn.XLOOKUP(A48,'Badge Arqueiro'!A$1:A$170,'Badge Arqueiro'!B$1:B$170,"0")</f>
        <v>0</v>
      </c>
      <c r="G48" s="55" t="str">
        <f>_xlfn.XLOOKUP(A48,Comiters!A$1:A$541,Comiters!B$1:B$541,"0")</f>
        <v>0</v>
      </c>
      <c r="K48" s="55" t="s">
        <v>782</v>
      </c>
      <c r="M48"/>
    </row>
    <row r="49" spans="1:13" ht="15.75" thickBot="1">
      <c r="A49" t="s">
        <v>6133</v>
      </c>
      <c r="B49"/>
      <c r="D49" s="92" t="s">
        <v>7344</v>
      </c>
      <c r="F49" s="3" t="str">
        <f>_xlfn.XLOOKUP(A49,'Badge Arqueiro'!A$1:A$170,'Badge Arqueiro'!B$1:B$170,"0")</f>
        <v>0</v>
      </c>
      <c r="G49" s="55" t="str">
        <f>_xlfn.XLOOKUP(A49,Comiters!A$1:A$541,Comiters!B$1:B$541,"0")</f>
        <v>0</v>
      </c>
      <c r="K49" s="55" t="s">
        <v>782</v>
      </c>
      <c r="M49"/>
    </row>
    <row r="50" spans="1:13" ht="15.75" thickBot="1">
      <c r="A50" t="s">
        <v>4555</v>
      </c>
      <c r="B50"/>
      <c r="D50" s="92" t="s">
        <v>7345</v>
      </c>
      <c r="F50" s="3" t="str">
        <f>_xlfn.XLOOKUP(A50,'Badge Arqueiro'!A$1:A$170,'Badge Arqueiro'!B$1:B$170,"0")</f>
        <v>0</v>
      </c>
      <c r="G50" s="55" t="str">
        <f>_xlfn.XLOOKUP(A50,Comiters!A$1:A$541,Comiters!B$1:B$541,"0")</f>
        <v>0</v>
      </c>
      <c r="K50" s="55" t="s">
        <v>782</v>
      </c>
      <c r="M50"/>
    </row>
    <row r="51" spans="1:13" ht="15.75" thickBot="1">
      <c r="A51" s="25" t="s">
        <v>921</v>
      </c>
      <c r="B51"/>
      <c r="D51" s="92" t="s">
        <v>922</v>
      </c>
      <c r="F51" s="3" t="str">
        <f>_xlfn.XLOOKUP(A51,'Badge Arqueiro'!A$1:A$170,'Badge Arqueiro'!B$1:B$170,"0")</f>
        <v>0</v>
      </c>
      <c r="G51" s="55" t="str">
        <f>_xlfn.XLOOKUP(A51,Comiters!A$1:A$541,Comiters!B$1:B$541,"0")</f>
        <v>0</v>
      </c>
      <c r="K51" s="55" t="s">
        <v>782</v>
      </c>
      <c r="M51"/>
    </row>
    <row r="52" spans="1:13" ht="15.75" thickBot="1">
      <c r="A52" s="25" t="s">
        <v>924</v>
      </c>
      <c r="B52"/>
      <c r="D52" s="92" t="s">
        <v>925</v>
      </c>
      <c r="F52" s="3" t="str">
        <f>_xlfn.XLOOKUP(A52,'Badge Arqueiro'!A$1:A$170,'Badge Arqueiro'!B$1:B$170,"0")</f>
        <v>0</v>
      </c>
      <c r="G52" s="55" t="str">
        <f>_xlfn.XLOOKUP(A52,Comiters!A$1:A$541,Comiters!B$1:B$541,"0")</f>
        <v>0</v>
      </c>
      <c r="K52" s="55" t="s">
        <v>782</v>
      </c>
      <c r="M52"/>
    </row>
    <row r="53" spans="1:13" ht="15.75" thickBot="1">
      <c r="A53" s="25" t="s">
        <v>2784</v>
      </c>
      <c r="B53"/>
      <c r="D53" s="92" t="s">
        <v>2785</v>
      </c>
      <c r="F53" s="3" t="str">
        <f>_xlfn.XLOOKUP(A53,'Badge Arqueiro'!A$1:A$170,'Badge Arqueiro'!B$1:B$170,"0")</f>
        <v>0</v>
      </c>
      <c r="G53" s="55" t="str">
        <f>_xlfn.XLOOKUP(A53,Comiters!A$1:A$541,Comiters!B$1:B$541,"0")</f>
        <v>0</v>
      </c>
      <c r="K53" s="55" t="s">
        <v>782</v>
      </c>
      <c r="M53"/>
    </row>
    <row r="54" spans="1:13" ht="15.75" thickBot="1">
      <c r="A54" t="s">
        <v>6883</v>
      </c>
      <c r="B54"/>
      <c r="D54" s="92" t="s">
        <v>7346</v>
      </c>
      <c r="F54" s="3" t="str">
        <f>_xlfn.XLOOKUP(A54,'Badge Arqueiro'!A$1:A$170,'Badge Arqueiro'!B$1:B$170,"0")</f>
        <v>0</v>
      </c>
      <c r="G54" s="55" t="str">
        <f>_xlfn.XLOOKUP(A54,Comiters!A$1:A$541,Comiters!B$1:B$541,"0")</f>
        <v>0</v>
      </c>
      <c r="K54" s="55" t="s">
        <v>782</v>
      </c>
      <c r="M54"/>
    </row>
    <row r="55" spans="1:13" ht="15.75" thickBot="1">
      <c r="A55" s="25" t="s">
        <v>2579</v>
      </c>
      <c r="B55"/>
      <c r="D55" s="92" t="s">
        <v>2580</v>
      </c>
      <c r="F55" s="3" t="str">
        <f>_xlfn.XLOOKUP(A55,'Badge Arqueiro'!A$1:A$170,'Badge Arqueiro'!B$1:B$170,"0")</f>
        <v>0</v>
      </c>
      <c r="G55" s="55" t="str">
        <f>_xlfn.XLOOKUP(A55,Comiters!A$1:A$541,Comiters!B$1:B$541,"0")</f>
        <v>0</v>
      </c>
      <c r="K55" s="55" t="s">
        <v>782</v>
      </c>
      <c r="M55"/>
    </row>
    <row r="56" spans="1:13" ht="15.75" thickBot="1">
      <c r="A56" s="25" t="s">
        <v>2656</v>
      </c>
      <c r="B56"/>
      <c r="D56" s="92" t="s">
        <v>2657</v>
      </c>
      <c r="F56" s="3">
        <f>_xlfn.XLOOKUP(A56,'Badge Arqueiro'!A$1:A$170,'Badge Arqueiro'!B$1:B$170,"0")</f>
        <v>1</v>
      </c>
      <c r="G56" s="55">
        <f>_xlfn.XLOOKUP(A56,Comiters!A$1:A$541,Comiters!B$1:B$541,"0")</f>
        <v>1</v>
      </c>
      <c r="K56" s="55" t="s">
        <v>782</v>
      </c>
      <c r="M56"/>
    </row>
    <row r="57" spans="1:13" ht="15.75" thickBot="1">
      <c r="A57" s="25" t="s">
        <v>2794</v>
      </c>
      <c r="B57"/>
      <c r="D57" s="92" t="s">
        <v>2795</v>
      </c>
      <c r="F57" s="3" t="str">
        <f>_xlfn.XLOOKUP(A57,'Badge Arqueiro'!A$1:A$170,'Badge Arqueiro'!B$1:B$170,"0")</f>
        <v>0</v>
      </c>
      <c r="G57" s="55" t="str">
        <f>_xlfn.XLOOKUP(A57,Comiters!A$1:A$541,Comiters!B$1:B$541,"0")</f>
        <v>0</v>
      </c>
      <c r="K57" s="55" t="s">
        <v>782</v>
      </c>
      <c r="M57"/>
    </row>
    <row r="58" spans="1:13" ht="15.75" thickBot="1">
      <c r="A58" s="25" t="s">
        <v>187</v>
      </c>
      <c r="B58"/>
      <c r="D58" s="92" t="s">
        <v>188</v>
      </c>
      <c r="F58" s="3" t="str">
        <f>_xlfn.XLOOKUP(A58,'Badge Arqueiro'!A$1:A$170,'Badge Arqueiro'!B$1:B$170,"0")</f>
        <v>0</v>
      </c>
      <c r="G58" s="55" t="str">
        <f>_xlfn.XLOOKUP(A58,Comiters!A$1:A$541,Comiters!B$1:B$541,"0")</f>
        <v>0</v>
      </c>
      <c r="K58" s="55" t="s">
        <v>782</v>
      </c>
      <c r="M58"/>
    </row>
    <row r="59" spans="1:13" ht="15.75" thickBot="1">
      <c r="A59" t="s">
        <v>5369</v>
      </c>
      <c r="B59"/>
      <c r="D59" s="92" t="s">
        <v>7349</v>
      </c>
      <c r="F59" s="3">
        <f>_xlfn.XLOOKUP(A59,'Badge Arqueiro'!A$1:A$170,'Badge Arqueiro'!B$1:B$170,"0")</f>
        <v>1</v>
      </c>
      <c r="G59" s="55" t="str">
        <f>_xlfn.XLOOKUP(A59,Comiters!A$1:A$541,Comiters!B$1:B$541,"0")</f>
        <v>0</v>
      </c>
      <c r="K59" s="55" t="s">
        <v>782</v>
      </c>
      <c r="M59"/>
    </row>
    <row r="60" spans="1:13" ht="15.75" thickBot="1">
      <c r="A60" s="25" t="s">
        <v>200</v>
      </c>
      <c r="B60"/>
      <c r="D60" s="92" t="s">
        <v>201</v>
      </c>
      <c r="F60" s="3" t="str">
        <f>_xlfn.XLOOKUP(A60,'Badge Arqueiro'!A$1:A$170,'Badge Arqueiro'!B$1:B$170,"0")</f>
        <v>0</v>
      </c>
      <c r="G60" s="55" t="str">
        <f>_xlfn.XLOOKUP(A60,Comiters!A$1:A$541,Comiters!B$1:B$541,"0")</f>
        <v>0</v>
      </c>
      <c r="K60" s="55" t="s">
        <v>782</v>
      </c>
      <c r="M60"/>
    </row>
    <row r="61" spans="1:13" ht="15.75" thickBot="1">
      <c r="A61" s="25" t="s">
        <v>730</v>
      </c>
      <c r="B61"/>
      <c r="D61" s="92" t="s">
        <v>731</v>
      </c>
      <c r="F61" s="3" t="str">
        <f>_xlfn.XLOOKUP(A61,'Badge Arqueiro'!A$1:A$170,'Badge Arqueiro'!B$1:B$170,"0")</f>
        <v>0</v>
      </c>
      <c r="G61" s="55" t="str">
        <f>_xlfn.XLOOKUP(A61,Comiters!A$1:A$541,Comiters!B$1:B$541,"0")</f>
        <v>0</v>
      </c>
      <c r="K61" s="55" t="s">
        <v>782</v>
      </c>
      <c r="M61"/>
    </row>
    <row r="62" spans="1:13" ht="15.75" thickBot="1">
      <c r="A62" s="25" t="s">
        <v>206</v>
      </c>
      <c r="B62"/>
      <c r="D62" s="92" t="s">
        <v>207</v>
      </c>
      <c r="F62" s="3" t="str">
        <f>_xlfn.XLOOKUP(A62,'Badge Arqueiro'!A$1:A$170,'Badge Arqueiro'!B$1:B$170,"0")</f>
        <v>0</v>
      </c>
      <c r="G62" s="55" t="str">
        <f>_xlfn.XLOOKUP(A62,Comiters!A$1:A$541,Comiters!B$1:B$541,"0")</f>
        <v>0</v>
      </c>
      <c r="K62" s="55" t="s">
        <v>782</v>
      </c>
      <c r="M62"/>
    </row>
    <row r="63" spans="1:13" ht="15.75" thickBot="1">
      <c r="A63" s="25" t="s">
        <v>1682</v>
      </c>
      <c r="B63"/>
      <c r="D63" s="92" t="s">
        <v>1683</v>
      </c>
      <c r="F63" s="3" t="str">
        <f>_xlfn.XLOOKUP(A63,'Badge Arqueiro'!A$1:A$170,'Badge Arqueiro'!B$1:B$170,"0")</f>
        <v>0</v>
      </c>
      <c r="G63" s="55">
        <f>_xlfn.XLOOKUP(A63,Comiters!A$1:A$541,Comiters!B$1:B$541,"0")</f>
        <v>1</v>
      </c>
      <c r="M63"/>
    </row>
    <row r="64" spans="1:13" ht="15.75" thickBot="1">
      <c r="A64" t="s">
        <v>2470</v>
      </c>
      <c r="B64"/>
      <c r="D64" s="92" t="s">
        <v>2471</v>
      </c>
      <c r="F64" s="3" t="str">
        <f>_xlfn.XLOOKUP(A64,'Badge Arqueiro'!A$1:A$170,'Badge Arqueiro'!B$1:B$170,"0")</f>
        <v>0</v>
      </c>
      <c r="G64" s="55" t="str">
        <f>_xlfn.XLOOKUP(A64,Comiters!A$1:A$541,Comiters!B$1:B$541,"0")</f>
        <v>0</v>
      </c>
      <c r="M64"/>
    </row>
    <row r="65" spans="1:13" ht="15.75" thickBot="1">
      <c r="A65" s="25" t="s">
        <v>945</v>
      </c>
      <c r="B65"/>
      <c r="D65" s="92" t="s">
        <v>946</v>
      </c>
      <c r="F65" s="3" t="str">
        <f>_xlfn.XLOOKUP(A65,'Badge Arqueiro'!A$1:A$170,'Badge Arqueiro'!B$1:B$170,"0")</f>
        <v>0</v>
      </c>
      <c r="G65" s="55" t="str">
        <f>_xlfn.XLOOKUP(A65,Comiters!A$1:A$541,Comiters!B$1:B$541,"0")</f>
        <v>0</v>
      </c>
      <c r="M65"/>
    </row>
    <row r="66" spans="1:13" ht="15.75" thickBot="1">
      <c r="A66" s="25" t="s">
        <v>948</v>
      </c>
      <c r="B66"/>
      <c r="D66" s="92" t="s">
        <v>949</v>
      </c>
      <c r="F66" s="3" t="str">
        <f>_xlfn.XLOOKUP(A66,'Badge Arqueiro'!A$1:A$170,'Badge Arqueiro'!B$1:B$170,"0")</f>
        <v>0</v>
      </c>
      <c r="G66" s="55" t="str">
        <f>_xlfn.XLOOKUP(A66,Comiters!A$1:A$541,Comiters!B$1:B$541,"0")</f>
        <v>0</v>
      </c>
      <c r="M66"/>
    </row>
    <row r="67" spans="1:13" s="25" customFormat="1" ht="15.75" thickBot="1">
      <c r="A67" s="25" t="s">
        <v>953</v>
      </c>
      <c r="B67"/>
      <c r="C67"/>
      <c r="D67" s="92" t="s">
        <v>954</v>
      </c>
      <c r="E67" s="3"/>
      <c r="F67" s="3" t="str">
        <f>_xlfn.XLOOKUP(A67,'Badge Arqueiro'!A$1:A$170,'Badge Arqueiro'!B$1:B$170,"0")</f>
        <v>0</v>
      </c>
      <c r="G67" s="55" t="str">
        <f>_xlfn.XLOOKUP(A67,Comiters!A$1:A$541,Comiters!B$1:B$541,"0")</f>
        <v>0</v>
      </c>
      <c r="H67" s="55"/>
      <c r="I67" s="55"/>
      <c r="J67" s="55"/>
      <c r="K67" s="55"/>
      <c r="L67"/>
      <c r="M67"/>
    </row>
    <row r="68" spans="1:13" ht="15.75" thickBot="1">
      <c r="A68" s="25" t="s">
        <v>216</v>
      </c>
      <c r="B68"/>
      <c r="D68" s="92" t="s">
        <v>217</v>
      </c>
      <c r="F68" s="3" t="str">
        <f>_xlfn.XLOOKUP(A68,'Badge Arqueiro'!A$1:A$170,'Badge Arqueiro'!B$1:B$170,"0")</f>
        <v>0</v>
      </c>
      <c r="G68" s="55">
        <f>_xlfn.XLOOKUP(A68,Comiters!A$1:A$541,Comiters!B$1:B$541,"0")</f>
        <v>1</v>
      </c>
      <c r="M68"/>
    </row>
    <row r="69" spans="1:13" ht="15.75" thickBot="1">
      <c r="A69" t="s">
        <v>6930</v>
      </c>
      <c r="B69"/>
      <c r="D69" s="92" t="s">
        <v>7352</v>
      </c>
      <c r="F69" s="3" t="str">
        <f>_xlfn.XLOOKUP(A69,'Badge Arqueiro'!A$1:A$170,'Badge Arqueiro'!B$1:B$170,"0")</f>
        <v>0</v>
      </c>
      <c r="G69" s="55" t="str">
        <f>_xlfn.XLOOKUP(A69,Comiters!A$1:A$541,Comiters!B$1:B$541,"0")</f>
        <v>0</v>
      </c>
      <c r="M69"/>
    </row>
    <row r="70" spans="1:13" ht="15.75" thickBot="1">
      <c r="A70" t="s">
        <v>6237</v>
      </c>
      <c r="B70"/>
      <c r="D70" s="92" t="s">
        <v>7353</v>
      </c>
      <c r="F70" s="3" t="str">
        <f>_xlfn.XLOOKUP(A70,'Badge Arqueiro'!A$1:A$170,'Badge Arqueiro'!B$1:B$170,"0")</f>
        <v>0</v>
      </c>
      <c r="G70" s="55" t="str">
        <f>_xlfn.XLOOKUP(A70,Comiters!A$1:A$541,Comiters!B$1:B$541,"0")</f>
        <v>0</v>
      </c>
      <c r="K70" s="68"/>
      <c r="M70"/>
    </row>
    <row r="71" spans="1:13" ht="15.75" thickBot="1">
      <c r="A71" s="25" t="s">
        <v>1289</v>
      </c>
      <c r="B71"/>
      <c r="D71" s="92" t="s">
        <v>1290</v>
      </c>
      <c r="F71" s="3" t="str">
        <f>_xlfn.XLOOKUP(A71,'Badge Arqueiro'!A$1:A$170,'Badge Arqueiro'!B$1:B$170,"0")</f>
        <v>0</v>
      </c>
      <c r="G71" s="55" t="str">
        <f>_xlfn.XLOOKUP(A71,Comiters!A$1:A$541,Comiters!B$1:B$541,"0")</f>
        <v>0</v>
      </c>
      <c r="K71" s="68"/>
      <c r="M71"/>
    </row>
    <row r="72" spans="1:13" ht="15.75" thickBot="1">
      <c r="A72" t="s">
        <v>6584</v>
      </c>
      <c r="B72"/>
      <c r="D72" s="92" t="s">
        <v>7354</v>
      </c>
      <c r="F72" s="3">
        <f>_xlfn.XLOOKUP(A72,'Badge Arqueiro'!A$1:A$170,'Badge Arqueiro'!B$1:B$170,"0")</f>
        <v>1</v>
      </c>
      <c r="G72" s="55">
        <f>_xlfn.XLOOKUP(A72,Comiters!A$1:A$541,Comiters!B$1:B$541,"0")</f>
        <v>1</v>
      </c>
      <c r="M72"/>
    </row>
    <row r="73" spans="1:13" ht="15.75" thickBot="1">
      <c r="A73" t="s">
        <v>6561</v>
      </c>
      <c r="B73"/>
      <c r="D73" s="92" t="s">
        <v>7355</v>
      </c>
      <c r="F73" s="3" t="str">
        <f>_xlfn.XLOOKUP(A73,'Badge Arqueiro'!A$1:A$170,'Badge Arqueiro'!B$1:B$170,"0")</f>
        <v>0</v>
      </c>
      <c r="G73" s="55" t="str">
        <f>_xlfn.XLOOKUP(A73,Comiters!A$1:A$541,Comiters!B$1:B$541,"0")</f>
        <v>0</v>
      </c>
      <c r="M73"/>
    </row>
    <row r="74" spans="1:13" ht="15.75" thickBot="1">
      <c r="A74" t="s">
        <v>7416</v>
      </c>
      <c r="B74"/>
      <c r="D74" s="92" t="s">
        <v>7356</v>
      </c>
      <c r="F74" s="3" t="str">
        <f>_xlfn.XLOOKUP(A74,'Badge Arqueiro'!A$1:A$170,'Badge Arqueiro'!B$1:B$170,"0")</f>
        <v>0</v>
      </c>
      <c r="G74" s="55" t="str">
        <f>_xlfn.XLOOKUP(A74,Comiters!A$1:A$541,Comiters!B$1:B$541,"0")</f>
        <v>0</v>
      </c>
      <c r="M74"/>
    </row>
    <row r="75" spans="1:13" ht="15.75" thickBot="1">
      <c r="A75" s="25" t="s">
        <v>969</v>
      </c>
      <c r="B75"/>
      <c r="D75" s="92" t="s">
        <v>970</v>
      </c>
      <c r="F75" s="3" t="str">
        <f>_xlfn.XLOOKUP(A75,'Badge Arqueiro'!A$1:A$170,'Badge Arqueiro'!B$1:B$170,"0")</f>
        <v>0</v>
      </c>
      <c r="G75" s="55" t="str">
        <f>_xlfn.XLOOKUP(A75,Comiters!A$1:A$541,Comiters!B$1:B$541,"0")</f>
        <v>0</v>
      </c>
      <c r="M75"/>
    </row>
    <row r="76" spans="1:13" ht="15.75" thickBot="1">
      <c r="A76" t="s">
        <v>7417</v>
      </c>
      <c r="B76"/>
      <c r="D76" s="92" t="s">
        <v>7358</v>
      </c>
      <c r="F76" s="3" t="str">
        <f>_xlfn.XLOOKUP(A76,'Badge Arqueiro'!A$1:A$170,'Badge Arqueiro'!B$1:B$170,"0")</f>
        <v>0</v>
      </c>
      <c r="G76" s="55" t="str">
        <f>_xlfn.XLOOKUP(A76,Comiters!A$1:A$541,Comiters!B$1:B$541,"0")</f>
        <v>0</v>
      </c>
      <c r="K76" s="68"/>
      <c r="M76"/>
    </row>
    <row r="77" spans="1:13" ht="15.75" thickBot="1">
      <c r="A77" t="s">
        <v>4598</v>
      </c>
      <c r="B77"/>
      <c r="D77" s="92" t="s">
        <v>7359</v>
      </c>
      <c r="F77" s="3" t="str">
        <f>_xlfn.XLOOKUP(A77,'Badge Arqueiro'!A$1:A$170,'Badge Arqueiro'!B$1:B$170,"0")</f>
        <v>0</v>
      </c>
      <c r="G77" s="55" t="str">
        <f>_xlfn.XLOOKUP(A77,Comiters!A$1:A$541,Comiters!B$1:B$541,"0")</f>
        <v>0</v>
      </c>
      <c r="M77"/>
    </row>
    <row r="78" spans="1:13" ht="15.75" thickBot="1">
      <c r="A78" s="25" t="s">
        <v>990</v>
      </c>
      <c r="B78"/>
      <c r="D78" s="92" t="s">
        <v>991</v>
      </c>
      <c r="F78" s="3" t="str">
        <f>_xlfn.XLOOKUP(A78,'Badge Arqueiro'!A$1:A$170,'Badge Arqueiro'!B$1:B$170,"0")</f>
        <v>0</v>
      </c>
      <c r="G78" s="55" t="str">
        <f>_xlfn.XLOOKUP(A78,Comiters!A$1:A$541,Comiters!B$1:B$541,"0")</f>
        <v>0</v>
      </c>
      <c r="M78"/>
    </row>
    <row r="79" spans="1:13" ht="15.75" thickBot="1">
      <c r="A79" t="s">
        <v>7419</v>
      </c>
      <c r="B79"/>
      <c r="D79" s="92" t="s">
        <v>7361</v>
      </c>
      <c r="F79" s="3" t="str">
        <f>_xlfn.XLOOKUP(A79,'Badge Arqueiro'!A$1:A$170,'Badge Arqueiro'!B$1:B$170,"0")</f>
        <v>0</v>
      </c>
      <c r="G79" s="55" t="str">
        <f>_xlfn.XLOOKUP(A79,Comiters!A$1:A$541,Comiters!B$1:B$541,"0")</f>
        <v>0</v>
      </c>
      <c r="K79" s="68"/>
      <c r="M79"/>
    </row>
    <row r="80" spans="1:13" ht="15.75" thickBot="1">
      <c r="A80" s="25" t="s">
        <v>249</v>
      </c>
      <c r="B80"/>
      <c r="D80" s="92" t="s">
        <v>250</v>
      </c>
      <c r="F80" s="3" t="str">
        <f>_xlfn.XLOOKUP(A80,'Badge Arqueiro'!A$1:A$170,'Badge Arqueiro'!B$1:B$170,"0")</f>
        <v>0</v>
      </c>
      <c r="G80" s="55" t="str">
        <f>_xlfn.XLOOKUP(A80,Comiters!A$1:A$541,Comiters!B$1:B$541,"0")</f>
        <v>0</v>
      </c>
      <c r="M80"/>
    </row>
    <row r="81" spans="1:13" ht="15.75" thickBot="1">
      <c r="A81" t="s">
        <v>4596</v>
      </c>
      <c r="B81"/>
      <c r="D81" s="92" t="s">
        <v>7362</v>
      </c>
      <c r="F81" s="3" t="str">
        <f>_xlfn.XLOOKUP(A81,'Badge Arqueiro'!A$1:A$170,'Badge Arqueiro'!B$1:B$170,"0")</f>
        <v>0</v>
      </c>
      <c r="G81" s="55" t="str">
        <f>_xlfn.XLOOKUP(A81,Comiters!A$1:A$541,Comiters!B$1:B$541,"0")</f>
        <v>0</v>
      </c>
      <c r="K81" s="68"/>
      <c r="M81"/>
    </row>
    <row r="82" spans="1:13" ht="15.75" thickBot="1">
      <c r="A82" s="25" t="s">
        <v>2830</v>
      </c>
      <c r="B82"/>
      <c r="D82" s="92" t="s">
        <v>2831</v>
      </c>
      <c r="F82" s="3" t="str">
        <f>_xlfn.XLOOKUP(A82,'Badge Arqueiro'!A$1:A$170,'Badge Arqueiro'!B$1:B$170,"0")</f>
        <v>0</v>
      </c>
      <c r="G82" s="55" t="str">
        <f>_xlfn.XLOOKUP(A82,Comiters!A$1:A$541,Comiters!B$1:B$541,"0")</f>
        <v>0</v>
      </c>
      <c r="M82"/>
    </row>
    <row r="83" spans="1:13" ht="15.75" thickBot="1">
      <c r="A83" s="25" t="s">
        <v>1721</v>
      </c>
      <c r="B83"/>
      <c r="D83" s="92" t="s">
        <v>1722</v>
      </c>
      <c r="F83" s="3" t="str">
        <f>_xlfn.XLOOKUP(A83,'Badge Arqueiro'!A$1:A$170,'Badge Arqueiro'!B$1:B$170,"0")</f>
        <v>0</v>
      </c>
      <c r="G83" s="55">
        <f>_xlfn.XLOOKUP(A83,Comiters!A$1:A$541,Comiters!B$1:B$541,"0")</f>
        <v>1</v>
      </c>
      <c r="M83"/>
    </row>
    <row r="84" spans="1:13" ht="15.75" thickBot="1">
      <c r="A84" s="25" t="s">
        <v>509</v>
      </c>
      <c r="B84"/>
      <c r="D84" s="92" t="s">
        <v>510</v>
      </c>
      <c r="F84" s="3">
        <f>_xlfn.XLOOKUP(A84,'Badge Arqueiro'!A$1:A$170,'Badge Arqueiro'!B$1:B$170,"0")</f>
        <v>1</v>
      </c>
      <c r="G84" s="55" t="str">
        <f>_xlfn.XLOOKUP(A84,Comiters!A$1:A$541,Comiters!B$1:B$541,"0")</f>
        <v>0</v>
      </c>
      <c r="M84"/>
    </row>
    <row r="85" spans="1:13" ht="15.75" thickBot="1">
      <c r="A85" s="25" t="s">
        <v>3660</v>
      </c>
      <c r="B85"/>
      <c r="D85" s="92" t="s">
        <v>3130</v>
      </c>
      <c r="F85" s="3" t="str">
        <f>_xlfn.XLOOKUP(A85,'Badge Arqueiro'!A$1:A$170,'Badge Arqueiro'!B$1:B$170,"0")</f>
        <v>0</v>
      </c>
      <c r="G85" s="55" t="str">
        <f>_xlfn.XLOOKUP(A85,Comiters!A$1:A$541,Comiters!B$1:B$541,"0")</f>
        <v>0</v>
      </c>
      <c r="M85"/>
    </row>
    <row r="86" spans="1:13" ht="15.75" thickBot="1">
      <c r="A86" s="25" t="s">
        <v>2225</v>
      </c>
      <c r="B86"/>
      <c r="D86" s="92" t="s">
        <v>2226</v>
      </c>
      <c r="F86" s="3" t="str">
        <f>_xlfn.XLOOKUP(A86,'Badge Arqueiro'!A$1:A$170,'Badge Arqueiro'!B$1:B$170,"0")</f>
        <v>0</v>
      </c>
      <c r="G86" s="55" t="str">
        <f>_xlfn.XLOOKUP(A86,Comiters!A$1:A$541,Comiters!B$1:B$541,"0")</f>
        <v>0</v>
      </c>
      <c r="M86"/>
    </row>
    <row r="87" spans="1:13" ht="15.75" thickBot="1">
      <c r="A87" s="25" t="s">
        <v>2834</v>
      </c>
      <c r="B87"/>
      <c r="D87" s="92" t="s">
        <v>2835</v>
      </c>
      <c r="E87" s="55"/>
      <c r="F87" s="3" t="str">
        <f>_xlfn.XLOOKUP(A87,'Badge Arqueiro'!A$1:A$170,'Badge Arqueiro'!B$1:B$170,"0")</f>
        <v>0</v>
      </c>
      <c r="G87" s="55" t="str">
        <f>_xlfn.XLOOKUP(A87,Comiters!A$1:A$541,Comiters!B$1:B$541,"0")</f>
        <v>0</v>
      </c>
      <c r="M87"/>
    </row>
    <row r="88" spans="1:13" ht="15.75" thickBot="1">
      <c r="A88" t="s">
        <v>5012</v>
      </c>
      <c r="B88"/>
      <c r="D88" s="92" t="s">
        <v>7364</v>
      </c>
      <c r="F88" s="3" t="str">
        <f>_xlfn.XLOOKUP(A88,'Badge Arqueiro'!A$1:A$170,'Badge Arqueiro'!B$1:B$170,"0")</f>
        <v>0</v>
      </c>
      <c r="G88" s="55" t="str">
        <f>_xlfn.XLOOKUP(A88,Comiters!A$1:A$541,Comiters!B$1:B$541,"0")</f>
        <v>0</v>
      </c>
      <c r="M88"/>
    </row>
    <row r="89" spans="1:13" ht="15.75" thickBot="1">
      <c r="A89" t="s">
        <v>6818</v>
      </c>
      <c r="B89"/>
      <c r="D89" s="92" t="s">
        <v>7365</v>
      </c>
      <c r="F89" s="3" t="str">
        <f>_xlfn.XLOOKUP(A89,'Badge Arqueiro'!A$1:A$170,'Badge Arqueiro'!B$1:B$170,"0")</f>
        <v>0</v>
      </c>
      <c r="G89" s="55" t="str">
        <f>_xlfn.XLOOKUP(A89,Comiters!A$1:A$541,Comiters!B$1:B$541,"0")</f>
        <v>0</v>
      </c>
      <c r="M89"/>
    </row>
    <row r="90" spans="1:13" ht="15.75" thickBot="1">
      <c r="A90" t="s">
        <v>4212</v>
      </c>
      <c r="B90"/>
      <c r="D90" s="92" t="s">
        <v>4019</v>
      </c>
      <c r="F90" s="3" t="str">
        <f>_xlfn.XLOOKUP(A90,'Badge Arqueiro'!A$1:A$170,'Badge Arqueiro'!B$1:B$170,"0")</f>
        <v>0</v>
      </c>
      <c r="G90" s="55" t="str">
        <f>_xlfn.XLOOKUP(A90,Comiters!A$1:A$541,Comiters!B$1:B$541,"0")</f>
        <v>0</v>
      </c>
      <c r="M90"/>
    </row>
    <row r="91" spans="1:13" ht="15.75" thickBot="1">
      <c r="A91" t="s">
        <v>5696</v>
      </c>
      <c r="B91"/>
      <c r="D91" s="92" t="s">
        <v>7367</v>
      </c>
      <c r="F91" s="3" t="str">
        <f>_xlfn.XLOOKUP(A91,'Badge Arqueiro'!A$1:A$170,'Badge Arqueiro'!B$1:B$170,"0")</f>
        <v>0</v>
      </c>
      <c r="G91" s="55" t="str">
        <f>_xlfn.XLOOKUP(A91,Comiters!A$1:A$541,Comiters!B$1:B$541,"0")</f>
        <v>0</v>
      </c>
      <c r="M91"/>
    </row>
    <row r="92" spans="1:13" ht="15.75" thickBot="1">
      <c r="A92" s="25" t="s">
        <v>2852</v>
      </c>
      <c r="B92"/>
      <c r="D92" s="92" t="s">
        <v>2853</v>
      </c>
      <c r="F92" s="3" t="str">
        <f>_xlfn.XLOOKUP(A92,'Badge Arqueiro'!A$1:A$170,'Badge Arqueiro'!B$1:B$170,"0")</f>
        <v>0</v>
      </c>
      <c r="G92" s="55" t="str">
        <f>_xlfn.XLOOKUP(A92,Comiters!A$1:A$541,Comiters!B$1:B$541,"0")</f>
        <v>0</v>
      </c>
      <c r="M92"/>
    </row>
    <row r="93" spans="1:13" ht="15.75" thickBot="1">
      <c r="A93" t="s">
        <v>7036</v>
      </c>
      <c r="B93"/>
      <c r="D93" s="92" t="s">
        <v>7368</v>
      </c>
      <c r="F93" s="3" t="str">
        <f>_xlfn.XLOOKUP(A93,'Badge Arqueiro'!A$1:A$170,'Badge Arqueiro'!B$1:B$170,"0")</f>
        <v>0</v>
      </c>
      <c r="G93" s="55" t="str">
        <f>_xlfn.XLOOKUP(A93,Comiters!A$1:A$541,Comiters!B$1:B$541,"0")</f>
        <v>0</v>
      </c>
      <c r="M93"/>
    </row>
    <row r="94" spans="1:13" s="25" customFormat="1" ht="15.75" thickBot="1">
      <c r="A94" s="25" t="s">
        <v>7232</v>
      </c>
      <c r="B94"/>
      <c r="C94"/>
      <c r="D94" s="92" t="s">
        <v>7369</v>
      </c>
      <c r="E94" s="3"/>
      <c r="F94" s="3" t="str">
        <f>_xlfn.XLOOKUP(A94,'Badge Arqueiro'!A$1:A$170,'Badge Arqueiro'!B$1:B$170,"0")</f>
        <v>0</v>
      </c>
      <c r="G94" s="55" t="str">
        <f>_xlfn.XLOOKUP(A94,Comiters!A$1:A$541,Comiters!B$1:B$541,"0")</f>
        <v>0</v>
      </c>
      <c r="H94" s="55"/>
      <c r="I94" s="55"/>
      <c r="J94" s="55"/>
      <c r="K94" s="55"/>
      <c r="L94"/>
      <c r="M94"/>
    </row>
    <row r="95" spans="1:13" s="25" customFormat="1" ht="15.75" thickBot="1">
      <c r="A95" t="s">
        <v>6612</v>
      </c>
      <c r="B95"/>
      <c r="C95"/>
      <c r="D95" s="92" t="s">
        <v>7371</v>
      </c>
      <c r="E95" s="3"/>
      <c r="F95" s="3" t="str">
        <f>_xlfn.XLOOKUP(A95,'Badge Arqueiro'!A$1:A$170,'Badge Arqueiro'!B$1:B$170,"0")</f>
        <v>0</v>
      </c>
      <c r="G95" s="55" t="str">
        <f>_xlfn.XLOOKUP(A95,Comiters!A$1:A$541,Comiters!B$1:B$541,"0")</f>
        <v>0</v>
      </c>
      <c r="H95" s="55"/>
      <c r="I95" s="55"/>
      <c r="J95" s="55"/>
      <c r="K95" s="55"/>
      <c r="L95"/>
      <c r="M95"/>
    </row>
    <row r="96" spans="1:13" s="25" customFormat="1" ht="15.75" thickBot="1">
      <c r="A96" s="25" t="s">
        <v>285</v>
      </c>
      <c r="B96"/>
      <c r="C96"/>
      <c r="D96" s="92" t="s">
        <v>286</v>
      </c>
      <c r="E96" s="3"/>
      <c r="F96" s="3" t="str">
        <f>_xlfn.XLOOKUP(A96,'Badge Arqueiro'!A$1:A$170,'Badge Arqueiro'!B$1:B$170,"0")</f>
        <v>0</v>
      </c>
      <c r="G96" s="55" t="str">
        <f>_xlfn.XLOOKUP(A96,Comiters!A$1:A$541,Comiters!B$1:B$541,"0")</f>
        <v>0</v>
      </c>
      <c r="H96" s="55"/>
      <c r="I96" s="55"/>
      <c r="J96" s="55"/>
      <c r="K96" s="55"/>
      <c r="L96"/>
      <c r="M96"/>
    </row>
    <row r="97" spans="1:13" s="25" customFormat="1" ht="15.75" thickBot="1">
      <c r="A97" t="s">
        <v>5876</v>
      </c>
      <c r="B97"/>
      <c r="C97"/>
      <c r="D97" s="92" t="s">
        <v>7373</v>
      </c>
      <c r="E97" s="3"/>
      <c r="F97" s="3" t="str">
        <f>_xlfn.XLOOKUP(A97,'Badge Arqueiro'!A$1:A$170,'Badge Arqueiro'!B$1:B$170,"0")</f>
        <v>0</v>
      </c>
      <c r="G97" s="55" t="str">
        <f>_xlfn.XLOOKUP(A97,Comiters!A$1:A$541,Comiters!B$1:B$541,"0")</f>
        <v>0</v>
      </c>
      <c r="H97" s="55"/>
      <c r="I97" s="55"/>
      <c r="J97" s="55"/>
      <c r="K97" s="55"/>
      <c r="L97"/>
      <c r="M97"/>
    </row>
    <row r="98" spans="1:13" s="25" customFormat="1" ht="15.75" thickBot="1">
      <c r="A98" t="s">
        <v>5314</v>
      </c>
      <c r="B98"/>
      <c r="C98"/>
      <c r="D98" s="92" t="s">
        <v>7374</v>
      </c>
      <c r="E98" s="3"/>
      <c r="F98" s="3" t="str">
        <f>_xlfn.XLOOKUP(A98,'Badge Arqueiro'!A$1:A$170,'Badge Arqueiro'!B$1:B$170,"0")</f>
        <v>0</v>
      </c>
      <c r="G98" s="55" t="str">
        <f>_xlfn.XLOOKUP(A98,Comiters!A$1:A$541,Comiters!B$1:B$541,"0")</f>
        <v>0</v>
      </c>
      <c r="H98" s="55"/>
      <c r="I98" s="55"/>
      <c r="J98" s="55"/>
      <c r="K98" s="55"/>
      <c r="L98"/>
      <c r="M98"/>
    </row>
    <row r="99" spans="1:13" s="25" customFormat="1" ht="15.75" thickBot="1">
      <c r="A99" s="25" t="s">
        <v>3662</v>
      </c>
      <c r="B99"/>
      <c r="C99" s="55"/>
      <c r="D99" s="92" t="s">
        <v>3083</v>
      </c>
      <c r="E99" s="3"/>
      <c r="F99" s="3" t="str">
        <f>_xlfn.XLOOKUP(A99,'Badge Arqueiro'!A$1:A$170,'Badge Arqueiro'!B$1:B$170,"0")</f>
        <v>0</v>
      </c>
      <c r="G99" s="55" t="str">
        <f>_xlfn.XLOOKUP(A99,Comiters!A$1:A$541,Comiters!B$1:B$541,"0")</f>
        <v>0</v>
      </c>
      <c r="H99" s="55"/>
      <c r="I99" s="55"/>
      <c r="J99" s="55"/>
      <c r="K99" s="55"/>
      <c r="L99"/>
      <c r="M99"/>
    </row>
    <row r="100" spans="1:13" s="25" customFormat="1" ht="15.75" thickBot="1">
      <c r="A100" s="25" t="s">
        <v>4683</v>
      </c>
      <c r="B100"/>
      <c r="C100"/>
      <c r="D100" s="92" t="s">
        <v>295</v>
      </c>
      <c r="E100" s="3"/>
      <c r="F100" s="3" t="str">
        <f>_xlfn.XLOOKUP(A100,'Badge Arqueiro'!A$1:A$170,'Badge Arqueiro'!B$1:B$170,"0")</f>
        <v>0</v>
      </c>
      <c r="G100" s="55" t="str">
        <f>_xlfn.XLOOKUP(A100,Comiters!A$1:A$541,Comiters!B$1:B$541,"0")</f>
        <v>0</v>
      </c>
      <c r="H100" s="55"/>
      <c r="I100" s="55"/>
      <c r="J100" s="55"/>
      <c r="K100" s="55"/>
      <c r="L100"/>
      <c r="M100"/>
    </row>
    <row r="101" spans="1:13" s="25" customFormat="1" ht="15.75" thickBot="1">
      <c r="A101" s="25" t="s">
        <v>5629</v>
      </c>
      <c r="B101"/>
      <c r="C101"/>
      <c r="D101" s="92" t="s">
        <v>2534</v>
      </c>
      <c r="E101" s="3"/>
      <c r="F101" s="3" t="str">
        <f>_xlfn.XLOOKUP(A101,'Badge Arqueiro'!A$1:A$170,'Badge Arqueiro'!B$1:B$170,"0")</f>
        <v>0</v>
      </c>
      <c r="G101" s="55" t="str">
        <f>_xlfn.XLOOKUP(A101,Comiters!A$1:A$541,Comiters!B$1:B$541,"0")</f>
        <v>0</v>
      </c>
      <c r="H101" s="55"/>
      <c r="I101" s="55"/>
      <c r="J101" s="55"/>
      <c r="K101" s="55"/>
      <c r="L101"/>
      <c r="M101"/>
    </row>
    <row r="102" spans="1:13" s="25" customFormat="1" ht="15.75" thickBot="1">
      <c r="A102" t="s">
        <v>2537</v>
      </c>
      <c r="B102"/>
      <c r="C102"/>
      <c r="D102" s="92" t="s">
        <v>2538</v>
      </c>
      <c r="E102" s="3"/>
      <c r="F102" s="3" t="str">
        <f>_xlfn.XLOOKUP(A102,'Badge Arqueiro'!A$1:A$170,'Badge Arqueiro'!B$1:B$170,"0")</f>
        <v>0</v>
      </c>
      <c r="G102" s="55" t="str">
        <f>_xlfn.XLOOKUP(A102,Comiters!A$1:A$541,Comiters!B$1:B$541,"0")</f>
        <v>0</v>
      </c>
      <c r="H102" s="55"/>
      <c r="I102" s="55"/>
      <c r="J102" s="55"/>
      <c r="K102" s="55"/>
      <c r="L102"/>
      <c r="M102"/>
    </row>
    <row r="103" spans="1:13" s="25" customFormat="1" ht="15.75" thickBot="1">
      <c r="A103" s="25" t="s">
        <v>2298</v>
      </c>
      <c r="B103"/>
      <c r="C103"/>
      <c r="D103" s="92" t="s">
        <v>2299</v>
      </c>
      <c r="E103" s="3"/>
      <c r="F103" s="3" t="str">
        <f>_xlfn.XLOOKUP(A103,'Badge Arqueiro'!A$1:A$170,'Badge Arqueiro'!B$1:B$170,"0")</f>
        <v>0</v>
      </c>
      <c r="G103" s="55">
        <f>_xlfn.XLOOKUP(A103,Comiters!A$1:A$541,Comiters!B$1:B$541,"0")</f>
        <v>1</v>
      </c>
      <c r="H103" s="55"/>
      <c r="I103" s="55"/>
      <c r="J103" s="55"/>
      <c r="K103" s="55"/>
      <c r="L103"/>
      <c r="M103"/>
    </row>
    <row r="104" spans="1:13" s="25" customFormat="1" ht="15.75" thickBot="1">
      <c r="A104" s="25" t="s">
        <v>1053</v>
      </c>
      <c r="B104"/>
      <c r="C104"/>
      <c r="D104" s="92" t="s">
        <v>1054</v>
      </c>
      <c r="E104" s="3"/>
      <c r="F104" s="3" t="str">
        <f>_xlfn.XLOOKUP(A104,'Badge Arqueiro'!A$1:A$170,'Badge Arqueiro'!B$1:B$170,"0")</f>
        <v>0</v>
      </c>
      <c r="G104" s="55" t="str">
        <f>_xlfn.XLOOKUP(A104,Comiters!A$1:A$541,Comiters!B$1:B$541,"0")</f>
        <v>0</v>
      </c>
      <c r="H104" s="55"/>
      <c r="I104" s="55"/>
      <c r="J104" s="55"/>
      <c r="K104" s="55"/>
      <c r="L104"/>
      <c r="M104"/>
    </row>
    <row r="105" spans="1:13" s="25" customFormat="1" ht="15.75" thickBot="1">
      <c r="A105" s="25" t="s">
        <v>6263</v>
      </c>
      <c r="B105"/>
      <c r="C105"/>
      <c r="D105" s="92" t="s">
        <v>7265</v>
      </c>
      <c r="E105" s="3"/>
      <c r="F105" s="3" t="str">
        <f>_xlfn.XLOOKUP(A105,'Badge Arqueiro'!A$1:A$170,'Badge Arqueiro'!B$1:B$170,"0")</f>
        <v>0</v>
      </c>
      <c r="G105" s="55" t="str">
        <f>_xlfn.XLOOKUP(A105,Comiters!A$1:A$541,Comiters!B$1:B$541,"0")</f>
        <v>0</v>
      </c>
      <c r="H105" s="55"/>
      <c r="I105" s="55"/>
      <c r="J105" s="55"/>
      <c r="K105" s="55"/>
      <c r="L105"/>
      <c r="M105"/>
    </row>
    <row r="106" spans="1:13" s="25" customFormat="1" ht="15.75" thickBot="1">
      <c r="A106" s="25" t="s">
        <v>1066</v>
      </c>
      <c r="B106"/>
      <c r="C106"/>
      <c r="D106" s="92" t="s">
        <v>1067</v>
      </c>
      <c r="E106" s="3"/>
      <c r="F106" s="3" t="str">
        <f>_xlfn.XLOOKUP(A106,'Badge Arqueiro'!A$1:A$170,'Badge Arqueiro'!B$1:B$170,"0")</f>
        <v>0</v>
      </c>
      <c r="G106" s="55" t="str">
        <f>_xlfn.XLOOKUP(A106,Comiters!A$1:A$541,Comiters!B$1:B$541,"0")</f>
        <v>0</v>
      </c>
      <c r="H106" s="55"/>
      <c r="I106" s="55"/>
      <c r="J106" s="55"/>
      <c r="K106" s="55"/>
      <c r="L106"/>
      <c r="M106"/>
    </row>
    <row r="107" spans="1:13" s="25" customFormat="1" ht="15.75" thickBot="1">
      <c r="A107" s="25" t="s">
        <v>3623</v>
      </c>
      <c r="B107"/>
      <c r="C107"/>
      <c r="D107" s="92" t="s">
        <v>3408</v>
      </c>
      <c r="E107" s="3"/>
      <c r="F107" s="3" t="str">
        <f>_xlfn.XLOOKUP(A107,'Badge Arqueiro'!A$1:A$170,'Badge Arqueiro'!B$1:B$170,"0")</f>
        <v>0</v>
      </c>
      <c r="G107" s="55" t="str">
        <f>_xlfn.XLOOKUP(A107,Comiters!A$1:A$541,Comiters!B$1:B$541,"0")</f>
        <v>0</v>
      </c>
      <c r="H107" s="55"/>
      <c r="I107" s="55"/>
      <c r="J107" s="55"/>
      <c r="K107" s="68"/>
      <c r="L107"/>
      <c r="M107"/>
    </row>
    <row r="108" spans="1:13" s="25" customFormat="1" ht="15.75" thickBot="1">
      <c r="A108" t="s">
        <v>5687</v>
      </c>
      <c r="B108"/>
      <c r="C108"/>
      <c r="D108" s="92" t="s">
        <v>7377</v>
      </c>
      <c r="E108" s="3"/>
      <c r="F108" s="3" t="str">
        <f>_xlfn.XLOOKUP(A108,'Badge Arqueiro'!A$1:A$170,'Badge Arqueiro'!B$1:B$170,"0")</f>
        <v>0</v>
      </c>
      <c r="G108" s="55" t="str">
        <f>_xlfn.XLOOKUP(A108,Comiters!A$1:A$541,Comiters!B$1:B$541,"0")</f>
        <v>0</v>
      </c>
      <c r="H108" s="55"/>
      <c r="I108" s="55"/>
      <c r="J108" s="55"/>
      <c r="K108" s="55"/>
      <c r="L108"/>
      <c r="M108"/>
    </row>
    <row r="109" spans="1:13" s="25" customFormat="1" ht="15.75" thickBot="1">
      <c r="A109" s="25" t="s">
        <v>2392</v>
      </c>
      <c r="B109"/>
      <c r="C109"/>
      <c r="D109" s="92" t="s">
        <v>2393</v>
      </c>
      <c r="E109" s="3"/>
      <c r="F109" s="3" t="str">
        <f>_xlfn.XLOOKUP(A109,'Badge Arqueiro'!A$1:A$170,'Badge Arqueiro'!B$1:B$170,"0")</f>
        <v>0</v>
      </c>
      <c r="G109" s="55" t="str">
        <f>_xlfn.XLOOKUP(A109,Comiters!A$1:A$541,Comiters!B$1:B$541,"0")</f>
        <v>0</v>
      </c>
      <c r="H109" s="55"/>
      <c r="I109" s="55"/>
      <c r="J109" s="55"/>
      <c r="K109" s="68"/>
      <c r="L109"/>
      <c r="M109"/>
    </row>
    <row r="110" spans="1:13" s="25" customFormat="1" ht="15.75" thickBot="1">
      <c r="A110" t="s">
        <v>7422</v>
      </c>
      <c r="B110"/>
      <c r="C110"/>
      <c r="D110" s="92" t="s">
        <v>7378</v>
      </c>
      <c r="E110" s="3"/>
      <c r="F110" s="3" t="str">
        <f>_xlfn.XLOOKUP(A110,'Badge Arqueiro'!A$1:A$170,'Badge Arqueiro'!B$1:B$170,"0")</f>
        <v>0</v>
      </c>
      <c r="G110" s="55" t="str">
        <f>_xlfn.XLOOKUP(A110,Comiters!A$1:A$541,Comiters!B$1:B$541,"0")</f>
        <v>0</v>
      </c>
      <c r="H110" s="55"/>
      <c r="I110" s="55"/>
      <c r="J110" s="55"/>
      <c r="K110" s="55"/>
      <c r="L110"/>
      <c r="M110"/>
    </row>
    <row r="111" spans="1:13" s="25" customFormat="1" ht="15.75" thickBot="1">
      <c r="A111" t="s">
        <v>6184</v>
      </c>
      <c r="B111"/>
      <c r="C111"/>
      <c r="D111" s="92" t="s">
        <v>7379</v>
      </c>
      <c r="E111" s="3"/>
      <c r="F111" s="3" t="str">
        <f>_xlfn.XLOOKUP(A111,'Badge Arqueiro'!A$1:A$170,'Badge Arqueiro'!B$1:B$170,"0")</f>
        <v>0</v>
      </c>
      <c r="G111" s="55" t="str">
        <f>_xlfn.XLOOKUP(A111,Comiters!A$1:A$541,Comiters!B$1:B$541,"0")</f>
        <v>0</v>
      </c>
      <c r="H111" s="55"/>
      <c r="I111" s="55"/>
      <c r="J111" s="55"/>
      <c r="K111" s="55"/>
      <c r="L111"/>
      <c r="M111"/>
    </row>
    <row r="112" spans="1:13" s="25" customFormat="1" ht="15.75" thickBot="1">
      <c r="A112" s="25" t="s">
        <v>1079</v>
      </c>
      <c r="B112"/>
      <c r="C112"/>
      <c r="D112" s="92" t="s">
        <v>1080</v>
      </c>
      <c r="E112" s="3"/>
      <c r="F112" s="3" t="str">
        <f>_xlfn.XLOOKUP(A112,'Badge Arqueiro'!A$1:A$170,'Badge Arqueiro'!B$1:B$170,"0")</f>
        <v>0</v>
      </c>
      <c r="G112" s="55" t="str">
        <f>_xlfn.XLOOKUP(A112,Comiters!A$1:A$541,Comiters!B$1:B$541,"0")</f>
        <v>0</v>
      </c>
      <c r="H112" s="55"/>
      <c r="I112" s="55"/>
      <c r="J112" s="55"/>
      <c r="K112" s="55"/>
      <c r="L112"/>
      <c r="M112"/>
    </row>
    <row r="113" spans="1:13" s="25" customFormat="1" ht="15.75" thickBot="1">
      <c r="A113" s="25" t="s">
        <v>3601</v>
      </c>
      <c r="B113"/>
      <c r="C113"/>
      <c r="D113" s="92" t="s">
        <v>3537</v>
      </c>
      <c r="E113" s="3"/>
      <c r="F113" s="3" t="str">
        <f>_xlfn.XLOOKUP(A113,'Badge Arqueiro'!A$1:A$170,'Badge Arqueiro'!B$1:B$170,"0")</f>
        <v>0</v>
      </c>
      <c r="G113" s="55" t="str">
        <f>_xlfn.XLOOKUP(A113,Comiters!A$1:A$541,Comiters!B$1:B$541,"0")</f>
        <v>0</v>
      </c>
      <c r="H113" s="55"/>
      <c r="I113" s="55"/>
      <c r="J113" s="55"/>
      <c r="K113" s="55"/>
      <c r="L113"/>
      <c r="M113"/>
    </row>
    <row r="114" spans="1:13" s="25" customFormat="1" ht="15.75" thickBot="1">
      <c r="A114" s="25" t="s">
        <v>2890</v>
      </c>
      <c r="B114"/>
      <c r="C114"/>
      <c r="D114" s="92" t="s">
        <v>2891</v>
      </c>
      <c r="E114" s="3"/>
      <c r="F114" s="3" t="str">
        <f>_xlfn.XLOOKUP(A114,'Badge Arqueiro'!A$1:A$170,'Badge Arqueiro'!B$1:B$170,"0")</f>
        <v>0</v>
      </c>
      <c r="G114" s="55" t="str">
        <f>_xlfn.XLOOKUP(A114,Comiters!A$1:A$541,Comiters!B$1:B$541,"0")</f>
        <v>0</v>
      </c>
      <c r="H114" s="55"/>
      <c r="I114" s="55"/>
      <c r="J114" s="55"/>
      <c r="K114" s="55"/>
      <c r="L114"/>
      <c r="M114"/>
    </row>
    <row r="115" spans="1:13" s="25" customFormat="1" ht="15.75" thickBot="1">
      <c r="A115" t="s">
        <v>6604</v>
      </c>
      <c r="B115"/>
      <c r="C115"/>
      <c r="D115" s="92" t="s">
        <v>7380</v>
      </c>
      <c r="E115" s="3"/>
      <c r="F115" s="3" t="str">
        <f>_xlfn.XLOOKUP(A115,'Badge Arqueiro'!A$1:A$170,'Badge Arqueiro'!B$1:B$170,"0")</f>
        <v>0</v>
      </c>
      <c r="G115" s="55" t="str">
        <f>_xlfn.XLOOKUP(A115,Comiters!A$1:A$541,Comiters!B$1:B$541,"0")</f>
        <v>0</v>
      </c>
      <c r="H115" s="55"/>
      <c r="I115" s="55"/>
      <c r="J115" s="55"/>
      <c r="K115" s="55"/>
      <c r="L115"/>
      <c r="M115"/>
    </row>
    <row r="116" spans="1:13" s="25" customFormat="1" ht="15.75" thickBot="1">
      <c r="A116" s="25" t="s">
        <v>1771</v>
      </c>
      <c r="B116"/>
      <c r="C116"/>
      <c r="D116" s="92" t="s">
        <v>1772</v>
      </c>
      <c r="E116" s="3"/>
      <c r="F116" s="3" t="str">
        <f>_xlfn.XLOOKUP(A116,'Badge Arqueiro'!A$1:A$170,'Badge Arqueiro'!B$1:B$170,"0")</f>
        <v>0</v>
      </c>
      <c r="G116" s="55" t="str">
        <f>_xlfn.XLOOKUP(A116,Comiters!A$1:A$541,Comiters!B$1:B$541,"0")</f>
        <v>0</v>
      </c>
      <c r="H116" s="55"/>
      <c r="I116" s="55"/>
      <c r="J116" s="55"/>
      <c r="K116" s="55"/>
      <c r="L116"/>
      <c r="M116"/>
    </row>
    <row r="117" spans="1:13" s="25" customFormat="1" ht="15.75" thickBot="1">
      <c r="A117" s="95" t="s">
        <v>1774</v>
      </c>
      <c r="B117"/>
      <c r="C117"/>
      <c r="D117" s="92" t="s">
        <v>1775</v>
      </c>
      <c r="E117" s="3"/>
      <c r="F117" s="3" t="str">
        <f>_xlfn.XLOOKUP(A117,'Badge Arqueiro'!A$1:A$170,'Badge Arqueiro'!B$1:B$170,"0")</f>
        <v>0</v>
      </c>
      <c r="G117" s="55" t="str">
        <f>_xlfn.XLOOKUP(A117,Comiters!A$1:A$541,Comiters!B$1:B$541,"0")</f>
        <v>0</v>
      </c>
      <c r="H117" s="55"/>
      <c r="I117" s="55"/>
      <c r="J117" s="55"/>
      <c r="K117" s="55"/>
      <c r="L117"/>
      <c r="M117"/>
    </row>
    <row r="118" spans="1:13" s="25" customFormat="1" ht="15.75" thickBot="1">
      <c r="A118" s="25" t="s">
        <v>537</v>
      </c>
      <c r="B118"/>
      <c r="C118"/>
      <c r="D118" s="92" t="s">
        <v>538</v>
      </c>
      <c r="E118" s="3"/>
      <c r="F118" s="3" t="str">
        <f>_xlfn.XLOOKUP(A118,'Badge Arqueiro'!A$1:A$170,'Badge Arqueiro'!B$1:B$170,"0")</f>
        <v>0</v>
      </c>
      <c r="G118" s="55" t="str">
        <f>_xlfn.XLOOKUP(A118,Comiters!A$1:A$541,Comiters!B$1:B$541,"0")</f>
        <v>0</v>
      </c>
      <c r="H118" s="55"/>
      <c r="I118" s="55"/>
      <c r="J118" s="55"/>
      <c r="K118" s="55"/>
      <c r="L118"/>
      <c r="M118"/>
    </row>
    <row r="119" spans="1:13" s="25" customFormat="1" ht="15.75" thickBot="1">
      <c r="A119" s="25" t="s">
        <v>1306</v>
      </c>
      <c r="B119"/>
      <c r="C119"/>
      <c r="D119" s="92" t="s">
        <v>1307</v>
      </c>
      <c r="E119" s="3"/>
      <c r="F119" s="3" t="str">
        <f>_xlfn.XLOOKUP(A119,'Badge Arqueiro'!A$1:A$170,'Badge Arqueiro'!B$1:B$170,"0")</f>
        <v>0</v>
      </c>
      <c r="G119" s="55">
        <f>_xlfn.XLOOKUP(A119,Comiters!A$1:A$541,Comiters!B$1:B$541,"0")</f>
        <v>1</v>
      </c>
      <c r="H119" s="55"/>
      <c r="I119" s="55"/>
      <c r="J119" s="55"/>
      <c r="K119" s="55"/>
      <c r="L119"/>
      <c r="M119"/>
    </row>
    <row r="120" spans="1:13" s="25" customFormat="1" ht="15.75" thickBot="1">
      <c r="A120" s="25" t="s">
        <v>1102</v>
      </c>
      <c r="B120"/>
      <c r="C120"/>
      <c r="D120" s="92" t="s">
        <v>1103</v>
      </c>
      <c r="E120" s="3"/>
      <c r="F120" s="3">
        <f>_xlfn.XLOOKUP(A120,'Badge Arqueiro'!A$1:A$170,'Badge Arqueiro'!B$1:B$170,"0")</f>
        <v>1</v>
      </c>
      <c r="G120" s="55">
        <f>_xlfn.XLOOKUP(A120,Comiters!A$1:A$541,Comiters!B$1:B$541,"0")</f>
        <v>1</v>
      </c>
      <c r="H120" s="55"/>
      <c r="I120" s="55"/>
      <c r="J120" s="55"/>
      <c r="K120" s="68"/>
      <c r="L120"/>
      <c r="M120"/>
    </row>
    <row r="121" spans="1:13" s="25" customFormat="1" ht="15.75" thickBot="1">
      <c r="A121" t="s">
        <v>5070</v>
      </c>
      <c r="B121"/>
      <c r="C121"/>
      <c r="D121" s="92" t="s">
        <v>7382</v>
      </c>
      <c r="E121" s="3"/>
      <c r="F121" s="3" t="str">
        <f>_xlfn.XLOOKUP(A121,'Badge Arqueiro'!A$1:A$170,'Badge Arqueiro'!B$1:B$170,"0")</f>
        <v>0</v>
      </c>
      <c r="G121" s="55" t="str">
        <f>_xlfn.XLOOKUP(A121,Comiters!A$1:A$541,Comiters!B$1:B$541,"0")</f>
        <v>0</v>
      </c>
      <c r="H121" s="55"/>
      <c r="I121" s="55"/>
      <c r="J121" s="55"/>
      <c r="K121" s="68"/>
      <c r="L121"/>
      <c r="M121"/>
    </row>
    <row r="122" spans="1:13" s="25" customFormat="1" ht="15.75" thickBot="1">
      <c r="A122" s="25" t="s">
        <v>2143</v>
      </c>
      <c r="B122"/>
      <c r="C122"/>
      <c r="D122" s="92" t="s">
        <v>2144</v>
      </c>
      <c r="E122" s="3"/>
      <c r="F122" s="3" t="str">
        <f>_xlfn.XLOOKUP(A122,'Badge Arqueiro'!A$1:A$170,'Badge Arqueiro'!B$1:B$170,"0")</f>
        <v>0</v>
      </c>
      <c r="G122" s="55" t="str">
        <f>_xlfn.XLOOKUP(A122,Comiters!A$1:A$541,Comiters!B$1:B$541,"0")</f>
        <v>0</v>
      </c>
      <c r="H122" s="55"/>
      <c r="I122" s="55"/>
      <c r="J122" s="55"/>
      <c r="K122" s="55"/>
      <c r="L122"/>
      <c r="M122"/>
    </row>
    <row r="123" spans="1:13" s="25" customFormat="1" ht="15.75" thickBot="1">
      <c r="A123" t="s">
        <v>6606</v>
      </c>
      <c r="B123"/>
      <c r="C123"/>
      <c r="D123" s="92" t="s">
        <v>7383</v>
      </c>
      <c r="E123" s="3"/>
      <c r="F123" s="3" t="str">
        <f>_xlfn.XLOOKUP(A123,'Badge Arqueiro'!A$1:A$170,'Badge Arqueiro'!B$1:B$170,"0")</f>
        <v>0</v>
      </c>
      <c r="G123" s="55" t="str">
        <f>_xlfn.XLOOKUP(A123,Comiters!A$1:A$541,Comiters!B$1:B$541,"0")</f>
        <v>0</v>
      </c>
      <c r="H123" s="55"/>
      <c r="I123" s="55"/>
      <c r="J123" s="55"/>
      <c r="K123" s="68"/>
      <c r="L123"/>
      <c r="M123"/>
    </row>
    <row r="124" spans="1:13" s="25" customFormat="1" ht="15.75" thickBot="1">
      <c r="A124" t="s">
        <v>5596</v>
      </c>
      <c r="B124"/>
      <c r="C124"/>
      <c r="D124" s="92" t="s">
        <v>7384</v>
      </c>
      <c r="E124" s="3"/>
      <c r="F124" s="3" t="str">
        <f>_xlfn.XLOOKUP(A124,'Badge Arqueiro'!A$1:A$170,'Badge Arqueiro'!B$1:B$170,"0")</f>
        <v>0</v>
      </c>
      <c r="G124" s="55" t="str">
        <f>_xlfn.XLOOKUP(A124,Comiters!A$1:A$541,Comiters!B$1:B$541,"0")</f>
        <v>0</v>
      </c>
      <c r="H124" s="55"/>
      <c r="I124" s="55"/>
      <c r="J124" s="55"/>
      <c r="K124" s="55"/>
      <c r="L124"/>
      <c r="M124"/>
    </row>
    <row r="125" spans="1:13" s="25" customFormat="1" ht="15.75" thickBot="1">
      <c r="A125" s="25" t="s">
        <v>311</v>
      </c>
      <c r="B125"/>
      <c r="D125" s="92" t="s">
        <v>312</v>
      </c>
      <c r="E125" s="3"/>
      <c r="F125" s="3" t="str">
        <f>_xlfn.XLOOKUP(A125,'Badge Arqueiro'!A$1:A$170,'Badge Arqueiro'!B$1:B$170,"0")</f>
        <v>0</v>
      </c>
      <c r="G125" s="55" t="str">
        <f>_xlfn.XLOOKUP(A125,Comiters!A$1:A$541,Comiters!B$1:B$541,"0")</f>
        <v>0</v>
      </c>
      <c r="H125" s="55"/>
      <c r="I125" s="55"/>
      <c r="J125" s="55"/>
      <c r="K125" s="55"/>
      <c r="L125"/>
      <c r="M125"/>
    </row>
    <row r="126" spans="1:13" s="25" customFormat="1" ht="15.75" thickBot="1">
      <c r="A126" s="25" t="s">
        <v>1109</v>
      </c>
      <c r="B126"/>
      <c r="C126"/>
      <c r="D126" s="92" t="s">
        <v>1110</v>
      </c>
      <c r="E126" s="3"/>
      <c r="F126" s="3">
        <f>_xlfn.XLOOKUP(A126,'Badge Arqueiro'!A$1:A$170,'Badge Arqueiro'!B$1:B$170,"0")</f>
        <v>1</v>
      </c>
      <c r="G126" s="55" t="str">
        <f>_xlfn.XLOOKUP(A126,Comiters!A$1:A$541,Comiters!B$1:B$541,"0")</f>
        <v>0</v>
      </c>
      <c r="H126" s="55"/>
      <c r="I126" s="55"/>
      <c r="J126" s="55"/>
      <c r="K126" s="55"/>
      <c r="L126"/>
      <c r="M126"/>
    </row>
    <row r="127" spans="1:13" s="25" customFormat="1" ht="15.75" thickBot="1">
      <c r="A127" t="s">
        <v>5923</v>
      </c>
      <c r="B127"/>
      <c r="D127" s="92" t="s">
        <v>7385</v>
      </c>
      <c r="E127" s="3"/>
      <c r="F127" s="3" t="str">
        <f>_xlfn.XLOOKUP(A127,'Badge Arqueiro'!A$1:A$170,'Badge Arqueiro'!B$1:B$170,"0")</f>
        <v>0</v>
      </c>
      <c r="G127" s="55" t="str">
        <f>_xlfn.XLOOKUP(A127,Comiters!A$1:A$541,Comiters!B$1:B$541,"0")</f>
        <v>0</v>
      </c>
      <c r="H127" s="55"/>
      <c r="I127" s="55"/>
      <c r="J127" s="55"/>
      <c r="K127" s="68"/>
      <c r="L127"/>
      <c r="M127"/>
    </row>
    <row r="128" spans="1:13" s="25" customFormat="1" ht="15.75" thickBot="1">
      <c r="A128" t="s">
        <v>6032</v>
      </c>
      <c r="B128"/>
      <c r="D128" s="92" t="s">
        <v>7386</v>
      </c>
      <c r="E128" s="3"/>
      <c r="F128" s="3" t="str">
        <f>_xlfn.XLOOKUP(A128,'Badge Arqueiro'!A$1:A$170,'Badge Arqueiro'!B$1:B$170,"0")</f>
        <v>0</v>
      </c>
      <c r="G128" s="55">
        <f>_xlfn.XLOOKUP(A128,Comiters!A$1:A$541,Comiters!B$1:B$541,"0")</f>
        <v>1</v>
      </c>
      <c r="H128" s="55"/>
      <c r="I128" s="55"/>
      <c r="J128" s="55"/>
      <c r="K128" s="55"/>
      <c r="L128"/>
      <c r="M128"/>
    </row>
    <row r="129" spans="1:13" s="25" customFormat="1" ht="15.75" thickBot="1">
      <c r="A129" t="s">
        <v>7423</v>
      </c>
      <c r="B129"/>
      <c r="C129"/>
      <c r="D129" s="92" t="s">
        <v>7388</v>
      </c>
      <c r="E129" s="3"/>
      <c r="F129" s="3" t="str">
        <f>_xlfn.XLOOKUP(A129,'Badge Arqueiro'!A$1:A$170,'Badge Arqueiro'!B$1:B$170,"0")</f>
        <v>0</v>
      </c>
      <c r="G129" s="55" t="str">
        <f>_xlfn.XLOOKUP(A129,Comiters!A$1:A$541,Comiters!B$1:B$541,"0")</f>
        <v>0</v>
      </c>
      <c r="H129" s="55"/>
      <c r="I129" s="55"/>
      <c r="J129" s="55"/>
      <c r="K129" s="68"/>
      <c r="L129"/>
      <c r="M129"/>
    </row>
    <row r="130" spans="1:13" s="25" customFormat="1" ht="15.75" thickBot="1">
      <c r="A130" s="25" t="s">
        <v>702</v>
      </c>
      <c r="B130"/>
      <c r="C130"/>
      <c r="D130" s="92" t="s">
        <v>703</v>
      </c>
      <c r="E130" s="3"/>
      <c r="F130" s="3" t="str">
        <f>_xlfn.XLOOKUP(A130,'Badge Arqueiro'!A$1:A$170,'Badge Arqueiro'!B$1:B$170,"0")</f>
        <v>0</v>
      </c>
      <c r="G130" s="55" t="str">
        <f>_xlfn.XLOOKUP(A130,Comiters!A$1:A$541,Comiters!B$1:B$541,"0")</f>
        <v>0</v>
      </c>
      <c r="H130" s="55"/>
      <c r="I130" s="55"/>
      <c r="J130" s="55"/>
      <c r="K130" s="55"/>
      <c r="L130"/>
      <c r="M130"/>
    </row>
    <row r="131" spans="1:13" s="25" customFormat="1" ht="15.75" thickBot="1">
      <c r="A131" s="25" t="s">
        <v>1118</v>
      </c>
      <c r="B131"/>
      <c r="C131"/>
      <c r="D131" s="92" t="s">
        <v>1119</v>
      </c>
      <c r="E131" s="3"/>
      <c r="F131" s="3">
        <f>_xlfn.XLOOKUP(A131,'Badge Arqueiro'!A$1:A$170,'Badge Arqueiro'!B$1:B$170,"0")</f>
        <v>1</v>
      </c>
      <c r="G131" s="55" t="str">
        <f>_xlfn.XLOOKUP(A131,Comiters!A$1:A$541,Comiters!B$1:B$541,"0")</f>
        <v>0</v>
      </c>
      <c r="H131" s="55"/>
      <c r="I131" s="55"/>
      <c r="J131" s="55"/>
      <c r="K131" s="55"/>
      <c r="L131"/>
      <c r="M131"/>
    </row>
    <row r="132" spans="1:13" s="25" customFormat="1" ht="15.75" thickBot="1">
      <c r="A132" s="25" t="s">
        <v>1121</v>
      </c>
      <c r="B132"/>
      <c r="C132"/>
      <c r="D132" s="92" t="s">
        <v>1122</v>
      </c>
      <c r="E132" s="3"/>
      <c r="F132" s="3">
        <f>_xlfn.XLOOKUP(A132,'Badge Arqueiro'!A$1:A$170,'Badge Arqueiro'!B$1:B$170,"0")</f>
        <v>1</v>
      </c>
      <c r="G132" s="55" t="str">
        <f>_xlfn.XLOOKUP(A132,Comiters!A$1:A$541,Comiters!B$1:B$541,"0")</f>
        <v>0</v>
      </c>
      <c r="H132" s="55"/>
      <c r="I132" s="55"/>
      <c r="J132" s="55"/>
      <c r="K132" s="55"/>
      <c r="L132"/>
      <c r="M132"/>
    </row>
    <row r="133" spans="1:13" s="25" customFormat="1" ht="15.75" thickBot="1">
      <c r="A133" t="s">
        <v>6575</v>
      </c>
      <c r="B133"/>
      <c r="C133"/>
      <c r="D133" s="92" t="s">
        <v>7389</v>
      </c>
      <c r="E133" s="3"/>
      <c r="F133" s="3" t="str">
        <f>_xlfn.XLOOKUP(A133,'Badge Arqueiro'!A$1:A$170,'Badge Arqueiro'!B$1:B$170,"0")</f>
        <v>0</v>
      </c>
      <c r="G133" s="55" t="str">
        <f>_xlfn.XLOOKUP(A133,Comiters!A$1:A$541,Comiters!B$1:B$541,"0")</f>
        <v>0</v>
      </c>
      <c r="H133" s="55"/>
      <c r="I133" s="55"/>
      <c r="J133" s="55"/>
      <c r="K133" s="55"/>
      <c r="L133"/>
      <c r="M133"/>
    </row>
    <row r="134" spans="1:13" s="25" customFormat="1" ht="15.75" thickBot="1">
      <c r="A134" s="25" t="s">
        <v>770</v>
      </c>
      <c r="B134"/>
      <c r="C134"/>
      <c r="D134" s="92" t="s">
        <v>771</v>
      </c>
      <c r="E134" s="3"/>
      <c r="F134" s="3" t="str">
        <f>_xlfn.XLOOKUP(A134,'Badge Arqueiro'!A$1:A$170,'Badge Arqueiro'!B$1:B$170,"0")</f>
        <v>0</v>
      </c>
      <c r="G134" s="55" t="str">
        <f>_xlfn.XLOOKUP(A134,Comiters!A$1:A$541,Comiters!B$1:B$541,"0")</f>
        <v>0</v>
      </c>
      <c r="H134" s="55"/>
      <c r="I134" s="55"/>
      <c r="J134" s="55"/>
      <c r="K134" s="68"/>
      <c r="L134"/>
      <c r="M134"/>
    </row>
    <row r="135" spans="1:13" s="25" customFormat="1" ht="15.75" thickBot="1">
      <c r="A135" s="25" t="s">
        <v>564</v>
      </c>
      <c r="B135"/>
      <c r="C135"/>
      <c r="D135" s="92" t="s">
        <v>565</v>
      </c>
      <c r="E135" s="3"/>
      <c r="F135" s="3" t="str">
        <f>_xlfn.XLOOKUP(A135,'Badge Arqueiro'!A$1:A$170,'Badge Arqueiro'!B$1:B$170,"0")</f>
        <v>0</v>
      </c>
      <c r="G135" s="55" t="str">
        <f>_xlfn.XLOOKUP(A135,Comiters!A$1:A$541,Comiters!B$1:B$541,"0")</f>
        <v>0</v>
      </c>
      <c r="H135" s="55"/>
      <c r="I135" s="55"/>
      <c r="J135" s="55"/>
      <c r="K135" s="55"/>
      <c r="L135"/>
      <c r="M135"/>
    </row>
    <row r="136" spans="1:13" s="25" customFormat="1" ht="15.75" thickBot="1">
      <c r="A136" s="25" t="s">
        <v>318</v>
      </c>
      <c r="B136"/>
      <c r="C136"/>
      <c r="D136" s="92" t="s">
        <v>319</v>
      </c>
      <c r="E136" s="3"/>
      <c r="F136" s="3" t="str">
        <f>_xlfn.XLOOKUP(A136,'Badge Arqueiro'!A$1:A$170,'Badge Arqueiro'!B$1:B$170,"0")</f>
        <v>0</v>
      </c>
      <c r="G136" s="55" t="str">
        <f>_xlfn.XLOOKUP(A136,Comiters!A$1:A$541,Comiters!B$1:B$541,"0")</f>
        <v>0</v>
      </c>
      <c r="H136" s="55"/>
      <c r="I136" s="55"/>
      <c r="J136" s="55"/>
      <c r="K136" s="55"/>
      <c r="L136"/>
      <c r="M136"/>
    </row>
    <row r="137" spans="1:13" s="25" customFormat="1" ht="15.75" thickBot="1">
      <c r="A137" s="25" t="s">
        <v>1792</v>
      </c>
      <c r="B137"/>
      <c r="C137"/>
      <c r="D137" s="92" t="s">
        <v>1793</v>
      </c>
      <c r="E137" s="3"/>
      <c r="F137" s="3" t="str">
        <f>_xlfn.XLOOKUP(A137,'Badge Arqueiro'!A$1:A$170,'Badge Arqueiro'!B$1:B$170,"0")</f>
        <v>0</v>
      </c>
      <c r="G137" s="55" t="str">
        <f>_xlfn.XLOOKUP(A137,Comiters!A$1:A$541,Comiters!B$1:B$541,"0")</f>
        <v>0</v>
      </c>
      <c r="H137" s="55"/>
      <c r="I137" s="55"/>
      <c r="J137" s="55"/>
      <c r="K137" s="55"/>
      <c r="L137"/>
      <c r="M137"/>
    </row>
    <row r="138" spans="1:13" s="25" customFormat="1" ht="15.75" thickBot="1">
      <c r="A138" t="s">
        <v>5345</v>
      </c>
      <c r="B138"/>
      <c r="C138"/>
      <c r="D138" s="92" t="s">
        <v>7390</v>
      </c>
      <c r="E138" s="3"/>
      <c r="F138" s="3" t="str">
        <f>_xlfn.XLOOKUP(A138,'Badge Arqueiro'!A$1:A$170,'Badge Arqueiro'!B$1:B$170,"0")</f>
        <v>0</v>
      </c>
      <c r="G138" s="55" t="str">
        <f>_xlfn.XLOOKUP(A138,Comiters!A$1:A$541,Comiters!B$1:B$541,"0")</f>
        <v>0</v>
      </c>
      <c r="H138" s="55"/>
      <c r="I138" s="55"/>
      <c r="J138" s="55"/>
      <c r="K138" s="55"/>
      <c r="L138"/>
      <c r="M138"/>
    </row>
    <row r="139" spans="1:13" s="25" customFormat="1" ht="15.75" thickBot="1">
      <c r="A139" s="25" t="s">
        <v>325</v>
      </c>
      <c r="B139"/>
      <c r="C139"/>
      <c r="D139" s="92" t="s">
        <v>326</v>
      </c>
      <c r="E139" s="3"/>
      <c r="F139" s="3" t="str">
        <f>_xlfn.XLOOKUP(A139,'Badge Arqueiro'!A$1:A$170,'Badge Arqueiro'!B$1:B$170,"0")</f>
        <v>0</v>
      </c>
      <c r="G139" s="55" t="str">
        <f>_xlfn.XLOOKUP(A139,Comiters!A$1:A$541,Comiters!B$1:B$541,"0")</f>
        <v>0</v>
      </c>
      <c r="H139" s="55"/>
      <c r="I139" s="55"/>
      <c r="J139" s="55"/>
      <c r="K139" s="55"/>
      <c r="L139"/>
      <c r="M139"/>
    </row>
    <row r="140" spans="1:13" s="25" customFormat="1" ht="15.75" thickBot="1">
      <c r="A140" t="s">
        <v>6458</v>
      </c>
      <c r="B140"/>
      <c r="C140"/>
      <c r="D140" s="92" t="s">
        <v>7391</v>
      </c>
      <c r="E140" s="3"/>
      <c r="F140" s="3" t="str">
        <f>_xlfn.XLOOKUP(A140,'Badge Arqueiro'!A$1:A$170,'Badge Arqueiro'!B$1:B$170,"0")</f>
        <v>0</v>
      </c>
      <c r="G140" s="55" t="str">
        <f>_xlfn.XLOOKUP(A140,Comiters!A$1:A$541,Comiters!B$1:B$541,"0")</f>
        <v>0</v>
      </c>
      <c r="H140" s="55"/>
      <c r="I140" s="55"/>
      <c r="J140" s="55"/>
      <c r="K140" s="55"/>
      <c r="L140"/>
      <c r="M140"/>
    </row>
    <row r="141" spans="1:13" s="25" customFormat="1" ht="15.75" thickBot="1">
      <c r="A141" s="25" t="s">
        <v>2911</v>
      </c>
      <c r="B141"/>
      <c r="C141"/>
      <c r="D141" s="92" t="s">
        <v>2912</v>
      </c>
      <c r="E141" s="3"/>
      <c r="F141" s="3" t="str">
        <f>_xlfn.XLOOKUP(A141,'Badge Arqueiro'!A$1:A$170,'Badge Arqueiro'!B$1:B$170,"0")</f>
        <v>0</v>
      </c>
      <c r="G141" s="55" t="str">
        <f>_xlfn.XLOOKUP(A141,Comiters!A$1:A$541,Comiters!B$1:B$541,"0")</f>
        <v>0</v>
      </c>
      <c r="H141" s="55"/>
      <c r="I141" s="55"/>
      <c r="J141" s="55"/>
      <c r="K141" s="55"/>
      <c r="L141"/>
      <c r="M141"/>
    </row>
    <row r="142" spans="1:13" s="25" customFormat="1" ht="15.75" thickBot="1">
      <c r="A142" s="25" t="s">
        <v>2913</v>
      </c>
      <c r="B142"/>
      <c r="C142"/>
      <c r="D142" s="92" t="s">
        <v>2914</v>
      </c>
      <c r="E142" s="3"/>
      <c r="F142" s="3" t="str">
        <f>_xlfn.XLOOKUP(A142,'Badge Arqueiro'!A$1:A$170,'Badge Arqueiro'!B$1:B$170,"0")</f>
        <v>0</v>
      </c>
      <c r="G142" s="55" t="str">
        <f>_xlfn.XLOOKUP(A142,Comiters!A$1:A$541,Comiters!B$1:B$541,"0")</f>
        <v>0</v>
      </c>
      <c r="H142" s="55"/>
      <c r="I142" s="55"/>
      <c r="J142" s="55"/>
      <c r="K142" s="55"/>
      <c r="L142"/>
      <c r="M142"/>
    </row>
    <row r="143" spans="1:13" s="25" customFormat="1" ht="15.75" thickBot="1">
      <c r="A143" t="s">
        <v>6581</v>
      </c>
      <c r="B143"/>
      <c r="C143"/>
      <c r="D143" s="92" t="s">
        <v>7392</v>
      </c>
      <c r="E143" s="3"/>
      <c r="F143" s="3" t="str">
        <f>_xlfn.XLOOKUP(A143,'Badge Arqueiro'!A$1:A$170,'Badge Arqueiro'!B$1:B$170,"0")</f>
        <v>0</v>
      </c>
      <c r="G143" s="55" t="str">
        <f>_xlfn.XLOOKUP(A143,Comiters!A$1:A$541,Comiters!B$1:B$541,"0")</f>
        <v>0</v>
      </c>
      <c r="H143" s="55"/>
      <c r="I143" s="55"/>
      <c r="J143" s="55"/>
      <c r="K143" s="55"/>
      <c r="L143"/>
      <c r="M143"/>
    </row>
    <row r="144" spans="1:13" s="25" customFormat="1" ht="15.75" thickBot="1">
      <c r="A144" t="s">
        <v>7424</v>
      </c>
      <c r="B144"/>
      <c r="C144"/>
      <c r="D144" s="92" t="s">
        <v>7393</v>
      </c>
      <c r="E144" s="3"/>
      <c r="F144" s="3" t="str">
        <f>_xlfn.XLOOKUP(A144,'Badge Arqueiro'!A$1:A$170,'Badge Arqueiro'!B$1:B$170,"0")</f>
        <v>0</v>
      </c>
      <c r="G144" s="55" t="str">
        <f>_xlfn.XLOOKUP(A144,Comiters!A$1:A$541,Comiters!B$1:B$541,"0")</f>
        <v>0</v>
      </c>
      <c r="H144" s="55"/>
      <c r="I144" s="55"/>
      <c r="J144" s="55"/>
      <c r="K144" s="55"/>
      <c r="L144"/>
      <c r="M144"/>
    </row>
    <row r="145" spans="1:13" s="25" customFormat="1" ht="15.75" thickBot="1">
      <c r="A145" s="25" t="s">
        <v>3733</v>
      </c>
      <c r="B145"/>
      <c r="C145"/>
      <c r="D145" s="92" t="s">
        <v>2999</v>
      </c>
      <c r="E145" s="3"/>
      <c r="F145" s="3" t="str">
        <f>_xlfn.XLOOKUP(A145,'Badge Arqueiro'!A$1:A$170,'Badge Arqueiro'!B$1:B$170,"0")</f>
        <v>0</v>
      </c>
      <c r="G145" s="55" t="str">
        <f>_xlfn.XLOOKUP(A145,Comiters!A$1:A$541,Comiters!B$1:B$541,"0")</f>
        <v>0</v>
      </c>
      <c r="H145" s="55"/>
      <c r="I145" s="55"/>
      <c r="J145" s="55"/>
      <c r="K145" s="55"/>
      <c r="L145"/>
      <c r="M145"/>
    </row>
    <row r="146" spans="1:13" s="25" customFormat="1" ht="15.75" thickBot="1">
      <c r="A146" s="25" t="s">
        <v>586</v>
      </c>
      <c r="B146"/>
      <c r="C146"/>
      <c r="D146" s="92" t="s">
        <v>587</v>
      </c>
      <c r="E146" s="3"/>
      <c r="F146" s="3" t="str">
        <f>_xlfn.XLOOKUP(A146,'Badge Arqueiro'!A$1:A$170,'Badge Arqueiro'!B$1:B$170,"0")</f>
        <v>0</v>
      </c>
      <c r="G146" s="55" t="str">
        <f>_xlfn.XLOOKUP(A146,Comiters!A$1:A$541,Comiters!B$1:B$541,"0")</f>
        <v>0</v>
      </c>
      <c r="H146" s="55"/>
      <c r="I146" s="55"/>
      <c r="J146" s="55"/>
      <c r="K146" s="55"/>
      <c r="L146"/>
      <c r="M146"/>
    </row>
    <row r="147" spans="1:13" s="25" customFormat="1" ht="15.75" thickBot="1">
      <c r="A147" s="25" t="s">
        <v>1135</v>
      </c>
      <c r="B147"/>
      <c r="C147"/>
      <c r="D147" s="92" t="s">
        <v>1136</v>
      </c>
      <c r="E147" s="3"/>
      <c r="F147" s="3" t="str">
        <f>_xlfn.XLOOKUP(A147,'Badge Arqueiro'!A$1:A$170,'Badge Arqueiro'!B$1:B$170,"0")</f>
        <v>0</v>
      </c>
      <c r="G147" s="55" t="str">
        <f>_xlfn.XLOOKUP(A147,Comiters!A$1:A$541,Comiters!B$1:B$541,"0")</f>
        <v>0</v>
      </c>
      <c r="H147" s="55"/>
      <c r="I147" s="55"/>
      <c r="J147" s="55"/>
      <c r="K147" s="68"/>
      <c r="L147"/>
      <c r="M147"/>
    </row>
    <row r="148" spans="1:13" s="25" customFormat="1" ht="15.75" thickBot="1">
      <c r="A148" s="25" t="s">
        <v>4488</v>
      </c>
      <c r="B148"/>
      <c r="C148"/>
      <c r="D148" s="92" t="s">
        <v>7394</v>
      </c>
      <c r="E148" s="3"/>
      <c r="F148" s="3" t="str">
        <f>_xlfn.XLOOKUP(A148,'Badge Arqueiro'!A$1:A$170,'Badge Arqueiro'!B$1:B$170,"0")</f>
        <v>0</v>
      </c>
      <c r="G148" s="55" t="str">
        <f>_xlfn.XLOOKUP(A148,Comiters!A$1:A$541,Comiters!B$1:B$541,"0")</f>
        <v>0</v>
      </c>
      <c r="H148" s="55"/>
      <c r="I148" s="55"/>
      <c r="J148" s="55"/>
      <c r="K148" s="55"/>
      <c r="L148"/>
      <c r="M148"/>
    </row>
    <row r="149" spans="1:13" s="25" customFormat="1" ht="15.75" thickBot="1">
      <c r="A149" s="25" t="s">
        <v>1140</v>
      </c>
      <c r="B149"/>
      <c r="C149"/>
      <c r="D149" s="92" t="s">
        <v>1141</v>
      </c>
      <c r="E149" s="3"/>
      <c r="F149" s="3" t="str">
        <f>_xlfn.XLOOKUP(A149,'Badge Arqueiro'!A$1:A$170,'Badge Arqueiro'!B$1:B$170,"0")</f>
        <v>0</v>
      </c>
      <c r="G149" s="55" t="str">
        <f>_xlfn.XLOOKUP(A149,Comiters!A$1:A$541,Comiters!B$1:B$541,"0")</f>
        <v>0</v>
      </c>
      <c r="H149" s="55"/>
      <c r="I149" s="55"/>
      <c r="J149" s="55"/>
      <c r="K149" s="55"/>
      <c r="L149"/>
      <c r="M149"/>
    </row>
    <row r="150" spans="1:13" s="25" customFormat="1" ht="15.75" thickBot="1">
      <c r="A150" s="25" t="s">
        <v>1144</v>
      </c>
      <c r="B150"/>
      <c r="C150"/>
      <c r="D150" s="92" t="s">
        <v>1145</v>
      </c>
      <c r="E150" s="3"/>
      <c r="F150" s="3" t="str">
        <f>_xlfn.XLOOKUP(A150,'Badge Arqueiro'!A$1:A$170,'Badge Arqueiro'!B$1:B$170,"0")</f>
        <v>0</v>
      </c>
      <c r="G150" s="55" t="str">
        <f>_xlfn.XLOOKUP(A150,Comiters!A$1:A$541,Comiters!B$1:B$541,"0")</f>
        <v>0</v>
      </c>
      <c r="H150" s="55"/>
      <c r="I150" s="55"/>
      <c r="J150" s="55"/>
      <c r="K150" s="55"/>
      <c r="L150"/>
      <c r="M150"/>
    </row>
    <row r="151" spans="1:13" s="25" customFormat="1" ht="15.75" thickBot="1">
      <c r="A151" t="s">
        <v>6654</v>
      </c>
      <c r="B151"/>
      <c r="C151"/>
      <c r="D151" s="92" t="s">
        <v>7397</v>
      </c>
      <c r="E151" s="3"/>
      <c r="F151" s="3" t="str">
        <f>_xlfn.XLOOKUP(A151,'Badge Arqueiro'!A$1:A$170,'Badge Arqueiro'!B$1:B$170,"0")</f>
        <v>0</v>
      </c>
      <c r="G151" s="55" t="str">
        <f>_xlfn.XLOOKUP(A151,Comiters!A$1:A$541,Comiters!B$1:B$541,"0")</f>
        <v>0</v>
      </c>
      <c r="H151" s="55"/>
      <c r="I151" s="55"/>
      <c r="J151" s="55"/>
      <c r="K151" s="55"/>
      <c r="L151"/>
      <c r="M151"/>
    </row>
    <row r="152" spans="1:13" s="25" customFormat="1" ht="15.75" thickBot="1">
      <c r="A152" s="25" t="s">
        <v>363</v>
      </c>
      <c r="B152"/>
      <c r="C152"/>
      <c r="D152" s="92" t="s">
        <v>364</v>
      </c>
      <c r="E152" s="3"/>
      <c r="F152" s="3" t="str">
        <f>_xlfn.XLOOKUP(A152,'Badge Arqueiro'!A$1:A$170,'Badge Arqueiro'!B$1:B$170,"0")</f>
        <v>0</v>
      </c>
      <c r="G152" s="55" t="str">
        <f>_xlfn.XLOOKUP(A152,Comiters!A$1:A$541,Comiters!B$1:B$541,"0")</f>
        <v>0</v>
      </c>
      <c r="H152" s="55"/>
      <c r="I152" s="55"/>
      <c r="J152" s="55"/>
      <c r="K152" s="55"/>
      <c r="L152"/>
      <c r="M152"/>
    </row>
    <row r="153" spans="1:13" s="25" customFormat="1" ht="15.75" thickBot="1">
      <c r="A153" s="25" t="s">
        <v>2140</v>
      </c>
      <c r="B153"/>
      <c r="C153"/>
      <c r="D153" s="92" t="s">
        <v>2141</v>
      </c>
      <c r="E153" s="3"/>
      <c r="F153" s="3" t="str">
        <f>_xlfn.XLOOKUP(A153,'Badge Arqueiro'!A$1:A$170,'Badge Arqueiro'!B$1:B$170,"0")</f>
        <v>0</v>
      </c>
      <c r="G153" s="55">
        <f>_xlfn.XLOOKUP(A153,Comiters!A$1:A$541,Comiters!B$1:B$541,"0")</f>
        <v>1</v>
      </c>
      <c r="H153" s="55"/>
      <c r="I153" s="55"/>
      <c r="J153" s="55"/>
      <c r="K153" s="68"/>
      <c r="L153"/>
      <c r="M153"/>
    </row>
    <row r="154" spans="1:13" s="25" customFormat="1" ht="15.75" thickBot="1">
      <c r="A154" t="s">
        <v>2519</v>
      </c>
      <c r="B154"/>
      <c r="C154"/>
      <c r="D154" s="92" t="s">
        <v>2520</v>
      </c>
      <c r="E154" s="3"/>
      <c r="F154" s="3" t="str">
        <f>_xlfn.XLOOKUP(A154,'Badge Arqueiro'!A$1:A$170,'Badge Arqueiro'!B$1:B$170,"0")</f>
        <v>0</v>
      </c>
      <c r="G154" s="55" t="str">
        <f>_xlfn.XLOOKUP(A154,Comiters!A$1:A$541,Comiters!B$1:B$541,"0")</f>
        <v>0</v>
      </c>
      <c r="H154" s="55"/>
      <c r="I154" s="55"/>
      <c r="J154" s="55"/>
      <c r="K154" s="55"/>
      <c r="L154"/>
      <c r="M154"/>
    </row>
    <row r="155" spans="1:13" s="25" customFormat="1" ht="15.75" thickBot="1">
      <c r="A155" s="25" t="s">
        <v>614</v>
      </c>
      <c r="B155"/>
      <c r="C155"/>
      <c r="D155" s="92" t="s">
        <v>615</v>
      </c>
      <c r="E155" s="3"/>
      <c r="F155" s="3" t="str">
        <f>_xlfn.XLOOKUP(A155,'Badge Arqueiro'!A$1:A$170,'Badge Arqueiro'!B$1:B$170,"0")</f>
        <v>0</v>
      </c>
      <c r="G155" s="55" t="str">
        <f>_xlfn.XLOOKUP(A155,Comiters!A$1:A$541,Comiters!B$1:B$541,"0")</f>
        <v>0</v>
      </c>
      <c r="H155" s="55"/>
      <c r="I155" s="55"/>
      <c r="J155" s="55"/>
      <c r="K155" s="55"/>
      <c r="L155"/>
      <c r="M155"/>
    </row>
    <row r="156" spans="1:13" s="25" customFormat="1" ht="15.75" thickBot="1">
      <c r="A156" t="s">
        <v>7018</v>
      </c>
      <c r="B156"/>
      <c r="C156"/>
      <c r="D156" s="92" t="s">
        <v>7399</v>
      </c>
      <c r="E156" s="3"/>
      <c r="F156" s="3">
        <f>_xlfn.XLOOKUP(A156,'Badge Arqueiro'!A$1:A$170,'Badge Arqueiro'!B$1:B$170,"0")</f>
        <v>1</v>
      </c>
      <c r="G156" s="55" t="str">
        <f>_xlfn.XLOOKUP(A156,Comiters!A$1:A$541,Comiters!B$1:B$541,"0")</f>
        <v>0</v>
      </c>
      <c r="H156" s="55"/>
      <c r="I156" s="55"/>
      <c r="J156" s="55"/>
      <c r="K156" s="55"/>
      <c r="L156"/>
      <c r="M156"/>
    </row>
    <row r="157" spans="1:13" s="25" customFormat="1" ht="15.75" thickBot="1">
      <c r="A157" t="s">
        <v>4631</v>
      </c>
      <c r="B157"/>
      <c r="C157"/>
      <c r="D157" s="92" t="s">
        <v>7400</v>
      </c>
      <c r="E157" s="3"/>
      <c r="F157" s="3" t="str">
        <f>_xlfn.XLOOKUP(A157,'Badge Arqueiro'!A$1:A$170,'Badge Arqueiro'!B$1:B$170,"0")</f>
        <v>0</v>
      </c>
      <c r="G157" s="55" t="str">
        <f>_xlfn.XLOOKUP(A157,Comiters!A$1:A$541,Comiters!B$1:B$541,"0")</f>
        <v>0</v>
      </c>
      <c r="H157" s="55"/>
      <c r="I157" s="55"/>
      <c r="J157" s="55"/>
      <c r="K157" s="55"/>
      <c r="L157"/>
      <c r="M157"/>
    </row>
    <row r="158" spans="1:13" s="25" customFormat="1" ht="15.75" thickBot="1">
      <c r="A158" s="25" t="s">
        <v>2929</v>
      </c>
      <c r="B158"/>
      <c r="C158"/>
      <c r="D158" s="92" t="s">
        <v>2930</v>
      </c>
      <c r="E158" s="3"/>
      <c r="F158" s="3" t="str">
        <f>_xlfn.XLOOKUP(A158,'Badge Arqueiro'!A$1:A$170,'Badge Arqueiro'!B$1:B$170,"0")</f>
        <v>0</v>
      </c>
      <c r="G158" s="55" t="str">
        <f>_xlfn.XLOOKUP(A158,Comiters!A$1:A$541,Comiters!B$1:B$541,"0")</f>
        <v>0</v>
      </c>
      <c r="H158" s="55"/>
      <c r="I158" s="55"/>
      <c r="J158" s="55"/>
      <c r="K158" s="55"/>
      <c r="L158"/>
      <c r="M158"/>
    </row>
    <row r="159" spans="1:13" s="25" customFormat="1" ht="15.75" thickBot="1">
      <c r="A159" t="s">
        <v>5105</v>
      </c>
      <c r="B159"/>
      <c r="C159"/>
      <c r="D159" s="92" t="s">
        <v>7401</v>
      </c>
      <c r="E159" s="3"/>
      <c r="F159" s="3" t="str">
        <f>_xlfn.XLOOKUP(A159,'Badge Arqueiro'!A$1:A$170,'Badge Arqueiro'!B$1:B$170,"0")</f>
        <v>0</v>
      </c>
      <c r="G159" s="55" t="str">
        <f>_xlfn.XLOOKUP(A159,Comiters!A$1:A$541,Comiters!B$1:B$541,"0")</f>
        <v>0</v>
      </c>
      <c r="H159" s="55"/>
      <c r="I159" s="55"/>
      <c r="J159" s="55"/>
      <c r="K159" s="55"/>
      <c r="L159"/>
      <c r="M159"/>
    </row>
    <row r="160" spans="1:13" s="25" customFormat="1" ht="15.75" thickBot="1">
      <c r="A160" t="s">
        <v>6148</v>
      </c>
      <c r="B160"/>
      <c r="C160"/>
      <c r="D160" s="92" t="s">
        <v>7402</v>
      </c>
      <c r="E160" s="3"/>
      <c r="F160" s="3" t="str">
        <f>_xlfn.XLOOKUP(A160,'Badge Arqueiro'!A$1:A$170,'Badge Arqueiro'!B$1:B$170,"0")</f>
        <v>0</v>
      </c>
      <c r="G160" s="55" t="str">
        <f>_xlfn.XLOOKUP(A160,Comiters!A$1:A$541,Comiters!B$1:B$541,"0")</f>
        <v>0</v>
      </c>
      <c r="H160" s="55"/>
      <c r="I160" s="55"/>
      <c r="J160" s="55"/>
      <c r="K160" s="55"/>
      <c r="L160"/>
      <c r="M160"/>
    </row>
    <row r="161" spans="1:13" s="25" customFormat="1" ht="15.75" thickBot="1">
      <c r="A161" s="25" t="s">
        <v>2507</v>
      </c>
      <c r="B161"/>
      <c r="C161"/>
      <c r="D161" s="92" t="s">
        <v>2508</v>
      </c>
      <c r="E161" s="3"/>
      <c r="F161" s="3" t="str">
        <f>_xlfn.XLOOKUP(A161,'Badge Arqueiro'!A$1:A$170,'Badge Arqueiro'!B$1:B$170,"0")</f>
        <v>0</v>
      </c>
      <c r="G161" s="55" t="str">
        <f>_xlfn.XLOOKUP(A161,Comiters!A$1:A$541,Comiters!B$1:B$541,"0")</f>
        <v>0</v>
      </c>
      <c r="H161" s="55"/>
      <c r="I161" s="55"/>
      <c r="J161" s="55"/>
      <c r="K161" s="55"/>
      <c r="L161"/>
      <c r="M161"/>
    </row>
    <row r="162" spans="1:13" s="25" customFormat="1" ht="15.75" thickBot="1">
      <c r="A162" s="25" t="s">
        <v>3671</v>
      </c>
      <c r="B162"/>
      <c r="C162"/>
      <c r="D162" s="92" t="s">
        <v>3211</v>
      </c>
      <c r="E162" s="3"/>
      <c r="F162" s="3" t="str">
        <f>_xlfn.XLOOKUP(A162,'Badge Arqueiro'!A$1:A$170,'Badge Arqueiro'!B$1:B$170,"0")</f>
        <v>0</v>
      </c>
      <c r="G162" s="55" t="str">
        <f>_xlfn.XLOOKUP(A162,Comiters!A$1:A$541,Comiters!B$1:B$541,"0")</f>
        <v>0</v>
      </c>
      <c r="H162" s="55"/>
      <c r="I162" s="55"/>
      <c r="J162" s="55"/>
      <c r="K162" s="55"/>
      <c r="L162"/>
      <c r="M162"/>
    </row>
    <row r="163" spans="1:13" s="25" customFormat="1" ht="15.75" thickBot="1">
      <c r="A163" t="s">
        <v>4941</v>
      </c>
      <c r="B163"/>
      <c r="C163"/>
      <c r="D163" s="92" t="s">
        <v>7404</v>
      </c>
      <c r="E163" s="3"/>
      <c r="F163" s="3" t="str">
        <f>_xlfn.XLOOKUP(A163,'Badge Arqueiro'!A$1:A$170,'Badge Arqueiro'!B$1:B$170,"0")</f>
        <v>0</v>
      </c>
      <c r="G163" s="55" t="str">
        <f>_xlfn.XLOOKUP(A163,Comiters!A$1:A$541,Comiters!B$1:B$541,"0")</f>
        <v>0</v>
      </c>
      <c r="H163" s="55"/>
      <c r="I163" s="55"/>
      <c r="J163" s="55"/>
      <c r="K163" s="55"/>
      <c r="L163"/>
      <c r="M163"/>
    </row>
    <row r="164" spans="1:13" s="25" customFormat="1" ht="15.75" thickBot="1">
      <c r="A164" s="25" t="s">
        <v>627</v>
      </c>
      <c r="B164"/>
      <c r="C164"/>
      <c r="D164" s="92" t="s">
        <v>628</v>
      </c>
      <c r="E164" s="3"/>
      <c r="F164" s="3" t="str">
        <f>_xlfn.XLOOKUP(A164,'Badge Arqueiro'!A$1:A$170,'Badge Arqueiro'!B$1:B$170,"0")</f>
        <v>0</v>
      </c>
      <c r="G164" s="55" t="str">
        <f>_xlfn.XLOOKUP(A164,Comiters!A$1:A$541,Comiters!B$1:B$541,"0")</f>
        <v>0</v>
      </c>
      <c r="H164" s="55"/>
      <c r="I164" s="55"/>
      <c r="J164" s="55"/>
      <c r="K164" s="55"/>
      <c r="L164"/>
      <c r="M164"/>
    </row>
    <row r="165" spans="1:13" s="25" customFormat="1" ht="15.75" thickBot="1">
      <c r="A165" s="25" t="s">
        <v>2955</v>
      </c>
      <c r="B165"/>
      <c r="C165"/>
      <c r="D165" s="92" t="s">
        <v>2956</v>
      </c>
      <c r="E165" s="3"/>
      <c r="F165" s="3" t="str">
        <f>_xlfn.XLOOKUP(A165,'Badge Arqueiro'!A$1:A$170,'Badge Arqueiro'!B$1:B$170,"0")</f>
        <v>0</v>
      </c>
      <c r="G165" s="55" t="str">
        <f>_xlfn.XLOOKUP(A165,Comiters!A$1:A$541,Comiters!B$1:B$541,"0")</f>
        <v>0</v>
      </c>
      <c r="H165" s="55"/>
      <c r="I165" s="55"/>
      <c r="J165" s="55"/>
      <c r="K165" s="68"/>
      <c r="L165"/>
      <c r="M165"/>
    </row>
    <row r="166" spans="1:13" s="25" customFormat="1" ht="15.75" thickBot="1">
      <c r="A166" t="s">
        <v>4487</v>
      </c>
      <c r="B166"/>
      <c r="C166"/>
      <c r="D166" s="92" t="s">
        <v>7406</v>
      </c>
      <c r="E166" s="3"/>
      <c r="F166" s="3" t="str">
        <f>_xlfn.XLOOKUP(A166,'Badge Arqueiro'!A$1:A$170,'Badge Arqueiro'!B$1:B$170,"0")</f>
        <v>0</v>
      </c>
      <c r="G166" s="55" t="str">
        <f>_xlfn.XLOOKUP(A166,Comiters!A$1:A$541,Comiters!B$1:B$541,"0")</f>
        <v>0</v>
      </c>
      <c r="H166" s="55"/>
      <c r="I166" s="55"/>
      <c r="J166" s="55"/>
      <c r="K166" s="55"/>
      <c r="L166"/>
      <c r="M166"/>
    </row>
    <row r="167" spans="1:13" s="25" customFormat="1" ht="15.75" thickBot="1">
      <c r="A167" t="s">
        <v>5953</v>
      </c>
      <c r="B167"/>
      <c r="C167"/>
      <c r="D167" s="92" t="s">
        <v>7407</v>
      </c>
      <c r="E167" s="3"/>
      <c r="F167" s="3" t="str">
        <f>_xlfn.XLOOKUP(A167,'Badge Arqueiro'!A$1:A$170,'Badge Arqueiro'!B$1:B$170,"0")</f>
        <v>0</v>
      </c>
      <c r="G167" s="55" t="str">
        <f>_xlfn.XLOOKUP(A167,Comiters!A$1:A$541,Comiters!B$1:B$541,"0")</f>
        <v>0</v>
      </c>
      <c r="H167" s="55"/>
      <c r="I167" s="55"/>
      <c r="J167" s="55"/>
      <c r="K167" s="55"/>
      <c r="L167"/>
      <c r="M167"/>
    </row>
    <row r="168" spans="1:13" s="25" customFormat="1" ht="15.75" thickBot="1">
      <c r="A168" s="25" t="s">
        <v>2261</v>
      </c>
      <c r="B168"/>
      <c r="C168"/>
      <c r="D168" s="92" t="s">
        <v>2262</v>
      </c>
      <c r="E168" s="3"/>
      <c r="F168" s="3" t="str">
        <f>_xlfn.XLOOKUP(A168,'Badge Arqueiro'!A$1:A$170,'Badge Arqueiro'!B$1:B$170,"0")</f>
        <v>0</v>
      </c>
      <c r="G168" s="55">
        <f>_xlfn.XLOOKUP(A168,Comiters!A$1:A$541,Comiters!B$1:B$541,"0")</f>
        <v>1</v>
      </c>
      <c r="H168" s="55"/>
      <c r="I168" s="55"/>
      <c r="J168" s="55"/>
      <c r="K168" s="68"/>
      <c r="L168"/>
      <c r="M168"/>
    </row>
    <row r="169" spans="1:13" s="25" customFormat="1" ht="15.75" thickBot="1">
      <c r="A169" s="25" t="s">
        <v>2961</v>
      </c>
      <c r="B169"/>
      <c r="C169"/>
      <c r="D169" s="92" t="s">
        <v>2962</v>
      </c>
      <c r="E169" s="3"/>
      <c r="F169" s="3" t="str">
        <f>_xlfn.XLOOKUP(A169,'Badge Arqueiro'!A$1:A$170,'Badge Arqueiro'!B$1:B$170,"0")</f>
        <v>0</v>
      </c>
      <c r="G169" s="55" t="str">
        <f>_xlfn.XLOOKUP(A169,Comiters!A$1:A$541,Comiters!B$1:B$541,"0")</f>
        <v>0</v>
      </c>
      <c r="H169" s="55"/>
      <c r="I169" s="55"/>
      <c r="J169" s="55"/>
      <c r="K169" s="68"/>
      <c r="L169"/>
      <c r="M169"/>
    </row>
    <row r="170" spans="1:13" s="25" customFormat="1" ht="15.75" thickBot="1">
      <c r="A170" t="s">
        <v>4855</v>
      </c>
      <c r="B170"/>
      <c r="C170"/>
      <c r="D170" s="92" t="s">
        <v>7408</v>
      </c>
      <c r="E170" s="3"/>
      <c r="F170" s="3" t="str">
        <f>_xlfn.XLOOKUP(A170,'Badge Arqueiro'!A$1:A$170,'Badge Arqueiro'!B$1:B$170,"0")</f>
        <v>0</v>
      </c>
      <c r="G170" s="55" t="str">
        <f>_xlfn.XLOOKUP(A170,Comiters!A$1:A$541,Comiters!B$1:B$541,"0")</f>
        <v>0</v>
      </c>
      <c r="H170" s="55"/>
      <c r="I170" s="55"/>
      <c r="J170" s="55"/>
      <c r="K170" s="55"/>
      <c r="L170"/>
      <c r="M170"/>
    </row>
    <row r="171" spans="1:13" s="25" customFormat="1" ht="15.75" thickBot="1">
      <c r="A171" s="25" t="s">
        <v>394</v>
      </c>
      <c r="B171"/>
      <c r="C171"/>
      <c r="D171" s="92" t="s">
        <v>395</v>
      </c>
      <c r="E171" s="3"/>
      <c r="F171" s="3" t="str">
        <f>_xlfn.XLOOKUP(A171,'Badge Arqueiro'!A$1:A$170,'Badge Arqueiro'!B$1:B$170,"0")</f>
        <v>0</v>
      </c>
      <c r="G171" s="55">
        <f>_xlfn.XLOOKUP(A171,Comiters!A$1:A$541,Comiters!B$1:B$541,"0")</f>
        <v>1</v>
      </c>
      <c r="H171" s="55"/>
      <c r="I171" s="55"/>
      <c r="J171" s="55"/>
      <c r="K171" s="55"/>
      <c r="L171"/>
      <c r="M171"/>
    </row>
    <row r="172" spans="1:13" s="25" customFormat="1" ht="15.75" thickBot="1">
      <c r="A172" s="25" t="s">
        <v>3596</v>
      </c>
      <c r="B172"/>
      <c r="C172"/>
      <c r="D172" s="92" t="s">
        <v>3039</v>
      </c>
      <c r="E172" s="3"/>
      <c r="F172" s="3" t="str">
        <f>_xlfn.XLOOKUP(A172,'Badge Arqueiro'!A$1:A$170,'Badge Arqueiro'!B$1:B$170,"0")</f>
        <v>0</v>
      </c>
      <c r="G172" s="55" t="str">
        <f>_xlfn.XLOOKUP(A172,Comiters!A$1:A$541,Comiters!B$1:B$541,"0")</f>
        <v>0</v>
      </c>
      <c r="H172" s="55"/>
      <c r="I172" s="55"/>
      <c r="J172" s="55"/>
      <c r="K172" s="55"/>
      <c r="L172"/>
      <c r="M172"/>
    </row>
    <row r="173" spans="1:13" s="25" customFormat="1" ht="15.75" thickBot="1">
      <c r="A173" s="25" t="s">
        <v>2969</v>
      </c>
      <c r="B173"/>
      <c r="C173"/>
      <c r="D173" s="92" t="s">
        <v>2970</v>
      </c>
      <c r="E173" s="3"/>
      <c r="F173" s="3" t="str">
        <f>_xlfn.XLOOKUP(A173,'Badge Arqueiro'!A$1:A$170,'Badge Arqueiro'!B$1:B$170,"0")</f>
        <v>0</v>
      </c>
      <c r="G173" s="55" t="str">
        <f>_xlfn.XLOOKUP(A173,Comiters!A$1:A$541,Comiters!B$1:B$541,"0")</f>
        <v>0</v>
      </c>
      <c r="H173" s="55"/>
      <c r="I173" s="55"/>
      <c r="J173" s="55"/>
      <c r="K173" s="55"/>
      <c r="L173"/>
      <c r="M173"/>
    </row>
    <row r="174" spans="1:13" s="25" customFormat="1" ht="15.75" thickBot="1">
      <c r="A174" s="25" t="s">
        <v>400</v>
      </c>
      <c r="B174"/>
      <c r="C174"/>
      <c r="D174" s="92" t="s">
        <v>401</v>
      </c>
      <c r="E174" s="3"/>
      <c r="F174" s="3" t="str">
        <f>_xlfn.XLOOKUP(A174,'Badge Arqueiro'!A$1:A$170,'Badge Arqueiro'!B$1:B$170,"0")</f>
        <v>0</v>
      </c>
      <c r="G174" s="55" t="str">
        <f>_xlfn.XLOOKUP(A174,Comiters!A$1:A$541,Comiters!B$1:B$541,"0")</f>
        <v>0</v>
      </c>
      <c r="H174" s="55"/>
      <c r="I174" s="55"/>
      <c r="J174" s="55"/>
      <c r="K174" s="69"/>
      <c r="L174"/>
      <c r="M174"/>
    </row>
    <row r="175" spans="1:13" s="25" customFormat="1" ht="15.75" thickBot="1">
      <c r="A175" s="25" t="s">
        <v>2429</v>
      </c>
      <c r="B175"/>
      <c r="C175"/>
      <c r="D175" s="92" t="s">
        <v>2430</v>
      </c>
      <c r="E175" s="3"/>
      <c r="F175" s="3" t="str">
        <f>_xlfn.XLOOKUP(A175,'Badge Arqueiro'!A$1:A$170,'Badge Arqueiro'!B$1:B$170,"0")</f>
        <v>0</v>
      </c>
      <c r="G175" s="55" t="str">
        <f>_xlfn.XLOOKUP(A175,Comiters!A$1:A$541,Comiters!B$1:B$541,"0")</f>
        <v>0</v>
      </c>
      <c r="H175" s="55"/>
      <c r="I175" s="55"/>
      <c r="J175" s="55"/>
      <c r="K175" s="55"/>
      <c r="L175"/>
      <c r="M175"/>
    </row>
    <row r="176" spans="1:13" s="25" customFormat="1" ht="15.75" thickBot="1">
      <c r="A176" s="25" t="s">
        <v>653</v>
      </c>
      <c r="B176"/>
      <c r="C176"/>
      <c r="D176" s="92" t="s">
        <v>654</v>
      </c>
      <c r="E176" s="3"/>
      <c r="F176" s="3" t="str">
        <f>_xlfn.XLOOKUP(A176,'Badge Arqueiro'!A$1:A$170,'Badge Arqueiro'!B$1:B$170,"0")</f>
        <v>0</v>
      </c>
      <c r="G176" s="55" t="str">
        <f>_xlfn.XLOOKUP(A176,Comiters!A$1:A$541,Comiters!B$1:B$541,"0")</f>
        <v>0</v>
      </c>
      <c r="H176" s="55"/>
      <c r="I176" s="55"/>
      <c r="J176" s="55"/>
      <c r="K176" s="55"/>
      <c r="L176"/>
      <c r="M176"/>
    </row>
    <row r="177" spans="1:13" s="25" customFormat="1" ht="15.75" thickBot="1">
      <c r="A177" t="s">
        <v>2702</v>
      </c>
      <c r="B177"/>
      <c r="C177"/>
      <c r="D177" s="92" t="s">
        <v>7338</v>
      </c>
      <c r="E177" s="3"/>
      <c r="F177" s="3" t="str">
        <f>_xlfn.XLOOKUP(A177,'Badge Arqueiro'!A$1:A$170,'Badge Arqueiro'!B$1:B$170,"0")</f>
        <v>0</v>
      </c>
      <c r="G177" s="55" t="str">
        <f>_xlfn.XLOOKUP(A177,Comiters!A$1:A$541,Comiters!B$1:B$541,"0")</f>
        <v>0</v>
      </c>
      <c r="H177" s="55"/>
      <c r="I177" s="55"/>
      <c r="J177" s="55"/>
      <c r="K177" s="55"/>
      <c r="L177"/>
      <c r="M177"/>
    </row>
    <row r="178" spans="1:13" s="25" customFormat="1" ht="15.75" thickBot="1">
      <c r="A178" t="s">
        <v>1372</v>
      </c>
      <c r="B178"/>
      <c r="C178"/>
      <c r="D178" s="92" t="s">
        <v>1373</v>
      </c>
      <c r="E178" s="3"/>
      <c r="F178" s="3" t="str">
        <f>_xlfn.XLOOKUP(A178,'Badge Arqueiro'!A$1:A$170,'Badge Arqueiro'!B$1:B$170,"0")</f>
        <v>0</v>
      </c>
      <c r="G178" s="55">
        <f>_xlfn.XLOOKUP(A178,Comiters!A$1:A$541,Comiters!B$1:B$541,"0")</f>
        <v>1</v>
      </c>
      <c r="H178" s="55"/>
      <c r="I178" s="55" t="s">
        <v>782</v>
      </c>
      <c r="J178" s="55" t="s">
        <v>782</v>
      </c>
      <c r="K178" s="55"/>
      <c r="L178"/>
      <c r="M178"/>
    </row>
    <row r="179" spans="1:13" s="25" customFormat="1" ht="15.75" thickBot="1">
      <c r="A179" t="s">
        <v>1381</v>
      </c>
      <c r="B179"/>
      <c r="C179"/>
      <c r="D179" s="92" t="s">
        <v>1382</v>
      </c>
      <c r="E179" s="3"/>
      <c r="F179" s="3">
        <f>_xlfn.XLOOKUP(A179,'Badge Arqueiro'!A$1:A$170,'Badge Arqueiro'!B$1:B$170,"0")</f>
        <v>1</v>
      </c>
      <c r="G179" s="55">
        <f>_xlfn.XLOOKUP(A179,Comiters!A$1:A$541,Comiters!B$1:B$541,"0")</f>
        <v>1</v>
      </c>
      <c r="H179" s="55"/>
      <c r="I179" s="55" t="s">
        <v>782</v>
      </c>
      <c r="J179" s="55" t="s">
        <v>782</v>
      </c>
      <c r="K179" s="55"/>
      <c r="L179"/>
      <c r="M179"/>
    </row>
    <row r="180" spans="1:13" s="25" customFormat="1" ht="15.75" thickBot="1">
      <c r="A180" t="s">
        <v>40</v>
      </c>
      <c r="B180"/>
      <c r="C180"/>
      <c r="D180" s="92" t="s">
        <v>41</v>
      </c>
      <c r="E180" s="3"/>
      <c r="F180" s="3" t="str">
        <f>_xlfn.XLOOKUP(A180,'Badge Arqueiro'!A$1:A$170,'Badge Arqueiro'!B$1:B$170,"0")</f>
        <v>0</v>
      </c>
      <c r="G180" s="55">
        <f>_xlfn.XLOOKUP(A180,Comiters!A$1:A$541,Comiters!B$1:B$541,"0")</f>
        <v>1</v>
      </c>
      <c r="H180" s="55"/>
      <c r="I180" s="55" t="s">
        <v>782</v>
      </c>
      <c r="J180" s="55" t="s">
        <v>782</v>
      </c>
      <c r="K180" s="55"/>
      <c r="L180"/>
      <c r="M180"/>
    </row>
    <row r="181" spans="1:13" s="25" customFormat="1" ht="15.75" thickBot="1">
      <c r="A181" t="s">
        <v>3646</v>
      </c>
      <c r="B181"/>
      <c r="C181"/>
      <c r="D181" s="92" t="s">
        <v>3228</v>
      </c>
      <c r="E181" s="3"/>
      <c r="F181" s="3" t="str">
        <f>_xlfn.XLOOKUP(A181,'Badge Arqueiro'!A$1:A$170,'Badge Arqueiro'!B$1:B$170,"0")</f>
        <v>0</v>
      </c>
      <c r="G181" s="55" t="str">
        <f>_xlfn.XLOOKUP(A181,Comiters!A$1:A$541,Comiters!B$1:B$541,"0")</f>
        <v>0</v>
      </c>
      <c r="H181" s="55"/>
      <c r="I181" s="55" t="s">
        <v>782</v>
      </c>
      <c r="J181" s="55" t="s">
        <v>782</v>
      </c>
      <c r="K181" s="55"/>
      <c r="L181"/>
      <c r="M181"/>
    </row>
    <row r="182" spans="1:13" s="25" customFormat="1" ht="15.75" thickBot="1">
      <c r="A182" t="s">
        <v>1873</v>
      </c>
      <c r="B182"/>
      <c r="C182"/>
      <c r="D182" s="92" t="s">
        <v>1874</v>
      </c>
      <c r="E182" s="3"/>
      <c r="F182" s="3" t="str">
        <f>_xlfn.XLOOKUP(A182,'Badge Arqueiro'!A$1:A$170,'Badge Arqueiro'!B$1:B$170,"0")</f>
        <v>0</v>
      </c>
      <c r="G182" s="55">
        <f>_xlfn.XLOOKUP(A182,Comiters!A$1:A$541,Comiters!B$1:B$541,"0")</f>
        <v>1</v>
      </c>
      <c r="H182" s="55"/>
      <c r="I182" s="55" t="s">
        <v>782</v>
      </c>
      <c r="J182" s="55" t="s">
        <v>782</v>
      </c>
      <c r="K182" s="68"/>
      <c r="L182"/>
      <c r="M182"/>
    </row>
    <row r="183" spans="1:13" s="25" customFormat="1" ht="15.75" thickBot="1">
      <c r="A183" t="s">
        <v>3741</v>
      </c>
      <c r="B183"/>
      <c r="C183"/>
      <c r="D183" s="92" t="s">
        <v>2987</v>
      </c>
      <c r="E183" s="3"/>
      <c r="F183" s="3" t="str">
        <f>_xlfn.XLOOKUP(A183,'Badge Arqueiro'!A$1:A$170,'Badge Arqueiro'!B$1:B$170,"0")</f>
        <v>0</v>
      </c>
      <c r="G183" s="55" t="str">
        <f>_xlfn.XLOOKUP(A183,Comiters!A$1:A$541,Comiters!B$1:B$541,"0")</f>
        <v>0</v>
      </c>
      <c r="H183" s="55"/>
      <c r="I183" s="55" t="s">
        <v>782</v>
      </c>
      <c r="J183" s="55" t="s">
        <v>782</v>
      </c>
      <c r="K183" s="55"/>
      <c r="L183"/>
      <c r="M183"/>
    </row>
    <row r="184" spans="1:13" s="25" customFormat="1" ht="15.75" thickBot="1">
      <c r="A184" t="s">
        <v>105</v>
      </c>
      <c r="B184"/>
      <c r="C184"/>
      <c r="D184" s="92" t="s">
        <v>106</v>
      </c>
      <c r="E184" s="3"/>
      <c r="F184" s="3" t="str">
        <f>_xlfn.XLOOKUP(A184,'Badge Arqueiro'!A$1:A$170,'Badge Arqueiro'!B$1:B$170,"0")</f>
        <v>0</v>
      </c>
      <c r="G184" s="55" t="str">
        <f>_xlfn.XLOOKUP(A184,Comiters!A$1:A$541,Comiters!B$1:B$541,"0")</f>
        <v>0</v>
      </c>
      <c r="H184" s="55"/>
      <c r="I184" s="55" t="s">
        <v>782</v>
      </c>
      <c r="J184" s="55" t="s">
        <v>782</v>
      </c>
      <c r="K184" s="55"/>
      <c r="L184"/>
      <c r="M184"/>
    </row>
    <row r="185" spans="1:13" s="25" customFormat="1" ht="15.75" thickBot="1">
      <c r="A185" t="s">
        <v>6740</v>
      </c>
      <c r="B185"/>
      <c r="C185"/>
      <c r="D185" s="92" t="s">
        <v>7366</v>
      </c>
      <c r="E185" s="3"/>
      <c r="F185" s="3" t="str">
        <f>_xlfn.XLOOKUP(A185,'Badge Arqueiro'!A$1:A$170,'Badge Arqueiro'!B$1:B$170,"0")</f>
        <v>0</v>
      </c>
      <c r="G185" s="55" t="str">
        <f>_xlfn.XLOOKUP(A185,Comiters!A$1:A$541,Comiters!B$1:B$541,"0")</f>
        <v>0</v>
      </c>
      <c r="H185" s="55"/>
      <c r="I185" s="55" t="s">
        <v>782</v>
      </c>
      <c r="J185" s="55" t="s">
        <v>782</v>
      </c>
      <c r="K185" s="55"/>
      <c r="L185"/>
      <c r="M185"/>
    </row>
    <row r="186" spans="1:13" s="25" customFormat="1" ht="15.75" thickBot="1">
      <c r="A186" t="s">
        <v>120</v>
      </c>
      <c r="B186"/>
      <c r="C186"/>
      <c r="D186" s="92" t="s">
        <v>121</v>
      </c>
      <c r="E186" s="3"/>
      <c r="F186" s="3">
        <f>_xlfn.XLOOKUP(A186,'Badge Arqueiro'!A$1:A$170,'Badge Arqueiro'!B$1:B$170,"0")</f>
        <v>1</v>
      </c>
      <c r="G186" s="55" t="str">
        <f>_xlfn.XLOOKUP(A186,Comiters!A$1:A$541,Comiters!B$1:B$541,"0")</f>
        <v>0</v>
      </c>
      <c r="H186" s="55"/>
      <c r="I186" s="55" t="s">
        <v>782</v>
      </c>
      <c r="J186" s="55" t="s">
        <v>782</v>
      </c>
      <c r="K186" s="55"/>
      <c r="L186"/>
      <c r="M186"/>
    </row>
    <row r="187" spans="1:13" s="25" customFormat="1" ht="15.75" thickBot="1">
      <c r="A187" t="s">
        <v>3654</v>
      </c>
      <c r="B187"/>
      <c r="C187"/>
      <c r="D187" s="92" t="s">
        <v>2981</v>
      </c>
      <c r="E187" s="3"/>
      <c r="F187" s="3" t="str">
        <f>_xlfn.XLOOKUP(A187,'Badge Arqueiro'!A$1:A$170,'Badge Arqueiro'!B$1:B$170,"0")</f>
        <v>0</v>
      </c>
      <c r="G187" s="55" t="str">
        <f>_xlfn.XLOOKUP(A187,Comiters!A$1:A$541,Comiters!B$1:B$541,"0")</f>
        <v>0</v>
      </c>
      <c r="H187" s="55"/>
      <c r="I187" s="55" t="s">
        <v>782</v>
      </c>
      <c r="J187" s="55" t="s">
        <v>782</v>
      </c>
      <c r="K187" s="55"/>
      <c r="L187"/>
      <c r="M187"/>
    </row>
    <row r="188" spans="1:13" s="25" customFormat="1" ht="15.75" thickBot="1">
      <c r="A188" t="s">
        <v>1643</v>
      </c>
      <c r="B188"/>
      <c r="C188"/>
      <c r="D188" s="92" t="s">
        <v>1644</v>
      </c>
      <c r="E188" s="3"/>
      <c r="F188" s="3" t="str">
        <f>_xlfn.XLOOKUP(A188,'Badge Arqueiro'!A$1:A$170,'Badge Arqueiro'!B$1:B$170,"0")</f>
        <v>0</v>
      </c>
      <c r="G188" s="55" t="str">
        <f>_xlfn.XLOOKUP(A188,Comiters!A$1:A$541,Comiters!B$1:B$541,"0")</f>
        <v>0</v>
      </c>
      <c r="H188" s="55"/>
      <c r="I188" s="55" t="s">
        <v>782</v>
      </c>
      <c r="J188" s="55" t="s">
        <v>782</v>
      </c>
      <c r="K188" s="55"/>
      <c r="L188"/>
      <c r="M188"/>
    </row>
    <row r="189" spans="1:13" s="25" customFormat="1" ht="15.75" thickBot="1">
      <c r="A189" s="25" t="s">
        <v>3638</v>
      </c>
      <c r="B189"/>
      <c r="C189"/>
      <c r="D189" s="92" t="s">
        <v>2982</v>
      </c>
      <c r="E189" s="3"/>
      <c r="F189" s="3" t="str">
        <f>_xlfn.XLOOKUP(A189,'Badge Arqueiro'!A$1:A$170,'Badge Arqueiro'!B$1:B$170,"0")</f>
        <v>0</v>
      </c>
      <c r="G189" s="55" t="str">
        <f>_xlfn.XLOOKUP(A189,Comiters!A$1:A$541,Comiters!B$1:B$541,"0")</f>
        <v>0</v>
      </c>
      <c r="H189" s="55"/>
      <c r="I189" s="55" t="s">
        <v>782</v>
      </c>
      <c r="J189" s="55" t="s">
        <v>782</v>
      </c>
      <c r="K189" s="55"/>
      <c r="L189"/>
      <c r="M189"/>
    </row>
    <row r="190" spans="1:13" s="25" customFormat="1" ht="15.75" thickBot="1">
      <c r="A190" t="s">
        <v>7411</v>
      </c>
      <c r="B190"/>
      <c r="C190"/>
      <c r="D190" s="92" t="s">
        <v>7337</v>
      </c>
      <c r="E190" s="3"/>
      <c r="F190" s="3" t="str">
        <f>_xlfn.XLOOKUP(A190,'Badge Arqueiro'!A$1:A$170,'Badge Arqueiro'!B$1:B$170,"0")</f>
        <v>0</v>
      </c>
      <c r="G190" s="55" t="str">
        <f>_xlfn.XLOOKUP(A190,Comiters!A$1:A$541,Comiters!B$1:B$541,"0")</f>
        <v>0</v>
      </c>
      <c r="H190" s="55"/>
      <c r="I190" s="55" t="s">
        <v>782</v>
      </c>
      <c r="J190" s="55" t="s">
        <v>782</v>
      </c>
      <c r="K190" s="55"/>
      <c r="L190"/>
      <c r="M190"/>
    </row>
    <row r="191" spans="1:13" s="25" customFormat="1" ht="15.75" thickBot="1">
      <c r="A191" t="s">
        <v>6176</v>
      </c>
      <c r="B191"/>
      <c r="C191"/>
      <c r="D191" s="92" t="s">
        <v>7340</v>
      </c>
      <c r="E191" s="3"/>
      <c r="F191" s="3" t="str">
        <f>_xlfn.XLOOKUP(A191,'Badge Arqueiro'!A$1:A$170,'Badge Arqueiro'!B$1:B$170,"0")</f>
        <v>0</v>
      </c>
      <c r="G191" s="55">
        <f>_xlfn.XLOOKUP(A191,Comiters!A$1:A$541,Comiters!B$1:B$541,"0")</f>
        <v>1</v>
      </c>
      <c r="H191" s="55"/>
      <c r="I191" s="55" t="s">
        <v>782</v>
      </c>
      <c r="J191" s="55" t="s">
        <v>782</v>
      </c>
      <c r="K191" s="55"/>
      <c r="L191"/>
      <c r="M191"/>
    </row>
    <row r="192" spans="1:13" s="25" customFormat="1" ht="15.75" thickBot="1">
      <c r="A192" t="s">
        <v>7413</v>
      </c>
      <c r="B192"/>
      <c r="C192"/>
      <c r="D192" s="92" t="s">
        <v>7341</v>
      </c>
      <c r="E192" s="3"/>
      <c r="F192" s="3" t="str">
        <f>_xlfn.XLOOKUP(A192,'Badge Arqueiro'!A$1:A$170,'Badge Arqueiro'!B$1:B$170,"0")</f>
        <v>0</v>
      </c>
      <c r="G192" s="55" t="str">
        <f>_xlfn.XLOOKUP(A192,Comiters!A$1:A$541,Comiters!B$1:B$541,"0")</f>
        <v>0</v>
      </c>
      <c r="H192" s="55"/>
      <c r="I192" s="55"/>
      <c r="J192" s="55"/>
      <c r="K192" s="55"/>
      <c r="L192"/>
      <c r="M192" s="3"/>
    </row>
    <row r="193" spans="1:13" s="25" customFormat="1" ht="15.75" thickBot="1">
      <c r="A193" s="25" t="s">
        <v>151</v>
      </c>
      <c r="B193"/>
      <c r="C193"/>
      <c r="D193" s="92" t="s">
        <v>152</v>
      </c>
      <c r="E193" s="3"/>
      <c r="F193" s="3" t="str">
        <f>_xlfn.XLOOKUP(A193,'Badge Arqueiro'!A$1:A$170,'Badge Arqueiro'!B$1:B$170,"0")</f>
        <v>0</v>
      </c>
      <c r="G193" s="55">
        <f>_xlfn.XLOOKUP(A193,Comiters!A$1:A$541,Comiters!B$1:B$541,"0")</f>
        <v>1</v>
      </c>
      <c r="H193" s="55"/>
      <c r="I193" s="55"/>
      <c r="J193" s="55"/>
      <c r="K193" s="55"/>
      <c r="L193"/>
      <c r="M193" s="3"/>
    </row>
    <row r="194" spans="1:13" s="25" customFormat="1" ht="15.75" thickBot="1">
      <c r="A194" s="25" t="s">
        <v>2782</v>
      </c>
      <c r="B194"/>
      <c r="C194"/>
      <c r="D194" s="92" t="s">
        <v>2783</v>
      </c>
      <c r="E194" s="3"/>
      <c r="F194" s="3" t="str">
        <f>_xlfn.XLOOKUP(A194,'Badge Arqueiro'!A$1:A$170,'Badge Arqueiro'!B$1:B$170,"0")</f>
        <v>0</v>
      </c>
      <c r="G194" s="55" t="str">
        <f>_xlfn.XLOOKUP(A194,Comiters!A$1:A$541,Comiters!B$1:B$541,"0")</f>
        <v>0</v>
      </c>
      <c r="H194" s="55"/>
      <c r="I194" s="55"/>
      <c r="J194" s="55"/>
      <c r="K194" s="55"/>
      <c r="L194"/>
      <c r="M194" s="3"/>
    </row>
    <row r="195" spans="1:13" s="25" customFormat="1" ht="15.75" thickBot="1">
      <c r="A195" s="25" t="s">
        <v>6666</v>
      </c>
      <c r="B195"/>
      <c r="C195"/>
      <c r="D195" s="92" t="s">
        <v>1278</v>
      </c>
      <c r="E195" s="3"/>
      <c r="F195" s="3" t="str">
        <f>_xlfn.XLOOKUP(A195,'Badge Arqueiro'!A$1:A$170,'Badge Arqueiro'!B$1:B$170,"0")</f>
        <v>0</v>
      </c>
      <c r="G195" s="55" t="str">
        <f>_xlfn.XLOOKUP(A195,Comiters!A$1:A$541,Comiters!B$1:B$541,"0")</f>
        <v>0</v>
      </c>
      <c r="H195" s="55"/>
      <c r="I195" s="55"/>
      <c r="J195" s="55"/>
      <c r="K195" s="55"/>
      <c r="L195"/>
      <c r="M195" s="3"/>
    </row>
    <row r="196" spans="1:13" s="25" customFormat="1" ht="15.75" thickBot="1">
      <c r="A196" s="25" t="s">
        <v>451</v>
      </c>
      <c r="B196"/>
      <c r="C196"/>
      <c r="D196" s="92" t="s">
        <v>452</v>
      </c>
      <c r="E196" s="3"/>
      <c r="F196" s="3" t="str">
        <f>_xlfn.XLOOKUP(A196,'Badge Arqueiro'!A$1:A$170,'Badge Arqueiro'!B$1:B$170,"0")</f>
        <v>0</v>
      </c>
      <c r="G196" s="55">
        <f>_xlfn.XLOOKUP(A196,Comiters!A$1:A$541,Comiters!B$1:B$541,"0")</f>
        <v>1</v>
      </c>
      <c r="H196" s="55"/>
      <c r="I196" s="55"/>
      <c r="J196" s="55"/>
      <c r="K196" s="55"/>
      <c r="L196"/>
      <c r="M196" s="3"/>
    </row>
    <row r="197" spans="1:13" s="25" customFormat="1" ht="15.75" thickBot="1">
      <c r="A197" s="25" t="s">
        <v>3737</v>
      </c>
      <c r="B197"/>
      <c r="C197"/>
      <c r="D197" s="92" t="s">
        <v>3045</v>
      </c>
      <c r="E197" s="3"/>
      <c r="F197" s="3" t="str">
        <f>_xlfn.XLOOKUP(A197,'Badge Arqueiro'!A$1:A$170,'Badge Arqueiro'!B$1:B$170,"0")</f>
        <v>0</v>
      </c>
      <c r="G197" s="55" t="str">
        <f>_xlfn.XLOOKUP(A197,Comiters!A$1:A$541,Comiters!B$1:B$541,"0")</f>
        <v>0</v>
      </c>
      <c r="H197" s="55"/>
      <c r="I197" s="55"/>
      <c r="J197" s="55"/>
      <c r="K197" s="55"/>
      <c r="L197"/>
      <c r="M197" s="3"/>
    </row>
    <row r="198" spans="1:13" s="25" customFormat="1" ht="15.75" thickBot="1">
      <c r="A198" s="25" t="s">
        <v>6022</v>
      </c>
      <c r="B198"/>
      <c r="C198"/>
      <c r="D198" s="92" t="s">
        <v>462</v>
      </c>
      <c r="E198" s="3"/>
      <c r="F198" s="3" t="str">
        <f>_xlfn.XLOOKUP(A198,'Badge Arqueiro'!A$1:A$170,'Badge Arqueiro'!B$1:B$170,"0")</f>
        <v>0</v>
      </c>
      <c r="G198" s="55" t="str">
        <f>_xlfn.XLOOKUP(A198,Comiters!A$1:A$541,Comiters!B$1:B$541,"0")</f>
        <v>0</v>
      </c>
      <c r="H198" s="55"/>
      <c r="I198" s="55"/>
      <c r="J198" s="55"/>
      <c r="K198" s="55"/>
      <c r="L198"/>
      <c r="M198" s="3"/>
    </row>
    <row r="199" spans="1:13" s="25" customFormat="1" ht="15.75" thickBot="1">
      <c r="A199" s="25" t="s">
        <v>2586</v>
      </c>
      <c r="B199"/>
      <c r="C199"/>
      <c r="D199" s="92" t="s">
        <v>2587</v>
      </c>
      <c r="E199" s="3"/>
      <c r="F199" s="3">
        <f>_xlfn.XLOOKUP(A199,'Badge Arqueiro'!A$1:A$170,'Badge Arqueiro'!B$1:B$170,"0")</f>
        <v>1</v>
      </c>
      <c r="G199" s="55">
        <f>_xlfn.XLOOKUP(A199,Comiters!A$1:A$541,Comiters!B$1:B$541,"0")</f>
        <v>1</v>
      </c>
      <c r="H199" s="55"/>
      <c r="I199" s="55"/>
      <c r="J199" s="55"/>
      <c r="K199" s="55"/>
      <c r="L199"/>
      <c r="M199" s="3"/>
    </row>
    <row r="200" spans="1:13" s="25" customFormat="1" ht="15.75" thickBot="1">
      <c r="A200" t="s">
        <v>5466</v>
      </c>
      <c r="B200"/>
      <c r="C200"/>
      <c r="D200" s="92" t="s">
        <v>7351</v>
      </c>
      <c r="E200" s="3"/>
      <c r="F200" s="3" t="str">
        <f>_xlfn.XLOOKUP(A200,'Badge Arqueiro'!A$1:A$170,'Badge Arqueiro'!B$1:B$170,"0")</f>
        <v>0</v>
      </c>
      <c r="G200" s="55" t="str">
        <f>_xlfn.XLOOKUP(A200,Comiters!A$1:A$541,Comiters!B$1:B$541,"0")</f>
        <v>0</v>
      </c>
      <c r="H200" s="55"/>
      <c r="I200" s="55"/>
      <c r="J200" s="55"/>
      <c r="K200" s="55"/>
      <c r="L200"/>
      <c r="M200" s="3"/>
    </row>
    <row r="201" spans="1:13" s="25" customFormat="1" ht="15.75" thickBot="1">
      <c r="A201" t="s">
        <v>5971</v>
      </c>
      <c r="B201"/>
      <c r="C201"/>
      <c r="D201" s="92" t="s">
        <v>7357</v>
      </c>
      <c r="E201" s="3"/>
      <c r="F201" s="3" t="str">
        <f>_xlfn.XLOOKUP(A201,'Badge Arqueiro'!A$1:A$170,'Badge Arqueiro'!B$1:B$170,"0")</f>
        <v>0</v>
      </c>
      <c r="G201" s="55" t="str">
        <f>_xlfn.XLOOKUP(A201,Comiters!A$1:A$541,Comiters!B$1:B$541,"0")</f>
        <v>0</v>
      </c>
      <c r="H201" s="55"/>
      <c r="I201" s="55"/>
      <c r="J201" s="55"/>
      <c r="K201" s="55"/>
      <c r="L201"/>
      <c r="M201" s="3"/>
    </row>
    <row r="202" spans="1:13" s="25" customFormat="1" ht="15.75" thickBot="1">
      <c r="A202" s="25" t="s">
        <v>3631</v>
      </c>
      <c r="B202"/>
      <c r="C202"/>
      <c r="D202" s="92" t="s">
        <v>3049</v>
      </c>
      <c r="E202" s="3"/>
      <c r="F202" s="3" t="str">
        <f>_xlfn.XLOOKUP(A202,'Badge Arqueiro'!A$1:A$170,'Badge Arqueiro'!B$1:B$170,"0")</f>
        <v>0</v>
      </c>
      <c r="G202" s="55" t="str">
        <f>_xlfn.XLOOKUP(A202,Comiters!A$1:A$541,Comiters!B$1:B$541,"0")</f>
        <v>0</v>
      </c>
      <c r="H202" s="55"/>
      <c r="I202" s="55"/>
      <c r="J202" s="55"/>
      <c r="K202" s="55"/>
      <c r="L202"/>
      <c r="M202" s="3"/>
    </row>
    <row r="203" spans="1:13" s="25" customFormat="1" ht="15.75" thickBot="1">
      <c r="A203" s="25" t="s">
        <v>242</v>
      </c>
      <c r="B203"/>
      <c r="C203"/>
      <c r="D203" s="92" t="s">
        <v>243</v>
      </c>
      <c r="E203" s="3"/>
      <c r="F203" s="3" t="str">
        <f>_xlfn.XLOOKUP(A203,'Badge Arqueiro'!A$1:A$170,'Badge Arqueiro'!B$1:B$170,"0")</f>
        <v>0</v>
      </c>
      <c r="G203" s="55" t="str">
        <f>_xlfn.XLOOKUP(A203,Comiters!A$1:A$541,Comiters!B$1:B$541,"0")</f>
        <v>0</v>
      </c>
      <c r="H203" s="55"/>
      <c r="I203" s="55"/>
      <c r="J203" s="55"/>
      <c r="K203" s="55"/>
      <c r="L203"/>
      <c r="M203" s="3"/>
    </row>
    <row r="204" spans="1:13" s="25" customFormat="1" ht="15.75" thickBot="1">
      <c r="A204" s="25" t="s">
        <v>993</v>
      </c>
      <c r="B204"/>
      <c r="C204"/>
      <c r="D204" s="92" t="s">
        <v>994</v>
      </c>
      <c r="E204" s="3"/>
      <c r="F204" s="3" t="str">
        <f>_xlfn.XLOOKUP(A204,'Badge Arqueiro'!A$1:A$170,'Badge Arqueiro'!B$1:B$170,"0")</f>
        <v>0</v>
      </c>
      <c r="G204" s="55" t="str">
        <f>_xlfn.XLOOKUP(A204,Comiters!A$1:A$541,Comiters!B$1:B$541,"0")</f>
        <v>0</v>
      </c>
      <c r="H204" s="55"/>
      <c r="I204" s="55"/>
      <c r="J204" s="55"/>
      <c r="K204" s="55"/>
      <c r="L204"/>
      <c r="M204" s="3"/>
    </row>
    <row r="205" spans="1:13" s="25" customFormat="1" ht="15.75" thickBot="1">
      <c r="A205" s="25" t="s">
        <v>1014</v>
      </c>
      <c r="B205"/>
      <c r="C205"/>
      <c r="D205" s="92" t="s">
        <v>1015</v>
      </c>
      <c r="E205" s="3"/>
      <c r="F205" s="3" t="str">
        <f>_xlfn.XLOOKUP(A205,'Badge Arqueiro'!A$1:A$170,'Badge Arqueiro'!B$1:B$170,"0")</f>
        <v>0</v>
      </c>
      <c r="G205" s="55">
        <f>_xlfn.XLOOKUP(A205,Comiters!A$1:A$541,Comiters!B$1:B$541,"0")</f>
        <v>1</v>
      </c>
      <c r="H205" s="55"/>
      <c r="I205" s="55"/>
      <c r="J205" s="55"/>
      <c r="K205" s="55"/>
      <c r="L205"/>
      <c r="M205" s="3"/>
    </row>
    <row r="206" spans="1:13" s="25" customFormat="1" ht="15.75" thickBot="1">
      <c r="A206" s="25" t="s">
        <v>269</v>
      </c>
      <c r="B206"/>
      <c r="C206"/>
      <c r="D206" s="92" t="s">
        <v>270</v>
      </c>
      <c r="E206" s="3"/>
      <c r="F206" s="3" t="str">
        <f>_xlfn.XLOOKUP(A206,'Badge Arqueiro'!A$1:A$170,'Badge Arqueiro'!B$1:B$170,"0")</f>
        <v>0</v>
      </c>
      <c r="G206" s="55">
        <f>_xlfn.XLOOKUP(A206,Comiters!A$1:A$541,Comiters!B$1:B$541,"0")</f>
        <v>1</v>
      </c>
      <c r="H206" s="55"/>
      <c r="I206" s="55"/>
      <c r="J206" s="55"/>
      <c r="K206" s="55"/>
      <c r="L206"/>
      <c r="M206" s="3"/>
    </row>
    <row r="207" spans="1:13" s="25" customFormat="1" ht="15.75" thickBot="1">
      <c r="A207" s="25" t="s">
        <v>272</v>
      </c>
      <c r="B207"/>
      <c r="C207"/>
      <c r="D207" s="92" t="s">
        <v>273</v>
      </c>
      <c r="E207" s="3"/>
      <c r="F207" s="3" t="str">
        <f>_xlfn.XLOOKUP(A207,'Badge Arqueiro'!A$1:A$170,'Badge Arqueiro'!B$1:B$170,"0")</f>
        <v>0</v>
      </c>
      <c r="G207" s="55">
        <f>_xlfn.XLOOKUP(A207,Comiters!A$1:A$541,Comiters!B$1:B$541,"0")</f>
        <v>1</v>
      </c>
      <c r="H207" s="55"/>
      <c r="I207" s="55"/>
      <c r="J207" s="55"/>
      <c r="K207" s="55"/>
      <c r="L207"/>
      <c r="M207" s="3"/>
    </row>
    <row r="208" spans="1:13" s="25" customFormat="1" ht="15.75" thickBot="1">
      <c r="A208" t="s">
        <v>5178</v>
      </c>
      <c r="B208"/>
      <c r="C208"/>
      <c r="D208" s="92" t="s">
        <v>7370</v>
      </c>
      <c r="E208" s="3"/>
      <c r="F208" s="3" t="str">
        <f>_xlfn.XLOOKUP(A208,'Badge Arqueiro'!A$1:A$170,'Badge Arqueiro'!B$1:B$170,"0")</f>
        <v>0</v>
      </c>
      <c r="G208" s="55" t="str">
        <f>_xlfn.XLOOKUP(A208,Comiters!A$1:A$541,Comiters!B$1:B$541,"0")</f>
        <v>0</v>
      </c>
      <c r="H208" s="55"/>
      <c r="I208" s="55"/>
      <c r="J208" s="55"/>
      <c r="K208" s="55"/>
      <c r="L208"/>
      <c r="M208" s="3"/>
    </row>
    <row r="209" spans="1:13" s="25" customFormat="1" ht="15.75" thickBot="1">
      <c r="A209" t="s">
        <v>4455</v>
      </c>
      <c r="B209"/>
      <c r="C209"/>
      <c r="D209" s="92" t="s">
        <v>7372</v>
      </c>
      <c r="E209" s="3"/>
      <c r="F209" s="3" t="str">
        <f>_xlfn.XLOOKUP(A209,'Badge Arqueiro'!A$1:A$170,'Badge Arqueiro'!B$1:B$170,"0")</f>
        <v>0</v>
      </c>
      <c r="G209" s="55" t="str">
        <f>_xlfn.XLOOKUP(A209,Comiters!A$1:A$541,Comiters!B$1:B$541,"0")</f>
        <v>0</v>
      </c>
      <c r="H209" s="55"/>
      <c r="I209" s="55"/>
      <c r="J209" s="55"/>
      <c r="K209" s="55"/>
      <c r="L209"/>
      <c r="M209" s="3"/>
    </row>
    <row r="210" spans="1:13" s="25" customFormat="1" ht="15.75" thickBot="1">
      <c r="A210" s="25" t="s">
        <v>1463</v>
      </c>
      <c r="B210"/>
      <c r="C210"/>
      <c r="D210" s="92" t="s">
        <v>1464</v>
      </c>
      <c r="E210" s="3"/>
      <c r="F210" s="3">
        <f>_xlfn.XLOOKUP(A210,'Badge Arqueiro'!A$1:A$170,'Badge Arqueiro'!B$1:B$170,"0")</f>
        <v>1</v>
      </c>
      <c r="G210" s="55">
        <f>_xlfn.XLOOKUP(A210,Comiters!A$1:A$541,Comiters!B$1:B$541,"0")</f>
        <v>1</v>
      </c>
      <c r="H210" s="55"/>
      <c r="I210" s="55"/>
      <c r="J210" s="55"/>
      <c r="K210" s="55"/>
      <c r="L210"/>
      <c r="M210" s="3"/>
    </row>
    <row r="211" spans="1:13" s="25" customFormat="1" ht="15.75" thickBot="1">
      <c r="A211" s="25" t="s">
        <v>3760</v>
      </c>
      <c r="B211"/>
      <c r="C211"/>
      <c r="D211" s="92" t="s">
        <v>3489</v>
      </c>
      <c r="E211" s="3"/>
      <c r="F211" s="3" t="str">
        <f>_xlfn.XLOOKUP(A211,'Badge Arqueiro'!A$1:A$170,'Badge Arqueiro'!B$1:B$170,"0")</f>
        <v>0</v>
      </c>
      <c r="G211" s="55" t="str">
        <f>_xlfn.XLOOKUP(A211,Comiters!A$1:A$541,Comiters!B$1:B$541,"0")</f>
        <v>0</v>
      </c>
      <c r="H211" s="55"/>
      <c r="I211" s="55"/>
      <c r="J211" s="55"/>
      <c r="K211" s="55"/>
      <c r="L211"/>
      <c r="M211" s="3"/>
    </row>
    <row r="212" spans="1:13" s="25" customFormat="1" ht="15.75" thickBot="1">
      <c r="A212" t="s">
        <v>6912</v>
      </c>
      <c r="B212"/>
      <c r="C212"/>
      <c r="D212" s="92" t="s">
        <v>7381</v>
      </c>
      <c r="E212" s="3"/>
      <c r="F212" s="3" t="str">
        <f>_xlfn.XLOOKUP(A212,'Badge Arqueiro'!A$1:A$170,'Badge Arqueiro'!B$1:B$170,"0")</f>
        <v>0</v>
      </c>
      <c r="G212" s="55">
        <f>_xlfn.XLOOKUP(A212,Comiters!A$1:A$541,Comiters!B$1:B$541,"0")</f>
        <v>1</v>
      </c>
      <c r="H212" s="55"/>
      <c r="I212" s="55"/>
      <c r="J212" s="55"/>
      <c r="K212" s="55"/>
      <c r="L212"/>
      <c r="M212" s="3"/>
    </row>
    <row r="213" spans="1:13" s="25" customFormat="1" ht="15.75" thickBot="1">
      <c r="A213" t="s">
        <v>5458</v>
      </c>
      <c r="B213"/>
      <c r="D213" s="92" t="s">
        <v>7387</v>
      </c>
      <c r="E213" s="3"/>
      <c r="F213" s="3" t="str">
        <f>_xlfn.XLOOKUP(A213,'Badge Arqueiro'!A$1:A$170,'Badge Arqueiro'!B$1:B$170,"0")</f>
        <v>0</v>
      </c>
      <c r="G213" s="55" t="str">
        <f>_xlfn.XLOOKUP(A213,Comiters!A$1:A$541,Comiters!B$1:B$541,"0")</f>
        <v>0</v>
      </c>
      <c r="H213" s="55"/>
      <c r="I213" s="55"/>
      <c r="J213" s="55"/>
      <c r="K213" s="55"/>
      <c r="L213"/>
      <c r="M213" s="3"/>
    </row>
    <row r="214" spans="1:13" s="25" customFormat="1" ht="15.75" thickBot="1">
      <c r="A214" s="25" t="s">
        <v>568</v>
      </c>
      <c r="B214"/>
      <c r="C214"/>
      <c r="D214" s="92" t="s">
        <v>569</v>
      </c>
      <c r="E214" s="3"/>
      <c r="F214" s="3" t="str">
        <f>_xlfn.XLOOKUP(A214,'Badge Arqueiro'!A$1:A$170,'Badge Arqueiro'!B$1:B$170,"0")</f>
        <v>0</v>
      </c>
      <c r="G214" s="55" t="str">
        <f>_xlfn.XLOOKUP(A214,Comiters!A$1:A$541,Comiters!B$1:B$541,"0")</f>
        <v>0</v>
      </c>
      <c r="H214" s="55"/>
      <c r="I214" s="55"/>
      <c r="J214" s="55"/>
      <c r="K214" s="55"/>
      <c r="L214"/>
      <c r="M214" s="3"/>
    </row>
    <row r="215" spans="1:13" s="25" customFormat="1" ht="15.75" thickBot="1">
      <c r="A215" s="25" t="s">
        <v>3934</v>
      </c>
      <c r="B215"/>
      <c r="C215"/>
      <c r="D215" s="92" t="s">
        <v>3813</v>
      </c>
      <c r="E215" s="3"/>
      <c r="F215" s="3" t="str">
        <f>_xlfn.XLOOKUP(A215,'Badge Arqueiro'!A$1:A$170,'Badge Arqueiro'!B$1:B$170,"0")</f>
        <v>0</v>
      </c>
      <c r="G215" s="55" t="str">
        <f>_xlfn.XLOOKUP(A215,Comiters!A$1:A$541,Comiters!B$1:B$541,"0")</f>
        <v>0</v>
      </c>
      <c r="H215" s="55"/>
      <c r="I215" s="55"/>
      <c r="J215" s="55"/>
      <c r="K215" s="55"/>
      <c r="L215"/>
      <c r="M215" s="3"/>
    </row>
    <row r="216" spans="1:13" s="25" customFormat="1" ht="15.75" thickBot="1">
      <c r="A216" s="25" t="s">
        <v>1318</v>
      </c>
      <c r="B216"/>
      <c r="C216"/>
      <c r="D216" s="92" t="s">
        <v>1319</v>
      </c>
      <c r="E216" s="3"/>
      <c r="F216" s="3" t="str">
        <f>_xlfn.XLOOKUP(A216,'Badge Arqueiro'!A$1:A$170,'Badge Arqueiro'!B$1:B$170,"0")</f>
        <v>0</v>
      </c>
      <c r="G216" s="55">
        <f>_xlfn.XLOOKUP(A216,Comiters!A$1:A$541,Comiters!B$1:B$541,"0")</f>
        <v>1</v>
      </c>
      <c r="H216" s="55"/>
      <c r="I216" s="55"/>
      <c r="J216" s="55"/>
      <c r="K216" s="55"/>
      <c r="L216"/>
      <c r="M216" s="3"/>
    </row>
    <row r="217" spans="1:13" s="25" customFormat="1" ht="15.75" thickBot="1">
      <c r="A217" s="25" t="s">
        <v>329</v>
      </c>
      <c r="B217"/>
      <c r="C217"/>
      <c r="D217" s="92" t="s">
        <v>330</v>
      </c>
      <c r="E217" s="3"/>
      <c r="F217" s="3" t="str">
        <f>_xlfn.XLOOKUP(A217,'Badge Arqueiro'!A$1:A$170,'Badge Arqueiro'!B$1:B$170,"0")</f>
        <v>0</v>
      </c>
      <c r="G217" s="55" t="str">
        <f>_xlfn.XLOOKUP(A217,Comiters!A$1:A$541,Comiters!B$1:B$541,"0")</f>
        <v>0</v>
      </c>
      <c r="H217" s="55"/>
      <c r="I217" s="55"/>
      <c r="J217" s="55"/>
      <c r="K217" s="55"/>
      <c r="L217"/>
      <c r="M217" s="3"/>
    </row>
    <row r="218" spans="1:13" s="25" customFormat="1" ht="15.75" thickBot="1">
      <c r="A218" t="s">
        <v>5712</v>
      </c>
      <c r="B218"/>
      <c r="C218"/>
      <c r="D218" s="92" t="s">
        <v>7395</v>
      </c>
      <c r="E218" s="3"/>
      <c r="F218" s="3" t="str">
        <f>_xlfn.XLOOKUP(A218,'Badge Arqueiro'!A$1:A$170,'Badge Arqueiro'!B$1:B$170,"0")</f>
        <v>0</v>
      </c>
      <c r="G218" s="55" t="str">
        <f>_xlfn.XLOOKUP(A218,Comiters!A$1:A$541,Comiters!B$1:B$541,"0")</f>
        <v>0</v>
      </c>
      <c r="H218" s="55"/>
      <c r="I218" s="55"/>
      <c r="J218" s="55"/>
      <c r="K218" s="55"/>
      <c r="L218"/>
      <c r="M218" s="3"/>
    </row>
    <row r="219" spans="1:13" s="25" customFormat="1" ht="15.75" thickBot="1">
      <c r="A219" s="25" t="s">
        <v>3726</v>
      </c>
      <c r="B219"/>
      <c r="C219"/>
      <c r="D219" s="92" t="s">
        <v>3539</v>
      </c>
      <c r="E219" s="3"/>
      <c r="F219" s="3" t="str">
        <f>_xlfn.XLOOKUP(A219,'Badge Arqueiro'!A$1:A$170,'Badge Arqueiro'!B$1:B$170,"0")</f>
        <v>0</v>
      </c>
      <c r="G219" s="55" t="str">
        <f>_xlfn.XLOOKUP(A219,Comiters!A$1:A$541,Comiters!B$1:B$541,"0")</f>
        <v>0</v>
      </c>
      <c r="H219" s="55"/>
      <c r="I219" s="55"/>
      <c r="J219" s="55"/>
      <c r="K219" s="55"/>
      <c r="L219"/>
      <c r="M219" s="3"/>
    </row>
    <row r="220" spans="1:13" s="25" customFormat="1" ht="15.75" thickBot="1">
      <c r="A220" s="25" t="s">
        <v>387</v>
      </c>
      <c r="B220"/>
      <c r="C220"/>
      <c r="D220" s="92" t="s">
        <v>388</v>
      </c>
      <c r="E220" s="3"/>
      <c r="F220" s="3" t="str">
        <f>_xlfn.XLOOKUP(A220,'Badge Arqueiro'!A$1:A$170,'Badge Arqueiro'!B$1:B$170,"0")</f>
        <v>0</v>
      </c>
      <c r="G220" s="55" t="str">
        <f>_xlfn.XLOOKUP(A220,Comiters!A$1:A$541,Comiters!B$1:B$541,"0")</f>
        <v>0</v>
      </c>
      <c r="H220" s="55"/>
      <c r="I220" s="55"/>
      <c r="J220" s="55"/>
      <c r="K220" s="55"/>
      <c r="L220"/>
      <c r="M220" s="3"/>
    </row>
    <row r="221" spans="1:13" s="25" customFormat="1" ht="15.75" thickBot="1">
      <c r="A221" s="25" t="s">
        <v>3721</v>
      </c>
      <c r="B221"/>
      <c r="C221"/>
      <c r="D221" s="92" t="s">
        <v>3509</v>
      </c>
      <c r="E221" s="3"/>
      <c r="F221" s="3" t="str">
        <f>_xlfn.XLOOKUP(A221,'Badge Arqueiro'!A$1:A$170,'Badge Arqueiro'!B$1:B$170,"0")</f>
        <v>0</v>
      </c>
      <c r="G221" s="55" t="str">
        <f>_xlfn.XLOOKUP(A221,Comiters!A$1:A$541,Comiters!B$1:B$541,"0")</f>
        <v>0</v>
      </c>
      <c r="H221" s="55"/>
      <c r="I221" s="55"/>
      <c r="J221" s="55"/>
      <c r="K221" s="55"/>
      <c r="L221"/>
      <c r="M221" s="3"/>
    </row>
    <row r="222" spans="1:13" s="25" customFormat="1">
      <c r="A222" s="96" t="s">
        <v>397</v>
      </c>
      <c r="B222"/>
      <c r="C222" t="s">
        <v>7437</v>
      </c>
      <c r="D222" s="98"/>
      <c r="E222" s="3"/>
      <c r="F222" s="3" t="str">
        <f>_xlfn.XLOOKUP(A222,'Badge Arqueiro'!A$1:A$170,'Badge Arqueiro'!B$1:B$170,"0")</f>
        <v>0</v>
      </c>
      <c r="G222" s="55" t="str">
        <f>_xlfn.XLOOKUP(A222,Comiters!A$1:A$541,Comiters!B$1:B$541,"0")</f>
        <v>0</v>
      </c>
      <c r="H222" s="55"/>
      <c r="I222" s="55"/>
      <c r="J222" s="55"/>
      <c r="K222" s="55"/>
      <c r="L222"/>
      <c r="M222" s="3"/>
    </row>
    <row r="223" spans="1:13" s="25" customFormat="1">
      <c r="A223" s="96" t="s">
        <v>7436</v>
      </c>
      <c r="B223"/>
      <c r="C223" t="s">
        <v>7437</v>
      </c>
      <c r="D223"/>
      <c r="E223" s="3"/>
      <c r="F223" s="3" t="str">
        <f>_xlfn.XLOOKUP(A223,'Badge Arqueiro'!A$1:A$170,'Badge Arqueiro'!B$1:B$170,"0")</f>
        <v>0</v>
      </c>
      <c r="G223" s="55" t="str">
        <f>_xlfn.XLOOKUP(A223,Comiters!A$1:A$541,Comiters!B$1:B$541,"0")</f>
        <v>0</v>
      </c>
      <c r="H223" s="55"/>
      <c r="I223" s="55"/>
      <c r="J223" s="55"/>
      <c r="K223" s="55"/>
      <c r="L223"/>
      <c r="M223" s="3"/>
    </row>
    <row r="224" spans="1:13" s="25" customFormat="1">
      <c r="A224" s="97" t="s">
        <v>7434</v>
      </c>
      <c r="B224"/>
      <c r="C224" t="s">
        <v>7437</v>
      </c>
      <c r="D224"/>
      <c r="E224" s="3"/>
      <c r="F224" s="3" t="str">
        <f>_xlfn.XLOOKUP(A224,'Badge Arqueiro'!A$1:A$170,'Badge Arqueiro'!B$1:B$170,"0")</f>
        <v>0</v>
      </c>
      <c r="G224" s="55" t="str">
        <f>_xlfn.XLOOKUP(A224,Comiters!A$1:A$541,Comiters!B$1:B$541,"0")</f>
        <v>0</v>
      </c>
      <c r="H224" s="55"/>
      <c r="I224" s="55"/>
      <c r="J224" s="55"/>
      <c r="K224" s="55"/>
      <c r="L224"/>
      <c r="M224" s="3"/>
    </row>
    <row r="225" spans="1:13" s="25" customFormat="1">
      <c r="A225" s="97" t="s">
        <v>3755</v>
      </c>
      <c r="B225"/>
      <c r="C225" t="s">
        <v>7437</v>
      </c>
      <c r="D225"/>
      <c r="E225" s="3"/>
      <c r="F225" s="3" t="str">
        <f>_xlfn.XLOOKUP(A225,'Badge Arqueiro'!A$1:A$170,'Badge Arqueiro'!B$1:B$170,"0")</f>
        <v>0</v>
      </c>
      <c r="G225" s="55" t="str">
        <f>_xlfn.XLOOKUP(A225,Comiters!A$1:A$541,Comiters!B$1:B$541,"0")</f>
        <v>0</v>
      </c>
      <c r="H225" s="55"/>
      <c r="I225" s="55"/>
      <c r="J225" s="55"/>
      <c r="K225" s="55"/>
      <c r="L225"/>
      <c r="M225" s="3"/>
    </row>
    <row r="226" spans="1:13" s="25" customFormat="1">
      <c r="A226" s="97" t="s">
        <v>2774</v>
      </c>
      <c r="B226"/>
      <c r="C226" t="s">
        <v>7437</v>
      </c>
      <c r="D226"/>
      <c r="E226" s="3"/>
      <c r="F226" s="3" t="str">
        <f>_xlfn.XLOOKUP(A226,'Badge Arqueiro'!A$1:A$170,'Badge Arqueiro'!B$1:B$170,"0")</f>
        <v>0</v>
      </c>
      <c r="G226" s="55" t="str">
        <f>_xlfn.XLOOKUP(A226,Comiters!A$1:A$541,Comiters!B$1:B$541,"0")</f>
        <v>0</v>
      </c>
      <c r="H226" s="55"/>
      <c r="I226" s="55"/>
      <c r="J226" s="55"/>
      <c r="K226" s="55"/>
      <c r="L226"/>
      <c r="M226" s="3"/>
    </row>
    <row r="227" spans="1:13" s="25" customFormat="1">
      <c r="A227" s="97" t="s">
        <v>4245</v>
      </c>
      <c r="B227"/>
      <c r="C227" t="s">
        <v>7437</v>
      </c>
      <c r="D227"/>
      <c r="E227" s="3"/>
      <c r="F227" s="3" t="str">
        <f>_xlfn.XLOOKUP(A227,'Badge Arqueiro'!A$1:A$170,'Badge Arqueiro'!B$1:B$170,"0")</f>
        <v>0</v>
      </c>
      <c r="G227" s="55" t="str">
        <f>_xlfn.XLOOKUP(A227,Comiters!A$1:A$541,Comiters!B$1:B$541,"0")</f>
        <v>0</v>
      </c>
      <c r="H227" s="55"/>
      <c r="I227" s="55"/>
      <c r="J227" s="55"/>
      <c r="K227" s="55"/>
      <c r="L227"/>
      <c r="M227" s="3"/>
    </row>
    <row r="228" spans="1:13" s="25" customFormat="1">
      <c r="A228" s="93" t="s">
        <v>878</v>
      </c>
      <c r="B228"/>
      <c r="C228" t="s">
        <v>7437</v>
      </c>
      <c r="D228"/>
      <c r="E228" s="3"/>
      <c r="F228" s="3" t="str">
        <f>_xlfn.XLOOKUP(A228,'Badge Arqueiro'!A$1:A$170,'Badge Arqueiro'!B$1:B$170,"0")</f>
        <v>0</v>
      </c>
      <c r="G228" s="55" t="str">
        <f>_xlfn.XLOOKUP(A228,Comiters!A$1:A$541,Comiters!B$1:B$541,"0")</f>
        <v>0</v>
      </c>
      <c r="H228" s="55"/>
      <c r="I228" s="55"/>
      <c r="J228" s="55"/>
      <c r="K228" s="55"/>
      <c r="L228"/>
      <c r="M228" s="3"/>
    </row>
    <row r="229" spans="1:13" s="25" customFormat="1">
      <c r="A229" s="96" t="s">
        <v>147</v>
      </c>
      <c r="B229"/>
      <c r="C229" t="s">
        <v>7437</v>
      </c>
      <c r="D229"/>
      <c r="E229" s="3"/>
      <c r="F229" s="3" t="str">
        <f>_xlfn.XLOOKUP(A229,'Badge Arqueiro'!A$1:A$170,'Badge Arqueiro'!B$1:B$170,"0")</f>
        <v>0</v>
      </c>
      <c r="G229" s="55" t="str">
        <f>_xlfn.XLOOKUP(A229,Comiters!A$1:A$541,Comiters!B$1:B$541,"0")</f>
        <v>0</v>
      </c>
      <c r="H229" s="55"/>
      <c r="I229" s="55"/>
      <c r="J229" s="55"/>
      <c r="K229" s="55"/>
      <c r="L229"/>
      <c r="M229" s="3"/>
    </row>
    <row r="230" spans="1:13" s="25" customFormat="1">
      <c r="A230" s="96" t="s">
        <v>2652</v>
      </c>
      <c r="B230"/>
      <c r="C230" t="s">
        <v>7437</v>
      </c>
      <c r="D230"/>
      <c r="E230" s="3"/>
      <c r="F230" s="3" t="str">
        <f>_xlfn.XLOOKUP(A230,'Badge Arqueiro'!A$1:A$170,'Badge Arqueiro'!B$1:B$170,"0")</f>
        <v>0</v>
      </c>
      <c r="G230" s="55" t="str">
        <f>_xlfn.XLOOKUP(A230,Comiters!A$1:A$541,Comiters!B$1:B$541,"0")</f>
        <v>0</v>
      </c>
      <c r="H230" s="55"/>
      <c r="I230" s="55"/>
      <c r="J230" s="55"/>
      <c r="K230" s="55"/>
      <c r="L230"/>
      <c r="M230" s="3"/>
    </row>
    <row r="231" spans="1:13" s="25" customFormat="1">
      <c r="A231" s="97" t="s">
        <v>3571</v>
      </c>
      <c r="B231"/>
      <c r="C231" t="s">
        <v>7437</v>
      </c>
      <c r="D231"/>
      <c r="E231" s="3"/>
      <c r="F231" s="3" t="str">
        <f>_xlfn.XLOOKUP(A231,'Badge Arqueiro'!A$1:A$170,'Badge Arqueiro'!B$1:B$170,"0")</f>
        <v>0</v>
      </c>
      <c r="G231" s="55" t="str">
        <f>_xlfn.XLOOKUP(A231,Comiters!A$1:A$541,Comiters!B$1:B$541,"0")</f>
        <v>0</v>
      </c>
      <c r="H231" s="55"/>
      <c r="I231" s="55"/>
      <c r="J231" s="55"/>
      <c r="K231" s="55"/>
      <c r="L231"/>
      <c r="M231" s="3"/>
    </row>
    <row r="232" spans="1:13" s="25" customFormat="1">
      <c r="A232" s="97" t="s">
        <v>6365</v>
      </c>
      <c r="B232"/>
      <c r="C232" t="s">
        <v>7437</v>
      </c>
      <c r="D232"/>
      <c r="E232" s="3"/>
      <c r="F232" s="3" t="str">
        <f>_xlfn.XLOOKUP(A232,'Badge Arqueiro'!A$1:A$170,'Badge Arqueiro'!B$1:B$170,"0")</f>
        <v>0</v>
      </c>
      <c r="G232" s="55" t="str">
        <f>_xlfn.XLOOKUP(A232,Comiters!A$1:A$541,Comiters!B$1:B$541,"0")</f>
        <v>0</v>
      </c>
      <c r="H232" s="55"/>
      <c r="I232" s="55"/>
      <c r="J232" s="55"/>
      <c r="K232" s="55"/>
      <c r="L232"/>
      <c r="M232" s="3"/>
    </row>
    <row r="233" spans="1:13" s="25" customFormat="1">
      <c r="A233" s="97" t="s">
        <v>2824</v>
      </c>
      <c r="B233"/>
      <c r="C233" t="s">
        <v>7437</v>
      </c>
      <c r="D233"/>
      <c r="E233" s="3"/>
      <c r="F233" s="3" t="str">
        <f>_xlfn.XLOOKUP(A233,'Badge Arqueiro'!A$1:A$170,'Badge Arqueiro'!B$1:B$170,"0")</f>
        <v>0</v>
      </c>
      <c r="G233" s="55" t="str">
        <f>_xlfn.XLOOKUP(A233,Comiters!A$1:A$541,Comiters!B$1:B$541,"0")</f>
        <v>0</v>
      </c>
      <c r="H233" s="55"/>
      <c r="I233" s="55"/>
      <c r="J233" s="55"/>
      <c r="K233" s="55"/>
      <c r="L233"/>
      <c r="M233"/>
    </row>
    <row r="234" spans="1:13" s="25" customFormat="1">
      <c r="A234" s="96" t="s">
        <v>5354</v>
      </c>
      <c r="B234"/>
      <c r="C234" t="s">
        <v>7437</v>
      </c>
      <c r="D234"/>
      <c r="E234" s="3"/>
      <c r="F234" s="3" t="str">
        <f>_xlfn.XLOOKUP(A234,'Badge Arqueiro'!A$1:A$170,'Badge Arqueiro'!B$1:B$170,"0")</f>
        <v>0</v>
      </c>
      <c r="G234" s="55" t="str">
        <f>_xlfn.XLOOKUP(A234,Comiters!A$1:A$541,Comiters!B$1:B$541,"0")</f>
        <v>0</v>
      </c>
      <c r="H234" s="55"/>
      <c r="I234" s="55"/>
      <c r="J234" s="55"/>
      <c r="K234" s="55"/>
      <c r="L234"/>
      <c r="M234"/>
    </row>
    <row r="235" spans="1:13" s="25" customFormat="1">
      <c r="A235" s="97" t="s">
        <v>5564</v>
      </c>
      <c r="B235"/>
      <c r="C235" t="s">
        <v>7437</v>
      </c>
      <c r="D235"/>
      <c r="E235" s="3"/>
      <c r="F235" s="3" t="str">
        <f>_xlfn.XLOOKUP(A235,'Badge Arqueiro'!A$1:A$170,'Badge Arqueiro'!B$1:B$170,"0")</f>
        <v>0</v>
      </c>
      <c r="G235" s="55" t="str">
        <f>_xlfn.XLOOKUP(A235,Comiters!A$1:A$541,Comiters!B$1:B$541,"0")</f>
        <v>0</v>
      </c>
      <c r="H235" s="55"/>
      <c r="I235" s="55"/>
      <c r="J235" s="55"/>
      <c r="K235" s="55"/>
      <c r="L235"/>
      <c r="M235"/>
    </row>
    <row r="236" spans="1:13" s="25" customFormat="1">
      <c r="A236" s="97" t="s">
        <v>7435</v>
      </c>
      <c r="B236"/>
      <c r="C236" t="s">
        <v>7437</v>
      </c>
      <c r="D236"/>
      <c r="E236" s="3"/>
      <c r="F236" s="3" t="str">
        <f>_xlfn.XLOOKUP(A236,'Badge Arqueiro'!A$1:A$170,'Badge Arqueiro'!B$1:B$170,"0")</f>
        <v>0</v>
      </c>
      <c r="G236" s="55" t="str">
        <f>_xlfn.XLOOKUP(A236,Comiters!A$1:A$541,Comiters!B$1:B$541,"0")</f>
        <v>0</v>
      </c>
      <c r="H236" s="55"/>
      <c r="I236" s="55"/>
      <c r="J236" s="55"/>
      <c r="K236" s="55"/>
      <c r="L236"/>
      <c r="M236"/>
    </row>
    <row r="237" spans="1:13" s="25" customFormat="1">
      <c r="A237" s="96" t="s">
        <v>279</v>
      </c>
      <c r="B237"/>
      <c r="C237" t="s">
        <v>7437</v>
      </c>
      <c r="D237"/>
      <c r="E237" s="3"/>
      <c r="F237" s="3" t="str">
        <f>_xlfn.XLOOKUP(A237,'Badge Arqueiro'!A$1:A$170,'Badge Arqueiro'!B$1:B$170,"0")</f>
        <v>0</v>
      </c>
      <c r="G237" s="55" t="str">
        <f>_xlfn.XLOOKUP(A237,Comiters!A$1:A$541,Comiters!B$1:B$541,"0")</f>
        <v>0</v>
      </c>
      <c r="H237" s="55"/>
      <c r="I237" s="55"/>
      <c r="J237" s="55"/>
      <c r="K237" s="55"/>
      <c r="L237"/>
      <c r="M237"/>
    </row>
    <row r="238" spans="1:13" s="25" customFormat="1">
      <c r="A238" s="97" t="s">
        <v>7091</v>
      </c>
      <c r="B238"/>
      <c r="C238" t="s">
        <v>7437</v>
      </c>
      <c r="D238"/>
      <c r="E238" s="3"/>
      <c r="F238" s="3" t="str">
        <f>_xlfn.XLOOKUP(A238,'Badge Arqueiro'!A$1:A$170,'Badge Arqueiro'!B$1:B$170,"0")</f>
        <v>0</v>
      </c>
      <c r="G238" s="55" t="str">
        <f>_xlfn.XLOOKUP(A238,Comiters!A$1:A$541,Comiters!B$1:B$541,"0")</f>
        <v>0</v>
      </c>
      <c r="H238" s="55"/>
      <c r="I238" s="55"/>
      <c r="J238" s="55"/>
      <c r="K238" s="55"/>
      <c r="L238"/>
      <c r="M238"/>
    </row>
    <row r="239" spans="1:13" s="25" customFormat="1">
      <c r="A239" s="96" t="s">
        <v>2864</v>
      </c>
      <c r="B239"/>
      <c r="C239" t="s">
        <v>7437</v>
      </c>
      <c r="D239"/>
      <c r="E239" s="3"/>
      <c r="F239" s="3" t="str">
        <f>_xlfn.XLOOKUP(A239,'Badge Arqueiro'!A$1:A$170,'Badge Arqueiro'!B$1:B$170,"0")</f>
        <v>0</v>
      </c>
      <c r="G239" s="55" t="str">
        <f>_xlfn.XLOOKUP(A239,Comiters!A$1:A$541,Comiters!B$1:B$541,"0")</f>
        <v>0</v>
      </c>
      <c r="H239" s="55"/>
      <c r="I239" s="55"/>
      <c r="J239" s="55"/>
      <c r="K239" s="55"/>
      <c r="L239"/>
      <c r="M239"/>
    </row>
    <row r="240" spans="1:13" s="25" customFormat="1">
      <c r="A240" s="96" t="s">
        <v>5405</v>
      </c>
      <c r="B240"/>
      <c r="C240" t="s">
        <v>7437</v>
      </c>
      <c r="D240"/>
      <c r="E240" s="3"/>
      <c r="F240" s="3" t="str">
        <f>_xlfn.XLOOKUP(A240,'Badge Arqueiro'!A$1:A$170,'Badge Arqueiro'!B$1:B$170,"0")</f>
        <v>0</v>
      </c>
      <c r="G240" s="55" t="str">
        <f>_xlfn.XLOOKUP(A240,Comiters!A$1:A$541,Comiters!B$1:B$541,"0")</f>
        <v>0</v>
      </c>
      <c r="H240" s="55"/>
      <c r="I240" s="55"/>
      <c r="J240" s="55"/>
      <c r="K240" s="55"/>
      <c r="L240"/>
      <c r="M240"/>
    </row>
    <row r="241" spans="1:13" s="25" customFormat="1">
      <c r="A241" s="96" t="s">
        <v>1509</v>
      </c>
      <c r="B241"/>
      <c r="C241" t="s">
        <v>7437</v>
      </c>
      <c r="D241"/>
      <c r="E241" s="3"/>
      <c r="F241" s="3" t="str">
        <f>_xlfn.XLOOKUP(A241,'Badge Arqueiro'!A$1:A$170,'Badge Arqueiro'!B$1:B$170,"0")</f>
        <v>0</v>
      </c>
      <c r="G241" s="55">
        <f>_xlfn.XLOOKUP(A241,Comiters!A$1:A$541,Comiters!B$1:B$541,"0")</f>
        <v>1</v>
      </c>
      <c r="H241" s="55"/>
      <c r="I241" s="55"/>
      <c r="J241" s="55"/>
      <c r="K241" s="55"/>
      <c r="L241"/>
      <c r="M241"/>
    </row>
    <row r="242" spans="1:13" s="25" customFormat="1">
      <c r="A242" s="97" t="s">
        <v>2669</v>
      </c>
      <c r="B242"/>
      <c r="C242" t="s">
        <v>7437</v>
      </c>
      <c r="D242"/>
      <c r="E242" s="3"/>
      <c r="F242" s="3" t="str">
        <f>_xlfn.XLOOKUP(A242,'Badge Arqueiro'!A$1:A$170,'Badge Arqueiro'!B$1:B$170,"0")</f>
        <v>0</v>
      </c>
      <c r="G242" s="55" t="str">
        <f>_xlfn.XLOOKUP(A242,Comiters!A$1:A$541,Comiters!B$1:B$541,"0")</f>
        <v>0</v>
      </c>
      <c r="H242" s="55"/>
      <c r="I242" s="55"/>
      <c r="J242" s="55"/>
      <c r="K242" s="55"/>
      <c r="L242"/>
      <c r="M242"/>
    </row>
    <row r="243" spans="1:13" s="25" customFormat="1">
      <c r="A243" s="93" t="s">
        <v>2935</v>
      </c>
      <c r="B243"/>
      <c r="C243" t="s">
        <v>7437</v>
      </c>
      <c r="D243"/>
      <c r="E243" s="3"/>
      <c r="F243" s="3" t="str">
        <f>_xlfn.XLOOKUP(A243,'Badge Arqueiro'!A$1:A$170,'Badge Arqueiro'!B$1:B$170,"0")</f>
        <v>0</v>
      </c>
      <c r="G243" s="55" t="str">
        <f>_xlfn.XLOOKUP(A243,Comiters!A$1:A$541,Comiters!B$1:B$541,"0")</f>
        <v>0</v>
      </c>
      <c r="H243" s="55"/>
      <c r="I243" s="55"/>
      <c r="J243" s="55"/>
      <c r="K243" s="55"/>
      <c r="L243"/>
      <c r="M243"/>
    </row>
    <row r="244" spans="1:13" s="25" customFormat="1">
      <c r="A244" s="97" t="s">
        <v>2937</v>
      </c>
      <c r="B244"/>
      <c r="C244" t="s">
        <v>7437</v>
      </c>
      <c r="D244"/>
      <c r="E244" s="3"/>
      <c r="F244" s="3" t="str">
        <f>_xlfn.XLOOKUP(A244,'Badge Arqueiro'!A$1:A$170,'Badge Arqueiro'!B$1:B$170,"0")</f>
        <v>0</v>
      </c>
      <c r="G244" s="55" t="str">
        <f>_xlfn.XLOOKUP(A244,Comiters!A$1:A$541,Comiters!B$1:B$541,"0")</f>
        <v>0</v>
      </c>
      <c r="H244" s="55"/>
      <c r="I244" s="55"/>
      <c r="J244" s="55"/>
      <c r="K244" s="55"/>
      <c r="L244"/>
      <c r="M244"/>
    </row>
    <row r="245" spans="1:13" s="25" customFormat="1">
      <c r="A245" s="93" t="s">
        <v>5110</v>
      </c>
      <c r="B245"/>
      <c r="C245" t="s">
        <v>7437</v>
      </c>
      <c r="D245"/>
      <c r="E245" s="3"/>
      <c r="F245" s="3" t="str">
        <f>_xlfn.XLOOKUP(A245,'Badge Arqueiro'!A$1:A$170,'Badge Arqueiro'!B$1:B$170,"0")</f>
        <v>0</v>
      </c>
      <c r="G245" s="55" t="str">
        <f>_xlfn.XLOOKUP(A245,Comiters!A$1:A$541,Comiters!B$1:B$541,"0")</f>
        <v>0</v>
      </c>
      <c r="H245" s="55"/>
      <c r="I245" s="55"/>
      <c r="J245" s="55"/>
      <c r="K245" s="55"/>
      <c r="L245"/>
      <c r="M245"/>
    </row>
    <row r="246" spans="1:13" s="25" customFormat="1">
      <c r="A246" s="96" t="s">
        <v>4217</v>
      </c>
      <c r="B246"/>
      <c r="C246" t="s">
        <v>7437</v>
      </c>
      <c r="D246"/>
      <c r="E246" s="3"/>
      <c r="F246" s="3" t="str">
        <f>_xlfn.XLOOKUP(A246,'Badge Arqueiro'!A$1:A$170,'Badge Arqueiro'!B$1:B$170,"0")</f>
        <v>0</v>
      </c>
      <c r="G246" s="55" t="str">
        <f>_xlfn.XLOOKUP(A246,Comiters!A$1:A$541,Comiters!B$1:B$541,"0")</f>
        <v>0</v>
      </c>
      <c r="H246" s="55"/>
      <c r="I246" s="55"/>
      <c r="J246" s="55"/>
      <c r="K246" s="55"/>
      <c r="L246"/>
      <c r="M246"/>
    </row>
    <row r="247" spans="1:13" s="25" customFormat="1">
      <c r="A247" s="25" t="s">
        <v>7438</v>
      </c>
      <c r="B247"/>
      <c r="C247" t="s">
        <v>7437</v>
      </c>
      <c r="D247"/>
      <c r="E247" s="3"/>
      <c r="F247" s="3" t="str">
        <f>_xlfn.XLOOKUP(A247,'Badge Arqueiro'!A$1:A$170,'Badge Arqueiro'!B$1:B$170,"0")</f>
        <v>0</v>
      </c>
      <c r="G247" s="55" t="str">
        <f>_xlfn.XLOOKUP(A247,Comiters!A$1:A$541,Comiters!B$1:B$541,"0")</f>
        <v>0</v>
      </c>
      <c r="H247" s="55"/>
      <c r="I247" s="55"/>
      <c r="J247" s="55"/>
      <c r="K247" s="55"/>
      <c r="L247"/>
      <c r="M247"/>
    </row>
    <row r="248" spans="1:13" s="25" customFormat="1">
      <c r="A248" s="93" t="s">
        <v>1021</v>
      </c>
      <c r="B248"/>
      <c r="C248" t="s">
        <v>7437</v>
      </c>
      <c r="D248"/>
      <c r="E248" s="3"/>
      <c r="F248" s="3" t="str">
        <f>_xlfn.XLOOKUP(A248,'Badge Arqueiro'!A$1:A$170,'Badge Arqueiro'!B$1:B$170,"0")</f>
        <v>0</v>
      </c>
      <c r="G248" s="55" t="str">
        <f>_xlfn.XLOOKUP(A248,Comiters!A$1:A$541,Comiters!B$1:B$541,"0")</f>
        <v>0</v>
      </c>
      <c r="H248" s="55"/>
      <c r="I248" s="55"/>
      <c r="J248" s="55"/>
      <c r="K248" s="55"/>
      <c r="L248"/>
      <c r="M248"/>
    </row>
    <row r="249" spans="1:13" s="25" customFormat="1">
      <c r="A249" s="93" t="s">
        <v>137</v>
      </c>
      <c r="B249"/>
      <c r="C249" t="s">
        <v>7437</v>
      </c>
      <c r="D249"/>
      <c r="E249" s="3"/>
      <c r="F249" s="3" t="str">
        <f>_xlfn.XLOOKUP(A249,'Badge Arqueiro'!A$1:A$170,'Badge Arqueiro'!B$1:B$170,"0")</f>
        <v>0</v>
      </c>
      <c r="G249" s="55" t="str">
        <f>_xlfn.XLOOKUP(A249,Comiters!A$1:A$541,Comiters!B$1:B$541,"0")</f>
        <v>0</v>
      </c>
      <c r="H249" s="55"/>
      <c r="I249" s="55"/>
      <c r="J249" s="55"/>
      <c r="K249" s="55"/>
      <c r="L249"/>
      <c r="M249"/>
    </row>
    <row r="250" spans="1:13" s="25" customFormat="1">
      <c r="A250" s="93" t="s">
        <v>5738</v>
      </c>
      <c r="B250"/>
      <c r="C250" t="s">
        <v>7437</v>
      </c>
      <c r="D250"/>
      <c r="E250" s="3"/>
      <c r="F250" s="3" t="str">
        <f>_xlfn.XLOOKUP(A250,'Badge Arqueiro'!A$1:A$170,'Badge Arqueiro'!B$1:B$170,"0")</f>
        <v>0</v>
      </c>
      <c r="G250" s="55" t="str">
        <f>_xlfn.XLOOKUP(A250,Comiters!A$1:A$541,Comiters!B$1:B$541,"0")</f>
        <v>0</v>
      </c>
      <c r="H250" s="55"/>
      <c r="I250" s="55"/>
      <c r="J250" s="55"/>
      <c r="K250" s="55"/>
      <c r="L250"/>
      <c r="M250"/>
    </row>
    <row r="251" spans="1:13" s="25" customFormat="1">
      <c r="A251" s="93" t="s">
        <v>6640</v>
      </c>
      <c r="B251"/>
      <c r="C251" t="s">
        <v>7437</v>
      </c>
      <c r="D251"/>
      <c r="E251" s="3"/>
      <c r="F251" s="3" t="str">
        <f>_xlfn.XLOOKUP(A251,'Badge Arqueiro'!A$1:A$170,'Badge Arqueiro'!B$1:B$170,"0")</f>
        <v>0</v>
      </c>
      <c r="G251" s="55" t="str">
        <f>_xlfn.XLOOKUP(A251,Comiters!A$1:A$541,Comiters!B$1:B$541,"0")</f>
        <v>0</v>
      </c>
      <c r="H251" s="55"/>
      <c r="I251" s="55"/>
      <c r="J251" s="55"/>
      <c r="K251" s="55"/>
      <c r="L251"/>
      <c r="M251"/>
    </row>
    <row r="252" spans="1:13" s="25" customFormat="1">
      <c r="A252" s="93" t="s">
        <v>4609</v>
      </c>
      <c r="B252"/>
      <c r="C252" t="s">
        <v>7437</v>
      </c>
      <c r="D252"/>
      <c r="E252" s="3"/>
      <c r="F252" s="3" t="str">
        <f>_xlfn.XLOOKUP(A252,'Badge Arqueiro'!A$1:A$170,'Badge Arqueiro'!B$1:B$170,"0")</f>
        <v>0</v>
      </c>
      <c r="G252" s="55" t="str">
        <f>_xlfn.XLOOKUP(A252,Comiters!A$1:A$541,Comiters!B$1:B$541,"0")</f>
        <v>0</v>
      </c>
      <c r="H252" s="55"/>
      <c r="I252" s="55"/>
      <c r="J252" s="55"/>
      <c r="K252" s="55"/>
      <c r="L252"/>
      <c r="M252"/>
    </row>
    <row r="253" spans="1:13" s="25" customFormat="1">
      <c r="A253"/>
      <c r="B253"/>
      <c r="C253"/>
      <c r="D253"/>
      <c r="E253"/>
      <c r="F253"/>
      <c r="G253"/>
      <c r="H253" s="55"/>
      <c r="I253" s="55"/>
      <c r="J253" s="55"/>
      <c r="K253" s="55"/>
      <c r="L253"/>
      <c r="M253"/>
    </row>
    <row r="254" spans="1:13" s="25" customFormat="1">
      <c r="A254"/>
      <c r="B254"/>
      <c r="C254"/>
      <c r="D254"/>
      <c r="E254"/>
      <c r="F254"/>
      <c r="G254"/>
      <c r="H254" s="55"/>
      <c r="I254" s="55"/>
      <c r="J254" s="55"/>
      <c r="K254" s="55"/>
      <c r="L254"/>
      <c r="M254"/>
    </row>
    <row r="255" spans="1:13" s="25" customFormat="1">
      <c r="A255"/>
      <c r="B255"/>
      <c r="C255"/>
      <c r="D255"/>
      <c r="E255"/>
      <c r="F255"/>
      <c r="G255"/>
      <c r="H255" s="55"/>
      <c r="I255" s="55"/>
      <c r="J255" s="55"/>
      <c r="K255" s="55"/>
      <c r="L255"/>
      <c r="M255"/>
    </row>
    <row r="256" spans="1:13" s="25" customFormat="1">
      <c r="A256"/>
      <c r="B256"/>
      <c r="C256"/>
      <c r="D256"/>
      <c r="E256"/>
      <c r="F256"/>
      <c r="G256"/>
      <c r="H256" s="55"/>
      <c r="I256" s="55"/>
      <c r="J256" s="55"/>
      <c r="K256" s="55"/>
      <c r="L256"/>
      <c r="M256"/>
    </row>
    <row r="257" spans="1:13" s="25" customFormat="1">
      <c r="A257"/>
      <c r="B257"/>
      <c r="C257"/>
      <c r="D257"/>
      <c r="E257"/>
      <c r="F257"/>
      <c r="G257"/>
      <c r="H257" s="55"/>
      <c r="I257" s="55"/>
      <c r="J257" s="55"/>
      <c r="K257" s="55"/>
      <c r="L257"/>
      <c r="M257"/>
    </row>
    <row r="258" spans="1:13" s="25" customFormat="1">
      <c r="A258"/>
      <c r="B258"/>
      <c r="C258"/>
      <c r="D258"/>
      <c r="E258"/>
      <c r="F258"/>
      <c r="G258"/>
      <c r="H258" s="55"/>
      <c r="I258" s="55"/>
      <c r="J258" s="55"/>
      <c r="K258" s="55"/>
      <c r="L258"/>
      <c r="M258"/>
    </row>
    <row r="259" spans="1:13" s="25" customFormat="1">
      <c r="B259"/>
      <c r="C259"/>
      <c r="D259"/>
      <c r="E259" s="3"/>
      <c r="F259" s="3"/>
      <c r="G259" s="55"/>
      <c r="H259" s="55"/>
      <c r="I259" s="55"/>
      <c r="J259" s="55"/>
      <c r="K259" s="55"/>
      <c r="L259"/>
      <c r="M259"/>
    </row>
    <row r="260" spans="1:13" s="25" customFormat="1">
      <c r="B260"/>
      <c r="C260"/>
      <c r="D260"/>
      <c r="E260" s="3"/>
      <c r="F260" s="3"/>
      <c r="G260" s="55"/>
      <c r="H260" s="55"/>
      <c r="I260" s="55"/>
      <c r="J260" s="55"/>
      <c r="K260" s="55"/>
      <c r="L260"/>
      <c r="M260"/>
    </row>
    <row r="261" spans="1:13" s="25" customFormat="1">
      <c r="B261"/>
      <c r="C261"/>
      <c r="D261"/>
      <c r="E261" s="3"/>
      <c r="F261" s="3"/>
      <c r="G261" s="55"/>
      <c r="H261" s="55"/>
      <c r="I261" s="55"/>
      <c r="J261" s="55"/>
      <c r="K261" s="55"/>
      <c r="L261"/>
      <c r="M261"/>
    </row>
    <row r="262" spans="1:13" s="25" customFormat="1">
      <c r="B262"/>
      <c r="C262"/>
      <c r="D262"/>
      <c r="E262" s="3"/>
      <c r="F262" s="3"/>
      <c r="G262" s="55"/>
      <c r="H262" s="55"/>
      <c r="I262" s="55"/>
      <c r="J262" s="55"/>
      <c r="K262" s="55"/>
      <c r="L262"/>
      <c r="M262"/>
    </row>
    <row r="263" spans="1:13" s="25" customFormat="1">
      <c r="B263"/>
      <c r="C263"/>
      <c r="D263"/>
      <c r="E263" s="3"/>
      <c r="F263" s="3"/>
      <c r="G263" s="55"/>
      <c r="H263" s="55"/>
      <c r="I263" s="55"/>
      <c r="J263" s="55"/>
      <c r="K263" s="55"/>
      <c r="L263"/>
      <c r="M263"/>
    </row>
    <row r="264" spans="1:13" s="25" customFormat="1">
      <c r="B264"/>
      <c r="C264"/>
      <c r="D264"/>
      <c r="E264" s="3"/>
      <c r="F264" s="3"/>
      <c r="G264" s="55"/>
      <c r="H264" s="55"/>
      <c r="I264" s="55"/>
      <c r="J264" s="55"/>
      <c r="K264" s="55"/>
      <c r="L264"/>
      <c r="M264"/>
    </row>
    <row r="265" spans="1:13" s="25" customFormat="1">
      <c r="B265"/>
      <c r="C265"/>
      <c r="D265"/>
      <c r="E265" s="3"/>
      <c r="F265" s="3"/>
      <c r="G265" s="55"/>
      <c r="H265" s="55"/>
      <c r="I265" s="55"/>
      <c r="J265" s="55"/>
      <c r="K265" s="55"/>
      <c r="L265"/>
      <c r="M265"/>
    </row>
    <row r="266" spans="1:13" s="25" customFormat="1">
      <c r="B266"/>
      <c r="C266"/>
      <c r="D266"/>
      <c r="E266" s="3"/>
      <c r="F266" s="3"/>
      <c r="G266" s="55"/>
      <c r="H266" s="55"/>
      <c r="I266" s="55"/>
      <c r="J266" s="55"/>
      <c r="K266" s="55"/>
      <c r="L266"/>
      <c r="M266"/>
    </row>
    <row r="267" spans="1:13" s="25" customFormat="1">
      <c r="B267"/>
      <c r="C267"/>
      <c r="D267"/>
      <c r="E267" s="3"/>
      <c r="F267" s="3"/>
      <c r="G267" s="55"/>
      <c r="H267" s="55"/>
      <c r="I267" s="55"/>
      <c r="J267" s="55"/>
      <c r="K267" s="55"/>
      <c r="L267"/>
      <c r="M267"/>
    </row>
    <row r="268" spans="1:13" s="25" customFormat="1">
      <c r="B268"/>
      <c r="C268"/>
      <c r="D268"/>
      <c r="E268" s="3"/>
      <c r="F268" s="3"/>
      <c r="G268" s="55"/>
      <c r="H268" s="55"/>
      <c r="I268" s="55"/>
      <c r="J268" s="55"/>
      <c r="K268" s="55"/>
      <c r="L268"/>
      <c r="M268"/>
    </row>
    <row r="269" spans="1:13" s="25" customFormat="1">
      <c r="B269"/>
      <c r="C269"/>
      <c r="D269"/>
      <c r="E269" s="3"/>
      <c r="F269" s="3"/>
      <c r="G269" s="55"/>
      <c r="H269" s="55"/>
      <c r="I269" s="55"/>
      <c r="J269" s="55"/>
      <c r="K269" s="55"/>
      <c r="L269"/>
      <c r="M269"/>
    </row>
    <row r="270" spans="1:13" s="25" customFormat="1">
      <c r="B270"/>
      <c r="C270"/>
      <c r="D270"/>
      <c r="E270" s="3"/>
      <c r="F270" s="3"/>
      <c r="G270" s="55"/>
      <c r="H270" s="55"/>
      <c r="I270" s="55"/>
      <c r="J270" s="55"/>
      <c r="K270" s="55"/>
      <c r="L270"/>
      <c r="M270"/>
    </row>
    <row r="271" spans="1:13" s="25" customFormat="1">
      <c r="B271"/>
      <c r="C271"/>
      <c r="D271"/>
      <c r="E271" s="3"/>
      <c r="F271" s="3"/>
      <c r="G271" s="55"/>
      <c r="H271" s="55"/>
      <c r="I271" s="55"/>
      <c r="J271" s="55"/>
      <c r="K271" s="55"/>
      <c r="L271"/>
      <c r="M271"/>
    </row>
    <row r="272" spans="1:13" s="25" customFormat="1">
      <c r="B272"/>
      <c r="C272"/>
      <c r="D272"/>
      <c r="E272" s="3"/>
      <c r="F272" s="3"/>
      <c r="G272" s="55"/>
      <c r="H272" s="55"/>
      <c r="I272" s="55"/>
      <c r="J272" s="55"/>
      <c r="K272" s="55"/>
      <c r="L272"/>
      <c r="M272"/>
    </row>
    <row r="273" spans="2:16" s="25" customFormat="1">
      <c r="B273"/>
      <c r="C273"/>
      <c r="D273"/>
      <c r="E273" s="3"/>
      <c r="F273" s="3"/>
      <c r="G273" s="55"/>
      <c r="H273" s="55"/>
      <c r="I273" s="55"/>
      <c r="J273" s="55"/>
      <c r="K273" s="55"/>
      <c r="L273" s="3"/>
      <c r="M273"/>
    </row>
    <row r="274" spans="2:16">
      <c r="B274"/>
      <c r="M274"/>
      <c r="P274" s="25"/>
    </row>
    <row r="275" spans="2:16">
      <c r="B275"/>
      <c r="M275"/>
      <c r="P275" s="25"/>
    </row>
    <row r="276" spans="2:16">
      <c r="B276"/>
      <c r="M276"/>
      <c r="P276" s="25"/>
    </row>
    <row r="277" spans="2:16" s="25" customFormat="1">
      <c r="B277"/>
      <c r="C277"/>
      <c r="D277"/>
      <c r="E277" s="3"/>
      <c r="F277" s="3"/>
      <c r="G277" s="55"/>
      <c r="H277" s="55"/>
      <c r="I277" s="55"/>
      <c r="J277" s="55"/>
      <c r="K277" s="55"/>
      <c r="L277"/>
      <c r="M277"/>
    </row>
    <row r="278" spans="2:16" s="25" customFormat="1">
      <c r="B278"/>
      <c r="C278"/>
      <c r="D278"/>
      <c r="E278" s="3"/>
      <c r="F278" s="3"/>
      <c r="G278" s="55"/>
      <c r="H278" s="55"/>
      <c r="I278" s="55"/>
      <c r="J278" s="55"/>
      <c r="K278" s="55"/>
      <c r="L278"/>
      <c r="M278"/>
    </row>
    <row r="279" spans="2:16" s="25" customFormat="1">
      <c r="B279"/>
      <c r="C279"/>
      <c r="D279"/>
      <c r="E279" s="3"/>
      <c r="F279" s="3"/>
      <c r="G279" s="55"/>
      <c r="H279" s="55"/>
      <c r="I279" s="55"/>
      <c r="J279" s="55"/>
      <c r="K279" s="55"/>
      <c r="L279" s="3"/>
      <c r="M279"/>
    </row>
    <row r="280" spans="2:16">
      <c r="B280"/>
      <c r="M280"/>
      <c r="P280" s="25"/>
    </row>
    <row r="281" spans="2:16" s="25" customFormat="1">
      <c r="B281"/>
      <c r="C281"/>
      <c r="D281"/>
      <c r="E281" s="3"/>
      <c r="F281" s="3"/>
      <c r="G281" s="55"/>
      <c r="H281" s="55"/>
      <c r="I281" s="55"/>
      <c r="J281" s="55"/>
      <c r="K281" s="55"/>
      <c r="L281"/>
      <c r="M281"/>
    </row>
    <row r="282" spans="2:16" s="25" customFormat="1">
      <c r="B282"/>
      <c r="C282"/>
      <c r="D282"/>
      <c r="E282" s="3"/>
      <c r="F282" s="3"/>
      <c r="G282" s="55"/>
      <c r="H282" s="55"/>
      <c r="I282" s="55"/>
      <c r="J282" s="55"/>
      <c r="K282" s="55"/>
      <c r="L282"/>
      <c r="M282"/>
    </row>
    <row r="283" spans="2:16" s="25" customFormat="1">
      <c r="B283"/>
      <c r="C283"/>
      <c r="D283"/>
      <c r="E283" s="3"/>
      <c r="F283" s="3"/>
      <c r="G283" s="55"/>
      <c r="H283" s="55"/>
      <c r="I283" s="55"/>
      <c r="J283" s="55"/>
      <c r="K283" s="55"/>
      <c r="L283"/>
      <c r="M283"/>
    </row>
    <row r="284" spans="2:16" s="25" customFormat="1">
      <c r="B284"/>
      <c r="C284"/>
      <c r="D284"/>
      <c r="E284" s="3"/>
      <c r="F284" s="3"/>
      <c r="G284" s="55"/>
      <c r="H284" s="55"/>
      <c r="I284" s="55"/>
      <c r="J284" s="55"/>
      <c r="K284" s="55"/>
      <c r="L284"/>
      <c r="M284"/>
    </row>
    <row r="285" spans="2:16" s="25" customFormat="1">
      <c r="B285"/>
      <c r="C285"/>
      <c r="D285"/>
      <c r="E285" s="3"/>
      <c r="F285" s="3"/>
      <c r="G285" s="55"/>
      <c r="H285" s="55"/>
      <c r="I285" s="55"/>
      <c r="J285" s="55"/>
      <c r="K285" s="55"/>
      <c r="L285"/>
      <c r="M285"/>
    </row>
    <row r="286" spans="2:16" s="25" customFormat="1">
      <c r="B286"/>
      <c r="C286"/>
      <c r="D286"/>
      <c r="E286" s="3"/>
      <c r="F286" s="3"/>
      <c r="G286" s="55"/>
      <c r="H286" s="55"/>
      <c r="I286" s="55"/>
      <c r="J286" s="55"/>
      <c r="K286" s="55"/>
      <c r="L286"/>
      <c r="M286"/>
    </row>
    <row r="287" spans="2:16" s="25" customFormat="1">
      <c r="B287"/>
      <c r="C287"/>
      <c r="D287"/>
      <c r="E287" s="3"/>
      <c r="F287" s="3"/>
      <c r="G287" s="55"/>
      <c r="H287" s="55"/>
      <c r="I287" s="55"/>
      <c r="J287" s="55"/>
      <c r="K287" s="55"/>
      <c r="L287"/>
      <c r="M287"/>
    </row>
    <row r="288" spans="2:16" s="25" customFormat="1">
      <c r="B288"/>
      <c r="C288"/>
      <c r="D288"/>
      <c r="E288" s="3"/>
      <c r="F288" s="3"/>
      <c r="G288" s="55"/>
      <c r="H288" s="55"/>
      <c r="I288" s="55"/>
      <c r="J288" s="55"/>
      <c r="K288" s="55"/>
      <c r="L288"/>
      <c r="M288"/>
    </row>
    <row r="289" spans="2:16" s="25" customFormat="1">
      <c r="B289"/>
      <c r="C289"/>
      <c r="D289"/>
      <c r="E289" s="3"/>
      <c r="F289" s="3"/>
      <c r="G289" s="55"/>
      <c r="H289" s="55"/>
      <c r="I289" s="55"/>
      <c r="J289" s="55"/>
      <c r="K289" s="55"/>
      <c r="L289"/>
      <c r="M289"/>
    </row>
    <row r="290" spans="2:16" s="25" customFormat="1">
      <c r="B290"/>
      <c r="C290"/>
      <c r="D290"/>
      <c r="E290" s="3"/>
      <c r="F290" s="3"/>
      <c r="G290" s="55"/>
      <c r="H290" s="55"/>
      <c r="I290" s="55"/>
      <c r="J290" s="55"/>
      <c r="K290" s="55"/>
      <c r="L290" s="3"/>
      <c r="M290"/>
    </row>
    <row r="291" spans="2:16">
      <c r="B291"/>
      <c r="L291" s="3"/>
      <c r="M291"/>
      <c r="P291" s="25"/>
    </row>
    <row r="292" spans="2:16">
      <c r="B292"/>
      <c r="M292"/>
      <c r="P292" s="25"/>
    </row>
    <row r="293" spans="2:16" s="25" customFormat="1">
      <c r="B293"/>
      <c r="C293"/>
      <c r="D293"/>
      <c r="E293" s="3"/>
      <c r="F293" s="3"/>
      <c r="G293" s="55"/>
      <c r="H293" s="55"/>
      <c r="I293" s="55"/>
      <c r="J293" s="55"/>
      <c r="K293" s="55"/>
      <c r="L293" s="3"/>
      <c r="M293"/>
    </row>
    <row r="294" spans="2:16" s="25" customFormat="1">
      <c r="B294"/>
      <c r="C294"/>
      <c r="D294"/>
      <c r="E294" s="3"/>
      <c r="F294" s="3"/>
      <c r="G294" s="55"/>
      <c r="H294" s="55"/>
      <c r="I294" s="55"/>
      <c r="J294" s="55"/>
      <c r="K294" s="55"/>
      <c r="L294" s="3"/>
      <c r="M294"/>
    </row>
    <row r="295" spans="2:16" s="25" customFormat="1">
      <c r="B295"/>
      <c r="C295"/>
      <c r="D295"/>
      <c r="E295" s="3"/>
      <c r="F295" s="3"/>
      <c r="G295" s="55"/>
      <c r="H295" s="55"/>
      <c r="I295" s="55"/>
      <c r="J295" s="55"/>
      <c r="K295" s="55"/>
      <c r="L295" s="3"/>
      <c r="M295"/>
    </row>
    <row r="296" spans="2:16" s="25" customFormat="1">
      <c r="B296"/>
      <c r="C296"/>
      <c r="D296"/>
      <c r="E296" s="3"/>
      <c r="F296" s="3"/>
      <c r="G296" s="55"/>
      <c r="H296" s="55"/>
      <c r="I296" s="55"/>
      <c r="J296" s="55"/>
      <c r="K296" s="55"/>
      <c r="L296"/>
      <c r="M296"/>
    </row>
    <row r="297" spans="2:16" s="25" customFormat="1">
      <c r="B297"/>
      <c r="C297"/>
      <c r="D297"/>
      <c r="E297" s="3"/>
      <c r="F297" s="3"/>
      <c r="G297" s="55"/>
      <c r="H297" s="55"/>
      <c r="I297" s="55"/>
      <c r="J297" s="55"/>
      <c r="K297" s="55"/>
      <c r="L297"/>
      <c r="M297"/>
    </row>
    <row r="298" spans="2:16" s="25" customFormat="1">
      <c r="B298"/>
      <c r="C298"/>
      <c r="D298"/>
      <c r="E298" s="3"/>
      <c r="F298" s="3"/>
      <c r="G298" s="55"/>
      <c r="H298" s="55"/>
      <c r="I298" s="55"/>
      <c r="J298" s="55"/>
      <c r="K298" s="55"/>
      <c r="L298" s="3"/>
      <c r="M298"/>
    </row>
    <row r="299" spans="2:16" s="25" customFormat="1">
      <c r="B299"/>
      <c r="C299"/>
      <c r="D299"/>
      <c r="E299" s="3"/>
      <c r="F299" s="3"/>
      <c r="G299" s="55"/>
      <c r="H299" s="55"/>
      <c r="I299" s="55"/>
      <c r="J299" s="55"/>
      <c r="K299" s="55"/>
      <c r="L299"/>
      <c r="M299"/>
    </row>
    <row r="300" spans="2:16" s="25" customFormat="1">
      <c r="B300"/>
      <c r="C300"/>
      <c r="D300"/>
      <c r="E300" s="3"/>
      <c r="F300" s="3"/>
      <c r="G300" s="55"/>
      <c r="H300" s="55"/>
      <c r="I300" s="55"/>
      <c r="J300" s="55"/>
      <c r="K300" s="55"/>
      <c r="L300"/>
      <c r="M300"/>
    </row>
    <row r="301" spans="2:16" s="25" customFormat="1">
      <c r="B301"/>
      <c r="C301"/>
      <c r="D301"/>
      <c r="E301" s="3"/>
      <c r="F301" s="3"/>
      <c r="G301" s="55"/>
      <c r="H301" s="55"/>
      <c r="I301" s="55"/>
      <c r="J301" s="55"/>
      <c r="K301" s="55"/>
      <c r="L301"/>
      <c r="M301"/>
    </row>
    <row r="302" spans="2:16" s="25" customFormat="1">
      <c r="B302"/>
      <c r="C302"/>
      <c r="D302"/>
      <c r="E302" s="3"/>
      <c r="F302" s="3"/>
      <c r="G302" s="55"/>
      <c r="H302" s="55"/>
      <c r="I302" s="55"/>
      <c r="J302" s="55"/>
      <c r="K302" s="55"/>
      <c r="L302"/>
      <c r="M302"/>
    </row>
    <row r="303" spans="2:16" s="25" customFormat="1">
      <c r="B303"/>
      <c r="C303"/>
      <c r="D303"/>
      <c r="E303" s="3"/>
      <c r="F303" s="3"/>
      <c r="G303" s="55"/>
      <c r="H303" s="55"/>
      <c r="I303" s="55"/>
      <c r="J303" s="55"/>
      <c r="K303" s="55"/>
      <c r="L303"/>
      <c r="M303"/>
    </row>
    <row r="304" spans="2:16" s="25" customFormat="1">
      <c r="B304"/>
      <c r="C304"/>
      <c r="D304"/>
      <c r="E304" s="3"/>
      <c r="F304" s="3"/>
      <c r="G304" s="55"/>
      <c r="H304" s="55"/>
      <c r="I304" s="55"/>
      <c r="J304" s="55"/>
      <c r="K304" s="55"/>
      <c r="L304"/>
      <c r="M304"/>
    </row>
    <row r="305" spans="2:16" s="25" customFormat="1">
      <c r="B305"/>
      <c r="C305"/>
      <c r="D305"/>
      <c r="E305" s="3"/>
      <c r="F305" s="3"/>
      <c r="G305" s="55"/>
      <c r="H305" s="55"/>
      <c r="I305" s="55"/>
      <c r="J305" s="55"/>
      <c r="K305" s="55"/>
      <c r="L305"/>
      <c r="M305"/>
    </row>
    <row r="306" spans="2:16" s="25" customFormat="1">
      <c r="B306"/>
      <c r="C306"/>
      <c r="D306"/>
      <c r="E306" s="3"/>
      <c r="F306" s="3"/>
      <c r="G306" s="55"/>
      <c r="H306" s="55"/>
      <c r="I306" s="55"/>
      <c r="J306" s="55"/>
      <c r="K306" s="55"/>
      <c r="L306"/>
      <c r="M306"/>
    </row>
    <row r="307" spans="2:16" s="25" customFormat="1">
      <c r="B307"/>
      <c r="C307"/>
      <c r="D307"/>
      <c r="E307" s="3"/>
      <c r="F307" s="3"/>
      <c r="G307" s="55"/>
      <c r="H307" s="55"/>
      <c r="I307" s="55"/>
      <c r="J307" s="55"/>
      <c r="K307" s="55"/>
      <c r="L307"/>
      <c r="M307"/>
    </row>
    <row r="308" spans="2:16" s="25" customFormat="1">
      <c r="B308"/>
      <c r="C308"/>
      <c r="D308"/>
      <c r="E308" s="3"/>
      <c r="F308" s="3"/>
      <c r="G308" s="55"/>
      <c r="H308" s="55"/>
      <c r="I308" s="55"/>
      <c r="J308" s="55"/>
      <c r="K308" s="55"/>
      <c r="L308"/>
      <c r="M308"/>
    </row>
    <row r="309" spans="2:16" s="25" customFormat="1">
      <c r="B309"/>
      <c r="C309"/>
      <c r="D309"/>
      <c r="E309" s="3"/>
      <c r="F309" s="3"/>
      <c r="G309" s="55"/>
      <c r="H309" s="55"/>
      <c r="I309" s="55"/>
      <c r="J309" s="55"/>
      <c r="K309" s="55"/>
      <c r="L309"/>
      <c r="M309"/>
    </row>
    <row r="310" spans="2:16">
      <c r="B310"/>
      <c r="M310"/>
      <c r="P310" s="25"/>
    </row>
    <row r="311" spans="2:16" s="25" customFormat="1">
      <c r="B311"/>
      <c r="C311"/>
      <c r="D311"/>
      <c r="E311" s="3"/>
      <c r="F311" s="3"/>
      <c r="G311" s="55"/>
      <c r="H311" s="55"/>
      <c r="I311" s="55"/>
      <c r="J311" s="55"/>
      <c r="K311" s="55"/>
      <c r="L311"/>
      <c r="M311"/>
    </row>
    <row r="312" spans="2:16" s="25" customFormat="1">
      <c r="B312"/>
      <c r="C312"/>
      <c r="D312"/>
      <c r="E312" s="3"/>
      <c r="F312" s="3"/>
      <c r="G312" s="55"/>
      <c r="H312" s="55"/>
      <c r="I312" s="55"/>
      <c r="J312" s="55"/>
      <c r="K312" s="55"/>
      <c r="L312"/>
      <c r="M312"/>
    </row>
    <row r="313" spans="2:16" s="25" customFormat="1">
      <c r="B313"/>
      <c r="C313"/>
      <c r="D313"/>
      <c r="E313" s="3"/>
      <c r="F313" s="3"/>
      <c r="G313" s="55"/>
      <c r="H313" s="55"/>
      <c r="I313" s="55"/>
      <c r="J313" s="55"/>
      <c r="K313" s="55"/>
      <c r="L313"/>
      <c r="M313"/>
    </row>
    <row r="314" spans="2:16" s="25" customFormat="1">
      <c r="B314"/>
      <c r="C314"/>
      <c r="D314"/>
      <c r="E314" s="3"/>
      <c r="F314" s="3"/>
      <c r="G314" s="55"/>
      <c r="H314" s="55"/>
      <c r="I314" s="55"/>
      <c r="J314" s="55"/>
      <c r="K314" s="55"/>
      <c r="L314"/>
      <c r="M314"/>
    </row>
    <row r="315" spans="2:16" s="25" customFormat="1">
      <c r="B315"/>
      <c r="C315"/>
      <c r="D315"/>
      <c r="E315" s="3"/>
      <c r="F315" s="3"/>
      <c r="G315" s="55"/>
      <c r="H315" s="55"/>
      <c r="I315" s="55"/>
      <c r="J315" s="55"/>
      <c r="K315" s="55"/>
      <c r="L315"/>
      <c r="M315"/>
    </row>
    <row r="316" spans="2:16" s="25" customFormat="1">
      <c r="B316"/>
      <c r="C316"/>
      <c r="D316"/>
      <c r="E316" s="3"/>
      <c r="F316" s="3"/>
      <c r="G316" s="55"/>
      <c r="H316" s="55"/>
      <c r="I316" s="55"/>
      <c r="J316" s="55"/>
      <c r="K316" s="55"/>
      <c r="L316"/>
      <c r="M316"/>
    </row>
    <row r="317" spans="2:16" s="25" customFormat="1">
      <c r="B317"/>
      <c r="C317"/>
      <c r="D317"/>
      <c r="E317" s="3"/>
      <c r="F317" s="3"/>
      <c r="G317" s="55"/>
      <c r="H317" s="55"/>
      <c r="I317" s="55"/>
      <c r="J317" s="55"/>
      <c r="K317" s="55"/>
      <c r="L317"/>
      <c r="M317"/>
    </row>
    <row r="318" spans="2:16" s="25" customFormat="1">
      <c r="B318"/>
      <c r="C318"/>
      <c r="D318"/>
      <c r="E318" s="3"/>
      <c r="F318" s="3"/>
      <c r="G318" s="55"/>
      <c r="H318" s="55"/>
      <c r="I318" s="55"/>
      <c r="J318" s="55"/>
      <c r="K318" s="55"/>
      <c r="L318"/>
      <c r="M318"/>
    </row>
    <row r="319" spans="2:16" s="25" customFormat="1">
      <c r="B319"/>
      <c r="C319"/>
      <c r="D319"/>
      <c r="E319" s="3"/>
      <c r="F319" s="3"/>
      <c r="G319" s="55"/>
      <c r="H319" s="55"/>
      <c r="I319" s="55"/>
      <c r="J319" s="55"/>
      <c r="K319" s="55"/>
      <c r="L319"/>
      <c r="M319"/>
    </row>
    <row r="320" spans="2:16" s="25" customFormat="1">
      <c r="B320"/>
      <c r="C320"/>
      <c r="D320"/>
      <c r="E320" s="3"/>
      <c r="F320" s="3"/>
      <c r="G320" s="55"/>
      <c r="H320" s="55"/>
      <c r="I320" s="55"/>
      <c r="J320" s="55"/>
      <c r="K320" s="55"/>
      <c r="L320"/>
      <c r="M320"/>
    </row>
    <row r="321" spans="2:13" s="25" customFormat="1">
      <c r="B321"/>
      <c r="C321"/>
      <c r="D321"/>
      <c r="E321" s="3"/>
      <c r="F321" s="3"/>
      <c r="G321" s="55"/>
      <c r="H321" s="55"/>
      <c r="I321" s="55"/>
      <c r="J321" s="55"/>
      <c r="K321" s="55"/>
      <c r="L321"/>
      <c r="M321"/>
    </row>
    <row r="322" spans="2:13" s="25" customFormat="1">
      <c r="B322"/>
      <c r="C322"/>
      <c r="D322"/>
      <c r="E322" s="3"/>
      <c r="F322" s="3"/>
      <c r="G322" s="55"/>
      <c r="H322" s="55"/>
      <c r="I322" s="55"/>
      <c r="J322" s="55"/>
      <c r="K322" s="55"/>
      <c r="L322"/>
      <c r="M322"/>
    </row>
    <row r="323" spans="2:13" s="25" customFormat="1">
      <c r="B323"/>
      <c r="C323"/>
      <c r="D323"/>
      <c r="E323" s="3"/>
      <c r="F323" s="3"/>
      <c r="G323" s="55"/>
      <c r="H323" s="55"/>
      <c r="I323" s="55"/>
      <c r="J323" s="55"/>
      <c r="K323" s="55"/>
      <c r="L323"/>
      <c r="M323"/>
    </row>
    <row r="324" spans="2:13" s="25" customFormat="1">
      <c r="B324"/>
      <c r="C324"/>
      <c r="D324"/>
      <c r="E324" s="3"/>
      <c r="F324" s="3"/>
      <c r="G324" s="55"/>
      <c r="H324" s="55"/>
      <c r="I324" s="55"/>
      <c r="J324" s="55"/>
      <c r="K324" s="55"/>
      <c r="L324"/>
      <c r="M324"/>
    </row>
    <row r="325" spans="2:13" s="25" customFormat="1">
      <c r="B325"/>
      <c r="C325"/>
      <c r="D325"/>
      <c r="E325" s="3"/>
      <c r="F325" s="3"/>
      <c r="G325" s="55"/>
      <c r="H325" s="55"/>
      <c r="I325" s="55"/>
      <c r="J325" s="55"/>
      <c r="K325" s="55"/>
      <c r="L325"/>
      <c r="M325"/>
    </row>
    <row r="326" spans="2:13" s="25" customFormat="1">
      <c r="B326"/>
      <c r="C326"/>
      <c r="D326"/>
      <c r="E326" s="3"/>
      <c r="F326" s="3"/>
      <c r="G326" s="55"/>
      <c r="H326" s="55"/>
      <c r="I326" s="55"/>
      <c r="J326" s="55"/>
      <c r="K326" s="55"/>
      <c r="L326"/>
      <c r="M326"/>
    </row>
    <row r="327" spans="2:13" s="25" customFormat="1">
      <c r="B327"/>
      <c r="C327"/>
      <c r="D327"/>
      <c r="E327" s="3"/>
      <c r="F327" s="3"/>
      <c r="G327" s="55"/>
      <c r="H327" s="55"/>
      <c r="I327" s="55"/>
      <c r="J327" s="55"/>
      <c r="K327" s="55"/>
      <c r="L327"/>
      <c r="M327"/>
    </row>
    <row r="328" spans="2:13" s="25" customFormat="1">
      <c r="B328"/>
      <c r="C328"/>
      <c r="D328"/>
      <c r="E328" s="3"/>
      <c r="F328" s="3"/>
      <c r="G328" s="55"/>
      <c r="H328" s="55"/>
      <c r="I328" s="55"/>
      <c r="J328" s="55"/>
      <c r="K328" s="55"/>
      <c r="L328"/>
      <c r="M328"/>
    </row>
    <row r="329" spans="2:13" s="25" customFormat="1">
      <c r="B329"/>
      <c r="C329"/>
      <c r="D329"/>
      <c r="E329" s="3"/>
      <c r="F329" s="3"/>
      <c r="G329" s="55"/>
      <c r="H329" s="55"/>
      <c r="I329" s="55"/>
      <c r="J329" s="55"/>
      <c r="K329" s="55"/>
      <c r="L329"/>
      <c r="M329"/>
    </row>
    <row r="330" spans="2:13" s="25" customFormat="1">
      <c r="B330"/>
      <c r="C330"/>
      <c r="D330"/>
      <c r="E330" s="3"/>
      <c r="F330" s="3"/>
      <c r="G330" s="55"/>
      <c r="H330" s="55"/>
      <c r="I330" s="55"/>
      <c r="J330" s="55"/>
      <c r="K330" s="55"/>
      <c r="L330"/>
      <c r="M330"/>
    </row>
    <row r="331" spans="2:13" s="25" customFormat="1">
      <c r="B331"/>
      <c r="C331"/>
      <c r="D331"/>
      <c r="E331" s="3"/>
      <c r="F331" s="3"/>
      <c r="G331" s="55"/>
      <c r="H331" s="55"/>
      <c r="I331" s="55"/>
      <c r="J331" s="55"/>
      <c r="K331" s="55"/>
      <c r="L331"/>
      <c r="M331"/>
    </row>
    <row r="332" spans="2:13" s="25" customFormat="1">
      <c r="B332"/>
      <c r="C332"/>
      <c r="D332"/>
      <c r="E332" s="3"/>
      <c r="F332" s="3"/>
      <c r="G332" s="55"/>
      <c r="H332" s="55"/>
      <c r="I332" s="55"/>
      <c r="J332" s="55"/>
      <c r="K332" s="55"/>
      <c r="L332"/>
      <c r="M332"/>
    </row>
    <row r="333" spans="2:13" s="25" customFormat="1">
      <c r="B333"/>
      <c r="C333"/>
      <c r="D333"/>
      <c r="E333" s="3"/>
      <c r="F333" s="3"/>
      <c r="G333" s="55"/>
      <c r="H333" s="55"/>
      <c r="I333" s="55"/>
      <c r="J333" s="55"/>
      <c r="K333" s="55"/>
      <c r="L333" s="3"/>
      <c r="M333"/>
    </row>
    <row r="334" spans="2:13" s="25" customFormat="1">
      <c r="B334"/>
      <c r="C334"/>
      <c r="D334"/>
      <c r="E334" s="3"/>
      <c r="F334" s="3"/>
      <c r="G334" s="55"/>
      <c r="H334" s="55"/>
      <c r="I334" s="55"/>
      <c r="J334" s="55"/>
      <c r="K334" s="55"/>
      <c r="L334"/>
      <c r="M334"/>
    </row>
    <row r="335" spans="2:13" s="25" customFormat="1">
      <c r="B335"/>
      <c r="C335"/>
      <c r="D335"/>
      <c r="E335" s="3"/>
      <c r="F335" s="3"/>
      <c r="G335" s="55"/>
      <c r="H335" s="55"/>
      <c r="I335" s="55"/>
      <c r="J335" s="55"/>
      <c r="K335" s="55"/>
      <c r="L335"/>
      <c r="M335"/>
    </row>
    <row r="336" spans="2:13" s="25" customFormat="1">
      <c r="B336"/>
      <c r="C336"/>
      <c r="D336"/>
      <c r="E336" s="3"/>
      <c r="F336" s="3"/>
      <c r="G336" s="55"/>
      <c r="H336" s="55"/>
      <c r="I336" s="55"/>
      <c r="J336" s="55"/>
      <c r="K336" s="55"/>
      <c r="L336"/>
      <c r="M336"/>
    </row>
    <row r="337" spans="2:13" s="25" customFormat="1">
      <c r="B337"/>
      <c r="C337"/>
      <c r="D337"/>
      <c r="E337" s="3"/>
      <c r="F337" s="3"/>
      <c r="G337" s="55"/>
      <c r="H337" s="55"/>
      <c r="I337" s="55"/>
      <c r="J337" s="55"/>
      <c r="K337" s="55"/>
      <c r="L337"/>
      <c r="M337"/>
    </row>
    <row r="338" spans="2:13" s="25" customFormat="1">
      <c r="B338"/>
      <c r="C338"/>
      <c r="D338"/>
      <c r="E338" s="3"/>
      <c r="F338" s="3"/>
      <c r="G338" s="55"/>
      <c r="H338" s="55"/>
      <c r="I338" s="55"/>
      <c r="J338" s="55"/>
      <c r="K338" s="55"/>
      <c r="L338"/>
      <c r="M338"/>
    </row>
    <row r="339" spans="2:13" s="25" customFormat="1">
      <c r="B339"/>
      <c r="C339"/>
      <c r="D339"/>
      <c r="E339" s="3"/>
      <c r="F339" s="3"/>
      <c r="G339" s="55"/>
      <c r="H339" s="55"/>
      <c r="I339" s="55"/>
      <c r="J339" s="55"/>
      <c r="K339" s="55"/>
      <c r="L339"/>
      <c r="M339"/>
    </row>
    <row r="340" spans="2:13" s="25" customFormat="1">
      <c r="B340"/>
      <c r="C340"/>
      <c r="D340"/>
      <c r="E340" s="3"/>
      <c r="F340" s="3"/>
      <c r="G340" s="55"/>
      <c r="H340" s="55"/>
      <c r="I340" s="55"/>
      <c r="J340" s="55"/>
      <c r="K340" s="55"/>
      <c r="L340"/>
      <c r="M340"/>
    </row>
    <row r="341" spans="2:13" s="25" customFormat="1">
      <c r="B341"/>
      <c r="C341"/>
      <c r="D341"/>
      <c r="E341" s="3"/>
      <c r="F341" s="3"/>
      <c r="G341" s="55"/>
      <c r="H341" s="55"/>
      <c r="I341" s="55"/>
      <c r="J341" s="55"/>
      <c r="K341" s="55"/>
      <c r="L341"/>
      <c r="M341"/>
    </row>
    <row r="342" spans="2:13" s="25" customFormat="1">
      <c r="B342"/>
      <c r="C342"/>
      <c r="D342"/>
      <c r="E342" s="3"/>
      <c r="F342" s="3"/>
      <c r="G342" s="55"/>
      <c r="H342" s="55"/>
      <c r="I342" s="55"/>
      <c r="J342" s="55"/>
      <c r="K342" s="55"/>
      <c r="L342"/>
      <c r="M342"/>
    </row>
    <row r="343" spans="2:13" s="25" customFormat="1">
      <c r="B343"/>
      <c r="C343"/>
      <c r="D343"/>
      <c r="E343" s="3"/>
      <c r="F343" s="3"/>
      <c r="G343" s="55"/>
      <c r="H343" s="55"/>
      <c r="I343" s="55"/>
      <c r="J343" s="55"/>
      <c r="K343" s="55"/>
      <c r="L343"/>
      <c r="M343"/>
    </row>
    <row r="344" spans="2:13" s="25" customFormat="1">
      <c r="B344"/>
      <c r="C344"/>
      <c r="D344"/>
      <c r="E344" s="3"/>
      <c r="F344" s="3"/>
      <c r="G344" s="55"/>
      <c r="H344" s="55"/>
      <c r="I344" s="55"/>
      <c r="J344" s="55"/>
      <c r="K344" s="55"/>
      <c r="L344"/>
      <c r="M344"/>
    </row>
    <row r="345" spans="2:13" s="25" customFormat="1">
      <c r="B345"/>
      <c r="C345"/>
      <c r="D345"/>
      <c r="E345" s="3"/>
      <c r="F345" s="3"/>
      <c r="G345" s="55"/>
      <c r="H345" s="55"/>
      <c r="I345" s="55"/>
      <c r="J345" s="55"/>
      <c r="K345" s="55"/>
      <c r="L345"/>
      <c r="M345"/>
    </row>
    <row r="346" spans="2:13" s="25" customFormat="1">
      <c r="B346"/>
      <c r="C346"/>
      <c r="D346"/>
      <c r="E346" s="3"/>
      <c r="F346" s="3"/>
      <c r="G346" s="55"/>
      <c r="H346" s="55"/>
      <c r="I346" s="55"/>
      <c r="J346" s="55"/>
      <c r="K346" s="55"/>
      <c r="L346"/>
      <c r="M346"/>
    </row>
    <row r="347" spans="2:13" s="25" customFormat="1">
      <c r="B347"/>
      <c r="C347"/>
      <c r="D347"/>
      <c r="E347" s="3"/>
      <c r="F347" s="3"/>
      <c r="G347" s="55"/>
      <c r="H347" s="55"/>
      <c r="I347" s="55"/>
      <c r="J347" s="55"/>
      <c r="K347" s="55"/>
      <c r="L347"/>
      <c r="M347"/>
    </row>
    <row r="348" spans="2:13" s="25" customFormat="1">
      <c r="B348"/>
      <c r="C348"/>
      <c r="D348"/>
      <c r="E348" s="3"/>
      <c r="F348" s="3"/>
      <c r="G348" s="55"/>
      <c r="H348" s="55"/>
      <c r="I348" s="55"/>
      <c r="J348" s="55"/>
      <c r="K348" s="55"/>
      <c r="L348"/>
      <c r="M348"/>
    </row>
    <row r="349" spans="2:13" s="25" customFormat="1">
      <c r="B349"/>
      <c r="C349"/>
      <c r="D349"/>
      <c r="E349" s="3"/>
      <c r="F349" s="3"/>
      <c r="G349" s="55"/>
      <c r="H349" s="55"/>
      <c r="I349" s="55"/>
      <c r="J349" s="55"/>
      <c r="K349" s="55"/>
      <c r="L349"/>
      <c r="M349"/>
    </row>
    <row r="350" spans="2:13" s="25" customFormat="1">
      <c r="B350"/>
      <c r="C350"/>
      <c r="D350"/>
      <c r="E350" s="3"/>
      <c r="F350" s="3"/>
      <c r="G350" s="55"/>
      <c r="H350" s="55"/>
      <c r="I350" s="55"/>
      <c r="J350" s="55"/>
      <c r="K350" s="55"/>
      <c r="L350"/>
      <c r="M350"/>
    </row>
    <row r="351" spans="2:13" s="25" customFormat="1">
      <c r="B351"/>
      <c r="C351"/>
      <c r="D351"/>
      <c r="E351" s="3"/>
      <c r="F351" s="3"/>
      <c r="G351" s="55"/>
      <c r="H351" s="55"/>
      <c r="I351" s="55"/>
      <c r="J351" s="55"/>
      <c r="K351" s="55"/>
      <c r="L351"/>
      <c r="M351"/>
    </row>
    <row r="352" spans="2:13" s="25" customFormat="1">
      <c r="B352"/>
      <c r="C352"/>
      <c r="D352"/>
      <c r="E352" s="3"/>
      <c r="F352" s="3"/>
      <c r="G352" s="55"/>
      <c r="H352" s="55"/>
      <c r="I352" s="55"/>
      <c r="J352" s="55"/>
      <c r="K352" s="55"/>
      <c r="L352"/>
      <c r="M352"/>
    </row>
    <row r="353" spans="2:13" s="25" customFormat="1">
      <c r="B353"/>
      <c r="C353"/>
      <c r="D353"/>
      <c r="E353" s="3"/>
      <c r="F353" s="3"/>
      <c r="G353" s="55"/>
      <c r="H353" s="55"/>
      <c r="I353" s="55"/>
      <c r="J353" s="55"/>
      <c r="K353" s="55"/>
      <c r="L353"/>
      <c r="M353"/>
    </row>
    <row r="354" spans="2:13" s="25" customFormat="1">
      <c r="B354"/>
      <c r="C354"/>
      <c r="D354"/>
      <c r="E354" s="3"/>
      <c r="F354" s="3"/>
      <c r="G354" s="55"/>
      <c r="H354" s="55"/>
      <c r="I354" s="55"/>
      <c r="J354" s="55"/>
      <c r="K354" s="55"/>
      <c r="L354"/>
      <c r="M354"/>
    </row>
    <row r="355" spans="2:13" s="25" customFormat="1">
      <c r="B355"/>
      <c r="C355"/>
      <c r="D355"/>
      <c r="E355" s="3"/>
      <c r="F355" s="3"/>
      <c r="G355" s="55"/>
      <c r="H355" s="55"/>
      <c r="I355" s="55"/>
      <c r="J355" s="55"/>
      <c r="K355" s="55"/>
      <c r="L355"/>
      <c r="M355"/>
    </row>
    <row r="356" spans="2:13" s="25" customFormat="1">
      <c r="B356" s="63"/>
      <c r="C356"/>
      <c r="D356"/>
      <c r="E356" s="3"/>
      <c r="F356" s="3"/>
      <c r="G356" s="55"/>
      <c r="H356" s="55"/>
      <c r="I356" s="55"/>
      <c r="J356" s="55"/>
      <c r="K356" s="55"/>
      <c r="L356"/>
      <c r="M356"/>
    </row>
    <row r="357" spans="2:13" s="25" customFormat="1">
      <c r="B357"/>
      <c r="C357"/>
      <c r="D357"/>
      <c r="E357" s="3"/>
      <c r="F357" s="3"/>
      <c r="G357" s="55"/>
      <c r="H357" s="55"/>
      <c r="I357" s="55"/>
      <c r="J357" s="55"/>
      <c r="K357" s="55"/>
      <c r="L357"/>
      <c r="M357"/>
    </row>
    <row r="358" spans="2:13" s="25" customFormat="1">
      <c r="B358"/>
      <c r="C358"/>
      <c r="D358"/>
      <c r="E358" s="3"/>
      <c r="F358" s="3"/>
      <c r="G358" s="55"/>
      <c r="H358" s="55"/>
      <c r="I358" s="55"/>
      <c r="J358" s="55"/>
      <c r="K358" s="55"/>
      <c r="L358"/>
      <c r="M358"/>
    </row>
    <row r="359" spans="2:13" s="25" customFormat="1">
      <c r="B359"/>
      <c r="C359"/>
      <c r="D359"/>
      <c r="E359" s="3"/>
      <c r="F359" s="3"/>
      <c r="G359" s="55"/>
      <c r="H359" s="55"/>
      <c r="I359" s="55"/>
      <c r="J359" s="55"/>
      <c r="K359" s="55"/>
      <c r="L359"/>
      <c r="M359"/>
    </row>
    <row r="360" spans="2:13" s="25" customFormat="1">
      <c r="B360"/>
      <c r="C360"/>
      <c r="D360"/>
      <c r="E360" s="3"/>
      <c r="F360" s="3"/>
      <c r="G360" s="55"/>
      <c r="H360" s="55"/>
      <c r="I360" s="55"/>
      <c r="J360" s="55"/>
      <c r="K360" s="55"/>
      <c r="L360"/>
      <c r="M360"/>
    </row>
    <row r="361" spans="2:13" s="25" customFormat="1">
      <c r="B361"/>
      <c r="C361"/>
      <c r="D361"/>
      <c r="E361" s="3"/>
      <c r="F361" s="3"/>
      <c r="G361" s="55"/>
      <c r="H361" s="55"/>
      <c r="I361" s="55"/>
      <c r="J361" s="55"/>
      <c r="K361" s="55"/>
      <c r="L361"/>
      <c r="M361"/>
    </row>
    <row r="362" spans="2:13" s="25" customFormat="1">
      <c r="B362"/>
      <c r="C362"/>
      <c r="D362"/>
      <c r="E362" s="3"/>
      <c r="F362" s="3"/>
      <c r="G362" s="55"/>
      <c r="H362" s="55"/>
      <c r="I362" s="55"/>
      <c r="J362" s="55"/>
      <c r="K362" s="55"/>
      <c r="L362"/>
      <c r="M362"/>
    </row>
    <row r="363" spans="2:13" s="25" customFormat="1">
      <c r="B363"/>
      <c r="C363"/>
      <c r="D363"/>
      <c r="E363" s="3"/>
      <c r="F363" s="3"/>
      <c r="G363" s="55"/>
      <c r="H363" s="55"/>
      <c r="I363" s="55"/>
      <c r="J363" s="55"/>
      <c r="K363" s="55"/>
      <c r="L363"/>
      <c r="M363"/>
    </row>
    <row r="364" spans="2:13" s="25" customFormat="1">
      <c r="B364"/>
      <c r="C364"/>
      <c r="D364"/>
      <c r="E364" s="3"/>
      <c r="F364" s="3"/>
      <c r="G364" s="55"/>
      <c r="H364" s="55"/>
      <c r="I364" s="55"/>
      <c r="J364" s="55"/>
      <c r="K364" s="55"/>
      <c r="L364"/>
      <c r="M364"/>
    </row>
    <row r="365" spans="2:13" s="25" customFormat="1">
      <c r="B365"/>
      <c r="C365"/>
      <c r="D365"/>
      <c r="E365" s="3"/>
      <c r="F365" s="3"/>
      <c r="G365" s="55"/>
      <c r="H365" s="55"/>
      <c r="I365" s="55"/>
      <c r="J365" s="55"/>
      <c r="K365" s="55"/>
      <c r="L365"/>
      <c r="M365"/>
    </row>
    <row r="366" spans="2:13" s="25" customFormat="1">
      <c r="B366"/>
      <c r="C366"/>
      <c r="D366"/>
      <c r="E366" s="3"/>
      <c r="F366" s="3"/>
      <c r="G366" s="55"/>
      <c r="H366" s="55"/>
      <c r="I366" s="55"/>
      <c r="J366" s="55"/>
      <c r="K366" s="55"/>
      <c r="L366"/>
      <c r="M366"/>
    </row>
    <row r="367" spans="2:13" s="25" customFormat="1">
      <c r="E367" s="3"/>
      <c r="F367" s="3"/>
      <c r="G367" s="55"/>
      <c r="H367" s="55"/>
      <c r="I367" s="55"/>
      <c r="J367" s="55"/>
      <c r="K367" s="55"/>
      <c r="L367"/>
      <c r="M367"/>
    </row>
    <row r="368" spans="2:13" s="25" customFormat="1">
      <c r="B368"/>
      <c r="C368"/>
      <c r="D368"/>
      <c r="E368" s="3"/>
      <c r="F368" s="3"/>
      <c r="G368" s="55"/>
      <c r="H368" s="55"/>
      <c r="I368" s="55"/>
      <c r="J368" s="55"/>
      <c r="K368" s="55"/>
      <c r="L368"/>
      <c r="M368"/>
    </row>
    <row r="369" spans="2:13" s="25" customFormat="1">
      <c r="B369"/>
      <c r="C369"/>
      <c r="D369"/>
      <c r="E369" s="3"/>
      <c r="F369" s="3"/>
      <c r="G369" s="55"/>
      <c r="H369" s="55"/>
      <c r="I369" s="55"/>
      <c r="J369" s="55"/>
      <c r="K369" s="55"/>
      <c r="L369"/>
      <c r="M369"/>
    </row>
    <row r="370" spans="2:13" s="25" customFormat="1">
      <c r="B370"/>
      <c r="C370"/>
      <c r="D370"/>
      <c r="E370" s="3"/>
      <c r="F370" s="3"/>
      <c r="G370" s="55"/>
      <c r="H370" s="55"/>
      <c r="I370" s="55"/>
      <c r="J370" s="55"/>
      <c r="K370" s="55"/>
      <c r="L370"/>
      <c r="M370"/>
    </row>
    <row r="371" spans="2:13" s="25" customFormat="1">
      <c r="B371"/>
      <c r="C371"/>
      <c r="D371"/>
      <c r="E371" s="3"/>
      <c r="F371" s="3"/>
      <c r="G371" s="55"/>
      <c r="H371" s="55"/>
      <c r="I371" s="55"/>
      <c r="J371" s="55"/>
      <c r="K371" s="55"/>
      <c r="L371"/>
      <c r="M371"/>
    </row>
    <row r="372" spans="2:13" s="25" customFormat="1">
      <c r="B372"/>
      <c r="C372"/>
      <c r="D372"/>
      <c r="E372" s="3"/>
      <c r="F372" s="3"/>
      <c r="G372" s="55"/>
      <c r="H372" s="55"/>
      <c r="I372" s="55"/>
      <c r="J372" s="55"/>
      <c r="K372" s="55"/>
      <c r="L372"/>
      <c r="M372"/>
    </row>
    <row r="373" spans="2:13" s="25" customFormat="1">
      <c r="B373"/>
      <c r="C373"/>
      <c r="D373"/>
      <c r="E373" s="3"/>
      <c r="F373" s="3"/>
      <c r="G373" s="55"/>
      <c r="H373" s="55"/>
      <c r="I373" s="55"/>
      <c r="J373" s="55"/>
      <c r="K373" s="55"/>
      <c r="L373"/>
      <c r="M373"/>
    </row>
    <row r="374" spans="2:13" s="25" customFormat="1">
      <c r="B374"/>
      <c r="C374"/>
      <c r="D374"/>
      <c r="E374" s="3"/>
      <c r="F374" s="3"/>
      <c r="G374" s="55"/>
      <c r="H374" s="55"/>
      <c r="I374" s="55"/>
      <c r="J374" s="55"/>
      <c r="K374" s="55"/>
      <c r="L374"/>
      <c r="M374"/>
    </row>
    <row r="375" spans="2:13" s="25" customFormat="1">
      <c r="B375"/>
      <c r="C375"/>
      <c r="D375"/>
      <c r="E375" s="3"/>
      <c r="F375" s="3"/>
      <c r="G375" s="55"/>
      <c r="H375" s="55"/>
      <c r="I375" s="55"/>
      <c r="J375" s="55"/>
      <c r="K375" s="55"/>
      <c r="L375"/>
      <c r="M375"/>
    </row>
    <row r="376" spans="2:13" s="25" customFormat="1">
      <c r="B376"/>
      <c r="C376"/>
      <c r="D376"/>
      <c r="E376" s="3"/>
      <c r="F376" s="3"/>
      <c r="G376" s="55"/>
      <c r="H376" s="55"/>
      <c r="I376" s="55"/>
      <c r="J376" s="55"/>
      <c r="K376" s="55"/>
      <c r="L376"/>
      <c r="M376"/>
    </row>
    <row r="377" spans="2:13" s="25" customFormat="1">
      <c r="B377"/>
      <c r="C377"/>
      <c r="D377"/>
      <c r="E377" s="3"/>
      <c r="F377" s="3"/>
      <c r="G377" s="55"/>
      <c r="H377" s="55"/>
      <c r="I377" s="55"/>
      <c r="J377" s="55"/>
      <c r="K377" s="55"/>
      <c r="L377"/>
      <c r="M377"/>
    </row>
    <row r="378" spans="2:13" s="25" customFormat="1">
      <c r="B378"/>
      <c r="C378"/>
      <c r="D378"/>
      <c r="E378" s="3"/>
      <c r="F378" s="3"/>
      <c r="G378" s="55"/>
      <c r="H378" s="55"/>
      <c r="I378" s="55"/>
      <c r="J378" s="55"/>
      <c r="K378" s="55"/>
      <c r="L378"/>
      <c r="M378"/>
    </row>
    <row r="379" spans="2:13" s="25" customFormat="1">
      <c r="B379"/>
      <c r="C379"/>
      <c r="D379"/>
      <c r="E379" s="3"/>
      <c r="F379" s="3"/>
      <c r="G379" s="55"/>
      <c r="H379" s="55"/>
      <c r="I379" s="55"/>
      <c r="J379" s="55"/>
      <c r="K379" s="55"/>
      <c r="L379" s="3"/>
      <c r="M379"/>
    </row>
    <row r="380" spans="2:13" s="25" customFormat="1">
      <c r="B380"/>
      <c r="C380"/>
      <c r="D380"/>
      <c r="E380" s="3"/>
      <c r="F380" s="3"/>
      <c r="G380" s="55"/>
      <c r="H380" s="55"/>
      <c r="I380" s="55"/>
      <c r="J380" s="55"/>
      <c r="K380" s="55"/>
      <c r="L380" s="3"/>
      <c r="M380"/>
    </row>
    <row r="381" spans="2:13" s="25" customFormat="1">
      <c r="B381"/>
      <c r="C381"/>
      <c r="D381"/>
      <c r="E381" s="3"/>
      <c r="F381" s="3"/>
      <c r="G381" s="55"/>
      <c r="H381" s="55"/>
      <c r="I381" s="55"/>
      <c r="J381" s="55"/>
      <c r="K381" s="55"/>
      <c r="L381"/>
      <c r="M381"/>
    </row>
    <row r="382" spans="2:13" s="25" customFormat="1">
      <c r="B382"/>
      <c r="C382"/>
      <c r="D382"/>
      <c r="E382" s="3"/>
      <c r="F382" s="3"/>
      <c r="G382" s="55"/>
      <c r="H382" s="55"/>
      <c r="I382" s="55"/>
      <c r="J382" s="55"/>
      <c r="K382" s="55"/>
      <c r="L382"/>
      <c r="M382"/>
    </row>
    <row r="383" spans="2:13" s="25" customFormat="1">
      <c r="B383"/>
      <c r="C383"/>
      <c r="D383"/>
      <c r="E383" s="3"/>
      <c r="F383" s="3"/>
      <c r="G383" s="55"/>
      <c r="H383" s="55"/>
      <c r="I383" s="55"/>
      <c r="J383" s="55"/>
      <c r="K383" s="55"/>
      <c r="L383"/>
      <c r="M383"/>
    </row>
    <row r="384" spans="2:13" s="25" customFormat="1">
      <c r="B384"/>
      <c r="C384"/>
      <c r="D384"/>
      <c r="E384" s="3"/>
      <c r="F384" s="3"/>
      <c r="G384" s="55"/>
      <c r="H384" s="55"/>
      <c r="I384" s="55"/>
      <c r="J384" s="55"/>
      <c r="K384" s="55"/>
      <c r="L384"/>
      <c r="M384"/>
    </row>
    <row r="385" spans="2:13" s="25" customFormat="1">
      <c r="B385"/>
      <c r="C385"/>
      <c r="D385"/>
      <c r="E385" s="3"/>
      <c r="F385" s="3"/>
      <c r="G385" s="55"/>
      <c r="H385" s="55"/>
      <c r="I385" s="55"/>
      <c r="J385" s="55"/>
      <c r="K385" s="55"/>
      <c r="L385"/>
      <c r="M385"/>
    </row>
    <row r="386" spans="2:13" s="25" customFormat="1">
      <c r="B386"/>
      <c r="C386"/>
      <c r="D386"/>
      <c r="E386" s="3"/>
      <c r="F386" s="3"/>
      <c r="G386" s="55"/>
      <c r="H386" s="55"/>
      <c r="I386" s="55"/>
      <c r="J386" s="55"/>
      <c r="K386" s="55"/>
      <c r="L386"/>
      <c r="M386"/>
    </row>
    <row r="387" spans="2:13" s="25" customFormat="1">
      <c r="B387"/>
      <c r="C387"/>
      <c r="D387"/>
      <c r="E387" s="3"/>
      <c r="F387" s="3"/>
      <c r="G387" s="55"/>
      <c r="H387" s="55"/>
      <c r="I387" s="55"/>
      <c r="J387" s="55"/>
      <c r="K387" s="55"/>
      <c r="L387"/>
      <c r="M387"/>
    </row>
    <row r="388" spans="2:13" s="25" customFormat="1">
      <c r="B388"/>
      <c r="C388"/>
      <c r="D388"/>
      <c r="E388" s="3"/>
      <c r="F388" s="3"/>
      <c r="G388" s="55"/>
      <c r="H388" s="55"/>
      <c r="I388" s="55"/>
      <c r="J388" s="55"/>
      <c r="K388" s="55"/>
      <c r="L388"/>
      <c r="M388"/>
    </row>
    <row r="389" spans="2:13" s="25" customFormat="1">
      <c r="B389"/>
      <c r="C389"/>
      <c r="D389"/>
      <c r="E389" s="3"/>
      <c r="F389" s="3"/>
      <c r="G389" s="55"/>
      <c r="H389" s="55"/>
      <c r="I389" s="55"/>
      <c r="J389" s="55"/>
      <c r="K389" s="55"/>
      <c r="L389"/>
      <c r="M389"/>
    </row>
    <row r="390" spans="2:13" s="25" customFormat="1">
      <c r="B390"/>
      <c r="C390"/>
      <c r="D390"/>
      <c r="E390" s="3"/>
      <c r="F390" s="3"/>
      <c r="G390" s="55"/>
      <c r="H390" s="55"/>
      <c r="I390" s="55"/>
      <c r="J390" s="55"/>
      <c r="K390" s="55"/>
      <c r="L390"/>
      <c r="M390"/>
    </row>
    <row r="391" spans="2:13" s="25" customFormat="1">
      <c r="B391"/>
      <c r="C391"/>
      <c r="D391"/>
      <c r="E391" s="3"/>
      <c r="F391" s="3"/>
      <c r="G391" s="55"/>
      <c r="H391" s="55"/>
      <c r="I391" s="55"/>
      <c r="J391" s="55"/>
      <c r="K391" s="55"/>
      <c r="L391"/>
      <c r="M391"/>
    </row>
    <row r="392" spans="2:13" s="25" customFormat="1">
      <c r="B392"/>
      <c r="C392"/>
      <c r="D392"/>
      <c r="E392" s="3"/>
      <c r="F392" s="3"/>
      <c r="G392" s="55"/>
      <c r="H392" s="55"/>
      <c r="I392" s="55"/>
      <c r="J392" s="55"/>
      <c r="K392" s="55"/>
      <c r="L392"/>
      <c r="M392"/>
    </row>
    <row r="393" spans="2:13" s="25" customFormat="1">
      <c r="B393"/>
      <c r="C393"/>
      <c r="D393"/>
      <c r="E393" s="3"/>
      <c r="F393" s="3"/>
      <c r="G393" s="55"/>
      <c r="H393" s="55"/>
      <c r="I393" s="55"/>
      <c r="J393" s="55"/>
      <c r="K393" s="55"/>
      <c r="L393"/>
      <c r="M393"/>
    </row>
    <row r="394" spans="2:13" s="25" customFormat="1">
      <c r="B394"/>
      <c r="C394"/>
      <c r="D394"/>
      <c r="E394" s="3"/>
      <c r="F394" s="3"/>
      <c r="G394" s="55"/>
      <c r="H394" s="55"/>
      <c r="I394" s="55"/>
      <c r="J394" s="55"/>
      <c r="K394" s="55"/>
      <c r="L394"/>
      <c r="M394"/>
    </row>
    <row r="395" spans="2:13" s="25" customFormat="1">
      <c r="B395"/>
      <c r="C395"/>
      <c r="D395"/>
      <c r="E395" s="3"/>
      <c r="F395" s="3"/>
      <c r="G395" s="55"/>
      <c r="H395" s="55"/>
      <c r="I395" s="55"/>
      <c r="J395" s="55"/>
      <c r="K395" s="55"/>
      <c r="L395"/>
      <c r="M395"/>
    </row>
    <row r="396" spans="2:13" s="25" customFormat="1">
      <c r="B396"/>
      <c r="C396"/>
      <c r="D396"/>
      <c r="E396" s="3"/>
      <c r="F396" s="3"/>
      <c r="G396" s="55"/>
      <c r="H396" s="55"/>
      <c r="I396" s="55"/>
      <c r="J396" s="55"/>
      <c r="K396" s="55"/>
      <c r="L396"/>
      <c r="M396"/>
    </row>
    <row r="397" spans="2:13" s="25" customFormat="1">
      <c r="B397"/>
      <c r="C397"/>
      <c r="D397"/>
      <c r="E397" s="3"/>
      <c r="F397" s="3"/>
      <c r="G397" s="55"/>
      <c r="H397" s="55"/>
      <c r="I397" s="55"/>
      <c r="J397" s="55"/>
      <c r="K397" s="55"/>
      <c r="L397"/>
      <c r="M397"/>
    </row>
    <row r="398" spans="2:13" s="25" customFormat="1">
      <c r="B398"/>
      <c r="C398"/>
      <c r="D398"/>
      <c r="E398" s="3"/>
      <c r="F398" s="3"/>
      <c r="G398" s="55"/>
      <c r="H398" s="55"/>
      <c r="I398" s="55"/>
      <c r="J398" s="55"/>
      <c r="K398" s="55"/>
      <c r="L398"/>
      <c r="M398"/>
    </row>
    <row r="399" spans="2:13" s="25" customFormat="1">
      <c r="B399"/>
      <c r="C399"/>
      <c r="D399"/>
      <c r="E399" s="3"/>
      <c r="F399" s="3"/>
      <c r="G399" s="55"/>
      <c r="H399" s="55"/>
      <c r="I399" s="55"/>
      <c r="J399" s="55"/>
      <c r="K399" s="55"/>
      <c r="L399"/>
      <c r="M399"/>
    </row>
    <row r="400" spans="2:13" s="25" customFormat="1">
      <c r="B400"/>
      <c r="C400"/>
      <c r="D400"/>
      <c r="E400" s="3"/>
      <c r="F400" s="3"/>
      <c r="G400" s="55"/>
      <c r="H400" s="55"/>
      <c r="I400" s="55"/>
      <c r="J400" s="55"/>
      <c r="K400" s="55"/>
      <c r="L400"/>
      <c r="M400"/>
    </row>
    <row r="401" spans="2:13" s="25" customFormat="1">
      <c r="B401"/>
      <c r="C401"/>
      <c r="D401"/>
      <c r="E401" s="3"/>
      <c r="F401" s="3"/>
      <c r="G401" s="55"/>
      <c r="H401" s="55"/>
      <c r="I401" s="55"/>
      <c r="J401" s="55"/>
      <c r="K401" s="55"/>
      <c r="L401"/>
      <c r="M401"/>
    </row>
    <row r="402" spans="2:13" s="25" customFormat="1">
      <c r="B402"/>
      <c r="C402"/>
      <c r="D402"/>
      <c r="E402" s="3"/>
      <c r="F402" s="3"/>
      <c r="G402" s="55"/>
      <c r="H402" s="55"/>
      <c r="I402" s="55"/>
      <c r="J402" s="55"/>
      <c r="K402" s="55"/>
      <c r="L402"/>
      <c r="M402"/>
    </row>
    <row r="403" spans="2:13" s="25" customFormat="1">
      <c r="E403" s="3"/>
      <c r="F403" s="3"/>
      <c r="G403" s="55"/>
      <c r="H403" s="55"/>
      <c r="I403" s="55"/>
      <c r="J403" s="55"/>
      <c r="K403" s="55"/>
      <c r="L403"/>
      <c r="M403"/>
    </row>
    <row r="404" spans="2:13" s="25" customFormat="1">
      <c r="E404" s="3"/>
      <c r="F404" s="3"/>
      <c r="G404" s="55"/>
      <c r="H404" s="55"/>
      <c r="I404" s="55"/>
      <c r="J404" s="55"/>
      <c r="K404" s="55"/>
      <c r="L404"/>
      <c r="M404"/>
    </row>
    <row r="405" spans="2:13" s="25" customFormat="1">
      <c r="E405" s="3"/>
      <c r="F405" s="3"/>
      <c r="G405" s="55"/>
      <c r="H405" s="55"/>
      <c r="I405" s="55"/>
      <c r="J405" s="55"/>
      <c r="K405" s="55"/>
      <c r="L405"/>
      <c r="M405"/>
    </row>
    <row r="406" spans="2:13" s="25" customFormat="1">
      <c r="E406" s="3"/>
      <c r="F406" s="3"/>
      <c r="G406" s="55"/>
      <c r="H406" s="55"/>
      <c r="I406" s="55"/>
      <c r="J406" s="55"/>
      <c r="K406" s="55"/>
      <c r="L406"/>
      <c r="M406"/>
    </row>
    <row r="407" spans="2:13" s="25" customFormat="1">
      <c r="E407" s="3"/>
      <c r="F407" s="3"/>
      <c r="G407" s="55"/>
      <c r="H407" s="55"/>
      <c r="I407" s="55"/>
      <c r="J407" s="55"/>
      <c r="K407" s="55"/>
      <c r="L407"/>
      <c r="M407"/>
    </row>
    <row r="408" spans="2:13" s="25" customFormat="1">
      <c r="E408" s="3"/>
      <c r="F408" s="3"/>
      <c r="G408" s="55"/>
      <c r="H408" s="55"/>
      <c r="I408" s="55"/>
      <c r="J408" s="55"/>
      <c r="K408" s="55"/>
      <c r="L408"/>
      <c r="M408"/>
    </row>
    <row r="409" spans="2:13" s="25" customFormat="1">
      <c r="E409" s="3"/>
      <c r="F409" s="3"/>
      <c r="G409" s="55"/>
      <c r="H409" s="55"/>
      <c r="I409" s="55"/>
      <c r="J409" s="55"/>
      <c r="K409" s="55"/>
      <c r="L409"/>
      <c r="M409"/>
    </row>
    <row r="410" spans="2:13" s="25" customFormat="1">
      <c r="E410" s="3"/>
      <c r="F410" s="3"/>
      <c r="G410" s="55"/>
      <c r="H410" s="55"/>
      <c r="I410" s="55"/>
      <c r="J410" s="55"/>
      <c r="K410" s="55"/>
      <c r="L410"/>
      <c r="M410"/>
    </row>
    <row r="411" spans="2:13" s="25" customFormat="1">
      <c r="E411" s="3"/>
      <c r="F411" s="3"/>
      <c r="G411" s="55"/>
      <c r="H411" s="55"/>
      <c r="I411" s="55"/>
      <c r="J411" s="55"/>
      <c r="K411" s="55"/>
      <c r="L411"/>
      <c r="M411"/>
    </row>
    <row r="412" spans="2:13" s="25" customFormat="1">
      <c r="E412" s="3"/>
      <c r="F412" s="3"/>
      <c r="G412" s="55"/>
      <c r="H412" s="55"/>
      <c r="I412" s="55"/>
      <c r="J412" s="55"/>
      <c r="K412" s="55"/>
      <c r="L412"/>
      <c r="M412"/>
    </row>
    <row r="413" spans="2:13" s="25" customFormat="1">
      <c r="E413" s="3"/>
      <c r="F413" s="3"/>
      <c r="G413" s="55"/>
      <c r="H413" s="55"/>
      <c r="I413" s="55"/>
      <c r="J413" s="55"/>
      <c r="K413" s="55"/>
      <c r="L413" s="3"/>
      <c r="M413"/>
    </row>
    <row r="414" spans="2:13" s="25" customFormat="1">
      <c r="E414" s="3"/>
      <c r="F414" s="3"/>
      <c r="G414" s="55"/>
      <c r="H414" s="55"/>
      <c r="I414" s="55"/>
      <c r="J414" s="55"/>
      <c r="K414" s="55"/>
      <c r="L414"/>
      <c r="M414"/>
    </row>
    <row r="415" spans="2:13" s="25" customFormat="1">
      <c r="E415" s="3"/>
      <c r="F415" s="3"/>
      <c r="G415" s="55"/>
      <c r="H415" s="55"/>
      <c r="I415" s="55"/>
      <c r="J415" s="55"/>
      <c r="K415" s="55"/>
      <c r="L415"/>
      <c r="M415"/>
    </row>
    <row r="416" spans="2:13" s="25" customFormat="1">
      <c r="E416" s="3"/>
      <c r="F416" s="3"/>
      <c r="G416" s="55"/>
      <c r="H416" s="55"/>
      <c r="I416" s="55"/>
      <c r="J416" s="55"/>
      <c r="K416" s="55"/>
      <c r="L416"/>
      <c r="M416"/>
    </row>
    <row r="417" spans="5:13" s="25" customFormat="1">
      <c r="E417" s="3"/>
      <c r="F417" s="3"/>
      <c r="G417" s="55"/>
      <c r="H417" s="55"/>
      <c r="I417" s="55"/>
      <c r="J417" s="55"/>
      <c r="K417" s="55"/>
      <c r="L417"/>
      <c r="M417"/>
    </row>
    <row r="418" spans="5:13" s="25" customFormat="1">
      <c r="E418" s="3"/>
      <c r="F418" s="3"/>
      <c r="G418" s="55"/>
      <c r="H418" s="55"/>
      <c r="I418" s="55"/>
      <c r="J418" s="55"/>
      <c r="K418" s="55"/>
      <c r="L418"/>
      <c r="M418"/>
    </row>
    <row r="419" spans="5:13" s="25" customFormat="1">
      <c r="E419" s="3"/>
      <c r="F419" s="3"/>
      <c r="G419" s="55"/>
      <c r="H419" s="55"/>
      <c r="I419" s="55"/>
      <c r="J419" s="55"/>
      <c r="K419" s="55"/>
      <c r="L419" s="3"/>
      <c r="M419"/>
    </row>
    <row r="420" spans="5:13" s="25" customFormat="1">
      <c r="E420" s="3"/>
      <c r="F420" s="3"/>
      <c r="G420" s="55"/>
      <c r="H420" s="55"/>
      <c r="I420" s="55"/>
      <c r="J420" s="55"/>
      <c r="K420" s="55"/>
      <c r="L420"/>
      <c r="M420"/>
    </row>
    <row r="421" spans="5:13" s="25" customFormat="1">
      <c r="E421" s="3"/>
      <c r="F421" s="3"/>
      <c r="G421" s="55"/>
      <c r="H421" s="55"/>
      <c r="I421" s="55"/>
      <c r="J421" s="55"/>
      <c r="K421" s="55"/>
      <c r="L421"/>
      <c r="M421"/>
    </row>
    <row r="422" spans="5:13" s="25" customFormat="1">
      <c r="E422" s="3"/>
      <c r="F422" s="3"/>
      <c r="G422" s="55"/>
      <c r="H422" s="55"/>
      <c r="I422" s="55"/>
      <c r="J422" s="55"/>
      <c r="K422" s="55"/>
      <c r="L422"/>
      <c r="M422"/>
    </row>
    <row r="423" spans="5:13" s="25" customFormat="1">
      <c r="E423" s="3"/>
      <c r="F423" s="3"/>
      <c r="G423" s="55"/>
      <c r="H423" s="55"/>
      <c r="I423" s="55"/>
      <c r="J423" s="55"/>
      <c r="K423" s="55"/>
      <c r="L423"/>
      <c r="M423"/>
    </row>
    <row r="424" spans="5:13" s="25" customFormat="1">
      <c r="E424" s="3"/>
      <c r="F424" s="3"/>
      <c r="G424" s="55"/>
      <c r="H424" s="55"/>
      <c r="I424" s="55"/>
      <c r="J424" s="55"/>
      <c r="K424" s="55"/>
      <c r="L424"/>
      <c r="M424"/>
    </row>
    <row r="425" spans="5:13" s="25" customFormat="1">
      <c r="E425" s="3"/>
      <c r="F425" s="3"/>
      <c r="G425" s="55"/>
      <c r="H425" s="55"/>
      <c r="I425" s="55"/>
      <c r="J425" s="55"/>
      <c r="K425" s="55"/>
      <c r="L425"/>
      <c r="M425"/>
    </row>
    <row r="426" spans="5:13" s="25" customFormat="1">
      <c r="E426" s="3"/>
      <c r="F426" s="3"/>
      <c r="G426" s="55"/>
      <c r="H426" s="55"/>
      <c r="I426" s="55"/>
      <c r="J426" s="55"/>
      <c r="K426" s="55"/>
      <c r="L426"/>
      <c r="M426"/>
    </row>
    <row r="427" spans="5:13" s="25" customFormat="1">
      <c r="E427" s="3"/>
      <c r="F427" s="3"/>
      <c r="G427" s="55"/>
      <c r="H427" s="55"/>
      <c r="I427" s="55"/>
      <c r="J427" s="55"/>
      <c r="K427" s="55"/>
      <c r="L427"/>
      <c r="M427"/>
    </row>
    <row r="428" spans="5:13" s="25" customFormat="1">
      <c r="E428" s="3"/>
      <c r="F428" s="3"/>
      <c r="G428" s="55"/>
      <c r="H428" s="55"/>
      <c r="I428" s="55"/>
      <c r="J428" s="55"/>
      <c r="K428" s="55"/>
      <c r="L428"/>
      <c r="M428"/>
    </row>
    <row r="429" spans="5:13" s="25" customFormat="1">
      <c r="E429" s="3"/>
      <c r="F429" s="3"/>
      <c r="G429" s="55"/>
      <c r="H429" s="55"/>
      <c r="I429" s="55"/>
      <c r="J429" s="55"/>
      <c r="K429" s="55"/>
      <c r="L429"/>
      <c r="M429"/>
    </row>
    <row r="430" spans="5:13" s="25" customFormat="1">
      <c r="E430" s="3"/>
      <c r="F430" s="3"/>
      <c r="G430" s="55"/>
      <c r="H430" s="55"/>
      <c r="I430" s="55"/>
      <c r="J430" s="55"/>
      <c r="K430" s="55"/>
      <c r="L430" s="3"/>
      <c r="M430"/>
    </row>
    <row r="431" spans="5:13" s="25" customFormat="1">
      <c r="E431" s="3"/>
      <c r="F431" s="3"/>
      <c r="G431" s="55"/>
      <c r="H431" s="55"/>
      <c r="I431" s="55"/>
      <c r="J431" s="55"/>
      <c r="K431" s="55"/>
      <c r="L431" s="3"/>
      <c r="M431"/>
    </row>
    <row r="432" spans="5:13" s="25" customFormat="1">
      <c r="E432" s="3"/>
      <c r="F432" s="3"/>
      <c r="G432" s="55"/>
      <c r="H432" s="55"/>
      <c r="I432" s="55"/>
      <c r="J432" s="55"/>
      <c r="K432" s="55"/>
      <c r="L432"/>
      <c r="M432"/>
    </row>
    <row r="433" spans="5:13" s="25" customFormat="1">
      <c r="E433" s="3"/>
      <c r="F433" s="3"/>
      <c r="G433" s="55"/>
      <c r="H433" s="55"/>
      <c r="I433" s="55"/>
      <c r="J433" s="55"/>
      <c r="K433" s="55"/>
      <c r="L433" s="3"/>
      <c r="M433"/>
    </row>
    <row r="434" spans="5:13" s="25" customFormat="1">
      <c r="E434" s="3"/>
      <c r="F434" s="3"/>
      <c r="G434" s="55"/>
      <c r="H434" s="55"/>
      <c r="I434" s="55"/>
      <c r="J434" s="55"/>
      <c r="K434" s="55"/>
      <c r="L434" s="3"/>
      <c r="M434"/>
    </row>
    <row r="435" spans="5:13" s="25" customFormat="1">
      <c r="E435" s="3"/>
      <c r="F435" s="3"/>
      <c r="G435" s="55"/>
      <c r="H435" s="55"/>
      <c r="I435" s="55"/>
      <c r="J435" s="55"/>
      <c r="K435" s="55"/>
      <c r="L435" s="3"/>
      <c r="M435"/>
    </row>
    <row r="436" spans="5:13" s="25" customFormat="1">
      <c r="E436" s="3"/>
      <c r="F436" s="3"/>
      <c r="G436" s="55"/>
      <c r="H436" s="55"/>
      <c r="I436" s="55"/>
      <c r="J436" s="55"/>
      <c r="K436" s="55"/>
      <c r="L436"/>
      <c r="M436"/>
    </row>
    <row r="437" spans="5:13" s="25" customFormat="1">
      <c r="E437" s="3"/>
      <c r="F437" s="3"/>
      <c r="G437" s="55"/>
      <c r="H437" s="55"/>
      <c r="I437" s="55"/>
      <c r="J437" s="55"/>
      <c r="K437" s="55"/>
      <c r="L437"/>
      <c r="M437"/>
    </row>
    <row r="438" spans="5:13" s="25" customFormat="1">
      <c r="E438" s="3"/>
      <c r="F438" s="3"/>
      <c r="G438" s="55"/>
      <c r="H438" s="55"/>
      <c r="I438" s="55"/>
      <c r="J438" s="55"/>
      <c r="K438" s="55"/>
      <c r="L438" s="3"/>
      <c r="M438"/>
    </row>
    <row r="439" spans="5:13" s="25" customFormat="1">
      <c r="E439" s="3"/>
      <c r="F439" s="3"/>
      <c r="G439" s="55"/>
      <c r="H439" s="55"/>
      <c r="I439" s="55"/>
      <c r="J439" s="55"/>
      <c r="K439" s="55"/>
      <c r="L439"/>
      <c r="M439"/>
    </row>
    <row r="440" spans="5:13" s="25" customFormat="1">
      <c r="E440" s="3"/>
      <c r="F440" s="3"/>
      <c r="G440" s="55"/>
      <c r="H440" s="55"/>
      <c r="I440" s="55"/>
      <c r="J440" s="55"/>
      <c r="K440" s="55"/>
      <c r="L440"/>
      <c r="M440"/>
    </row>
    <row r="441" spans="5:13" s="25" customFormat="1">
      <c r="E441" s="3"/>
      <c r="F441" s="3"/>
      <c r="G441" s="55"/>
      <c r="H441" s="55"/>
      <c r="I441" s="55"/>
      <c r="J441" s="55"/>
      <c r="K441" s="55"/>
      <c r="L441"/>
      <c r="M441"/>
    </row>
    <row r="442" spans="5:13" s="25" customFormat="1">
      <c r="E442" s="3"/>
      <c r="F442" s="3"/>
      <c r="G442" s="55"/>
      <c r="H442" s="55"/>
      <c r="I442" s="55"/>
      <c r="J442" s="55"/>
      <c r="K442" s="55"/>
      <c r="L442"/>
      <c r="M442"/>
    </row>
    <row r="443" spans="5:13" s="25" customFormat="1">
      <c r="E443" s="3"/>
      <c r="F443" s="3"/>
      <c r="G443" s="55"/>
      <c r="H443" s="55"/>
      <c r="I443" s="55"/>
      <c r="J443" s="55"/>
      <c r="K443" s="55"/>
      <c r="L443"/>
      <c r="M443"/>
    </row>
    <row r="444" spans="5:13" s="25" customFormat="1">
      <c r="E444" s="3"/>
      <c r="F444" s="3"/>
      <c r="G444" s="55"/>
      <c r="H444" s="55"/>
      <c r="I444" s="55"/>
      <c r="J444" s="55"/>
      <c r="K444" s="55"/>
      <c r="L444"/>
      <c r="M444"/>
    </row>
    <row r="445" spans="5:13" s="25" customFormat="1">
      <c r="E445" s="3"/>
      <c r="F445" s="3"/>
      <c r="G445" s="55"/>
      <c r="H445" s="55"/>
      <c r="I445" s="55"/>
      <c r="J445" s="55"/>
      <c r="K445" s="55"/>
      <c r="L445"/>
      <c r="M445"/>
    </row>
    <row r="446" spans="5:13" s="25" customFormat="1">
      <c r="E446" s="3"/>
      <c r="F446" s="3"/>
      <c r="G446" s="55"/>
      <c r="H446" s="55"/>
      <c r="I446" s="55"/>
      <c r="J446" s="55"/>
      <c r="K446" s="55"/>
      <c r="L446"/>
      <c r="M446"/>
    </row>
    <row r="447" spans="5:13" s="25" customFormat="1">
      <c r="E447" s="3"/>
      <c r="F447" s="3"/>
      <c r="G447" s="55"/>
      <c r="H447" s="55"/>
      <c r="I447" s="55"/>
      <c r="J447" s="55"/>
      <c r="K447" s="55"/>
      <c r="L447"/>
      <c r="M447"/>
    </row>
    <row r="448" spans="5:13" s="25" customFormat="1">
      <c r="E448" s="3"/>
      <c r="F448" s="3"/>
      <c r="G448" s="55"/>
      <c r="H448" s="55"/>
      <c r="I448" s="55"/>
      <c r="J448" s="55"/>
      <c r="K448" s="55"/>
      <c r="L448"/>
      <c r="M448"/>
    </row>
    <row r="449" spans="2:13" s="25" customFormat="1">
      <c r="E449" s="3"/>
      <c r="F449" s="3"/>
      <c r="G449" s="55"/>
      <c r="H449" s="55"/>
      <c r="I449" s="55"/>
      <c r="J449" s="55"/>
      <c r="K449" s="55"/>
      <c r="L449"/>
      <c r="M449"/>
    </row>
    <row r="450" spans="2:13" s="25" customFormat="1">
      <c r="E450" s="3"/>
      <c r="F450" s="3"/>
      <c r="G450" s="55"/>
      <c r="H450" s="55"/>
      <c r="I450" s="55"/>
      <c r="J450" s="55"/>
      <c r="K450" s="55"/>
      <c r="L450"/>
      <c r="M450"/>
    </row>
    <row r="451" spans="2:13" s="25" customFormat="1">
      <c r="B451"/>
      <c r="C451"/>
      <c r="D451"/>
      <c r="E451" s="3"/>
      <c r="F451" s="3"/>
      <c r="G451" s="55"/>
      <c r="H451" s="55"/>
      <c r="I451" s="55"/>
      <c r="J451" s="55"/>
      <c r="K451" s="55"/>
      <c r="L451"/>
      <c r="M451"/>
    </row>
    <row r="452" spans="2:13" s="25" customFormat="1">
      <c r="B452"/>
      <c r="C452"/>
      <c r="D452"/>
      <c r="E452" s="3"/>
      <c r="F452" s="3"/>
      <c r="G452" s="55"/>
      <c r="H452" s="55"/>
      <c r="I452" s="55"/>
      <c r="J452" s="55"/>
      <c r="K452" s="55"/>
      <c r="L452"/>
      <c r="M452"/>
    </row>
    <row r="453" spans="2:13" s="25" customFormat="1">
      <c r="B453"/>
      <c r="C453"/>
      <c r="D453"/>
      <c r="E453" s="3"/>
      <c r="F453" s="3"/>
      <c r="G453" s="55"/>
      <c r="H453" s="55"/>
      <c r="I453" s="55"/>
      <c r="J453" s="55"/>
      <c r="K453" s="55"/>
      <c r="L453"/>
      <c r="M453"/>
    </row>
    <row r="454" spans="2:13" s="25" customFormat="1">
      <c r="E454" s="3"/>
      <c r="F454" s="3"/>
      <c r="G454" s="55"/>
      <c r="H454" s="55"/>
      <c r="I454" s="55"/>
      <c r="J454" s="55"/>
      <c r="K454" s="55"/>
      <c r="L454"/>
      <c r="M454"/>
    </row>
    <row r="455" spans="2:13" s="25" customFormat="1">
      <c r="E455" s="3"/>
      <c r="F455" s="3"/>
      <c r="G455" s="55"/>
      <c r="H455" s="55"/>
      <c r="I455" s="55"/>
      <c r="J455" s="55"/>
      <c r="K455" s="55"/>
      <c r="L455"/>
      <c r="M455"/>
    </row>
    <row r="456" spans="2:13" s="25" customFormat="1">
      <c r="E456" s="3"/>
      <c r="F456" s="3"/>
      <c r="G456" s="55"/>
      <c r="H456" s="55"/>
      <c r="I456" s="55"/>
      <c r="J456" s="55"/>
      <c r="K456" s="55"/>
      <c r="L456"/>
      <c r="M456"/>
    </row>
    <row r="457" spans="2:13" s="25" customFormat="1">
      <c r="E457" s="3"/>
      <c r="F457" s="3"/>
      <c r="G457" s="55"/>
      <c r="H457" s="55"/>
      <c r="I457" s="55"/>
      <c r="J457" s="55"/>
      <c r="K457" s="55"/>
      <c r="L457" s="3"/>
      <c r="M457"/>
    </row>
    <row r="458" spans="2:13" s="25" customFormat="1">
      <c r="E458" s="3"/>
      <c r="F458" s="3"/>
      <c r="G458" s="55"/>
      <c r="H458" s="55"/>
      <c r="I458" s="55"/>
      <c r="J458" s="55"/>
      <c r="K458" s="55"/>
      <c r="L458"/>
      <c r="M458"/>
    </row>
    <row r="459" spans="2:13" s="25" customFormat="1">
      <c r="E459" s="3"/>
      <c r="F459" s="3"/>
      <c r="G459" s="55"/>
      <c r="H459" s="55"/>
      <c r="I459" s="55"/>
      <c r="J459" s="55"/>
      <c r="K459" s="55"/>
      <c r="L459"/>
      <c r="M459"/>
    </row>
    <row r="460" spans="2:13" s="25" customFormat="1">
      <c r="E460" s="3"/>
      <c r="F460" s="3"/>
      <c r="G460" s="55"/>
      <c r="H460" s="55"/>
      <c r="I460" s="55"/>
      <c r="J460" s="55"/>
      <c r="K460" s="55"/>
      <c r="L460" s="3"/>
      <c r="M460"/>
    </row>
    <row r="461" spans="2:13" s="25" customFormat="1">
      <c r="E461" s="3"/>
      <c r="F461" s="3"/>
      <c r="G461" s="55"/>
      <c r="H461" s="55"/>
      <c r="I461" s="55"/>
      <c r="J461" s="55"/>
      <c r="K461" s="55"/>
      <c r="L461"/>
      <c r="M461"/>
    </row>
    <row r="462" spans="2:13" s="25" customFormat="1">
      <c r="E462" s="3"/>
      <c r="F462" s="3"/>
      <c r="G462" s="55"/>
      <c r="H462" s="55"/>
      <c r="I462" s="55"/>
      <c r="J462" s="55"/>
      <c r="K462" s="55"/>
      <c r="L462"/>
      <c r="M462"/>
    </row>
    <row r="463" spans="2:13" s="25" customFormat="1">
      <c r="E463" s="3"/>
      <c r="F463" s="3"/>
      <c r="G463" s="55"/>
      <c r="H463" s="55"/>
      <c r="I463" s="55"/>
      <c r="J463" s="55"/>
      <c r="K463" s="55"/>
      <c r="L463"/>
      <c r="M463"/>
    </row>
    <row r="464" spans="2:13" s="25" customFormat="1">
      <c r="B464"/>
      <c r="C464"/>
      <c r="D464"/>
      <c r="E464" s="3"/>
      <c r="F464" s="3"/>
      <c r="G464" s="55"/>
      <c r="H464" s="55"/>
      <c r="I464" s="55"/>
      <c r="J464" s="55"/>
      <c r="K464" s="55"/>
      <c r="L464"/>
      <c r="M464"/>
    </row>
    <row r="465" spans="2:13" s="25" customFormat="1">
      <c r="B465"/>
      <c r="C465"/>
      <c r="D465"/>
      <c r="E465" s="3"/>
      <c r="F465" s="3"/>
      <c r="G465" s="55"/>
      <c r="H465" s="55"/>
      <c r="I465" s="55"/>
      <c r="J465" s="55"/>
      <c r="K465" s="55"/>
      <c r="L465"/>
      <c r="M465"/>
    </row>
    <row r="466" spans="2:13" s="25" customFormat="1">
      <c r="B466"/>
      <c r="C466"/>
      <c r="D466"/>
      <c r="E466" s="3"/>
      <c r="F466" s="3"/>
      <c r="G466" s="55"/>
      <c r="H466" s="55"/>
      <c r="I466" s="55"/>
      <c r="J466" s="55"/>
      <c r="K466" s="55"/>
      <c r="L466"/>
      <c r="M466"/>
    </row>
    <row r="467" spans="2:13" s="25" customFormat="1">
      <c r="B467"/>
      <c r="C467"/>
      <c r="D467"/>
      <c r="E467" s="3"/>
      <c r="F467" s="3"/>
      <c r="G467" s="55"/>
      <c r="H467" s="55"/>
      <c r="I467" s="55"/>
      <c r="J467" s="55"/>
      <c r="K467" s="55"/>
      <c r="L467"/>
      <c r="M467"/>
    </row>
    <row r="468" spans="2:13" s="25" customFormat="1">
      <c r="B468"/>
      <c r="C468"/>
      <c r="D468"/>
      <c r="E468" s="3"/>
      <c r="F468" s="3"/>
      <c r="G468" s="55"/>
      <c r="H468" s="55"/>
      <c r="I468" s="55"/>
      <c r="J468" s="55"/>
      <c r="K468" s="55"/>
      <c r="L468"/>
      <c r="M468"/>
    </row>
    <row r="469" spans="2:13" s="25" customFormat="1">
      <c r="B469"/>
      <c r="C469"/>
      <c r="D469"/>
      <c r="E469" s="3"/>
      <c r="F469" s="3"/>
      <c r="G469" s="55"/>
      <c r="H469" s="55"/>
      <c r="I469" s="55"/>
      <c r="J469" s="55"/>
      <c r="K469" s="55"/>
      <c r="L469"/>
      <c r="M469"/>
    </row>
    <row r="470" spans="2:13" s="25" customFormat="1">
      <c r="B470"/>
      <c r="C470"/>
      <c r="D470"/>
      <c r="E470" s="3"/>
      <c r="F470" s="3"/>
      <c r="G470" s="55"/>
      <c r="H470" s="55"/>
      <c r="I470" s="55"/>
      <c r="J470" s="55"/>
      <c r="K470" s="55"/>
      <c r="L470"/>
      <c r="M470"/>
    </row>
    <row r="471" spans="2:13" s="25" customFormat="1">
      <c r="B471"/>
      <c r="C471"/>
      <c r="D471"/>
      <c r="E471" s="3"/>
      <c r="F471" s="3"/>
      <c r="G471" s="55"/>
      <c r="H471" s="55"/>
      <c r="I471" s="55"/>
      <c r="J471" s="55"/>
      <c r="K471" s="55"/>
      <c r="L471"/>
      <c r="M471"/>
    </row>
    <row r="472" spans="2:13" s="25" customFormat="1">
      <c r="B472"/>
      <c r="C472"/>
      <c r="D472"/>
      <c r="E472" s="3"/>
      <c r="F472" s="3"/>
      <c r="G472" s="55"/>
      <c r="H472" s="55"/>
      <c r="I472" s="55"/>
      <c r="J472" s="55"/>
      <c r="K472" s="55"/>
      <c r="L472"/>
      <c r="M472"/>
    </row>
    <row r="473" spans="2:13" s="25" customFormat="1">
      <c r="B473"/>
      <c r="C473"/>
      <c r="D473"/>
      <c r="E473" s="3"/>
      <c r="F473" s="3"/>
      <c r="G473" s="55"/>
      <c r="H473" s="55"/>
      <c r="I473" s="55"/>
      <c r="J473" s="55"/>
      <c r="K473" s="55"/>
      <c r="L473"/>
      <c r="M473"/>
    </row>
    <row r="474" spans="2:13" s="25" customFormat="1">
      <c r="B474"/>
      <c r="C474"/>
      <c r="D474"/>
      <c r="E474" s="3"/>
      <c r="F474" s="3"/>
      <c r="G474" s="55"/>
      <c r="H474" s="55"/>
      <c r="I474" s="55"/>
      <c r="J474" s="55"/>
      <c r="K474" s="55"/>
      <c r="L474" s="3"/>
      <c r="M474"/>
    </row>
    <row r="475" spans="2:13" s="25" customFormat="1">
      <c r="B475"/>
      <c r="C475"/>
      <c r="D475"/>
      <c r="E475" s="3"/>
      <c r="F475" s="3"/>
      <c r="G475" s="55"/>
      <c r="H475" s="55"/>
      <c r="I475" s="55"/>
      <c r="J475" s="55"/>
      <c r="K475" s="55"/>
      <c r="L475"/>
      <c r="M475"/>
    </row>
    <row r="476" spans="2:13" s="25" customFormat="1">
      <c r="B476"/>
      <c r="C476"/>
      <c r="D476"/>
      <c r="E476" s="3"/>
      <c r="F476" s="3"/>
      <c r="G476" s="55"/>
      <c r="H476" s="55"/>
      <c r="I476" s="55"/>
      <c r="J476" s="55"/>
      <c r="K476" s="55"/>
      <c r="L476"/>
      <c r="M476"/>
    </row>
    <row r="477" spans="2:13" s="25" customFormat="1">
      <c r="B477"/>
      <c r="C477"/>
      <c r="D477"/>
      <c r="E477" s="3"/>
      <c r="F477" s="3"/>
      <c r="G477" s="55"/>
      <c r="H477" s="55"/>
      <c r="I477" s="55"/>
      <c r="J477" s="55"/>
      <c r="K477" s="55"/>
      <c r="L477"/>
      <c r="M477"/>
    </row>
    <row r="478" spans="2:13" s="25" customFormat="1">
      <c r="B478"/>
      <c r="C478"/>
      <c r="D478"/>
      <c r="E478" s="3"/>
      <c r="F478" s="3"/>
      <c r="G478" s="55"/>
      <c r="H478" s="55"/>
      <c r="I478" s="55"/>
      <c r="J478" s="55"/>
      <c r="K478" s="55"/>
      <c r="L478"/>
      <c r="M478"/>
    </row>
    <row r="479" spans="2:13" s="25" customFormat="1">
      <c r="B479"/>
      <c r="C479"/>
      <c r="D479"/>
      <c r="E479" s="3"/>
      <c r="F479" s="3"/>
      <c r="G479" s="55"/>
      <c r="H479" s="55"/>
      <c r="I479" s="55"/>
      <c r="J479" s="55"/>
      <c r="K479" s="55"/>
      <c r="L479"/>
      <c r="M479"/>
    </row>
    <row r="480" spans="2:13" s="25" customFormat="1">
      <c r="B480"/>
      <c r="C480"/>
      <c r="D480"/>
      <c r="E480" s="3"/>
      <c r="F480" s="3"/>
      <c r="G480" s="55"/>
      <c r="H480" s="55"/>
      <c r="I480" s="55"/>
      <c r="J480" s="55"/>
      <c r="K480" s="55"/>
      <c r="L480"/>
      <c r="M480"/>
    </row>
    <row r="481" spans="2:13" s="25" customFormat="1">
      <c r="B481"/>
      <c r="C481"/>
      <c r="D481"/>
      <c r="E481" s="3"/>
      <c r="F481" s="3"/>
      <c r="G481" s="55"/>
      <c r="H481" s="55"/>
      <c r="I481" s="55"/>
      <c r="J481" s="55"/>
      <c r="K481" s="55"/>
      <c r="L481"/>
      <c r="M481"/>
    </row>
    <row r="482" spans="2:13" s="25" customFormat="1">
      <c r="B482"/>
      <c r="C482"/>
      <c r="D482"/>
      <c r="E482" s="3"/>
      <c r="F482" s="3"/>
      <c r="G482" s="55"/>
      <c r="H482" s="55"/>
      <c r="I482" s="55"/>
      <c r="J482" s="55"/>
      <c r="K482" s="55"/>
      <c r="L482"/>
      <c r="M482"/>
    </row>
    <row r="483" spans="2:13" s="25" customFormat="1">
      <c r="B483"/>
      <c r="C483"/>
      <c r="D483"/>
      <c r="E483" s="3"/>
      <c r="F483" s="3"/>
      <c r="G483" s="55"/>
      <c r="H483" s="55"/>
      <c r="I483" s="55"/>
      <c r="J483" s="55"/>
      <c r="K483" s="55"/>
      <c r="L483"/>
      <c r="M483"/>
    </row>
    <row r="484" spans="2:13" s="25" customFormat="1">
      <c r="B484"/>
      <c r="C484"/>
      <c r="D484"/>
      <c r="E484" s="3"/>
      <c r="F484" s="3"/>
      <c r="G484" s="55"/>
      <c r="H484" s="55"/>
      <c r="I484" s="55"/>
      <c r="J484" s="55"/>
      <c r="K484" s="55"/>
      <c r="L484"/>
      <c r="M484"/>
    </row>
    <row r="485" spans="2:13" s="25" customFormat="1">
      <c r="B485"/>
      <c r="C485"/>
      <c r="D485"/>
      <c r="E485" s="3"/>
      <c r="F485" s="3"/>
      <c r="G485" s="55"/>
      <c r="H485" s="55"/>
      <c r="I485" s="55"/>
      <c r="J485" s="55"/>
      <c r="K485" s="55"/>
      <c r="L485"/>
      <c r="M485"/>
    </row>
    <row r="486" spans="2:13" s="25" customFormat="1">
      <c r="B486"/>
      <c r="C486"/>
      <c r="D486"/>
      <c r="E486" s="3"/>
      <c r="F486" s="3"/>
      <c r="G486" s="55"/>
      <c r="H486" s="55"/>
      <c r="I486" s="55"/>
      <c r="J486" s="55"/>
      <c r="K486" s="55"/>
      <c r="L486"/>
      <c r="M486"/>
    </row>
    <row r="487" spans="2:13" s="25" customFormat="1">
      <c r="B487" s="63"/>
      <c r="C487"/>
      <c r="D487"/>
      <c r="E487" s="3"/>
      <c r="F487" s="3"/>
      <c r="G487" s="55"/>
      <c r="H487" s="55"/>
      <c r="I487" s="55"/>
      <c r="J487" s="55"/>
      <c r="K487" s="55"/>
      <c r="L487"/>
      <c r="M487"/>
    </row>
    <row r="488" spans="2:13" s="25" customFormat="1">
      <c r="B488" s="63"/>
      <c r="C488"/>
      <c r="D488"/>
      <c r="E488" s="3"/>
      <c r="F488" s="3"/>
      <c r="G488" s="55"/>
      <c r="H488" s="55"/>
      <c r="I488" s="55"/>
      <c r="J488" s="55"/>
      <c r="K488" s="55"/>
      <c r="L488"/>
      <c r="M488"/>
    </row>
    <row r="489" spans="2:13" s="25" customFormat="1">
      <c r="B489" s="63"/>
      <c r="C489"/>
      <c r="D489"/>
      <c r="E489" s="3"/>
      <c r="F489" s="3"/>
      <c r="G489" s="55"/>
      <c r="H489" s="55"/>
      <c r="I489" s="55"/>
      <c r="J489" s="55"/>
      <c r="K489" s="55"/>
      <c r="L489"/>
      <c r="M489"/>
    </row>
    <row r="490" spans="2:13" s="25" customFormat="1">
      <c r="B490" s="63"/>
      <c r="C490"/>
      <c r="D490"/>
      <c r="E490" s="3"/>
      <c r="F490" s="3"/>
      <c r="G490" s="55"/>
      <c r="H490" s="55"/>
      <c r="I490" s="55"/>
      <c r="J490" s="55"/>
      <c r="K490" s="55"/>
      <c r="L490"/>
      <c r="M490"/>
    </row>
    <row r="491" spans="2:13" s="25" customFormat="1">
      <c r="B491" s="63"/>
      <c r="C491"/>
      <c r="D491"/>
      <c r="E491" s="3"/>
      <c r="F491" s="3"/>
      <c r="G491" s="55"/>
      <c r="H491" s="55"/>
      <c r="I491" s="55"/>
      <c r="J491" s="55"/>
      <c r="K491" s="55"/>
      <c r="L491"/>
      <c r="M491"/>
    </row>
    <row r="492" spans="2:13" s="25" customFormat="1">
      <c r="B492" s="63"/>
      <c r="C492"/>
      <c r="D492"/>
      <c r="E492" s="3"/>
      <c r="F492" s="3"/>
      <c r="G492" s="55"/>
      <c r="H492" s="55"/>
      <c r="I492" s="55"/>
      <c r="J492" s="55"/>
      <c r="K492" s="55"/>
      <c r="L492"/>
      <c r="M492"/>
    </row>
    <row r="493" spans="2:13" s="25" customFormat="1">
      <c r="B493" s="63"/>
      <c r="C493"/>
      <c r="D493"/>
      <c r="E493" s="3"/>
      <c r="F493" s="3"/>
      <c r="G493" s="55" t="s">
        <v>782</v>
      </c>
      <c r="H493" s="55"/>
      <c r="I493" s="55"/>
      <c r="J493" s="55"/>
      <c r="K493" s="55"/>
      <c r="L493"/>
      <c r="M493"/>
    </row>
    <row r="494" spans="2:13" s="25" customFormat="1">
      <c r="B494" s="63"/>
      <c r="C494"/>
      <c r="D494"/>
      <c r="E494" s="3"/>
      <c r="F494" s="3"/>
      <c r="G494" s="55" t="s">
        <v>782</v>
      </c>
      <c r="H494" s="55"/>
      <c r="I494" s="55"/>
      <c r="J494" s="55"/>
      <c r="K494" s="55"/>
      <c r="L494"/>
      <c r="M494"/>
    </row>
    <row r="495" spans="2:13" s="25" customFormat="1">
      <c r="B495" s="63"/>
      <c r="C495"/>
      <c r="D495"/>
      <c r="E495" s="3"/>
      <c r="F495" s="3"/>
      <c r="G495" s="55" t="s">
        <v>782</v>
      </c>
      <c r="H495" s="55"/>
      <c r="I495" s="55"/>
      <c r="J495" s="55"/>
      <c r="K495" s="55"/>
      <c r="L495"/>
      <c r="M495"/>
    </row>
    <row r="496" spans="2:13" s="25" customFormat="1">
      <c r="B496" s="63"/>
      <c r="C496"/>
      <c r="D496"/>
      <c r="E496" s="3"/>
      <c r="F496" s="3"/>
      <c r="G496" s="55" t="s">
        <v>782</v>
      </c>
      <c r="H496" s="55"/>
      <c r="I496" s="55"/>
      <c r="J496" s="55"/>
      <c r="K496" s="55"/>
      <c r="L496"/>
      <c r="M496"/>
    </row>
    <row r="497" spans="2:13" s="25" customFormat="1">
      <c r="B497" s="63"/>
      <c r="C497"/>
      <c r="D497"/>
      <c r="E497" s="3"/>
      <c r="F497" s="3"/>
      <c r="G497" s="55" t="s">
        <v>782</v>
      </c>
      <c r="H497" s="55"/>
      <c r="I497" s="55"/>
      <c r="J497" s="55"/>
      <c r="K497" s="55"/>
      <c r="L497"/>
      <c r="M497"/>
    </row>
    <row r="498" spans="2:13" s="25" customFormat="1">
      <c r="B498" s="63"/>
      <c r="C498"/>
      <c r="D498"/>
      <c r="E498" s="3"/>
      <c r="F498" s="3"/>
      <c r="G498" s="55" t="s">
        <v>782</v>
      </c>
      <c r="H498" s="55"/>
      <c r="I498" s="55"/>
      <c r="J498" s="55"/>
      <c r="K498" s="55"/>
      <c r="L498"/>
      <c r="M498"/>
    </row>
    <row r="499" spans="2:13" s="25" customFormat="1">
      <c r="B499" s="63"/>
      <c r="C499"/>
      <c r="D499"/>
      <c r="E499" s="3"/>
      <c r="F499" s="3"/>
      <c r="G499" s="55" t="s">
        <v>782</v>
      </c>
      <c r="H499" s="55"/>
      <c r="I499" s="55"/>
      <c r="J499" s="55"/>
      <c r="K499" s="55"/>
      <c r="L499"/>
      <c r="M499"/>
    </row>
    <row r="500" spans="2:13" s="25" customFormat="1">
      <c r="B500" s="63"/>
      <c r="C500"/>
      <c r="D500"/>
      <c r="E500" s="3"/>
      <c r="F500" s="3"/>
      <c r="G500" s="55" t="s">
        <v>782</v>
      </c>
      <c r="H500" s="55"/>
      <c r="I500" s="55"/>
      <c r="J500" s="55"/>
      <c r="K500" s="55"/>
      <c r="L500"/>
      <c r="M500"/>
    </row>
    <row r="501" spans="2:13" s="25" customFormat="1">
      <c r="B501" s="63"/>
      <c r="C501"/>
      <c r="D501"/>
      <c r="E501" s="3"/>
      <c r="F501" s="3"/>
      <c r="G501" s="55" t="s">
        <v>782</v>
      </c>
      <c r="H501" s="55"/>
      <c r="I501" s="55"/>
      <c r="J501" s="55"/>
      <c r="K501" s="55"/>
      <c r="L501"/>
      <c r="M501"/>
    </row>
    <row r="502" spans="2:13" s="25" customFormat="1">
      <c r="B502" s="63"/>
      <c r="C502"/>
      <c r="D502"/>
      <c r="E502" s="3"/>
      <c r="F502" s="3"/>
      <c r="G502" s="55" t="s">
        <v>782</v>
      </c>
      <c r="H502" s="55"/>
      <c r="I502" s="55"/>
      <c r="J502" s="55"/>
      <c r="K502" s="55"/>
      <c r="L502"/>
      <c r="M502"/>
    </row>
    <row r="503" spans="2:13" s="25" customFormat="1">
      <c r="B503" s="63"/>
      <c r="C503"/>
      <c r="D503"/>
      <c r="E503" s="3"/>
      <c r="F503" s="3"/>
      <c r="G503" s="55" t="s">
        <v>782</v>
      </c>
      <c r="H503" s="55"/>
      <c r="I503" s="55"/>
      <c r="J503" s="55"/>
      <c r="K503" s="55"/>
      <c r="L503"/>
      <c r="M503"/>
    </row>
    <row r="504" spans="2:13" s="25" customFormat="1">
      <c r="B504" s="63"/>
      <c r="C504"/>
      <c r="D504"/>
      <c r="E504" s="3"/>
      <c r="F504" s="3"/>
      <c r="G504" s="55" t="s">
        <v>782</v>
      </c>
      <c r="H504" s="55"/>
      <c r="I504" s="55"/>
      <c r="J504" s="55"/>
      <c r="K504" s="55"/>
      <c r="L504"/>
      <c r="M504"/>
    </row>
    <row r="505" spans="2:13" s="25" customFormat="1">
      <c r="B505" s="63"/>
      <c r="C505"/>
      <c r="D505"/>
      <c r="E505" s="3"/>
      <c r="F505" s="3"/>
      <c r="G505" s="55" t="s">
        <v>782</v>
      </c>
      <c r="H505" s="55"/>
      <c r="I505" s="55"/>
      <c r="J505" s="55"/>
      <c r="K505" s="55"/>
      <c r="L505"/>
      <c r="M505"/>
    </row>
    <row r="506" spans="2:13" s="25" customFormat="1">
      <c r="B506" s="63"/>
      <c r="C506"/>
      <c r="D506"/>
      <c r="E506" s="3"/>
      <c r="F506" s="3"/>
      <c r="G506" s="55" t="s">
        <v>782</v>
      </c>
      <c r="H506" s="55"/>
      <c r="I506" s="55"/>
      <c r="J506" s="55"/>
      <c r="K506" s="55"/>
      <c r="L506"/>
      <c r="M506"/>
    </row>
    <row r="507" spans="2:13" s="25" customFormat="1">
      <c r="B507" s="63"/>
      <c r="C507"/>
      <c r="D507"/>
      <c r="E507" s="3"/>
      <c r="F507" s="3"/>
      <c r="G507" s="55" t="s">
        <v>782</v>
      </c>
      <c r="H507" s="55"/>
      <c r="I507" s="55"/>
      <c r="J507" s="55"/>
      <c r="K507" s="55"/>
      <c r="L507"/>
      <c r="M507"/>
    </row>
    <row r="508" spans="2:13" s="25" customFormat="1">
      <c r="B508" s="63"/>
      <c r="C508"/>
      <c r="D508"/>
      <c r="E508" s="3"/>
      <c r="F508" s="3"/>
      <c r="G508" s="55" t="s">
        <v>782</v>
      </c>
      <c r="H508" s="55"/>
      <c r="I508" s="55"/>
      <c r="J508" s="55"/>
      <c r="K508" s="55"/>
      <c r="L508"/>
      <c r="M508"/>
    </row>
    <row r="509" spans="2:13" s="25" customFormat="1">
      <c r="B509" s="63"/>
      <c r="C509"/>
      <c r="D509"/>
      <c r="E509" s="3"/>
      <c r="F509" s="3"/>
      <c r="G509" s="55"/>
      <c r="H509" s="55"/>
      <c r="I509" s="55"/>
      <c r="J509" s="55"/>
      <c r="K509" s="55"/>
      <c r="L509"/>
      <c r="M509"/>
    </row>
    <row r="510" spans="2:13" s="25" customFormat="1">
      <c r="B510" s="63"/>
      <c r="C510"/>
      <c r="D510"/>
      <c r="E510" s="3"/>
      <c r="F510" s="3"/>
      <c r="G510" s="55"/>
      <c r="H510" s="55"/>
      <c r="I510" s="55"/>
      <c r="J510" s="55"/>
      <c r="K510" s="55"/>
      <c r="L510"/>
      <c r="M510"/>
    </row>
    <row r="511" spans="2:13" s="25" customFormat="1">
      <c r="B511" s="63"/>
      <c r="C511"/>
      <c r="D511"/>
      <c r="E511" s="3"/>
      <c r="F511" s="3"/>
      <c r="G511" s="55"/>
      <c r="H511" s="55"/>
      <c r="I511" s="55"/>
      <c r="J511" s="55"/>
      <c r="K511" s="55"/>
      <c r="L511"/>
      <c r="M511"/>
    </row>
    <row r="512" spans="2:13" s="25" customFormat="1">
      <c r="B512" s="63"/>
      <c r="C512"/>
      <c r="D512"/>
      <c r="E512" s="3"/>
      <c r="F512" s="3"/>
      <c r="G512" s="55"/>
      <c r="H512" s="55"/>
      <c r="I512" s="55"/>
      <c r="J512" s="55"/>
      <c r="K512" s="55"/>
      <c r="L512"/>
      <c r="M512"/>
    </row>
    <row r="513" spans="2:13" s="25" customFormat="1">
      <c r="B513" s="63"/>
      <c r="C513"/>
      <c r="D513"/>
      <c r="E513" s="3"/>
      <c r="F513" s="3"/>
      <c r="G513" s="55"/>
      <c r="H513" s="55"/>
      <c r="I513" s="55"/>
      <c r="J513" s="55"/>
      <c r="K513" s="55"/>
      <c r="L513"/>
      <c r="M513"/>
    </row>
    <row r="514" spans="2:13" s="25" customFormat="1">
      <c r="B514" s="63"/>
      <c r="C514"/>
      <c r="D514"/>
      <c r="E514" s="3"/>
      <c r="F514" s="3"/>
      <c r="G514" s="55"/>
      <c r="H514" s="55"/>
      <c r="I514" s="55"/>
      <c r="J514" s="55"/>
      <c r="K514" s="55"/>
      <c r="L514"/>
      <c r="M514"/>
    </row>
    <row r="515" spans="2:13" s="25" customFormat="1">
      <c r="B515" s="63"/>
      <c r="C515"/>
      <c r="D515"/>
      <c r="E515" s="3"/>
      <c r="F515" s="3"/>
      <c r="G515" s="55"/>
      <c r="H515" s="55"/>
      <c r="I515" s="55"/>
      <c r="J515" s="55"/>
      <c r="K515" s="55"/>
      <c r="L515"/>
      <c r="M515"/>
    </row>
    <row r="516" spans="2:13" s="25" customFormat="1">
      <c r="B516" s="63"/>
      <c r="C516"/>
      <c r="D516"/>
      <c r="E516" s="3"/>
      <c r="F516" s="3"/>
      <c r="G516" s="55"/>
      <c r="H516" s="55"/>
      <c r="I516" s="55"/>
      <c r="J516" s="55"/>
      <c r="K516" s="55"/>
      <c r="L516"/>
      <c r="M516"/>
    </row>
    <row r="517" spans="2:13" s="25" customFormat="1">
      <c r="B517" s="63"/>
      <c r="C517"/>
      <c r="D517"/>
      <c r="E517" s="3"/>
      <c r="F517" s="3"/>
      <c r="G517" s="55"/>
      <c r="H517" s="55"/>
      <c r="I517" s="55"/>
      <c r="J517" s="55"/>
      <c r="K517" s="55"/>
      <c r="L517"/>
      <c r="M517"/>
    </row>
    <row r="518" spans="2:13" s="25" customFormat="1">
      <c r="B518" s="63"/>
      <c r="C518"/>
      <c r="D518"/>
      <c r="E518" s="3"/>
      <c r="F518" s="3"/>
      <c r="G518" s="55"/>
      <c r="H518" s="55"/>
      <c r="I518" s="55"/>
      <c r="J518" s="55"/>
      <c r="K518" s="55"/>
      <c r="L518"/>
      <c r="M518"/>
    </row>
    <row r="519" spans="2:13" s="25" customFormat="1">
      <c r="B519" s="63"/>
      <c r="C519"/>
      <c r="D519"/>
      <c r="E519" s="3"/>
      <c r="F519" s="3"/>
      <c r="G519" s="55"/>
      <c r="H519" s="55"/>
      <c r="I519" s="55"/>
      <c r="J519" s="55"/>
      <c r="K519" s="55"/>
      <c r="L519"/>
      <c r="M519"/>
    </row>
    <row r="520" spans="2:13" s="25" customFormat="1">
      <c r="B520" s="63"/>
      <c r="C520"/>
      <c r="D520"/>
      <c r="E520" s="3"/>
      <c r="F520" s="3"/>
      <c r="G520" s="55"/>
      <c r="H520" s="55"/>
      <c r="I520" s="55"/>
      <c r="J520" s="55"/>
      <c r="K520" s="55"/>
      <c r="L520"/>
      <c r="M520"/>
    </row>
    <row r="521" spans="2:13" s="25" customFormat="1">
      <c r="B521" s="63"/>
      <c r="C521"/>
      <c r="D521"/>
      <c r="E521" s="3"/>
      <c r="F521" s="3"/>
      <c r="G521" s="55"/>
      <c r="H521" s="55"/>
      <c r="I521" s="55"/>
      <c r="J521" s="55"/>
      <c r="K521" s="55"/>
      <c r="L521"/>
      <c r="M521"/>
    </row>
    <row r="522" spans="2:13" s="25" customFormat="1">
      <c r="B522" s="63"/>
      <c r="C522"/>
      <c r="D522"/>
      <c r="E522" s="3"/>
      <c r="F522" s="3"/>
      <c r="G522" s="55"/>
      <c r="H522" s="55"/>
      <c r="I522" s="55"/>
      <c r="J522" s="55"/>
      <c r="K522" s="55"/>
      <c r="L522"/>
      <c r="M522"/>
    </row>
    <row r="523" spans="2:13" s="25" customFormat="1">
      <c r="B523" s="63"/>
      <c r="C523"/>
      <c r="D523"/>
      <c r="E523" s="3"/>
      <c r="F523" s="3"/>
      <c r="G523" s="55"/>
      <c r="H523" s="55"/>
      <c r="I523" s="55"/>
      <c r="J523" s="55"/>
      <c r="K523" s="55"/>
      <c r="L523"/>
      <c r="M523"/>
    </row>
    <row r="524" spans="2:13" s="25" customFormat="1">
      <c r="B524" s="63"/>
      <c r="C524"/>
      <c r="D524"/>
      <c r="E524" s="3"/>
      <c r="F524" s="3"/>
      <c r="G524" s="55"/>
      <c r="H524" s="55"/>
      <c r="I524" s="55"/>
      <c r="J524" s="55"/>
      <c r="K524" s="55"/>
      <c r="L524"/>
      <c r="M524"/>
    </row>
    <row r="525" spans="2:13" s="25" customFormat="1">
      <c r="B525" s="63"/>
      <c r="C525"/>
      <c r="D525"/>
      <c r="E525" s="3"/>
      <c r="F525" s="3"/>
      <c r="G525" s="55"/>
      <c r="H525" s="55"/>
      <c r="I525" s="55"/>
      <c r="J525" s="55"/>
      <c r="K525" s="55"/>
      <c r="L525"/>
      <c r="M525"/>
    </row>
    <row r="526" spans="2:13" s="25" customFormat="1">
      <c r="B526" s="63"/>
      <c r="C526"/>
      <c r="D526"/>
      <c r="E526" s="3"/>
      <c r="F526" s="3"/>
      <c r="G526" s="55"/>
      <c r="H526" s="55"/>
      <c r="I526" s="55"/>
      <c r="J526" s="55"/>
      <c r="K526" s="55"/>
      <c r="L526"/>
      <c r="M526"/>
    </row>
    <row r="527" spans="2:13" s="25" customFormat="1">
      <c r="B527" s="63"/>
      <c r="C527"/>
      <c r="D527"/>
      <c r="E527" s="3"/>
      <c r="F527" s="3"/>
      <c r="G527" s="55"/>
      <c r="H527" s="55"/>
      <c r="I527" s="55"/>
      <c r="J527" s="55"/>
      <c r="K527" s="55"/>
      <c r="L527"/>
      <c r="M527"/>
    </row>
    <row r="528" spans="2:13" s="25" customFormat="1">
      <c r="B528" s="63"/>
      <c r="C528"/>
      <c r="D528"/>
      <c r="E528" s="3"/>
      <c r="F528" s="3"/>
      <c r="G528" s="55"/>
      <c r="H528" s="55"/>
      <c r="I528" s="55"/>
      <c r="J528" s="55"/>
      <c r="K528" s="55"/>
      <c r="L528"/>
      <c r="M528"/>
    </row>
    <row r="529" spans="2:13" s="25" customFormat="1">
      <c r="B529" s="63"/>
      <c r="C529"/>
      <c r="D529"/>
      <c r="E529" s="3"/>
      <c r="F529" s="3"/>
      <c r="G529" s="55"/>
      <c r="H529" s="55"/>
      <c r="I529" s="55"/>
      <c r="J529" s="55"/>
      <c r="K529" s="55"/>
      <c r="L529"/>
      <c r="M529"/>
    </row>
    <row r="530" spans="2:13" s="25" customFormat="1">
      <c r="B530" s="63"/>
      <c r="C530"/>
      <c r="D530"/>
      <c r="E530" s="3"/>
      <c r="F530" s="3"/>
      <c r="G530" s="55"/>
      <c r="H530" s="55"/>
      <c r="I530" s="55"/>
      <c r="J530" s="55"/>
      <c r="K530" s="55"/>
      <c r="L530"/>
      <c r="M530"/>
    </row>
    <row r="531" spans="2:13" s="25" customFormat="1">
      <c r="B531" s="63"/>
      <c r="C531"/>
      <c r="D531"/>
      <c r="E531" s="3"/>
      <c r="F531" s="3"/>
      <c r="G531" s="55"/>
      <c r="H531" s="55"/>
      <c r="I531" s="55"/>
      <c r="J531" s="55"/>
      <c r="K531" s="55"/>
      <c r="L531"/>
      <c r="M531"/>
    </row>
    <row r="532" spans="2:13" s="25" customFormat="1">
      <c r="B532" s="63"/>
      <c r="C532"/>
      <c r="D532"/>
      <c r="E532" s="3"/>
      <c r="F532" s="3"/>
      <c r="G532" s="55"/>
      <c r="H532" s="55"/>
      <c r="I532" s="55"/>
      <c r="J532" s="55"/>
      <c r="K532" s="55"/>
      <c r="L532"/>
      <c r="M532"/>
    </row>
    <row r="533" spans="2:13" s="25" customFormat="1">
      <c r="B533" s="63"/>
      <c r="C533"/>
      <c r="D533"/>
      <c r="E533" s="3"/>
      <c r="F533" s="3"/>
      <c r="G533" s="55"/>
      <c r="H533" s="55"/>
      <c r="I533" s="55"/>
      <c r="J533" s="55"/>
      <c r="K533" s="55"/>
      <c r="L533"/>
      <c r="M533"/>
    </row>
    <row r="534" spans="2:13" s="25" customFormat="1">
      <c r="B534" s="63"/>
      <c r="C534"/>
      <c r="D534"/>
      <c r="E534" s="3"/>
      <c r="F534" s="3"/>
      <c r="G534" s="55"/>
      <c r="H534" s="55"/>
      <c r="I534" s="55"/>
      <c r="J534" s="55"/>
      <c r="K534" s="55"/>
      <c r="L534"/>
      <c r="M534"/>
    </row>
    <row r="535" spans="2:13" s="25" customFormat="1">
      <c r="B535" s="63"/>
      <c r="C535"/>
      <c r="D535"/>
      <c r="E535" s="3"/>
      <c r="F535" s="3"/>
      <c r="G535" s="55"/>
      <c r="H535" s="55"/>
      <c r="I535" s="55"/>
      <c r="J535" s="55"/>
      <c r="K535" s="55"/>
      <c r="L535"/>
      <c r="M535"/>
    </row>
    <row r="536" spans="2:13" s="25" customFormat="1">
      <c r="B536" s="63"/>
      <c r="C536"/>
      <c r="D536"/>
      <c r="E536" s="3"/>
      <c r="F536" s="3"/>
      <c r="G536" s="55"/>
      <c r="H536" s="55"/>
      <c r="I536" s="55"/>
      <c r="J536" s="55"/>
      <c r="K536" s="55"/>
      <c r="L536"/>
      <c r="M536"/>
    </row>
    <row r="537" spans="2:13" s="25" customFormat="1">
      <c r="B537" s="63"/>
      <c r="C537"/>
      <c r="D537"/>
      <c r="E537" s="3"/>
      <c r="F537" s="3"/>
      <c r="G537" s="55"/>
      <c r="H537" s="55"/>
      <c r="I537" s="55"/>
      <c r="J537" s="55"/>
      <c r="K537" s="55"/>
      <c r="L537"/>
      <c r="M537"/>
    </row>
    <row r="538" spans="2:13" s="25" customFormat="1">
      <c r="B538" s="63"/>
      <c r="C538"/>
      <c r="D538"/>
      <c r="E538" s="3"/>
      <c r="F538" s="3"/>
      <c r="G538" s="55"/>
      <c r="H538" s="55"/>
      <c r="I538" s="55"/>
      <c r="J538" s="55"/>
      <c r="K538" s="55"/>
      <c r="L538"/>
      <c r="M538"/>
    </row>
    <row r="539" spans="2:13" s="25" customFormat="1">
      <c r="B539" s="63"/>
      <c r="C539"/>
      <c r="D539"/>
      <c r="E539" s="3"/>
      <c r="F539" s="3"/>
      <c r="G539" s="55"/>
      <c r="H539" s="55"/>
      <c r="I539" s="55"/>
      <c r="J539" s="55"/>
      <c r="K539" s="55"/>
      <c r="L539"/>
      <c r="M539"/>
    </row>
    <row r="540" spans="2:13" s="25" customFormat="1">
      <c r="B540" s="63"/>
      <c r="C540"/>
      <c r="D540"/>
      <c r="E540" s="3"/>
      <c r="F540" s="3"/>
      <c r="G540" s="55"/>
      <c r="H540" s="55"/>
      <c r="I540" s="55"/>
      <c r="J540" s="55"/>
      <c r="K540" s="55"/>
      <c r="L540"/>
      <c r="M540"/>
    </row>
    <row r="541" spans="2:13" s="25" customFormat="1">
      <c r="B541" s="63"/>
      <c r="C541"/>
      <c r="D541"/>
      <c r="E541" s="3"/>
      <c r="F541" s="3"/>
      <c r="G541" s="55"/>
      <c r="H541" s="55"/>
      <c r="I541" s="55"/>
      <c r="J541" s="55"/>
      <c r="K541" s="55"/>
      <c r="L541"/>
      <c r="M541"/>
    </row>
    <row r="542" spans="2:13" s="25" customFormat="1">
      <c r="B542" s="63"/>
      <c r="C542"/>
      <c r="D542"/>
      <c r="E542" s="3"/>
      <c r="F542" s="3"/>
      <c r="G542" s="55"/>
      <c r="H542" s="55"/>
      <c r="I542" s="55"/>
      <c r="J542" s="55"/>
      <c r="K542" s="55"/>
      <c r="L542"/>
      <c r="M542"/>
    </row>
    <row r="543" spans="2:13" s="25" customFormat="1">
      <c r="B543" s="63"/>
      <c r="C543"/>
      <c r="D543"/>
      <c r="E543" s="3"/>
      <c r="F543" s="3"/>
      <c r="G543" s="55"/>
      <c r="H543" s="55"/>
      <c r="I543" s="55"/>
      <c r="J543" s="55"/>
      <c r="K543" s="55"/>
      <c r="L543"/>
      <c r="M543"/>
    </row>
    <row r="544" spans="2:13" s="25" customFormat="1">
      <c r="B544" s="63"/>
      <c r="C544"/>
      <c r="D544"/>
      <c r="E544" s="3"/>
      <c r="F544" s="3"/>
      <c r="G544" s="55"/>
      <c r="H544" s="55"/>
      <c r="I544" s="55"/>
      <c r="J544" s="55"/>
      <c r="K544" s="55"/>
      <c r="L544"/>
      <c r="M544"/>
    </row>
    <row r="545" spans="2:13" s="25" customFormat="1">
      <c r="B545" s="63"/>
      <c r="C545"/>
      <c r="D545"/>
      <c r="E545" s="3"/>
      <c r="F545" s="3"/>
      <c r="G545" s="55"/>
      <c r="H545" s="55"/>
      <c r="I545" s="55"/>
      <c r="J545" s="55"/>
      <c r="K545" s="55"/>
      <c r="L545"/>
      <c r="M545"/>
    </row>
    <row r="546" spans="2:13" s="25" customFormat="1">
      <c r="B546" s="63"/>
      <c r="C546"/>
      <c r="D546"/>
      <c r="E546" s="3"/>
      <c r="F546" s="3"/>
      <c r="G546" s="55"/>
      <c r="H546" s="55"/>
      <c r="I546" s="55"/>
      <c r="J546" s="55"/>
      <c r="K546" s="55"/>
      <c r="L546"/>
      <c r="M546"/>
    </row>
    <row r="547" spans="2:13" s="25" customFormat="1">
      <c r="B547" s="63"/>
      <c r="C547"/>
      <c r="D547"/>
      <c r="E547" s="3"/>
      <c r="F547" s="3"/>
      <c r="G547" s="55"/>
      <c r="H547" s="55"/>
      <c r="I547" s="55"/>
      <c r="J547" s="55"/>
      <c r="K547" s="55"/>
      <c r="L547"/>
      <c r="M547"/>
    </row>
    <row r="548" spans="2:13" s="25" customFormat="1">
      <c r="B548" s="63"/>
      <c r="C548"/>
      <c r="D548"/>
      <c r="E548" s="3"/>
      <c r="F548" s="3"/>
      <c r="G548" s="55"/>
      <c r="H548" s="55"/>
      <c r="I548" s="55"/>
      <c r="J548" s="55"/>
      <c r="K548" s="55"/>
      <c r="L548"/>
      <c r="M548"/>
    </row>
    <row r="549" spans="2:13" s="25" customFormat="1">
      <c r="B549" s="63"/>
      <c r="C549"/>
      <c r="D549"/>
      <c r="E549" s="3"/>
      <c r="F549" s="3"/>
      <c r="G549" s="55"/>
      <c r="H549" s="55"/>
      <c r="I549" s="55"/>
      <c r="J549" s="55"/>
      <c r="K549" s="55"/>
      <c r="L549"/>
      <c r="M549"/>
    </row>
    <row r="550" spans="2:13" s="25" customFormat="1">
      <c r="B550" s="63"/>
      <c r="C550"/>
      <c r="D550"/>
      <c r="E550" s="3"/>
      <c r="F550" s="3"/>
      <c r="G550" s="55"/>
      <c r="H550" s="55"/>
      <c r="I550" s="55"/>
      <c r="J550" s="55"/>
      <c r="K550" s="55"/>
      <c r="L550"/>
      <c r="M550"/>
    </row>
    <row r="551" spans="2:13" s="25" customFormat="1">
      <c r="B551" s="63"/>
      <c r="C551"/>
      <c r="D551"/>
      <c r="E551" s="3"/>
      <c r="F551" s="3"/>
      <c r="G551" s="55"/>
      <c r="H551" s="55"/>
      <c r="I551" s="55"/>
      <c r="J551" s="55"/>
      <c r="K551" s="55"/>
      <c r="L551"/>
      <c r="M551"/>
    </row>
    <row r="552" spans="2:13" s="25" customFormat="1">
      <c r="B552" s="63"/>
      <c r="C552"/>
      <c r="D552"/>
      <c r="E552" s="3"/>
      <c r="F552" s="3"/>
      <c r="G552" s="55"/>
      <c r="H552" s="55"/>
      <c r="I552" s="55"/>
      <c r="J552" s="55"/>
      <c r="K552" s="55"/>
      <c r="L552"/>
      <c r="M552"/>
    </row>
    <row r="553" spans="2:13" s="25" customFormat="1">
      <c r="B553" s="63"/>
      <c r="C553"/>
      <c r="D553"/>
      <c r="E553" s="3"/>
      <c r="F553" s="3"/>
      <c r="G553" s="55"/>
      <c r="H553" s="55"/>
      <c r="I553" s="55"/>
      <c r="J553" s="55"/>
      <c r="K553" s="55"/>
      <c r="L553"/>
      <c r="M553"/>
    </row>
    <row r="554" spans="2:13" s="25" customFormat="1">
      <c r="B554" s="63"/>
      <c r="C554"/>
      <c r="D554"/>
      <c r="E554" s="3"/>
      <c r="F554" s="3"/>
      <c r="G554" s="55"/>
      <c r="H554" s="55"/>
      <c r="I554" s="55"/>
      <c r="J554" s="55"/>
      <c r="K554" s="55"/>
      <c r="L554"/>
      <c r="M554"/>
    </row>
    <row r="555" spans="2:13" s="25" customFormat="1">
      <c r="B555" s="63"/>
      <c r="C555"/>
      <c r="D555"/>
      <c r="E555" s="3"/>
      <c r="F555" s="3"/>
      <c r="G555" s="55"/>
      <c r="H555" s="55"/>
      <c r="I555" s="55"/>
      <c r="J555" s="55"/>
      <c r="K555" s="55"/>
      <c r="L555"/>
      <c r="M555"/>
    </row>
    <row r="556" spans="2:13" s="25" customFormat="1">
      <c r="B556" s="63"/>
      <c r="C556"/>
      <c r="D556"/>
      <c r="E556" s="3"/>
      <c r="F556" s="3"/>
      <c r="G556" s="55"/>
      <c r="H556" s="55"/>
      <c r="I556" s="55"/>
      <c r="J556" s="55"/>
      <c r="K556" s="55"/>
      <c r="L556"/>
      <c r="M556"/>
    </row>
    <row r="557" spans="2:13" s="25" customFormat="1">
      <c r="B557" s="63"/>
      <c r="C557"/>
      <c r="D557"/>
      <c r="E557" s="3"/>
      <c r="F557" s="3"/>
      <c r="G557" s="55"/>
      <c r="H557" s="55"/>
      <c r="I557" s="55"/>
      <c r="J557" s="55"/>
      <c r="K557" s="55"/>
      <c r="L557"/>
      <c r="M557"/>
    </row>
    <row r="558" spans="2:13" s="25" customFormat="1">
      <c r="B558" s="63"/>
      <c r="C558"/>
      <c r="D558"/>
      <c r="E558" s="3"/>
      <c r="F558" s="3"/>
      <c r="G558" s="55"/>
      <c r="H558" s="55"/>
      <c r="I558" s="55"/>
      <c r="J558" s="55"/>
      <c r="K558" s="55"/>
      <c r="L558"/>
      <c r="M558"/>
    </row>
    <row r="559" spans="2:13" s="25" customFormat="1">
      <c r="B559" s="63"/>
      <c r="C559"/>
      <c r="D559"/>
      <c r="E559" s="3"/>
      <c r="F559" s="3"/>
      <c r="G559" s="55"/>
      <c r="H559" s="55"/>
      <c r="I559" s="55"/>
      <c r="J559" s="55"/>
      <c r="K559" s="55"/>
      <c r="L559" s="3"/>
      <c r="M559"/>
    </row>
    <row r="560" spans="2:13" s="25" customFormat="1">
      <c r="B560" s="63"/>
      <c r="C560"/>
      <c r="D560"/>
      <c r="E560" s="3"/>
      <c r="F560" s="3"/>
      <c r="G560" s="55"/>
      <c r="H560" s="55"/>
      <c r="I560" s="55"/>
      <c r="J560" s="55"/>
      <c r="K560" s="55"/>
      <c r="L560"/>
      <c r="M560"/>
    </row>
    <row r="561" spans="2:13" s="25" customFormat="1">
      <c r="B561" s="63"/>
      <c r="C561"/>
      <c r="D561"/>
      <c r="E561" s="3"/>
      <c r="F561" s="3"/>
      <c r="G561" s="55"/>
      <c r="H561" s="55"/>
      <c r="I561" s="55"/>
      <c r="J561" s="55"/>
      <c r="K561" s="55"/>
      <c r="L561"/>
      <c r="M561"/>
    </row>
    <row r="562" spans="2:13" s="25" customFormat="1">
      <c r="B562" s="63"/>
      <c r="C562"/>
      <c r="D562"/>
      <c r="E562" s="3"/>
      <c r="F562" s="3"/>
      <c r="G562" s="55"/>
      <c r="H562" s="55"/>
      <c r="I562" s="55"/>
      <c r="J562" s="55"/>
      <c r="K562" s="55"/>
      <c r="L562"/>
      <c r="M562"/>
    </row>
    <row r="563" spans="2:13" s="25" customFormat="1">
      <c r="B563" s="63"/>
      <c r="C563"/>
      <c r="D563"/>
      <c r="E563" s="3"/>
      <c r="F563" s="3"/>
      <c r="G563" s="55"/>
      <c r="H563" s="55"/>
      <c r="I563" s="55"/>
      <c r="J563" s="55"/>
      <c r="K563" s="55"/>
      <c r="L563"/>
      <c r="M563"/>
    </row>
    <row r="564" spans="2:13" s="25" customFormat="1">
      <c r="B564" s="63"/>
      <c r="C564"/>
      <c r="D564"/>
      <c r="E564" s="3"/>
      <c r="F564" s="3"/>
      <c r="G564" s="55"/>
      <c r="H564" s="55"/>
      <c r="I564" s="55"/>
      <c r="J564" s="55"/>
      <c r="K564" s="55"/>
      <c r="L564"/>
      <c r="M564"/>
    </row>
    <row r="565" spans="2:13" s="25" customFormat="1">
      <c r="B565" s="63"/>
      <c r="C565"/>
      <c r="D565"/>
      <c r="E565" s="3"/>
      <c r="F565" s="3"/>
      <c r="G565" s="55"/>
      <c r="H565" s="55"/>
      <c r="I565" s="55"/>
      <c r="J565" s="55"/>
      <c r="K565" s="55"/>
      <c r="L565"/>
      <c r="M565"/>
    </row>
    <row r="566" spans="2:13" s="25" customFormat="1">
      <c r="B566" s="63"/>
      <c r="C566"/>
      <c r="D566"/>
      <c r="E566" s="3"/>
      <c r="F566" s="3"/>
      <c r="G566" s="55"/>
      <c r="H566" s="55"/>
      <c r="I566" s="55"/>
      <c r="J566" s="55"/>
      <c r="K566" s="55"/>
      <c r="L566"/>
      <c r="M566"/>
    </row>
    <row r="567" spans="2:13" s="25" customFormat="1">
      <c r="B567" s="63"/>
      <c r="C567"/>
      <c r="D567"/>
      <c r="E567" s="3"/>
      <c r="F567" s="3"/>
      <c r="G567" s="55"/>
      <c r="H567" s="55"/>
      <c r="I567" s="55"/>
      <c r="J567" s="55"/>
      <c r="K567" s="55"/>
      <c r="L567"/>
      <c r="M567"/>
    </row>
    <row r="568" spans="2:13" s="25" customFormat="1">
      <c r="B568" s="63"/>
      <c r="C568"/>
      <c r="D568"/>
      <c r="E568" s="3"/>
      <c r="F568" s="3"/>
      <c r="G568" s="55"/>
      <c r="H568" s="55"/>
      <c r="I568" s="55"/>
      <c r="J568" s="55"/>
      <c r="K568" s="55"/>
      <c r="L568"/>
      <c r="M568"/>
    </row>
    <row r="569" spans="2:13" s="25" customFormat="1">
      <c r="B569" s="63"/>
      <c r="C569"/>
      <c r="D569"/>
      <c r="E569" s="3"/>
      <c r="F569" s="3"/>
      <c r="G569" s="55"/>
      <c r="H569" s="55"/>
      <c r="I569" s="55"/>
      <c r="J569" s="55"/>
      <c r="K569" s="55"/>
      <c r="L569"/>
      <c r="M569"/>
    </row>
    <row r="570" spans="2:13" s="25" customFormat="1">
      <c r="B570" s="63"/>
      <c r="C570"/>
      <c r="D570"/>
      <c r="E570" s="3"/>
      <c r="F570" s="3"/>
      <c r="G570" s="55"/>
      <c r="H570" s="55"/>
      <c r="I570" s="55"/>
      <c r="J570" s="55"/>
      <c r="K570" s="55"/>
      <c r="L570"/>
      <c r="M570"/>
    </row>
    <row r="571" spans="2:13" s="25" customFormat="1">
      <c r="B571" s="63"/>
      <c r="C571"/>
      <c r="D571"/>
      <c r="E571" s="3"/>
      <c r="F571" s="3"/>
      <c r="G571" s="55"/>
      <c r="H571" s="55"/>
      <c r="I571" s="55"/>
      <c r="J571" s="55"/>
      <c r="K571" s="55"/>
      <c r="L571"/>
      <c r="M571"/>
    </row>
    <row r="572" spans="2:13" s="25" customFormat="1">
      <c r="B572" s="63"/>
      <c r="C572"/>
      <c r="D572"/>
      <c r="E572" s="3"/>
      <c r="F572" s="3"/>
      <c r="G572" s="55"/>
      <c r="H572" s="55"/>
      <c r="I572" s="55"/>
      <c r="J572" s="55"/>
      <c r="K572" s="55"/>
      <c r="L572" s="3"/>
      <c r="M572"/>
    </row>
    <row r="573" spans="2:13" s="25" customFormat="1">
      <c r="B573" s="63"/>
      <c r="C573"/>
      <c r="D573"/>
      <c r="E573" s="3"/>
      <c r="F573" s="3"/>
      <c r="G573" s="55"/>
      <c r="H573" s="55"/>
      <c r="I573" s="55"/>
      <c r="J573" s="55"/>
      <c r="K573" s="55"/>
      <c r="L573"/>
      <c r="M573"/>
    </row>
    <row r="574" spans="2:13" s="25" customFormat="1">
      <c r="B574" s="63"/>
      <c r="C574"/>
      <c r="D574"/>
      <c r="E574" s="3"/>
      <c r="F574" s="3"/>
      <c r="G574" s="55"/>
      <c r="H574" s="55"/>
      <c r="I574" s="55"/>
      <c r="J574" s="55"/>
      <c r="K574" s="55"/>
      <c r="L574"/>
      <c r="M574"/>
    </row>
    <row r="575" spans="2:13" s="25" customFormat="1">
      <c r="B575" s="63"/>
      <c r="C575"/>
      <c r="D575"/>
      <c r="E575" s="3"/>
      <c r="F575" s="3"/>
      <c r="G575" s="55"/>
      <c r="H575" s="55"/>
      <c r="I575" s="55"/>
      <c r="J575" s="55"/>
      <c r="K575" s="55"/>
      <c r="L575"/>
      <c r="M575"/>
    </row>
    <row r="576" spans="2:13" s="25" customFormat="1">
      <c r="B576" s="63"/>
      <c r="C576"/>
      <c r="D576"/>
      <c r="E576" s="3"/>
      <c r="F576" s="3"/>
      <c r="G576" s="55"/>
      <c r="H576" s="55"/>
      <c r="I576" s="55"/>
      <c r="J576" s="55"/>
      <c r="K576" s="55"/>
      <c r="L576"/>
      <c r="M576"/>
    </row>
    <row r="577" spans="2:13" s="25" customFormat="1">
      <c r="B577" s="63"/>
      <c r="C577"/>
      <c r="D577"/>
      <c r="E577" s="3"/>
      <c r="F577" s="3"/>
      <c r="G577" s="55"/>
      <c r="H577" s="55"/>
      <c r="I577" s="55"/>
      <c r="J577" s="55"/>
      <c r="K577" s="55"/>
      <c r="L577"/>
      <c r="M577"/>
    </row>
    <row r="578" spans="2:13" s="25" customFormat="1">
      <c r="B578" s="63"/>
      <c r="C578"/>
      <c r="D578"/>
      <c r="E578" s="3"/>
      <c r="F578" s="3"/>
      <c r="G578" s="55"/>
      <c r="H578" s="55"/>
      <c r="I578" s="55"/>
      <c r="J578" s="55"/>
      <c r="K578" s="55"/>
      <c r="L578"/>
      <c r="M578"/>
    </row>
    <row r="579" spans="2:13" s="25" customFormat="1">
      <c r="B579" s="63"/>
      <c r="C579"/>
      <c r="D579"/>
      <c r="E579" s="3"/>
      <c r="F579" s="3"/>
      <c r="G579" s="55"/>
      <c r="H579" s="55"/>
      <c r="I579" s="55"/>
      <c r="J579" s="55"/>
      <c r="K579" s="55"/>
      <c r="L579"/>
      <c r="M579"/>
    </row>
    <row r="580" spans="2:13" s="25" customFormat="1">
      <c r="B580" s="63"/>
      <c r="C580"/>
      <c r="D580"/>
      <c r="E580" s="3"/>
      <c r="F580" s="3"/>
      <c r="G580" s="55"/>
      <c r="H580" s="55"/>
      <c r="I580" s="55"/>
      <c r="J580" s="55"/>
      <c r="K580" s="55"/>
      <c r="L580"/>
      <c r="M580"/>
    </row>
    <row r="581" spans="2:13" s="25" customFormat="1">
      <c r="B581" s="63"/>
      <c r="C581"/>
      <c r="D581"/>
      <c r="E581" s="3"/>
      <c r="F581" s="3"/>
      <c r="G581" s="55"/>
      <c r="H581" s="55"/>
      <c r="I581" s="55"/>
      <c r="J581" s="55"/>
      <c r="K581" s="55"/>
      <c r="L581"/>
      <c r="M581"/>
    </row>
    <row r="582" spans="2:13" s="25" customFormat="1">
      <c r="B582" s="63"/>
      <c r="C582"/>
      <c r="D582"/>
      <c r="E582" s="3"/>
      <c r="F582" s="3"/>
      <c r="G582" s="55"/>
      <c r="H582" s="55"/>
      <c r="I582" s="55"/>
      <c r="J582" s="55"/>
      <c r="K582" s="55"/>
      <c r="L582"/>
      <c r="M582"/>
    </row>
    <row r="583" spans="2:13" s="25" customFormat="1">
      <c r="B583" s="63"/>
      <c r="C583"/>
      <c r="D583"/>
      <c r="E583" s="3"/>
      <c r="F583" s="3"/>
      <c r="G583" s="55"/>
      <c r="H583" s="55"/>
      <c r="I583" s="55"/>
      <c r="J583" s="55"/>
      <c r="K583" s="55"/>
      <c r="L583"/>
      <c r="M583"/>
    </row>
    <row r="584" spans="2:13" s="25" customFormat="1">
      <c r="B584" s="63"/>
      <c r="C584"/>
      <c r="D584"/>
      <c r="E584" s="3"/>
      <c r="F584" s="3"/>
      <c r="G584" s="55"/>
      <c r="H584" s="55"/>
      <c r="I584" s="55"/>
      <c r="J584" s="55"/>
      <c r="K584" s="55"/>
      <c r="L584"/>
      <c r="M584"/>
    </row>
    <row r="585" spans="2:13" s="25" customFormat="1">
      <c r="B585" s="63"/>
      <c r="C585"/>
      <c r="D585"/>
      <c r="E585" s="3"/>
      <c r="F585" s="3"/>
      <c r="G585" s="55"/>
      <c r="H585" s="55"/>
      <c r="I585" s="55"/>
      <c r="J585" s="55"/>
      <c r="K585" s="55"/>
      <c r="L585"/>
      <c r="M585"/>
    </row>
    <row r="586" spans="2:13" s="25" customFormat="1">
      <c r="B586" s="63"/>
      <c r="C586"/>
      <c r="D586"/>
      <c r="E586" s="3"/>
      <c r="F586" s="3"/>
      <c r="G586" s="55"/>
      <c r="H586" s="55"/>
      <c r="I586" s="55"/>
      <c r="J586" s="55"/>
      <c r="K586" s="55"/>
      <c r="L586"/>
      <c r="M586"/>
    </row>
    <row r="587" spans="2:13" s="25" customFormat="1">
      <c r="B587" s="63"/>
      <c r="C587"/>
      <c r="D587"/>
      <c r="E587" s="3"/>
      <c r="F587" s="3"/>
      <c r="G587" s="55"/>
      <c r="H587" s="55"/>
      <c r="I587" s="55"/>
      <c r="J587" s="55"/>
      <c r="K587" s="55"/>
      <c r="L587"/>
      <c r="M587"/>
    </row>
    <row r="588" spans="2:13" s="25" customFormat="1">
      <c r="B588" s="63"/>
      <c r="C588"/>
      <c r="D588"/>
      <c r="E588" s="3"/>
      <c r="F588" s="3"/>
      <c r="G588" s="55"/>
      <c r="H588" s="55"/>
      <c r="I588" s="55"/>
      <c r="J588" s="55"/>
      <c r="K588" s="55"/>
      <c r="L588"/>
      <c r="M588"/>
    </row>
    <row r="589" spans="2:13" s="25" customFormat="1">
      <c r="B589" s="63"/>
      <c r="C589"/>
      <c r="D589"/>
      <c r="E589" s="3"/>
      <c r="F589" s="3"/>
      <c r="G589" s="55"/>
      <c r="H589" s="55"/>
      <c r="I589" s="55"/>
      <c r="J589" s="55"/>
      <c r="K589" s="55"/>
      <c r="L589"/>
      <c r="M589"/>
    </row>
    <row r="590" spans="2:13" s="25" customFormat="1">
      <c r="B590" s="63"/>
      <c r="C590"/>
      <c r="D590"/>
      <c r="E590" s="3"/>
      <c r="F590" s="3"/>
      <c r="G590" s="55"/>
      <c r="H590" s="55"/>
      <c r="I590" s="55"/>
      <c r="J590" s="55"/>
      <c r="K590" s="55"/>
      <c r="L590"/>
      <c r="M590"/>
    </row>
    <row r="591" spans="2:13" s="25" customFormat="1">
      <c r="B591" s="63"/>
      <c r="C591"/>
      <c r="D591"/>
      <c r="E591" s="3"/>
      <c r="F591" s="3"/>
      <c r="G591" s="55"/>
      <c r="H591" s="55"/>
      <c r="I591" s="55"/>
      <c r="J591" s="55"/>
      <c r="K591" s="55"/>
      <c r="L591"/>
      <c r="M591"/>
    </row>
    <row r="592" spans="2:13" s="25" customFormat="1">
      <c r="B592" s="63"/>
      <c r="C592"/>
      <c r="D592"/>
      <c r="E592" s="3"/>
      <c r="F592" s="3"/>
      <c r="G592" s="55"/>
      <c r="H592" s="55"/>
      <c r="I592" s="55"/>
      <c r="J592" s="55"/>
      <c r="K592" s="55"/>
      <c r="L592"/>
      <c r="M592"/>
    </row>
    <row r="593" spans="2:13" s="25" customFormat="1">
      <c r="B593" s="63"/>
      <c r="C593"/>
      <c r="D593"/>
      <c r="E593" s="3"/>
      <c r="F593" s="3"/>
      <c r="G593" s="55"/>
      <c r="H593" s="55"/>
      <c r="I593" s="55"/>
      <c r="J593" s="55"/>
      <c r="K593" s="55"/>
      <c r="L593"/>
      <c r="M593"/>
    </row>
    <row r="594" spans="2:13" s="25" customFormat="1">
      <c r="B594" s="63"/>
      <c r="C594"/>
      <c r="D594"/>
      <c r="E594" s="3"/>
      <c r="F594" s="3"/>
      <c r="G594" s="55"/>
      <c r="H594" s="55"/>
      <c r="I594" s="55"/>
      <c r="J594" s="55"/>
      <c r="K594" s="55"/>
      <c r="L594" s="3"/>
      <c r="M594"/>
    </row>
    <row r="595" spans="2:13" s="25" customFormat="1">
      <c r="B595" s="63"/>
      <c r="C595"/>
      <c r="D595"/>
      <c r="E595" s="3"/>
      <c r="F595" s="3"/>
      <c r="G595" s="55"/>
      <c r="H595" s="55"/>
      <c r="I595" s="55"/>
      <c r="J595" s="55"/>
      <c r="K595" s="55"/>
      <c r="L595" s="3"/>
      <c r="M595"/>
    </row>
    <row r="596" spans="2:13" s="25" customFormat="1">
      <c r="B596" s="63"/>
      <c r="C596"/>
      <c r="D596"/>
      <c r="E596" s="3"/>
      <c r="F596" s="3"/>
      <c r="G596" s="55"/>
      <c r="H596" s="55"/>
      <c r="I596" s="55"/>
      <c r="J596" s="55"/>
      <c r="K596" s="55"/>
      <c r="L596"/>
      <c r="M596"/>
    </row>
    <row r="597" spans="2:13" s="25" customFormat="1">
      <c r="B597" s="63"/>
      <c r="C597"/>
      <c r="D597"/>
      <c r="E597" s="3"/>
      <c r="F597" s="3"/>
      <c r="G597" s="55"/>
      <c r="H597" s="55"/>
      <c r="I597" s="55"/>
      <c r="J597" s="55"/>
      <c r="K597" s="55"/>
      <c r="L597" s="3"/>
      <c r="M597"/>
    </row>
    <row r="598" spans="2:13" s="25" customFormat="1">
      <c r="B598" s="63"/>
      <c r="C598"/>
      <c r="D598"/>
      <c r="E598" s="3"/>
      <c r="F598" s="3"/>
      <c r="G598" s="55"/>
      <c r="H598" s="55"/>
      <c r="I598" s="55"/>
      <c r="J598" s="55"/>
      <c r="K598" s="55"/>
      <c r="L598"/>
      <c r="M598"/>
    </row>
    <row r="599" spans="2:13" s="25" customFormat="1">
      <c r="B599" s="63"/>
      <c r="C599"/>
      <c r="D599"/>
      <c r="E599" s="3"/>
      <c r="F599" s="3"/>
      <c r="G599" s="55"/>
      <c r="H599" s="55"/>
      <c r="I599" s="55"/>
      <c r="J599" s="55"/>
      <c r="K599" s="55"/>
      <c r="L599"/>
      <c r="M599"/>
    </row>
    <row r="600" spans="2:13" s="25" customFormat="1">
      <c r="B600" s="63"/>
      <c r="C600"/>
      <c r="D600"/>
      <c r="E600" s="3"/>
      <c r="F600" s="3"/>
      <c r="G600" s="55"/>
      <c r="H600" s="55"/>
      <c r="I600" s="55"/>
      <c r="J600" s="55"/>
      <c r="K600" s="55"/>
      <c r="L600"/>
      <c r="M600"/>
    </row>
    <row r="601" spans="2:13" s="25" customFormat="1">
      <c r="B601" s="63"/>
      <c r="C601"/>
      <c r="D601"/>
      <c r="E601" s="3"/>
      <c r="F601" s="3"/>
      <c r="G601" s="55"/>
      <c r="H601" s="55"/>
      <c r="I601" s="55"/>
      <c r="J601" s="55"/>
      <c r="K601" s="55"/>
      <c r="L601"/>
      <c r="M601"/>
    </row>
    <row r="602" spans="2:13" s="25" customFormat="1">
      <c r="B602" s="63"/>
      <c r="C602"/>
      <c r="D602"/>
      <c r="E602" s="3"/>
      <c r="F602" s="3"/>
      <c r="G602" s="55"/>
      <c r="H602" s="55"/>
      <c r="I602" s="55"/>
      <c r="J602" s="55"/>
      <c r="K602" s="55"/>
      <c r="L602" s="3"/>
      <c r="M602"/>
    </row>
    <row r="603" spans="2:13" s="25" customFormat="1">
      <c r="B603" s="63"/>
      <c r="C603"/>
      <c r="D603"/>
      <c r="E603" s="3"/>
      <c r="F603" s="3"/>
      <c r="G603" s="55"/>
      <c r="H603" s="55"/>
      <c r="I603" s="55"/>
      <c r="J603" s="55"/>
      <c r="K603" s="55"/>
      <c r="L603" s="3"/>
      <c r="M603"/>
    </row>
    <row r="604" spans="2:13" s="25" customFormat="1">
      <c r="B604" s="63"/>
      <c r="C604"/>
      <c r="D604"/>
      <c r="E604" s="3"/>
      <c r="F604" s="3"/>
      <c r="G604" s="55"/>
      <c r="H604" s="55"/>
      <c r="I604" s="55"/>
      <c r="J604" s="55"/>
      <c r="K604" s="55"/>
      <c r="L604"/>
      <c r="M604"/>
    </row>
    <row r="605" spans="2:13" s="25" customFormat="1">
      <c r="B605" s="63"/>
      <c r="C605"/>
      <c r="D605"/>
      <c r="E605" s="3"/>
      <c r="F605" s="3"/>
      <c r="G605" s="55"/>
      <c r="H605" s="55"/>
      <c r="I605" s="55"/>
      <c r="J605" s="55"/>
      <c r="K605" s="55"/>
      <c r="L605"/>
      <c r="M605"/>
    </row>
    <row r="606" spans="2:13" s="25" customFormat="1">
      <c r="B606" s="63"/>
      <c r="C606"/>
      <c r="D606"/>
      <c r="E606" s="3"/>
      <c r="F606" s="3"/>
      <c r="G606" s="55"/>
      <c r="H606" s="55"/>
      <c r="I606" s="55"/>
      <c r="J606" s="55"/>
      <c r="K606" s="55"/>
      <c r="L606"/>
      <c r="M606"/>
    </row>
    <row r="607" spans="2:13" s="25" customFormat="1">
      <c r="B607" s="63"/>
      <c r="C607"/>
      <c r="D607"/>
      <c r="E607" s="3"/>
      <c r="F607" s="3"/>
      <c r="G607" s="55"/>
      <c r="H607" s="55"/>
      <c r="I607" s="55"/>
      <c r="J607" s="55"/>
      <c r="K607" s="55"/>
      <c r="L607"/>
      <c r="M607"/>
    </row>
    <row r="608" spans="2:13" s="25" customFormat="1">
      <c r="B608" s="63"/>
      <c r="C608"/>
      <c r="D608"/>
      <c r="E608" s="3"/>
      <c r="F608" s="3"/>
      <c r="G608" s="55"/>
      <c r="H608" s="55"/>
      <c r="I608" s="55"/>
      <c r="J608" s="55"/>
      <c r="K608" s="55"/>
      <c r="L608"/>
      <c r="M608"/>
    </row>
    <row r="609" spans="2:13" s="25" customFormat="1">
      <c r="B609" s="63"/>
      <c r="C609"/>
      <c r="D609"/>
      <c r="E609" s="3"/>
      <c r="F609" s="3"/>
      <c r="G609" s="55"/>
      <c r="H609" s="55"/>
      <c r="I609" s="55"/>
      <c r="J609" s="55"/>
      <c r="K609" s="55"/>
      <c r="L609"/>
      <c r="M609"/>
    </row>
    <row r="610" spans="2:13" s="25" customFormat="1">
      <c r="B610" s="63"/>
      <c r="C610"/>
      <c r="D610"/>
      <c r="E610" s="3"/>
      <c r="F610" s="3"/>
      <c r="G610" s="55"/>
      <c r="H610" s="55"/>
      <c r="I610" s="55"/>
      <c r="J610" s="55"/>
      <c r="K610" s="55"/>
      <c r="L610"/>
      <c r="M610"/>
    </row>
    <row r="611" spans="2:13" s="25" customFormat="1">
      <c r="B611" s="63"/>
      <c r="C611"/>
      <c r="D611"/>
      <c r="E611" s="3"/>
      <c r="F611" s="3"/>
      <c r="G611" s="55"/>
      <c r="H611" s="55"/>
      <c r="I611" s="55"/>
      <c r="J611" s="55"/>
      <c r="K611" s="55"/>
      <c r="L611"/>
      <c r="M611"/>
    </row>
    <row r="612" spans="2:13" s="25" customFormat="1">
      <c r="B612" s="63"/>
      <c r="C612"/>
      <c r="D612"/>
      <c r="E612" s="3"/>
      <c r="F612" s="3"/>
      <c r="G612" s="55"/>
      <c r="H612" s="55"/>
      <c r="I612" s="55"/>
      <c r="J612" s="55"/>
      <c r="K612" s="55"/>
      <c r="L612"/>
      <c r="M612"/>
    </row>
    <row r="613" spans="2:13" s="25" customFormat="1">
      <c r="B613" s="63"/>
      <c r="C613"/>
      <c r="D613"/>
      <c r="E613" s="3"/>
      <c r="F613" s="3"/>
      <c r="G613" s="55"/>
      <c r="H613" s="55"/>
      <c r="I613" s="55"/>
      <c r="J613" s="55"/>
      <c r="K613" s="55"/>
      <c r="L613"/>
      <c r="M613"/>
    </row>
    <row r="614" spans="2:13" s="25" customFormat="1">
      <c r="B614" s="63"/>
      <c r="C614"/>
      <c r="D614"/>
      <c r="E614" s="3"/>
      <c r="F614" s="3"/>
      <c r="G614" s="55"/>
      <c r="H614" s="55"/>
      <c r="I614" s="55"/>
      <c r="J614" s="55"/>
      <c r="K614" s="55"/>
      <c r="L614"/>
      <c r="M614"/>
    </row>
    <row r="615" spans="2:13" s="25" customFormat="1">
      <c r="B615" s="63"/>
      <c r="C615"/>
      <c r="D615"/>
      <c r="E615" s="3"/>
      <c r="F615" s="3"/>
      <c r="G615" s="55"/>
      <c r="H615" s="55"/>
      <c r="I615" s="55"/>
      <c r="J615" s="55"/>
      <c r="K615" s="55"/>
      <c r="L615"/>
      <c r="M615"/>
    </row>
    <row r="616" spans="2:13" s="25" customFormat="1">
      <c r="B616" s="63"/>
      <c r="C616"/>
      <c r="D616"/>
      <c r="E616" s="3"/>
      <c r="F616" s="3"/>
      <c r="G616" s="55"/>
      <c r="H616" s="55"/>
      <c r="I616" s="55"/>
      <c r="J616" s="55"/>
      <c r="K616" s="55"/>
      <c r="L616"/>
      <c r="M616"/>
    </row>
    <row r="617" spans="2:13" s="25" customFormat="1">
      <c r="B617" s="63"/>
      <c r="C617"/>
      <c r="D617"/>
      <c r="E617" s="3"/>
      <c r="F617" s="3"/>
      <c r="G617" s="55"/>
      <c r="H617" s="55"/>
      <c r="I617" s="55"/>
      <c r="J617" s="55"/>
      <c r="K617" s="55"/>
      <c r="L617"/>
      <c r="M617"/>
    </row>
    <row r="618" spans="2:13" s="25" customFormat="1">
      <c r="B618" s="63"/>
      <c r="C618"/>
      <c r="D618"/>
      <c r="E618" s="3"/>
      <c r="F618" s="3"/>
      <c r="G618" s="55"/>
      <c r="H618" s="55"/>
      <c r="I618" s="55"/>
      <c r="J618" s="55"/>
      <c r="K618" s="55"/>
      <c r="L618"/>
      <c r="M618"/>
    </row>
    <row r="619" spans="2:13" s="25" customFormat="1">
      <c r="B619" s="63"/>
      <c r="C619"/>
      <c r="D619"/>
      <c r="E619" s="3"/>
      <c r="F619" s="3"/>
      <c r="G619" s="55"/>
      <c r="H619" s="55"/>
      <c r="I619" s="55"/>
      <c r="J619" s="55"/>
      <c r="K619" s="55"/>
      <c r="L619"/>
      <c r="M619"/>
    </row>
    <row r="620" spans="2:13" s="25" customFormat="1">
      <c r="B620" s="63"/>
      <c r="C620"/>
      <c r="D620"/>
      <c r="E620" s="3"/>
      <c r="F620" s="3"/>
      <c r="G620" s="55"/>
      <c r="H620" s="55"/>
      <c r="I620" s="55"/>
      <c r="J620" s="55"/>
      <c r="K620" s="55"/>
      <c r="L620"/>
      <c r="M620"/>
    </row>
    <row r="621" spans="2:13" s="25" customFormat="1">
      <c r="B621" s="63"/>
      <c r="C621"/>
      <c r="D621"/>
      <c r="E621" s="3"/>
      <c r="F621" s="3"/>
      <c r="G621" s="55"/>
      <c r="H621" s="55"/>
      <c r="I621" s="55"/>
      <c r="J621" s="55"/>
      <c r="K621" s="55"/>
      <c r="L621" s="3"/>
      <c r="M621"/>
    </row>
    <row r="622" spans="2:13" s="25" customFormat="1">
      <c r="B622" s="63"/>
      <c r="C622"/>
      <c r="D622"/>
      <c r="E622" s="3"/>
      <c r="F622" s="3"/>
      <c r="G622" s="55"/>
      <c r="H622" s="55"/>
      <c r="I622" s="55"/>
      <c r="J622" s="55"/>
      <c r="K622" s="55"/>
      <c r="L622"/>
      <c r="M622"/>
    </row>
    <row r="623" spans="2:13" s="25" customFormat="1">
      <c r="B623" s="63"/>
      <c r="C623"/>
      <c r="D623"/>
      <c r="E623" s="3"/>
      <c r="F623" s="3"/>
      <c r="G623" s="55"/>
      <c r="H623" s="55"/>
      <c r="I623" s="55"/>
      <c r="J623" s="55"/>
      <c r="K623" s="55"/>
      <c r="L623"/>
      <c r="M623"/>
    </row>
    <row r="624" spans="2:13" s="25" customFormat="1">
      <c r="B624" s="63"/>
      <c r="C624"/>
      <c r="D624"/>
      <c r="E624" s="3"/>
      <c r="F624" s="3"/>
      <c r="G624" s="55"/>
      <c r="H624" s="55"/>
      <c r="I624" s="55"/>
      <c r="J624" s="55"/>
      <c r="K624" s="55"/>
      <c r="L624"/>
      <c r="M624"/>
    </row>
    <row r="625" spans="2:13" s="25" customFormat="1">
      <c r="B625" s="63"/>
      <c r="C625"/>
      <c r="D625"/>
      <c r="E625" s="3"/>
      <c r="F625" s="3"/>
      <c r="G625" s="55"/>
      <c r="H625" s="55"/>
      <c r="I625" s="55"/>
      <c r="J625" s="55"/>
      <c r="K625" s="55"/>
      <c r="L625"/>
      <c r="M625"/>
    </row>
    <row r="626" spans="2:13" s="25" customFormat="1">
      <c r="B626" s="63"/>
      <c r="C626"/>
      <c r="D626"/>
      <c r="E626" s="3"/>
      <c r="F626" s="3"/>
      <c r="G626" s="55"/>
      <c r="H626" s="55"/>
      <c r="I626" s="55"/>
      <c r="J626" s="55"/>
      <c r="K626" s="55"/>
      <c r="L626"/>
      <c r="M626"/>
    </row>
    <row r="627" spans="2:13" s="25" customFormat="1">
      <c r="B627" s="63"/>
      <c r="C627"/>
      <c r="D627"/>
      <c r="E627" s="3"/>
      <c r="F627" s="3"/>
      <c r="G627" s="55"/>
      <c r="H627" s="55"/>
      <c r="I627" s="55"/>
      <c r="J627" s="55"/>
      <c r="K627" s="55"/>
      <c r="L627"/>
      <c r="M627"/>
    </row>
    <row r="628" spans="2:13" s="25" customFormat="1">
      <c r="B628" s="63"/>
      <c r="C628"/>
      <c r="D628"/>
      <c r="E628" s="3"/>
      <c r="F628" s="3"/>
      <c r="G628" s="55"/>
      <c r="H628" s="55"/>
      <c r="I628" s="55"/>
      <c r="J628" s="55"/>
      <c r="K628" s="55"/>
      <c r="L628"/>
      <c r="M628"/>
    </row>
    <row r="629" spans="2:13" s="25" customFormat="1">
      <c r="B629" s="63"/>
      <c r="C629"/>
      <c r="D629"/>
      <c r="E629" s="3"/>
      <c r="F629" s="3"/>
      <c r="G629" s="55"/>
      <c r="H629" s="55"/>
      <c r="I629" s="55"/>
      <c r="J629" s="55"/>
      <c r="K629" s="55"/>
      <c r="L629"/>
      <c r="M629"/>
    </row>
    <row r="630" spans="2:13" s="25" customFormat="1">
      <c r="B630" s="63"/>
      <c r="C630"/>
      <c r="D630"/>
      <c r="E630" s="3"/>
      <c r="F630" s="3"/>
      <c r="G630" s="55"/>
      <c r="H630" s="55"/>
      <c r="I630" s="55"/>
      <c r="J630" s="55"/>
      <c r="K630" s="55"/>
      <c r="L630"/>
      <c r="M630"/>
    </row>
    <row r="631" spans="2:13" s="25" customFormat="1">
      <c r="B631" s="63"/>
      <c r="C631"/>
      <c r="D631"/>
      <c r="E631" s="3"/>
      <c r="F631" s="3"/>
      <c r="G631" s="55"/>
      <c r="H631" s="55"/>
      <c r="I631" s="55"/>
      <c r="J631" s="55"/>
      <c r="K631" s="55"/>
      <c r="L631"/>
      <c r="M631"/>
    </row>
    <row r="632" spans="2:13" s="25" customFormat="1">
      <c r="B632" s="63"/>
      <c r="C632"/>
      <c r="D632"/>
      <c r="E632" s="3"/>
      <c r="F632" s="3"/>
      <c r="G632" s="55"/>
      <c r="H632" s="55"/>
      <c r="I632" s="55"/>
      <c r="J632" s="55"/>
      <c r="K632" s="55"/>
      <c r="L632"/>
      <c r="M632"/>
    </row>
    <row r="633" spans="2:13" s="25" customFormat="1">
      <c r="B633" s="63"/>
      <c r="C633"/>
      <c r="D633"/>
      <c r="E633" s="3"/>
      <c r="F633" s="3"/>
      <c r="G633" s="55"/>
      <c r="H633" s="55"/>
      <c r="I633" s="55"/>
      <c r="J633" s="55"/>
      <c r="K633" s="55"/>
      <c r="L633" s="3"/>
      <c r="M633"/>
    </row>
    <row r="634" spans="2:13" s="25" customFormat="1">
      <c r="B634" s="63"/>
      <c r="C634"/>
      <c r="D634"/>
      <c r="E634" s="3"/>
      <c r="F634" s="3"/>
      <c r="G634" s="55"/>
      <c r="H634" s="55"/>
      <c r="I634" s="55"/>
      <c r="J634" s="55"/>
      <c r="K634" s="55"/>
      <c r="L634" s="3"/>
      <c r="M634"/>
    </row>
    <row r="635" spans="2:13" s="25" customFormat="1">
      <c r="B635" s="63"/>
      <c r="C635"/>
      <c r="D635"/>
      <c r="E635" s="3"/>
      <c r="F635" s="3"/>
      <c r="G635" s="55"/>
      <c r="H635" s="55"/>
      <c r="I635" s="55"/>
      <c r="J635" s="55"/>
      <c r="K635" s="55"/>
      <c r="L635" s="3"/>
      <c r="M635"/>
    </row>
    <row r="636" spans="2:13" s="25" customFormat="1">
      <c r="B636" s="63"/>
      <c r="C636"/>
      <c r="D636"/>
      <c r="E636" s="3"/>
      <c r="F636" s="3"/>
      <c r="G636" s="55"/>
      <c r="H636" s="55"/>
      <c r="I636" s="55"/>
      <c r="J636" s="55"/>
      <c r="K636" s="55"/>
      <c r="L636"/>
      <c r="M636"/>
    </row>
    <row r="637" spans="2:13" s="25" customFormat="1">
      <c r="B637" s="63"/>
      <c r="C637"/>
      <c r="D637"/>
      <c r="E637" s="3"/>
      <c r="F637" s="3"/>
      <c r="G637" s="55"/>
      <c r="H637" s="55"/>
      <c r="I637" s="55"/>
      <c r="J637" s="55"/>
      <c r="K637" s="55"/>
      <c r="L637"/>
      <c r="M637"/>
    </row>
    <row r="638" spans="2:13" s="25" customFormat="1">
      <c r="B638" s="63"/>
      <c r="C638"/>
      <c r="D638"/>
      <c r="E638" s="3"/>
      <c r="F638" s="3"/>
      <c r="G638" s="55"/>
      <c r="H638" s="55"/>
      <c r="I638" s="55"/>
      <c r="J638" s="55"/>
      <c r="K638" s="55"/>
      <c r="L638"/>
      <c r="M638"/>
    </row>
    <row r="639" spans="2:13" s="25" customFormat="1">
      <c r="B639" s="63"/>
      <c r="C639"/>
      <c r="D639"/>
      <c r="E639" s="3"/>
      <c r="F639" s="3"/>
      <c r="G639" s="55"/>
      <c r="H639" s="55"/>
      <c r="I639" s="55"/>
      <c r="J639" s="55"/>
      <c r="K639" s="55"/>
      <c r="L639"/>
      <c r="M639"/>
    </row>
    <row r="640" spans="2:13" s="25" customFormat="1">
      <c r="B640" s="63"/>
      <c r="C640"/>
      <c r="D640"/>
      <c r="E640" s="3"/>
      <c r="F640" s="3"/>
      <c r="G640" s="55"/>
      <c r="H640" s="55"/>
      <c r="I640" s="55"/>
      <c r="J640" s="55"/>
      <c r="K640" s="55"/>
      <c r="L640"/>
      <c r="M640"/>
    </row>
    <row r="641" spans="2:13" s="25" customFormat="1">
      <c r="B641" s="63"/>
      <c r="C641"/>
      <c r="D641"/>
      <c r="E641" s="3"/>
      <c r="F641" s="3"/>
      <c r="G641" s="55"/>
      <c r="H641" s="55"/>
      <c r="I641" s="55"/>
      <c r="J641" s="55"/>
      <c r="K641" s="55"/>
      <c r="L641" s="3"/>
      <c r="M641"/>
    </row>
    <row r="642" spans="2:13" s="25" customFormat="1">
      <c r="B642" s="63"/>
      <c r="C642"/>
      <c r="D642"/>
      <c r="E642" s="3"/>
      <c r="F642" s="3"/>
      <c r="G642" s="55"/>
      <c r="H642" s="55"/>
      <c r="I642" s="55"/>
      <c r="J642" s="55"/>
      <c r="K642" s="55"/>
      <c r="L642" s="3"/>
      <c r="M642"/>
    </row>
    <row r="643" spans="2:13" s="25" customFormat="1">
      <c r="B643" s="63"/>
      <c r="C643"/>
      <c r="D643"/>
      <c r="E643" s="3"/>
      <c r="F643" s="3"/>
      <c r="G643" s="55"/>
      <c r="H643" s="55"/>
      <c r="I643" s="55"/>
      <c r="J643" s="55"/>
      <c r="K643" s="55"/>
      <c r="L643" s="3"/>
      <c r="M643"/>
    </row>
    <row r="644" spans="2:13" s="25" customFormat="1">
      <c r="B644" s="63"/>
      <c r="C644"/>
      <c r="D644"/>
      <c r="E644" s="3"/>
      <c r="F644" s="3"/>
      <c r="G644" s="55"/>
      <c r="H644" s="55"/>
      <c r="I644" s="55"/>
      <c r="J644" s="55"/>
      <c r="K644" s="55"/>
      <c r="L644" s="3"/>
      <c r="M644"/>
    </row>
    <row r="645" spans="2:13" s="25" customFormat="1">
      <c r="B645" s="63"/>
      <c r="C645"/>
      <c r="D645"/>
      <c r="E645" s="3"/>
      <c r="F645" s="3"/>
      <c r="G645" s="55"/>
      <c r="H645" s="55"/>
      <c r="I645" s="55"/>
      <c r="J645" s="55"/>
      <c r="K645" s="55"/>
      <c r="L645"/>
      <c r="M645"/>
    </row>
    <row r="646" spans="2:13" s="25" customFormat="1">
      <c r="B646" s="63"/>
      <c r="C646"/>
      <c r="D646"/>
      <c r="E646" s="3"/>
      <c r="F646" s="3"/>
      <c r="G646" s="55"/>
      <c r="H646" s="55"/>
      <c r="I646" s="55"/>
      <c r="J646" s="55"/>
      <c r="K646" s="55"/>
      <c r="L646"/>
      <c r="M646"/>
    </row>
    <row r="647" spans="2:13" s="25" customFormat="1">
      <c r="B647" s="63"/>
      <c r="C647"/>
      <c r="D647"/>
      <c r="E647" s="3"/>
      <c r="F647" s="3"/>
      <c r="G647" s="55"/>
      <c r="H647" s="55"/>
      <c r="I647" s="55"/>
      <c r="J647" s="55"/>
      <c r="K647" s="55"/>
      <c r="L647"/>
      <c r="M647"/>
    </row>
    <row r="648" spans="2:13" s="25" customFormat="1">
      <c r="B648" s="63"/>
      <c r="C648"/>
      <c r="D648"/>
      <c r="E648" s="3"/>
      <c r="F648" s="3"/>
      <c r="G648" s="55"/>
      <c r="H648" s="55"/>
      <c r="I648" s="55"/>
      <c r="J648" s="55"/>
      <c r="K648" s="55"/>
      <c r="L648"/>
      <c r="M648"/>
    </row>
    <row r="649" spans="2:13" s="25" customFormat="1">
      <c r="B649" s="63"/>
      <c r="C649"/>
      <c r="D649"/>
      <c r="E649" s="3"/>
      <c r="F649" s="3"/>
      <c r="G649" s="55"/>
      <c r="H649" s="55"/>
      <c r="I649" s="55"/>
      <c r="J649" s="55"/>
      <c r="K649" s="55"/>
      <c r="L649"/>
      <c r="M649"/>
    </row>
    <row r="650" spans="2:13" s="25" customFormat="1">
      <c r="B650" s="63"/>
      <c r="C650"/>
      <c r="D650"/>
      <c r="E650" s="3"/>
      <c r="F650" s="3"/>
      <c r="G650" s="55"/>
      <c r="H650" s="55"/>
      <c r="I650" s="55"/>
      <c r="J650" s="55"/>
      <c r="K650" s="55"/>
      <c r="L650"/>
      <c r="M650"/>
    </row>
    <row r="651" spans="2:13" s="25" customFormat="1">
      <c r="B651" s="63"/>
      <c r="C651"/>
      <c r="D651"/>
      <c r="E651" s="3"/>
      <c r="F651" s="3"/>
      <c r="G651" s="55"/>
      <c r="H651" s="55"/>
      <c r="I651" s="55"/>
      <c r="J651" s="55"/>
      <c r="K651" s="55"/>
      <c r="L651"/>
      <c r="M651"/>
    </row>
    <row r="652" spans="2:13" s="25" customFormat="1">
      <c r="B652" s="63"/>
      <c r="C652"/>
      <c r="D652"/>
      <c r="E652" s="3"/>
      <c r="F652" s="3"/>
      <c r="G652" s="55"/>
      <c r="H652" s="55"/>
      <c r="I652" s="55"/>
      <c r="J652" s="55"/>
      <c r="K652" s="55"/>
      <c r="L652" s="3"/>
      <c r="M652"/>
    </row>
    <row r="653" spans="2:13" s="25" customFormat="1">
      <c r="B653" s="63"/>
      <c r="C653"/>
      <c r="D653"/>
      <c r="E653" s="3"/>
      <c r="F653" s="3"/>
      <c r="G653" s="55"/>
      <c r="H653" s="55"/>
      <c r="I653" s="55"/>
      <c r="J653" s="55"/>
      <c r="K653" s="55"/>
      <c r="L653" s="3"/>
      <c r="M653"/>
    </row>
    <row r="654" spans="2:13" s="25" customFormat="1">
      <c r="B654" s="63"/>
      <c r="C654"/>
      <c r="D654"/>
      <c r="E654" s="3"/>
      <c r="F654" s="3"/>
      <c r="G654" s="55"/>
      <c r="H654" s="55"/>
      <c r="I654" s="55"/>
      <c r="J654" s="55"/>
      <c r="K654" s="55"/>
      <c r="L654"/>
      <c r="M654"/>
    </row>
    <row r="655" spans="2:13" s="25" customFormat="1">
      <c r="B655" s="63"/>
      <c r="C655"/>
      <c r="D655"/>
      <c r="E655" s="3"/>
      <c r="F655" s="3"/>
      <c r="G655" s="55"/>
      <c r="H655" s="55"/>
      <c r="I655" s="55"/>
      <c r="J655" s="55"/>
      <c r="K655" s="55"/>
      <c r="L655" s="3"/>
      <c r="M655"/>
    </row>
    <row r="656" spans="2:13" s="25" customFormat="1">
      <c r="B656" s="63"/>
      <c r="C656"/>
      <c r="D656"/>
      <c r="E656" s="3"/>
      <c r="F656" s="3"/>
      <c r="G656" s="55"/>
      <c r="H656" s="55"/>
      <c r="I656" s="55"/>
      <c r="J656" s="55"/>
      <c r="K656" s="55"/>
      <c r="L656" s="3"/>
      <c r="M656"/>
    </row>
    <row r="657" spans="2:13" s="25" customFormat="1">
      <c r="B657" s="63"/>
      <c r="C657"/>
      <c r="D657"/>
      <c r="E657" s="3"/>
      <c r="F657" s="3"/>
      <c r="G657" s="55"/>
      <c r="H657" s="55"/>
      <c r="I657" s="55"/>
      <c r="J657" s="55"/>
      <c r="K657" s="55"/>
      <c r="L657" s="3"/>
      <c r="M657"/>
    </row>
    <row r="658" spans="2:13" s="25" customFormat="1">
      <c r="B658" s="63"/>
      <c r="C658"/>
      <c r="D658"/>
      <c r="E658" s="3"/>
      <c r="F658" s="3"/>
      <c r="G658" s="55"/>
      <c r="H658" s="55"/>
      <c r="I658" s="55"/>
      <c r="J658" s="55"/>
      <c r="K658" s="55"/>
      <c r="L658" s="3"/>
      <c r="M658"/>
    </row>
    <row r="659" spans="2:13" s="25" customFormat="1">
      <c r="B659" s="63"/>
      <c r="C659"/>
      <c r="D659"/>
      <c r="E659" s="3"/>
      <c r="F659" s="3"/>
      <c r="G659" s="55"/>
      <c r="H659" s="55"/>
      <c r="I659" s="55"/>
      <c r="J659" s="55"/>
      <c r="K659" s="55"/>
      <c r="L659"/>
      <c r="M659"/>
    </row>
    <row r="660" spans="2:13" s="25" customFormat="1">
      <c r="B660" s="63"/>
      <c r="C660"/>
      <c r="D660"/>
      <c r="E660" s="3"/>
      <c r="F660" s="3"/>
      <c r="G660" s="55"/>
      <c r="H660" s="55"/>
      <c r="I660" s="55"/>
      <c r="J660" s="55"/>
      <c r="K660" s="55"/>
      <c r="L660" s="3"/>
      <c r="M660"/>
    </row>
    <row r="661" spans="2:13" s="25" customFormat="1">
      <c r="B661" s="63"/>
      <c r="C661"/>
      <c r="D661"/>
      <c r="E661" s="3"/>
      <c r="F661" s="3"/>
      <c r="G661" s="55"/>
      <c r="H661" s="55"/>
      <c r="I661" s="55"/>
      <c r="J661" s="55"/>
      <c r="K661" s="55"/>
      <c r="L661"/>
      <c r="M661"/>
    </row>
    <row r="662" spans="2:13" s="25" customFormat="1">
      <c r="B662" s="63"/>
      <c r="C662"/>
      <c r="D662"/>
      <c r="E662" s="3"/>
      <c r="F662" s="3"/>
      <c r="G662" s="55"/>
      <c r="H662" s="55"/>
      <c r="I662" s="55"/>
      <c r="J662" s="55"/>
      <c r="K662" s="55"/>
      <c r="L662"/>
      <c r="M662"/>
    </row>
    <row r="663" spans="2:13" s="25" customFormat="1">
      <c r="B663" s="63"/>
      <c r="C663"/>
      <c r="D663"/>
      <c r="E663" s="3"/>
      <c r="F663" s="3"/>
      <c r="G663" s="55"/>
      <c r="H663" s="55"/>
      <c r="I663" s="55"/>
      <c r="J663" s="55"/>
      <c r="K663" s="55"/>
      <c r="L663" s="3"/>
      <c r="M663"/>
    </row>
    <row r="664" spans="2:13" s="25" customFormat="1">
      <c r="B664" s="63"/>
      <c r="C664"/>
      <c r="D664"/>
      <c r="E664" s="3"/>
      <c r="F664" s="3"/>
      <c r="G664" s="55"/>
      <c r="H664" s="55"/>
      <c r="I664" s="55"/>
      <c r="J664" s="55"/>
      <c r="K664" s="55"/>
      <c r="L664"/>
      <c r="M664"/>
    </row>
    <row r="665" spans="2:13" s="25" customFormat="1">
      <c r="B665" s="63"/>
      <c r="C665"/>
      <c r="D665"/>
      <c r="E665" s="3"/>
      <c r="F665" s="3"/>
      <c r="G665" s="55"/>
      <c r="H665" s="55"/>
      <c r="I665" s="55"/>
      <c r="J665" s="55"/>
      <c r="K665" s="55"/>
      <c r="L665"/>
      <c r="M665"/>
    </row>
    <row r="666" spans="2:13" s="25" customFormat="1">
      <c r="B666" s="63"/>
      <c r="C666"/>
      <c r="D666"/>
      <c r="E666" s="3"/>
      <c r="F666" s="3"/>
      <c r="G666" s="55"/>
      <c r="H666" s="55"/>
      <c r="I666" s="55"/>
      <c r="J666" s="55"/>
      <c r="K666" s="55"/>
      <c r="L666"/>
      <c r="M666"/>
    </row>
    <row r="667" spans="2:13" s="25" customFormat="1">
      <c r="B667" s="63"/>
      <c r="C667"/>
      <c r="D667"/>
      <c r="E667" s="3"/>
      <c r="F667" s="3"/>
      <c r="G667" s="55"/>
      <c r="H667" s="55"/>
      <c r="I667" s="55"/>
      <c r="J667" s="55"/>
      <c r="K667" s="55"/>
      <c r="L667"/>
      <c r="M667"/>
    </row>
    <row r="668" spans="2:13" s="25" customFormat="1">
      <c r="B668" s="63"/>
      <c r="C668"/>
      <c r="D668"/>
      <c r="E668" s="3"/>
      <c r="F668" s="3"/>
      <c r="G668" s="55"/>
      <c r="H668" s="55"/>
      <c r="I668" s="55"/>
      <c r="J668" s="55"/>
      <c r="K668" s="55"/>
      <c r="L668"/>
      <c r="M668"/>
    </row>
    <row r="669" spans="2:13" s="25" customFormat="1">
      <c r="B669" s="63"/>
      <c r="C669"/>
      <c r="D669"/>
      <c r="E669" s="3"/>
      <c r="F669" s="3"/>
      <c r="G669" s="55"/>
      <c r="H669" s="55"/>
      <c r="I669" s="55"/>
      <c r="J669" s="55"/>
      <c r="K669" s="55"/>
      <c r="L669"/>
      <c r="M669"/>
    </row>
    <row r="670" spans="2:13" s="25" customFormat="1">
      <c r="B670" s="63"/>
      <c r="C670"/>
      <c r="D670"/>
      <c r="E670" s="3"/>
      <c r="F670" s="3"/>
      <c r="G670" s="55"/>
      <c r="H670" s="55"/>
      <c r="I670" s="55"/>
      <c r="J670" s="55"/>
      <c r="K670" s="55"/>
      <c r="L670"/>
      <c r="M670"/>
    </row>
    <row r="671" spans="2:13" s="25" customFormat="1">
      <c r="B671" s="63"/>
      <c r="C671"/>
      <c r="D671"/>
      <c r="E671" s="3"/>
      <c r="F671" s="3"/>
      <c r="G671" s="55"/>
      <c r="H671" s="55"/>
      <c r="I671" s="55"/>
      <c r="J671" s="55"/>
      <c r="K671" s="55"/>
      <c r="L671"/>
      <c r="M671"/>
    </row>
    <row r="672" spans="2:13" s="25" customFormat="1">
      <c r="B672" s="63"/>
      <c r="C672"/>
      <c r="D672"/>
      <c r="E672" s="3"/>
      <c r="F672" s="3"/>
      <c r="G672" s="55"/>
      <c r="H672" s="55"/>
      <c r="I672" s="55"/>
      <c r="J672" s="55"/>
      <c r="K672" s="55"/>
      <c r="L672" s="3"/>
      <c r="M672"/>
    </row>
    <row r="673" spans="2:13" s="25" customFormat="1">
      <c r="B673" s="63"/>
      <c r="C673"/>
      <c r="D673"/>
      <c r="E673" s="3"/>
      <c r="F673" s="3"/>
      <c r="G673" s="55"/>
      <c r="H673" s="55"/>
      <c r="I673" s="55"/>
      <c r="J673" s="55"/>
      <c r="K673" s="55"/>
      <c r="L673"/>
      <c r="M673"/>
    </row>
    <row r="674" spans="2:13" s="25" customFormat="1">
      <c r="B674" s="63"/>
      <c r="C674"/>
      <c r="D674"/>
      <c r="E674" s="3"/>
      <c r="F674" s="3"/>
      <c r="G674" s="55"/>
      <c r="H674" s="55"/>
      <c r="I674" s="55"/>
      <c r="J674" s="55"/>
      <c r="K674" s="55"/>
      <c r="L674" s="3"/>
      <c r="M674"/>
    </row>
    <row r="675" spans="2:13" s="25" customFormat="1">
      <c r="B675" s="63"/>
      <c r="C675"/>
      <c r="D675"/>
      <c r="E675" s="3"/>
      <c r="F675" s="3"/>
      <c r="G675" s="55"/>
      <c r="H675" s="55"/>
      <c r="I675" s="55"/>
      <c r="J675" s="55"/>
      <c r="K675" s="55"/>
      <c r="L675"/>
      <c r="M675"/>
    </row>
    <row r="676" spans="2:13" s="25" customFormat="1">
      <c r="B676" s="63"/>
      <c r="C676"/>
      <c r="D676"/>
      <c r="E676" s="3"/>
      <c r="F676" s="3"/>
      <c r="G676" s="55"/>
      <c r="H676" s="55"/>
      <c r="I676" s="55"/>
      <c r="J676" s="55"/>
      <c r="K676" s="55"/>
      <c r="L676"/>
      <c r="M676"/>
    </row>
    <row r="677" spans="2:13" s="25" customFormat="1">
      <c r="B677" s="63"/>
      <c r="C677"/>
      <c r="D677"/>
      <c r="E677" s="3"/>
      <c r="F677" s="3"/>
      <c r="G677" s="55"/>
      <c r="H677" s="55"/>
      <c r="I677" s="55"/>
      <c r="J677" s="55"/>
      <c r="K677" s="55"/>
      <c r="L677"/>
      <c r="M677"/>
    </row>
    <row r="678" spans="2:13" s="25" customFormat="1">
      <c r="B678" s="63"/>
      <c r="C678"/>
      <c r="D678"/>
      <c r="E678" s="3"/>
      <c r="F678" s="3"/>
      <c r="G678" s="55"/>
      <c r="H678" s="55"/>
      <c r="I678" s="55"/>
      <c r="J678" s="55"/>
      <c r="K678" s="55"/>
      <c r="L678"/>
      <c r="M678"/>
    </row>
    <row r="679" spans="2:13" s="25" customFormat="1">
      <c r="B679" s="63"/>
      <c r="C679"/>
      <c r="D679"/>
      <c r="E679" s="3"/>
      <c r="F679" s="3"/>
      <c r="G679" s="55"/>
      <c r="H679" s="55"/>
      <c r="I679" s="55"/>
      <c r="J679" s="55"/>
      <c r="K679" s="55"/>
      <c r="L679" s="3"/>
      <c r="M679"/>
    </row>
    <row r="680" spans="2:13" s="25" customFormat="1">
      <c r="B680" s="63"/>
      <c r="C680"/>
      <c r="D680"/>
      <c r="E680" s="3"/>
      <c r="F680" s="3"/>
      <c r="G680" s="55"/>
      <c r="H680" s="55"/>
      <c r="I680" s="55"/>
      <c r="J680" s="55"/>
      <c r="K680" s="55"/>
      <c r="L680"/>
      <c r="M680"/>
    </row>
    <row r="681" spans="2:13" s="25" customFormat="1">
      <c r="B681" s="63"/>
      <c r="C681"/>
      <c r="D681"/>
      <c r="E681" s="3"/>
      <c r="F681" s="3"/>
      <c r="G681" s="55"/>
      <c r="H681" s="55"/>
      <c r="I681" s="55"/>
      <c r="J681" s="55"/>
      <c r="K681" s="55"/>
      <c r="L681"/>
      <c r="M681"/>
    </row>
    <row r="682" spans="2:13" s="25" customFormat="1">
      <c r="B682" s="63"/>
      <c r="C682"/>
      <c r="D682"/>
      <c r="E682" s="3"/>
      <c r="F682" s="3"/>
      <c r="G682" s="55"/>
      <c r="H682" s="55"/>
      <c r="I682" s="55"/>
      <c r="J682" s="55"/>
      <c r="K682" s="55"/>
      <c r="L682"/>
      <c r="M682"/>
    </row>
    <row r="683" spans="2:13" s="25" customFormat="1">
      <c r="B683" s="63"/>
      <c r="C683"/>
      <c r="D683"/>
      <c r="E683" s="3"/>
      <c r="F683" s="3"/>
      <c r="G683" s="55"/>
      <c r="H683" s="55"/>
      <c r="I683" s="55"/>
      <c r="J683" s="55"/>
      <c r="K683" s="55"/>
      <c r="L683" s="3"/>
      <c r="M683"/>
    </row>
    <row r="684" spans="2:13" s="25" customFormat="1">
      <c r="B684" s="63"/>
      <c r="C684"/>
      <c r="D684"/>
      <c r="E684" s="3"/>
      <c r="F684" s="3"/>
      <c r="G684" s="55"/>
      <c r="H684" s="55"/>
      <c r="I684" s="55"/>
      <c r="J684" s="55"/>
      <c r="K684" s="55"/>
      <c r="L684"/>
      <c r="M684"/>
    </row>
    <row r="685" spans="2:13" s="25" customFormat="1">
      <c r="B685" s="63"/>
      <c r="C685"/>
      <c r="D685"/>
      <c r="E685" s="3"/>
      <c r="F685" s="3"/>
      <c r="G685" s="55"/>
      <c r="H685" s="55"/>
      <c r="I685" s="55"/>
      <c r="J685" s="55"/>
      <c r="K685" s="55"/>
      <c r="L685"/>
      <c r="M685"/>
    </row>
    <row r="686" spans="2:13" s="25" customFormat="1">
      <c r="B686" s="63"/>
      <c r="C686"/>
      <c r="D686"/>
      <c r="E686" s="3"/>
      <c r="F686" s="3"/>
      <c r="G686" s="55"/>
      <c r="H686" s="55"/>
      <c r="I686" s="55"/>
      <c r="J686" s="55"/>
      <c r="K686" s="55"/>
      <c r="L686" s="3"/>
      <c r="M686"/>
    </row>
    <row r="687" spans="2:13" s="25" customFormat="1">
      <c r="B687" s="63"/>
      <c r="C687"/>
      <c r="D687"/>
      <c r="E687" s="3"/>
      <c r="F687" s="3"/>
      <c r="G687" s="55"/>
      <c r="H687" s="55"/>
      <c r="I687" s="55"/>
      <c r="J687" s="55"/>
      <c r="K687" s="55"/>
      <c r="L687" s="3"/>
      <c r="M687"/>
    </row>
    <row r="688" spans="2:13" s="25" customFormat="1">
      <c r="B688" s="63"/>
      <c r="C688"/>
      <c r="D688"/>
      <c r="E688" s="3"/>
      <c r="F688" s="3"/>
      <c r="G688" s="55"/>
      <c r="H688" s="55"/>
      <c r="I688" s="55"/>
      <c r="J688" s="55"/>
      <c r="K688" s="55"/>
      <c r="L688"/>
      <c r="M688"/>
    </row>
    <row r="689" spans="2:13" s="25" customFormat="1">
      <c r="B689" s="63"/>
      <c r="C689"/>
      <c r="D689"/>
      <c r="E689" s="3"/>
      <c r="F689" s="3"/>
      <c r="G689" s="55"/>
      <c r="H689" s="55"/>
      <c r="I689" s="55"/>
      <c r="J689" s="55"/>
      <c r="K689" s="55"/>
      <c r="L689"/>
      <c r="M689"/>
    </row>
    <row r="690" spans="2:13" s="25" customFormat="1">
      <c r="B690" s="63"/>
      <c r="C690"/>
      <c r="D690"/>
      <c r="E690" s="3"/>
      <c r="F690" s="3"/>
      <c r="G690" s="55"/>
      <c r="H690" s="55"/>
      <c r="I690" s="55"/>
      <c r="J690" s="55"/>
      <c r="K690" s="55"/>
      <c r="L690" s="3"/>
      <c r="M690"/>
    </row>
    <row r="691" spans="2:13" s="25" customFormat="1">
      <c r="B691" s="63"/>
      <c r="C691"/>
      <c r="D691"/>
      <c r="E691" s="3"/>
      <c r="F691" s="3"/>
      <c r="G691" s="55"/>
      <c r="H691" s="55"/>
      <c r="I691" s="55"/>
      <c r="J691" s="55"/>
      <c r="K691" s="55"/>
      <c r="L691"/>
      <c r="M691"/>
    </row>
    <row r="692" spans="2:13" s="25" customFormat="1">
      <c r="B692" s="63"/>
      <c r="C692"/>
      <c r="D692"/>
      <c r="E692" s="3"/>
      <c r="F692" s="3"/>
      <c r="G692" s="55"/>
      <c r="H692" s="55"/>
      <c r="I692" s="55"/>
      <c r="J692" s="55"/>
      <c r="K692" s="55"/>
      <c r="L692"/>
      <c r="M692"/>
    </row>
    <row r="693" spans="2:13" s="25" customFormat="1">
      <c r="B693" s="63"/>
      <c r="C693"/>
      <c r="D693"/>
      <c r="E693" s="3"/>
      <c r="F693" s="3"/>
      <c r="G693" s="55"/>
      <c r="H693" s="55"/>
      <c r="I693" s="55"/>
      <c r="J693" s="55"/>
      <c r="K693" s="55"/>
      <c r="L693"/>
      <c r="M693"/>
    </row>
    <row r="694" spans="2:13" s="25" customFormat="1">
      <c r="B694" s="63"/>
      <c r="C694"/>
      <c r="D694"/>
      <c r="E694" s="3"/>
      <c r="F694" s="3"/>
      <c r="G694" s="55"/>
      <c r="H694" s="55"/>
      <c r="I694" s="55"/>
      <c r="J694" s="55"/>
      <c r="K694" s="55"/>
      <c r="L694"/>
      <c r="M694"/>
    </row>
    <row r="695" spans="2:13" s="25" customFormat="1">
      <c r="B695" s="63"/>
      <c r="C695"/>
      <c r="D695"/>
      <c r="E695" s="3"/>
      <c r="F695" s="3"/>
      <c r="G695" s="55"/>
      <c r="H695" s="55"/>
      <c r="I695" s="55"/>
      <c r="J695" s="55"/>
      <c r="K695" s="55"/>
      <c r="L695" s="3"/>
      <c r="M695"/>
    </row>
    <row r="696" spans="2:13" s="25" customFormat="1">
      <c r="B696" s="63"/>
      <c r="C696"/>
      <c r="D696"/>
      <c r="E696" s="3"/>
      <c r="F696" s="3"/>
      <c r="G696" s="55"/>
      <c r="H696" s="55"/>
      <c r="I696" s="55"/>
      <c r="J696" s="55"/>
      <c r="K696" s="55"/>
      <c r="L696"/>
      <c r="M696"/>
    </row>
    <row r="697" spans="2:13" s="25" customFormat="1">
      <c r="B697" s="63"/>
      <c r="C697"/>
      <c r="D697"/>
      <c r="E697" s="3"/>
      <c r="F697" s="3"/>
      <c r="G697" s="55"/>
      <c r="H697" s="55"/>
      <c r="I697" s="55"/>
      <c r="J697" s="55"/>
      <c r="K697" s="55"/>
      <c r="L697" s="3"/>
      <c r="M697"/>
    </row>
    <row r="698" spans="2:13" s="25" customFormat="1">
      <c r="B698" s="63"/>
      <c r="C698"/>
      <c r="D698"/>
      <c r="E698" s="3"/>
      <c r="F698" s="3"/>
      <c r="G698" s="55"/>
      <c r="H698" s="55"/>
      <c r="I698" s="55"/>
      <c r="J698" s="55"/>
      <c r="K698" s="55"/>
      <c r="L698"/>
      <c r="M698"/>
    </row>
    <row r="699" spans="2:13" s="25" customFormat="1">
      <c r="B699" s="63"/>
      <c r="C699"/>
      <c r="D699"/>
      <c r="E699" s="3"/>
      <c r="F699" s="3"/>
      <c r="G699" s="55"/>
      <c r="H699" s="55"/>
      <c r="I699" s="55"/>
      <c r="J699" s="55"/>
      <c r="K699" s="55"/>
      <c r="L699"/>
      <c r="M699"/>
    </row>
    <row r="700" spans="2:13" s="25" customFormat="1">
      <c r="B700" s="63"/>
      <c r="C700"/>
      <c r="D700"/>
      <c r="E700" s="3"/>
      <c r="F700" s="3"/>
      <c r="G700" s="55"/>
      <c r="H700" s="55"/>
      <c r="I700" s="55"/>
      <c r="J700" s="55"/>
      <c r="K700" s="55"/>
      <c r="L700"/>
      <c r="M700"/>
    </row>
    <row r="701" spans="2:13" s="25" customFormat="1">
      <c r="B701" s="63"/>
      <c r="C701"/>
      <c r="D701"/>
      <c r="E701" s="3"/>
      <c r="F701" s="3"/>
      <c r="G701" s="55"/>
      <c r="H701" s="55"/>
      <c r="I701" s="55"/>
      <c r="J701" s="55"/>
      <c r="K701" s="55"/>
      <c r="L701" s="3"/>
      <c r="M701"/>
    </row>
    <row r="702" spans="2:13" s="25" customFormat="1">
      <c r="B702" s="63"/>
      <c r="C702"/>
      <c r="D702"/>
      <c r="E702" s="3"/>
      <c r="F702" s="3"/>
      <c r="G702" s="55"/>
      <c r="H702" s="55"/>
      <c r="I702" s="55"/>
      <c r="J702" s="55"/>
      <c r="K702" s="55"/>
      <c r="L702"/>
      <c r="M702"/>
    </row>
    <row r="703" spans="2:13" s="25" customFormat="1">
      <c r="B703" s="63"/>
      <c r="C703"/>
      <c r="D703"/>
      <c r="E703" s="3"/>
      <c r="F703" s="3"/>
      <c r="G703" s="55"/>
      <c r="H703" s="55"/>
      <c r="I703" s="55"/>
      <c r="J703" s="55"/>
      <c r="K703" s="55"/>
      <c r="L703"/>
      <c r="M703"/>
    </row>
    <row r="704" spans="2:13" s="25" customFormat="1">
      <c r="B704" s="63"/>
      <c r="C704"/>
      <c r="D704"/>
      <c r="E704" s="3"/>
      <c r="F704" s="3"/>
      <c r="G704" s="55"/>
      <c r="H704" s="55"/>
      <c r="I704" s="55"/>
      <c r="J704" s="55"/>
      <c r="K704" s="55"/>
      <c r="L704"/>
      <c r="M704"/>
    </row>
    <row r="705" spans="2:13" s="25" customFormat="1">
      <c r="B705" s="63"/>
      <c r="C705"/>
      <c r="D705"/>
      <c r="E705" s="3"/>
      <c r="F705" s="3"/>
      <c r="G705" s="55"/>
      <c r="H705" s="55"/>
      <c r="I705" s="55"/>
      <c r="J705" s="55"/>
      <c r="K705" s="55"/>
      <c r="L705"/>
      <c r="M705"/>
    </row>
    <row r="706" spans="2:13" s="25" customFormat="1">
      <c r="B706" s="63"/>
      <c r="C706"/>
      <c r="D706"/>
      <c r="E706" s="3"/>
      <c r="F706" s="3"/>
      <c r="G706" s="55"/>
      <c r="H706" s="55"/>
      <c r="I706" s="55"/>
      <c r="J706" s="55"/>
      <c r="K706" s="55"/>
      <c r="L706"/>
      <c r="M706"/>
    </row>
    <row r="707" spans="2:13" s="25" customFormat="1">
      <c r="B707" s="63"/>
      <c r="C707"/>
      <c r="D707"/>
      <c r="E707" s="3"/>
      <c r="F707" s="3"/>
      <c r="G707" s="55"/>
      <c r="H707" s="55"/>
      <c r="I707" s="55"/>
      <c r="J707" s="55"/>
      <c r="K707" s="55"/>
      <c r="L707"/>
      <c r="M707"/>
    </row>
    <row r="708" spans="2:13" s="25" customFormat="1">
      <c r="B708" s="63"/>
      <c r="C708"/>
      <c r="D708"/>
      <c r="E708" s="3"/>
      <c r="F708" s="3"/>
      <c r="G708" s="55"/>
      <c r="H708" s="55"/>
      <c r="I708" s="55"/>
      <c r="J708" s="55"/>
      <c r="K708" s="55"/>
      <c r="L708"/>
      <c r="M708"/>
    </row>
    <row r="709" spans="2:13" s="25" customFormat="1">
      <c r="B709" s="63"/>
      <c r="C709"/>
      <c r="D709"/>
      <c r="E709" s="3"/>
      <c r="F709" s="3"/>
      <c r="G709" s="55"/>
      <c r="H709" s="55"/>
      <c r="I709" s="55"/>
      <c r="J709" s="55"/>
      <c r="K709" s="55"/>
      <c r="L709"/>
      <c r="M709"/>
    </row>
    <row r="710" spans="2:13" s="25" customFormat="1">
      <c r="B710" s="63"/>
      <c r="C710"/>
      <c r="D710"/>
      <c r="E710" s="3"/>
      <c r="F710" s="3"/>
      <c r="G710" s="55"/>
      <c r="H710" s="55"/>
      <c r="I710" s="55"/>
      <c r="J710" s="55"/>
      <c r="K710" s="55"/>
      <c r="L710"/>
      <c r="M710"/>
    </row>
    <row r="711" spans="2:13" s="25" customFormat="1">
      <c r="B711" s="63"/>
      <c r="C711"/>
      <c r="D711"/>
      <c r="E711" s="3"/>
      <c r="F711" s="3"/>
      <c r="G711" s="55"/>
      <c r="H711" s="55"/>
      <c r="I711" s="55"/>
      <c r="J711" s="55"/>
      <c r="K711" s="55"/>
      <c r="L711"/>
      <c r="M711"/>
    </row>
    <row r="712" spans="2:13" s="25" customFormat="1">
      <c r="B712" s="63"/>
      <c r="C712"/>
      <c r="D712"/>
      <c r="E712" s="3"/>
      <c r="F712" s="3"/>
      <c r="G712" s="55"/>
      <c r="H712" s="55"/>
      <c r="I712" s="55"/>
      <c r="J712" s="55"/>
      <c r="K712" s="55"/>
      <c r="L712"/>
      <c r="M712"/>
    </row>
    <row r="713" spans="2:13" s="25" customFormat="1">
      <c r="B713" s="63"/>
      <c r="C713"/>
      <c r="D713"/>
      <c r="E713" s="3"/>
      <c r="F713" s="3"/>
      <c r="G713" s="55"/>
      <c r="H713" s="55"/>
      <c r="I713" s="55"/>
      <c r="J713" s="55"/>
      <c r="K713" s="55"/>
      <c r="L713"/>
      <c r="M713"/>
    </row>
    <row r="714" spans="2:13" s="25" customFormat="1">
      <c r="B714" s="63"/>
      <c r="C714"/>
      <c r="D714"/>
      <c r="E714" s="3"/>
      <c r="F714" s="3"/>
      <c r="G714" s="55"/>
      <c r="H714" s="55"/>
      <c r="I714" s="55"/>
      <c r="J714" s="55"/>
      <c r="K714" s="55"/>
      <c r="L714"/>
      <c r="M714"/>
    </row>
    <row r="715" spans="2:13" s="25" customFormat="1">
      <c r="B715" s="63"/>
      <c r="C715"/>
      <c r="D715"/>
      <c r="E715" s="3"/>
      <c r="F715" s="3"/>
      <c r="G715" s="55"/>
      <c r="H715" s="55"/>
      <c r="I715" s="55"/>
      <c r="J715" s="55"/>
      <c r="K715" s="55"/>
      <c r="L715"/>
      <c r="M715"/>
    </row>
    <row r="716" spans="2:13" s="25" customFormat="1">
      <c r="B716" s="63"/>
      <c r="C716"/>
      <c r="D716"/>
      <c r="E716" s="3"/>
      <c r="F716" s="3"/>
      <c r="G716" s="55"/>
      <c r="H716" s="55"/>
      <c r="I716" s="55"/>
      <c r="J716" s="55"/>
      <c r="K716" s="55"/>
      <c r="L716"/>
      <c r="M716"/>
    </row>
    <row r="717" spans="2:13" s="25" customFormat="1">
      <c r="B717" s="63"/>
      <c r="C717"/>
      <c r="D717"/>
      <c r="E717" s="3"/>
      <c r="F717" s="3"/>
      <c r="G717" s="55"/>
      <c r="H717" s="55"/>
      <c r="I717" s="55"/>
      <c r="J717" s="55"/>
      <c r="K717" s="55"/>
      <c r="L717"/>
      <c r="M717"/>
    </row>
    <row r="718" spans="2:13" s="25" customFormat="1">
      <c r="B718" s="63"/>
      <c r="C718"/>
      <c r="D718"/>
      <c r="E718" s="3"/>
      <c r="F718" s="3"/>
      <c r="G718" s="55"/>
      <c r="H718" s="55"/>
      <c r="I718" s="55"/>
      <c r="J718" s="55"/>
      <c r="K718" s="55"/>
      <c r="L718"/>
      <c r="M718"/>
    </row>
    <row r="719" spans="2:13" s="25" customFormat="1">
      <c r="B719" s="63"/>
      <c r="C719"/>
      <c r="D719"/>
      <c r="E719" s="3"/>
      <c r="F719" s="3"/>
      <c r="G719" s="55"/>
      <c r="H719" s="55"/>
      <c r="I719" s="55"/>
      <c r="J719" s="55"/>
      <c r="K719" s="55"/>
      <c r="L719"/>
      <c r="M719"/>
    </row>
    <row r="720" spans="2:13" s="25" customFormat="1">
      <c r="B720" s="63"/>
      <c r="C720"/>
      <c r="D720"/>
      <c r="E720" s="3"/>
      <c r="F720" s="3"/>
      <c r="G720" s="55"/>
      <c r="H720" s="55"/>
      <c r="I720" s="55"/>
      <c r="J720" s="55"/>
      <c r="K720" s="55"/>
      <c r="L720"/>
      <c r="M720"/>
    </row>
    <row r="721" spans="2:13" s="25" customFormat="1">
      <c r="B721" s="63"/>
      <c r="C721"/>
      <c r="D721"/>
      <c r="E721" s="3"/>
      <c r="F721" s="3"/>
      <c r="G721" s="55"/>
      <c r="H721" s="55"/>
      <c r="I721" s="55"/>
      <c r="J721" s="55"/>
      <c r="K721" s="55"/>
      <c r="L721"/>
      <c r="M721"/>
    </row>
    <row r="722" spans="2:13" s="25" customFormat="1">
      <c r="B722" s="63"/>
      <c r="C722"/>
      <c r="D722"/>
      <c r="E722" s="3"/>
      <c r="F722" s="3"/>
      <c r="G722" s="55"/>
      <c r="H722" s="55"/>
      <c r="I722" s="55"/>
      <c r="J722" s="55"/>
      <c r="K722" s="55"/>
      <c r="L722"/>
      <c r="M722"/>
    </row>
    <row r="723" spans="2:13" s="25" customFormat="1">
      <c r="B723" s="63"/>
      <c r="C723"/>
      <c r="D723"/>
      <c r="E723" s="3"/>
      <c r="F723" s="3"/>
      <c r="G723" s="55"/>
      <c r="H723" s="55"/>
      <c r="I723" s="55"/>
      <c r="J723" s="55"/>
      <c r="K723" s="55"/>
      <c r="L723"/>
      <c r="M723"/>
    </row>
    <row r="724" spans="2:13" s="25" customFormat="1">
      <c r="B724" s="63"/>
      <c r="C724"/>
      <c r="D724"/>
      <c r="E724" s="3"/>
      <c r="F724" s="3"/>
      <c r="G724" s="55"/>
      <c r="H724" s="55"/>
      <c r="I724" s="55"/>
      <c r="J724" s="55"/>
      <c r="K724" s="55"/>
      <c r="L724"/>
      <c r="M724"/>
    </row>
    <row r="725" spans="2:13" s="25" customFormat="1">
      <c r="B725" s="63"/>
      <c r="C725"/>
      <c r="D725"/>
      <c r="E725" s="3"/>
      <c r="F725" s="3"/>
      <c r="G725" s="55"/>
      <c r="H725" s="55"/>
      <c r="I725" s="55"/>
      <c r="J725" s="55"/>
      <c r="K725" s="55"/>
      <c r="L725"/>
      <c r="M725"/>
    </row>
    <row r="726" spans="2:13" s="25" customFormat="1">
      <c r="B726" s="63"/>
      <c r="C726"/>
      <c r="D726"/>
      <c r="E726" s="3"/>
      <c r="F726" s="3"/>
      <c r="G726" s="55"/>
      <c r="H726" s="55"/>
      <c r="I726" s="55"/>
      <c r="J726" s="55"/>
      <c r="K726" s="55"/>
      <c r="L726"/>
      <c r="M726"/>
    </row>
    <row r="727" spans="2:13" s="25" customFormat="1">
      <c r="B727" s="63"/>
      <c r="C727"/>
      <c r="D727"/>
      <c r="E727" s="3"/>
      <c r="F727" s="3"/>
      <c r="G727" s="55"/>
      <c r="H727" s="55"/>
      <c r="I727" s="55"/>
      <c r="J727" s="55"/>
      <c r="K727" s="55"/>
      <c r="L727"/>
      <c r="M727"/>
    </row>
    <row r="728" spans="2:13" s="25" customFormat="1">
      <c r="B728" s="63"/>
      <c r="C728"/>
      <c r="D728"/>
      <c r="E728" s="3"/>
      <c r="F728" s="3"/>
      <c r="G728" s="55"/>
      <c r="H728" s="55"/>
      <c r="I728" s="55"/>
      <c r="J728" s="55"/>
      <c r="K728" s="55"/>
      <c r="L728"/>
      <c r="M728"/>
    </row>
    <row r="729" spans="2:13" s="25" customFormat="1">
      <c r="B729" s="63"/>
      <c r="C729"/>
      <c r="D729"/>
      <c r="E729" s="3"/>
      <c r="F729" s="3"/>
      <c r="G729" s="55"/>
      <c r="H729" s="55"/>
      <c r="I729" s="55"/>
      <c r="J729" s="55"/>
      <c r="K729" s="55"/>
      <c r="L729"/>
      <c r="M729"/>
    </row>
    <row r="730" spans="2:13" s="25" customFormat="1">
      <c r="B730" s="63"/>
      <c r="C730"/>
      <c r="D730"/>
      <c r="E730" s="3"/>
      <c r="F730" s="3"/>
      <c r="G730" s="55"/>
      <c r="H730" s="55"/>
      <c r="I730" s="55"/>
      <c r="J730" s="55"/>
      <c r="K730" s="55"/>
      <c r="L730"/>
      <c r="M730"/>
    </row>
    <row r="731" spans="2:13" s="25" customFormat="1">
      <c r="B731" s="63"/>
      <c r="C731"/>
      <c r="D731"/>
      <c r="E731" s="3"/>
      <c r="F731" s="3"/>
      <c r="G731" s="55"/>
      <c r="H731" s="55"/>
      <c r="I731" s="55"/>
      <c r="J731" s="55"/>
      <c r="K731" s="55"/>
      <c r="L731"/>
      <c r="M731"/>
    </row>
    <row r="732" spans="2:13" s="25" customFormat="1">
      <c r="B732" s="63"/>
      <c r="C732"/>
      <c r="D732"/>
      <c r="E732" s="3"/>
      <c r="F732" s="3"/>
      <c r="G732" s="55"/>
      <c r="H732" s="55"/>
      <c r="I732" s="55"/>
      <c r="J732" s="55"/>
      <c r="K732" s="55"/>
      <c r="L732"/>
      <c r="M732"/>
    </row>
    <row r="733" spans="2:13" s="25" customFormat="1">
      <c r="B733" s="63"/>
      <c r="C733"/>
      <c r="D733"/>
      <c r="E733" s="3"/>
      <c r="F733" s="3"/>
      <c r="G733" s="55"/>
      <c r="H733" s="55"/>
      <c r="I733" s="55"/>
      <c r="J733" s="55"/>
      <c r="K733" s="55"/>
      <c r="L733"/>
      <c r="M733"/>
    </row>
    <row r="734" spans="2:13" s="25" customFormat="1">
      <c r="B734" s="63"/>
      <c r="C734"/>
      <c r="D734"/>
      <c r="E734" s="3"/>
      <c r="F734" s="3"/>
      <c r="G734" s="55"/>
      <c r="H734" s="55"/>
      <c r="I734" s="55"/>
      <c r="J734" s="55"/>
      <c r="K734" s="55"/>
      <c r="L734"/>
      <c r="M734"/>
    </row>
    <row r="735" spans="2:13" s="25" customFormat="1">
      <c r="B735" s="63"/>
      <c r="C735"/>
      <c r="D735"/>
      <c r="E735" s="3"/>
      <c r="F735" s="3"/>
      <c r="G735" s="55"/>
      <c r="H735" s="55"/>
      <c r="I735" s="55"/>
      <c r="J735" s="55"/>
      <c r="K735" s="55"/>
      <c r="L735"/>
      <c r="M735"/>
    </row>
    <row r="736" spans="2:13" s="25" customFormat="1">
      <c r="B736" s="63"/>
      <c r="C736"/>
      <c r="D736"/>
      <c r="E736" s="3"/>
      <c r="F736" s="3"/>
      <c r="G736" s="55"/>
      <c r="H736" s="55"/>
      <c r="I736" s="55"/>
      <c r="J736" s="55"/>
      <c r="K736" s="55"/>
      <c r="L736"/>
      <c r="M736"/>
    </row>
    <row r="737" spans="2:13" s="25" customFormat="1">
      <c r="B737" s="63"/>
      <c r="C737"/>
      <c r="D737"/>
      <c r="E737" s="3"/>
      <c r="F737" s="3"/>
      <c r="G737" s="55"/>
      <c r="H737" s="55"/>
      <c r="I737" s="55"/>
      <c r="J737" s="55"/>
      <c r="K737" s="55"/>
      <c r="L737"/>
      <c r="M737"/>
    </row>
    <row r="738" spans="2:13" s="25" customFormat="1">
      <c r="B738" s="63"/>
      <c r="C738"/>
      <c r="D738"/>
      <c r="E738" s="3"/>
      <c r="F738" s="3"/>
      <c r="G738" s="55"/>
      <c r="H738" s="55"/>
      <c r="I738" s="55"/>
      <c r="J738" s="55"/>
      <c r="K738" s="55"/>
      <c r="L738"/>
      <c r="M738"/>
    </row>
    <row r="739" spans="2:13" s="25" customFormat="1">
      <c r="B739" s="63"/>
      <c r="C739"/>
      <c r="D739"/>
      <c r="E739" s="3"/>
      <c r="F739" s="3"/>
      <c r="G739" s="55"/>
      <c r="H739" s="55"/>
      <c r="I739" s="55"/>
      <c r="J739" s="55"/>
      <c r="K739" s="55"/>
      <c r="L739"/>
      <c r="M739"/>
    </row>
    <row r="740" spans="2:13" s="25" customFormat="1">
      <c r="B740" s="63"/>
      <c r="C740"/>
      <c r="D740"/>
      <c r="E740" s="3"/>
      <c r="F740" s="3"/>
      <c r="G740" s="55"/>
      <c r="H740" s="55"/>
      <c r="I740" s="55"/>
      <c r="J740" s="55"/>
      <c r="K740" s="55"/>
      <c r="L740"/>
      <c r="M740"/>
    </row>
    <row r="741" spans="2:13" s="25" customFormat="1">
      <c r="B741" s="63"/>
      <c r="C741"/>
      <c r="D741"/>
      <c r="E741" s="3"/>
      <c r="F741" s="3"/>
      <c r="G741" s="55"/>
      <c r="H741" s="55"/>
      <c r="I741" s="55"/>
      <c r="J741" s="55"/>
      <c r="K741" s="55"/>
      <c r="L741"/>
      <c r="M741"/>
    </row>
    <row r="742" spans="2:13" s="25" customFormat="1">
      <c r="B742" s="63"/>
      <c r="C742"/>
      <c r="D742"/>
      <c r="E742" s="3"/>
      <c r="F742" s="3"/>
      <c r="G742" s="55"/>
      <c r="H742" s="55"/>
      <c r="I742" s="55"/>
      <c r="J742" s="55"/>
      <c r="K742" s="55"/>
      <c r="L742"/>
      <c r="M742"/>
    </row>
    <row r="743" spans="2:13" s="25" customFormat="1">
      <c r="B743" s="63"/>
      <c r="C743"/>
      <c r="D743"/>
      <c r="E743" s="3"/>
      <c r="F743" s="3"/>
      <c r="G743" s="55"/>
      <c r="H743" s="55"/>
      <c r="I743" s="55"/>
      <c r="J743" s="55"/>
      <c r="K743" s="55"/>
      <c r="L743"/>
      <c r="M743"/>
    </row>
    <row r="744" spans="2:13" s="25" customFormat="1">
      <c r="B744" s="63"/>
      <c r="C744"/>
      <c r="D744"/>
      <c r="E744" s="3"/>
      <c r="F744" s="3"/>
      <c r="G744" s="55"/>
      <c r="H744" s="55"/>
      <c r="I744" s="55"/>
      <c r="J744" s="55"/>
      <c r="K744" s="55"/>
      <c r="L744"/>
      <c r="M744"/>
    </row>
    <row r="745" spans="2:13" s="25" customFormat="1">
      <c r="B745" s="63"/>
      <c r="C745"/>
      <c r="D745"/>
      <c r="E745" s="3"/>
      <c r="F745" s="3"/>
      <c r="G745" s="55"/>
      <c r="H745" s="55"/>
      <c r="I745" s="55"/>
      <c r="J745" s="55"/>
      <c r="K745" s="55"/>
      <c r="L745"/>
      <c r="M745"/>
    </row>
    <row r="746" spans="2:13" s="25" customFormat="1">
      <c r="B746" s="63"/>
      <c r="C746"/>
      <c r="D746"/>
      <c r="E746" s="3"/>
      <c r="F746" s="3"/>
      <c r="G746" s="55"/>
      <c r="H746" s="55"/>
      <c r="I746" s="55"/>
      <c r="J746" s="55"/>
      <c r="K746" s="55"/>
      <c r="L746"/>
      <c r="M746"/>
    </row>
    <row r="747" spans="2:13" s="25" customFormat="1">
      <c r="B747" s="63"/>
      <c r="C747"/>
      <c r="D747"/>
      <c r="E747" s="3"/>
      <c r="F747" s="3"/>
      <c r="G747" s="55"/>
      <c r="H747" s="55"/>
      <c r="I747" s="55"/>
      <c r="J747" s="55"/>
      <c r="K747" s="55"/>
      <c r="L747"/>
      <c r="M747"/>
    </row>
    <row r="748" spans="2:13" s="25" customFormat="1">
      <c r="B748" s="63"/>
      <c r="C748"/>
      <c r="D748"/>
      <c r="E748" s="3"/>
      <c r="F748" s="3"/>
      <c r="G748" s="55"/>
      <c r="H748" s="55"/>
      <c r="I748" s="55"/>
      <c r="J748" s="55"/>
      <c r="K748" s="55"/>
      <c r="L748"/>
      <c r="M748"/>
    </row>
    <row r="749" spans="2:13" s="25" customFormat="1">
      <c r="B749" s="63"/>
      <c r="C749"/>
      <c r="D749"/>
      <c r="E749" s="3"/>
      <c r="F749" s="3"/>
      <c r="G749" s="55"/>
      <c r="H749" s="55"/>
      <c r="I749" s="55"/>
      <c r="J749" s="55"/>
      <c r="K749" s="55"/>
      <c r="L749"/>
      <c r="M749"/>
    </row>
    <row r="750" spans="2:13" s="25" customFormat="1">
      <c r="B750" s="63"/>
      <c r="C750"/>
      <c r="D750"/>
      <c r="E750" s="3"/>
      <c r="F750" s="3"/>
      <c r="G750" s="55"/>
      <c r="H750" s="55"/>
      <c r="I750" s="55"/>
      <c r="J750" s="55"/>
      <c r="K750" s="55"/>
      <c r="L750"/>
      <c r="M750"/>
    </row>
    <row r="751" spans="2:13" s="25" customFormat="1">
      <c r="B751" s="63"/>
      <c r="C751"/>
      <c r="D751"/>
      <c r="E751" s="3"/>
      <c r="F751" s="3"/>
      <c r="G751" s="55"/>
      <c r="H751" s="55"/>
      <c r="I751" s="55"/>
      <c r="J751" s="55"/>
      <c r="K751" s="55"/>
      <c r="L751"/>
      <c r="M751"/>
    </row>
    <row r="752" spans="2:13" s="25" customFormat="1">
      <c r="B752" s="63"/>
      <c r="C752"/>
      <c r="D752"/>
      <c r="E752" s="3"/>
      <c r="F752" s="3"/>
      <c r="G752" s="55"/>
      <c r="H752" s="55"/>
      <c r="I752" s="55"/>
      <c r="J752" s="55"/>
      <c r="K752" s="55"/>
      <c r="L752"/>
      <c r="M752"/>
    </row>
    <row r="753" spans="2:13" s="25" customFormat="1">
      <c r="B753" s="63"/>
      <c r="C753"/>
      <c r="D753"/>
      <c r="E753" s="3"/>
      <c r="F753" s="3"/>
      <c r="G753" s="55"/>
      <c r="H753" s="55"/>
      <c r="I753" s="55"/>
      <c r="J753" s="55"/>
      <c r="K753" s="55"/>
      <c r="L753"/>
      <c r="M753"/>
    </row>
    <row r="754" spans="2:13" s="25" customFormat="1">
      <c r="B754" s="63"/>
      <c r="C754"/>
      <c r="D754"/>
      <c r="E754" s="3"/>
      <c r="F754" s="3"/>
      <c r="G754" s="55"/>
      <c r="H754" s="55"/>
      <c r="I754" s="55"/>
      <c r="J754" s="55"/>
      <c r="K754" s="55"/>
      <c r="L754"/>
      <c r="M754"/>
    </row>
    <row r="755" spans="2:13" s="25" customFormat="1">
      <c r="B755" s="63"/>
      <c r="C755"/>
      <c r="D755"/>
      <c r="E755" s="3"/>
      <c r="F755" s="3"/>
      <c r="G755" s="55"/>
      <c r="H755" s="55"/>
      <c r="I755" s="55"/>
      <c r="J755" s="55"/>
      <c r="K755" s="55"/>
      <c r="L755"/>
      <c r="M755"/>
    </row>
    <row r="756" spans="2:13" s="25" customFormat="1">
      <c r="B756" s="63"/>
      <c r="C756"/>
      <c r="D756"/>
      <c r="E756" s="3"/>
      <c r="F756" s="3"/>
      <c r="G756" s="55"/>
      <c r="H756" s="55"/>
      <c r="I756" s="55"/>
      <c r="J756" s="55"/>
      <c r="K756" s="55"/>
      <c r="L756"/>
      <c r="M756"/>
    </row>
    <row r="757" spans="2:13" s="25" customFormat="1">
      <c r="B757" s="63"/>
      <c r="C757"/>
      <c r="D757"/>
      <c r="E757" s="3"/>
      <c r="F757" s="3"/>
      <c r="G757" s="55"/>
      <c r="H757" s="55"/>
      <c r="I757" s="55"/>
      <c r="J757" s="55"/>
      <c r="K757" s="55"/>
      <c r="L757"/>
      <c r="M757"/>
    </row>
    <row r="758" spans="2:13" s="25" customFormat="1">
      <c r="B758" s="63"/>
      <c r="C758"/>
      <c r="D758"/>
      <c r="E758" s="3"/>
      <c r="F758" s="3"/>
      <c r="G758" s="55"/>
      <c r="H758" s="55"/>
      <c r="I758" s="55"/>
      <c r="J758" s="55"/>
      <c r="K758" s="55"/>
      <c r="L758"/>
      <c r="M758"/>
    </row>
    <row r="759" spans="2:13" s="25" customFormat="1">
      <c r="B759" s="63"/>
      <c r="C759"/>
      <c r="D759"/>
      <c r="E759" s="3"/>
      <c r="F759" s="3"/>
      <c r="G759" s="55"/>
      <c r="H759" s="55"/>
      <c r="I759" s="55"/>
      <c r="J759" s="55"/>
      <c r="K759" s="55"/>
      <c r="L759"/>
      <c r="M759"/>
    </row>
    <row r="760" spans="2:13" s="25" customFormat="1">
      <c r="B760" s="63"/>
      <c r="C760"/>
      <c r="D760"/>
      <c r="E760" s="3"/>
      <c r="F760" s="3"/>
      <c r="G760" s="55"/>
      <c r="H760" s="55"/>
      <c r="I760" s="55"/>
      <c r="J760" s="55"/>
      <c r="K760" s="55"/>
      <c r="L760"/>
      <c r="M760"/>
    </row>
    <row r="761" spans="2:13" s="25" customFormat="1">
      <c r="B761" s="63"/>
      <c r="C761"/>
      <c r="D761"/>
      <c r="E761" s="3"/>
      <c r="F761" s="3"/>
      <c r="G761" s="55"/>
      <c r="H761" s="55"/>
      <c r="I761" s="55"/>
      <c r="J761" s="55"/>
      <c r="K761" s="55"/>
      <c r="L761"/>
      <c r="M761"/>
    </row>
    <row r="762" spans="2:13" s="25" customFormat="1">
      <c r="B762" s="63"/>
      <c r="C762"/>
      <c r="D762"/>
      <c r="E762" s="3"/>
      <c r="F762" s="3"/>
      <c r="G762" s="55"/>
      <c r="H762" s="55"/>
      <c r="I762" s="55"/>
      <c r="J762" s="55"/>
      <c r="K762" s="55"/>
      <c r="L762"/>
      <c r="M762"/>
    </row>
    <row r="763" spans="2:13" s="25" customFormat="1">
      <c r="B763" s="63"/>
      <c r="C763"/>
      <c r="D763"/>
      <c r="E763" s="3"/>
      <c r="F763" s="3"/>
      <c r="G763" s="55"/>
      <c r="H763" s="55"/>
      <c r="I763" s="55"/>
      <c r="J763" s="55"/>
      <c r="K763" s="55"/>
      <c r="L763"/>
      <c r="M763"/>
    </row>
    <row r="764" spans="2:13" s="25" customFormat="1">
      <c r="B764" s="63"/>
      <c r="C764"/>
      <c r="D764"/>
      <c r="E764" s="3"/>
      <c r="F764" s="3"/>
      <c r="G764" s="55"/>
      <c r="H764" s="55"/>
      <c r="I764" s="55"/>
      <c r="J764" s="55"/>
      <c r="K764" s="55"/>
      <c r="L764"/>
      <c r="M764"/>
    </row>
    <row r="765" spans="2:13" s="25" customFormat="1">
      <c r="B765" s="63"/>
      <c r="C765"/>
      <c r="D765"/>
      <c r="E765" s="3"/>
      <c r="F765" s="3"/>
      <c r="G765" s="55"/>
      <c r="H765" s="55"/>
      <c r="I765" s="55"/>
      <c r="J765" s="55"/>
      <c r="K765" s="55"/>
      <c r="L765"/>
      <c r="M765"/>
    </row>
    <row r="766" spans="2:13" s="25" customFormat="1">
      <c r="B766" s="63"/>
      <c r="C766"/>
      <c r="D766"/>
      <c r="E766" s="3"/>
      <c r="F766" s="3"/>
      <c r="G766" s="55"/>
      <c r="H766" s="55"/>
      <c r="I766" s="55"/>
      <c r="J766" s="55"/>
      <c r="K766" s="55"/>
      <c r="L766"/>
      <c r="M766"/>
    </row>
    <row r="767" spans="2:13" s="25" customFormat="1">
      <c r="B767" s="63"/>
      <c r="C767"/>
      <c r="D767"/>
      <c r="E767" s="3"/>
      <c r="F767" s="3"/>
      <c r="G767" s="55"/>
      <c r="H767" s="55"/>
      <c r="I767" s="55"/>
      <c r="J767" s="55"/>
      <c r="K767" s="55"/>
      <c r="L767"/>
      <c r="M767"/>
    </row>
    <row r="768" spans="2:13" s="25" customFormat="1">
      <c r="B768" s="63"/>
      <c r="C768"/>
      <c r="D768"/>
      <c r="E768" s="3"/>
      <c r="F768" s="3"/>
      <c r="G768" s="55"/>
      <c r="H768" s="55"/>
      <c r="I768" s="55"/>
      <c r="J768" s="55"/>
      <c r="K768" s="55"/>
      <c r="L768"/>
      <c r="M768"/>
    </row>
    <row r="769" spans="2:13" s="25" customFormat="1">
      <c r="B769" s="63"/>
      <c r="C769"/>
      <c r="D769"/>
      <c r="E769" s="3"/>
      <c r="F769" s="3"/>
      <c r="G769" s="55"/>
      <c r="H769" s="55"/>
      <c r="I769" s="55"/>
      <c r="J769" s="55"/>
      <c r="K769" s="55"/>
      <c r="L769"/>
      <c r="M769"/>
    </row>
    <row r="770" spans="2:13" s="25" customFormat="1">
      <c r="B770" s="63"/>
      <c r="C770"/>
      <c r="D770"/>
      <c r="E770" s="3"/>
      <c r="F770" s="3"/>
      <c r="G770" s="55"/>
      <c r="H770" s="55"/>
      <c r="I770" s="55"/>
      <c r="J770" s="55"/>
      <c r="K770" s="55"/>
      <c r="L770"/>
      <c r="M770"/>
    </row>
    <row r="771" spans="2:13" s="25" customFormat="1">
      <c r="B771" s="63"/>
      <c r="C771"/>
      <c r="D771"/>
      <c r="E771" s="3"/>
      <c r="F771" s="3"/>
      <c r="G771" s="55"/>
      <c r="H771" s="55"/>
      <c r="I771" s="55"/>
      <c r="J771" s="55"/>
      <c r="K771" s="55"/>
      <c r="L771"/>
      <c r="M771"/>
    </row>
    <row r="772" spans="2:13" s="25" customFormat="1">
      <c r="B772" s="63"/>
      <c r="C772"/>
      <c r="D772"/>
      <c r="E772" s="3"/>
      <c r="F772" s="3"/>
      <c r="G772" s="55"/>
      <c r="H772" s="55"/>
      <c r="I772" s="55"/>
      <c r="J772" s="55"/>
      <c r="K772" s="55"/>
      <c r="L772"/>
      <c r="M772"/>
    </row>
    <row r="773" spans="2:13" s="25" customFormat="1">
      <c r="B773" s="63"/>
      <c r="C773"/>
      <c r="D773"/>
      <c r="E773" s="3"/>
      <c r="F773" s="3"/>
      <c r="G773" s="55"/>
      <c r="H773" s="55"/>
      <c r="I773" s="55"/>
      <c r="J773" s="55"/>
      <c r="K773" s="55"/>
      <c r="L773"/>
      <c r="M773"/>
    </row>
    <row r="774" spans="2:13" s="25" customFormat="1">
      <c r="B774" s="63"/>
      <c r="C774"/>
      <c r="D774"/>
      <c r="E774" s="3"/>
      <c r="F774" s="3"/>
      <c r="G774" s="55"/>
      <c r="H774" s="55"/>
      <c r="I774" s="55"/>
      <c r="J774" s="55"/>
      <c r="K774" s="55"/>
      <c r="L774"/>
      <c r="M774"/>
    </row>
    <row r="775" spans="2:13" s="25" customFormat="1">
      <c r="B775" s="63"/>
      <c r="C775"/>
      <c r="D775"/>
      <c r="E775" s="3"/>
      <c r="F775" s="3"/>
      <c r="G775" s="55"/>
      <c r="H775" s="55"/>
      <c r="I775" s="55"/>
      <c r="J775" s="55"/>
      <c r="K775" s="55"/>
      <c r="L775"/>
      <c r="M775"/>
    </row>
    <row r="776" spans="2:13" s="25" customFormat="1">
      <c r="B776" s="63"/>
      <c r="C776"/>
      <c r="D776"/>
      <c r="E776" s="3"/>
      <c r="F776" s="3"/>
      <c r="G776" s="55"/>
      <c r="H776" s="55"/>
      <c r="I776" s="55"/>
      <c r="J776" s="55"/>
      <c r="K776" s="55"/>
      <c r="L776"/>
      <c r="M776"/>
    </row>
    <row r="777" spans="2:13" s="25" customFormat="1">
      <c r="B777" s="63"/>
      <c r="C777"/>
      <c r="D777"/>
      <c r="E777" s="3"/>
      <c r="F777" s="3"/>
      <c r="G777" s="55"/>
      <c r="H777" s="55"/>
      <c r="I777" s="55"/>
      <c r="J777" s="55"/>
      <c r="K777" s="55"/>
      <c r="L777"/>
      <c r="M777"/>
    </row>
    <row r="778" spans="2:13" s="25" customFormat="1">
      <c r="B778" s="63"/>
      <c r="C778"/>
      <c r="D778"/>
      <c r="E778" s="3"/>
      <c r="F778" s="3"/>
      <c r="G778" s="55"/>
      <c r="H778" s="55"/>
      <c r="I778" s="55"/>
      <c r="J778" s="55"/>
      <c r="K778" s="55"/>
      <c r="L778"/>
      <c r="M778"/>
    </row>
    <row r="779" spans="2:13" s="25" customFormat="1">
      <c r="B779" s="63"/>
      <c r="C779"/>
      <c r="D779"/>
      <c r="E779" s="3"/>
      <c r="F779" s="3"/>
      <c r="G779" s="55"/>
      <c r="H779" s="55"/>
      <c r="I779" s="55"/>
      <c r="J779" s="55"/>
      <c r="K779" s="55"/>
      <c r="L779"/>
      <c r="M779"/>
    </row>
    <row r="780" spans="2:13" s="25" customFormat="1">
      <c r="B780" s="63"/>
      <c r="C780"/>
      <c r="D780"/>
      <c r="E780" s="3"/>
      <c r="F780" s="3"/>
      <c r="G780" s="55"/>
      <c r="H780" s="55"/>
      <c r="I780" s="55"/>
      <c r="J780" s="55"/>
      <c r="K780" s="55"/>
      <c r="L780"/>
      <c r="M780"/>
    </row>
    <row r="781" spans="2:13" s="25" customFormat="1">
      <c r="B781" s="63"/>
      <c r="C781"/>
      <c r="D781"/>
      <c r="E781" s="3"/>
      <c r="F781" s="3"/>
      <c r="G781" s="55"/>
      <c r="H781" s="55"/>
      <c r="I781" s="55"/>
      <c r="J781" s="55"/>
      <c r="K781" s="55"/>
      <c r="L781"/>
      <c r="M781"/>
    </row>
    <row r="782" spans="2:13" s="25" customFormat="1">
      <c r="B782" s="63"/>
      <c r="C782"/>
      <c r="D782"/>
      <c r="E782" s="3"/>
      <c r="F782" s="3"/>
      <c r="G782" s="55"/>
      <c r="H782" s="55"/>
      <c r="I782" s="55"/>
      <c r="J782" s="55"/>
      <c r="K782" s="55"/>
      <c r="L782" s="3"/>
      <c r="M782"/>
    </row>
    <row r="783" spans="2:13" s="25" customFormat="1">
      <c r="B783" s="63"/>
      <c r="C783"/>
      <c r="D783"/>
      <c r="E783" s="3"/>
      <c r="F783" s="3"/>
      <c r="G783" s="55"/>
      <c r="H783" s="55"/>
      <c r="I783" s="55"/>
      <c r="J783" s="55"/>
      <c r="K783" s="55"/>
      <c r="L783"/>
      <c r="M783"/>
    </row>
    <row r="784" spans="2:13" s="25" customFormat="1">
      <c r="B784" s="63"/>
      <c r="C784"/>
      <c r="D784"/>
      <c r="E784" s="3"/>
      <c r="F784" s="3"/>
      <c r="G784" s="55"/>
      <c r="H784" s="55"/>
      <c r="I784" s="55"/>
      <c r="J784" s="55"/>
      <c r="K784" s="55"/>
      <c r="L784"/>
      <c r="M784"/>
    </row>
    <row r="785" spans="2:13" s="25" customFormat="1">
      <c r="B785" s="63"/>
      <c r="C785"/>
      <c r="D785"/>
      <c r="E785" s="3"/>
      <c r="F785" s="3"/>
      <c r="G785" s="55"/>
      <c r="H785" s="55"/>
      <c r="I785" s="55"/>
      <c r="J785" s="55"/>
      <c r="K785" s="55"/>
      <c r="L785"/>
      <c r="M785"/>
    </row>
    <row r="786" spans="2:13" s="25" customFormat="1">
      <c r="B786" s="63"/>
      <c r="C786"/>
      <c r="D786"/>
      <c r="E786" s="3"/>
      <c r="F786" s="3"/>
      <c r="G786" s="55"/>
      <c r="H786" s="55"/>
      <c r="I786" s="55"/>
      <c r="J786" s="55"/>
      <c r="K786" s="55"/>
      <c r="L786"/>
      <c r="M786"/>
    </row>
    <row r="787" spans="2:13" s="25" customFormat="1">
      <c r="B787" s="63"/>
      <c r="C787"/>
      <c r="D787"/>
      <c r="E787" s="3"/>
      <c r="F787" s="3"/>
      <c r="G787" s="55"/>
      <c r="H787" s="55"/>
      <c r="I787" s="55"/>
      <c r="J787" s="55"/>
      <c r="K787" s="55"/>
      <c r="L787"/>
      <c r="M787"/>
    </row>
    <row r="788" spans="2:13" s="25" customFormat="1">
      <c r="B788" s="63"/>
      <c r="C788"/>
      <c r="D788"/>
      <c r="E788" s="3"/>
      <c r="F788" s="3"/>
      <c r="G788" s="55"/>
      <c r="H788" s="55"/>
      <c r="I788" s="55"/>
      <c r="J788" s="55"/>
      <c r="K788" s="55"/>
      <c r="L788"/>
      <c r="M788"/>
    </row>
    <row r="789" spans="2:13" s="25" customFormat="1">
      <c r="B789" s="63"/>
      <c r="C789"/>
      <c r="D789"/>
      <c r="E789" s="3"/>
      <c r="F789" s="3"/>
      <c r="G789" s="55"/>
      <c r="H789" s="55"/>
      <c r="I789" s="55"/>
      <c r="J789" s="55"/>
      <c r="K789" s="55"/>
      <c r="L789"/>
      <c r="M789"/>
    </row>
    <row r="790" spans="2:13" s="25" customFormat="1">
      <c r="B790" s="63"/>
      <c r="C790"/>
      <c r="D790"/>
      <c r="E790" s="3"/>
      <c r="F790" s="3"/>
      <c r="G790" s="55"/>
      <c r="H790" s="55"/>
      <c r="I790" s="55"/>
      <c r="J790" s="55"/>
      <c r="K790" s="55"/>
      <c r="L790"/>
      <c r="M790"/>
    </row>
    <row r="791" spans="2:13" s="25" customFormat="1">
      <c r="B791" s="63"/>
      <c r="C791"/>
      <c r="D791"/>
      <c r="E791" s="3"/>
      <c r="F791" s="3"/>
      <c r="G791" s="55"/>
      <c r="H791" s="55"/>
      <c r="I791" s="55"/>
      <c r="J791" s="55"/>
      <c r="K791" s="55"/>
      <c r="L791"/>
      <c r="M791"/>
    </row>
    <row r="792" spans="2:13" s="25" customFormat="1">
      <c r="B792" s="63"/>
      <c r="C792"/>
      <c r="D792"/>
      <c r="E792" s="3"/>
      <c r="F792" s="3"/>
      <c r="G792" s="55"/>
      <c r="H792" s="55"/>
      <c r="I792" s="55"/>
      <c r="J792" s="55"/>
      <c r="K792" s="55"/>
      <c r="L792"/>
      <c r="M792"/>
    </row>
    <row r="793" spans="2:13" s="25" customFormat="1">
      <c r="B793" s="63"/>
      <c r="C793"/>
      <c r="D793"/>
      <c r="E793" s="3"/>
      <c r="F793" s="3"/>
      <c r="G793" s="55"/>
      <c r="H793" s="55"/>
      <c r="I793" s="55"/>
      <c r="J793" s="55"/>
      <c r="K793" s="55"/>
      <c r="L793"/>
      <c r="M793"/>
    </row>
    <row r="794" spans="2:13" s="25" customFormat="1">
      <c r="B794" s="63"/>
      <c r="C794"/>
      <c r="D794"/>
      <c r="E794" s="3"/>
      <c r="F794" s="3"/>
      <c r="G794" s="55"/>
      <c r="H794" s="55"/>
      <c r="I794" s="55"/>
      <c r="J794" s="55"/>
      <c r="K794" s="55"/>
      <c r="L794"/>
      <c r="M794"/>
    </row>
    <row r="795" spans="2:13" s="25" customFormat="1">
      <c r="B795" s="63"/>
      <c r="C795"/>
      <c r="D795"/>
      <c r="E795" s="3"/>
      <c r="F795" s="3"/>
      <c r="G795" s="55"/>
      <c r="H795" s="55"/>
      <c r="I795" s="55"/>
      <c r="J795" s="55"/>
      <c r="K795" s="55"/>
      <c r="L795" s="3"/>
      <c r="M795"/>
    </row>
    <row r="796" spans="2:13" s="25" customFormat="1">
      <c r="B796" s="63"/>
      <c r="C796"/>
      <c r="D796"/>
      <c r="E796" s="3"/>
      <c r="F796" s="3"/>
      <c r="G796" s="55"/>
      <c r="H796" s="55"/>
      <c r="I796" s="55"/>
      <c r="J796" s="55"/>
      <c r="K796" s="55"/>
      <c r="L796"/>
      <c r="M796"/>
    </row>
    <row r="797" spans="2:13" s="25" customFormat="1">
      <c r="B797" s="63"/>
      <c r="C797"/>
      <c r="D797"/>
      <c r="E797" s="3"/>
      <c r="F797" s="3"/>
      <c r="G797" s="55"/>
      <c r="H797" s="55"/>
      <c r="I797" s="55"/>
      <c r="J797" s="55"/>
      <c r="K797" s="55"/>
      <c r="L797"/>
      <c r="M797"/>
    </row>
    <row r="798" spans="2:13" s="25" customFormat="1">
      <c r="B798" s="63"/>
      <c r="C798"/>
      <c r="D798"/>
      <c r="E798" s="3"/>
      <c r="F798" s="3"/>
      <c r="G798" s="55"/>
      <c r="H798" s="55"/>
      <c r="I798" s="55"/>
      <c r="J798" s="55"/>
      <c r="K798" s="55"/>
      <c r="L798"/>
      <c r="M798"/>
    </row>
    <row r="799" spans="2:13" s="25" customFormat="1">
      <c r="B799" s="63"/>
      <c r="C799"/>
      <c r="D799"/>
      <c r="E799" s="3"/>
      <c r="F799" s="3"/>
      <c r="G799" s="55"/>
      <c r="H799" s="55"/>
      <c r="I799" s="55"/>
      <c r="J799" s="55"/>
      <c r="K799" s="55"/>
      <c r="L799"/>
      <c r="M799"/>
    </row>
    <row r="800" spans="2:13" s="25" customFormat="1">
      <c r="B800" s="63"/>
      <c r="C800"/>
      <c r="D800"/>
      <c r="E800" s="3"/>
      <c r="F800" s="3"/>
      <c r="G800" s="55"/>
      <c r="H800" s="55"/>
      <c r="I800" s="55"/>
      <c r="J800" s="55"/>
      <c r="K800" s="55"/>
      <c r="L800"/>
      <c r="M800"/>
    </row>
    <row r="801" spans="2:13" s="25" customFormat="1">
      <c r="B801" s="63"/>
      <c r="C801"/>
      <c r="D801"/>
      <c r="E801" s="3"/>
      <c r="F801" s="3"/>
      <c r="G801" s="55"/>
      <c r="H801" s="55"/>
      <c r="I801" s="55"/>
      <c r="J801" s="55"/>
      <c r="K801" s="55"/>
      <c r="L801"/>
      <c r="M801"/>
    </row>
    <row r="802" spans="2:13" s="25" customFormat="1">
      <c r="B802" s="63"/>
      <c r="C802"/>
      <c r="D802"/>
      <c r="E802" s="3"/>
      <c r="F802" s="3"/>
      <c r="G802" s="55"/>
      <c r="H802" s="55"/>
      <c r="I802" s="55"/>
      <c r="J802" s="55"/>
      <c r="K802" s="55"/>
      <c r="L802"/>
      <c r="M802"/>
    </row>
    <row r="803" spans="2:13" s="25" customFormat="1">
      <c r="B803" s="63"/>
      <c r="C803"/>
      <c r="D803"/>
      <c r="E803" s="3"/>
      <c r="F803" s="3"/>
      <c r="G803" s="55"/>
      <c r="H803" s="55"/>
      <c r="I803" s="55"/>
      <c r="J803" s="55"/>
      <c r="K803" s="55"/>
      <c r="L803"/>
      <c r="M803"/>
    </row>
    <row r="804" spans="2:13" s="25" customFormat="1">
      <c r="B804" s="63"/>
      <c r="C804"/>
      <c r="D804"/>
      <c r="E804" s="3"/>
      <c r="F804" s="3"/>
      <c r="G804" s="55"/>
      <c r="H804" s="55"/>
      <c r="I804" s="55"/>
      <c r="J804" s="55"/>
      <c r="K804" s="55"/>
      <c r="L804"/>
      <c r="M804"/>
    </row>
    <row r="805" spans="2:13" s="25" customFormat="1">
      <c r="B805" s="63"/>
      <c r="C805"/>
      <c r="D805"/>
      <c r="E805" s="3"/>
      <c r="F805" s="3"/>
      <c r="G805" s="55"/>
      <c r="H805" s="55"/>
      <c r="I805" s="55"/>
      <c r="J805" s="55"/>
      <c r="K805" s="55"/>
      <c r="L805"/>
      <c r="M805"/>
    </row>
    <row r="806" spans="2:13" s="25" customFormat="1">
      <c r="B806" s="63"/>
      <c r="C806"/>
      <c r="D806"/>
      <c r="E806" s="3"/>
      <c r="F806" s="3"/>
      <c r="G806" s="55"/>
      <c r="H806" s="55"/>
      <c r="I806" s="55"/>
      <c r="J806" s="55"/>
      <c r="K806" s="55"/>
      <c r="L806"/>
      <c r="M806"/>
    </row>
    <row r="807" spans="2:13" s="25" customFormat="1">
      <c r="B807" s="63"/>
      <c r="C807"/>
      <c r="D807"/>
      <c r="E807" s="3"/>
      <c r="F807" s="3"/>
      <c r="G807" s="55"/>
      <c r="H807" s="55"/>
      <c r="I807" s="55"/>
      <c r="J807" s="55"/>
      <c r="K807" s="55"/>
      <c r="L807"/>
      <c r="M807"/>
    </row>
    <row r="808" spans="2:13" s="25" customFormat="1">
      <c r="B808" s="63"/>
      <c r="C808"/>
      <c r="D808"/>
      <c r="E808" s="3"/>
      <c r="F808" s="3"/>
      <c r="G808" s="55"/>
      <c r="H808" s="55"/>
      <c r="I808" s="55"/>
      <c r="J808" s="55"/>
      <c r="K808" s="55"/>
      <c r="L808"/>
      <c r="M808"/>
    </row>
    <row r="809" spans="2:13" s="25" customFormat="1">
      <c r="B809" s="63"/>
      <c r="C809"/>
      <c r="D809"/>
      <c r="E809" s="3"/>
      <c r="F809" s="3"/>
      <c r="G809" s="55"/>
      <c r="H809" s="55"/>
      <c r="I809" s="55"/>
      <c r="J809" s="55"/>
      <c r="K809" s="55"/>
      <c r="L809"/>
      <c r="M809"/>
    </row>
    <row r="810" spans="2:13" s="25" customFormat="1">
      <c r="B810" s="63"/>
      <c r="C810"/>
      <c r="D810"/>
      <c r="E810" s="3"/>
      <c r="F810" s="3"/>
      <c r="G810" s="55"/>
      <c r="H810" s="55"/>
      <c r="I810" s="55"/>
      <c r="J810" s="55"/>
      <c r="K810" s="55"/>
      <c r="L810"/>
      <c r="M810"/>
    </row>
    <row r="811" spans="2:13" s="25" customFormat="1">
      <c r="B811" s="63"/>
      <c r="C811"/>
      <c r="D811"/>
      <c r="E811" s="3"/>
      <c r="F811" s="3"/>
      <c r="G811" s="55"/>
      <c r="H811" s="55"/>
      <c r="I811" s="55"/>
      <c r="J811" s="55"/>
      <c r="K811" s="55"/>
      <c r="L811"/>
      <c r="M811"/>
    </row>
    <row r="812" spans="2:13" s="25" customFormat="1">
      <c r="B812" s="63"/>
      <c r="C812"/>
      <c r="D812"/>
      <c r="E812" s="3"/>
      <c r="F812" s="3"/>
      <c r="G812" s="55"/>
      <c r="H812" s="55"/>
      <c r="I812" s="55"/>
      <c r="J812" s="55"/>
      <c r="K812" s="55"/>
      <c r="L812"/>
      <c r="M812"/>
    </row>
    <row r="813" spans="2:13" s="25" customFormat="1">
      <c r="B813" s="63"/>
      <c r="C813"/>
      <c r="D813"/>
      <c r="E813" s="3"/>
      <c r="F813" s="3"/>
      <c r="G813" s="55"/>
      <c r="H813" s="55"/>
      <c r="I813" s="55"/>
      <c r="J813" s="55"/>
      <c r="K813" s="55"/>
      <c r="L813"/>
      <c r="M813"/>
    </row>
    <row r="814" spans="2:13" s="25" customFormat="1">
      <c r="B814" s="63"/>
      <c r="C814"/>
      <c r="D814"/>
      <c r="E814" s="3"/>
      <c r="F814" s="3"/>
      <c r="G814" s="55"/>
      <c r="H814" s="55"/>
      <c r="I814" s="55"/>
      <c r="J814" s="55"/>
      <c r="K814" s="55"/>
      <c r="L814"/>
      <c r="M814"/>
    </row>
    <row r="815" spans="2:13" s="25" customFormat="1">
      <c r="B815" s="63"/>
      <c r="C815"/>
      <c r="D815"/>
      <c r="E815" s="3"/>
      <c r="F815" s="3"/>
      <c r="G815" s="55"/>
      <c r="H815" s="55"/>
      <c r="I815" s="55"/>
      <c r="J815" s="55"/>
      <c r="K815" s="55"/>
      <c r="L815"/>
      <c r="M815"/>
    </row>
    <row r="816" spans="2:13" s="25" customFormat="1">
      <c r="B816" s="63"/>
      <c r="C816"/>
      <c r="D816"/>
      <c r="E816" s="3"/>
      <c r="F816" s="3"/>
      <c r="G816" s="55"/>
      <c r="H816" s="55"/>
      <c r="I816" s="55"/>
      <c r="J816" s="55"/>
      <c r="K816" s="55"/>
      <c r="L816"/>
      <c r="M816"/>
    </row>
    <row r="817" spans="2:13" s="25" customFormat="1">
      <c r="B817" s="63"/>
      <c r="C817"/>
      <c r="D817"/>
      <c r="E817" s="3"/>
      <c r="F817" s="3"/>
      <c r="G817" s="55"/>
      <c r="H817" s="55"/>
      <c r="I817" s="55"/>
      <c r="J817" s="55"/>
      <c r="K817" s="55"/>
      <c r="L817"/>
      <c r="M817"/>
    </row>
    <row r="818" spans="2:13" s="25" customFormat="1">
      <c r="B818" s="63"/>
      <c r="C818"/>
      <c r="D818"/>
      <c r="E818" s="3"/>
      <c r="F818" s="3"/>
      <c r="G818" s="55"/>
      <c r="H818" s="55"/>
      <c r="I818" s="55"/>
      <c r="J818" s="55"/>
      <c r="K818" s="55"/>
      <c r="L818"/>
      <c r="M818"/>
    </row>
    <row r="819" spans="2:13" s="25" customFormat="1">
      <c r="B819" s="63"/>
      <c r="C819"/>
      <c r="D819"/>
      <c r="E819" s="3"/>
      <c r="F819" s="3"/>
      <c r="G819" s="55"/>
      <c r="H819" s="55"/>
      <c r="I819" s="55"/>
      <c r="J819" s="55"/>
      <c r="K819" s="55"/>
      <c r="L819"/>
      <c r="M819"/>
    </row>
    <row r="820" spans="2:13" s="25" customFormat="1">
      <c r="B820" s="63"/>
      <c r="C820"/>
      <c r="D820"/>
      <c r="E820" s="3"/>
      <c r="F820" s="3"/>
      <c r="G820" s="55"/>
      <c r="H820" s="55"/>
      <c r="I820" s="55"/>
      <c r="J820" s="55"/>
      <c r="K820" s="55"/>
      <c r="L820"/>
      <c r="M820"/>
    </row>
    <row r="821" spans="2:13" s="25" customFormat="1">
      <c r="B821" s="63"/>
      <c r="C821"/>
      <c r="D821"/>
      <c r="E821" s="3"/>
      <c r="F821" s="3"/>
      <c r="G821" s="55"/>
      <c r="H821" s="55"/>
      <c r="I821" s="55"/>
      <c r="J821" s="55"/>
      <c r="K821" s="55"/>
      <c r="L821"/>
      <c r="M821"/>
    </row>
    <row r="822" spans="2:13" s="25" customFormat="1">
      <c r="B822" s="63"/>
      <c r="C822"/>
      <c r="D822"/>
      <c r="E822" s="3"/>
      <c r="F822" s="3"/>
      <c r="G822" s="55"/>
      <c r="H822" s="55"/>
      <c r="I822" s="55"/>
      <c r="J822" s="55"/>
      <c r="K822" s="55"/>
      <c r="L822"/>
      <c r="M822"/>
    </row>
    <row r="823" spans="2:13" s="25" customFormat="1">
      <c r="B823" s="63"/>
      <c r="C823"/>
      <c r="D823"/>
      <c r="E823" s="3"/>
      <c r="F823" s="3"/>
      <c r="G823" s="55"/>
      <c r="H823" s="55"/>
      <c r="I823" s="55"/>
      <c r="J823" s="55"/>
      <c r="K823" s="55"/>
      <c r="L823"/>
      <c r="M823"/>
    </row>
    <row r="824" spans="2:13" s="25" customFormat="1">
      <c r="B824" s="63"/>
      <c r="C824"/>
      <c r="D824"/>
      <c r="E824" s="3"/>
      <c r="F824" s="3"/>
      <c r="G824" s="55"/>
      <c r="H824" s="55"/>
      <c r="I824" s="55"/>
      <c r="J824" s="55"/>
      <c r="K824" s="55"/>
      <c r="L824"/>
      <c r="M824"/>
    </row>
    <row r="825" spans="2:13" s="25" customFormat="1">
      <c r="B825" s="63"/>
      <c r="C825"/>
      <c r="D825"/>
      <c r="E825" s="3"/>
      <c r="F825" s="3"/>
      <c r="G825" s="55"/>
      <c r="H825" s="55"/>
      <c r="I825" s="55"/>
      <c r="J825" s="55"/>
      <c r="K825" s="55"/>
      <c r="L825"/>
      <c r="M825"/>
    </row>
    <row r="826" spans="2:13" s="25" customFormat="1">
      <c r="B826" s="63"/>
      <c r="C826"/>
      <c r="D826"/>
      <c r="E826" s="3"/>
      <c r="F826" s="3"/>
      <c r="G826" s="55"/>
      <c r="H826" s="55"/>
      <c r="I826" s="55"/>
      <c r="J826" s="55"/>
      <c r="K826" s="55"/>
      <c r="L826"/>
      <c r="M826"/>
    </row>
    <row r="827" spans="2:13" s="25" customFormat="1">
      <c r="B827" s="63"/>
      <c r="C827"/>
      <c r="D827"/>
      <c r="E827" s="3"/>
      <c r="F827" s="3"/>
      <c r="G827" s="55"/>
      <c r="H827" s="55"/>
      <c r="I827" s="55"/>
      <c r="J827" s="55"/>
      <c r="K827" s="55"/>
      <c r="L827"/>
      <c r="M827"/>
    </row>
    <row r="828" spans="2:13" s="25" customFormat="1">
      <c r="B828" s="63"/>
      <c r="C828"/>
      <c r="D828"/>
      <c r="E828" s="3"/>
      <c r="F828" s="3"/>
      <c r="G828" s="55"/>
      <c r="H828" s="55"/>
      <c r="I828" s="55"/>
      <c r="J828" s="55"/>
      <c r="K828" s="55"/>
      <c r="L828"/>
      <c r="M828"/>
    </row>
    <row r="829" spans="2:13" s="25" customFormat="1">
      <c r="B829" s="63"/>
      <c r="C829"/>
      <c r="D829"/>
      <c r="E829" s="3"/>
      <c r="F829" s="3"/>
      <c r="G829" s="55"/>
      <c r="H829" s="55"/>
      <c r="I829" s="55"/>
      <c r="J829" s="55"/>
      <c r="K829" s="55"/>
      <c r="L829"/>
      <c r="M829"/>
    </row>
    <row r="830" spans="2:13" s="25" customFormat="1">
      <c r="B830" s="63"/>
      <c r="C830"/>
      <c r="D830"/>
      <c r="E830" s="3"/>
      <c r="F830" s="3"/>
      <c r="G830" s="55"/>
      <c r="H830" s="55"/>
      <c r="I830" s="55"/>
      <c r="J830" s="55"/>
      <c r="K830" s="55"/>
      <c r="L830"/>
      <c r="M830"/>
    </row>
    <row r="831" spans="2:13" s="25" customFormat="1">
      <c r="B831" s="63"/>
      <c r="C831"/>
      <c r="D831"/>
      <c r="E831" s="3"/>
      <c r="F831" s="3"/>
      <c r="G831" s="55"/>
      <c r="H831" s="55"/>
      <c r="I831" s="55"/>
      <c r="J831" s="55"/>
      <c r="K831" s="55"/>
      <c r="L831"/>
      <c r="M831"/>
    </row>
    <row r="832" spans="2:13" s="25" customFormat="1">
      <c r="B832" s="63"/>
      <c r="C832"/>
      <c r="D832"/>
      <c r="E832" s="3"/>
      <c r="F832" s="3"/>
      <c r="G832" s="55"/>
      <c r="H832" s="55"/>
      <c r="I832" s="55"/>
      <c r="J832" s="55"/>
      <c r="K832" s="55"/>
      <c r="L832"/>
      <c r="M832"/>
    </row>
    <row r="833" spans="2:13" s="25" customFormat="1">
      <c r="B833" s="63"/>
      <c r="C833"/>
      <c r="D833"/>
      <c r="E833" s="3"/>
      <c r="F833" s="3"/>
      <c r="G833" s="55"/>
      <c r="H833" s="55"/>
      <c r="I833" s="55"/>
      <c r="J833" s="55"/>
      <c r="K833" s="55"/>
      <c r="L833"/>
      <c r="M833"/>
    </row>
    <row r="834" spans="2:13" s="25" customFormat="1">
      <c r="B834" s="63"/>
      <c r="C834"/>
      <c r="D834"/>
      <c r="E834" s="3"/>
      <c r="F834" s="3"/>
      <c r="G834" s="55"/>
      <c r="H834" s="55"/>
      <c r="I834" s="55"/>
      <c r="J834" s="55"/>
      <c r="K834" s="55"/>
      <c r="L834"/>
      <c r="M834"/>
    </row>
    <row r="835" spans="2:13" s="25" customFormat="1">
      <c r="B835" s="63"/>
      <c r="C835"/>
      <c r="D835"/>
      <c r="E835" s="3"/>
      <c r="F835" s="3"/>
      <c r="G835" s="55"/>
      <c r="H835" s="55"/>
      <c r="I835" s="55"/>
      <c r="J835" s="55"/>
      <c r="K835" s="55"/>
      <c r="L835"/>
      <c r="M835"/>
    </row>
    <row r="836" spans="2:13" s="25" customFormat="1">
      <c r="B836" s="63"/>
      <c r="C836"/>
      <c r="D836"/>
      <c r="E836" s="3"/>
      <c r="F836" s="3"/>
      <c r="G836" s="55"/>
      <c r="H836" s="55"/>
      <c r="I836" s="55"/>
      <c r="J836" s="55"/>
      <c r="K836" s="55"/>
      <c r="L836"/>
      <c r="M836"/>
    </row>
    <row r="837" spans="2:13" s="25" customFormat="1">
      <c r="B837" s="63"/>
      <c r="C837"/>
      <c r="D837"/>
      <c r="E837" s="3"/>
      <c r="F837" s="3"/>
      <c r="G837" s="55"/>
      <c r="H837" s="55"/>
      <c r="I837" s="55"/>
      <c r="J837" s="55"/>
      <c r="K837" s="55"/>
      <c r="L837"/>
      <c r="M837"/>
    </row>
    <row r="838" spans="2:13" s="25" customFormat="1">
      <c r="B838" s="63"/>
      <c r="C838"/>
      <c r="D838"/>
      <c r="E838" s="3"/>
      <c r="F838" s="3"/>
      <c r="G838" s="55"/>
      <c r="H838" s="55"/>
      <c r="I838" s="55"/>
      <c r="J838" s="55"/>
      <c r="K838" s="55"/>
      <c r="L838"/>
      <c r="M838"/>
    </row>
    <row r="839" spans="2:13" s="25" customFormat="1">
      <c r="B839" s="63"/>
      <c r="C839"/>
      <c r="D839"/>
      <c r="E839" s="3"/>
      <c r="F839" s="3"/>
      <c r="G839" s="55"/>
      <c r="H839" s="55"/>
      <c r="I839" s="55"/>
      <c r="J839" s="55"/>
      <c r="K839" s="55"/>
      <c r="L839"/>
      <c r="M839"/>
    </row>
    <row r="840" spans="2:13" s="25" customFormat="1">
      <c r="B840" s="63"/>
      <c r="C840"/>
      <c r="D840"/>
      <c r="E840" s="3"/>
      <c r="F840" s="3"/>
      <c r="G840" s="55"/>
      <c r="H840" s="55"/>
      <c r="I840" s="55"/>
      <c r="J840" s="55"/>
      <c r="K840" s="55"/>
      <c r="L840"/>
      <c r="M840"/>
    </row>
    <row r="841" spans="2:13" s="25" customFormat="1">
      <c r="B841" s="63"/>
      <c r="C841"/>
      <c r="D841"/>
      <c r="E841" s="3"/>
      <c r="F841" s="3"/>
      <c r="G841" s="55"/>
      <c r="H841" s="55"/>
      <c r="I841" s="55"/>
      <c r="J841" s="55"/>
      <c r="K841" s="55"/>
      <c r="L841"/>
      <c r="M841"/>
    </row>
    <row r="842" spans="2:13" s="25" customFormat="1">
      <c r="B842" s="63"/>
      <c r="C842"/>
      <c r="D842"/>
      <c r="E842" s="3"/>
      <c r="F842" s="3"/>
      <c r="G842" s="55"/>
      <c r="H842" s="55"/>
      <c r="I842" s="55"/>
      <c r="J842" s="55"/>
      <c r="K842" s="55"/>
      <c r="L842"/>
      <c r="M842"/>
    </row>
    <row r="843" spans="2:13" s="25" customFormat="1">
      <c r="B843" s="63"/>
      <c r="C843"/>
      <c r="D843"/>
      <c r="E843" s="3"/>
      <c r="F843" s="3"/>
      <c r="G843" s="55"/>
      <c r="H843" s="55"/>
      <c r="I843" s="55"/>
      <c r="J843" s="55"/>
      <c r="K843" s="55"/>
      <c r="L843"/>
      <c r="M843"/>
    </row>
    <row r="844" spans="2:13" s="25" customFormat="1">
      <c r="B844" s="63"/>
      <c r="C844"/>
      <c r="D844"/>
      <c r="E844" s="3"/>
      <c r="F844" s="3"/>
      <c r="G844" s="55"/>
      <c r="H844" s="55"/>
      <c r="I844" s="55"/>
      <c r="J844" s="55"/>
      <c r="K844" s="55"/>
      <c r="L844"/>
      <c r="M844"/>
    </row>
    <row r="845" spans="2:13" s="25" customFormat="1">
      <c r="B845" s="63"/>
      <c r="C845"/>
      <c r="D845"/>
      <c r="E845" s="3"/>
      <c r="F845" s="3"/>
      <c r="G845" s="55"/>
      <c r="H845" s="55"/>
      <c r="I845" s="55"/>
      <c r="J845" s="55"/>
      <c r="K845" s="55"/>
      <c r="L845"/>
      <c r="M845"/>
    </row>
    <row r="846" spans="2:13" s="25" customFormat="1">
      <c r="B846" s="63"/>
      <c r="C846"/>
      <c r="D846"/>
      <c r="E846" s="3"/>
      <c r="F846" s="3"/>
      <c r="G846" s="55"/>
      <c r="H846" s="55"/>
      <c r="I846" s="55"/>
      <c r="J846" s="55"/>
      <c r="K846" s="55"/>
      <c r="L846"/>
      <c r="M846"/>
    </row>
    <row r="847" spans="2:13" s="25" customFormat="1">
      <c r="B847" s="63"/>
      <c r="C847"/>
      <c r="D847"/>
      <c r="E847" s="3"/>
      <c r="F847" s="3"/>
      <c r="G847" s="55"/>
      <c r="H847" s="55"/>
      <c r="I847" s="55"/>
      <c r="J847" s="55"/>
      <c r="K847" s="55"/>
      <c r="L847"/>
      <c r="M847"/>
    </row>
    <row r="848" spans="2:13" s="25" customFormat="1">
      <c r="B848" s="63"/>
      <c r="C848"/>
      <c r="D848"/>
      <c r="E848" s="3"/>
      <c r="F848" s="3"/>
      <c r="G848" s="55"/>
      <c r="H848" s="55"/>
      <c r="I848" s="55"/>
      <c r="J848" s="55"/>
      <c r="K848" s="55"/>
      <c r="L848"/>
      <c r="M848"/>
    </row>
    <row r="849" spans="2:13" s="25" customFormat="1">
      <c r="B849" s="63"/>
      <c r="C849"/>
      <c r="D849"/>
      <c r="E849" s="3"/>
      <c r="F849" s="3"/>
      <c r="G849" s="55"/>
      <c r="H849" s="55"/>
      <c r="I849" s="55"/>
      <c r="J849" s="55"/>
      <c r="K849" s="55"/>
      <c r="L849"/>
      <c r="M849"/>
    </row>
    <row r="850" spans="2:13" s="25" customFormat="1">
      <c r="B850" s="63"/>
      <c r="C850"/>
      <c r="D850"/>
      <c r="E850" s="3"/>
      <c r="F850" s="3"/>
      <c r="G850" s="55"/>
      <c r="H850" s="55"/>
      <c r="I850" s="55"/>
      <c r="J850" s="55"/>
      <c r="K850" s="55"/>
      <c r="L850"/>
      <c r="M850"/>
    </row>
    <row r="851" spans="2:13" s="25" customFormat="1">
      <c r="B851" s="63"/>
      <c r="C851"/>
      <c r="D851"/>
      <c r="E851" s="3"/>
      <c r="F851" s="3"/>
      <c r="G851" s="55"/>
      <c r="H851" s="55"/>
      <c r="I851" s="55"/>
      <c r="J851" s="55"/>
      <c r="K851" s="55"/>
      <c r="L851"/>
      <c r="M851"/>
    </row>
    <row r="852" spans="2:13" s="25" customFormat="1">
      <c r="B852" s="63"/>
      <c r="C852"/>
      <c r="D852"/>
      <c r="E852" s="3"/>
      <c r="F852" s="3"/>
      <c r="G852" s="55"/>
      <c r="H852" s="55"/>
      <c r="I852" s="55"/>
      <c r="J852" s="55"/>
      <c r="K852" s="55"/>
      <c r="L852"/>
      <c r="M852"/>
    </row>
    <row r="853" spans="2:13" s="25" customFormat="1">
      <c r="B853" s="63"/>
      <c r="C853"/>
      <c r="D853"/>
      <c r="E853" s="3"/>
      <c r="F853" s="3"/>
      <c r="G853" s="55"/>
      <c r="H853" s="55"/>
      <c r="I853" s="55"/>
      <c r="J853" s="55"/>
      <c r="K853" s="55"/>
      <c r="L853"/>
      <c r="M853"/>
    </row>
    <row r="854" spans="2:13" s="25" customFormat="1">
      <c r="B854" s="63"/>
      <c r="C854"/>
      <c r="D854"/>
      <c r="E854" s="3"/>
      <c r="F854" s="3"/>
      <c r="G854" s="55"/>
      <c r="H854" s="55"/>
      <c r="I854" s="55"/>
      <c r="J854" s="55"/>
      <c r="K854" s="55"/>
      <c r="L854"/>
      <c r="M854"/>
    </row>
    <row r="855" spans="2:13" s="25" customFormat="1">
      <c r="B855" s="63"/>
      <c r="C855"/>
      <c r="D855"/>
      <c r="E855" s="3"/>
      <c r="F855" s="3"/>
      <c r="G855" s="55"/>
      <c r="H855" s="55"/>
      <c r="I855" s="55"/>
      <c r="J855" s="55"/>
      <c r="K855" s="55"/>
      <c r="L855"/>
      <c r="M855"/>
    </row>
    <row r="856" spans="2:13" s="25" customFormat="1">
      <c r="B856" s="63"/>
      <c r="C856"/>
      <c r="D856"/>
      <c r="E856" s="3"/>
      <c r="F856" s="3"/>
      <c r="G856" s="55"/>
      <c r="H856" s="55"/>
      <c r="I856" s="55"/>
      <c r="J856" s="55"/>
      <c r="K856" s="55"/>
      <c r="L856"/>
      <c r="M856"/>
    </row>
    <row r="857" spans="2:13" s="25" customFormat="1">
      <c r="B857" s="63"/>
      <c r="C857"/>
      <c r="D857"/>
      <c r="E857" s="3"/>
      <c r="F857" s="3"/>
      <c r="G857" s="55"/>
      <c r="H857" s="55"/>
      <c r="I857" s="55"/>
      <c r="J857" s="55"/>
      <c r="K857" s="55"/>
      <c r="L857"/>
      <c r="M857"/>
    </row>
    <row r="858" spans="2:13" s="25" customFormat="1">
      <c r="B858" s="63"/>
      <c r="C858"/>
      <c r="D858"/>
      <c r="E858" s="3"/>
      <c r="F858" s="3"/>
      <c r="G858" s="55"/>
      <c r="H858" s="55"/>
      <c r="I858" s="55"/>
      <c r="J858" s="55"/>
      <c r="K858" s="55"/>
      <c r="L858"/>
      <c r="M858"/>
    </row>
    <row r="859" spans="2:13" s="25" customFormat="1">
      <c r="B859" s="63"/>
      <c r="C859"/>
      <c r="D859"/>
      <c r="E859" s="3"/>
      <c r="F859" s="3"/>
      <c r="G859" s="55"/>
      <c r="H859" s="55"/>
      <c r="I859" s="55"/>
      <c r="J859" s="55"/>
      <c r="K859" s="55"/>
      <c r="L859"/>
      <c r="M859"/>
    </row>
    <row r="860" spans="2:13" s="25" customFormat="1">
      <c r="B860" s="63"/>
      <c r="C860"/>
      <c r="D860"/>
      <c r="E860" s="3"/>
      <c r="F860" s="3"/>
      <c r="G860" s="55"/>
      <c r="H860" s="55"/>
      <c r="I860" s="55"/>
      <c r="J860" s="55"/>
      <c r="K860" s="55"/>
      <c r="L860"/>
      <c r="M860"/>
    </row>
    <row r="861" spans="2:13" s="25" customFormat="1">
      <c r="B861" s="63"/>
      <c r="C861"/>
      <c r="D861"/>
      <c r="E861" s="3"/>
      <c r="F861" s="3"/>
      <c r="G861" s="55"/>
      <c r="H861" s="55"/>
      <c r="I861" s="55"/>
      <c r="J861" s="55"/>
      <c r="K861" s="55"/>
      <c r="L861"/>
      <c r="M861"/>
    </row>
    <row r="862" spans="2:13" s="25" customFormat="1">
      <c r="B862" s="63"/>
      <c r="C862"/>
      <c r="D862"/>
      <c r="E862" s="3"/>
      <c r="F862" s="3"/>
      <c r="G862" s="55"/>
      <c r="H862" s="55"/>
      <c r="I862" s="55"/>
      <c r="J862" s="55"/>
      <c r="K862" s="55"/>
      <c r="L862"/>
      <c r="M862"/>
    </row>
    <row r="863" spans="2:13" s="25" customFormat="1">
      <c r="B863" s="63"/>
      <c r="C863"/>
      <c r="D863"/>
      <c r="E863" s="3"/>
      <c r="F863" s="3"/>
      <c r="G863" s="55"/>
      <c r="H863" s="55"/>
      <c r="I863" s="55"/>
      <c r="J863" s="55"/>
      <c r="K863" s="55"/>
      <c r="L863"/>
      <c r="M863"/>
    </row>
    <row r="864" spans="2:13" s="25" customFormat="1">
      <c r="B864" s="63"/>
      <c r="C864"/>
      <c r="D864"/>
      <c r="E864" s="3"/>
      <c r="F864" s="3"/>
      <c r="G864" s="55"/>
      <c r="H864" s="55"/>
      <c r="I864" s="55"/>
      <c r="J864" s="55"/>
      <c r="K864" s="55"/>
      <c r="L864"/>
      <c r="M864"/>
    </row>
    <row r="865" spans="2:13" s="25" customFormat="1">
      <c r="B865" s="63"/>
      <c r="C865"/>
      <c r="D865"/>
      <c r="E865" s="3"/>
      <c r="F865" s="3"/>
      <c r="G865" s="55"/>
      <c r="H865" s="55"/>
      <c r="I865" s="55"/>
      <c r="J865" s="55"/>
      <c r="K865" s="55"/>
      <c r="L865"/>
      <c r="M865"/>
    </row>
    <row r="866" spans="2:13" s="25" customFormat="1">
      <c r="B866" s="63"/>
      <c r="C866"/>
      <c r="D866"/>
      <c r="E866" s="3"/>
      <c r="F866" s="3"/>
      <c r="G866" s="55"/>
      <c r="H866" s="55"/>
      <c r="I866" s="55"/>
      <c r="J866" s="55"/>
      <c r="K866" s="55"/>
      <c r="L866"/>
      <c r="M866"/>
    </row>
    <row r="867" spans="2:13" s="25" customFormat="1">
      <c r="B867" s="63"/>
      <c r="C867"/>
      <c r="D867"/>
      <c r="E867" s="3"/>
      <c r="F867" s="3"/>
      <c r="G867" s="55"/>
      <c r="H867" s="55"/>
      <c r="I867" s="55"/>
      <c r="J867" s="55"/>
      <c r="K867" s="55"/>
      <c r="L867"/>
      <c r="M867"/>
    </row>
    <row r="868" spans="2:13" s="25" customFormat="1">
      <c r="B868" s="63"/>
      <c r="C868"/>
      <c r="D868"/>
      <c r="E868" s="3"/>
      <c r="F868" s="3"/>
      <c r="G868" s="55"/>
      <c r="H868" s="55"/>
      <c r="I868" s="55"/>
      <c r="J868" s="55"/>
      <c r="K868" s="55"/>
      <c r="L868"/>
      <c r="M868"/>
    </row>
    <row r="869" spans="2:13" s="25" customFormat="1">
      <c r="B869" s="63"/>
      <c r="C869"/>
      <c r="D869"/>
      <c r="E869" s="3"/>
      <c r="F869" s="3"/>
      <c r="G869" s="55"/>
      <c r="H869" s="55"/>
      <c r="I869" s="55"/>
      <c r="J869" s="55"/>
      <c r="K869" s="55"/>
      <c r="L869"/>
      <c r="M869"/>
    </row>
    <row r="870" spans="2:13" s="25" customFormat="1">
      <c r="B870" s="63"/>
      <c r="C870"/>
      <c r="D870"/>
      <c r="E870" s="3"/>
      <c r="F870" s="3"/>
      <c r="G870" s="55"/>
      <c r="H870" s="55"/>
      <c r="I870" s="55"/>
      <c r="J870" s="55"/>
      <c r="K870" s="55"/>
      <c r="L870"/>
      <c r="M870"/>
    </row>
    <row r="871" spans="2:13" s="25" customFormat="1">
      <c r="B871" s="63"/>
      <c r="C871"/>
      <c r="D871"/>
      <c r="E871" s="3"/>
      <c r="F871" s="3"/>
      <c r="G871" s="55"/>
      <c r="H871" s="55"/>
      <c r="I871" s="55"/>
      <c r="J871" s="55"/>
      <c r="K871" s="55"/>
      <c r="L871"/>
      <c r="M871"/>
    </row>
    <row r="872" spans="2:13" s="25" customFormat="1">
      <c r="B872" s="63"/>
      <c r="C872"/>
      <c r="D872"/>
      <c r="E872" s="3"/>
      <c r="F872" s="3"/>
      <c r="G872" s="55"/>
      <c r="H872" s="55"/>
      <c r="I872" s="55"/>
      <c r="J872" s="55"/>
      <c r="K872" s="55"/>
      <c r="L872"/>
      <c r="M872"/>
    </row>
    <row r="873" spans="2:13" s="25" customFormat="1">
      <c r="B873" s="63"/>
      <c r="C873"/>
      <c r="D873"/>
      <c r="E873" s="3"/>
      <c r="F873" s="3"/>
      <c r="G873" s="55"/>
      <c r="H873" s="55"/>
      <c r="I873" s="55"/>
      <c r="J873" s="55"/>
      <c r="K873" s="55"/>
      <c r="L873"/>
      <c r="M873"/>
    </row>
    <row r="874" spans="2:13" s="25" customFormat="1">
      <c r="B874" s="63"/>
      <c r="C874"/>
      <c r="D874"/>
      <c r="E874" s="3"/>
      <c r="F874" s="3"/>
      <c r="G874" s="55"/>
      <c r="H874" s="55"/>
      <c r="I874" s="55"/>
      <c r="J874" s="55"/>
      <c r="K874" s="55"/>
      <c r="L874"/>
      <c r="M874"/>
    </row>
    <row r="875" spans="2:13" s="25" customFormat="1">
      <c r="B875" s="63"/>
      <c r="C875"/>
      <c r="D875"/>
      <c r="E875" s="3"/>
      <c r="F875" s="3"/>
      <c r="G875" s="55"/>
      <c r="H875" s="55"/>
      <c r="I875" s="55"/>
      <c r="J875" s="55"/>
      <c r="K875" s="55"/>
      <c r="L875"/>
      <c r="M875"/>
    </row>
    <row r="876" spans="2:13" s="25" customFormat="1">
      <c r="B876" s="63"/>
      <c r="C876"/>
      <c r="D876"/>
      <c r="E876" s="3"/>
      <c r="F876" s="3"/>
      <c r="G876" s="55"/>
      <c r="H876" s="55"/>
      <c r="I876" s="55"/>
      <c r="J876" s="55"/>
      <c r="K876" s="55"/>
      <c r="L876"/>
      <c r="M876"/>
    </row>
    <row r="877" spans="2:13" s="25" customFormat="1">
      <c r="B877" s="63"/>
      <c r="C877"/>
      <c r="D877"/>
      <c r="E877" s="3"/>
      <c r="F877" s="3"/>
      <c r="G877" s="55"/>
      <c r="H877" s="55"/>
      <c r="I877" s="55"/>
      <c r="J877" s="55"/>
      <c r="K877" s="55"/>
      <c r="L877"/>
      <c r="M877"/>
    </row>
    <row r="878" spans="2:13" s="25" customFormat="1">
      <c r="B878" s="63"/>
      <c r="C878"/>
      <c r="D878"/>
      <c r="E878" s="3"/>
      <c r="F878" s="3"/>
      <c r="G878" s="55"/>
      <c r="H878" s="55"/>
      <c r="I878" s="55"/>
      <c r="J878" s="55"/>
      <c r="K878" s="55"/>
      <c r="L878"/>
      <c r="M878"/>
    </row>
    <row r="879" spans="2:13" s="25" customFormat="1">
      <c r="B879" s="63"/>
      <c r="C879"/>
      <c r="D879"/>
      <c r="E879" s="3"/>
      <c r="F879" s="3"/>
      <c r="G879" s="55"/>
      <c r="H879" s="55"/>
      <c r="I879" s="55"/>
      <c r="J879" s="55"/>
      <c r="K879" s="55"/>
      <c r="L879"/>
      <c r="M879"/>
    </row>
    <row r="880" spans="2:13" s="25" customFormat="1">
      <c r="B880" s="63"/>
      <c r="C880"/>
      <c r="D880"/>
      <c r="E880" s="3"/>
      <c r="F880" s="3"/>
      <c r="G880" s="55"/>
      <c r="H880" s="55"/>
      <c r="I880" s="55"/>
      <c r="J880" s="55"/>
      <c r="K880" s="55"/>
      <c r="L880"/>
      <c r="M880"/>
    </row>
    <row r="881" spans="2:13" s="25" customFormat="1">
      <c r="B881" s="63"/>
      <c r="C881"/>
      <c r="D881"/>
      <c r="E881" s="3"/>
      <c r="F881" s="3"/>
      <c r="G881" s="55"/>
      <c r="H881" s="55"/>
      <c r="I881" s="55"/>
      <c r="J881" s="55"/>
      <c r="K881" s="55"/>
      <c r="L881"/>
      <c r="M881"/>
    </row>
    <row r="882" spans="2:13" s="25" customFormat="1">
      <c r="B882" s="63"/>
      <c r="C882"/>
      <c r="D882"/>
      <c r="E882" s="3"/>
      <c r="F882" s="3"/>
      <c r="G882" s="55"/>
      <c r="H882" s="55"/>
      <c r="I882" s="55"/>
      <c r="J882" s="55"/>
      <c r="K882" s="55"/>
      <c r="L882"/>
      <c r="M882"/>
    </row>
    <row r="883" spans="2:13" s="25" customFormat="1">
      <c r="B883" s="63"/>
      <c r="C883"/>
      <c r="D883"/>
      <c r="E883" s="3"/>
      <c r="F883" s="3"/>
      <c r="G883" s="55"/>
      <c r="H883" s="55"/>
      <c r="I883" s="55"/>
      <c r="J883" s="55"/>
      <c r="K883" s="55"/>
      <c r="L883"/>
      <c r="M883"/>
    </row>
    <row r="884" spans="2:13" s="25" customFormat="1">
      <c r="B884" s="63"/>
      <c r="C884"/>
      <c r="D884"/>
      <c r="E884" s="3"/>
      <c r="F884" s="3"/>
      <c r="G884" s="55"/>
      <c r="H884" s="55"/>
      <c r="I884" s="55"/>
      <c r="J884" s="55"/>
      <c r="K884" s="55"/>
      <c r="L884"/>
      <c r="M884"/>
    </row>
    <row r="885" spans="2:13" s="25" customFormat="1">
      <c r="B885" s="63"/>
      <c r="C885"/>
      <c r="D885"/>
      <c r="E885" s="3"/>
      <c r="F885" s="3"/>
      <c r="G885" s="55"/>
      <c r="H885" s="55"/>
      <c r="I885" s="55"/>
      <c r="J885" s="55"/>
      <c r="K885" s="55"/>
      <c r="L885"/>
      <c r="M885"/>
    </row>
    <row r="886" spans="2:13" s="25" customFormat="1">
      <c r="B886" s="63"/>
      <c r="C886"/>
      <c r="D886"/>
      <c r="E886" s="3"/>
      <c r="F886" s="3"/>
      <c r="G886" s="55"/>
      <c r="H886" s="55"/>
      <c r="I886" s="55"/>
      <c r="J886" s="55"/>
      <c r="K886" s="55"/>
      <c r="L886"/>
      <c r="M886"/>
    </row>
    <row r="887" spans="2:13" s="25" customFormat="1">
      <c r="B887" s="63"/>
      <c r="C887"/>
      <c r="D887"/>
      <c r="E887" s="3"/>
      <c r="F887" s="3"/>
      <c r="G887" s="55"/>
      <c r="H887" s="55"/>
      <c r="I887" s="55"/>
      <c r="J887" s="55"/>
      <c r="K887" s="55"/>
      <c r="L887"/>
      <c r="M887"/>
    </row>
    <row r="888" spans="2:13" s="25" customFormat="1">
      <c r="B888" s="63"/>
      <c r="C888"/>
      <c r="D888"/>
      <c r="E888" s="3"/>
      <c r="F888" s="3"/>
      <c r="G888" s="55"/>
      <c r="H888" s="55"/>
      <c r="I888" s="55"/>
      <c r="J888" s="55"/>
      <c r="K888" s="55"/>
      <c r="L888"/>
      <c r="M888"/>
    </row>
    <row r="889" spans="2:13" s="25" customFormat="1">
      <c r="B889" s="63"/>
      <c r="C889"/>
      <c r="D889"/>
      <c r="E889" s="3"/>
      <c r="F889" s="3"/>
      <c r="G889" s="55"/>
      <c r="H889" s="55"/>
      <c r="I889" s="55"/>
      <c r="J889" s="55"/>
      <c r="K889" s="55"/>
      <c r="L889"/>
      <c r="M889"/>
    </row>
    <row r="890" spans="2:13" s="25" customFormat="1">
      <c r="B890" s="63"/>
      <c r="C890"/>
      <c r="D890"/>
      <c r="E890" s="3"/>
      <c r="F890" s="3"/>
      <c r="G890" s="55"/>
      <c r="H890" s="55"/>
      <c r="I890" s="55"/>
      <c r="J890" s="55"/>
      <c r="K890" s="55"/>
      <c r="L890"/>
      <c r="M890"/>
    </row>
    <row r="891" spans="2:13" s="25" customFormat="1">
      <c r="B891" s="63"/>
      <c r="C891"/>
      <c r="D891"/>
      <c r="E891" s="3"/>
      <c r="F891" s="3"/>
      <c r="G891" s="55"/>
      <c r="H891" s="55"/>
      <c r="I891" s="55"/>
      <c r="J891" s="55"/>
      <c r="K891" s="55"/>
      <c r="L891"/>
      <c r="M891"/>
    </row>
    <row r="892" spans="2:13" s="25" customFormat="1">
      <c r="B892" s="63"/>
      <c r="C892"/>
      <c r="D892"/>
      <c r="E892" s="3"/>
      <c r="F892" s="3"/>
      <c r="G892" s="55"/>
      <c r="H892" s="55"/>
      <c r="I892" s="55"/>
      <c r="J892" s="55"/>
      <c r="K892" s="55"/>
      <c r="L892"/>
      <c r="M892"/>
    </row>
    <row r="893" spans="2:13" s="25" customFormat="1">
      <c r="B893" s="63"/>
      <c r="C893"/>
      <c r="D893"/>
      <c r="E893" s="3"/>
      <c r="F893" s="3"/>
      <c r="G893" s="55"/>
      <c r="H893" s="55"/>
      <c r="I893" s="55"/>
      <c r="J893" s="55"/>
      <c r="K893" s="55"/>
      <c r="L893"/>
      <c r="M893"/>
    </row>
    <row r="894" spans="2:13" s="25" customFormat="1">
      <c r="B894" s="63"/>
      <c r="C894"/>
      <c r="D894"/>
      <c r="E894" s="3"/>
      <c r="F894" s="3"/>
      <c r="G894" s="55"/>
      <c r="H894" s="55"/>
      <c r="I894" s="55"/>
      <c r="J894" s="55"/>
      <c r="K894" s="55"/>
      <c r="L894"/>
      <c r="M894"/>
    </row>
    <row r="895" spans="2:13" s="25" customFormat="1">
      <c r="B895" s="63"/>
      <c r="C895"/>
      <c r="D895"/>
      <c r="E895" s="3"/>
      <c r="F895" s="3"/>
      <c r="G895" s="55"/>
      <c r="H895" s="55"/>
      <c r="I895" s="55"/>
      <c r="J895" s="55"/>
      <c r="K895" s="55"/>
      <c r="L895"/>
      <c r="M895"/>
    </row>
    <row r="896" spans="2:13" s="25" customFormat="1">
      <c r="B896" s="63"/>
      <c r="C896"/>
      <c r="D896"/>
      <c r="E896" s="3"/>
      <c r="F896" s="3"/>
      <c r="G896" s="55"/>
      <c r="H896" s="55"/>
      <c r="I896" s="55"/>
      <c r="J896" s="55"/>
      <c r="K896" s="55"/>
      <c r="L896"/>
      <c r="M896"/>
    </row>
    <row r="897" spans="2:13" s="25" customFormat="1">
      <c r="B897" s="63"/>
      <c r="C897"/>
      <c r="D897"/>
      <c r="E897" s="3"/>
      <c r="F897" s="3"/>
      <c r="G897" s="55"/>
      <c r="H897" s="55"/>
      <c r="I897" s="55"/>
      <c r="J897" s="55"/>
      <c r="K897" s="55"/>
      <c r="L897"/>
      <c r="M897"/>
    </row>
    <row r="898" spans="2:13" s="25" customFormat="1">
      <c r="B898" s="63"/>
      <c r="C898"/>
      <c r="D898"/>
      <c r="E898" s="3"/>
      <c r="F898" s="3"/>
      <c r="G898" s="55"/>
      <c r="H898" s="55"/>
      <c r="I898" s="55"/>
      <c r="J898" s="55"/>
      <c r="K898" s="55"/>
      <c r="L898"/>
      <c r="M898"/>
    </row>
    <row r="899" spans="2:13" s="25" customFormat="1">
      <c r="B899" s="63"/>
      <c r="C899"/>
      <c r="D899"/>
      <c r="E899" s="3"/>
      <c r="F899" s="3"/>
      <c r="G899" s="55"/>
      <c r="H899" s="55"/>
      <c r="I899" s="55"/>
      <c r="J899" s="55"/>
      <c r="K899" s="55"/>
      <c r="L899"/>
      <c r="M899"/>
    </row>
    <row r="900" spans="2:13" s="25" customFormat="1">
      <c r="B900" s="63"/>
      <c r="C900"/>
      <c r="D900"/>
      <c r="E900" s="3"/>
      <c r="F900" s="3"/>
      <c r="G900" s="55"/>
      <c r="H900" s="55"/>
      <c r="I900" s="55"/>
      <c r="J900" s="55"/>
      <c r="K900" s="55"/>
      <c r="L900"/>
      <c r="M900"/>
    </row>
    <row r="901" spans="2:13" s="25" customFormat="1">
      <c r="B901" s="63"/>
      <c r="C901"/>
      <c r="D901"/>
      <c r="E901" s="3"/>
      <c r="F901" s="3"/>
      <c r="G901" s="55"/>
      <c r="H901" s="55"/>
      <c r="I901" s="55"/>
      <c r="J901" s="55"/>
      <c r="K901" s="55"/>
      <c r="L901"/>
      <c r="M901"/>
    </row>
    <row r="902" spans="2:13" s="25" customFormat="1">
      <c r="B902" s="63"/>
      <c r="C902"/>
      <c r="D902"/>
      <c r="E902" s="3"/>
      <c r="F902" s="3"/>
      <c r="G902" s="55"/>
      <c r="H902" s="55"/>
      <c r="I902" s="55"/>
      <c r="J902" s="55"/>
      <c r="K902" s="55"/>
      <c r="L902"/>
      <c r="M902"/>
    </row>
    <row r="903" spans="2:13" s="25" customFormat="1">
      <c r="B903" s="63"/>
      <c r="C903"/>
      <c r="D903"/>
      <c r="E903" s="3"/>
      <c r="F903" s="3"/>
      <c r="G903" s="55"/>
      <c r="H903" s="55"/>
      <c r="I903" s="55"/>
      <c r="J903" s="55"/>
      <c r="K903" s="55"/>
      <c r="L903"/>
      <c r="M903"/>
    </row>
    <row r="904" spans="2:13" s="25" customFormat="1">
      <c r="B904" s="63"/>
      <c r="C904"/>
      <c r="D904"/>
      <c r="E904" s="3"/>
      <c r="F904" s="3"/>
      <c r="G904" s="55"/>
      <c r="H904" s="55"/>
      <c r="I904" s="55"/>
      <c r="J904" s="55"/>
      <c r="K904" s="55"/>
      <c r="L904"/>
      <c r="M904"/>
    </row>
    <row r="905" spans="2:13" s="25" customFormat="1">
      <c r="B905" s="63"/>
      <c r="C905"/>
      <c r="D905"/>
      <c r="E905" s="3"/>
      <c r="F905" s="3"/>
      <c r="G905" s="55"/>
      <c r="H905" s="55"/>
      <c r="I905" s="55"/>
      <c r="J905" s="55"/>
      <c r="K905" s="55"/>
      <c r="L905"/>
      <c r="M905"/>
    </row>
    <row r="906" spans="2:13" s="25" customFormat="1">
      <c r="B906" s="63"/>
      <c r="C906"/>
      <c r="D906"/>
      <c r="E906" s="3"/>
      <c r="F906" s="3"/>
      <c r="G906" s="55"/>
      <c r="H906" s="55"/>
      <c r="I906" s="55"/>
      <c r="J906" s="55"/>
      <c r="K906" s="55"/>
      <c r="L906"/>
      <c r="M906"/>
    </row>
    <row r="907" spans="2:13" s="25" customFormat="1">
      <c r="B907" s="63"/>
      <c r="C907"/>
      <c r="D907"/>
      <c r="E907" s="3"/>
      <c r="F907" s="3"/>
      <c r="G907" s="55"/>
      <c r="H907" s="55"/>
      <c r="I907" s="55"/>
      <c r="J907" s="55"/>
      <c r="K907" s="55"/>
      <c r="L907"/>
      <c r="M907"/>
    </row>
    <row r="908" spans="2:13" s="25" customFormat="1">
      <c r="B908" s="63"/>
      <c r="C908"/>
      <c r="D908"/>
      <c r="E908" s="3"/>
      <c r="F908" s="3"/>
      <c r="G908" s="55"/>
      <c r="H908" s="55"/>
      <c r="I908" s="55"/>
      <c r="J908" s="55"/>
      <c r="K908" s="55"/>
      <c r="L908"/>
      <c r="M908"/>
    </row>
    <row r="909" spans="2:13" s="25" customFormat="1">
      <c r="B909" s="63"/>
      <c r="C909"/>
      <c r="D909"/>
      <c r="E909" s="3"/>
      <c r="F909" s="3"/>
      <c r="G909" s="55"/>
      <c r="H909" s="55"/>
      <c r="I909" s="55"/>
      <c r="J909" s="55"/>
      <c r="K909" s="55"/>
      <c r="L909"/>
      <c r="M909"/>
    </row>
    <row r="910" spans="2:13" s="25" customFormat="1">
      <c r="B910" s="63"/>
      <c r="C910"/>
      <c r="D910"/>
      <c r="E910" s="3"/>
      <c r="F910" s="3"/>
      <c r="G910" s="55"/>
      <c r="H910" s="55"/>
      <c r="I910" s="55"/>
      <c r="J910" s="55"/>
      <c r="K910" s="55"/>
      <c r="L910"/>
      <c r="M910"/>
    </row>
    <row r="911" spans="2:13" s="25" customFormat="1">
      <c r="B911" s="63"/>
      <c r="C911"/>
      <c r="D911"/>
      <c r="E911" s="3"/>
      <c r="F911" s="3"/>
      <c r="G911" s="55"/>
      <c r="H911" s="55"/>
      <c r="I911" s="55"/>
      <c r="J911" s="55"/>
      <c r="K911" s="55"/>
      <c r="L911"/>
      <c r="M911"/>
    </row>
    <row r="912" spans="2:13" s="25" customFormat="1">
      <c r="B912" s="63"/>
      <c r="C912"/>
      <c r="D912"/>
      <c r="E912" s="3"/>
      <c r="F912" s="3"/>
      <c r="G912" s="55"/>
      <c r="H912" s="55"/>
      <c r="I912" s="55"/>
      <c r="J912" s="55"/>
      <c r="K912" s="55"/>
      <c r="L912"/>
      <c r="M912"/>
    </row>
    <row r="913" spans="2:13" s="25" customFormat="1">
      <c r="B913" s="63"/>
      <c r="C913"/>
      <c r="D913"/>
      <c r="E913" s="3"/>
      <c r="F913" s="3"/>
      <c r="G913" s="55"/>
      <c r="H913" s="55"/>
      <c r="I913" s="55"/>
      <c r="J913" s="55"/>
      <c r="K913" s="55"/>
      <c r="L913"/>
      <c r="M913"/>
    </row>
    <row r="914" spans="2:13" s="25" customFormat="1">
      <c r="B914" s="63"/>
      <c r="C914"/>
      <c r="D914"/>
      <c r="E914" s="3"/>
      <c r="F914" s="3"/>
      <c r="G914" s="55"/>
      <c r="H914" s="55"/>
      <c r="I914" s="55"/>
      <c r="J914" s="55"/>
      <c r="K914" s="55"/>
      <c r="L914"/>
      <c r="M914"/>
    </row>
    <row r="915" spans="2:13" s="25" customFormat="1">
      <c r="B915" s="63"/>
      <c r="C915"/>
      <c r="D915"/>
      <c r="E915" s="3"/>
      <c r="F915" s="3"/>
      <c r="G915" s="55"/>
      <c r="H915" s="55"/>
      <c r="I915" s="55"/>
      <c r="J915" s="55"/>
      <c r="K915" s="55"/>
      <c r="L915"/>
      <c r="M915"/>
    </row>
    <row r="916" spans="2:13" s="25" customFormat="1">
      <c r="B916" s="63"/>
      <c r="C916"/>
      <c r="D916"/>
      <c r="E916" s="3"/>
      <c r="F916" s="3"/>
      <c r="G916" s="55"/>
      <c r="H916" s="55"/>
      <c r="I916" s="55"/>
      <c r="J916" s="55"/>
      <c r="K916" s="55"/>
      <c r="L916"/>
      <c r="M916"/>
    </row>
    <row r="917" spans="2:13" s="25" customFormat="1">
      <c r="B917" s="63"/>
      <c r="C917"/>
      <c r="D917"/>
      <c r="E917" s="3"/>
      <c r="F917" s="3"/>
      <c r="G917" s="55"/>
      <c r="H917" s="55"/>
      <c r="I917" s="55"/>
      <c r="J917" s="55"/>
      <c r="K917" s="55"/>
      <c r="L917"/>
      <c r="M917"/>
    </row>
    <row r="918" spans="2:13" s="25" customFormat="1">
      <c r="B918" s="63"/>
      <c r="C918"/>
      <c r="D918"/>
      <c r="E918" s="3"/>
      <c r="F918" s="3"/>
      <c r="G918" s="55"/>
      <c r="H918" s="55"/>
      <c r="I918" s="55"/>
      <c r="J918" s="55"/>
      <c r="K918" s="55"/>
      <c r="L918"/>
      <c r="M918"/>
    </row>
    <row r="919" spans="2:13" s="25" customFormat="1">
      <c r="B919" s="63"/>
      <c r="C919"/>
      <c r="D919"/>
      <c r="E919" s="3"/>
      <c r="F919" s="3"/>
      <c r="G919" s="55"/>
      <c r="H919" s="55"/>
      <c r="I919" s="55"/>
      <c r="J919" s="55"/>
      <c r="K919" s="55"/>
      <c r="L919"/>
      <c r="M919"/>
    </row>
    <row r="920" spans="2:13" s="25" customFormat="1">
      <c r="B920" s="63"/>
      <c r="C920"/>
      <c r="D920"/>
      <c r="E920" s="3"/>
      <c r="F920" s="3"/>
      <c r="G920" s="55"/>
      <c r="H920" s="55"/>
      <c r="I920" s="55"/>
      <c r="J920" s="55"/>
      <c r="K920" s="55"/>
      <c r="L920"/>
      <c r="M920"/>
    </row>
    <row r="921" spans="2:13" s="25" customFormat="1">
      <c r="B921" s="63"/>
      <c r="C921"/>
      <c r="D921"/>
      <c r="E921" s="3"/>
      <c r="F921" s="3"/>
      <c r="G921" s="55"/>
      <c r="H921" s="55"/>
      <c r="I921" s="55"/>
      <c r="J921" s="55"/>
      <c r="K921" s="55"/>
      <c r="L921"/>
      <c r="M921"/>
    </row>
    <row r="922" spans="2:13" s="25" customFormat="1">
      <c r="B922" s="63"/>
      <c r="C922"/>
      <c r="D922"/>
      <c r="E922" s="3"/>
      <c r="F922" s="3"/>
      <c r="G922" s="55"/>
      <c r="H922" s="55"/>
      <c r="I922" s="55"/>
      <c r="J922" s="55"/>
      <c r="K922" s="55"/>
      <c r="L922"/>
      <c r="M922"/>
    </row>
    <row r="923" spans="2:13" s="25" customFormat="1">
      <c r="B923" s="63"/>
      <c r="C923"/>
      <c r="D923"/>
      <c r="E923" s="3"/>
      <c r="F923" s="3"/>
      <c r="G923" s="55"/>
      <c r="H923" s="55"/>
      <c r="I923" s="55"/>
      <c r="J923" s="55"/>
      <c r="K923" s="55"/>
      <c r="L923"/>
      <c r="M923"/>
    </row>
    <row r="924" spans="2:13" s="25" customFormat="1">
      <c r="B924" s="63"/>
      <c r="C924"/>
      <c r="D924"/>
      <c r="E924" s="3"/>
      <c r="F924" s="3"/>
      <c r="G924" s="55"/>
      <c r="H924" s="55"/>
      <c r="I924" s="55"/>
      <c r="J924" s="55"/>
      <c r="K924" s="55"/>
      <c r="L924"/>
      <c r="M924"/>
    </row>
    <row r="925" spans="2:13" s="25" customFormat="1">
      <c r="B925" s="63"/>
      <c r="C925"/>
      <c r="D925"/>
      <c r="E925" s="3"/>
      <c r="F925" s="3"/>
      <c r="G925" s="55"/>
      <c r="H925" s="55"/>
      <c r="I925" s="55"/>
      <c r="J925" s="55"/>
      <c r="K925" s="55"/>
      <c r="L925"/>
      <c r="M925"/>
    </row>
    <row r="926" spans="2:13" s="25" customFormat="1">
      <c r="B926" s="63"/>
      <c r="C926"/>
      <c r="D926"/>
      <c r="E926" s="3"/>
      <c r="F926" s="3"/>
      <c r="G926" s="55"/>
      <c r="H926" s="55"/>
      <c r="I926" s="55"/>
      <c r="J926" s="55"/>
      <c r="K926" s="55"/>
      <c r="L926"/>
      <c r="M926"/>
    </row>
    <row r="927" spans="2:13" s="25" customFormat="1">
      <c r="B927" s="63"/>
      <c r="C927"/>
      <c r="D927"/>
      <c r="E927" s="3"/>
      <c r="F927" s="3"/>
      <c r="G927" s="55"/>
      <c r="H927" s="55"/>
      <c r="I927" s="55"/>
      <c r="J927" s="55"/>
      <c r="K927" s="55"/>
      <c r="L927"/>
      <c r="M927"/>
    </row>
    <row r="928" spans="2:13" s="25" customFormat="1">
      <c r="B928" s="63"/>
      <c r="C928"/>
      <c r="D928"/>
      <c r="E928" s="3"/>
      <c r="F928" s="3"/>
      <c r="G928" s="55"/>
      <c r="H928" s="55"/>
      <c r="I928" s="55"/>
      <c r="J928" s="55"/>
      <c r="K928" s="55"/>
      <c r="L928"/>
      <c r="M928"/>
    </row>
    <row r="929" spans="2:13" s="25" customFormat="1">
      <c r="B929" s="63"/>
      <c r="C929"/>
      <c r="D929"/>
      <c r="E929" s="3"/>
      <c r="F929" s="3"/>
      <c r="G929" s="55"/>
      <c r="H929" s="55"/>
      <c r="I929" s="55"/>
      <c r="J929" s="55"/>
      <c r="K929" s="55"/>
      <c r="L929"/>
      <c r="M929"/>
    </row>
    <row r="930" spans="2:13" s="25" customFormat="1">
      <c r="B930" s="63"/>
      <c r="C930"/>
      <c r="D930"/>
      <c r="E930" s="3"/>
      <c r="F930" s="3"/>
      <c r="G930" s="55"/>
      <c r="H930" s="55"/>
      <c r="I930" s="55"/>
      <c r="J930" s="55"/>
      <c r="K930" s="55"/>
      <c r="L930"/>
      <c r="M930"/>
    </row>
    <row r="931" spans="2:13" s="25" customFormat="1">
      <c r="B931" s="63"/>
      <c r="C931"/>
      <c r="D931"/>
      <c r="E931" s="3"/>
      <c r="F931" s="3"/>
      <c r="G931" s="55"/>
      <c r="H931" s="55"/>
      <c r="I931" s="55"/>
      <c r="J931" s="55"/>
      <c r="K931" s="55"/>
      <c r="L931"/>
      <c r="M931"/>
    </row>
    <row r="932" spans="2:13" s="25" customFormat="1">
      <c r="B932" s="63"/>
      <c r="C932"/>
      <c r="D932"/>
      <c r="E932" s="3"/>
      <c r="F932" s="3"/>
      <c r="G932" s="55"/>
      <c r="H932" s="55"/>
      <c r="I932" s="55"/>
      <c r="J932" s="55"/>
      <c r="K932" s="55"/>
      <c r="L932"/>
      <c r="M932"/>
    </row>
    <row r="933" spans="2:13" s="25" customFormat="1">
      <c r="B933" s="63"/>
      <c r="C933"/>
      <c r="D933"/>
      <c r="E933" s="3"/>
      <c r="F933" s="3"/>
      <c r="G933" s="55"/>
      <c r="H933" s="55"/>
      <c r="I933" s="55"/>
      <c r="J933" s="55"/>
      <c r="K933" s="55"/>
      <c r="L933"/>
      <c r="M933"/>
    </row>
    <row r="934" spans="2:13" s="25" customFormat="1">
      <c r="B934" s="63"/>
      <c r="C934"/>
      <c r="D934"/>
      <c r="E934" s="3"/>
      <c r="F934" s="3"/>
      <c r="G934" s="55"/>
      <c r="H934" s="55"/>
      <c r="I934" s="55"/>
      <c r="J934" s="55"/>
      <c r="K934" s="55"/>
      <c r="L934"/>
      <c r="M934"/>
    </row>
    <row r="935" spans="2:13" s="25" customFormat="1">
      <c r="B935" s="63"/>
      <c r="C935"/>
      <c r="D935"/>
      <c r="E935" s="3"/>
      <c r="F935" s="3"/>
      <c r="G935" s="55"/>
      <c r="H935" s="55"/>
      <c r="I935" s="55"/>
      <c r="J935" s="55"/>
      <c r="K935" s="55"/>
      <c r="L935"/>
      <c r="M935"/>
    </row>
    <row r="936" spans="2:13" s="25" customFormat="1">
      <c r="B936" s="63"/>
      <c r="C936"/>
      <c r="D936"/>
      <c r="E936" s="3"/>
      <c r="F936" s="3"/>
      <c r="G936" s="55"/>
      <c r="H936" s="55"/>
      <c r="I936" s="55"/>
      <c r="J936" s="55"/>
      <c r="K936" s="55"/>
      <c r="L936"/>
      <c r="M936"/>
    </row>
    <row r="937" spans="2:13" s="25" customFormat="1">
      <c r="B937" s="63"/>
      <c r="C937"/>
      <c r="D937"/>
      <c r="E937" s="3"/>
      <c r="F937" s="3"/>
      <c r="G937" s="55"/>
      <c r="H937" s="55"/>
      <c r="I937" s="55"/>
      <c r="J937" s="55"/>
      <c r="K937" s="55"/>
      <c r="L937"/>
      <c r="M937"/>
    </row>
    <row r="938" spans="2:13" s="25" customFormat="1">
      <c r="B938" s="63"/>
      <c r="C938"/>
      <c r="D938"/>
      <c r="E938" s="3"/>
      <c r="F938" s="3"/>
      <c r="G938" s="55"/>
      <c r="H938" s="55"/>
      <c r="I938" s="55"/>
      <c r="J938" s="55"/>
      <c r="K938" s="55"/>
      <c r="L938"/>
      <c r="M938"/>
    </row>
    <row r="939" spans="2:13" s="25" customFormat="1">
      <c r="B939" s="63"/>
      <c r="C939"/>
      <c r="D939"/>
      <c r="E939" s="3"/>
      <c r="F939" s="3"/>
      <c r="G939" s="55"/>
      <c r="H939" s="55"/>
      <c r="I939" s="55"/>
      <c r="J939" s="55"/>
      <c r="K939" s="55"/>
      <c r="L939"/>
      <c r="M939"/>
    </row>
    <row r="940" spans="2:13" s="25" customFormat="1">
      <c r="B940" s="63"/>
      <c r="C940"/>
      <c r="D940"/>
      <c r="E940" s="3"/>
      <c r="F940" s="3"/>
      <c r="G940" s="55"/>
      <c r="H940" s="55"/>
      <c r="I940" s="55"/>
      <c r="J940" s="55"/>
      <c r="K940" s="55"/>
      <c r="L940"/>
      <c r="M940"/>
    </row>
    <row r="941" spans="2:13" s="25" customFormat="1">
      <c r="B941" s="63"/>
      <c r="C941"/>
      <c r="D941"/>
      <c r="E941" s="3"/>
      <c r="F941" s="3"/>
      <c r="G941" s="55"/>
      <c r="H941" s="55"/>
      <c r="I941" s="55"/>
      <c r="J941" s="55"/>
      <c r="K941" s="55"/>
      <c r="L941"/>
      <c r="M941"/>
    </row>
    <row r="942" spans="2:13" s="25" customFormat="1">
      <c r="B942" s="63"/>
      <c r="C942"/>
      <c r="D942"/>
      <c r="E942" s="3"/>
      <c r="F942" s="3"/>
      <c r="G942" s="55"/>
      <c r="H942" s="55"/>
      <c r="I942" s="55"/>
      <c r="J942" s="55"/>
      <c r="K942" s="55"/>
      <c r="L942"/>
      <c r="M942"/>
    </row>
    <row r="943" spans="2:13" s="25" customFormat="1">
      <c r="B943" s="63"/>
      <c r="C943"/>
      <c r="D943"/>
      <c r="E943" s="3"/>
      <c r="F943" s="3"/>
      <c r="G943" s="55"/>
      <c r="H943" s="55"/>
      <c r="I943" s="55"/>
      <c r="J943" s="55"/>
      <c r="K943" s="55"/>
      <c r="L943"/>
      <c r="M943"/>
    </row>
    <row r="944" spans="2:13" s="25" customFormat="1">
      <c r="B944" s="63"/>
      <c r="C944"/>
      <c r="D944"/>
      <c r="E944" s="3"/>
      <c r="F944" s="3"/>
      <c r="G944" s="55"/>
      <c r="H944" s="55"/>
      <c r="I944" s="55"/>
      <c r="J944" s="55"/>
      <c r="K944" s="55"/>
      <c r="L944"/>
      <c r="M944"/>
    </row>
    <row r="945" spans="2:13" s="25" customFormat="1">
      <c r="B945" s="63"/>
      <c r="C945"/>
      <c r="D945"/>
      <c r="E945" s="3"/>
      <c r="F945" s="3"/>
      <c r="G945" s="55"/>
      <c r="H945" s="55"/>
      <c r="I945" s="55"/>
      <c r="J945" s="55"/>
      <c r="K945" s="55"/>
      <c r="L945"/>
      <c r="M945"/>
    </row>
    <row r="946" spans="2:13" s="25" customFormat="1">
      <c r="B946" s="63"/>
      <c r="C946"/>
      <c r="D946"/>
      <c r="E946" s="3"/>
      <c r="F946" s="3"/>
      <c r="G946" s="55"/>
      <c r="H946" s="55"/>
      <c r="I946" s="55"/>
      <c r="J946" s="55"/>
      <c r="K946" s="55"/>
      <c r="L946"/>
      <c r="M946"/>
    </row>
    <row r="947" spans="2:13" s="25" customFormat="1">
      <c r="B947" s="63"/>
      <c r="C947"/>
      <c r="D947"/>
      <c r="E947" s="3"/>
      <c r="F947" s="3"/>
      <c r="G947" s="55"/>
      <c r="H947" s="55"/>
      <c r="I947" s="55"/>
      <c r="J947" s="55"/>
      <c r="K947" s="55"/>
      <c r="L947"/>
      <c r="M947"/>
    </row>
    <row r="948" spans="2:13" s="25" customFormat="1">
      <c r="B948" s="63"/>
      <c r="C948"/>
      <c r="D948"/>
      <c r="E948" s="3"/>
      <c r="F948" s="3"/>
      <c r="G948" s="55"/>
      <c r="H948" s="55"/>
      <c r="I948" s="55"/>
      <c r="J948" s="55"/>
      <c r="K948" s="55"/>
      <c r="L948"/>
      <c r="M948"/>
    </row>
    <row r="949" spans="2:13" s="25" customFormat="1">
      <c r="B949" s="63"/>
      <c r="C949"/>
      <c r="D949"/>
      <c r="E949" s="3"/>
      <c r="F949" s="3"/>
      <c r="G949" s="55"/>
      <c r="H949" s="55"/>
      <c r="I949" s="55"/>
      <c r="J949" s="55"/>
      <c r="K949" s="55"/>
      <c r="L949"/>
      <c r="M949"/>
    </row>
    <row r="950" spans="2:13" s="25" customFormat="1">
      <c r="B950" s="63"/>
      <c r="C950"/>
      <c r="D950"/>
      <c r="E950" s="3"/>
      <c r="F950" s="3"/>
      <c r="G950" s="55"/>
      <c r="H950" s="55"/>
      <c r="I950" s="55"/>
      <c r="J950" s="55"/>
      <c r="K950" s="55"/>
      <c r="L950"/>
      <c r="M950"/>
    </row>
    <row r="951" spans="2:13" s="25" customFormat="1">
      <c r="B951" s="63"/>
      <c r="C951"/>
      <c r="D951"/>
      <c r="E951" s="3"/>
      <c r="F951" s="3"/>
      <c r="G951" s="55"/>
      <c r="H951" s="55"/>
      <c r="I951" s="55"/>
      <c r="J951" s="55"/>
      <c r="K951" s="55"/>
      <c r="L951"/>
      <c r="M951"/>
    </row>
    <row r="952" spans="2:13" s="25" customFormat="1">
      <c r="B952" s="63"/>
      <c r="C952"/>
      <c r="D952"/>
      <c r="E952" s="3"/>
      <c r="F952" s="3"/>
      <c r="G952" s="55"/>
      <c r="H952" s="55"/>
      <c r="I952" s="55"/>
      <c r="J952" s="55"/>
      <c r="K952" s="55"/>
      <c r="L952"/>
      <c r="M952"/>
    </row>
    <row r="953" spans="2:13" s="25" customFormat="1">
      <c r="B953" s="63"/>
      <c r="C953"/>
      <c r="D953"/>
      <c r="E953" s="3"/>
      <c r="F953" s="3"/>
      <c r="G953" s="55"/>
      <c r="H953" s="55"/>
      <c r="I953" s="55"/>
      <c r="J953" s="55"/>
      <c r="K953" s="55"/>
      <c r="L953"/>
      <c r="M953"/>
    </row>
    <row r="954" spans="2:13" s="25" customFormat="1">
      <c r="B954" s="63"/>
      <c r="C954"/>
      <c r="D954"/>
      <c r="E954" s="3"/>
      <c r="F954" s="3"/>
      <c r="G954" s="55"/>
      <c r="H954" s="55"/>
      <c r="I954" s="55"/>
      <c r="J954" s="55"/>
      <c r="K954" s="55"/>
      <c r="L954"/>
      <c r="M954"/>
    </row>
    <row r="955" spans="2:13" s="25" customFormat="1">
      <c r="B955" s="63"/>
      <c r="C955"/>
      <c r="D955"/>
      <c r="E955" s="3"/>
      <c r="F955" s="3"/>
      <c r="G955" s="55"/>
      <c r="H955" s="55"/>
      <c r="I955" s="55"/>
      <c r="J955" s="55"/>
      <c r="K955" s="55"/>
      <c r="L955"/>
      <c r="M955"/>
    </row>
    <row r="956" spans="2:13" s="25" customFormat="1">
      <c r="B956" s="63"/>
      <c r="C956"/>
      <c r="D956"/>
      <c r="E956" s="3"/>
      <c r="F956" s="3"/>
      <c r="G956" s="55"/>
      <c r="H956" s="55"/>
      <c r="I956" s="55"/>
      <c r="J956" s="55"/>
      <c r="K956" s="55"/>
      <c r="L956"/>
      <c r="M956"/>
    </row>
    <row r="957" spans="2:13" s="25" customFormat="1">
      <c r="B957" s="63"/>
      <c r="C957"/>
      <c r="D957"/>
      <c r="E957" s="3"/>
      <c r="F957" s="3"/>
      <c r="G957" s="55"/>
      <c r="H957" s="55"/>
      <c r="I957" s="55"/>
      <c r="J957" s="55"/>
      <c r="K957" s="55"/>
      <c r="L957"/>
      <c r="M957"/>
    </row>
    <row r="958" spans="2:13" s="25" customFormat="1">
      <c r="B958" s="63"/>
      <c r="C958"/>
      <c r="D958"/>
      <c r="E958" s="3"/>
      <c r="F958" s="3"/>
      <c r="G958" s="55"/>
      <c r="H958" s="55"/>
      <c r="I958" s="55"/>
      <c r="J958" s="55"/>
      <c r="K958" s="55"/>
      <c r="L958"/>
      <c r="M958"/>
    </row>
    <row r="959" spans="2:13" s="25" customFormat="1">
      <c r="B959" s="63"/>
      <c r="C959"/>
      <c r="D959"/>
      <c r="E959" s="3"/>
      <c r="F959" s="3"/>
      <c r="G959" s="55"/>
      <c r="H959" s="55"/>
      <c r="I959" s="55"/>
      <c r="J959" s="55"/>
      <c r="K959" s="55"/>
      <c r="L959"/>
      <c r="M959"/>
    </row>
    <row r="960" spans="2:13" s="25" customFormat="1">
      <c r="B960" s="63"/>
      <c r="C960"/>
      <c r="D960"/>
      <c r="E960" s="3"/>
      <c r="F960" s="3"/>
      <c r="G960" s="55"/>
      <c r="H960" s="55"/>
      <c r="I960" s="55"/>
      <c r="J960" s="55"/>
      <c r="K960" s="55"/>
      <c r="L960"/>
      <c r="M960"/>
    </row>
    <row r="961" spans="2:13" s="25" customFormat="1">
      <c r="B961" s="63"/>
      <c r="C961"/>
      <c r="D961"/>
      <c r="E961" s="3"/>
      <c r="F961" s="3"/>
      <c r="G961" s="55"/>
      <c r="H961" s="55"/>
      <c r="I961" s="55"/>
      <c r="J961" s="55"/>
      <c r="K961" s="55"/>
      <c r="L961"/>
      <c r="M961"/>
    </row>
    <row r="962" spans="2:13" s="25" customFormat="1">
      <c r="B962" s="63"/>
      <c r="C962"/>
      <c r="D962"/>
      <c r="E962" s="3"/>
      <c r="F962" s="3"/>
      <c r="G962" s="55"/>
      <c r="H962" s="55"/>
      <c r="I962" s="55"/>
      <c r="J962" s="55"/>
      <c r="K962" s="55"/>
      <c r="L962"/>
      <c r="M962"/>
    </row>
    <row r="963" spans="2:13" s="25" customFormat="1">
      <c r="B963" s="63"/>
      <c r="C963"/>
      <c r="D963"/>
      <c r="E963" s="3"/>
      <c r="F963" s="3"/>
      <c r="G963" s="55"/>
      <c r="H963" s="55"/>
      <c r="I963" s="55"/>
      <c r="J963" s="55"/>
      <c r="K963" s="55"/>
      <c r="L963"/>
      <c r="M963"/>
    </row>
    <row r="964" spans="2:13" s="25" customFormat="1">
      <c r="B964" s="63"/>
      <c r="C964"/>
      <c r="D964"/>
      <c r="E964" s="3"/>
      <c r="F964" s="3"/>
      <c r="G964" s="55"/>
      <c r="H964" s="55"/>
      <c r="I964" s="55"/>
      <c r="J964" s="55"/>
      <c r="K964" s="55"/>
      <c r="L964"/>
      <c r="M964"/>
    </row>
    <row r="965" spans="2:13" s="25" customFormat="1">
      <c r="B965" s="63"/>
      <c r="C965"/>
      <c r="D965"/>
      <c r="E965" s="3"/>
      <c r="F965" s="3"/>
      <c r="G965" s="55"/>
      <c r="H965" s="55"/>
      <c r="I965" s="55"/>
      <c r="J965" s="55"/>
      <c r="K965" s="55"/>
      <c r="L965"/>
      <c r="M965"/>
    </row>
    <row r="966" spans="2:13" s="25" customFormat="1">
      <c r="B966" s="63"/>
      <c r="C966"/>
      <c r="D966"/>
      <c r="E966" s="3"/>
      <c r="F966" s="3"/>
      <c r="G966" s="55"/>
      <c r="H966" s="55"/>
      <c r="I966" s="55"/>
      <c r="J966" s="55"/>
      <c r="K966" s="55"/>
      <c r="L966"/>
      <c r="M966"/>
    </row>
    <row r="967" spans="2:13" s="25" customFormat="1">
      <c r="B967" s="63"/>
      <c r="C967"/>
      <c r="D967"/>
      <c r="E967" s="3"/>
      <c r="F967" s="3"/>
      <c r="G967" s="55"/>
      <c r="H967" s="55"/>
      <c r="I967" s="55"/>
      <c r="J967" s="55"/>
      <c r="K967" s="55"/>
      <c r="L967"/>
      <c r="M967"/>
    </row>
    <row r="968" spans="2:13" s="25" customFormat="1">
      <c r="B968" s="63"/>
      <c r="C968"/>
      <c r="D968"/>
      <c r="E968" s="3"/>
      <c r="F968" s="3"/>
      <c r="G968" s="55"/>
      <c r="H968" s="55"/>
      <c r="I968" s="55"/>
      <c r="J968" s="55"/>
      <c r="K968" s="55"/>
      <c r="L968"/>
      <c r="M968"/>
    </row>
    <row r="969" spans="2:13" s="25" customFormat="1">
      <c r="B969" s="63"/>
      <c r="C969"/>
      <c r="D969"/>
      <c r="E969" s="3"/>
      <c r="F969" s="3"/>
      <c r="G969" s="55"/>
      <c r="H969" s="55"/>
      <c r="I969" s="55"/>
      <c r="J969" s="55"/>
      <c r="K969" s="55"/>
      <c r="L969"/>
      <c r="M969"/>
    </row>
    <row r="970" spans="2:13" s="25" customFormat="1">
      <c r="B970" s="63"/>
      <c r="C970"/>
      <c r="D970"/>
      <c r="E970" s="3"/>
      <c r="F970" s="3"/>
      <c r="G970" s="55"/>
      <c r="H970" s="55"/>
      <c r="I970" s="55"/>
      <c r="J970" s="55"/>
      <c r="K970" s="55"/>
      <c r="L970"/>
      <c r="M970"/>
    </row>
    <row r="971" spans="2:13" s="25" customFormat="1">
      <c r="B971" s="63"/>
      <c r="C971"/>
      <c r="D971"/>
      <c r="E971" s="3"/>
      <c r="F971" s="3"/>
      <c r="G971" s="55"/>
      <c r="H971" s="55"/>
      <c r="I971" s="55"/>
      <c r="J971" s="55"/>
      <c r="K971" s="55"/>
      <c r="L971"/>
      <c r="M971"/>
    </row>
    <row r="972" spans="2:13" s="25" customFormat="1">
      <c r="B972" s="63"/>
      <c r="C972"/>
      <c r="D972"/>
      <c r="E972" s="3"/>
      <c r="F972" s="3"/>
      <c r="G972" s="55"/>
      <c r="H972" s="55"/>
      <c r="I972" s="55"/>
      <c r="J972" s="55"/>
      <c r="K972" s="55"/>
      <c r="L972"/>
      <c r="M972"/>
    </row>
    <row r="973" spans="2:13" s="25" customFormat="1">
      <c r="B973" s="63"/>
      <c r="C973"/>
      <c r="D973"/>
      <c r="E973" s="3"/>
      <c r="F973" s="3"/>
      <c r="G973" s="55"/>
      <c r="H973" s="55"/>
      <c r="I973" s="55"/>
      <c r="J973" s="55"/>
      <c r="K973" s="55"/>
      <c r="L973"/>
      <c r="M973"/>
    </row>
    <row r="974" spans="2:13" s="25" customFormat="1">
      <c r="B974" s="63"/>
      <c r="C974"/>
      <c r="D974"/>
      <c r="E974" s="3"/>
      <c r="F974" s="3"/>
      <c r="G974" s="55"/>
      <c r="H974" s="55"/>
      <c r="I974" s="55"/>
      <c r="J974" s="55"/>
      <c r="K974" s="55"/>
      <c r="L974"/>
      <c r="M974"/>
    </row>
    <row r="975" spans="2:13" s="25" customFormat="1">
      <c r="B975" s="63"/>
      <c r="C975"/>
      <c r="D975"/>
      <c r="E975" s="3"/>
      <c r="F975" s="3"/>
      <c r="G975" s="55"/>
      <c r="H975" s="55"/>
      <c r="I975" s="55"/>
      <c r="J975" s="55"/>
      <c r="K975" s="55"/>
      <c r="L975"/>
      <c r="M975"/>
    </row>
    <row r="976" spans="2:13" s="25" customFormat="1">
      <c r="B976" s="63"/>
      <c r="C976"/>
      <c r="D976"/>
      <c r="E976" s="3"/>
      <c r="F976" s="3"/>
      <c r="G976" s="55"/>
      <c r="H976" s="55"/>
      <c r="I976" s="55"/>
      <c r="J976" s="55"/>
      <c r="K976" s="55"/>
      <c r="L976"/>
      <c r="M976"/>
    </row>
    <row r="977" spans="2:13" s="25" customFormat="1">
      <c r="B977" s="63"/>
      <c r="C977"/>
      <c r="D977"/>
      <c r="E977" s="3"/>
      <c r="F977" s="3"/>
      <c r="G977" s="55"/>
      <c r="H977" s="55"/>
      <c r="I977" s="55"/>
      <c r="J977" s="55"/>
      <c r="K977" s="55"/>
      <c r="L977"/>
      <c r="M977"/>
    </row>
    <row r="978" spans="2:13" s="25" customFormat="1">
      <c r="B978" s="63"/>
      <c r="C978"/>
      <c r="D978"/>
      <c r="E978" s="3"/>
      <c r="F978" s="3"/>
      <c r="G978" s="55"/>
      <c r="H978" s="55"/>
      <c r="I978" s="55"/>
      <c r="J978" s="55"/>
      <c r="K978" s="55"/>
      <c r="L978"/>
      <c r="M978"/>
    </row>
    <row r="979" spans="2:13" s="25" customFormat="1">
      <c r="B979" s="63"/>
      <c r="C979"/>
      <c r="D979"/>
      <c r="E979" s="3"/>
      <c r="F979" s="3"/>
      <c r="G979" s="55"/>
      <c r="H979" s="55"/>
      <c r="I979" s="55"/>
      <c r="J979" s="55"/>
      <c r="K979" s="55"/>
      <c r="L979"/>
      <c r="M979"/>
    </row>
    <row r="980" spans="2:13" s="25" customFormat="1">
      <c r="B980" s="63"/>
      <c r="C980"/>
      <c r="D980"/>
      <c r="E980" s="3"/>
      <c r="F980" s="3"/>
      <c r="G980" s="55"/>
      <c r="H980" s="55"/>
      <c r="I980" s="55"/>
      <c r="J980" s="55"/>
      <c r="K980" s="55"/>
      <c r="L980"/>
      <c r="M980"/>
    </row>
    <row r="981" spans="2:13" s="25" customFormat="1">
      <c r="B981" s="63"/>
      <c r="C981"/>
      <c r="D981"/>
      <c r="E981" s="3"/>
      <c r="F981" s="3"/>
      <c r="G981" s="55"/>
      <c r="H981" s="55"/>
      <c r="I981" s="55"/>
      <c r="J981" s="55"/>
      <c r="K981" s="55"/>
      <c r="L981"/>
      <c r="M981"/>
    </row>
    <row r="982" spans="2:13" s="25" customFormat="1">
      <c r="B982" s="63"/>
      <c r="C982"/>
      <c r="D982"/>
      <c r="E982" s="3"/>
      <c r="F982" s="3"/>
      <c r="G982" s="55"/>
      <c r="H982" s="55"/>
      <c r="I982" s="55"/>
      <c r="J982" s="55"/>
      <c r="K982" s="55"/>
      <c r="L982"/>
      <c r="M982"/>
    </row>
    <row r="983" spans="2:13" s="25" customFormat="1">
      <c r="B983" s="63"/>
      <c r="C983"/>
      <c r="D983"/>
      <c r="E983" s="3"/>
      <c r="F983" s="3"/>
      <c r="G983" s="55"/>
      <c r="H983" s="55"/>
      <c r="I983" s="55"/>
      <c r="J983" s="55"/>
      <c r="K983" s="55"/>
      <c r="L983"/>
      <c r="M983"/>
    </row>
    <row r="984" spans="2:13" s="25" customFormat="1">
      <c r="B984" s="63"/>
      <c r="C984"/>
      <c r="D984"/>
      <c r="E984" s="3"/>
      <c r="F984" s="3"/>
      <c r="G984" s="55"/>
      <c r="H984" s="55"/>
      <c r="I984" s="55"/>
      <c r="J984" s="55"/>
      <c r="K984" s="55"/>
      <c r="L984"/>
      <c r="M984"/>
    </row>
    <row r="985" spans="2:13" s="25" customFormat="1">
      <c r="B985" s="63"/>
      <c r="C985"/>
      <c r="D985"/>
      <c r="E985" s="3"/>
      <c r="F985" s="3"/>
      <c r="G985" s="55"/>
      <c r="H985" s="55"/>
      <c r="I985" s="55"/>
      <c r="J985" s="55"/>
      <c r="K985" s="55"/>
      <c r="L985"/>
      <c r="M985"/>
    </row>
    <row r="986" spans="2:13" s="25" customFormat="1">
      <c r="B986" s="63"/>
      <c r="C986"/>
      <c r="D986"/>
      <c r="E986" s="3"/>
      <c r="F986" s="3"/>
      <c r="G986" s="55"/>
      <c r="H986" s="55"/>
      <c r="I986" s="55"/>
      <c r="J986" s="55"/>
      <c r="K986" s="55"/>
      <c r="L986"/>
      <c r="M986"/>
    </row>
    <row r="987" spans="2:13" s="25" customFormat="1">
      <c r="B987" s="63"/>
      <c r="C987"/>
      <c r="D987"/>
      <c r="E987" s="3"/>
      <c r="F987" s="3"/>
      <c r="G987" s="55"/>
      <c r="H987" s="55"/>
      <c r="I987" s="55"/>
      <c r="J987" s="55"/>
      <c r="K987" s="55"/>
      <c r="L987"/>
      <c r="M987"/>
    </row>
    <row r="988" spans="2:13" s="25" customFormat="1">
      <c r="B988" s="63"/>
      <c r="C988"/>
      <c r="D988"/>
      <c r="E988" s="3"/>
      <c r="F988" s="3"/>
      <c r="G988" s="55"/>
      <c r="H988" s="55"/>
      <c r="I988" s="55"/>
      <c r="J988" s="55"/>
      <c r="K988" s="55"/>
      <c r="L988"/>
      <c r="M988"/>
    </row>
    <row r="989" spans="2:13" s="25" customFormat="1">
      <c r="B989" s="63"/>
      <c r="C989"/>
      <c r="D989"/>
      <c r="E989" s="3"/>
      <c r="F989" s="3"/>
      <c r="G989" s="55"/>
      <c r="H989" s="55"/>
      <c r="I989" s="55"/>
      <c r="J989" s="55"/>
      <c r="K989" s="55"/>
      <c r="L989"/>
      <c r="M989"/>
    </row>
    <row r="990" spans="2:13" s="25" customFormat="1">
      <c r="B990" s="63"/>
      <c r="C990"/>
      <c r="D990"/>
      <c r="E990" s="3"/>
      <c r="F990" s="3"/>
      <c r="G990" s="55"/>
      <c r="H990" s="55"/>
      <c r="I990" s="55"/>
      <c r="J990" s="55"/>
      <c r="K990" s="55"/>
      <c r="L990"/>
      <c r="M990"/>
    </row>
    <row r="991" spans="2:13" s="25" customFormat="1">
      <c r="B991" s="63"/>
      <c r="C991"/>
      <c r="D991"/>
      <c r="E991" s="3"/>
      <c r="F991" s="3"/>
      <c r="G991" s="55"/>
      <c r="H991" s="55"/>
      <c r="I991" s="55"/>
      <c r="J991" s="55"/>
      <c r="K991" s="55"/>
      <c r="L991"/>
      <c r="M991"/>
    </row>
    <row r="992" spans="2:13" s="25" customFormat="1">
      <c r="B992" s="63"/>
      <c r="C992"/>
      <c r="D992"/>
      <c r="E992" s="3"/>
      <c r="F992" s="3"/>
      <c r="G992" s="55"/>
      <c r="H992" s="55"/>
      <c r="I992" s="55"/>
      <c r="J992" s="55"/>
      <c r="K992" s="55"/>
      <c r="L992"/>
      <c r="M992"/>
    </row>
    <row r="993" spans="2:13" s="25" customFormat="1">
      <c r="B993" s="63"/>
      <c r="C993"/>
      <c r="D993"/>
      <c r="E993" s="3"/>
      <c r="F993" s="3"/>
      <c r="G993" s="55"/>
      <c r="H993" s="55"/>
      <c r="I993" s="55"/>
      <c r="J993" s="55"/>
      <c r="K993" s="55"/>
      <c r="L993"/>
      <c r="M993"/>
    </row>
    <row r="994" spans="2:13" s="25" customFormat="1">
      <c r="B994" s="63"/>
      <c r="C994"/>
      <c r="D994"/>
      <c r="E994" s="3"/>
      <c r="F994" s="3"/>
      <c r="G994" s="55"/>
      <c r="H994" s="55"/>
      <c r="I994" s="55"/>
      <c r="J994" s="55"/>
      <c r="K994" s="55"/>
      <c r="L994"/>
      <c r="M994"/>
    </row>
    <row r="995" spans="2:13" s="25" customFormat="1">
      <c r="B995" s="63"/>
      <c r="C995"/>
      <c r="D995"/>
      <c r="E995" s="3"/>
      <c r="F995" s="3"/>
      <c r="G995" s="55"/>
      <c r="H995" s="55"/>
      <c r="I995" s="55"/>
      <c r="J995" s="55"/>
      <c r="K995" s="55"/>
      <c r="L995"/>
      <c r="M995"/>
    </row>
    <row r="996" spans="2:13" s="25" customFormat="1">
      <c r="B996" s="63"/>
      <c r="C996"/>
      <c r="D996"/>
      <c r="E996" s="3"/>
      <c r="F996" s="3"/>
      <c r="G996" s="55"/>
      <c r="H996" s="55"/>
      <c r="I996" s="55"/>
      <c r="J996" s="55"/>
      <c r="K996" s="55"/>
      <c r="L996"/>
      <c r="M996"/>
    </row>
    <row r="997" spans="2:13" s="25" customFormat="1">
      <c r="B997" s="63"/>
      <c r="C997"/>
      <c r="D997"/>
      <c r="E997" s="3"/>
      <c r="F997" s="3"/>
      <c r="G997" s="55"/>
      <c r="H997" s="55"/>
      <c r="I997" s="55"/>
      <c r="J997" s="55"/>
      <c r="K997" s="55"/>
      <c r="L997"/>
      <c r="M997"/>
    </row>
    <row r="998" spans="2:13" s="25" customFormat="1">
      <c r="B998" s="63"/>
      <c r="C998"/>
      <c r="D998"/>
      <c r="E998" s="3"/>
      <c r="F998" s="3"/>
      <c r="G998" s="55"/>
      <c r="H998" s="55"/>
      <c r="I998" s="55"/>
      <c r="J998" s="55"/>
      <c r="K998" s="55"/>
      <c r="L998"/>
      <c r="M998"/>
    </row>
    <row r="999" spans="2:13" s="25" customFormat="1">
      <c r="B999" s="63"/>
      <c r="C999"/>
      <c r="D999"/>
      <c r="E999" s="3"/>
      <c r="F999" s="3"/>
      <c r="G999" s="55"/>
      <c r="H999" s="55"/>
      <c r="I999" s="55"/>
      <c r="J999" s="55"/>
      <c r="K999" s="55"/>
      <c r="L999"/>
      <c r="M999"/>
    </row>
    <row r="1000" spans="2:13" s="25" customFormat="1">
      <c r="B1000" s="63"/>
      <c r="C1000"/>
      <c r="D1000"/>
      <c r="E1000" s="3"/>
      <c r="F1000" s="3"/>
      <c r="G1000" s="55"/>
      <c r="H1000" s="55"/>
      <c r="I1000" s="55"/>
      <c r="J1000" s="55"/>
      <c r="K1000" s="55"/>
      <c r="L1000"/>
      <c r="M1000"/>
    </row>
    <row r="1001" spans="2:13" s="25" customFormat="1">
      <c r="B1001" s="63"/>
      <c r="C1001"/>
      <c r="D1001"/>
      <c r="E1001" s="3"/>
      <c r="F1001" s="3"/>
      <c r="G1001" s="55"/>
      <c r="H1001" s="55"/>
      <c r="I1001" s="55"/>
      <c r="J1001" s="55"/>
      <c r="K1001" s="55"/>
      <c r="L1001"/>
      <c r="M1001"/>
    </row>
    <row r="1002" spans="2:13" s="25" customFormat="1">
      <c r="B1002" s="63"/>
      <c r="C1002"/>
      <c r="D1002"/>
      <c r="E1002" s="3"/>
      <c r="F1002" s="3"/>
      <c r="G1002" s="55"/>
      <c r="H1002" s="55"/>
      <c r="I1002" s="55"/>
      <c r="J1002" s="55"/>
      <c r="K1002" s="55"/>
      <c r="L1002"/>
      <c r="M1002"/>
    </row>
    <row r="1003" spans="2:13" s="25" customFormat="1">
      <c r="B1003" s="63"/>
      <c r="C1003"/>
      <c r="D1003"/>
      <c r="E1003" s="3"/>
      <c r="F1003" s="3"/>
      <c r="G1003" s="55"/>
      <c r="H1003" s="55"/>
      <c r="I1003" s="55"/>
      <c r="J1003" s="55"/>
      <c r="K1003" s="55"/>
      <c r="L1003"/>
      <c r="M1003"/>
    </row>
    <row r="1004" spans="2:13" s="25" customFormat="1">
      <c r="B1004" s="63"/>
      <c r="C1004"/>
      <c r="D1004"/>
      <c r="E1004" s="3"/>
      <c r="F1004" s="3"/>
      <c r="G1004" s="55"/>
      <c r="H1004" s="55"/>
      <c r="I1004" s="55"/>
      <c r="J1004" s="55"/>
      <c r="K1004" s="55"/>
      <c r="L1004"/>
      <c r="M1004"/>
    </row>
    <row r="1005" spans="2:13" s="25" customFormat="1">
      <c r="B1005" s="63"/>
      <c r="C1005"/>
      <c r="D1005"/>
      <c r="E1005" s="3"/>
      <c r="F1005" s="3"/>
      <c r="G1005" s="55"/>
      <c r="H1005" s="55"/>
      <c r="I1005" s="55"/>
      <c r="J1005" s="55"/>
      <c r="K1005" s="55"/>
      <c r="L1005"/>
      <c r="M1005"/>
    </row>
    <row r="1006" spans="2:13" s="25" customFormat="1">
      <c r="B1006" s="63"/>
      <c r="C1006"/>
      <c r="D1006"/>
      <c r="E1006" s="3"/>
      <c r="F1006" s="3"/>
      <c r="G1006" s="55"/>
      <c r="H1006" s="55"/>
      <c r="I1006" s="55"/>
      <c r="J1006" s="55"/>
      <c r="K1006" s="55"/>
      <c r="L1006"/>
      <c r="M1006"/>
    </row>
    <row r="1007" spans="2:13" s="25" customFormat="1">
      <c r="B1007" s="63"/>
      <c r="C1007"/>
      <c r="D1007"/>
      <c r="E1007" s="3"/>
      <c r="F1007" s="3"/>
      <c r="G1007" s="55"/>
      <c r="H1007" s="55"/>
      <c r="I1007" s="55"/>
      <c r="J1007" s="55"/>
      <c r="K1007" s="55"/>
      <c r="L1007"/>
      <c r="M1007"/>
    </row>
    <row r="1008" spans="2:13" s="25" customFormat="1">
      <c r="B1008" s="63"/>
      <c r="C1008"/>
      <c r="D1008"/>
      <c r="E1008" s="3"/>
      <c r="F1008" s="3"/>
      <c r="G1008" s="55"/>
      <c r="H1008" s="55"/>
      <c r="I1008" s="55"/>
      <c r="J1008" s="55"/>
      <c r="K1008" s="55"/>
      <c r="L1008"/>
      <c r="M1008"/>
    </row>
    <row r="1009" spans="2:13" s="25" customFormat="1">
      <c r="B1009" s="63"/>
      <c r="C1009"/>
      <c r="D1009"/>
      <c r="E1009" s="3"/>
      <c r="F1009" s="3"/>
      <c r="G1009" s="55"/>
      <c r="H1009" s="55"/>
      <c r="I1009" s="55"/>
      <c r="J1009" s="55"/>
      <c r="K1009" s="55"/>
      <c r="L1009"/>
      <c r="M1009"/>
    </row>
    <row r="1010" spans="2:13" s="25" customFormat="1">
      <c r="B1010" s="63"/>
      <c r="C1010"/>
      <c r="D1010"/>
      <c r="E1010" s="3"/>
      <c r="F1010" s="3"/>
      <c r="G1010" s="55"/>
      <c r="H1010" s="55"/>
      <c r="I1010" s="55"/>
      <c r="J1010" s="55"/>
      <c r="K1010" s="55"/>
      <c r="L1010"/>
      <c r="M1010"/>
    </row>
    <row r="1011" spans="2:13" s="25" customFormat="1">
      <c r="B1011" s="63"/>
      <c r="C1011"/>
      <c r="D1011"/>
      <c r="E1011" s="3"/>
      <c r="F1011" s="3"/>
      <c r="G1011" s="55"/>
      <c r="H1011" s="55"/>
      <c r="I1011" s="55"/>
      <c r="J1011" s="55"/>
      <c r="K1011" s="55"/>
      <c r="L1011"/>
      <c r="M1011"/>
    </row>
    <row r="1012" spans="2:13" s="25" customFormat="1">
      <c r="B1012" s="63"/>
      <c r="C1012"/>
      <c r="D1012"/>
      <c r="E1012" s="3"/>
      <c r="F1012" s="3"/>
      <c r="G1012" s="55"/>
      <c r="H1012" s="55"/>
      <c r="I1012" s="55"/>
      <c r="J1012" s="55"/>
      <c r="K1012" s="55"/>
      <c r="L1012"/>
      <c r="M1012"/>
    </row>
    <row r="1013" spans="2:13" s="25" customFormat="1">
      <c r="B1013" s="63"/>
      <c r="C1013"/>
      <c r="D1013"/>
      <c r="E1013" s="3"/>
      <c r="F1013" s="3"/>
      <c r="G1013" s="55"/>
      <c r="H1013" s="55"/>
      <c r="I1013" s="55"/>
      <c r="J1013" s="55"/>
      <c r="K1013" s="55"/>
      <c r="L1013"/>
      <c r="M1013"/>
    </row>
    <row r="1014" spans="2:13" s="25" customFormat="1">
      <c r="B1014" s="63"/>
      <c r="C1014"/>
      <c r="D1014"/>
      <c r="E1014" s="3"/>
      <c r="F1014" s="3"/>
      <c r="G1014" s="55"/>
      <c r="H1014" s="55"/>
      <c r="I1014" s="55"/>
      <c r="J1014" s="55"/>
      <c r="K1014" s="55"/>
      <c r="L1014"/>
      <c r="M1014"/>
    </row>
    <row r="1015" spans="2:13" s="25" customFormat="1">
      <c r="B1015" s="63"/>
      <c r="C1015"/>
      <c r="D1015"/>
      <c r="E1015" s="3"/>
      <c r="F1015" s="3"/>
      <c r="G1015" s="55"/>
      <c r="H1015" s="55"/>
      <c r="I1015" s="55"/>
      <c r="J1015" s="55"/>
      <c r="K1015" s="55"/>
      <c r="L1015"/>
      <c r="M1015"/>
    </row>
    <row r="1016" spans="2:13" s="25" customFormat="1">
      <c r="B1016" s="63"/>
      <c r="C1016"/>
      <c r="D1016"/>
      <c r="E1016" s="3"/>
      <c r="F1016" s="3"/>
      <c r="G1016" s="55"/>
      <c r="H1016" s="55"/>
      <c r="I1016" s="55"/>
      <c r="J1016" s="55"/>
      <c r="K1016" s="55"/>
      <c r="L1016"/>
      <c r="M1016"/>
    </row>
    <row r="1017" spans="2:13" s="25" customFormat="1">
      <c r="B1017" s="63"/>
      <c r="C1017"/>
      <c r="D1017"/>
      <c r="E1017" s="3"/>
      <c r="F1017" s="3"/>
      <c r="G1017" s="55"/>
      <c r="H1017" s="55"/>
      <c r="I1017" s="55"/>
      <c r="J1017" s="55"/>
      <c r="K1017" s="55"/>
      <c r="L1017"/>
      <c r="M1017"/>
    </row>
    <row r="1018" spans="2:13" s="25" customFormat="1">
      <c r="B1018" s="63"/>
      <c r="C1018"/>
      <c r="D1018"/>
      <c r="E1018" s="3"/>
      <c r="F1018" s="3"/>
      <c r="G1018" s="55"/>
      <c r="H1018" s="55"/>
      <c r="I1018" s="55"/>
      <c r="J1018" s="55"/>
      <c r="K1018" s="55"/>
      <c r="L1018"/>
      <c r="M1018"/>
    </row>
    <row r="1019" spans="2:13" s="25" customFormat="1">
      <c r="B1019" s="63"/>
      <c r="C1019"/>
      <c r="D1019"/>
      <c r="E1019" s="3"/>
      <c r="F1019" s="3"/>
      <c r="G1019" s="55"/>
      <c r="H1019" s="55"/>
      <c r="I1019" s="55"/>
      <c r="J1019" s="55"/>
      <c r="K1019" s="55"/>
      <c r="L1019"/>
      <c r="M1019"/>
    </row>
    <row r="1020" spans="2:13" s="25" customFormat="1">
      <c r="B1020" s="63"/>
      <c r="C1020"/>
      <c r="D1020"/>
      <c r="E1020" s="3"/>
      <c r="F1020" s="3"/>
      <c r="G1020" s="55"/>
      <c r="H1020" s="55"/>
      <c r="I1020" s="55"/>
      <c r="J1020" s="55"/>
      <c r="K1020" s="55"/>
      <c r="L1020"/>
      <c r="M1020"/>
    </row>
    <row r="1021" spans="2:13" s="25" customFormat="1">
      <c r="B1021" s="63"/>
      <c r="C1021"/>
      <c r="D1021"/>
      <c r="E1021" s="3"/>
      <c r="F1021" s="3"/>
      <c r="G1021" s="55"/>
      <c r="H1021" s="55"/>
      <c r="I1021" s="55"/>
      <c r="J1021" s="55"/>
      <c r="K1021" s="55"/>
      <c r="L1021"/>
      <c r="M1021"/>
    </row>
    <row r="1022" spans="2:13" s="25" customFormat="1">
      <c r="B1022" s="63"/>
      <c r="C1022"/>
      <c r="D1022"/>
      <c r="E1022" s="3"/>
      <c r="F1022" s="3"/>
      <c r="G1022" s="55"/>
      <c r="H1022" s="55"/>
      <c r="I1022" s="55"/>
      <c r="J1022" s="55"/>
      <c r="K1022" s="55"/>
      <c r="L1022"/>
      <c r="M1022"/>
    </row>
    <row r="1023" spans="2:13" s="25" customFormat="1">
      <c r="B1023" s="63"/>
      <c r="C1023"/>
      <c r="D1023"/>
      <c r="E1023" s="3"/>
      <c r="F1023" s="3"/>
      <c r="G1023" s="55"/>
      <c r="H1023" s="55"/>
      <c r="I1023" s="55"/>
      <c r="J1023" s="55"/>
      <c r="K1023" s="55"/>
      <c r="L1023"/>
      <c r="M1023"/>
    </row>
    <row r="1024" spans="2:13" s="25" customFormat="1">
      <c r="B1024" s="63"/>
      <c r="C1024"/>
      <c r="D1024"/>
      <c r="E1024" s="3"/>
      <c r="F1024" s="3"/>
      <c r="G1024" s="55"/>
      <c r="H1024" s="55"/>
      <c r="I1024" s="55"/>
      <c r="J1024" s="55"/>
      <c r="K1024" s="55"/>
      <c r="L1024"/>
      <c r="M1024"/>
    </row>
    <row r="1025" spans="2:13" s="25" customFormat="1">
      <c r="B1025" s="63"/>
      <c r="C1025"/>
      <c r="D1025"/>
      <c r="E1025" s="3"/>
      <c r="F1025" s="3"/>
      <c r="G1025" s="55"/>
      <c r="H1025" s="55"/>
      <c r="I1025" s="55"/>
      <c r="J1025" s="55"/>
      <c r="K1025" s="55"/>
      <c r="L1025"/>
      <c r="M1025"/>
    </row>
    <row r="1026" spans="2:13" s="25" customFormat="1">
      <c r="B1026" s="63"/>
      <c r="C1026"/>
      <c r="D1026"/>
      <c r="E1026" s="3"/>
      <c r="F1026" s="3"/>
      <c r="G1026" s="55"/>
      <c r="H1026" s="55"/>
      <c r="I1026" s="55"/>
      <c r="J1026" s="55"/>
      <c r="K1026" s="55"/>
      <c r="L1026"/>
      <c r="M1026"/>
    </row>
    <row r="1027" spans="2:13" s="25" customFormat="1">
      <c r="B1027" s="63"/>
      <c r="C1027"/>
      <c r="D1027"/>
      <c r="E1027" s="3"/>
      <c r="F1027" s="3"/>
      <c r="G1027" s="55"/>
      <c r="H1027" s="55"/>
      <c r="I1027" s="55"/>
      <c r="J1027" s="55"/>
      <c r="K1027" s="55"/>
      <c r="L1027"/>
      <c r="M1027"/>
    </row>
    <row r="1028" spans="2:13" s="25" customFormat="1">
      <c r="B1028" s="63"/>
      <c r="C1028"/>
      <c r="D1028"/>
      <c r="E1028" s="3"/>
      <c r="F1028" s="3"/>
      <c r="G1028" s="55"/>
      <c r="H1028" s="55"/>
      <c r="I1028" s="55"/>
      <c r="J1028" s="55"/>
      <c r="K1028" s="55"/>
      <c r="L1028"/>
      <c r="M1028"/>
    </row>
    <row r="1029" spans="2:13" s="25" customFormat="1">
      <c r="B1029" s="63"/>
      <c r="C1029"/>
      <c r="D1029"/>
      <c r="E1029" s="3"/>
      <c r="F1029" s="3"/>
      <c r="G1029" s="55"/>
      <c r="H1029" s="55"/>
      <c r="I1029" s="55"/>
      <c r="J1029" s="55"/>
      <c r="K1029" s="55"/>
      <c r="L1029"/>
      <c r="M1029"/>
    </row>
    <row r="1030" spans="2:13" s="25" customFormat="1">
      <c r="B1030" s="63"/>
      <c r="C1030"/>
      <c r="D1030"/>
      <c r="E1030" s="3"/>
      <c r="F1030" s="3"/>
      <c r="G1030" s="55"/>
      <c r="H1030" s="55"/>
      <c r="I1030" s="55"/>
      <c r="J1030" s="55"/>
      <c r="K1030" s="55"/>
      <c r="L1030"/>
      <c r="M1030"/>
    </row>
    <row r="1031" spans="2:13" s="25" customFormat="1">
      <c r="B1031" s="63"/>
      <c r="C1031"/>
      <c r="D1031"/>
      <c r="E1031" s="3"/>
      <c r="F1031" s="3"/>
      <c r="G1031" s="55"/>
      <c r="H1031" s="55"/>
      <c r="I1031" s="55"/>
      <c r="J1031" s="55"/>
      <c r="K1031" s="55"/>
      <c r="L1031"/>
      <c r="M1031"/>
    </row>
    <row r="1032" spans="2:13" s="25" customFormat="1">
      <c r="B1032" s="63"/>
      <c r="C1032"/>
      <c r="D1032"/>
      <c r="E1032" s="3"/>
      <c r="F1032" s="3"/>
      <c r="G1032" s="55"/>
      <c r="H1032" s="55"/>
      <c r="I1032" s="55"/>
      <c r="J1032" s="55"/>
      <c r="K1032" s="55"/>
      <c r="L1032"/>
      <c r="M1032"/>
    </row>
    <row r="1033" spans="2:13" s="25" customFormat="1">
      <c r="B1033" s="63"/>
      <c r="C1033"/>
      <c r="D1033"/>
      <c r="E1033" s="3"/>
      <c r="F1033" s="3"/>
      <c r="G1033" s="55"/>
      <c r="H1033" s="55"/>
      <c r="I1033" s="55"/>
      <c r="J1033" s="55"/>
      <c r="K1033" s="55"/>
      <c r="L1033"/>
      <c r="M1033"/>
    </row>
    <row r="1034" spans="2:13" s="25" customFormat="1">
      <c r="B1034" s="63"/>
      <c r="C1034"/>
      <c r="D1034"/>
      <c r="E1034" s="3"/>
      <c r="F1034" s="3"/>
      <c r="G1034" s="55"/>
      <c r="H1034" s="55"/>
      <c r="I1034" s="55"/>
      <c r="J1034" s="55"/>
      <c r="K1034" s="55"/>
      <c r="L1034"/>
      <c r="M1034"/>
    </row>
    <row r="1035" spans="2:13" s="25" customFormat="1">
      <c r="B1035" s="63"/>
      <c r="C1035"/>
      <c r="D1035"/>
      <c r="E1035" s="3"/>
      <c r="F1035" s="3"/>
      <c r="G1035" s="55"/>
      <c r="H1035" s="55"/>
      <c r="I1035" s="55"/>
      <c r="J1035" s="55"/>
      <c r="K1035" s="55"/>
      <c r="L1035"/>
      <c r="M1035"/>
    </row>
    <row r="1036" spans="2:13" s="25" customFormat="1">
      <c r="B1036" s="63"/>
      <c r="C1036"/>
      <c r="D1036"/>
      <c r="E1036" s="3"/>
      <c r="F1036" s="3"/>
      <c r="G1036" s="55"/>
      <c r="H1036" s="55"/>
      <c r="I1036" s="55"/>
      <c r="J1036" s="55"/>
      <c r="K1036" s="55"/>
      <c r="L1036"/>
      <c r="M1036"/>
    </row>
    <row r="1037" spans="2:13" s="25" customFormat="1">
      <c r="B1037" s="63"/>
      <c r="C1037"/>
      <c r="D1037"/>
      <c r="E1037" s="3"/>
      <c r="F1037" s="3"/>
      <c r="G1037" s="55"/>
      <c r="H1037" s="55"/>
      <c r="I1037" s="55"/>
      <c r="J1037" s="55"/>
      <c r="K1037" s="55"/>
      <c r="L1037"/>
      <c r="M1037"/>
    </row>
    <row r="1038" spans="2:13" s="25" customFormat="1">
      <c r="B1038" s="63"/>
      <c r="C1038"/>
      <c r="D1038"/>
      <c r="E1038" s="3"/>
      <c r="F1038" s="3"/>
      <c r="G1038" s="55"/>
      <c r="H1038" s="55"/>
      <c r="I1038" s="55"/>
      <c r="J1038" s="55"/>
      <c r="K1038" s="55"/>
      <c r="L1038"/>
      <c r="M1038"/>
    </row>
    <row r="1039" spans="2:13" s="25" customFormat="1">
      <c r="B1039" s="63"/>
      <c r="C1039"/>
      <c r="D1039"/>
      <c r="E1039" s="3"/>
      <c r="F1039" s="3"/>
      <c r="G1039" s="55"/>
      <c r="H1039" s="55"/>
      <c r="I1039" s="55"/>
      <c r="J1039" s="55"/>
      <c r="K1039" s="55"/>
      <c r="L1039"/>
      <c r="M1039"/>
    </row>
    <row r="1040" spans="2:13" s="25" customFormat="1">
      <c r="B1040" s="63"/>
      <c r="C1040"/>
      <c r="D1040"/>
      <c r="E1040" s="3"/>
      <c r="F1040" s="3"/>
      <c r="G1040" s="55"/>
      <c r="H1040" s="55"/>
      <c r="I1040" s="55"/>
      <c r="J1040" s="55"/>
      <c r="K1040" s="55"/>
      <c r="L1040"/>
      <c r="M1040"/>
    </row>
    <row r="1041" spans="2:13" s="25" customFormat="1">
      <c r="B1041" s="63"/>
      <c r="C1041"/>
      <c r="D1041"/>
      <c r="E1041" s="3"/>
      <c r="F1041" s="3"/>
      <c r="G1041" s="55"/>
      <c r="H1041" s="55"/>
      <c r="I1041" s="55"/>
      <c r="J1041" s="55"/>
      <c r="K1041" s="55"/>
      <c r="L1041"/>
      <c r="M1041"/>
    </row>
    <row r="1042" spans="2:13" s="25" customFormat="1">
      <c r="B1042" s="63"/>
      <c r="C1042"/>
      <c r="D1042"/>
      <c r="E1042" s="3"/>
      <c r="F1042" s="3"/>
      <c r="G1042" s="55"/>
      <c r="H1042" s="55"/>
      <c r="I1042" s="55"/>
      <c r="J1042" s="55"/>
      <c r="K1042" s="55"/>
      <c r="L1042"/>
      <c r="M1042"/>
    </row>
    <row r="1043" spans="2:13" s="25" customFormat="1">
      <c r="B1043" s="63"/>
      <c r="C1043"/>
      <c r="D1043"/>
      <c r="E1043" s="3"/>
      <c r="F1043" s="3"/>
      <c r="G1043" s="55"/>
      <c r="H1043" s="55"/>
      <c r="I1043" s="55"/>
      <c r="J1043" s="55"/>
      <c r="K1043" s="55"/>
      <c r="L1043"/>
      <c r="M1043"/>
    </row>
    <row r="1044" spans="2:13" s="25" customFormat="1">
      <c r="B1044" s="63"/>
      <c r="C1044"/>
      <c r="D1044"/>
      <c r="E1044" s="3"/>
      <c r="F1044" s="3"/>
      <c r="G1044" s="55"/>
      <c r="H1044" s="55"/>
      <c r="I1044" s="55"/>
      <c r="J1044" s="55"/>
      <c r="K1044" s="55"/>
      <c r="L1044"/>
      <c r="M1044"/>
    </row>
    <row r="1045" spans="2:13" s="25" customFormat="1">
      <c r="B1045" s="63"/>
      <c r="C1045"/>
      <c r="D1045"/>
      <c r="E1045" s="3"/>
      <c r="F1045" s="3"/>
      <c r="G1045" s="55"/>
      <c r="H1045" s="55"/>
      <c r="I1045" s="55"/>
      <c r="J1045" s="55"/>
      <c r="K1045" s="55"/>
      <c r="L1045"/>
      <c r="M1045"/>
    </row>
    <row r="1046" spans="2:13" s="25" customFormat="1">
      <c r="B1046" s="63"/>
      <c r="C1046"/>
      <c r="D1046"/>
      <c r="E1046" s="3"/>
      <c r="F1046" s="3"/>
      <c r="G1046" s="55"/>
      <c r="H1046" s="55"/>
      <c r="I1046" s="55"/>
      <c r="J1046" s="55"/>
      <c r="K1046" s="55"/>
      <c r="L1046"/>
      <c r="M1046"/>
    </row>
    <row r="1047" spans="2:13" s="25" customFormat="1">
      <c r="B1047" s="63"/>
      <c r="C1047"/>
      <c r="D1047"/>
      <c r="E1047" s="3"/>
      <c r="F1047" s="3"/>
      <c r="G1047" s="55"/>
      <c r="H1047" s="55"/>
      <c r="I1047" s="55"/>
      <c r="J1047" s="55"/>
      <c r="K1047" s="55"/>
      <c r="L1047"/>
      <c r="M1047"/>
    </row>
    <row r="1048" spans="2:13" s="25" customFormat="1">
      <c r="B1048" s="63"/>
      <c r="C1048"/>
      <c r="D1048"/>
      <c r="E1048" s="3"/>
      <c r="F1048" s="3"/>
      <c r="G1048" s="55"/>
      <c r="H1048" s="55"/>
      <c r="I1048" s="55"/>
      <c r="J1048" s="55"/>
      <c r="K1048" s="55"/>
      <c r="L1048"/>
      <c r="M1048"/>
    </row>
    <row r="1049" spans="2:13" s="25" customFormat="1">
      <c r="B1049" s="63"/>
      <c r="C1049"/>
      <c r="D1049"/>
      <c r="E1049" s="3"/>
      <c r="F1049" s="3"/>
      <c r="G1049" s="55"/>
      <c r="H1049" s="55"/>
      <c r="I1049" s="55"/>
      <c r="J1049" s="55"/>
      <c r="K1049" s="55"/>
      <c r="L1049"/>
      <c r="M1049"/>
    </row>
    <row r="1050" spans="2:13" s="25" customFormat="1">
      <c r="B1050" s="63"/>
      <c r="C1050"/>
      <c r="D1050"/>
      <c r="E1050" s="3"/>
      <c r="F1050" s="3"/>
      <c r="G1050" s="55"/>
      <c r="H1050" s="55"/>
      <c r="I1050" s="55"/>
      <c r="J1050" s="55"/>
      <c r="K1050" s="55"/>
      <c r="L1050"/>
      <c r="M1050"/>
    </row>
    <row r="1051" spans="2:13" s="25" customFormat="1">
      <c r="B1051" s="63"/>
      <c r="C1051"/>
      <c r="D1051"/>
      <c r="E1051" s="3"/>
      <c r="F1051" s="3"/>
      <c r="G1051" s="55"/>
      <c r="H1051" s="55"/>
      <c r="I1051" s="55"/>
      <c r="J1051" s="55"/>
      <c r="K1051" s="55"/>
      <c r="L1051"/>
      <c r="M1051"/>
    </row>
    <row r="1052" spans="2:13" s="25" customFormat="1">
      <c r="B1052" s="63"/>
      <c r="C1052"/>
      <c r="D1052"/>
      <c r="E1052" s="3"/>
      <c r="F1052" s="3"/>
      <c r="G1052" s="55"/>
      <c r="H1052" s="55"/>
      <c r="I1052" s="55"/>
      <c r="J1052" s="55"/>
      <c r="K1052" s="55"/>
      <c r="L1052"/>
      <c r="M1052"/>
    </row>
    <row r="1053" spans="2:13" s="25" customFormat="1">
      <c r="B1053" s="63"/>
      <c r="C1053"/>
      <c r="D1053"/>
      <c r="E1053" s="3"/>
      <c r="F1053" s="3"/>
      <c r="G1053" s="55"/>
      <c r="H1053" s="55"/>
      <c r="I1053" s="55"/>
      <c r="J1053" s="55"/>
      <c r="K1053" s="55"/>
      <c r="L1053"/>
      <c r="M1053"/>
    </row>
    <row r="1054" spans="2:13" s="25" customFormat="1">
      <c r="B1054" s="63"/>
      <c r="C1054"/>
      <c r="D1054"/>
      <c r="E1054" s="3"/>
      <c r="F1054" s="3"/>
      <c r="G1054" s="55"/>
      <c r="H1054" s="55"/>
      <c r="I1054" s="55"/>
      <c r="J1054" s="55"/>
      <c r="K1054" s="55"/>
      <c r="L1054"/>
      <c r="M1054"/>
    </row>
    <row r="1055" spans="2:13" s="25" customFormat="1">
      <c r="B1055" s="63"/>
      <c r="C1055"/>
      <c r="D1055"/>
      <c r="E1055" s="3"/>
      <c r="F1055" s="3"/>
      <c r="G1055" s="55"/>
      <c r="H1055" s="55"/>
      <c r="I1055" s="55"/>
      <c r="J1055" s="55"/>
      <c r="K1055" s="55"/>
      <c r="L1055"/>
      <c r="M1055"/>
    </row>
    <row r="1056" spans="2:13" s="25" customFormat="1">
      <c r="B1056" s="63"/>
      <c r="C1056"/>
      <c r="D1056"/>
      <c r="E1056" s="3"/>
      <c r="F1056" s="3"/>
      <c r="G1056" s="55"/>
      <c r="H1056" s="55"/>
      <c r="I1056" s="55"/>
      <c r="J1056" s="55"/>
      <c r="K1056" s="55"/>
      <c r="L1056"/>
      <c r="M1056"/>
    </row>
    <row r="1057" spans="2:13" s="25" customFormat="1">
      <c r="B1057" s="63"/>
      <c r="C1057"/>
      <c r="D1057"/>
      <c r="E1057" s="3"/>
      <c r="F1057" s="3"/>
      <c r="G1057" s="55"/>
      <c r="H1057" s="55"/>
      <c r="I1057" s="55"/>
      <c r="J1057" s="55"/>
      <c r="K1057" s="55"/>
      <c r="L1057"/>
      <c r="M1057"/>
    </row>
    <row r="1058" spans="2:13" s="25" customFormat="1">
      <c r="B1058" s="63"/>
      <c r="C1058"/>
      <c r="D1058"/>
      <c r="E1058" s="3"/>
      <c r="F1058" s="3"/>
      <c r="G1058" s="55"/>
      <c r="H1058" s="55"/>
      <c r="I1058" s="55"/>
      <c r="J1058" s="55"/>
      <c r="K1058" s="55"/>
      <c r="L1058"/>
      <c r="M1058"/>
    </row>
    <row r="1059" spans="2:13" s="25" customFormat="1">
      <c r="B1059" s="63"/>
      <c r="C1059"/>
      <c r="D1059"/>
      <c r="E1059" s="3"/>
      <c r="F1059" s="3"/>
      <c r="G1059" s="55"/>
      <c r="H1059" s="55"/>
      <c r="I1059" s="55"/>
      <c r="J1059" s="55"/>
      <c r="K1059" s="55"/>
      <c r="L1059"/>
      <c r="M1059"/>
    </row>
    <row r="1060" spans="2:13" s="25" customFormat="1">
      <c r="B1060" s="63"/>
      <c r="C1060"/>
      <c r="D1060"/>
      <c r="E1060" s="3"/>
      <c r="F1060" s="3"/>
      <c r="G1060" s="55"/>
      <c r="H1060" s="55"/>
      <c r="I1060" s="55"/>
      <c r="J1060" s="55"/>
      <c r="K1060" s="55"/>
      <c r="L1060"/>
      <c r="M1060"/>
    </row>
    <row r="1061" spans="2:13" s="25" customFormat="1">
      <c r="B1061" s="63"/>
      <c r="C1061"/>
      <c r="D1061"/>
      <c r="E1061" s="3"/>
      <c r="F1061" s="3"/>
      <c r="G1061" s="55"/>
      <c r="H1061" s="55"/>
      <c r="I1061" s="55"/>
      <c r="J1061" s="55"/>
      <c r="K1061" s="55"/>
      <c r="L1061"/>
      <c r="M1061"/>
    </row>
    <row r="1062" spans="2:13" s="25" customFormat="1">
      <c r="B1062" s="63"/>
      <c r="C1062"/>
      <c r="D1062"/>
      <c r="E1062" s="3"/>
      <c r="F1062" s="3"/>
      <c r="G1062" s="55"/>
      <c r="H1062" s="55"/>
      <c r="I1062" s="55"/>
      <c r="J1062" s="55"/>
      <c r="K1062" s="55"/>
      <c r="L1062"/>
      <c r="M1062"/>
    </row>
    <row r="1063" spans="2:13" s="25" customFormat="1">
      <c r="B1063" s="63"/>
      <c r="C1063"/>
      <c r="D1063"/>
      <c r="E1063" s="3"/>
      <c r="F1063" s="3"/>
      <c r="G1063" s="55"/>
      <c r="H1063" s="55"/>
      <c r="I1063" s="55"/>
      <c r="J1063" s="55"/>
      <c r="K1063" s="55"/>
      <c r="L1063"/>
      <c r="M1063"/>
    </row>
    <row r="1064" spans="2:13" s="25" customFormat="1">
      <c r="B1064" s="63"/>
      <c r="C1064"/>
      <c r="D1064"/>
      <c r="E1064" s="3"/>
      <c r="F1064" s="3"/>
      <c r="G1064" s="55"/>
      <c r="H1064" s="55"/>
      <c r="I1064" s="55"/>
      <c r="J1064" s="55"/>
      <c r="K1064" s="55"/>
      <c r="L1064"/>
      <c r="M1064"/>
    </row>
    <row r="1065" spans="2:13" s="25" customFormat="1">
      <c r="B1065" s="63"/>
      <c r="C1065"/>
      <c r="D1065"/>
      <c r="E1065" s="3"/>
      <c r="F1065" s="3"/>
      <c r="G1065" s="55"/>
      <c r="H1065" s="55"/>
      <c r="I1065" s="55"/>
      <c r="J1065" s="55"/>
      <c r="K1065" s="55"/>
      <c r="L1065"/>
      <c r="M1065"/>
    </row>
    <row r="1066" spans="2:13" s="25" customFormat="1">
      <c r="B1066" s="63"/>
      <c r="C1066"/>
      <c r="D1066"/>
      <c r="E1066" s="3"/>
      <c r="F1066" s="3"/>
      <c r="G1066" s="55"/>
      <c r="H1066" s="55"/>
      <c r="I1066" s="55"/>
      <c r="J1066" s="55"/>
      <c r="K1066" s="55"/>
      <c r="L1066"/>
      <c r="M1066"/>
    </row>
    <row r="1067" spans="2:13" s="25" customFormat="1">
      <c r="B1067" s="63"/>
      <c r="C1067"/>
      <c r="D1067"/>
      <c r="E1067" s="3"/>
      <c r="F1067" s="3"/>
      <c r="G1067" s="55"/>
      <c r="H1067" s="55"/>
      <c r="I1067" s="55"/>
      <c r="J1067" s="55"/>
      <c r="K1067" s="55"/>
      <c r="L1067"/>
      <c r="M1067"/>
    </row>
    <row r="1068" spans="2:13" s="25" customFormat="1">
      <c r="B1068" s="63"/>
      <c r="C1068"/>
      <c r="D1068"/>
      <c r="E1068" s="3"/>
      <c r="F1068" s="3"/>
      <c r="G1068" s="55"/>
      <c r="H1068" s="55"/>
      <c r="I1068" s="55"/>
      <c r="J1068" s="55"/>
      <c r="K1068" s="55"/>
      <c r="L1068"/>
      <c r="M1068"/>
    </row>
    <row r="1069" spans="2:13" s="25" customFormat="1">
      <c r="B1069" s="63"/>
      <c r="C1069"/>
      <c r="D1069"/>
      <c r="E1069" s="3"/>
      <c r="F1069" s="3"/>
      <c r="G1069" s="55"/>
      <c r="H1069" s="55"/>
      <c r="I1069" s="55"/>
      <c r="J1069" s="55"/>
      <c r="K1069" s="55"/>
      <c r="L1069"/>
      <c r="M1069"/>
    </row>
    <row r="1070" spans="2:13" s="25" customFormat="1">
      <c r="B1070" s="63"/>
      <c r="C1070"/>
      <c r="D1070"/>
      <c r="E1070" s="3"/>
      <c r="F1070" s="3"/>
      <c r="G1070" s="55"/>
      <c r="H1070" s="55"/>
      <c r="I1070" s="55"/>
      <c r="J1070" s="55"/>
      <c r="K1070" s="55"/>
      <c r="L1070"/>
      <c r="M1070"/>
    </row>
    <row r="1071" spans="2:13" s="25" customFormat="1">
      <c r="B1071" s="63"/>
      <c r="C1071"/>
      <c r="D1071"/>
      <c r="E1071" s="3"/>
      <c r="F1071" s="3"/>
      <c r="G1071" s="55"/>
      <c r="H1071" s="55"/>
      <c r="I1071" s="55"/>
      <c r="J1071" s="55"/>
      <c r="K1071" s="55"/>
      <c r="L1071"/>
      <c r="M1071"/>
    </row>
    <row r="1072" spans="2:13" s="25" customFormat="1">
      <c r="B1072" s="63"/>
      <c r="C1072"/>
      <c r="D1072"/>
      <c r="E1072" s="3"/>
      <c r="F1072" s="3"/>
      <c r="G1072" s="55"/>
      <c r="H1072" s="55"/>
      <c r="I1072" s="55"/>
      <c r="J1072" s="55"/>
      <c r="K1072" s="55"/>
      <c r="L1072"/>
      <c r="M1072"/>
    </row>
    <row r="1073" spans="2:13" s="25" customFormat="1">
      <c r="B1073" s="63"/>
      <c r="C1073"/>
      <c r="D1073"/>
      <c r="E1073" s="3"/>
      <c r="F1073" s="3"/>
      <c r="G1073" s="55"/>
      <c r="H1073" s="55"/>
      <c r="I1073" s="55"/>
      <c r="J1073" s="55"/>
      <c r="K1073" s="55"/>
      <c r="L1073"/>
      <c r="M1073"/>
    </row>
    <row r="1074" spans="2:13" s="25" customFormat="1">
      <c r="B1074" s="63"/>
      <c r="C1074"/>
      <c r="D1074"/>
      <c r="E1074" s="3"/>
      <c r="F1074" s="3"/>
      <c r="G1074" s="55"/>
      <c r="H1074" s="55"/>
      <c r="I1074" s="55"/>
      <c r="J1074" s="55"/>
      <c r="K1074" s="55"/>
      <c r="L1074"/>
      <c r="M1074"/>
    </row>
    <row r="1075" spans="2:13" s="25" customFormat="1">
      <c r="B1075" s="63"/>
      <c r="C1075"/>
      <c r="D1075"/>
      <c r="E1075" s="3"/>
      <c r="F1075" s="3"/>
      <c r="G1075" s="55"/>
      <c r="H1075" s="55"/>
      <c r="I1075" s="55"/>
      <c r="J1075" s="55"/>
      <c r="K1075" s="55"/>
      <c r="L1075"/>
      <c r="M1075"/>
    </row>
    <row r="1076" spans="2:13" s="25" customFormat="1">
      <c r="B1076" s="63"/>
      <c r="C1076"/>
      <c r="D1076"/>
      <c r="E1076" s="3"/>
      <c r="F1076" s="3"/>
      <c r="G1076" s="55"/>
      <c r="H1076" s="55"/>
      <c r="I1076" s="55"/>
      <c r="J1076" s="55"/>
      <c r="K1076" s="55"/>
      <c r="L1076"/>
      <c r="M1076"/>
    </row>
    <row r="1077" spans="2:13" s="25" customFormat="1">
      <c r="B1077" s="63"/>
      <c r="C1077"/>
      <c r="D1077"/>
      <c r="E1077" s="3"/>
      <c r="F1077" s="3"/>
      <c r="G1077" s="55"/>
      <c r="H1077" s="55"/>
      <c r="I1077" s="55"/>
      <c r="J1077" s="55"/>
      <c r="K1077" s="55"/>
      <c r="L1077"/>
      <c r="M1077"/>
    </row>
    <row r="1078" spans="2:13" s="25" customFormat="1">
      <c r="B1078" s="63"/>
      <c r="C1078"/>
      <c r="D1078"/>
      <c r="E1078" s="3"/>
      <c r="F1078" s="3"/>
      <c r="G1078" s="55"/>
      <c r="H1078" s="55"/>
      <c r="I1078" s="55"/>
      <c r="J1078" s="55"/>
      <c r="K1078" s="55"/>
      <c r="L1078"/>
      <c r="M1078"/>
    </row>
    <row r="1079" spans="2:13" s="25" customFormat="1">
      <c r="B1079" s="63"/>
      <c r="C1079"/>
      <c r="D1079"/>
      <c r="E1079" s="3"/>
      <c r="F1079" s="3"/>
      <c r="G1079" s="55"/>
      <c r="H1079" s="55"/>
      <c r="I1079" s="55"/>
      <c r="J1079" s="55"/>
      <c r="K1079" s="55"/>
      <c r="L1079"/>
      <c r="M1079"/>
    </row>
    <row r="1080" spans="2:13" s="25" customFormat="1">
      <c r="B1080" s="63"/>
      <c r="C1080"/>
      <c r="D1080"/>
      <c r="E1080" s="3"/>
      <c r="F1080" s="3"/>
      <c r="G1080" s="55"/>
      <c r="H1080" s="55"/>
      <c r="I1080" s="55"/>
      <c r="J1080" s="55"/>
      <c r="K1080" s="55"/>
      <c r="L1080"/>
      <c r="M1080"/>
    </row>
    <row r="1081" spans="2:13" s="25" customFormat="1">
      <c r="B1081" s="63"/>
      <c r="C1081"/>
      <c r="D1081"/>
      <c r="E1081" s="3"/>
      <c r="F1081" s="3"/>
      <c r="G1081" s="55"/>
      <c r="H1081" s="55"/>
      <c r="I1081" s="55"/>
      <c r="J1081" s="55"/>
      <c r="K1081" s="55"/>
      <c r="L1081"/>
      <c r="M1081"/>
    </row>
    <row r="1082" spans="2:13" s="25" customFormat="1">
      <c r="B1082" s="63"/>
      <c r="C1082"/>
      <c r="D1082"/>
      <c r="E1082" s="3"/>
      <c r="F1082" s="3"/>
      <c r="G1082" s="55"/>
      <c r="H1082" s="55"/>
      <c r="I1082" s="55"/>
      <c r="J1082" s="55"/>
      <c r="K1082" s="55"/>
      <c r="L1082"/>
      <c r="M1082"/>
    </row>
    <row r="1083" spans="2:13" s="25" customFormat="1">
      <c r="B1083" s="63"/>
      <c r="C1083"/>
      <c r="D1083"/>
      <c r="E1083" s="3"/>
      <c r="F1083" s="3"/>
      <c r="G1083" s="55"/>
      <c r="H1083" s="55"/>
      <c r="I1083" s="55"/>
      <c r="J1083" s="55"/>
      <c r="K1083" s="55"/>
      <c r="L1083"/>
      <c r="M1083"/>
    </row>
    <row r="1084" spans="2:13" s="25" customFormat="1">
      <c r="B1084" s="63"/>
      <c r="C1084"/>
      <c r="D1084"/>
      <c r="E1084" s="3"/>
      <c r="F1084" s="3"/>
      <c r="G1084" s="55"/>
      <c r="H1084" s="55"/>
      <c r="I1084" s="55"/>
      <c r="J1084" s="55"/>
      <c r="K1084" s="55"/>
      <c r="L1084"/>
      <c r="M1084"/>
    </row>
    <row r="1085" spans="2:13" s="25" customFormat="1">
      <c r="B1085" s="63"/>
      <c r="C1085"/>
      <c r="D1085"/>
      <c r="E1085" s="3"/>
      <c r="F1085" s="3"/>
      <c r="G1085" s="55"/>
      <c r="H1085" s="55"/>
      <c r="I1085" s="55"/>
      <c r="J1085" s="55"/>
      <c r="K1085" s="55"/>
      <c r="L1085"/>
      <c r="M1085"/>
    </row>
    <row r="1086" spans="2:13" s="25" customFormat="1">
      <c r="B1086" s="63"/>
      <c r="C1086"/>
      <c r="D1086"/>
      <c r="E1086" s="3"/>
      <c r="F1086" s="3"/>
      <c r="G1086" s="55"/>
      <c r="H1086" s="55"/>
      <c r="I1086" s="55"/>
      <c r="J1086" s="55"/>
      <c r="K1086" s="55"/>
      <c r="L1086"/>
      <c r="M1086"/>
    </row>
    <row r="1087" spans="2:13" s="25" customFormat="1">
      <c r="B1087" s="63"/>
      <c r="C1087"/>
      <c r="D1087"/>
      <c r="E1087" s="3"/>
      <c r="F1087" s="3"/>
      <c r="G1087" s="55"/>
      <c r="H1087" s="55"/>
      <c r="I1087" s="55"/>
      <c r="J1087" s="55"/>
      <c r="K1087" s="55"/>
      <c r="L1087"/>
      <c r="M1087"/>
    </row>
    <row r="1088" spans="2:13" s="25" customFormat="1">
      <c r="B1088" s="63"/>
      <c r="C1088"/>
      <c r="D1088"/>
      <c r="E1088" s="3"/>
      <c r="F1088" s="3"/>
      <c r="G1088" s="55"/>
      <c r="H1088" s="55"/>
      <c r="I1088" s="55"/>
      <c r="J1088" s="55"/>
      <c r="K1088" s="55"/>
      <c r="L1088"/>
      <c r="M1088"/>
    </row>
    <row r="1089" spans="2:13" s="25" customFormat="1">
      <c r="B1089" s="63"/>
      <c r="C1089"/>
      <c r="D1089"/>
      <c r="E1089" s="3"/>
      <c r="F1089" s="3"/>
      <c r="G1089" s="55"/>
      <c r="H1089" s="55"/>
      <c r="I1089" s="55"/>
      <c r="J1089" s="55"/>
      <c r="K1089" s="55"/>
      <c r="L1089"/>
      <c r="M1089"/>
    </row>
    <row r="1090" spans="2:13" s="25" customFormat="1">
      <c r="B1090" s="63"/>
      <c r="C1090"/>
      <c r="D1090"/>
      <c r="E1090" s="3"/>
      <c r="F1090" s="3"/>
      <c r="G1090" s="55"/>
      <c r="H1090" s="55"/>
      <c r="I1090" s="55"/>
      <c r="J1090" s="55"/>
      <c r="K1090" s="55"/>
      <c r="L1090"/>
      <c r="M1090"/>
    </row>
    <row r="1091" spans="2:13" s="25" customFormat="1">
      <c r="B1091" s="63"/>
      <c r="C1091"/>
      <c r="D1091"/>
      <c r="E1091" s="3"/>
      <c r="F1091" s="3"/>
      <c r="G1091" s="55"/>
      <c r="H1091" s="55"/>
      <c r="I1091" s="55"/>
      <c r="J1091" s="55"/>
      <c r="K1091" s="55"/>
      <c r="L1091"/>
      <c r="M1091"/>
    </row>
    <row r="1092" spans="2:13" s="25" customFormat="1">
      <c r="B1092" s="63"/>
      <c r="C1092"/>
      <c r="D1092"/>
      <c r="E1092" s="3"/>
      <c r="F1092" s="3"/>
      <c r="G1092" s="55"/>
      <c r="H1092" s="55"/>
      <c r="I1092" s="55"/>
      <c r="J1092" s="55"/>
      <c r="K1092" s="55"/>
      <c r="L1092"/>
      <c r="M1092"/>
    </row>
    <row r="1093" spans="2:13" s="25" customFormat="1">
      <c r="B1093" s="63"/>
      <c r="C1093"/>
      <c r="D1093"/>
      <c r="E1093" s="3"/>
      <c r="F1093" s="3"/>
      <c r="G1093" s="55"/>
      <c r="H1093" s="55"/>
      <c r="I1093" s="55"/>
      <c r="J1093" s="55"/>
      <c r="K1093" s="55"/>
      <c r="L1093"/>
      <c r="M1093"/>
    </row>
    <row r="1094" spans="2:13" s="25" customFormat="1">
      <c r="B1094" s="63"/>
      <c r="C1094"/>
      <c r="D1094"/>
      <c r="E1094" s="3"/>
      <c r="F1094" s="3"/>
      <c r="G1094" s="55"/>
      <c r="H1094" s="55"/>
      <c r="I1094" s="55"/>
      <c r="J1094" s="55"/>
      <c r="K1094" s="55"/>
      <c r="L1094"/>
      <c r="M1094"/>
    </row>
    <row r="1095" spans="2:13" s="25" customFormat="1">
      <c r="B1095" s="63"/>
      <c r="C1095"/>
      <c r="D1095"/>
      <c r="E1095" s="3"/>
      <c r="F1095" s="3"/>
      <c r="G1095" s="55"/>
      <c r="H1095" s="55"/>
      <c r="I1095" s="55"/>
      <c r="J1095" s="55"/>
      <c r="K1095" s="55"/>
      <c r="L1095"/>
      <c r="M1095"/>
    </row>
    <row r="1096" spans="2:13" s="25" customFormat="1">
      <c r="B1096" s="63"/>
      <c r="C1096"/>
      <c r="D1096"/>
      <c r="E1096" s="3"/>
      <c r="F1096" s="3"/>
      <c r="G1096" s="55"/>
      <c r="H1096" s="55"/>
      <c r="I1096" s="55"/>
      <c r="J1096" s="55"/>
      <c r="K1096" s="55"/>
      <c r="L1096"/>
      <c r="M1096"/>
    </row>
    <row r="1097" spans="2:13" s="25" customFormat="1">
      <c r="B1097" s="63"/>
      <c r="C1097"/>
      <c r="D1097"/>
      <c r="E1097" s="3"/>
      <c r="F1097" s="3"/>
      <c r="G1097" s="55"/>
      <c r="H1097" s="55"/>
      <c r="I1097" s="55"/>
      <c r="J1097" s="55"/>
      <c r="K1097" s="55"/>
      <c r="L1097"/>
      <c r="M1097"/>
    </row>
    <row r="1098" spans="2:13" s="25" customFormat="1">
      <c r="B1098" s="63"/>
      <c r="C1098"/>
      <c r="D1098"/>
      <c r="E1098" s="3"/>
      <c r="F1098" s="3"/>
      <c r="G1098" s="55"/>
      <c r="H1098" s="55"/>
      <c r="I1098" s="55"/>
      <c r="J1098" s="55"/>
      <c r="K1098" s="55"/>
      <c r="L1098"/>
      <c r="M1098"/>
    </row>
    <row r="1099" spans="2:13" s="25" customFormat="1">
      <c r="B1099" s="63"/>
      <c r="C1099"/>
      <c r="D1099"/>
      <c r="E1099" s="3"/>
      <c r="F1099" s="3"/>
      <c r="G1099" s="55"/>
      <c r="H1099" s="55"/>
      <c r="I1099" s="55"/>
      <c r="J1099" s="55"/>
      <c r="K1099" s="55"/>
      <c r="L1099"/>
      <c r="M1099"/>
    </row>
    <row r="1100" spans="2:13" s="25" customFormat="1">
      <c r="B1100" s="63"/>
      <c r="C1100"/>
      <c r="D1100"/>
      <c r="E1100" s="3"/>
      <c r="F1100" s="3"/>
      <c r="G1100" s="55"/>
      <c r="H1100" s="55"/>
      <c r="I1100" s="55"/>
      <c r="J1100" s="55"/>
      <c r="K1100" s="55"/>
      <c r="L1100"/>
      <c r="M1100"/>
    </row>
    <row r="1101" spans="2:13" s="25" customFormat="1">
      <c r="B1101" s="63"/>
      <c r="C1101"/>
      <c r="D1101"/>
      <c r="E1101" s="3"/>
      <c r="F1101" s="3"/>
      <c r="G1101" s="55"/>
      <c r="H1101" s="55"/>
      <c r="I1101" s="55"/>
      <c r="J1101" s="55"/>
      <c r="K1101" s="55"/>
      <c r="L1101"/>
      <c r="M1101"/>
    </row>
    <row r="1102" spans="2:13" s="25" customFormat="1">
      <c r="B1102" s="63"/>
      <c r="C1102"/>
      <c r="D1102"/>
      <c r="E1102" s="3"/>
      <c r="F1102" s="3"/>
      <c r="G1102" s="55"/>
      <c r="H1102" s="55"/>
      <c r="I1102" s="55"/>
      <c r="J1102" s="55"/>
      <c r="K1102" s="55"/>
      <c r="L1102"/>
      <c r="M1102"/>
    </row>
    <row r="1103" spans="2:13" s="25" customFormat="1">
      <c r="B1103" s="63"/>
      <c r="C1103"/>
      <c r="D1103"/>
      <c r="E1103" s="3"/>
      <c r="F1103" s="3"/>
      <c r="G1103" s="55"/>
      <c r="H1103" s="55"/>
      <c r="I1103" s="55"/>
      <c r="J1103" s="55"/>
      <c r="K1103" s="55"/>
      <c r="L1103"/>
      <c r="M1103"/>
    </row>
    <row r="1104" spans="2:13" s="25" customFormat="1">
      <c r="B1104" s="63"/>
      <c r="C1104"/>
      <c r="D1104"/>
      <c r="E1104" s="3"/>
      <c r="F1104" s="3"/>
      <c r="G1104" s="55"/>
      <c r="H1104" s="55"/>
      <c r="I1104" s="55"/>
      <c r="J1104" s="55"/>
      <c r="K1104" s="55"/>
      <c r="L1104"/>
      <c r="M1104"/>
    </row>
    <row r="1105" spans="2:13" s="25" customFormat="1">
      <c r="B1105" s="63"/>
      <c r="C1105"/>
      <c r="D1105"/>
      <c r="E1105" s="3"/>
      <c r="F1105" s="3"/>
      <c r="G1105" s="55"/>
      <c r="H1105" s="55"/>
      <c r="I1105" s="55"/>
      <c r="J1105" s="55"/>
      <c r="K1105" s="55"/>
      <c r="L1105"/>
      <c r="M1105"/>
    </row>
    <row r="1106" spans="2:13" s="25" customFormat="1">
      <c r="B1106" s="63"/>
      <c r="C1106"/>
      <c r="D1106"/>
      <c r="E1106" s="3"/>
      <c r="F1106" s="3"/>
      <c r="G1106" s="55"/>
      <c r="H1106" s="55"/>
      <c r="I1106" s="55"/>
      <c r="J1106" s="55"/>
      <c r="K1106" s="55"/>
      <c r="L1106"/>
      <c r="M1106"/>
    </row>
    <row r="1107" spans="2:13">
      <c r="M1107"/>
    </row>
    <row r="1108" spans="2:13">
      <c r="M1108"/>
    </row>
    <row r="1109" spans="2:13">
      <c r="M1109"/>
    </row>
    <row r="1110" spans="2:13">
      <c r="M1110"/>
    </row>
    <row r="1111" spans="2:13">
      <c r="M1111"/>
    </row>
    <row r="1112" spans="2:13">
      <c r="M1112"/>
    </row>
    <row r="1113" spans="2:13">
      <c r="M1113"/>
    </row>
    <row r="1114" spans="2:13">
      <c r="M1114"/>
    </row>
    <row r="1115" spans="2:13">
      <c r="M1115"/>
    </row>
    <row r="1116" spans="2:13">
      <c r="M1116"/>
    </row>
    <row r="1117" spans="2:13">
      <c r="M1117"/>
    </row>
    <row r="1118" spans="2:13">
      <c r="M1118"/>
    </row>
    <row r="1119" spans="2:13">
      <c r="M1119"/>
    </row>
    <row r="1120" spans="2:13">
      <c r="M1120"/>
    </row>
    <row r="1121" spans="13:13">
      <c r="M1121"/>
    </row>
    <row r="1122" spans="13:13">
      <c r="M1122"/>
    </row>
    <row r="1123" spans="13:13">
      <c r="M1123"/>
    </row>
    <row r="1124" spans="13:13">
      <c r="M1124"/>
    </row>
    <row r="1125" spans="13:13">
      <c r="M1125"/>
    </row>
    <row r="1126" spans="13:13">
      <c r="M1126"/>
    </row>
    <row r="1127" spans="13:13">
      <c r="M1127"/>
    </row>
    <row r="1128" spans="13:13">
      <c r="M1128"/>
    </row>
    <row r="1129" spans="13:13">
      <c r="M1129"/>
    </row>
    <row r="1130" spans="13:13">
      <c r="M1130"/>
    </row>
    <row r="1131" spans="13:13">
      <c r="M1131"/>
    </row>
    <row r="1132" spans="13:13">
      <c r="M1132"/>
    </row>
    <row r="1133" spans="13:13">
      <c r="M1133"/>
    </row>
    <row r="1134" spans="13:13">
      <c r="M1134"/>
    </row>
    <row r="1135" spans="13:13">
      <c r="M1135"/>
    </row>
    <row r="1136" spans="13:13">
      <c r="M1136"/>
    </row>
    <row r="1137" spans="13:13">
      <c r="M1137"/>
    </row>
    <row r="1138" spans="13:13">
      <c r="M1138"/>
    </row>
    <row r="1139" spans="13:13">
      <c r="M1139"/>
    </row>
    <row r="1140" spans="13:13">
      <c r="M1140"/>
    </row>
    <row r="1141" spans="13:13">
      <c r="M1141"/>
    </row>
    <row r="1142" spans="13:13">
      <c r="M1142"/>
    </row>
    <row r="1143" spans="13:13">
      <c r="M1143"/>
    </row>
    <row r="1144" spans="13:13">
      <c r="M1144"/>
    </row>
    <row r="1145" spans="13:13">
      <c r="M1145"/>
    </row>
    <row r="1146" spans="13:13">
      <c r="M1146"/>
    </row>
    <row r="1147" spans="13:13">
      <c r="M1147"/>
    </row>
    <row r="1148" spans="13:13">
      <c r="M1148"/>
    </row>
    <row r="1149" spans="13:13">
      <c r="M1149"/>
    </row>
    <row r="1150" spans="13:13">
      <c r="M1150"/>
    </row>
    <row r="1151" spans="13:13">
      <c r="M1151"/>
    </row>
    <row r="1152" spans="13:13">
      <c r="M1152"/>
    </row>
    <row r="1153" spans="13:13">
      <c r="M1153"/>
    </row>
    <row r="1154" spans="13:13">
      <c r="M1154"/>
    </row>
    <row r="1155" spans="13:13">
      <c r="M1155"/>
    </row>
    <row r="1156" spans="13:13">
      <c r="M1156"/>
    </row>
    <row r="1157" spans="13:13">
      <c r="M1157"/>
    </row>
    <row r="1158" spans="13:13">
      <c r="M1158"/>
    </row>
    <row r="1159" spans="13:13">
      <c r="M1159"/>
    </row>
    <row r="1160" spans="13:13">
      <c r="M1160"/>
    </row>
    <row r="1161" spans="13:13">
      <c r="M1161"/>
    </row>
    <row r="1162" spans="13:13">
      <c r="M1162"/>
    </row>
    <row r="1163" spans="13:13">
      <c r="M1163"/>
    </row>
    <row r="1164" spans="13:13">
      <c r="M1164"/>
    </row>
    <row r="1165" spans="13:13">
      <c r="M1165"/>
    </row>
    <row r="1166" spans="13:13">
      <c r="M1166"/>
    </row>
    <row r="1167" spans="13:13">
      <c r="M1167"/>
    </row>
    <row r="1168" spans="13:13">
      <c r="M1168"/>
    </row>
    <row r="1169" spans="13:13">
      <c r="M1169"/>
    </row>
    <row r="1170" spans="13:13">
      <c r="M1170"/>
    </row>
    <row r="1171" spans="13:13">
      <c r="M1171"/>
    </row>
    <row r="1172" spans="13:13">
      <c r="M1172"/>
    </row>
    <row r="1173" spans="13:13">
      <c r="M1173"/>
    </row>
    <row r="1174" spans="13:13">
      <c r="M1174"/>
    </row>
    <row r="1175" spans="13:13">
      <c r="M1175"/>
    </row>
    <row r="1176" spans="13:13">
      <c r="M1176"/>
    </row>
    <row r="1177" spans="13:13">
      <c r="M1177"/>
    </row>
    <row r="1178" spans="13:13">
      <c r="M1178"/>
    </row>
    <row r="1179" spans="13:13">
      <c r="M1179"/>
    </row>
    <row r="1180" spans="13:13">
      <c r="M1180"/>
    </row>
    <row r="1181" spans="13:13">
      <c r="M1181"/>
    </row>
    <row r="1182" spans="13:13">
      <c r="M1182"/>
    </row>
    <row r="1183" spans="13:13">
      <c r="M1183"/>
    </row>
    <row r="1184" spans="13:13">
      <c r="M1184"/>
    </row>
    <row r="1185" spans="13:13">
      <c r="M1185"/>
    </row>
    <row r="1186" spans="13:13">
      <c r="M1186"/>
    </row>
    <row r="1187" spans="13:13">
      <c r="M1187"/>
    </row>
    <row r="1188" spans="13:13">
      <c r="M1188"/>
    </row>
    <row r="1189" spans="13:13">
      <c r="M1189"/>
    </row>
    <row r="1190" spans="13:13">
      <c r="M1190"/>
    </row>
    <row r="1191" spans="13:13">
      <c r="M1191"/>
    </row>
    <row r="1192" spans="13:13">
      <c r="M1192"/>
    </row>
    <row r="1193" spans="13:13">
      <c r="M1193"/>
    </row>
    <row r="1194" spans="13:13">
      <c r="M1194"/>
    </row>
    <row r="1195" spans="13:13">
      <c r="M1195"/>
    </row>
    <row r="1196" spans="13:13">
      <c r="M1196"/>
    </row>
    <row r="1197" spans="13:13">
      <c r="M1197"/>
    </row>
    <row r="1198" spans="13:13">
      <c r="M1198"/>
    </row>
    <row r="1199" spans="13:13">
      <c r="M1199"/>
    </row>
    <row r="1200" spans="13:13">
      <c r="M1200"/>
    </row>
    <row r="1201" spans="12:13">
      <c r="M1201"/>
    </row>
    <row r="1202" spans="12:13">
      <c r="M1202"/>
    </row>
    <row r="1203" spans="12:13">
      <c r="L1203" s="3"/>
      <c r="M1203"/>
    </row>
    <row r="1204" spans="12:13">
      <c r="M1204"/>
    </row>
    <row r="1205" spans="12:13">
      <c r="M1205"/>
    </row>
    <row r="1206" spans="12:13">
      <c r="M1206"/>
    </row>
    <row r="1207" spans="12:13">
      <c r="M1207"/>
    </row>
    <row r="1208" spans="12:13">
      <c r="M1208"/>
    </row>
    <row r="1209" spans="12:13">
      <c r="M1209"/>
    </row>
    <row r="1210" spans="12:13">
      <c r="M1210"/>
    </row>
    <row r="1211" spans="12:13">
      <c r="M1211"/>
    </row>
    <row r="1212" spans="12:13">
      <c r="M1212"/>
    </row>
    <row r="1213" spans="12:13">
      <c r="M1213"/>
    </row>
    <row r="1214" spans="12:13">
      <c r="M1214"/>
    </row>
    <row r="1215" spans="12:13">
      <c r="M1215"/>
    </row>
    <row r="1216" spans="12:13">
      <c r="M1216"/>
    </row>
    <row r="1217" spans="13:13">
      <c r="M1217"/>
    </row>
    <row r="1218" spans="13:13">
      <c r="M1218"/>
    </row>
    <row r="1219" spans="13:13">
      <c r="M1219"/>
    </row>
    <row r="1220" spans="13:13">
      <c r="M1220"/>
    </row>
    <row r="1221" spans="13:13">
      <c r="M1221"/>
    </row>
    <row r="1222" spans="13:13">
      <c r="M1222"/>
    </row>
    <row r="1223" spans="13:13">
      <c r="M1223"/>
    </row>
    <row r="1224" spans="13:13">
      <c r="M1224"/>
    </row>
    <row r="1225" spans="13:13">
      <c r="M1225"/>
    </row>
    <row r="1226" spans="13:13">
      <c r="M1226"/>
    </row>
    <row r="1227" spans="13:13">
      <c r="M1227"/>
    </row>
    <row r="1228" spans="13:13">
      <c r="M1228"/>
    </row>
    <row r="1229" spans="13:13">
      <c r="M1229"/>
    </row>
    <row r="1230" spans="13:13">
      <c r="M1230"/>
    </row>
    <row r="1231" spans="13:13">
      <c r="M1231"/>
    </row>
    <row r="1232" spans="13:13">
      <c r="M1232"/>
    </row>
    <row r="1233" spans="13:13">
      <c r="M1233"/>
    </row>
    <row r="1234" spans="13:13">
      <c r="M1234"/>
    </row>
    <row r="1235" spans="13:13">
      <c r="M1235"/>
    </row>
    <row r="1236" spans="13:13">
      <c r="M1236"/>
    </row>
    <row r="1237" spans="13:13">
      <c r="M1237"/>
    </row>
    <row r="1238" spans="13:13">
      <c r="M1238"/>
    </row>
    <row r="1239" spans="13:13">
      <c r="M1239"/>
    </row>
    <row r="1240" spans="13:13">
      <c r="M1240"/>
    </row>
    <row r="1241" spans="13:13">
      <c r="M1241"/>
    </row>
    <row r="1242" spans="13:13">
      <c r="M1242"/>
    </row>
    <row r="1243" spans="13:13">
      <c r="M1243"/>
    </row>
    <row r="1244" spans="13:13">
      <c r="M1244"/>
    </row>
    <row r="1245" spans="13:13">
      <c r="M1245"/>
    </row>
    <row r="1246" spans="13:13">
      <c r="M1246"/>
    </row>
    <row r="1247" spans="13:13">
      <c r="M1247"/>
    </row>
    <row r="1248" spans="13:13">
      <c r="M1248"/>
    </row>
    <row r="1249" spans="13:13">
      <c r="M1249"/>
    </row>
    <row r="1250" spans="13:13">
      <c r="M1250"/>
    </row>
    <row r="1251" spans="13:13">
      <c r="M1251"/>
    </row>
    <row r="1252" spans="13:13">
      <c r="M1252"/>
    </row>
    <row r="1253" spans="13:13">
      <c r="M1253"/>
    </row>
    <row r="1254" spans="13:13">
      <c r="M1254"/>
    </row>
    <row r="1255" spans="13:13">
      <c r="M1255"/>
    </row>
    <row r="1256" spans="13:13">
      <c r="M1256"/>
    </row>
    <row r="1257" spans="13:13">
      <c r="M1257"/>
    </row>
    <row r="1258" spans="13:13">
      <c r="M1258"/>
    </row>
    <row r="1259" spans="13:13">
      <c r="M1259"/>
    </row>
    <row r="1260" spans="13:13">
      <c r="M1260"/>
    </row>
    <row r="1261" spans="13:13">
      <c r="M1261"/>
    </row>
    <row r="1262" spans="13:13">
      <c r="M1262"/>
    </row>
    <row r="1263" spans="13:13">
      <c r="M1263"/>
    </row>
    <row r="1264" spans="13:13">
      <c r="M1264"/>
    </row>
    <row r="1265" spans="12:13">
      <c r="M1265"/>
    </row>
    <row r="1266" spans="12:13">
      <c r="M1266"/>
    </row>
    <row r="1267" spans="12:13">
      <c r="M1267"/>
    </row>
    <row r="1268" spans="12:13">
      <c r="M1268"/>
    </row>
    <row r="1269" spans="12:13">
      <c r="M1269"/>
    </row>
    <row r="1270" spans="12:13">
      <c r="M1270"/>
    </row>
    <row r="1271" spans="12:13">
      <c r="M1271"/>
    </row>
    <row r="1272" spans="12:13">
      <c r="M1272"/>
    </row>
    <row r="1273" spans="12:13">
      <c r="M1273"/>
    </row>
    <row r="1274" spans="12:13">
      <c r="M1274"/>
    </row>
    <row r="1275" spans="12:13">
      <c r="M1275"/>
    </row>
    <row r="1276" spans="12:13">
      <c r="M1276"/>
    </row>
    <row r="1277" spans="12:13">
      <c r="L1277" s="3"/>
      <c r="M1277"/>
    </row>
    <row r="1278" spans="12:13">
      <c r="M1278"/>
    </row>
    <row r="1279" spans="12:13">
      <c r="M1279"/>
    </row>
    <row r="1280" spans="12:13">
      <c r="M1280"/>
    </row>
    <row r="1281" spans="13:13">
      <c r="M1281"/>
    </row>
    <row r="1282" spans="13:13">
      <c r="M1282"/>
    </row>
    <row r="1283" spans="13:13">
      <c r="M1283"/>
    </row>
    <row r="1284" spans="13:13">
      <c r="M1284"/>
    </row>
    <row r="1285" spans="13:13">
      <c r="M1285"/>
    </row>
    <row r="1286" spans="13:13">
      <c r="M1286"/>
    </row>
    <row r="1287" spans="13:13">
      <c r="M1287"/>
    </row>
    <row r="1288" spans="13:13">
      <c r="M1288"/>
    </row>
    <row r="1289" spans="13:13">
      <c r="M1289"/>
    </row>
    <row r="1290" spans="13:13">
      <c r="M1290"/>
    </row>
    <row r="1291" spans="13:13">
      <c r="M1291"/>
    </row>
    <row r="1292" spans="13:13">
      <c r="M1292"/>
    </row>
    <row r="1293" spans="13:13">
      <c r="M1293"/>
    </row>
    <row r="1294" spans="13:13">
      <c r="M1294"/>
    </row>
    <row r="1295" spans="13:13">
      <c r="M1295"/>
    </row>
    <row r="1296" spans="13:13">
      <c r="M1296"/>
    </row>
    <row r="1297" spans="13:13">
      <c r="M1297"/>
    </row>
    <row r="1298" spans="13:13">
      <c r="M1298"/>
    </row>
    <row r="1299" spans="13:13">
      <c r="M1299"/>
    </row>
    <row r="1300" spans="13:13">
      <c r="M1300"/>
    </row>
    <row r="1301" spans="13:13">
      <c r="M1301"/>
    </row>
    <row r="1302" spans="13:13">
      <c r="M1302"/>
    </row>
    <row r="1303" spans="13:13">
      <c r="M1303"/>
    </row>
    <row r="1304" spans="13:13">
      <c r="M1304"/>
    </row>
    <row r="1305" spans="13:13">
      <c r="M1305"/>
    </row>
    <row r="1306" spans="13:13">
      <c r="M1306"/>
    </row>
    <row r="1307" spans="13:13">
      <c r="M1307"/>
    </row>
    <row r="1308" spans="13:13">
      <c r="M1308"/>
    </row>
    <row r="1309" spans="13:13">
      <c r="M1309"/>
    </row>
    <row r="1310" spans="13:13">
      <c r="M1310"/>
    </row>
    <row r="1311" spans="13:13">
      <c r="M1311"/>
    </row>
    <row r="1312" spans="13:13">
      <c r="M1312"/>
    </row>
    <row r="1313" spans="12:13">
      <c r="M1313"/>
    </row>
    <row r="1314" spans="12:13">
      <c r="M1314"/>
    </row>
    <row r="1315" spans="12:13">
      <c r="M1315"/>
    </row>
    <row r="1316" spans="12:13">
      <c r="M1316"/>
    </row>
    <row r="1317" spans="12:13">
      <c r="M1317"/>
    </row>
    <row r="1318" spans="12:13">
      <c r="M1318"/>
    </row>
    <row r="1319" spans="12:13">
      <c r="M1319"/>
    </row>
    <row r="1320" spans="12:13">
      <c r="M1320"/>
    </row>
    <row r="1321" spans="12:13">
      <c r="M1321"/>
    </row>
    <row r="1322" spans="12:13">
      <c r="M1322"/>
    </row>
    <row r="1323" spans="12:13">
      <c r="M1323"/>
    </row>
    <row r="1324" spans="12:13">
      <c r="M1324"/>
    </row>
    <row r="1325" spans="12:13">
      <c r="M1325"/>
    </row>
    <row r="1326" spans="12:13">
      <c r="M1326"/>
    </row>
    <row r="1327" spans="12:13">
      <c r="L1327" s="3"/>
      <c r="M1327"/>
    </row>
    <row r="1328" spans="12:13">
      <c r="M1328"/>
    </row>
    <row r="1329" spans="13:13">
      <c r="M1329"/>
    </row>
    <row r="1330" spans="13:13">
      <c r="M1330"/>
    </row>
    <row r="1331" spans="13:13">
      <c r="M1331"/>
    </row>
    <row r="1332" spans="13:13">
      <c r="M1332"/>
    </row>
    <row r="1333" spans="13:13">
      <c r="M1333"/>
    </row>
    <row r="1334" spans="13:13">
      <c r="M1334"/>
    </row>
    <row r="1335" spans="13:13">
      <c r="M1335"/>
    </row>
    <row r="1336" spans="13:13">
      <c r="M1336"/>
    </row>
    <row r="1337" spans="13:13">
      <c r="M1337"/>
    </row>
    <row r="1338" spans="13:13">
      <c r="M1338"/>
    </row>
    <row r="1339" spans="13:13">
      <c r="M1339"/>
    </row>
    <row r="1340" spans="13:13">
      <c r="M1340"/>
    </row>
    <row r="1341" spans="13:13">
      <c r="M1341"/>
    </row>
    <row r="1342" spans="13:13">
      <c r="M1342"/>
    </row>
    <row r="1343" spans="13:13">
      <c r="M1343"/>
    </row>
    <row r="1344" spans="13:13">
      <c r="M1344"/>
    </row>
    <row r="1345" spans="13:13">
      <c r="M1345"/>
    </row>
    <row r="1346" spans="13:13">
      <c r="M1346"/>
    </row>
    <row r="1347" spans="13:13">
      <c r="M1347"/>
    </row>
    <row r="1348" spans="13:13">
      <c r="M1348"/>
    </row>
    <row r="1349" spans="13:13">
      <c r="M1349"/>
    </row>
    <row r="1350" spans="13:13">
      <c r="M1350"/>
    </row>
    <row r="1351" spans="13:13">
      <c r="M1351"/>
    </row>
    <row r="1352" spans="13:13">
      <c r="M1352"/>
    </row>
    <row r="1353" spans="13:13">
      <c r="M1353"/>
    </row>
    <row r="1354" spans="13:13">
      <c r="M1354"/>
    </row>
    <row r="1355" spans="13:13">
      <c r="M1355"/>
    </row>
    <row r="1356" spans="13:13">
      <c r="M1356"/>
    </row>
    <row r="1357" spans="13:13">
      <c r="M1357"/>
    </row>
    <row r="1358" spans="13:13">
      <c r="M1358"/>
    </row>
    <row r="1359" spans="13:13">
      <c r="M1359"/>
    </row>
    <row r="1360" spans="13:13">
      <c r="M1360"/>
    </row>
    <row r="1361" spans="13:13">
      <c r="M1361"/>
    </row>
    <row r="1362" spans="13:13">
      <c r="M1362"/>
    </row>
    <row r="1363" spans="13:13">
      <c r="M1363"/>
    </row>
    <row r="1364" spans="13:13">
      <c r="M1364"/>
    </row>
    <row r="1365" spans="13:13">
      <c r="M1365"/>
    </row>
    <row r="1366" spans="13:13">
      <c r="M1366"/>
    </row>
    <row r="1367" spans="13:13">
      <c r="M1367"/>
    </row>
    <row r="1368" spans="13:13">
      <c r="M1368"/>
    </row>
    <row r="1369" spans="13:13">
      <c r="M1369"/>
    </row>
    <row r="1370" spans="13:13">
      <c r="M1370"/>
    </row>
    <row r="1371" spans="13:13">
      <c r="M1371"/>
    </row>
    <row r="1372" spans="13:13">
      <c r="M1372"/>
    </row>
    <row r="1373" spans="13:13">
      <c r="M1373"/>
    </row>
    <row r="1374" spans="13:13">
      <c r="M1374"/>
    </row>
    <row r="1375" spans="13:13">
      <c r="M1375"/>
    </row>
    <row r="1376" spans="13:13">
      <c r="M1376"/>
    </row>
    <row r="1377" spans="13:13">
      <c r="M1377"/>
    </row>
    <row r="1378" spans="13:13">
      <c r="M1378"/>
    </row>
    <row r="1379" spans="13:13">
      <c r="M1379"/>
    </row>
    <row r="1380" spans="13:13">
      <c r="M1380"/>
    </row>
    <row r="1381" spans="13:13">
      <c r="M1381"/>
    </row>
    <row r="1382" spans="13:13">
      <c r="M1382"/>
    </row>
    <row r="1383" spans="13:13">
      <c r="M1383"/>
    </row>
    <row r="1384" spans="13:13">
      <c r="M1384"/>
    </row>
    <row r="1385" spans="13:13">
      <c r="M1385"/>
    </row>
    <row r="1386" spans="13:13">
      <c r="M1386"/>
    </row>
    <row r="1387" spans="13:13">
      <c r="M1387"/>
    </row>
    <row r="1388" spans="13:13">
      <c r="M1388"/>
    </row>
    <row r="1389" spans="13:13">
      <c r="M1389"/>
    </row>
    <row r="1390" spans="13:13">
      <c r="M1390"/>
    </row>
    <row r="1391" spans="13:13">
      <c r="M1391"/>
    </row>
    <row r="1392" spans="13:13">
      <c r="M1392"/>
    </row>
    <row r="1393" spans="13:13">
      <c r="M1393"/>
    </row>
    <row r="1394" spans="13:13">
      <c r="M1394"/>
    </row>
    <row r="1395" spans="13:13">
      <c r="M1395"/>
    </row>
    <row r="1396" spans="13:13">
      <c r="M1396"/>
    </row>
    <row r="1397" spans="13:13">
      <c r="M1397"/>
    </row>
    <row r="1398" spans="13:13">
      <c r="M1398"/>
    </row>
    <row r="1399" spans="13:13">
      <c r="M1399"/>
    </row>
    <row r="1400" spans="13:13">
      <c r="M1400"/>
    </row>
    <row r="1401" spans="13:13">
      <c r="M1401"/>
    </row>
    <row r="1402" spans="13:13">
      <c r="M1402"/>
    </row>
    <row r="1403" spans="13:13">
      <c r="M1403"/>
    </row>
    <row r="1404" spans="13:13">
      <c r="M1404"/>
    </row>
    <row r="1405" spans="13:13">
      <c r="M1405"/>
    </row>
    <row r="1406" spans="13:13">
      <c r="M1406"/>
    </row>
    <row r="1407" spans="13:13">
      <c r="M1407"/>
    </row>
    <row r="1408" spans="13:13">
      <c r="M1408"/>
    </row>
    <row r="1409" spans="13:13">
      <c r="M1409"/>
    </row>
    <row r="1410" spans="13:13">
      <c r="M1410"/>
    </row>
    <row r="1411" spans="13:13">
      <c r="M1411"/>
    </row>
    <row r="1413" spans="13:13">
      <c r="M1413"/>
    </row>
    <row r="1414" spans="13:13">
      <c r="M1414"/>
    </row>
    <row r="1415" spans="13:13">
      <c r="M1415"/>
    </row>
    <row r="1416" spans="13:13">
      <c r="M1416"/>
    </row>
    <row r="1417" spans="13:13">
      <c r="M1417"/>
    </row>
    <row r="1418" spans="13:13">
      <c r="M1418"/>
    </row>
    <row r="1419" spans="13:13">
      <c r="M1419"/>
    </row>
    <row r="1421" spans="13:13">
      <c r="M1421"/>
    </row>
    <row r="1422" spans="13:13">
      <c r="M1422"/>
    </row>
    <row r="1423" spans="13:13">
      <c r="M1423"/>
    </row>
    <row r="1424" spans="13:13">
      <c r="M1424"/>
    </row>
    <row r="1425" spans="13:13">
      <c r="M1425"/>
    </row>
    <row r="1426" spans="13:13">
      <c r="M1426"/>
    </row>
    <row r="1427" spans="13:13">
      <c r="M1427"/>
    </row>
    <row r="1428" spans="13:13">
      <c r="M1428"/>
    </row>
    <row r="1429" spans="13:13">
      <c r="M1429"/>
    </row>
    <row r="1430" spans="13:13">
      <c r="M1430"/>
    </row>
    <row r="1431" spans="13:13">
      <c r="M1431"/>
    </row>
    <row r="1432" spans="13:13">
      <c r="M1432"/>
    </row>
    <row r="1433" spans="13:13">
      <c r="M1433"/>
    </row>
    <row r="1434" spans="13:13">
      <c r="M1434"/>
    </row>
    <row r="1435" spans="13:13">
      <c r="M1435"/>
    </row>
    <row r="1436" spans="13:13">
      <c r="M1436"/>
    </row>
    <row r="1437" spans="13:13">
      <c r="M1437"/>
    </row>
    <row r="1438" spans="13:13">
      <c r="M1438"/>
    </row>
    <row r="1439" spans="13:13">
      <c r="M1439"/>
    </row>
    <row r="1440" spans="13:13">
      <c r="M1440"/>
    </row>
    <row r="1441" spans="13:13">
      <c r="M1441"/>
    </row>
    <row r="1442" spans="13:13">
      <c r="M1442"/>
    </row>
    <row r="1443" spans="13:13">
      <c r="M1443"/>
    </row>
    <row r="1444" spans="13:13">
      <c r="M1444"/>
    </row>
    <row r="1445" spans="13:13">
      <c r="M1445"/>
    </row>
    <row r="1446" spans="13:13">
      <c r="M1446"/>
    </row>
    <row r="1447" spans="13:13">
      <c r="M1447"/>
    </row>
    <row r="1448" spans="13:13">
      <c r="M1448"/>
    </row>
    <row r="1449" spans="13:13">
      <c r="M1449"/>
    </row>
    <row r="1450" spans="13:13">
      <c r="M1450"/>
    </row>
    <row r="1451" spans="13:13">
      <c r="M1451"/>
    </row>
    <row r="1452" spans="13:13">
      <c r="M1452"/>
    </row>
    <row r="1453" spans="13:13">
      <c r="M1453"/>
    </row>
  </sheetData>
  <sortState xmlns:xlrd2="http://schemas.microsoft.com/office/spreadsheetml/2017/richdata2" ref="A224:A251">
    <sortCondition ref="A223:A251"/>
  </sortState>
  <pageMargins left="0.511811024" right="0.511811024" top="0.78740157499999996" bottom="0.78740157499999996" header="0.31496062000000002" footer="0.31496062000000002"/>
  <pageSetup paperSize="9" orientation="portrait" r:id="rId1"/>
  <headerFooter>
    <oddHeader>&amp;R&amp;"Calibri"&amp;10&amp;K000000#interna&amp;1#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595ECF-7071-45CD-80F7-DD6A67CE01C0}">
  <dimension ref="A2:P1454"/>
  <sheetViews>
    <sheetView workbookViewId="0">
      <selection activeCell="D7" sqref="D7"/>
    </sheetView>
  </sheetViews>
  <sheetFormatPr defaultRowHeight="15"/>
  <cols>
    <col min="2" max="2" width="42.42578125" style="63" bestFit="1" customWidth="1"/>
    <col min="3" max="3" width="7.5703125" customWidth="1"/>
    <col min="4" max="4" width="33.5703125" bestFit="1" customWidth="1"/>
    <col min="5" max="5" width="9.28515625" style="3" bestFit="1" customWidth="1"/>
    <col min="6" max="6" width="10.5703125" style="3" bestFit="1" customWidth="1"/>
    <col min="7" max="7" width="9.85546875" style="55" bestFit="1" customWidth="1"/>
    <col min="8" max="8" width="9.85546875" style="55" customWidth="1"/>
    <col min="9" max="9" width="24.7109375" style="55" bestFit="1" customWidth="1"/>
    <col min="10" max="10" width="23.140625" style="55" bestFit="1" customWidth="1"/>
    <col min="11" max="11" width="28.85546875" style="55" bestFit="1" customWidth="1"/>
    <col min="12" max="12" width="34.42578125" customWidth="1"/>
    <col min="13" max="13" width="8.7109375" style="25"/>
    <col min="14" max="14" width="8.140625" style="25" bestFit="1" customWidth="1"/>
  </cols>
  <sheetData>
    <row r="2" spans="1:14" ht="15.75" thickBot="1">
      <c r="L2" s="2"/>
    </row>
    <row r="3" spans="1:14">
      <c r="A3" t="s">
        <v>782</v>
      </c>
      <c r="F3" s="3" t="s">
        <v>782</v>
      </c>
      <c r="G3" s="55" t="s">
        <v>782</v>
      </c>
      <c r="H3" s="55" t="s">
        <v>782</v>
      </c>
      <c r="I3" s="55" t="s">
        <v>782</v>
      </c>
      <c r="J3" s="55" t="s">
        <v>782</v>
      </c>
      <c r="K3" s="55" t="s">
        <v>782</v>
      </c>
      <c r="L3" s="8" t="s">
        <v>8</v>
      </c>
      <c r="M3" s="42">
        <v>177</v>
      </c>
    </row>
    <row r="4" spans="1:14">
      <c r="A4" t="s">
        <v>782</v>
      </c>
      <c r="B4" s="25"/>
      <c r="C4" s="25"/>
      <c r="D4" s="25"/>
      <c r="L4" s="4" t="s">
        <v>9</v>
      </c>
      <c r="M4" s="43">
        <v>117</v>
      </c>
      <c r="N4" s="44">
        <f>M4/$M$3</f>
        <v>0.66101694915254239</v>
      </c>
    </row>
    <row r="5" spans="1:14">
      <c r="A5" t="s">
        <v>1974</v>
      </c>
      <c r="B5" t="s">
        <v>778</v>
      </c>
      <c r="C5" t="s">
        <v>4103</v>
      </c>
      <c r="F5" s="3" t="s">
        <v>782</v>
      </c>
      <c r="G5" s="55" t="s">
        <v>782</v>
      </c>
      <c r="H5" s="55" t="s">
        <v>782</v>
      </c>
      <c r="I5" s="55" t="s">
        <v>782</v>
      </c>
      <c r="J5" s="55" t="s">
        <v>782</v>
      </c>
      <c r="K5" s="55" t="s">
        <v>782</v>
      </c>
      <c r="L5" s="10" t="s">
        <v>15</v>
      </c>
      <c r="M5" s="45">
        <v>60</v>
      </c>
      <c r="N5" s="44">
        <f t="shared" ref="N5:N21" si="0">M5/$M$3</f>
        <v>0.33898305084745761</v>
      </c>
    </row>
    <row r="6" spans="1:14">
      <c r="A6" t="s">
        <v>1974</v>
      </c>
      <c r="B6" t="s">
        <v>4007</v>
      </c>
      <c r="C6" t="s">
        <v>4083</v>
      </c>
      <c r="F6" s="3" t="s">
        <v>782</v>
      </c>
      <c r="G6" s="55" t="s">
        <v>782</v>
      </c>
      <c r="H6" s="55" t="s">
        <v>782</v>
      </c>
      <c r="I6" s="55" t="s">
        <v>782</v>
      </c>
      <c r="J6" s="55" t="s">
        <v>782</v>
      </c>
      <c r="K6" s="55" t="s">
        <v>782</v>
      </c>
      <c r="L6" s="4" t="s">
        <v>20</v>
      </c>
      <c r="M6" s="43">
        <v>2</v>
      </c>
      <c r="N6" s="44">
        <f t="shared" si="0"/>
        <v>1.1299435028248588E-2</v>
      </c>
    </row>
    <row r="7" spans="1:14">
      <c r="A7" t="s">
        <v>4200</v>
      </c>
      <c r="B7" t="s">
        <v>3975</v>
      </c>
      <c r="C7" t="s">
        <v>302</v>
      </c>
      <c r="D7" t="s">
        <v>4142</v>
      </c>
      <c r="F7" s="3" t="s">
        <v>782</v>
      </c>
      <c r="G7" s="55" t="s">
        <v>782</v>
      </c>
      <c r="H7" s="55" t="s">
        <v>782</v>
      </c>
      <c r="I7" s="55" t="s">
        <v>782</v>
      </c>
      <c r="J7" s="55" t="s">
        <v>782</v>
      </c>
      <c r="K7" s="55" t="s">
        <v>782</v>
      </c>
      <c r="L7" s="10" t="s">
        <v>25</v>
      </c>
      <c r="M7" s="45">
        <v>33</v>
      </c>
      <c r="N7" s="44">
        <f t="shared" si="0"/>
        <v>0.1864406779661017</v>
      </c>
    </row>
    <row r="8" spans="1:14">
      <c r="A8" t="s">
        <v>50</v>
      </c>
      <c r="B8" t="s">
        <v>51</v>
      </c>
      <c r="C8" t="s">
        <v>4066</v>
      </c>
      <c r="D8" t="s">
        <v>53</v>
      </c>
      <c r="E8" s="3" t="s">
        <v>14</v>
      </c>
      <c r="F8" s="3" t="s">
        <v>782</v>
      </c>
      <c r="G8" s="55" t="s">
        <v>782</v>
      </c>
      <c r="H8" s="55" t="s">
        <v>782</v>
      </c>
      <c r="I8" s="55" t="s">
        <v>782</v>
      </c>
      <c r="J8" s="55" t="s">
        <v>782</v>
      </c>
      <c r="K8" s="55" t="s">
        <v>782</v>
      </c>
      <c r="L8" s="4" t="s">
        <v>30</v>
      </c>
      <c r="M8" s="43">
        <v>16</v>
      </c>
      <c r="N8" s="44">
        <f t="shared" si="0"/>
        <v>9.03954802259887E-2</v>
      </c>
    </row>
    <row r="9" spans="1:14" ht="15.75" thickBot="1">
      <c r="A9" t="s">
        <v>4239</v>
      </c>
      <c r="B9" t="s">
        <v>4017</v>
      </c>
      <c r="C9" t="s">
        <v>4108</v>
      </c>
      <c r="D9" t="s">
        <v>4185</v>
      </c>
      <c r="F9" s="3" t="s">
        <v>782</v>
      </c>
      <c r="G9" s="55" t="s">
        <v>782</v>
      </c>
      <c r="H9" s="55" t="s">
        <v>782</v>
      </c>
      <c r="I9" s="55" t="s">
        <v>782</v>
      </c>
      <c r="J9" s="55" t="s">
        <v>782</v>
      </c>
      <c r="K9" s="55" t="s">
        <v>782</v>
      </c>
      <c r="L9" s="12" t="s">
        <v>35</v>
      </c>
      <c r="M9" s="46">
        <v>17</v>
      </c>
      <c r="N9" s="44">
        <f t="shared" si="0"/>
        <v>9.6045197740112997E-2</v>
      </c>
    </row>
    <row r="10" spans="1:14" ht="15.75" thickBot="1">
      <c r="A10" t="s">
        <v>4205</v>
      </c>
      <c r="B10" t="s">
        <v>3965</v>
      </c>
      <c r="C10" t="s">
        <v>33</v>
      </c>
      <c r="D10" t="s">
        <v>4130</v>
      </c>
      <c r="F10" s="3" t="s">
        <v>782</v>
      </c>
      <c r="G10" s="55">
        <v>63</v>
      </c>
      <c r="H10" s="55" t="s">
        <v>782</v>
      </c>
      <c r="I10" s="55" t="s">
        <v>782</v>
      </c>
      <c r="J10" s="55" t="s">
        <v>782</v>
      </c>
      <c r="K10" s="55" t="s">
        <v>782</v>
      </c>
      <c r="N10" s="44"/>
    </row>
    <row r="11" spans="1:14">
      <c r="A11" t="s">
        <v>3702</v>
      </c>
      <c r="B11" t="s">
        <v>3415</v>
      </c>
      <c r="C11" t="s">
        <v>302</v>
      </c>
      <c r="D11" t="s">
        <v>3417</v>
      </c>
      <c r="E11" s="3" t="s">
        <v>14</v>
      </c>
      <c r="F11" s="3" t="s">
        <v>782</v>
      </c>
      <c r="G11" s="55" t="s">
        <v>782</v>
      </c>
      <c r="H11" s="55" t="s">
        <v>782</v>
      </c>
      <c r="I11" s="55" t="s">
        <v>782</v>
      </c>
      <c r="J11" s="55" t="s">
        <v>782</v>
      </c>
      <c r="K11" s="55" t="s">
        <v>782</v>
      </c>
      <c r="L11" s="8" t="s">
        <v>44</v>
      </c>
      <c r="M11" s="42">
        <v>98</v>
      </c>
      <c r="N11" s="44">
        <f t="shared" si="0"/>
        <v>0.5536723163841808</v>
      </c>
    </row>
    <row r="12" spans="1:14">
      <c r="A12" t="s">
        <v>4202</v>
      </c>
      <c r="B12" t="s">
        <v>3990</v>
      </c>
      <c r="C12" t="s">
        <v>4052</v>
      </c>
      <c r="D12" t="s">
        <v>4157</v>
      </c>
      <c r="F12" s="3" t="s">
        <v>782</v>
      </c>
      <c r="G12" s="55" t="s">
        <v>782</v>
      </c>
      <c r="H12" s="55" t="s">
        <v>782</v>
      </c>
      <c r="I12" s="55" t="s">
        <v>782</v>
      </c>
      <c r="J12" s="55" t="s">
        <v>782</v>
      </c>
      <c r="K12" s="55" t="s">
        <v>782</v>
      </c>
      <c r="L12" s="4" t="s">
        <v>49</v>
      </c>
      <c r="M12" s="43">
        <v>57</v>
      </c>
      <c r="N12" s="44">
        <f t="shared" si="0"/>
        <v>0.32203389830508472</v>
      </c>
    </row>
    <row r="13" spans="1:14">
      <c r="A13" t="s">
        <v>1372</v>
      </c>
      <c r="B13" t="s">
        <v>1373</v>
      </c>
      <c r="C13" t="s">
        <v>4075</v>
      </c>
      <c r="D13" t="s">
        <v>1374</v>
      </c>
      <c r="E13" s="3" t="s">
        <v>14</v>
      </c>
      <c r="F13" s="3" t="s">
        <v>782</v>
      </c>
      <c r="G13" s="55" t="s">
        <v>782</v>
      </c>
      <c r="H13" s="55" t="s">
        <v>782</v>
      </c>
      <c r="I13" s="55" t="s">
        <v>782</v>
      </c>
      <c r="J13" s="55" t="s">
        <v>782</v>
      </c>
      <c r="K13" s="55" t="s">
        <v>782</v>
      </c>
      <c r="L13" s="10" t="s">
        <v>54</v>
      </c>
      <c r="M13" s="45">
        <v>19</v>
      </c>
      <c r="N13" s="44">
        <f t="shared" si="0"/>
        <v>0.10734463276836158</v>
      </c>
    </row>
    <row r="14" spans="1:14" ht="15.75" thickBot="1">
      <c r="A14" t="s">
        <v>4238</v>
      </c>
      <c r="B14" t="s">
        <v>4022</v>
      </c>
      <c r="C14" t="s">
        <v>4122</v>
      </c>
      <c r="D14" t="s">
        <v>4191</v>
      </c>
      <c r="F14" s="3" t="s">
        <v>782</v>
      </c>
      <c r="G14" s="55" t="s">
        <v>782</v>
      </c>
      <c r="H14" s="55" t="s">
        <v>782</v>
      </c>
      <c r="I14" s="55" t="s">
        <v>782</v>
      </c>
      <c r="J14" s="55" t="s">
        <v>782</v>
      </c>
      <c r="K14" s="55" t="s">
        <v>782</v>
      </c>
      <c r="L14" s="6" t="s">
        <v>59</v>
      </c>
      <c r="M14" s="47">
        <v>5</v>
      </c>
      <c r="N14" s="44">
        <f t="shared" si="0"/>
        <v>2.8248587570621469E-2</v>
      </c>
    </row>
    <row r="15" spans="1:14" ht="15.75" thickBot="1">
      <c r="A15" t="s">
        <v>4225</v>
      </c>
      <c r="B15" t="s">
        <v>4009</v>
      </c>
      <c r="C15" t="s">
        <v>818</v>
      </c>
      <c r="D15" t="s">
        <v>4177</v>
      </c>
      <c r="F15" s="3" t="s">
        <v>782</v>
      </c>
      <c r="G15" s="55" t="s">
        <v>782</v>
      </c>
      <c r="H15" s="55" t="s">
        <v>782</v>
      </c>
      <c r="I15" s="55" t="s">
        <v>782</v>
      </c>
      <c r="J15" s="55" t="s">
        <v>782</v>
      </c>
      <c r="K15" s="55" t="s">
        <v>782</v>
      </c>
      <c r="N15" s="44"/>
    </row>
    <row r="16" spans="1:14">
      <c r="A16" t="s">
        <v>4223</v>
      </c>
      <c r="B16" t="s">
        <v>4013</v>
      </c>
      <c r="C16" t="s">
        <v>4096</v>
      </c>
      <c r="D16" t="s">
        <v>4181</v>
      </c>
      <c r="F16" s="3" t="s">
        <v>782</v>
      </c>
      <c r="G16" s="55" t="s">
        <v>782</v>
      </c>
      <c r="H16" s="55" t="s">
        <v>782</v>
      </c>
      <c r="I16" s="55" t="s">
        <v>782</v>
      </c>
      <c r="J16" s="55" t="s">
        <v>782</v>
      </c>
      <c r="K16" s="55" t="s">
        <v>782</v>
      </c>
      <c r="L16" s="8" t="s">
        <v>68</v>
      </c>
      <c r="M16" s="42">
        <v>115</v>
      </c>
      <c r="N16" s="44">
        <f t="shared" si="0"/>
        <v>0.64971751412429379</v>
      </c>
    </row>
    <row r="17" spans="1:14">
      <c r="A17" t="s">
        <v>4220</v>
      </c>
      <c r="B17" t="s">
        <v>3987</v>
      </c>
      <c r="C17" t="s">
        <v>1680</v>
      </c>
      <c r="D17" t="s">
        <v>4154</v>
      </c>
      <c r="F17" s="3" t="s">
        <v>782</v>
      </c>
      <c r="G17" s="55" t="s">
        <v>782</v>
      </c>
      <c r="H17" s="55" t="s">
        <v>782</v>
      </c>
      <c r="I17" s="55" t="s">
        <v>782</v>
      </c>
      <c r="J17" s="55" t="s">
        <v>782</v>
      </c>
      <c r="K17" s="55" t="s">
        <v>782</v>
      </c>
      <c r="L17" s="4" t="s">
        <v>9</v>
      </c>
      <c r="M17" s="43">
        <v>88</v>
      </c>
      <c r="N17" s="44">
        <f t="shared" si="0"/>
        <v>0.49717514124293788</v>
      </c>
    </row>
    <row r="18" spans="1:14">
      <c r="A18" t="s">
        <v>1944</v>
      </c>
      <c r="B18" t="s">
        <v>1945</v>
      </c>
      <c r="C18" t="s">
        <v>4088</v>
      </c>
      <c r="D18" t="s">
        <v>1946</v>
      </c>
      <c r="E18" s="3" t="s">
        <v>14</v>
      </c>
      <c r="F18" s="3" t="s">
        <v>782</v>
      </c>
      <c r="G18" s="55" t="s">
        <v>782</v>
      </c>
      <c r="H18" s="55" t="s">
        <v>782</v>
      </c>
      <c r="I18" s="55" t="s">
        <v>782</v>
      </c>
      <c r="J18" s="55" t="s">
        <v>782</v>
      </c>
      <c r="K18" s="55" t="s">
        <v>782</v>
      </c>
      <c r="L18" s="10" t="s">
        <v>15</v>
      </c>
      <c r="M18" s="56">
        <v>27</v>
      </c>
      <c r="N18" s="44">
        <f t="shared" si="0"/>
        <v>0.15254237288135594</v>
      </c>
    </row>
    <row r="19" spans="1:14">
      <c r="A19" t="s">
        <v>1626</v>
      </c>
      <c r="B19" t="s">
        <v>3970</v>
      </c>
      <c r="C19" t="s">
        <v>99</v>
      </c>
      <c r="D19" t="s">
        <v>4136</v>
      </c>
      <c r="F19" s="3" t="s">
        <v>782</v>
      </c>
      <c r="G19" s="55">
        <v>147</v>
      </c>
      <c r="H19" s="55" t="s">
        <v>782</v>
      </c>
      <c r="I19" s="55" t="s">
        <v>782</v>
      </c>
      <c r="J19" s="55" t="s">
        <v>782</v>
      </c>
      <c r="K19" s="55" t="s">
        <v>782</v>
      </c>
      <c r="L19" s="4" t="s">
        <v>80</v>
      </c>
      <c r="M19" s="43">
        <v>62</v>
      </c>
      <c r="N19" s="44">
        <f t="shared" si="0"/>
        <v>0.35028248587570621</v>
      </c>
    </row>
    <row r="20" spans="1:14">
      <c r="A20" t="s">
        <v>4221</v>
      </c>
      <c r="B20" t="s">
        <v>3981</v>
      </c>
      <c r="C20" t="s">
        <v>4196</v>
      </c>
      <c r="D20" t="s">
        <v>4148</v>
      </c>
      <c r="F20" s="3" t="s">
        <v>782</v>
      </c>
      <c r="G20" s="55">
        <v>52</v>
      </c>
      <c r="H20" s="55" t="s">
        <v>782</v>
      </c>
      <c r="I20" s="55" t="s">
        <v>782</v>
      </c>
      <c r="J20" s="55" t="s">
        <v>782</v>
      </c>
      <c r="K20" s="55" t="s">
        <v>782</v>
      </c>
      <c r="L20" s="10" t="s">
        <v>85</v>
      </c>
      <c r="M20" s="45">
        <v>29</v>
      </c>
      <c r="N20" s="44">
        <f t="shared" si="0"/>
        <v>0.16384180790960451</v>
      </c>
    </row>
    <row r="21" spans="1:14" ht="15.75" thickBot="1">
      <c r="A21" t="s">
        <v>2718</v>
      </c>
      <c r="B21" t="s">
        <v>2719</v>
      </c>
      <c r="C21" t="s">
        <v>78</v>
      </c>
      <c r="D21" t="s">
        <v>3432</v>
      </c>
      <c r="E21" s="3" t="s">
        <v>14</v>
      </c>
      <c r="F21" s="3" t="s">
        <v>782</v>
      </c>
      <c r="G21" s="55">
        <v>33</v>
      </c>
      <c r="H21" s="55" t="s">
        <v>782</v>
      </c>
      <c r="I21" s="55" t="s">
        <v>782</v>
      </c>
      <c r="J21" s="55" t="s">
        <v>782</v>
      </c>
      <c r="K21" s="55" t="s">
        <v>782</v>
      </c>
      <c r="L21" s="6" t="s">
        <v>15</v>
      </c>
      <c r="M21" s="47">
        <v>33</v>
      </c>
      <c r="N21" s="44">
        <f t="shared" si="0"/>
        <v>0.1864406779661017</v>
      </c>
    </row>
    <row r="22" spans="1:14">
      <c r="A22" t="s">
        <v>1947</v>
      </c>
      <c r="B22" t="s">
        <v>1948</v>
      </c>
      <c r="C22" t="s">
        <v>4086</v>
      </c>
      <c r="D22" t="s">
        <v>1949</v>
      </c>
      <c r="E22" s="3" t="s">
        <v>14</v>
      </c>
      <c r="F22" s="3" t="s">
        <v>782</v>
      </c>
      <c r="G22" s="55">
        <v>31</v>
      </c>
      <c r="H22" s="55" t="s">
        <v>782</v>
      </c>
      <c r="I22" s="55" t="s">
        <v>782</v>
      </c>
      <c r="J22" s="55" t="s">
        <v>782</v>
      </c>
      <c r="K22" s="55" t="s">
        <v>782</v>
      </c>
    </row>
    <row r="23" spans="1:14">
      <c r="A23" t="s">
        <v>2724</v>
      </c>
      <c r="B23" t="s">
        <v>2725</v>
      </c>
      <c r="C23" t="s">
        <v>327</v>
      </c>
      <c r="D23" t="s">
        <v>4166</v>
      </c>
      <c r="E23" s="3" t="s">
        <v>14</v>
      </c>
      <c r="F23" s="3" t="s">
        <v>782</v>
      </c>
      <c r="G23" s="55" t="s">
        <v>782</v>
      </c>
      <c r="H23" s="55" t="s">
        <v>782</v>
      </c>
      <c r="I23" s="55" t="s">
        <v>782</v>
      </c>
      <c r="J23" s="55" t="s">
        <v>782</v>
      </c>
      <c r="K23" s="55" t="s">
        <v>782</v>
      </c>
      <c r="L23" s="70" t="s">
        <v>4339</v>
      </c>
      <c r="M23" s="71">
        <v>91</v>
      </c>
    </row>
    <row r="24" spans="1:14">
      <c r="A24" t="s">
        <v>4252</v>
      </c>
      <c r="B24" t="s">
        <v>3976</v>
      </c>
      <c r="C24" t="s">
        <v>302</v>
      </c>
      <c r="D24" t="s">
        <v>4143</v>
      </c>
      <c r="F24" s="3" t="s">
        <v>782</v>
      </c>
      <c r="G24" s="55" t="s">
        <v>782</v>
      </c>
      <c r="H24" s="55" t="s">
        <v>782</v>
      </c>
      <c r="I24" s="55" t="s">
        <v>782</v>
      </c>
      <c r="J24" s="55" t="s">
        <v>782</v>
      </c>
      <c r="K24" s="55" t="s">
        <v>782</v>
      </c>
      <c r="L24" s="72" t="s">
        <v>4340</v>
      </c>
      <c r="M24" s="73">
        <v>19</v>
      </c>
    </row>
    <row r="25" spans="1:14">
      <c r="A25" t="s">
        <v>4248</v>
      </c>
      <c r="B25" t="s">
        <v>4018</v>
      </c>
      <c r="C25" t="s">
        <v>4111</v>
      </c>
      <c r="D25" t="s">
        <v>4186</v>
      </c>
      <c r="F25" s="3" t="s">
        <v>782</v>
      </c>
      <c r="G25" s="55" t="s">
        <v>782</v>
      </c>
      <c r="H25" s="55" t="s">
        <v>782</v>
      </c>
      <c r="I25" s="55" t="s">
        <v>782</v>
      </c>
      <c r="J25" s="55" t="s">
        <v>782</v>
      </c>
      <c r="K25" s="55" t="s">
        <v>782</v>
      </c>
      <c r="L25" s="74" t="s">
        <v>4341</v>
      </c>
      <c r="M25" s="75">
        <v>36</v>
      </c>
    </row>
    <row r="26" spans="1:14">
      <c r="A26" t="s">
        <v>4249</v>
      </c>
      <c r="B26" t="s">
        <v>4003</v>
      </c>
      <c r="C26" t="s">
        <v>4077</v>
      </c>
      <c r="D26" t="s">
        <v>4172</v>
      </c>
      <c r="F26" s="3" t="s">
        <v>782</v>
      </c>
      <c r="G26" s="55" t="s">
        <v>782</v>
      </c>
      <c r="H26" s="55" t="s">
        <v>782</v>
      </c>
      <c r="I26" s="55" t="s">
        <v>782</v>
      </c>
      <c r="J26" s="55" t="s">
        <v>782</v>
      </c>
      <c r="K26" s="55" t="s">
        <v>782</v>
      </c>
      <c r="L26" s="72" t="s">
        <v>4342</v>
      </c>
      <c r="M26" s="73">
        <v>47</v>
      </c>
    </row>
    <row r="27" spans="1:14">
      <c r="A27" t="s">
        <v>1607</v>
      </c>
      <c r="B27" t="s">
        <v>1608</v>
      </c>
      <c r="C27" t="s">
        <v>4079</v>
      </c>
      <c r="D27" t="s">
        <v>1609</v>
      </c>
      <c r="E27" s="3" t="s">
        <v>14</v>
      </c>
      <c r="F27" s="3" t="s">
        <v>782</v>
      </c>
      <c r="G27" s="55" t="s">
        <v>782</v>
      </c>
      <c r="H27" s="55" t="s">
        <v>782</v>
      </c>
      <c r="I27" s="55" t="s">
        <v>782</v>
      </c>
      <c r="J27" s="55" t="s">
        <v>782</v>
      </c>
      <c r="K27" s="55" t="s">
        <v>782</v>
      </c>
      <c r="L27" s="74" t="s">
        <v>4343</v>
      </c>
      <c r="M27" s="76">
        <v>26</v>
      </c>
    </row>
    <row r="28" spans="1:14">
      <c r="A28" t="s">
        <v>4226</v>
      </c>
      <c r="B28" t="s">
        <v>4014</v>
      </c>
      <c r="C28" t="s">
        <v>2557</v>
      </c>
      <c r="D28" t="s">
        <v>4182</v>
      </c>
      <c r="F28" s="3" t="s">
        <v>782</v>
      </c>
      <c r="G28" s="55">
        <v>86</v>
      </c>
      <c r="H28" s="55" t="s">
        <v>782</v>
      </c>
      <c r="I28" s="55" t="s">
        <v>782</v>
      </c>
      <c r="J28" s="55" t="s">
        <v>782</v>
      </c>
      <c r="K28" s="55" t="s">
        <v>782</v>
      </c>
      <c r="L28" s="72" t="s">
        <v>4349</v>
      </c>
      <c r="M28" s="78">
        <v>11</v>
      </c>
    </row>
    <row r="29" spans="1:14">
      <c r="A29" t="s">
        <v>1603</v>
      </c>
      <c r="B29" t="s">
        <v>1604</v>
      </c>
      <c r="C29" t="s">
        <v>1426</v>
      </c>
      <c r="D29" t="s">
        <v>1606</v>
      </c>
      <c r="E29" s="3" t="s">
        <v>14</v>
      </c>
      <c r="F29" s="3" t="s">
        <v>782</v>
      </c>
      <c r="G29" s="55" t="s">
        <v>782</v>
      </c>
      <c r="H29" s="55" t="s">
        <v>782</v>
      </c>
      <c r="I29" s="55" t="s">
        <v>782</v>
      </c>
      <c r="J29" s="55" t="s">
        <v>782</v>
      </c>
      <c r="K29" s="55" t="s">
        <v>782</v>
      </c>
      <c r="L29" s="74" t="s">
        <v>4344</v>
      </c>
      <c r="M29" s="76">
        <v>33</v>
      </c>
    </row>
    <row r="30" spans="1:14">
      <c r="A30" t="s">
        <v>4222</v>
      </c>
      <c r="B30" t="s">
        <v>3973</v>
      </c>
      <c r="C30" t="s">
        <v>302</v>
      </c>
      <c r="D30" t="s">
        <v>4140</v>
      </c>
      <c r="F30" s="3" t="s">
        <v>782</v>
      </c>
      <c r="G30" s="55">
        <v>63</v>
      </c>
      <c r="H30" s="55" t="s">
        <v>782</v>
      </c>
      <c r="I30" s="55" t="s">
        <v>782</v>
      </c>
      <c r="J30" s="55" t="s">
        <v>782</v>
      </c>
      <c r="K30" s="55" t="s">
        <v>782</v>
      </c>
      <c r="L30" s="72" t="s">
        <v>4345</v>
      </c>
      <c r="M30" s="78">
        <v>30</v>
      </c>
    </row>
    <row r="31" spans="1:14">
      <c r="A31" t="s">
        <v>16</v>
      </c>
      <c r="B31" t="s">
        <v>3986</v>
      </c>
      <c r="C31" t="s">
        <v>4044</v>
      </c>
      <c r="D31" t="s">
        <v>4153</v>
      </c>
      <c r="F31" s="3" t="s">
        <v>782</v>
      </c>
      <c r="G31" s="55">
        <v>97</v>
      </c>
      <c r="H31" s="55" t="s">
        <v>782</v>
      </c>
      <c r="I31" s="55" t="s">
        <v>782</v>
      </c>
      <c r="J31" s="55" t="s">
        <v>782</v>
      </c>
      <c r="K31" s="55" t="s">
        <v>782</v>
      </c>
      <c r="L31" s="74" t="s">
        <v>4346</v>
      </c>
      <c r="M31" s="76">
        <v>36</v>
      </c>
    </row>
    <row r="32" spans="1:14">
      <c r="A32" t="s">
        <v>4253</v>
      </c>
      <c r="B32" t="s">
        <v>3993</v>
      </c>
      <c r="C32" t="s">
        <v>4054</v>
      </c>
      <c r="D32" t="s">
        <v>4160</v>
      </c>
      <c r="F32" s="3" t="s">
        <v>782</v>
      </c>
      <c r="G32" s="55" t="s">
        <v>782</v>
      </c>
      <c r="H32" s="55" t="s">
        <v>782</v>
      </c>
      <c r="I32" s="55" t="s">
        <v>782</v>
      </c>
      <c r="J32" s="55" t="s">
        <v>782</v>
      </c>
      <c r="K32" s="55" t="s">
        <v>782</v>
      </c>
      <c r="L32" s="72" t="s">
        <v>4347</v>
      </c>
      <c r="M32" s="78">
        <v>72</v>
      </c>
    </row>
    <row r="33" spans="1:13">
      <c r="A33" t="s">
        <v>1415</v>
      </c>
      <c r="B33" t="s">
        <v>1416</v>
      </c>
      <c r="C33" t="s">
        <v>4051</v>
      </c>
      <c r="D33" t="s">
        <v>1417</v>
      </c>
      <c r="E33" s="3" t="s">
        <v>14</v>
      </c>
      <c r="F33" s="3" t="s">
        <v>782</v>
      </c>
      <c r="G33" s="55" t="s">
        <v>782</v>
      </c>
      <c r="H33" s="55" t="s">
        <v>782</v>
      </c>
      <c r="I33" s="55" t="s">
        <v>782</v>
      </c>
      <c r="J33" s="55" t="s">
        <v>782</v>
      </c>
      <c r="K33" s="55" t="s">
        <v>782</v>
      </c>
      <c r="L33" s="77" t="s">
        <v>4348</v>
      </c>
      <c r="M33" s="76">
        <v>38</v>
      </c>
    </row>
    <row r="34" spans="1:13">
      <c r="A34" t="s">
        <v>73</v>
      </c>
      <c r="B34" t="s">
        <v>74</v>
      </c>
      <c r="C34" t="s">
        <v>4115</v>
      </c>
      <c r="D34" t="s">
        <v>75</v>
      </c>
      <c r="E34" s="3" t="s">
        <v>14</v>
      </c>
      <c r="F34" s="3" t="s">
        <v>782</v>
      </c>
      <c r="G34" s="55" t="s">
        <v>782</v>
      </c>
      <c r="H34" s="55" t="s">
        <v>782</v>
      </c>
      <c r="I34" s="55" t="s">
        <v>782</v>
      </c>
      <c r="J34" s="55" t="s">
        <v>782</v>
      </c>
      <c r="K34" s="55" t="s">
        <v>782</v>
      </c>
      <c r="M34"/>
    </row>
    <row r="35" spans="1:13">
      <c r="A35" t="s">
        <v>4247</v>
      </c>
      <c r="B35" t="s">
        <v>3997</v>
      </c>
      <c r="C35" t="s">
        <v>4059</v>
      </c>
      <c r="D35" t="s">
        <v>4164</v>
      </c>
      <c r="F35" s="3" t="s">
        <v>782</v>
      </c>
      <c r="G35" s="55" t="s">
        <v>782</v>
      </c>
      <c r="H35" s="55" t="s">
        <v>782</v>
      </c>
      <c r="I35" s="55" t="s">
        <v>782</v>
      </c>
      <c r="J35" s="55" t="s">
        <v>782</v>
      </c>
      <c r="K35" s="55" t="s">
        <v>782</v>
      </c>
      <c r="M35"/>
    </row>
    <row r="36" spans="1:13">
      <c r="A36" t="s">
        <v>4224</v>
      </c>
      <c r="B36" t="s">
        <v>3985</v>
      </c>
      <c r="C36" t="s">
        <v>4033</v>
      </c>
      <c r="D36" t="s">
        <v>4152</v>
      </c>
      <c r="F36" s="3" t="s">
        <v>782</v>
      </c>
      <c r="G36" s="55" t="s">
        <v>782</v>
      </c>
      <c r="H36" s="55" t="s">
        <v>782</v>
      </c>
      <c r="I36" s="55" t="s">
        <v>782</v>
      </c>
      <c r="J36" s="55" t="s">
        <v>782</v>
      </c>
      <c r="K36" s="55" t="s">
        <v>782</v>
      </c>
      <c r="M36"/>
    </row>
    <row r="37" spans="1:13">
      <c r="A37" t="s">
        <v>4242</v>
      </c>
      <c r="B37" t="s">
        <v>4011</v>
      </c>
      <c r="C37" t="s">
        <v>4090</v>
      </c>
      <c r="D37" t="s">
        <v>4179</v>
      </c>
      <c r="F37" s="3" t="s">
        <v>782</v>
      </c>
      <c r="G37" s="55" t="s">
        <v>782</v>
      </c>
      <c r="H37" s="55" t="s">
        <v>782</v>
      </c>
      <c r="I37" s="55" t="s">
        <v>782</v>
      </c>
      <c r="J37" s="55" t="s">
        <v>782</v>
      </c>
      <c r="K37" s="55" t="s">
        <v>782</v>
      </c>
      <c r="M37"/>
    </row>
    <row r="38" spans="1:13">
      <c r="A38" t="s">
        <v>55</v>
      </c>
      <c r="B38" t="s">
        <v>56</v>
      </c>
      <c r="C38" t="s">
        <v>3845</v>
      </c>
      <c r="D38" t="s">
        <v>58</v>
      </c>
      <c r="E38" s="3" t="s">
        <v>14</v>
      </c>
      <c r="F38" s="3" t="s">
        <v>782</v>
      </c>
      <c r="G38" s="55" t="s">
        <v>782</v>
      </c>
      <c r="H38" s="55" t="s">
        <v>782</v>
      </c>
      <c r="I38" s="55" t="s">
        <v>782</v>
      </c>
      <c r="J38" s="55" t="s">
        <v>782</v>
      </c>
      <c r="K38" s="55" t="s">
        <v>782</v>
      </c>
      <c r="M38"/>
    </row>
    <row r="39" spans="1:13">
      <c r="A39" t="s">
        <v>1953</v>
      </c>
      <c r="B39" t="s">
        <v>1954</v>
      </c>
      <c r="C39" t="s">
        <v>4103</v>
      </c>
      <c r="D39" t="s">
        <v>1956</v>
      </c>
      <c r="E39" s="3" t="s">
        <v>14</v>
      </c>
      <c r="F39" s="3" t="s">
        <v>782</v>
      </c>
      <c r="G39" s="55" t="s">
        <v>782</v>
      </c>
      <c r="H39" s="55" t="s">
        <v>782</v>
      </c>
      <c r="I39" s="55" t="s">
        <v>782</v>
      </c>
      <c r="J39" s="55" t="s">
        <v>782</v>
      </c>
      <c r="K39" s="55" t="s">
        <v>782</v>
      </c>
      <c r="M39"/>
    </row>
    <row r="40" spans="1:13">
      <c r="A40" t="s">
        <v>656</v>
      </c>
      <c r="B40" t="s">
        <v>657</v>
      </c>
      <c r="C40" t="s">
        <v>4033</v>
      </c>
      <c r="D40" t="s">
        <v>659</v>
      </c>
      <c r="E40" s="3" t="s">
        <v>14</v>
      </c>
      <c r="F40" s="3" t="s">
        <v>782</v>
      </c>
      <c r="G40" s="55">
        <v>51</v>
      </c>
      <c r="H40" s="55" t="s">
        <v>782</v>
      </c>
      <c r="I40" s="55" t="s">
        <v>782</v>
      </c>
      <c r="J40" s="55" t="s">
        <v>782</v>
      </c>
      <c r="K40" s="55" t="s">
        <v>782</v>
      </c>
      <c r="M40"/>
    </row>
    <row r="41" spans="1:13">
      <c r="A41" t="s">
        <v>60</v>
      </c>
      <c r="B41" t="s">
        <v>61</v>
      </c>
      <c r="C41" t="s">
        <v>4105</v>
      </c>
      <c r="D41" t="s">
        <v>63</v>
      </c>
      <c r="E41" s="3" t="s">
        <v>14</v>
      </c>
      <c r="F41" s="3" t="s">
        <v>782</v>
      </c>
      <c r="G41" s="55" t="s">
        <v>782</v>
      </c>
      <c r="H41" s="55" t="s">
        <v>782</v>
      </c>
      <c r="I41" s="55" t="s">
        <v>782</v>
      </c>
      <c r="J41" s="55" t="s">
        <v>782</v>
      </c>
      <c r="K41" s="55" t="s">
        <v>782</v>
      </c>
      <c r="M41"/>
    </row>
    <row r="42" spans="1:13">
      <c r="A42" t="s">
        <v>3558</v>
      </c>
      <c r="B42" t="s">
        <v>3475</v>
      </c>
      <c r="C42" t="s">
        <v>4070</v>
      </c>
      <c r="D42" t="s">
        <v>3477</v>
      </c>
      <c r="E42" s="3" t="s">
        <v>14</v>
      </c>
      <c r="F42" s="3" t="s">
        <v>782</v>
      </c>
      <c r="G42" s="55">
        <v>133</v>
      </c>
      <c r="H42" s="55" t="s">
        <v>782</v>
      </c>
      <c r="I42" s="55" t="s">
        <v>782</v>
      </c>
      <c r="J42" s="55" t="s">
        <v>782</v>
      </c>
      <c r="K42" s="55" t="s">
        <v>782</v>
      </c>
      <c r="M42"/>
    </row>
    <row r="43" spans="1:13">
      <c r="A43" t="s">
        <v>4228</v>
      </c>
      <c r="B43" t="s">
        <v>3972</v>
      </c>
      <c r="C43" t="s">
        <v>302</v>
      </c>
      <c r="D43" t="s">
        <v>4139</v>
      </c>
      <c r="F43" s="3" t="s">
        <v>782</v>
      </c>
      <c r="G43" s="55" t="s">
        <v>782</v>
      </c>
      <c r="H43" s="55" t="s">
        <v>782</v>
      </c>
      <c r="I43" s="55" t="s">
        <v>782</v>
      </c>
      <c r="J43" s="55" t="s">
        <v>782</v>
      </c>
      <c r="K43" s="55" t="s">
        <v>782</v>
      </c>
      <c r="M43"/>
    </row>
    <row r="44" spans="1:13">
      <c r="A44" t="s">
        <v>31</v>
      </c>
      <c r="B44" t="s">
        <v>32</v>
      </c>
      <c r="C44" t="s">
        <v>4095</v>
      </c>
      <c r="D44" t="s">
        <v>34</v>
      </c>
      <c r="E44" s="3" t="s">
        <v>14</v>
      </c>
      <c r="F44" s="3" t="s">
        <v>782</v>
      </c>
      <c r="G44" s="55">
        <v>33</v>
      </c>
      <c r="H44" s="55" t="s">
        <v>782</v>
      </c>
      <c r="I44" s="55" t="s">
        <v>782</v>
      </c>
      <c r="J44" s="55" t="s">
        <v>782</v>
      </c>
      <c r="K44" s="55" t="s">
        <v>782</v>
      </c>
      <c r="M44"/>
    </row>
    <row r="45" spans="1:13">
      <c r="A45" t="s">
        <v>4243</v>
      </c>
      <c r="B45" t="s">
        <v>3996</v>
      </c>
      <c r="C45" t="s">
        <v>408</v>
      </c>
      <c r="D45" t="s">
        <v>4163</v>
      </c>
      <c r="F45" s="3" t="s">
        <v>782</v>
      </c>
      <c r="G45" s="55" t="s">
        <v>782</v>
      </c>
      <c r="H45" s="55" t="s">
        <v>782</v>
      </c>
      <c r="I45" s="55" t="s">
        <v>782</v>
      </c>
      <c r="J45" s="55" t="s">
        <v>782</v>
      </c>
      <c r="K45" s="55" t="s">
        <v>782</v>
      </c>
      <c r="M45"/>
    </row>
    <row r="46" spans="1:13">
      <c r="A46" t="s">
        <v>21</v>
      </c>
      <c r="B46" t="s">
        <v>22</v>
      </c>
      <c r="C46" t="s">
        <v>4113</v>
      </c>
      <c r="D46" t="s">
        <v>24</v>
      </c>
      <c r="E46" s="3" t="s">
        <v>14</v>
      </c>
      <c r="F46" s="3" t="s">
        <v>782</v>
      </c>
      <c r="G46" s="55">
        <v>44</v>
      </c>
      <c r="H46" s="55" t="s">
        <v>782</v>
      </c>
      <c r="I46" s="55" t="s">
        <v>782</v>
      </c>
      <c r="J46" s="55" t="s">
        <v>782</v>
      </c>
      <c r="K46" s="55" t="s">
        <v>782</v>
      </c>
      <c r="M46"/>
    </row>
    <row r="47" spans="1:13">
      <c r="A47" t="s">
        <v>45</v>
      </c>
      <c r="B47" t="s">
        <v>46</v>
      </c>
      <c r="C47" t="s">
        <v>4062</v>
      </c>
      <c r="D47" t="s">
        <v>48</v>
      </c>
      <c r="E47" s="3" t="s">
        <v>14</v>
      </c>
      <c r="F47" s="3" t="s">
        <v>782</v>
      </c>
      <c r="G47" s="55" t="s">
        <v>782</v>
      </c>
      <c r="H47" s="55" t="s">
        <v>782</v>
      </c>
      <c r="I47" s="55" t="s">
        <v>782</v>
      </c>
      <c r="J47" s="55" t="s">
        <v>782</v>
      </c>
      <c r="K47" s="55" t="s">
        <v>782</v>
      </c>
      <c r="M47"/>
    </row>
    <row r="48" spans="1:13">
      <c r="A48" t="s">
        <v>4201</v>
      </c>
      <c r="B48" t="s">
        <v>4002</v>
      </c>
      <c r="C48" t="s">
        <v>1426</v>
      </c>
      <c r="D48" t="s">
        <v>4171</v>
      </c>
      <c r="F48" s="3" t="s">
        <v>782</v>
      </c>
      <c r="G48" s="55" t="s">
        <v>782</v>
      </c>
      <c r="H48" s="55" t="s">
        <v>782</v>
      </c>
      <c r="I48" s="55" t="s">
        <v>782</v>
      </c>
      <c r="J48" s="55" t="s">
        <v>782</v>
      </c>
      <c r="K48" s="55" t="s">
        <v>782</v>
      </c>
      <c r="M48"/>
    </row>
    <row r="49" spans="1:13">
      <c r="A49" t="s">
        <v>791</v>
      </c>
      <c r="B49" t="s">
        <v>792</v>
      </c>
      <c r="C49" t="s">
        <v>4063</v>
      </c>
      <c r="D49" t="s">
        <v>793</v>
      </c>
      <c r="E49" s="3" t="s">
        <v>14</v>
      </c>
      <c r="F49" s="3" t="s">
        <v>782</v>
      </c>
      <c r="G49" s="55" t="s">
        <v>782</v>
      </c>
      <c r="H49" s="55" t="s">
        <v>782</v>
      </c>
      <c r="I49" s="55" t="s">
        <v>782</v>
      </c>
      <c r="J49" s="55" t="s">
        <v>782</v>
      </c>
      <c r="K49" s="55" t="s">
        <v>782</v>
      </c>
      <c r="M49"/>
    </row>
    <row r="50" spans="1:13">
      <c r="A50" t="s">
        <v>4251</v>
      </c>
      <c r="B50" t="s">
        <v>3984</v>
      </c>
      <c r="C50" t="s">
        <v>1834</v>
      </c>
      <c r="D50" t="s">
        <v>4151</v>
      </c>
      <c r="F50" s="3" t="s">
        <v>782</v>
      </c>
      <c r="G50" s="55" t="s">
        <v>782</v>
      </c>
      <c r="H50" s="55" t="s">
        <v>782</v>
      </c>
      <c r="I50" s="55" t="s">
        <v>782</v>
      </c>
      <c r="J50" s="55" t="s">
        <v>782</v>
      </c>
      <c r="K50" s="55" t="s">
        <v>782</v>
      </c>
      <c r="M50"/>
    </row>
    <row r="51" spans="1:13">
      <c r="A51" t="s">
        <v>69</v>
      </c>
      <c r="B51" t="s">
        <v>70</v>
      </c>
      <c r="C51" t="s">
        <v>4072</v>
      </c>
      <c r="D51" t="s">
        <v>72</v>
      </c>
      <c r="E51" s="3" t="s">
        <v>14</v>
      </c>
      <c r="F51" s="3" t="s">
        <v>782</v>
      </c>
      <c r="G51" s="55">
        <v>90</v>
      </c>
      <c r="H51" s="55" t="s">
        <v>782</v>
      </c>
      <c r="I51" s="55" t="s">
        <v>782</v>
      </c>
      <c r="J51" s="55" t="s">
        <v>782</v>
      </c>
      <c r="K51" s="55" t="s">
        <v>782</v>
      </c>
      <c r="M51"/>
    </row>
    <row r="52" spans="1:13">
      <c r="A52" t="s">
        <v>4203</v>
      </c>
      <c r="B52" t="s">
        <v>3966</v>
      </c>
      <c r="C52" t="s">
        <v>337</v>
      </c>
      <c r="D52" t="s">
        <v>4131</v>
      </c>
      <c r="F52" s="3" t="s">
        <v>782</v>
      </c>
      <c r="G52" s="55">
        <v>67</v>
      </c>
      <c r="H52" s="55" t="s">
        <v>782</v>
      </c>
      <c r="I52" s="55" t="s">
        <v>782</v>
      </c>
      <c r="J52" s="55" t="s">
        <v>782</v>
      </c>
      <c r="K52" s="55" t="s">
        <v>782</v>
      </c>
      <c r="M52"/>
    </row>
    <row r="53" spans="1:13">
      <c r="A53" t="s">
        <v>4197</v>
      </c>
      <c r="B53" t="s">
        <v>3982</v>
      </c>
      <c r="C53" t="s">
        <v>4040</v>
      </c>
      <c r="D53" t="s">
        <v>4149</v>
      </c>
      <c r="F53" s="3" t="s">
        <v>782</v>
      </c>
      <c r="G53" s="55" t="s">
        <v>782</v>
      </c>
      <c r="H53" s="55" t="s">
        <v>782</v>
      </c>
      <c r="I53" s="55" t="s">
        <v>782</v>
      </c>
      <c r="J53" s="55" t="s">
        <v>782</v>
      </c>
      <c r="K53" s="55" t="s">
        <v>782</v>
      </c>
      <c r="M53"/>
    </row>
    <row r="54" spans="1:13">
      <c r="A54" t="s">
        <v>4198</v>
      </c>
      <c r="B54" t="s">
        <v>3989</v>
      </c>
      <c r="C54" t="s">
        <v>78</v>
      </c>
      <c r="D54" t="s">
        <v>4156</v>
      </c>
      <c r="F54" s="3" t="s">
        <v>782</v>
      </c>
      <c r="G54" s="55">
        <v>45</v>
      </c>
      <c r="H54" s="55" t="s">
        <v>782</v>
      </c>
      <c r="I54" s="55" t="s">
        <v>782</v>
      </c>
      <c r="J54" s="55" t="s">
        <v>782</v>
      </c>
      <c r="K54" s="55" t="s">
        <v>782</v>
      </c>
      <c r="M54"/>
    </row>
    <row r="55" spans="1:13">
      <c r="A55" t="s">
        <v>26</v>
      </c>
      <c r="B55" t="s">
        <v>27</v>
      </c>
      <c r="C55" t="s">
        <v>4114</v>
      </c>
      <c r="D55" t="s">
        <v>29</v>
      </c>
      <c r="E55" s="3" t="s">
        <v>14</v>
      </c>
      <c r="F55" s="3" t="s">
        <v>782</v>
      </c>
      <c r="G55" s="55" t="s">
        <v>782</v>
      </c>
      <c r="H55" s="55" t="s">
        <v>782</v>
      </c>
      <c r="I55" s="55" t="s">
        <v>782</v>
      </c>
      <c r="J55" s="55" t="s">
        <v>782</v>
      </c>
      <c r="K55" s="55" t="s">
        <v>782</v>
      </c>
      <c r="M55"/>
    </row>
    <row r="56" spans="1:13">
      <c r="A56" t="s">
        <v>64</v>
      </c>
      <c r="B56" t="s">
        <v>65</v>
      </c>
      <c r="C56" t="s">
        <v>4060</v>
      </c>
      <c r="D56" t="s">
        <v>67</v>
      </c>
      <c r="E56" s="3" t="s">
        <v>14</v>
      </c>
      <c r="F56" s="3" t="s">
        <v>782</v>
      </c>
      <c r="G56" s="55" t="s">
        <v>782</v>
      </c>
      <c r="H56" s="55" t="s">
        <v>782</v>
      </c>
      <c r="I56" s="55" t="s">
        <v>782</v>
      </c>
      <c r="J56" s="55" t="s">
        <v>782</v>
      </c>
      <c r="K56" s="55" t="s">
        <v>782</v>
      </c>
      <c r="M56"/>
    </row>
    <row r="57" spans="1:13">
      <c r="A57" t="s">
        <v>2002</v>
      </c>
      <c r="B57" t="s">
        <v>2003</v>
      </c>
      <c r="C57" t="s">
        <v>4100</v>
      </c>
      <c r="D57" t="s">
        <v>2004</v>
      </c>
      <c r="E57" s="3" t="s">
        <v>14</v>
      </c>
      <c r="F57" s="3" t="s">
        <v>782</v>
      </c>
      <c r="G57" s="55" t="s">
        <v>782</v>
      </c>
      <c r="H57" s="55" t="s">
        <v>782</v>
      </c>
      <c r="I57" s="55" t="s">
        <v>782</v>
      </c>
      <c r="J57" s="55" t="s">
        <v>782</v>
      </c>
      <c r="K57" s="55" t="s">
        <v>782</v>
      </c>
      <c r="M57"/>
    </row>
    <row r="58" spans="1:13">
      <c r="A58" t="s">
        <v>4227</v>
      </c>
      <c r="B58" t="s">
        <v>3995</v>
      </c>
      <c r="C58" t="s">
        <v>1803</v>
      </c>
      <c r="D58" t="s">
        <v>4162</v>
      </c>
      <c r="F58" s="3" t="s">
        <v>782</v>
      </c>
      <c r="G58" s="55">
        <v>31</v>
      </c>
      <c r="H58" s="55" t="s">
        <v>782</v>
      </c>
      <c r="I58" s="55" t="s">
        <v>782</v>
      </c>
      <c r="J58" s="55" t="s">
        <v>782</v>
      </c>
      <c r="K58" s="55" t="s">
        <v>782</v>
      </c>
      <c r="M58"/>
    </row>
    <row r="59" spans="1:13">
      <c r="A59" t="s">
        <v>4199</v>
      </c>
      <c r="B59" t="s">
        <v>3968</v>
      </c>
      <c r="C59" t="s">
        <v>408</v>
      </c>
      <c r="D59" t="s">
        <v>4133</v>
      </c>
      <c r="F59" s="3" t="s">
        <v>782</v>
      </c>
      <c r="G59" s="55" t="s">
        <v>782</v>
      </c>
      <c r="H59" s="55" t="s">
        <v>782</v>
      </c>
      <c r="I59" s="55" t="s">
        <v>782</v>
      </c>
      <c r="J59" s="55" t="s">
        <v>782</v>
      </c>
      <c r="K59" s="55" t="s">
        <v>782</v>
      </c>
      <c r="M59"/>
    </row>
    <row r="60" spans="1:13">
      <c r="A60" t="s">
        <v>3957</v>
      </c>
      <c r="B60" t="s">
        <v>3796</v>
      </c>
      <c r="C60" t="s">
        <v>4043</v>
      </c>
      <c r="D60" t="s">
        <v>3899</v>
      </c>
      <c r="E60" s="3" t="s">
        <v>14</v>
      </c>
      <c r="F60" s="3" t="s">
        <v>782</v>
      </c>
      <c r="G60" s="55">
        <v>56</v>
      </c>
      <c r="H60" s="55" t="s">
        <v>782</v>
      </c>
      <c r="I60" s="55" t="s">
        <v>782</v>
      </c>
      <c r="J60" s="55" t="s">
        <v>782</v>
      </c>
      <c r="K60" s="55" t="s">
        <v>782</v>
      </c>
      <c r="M60"/>
    </row>
    <row r="61" spans="1:13">
      <c r="A61" t="s">
        <v>1593</v>
      </c>
      <c r="B61" t="s">
        <v>1594</v>
      </c>
      <c r="C61" t="s">
        <v>3459</v>
      </c>
      <c r="D61" t="s">
        <v>1596</v>
      </c>
      <c r="E61" s="3" t="s">
        <v>14</v>
      </c>
      <c r="F61" s="3" t="s">
        <v>782</v>
      </c>
      <c r="G61" s="55" t="s">
        <v>782</v>
      </c>
      <c r="H61" s="55" t="s">
        <v>782</v>
      </c>
      <c r="I61" s="55" t="s">
        <v>782</v>
      </c>
      <c r="J61" s="55" t="s">
        <v>782</v>
      </c>
      <c r="K61" s="55" t="s">
        <v>782</v>
      </c>
      <c r="M61"/>
    </row>
    <row r="62" spans="1:13">
      <c r="A62" t="s">
        <v>4241</v>
      </c>
      <c r="B62" t="s">
        <v>3992</v>
      </c>
      <c r="C62" t="s">
        <v>1485</v>
      </c>
      <c r="D62" t="s">
        <v>4159</v>
      </c>
      <c r="F62" s="3" t="s">
        <v>782</v>
      </c>
      <c r="G62" s="55" t="s">
        <v>782</v>
      </c>
      <c r="H62" s="55" t="s">
        <v>782</v>
      </c>
      <c r="I62" s="55" t="s">
        <v>782</v>
      </c>
      <c r="J62" s="55" t="s">
        <v>782</v>
      </c>
      <c r="K62" s="55" t="s">
        <v>782</v>
      </c>
      <c r="M62"/>
    </row>
    <row r="63" spans="1:13">
      <c r="A63" t="s">
        <v>4237</v>
      </c>
      <c r="B63" t="s">
        <v>4015</v>
      </c>
      <c r="C63" t="s">
        <v>4099</v>
      </c>
      <c r="D63" t="s">
        <v>4183</v>
      </c>
      <c r="F63" s="3" t="s">
        <v>782</v>
      </c>
      <c r="G63" s="55">
        <v>79</v>
      </c>
      <c r="H63" s="55" t="s">
        <v>782</v>
      </c>
      <c r="I63" s="55" t="s">
        <v>782</v>
      </c>
      <c r="J63" s="55" t="s">
        <v>782</v>
      </c>
      <c r="K63" s="55" t="s">
        <v>782</v>
      </c>
      <c r="M63"/>
    </row>
    <row r="64" spans="1:13">
      <c r="A64" t="s">
        <v>4229</v>
      </c>
      <c r="B64" t="s">
        <v>3978</v>
      </c>
      <c r="C64" t="s">
        <v>4036</v>
      </c>
      <c r="D64" t="s">
        <v>4145</v>
      </c>
      <c r="F64" s="3" t="s">
        <v>782</v>
      </c>
      <c r="G64" s="55" t="s">
        <v>782</v>
      </c>
      <c r="H64" s="55" t="s">
        <v>782</v>
      </c>
      <c r="I64" s="55" t="s">
        <v>782</v>
      </c>
      <c r="J64" s="55" t="s">
        <v>782</v>
      </c>
      <c r="K64" s="55" t="s">
        <v>782</v>
      </c>
      <c r="M64"/>
    </row>
    <row r="65" spans="1:13">
      <c r="A65" t="s">
        <v>4240</v>
      </c>
      <c r="B65" t="s">
        <v>4004</v>
      </c>
      <c r="C65" t="s">
        <v>2468</v>
      </c>
      <c r="D65" t="s">
        <v>4173</v>
      </c>
      <c r="F65" s="3" t="s">
        <v>782</v>
      </c>
      <c r="G65" s="55" t="s">
        <v>782</v>
      </c>
      <c r="H65" s="55" t="s">
        <v>782</v>
      </c>
      <c r="I65" s="55" t="s">
        <v>782</v>
      </c>
      <c r="J65" s="55" t="s">
        <v>782</v>
      </c>
      <c r="K65" s="55" t="s">
        <v>782</v>
      </c>
      <c r="M65"/>
    </row>
    <row r="66" spans="1:13">
      <c r="A66" t="s">
        <v>4210</v>
      </c>
      <c r="B66" t="s">
        <v>4020</v>
      </c>
      <c r="C66" t="s">
        <v>4119</v>
      </c>
      <c r="D66" t="s">
        <v>4188</v>
      </c>
      <c r="F66" s="3" t="s">
        <v>782</v>
      </c>
      <c r="G66" s="55" t="s">
        <v>782</v>
      </c>
      <c r="H66" s="55" t="s">
        <v>782</v>
      </c>
      <c r="I66" s="55" t="s">
        <v>782</v>
      </c>
      <c r="J66" s="55" t="s">
        <v>782</v>
      </c>
      <c r="K66" s="55" t="s">
        <v>782</v>
      </c>
      <c r="M66"/>
    </row>
    <row r="67" spans="1:13" s="25" customFormat="1">
      <c r="A67" t="s">
        <v>414</v>
      </c>
      <c r="B67" t="s">
        <v>415</v>
      </c>
      <c r="C67" t="s">
        <v>4027</v>
      </c>
      <c r="D67" t="s">
        <v>417</v>
      </c>
      <c r="E67" s="3" t="s">
        <v>14</v>
      </c>
      <c r="F67" s="3" t="s">
        <v>782</v>
      </c>
      <c r="G67" s="55" t="s">
        <v>782</v>
      </c>
      <c r="H67" s="55">
        <v>12</v>
      </c>
      <c r="I67" s="55" t="s">
        <v>4281</v>
      </c>
      <c r="J67" s="55" t="s">
        <v>4261</v>
      </c>
      <c r="K67" s="69" t="s">
        <v>4335</v>
      </c>
      <c r="L67"/>
      <c r="M67"/>
    </row>
    <row r="68" spans="1:13">
      <c r="A68" t="s">
        <v>2341</v>
      </c>
      <c r="B68" t="s">
        <v>2342</v>
      </c>
      <c r="C68" t="s">
        <v>4057</v>
      </c>
      <c r="D68" t="s">
        <v>2344</v>
      </c>
      <c r="E68" s="3" t="s">
        <v>14</v>
      </c>
      <c r="F68" s="3" t="s">
        <v>782</v>
      </c>
      <c r="G68" s="55" t="s">
        <v>782</v>
      </c>
      <c r="H68" s="55">
        <v>23</v>
      </c>
      <c r="I68" s="55" t="s">
        <v>4267</v>
      </c>
      <c r="J68" s="55" t="s">
        <v>4268</v>
      </c>
      <c r="K68" s="68" t="s">
        <v>4319</v>
      </c>
      <c r="M68"/>
    </row>
    <row r="69" spans="1:13">
      <c r="A69" t="s">
        <v>120</v>
      </c>
      <c r="B69" t="s">
        <v>121</v>
      </c>
      <c r="C69" t="s">
        <v>302</v>
      </c>
      <c r="D69" t="s">
        <v>123</v>
      </c>
      <c r="E69" s="3" t="s">
        <v>14</v>
      </c>
      <c r="F69" s="3" t="s">
        <v>782</v>
      </c>
      <c r="G69" s="55">
        <v>84</v>
      </c>
      <c r="H69" s="55">
        <v>8</v>
      </c>
      <c r="I69" s="55" t="s">
        <v>4260</v>
      </c>
      <c r="J69" s="55" t="s">
        <v>4261</v>
      </c>
      <c r="K69" s="55" t="s">
        <v>4262</v>
      </c>
      <c r="M69"/>
    </row>
    <row r="70" spans="1:13">
      <c r="A70" t="s">
        <v>4250</v>
      </c>
      <c r="B70" t="s">
        <v>3998</v>
      </c>
      <c r="C70" t="s">
        <v>4065</v>
      </c>
      <c r="D70" t="s">
        <v>4167</v>
      </c>
      <c r="F70" s="3" t="s">
        <v>782</v>
      </c>
      <c r="G70" s="55" t="s">
        <v>782</v>
      </c>
      <c r="H70" s="55">
        <v>0</v>
      </c>
      <c r="I70" s="55" t="s">
        <v>4307</v>
      </c>
      <c r="J70" s="55" t="s">
        <v>4264</v>
      </c>
      <c r="K70" s="55" t="s">
        <v>4304</v>
      </c>
      <c r="M70"/>
    </row>
    <row r="71" spans="1:13">
      <c r="A71" t="s">
        <v>2758</v>
      </c>
      <c r="B71" t="s">
        <v>2759</v>
      </c>
      <c r="C71" t="s">
        <v>4098</v>
      </c>
      <c r="D71" t="s">
        <v>3159</v>
      </c>
      <c r="E71" s="3" t="s">
        <v>14</v>
      </c>
      <c r="F71" s="3" t="s">
        <v>782</v>
      </c>
      <c r="G71" s="55" t="s">
        <v>782</v>
      </c>
      <c r="H71" s="55">
        <v>12</v>
      </c>
      <c r="I71" s="55" t="s">
        <v>4267</v>
      </c>
      <c r="J71" s="55" t="s">
        <v>4261</v>
      </c>
      <c r="K71" s="55" t="s">
        <v>4306</v>
      </c>
      <c r="M71"/>
    </row>
    <row r="72" spans="1:13">
      <c r="A72" t="s">
        <v>432</v>
      </c>
      <c r="B72" t="s">
        <v>433</v>
      </c>
      <c r="C72" t="s">
        <v>4068</v>
      </c>
      <c r="D72" t="s">
        <v>435</v>
      </c>
      <c r="E72" s="3" t="s">
        <v>14</v>
      </c>
      <c r="F72" s="3" t="s">
        <v>782</v>
      </c>
      <c r="G72" s="55" t="s">
        <v>782</v>
      </c>
      <c r="H72" s="55">
        <v>8</v>
      </c>
      <c r="I72" s="55" t="s">
        <v>4270</v>
      </c>
      <c r="J72" s="55" t="s">
        <v>4264</v>
      </c>
      <c r="K72" s="55" t="s">
        <v>4304</v>
      </c>
      <c r="M72"/>
    </row>
    <row r="73" spans="1:13">
      <c r="A73" t="s">
        <v>131</v>
      </c>
      <c r="B73" t="s">
        <v>132</v>
      </c>
      <c r="C73" t="s">
        <v>4110</v>
      </c>
      <c r="D73" t="s">
        <v>133</v>
      </c>
      <c r="E73" s="3" t="s">
        <v>14</v>
      </c>
      <c r="F73" s="3" t="s">
        <v>782</v>
      </c>
      <c r="G73" s="55">
        <v>51</v>
      </c>
      <c r="H73" s="55">
        <v>4</v>
      </c>
      <c r="I73" s="55" t="s">
        <v>4270</v>
      </c>
      <c r="J73" s="55" t="s">
        <v>4264</v>
      </c>
      <c r="K73" s="55" t="s">
        <v>4300</v>
      </c>
      <c r="M73"/>
    </row>
    <row r="74" spans="1:13">
      <c r="A74" t="s">
        <v>4209</v>
      </c>
      <c r="B74" t="s">
        <v>3983</v>
      </c>
      <c r="C74" t="s">
        <v>1361</v>
      </c>
      <c r="D74" t="s">
        <v>4150</v>
      </c>
      <c r="F74" s="3" t="s">
        <v>782</v>
      </c>
      <c r="G74" s="55" t="s">
        <v>782</v>
      </c>
      <c r="H74" s="55">
        <v>11</v>
      </c>
      <c r="I74" s="55" t="s">
        <v>4273</v>
      </c>
      <c r="J74" s="55" t="s">
        <v>4268</v>
      </c>
      <c r="K74" s="55" t="s">
        <v>4303</v>
      </c>
      <c r="M74"/>
    </row>
    <row r="75" spans="1:13">
      <c r="A75" t="s">
        <v>3654</v>
      </c>
      <c r="B75" t="s">
        <v>2981</v>
      </c>
      <c r="C75" t="s">
        <v>2200</v>
      </c>
      <c r="D75" t="s">
        <v>3210</v>
      </c>
      <c r="E75" s="3" t="s">
        <v>14</v>
      </c>
      <c r="F75" s="3" t="s">
        <v>782</v>
      </c>
      <c r="G75" s="55" t="s">
        <v>782</v>
      </c>
      <c r="H75" s="55">
        <v>14</v>
      </c>
      <c r="I75" s="55" t="s">
        <v>4297</v>
      </c>
      <c r="J75" s="55" t="s">
        <v>4264</v>
      </c>
      <c r="K75" s="55" t="s">
        <v>4302</v>
      </c>
      <c r="M75"/>
    </row>
    <row r="76" spans="1:13">
      <c r="A76" t="s">
        <v>137</v>
      </c>
      <c r="B76" t="s">
        <v>138</v>
      </c>
      <c r="C76" t="s">
        <v>4058</v>
      </c>
      <c r="D76" t="s">
        <v>139</v>
      </c>
      <c r="E76" s="3" t="s">
        <v>14</v>
      </c>
      <c r="F76" s="3" t="s">
        <v>782</v>
      </c>
      <c r="G76" s="55" t="s">
        <v>782</v>
      </c>
      <c r="H76" s="55">
        <v>23</v>
      </c>
      <c r="I76" s="55" t="s">
        <v>4275</v>
      </c>
      <c r="J76" s="55" t="s">
        <v>4318</v>
      </c>
      <c r="K76" s="55" t="s">
        <v>4271</v>
      </c>
      <c r="M76"/>
    </row>
    <row r="77" spans="1:13">
      <c r="A77" t="s">
        <v>134</v>
      </c>
      <c r="B77" t="s">
        <v>135</v>
      </c>
      <c r="C77" t="s">
        <v>408</v>
      </c>
      <c r="D77" t="s">
        <v>136</v>
      </c>
      <c r="E77" s="3" t="s">
        <v>14</v>
      </c>
      <c r="F77" s="3" t="s">
        <v>782</v>
      </c>
      <c r="G77" s="55" t="s">
        <v>782</v>
      </c>
      <c r="H77" s="55">
        <v>35</v>
      </c>
      <c r="I77" s="55" t="s">
        <v>4275</v>
      </c>
      <c r="J77" s="55" t="s">
        <v>4283</v>
      </c>
      <c r="K77" s="68" t="s">
        <v>4284</v>
      </c>
      <c r="M77"/>
    </row>
    <row r="78" spans="1:13">
      <c r="A78" t="s">
        <v>3565</v>
      </c>
      <c r="B78" t="s">
        <v>3265</v>
      </c>
      <c r="C78" t="s">
        <v>4031</v>
      </c>
      <c r="D78" t="s">
        <v>3266</v>
      </c>
      <c r="E78" s="3" t="s">
        <v>14</v>
      </c>
      <c r="F78" s="3" t="s">
        <v>782</v>
      </c>
      <c r="G78" s="55" t="s">
        <v>782</v>
      </c>
      <c r="H78" s="55">
        <v>22</v>
      </c>
      <c r="I78" s="55" t="s">
        <v>4273</v>
      </c>
      <c r="J78" s="55" t="s">
        <v>4268</v>
      </c>
      <c r="K78" s="68" t="s">
        <v>4314</v>
      </c>
      <c r="M78"/>
    </row>
    <row r="79" spans="1:13">
      <c r="A79" t="s">
        <v>3638</v>
      </c>
      <c r="B79" t="s">
        <v>2982</v>
      </c>
      <c r="C79" t="s">
        <v>3818</v>
      </c>
      <c r="D79" t="s">
        <v>3090</v>
      </c>
      <c r="E79" s="3" t="s">
        <v>14</v>
      </c>
      <c r="F79" s="3" t="s">
        <v>782</v>
      </c>
      <c r="G79" s="55" t="s">
        <v>782</v>
      </c>
      <c r="H79" s="55">
        <v>6</v>
      </c>
      <c r="I79" s="55" t="s">
        <v>4297</v>
      </c>
      <c r="J79" s="55" t="s">
        <v>4261</v>
      </c>
      <c r="K79" s="55" t="s">
        <v>4322</v>
      </c>
      <c r="M79"/>
    </row>
    <row r="80" spans="1:13">
      <c r="A80" t="s">
        <v>4235</v>
      </c>
      <c r="B80" t="s">
        <v>3991</v>
      </c>
      <c r="C80" t="s">
        <v>4053</v>
      </c>
      <c r="D80" t="s">
        <v>4158</v>
      </c>
      <c r="F80" s="3" t="s">
        <v>782</v>
      </c>
      <c r="G80" s="55" t="s">
        <v>782</v>
      </c>
      <c r="H80" s="55">
        <v>7</v>
      </c>
      <c r="I80" s="55" t="s">
        <v>4293</v>
      </c>
      <c r="J80" s="55" t="s">
        <v>4261</v>
      </c>
      <c r="K80" s="55" t="s">
        <v>4287</v>
      </c>
      <c r="M80"/>
    </row>
    <row r="81" spans="1:13">
      <c r="A81" t="s">
        <v>143</v>
      </c>
      <c r="B81" t="s">
        <v>144</v>
      </c>
      <c r="C81" t="s">
        <v>785</v>
      </c>
      <c r="D81" t="s">
        <v>146</v>
      </c>
      <c r="E81" s="3" t="s">
        <v>14</v>
      </c>
      <c r="F81" s="3" t="s">
        <v>782</v>
      </c>
      <c r="G81" s="55" t="s">
        <v>782</v>
      </c>
      <c r="H81" s="55">
        <v>7</v>
      </c>
      <c r="I81" s="55" t="s">
        <v>4275</v>
      </c>
      <c r="J81" s="55" t="s">
        <v>4264</v>
      </c>
      <c r="K81" s="55" t="s">
        <v>4278</v>
      </c>
      <c r="M81"/>
    </row>
    <row r="82" spans="1:13">
      <c r="A82" t="s">
        <v>4206</v>
      </c>
      <c r="B82" t="s">
        <v>4021</v>
      </c>
      <c r="C82" t="s">
        <v>4121</v>
      </c>
      <c r="D82" t="s">
        <v>4189</v>
      </c>
      <c r="F82" s="3" t="s">
        <v>782</v>
      </c>
      <c r="G82" s="55" t="s">
        <v>782</v>
      </c>
      <c r="H82" s="55">
        <v>18</v>
      </c>
      <c r="I82" s="55" t="s">
        <v>4298</v>
      </c>
      <c r="J82" s="55" t="s">
        <v>4261</v>
      </c>
      <c r="K82" s="68" t="s">
        <v>4299</v>
      </c>
      <c r="M82"/>
    </row>
    <row r="83" spans="1:13">
      <c r="A83" t="s">
        <v>1663</v>
      </c>
      <c r="B83" t="s">
        <v>1664</v>
      </c>
      <c r="C83" t="s">
        <v>302</v>
      </c>
      <c r="D83" t="s">
        <v>1665</v>
      </c>
      <c r="E83" s="3" t="s">
        <v>14</v>
      </c>
      <c r="F83" s="3" t="s">
        <v>782</v>
      </c>
      <c r="G83" s="55" t="s">
        <v>782</v>
      </c>
      <c r="H83" s="55">
        <v>8</v>
      </c>
      <c r="I83" s="55" t="s">
        <v>4263</v>
      </c>
      <c r="J83" s="55" t="s">
        <v>4264</v>
      </c>
      <c r="K83" s="55" t="s">
        <v>4265</v>
      </c>
      <c r="M83"/>
    </row>
    <row r="84" spans="1:13">
      <c r="A84" t="s">
        <v>3566</v>
      </c>
      <c r="B84" t="s">
        <v>3448</v>
      </c>
      <c r="C84" t="s">
        <v>4061</v>
      </c>
      <c r="D84" t="s">
        <v>3449</v>
      </c>
      <c r="E84" s="3" t="s">
        <v>14</v>
      </c>
      <c r="F84" s="3" t="s">
        <v>782</v>
      </c>
      <c r="G84" s="55" t="s">
        <v>782</v>
      </c>
      <c r="H84" s="55" t="s">
        <v>782</v>
      </c>
      <c r="I84" s="55" t="s">
        <v>782</v>
      </c>
      <c r="J84" s="55" t="s">
        <v>782</v>
      </c>
      <c r="K84" s="55" t="s">
        <v>782</v>
      </c>
      <c r="M84"/>
    </row>
    <row r="85" spans="1:13">
      <c r="A85" t="s">
        <v>4245</v>
      </c>
      <c r="B85" t="s">
        <v>3977</v>
      </c>
      <c r="C85" t="s">
        <v>4032</v>
      </c>
      <c r="D85" t="s">
        <v>4144</v>
      </c>
      <c r="F85" s="3" t="s">
        <v>782</v>
      </c>
      <c r="G85" s="55" t="s">
        <v>782</v>
      </c>
      <c r="H85" s="55">
        <v>6</v>
      </c>
      <c r="I85" s="55" t="s">
        <v>4307</v>
      </c>
      <c r="J85" s="55" t="s">
        <v>4261</v>
      </c>
      <c r="K85" s="68" t="s">
        <v>4327</v>
      </c>
      <c r="M85"/>
    </row>
    <row r="86" spans="1:13">
      <c r="A86" t="s">
        <v>2183</v>
      </c>
      <c r="B86" t="s">
        <v>2184</v>
      </c>
      <c r="C86" t="s">
        <v>4041</v>
      </c>
      <c r="D86" t="s">
        <v>2186</v>
      </c>
      <c r="E86" s="3" t="s">
        <v>14</v>
      </c>
      <c r="F86" s="3" t="s">
        <v>782</v>
      </c>
      <c r="G86" s="55">
        <v>89</v>
      </c>
      <c r="H86" s="55">
        <v>9</v>
      </c>
      <c r="I86" s="55" t="s">
        <v>4270</v>
      </c>
      <c r="J86" s="55" t="s">
        <v>4261</v>
      </c>
      <c r="K86" s="55" t="s">
        <v>4285</v>
      </c>
      <c r="M86"/>
    </row>
    <row r="87" spans="1:13">
      <c r="A87" t="s">
        <v>3637</v>
      </c>
      <c r="B87" t="s">
        <v>3116</v>
      </c>
      <c r="C87" t="s">
        <v>4093</v>
      </c>
      <c r="D87" t="s">
        <v>3117</v>
      </c>
      <c r="E87" s="3" t="s">
        <v>14</v>
      </c>
      <c r="F87" s="3" t="s">
        <v>782</v>
      </c>
      <c r="G87" s="55" t="s">
        <v>782</v>
      </c>
      <c r="H87" s="55">
        <v>7</v>
      </c>
      <c r="I87" s="55" t="s">
        <v>4260</v>
      </c>
      <c r="J87" s="55" t="s">
        <v>4264</v>
      </c>
      <c r="K87" s="68" t="s">
        <v>4316</v>
      </c>
      <c r="M87"/>
    </row>
    <row r="88" spans="1:13">
      <c r="A88" t="s">
        <v>151</v>
      </c>
      <c r="B88" t="s">
        <v>152</v>
      </c>
      <c r="C88" t="s">
        <v>408</v>
      </c>
      <c r="D88" t="s">
        <v>154</v>
      </c>
      <c r="E88" s="3" t="s">
        <v>14</v>
      </c>
      <c r="F88" s="3" t="s">
        <v>782</v>
      </c>
      <c r="G88" s="55" t="s">
        <v>782</v>
      </c>
      <c r="H88" s="55">
        <v>7</v>
      </c>
      <c r="I88" s="55" t="s">
        <v>4275</v>
      </c>
      <c r="J88" s="55" t="s">
        <v>4261</v>
      </c>
      <c r="K88" s="55" t="s">
        <v>4266</v>
      </c>
      <c r="M88"/>
    </row>
    <row r="89" spans="1:13">
      <c r="A89" t="s">
        <v>4207</v>
      </c>
      <c r="B89" t="s">
        <v>3999</v>
      </c>
      <c r="C89" t="s">
        <v>4194</v>
      </c>
      <c r="D89" t="s">
        <v>4168</v>
      </c>
      <c r="F89" s="3" t="s">
        <v>782</v>
      </c>
      <c r="G89" s="55" t="s">
        <v>782</v>
      </c>
      <c r="H89" s="55">
        <v>17</v>
      </c>
      <c r="I89" s="55" t="s">
        <v>4279</v>
      </c>
      <c r="J89" s="55" t="s">
        <v>4264</v>
      </c>
      <c r="K89" s="55" t="s">
        <v>4309</v>
      </c>
      <c r="M89"/>
    </row>
    <row r="90" spans="1:13">
      <c r="A90" t="s">
        <v>162</v>
      </c>
      <c r="B90" t="s">
        <v>163</v>
      </c>
      <c r="C90" t="s">
        <v>3510</v>
      </c>
      <c r="D90" t="s">
        <v>165</v>
      </c>
      <c r="E90" s="3" t="s">
        <v>14</v>
      </c>
      <c r="F90" s="3" t="s">
        <v>782</v>
      </c>
      <c r="G90" s="55" t="s">
        <v>782</v>
      </c>
      <c r="H90" s="55">
        <v>12</v>
      </c>
      <c r="I90" s="55" t="s">
        <v>4295</v>
      </c>
      <c r="J90" s="55" t="s">
        <v>4264</v>
      </c>
      <c r="K90" s="55" t="s">
        <v>4296</v>
      </c>
      <c r="M90"/>
    </row>
    <row r="91" spans="1:13">
      <c r="A91" t="s">
        <v>3568</v>
      </c>
      <c r="B91" t="s">
        <v>3346</v>
      </c>
      <c r="C91" t="s">
        <v>2254</v>
      </c>
      <c r="D91" t="s">
        <v>3347</v>
      </c>
      <c r="E91" s="3" t="s">
        <v>14</v>
      </c>
      <c r="F91" s="3" t="s">
        <v>782</v>
      </c>
      <c r="G91" s="55" t="s">
        <v>782</v>
      </c>
      <c r="H91" s="55">
        <v>22</v>
      </c>
      <c r="I91" s="55" t="s">
        <v>4260</v>
      </c>
      <c r="J91" s="55" t="s">
        <v>4313</v>
      </c>
      <c r="K91" s="55" t="s">
        <v>4304</v>
      </c>
      <c r="M91"/>
    </row>
    <row r="92" spans="1:13" s="25" customFormat="1">
      <c r="A92" t="s">
        <v>166</v>
      </c>
      <c r="B92" t="s">
        <v>167</v>
      </c>
      <c r="C92" t="s">
        <v>99</v>
      </c>
      <c r="D92" t="s">
        <v>169</v>
      </c>
      <c r="E92" s="3" t="s">
        <v>14</v>
      </c>
      <c r="F92" s="3" t="s">
        <v>782</v>
      </c>
      <c r="G92" s="55" t="s">
        <v>782</v>
      </c>
      <c r="H92" s="55">
        <v>9</v>
      </c>
      <c r="I92" s="55" t="s">
        <v>4279</v>
      </c>
      <c r="J92" s="55" t="s">
        <v>4264</v>
      </c>
      <c r="K92" s="55" t="s">
        <v>4280</v>
      </c>
      <c r="L92"/>
      <c r="M92"/>
    </row>
    <row r="93" spans="1:13">
      <c r="A93" t="s">
        <v>4208</v>
      </c>
      <c r="B93" t="s">
        <v>3994</v>
      </c>
      <c r="C93" t="s">
        <v>3163</v>
      </c>
      <c r="D93" t="s">
        <v>4161</v>
      </c>
      <c r="F93" s="3" t="s">
        <v>782</v>
      </c>
      <c r="G93" s="55" t="s">
        <v>782</v>
      </c>
      <c r="H93" s="55">
        <v>12</v>
      </c>
      <c r="I93" s="55" t="s">
        <v>4279</v>
      </c>
      <c r="J93" s="55" t="s">
        <v>4264</v>
      </c>
      <c r="K93" s="55" t="s">
        <v>4299</v>
      </c>
      <c r="M93"/>
    </row>
    <row r="94" spans="1:13">
      <c r="A94" t="s">
        <v>915</v>
      </c>
      <c r="B94" t="s">
        <v>916</v>
      </c>
      <c r="C94" t="s">
        <v>4117</v>
      </c>
      <c r="D94" t="s">
        <v>917</v>
      </c>
      <c r="E94" s="3" t="s">
        <v>14</v>
      </c>
      <c r="F94" s="3" t="s">
        <v>782</v>
      </c>
      <c r="G94" s="55" t="s">
        <v>782</v>
      </c>
      <c r="H94" s="55">
        <v>16</v>
      </c>
      <c r="I94" s="55" t="s">
        <v>4263</v>
      </c>
      <c r="J94" s="55" t="s">
        <v>4288</v>
      </c>
      <c r="K94" s="55" t="s">
        <v>4294</v>
      </c>
      <c r="M94"/>
    </row>
    <row r="95" spans="1:13" s="25" customFormat="1">
      <c r="A95" t="s">
        <v>3569</v>
      </c>
      <c r="B95" t="s">
        <v>3393</v>
      </c>
      <c r="C95" t="s">
        <v>4039</v>
      </c>
      <c r="D95" t="s">
        <v>3394</v>
      </c>
      <c r="E95" s="3" t="s">
        <v>14</v>
      </c>
      <c r="F95" s="3" t="s">
        <v>782</v>
      </c>
      <c r="G95" s="55" t="s">
        <v>782</v>
      </c>
      <c r="H95" s="55">
        <v>21</v>
      </c>
      <c r="I95" s="55" t="s">
        <v>4329</v>
      </c>
      <c r="J95" s="55" t="s">
        <v>4330</v>
      </c>
      <c r="K95" s="55" t="s">
        <v>4331</v>
      </c>
      <c r="L95"/>
      <c r="M95"/>
    </row>
    <row r="96" spans="1:13" s="25" customFormat="1">
      <c r="A96" t="s">
        <v>468</v>
      </c>
      <c r="B96" t="s">
        <v>469</v>
      </c>
      <c r="C96" t="s">
        <v>99</v>
      </c>
      <c r="D96" t="s">
        <v>471</v>
      </c>
      <c r="E96" s="3" t="s">
        <v>14</v>
      </c>
      <c r="F96" s="3" t="s">
        <v>782</v>
      </c>
      <c r="G96" s="55" t="s">
        <v>782</v>
      </c>
      <c r="H96" s="55">
        <v>9</v>
      </c>
      <c r="I96" s="55" t="s">
        <v>4281</v>
      </c>
      <c r="J96" s="55" t="s">
        <v>4261</v>
      </c>
      <c r="K96" s="55" t="s">
        <v>4282</v>
      </c>
      <c r="L96"/>
      <c r="M96"/>
    </row>
    <row r="97" spans="1:13" s="25" customFormat="1">
      <c r="A97" t="s">
        <v>3635</v>
      </c>
      <c r="B97" t="s">
        <v>3329</v>
      </c>
      <c r="C97" t="s">
        <v>4067</v>
      </c>
      <c r="D97" t="s">
        <v>3330</v>
      </c>
      <c r="E97" s="3" t="s">
        <v>14</v>
      </c>
      <c r="F97" s="3" t="s">
        <v>782</v>
      </c>
      <c r="G97" s="55" t="s">
        <v>782</v>
      </c>
      <c r="H97" s="55">
        <v>10</v>
      </c>
      <c r="I97" s="55" t="s">
        <v>4301</v>
      </c>
      <c r="J97" s="55" t="s">
        <v>4268</v>
      </c>
      <c r="K97" s="55" t="s">
        <v>4271</v>
      </c>
      <c r="L97"/>
      <c r="M97"/>
    </row>
    <row r="98" spans="1:13" s="25" customFormat="1">
      <c r="A98" t="s">
        <v>187</v>
      </c>
      <c r="B98" t="s">
        <v>188</v>
      </c>
      <c r="C98" t="s">
        <v>4094</v>
      </c>
      <c r="D98" t="s">
        <v>189</v>
      </c>
      <c r="E98" s="3" t="s">
        <v>14</v>
      </c>
      <c r="F98" s="3" t="s">
        <v>782</v>
      </c>
      <c r="G98" s="55" t="s">
        <v>782</v>
      </c>
      <c r="H98" s="55">
        <v>22</v>
      </c>
      <c r="I98" s="55" t="s">
        <v>4275</v>
      </c>
      <c r="J98" s="55" t="s">
        <v>4268</v>
      </c>
      <c r="K98" s="55" t="s">
        <v>4269</v>
      </c>
      <c r="L98"/>
      <c r="M98"/>
    </row>
    <row r="99" spans="1:13" s="25" customFormat="1">
      <c r="A99" t="s">
        <v>4246</v>
      </c>
      <c r="B99" t="s">
        <v>3980</v>
      </c>
      <c r="C99" t="s">
        <v>4038</v>
      </c>
      <c r="D99" t="s">
        <v>4147</v>
      </c>
      <c r="E99" s="3"/>
      <c r="F99" s="3" t="s">
        <v>782</v>
      </c>
      <c r="G99" s="55" t="s">
        <v>782</v>
      </c>
      <c r="H99" s="55">
        <v>6</v>
      </c>
      <c r="I99" s="55" t="s">
        <v>4273</v>
      </c>
      <c r="J99" s="55" t="s">
        <v>4264</v>
      </c>
      <c r="K99" s="55" t="s">
        <v>4328</v>
      </c>
      <c r="L99"/>
      <c r="M99"/>
    </row>
    <row r="100" spans="1:13" s="25" customFormat="1">
      <c r="A100" t="s">
        <v>206</v>
      </c>
      <c r="B100" t="s">
        <v>207</v>
      </c>
      <c r="C100" t="s">
        <v>3312</v>
      </c>
      <c r="D100" t="s">
        <v>208</v>
      </c>
      <c r="E100" s="3" t="s">
        <v>14</v>
      </c>
      <c r="F100" s="3" t="s">
        <v>782</v>
      </c>
      <c r="G100" s="55" t="s">
        <v>782</v>
      </c>
      <c r="H100" s="55">
        <v>10</v>
      </c>
      <c r="I100" s="55" t="s">
        <v>4275</v>
      </c>
      <c r="J100" s="55" t="s">
        <v>4264</v>
      </c>
      <c r="K100" s="55" t="s">
        <v>4271</v>
      </c>
      <c r="L100"/>
      <c r="M100"/>
    </row>
    <row r="101" spans="1:13" s="25" customFormat="1">
      <c r="A101" t="s">
        <v>203</v>
      </c>
      <c r="B101" t="s">
        <v>204</v>
      </c>
      <c r="C101" t="s">
        <v>4048</v>
      </c>
      <c r="D101" t="s">
        <v>205</v>
      </c>
      <c r="E101" s="3" t="s">
        <v>14</v>
      </c>
      <c r="F101" s="3" t="s">
        <v>782</v>
      </c>
      <c r="G101" s="55">
        <v>61</v>
      </c>
      <c r="H101" s="55">
        <v>11</v>
      </c>
      <c r="I101" s="55" t="s">
        <v>4275</v>
      </c>
      <c r="J101" s="55" t="s">
        <v>4264</v>
      </c>
      <c r="K101" s="55" t="s">
        <v>4312</v>
      </c>
      <c r="L101"/>
      <c r="M101"/>
    </row>
    <row r="102" spans="1:13" s="25" customFormat="1">
      <c r="A102" t="s">
        <v>938</v>
      </c>
      <c r="B102" t="s">
        <v>939</v>
      </c>
      <c r="C102" t="s">
        <v>2286</v>
      </c>
      <c r="D102" t="s">
        <v>940</v>
      </c>
      <c r="E102" s="3" t="s">
        <v>14</v>
      </c>
      <c r="F102" s="3" t="s">
        <v>782</v>
      </c>
      <c r="G102" s="55" t="s">
        <v>782</v>
      </c>
      <c r="H102" s="55">
        <v>11</v>
      </c>
      <c r="I102" s="55" t="s">
        <v>4279</v>
      </c>
      <c r="J102" s="55" t="s">
        <v>4261</v>
      </c>
      <c r="K102" s="55" t="s">
        <v>4317</v>
      </c>
      <c r="L102"/>
      <c r="M102"/>
    </row>
    <row r="103" spans="1:13" s="25" customFormat="1">
      <c r="A103" t="s">
        <v>1692</v>
      </c>
      <c r="B103" t="s">
        <v>1693</v>
      </c>
      <c r="C103" t="s">
        <v>4025</v>
      </c>
      <c r="D103" t="s">
        <v>1694</v>
      </c>
      <c r="E103" s="3" t="s">
        <v>14</v>
      </c>
      <c r="F103" s="3" t="s">
        <v>782</v>
      </c>
      <c r="G103" s="55" t="s">
        <v>782</v>
      </c>
      <c r="H103" s="55">
        <v>10</v>
      </c>
      <c r="I103" s="55" t="s">
        <v>4297</v>
      </c>
      <c r="J103" s="55" t="s">
        <v>4288</v>
      </c>
      <c r="K103" s="55" t="s">
        <v>4291</v>
      </c>
      <c r="L103"/>
      <c r="M103"/>
    </row>
    <row r="104" spans="1:13" s="25" customFormat="1">
      <c r="A104" t="s">
        <v>216</v>
      </c>
      <c r="B104" t="s">
        <v>217</v>
      </c>
      <c r="C104" t="s">
        <v>3815</v>
      </c>
      <c r="D104" t="s">
        <v>218</v>
      </c>
      <c r="E104" s="3" t="s">
        <v>14</v>
      </c>
      <c r="F104" s="3" t="s">
        <v>14</v>
      </c>
      <c r="G104" s="55" t="s">
        <v>782</v>
      </c>
      <c r="H104" s="55">
        <v>22</v>
      </c>
      <c r="I104" s="55" t="s">
        <v>4305</v>
      </c>
      <c r="J104" s="55" t="s">
        <v>4268</v>
      </c>
      <c r="K104" s="55" t="s">
        <v>4304</v>
      </c>
      <c r="L104"/>
      <c r="M104"/>
    </row>
    <row r="105" spans="1:13" s="25" customFormat="1">
      <c r="A105" t="s">
        <v>2302</v>
      </c>
      <c r="B105" t="s">
        <v>2303</v>
      </c>
      <c r="C105" t="s">
        <v>4045</v>
      </c>
      <c r="D105" t="s">
        <v>2305</v>
      </c>
      <c r="E105" s="3" t="s">
        <v>14</v>
      </c>
      <c r="F105" s="3" t="s">
        <v>14</v>
      </c>
      <c r="G105" s="55" t="s">
        <v>782</v>
      </c>
      <c r="H105" s="55" t="s">
        <v>782</v>
      </c>
      <c r="I105" s="55" t="s">
        <v>782</v>
      </c>
      <c r="J105" s="55" t="s">
        <v>782</v>
      </c>
      <c r="K105" s="55" t="s">
        <v>782</v>
      </c>
      <c r="L105"/>
      <c r="M105"/>
    </row>
    <row r="106" spans="1:13" s="25" customFormat="1">
      <c r="A106" t="s">
        <v>472</v>
      </c>
      <c r="B106" t="s">
        <v>473</v>
      </c>
      <c r="C106" t="s">
        <v>4116</v>
      </c>
      <c r="D106" t="s">
        <v>475</v>
      </c>
      <c r="E106" s="3" t="s">
        <v>14</v>
      </c>
      <c r="F106" s="3" t="s">
        <v>782</v>
      </c>
      <c r="G106" s="55">
        <v>49</v>
      </c>
      <c r="H106" s="55">
        <v>14</v>
      </c>
      <c r="I106" s="55" t="s">
        <v>4293</v>
      </c>
      <c r="J106" s="55" t="s">
        <v>4268</v>
      </c>
      <c r="K106" s="55" t="s">
        <v>4265</v>
      </c>
      <c r="L106"/>
      <c r="M106"/>
    </row>
    <row r="107" spans="1:13" s="25" customFormat="1">
      <c r="A107" t="s">
        <v>4233</v>
      </c>
      <c r="B107" t="s">
        <v>4024</v>
      </c>
      <c r="C107" t="s">
        <v>4129</v>
      </c>
      <c r="D107" t="s">
        <v>4193</v>
      </c>
      <c r="E107" s="3"/>
      <c r="F107" s="3" t="s">
        <v>782</v>
      </c>
      <c r="G107" s="55">
        <v>31</v>
      </c>
      <c r="H107" s="55">
        <v>19</v>
      </c>
      <c r="I107" s="55" t="s">
        <v>4260</v>
      </c>
      <c r="J107" s="55" t="s">
        <v>4313</v>
      </c>
      <c r="K107" s="55" t="s">
        <v>4269</v>
      </c>
      <c r="L107"/>
      <c r="M107"/>
    </row>
    <row r="108" spans="1:13" s="25" customFormat="1">
      <c r="A108" t="s">
        <v>476</v>
      </c>
      <c r="B108" t="s">
        <v>477</v>
      </c>
      <c r="C108" t="s">
        <v>4055</v>
      </c>
      <c r="D108" t="s">
        <v>479</v>
      </c>
      <c r="E108" s="3" t="s">
        <v>14</v>
      </c>
      <c r="F108" s="3" t="s">
        <v>782</v>
      </c>
      <c r="G108" s="55" t="s">
        <v>782</v>
      </c>
      <c r="H108" s="55">
        <v>12</v>
      </c>
      <c r="I108" s="55" t="s">
        <v>4267</v>
      </c>
      <c r="J108" s="55" t="s">
        <v>4268</v>
      </c>
      <c r="K108" s="68" t="s">
        <v>4321</v>
      </c>
      <c r="L108"/>
      <c r="M108"/>
    </row>
    <row r="109" spans="1:13" s="25" customFormat="1">
      <c r="A109" t="s">
        <v>229</v>
      </c>
      <c r="B109" t="s">
        <v>230</v>
      </c>
      <c r="C109" t="s">
        <v>4107</v>
      </c>
      <c r="D109" t="s">
        <v>231</v>
      </c>
      <c r="E109" s="3" t="s">
        <v>14</v>
      </c>
      <c r="F109" s="3" t="s">
        <v>782</v>
      </c>
      <c r="G109" s="55">
        <v>41</v>
      </c>
      <c r="H109" s="55">
        <v>23</v>
      </c>
      <c r="I109" s="55" t="s">
        <v>4295</v>
      </c>
      <c r="J109" s="55" t="s">
        <v>4268</v>
      </c>
      <c r="K109" s="55" t="s">
        <v>4266</v>
      </c>
      <c r="L109"/>
      <c r="M109"/>
    </row>
    <row r="110" spans="1:13" s="25" customFormat="1">
      <c r="A110" t="s">
        <v>3631</v>
      </c>
      <c r="B110" t="s">
        <v>3049</v>
      </c>
      <c r="C110" t="s">
        <v>4046</v>
      </c>
      <c r="D110" t="s">
        <v>3050</v>
      </c>
      <c r="E110" s="3" t="s">
        <v>14</v>
      </c>
      <c r="F110" s="3" t="s">
        <v>782</v>
      </c>
      <c r="G110" s="55" t="s">
        <v>782</v>
      </c>
      <c r="H110" s="55">
        <v>18</v>
      </c>
      <c r="I110" s="55" t="s">
        <v>4297</v>
      </c>
      <c r="J110" s="55" t="s">
        <v>4268</v>
      </c>
      <c r="K110" s="55" t="s">
        <v>4265</v>
      </c>
      <c r="L110"/>
      <c r="M110"/>
    </row>
    <row r="111" spans="1:13" s="25" customFormat="1">
      <c r="A111" t="s">
        <v>2824</v>
      </c>
      <c r="B111" t="s">
        <v>2825</v>
      </c>
      <c r="C111" t="s">
        <v>3107</v>
      </c>
      <c r="D111" t="s">
        <v>4165</v>
      </c>
      <c r="E111" s="3" t="s">
        <v>14</v>
      </c>
      <c r="F111" s="3" t="s">
        <v>782</v>
      </c>
      <c r="G111" s="55" t="s">
        <v>782</v>
      </c>
      <c r="H111" s="55">
        <v>6</v>
      </c>
      <c r="I111" s="55" t="s">
        <v>4275</v>
      </c>
      <c r="J111" s="55" t="s">
        <v>4261</v>
      </c>
      <c r="K111" s="55" t="s">
        <v>4265</v>
      </c>
      <c r="L111"/>
      <c r="M111"/>
    </row>
    <row r="112" spans="1:13" s="25" customFormat="1">
      <c r="A112" t="s">
        <v>4204</v>
      </c>
      <c r="B112" t="s">
        <v>3974</v>
      </c>
      <c r="C112" t="s">
        <v>302</v>
      </c>
      <c r="D112" t="s">
        <v>4141</v>
      </c>
      <c r="E112" s="3"/>
      <c r="F112" s="3" t="s">
        <v>782</v>
      </c>
      <c r="G112" s="55" t="s">
        <v>782</v>
      </c>
      <c r="H112" s="55">
        <v>9</v>
      </c>
      <c r="I112" s="55" t="s">
        <v>4260</v>
      </c>
      <c r="J112" s="55" t="s">
        <v>4264</v>
      </c>
      <c r="K112" s="55" t="s">
        <v>4266</v>
      </c>
      <c r="L112"/>
      <c r="M112"/>
    </row>
    <row r="113" spans="1:13" s="25" customFormat="1">
      <c r="A113" t="s">
        <v>255</v>
      </c>
      <c r="B113" t="s">
        <v>256</v>
      </c>
      <c r="C113" t="s">
        <v>57</v>
      </c>
      <c r="D113" t="s">
        <v>258</v>
      </c>
      <c r="E113" s="3" t="s">
        <v>14</v>
      </c>
      <c r="F113" s="3" t="s">
        <v>782</v>
      </c>
      <c r="G113" s="55" t="s">
        <v>782</v>
      </c>
      <c r="H113" s="55">
        <v>19</v>
      </c>
      <c r="I113" s="55" t="s">
        <v>4275</v>
      </c>
      <c r="J113" s="55" t="s">
        <v>4268</v>
      </c>
      <c r="K113" s="68" t="s">
        <v>4276</v>
      </c>
      <c r="L113"/>
      <c r="M113"/>
    </row>
    <row r="114" spans="1:13" s="25" customFormat="1">
      <c r="A114" t="s">
        <v>3600</v>
      </c>
      <c r="B114" t="s">
        <v>3472</v>
      </c>
      <c r="C114" t="s">
        <v>4126</v>
      </c>
      <c r="D114" t="s">
        <v>3474</v>
      </c>
      <c r="E114" s="3" t="s">
        <v>14</v>
      </c>
      <c r="F114" s="3" t="s">
        <v>782</v>
      </c>
      <c r="G114" s="55" t="s">
        <v>782</v>
      </c>
      <c r="H114" s="55">
        <v>13</v>
      </c>
      <c r="I114" s="55" t="s">
        <v>4260</v>
      </c>
      <c r="J114" s="55" t="s">
        <v>4268</v>
      </c>
      <c r="K114" s="55" t="s">
        <v>4336</v>
      </c>
      <c r="L114"/>
      <c r="M114"/>
    </row>
    <row r="115" spans="1:13" s="25" customFormat="1">
      <c r="A115" t="s">
        <v>1003</v>
      </c>
      <c r="B115" t="s">
        <v>1004</v>
      </c>
      <c r="C115" t="s">
        <v>4087</v>
      </c>
      <c r="D115" t="s">
        <v>1005</v>
      </c>
      <c r="E115" s="3" t="s">
        <v>14</v>
      </c>
      <c r="F115" s="3" t="s">
        <v>782</v>
      </c>
      <c r="G115" s="55" t="s">
        <v>782</v>
      </c>
      <c r="H115" s="55">
        <v>12</v>
      </c>
      <c r="I115" s="55" t="s">
        <v>4267</v>
      </c>
      <c r="J115" s="55" t="s">
        <v>4268</v>
      </c>
      <c r="K115" s="55" t="s">
        <v>4306</v>
      </c>
      <c r="L115"/>
      <c r="M115"/>
    </row>
    <row r="116" spans="1:13" s="25" customFormat="1">
      <c r="A116" t="s">
        <v>506</v>
      </c>
      <c r="B116" t="s">
        <v>507</v>
      </c>
      <c r="C116" t="s">
        <v>4029</v>
      </c>
      <c r="D116" t="s">
        <v>508</v>
      </c>
      <c r="E116" s="3" t="s">
        <v>14</v>
      </c>
      <c r="F116" s="3" t="s">
        <v>782</v>
      </c>
      <c r="G116" s="55" t="s">
        <v>782</v>
      </c>
      <c r="H116" s="55">
        <v>17</v>
      </c>
      <c r="I116" s="55" t="s">
        <v>4326</v>
      </c>
      <c r="J116" s="55" t="s">
        <v>4268</v>
      </c>
      <c r="K116" s="55" t="s">
        <v>4304</v>
      </c>
      <c r="L116"/>
      <c r="M116"/>
    </row>
    <row r="117" spans="1:13" s="25" customFormat="1">
      <c r="A117" t="s">
        <v>266</v>
      </c>
      <c r="B117" t="s">
        <v>267</v>
      </c>
      <c r="C117" t="s">
        <v>4084</v>
      </c>
      <c r="D117" t="s">
        <v>268</v>
      </c>
      <c r="E117" s="3" t="s">
        <v>14</v>
      </c>
      <c r="F117" s="3" t="s">
        <v>782</v>
      </c>
      <c r="G117" s="55" t="s">
        <v>782</v>
      </c>
      <c r="H117" s="55">
        <v>12</v>
      </c>
      <c r="I117" s="55" t="s">
        <v>4267</v>
      </c>
      <c r="J117" s="55" t="s">
        <v>4264</v>
      </c>
      <c r="K117" s="55" t="s">
        <v>4266</v>
      </c>
      <c r="L117"/>
      <c r="M117"/>
    </row>
    <row r="118" spans="1:13" s="25" customFormat="1">
      <c r="A118" t="s">
        <v>4230</v>
      </c>
      <c r="B118" t="s">
        <v>3967</v>
      </c>
      <c r="C118" t="s">
        <v>341</v>
      </c>
      <c r="D118" t="s">
        <v>4132</v>
      </c>
      <c r="E118" s="3"/>
      <c r="F118" s="3" t="s">
        <v>782</v>
      </c>
      <c r="G118" s="55">
        <v>36</v>
      </c>
      <c r="H118" s="55">
        <v>11</v>
      </c>
      <c r="I118" s="55" t="s">
        <v>4272</v>
      </c>
      <c r="J118" s="55" t="s">
        <v>4261</v>
      </c>
      <c r="K118" s="55" t="s">
        <v>4285</v>
      </c>
      <c r="L118"/>
      <c r="M118"/>
    </row>
    <row r="119" spans="1:13" s="25" customFormat="1">
      <c r="A119" t="s">
        <v>1021</v>
      </c>
      <c r="B119" t="s">
        <v>1022</v>
      </c>
      <c r="C119" t="s">
        <v>511</v>
      </c>
      <c r="D119" t="s">
        <v>1024</v>
      </c>
      <c r="E119" s="3" t="s">
        <v>14</v>
      </c>
      <c r="F119" s="3" t="s">
        <v>782</v>
      </c>
      <c r="G119" s="55" t="s">
        <v>782</v>
      </c>
      <c r="H119" s="55">
        <v>22</v>
      </c>
      <c r="I119" s="55" t="s">
        <v>4275</v>
      </c>
      <c r="J119" s="55" t="s">
        <v>4268</v>
      </c>
      <c r="K119" s="68" t="s">
        <v>4276</v>
      </c>
      <c r="L119"/>
      <c r="M119"/>
    </row>
    <row r="120" spans="1:13" s="25" customFormat="1">
      <c r="A120" t="s">
        <v>4216</v>
      </c>
      <c r="B120" t="s">
        <v>4000</v>
      </c>
      <c r="C120" t="s">
        <v>4071</v>
      </c>
      <c r="D120" t="s">
        <v>4169</v>
      </c>
      <c r="E120" s="3"/>
      <c r="F120" s="3" t="s">
        <v>782</v>
      </c>
      <c r="G120" s="55" t="s">
        <v>782</v>
      </c>
      <c r="H120" s="55">
        <v>17</v>
      </c>
      <c r="I120" s="55" t="s">
        <v>4273</v>
      </c>
      <c r="J120" s="55" t="s">
        <v>4261</v>
      </c>
      <c r="K120" s="68" t="s">
        <v>4316</v>
      </c>
      <c r="L120"/>
      <c r="M120"/>
    </row>
    <row r="121" spans="1:13" s="25" customFormat="1">
      <c r="A121" t="s">
        <v>2602</v>
      </c>
      <c r="B121" t="s">
        <v>2603</v>
      </c>
      <c r="C121" t="s">
        <v>302</v>
      </c>
      <c r="D121" t="s">
        <v>2604</v>
      </c>
      <c r="E121" s="3" t="s">
        <v>14</v>
      </c>
      <c r="F121" s="3" t="s">
        <v>782</v>
      </c>
      <c r="G121" s="55" t="s">
        <v>782</v>
      </c>
      <c r="H121" s="55">
        <v>12</v>
      </c>
      <c r="I121" s="55" t="s">
        <v>4267</v>
      </c>
      <c r="J121" s="55" t="s">
        <v>4268</v>
      </c>
      <c r="K121" s="55" t="s">
        <v>4269</v>
      </c>
      <c r="L121"/>
      <c r="M121"/>
    </row>
    <row r="122" spans="1:13" s="25" customFormat="1">
      <c r="A122" t="s">
        <v>758</v>
      </c>
      <c r="B122" t="s">
        <v>759</v>
      </c>
      <c r="C122" t="s">
        <v>341</v>
      </c>
      <c r="D122" t="s">
        <v>761</v>
      </c>
      <c r="E122" s="3" t="s">
        <v>14</v>
      </c>
      <c r="F122" s="3" t="s">
        <v>782</v>
      </c>
      <c r="G122" s="55" t="s">
        <v>782</v>
      </c>
      <c r="H122" s="55">
        <v>21</v>
      </c>
      <c r="I122" s="55" t="s">
        <v>4275</v>
      </c>
      <c r="J122" s="55" t="s">
        <v>4268</v>
      </c>
      <c r="K122" s="68" t="s">
        <v>4286</v>
      </c>
      <c r="L122"/>
      <c r="M122"/>
    </row>
    <row r="123" spans="1:13" s="25" customFormat="1">
      <c r="A123" t="s">
        <v>4212</v>
      </c>
      <c r="B123" t="s">
        <v>4019</v>
      </c>
      <c r="C123" t="s">
        <v>4112</v>
      </c>
      <c r="D123" t="s">
        <v>4187</v>
      </c>
      <c r="E123" s="3"/>
      <c r="F123" s="3" t="s">
        <v>782</v>
      </c>
      <c r="G123" s="55" t="s">
        <v>782</v>
      </c>
      <c r="H123" s="55">
        <v>15</v>
      </c>
      <c r="I123" s="55" t="s">
        <v>4267</v>
      </c>
      <c r="J123" s="55" t="s">
        <v>4264</v>
      </c>
      <c r="K123" s="55" t="s">
        <v>4304</v>
      </c>
      <c r="L123"/>
      <c r="M123"/>
    </row>
    <row r="124" spans="1:13" s="25" customFormat="1">
      <c r="A124" t="s">
        <v>3579</v>
      </c>
      <c r="B124" t="s">
        <v>3088</v>
      </c>
      <c r="C124" t="s">
        <v>3441</v>
      </c>
      <c r="D124" t="s">
        <v>3089</v>
      </c>
      <c r="E124" s="3" t="s">
        <v>14</v>
      </c>
      <c r="F124" s="3" t="s">
        <v>782</v>
      </c>
      <c r="G124" s="55" t="s">
        <v>782</v>
      </c>
      <c r="H124" s="55">
        <v>20</v>
      </c>
      <c r="I124" s="55" t="s">
        <v>4263</v>
      </c>
      <c r="J124" s="55" t="s">
        <v>4288</v>
      </c>
      <c r="K124" s="55" t="s">
        <v>4276</v>
      </c>
      <c r="L124"/>
      <c r="M124"/>
    </row>
    <row r="125" spans="1:13" s="25" customFormat="1">
      <c r="A125" t="s">
        <v>4244</v>
      </c>
      <c r="B125" t="s">
        <v>3969</v>
      </c>
      <c r="C125" t="s">
        <v>4026</v>
      </c>
      <c r="D125" t="s">
        <v>4134</v>
      </c>
      <c r="E125" s="3"/>
      <c r="F125" s="3" t="s">
        <v>782</v>
      </c>
      <c r="G125" s="55" t="s">
        <v>782</v>
      </c>
      <c r="H125" s="55">
        <v>7</v>
      </c>
      <c r="I125" s="55" t="s">
        <v>4279</v>
      </c>
      <c r="J125" s="55" t="s">
        <v>4264</v>
      </c>
      <c r="K125" s="55" t="s">
        <v>4303</v>
      </c>
      <c r="L125"/>
      <c r="M125"/>
    </row>
    <row r="126" spans="1:13" s="25" customFormat="1">
      <c r="A126" t="s">
        <v>3927</v>
      </c>
      <c r="B126" t="s">
        <v>3775</v>
      </c>
      <c r="C126" t="s">
        <v>3120</v>
      </c>
      <c r="D126" t="s">
        <v>3878</v>
      </c>
      <c r="E126" s="3" t="s">
        <v>14</v>
      </c>
      <c r="F126" s="3" t="s">
        <v>782</v>
      </c>
      <c r="G126" s="55" t="s">
        <v>782</v>
      </c>
      <c r="H126" s="55">
        <v>22</v>
      </c>
      <c r="I126" s="55" t="s">
        <v>4293</v>
      </c>
      <c r="J126" s="55" t="s">
        <v>4288</v>
      </c>
      <c r="K126" s="68" t="s">
        <v>4325</v>
      </c>
      <c r="L126"/>
      <c r="M126"/>
    </row>
    <row r="127" spans="1:13" s="25" customFormat="1">
      <c r="A127" t="s">
        <v>279</v>
      </c>
      <c r="B127" t="s">
        <v>280</v>
      </c>
      <c r="C127" t="s">
        <v>4097</v>
      </c>
      <c r="D127" t="s">
        <v>281</v>
      </c>
      <c r="E127" s="3" t="s">
        <v>14</v>
      </c>
      <c r="F127" s="3" t="s">
        <v>782</v>
      </c>
      <c r="G127" s="55" t="s">
        <v>782</v>
      </c>
      <c r="H127" s="55">
        <v>14</v>
      </c>
      <c r="I127" s="55" t="s">
        <v>4275</v>
      </c>
      <c r="J127" s="55" t="s">
        <v>4268</v>
      </c>
      <c r="K127" s="55" t="s">
        <v>4294</v>
      </c>
      <c r="L127"/>
      <c r="M127"/>
    </row>
    <row r="128" spans="1:13" s="25" customFormat="1">
      <c r="A128" t="s">
        <v>3735</v>
      </c>
      <c r="B128" t="s">
        <v>2994</v>
      </c>
      <c r="C128" t="s">
        <v>4050</v>
      </c>
      <c r="D128" t="s">
        <v>3082</v>
      </c>
      <c r="E128" s="3" t="s">
        <v>14</v>
      </c>
      <c r="F128" s="3" t="s">
        <v>782</v>
      </c>
      <c r="G128" s="55">
        <v>115</v>
      </c>
      <c r="H128" s="55">
        <v>6</v>
      </c>
      <c r="I128" s="55" t="s">
        <v>4273</v>
      </c>
      <c r="J128" s="55" t="s">
        <v>4268</v>
      </c>
      <c r="K128" s="55" t="s">
        <v>4265</v>
      </c>
      <c r="L128"/>
      <c r="M128"/>
    </row>
    <row r="129" spans="1:13" s="25" customFormat="1">
      <c r="A129" t="s">
        <v>2537</v>
      </c>
      <c r="B129" t="s">
        <v>2538</v>
      </c>
      <c r="C129" t="s">
        <v>4124</v>
      </c>
      <c r="D129" t="s">
        <v>2540</v>
      </c>
      <c r="E129" s="3"/>
      <c r="F129" s="3" t="s">
        <v>782</v>
      </c>
      <c r="G129" s="55" t="s">
        <v>782</v>
      </c>
      <c r="H129" s="55">
        <v>13</v>
      </c>
      <c r="I129" s="55" t="s">
        <v>4293</v>
      </c>
      <c r="J129" s="55" t="s">
        <v>4268</v>
      </c>
      <c r="K129" s="55" t="s">
        <v>4337</v>
      </c>
      <c r="L129"/>
      <c r="M129"/>
    </row>
    <row r="130" spans="1:13" s="25" customFormat="1">
      <c r="A130" t="s">
        <v>4234</v>
      </c>
      <c r="B130" t="s">
        <v>4023</v>
      </c>
      <c r="C130" t="s">
        <v>4128</v>
      </c>
      <c r="D130" t="s">
        <v>4192</v>
      </c>
      <c r="E130" s="3"/>
      <c r="F130" s="3" t="s">
        <v>782</v>
      </c>
      <c r="G130" s="55" t="s">
        <v>782</v>
      </c>
      <c r="H130" s="55">
        <v>13</v>
      </c>
      <c r="I130" s="55" t="s">
        <v>4260</v>
      </c>
      <c r="J130" s="55" t="s">
        <v>4264</v>
      </c>
      <c r="K130" s="55" t="s">
        <v>4294</v>
      </c>
      <c r="L130"/>
      <c r="M130"/>
    </row>
    <row r="131" spans="1:13" s="25" customFormat="1">
      <c r="A131" t="s">
        <v>1066</v>
      </c>
      <c r="B131" t="s">
        <v>1067</v>
      </c>
      <c r="C131" t="s">
        <v>4047</v>
      </c>
      <c r="D131" t="s">
        <v>1068</v>
      </c>
      <c r="E131" s="3" t="s">
        <v>14</v>
      </c>
      <c r="F131" s="3" t="s">
        <v>782</v>
      </c>
      <c r="G131" s="55" t="s">
        <v>782</v>
      </c>
      <c r="H131" s="55">
        <v>6</v>
      </c>
      <c r="I131" s="55" t="s">
        <v>4289</v>
      </c>
      <c r="J131" s="55" t="s">
        <v>4323</v>
      </c>
      <c r="K131" s="55" t="s">
        <v>4324</v>
      </c>
      <c r="L131"/>
      <c r="M131"/>
    </row>
    <row r="132" spans="1:13" s="25" customFormat="1">
      <c r="A132" t="s">
        <v>2044</v>
      </c>
      <c r="B132" t="s">
        <v>2045</v>
      </c>
      <c r="C132" t="s">
        <v>4195</v>
      </c>
      <c r="D132" t="s">
        <v>2046</v>
      </c>
      <c r="E132" s="3" t="s">
        <v>14</v>
      </c>
      <c r="F132" s="3" t="s">
        <v>782</v>
      </c>
      <c r="G132" s="55" t="s">
        <v>782</v>
      </c>
      <c r="H132" s="55">
        <v>6</v>
      </c>
      <c r="I132" s="55" t="s">
        <v>4260</v>
      </c>
      <c r="J132" s="55" t="s">
        <v>4261</v>
      </c>
      <c r="K132" s="55" t="s">
        <v>4265</v>
      </c>
      <c r="L132"/>
      <c r="M132"/>
    </row>
    <row r="133" spans="1:13" s="25" customFormat="1">
      <c r="A133" t="s">
        <v>3582</v>
      </c>
      <c r="B133" t="s">
        <v>3303</v>
      </c>
      <c r="C133" t="s">
        <v>4035</v>
      </c>
      <c r="D133" t="s">
        <v>3305</v>
      </c>
      <c r="E133" s="3" t="s">
        <v>14</v>
      </c>
      <c r="F133" s="3" t="s">
        <v>782</v>
      </c>
      <c r="G133" s="55" t="s">
        <v>782</v>
      </c>
      <c r="H133" s="55">
        <v>12</v>
      </c>
      <c r="I133" s="55" t="s">
        <v>4307</v>
      </c>
      <c r="J133" s="55" t="s">
        <v>4268</v>
      </c>
      <c r="K133" s="55" t="s">
        <v>4265</v>
      </c>
      <c r="L133"/>
      <c r="M133"/>
    </row>
    <row r="134" spans="1:13" s="25" customFormat="1">
      <c r="A134" t="s">
        <v>304</v>
      </c>
      <c r="B134" t="s">
        <v>305</v>
      </c>
      <c r="C134" t="s">
        <v>4082</v>
      </c>
      <c r="D134" t="s">
        <v>307</v>
      </c>
      <c r="E134" s="3" t="s">
        <v>14</v>
      </c>
      <c r="F134" s="3" t="s">
        <v>782</v>
      </c>
      <c r="G134" s="55" t="s">
        <v>782</v>
      </c>
      <c r="H134" s="55" t="s">
        <v>782</v>
      </c>
      <c r="I134" s="55" t="s">
        <v>782</v>
      </c>
      <c r="J134" s="55" t="s">
        <v>782</v>
      </c>
      <c r="K134" s="55" t="s">
        <v>782</v>
      </c>
      <c r="L134"/>
      <c r="M134"/>
    </row>
    <row r="135" spans="1:13" s="25" customFormat="1">
      <c r="A135" t="s">
        <v>4219</v>
      </c>
      <c r="B135" t="s">
        <v>3971</v>
      </c>
      <c r="C135" t="s">
        <v>302</v>
      </c>
      <c r="D135" t="s">
        <v>4138</v>
      </c>
      <c r="E135" s="3"/>
      <c r="F135" s="3" t="s">
        <v>782</v>
      </c>
      <c r="G135" s="55" t="s">
        <v>782</v>
      </c>
      <c r="H135" s="55">
        <v>12</v>
      </c>
      <c r="I135" s="55" t="s">
        <v>4270</v>
      </c>
      <c r="J135" s="55" t="s">
        <v>4264</v>
      </c>
      <c r="K135" s="55" t="s">
        <v>4271</v>
      </c>
      <c r="L135"/>
      <c r="M135"/>
    </row>
    <row r="136" spans="1:13" s="25" customFormat="1">
      <c r="A136" t="s">
        <v>4211</v>
      </c>
      <c r="B136" t="s">
        <v>4006</v>
      </c>
      <c r="C136" t="s">
        <v>4081</v>
      </c>
      <c r="D136" t="s">
        <v>4175</v>
      </c>
      <c r="E136" s="3"/>
      <c r="F136" s="3" t="s">
        <v>782</v>
      </c>
      <c r="G136" s="55" t="s">
        <v>782</v>
      </c>
      <c r="H136" s="55">
        <v>22</v>
      </c>
      <c r="I136" s="55" t="s">
        <v>4273</v>
      </c>
      <c r="J136" s="55" t="s">
        <v>4318</v>
      </c>
      <c r="K136" s="68" t="s">
        <v>4333</v>
      </c>
      <c r="L136"/>
      <c r="M136"/>
    </row>
    <row r="137" spans="1:13" s="25" customFormat="1">
      <c r="A137" t="s">
        <v>2612</v>
      </c>
      <c r="B137" t="s">
        <v>2613</v>
      </c>
      <c r="C137" t="s">
        <v>4109</v>
      </c>
      <c r="D137" t="s">
        <v>2615</v>
      </c>
      <c r="E137" s="3" t="s">
        <v>14</v>
      </c>
      <c r="F137" s="3" t="s">
        <v>782</v>
      </c>
      <c r="G137" s="55" t="s">
        <v>782</v>
      </c>
      <c r="H137" s="55">
        <v>14</v>
      </c>
      <c r="I137" s="55" t="s">
        <v>4307</v>
      </c>
      <c r="J137" s="55" t="s">
        <v>4264</v>
      </c>
      <c r="K137" s="68" t="s">
        <v>4332</v>
      </c>
      <c r="L137"/>
      <c r="M137"/>
    </row>
    <row r="138" spans="1:13" s="25" customFormat="1">
      <c r="A138" t="s">
        <v>2392</v>
      </c>
      <c r="B138" t="s">
        <v>2393</v>
      </c>
      <c r="C138" t="s">
        <v>4120</v>
      </c>
      <c r="D138" t="s">
        <v>2395</v>
      </c>
      <c r="E138" s="3" t="s">
        <v>14</v>
      </c>
      <c r="F138" s="3" t="s">
        <v>782</v>
      </c>
      <c r="G138" s="55" t="s">
        <v>782</v>
      </c>
      <c r="H138" s="55">
        <v>7</v>
      </c>
      <c r="I138" s="55" t="s">
        <v>4289</v>
      </c>
      <c r="J138" s="55" t="s">
        <v>4290</v>
      </c>
      <c r="K138" s="55" t="s">
        <v>4278</v>
      </c>
      <c r="L138"/>
      <c r="M138"/>
    </row>
    <row r="139" spans="1:13" s="25" customFormat="1">
      <c r="A139" t="s">
        <v>3760</v>
      </c>
      <c r="B139" t="s">
        <v>3489</v>
      </c>
      <c r="C139" t="s">
        <v>4123</v>
      </c>
      <c r="D139" t="s">
        <v>3490</v>
      </c>
      <c r="E139" s="3" t="s">
        <v>14</v>
      </c>
      <c r="F139" s="3" t="s">
        <v>782</v>
      </c>
      <c r="G139" s="55">
        <v>84</v>
      </c>
      <c r="H139" s="55">
        <v>29</v>
      </c>
      <c r="I139" s="55" t="s">
        <v>4279</v>
      </c>
      <c r="J139" s="55" t="s">
        <v>4268</v>
      </c>
      <c r="K139" s="55" t="s">
        <v>4287</v>
      </c>
      <c r="L139"/>
      <c r="M139"/>
    </row>
    <row r="140" spans="1:13" s="25" customFormat="1">
      <c r="A140" t="s">
        <v>2890</v>
      </c>
      <c r="B140" t="s">
        <v>2891</v>
      </c>
      <c r="C140" t="s">
        <v>302</v>
      </c>
      <c r="D140" t="s">
        <v>4135</v>
      </c>
      <c r="E140" s="3" t="s">
        <v>14</v>
      </c>
      <c r="F140" s="3" t="s">
        <v>782</v>
      </c>
      <c r="G140" s="55" t="s">
        <v>782</v>
      </c>
      <c r="H140" s="55">
        <v>12</v>
      </c>
      <c r="I140" s="55" t="s">
        <v>4272</v>
      </c>
      <c r="J140" s="55" t="s">
        <v>4261</v>
      </c>
      <c r="K140" s="55" t="s">
        <v>4271</v>
      </c>
      <c r="L140"/>
      <c r="M140"/>
    </row>
    <row r="141" spans="1:13" s="25" customFormat="1">
      <c r="A141" t="s">
        <v>2255</v>
      </c>
      <c r="B141" t="s">
        <v>2256</v>
      </c>
      <c r="C141" t="s">
        <v>850</v>
      </c>
      <c r="D141" t="s">
        <v>2258</v>
      </c>
      <c r="E141" s="3" t="s">
        <v>14</v>
      </c>
      <c r="F141" s="3" t="s">
        <v>782</v>
      </c>
      <c r="G141" s="55" t="s">
        <v>782</v>
      </c>
      <c r="H141" s="55">
        <v>12</v>
      </c>
      <c r="I141" s="55" t="s">
        <v>4260</v>
      </c>
      <c r="J141" s="55" t="s">
        <v>4268</v>
      </c>
      <c r="K141" s="55" t="s">
        <v>4274</v>
      </c>
      <c r="L141"/>
      <c r="M141"/>
    </row>
    <row r="142" spans="1:13" s="25" customFormat="1">
      <c r="A142" t="s">
        <v>1106</v>
      </c>
      <c r="B142" t="s">
        <v>1107</v>
      </c>
      <c r="C142" t="s">
        <v>4118</v>
      </c>
      <c r="D142" t="s">
        <v>1108</v>
      </c>
      <c r="E142" s="3" t="s">
        <v>14</v>
      </c>
      <c r="F142" s="3" t="s">
        <v>782</v>
      </c>
      <c r="G142" s="55" t="s">
        <v>782</v>
      </c>
      <c r="H142" s="55">
        <v>10</v>
      </c>
      <c r="I142" s="55" t="s">
        <v>4263</v>
      </c>
      <c r="J142" s="55" t="s">
        <v>4264</v>
      </c>
      <c r="K142" s="55" t="s">
        <v>4291</v>
      </c>
      <c r="L142"/>
      <c r="M142"/>
    </row>
    <row r="143" spans="1:13" s="25" customFormat="1">
      <c r="A143" t="s">
        <v>552</v>
      </c>
      <c r="B143" t="s">
        <v>553</v>
      </c>
      <c r="C143" t="s">
        <v>4064</v>
      </c>
      <c r="D143" t="s">
        <v>554</v>
      </c>
      <c r="E143" s="3" t="s">
        <v>14</v>
      </c>
      <c r="F143" s="3" t="s">
        <v>782</v>
      </c>
      <c r="G143" s="55" t="s">
        <v>782</v>
      </c>
      <c r="H143" s="55">
        <v>7</v>
      </c>
      <c r="I143" s="55" t="s">
        <v>4279</v>
      </c>
      <c r="J143" s="55" t="s">
        <v>4264</v>
      </c>
      <c r="K143" s="68" t="s">
        <v>4314</v>
      </c>
      <c r="L143"/>
      <c r="M143"/>
    </row>
    <row r="144" spans="1:13" s="25" customFormat="1">
      <c r="A144" t="s">
        <v>1121</v>
      </c>
      <c r="B144" t="s">
        <v>1122</v>
      </c>
      <c r="C144" t="s">
        <v>4056</v>
      </c>
      <c r="D144" t="s">
        <v>1123</v>
      </c>
      <c r="E144" s="3" t="s">
        <v>14</v>
      </c>
      <c r="F144" s="3" t="s">
        <v>782</v>
      </c>
      <c r="G144" s="55" t="s">
        <v>782</v>
      </c>
      <c r="H144" s="55">
        <v>11</v>
      </c>
      <c r="I144" s="55" t="s">
        <v>4310</v>
      </c>
      <c r="J144" s="55" t="s">
        <v>4264</v>
      </c>
      <c r="K144" s="55" t="s">
        <v>4320</v>
      </c>
      <c r="L144"/>
      <c r="M144"/>
    </row>
    <row r="145" spans="1:13" s="25" customFormat="1">
      <c r="A145" t="s">
        <v>4231</v>
      </c>
      <c r="B145" t="s">
        <v>4005</v>
      </c>
      <c r="C145" t="s">
        <v>4078</v>
      </c>
      <c r="D145" t="s">
        <v>4174</v>
      </c>
      <c r="E145" s="3"/>
      <c r="F145" s="3" t="s">
        <v>782</v>
      </c>
      <c r="G145" s="55" t="s">
        <v>782</v>
      </c>
      <c r="H145" s="55">
        <v>6</v>
      </c>
      <c r="I145" s="55" t="s">
        <v>4307</v>
      </c>
      <c r="J145" s="55" t="s">
        <v>4264</v>
      </c>
      <c r="K145" s="55" t="s">
        <v>4312</v>
      </c>
      <c r="L145"/>
      <c r="M145"/>
    </row>
    <row r="146" spans="1:13" s="25" customFormat="1">
      <c r="A146" t="s">
        <v>706</v>
      </c>
      <c r="B146" t="s">
        <v>707</v>
      </c>
      <c r="C146" t="s">
        <v>4069</v>
      </c>
      <c r="D146" t="s">
        <v>709</v>
      </c>
      <c r="E146" s="3" t="s">
        <v>14</v>
      </c>
      <c r="F146" s="3" t="s">
        <v>782</v>
      </c>
      <c r="G146" s="55">
        <v>74</v>
      </c>
      <c r="H146" s="55">
        <v>11</v>
      </c>
      <c r="I146" s="55" t="s">
        <v>4301</v>
      </c>
      <c r="J146" s="55" t="s">
        <v>4261</v>
      </c>
      <c r="K146" s="55" t="s">
        <v>4291</v>
      </c>
      <c r="L146"/>
      <c r="M146"/>
    </row>
    <row r="147" spans="1:13" s="25" customFormat="1">
      <c r="A147" t="s">
        <v>4214</v>
      </c>
      <c r="B147" t="s">
        <v>4016</v>
      </c>
      <c r="C147" t="s">
        <v>4104</v>
      </c>
      <c r="D147" t="s">
        <v>4184</v>
      </c>
      <c r="E147" s="3"/>
      <c r="F147" s="3" t="s">
        <v>782</v>
      </c>
      <c r="G147" s="55" t="s">
        <v>782</v>
      </c>
      <c r="H147" s="55">
        <v>20</v>
      </c>
      <c r="I147" s="55" t="s">
        <v>4310</v>
      </c>
      <c r="J147" s="55" t="s">
        <v>4268</v>
      </c>
      <c r="K147" s="55" t="s">
        <v>4269</v>
      </c>
      <c r="L147"/>
      <c r="M147"/>
    </row>
    <row r="148" spans="1:13" s="25" customFormat="1">
      <c r="A148" t="s">
        <v>1487</v>
      </c>
      <c r="B148" t="s">
        <v>1488</v>
      </c>
      <c r="C148" t="s">
        <v>4049</v>
      </c>
      <c r="D148" t="s">
        <v>1489</v>
      </c>
      <c r="E148" s="3" t="s">
        <v>14</v>
      </c>
      <c r="F148" s="3" t="s">
        <v>782</v>
      </c>
      <c r="G148" s="55">
        <v>35</v>
      </c>
      <c r="H148" s="55">
        <v>7</v>
      </c>
      <c r="I148" s="55" t="s">
        <v>4305</v>
      </c>
      <c r="J148" s="55" t="s">
        <v>4261</v>
      </c>
      <c r="K148" s="55" t="s">
        <v>4303</v>
      </c>
      <c r="L148"/>
      <c r="M148"/>
    </row>
    <row r="149" spans="1:13" s="25" customFormat="1">
      <c r="A149" t="s">
        <v>1487</v>
      </c>
      <c r="B149" t="s">
        <v>2534</v>
      </c>
      <c r="C149" t="s">
        <v>4029</v>
      </c>
      <c r="D149" t="s">
        <v>2536</v>
      </c>
      <c r="E149" s="3" t="s">
        <v>14</v>
      </c>
      <c r="F149" s="3" t="s">
        <v>782</v>
      </c>
      <c r="G149" s="55">
        <v>35</v>
      </c>
      <c r="H149" s="55">
        <v>7</v>
      </c>
      <c r="I149" s="55" t="s">
        <v>4305</v>
      </c>
      <c r="J149" s="55" t="s">
        <v>4261</v>
      </c>
      <c r="K149" s="55" t="s">
        <v>4303</v>
      </c>
      <c r="L149"/>
      <c r="M149"/>
    </row>
    <row r="150" spans="1:13" s="25" customFormat="1">
      <c r="A150" t="s">
        <v>4232</v>
      </c>
      <c r="B150" t="s">
        <v>3988</v>
      </c>
      <c r="C150" t="s">
        <v>4046</v>
      </c>
      <c r="D150" t="s">
        <v>4155</v>
      </c>
      <c r="E150" s="3"/>
      <c r="F150" s="3" t="s">
        <v>782</v>
      </c>
      <c r="G150" s="55" t="s">
        <v>782</v>
      </c>
      <c r="H150" s="55">
        <v>9</v>
      </c>
      <c r="I150" s="55" t="s">
        <v>4273</v>
      </c>
      <c r="J150" s="55" t="s">
        <v>4261</v>
      </c>
      <c r="K150" s="55" t="s">
        <v>4271</v>
      </c>
      <c r="L150"/>
      <c r="M150"/>
    </row>
    <row r="151" spans="1:13" s="25" customFormat="1">
      <c r="A151" t="s">
        <v>1318</v>
      </c>
      <c r="B151" t="s">
        <v>1319</v>
      </c>
      <c r="C151" t="s">
        <v>302</v>
      </c>
      <c r="D151" t="s">
        <v>1320</v>
      </c>
      <c r="E151" s="3" t="s">
        <v>14</v>
      </c>
      <c r="F151" s="3" t="s">
        <v>782</v>
      </c>
      <c r="G151" s="55" t="s">
        <v>782</v>
      </c>
      <c r="H151" s="55">
        <v>11</v>
      </c>
      <c r="I151" s="55" t="s">
        <v>4273</v>
      </c>
      <c r="J151" s="55" t="s">
        <v>4264</v>
      </c>
      <c r="K151" s="55" t="s">
        <v>4274</v>
      </c>
      <c r="L151"/>
      <c r="M151"/>
    </row>
    <row r="152" spans="1:13" s="25" customFormat="1">
      <c r="A152" t="s">
        <v>329</v>
      </c>
      <c r="B152" t="s">
        <v>330</v>
      </c>
      <c r="C152" t="s">
        <v>4106</v>
      </c>
      <c r="D152" t="s">
        <v>331</v>
      </c>
      <c r="E152" s="3" t="s">
        <v>14</v>
      </c>
      <c r="F152" s="3" t="s">
        <v>782</v>
      </c>
      <c r="G152" s="55" t="s">
        <v>782</v>
      </c>
      <c r="H152" s="55">
        <v>3</v>
      </c>
      <c r="I152" s="55" t="s">
        <v>4260</v>
      </c>
      <c r="J152" s="55" t="s">
        <v>4264</v>
      </c>
      <c r="K152" s="55" t="s">
        <v>4265</v>
      </c>
      <c r="L152"/>
      <c r="M152"/>
    </row>
    <row r="153" spans="1:13" s="25" customFormat="1">
      <c r="A153" t="s">
        <v>4236</v>
      </c>
      <c r="B153" t="s">
        <v>4008</v>
      </c>
      <c r="C153" t="s">
        <v>1458</v>
      </c>
      <c r="D153" t="s">
        <v>4176</v>
      </c>
      <c r="E153" s="3"/>
      <c r="F153" s="3" t="s">
        <v>782</v>
      </c>
      <c r="G153" s="55" t="s">
        <v>782</v>
      </c>
      <c r="H153" s="55">
        <v>10</v>
      </c>
      <c r="I153" s="55" t="s">
        <v>4310</v>
      </c>
      <c r="J153" s="55" t="s">
        <v>4261</v>
      </c>
      <c r="K153" s="68" t="s">
        <v>4311</v>
      </c>
      <c r="L153"/>
      <c r="M153"/>
    </row>
    <row r="154" spans="1:13" s="25" customFormat="1">
      <c r="A154" t="s">
        <v>2915</v>
      </c>
      <c r="B154" t="s">
        <v>2916</v>
      </c>
      <c r="C154" t="s">
        <v>4028</v>
      </c>
      <c r="D154" t="s">
        <v>4137</v>
      </c>
      <c r="E154" s="3" t="s">
        <v>14</v>
      </c>
      <c r="F154" s="3" t="s">
        <v>782</v>
      </c>
      <c r="G154" s="55" t="s">
        <v>782</v>
      </c>
      <c r="H154" s="55">
        <v>12</v>
      </c>
      <c r="I154" s="55" t="s">
        <v>4281</v>
      </c>
      <c r="J154" s="55" t="s">
        <v>4288</v>
      </c>
      <c r="K154" s="68" t="s">
        <v>4315</v>
      </c>
      <c r="L154"/>
      <c r="M154"/>
    </row>
    <row r="155" spans="1:13" s="25" customFormat="1">
      <c r="A155" t="s">
        <v>335</v>
      </c>
      <c r="B155" t="s">
        <v>336</v>
      </c>
      <c r="C155" t="s">
        <v>2492</v>
      </c>
      <c r="D155" t="s">
        <v>338</v>
      </c>
      <c r="E155" s="3" t="s">
        <v>14</v>
      </c>
      <c r="F155" s="3" t="s">
        <v>782</v>
      </c>
      <c r="G155" s="55" t="s">
        <v>782</v>
      </c>
      <c r="H155" s="55">
        <v>23</v>
      </c>
      <c r="I155" s="55" t="s">
        <v>4267</v>
      </c>
      <c r="J155" s="55" t="s">
        <v>4261</v>
      </c>
      <c r="K155" s="55" t="s">
        <v>4280</v>
      </c>
      <c r="L155"/>
      <c r="M155"/>
    </row>
    <row r="156" spans="1:13" s="25" customFormat="1">
      <c r="A156" t="s">
        <v>580</v>
      </c>
      <c r="B156" t="s">
        <v>581</v>
      </c>
      <c r="C156" t="s">
        <v>4127</v>
      </c>
      <c r="D156" t="s">
        <v>582</v>
      </c>
      <c r="E156" s="3" t="s">
        <v>14</v>
      </c>
      <c r="F156" s="3" t="s">
        <v>782</v>
      </c>
      <c r="G156" s="55" t="s">
        <v>782</v>
      </c>
      <c r="H156" s="55">
        <v>22</v>
      </c>
      <c r="I156" s="55" t="s">
        <v>4279</v>
      </c>
      <c r="J156" s="55" t="s">
        <v>4268</v>
      </c>
      <c r="K156" s="55" t="s">
        <v>4304</v>
      </c>
      <c r="L156"/>
      <c r="M156"/>
    </row>
    <row r="157" spans="1:13" s="25" customFormat="1">
      <c r="A157" t="s">
        <v>343</v>
      </c>
      <c r="B157" t="s">
        <v>344</v>
      </c>
      <c r="C157" t="s">
        <v>3837</v>
      </c>
      <c r="D157" t="s">
        <v>345</v>
      </c>
      <c r="E157" s="3" t="s">
        <v>14</v>
      </c>
      <c r="F157" s="3" t="s">
        <v>782</v>
      </c>
      <c r="G157" s="55" t="s">
        <v>782</v>
      </c>
      <c r="H157" s="55">
        <v>11</v>
      </c>
      <c r="I157" s="55" t="s">
        <v>4279</v>
      </c>
      <c r="J157" s="55" t="s">
        <v>4261</v>
      </c>
      <c r="K157" s="55" t="s">
        <v>4265</v>
      </c>
      <c r="L157"/>
      <c r="M157"/>
    </row>
    <row r="158" spans="1:13" s="25" customFormat="1">
      <c r="A158" t="s">
        <v>350</v>
      </c>
      <c r="B158" t="s">
        <v>351</v>
      </c>
      <c r="C158" t="s">
        <v>1426</v>
      </c>
      <c r="D158" t="s">
        <v>352</v>
      </c>
      <c r="E158" s="3" t="s">
        <v>14</v>
      </c>
      <c r="F158" s="3" t="s">
        <v>782</v>
      </c>
      <c r="G158" s="55" t="s">
        <v>782</v>
      </c>
      <c r="H158" s="55">
        <v>13</v>
      </c>
      <c r="I158" s="55" t="s">
        <v>4275</v>
      </c>
      <c r="J158" s="55" t="s">
        <v>4268</v>
      </c>
      <c r="K158" s="55" t="s">
        <v>4294</v>
      </c>
      <c r="L158"/>
      <c r="M158"/>
    </row>
    <row r="159" spans="1:13" s="25" customFormat="1">
      <c r="A159" t="s">
        <v>2412</v>
      </c>
      <c r="B159" t="s">
        <v>2413</v>
      </c>
      <c r="C159" t="s">
        <v>3838</v>
      </c>
      <c r="D159" t="s">
        <v>2415</v>
      </c>
      <c r="E159" s="3" t="s">
        <v>14</v>
      </c>
      <c r="F159" s="3" t="s">
        <v>782</v>
      </c>
      <c r="G159" s="55" t="s">
        <v>782</v>
      </c>
      <c r="H159" s="55">
        <v>14</v>
      </c>
      <c r="I159" s="55" t="s">
        <v>4273</v>
      </c>
      <c r="J159" s="55" t="s">
        <v>4313</v>
      </c>
      <c r="K159" s="55" t="s">
        <v>4304</v>
      </c>
      <c r="L159"/>
      <c r="M159"/>
    </row>
    <row r="160" spans="1:13" s="25" customFormat="1">
      <c r="A160" t="s">
        <v>4213</v>
      </c>
      <c r="B160" t="s">
        <v>4001</v>
      </c>
      <c r="C160" t="s">
        <v>4074</v>
      </c>
      <c r="D160" t="s">
        <v>4170</v>
      </c>
      <c r="F160" s="3" t="s">
        <v>782</v>
      </c>
      <c r="G160" s="55" t="s">
        <v>782</v>
      </c>
      <c r="H160" s="55">
        <v>9</v>
      </c>
      <c r="I160" s="55" t="s">
        <v>4307</v>
      </c>
      <c r="J160" s="55" t="s">
        <v>4264</v>
      </c>
      <c r="K160" s="55" t="s">
        <v>4285</v>
      </c>
      <c r="L160"/>
      <c r="M160"/>
    </row>
    <row r="161" spans="1:13" s="25" customFormat="1">
      <c r="A161" t="s">
        <v>353</v>
      </c>
      <c r="B161" t="s">
        <v>354</v>
      </c>
      <c r="C161" t="s">
        <v>4102</v>
      </c>
      <c r="D161" t="s">
        <v>355</v>
      </c>
      <c r="E161" s="3" t="s">
        <v>14</v>
      </c>
      <c r="F161" s="3" t="s">
        <v>782</v>
      </c>
      <c r="G161" s="55" t="s">
        <v>782</v>
      </c>
      <c r="H161" s="55">
        <v>17</v>
      </c>
      <c r="I161" s="55" t="s">
        <v>4295</v>
      </c>
      <c r="J161" s="55" t="s">
        <v>4264</v>
      </c>
      <c r="K161" s="55" t="s">
        <v>4304</v>
      </c>
      <c r="L161"/>
      <c r="M161"/>
    </row>
    <row r="162" spans="1:13" s="25" customFormat="1">
      <c r="A162" t="s">
        <v>4218</v>
      </c>
      <c r="B162" t="s">
        <v>4010</v>
      </c>
      <c r="C162" t="s">
        <v>2162</v>
      </c>
      <c r="D162" t="s">
        <v>4178</v>
      </c>
      <c r="E162" s="3"/>
      <c r="F162" s="3" t="s">
        <v>782</v>
      </c>
      <c r="G162" s="55" t="s">
        <v>782</v>
      </c>
      <c r="H162" s="55">
        <v>12</v>
      </c>
      <c r="I162" s="55" t="s">
        <v>4272</v>
      </c>
      <c r="J162" s="55" t="s">
        <v>4261</v>
      </c>
      <c r="K162" s="55" t="s">
        <v>4292</v>
      </c>
      <c r="L162"/>
      <c r="M162"/>
    </row>
    <row r="163" spans="1:13" s="25" customFormat="1">
      <c r="A163" t="s">
        <v>359</v>
      </c>
      <c r="B163" t="s">
        <v>360</v>
      </c>
      <c r="C163" t="s">
        <v>149</v>
      </c>
      <c r="D163" t="s">
        <v>362</v>
      </c>
      <c r="E163" s="3" t="s">
        <v>14</v>
      </c>
      <c r="F163" s="3" t="s">
        <v>782</v>
      </c>
      <c r="G163" s="55" t="s">
        <v>782</v>
      </c>
      <c r="H163" s="55">
        <v>12</v>
      </c>
      <c r="I163" s="55" t="s">
        <v>4275</v>
      </c>
      <c r="J163" s="55" t="s">
        <v>4264</v>
      </c>
      <c r="K163" s="68" t="s">
        <v>4277</v>
      </c>
      <c r="L163"/>
      <c r="M163"/>
    </row>
    <row r="164" spans="1:13" s="25" customFormat="1">
      <c r="A164" t="s">
        <v>1154</v>
      </c>
      <c r="B164" t="s">
        <v>1155</v>
      </c>
      <c r="C164" t="s">
        <v>4092</v>
      </c>
      <c r="D164" t="s">
        <v>1157</v>
      </c>
      <c r="E164" s="3" t="s">
        <v>14</v>
      </c>
      <c r="F164" s="3" t="s">
        <v>782</v>
      </c>
      <c r="G164" s="55" t="s">
        <v>782</v>
      </c>
      <c r="H164" s="55">
        <v>12</v>
      </c>
      <c r="I164" s="55" t="s">
        <v>4267</v>
      </c>
      <c r="J164" s="55" t="s">
        <v>4264</v>
      </c>
      <c r="K164" s="55" t="s">
        <v>4296</v>
      </c>
      <c r="L164"/>
      <c r="M164"/>
    </row>
    <row r="165" spans="1:13" s="25" customFormat="1">
      <c r="A165" t="s">
        <v>599</v>
      </c>
      <c r="B165" t="s">
        <v>600</v>
      </c>
      <c r="C165" t="s">
        <v>3234</v>
      </c>
      <c r="D165" t="s">
        <v>602</v>
      </c>
      <c r="E165" s="3" t="s">
        <v>14</v>
      </c>
      <c r="F165" s="3" t="s">
        <v>782</v>
      </c>
      <c r="G165" s="55" t="s">
        <v>782</v>
      </c>
      <c r="H165" s="55" t="s">
        <v>782</v>
      </c>
      <c r="I165" s="55" t="s">
        <v>782</v>
      </c>
      <c r="J165" s="55" t="s">
        <v>782</v>
      </c>
      <c r="K165" s="55" t="s">
        <v>782</v>
      </c>
      <c r="L165"/>
      <c r="M165"/>
    </row>
    <row r="166" spans="1:13" s="25" customFormat="1">
      <c r="A166" t="s">
        <v>614</v>
      </c>
      <c r="B166" t="s">
        <v>615</v>
      </c>
      <c r="C166" t="s">
        <v>4101</v>
      </c>
      <c r="D166" t="s">
        <v>616</v>
      </c>
      <c r="E166" s="3" t="s">
        <v>14</v>
      </c>
      <c r="F166" s="3" t="s">
        <v>782</v>
      </c>
      <c r="G166" s="55" t="s">
        <v>782</v>
      </c>
      <c r="H166" s="55">
        <v>6</v>
      </c>
      <c r="I166" s="55" t="s">
        <v>4305</v>
      </c>
      <c r="J166" s="55" t="s">
        <v>4264</v>
      </c>
      <c r="K166" s="55" t="s">
        <v>4302</v>
      </c>
      <c r="L166"/>
      <c r="M166"/>
    </row>
    <row r="167" spans="1:13" s="25" customFormat="1">
      <c r="A167" t="s">
        <v>373</v>
      </c>
      <c r="B167" t="s">
        <v>374</v>
      </c>
      <c r="C167" t="s">
        <v>4125</v>
      </c>
      <c r="D167" t="s">
        <v>376</v>
      </c>
      <c r="E167" s="3" t="s">
        <v>14</v>
      </c>
      <c r="F167" s="3" t="s">
        <v>782</v>
      </c>
      <c r="G167" s="55" t="s">
        <v>782</v>
      </c>
      <c r="H167" s="55">
        <v>11</v>
      </c>
      <c r="I167" s="55" t="s">
        <v>4270</v>
      </c>
      <c r="J167" s="55" t="s">
        <v>4264</v>
      </c>
      <c r="K167" s="55" t="s">
        <v>4338</v>
      </c>
      <c r="L167"/>
      <c r="M167"/>
    </row>
    <row r="168" spans="1:13" s="25" customFormat="1">
      <c r="A168" t="s">
        <v>2929</v>
      </c>
      <c r="B168" t="s">
        <v>2930</v>
      </c>
      <c r="C168" t="s">
        <v>4042</v>
      </c>
      <c r="D168" t="s">
        <v>3051</v>
      </c>
      <c r="E168" s="3" t="s">
        <v>14</v>
      </c>
      <c r="F168" s="3" t="s">
        <v>782</v>
      </c>
      <c r="G168" s="55" t="s">
        <v>782</v>
      </c>
      <c r="H168" s="55">
        <v>17</v>
      </c>
      <c r="I168" s="55" t="s">
        <v>4260</v>
      </c>
      <c r="J168" s="55" t="s">
        <v>4268</v>
      </c>
      <c r="K168" s="55" t="s">
        <v>4271</v>
      </c>
      <c r="L168"/>
      <c r="M168"/>
    </row>
    <row r="169" spans="1:13" s="25" customFormat="1">
      <c r="A169" t="s">
        <v>2083</v>
      </c>
      <c r="B169" t="s">
        <v>2084</v>
      </c>
      <c r="C169" t="s">
        <v>4030</v>
      </c>
      <c r="D169" t="s">
        <v>2085</v>
      </c>
      <c r="E169" s="3" t="s">
        <v>14</v>
      </c>
      <c r="F169" s="3" t="s">
        <v>782</v>
      </c>
      <c r="G169" s="55" t="s">
        <v>782</v>
      </c>
      <c r="H169" s="55">
        <v>7</v>
      </c>
      <c r="I169" s="55" t="s">
        <v>4273</v>
      </c>
      <c r="J169" s="55" t="s">
        <v>4261</v>
      </c>
      <c r="K169" s="55" t="s">
        <v>4265</v>
      </c>
      <c r="L169"/>
      <c r="M169"/>
    </row>
    <row r="170" spans="1:13" s="25" customFormat="1">
      <c r="A170" t="s">
        <v>1191</v>
      </c>
      <c r="B170" t="s">
        <v>1192</v>
      </c>
      <c r="C170" t="s">
        <v>4076</v>
      </c>
      <c r="D170" t="s">
        <v>1193</v>
      </c>
      <c r="E170" s="3" t="s">
        <v>14</v>
      </c>
      <c r="F170" s="3" t="s">
        <v>782</v>
      </c>
      <c r="G170" s="55">
        <v>80</v>
      </c>
      <c r="H170" s="55">
        <v>12</v>
      </c>
      <c r="I170" s="55" t="s">
        <v>4267</v>
      </c>
      <c r="J170" s="55" t="s">
        <v>4268</v>
      </c>
      <c r="K170" s="55" t="s">
        <v>4269</v>
      </c>
      <c r="L170"/>
      <c r="M170"/>
    </row>
    <row r="171" spans="1:13" s="25" customFormat="1">
      <c r="A171" t="s">
        <v>1928</v>
      </c>
      <c r="B171" t="s">
        <v>1929</v>
      </c>
      <c r="C171" t="s">
        <v>736</v>
      </c>
      <c r="D171" t="s">
        <v>1931</v>
      </c>
      <c r="E171" s="3" t="s">
        <v>14</v>
      </c>
      <c r="F171" s="3" t="s">
        <v>782</v>
      </c>
      <c r="G171" s="55" t="s">
        <v>782</v>
      </c>
      <c r="H171" s="55">
        <v>6</v>
      </c>
      <c r="I171" s="55" t="s">
        <v>4263</v>
      </c>
      <c r="J171" s="55" t="s">
        <v>4261</v>
      </c>
      <c r="K171" s="68" t="s">
        <v>4276</v>
      </c>
      <c r="L171"/>
      <c r="M171"/>
    </row>
    <row r="172" spans="1:13" s="25" customFormat="1">
      <c r="A172" t="s">
        <v>627</v>
      </c>
      <c r="B172" t="s">
        <v>628</v>
      </c>
      <c r="C172" t="s">
        <v>4034</v>
      </c>
      <c r="D172" t="s">
        <v>629</v>
      </c>
      <c r="E172" s="3" t="s">
        <v>14</v>
      </c>
      <c r="F172" s="3" t="s">
        <v>782</v>
      </c>
      <c r="G172" s="55" t="s">
        <v>782</v>
      </c>
      <c r="H172" s="55">
        <v>12</v>
      </c>
      <c r="I172" s="55" t="s">
        <v>4267</v>
      </c>
      <c r="J172" s="55" t="s">
        <v>4264</v>
      </c>
      <c r="K172" s="55" t="s">
        <v>4271</v>
      </c>
      <c r="L172"/>
      <c r="M172"/>
    </row>
    <row r="173" spans="1:13" s="25" customFormat="1">
      <c r="A173" t="s">
        <v>4215</v>
      </c>
      <c r="B173" t="s">
        <v>3979</v>
      </c>
      <c r="C173" t="s">
        <v>4037</v>
      </c>
      <c r="D173" t="s">
        <v>4146</v>
      </c>
      <c r="E173" s="3"/>
      <c r="F173" s="3" t="s">
        <v>782</v>
      </c>
      <c r="G173" s="55" t="s">
        <v>782</v>
      </c>
      <c r="H173" s="55">
        <v>8</v>
      </c>
      <c r="I173" s="55" t="s">
        <v>4272</v>
      </c>
      <c r="J173" s="55" t="s">
        <v>4264</v>
      </c>
      <c r="K173" s="55" t="s">
        <v>4294</v>
      </c>
      <c r="L173"/>
      <c r="M173"/>
    </row>
    <row r="174" spans="1:13" s="25" customFormat="1">
      <c r="A174" t="s">
        <v>3610</v>
      </c>
      <c r="B174" t="s">
        <v>3334</v>
      </c>
      <c r="C174" t="s">
        <v>4080</v>
      </c>
      <c r="D174" t="s">
        <v>3335</v>
      </c>
      <c r="E174" s="3" t="s">
        <v>14</v>
      </c>
      <c r="F174" s="3" t="s">
        <v>782</v>
      </c>
      <c r="G174" s="55">
        <v>78</v>
      </c>
      <c r="H174" s="55">
        <v>12</v>
      </c>
      <c r="I174" s="55" t="s">
        <v>4301</v>
      </c>
      <c r="J174" s="55" t="s">
        <v>4268</v>
      </c>
      <c r="K174" s="55" t="s">
        <v>4265</v>
      </c>
      <c r="L174"/>
      <c r="M174"/>
    </row>
    <row r="175" spans="1:13" s="25" customFormat="1">
      <c r="A175" t="s">
        <v>2261</v>
      </c>
      <c r="B175" t="s">
        <v>2262</v>
      </c>
      <c r="C175" t="s">
        <v>4073</v>
      </c>
      <c r="D175" t="s">
        <v>2263</v>
      </c>
      <c r="E175" s="3" t="s">
        <v>14</v>
      </c>
      <c r="F175" s="3" t="s">
        <v>782</v>
      </c>
      <c r="G175" s="55" t="s">
        <v>782</v>
      </c>
      <c r="H175" s="55">
        <v>11</v>
      </c>
      <c r="I175" s="55" t="s">
        <v>4307</v>
      </c>
      <c r="J175" s="55" t="s">
        <v>4261</v>
      </c>
      <c r="K175" s="55" t="s">
        <v>4291</v>
      </c>
      <c r="L175"/>
      <c r="M175"/>
    </row>
    <row r="176" spans="1:13" s="25" customFormat="1">
      <c r="A176" t="s">
        <v>394</v>
      </c>
      <c r="B176" t="s">
        <v>395</v>
      </c>
      <c r="C176" t="s">
        <v>337</v>
      </c>
      <c r="D176" t="s">
        <v>396</v>
      </c>
      <c r="E176" s="3" t="s">
        <v>14</v>
      </c>
      <c r="F176" s="3" t="s">
        <v>782</v>
      </c>
      <c r="G176" s="55" t="s">
        <v>782</v>
      </c>
      <c r="H176" s="55">
        <v>11</v>
      </c>
      <c r="I176" s="55" t="s">
        <v>4275</v>
      </c>
      <c r="J176" s="55" t="s">
        <v>4268</v>
      </c>
      <c r="K176" s="55" t="s">
        <v>4285</v>
      </c>
      <c r="L176"/>
      <c r="M176"/>
    </row>
    <row r="177" spans="1:13" s="25" customFormat="1">
      <c r="A177" t="s">
        <v>2963</v>
      </c>
      <c r="B177" t="s">
        <v>2964</v>
      </c>
      <c r="C177" t="s">
        <v>2352</v>
      </c>
      <c r="D177" t="s">
        <v>4190</v>
      </c>
      <c r="E177" s="3" t="s">
        <v>14</v>
      </c>
      <c r="F177" s="3" t="s">
        <v>782</v>
      </c>
      <c r="G177" s="55" t="s">
        <v>782</v>
      </c>
      <c r="H177" s="55">
        <v>18</v>
      </c>
      <c r="I177" s="55" t="s">
        <v>4279</v>
      </c>
      <c r="J177" s="55" t="s">
        <v>4261</v>
      </c>
      <c r="K177" s="55" t="s">
        <v>4334</v>
      </c>
      <c r="L177"/>
      <c r="M177"/>
    </row>
    <row r="178" spans="1:13" s="25" customFormat="1">
      <c r="A178" t="s">
        <v>4217</v>
      </c>
      <c r="B178" t="s">
        <v>4012</v>
      </c>
      <c r="C178" t="s">
        <v>4091</v>
      </c>
      <c r="D178" t="s">
        <v>4180</v>
      </c>
      <c r="E178" s="3"/>
      <c r="F178" s="3" t="s">
        <v>782</v>
      </c>
      <c r="G178" s="55" t="s">
        <v>782</v>
      </c>
      <c r="H178" s="55">
        <v>14</v>
      </c>
      <c r="I178" s="55" t="s">
        <v>4307</v>
      </c>
      <c r="J178" s="55" t="s">
        <v>4268</v>
      </c>
      <c r="K178" s="68" t="s">
        <v>4308</v>
      </c>
      <c r="L178"/>
      <c r="M178"/>
    </row>
    <row r="179" spans="1:13" s="25" customFormat="1">
      <c r="A179" t="s">
        <v>638</v>
      </c>
      <c r="B179" t="s">
        <v>639</v>
      </c>
      <c r="C179" t="s">
        <v>2511</v>
      </c>
      <c r="D179" t="s">
        <v>641</v>
      </c>
      <c r="E179" s="3" t="s">
        <v>14</v>
      </c>
      <c r="F179" s="3" t="s">
        <v>782</v>
      </c>
      <c r="G179" s="55" t="s">
        <v>782</v>
      </c>
      <c r="H179" s="55">
        <v>15</v>
      </c>
      <c r="I179" s="55" t="s">
        <v>4293</v>
      </c>
      <c r="J179" s="55" t="s">
        <v>4268</v>
      </c>
      <c r="K179" s="55" t="s">
        <v>4294</v>
      </c>
      <c r="L179"/>
      <c r="M179"/>
    </row>
    <row r="180" spans="1:13" s="25" customFormat="1">
      <c r="A180" t="s">
        <v>3608</v>
      </c>
      <c r="B180" t="s">
        <v>3080</v>
      </c>
      <c r="C180" t="s">
        <v>4085</v>
      </c>
      <c r="D180" t="s">
        <v>3081</v>
      </c>
      <c r="E180" s="3" t="s">
        <v>14</v>
      </c>
      <c r="F180" s="3" t="s">
        <v>782</v>
      </c>
      <c r="G180" s="55" t="s">
        <v>782</v>
      </c>
      <c r="H180" s="55">
        <v>20</v>
      </c>
      <c r="I180" s="55" t="s">
        <v>4260</v>
      </c>
      <c r="J180" s="55" t="s">
        <v>4261</v>
      </c>
      <c r="K180" s="55" t="s">
        <v>4304</v>
      </c>
      <c r="L180"/>
      <c r="M180"/>
    </row>
    <row r="181" spans="1:13" s="25" customFormat="1">
      <c r="A181" t="s">
        <v>14</v>
      </c>
      <c r="B181" t="s">
        <v>1590</v>
      </c>
      <c r="C181" t="s">
        <v>4089</v>
      </c>
      <c r="D181" t="s">
        <v>1592</v>
      </c>
      <c r="E181" s="3" t="s">
        <v>14</v>
      </c>
      <c r="F181" s="3" t="s">
        <v>782</v>
      </c>
      <c r="G181" s="55" t="s">
        <v>782</v>
      </c>
      <c r="H181" s="55" t="s">
        <v>782</v>
      </c>
      <c r="I181" s="55" t="s">
        <v>782</v>
      </c>
      <c r="J181" s="55" t="s">
        <v>782</v>
      </c>
      <c r="K181" s="55" t="s">
        <v>782</v>
      </c>
      <c r="L181"/>
      <c r="M181"/>
    </row>
    <row r="182" spans="1:13" s="25" customFormat="1" ht="30">
      <c r="A182" s="3"/>
      <c r="B182" s="64" t="s">
        <v>2</v>
      </c>
      <c r="C182" s="55" t="s">
        <v>3</v>
      </c>
      <c r="D182" s="55" t="s">
        <v>4</v>
      </c>
      <c r="E182" s="55" t="s">
        <v>5</v>
      </c>
      <c r="F182" s="55" t="s">
        <v>6</v>
      </c>
      <c r="G182" s="55" t="s">
        <v>7</v>
      </c>
      <c r="H182" s="67" t="s">
        <v>4256</v>
      </c>
      <c r="I182" s="55" t="s">
        <v>4257</v>
      </c>
      <c r="J182" s="55" t="s">
        <v>4258</v>
      </c>
      <c r="K182" s="55" t="s">
        <v>4259</v>
      </c>
      <c r="L182"/>
      <c r="M182"/>
    </row>
    <row r="183" spans="1:13" s="25" customFormat="1">
      <c r="A183"/>
      <c r="B183" s="63"/>
      <c r="C183"/>
      <c r="D183"/>
      <c r="E183" s="3"/>
      <c r="F183" s="3"/>
      <c r="G183" s="55"/>
      <c r="H183" s="55"/>
      <c r="I183" s="55"/>
      <c r="J183" s="55"/>
      <c r="K183" s="55"/>
      <c r="L183"/>
      <c r="M183"/>
    </row>
    <row r="184" spans="1:13" s="25" customFormat="1">
      <c r="A184"/>
      <c r="B184"/>
      <c r="C184"/>
      <c r="D184"/>
      <c r="E184" s="3"/>
      <c r="F184" s="3" t="s">
        <v>782</v>
      </c>
      <c r="G184" s="55" t="s">
        <v>782</v>
      </c>
      <c r="H184" s="55" t="s">
        <v>782</v>
      </c>
      <c r="I184" s="55" t="s">
        <v>782</v>
      </c>
      <c r="J184" s="55" t="s">
        <v>782</v>
      </c>
      <c r="K184" s="55" t="s">
        <v>782</v>
      </c>
      <c r="L184"/>
      <c r="M184"/>
    </row>
    <row r="185" spans="1:13" s="25" customFormat="1">
      <c r="A185"/>
      <c r="B185"/>
      <c r="C185"/>
      <c r="D185"/>
      <c r="E185" s="3"/>
      <c r="F185" s="3" t="s">
        <v>782</v>
      </c>
      <c r="G185" s="55" t="s">
        <v>782</v>
      </c>
      <c r="H185" s="55" t="s">
        <v>782</v>
      </c>
      <c r="I185" s="55" t="s">
        <v>782</v>
      </c>
      <c r="J185" s="55" t="s">
        <v>782</v>
      </c>
      <c r="K185" s="55" t="s">
        <v>782</v>
      </c>
      <c r="L185"/>
      <c r="M185"/>
    </row>
    <row r="186" spans="1:13" s="25" customFormat="1">
      <c r="A186"/>
      <c r="E186" s="3"/>
      <c r="F186" s="3"/>
      <c r="G186" s="55"/>
      <c r="H186" s="55"/>
      <c r="I186" s="55"/>
      <c r="J186" s="55"/>
      <c r="K186" s="55"/>
      <c r="L186"/>
      <c r="M186"/>
    </row>
    <row r="187" spans="1:13" s="25" customFormat="1">
      <c r="A187"/>
      <c r="E187" s="3"/>
      <c r="F187" s="3"/>
      <c r="G187" s="55"/>
      <c r="H187" s="55"/>
      <c r="I187" s="55"/>
      <c r="J187" s="55"/>
      <c r="K187" s="55"/>
      <c r="L187"/>
      <c r="M187"/>
    </row>
    <row r="188" spans="1:13" s="25" customFormat="1">
      <c r="A188"/>
      <c r="E188" s="3"/>
      <c r="F188" s="3"/>
      <c r="G188" s="55"/>
      <c r="H188" s="55"/>
      <c r="I188" s="55"/>
      <c r="J188" s="55"/>
      <c r="K188" s="55"/>
      <c r="L188"/>
      <c r="M188"/>
    </row>
    <row r="189" spans="1:13" s="25" customFormat="1">
      <c r="A189"/>
      <c r="E189" s="3"/>
      <c r="F189" s="3"/>
      <c r="G189" s="55"/>
      <c r="H189" s="55"/>
      <c r="I189" s="55"/>
      <c r="J189" s="55"/>
      <c r="K189" s="55"/>
      <c r="L189"/>
      <c r="M189"/>
    </row>
    <row r="190" spans="1:13" s="25" customFormat="1">
      <c r="A190"/>
      <c r="E190" s="3"/>
      <c r="F190" s="3"/>
      <c r="G190" s="55"/>
      <c r="H190" s="55"/>
      <c r="I190" s="55"/>
      <c r="J190" s="55"/>
      <c r="K190" s="55"/>
      <c r="L190"/>
      <c r="M190"/>
    </row>
    <row r="191" spans="1:13" s="25" customFormat="1">
      <c r="A191"/>
      <c r="B191"/>
      <c r="C191"/>
      <c r="D191"/>
      <c r="E191" s="3"/>
      <c r="F191" s="3"/>
      <c r="G191" s="55"/>
      <c r="H191" s="55"/>
      <c r="I191" s="55"/>
      <c r="J191" s="55"/>
      <c r="K191" s="55"/>
      <c r="L191"/>
      <c r="M191"/>
    </row>
    <row r="192" spans="1:13" s="25" customFormat="1">
      <c r="A192"/>
      <c r="B192"/>
      <c r="C192"/>
      <c r="D192"/>
      <c r="E192" s="3"/>
      <c r="F192" s="3"/>
      <c r="G192" s="55"/>
      <c r="H192" s="55"/>
      <c r="I192" s="55"/>
      <c r="J192" s="55"/>
      <c r="K192" s="55"/>
      <c r="L192"/>
      <c r="M192"/>
    </row>
    <row r="193" spans="1:13" s="25" customFormat="1">
      <c r="A193"/>
      <c r="B193"/>
      <c r="C193"/>
      <c r="D193"/>
      <c r="E193" s="3"/>
      <c r="F193" s="3"/>
      <c r="G193" s="55"/>
      <c r="H193" s="55"/>
      <c r="I193" s="55"/>
      <c r="J193" s="55"/>
      <c r="K193" s="55"/>
      <c r="L193"/>
      <c r="M193" s="3"/>
    </row>
    <row r="194" spans="1:13" s="25" customFormat="1">
      <c r="A194"/>
      <c r="B194"/>
      <c r="C194"/>
      <c r="D194"/>
      <c r="E194" s="3"/>
      <c r="F194" s="3"/>
      <c r="G194" s="55"/>
      <c r="H194" s="55"/>
      <c r="I194" s="55"/>
      <c r="J194" s="55"/>
      <c r="K194" s="55"/>
      <c r="L194"/>
      <c r="M194" s="3"/>
    </row>
    <row r="195" spans="1:13" s="25" customFormat="1">
      <c r="A195"/>
      <c r="B195"/>
      <c r="C195"/>
      <c r="D195"/>
      <c r="E195" s="3"/>
      <c r="F195" s="3"/>
      <c r="G195" s="55"/>
      <c r="H195" s="55"/>
      <c r="I195" s="55"/>
      <c r="J195" s="55"/>
      <c r="K195" s="55"/>
      <c r="L195"/>
      <c r="M195" s="3"/>
    </row>
    <row r="196" spans="1:13" s="25" customFormat="1">
      <c r="A196"/>
      <c r="B196"/>
      <c r="C196"/>
      <c r="D196"/>
      <c r="E196" s="3"/>
      <c r="F196" s="3"/>
      <c r="G196" s="55"/>
      <c r="H196" s="55"/>
      <c r="I196" s="55"/>
      <c r="J196" s="55"/>
      <c r="K196" s="55"/>
      <c r="L196"/>
      <c r="M196" s="3"/>
    </row>
    <row r="197" spans="1:13" s="25" customFormat="1">
      <c r="A197"/>
      <c r="B197"/>
      <c r="C197"/>
      <c r="D197"/>
      <c r="E197" s="3"/>
      <c r="F197" s="3"/>
      <c r="G197" s="55"/>
      <c r="H197" s="55"/>
      <c r="I197" s="55"/>
      <c r="J197" s="55"/>
      <c r="K197" s="55"/>
      <c r="L197"/>
      <c r="M197" s="3"/>
    </row>
    <row r="198" spans="1:13" s="25" customFormat="1">
      <c r="A198"/>
      <c r="B198"/>
      <c r="C198"/>
      <c r="D198"/>
      <c r="E198" s="3"/>
      <c r="F198" s="3"/>
      <c r="G198" s="55"/>
      <c r="H198" s="55"/>
      <c r="I198" s="55"/>
      <c r="J198" s="55"/>
      <c r="K198" s="55"/>
      <c r="L198"/>
      <c r="M198" s="3"/>
    </row>
    <row r="199" spans="1:13" s="25" customFormat="1">
      <c r="A199"/>
      <c r="B199"/>
      <c r="C199"/>
      <c r="D199"/>
      <c r="E199" s="3"/>
      <c r="F199" s="3"/>
      <c r="G199" s="55"/>
      <c r="H199" s="55"/>
      <c r="I199" s="55"/>
      <c r="J199" s="55"/>
      <c r="K199" s="55"/>
      <c r="L199"/>
      <c r="M199" s="3"/>
    </row>
    <row r="200" spans="1:13" s="25" customFormat="1">
      <c r="A200"/>
      <c r="B200"/>
      <c r="C200"/>
      <c r="D200"/>
      <c r="E200" s="3"/>
      <c r="F200" s="3"/>
      <c r="G200" s="55"/>
      <c r="H200" s="55"/>
      <c r="I200" s="55"/>
      <c r="J200" s="55"/>
      <c r="K200" s="55"/>
      <c r="L200"/>
      <c r="M200" s="3"/>
    </row>
    <row r="201" spans="1:13" s="25" customFormat="1">
      <c r="A201"/>
      <c r="B201"/>
      <c r="C201"/>
      <c r="D201"/>
      <c r="E201" s="3"/>
      <c r="F201" s="3"/>
      <c r="G201" s="55"/>
      <c r="H201" s="55"/>
      <c r="I201" s="55"/>
      <c r="J201" s="55"/>
      <c r="K201" s="55"/>
      <c r="L201"/>
      <c r="M201" s="3"/>
    </row>
    <row r="202" spans="1:13" s="25" customFormat="1">
      <c r="A202"/>
      <c r="B202"/>
      <c r="C202"/>
      <c r="D202"/>
      <c r="E202" s="3"/>
      <c r="F202" s="3"/>
      <c r="G202" s="55"/>
      <c r="H202" s="55"/>
      <c r="I202" s="55"/>
      <c r="J202" s="55"/>
      <c r="K202" s="55"/>
      <c r="L202"/>
      <c r="M202" s="3"/>
    </row>
    <row r="203" spans="1:13" s="25" customFormat="1">
      <c r="A203"/>
      <c r="B203"/>
      <c r="C203"/>
      <c r="D203"/>
      <c r="E203" s="3"/>
      <c r="F203" s="3"/>
      <c r="G203" s="55"/>
      <c r="H203" s="55"/>
      <c r="I203" s="55"/>
      <c r="J203" s="55"/>
      <c r="K203" s="55"/>
      <c r="L203"/>
      <c r="M203" s="3"/>
    </row>
    <row r="204" spans="1:13" s="25" customFormat="1">
      <c r="A204"/>
      <c r="B204"/>
      <c r="C204"/>
      <c r="D204"/>
      <c r="E204" s="3"/>
      <c r="F204" s="3"/>
      <c r="G204" s="55"/>
      <c r="H204" s="55"/>
      <c r="I204" s="55"/>
      <c r="J204" s="55"/>
      <c r="K204" s="55"/>
      <c r="L204"/>
      <c r="M204" s="3"/>
    </row>
    <row r="205" spans="1:13" s="25" customFormat="1">
      <c r="A205"/>
      <c r="B205"/>
      <c r="C205"/>
      <c r="D205"/>
      <c r="E205" s="3"/>
      <c r="F205" s="3"/>
      <c r="G205" s="55"/>
      <c r="H205" s="55"/>
      <c r="I205" s="55"/>
      <c r="J205" s="55"/>
      <c r="K205" s="55"/>
      <c r="L205"/>
      <c r="M205" s="3"/>
    </row>
    <row r="206" spans="1:13" s="25" customFormat="1">
      <c r="A206"/>
      <c r="B206"/>
      <c r="C206"/>
      <c r="D206"/>
      <c r="E206" s="3"/>
      <c r="F206" s="3"/>
      <c r="G206" s="55"/>
      <c r="H206" s="55"/>
      <c r="I206" s="55"/>
      <c r="J206" s="55"/>
      <c r="K206" s="55"/>
      <c r="L206"/>
      <c r="M206" s="3"/>
    </row>
    <row r="207" spans="1:13" s="25" customFormat="1">
      <c r="A207"/>
      <c r="B207"/>
      <c r="C207"/>
      <c r="D207"/>
      <c r="E207" s="3"/>
      <c r="F207" s="3"/>
      <c r="G207" s="55"/>
      <c r="H207" s="55"/>
      <c r="I207" s="55"/>
      <c r="J207" s="55"/>
      <c r="K207" s="55"/>
      <c r="L207"/>
      <c r="M207" s="3"/>
    </row>
    <row r="208" spans="1:13" s="25" customFormat="1">
      <c r="A208"/>
      <c r="B208"/>
      <c r="C208"/>
      <c r="D208"/>
      <c r="E208" s="3"/>
      <c r="F208" s="3"/>
      <c r="G208" s="55"/>
      <c r="H208" s="55"/>
      <c r="I208" s="55"/>
      <c r="J208" s="55"/>
      <c r="K208" s="55"/>
      <c r="L208"/>
      <c r="M208" s="3"/>
    </row>
    <row r="209" spans="1:13" s="25" customFormat="1">
      <c r="A209"/>
      <c r="B209"/>
      <c r="C209"/>
      <c r="D209"/>
      <c r="E209" s="3"/>
      <c r="F209" s="3"/>
      <c r="G209" s="55"/>
      <c r="H209" s="55"/>
      <c r="I209" s="55"/>
      <c r="J209" s="55"/>
      <c r="K209" s="55"/>
      <c r="L209"/>
      <c r="M209" s="3"/>
    </row>
    <row r="210" spans="1:13" s="25" customFormat="1">
      <c r="A210"/>
      <c r="B210"/>
      <c r="C210"/>
      <c r="D210"/>
      <c r="E210" s="3"/>
      <c r="F210" s="3"/>
      <c r="G210" s="55"/>
      <c r="H210" s="55"/>
      <c r="I210" s="55"/>
      <c r="J210" s="55"/>
      <c r="K210" s="55"/>
      <c r="L210"/>
      <c r="M210" s="3"/>
    </row>
    <row r="211" spans="1:13" s="25" customFormat="1">
      <c r="A211"/>
      <c r="B211"/>
      <c r="C211"/>
      <c r="D211"/>
      <c r="E211" s="3"/>
      <c r="F211" s="3"/>
      <c r="G211" s="55"/>
      <c r="H211" s="55"/>
      <c r="I211" s="55"/>
      <c r="J211" s="55"/>
      <c r="K211" s="55"/>
      <c r="L211"/>
      <c r="M211" s="3"/>
    </row>
    <row r="212" spans="1:13" s="25" customFormat="1">
      <c r="A212"/>
      <c r="B212"/>
      <c r="C212"/>
      <c r="D212"/>
      <c r="E212" s="3"/>
      <c r="F212" s="3"/>
      <c r="G212" s="55"/>
      <c r="H212" s="55"/>
      <c r="I212" s="55"/>
      <c r="J212" s="55"/>
      <c r="K212" s="55"/>
      <c r="L212"/>
      <c r="M212" s="3"/>
    </row>
    <row r="213" spans="1:13" s="25" customFormat="1">
      <c r="A213"/>
      <c r="B213"/>
      <c r="C213"/>
      <c r="D213"/>
      <c r="E213" s="3"/>
      <c r="F213" s="3"/>
      <c r="G213" s="55"/>
      <c r="H213" s="55"/>
      <c r="I213" s="55"/>
      <c r="J213" s="55"/>
      <c r="K213" s="55"/>
      <c r="L213"/>
      <c r="M213" s="3"/>
    </row>
    <row r="214" spans="1:13" s="25" customFormat="1">
      <c r="A214"/>
      <c r="B214"/>
      <c r="C214"/>
      <c r="D214"/>
      <c r="E214" s="3"/>
      <c r="F214" s="3"/>
      <c r="G214" s="55"/>
      <c r="H214" s="55"/>
      <c r="I214" s="55"/>
      <c r="J214" s="55"/>
      <c r="K214" s="55"/>
      <c r="L214"/>
      <c r="M214" s="3"/>
    </row>
    <row r="215" spans="1:13" s="25" customFormat="1">
      <c r="A215"/>
      <c r="B215"/>
      <c r="C215"/>
      <c r="D215"/>
      <c r="E215" s="3"/>
      <c r="F215" s="3"/>
      <c r="G215" s="55"/>
      <c r="H215" s="55"/>
      <c r="I215" s="55"/>
      <c r="J215" s="55"/>
      <c r="K215" s="55"/>
      <c r="L215"/>
      <c r="M215" s="3"/>
    </row>
    <row r="216" spans="1:13" s="25" customFormat="1">
      <c r="A216"/>
      <c r="B216"/>
      <c r="C216"/>
      <c r="D216"/>
      <c r="E216" s="3"/>
      <c r="F216" s="3"/>
      <c r="G216" s="55"/>
      <c r="H216" s="55"/>
      <c r="I216" s="55"/>
      <c r="J216" s="55"/>
      <c r="K216" s="55"/>
      <c r="L216"/>
      <c r="M216" s="3"/>
    </row>
    <row r="217" spans="1:13" s="25" customFormat="1">
      <c r="A217"/>
      <c r="B217"/>
      <c r="C217"/>
      <c r="D217"/>
      <c r="E217" s="3"/>
      <c r="F217" s="3"/>
      <c r="G217" s="55"/>
      <c r="H217" s="55"/>
      <c r="I217" s="55"/>
      <c r="J217" s="55"/>
      <c r="K217" s="55"/>
      <c r="L217"/>
      <c r="M217" s="3"/>
    </row>
    <row r="218" spans="1:13" s="25" customFormat="1">
      <c r="A218"/>
      <c r="B218"/>
      <c r="C218"/>
      <c r="D218"/>
      <c r="E218" s="3"/>
      <c r="F218" s="3"/>
      <c r="G218" s="55"/>
      <c r="H218" s="55"/>
      <c r="I218" s="55"/>
      <c r="J218" s="55"/>
      <c r="K218" s="55"/>
      <c r="L218"/>
      <c r="M218" s="3"/>
    </row>
    <row r="219" spans="1:13" s="25" customFormat="1">
      <c r="A219"/>
      <c r="B219"/>
      <c r="C219"/>
      <c r="D219"/>
      <c r="E219" s="3"/>
      <c r="F219" s="3"/>
      <c r="G219" s="55"/>
      <c r="H219" s="55"/>
      <c r="I219" s="55"/>
      <c r="J219" s="55"/>
      <c r="K219" s="55"/>
      <c r="L219"/>
      <c r="M219" s="3"/>
    </row>
    <row r="220" spans="1:13" s="25" customFormat="1">
      <c r="A220"/>
      <c r="B220"/>
      <c r="C220"/>
      <c r="D220"/>
      <c r="E220" s="3"/>
      <c r="F220" s="3"/>
      <c r="G220" s="55"/>
      <c r="H220" s="55"/>
      <c r="I220" s="55"/>
      <c r="J220" s="55"/>
      <c r="K220" s="55"/>
      <c r="L220"/>
      <c r="M220" s="3"/>
    </row>
    <row r="221" spans="1:13" s="25" customFormat="1">
      <c r="A221"/>
      <c r="B221"/>
      <c r="C221"/>
      <c r="D221"/>
      <c r="E221" s="3"/>
      <c r="F221" s="3"/>
      <c r="G221" s="55"/>
      <c r="H221" s="55"/>
      <c r="I221" s="55"/>
      <c r="J221" s="55"/>
      <c r="K221" s="55"/>
      <c r="L221"/>
      <c r="M221" s="3"/>
    </row>
    <row r="222" spans="1:13" s="25" customFormat="1">
      <c r="A222"/>
      <c r="B222"/>
      <c r="C222"/>
      <c r="D222"/>
      <c r="E222" s="3"/>
      <c r="F222" s="3"/>
      <c r="G222" s="55"/>
      <c r="H222" s="55"/>
      <c r="I222" s="55"/>
      <c r="J222" s="55"/>
      <c r="K222" s="55"/>
      <c r="L222"/>
      <c r="M222" s="3"/>
    </row>
    <row r="223" spans="1:13" s="25" customFormat="1">
      <c r="A223"/>
      <c r="B223"/>
      <c r="C223"/>
      <c r="D223"/>
      <c r="E223" s="3"/>
      <c r="F223" s="3"/>
      <c r="G223" s="55"/>
      <c r="H223" s="55"/>
      <c r="I223" s="55"/>
      <c r="J223" s="55"/>
      <c r="K223" s="55"/>
      <c r="L223"/>
      <c r="M223" s="3"/>
    </row>
    <row r="224" spans="1:13" s="25" customFormat="1">
      <c r="A224"/>
      <c r="B224"/>
      <c r="C224"/>
      <c r="D224"/>
      <c r="E224" s="3"/>
      <c r="F224" s="3"/>
      <c r="G224" s="55"/>
      <c r="H224" s="55"/>
      <c r="I224" s="55"/>
      <c r="J224" s="55"/>
      <c r="K224" s="55"/>
      <c r="L224"/>
      <c r="M224" s="3"/>
    </row>
    <row r="225" spans="1:13" s="25" customFormat="1">
      <c r="A225"/>
      <c r="B225"/>
      <c r="C225"/>
      <c r="D225"/>
      <c r="E225" s="3"/>
      <c r="F225" s="3"/>
      <c r="G225" s="55"/>
      <c r="H225" s="55"/>
      <c r="I225" s="55"/>
      <c r="J225" s="55"/>
      <c r="K225" s="55"/>
      <c r="L225"/>
      <c r="M225" s="3"/>
    </row>
    <row r="226" spans="1:13" s="25" customFormat="1">
      <c r="A226"/>
      <c r="B226"/>
      <c r="C226"/>
      <c r="D226"/>
      <c r="E226" s="3"/>
      <c r="F226" s="3"/>
      <c r="G226" s="55"/>
      <c r="H226" s="55"/>
      <c r="I226" s="55"/>
      <c r="J226" s="55"/>
      <c r="K226" s="55"/>
      <c r="L226"/>
      <c r="M226" s="3"/>
    </row>
    <row r="227" spans="1:13" s="25" customFormat="1">
      <c r="A227"/>
      <c r="B227"/>
      <c r="C227"/>
      <c r="D227"/>
      <c r="E227" s="3"/>
      <c r="F227" s="3"/>
      <c r="G227" s="55"/>
      <c r="H227" s="55"/>
      <c r="I227" s="55"/>
      <c r="J227" s="55"/>
      <c r="K227" s="55"/>
      <c r="L227"/>
      <c r="M227" s="3"/>
    </row>
    <row r="228" spans="1:13" s="25" customFormat="1">
      <c r="A228"/>
      <c r="B228"/>
      <c r="C228"/>
      <c r="D228"/>
      <c r="E228" s="3"/>
      <c r="F228" s="3"/>
      <c r="G228" s="55"/>
      <c r="H228" s="55"/>
      <c r="I228" s="55"/>
      <c r="J228" s="55"/>
      <c r="K228" s="55"/>
      <c r="L228"/>
      <c r="M228" s="3"/>
    </row>
    <row r="229" spans="1:13" s="25" customFormat="1">
      <c r="A229"/>
      <c r="B229"/>
      <c r="C229"/>
      <c r="D229"/>
      <c r="E229" s="3"/>
      <c r="F229" s="3"/>
      <c r="G229" s="55"/>
      <c r="H229" s="55"/>
      <c r="I229" s="55"/>
      <c r="J229" s="55"/>
      <c r="K229" s="55"/>
      <c r="L229"/>
      <c r="M229" s="3"/>
    </row>
    <row r="230" spans="1:13" s="25" customFormat="1">
      <c r="A230"/>
      <c r="B230"/>
      <c r="C230"/>
      <c r="D230"/>
      <c r="E230" s="3"/>
      <c r="F230" s="3"/>
      <c r="G230" s="55"/>
      <c r="H230" s="55"/>
      <c r="I230" s="55"/>
      <c r="J230" s="55"/>
      <c r="K230" s="55"/>
      <c r="L230"/>
      <c r="M230" s="3"/>
    </row>
    <row r="231" spans="1:13" s="25" customFormat="1">
      <c r="A231"/>
      <c r="B231"/>
      <c r="C231"/>
      <c r="D231"/>
      <c r="E231" s="3"/>
      <c r="F231" s="3"/>
      <c r="G231" s="55"/>
      <c r="H231" s="55"/>
      <c r="I231" s="55"/>
      <c r="J231" s="55"/>
      <c r="K231" s="55"/>
      <c r="L231"/>
      <c r="M231" s="3"/>
    </row>
    <row r="232" spans="1:13" s="25" customFormat="1">
      <c r="A232"/>
      <c r="B232"/>
      <c r="C232"/>
      <c r="D232"/>
      <c r="E232" s="3"/>
      <c r="F232" s="3"/>
      <c r="G232" s="55"/>
      <c r="H232" s="55"/>
      <c r="I232" s="55"/>
      <c r="J232" s="55"/>
      <c r="K232" s="55"/>
      <c r="L232"/>
      <c r="M232" s="3"/>
    </row>
    <row r="233" spans="1:13" s="25" customFormat="1">
      <c r="A233"/>
      <c r="B233"/>
      <c r="C233"/>
      <c r="D233"/>
      <c r="E233" s="3"/>
      <c r="F233" s="3"/>
      <c r="G233" s="55"/>
      <c r="H233" s="55"/>
      <c r="I233" s="55"/>
      <c r="J233" s="55"/>
      <c r="K233" s="55"/>
      <c r="L233"/>
      <c r="M233" s="3"/>
    </row>
    <row r="234" spans="1:13" s="25" customFormat="1">
      <c r="A234"/>
      <c r="B234"/>
      <c r="C234"/>
      <c r="D234"/>
      <c r="E234" s="3"/>
      <c r="F234" s="3"/>
      <c r="G234" s="55"/>
      <c r="H234" s="55"/>
      <c r="I234" s="55"/>
      <c r="J234" s="55"/>
      <c r="K234" s="55"/>
      <c r="L234"/>
      <c r="M234"/>
    </row>
    <row r="235" spans="1:13" s="25" customFormat="1">
      <c r="A235"/>
      <c r="B235"/>
      <c r="C235"/>
      <c r="D235"/>
      <c r="E235" s="3"/>
      <c r="F235" s="3"/>
      <c r="G235" s="55"/>
      <c r="H235" s="55"/>
      <c r="I235" s="55"/>
      <c r="J235" s="55"/>
      <c r="K235" s="55"/>
      <c r="L235"/>
      <c r="M235"/>
    </row>
    <row r="236" spans="1:13" s="25" customFormat="1">
      <c r="A236"/>
      <c r="B236"/>
      <c r="C236"/>
      <c r="D236"/>
      <c r="E236" s="3"/>
      <c r="F236" s="3"/>
      <c r="G236" s="55"/>
      <c r="H236" s="55"/>
      <c r="I236" s="55"/>
      <c r="J236" s="55"/>
      <c r="K236" s="55"/>
      <c r="L236"/>
      <c r="M236"/>
    </row>
    <row r="237" spans="1:13" s="25" customFormat="1">
      <c r="A237"/>
      <c r="B237"/>
      <c r="C237"/>
      <c r="D237"/>
      <c r="E237" s="3"/>
      <c r="F237" s="3"/>
      <c r="G237" s="55"/>
      <c r="H237" s="55"/>
      <c r="I237" s="55"/>
      <c r="J237" s="55"/>
      <c r="K237" s="55"/>
      <c r="L237"/>
      <c r="M237"/>
    </row>
    <row r="238" spans="1:13" s="25" customFormat="1">
      <c r="A238"/>
      <c r="B238"/>
      <c r="C238"/>
      <c r="D238"/>
      <c r="E238" s="3"/>
      <c r="F238" s="3"/>
      <c r="G238" s="55"/>
      <c r="H238" s="55"/>
      <c r="I238" s="55"/>
      <c r="J238" s="55"/>
      <c r="K238" s="55"/>
      <c r="L238"/>
      <c r="M238"/>
    </row>
    <row r="239" spans="1:13" s="25" customFormat="1">
      <c r="A239"/>
      <c r="B239"/>
      <c r="C239"/>
      <c r="D239"/>
      <c r="E239" s="3"/>
      <c r="F239" s="3"/>
      <c r="G239" s="55"/>
      <c r="H239" s="55"/>
      <c r="I239" s="55"/>
      <c r="J239" s="55"/>
      <c r="K239" s="55"/>
      <c r="L239"/>
      <c r="M239"/>
    </row>
    <row r="240" spans="1:13" s="25" customFormat="1">
      <c r="A240"/>
      <c r="B240"/>
      <c r="C240"/>
      <c r="D240"/>
      <c r="E240" s="3"/>
      <c r="F240" s="3"/>
      <c r="G240" s="55"/>
      <c r="H240" s="55"/>
      <c r="I240" s="55"/>
      <c r="J240" s="55"/>
      <c r="K240" s="55"/>
      <c r="L240"/>
      <c r="M240"/>
    </row>
    <row r="241" spans="1:13" s="25" customFormat="1">
      <c r="A241"/>
      <c r="B241"/>
      <c r="C241"/>
      <c r="D241"/>
      <c r="E241" s="3"/>
      <c r="F241" s="3"/>
      <c r="G241" s="55"/>
      <c r="H241" s="55"/>
      <c r="I241" s="55"/>
      <c r="J241" s="55"/>
      <c r="K241" s="55"/>
      <c r="L241"/>
      <c r="M241"/>
    </row>
    <row r="242" spans="1:13" s="25" customFormat="1">
      <c r="A242"/>
      <c r="B242"/>
      <c r="C242"/>
      <c r="D242"/>
      <c r="E242" s="3"/>
      <c r="F242" s="3"/>
      <c r="G242" s="55"/>
      <c r="H242" s="55"/>
      <c r="I242" s="55"/>
      <c r="J242" s="55"/>
      <c r="K242" s="55"/>
      <c r="L242"/>
      <c r="M242"/>
    </row>
    <row r="243" spans="1:13" s="25" customFormat="1">
      <c r="A243"/>
      <c r="B243"/>
      <c r="C243"/>
      <c r="D243"/>
      <c r="E243" s="3"/>
      <c r="F243" s="3"/>
      <c r="G243" s="55"/>
      <c r="H243" s="55"/>
      <c r="I243" s="55"/>
      <c r="J243" s="55"/>
      <c r="K243" s="55"/>
      <c r="L243"/>
      <c r="M243"/>
    </row>
    <row r="244" spans="1:13" s="25" customFormat="1">
      <c r="A244"/>
      <c r="B244"/>
      <c r="C244"/>
      <c r="D244"/>
      <c r="E244" s="3"/>
      <c r="F244" s="3"/>
      <c r="G244" s="55"/>
      <c r="H244" s="55"/>
      <c r="I244" s="55"/>
      <c r="J244" s="55"/>
      <c r="K244" s="55"/>
      <c r="L244"/>
      <c r="M244"/>
    </row>
    <row r="245" spans="1:13" s="25" customFormat="1">
      <c r="A245"/>
      <c r="B245"/>
      <c r="C245"/>
      <c r="D245"/>
      <c r="E245" s="3"/>
      <c r="F245" s="3"/>
      <c r="G245" s="55"/>
      <c r="H245" s="55"/>
      <c r="I245" s="55"/>
      <c r="J245" s="55"/>
      <c r="K245" s="55"/>
      <c r="L245"/>
      <c r="M245"/>
    </row>
    <row r="246" spans="1:13" s="25" customFormat="1">
      <c r="A246"/>
      <c r="B246"/>
      <c r="C246"/>
      <c r="D246"/>
      <c r="E246" s="3"/>
      <c r="F246" s="3"/>
      <c r="G246" s="55"/>
      <c r="H246" s="55"/>
      <c r="I246" s="55"/>
      <c r="J246" s="55"/>
      <c r="K246" s="55"/>
      <c r="L246"/>
      <c r="M246"/>
    </row>
    <row r="247" spans="1:13" s="25" customFormat="1">
      <c r="A247"/>
      <c r="B247"/>
      <c r="C247"/>
      <c r="D247"/>
      <c r="E247" s="3"/>
      <c r="F247" s="3"/>
      <c r="G247" s="55"/>
      <c r="H247" s="55"/>
      <c r="I247" s="55"/>
      <c r="J247" s="55"/>
      <c r="K247" s="55"/>
      <c r="L247"/>
      <c r="M247"/>
    </row>
    <row r="248" spans="1:13" s="25" customFormat="1">
      <c r="A248"/>
      <c r="B248"/>
      <c r="C248"/>
      <c r="D248"/>
      <c r="E248" s="3"/>
      <c r="F248" s="3"/>
      <c r="G248" s="55"/>
      <c r="H248" s="55"/>
      <c r="I248" s="55"/>
      <c r="J248" s="55"/>
      <c r="K248" s="55"/>
      <c r="L248"/>
      <c r="M248"/>
    </row>
    <row r="249" spans="1:13" s="25" customFormat="1">
      <c r="A249"/>
      <c r="B249"/>
      <c r="C249"/>
      <c r="D249"/>
      <c r="E249" s="3"/>
      <c r="F249" s="3"/>
      <c r="G249" s="55"/>
      <c r="H249" s="55"/>
      <c r="I249" s="55"/>
      <c r="J249" s="55"/>
      <c r="K249" s="55"/>
      <c r="L249"/>
      <c r="M249"/>
    </row>
    <row r="250" spans="1:13" s="25" customFormat="1">
      <c r="A250"/>
      <c r="B250"/>
      <c r="C250"/>
      <c r="D250"/>
      <c r="E250" s="3"/>
      <c r="F250" s="3"/>
      <c r="G250" s="55"/>
      <c r="H250" s="55"/>
      <c r="I250" s="55"/>
      <c r="J250" s="55"/>
      <c r="K250" s="55"/>
      <c r="L250"/>
      <c r="M250"/>
    </row>
    <row r="251" spans="1:13" s="25" customFormat="1">
      <c r="A251"/>
      <c r="B251"/>
      <c r="C251"/>
      <c r="D251"/>
      <c r="E251" s="3"/>
      <c r="F251" s="3"/>
      <c r="G251" s="55"/>
      <c r="H251" s="55"/>
      <c r="I251" s="55"/>
      <c r="J251" s="55"/>
      <c r="K251" s="55"/>
      <c r="L251"/>
      <c r="M251"/>
    </row>
    <row r="252" spans="1:13" s="25" customFormat="1">
      <c r="A252"/>
      <c r="B252"/>
      <c r="C252"/>
      <c r="D252"/>
      <c r="E252" s="3"/>
      <c r="F252" s="3"/>
      <c r="G252" s="55"/>
      <c r="H252" s="55"/>
      <c r="I252" s="55"/>
      <c r="J252" s="55"/>
      <c r="K252" s="55"/>
      <c r="L252"/>
      <c r="M252"/>
    </row>
    <row r="253" spans="1:13" s="25" customFormat="1">
      <c r="A253"/>
      <c r="B253"/>
      <c r="C253"/>
      <c r="D253"/>
      <c r="E253" s="3"/>
      <c r="F253" s="3"/>
      <c r="G253" s="55"/>
      <c r="H253" s="55"/>
      <c r="I253" s="55"/>
      <c r="J253" s="55"/>
      <c r="K253" s="55"/>
      <c r="L253"/>
      <c r="M253"/>
    </row>
    <row r="254" spans="1:13" s="25" customFormat="1">
      <c r="A254"/>
      <c r="B254"/>
      <c r="C254"/>
      <c r="D254"/>
      <c r="E254" s="3"/>
      <c r="F254" s="3"/>
      <c r="G254" s="55"/>
      <c r="H254" s="55"/>
      <c r="I254" s="55"/>
      <c r="J254" s="55"/>
      <c r="K254" s="55"/>
      <c r="L254"/>
      <c r="M254"/>
    </row>
    <row r="255" spans="1:13" s="25" customFormat="1">
      <c r="A255"/>
      <c r="B255"/>
      <c r="C255"/>
      <c r="D255"/>
      <c r="E255" s="3"/>
      <c r="F255" s="3"/>
      <c r="G255" s="55"/>
      <c r="H255" s="55"/>
      <c r="I255" s="55"/>
      <c r="J255" s="55"/>
      <c r="K255" s="55"/>
      <c r="L255"/>
      <c r="M255"/>
    </row>
    <row r="256" spans="1:13" s="25" customFormat="1">
      <c r="A256"/>
      <c r="B256"/>
      <c r="C256"/>
      <c r="D256"/>
      <c r="E256" s="3"/>
      <c r="F256" s="3"/>
      <c r="G256" s="55"/>
      <c r="H256" s="55"/>
      <c r="I256" s="55"/>
      <c r="J256" s="55"/>
      <c r="K256" s="55"/>
      <c r="L256"/>
      <c r="M256"/>
    </row>
    <row r="257" spans="1:13" s="25" customFormat="1">
      <c r="A257"/>
      <c r="B257"/>
      <c r="C257"/>
      <c r="D257"/>
      <c r="E257" s="3"/>
      <c r="F257" s="3"/>
      <c r="G257" s="55"/>
      <c r="H257" s="55"/>
      <c r="I257" s="55"/>
      <c r="J257" s="55"/>
      <c r="K257" s="55"/>
      <c r="L257"/>
      <c r="M257"/>
    </row>
    <row r="258" spans="1:13" s="25" customFormat="1">
      <c r="A258"/>
      <c r="B258"/>
      <c r="C258"/>
      <c r="D258"/>
      <c r="E258" s="3"/>
      <c r="F258" s="3"/>
      <c r="G258" s="55"/>
      <c r="H258" s="55"/>
      <c r="I258" s="55"/>
      <c r="J258" s="55"/>
      <c r="K258" s="55"/>
      <c r="L258"/>
      <c r="M258"/>
    </row>
    <row r="259" spans="1:13" s="25" customFormat="1">
      <c r="A259"/>
      <c r="B259"/>
      <c r="C259"/>
      <c r="D259"/>
      <c r="E259" s="3"/>
      <c r="F259" s="3"/>
      <c r="G259" s="55"/>
      <c r="H259" s="55"/>
      <c r="I259" s="55"/>
      <c r="J259" s="55"/>
      <c r="K259" s="55"/>
      <c r="L259"/>
      <c r="M259"/>
    </row>
    <row r="260" spans="1:13" s="25" customFormat="1">
      <c r="A260"/>
      <c r="B260"/>
      <c r="C260"/>
      <c r="D260"/>
      <c r="E260" s="3"/>
      <c r="F260" s="3"/>
      <c r="G260" s="55"/>
      <c r="H260" s="55"/>
      <c r="I260" s="55"/>
      <c r="J260" s="55"/>
      <c r="K260" s="55"/>
      <c r="L260"/>
      <c r="M260"/>
    </row>
    <row r="261" spans="1:13" s="25" customFormat="1">
      <c r="A261"/>
      <c r="B261"/>
      <c r="C261"/>
      <c r="D261"/>
      <c r="E261" s="3"/>
      <c r="F261" s="3"/>
      <c r="G261" s="55"/>
      <c r="H261" s="55"/>
      <c r="I261" s="55"/>
      <c r="J261" s="55"/>
      <c r="K261" s="55"/>
      <c r="L261"/>
      <c r="M261"/>
    </row>
    <row r="262" spans="1:13" s="25" customFormat="1">
      <c r="A262"/>
      <c r="B262"/>
      <c r="C262"/>
      <c r="D262"/>
      <c r="E262" s="3"/>
      <c r="F262" s="3"/>
      <c r="G262" s="55"/>
      <c r="H262" s="55"/>
      <c r="I262" s="55"/>
      <c r="J262" s="55"/>
      <c r="K262" s="55"/>
      <c r="L262"/>
      <c r="M262"/>
    </row>
    <row r="263" spans="1:13" s="25" customFormat="1">
      <c r="A263"/>
      <c r="B263"/>
      <c r="C263"/>
      <c r="D263"/>
      <c r="E263" s="3"/>
      <c r="F263" s="3"/>
      <c r="G263" s="55"/>
      <c r="H263" s="55"/>
      <c r="I263" s="55"/>
      <c r="J263" s="55"/>
      <c r="K263" s="55"/>
      <c r="L263"/>
      <c r="M263"/>
    </row>
    <row r="264" spans="1:13" s="25" customFormat="1">
      <c r="A264"/>
      <c r="B264"/>
      <c r="C264"/>
      <c r="D264"/>
      <c r="E264" s="3"/>
      <c r="F264" s="3"/>
      <c r="G264" s="55"/>
      <c r="H264" s="55"/>
      <c r="I264" s="55"/>
      <c r="J264" s="55"/>
      <c r="K264" s="55"/>
      <c r="L264"/>
      <c r="M264"/>
    </row>
    <row r="265" spans="1:13" s="25" customFormat="1">
      <c r="A265"/>
      <c r="B265"/>
      <c r="C265"/>
      <c r="D265"/>
      <c r="E265" s="3"/>
      <c r="F265" s="3"/>
      <c r="G265" s="55"/>
      <c r="H265" s="55"/>
      <c r="I265" s="55"/>
      <c r="J265" s="55"/>
      <c r="K265" s="55"/>
      <c r="L265"/>
      <c r="M265"/>
    </row>
    <row r="266" spans="1:13" s="25" customFormat="1">
      <c r="A266"/>
      <c r="B266"/>
      <c r="C266"/>
      <c r="D266"/>
      <c r="E266" s="3"/>
      <c r="F266" s="3"/>
      <c r="G266" s="55"/>
      <c r="H266" s="55"/>
      <c r="I266" s="55"/>
      <c r="J266" s="55"/>
      <c r="K266" s="55"/>
      <c r="L266"/>
      <c r="M266"/>
    </row>
    <row r="267" spans="1:13" s="25" customFormat="1">
      <c r="A267"/>
      <c r="B267"/>
      <c r="C267"/>
      <c r="D267"/>
      <c r="E267" s="3"/>
      <c r="F267" s="3"/>
      <c r="G267" s="55"/>
      <c r="H267" s="55"/>
      <c r="I267" s="55"/>
      <c r="J267" s="55"/>
      <c r="K267" s="55"/>
      <c r="L267"/>
      <c r="M267"/>
    </row>
    <row r="268" spans="1:13" s="25" customFormat="1">
      <c r="A268"/>
      <c r="B268"/>
      <c r="C268"/>
      <c r="D268"/>
      <c r="E268" s="3"/>
      <c r="F268" s="3"/>
      <c r="G268" s="55"/>
      <c r="H268" s="55"/>
      <c r="I268" s="55"/>
      <c r="J268" s="55"/>
      <c r="K268" s="55"/>
      <c r="L268"/>
      <c r="M268"/>
    </row>
    <row r="269" spans="1:13" s="25" customFormat="1">
      <c r="A269"/>
      <c r="B269"/>
      <c r="C269"/>
      <c r="D269"/>
      <c r="E269" s="3"/>
      <c r="F269" s="3"/>
      <c r="G269" s="55"/>
      <c r="H269" s="55"/>
      <c r="I269" s="55"/>
      <c r="J269" s="55"/>
      <c r="K269" s="55"/>
      <c r="L269"/>
      <c r="M269"/>
    </row>
    <row r="270" spans="1:13" s="25" customFormat="1">
      <c r="A270"/>
      <c r="B270"/>
      <c r="C270"/>
      <c r="D270"/>
      <c r="E270" s="3"/>
      <c r="F270" s="3"/>
      <c r="G270" s="55"/>
      <c r="H270" s="55"/>
      <c r="I270" s="55"/>
      <c r="J270" s="55"/>
      <c r="K270" s="55"/>
      <c r="L270"/>
      <c r="M270"/>
    </row>
    <row r="271" spans="1:13" s="25" customFormat="1">
      <c r="A271"/>
      <c r="B271"/>
      <c r="C271"/>
      <c r="D271"/>
      <c r="E271" s="3"/>
      <c r="F271" s="3"/>
      <c r="G271" s="55"/>
      <c r="H271" s="55"/>
      <c r="I271" s="55"/>
      <c r="J271" s="55"/>
      <c r="K271" s="55"/>
      <c r="L271"/>
      <c r="M271"/>
    </row>
    <row r="272" spans="1:13" s="25" customFormat="1">
      <c r="A272"/>
      <c r="B272"/>
      <c r="C272"/>
      <c r="D272"/>
      <c r="E272" s="3"/>
      <c r="F272" s="3"/>
      <c r="G272" s="55"/>
      <c r="H272" s="55"/>
      <c r="I272" s="55"/>
      <c r="J272" s="55"/>
      <c r="K272" s="55"/>
      <c r="L272"/>
      <c r="M272"/>
    </row>
    <row r="273" spans="1:16" s="25" customFormat="1">
      <c r="A273"/>
      <c r="B273"/>
      <c r="C273"/>
      <c r="D273"/>
      <c r="E273" s="3"/>
      <c r="F273" s="3"/>
      <c r="G273" s="55"/>
      <c r="H273" s="55"/>
      <c r="I273" s="55"/>
      <c r="J273" s="55"/>
      <c r="K273" s="55"/>
      <c r="L273"/>
      <c r="M273"/>
    </row>
    <row r="274" spans="1:16" s="25" customFormat="1">
      <c r="A274"/>
      <c r="B274"/>
      <c r="C274"/>
      <c r="D274"/>
      <c r="E274" s="3"/>
      <c r="F274" s="3"/>
      <c r="G274" s="55"/>
      <c r="H274" s="55"/>
      <c r="I274" s="55"/>
      <c r="J274" s="55"/>
      <c r="K274" s="55"/>
      <c r="L274" s="3"/>
      <c r="M274"/>
    </row>
    <row r="275" spans="1:16">
      <c r="B275"/>
      <c r="M275"/>
      <c r="P275" s="25"/>
    </row>
    <row r="276" spans="1:16">
      <c r="B276"/>
      <c r="M276"/>
      <c r="P276" s="25"/>
    </row>
    <row r="277" spans="1:16">
      <c r="B277"/>
      <c r="M277"/>
      <c r="P277" s="25"/>
    </row>
    <row r="278" spans="1:16" s="25" customFormat="1">
      <c r="A278"/>
      <c r="B278"/>
      <c r="C278"/>
      <c r="D278"/>
      <c r="E278" s="3"/>
      <c r="F278" s="3"/>
      <c r="G278" s="55"/>
      <c r="H278" s="55"/>
      <c r="I278" s="55"/>
      <c r="J278" s="55"/>
      <c r="K278" s="55"/>
      <c r="L278"/>
      <c r="M278"/>
    </row>
    <row r="279" spans="1:16" s="25" customFormat="1">
      <c r="A279"/>
      <c r="B279"/>
      <c r="C279"/>
      <c r="D279"/>
      <c r="E279" s="3"/>
      <c r="F279" s="3"/>
      <c r="G279" s="55"/>
      <c r="H279" s="55"/>
      <c r="I279" s="55"/>
      <c r="J279" s="55"/>
      <c r="K279" s="55"/>
      <c r="L279"/>
      <c r="M279"/>
    </row>
    <row r="280" spans="1:16" s="25" customFormat="1">
      <c r="A280"/>
      <c r="B280"/>
      <c r="C280"/>
      <c r="D280"/>
      <c r="E280" s="3"/>
      <c r="F280" s="3"/>
      <c r="G280" s="55"/>
      <c r="H280" s="55"/>
      <c r="I280" s="55"/>
      <c r="J280" s="55"/>
      <c r="K280" s="55"/>
      <c r="L280" s="3"/>
      <c r="M280"/>
    </row>
    <row r="281" spans="1:16">
      <c r="B281"/>
      <c r="M281"/>
      <c r="P281" s="25"/>
    </row>
    <row r="282" spans="1:16" s="25" customFormat="1">
      <c r="A282"/>
      <c r="B282"/>
      <c r="C282"/>
      <c r="D282"/>
      <c r="E282" s="3"/>
      <c r="F282" s="3"/>
      <c r="G282" s="55"/>
      <c r="H282" s="55"/>
      <c r="I282" s="55"/>
      <c r="J282" s="55"/>
      <c r="K282" s="55"/>
      <c r="L282"/>
      <c r="M282"/>
    </row>
    <row r="283" spans="1:16" s="25" customFormat="1">
      <c r="A283"/>
      <c r="B283"/>
      <c r="C283"/>
      <c r="D283"/>
      <c r="E283" s="3"/>
      <c r="F283" s="3"/>
      <c r="G283" s="55"/>
      <c r="H283" s="55"/>
      <c r="I283" s="55"/>
      <c r="J283" s="55"/>
      <c r="K283" s="55"/>
      <c r="L283"/>
      <c r="M283"/>
    </row>
    <row r="284" spans="1:16" s="25" customFormat="1">
      <c r="A284"/>
      <c r="B284"/>
      <c r="C284"/>
      <c r="D284"/>
      <c r="E284" s="3"/>
      <c r="F284" s="3"/>
      <c r="G284" s="55"/>
      <c r="H284" s="55"/>
      <c r="I284" s="55"/>
      <c r="J284" s="55"/>
      <c r="K284" s="55"/>
      <c r="L284"/>
      <c r="M284"/>
    </row>
    <row r="285" spans="1:16" s="25" customFormat="1">
      <c r="A285"/>
      <c r="B285"/>
      <c r="C285"/>
      <c r="D285"/>
      <c r="E285" s="3"/>
      <c r="F285" s="3"/>
      <c r="G285" s="55"/>
      <c r="H285" s="55"/>
      <c r="I285" s="55"/>
      <c r="J285" s="55"/>
      <c r="K285" s="55"/>
      <c r="L285"/>
      <c r="M285"/>
    </row>
    <row r="286" spans="1:16" s="25" customFormat="1">
      <c r="A286"/>
      <c r="B286"/>
      <c r="C286"/>
      <c r="D286"/>
      <c r="E286" s="3"/>
      <c r="F286" s="3"/>
      <c r="G286" s="55"/>
      <c r="H286" s="55"/>
      <c r="I286" s="55"/>
      <c r="J286" s="55"/>
      <c r="K286" s="55"/>
      <c r="L286"/>
      <c r="M286"/>
    </row>
    <row r="287" spans="1:16" s="25" customFormat="1">
      <c r="A287"/>
      <c r="B287"/>
      <c r="C287"/>
      <c r="D287"/>
      <c r="E287" s="3"/>
      <c r="F287" s="3"/>
      <c r="G287" s="55"/>
      <c r="H287" s="55"/>
      <c r="I287" s="55"/>
      <c r="J287" s="55"/>
      <c r="K287" s="55"/>
      <c r="L287"/>
      <c r="M287"/>
    </row>
    <row r="288" spans="1:16" s="25" customFormat="1">
      <c r="A288"/>
      <c r="B288"/>
      <c r="C288"/>
      <c r="D288"/>
      <c r="E288" s="3"/>
      <c r="F288" s="3"/>
      <c r="G288" s="55"/>
      <c r="H288" s="55"/>
      <c r="I288" s="55"/>
      <c r="J288" s="55"/>
      <c r="K288" s="55"/>
      <c r="L288"/>
      <c r="M288"/>
    </row>
    <row r="289" spans="1:16" s="25" customFormat="1">
      <c r="A289"/>
      <c r="B289"/>
      <c r="C289"/>
      <c r="D289"/>
      <c r="E289" s="3"/>
      <c r="F289" s="3"/>
      <c r="G289" s="55"/>
      <c r="H289" s="55"/>
      <c r="I289" s="55"/>
      <c r="J289" s="55"/>
      <c r="K289" s="55"/>
      <c r="L289"/>
      <c r="M289"/>
    </row>
    <row r="290" spans="1:16" s="25" customFormat="1">
      <c r="A290"/>
      <c r="B290"/>
      <c r="C290"/>
      <c r="D290"/>
      <c r="E290" s="3"/>
      <c r="F290" s="3"/>
      <c r="G290" s="55"/>
      <c r="H290" s="55"/>
      <c r="I290" s="55"/>
      <c r="J290" s="55"/>
      <c r="K290" s="55"/>
      <c r="L290"/>
      <c r="M290"/>
    </row>
    <row r="291" spans="1:16" s="25" customFormat="1">
      <c r="A291"/>
      <c r="B291"/>
      <c r="C291"/>
      <c r="D291"/>
      <c r="E291" s="3"/>
      <c r="F291" s="3"/>
      <c r="G291" s="55"/>
      <c r="H291" s="55"/>
      <c r="I291" s="55"/>
      <c r="J291" s="55"/>
      <c r="K291" s="55"/>
      <c r="L291" s="3"/>
      <c r="M291"/>
    </row>
    <row r="292" spans="1:16">
      <c r="B292"/>
      <c r="L292" s="3"/>
      <c r="M292"/>
      <c r="P292" s="25"/>
    </row>
    <row r="293" spans="1:16">
      <c r="B293"/>
      <c r="M293"/>
      <c r="P293" s="25"/>
    </row>
    <row r="294" spans="1:16" s="25" customFormat="1">
      <c r="A294"/>
      <c r="B294"/>
      <c r="C294"/>
      <c r="D294"/>
      <c r="E294" s="3"/>
      <c r="F294" s="3"/>
      <c r="G294" s="55"/>
      <c r="H294" s="55"/>
      <c r="I294" s="55"/>
      <c r="J294" s="55"/>
      <c r="K294" s="55"/>
      <c r="L294" s="3"/>
      <c r="M294"/>
    </row>
    <row r="295" spans="1:16" s="25" customFormat="1">
      <c r="A295"/>
      <c r="B295"/>
      <c r="C295"/>
      <c r="D295"/>
      <c r="E295" s="3"/>
      <c r="F295" s="3"/>
      <c r="G295" s="55"/>
      <c r="H295" s="55"/>
      <c r="I295" s="55"/>
      <c r="J295" s="55"/>
      <c r="K295" s="55"/>
      <c r="L295" s="3"/>
      <c r="M295"/>
    </row>
    <row r="296" spans="1:16" s="25" customFormat="1">
      <c r="A296"/>
      <c r="B296"/>
      <c r="C296"/>
      <c r="D296"/>
      <c r="E296" s="3"/>
      <c r="F296" s="3"/>
      <c r="G296" s="55"/>
      <c r="H296" s="55"/>
      <c r="I296" s="55"/>
      <c r="J296" s="55"/>
      <c r="K296" s="55"/>
      <c r="L296" s="3"/>
      <c r="M296"/>
    </row>
    <row r="297" spans="1:16" s="25" customFormat="1">
      <c r="A297"/>
      <c r="B297"/>
      <c r="C297"/>
      <c r="D297"/>
      <c r="E297" s="3"/>
      <c r="F297" s="3"/>
      <c r="G297" s="55"/>
      <c r="H297" s="55"/>
      <c r="I297" s="55"/>
      <c r="J297" s="55"/>
      <c r="K297" s="55"/>
      <c r="L297"/>
      <c r="M297"/>
    </row>
    <row r="298" spans="1:16" s="25" customFormat="1">
      <c r="A298"/>
      <c r="B298"/>
      <c r="C298"/>
      <c r="D298"/>
      <c r="E298" s="3"/>
      <c r="F298" s="3"/>
      <c r="G298" s="55"/>
      <c r="H298" s="55"/>
      <c r="I298" s="55"/>
      <c r="J298" s="55"/>
      <c r="K298" s="55"/>
      <c r="L298"/>
      <c r="M298"/>
    </row>
    <row r="299" spans="1:16" s="25" customFormat="1">
      <c r="A299"/>
      <c r="B299"/>
      <c r="C299"/>
      <c r="D299"/>
      <c r="E299" s="3"/>
      <c r="F299" s="3"/>
      <c r="G299" s="55"/>
      <c r="H299" s="55"/>
      <c r="I299" s="55"/>
      <c r="J299" s="55"/>
      <c r="K299" s="55"/>
      <c r="L299" s="3"/>
      <c r="M299"/>
    </row>
    <row r="300" spans="1:16" s="25" customFormat="1">
      <c r="A300"/>
      <c r="B300"/>
      <c r="C300"/>
      <c r="D300"/>
      <c r="E300" s="3"/>
      <c r="F300" s="3"/>
      <c r="G300" s="55"/>
      <c r="H300" s="55"/>
      <c r="I300" s="55"/>
      <c r="J300" s="55"/>
      <c r="K300" s="55"/>
      <c r="L300"/>
      <c r="M300"/>
    </row>
    <row r="301" spans="1:16" s="25" customFormat="1">
      <c r="A301"/>
      <c r="B301"/>
      <c r="C301"/>
      <c r="D301"/>
      <c r="E301" s="3"/>
      <c r="F301" s="3"/>
      <c r="G301" s="55"/>
      <c r="H301" s="55"/>
      <c r="I301" s="55"/>
      <c r="J301" s="55"/>
      <c r="K301" s="55"/>
      <c r="L301"/>
      <c r="M301"/>
    </row>
    <row r="302" spans="1:16" s="25" customFormat="1">
      <c r="A302"/>
      <c r="B302"/>
      <c r="C302"/>
      <c r="D302"/>
      <c r="E302" s="3"/>
      <c r="F302" s="3"/>
      <c r="G302" s="55"/>
      <c r="H302" s="55"/>
      <c r="I302" s="55"/>
      <c r="J302" s="55"/>
      <c r="K302" s="55"/>
      <c r="L302"/>
      <c r="M302"/>
    </row>
    <row r="303" spans="1:16" s="25" customFormat="1">
      <c r="A303"/>
      <c r="B303"/>
      <c r="C303"/>
      <c r="D303"/>
      <c r="E303" s="3"/>
      <c r="F303" s="3"/>
      <c r="G303" s="55"/>
      <c r="H303" s="55"/>
      <c r="I303" s="55"/>
      <c r="J303" s="55"/>
      <c r="K303" s="55"/>
      <c r="L303"/>
      <c r="M303"/>
    </row>
    <row r="304" spans="1:16" s="25" customFormat="1">
      <c r="A304"/>
      <c r="B304"/>
      <c r="C304"/>
      <c r="D304"/>
      <c r="E304" s="3"/>
      <c r="F304" s="3"/>
      <c r="G304" s="55"/>
      <c r="H304" s="55"/>
      <c r="I304" s="55"/>
      <c r="J304" s="55"/>
      <c r="K304" s="55"/>
      <c r="L304"/>
      <c r="M304"/>
    </row>
    <row r="305" spans="1:16" s="25" customFormat="1">
      <c r="A305"/>
      <c r="B305"/>
      <c r="C305"/>
      <c r="D305"/>
      <c r="E305" s="3"/>
      <c r="F305" s="3"/>
      <c r="G305" s="55"/>
      <c r="H305" s="55"/>
      <c r="I305" s="55"/>
      <c r="J305" s="55"/>
      <c r="K305" s="55"/>
      <c r="L305"/>
      <c r="M305"/>
    </row>
    <row r="306" spans="1:16" s="25" customFormat="1">
      <c r="A306"/>
      <c r="B306"/>
      <c r="C306"/>
      <c r="D306"/>
      <c r="E306" s="3"/>
      <c r="F306" s="3"/>
      <c r="G306" s="55"/>
      <c r="H306" s="55"/>
      <c r="I306" s="55"/>
      <c r="J306" s="55"/>
      <c r="K306" s="55"/>
      <c r="L306"/>
      <c r="M306"/>
    </row>
    <row r="307" spans="1:16" s="25" customFormat="1">
      <c r="A307"/>
      <c r="B307"/>
      <c r="C307"/>
      <c r="D307"/>
      <c r="E307" s="3"/>
      <c r="F307" s="3"/>
      <c r="G307" s="55"/>
      <c r="H307" s="55"/>
      <c r="I307" s="55"/>
      <c r="J307" s="55"/>
      <c r="K307" s="55"/>
      <c r="L307"/>
      <c r="M307"/>
    </row>
    <row r="308" spans="1:16" s="25" customFormat="1">
      <c r="A308"/>
      <c r="B308"/>
      <c r="C308"/>
      <c r="D308"/>
      <c r="E308" s="3"/>
      <c r="F308" s="3"/>
      <c r="G308" s="55"/>
      <c r="H308" s="55"/>
      <c r="I308" s="55"/>
      <c r="J308" s="55"/>
      <c r="K308" s="55"/>
      <c r="L308"/>
      <c r="M308"/>
    </row>
    <row r="309" spans="1:16" s="25" customFormat="1">
      <c r="A309"/>
      <c r="B309"/>
      <c r="C309"/>
      <c r="D309"/>
      <c r="E309" s="3"/>
      <c r="F309" s="3"/>
      <c r="G309" s="55"/>
      <c r="H309" s="55"/>
      <c r="I309" s="55"/>
      <c r="J309" s="55"/>
      <c r="K309" s="55"/>
      <c r="L309"/>
      <c r="M309"/>
    </row>
    <row r="310" spans="1:16" s="25" customFormat="1">
      <c r="A310"/>
      <c r="B310"/>
      <c r="C310"/>
      <c r="D310"/>
      <c r="E310" s="3"/>
      <c r="F310" s="3"/>
      <c r="G310" s="55"/>
      <c r="H310" s="55"/>
      <c r="I310" s="55"/>
      <c r="J310" s="55"/>
      <c r="K310" s="55"/>
      <c r="L310"/>
      <c r="M310"/>
    </row>
    <row r="311" spans="1:16">
      <c r="B311"/>
      <c r="M311"/>
      <c r="P311" s="25"/>
    </row>
    <row r="312" spans="1:16" s="25" customFormat="1">
      <c r="A312"/>
      <c r="B312"/>
      <c r="C312"/>
      <c r="D312"/>
      <c r="E312" s="3"/>
      <c r="F312" s="3"/>
      <c r="G312" s="55"/>
      <c r="H312" s="55"/>
      <c r="I312" s="55"/>
      <c r="J312" s="55"/>
      <c r="K312" s="55"/>
      <c r="L312"/>
      <c r="M312"/>
    </row>
    <row r="313" spans="1:16" s="25" customFormat="1">
      <c r="A313"/>
      <c r="B313"/>
      <c r="C313"/>
      <c r="D313"/>
      <c r="E313" s="3"/>
      <c r="F313" s="3"/>
      <c r="G313" s="55"/>
      <c r="H313" s="55"/>
      <c r="I313" s="55"/>
      <c r="J313" s="55"/>
      <c r="K313" s="55"/>
      <c r="L313"/>
      <c r="M313"/>
    </row>
    <row r="314" spans="1:16" s="25" customFormat="1">
      <c r="A314"/>
      <c r="B314"/>
      <c r="C314"/>
      <c r="D314"/>
      <c r="E314" s="3"/>
      <c r="F314" s="3"/>
      <c r="G314" s="55"/>
      <c r="H314" s="55"/>
      <c r="I314" s="55"/>
      <c r="J314" s="55"/>
      <c r="K314" s="55"/>
      <c r="L314"/>
      <c r="M314"/>
    </row>
    <row r="315" spans="1:16" s="25" customFormat="1">
      <c r="A315"/>
      <c r="B315"/>
      <c r="C315"/>
      <c r="D315"/>
      <c r="E315" s="3"/>
      <c r="F315" s="3"/>
      <c r="G315" s="55"/>
      <c r="H315" s="55"/>
      <c r="I315" s="55"/>
      <c r="J315" s="55"/>
      <c r="K315" s="55"/>
      <c r="L315"/>
      <c r="M315"/>
    </row>
    <row r="316" spans="1:16" s="25" customFormat="1">
      <c r="A316"/>
      <c r="B316"/>
      <c r="C316"/>
      <c r="D316"/>
      <c r="E316" s="3"/>
      <c r="F316" s="3"/>
      <c r="G316" s="55"/>
      <c r="H316" s="55"/>
      <c r="I316" s="55"/>
      <c r="J316" s="55"/>
      <c r="K316" s="55"/>
      <c r="L316"/>
      <c r="M316"/>
    </row>
    <row r="317" spans="1:16" s="25" customFormat="1">
      <c r="A317"/>
      <c r="B317"/>
      <c r="C317"/>
      <c r="D317"/>
      <c r="E317" s="3"/>
      <c r="F317" s="3"/>
      <c r="G317" s="55"/>
      <c r="H317" s="55"/>
      <c r="I317" s="55"/>
      <c r="J317" s="55"/>
      <c r="K317" s="55"/>
      <c r="L317"/>
      <c r="M317"/>
    </row>
    <row r="318" spans="1:16" s="25" customFormat="1">
      <c r="A318"/>
      <c r="B318"/>
      <c r="C318"/>
      <c r="D318"/>
      <c r="E318" s="3"/>
      <c r="F318" s="3"/>
      <c r="G318" s="55"/>
      <c r="H318" s="55"/>
      <c r="I318" s="55"/>
      <c r="J318" s="55"/>
      <c r="K318" s="55"/>
      <c r="L318"/>
      <c r="M318"/>
    </row>
    <row r="319" spans="1:16" s="25" customFormat="1">
      <c r="A319"/>
      <c r="B319"/>
      <c r="C319"/>
      <c r="D319"/>
      <c r="E319" s="3"/>
      <c r="F319" s="3"/>
      <c r="G319" s="55"/>
      <c r="H319" s="55"/>
      <c r="I319" s="55"/>
      <c r="J319" s="55"/>
      <c r="K319" s="55"/>
      <c r="L319"/>
      <c r="M319"/>
    </row>
    <row r="320" spans="1:16" s="25" customFormat="1">
      <c r="A320"/>
      <c r="B320"/>
      <c r="C320"/>
      <c r="D320"/>
      <c r="E320" s="3"/>
      <c r="F320" s="3"/>
      <c r="G320" s="55"/>
      <c r="H320" s="55"/>
      <c r="I320" s="55"/>
      <c r="J320" s="55"/>
      <c r="K320" s="55"/>
      <c r="L320"/>
      <c r="M320"/>
    </row>
    <row r="321" spans="1:13" s="25" customFormat="1">
      <c r="A321"/>
      <c r="B321"/>
      <c r="C321"/>
      <c r="D321"/>
      <c r="E321" s="3"/>
      <c r="F321" s="3"/>
      <c r="G321" s="55"/>
      <c r="H321" s="55"/>
      <c r="I321" s="55"/>
      <c r="J321" s="55"/>
      <c r="K321" s="55"/>
      <c r="L321"/>
      <c r="M321"/>
    </row>
    <row r="322" spans="1:13" s="25" customFormat="1">
      <c r="A322"/>
      <c r="B322"/>
      <c r="C322"/>
      <c r="D322"/>
      <c r="E322" s="3"/>
      <c r="F322" s="3"/>
      <c r="G322" s="55"/>
      <c r="H322" s="55"/>
      <c r="I322" s="55"/>
      <c r="J322" s="55"/>
      <c r="K322" s="55"/>
      <c r="L322"/>
      <c r="M322"/>
    </row>
    <row r="323" spans="1:13" s="25" customFormat="1">
      <c r="A323"/>
      <c r="B323"/>
      <c r="C323"/>
      <c r="D323"/>
      <c r="E323" s="3"/>
      <c r="F323" s="3"/>
      <c r="G323" s="55"/>
      <c r="H323" s="55"/>
      <c r="I323" s="55"/>
      <c r="J323" s="55"/>
      <c r="K323" s="55"/>
      <c r="L323"/>
      <c r="M323"/>
    </row>
    <row r="324" spans="1:13" s="25" customFormat="1">
      <c r="A324"/>
      <c r="B324"/>
      <c r="C324"/>
      <c r="D324"/>
      <c r="E324" s="3"/>
      <c r="F324" s="3"/>
      <c r="G324" s="55"/>
      <c r="H324" s="55"/>
      <c r="I324" s="55"/>
      <c r="J324" s="55"/>
      <c r="K324" s="55"/>
      <c r="L324"/>
      <c r="M324"/>
    </row>
    <row r="325" spans="1:13" s="25" customFormat="1">
      <c r="A325"/>
      <c r="B325"/>
      <c r="C325"/>
      <c r="D325"/>
      <c r="E325" s="3"/>
      <c r="F325" s="3"/>
      <c r="G325" s="55"/>
      <c r="H325" s="55"/>
      <c r="I325" s="55"/>
      <c r="J325" s="55"/>
      <c r="K325" s="55"/>
      <c r="L325"/>
      <c r="M325"/>
    </row>
    <row r="326" spans="1:13" s="25" customFormat="1">
      <c r="A326"/>
      <c r="B326"/>
      <c r="C326"/>
      <c r="D326"/>
      <c r="E326" s="3"/>
      <c r="F326" s="3"/>
      <c r="G326" s="55"/>
      <c r="H326" s="55"/>
      <c r="I326" s="55"/>
      <c r="J326" s="55"/>
      <c r="K326" s="55"/>
      <c r="L326"/>
      <c r="M326"/>
    </row>
    <row r="327" spans="1:13" s="25" customFormat="1">
      <c r="A327"/>
      <c r="B327"/>
      <c r="C327"/>
      <c r="D327"/>
      <c r="E327" s="3"/>
      <c r="F327" s="3"/>
      <c r="G327" s="55"/>
      <c r="H327" s="55"/>
      <c r="I327" s="55"/>
      <c r="J327" s="55"/>
      <c r="K327" s="55"/>
      <c r="L327"/>
      <c r="M327"/>
    </row>
    <row r="328" spans="1:13" s="25" customFormat="1">
      <c r="A328"/>
      <c r="B328"/>
      <c r="C328"/>
      <c r="D328"/>
      <c r="E328" s="3"/>
      <c r="F328" s="3"/>
      <c r="G328" s="55"/>
      <c r="H328" s="55"/>
      <c r="I328" s="55"/>
      <c r="J328" s="55"/>
      <c r="K328" s="55"/>
      <c r="L328"/>
      <c r="M328"/>
    </row>
    <row r="329" spans="1:13" s="25" customFormat="1">
      <c r="A329"/>
      <c r="B329"/>
      <c r="C329"/>
      <c r="D329"/>
      <c r="E329" s="3"/>
      <c r="F329" s="3"/>
      <c r="G329" s="55"/>
      <c r="H329" s="55"/>
      <c r="I329" s="55"/>
      <c r="J329" s="55"/>
      <c r="K329" s="55"/>
      <c r="L329"/>
      <c r="M329"/>
    </row>
    <row r="330" spans="1:13" s="25" customFormat="1">
      <c r="A330"/>
      <c r="B330"/>
      <c r="C330"/>
      <c r="D330"/>
      <c r="E330" s="3"/>
      <c r="F330" s="3"/>
      <c r="G330" s="55"/>
      <c r="H330" s="55"/>
      <c r="I330" s="55"/>
      <c r="J330" s="55"/>
      <c r="K330" s="55"/>
      <c r="L330"/>
      <c r="M330"/>
    </row>
    <row r="331" spans="1:13" s="25" customFormat="1">
      <c r="A331"/>
      <c r="B331"/>
      <c r="C331"/>
      <c r="D331"/>
      <c r="E331" s="3"/>
      <c r="F331" s="3"/>
      <c r="G331" s="55"/>
      <c r="H331" s="55"/>
      <c r="I331" s="55"/>
      <c r="J331" s="55"/>
      <c r="K331" s="55"/>
      <c r="L331"/>
      <c r="M331"/>
    </row>
    <row r="332" spans="1:13" s="25" customFormat="1">
      <c r="A332"/>
      <c r="B332"/>
      <c r="C332"/>
      <c r="D332"/>
      <c r="E332" s="3"/>
      <c r="F332" s="3"/>
      <c r="G332" s="55"/>
      <c r="H332" s="55"/>
      <c r="I332" s="55"/>
      <c r="J332" s="55"/>
      <c r="K332" s="55"/>
      <c r="L332"/>
      <c r="M332"/>
    </row>
    <row r="333" spans="1:13" s="25" customFormat="1">
      <c r="A333"/>
      <c r="B333"/>
      <c r="C333"/>
      <c r="D333"/>
      <c r="E333" s="3"/>
      <c r="F333" s="3"/>
      <c r="G333" s="55"/>
      <c r="H333" s="55"/>
      <c r="I333" s="55"/>
      <c r="J333" s="55"/>
      <c r="K333" s="55"/>
      <c r="L333"/>
      <c r="M333"/>
    </row>
    <row r="334" spans="1:13" s="25" customFormat="1">
      <c r="A334"/>
      <c r="B334"/>
      <c r="C334"/>
      <c r="D334"/>
      <c r="E334" s="3"/>
      <c r="F334" s="3"/>
      <c r="G334" s="55"/>
      <c r="H334" s="55"/>
      <c r="I334" s="55"/>
      <c r="J334" s="55"/>
      <c r="K334" s="55"/>
      <c r="L334" s="3"/>
      <c r="M334"/>
    </row>
    <row r="335" spans="1:13" s="25" customFormat="1">
      <c r="A335"/>
      <c r="B335"/>
      <c r="C335"/>
      <c r="D335"/>
      <c r="E335" s="3"/>
      <c r="F335" s="3"/>
      <c r="G335" s="55"/>
      <c r="H335" s="55"/>
      <c r="I335" s="55"/>
      <c r="J335" s="55"/>
      <c r="K335" s="55"/>
      <c r="L335"/>
      <c r="M335"/>
    </row>
    <row r="336" spans="1:13" s="25" customFormat="1">
      <c r="A336"/>
      <c r="B336"/>
      <c r="C336"/>
      <c r="D336"/>
      <c r="E336" s="3"/>
      <c r="F336" s="3"/>
      <c r="G336" s="55"/>
      <c r="H336" s="55"/>
      <c r="I336" s="55"/>
      <c r="J336" s="55"/>
      <c r="K336" s="55"/>
      <c r="L336"/>
      <c r="M336"/>
    </row>
    <row r="337" spans="1:13" s="25" customFormat="1">
      <c r="A337"/>
      <c r="B337"/>
      <c r="C337"/>
      <c r="D337"/>
      <c r="E337" s="3"/>
      <c r="F337" s="3"/>
      <c r="G337" s="55"/>
      <c r="H337" s="55"/>
      <c r="I337" s="55"/>
      <c r="J337" s="55"/>
      <c r="K337" s="55"/>
      <c r="L337"/>
      <c r="M337"/>
    </row>
    <row r="338" spans="1:13" s="25" customFormat="1">
      <c r="A338"/>
      <c r="B338"/>
      <c r="C338"/>
      <c r="D338"/>
      <c r="E338" s="3"/>
      <c r="F338" s="3"/>
      <c r="G338" s="55"/>
      <c r="H338" s="55"/>
      <c r="I338" s="55"/>
      <c r="J338" s="55"/>
      <c r="K338" s="55"/>
      <c r="L338"/>
      <c r="M338"/>
    </row>
    <row r="339" spans="1:13" s="25" customFormat="1">
      <c r="A339"/>
      <c r="B339"/>
      <c r="C339"/>
      <c r="D339"/>
      <c r="E339" s="3"/>
      <c r="F339" s="3"/>
      <c r="G339" s="55"/>
      <c r="H339" s="55"/>
      <c r="I339" s="55"/>
      <c r="J339" s="55"/>
      <c r="K339" s="55"/>
      <c r="L339"/>
      <c r="M339"/>
    </row>
    <row r="340" spans="1:13" s="25" customFormat="1">
      <c r="A340"/>
      <c r="B340"/>
      <c r="C340"/>
      <c r="D340"/>
      <c r="E340" s="3"/>
      <c r="F340" s="3"/>
      <c r="G340" s="55"/>
      <c r="H340" s="55"/>
      <c r="I340" s="55"/>
      <c r="J340" s="55"/>
      <c r="K340" s="55"/>
      <c r="L340"/>
      <c r="M340"/>
    </row>
    <row r="341" spans="1:13" s="25" customFormat="1">
      <c r="A341"/>
      <c r="B341"/>
      <c r="C341"/>
      <c r="D341"/>
      <c r="E341" s="3"/>
      <c r="F341" s="3"/>
      <c r="G341" s="55"/>
      <c r="H341" s="55"/>
      <c r="I341" s="55"/>
      <c r="J341" s="55"/>
      <c r="K341" s="55"/>
      <c r="L341"/>
      <c r="M341"/>
    </row>
    <row r="342" spans="1:13" s="25" customFormat="1">
      <c r="A342"/>
      <c r="B342"/>
      <c r="C342"/>
      <c r="D342"/>
      <c r="E342" s="3"/>
      <c r="F342" s="3"/>
      <c r="G342" s="55"/>
      <c r="H342" s="55"/>
      <c r="I342" s="55"/>
      <c r="J342" s="55"/>
      <c r="K342" s="55"/>
      <c r="L342"/>
      <c r="M342"/>
    </row>
    <row r="343" spans="1:13" s="25" customFormat="1">
      <c r="A343"/>
      <c r="B343"/>
      <c r="C343"/>
      <c r="D343"/>
      <c r="E343" s="3"/>
      <c r="F343" s="3"/>
      <c r="G343" s="55"/>
      <c r="H343" s="55"/>
      <c r="I343" s="55"/>
      <c r="J343" s="55"/>
      <c r="K343" s="55"/>
      <c r="L343"/>
      <c r="M343"/>
    </row>
    <row r="344" spans="1:13" s="25" customFormat="1">
      <c r="A344"/>
      <c r="B344"/>
      <c r="C344"/>
      <c r="D344"/>
      <c r="E344" s="3"/>
      <c r="F344" s="3"/>
      <c r="G344" s="55"/>
      <c r="H344" s="55"/>
      <c r="I344" s="55"/>
      <c r="J344" s="55"/>
      <c r="K344" s="55"/>
      <c r="L344"/>
      <c r="M344"/>
    </row>
    <row r="345" spans="1:13" s="25" customFormat="1">
      <c r="A345"/>
      <c r="B345"/>
      <c r="C345"/>
      <c r="D345"/>
      <c r="E345" s="3"/>
      <c r="F345" s="3"/>
      <c r="G345" s="55"/>
      <c r="H345" s="55"/>
      <c r="I345" s="55"/>
      <c r="J345" s="55"/>
      <c r="K345" s="55"/>
      <c r="L345"/>
      <c r="M345"/>
    </row>
    <row r="346" spans="1:13" s="25" customFormat="1">
      <c r="A346"/>
      <c r="B346"/>
      <c r="C346"/>
      <c r="D346"/>
      <c r="E346" s="3"/>
      <c r="F346" s="3"/>
      <c r="G346" s="55"/>
      <c r="H346" s="55"/>
      <c r="I346" s="55"/>
      <c r="J346" s="55"/>
      <c r="K346" s="55"/>
      <c r="L346"/>
      <c r="M346"/>
    </row>
    <row r="347" spans="1:13" s="25" customFormat="1">
      <c r="A347"/>
      <c r="B347"/>
      <c r="C347"/>
      <c r="D347"/>
      <c r="E347" s="3"/>
      <c r="F347" s="3"/>
      <c r="G347" s="55"/>
      <c r="H347" s="55"/>
      <c r="I347" s="55"/>
      <c r="J347" s="55"/>
      <c r="K347" s="55"/>
      <c r="L347"/>
      <c r="M347"/>
    </row>
    <row r="348" spans="1:13" s="25" customFormat="1">
      <c r="A348"/>
      <c r="B348"/>
      <c r="C348"/>
      <c r="D348"/>
      <c r="E348" s="3"/>
      <c r="F348" s="3"/>
      <c r="G348" s="55"/>
      <c r="H348" s="55"/>
      <c r="I348" s="55"/>
      <c r="J348" s="55"/>
      <c r="K348" s="55"/>
      <c r="L348"/>
      <c r="M348"/>
    </row>
    <row r="349" spans="1:13" s="25" customFormat="1">
      <c r="A349"/>
      <c r="B349"/>
      <c r="C349"/>
      <c r="D349"/>
      <c r="E349" s="3"/>
      <c r="F349" s="3"/>
      <c r="G349" s="55"/>
      <c r="H349" s="55"/>
      <c r="I349" s="55"/>
      <c r="J349" s="55"/>
      <c r="K349" s="55"/>
      <c r="L349"/>
      <c r="M349"/>
    </row>
    <row r="350" spans="1:13" s="25" customFormat="1">
      <c r="A350"/>
      <c r="B350"/>
      <c r="C350"/>
      <c r="D350"/>
      <c r="E350" s="3"/>
      <c r="F350" s="3"/>
      <c r="G350" s="55"/>
      <c r="H350" s="55"/>
      <c r="I350" s="55"/>
      <c r="J350" s="55"/>
      <c r="K350" s="55"/>
      <c r="L350"/>
      <c r="M350"/>
    </row>
    <row r="351" spans="1:13" s="25" customFormat="1">
      <c r="A351"/>
      <c r="B351"/>
      <c r="C351"/>
      <c r="D351"/>
      <c r="E351" s="3"/>
      <c r="F351" s="3"/>
      <c r="G351" s="55"/>
      <c r="H351" s="55"/>
      <c r="I351" s="55"/>
      <c r="J351" s="55"/>
      <c r="K351" s="55"/>
      <c r="L351"/>
      <c r="M351"/>
    </row>
    <row r="352" spans="1:13" s="25" customFormat="1">
      <c r="A352"/>
      <c r="B352"/>
      <c r="C352"/>
      <c r="D352"/>
      <c r="E352" s="3"/>
      <c r="F352" s="3"/>
      <c r="G352" s="55"/>
      <c r="H352" s="55"/>
      <c r="I352" s="55"/>
      <c r="J352" s="55"/>
      <c r="K352" s="55"/>
      <c r="L352"/>
      <c r="M352"/>
    </row>
    <row r="353" spans="1:13" s="25" customFormat="1">
      <c r="A353"/>
      <c r="B353"/>
      <c r="C353"/>
      <c r="D353"/>
      <c r="E353" s="3"/>
      <c r="F353" s="3"/>
      <c r="G353" s="55"/>
      <c r="H353" s="55"/>
      <c r="I353" s="55"/>
      <c r="J353" s="55"/>
      <c r="K353" s="55"/>
      <c r="L353"/>
      <c r="M353"/>
    </row>
    <row r="354" spans="1:13" s="25" customFormat="1">
      <c r="A354"/>
      <c r="B354"/>
      <c r="C354"/>
      <c r="D354"/>
      <c r="E354" s="3"/>
      <c r="F354" s="3"/>
      <c r="G354" s="55"/>
      <c r="H354" s="55"/>
      <c r="I354" s="55"/>
      <c r="J354" s="55"/>
      <c r="K354" s="55"/>
      <c r="L354"/>
      <c r="M354"/>
    </row>
    <row r="355" spans="1:13" s="25" customFormat="1">
      <c r="A355"/>
      <c r="B355"/>
      <c r="C355"/>
      <c r="D355"/>
      <c r="E355" s="3"/>
      <c r="F355" s="3"/>
      <c r="G355" s="55"/>
      <c r="H355" s="55"/>
      <c r="I355" s="55"/>
      <c r="J355" s="55"/>
      <c r="K355" s="55"/>
      <c r="L355"/>
      <c r="M355"/>
    </row>
    <row r="356" spans="1:13" s="25" customFormat="1">
      <c r="A356"/>
      <c r="B356"/>
      <c r="C356"/>
      <c r="D356"/>
      <c r="E356" s="3"/>
      <c r="F356" s="3"/>
      <c r="G356" s="55"/>
      <c r="H356" s="55"/>
      <c r="I356" s="55"/>
      <c r="J356" s="55"/>
      <c r="K356" s="55"/>
      <c r="L356"/>
      <c r="M356"/>
    </row>
    <row r="357" spans="1:13" s="25" customFormat="1">
      <c r="A357"/>
      <c r="B357"/>
      <c r="C357"/>
      <c r="D357"/>
      <c r="E357" s="3"/>
      <c r="F357" s="3"/>
      <c r="G357" s="55"/>
      <c r="H357" s="55"/>
      <c r="I357" s="55"/>
      <c r="J357" s="55"/>
      <c r="K357" s="55"/>
      <c r="L357"/>
      <c r="M357"/>
    </row>
    <row r="358" spans="1:13" s="25" customFormat="1">
      <c r="A358"/>
      <c r="B358"/>
      <c r="C358"/>
      <c r="D358"/>
      <c r="E358" s="3"/>
      <c r="F358" s="3"/>
      <c r="G358" s="55"/>
      <c r="H358" s="55"/>
      <c r="I358" s="55"/>
      <c r="J358" s="55"/>
      <c r="K358" s="55"/>
      <c r="L358"/>
      <c r="M358"/>
    </row>
    <row r="359" spans="1:13" s="25" customFormat="1">
      <c r="A359"/>
      <c r="B359"/>
      <c r="C359"/>
      <c r="D359"/>
      <c r="E359" s="3"/>
      <c r="F359" s="3"/>
      <c r="G359" s="55"/>
      <c r="H359" s="55"/>
      <c r="I359" s="55"/>
      <c r="J359" s="55"/>
      <c r="K359" s="55"/>
      <c r="L359"/>
      <c r="M359"/>
    </row>
    <row r="360" spans="1:13" s="25" customFormat="1">
      <c r="A360"/>
      <c r="B360"/>
      <c r="C360"/>
      <c r="D360"/>
      <c r="E360" s="3"/>
      <c r="F360" s="3"/>
      <c r="G360" s="55"/>
      <c r="H360" s="55"/>
      <c r="I360" s="55"/>
      <c r="J360" s="55"/>
      <c r="K360" s="55"/>
      <c r="L360"/>
      <c r="M360"/>
    </row>
    <row r="361" spans="1:13" s="25" customFormat="1">
      <c r="A361"/>
      <c r="B361"/>
      <c r="C361"/>
      <c r="D361"/>
      <c r="E361" s="3"/>
      <c r="F361" s="3"/>
      <c r="G361" s="55"/>
      <c r="H361" s="55"/>
      <c r="I361" s="55"/>
      <c r="J361" s="55"/>
      <c r="K361" s="55"/>
      <c r="L361"/>
      <c r="M361"/>
    </row>
    <row r="362" spans="1:13" s="25" customFormat="1">
      <c r="A362"/>
      <c r="B362"/>
      <c r="C362"/>
      <c r="D362"/>
      <c r="E362" s="3"/>
      <c r="F362" s="3"/>
      <c r="G362" s="55"/>
      <c r="H362" s="55"/>
      <c r="I362" s="55"/>
      <c r="J362" s="55"/>
      <c r="K362" s="55"/>
      <c r="L362"/>
      <c r="M362"/>
    </row>
    <row r="363" spans="1:13" s="25" customFormat="1">
      <c r="A363"/>
      <c r="B363"/>
      <c r="C363"/>
      <c r="D363"/>
      <c r="E363" s="3"/>
      <c r="F363" s="3"/>
      <c r="G363" s="55"/>
      <c r="H363" s="55"/>
      <c r="I363" s="55"/>
      <c r="J363" s="55"/>
      <c r="K363" s="55"/>
      <c r="L363"/>
      <c r="M363"/>
    </row>
    <row r="364" spans="1:13" s="25" customFormat="1">
      <c r="A364"/>
      <c r="B364"/>
      <c r="C364"/>
      <c r="D364"/>
      <c r="E364" s="3"/>
      <c r="F364" s="3"/>
      <c r="G364" s="55"/>
      <c r="H364" s="55"/>
      <c r="I364" s="55"/>
      <c r="J364" s="55"/>
      <c r="K364" s="55"/>
      <c r="L364"/>
      <c r="M364"/>
    </row>
    <row r="365" spans="1:13" s="25" customFormat="1">
      <c r="A365"/>
      <c r="B365"/>
      <c r="C365"/>
      <c r="D365"/>
      <c r="E365" s="3"/>
      <c r="F365" s="3"/>
      <c r="G365" s="55"/>
      <c r="H365" s="55"/>
      <c r="I365" s="55"/>
      <c r="J365" s="55"/>
      <c r="K365" s="55"/>
      <c r="L365"/>
      <c r="M365"/>
    </row>
    <row r="366" spans="1:13" s="25" customFormat="1">
      <c r="A366"/>
      <c r="B366"/>
      <c r="C366"/>
      <c r="D366"/>
      <c r="E366" s="3"/>
      <c r="F366" s="3"/>
      <c r="G366" s="55"/>
      <c r="H366" s="55"/>
      <c r="I366" s="55"/>
      <c r="J366" s="55"/>
      <c r="K366" s="55"/>
      <c r="L366"/>
      <c r="M366"/>
    </row>
    <row r="367" spans="1:13" s="25" customFormat="1">
      <c r="A367"/>
      <c r="B367"/>
      <c r="C367"/>
      <c r="D367"/>
      <c r="E367" s="3"/>
      <c r="F367" s="3"/>
      <c r="G367" s="55"/>
      <c r="H367" s="55"/>
      <c r="I367" s="55"/>
      <c r="J367" s="55"/>
      <c r="K367" s="55"/>
      <c r="L367"/>
      <c r="M367"/>
    </row>
    <row r="368" spans="1:13" s="25" customFormat="1">
      <c r="A368"/>
      <c r="B368"/>
      <c r="C368"/>
      <c r="D368"/>
      <c r="E368" s="3"/>
      <c r="F368" s="3"/>
      <c r="G368" s="55"/>
      <c r="H368" s="55"/>
      <c r="I368" s="55"/>
      <c r="J368" s="55"/>
      <c r="K368" s="55"/>
      <c r="L368"/>
      <c r="M368"/>
    </row>
    <row r="369" spans="1:13" s="25" customFormat="1">
      <c r="A369"/>
      <c r="B369"/>
      <c r="C369"/>
      <c r="D369"/>
      <c r="E369" s="3"/>
      <c r="F369" s="3"/>
      <c r="G369" s="55"/>
      <c r="H369" s="55"/>
      <c r="I369" s="55"/>
      <c r="J369" s="55"/>
      <c r="K369" s="55"/>
      <c r="L369"/>
      <c r="M369"/>
    </row>
    <row r="370" spans="1:13" s="25" customFormat="1">
      <c r="A370"/>
      <c r="B370"/>
      <c r="C370"/>
      <c r="D370"/>
      <c r="E370" s="3"/>
      <c r="F370" s="3"/>
      <c r="G370" s="55"/>
      <c r="H370" s="55"/>
      <c r="I370" s="55"/>
      <c r="J370" s="55"/>
      <c r="K370" s="55"/>
      <c r="L370"/>
      <c r="M370"/>
    </row>
    <row r="371" spans="1:13" s="25" customFormat="1">
      <c r="A371"/>
      <c r="B371"/>
      <c r="C371"/>
      <c r="D371"/>
      <c r="E371" s="3"/>
      <c r="F371" s="3"/>
      <c r="G371" s="55"/>
      <c r="H371" s="55"/>
      <c r="I371" s="55"/>
      <c r="J371" s="55"/>
      <c r="K371" s="55"/>
      <c r="L371"/>
      <c r="M371"/>
    </row>
    <row r="372" spans="1:13" s="25" customFormat="1">
      <c r="A372"/>
      <c r="B372"/>
      <c r="C372"/>
      <c r="D372"/>
      <c r="E372" s="3"/>
      <c r="F372" s="3"/>
      <c r="G372" s="55"/>
      <c r="H372" s="55"/>
      <c r="I372" s="55"/>
      <c r="J372" s="55"/>
      <c r="K372" s="55"/>
      <c r="L372"/>
      <c r="M372"/>
    </row>
    <row r="373" spans="1:13" s="25" customFormat="1">
      <c r="A373"/>
      <c r="B373"/>
      <c r="C373"/>
      <c r="D373"/>
      <c r="E373" s="3"/>
      <c r="F373" s="3"/>
      <c r="G373" s="55"/>
      <c r="H373" s="55"/>
      <c r="I373" s="55"/>
      <c r="J373" s="55"/>
      <c r="K373" s="55"/>
      <c r="L373"/>
      <c r="M373"/>
    </row>
    <row r="374" spans="1:13" s="25" customFormat="1">
      <c r="A374"/>
      <c r="B374"/>
      <c r="C374"/>
      <c r="D374"/>
      <c r="E374" s="3"/>
      <c r="F374" s="3"/>
      <c r="G374" s="55"/>
      <c r="H374" s="55"/>
      <c r="I374" s="55"/>
      <c r="J374" s="55"/>
      <c r="K374" s="55"/>
      <c r="L374"/>
      <c r="M374"/>
    </row>
    <row r="375" spans="1:13" s="25" customFormat="1">
      <c r="A375"/>
      <c r="B375"/>
      <c r="C375"/>
      <c r="D375"/>
      <c r="E375" s="3"/>
      <c r="F375" s="3"/>
      <c r="G375" s="55"/>
      <c r="H375" s="55"/>
      <c r="I375" s="55"/>
      <c r="J375" s="55"/>
      <c r="K375" s="55"/>
      <c r="L375"/>
      <c r="M375"/>
    </row>
    <row r="376" spans="1:13" s="25" customFormat="1">
      <c r="A376"/>
      <c r="B376"/>
      <c r="C376"/>
      <c r="D376"/>
      <c r="E376" s="3"/>
      <c r="F376" s="3"/>
      <c r="G376" s="55"/>
      <c r="H376" s="55"/>
      <c r="I376" s="55"/>
      <c r="J376" s="55"/>
      <c r="K376" s="55"/>
      <c r="L376"/>
      <c r="M376"/>
    </row>
    <row r="377" spans="1:13" s="25" customFormat="1">
      <c r="A377"/>
      <c r="B377"/>
      <c r="C377"/>
      <c r="D377"/>
      <c r="E377" s="3"/>
      <c r="F377" s="3"/>
      <c r="G377" s="55"/>
      <c r="H377" s="55"/>
      <c r="I377" s="55"/>
      <c r="J377" s="55"/>
      <c r="K377" s="55"/>
      <c r="L377"/>
      <c r="M377"/>
    </row>
    <row r="378" spans="1:13" s="25" customFormat="1">
      <c r="A378"/>
      <c r="B378"/>
      <c r="C378"/>
      <c r="D378"/>
      <c r="E378" s="3"/>
      <c r="F378" s="3"/>
      <c r="G378" s="55"/>
      <c r="H378" s="55"/>
      <c r="I378" s="55"/>
      <c r="J378" s="55"/>
      <c r="K378" s="55"/>
      <c r="L378"/>
      <c r="M378"/>
    </row>
    <row r="379" spans="1:13" s="25" customFormat="1">
      <c r="A379"/>
      <c r="B379"/>
      <c r="C379"/>
      <c r="D379"/>
      <c r="E379" s="3"/>
      <c r="F379" s="3"/>
      <c r="G379" s="55"/>
      <c r="H379" s="55"/>
      <c r="I379" s="55"/>
      <c r="J379" s="55"/>
      <c r="K379" s="55"/>
      <c r="L379"/>
      <c r="M379"/>
    </row>
    <row r="380" spans="1:13" s="25" customFormat="1">
      <c r="A380"/>
      <c r="B380"/>
      <c r="C380"/>
      <c r="D380"/>
      <c r="E380" s="3"/>
      <c r="F380" s="3"/>
      <c r="G380" s="55"/>
      <c r="H380" s="55"/>
      <c r="I380" s="55"/>
      <c r="J380" s="55"/>
      <c r="K380" s="55"/>
      <c r="L380" s="3"/>
      <c r="M380"/>
    </row>
    <row r="381" spans="1:13" s="25" customFormat="1">
      <c r="A381"/>
      <c r="B381"/>
      <c r="C381"/>
      <c r="D381"/>
      <c r="E381" s="3"/>
      <c r="F381" s="3"/>
      <c r="G381" s="55"/>
      <c r="H381" s="55"/>
      <c r="I381" s="55"/>
      <c r="J381" s="55"/>
      <c r="K381" s="55"/>
      <c r="L381" s="3"/>
      <c r="M381"/>
    </row>
    <row r="382" spans="1:13" s="25" customFormat="1">
      <c r="A382"/>
      <c r="B382"/>
      <c r="C382"/>
      <c r="D382"/>
      <c r="E382" s="3"/>
      <c r="F382" s="3"/>
      <c r="G382" s="55"/>
      <c r="H382" s="55"/>
      <c r="I382" s="55"/>
      <c r="J382" s="55"/>
      <c r="K382" s="55"/>
      <c r="L382"/>
      <c r="M382"/>
    </row>
    <row r="383" spans="1:13" s="25" customFormat="1">
      <c r="A383"/>
      <c r="B383"/>
      <c r="C383"/>
      <c r="D383"/>
      <c r="E383" s="3"/>
      <c r="F383" s="3"/>
      <c r="G383" s="55"/>
      <c r="H383" s="55"/>
      <c r="I383" s="55"/>
      <c r="J383" s="55"/>
      <c r="K383" s="55"/>
      <c r="L383"/>
      <c r="M383"/>
    </row>
    <row r="384" spans="1:13" s="25" customFormat="1">
      <c r="A384"/>
      <c r="B384"/>
      <c r="C384"/>
      <c r="D384"/>
      <c r="E384" s="3"/>
      <c r="F384" s="3"/>
      <c r="G384" s="55"/>
      <c r="H384" s="55"/>
      <c r="I384" s="55"/>
      <c r="J384" s="55"/>
      <c r="K384" s="55"/>
      <c r="L384"/>
      <c r="M384"/>
    </row>
    <row r="385" spans="1:13" s="25" customFormat="1">
      <c r="A385"/>
      <c r="B385"/>
      <c r="C385"/>
      <c r="D385"/>
      <c r="E385" s="3"/>
      <c r="F385" s="3"/>
      <c r="G385" s="55"/>
      <c r="H385" s="55"/>
      <c r="I385" s="55"/>
      <c r="J385" s="55"/>
      <c r="K385" s="55"/>
      <c r="L385"/>
      <c r="M385"/>
    </row>
    <row r="386" spans="1:13" s="25" customFormat="1">
      <c r="A386"/>
      <c r="B386"/>
      <c r="C386"/>
      <c r="D386"/>
      <c r="E386" s="3"/>
      <c r="F386" s="3"/>
      <c r="G386" s="55"/>
      <c r="H386" s="55"/>
      <c r="I386" s="55"/>
      <c r="J386" s="55"/>
      <c r="K386" s="55"/>
      <c r="L386"/>
      <c r="M386"/>
    </row>
    <row r="387" spans="1:13" s="25" customFormat="1">
      <c r="A387"/>
      <c r="B387"/>
      <c r="C387"/>
      <c r="D387"/>
      <c r="E387" s="3"/>
      <c r="F387" s="3"/>
      <c r="G387" s="55"/>
      <c r="H387" s="55"/>
      <c r="I387" s="55"/>
      <c r="J387" s="55"/>
      <c r="K387" s="55"/>
      <c r="L387"/>
      <c r="M387"/>
    </row>
    <row r="388" spans="1:13" s="25" customFormat="1">
      <c r="A388"/>
      <c r="B388"/>
      <c r="C388"/>
      <c r="D388"/>
      <c r="E388" s="3"/>
      <c r="F388" s="3"/>
      <c r="G388" s="55"/>
      <c r="H388" s="55"/>
      <c r="I388" s="55"/>
      <c r="J388" s="55"/>
      <c r="K388" s="55"/>
      <c r="L388"/>
      <c r="M388"/>
    </row>
    <row r="389" spans="1:13" s="25" customFormat="1">
      <c r="A389"/>
      <c r="B389"/>
      <c r="C389"/>
      <c r="D389"/>
      <c r="E389" s="3"/>
      <c r="F389" s="3"/>
      <c r="G389" s="55"/>
      <c r="H389" s="55"/>
      <c r="I389" s="55"/>
      <c r="J389" s="55"/>
      <c r="K389" s="55"/>
      <c r="L389"/>
      <c r="M389"/>
    </row>
    <row r="390" spans="1:13" s="25" customFormat="1">
      <c r="A390"/>
      <c r="B390"/>
      <c r="C390"/>
      <c r="D390"/>
      <c r="E390" s="3"/>
      <c r="F390" s="3"/>
      <c r="G390" s="55"/>
      <c r="H390" s="55"/>
      <c r="I390" s="55"/>
      <c r="J390" s="55"/>
      <c r="K390" s="55"/>
      <c r="L390"/>
      <c r="M390"/>
    </row>
    <row r="391" spans="1:13" s="25" customFormat="1">
      <c r="A391"/>
      <c r="B391"/>
      <c r="C391"/>
      <c r="D391"/>
      <c r="E391" s="3"/>
      <c r="F391" s="3"/>
      <c r="G391" s="55"/>
      <c r="H391" s="55"/>
      <c r="I391" s="55"/>
      <c r="J391" s="55"/>
      <c r="K391" s="55"/>
      <c r="L391"/>
      <c r="M391"/>
    </row>
    <row r="392" spans="1:13" s="25" customFormat="1">
      <c r="A392"/>
      <c r="B392"/>
      <c r="C392"/>
      <c r="D392"/>
      <c r="E392" s="3"/>
      <c r="F392" s="3"/>
      <c r="G392" s="55"/>
      <c r="H392" s="55"/>
      <c r="I392" s="55"/>
      <c r="J392" s="55"/>
      <c r="K392" s="55"/>
      <c r="L392"/>
      <c r="M392"/>
    </row>
    <row r="393" spans="1:13" s="25" customFormat="1">
      <c r="A393"/>
      <c r="B393" s="63"/>
      <c r="C393"/>
      <c r="D393"/>
      <c r="E393" s="3"/>
      <c r="F393" s="3"/>
      <c r="G393" s="55"/>
      <c r="H393" s="55"/>
      <c r="I393" s="55"/>
      <c r="J393" s="55"/>
      <c r="K393" s="55"/>
      <c r="L393"/>
      <c r="M393"/>
    </row>
    <row r="394" spans="1:13" s="25" customFormat="1">
      <c r="A394"/>
      <c r="B394"/>
      <c r="C394"/>
      <c r="D394"/>
      <c r="E394" s="3"/>
      <c r="F394" s="3"/>
      <c r="G394" s="55"/>
      <c r="H394" s="55"/>
      <c r="I394" s="55"/>
      <c r="J394" s="55"/>
      <c r="K394" s="55"/>
      <c r="L394"/>
      <c r="M394"/>
    </row>
    <row r="395" spans="1:13" s="25" customFormat="1">
      <c r="A395"/>
      <c r="B395"/>
      <c r="C395"/>
      <c r="D395"/>
      <c r="E395" s="3"/>
      <c r="F395" s="3"/>
      <c r="G395" s="55"/>
      <c r="H395" s="55"/>
      <c r="I395" s="55"/>
      <c r="J395" s="55"/>
      <c r="K395" s="55"/>
      <c r="L395"/>
      <c r="M395"/>
    </row>
    <row r="396" spans="1:13" s="25" customFormat="1">
      <c r="A396"/>
      <c r="B396"/>
      <c r="C396"/>
      <c r="D396"/>
      <c r="E396" s="3"/>
      <c r="F396" s="3"/>
      <c r="G396" s="55"/>
      <c r="H396" s="55"/>
      <c r="I396" s="55"/>
      <c r="J396" s="55"/>
      <c r="K396" s="55"/>
      <c r="L396"/>
      <c r="M396"/>
    </row>
    <row r="397" spans="1:13" s="25" customFormat="1">
      <c r="A397"/>
      <c r="B397"/>
      <c r="C397"/>
      <c r="D397"/>
      <c r="E397" s="3"/>
      <c r="F397" s="3"/>
      <c r="G397" s="55"/>
      <c r="H397" s="55"/>
      <c r="I397" s="55"/>
      <c r="J397" s="55"/>
      <c r="K397" s="55"/>
      <c r="L397"/>
      <c r="M397"/>
    </row>
    <row r="398" spans="1:13" s="25" customFormat="1">
      <c r="A398"/>
      <c r="B398"/>
      <c r="C398"/>
      <c r="D398"/>
      <c r="E398" s="3"/>
      <c r="F398" s="3"/>
      <c r="G398" s="55"/>
      <c r="H398" s="55"/>
      <c r="I398" s="55"/>
      <c r="J398" s="55"/>
      <c r="K398" s="55"/>
      <c r="L398"/>
      <c r="M398"/>
    </row>
    <row r="399" spans="1:13" s="25" customFormat="1">
      <c r="A399"/>
      <c r="B399"/>
      <c r="C399"/>
      <c r="D399"/>
      <c r="E399" s="3"/>
      <c r="F399" s="3"/>
      <c r="G399" s="55"/>
      <c r="H399" s="55"/>
      <c r="I399" s="55"/>
      <c r="J399" s="55"/>
      <c r="K399" s="55"/>
      <c r="L399"/>
      <c r="M399"/>
    </row>
    <row r="400" spans="1:13" s="25" customFormat="1">
      <c r="A400"/>
      <c r="B400"/>
      <c r="C400"/>
      <c r="D400"/>
      <c r="E400" s="3"/>
      <c r="F400" s="3"/>
      <c r="G400" s="55"/>
      <c r="H400" s="55"/>
      <c r="I400" s="55"/>
      <c r="J400" s="55"/>
      <c r="K400" s="55"/>
      <c r="L400"/>
      <c r="M400"/>
    </row>
    <row r="401" spans="1:13" s="25" customFormat="1">
      <c r="A401"/>
      <c r="B401"/>
      <c r="C401"/>
      <c r="D401"/>
      <c r="E401" s="3"/>
      <c r="F401" s="3"/>
      <c r="G401" s="55"/>
      <c r="H401" s="55"/>
      <c r="I401" s="55"/>
      <c r="J401" s="55"/>
      <c r="K401" s="55"/>
      <c r="L401"/>
      <c r="M401"/>
    </row>
    <row r="402" spans="1:13" s="25" customFormat="1">
      <c r="A402"/>
      <c r="B402"/>
      <c r="C402"/>
      <c r="D402"/>
      <c r="E402" s="3"/>
      <c r="F402" s="3"/>
      <c r="G402" s="55"/>
      <c r="H402" s="55"/>
      <c r="I402" s="55"/>
      <c r="J402" s="55"/>
      <c r="K402" s="55"/>
      <c r="L402"/>
      <c r="M402"/>
    </row>
    <row r="403" spans="1:13" s="25" customFormat="1">
      <c r="A403"/>
      <c r="B403"/>
      <c r="C403"/>
      <c r="D403"/>
      <c r="E403" s="3"/>
      <c r="F403" s="3"/>
      <c r="G403" s="55"/>
      <c r="H403" s="55"/>
      <c r="I403" s="55"/>
      <c r="J403" s="55"/>
      <c r="K403" s="55"/>
      <c r="L403"/>
      <c r="M403"/>
    </row>
    <row r="404" spans="1:13" s="25" customFormat="1">
      <c r="A404"/>
      <c r="E404" s="3"/>
      <c r="F404" s="3"/>
      <c r="G404" s="55"/>
      <c r="H404" s="55"/>
      <c r="I404" s="55"/>
      <c r="J404" s="55"/>
      <c r="K404" s="55"/>
      <c r="L404"/>
      <c r="M404"/>
    </row>
    <row r="405" spans="1:13" s="25" customFormat="1">
      <c r="A405"/>
      <c r="B405"/>
      <c r="C405"/>
      <c r="D405"/>
      <c r="E405" s="3"/>
      <c r="F405" s="3"/>
      <c r="G405" s="55"/>
      <c r="H405" s="55"/>
      <c r="I405" s="55"/>
      <c r="J405" s="55"/>
      <c r="K405" s="55"/>
      <c r="L405"/>
      <c r="M405"/>
    </row>
    <row r="406" spans="1:13" s="25" customFormat="1">
      <c r="A406"/>
      <c r="B406"/>
      <c r="C406"/>
      <c r="D406"/>
      <c r="E406" s="3"/>
      <c r="F406" s="3"/>
      <c r="G406" s="55"/>
      <c r="H406" s="55"/>
      <c r="I406" s="55"/>
      <c r="J406" s="55"/>
      <c r="K406" s="55"/>
      <c r="L406"/>
      <c r="M406"/>
    </row>
    <row r="407" spans="1:13" s="25" customFormat="1">
      <c r="A407"/>
      <c r="B407"/>
      <c r="C407"/>
      <c r="D407"/>
      <c r="E407" s="3"/>
      <c r="F407" s="3"/>
      <c r="G407" s="55"/>
      <c r="H407" s="55"/>
      <c r="I407" s="55"/>
      <c r="J407" s="55"/>
      <c r="K407" s="55"/>
      <c r="L407"/>
      <c r="M407"/>
    </row>
    <row r="408" spans="1:13" s="25" customFormat="1">
      <c r="A408"/>
      <c r="B408"/>
      <c r="C408"/>
      <c r="D408"/>
      <c r="E408" s="3"/>
      <c r="F408" s="3"/>
      <c r="G408" s="55"/>
      <c r="H408" s="55"/>
      <c r="I408" s="55"/>
      <c r="J408" s="55"/>
      <c r="K408" s="55"/>
      <c r="L408"/>
      <c r="M408"/>
    </row>
    <row r="409" spans="1:13" s="25" customFormat="1">
      <c r="A409"/>
      <c r="B409"/>
      <c r="C409"/>
      <c r="D409"/>
      <c r="E409" s="3"/>
      <c r="F409" s="3"/>
      <c r="G409" s="55"/>
      <c r="H409" s="55"/>
      <c r="I409" s="55"/>
      <c r="J409" s="55"/>
      <c r="K409" s="55"/>
      <c r="L409"/>
      <c r="M409"/>
    </row>
    <row r="410" spans="1:13" s="25" customFormat="1">
      <c r="A410"/>
      <c r="B410"/>
      <c r="C410"/>
      <c r="D410"/>
      <c r="E410" s="3"/>
      <c r="F410" s="3"/>
      <c r="G410" s="55"/>
      <c r="H410" s="55"/>
      <c r="I410" s="55"/>
      <c r="J410" s="55"/>
      <c r="K410" s="55"/>
      <c r="L410"/>
      <c r="M410"/>
    </row>
    <row r="411" spans="1:13" s="25" customFormat="1">
      <c r="A411"/>
      <c r="B411"/>
      <c r="C411"/>
      <c r="D411"/>
      <c r="E411" s="3"/>
      <c r="F411" s="3"/>
      <c r="G411" s="55"/>
      <c r="H411" s="55"/>
      <c r="I411" s="55"/>
      <c r="J411" s="55"/>
      <c r="K411" s="55"/>
      <c r="L411"/>
      <c r="M411"/>
    </row>
    <row r="412" spans="1:13" s="25" customFormat="1">
      <c r="A412"/>
      <c r="B412"/>
      <c r="C412"/>
      <c r="D412"/>
      <c r="E412" s="3"/>
      <c r="F412" s="3"/>
      <c r="G412" s="55"/>
      <c r="H412" s="55"/>
      <c r="I412" s="55"/>
      <c r="J412" s="55"/>
      <c r="K412" s="55"/>
      <c r="L412"/>
      <c r="M412"/>
    </row>
    <row r="413" spans="1:13" s="25" customFormat="1">
      <c r="A413"/>
      <c r="B413"/>
      <c r="C413"/>
      <c r="D413"/>
      <c r="E413" s="3"/>
      <c r="F413" s="3"/>
      <c r="G413" s="55"/>
      <c r="H413" s="55"/>
      <c r="I413" s="55"/>
      <c r="J413" s="55"/>
      <c r="K413" s="55"/>
      <c r="L413"/>
      <c r="M413"/>
    </row>
    <row r="414" spans="1:13" s="25" customFormat="1">
      <c r="A414"/>
      <c r="B414"/>
      <c r="C414"/>
      <c r="D414"/>
      <c r="E414" s="3"/>
      <c r="F414" s="3"/>
      <c r="G414" s="55"/>
      <c r="H414" s="55"/>
      <c r="I414" s="55"/>
      <c r="J414" s="55"/>
      <c r="K414" s="55"/>
      <c r="L414" s="3"/>
      <c r="M414"/>
    </row>
    <row r="415" spans="1:13" s="25" customFormat="1">
      <c r="A415"/>
      <c r="B415"/>
      <c r="C415"/>
      <c r="D415"/>
      <c r="E415" s="3"/>
      <c r="F415" s="3"/>
      <c r="G415" s="55"/>
      <c r="H415" s="55"/>
      <c r="I415" s="55"/>
      <c r="J415" s="55"/>
      <c r="K415" s="55"/>
      <c r="L415"/>
      <c r="M415"/>
    </row>
    <row r="416" spans="1:13" s="25" customFormat="1">
      <c r="A416"/>
      <c r="B416"/>
      <c r="C416"/>
      <c r="D416"/>
      <c r="E416" s="3"/>
      <c r="F416" s="3"/>
      <c r="G416" s="55"/>
      <c r="H416" s="55"/>
      <c r="I416" s="55"/>
      <c r="J416" s="55"/>
      <c r="K416" s="55"/>
      <c r="L416"/>
      <c r="M416"/>
    </row>
    <row r="417" spans="1:13" s="25" customFormat="1">
      <c r="A417"/>
      <c r="B417"/>
      <c r="C417"/>
      <c r="D417"/>
      <c r="E417" s="3"/>
      <c r="F417" s="3"/>
      <c r="G417" s="55"/>
      <c r="H417" s="55"/>
      <c r="I417" s="55"/>
      <c r="J417" s="55"/>
      <c r="K417" s="55"/>
      <c r="L417"/>
      <c r="M417"/>
    </row>
    <row r="418" spans="1:13" s="25" customFormat="1">
      <c r="A418"/>
      <c r="B418"/>
      <c r="C418"/>
      <c r="D418"/>
      <c r="E418" s="3"/>
      <c r="F418" s="3"/>
      <c r="G418" s="55"/>
      <c r="H418" s="55"/>
      <c r="I418" s="55"/>
      <c r="J418" s="55"/>
      <c r="K418" s="55"/>
      <c r="L418"/>
      <c r="M418"/>
    </row>
    <row r="419" spans="1:13" s="25" customFormat="1">
      <c r="A419"/>
      <c r="B419"/>
      <c r="C419"/>
      <c r="D419"/>
      <c r="E419" s="3"/>
      <c r="F419" s="3"/>
      <c r="G419" s="55"/>
      <c r="H419" s="55"/>
      <c r="I419" s="55"/>
      <c r="J419" s="55"/>
      <c r="K419" s="55"/>
      <c r="L419"/>
      <c r="M419"/>
    </row>
    <row r="420" spans="1:13" s="25" customFormat="1">
      <c r="A420"/>
      <c r="B420"/>
      <c r="C420"/>
      <c r="D420"/>
      <c r="E420" s="3"/>
      <c r="F420" s="3"/>
      <c r="G420" s="55"/>
      <c r="H420" s="55"/>
      <c r="I420" s="55"/>
      <c r="J420" s="55"/>
      <c r="K420" s="55"/>
      <c r="L420" s="3"/>
      <c r="M420"/>
    </row>
    <row r="421" spans="1:13" s="25" customFormat="1">
      <c r="A421"/>
      <c r="B421"/>
      <c r="C421"/>
      <c r="D421"/>
      <c r="E421" s="3"/>
      <c r="F421" s="3"/>
      <c r="G421" s="55"/>
      <c r="H421" s="55"/>
      <c r="I421" s="55"/>
      <c r="J421" s="55"/>
      <c r="K421" s="55"/>
      <c r="L421"/>
      <c r="M421"/>
    </row>
    <row r="422" spans="1:13" s="25" customFormat="1">
      <c r="A422"/>
      <c r="B422"/>
      <c r="C422"/>
      <c r="D422"/>
      <c r="E422" s="3"/>
      <c r="F422" s="3"/>
      <c r="G422" s="55"/>
      <c r="H422" s="55"/>
      <c r="I422" s="55"/>
      <c r="J422" s="55"/>
      <c r="K422" s="55"/>
      <c r="L422"/>
      <c r="M422"/>
    </row>
    <row r="423" spans="1:13" s="25" customFormat="1">
      <c r="A423"/>
      <c r="B423"/>
      <c r="C423"/>
      <c r="D423"/>
      <c r="E423" s="3"/>
      <c r="F423" s="3"/>
      <c r="G423" s="55"/>
      <c r="H423" s="55"/>
      <c r="I423" s="55"/>
      <c r="J423" s="55"/>
      <c r="K423" s="55"/>
      <c r="L423"/>
      <c r="M423"/>
    </row>
    <row r="424" spans="1:13" s="25" customFormat="1">
      <c r="A424"/>
      <c r="B424"/>
      <c r="C424"/>
      <c r="D424"/>
      <c r="E424" s="3"/>
      <c r="F424" s="3"/>
      <c r="G424" s="55"/>
      <c r="H424" s="55"/>
      <c r="I424" s="55"/>
      <c r="J424" s="55"/>
      <c r="K424" s="55"/>
      <c r="L424"/>
      <c r="M424"/>
    </row>
    <row r="425" spans="1:13" s="25" customFormat="1">
      <c r="A425"/>
      <c r="B425"/>
      <c r="C425"/>
      <c r="D425"/>
      <c r="E425" s="3"/>
      <c r="F425" s="3"/>
      <c r="G425" s="55"/>
      <c r="H425" s="55"/>
      <c r="I425" s="55"/>
      <c r="J425" s="55"/>
      <c r="K425" s="55"/>
      <c r="L425"/>
      <c r="M425"/>
    </row>
    <row r="426" spans="1:13" s="25" customFormat="1">
      <c r="A426"/>
      <c r="B426"/>
      <c r="C426"/>
      <c r="D426"/>
      <c r="E426" s="3"/>
      <c r="F426" s="3"/>
      <c r="G426" s="55"/>
      <c r="H426" s="55"/>
      <c r="I426" s="55"/>
      <c r="J426" s="55"/>
      <c r="K426" s="55"/>
      <c r="L426"/>
      <c r="M426"/>
    </row>
    <row r="427" spans="1:13" s="25" customFormat="1">
      <c r="A427"/>
      <c r="B427"/>
      <c r="C427"/>
      <c r="D427"/>
      <c r="E427" s="3"/>
      <c r="F427" s="3"/>
      <c r="G427" s="55"/>
      <c r="H427" s="55"/>
      <c r="I427" s="55"/>
      <c r="J427" s="55"/>
      <c r="K427" s="55"/>
      <c r="L427"/>
      <c r="M427"/>
    </row>
    <row r="428" spans="1:13" s="25" customFormat="1">
      <c r="A428"/>
      <c r="B428"/>
      <c r="C428"/>
      <c r="D428"/>
      <c r="E428" s="3"/>
      <c r="F428" s="3"/>
      <c r="G428" s="55"/>
      <c r="H428" s="55"/>
      <c r="I428" s="55"/>
      <c r="J428" s="55"/>
      <c r="K428" s="55"/>
      <c r="L428"/>
      <c r="M428"/>
    </row>
    <row r="429" spans="1:13" s="25" customFormat="1">
      <c r="A429"/>
      <c r="B429"/>
      <c r="C429"/>
      <c r="D429"/>
      <c r="E429" s="3"/>
      <c r="F429" s="3"/>
      <c r="G429" s="55"/>
      <c r="H429" s="55"/>
      <c r="I429" s="55"/>
      <c r="J429" s="55"/>
      <c r="K429" s="55"/>
      <c r="L429"/>
      <c r="M429"/>
    </row>
    <row r="430" spans="1:13" s="25" customFormat="1">
      <c r="A430"/>
      <c r="B430"/>
      <c r="C430"/>
      <c r="D430"/>
      <c r="E430" s="3"/>
      <c r="F430" s="3"/>
      <c r="G430" s="55"/>
      <c r="H430" s="55"/>
      <c r="I430" s="55"/>
      <c r="J430" s="55"/>
      <c r="K430" s="55"/>
      <c r="L430"/>
      <c r="M430"/>
    </row>
    <row r="431" spans="1:13" s="25" customFormat="1">
      <c r="A431"/>
      <c r="B431"/>
      <c r="C431"/>
      <c r="D431"/>
      <c r="E431" s="3"/>
      <c r="F431" s="3"/>
      <c r="G431" s="55"/>
      <c r="H431" s="55"/>
      <c r="I431" s="55"/>
      <c r="J431" s="55"/>
      <c r="K431" s="55"/>
      <c r="L431" s="3"/>
      <c r="M431"/>
    </row>
    <row r="432" spans="1:13" s="25" customFormat="1">
      <c r="A432"/>
      <c r="B432"/>
      <c r="C432"/>
      <c r="D432"/>
      <c r="E432" s="3"/>
      <c r="F432" s="3"/>
      <c r="G432" s="55"/>
      <c r="H432" s="55"/>
      <c r="I432" s="55"/>
      <c r="J432" s="55"/>
      <c r="K432" s="55"/>
      <c r="L432" s="3"/>
      <c r="M432"/>
    </row>
    <row r="433" spans="1:13" s="25" customFormat="1">
      <c r="A433"/>
      <c r="B433"/>
      <c r="C433"/>
      <c r="D433"/>
      <c r="E433" s="3"/>
      <c r="F433" s="3"/>
      <c r="G433" s="55"/>
      <c r="H433" s="55"/>
      <c r="I433" s="55"/>
      <c r="J433" s="55"/>
      <c r="K433" s="55"/>
      <c r="L433"/>
      <c r="M433"/>
    </row>
    <row r="434" spans="1:13" s="25" customFormat="1">
      <c r="A434"/>
      <c r="B434"/>
      <c r="C434"/>
      <c r="D434"/>
      <c r="E434" s="3"/>
      <c r="F434" s="3"/>
      <c r="G434" s="55"/>
      <c r="H434" s="55"/>
      <c r="I434" s="55"/>
      <c r="J434" s="55"/>
      <c r="K434" s="55"/>
      <c r="L434" s="3"/>
      <c r="M434"/>
    </row>
    <row r="435" spans="1:13" s="25" customFormat="1">
      <c r="A435"/>
      <c r="B435"/>
      <c r="C435"/>
      <c r="D435"/>
      <c r="E435" s="3"/>
      <c r="F435" s="3"/>
      <c r="G435" s="55"/>
      <c r="H435" s="55"/>
      <c r="I435" s="55"/>
      <c r="J435" s="55"/>
      <c r="K435" s="55"/>
      <c r="L435" s="3"/>
      <c r="M435"/>
    </row>
    <row r="436" spans="1:13" s="25" customFormat="1">
      <c r="A436"/>
      <c r="B436"/>
      <c r="C436"/>
      <c r="D436"/>
      <c r="E436" s="3"/>
      <c r="F436" s="3"/>
      <c r="G436" s="55"/>
      <c r="H436" s="55"/>
      <c r="I436" s="55"/>
      <c r="J436" s="55"/>
      <c r="K436" s="55"/>
      <c r="L436" s="3"/>
      <c r="M436"/>
    </row>
    <row r="437" spans="1:13" s="25" customFormat="1">
      <c r="A437"/>
      <c r="B437"/>
      <c r="C437"/>
      <c r="D437"/>
      <c r="E437" s="3"/>
      <c r="F437" s="3"/>
      <c r="G437" s="55"/>
      <c r="H437" s="55"/>
      <c r="I437" s="55"/>
      <c r="J437" s="55"/>
      <c r="K437" s="55"/>
      <c r="L437"/>
      <c r="M437"/>
    </row>
    <row r="438" spans="1:13" s="25" customFormat="1">
      <c r="A438"/>
      <c r="B438"/>
      <c r="C438"/>
      <c r="D438"/>
      <c r="E438" s="3"/>
      <c r="F438" s="3"/>
      <c r="G438" s="55"/>
      <c r="H438" s="55"/>
      <c r="I438" s="55"/>
      <c r="J438" s="55"/>
      <c r="K438" s="55"/>
      <c r="L438"/>
      <c r="M438"/>
    </row>
    <row r="439" spans="1:13" s="25" customFormat="1">
      <c r="A439"/>
      <c r="B439"/>
      <c r="C439"/>
      <c r="D439"/>
      <c r="E439" s="3"/>
      <c r="F439" s="3"/>
      <c r="G439" s="55"/>
      <c r="H439" s="55"/>
      <c r="I439" s="55"/>
      <c r="J439" s="55"/>
      <c r="K439" s="55"/>
      <c r="L439" s="3"/>
      <c r="M439"/>
    </row>
    <row r="440" spans="1:13" s="25" customFormat="1">
      <c r="A440"/>
      <c r="E440" s="3"/>
      <c r="F440" s="3"/>
      <c r="G440" s="55"/>
      <c r="H440" s="55"/>
      <c r="I440" s="55"/>
      <c r="J440" s="55"/>
      <c r="K440" s="55"/>
      <c r="L440"/>
      <c r="M440"/>
    </row>
    <row r="441" spans="1:13" s="25" customFormat="1">
      <c r="A441"/>
      <c r="E441" s="3"/>
      <c r="F441" s="3"/>
      <c r="G441" s="55"/>
      <c r="H441" s="55"/>
      <c r="I441" s="55"/>
      <c r="J441" s="55"/>
      <c r="K441" s="55"/>
      <c r="L441"/>
      <c r="M441"/>
    </row>
    <row r="442" spans="1:13" s="25" customFormat="1">
      <c r="A442"/>
      <c r="E442" s="3"/>
      <c r="F442" s="3"/>
      <c r="G442" s="55"/>
      <c r="H442" s="55"/>
      <c r="I442" s="55"/>
      <c r="J442" s="55"/>
      <c r="K442" s="55"/>
      <c r="L442"/>
      <c r="M442"/>
    </row>
    <row r="443" spans="1:13" s="25" customFormat="1">
      <c r="A443"/>
      <c r="E443" s="3"/>
      <c r="F443" s="3"/>
      <c r="G443" s="55"/>
      <c r="H443" s="55"/>
      <c r="I443" s="55"/>
      <c r="J443" s="55"/>
      <c r="K443" s="55"/>
      <c r="L443"/>
      <c r="M443"/>
    </row>
    <row r="444" spans="1:13" s="25" customFormat="1">
      <c r="A444"/>
      <c r="E444" s="3"/>
      <c r="F444" s="3"/>
      <c r="G444" s="55"/>
      <c r="H444" s="55"/>
      <c r="I444" s="55"/>
      <c r="J444" s="55"/>
      <c r="K444" s="55"/>
      <c r="L444"/>
      <c r="M444"/>
    </row>
    <row r="445" spans="1:13" s="25" customFormat="1">
      <c r="A445"/>
      <c r="E445" s="3"/>
      <c r="F445" s="3"/>
      <c r="G445" s="55"/>
      <c r="H445" s="55"/>
      <c r="I445" s="55"/>
      <c r="J445" s="55"/>
      <c r="K445" s="55"/>
      <c r="L445"/>
      <c r="M445"/>
    </row>
    <row r="446" spans="1:13" s="25" customFormat="1">
      <c r="A446"/>
      <c r="E446" s="3"/>
      <c r="F446" s="3"/>
      <c r="G446" s="55"/>
      <c r="H446" s="55"/>
      <c r="I446" s="55"/>
      <c r="J446" s="55"/>
      <c r="K446" s="55"/>
      <c r="L446"/>
      <c r="M446"/>
    </row>
    <row r="447" spans="1:13" s="25" customFormat="1">
      <c r="A447"/>
      <c r="E447" s="3"/>
      <c r="F447" s="3"/>
      <c r="G447" s="55"/>
      <c r="H447" s="55"/>
      <c r="I447" s="55"/>
      <c r="J447" s="55"/>
      <c r="K447" s="55"/>
      <c r="L447"/>
      <c r="M447"/>
    </row>
    <row r="448" spans="1:13" s="25" customFormat="1">
      <c r="A448"/>
      <c r="E448" s="3"/>
      <c r="F448" s="3"/>
      <c r="G448" s="55"/>
      <c r="H448" s="55"/>
      <c r="I448" s="55"/>
      <c r="J448" s="55"/>
      <c r="K448" s="55"/>
      <c r="L448"/>
      <c r="M448"/>
    </row>
    <row r="449" spans="1:13" s="25" customFormat="1">
      <c r="A449"/>
      <c r="E449" s="3"/>
      <c r="F449" s="3"/>
      <c r="G449" s="55"/>
      <c r="H449" s="55"/>
      <c r="I449" s="55"/>
      <c r="J449" s="55"/>
      <c r="K449" s="55"/>
      <c r="L449"/>
      <c r="M449"/>
    </row>
    <row r="450" spans="1:13" s="25" customFormat="1">
      <c r="A450"/>
      <c r="E450" s="3"/>
      <c r="F450" s="3"/>
      <c r="G450" s="55"/>
      <c r="H450" s="55"/>
      <c r="I450" s="55"/>
      <c r="J450" s="55"/>
      <c r="K450" s="55"/>
      <c r="L450"/>
      <c r="M450"/>
    </row>
    <row r="451" spans="1:13" s="25" customFormat="1">
      <c r="A451"/>
      <c r="E451" s="3"/>
      <c r="F451" s="3"/>
      <c r="G451" s="55"/>
      <c r="H451" s="55"/>
      <c r="I451" s="55"/>
      <c r="J451" s="55"/>
      <c r="K451" s="55"/>
      <c r="L451"/>
      <c r="M451"/>
    </row>
    <row r="452" spans="1:13" s="25" customFormat="1">
      <c r="A452"/>
      <c r="E452" s="3"/>
      <c r="F452" s="3"/>
      <c r="G452" s="55"/>
      <c r="H452" s="55"/>
      <c r="I452" s="55"/>
      <c r="J452" s="55"/>
      <c r="K452" s="55"/>
      <c r="L452"/>
      <c r="M452"/>
    </row>
    <row r="453" spans="1:13" s="25" customFormat="1">
      <c r="A453"/>
      <c r="E453" s="3"/>
      <c r="F453" s="3"/>
      <c r="G453" s="55"/>
      <c r="H453" s="55"/>
      <c r="I453" s="55"/>
      <c r="J453" s="55"/>
      <c r="K453" s="55"/>
      <c r="L453"/>
      <c r="M453"/>
    </row>
    <row r="454" spans="1:13" s="25" customFormat="1">
      <c r="A454"/>
      <c r="E454" s="3"/>
      <c r="F454" s="3"/>
      <c r="G454" s="55"/>
      <c r="H454" s="55"/>
      <c r="I454" s="55"/>
      <c r="J454" s="55"/>
      <c r="K454" s="55"/>
      <c r="L454"/>
      <c r="M454"/>
    </row>
    <row r="455" spans="1:13" s="25" customFormat="1">
      <c r="A455"/>
      <c r="E455" s="3"/>
      <c r="F455" s="3"/>
      <c r="G455" s="55"/>
      <c r="H455" s="55"/>
      <c r="I455" s="55"/>
      <c r="J455" s="55"/>
      <c r="K455" s="55"/>
      <c r="L455"/>
      <c r="M455"/>
    </row>
    <row r="456" spans="1:13" s="25" customFormat="1">
      <c r="A456"/>
      <c r="E456" s="3"/>
      <c r="F456" s="3"/>
      <c r="G456" s="55"/>
      <c r="H456" s="55"/>
      <c r="I456" s="55"/>
      <c r="J456" s="55"/>
      <c r="K456" s="55"/>
      <c r="L456"/>
      <c r="M456"/>
    </row>
    <row r="457" spans="1:13" s="25" customFormat="1">
      <c r="A457"/>
      <c r="E457" s="3"/>
      <c r="F457" s="3"/>
      <c r="G457" s="55"/>
      <c r="H457" s="55"/>
      <c r="I457" s="55"/>
      <c r="J457" s="55"/>
      <c r="K457" s="55"/>
      <c r="L457"/>
      <c r="M457"/>
    </row>
    <row r="458" spans="1:13" s="25" customFormat="1">
      <c r="A458"/>
      <c r="E458" s="3"/>
      <c r="F458" s="3"/>
      <c r="G458" s="55"/>
      <c r="H458" s="55"/>
      <c r="I458" s="55"/>
      <c r="J458" s="55"/>
      <c r="K458" s="55"/>
      <c r="L458" s="3"/>
      <c r="M458"/>
    </row>
    <row r="459" spans="1:13" s="25" customFormat="1">
      <c r="A459"/>
      <c r="E459" s="3"/>
      <c r="F459" s="3"/>
      <c r="G459" s="55"/>
      <c r="H459" s="55"/>
      <c r="I459" s="55"/>
      <c r="J459" s="55"/>
      <c r="K459" s="55"/>
      <c r="L459"/>
      <c r="M459"/>
    </row>
    <row r="460" spans="1:13" s="25" customFormat="1">
      <c r="A460"/>
      <c r="E460" s="3"/>
      <c r="F460" s="3"/>
      <c r="G460" s="55"/>
      <c r="H460" s="55"/>
      <c r="I460" s="55"/>
      <c r="J460" s="55"/>
      <c r="K460" s="55"/>
      <c r="L460"/>
      <c r="M460"/>
    </row>
    <row r="461" spans="1:13" s="25" customFormat="1">
      <c r="A461"/>
      <c r="E461" s="3"/>
      <c r="F461" s="3"/>
      <c r="G461" s="55"/>
      <c r="H461" s="55"/>
      <c r="I461" s="55"/>
      <c r="J461" s="55"/>
      <c r="K461" s="55"/>
      <c r="L461" s="3"/>
      <c r="M461"/>
    </row>
    <row r="462" spans="1:13" s="25" customFormat="1">
      <c r="A462"/>
      <c r="E462" s="3"/>
      <c r="F462" s="3"/>
      <c r="G462" s="55"/>
      <c r="H462" s="55"/>
      <c r="I462" s="55"/>
      <c r="J462" s="55"/>
      <c r="K462" s="55"/>
      <c r="L462"/>
      <c r="M462"/>
    </row>
    <row r="463" spans="1:13" s="25" customFormat="1">
      <c r="A463"/>
      <c r="E463" s="3"/>
      <c r="F463" s="3"/>
      <c r="G463" s="55"/>
      <c r="H463" s="55"/>
      <c r="I463" s="55"/>
      <c r="J463" s="55"/>
      <c r="K463" s="55"/>
      <c r="L463"/>
      <c r="M463"/>
    </row>
    <row r="464" spans="1:13" s="25" customFormat="1">
      <c r="A464"/>
      <c r="E464" s="3"/>
      <c r="F464" s="3"/>
      <c r="G464" s="55"/>
      <c r="H464" s="55"/>
      <c r="I464" s="55"/>
      <c r="J464" s="55"/>
      <c r="K464" s="55"/>
      <c r="L464"/>
      <c r="M464"/>
    </row>
    <row r="465" spans="1:13" s="25" customFormat="1">
      <c r="A465"/>
      <c r="E465" s="3"/>
      <c r="F465" s="3"/>
      <c r="G465" s="55"/>
      <c r="H465" s="55"/>
      <c r="I465" s="55"/>
      <c r="J465" s="55"/>
      <c r="K465" s="55"/>
      <c r="L465"/>
      <c r="M465"/>
    </row>
    <row r="466" spans="1:13" s="25" customFormat="1">
      <c r="A466"/>
      <c r="E466" s="3"/>
      <c r="F466" s="3"/>
      <c r="G466" s="55"/>
      <c r="H466" s="55"/>
      <c r="I466" s="55"/>
      <c r="J466" s="55"/>
      <c r="K466" s="55"/>
      <c r="L466"/>
      <c r="M466"/>
    </row>
    <row r="467" spans="1:13" s="25" customFormat="1">
      <c r="A467"/>
      <c r="E467" s="3"/>
      <c r="F467" s="3"/>
      <c r="G467" s="55"/>
      <c r="H467" s="55"/>
      <c r="I467" s="55"/>
      <c r="J467" s="55"/>
      <c r="K467" s="55"/>
      <c r="L467"/>
      <c r="M467"/>
    </row>
    <row r="468" spans="1:13" s="25" customFormat="1">
      <c r="A468"/>
      <c r="E468" s="3"/>
      <c r="F468" s="3"/>
      <c r="G468" s="55"/>
      <c r="H468" s="55"/>
      <c r="I468" s="55"/>
      <c r="J468" s="55"/>
      <c r="K468" s="55"/>
      <c r="L468"/>
      <c r="M468"/>
    </row>
    <row r="469" spans="1:13" s="25" customFormat="1">
      <c r="A469"/>
      <c r="E469" s="3"/>
      <c r="F469" s="3"/>
      <c r="G469" s="55"/>
      <c r="H469" s="55"/>
      <c r="I469" s="55"/>
      <c r="J469" s="55"/>
      <c r="K469" s="55"/>
      <c r="L469"/>
      <c r="M469"/>
    </row>
    <row r="470" spans="1:13" s="25" customFormat="1">
      <c r="A470"/>
      <c r="E470" s="3"/>
      <c r="F470" s="3"/>
      <c r="G470" s="55"/>
      <c r="H470" s="55"/>
      <c r="I470" s="55"/>
      <c r="J470" s="55"/>
      <c r="K470" s="55"/>
      <c r="L470"/>
      <c r="M470"/>
    </row>
    <row r="471" spans="1:13" s="25" customFormat="1">
      <c r="A471"/>
      <c r="E471" s="3"/>
      <c r="F471" s="3"/>
      <c r="G471" s="55"/>
      <c r="H471" s="55"/>
      <c r="I471" s="55"/>
      <c r="J471" s="55"/>
      <c r="K471" s="55"/>
      <c r="L471"/>
      <c r="M471"/>
    </row>
    <row r="472" spans="1:13" s="25" customFormat="1">
      <c r="A472"/>
      <c r="E472" s="3"/>
      <c r="F472" s="3"/>
      <c r="G472" s="55"/>
      <c r="H472" s="55"/>
      <c r="I472" s="55"/>
      <c r="J472" s="55"/>
      <c r="K472" s="55"/>
      <c r="L472"/>
      <c r="M472"/>
    </row>
    <row r="473" spans="1:13" s="25" customFormat="1">
      <c r="A473"/>
      <c r="E473" s="3"/>
      <c r="F473" s="3"/>
      <c r="G473" s="55"/>
      <c r="H473" s="55"/>
      <c r="I473" s="55"/>
      <c r="J473" s="55"/>
      <c r="K473" s="55"/>
      <c r="L473"/>
      <c r="M473"/>
    </row>
    <row r="474" spans="1:13" s="25" customFormat="1">
      <c r="A474"/>
      <c r="E474" s="3"/>
      <c r="F474" s="3"/>
      <c r="G474" s="55"/>
      <c r="H474" s="55"/>
      <c r="I474" s="55"/>
      <c r="J474" s="55"/>
      <c r="K474" s="55"/>
      <c r="L474"/>
      <c r="M474"/>
    </row>
    <row r="475" spans="1:13" s="25" customFormat="1">
      <c r="A475"/>
      <c r="E475" s="3"/>
      <c r="F475" s="3"/>
      <c r="G475" s="55"/>
      <c r="H475" s="55"/>
      <c r="I475" s="55"/>
      <c r="J475" s="55"/>
      <c r="K475" s="55"/>
      <c r="L475" s="3"/>
      <c r="M475"/>
    </row>
    <row r="476" spans="1:13" s="25" customFormat="1">
      <c r="A476"/>
      <c r="E476" s="3"/>
      <c r="F476" s="3"/>
      <c r="G476" s="55"/>
      <c r="H476" s="55"/>
      <c r="I476" s="55"/>
      <c r="J476" s="55"/>
      <c r="K476" s="55"/>
      <c r="L476"/>
      <c r="M476"/>
    </row>
    <row r="477" spans="1:13" s="25" customFormat="1">
      <c r="A477"/>
      <c r="E477" s="3"/>
      <c r="F477" s="3"/>
      <c r="G477" s="55"/>
      <c r="H477" s="55"/>
      <c r="I477" s="55"/>
      <c r="J477" s="55"/>
      <c r="K477" s="55"/>
      <c r="L477"/>
      <c r="M477"/>
    </row>
    <row r="478" spans="1:13" s="25" customFormat="1">
      <c r="A478"/>
      <c r="E478" s="3"/>
      <c r="F478" s="3"/>
      <c r="G478" s="55"/>
      <c r="H478" s="55"/>
      <c r="I478" s="55"/>
      <c r="J478" s="55"/>
      <c r="K478" s="55"/>
      <c r="L478"/>
      <c r="M478"/>
    </row>
    <row r="479" spans="1:13" s="25" customFormat="1">
      <c r="A479"/>
      <c r="E479" s="3"/>
      <c r="F479" s="3"/>
      <c r="G479" s="55"/>
      <c r="H479" s="55"/>
      <c r="I479" s="55"/>
      <c r="J479" s="55"/>
      <c r="K479" s="55"/>
      <c r="L479"/>
      <c r="M479"/>
    </row>
    <row r="480" spans="1:13" s="25" customFormat="1">
      <c r="A480"/>
      <c r="E480" s="3"/>
      <c r="F480" s="3"/>
      <c r="G480" s="55"/>
      <c r="H480" s="55"/>
      <c r="I480" s="55"/>
      <c r="J480" s="55"/>
      <c r="K480" s="55"/>
      <c r="L480"/>
      <c r="M480"/>
    </row>
    <row r="481" spans="1:13" s="25" customFormat="1">
      <c r="A481"/>
      <c r="E481" s="3"/>
      <c r="F481" s="3"/>
      <c r="G481" s="55"/>
      <c r="H481" s="55"/>
      <c r="I481" s="55"/>
      <c r="J481" s="55"/>
      <c r="K481" s="55"/>
      <c r="L481"/>
      <c r="M481"/>
    </row>
    <row r="482" spans="1:13" s="25" customFormat="1">
      <c r="A482"/>
      <c r="E482" s="3"/>
      <c r="F482" s="3"/>
      <c r="G482" s="55"/>
      <c r="H482" s="55"/>
      <c r="I482" s="55"/>
      <c r="J482" s="55"/>
      <c r="K482" s="55"/>
      <c r="L482"/>
      <c r="M482"/>
    </row>
    <row r="483" spans="1:13" s="25" customFormat="1">
      <c r="A483"/>
      <c r="E483" s="3"/>
      <c r="F483" s="3"/>
      <c r="G483" s="55"/>
      <c r="H483" s="55"/>
      <c r="I483" s="55"/>
      <c r="J483" s="55"/>
      <c r="K483" s="55"/>
      <c r="L483"/>
      <c r="M483"/>
    </row>
    <row r="484" spans="1:13" s="25" customFormat="1">
      <c r="A484"/>
      <c r="E484" s="3"/>
      <c r="F484" s="3"/>
      <c r="G484" s="55"/>
      <c r="H484" s="55"/>
      <c r="I484" s="55"/>
      <c r="J484" s="55"/>
      <c r="K484" s="55"/>
      <c r="L484"/>
      <c r="M484"/>
    </row>
    <row r="485" spans="1:13" s="25" customFormat="1">
      <c r="A485"/>
      <c r="E485" s="3"/>
      <c r="F485" s="3"/>
      <c r="G485" s="55"/>
      <c r="H485" s="55"/>
      <c r="I485" s="55"/>
      <c r="J485" s="55"/>
      <c r="K485" s="55"/>
      <c r="L485"/>
      <c r="M485"/>
    </row>
    <row r="486" spans="1:13" s="25" customFormat="1">
      <c r="A486"/>
      <c r="E486" s="3"/>
      <c r="F486" s="3"/>
      <c r="G486" s="55"/>
      <c r="H486" s="55"/>
      <c r="I486" s="55"/>
      <c r="J486" s="55"/>
      <c r="K486" s="55"/>
      <c r="L486"/>
      <c r="M486"/>
    </row>
    <row r="487" spans="1:13" s="25" customFormat="1">
      <c r="A487"/>
      <c r="E487" s="3"/>
      <c r="F487" s="3"/>
      <c r="G487" s="55"/>
      <c r="H487" s="55"/>
      <c r="I487" s="55"/>
      <c r="J487" s="55"/>
      <c r="K487" s="55"/>
      <c r="L487"/>
      <c r="M487"/>
    </row>
    <row r="488" spans="1:13" s="25" customFormat="1">
      <c r="A488"/>
      <c r="B488"/>
      <c r="C488"/>
      <c r="D488"/>
      <c r="E488" s="3"/>
      <c r="F488" s="3"/>
      <c r="G488" s="55"/>
      <c r="H488" s="55"/>
      <c r="I488" s="55"/>
      <c r="J488" s="55"/>
      <c r="K488" s="55"/>
      <c r="L488"/>
      <c r="M488"/>
    </row>
    <row r="489" spans="1:13" s="25" customFormat="1">
      <c r="A489"/>
      <c r="B489"/>
      <c r="C489"/>
      <c r="D489"/>
      <c r="E489" s="3"/>
      <c r="F489" s="3"/>
      <c r="G489" s="55"/>
      <c r="H489" s="55"/>
      <c r="I489" s="55"/>
      <c r="J489" s="55"/>
      <c r="K489" s="55"/>
      <c r="L489"/>
      <c r="M489"/>
    </row>
    <row r="490" spans="1:13" s="25" customFormat="1">
      <c r="A490"/>
      <c r="B490"/>
      <c r="C490"/>
      <c r="D490"/>
      <c r="E490" s="3"/>
      <c r="F490" s="3"/>
      <c r="G490" s="55"/>
      <c r="H490" s="55"/>
      <c r="I490" s="55"/>
      <c r="J490" s="55"/>
      <c r="K490" s="55"/>
      <c r="L490"/>
      <c r="M490"/>
    </row>
    <row r="491" spans="1:13" s="25" customFormat="1">
      <c r="A491"/>
      <c r="E491" s="3"/>
      <c r="F491" s="3"/>
      <c r="G491" s="55"/>
      <c r="H491" s="55"/>
      <c r="I491" s="55"/>
      <c r="J491" s="55"/>
      <c r="K491" s="55"/>
      <c r="L491"/>
      <c r="M491"/>
    </row>
    <row r="492" spans="1:13" s="25" customFormat="1">
      <c r="A492"/>
      <c r="E492" s="3"/>
      <c r="F492" s="3"/>
      <c r="G492" s="55"/>
      <c r="H492" s="55"/>
      <c r="I492" s="55"/>
      <c r="J492" s="55"/>
      <c r="K492" s="55"/>
      <c r="L492"/>
      <c r="M492"/>
    </row>
    <row r="493" spans="1:13" s="25" customFormat="1">
      <c r="A493"/>
      <c r="E493" s="3"/>
      <c r="F493" s="3"/>
      <c r="G493" s="55"/>
      <c r="H493" s="55"/>
      <c r="I493" s="55"/>
      <c r="J493" s="55"/>
      <c r="K493" s="55"/>
      <c r="L493"/>
      <c r="M493"/>
    </row>
    <row r="494" spans="1:13" s="25" customFormat="1">
      <c r="A494"/>
      <c r="E494" s="3"/>
      <c r="F494" s="3"/>
      <c r="G494" s="55"/>
      <c r="H494" s="55"/>
      <c r="I494" s="55"/>
      <c r="J494" s="55"/>
      <c r="K494" s="55"/>
      <c r="L494"/>
      <c r="M494"/>
    </row>
    <row r="495" spans="1:13" s="25" customFormat="1">
      <c r="A495"/>
      <c r="E495" s="3"/>
      <c r="F495" s="3"/>
      <c r="G495" s="55"/>
      <c r="H495" s="55"/>
      <c r="I495" s="55"/>
      <c r="J495" s="55"/>
      <c r="K495" s="55"/>
      <c r="L495"/>
      <c r="M495"/>
    </row>
    <row r="496" spans="1:13" s="25" customFormat="1">
      <c r="A496"/>
      <c r="E496" s="3"/>
      <c r="F496" s="3"/>
      <c r="G496" s="55"/>
      <c r="H496" s="55"/>
      <c r="I496" s="55"/>
      <c r="J496" s="55"/>
      <c r="K496" s="55"/>
      <c r="L496"/>
      <c r="M496"/>
    </row>
    <row r="497" spans="1:13" s="25" customFormat="1">
      <c r="A497"/>
      <c r="E497" s="3"/>
      <c r="F497" s="3"/>
      <c r="G497" s="55"/>
      <c r="H497" s="55"/>
      <c r="I497" s="55"/>
      <c r="J497" s="55"/>
      <c r="K497" s="55"/>
      <c r="L497"/>
      <c r="M497"/>
    </row>
    <row r="498" spans="1:13" s="25" customFormat="1">
      <c r="A498"/>
      <c r="E498" s="3"/>
      <c r="F498" s="3"/>
      <c r="G498" s="55"/>
      <c r="H498" s="55"/>
      <c r="I498" s="55"/>
      <c r="J498" s="55"/>
      <c r="K498" s="55"/>
      <c r="L498"/>
      <c r="M498"/>
    </row>
    <row r="499" spans="1:13" s="25" customFormat="1">
      <c r="A499"/>
      <c r="E499" s="3"/>
      <c r="F499" s="3"/>
      <c r="G499" s="55"/>
      <c r="H499" s="55"/>
      <c r="I499" s="55"/>
      <c r="J499" s="55"/>
      <c r="K499" s="55"/>
      <c r="L499"/>
      <c r="M499"/>
    </row>
    <row r="500" spans="1:13" s="25" customFormat="1">
      <c r="A500"/>
      <c r="E500" s="3"/>
      <c r="F500" s="3"/>
      <c r="G500" s="55"/>
      <c r="H500" s="55"/>
      <c r="I500" s="55"/>
      <c r="J500" s="55"/>
      <c r="K500" s="55"/>
      <c r="L500"/>
      <c r="M500"/>
    </row>
    <row r="501" spans="1:13" s="25" customFormat="1">
      <c r="A501"/>
      <c r="B501"/>
      <c r="C501"/>
      <c r="D501"/>
      <c r="E501" s="3"/>
      <c r="F501" s="3"/>
      <c r="G501" s="55"/>
      <c r="H501" s="55"/>
      <c r="I501" s="55"/>
      <c r="J501" s="55"/>
      <c r="K501" s="55"/>
      <c r="L501"/>
      <c r="M501"/>
    </row>
    <row r="502" spans="1:13" s="25" customFormat="1">
      <c r="A502"/>
      <c r="B502"/>
      <c r="C502"/>
      <c r="D502"/>
      <c r="E502" s="3"/>
      <c r="F502" s="3"/>
      <c r="G502" s="55"/>
      <c r="H502" s="55"/>
      <c r="I502" s="55"/>
      <c r="J502" s="55"/>
      <c r="K502" s="55"/>
      <c r="L502"/>
      <c r="M502"/>
    </row>
    <row r="503" spans="1:13" s="25" customFormat="1">
      <c r="A503"/>
      <c r="B503"/>
      <c r="C503"/>
      <c r="D503"/>
      <c r="E503" s="3"/>
      <c r="F503" s="3"/>
      <c r="G503" s="55"/>
      <c r="H503" s="55"/>
      <c r="I503" s="55"/>
      <c r="J503" s="55"/>
      <c r="K503" s="55"/>
      <c r="L503"/>
      <c r="M503"/>
    </row>
    <row r="504" spans="1:13" s="25" customFormat="1">
      <c r="A504"/>
      <c r="B504"/>
      <c r="C504"/>
      <c r="D504"/>
      <c r="E504" s="3"/>
      <c r="F504" s="3"/>
      <c r="G504" s="55"/>
      <c r="H504" s="55"/>
      <c r="I504" s="55"/>
      <c r="J504" s="55"/>
      <c r="K504" s="55"/>
      <c r="L504"/>
      <c r="M504"/>
    </row>
    <row r="505" spans="1:13" s="25" customFormat="1">
      <c r="A505"/>
      <c r="B505"/>
      <c r="C505"/>
      <c r="D505"/>
      <c r="E505" s="3"/>
      <c r="F505" s="3"/>
      <c r="G505" s="55"/>
      <c r="H505" s="55"/>
      <c r="I505" s="55"/>
      <c r="J505" s="55"/>
      <c r="K505" s="55"/>
      <c r="L505"/>
      <c r="M505"/>
    </row>
    <row r="506" spans="1:13" s="25" customFormat="1">
      <c r="A506"/>
      <c r="B506"/>
      <c r="C506"/>
      <c r="D506"/>
      <c r="E506" s="3"/>
      <c r="F506" s="3"/>
      <c r="G506" s="55"/>
      <c r="H506" s="55"/>
      <c r="I506" s="55"/>
      <c r="J506" s="55"/>
      <c r="K506" s="55"/>
      <c r="L506"/>
      <c r="M506"/>
    </row>
    <row r="507" spans="1:13" s="25" customFormat="1">
      <c r="A507"/>
      <c r="B507"/>
      <c r="C507"/>
      <c r="D507"/>
      <c r="E507" s="3"/>
      <c r="F507" s="3"/>
      <c r="G507" s="55"/>
      <c r="H507" s="55"/>
      <c r="I507" s="55"/>
      <c r="J507" s="55"/>
      <c r="K507" s="55"/>
      <c r="L507"/>
      <c r="M507"/>
    </row>
    <row r="508" spans="1:13" s="25" customFormat="1">
      <c r="A508"/>
      <c r="B508"/>
      <c r="C508"/>
      <c r="D508"/>
      <c r="E508" s="3"/>
      <c r="F508" s="3"/>
      <c r="G508" s="55"/>
      <c r="H508" s="55"/>
      <c r="I508" s="55"/>
      <c r="J508" s="55"/>
      <c r="K508" s="55"/>
      <c r="L508"/>
      <c r="M508"/>
    </row>
    <row r="509" spans="1:13" s="25" customFormat="1">
      <c r="A509"/>
      <c r="B509"/>
      <c r="C509"/>
      <c r="D509"/>
      <c r="E509" s="3"/>
      <c r="F509" s="3"/>
      <c r="G509" s="55"/>
      <c r="H509" s="55"/>
      <c r="I509" s="55"/>
      <c r="J509" s="55"/>
      <c r="K509" s="55"/>
      <c r="L509"/>
      <c r="M509"/>
    </row>
    <row r="510" spans="1:13" s="25" customFormat="1">
      <c r="A510"/>
      <c r="B510"/>
      <c r="C510"/>
      <c r="D510"/>
      <c r="E510" s="3"/>
      <c r="F510" s="3"/>
      <c r="G510" s="55"/>
      <c r="H510" s="55"/>
      <c r="I510" s="55"/>
      <c r="J510" s="55"/>
      <c r="K510" s="55"/>
      <c r="L510"/>
      <c r="M510"/>
    </row>
    <row r="511" spans="1:13" s="25" customFormat="1">
      <c r="A511"/>
      <c r="B511"/>
      <c r="C511"/>
      <c r="D511"/>
      <c r="E511" s="3"/>
      <c r="F511" s="3"/>
      <c r="G511" s="55"/>
      <c r="H511" s="55"/>
      <c r="I511" s="55"/>
      <c r="J511" s="55"/>
      <c r="K511" s="55"/>
      <c r="L511"/>
      <c r="M511"/>
    </row>
    <row r="512" spans="1:13" s="25" customFormat="1">
      <c r="A512"/>
      <c r="B512"/>
      <c r="C512"/>
      <c r="D512"/>
      <c r="E512" s="3"/>
      <c r="F512" s="3"/>
      <c r="G512" s="55"/>
      <c r="H512" s="55"/>
      <c r="I512" s="55"/>
      <c r="J512" s="55"/>
      <c r="K512" s="55"/>
      <c r="L512"/>
      <c r="M512"/>
    </row>
    <row r="513" spans="1:13" s="25" customFormat="1">
      <c r="A513"/>
      <c r="B513"/>
      <c r="C513"/>
      <c r="D513"/>
      <c r="E513" s="3"/>
      <c r="F513" s="3"/>
      <c r="G513" s="55"/>
      <c r="H513" s="55"/>
      <c r="I513" s="55"/>
      <c r="J513" s="55"/>
      <c r="K513" s="55"/>
      <c r="L513"/>
      <c r="M513"/>
    </row>
    <row r="514" spans="1:13" s="25" customFormat="1">
      <c r="A514"/>
      <c r="B514"/>
      <c r="C514"/>
      <c r="D514"/>
      <c r="E514" s="3"/>
      <c r="F514" s="3"/>
      <c r="G514" s="55"/>
      <c r="H514" s="55"/>
      <c r="I514" s="55"/>
      <c r="J514" s="55"/>
      <c r="K514" s="55"/>
      <c r="L514"/>
      <c r="M514"/>
    </row>
    <row r="515" spans="1:13" s="25" customFormat="1">
      <c r="A515"/>
      <c r="B515"/>
      <c r="C515"/>
      <c r="D515"/>
      <c r="E515" s="3"/>
      <c r="F515" s="3"/>
      <c r="G515" s="55"/>
      <c r="H515" s="55"/>
      <c r="I515" s="55"/>
      <c r="J515" s="55"/>
      <c r="K515" s="55"/>
      <c r="L515"/>
      <c r="M515"/>
    </row>
    <row r="516" spans="1:13" s="25" customFormat="1">
      <c r="A516"/>
      <c r="B516"/>
      <c r="C516"/>
      <c r="D516"/>
      <c r="E516" s="3"/>
      <c r="F516" s="3"/>
      <c r="G516" s="55"/>
      <c r="H516" s="55"/>
      <c r="I516" s="55"/>
      <c r="J516" s="55"/>
      <c r="K516" s="55"/>
      <c r="L516"/>
      <c r="M516"/>
    </row>
    <row r="517" spans="1:13" s="25" customFormat="1">
      <c r="A517"/>
      <c r="B517"/>
      <c r="C517"/>
      <c r="D517"/>
      <c r="E517" s="3"/>
      <c r="F517" s="3"/>
      <c r="G517" s="55"/>
      <c r="H517" s="55"/>
      <c r="I517" s="55"/>
      <c r="J517" s="55"/>
      <c r="K517" s="55"/>
      <c r="L517"/>
      <c r="M517"/>
    </row>
    <row r="518" spans="1:13" s="25" customFormat="1">
      <c r="A518"/>
      <c r="B518"/>
      <c r="C518"/>
      <c r="D518"/>
      <c r="E518" s="3"/>
      <c r="F518" s="3"/>
      <c r="G518" s="55"/>
      <c r="H518" s="55"/>
      <c r="I518" s="55"/>
      <c r="J518" s="55"/>
      <c r="K518" s="55"/>
      <c r="L518"/>
      <c r="M518"/>
    </row>
    <row r="519" spans="1:13" s="25" customFormat="1">
      <c r="A519"/>
      <c r="B519"/>
      <c r="C519"/>
      <c r="D519"/>
      <c r="E519" s="3"/>
      <c r="F519" s="3"/>
      <c r="G519" s="55"/>
      <c r="H519" s="55"/>
      <c r="I519" s="55"/>
      <c r="J519" s="55"/>
      <c r="K519" s="55"/>
      <c r="L519"/>
      <c r="M519"/>
    </row>
    <row r="520" spans="1:13" s="25" customFormat="1">
      <c r="A520"/>
      <c r="B520"/>
      <c r="C520"/>
      <c r="D520"/>
      <c r="E520" s="3"/>
      <c r="F520" s="3"/>
      <c r="G520" s="55"/>
      <c r="H520" s="55"/>
      <c r="I520" s="55"/>
      <c r="J520" s="55"/>
      <c r="K520" s="55"/>
      <c r="L520"/>
      <c r="M520"/>
    </row>
    <row r="521" spans="1:13" s="25" customFormat="1">
      <c r="A521"/>
      <c r="B521"/>
      <c r="C521"/>
      <c r="D521"/>
      <c r="E521" s="3"/>
      <c r="F521" s="3"/>
      <c r="G521" s="55"/>
      <c r="H521" s="55"/>
      <c r="I521" s="55"/>
      <c r="J521" s="55"/>
      <c r="K521" s="55"/>
      <c r="L521"/>
      <c r="M521"/>
    </row>
    <row r="522" spans="1:13" s="25" customFormat="1">
      <c r="A522"/>
      <c r="B522"/>
      <c r="C522"/>
      <c r="D522"/>
      <c r="E522" s="3"/>
      <c r="F522" s="3"/>
      <c r="G522" s="55"/>
      <c r="H522" s="55"/>
      <c r="I522" s="55"/>
      <c r="J522" s="55"/>
      <c r="K522" s="55"/>
      <c r="L522"/>
      <c r="M522"/>
    </row>
    <row r="523" spans="1:13" s="25" customFormat="1">
      <c r="A523"/>
      <c r="B523"/>
      <c r="C523"/>
      <c r="D523"/>
      <c r="E523" s="3"/>
      <c r="F523" s="3"/>
      <c r="G523" s="55"/>
      <c r="H523" s="55"/>
      <c r="I523" s="55"/>
      <c r="J523" s="55"/>
      <c r="K523" s="55"/>
      <c r="L523"/>
      <c r="M523"/>
    </row>
    <row r="524" spans="1:13" s="25" customFormat="1">
      <c r="A524"/>
      <c r="B524" s="63"/>
      <c r="C524"/>
      <c r="D524"/>
      <c r="E524" s="3"/>
      <c r="F524" s="3"/>
      <c r="G524" s="55"/>
      <c r="H524" s="55"/>
      <c r="I524" s="55"/>
      <c r="J524" s="55"/>
      <c r="K524" s="55"/>
      <c r="L524"/>
      <c r="M524"/>
    </row>
    <row r="525" spans="1:13" s="25" customFormat="1">
      <c r="A525"/>
      <c r="B525" s="63"/>
      <c r="C525"/>
      <c r="D525"/>
      <c r="E525" s="3"/>
      <c r="F525" s="3"/>
      <c r="G525" s="55"/>
      <c r="H525" s="55"/>
      <c r="I525" s="55"/>
      <c r="J525" s="55"/>
      <c r="K525" s="55"/>
      <c r="L525"/>
      <c r="M525"/>
    </row>
    <row r="526" spans="1:13" s="25" customFormat="1">
      <c r="A526"/>
      <c r="B526" s="63"/>
      <c r="C526"/>
      <c r="D526"/>
      <c r="E526" s="3"/>
      <c r="F526" s="3"/>
      <c r="G526" s="55"/>
      <c r="H526" s="55"/>
      <c r="I526" s="55"/>
      <c r="J526" s="55"/>
      <c r="K526" s="55"/>
      <c r="L526"/>
      <c r="M526"/>
    </row>
    <row r="527" spans="1:13" s="25" customFormat="1">
      <c r="A527"/>
      <c r="B527" s="63"/>
      <c r="C527"/>
      <c r="D527"/>
      <c r="E527" s="3"/>
      <c r="F527" s="3"/>
      <c r="G527" s="55"/>
      <c r="H527" s="55"/>
      <c r="I527" s="55"/>
      <c r="J527" s="55"/>
      <c r="K527" s="55"/>
      <c r="L527"/>
      <c r="M527"/>
    </row>
    <row r="528" spans="1:13" s="25" customFormat="1">
      <c r="A528"/>
      <c r="B528" s="63"/>
      <c r="C528"/>
      <c r="D528"/>
      <c r="E528" s="3"/>
      <c r="F528" s="3"/>
      <c r="G528" s="55"/>
      <c r="H528" s="55"/>
      <c r="I528" s="55"/>
      <c r="J528" s="55"/>
      <c r="K528" s="55"/>
      <c r="L528"/>
      <c r="M528"/>
    </row>
    <row r="529" spans="1:13" s="25" customFormat="1">
      <c r="A529"/>
      <c r="B529" s="63"/>
      <c r="C529"/>
      <c r="D529"/>
      <c r="E529" s="3"/>
      <c r="F529" s="3"/>
      <c r="G529" s="55"/>
      <c r="H529" s="55"/>
      <c r="I529" s="55"/>
      <c r="J529" s="55"/>
      <c r="K529" s="55"/>
      <c r="L529"/>
      <c r="M529"/>
    </row>
    <row r="530" spans="1:13" s="25" customFormat="1">
      <c r="A530"/>
      <c r="B530" s="63"/>
      <c r="C530"/>
      <c r="D530"/>
      <c r="E530" s="3"/>
      <c r="F530" s="3"/>
      <c r="G530" s="55" t="s">
        <v>782</v>
      </c>
      <c r="H530" s="55"/>
      <c r="I530" s="55"/>
      <c r="J530" s="55"/>
      <c r="K530" s="55"/>
      <c r="L530"/>
      <c r="M530"/>
    </row>
    <row r="531" spans="1:13" s="25" customFormat="1">
      <c r="A531"/>
      <c r="B531" s="63"/>
      <c r="C531"/>
      <c r="D531"/>
      <c r="E531" s="3"/>
      <c r="F531" s="3"/>
      <c r="G531" s="55" t="s">
        <v>782</v>
      </c>
      <c r="H531" s="55"/>
      <c r="I531" s="55"/>
      <c r="J531" s="55"/>
      <c r="K531" s="55"/>
      <c r="L531"/>
      <c r="M531"/>
    </row>
    <row r="532" spans="1:13" s="25" customFormat="1">
      <c r="A532"/>
      <c r="B532" s="63"/>
      <c r="C532"/>
      <c r="D532"/>
      <c r="E532" s="3"/>
      <c r="F532" s="3"/>
      <c r="G532" s="55" t="s">
        <v>782</v>
      </c>
      <c r="H532" s="55"/>
      <c r="I532" s="55"/>
      <c r="J532" s="55"/>
      <c r="K532" s="55"/>
      <c r="L532"/>
      <c r="M532"/>
    </row>
    <row r="533" spans="1:13" s="25" customFormat="1">
      <c r="A533"/>
      <c r="B533" s="63"/>
      <c r="C533"/>
      <c r="D533"/>
      <c r="E533" s="3"/>
      <c r="F533" s="3"/>
      <c r="G533" s="55" t="s">
        <v>782</v>
      </c>
      <c r="H533" s="55"/>
      <c r="I533" s="55"/>
      <c r="J533" s="55"/>
      <c r="K533" s="55"/>
      <c r="L533"/>
      <c r="M533"/>
    </row>
    <row r="534" spans="1:13" s="25" customFormat="1">
      <c r="A534"/>
      <c r="B534" s="63"/>
      <c r="C534"/>
      <c r="D534"/>
      <c r="E534" s="3"/>
      <c r="F534" s="3"/>
      <c r="G534" s="55" t="s">
        <v>782</v>
      </c>
      <c r="H534" s="55"/>
      <c r="I534" s="55"/>
      <c r="J534" s="55"/>
      <c r="K534" s="55"/>
      <c r="L534"/>
      <c r="M534"/>
    </row>
    <row r="535" spans="1:13" s="25" customFormat="1">
      <c r="A535"/>
      <c r="B535" s="63"/>
      <c r="C535"/>
      <c r="D535"/>
      <c r="E535" s="3"/>
      <c r="F535" s="3"/>
      <c r="G535" s="55" t="s">
        <v>782</v>
      </c>
      <c r="H535" s="55"/>
      <c r="I535" s="55"/>
      <c r="J535" s="55"/>
      <c r="K535" s="55"/>
      <c r="L535"/>
      <c r="M535"/>
    </row>
    <row r="536" spans="1:13" s="25" customFormat="1">
      <c r="A536"/>
      <c r="B536" s="63"/>
      <c r="C536"/>
      <c r="D536"/>
      <c r="E536" s="3"/>
      <c r="F536" s="3"/>
      <c r="G536" s="55" t="s">
        <v>782</v>
      </c>
      <c r="H536" s="55"/>
      <c r="I536" s="55"/>
      <c r="J536" s="55"/>
      <c r="K536" s="55"/>
      <c r="L536"/>
      <c r="M536"/>
    </row>
    <row r="537" spans="1:13" s="25" customFormat="1">
      <c r="A537"/>
      <c r="B537" s="63"/>
      <c r="C537"/>
      <c r="D537"/>
      <c r="E537" s="3"/>
      <c r="F537" s="3"/>
      <c r="G537" s="55" t="s">
        <v>782</v>
      </c>
      <c r="H537" s="55"/>
      <c r="I537" s="55"/>
      <c r="J537" s="55"/>
      <c r="K537" s="55"/>
      <c r="L537"/>
      <c r="M537"/>
    </row>
    <row r="538" spans="1:13" s="25" customFormat="1">
      <c r="A538"/>
      <c r="B538" s="63"/>
      <c r="C538"/>
      <c r="D538"/>
      <c r="E538" s="3"/>
      <c r="F538" s="3"/>
      <c r="G538" s="55" t="s">
        <v>782</v>
      </c>
      <c r="H538" s="55"/>
      <c r="I538" s="55"/>
      <c r="J538" s="55"/>
      <c r="K538" s="55"/>
      <c r="L538"/>
      <c r="M538"/>
    </row>
    <row r="539" spans="1:13" s="25" customFormat="1">
      <c r="A539"/>
      <c r="B539" s="63"/>
      <c r="C539"/>
      <c r="D539"/>
      <c r="E539" s="3"/>
      <c r="F539" s="3"/>
      <c r="G539" s="55" t="s">
        <v>782</v>
      </c>
      <c r="H539" s="55"/>
      <c r="I539" s="55"/>
      <c r="J539" s="55"/>
      <c r="K539" s="55"/>
      <c r="L539"/>
      <c r="M539"/>
    </row>
    <row r="540" spans="1:13" s="25" customFormat="1">
      <c r="A540"/>
      <c r="B540" s="63"/>
      <c r="C540"/>
      <c r="D540"/>
      <c r="E540" s="3"/>
      <c r="F540" s="3"/>
      <c r="G540" s="55" t="s">
        <v>782</v>
      </c>
      <c r="H540" s="55"/>
      <c r="I540" s="55"/>
      <c r="J540" s="55"/>
      <c r="K540" s="55"/>
      <c r="L540"/>
      <c r="M540"/>
    </row>
    <row r="541" spans="1:13" s="25" customFormat="1">
      <c r="A541"/>
      <c r="B541" s="63"/>
      <c r="C541"/>
      <c r="D541"/>
      <c r="E541" s="3"/>
      <c r="F541" s="3"/>
      <c r="G541" s="55" t="s">
        <v>782</v>
      </c>
      <c r="H541" s="55"/>
      <c r="I541" s="55"/>
      <c r="J541" s="55"/>
      <c r="K541" s="55"/>
      <c r="L541"/>
      <c r="M541"/>
    </row>
    <row r="542" spans="1:13" s="25" customFormat="1">
      <c r="A542"/>
      <c r="B542" s="63"/>
      <c r="C542"/>
      <c r="D542"/>
      <c r="E542" s="3"/>
      <c r="F542" s="3"/>
      <c r="G542" s="55" t="s">
        <v>782</v>
      </c>
      <c r="H542" s="55"/>
      <c r="I542" s="55"/>
      <c r="J542" s="55"/>
      <c r="K542" s="55"/>
      <c r="L542"/>
      <c r="M542"/>
    </row>
    <row r="543" spans="1:13" s="25" customFormat="1">
      <c r="A543"/>
      <c r="B543" s="63"/>
      <c r="C543"/>
      <c r="D543"/>
      <c r="E543" s="3"/>
      <c r="F543" s="3"/>
      <c r="G543" s="55" t="s">
        <v>782</v>
      </c>
      <c r="H543" s="55"/>
      <c r="I543" s="55"/>
      <c r="J543" s="55"/>
      <c r="K543" s="55"/>
      <c r="L543"/>
      <c r="M543"/>
    </row>
    <row r="544" spans="1:13" s="25" customFormat="1">
      <c r="A544"/>
      <c r="B544" s="63"/>
      <c r="C544"/>
      <c r="D544"/>
      <c r="E544" s="3"/>
      <c r="F544" s="3"/>
      <c r="G544" s="55" t="s">
        <v>782</v>
      </c>
      <c r="H544" s="55"/>
      <c r="I544" s="55"/>
      <c r="J544" s="55"/>
      <c r="K544" s="55"/>
      <c r="L544"/>
      <c r="M544"/>
    </row>
    <row r="545" spans="1:13" s="25" customFormat="1">
      <c r="A545"/>
      <c r="B545" s="63"/>
      <c r="C545"/>
      <c r="D545"/>
      <c r="E545" s="3"/>
      <c r="F545" s="3"/>
      <c r="G545" s="55" t="s">
        <v>782</v>
      </c>
      <c r="H545" s="55"/>
      <c r="I545" s="55"/>
      <c r="J545" s="55"/>
      <c r="K545" s="55"/>
      <c r="L545"/>
      <c r="M545"/>
    </row>
    <row r="546" spans="1:13" s="25" customFormat="1">
      <c r="A546"/>
      <c r="B546" s="63"/>
      <c r="C546"/>
      <c r="D546"/>
      <c r="E546" s="3"/>
      <c r="F546" s="3"/>
      <c r="G546" s="55"/>
      <c r="H546" s="55"/>
      <c r="I546" s="55"/>
      <c r="J546" s="55"/>
      <c r="K546" s="55"/>
      <c r="L546"/>
      <c r="M546"/>
    </row>
    <row r="547" spans="1:13" s="25" customFormat="1">
      <c r="A547"/>
      <c r="B547" s="63"/>
      <c r="C547"/>
      <c r="D547"/>
      <c r="E547" s="3"/>
      <c r="F547" s="3"/>
      <c r="G547" s="55"/>
      <c r="H547" s="55"/>
      <c r="I547" s="55"/>
      <c r="J547" s="55"/>
      <c r="K547" s="55"/>
      <c r="L547"/>
      <c r="M547"/>
    </row>
    <row r="548" spans="1:13" s="25" customFormat="1">
      <c r="A548"/>
      <c r="B548" s="63"/>
      <c r="C548"/>
      <c r="D548"/>
      <c r="E548" s="3"/>
      <c r="F548" s="3"/>
      <c r="G548" s="55"/>
      <c r="H548" s="55"/>
      <c r="I548" s="55"/>
      <c r="J548" s="55"/>
      <c r="K548" s="55"/>
      <c r="L548"/>
      <c r="M548"/>
    </row>
    <row r="549" spans="1:13" s="25" customFormat="1">
      <c r="A549"/>
      <c r="B549" s="63"/>
      <c r="C549"/>
      <c r="D549"/>
      <c r="E549" s="3"/>
      <c r="F549" s="3"/>
      <c r="G549" s="55"/>
      <c r="H549" s="55"/>
      <c r="I549" s="55"/>
      <c r="J549" s="55"/>
      <c r="K549" s="55"/>
      <c r="L549"/>
      <c r="M549"/>
    </row>
    <row r="550" spans="1:13" s="25" customFormat="1">
      <c r="A550"/>
      <c r="B550" s="63"/>
      <c r="C550"/>
      <c r="D550"/>
      <c r="E550" s="3"/>
      <c r="F550" s="3"/>
      <c r="G550" s="55"/>
      <c r="H550" s="55"/>
      <c r="I550" s="55"/>
      <c r="J550" s="55"/>
      <c r="K550" s="55"/>
      <c r="L550"/>
      <c r="M550"/>
    </row>
    <row r="551" spans="1:13" s="25" customFormat="1">
      <c r="A551"/>
      <c r="B551" s="63"/>
      <c r="C551"/>
      <c r="D551"/>
      <c r="E551" s="3"/>
      <c r="F551" s="3"/>
      <c r="G551" s="55"/>
      <c r="H551" s="55"/>
      <c r="I551" s="55"/>
      <c r="J551" s="55"/>
      <c r="K551" s="55"/>
      <c r="L551"/>
      <c r="M551"/>
    </row>
    <row r="552" spans="1:13" s="25" customFormat="1">
      <c r="A552"/>
      <c r="B552" s="63"/>
      <c r="C552"/>
      <c r="D552"/>
      <c r="E552" s="3"/>
      <c r="F552" s="3"/>
      <c r="G552" s="55"/>
      <c r="H552" s="55"/>
      <c r="I552" s="55"/>
      <c r="J552" s="55"/>
      <c r="K552" s="55"/>
      <c r="L552"/>
      <c r="M552"/>
    </row>
    <row r="553" spans="1:13" s="25" customFormat="1">
      <c r="A553"/>
      <c r="B553" s="63"/>
      <c r="C553"/>
      <c r="D553"/>
      <c r="E553" s="3"/>
      <c r="F553" s="3"/>
      <c r="G553" s="55"/>
      <c r="H553" s="55"/>
      <c r="I553" s="55"/>
      <c r="J553" s="55"/>
      <c r="K553" s="55"/>
      <c r="L553"/>
      <c r="M553"/>
    </row>
    <row r="554" spans="1:13" s="25" customFormat="1">
      <c r="A554"/>
      <c r="B554" s="63"/>
      <c r="C554"/>
      <c r="D554"/>
      <c r="E554" s="3"/>
      <c r="F554" s="3"/>
      <c r="G554" s="55"/>
      <c r="H554" s="55"/>
      <c r="I554" s="55"/>
      <c r="J554" s="55"/>
      <c r="K554" s="55"/>
      <c r="L554"/>
      <c r="M554"/>
    </row>
    <row r="555" spans="1:13" s="25" customFormat="1">
      <c r="A555"/>
      <c r="B555" s="63"/>
      <c r="C555"/>
      <c r="D555"/>
      <c r="E555" s="3"/>
      <c r="F555" s="3"/>
      <c r="G555" s="55"/>
      <c r="H555" s="55"/>
      <c r="I555" s="55"/>
      <c r="J555" s="55"/>
      <c r="K555" s="55"/>
      <c r="L555"/>
      <c r="M555"/>
    </row>
    <row r="556" spans="1:13" s="25" customFormat="1">
      <c r="A556"/>
      <c r="B556" s="63"/>
      <c r="C556"/>
      <c r="D556"/>
      <c r="E556" s="3"/>
      <c r="F556" s="3"/>
      <c r="G556" s="55"/>
      <c r="H556" s="55"/>
      <c r="I556" s="55"/>
      <c r="J556" s="55"/>
      <c r="K556" s="55"/>
      <c r="L556"/>
      <c r="M556"/>
    </row>
    <row r="557" spans="1:13" s="25" customFormat="1">
      <c r="A557"/>
      <c r="B557" s="63"/>
      <c r="C557"/>
      <c r="D557"/>
      <c r="E557" s="3"/>
      <c r="F557" s="3"/>
      <c r="G557" s="55"/>
      <c r="H557" s="55"/>
      <c r="I557" s="55"/>
      <c r="J557" s="55"/>
      <c r="K557" s="55"/>
      <c r="L557"/>
      <c r="M557"/>
    </row>
    <row r="558" spans="1:13" s="25" customFormat="1">
      <c r="A558"/>
      <c r="B558" s="63"/>
      <c r="C558"/>
      <c r="D558"/>
      <c r="E558" s="3"/>
      <c r="F558" s="3"/>
      <c r="G558" s="55"/>
      <c r="H558" s="55"/>
      <c r="I558" s="55"/>
      <c r="J558" s="55"/>
      <c r="K558" s="55"/>
      <c r="L558"/>
      <c r="M558"/>
    </row>
    <row r="559" spans="1:13" s="25" customFormat="1">
      <c r="A559"/>
      <c r="B559" s="63"/>
      <c r="C559"/>
      <c r="D559"/>
      <c r="E559" s="3"/>
      <c r="F559" s="3"/>
      <c r="G559" s="55"/>
      <c r="H559" s="55"/>
      <c r="I559" s="55"/>
      <c r="J559" s="55"/>
      <c r="K559" s="55"/>
      <c r="L559"/>
      <c r="M559"/>
    </row>
    <row r="560" spans="1:13" s="25" customFormat="1">
      <c r="A560"/>
      <c r="B560" s="63"/>
      <c r="C560"/>
      <c r="D560"/>
      <c r="E560" s="3"/>
      <c r="F560" s="3"/>
      <c r="G560" s="55"/>
      <c r="H560" s="55"/>
      <c r="I560" s="55"/>
      <c r="J560" s="55"/>
      <c r="K560" s="55"/>
      <c r="L560" s="3"/>
      <c r="M560"/>
    </row>
    <row r="561" spans="1:13" s="25" customFormat="1">
      <c r="A561"/>
      <c r="B561" s="63"/>
      <c r="C561"/>
      <c r="D561"/>
      <c r="E561" s="3"/>
      <c r="F561" s="3"/>
      <c r="G561" s="55"/>
      <c r="H561" s="55"/>
      <c r="I561" s="55"/>
      <c r="J561" s="55"/>
      <c r="K561" s="55"/>
      <c r="L561"/>
      <c r="M561"/>
    </row>
    <row r="562" spans="1:13" s="25" customFormat="1">
      <c r="A562"/>
      <c r="B562" s="63"/>
      <c r="C562"/>
      <c r="D562"/>
      <c r="E562" s="3"/>
      <c r="F562" s="3"/>
      <c r="G562" s="55"/>
      <c r="H562" s="55"/>
      <c r="I562" s="55"/>
      <c r="J562" s="55"/>
      <c r="K562" s="55"/>
      <c r="L562"/>
      <c r="M562"/>
    </row>
    <row r="563" spans="1:13" s="25" customFormat="1">
      <c r="A563"/>
      <c r="B563" s="63"/>
      <c r="C563"/>
      <c r="D563"/>
      <c r="E563" s="3"/>
      <c r="F563" s="3"/>
      <c r="G563" s="55"/>
      <c r="H563" s="55"/>
      <c r="I563" s="55"/>
      <c r="J563" s="55"/>
      <c r="K563" s="55"/>
      <c r="L563"/>
      <c r="M563"/>
    </row>
    <row r="564" spans="1:13" s="25" customFormat="1">
      <c r="A564"/>
      <c r="B564" s="63"/>
      <c r="C564"/>
      <c r="D564"/>
      <c r="E564" s="3"/>
      <c r="F564" s="3"/>
      <c r="G564" s="55"/>
      <c r="H564" s="55"/>
      <c r="I564" s="55"/>
      <c r="J564" s="55"/>
      <c r="K564" s="55"/>
      <c r="L564"/>
      <c r="M564"/>
    </row>
    <row r="565" spans="1:13" s="25" customFormat="1">
      <c r="A565"/>
      <c r="B565" s="63"/>
      <c r="C565"/>
      <c r="D565"/>
      <c r="E565" s="3"/>
      <c r="F565" s="3"/>
      <c r="G565" s="55"/>
      <c r="H565" s="55"/>
      <c r="I565" s="55"/>
      <c r="J565" s="55"/>
      <c r="K565" s="55"/>
      <c r="L565"/>
      <c r="M565"/>
    </row>
    <row r="566" spans="1:13" s="25" customFormat="1">
      <c r="A566"/>
      <c r="B566" s="63"/>
      <c r="C566"/>
      <c r="D566"/>
      <c r="E566" s="3"/>
      <c r="F566" s="3"/>
      <c r="G566" s="55"/>
      <c r="H566" s="55"/>
      <c r="I566" s="55"/>
      <c r="J566" s="55"/>
      <c r="K566" s="55"/>
      <c r="L566"/>
      <c r="M566"/>
    </row>
    <row r="567" spans="1:13" s="25" customFormat="1">
      <c r="A567"/>
      <c r="B567" s="63"/>
      <c r="C567"/>
      <c r="D567"/>
      <c r="E567" s="3"/>
      <c r="F567" s="3"/>
      <c r="G567" s="55"/>
      <c r="H567" s="55"/>
      <c r="I567" s="55"/>
      <c r="J567" s="55"/>
      <c r="K567" s="55"/>
      <c r="L567"/>
      <c r="M567"/>
    </row>
    <row r="568" spans="1:13" s="25" customFormat="1">
      <c r="A568"/>
      <c r="B568" s="63"/>
      <c r="C568"/>
      <c r="D568"/>
      <c r="E568" s="3"/>
      <c r="F568" s="3"/>
      <c r="G568" s="55"/>
      <c r="H568" s="55"/>
      <c r="I568" s="55"/>
      <c r="J568" s="55"/>
      <c r="K568" s="55"/>
      <c r="L568"/>
      <c r="M568"/>
    </row>
    <row r="569" spans="1:13" s="25" customFormat="1">
      <c r="A569"/>
      <c r="B569" s="63"/>
      <c r="C569"/>
      <c r="D569"/>
      <c r="E569" s="3"/>
      <c r="F569" s="3"/>
      <c r="G569" s="55"/>
      <c r="H569" s="55"/>
      <c r="I569" s="55"/>
      <c r="J569" s="55"/>
      <c r="K569" s="55"/>
      <c r="L569"/>
      <c r="M569"/>
    </row>
    <row r="570" spans="1:13" s="25" customFormat="1">
      <c r="A570"/>
      <c r="B570" s="63"/>
      <c r="C570"/>
      <c r="D570"/>
      <c r="E570" s="3"/>
      <c r="F570" s="3"/>
      <c r="G570" s="55"/>
      <c r="H570" s="55"/>
      <c r="I570" s="55"/>
      <c r="J570" s="55"/>
      <c r="K570" s="55"/>
      <c r="L570"/>
      <c r="M570"/>
    </row>
    <row r="571" spans="1:13" s="25" customFormat="1">
      <c r="A571"/>
      <c r="B571" s="63"/>
      <c r="C571"/>
      <c r="D571"/>
      <c r="E571" s="3"/>
      <c r="F571" s="3"/>
      <c r="G571" s="55"/>
      <c r="H571" s="55"/>
      <c r="I571" s="55"/>
      <c r="J571" s="55"/>
      <c r="K571" s="55"/>
      <c r="L571"/>
      <c r="M571"/>
    </row>
    <row r="572" spans="1:13" s="25" customFormat="1">
      <c r="A572"/>
      <c r="B572" s="63"/>
      <c r="C572"/>
      <c r="D572"/>
      <c r="E572" s="3"/>
      <c r="F572" s="3"/>
      <c r="G572" s="55"/>
      <c r="H572" s="55"/>
      <c r="I572" s="55"/>
      <c r="J572" s="55"/>
      <c r="K572" s="55"/>
      <c r="L572"/>
      <c r="M572"/>
    </row>
    <row r="573" spans="1:13" s="25" customFormat="1">
      <c r="A573"/>
      <c r="B573" s="63"/>
      <c r="C573"/>
      <c r="D573"/>
      <c r="E573" s="3"/>
      <c r="F573" s="3"/>
      <c r="G573" s="55"/>
      <c r="H573" s="55"/>
      <c r="I573" s="55"/>
      <c r="J573" s="55"/>
      <c r="K573" s="55"/>
      <c r="L573" s="3"/>
      <c r="M573"/>
    </row>
    <row r="574" spans="1:13" s="25" customFormat="1">
      <c r="A574"/>
      <c r="B574" s="63"/>
      <c r="C574"/>
      <c r="D574"/>
      <c r="E574" s="3"/>
      <c r="F574" s="3"/>
      <c r="G574" s="55"/>
      <c r="H574" s="55"/>
      <c r="I574" s="55"/>
      <c r="J574" s="55"/>
      <c r="K574" s="55"/>
      <c r="L574"/>
      <c r="M574"/>
    </row>
    <row r="575" spans="1:13" s="25" customFormat="1">
      <c r="A575"/>
      <c r="B575" s="63"/>
      <c r="C575"/>
      <c r="D575"/>
      <c r="E575" s="3"/>
      <c r="F575" s="3"/>
      <c r="G575" s="55"/>
      <c r="H575" s="55"/>
      <c r="I575" s="55"/>
      <c r="J575" s="55"/>
      <c r="K575" s="55"/>
      <c r="L575"/>
      <c r="M575"/>
    </row>
    <row r="576" spans="1:13" s="25" customFormat="1">
      <c r="A576"/>
      <c r="B576" s="63"/>
      <c r="C576"/>
      <c r="D576"/>
      <c r="E576" s="3"/>
      <c r="F576" s="3"/>
      <c r="G576" s="55"/>
      <c r="H576" s="55"/>
      <c r="I576" s="55"/>
      <c r="J576" s="55"/>
      <c r="K576" s="55"/>
      <c r="L576"/>
      <c r="M576"/>
    </row>
    <row r="577" spans="1:13" s="25" customFormat="1">
      <c r="A577"/>
      <c r="B577" s="63"/>
      <c r="C577"/>
      <c r="D577"/>
      <c r="E577" s="3"/>
      <c r="F577" s="3"/>
      <c r="G577" s="55"/>
      <c r="H577" s="55"/>
      <c r="I577" s="55"/>
      <c r="J577" s="55"/>
      <c r="K577" s="55"/>
      <c r="L577"/>
      <c r="M577"/>
    </row>
    <row r="578" spans="1:13" s="25" customFormat="1">
      <c r="A578"/>
      <c r="B578" s="63"/>
      <c r="C578"/>
      <c r="D578"/>
      <c r="E578" s="3"/>
      <c r="F578" s="3"/>
      <c r="G578" s="55"/>
      <c r="H578" s="55"/>
      <c r="I578" s="55"/>
      <c r="J578" s="55"/>
      <c r="K578" s="55"/>
      <c r="L578"/>
      <c r="M578"/>
    </row>
    <row r="579" spans="1:13" s="25" customFormat="1">
      <c r="A579"/>
      <c r="B579" s="63"/>
      <c r="C579"/>
      <c r="D579"/>
      <c r="E579" s="3"/>
      <c r="F579" s="3"/>
      <c r="G579" s="55"/>
      <c r="H579" s="55"/>
      <c r="I579" s="55"/>
      <c r="J579" s="55"/>
      <c r="K579" s="55"/>
      <c r="L579"/>
      <c r="M579"/>
    </row>
    <row r="580" spans="1:13" s="25" customFormat="1">
      <c r="A580"/>
      <c r="B580" s="63"/>
      <c r="C580"/>
      <c r="D580"/>
      <c r="E580" s="3"/>
      <c r="F580" s="3"/>
      <c r="G580" s="55"/>
      <c r="H580" s="55"/>
      <c r="I580" s="55"/>
      <c r="J580" s="55"/>
      <c r="K580" s="55"/>
      <c r="L580"/>
      <c r="M580"/>
    </row>
    <row r="581" spans="1:13" s="25" customFormat="1">
      <c r="A581"/>
      <c r="B581" s="63"/>
      <c r="C581"/>
      <c r="D581"/>
      <c r="E581" s="3"/>
      <c r="F581" s="3"/>
      <c r="G581" s="55"/>
      <c r="H581" s="55"/>
      <c r="I581" s="55"/>
      <c r="J581" s="55"/>
      <c r="K581" s="55"/>
      <c r="L581"/>
      <c r="M581"/>
    </row>
    <row r="582" spans="1:13" s="25" customFormat="1">
      <c r="A582"/>
      <c r="B582" s="63"/>
      <c r="C582"/>
      <c r="D582"/>
      <c r="E582" s="3"/>
      <c r="F582" s="3"/>
      <c r="G582" s="55"/>
      <c r="H582" s="55"/>
      <c r="I582" s="55"/>
      <c r="J582" s="55"/>
      <c r="K582" s="55"/>
      <c r="L582"/>
      <c r="M582"/>
    </row>
    <row r="583" spans="1:13" s="25" customFormat="1">
      <c r="A583"/>
      <c r="B583" s="63"/>
      <c r="C583"/>
      <c r="D583"/>
      <c r="E583" s="3"/>
      <c r="F583" s="3"/>
      <c r="G583" s="55"/>
      <c r="H583" s="55"/>
      <c r="I583" s="55"/>
      <c r="J583" s="55"/>
      <c r="K583" s="55"/>
      <c r="L583"/>
      <c r="M583"/>
    </row>
    <row r="584" spans="1:13" s="25" customFormat="1">
      <c r="A584"/>
      <c r="B584" s="63"/>
      <c r="C584"/>
      <c r="D584"/>
      <c r="E584" s="3"/>
      <c r="F584" s="3"/>
      <c r="G584" s="55"/>
      <c r="H584" s="55"/>
      <c r="I584" s="55"/>
      <c r="J584" s="55"/>
      <c r="K584" s="55"/>
      <c r="L584"/>
      <c r="M584"/>
    </row>
    <row r="585" spans="1:13" s="25" customFormat="1">
      <c r="A585"/>
      <c r="B585" s="63"/>
      <c r="C585"/>
      <c r="D585"/>
      <c r="E585" s="3"/>
      <c r="F585" s="3"/>
      <c r="G585" s="55"/>
      <c r="H585" s="55"/>
      <c r="I585" s="55"/>
      <c r="J585" s="55"/>
      <c r="K585" s="55"/>
      <c r="L585"/>
      <c r="M585"/>
    </row>
    <row r="586" spans="1:13" s="25" customFormat="1">
      <c r="A586"/>
      <c r="B586" s="63"/>
      <c r="C586"/>
      <c r="D586"/>
      <c r="E586" s="3"/>
      <c r="F586" s="3"/>
      <c r="G586" s="55"/>
      <c r="H586" s="55"/>
      <c r="I586" s="55"/>
      <c r="J586" s="55"/>
      <c r="K586" s="55"/>
      <c r="L586"/>
      <c r="M586"/>
    </row>
    <row r="587" spans="1:13" s="25" customFormat="1">
      <c r="A587"/>
      <c r="B587" s="63"/>
      <c r="C587"/>
      <c r="D587"/>
      <c r="E587" s="3"/>
      <c r="F587" s="3"/>
      <c r="G587" s="55"/>
      <c r="H587" s="55"/>
      <c r="I587" s="55"/>
      <c r="J587" s="55"/>
      <c r="K587" s="55"/>
      <c r="L587"/>
      <c r="M587"/>
    </row>
    <row r="588" spans="1:13" s="25" customFormat="1">
      <c r="A588"/>
      <c r="B588" s="63"/>
      <c r="C588"/>
      <c r="D588"/>
      <c r="E588" s="3"/>
      <c r="F588" s="3"/>
      <c r="G588" s="55"/>
      <c r="H588" s="55"/>
      <c r="I588" s="55"/>
      <c r="J588" s="55"/>
      <c r="K588" s="55"/>
      <c r="L588"/>
      <c r="M588"/>
    </row>
    <row r="589" spans="1:13" s="25" customFormat="1">
      <c r="A589"/>
      <c r="B589" s="63"/>
      <c r="C589"/>
      <c r="D589"/>
      <c r="E589" s="3"/>
      <c r="F589" s="3"/>
      <c r="G589" s="55"/>
      <c r="H589" s="55"/>
      <c r="I589" s="55"/>
      <c r="J589" s="55"/>
      <c r="K589" s="55"/>
      <c r="L589"/>
      <c r="M589"/>
    </row>
    <row r="590" spans="1:13" s="25" customFormat="1">
      <c r="A590"/>
      <c r="B590" s="63"/>
      <c r="C590"/>
      <c r="D590"/>
      <c r="E590" s="3"/>
      <c r="F590" s="3"/>
      <c r="G590" s="55"/>
      <c r="H590" s="55"/>
      <c r="I590" s="55"/>
      <c r="J590" s="55"/>
      <c r="K590" s="55"/>
      <c r="L590"/>
      <c r="M590"/>
    </row>
    <row r="591" spans="1:13" s="25" customFormat="1">
      <c r="A591"/>
      <c r="B591" s="63"/>
      <c r="C591"/>
      <c r="D591"/>
      <c r="E591" s="3"/>
      <c r="F591" s="3"/>
      <c r="G591" s="55"/>
      <c r="H591" s="55"/>
      <c r="I591" s="55"/>
      <c r="J591" s="55"/>
      <c r="K591" s="55"/>
      <c r="L591"/>
      <c r="M591"/>
    </row>
    <row r="592" spans="1:13" s="25" customFormat="1">
      <c r="A592"/>
      <c r="B592" s="63"/>
      <c r="C592"/>
      <c r="D592"/>
      <c r="E592" s="3"/>
      <c r="F592" s="3"/>
      <c r="G592" s="55"/>
      <c r="H592" s="55"/>
      <c r="I592" s="55"/>
      <c r="J592" s="55"/>
      <c r="K592" s="55"/>
      <c r="L592"/>
      <c r="M592"/>
    </row>
    <row r="593" spans="1:13" s="25" customFormat="1">
      <c r="A593"/>
      <c r="B593" s="63"/>
      <c r="C593"/>
      <c r="D593"/>
      <c r="E593" s="3"/>
      <c r="F593" s="3"/>
      <c r="G593" s="55"/>
      <c r="H593" s="55"/>
      <c r="I593" s="55"/>
      <c r="J593" s="55"/>
      <c r="K593" s="55"/>
      <c r="L593"/>
      <c r="M593"/>
    </row>
    <row r="594" spans="1:13" s="25" customFormat="1">
      <c r="A594"/>
      <c r="B594" s="63"/>
      <c r="C594"/>
      <c r="D594"/>
      <c r="E594" s="3"/>
      <c r="F594" s="3"/>
      <c r="G594" s="55"/>
      <c r="H594" s="55"/>
      <c r="I594" s="55"/>
      <c r="J594" s="55"/>
      <c r="K594" s="55"/>
      <c r="L594"/>
      <c r="M594"/>
    </row>
    <row r="595" spans="1:13" s="25" customFormat="1">
      <c r="A595"/>
      <c r="B595" s="63"/>
      <c r="C595"/>
      <c r="D595"/>
      <c r="E595" s="3"/>
      <c r="F595" s="3"/>
      <c r="G595" s="55"/>
      <c r="H595" s="55"/>
      <c r="I595" s="55"/>
      <c r="J595" s="55"/>
      <c r="K595" s="55"/>
      <c r="L595" s="3"/>
      <c r="M595"/>
    </row>
    <row r="596" spans="1:13" s="25" customFormat="1">
      <c r="A596"/>
      <c r="B596" s="63"/>
      <c r="C596"/>
      <c r="D596"/>
      <c r="E596" s="3"/>
      <c r="F596" s="3"/>
      <c r="G596" s="55"/>
      <c r="H596" s="55"/>
      <c r="I596" s="55"/>
      <c r="J596" s="55"/>
      <c r="K596" s="55"/>
      <c r="L596" s="3"/>
      <c r="M596"/>
    </row>
    <row r="597" spans="1:13" s="25" customFormat="1">
      <c r="A597"/>
      <c r="B597" s="63"/>
      <c r="C597"/>
      <c r="D597"/>
      <c r="E597" s="3"/>
      <c r="F597" s="3"/>
      <c r="G597" s="55"/>
      <c r="H597" s="55"/>
      <c r="I597" s="55"/>
      <c r="J597" s="55"/>
      <c r="K597" s="55"/>
      <c r="L597"/>
      <c r="M597"/>
    </row>
    <row r="598" spans="1:13" s="25" customFormat="1">
      <c r="A598"/>
      <c r="B598" s="63"/>
      <c r="C598"/>
      <c r="D598"/>
      <c r="E598" s="3"/>
      <c r="F598" s="3"/>
      <c r="G598" s="55"/>
      <c r="H598" s="55"/>
      <c r="I598" s="55"/>
      <c r="J598" s="55"/>
      <c r="K598" s="55"/>
      <c r="L598" s="3"/>
      <c r="M598"/>
    </row>
    <row r="599" spans="1:13" s="25" customFormat="1">
      <c r="A599"/>
      <c r="B599" s="63"/>
      <c r="C599"/>
      <c r="D599"/>
      <c r="E599" s="3"/>
      <c r="F599" s="3"/>
      <c r="G599" s="55"/>
      <c r="H599" s="55"/>
      <c r="I599" s="55"/>
      <c r="J599" s="55"/>
      <c r="K599" s="55"/>
      <c r="L599"/>
      <c r="M599"/>
    </row>
    <row r="600" spans="1:13" s="25" customFormat="1">
      <c r="A600"/>
      <c r="B600" s="63"/>
      <c r="C600"/>
      <c r="D600"/>
      <c r="E600" s="3"/>
      <c r="F600" s="3"/>
      <c r="G600" s="55"/>
      <c r="H600" s="55"/>
      <c r="I600" s="55"/>
      <c r="J600" s="55"/>
      <c r="K600" s="55"/>
      <c r="L600"/>
      <c r="M600"/>
    </row>
    <row r="601" spans="1:13" s="25" customFormat="1">
      <c r="A601"/>
      <c r="B601" s="63"/>
      <c r="C601"/>
      <c r="D601"/>
      <c r="E601" s="3"/>
      <c r="F601" s="3"/>
      <c r="G601" s="55"/>
      <c r="H601" s="55"/>
      <c r="I601" s="55"/>
      <c r="J601" s="55"/>
      <c r="K601" s="55"/>
      <c r="L601"/>
      <c r="M601"/>
    </row>
    <row r="602" spans="1:13" s="25" customFormat="1">
      <c r="A602"/>
      <c r="B602" s="63"/>
      <c r="C602"/>
      <c r="D602"/>
      <c r="E602" s="3"/>
      <c r="F602" s="3"/>
      <c r="G602" s="55"/>
      <c r="H602" s="55"/>
      <c r="I602" s="55"/>
      <c r="J602" s="55"/>
      <c r="K602" s="55"/>
      <c r="L602"/>
      <c r="M602"/>
    </row>
    <row r="603" spans="1:13" s="25" customFormat="1">
      <c r="A603"/>
      <c r="B603" s="63"/>
      <c r="C603"/>
      <c r="D603"/>
      <c r="E603" s="3"/>
      <c r="F603" s="3"/>
      <c r="G603" s="55"/>
      <c r="H603" s="55"/>
      <c r="I603" s="55"/>
      <c r="J603" s="55"/>
      <c r="K603" s="55"/>
      <c r="L603" s="3"/>
      <c r="M603"/>
    </row>
    <row r="604" spans="1:13" s="25" customFormat="1">
      <c r="A604"/>
      <c r="B604" s="63"/>
      <c r="C604"/>
      <c r="D604"/>
      <c r="E604" s="3"/>
      <c r="F604" s="3"/>
      <c r="G604" s="55"/>
      <c r="H604" s="55"/>
      <c r="I604" s="55"/>
      <c r="J604" s="55"/>
      <c r="K604" s="55"/>
      <c r="L604" s="3"/>
      <c r="M604"/>
    </row>
    <row r="605" spans="1:13" s="25" customFormat="1">
      <c r="A605"/>
      <c r="B605" s="63"/>
      <c r="C605"/>
      <c r="D605"/>
      <c r="E605" s="3"/>
      <c r="F605" s="3"/>
      <c r="G605" s="55"/>
      <c r="H605" s="55"/>
      <c r="I605" s="55"/>
      <c r="J605" s="55"/>
      <c r="K605" s="55"/>
      <c r="L605"/>
      <c r="M605"/>
    </row>
    <row r="606" spans="1:13" s="25" customFormat="1">
      <c r="A606"/>
      <c r="B606" s="63"/>
      <c r="C606"/>
      <c r="D606"/>
      <c r="E606" s="3"/>
      <c r="F606" s="3"/>
      <c r="G606" s="55"/>
      <c r="H606" s="55"/>
      <c r="I606" s="55"/>
      <c r="J606" s="55"/>
      <c r="K606" s="55"/>
      <c r="L606"/>
      <c r="M606"/>
    </row>
    <row r="607" spans="1:13" s="25" customFormat="1">
      <c r="A607"/>
      <c r="B607" s="63"/>
      <c r="C607"/>
      <c r="D607"/>
      <c r="E607" s="3"/>
      <c r="F607" s="3"/>
      <c r="G607" s="55"/>
      <c r="H607" s="55"/>
      <c r="I607" s="55"/>
      <c r="J607" s="55"/>
      <c r="K607" s="55"/>
      <c r="L607"/>
      <c r="M607"/>
    </row>
    <row r="608" spans="1:13" s="25" customFormat="1">
      <c r="A608"/>
      <c r="B608" s="63"/>
      <c r="C608"/>
      <c r="D608"/>
      <c r="E608" s="3"/>
      <c r="F608" s="3"/>
      <c r="G608" s="55"/>
      <c r="H608" s="55"/>
      <c r="I608" s="55"/>
      <c r="J608" s="55"/>
      <c r="K608" s="55"/>
      <c r="L608"/>
      <c r="M608"/>
    </row>
    <row r="609" spans="1:13" s="25" customFormat="1">
      <c r="A609"/>
      <c r="B609" s="63"/>
      <c r="C609"/>
      <c r="D609"/>
      <c r="E609" s="3"/>
      <c r="F609" s="3"/>
      <c r="G609" s="55"/>
      <c r="H609" s="55"/>
      <c r="I609" s="55"/>
      <c r="J609" s="55"/>
      <c r="K609" s="55"/>
      <c r="L609"/>
      <c r="M609"/>
    </row>
    <row r="610" spans="1:13" s="25" customFormat="1">
      <c r="A610"/>
      <c r="B610" s="63"/>
      <c r="C610"/>
      <c r="D610"/>
      <c r="E610" s="3"/>
      <c r="F610" s="3"/>
      <c r="G610" s="55"/>
      <c r="H610" s="55"/>
      <c r="I610" s="55"/>
      <c r="J610" s="55"/>
      <c r="K610" s="55"/>
      <c r="L610"/>
      <c r="M610"/>
    </row>
    <row r="611" spans="1:13" s="25" customFormat="1">
      <c r="A611"/>
      <c r="B611" s="63"/>
      <c r="C611"/>
      <c r="D611"/>
      <c r="E611" s="3"/>
      <c r="F611" s="3"/>
      <c r="G611" s="55"/>
      <c r="H611" s="55"/>
      <c r="I611" s="55"/>
      <c r="J611" s="55"/>
      <c r="K611" s="55"/>
      <c r="L611"/>
      <c r="M611"/>
    </row>
    <row r="612" spans="1:13" s="25" customFormat="1">
      <c r="A612"/>
      <c r="B612" s="63"/>
      <c r="C612"/>
      <c r="D612"/>
      <c r="E612" s="3"/>
      <c r="F612" s="3"/>
      <c r="G612" s="55"/>
      <c r="H612" s="55"/>
      <c r="I612" s="55"/>
      <c r="J612" s="55"/>
      <c r="K612" s="55"/>
      <c r="L612"/>
      <c r="M612"/>
    </row>
    <row r="613" spans="1:13" s="25" customFormat="1">
      <c r="A613"/>
      <c r="B613" s="63"/>
      <c r="C613"/>
      <c r="D613"/>
      <c r="E613" s="3"/>
      <c r="F613" s="3"/>
      <c r="G613" s="55"/>
      <c r="H613" s="55"/>
      <c r="I613" s="55"/>
      <c r="J613" s="55"/>
      <c r="K613" s="55"/>
      <c r="L613"/>
      <c r="M613"/>
    </row>
    <row r="614" spans="1:13" s="25" customFormat="1">
      <c r="A614"/>
      <c r="B614" s="63"/>
      <c r="C614"/>
      <c r="D614"/>
      <c r="E614" s="3"/>
      <c r="F614" s="3"/>
      <c r="G614" s="55"/>
      <c r="H614" s="55"/>
      <c r="I614" s="55"/>
      <c r="J614" s="55"/>
      <c r="K614" s="55"/>
      <c r="L614"/>
      <c r="M614"/>
    </row>
    <row r="615" spans="1:13" s="25" customFormat="1">
      <c r="A615"/>
      <c r="B615" s="63"/>
      <c r="C615"/>
      <c r="D615"/>
      <c r="E615" s="3"/>
      <c r="F615" s="3"/>
      <c r="G615" s="55"/>
      <c r="H615" s="55"/>
      <c r="I615" s="55"/>
      <c r="J615" s="55"/>
      <c r="K615" s="55"/>
      <c r="L615"/>
      <c r="M615"/>
    </row>
    <row r="616" spans="1:13" s="25" customFormat="1">
      <c r="A616"/>
      <c r="B616" s="63"/>
      <c r="C616"/>
      <c r="D616"/>
      <c r="E616" s="3"/>
      <c r="F616" s="3"/>
      <c r="G616" s="55"/>
      <c r="H616" s="55"/>
      <c r="I616" s="55"/>
      <c r="J616" s="55"/>
      <c r="K616" s="55"/>
      <c r="L616"/>
      <c r="M616"/>
    </row>
    <row r="617" spans="1:13" s="25" customFormat="1">
      <c r="A617"/>
      <c r="B617" s="63"/>
      <c r="C617"/>
      <c r="D617"/>
      <c r="E617" s="3"/>
      <c r="F617" s="3"/>
      <c r="G617" s="55"/>
      <c r="H617" s="55"/>
      <c r="I617" s="55"/>
      <c r="J617" s="55"/>
      <c r="K617" s="55"/>
      <c r="L617"/>
      <c r="M617"/>
    </row>
    <row r="618" spans="1:13" s="25" customFormat="1">
      <c r="A618"/>
      <c r="B618" s="63"/>
      <c r="C618"/>
      <c r="D618"/>
      <c r="E618" s="3"/>
      <c r="F618" s="3"/>
      <c r="G618" s="55"/>
      <c r="H618" s="55"/>
      <c r="I618" s="55"/>
      <c r="J618" s="55"/>
      <c r="K618" s="55"/>
      <c r="L618"/>
      <c r="M618"/>
    </row>
    <row r="619" spans="1:13" s="25" customFormat="1">
      <c r="A619"/>
      <c r="B619" s="63"/>
      <c r="C619"/>
      <c r="D619"/>
      <c r="E619" s="3"/>
      <c r="F619" s="3"/>
      <c r="G619" s="55"/>
      <c r="H619" s="55"/>
      <c r="I619" s="55"/>
      <c r="J619" s="55"/>
      <c r="K619" s="55"/>
      <c r="L619"/>
      <c r="M619"/>
    </row>
    <row r="620" spans="1:13" s="25" customFormat="1">
      <c r="A620"/>
      <c r="B620" s="63"/>
      <c r="C620"/>
      <c r="D620"/>
      <c r="E620" s="3"/>
      <c r="F620" s="3"/>
      <c r="G620" s="55"/>
      <c r="H620" s="55"/>
      <c r="I620" s="55"/>
      <c r="J620" s="55"/>
      <c r="K620" s="55"/>
      <c r="L620"/>
      <c r="M620"/>
    </row>
    <row r="621" spans="1:13" s="25" customFormat="1">
      <c r="A621"/>
      <c r="B621" s="63"/>
      <c r="C621"/>
      <c r="D621"/>
      <c r="E621" s="3"/>
      <c r="F621" s="3"/>
      <c r="G621" s="55"/>
      <c r="H621" s="55"/>
      <c r="I621" s="55"/>
      <c r="J621" s="55"/>
      <c r="K621" s="55"/>
      <c r="L621"/>
      <c r="M621"/>
    </row>
    <row r="622" spans="1:13" s="25" customFormat="1">
      <c r="A622"/>
      <c r="B622" s="63"/>
      <c r="C622"/>
      <c r="D622"/>
      <c r="E622" s="3"/>
      <c r="F622" s="3"/>
      <c r="G622" s="55"/>
      <c r="H622" s="55"/>
      <c r="I622" s="55"/>
      <c r="J622" s="55"/>
      <c r="K622" s="55"/>
      <c r="L622" s="3"/>
      <c r="M622"/>
    </row>
    <row r="623" spans="1:13" s="25" customFormat="1">
      <c r="A623"/>
      <c r="B623" s="63"/>
      <c r="C623"/>
      <c r="D623"/>
      <c r="E623" s="3"/>
      <c r="F623" s="3"/>
      <c r="G623" s="55"/>
      <c r="H623" s="55"/>
      <c r="I623" s="55"/>
      <c r="J623" s="55"/>
      <c r="K623" s="55"/>
      <c r="L623"/>
      <c r="M623"/>
    </row>
    <row r="624" spans="1:13" s="25" customFormat="1">
      <c r="A624"/>
      <c r="B624" s="63"/>
      <c r="C624"/>
      <c r="D624"/>
      <c r="E624" s="3"/>
      <c r="F624" s="3"/>
      <c r="G624" s="55"/>
      <c r="H624" s="55"/>
      <c r="I624" s="55"/>
      <c r="J624" s="55"/>
      <c r="K624" s="55"/>
      <c r="L624"/>
      <c r="M624"/>
    </row>
    <row r="625" spans="1:13" s="25" customFormat="1">
      <c r="A625"/>
      <c r="B625" s="63"/>
      <c r="C625"/>
      <c r="D625"/>
      <c r="E625" s="3"/>
      <c r="F625" s="3"/>
      <c r="G625" s="55"/>
      <c r="H625" s="55"/>
      <c r="I625" s="55"/>
      <c r="J625" s="55"/>
      <c r="K625" s="55"/>
      <c r="L625"/>
      <c r="M625"/>
    </row>
    <row r="626" spans="1:13" s="25" customFormat="1">
      <c r="A626"/>
      <c r="B626" s="63"/>
      <c r="C626"/>
      <c r="D626"/>
      <c r="E626" s="3"/>
      <c r="F626" s="3"/>
      <c r="G626" s="55"/>
      <c r="H626" s="55"/>
      <c r="I626" s="55"/>
      <c r="J626" s="55"/>
      <c r="K626" s="55"/>
      <c r="L626"/>
      <c r="M626"/>
    </row>
    <row r="627" spans="1:13" s="25" customFormat="1">
      <c r="A627"/>
      <c r="B627" s="63"/>
      <c r="C627"/>
      <c r="D627"/>
      <c r="E627" s="3"/>
      <c r="F627" s="3"/>
      <c r="G627" s="55"/>
      <c r="H627" s="55"/>
      <c r="I627" s="55"/>
      <c r="J627" s="55"/>
      <c r="K627" s="55"/>
      <c r="L627"/>
      <c r="M627"/>
    </row>
    <row r="628" spans="1:13" s="25" customFormat="1">
      <c r="A628"/>
      <c r="B628" s="63"/>
      <c r="C628"/>
      <c r="D628"/>
      <c r="E628" s="3"/>
      <c r="F628" s="3"/>
      <c r="G628" s="55"/>
      <c r="H628" s="55"/>
      <c r="I628" s="55"/>
      <c r="J628" s="55"/>
      <c r="K628" s="55"/>
      <c r="L628"/>
      <c r="M628"/>
    </row>
    <row r="629" spans="1:13" s="25" customFormat="1">
      <c r="A629"/>
      <c r="B629" s="63"/>
      <c r="C629"/>
      <c r="D629"/>
      <c r="E629" s="3"/>
      <c r="F629" s="3"/>
      <c r="G629" s="55"/>
      <c r="H629" s="55"/>
      <c r="I629" s="55"/>
      <c r="J629" s="55"/>
      <c r="K629" s="55"/>
      <c r="L629"/>
      <c r="M629"/>
    </row>
    <row r="630" spans="1:13" s="25" customFormat="1">
      <c r="A630"/>
      <c r="B630" s="63"/>
      <c r="C630"/>
      <c r="D630"/>
      <c r="E630" s="3"/>
      <c r="F630" s="3"/>
      <c r="G630" s="55"/>
      <c r="H630" s="55"/>
      <c r="I630" s="55"/>
      <c r="J630" s="55"/>
      <c r="K630" s="55"/>
      <c r="L630"/>
      <c r="M630"/>
    </row>
    <row r="631" spans="1:13" s="25" customFormat="1">
      <c r="A631"/>
      <c r="B631" s="63"/>
      <c r="C631"/>
      <c r="D631"/>
      <c r="E631" s="3"/>
      <c r="F631" s="3"/>
      <c r="G631" s="55"/>
      <c r="H631" s="55"/>
      <c r="I631" s="55"/>
      <c r="J631" s="55"/>
      <c r="K631" s="55"/>
      <c r="L631"/>
      <c r="M631"/>
    </row>
    <row r="632" spans="1:13" s="25" customFormat="1">
      <c r="A632"/>
      <c r="B632" s="63"/>
      <c r="C632"/>
      <c r="D632"/>
      <c r="E632" s="3"/>
      <c r="F632" s="3"/>
      <c r="G632" s="55"/>
      <c r="H632" s="55"/>
      <c r="I632" s="55"/>
      <c r="J632" s="55"/>
      <c r="K632" s="55"/>
      <c r="L632"/>
      <c r="M632"/>
    </row>
    <row r="633" spans="1:13" s="25" customFormat="1">
      <c r="A633"/>
      <c r="B633" s="63"/>
      <c r="C633"/>
      <c r="D633"/>
      <c r="E633" s="3"/>
      <c r="F633" s="3"/>
      <c r="G633" s="55"/>
      <c r="H633" s="55"/>
      <c r="I633" s="55"/>
      <c r="J633" s="55"/>
      <c r="K633" s="55"/>
      <c r="L633"/>
      <c r="M633"/>
    </row>
    <row r="634" spans="1:13" s="25" customFormat="1">
      <c r="A634"/>
      <c r="B634" s="63"/>
      <c r="C634"/>
      <c r="D634"/>
      <c r="E634" s="3"/>
      <c r="F634" s="3"/>
      <c r="G634" s="55"/>
      <c r="H634" s="55"/>
      <c r="I634" s="55"/>
      <c r="J634" s="55"/>
      <c r="K634" s="55"/>
      <c r="L634" s="3"/>
      <c r="M634"/>
    </row>
    <row r="635" spans="1:13" s="25" customFormat="1">
      <c r="A635"/>
      <c r="B635" s="63"/>
      <c r="C635"/>
      <c r="D635"/>
      <c r="E635" s="3"/>
      <c r="F635" s="3"/>
      <c r="G635" s="55"/>
      <c r="H635" s="55"/>
      <c r="I635" s="55"/>
      <c r="J635" s="55"/>
      <c r="K635" s="55"/>
      <c r="L635" s="3"/>
      <c r="M635"/>
    </row>
    <row r="636" spans="1:13" s="25" customFormat="1">
      <c r="A636"/>
      <c r="B636" s="63"/>
      <c r="C636"/>
      <c r="D636"/>
      <c r="E636" s="3"/>
      <c r="F636" s="3"/>
      <c r="G636" s="55"/>
      <c r="H636" s="55"/>
      <c r="I636" s="55"/>
      <c r="J636" s="55"/>
      <c r="K636" s="55"/>
      <c r="L636" s="3"/>
      <c r="M636"/>
    </row>
    <row r="637" spans="1:13" s="25" customFormat="1">
      <c r="A637"/>
      <c r="B637" s="63"/>
      <c r="C637"/>
      <c r="D637"/>
      <c r="E637" s="3"/>
      <c r="F637" s="3"/>
      <c r="G637" s="55"/>
      <c r="H637" s="55"/>
      <c r="I637" s="55"/>
      <c r="J637" s="55"/>
      <c r="K637" s="55"/>
      <c r="L637"/>
      <c r="M637"/>
    </row>
    <row r="638" spans="1:13" s="25" customFormat="1">
      <c r="A638"/>
      <c r="B638" s="63"/>
      <c r="C638"/>
      <c r="D638"/>
      <c r="E638" s="3"/>
      <c r="F638" s="3"/>
      <c r="G638" s="55"/>
      <c r="H638" s="55"/>
      <c r="I638" s="55"/>
      <c r="J638" s="55"/>
      <c r="K638" s="55"/>
      <c r="L638"/>
      <c r="M638"/>
    </row>
    <row r="639" spans="1:13" s="25" customFormat="1">
      <c r="A639"/>
      <c r="B639" s="63"/>
      <c r="C639"/>
      <c r="D639"/>
      <c r="E639" s="3"/>
      <c r="F639" s="3"/>
      <c r="G639" s="55"/>
      <c r="H639" s="55"/>
      <c r="I639" s="55"/>
      <c r="J639" s="55"/>
      <c r="K639" s="55"/>
      <c r="L639"/>
      <c r="M639"/>
    </row>
    <row r="640" spans="1:13" s="25" customFormat="1">
      <c r="A640"/>
      <c r="B640" s="63"/>
      <c r="C640"/>
      <c r="D640"/>
      <c r="E640" s="3"/>
      <c r="F640" s="3"/>
      <c r="G640" s="55"/>
      <c r="H640" s="55"/>
      <c r="I640" s="55"/>
      <c r="J640" s="55"/>
      <c r="K640" s="55"/>
      <c r="L640"/>
      <c r="M640"/>
    </row>
    <row r="641" spans="1:13" s="25" customFormat="1">
      <c r="A641"/>
      <c r="B641" s="63"/>
      <c r="C641"/>
      <c r="D641"/>
      <c r="E641" s="3"/>
      <c r="F641" s="3"/>
      <c r="G641" s="55"/>
      <c r="H641" s="55"/>
      <c r="I641" s="55"/>
      <c r="J641" s="55"/>
      <c r="K641" s="55"/>
      <c r="L641"/>
      <c r="M641"/>
    </row>
    <row r="642" spans="1:13" s="25" customFormat="1">
      <c r="A642"/>
      <c r="B642" s="63"/>
      <c r="C642"/>
      <c r="D642"/>
      <c r="E642" s="3"/>
      <c r="F642" s="3"/>
      <c r="G642" s="55"/>
      <c r="H642" s="55"/>
      <c r="I642" s="55"/>
      <c r="J642" s="55"/>
      <c r="K642" s="55"/>
      <c r="L642" s="3"/>
      <c r="M642"/>
    </row>
    <row r="643" spans="1:13" s="25" customFormat="1">
      <c r="A643"/>
      <c r="B643" s="63"/>
      <c r="C643"/>
      <c r="D643"/>
      <c r="E643" s="3"/>
      <c r="F643" s="3"/>
      <c r="G643" s="55"/>
      <c r="H643" s="55"/>
      <c r="I643" s="55"/>
      <c r="J643" s="55"/>
      <c r="K643" s="55"/>
      <c r="L643" s="3"/>
      <c r="M643"/>
    </row>
    <row r="644" spans="1:13" s="25" customFormat="1">
      <c r="A644"/>
      <c r="B644" s="63"/>
      <c r="C644"/>
      <c r="D644"/>
      <c r="E644" s="3"/>
      <c r="F644" s="3"/>
      <c r="G644" s="55"/>
      <c r="H644" s="55"/>
      <c r="I644" s="55"/>
      <c r="J644" s="55"/>
      <c r="K644" s="55"/>
      <c r="L644" s="3"/>
      <c r="M644"/>
    </row>
    <row r="645" spans="1:13" s="25" customFormat="1">
      <c r="A645"/>
      <c r="B645" s="63"/>
      <c r="C645"/>
      <c r="D645"/>
      <c r="E645" s="3"/>
      <c r="F645" s="3"/>
      <c r="G645" s="55"/>
      <c r="H645" s="55"/>
      <c r="I645" s="55"/>
      <c r="J645" s="55"/>
      <c r="K645" s="55"/>
      <c r="L645" s="3"/>
      <c r="M645"/>
    </row>
    <row r="646" spans="1:13" s="25" customFormat="1">
      <c r="A646"/>
      <c r="B646" s="63"/>
      <c r="C646"/>
      <c r="D646"/>
      <c r="E646" s="3"/>
      <c r="F646" s="3"/>
      <c r="G646" s="55"/>
      <c r="H646" s="55"/>
      <c r="I646" s="55"/>
      <c r="J646" s="55"/>
      <c r="K646" s="55"/>
      <c r="L646"/>
      <c r="M646"/>
    </row>
    <row r="647" spans="1:13" s="25" customFormat="1">
      <c r="A647"/>
      <c r="B647" s="63"/>
      <c r="C647"/>
      <c r="D647"/>
      <c r="E647" s="3"/>
      <c r="F647" s="3"/>
      <c r="G647" s="55"/>
      <c r="H647" s="55"/>
      <c r="I647" s="55"/>
      <c r="J647" s="55"/>
      <c r="K647" s="55"/>
      <c r="L647"/>
      <c r="M647"/>
    </row>
    <row r="648" spans="1:13" s="25" customFormat="1">
      <c r="A648"/>
      <c r="B648" s="63"/>
      <c r="C648"/>
      <c r="D648"/>
      <c r="E648" s="3"/>
      <c r="F648" s="3"/>
      <c r="G648" s="55"/>
      <c r="H648" s="55"/>
      <c r="I648" s="55"/>
      <c r="J648" s="55"/>
      <c r="K648" s="55"/>
      <c r="L648"/>
      <c r="M648"/>
    </row>
    <row r="649" spans="1:13" s="25" customFormat="1">
      <c r="A649"/>
      <c r="B649" s="63"/>
      <c r="C649"/>
      <c r="D649"/>
      <c r="E649" s="3"/>
      <c r="F649" s="3"/>
      <c r="G649" s="55"/>
      <c r="H649" s="55"/>
      <c r="I649" s="55"/>
      <c r="J649" s="55"/>
      <c r="K649" s="55"/>
      <c r="L649"/>
      <c r="M649"/>
    </row>
    <row r="650" spans="1:13" s="25" customFormat="1">
      <c r="A650"/>
      <c r="B650" s="63"/>
      <c r="C650"/>
      <c r="D650"/>
      <c r="E650" s="3"/>
      <c r="F650" s="3"/>
      <c r="G650" s="55"/>
      <c r="H650" s="55"/>
      <c r="I650" s="55"/>
      <c r="J650" s="55"/>
      <c r="K650" s="55"/>
      <c r="L650"/>
      <c r="M650"/>
    </row>
    <row r="651" spans="1:13" s="25" customFormat="1">
      <c r="A651"/>
      <c r="B651" s="63"/>
      <c r="C651"/>
      <c r="D651"/>
      <c r="E651" s="3"/>
      <c r="F651" s="3"/>
      <c r="G651" s="55"/>
      <c r="H651" s="55"/>
      <c r="I651" s="55"/>
      <c r="J651" s="55"/>
      <c r="K651" s="55"/>
      <c r="L651"/>
      <c r="M651"/>
    </row>
    <row r="652" spans="1:13" s="25" customFormat="1">
      <c r="A652"/>
      <c r="B652" s="63"/>
      <c r="C652"/>
      <c r="D652"/>
      <c r="E652" s="3"/>
      <c r="F652" s="3"/>
      <c r="G652" s="55"/>
      <c r="H652" s="55"/>
      <c r="I652" s="55"/>
      <c r="J652" s="55"/>
      <c r="K652" s="55"/>
      <c r="L652"/>
      <c r="M652"/>
    </row>
    <row r="653" spans="1:13" s="25" customFormat="1">
      <c r="A653"/>
      <c r="B653" s="63"/>
      <c r="C653"/>
      <c r="D653"/>
      <c r="E653" s="3"/>
      <c r="F653" s="3"/>
      <c r="G653" s="55"/>
      <c r="H653" s="55"/>
      <c r="I653" s="55"/>
      <c r="J653" s="55"/>
      <c r="K653" s="55"/>
      <c r="L653" s="3"/>
      <c r="M653"/>
    </row>
    <row r="654" spans="1:13" s="25" customFormat="1">
      <c r="A654"/>
      <c r="B654" s="63"/>
      <c r="C654"/>
      <c r="D654"/>
      <c r="E654" s="3"/>
      <c r="F654" s="3"/>
      <c r="G654" s="55"/>
      <c r="H654" s="55"/>
      <c r="I654" s="55"/>
      <c r="J654" s="55"/>
      <c r="K654" s="55"/>
      <c r="L654" s="3"/>
      <c r="M654"/>
    </row>
    <row r="655" spans="1:13" s="25" customFormat="1">
      <c r="A655"/>
      <c r="B655" s="63"/>
      <c r="C655"/>
      <c r="D655"/>
      <c r="E655" s="3"/>
      <c r="F655" s="3"/>
      <c r="G655" s="55"/>
      <c r="H655" s="55"/>
      <c r="I655" s="55"/>
      <c r="J655" s="55"/>
      <c r="K655" s="55"/>
      <c r="L655"/>
      <c r="M655"/>
    </row>
    <row r="656" spans="1:13" s="25" customFormat="1">
      <c r="A656"/>
      <c r="B656" s="63"/>
      <c r="C656"/>
      <c r="D656"/>
      <c r="E656" s="3"/>
      <c r="F656" s="3"/>
      <c r="G656" s="55"/>
      <c r="H656" s="55"/>
      <c r="I656" s="55"/>
      <c r="J656" s="55"/>
      <c r="K656" s="55"/>
      <c r="L656" s="3"/>
      <c r="M656"/>
    </row>
    <row r="657" spans="1:13" s="25" customFormat="1">
      <c r="A657"/>
      <c r="B657" s="63"/>
      <c r="C657"/>
      <c r="D657"/>
      <c r="E657" s="3"/>
      <c r="F657" s="3"/>
      <c r="G657" s="55"/>
      <c r="H657" s="55"/>
      <c r="I657" s="55"/>
      <c r="J657" s="55"/>
      <c r="K657" s="55"/>
      <c r="L657" s="3"/>
      <c r="M657"/>
    </row>
    <row r="658" spans="1:13" s="25" customFormat="1">
      <c r="A658"/>
      <c r="B658" s="63"/>
      <c r="C658"/>
      <c r="D658"/>
      <c r="E658" s="3"/>
      <c r="F658" s="3"/>
      <c r="G658" s="55"/>
      <c r="H658" s="55"/>
      <c r="I658" s="55"/>
      <c r="J658" s="55"/>
      <c r="K658" s="55"/>
      <c r="L658" s="3"/>
      <c r="M658"/>
    </row>
    <row r="659" spans="1:13" s="25" customFormat="1">
      <c r="A659"/>
      <c r="B659" s="63"/>
      <c r="C659"/>
      <c r="D659"/>
      <c r="E659" s="3"/>
      <c r="F659" s="3"/>
      <c r="G659" s="55"/>
      <c r="H659" s="55"/>
      <c r="I659" s="55"/>
      <c r="J659" s="55"/>
      <c r="K659" s="55"/>
      <c r="L659" s="3"/>
      <c r="M659"/>
    </row>
    <row r="660" spans="1:13" s="25" customFormat="1">
      <c r="A660"/>
      <c r="B660" s="63"/>
      <c r="C660"/>
      <c r="D660"/>
      <c r="E660" s="3"/>
      <c r="F660" s="3"/>
      <c r="G660" s="55"/>
      <c r="H660" s="55"/>
      <c r="I660" s="55"/>
      <c r="J660" s="55"/>
      <c r="K660" s="55"/>
      <c r="L660"/>
      <c r="M660"/>
    </row>
    <row r="661" spans="1:13" s="25" customFormat="1">
      <c r="A661"/>
      <c r="B661" s="63"/>
      <c r="C661"/>
      <c r="D661"/>
      <c r="E661" s="3"/>
      <c r="F661" s="3"/>
      <c r="G661" s="55"/>
      <c r="H661" s="55"/>
      <c r="I661" s="55"/>
      <c r="J661" s="55"/>
      <c r="K661" s="55"/>
      <c r="L661" s="3"/>
      <c r="M661"/>
    </row>
    <row r="662" spans="1:13" s="25" customFormat="1">
      <c r="A662"/>
      <c r="B662" s="63"/>
      <c r="C662"/>
      <c r="D662"/>
      <c r="E662" s="3"/>
      <c r="F662" s="3"/>
      <c r="G662" s="55"/>
      <c r="H662" s="55"/>
      <c r="I662" s="55"/>
      <c r="J662" s="55"/>
      <c r="K662" s="55"/>
      <c r="L662"/>
      <c r="M662"/>
    </row>
    <row r="663" spans="1:13" s="25" customFormat="1">
      <c r="A663"/>
      <c r="B663" s="63"/>
      <c r="C663"/>
      <c r="D663"/>
      <c r="E663" s="3"/>
      <c r="F663" s="3"/>
      <c r="G663" s="55"/>
      <c r="H663" s="55"/>
      <c r="I663" s="55"/>
      <c r="J663" s="55"/>
      <c r="K663" s="55"/>
      <c r="L663"/>
      <c r="M663"/>
    </row>
    <row r="664" spans="1:13" s="25" customFormat="1">
      <c r="A664"/>
      <c r="B664" s="63"/>
      <c r="C664"/>
      <c r="D664"/>
      <c r="E664" s="3"/>
      <c r="F664" s="3"/>
      <c r="G664" s="55"/>
      <c r="H664" s="55"/>
      <c r="I664" s="55"/>
      <c r="J664" s="55"/>
      <c r="K664" s="55"/>
      <c r="L664" s="3"/>
      <c r="M664"/>
    </row>
    <row r="665" spans="1:13" s="25" customFormat="1">
      <c r="A665"/>
      <c r="B665" s="63"/>
      <c r="C665"/>
      <c r="D665"/>
      <c r="E665" s="3"/>
      <c r="F665" s="3"/>
      <c r="G665" s="55"/>
      <c r="H665" s="55"/>
      <c r="I665" s="55"/>
      <c r="J665" s="55"/>
      <c r="K665" s="55"/>
      <c r="L665"/>
      <c r="M665"/>
    </row>
    <row r="666" spans="1:13" s="25" customFormat="1">
      <c r="A666"/>
      <c r="B666" s="63"/>
      <c r="C666"/>
      <c r="D666"/>
      <c r="E666" s="3"/>
      <c r="F666" s="3"/>
      <c r="G666" s="55"/>
      <c r="H666" s="55"/>
      <c r="I666" s="55"/>
      <c r="J666" s="55"/>
      <c r="K666" s="55"/>
      <c r="L666"/>
      <c r="M666"/>
    </row>
    <row r="667" spans="1:13" s="25" customFormat="1">
      <c r="A667"/>
      <c r="B667" s="63"/>
      <c r="C667"/>
      <c r="D667"/>
      <c r="E667" s="3"/>
      <c r="F667" s="3"/>
      <c r="G667" s="55"/>
      <c r="H667" s="55"/>
      <c r="I667" s="55"/>
      <c r="J667" s="55"/>
      <c r="K667" s="55"/>
      <c r="L667"/>
      <c r="M667"/>
    </row>
    <row r="668" spans="1:13" s="25" customFormat="1">
      <c r="A668"/>
      <c r="B668" s="63"/>
      <c r="C668"/>
      <c r="D668"/>
      <c r="E668" s="3"/>
      <c r="F668" s="3"/>
      <c r="G668" s="55"/>
      <c r="H668" s="55"/>
      <c r="I668" s="55"/>
      <c r="J668" s="55"/>
      <c r="K668" s="55"/>
      <c r="L668"/>
      <c r="M668"/>
    </row>
    <row r="669" spans="1:13" s="25" customFormat="1">
      <c r="A669"/>
      <c r="B669" s="63"/>
      <c r="C669"/>
      <c r="D669"/>
      <c r="E669" s="3"/>
      <c r="F669" s="3"/>
      <c r="G669" s="55"/>
      <c r="H669" s="55"/>
      <c r="I669" s="55"/>
      <c r="J669" s="55"/>
      <c r="K669" s="55"/>
      <c r="L669"/>
      <c r="M669"/>
    </row>
    <row r="670" spans="1:13" s="25" customFormat="1">
      <c r="A670"/>
      <c r="B670" s="63"/>
      <c r="C670"/>
      <c r="D670"/>
      <c r="E670" s="3"/>
      <c r="F670" s="3"/>
      <c r="G670" s="55"/>
      <c r="H670" s="55"/>
      <c r="I670" s="55"/>
      <c r="J670" s="55"/>
      <c r="K670" s="55"/>
      <c r="L670"/>
      <c r="M670"/>
    </row>
    <row r="671" spans="1:13" s="25" customFormat="1">
      <c r="A671"/>
      <c r="B671" s="63"/>
      <c r="C671"/>
      <c r="D671"/>
      <c r="E671" s="3"/>
      <c r="F671" s="3"/>
      <c r="G671" s="55"/>
      <c r="H671" s="55"/>
      <c r="I671" s="55"/>
      <c r="J671" s="55"/>
      <c r="K671" s="55"/>
      <c r="L671"/>
      <c r="M671"/>
    </row>
    <row r="672" spans="1:13" s="25" customFormat="1">
      <c r="A672"/>
      <c r="B672" s="63"/>
      <c r="C672"/>
      <c r="D672"/>
      <c r="E672" s="3"/>
      <c r="F672" s="3"/>
      <c r="G672" s="55"/>
      <c r="H672" s="55"/>
      <c r="I672" s="55"/>
      <c r="J672" s="55"/>
      <c r="K672" s="55"/>
      <c r="L672"/>
      <c r="M672"/>
    </row>
    <row r="673" spans="1:13" s="25" customFormat="1">
      <c r="A673"/>
      <c r="B673" s="63"/>
      <c r="C673"/>
      <c r="D673"/>
      <c r="E673" s="3"/>
      <c r="F673" s="3"/>
      <c r="G673" s="55"/>
      <c r="H673" s="55"/>
      <c r="I673" s="55"/>
      <c r="J673" s="55"/>
      <c r="K673" s="55"/>
      <c r="L673" s="3"/>
      <c r="M673"/>
    </row>
    <row r="674" spans="1:13" s="25" customFormat="1">
      <c r="A674"/>
      <c r="B674" s="63"/>
      <c r="C674"/>
      <c r="D674"/>
      <c r="E674" s="3"/>
      <c r="F674" s="3"/>
      <c r="G674" s="55"/>
      <c r="H674" s="55"/>
      <c r="I674" s="55"/>
      <c r="J674" s="55"/>
      <c r="K674" s="55"/>
      <c r="L674"/>
      <c r="M674"/>
    </row>
    <row r="675" spans="1:13" s="25" customFormat="1">
      <c r="A675"/>
      <c r="B675" s="63"/>
      <c r="C675"/>
      <c r="D675"/>
      <c r="E675" s="3"/>
      <c r="F675" s="3"/>
      <c r="G675" s="55"/>
      <c r="H675" s="55"/>
      <c r="I675" s="55"/>
      <c r="J675" s="55"/>
      <c r="K675" s="55"/>
      <c r="L675" s="3"/>
      <c r="M675"/>
    </row>
    <row r="676" spans="1:13" s="25" customFormat="1">
      <c r="A676"/>
      <c r="B676" s="63"/>
      <c r="C676"/>
      <c r="D676"/>
      <c r="E676" s="3"/>
      <c r="F676" s="3"/>
      <c r="G676" s="55"/>
      <c r="H676" s="55"/>
      <c r="I676" s="55"/>
      <c r="J676" s="55"/>
      <c r="K676" s="55"/>
      <c r="L676"/>
      <c r="M676"/>
    </row>
    <row r="677" spans="1:13" s="25" customFormat="1">
      <c r="A677"/>
      <c r="B677" s="63"/>
      <c r="C677"/>
      <c r="D677"/>
      <c r="E677" s="3"/>
      <c r="F677" s="3"/>
      <c r="G677" s="55"/>
      <c r="H677" s="55"/>
      <c r="I677" s="55"/>
      <c r="J677" s="55"/>
      <c r="K677" s="55"/>
      <c r="L677"/>
      <c r="M677"/>
    </row>
    <row r="678" spans="1:13" s="25" customFormat="1">
      <c r="A678"/>
      <c r="B678" s="63"/>
      <c r="C678"/>
      <c r="D678"/>
      <c r="E678" s="3"/>
      <c r="F678" s="3"/>
      <c r="G678" s="55"/>
      <c r="H678" s="55"/>
      <c r="I678" s="55"/>
      <c r="J678" s="55"/>
      <c r="K678" s="55"/>
      <c r="L678"/>
      <c r="M678"/>
    </row>
    <row r="679" spans="1:13" s="25" customFormat="1">
      <c r="A679"/>
      <c r="B679" s="63"/>
      <c r="C679"/>
      <c r="D679"/>
      <c r="E679" s="3"/>
      <c r="F679" s="3"/>
      <c r="G679" s="55"/>
      <c r="H679" s="55"/>
      <c r="I679" s="55"/>
      <c r="J679" s="55"/>
      <c r="K679" s="55"/>
      <c r="L679"/>
      <c r="M679"/>
    </row>
    <row r="680" spans="1:13" s="25" customFormat="1">
      <c r="A680"/>
      <c r="B680" s="63"/>
      <c r="C680"/>
      <c r="D680"/>
      <c r="E680" s="3"/>
      <c r="F680" s="3"/>
      <c r="G680" s="55"/>
      <c r="H680" s="55"/>
      <c r="I680" s="55"/>
      <c r="J680" s="55"/>
      <c r="K680" s="55"/>
      <c r="L680" s="3"/>
      <c r="M680"/>
    </row>
    <row r="681" spans="1:13" s="25" customFormat="1">
      <c r="A681"/>
      <c r="B681" s="63"/>
      <c r="C681"/>
      <c r="D681"/>
      <c r="E681" s="3"/>
      <c r="F681" s="3"/>
      <c r="G681" s="55"/>
      <c r="H681" s="55"/>
      <c r="I681" s="55"/>
      <c r="J681" s="55"/>
      <c r="K681" s="55"/>
      <c r="L681"/>
      <c r="M681"/>
    </row>
    <row r="682" spans="1:13" s="25" customFormat="1">
      <c r="A682"/>
      <c r="B682" s="63"/>
      <c r="C682"/>
      <c r="D682"/>
      <c r="E682" s="3"/>
      <c r="F682" s="3"/>
      <c r="G682" s="55"/>
      <c r="H682" s="55"/>
      <c r="I682" s="55"/>
      <c r="J682" s="55"/>
      <c r="K682" s="55"/>
      <c r="L682"/>
      <c r="M682"/>
    </row>
    <row r="683" spans="1:13" s="25" customFormat="1">
      <c r="A683"/>
      <c r="B683" s="63"/>
      <c r="C683"/>
      <c r="D683"/>
      <c r="E683" s="3"/>
      <c r="F683" s="3"/>
      <c r="G683" s="55"/>
      <c r="H683" s="55"/>
      <c r="I683" s="55"/>
      <c r="J683" s="55"/>
      <c r="K683" s="55"/>
      <c r="L683"/>
      <c r="M683"/>
    </row>
    <row r="684" spans="1:13" s="25" customFormat="1">
      <c r="A684"/>
      <c r="B684" s="63"/>
      <c r="C684"/>
      <c r="D684"/>
      <c r="E684" s="3"/>
      <c r="F684" s="3"/>
      <c r="G684" s="55"/>
      <c r="H684" s="55"/>
      <c r="I684" s="55"/>
      <c r="J684" s="55"/>
      <c r="K684" s="55"/>
      <c r="L684" s="3"/>
      <c r="M684"/>
    </row>
    <row r="685" spans="1:13" s="25" customFormat="1">
      <c r="A685"/>
      <c r="B685" s="63"/>
      <c r="C685"/>
      <c r="D685"/>
      <c r="E685" s="3"/>
      <c r="F685" s="3"/>
      <c r="G685" s="55"/>
      <c r="H685" s="55"/>
      <c r="I685" s="55"/>
      <c r="J685" s="55"/>
      <c r="K685" s="55"/>
      <c r="L685"/>
      <c r="M685"/>
    </row>
    <row r="686" spans="1:13" s="25" customFormat="1">
      <c r="A686"/>
      <c r="B686" s="63"/>
      <c r="C686"/>
      <c r="D686"/>
      <c r="E686" s="3"/>
      <c r="F686" s="3"/>
      <c r="G686" s="55"/>
      <c r="H686" s="55"/>
      <c r="I686" s="55"/>
      <c r="J686" s="55"/>
      <c r="K686" s="55"/>
      <c r="L686"/>
      <c r="M686"/>
    </row>
    <row r="687" spans="1:13" s="25" customFormat="1">
      <c r="A687"/>
      <c r="B687" s="63"/>
      <c r="C687"/>
      <c r="D687"/>
      <c r="E687" s="3"/>
      <c r="F687" s="3"/>
      <c r="G687" s="55"/>
      <c r="H687" s="55"/>
      <c r="I687" s="55"/>
      <c r="J687" s="55"/>
      <c r="K687" s="55"/>
      <c r="L687" s="3"/>
      <c r="M687"/>
    </row>
    <row r="688" spans="1:13" s="25" customFormat="1">
      <c r="A688"/>
      <c r="B688" s="63"/>
      <c r="C688"/>
      <c r="D688"/>
      <c r="E688" s="3"/>
      <c r="F688" s="3"/>
      <c r="G688" s="55"/>
      <c r="H688" s="55"/>
      <c r="I688" s="55"/>
      <c r="J688" s="55"/>
      <c r="K688" s="55"/>
      <c r="L688" s="3"/>
      <c r="M688"/>
    </row>
    <row r="689" spans="1:13" s="25" customFormat="1">
      <c r="A689"/>
      <c r="B689" s="63"/>
      <c r="C689"/>
      <c r="D689"/>
      <c r="E689" s="3"/>
      <c r="F689" s="3"/>
      <c r="G689" s="55"/>
      <c r="H689" s="55"/>
      <c r="I689" s="55"/>
      <c r="J689" s="55"/>
      <c r="K689" s="55"/>
      <c r="L689"/>
      <c r="M689"/>
    </row>
    <row r="690" spans="1:13" s="25" customFormat="1">
      <c r="A690"/>
      <c r="B690" s="63"/>
      <c r="C690"/>
      <c r="D690"/>
      <c r="E690" s="3"/>
      <c r="F690" s="3"/>
      <c r="G690" s="55"/>
      <c r="H690" s="55"/>
      <c r="I690" s="55"/>
      <c r="J690" s="55"/>
      <c r="K690" s="55"/>
      <c r="L690"/>
      <c r="M690"/>
    </row>
    <row r="691" spans="1:13" s="25" customFormat="1">
      <c r="A691"/>
      <c r="B691" s="63"/>
      <c r="C691"/>
      <c r="D691"/>
      <c r="E691" s="3"/>
      <c r="F691" s="3"/>
      <c r="G691" s="55"/>
      <c r="H691" s="55"/>
      <c r="I691" s="55"/>
      <c r="J691" s="55"/>
      <c r="K691" s="55"/>
      <c r="L691" s="3"/>
      <c r="M691"/>
    </row>
    <row r="692" spans="1:13" s="25" customFormat="1">
      <c r="A692"/>
      <c r="B692" s="63"/>
      <c r="C692"/>
      <c r="D692"/>
      <c r="E692" s="3"/>
      <c r="F692" s="3"/>
      <c r="G692" s="55"/>
      <c r="H692" s="55"/>
      <c r="I692" s="55"/>
      <c r="J692" s="55"/>
      <c r="K692" s="55"/>
      <c r="L692"/>
      <c r="M692"/>
    </row>
    <row r="693" spans="1:13" s="25" customFormat="1">
      <c r="A693"/>
      <c r="B693" s="63"/>
      <c r="C693"/>
      <c r="D693"/>
      <c r="E693" s="3"/>
      <c r="F693" s="3"/>
      <c r="G693" s="55"/>
      <c r="H693" s="55"/>
      <c r="I693" s="55"/>
      <c r="J693" s="55"/>
      <c r="K693" s="55"/>
      <c r="L693"/>
      <c r="M693"/>
    </row>
    <row r="694" spans="1:13" s="25" customFormat="1">
      <c r="A694"/>
      <c r="B694" s="63"/>
      <c r="C694"/>
      <c r="D694"/>
      <c r="E694" s="3"/>
      <c r="F694" s="3"/>
      <c r="G694" s="55"/>
      <c r="H694" s="55"/>
      <c r="I694" s="55"/>
      <c r="J694" s="55"/>
      <c r="K694" s="55"/>
      <c r="L694"/>
      <c r="M694"/>
    </row>
    <row r="695" spans="1:13" s="25" customFormat="1">
      <c r="A695"/>
      <c r="B695" s="63"/>
      <c r="C695"/>
      <c r="D695"/>
      <c r="E695" s="3"/>
      <c r="F695" s="3"/>
      <c r="G695" s="55"/>
      <c r="H695" s="55"/>
      <c r="I695" s="55"/>
      <c r="J695" s="55"/>
      <c r="K695" s="55"/>
      <c r="L695"/>
      <c r="M695"/>
    </row>
    <row r="696" spans="1:13" s="25" customFormat="1">
      <c r="A696"/>
      <c r="B696" s="63"/>
      <c r="C696"/>
      <c r="D696"/>
      <c r="E696" s="3"/>
      <c r="F696" s="3"/>
      <c r="G696" s="55"/>
      <c r="H696" s="55"/>
      <c r="I696" s="55"/>
      <c r="J696" s="55"/>
      <c r="K696" s="55"/>
      <c r="L696" s="3"/>
      <c r="M696"/>
    </row>
    <row r="697" spans="1:13" s="25" customFormat="1">
      <c r="A697"/>
      <c r="B697" s="63"/>
      <c r="C697"/>
      <c r="D697"/>
      <c r="E697" s="3"/>
      <c r="F697" s="3"/>
      <c r="G697" s="55"/>
      <c r="H697" s="55"/>
      <c r="I697" s="55"/>
      <c r="J697" s="55"/>
      <c r="K697" s="55"/>
      <c r="L697"/>
      <c r="M697"/>
    </row>
    <row r="698" spans="1:13" s="25" customFormat="1">
      <c r="A698"/>
      <c r="B698" s="63"/>
      <c r="C698"/>
      <c r="D698"/>
      <c r="E698" s="3"/>
      <c r="F698" s="3"/>
      <c r="G698" s="55"/>
      <c r="H698" s="55"/>
      <c r="I698" s="55"/>
      <c r="J698" s="55"/>
      <c r="K698" s="55"/>
      <c r="L698" s="3"/>
      <c r="M698"/>
    </row>
    <row r="699" spans="1:13" s="25" customFormat="1">
      <c r="A699"/>
      <c r="B699" s="63"/>
      <c r="C699"/>
      <c r="D699"/>
      <c r="E699" s="3"/>
      <c r="F699" s="3"/>
      <c r="G699" s="55"/>
      <c r="H699" s="55"/>
      <c r="I699" s="55"/>
      <c r="J699" s="55"/>
      <c r="K699" s="55"/>
      <c r="L699"/>
      <c r="M699"/>
    </row>
    <row r="700" spans="1:13" s="25" customFormat="1">
      <c r="A700"/>
      <c r="B700" s="63"/>
      <c r="C700"/>
      <c r="D700"/>
      <c r="E700" s="3"/>
      <c r="F700" s="3"/>
      <c r="G700" s="55"/>
      <c r="H700" s="55"/>
      <c r="I700" s="55"/>
      <c r="J700" s="55"/>
      <c r="K700" s="55"/>
      <c r="L700"/>
      <c r="M700"/>
    </row>
    <row r="701" spans="1:13" s="25" customFormat="1">
      <c r="A701"/>
      <c r="B701" s="63"/>
      <c r="C701"/>
      <c r="D701"/>
      <c r="E701" s="3"/>
      <c r="F701" s="3"/>
      <c r="G701" s="55"/>
      <c r="H701" s="55"/>
      <c r="I701" s="55"/>
      <c r="J701" s="55"/>
      <c r="K701" s="55"/>
      <c r="L701"/>
      <c r="M701"/>
    </row>
    <row r="702" spans="1:13" s="25" customFormat="1">
      <c r="A702"/>
      <c r="B702" s="63"/>
      <c r="C702"/>
      <c r="D702"/>
      <c r="E702" s="3"/>
      <c r="F702" s="3"/>
      <c r="G702" s="55"/>
      <c r="H702" s="55"/>
      <c r="I702" s="55"/>
      <c r="J702" s="55"/>
      <c r="K702" s="55"/>
      <c r="L702" s="3"/>
      <c r="M702"/>
    </row>
    <row r="703" spans="1:13" s="25" customFormat="1">
      <c r="A703"/>
      <c r="B703" s="63"/>
      <c r="C703"/>
      <c r="D703"/>
      <c r="E703" s="3"/>
      <c r="F703" s="3"/>
      <c r="G703" s="55"/>
      <c r="H703" s="55"/>
      <c r="I703" s="55"/>
      <c r="J703" s="55"/>
      <c r="K703" s="55"/>
      <c r="L703"/>
      <c r="M703"/>
    </row>
    <row r="704" spans="1:13" s="25" customFormat="1">
      <c r="A704"/>
      <c r="B704" s="63"/>
      <c r="C704"/>
      <c r="D704"/>
      <c r="E704" s="3"/>
      <c r="F704" s="3"/>
      <c r="G704" s="55"/>
      <c r="H704" s="55"/>
      <c r="I704" s="55"/>
      <c r="J704" s="55"/>
      <c r="K704" s="55"/>
      <c r="L704"/>
      <c r="M704"/>
    </row>
    <row r="705" spans="1:13" s="25" customFormat="1">
      <c r="A705"/>
      <c r="B705" s="63"/>
      <c r="C705"/>
      <c r="D705"/>
      <c r="E705" s="3"/>
      <c r="F705" s="3"/>
      <c r="G705" s="55"/>
      <c r="H705" s="55"/>
      <c r="I705" s="55"/>
      <c r="J705" s="55"/>
      <c r="K705" s="55"/>
      <c r="L705"/>
      <c r="M705"/>
    </row>
    <row r="706" spans="1:13" s="25" customFormat="1">
      <c r="A706"/>
      <c r="B706" s="63"/>
      <c r="C706"/>
      <c r="D706"/>
      <c r="E706" s="3"/>
      <c r="F706" s="3"/>
      <c r="G706" s="55"/>
      <c r="H706" s="55"/>
      <c r="I706" s="55"/>
      <c r="J706" s="55"/>
      <c r="K706" s="55"/>
      <c r="L706"/>
      <c r="M706"/>
    </row>
    <row r="707" spans="1:13" s="25" customFormat="1">
      <c r="A707"/>
      <c r="B707" s="63"/>
      <c r="C707"/>
      <c r="D707"/>
      <c r="E707" s="3"/>
      <c r="F707" s="3"/>
      <c r="G707" s="55"/>
      <c r="H707" s="55"/>
      <c r="I707" s="55"/>
      <c r="J707" s="55"/>
      <c r="K707" s="55"/>
      <c r="L707"/>
      <c r="M707"/>
    </row>
    <row r="708" spans="1:13" s="25" customFormat="1">
      <c r="A708"/>
      <c r="B708" s="63"/>
      <c r="C708"/>
      <c r="D708"/>
      <c r="E708" s="3"/>
      <c r="F708" s="3"/>
      <c r="G708" s="55"/>
      <c r="H708" s="55"/>
      <c r="I708" s="55"/>
      <c r="J708" s="55"/>
      <c r="K708" s="55"/>
      <c r="L708"/>
      <c r="M708"/>
    </row>
    <row r="709" spans="1:13" s="25" customFormat="1">
      <c r="A709"/>
      <c r="B709" s="63"/>
      <c r="C709"/>
      <c r="D709"/>
      <c r="E709" s="3"/>
      <c r="F709" s="3"/>
      <c r="G709" s="55"/>
      <c r="H709" s="55"/>
      <c r="I709" s="55"/>
      <c r="J709" s="55"/>
      <c r="K709" s="55"/>
      <c r="L709"/>
      <c r="M709"/>
    </row>
    <row r="710" spans="1:13" s="25" customFormat="1">
      <c r="A710"/>
      <c r="B710" s="63"/>
      <c r="C710"/>
      <c r="D710"/>
      <c r="E710" s="3"/>
      <c r="F710" s="3"/>
      <c r="G710" s="55"/>
      <c r="H710" s="55"/>
      <c r="I710" s="55"/>
      <c r="J710" s="55"/>
      <c r="K710" s="55"/>
      <c r="L710"/>
      <c r="M710"/>
    </row>
    <row r="711" spans="1:13" s="25" customFormat="1">
      <c r="A711"/>
      <c r="B711" s="63"/>
      <c r="C711"/>
      <c r="D711"/>
      <c r="E711" s="3"/>
      <c r="F711" s="3"/>
      <c r="G711" s="55"/>
      <c r="H711" s="55"/>
      <c r="I711" s="55"/>
      <c r="J711" s="55"/>
      <c r="K711" s="55"/>
      <c r="L711"/>
      <c r="M711"/>
    </row>
    <row r="712" spans="1:13" s="25" customFormat="1">
      <c r="A712"/>
      <c r="B712" s="63"/>
      <c r="C712"/>
      <c r="D712"/>
      <c r="E712" s="3"/>
      <c r="F712" s="3"/>
      <c r="G712" s="55"/>
      <c r="H712" s="55"/>
      <c r="I712" s="55"/>
      <c r="J712" s="55"/>
      <c r="K712" s="55"/>
      <c r="L712"/>
      <c r="M712"/>
    </row>
    <row r="713" spans="1:13" s="25" customFormat="1">
      <c r="A713"/>
      <c r="B713" s="63"/>
      <c r="C713"/>
      <c r="D713"/>
      <c r="E713" s="3"/>
      <c r="F713" s="3"/>
      <c r="G713" s="55"/>
      <c r="H713" s="55"/>
      <c r="I713" s="55"/>
      <c r="J713" s="55"/>
      <c r="K713" s="55"/>
      <c r="L713"/>
      <c r="M713"/>
    </row>
    <row r="714" spans="1:13" s="25" customFormat="1">
      <c r="A714"/>
      <c r="B714" s="63"/>
      <c r="C714"/>
      <c r="D714"/>
      <c r="E714" s="3"/>
      <c r="F714" s="3"/>
      <c r="G714" s="55"/>
      <c r="H714" s="55"/>
      <c r="I714" s="55"/>
      <c r="J714" s="55"/>
      <c r="K714" s="55"/>
      <c r="L714"/>
      <c r="M714"/>
    </row>
    <row r="715" spans="1:13" s="25" customFormat="1">
      <c r="A715"/>
      <c r="B715" s="63"/>
      <c r="C715"/>
      <c r="D715"/>
      <c r="E715" s="3"/>
      <c r="F715" s="3"/>
      <c r="G715" s="55"/>
      <c r="H715" s="55"/>
      <c r="I715" s="55"/>
      <c r="J715" s="55"/>
      <c r="K715" s="55"/>
      <c r="L715"/>
      <c r="M715"/>
    </row>
    <row r="716" spans="1:13" s="25" customFormat="1">
      <c r="A716"/>
      <c r="B716" s="63"/>
      <c r="C716"/>
      <c r="D716"/>
      <c r="E716" s="3"/>
      <c r="F716" s="3"/>
      <c r="G716" s="55"/>
      <c r="H716" s="55"/>
      <c r="I716" s="55"/>
      <c r="J716" s="55"/>
      <c r="K716" s="55"/>
      <c r="L716"/>
      <c r="M716"/>
    </row>
    <row r="717" spans="1:13" s="25" customFormat="1">
      <c r="A717"/>
      <c r="B717" s="63"/>
      <c r="C717"/>
      <c r="D717"/>
      <c r="E717" s="3"/>
      <c r="F717" s="3"/>
      <c r="G717" s="55"/>
      <c r="H717" s="55"/>
      <c r="I717" s="55"/>
      <c r="J717" s="55"/>
      <c r="K717" s="55"/>
      <c r="L717"/>
      <c r="M717"/>
    </row>
    <row r="718" spans="1:13" s="25" customFormat="1">
      <c r="A718"/>
      <c r="B718" s="63"/>
      <c r="C718"/>
      <c r="D718"/>
      <c r="E718" s="3"/>
      <c r="F718" s="3"/>
      <c r="G718" s="55"/>
      <c r="H718" s="55"/>
      <c r="I718" s="55"/>
      <c r="J718" s="55"/>
      <c r="K718" s="55"/>
      <c r="L718"/>
      <c r="M718"/>
    </row>
    <row r="719" spans="1:13" s="25" customFormat="1">
      <c r="A719"/>
      <c r="B719" s="63"/>
      <c r="C719"/>
      <c r="D719"/>
      <c r="E719" s="3"/>
      <c r="F719" s="3"/>
      <c r="G719" s="55"/>
      <c r="H719" s="55"/>
      <c r="I719" s="55"/>
      <c r="J719" s="55"/>
      <c r="K719" s="55"/>
      <c r="L719"/>
      <c r="M719"/>
    </row>
    <row r="720" spans="1:13" s="25" customFormat="1">
      <c r="A720"/>
      <c r="B720" s="63"/>
      <c r="C720"/>
      <c r="D720"/>
      <c r="E720" s="3"/>
      <c r="F720" s="3"/>
      <c r="G720" s="55"/>
      <c r="H720" s="55"/>
      <c r="I720" s="55"/>
      <c r="J720" s="55"/>
      <c r="K720" s="55"/>
      <c r="L720"/>
      <c r="M720"/>
    </row>
    <row r="721" spans="1:13" s="25" customFormat="1">
      <c r="A721"/>
      <c r="B721" s="63"/>
      <c r="C721"/>
      <c r="D721"/>
      <c r="E721" s="3"/>
      <c r="F721" s="3"/>
      <c r="G721" s="55"/>
      <c r="H721" s="55"/>
      <c r="I721" s="55"/>
      <c r="J721" s="55"/>
      <c r="K721" s="55"/>
      <c r="L721"/>
      <c r="M721"/>
    </row>
    <row r="722" spans="1:13" s="25" customFormat="1">
      <c r="A722"/>
      <c r="B722" s="63"/>
      <c r="C722"/>
      <c r="D722"/>
      <c r="E722" s="3"/>
      <c r="F722" s="3"/>
      <c r="G722" s="55"/>
      <c r="H722" s="55"/>
      <c r="I722" s="55"/>
      <c r="J722" s="55"/>
      <c r="K722" s="55"/>
      <c r="L722"/>
      <c r="M722"/>
    </row>
    <row r="723" spans="1:13" s="25" customFormat="1">
      <c r="A723"/>
      <c r="B723" s="63"/>
      <c r="C723"/>
      <c r="D723"/>
      <c r="E723" s="3"/>
      <c r="F723" s="3"/>
      <c r="G723" s="55"/>
      <c r="H723" s="55"/>
      <c r="I723" s="55"/>
      <c r="J723" s="55"/>
      <c r="K723" s="55"/>
      <c r="L723"/>
      <c r="M723"/>
    </row>
    <row r="724" spans="1:13" s="25" customFormat="1">
      <c r="A724"/>
      <c r="B724" s="63"/>
      <c r="C724"/>
      <c r="D724"/>
      <c r="E724" s="3"/>
      <c r="F724" s="3"/>
      <c r="G724" s="55"/>
      <c r="H724" s="55"/>
      <c r="I724" s="55"/>
      <c r="J724" s="55"/>
      <c r="K724" s="55"/>
      <c r="L724"/>
      <c r="M724"/>
    </row>
    <row r="725" spans="1:13" s="25" customFormat="1">
      <c r="A725"/>
      <c r="B725" s="63"/>
      <c r="C725"/>
      <c r="D725"/>
      <c r="E725" s="3"/>
      <c r="F725" s="3"/>
      <c r="G725" s="55"/>
      <c r="H725" s="55"/>
      <c r="I725" s="55"/>
      <c r="J725" s="55"/>
      <c r="K725" s="55"/>
      <c r="L725"/>
      <c r="M725"/>
    </row>
    <row r="726" spans="1:13" s="25" customFormat="1">
      <c r="A726"/>
      <c r="B726" s="63"/>
      <c r="C726"/>
      <c r="D726"/>
      <c r="E726" s="3"/>
      <c r="F726" s="3"/>
      <c r="G726" s="55"/>
      <c r="H726" s="55"/>
      <c r="I726" s="55"/>
      <c r="J726" s="55"/>
      <c r="K726" s="55"/>
      <c r="L726"/>
      <c r="M726"/>
    </row>
    <row r="727" spans="1:13" s="25" customFormat="1">
      <c r="A727"/>
      <c r="B727" s="63"/>
      <c r="C727"/>
      <c r="D727"/>
      <c r="E727" s="3"/>
      <c r="F727" s="3"/>
      <c r="G727" s="55"/>
      <c r="H727" s="55"/>
      <c r="I727" s="55"/>
      <c r="J727" s="55"/>
      <c r="K727" s="55"/>
      <c r="L727"/>
      <c r="M727"/>
    </row>
    <row r="728" spans="1:13" s="25" customFormat="1">
      <c r="A728"/>
      <c r="B728" s="63"/>
      <c r="C728"/>
      <c r="D728"/>
      <c r="E728" s="3"/>
      <c r="F728" s="3"/>
      <c r="G728" s="55"/>
      <c r="H728" s="55"/>
      <c r="I728" s="55"/>
      <c r="J728" s="55"/>
      <c r="K728" s="55"/>
      <c r="L728"/>
      <c r="M728"/>
    </row>
    <row r="729" spans="1:13" s="25" customFormat="1">
      <c r="A729"/>
      <c r="B729" s="63"/>
      <c r="C729"/>
      <c r="D729"/>
      <c r="E729" s="3"/>
      <c r="F729" s="3"/>
      <c r="G729" s="55"/>
      <c r="H729" s="55"/>
      <c r="I729" s="55"/>
      <c r="J729" s="55"/>
      <c r="K729" s="55"/>
      <c r="L729"/>
      <c r="M729"/>
    </row>
    <row r="730" spans="1:13" s="25" customFormat="1">
      <c r="A730"/>
      <c r="B730" s="63"/>
      <c r="C730"/>
      <c r="D730"/>
      <c r="E730" s="3"/>
      <c r="F730" s="3"/>
      <c r="G730" s="55"/>
      <c r="H730" s="55"/>
      <c r="I730" s="55"/>
      <c r="J730" s="55"/>
      <c r="K730" s="55"/>
      <c r="L730"/>
      <c r="M730"/>
    </row>
    <row r="731" spans="1:13" s="25" customFormat="1">
      <c r="A731"/>
      <c r="B731" s="63"/>
      <c r="C731"/>
      <c r="D731"/>
      <c r="E731" s="3"/>
      <c r="F731" s="3"/>
      <c r="G731" s="55"/>
      <c r="H731" s="55"/>
      <c r="I731" s="55"/>
      <c r="J731" s="55"/>
      <c r="K731" s="55"/>
      <c r="L731"/>
      <c r="M731"/>
    </row>
    <row r="732" spans="1:13" s="25" customFormat="1">
      <c r="A732"/>
      <c r="B732" s="63"/>
      <c r="C732"/>
      <c r="D732"/>
      <c r="E732" s="3"/>
      <c r="F732" s="3"/>
      <c r="G732" s="55"/>
      <c r="H732" s="55"/>
      <c r="I732" s="55"/>
      <c r="J732" s="55"/>
      <c r="K732" s="55"/>
      <c r="L732"/>
      <c r="M732"/>
    </row>
    <row r="733" spans="1:13" s="25" customFormat="1">
      <c r="A733"/>
      <c r="B733" s="63"/>
      <c r="C733"/>
      <c r="D733"/>
      <c r="E733" s="3"/>
      <c r="F733" s="3"/>
      <c r="G733" s="55"/>
      <c r="H733" s="55"/>
      <c r="I733" s="55"/>
      <c r="J733" s="55"/>
      <c r="K733" s="55"/>
      <c r="L733"/>
      <c r="M733"/>
    </row>
    <row r="734" spans="1:13" s="25" customFormat="1">
      <c r="A734"/>
      <c r="B734" s="63"/>
      <c r="C734"/>
      <c r="D734"/>
      <c r="E734" s="3"/>
      <c r="F734" s="3"/>
      <c r="G734" s="55"/>
      <c r="H734" s="55"/>
      <c r="I734" s="55"/>
      <c r="J734" s="55"/>
      <c r="K734" s="55"/>
      <c r="L734"/>
      <c r="M734"/>
    </row>
    <row r="735" spans="1:13" s="25" customFormat="1">
      <c r="A735"/>
      <c r="B735" s="63"/>
      <c r="C735"/>
      <c r="D735"/>
      <c r="E735" s="3"/>
      <c r="F735" s="3"/>
      <c r="G735" s="55"/>
      <c r="H735" s="55"/>
      <c r="I735" s="55"/>
      <c r="J735" s="55"/>
      <c r="K735" s="55"/>
      <c r="L735"/>
      <c r="M735"/>
    </row>
    <row r="736" spans="1:13" s="25" customFormat="1">
      <c r="A736"/>
      <c r="B736" s="63"/>
      <c r="C736"/>
      <c r="D736"/>
      <c r="E736" s="3"/>
      <c r="F736" s="3"/>
      <c r="G736" s="55"/>
      <c r="H736" s="55"/>
      <c r="I736" s="55"/>
      <c r="J736" s="55"/>
      <c r="K736" s="55"/>
      <c r="L736"/>
      <c r="M736"/>
    </row>
    <row r="737" spans="1:13" s="25" customFormat="1">
      <c r="A737"/>
      <c r="B737" s="63"/>
      <c r="C737"/>
      <c r="D737"/>
      <c r="E737" s="3"/>
      <c r="F737" s="3"/>
      <c r="G737" s="55"/>
      <c r="H737" s="55"/>
      <c r="I737" s="55"/>
      <c r="J737" s="55"/>
      <c r="K737" s="55"/>
      <c r="L737"/>
      <c r="M737"/>
    </row>
    <row r="738" spans="1:13" s="25" customFormat="1">
      <c r="A738"/>
      <c r="B738" s="63"/>
      <c r="C738"/>
      <c r="D738"/>
      <c r="E738" s="3"/>
      <c r="F738" s="3"/>
      <c r="G738" s="55"/>
      <c r="H738" s="55"/>
      <c r="I738" s="55"/>
      <c r="J738" s="55"/>
      <c r="K738" s="55"/>
      <c r="L738"/>
      <c r="M738"/>
    </row>
    <row r="739" spans="1:13" s="25" customFormat="1">
      <c r="A739"/>
      <c r="B739" s="63"/>
      <c r="C739"/>
      <c r="D739"/>
      <c r="E739" s="3"/>
      <c r="F739" s="3"/>
      <c r="G739" s="55"/>
      <c r="H739" s="55"/>
      <c r="I739" s="55"/>
      <c r="J739" s="55"/>
      <c r="K739" s="55"/>
      <c r="L739"/>
      <c r="M739"/>
    </row>
    <row r="740" spans="1:13" s="25" customFormat="1">
      <c r="A740"/>
      <c r="B740" s="63"/>
      <c r="C740"/>
      <c r="D740"/>
      <c r="E740" s="3"/>
      <c r="F740" s="3"/>
      <c r="G740" s="55"/>
      <c r="H740" s="55"/>
      <c r="I740" s="55"/>
      <c r="J740" s="55"/>
      <c r="K740" s="55"/>
      <c r="L740"/>
      <c r="M740"/>
    </row>
    <row r="741" spans="1:13" s="25" customFormat="1">
      <c r="A741"/>
      <c r="B741" s="63"/>
      <c r="C741"/>
      <c r="D741"/>
      <c r="E741" s="3"/>
      <c r="F741" s="3"/>
      <c r="G741" s="55"/>
      <c r="H741" s="55"/>
      <c r="I741" s="55"/>
      <c r="J741" s="55"/>
      <c r="K741" s="55"/>
      <c r="L741"/>
      <c r="M741"/>
    </row>
    <row r="742" spans="1:13" s="25" customFormat="1">
      <c r="A742"/>
      <c r="B742" s="63"/>
      <c r="C742"/>
      <c r="D742"/>
      <c r="E742" s="3"/>
      <c r="F742" s="3"/>
      <c r="G742" s="55"/>
      <c r="H742" s="55"/>
      <c r="I742" s="55"/>
      <c r="J742" s="55"/>
      <c r="K742" s="55"/>
      <c r="L742"/>
      <c r="M742"/>
    </row>
    <row r="743" spans="1:13" s="25" customFormat="1">
      <c r="A743"/>
      <c r="B743" s="63"/>
      <c r="C743"/>
      <c r="D743"/>
      <c r="E743" s="3"/>
      <c r="F743" s="3"/>
      <c r="G743" s="55"/>
      <c r="H743" s="55"/>
      <c r="I743" s="55"/>
      <c r="J743" s="55"/>
      <c r="K743" s="55"/>
      <c r="L743"/>
      <c r="M743"/>
    </row>
    <row r="744" spans="1:13" s="25" customFormat="1">
      <c r="A744"/>
      <c r="B744" s="63"/>
      <c r="C744"/>
      <c r="D744"/>
      <c r="E744" s="3"/>
      <c r="F744" s="3"/>
      <c r="G744" s="55"/>
      <c r="H744" s="55"/>
      <c r="I744" s="55"/>
      <c r="J744" s="55"/>
      <c r="K744" s="55"/>
      <c r="L744"/>
      <c r="M744"/>
    </row>
    <row r="745" spans="1:13" s="25" customFormat="1">
      <c r="A745"/>
      <c r="B745" s="63"/>
      <c r="C745"/>
      <c r="D745"/>
      <c r="E745" s="3"/>
      <c r="F745" s="3"/>
      <c r="G745" s="55"/>
      <c r="H745" s="55"/>
      <c r="I745" s="55"/>
      <c r="J745" s="55"/>
      <c r="K745" s="55"/>
      <c r="L745"/>
      <c r="M745"/>
    </row>
    <row r="746" spans="1:13" s="25" customFormat="1">
      <c r="A746"/>
      <c r="B746" s="63"/>
      <c r="C746"/>
      <c r="D746"/>
      <c r="E746" s="3"/>
      <c r="F746" s="3"/>
      <c r="G746" s="55"/>
      <c r="H746" s="55"/>
      <c r="I746" s="55"/>
      <c r="J746" s="55"/>
      <c r="K746" s="55"/>
      <c r="L746"/>
      <c r="M746"/>
    </row>
    <row r="747" spans="1:13" s="25" customFormat="1">
      <c r="A747"/>
      <c r="B747" s="63"/>
      <c r="C747"/>
      <c r="D747"/>
      <c r="E747" s="3"/>
      <c r="F747" s="3"/>
      <c r="G747" s="55"/>
      <c r="H747" s="55"/>
      <c r="I747" s="55"/>
      <c r="J747" s="55"/>
      <c r="K747" s="55"/>
      <c r="L747"/>
      <c r="M747"/>
    </row>
    <row r="748" spans="1:13" s="25" customFormat="1">
      <c r="A748"/>
      <c r="B748" s="63"/>
      <c r="C748"/>
      <c r="D748"/>
      <c r="E748" s="3"/>
      <c r="F748" s="3"/>
      <c r="G748" s="55"/>
      <c r="H748" s="55"/>
      <c r="I748" s="55"/>
      <c r="J748" s="55"/>
      <c r="K748" s="55"/>
      <c r="L748"/>
      <c r="M748"/>
    </row>
    <row r="749" spans="1:13" s="25" customFormat="1">
      <c r="A749"/>
      <c r="B749" s="63"/>
      <c r="C749"/>
      <c r="D749"/>
      <c r="E749" s="3"/>
      <c r="F749" s="3"/>
      <c r="G749" s="55"/>
      <c r="H749" s="55"/>
      <c r="I749" s="55"/>
      <c r="J749" s="55"/>
      <c r="K749" s="55"/>
      <c r="L749"/>
      <c r="M749"/>
    </row>
    <row r="750" spans="1:13" s="25" customFormat="1">
      <c r="A750"/>
      <c r="B750" s="63"/>
      <c r="C750"/>
      <c r="D750"/>
      <c r="E750" s="3"/>
      <c r="F750" s="3"/>
      <c r="G750" s="55"/>
      <c r="H750" s="55"/>
      <c r="I750" s="55"/>
      <c r="J750" s="55"/>
      <c r="K750" s="55"/>
      <c r="L750"/>
      <c r="M750"/>
    </row>
    <row r="751" spans="1:13" s="25" customFormat="1">
      <c r="A751"/>
      <c r="B751" s="63"/>
      <c r="C751"/>
      <c r="D751"/>
      <c r="E751" s="3"/>
      <c r="F751" s="3"/>
      <c r="G751" s="55"/>
      <c r="H751" s="55"/>
      <c r="I751" s="55"/>
      <c r="J751" s="55"/>
      <c r="K751" s="55"/>
      <c r="L751"/>
      <c r="M751"/>
    </row>
    <row r="752" spans="1:13" s="25" customFormat="1">
      <c r="A752"/>
      <c r="B752" s="63"/>
      <c r="C752"/>
      <c r="D752"/>
      <c r="E752" s="3"/>
      <c r="F752" s="3"/>
      <c r="G752" s="55"/>
      <c r="H752" s="55"/>
      <c r="I752" s="55"/>
      <c r="J752" s="55"/>
      <c r="K752" s="55"/>
      <c r="L752"/>
      <c r="M752"/>
    </row>
    <row r="753" spans="1:13" s="25" customFormat="1">
      <c r="A753"/>
      <c r="B753" s="63"/>
      <c r="C753"/>
      <c r="D753"/>
      <c r="E753" s="3"/>
      <c r="F753" s="3"/>
      <c r="G753" s="55"/>
      <c r="H753" s="55"/>
      <c r="I753" s="55"/>
      <c r="J753" s="55"/>
      <c r="K753" s="55"/>
      <c r="L753"/>
      <c r="M753"/>
    </row>
    <row r="754" spans="1:13" s="25" customFormat="1">
      <c r="A754"/>
      <c r="B754" s="63"/>
      <c r="C754"/>
      <c r="D754"/>
      <c r="E754" s="3"/>
      <c r="F754" s="3"/>
      <c r="G754" s="55"/>
      <c r="H754" s="55"/>
      <c r="I754" s="55"/>
      <c r="J754" s="55"/>
      <c r="K754" s="55"/>
      <c r="L754"/>
      <c r="M754"/>
    </row>
    <row r="755" spans="1:13" s="25" customFormat="1">
      <c r="A755"/>
      <c r="B755" s="63"/>
      <c r="C755"/>
      <c r="D755"/>
      <c r="E755" s="3"/>
      <c r="F755" s="3"/>
      <c r="G755" s="55"/>
      <c r="H755" s="55"/>
      <c r="I755" s="55"/>
      <c r="J755" s="55"/>
      <c r="K755" s="55"/>
      <c r="L755"/>
      <c r="M755"/>
    </row>
    <row r="756" spans="1:13" s="25" customFormat="1">
      <c r="A756"/>
      <c r="B756" s="63"/>
      <c r="C756"/>
      <c r="D756"/>
      <c r="E756" s="3"/>
      <c r="F756" s="3"/>
      <c r="G756" s="55"/>
      <c r="H756" s="55"/>
      <c r="I756" s="55"/>
      <c r="J756" s="55"/>
      <c r="K756" s="55"/>
      <c r="L756"/>
      <c r="M756"/>
    </row>
    <row r="757" spans="1:13" s="25" customFormat="1">
      <c r="A757"/>
      <c r="B757" s="63"/>
      <c r="C757"/>
      <c r="D757"/>
      <c r="E757" s="3"/>
      <c r="F757" s="3"/>
      <c r="G757" s="55"/>
      <c r="H757" s="55"/>
      <c r="I757" s="55"/>
      <c r="J757" s="55"/>
      <c r="K757" s="55"/>
      <c r="L757"/>
      <c r="M757"/>
    </row>
    <row r="758" spans="1:13" s="25" customFormat="1">
      <c r="A758"/>
      <c r="B758" s="63"/>
      <c r="C758"/>
      <c r="D758"/>
      <c r="E758" s="3"/>
      <c r="F758" s="3"/>
      <c r="G758" s="55"/>
      <c r="H758" s="55"/>
      <c r="I758" s="55"/>
      <c r="J758" s="55"/>
      <c r="K758" s="55"/>
      <c r="L758"/>
      <c r="M758"/>
    </row>
    <row r="759" spans="1:13" s="25" customFormat="1">
      <c r="A759"/>
      <c r="B759" s="63"/>
      <c r="C759"/>
      <c r="D759"/>
      <c r="E759" s="3"/>
      <c r="F759" s="3"/>
      <c r="G759" s="55"/>
      <c r="H759" s="55"/>
      <c r="I759" s="55"/>
      <c r="J759" s="55"/>
      <c r="K759" s="55"/>
      <c r="L759"/>
      <c r="M759"/>
    </row>
    <row r="760" spans="1:13" s="25" customFormat="1">
      <c r="A760"/>
      <c r="B760" s="63"/>
      <c r="C760"/>
      <c r="D760"/>
      <c r="E760" s="3"/>
      <c r="F760" s="3"/>
      <c r="G760" s="55"/>
      <c r="H760" s="55"/>
      <c r="I760" s="55"/>
      <c r="J760" s="55"/>
      <c r="K760" s="55"/>
      <c r="L760"/>
      <c r="M760"/>
    </row>
    <row r="761" spans="1:13" s="25" customFormat="1">
      <c r="A761"/>
      <c r="B761" s="63"/>
      <c r="C761"/>
      <c r="D761"/>
      <c r="E761" s="3"/>
      <c r="F761" s="3"/>
      <c r="G761" s="55"/>
      <c r="H761" s="55"/>
      <c r="I761" s="55"/>
      <c r="J761" s="55"/>
      <c r="K761" s="55"/>
      <c r="L761"/>
      <c r="M761"/>
    </row>
    <row r="762" spans="1:13" s="25" customFormat="1">
      <c r="A762"/>
      <c r="B762" s="63"/>
      <c r="C762"/>
      <c r="D762"/>
      <c r="E762" s="3"/>
      <c r="F762" s="3"/>
      <c r="G762" s="55"/>
      <c r="H762" s="55"/>
      <c r="I762" s="55"/>
      <c r="J762" s="55"/>
      <c r="K762" s="55"/>
      <c r="L762"/>
      <c r="M762"/>
    </row>
    <row r="763" spans="1:13" s="25" customFormat="1">
      <c r="A763"/>
      <c r="B763" s="63"/>
      <c r="C763"/>
      <c r="D763"/>
      <c r="E763" s="3"/>
      <c r="F763" s="3"/>
      <c r="G763" s="55"/>
      <c r="H763" s="55"/>
      <c r="I763" s="55"/>
      <c r="J763" s="55"/>
      <c r="K763" s="55"/>
      <c r="L763"/>
      <c r="M763"/>
    </row>
    <row r="764" spans="1:13" s="25" customFormat="1">
      <c r="A764"/>
      <c r="B764" s="63"/>
      <c r="C764"/>
      <c r="D764"/>
      <c r="E764" s="3"/>
      <c r="F764" s="3"/>
      <c r="G764" s="55"/>
      <c r="H764" s="55"/>
      <c r="I764" s="55"/>
      <c r="J764" s="55"/>
      <c r="K764" s="55"/>
      <c r="L764"/>
      <c r="M764"/>
    </row>
    <row r="765" spans="1:13" s="25" customFormat="1">
      <c r="A765"/>
      <c r="B765" s="63"/>
      <c r="C765"/>
      <c r="D765"/>
      <c r="E765" s="3"/>
      <c r="F765" s="3"/>
      <c r="G765" s="55"/>
      <c r="H765" s="55"/>
      <c r="I765" s="55"/>
      <c r="J765" s="55"/>
      <c r="K765" s="55"/>
      <c r="L765"/>
      <c r="M765"/>
    </row>
    <row r="766" spans="1:13" s="25" customFormat="1">
      <c r="A766"/>
      <c r="B766" s="63"/>
      <c r="C766"/>
      <c r="D766"/>
      <c r="E766" s="3"/>
      <c r="F766" s="3"/>
      <c r="G766" s="55"/>
      <c r="H766" s="55"/>
      <c r="I766" s="55"/>
      <c r="J766" s="55"/>
      <c r="K766" s="55"/>
      <c r="L766"/>
      <c r="M766"/>
    </row>
    <row r="767" spans="1:13" s="25" customFormat="1">
      <c r="A767"/>
      <c r="B767" s="63"/>
      <c r="C767"/>
      <c r="D767"/>
      <c r="E767" s="3"/>
      <c r="F767" s="3"/>
      <c r="G767" s="55"/>
      <c r="H767" s="55"/>
      <c r="I767" s="55"/>
      <c r="J767" s="55"/>
      <c r="K767" s="55"/>
      <c r="L767"/>
      <c r="M767"/>
    </row>
    <row r="768" spans="1:13" s="25" customFormat="1">
      <c r="A768"/>
      <c r="B768" s="63"/>
      <c r="C768"/>
      <c r="D768"/>
      <c r="E768" s="3"/>
      <c r="F768" s="3"/>
      <c r="G768" s="55"/>
      <c r="H768" s="55"/>
      <c r="I768" s="55"/>
      <c r="J768" s="55"/>
      <c r="K768" s="55"/>
      <c r="L768"/>
      <c r="M768"/>
    </row>
    <row r="769" spans="1:13" s="25" customFormat="1">
      <c r="A769"/>
      <c r="B769" s="63"/>
      <c r="C769"/>
      <c r="D769"/>
      <c r="E769" s="3"/>
      <c r="F769" s="3"/>
      <c r="G769" s="55"/>
      <c r="H769" s="55"/>
      <c r="I769" s="55"/>
      <c r="J769" s="55"/>
      <c r="K769" s="55"/>
      <c r="L769"/>
      <c r="M769"/>
    </row>
    <row r="770" spans="1:13" s="25" customFormat="1">
      <c r="A770"/>
      <c r="B770" s="63"/>
      <c r="C770"/>
      <c r="D770"/>
      <c r="E770" s="3"/>
      <c r="F770" s="3"/>
      <c r="G770" s="55"/>
      <c r="H770" s="55"/>
      <c r="I770" s="55"/>
      <c r="J770" s="55"/>
      <c r="K770" s="55"/>
      <c r="L770"/>
      <c r="M770"/>
    </row>
    <row r="771" spans="1:13" s="25" customFormat="1">
      <c r="A771"/>
      <c r="B771" s="63"/>
      <c r="C771"/>
      <c r="D771"/>
      <c r="E771" s="3"/>
      <c r="F771" s="3"/>
      <c r="G771" s="55"/>
      <c r="H771" s="55"/>
      <c r="I771" s="55"/>
      <c r="J771" s="55"/>
      <c r="K771" s="55"/>
      <c r="L771"/>
      <c r="M771"/>
    </row>
    <row r="772" spans="1:13" s="25" customFormat="1">
      <c r="A772"/>
      <c r="B772" s="63"/>
      <c r="C772"/>
      <c r="D772"/>
      <c r="E772" s="3"/>
      <c r="F772" s="3"/>
      <c r="G772" s="55"/>
      <c r="H772" s="55"/>
      <c r="I772" s="55"/>
      <c r="J772" s="55"/>
      <c r="K772" s="55"/>
      <c r="L772"/>
      <c r="M772"/>
    </row>
    <row r="773" spans="1:13" s="25" customFormat="1">
      <c r="A773"/>
      <c r="B773" s="63"/>
      <c r="C773"/>
      <c r="D773"/>
      <c r="E773" s="3"/>
      <c r="F773" s="3"/>
      <c r="G773" s="55"/>
      <c r="H773" s="55"/>
      <c r="I773" s="55"/>
      <c r="J773" s="55"/>
      <c r="K773" s="55"/>
      <c r="L773"/>
      <c r="M773"/>
    </row>
    <row r="774" spans="1:13" s="25" customFormat="1">
      <c r="A774"/>
      <c r="B774" s="63"/>
      <c r="C774"/>
      <c r="D774"/>
      <c r="E774" s="3"/>
      <c r="F774" s="3"/>
      <c r="G774" s="55"/>
      <c r="H774" s="55"/>
      <c r="I774" s="55"/>
      <c r="J774" s="55"/>
      <c r="K774" s="55"/>
      <c r="L774"/>
      <c r="M774"/>
    </row>
    <row r="775" spans="1:13" s="25" customFormat="1">
      <c r="A775"/>
      <c r="B775" s="63"/>
      <c r="C775"/>
      <c r="D775"/>
      <c r="E775" s="3"/>
      <c r="F775" s="3"/>
      <c r="G775" s="55"/>
      <c r="H775" s="55"/>
      <c r="I775" s="55"/>
      <c r="J775" s="55"/>
      <c r="K775" s="55"/>
      <c r="L775"/>
      <c r="M775"/>
    </row>
    <row r="776" spans="1:13" s="25" customFormat="1">
      <c r="A776"/>
      <c r="B776" s="63"/>
      <c r="C776"/>
      <c r="D776"/>
      <c r="E776" s="3"/>
      <c r="F776" s="3"/>
      <c r="G776" s="55"/>
      <c r="H776" s="55"/>
      <c r="I776" s="55"/>
      <c r="J776" s="55"/>
      <c r="K776" s="55"/>
      <c r="L776"/>
      <c r="M776"/>
    </row>
    <row r="777" spans="1:13" s="25" customFormat="1">
      <c r="A777"/>
      <c r="B777" s="63"/>
      <c r="C777"/>
      <c r="D777"/>
      <c r="E777" s="3"/>
      <c r="F777" s="3"/>
      <c r="G777" s="55"/>
      <c r="H777" s="55"/>
      <c r="I777" s="55"/>
      <c r="J777" s="55"/>
      <c r="K777" s="55"/>
      <c r="L777"/>
      <c r="M777"/>
    </row>
    <row r="778" spans="1:13" s="25" customFormat="1">
      <c r="A778"/>
      <c r="B778" s="63"/>
      <c r="C778"/>
      <c r="D778"/>
      <c r="E778" s="3"/>
      <c r="F778" s="3"/>
      <c r="G778" s="55"/>
      <c r="H778" s="55"/>
      <c r="I778" s="55"/>
      <c r="J778" s="55"/>
      <c r="K778" s="55"/>
      <c r="L778"/>
      <c r="M778"/>
    </row>
    <row r="779" spans="1:13" s="25" customFormat="1">
      <c r="A779"/>
      <c r="B779" s="63"/>
      <c r="C779"/>
      <c r="D779"/>
      <c r="E779" s="3"/>
      <c r="F779" s="3"/>
      <c r="G779" s="55"/>
      <c r="H779" s="55"/>
      <c r="I779" s="55"/>
      <c r="J779" s="55"/>
      <c r="K779" s="55"/>
      <c r="L779"/>
      <c r="M779"/>
    </row>
    <row r="780" spans="1:13" s="25" customFormat="1">
      <c r="A780"/>
      <c r="B780" s="63"/>
      <c r="C780"/>
      <c r="D780"/>
      <c r="E780" s="3"/>
      <c r="F780" s="3"/>
      <c r="G780" s="55"/>
      <c r="H780" s="55"/>
      <c r="I780" s="55"/>
      <c r="J780" s="55"/>
      <c r="K780" s="55"/>
      <c r="L780"/>
      <c r="M780"/>
    </row>
    <row r="781" spans="1:13" s="25" customFormat="1">
      <c r="A781"/>
      <c r="B781" s="63"/>
      <c r="C781"/>
      <c r="D781"/>
      <c r="E781" s="3"/>
      <c r="F781" s="3"/>
      <c r="G781" s="55"/>
      <c r="H781" s="55"/>
      <c r="I781" s="55"/>
      <c r="J781" s="55"/>
      <c r="K781" s="55"/>
      <c r="L781"/>
      <c r="M781"/>
    </row>
    <row r="782" spans="1:13" s="25" customFormat="1">
      <c r="A782"/>
      <c r="B782" s="63"/>
      <c r="C782"/>
      <c r="D782"/>
      <c r="E782" s="3"/>
      <c r="F782" s="3"/>
      <c r="G782" s="55"/>
      <c r="H782" s="55"/>
      <c r="I782" s="55"/>
      <c r="J782" s="55"/>
      <c r="K782" s="55"/>
      <c r="L782"/>
      <c r="M782"/>
    </row>
    <row r="783" spans="1:13" s="25" customFormat="1">
      <c r="A783"/>
      <c r="B783" s="63"/>
      <c r="C783"/>
      <c r="D783"/>
      <c r="E783" s="3"/>
      <c r="F783" s="3"/>
      <c r="G783" s="55"/>
      <c r="H783" s="55"/>
      <c r="I783" s="55"/>
      <c r="J783" s="55"/>
      <c r="K783" s="55"/>
      <c r="L783" s="3"/>
      <c r="M783"/>
    </row>
    <row r="784" spans="1:13" s="25" customFormat="1">
      <c r="A784"/>
      <c r="B784" s="63"/>
      <c r="C784"/>
      <c r="D784"/>
      <c r="E784" s="3"/>
      <c r="F784" s="3"/>
      <c r="G784" s="55"/>
      <c r="H784" s="55"/>
      <c r="I784" s="55"/>
      <c r="J784" s="55"/>
      <c r="K784" s="55"/>
      <c r="L784"/>
      <c r="M784"/>
    </row>
    <row r="785" spans="1:13" s="25" customFormat="1">
      <c r="A785"/>
      <c r="B785" s="63"/>
      <c r="C785"/>
      <c r="D785"/>
      <c r="E785" s="3"/>
      <c r="F785" s="3"/>
      <c r="G785" s="55"/>
      <c r="H785" s="55"/>
      <c r="I785" s="55"/>
      <c r="J785" s="55"/>
      <c r="K785" s="55"/>
      <c r="L785"/>
      <c r="M785"/>
    </row>
    <row r="786" spans="1:13" s="25" customFormat="1">
      <c r="A786"/>
      <c r="B786" s="63"/>
      <c r="C786"/>
      <c r="D786"/>
      <c r="E786" s="3"/>
      <c r="F786" s="3"/>
      <c r="G786" s="55"/>
      <c r="H786" s="55"/>
      <c r="I786" s="55"/>
      <c r="J786" s="55"/>
      <c r="K786" s="55"/>
      <c r="L786"/>
      <c r="M786"/>
    </row>
    <row r="787" spans="1:13" s="25" customFormat="1">
      <c r="A787"/>
      <c r="B787" s="63"/>
      <c r="C787"/>
      <c r="D787"/>
      <c r="E787" s="3"/>
      <c r="F787" s="3"/>
      <c r="G787" s="55"/>
      <c r="H787" s="55"/>
      <c r="I787" s="55"/>
      <c r="J787" s="55"/>
      <c r="K787" s="55"/>
      <c r="L787"/>
      <c r="M787"/>
    </row>
    <row r="788" spans="1:13" s="25" customFormat="1">
      <c r="A788"/>
      <c r="B788" s="63"/>
      <c r="C788"/>
      <c r="D788"/>
      <c r="E788" s="3"/>
      <c r="F788" s="3"/>
      <c r="G788" s="55"/>
      <c r="H788" s="55"/>
      <c r="I788" s="55"/>
      <c r="J788" s="55"/>
      <c r="K788" s="55"/>
      <c r="L788"/>
      <c r="M788"/>
    </row>
    <row r="789" spans="1:13" s="25" customFormat="1">
      <c r="A789"/>
      <c r="B789" s="63"/>
      <c r="C789"/>
      <c r="D789"/>
      <c r="E789" s="3"/>
      <c r="F789" s="3"/>
      <c r="G789" s="55"/>
      <c r="H789" s="55"/>
      <c r="I789" s="55"/>
      <c r="J789" s="55"/>
      <c r="K789" s="55"/>
      <c r="L789"/>
      <c r="M789"/>
    </row>
    <row r="790" spans="1:13" s="25" customFormat="1">
      <c r="A790"/>
      <c r="B790" s="63"/>
      <c r="C790"/>
      <c r="D790"/>
      <c r="E790" s="3"/>
      <c r="F790" s="3"/>
      <c r="G790" s="55"/>
      <c r="H790" s="55"/>
      <c r="I790" s="55"/>
      <c r="J790" s="55"/>
      <c r="K790" s="55"/>
      <c r="L790"/>
      <c r="M790"/>
    </row>
    <row r="791" spans="1:13" s="25" customFormat="1">
      <c r="A791"/>
      <c r="B791" s="63"/>
      <c r="C791"/>
      <c r="D791"/>
      <c r="E791" s="3"/>
      <c r="F791" s="3"/>
      <c r="G791" s="55"/>
      <c r="H791" s="55"/>
      <c r="I791" s="55"/>
      <c r="J791" s="55"/>
      <c r="K791" s="55"/>
      <c r="L791"/>
      <c r="M791"/>
    </row>
    <row r="792" spans="1:13" s="25" customFormat="1">
      <c r="A792"/>
      <c r="B792" s="63"/>
      <c r="C792"/>
      <c r="D792"/>
      <c r="E792" s="3"/>
      <c r="F792" s="3"/>
      <c r="G792" s="55"/>
      <c r="H792" s="55"/>
      <c r="I792" s="55"/>
      <c r="J792" s="55"/>
      <c r="K792" s="55"/>
      <c r="L792"/>
      <c r="M792"/>
    </row>
    <row r="793" spans="1:13" s="25" customFormat="1">
      <c r="A793"/>
      <c r="B793" s="63"/>
      <c r="C793"/>
      <c r="D793"/>
      <c r="E793" s="3"/>
      <c r="F793" s="3"/>
      <c r="G793" s="55"/>
      <c r="H793" s="55"/>
      <c r="I793" s="55"/>
      <c r="J793" s="55"/>
      <c r="K793" s="55"/>
      <c r="L793"/>
      <c r="M793"/>
    </row>
    <row r="794" spans="1:13" s="25" customFormat="1">
      <c r="A794"/>
      <c r="B794" s="63"/>
      <c r="C794"/>
      <c r="D794"/>
      <c r="E794" s="3"/>
      <c r="F794" s="3"/>
      <c r="G794" s="55"/>
      <c r="H794" s="55"/>
      <c r="I794" s="55"/>
      <c r="J794" s="55"/>
      <c r="K794" s="55"/>
      <c r="L794"/>
      <c r="M794"/>
    </row>
    <row r="795" spans="1:13" s="25" customFormat="1">
      <c r="A795"/>
      <c r="B795" s="63"/>
      <c r="C795"/>
      <c r="D795"/>
      <c r="E795" s="3"/>
      <c r="F795" s="3"/>
      <c r="G795" s="55"/>
      <c r="H795" s="55"/>
      <c r="I795" s="55"/>
      <c r="J795" s="55"/>
      <c r="K795" s="55"/>
      <c r="L795"/>
      <c r="M795"/>
    </row>
    <row r="796" spans="1:13" s="25" customFormat="1">
      <c r="A796"/>
      <c r="B796" s="63"/>
      <c r="C796"/>
      <c r="D796"/>
      <c r="E796" s="3"/>
      <c r="F796" s="3"/>
      <c r="G796" s="55"/>
      <c r="H796" s="55"/>
      <c r="I796" s="55"/>
      <c r="J796" s="55"/>
      <c r="K796" s="55"/>
      <c r="L796" s="3"/>
      <c r="M796"/>
    </row>
    <row r="797" spans="1:13" s="25" customFormat="1">
      <c r="A797"/>
      <c r="B797" s="63"/>
      <c r="C797"/>
      <c r="D797"/>
      <c r="E797" s="3"/>
      <c r="F797" s="3"/>
      <c r="G797" s="55"/>
      <c r="H797" s="55"/>
      <c r="I797" s="55"/>
      <c r="J797" s="55"/>
      <c r="K797" s="55"/>
      <c r="L797"/>
      <c r="M797"/>
    </row>
    <row r="798" spans="1:13" s="25" customFormat="1">
      <c r="A798"/>
      <c r="B798" s="63"/>
      <c r="C798"/>
      <c r="D798"/>
      <c r="E798" s="3"/>
      <c r="F798" s="3"/>
      <c r="G798" s="55"/>
      <c r="H798" s="55"/>
      <c r="I798" s="55"/>
      <c r="J798" s="55"/>
      <c r="K798" s="55"/>
      <c r="L798"/>
      <c r="M798"/>
    </row>
    <row r="799" spans="1:13" s="25" customFormat="1">
      <c r="A799"/>
      <c r="B799" s="63"/>
      <c r="C799"/>
      <c r="D799"/>
      <c r="E799" s="3"/>
      <c r="F799" s="3"/>
      <c r="G799" s="55"/>
      <c r="H799" s="55"/>
      <c r="I799" s="55"/>
      <c r="J799" s="55"/>
      <c r="K799" s="55"/>
      <c r="L799"/>
      <c r="M799"/>
    </row>
    <row r="800" spans="1:13" s="25" customFormat="1">
      <c r="A800"/>
      <c r="B800" s="63"/>
      <c r="C800"/>
      <c r="D800"/>
      <c r="E800" s="3"/>
      <c r="F800" s="3"/>
      <c r="G800" s="55"/>
      <c r="H800" s="55"/>
      <c r="I800" s="55"/>
      <c r="J800" s="55"/>
      <c r="K800" s="55"/>
      <c r="L800"/>
      <c r="M800"/>
    </row>
    <row r="801" spans="1:13" s="25" customFormat="1">
      <c r="A801"/>
      <c r="B801" s="63"/>
      <c r="C801"/>
      <c r="D801"/>
      <c r="E801" s="3"/>
      <c r="F801" s="3"/>
      <c r="G801" s="55"/>
      <c r="H801" s="55"/>
      <c r="I801" s="55"/>
      <c r="J801" s="55"/>
      <c r="K801" s="55"/>
      <c r="L801"/>
      <c r="M801"/>
    </row>
    <row r="802" spans="1:13" s="25" customFormat="1">
      <c r="A802"/>
      <c r="B802" s="63"/>
      <c r="C802"/>
      <c r="D802"/>
      <c r="E802" s="3"/>
      <c r="F802" s="3"/>
      <c r="G802" s="55"/>
      <c r="H802" s="55"/>
      <c r="I802" s="55"/>
      <c r="J802" s="55"/>
      <c r="K802" s="55"/>
      <c r="L802"/>
      <c r="M802"/>
    </row>
    <row r="803" spans="1:13" s="25" customFormat="1">
      <c r="A803"/>
      <c r="B803" s="63"/>
      <c r="C803"/>
      <c r="D803"/>
      <c r="E803" s="3"/>
      <c r="F803" s="3"/>
      <c r="G803" s="55"/>
      <c r="H803" s="55"/>
      <c r="I803" s="55"/>
      <c r="J803" s="55"/>
      <c r="K803" s="55"/>
      <c r="L803"/>
      <c r="M803"/>
    </row>
    <row r="804" spans="1:13" s="25" customFormat="1">
      <c r="A804"/>
      <c r="B804" s="63"/>
      <c r="C804"/>
      <c r="D804"/>
      <c r="E804" s="3"/>
      <c r="F804" s="3"/>
      <c r="G804" s="55"/>
      <c r="H804" s="55"/>
      <c r="I804" s="55"/>
      <c r="J804" s="55"/>
      <c r="K804" s="55"/>
      <c r="L804"/>
      <c r="M804"/>
    </row>
    <row r="805" spans="1:13" s="25" customFormat="1">
      <c r="A805"/>
      <c r="B805" s="63"/>
      <c r="C805"/>
      <c r="D805"/>
      <c r="E805" s="3"/>
      <c r="F805" s="3"/>
      <c r="G805" s="55"/>
      <c r="H805" s="55"/>
      <c r="I805" s="55"/>
      <c r="J805" s="55"/>
      <c r="K805" s="55"/>
      <c r="L805"/>
      <c r="M805"/>
    </row>
    <row r="806" spans="1:13" s="25" customFormat="1">
      <c r="A806"/>
      <c r="B806" s="63"/>
      <c r="C806"/>
      <c r="D806"/>
      <c r="E806" s="3"/>
      <c r="F806" s="3"/>
      <c r="G806" s="55"/>
      <c r="H806" s="55"/>
      <c r="I806" s="55"/>
      <c r="J806" s="55"/>
      <c r="K806" s="55"/>
      <c r="L806"/>
      <c r="M806"/>
    </row>
    <row r="807" spans="1:13" s="25" customFormat="1">
      <c r="A807"/>
      <c r="B807" s="63"/>
      <c r="C807"/>
      <c r="D807"/>
      <c r="E807" s="3"/>
      <c r="F807" s="3"/>
      <c r="G807" s="55"/>
      <c r="H807" s="55"/>
      <c r="I807" s="55"/>
      <c r="J807" s="55"/>
      <c r="K807" s="55"/>
      <c r="L807"/>
      <c r="M807"/>
    </row>
    <row r="808" spans="1:13" s="25" customFormat="1">
      <c r="A808"/>
      <c r="B808" s="63"/>
      <c r="C808"/>
      <c r="D808"/>
      <c r="E808" s="3"/>
      <c r="F808" s="3"/>
      <c r="G808" s="55"/>
      <c r="H808" s="55"/>
      <c r="I808" s="55"/>
      <c r="J808" s="55"/>
      <c r="K808" s="55"/>
      <c r="L808"/>
      <c r="M808"/>
    </row>
    <row r="809" spans="1:13" s="25" customFormat="1">
      <c r="A809"/>
      <c r="B809" s="63"/>
      <c r="C809"/>
      <c r="D809"/>
      <c r="E809" s="3"/>
      <c r="F809" s="3"/>
      <c r="G809" s="55"/>
      <c r="H809" s="55"/>
      <c r="I809" s="55"/>
      <c r="J809" s="55"/>
      <c r="K809" s="55"/>
      <c r="L809"/>
      <c r="M809"/>
    </row>
    <row r="810" spans="1:13" s="25" customFormat="1">
      <c r="A810"/>
      <c r="B810" s="63"/>
      <c r="C810"/>
      <c r="D810"/>
      <c r="E810" s="3"/>
      <c r="F810" s="3"/>
      <c r="G810" s="55"/>
      <c r="H810" s="55"/>
      <c r="I810" s="55"/>
      <c r="J810" s="55"/>
      <c r="K810" s="55"/>
      <c r="L810"/>
      <c r="M810"/>
    </row>
    <row r="811" spans="1:13" s="25" customFormat="1">
      <c r="A811"/>
      <c r="B811" s="63"/>
      <c r="C811"/>
      <c r="D811"/>
      <c r="E811" s="3"/>
      <c r="F811" s="3"/>
      <c r="G811" s="55"/>
      <c r="H811" s="55"/>
      <c r="I811" s="55"/>
      <c r="J811" s="55"/>
      <c r="K811" s="55"/>
      <c r="L811"/>
      <c r="M811"/>
    </row>
    <row r="812" spans="1:13" s="25" customFormat="1">
      <c r="A812"/>
      <c r="B812" s="63"/>
      <c r="C812"/>
      <c r="D812"/>
      <c r="E812" s="3"/>
      <c r="F812" s="3"/>
      <c r="G812" s="55"/>
      <c r="H812" s="55"/>
      <c r="I812" s="55"/>
      <c r="J812" s="55"/>
      <c r="K812" s="55"/>
      <c r="L812"/>
      <c r="M812"/>
    </row>
    <row r="813" spans="1:13" s="25" customFormat="1">
      <c r="A813"/>
      <c r="B813" s="63"/>
      <c r="C813"/>
      <c r="D813"/>
      <c r="E813" s="3"/>
      <c r="F813" s="3"/>
      <c r="G813" s="55"/>
      <c r="H813" s="55"/>
      <c r="I813" s="55"/>
      <c r="J813" s="55"/>
      <c r="K813" s="55"/>
      <c r="L813"/>
      <c r="M813"/>
    </row>
    <row r="814" spans="1:13" s="25" customFormat="1">
      <c r="A814"/>
      <c r="B814" s="63"/>
      <c r="C814"/>
      <c r="D814"/>
      <c r="E814" s="3"/>
      <c r="F814" s="3"/>
      <c r="G814" s="55"/>
      <c r="H814" s="55"/>
      <c r="I814" s="55"/>
      <c r="J814" s="55"/>
      <c r="K814" s="55"/>
      <c r="L814"/>
      <c r="M814"/>
    </row>
    <row r="815" spans="1:13" s="25" customFormat="1">
      <c r="A815"/>
      <c r="B815" s="63"/>
      <c r="C815"/>
      <c r="D815"/>
      <c r="E815" s="3"/>
      <c r="F815" s="3"/>
      <c r="G815" s="55"/>
      <c r="H815" s="55"/>
      <c r="I815" s="55"/>
      <c r="J815" s="55"/>
      <c r="K815" s="55"/>
      <c r="L815"/>
      <c r="M815"/>
    </row>
    <row r="816" spans="1:13" s="25" customFormat="1">
      <c r="A816"/>
      <c r="B816" s="63"/>
      <c r="C816"/>
      <c r="D816"/>
      <c r="E816" s="3"/>
      <c r="F816" s="3"/>
      <c r="G816" s="55"/>
      <c r="H816" s="55"/>
      <c r="I816" s="55"/>
      <c r="J816" s="55"/>
      <c r="K816" s="55"/>
      <c r="L816"/>
      <c r="M816"/>
    </row>
    <row r="817" spans="1:13" s="25" customFormat="1">
      <c r="A817"/>
      <c r="B817" s="63"/>
      <c r="C817"/>
      <c r="D817"/>
      <c r="E817" s="3"/>
      <c r="F817" s="3"/>
      <c r="G817" s="55"/>
      <c r="H817" s="55"/>
      <c r="I817" s="55"/>
      <c r="J817" s="55"/>
      <c r="K817" s="55"/>
      <c r="L817"/>
      <c r="M817"/>
    </row>
    <row r="818" spans="1:13" s="25" customFormat="1">
      <c r="A818"/>
      <c r="B818" s="63"/>
      <c r="C818"/>
      <c r="D818"/>
      <c r="E818" s="3"/>
      <c r="F818" s="3"/>
      <c r="G818" s="55"/>
      <c r="H818" s="55"/>
      <c r="I818" s="55"/>
      <c r="J818" s="55"/>
      <c r="K818" s="55"/>
      <c r="L818"/>
      <c r="M818"/>
    </row>
    <row r="819" spans="1:13" s="25" customFormat="1">
      <c r="A819"/>
      <c r="B819" s="63"/>
      <c r="C819"/>
      <c r="D819"/>
      <c r="E819" s="3"/>
      <c r="F819" s="3"/>
      <c r="G819" s="55"/>
      <c r="H819" s="55"/>
      <c r="I819" s="55"/>
      <c r="J819" s="55"/>
      <c r="K819" s="55"/>
      <c r="L819"/>
      <c r="M819"/>
    </row>
    <row r="820" spans="1:13" s="25" customFormat="1">
      <c r="A820"/>
      <c r="B820" s="63"/>
      <c r="C820"/>
      <c r="D820"/>
      <c r="E820" s="3"/>
      <c r="F820" s="3"/>
      <c r="G820" s="55"/>
      <c r="H820" s="55"/>
      <c r="I820" s="55"/>
      <c r="J820" s="55"/>
      <c r="K820" s="55"/>
      <c r="L820"/>
      <c r="M820"/>
    </row>
    <row r="821" spans="1:13" s="25" customFormat="1">
      <c r="A821"/>
      <c r="B821" s="63"/>
      <c r="C821"/>
      <c r="D821"/>
      <c r="E821" s="3"/>
      <c r="F821" s="3"/>
      <c r="G821" s="55"/>
      <c r="H821" s="55"/>
      <c r="I821" s="55"/>
      <c r="J821" s="55"/>
      <c r="K821" s="55"/>
      <c r="L821"/>
      <c r="M821"/>
    </row>
    <row r="822" spans="1:13" s="25" customFormat="1">
      <c r="A822"/>
      <c r="B822" s="63"/>
      <c r="C822"/>
      <c r="D822"/>
      <c r="E822" s="3"/>
      <c r="F822" s="3"/>
      <c r="G822" s="55"/>
      <c r="H822" s="55"/>
      <c r="I822" s="55"/>
      <c r="J822" s="55"/>
      <c r="K822" s="55"/>
      <c r="L822"/>
      <c r="M822"/>
    </row>
    <row r="823" spans="1:13" s="25" customFormat="1">
      <c r="A823"/>
      <c r="B823" s="63"/>
      <c r="C823"/>
      <c r="D823"/>
      <c r="E823" s="3"/>
      <c r="F823" s="3"/>
      <c r="G823" s="55"/>
      <c r="H823" s="55"/>
      <c r="I823" s="55"/>
      <c r="J823" s="55"/>
      <c r="K823" s="55"/>
      <c r="L823"/>
      <c r="M823"/>
    </row>
    <row r="824" spans="1:13" s="25" customFormat="1">
      <c r="A824"/>
      <c r="B824" s="63"/>
      <c r="C824"/>
      <c r="D824"/>
      <c r="E824" s="3"/>
      <c r="F824" s="3"/>
      <c r="G824" s="55"/>
      <c r="H824" s="55"/>
      <c r="I824" s="55"/>
      <c r="J824" s="55"/>
      <c r="K824" s="55"/>
      <c r="L824"/>
      <c r="M824"/>
    </row>
    <row r="825" spans="1:13" s="25" customFormat="1">
      <c r="A825"/>
      <c r="B825" s="63"/>
      <c r="C825"/>
      <c r="D825"/>
      <c r="E825" s="3"/>
      <c r="F825" s="3"/>
      <c r="G825" s="55"/>
      <c r="H825" s="55"/>
      <c r="I825" s="55"/>
      <c r="J825" s="55"/>
      <c r="K825" s="55"/>
      <c r="L825"/>
      <c r="M825"/>
    </row>
    <row r="826" spans="1:13" s="25" customFormat="1">
      <c r="A826"/>
      <c r="B826" s="63"/>
      <c r="C826"/>
      <c r="D826"/>
      <c r="E826" s="3"/>
      <c r="F826" s="3"/>
      <c r="G826" s="55"/>
      <c r="H826" s="55"/>
      <c r="I826" s="55"/>
      <c r="J826" s="55"/>
      <c r="K826" s="55"/>
      <c r="L826"/>
      <c r="M826"/>
    </row>
    <row r="827" spans="1:13" s="25" customFormat="1">
      <c r="A827"/>
      <c r="B827" s="63"/>
      <c r="C827"/>
      <c r="D827"/>
      <c r="E827" s="3"/>
      <c r="F827" s="3"/>
      <c r="G827" s="55"/>
      <c r="H827" s="55"/>
      <c r="I827" s="55"/>
      <c r="J827" s="55"/>
      <c r="K827" s="55"/>
      <c r="L827"/>
      <c r="M827"/>
    </row>
    <row r="828" spans="1:13" s="25" customFormat="1">
      <c r="A828"/>
      <c r="B828" s="63"/>
      <c r="C828"/>
      <c r="D828"/>
      <c r="E828" s="3"/>
      <c r="F828" s="3"/>
      <c r="G828" s="55"/>
      <c r="H828" s="55"/>
      <c r="I828" s="55"/>
      <c r="J828" s="55"/>
      <c r="K828" s="55"/>
      <c r="L828"/>
      <c r="M828"/>
    </row>
    <row r="829" spans="1:13" s="25" customFormat="1">
      <c r="A829"/>
      <c r="B829" s="63"/>
      <c r="C829"/>
      <c r="D829"/>
      <c r="E829" s="3"/>
      <c r="F829" s="3"/>
      <c r="G829" s="55"/>
      <c r="H829" s="55"/>
      <c r="I829" s="55"/>
      <c r="J829" s="55"/>
      <c r="K829" s="55"/>
      <c r="L829"/>
      <c r="M829"/>
    </row>
    <row r="830" spans="1:13" s="25" customFormat="1">
      <c r="A830"/>
      <c r="B830" s="63"/>
      <c r="C830"/>
      <c r="D830"/>
      <c r="E830" s="3"/>
      <c r="F830" s="3"/>
      <c r="G830" s="55"/>
      <c r="H830" s="55"/>
      <c r="I830" s="55"/>
      <c r="J830" s="55"/>
      <c r="K830" s="55"/>
      <c r="L830"/>
      <c r="M830"/>
    </row>
    <row r="831" spans="1:13" s="25" customFormat="1">
      <c r="A831"/>
      <c r="B831" s="63"/>
      <c r="C831"/>
      <c r="D831"/>
      <c r="E831" s="3"/>
      <c r="F831" s="3"/>
      <c r="G831" s="55"/>
      <c r="H831" s="55"/>
      <c r="I831" s="55"/>
      <c r="J831" s="55"/>
      <c r="K831" s="55"/>
      <c r="L831"/>
      <c r="M831"/>
    </row>
    <row r="832" spans="1:13" s="25" customFormat="1">
      <c r="A832"/>
      <c r="B832" s="63"/>
      <c r="C832"/>
      <c r="D832"/>
      <c r="E832" s="3"/>
      <c r="F832" s="3"/>
      <c r="G832" s="55"/>
      <c r="H832" s="55"/>
      <c r="I832" s="55"/>
      <c r="J832" s="55"/>
      <c r="K832" s="55"/>
      <c r="L832"/>
      <c r="M832"/>
    </row>
    <row r="833" spans="1:13" s="25" customFormat="1">
      <c r="A833"/>
      <c r="B833" s="63"/>
      <c r="C833"/>
      <c r="D833"/>
      <c r="E833" s="3"/>
      <c r="F833" s="3"/>
      <c r="G833" s="55"/>
      <c r="H833" s="55"/>
      <c r="I833" s="55"/>
      <c r="J833" s="55"/>
      <c r="K833" s="55"/>
      <c r="L833"/>
      <c r="M833"/>
    </row>
    <row r="834" spans="1:13" s="25" customFormat="1">
      <c r="A834"/>
      <c r="B834" s="63"/>
      <c r="C834"/>
      <c r="D834"/>
      <c r="E834" s="3"/>
      <c r="F834" s="3"/>
      <c r="G834" s="55"/>
      <c r="H834" s="55"/>
      <c r="I834" s="55"/>
      <c r="J834" s="55"/>
      <c r="K834" s="55"/>
      <c r="L834"/>
      <c r="M834"/>
    </row>
    <row r="835" spans="1:13" s="25" customFormat="1">
      <c r="A835"/>
      <c r="B835" s="63"/>
      <c r="C835"/>
      <c r="D835"/>
      <c r="E835" s="3"/>
      <c r="F835" s="3"/>
      <c r="G835" s="55"/>
      <c r="H835" s="55"/>
      <c r="I835" s="55"/>
      <c r="J835" s="55"/>
      <c r="K835" s="55"/>
      <c r="L835"/>
      <c r="M835"/>
    </row>
    <row r="836" spans="1:13" s="25" customFormat="1">
      <c r="A836"/>
      <c r="B836" s="63"/>
      <c r="C836"/>
      <c r="D836"/>
      <c r="E836" s="3"/>
      <c r="F836" s="3"/>
      <c r="G836" s="55"/>
      <c r="H836" s="55"/>
      <c r="I836" s="55"/>
      <c r="J836" s="55"/>
      <c r="K836" s="55"/>
      <c r="L836"/>
      <c r="M836"/>
    </row>
    <row r="837" spans="1:13" s="25" customFormat="1">
      <c r="A837"/>
      <c r="B837" s="63"/>
      <c r="C837"/>
      <c r="D837"/>
      <c r="E837" s="3"/>
      <c r="F837" s="3"/>
      <c r="G837" s="55"/>
      <c r="H837" s="55"/>
      <c r="I837" s="55"/>
      <c r="J837" s="55"/>
      <c r="K837" s="55"/>
      <c r="L837"/>
      <c r="M837"/>
    </row>
    <row r="838" spans="1:13" s="25" customFormat="1">
      <c r="A838"/>
      <c r="B838" s="63"/>
      <c r="C838"/>
      <c r="D838"/>
      <c r="E838" s="3"/>
      <c r="F838" s="3"/>
      <c r="G838" s="55"/>
      <c r="H838" s="55"/>
      <c r="I838" s="55"/>
      <c r="J838" s="55"/>
      <c r="K838" s="55"/>
      <c r="L838"/>
      <c r="M838"/>
    </row>
    <row r="839" spans="1:13" s="25" customFormat="1">
      <c r="A839"/>
      <c r="B839" s="63"/>
      <c r="C839"/>
      <c r="D839"/>
      <c r="E839" s="3"/>
      <c r="F839" s="3"/>
      <c r="G839" s="55"/>
      <c r="H839" s="55"/>
      <c r="I839" s="55"/>
      <c r="J839" s="55"/>
      <c r="K839" s="55"/>
      <c r="L839"/>
      <c r="M839"/>
    </row>
    <row r="840" spans="1:13" s="25" customFormat="1">
      <c r="A840"/>
      <c r="B840" s="63"/>
      <c r="C840"/>
      <c r="D840"/>
      <c r="E840" s="3"/>
      <c r="F840" s="3"/>
      <c r="G840" s="55"/>
      <c r="H840" s="55"/>
      <c r="I840" s="55"/>
      <c r="J840" s="55"/>
      <c r="K840" s="55"/>
      <c r="L840"/>
      <c r="M840"/>
    </row>
    <row r="841" spans="1:13" s="25" customFormat="1">
      <c r="A841"/>
      <c r="B841" s="63"/>
      <c r="C841"/>
      <c r="D841"/>
      <c r="E841" s="3"/>
      <c r="F841" s="3"/>
      <c r="G841" s="55"/>
      <c r="H841" s="55"/>
      <c r="I841" s="55"/>
      <c r="J841" s="55"/>
      <c r="K841" s="55"/>
      <c r="L841"/>
      <c r="M841"/>
    </row>
    <row r="842" spans="1:13" s="25" customFormat="1">
      <c r="A842"/>
      <c r="B842" s="63"/>
      <c r="C842"/>
      <c r="D842"/>
      <c r="E842" s="3"/>
      <c r="F842" s="3"/>
      <c r="G842" s="55"/>
      <c r="H842" s="55"/>
      <c r="I842" s="55"/>
      <c r="J842" s="55"/>
      <c r="K842" s="55"/>
      <c r="L842"/>
      <c r="M842"/>
    </row>
    <row r="843" spans="1:13" s="25" customFormat="1">
      <c r="A843"/>
      <c r="B843" s="63"/>
      <c r="C843"/>
      <c r="D843"/>
      <c r="E843" s="3"/>
      <c r="F843" s="3"/>
      <c r="G843" s="55"/>
      <c r="H843" s="55"/>
      <c r="I843" s="55"/>
      <c r="J843" s="55"/>
      <c r="K843" s="55"/>
      <c r="L843"/>
      <c r="M843"/>
    </row>
    <row r="844" spans="1:13" s="25" customFormat="1">
      <c r="A844"/>
      <c r="B844" s="63"/>
      <c r="C844"/>
      <c r="D844"/>
      <c r="E844" s="3"/>
      <c r="F844" s="3"/>
      <c r="G844" s="55"/>
      <c r="H844" s="55"/>
      <c r="I844" s="55"/>
      <c r="J844" s="55"/>
      <c r="K844" s="55"/>
      <c r="L844"/>
      <c r="M844"/>
    </row>
    <row r="845" spans="1:13" s="25" customFormat="1">
      <c r="A845"/>
      <c r="B845" s="63"/>
      <c r="C845"/>
      <c r="D845"/>
      <c r="E845" s="3"/>
      <c r="F845" s="3"/>
      <c r="G845" s="55"/>
      <c r="H845" s="55"/>
      <c r="I845" s="55"/>
      <c r="J845" s="55"/>
      <c r="K845" s="55"/>
      <c r="L845"/>
      <c r="M845"/>
    </row>
    <row r="846" spans="1:13" s="25" customFormat="1">
      <c r="A846"/>
      <c r="B846" s="63"/>
      <c r="C846"/>
      <c r="D846"/>
      <c r="E846" s="3"/>
      <c r="F846" s="3"/>
      <c r="G846" s="55"/>
      <c r="H846" s="55"/>
      <c r="I846" s="55"/>
      <c r="J846" s="55"/>
      <c r="K846" s="55"/>
      <c r="L846"/>
      <c r="M846"/>
    </row>
    <row r="847" spans="1:13" s="25" customFormat="1">
      <c r="A847"/>
      <c r="B847" s="63"/>
      <c r="C847"/>
      <c r="D847"/>
      <c r="E847" s="3"/>
      <c r="F847" s="3"/>
      <c r="G847" s="55"/>
      <c r="H847" s="55"/>
      <c r="I847" s="55"/>
      <c r="J847" s="55"/>
      <c r="K847" s="55"/>
      <c r="L847"/>
      <c r="M847"/>
    </row>
    <row r="848" spans="1:13" s="25" customFormat="1">
      <c r="A848"/>
      <c r="B848" s="63"/>
      <c r="C848"/>
      <c r="D848"/>
      <c r="E848" s="3"/>
      <c r="F848" s="3"/>
      <c r="G848" s="55"/>
      <c r="H848" s="55"/>
      <c r="I848" s="55"/>
      <c r="J848" s="55"/>
      <c r="K848" s="55"/>
      <c r="L848"/>
      <c r="M848"/>
    </row>
    <row r="849" spans="1:13" s="25" customFormat="1">
      <c r="A849"/>
      <c r="B849" s="63"/>
      <c r="C849"/>
      <c r="D849"/>
      <c r="E849" s="3"/>
      <c r="F849" s="3"/>
      <c r="G849" s="55"/>
      <c r="H849" s="55"/>
      <c r="I849" s="55"/>
      <c r="J849" s="55"/>
      <c r="K849" s="55"/>
      <c r="L849"/>
      <c r="M849"/>
    </row>
    <row r="850" spans="1:13" s="25" customFormat="1">
      <c r="A850"/>
      <c r="B850" s="63"/>
      <c r="C850"/>
      <c r="D850"/>
      <c r="E850" s="3"/>
      <c r="F850" s="3"/>
      <c r="G850" s="55"/>
      <c r="H850" s="55"/>
      <c r="I850" s="55"/>
      <c r="J850" s="55"/>
      <c r="K850" s="55"/>
      <c r="L850"/>
      <c r="M850"/>
    </row>
    <row r="851" spans="1:13" s="25" customFormat="1">
      <c r="A851"/>
      <c r="B851" s="63"/>
      <c r="C851"/>
      <c r="D851"/>
      <c r="E851" s="3"/>
      <c r="F851" s="3"/>
      <c r="G851" s="55"/>
      <c r="H851" s="55"/>
      <c r="I851" s="55"/>
      <c r="J851" s="55"/>
      <c r="K851" s="55"/>
      <c r="L851"/>
      <c r="M851"/>
    </row>
    <row r="852" spans="1:13" s="25" customFormat="1">
      <c r="A852"/>
      <c r="B852" s="63"/>
      <c r="C852"/>
      <c r="D852"/>
      <c r="E852" s="3"/>
      <c r="F852" s="3"/>
      <c r="G852" s="55"/>
      <c r="H852" s="55"/>
      <c r="I852" s="55"/>
      <c r="J852" s="55"/>
      <c r="K852" s="55"/>
      <c r="L852"/>
      <c r="M852"/>
    </row>
    <row r="853" spans="1:13" s="25" customFormat="1">
      <c r="A853"/>
      <c r="B853" s="63"/>
      <c r="C853"/>
      <c r="D853"/>
      <c r="E853" s="3"/>
      <c r="F853" s="3"/>
      <c r="G853" s="55"/>
      <c r="H853" s="55"/>
      <c r="I853" s="55"/>
      <c r="J853" s="55"/>
      <c r="K853" s="55"/>
      <c r="L853"/>
      <c r="M853"/>
    </row>
    <row r="854" spans="1:13" s="25" customFormat="1">
      <c r="A854"/>
      <c r="B854" s="63"/>
      <c r="C854"/>
      <c r="D854"/>
      <c r="E854" s="3"/>
      <c r="F854" s="3"/>
      <c r="G854" s="55"/>
      <c r="H854" s="55"/>
      <c r="I854" s="55"/>
      <c r="J854" s="55"/>
      <c r="K854" s="55"/>
      <c r="L854"/>
      <c r="M854"/>
    </row>
    <row r="855" spans="1:13" s="25" customFormat="1">
      <c r="A855"/>
      <c r="B855" s="63"/>
      <c r="C855"/>
      <c r="D855"/>
      <c r="E855" s="3"/>
      <c r="F855" s="3"/>
      <c r="G855" s="55"/>
      <c r="H855" s="55"/>
      <c r="I855" s="55"/>
      <c r="J855" s="55"/>
      <c r="K855" s="55"/>
      <c r="L855"/>
      <c r="M855"/>
    </row>
    <row r="856" spans="1:13" s="25" customFormat="1">
      <c r="A856"/>
      <c r="B856" s="63"/>
      <c r="C856"/>
      <c r="D856"/>
      <c r="E856" s="3"/>
      <c r="F856" s="3"/>
      <c r="G856" s="55"/>
      <c r="H856" s="55"/>
      <c r="I856" s="55"/>
      <c r="J856" s="55"/>
      <c r="K856" s="55"/>
      <c r="L856"/>
      <c r="M856"/>
    </row>
    <row r="857" spans="1:13" s="25" customFormat="1">
      <c r="A857"/>
      <c r="B857" s="63"/>
      <c r="C857"/>
      <c r="D857"/>
      <c r="E857" s="3"/>
      <c r="F857" s="3"/>
      <c r="G857" s="55"/>
      <c r="H857" s="55"/>
      <c r="I857" s="55"/>
      <c r="J857" s="55"/>
      <c r="K857" s="55"/>
      <c r="L857"/>
      <c r="M857"/>
    </row>
    <row r="858" spans="1:13" s="25" customFormat="1">
      <c r="A858"/>
      <c r="B858" s="63"/>
      <c r="C858"/>
      <c r="D858"/>
      <c r="E858" s="3"/>
      <c r="F858" s="3"/>
      <c r="G858" s="55"/>
      <c r="H858" s="55"/>
      <c r="I858" s="55"/>
      <c r="J858" s="55"/>
      <c r="K858" s="55"/>
      <c r="L858"/>
      <c r="M858"/>
    </row>
    <row r="859" spans="1:13" s="25" customFormat="1">
      <c r="A859"/>
      <c r="B859" s="63"/>
      <c r="C859"/>
      <c r="D859"/>
      <c r="E859" s="3"/>
      <c r="F859" s="3"/>
      <c r="G859" s="55"/>
      <c r="H859" s="55"/>
      <c r="I859" s="55"/>
      <c r="J859" s="55"/>
      <c r="K859" s="55"/>
      <c r="L859"/>
      <c r="M859"/>
    </row>
    <row r="860" spans="1:13" s="25" customFormat="1">
      <c r="A860"/>
      <c r="B860" s="63"/>
      <c r="C860"/>
      <c r="D860"/>
      <c r="E860" s="3"/>
      <c r="F860" s="3"/>
      <c r="G860" s="55"/>
      <c r="H860" s="55"/>
      <c r="I860" s="55"/>
      <c r="J860" s="55"/>
      <c r="K860" s="55"/>
      <c r="L860"/>
      <c r="M860"/>
    </row>
    <row r="861" spans="1:13" s="25" customFormat="1">
      <c r="A861"/>
      <c r="B861" s="63"/>
      <c r="C861"/>
      <c r="D861"/>
      <c r="E861" s="3"/>
      <c r="F861" s="3"/>
      <c r="G861" s="55"/>
      <c r="H861" s="55"/>
      <c r="I861" s="55"/>
      <c r="J861" s="55"/>
      <c r="K861" s="55"/>
      <c r="L861"/>
      <c r="M861"/>
    </row>
    <row r="862" spans="1:13" s="25" customFormat="1">
      <c r="A862"/>
      <c r="B862" s="63"/>
      <c r="C862"/>
      <c r="D862"/>
      <c r="E862" s="3"/>
      <c r="F862" s="3"/>
      <c r="G862" s="55"/>
      <c r="H862" s="55"/>
      <c r="I862" s="55"/>
      <c r="J862" s="55"/>
      <c r="K862" s="55"/>
      <c r="L862"/>
      <c r="M862"/>
    </row>
    <row r="863" spans="1:13" s="25" customFormat="1">
      <c r="A863"/>
      <c r="B863" s="63"/>
      <c r="C863"/>
      <c r="D863"/>
      <c r="E863" s="3"/>
      <c r="F863" s="3"/>
      <c r="G863" s="55"/>
      <c r="H863" s="55"/>
      <c r="I863" s="55"/>
      <c r="J863" s="55"/>
      <c r="K863" s="55"/>
      <c r="L863"/>
      <c r="M863"/>
    </row>
    <row r="864" spans="1:13" s="25" customFormat="1">
      <c r="A864"/>
      <c r="B864" s="63"/>
      <c r="C864"/>
      <c r="D864"/>
      <c r="E864" s="3"/>
      <c r="F864" s="3"/>
      <c r="G864" s="55"/>
      <c r="H864" s="55"/>
      <c r="I864" s="55"/>
      <c r="J864" s="55"/>
      <c r="K864" s="55"/>
      <c r="L864"/>
      <c r="M864"/>
    </row>
    <row r="865" spans="1:13" s="25" customFormat="1">
      <c r="A865"/>
      <c r="B865" s="63"/>
      <c r="C865"/>
      <c r="D865"/>
      <c r="E865" s="3"/>
      <c r="F865" s="3"/>
      <c r="G865" s="55"/>
      <c r="H865" s="55"/>
      <c r="I865" s="55"/>
      <c r="J865" s="55"/>
      <c r="K865" s="55"/>
      <c r="L865"/>
      <c r="M865"/>
    </row>
    <row r="866" spans="1:13" s="25" customFormat="1">
      <c r="A866"/>
      <c r="B866" s="63"/>
      <c r="C866"/>
      <c r="D866"/>
      <c r="E866" s="3"/>
      <c r="F866" s="3"/>
      <c r="G866" s="55"/>
      <c r="H866" s="55"/>
      <c r="I866" s="55"/>
      <c r="J866" s="55"/>
      <c r="K866" s="55"/>
      <c r="L866"/>
      <c r="M866"/>
    </row>
    <row r="867" spans="1:13" s="25" customFormat="1">
      <c r="A867"/>
      <c r="B867" s="63"/>
      <c r="C867"/>
      <c r="D867"/>
      <c r="E867" s="3"/>
      <c r="F867" s="3"/>
      <c r="G867" s="55"/>
      <c r="H867" s="55"/>
      <c r="I867" s="55"/>
      <c r="J867" s="55"/>
      <c r="K867" s="55"/>
      <c r="L867"/>
      <c r="M867"/>
    </row>
    <row r="868" spans="1:13" s="25" customFormat="1">
      <c r="A868"/>
      <c r="B868" s="63"/>
      <c r="C868"/>
      <c r="D868"/>
      <c r="E868" s="3"/>
      <c r="F868" s="3"/>
      <c r="G868" s="55"/>
      <c r="H868" s="55"/>
      <c r="I868" s="55"/>
      <c r="J868" s="55"/>
      <c r="K868" s="55"/>
      <c r="L868"/>
      <c r="M868"/>
    </row>
    <row r="869" spans="1:13" s="25" customFormat="1">
      <c r="A869"/>
      <c r="B869" s="63"/>
      <c r="C869"/>
      <c r="D869"/>
      <c r="E869" s="3"/>
      <c r="F869" s="3"/>
      <c r="G869" s="55"/>
      <c r="H869" s="55"/>
      <c r="I869" s="55"/>
      <c r="J869" s="55"/>
      <c r="K869" s="55"/>
      <c r="L869"/>
      <c r="M869"/>
    </row>
    <row r="870" spans="1:13" s="25" customFormat="1">
      <c r="A870"/>
      <c r="B870" s="63"/>
      <c r="C870"/>
      <c r="D870"/>
      <c r="E870" s="3"/>
      <c r="F870" s="3"/>
      <c r="G870" s="55"/>
      <c r="H870" s="55"/>
      <c r="I870" s="55"/>
      <c r="J870" s="55"/>
      <c r="K870" s="55"/>
      <c r="L870"/>
      <c r="M870"/>
    </row>
    <row r="871" spans="1:13" s="25" customFormat="1">
      <c r="A871"/>
      <c r="B871" s="63"/>
      <c r="C871"/>
      <c r="D871"/>
      <c r="E871" s="3"/>
      <c r="F871" s="3"/>
      <c r="G871" s="55"/>
      <c r="H871" s="55"/>
      <c r="I871" s="55"/>
      <c r="J871" s="55"/>
      <c r="K871" s="55"/>
      <c r="L871"/>
      <c r="M871"/>
    </row>
    <row r="872" spans="1:13" s="25" customFormat="1">
      <c r="A872"/>
      <c r="B872" s="63"/>
      <c r="C872"/>
      <c r="D872"/>
      <c r="E872" s="3"/>
      <c r="F872" s="3"/>
      <c r="G872" s="55"/>
      <c r="H872" s="55"/>
      <c r="I872" s="55"/>
      <c r="J872" s="55"/>
      <c r="K872" s="55"/>
      <c r="L872"/>
      <c r="M872"/>
    </row>
    <row r="873" spans="1:13" s="25" customFormat="1">
      <c r="A873"/>
      <c r="B873" s="63"/>
      <c r="C873"/>
      <c r="D873"/>
      <c r="E873" s="3"/>
      <c r="F873" s="3"/>
      <c r="G873" s="55"/>
      <c r="H873" s="55"/>
      <c r="I873" s="55"/>
      <c r="J873" s="55"/>
      <c r="K873" s="55"/>
      <c r="L873"/>
      <c r="M873"/>
    </row>
    <row r="874" spans="1:13" s="25" customFormat="1">
      <c r="A874"/>
      <c r="B874" s="63"/>
      <c r="C874"/>
      <c r="D874"/>
      <c r="E874" s="3"/>
      <c r="F874" s="3"/>
      <c r="G874" s="55"/>
      <c r="H874" s="55"/>
      <c r="I874" s="55"/>
      <c r="J874" s="55"/>
      <c r="K874" s="55"/>
      <c r="L874"/>
      <c r="M874"/>
    </row>
    <row r="875" spans="1:13" s="25" customFormat="1">
      <c r="A875"/>
      <c r="B875" s="63"/>
      <c r="C875"/>
      <c r="D875"/>
      <c r="E875" s="3"/>
      <c r="F875" s="3"/>
      <c r="G875" s="55"/>
      <c r="H875" s="55"/>
      <c r="I875" s="55"/>
      <c r="J875" s="55"/>
      <c r="K875" s="55"/>
      <c r="L875"/>
      <c r="M875"/>
    </row>
    <row r="876" spans="1:13" s="25" customFormat="1">
      <c r="A876"/>
      <c r="B876" s="63"/>
      <c r="C876"/>
      <c r="D876"/>
      <c r="E876" s="3"/>
      <c r="F876" s="3"/>
      <c r="G876" s="55"/>
      <c r="H876" s="55"/>
      <c r="I876" s="55"/>
      <c r="J876" s="55"/>
      <c r="K876" s="55"/>
      <c r="L876"/>
      <c r="M876"/>
    </row>
    <row r="877" spans="1:13" s="25" customFormat="1">
      <c r="A877"/>
      <c r="B877" s="63"/>
      <c r="C877"/>
      <c r="D877"/>
      <c r="E877" s="3"/>
      <c r="F877" s="3"/>
      <c r="G877" s="55"/>
      <c r="H877" s="55"/>
      <c r="I877" s="55"/>
      <c r="J877" s="55"/>
      <c r="K877" s="55"/>
      <c r="L877"/>
      <c r="M877"/>
    </row>
    <row r="878" spans="1:13" s="25" customFormat="1">
      <c r="A878"/>
      <c r="B878" s="63"/>
      <c r="C878"/>
      <c r="D878"/>
      <c r="E878" s="3"/>
      <c r="F878" s="3"/>
      <c r="G878" s="55"/>
      <c r="H878" s="55"/>
      <c r="I878" s="55"/>
      <c r="J878" s="55"/>
      <c r="K878" s="55"/>
      <c r="L878"/>
      <c r="M878"/>
    </row>
    <row r="879" spans="1:13" s="25" customFormat="1">
      <c r="A879"/>
      <c r="B879" s="63"/>
      <c r="C879"/>
      <c r="D879"/>
      <c r="E879" s="3"/>
      <c r="F879" s="3"/>
      <c r="G879" s="55"/>
      <c r="H879" s="55"/>
      <c r="I879" s="55"/>
      <c r="J879" s="55"/>
      <c r="K879" s="55"/>
      <c r="L879"/>
      <c r="M879"/>
    </row>
    <row r="880" spans="1:13" s="25" customFormat="1">
      <c r="A880"/>
      <c r="B880" s="63"/>
      <c r="C880"/>
      <c r="D880"/>
      <c r="E880" s="3"/>
      <c r="F880" s="3"/>
      <c r="G880" s="55"/>
      <c r="H880" s="55"/>
      <c r="I880" s="55"/>
      <c r="J880" s="55"/>
      <c r="K880" s="55"/>
      <c r="L880"/>
      <c r="M880"/>
    </row>
    <row r="881" spans="1:13" s="25" customFormat="1">
      <c r="A881"/>
      <c r="B881" s="63"/>
      <c r="C881"/>
      <c r="D881"/>
      <c r="E881" s="3"/>
      <c r="F881" s="3"/>
      <c r="G881" s="55"/>
      <c r="H881" s="55"/>
      <c r="I881" s="55"/>
      <c r="J881" s="55"/>
      <c r="K881" s="55"/>
      <c r="L881"/>
      <c r="M881"/>
    </row>
    <row r="882" spans="1:13" s="25" customFormat="1">
      <c r="A882"/>
      <c r="B882" s="63"/>
      <c r="C882"/>
      <c r="D882"/>
      <c r="E882" s="3"/>
      <c r="F882" s="3"/>
      <c r="G882" s="55"/>
      <c r="H882" s="55"/>
      <c r="I882" s="55"/>
      <c r="J882" s="55"/>
      <c r="K882" s="55"/>
      <c r="L882"/>
      <c r="M882"/>
    </row>
    <row r="883" spans="1:13" s="25" customFormat="1">
      <c r="A883"/>
      <c r="B883" s="63"/>
      <c r="C883"/>
      <c r="D883"/>
      <c r="E883" s="3"/>
      <c r="F883" s="3"/>
      <c r="G883" s="55"/>
      <c r="H883" s="55"/>
      <c r="I883" s="55"/>
      <c r="J883" s="55"/>
      <c r="K883" s="55"/>
      <c r="L883"/>
      <c r="M883"/>
    </row>
    <row r="884" spans="1:13" s="25" customFormat="1">
      <c r="A884"/>
      <c r="B884" s="63"/>
      <c r="C884"/>
      <c r="D884"/>
      <c r="E884" s="3"/>
      <c r="F884" s="3"/>
      <c r="G884" s="55"/>
      <c r="H884" s="55"/>
      <c r="I884" s="55"/>
      <c r="J884" s="55"/>
      <c r="K884" s="55"/>
      <c r="L884"/>
      <c r="M884"/>
    </row>
    <row r="885" spans="1:13" s="25" customFormat="1">
      <c r="A885"/>
      <c r="B885" s="63"/>
      <c r="C885"/>
      <c r="D885"/>
      <c r="E885" s="3"/>
      <c r="F885" s="3"/>
      <c r="G885" s="55"/>
      <c r="H885" s="55"/>
      <c r="I885" s="55"/>
      <c r="J885" s="55"/>
      <c r="K885" s="55"/>
      <c r="L885"/>
      <c r="M885"/>
    </row>
    <row r="886" spans="1:13" s="25" customFormat="1">
      <c r="A886"/>
      <c r="B886" s="63"/>
      <c r="C886"/>
      <c r="D886"/>
      <c r="E886" s="3"/>
      <c r="F886" s="3"/>
      <c r="G886" s="55"/>
      <c r="H886" s="55"/>
      <c r="I886" s="55"/>
      <c r="J886" s="55"/>
      <c r="K886" s="55"/>
      <c r="L886"/>
      <c r="M886"/>
    </row>
    <row r="887" spans="1:13" s="25" customFormat="1">
      <c r="A887"/>
      <c r="B887" s="63"/>
      <c r="C887"/>
      <c r="D887"/>
      <c r="E887" s="3"/>
      <c r="F887" s="3"/>
      <c r="G887" s="55"/>
      <c r="H887" s="55"/>
      <c r="I887" s="55"/>
      <c r="J887" s="55"/>
      <c r="K887" s="55"/>
      <c r="L887"/>
      <c r="M887"/>
    </row>
    <row r="888" spans="1:13" s="25" customFormat="1">
      <c r="A888"/>
      <c r="B888" s="63"/>
      <c r="C888"/>
      <c r="D888"/>
      <c r="E888" s="3"/>
      <c r="F888" s="3"/>
      <c r="G888" s="55"/>
      <c r="H888" s="55"/>
      <c r="I888" s="55"/>
      <c r="J888" s="55"/>
      <c r="K888" s="55"/>
      <c r="L888"/>
      <c r="M888"/>
    </row>
    <row r="889" spans="1:13" s="25" customFormat="1">
      <c r="A889"/>
      <c r="B889" s="63"/>
      <c r="C889"/>
      <c r="D889"/>
      <c r="E889" s="3"/>
      <c r="F889" s="3"/>
      <c r="G889" s="55"/>
      <c r="H889" s="55"/>
      <c r="I889" s="55"/>
      <c r="J889" s="55"/>
      <c r="K889" s="55"/>
      <c r="L889"/>
      <c r="M889"/>
    </row>
    <row r="890" spans="1:13" s="25" customFormat="1">
      <c r="A890"/>
      <c r="B890" s="63"/>
      <c r="C890"/>
      <c r="D890"/>
      <c r="E890" s="3"/>
      <c r="F890" s="3"/>
      <c r="G890" s="55"/>
      <c r="H890" s="55"/>
      <c r="I890" s="55"/>
      <c r="J890" s="55"/>
      <c r="K890" s="55"/>
      <c r="L890"/>
      <c r="M890"/>
    </row>
    <row r="891" spans="1:13" s="25" customFormat="1">
      <c r="A891"/>
      <c r="B891" s="63"/>
      <c r="C891"/>
      <c r="D891"/>
      <c r="E891" s="3"/>
      <c r="F891" s="3"/>
      <c r="G891" s="55"/>
      <c r="H891" s="55"/>
      <c r="I891" s="55"/>
      <c r="J891" s="55"/>
      <c r="K891" s="55"/>
      <c r="L891"/>
      <c r="M891"/>
    </row>
    <row r="892" spans="1:13" s="25" customFormat="1">
      <c r="A892"/>
      <c r="B892" s="63"/>
      <c r="C892"/>
      <c r="D892"/>
      <c r="E892" s="3"/>
      <c r="F892" s="3"/>
      <c r="G892" s="55"/>
      <c r="H892" s="55"/>
      <c r="I892" s="55"/>
      <c r="J892" s="55"/>
      <c r="K892" s="55"/>
      <c r="L892"/>
      <c r="M892"/>
    </row>
    <row r="893" spans="1:13" s="25" customFormat="1">
      <c r="A893"/>
      <c r="B893" s="63"/>
      <c r="C893"/>
      <c r="D893"/>
      <c r="E893" s="3"/>
      <c r="F893" s="3"/>
      <c r="G893" s="55"/>
      <c r="H893" s="55"/>
      <c r="I893" s="55"/>
      <c r="J893" s="55"/>
      <c r="K893" s="55"/>
      <c r="L893"/>
      <c r="M893"/>
    </row>
    <row r="894" spans="1:13" s="25" customFormat="1">
      <c r="A894"/>
      <c r="B894" s="63"/>
      <c r="C894"/>
      <c r="D894"/>
      <c r="E894" s="3"/>
      <c r="F894" s="3"/>
      <c r="G894" s="55"/>
      <c r="H894" s="55"/>
      <c r="I894" s="55"/>
      <c r="J894" s="55"/>
      <c r="K894" s="55"/>
      <c r="L894"/>
      <c r="M894"/>
    </row>
    <row r="895" spans="1:13" s="25" customFormat="1">
      <c r="A895"/>
      <c r="B895" s="63"/>
      <c r="C895"/>
      <c r="D895"/>
      <c r="E895" s="3"/>
      <c r="F895" s="3"/>
      <c r="G895" s="55"/>
      <c r="H895" s="55"/>
      <c r="I895" s="55"/>
      <c r="J895" s="55"/>
      <c r="K895" s="55"/>
      <c r="L895"/>
      <c r="M895"/>
    </row>
    <row r="896" spans="1:13" s="25" customFormat="1">
      <c r="A896"/>
      <c r="B896" s="63"/>
      <c r="C896"/>
      <c r="D896"/>
      <c r="E896" s="3"/>
      <c r="F896" s="3"/>
      <c r="G896" s="55"/>
      <c r="H896" s="55"/>
      <c r="I896" s="55"/>
      <c r="J896" s="55"/>
      <c r="K896" s="55"/>
      <c r="L896"/>
      <c r="M896"/>
    </row>
    <row r="897" spans="1:13" s="25" customFormat="1">
      <c r="A897"/>
      <c r="B897" s="63"/>
      <c r="C897"/>
      <c r="D897"/>
      <c r="E897" s="3"/>
      <c r="F897" s="3"/>
      <c r="G897" s="55"/>
      <c r="H897" s="55"/>
      <c r="I897" s="55"/>
      <c r="J897" s="55"/>
      <c r="K897" s="55"/>
      <c r="L897"/>
      <c r="M897"/>
    </row>
    <row r="898" spans="1:13" s="25" customFormat="1">
      <c r="A898"/>
      <c r="B898" s="63"/>
      <c r="C898"/>
      <c r="D898"/>
      <c r="E898" s="3"/>
      <c r="F898" s="3"/>
      <c r="G898" s="55"/>
      <c r="H898" s="55"/>
      <c r="I898" s="55"/>
      <c r="J898" s="55"/>
      <c r="K898" s="55"/>
      <c r="L898"/>
      <c r="M898"/>
    </row>
    <row r="899" spans="1:13" s="25" customFormat="1">
      <c r="A899"/>
      <c r="B899" s="63"/>
      <c r="C899"/>
      <c r="D899"/>
      <c r="E899" s="3"/>
      <c r="F899" s="3"/>
      <c r="G899" s="55"/>
      <c r="H899" s="55"/>
      <c r="I899" s="55"/>
      <c r="J899" s="55"/>
      <c r="K899" s="55"/>
      <c r="L899"/>
      <c r="M899"/>
    </row>
    <row r="900" spans="1:13" s="25" customFormat="1">
      <c r="A900"/>
      <c r="B900" s="63"/>
      <c r="C900"/>
      <c r="D900"/>
      <c r="E900" s="3"/>
      <c r="F900" s="3"/>
      <c r="G900" s="55"/>
      <c r="H900" s="55"/>
      <c r="I900" s="55"/>
      <c r="J900" s="55"/>
      <c r="K900" s="55"/>
      <c r="L900"/>
      <c r="M900"/>
    </row>
    <row r="901" spans="1:13" s="25" customFormat="1">
      <c r="A901"/>
      <c r="B901" s="63"/>
      <c r="C901"/>
      <c r="D901"/>
      <c r="E901" s="3"/>
      <c r="F901" s="3"/>
      <c r="G901" s="55"/>
      <c r="H901" s="55"/>
      <c r="I901" s="55"/>
      <c r="J901" s="55"/>
      <c r="K901" s="55"/>
      <c r="L901"/>
      <c r="M901"/>
    </row>
    <row r="902" spans="1:13" s="25" customFormat="1">
      <c r="A902"/>
      <c r="B902" s="63"/>
      <c r="C902"/>
      <c r="D902"/>
      <c r="E902" s="3"/>
      <c r="F902" s="3"/>
      <c r="G902" s="55"/>
      <c r="H902" s="55"/>
      <c r="I902" s="55"/>
      <c r="J902" s="55"/>
      <c r="K902" s="55"/>
      <c r="L902"/>
      <c r="M902"/>
    </row>
    <row r="903" spans="1:13" s="25" customFormat="1">
      <c r="A903"/>
      <c r="B903" s="63"/>
      <c r="C903"/>
      <c r="D903"/>
      <c r="E903" s="3"/>
      <c r="F903" s="3"/>
      <c r="G903" s="55"/>
      <c r="H903" s="55"/>
      <c r="I903" s="55"/>
      <c r="J903" s="55"/>
      <c r="K903" s="55"/>
      <c r="L903"/>
      <c r="M903"/>
    </row>
    <row r="904" spans="1:13" s="25" customFormat="1">
      <c r="A904"/>
      <c r="B904" s="63"/>
      <c r="C904"/>
      <c r="D904"/>
      <c r="E904" s="3"/>
      <c r="F904" s="3"/>
      <c r="G904" s="55"/>
      <c r="H904" s="55"/>
      <c r="I904" s="55"/>
      <c r="J904" s="55"/>
      <c r="K904" s="55"/>
      <c r="L904"/>
      <c r="M904"/>
    </row>
    <row r="905" spans="1:13" s="25" customFormat="1">
      <c r="A905"/>
      <c r="B905" s="63"/>
      <c r="C905"/>
      <c r="D905"/>
      <c r="E905" s="3"/>
      <c r="F905" s="3"/>
      <c r="G905" s="55"/>
      <c r="H905" s="55"/>
      <c r="I905" s="55"/>
      <c r="J905" s="55"/>
      <c r="K905" s="55"/>
      <c r="L905"/>
      <c r="M905"/>
    </row>
    <row r="906" spans="1:13" s="25" customFormat="1">
      <c r="A906"/>
      <c r="B906" s="63"/>
      <c r="C906"/>
      <c r="D906"/>
      <c r="E906" s="3"/>
      <c r="F906" s="3"/>
      <c r="G906" s="55"/>
      <c r="H906" s="55"/>
      <c r="I906" s="55"/>
      <c r="J906" s="55"/>
      <c r="K906" s="55"/>
      <c r="L906"/>
      <c r="M906"/>
    </row>
    <row r="907" spans="1:13" s="25" customFormat="1">
      <c r="A907"/>
      <c r="B907" s="63"/>
      <c r="C907"/>
      <c r="D907"/>
      <c r="E907" s="3"/>
      <c r="F907" s="3"/>
      <c r="G907" s="55"/>
      <c r="H907" s="55"/>
      <c r="I907" s="55"/>
      <c r="J907" s="55"/>
      <c r="K907" s="55"/>
      <c r="L907"/>
      <c r="M907"/>
    </row>
    <row r="908" spans="1:13" s="25" customFormat="1">
      <c r="A908"/>
      <c r="B908" s="63"/>
      <c r="C908"/>
      <c r="D908"/>
      <c r="E908" s="3"/>
      <c r="F908" s="3"/>
      <c r="G908" s="55"/>
      <c r="H908" s="55"/>
      <c r="I908" s="55"/>
      <c r="J908" s="55"/>
      <c r="K908" s="55"/>
      <c r="L908"/>
      <c r="M908"/>
    </row>
    <row r="909" spans="1:13" s="25" customFormat="1">
      <c r="A909"/>
      <c r="B909" s="63"/>
      <c r="C909"/>
      <c r="D909"/>
      <c r="E909" s="3"/>
      <c r="F909" s="3"/>
      <c r="G909" s="55"/>
      <c r="H909" s="55"/>
      <c r="I909" s="55"/>
      <c r="J909" s="55"/>
      <c r="K909" s="55"/>
      <c r="L909"/>
      <c r="M909"/>
    </row>
    <row r="910" spans="1:13" s="25" customFormat="1">
      <c r="A910"/>
      <c r="B910" s="63"/>
      <c r="C910"/>
      <c r="D910"/>
      <c r="E910" s="3"/>
      <c r="F910" s="3"/>
      <c r="G910" s="55"/>
      <c r="H910" s="55"/>
      <c r="I910" s="55"/>
      <c r="J910" s="55"/>
      <c r="K910" s="55"/>
      <c r="L910"/>
      <c r="M910"/>
    </row>
    <row r="911" spans="1:13" s="25" customFormat="1">
      <c r="A911"/>
      <c r="B911" s="63"/>
      <c r="C911"/>
      <c r="D911"/>
      <c r="E911" s="3"/>
      <c r="F911" s="3"/>
      <c r="G911" s="55"/>
      <c r="H911" s="55"/>
      <c r="I911" s="55"/>
      <c r="J911" s="55"/>
      <c r="K911" s="55"/>
      <c r="L911"/>
      <c r="M911"/>
    </row>
    <row r="912" spans="1:13" s="25" customFormat="1">
      <c r="A912"/>
      <c r="B912" s="63"/>
      <c r="C912"/>
      <c r="D912"/>
      <c r="E912" s="3"/>
      <c r="F912" s="3"/>
      <c r="G912" s="55"/>
      <c r="H912" s="55"/>
      <c r="I912" s="55"/>
      <c r="J912" s="55"/>
      <c r="K912" s="55"/>
      <c r="L912"/>
      <c r="M912"/>
    </row>
    <row r="913" spans="1:13" s="25" customFormat="1">
      <c r="A913"/>
      <c r="B913" s="63"/>
      <c r="C913"/>
      <c r="D913"/>
      <c r="E913" s="3"/>
      <c r="F913" s="3"/>
      <c r="G913" s="55"/>
      <c r="H913" s="55"/>
      <c r="I913" s="55"/>
      <c r="J913" s="55"/>
      <c r="K913" s="55"/>
      <c r="L913"/>
      <c r="M913"/>
    </row>
    <row r="914" spans="1:13" s="25" customFormat="1">
      <c r="A914"/>
      <c r="B914" s="63"/>
      <c r="C914"/>
      <c r="D914"/>
      <c r="E914" s="3"/>
      <c r="F914" s="3"/>
      <c r="G914" s="55"/>
      <c r="H914" s="55"/>
      <c r="I914" s="55"/>
      <c r="J914" s="55"/>
      <c r="K914" s="55"/>
      <c r="L914"/>
      <c r="M914"/>
    </row>
    <row r="915" spans="1:13" s="25" customFormat="1">
      <c r="A915"/>
      <c r="B915" s="63"/>
      <c r="C915"/>
      <c r="D915"/>
      <c r="E915" s="3"/>
      <c r="F915" s="3"/>
      <c r="G915" s="55"/>
      <c r="H915" s="55"/>
      <c r="I915" s="55"/>
      <c r="J915" s="55"/>
      <c r="K915" s="55"/>
      <c r="L915"/>
      <c r="M915"/>
    </row>
    <row r="916" spans="1:13" s="25" customFormat="1">
      <c r="A916"/>
      <c r="B916" s="63"/>
      <c r="C916"/>
      <c r="D916"/>
      <c r="E916" s="3"/>
      <c r="F916" s="3"/>
      <c r="G916" s="55"/>
      <c r="H916" s="55"/>
      <c r="I916" s="55"/>
      <c r="J916" s="55"/>
      <c r="K916" s="55"/>
      <c r="L916"/>
      <c r="M916"/>
    </row>
    <row r="917" spans="1:13" s="25" customFormat="1">
      <c r="A917"/>
      <c r="B917" s="63"/>
      <c r="C917"/>
      <c r="D917"/>
      <c r="E917" s="3"/>
      <c r="F917" s="3"/>
      <c r="G917" s="55"/>
      <c r="H917" s="55"/>
      <c r="I917" s="55"/>
      <c r="J917" s="55"/>
      <c r="K917" s="55"/>
      <c r="L917"/>
      <c r="M917"/>
    </row>
    <row r="918" spans="1:13" s="25" customFormat="1">
      <c r="A918"/>
      <c r="B918" s="63"/>
      <c r="C918"/>
      <c r="D918"/>
      <c r="E918" s="3"/>
      <c r="F918" s="3"/>
      <c r="G918" s="55"/>
      <c r="H918" s="55"/>
      <c r="I918" s="55"/>
      <c r="J918" s="55"/>
      <c r="K918" s="55"/>
      <c r="L918"/>
      <c r="M918"/>
    </row>
    <row r="919" spans="1:13" s="25" customFormat="1">
      <c r="A919"/>
      <c r="B919" s="63"/>
      <c r="C919"/>
      <c r="D919"/>
      <c r="E919" s="3"/>
      <c r="F919" s="3"/>
      <c r="G919" s="55"/>
      <c r="H919" s="55"/>
      <c r="I919" s="55"/>
      <c r="J919" s="55"/>
      <c r="K919" s="55"/>
      <c r="L919"/>
      <c r="M919"/>
    </row>
    <row r="920" spans="1:13" s="25" customFormat="1">
      <c r="A920"/>
      <c r="B920" s="63"/>
      <c r="C920"/>
      <c r="D920"/>
      <c r="E920" s="3"/>
      <c r="F920" s="3"/>
      <c r="G920" s="55"/>
      <c r="H920" s="55"/>
      <c r="I920" s="55"/>
      <c r="J920" s="55"/>
      <c r="K920" s="55"/>
      <c r="L920"/>
      <c r="M920"/>
    </row>
    <row r="921" spans="1:13" s="25" customFormat="1">
      <c r="A921"/>
      <c r="B921" s="63"/>
      <c r="C921"/>
      <c r="D921"/>
      <c r="E921" s="3"/>
      <c r="F921" s="3"/>
      <c r="G921" s="55"/>
      <c r="H921" s="55"/>
      <c r="I921" s="55"/>
      <c r="J921" s="55"/>
      <c r="K921" s="55"/>
      <c r="L921"/>
      <c r="M921"/>
    </row>
    <row r="922" spans="1:13" s="25" customFormat="1">
      <c r="A922"/>
      <c r="B922" s="63"/>
      <c r="C922"/>
      <c r="D922"/>
      <c r="E922" s="3"/>
      <c r="F922" s="3"/>
      <c r="G922" s="55"/>
      <c r="H922" s="55"/>
      <c r="I922" s="55"/>
      <c r="J922" s="55"/>
      <c r="K922" s="55"/>
      <c r="L922"/>
      <c r="M922"/>
    </row>
    <row r="923" spans="1:13" s="25" customFormat="1">
      <c r="A923"/>
      <c r="B923" s="63"/>
      <c r="C923"/>
      <c r="D923"/>
      <c r="E923" s="3"/>
      <c r="F923" s="3"/>
      <c r="G923" s="55"/>
      <c r="H923" s="55"/>
      <c r="I923" s="55"/>
      <c r="J923" s="55"/>
      <c r="K923" s="55"/>
      <c r="L923"/>
      <c r="M923"/>
    </row>
    <row r="924" spans="1:13" s="25" customFormat="1">
      <c r="A924"/>
      <c r="B924" s="63"/>
      <c r="C924"/>
      <c r="D924"/>
      <c r="E924" s="3"/>
      <c r="F924" s="3"/>
      <c r="G924" s="55"/>
      <c r="H924" s="55"/>
      <c r="I924" s="55"/>
      <c r="J924" s="55"/>
      <c r="K924" s="55"/>
      <c r="L924"/>
      <c r="M924"/>
    </row>
    <row r="925" spans="1:13" s="25" customFormat="1">
      <c r="A925"/>
      <c r="B925" s="63"/>
      <c r="C925"/>
      <c r="D925"/>
      <c r="E925" s="3"/>
      <c r="F925" s="3"/>
      <c r="G925" s="55"/>
      <c r="H925" s="55"/>
      <c r="I925" s="55"/>
      <c r="J925" s="55"/>
      <c r="K925" s="55"/>
      <c r="L925"/>
      <c r="M925"/>
    </row>
    <row r="926" spans="1:13" s="25" customFormat="1">
      <c r="A926"/>
      <c r="B926" s="63"/>
      <c r="C926"/>
      <c r="D926"/>
      <c r="E926" s="3"/>
      <c r="F926" s="3"/>
      <c r="G926" s="55"/>
      <c r="H926" s="55"/>
      <c r="I926" s="55"/>
      <c r="J926" s="55"/>
      <c r="K926" s="55"/>
      <c r="L926"/>
      <c r="M926"/>
    </row>
    <row r="927" spans="1:13" s="25" customFormat="1">
      <c r="A927"/>
      <c r="B927" s="63"/>
      <c r="C927"/>
      <c r="D927"/>
      <c r="E927" s="3"/>
      <c r="F927" s="3"/>
      <c r="G927" s="55"/>
      <c r="H927" s="55"/>
      <c r="I927" s="55"/>
      <c r="J927" s="55"/>
      <c r="K927" s="55"/>
      <c r="L927"/>
      <c r="M927"/>
    </row>
    <row r="928" spans="1:13" s="25" customFormat="1">
      <c r="A928"/>
      <c r="B928" s="63"/>
      <c r="C928"/>
      <c r="D928"/>
      <c r="E928" s="3"/>
      <c r="F928" s="3"/>
      <c r="G928" s="55"/>
      <c r="H928" s="55"/>
      <c r="I928" s="55"/>
      <c r="J928" s="55"/>
      <c r="K928" s="55"/>
      <c r="L928"/>
      <c r="M928"/>
    </row>
    <row r="929" spans="1:13" s="25" customFormat="1">
      <c r="A929"/>
      <c r="B929" s="63"/>
      <c r="C929"/>
      <c r="D929"/>
      <c r="E929" s="3"/>
      <c r="F929" s="3"/>
      <c r="G929" s="55"/>
      <c r="H929" s="55"/>
      <c r="I929" s="55"/>
      <c r="J929" s="55"/>
      <c r="K929" s="55"/>
      <c r="L929"/>
      <c r="M929"/>
    </row>
    <row r="930" spans="1:13" s="25" customFormat="1">
      <c r="A930"/>
      <c r="B930" s="63"/>
      <c r="C930"/>
      <c r="D930"/>
      <c r="E930" s="3"/>
      <c r="F930" s="3"/>
      <c r="G930" s="55"/>
      <c r="H930" s="55"/>
      <c r="I930" s="55"/>
      <c r="J930" s="55"/>
      <c r="K930" s="55"/>
      <c r="L930"/>
      <c r="M930"/>
    </row>
    <row r="931" spans="1:13" s="25" customFormat="1">
      <c r="A931"/>
      <c r="B931" s="63"/>
      <c r="C931"/>
      <c r="D931"/>
      <c r="E931" s="3"/>
      <c r="F931" s="3"/>
      <c r="G931" s="55"/>
      <c r="H931" s="55"/>
      <c r="I931" s="55"/>
      <c r="J931" s="55"/>
      <c r="K931" s="55"/>
      <c r="L931"/>
      <c r="M931"/>
    </row>
    <row r="932" spans="1:13" s="25" customFormat="1">
      <c r="A932"/>
      <c r="B932" s="63"/>
      <c r="C932"/>
      <c r="D932"/>
      <c r="E932" s="3"/>
      <c r="F932" s="3"/>
      <c r="G932" s="55"/>
      <c r="H932" s="55"/>
      <c r="I932" s="55"/>
      <c r="J932" s="55"/>
      <c r="K932" s="55"/>
      <c r="L932"/>
      <c r="M932"/>
    </row>
    <row r="933" spans="1:13" s="25" customFormat="1">
      <c r="A933"/>
      <c r="B933" s="63"/>
      <c r="C933"/>
      <c r="D933"/>
      <c r="E933" s="3"/>
      <c r="F933" s="3"/>
      <c r="G933" s="55"/>
      <c r="H933" s="55"/>
      <c r="I933" s="55"/>
      <c r="J933" s="55"/>
      <c r="K933" s="55"/>
      <c r="L933"/>
      <c r="M933"/>
    </row>
    <row r="934" spans="1:13" s="25" customFormat="1">
      <c r="A934"/>
      <c r="B934" s="63"/>
      <c r="C934"/>
      <c r="D934"/>
      <c r="E934" s="3"/>
      <c r="F934" s="3"/>
      <c r="G934" s="55"/>
      <c r="H934" s="55"/>
      <c r="I934" s="55"/>
      <c r="J934" s="55"/>
      <c r="K934" s="55"/>
      <c r="L934"/>
      <c r="M934"/>
    </row>
    <row r="935" spans="1:13" s="25" customFormat="1">
      <c r="A935"/>
      <c r="B935" s="63"/>
      <c r="C935"/>
      <c r="D935"/>
      <c r="E935" s="3"/>
      <c r="F935" s="3"/>
      <c r="G935" s="55"/>
      <c r="H935" s="55"/>
      <c r="I935" s="55"/>
      <c r="J935" s="55"/>
      <c r="K935" s="55"/>
      <c r="L935"/>
      <c r="M935"/>
    </row>
    <row r="936" spans="1:13" s="25" customFormat="1">
      <c r="A936"/>
      <c r="B936" s="63"/>
      <c r="C936"/>
      <c r="D936"/>
      <c r="E936" s="3"/>
      <c r="F936" s="3"/>
      <c r="G936" s="55"/>
      <c r="H936" s="55"/>
      <c r="I936" s="55"/>
      <c r="J936" s="55"/>
      <c r="K936" s="55"/>
      <c r="L936"/>
      <c r="M936"/>
    </row>
    <row r="937" spans="1:13" s="25" customFormat="1">
      <c r="A937"/>
      <c r="B937" s="63"/>
      <c r="C937"/>
      <c r="D937"/>
      <c r="E937" s="3"/>
      <c r="F937" s="3"/>
      <c r="G937" s="55"/>
      <c r="H937" s="55"/>
      <c r="I937" s="55"/>
      <c r="J937" s="55"/>
      <c r="K937" s="55"/>
      <c r="L937"/>
      <c r="M937"/>
    </row>
    <row r="938" spans="1:13" s="25" customFormat="1">
      <c r="A938"/>
      <c r="B938" s="63"/>
      <c r="C938"/>
      <c r="D938"/>
      <c r="E938" s="3"/>
      <c r="F938" s="3"/>
      <c r="G938" s="55"/>
      <c r="H938" s="55"/>
      <c r="I938" s="55"/>
      <c r="J938" s="55"/>
      <c r="K938" s="55"/>
      <c r="L938"/>
      <c r="M938"/>
    </row>
    <row r="939" spans="1:13" s="25" customFormat="1">
      <c r="A939"/>
      <c r="B939" s="63"/>
      <c r="C939"/>
      <c r="D939"/>
      <c r="E939" s="3"/>
      <c r="F939" s="3"/>
      <c r="G939" s="55"/>
      <c r="H939" s="55"/>
      <c r="I939" s="55"/>
      <c r="J939" s="55"/>
      <c r="K939" s="55"/>
      <c r="L939"/>
      <c r="M939"/>
    </row>
    <row r="940" spans="1:13" s="25" customFormat="1">
      <c r="A940"/>
      <c r="B940" s="63"/>
      <c r="C940"/>
      <c r="D940"/>
      <c r="E940" s="3"/>
      <c r="F940" s="3"/>
      <c r="G940" s="55"/>
      <c r="H940" s="55"/>
      <c r="I940" s="55"/>
      <c r="J940" s="55"/>
      <c r="K940" s="55"/>
      <c r="L940"/>
      <c r="M940"/>
    </row>
    <row r="941" spans="1:13" s="25" customFormat="1">
      <c r="A941"/>
      <c r="B941" s="63"/>
      <c r="C941"/>
      <c r="D941"/>
      <c r="E941" s="3"/>
      <c r="F941" s="3"/>
      <c r="G941" s="55"/>
      <c r="H941" s="55"/>
      <c r="I941" s="55"/>
      <c r="J941" s="55"/>
      <c r="K941" s="55"/>
      <c r="L941"/>
      <c r="M941"/>
    </row>
    <row r="942" spans="1:13" s="25" customFormat="1">
      <c r="A942"/>
      <c r="B942" s="63"/>
      <c r="C942"/>
      <c r="D942"/>
      <c r="E942" s="3"/>
      <c r="F942" s="3"/>
      <c r="G942" s="55"/>
      <c r="H942" s="55"/>
      <c r="I942" s="55"/>
      <c r="J942" s="55"/>
      <c r="K942" s="55"/>
      <c r="L942"/>
      <c r="M942"/>
    </row>
    <row r="943" spans="1:13" s="25" customFormat="1">
      <c r="A943"/>
      <c r="B943" s="63"/>
      <c r="C943"/>
      <c r="D943"/>
      <c r="E943" s="3"/>
      <c r="F943" s="3"/>
      <c r="G943" s="55"/>
      <c r="H943" s="55"/>
      <c r="I943" s="55"/>
      <c r="J943" s="55"/>
      <c r="K943" s="55"/>
      <c r="L943"/>
      <c r="M943"/>
    </row>
    <row r="944" spans="1:13" s="25" customFormat="1">
      <c r="A944"/>
      <c r="B944" s="63"/>
      <c r="C944"/>
      <c r="D944"/>
      <c r="E944" s="3"/>
      <c r="F944" s="3"/>
      <c r="G944" s="55"/>
      <c r="H944" s="55"/>
      <c r="I944" s="55"/>
      <c r="J944" s="55"/>
      <c r="K944" s="55"/>
      <c r="L944"/>
      <c r="M944"/>
    </row>
    <row r="945" spans="1:13" s="25" customFormat="1">
      <c r="A945"/>
      <c r="B945" s="63"/>
      <c r="C945"/>
      <c r="D945"/>
      <c r="E945" s="3"/>
      <c r="F945" s="3"/>
      <c r="G945" s="55"/>
      <c r="H945" s="55"/>
      <c r="I945" s="55"/>
      <c r="J945" s="55"/>
      <c r="K945" s="55"/>
      <c r="L945"/>
      <c r="M945"/>
    </row>
    <row r="946" spans="1:13" s="25" customFormat="1">
      <c r="A946"/>
      <c r="B946" s="63"/>
      <c r="C946"/>
      <c r="D946"/>
      <c r="E946" s="3"/>
      <c r="F946" s="3"/>
      <c r="G946" s="55"/>
      <c r="H946" s="55"/>
      <c r="I946" s="55"/>
      <c r="J946" s="55"/>
      <c r="K946" s="55"/>
      <c r="L946"/>
      <c r="M946"/>
    </row>
    <row r="947" spans="1:13" s="25" customFormat="1">
      <c r="A947"/>
      <c r="B947" s="63"/>
      <c r="C947"/>
      <c r="D947"/>
      <c r="E947" s="3"/>
      <c r="F947" s="3"/>
      <c r="G947" s="55"/>
      <c r="H947" s="55"/>
      <c r="I947" s="55"/>
      <c r="J947" s="55"/>
      <c r="K947" s="55"/>
      <c r="L947"/>
      <c r="M947"/>
    </row>
    <row r="948" spans="1:13" s="25" customFormat="1">
      <c r="A948"/>
      <c r="B948" s="63"/>
      <c r="C948"/>
      <c r="D948"/>
      <c r="E948" s="3"/>
      <c r="F948" s="3"/>
      <c r="G948" s="55"/>
      <c r="H948" s="55"/>
      <c r="I948" s="55"/>
      <c r="J948" s="55"/>
      <c r="K948" s="55"/>
      <c r="L948"/>
      <c r="M948"/>
    </row>
    <row r="949" spans="1:13" s="25" customFormat="1">
      <c r="A949"/>
      <c r="B949" s="63"/>
      <c r="C949"/>
      <c r="D949"/>
      <c r="E949" s="3"/>
      <c r="F949" s="3"/>
      <c r="G949" s="55"/>
      <c r="H949" s="55"/>
      <c r="I949" s="55"/>
      <c r="J949" s="55"/>
      <c r="K949" s="55"/>
      <c r="L949"/>
      <c r="M949"/>
    </row>
    <row r="950" spans="1:13" s="25" customFormat="1">
      <c r="A950"/>
      <c r="B950" s="63"/>
      <c r="C950"/>
      <c r="D950"/>
      <c r="E950" s="3"/>
      <c r="F950" s="3"/>
      <c r="G950" s="55"/>
      <c r="H950" s="55"/>
      <c r="I950" s="55"/>
      <c r="J950" s="55"/>
      <c r="K950" s="55"/>
      <c r="L950"/>
      <c r="M950"/>
    </row>
    <row r="951" spans="1:13" s="25" customFormat="1">
      <c r="A951"/>
      <c r="B951" s="63"/>
      <c r="C951"/>
      <c r="D951"/>
      <c r="E951" s="3"/>
      <c r="F951" s="3"/>
      <c r="G951" s="55"/>
      <c r="H951" s="55"/>
      <c r="I951" s="55"/>
      <c r="J951" s="55"/>
      <c r="K951" s="55"/>
      <c r="L951"/>
      <c r="M951"/>
    </row>
    <row r="952" spans="1:13" s="25" customFormat="1">
      <c r="A952"/>
      <c r="B952" s="63"/>
      <c r="C952"/>
      <c r="D952"/>
      <c r="E952" s="3"/>
      <c r="F952" s="3"/>
      <c r="G952" s="55"/>
      <c r="H952" s="55"/>
      <c r="I952" s="55"/>
      <c r="J952" s="55"/>
      <c r="K952" s="55"/>
      <c r="L952"/>
      <c r="M952"/>
    </row>
    <row r="953" spans="1:13" s="25" customFormat="1">
      <c r="A953"/>
      <c r="B953" s="63"/>
      <c r="C953"/>
      <c r="D953"/>
      <c r="E953" s="3"/>
      <c r="F953" s="3"/>
      <c r="G953" s="55"/>
      <c r="H953" s="55"/>
      <c r="I953" s="55"/>
      <c r="J953" s="55"/>
      <c r="K953" s="55"/>
      <c r="L953"/>
      <c r="M953"/>
    </row>
    <row r="954" spans="1:13" s="25" customFormat="1">
      <c r="A954"/>
      <c r="B954" s="63"/>
      <c r="C954"/>
      <c r="D954"/>
      <c r="E954" s="3"/>
      <c r="F954" s="3"/>
      <c r="G954" s="55"/>
      <c r="H954" s="55"/>
      <c r="I954" s="55"/>
      <c r="J954" s="55"/>
      <c r="K954" s="55"/>
      <c r="L954"/>
      <c r="M954"/>
    </row>
    <row r="955" spans="1:13" s="25" customFormat="1">
      <c r="A955"/>
      <c r="B955" s="63"/>
      <c r="C955"/>
      <c r="D955"/>
      <c r="E955" s="3"/>
      <c r="F955" s="3"/>
      <c r="G955" s="55"/>
      <c r="H955" s="55"/>
      <c r="I955" s="55"/>
      <c r="J955" s="55"/>
      <c r="K955" s="55"/>
      <c r="L955"/>
      <c r="M955"/>
    </row>
    <row r="956" spans="1:13" s="25" customFormat="1">
      <c r="A956"/>
      <c r="B956" s="63"/>
      <c r="C956"/>
      <c r="D956"/>
      <c r="E956" s="3"/>
      <c r="F956" s="3"/>
      <c r="G956" s="55"/>
      <c r="H956" s="55"/>
      <c r="I956" s="55"/>
      <c r="J956" s="55"/>
      <c r="K956" s="55"/>
      <c r="L956"/>
      <c r="M956"/>
    </row>
    <row r="957" spans="1:13" s="25" customFormat="1">
      <c r="A957"/>
      <c r="B957" s="63"/>
      <c r="C957"/>
      <c r="D957"/>
      <c r="E957" s="3"/>
      <c r="F957" s="3"/>
      <c r="G957" s="55"/>
      <c r="H957" s="55"/>
      <c r="I957" s="55"/>
      <c r="J957" s="55"/>
      <c r="K957" s="55"/>
      <c r="L957"/>
      <c r="M957"/>
    </row>
    <row r="958" spans="1:13" s="25" customFormat="1">
      <c r="A958"/>
      <c r="B958" s="63"/>
      <c r="C958"/>
      <c r="D958"/>
      <c r="E958" s="3"/>
      <c r="F958" s="3"/>
      <c r="G958" s="55"/>
      <c r="H958" s="55"/>
      <c r="I958" s="55"/>
      <c r="J958" s="55"/>
      <c r="K958" s="55"/>
      <c r="L958"/>
      <c r="M958"/>
    </row>
    <row r="959" spans="1:13" s="25" customFormat="1">
      <c r="A959"/>
      <c r="B959" s="63"/>
      <c r="C959"/>
      <c r="D959"/>
      <c r="E959" s="3"/>
      <c r="F959" s="3"/>
      <c r="G959" s="55"/>
      <c r="H959" s="55"/>
      <c r="I959" s="55"/>
      <c r="J959" s="55"/>
      <c r="K959" s="55"/>
      <c r="L959"/>
      <c r="M959"/>
    </row>
    <row r="960" spans="1:13" s="25" customFormat="1">
      <c r="A960"/>
      <c r="B960" s="63"/>
      <c r="C960"/>
      <c r="D960"/>
      <c r="E960" s="3"/>
      <c r="F960" s="3"/>
      <c r="G960" s="55"/>
      <c r="H960" s="55"/>
      <c r="I960" s="55"/>
      <c r="J960" s="55"/>
      <c r="K960" s="55"/>
      <c r="L960"/>
      <c r="M960"/>
    </row>
    <row r="961" spans="1:13" s="25" customFormat="1">
      <c r="A961"/>
      <c r="B961" s="63"/>
      <c r="C961"/>
      <c r="D961"/>
      <c r="E961" s="3"/>
      <c r="F961" s="3"/>
      <c r="G961" s="55"/>
      <c r="H961" s="55"/>
      <c r="I961" s="55"/>
      <c r="J961" s="55"/>
      <c r="K961" s="55"/>
      <c r="L961"/>
      <c r="M961"/>
    </row>
    <row r="962" spans="1:13" s="25" customFormat="1">
      <c r="A962"/>
      <c r="B962" s="63"/>
      <c r="C962"/>
      <c r="D962"/>
      <c r="E962" s="3"/>
      <c r="F962" s="3"/>
      <c r="G962" s="55"/>
      <c r="H962" s="55"/>
      <c r="I962" s="55"/>
      <c r="J962" s="55"/>
      <c r="K962" s="55"/>
      <c r="L962"/>
      <c r="M962"/>
    </row>
    <row r="963" spans="1:13" s="25" customFormat="1">
      <c r="A963"/>
      <c r="B963" s="63"/>
      <c r="C963"/>
      <c r="D963"/>
      <c r="E963" s="3"/>
      <c r="F963" s="3"/>
      <c r="G963" s="55"/>
      <c r="H963" s="55"/>
      <c r="I963" s="55"/>
      <c r="J963" s="55"/>
      <c r="K963" s="55"/>
      <c r="L963"/>
      <c r="M963"/>
    </row>
    <row r="964" spans="1:13" s="25" customFormat="1">
      <c r="A964"/>
      <c r="B964" s="63"/>
      <c r="C964"/>
      <c r="D964"/>
      <c r="E964" s="3"/>
      <c r="F964" s="3"/>
      <c r="G964" s="55"/>
      <c r="H964" s="55"/>
      <c r="I964" s="55"/>
      <c r="J964" s="55"/>
      <c r="K964" s="55"/>
      <c r="L964"/>
      <c r="M964"/>
    </row>
    <row r="965" spans="1:13" s="25" customFormat="1">
      <c r="A965"/>
      <c r="B965" s="63"/>
      <c r="C965"/>
      <c r="D965"/>
      <c r="E965" s="3"/>
      <c r="F965" s="3"/>
      <c r="G965" s="55"/>
      <c r="H965" s="55"/>
      <c r="I965" s="55"/>
      <c r="J965" s="55"/>
      <c r="K965" s="55"/>
      <c r="L965"/>
      <c r="M965"/>
    </row>
    <row r="966" spans="1:13" s="25" customFormat="1">
      <c r="A966"/>
      <c r="B966" s="63"/>
      <c r="C966"/>
      <c r="D966"/>
      <c r="E966" s="3"/>
      <c r="F966" s="3"/>
      <c r="G966" s="55"/>
      <c r="H966" s="55"/>
      <c r="I966" s="55"/>
      <c r="J966" s="55"/>
      <c r="K966" s="55"/>
      <c r="L966"/>
      <c r="M966"/>
    </row>
    <row r="967" spans="1:13" s="25" customFormat="1">
      <c r="A967"/>
      <c r="B967" s="63"/>
      <c r="C967"/>
      <c r="D967"/>
      <c r="E967" s="3"/>
      <c r="F967" s="3"/>
      <c r="G967" s="55"/>
      <c r="H967" s="55"/>
      <c r="I967" s="55"/>
      <c r="J967" s="55"/>
      <c r="K967" s="55"/>
      <c r="L967"/>
      <c r="M967"/>
    </row>
    <row r="968" spans="1:13" s="25" customFormat="1">
      <c r="A968"/>
      <c r="B968" s="63"/>
      <c r="C968"/>
      <c r="D968"/>
      <c r="E968" s="3"/>
      <c r="F968" s="3"/>
      <c r="G968" s="55"/>
      <c r="H968" s="55"/>
      <c r="I968" s="55"/>
      <c r="J968" s="55"/>
      <c r="K968" s="55"/>
      <c r="L968"/>
      <c r="M968"/>
    </row>
    <row r="969" spans="1:13" s="25" customFormat="1">
      <c r="A969"/>
      <c r="B969" s="63"/>
      <c r="C969"/>
      <c r="D969"/>
      <c r="E969" s="3"/>
      <c r="F969" s="3"/>
      <c r="G969" s="55"/>
      <c r="H969" s="55"/>
      <c r="I969" s="55"/>
      <c r="J969" s="55"/>
      <c r="K969" s="55"/>
      <c r="L969"/>
      <c r="M969"/>
    </row>
    <row r="970" spans="1:13" s="25" customFormat="1">
      <c r="A970"/>
      <c r="B970" s="63"/>
      <c r="C970"/>
      <c r="D970"/>
      <c r="E970" s="3"/>
      <c r="F970" s="3"/>
      <c r="G970" s="55"/>
      <c r="H970" s="55"/>
      <c r="I970" s="55"/>
      <c r="J970" s="55"/>
      <c r="K970" s="55"/>
      <c r="L970"/>
      <c r="M970"/>
    </row>
    <row r="971" spans="1:13" s="25" customFormat="1">
      <c r="A971"/>
      <c r="B971" s="63"/>
      <c r="C971"/>
      <c r="D971"/>
      <c r="E971" s="3"/>
      <c r="F971" s="3"/>
      <c r="G971" s="55"/>
      <c r="H971" s="55"/>
      <c r="I971" s="55"/>
      <c r="J971" s="55"/>
      <c r="K971" s="55"/>
      <c r="L971"/>
      <c r="M971"/>
    </row>
    <row r="972" spans="1:13" s="25" customFormat="1">
      <c r="A972"/>
      <c r="B972" s="63"/>
      <c r="C972"/>
      <c r="D972"/>
      <c r="E972" s="3"/>
      <c r="F972" s="3"/>
      <c r="G972" s="55"/>
      <c r="H972" s="55"/>
      <c r="I972" s="55"/>
      <c r="J972" s="55"/>
      <c r="K972" s="55"/>
      <c r="L972"/>
      <c r="M972"/>
    </row>
    <row r="973" spans="1:13" s="25" customFormat="1">
      <c r="A973"/>
      <c r="B973" s="63"/>
      <c r="C973"/>
      <c r="D973"/>
      <c r="E973" s="3"/>
      <c r="F973" s="3"/>
      <c r="G973" s="55"/>
      <c r="H973" s="55"/>
      <c r="I973" s="55"/>
      <c r="J973" s="55"/>
      <c r="K973" s="55"/>
      <c r="L973"/>
      <c r="M973"/>
    </row>
    <row r="974" spans="1:13" s="25" customFormat="1">
      <c r="A974"/>
      <c r="B974" s="63"/>
      <c r="C974"/>
      <c r="D974"/>
      <c r="E974" s="3"/>
      <c r="F974" s="3"/>
      <c r="G974" s="55"/>
      <c r="H974" s="55"/>
      <c r="I974" s="55"/>
      <c r="J974" s="55"/>
      <c r="K974" s="55"/>
      <c r="L974"/>
      <c r="M974"/>
    </row>
    <row r="975" spans="1:13" s="25" customFormat="1">
      <c r="A975"/>
      <c r="B975" s="63"/>
      <c r="C975"/>
      <c r="D975"/>
      <c r="E975" s="3"/>
      <c r="F975" s="3"/>
      <c r="G975" s="55"/>
      <c r="H975" s="55"/>
      <c r="I975" s="55"/>
      <c r="J975" s="55"/>
      <c r="K975" s="55"/>
      <c r="L975"/>
      <c r="M975"/>
    </row>
    <row r="976" spans="1:13" s="25" customFormat="1">
      <c r="A976"/>
      <c r="B976" s="63"/>
      <c r="C976"/>
      <c r="D976"/>
      <c r="E976" s="3"/>
      <c r="F976" s="3"/>
      <c r="G976" s="55"/>
      <c r="H976" s="55"/>
      <c r="I976" s="55"/>
      <c r="J976" s="55"/>
      <c r="K976" s="55"/>
      <c r="L976"/>
      <c r="M976"/>
    </row>
    <row r="977" spans="1:13" s="25" customFormat="1">
      <c r="A977"/>
      <c r="B977" s="63"/>
      <c r="C977"/>
      <c r="D977"/>
      <c r="E977" s="3"/>
      <c r="F977" s="3"/>
      <c r="G977" s="55"/>
      <c r="H977" s="55"/>
      <c r="I977" s="55"/>
      <c r="J977" s="55"/>
      <c r="K977" s="55"/>
      <c r="L977"/>
      <c r="M977"/>
    </row>
    <row r="978" spans="1:13" s="25" customFormat="1">
      <c r="A978"/>
      <c r="B978" s="63"/>
      <c r="C978"/>
      <c r="D978"/>
      <c r="E978" s="3"/>
      <c r="F978" s="3"/>
      <c r="G978" s="55"/>
      <c r="H978" s="55"/>
      <c r="I978" s="55"/>
      <c r="J978" s="55"/>
      <c r="K978" s="55"/>
      <c r="L978"/>
      <c r="M978"/>
    </row>
    <row r="979" spans="1:13" s="25" customFormat="1">
      <c r="A979"/>
      <c r="B979" s="63"/>
      <c r="C979"/>
      <c r="D979"/>
      <c r="E979" s="3"/>
      <c r="F979" s="3"/>
      <c r="G979" s="55"/>
      <c r="H979" s="55"/>
      <c r="I979" s="55"/>
      <c r="J979" s="55"/>
      <c r="K979" s="55"/>
      <c r="L979"/>
      <c r="M979"/>
    </row>
    <row r="980" spans="1:13" s="25" customFormat="1">
      <c r="A980"/>
      <c r="B980" s="63"/>
      <c r="C980"/>
      <c r="D980"/>
      <c r="E980" s="3"/>
      <c r="F980" s="3"/>
      <c r="G980" s="55"/>
      <c r="H980" s="55"/>
      <c r="I980" s="55"/>
      <c r="J980" s="55"/>
      <c r="K980" s="55"/>
      <c r="L980"/>
      <c r="M980"/>
    </row>
    <row r="981" spans="1:13" s="25" customFormat="1">
      <c r="A981"/>
      <c r="B981" s="63"/>
      <c r="C981"/>
      <c r="D981"/>
      <c r="E981" s="3"/>
      <c r="F981" s="3"/>
      <c r="G981" s="55"/>
      <c r="H981" s="55"/>
      <c r="I981" s="55"/>
      <c r="J981" s="55"/>
      <c r="K981" s="55"/>
      <c r="L981"/>
      <c r="M981"/>
    </row>
    <row r="982" spans="1:13" s="25" customFormat="1">
      <c r="A982"/>
      <c r="B982" s="63"/>
      <c r="C982"/>
      <c r="D982"/>
      <c r="E982" s="3"/>
      <c r="F982" s="3"/>
      <c r="G982" s="55"/>
      <c r="H982" s="55"/>
      <c r="I982" s="55"/>
      <c r="J982" s="55"/>
      <c r="K982" s="55"/>
      <c r="L982"/>
      <c r="M982"/>
    </row>
    <row r="983" spans="1:13" s="25" customFormat="1">
      <c r="A983"/>
      <c r="B983" s="63"/>
      <c r="C983"/>
      <c r="D983"/>
      <c r="E983" s="3"/>
      <c r="F983" s="3"/>
      <c r="G983" s="55"/>
      <c r="H983" s="55"/>
      <c r="I983" s="55"/>
      <c r="J983" s="55"/>
      <c r="K983" s="55"/>
      <c r="L983"/>
      <c r="M983"/>
    </row>
    <row r="984" spans="1:13" s="25" customFormat="1">
      <c r="A984"/>
      <c r="B984" s="63"/>
      <c r="C984"/>
      <c r="D984"/>
      <c r="E984" s="3"/>
      <c r="F984" s="3"/>
      <c r="G984" s="55"/>
      <c r="H984" s="55"/>
      <c r="I984" s="55"/>
      <c r="J984" s="55"/>
      <c r="K984" s="55"/>
      <c r="L984"/>
      <c r="M984"/>
    </row>
    <row r="985" spans="1:13" s="25" customFormat="1">
      <c r="A985"/>
      <c r="B985" s="63"/>
      <c r="C985"/>
      <c r="D985"/>
      <c r="E985" s="3"/>
      <c r="F985" s="3"/>
      <c r="G985" s="55"/>
      <c r="H985" s="55"/>
      <c r="I985" s="55"/>
      <c r="J985" s="55"/>
      <c r="K985" s="55"/>
      <c r="L985"/>
      <c r="M985"/>
    </row>
    <row r="986" spans="1:13" s="25" customFormat="1">
      <c r="A986"/>
      <c r="B986" s="63"/>
      <c r="C986"/>
      <c r="D986"/>
      <c r="E986" s="3"/>
      <c r="F986" s="3"/>
      <c r="G986" s="55"/>
      <c r="H986" s="55"/>
      <c r="I986" s="55"/>
      <c r="J986" s="55"/>
      <c r="K986" s="55"/>
      <c r="L986"/>
      <c r="M986"/>
    </row>
    <row r="987" spans="1:13" s="25" customFormat="1">
      <c r="A987"/>
      <c r="B987" s="63"/>
      <c r="C987"/>
      <c r="D987"/>
      <c r="E987" s="3"/>
      <c r="F987" s="3"/>
      <c r="G987" s="55"/>
      <c r="H987" s="55"/>
      <c r="I987" s="55"/>
      <c r="J987" s="55"/>
      <c r="K987" s="55"/>
      <c r="L987"/>
      <c r="M987"/>
    </row>
    <row r="988" spans="1:13" s="25" customFormat="1">
      <c r="A988"/>
      <c r="B988" s="63"/>
      <c r="C988"/>
      <c r="D988"/>
      <c r="E988" s="3"/>
      <c r="F988" s="3"/>
      <c r="G988" s="55"/>
      <c r="H988" s="55"/>
      <c r="I988" s="55"/>
      <c r="J988" s="55"/>
      <c r="K988" s="55"/>
      <c r="L988"/>
      <c r="M988"/>
    </row>
    <row r="989" spans="1:13" s="25" customFormat="1">
      <c r="A989"/>
      <c r="B989" s="63"/>
      <c r="C989"/>
      <c r="D989"/>
      <c r="E989" s="3"/>
      <c r="F989" s="3"/>
      <c r="G989" s="55"/>
      <c r="H989" s="55"/>
      <c r="I989" s="55"/>
      <c r="J989" s="55"/>
      <c r="K989" s="55"/>
      <c r="L989"/>
      <c r="M989"/>
    </row>
    <row r="990" spans="1:13" s="25" customFormat="1">
      <c r="A990"/>
      <c r="B990" s="63"/>
      <c r="C990"/>
      <c r="D990"/>
      <c r="E990" s="3"/>
      <c r="F990" s="3"/>
      <c r="G990" s="55"/>
      <c r="H990" s="55"/>
      <c r="I990" s="55"/>
      <c r="J990" s="55"/>
      <c r="K990" s="55"/>
      <c r="L990"/>
      <c r="M990"/>
    </row>
    <row r="991" spans="1:13" s="25" customFormat="1">
      <c r="A991"/>
      <c r="B991" s="63"/>
      <c r="C991"/>
      <c r="D991"/>
      <c r="E991" s="3"/>
      <c r="F991" s="3"/>
      <c r="G991" s="55"/>
      <c r="H991" s="55"/>
      <c r="I991" s="55"/>
      <c r="J991" s="55"/>
      <c r="K991" s="55"/>
      <c r="L991"/>
      <c r="M991"/>
    </row>
    <row r="992" spans="1:13" s="25" customFormat="1">
      <c r="A992"/>
      <c r="B992" s="63"/>
      <c r="C992"/>
      <c r="D992"/>
      <c r="E992" s="3"/>
      <c r="F992" s="3"/>
      <c r="G992" s="55"/>
      <c r="H992" s="55"/>
      <c r="I992" s="55"/>
      <c r="J992" s="55"/>
      <c r="K992" s="55"/>
      <c r="L992"/>
      <c r="M992"/>
    </row>
    <row r="993" spans="1:13" s="25" customFormat="1">
      <c r="A993"/>
      <c r="B993" s="63"/>
      <c r="C993"/>
      <c r="D993"/>
      <c r="E993" s="3"/>
      <c r="F993" s="3"/>
      <c r="G993" s="55"/>
      <c r="H993" s="55"/>
      <c r="I993" s="55"/>
      <c r="J993" s="55"/>
      <c r="K993" s="55"/>
      <c r="L993"/>
      <c r="M993"/>
    </row>
    <row r="994" spans="1:13" s="25" customFormat="1">
      <c r="A994"/>
      <c r="B994" s="63"/>
      <c r="C994"/>
      <c r="D994"/>
      <c r="E994" s="3"/>
      <c r="F994" s="3"/>
      <c r="G994" s="55"/>
      <c r="H994" s="55"/>
      <c r="I994" s="55"/>
      <c r="J994" s="55"/>
      <c r="K994" s="55"/>
      <c r="L994"/>
      <c r="M994"/>
    </row>
    <row r="995" spans="1:13" s="25" customFormat="1">
      <c r="A995"/>
      <c r="B995" s="63"/>
      <c r="C995"/>
      <c r="D995"/>
      <c r="E995" s="3"/>
      <c r="F995" s="3"/>
      <c r="G995" s="55"/>
      <c r="H995" s="55"/>
      <c r="I995" s="55"/>
      <c r="J995" s="55"/>
      <c r="K995" s="55"/>
      <c r="L995"/>
      <c r="M995"/>
    </row>
    <row r="996" spans="1:13" s="25" customFormat="1">
      <c r="A996"/>
      <c r="B996" s="63"/>
      <c r="C996"/>
      <c r="D996"/>
      <c r="E996" s="3"/>
      <c r="F996" s="3"/>
      <c r="G996" s="55"/>
      <c r="H996" s="55"/>
      <c r="I996" s="55"/>
      <c r="J996" s="55"/>
      <c r="K996" s="55"/>
      <c r="L996"/>
      <c r="M996"/>
    </row>
    <row r="997" spans="1:13" s="25" customFormat="1">
      <c r="A997"/>
      <c r="B997" s="63"/>
      <c r="C997"/>
      <c r="D997"/>
      <c r="E997" s="3"/>
      <c r="F997" s="3"/>
      <c r="G997" s="55"/>
      <c r="H997" s="55"/>
      <c r="I997" s="55"/>
      <c r="J997" s="55"/>
      <c r="K997" s="55"/>
      <c r="L997"/>
      <c r="M997"/>
    </row>
    <row r="998" spans="1:13" s="25" customFormat="1">
      <c r="A998"/>
      <c r="B998" s="63"/>
      <c r="C998"/>
      <c r="D998"/>
      <c r="E998" s="3"/>
      <c r="F998" s="3"/>
      <c r="G998" s="55"/>
      <c r="H998" s="55"/>
      <c r="I998" s="55"/>
      <c r="J998" s="55"/>
      <c r="K998" s="55"/>
      <c r="L998"/>
      <c r="M998"/>
    </row>
    <row r="999" spans="1:13" s="25" customFormat="1">
      <c r="A999"/>
      <c r="B999" s="63"/>
      <c r="C999"/>
      <c r="D999"/>
      <c r="E999" s="3"/>
      <c r="F999" s="3"/>
      <c r="G999" s="55"/>
      <c r="H999" s="55"/>
      <c r="I999" s="55"/>
      <c r="J999" s="55"/>
      <c r="K999" s="55"/>
      <c r="L999"/>
      <c r="M999"/>
    </row>
    <row r="1000" spans="1:13" s="25" customFormat="1">
      <c r="A1000"/>
      <c r="B1000" s="63"/>
      <c r="C1000"/>
      <c r="D1000"/>
      <c r="E1000" s="3"/>
      <c r="F1000" s="3"/>
      <c r="G1000" s="55"/>
      <c r="H1000" s="55"/>
      <c r="I1000" s="55"/>
      <c r="J1000" s="55"/>
      <c r="K1000" s="55"/>
      <c r="L1000"/>
      <c r="M1000"/>
    </row>
    <row r="1001" spans="1:13" s="25" customFormat="1">
      <c r="A1001"/>
      <c r="B1001" s="63"/>
      <c r="C1001"/>
      <c r="D1001"/>
      <c r="E1001" s="3"/>
      <c r="F1001" s="3"/>
      <c r="G1001" s="55"/>
      <c r="H1001" s="55"/>
      <c r="I1001" s="55"/>
      <c r="J1001" s="55"/>
      <c r="K1001" s="55"/>
      <c r="L1001"/>
      <c r="M1001"/>
    </row>
    <row r="1002" spans="1:13" s="25" customFormat="1">
      <c r="A1002"/>
      <c r="B1002" s="63"/>
      <c r="C1002"/>
      <c r="D1002"/>
      <c r="E1002" s="3"/>
      <c r="F1002" s="3"/>
      <c r="G1002" s="55"/>
      <c r="H1002" s="55"/>
      <c r="I1002" s="55"/>
      <c r="J1002" s="55"/>
      <c r="K1002" s="55"/>
      <c r="L1002"/>
      <c r="M1002"/>
    </row>
    <row r="1003" spans="1:13" s="25" customFormat="1">
      <c r="A1003"/>
      <c r="B1003" s="63"/>
      <c r="C1003"/>
      <c r="D1003"/>
      <c r="E1003" s="3"/>
      <c r="F1003" s="3"/>
      <c r="G1003" s="55"/>
      <c r="H1003" s="55"/>
      <c r="I1003" s="55"/>
      <c r="J1003" s="55"/>
      <c r="K1003" s="55"/>
      <c r="L1003"/>
      <c r="M1003"/>
    </row>
    <row r="1004" spans="1:13" s="25" customFormat="1">
      <c r="A1004"/>
      <c r="B1004" s="63"/>
      <c r="C1004"/>
      <c r="D1004"/>
      <c r="E1004" s="3"/>
      <c r="F1004" s="3"/>
      <c r="G1004" s="55"/>
      <c r="H1004" s="55"/>
      <c r="I1004" s="55"/>
      <c r="J1004" s="55"/>
      <c r="K1004" s="55"/>
      <c r="L1004"/>
      <c r="M1004"/>
    </row>
    <row r="1005" spans="1:13" s="25" customFormat="1">
      <c r="A1005"/>
      <c r="B1005" s="63"/>
      <c r="C1005"/>
      <c r="D1005"/>
      <c r="E1005" s="3"/>
      <c r="F1005" s="3"/>
      <c r="G1005" s="55"/>
      <c r="H1005" s="55"/>
      <c r="I1005" s="55"/>
      <c r="J1005" s="55"/>
      <c r="K1005" s="55"/>
      <c r="L1005"/>
      <c r="M1005"/>
    </row>
    <row r="1006" spans="1:13" s="25" customFormat="1">
      <c r="A1006"/>
      <c r="B1006" s="63"/>
      <c r="C1006"/>
      <c r="D1006"/>
      <c r="E1006" s="3"/>
      <c r="F1006" s="3"/>
      <c r="G1006" s="55"/>
      <c r="H1006" s="55"/>
      <c r="I1006" s="55"/>
      <c r="J1006" s="55"/>
      <c r="K1006" s="55"/>
      <c r="L1006"/>
      <c r="M1006"/>
    </row>
    <row r="1007" spans="1:13" s="25" customFormat="1">
      <c r="A1007"/>
      <c r="B1007" s="63"/>
      <c r="C1007"/>
      <c r="D1007"/>
      <c r="E1007" s="3"/>
      <c r="F1007" s="3"/>
      <c r="G1007" s="55"/>
      <c r="H1007" s="55"/>
      <c r="I1007" s="55"/>
      <c r="J1007" s="55"/>
      <c r="K1007" s="55"/>
      <c r="L1007"/>
      <c r="M1007"/>
    </row>
    <row r="1008" spans="1:13" s="25" customFormat="1">
      <c r="A1008"/>
      <c r="B1008" s="63"/>
      <c r="C1008"/>
      <c r="D1008"/>
      <c r="E1008" s="3"/>
      <c r="F1008" s="3"/>
      <c r="G1008" s="55"/>
      <c r="H1008" s="55"/>
      <c r="I1008" s="55"/>
      <c r="J1008" s="55"/>
      <c r="K1008" s="55"/>
      <c r="L1008"/>
      <c r="M1008"/>
    </row>
    <row r="1009" spans="1:13" s="25" customFormat="1">
      <c r="A1009"/>
      <c r="B1009" s="63"/>
      <c r="C1009"/>
      <c r="D1009"/>
      <c r="E1009" s="3"/>
      <c r="F1009" s="3"/>
      <c r="G1009" s="55"/>
      <c r="H1009" s="55"/>
      <c r="I1009" s="55"/>
      <c r="J1009" s="55"/>
      <c r="K1009" s="55"/>
      <c r="L1009"/>
      <c r="M1009"/>
    </row>
    <row r="1010" spans="1:13" s="25" customFormat="1">
      <c r="A1010"/>
      <c r="B1010" s="63"/>
      <c r="C1010"/>
      <c r="D1010"/>
      <c r="E1010" s="3"/>
      <c r="F1010" s="3"/>
      <c r="G1010" s="55"/>
      <c r="H1010" s="55"/>
      <c r="I1010" s="55"/>
      <c r="J1010" s="55"/>
      <c r="K1010" s="55"/>
      <c r="L1010"/>
      <c r="M1010"/>
    </row>
    <row r="1011" spans="1:13" s="25" customFormat="1">
      <c r="A1011"/>
      <c r="B1011" s="63"/>
      <c r="C1011"/>
      <c r="D1011"/>
      <c r="E1011" s="3"/>
      <c r="F1011" s="3"/>
      <c r="G1011" s="55"/>
      <c r="H1011" s="55"/>
      <c r="I1011" s="55"/>
      <c r="J1011" s="55"/>
      <c r="K1011" s="55"/>
      <c r="L1011"/>
      <c r="M1011"/>
    </row>
    <row r="1012" spans="1:13" s="25" customFormat="1">
      <c r="A1012"/>
      <c r="B1012" s="63"/>
      <c r="C1012"/>
      <c r="D1012"/>
      <c r="E1012" s="3"/>
      <c r="F1012" s="3"/>
      <c r="G1012" s="55"/>
      <c r="H1012" s="55"/>
      <c r="I1012" s="55"/>
      <c r="J1012" s="55"/>
      <c r="K1012" s="55"/>
      <c r="L1012"/>
      <c r="M1012"/>
    </row>
    <row r="1013" spans="1:13" s="25" customFormat="1">
      <c r="A1013"/>
      <c r="B1013" s="63"/>
      <c r="C1013"/>
      <c r="D1013"/>
      <c r="E1013" s="3"/>
      <c r="F1013" s="3"/>
      <c r="G1013" s="55"/>
      <c r="H1013" s="55"/>
      <c r="I1013" s="55"/>
      <c r="J1013" s="55"/>
      <c r="K1013" s="55"/>
      <c r="L1013"/>
      <c r="M1013"/>
    </row>
    <row r="1014" spans="1:13" s="25" customFormat="1">
      <c r="A1014"/>
      <c r="B1014" s="63"/>
      <c r="C1014"/>
      <c r="D1014"/>
      <c r="E1014" s="3"/>
      <c r="F1014" s="3"/>
      <c r="G1014" s="55"/>
      <c r="H1014" s="55"/>
      <c r="I1014" s="55"/>
      <c r="J1014" s="55"/>
      <c r="K1014" s="55"/>
      <c r="L1014"/>
      <c r="M1014"/>
    </row>
    <row r="1015" spans="1:13" s="25" customFormat="1">
      <c r="A1015"/>
      <c r="B1015" s="63"/>
      <c r="C1015"/>
      <c r="D1015"/>
      <c r="E1015" s="3"/>
      <c r="F1015" s="3"/>
      <c r="G1015" s="55"/>
      <c r="H1015" s="55"/>
      <c r="I1015" s="55"/>
      <c r="J1015" s="55"/>
      <c r="K1015" s="55"/>
      <c r="L1015"/>
      <c r="M1015"/>
    </row>
    <row r="1016" spans="1:13" s="25" customFormat="1">
      <c r="A1016"/>
      <c r="B1016" s="63"/>
      <c r="C1016"/>
      <c r="D1016"/>
      <c r="E1016" s="3"/>
      <c r="F1016" s="3"/>
      <c r="G1016" s="55"/>
      <c r="H1016" s="55"/>
      <c r="I1016" s="55"/>
      <c r="J1016" s="55"/>
      <c r="K1016" s="55"/>
      <c r="L1016"/>
      <c r="M1016"/>
    </row>
    <row r="1017" spans="1:13" s="25" customFormat="1">
      <c r="A1017"/>
      <c r="B1017" s="63"/>
      <c r="C1017"/>
      <c r="D1017"/>
      <c r="E1017" s="3"/>
      <c r="F1017" s="3"/>
      <c r="G1017" s="55"/>
      <c r="H1017" s="55"/>
      <c r="I1017" s="55"/>
      <c r="J1017" s="55"/>
      <c r="K1017" s="55"/>
      <c r="L1017"/>
      <c r="M1017"/>
    </row>
    <row r="1018" spans="1:13" s="25" customFormat="1">
      <c r="A1018"/>
      <c r="B1018" s="63"/>
      <c r="C1018"/>
      <c r="D1018"/>
      <c r="E1018" s="3"/>
      <c r="F1018" s="3"/>
      <c r="G1018" s="55"/>
      <c r="H1018" s="55"/>
      <c r="I1018" s="55"/>
      <c r="J1018" s="55"/>
      <c r="K1018" s="55"/>
      <c r="L1018"/>
      <c r="M1018"/>
    </row>
    <row r="1019" spans="1:13" s="25" customFormat="1">
      <c r="A1019"/>
      <c r="B1019" s="63"/>
      <c r="C1019"/>
      <c r="D1019"/>
      <c r="E1019" s="3"/>
      <c r="F1019" s="3"/>
      <c r="G1019" s="55"/>
      <c r="H1019" s="55"/>
      <c r="I1019" s="55"/>
      <c r="J1019" s="55"/>
      <c r="K1019" s="55"/>
      <c r="L1019"/>
      <c r="M1019"/>
    </row>
    <row r="1020" spans="1:13" s="25" customFormat="1">
      <c r="A1020"/>
      <c r="B1020" s="63"/>
      <c r="C1020"/>
      <c r="D1020"/>
      <c r="E1020" s="3"/>
      <c r="F1020" s="3"/>
      <c r="G1020" s="55"/>
      <c r="H1020" s="55"/>
      <c r="I1020" s="55"/>
      <c r="J1020" s="55"/>
      <c r="K1020" s="55"/>
      <c r="L1020"/>
      <c r="M1020"/>
    </row>
    <row r="1021" spans="1:13" s="25" customFormat="1">
      <c r="A1021"/>
      <c r="B1021" s="63"/>
      <c r="C1021"/>
      <c r="D1021"/>
      <c r="E1021" s="3"/>
      <c r="F1021" s="3"/>
      <c r="G1021" s="55"/>
      <c r="H1021" s="55"/>
      <c r="I1021" s="55"/>
      <c r="J1021" s="55"/>
      <c r="K1021" s="55"/>
      <c r="L1021"/>
      <c r="M1021"/>
    </row>
    <row r="1022" spans="1:13" s="25" customFormat="1">
      <c r="A1022"/>
      <c r="B1022" s="63"/>
      <c r="C1022"/>
      <c r="D1022"/>
      <c r="E1022" s="3"/>
      <c r="F1022" s="3"/>
      <c r="G1022" s="55"/>
      <c r="H1022" s="55"/>
      <c r="I1022" s="55"/>
      <c r="J1022" s="55"/>
      <c r="K1022" s="55"/>
      <c r="L1022"/>
      <c r="M1022"/>
    </row>
    <row r="1023" spans="1:13" s="25" customFormat="1">
      <c r="A1023"/>
      <c r="B1023" s="63"/>
      <c r="C1023"/>
      <c r="D1023"/>
      <c r="E1023" s="3"/>
      <c r="F1023" s="3"/>
      <c r="G1023" s="55"/>
      <c r="H1023" s="55"/>
      <c r="I1023" s="55"/>
      <c r="J1023" s="55"/>
      <c r="K1023" s="55"/>
      <c r="L1023"/>
      <c r="M1023"/>
    </row>
    <row r="1024" spans="1:13" s="25" customFormat="1">
      <c r="A1024"/>
      <c r="B1024" s="63"/>
      <c r="C1024"/>
      <c r="D1024"/>
      <c r="E1024" s="3"/>
      <c r="F1024" s="3"/>
      <c r="G1024" s="55"/>
      <c r="H1024" s="55"/>
      <c r="I1024" s="55"/>
      <c r="J1024" s="55"/>
      <c r="K1024" s="55"/>
      <c r="L1024"/>
      <c r="M1024"/>
    </row>
    <row r="1025" spans="1:13" s="25" customFormat="1">
      <c r="A1025"/>
      <c r="B1025" s="63"/>
      <c r="C1025"/>
      <c r="D1025"/>
      <c r="E1025" s="3"/>
      <c r="F1025" s="3"/>
      <c r="G1025" s="55"/>
      <c r="H1025" s="55"/>
      <c r="I1025" s="55"/>
      <c r="J1025" s="55"/>
      <c r="K1025" s="55"/>
      <c r="L1025"/>
      <c r="M1025"/>
    </row>
    <row r="1026" spans="1:13" s="25" customFormat="1">
      <c r="A1026"/>
      <c r="B1026" s="63"/>
      <c r="C1026"/>
      <c r="D1026"/>
      <c r="E1026" s="3"/>
      <c r="F1026" s="3"/>
      <c r="G1026" s="55"/>
      <c r="H1026" s="55"/>
      <c r="I1026" s="55"/>
      <c r="J1026" s="55"/>
      <c r="K1026" s="55"/>
      <c r="L1026"/>
      <c r="M1026"/>
    </row>
    <row r="1027" spans="1:13" s="25" customFormat="1">
      <c r="A1027"/>
      <c r="B1027" s="63"/>
      <c r="C1027"/>
      <c r="D1027"/>
      <c r="E1027" s="3"/>
      <c r="F1027" s="3"/>
      <c r="G1027" s="55"/>
      <c r="H1027" s="55"/>
      <c r="I1027" s="55"/>
      <c r="J1027" s="55"/>
      <c r="K1027" s="55"/>
      <c r="L1027"/>
      <c r="M1027"/>
    </row>
    <row r="1028" spans="1:13" s="25" customFormat="1">
      <c r="A1028"/>
      <c r="B1028" s="63"/>
      <c r="C1028"/>
      <c r="D1028"/>
      <c r="E1028" s="3"/>
      <c r="F1028" s="3"/>
      <c r="G1028" s="55"/>
      <c r="H1028" s="55"/>
      <c r="I1028" s="55"/>
      <c r="J1028" s="55"/>
      <c r="K1028" s="55"/>
      <c r="L1028"/>
      <c r="M1028"/>
    </row>
    <row r="1029" spans="1:13" s="25" customFormat="1">
      <c r="A1029"/>
      <c r="B1029" s="63"/>
      <c r="C1029"/>
      <c r="D1029"/>
      <c r="E1029" s="3"/>
      <c r="F1029" s="3"/>
      <c r="G1029" s="55"/>
      <c r="H1029" s="55"/>
      <c r="I1029" s="55"/>
      <c r="J1029" s="55"/>
      <c r="K1029" s="55"/>
      <c r="L1029"/>
      <c r="M1029"/>
    </row>
    <row r="1030" spans="1:13" s="25" customFormat="1">
      <c r="A1030"/>
      <c r="B1030" s="63"/>
      <c r="C1030"/>
      <c r="D1030"/>
      <c r="E1030" s="3"/>
      <c r="F1030" s="3"/>
      <c r="G1030" s="55"/>
      <c r="H1030" s="55"/>
      <c r="I1030" s="55"/>
      <c r="J1030" s="55"/>
      <c r="K1030" s="55"/>
      <c r="L1030"/>
      <c r="M1030"/>
    </row>
    <row r="1031" spans="1:13" s="25" customFormat="1">
      <c r="A1031"/>
      <c r="B1031" s="63"/>
      <c r="C1031"/>
      <c r="D1031"/>
      <c r="E1031" s="3"/>
      <c r="F1031" s="3"/>
      <c r="G1031" s="55"/>
      <c r="H1031" s="55"/>
      <c r="I1031" s="55"/>
      <c r="J1031" s="55"/>
      <c r="K1031" s="55"/>
      <c r="L1031"/>
      <c r="M1031"/>
    </row>
    <row r="1032" spans="1:13" s="25" customFormat="1">
      <c r="A1032"/>
      <c r="B1032" s="63"/>
      <c r="C1032"/>
      <c r="D1032"/>
      <c r="E1032" s="3"/>
      <c r="F1032" s="3"/>
      <c r="G1032" s="55"/>
      <c r="H1032" s="55"/>
      <c r="I1032" s="55"/>
      <c r="J1032" s="55"/>
      <c r="K1032" s="55"/>
      <c r="L1032"/>
      <c r="M1032"/>
    </row>
    <row r="1033" spans="1:13" s="25" customFormat="1">
      <c r="A1033"/>
      <c r="B1033" s="63"/>
      <c r="C1033"/>
      <c r="D1033"/>
      <c r="E1033" s="3"/>
      <c r="F1033" s="3"/>
      <c r="G1033" s="55"/>
      <c r="H1033" s="55"/>
      <c r="I1033" s="55"/>
      <c r="J1033" s="55"/>
      <c r="K1033" s="55"/>
      <c r="L1033"/>
      <c r="M1033"/>
    </row>
    <row r="1034" spans="1:13" s="25" customFormat="1">
      <c r="A1034"/>
      <c r="B1034" s="63"/>
      <c r="C1034"/>
      <c r="D1034"/>
      <c r="E1034" s="3"/>
      <c r="F1034" s="3"/>
      <c r="G1034" s="55"/>
      <c r="H1034" s="55"/>
      <c r="I1034" s="55"/>
      <c r="J1034" s="55"/>
      <c r="K1034" s="55"/>
      <c r="L1034"/>
      <c r="M1034"/>
    </row>
    <row r="1035" spans="1:13" s="25" customFormat="1">
      <c r="A1035"/>
      <c r="B1035" s="63"/>
      <c r="C1035"/>
      <c r="D1035"/>
      <c r="E1035" s="3"/>
      <c r="F1035" s="3"/>
      <c r="G1035" s="55"/>
      <c r="H1035" s="55"/>
      <c r="I1035" s="55"/>
      <c r="J1035" s="55"/>
      <c r="K1035" s="55"/>
      <c r="L1035"/>
      <c r="M1035"/>
    </row>
    <row r="1036" spans="1:13" s="25" customFormat="1">
      <c r="A1036"/>
      <c r="B1036" s="63"/>
      <c r="C1036"/>
      <c r="D1036"/>
      <c r="E1036" s="3"/>
      <c r="F1036" s="3"/>
      <c r="G1036" s="55"/>
      <c r="H1036" s="55"/>
      <c r="I1036" s="55"/>
      <c r="J1036" s="55"/>
      <c r="K1036" s="55"/>
      <c r="L1036"/>
      <c r="M1036"/>
    </row>
    <row r="1037" spans="1:13" s="25" customFormat="1">
      <c r="A1037"/>
      <c r="B1037" s="63"/>
      <c r="C1037"/>
      <c r="D1037"/>
      <c r="E1037" s="3"/>
      <c r="F1037" s="3"/>
      <c r="G1037" s="55"/>
      <c r="H1037" s="55"/>
      <c r="I1037" s="55"/>
      <c r="J1037" s="55"/>
      <c r="K1037" s="55"/>
      <c r="L1037"/>
      <c r="M1037"/>
    </row>
    <row r="1038" spans="1:13" s="25" customFormat="1">
      <c r="A1038"/>
      <c r="B1038" s="63"/>
      <c r="C1038"/>
      <c r="D1038"/>
      <c r="E1038" s="3"/>
      <c r="F1038" s="3"/>
      <c r="G1038" s="55"/>
      <c r="H1038" s="55"/>
      <c r="I1038" s="55"/>
      <c r="J1038" s="55"/>
      <c r="K1038" s="55"/>
      <c r="L1038"/>
      <c r="M1038"/>
    </row>
    <row r="1039" spans="1:13" s="25" customFormat="1">
      <c r="A1039"/>
      <c r="B1039" s="63"/>
      <c r="C1039"/>
      <c r="D1039"/>
      <c r="E1039" s="3"/>
      <c r="F1039" s="3"/>
      <c r="G1039" s="55"/>
      <c r="H1039" s="55"/>
      <c r="I1039" s="55"/>
      <c r="J1039" s="55"/>
      <c r="K1039" s="55"/>
      <c r="L1039"/>
      <c r="M1039"/>
    </row>
    <row r="1040" spans="1:13" s="25" customFormat="1">
      <c r="A1040"/>
      <c r="B1040" s="63"/>
      <c r="C1040"/>
      <c r="D1040"/>
      <c r="E1040" s="3"/>
      <c r="F1040" s="3"/>
      <c r="G1040" s="55"/>
      <c r="H1040" s="55"/>
      <c r="I1040" s="55"/>
      <c r="J1040" s="55"/>
      <c r="K1040" s="55"/>
      <c r="L1040"/>
      <c r="M1040"/>
    </row>
    <row r="1041" spans="1:13" s="25" customFormat="1">
      <c r="A1041"/>
      <c r="B1041" s="63"/>
      <c r="C1041"/>
      <c r="D1041"/>
      <c r="E1041" s="3"/>
      <c r="F1041" s="3"/>
      <c r="G1041" s="55"/>
      <c r="H1041" s="55"/>
      <c r="I1041" s="55"/>
      <c r="J1041" s="55"/>
      <c r="K1041" s="55"/>
      <c r="L1041"/>
      <c r="M1041"/>
    </row>
    <row r="1042" spans="1:13" s="25" customFormat="1">
      <c r="A1042"/>
      <c r="B1042" s="63"/>
      <c r="C1042"/>
      <c r="D1042"/>
      <c r="E1042" s="3"/>
      <c r="F1042" s="3"/>
      <c r="G1042" s="55"/>
      <c r="H1042" s="55"/>
      <c r="I1042" s="55"/>
      <c r="J1042" s="55"/>
      <c r="K1042" s="55"/>
      <c r="L1042"/>
      <c r="M1042"/>
    </row>
    <row r="1043" spans="1:13" s="25" customFormat="1">
      <c r="A1043"/>
      <c r="B1043" s="63"/>
      <c r="C1043"/>
      <c r="D1043"/>
      <c r="E1043" s="3"/>
      <c r="F1043" s="3"/>
      <c r="G1043" s="55"/>
      <c r="H1043" s="55"/>
      <c r="I1043" s="55"/>
      <c r="J1043" s="55"/>
      <c r="K1043" s="55"/>
      <c r="L1043"/>
      <c r="M1043"/>
    </row>
    <row r="1044" spans="1:13" s="25" customFormat="1">
      <c r="A1044"/>
      <c r="B1044" s="63"/>
      <c r="C1044"/>
      <c r="D1044"/>
      <c r="E1044" s="3"/>
      <c r="F1044" s="3"/>
      <c r="G1044" s="55"/>
      <c r="H1044" s="55"/>
      <c r="I1044" s="55"/>
      <c r="J1044" s="55"/>
      <c r="K1044" s="55"/>
      <c r="L1044"/>
      <c r="M1044"/>
    </row>
    <row r="1045" spans="1:13" s="25" customFormat="1">
      <c r="A1045"/>
      <c r="B1045" s="63"/>
      <c r="C1045"/>
      <c r="D1045"/>
      <c r="E1045" s="3"/>
      <c r="F1045" s="3"/>
      <c r="G1045" s="55"/>
      <c r="H1045" s="55"/>
      <c r="I1045" s="55"/>
      <c r="J1045" s="55"/>
      <c r="K1045" s="55"/>
      <c r="L1045"/>
      <c r="M1045"/>
    </row>
    <row r="1046" spans="1:13" s="25" customFormat="1">
      <c r="A1046"/>
      <c r="B1046" s="63"/>
      <c r="C1046"/>
      <c r="D1046"/>
      <c r="E1046" s="3"/>
      <c r="F1046" s="3"/>
      <c r="G1046" s="55"/>
      <c r="H1046" s="55"/>
      <c r="I1046" s="55"/>
      <c r="J1046" s="55"/>
      <c r="K1046" s="55"/>
      <c r="L1046"/>
      <c r="M1046"/>
    </row>
    <row r="1047" spans="1:13" s="25" customFormat="1">
      <c r="A1047"/>
      <c r="B1047" s="63"/>
      <c r="C1047"/>
      <c r="D1047"/>
      <c r="E1047" s="3"/>
      <c r="F1047" s="3"/>
      <c r="G1047" s="55"/>
      <c r="H1047" s="55"/>
      <c r="I1047" s="55"/>
      <c r="J1047" s="55"/>
      <c r="K1047" s="55"/>
      <c r="L1047"/>
      <c r="M1047"/>
    </row>
    <row r="1048" spans="1:13" s="25" customFormat="1">
      <c r="A1048"/>
      <c r="B1048" s="63"/>
      <c r="C1048"/>
      <c r="D1048"/>
      <c r="E1048" s="3"/>
      <c r="F1048" s="3"/>
      <c r="G1048" s="55"/>
      <c r="H1048" s="55"/>
      <c r="I1048" s="55"/>
      <c r="J1048" s="55"/>
      <c r="K1048" s="55"/>
      <c r="L1048"/>
      <c r="M1048"/>
    </row>
    <row r="1049" spans="1:13" s="25" customFormat="1">
      <c r="A1049"/>
      <c r="B1049" s="63"/>
      <c r="C1049"/>
      <c r="D1049"/>
      <c r="E1049" s="3"/>
      <c r="F1049" s="3"/>
      <c r="G1049" s="55"/>
      <c r="H1049" s="55"/>
      <c r="I1049" s="55"/>
      <c r="J1049" s="55"/>
      <c r="K1049" s="55"/>
      <c r="L1049"/>
      <c r="M1049"/>
    </row>
    <row r="1050" spans="1:13" s="25" customFormat="1">
      <c r="A1050"/>
      <c r="B1050" s="63"/>
      <c r="C1050"/>
      <c r="D1050"/>
      <c r="E1050" s="3"/>
      <c r="F1050" s="3"/>
      <c r="G1050" s="55"/>
      <c r="H1050" s="55"/>
      <c r="I1050" s="55"/>
      <c r="J1050" s="55"/>
      <c r="K1050" s="55"/>
      <c r="L1050"/>
      <c r="M1050"/>
    </row>
    <row r="1051" spans="1:13" s="25" customFormat="1">
      <c r="A1051"/>
      <c r="B1051" s="63"/>
      <c r="C1051"/>
      <c r="D1051"/>
      <c r="E1051" s="3"/>
      <c r="F1051" s="3"/>
      <c r="G1051" s="55"/>
      <c r="H1051" s="55"/>
      <c r="I1051" s="55"/>
      <c r="J1051" s="55"/>
      <c r="K1051" s="55"/>
      <c r="L1051"/>
      <c r="M1051"/>
    </row>
    <row r="1052" spans="1:13" s="25" customFormat="1">
      <c r="A1052"/>
      <c r="B1052" s="63"/>
      <c r="C1052"/>
      <c r="D1052"/>
      <c r="E1052" s="3"/>
      <c r="F1052" s="3"/>
      <c r="G1052" s="55"/>
      <c r="H1052" s="55"/>
      <c r="I1052" s="55"/>
      <c r="J1052" s="55"/>
      <c r="K1052" s="55"/>
      <c r="L1052"/>
      <c r="M1052"/>
    </row>
    <row r="1053" spans="1:13" s="25" customFormat="1">
      <c r="A1053"/>
      <c r="B1053" s="63"/>
      <c r="C1053"/>
      <c r="D1053"/>
      <c r="E1053" s="3"/>
      <c r="F1053" s="3"/>
      <c r="G1053" s="55"/>
      <c r="H1053" s="55"/>
      <c r="I1053" s="55"/>
      <c r="J1053" s="55"/>
      <c r="K1053" s="55"/>
      <c r="L1053"/>
      <c r="M1053"/>
    </row>
    <row r="1054" spans="1:13" s="25" customFormat="1">
      <c r="A1054"/>
      <c r="B1054" s="63"/>
      <c r="C1054"/>
      <c r="D1054"/>
      <c r="E1054" s="3"/>
      <c r="F1054" s="3"/>
      <c r="G1054" s="55"/>
      <c r="H1054" s="55"/>
      <c r="I1054" s="55"/>
      <c r="J1054" s="55"/>
      <c r="K1054" s="55"/>
      <c r="L1054"/>
      <c r="M1054"/>
    </row>
    <row r="1055" spans="1:13" s="25" customFormat="1">
      <c r="A1055"/>
      <c r="B1055" s="63"/>
      <c r="C1055"/>
      <c r="D1055"/>
      <c r="E1055" s="3"/>
      <c r="F1055" s="3"/>
      <c r="G1055" s="55"/>
      <c r="H1055" s="55"/>
      <c r="I1055" s="55"/>
      <c r="J1055" s="55"/>
      <c r="K1055" s="55"/>
      <c r="L1055"/>
      <c r="M1055"/>
    </row>
    <row r="1056" spans="1:13" s="25" customFormat="1">
      <c r="A1056"/>
      <c r="B1056" s="63"/>
      <c r="C1056"/>
      <c r="D1056"/>
      <c r="E1056" s="3"/>
      <c r="F1056" s="3"/>
      <c r="G1056" s="55"/>
      <c r="H1056" s="55"/>
      <c r="I1056" s="55"/>
      <c r="J1056" s="55"/>
      <c r="K1056" s="55"/>
      <c r="L1056"/>
      <c r="M1056"/>
    </row>
    <row r="1057" spans="1:13" s="25" customFormat="1">
      <c r="A1057"/>
      <c r="B1057" s="63"/>
      <c r="C1057"/>
      <c r="D1057"/>
      <c r="E1057" s="3"/>
      <c r="F1057" s="3"/>
      <c r="G1057" s="55"/>
      <c r="H1057" s="55"/>
      <c r="I1057" s="55"/>
      <c r="J1057" s="55"/>
      <c r="K1057" s="55"/>
      <c r="L1057"/>
      <c r="M1057"/>
    </row>
    <row r="1058" spans="1:13" s="25" customFormat="1">
      <c r="A1058"/>
      <c r="B1058" s="63"/>
      <c r="C1058"/>
      <c r="D1058"/>
      <c r="E1058" s="3"/>
      <c r="F1058" s="3"/>
      <c r="G1058" s="55"/>
      <c r="H1058" s="55"/>
      <c r="I1058" s="55"/>
      <c r="J1058" s="55"/>
      <c r="K1058" s="55"/>
      <c r="L1058"/>
      <c r="M1058"/>
    </row>
    <row r="1059" spans="1:13" s="25" customFormat="1">
      <c r="A1059"/>
      <c r="B1059" s="63"/>
      <c r="C1059"/>
      <c r="D1059"/>
      <c r="E1059" s="3"/>
      <c r="F1059" s="3"/>
      <c r="G1059" s="55"/>
      <c r="H1059" s="55"/>
      <c r="I1059" s="55"/>
      <c r="J1059" s="55"/>
      <c r="K1059" s="55"/>
      <c r="L1059"/>
      <c r="M1059"/>
    </row>
    <row r="1060" spans="1:13" s="25" customFormat="1">
      <c r="A1060"/>
      <c r="B1060" s="63"/>
      <c r="C1060"/>
      <c r="D1060"/>
      <c r="E1060" s="3"/>
      <c r="F1060" s="3"/>
      <c r="G1060" s="55"/>
      <c r="H1060" s="55"/>
      <c r="I1060" s="55"/>
      <c r="J1060" s="55"/>
      <c r="K1060" s="55"/>
      <c r="L1060"/>
      <c r="M1060"/>
    </row>
    <row r="1061" spans="1:13" s="25" customFormat="1">
      <c r="A1061"/>
      <c r="B1061" s="63"/>
      <c r="C1061"/>
      <c r="D1061"/>
      <c r="E1061" s="3"/>
      <c r="F1061" s="3"/>
      <c r="G1061" s="55"/>
      <c r="H1061" s="55"/>
      <c r="I1061" s="55"/>
      <c r="J1061" s="55"/>
      <c r="K1061" s="55"/>
      <c r="L1061"/>
      <c r="M1061"/>
    </row>
    <row r="1062" spans="1:13" s="25" customFormat="1">
      <c r="A1062"/>
      <c r="B1062" s="63"/>
      <c r="C1062"/>
      <c r="D1062"/>
      <c r="E1062" s="3"/>
      <c r="F1062" s="3"/>
      <c r="G1062" s="55"/>
      <c r="H1062" s="55"/>
      <c r="I1062" s="55"/>
      <c r="J1062" s="55"/>
      <c r="K1062" s="55"/>
      <c r="L1062"/>
      <c r="M1062"/>
    </row>
    <row r="1063" spans="1:13" s="25" customFormat="1">
      <c r="A1063"/>
      <c r="B1063" s="63"/>
      <c r="C1063"/>
      <c r="D1063"/>
      <c r="E1063" s="3"/>
      <c r="F1063" s="3"/>
      <c r="G1063" s="55"/>
      <c r="H1063" s="55"/>
      <c r="I1063" s="55"/>
      <c r="J1063" s="55"/>
      <c r="K1063" s="55"/>
      <c r="L1063"/>
      <c r="M1063"/>
    </row>
    <row r="1064" spans="1:13" s="25" customFormat="1">
      <c r="A1064"/>
      <c r="B1064" s="63"/>
      <c r="C1064"/>
      <c r="D1064"/>
      <c r="E1064" s="3"/>
      <c r="F1064" s="3"/>
      <c r="G1064" s="55"/>
      <c r="H1064" s="55"/>
      <c r="I1064" s="55"/>
      <c r="J1064" s="55"/>
      <c r="K1064" s="55"/>
      <c r="L1064"/>
      <c r="M1064"/>
    </row>
    <row r="1065" spans="1:13" s="25" customFormat="1">
      <c r="A1065"/>
      <c r="B1065" s="63"/>
      <c r="C1065"/>
      <c r="D1065"/>
      <c r="E1065" s="3"/>
      <c r="F1065" s="3"/>
      <c r="G1065" s="55"/>
      <c r="H1065" s="55"/>
      <c r="I1065" s="55"/>
      <c r="J1065" s="55"/>
      <c r="K1065" s="55"/>
      <c r="L1065"/>
      <c r="M1065"/>
    </row>
    <row r="1066" spans="1:13" s="25" customFormat="1">
      <c r="A1066"/>
      <c r="B1066" s="63"/>
      <c r="C1066"/>
      <c r="D1066"/>
      <c r="E1066" s="3"/>
      <c r="F1066" s="3"/>
      <c r="G1066" s="55"/>
      <c r="H1066" s="55"/>
      <c r="I1066" s="55"/>
      <c r="J1066" s="55"/>
      <c r="K1066" s="55"/>
      <c r="L1066"/>
      <c r="M1066"/>
    </row>
    <row r="1067" spans="1:13" s="25" customFormat="1">
      <c r="A1067"/>
      <c r="B1067" s="63"/>
      <c r="C1067"/>
      <c r="D1067"/>
      <c r="E1067" s="3"/>
      <c r="F1067" s="3"/>
      <c r="G1067" s="55"/>
      <c r="H1067" s="55"/>
      <c r="I1067" s="55"/>
      <c r="J1067" s="55"/>
      <c r="K1067" s="55"/>
      <c r="L1067"/>
      <c r="M1067"/>
    </row>
    <row r="1068" spans="1:13" s="25" customFormat="1">
      <c r="A1068"/>
      <c r="B1068" s="63"/>
      <c r="C1068"/>
      <c r="D1068"/>
      <c r="E1068" s="3"/>
      <c r="F1068" s="3"/>
      <c r="G1068" s="55"/>
      <c r="H1068" s="55"/>
      <c r="I1068" s="55"/>
      <c r="J1068" s="55"/>
      <c r="K1068" s="55"/>
      <c r="L1068"/>
      <c r="M1068"/>
    </row>
    <row r="1069" spans="1:13" s="25" customFormat="1">
      <c r="A1069"/>
      <c r="B1069" s="63"/>
      <c r="C1069"/>
      <c r="D1069"/>
      <c r="E1069" s="3"/>
      <c r="F1069" s="3"/>
      <c r="G1069" s="55"/>
      <c r="H1069" s="55"/>
      <c r="I1069" s="55"/>
      <c r="J1069" s="55"/>
      <c r="K1069" s="55"/>
      <c r="L1069"/>
      <c r="M1069"/>
    </row>
    <row r="1070" spans="1:13" s="25" customFormat="1">
      <c r="A1070"/>
      <c r="B1070" s="63"/>
      <c r="C1070"/>
      <c r="D1070"/>
      <c r="E1070" s="3"/>
      <c r="F1070" s="3"/>
      <c r="G1070" s="55"/>
      <c r="H1070" s="55"/>
      <c r="I1070" s="55"/>
      <c r="J1070" s="55"/>
      <c r="K1070" s="55"/>
      <c r="L1070"/>
      <c r="M1070"/>
    </row>
    <row r="1071" spans="1:13" s="25" customFormat="1">
      <c r="A1071"/>
      <c r="B1071" s="63"/>
      <c r="C1071"/>
      <c r="D1071"/>
      <c r="E1071" s="3"/>
      <c r="F1071" s="3"/>
      <c r="G1071" s="55"/>
      <c r="H1071" s="55"/>
      <c r="I1071" s="55"/>
      <c r="J1071" s="55"/>
      <c r="K1071" s="55"/>
      <c r="L1071"/>
      <c r="M1071"/>
    </row>
    <row r="1072" spans="1:13" s="25" customFormat="1">
      <c r="A1072"/>
      <c r="B1072" s="63"/>
      <c r="C1072"/>
      <c r="D1072"/>
      <c r="E1072" s="3"/>
      <c r="F1072" s="3"/>
      <c r="G1072" s="55"/>
      <c r="H1072" s="55"/>
      <c r="I1072" s="55"/>
      <c r="J1072" s="55"/>
      <c r="K1072" s="55"/>
      <c r="L1072"/>
      <c r="M1072"/>
    </row>
    <row r="1073" spans="1:13" s="25" customFormat="1">
      <c r="A1073"/>
      <c r="B1073" s="63"/>
      <c r="C1073"/>
      <c r="D1073"/>
      <c r="E1073" s="3"/>
      <c r="F1073" s="3"/>
      <c r="G1073" s="55"/>
      <c r="H1073" s="55"/>
      <c r="I1073" s="55"/>
      <c r="J1073" s="55"/>
      <c r="K1073" s="55"/>
      <c r="L1073"/>
      <c r="M1073"/>
    </row>
    <row r="1074" spans="1:13" s="25" customFormat="1">
      <c r="A1074"/>
      <c r="B1074" s="63"/>
      <c r="C1074"/>
      <c r="D1074"/>
      <c r="E1074" s="3"/>
      <c r="F1074" s="3"/>
      <c r="G1074" s="55"/>
      <c r="H1074" s="55"/>
      <c r="I1074" s="55"/>
      <c r="J1074" s="55"/>
      <c r="K1074" s="55"/>
      <c r="L1074"/>
      <c r="M1074"/>
    </row>
    <row r="1075" spans="1:13" s="25" customFormat="1">
      <c r="A1075"/>
      <c r="B1075" s="63"/>
      <c r="C1075"/>
      <c r="D1075"/>
      <c r="E1075" s="3"/>
      <c r="F1075" s="3"/>
      <c r="G1075" s="55"/>
      <c r="H1075" s="55"/>
      <c r="I1075" s="55"/>
      <c r="J1075" s="55"/>
      <c r="K1075" s="55"/>
      <c r="L1075"/>
      <c r="M1075"/>
    </row>
    <row r="1076" spans="1:13" s="25" customFormat="1">
      <c r="A1076"/>
      <c r="B1076" s="63"/>
      <c r="C1076"/>
      <c r="D1076"/>
      <c r="E1076" s="3"/>
      <c r="F1076" s="3"/>
      <c r="G1076" s="55"/>
      <c r="H1076" s="55"/>
      <c r="I1076" s="55"/>
      <c r="J1076" s="55"/>
      <c r="K1076" s="55"/>
      <c r="L1076"/>
      <c r="M1076"/>
    </row>
    <row r="1077" spans="1:13" s="25" customFormat="1">
      <c r="A1077"/>
      <c r="B1077" s="63"/>
      <c r="C1077"/>
      <c r="D1077"/>
      <c r="E1077" s="3"/>
      <c r="F1077" s="3"/>
      <c r="G1077" s="55"/>
      <c r="H1077" s="55"/>
      <c r="I1077" s="55"/>
      <c r="J1077" s="55"/>
      <c r="K1077" s="55"/>
      <c r="L1077"/>
      <c r="M1077"/>
    </row>
    <row r="1078" spans="1:13" s="25" customFormat="1">
      <c r="A1078"/>
      <c r="B1078" s="63"/>
      <c r="C1078"/>
      <c r="D1078"/>
      <c r="E1078" s="3"/>
      <c r="F1078" s="3"/>
      <c r="G1078" s="55"/>
      <c r="H1078" s="55"/>
      <c r="I1078" s="55"/>
      <c r="J1078" s="55"/>
      <c r="K1078" s="55"/>
      <c r="L1078"/>
      <c r="M1078"/>
    </row>
    <row r="1079" spans="1:13" s="25" customFormat="1">
      <c r="A1079"/>
      <c r="B1079" s="63"/>
      <c r="C1079"/>
      <c r="D1079"/>
      <c r="E1079" s="3"/>
      <c r="F1079" s="3"/>
      <c r="G1079" s="55"/>
      <c r="H1079" s="55"/>
      <c r="I1079" s="55"/>
      <c r="J1079" s="55"/>
      <c r="K1079" s="55"/>
      <c r="L1079"/>
      <c r="M1079"/>
    </row>
    <row r="1080" spans="1:13" s="25" customFormat="1">
      <c r="A1080"/>
      <c r="B1080" s="63"/>
      <c r="C1080"/>
      <c r="D1080"/>
      <c r="E1080" s="3"/>
      <c r="F1080" s="3"/>
      <c r="G1080" s="55"/>
      <c r="H1080" s="55"/>
      <c r="I1080" s="55"/>
      <c r="J1080" s="55"/>
      <c r="K1080" s="55"/>
      <c r="L1080"/>
      <c r="M1080"/>
    </row>
    <row r="1081" spans="1:13" s="25" customFormat="1">
      <c r="A1081"/>
      <c r="B1081" s="63"/>
      <c r="C1081"/>
      <c r="D1081"/>
      <c r="E1081" s="3"/>
      <c r="F1081" s="3"/>
      <c r="G1081" s="55"/>
      <c r="H1081" s="55"/>
      <c r="I1081" s="55"/>
      <c r="J1081" s="55"/>
      <c r="K1081" s="55"/>
      <c r="L1081"/>
      <c r="M1081"/>
    </row>
    <row r="1082" spans="1:13" s="25" customFormat="1">
      <c r="A1082"/>
      <c r="B1082" s="63"/>
      <c r="C1082"/>
      <c r="D1082"/>
      <c r="E1082" s="3"/>
      <c r="F1082" s="3"/>
      <c r="G1082" s="55"/>
      <c r="H1082" s="55"/>
      <c r="I1082" s="55"/>
      <c r="J1082" s="55"/>
      <c r="K1082" s="55"/>
      <c r="L1082"/>
      <c r="M1082"/>
    </row>
    <row r="1083" spans="1:13" s="25" customFormat="1">
      <c r="A1083"/>
      <c r="B1083" s="63"/>
      <c r="C1083"/>
      <c r="D1083"/>
      <c r="E1083" s="3"/>
      <c r="F1083" s="3"/>
      <c r="G1083" s="55"/>
      <c r="H1083" s="55"/>
      <c r="I1083" s="55"/>
      <c r="J1083" s="55"/>
      <c r="K1083" s="55"/>
      <c r="L1083"/>
      <c r="M1083"/>
    </row>
    <row r="1084" spans="1:13" s="25" customFormat="1">
      <c r="A1084"/>
      <c r="B1084" s="63"/>
      <c r="C1084"/>
      <c r="D1084"/>
      <c r="E1084" s="3"/>
      <c r="F1084" s="3"/>
      <c r="G1084" s="55"/>
      <c r="H1084" s="55"/>
      <c r="I1084" s="55"/>
      <c r="J1084" s="55"/>
      <c r="K1084" s="55"/>
      <c r="L1084"/>
      <c r="M1084"/>
    </row>
    <row r="1085" spans="1:13" s="25" customFormat="1">
      <c r="A1085"/>
      <c r="B1085" s="63"/>
      <c r="C1085"/>
      <c r="D1085"/>
      <c r="E1085" s="3"/>
      <c r="F1085" s="3"/>
      <c r="G1085" s="55"/>
      <c r="H1085" s="55"/>
      <c r="I1085" s="55"/>
      <c r="J1085" s="55"/>
      <c r="K1085" s="55"/>
      <c r="L1085"/>
      <c r="M1085"/>
    </row>
    <row r="1086" spans="1:13" s="25" customFormat="1">
      <c r="A1086"/>
      <c r="B1086" s="63"/>
      <c r="C1086"/>
      <c r="D1086"/>
      <c r="E1086" s="3"/>
      <c r="F1086" s="3"/>
      <c r="G1086" s="55"/>
      <c r="H1086" s="55"/>
      <c r="I1086" s="55"/>
      <c r="J1086" s="55"/>
      <c r="K1086" s="55"/>
      <c r="L1086"/>
      <c r="M1086"/>
    </row>
    <row r="1087" spans="1:13" s="25" customFormat="1">
      <c r="A1087"/>
      <c r="B1087" s="63"/>
      <c r="C1087"/>
      <c r="D1087"/>
      <c r="E1087" s="3"/>
      <c r="F1087" s="3"/>
      <c r="G1087" s="55"/>
      <c r="H1087" s="55"/>
      <c r="I1087" s="55"/>
      <c r="J1087" s="55"/>
      <c r="K1087" s="55"/>
      <c r="L1087"/>
      <c r="M1087"/>
    </row>
    <row r="1088" spans="1:13" s="25" customFormat="1">
      <c r="A1088"/>
      <c r="B1088" s="63"/>
      <c r="C1088"/>
      <c r="D1088"/>
      <c r="E1088" s="3"/>
      <c r="F1088" s="3"/>
      <c r="G1088" s="55"/>
      <c r="H1088" s="55"/>
      <c r="I1088" s="55"/>
      <c r="J1088" s="55"/>
      <c r="K1088" s="55"/>
      <c r="L1088"/>
      <c r="M1088"/>
    </row>
    <row r="1089" spans="1:13" s="25" customFormat="1">
      <c r="A1089"/>
      <c r="B1089" s="63"/>
      <c r="C1089"/>
      <c r="D1089"/>
      <c r="E1089" s="3"/>
      <c r="F1089" s="3"/>
      <c r="G1089" s="55"/>
      <c r="H1089" s="55"/>
      <c r="I1089" s="55"/>
      <c r="J1089" s="55"/>
      <c r="K1089" s="55"/>
      <c r="L1089"/>
      <c r="M1089"/>
    </row>
    <row r="1090" spans="1:13" s="25" customFormat="1">
      <c r="A1090"/>
      <c r="B1090" s="63"/>
      <c r="C1090"/>
      <c r="D1090"/>
      <c r="E1090" s="3"/>
      <c r="F1090" s="3"/>
      <c r="G1090" s="55"/>
      <c r="H1090" s="55"/>
      <c r="I1090" s="55"/>
      <c r="J1090" s="55"/>
      <c r="K1090" s="55"/>
      <c r="L1090"/>
      <c r="M1090"/>
    </row>
    <row r="1091" spans="1:13" s="25" customFormat="1">
      <c r="A1091"/>
      <c r="B1091" s="63"/>
      <c r="C1091"/>
      <c r="D1091"/>
      <c r="E1091" s="3"/>
      <c r="F1091" s="3"/>
      <c r="G1091" s="55"/>
      <c r="H1091" s="55"/>
      <c r="I1091" s="55"/>
      <c r="J1091" s="55"/>
      <c r="K1091" s="55"/>
      <c r="L1091"/>
      <c r="M1091"/>
    </row>
    <row r="1092" spans="1:13" s="25" customFormat="1">
      <c r="A1092"/>
      <c r="B1092" s="63"/>
      <c r="C1092"/>
      <c r="D1092"/>
      <c r="E1092" s="3"/>
      <c r="F1092" s="3"/>
      <c r="G1092" s="55"/>
      <c r="H1092" s="55"/>
      <c r="I1092" s="55"/>
      <c r="J1092" s="55"/>
      <c r="K1092" s="55"/>
      <c r="L1092"/>
      <c r="M1092"/>
    </row>
    <row r="1093" spans="1:13" s="25" customFormat="1">
      <c r="A1093"/>
      <c r="B1093" s="63"/>
      <c r="C1093"/>
      <c r="D1093"/>
      <c r="E1093" s="3"/>
      <c r="F1093" s="3"/>
      <c r="G1093" s="55"/>
      <c r="H1093" s="55"/>
      <c r="I1093" s="55"/>
      <c r="J1093" s="55"/>
      <c r="K1093" s="55"/>
      <c r="L1093"/>
      <c r="M1093"/>
    </row>
    <row r="1094" spans="1:13" s="25" customFormat="1">
      <c r="A1094"/>
      <c r="B1094" s="63"/>
      <c r="C1094"/>
      <c r="D1094"/>
      <c r="E1094" s="3"/>
      <c r="F1094" s="3"/>
      <c r="G1094" s="55"/>
      <c r="H1094" s="55"/>
      <c r="I1094" s="55"/>
      <c r="J1094" s="55"/>
      <c r="K1094" s="55"/>
      <c r="L1094"/>
      <c r="M1094"/>
    </row>
    <row r="1095" spans="1:13" s="25" customFormat="1">
      <c r="A1095"/>
      <c r="B1095" s="63"/>
      <c r="C1095"/>
      <c r="D1095"/>
      <c r="E1095" s="3"/>
      <c r="F1095" s="3"/>
      <c r="G1095" s="55"/>
      <c r="H1095" s="55"/>
      <c r="I1095" s="55"/>
      <c r="J1095" s="55"/>
      <c r="K1095" s="55"/>
      <c r="L1095"/>
      <c r="M1095"/>
    </row>
    <row r="1096" spans="1:13" s="25" customFormat="1">
      <c r="A1096"/>
      <c r="B1096" s="63"/>
      <c r="C1096"/>
      <c r="D1096"/>
      <c r="E1096" s="3"/>
      <c r="F1096" s="3"/>
      <c r="G1096" s="55"/>
      <c r="H1096" s="55"/>
      <c r="I1096" s="55"/>
      <c r="J1096" s="55"/>
      <c r="K1096" s="55"/>
      <c r="L1096"/>
      <c r="M1096"/>
    </row>
    <row r="1097" spans="1:13" s="25" customFormat="1">
      <c r="A1097"/>
      <c r="B1097" s="63"/>
      <c r="C1097"/>
      <c r="D1097"/>
      <c r="E1097" s="3"/>
      <c r="F1097" s="3"/>
      <c r="G1097" s="55"/>
      <c r="H1097" s="55"/>
      <c r="I1097" s="55"/>
      <c r="J1097" s="55"/>
      <c r="K1097" s="55"/>
      <c r="L1097"/>
      <c r="M1097"/>
    </row>
    <row r="1098" spans="1:13" s="25" customFormat="1">
      <c r="A1098"/>
      <c r="B1098" s="63"/>
      <c r="C1098"/>
      <c r="D1098"/>
      <c r="E1098" s="3"/>
      <c r="F1098" s="3"/>
      <c r="G1098" s="55"/>
      <c r="H1098" s="55"/>
      <c r="I1098" s="55"/>
      <c r="J1098" s="55"/>
      <c r="K1098" s="55"/>
      <c r="L1098"/>
      <c r="M1098"/>
    </row>
    <row r="1099" spans="1:13" s="25" customFormat="1">
      <c r="A1099"/>
      <c r="B1099" s="63"/>
      <c r="C1099"/>
      <c r="D1099"/>
      <c r="E1099" s="3"/>
      <c r="F1099" s="3"/>
      <c r="G1099" s="55"/>
      <c r="H1099" s="55"/>
      <c r="I1099" s="55"/>
      <c r="J1099" s="55"/>
      <c r="K1099" s="55"/>
      <c r="L1099"/>
      <c r="M1099"/>
    </row>
    <row r="1100" spans="1:13" s="25" customFormat="1">
      <c r="A1100"/>
      <c r="B1100" s="63"/>
      <c r="C1100"/>
      <c r="D1100"/>
      <c r="E1100" s="3"/>
      <c r="F1100" s="3"/>
      <c r="G1100" s="55"/>
      <c r="H1100" s="55"/>
      <c r="I1100" s="55"/>
      <c r="J1100" s="55"/>
      <c r="K1100" s="55"/>
      <c r="L1100"/>
      <c r="M1100"/>
    </row>
    <row r="1101" spans="1:13" s="25" customFormat="1">
      <c r="A1101"/>
      <c r="B1101" s="63"/>
      <c r="C1101"/>
      <c r="D1101"/>
      <c r="E1101" s="3"/>
      <c r="F1101" s="3"/>
      <c r="G1101" s="55"/>
      <c r="H1101" s="55"/>
      <c r="I1101" s="55"/>
      <c r="J1101" s="55"/>
      <c r="K1101" s="55"/>
      <c r="L1101"/>
      <c r="M1101"/>
    </row>
    <row r="1102" spans="1:13" s="25" customFormat="1">
      <c r="A1102"/>
      <c r="B1102" s="63"/>
      <c r="C1102"/>
      <c r="D1102"/>
      <c r="E1102" s="3"/>
      <c r="F1102" s="3"/>
      <c r="G1102" s="55"/>
      <c r="H1102" s="55"/>
      <c r="I1102" s="55"/>
      <c r="J1102" s="55"/>
      <c r="K1102" s="55"/>
      <c r="L1102"/>
      <c r="M1102"/>
    </row>
    <row r="1103" spans="1:13" s="25" customFormat="1">
      <c r="A1103"/>
      <c r="B1103" s="63"/>
      <c r="C1103"/>
      <c r="D1103"/>
      <c r="E1103" s="3"/>
      <c r="F1103" s="3"/>
      <c r="G1103" s="55"/>
      <c r="H1103" s="55"/>
      <c r="I1103" s="55"/>
      <c r="J1103" s="55"/>
      <c r="K1103" s="55"/>
      <c r="L1103"/>
      <c r="M1103"/>
    </row>
    <row r="1104" spans="1:13" s="25" customFormat="1">
      <c r="A1104"/>
      <c r="B1104" s="63"/>
      <c r="C1104"/>
      <c r="D1104"/>
      <c r="E1104" s="3"/>
      <c r="F1104" s="3"/>
      <c r="G1104" s="55"/>
      <c r="H1104" s="55"/>
      <c r="I1104" s="55"/>
      <c r="J1104" s="55"/>
      <c r="K1104" s="55"/>
      <c r="L1104"/>
      <c r="M1104"/>
    </row>
    <row r="1105" spans="1:13" s="25" customFormat="1">
      <c r="A1105"/>
      <c r="B1105" s="63"/>
      <c r="C1105"/>
      <c r="D1105"/>
      <c r="E1105" s="3"/>
      <c r="F1105" s="3"/>
      <c r="G1105" s="55"/>
      <c r="H1105" s="55"/>
      <c r="I1105" s="55"/>
      <c r="J1105" s="55"/>
      <c r="K1105" s="55"/>
      <c r="L1105"/>
      <c r="M1105"/>
    </row>
    <row r="1106" spans="1:13" s="25" customFormat="1">
      <c r="A1106"/>
      <c r="B1106" s="63"/>
      <c r="C1106"/>
      <c r="D1106"/>
      <c r="E1106" s="3"/>
      <c r="F1106" s="3"/>
      <c r="G1106" s="55"/>
      <c r="H1106" s="55"/>
      <c r="I1106" s="55"/>
      <c r="J1106" s="55"/>
      <c r="K1106" s="55"/>
      <c r="L1106"/>
      <c r="M1106"/>
    </row>
    <row r="1107" spans="1:13" s="25" customFormat="1">
      <c r="A1107"/>
      <c r="B1107" s="63"/>
      <c r="C1107"/>
      <c r="D1107"/>
      <c r="E1107" s="3"/>
      <c r="F1107" s="3"/>
      <c r="G1107" s="55"/>
      <c r="H1107" s="55"/>
      <c r="I1107" s="55"/>
      <c r="J1107" s="55"/>
      <c r="K1107" s="55"/>
      <c r="L1107"/>
      <c r="M1107"/>
    </row>
    <row r="1108" spans="1:13">
      <c r="M1108"/>
    </row>
    <row r="1109" spans="1:13">
      <c r="M1109"/>
    </row>
    <row r="1110" spans="1:13">
      <c r="M1110"/>
    </row>
    <row r="1111" spans="1:13">
      <c r="M1111"/>
    </row>
    <row r="1112" spans="1:13">
      <c r="M1112"/>
    </row>
    <row r="1113" spans="1:13">
      <c r="M1113"/>
    </row>
    <row r="1114" spans="1:13">
      <c r="M1114"/>
    </row>
    <row r="1115" spans="1:13">
      <c r="M1115"/>
    </row>
    <row r="1116" spans="1:13">
      <c r="M1116"/>
    </row>
    <row r="1117" spans="1:13">
      <c r="M1117"/>
    </row>
    <row r="1118" spans="1:13">
      <c r="M1118"/>
    </row>
    <row r="1119" spans="1:13">
      <c r="M1119"/>
    </row>
    <row r="1120" spans="1:13">
      <c r="M1120"/>
    </row>
    <row r="1121" spans="13:13">
      <c r="M1121"/>
    </row>
    <row r="1122" spans="13:13">
      <c r="M1122"/>
    </row>
    <row r="1123" spans="13:13">
      <c r="M1123"/>
    </row>
    <row r="1124" spans="13:13">
      <c r="M1124"/>
    </row>
    <row r="1125" spans="13:13">
      <c r="M1125"/>
    </row>
    <row r="1126" spans="13:13">
      <c r="M1126"/>
    </row>
    <row r="1127" spans="13:13">
      <c r="M1127"/>
    </row>
    <row r="1128" spans="13:13">
      <c r="M1128"/>
    </row>
    <row r="1129" spans="13:13">
      <c r="M1129"/>
    </row>
    <row r="1130" spans="13:13">
      <c r="M1130"/>
    </row>
    <row r="1131" spans="13:13">
      <c r="M1131"/>
    </row>
    <row r="1132" spans="13:13">
      <c r="M1132"/>
    </row>
    <row r="1133" spans="13:13">
      <c r="M1133"/>
    </row>
    <row r="1134" spans="13:13">
      <c r="M1134"/>
    </row>
    <row r="1135" spans="13:13">
      <c r="M1135"/>
    </row>
    <row r="1136" spans="13:13">
      <c r="M1136"/>
    </row>
    <row r="1137" spans="13:13">
      <c r="M1137"/>
    </row>
    <row r="1138" spans="13:13">
      <c r="M1138"/>
    </row>
    <row r="1139" spans="13:13">
      <c r="M1139"/>
    </row>
    <row r="1140" spans="13:13">
      <c r="M1140"/>
    </row>
    <row r="1141" spans="13:13">
      <c r="M1141"/>
    </row>
    <row r="1142" spans="13:13">
      <c r="M1142"/>
    </row>
    <row r="1143" spans="13:13">
      <c r="M1143"/>
    </row>
    <row r="1144" spans="13:13">
      <c r="M1144"/>
    </row>
    <row r="1145" spans="13:13">
      <c r="M1145"/>
    </row>
    <row r="1146" spans="13:13">
      <c r="M1146"/>
    </row>
    <row r="1147" spans="13:13">
      <c r="M1147"/>
    </row>
    <row r="1148" spans="13:13">
      <c r="M1148"/>
    </row>
    <row r="1149" spans="13:13">
      <c r="M1149"/>
    </row>
    <row r="1150" spans="13:13">
      <c r="M1150"/>
    </row>
    <row r="1151" spans="13:13">
      <c r="M1151"/>
    </row>
    <row r="1152" spans="13:13">
      <c r="M1152"/>
    </row>
    <row r="1153" spans="13:13">
      <c r="M1153"/>
    </row>
    <row r="1154" spans="13:13">
      <c r="M1154"/>
    </row>
    <row r="1155" spans="13:13">
      <c r="M1155"/>
    </row>
    <row r="1156" spans="13:13">
      <c r="M1156"/>
    </row>
    <row r="1157" spans="13:13">
      <c r="M1157"/>
    </row>
    <row r="1158" spans="13:13">
      <c r="M1158"/>
    </row>
    <row r="1159" spans="13:13">
      <c r="M1159"/>
    </row>
    <row r="1160" spans="13:13">
      <c r="M1160"/>
    </row>
    <row r="1161" spans="13:13">
      <c r="M1161"/>
    </row>
    <row r="1162" spans="13:13">
      <c r="M1162"/>
    </row>
    <row r="1163" spans="13:13">
      <c r="M1163"/>
    </row>
    <row r="1164" spans="13:13">
      <c r="M1164"/>
    </row>
    <row r="1165" spans="13:13">
      <c r="M1165"/>
    </row>
    <row r="1166" spans="13:13">
      <c r="M1166"/>
    </row>
    <row r="1167" spans="13:13">
      <c r="M1167"/>
    </row>
    <row r="1168" spans="13:13">
      <c r="M1168"/>
    </row>
    <row r="1169" spans="13:13">
      <c r="M1169"/>
    </row>
    <row r="1170" spans="13:13">
      <c r="M1170"/>
    </row>
    <row r="1171" spans="13:13">
      <c r="M1171"/>
    </row>
    <row r="1172" spans="13:13">
      <c r="M1172"/>
    </row>
    <row r="1173" spans="13:13">
      <c r="M1173"/>
    </row>
    <row r="1174" spans="13:13">
      <c r="M1174"/>
    </row>
    <row r="1175" spans="13:13">
      <c r="M1175"/>
    </row>
    <row r="1176" spans="13:13">
      <c r="M1176"/>
    </row>
    <row r="1177" spans="13:13">
      <c r="M1177"/>
    </row>
    <row r="1178" spans="13:13">
      <c r="M1178"/>
    </row>
    <row r="1179" spans="13:13">
      <c r="M1179"/>
    </row>
    <row r="1180" spans="13:13">
      <c r="M1180"/>
    </row>
    <row r="1181" spans="13:13">
      <c r="M1181"/>
    </row>
    <row r="1182" spans="13:13">
      <c r="M1182"/>
    </row>
    <row r="1183" spans="13:13">
      <c r="M1183"/>
    </row>
    <row r="1184" spans="13:13">
      <c r="M1184"/>
    </row>
    <row r="1185" spans="13:13">
      <c r="M1185"/>
    </row>
    <row r="1186" spans="13:13">
      <c r="M1186"/>
    </row>
    <row r="1187" spans="13:13">
      <c r="M1187"/>
    </row>
    <row r="1188" spans="13:13">
      <c r="M1188"/>
    </row>
    <row r="1189" spans="13:13">
      <c r="M1189"/>
    </row>
    <row r="1190" spans="13:13">
      <c r="M1190"/>
    </row>
    <row r="1191" spans="13:13">
      <c r="M1191"/>
    </row>
    <row r="1192" spans="13:13">
      <c r="M1192"/>
    </row>
    <row r="1193" spans="13:13">
      <c r="M1193"/>
    </row>
    <row r="1194" spans="13:13">
      <c r="M1194"/>
    </row>
    <row r="1195" spans="13:13">
      <c r="M1195"/>
    </row>
    <row r="1196" spans="13:13">
      <c r="M1196"/>
    </row>
    <row r="1197" spans="13:13">
      <c r="M1197"/>
    </row>
    <row r="1198" spans="13:13">
      <c r="M1198"/>
    </row>
    <row r="1199" spans="13:13">
      <c r="M1199"/>
    </row>
    <row r="1200" spans="13:13">
      <c r="M1200"/>
    </row>
    <row r="1201" spans="12:13">
      <c r="M1201"/>
    </row>
    <row r="1202" spans="12:13">
      <c r="M1202"/>
    </row>
    <row r="1203" spans="12:13">
      <c r="M1203"/>
    </row>
    <row r="1204" spans="12:13">
      <c r="L1204" s="3"/>
      <c r="M1204"/>
    </row>
    <row r="1205" spans="12:13">
      <c r="M1205"/>
    </row>
    <row r="1206" spans="12:13">
      <c r="M1206"/>
    </row>
    <row r="1207" spans="12:13">
      <c r="M1207"/>
    </row>
    <row r="1208" spans="12:13">
      <c r="M1208"/>
    </row>
    <row r="1209" spans="12:13">
      <c r="M1209"/>
    </row>
    <row r="1210" spans="12:13">
      <c r="M1210"/>
    </row>
    <row r="1211" spans="12:13">
      <c r="M1211"/>
    </row>
    <row r="1212" spans="12:13">
      <c r="M1212"/>
    </row>
    <row r="1213" spans="12:13">
      <c r="M1213"/>
    </row>
    <row r="1214" spans="12:13">
      <c r="M1214"/>
    </row>
    <row r="1215" spans="12:13">
      <c r="M1215"/>
    </row>
    <row r="1216" spans="12:13">
      <c r="M1216"/>
    </row>
    <row r="1217" spans="13:13">
      <c r="M1217"/>
    </row>
    <row r="1218" spans="13:13">
      <c r="M1218"/>
    </row>
    <row r="1219" spans="13:13">
      <c r="M1219"/>
    </row>
    <row r="1220" spans="13:13">
      <c r="M1220"/>
    </row>
    <row r="1221" spans="13:13">
      <c r="M1221"/>
    </row>
    <row r="1222" spans="13:13">
      <c r="M1222"/>
    </row>
    <row r="1223" spans="13:13">
      <c r="M1223"/>
    </row>
    <row r="1224" spans="13:13">
      <c r="M1224"/>
    </row>
    <row r="1225" spans="13:13">
      <c r="M1225"/>
    </row>
    <row r="1226" spans="13:13">
      <c r="M1226"/>
    </row>
    <row r="1227" spans="13:13">
      <c r="M1227"/>
    </row>
    <row r="1228" spans="13:13">
      <c r="M1228"/>
    </row>
    <row r="1229" spans="13:13">
      <c r="M1229"/>
    </row>
    <row r="1230" spans="13:13">
      <c r="M1230"/>
    </row>
    <row r="1231" spans="13:13">
      <c r="M1231"/>
    </row>
    <row r="1232" spans="13:13">
      <c r="M1232"/>
    </row>
    <row r="1233" spans="13:13">
      <c r="M1233"/>
    </row>
    <row r="1234" spans="13:13">
      <c r="M1234"/>
    </row>
    <row r="1235" spans="13:13">
      <c r="M1235"/>
    </row>
    <row r="1236" spans="13:13">
      <c r="M1236"/>
    </row>
    <row r="1237" spans="13:13">
      <c r="M1237"/>
    </row>
    <row r="1238" spans="13:13">
      <c r="M1238"/>
    </row>
    <row r="1239" spans="13:13">
      <c r="M1239"/>
    </row>
    <row r="1240" spans="13:13">
      <c r="M1240"/>
    </row>
    <row r="1241" spans="13:13">
      <c r="M1241"/>
    </row>
    <row r="1242" spans="13:13">
      <c r="M1242"/>
    </row>
    <row r="1243" spans="13:13">
      <c r="M1243"/>
    </row>
    <row r="1244" spans="13:13">
      <c r="M1244"/>
    </row>
    <row r="1245" spans="13:13">
      <c r="M1245"/>
    </row>
    <row r="1246" spans="13:13">
      <c r="M1246"/>
    </row>
    <row r="1247" spans="13:13">
      <c r="M1247"/>
    </row>
    <row r="1248" spans="13:13">
      <c r="M1248"/>
    </row>
    <row r="1249" spans="13:13">
      <c r="M1249"/>
    </row>
    <row r="1250" spans="13:13">
      <c r="M1250"/>
    </row>
    <row r="1251" spans="13:13">
      <c r="M1251"/>
    </row>
    <row r="1252" spans="13:13">
      <c r="M1252"/>
    </row>
    <row r="1253" spans="13:13">
      <c r="M1253"/>
    </row>
    <row r="1254" spans="13:13">
      <c r="M1254"/>
    </row>
    <row r="1255" spans="13:13">
      <c r="M1255"/>
    </row>
    <row r="1256" spans="13:13">
      <c r="M1256"/>
    </row>
    <row r="1257" spans="13:13">
      <c r="M1257"/>
    </row>
    <row r="1258" spans="13:13">
      <c r="M1258"/>
    </row>
    <row r="1259" spans="13:13">
      <c r="M1259"/>
    </row>
    <row r="1260" spans="13:13">
      <c r="M1260"/>
    </row>
    <row r="1261" spans="13:13">
      <c r="M1261"/>
    </row>
    <row r="1262" spans="13:13">
      <c r="M1262"/>
    </row>
    <row r="1263" spans="13:13">
      <c r="M1263"/>
    </row>
    <row r="1264" spans="13:13">
      <c r="M1264"/>
    </row>
    <row r="1265" spans="12:13">
      <c r="M1265"/>
    </row>
    <row r="1266" spans="12:13">
      <c r="M1266"/>
    </row>
    <row r="1267" spans="12:13">
      <c r="M1267"/>
    </row>
    <row r="1268" spans="12:13">
      <c r="M1268"/>
    </row>
    <row r="1269" spans="12:13">
      <c r="M1269"/>
    </row>
    <row r="1270" spans="12:13">
      <c r="M1270"/>
    </row>
    <row r="1271" spans="12:13">
      <c r="M1271"/>
    </row>
    <row r="1272" spans="12:13">
      <c r="M1272"/>
    </row>
    <row r="1273" spans="12:13">
      <c r="M1273"/>
    </row>
    <row r="1274" spans="12:13">
      <c r="M1274"/>
    </row>
    <row r="1275" spans="12:13">
      <c r="M1275"/>
    </row>
    <row r="1276" spans="12:13">
      <c r="M1276"/>
    </row>
    <row r="1277" spans="12:13">
      <c r="M1277"/>
    </row>
    <row r="1278" spans="12:13">
      <c r="L1278" s="3"/>
      <c r="M1278"/>
    </row>
    <row r="1279" spans="12:13">
      <c r="M1279"/>
    </row>
    <row r="1280" spans="12:13">
      <c r="M1280"/>
    </row>
    <row r="1281" spans="13:13">
      <c r="M1281"/>
    </row>
    <row r="1282" spans="13:13">
      <c r="M1282"/>
    </row>
    <row r="1283" spans="13:13">
      <c r="M1283"/>
    </row>
    <row r="1284" spans="13:13">
      <c r="M1284"/>
    </row>
    <row r="1285" spans="13:13">
      <c r="M1285"/>
    </row>
    <row r="1286" spans="13:13">
      <c r="M1286"/>
    </row>
    <row r="1287" spans="13:13">
      <c r="M1287"/>
    </row>
    <row r="1288" spans="13:13">
      <c r="M1288"/>
    </row>
    <row r="1289" spans="13:13">
      <c r="M1289"/>
    </row>
    <row r="1290" spans="13:13">
      <c r="M1290"/>
    </row>
    <row r="1291" spans="13:13">
      <c r="M1291"/>
    </row>
    <row r="1292" spans="13:13">
      <c r="M1292"/>
    </row>
    <row r="1293" spans="13:13">
      <c r="M1293"/>
    </row>
    <row r="1294" spans="13:13">
      <c r="M1294"/>
    </row>
    <row r="1295" spans="13:13">
      <c r="M1295"/>
    </row>
    <row r="1296" spans="13:13">
      <c r="M1296"/>
    </row>
    <row r="1297" spans="13:13">
      <c r="M1297"/>
    </row>
    <row r="1298" spans="13:13">
      <c r="M1298"/>
    </row>
    <row r="1299" spans="13:13">
      <c r="M1299"/>
    </row>
    <row r="1300" spans="13:13">
      <c r="M1300"/>
    </row>
    <row r="1301" spans="13:13">
      <c r="M1301"/>
    </row>
    <row r="1302" spans="13:13">
      <c r="M1302"/>
    </row>
    <row r="1303" spans="13:13">
      <c r="M1303"/>
    </row>
    <row r="1304" spans="13:13">
      <c r="M1304"/>
    </row>
    <row r="1305" spans="13:13">
      <c r="M1305"/>
    </row>
    <row r="1306" spans="13:13">
      <c r="M1306"/>
    </row>
    <row r="1307" spans="13:13">
      <c r="M1307"/>
    </row>
    <row r="1308" spans="13:13">
      <c r="M1308"/>
    </row>
    <row r="1309" spans="13:13">
      <c r="M1309"/>
    </row>
    <row r="1310" spans="13:13">
      <c r="M1310"/>
    </row>
    <row r="1311" spans="13:13">
      <c r="M1311"/>
    </row>
    <row r="1312" spans="13:13">
      <c r="M1312"/>
    </row>
    <row r="1313" spans="12:13">
      <c r="M1313"/>
    </row>
    <row r="1314" spans="12:13">
      <c r="M1314"/>
    </row>
    <row r="1315" spans="12:13">
      <c r="M1315"/>
    </row>
    <row r="1316" spans="12:13">
      <c r="M1316"/>
    </row>
    <row r="1317" spans="12:13">
      <c r="M1317"/>
    </row>
    <row r="1318" spans="12:13">
      <c r="M1318"/>
    </row>
    <row r="1319" spans="12:13">
      <c r="M1319"/>
    </row>
    <row r="1320" spans="12:13">
      <c r="M1320"/>
    </row>
    <row r="1321" spans="12:13">
      <c r="M1321"/>
    </row>
    <row r="1322" spans="12:13">
      <c r="M1322"/>
    </row>
    <row r="1323" spans="12:13">
      <c r="M1323"/>
    </row>
    <row r="1324" spans="12:13">
      <c r="M1324"/>
    </row>
    <row r="1325" spans="12:13">
      <c r="M1325"/>
    </row>
    <row r="1326" spans="12:13">
      <c r="M1326"/>
    </row>
    <row r="1327" spans="12:13">
      <c r="M1327"/>
    </row>
    <row r="1328" spans="12:13">
      <c r="L1328" s="3"/>
      <c r="M1328"/>
    </row>
    <row r="1329" spans="13:13">
      <c r="M1329"/>
    </row>
    <row r="1330" spans="13:13">
      <c r="M1330"/>
    </row>
    <row r="1331" spans="13:13">
      <c r="M1331"/>
    </row>
    <row r="1332" spans="13:13">
      <c r="M1332"/>
    </row>
    <row r="1333" spans="13:13">
      <c r="M1333"/>
    </row>
    <row r="1334" spans="13:13">
      <c r="M1334"/>
    </row>
    <row r="1335" spans="13:13">
      <c r="M1335"/>
    </row>
    <row r="1336" spans="13:13">
      <c r="M1336"/>
    </row>
    <row r="1337" spans="13:13">
      <c r="M1337"/>
    </row>
    <row r="1338" spans="13:13">
      <c r="M1338"/>
    </row>
    <row r="1339" spans="13:13">
      <c r="M1339"/>
    </row>
    <row r="1340" spans="13:13">
      <c r="M1340"/>
    </row>
    <row r="1341" spans="13:13">
      <c r="M1341"/>
    </row>
    <row r="1342" spans="13:13">
      <c r="M1342"/>
    </row>
    <row r="1343" spans="13:13">
      <c r="M1343"/>
    </row>
    <row r="1344" spans="13:13">
      <c r="M1344"/>
    </row>
    <row r="1345" spans="13:13">
      <c r="M1345"/>
    </row>
    <row r="1346" spans="13:13">
      <c r="M1346"/>
    </row>
    <row r="1347" spans="13:13">
      <c r="M1347"/>
    </row>
    <row r="1348" spans="13:13">
      <c r="M1348"/>
    </row>
    <row r="1349" spans="13:13">
      <c r="M1349"/>
    </row>
    <row r="1350" spans="13:13">
      <c r="M1350"/>
    </row>
    <row r="1351" spans="13:13">
      <c r="M1351"/>
    </row>
    <row r="1352" spans="13:13">
      <c r="M1352"/>
    </row>
    <row r="1353" spans="13:13">
      <c r="M1353"/>
    </row>
    <row r="1354" spans="13:13">
      <c r="M1354"/>
    </row>
    <row r="1355" spans="13:13">
      <c r="M1355"/>
    </row>
    <row r="1356" spans="13:13">
      <c r="M1356"/>
    </row>
    <row r="1357" spans="13:13">
      <c r="M1357"/>
    </row>
    <row r="1358" spans="13:13">
      <c r="M1358"/>
    </row>
    <row r="1359" spans="13:13">
      <c r="M1359"/>
    </row>
    <row r="1360" spans="13:13">
      <c r="M1360"/>
    </row>
    <row r="1361" spans="13:13">
      <c r="M1361"/>
    </row>
    <row r="1362" spans="13:13">
      <c r="M1362"/>
    </row>
    <row r="1363" spans="13:13">
      <c r="M1363"/>
    </row>
    <row r="1364" spans="13:13">
      <c r="M1364"/>
    </row>
    <row r="1365" spans="13:13">
      <c r="M1365"/>
    </row>
    <row r="1366" spans="13:13">
      <c r="M1366"/>
    </row>
    <row r="1367" spans="13:13">
      <c r="M1367"/>
    </row>
    <row r="1368" spans="13:13">
      <c r="M1368"/>
    </row>
    <row r="1369" spans="13:13">
      <c r="M1369"/>
    </row>
    <row r="1370" spans="13:13">
      <c r="M1370"/>
    </row>
    <row r="1371" spans="13:13">
      <c r="M1371"/>
    </row>
    <row r="1372" spans="13:13">
      <c r="M1372"/>
    </row>
    <row r="1373" spans="13:13">
      <c r="M1373"/>
    </row>
    <row r="1374" spans="13:13">
      <c r="M1374"/>
    </row>
    <row r="1375" spans="13:13">
      <c r="M1375"/>
    </row>
    <row r="1376" spans="13:13">
      <c r="M1376"/>
    </row>
    <row r="1377" spans="13:13">
      <c r="M1377"/>
    </row>
    <row r="1378" spans="13:13">
      <c r="M1378"/>
    </row>
    <row r="1379" spans="13:13">
      <c r="M1379"/>
    </row>
    <row r="1380" spans="13:13">
      <c r="M1380"/>
    </row>
    <row r="1381" spans="13:13">
      <c r="M1381"/>
    </row>
    <row r="1382" spans="13:13">
      <c r="M1382"/>
    </row>
    <row r="1383" spans="13:13">
      <c r="M1383"/>
    </row>
    <row r="1384" spans="13:13">
      <c r="M1384"/>
    </row>
    <row r="1385" spans="13:13">
      <c r="M1385"/>
    </row>
    <row r="1386" spans="13:13">
      <c r="M1386"/>
    </row>
    <row r="1387" spans="13:13">
      <c r="M1387"/>
    </row>
    <row r="1388" spans="13:13">
      <c r="M1388"/>
    </row>
    <row r="1389" spans="13:13">
      <c r="M1389"/>
    </row>
    <row r="1390" spans="13:13">
      <c r="M1390"/>
    </row>
    <row r="1391" spans="13:13">
      <c r="M1391"/>
    </row>
    <row r="1392" spans="13:13">
      <c r="M1392"/>
    </row>
    <row r="1393" spans="13:13">
      <c r="M1393"/>
    </row>
    <row r="1394" spans="13:13">
      <c r="M1394"/>
    </row>
    <row r="1395" spans="13:13">
      <c r="M1395"/>
    </row>
    <row r="1396" spans="13:13">
      <c r="M1396"/>
    </row>
    <row r="1397" spans="13:13">
      <c r="M1397"/>
    </row>
    <row r="1398" spans="13:13">
      <c r="M1398"/>
    </row>
    <row r="1399" spans="13:13">
      <c r="M1399"/>
    </row>
    <row r="1400" spans="13:13">
      <c r="M1400"/>
    </row>
    <row r="1401" spans="13:13">
      <c r="M1401"/>
    </row>
    <row r="1402" spans="13:13">
      <c r="M1402"/>
    </row>
    <row r="1403" spans="13:13">
      <c r="M1403"/>
    </row>
    <row r="1404" spans="13:13">
      <c r="M1404"/>
    </row>
    <row r="1405" spans="13:13">
      <c r="M1405"/>
    </row>
    <row r="1406" spans="13:13">
      <c r="M1406"/>
    </row>
    <row r="1407" spans="13:13">
      <c r="M1407"/>
    </row>
    <row r="1408" spans="13:13">
      <c r="M1408"/>
    </row>
    <row r="1409" spans="13:13">
      <c r="M1409"/>
    </row>
    <row r="1410" spans="13:13">
      <c r="M1410"/>
    </row>
    <row r="1411" spans="13:13">
      <c r="M1411"/>
    </row>
    <row r="1412" spans="13:13">
      <c r="M1412"/>
    </row>
    <row r="1414" spans="13:13">
      <c r="M1414"/>
    </row>
    <row r="1415" spans="13:13">
      <c r="M1415"/>
    </row>
    <row r="1416" spans="13:13">
      <c r="M1416"/>
    </row>
    <row r="1417" spans="13:13">
      <c r="M1417"/>
    </row>
    <row r="1418" spans="13:13">
      <c r="M1418"/>
    </row>
    <row r="1419" spans="13:13">
      <c r="M1419"/>
    </row>
    <row r="1420" spans="13:13">
      <c r="M1420"/>
    </row>
    <row r="1422" spans="13:13">
      <c r="M1422"/>
    </row>
    <row r="1423" spans="13:13">
      <c r="M1423"/>
    </row>
    <row r="1424" spans="13:13">
      <c r="M1424"/>
    </row>
    <row r="1425" spans="13:13">
      <c r="M1425"/>
    </row>
    <row r="1426" spans="13:13">
      <c r="M1426"/>
    </row>
    <row r="1427" spans="13:13">
      <c r="M1427"/>
    </row>
    <row r="1428" spans="13:13">
      <c r="M1428"/>
    </row>
    <row r="1429" spans="13:13">
      <c r="M1429"/>
    </row>
    <row r="1430" spans="13:13">
      <c r="M1430"/>
    </row>
    <row r="1431" spans="13:13">
      <c r="M1431"/>
    </row>
    <row r="1432" spans="13:13">
      <c r="M1432"/>
    </row>
    <row r="1433" spans="13:13">
      <c r="M1433"/>
    </row>
    <row r="1434" spans="13:13">
      <c r="M1434"/>
    </row>
    <row r="1435" spans="13:13">
      <c r="M1435"/>
    </row>
    <row r="1436" spans="13:13">
      <c r="M1436"/>
    </row>
    <row r="1437" spans="13:13">
      <c r="M1437"/>
    </row>
    <row r="1438" spans="13:13">
      <c r="M1438"/>
    </row>
    <row r="1439" spans="13:13">
      <c r="M1439"/>
    </row>
    <row r="1440" spans="13:13">
      <c r="M1440"/>
    </row>
    <row r="1441" spans="13:13">
      <c r="M1441"/>
    </row>
    <row r="1442" spans="13:13">
      <c r="M1442"/>
    </row>
    <row r="1443" spans="13:13">
      <c r="M1443"/>
    </row>
    <row r="1444" spans="13:13">
      <c r="M1444"/>
    </row>
    <row r="1445" spans="13:13">
      <c r="M1445"/>
    </row>
    <row r="1446" spans="13:13">
      <c r="M1446"/>
    </row>
    <row r="1447" spans="13:13">
      <c r="M1447"/>
    </row>
    <row r="1448" spans="13:13">
      <c r="M1448"/>
    </row>
    <row r="1449" spans="13:13">
      <c r="M1449"/>
    </row>
    <row r="1450" spans="13:13">
      <c r="M1450"/>
    </row>
    <row r="1451" spans="13:13">
      <c r="M1451"/>
    </row>
    <row r="1452" spans="13:13">
      <c r="M1452"/>
    </row>
    <row r="1453" spans="13:13">
      <c r="M1453"/>
    </row>
    <row r="1454" spans="13:13">
      <c r="M1454"/>
    </row>
  </sheetData>
  <sortState xmlns:xlrd2="http://schemas.microsoft.com/office/spreadsheetml/2017/richdata2" ref="A3:K189">
    <sortCondition ref="A3:A189"/>
  </sortState>
  <pageMargins left="0.511811024" right="0.511811024" top="0.78740157499999996" bottom="0.78740157499999996" header="0.31496062000000002" footer="0.31496062000000002"/>
  <pageSetup paperSize="9" orientation="portrait" r:id="rId1"/>
  <headerFooter>
    <oddHeader>&amp;R&amp;"Calibri"&amp;10&amp;K000000#interna&amp;1#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B371AC-BFF4-423D-9E79-86C6AEB4264B}">
  <dimension ref="A2:P1453"/>
  <sheetViews>
    <sheetView workbookViewId="0">
      <selection activeCell="G16" sqref="G16"/>
    </sheetView>
  </sheetViews>
  <sheetFormatPr defaultRowHeight="15"/>
  <cols>
    <col min="1" max="1" width="8.85546875" bestFit="1" customWidth="1"/>
    <col min="2" max="2" width="42.42578125" style="63" bestFit="1" customWidth="1"/>
    <col min="3" max="3" width="7.5703125" customWidth="1"/>
    <col min="4" max="4" width="33.5703125" bestFit="1" customWidth="1"/>
    <col min="5" max="5" width="9.28515625" style="3" bestFit="1" customWidth="1"/>
    <col min="6" max="6" width="10.5703125" style="3" bestFit="1" customWidth="1"/>
    <col min="7" max="7" width="9.85546875" style="55" bestFit="1" customWidth="1"/>
    <col min="8" max="8" width="9.85546875" style="55" customWidth="1"/>
    <col min="9" max="9" width="24.7109375" style="55" bestFit="1" customWidth="1"/>
    <col min="10" max="10" width="23.140625" style="55" bestFit="1" customWidth="1"/>
    <col min="11" max="11" width="28.85546875" style="55" bestFit="1" customWidth="1"/>
    <col min="12" max="12" width="34.42578125" customWidth="1"/>
    <col min="13" max="13" width="8.7109375" style="25"/>
    <col min="14" max="14" width="8.140625" style="25" bestFit="1" customWidth="1"/>
  </cols>
  <sheetData>
    <row r="2" spans="1:14" ht="15.75" thickBot="1">
      <c r="L2" s="2"/>
    </row>
    <row r="3" spans="1:14">
      <c r="A3" t="s">
        <v>1974</v>
      </c>
      <c r="B3" t="s">
        <v>7217</v>
      </c>
      <c r="C3" t="s">
        <v>4373</v>
      </c>
      <c r="E3" s="3" t="s">
        <v>782</v>
      </c>
      <c r="F3" s="3" t="s">
        <v>782</v>
      </c>
      <c r="G3" s="55" t="s">
        <v>782</v>
      </c>
      <c r="I3" s="55" t="s">
        <v>4257</v>
      </c>
      <c r="J3" s="55" t="s">
        <v>4258</v>
      </c>
      <c r="K3" s="55" t="s">
        <v>4259</v>
      </c>
      <c r="L3" s="8" t="s">
        <v>8</v>
      </c>
      <c r="M3" s="42">
        <v>141</v>
      </c>
    </row>
    <row r="4" spans="1:14">
      <c r="A4" t="s">
        <v>50</v>
      </c>
      <c r="B4" t="s">
        <v>51</v>
      </c>
      <c r="C4" t="s">
        <v>511</v>
      </c>
      <c r="D4" t="s">
        <v>53</v>
      </c>
      <c r="E4" s="3" t="s">
        <v>14</v>
      </c>
      <c r="F4" s="3" t="s">
        <v>782</v>
      </c>
      <c r="G4" s="55" t="s">
        <v>782</v>
      </c>
      <c r="H4" s="55" t="s">
        <v>782</v>
      </c>
      <c r="L4" s="4" t="s">
        <v>9</v>
      </c>
      <c r="M4" s="43">
        <v>114</v>
      </c>
      <c r="N4" s="44">
        <f>M4/$M$3</f>
        <v>0.80851063829787229</v>
      </c>
    </row>
    <row r="5" spans="1:14">
      <c r="A5" t="s">
        <v>666</v>
      </c>
      <c r="B5" t="s">
        <v>667</v>
      </c>
      <c r="C5" t="s">
        <v>4391</v>
      </c>
      <c r="D5" t="s">
        <v>669</v>
      </c>
      <c r="E5" s="3" t="s">
        <v>14</v>
      </c>
      <c r="F5" s="3" t="s">
        <v>782</v>
      </c>
      <c r="G5" s="55" t="s">
        <v>782</v>
      </c>
      <c r="H5" s="55">
        <v>9</v>
      </c>
      <c r="I5" s="55" t="s">
        <v>782</v>
      </c>
      <c r="J5" s="55" t="s">
        <v>782</v>
      </c>
      <c r="K5" s="55" t="s">
        <v>782</v>
      </c>
      <c r="L5" s="10" t="s">
        <v>15</v>
      </c>
      <c r="M5" s="45">
        <v>27</v>
      </c>
      <c r="N5" s="44">
        <f>M5/$M$3</f>
        <v>0.19148936170212766</v>
      </c>
    </row>
    <row r="6" spans="1:14">
      <c r="A6" t="s">
        <v>1372</v>
      </c>
      <c r="B6" t="s">
        <v>1373</v>
      </c>
      <c r="C6" t="s">
        <v>18</v>
      </c>
      <c r="D6" t="s">
        <v>1374</v>
      </c>
      <c r="E6" s="3" t="s">
        <v>14</v>
      </c>
      <c r="F6" s="3" t="s">
        <v>782</v>
      </c>
      <c r="G6" s="55">
        <v>30</v>
      </c>
      <c r="H6" s="55" t="s">
        <v>782</v>
      </c>
      <c r="L6" s="4" t="s">
        <v>4441</v>
      </c>
      <c r="M6" s="43">
        <v>3</v>
      </c>
      <c r="N6" s="44"/>
    </row>
    <row r="7" spans="1:14">
      <c r="A7" t="s">
        <v>1944</v>
      </c>
      <c r="B7" t="s">
        <v>1945</v>
      </c>
      <c r="C7" t="s">
        <v>57</v>
      </c>
      <c r="D7" t="s">
        <v>1946</v>
      </c>
      <c r="E7" s="3" t="s">
        <v>14</v>
      </c>
      <c r="F7" s="3" t="s">
        <v>782</v>
      </c>
      <c r="G7" s="55" t="s">
        <v>782</v>
      </c>
      <c r="H7" s="55" t="s">
        <v>782</v>
      </c>
      <c r="I7" s="55" t="s">
        <v>782</v>
      </c>
      <c r="J7" s="55" t="s">
        <v>782</v>
      </c>
      <c r="K7" s="55" t="s">
        <v>782</v>
      </c>
      <c r="L7" s="10" t="s">
        <v>25</v>
      </c>
      <c r="M7" s="45">
        <v>38</v>
      </c>
      <c r="N7" s="44">
        <f>M7/$M$3</f>
        <v>0.26950354609929078</v>
      </c>
    </row>
    <row r="8" spans="1:14">
      <c r="A8" t="s">
        <v>802</v>
      </c>
      <c r="B8" t="s">
        <v>803</v>
      </c>
      <c r="C8" t="s">
        <v>408</v>
      </c>
      <c r="D8" t="s">
        <v>804</v>
      </c>
      <c r="E8" s="3" t="s">
        <v>14</v>
      </c>
      <c r="F8" s="3" t="s">
        <v>782</v>
      </c>
      <c r="G8" s="55">
        <v>37</v>
      </c>
      <c r="H8" s="55" t="s">
        <v>782</v>
      </c>
      <c r="I8" s="55" t="s">
        <v>782</v>
      </c>
      <c r="J8" s="55" t="s">
        <v>782</v>
      </c>
      <c r="K8" s="55" t="s">
        <v>782</v>
      </c>
      <c r="L8" s="4" t="s">
        <v>30</v>
      </c>
      <c r="M8" s="43">
        <v>27</v>
      </c>
      <c r="N8" s="44">
        <f>M8/$M$3</f>
        <v>0.19148936170212766</v>
      </c>
    </row>
    <row r="9" spans="1:14" ht="15.75" thickBot="1">
      <c r="A9" t="s">
        <v>2718</v>
      </c>
      <c r="B9" t="s">
        <v>2719</v>
      </c>
      <c r="C9" t="s">
        <v>511</v>
      </c>
      <c r="D9" t="s">
        <v>3432</v>
      </c>
      <c r="E9" s="3" t="s">
        <v>14</v>
      </c>
      <c r="F9" s="3" t="s">
        <v>782</v>
      </c>
      <c r="G9" s="55">
        <v>43</v>
      </c>
      <c r="I9" s="55" t="s">
        <v>782</v>
      </c>
      <c r="J9" s="55" t="s">
        <v>782</v>
      </c>
      <c r="K9" s="55" t="s">
        <v>782</v>
      </c>
      <c r="L9" s="12" t="s">
        <v>35</v>
      </c>
      <c r="M9" s="46">
        <v>11</v>
      </c>
      <c r="N9" s="44">
        <f>M9/$M$3</f>
        <v>7.8014184397163122E-2</v>
      </c>
    </row>
    <row r="10" spans="1:14" ht="15.75" thickBot="1">
      <c r="A10" t="s">
        <v>1337</v>
      </c>
      <c r="B10" t="s">
        <v>1338</v>
      </c>
      <c r="C10" t="s">
        <v>4393</v>
      </c>
      <c r="D10" t="s">
        <v>1340</v>
      </c>
      <c r="E10" s="3" t="s">
        <v>14</v>
      </c>
      <c r="F10" s="3" t="s">
        <v>782</v>
      </c>
      <c r="G10" s="55" t="s">
        <v>782</v>
      </c>
      <c r="H10" s="55" t="s">
        <v>782</v>
      </c>
      <c r="I10" s="55" t="s">
        <v>782</v>
      </c>
      <c r="J10" s="55" t="s">
        <v>782</v>
      </c>
      <c r="K10" s="55" t="s">
        <v>782</v>
      </c>
      <c r="N10" s="44"/>
    </row>
    <row r="11" spans="1:14">
      <c r="A11" t="s">
        <v>4252</v>
      </c>
      <c r="B11" t="s">
        <v>7202</v>
      </c>
      <c r="C11" t="s">
        <v>115</v>
      </c>
      <c r="D11" t="s">
        <v>4143</v>
      </c>
      <c r="E11" s="3" t="s">
        <v>782</v>
      </c>
      <c r="F11" s="3" t="s">
        <v>782</v>
      </c>
      <c r="G11" s="55" t="s">
        <v>782</v>
      </c>
      <c r="H11" s="55" t="s">
        <v>782</v>
      </c>
      <c r="I11" s="55" t="s">
        <v>782</v>
      </c>
      <c r="J11" s="55" t="s">
        <v>782</v>
      </c>
      <c r="K11" s="55" t="s">
        <v>782</v>
      </c>
      <c r="L11" s="8" t="s">
        <v>44</v>
      </c>
      <c r="M11" s="42">
        <v>82</v>
      </c>
      <c r="N11" s="44">
        <f>M11/$M$3</f>
        <v>0.58156028368794321</v>
      </c>
    </row>
    <row r="12" spans="1:14">
      <c r="A12" t="s">
        <v>4248</v>
      </c>
      <c r="B12" t="s">
        <v>7190</v>
      </c>
      <c r="C12" t="s">
        <v>38</v>
      </c>
      <c r="D12" t="s">
        <v>4186</v>
      </c>
      <c r="E12" s="3" t="s">
        <v>782</v>
      </c>
      <c r="F12" s="3" t="s">
        <v>782</v>
      </c>
      <c r="G12" s="55" t="s">
        <v>782</v>
      </c>
      <c r="H12" s="55" t="s">
        <v>782</v>
      </c>
      <c r="I12" s="55" t="s">
        <v>782</v>
      </c>
      <c r="J12" s="55" t="s">
        <v>782</v>
      </c>
      <c r="K12" s="55" t="s">
        <v>782</v>
      </c>
      <c r="L12" s="4" t="s">
        <v>49</v>
      </c>
      <c r="M12" s="43">
        <v>22</v>
      </c>
      <c r="N12" s="44">
        <f>M12/$M$3</f>
        <v>0.15602836879432624</v>
      </c>
    </row>
    <row r="13" spans="1:14">
      <c r="A13" t="s">
        <v>7229</v>
      </c>
      <c r="B13" t="s">
        <v>7199</v>
      </c>
      <c r="C13" t="s">
        <v>4434</v>
      </c>
      <c r="D13" t="s">
        <v>4435</v>
      </c>
      <c r="E13" s="3" t="s">
        <v>782</v>
      </c>
      <c r="F13" s="3" t="s">
        <v>782</v>
      </c>
      <c r="G13" s="55" t="s">
        <v>782</v>
      </c>
      <c r="I13" s="55" t="s">
        <v>782</v>
      </c>
      <c r="J13" s="55" t="s">
        <v>782</v>
      </c>
      <c r="K13" s="55" t="s">
        <v>782</v>
      </c>
      <c r="L13" s="10" t="s">
        <v>54</v>
      </c>
      <c r="M13" s="45">
        <v>32</v>
      </c>
      <c r="N13" s="44">
        <f>M13/$M$3</f>
        <v>0.22695035460992907</v>
      </c>
    </row>
    <row r="14" spans="1:14" ht="15.75" thickBot="1">
      <c r="A14" t="s">
        <v>4226</v>
      </c>
      <c r="B14" t="s">
        <v>7196</v>
      </c>
      <c r="C14" t="s">
        <v>115</v>
      </c>
      <c r="D14" t="s">
        <v>4182</v>
      </c>
      <c r="E14" s="3" t="s">
        <v>782</v>
      </c>
      <c r="F14" s="3" t="s">
        <v>782</v>
      </c>
      <c r="G14" s="55">
        <v>126</v>
      </c>
      <c r="H14" s="55" t="s">
        <v>782</v>
      </c>
      <c r="I14" s="55" t="s">
        <v>782</v>
      </c>
      <c r="J14" s="55" t="s">
        <v>782</v>
      </c>
      <c r="K14" s="55" t="s">
        <v>782</v>
      </c>
      <c r="L14" s="6" t="s">
        <v>59</v>
      </c>
      <c r="M14" s="47">
        <v>5</v>
      </c>
      <c r="N14" s="44">
        <f>M14/$M$3</f>
        <v>3.5460992907801421E-2</v>
      </c>
    </row>
    <row r="15" spans="1:14" ht="15.75" thickBot="1">
      <c r="A15" t="s">
        <v>7233</v>
      </c>
      <c r="B15" t="s">
        <v>7222</v>
      </c>
      <c r="C15" t="s">
        <v>511</v>
      </c>
      <c r="D15" t="s">
        <v>4369</v>
      </c>
      <c r="E15" s="3" t="s">
        <v>782</v>
      </c>
      <c r="F15" s="3" t="s">
        <v>782</v>
      </c>
      <c r="G15" s="55" t="s">
        <v>782</v>
      </c>
      <c r="H15" s="55" t="s">
        <v>782</v>
      </c>
      <c r="I15" s="55" t="s">
        <v>782</v>
      </c>
      <c r="J15" s="55" t="s">
        <v>782</v>
      </c>
      <c r="K15" s="55" t="s">
        <v>782</v>
      </c>
      <c r="N15" s="44"/>
    </row>
    <row r="16" spans="1:14">
      <c r="A16" t="s">
        <v>16</v>
      </c>
      <c r="B16" t="s">
        <v>7208</v>
      </c>
      <c r="C16" t="s">
        <v>115</v>
      </c>
      <c r="D16" t="s">
        <v>4153</v>
      </c>
      <c r="E16" s="3" t="s">
        <v>782</v>
      </c>
      <c r="F16" s="3" t="s">
        <v>782</v>
      </c>
      <c r="G16" s="55">
        <v>129</v>
      </c>
      <c r="H16" s="55" t="s">
        <v>782</v>
      </c>
      <c r="I16" s="55" t="s">
        <v>782</v>
      </c>
      <c r="J16" s="55" t="s">
        <v>782</v>
      </c>
      <c r="K16" s="55" t="s">
        <v>782</v>
      </c>
      <c r="L16" s="8" t="s">
        <v>68</v>
      </c>
      <c r="M16" s="42">
        <v>100</v>
      </c>
      <c r="N16" s="44">
        <f t="shared" ref="N16:N21" si="0">M16/$M$3</f>
        <v>0.70921985815602839</v>
      </c>
    </row>
    <row r="17" spans="1:14">
      <c r="A17" t="s">
        <v>4253</v>
      </c>
      <c r="B17" t="s">
        <v>7185</v>
      </c>
      <c r="C17" t="s">
        <v>785</v>
      </c>
      <c r="D17" t="s">
        <v>4160</v>
      </c>
      <c r="E17" s="3" t="s">
        <v>782</v>
      </c>
      <c r="F17" s="3" t="s">
        <v>782</v>
      </c>
      <c r="G17" s="55" t="s">
        <v>782</v>
      </c>
      <c r="H17" s="55" t="s">
        <v>782</v>
      </c>
      <c r="I17" s="55" t="s">
        <v>782</v>
      </c>
      <c r="J17" s="55" t="s">
        <v>782</v>
      </c>
      <c r="K17" s="55" t="s">
        <v>782</v>
      </c>
      <c r="L17" s="4" t="s">
        <v>9</v>
      </c>
      <c r="M17" s="43">
        <v>88</v>
      </c>
      <c r="N17" s="44">
        <f t="shared" si="0"/>
        <v>0.62411347517730498</v>
      </c>
    </row>
    <row r="18" spans="1:14">
      <c r="A18" t="s">
        <v>55</v>
      </c>
      <c r="B18" t="s">
        <v>56</v>
      </c>
      <c r="C18" t="s">
        <v>4429</v>
      </c>
      <c r="D18" t="s">
        <v>58</v>
      </c>
      <c r="E18" s="3" t="s">
        <v>14</v>
      </c>
      <c r="F18" s="3" t="s">
        <v>782</v>
      </c>
      <c r="G18" s="55">
        <v>35</v>
      </c>
      <c r="I18" s="55" t="s">
        <v>782</v>
      </c>
      <c r="J18" s="55" t="s">
        <v>782</v>
      </c>
      <c r="K18" s="55" t="s">
        <v>782</v>
      </c>
      <c r="L18" s="10" t="s">
        <v>15</v>
      </c>
      <c r="M18" s="56">
        <v>12</v>
      </c>
      <c r="N18" s="44">
        <f t="shared" si="0"/>
        <v>8.5106382978723402E-2</v>
      </c>
    </row>
    <row r="19" spans="1:14">
      <c r="A19" t="s">
        <v>656</v>
      </c>
      <c r="B19" t="s">
        <v>657</v>
      </c>
      <c r="C19" t="s">
        <v>115</v>
      </c>
      <c r="D19" t="s">
        <v>659</v>
      </c>
      <c r="E19" s="3" t="s">
        <v>14</v>
      </c>
      <c r="F19" s="3" t="s">
        <v>782</v>
      </c>
      <c r="G19" s="55">
        <v>62</v>
      </c>
      <c r="H19" s="55" t="s">
        <v>782</v>
      </c>
      <c r="I19" s="55" t="s">
        <v>782</v>
      </c>
      <c r="J19" s="55" t="s">
        <v>782</v>
      </c>
      <c r="K19" s="55" t="s">
        <v>782</v>
      </c>
      <c r="L19" s="4" t="s">
        <v>80</v>
      </c>
      <c r="M19" s="43">
        <v>40</v>
      </c>
      <c r="N19" s="44">
        <f t="shared" si="0"/>
        <v>0.28368794326241137</v>
      </c>
    </row>
    <row r="20" spans="1:14">
      <c r="A20" t="s">
        <v>4243</v>
      </c>
      <c r="B20" t="s">
        <v>7203</v>
      </c>
      <c r="C20" t="s">
        <v>4408</v>
      </c>
      <c r="D20" t="s">
        <v>4409</v>
      </c>
      <c r="E20" s="3" t="s">
        <v>782</v>
      </c>
      <c r="F20" s="3" t="s">
        <v>782</v>
      </c>
      <c r="G20" s="55" t="s">
        <v>782</v>
      </c>
      <c r="H20" s="55" t="s">
        <v>782</v>
      </c>
      <c r="I20" s="55" t="s">
        <v>782</v>
      </c>
      <c r="J20" s="55" t="s">
        <v>782</v>
      </c>
      <c r="K20" s="55" t="s">
        <v>782</v>
      </c>
      <c r="L20" s="10" t="s">
        <v>85</v>
      </c>
      <c r="M20" s="45">
        <v>26</v>
      </c>
      <c r="N20" s="44">
        <f t="shared" si="0"/>
        <v>0.18439716312056736</v>
      </c>
    </row>
    <row r="21" spans="1:14" ht="15.75" thickBot="1">
      <c r="A21" t="s">
        <v>1600</v>
      </c>
      <c r="B21" t="s">
        <v>1601</v>
      </c>
      <c r="C21" t="s">
        <v>744</v>
      </c>
      <c r="D21" t="s">
        <v>1602</v>
      </c>
      <c r="E21" s="3" t="s">
        <v>14</v>
      </c>
      <c r="F21" s="3" t="s">
        <v>782</v>
      </c>
      <c r="G21" s="55">
        <v>72</v>
      </c>
      <c r="H21" s="55">
        <v>2</v>
      </c>
      <c r="I21" s="55" t="s">
        <v>782</v>
      </c>
      <c r="J21" s="55" t="s">
        <v>782</v>
      </c>
      <c r="K21" s="55" t="s">
        <v>782</v>
      </c>
      <c r="L21" s="6" t="s">
        <v>15</v>
      </c>
      <c r="M21" s="47">
        <v>14</v>
      </c>
      <c r="N21" s="44">
        <f t="shared" si="0"/>
        <v>9.9290780141843976E-2</v>
      </c>
    </row>
    <row r="22" spans="1:14">
      <c r="A22" t="s">
        <v>69</v>
      </c>
      <c r="B22" t="s">
        <v>70</v>
      </c>
      <c r="C22" t="s">
        <v>66</v>
      </c>
      <c r="D22" t="s">
        <v>72</v>
      </c>
      <c r="E22" s="3" t="s">
        <v>14</v>
      </c>
      <c r="F22" s="3" t="s">
        <v>782</v>
      </c>
      <c r="G22" s="55">
        <v>139</v>
      </c>
      <c r="H22" s="55" t="s">
        <v>782</v>
      </c>
      <c r="I22" s="55" t="s">
        <v>782</v>
      </c>
      <c r="J22" s="55" t="s">
        <v>782</v>
      </c>
      <c r="K22" s="55" t="s">
        <v>782</v>
      </c>
    </row>
    <row r="23" spans="1:14">
      <c r="A23" t="s">
        <v>7234</v>
      </c>
      <c r="B23" t="s">
        <v>7223</v>
      </c>
      <c r="C23" t="s">
        <v>164</v>
      </c>
      <c r="D23" t="s">
        <v>4380</v>
      </c>
      <c r="E23" s="3" t="s">
        <v>782</v>
      </c>
      <c r="F23" s="3" t="s">
        <v>782</v>
      </c>
      <c r="G23" s="55" t="s">
        <v>782</v>
      </c>
      <c r="H23" s="55" t="s">
        <v>782</v>
      </c>
      <c r="I23" s="55" t="s">
        <v>782</v>
      </c>
      <c r="J23" s="55" t="s">
        <v>782</v>
      </c>
      <c r="K23" s="55" t="s">
        <v>782</v>
      </c>
      <c r="L23" s="70" t="s">
        <v>4339</v>
      </c>
      <c r="M23" s="71"/>
    </row>
    <row r="24" spans="1:14">
      <c r="A24" t="s">
        <v>26</v>
      </c>
      <c r="B24" t="s">
        <v>27</v>
      </c>
      <c r="C24" t="s">
        <v>4413</v>
      </c>
      <c r="D24" t="s">
        <v>29</v>
      </c>
      <c r="E24" s="3" t="s">
        <v>14</v>
      </c>
      <c r="F24" s="3" t="s">
        <v>782</v>
      </c>
      <c r="G24" s="55" t="s">
        <v>782</v>
      </c>
      <c r="H24" s="55" t="s">
        <v>782</v>
      </c>
      <c r="I24" s="55" t="s">
        <v>782</v>
      </c>
      <c r="J24" s="55" t="s">
        <v>782</v>
      </c>
      <c r="K24" s="55" t="s">
        <v>782</v>
      </c>
      <c r="L24" s="72" t="s">
        <v>4340</v>
      </c>
      <c r="M24" s="73"/>
    </row>
    <row r="25" spans="1:14">
      <c r="A25" t="s">
        <v>7231</v>
      </c>
      <c r="B25" t="s">
        <v>7201</v>
      </c>
      <c r="C25" t="s">
        <v>66</v>
      </c>
      <c r="D25" t="s">
        <v>4366</v>
      </c>
      <c r="E25" s="3" t="s">
        <v>782</v>
      </c>
      <c r="F25" s="3" t="s">
        <v>782</v>
      </c>
      <c r="G25" s="55">
        <v>45</v>
      </c>
      <c r="H25" s="55" t="s">
        <v>782</v>
      </c>
      <c r="I25" s="55" t="s">
        <v>782</v>
      </c>
      <c r="J25" s="55" t="s">
        <v>782</v>
      </c>
      <c r="K25" s="55" t="s">
        <v>782</v>
      </c>
      <c r="L25" s="74" t="s">
        <v>4341</v>
      </c>
      <c r="M25" s="75"/>
    </row>
    <row r="26" spans="1:14">
      <c r="A26" t="s">
        <v>7226</v>
      </c>
      <c r="B26" t="s">
        <v>7187</v>
      </c>
      <c r="C26" t="s">
        <v>4432</v>
      </c>
      <c r="D26" t="s">
        <v>4433</v>
      </c>
      <c r="E26" s="3" t="s">
        <v>782</v>
      </c>
      <c r="F26" s="3" t="s">
        <v>782</v>
      </c>
      <c r="G26" s="55" t="s">
        <v>782</v>
      </c>
      <c r="I26" s="55" t="s">
        <v>782</v>
      </c>
      <c r="J26" s="55" t="s">
        <v>782</v>
      </c>
      <c r="K26" s="55" t="s">
        <v>782</v>
      </c>
      <c r="L26" s="72" t="s">
        <v>4342</v>
      </c>
      <c r="M26" s="73"/>
    </row>
    <row r="27" spans="1:14">
      <c r="A27" t="s">
        <v>4237</v>
      </c>
      <c r="B27" t="s">
        <v>7221</v>
      </c>
      <c r="C27" t="s">
        <v>164</v>
      </c>
      <c r="D27" t="s">
        <v>4183</v>
      </c>
      <c r="E27" s="3" t="s">
        <v>782</v>
      </c>
      <c r="F27" s="3" t="s">
        <v>782</v>
      </c>
      <c r="G27" s="55">
        <v>108</v>
      </c>
      <c r="H27" s="55" t="s">
        <v>782</v>
      </c>
      <c r="I27" s="55" t="s">
        <v>782</v>
      </c>
      <c r="J27" s="55" t="s">
        <v>782</v>
      </c>
      <c r="K27" s="55" t="s">
        <v>782</v>
      </c>
      <c r="L27" s="74" t="s">
        <v>4343</v>
      </c>
      <c r="M27" s="76"/>
    </row>
    <row r="28" spans="1:14">
      <c r="A28" t="s">
        <v>7228</v>
      </c>
      <c r="B28" t="s">
        <v>7198</v>
      </c>
      <c r="C28" t="s">
        <v>62</v>
      </c>
      <c r="D28" t="s">
        <v>4377</v>
      </c>
      <c r="E28" s="3" t="s">
        <v>782</v>
      </c>
      <c r="F28" s="3" t="s">
        <v>782</v>
      </c>
      <c r="G28" s="55" t="s">
        <v>782</v>
      </c>
      <c r="H28" s="55" t="s">
        <v>782</v>
      </c>
      <c r="I28" s="55" t="s">
        <v>782</v>
      </c>
      <c r="J28" s="55" t="s">
        <v>782</v>
      </c>
      <c r="K28" s="55" t="s">
        <v>782</v>
      </c>
      <c r="L28" s="72" t="s">
        <v>4349</v>
      </c>
      <c r="M28" s="78"/>
    </row>
    <row r="29" spans="1:14">
      <c r="A29" t="s">
        <v>7227</v>
      </c>
      <c r="B29" t="s">
        <v>7191</v>
      </c>
      <c r="C29" t="s">
        <v>71</v>
      </c>
      <c r="D29" t="s">
        <v>4388</v>
      </c>
      <c r="E29" s="3" t="s">
        <v>782</v>
      </c>
      <c r="F29" s="3" t="s">
        <v>782</v>
      </c>
      <c r="G29" s="55" t="s">
        <v>782</v>
      </c>
      <c r="H29" s="55" t="s">
        <v>782</v>
      </c>
      <c r="I29" s="55" t="s">
        <v>782</v>
      </c>
      <c r="J29" s="55" t="s">
        <v>782</v>
      </c>
      <c r="K29" s="55" t="s">
        <v>782</v>
      </c>
      <c r="L29" s="74" t="s">
        <v>4344</v>
      </c>
      <c r="M29" s="76"/>
    </row>
    <row r="30" spans="1:14">
      <c r="A30" t="s">
        <v>2746</v>
      </c>
      <c r="B30" t="s">
        <v>2747</v>
      </c>
      <c r="C30" t="s">
        <v>1680</v>
      </c>
      <c r="D30" t="s">
        <v>4381</v>
      </c>
      <c r="E30" s="3" t="s">
        <v>14</v>
      </c>
      <c r="F30" s="3" t="s">
        <v>782</v>
      </c>
      <c r="G30" s="55" t="s">
        <v>782</v>
      </c>
      <c r="I30" s="55" t="s">
        <v>782</v>
      </c>
      <c r="J30" s="55" t="s">
        <v>782</v>
      </c>
      <c r="K30" s="55" t="s">
        <v>782</v>
      </c>
      <c r="L30" s="72" t="s">
        <v>4345</v>
      </c>
      <c r="M30" s="78"/>
    </row>
    <row r="31" spans="1:14">
      <c r="A31" t="s">
        <v>3935</v>
      </c>
      <c r="B31" t="s">
        <v>3784</v>
      </c>
      <c r="C31" t="s">
        <v>4367</v>
      </c>
      <c r="D31" t="s">
        <v>3887</v>
      </c>
      <c r="E31" s="3" t="s">
        <v>14</v>
      </c>
      <c r="F31" s="3" t="s">
        <v>782</v>
      </c>
      <c r="G31" s="55" t="s">
        <v>782</v>
      </c>
      <c r="I31" s="55" t="s">
        <v>782</v>
      </c>
      <c r="J31" s="55" t="s">
        <v>782</v>
      </c>
      <c r="K31" s="55" t="s">
        <v>782</v>
      </c>
      <c r="L31" s="74" t="s">
        <v>4346</v>
      </c>
      <c r="M31" s="76"/>
    </row>
    <row r="32" spans="1:14">
      <c r="A32" t="s">
        <v>414</v>
      </c>
      <c r="B32" t="s">
        <v>415</v>
      </c>
      <c r="C32" t="s">
        <v>57</v>
      </c>
      <c r="D32" t="s">
        <v>417</v>
      </c>
      <c r="E32" s="3" t="s">
        <v>14</v>
      </c>
      <c r="F32" s="3" t="s">
        <v>782</v>
      </c>
      <c r="G32" s="55">
        <v>33</v>
      </c>
      <c r="I32" s="55" t="s">
        <v>782</v>
      </c>
      <c r="J32" s="55" t="s">
        <v>782</v>
      </c>
      <c r="K32" s="55" t="s">
        <v>782</v>
      </c>
      <c r="L32" s="72" t="s">
        <v>4347</v>
      </c>
      <c r="M32" s="78"/>
    </row>
    <row r="33" spans="1:13">
      <c r="A33" t="s">
        <v>674</v>
      </c>
      <c r="B33" t="s">
        <v>675</v>
      </c>
      <c r="C33" t="s">
        <v>4370</v>
      </c>
      <c r="D33" t="s">
        <v>677</v>
      </c>
      <c r="E33" s="3" t="s">
        <v>14</v>
      </c>
      <c r="F33" s="3" t="s">
        <v>782</v>
      </c>
      <c r="G33" s="55" t="s">
        <v>782</v>
      </c>
      <c r="I33" s="55" t="s">
        <v>782</v>
      </c>
      <c r="J33" s="55" t="s">
        <v>782</v>
      </c>
      <c r="K33" s="55" t="s">
        <v>782</v>
      </c>
      <c r="L33" s="77" t="s">
        <v>4348</v>
      </c>
      <c r="M33" s="76"/>
    </row>
    <row r="34" spans="1:13">
      <c r="A34" t="s">
        <v>3755</v>
      </c>
      <c r="B34" t="s">
        <v>2978</v>
      </c>
      <c r="C34" t="s">
        <v>4354</v>
      </c>
      <c r="D34" t="s">
        <v>3106</v>
      </c>
      <c r="E34" s="3" t="s">
        <v>14</v>
      </c>
      <c r="F34" s="3" t="s">
        <v>782</v>
      </c>
      <c r="G34" s="55" t="s">
        <v>782</v>
      </c>
      <c r="I34" s="55" t="s">
        <v>782</v>
      </c>
      <c r="J34" s="55" t="s">
        <v>782</v>
      </c>
      <c r="K34" s="55" t="s">
        <v>782</v>
      </c>
      <c r="M34"/>
    </row>
    <row r="35" spans="1:13">
      <c r="A35" t="s">
        <v>120</v>
      </c>
      <c r="B35" t="s">
        <v>121</v>
      </c>
      <c r="C35" t="s">
        <v>99</v>
      </c>
      <c r="D35" t="s">
        <v>123</v>
      </c>
      <c r="E35" s="3" t="s">
        <v>14</v>
      </c>
      <c r="F35" s="3" t="s">
        <v>782</v>
      </c>
      <c r="G35" s="55">
        <v>113</v>
      </c>
      <c r="H35" s="55" t="s">
        <v>782</v>
      </c>
      <c r="I35" s="55" t="s">
        <v>782</v>
      </c>
      <c r="J35" s="55" t="s">
        <v>782</v>
      </c>
      <c r="K35" s="55" t="s">
        <v>782</v>
      </c>
      <c r="M35"/>
    </row>
    <row r="36" spans="1:13">
      <c r="A36" t="s">
        <v>2264</v>
      </c>
      <c r="B36" t="s">
        <v>2265</v>
      </c>
      <c r="C36" t="s">
        <v>33</v>
      </c>
      <c r="D36" t="s">
        <v>2267</v>
      </c>
      <c r="E36" s="3" t="s">
        <v>14</v>
      </c>
      <c r="F36" s="3" t="s">
        <v>782</v>
      </c>
      <c r="G36" s="55" t="s">
        <v>782</v>
      </c>
      <c r="I36" s="55" t="s">
        <v>782</v>
      </c>
      <c r="J36" s="55" t="s">
        <v>782</v>
      </c>
      <c r="K36" s="55" t="s">
        <v>782</v>
      </c>
      <c r="M36"/>
    </row>
    <row r="37" spans="1:13">
      <c r="A37" t="s">
        <v>124</v>
      </c>
      <c r="B37" t="s">
        <v>125</v>
      </c>
      <c r="C37" t="s">
        <v>3830</v>
      </c>
      <c r="D37" t="s">
        <v>127</v>
      </c>
      <c r="E37" s="3" t="s">
        <v>14</v>
      </c>
      <c r="F37" s="3" t="s">
        <v>782</v>
      </c>
      <c r="G37" s="55">
        <v>100</v>
      </c>
      <c r="I37" s="55" t="s">
        <v>782</v>
      </c>
      <c r="J37" s="55" t="s">
        <v>782</v>
      </c>
      <c r="K37" s="55" t="s">
        <v>782</v>
      </c>
      <c r="M37"/>
    </row>
    <row r="38" spans="1:13">
      <c r="A38" t="s">
        <v>848</v>
      </c>
      <c r="B38" t="s">
        <v>849</v>
      </c>
      <c r="C38" t="s">
        <v>1346</v>
      </c>
      <c r="D38" t="s">
        <v>851</v>
      </c>
      <c r="E38" s="3" t="s">
        <v>14</v>
      </c>
      <c r="F38" s="3" t="s">
        <v>782</v>
      </c>
      <c r="G38" s="55" t="s">
        <v>782</v>
      </c>
      <c r="I38" s="55" t="s">
        <v>782</v>
      </c>
      <c r="J38" s="55" t="s">
        <v>782</v>
      </c>
      <c r="K38" s="55" t="s">
        <v>782</v>
      </c>
      <c r="M38"/>
    </row>
    <row r="39" spans="1:13">
      <c r="A39" t="s">
        <v>2449</v>
      </c>
      <c r="B39" t="s">
        <v>2450</v>
      </c>
      <c r="C39" t="s">
        <v>99</v>
      </c>
      <c r="D39" t="s">
        <v>2451</v>
      </c>
      <c r="E39" s="3" t="s">
        <v>14</v>
      </c>
      <c r="F39" s="3" t="s">
        <v>782</v>
      </c>
      <c r="G39" s="55" t="s">
        <v>782</v>
      </c>
      <c r="H39" s="55" t="s">
        <v>782</v>
      </c>
      <c r="I39" s="55" t="s">
        <v>782</v>
      </c>
      <c r="J39" s="55" t="s">
        <v>782</v>
      </c>
      <c r="K39" s="55" t="s">
        <v>782</v>
      </c>
      <c r="M39"/>
    </row>
    <row r="40" spans="1:13">
      <c r="A40" t="str">
        <f>_xlfn.XLOOKUP(B40,'Funcis Ditec'!B$2:B$9540,'Funcis Ditec'!A$2:A$9540,"")</f>
        <v/>
      </c>
      <c r="B40" t="s">
        <v>5301</v>
      </c>
      <c r="C40" t="s">
        <v>3466</v>
      </c>
      <c r="D40" t="s">
        <v>4395</v>
      </c>
      <c r="E40" s="3" t="s">
        <v>782</v>
      </c>
      <c r="F40" s="3" t="s">
        <v>782</v>
      </c>
      <c r="G40" s="55" t="s">
        <v>782</v>
      </c>
      <c r="I40" s="55" t="s">
        <v>782</v>
      </c>
      <c r="J40" s="55" t="s">
        <v>782</v>
      </c>
      <c r="K40" s="55" t="s">
        <v>782</v>
      </c>
      <c r="M40"/>
    </row>
    <row r="41" spans="1:13">
      <c r="A41" t="s">
        <v>862</v>
      </c>
      <c r="B41" t="s">
        <v>863</v>
      </c>
      <c r="C41" t="s">
        <v>57</v>
      </c>
      <c r="D41" t="s">
        <v>865</v>
      </c>
      <c r="E41" s="3" t="s">
        <v>14</v>
      </c>
      <c r="F41" s="3" t="s">
        <v>782</v>
      </c>
      <c r="G41" s="55" t="s">
        <v>782</v>
      </c>
      <c r="I41" s="55" t="s">
        <v>782</v>
      </c>
      <c r="J41" s="55" t="s">
        <v>782</v>
      </c>
      <c r="K41" s="55" t="s">
        <v>782</v>
      </c>
      <c r="M41"/>
    </row>
    <row r="42" spans="1:13">
      <c r="A42" t="s">
        <v>143</v>
      </c>
      <c r="B42" t="s">
        <v>144</v>
      </c>
      <c r="C42" t="s">
        <v>1169</v>
      </c>
      <c r="D42" t="s">
        <v>146</v>
      </c>
      <c r="E42" s="3" t="s">
        <v>14</v>
      </c>
      <c r="F42" s="3" t="s">
        <v>782</v>
      </c>
      <c r="G42" s="55" t="s">
        <v>782</v>
      </c>
      <c r="H42" s="55" t="s">
        <v>782</v>
      </c>
      <c r="I42" s="55" t="s">
        <v>782</v>
      </c>
      <c r="J42" s="55" t="s">
        <v>782</v>
      </c>
      <c r="K42" s="55" t="s">
        <v>782</v>
      </c>
      <c r="M42"/>
    </row>
    <row r="43" spans="1:13">
      <c r="A43" t="s">
        <v>6394</v>
      </c>
      <c r="B43" t="s">
        <v>7186</v>
      </c>
      <c r="C43" t="s">
        <v>4419</v>
      </c>
      <c r="D43" t="s">
        <v>4420</v>
      </c>
      <c r="E43" s="3" t="s">
        <v>782</v>
      </c>
      <c r="F43" s="3" t="s">
        <v>782</v>
      </c>
      <c r="G43" s="55" t="s">
        <v>782</v>
      </c>
      <c r="I43" s="55" t="s">
        <v>782</v>
      </c>
      <c r="J43" s="55" t="s">
        <v>782</v>
      </c>
      <c r="K43" s="55" t="s">
        <v>782</v>
      </c>
      <c r="M43"/>
    </row>
    <row r="44" spans="1:13">
      <c r="A44" t="s">
        <v>3681</v>
      </c>
      <c r="B44" t="s">
        <v>3255</v>
      </c>
      <c r="C44" t="s">
        <v>164</v>
      </c>
      <c r="D44" t="s">
        <v>3256</v>
      </c>
      <c r="E44" s="3" t="s">
        <v>14</v>
      </c>
      <c r="F44" s="3" t="s">
        <v>782</v>
      </c>
      <c r="G44" s="55" t="s">
        <v>782</v>
      </c>
      <c r="H44" s="55" t="s">
        <v>782</v>
      </c>
      <c r="I44" s="55" t="s">
        <v>782</v>
      </c>
      <c r="J44" s="55" t="s">
        <v>782</v>
      </c>
      <c r="K44" s="55" t="s">
        <v>782</v>
      </c>
      <c r="M44"/>
    </row>
    <row r="45" spans="1:13">
      <c r="A45" t="s">
        <v>2038</v>
      </c>
      <c r="B45" t="s">
        <v>2039</v>
      </c>
      <c r="C45" t="s">
        <v>57</v>
      </c>
      <c r="D45" t="s">
        <v>2040</v>
      </c>
      <c r="E45" s="3" t="s">
        <v>14</v>
      </c>
      <c r="F45" s="3" t="s">
        <v>782</v>
      </c>
      <c r="G45" s="55" t="s">
        <v>782</v>
      </c>
      <c r="I45" s="55" t="s">
        <v>782</v>
      </c>
      <c r="J45" s="55" t="s">
        <v>782</v>
      </c>
      <c r="K45" s="55" t="s">
        <v>782</v>
      </c>
      <c r="M45"/>
    </row>
    <row r="46" spans="1:13">
      <c r="A46" t="s">
        <v>4449</v>
      </c>
      <c r="B46" t="s">
        <v>7188</v>
      </c>
      <c r="C46" t="s">
        <v>4364</v>
      </c>
      <c r="D46" t="s">
        <v>4365</v>
      </c>
      <c r="E46" s="3" t="s">
        <v>782</v>
      </c>
      <c r="F46" s="3" t="s">
        <v>782</v>
      </c>
      <c r="G46" s="55" t="s">
        <v>782</v>
      </c>
      <c r="I46" s="55" t="s">
        <v>782</v>
      </c>
      <c r="J46" s="55" t="s">
        <v>782</v>
      </c>
      <c r="K46" s="55" t="s">
        <v>782</v>
      </c>
      <c r="M46"/>
    </row>
    <row r="47" spans="1:13">
      <c r="A47" t="s">
        <v>151</v>
      </c>
      <c r="B47" t="s">
        <v>152</v>
      </c>
      <c r="C47" t="s">
        <v>164</v>
      </c>
      <c r="D47" t="s">
        <v>154</v>
      </c>
      <c r="E47" s="3" t="s">
        <v>14</v>
      </c>
      <c r="F47" s="3" t="s">
        <v>782</v>
      </c>
      <c r="G47" s="55" t="s">
        <v>782</v>
      </c>
      <c r="H47" s="55" t="s">
        <v>782</v>
      </c>
      <c r="I47" s="55" t="s">
        <v>782</v>
      </c>
      <c r="J47" s="55" t="s">
        <v>782</v>
      </c>
      <c r="K47" s="55" t="s">
        <v>782</v>
      </c>
      <c r="M47"/>
    </row>
    <row r="48" spans="1:13">
      <c r="A48" t="s">
        <v>155</v>
      </c>
      <c r="B48" t="s">
        <v>156</v>
      </c>
      <c r="C48" t="s">
        <v>337</v>
      </c>
      <c r="D48" t="s">
        <v>157</v>
      </c>
      <c r="E48" s="3" t="s">
        <v>14</v>
      </c>
      <c r="F48" s="3" t="s">
        <v>782</v>
      </c>
      <c r="G48" s="55" t="s">
        <v>782</v>
      </c>
      <c r="H48" s="55" t="s">
        <v>782</v>
      </c>
      <c r="I48" s="55" t="s">
        <v>782</v>
      </c>
      <c r="J48" s="55" t="s">
        <v>782</v>
      </c>
      <c r="K48" s="55" t="s">
        <v>782</v>
      </c>
      <c r="M48"/>
    </row>
    <row r="49" spans="1:13">
      <c r="A49" t="s">
        <v>4505</v>
      </c>
      <c r="B49" t="s">
        <v>7189</v>
      </c>
      <c r="C49" t="s">
        <v>4378</v>
      </c>
      <c r="D49" t="s">
        <v>4379</v>
      </c>
      <c r="E49" s="3" t="s">
        <v>782</v>
      </c>
      <c r="F49" s="3" t="s">
        <v>782</v>
      </c>
      <c r="G49" s="55" t="s">
        <v>782</v>
      </c>
      <c r="H49" s="55">
        <v>5</v>
      </c>
      <c r="I49" s="55" t="s">
        <v>782</v>
      </c>
      <c r="J49" s="55" t="s">
        <v>782</v>
      </c>
      <c r="K49" s="55" t="s">
        <v>782</v>
      </c>
      <c r="M49"/>
    </row>
    <row r="50" spans="1:13">
      <c r="A50" t="s">
        <v>162</v>
      </c>
      <c r="B50" t="s">
        <v>163</v>
      </c>
      <c r="C50" t="s">
        <v>66</v>
      </c>
      <c r="D50" t="s">
        <v>165</v>
      </c>
      <c r="E50" s="3" t="s">
        <v>14</v>
      </c>
      <c r="F50" s="3" t="s">
        <v>782</v>
      </c>
      <c r="G50" s="55">
        <v>30</v>
      </c>
      <c r="H50" s="55" t="s">
        <v>782</v>
      </c>
      <c r="I50" s="55" t="s">
        <v>782</v>
      </c>
      <c r="J50" s="55" t="s">
        <v>782</v>
      </c>
      <c r="K50" s="55" t="s">
        <v>782</v>
      </c>
      <c r="M50"/>
    </row>
    <row r="51" spans="1:13">
      <c r="A51" t="s">
        <v>3568</v>
      </c>
      <c r="B51" t="s">
        <v>3346</v>
      </c>
      <c r="C51" t="s">
        <v>4430</v>
      </c>
      <c r="D51" t="s">
        <v>3347</v>
      </c>
      <c r="E51" s="3" t="s">
        <v>14</v>
      </c>
      <c r="F51" s="3" t="s">
        <v>782</v>
      </c>
      <c r="G51" s="55" t="s">
        <v>782</v>
      </c>
      <c r="I51" s="55" t="s">
        <v>782</v>
      </c>
      <c r="J51" s="55" t="s">
        <v>782</v>
      </c>
      <c r="K51" s="55" t="s">
        <v>782</v>
      </c>
      <c r="M51"/>
    </row>
    <row r="52" spans="1:13">
      <c r="A52" t="s">
        <v>170</v>
      </c>
      <c r="B52" t="s">
        <v>171</v>
      </c>
      <c r="C52" t="s">
        <v>302</v>
      </c>
      <c r="D52" t="s">
        <v>173</v>
      </c>
      <c r="E52" s="3" t="s">
        <v>14</v>
      </c>
      <c r="F52" s="3" t="s">
        <v>782</v>
      </c>
      <c r="G52" s="55" t="s">
        <v>782</v>
      </c>
      <c r="H52" s="55" t="s">
        <v>782</v>
      </c>
      <c r="I52" s="55" t="s">
        <v>782</v>
      </c>
      <c r="J52" s="55" t="s">
        <v>782</v>
      </c>
      <c r="K52" s="55" t="s">
        <v>782</v>
      </c>
      <c r="M52"/>
    </row>
    <row r="53" spans="1:13">
      <c r="A53" t="s">
        <v>924</v>
      </c>
      <c r="B53" t="s">
        <v>925</v>
      </c>
      <c r="C53" t="s">
        <v>38</v>
      </c>
      <c r="D53" t="s">
        <v>926</v>
      </c>
      <c r="E53" s="3" t="s">
        <v>14</v>
      </c>
      <c r="F53" s="3" t="s">
        <v>782</v>
      </c>
      <c r="G53" s="55" t="s">
        <v>782</v>
      </c>
      <c r="H53" s="55" t="s">
        <v>782</v>
      </c>
      <c r="I53" s="55" t="s">
        <v>782</v>
      </c>
      <c r="J53" s="55" t="s">
        <v>782</v>
      </c>
      <c r="K53" s="55" t="s">
        <v>782</v>
      </c>
      <c r="M53"/>
    </row>
    <row r="54" spans="1:13">
      <c r="A54" t="s">
        <v>2354</v>
      </c>
      <c r="B54" t="s">
        <v>2355</v>
      </c>
      <c r="C54" t="s">
        <v>4412</v>
      </c>
      <c r="D54" t="s">
        <v>2356</v>
      </c>
      <c r="E54" s="3" t="s">
        <v>14</v>
      </c>
      <c r="F54" s="3" t="s">
        <v>782</v>
      </c>
      <c r="G54" s="55">
        <v>237</v>
      </c>
      <c r="I54" s="55" t="s">
        <v>782</v>
      </c>
      <c r="J54" s="55" t="s">
        <v>782</v>
      </c>
      <c r="K54" s="55" t="s">
        <v>782</v>
      </c>
      <c r="M54"/>
    </row>
    <row r="55" spans="1:13">
      <c r="A55" t="s">
        <v>174</v>
      </c>
      <c r="B55" t="s">
        <v>175</v>
      </c>
      <c r="C55" t="s">
        <v>164</v>
      </c>
      <c r="D55" t="s">
        <v>176</v>
      </c>
      <c r="E55" s="3" t="s">
        <v>14</v>
      </c>
      <c r="F55" s="3" t="s">
        <v>782</v>
      </c>
      <c r="G55" s="55" t="s">
        <v>782</v>
      </c>
      <c r="H55" s="55" t="s">
        <v>782</v>
      </c>
      <c r="I55" s="55" t="s">
        <v>782</v>
      </c>
      <c r="J55" s="55" t="s">
        <v>782</v>
      </c>
      <c r="K55" s="55" t="s">
        <v>782</v>
      </c>
      <c r="M55"/>
    </row>
    <row r="56" spans="1:13">
      <c r="A56" t="s">
        <v>200</v>
      </c>
      <c r="B56" t="s">
        <v>201</v>
      </c>
      <c r="C56" t="s">
        <v>337</v>
      </c>
      <c r="D56" t="s">
        <v>202</v>
      </c>
      <c r="E56" s="3" t="s">
        <v>14</v>
      </c>
      <c r="F56" s="3" t="s">
        <v>782</v>
      </c>
      <c r="G56" s="55" t="s">
        <v>782</v>
      </c>
      <c r="H56" s="55" t="s">
        <v>782</v>
      </c>
      <c r="I56" s="55" t="s">
        <v>782</v>
      </c>
      <c r="J56" s="55" t="s">
        <v>782</v>
      </c>
      <c r="K56" s="55" t="s">
        <v>782</v>
      </c>
      <c r="M56"/>
    </row>
    <row r="57" spans="1:13">
      <c r="A57" t="s">
        <v>206</v>
      </c>
      <c r="B57" t="s">
        <v>207</v>
      </c>
      <c r="C57" t="s">
        <v>4422</v>
      </c>
      <c r="D57" t="s">
        <v>208</v>
      </c>
      <c r="E57" s="3" t="s">
        <v>14</v>
      </c>
      <c r="F57" s="3" t="s">
        <v>782</v>
      </c>
      <c r="G57" s="55" t="s">
        <v>782</v>
      </c>
      <c r="I57" s="55" t="s">
        <v>782</v>
      </c>
      <c r="J57" s="55" t="s">
        <v>782</v>
      </c>
      <c r="K57" s="55" t="s">
        <v>782</v>
      </c>
      <c r="M57"/>
    </row>
    <row r="58" spans="1:13">
      <c r="A58" t="s">
        <v>203</v>
      </c>
      <c r="B58" t="s">
        <v>204</v>
      </c>
      <c r="C58" t="s">
        <v>115</v>
      </c>
      <c r="D58" t="s">
        <v>205</v>
      </c>
      <c r="E58" s="3" t="s">
        <v>14</v>
      </c>
      <c r="F58" s="3" t="s">
        <v>782</v>
      </c>
      <c r="G58" s="55">
        <v>61</v>
      </c>
      <c r="H58" s="55" t="s">
        <v>782</v>
      </c>
      <c r="I58" s="55" t="s">
        <v>782</v>
      </c>
      <c r="J58" s="55" t="s">
        <v>782</v>
      </c>
      <c r="K58" s="55" t="s">
        <v>782</v>
      </c>
      <c r="M58"/>
    </row>
    <row r="59" spans="1:13">
      <c r="A59" t="s">
        <v>938</v>
      </c>
      <c r="B59" t="s">
        <v>939</v>
      </c>
      <c r="C59" t="s">
        <v>57</v>
      </c>
      <c r="D59" t="s">
        <v>940</v>
      </c>
      <c r="E59" s="3" t="s">
        <v>14</v>
      </c>
      <c r="F59" s="3" t="s">
        <v>782</v>
      </c>
      <c r="G59" s="55" t="s">
        <v>782</v>
      </c>
      <c r="I59" s="55" t="s">
        <v>782</v>
      </c>
      <c r="J59" s="55" t="s">
        <v>782</v>
      </c>
      <c r="K59" s="55" t="s">
        <v>782</v>
      </c>
      <c r="M59"/>
    </row>
    <row r="60" spans="1:13">
      <c r="A60" t="s">
        <v>948</v>
      </c>
      <c r="B60" t="s">
        <v>949</v>
      </c>
      <c r="C60" t="s">
        <v>149</v>
      </c>
      <c r="D60" t="s">
        <v>951</v>
      </c>
      <c r="E60" s="3" t="s">
        <v>14</v>
      </c>
      <c r="F60" s="3" t="s">
        <v>782</v>
      </c>
      <c r="G60" s="55" t="s">
        <v>782</v>
      </c>
      <c r="H60" s="55" t="s">
        <v>782</v>
      </c>
      <c r="I60" s="55" t="s">
        <v>782</v>
      </c>
      <c r="J60" s="55" t="s">
        <v>782</v>
      </c>
      <c r="K60" s="55" t="s">
        <v>782</v>
      </c>
      <c r="M60"/>
    </row>
    <row r="61" spans="1:13">
      <c r="A61" t="s">
        <v>2363</v>
      </c>
      <c r="B61" t="s">
        <v>2364</v>
      </c>
      <c r="C61" t="s">
        <v>4421</v>
      </c>
      <c r="D61" t="s">
        <v>2366</v>
      </c>
      <c r="E61" s="3" t="s">
        <v>14</v>
      </c>
      <c r="F61" s="3" t="s">
        <v>782</v>
      </c>
      <c r="G61" s="55" t="s">
        <v>782</v>
      </c>
      <c r="I61" s="55" t="s">
        <v>782</v>
      </c>
      <c r="J61" s="55" t="s">
        <v>782</v>
      </c>
      <c r="K61" s="55" t="s">
        <v>782</v>
      </c>
      <c r="M61"/>
    </row>
    <row r="62" spans="1:13">
      <c r="A62" t="s">
        <v>212</v>
      </c>
      <c r="B62" t="s">
        <v>213</v>
      </c>
      <c r="C62" t="s">
        <v>3364</v>
      </c>
      <c r="D62" t="s">
        <v>215</v>
      </c>
      <c r="E62" s="3" t="s">
        <v>14</v>
      </c>
      <c r="F62" s="3" t="s">
        <v>14</v>
      </c>
      <c r="G62" s="55" t="s">
        <v>782</v>
      </c>
      <c r="I62" s="55" t="s">
        <v>782</v>
      </c>
      <c r="J62" s="55" t="s">
        <v>782</v>
      </c>
      <c r="K62" s="55" t="s">
        <v>782</v>
      </c>
      <c r="M62"/>
    </row>
    <row r="63" spans="1:13">
      <c r="A63" t="s">
        <v>5204</v>
      </c>
      <c r="B63" t="s">
        <v>7192</v>
      </c>
      <c r="C63" t="s">
        <v>2668</v>
      </c>
      <c r="D63" t="s">
        <v>4350</v>
      </c>
      <c r="E63" s="3" t="s">
        <v>782</v>
      </c>
      <c r="F63" s="3" t="s">
        <v>782</v>
      </c>
      <c r="G63" s="55" t="s">
        <v>782</v>
      </c>
      <c r="M63"/>
    </row>
    <row r="64" spans="1:13">
      <c r="A64" t="s">
        <v>216</v>
      </c>
      <c r="B64" t="s">
        <v>217</v>
      </c>
      <c r="C64" t="s">
        <v>164</v>
      </c>
      <c r="D64" t="s">
        <v>218</v>
      </c>
      <c r="E64" s="3" t="s">
        <v>14</v>
      </c>
      <c r="F64" s="3" t="s">
        <v>14</v>
      </c>
      <c r="G64" s="55" t="s">
        <v>782</v>
      </c>
      <c r="H64" s="55" t="s">
        <v>782</v>
      </c>
      <c r="M64"/>
    </row>
    <row r="65" spans="1:13">
      <c r="A65" t="s">
        <v>472</v>
      </c>
      <c r="B65" t="s">
        <v>473</v>
      </c>
      <c r="C65" t="s">
        <v>4416</v>
      </c>
      <c r="D65" t="s">
        <v>475</v>
      </c>
      <c r="E65" s="3" t="s">
        <v>14</v>
      </c>
      <c r="F65" s="3" t="s">
        <v>782</v>
      </c>
      <c r="G65" s="55">
        <v>55</v>
      </c>
      <c r="M65"/>
    </row>
    <row r="66" spans="1:13">
      <c r="A66" t="s">
        <v>1699</v>
      </c>
      <c r="B66" t="s">
        <v>1700</v>
      </c>
      <c r="C66" t="s">
        <v>511</v>
      </c>
      <c r="D66" t="s">
        <v>1701</v>
      </c>
      <c r="E66" s="3" t="s">
        <v>14</v>
      </c>
      <c r="F66" s="3" t="s">
        <v>782</v>
      </c>
      <c r="G66" s="55" t="s">
        <v>782</v>
      </c>
      <c r="H66" s="55" t="s">
        <v>782</v>
      </c>
      <c r="M66"/>
    </row>
    <row r="67" spans="1:13" s="25" customFormat="1">
      <c r="A67" t="s">
        <v>2371</v>
      </c>
      <c r="B67" t="s">
        <v>2372</v>
      </c>
      <c r="C67" t="s">
        <v>3831</v>
      </c>
      <c r="D67" t="s">
        <v>2374</v>
      </c>
      <c r="E67" s="3" t="s">
        <v>14</v>
      </c>
      <c r="F67" s="3" t="s">
        <v>782</v>
      </c>
      <c r="G67" s="55" t="s">
        <v>782</v>
      </c>
      <c r="H67" s="55"/>
      <c r="I67" s="55"/>
      <c r="J67" s="55"/>
      <c r="K67" s="55"/>
      <c r="L67"/>
      <c r="M67"/>
    </row>
    <row r="68" spans="1:13">
      <c r="A68" t="s">
        <v>6313</v>
      </c>
      <c r="B68" t="s">
        <v>7193</v>
      </c>
      <c r="C68" t="s">
        <v>4359</v>
      </c>
      <c r="D68" t="s">
        <v>4360</v>
      </c>
      <c r="E68" s="3" t="s">
        <v>782</v>
      </c>
      <c r="F68" s="3" t="s">
        <v>782</v>
      </c>
      <c r="G68" s="55" t="s">
        <v>782</v>
      </c>
      <c r="M68"/>
    </row>
    <row r="69" spans="1:13">
      <c r="A69" t="s">
        <v>4769</v>
      </c>
      <c r="B69" t="s">
        <v>7194</v>
      </c>
      <c r="C69" t="s">
        <v>4355</v>
      </c>
      <c r="D69" t="s">
        <v>4356</v>
      </c>
      <c r="E69" s="3" t="s">
        <v>782</v>
      </c>
      <c r="F69" s="3" t="s">
        <v>782</v>
      </c>
      <c r="G69" s="55">
        <v>36</v>
      </c>
      <c r="M69"/>
    </row>
    <row r="70" spans="1:13">
      <c r="A70" t="s">
        <v>242</v>
      </c>
      <c r="B70" t="s">
        <v>243</v>
      </c>
      <c r="C70" t="s">
        <v>4392</v>
      </c>
      <c r="D70" t="s">
        <v>244</v>
      </c>
      <c r="E70" s="3" t="s">
        <v>14</v>
      </c>
      <c r="F70" s="3" t="s">
        <v>782</v>
      </c>
      <c r="G70" s="55" t="s">
        <v>782</v>
      </c>
      <c r="K70" s="68"/>
      <c r="M70"/>
    </row>
    <row r="71" spans="1:13">
      <c r="A71" t="s">
        <v>990</v>
      </c>
      <c r="B71" t="s">
        <v>991</v>
      </c>
      <c r="C71" t="s">
        <v>4394</v>
      </c>
      <c r="D71" t="s">
        <v>992</v>
      </c>
      <c r="E71" s="3" t="s">
        <v>14</v>
      </c>
      <c r="F71" s="3" t="s">
        <v>782</v>
      </c>
      <c r="G71" s="55" t="s">
        <v>782</v>
      </c>
      <c r="K71" s="68"/>
      <c r="M71"/>
    </row>
    <row r="72" spans="1:13">
      <c r="A72" t="s">
        <v>4204</v>
      </c>
      <c r="B72" t="s">
        <v>7195</v>
      </c>
      <c r="C72" t="s">
        <v>2362</v>
      </c>
      <c r="D72" t="s">
        <v>4141</v>
      </c>
      <c r="E72" s="3" t="s">
        <v>782</v>
      </c>
      <c r="F72" s="3" t="s">
        <v>782</v>
      </c>
      <c r="G72" s="55" t="s">
        <v>782</v>
      </c>
      <c r="M72"/>
    </row>
    <row r="73" spans="1:13">
      <c r="A73" t="s">
        <v>255</v>
      </c>
      <c r="B73" t="s">
        <v>256</v>
      </c>
      <c r="C73" t="s">
        <v>185</v>
      </c>
      <c r="D73" t="s">
        <v>258</v>
      </c>
      <c r="E73" s="3" t="s">
        <v>14</v>
      </c>
      <c r="F73" s="3" t="s">
        <v>782</v>
      </c>
      <c r="G73" s="55" t="s">
        <v>782</v>
      </c>
      <c r="H73" s="55" t="s">
        <v>782</v>
      </c>
      <c r="M73"/>
    </row>
    <row r="74" spans="1:13">
      <c r="A74" t="s">
        <v>5354</v>
      </c>
      <c r="B74" t="s">
        <v>7197</v>
      </c>
      <c r="C74" t="s">
        <v>164</v>
      </c>
      <c r="D74" t="s">
        <v>4353</v>
      </c>
      <c r="E74" s="3" t="s">
        <v>782</v>
      </c>
      <c r="F74" s="3" t="s">
        <v>782</v>
      </c>
      <c r="G74" s="55">
        <v>41</v>
      </c>
      <c r="H74" s="55" t="s">
        <v>782</v>
      </c>
      <c r="M74"/>
    </row>
    <row r="75" spans="1:13">
      <c r="A75" t="s">
        <v>506</v>
      </c>
      <c r="B75" t="s">
        <v>507</v>
      </c>
      <c r="C75" t="s">
        <v>3124</v>
      </c>
      <c r="D75" t="s">
        <v>508</v>
      </c>
      <c r="E75" s="3" t="s">
        <v>14</v>
      </c>
      <c r="F75" s="3" t="s">
        <v>782</v>
      </c>
      <c r="G75" s="55" t="s">
        <v>782</v>
      </c>
      <c r="M75"/>
    </row>
    <row r="76" spans="1:13">
      <c r="A76" t="s">
        <v>7230</v>
      </c>
      <c r="B76" t="s">
        <v>7200</v>
      </c>
      <c r="C76" t="s">
        <v>4407</v>
      </c>
      <c r="D76" t="s">
        <v>4406</v>
      </c>
      <c r="E76" s="3" t="s">
        <v>782</v>
      </c>
      <c r="F76" s="3" t="s">
        <v>782</v>
      </c>
      <c r="G76" s="55" t="s">
        <v>782</v>
      </c>
      <c r="K76" s="68"/>
      <c r="M76"/>
    </row>
    <row r="77" spans="1:13">
      <c r="A77" t="s">
        <v>2308</v>
      </c>
      <c r="B77" t="s">
        <v>2309</v>
      </c>
      <c r="C77" t="s">
        <v>4404</v>
      </c>
      <c r="D77" t="s">
        <v>2311</v>
      </c>
      <c r="E77" s="3" t="s">
        <v>14</v>
      </c>
      <c r="F77" s="3" t="s">
        <v>782</v>
      </c>
      <c r="G77" s="55">
        <v>58</v>
      </c>
      <c r="M77"/>
    </row>
    <row r="78" spans="1:13">
      <c r="A78" t="s">
        <v>2380</v>
      </c>
      <c r="B78" t="s">
        <v>2381</v>
      </c>
      <c r="C78" t="s">
        <v>434</v>
      </c>
      <c r="D78" t="s">
        <v>2383</v>
      </c>
      <c r="E78" s="3" t="s">
        <v>14</v>
      </c>
      <c r="F78" s="3" t="s">
        <v>782</v>
      </c>
      <c r="G78" s="55" t="s">
        <v>782</v>
      </c>
      <c r="M78"/>
    </row>
    <row r="79" spans="1:13">
      <c r="A79" t="s">
        <v>1021</v>
      </c>
      <c r="B79" t="s">
        <v>1022</v>
      </c>
      <c r="C79" t="s">
        <v>18</v>
      </c>
      <c r="D79" t="s">
        <v>1024</v>
      </c>
      <c r="E79" s="3" t="s">
        <v>14</v>
      </c>
      <c r="F79" s="3" t="s">
        <v>782</v>
      </c>
      <c r="G79" s="55" t="s">
        <v>782</v>
      </c>
      <c r="H79" s="55" t="s">
        <v>782</v>
      </c>
      <c r="K79" s="68"/>
      <c r="M79"/>
    </row>
    <row r="80" spans="1:13">
      <c r="A80" t="s">
        <v>1025</v>
      </c>
      <c r="B80" t="s">
        <v>1026</v>
      </c>
      <c r="C80" t="s">
        <v>4376</v>
      </c>
      <c r="D80" t="s">
        <v>1027</v>
      </c>
      <c r="E80" s="3" t="s">
        <v>14</v>
      </c>
      <c r="F80" s="3" t="s">
        <v>782</v>
      </c>
      <c r="G80" s="55" t="s">
        <v>782</v>
      </c>
      <c r="M80"/>
    </row>
    <row r="81" spans="1:13">
      <c r="A81" t="s">
        <v>269</v>
      </c>
      <c r="B81" t="s">
        <v>270</v>
      </c>
      <c r="C81" t="s">
        <v>4405</v>
      </c>
      <c r="D81" t="s">
        <v>271</v>
      </c>
      <c r="E81" s="3" t="s">
        <v>14</v>
      </c>
      <c r="F81" s="3" t="s">
        <v>782</v>
      </c>
      <c r="G81" s="55">
        <v>80</v>
      </c>
      <c r="K81" s="68"/>
      <c r="M81"/>
    </row>
    <row r="82" spans="1:13">
      <c r="A82" t="s">
        <v>6786</v>
      </c>
      <c r="B82" t="s">
        <v>7204</v>
      </c>
      <c r="C82" t="s">
        <v>4396</v>
      </c>
      <c r="D82" t="s">
        <v>4397</v>
      </c>
      <c r="E82" s="3" t="s">
        <v>782</v>
      </c>
      <c r="F82" s="3" t="s">
        <v>782</v>
      </c>
      <c r="G82" s="55" t="s">
        <v>782</v>
      </c>
      <c r="M82"/>
    </row>
    <row r="83" spans="1:13">
      <c r="A83" t="s">
        <v>6786</v>
      </c>
      <c r="B83" t="s">
        <v>7205</v>
      </c>
      <c r="C83" t="s">
        <v>4357</v>
      </c>
      <c r="D83" t="s">
        <v>4358</v>
      </c>
      <c r="E83" s="3" t="s">
        <v>782</v>
      </c>
      <c r="F83" s="3" t="s">
        <v>782</v>
      </c>
      <c r="G83" s="55" t="s">
        <v>782</v>
      </c>
      <c r="M83"/>
    </row>
    <row r="84" spans="1:13">
      <c r="A84" t="s">
        <v>272</v>
      </c>
      <c r="B84" t="s">
        <v>273</v>
      </c>
      <c r="C84" t="s">
        <v>4390</v>
      </c>
      <c r="D84" t="s">
        <v>275</v>
      </c>
      <c r="E84" s="3" t="s">
        <v>14</v>
      </c>
      <c r="F84" s="3" t="s">
        <v>782</v>
      </c>
      <c r="G84" s="55">
        <v>201</v>
      </c>
      <c r="M84"/>
    </row>
    <row r="85" spans="1:13">
      <c r="A85" t="s">
        <v>7232</v>
      </c>
      <c r="B85" t="s">
        <v>7207</v>
      </c>
      <c r="C85" t="s">
        <v>1570</v>
      </c>
      <c r="D85" t="s">
        <v>4431</v>
      </c>
      <c r="E85" s="3" t="s">
        <v>782</v>
      </c>
      <c r="F85" s="3" t="s">
        <v>782</v>
      </c>
      <c r="G85" s="55" t="s">
        <v>782</v>
      </c>
      <c r="M85"/>
    </row>
    <row r="86" spans="1:13">
      <c r="A86" t="s">
        <v>7232</v>
      </c>
      <c r="B86" t="s">
        <v>7206</v>
      </c>
      <c r="C86" t="s">
        <v>4400</v>
      </c>
      <c r="D86" t="s">
        <v>4401</v>
      </c>
      <c r="E86" s="3" t="s">
        <v>782</v>
      </c>
      <c r="F86" s="3" t="s">
        <v>782</v>
      </c>
      <c r="G86" s="55" t="s">
        <v>782</v>
      </c>
      <c r="M86"/>
    </row>
    <row r="87" spans="1:13">
      <c r="A87" t="s">
        <v>4244</v>
      </c>
      <c r="B87" t="s">
        <v>7209</v>
      </c>
      <c r="C87" t="s">
        <v>4387</v>
      </c>
      <c r="D87" t="s">
        <v>4134</v>
      </c>
      <c r="E87" s="3" t="s">
        <v>782</v>
      </c>
      <c r="F87" s="3" t="s">
        <v>782</v>
      </c>
      <c r="G87" s="55" t="s">
        <v>782</v>
      </c>
      <c r="M87"/>
    </row>
    <row r="88" spans="1:13">
      <c r="A88" t="s">
        <v>279</v>
      </c>
      <c r="B88" t="s">
        <v>280</v>
      </c>
      <c r="C88" t="s">
        <v>511</v>
      </c>
      <c r="D88" t="s">
        <v>281</v>
      </c>
      <c r="E88" s="3" t="s">
        <v>14</v>
      </c>
      <c r="F88" s="3" t="s">
        <v>782</v>
      </c>
      <c r="G88" s="55" t="s">
        <v>782</v>
      </c>
      <c r="H88" s="55" t="s">
        <v>782</v>
      </c>
      <c r="M88"/>
    </row>
    <row r="89" spans="1:13">
      <c r="A89" t="s">
        <v>2605</v>
      </c>
      <c r="B89" t="s">
        <v>7225</v>
      </c>
      <c r="C89" t="s">
        <v>4402</v>
      </c>
      <c r="D89" t="s">
        <v>2607</v>
      </c>
      <c r="E89" s="3" t="s">
        <v>14</v>
      </c>
      <c r="F89" s="3" t="s">
        <v>782</v>
      </c>
      <c r="G89" s="55" t="s">
        <v>782</v>
      </c>
      <c r="M89"/>
    </row>
    <row r="90" spans="1:13">
      <c r="A90" t="s">
        <v>1046</v>
      </c>
      <c r="B90" t="s">
        <v>1047</v>
      </c>
      <c r="C90" t="s">
        <v>3387</v>
      </c>
      <c r="D90" t="s">
        <v>1049</v>
      </c>
      <c r="E90" s="3" t="s">
        <v>14</v>
      </c>
      <c r="F90" s="3" t="s">
        <v>782</v>
      </c>
      <c r="G90" s="55">
        <v>162</v>
      </c>
      <c r="M90"/>
    </row>
    <row r="91" spans="1:13">
      <c r="A91" t="s">
        <v>1749</v>
      </c>
      <c r="B91" t="s">
        <v>1750</v>
      </c>
      <c r="C91" t="s">
        <v>3120</v>
      </c>
      <c r="D91" t="s">
        <v>1752</v>
      </c>
      <c r="E91" s="3" t="s">
        <v>14</v>
      </c>
      <c r="F91" s="3" t="s">
        <v>782</v>
      </c>
      <c r="G91" s="55" t="s">
        <v>782</v>
      </c>
      <c r="M91"/>
    </row>
    <row r="92" spans="1:13">
      <c r="A92" t="s">
        <v>291</v>
      </c>
      <c r="B92" t="s">
        <v>292</v>
      </c>
      <c r="C92" t="s">
        <v>4398</v>
      </c>
      <c r="D92" t="s">
        <v>293</v>
      </c>
      <c r="E92" s="3" t="s">
        <v>14</v>
      </c>
      <c r="F92" s="3" t="s">
        <v>782</v>
      </c>
      <c r="G92" s="55" t="s">
        <v>782</v>
      </c>
      <c r="M92"/>
    </row>
    <row r="93" spans="1:13">
      <c r="A93" t="s">
        <v>6287</v>
      </c>
      <c r="B93" t="s">
        <v>7210</v>
      </c>
      <c r="C93" t="s">
        <v>4088</v>
      </c>
      <c r="D93" t="s">
        <v>4414</v>
      </c>
      <c r="E93" s="3" t="s">
        <v>782</v>
      </c>
      <c r="F93" s="3" t="s">
        <v>782</v>
      </c>
      <c r="G93" s="55" t="s">
        <v>782</v>
      </c>
      <c r="M93"/>
    </row>
    <row r="94" spans="1:13" s="25" customFormat="1">
      <c r="A94" t="s">
        <v>294</v>
      </c>
      <c r="B94" t="s">
        <v>295</v>
      </c>
      <c r="C94" t="s">
        <v>4427</v>
      </c>
      <c r="D94" t="s">
        <v>296</v>
      </c>
      <c r="E94" s="3" t="s">
        <v>14</v>
      </c>
      <c r="F94" s="3" t="s">
        <v>782</v>
      </c>
      <c r="G94" s="55" t="s">
        <v>782</v>
      </c>
      <c r="H94" s="55"/>
      <c r="I94" s="55"/>
      <c r="J94" s="55"/>
      <c r="K94" s="55"/>
      <c r="L94"/>
      <c r="M94"/>
    </row>
    <row r="95" spans="1:13" s="25" customFormat="1">
      <c r="A95" t="s">
        <v>297</v>
      </c>
      <c r="B95" t="s">
        <v>298</v>
      </c>
      <c r="C95" t="s">
        <v>4403</v>
      </c>
      <c r="D95" t="s">
        <v>299</v>
      </c>
      <c r="E95" s="3" t="s">
        <v>14</v>
      </c>
      <c r="F95" s="3" t="s">
        <v>782</v>
      </c>
      <c r="G95" s="55" t="s">
        <v>782</v>
      </c>
      <c r="H95" s="55"/>
      <c r="I95" s="55"/>
      <c r="J95" s="55"/>
      <c r="K95" s="55"/>
      <c r="L95"/>
      <c r="M95"/>
    </row>
    <row r="96" spans="1:13" s="25" customFormat="1">
      <c r="A96" t="s">
        <v>3581</v>
      </c>
      <c r="B96" t="s">
        <v>3324</v>
      </c>
      <c r="C96" t="s">
        <v>341</v>
      </c>
      <c r="D96" t="s">
        <v>3325</v>
      </c>
      <c r="E96" s="3" t="s">
        <v>14</v>
      </c>
      <c r="F96" s="3" t="s">
        <v>782</v>
      </c>
      <c r="G96" s="55" t="s">
        <v>782</v>
      </c>
      <c r="H96" s="55" t="s">
        <v>782</v>
      </c>
      <c r="I96" s="55"/>
      <c r="J96" s="55"/>
      <c r="K96" s="55"/>
      <c r="L96"/>
      <c r="M96"/>
    </row>
    <row r="97" spans="1:13" s="25" customFormat="1">
      <c r="A97" t="s">
        <v>6147</v>
      </c>
      <c r="B97" t="s">
        <v>7211</v>
      </c>
      <c r="C97" t="s">
        <v>4382</v>
      </c>
      <c r="D97" t="s">
        <v>4383</v>
      </c>
      <c r="E97" s="3" t="s">
        <v>782</v>
      </c>
      <c r="F97" s="3" t="s">
        <v>782</v>
      </c>
      <c r="G97" s="55" t="s">
        <v>782</v>
      </c>
      <c r="H97" s="55"/>
      <c r="I97" s="55"/>
      <c r="J97" s="55"/>
      <c r="K97" s="55"/>
      <c r="L97"/>
      <c r="M97"/>
    </row>
    <row r="98" spans="1:13" s="25" customFormat="1">
      <c r="A98" t="s">
        <v>4234</v>
      </c>
      <c r="B98" t="s">
        <v>7212</v>
      </c>
      <c r="C98" t="s">
        <v>57</v>
      </c>
      <c r="D98" t="s">
        <v>4192</v>
      </c>
      <c r="E98" s="3" t="s">
        <v>782</v>
      </c>
      <c r="F98" s="3" t="s">
        <v>782</v>
      </c>
      <c r="G98" s="55" t="s">
        <v>782</v>
      </c>
      <c r="H98" s="55"/>
      <c r="I98" s="55"/>
      <c r="J98" s="55"/>
      <c r="K98" s="55"/>
      <c r="L98"/>
      <c r="M98"/>
    </row>
    <row r="99" spans="1:13" s="25" customFormat="1">
      <c r="A99" t="s">
        <v>1066</v>
      </c>
      <c r="B99" t="s">
        <v>1067</v>
      </c>
      <c r="C99" t="s">
        <v>4440</v>
      </c>
      <c r="D99" t="s">
        <v>1068</v>
      </c>
      <c r="E99" s="3" t="s">
        <v>14</v>
      </c>
      <c r="F99" s="3" t="s">
        <v>782</v>
      </c>
      <c r="G99" s="55" t="s">
        <v>782</v>
      </c>
      <c r="H99" s="55"/>
      <c r="I99" s="55"/>
      <c r="J99" s="55"/>
      <c r="K99" s="55"/>
      <c r="L99"/>
      <c r="M99"/>
    </row>
    <row r="100" spans="1:13" s="25" customFormat="1">
      <c r="A100" t="s">
        <v>5067</v>
      </c>
      <c r="B100" t="s">
        <v>7213</v>
      </c>
      <c r="C100" t="s">
        <v>4384</v>
      </c>
      <c r="D100" t="s">
        <v>4385</v>
      </c>
      <c r="E100" s="3" t="s">
        <v>782</v>
      </c>
      <c r="F100" s="3" t="s">
        <v>782</v>
      </c>
      <c r="G100" s="55" t="s">
        <v>782</v>
      </c>
      <c r="H100" s="55"/>
      <c r="I100" s="55"/>
      <c r="J100" s="55"/>
      <c r="K100" s="55"/>
      <c r="L100"/>
      <c r="M100"/>
    </row>
    <row r="101" spans="1:13" s="25" customFormat="1">
      <c r="A101" t="s">
        <v>2392</v>
      </c>
      <c r="B101" t="s">
        <v>2393</v>
      </c>
      <c r="C101" t="s">
        <v>4423</v>
      </c>
      <c r="D101" t="s">
        <v>2395</v>
      </c>
      <c r="E101" s="3" t="s">
        <v>14</v>
      </c>
      <c r="F101" s="3" t="s">
        <v>782</v>
      </c>
      <c r="G101" s="55" t="s">
        <v>782</v>
      </c>
      <c r="H101" s="55"/>
      <c r="I101" s="55"/>
      <c r="J101" s="55"/>
      <c r="K101" s="55"/>
      <c r="L101"/>
      <c r="M101"/>
    </row>
    <row r="102" spans="1:13" s="25" customFormat="1">
      <c r="A102" t="s">
        <v>6583</v>
      </c>
      <c r="B102" t="s">
        <v>7214</v>
      </c>
      <c r="C102" t="s">
        <v>42</v>
      </c>
      <c r="D102" t="s">
        <v>4362</v>
      </c>
      <c r="E102" s="3" t="s">
        <v>782</v>
      </c>
      <c r="F102" s="3" t="s">
        <v>782</v>
      </c>
      <c r="G102" s="55" t="s">
        <v>782</v>
      </c>
      <c r="H102" s="55" t="s">
        <v>782</v>
      </c>
      <c r="I102" s="55"/>
      <c r="J102" s="55"/>
      <c r="K102" s="55"/>
      <c r="L102"/>
      <c r="M102"/>
    </row>
    <row r="103" spans="1:13" s="25" customFormat="1">
      <c r="A103" t="s">
        <v>1471</v>
      </c>
      <c r="B103" t="s">
        <v>1472</v>
      </c>
      <c r="C103" t="s">
        <v>4426</v>
      </c>
      <c r="D103" t="s">
        <v>1473</v>
      </c>
      <c r="E103" s="3" t="s">
        <v>14</v>
      </c>
      <c r="F103" s="3" t="s">
        <v>782</v>
      </c>
      <c r="G103" s="55" t="s">
        <v>782</v>
      </c>
      <c r="H103" s="55"/>
      <c r="I103" s="55"/>
      <c r="J103" s="55"/>
      <c r="K103" s="55"/>
      <c r="L103"/>
      <c r="M103"/>
    </row>
    <row r="104" spans="1:13" s="25" customFormat="1">
      <c r="A104" t="s">
        <v>1306</v>
      </c>
      <c r="B104" t="s">
        <v>1307</v>
      </c>
      <c r="C104" t="s">
        <v>4361</v>
      </c>
      <c r="D104" t="s">
        <v>1309</v>
      </c>
      <c r="E104" s="3" t="s">
        <v>14</v>
      </c>
      <c r="F104" s="3" t="s">
        <v>782</v>
      </c>
      <c r="G104" s="55">
        <v>128</v>
      </c>
      <c r="H104" s="55"/>
      <c r="I104" s="55"/>
      <c r="J104" s="55"/>
      <c r="K104" s="55"/>
      <c r="L104"/>
      <c r="M104"/>
    </row>
    <row r="105" spans="1:13" s="25" customFormat="1">
      <c r="A105" t="s">
        <v>2896</v>
      </c>
      <c r="B105" t="s">
        <v>2897</v>
      </c>
      <c r="C105" t="s">
        <v>3833</v>
      </c>
      <c r="D105" t="s">
        <v>4428</v>
      </c>
      <c r="E105" s="3" t="s">
        <v>14</v>
      </c>
      <c r="F105" s="3" t="s">
        <v>782</v>
      </c>
      <c r="G105" s="55" t="s">
        <v>782</v>
      </c>
      <c r="H105" s="55"/>
      <c r="I105" s="55"/>
      <c r="J105" s="55"/>
      <c r="K105" s="55"/>
      <c r="L105"/>
      <c r="M105"/>
    </row>
    <row r="106" spans="1:13" s="25" customFormat="1">
      <c r="A106" t="s">
        <v>5589</v>
      </c>
      <c r="B106" t="s">
        <v>7215</v>
      </c>
      <c r="C106" t="s">
        <v>4410</v>
      </c>
      <c r="D106" t="s">
        <v>4411</v>
      </c>
      <c r="E106" s="3" t="s">
        <v>782</v>
      </c>
      <c r="F106" s="3" t="s">
        <v>782</v>
      </c>
      <c r="G106" s="55">
        <v>60</v>
      </c>
      <c r="H106" s="55"/>
      <c r="I106" s="55"/>
      <c r="J106" s="55"/>
      <c r="K106" s="55"/>
      <c r="L106"/>
      <c r="M106"/>
    </row>
    <row r="107" spans="1:13" s="25" customFormat="1">
      <c r="A107" t="s">
        <v>552</v>
      </c>
      <c r="B107" t="s">
        <v>553</v>
      </c>
      <c r="C107" t="s">
        <v>785</v>
      </c>
      <c r="D107" t="s">
        <v>554</v>
      </c>
      <c r="E107" s="3" t="s">
        <v>14</v>
      </c>
      <c r="F107" s="3" t="s">
        <v>782</v>
      </c>
      <c r="G107" s="55" t="s">
        <v>782</v>
      </c>
      <c r="H107" s="55" t="s">
        <v>782</v>
      </c>
      <c r="I107" s="55"/>
      <c r="J107" s="55"/>
      <c r="K107" s="68"/>
      <c r="L107"/>
      <c r="M107"/>
    </row>
    <row r="108" spans="1:13" s="25" customFormat="1">
      <c r="A108" t="s">
        <v>311</v>
      </c>
      <c r="B108" t="s">
        <v>312</v>
      </c>
      <c r="C108" t="s">
        <v>4374</v>
      </c>
      <c r="D108" t="s">
        <v>314</v>
      </c>
      <c r="E108" s="3" t="s">
        <v>14</v>
      </c>
      <c r="F108" s="3" t="s">
        <v>782</v>
      </c>
      <c r="G108" s="55" t="s">
        <v>782</v>
      </c>
      <c r="H108" s="55"/>
      <c r="I108" s="55"/>
      <c r="J108" s="55"/>
      <c r="K108" s="55"/>
      <c r="L108"/>
      <c r="M108"/>
    </row>
    <row r="109" spans="1:13" s="25" customFormat="1">
      <c r="A109" t="s">
        <v>558</v>
      </c>
      <c r="B109" t="s">
        <v>559</v>
      </c>
      <c r="C109" t="s">
        <v>408</v>
      </c>
      <c r="D109" t="s">
        <v>560</v>
      </c>
      <c r="E109" s="3" t="s">
        <v>14</v>
      </c>
      <c r="F109" s="3" t="s">
        <v>782</v>
      </c>
      <c r="G109" s="55">
        <v>57</v>
      </c>
      <c r="H109" s="55" t="s">
        <v>782</v>
      </c>
      <c r="I109" s="55"/>
      <c r="J109" s="55"/>
      <c r="K109" s="68"/>
      <c r="L109"/>
      <c r="M109"/>
    </row>
    <row r="110" spans="1:13" s="25" customFormat="1">
      <c r="A110" t="s">
        <v>1112</v>
      </c>
      <c r="B110" t="s">
        <v>1113</v>
      </c>
      <c r="C110" t="s">
        <v>4399</v>
      </c>
      <c r="D110" t="s">
        <v>1114</v>
      </c>
      <c r="E110" s="3" t="s">
        <v>14</v>
      </c>
      <c r="F110" s="3" t="s">
        <v>782</v>
      </c>
      <c r="G110" s="55" t="s">
        <v>782</v>
      </c>
      <c r="H110" s="55"/>
      <c r="I110" s="55"/>
      <c r="J110" s="55"/>
      <c r="K110" s="55"/>
      <c r="L110"/>
      <c r="M110"/>
    </row>
    <row r="111" spans="1:13" s="25" customFormat="1">
      <c r="A111" t="s">
        <v>702</v>
      </c>
      <c r="B111" t="s">
        <v>703</v>
      </c>
      <c r="C111" t="s">
        <v>4436</v>
      </c>
      <c r="D111" t="s">
        <v>705</v>
      </c>
      <c r="E111" s="3" t="s">
        <v>14</v>
      </c>
      <c r="F111" s="3" t="s">
        <v>782</v>
      </c>
      <c r="G111" s="55" t="s">
        <v>782</v>
      </c>
      <c r="H111" s="55"/>
      <c r="I111" s="55"/>
      <c r="J111" s="55"/>
      <c r="K111" s="55"/>
      <c r="L111"/>
      <c r="M111"/>
    </row>
    <row r="112" spans="1:13" s="25" customFormat="1">
      <c r="A112" t="s">
        <v>564</v>
      </c>
      <c r="B112" s="91" t="s">
        <v>565</v>
      </c>
      <c r="C112" t="s">
        <v>4438</v>
      </c>
      <c r="D112" t="s">
        <v>567</v>
      </c>
      <c r="E112" s="3" t="s">
        <v>14</v>
      </c>
      <c r="F112" s="3" t="s">
        <v>782</v>
      </c>
      <c r="G112" s="55" t="s">
        <v>782</v>
      </c>
      <c r="H112" s="55"/>
      <c r="I112" s="55"/>
      <c r="J112" s="55"/>
      <c r="K112" s="55"/>
      <c r="L112"/>
      <c r="M112"/>
    </row>
    <row r="113" spans="1:13" s="25" customFormat="1">
      <c r="A113" t="s">
        <v>568</v>
      </c>
      <c r="B113" t="s">
        <v>569</v>
      </c>
      <c r="C113" t="s">
        <v>4352</v>
      </c>
      <c r="D113" t="s">
        <v>570</v>
      </c>
      <c r="E113" s="3" t="s">
        <v>14</v>
      </c>
      <c r="F113" s="3" t="s">
        <v>782</v>
      </c>
      <c r="G113" s="55">
        <v>206</v>
      </c>
      <c r="H113" s="55">
        <v>22</v>
      </c>
      <c r="I113" s="55"/>
      <c r="J113" s="55"/>
      <c r="K113" s="55"/>
      <c r="L113"/>
      <c r="M113"/>
    </row>
    <row r="114" spans="1:13" s="25" customFormat="1">
      <c r="A114" t="s">
        <v>1487</v>
      </c>
      <c r="B114" t="s">
        <v>2534</v>
      </c>
      <c r="C114" t="s">
        <v>3555</v>
      </c>
      <c r="D114" t="s">
        <v>2536</v>
      </c>
      <c r="E114" s="3" t="s">
        <v>14</v>
      </c>
      <c r="F114" s="3" t="s">
        <v>782</v>
      </c>
      <c r="G114" s="55">
        <v>37</v>
      </c>
      <c r="H114" s="55"/>
      <c r="I114" s="55"/>
      <c r="J114" s="55"/>
      <c r="K114" s="55"/>
      <c r="L114"/>
      <c r="M114"/>
    </row>
    <row r="115" spans="1:13" s="25" customFormat="1">
      <c r="A115" t="s">
        <v>325</v>
      </c>
      <c r="B115" t="s">
        <v>326</v>
      </c>
      <c r="C115" t="s">
        <v>4439</v>
      </c>
      <c r="D115" t="s">
        <v>328</v>
      </c>
      <c r="E115" s="3" t="s">
        <v>14</v>
      </c>
      <c r="F115" s="3" t="s">
        <v>782</v>
      </c>
      <c r="G115" s="55" t="s">
        <v>782</v>
      </c>
      <c r="H115" s="55"/>
      <c r="I115" s="55"/>
      <c r="J115" s="55"/>
      <c r="K115" s="55"/>
      <c r="L115"/>
      <c r="M115"/>
    </row>
    <row r="116" spans="1:13" s="25" customFormat="1">
      <c r="A116" t="s">
        <v>1318</v>
      </c>
      <c r="B116" t="s">
        <v>1319</v>
      </c>
      <c r="C116" t="s">
        <v>511</v>
      </c>
      <c r="D116" t="s">
        <v>1320</v>
      </c>
      <c r="E116" s="3" t="s">
        <v>14</v>
      </c>
      <c r="F116" s="3" t="s">
        <v>782</v>
      </c>
      <c r="G116" s="55" t="s">
        <v>782</v>
      </c>
      <c r="H116" s="55" t="s">
        <v>782</v>
      </c>
      <c r="I116" s="55"/>
      <c r="J116" s="55"/>
      <c r="K116" s="55"/>
      <c r="L116"/>
      <c r="M116"/>
    </row>
    <row r="117" spans="1:13" s="25" customFormat="1">
      <c r="A117" t="s">
        <v>335</v>
      </c>
      <c r="B117" t="s">
        <v>336</v>
      </c>
      <c r="C117" t="s">
        <v>4363</v>
      </c>
      <c r="D117" t="s">
        <v>338</v>
      </c>
      <c r="E117" s="3" t="s">
        <v>14</v>
      </c>
      <c r="F117" s="3" t="s">
        <v>782</v>
      </c>
      <c r="G117" s="55" t="s">
        <v>782</v>
      </c>
      <c r="H117" s="55"/>
      <c r="I117" s="55"/>
      <c r="J117" s="55"/>
      <c r="K117" s="55"/>
      <c r="L117"/>
      <c r="M117"/>
    </row>
    <row r="118" spans="1:13" s="25" customFormat="1">
      <c r="A118" t="s">
        <v>2619</v>
      </c>
      <c r="B118" t="s">
        <v>2620</v>
      </c>
      <c r="C118" t="s">
        <v>115</v>
      </c>
      <c r="D118" t="s">
        <v>2621</v>
      </c>
      <c r="E118" s="3" t="s">
        <v>14</v>
      </c>
      <c r="F118" s="3" t="s">
        <v>782</v>
      </c>
      <c r="G118" s="55" t="s">
        <v>782</v>
      </c>
      <c r="H118" s="55" t="s">
        <v>782</v>
      </c>
      <c r="I118" s="55"/>
      <c r="J118" s="55"/>
      <c r="K118" s="55"/>
      <c r="L118"/>
      <c r="M118"/>
    </row>
    <row r="119" spans="1:13" s="25" customFormat="1">
      <c r="A119" t="s">
        <v>1135</v>
      </c>
      <c r="B119" t="s">
        <v>1136</v>
      </c>
      <c r="C119" t="s">
        <v>168</v>
      </c>
      <c r="D119" t="s">
        <v>1138</v>
      </c>
      <c r="E119" s="3" t="s">
        <v>14</v>
      </c>
      <c r="F119" s="3" t="s">
        <v>782</v>
      </c>
      <c r="G119" s="55" t="s">
        <v>782</v>
      </c>
      <c r="H119" s="55"/>
      <c r="I119" s="55"/>
      <c r="J119" s="55"/>
      <c r="K119" s="55"/>
      <c r="L119"/>
      <c r="M119"/>
    </row>
    <row r="120" spans="1:13" s="25" customFormat="1">
      <c r="A120" t="s">
        <v>346</v>
      </c>
      <c r="B120" t="s">
        <v>347</v>
      </c>
      <c r="C120" t="s">
        <v>1465</v>
      </c>
      <c r="D120" t="s">
        <v>349</v>
      </c>
      <c r="E120" s="3" t="s">
        <v>14</v>
      </c>
      <c r="F120" s="3" t="s">
        <v>782</v>
      </c>
      <c r="G120" s="55">
        <v>55</v>
      </c>
      <c r="H120" s="55"/>
      <c r="I120" s="55"/>
      <c r="J120" s="55"/>
      <c r="K120" s="68"/>
      <c r="L120"/>
      <c r="M120"/>
    </row>
    <row r="121" spans="1:13" s="25" customFormat="1">
      <c r="A121" t="s">
        <v>4488</v>
      </c>
      <c r="B121" t="s">
        <v>7216</v>
      </c>
      <c r="C121" t="s">
        <v>341</v>
      </c>
      <c r="D121" t="s">
        <v>4389</v>
      </c>
      <c r="E121" s="3" t="s">
        <v>782</v>
      </c>
      <c r="F121" s="3" t="s">
        <v>782</v>
      </c>
      <c r="G121" s="55" t="s">
        <v>782</v>
      </c>
      <c r="H121" s="55" t="s">
        <v>782</v>
      </c>
      <c r="I121" s="55"/>
      <c r="J121" s="55"/>
      <c r="K121" s="68"/>
      <c r="L121"/>
      <c r="M121"/>
    </row>
    <row r="122" spans="1:13" s="25" customFormat="1">
      <c r="A122" t="s">
        <v>1321</v>
      </c>
      <c r="B122" t="s">
        <v>1322</v>
      </c>
      <c r="C122" t="s">
        <v>4375</v>
      </c>
      <c r="D122" t="s">
        <v>1324</v>
      </c>
      <c r="E122" s="3" t="s">
        <v>14</v>
      </c>
      <c r="F122" s="3" t="s">
        <v>782</v>
      </c>
      <c r="G122" s="55" t="s">
        <v>782</v>
      </c>
      <c r="H122" s="55"/>
      <c r="I122" s="55"/>
      <c r="J122" s="55"/>
      <c r="K122" s="55"/>
      <c r="L122"/>
      <c r="M122"/>
    </row>
    <row r="123" spans="1:13" s="25" customFormat="1">
      <c r="A123" t="s">
        <v>350</v>
      </c>
      <c r="B123" t="s">
        <v>351</v>
      </c>
      <c r="C123" t="s">
        <v>38</v>
      </c>
      <c r="D123" t="s">
        <v>352</v>
      </c>
      <c r="E123" s="3" t="s">
        <v>14</v>
      </c>
      <c r="F123" s="3" t="s">
        <v>782</v>
      </c>
      <c r="G123" s="55">
        <v>38</v>
      </c>
      <c r="H123" s="55" t="s">
        <v>782</v>
      </c>
      <c r="I123" s="55"/>
      <c r="J123" s="55"/>
      <c r="K123" s="68"/>
      <c r="L123"/>
      <c r="M123"/>
    </row>
    <row r="124" spans="1:13" s="25" customFormat="1">
      <c r="A124" t="s">
        <v>1509</v>
      </c>
      <c r="B124" t="s">
        <v>1510</v>
      </c>
      <c r="C124" t="s">
        <v>4405</v>
      </c>
      <c r="D124" t="s">
        <v>1511</v>
      </c>
      <c r="E124" s="3" t="s">
        <v>14</v>
      </c>
      <c r="F124" s="3" t="s">
        <v>782</v>
      </c>
      <c r="G124" s="55" t="s">
        <v>782</v>
      </c>
      <c r="H124" s="55"/>
      <c r="I124" s="55"/>
      <c r="J124" s="55"/>
      <c r="K124" s="55"/>
      <c r="L124"/>
      <c r="M124"/>
    </row>
    <row r="125" spans="1:13" s="25" customFormat="1">
      <c r="A125" t="s">
        <v>353</v>
      </c>
      <c r="B125" t="s">
        <v>354</v>
      </c>
      <c r="C125" t="s">
        <v>511</v>
      </c>
      <c r="D125" t="s">
        <v>355</v>
      </c>
      <c r="E125" s="3" t="s">
        <v>14</v>
      </c>
      <c r="F125" s="3" t="s">
        <v>782</v>
      </c>
      <c r="G125" s="55">
        <v>53</v>
      </c>
      <c r="H125" s="55" t="s">
        <v>782</v>
      </c>
      <c r="I125" s="55"/>
      <c r="J125" s="55"/>
      <c r="K125" s="55"/>
      <c r="L125"/>
      <c r="M125"/>
    </row>
    <row r="126" spans="1:13" s="25" customFormat="1">
      <c r="A126" t="s">
        <v>1512</v>
      </c>
      <c r="B126" t="s">
        <v>1513</v>
      </c>
      <c r="C126" t="s">
        <v>115</v>
      </c>
      <c r="D126" t="s">
        <v>1514</v>
      </c>
      <c r="E126" s="3" t="s">
        <v>14</v>
      </c>
      <c r="F126" s="3" t="s">
        <v>782</v>
      </c>
      <c r="G126" s="55" t="s">
        <v>782</v>
      </c>
      <c r="H126" s="55" t="s">
        <v>782</v>
      </c>
      <c r="I126" s="55"/>
      <c r="J126" s="55"/>
      <c r="K126" s="55"/>
      <c r="L126"/>
      <c r="M126"/>
    </row>
    <row r="127" spans="1:13" s="25" customFormat="1">
      <c r="A127" t="s">
        <v>359</v>
      </c>
      <c r="B127" t="s">
        <v>360</v>
      </c>
      <c r="C127" t="s">
        <v>57</v>
      </c>
      <c r="D127" t="s">
        <v>362</v>
      </c>
      <c r="E127" s="3" t="s">
        <v>14</v>
      </c>
      <c r="F127" s="3" t="s">
        <v>782</v>
      </c>
      <c r="G127" s="55" t="s">
        <v>782</v>
      </c>
      <c r="H127" s="55"/>
      <c r="I127" s="55"/>
      <c r="J127" s="55"/>
      <c r="K127" s="68"/>
      <c r="L127"/>
      <c r="M127"/>
    </row>
    <row r="128" spans="1:13" s="25" customFormat="1">
      <c r="A128" t="s">
        <v>2268</v>
      </c>
      <c r="B128" t="s">
        <v>2269</v>
      </c>
      <c r="C128" t="s">
        <v>164</v>
      </c>
      <c r="D128" t="s">
        <v>2271</v>
      </c>
      <c r="E128" s="3" t="s">
        <v>14</v>
      </c>
      <c r="F128" s="3" t="s">
        <v>782</v>
      </c>
      <c r="G128" s="55" t="s">
        <v>782</v>
      </c>
      <c r="H128" s="55" t="s">
        <v>782</v>
      </c>
      <c r="I128" s="55"/>
      <c r="J128" s="55"/>
      <c r="K128" s="55"/>
      <c r="L128"/>
      <c r="M128"/>
    </row>
    <row r="129" spans="1:13" s="25" customFormat="1">
      <c r="A129" t="s">
        <v>614</v>
      </c>
      <c r="B129" t="s">
        <v>615</v>
      </c>
      <c r="C129" t="s">
        <v>66</v>
      </c>
      <c r="D129" t="s">
        <v>616</v>
      </c>
      <c r="E129" s="3" t="s">
        <v>14</v>
      </c>
      <c r="F129" s="3" t="s">
        <v>782</v>
      </c>
      <c r="G129" s="55">
        <v>59</v>
      </c>
      <c r="H129" s="55" t="s">
        <v>782</v>
      </c>
      <c r="I129" s="55"/>
      <c r="J129" s="55"/>
      <c r="K129" s="68"/>
      <c r="L129"/>
      <c r="M129"/>
    </row>
    <row r="130" spans="1:13" s="25" customFormat="1">
      <c r="A130" t="s">
        <v>2229</v>
      </c>
      <c r="B130" t="s">
        <v>2230</v>
      </c>
      <c r="C130" t="s">
        <v>107</v>
      </c>
      <c r="D130" t="s">
        <v>2232</v>
      </c>
      <c r="E130" s="3" t="s">
        <v>14</v>
      </c>
      <c r="F130" s="3" t="s">
        <v>782</v>
      </c>
      <c r="G130" s="55">
        <v>69</v>
      </c>
      <c r="H130" s="55" t="s">
        <v>782</v>
      </c>
      <c r="I130" s="55"/>
      <c r="J130" s="55"/>
      <c r="K130" s="55"/>
      <c r="L130"/>
      <c r="M130"/>
    </row>
    <row r="131" spans="1:13" s="25" customFormat="1">
      <c r="A131" t="s">
        <v>5244</v>
      </c>
      <c r="B131" t="s">
        <v>7218</v>
      </c>
      <c r="C131" t="s">
        <v>785</v>
      </c>
      <c r="D131" t="s">
        <v>4351</v>
      </c>
      <c r="E131" s="3" t="s">
        <v>782</v>
      </c>
      <c r="F131" s="3" t="s">
        <v>782</v>
      </c>
      <c r="G131" s="55" t="s">
        <v>782</v>
      </c>
      <c r="H131" s="55" t="s">
        <v>782</v>
      </c>
      <c r="I131" s="55"/>
      <c r="J131" s="55"/>
      <c r="K131" s="55"/>
      <c r="L131"/>
      <c r="M131"/>
    </row>
    <row r="132" spans="1:13" s="25" customFormat="1">
      <c r="A132" t="s">
        <v>4956</v>
      </c>
      <c r="B132" t="s">
        <v>7219</v>
      </c>
      <c r="C132" t="s">
        <v>3413</v>
      </c>
      <c r="D132" t="s">
        <v>4371</v>
      </c>
      <c r="E132" s="3" t="s">
        <v>782</v>
      </c>
      <c r="F132" s="3" t="s">
        <v>782</v>
      </c>
      <c r="G132" s="55" t="s">
        <v>782</v>
      </c>
      <c r="H132" s="55"/>
      <c r="I132" s="55"/>
      <c r="J132" s="55"/>
      <c r="K132" s="55"/>
      <c r="L132"/>
      <c r="M132"/>
    </row>
    <row r="133" spans="1:13" s="25" customFormat="1">
      <c r="A133" t="s">
        <v>1191</v>
      </c>
      <c r="B133" t="s">
        <v>1192</v>
      </c>
      <c r="C133" t="s">
        <v>4368</v>
      </c>
      <c r="D133" t="s">
        <v>1193</v>
      </c>
      <c r="E133" s="3" t="s">
        <v>14</v>
      </c>
      <c r="F133" s="3" t="s">
        <v>782</v>
      </c>
      <c r="G133" s="55">
        <v>85</v>
      </c>
      <c r="H133" s="55"/>
      <c r="I133" s="55"/>
      <c r="J133" s="55"/>
      <c r="K133" s="55"/>
      <c r="L133"/>
      <c r="M133"/>
    </row>
    <row r="134" spans="1:13" s="25" customFormat="1">
      <c r="A134" t="s">
        <v>2949</v>
      </c>
      <c r="B134" t="s">
        <v>2950</v>
      </c>
      <c r="C134" t="s">
        <v>4372</v>
      </c>
      <c r="D134" t="s">
        <v>3454</v>
      </c>
      <c r="E134" s="3" t="s">
        <v>14</v>
      </c>
      <c r="F134" s="3" t="s">
        <v>782</v>
      </c>
      <c r="G134" s="55" t="s">
        <v>782</v>
      </c>
      <c r="H134" s="55"/>
      <c r="I134" s="55"/>
      <c r="J134" s="55"/>
      <c r="K134" s="68"/>
      <c r="L134"/>
      <c r="M134"/>
    </row>
    <row r="135" spans="1:13" s="25" customFormat="1">
      <c r="A135" t="s">
        <v>627</v>
      </c>
      <c r="B135" t="s">
        <v>628</v>
      </c>
      <c r="C135" t="s">
        <v>42</v>
      </c>
      <c r="D135" t="s">
        <v>629</v>
      </c>
      <c r="E135" s="3" t="s">
        <v>14</v>
      </c>
      <c r="F135" s="3" t="s">
        <v>782</v>
      </c>
      <c r="G135" s="55" t="s">
        <v>782</v>
      </c>
      <c r="H135" s="55" t="s">
        <v>782</v>
      </c>
      <c r="I135" s="55"/>
      <c r="J135" s="55"/>
      <c r="K135" s="55"/>
      <c r="L135"/>
      <c r="M135"/>
    </row>
    <row r="136" spans="1:13" s="25" customFormat="1">
      <c r="A136" t="s">
        <v>384</v>
      </c>
      <c r="B136" t="s">
        <v>385</v>
      </c>
      <c r="C136" t="s">
        <v>4386</v>
      </c>
      <c r="D136" t="s">
        <v>386</v>
      </c>
      <c r="E136" s="3" t="s">
        <v>14</v>
      </c>
      <c r="F136" s="3" t="s">
        <v>14</v>
      </c>
      <c r="G136" s="55">
        <v>127</v>
      </c>
      <c r="H136" s="55"/>
      <c r="I136" s="55"/>
      <c r="J136" s="55"/>
      <c r="K136" s="55"/>
      <c r="L136"/>
      <c r="M136"/>
    </row>
    <row r="137" spans="1:13" s="25" customFormat="1">
      <c r="A137" t="s">
        <v>6057</v>
      </c>
      <c r="B137" t="s">
        <v>7220</v>
      </c>
      <c r="C137" t="s">
        <v>4424</v>
      </c>
      <c r="D137" t="s">
        <v>4425</v>
      </c>
      <c r="E137" s="3" t="s">
        <v>782</v>
      </c>
      <c r="F137" s="3" t="s">
        <v>782</v>
      </c>
      <c r="G137" s="55" t="s">
        <v>782</v>
      </c>
      <c r="H137" s="55"/>
      <c r="I137" s="55"/>
      <c r="J137" s="55"/>
      <c r="K137" s="55"/>
      <c r="L137"/>
      <c r="M137"/>
    </row>
    <row r="138" spans="1:13" s="25" customFormat="1">
      <c r="A138" t="s">
        <v>397</v>
      </c>
      <c r="B138" t="s">
        <v>398</v>
      </c>
      <c r="C138" t="s">
        <v>4100</v>
      </c>
      <c r="D138" t="s">
        <v>399</v>
      </c>
      <c r="E138" s="3" t="s">
        <v>14</v>
      </c>
      <c r="F138" s="3" t="s">
        <v>782</v>
      </c>
      <c r="G138" s="55">
        <v>32</v>
      </c>
      <c r="H138" s="55"/>
      <c r="I138" s="55"/>
      <c r="J138" s="55"/>
      <c r="K138" s="55"/>
      <c r="L138"/>
      <c r="M138"/>
    </row>
    <row r="139" spans="1:13" s="25" customFormat="1">
      <c r="A139" t="s">
        <v>3596</v>
      </c>
      <c r="B139" t="s">
        <v>3039</v>
      </c>
      <c r="C139" t="s">
        <v>4415</v>
      </c>
      <c r="D139" t="s">
        <v>3040</v>
      </c>
      <c r="E139" s="3" t="s">
        <v>14</v>
      </c>
      <c r="F139" s="3" t="s">
        <v>782</v>
      </c>
      <c r="G139" s="55" t="s">
        <v>782</v>
      </c>
      <c r="H139" s="55"/>
      <c r="I139" s="55"/>
      <c r="J139" s="55"/>
      <c r="K139" s="55"/>
      <c r="L139"/>
      <c r="M139"/>
    </row>
    <row r="140" spans="1:13" s="25" customFormat="1">
      <c r="A140" t="s">
        <v>1230</v>
      </c>
      <c r="B140" t="s">
        <v>1231</v>
      </c>
      <c r="C140" t="s">
        <v>4437</v>
      </c>
      <c r="D140" t="s">
        <v>1233</v>
      </c>
      <c r="E140" s="3" t="s">
        <v>14</v>
      </c>
      <c r="F140" s="3" t="s">
        <v>782</v>
      </c>
      <c r="G140" s="55" t="s">
        <v>782</v>
      </c>
      <c r="H140" s="55"/>
      <c r="I140" s="55"/>
      <c r="J140" s="55"/>
      <c r="K140" s="55"/>
      <c r="L140"/>
      <c r="M140"/>
    </row>
    <row r="141" spans="1:13" s="25" customFormat="1">
      <c r="A141" t="s">
        <v>646</v>
      </c>
      <c r="B141" t="s">
        <v>647</v>
      </c>
      <c r="C141" t="s">
        <v>2155</v>
      </c>
      <c r="D141" t="s">
        <v>649</v>
      </c>
      <c r="E141" s="3" t="s">
        <v>14</v>
      </c>
      <c r="F141" s="3" t="s">
        <v>782</v>
      </c>
      <c r="G141" s="55">
        <v>61</v>
      </c>
      <c r="H141" s="55"/>
      <c r="I141" s="55"/>
      <c r="J141" s="55"/>
      <c r="K141" s="55"/>
      <c r="L141"/>
      <c r="M141"/>
    </row>
    <row r="142" spans="1:13" s="25" customFormat="1">
      <c r="A142" t="s">
        <v>6244</v>
      </c>
      <c r="B142" t="s">
        <v>7224</v>
      </c>
      <c r="C142" t="s">
        <v>4417</v>
      </c>
      <c r="D142" t="s">
        <v>4418</v>
      </c>
      <c r="E142" s="3" t="s">
        <v>782</v>
      </c>
      <c r="F142" s="3" t="s">
        <v>782</v>
      </c>
      <c r="G142" s="55" t="s">
        <v>782</v>
      </c>
      <c r="H142" s="55"/>
      <c r="I142" s="55"/>
      <c r="J142" s="55"/>
      <c r="K142" s="55"/>
      <c r="L142"/>
      <c r="M142"/>
    </row>
    <row r="143" spans="1:13" s="25" customFormat="1">
      <c r="A143" t="s">
        <v>2429</v>
      </c>
      <c r="B143" t="s">
        <v>2430</v>
      </c>
      <c r="C143" t="s">
        <v>78</v>
      </c>
      <c r="D143" t="s">
        <v>2432</v>
      </c>
      <c r="E143" s="3" t="s">
        <v>14</v>
      </c>
      <c r="F143" s="3" t="s">
        <v>782</v>
      </c>
      <c r="G143" s="55" t="s">
        <v>782</v>
      </c>
      <c r="H143" s="55" t="s">
        <v>782</v>
      </c>
      <c r="I143" s="55"/>
      <c r="J143" s="55"/>
      <c r="K143" s="55"/>
      <c r="L143"/>
      <c r="M143"/>
    </row>
    <row r="144" spans="1:13" s="25" customFormat="1" ht="30">
      <c r="A144" s="3"/>
      <c r="B144" s="64" t="s">
        <v>2</v>
      </c>
      <c r="C144" s="55" t="s">
        <v>3</v>
      </c>
      <c r="D144" s="55" t="s">
        <v>4</v>
      </c>
      <c r="E144" s="55" t="s">
        <v>5</v>
      </c>
      <c r="F144" s="55" t="s">
        <v>6</v>
      </c>
      <c r="G144" s="55" t="s">
        <v>7</v>
      </c>
      <c r="H144" s="67" t="s">
        <v>4256</v>
      </c>
      <c r="I144" s="55"/>
      <c r="J144" s="55"/>
      <c r="K144" s="55"/>
      <c r="L144"/>
      <c r="M144"/>
    </row>
    <row r="145" spans="1:13" s="25" customFormat="1">
      <c r="A145"/>
      <c r="B145" s="63"/>
      <c r="C145"/>
      <c r="D145"/>
      <c r="E145" s="3"/>
      <c r="F145" s="3"/>
      <c r="G145" s="55"/>
      <c r="H145" s="55"/>
      <c r="I145" s="55"/>
      <c r="J145" s="55"/>
      <c r="K145" s="55"/>
      <c r="L145"/>
      <c r="M145"/>
    </row>
    <row r="146" spans="1:13" s="25" customFormat="1">
      <c r="A146"/>
      <c r="B146" s="63"/>
      <c r="C146"/>
      <c r="D146"/>
      <c r="E146" s="3"/>
      <c r="F146" s="3"/>
      <c r="G146" s="55"/>
      <c r="H146" s="55" t="s">
        <v>782</v>
      </c>
      <c r="I146" s="55"/>
      <c r="J146" s="55"/>
      <c r="K146" s="55"/>
      <c r="L146"/>
      <c r="M146"/>
    </row>
    <row r="147" spans="1:13" s="25" customFormat="1">
      <c r="A147"/>
      <c r="B147"/>
      <c r="C147"/>
      <c r="D147"/>
      <c r="E147" s="3"/>
      <c r="F147" s="3"/>
      <c r="G147" s="55"/>
      <c r="H147" s="55"/>
      <c r="I147" s="55"/>
      <c r="J147" s="55"/>
      <c r="K147" s="68"/>
      <c r="L147"/>
      <c r="M147"/>
    </row>
    <row r="148" spans="1:13" s="25" customFormat="1">
      <c r="A148"/>
      <c r="B148"/>
      <c r="C148"/>
      <c r="D148"/>
      <c r="E148" s="3"/>
      <c r="F148" s="3"/>
      <c r="G148" s="55"/>
      <c r="H148" s="55"/>
      <c r="I148" s="55"/>
      <c r="J148" s="55"/>
      <c r="K148" s="55"/>
      <c r="L148"/>
      <c r="M148"/>
    </row>
    <row r="149" spans="1:13" s="25" customFormat="1">
      <c r="A149"/>
      <c r="B149"/>
      <c r="C149"/>
      <c r="D149"/>
      <c r="E149" s="3"/>
      <c r="F149" s="3"/>
      <c r="G149" s="55"/>
      <c r="H149" s="55"/>
      <c r="I149" s="55"/>
      <c r="J149" s="55"/>
      <c r="K149" s="55"/>
      <c r="L149"/>
      <c r="M149"/>
    </row>
    <row r="150" spans="1:13" s="25" customFormat="1">
      <c r="A150"/>
      <c r="E150" s="3"/>
      <c r="F150" s="3"/>
      <c r="G150" s="55"/>
      <c r="H150" s="55"/>
      <c r="I150" s="55"/>
      <c r="J150" s="55"/>
      <c r="K150" s="55"/>
      <c r="L150"/>
      <c r="M150"/>
    </row>
    <row r="151" spans="1:13" s="25" customFormat="1">
      <c r="A151"/>
      <c r="E151" s="3"/>
      <c r="F151" s="3"/>
      <c r="G151" s="55"/>
      <c r="H151" s="55"/>
      <c r="I151" s="55"/>
      <c r="J151" s="55"/>
      <c r="K151" s="55"/>
      <c r="L151"/>
      <c r="M151"/>
    </row>
    <row r="152" spans="1:13" s="25" customFormat="1">
      <c r="A152"/>
      <c r="E152" s="3"/>
      <c r="F152" s="3"/>
      <c r="G152" s="55"/>
      <c r="H152" s="55"/>
      <c r="I152" s="55"/>
      <c r="J152" s="55"/>
      <c r="K152" s="55"/>
      <c r="L152"/>
      <c r="M152"/>
    </row>
    <row r="153" spans="1:13" s="25" customFormat="1">
      <c r="A153"/>
      <c r="E153" s="3"/>
      <c r="F153" s="3"/>
      <c r="G153" s="55"/>
      <c r="H153" s="55"/>
      <c r="I153" s="55"/>
      <c r="J153" s="55"/>
      <c r="K153" s="68"/>
      <c r="L153"/>
      <c r="M153"/>
    </row>
    <row r="154" spans="1:13" s="25" customFormat="1">
      <c r="A154"/>
      <c r="B154"/>
      <c r="C154"/>
      <c r="D154"/>
      <c r="E154" s="3"/>
      <c r="F154" s="3"/>
      <c r="G154" s="55"/>
      <c r="H154" s="55"/>
      <c r="I154" s="55"/>
      <c r="J154" s="55"/>
      <c r="K154" s="55"/>
      <c r="L154"/>
      <c r="M154"/>
    </row>
    <row r="155" spans="1:13" s="25" customFormat="1">
      <c r="A155"/>
      <c r="B155"/>
      <c r="C155"/>
      <c r="D155"/>
      <c r="E155" s="3"/>
      <c r="F155" s="3"/>
      <c r="G155" s="55"/>
      <c r="H155" s="55"/>
      <c r="I155" s="55"/>
      <c r="J155" s="55"/>
      <c r="K155" s="55"/>
      <c r="L155"/>
      <c r="M155"/>
    </row>
    <row r="156" spans="1:13" s="25" customFormat="1">
      <c r="A156"/>
      <c r="B156"/>
      <c r="C156"/>
      <c r="D156"/>
      <c r="E156" s="3"/>
      <c r="F156" s="3"/>
      <c r="G156" s="55"/>
      <c r="H156" s="55"/>
      <c r="I156" s="55"/>
      <c r="J156" s="55"/>
      <c r="K156" s="55"/>
      <c r="L156"/>
      <c r="M156"/>
    </row>
    <row r="157" spans="1:13" s="25" customFormat="1">
      <c r="A157"/>
      <c r="B157"/>
      <c r="C157"/>
      <c r="D157"/>
      <c r="E157" s="3"/>
      <c r="F157" s="3"/>
      <c r="G157" s="55"/>
      <c r="H157" s="55"/>
      <c r="I157" s="55"/>
      <c r="J157" s="55"/>
      <c r="K157" s="55"/>
      <c r="L157"/>
      <c r="M157"/>
    </row>
    <row r="158" spans="1:13" s="25" customFormat="1">
      <c r="A158"/>
      <c r="B158"/>
      <c r="C158"/>
      <c r="D158"/>
      <c r="E158" s="3"/>
      <c r="F158" s="3"/>
      <c r="G158" s="55"/>
      <c r="H158" s="55"/>
      <c r="I158" s="55"/>
      <c r="J158" s="55"/>
      <c r="K158" s="55"/>
      <c r="L158"/>
      <c r="M158"/>
    </row>
    <row r="159" spans="1:13" s="25" customFormat="1">
      <c r="A159"/>
      <c r="B159"/>
      <c r="C159"/>
      <c r="D159"/>
      <c r="E159" s="3"/>
      <c r="F159" s="3"/>
      <c r="G159" s="55"/>
      <c r="H159" s="55"/>
      <c r="I159" s="55"/>
      <c r="J159" s="55"/>
      <c r="K159" s="55"/>
      <c r="L159"/>
      <c r="M159"/>
    </row>
    <row r="160" spans="1:13" s="25" customFormat="1">
      <c r="A160"/>
      <c r="B160"/>
      <c r="C160"/>
      <c r="D160"/>
      <c r="E160" s="3"/>
      <c r="F160" s="3"/>
      <c r="G160" s="55"/>
      <c r="H160" s="55"/>
      <c r="I160" s="55"/>
      <c r="J160" s="55"/>
      <c r="K160" s="55"/>
      <c r="L160"/>
      <c r="M160"/>
    </row>
    <row r="161" spans="1:13" s="25" customFormat="1">
      <c r="A161"/>
      <c r="B161"/>
      <c r="C161"/>
      <c r="D161"/>
      <c r="E161" s="3"/>
      <c r="F161" s="3"/>
      <c r="G161" s="55"/>
      <c r="H161" s="55"/>
      <c r="I161" s="55"/>
      <c r="J161" s="55"/>
      <c r="K161" s="55"/>
      <c r="L161"/>
      <c r="M161"/>
    </row>
    <row r="162" spans="1:13" s="25" customFormat="1">
      <c r="A162"/>
      <c r="B162"/>
      <c r="C162"/>
      <c r="D162"/>
      <c r="E162" s="3"/>
      <c r="F162" s="3"/>
      <c r="G162" s="55"/>
      <c r="H162" s="55"/>
      <c r="I162" s="55"/>
      <c r="J162" s="55"/>
      <c r="K162" s="55"/>
      <c r="L162"/>
      <c r="M162"/>
    </row>
    <row r="163" spans="1:13" s="25" customFormat="1">
      <c r="A163"/>
      <c r="B163"/>
      <c r="C163"/>
      <c r="D163"/>
      <c r="E163" s="3"/>
      <c r="F163" s="3"/>
      <c r="G163" s="55"/>
      <c r="H163" s="55"/>
      <c r="I163" s="55"/>
      <c r="J163" s="55"/>
      <c r="K163" s="55"/>
      <c r="L163"/>
      <c r="M163"/>
    </row>
    <row r="164" spans="1:13" s="25" customFormat="1">
      <c r="A164"/>
      <c r="B164"/>
      <c r="C164"/>
      <c r="D164"/>
      <c r="E164" s="3"/>
      <c r="F164" s="3"/>
      <c r="G164" s="55"/>
      <c r="H164" s="55"/>
      <c r="I164" s="55"/>
      <c r="J164" s="55"/>
      <c r="K164" s="55"/>
      <c r="L164"/>
      <c r="M164"/>
    </row>
    <row r="165" spans="1:13" s="25" customFormat="1">
      <c r="A165"/>
      <c r="B165"/>
      <c r="C165"/>
      <c r="D165"/>
      <c r="E165" s="3"/>
      <c r="F165" s="3"/>
      <c r="G165" s="55"/>
      <c r="H165" s="55"/>
      <c r="I165" s="55"/>
      <c r="J165" s="55"/>
      <c r="K165" s="68"/>
      <c r="L165"/>
      <c r="M165"/>
    </row>
    <row r="166" spans="1:13" s="25" customFormat="1">
      <c r="A166"/>
      <c r="B166"/>
      <c r="C166"/>
      <c r="D166"/>
      <c r="E166" s="3"/>
      <c r="F166" s="3"/>
      <c r="G166" s="55"/>
      <c r="H166" s="55"/>
      <c r="I166" s="55"/>
      <c r="J166" s="55"/>
      <c r="K166" s="55"/>
      <c r="L166"/>
      <c r="M166"/>
    </row>
    <row r="167" spans="1:13" s="25" customFormat="1">
      <c r="A167"/>
      <c r="B167"/>
      <c r="C167"/>
      <c r="D167"/>
      <c r="E167" s="3"/>
      <c r="F167" s="3"/>
      <c r="G167" s="55"/>
      <c r="H167" s="55"/>
      <c r="I167" s="55"/>
      <c r="J167" s="55"/>
      <c r="K167" s="55"/>
      <c r="L167"/>
      <c r="M167"/>
    </row>
    <row r="168" spans="1:13" s="25" customFormat="1">
      <c r="A168"/>
      <c r="B168"/>
      <c r="C168"/>
      <c r="D168"/>
      <c r="E168" s="3"/>
      <c r="F168" s="3"/>
      <c r="G168" s="55"/>
      <c r="H168" s="55"/>
      <c r="I168" s="55"/>
      <c r="J168" s="55"/>
      <c r="K168" s="68"/>
      <c r="L168"/>
      <c r="M168"/>
    </row>
    <row r="169" spans="1:13" s="25" customFormat="1">
      <c r="A169"/>
      <c r="B169"/>
      <c r="C169"/>
      <c r="D169"/>
      <c r="E169" s="3"/>
      <c r="F169" s="3"/>
      <c r="G169" s="55"/>
      <c r="H169" s="55"/>
      <c r="I169" s="55"/>
      <c r="J169" s="55"/>
      <c r="K169" s="68"/>
      <c r="L169"/>
      <c r="M169"/>
    </row>
    <row r="170" spans="1:13" s="25" customFormat="1">
      <c r="A170"/>
      <c r="B170"/>
      <c r="C170"/>
      <c r="D170"/>
      <c r="E170" s="3"/>
      <c r="F170" s="3"/>
      <c r="G170" s="55"/>
      <c r="H170" s="55"/>
      <c r="I170" s="55"/>
      <c r="J170" s="55"/>
      <c r="K170" s="55"/>
      <c r="L170"/>
      <c r="M170"/>
    </row>
    <row r="171" spans="1:13" s="25" customFormat="1">
      <c r="A171"/>
      <c r="B171"/>
      <c r="C171"/>
      <c r="D171"/>
      <c r="E171" s="3"/>
      <c r="F171" s="3"/>
      <c r="G171" s="55"/>
      <c r="H171" s="55"/>
      <c r="I171" s="55"/>
      <c r="J171" s="55"/>
      <c r="K171" s="55"/>
      <c r="L171"/>
      <c r="M171"/>
    </row>
    <row r="172" spans="1:13" s="25" customFormat="1">
      <c r="A172"/>
      <c r="B172"/>
      <c r="C172"/>
      <c r="D172"/>
      <c r="E172" s="3"/>
      <c r="F172" s="3"/>
      <c r="G172" s="55"/>
      <c r="H172" s="55"/>
      <c r="I172" s="55"/>
      <c r="J172" s="55"/>
      <c r="K172" s="55"/>
      <c r="L172"/>
      <c r="M172"/>
    </row>
    <row r="173" spans="1:13" s="25" customFormat="1">
      <c r="A173"/>
      <c r="B173"/>
      <c r="C173"/>
      <c r="D173"/>
      <c r="E173" s="3"/>
      <c r="F173" s="3"/>
      <c r="G173" s="55"/>
      <c r="H173" s="55"/>
      <c r="I173" s="55"/>
      <c r="J173" s="55"/>
      <c r="K173" s="55"/>
      <c r="L173"/>
      <c r="M173"/>
    </row>
    <row r="174" spans="1:13" s="25" customFormat="1">
      <c r="A174"/>
      <c r="B174"/>
      <c r="C174"/>
      <c r="D174"/>
      <c r="E174" s="3"/>
      <c r="F174" s="3"/>
      <c r="G174" s="55"/>
      <c r="H174" s="55"/>
      <c r="I174" s="55"/>
      <c r="J174" s="55"/>
      <c r="K174" s="69"/>
      <c r="L174"/>
      <c r="M174"/>
    </row>
    <row r="175" spans="1:13" s="25" customFormat="1">
      <c r="A175"/>
      <c r="B175"/>
      <c r="C175"/>
      <c r="D175"/>
      <c r="E175" s="3"/>
      <c r="F175" s="3"/>
      <c r="G175" s="55"/>
      <c r="H175" s="55"/>
      <c r="I175" s="55"/>
      <c r="J175" s="55"/>
      <c r="K175" s="55"/>
      <c r="L175"/>
      <c r="M175"/>
    </row>
    <row r="176" spans="1:13" s="25" customFormat="1">
      <c r="A176"/>
      <c r="B176"/>
      <c r="C176"/>
      <c r="D176"/>
      <c r="E176" s="3"/>
      <c r="F176" s="3"/>
      <c r="G176" s="55"/>
      <c r="H176" s="55"/>
      <c r="I176" s="55"/>
      <c r="J176" s="55"/>
      <c r="K176" s="55"/>
      <c r="L176"/>
      <c r="M176"/>
    </row>
    <row r="177" spans="1:13" s="25" customFormat="1">
      <c r="A177"/>
      <c r="B177"/>
      <c r="C177"/>
      <c r="D177"/>
      <c r="E177" s="3"/>
      <c r="F177" s="3"/>
      <c r="G177" s="55"/>
      <c r="H177" s="55"/>
      <c r="I177" s="55"/>
      <c r="J177" s="55"/>
      <c r="K177" s="55"/>
      <c r="L177"/>
      <c r="M177"/>
    </row>
    <row r="178" spans="1:13" s="25" customFormat="1">
      <c r="A178"/>
      <c r="B178"/>
      <c r="C178"/>
      <c r="D178"/>
      <c r="E178" s="3"/>
      <c r="F178" s="3"/>
      <c r="G178" s="55"/>
      <c r="H178" s="55"/>
      <c r="I178" s="55"/>
      <c r="J178" s="55"/>
      <c r="K178" s="55"/>
      <c r="L178"/>
      <c r="M178"/>
    </row>
    <row r="179" spans="1:13" s="25" customFormat="1">
      <c r="A179"/>
      <c r="B179"/>
      <c r="C179"/>
      <c r="D179"/>
      <c r="E179" s="3"/>
      <c r="F179" s="3"/>
      <c r="G179" s="55"/>
      <c r="H179" s="55"/>
      <c r="I179" s="55"/>
      <c r="J179" s="55"/>
      <c r="K179" s="55"/>
      <c r="L179"/>
      <c r="M179"/>
    </row>
    <row r="180" spans="1:13" s="25" customFormat="1">
      <c r="A180"/>
      <c r="B180"/>
      <c r="C180"/>
      <c r="D180"/>
      <c r="E180" s="3"/>
      <c r="F180" s="3"/>
      <c r="G180" s="55"/>
      <c r="H180" s="55"/>
      <c r="I180" s="55"/>
      <c r="J180" s="55"/>
      <c r="K180" s="55"/>
      <c r="L180"/>
      <c r="M180"/>
    </row>
    <row r="181" spans="1:13" s="25" customFormat="1">
      <c r="A181"/>
      <c r="B181"/>
      <c r="C181"/>
      <c r="D181"/>
      <c r="E181" s="3"/>
      <c r="F181" s="3"/>
      <c r="G181" s="55"/>
      <c r="H181" s="55"/>
      <c r="I181" s="55"/>
      <c r="J181" s="55"/>
      <c r="K181" s="55"/>
      <c r="L181"/>
      <c r="M181"/>
    </row>
    <row r="182" spans="1:13" s="25" customFormat="1">
      <c r="A182"/>
      <c r="B182"/>
      <c r="C182"/>
      <c r="D182"/>
      <c r="E182" s="3"/>
      <c r="F182" s="3"/>
      <c r="G182" s="55"/>
      <c r="H182" s="55"/>
      <c r="I182" s="55"/>
      <c r="J182" s="55"/>
      <c r="K182" s="68"/>
      <c r="L182"/>
      <c r="M182"/>
    </row>
    <row r="183" spans="1:13" s="25" customFormat="1">
      <c r="A183"/>
      <c r="B183"/>
      <c r="C183"/>
      <c r="D183"/>
      <c r="E183" s="3"/>
      <c r="F183" s="3"/>
      <c r="G183" s="55"/>
      <c r="H183" s="55"/>
      <c r="I183" s="55"/>
      <c r="J183" s="55"/>
      <c r="K183" s="55"/>
      <c r="L183"/>
      <c r="M183"/>
    </row>
    <row r="184" spans="1:13" s="25" customFormat="1">
      <c r="A184"/>
      <c r="B184"/>
      <c r="C184"/>
      <c r="D184"/>
      <c r="E184" s="3"/>
      <c r="F184" s="3"/>
      <c r="G184" s="55"/>
      <c r="H184" s="55"/>
      <c r="I184" s="55"/>
      <c r="J184" s="55"/>
      <c r="K184" s="55"/>
      <c r="L184"/>
      <c r="M184"/>
    </row>
    <row r="185" spans="1:13" s="25" customFormat="1">
      <c r="A185"/>
      <c r="B185"/>
      <c r="C185"/>
      <c r="D185"/>
      <c r="E185" s="3"/>
      <c r="F185" s="3"/>
      <c r="G185" s="55"/>
      <c r="H185" s="55"/>
      <c r="I185" s="55"/>
      <c r="J185" s="55"/>
      <c r="K185" s="55"/>
      <c r="L185"/>
      <c r="M185"/>
    </row>
    <row r="186" spans="1:13" s="25" customFormat="1">
      <c r="A186"/>
      <c r="B186"/>
      <c r="C186"/>
      <c r="D186"/>
      <c r="E186" s="3"/>
      <c r="F186" s="3"/>
      <c r="G186" s="55"/>
      <c r="H186" s="55"/>
      <c r="I186" s="55"/>
      <c r="J186" s="55"/>
      <c r="K186" s="55"/>
      <c r="L186"/>
      <c r="M186"/>
    </row>
    <row r="187" spans="1:13" s="25" customFormat="1">
      <c r="A187"/>
      <c r="B187"/>
      <c r="C187"/>
      <c r="D187"/>
      <c r="E187" s="3"/>
      <c r="F187" s="3"/>
      <c r="G187" s="55"/>
      <c r="H187" s="55"/>
      <c r="I187" s="55"/>
      <c r="J187" s="55"/>
      <c r="K187" s="55"/>
      <c r="L187"/>
      <c r="M187"/>
    </row>
    <row r="188" spans="1:13" s="25" customFormat="1">
      <c r="A188"/>
      <c r="B188"/>
      <c r="C188"/>
      <c r="D188"/>
      <c r="E188" s="3"/>
      <c r="F188" s="3"/>
      <c r="G188" s="55"/>
      <c r="H188" s="55"/>
      <c r="I188" s="55"/>
      <c r="J188" s="55"/>
      <c r="K188" s="55"/>
      <c r="L188"/>
      <c r="M188"/>
    </row>
    <row r="189" spans="1:13" s="25" customFormat="1">
      <c r="A189"/>
      <c r="B189"/>
      <c r="C189"/>
      <c r="D189"/>
      <c r="E189" s="3"/>
      <c r="F189" s="3"/>
      <c r="G189" s="55"/>
      <c r="H189" s="55"/>
      <c r="I189" s="55"/>
      <c r="J189" s="55"/>
      <c r="K189" s="55"/>
      <c r="L189"/>
      <c r="M189"/>
    </row>
    <row r="190" spans="1:13" s="25" customFormat="1">
      <c r="A190"/>
      <c r="B190"/>
      <c r="C190"/>
      <c r="D190"/>
      <c r="E190" s="3"/>
      <c r="F190" s="3"/>
      <c r="G190" s="55"/>
      <c r="H190" s="55"/>
      <c r="I190" s="55"/>
      <c r="J190" s="55"/>
      <c r="K190" s="55"/>
      <c r="L190"/>
      <c r="M190"/>
    </row>
    <row r="191" spans="1:13" s="25" customFormat="1">
      <c r="A191"/>
      <c r="B191"/>
      <c r="C191"/>
      <c r="D191"/>
      <c r="E191" s="3"/>
      <c r="F191" s="3"/>
      <c r="G191" s="55"/>
      <c r="H191" s="55"/>
      <c r="I191" s="55"/>
      <c r="J191" s="55"/>
      <c r="K191" s="55"/>
      <c r="L191"/>
      <c r="M191"/>
    </row>
    <row r="192" spans="1:13" s="25" customFormat="1">
      <c r="A192"/>
      <c r="B192"/>
      <c r="C192"/>
      <c r="D192"/>
      <c r="E192" s="3"/>
      <c r="F192" s="3"/>
      <c r="G192" s="55"/>
      <c r="H192" s="55"/>
      <c r="I192" s="55"/>
      <c r="J192" s="55"/>
      <c r="K192" s="55"/>
      <c r="L192"/>
      <c r="M192" s="3"/>
    </row>
    <row r="193" spans="1:13" s="25" customFormat="1">
      <c r="A193"/>
      <c r="B193"/>
      <c r="C193"/>
      <c r="D193"/>
      <c r="E193" s="3"/>
      <c r="F193" s="3"/>
      <c r="G193" s="55"/>
      <c r="H193" s="55"/>
      <c r="I193" s="55"/>
      <c r="J193" s="55"/>
      <c r="K193" s="55"/>
      <c r="L193"/>
      <c r="M193" s="3"/>
    </row>
    <row r="194" spans="1:13" s="25" customFormat="1">
      <c r="A194"/>
      <c r="B194"/>
      <c r="C194"/>
      <c r="D194"/>
      <c r="E194" s="3"/>
      <c r="F194" s="3"/>
      <c r="G194" s="55"/>
      <c r="H194" s="55"/>
      <c r="I194" s="55"/>
      <c r="J194" s="55"/>
      <c r="K194" s="55"/>
      <c r="L194"/>
      <c r="M194" s="3"/>
    </row>
    <row r="195" spans="1:13" s="25" customFormat="1">
      <c r="A195"/>
      <c r="B195"/>
      <c r="C195"/>
      <c r="D195"/>
      <c r="E195" s="3"/>
      <c r="F195" s="3"/>
      <c r="G195" s="55"/>
      <c r="H195" s="55"/>
      <c r="I195" s="55"/>
      <c r="J195" s="55"/>
      <c r="K195" s="55"/>
      <c r="L195"/>
      <c r="M195" s="3"/>
    </row>
    <row r="196" spans="1:13" s="25" customFormat="1">
      <c r="A196"/>
      <c r="B196"/>
      <c r="C196"/>
      <c r="D196"/>
      <c r="E196" s="3"/>
      <c r="F196" s="3"/>
      <c r="G196" s="55"/>
      <c r="H196" s="55"/>
      <c r="I196" s="55"/>
      <c r="J196" s="55"/>
      <c r="K196" s="55"/>
      <c r="L196"/>
      <c r="M196" s="3"/>
    </row>
    <row r="197" spans="1:13" s="25" customFormat="1">
      <c r="A197"/>
      <c r="B197"/>
      <c r="C197"/>
      <c r="D197"/>
      <c r="E197" s="3"/>
      <c r="F197" s="3"/>
      <c r="G197" s="55"/>
      <c r="H197" s="55"/>
      <c r="I197" s="55"/>
      <c r="J197" s="55"/>
      <c r="K197" s="55"/>
      <c r="L197"/>
      <c r="M197" s="3"/>
    </row>
    <row r="198" spans="1:13" s="25" customFormat="1">
      <c r="A198"/>
      <c r="B198"/>
      <c r="C198"/>
      <c r="D198"/>
      <c r="E198" s="3"/>
      <c r="F198" s="3"/>
      <c r="G198" s="55"/>
      <c r="H198" s="55"/>
      <c r="I198" s="55"/>
      <c r="J198" s="55"/>
      <c r="K198" s="55"/>
      <c r="L198"/>
      <c r="M198" s="3"/>
    </row>
    <row r="199" spans="1:13" s="25" customFormat="1">
      <c r="A199"/>
      <c r="B199"/>
      <c r="C199"/>
      <c r="D199"/>
      <c r="E199" s="3"/>
      <c r="F199" s="3"/>
      <c r="G199" s="55"/>
      <c r="H199" s="55"/>
      <c r="I199" s="55"/>
      <c r="J199" s="55"/>
      <c r="K199" s="55"/>
      <c r="L199"/>
      <c r="M199" s="3"/>
    </row>
    <row r="200" spans="1:13" s="25" customFormat="1">
      <c r="A200"/>
      <c r="B200"/>
      <c r="C200"/>
      <c r="D200"/>
      <c r="E200" s="3"/>
      <c r="F200" s="3"/>
      <c r="G200" s="55"/>
      <c r="H200" s="55"/>
      <c r="I200" s="55"/>
      <c r="J200" s="55"/>
      <c r="K200" s="55"/>
      <c r="L200"/>
      <c r="M200" s="3"/>
    </row>
    <row r="201" spans="1:13" s="25" customFormat="1">
      <c r="A201"/>
      <c r="B201"/>
      <c r="C201"/>
      <c r="D201"/>
      <c r="E201" s="3"/>
      <c r="F201" s="3"/>
      <c r="G201" s="55"/>
      <c r="H201" s="55"/>
      <c r="I201" s="55"/>
      <c r="J201" s="55"/>
      <c r="K201" s="55"/>
      <c r="L201"/>
      <c r="M201" s="3"/>
    </row>
    <row r="202" spans="1:13" s="25" customFormat="1">
      <c r="A202"/>
      <c r="B202"/>
      <c r="C202"/>
      <c r="D202"/>
      <c r="E202" s="3"/>
      <c r="F202" s="3"/>
      <c r="G202" s="55"/>
      <c r="H202" s="55"/>
      <c r="I202" s="55"/>
      <c r="J202" s="55"/>
      <c r="K202" s="55"/>
      <c r="L202"/>
      <c r="M202" s="3"/>
    </row>
    <row r="203" spans="1:13" s="25" customFormat="1">
      <c r="A203"/>
      <c r="B203"/>
      <c r="C203"/>
      <c r="D203"/>
      <c r="E203" s="3"/>
      <c r="F203" s="3"/>
      <c r="G203" s="55"/>
      <c r="H203" s="55"/>
      <c r="I203" s="55"/>
      <c r="J203" s="55"/>
      <c r="K203" s="55"/>
      <c r="L203"/>
      <c r="M203" s="3"/>
    </row>
    <row r="204" spans="1:13" s="25" customFormat="1">
      <c r="A204"/>
      <c r="B204"/>
      <c r="C204"/>
      <c r="D204"/>
      <c r="E204" s="3"/>
      <c r="F204" s="3"/>
      <c r="G204" s="55"/>
      <c r="H204" s="55"/>
      <c r="I204" s="55"/>
      <c r="J204" s="55"/>
      <c r="K204" s="55"/>
      <c r="L204"/>
      <c r="M204" s="3"/>
    </row>
    <row r="205" spans="1:13" s="25" customFormat="1">
      <c r="A205"/>
      <c r="B205"/>
      <c r="C205"/>
      <c r="D205"/>
      <c r="E205" s="3"/>
      <c r="F205" s="3"/>
      <c r="G205" s="55"/>
      <c r="H205" s="55"/>
      <c r="I205" s="55"/>
      <c r="J205" s="55"/>
      <c r="K205" s="55"/>
      <c r="L205"/>
      <c r="M205" s="3"/>
    </row>
    <row r="206" spans="1:13" s="25" customFormat="1">
      <c r="A206"/>
      <c r="B206"/>
      <c r="C206"/>
      <c r="D206"/>
      <c r="E206" s="3"/>
      <c r="F206" s="3"/>
      <c r="G206" s="55"/>
      <c r="H206" s="55"/>
      <c r="I206" s="55"/>
      <c r="J206" s="55"/>
      <c r="K206" s="55"/>
      <c r="L206"/>
      <c r="M206" s="3"/>
    </row>
    <row r="207" spans="1:13" s="25" customFormat="1">
      <c r="A207"/>
      <c r="B207"/>
      <c r="C207"/>
      <c r="D207"/>
      <c r="E207" s="3"/>
      <c r="F207" s="3"/>
      <c r="G207" s="55"/>
      <c r="H207" s="55"/>
      <c r="I207" s="55"/>
      <c r="J207" s="55"/>
      <c r="K207" s="55"/>
      <c r="L207"/>
      <c r="M207" s="3"/>
    </row>
    <row r="208" spans="1:13" s="25" customFormat="1">
      <c r="A208"/>
      <c r="B208"/>
      <c r="C208"/>
      <c r="D208"/>
      <c r="E208" s="3"/>
      <c r="F208" s="3"/>
      <c r="G208" s="55"/>
      <c r="H208" s="55"/>
      <c r="I208" s="55"/>
      <c r="J208" s="55"/>
      <c r="K208" s="55"/>
      <c r="L208"/>
      <c r="M208" s="3"/>
    </row>
    <row r="209" spans="1:13" s="25" customFormat="1">
      <c r="A209"/>
      <c r="B209"/>
      <c r="C209"/>
      <c r="D209"/>
      <c r="E209" s="3"/>
      <c r="F209" s="3"/>
      <c r="G209" s="55"/>
      <c r="H209" s="55"/>
      <c r="I209" s="55"/>
      <c r="J209" s="55"/>
      <c r="K209" s="55"/>
      <c r="L209"/>
      <c r="M209" s="3"/>
    </row>
    <row r="210" spans="1:13" s="25" customFormat="1">
      <c r="A210"/>
      <c r="B210"/>
      <c r="C210"/>
      <c r="D210"/>
      <c r="E210" s="3"/>
      <c r="F210" s="3"/>
      <c r="G210" s="55"/>
      <c r="H210" s="55"/>
      <c r="I210" s="55"/>
      <c r="J210" s="55"/>
      <c r="K210" s="55"/>
      <c r="L210"/>
      <c r="M210" s="3"/>
    </row>
    <row r="211" spans="1:13" s="25" customFormat="1">
      <c r="A211"/>
      <c r="B211"/>
      <c r="C211"/>
      <c r="D211"/>
      <c r="E211" s="3"/>
      <c r="F211" s="3"/>
      <c r="G211" s="55"/>
      <c r="H211" s="55"/>
      <c r="I211" s="55"/>
      <c r="J211" s="55"/>
      <c r="K211" s="55"/>
      <c r="L211"/>
      <c r="M211" s="3"/>
    </row>
    <row r="212" spans="1:13" s="25" customFormat="1">
      <c r="A212"/>
      <c r="B212"/>
      <c r="C212"/>
      <c r="D212"/>
      <c r="E212" s="3"/>
      <c r="F212" s="3"/>
      <c r="G212" s="55"/>
      <c r="H212" s="55"/>
      <c r="I212" s="55"/>
      <c r="J212" s="55"/>
      <c r="K212" s="55"/>
      <c r="L212"/>
      <c r="M212" s="3"/>
    </row>
    <row r="213" spans="1:13" s="25" customFormat="1">
      <c r="A213"/>
      <c r="B213"/>
      <c r="C213"/>
      <c r="D213"/>
      <c r="E213" s="3"/>
      <c r="F213" s="3"/>
      <c r="G213" s="55"/>
      <c r="H213" s="55"/>
      <c r="I213" s="55"/>
      <c r="J213" s="55"/>
      <c r="K213" s="55"/>
      <c r="L213"/>
      <c r="M213" s="3"/>
    </row>
    <row r="214" spans="1:13" s="25" customFormat="1">
      <c r="A214"/>
      <c r="B214"/>
      <c r="C214"/>
      <c r="D214"/>
      <c r="E214" s="3"/>
      <c r="F214" s="3"/>
      <c r="G214" s="55"/>
      <c r="H214" s="55"/>
      <c r="I214" s="55"/>
      <c r="J214" s="55"/>
      <c r="K214" s="55"/>
      <c r="L214"/>
      <c r="M214" s="3"/>
    </row>
    <row r="215" spans="1:13" s="25" customFormat="1">
      <c r="A215"/>
      <c r="B215"/>
      <c r="C215"/>
      <c r="D215"/>
      <c r="E215" s="3"/>
      <c r="F215" s="3"/>
      <c r="G215" s="55"/>
      <c r="H215" s="55"/>
      <c r="I215" s="55"/>
      <c r="J215" s="55"/>
      <c r="K215" s="55"/>
      <c r="L215"/>
      <c r="M215" s="3"/>
    </row>
    <row r="216" spans="1:13" s="25" customFormat="1">
      <c r="A216"/>
      <c r="B216"/>
      <c r="C216"/>
      <c r="D216"/>
      <c r="E216" s="3"/>
      <c r="F216" s="3"/>
      <c r="G216" s="55"/>
      <c r="H216" s="55"/>
      <c r="I216" s="55"/>
      <c r="J216" s="55"/>
      <c r="K216" s="55"/>
      <c r="L216"/>
      <c r="M216" s="3"/>
    </row>
    <row r="217" spans="1:13" s="25" customFormat="1">
      <c r="A217"/>
      <c r="B217"/>
      <c r="C217"/>
      <c r="D217"/>
      <c r="E217" s="3"/>
      <c r="F217" s="3"/>
      <c r="G217" s="55"/>
      <c r="H217" s="55"/>
      <c r="I217" s="55"/>
      <c r="J217" s="55"/>
      <c r="K217" s="55"/>
      <c r="L217"/>
      <c r="M217" s="3"/>
    </row>
    <row r="218" spans="1:13" s="25" customFormat="1">
      <c r="A218"/>
      <c r="B218"/>
      <c r="C218"/>
      <c r="D218"/>
      <c r="E218" s="3"/>
      <c r="F218" s="3"/>
      <c r="G218" s="55"/>
      <c r="H218" s="55"/>
      <c r="I218" s="55"/>
      <c r="J218" s="55"/>
      <c r="K218" s="55"/>
      <c r="L218"/>
      <c r="M218" s="3"/>
    </row>
    <row r="219" spans="1:13" s="25" customFormat="1">
      <c r="A219"/>
      <c r="B219"/>
      <c r="C219"/>
      <c r="D219"/>
      <c r="E219" s="3"/>
      <c r="F219" s="3"/>
      <c r="G219" s="55"/>
      <c r="H219" s="55"/>
      <c r="I219" s="55"/>
      <c r="J219" s="55"/>
      <c r="K219" s="55"/>
      <c r="L219"/>
      <c r="M219" s="3"/>
    </row>
    <row r="220" spans="1:13" s="25" customFormat="1">
      <c r="A220"/>
      <c r="B220"/>
      <c r="C220"/>
      <c r="D220"/>
      <c r="E220" s="3"/>
      <c r="F220" s="3"/>
      <c r="G220" s="55"/>
      <c r="H220" s="55"/>
      <c r="I220" s="55"/>
      <c r="J220" s="55"/>
      <c r="K220" s="55"/>
      <c r="L220"/>
      <c r="M220" s="3"/>
    </row>
    <row r="221" spans="1:13" s="25" customFormat="1">
      <c r="A221"/>
      <c r="B221"/>
      <c r="C221"/>
      <c r="D221"/>
      <c r="E221" s="3"/>
      <c r="F221" s="3"/>
      <c r="G221" s="55"/>
      <c r="H221" s="55"/>
      <c r="I221" s="55"/>
      <c r="J221" s="55"/>
      <c r="K221" s="55"/>
      <c r="L221"/>
      <c r="M221" s="3"/>
    </row>
    <row r="222" spans="1:13" s="25" customFormat="1">
      <c r="A222"/>
      <c r="B222"/>
      <c r="C222"/>
      <c r="D222"/>
      <c r="E222" s="3"/>
      <c r="F222" s="3"/>
      <c r="G222" s="55"/>
      <c r="H222" s="55"/>
      <c r="I222" s="55"/>
      <c r="J222" s="55"/>
      <c r="K222" s="55"/>
      <c r="L222"/>
      <c r="M222" s="3"/>
    </row>
    <row r="223" spans="1:13" s="25" customFormat="1">
      <c r="A223"/>
      <c r="B223"/>
      <c r="C223"/>
      <c r="D223"/>
      <c r="E223" s="3"/>
      <c r="F223" s="3"/>
      <c r="G223" s="55"/>
      <c r="H223" s="55"/>
      <c r="I223" s="55"/>
      <c r="J223" s="55"/>
      <c r="K223" s="55"/>
      <c r="L223"/>
      <c r="M223" s="3"/>
    </row>
    <row r="224" spans="1:13" s="25" customFormat="1">
      <c r="A224"/>
      <c r="B224"/>
      <c r="C224"/>
      <c r="D224"/>
      <c r="E224" s="3"/>
      <c r="F224" s="3"/>
      <c r="G224" s="55"/>
      <c r="H224" s="55"/>
      <c r="I224" s="55"/>
      <c r="J224" s="55"/>
      <c r="K224" s="55"/>
      <c r="L224"/>
      <c r="M224" s="3"/>
    </row>
    <row r="225" spans="1:13" s="25" customFormat="1">
      <c r="A225"/>
      <c r="B225"/>
      <c r="C225"/>
      <c r="D225"/>
      <c r="E225" s="3"/>
      <c r="F225" s="3"/>
      <c r="G225" s="55"/>
      <c r="H225" s="55"/>
      <c r="I225" s="55"/>
      <c r="J225" s="55"/>
      <c r="K225" s="55"/>
      <c r="L225"/>
      <c r="M225" s="3"/>
    </row>
    <row r="226" spans="1:13" s="25" customFormat="1">
      <c r="A226"/>
      <c r="B226"/>
      <c r="C226"/>
      <c r="D226"/>
      <c r="E226" s="3"/>
      <c r="F226" s="3"/>
      <c r="G226" s="55"/>
      <c r="H226" s="55"/>
      <c r="I226" s="55"/>
      <c r="J226" s="55"/>
      <c r="K226" s="55"/>
      <c r="L226"/>
      <c r="M226" s="3"/>
    </row>
    <row r="227" spans="1:13" s="25" customFormat="1">
      <c r="A227"/>
      <c r="B227"/>
      <c r="C227"/>
      <c r="D227"/>
      <c r="E227" s="3"/>
      <c r="F227" s="3"/>
      <c r="G227" s="55"/>
      <c r="H227" s="55"/>
      <c r="I227" s="55"/>
      <c r="J227" s="55"/>
      <c r="K227" s="55"/>
      <c r="L227"/>
      <c r="M227" s="3"/>
    </row>
    <row r="228" spans="1:13" s="25" customFormat="1">
      <c r="A228"/>
      <c r="B228"/>
      <c r="C228"/>
      <c r="D228"/>
      <c r="E228" s="3"/>
      <c r="F228" s="3"/>
      <c r="G228" s="55"/>
      <c r="H228" s="55"/>
      <c r="I228" s="55"/>
      <c r="J228" s="55"/>
      <c r="K228" s="55"/>
      <c r="L228"/>
      <c r="M228" s="3"/>
    </row>
    <row r="229" spans="1:13" s="25" customFormat="1">
      <c r="A229"/>
      <c r="B229"/>
      <c r="C229"/>
      <c r="D229"/>
      <c r="E229" s="3"/>
      <c r="F229" s="3"/>
      <c r="G229" s="55"/>
      <c r="H229" s="55"/>
      <c r="I229" s="55"/>
      <c r="J229" s="55"/>
      <c r="K229" s="55"/>
      <c r="L229"/>
      <c r="M229" s="3"/>
    </row>
    <row r="230" spans="1:13" s="25" customFormat="1">
      <c r="A230"/>
      <c r="B230"/>
      <c r="C230"/>
      <c r="D230"/>
      <c r="E230" s="3"/>
      <c r="F230" s="3"/>
      <c r="G230" s="55"/>
      <c r="H230" s="55"/>
      <c r="I230" s="55"/>
      <c r="J230" s="55"/>
      <c r="K230" s="55"/>
      <c r="L230"/>
      <c r="M230" s="3"/>
    </row>
    <row r="231" spans="1:13" s="25" customFormat="1">
      <c r="A231"/>
      <c r="B231"/>
      <c r="C231"/>
      <c r="D231"/>
      <c r="E231" s="3"/>
      <c r="F231" s="3"/>
      <c r="G231" s="55"/>
      <c r="H231" s="55"/>
      <c r="I231" s="55"/>
      <c r="J231" s="55"/>
      <c r="K231" s="55"/>
      <c r="L231"/>
      <c r="M231" s="3"/>
    </row>
    <row r="232" spans="1:13" s="25" customFormat="1">
      <c r="A232"/>
      <c r="B232"/>
      <c r="C232"/>
      <c r="D232"/>
      <c r="E232" s="3"/>
      <c r="F232" s="3"/>
      <c r="G232" s="55"/>
      <c r="H232" s="55"/>
      <c r="I232" s="55"/>
      <c r="J232" s="55"/>
      <c r="K232" s="55"/>
      <c r="L232"/>
      <c r="M232" s="3"/>
    </row>
    <row r="233" spans="1:13" s="25" customFormat="1">
      <c r="A233"/>
      <c r="B233"/>
      <c r="C233"/>
      <c r="D233"/>
      <c r="E233" s="3"/>
      <c r="F233" s="3"/>
      <c r="G233" s="55"/>
      <c r="H233" s="55"/>
      <c r="I233" s="55"/>
      <c r="J233" s="55"/>
      <c r="K233" s="55"/>
      <c r="L233"/>
      <c r="M233"/>
    </row>
    <row r="234" spans="1:13" s="25" customFormat="1">
      <c r="A234"/>
      <c r="B234"/>
      <c r="C234"/>
      <c r="D234"/>
      <c r="E234" s="3"/>
      <c r="F234" s="3"/>
      <c r="G234" s="55"/>
      <c r="H234" s="55"/>
      <c r="I234" s="55"/>
      <c r="J234" s="55"/>
      <c r="K234" s="55"/>
      <c r="L234"/>
      <c r="M234"/>
    </row>
    <row r="235" spans="1:13" s="25" customFormat="1">
      <c r="A235"/>
      <c r="B235"/>
      <c r="C235"/>
      <c r="D235"/>
      <c r="E235" s="3"/>
      <c r="F235" s="3"/>
      <c r="G235" s="55"/>
      <c r="H235" s="55"/>
      <c r="I235" s="55"/>
      <c r="J235" s="55"/>
      <c r="K235" s="55"/>
      <c r="L235"/>
      <c r="M235"/>
    </row>
    <row r="236" spans="1:13" s="25" customFormat="1">
      <c r="A236"/>
      <c r="B236"/>
      <c r="C236"/>
      <c r="D236"/>
      <c r="E236" s="3"/>
      <c r="F236" s="3"/>
      <c r="G236" s="55"/>
      <c r="H236" s="55"/>
      <c r="I236" s="55"/>
      <c r="J236" s="55"/>
      <c r="K236" s="55"/>
      <c r="L236"/>
      <c r="M236"/>
    </row>
    <row r="237" spans="1:13" s="25" customFormat="1">
      <c r="A237"/>
      <c r="B237"/>
      <c r="C237"/>
      <c r="D237"/>
      <c r="E237" s="3"/>
      <c r="F237" s="3"/>
      <c r="G237" s="55"/>
      <c r="H237" s="55"/>
      <c r="I237" s="55"/>
      <c r="J237" s="55"/>
      <c r="K237" s="55"/>
      <c r="L237"/>
      <c r="M237"/>
    </row>
    <row r="238" spans="1:13" s="25" customFormat="1">
      <c r="A238"/>
      <c r="B238"/>
      <c r="C238"/>
      <c r="D238"/>
      <c r="E238" s="3"/>
      <c r="F238" s="3"/>
      <c r="G238" s="55"/>
      <c r="H238" s="55"/>
      <c r="I238" s="55"/>
      <c r="J238" s="55"/>
      <c r="K238" s="55"/>
      <c r="L238"/>
      <c r="M238"/>
    </row>
    <row r="239" spans="1:13" s="25" customFormat="1">
      <c r="A239"/>
      <c r="B239"/>
      <c r="C239"/>
      <c r="D239"/>
      <c r="E239" s="3"/>
      <c r="F239" s="3"/>
      <c r="G239" s="55"/>
      <c r="H239" s="55"/>
      <c r="I239" s="55"/>
      <c r="J239" s="55"/>
      <c r="K239" s="55"/>
      <c r="L239"/>
      <c r="M239"/>
    </row>
    <row r="240" spans="1:13" s="25" customFormat="1">
      <c r="A240"/>
      <c r="B240"/>
      <c r="C240"/>
      <c r="D240"/>
      <c r="E240" s="3"/>
      <c r="F240" s="3"/>
      <c r="G240" s="55"/>
      <c r="H240" s="55"/>
      <c r="I240" s="55"/>
      <c r="J240" s="55"/>
      <c r="K240" s="55"/>
      <c r="L240"/>
      <c r="M240"/>
    </row>
    <row r="241" spans="1:13" s="25" customFormat="1">
      <c r="A241"/>
      <c r="B241"/>
      <c r="C241"/>
      <c r="D241"/>
      <c r="E241" s="3"/>
      <c r="F241" s="3"/>
      <c r="G241" s="55"/>
      <c r="H241" s="55"/>
      <c r="I241" s="55"/>
      <c r="J241" s="55"/>
      <c r="K241" s="55"/>
      <c r="L241"/>
      <c r="M241"/>
    </row>
    <row r="242" spans="1:13" s="25" customFormat="1">
      <c r="A242"/>
      <c r="B242"/>
      <c r="C242"/>
      <c r="D242"/>
      <c r="E242" s="3"/>
      <c r="F242" s="3"/>
      <c r="G242" s="55"/>
      <c r="H242" s="55"/>
      <c r="I242" s="55"/>
      <c r="J242" s="55"/>
      <c r="K242" s="55"/>
      <c r="L242"/>
      <c r="M242"/>
    </row>
    <row r="243" spans="1:13" s="25" customFormat="1">
      <c r="A243"/>
      <c r="B243"/>
      <c r="C243"/>
      <c r="D243"/>
      <c r="E243" s="3"/>
      <c r="F243" s="3"/>
      <c r="G243" s="55"/>
      <c r="H243" s="55"/>
      <c r="I243" s="55"/>
      <c r="J243" s="55"/>
      <c r="K243" s="55"/>
      <c r="L243"/>
      <c r="M243"/>
    </row>
    <row r="244" spans="1:13" s="25" customFormat="1">
      <c r="A244"/>
      <c r="B244"/>
      <c r="C244"/>
      <c r="D244"/>
      <c r="E244" s="3"/>
      <c r="F244" s="3"/>
      <c r="G244" s="55"/>
      <c r="H244" s="55"/>
      <c r="I244" s="55"/>
      <c r="J244" s="55"/>
      <c r="K244" s="55"/>
      <c r="L244"/>
      <c r="M244"/>
    </row>
    <row r="245" spans="1:13" s="25" customFormat="1">
      <c r="A245"/>
      <c r="B245"/>
      <c r="C245"/>
      <c r="D245"/>
      <c r="E245" s="3"/>
      <c r="F245" s="3"/>
      <c r="G245" s="55"/>
      <c r="H245" s="55"/>
      <c r="I245" s="55"/>
      <c r="J245" s="55"/>
      <c r="K245" s="55"/>
      <c r="L245"/>
      <c r="M245"/>
    </row>
    <row r="246" spans="1:13" s="25" customFormat="1">
      <c r="A246"/>
      <c r="B246"/>
      <c r="C246"/>
      <c r="D246"/>
      <c r="E246" s="3"/>
      <c r="F246" s="3"/>
      <c r="G246" s="55"/>
      <c r="H246" s="55"/>
      <c r="I246" s="55"/>
      <c r="J246" s="55"/>
      <c r="K246" s="55"/>
      <c r="L246"/>
      <c r="M246"/>
    </row>
    <row r="247" spans="1:13" s="25" customFormat="1">
      <c r="A247"/>
      <c r="B247"/>
      <c r="C247"/>
      <c r="D247"/>
      <c r="E247" s="3"/>
      <c r="F247" s="3"/>
      <c r="G247" s="55"/>
      <c r="H247" s="55"/>
      <c r="I247" s="55"/>
      <c r="J247" s="55"/>
      <c r="K247" s="55"/>
      <c r="L247"/>
      <c r="M247"/>
    </row>
    <row r="248" spans="1:13" s="25" customFormat="1">
      <c r="A248"/>
      <c r="B248"/>
      <c r="C248"/>
      <c r="D248"/>
      <c r="E248" s="3"/>
      <c r="F248" s="3"/>
      <c r="G248" s="55"/>
      <c r="H248" s="55"/>
      <c r="I248" s="55"/>
      <c r="J248" s="55"/>
      <c r="K248" s="55"/>
      <c r="L248"/>
      <c r="M248"/>
    </row>
    <row r="249" spans="1:13" s="25" customFormat="1">
      <c r="A249"/>
      <c r="B249"/>
      <c r="C249"/>
      <c r="D249"/>
      <c r="E249" s="3"/>
      <c r="F249" s="3"/>
      <c r="G249" s="55"/>
      <c r="H249" s="55"/>
      <c r="I249" s="55"/>
      <c r="J249" s="55"/>
      <c r="K249" s="55"/>
      <c r="L249"/>
      <c r="M249"/>
    </row>
    <row r="250" spans="1:13" s="25" customFormat="1">
      <c r="A250"/>
      <c r="B250"/>
      <c r="C250"/>
      <c r="D250"/>
      <c r="E250" s="3"/>
      <c r="F250" s="3"/>
      <c r="G250" s="55"/>
      <c r="H250" s="55"/>
      <c r="I250" s="55"/>
      <c r="J250" s="55"/>
      <c r="K250" s="55"/>
      <c r="L250"/>
      <c r="M250"/>
    </row>
    <row r="251" spans="1:13" s="25" customFormat="1">
      <c r="A251"/>
      <c r="B251"/>
      <c r="C251"/>
      <c r="D251"/>
      <c r="E251" s="3"/>
      <c r="F251" s="3"/>
      <c r="G251" s="55"/>
      <c r="H251" s="55"/>
      <c r="I251" s="55"/>
      <c r="J251" s="55"/>
      <c r="K251" s="55"/>
      <c r="L251"/>
      <c r="M251"/>
    </row>
    <row r="252" spans="1:13" s="25" customFormat="1">
      <c r="A252"/>
      <c r="B252"/>
      <c r="C252"/>
      <c r="D252"/>
      <c r="E252" s="3"/>
      <c r="F252" s="3"/>
      <c r="G252" s="55"/>
      <c r="H252" s="55"/>
      <c r="I252" s="55"/>
      <c r="J252" s="55"/>
      <c r="K252" s="55"/>
      <c r="L252"/>
      <c r="M252"/>
    </row>
    <row r="253" spans="1:13" s="25" customFormat="1">
      <c r="A253"/>
      <c r="B253"/>
      <c r="C253"/>
      <c r="D253"/>
      <c r="E253" s="3"/>
      <c r="F253" s="3"/>
      <c r="G253" s="55"/>
      <c r="H253" s="55"/>
      <c r="I253" s="55"/>
      <c r="J253" s="55"/>
      <c r="K253" s="55"/>
      <c r="L253"/>
      <c r="M253"/>
    </row>
    <row r="254" spans="1:13" s="25" customFormat="1">
      <c r="A254"/>
      <c r="B254"/>
      <c r="C254"/>
      <c r="D254"/>
      <c r="E254" s="3"/>
      <c r="F254" s="3"/>
      <c r="G254" s="55"/>
      <c r="H254" s="55"/>
      <c r="I254" s="55"/>
      <c r="J254" s="55"/>
      <c r="K254" s="55"/>
      <c r="L254"/>
      <c r="M254"/>
    </row>
    <row r="255" spans="1:13" s="25" customFormat="1">
      <c r="A255"/>
      <c r="B255"/>
      <c r="C255"/>
      <c r="D255"/>
      <c r="E255" s="3"/>
      <c r="F255" s="3"/>
      <c r="G255" s="55"/>
      <c r="H255" s="55"/>
      <c r="I255" s="55"/>
      <c r="J255" s="55"/>
      <c r="K255" s="55"/>
      <c r="L255"/>
      <c r="M255"/>
    </row>
    <row r="256" spans="1:13" s="25" customFormat="1">
      <c r="A256"/>
      <c r="B256"/>
      <c r="C256"/>
      <c r="D256"/>
      <c r="E256" s="3"/>
      <c r="F256" s="3"/>
      <c r="G256" s="55"/>
      <c r="H256" s="55"/>
      <c r="I256" s="55"/>
      <c r="J256" s="55"/>
      <c r="K256" s="55"/>
      <c r="L256"/>
      <c r="M256"/>
    </row>
    <row r="257" spans="1:13" s="25" customFormat="1">
      <c r="A257"/>
      <c r="B257"/>
      <c r="C257"/>
      <c r="D257"/>
      <c r="E257" s="3"/>
      <c r="F257" s="3"/>
      <c r="G257" s="55"/>
      <c r="H257" s="55"/>
      <c r="I257" s="55"/>
      <c r="J257" s="55"/>
      <c r="K257" s="55"/>
      <c r="L257"/>
      <c r="M257"/>
    </row>
    <row r="258" spans="1:13" s="25" customFormat="1">
      <c r="A258"/>
      <c r="B258"/>
      <c r="C258"/>
      <c r="D258"/>
      <c r="E258" s="3"/>
      <c r="F258" s="3"/>
      <c r="G258" s="55"/>
      <c r="H258" s="55"/>
      <c r="I258" s="55"/>
      <c r="J258" s="55"/>
      <c r="K258" s="55"/>
      <c r="L258"/>
      <c r="M258"/>
    </row>
    <row r="259" spans="1:13" s="25" customFormat="1">
      <c r="A259"/>
      <c r="B259"/>
      <c r="C259"/>
      <c r="D259"/>
      <c r="E259" s="3"/>
      <c r="F259" s="3"/>
      <c r="G259" s="55"/>
      <c r="H259" s="55"/>
      <c r="I259" s="55"/>
      <c r="J259" s="55"/>
      <c r="K259" s="55"/>
      <c r="L259"/>
      <c r="M259"/>
    </row>
    <row r="260" spans="1:13" s="25" customFormat="1">
      <c r="A260"/>
      <c r="B260"/>
      <c r="C260"/>
      <c r="D260"/>
      <c r="E260" s="3"/>
      <c r="F260" s="3"/>
      <c r="G260" s="55"/>
      <c r="H260" s="55"/>
      <c r="I260" s="55"/>
      <c r="J260" s="55"/>
      <c r="K260" s="55"/>
      <c r="L260"/>
      <c r="M260"/>
    </row>
    <row r="261" spans="1:13" s="25" customFormat="1">
      <c r="A261"/>
      <c r="B261"/>
      <c r="C261"/>
      <c r="D261"/>
      <c r="E261" s="3"/>
      <c r="F261" s="3"/>
      <c r="G261" s="55"/>
      <c r="H261" s="55"/>
      <c r="I261" s="55"/>
      <c r="J261" s="55"/>
      <c r="K261" s="55"/>
      <c r="L261"/>
      <c r="M261"/>
    </row>
    <row r="262" spans="1:13" s="25" customFormat="1">
      <c r="A262"/>
      <c r="B262"/>
      <c r="C262"/>
      <c r="D262"/>
      <c r="E262" s="3"/>
      <c r="F262" s="3"/>
      <c r="G262" s="55"/>
      <c r="H262" s="55"/>
      <c r="I262" s="55"/>
      <c r="J262" s="55"/>
      <c r="K262" s="55"/>
      <c r="L262"/>
      <c r="M262"/>
    </row>
    <row r="263" spans="1:13" s="25" customFormat="1">
      <c r="A263"/>
      <c r="B263"/>
      <c r="C263"/>
      <c r="D263"/>
      <c r="E263" s="3"/>
      <c r="F263" s="3"/>
      <c r="G263" s="55"/>
      <c r="H263" s="55"/>
      <c r="I263" s="55"/>
      <c r="J263" s="55"/>
      <c r="K263" s="55"/>
      <c r="L263"/>
      <c r="M263"/>
    </row>
    <row r="264" spans="1:13" s="25" customFormat="1">
      <c r="A264"/>
      <c r="B264"/>
      <c r="C264"/>
      <c r="D264"/>
      <c r="E264" s="3"/>
      <c r="F264" s="3"/>
      <c r="G264" s="55"/>
      <c r="H264" s="55"/>
      <c r="I264" s="55"/>
      <c r="J264" s="55"/>
      <c r="K264" s="55"/>
      <c r="L264"/>
      <c r="M264"/>
    </row>
    <row r="265" spans="1:13" s="25" customFormat="1">
      <c r="A265"/>
      <c r="B265"/>
      <c r="C265"/>
      <c r="D265"/>
      <c r="E265" s="3"/>
      <c r="F265" s="3"/>
      <c r="G265" s="55"/>
      <c r="H265" s="55"/>
      <c r="I265" s="55"/>
      <c r="J265" s="55"/>
      <c r="K265" s="55"/>
      <c r="L265"/>
      <c r="M265"/>
    </row>
    <row r="266" spans="1:13" s="25" customFormat="1">
      <c r="A266"/>
      <c r="B266"/>
      <c r="C266"/>
      <c r="D266"/>
      <c r="E266" s="3"/>
      <c r="F266" s="3"/>
      <c r="G266" s="55"/>
      <c r="H266" s="55"/>
      <c r="I266" s="55"/>
      <c r="J266" s="55"/>
      <c r="K266" s="55"/>
      <c r="L266"/>
      <c r="M266"/>
    </row>
    <row r="267" spans="1:13" s="25" customFormat="1">
      <c r="A267"/>
      <c r="B267"/>
      <c r="C267"/>
      <c r="D267"/>
      <c r="E267" s="3"/>
      <c r="F267" s="3"/>
      <c r="G267" s="55"/>
      <c r="H267" s="55"/>
      <c r="I267" s="55"/>
      <c r="J267" s="55"/>
      <c r="K267" s="55"/>
      <c r="L267"/>
      <c r="M267"/>
    </row>
    <row r="268" spans="1:13" s="25" customFormat="1">
      <c r="A268"/>
      <c r="B268"/>
      <c r="C268"/>
      <c r="D268"/>
      <c r="E268" s="3"/>
      <c r="F268" s="3"/>
      <c r="G268" s="55"/>
      <c r="H268" s="55"/>
      <c r="I268" s="55"/>
      <c r="J268" s="55"/>
      <c r="K268" s="55"/>
      <c r="L268"/>
      <c r="M268"/>
    </row>
    <row r="269" spans="1:13" s="25" customFormat="1">
      <c r="A269"/>
      <c r="B269"/>
      <c r="C269"/>
      <c r="D269"/>
      <c r="E269" s="3"/>
      <c r="F269" s="3"/>
      <c r="G269" s="55"/>
      <c r="H269" s="55"/>
      <c r="I269" s="55"/>
      <c r="J269" s="55"/>
      <c r="K269" s="55"/>
      <c r="L269"/>
      <c r="M269"/>
    </row>
    <row r="270" spans="1:13" s="25" customFormat="1">
      <c r="A270"/>
      <c r="B270"/>
      <c r="C270"/>
      <c r="D270"/>
      <c r="E270" s="3"/>
      <c r="F270" s="3"/>
      <c r="G270" s="55"/>
      <c r="H270" s="55"/>
      <c r="I270" s="55"/>
      <c r="J270" s="55"/>
      <c r="K270" s="55"/>
      <c r="L270"/>
      <c r="M270"/>
    </row>
    <row r="271" spans="1:13" s="25" customFormat="1">
      <c r="A271"/>
      <c r="B271"/>
      <c r="C271"/>
      <c r="D271"/>
      <c r="E271" s="3"/>
      <c r="F271" s="3"/>
      <c r="G271" s="55"/>
      <c r="H271" s="55"/>
      <c r="I271" s="55"/>
      <c r="J271" s="55"/>
      <c r="K271" s="55"/>
      <c r="L271"/>
      <c r="M271"/>
    </row>
    <row r="272" spans="1:13" s="25" customFormat="1">
      <c r="A272"/>
      <c r="B272"/>
      <c r="C272"/>
      <c r="D272"/>
      <c r="E272" s="3"/>
      <c r="F272" s="3"/>
      <c r="G272" s="55"/>
      <c r="H272" s="55"/>
      <c r="I272" s="55"/>
      <c r="J272" s="55"/>
      <c r="K272" s="55"/>
      <c r="L272"/>
      <c r="M272"/>
    </row>
    <row r="273" spans="1:16" s="25" customFormat="1">
      <c r="A273"/>
      <c r="B273"/>
      <c r="C273"/>
      <c r="D273"/>
      <c r="E273" s="3"/>
      <c r="F273" s="3"/>
      <c r="G273" s="55"/>
      <c r="H273" s="55"/>
      <c r="I273" s="55"/>
      <c r="J273" s="55"/>
      <c r="K273" s="55"/>
      <c r="L273" s="3"/>
      <c r="M273"/>
    </row>
    <row r="274" spans="1:16">
      <c r="B274"/>
      <c r="M274"/>
      <c r="P274" s="25"/>
    </row>
    <row r="275" spans="1:16">
      <c r="B275"/>
      <c r="M275"/>
      <c r="P275" s="25"/>
    </row>
    <row r="276" spans="1:16">
      <c r="B276"/>
      <c r="M276"/>
      <c r="P276" s="25"/>
    </row>
    <row r="277" spans="1:16" s="25" customFormat="1">
      <c r="A277"/>
      <c r="B277"/>
      <c r="C277"/>
      <c r="D277"/>
      <c r="E277" s="3"/>
      <c r="F277" s="3"/>
      <c r="G277" s="55"/>
      <c r="H277" s="55"/>
      <c r="I277" s="55"/>
      <c r="J277" s="55"/>
      <c r="K277" s="55"/>
      <c r="L277"/>
      <c r="M277"/>
    </row>
    <row r="278" spans="1:16" s="25" customFormat="1">
      <c r="A278"/>
      <c r="B278"/>
      <c r="C278"/>
      <c r="D278"/>
      <c r="E278" s="3"/>
      <c r="F278" s="3"/>
      <c r="G278" s="55"/>
      <c r="H278" s="55"/>
      <c r="I278" s="55"/>
      <c r="J278" s="55"/>
      <c r="K278" s="55"/>
      <c r="L278"/>
      <c r="M278"/>
    </row>
    <row r="279" spans="1:16" s="25" customFormat="1">
      <c r="A279"/>
      <c r="B279"/>
      <c r="C279"/>
      <c r="D279"/>
      <c r="E279" s="3"/>
      <c r="F279" s="3"/>
      <c r="G279" s="55"/>
      <c r="H279" s="55"/>
      <c r="I279" s="55"/>
      <c r="J279" s="55"/>
      <c r="K279" s="55"/>
      <c r="L279" s="3"/>
      <c r="M279"/>
    </row>
    <row r="280" spans="1:16">
      <c r="B280"/>
      <c r="M280"/>
      <c r="P280" s="25"/>
    </row>
    <row r="281" spans="1:16" s="25" customFormat="1">
      <c r="A281"/>
      <c r="B281"/>
      <c r="C281"/>
      <c r="D281"/>
      <c r="E281" s="3"/>
      <c r="F281" s="3"/>
      <c r="G281" s="55"/>
      <c r="H281" s="55"/>
      <c r="I281" s="55"/>
      <c r="J281" s="55"/>
      <c r="K281" s="55"/>
      <c r="L281"/>
      <c r="M281"/>
    </row>
    <row r="282" spans="1:16" s="25" customFormat="1">
      <c r="A282"/>
      <c r="B282"/>
      <c r="C282"/>
      <c r="D282"/>
      <c r="E282" s="3"/>
      <c r="F282" s="3"/>
      <c r="G282" s="55"/>
      <c r="H282" s="55"/>
      <c r="I282" s="55"/>
      <c r="J282" s="55"/>
      <c r="K282" s="55"/>
      <c r="L282"/>
      <c r="M282"/>
    </row>
    <row r="283" spans="1:16" s="25" customFormat="1">
      <c r="A283"/>
      <c r="B283"/>
      <c r="C283"/>
      <c r="D283"/>
      <c r="E283" s="3"/>
      <c r="F283" s="3"/>
      <c r="G283" s="55"/>
      <c r="H283" s="55"/>
      <c r="I283" s="55"/>
      <c r="J283" s="55"/>
      <c r="K283" s="55"/>
      <c r="L283"/>
      <c r="M283"/>
    </row>
    <row r="284" spans="1:16" s="25" customFormat="1">
      <c r="A284"/>
      <c r="B284"/>
      <c r="C284"/>
      <c r="D284"/>
      <c r="E284" s="3"/>
      <c r="F284" s="3"/>
      <c r="G284" s="55"/>
      <c r="H284" s="55"/>
      <c r="I284" s="55"/>
      <c r="J284" s="55"/>
      <c r="K284" s="55"/>
      <c r="L284"/>
      <c r="M284"/>
    </row>
    <row r="285" spans="1:16" s="25" customFormat="1">
      <c r="A285"/>
      <c r="B285"/>
      <c r="C285"/>
      <c r="D285"/>
      <c r="E285" s="3"/>
      <c r="F285" s="3"/>
      <c r="G285" s="55"/>
      <c r="H285" s="55"/>
      <c r="I285" s="55"/>
      <c r="J285" s="55"/>
      <c r="K285" s="55"/>
      <c r="L285"/>
      <c r="M285"/>
    </row>
    <row r="286" spans="1:16" s="25" customFormat="1">
      <c r="A286"/>
      <c r="B286"/>
      <c r="C286"/>
      <c r="D286"/>
      <c r="E286" s="3"/>
      <c r="F286" s="3"/>
      <c r="G286" s="55"/>
      <c r="H286" s="55"/>
      <c r="I286" s="55"/>
      <c r="J286" s="55"/>
      <c r="K286" s="55"/>
      <c r="L286"/>
      <c r="M286"/>
    </row>
    <row r="287" spans="1:16" s="25" customFormat="1">
      <c r="A287"/>
      <c r="B287"/>
      <c r="C287"/>
      <c r="D287"/>
      <c r="E287" s="3"/>
      <c r="F287" s="3"/>
      <c r="G287" s="55"/>
      <c r="H287" s="55"/>
      <c r="I287" s="55"/>
      <c r="J287" s="55"/>
      <c r="K287" s="55"/>
      <c r="L287"/>
      <c r="M287"/>
    </row>
    <row r="288" spans="1:16" s="25" customFormat="1">
      <c r="A288"/>
      <c r="B288"/>
      <c r="C288"/>
      <c r="D288"/>
      <c r="E288" s="3"/>
      <c r="F288" s="3"/>
      <c r="G288" s="55"/>
      <c r="H288" s="55"/>
      <c r="I288" s="55"/>
      <c r="J288" s="55"/>
      <c r="K288" s="55"/>
      <c r="L288"/>
      <c r="M288"/>
    </row>
    <row r="289" spans="1:16" s="25" customFormat="1">
      <c r="A289"/>
      <c r="B289"/>
      <c r="C289"/>
      <c r="D289"/>
      <c r="E289" s="3"/>
      <c r="F289" s="3"/>
      <c r="G289" s="55"/>
      <c r="H289" s="55"/>
      <c r="I289" s="55"/>
      <c r="J289" s="55"/>
      <c r="K289" s="55"/>
      <c r="L289"/>
      <c r="M289"/>
    </row>
    <row r="290" spans="1:16" s="25" customFormat="1">
      <c r="A290"/>
      <c r="B290"/>
      <c r="C290"/>
      <c r="D290"/>
      <c r="E290" s="3"/>
      <c r="F290" s="3"/>
      <c r="G290" s="55"/>
      <c r="H290" s="55"/>
      <c r="I290" s="55"/>
      <c r="J290" s="55"/>
      <c r="K290" s="55"/>
      <c r="L290" s="3"/>
      <c r="M290"/>
    </row>
    <row r="291" spans="1:16">
      <c r="B291"/>
      <c r="L291" s="3"/>
      <c r="M291"/>
      <c r="P291" s="25"/>
    </row>
    <row r="292" spans="1:16">
      <c r="B292"/>
      <c r="M292"/>
      <c r="P292" s="25"/>
    </row>
    <row r="293" spans="1:16" s="25" customFormat="1">
      <c r="A293"/>
      <c r="B293"/>
      <c r="C293"/>
      <c r="D293"/>
      <c r="E293" s="3"/>
      <c r="F293" s="3"/>
      <c r="G293" s="55"/>
      <c r="H293" s="55"/>
      <c r="I293" s="55"/>
      <c r="J293" s="55"/>
      <c r="K293" s="55"/>
      <c r="L293" s="3"/>
      <c r="M293"/>
    </row>
    <row r="294" spans="1:16" s="25" customFormat="1">
      <c r="A294"/>
      <c r="B294"/>
      <c r="C294"/>
      <c r="D294"/>
      <c r="E294" s="3"/>
      <c r="F294" s="3"/>
      <c r="G294" s="55"/>
      <c r="H294" s="55"/>
      <c r="I294" s="55"/>
      <c r="J294" s="55"/>
      <c r="K294" s="55"/>
      <c r="L294" s="3"/>
      <c r="M294"/>
    </row>
    <row r="295" spans="1:16" s="25" customFormat="1">
      <c r="A295"/>
      <c r="B295"/>
      <c r="C295"/>
      <c r="D295"/>
      <c r="E295" s="3"/>
      <c r="F295" s="3"/>
      <c r="G295" s="55"/>
      <c r="H295" s="55"/>
      <c r="I295" s="55"/>
      <c r="J295" s="55"/>
      <c r="K295" s="55"/>
      <c r="L295" s="3"/>
      <c r="M295"/>
    </row>
    <row r="296" spans="1:16" s="25" customFormat="1">
      <c r="A296"/>
      <c r="B296"/>
      <c r="C296"/>
      <c r="D296"/>
      <c r="E296" s="3"/>
      <c r="F296" s="3"/>
      <c r="G296" s="55"/>
      <c r="H296" s="55"/>
      <c r="I296" s="55"/>
      <c r="J296" s="55"/>
      <c r="K296" s="55"/>
      <c r="L296"/>
      <c r="M296"/>
    </row>
    <row r="297" spans="1:16" s="25" customFormat="1">
      <c r="A297"/>
      <c r="B297"/>
      <c r="C297"/>
      <c r="D297"/>
      <c r="E297" s="3"/>
      <c r="F297" s="3"/>
      <c r="G297" s="55"/>
      <c r="H297" s="55"/>
      <c r="I297" s="55"/>
      <c r="J297" s="55"/>
      <c r="K297" s="55"/>
      <c r="L297"/>
      <c r="M297"/>
    </row>
    <row r="298" spans="1:16" s="25" customFormat="1">
      <c r="A298"/>
      <c r="B298"/>
      <c r="C298"/>
      <c r="D298"/>
      <c r="E298" s="3"/>
      <c r="F298" s="3"/>
      <c r="G298" s="55"/>
      <c r="H298" s="55"/>
      <c r="I298" s="55"/>
      <c r="J298" s="55"/>
      <c r="K298" s="55"/>
      <c r="L298" s="3"/>
      <c r="M298"/>
    </row>
    <row r="299" spans="1:16" s="25" customFormat="1">
      <c r="A299"/>
      <c r="B299"/>
      <c r="C299"/>
      <c r="D299"/>
      <c r="E299" s="3"/>
      <c r="F299" s="3"/>
      <c r="G299" s="55"/>
      <c r="H299" s="55"/>
      <c r="I299" s="55"/>
      <c r="J299" s="55"/>
      <c r="K299" s="55"/>
      <c r="L299"/>
      <c r="M299"/>
    </row>
    <row r="300" spans="1:16" s="25" customFormat="1">
      <c r="A300"/>
      <c r="B300"/>
      <c r="C300"/>
      <c r="D300"/>
      <c r="E300" s="3"/>
      <c r="F300" s="3"/>
      <c r="G300" s="55"/>
      <c r="H300" s="55"/>
      <c r="I300" s="55"/>
      <c r="J300" s="55"/>
      <c r="K300" s="55"/>
      <c r="L300"/>
      <c r="M300"/>
    </row>
    <row r="301" spans="1:16" s="25" customFormat="1">
      <c r="A301"/>
      <c r="B301"/>
      <c r="C301"/>
      <c r="D301"/>
      <c r="E301" s="3"/>
      <c r="F301" s="3"/>
      <c r="G301" s="55"/>
      <c r="H301" s="55"/>
      <c r="I301" s="55"/>
      <c r="J301" s="55"/>
      <c r="K301" s="55"/>
      <c r="L301"/>
      <c r="M301"/>
    </row>
    <row r="302" spans="1:16" s="25" customFormat="1">
      <c r="A302"/>
      <c r="B302"/>
      <c r="C302"/>
      <c r="D302"/>
      <c r="E302" s="3"/>
      <c r="F302" s="3"/>
      <c r="G302" s="55"/>
      <c r="H302" s="55"/>
      <c r="I302" s="55"/>
      <c r="J302" s="55"/>
      <c r="K302" s="55"/>
      <c r="L302"/>
      <c r="M302"/>
    </row>
    <row r="303" spans="1:16" s="25" customFormat="1">
      <c r="A303"/>
      <c r="B303"/>
      <c r="C303"/>
      <c r="D303"/>
      <c r="E303" s="3"/>
      <c r="F303" s="3"/>
      <c r="G303" s="55"/>
      <c r="H303" s="55"/>
      <c r="I303" s="55"/>
      <c r="J303" s="55"/>
      <c r="K303" s="55"/>
      <c r="L303"/>
      <c r="M303"/>
    </row>
    <row r="304" spans="1:16" s="25" customFormat="1">
      <c r="A304"/>
      <c r="B304"/>
      <c r="C304"/>
      <c r="D304"/>
      <c r="E304" s="3"/>
      <c r="F304" s="3"/>
      <c r="G304" s="55"/>
      <c r="H304" s="55"/>
      <c r="I304" s="55"/>
      <c r="J304" s="55"/>
      <c r="K304" s="55"/>
      <c r="L304"/>
      <c r="M304"/>
    </row>
    <row r="305" spans="1:16" s="25" customFormat="1">
      <c r="A305"/>
      <c r="B305"/>
      <c r="C305"/>
      <c r="D305"/>
      <c r="E305" s="3"/>
      <c r="F305" s="3"/>
      <c r="G305" s="55"/>
      <c r="H305" s="55"/>
      <c r="I305" s="55"/>
      <c r="J305" s="55"/>
      <c r="K305" s="55"/>
      <c r="L305"/>
      <c r="M305"/>
    </row>
    <row r="306" spans="1:16" s="25" customFormat="1">
      <c r="A306"/>
      <c r="B306"/>
      <c r="C306"/>
      <c r="D306"/>
      <c r="E306" s="3"/>
      <c r="F306" s="3"/>
      <c r="G306" s="55"/>
      <c r="H306" s="55"/>
      <c r="I306" s="55"/>
      <c r="J306" s="55"/>
      <c r="K306" s="55"/>
      <c r="L306"/>
      <c r="M306"/>
    </row>
    <row r="307" spans="1:16" s="25" customFormat="1">
      <c r="A307"/>
      <c r="B307"/>
      <c r="C307"/>
      <c r="D307"/>
      <c r="E307" s="3"/>
      <c r="F307" s="3"/>
      <c r="G307" s="55"/>
      <c r="H307" s="55"/>
      <c r="I307" s="55"/>
      <c r="J307" s="55"/>
      <c r="K307" s="55"/>
      <c r="L307"/>
      <c r="M307"/>
    </row>
    <row r="308" spans="1:16" s="25" customFormat="1">
      <c r="A308"/>
      <c r="B308"/>
      <c r="C308"/>
      <c r="D308"/>
      <c r="E308" s="3"/>
      <c r="F308" s="3"/>
      <c r="G308" s="55"/>
      <c r="H308" s="55"/>
      <c r="I308" s="55"/>
      <c r="J308" s="55"/>
      <c r="K308" s="55"/>
      <c r="L308"/>
      <c r="M308"/>
    </row>
    <row r="309" spans="1:16" s="25" customFormat="1">
      <c r="A309"/>
      <c r="B309"/>
      <c r="C309"/>
      <c r="D309"/>
      <c r="E309" s="3"/>
      <c r="F309" s="3"/>
      <c r="G309" s="55"/>
      <c r="H309" s="55"/>
      <c r="I309" s="55"/>
      <c r="J309" s="55"/>
      <c r="K309" s="55"/>
      <c r="L309"/>
      <c r="M309"/>
    </row>
    <row r="310" spans="1:16">
      <c r="B310"/>
      <c r="M310"/>
      <c r="P310" s="25"/>
    </row>
    <row r="311" spans="1:16" s="25" customFormat="1">
      <c r="A311"/>
      <c r="B311"/>
      <c r="C311"/>
      <c r="D311"/>
      <c r="E311" s="3"/>
      <c r="F311" s="3"/>
      <c r="G311" s="55"/>
      <c r="H311" s="55"/>
      <c r="I311" s="55"/>
      <c r="J311" s="55"/>
      <c r="K311" s="55"/>
      <c r="L311"/>
      <c r="M311"/>
    </row>
    <row r="312" spans="1:16" s="25" customFormat="1">
      <c r="A312"/>
      <c r="B312"/>
      <c r="C312"/>
      <c r="D312"/>
      <c r="E312" s="3"/>
      <c r="F312" s="3"/>
      <c r="G312" s="55"/>
      <c r="H312" s="55"/>
      <c r="I312" s="55"/>
      <c r="J312" s="55"/>
      <c r="K312" s="55"/>
      <c r="L312"/>
      <c r="M312"/>
    </row>
    <row r="313" spans="1:16" s="25" customFormat="1">
      <c r="A313"/>
      <c r="B313"/>
      <c r="C313"/>
      <c r="D313"/>
      <c r="E313" s="3"/>
      <c r="F313" s="3"/>
      <c r="G313" s="55"/>
      <c r="H313" s="55"/>
      <c r="I313" s="55"/>
      <c r="J313" s="55"/>
      <c r="K313" s="55"/>
      <c r="L313"/>
      <c r="M313"/>
    </row>
    <row r="314" spans="1:16" s="25" customFormat="1">
      <c r="A314"/>
      <c r="B314"/>
      <c r="C314"/>
      <c r="D314"/>
      <c r="E314" s="3"/>
      <c r="F314" s="3"/>
      <c r="G314" s="55"/>
      <c r="H314" s="55"/>
      <c r="I314" s="55"/>
      <c r="J314" s="55"/>
      <c r="K314" s="55"/>
      <c r="L314"/>
      <c r="M314"/>
    </row>
    <row r="315" spans="1:16" s="25" customFormat="1">
      <c r="A315"/>
      <c r="B315"/>
      <c r="C315"/>
      <c r="D315"/>
      <c r="E315" s="3"/>
      <c r="F315" s="3"/>
      <c r="G315" s="55"/>
      <c r="H315" s="55"/>
      <c r="I315" s="55"/>
      <c r="J315" s="55"/>
      <c r="K315" s="55"/>
      <c r="L315"/>
      <c r="M315"/>
    </row>
    <row r="316" spans="1:16" s="25" customFormat="1">
      <c r="A316"/>
      <c r="B316"/>
      <c r="C316"/>
      <c r="D316"/>
      <c r="E316" s="3"/>
      <c r="F316" s="3"/>
      <c r="G316" s="55"/>
      <c r="H316" s="55"/>
      <c r="I316" s="55"/>
      <c r="J316" s="55"/>
      <c r="K316" s="55"/>
      <c r="L316"/>
      <c r="M316"/>
    </row>
    <row r="317" spans="1:16" s="25" customFormat="1">
      <c r="A317"/>
      <c r="B317"/>
      <c r="C317"/>
      <c r="D317"/>
      <c r="E317" s="3"/>
      <c r="F317" s="3"/>
      <c r="G317" s="55"/>
      <c r="H317" s="55"/>
      <c r="I317" s="55"/>
      <c r="J317" s="55"/>
      <c r="K317" s="55"/>
      <c r="L317"/>
      <c r="M317"/>
    </row>
    <row r="318" spans="1:16" s="25" customFormat="1">
      <c r="A318"/>
      <c r="B318"/>
      <c r="C318"/>
      <c r="D318"/>
      <c r="E318" s="3"/>
      <c r="F318" s="3"/>
      <c r="G318" s="55"/>
      <c r="H318" s="55"/>
      <c r="I318" s="55"/>
      <c r="J318" s="55"/>
      <c r="K318" s="55"/>
      <c r="L318"/>
      <c r="M318"/>
    </row>
    <row r="319" spans="1:16" s="25" customFormat="1">
      <c r="A319"/>
      <c r="B319"/>
      <c r="C319"/>
      <c r="D319"/>
      <c r="E319" s="3"/>
      <c r="F319" s="3"/>
      <c r="G319" s="55"/>
      <c r="H319" s="55"/>
      <c r="I319" s="55"/>
      <c r="J319" s="55"/>
      <c r="K319" s="55"/>
      <c r="L319"/>
      <c r="M319"/>
    </row>
    <row r="320" spans="1:16" s="25" customFormat="1">
      <c r="A320"/>
      <c r="B320"/>
      <c r="C320"/>
      <c r="D320"/>
      <c r="E320" s="3"/>
      <c r="F320" s="3"/>
      <c r="G320" s="55"/>
      <c r="H320" s="55"/>
      <c r="I320" s="55"/>
      <c r="J320" s="55"/>
      <c r="K320" s="55"/>
      <c r="L320"/>
      <c r="M320"/>
    </row>
    <row r="321" spans="1:13" s="25" customFormat="1">
      <c r="A321"/>
      <c r="B321"/>
      <c r="C321"/>
      <c r="D321"/>
      <c r="E321" s="3"/>
      <c r="F321" s="3"/>
      <c r="G321" s="55"/>
      <c r="H321" s="55"/>
      <c r="I321" s="55"/>
      <c r="J321" s="55"/>
      <c r="K321" s="55"/>
      <c r="L321"/>
      <c r="M321"/>
    </row>
    <row r="322" spans="1:13" s="25" customFormat="1">
      <c r="A322"/>
      <c r="B322"/>
      <c r="C322"/>
      <c r="D322"/>
      <c r="E322" s="3"/>
      <c r="F322" s="3"/>
      <c r="G322" s="55"/>
      <c r="H322" s="55"/>
      <c r="I322" s="55"/>
      <c r="J322" s="55"/>
      <c r="K322" s="55"/>
      <c r="L322"/>
      <c r="M322"/>
    </row>
    <row r="323" spans="1:13" s="25" customFormat="1">
      <c r="A323"/>
      <c r="B323"/>
      <c r="C323"/>
      <c r="D323"/>
      <c r="E323" s="3"/>
      <c r="F323" s="3"/>
      <c r="G323" s="55"/>
      <c r="H323" s="55"/>
      <c r="I323" s="55"/>
      <c r="J323" s="55"/>
      <c r="K323" s="55"/>
      <c r="L323"/>
      <c r="M323"/>
    </row>
    <row r="324" spans="1:13" s="25" customFormat="1">
      <c r="A324"/>
      <c r="B324"/>
      <c r="C324"/>
      <c r="D324"/>
      <c r="E324" s="3"/>
      <c r="F324" s="3"/>
      <c r="G324" s="55"/>
      <c r="H324" s="55"/>
      <c r="I324" s="55"/>
      <c r="J324" s="55"/>
      <c r="K324" s="55"/>
      <c r="L324"/>
      <c r="M324"/>
    </row>
    <row r="325" spans="1:13" s="25" customFormat="1">
      <c r="A325"/>
      <c r="B325"/>
      <c r="C325"/>
      <c r="D325"/>
      <c r="E325" s="3"/>
      <c r="F325" s="3"/>
      <c r="G325" s="55"/>
      <c r="H325" s="55"/>
      <c r="I325" s="55"/>
      <c r="J325" s="55"/>
      <c r="K325" s="55"/>
      <c r="L325"/>
      <c r="M325"/>
    </row>
    <row r="326" spans="1:13" s="25" customFormat="1">
      <c r="A326"/>
      <c r="B326"/>
      <c r="C326"/>
      <c r="D326"/>
      <c r="E326" s="3"/>
      <c r="F326" s="3"/>
      <c r="G326" s="55"/>
      <c r="H326" s="55"/>
      <c r="I326" s="55"/>
      <c r="J326" s="55"/>
      <c r="K326" s="55"/>
      <c r="L326"/>
      <c r="M326"/>
    </row>
    <row r="327" spans="1:13" s="25" customFormat="1">
      <c r="A327"/>
      <c r="B327"/>
      <c r="C327"/>
      <c r="D327"/>
      <c r="E327" s="3"/>
      <c r="F327" s="3"/>
      <c r="G327" s="55"/>
      <c r="H327" s="55"/>
      <c r="I327" s="55"/>
      <c r="J327" s="55"/>
      <c r="K327" s="55"/>
      <c r="L327"/>
      <c r="M327"/>
    </row>
    <row r="328" spans="1:13" s="25" customFormat="1">
      <c r="A328"/>
      <c r="B328"/>
      <c r="C328"/>
      <c r="D328"/>
      <c r="E328" s="3"/>
      <c r="F328" s="3"/>
      <c r="G328" s="55"/>
      <c r="H328" s="55"/>
      <c r="I328" s="55"/>
      <c r="J328" s="55"/>
      <c r="K328" s="55"/>
      <c r="L328"/>
      <c r="M328"/>
    </row>
    <row r="329" spans="1:13" s="25" customFormat="1">
      <c r="A329"/>
      <c r="B329"/>
      <c r="C329"/>
      <c r="D329"/>
      <c r="E329" s="3"/>
      <c r="F329" s="3"/>
      <c r="G329" s="55"/>
      <c r="H329" s="55"/>
      <c r="I329" s="55"/>
      <c r="J329" s="55"/>
      <c r="K329" s="55"/>
      <c r="L329"/>
      <c r="M329"/>
    </row>
    <row r="330" spans="1:13" s="25" customFormat="1">
      <c r="A330"/>
      <c r="B330"/>
      <c r="C330"/>
      <c r="D330"/>
      <c r="E330" s="3"/>
      <c r="F330" s="3"/>
      <c r="G330" s="55"/>
      <c r="H330" s="55"/>
      <c r="I330" s="55"/>
      <c r="J330" s="55"/>
      <c r="K330" s="55"/>
      <c r="L330"/>
      <c r="M330"/>
    </row>
    <row r="331" spans="1:13" s="25" customFormat="1">
      <c r="A331"/>
      <c r="B331"/>
      <c r="C331"/>
      <c r="D331"/>
      <c r="E331" s="3"/>
      <c r="F331" s="3"/>
      <c r="G331" s="55"/>
      <c r="H331" s="55"/>
      <c r="I331" s="55"/>
      <c r="J331" s="55"/>
      <c r="K331" s="55"/>
      <c r="L331"/>
      <c r="M331"/>
    </row>
    <row r="332" spans="1:13" s="25" customFormat="1">
      <c r="A332"/>
      <c r="B332"/>
      <c r="C332"/>
      <c r="D332"/>
      <c r="E332" s="3"/>
      <c r="F332" s="3"/>
      <c r="G332" s="55"/>
      <c r="H332" s="55"/>
      <c r="I332" s="55"/>
      <c r="J332" s="55"/>
      <c r="K332" s="55"/>
      <c r="L332"/>
      <c r="M332"/>
    </row>
    <row r="333" spans="1:13" s="25" customFormat="1">
      <c r="A333"/>
      <c r="B333"/>
      <c r="C333"/>
      <c r="D333"/>
      <c r="E333" s="3"/>
      <c r="F333" s="3"/>
      <c r="G333" s="55"/>
      <c r="H333" s="55"/>
      <c r="I333" s="55"/>
      <c r="J333" s="55"/>
      <c r="K333" s="55"/>
      <c r="L333" s="3"/>
      <c r="M333"/>
    </row>
    <row r="334" spans="1:13" s="25" customFormat="1">
      <c r="A334"/>
      <c r="B334"/>
      <c r="C334"/>
      <c r="D334"/>
      <c r="E334" s="3"/>
      <c r="F334" s="3"/>
      <c r="G334" s="55"/>
      <c r="H334" s="55"/>
      <c r="I334" s="55"/>
      <c r="J334" s="55"/>
      <c r="K334" s="55"/>
      <c r="L334"/>
      <c r="M334"/>
    </row>
    <row r="335" spans="1:13" s="25" customFormat="1">
      <c r="A335"/>
      <c r="B335"/>
      <c r="C335"/>
      <c r="D335"/>
      <c r="E335" s="3"/>
      <c r="F335" s="3"/>
      <c r="G335" s="55"/>
      <c r="H335" s="55"/>
      <c r="I335" s="55"/>
      <c r="J335" s="55"/>
      <c r="K335" s="55"/>
      <c r="L335"/>
      <c r="M335"/>
    </row>
    <row r="336" spans="1:13" s="25" customFormat="1">
      <c r="A336"/>
      <c r="B336"/>
      <c r="C336"/>
      <c r="D336"/>
      <c r="E336" s="3"/>
      <c r="F336" s="3"/>
      <c r="G336" s="55"/>
      <c r="H336" s="55"/>
      <c r="I336" s="55"/>
      <c r="J336" s="55"/>
      <c r="K336" s="55"/>
      <c r="L336"/>
      <c r="M336"/>
    </row>
    <row r="337" spans="1:13" s="25" customFormat="1">
      <c r="A337"/>
      <c r="B337"/>
      <c r="C337"/>
      <c r="D337"/>
      <c r="E337" s="3"/>
      <c r="F337" s="3"/>
      <c r="G337" s="55"/>
      <c r="H337" s="55"/>
      <c r="I337" s="55"/>
      <c r="J337" s="55"/>
      <c r="K337" s="55"/>
      <c r="L337"/>
      <c r="M337"/>
    </row>
    <row r="338" spans="1:13" s="25" customFormat="1">
      <c r="A338"/>
      <c r="B338"/>
      <c r="C338"/>
      <c r="D338"/>
      <c r="E338" s="3"/>
      <c r="F338" s="3"/>
      <c r="G338" s="55"/>
      <c r="H338" s="55"/>
      <c r="I338" s="55"/>
      <c r="J338" s="55"/>
      <c r="K338" s="55"/>
      <c r="L338"/>
      <c r="M338"/>
    </row>
    <row r="339" spans="1:13" s="25" customFormat="1">
      <c r="A339"/>
      <c r="B339"/>
      <c r="C339"/>
      <c r="D339"/>
      <c r="E339" s="3"/>
      <c r="F339" s="3"/>
      <c r="G339" s="55"/>
      <c r="H339" s="55"/>
      <c r="I339" s="55"/>
      <c r="J339" s="55"/>
      <c r="K339" s="55"/>
      <c r="L339"/>
      <c r="M339"/>
    </row>
    <row r="340" spans="1:13" s="25" customFormat="1">
      <c r="A340"/>
      <c r="B340"/>
      <c r="C340"/>
      <c r="D340"/>
      <c r="E340" s="3"/>
      <c r="F340" s="3"/>
      <c r="G340" s="55"/>
      <c r="H340" s="55"/>
      <c r="I340" s="55"/>
      <c r="J340" s="55"/>
      <c r="K340" s="55"/>
      <c r="L340"/>
      <c r="M340"/>
    </row>
    <row r="341" spans="1:13" s="25" customFormat="1">
      <c r="A341"/>
      <c r="B341"/>
      <c r="C341"/>
      <c r="D341"/>
      <c r="E341" s="3"/>
      <c r="F341" s="3"/>
      <c r="G341" s="55"/>
      <c r="H341" s="55"/>
      <c r="I341" s="55"/>
      <c r="J341" s="55"/>
      <c r="K341" s="55"/>
      <c r="L341"/>
      <c r="M341"/>
    </row>
    <row r="342" spans="1:13" s="25" customFormat="1">
      <c r="A342"/>
      <c r="B342"/>
      <c r="C342"/>
      <c r="D342"/>
      <c r="E342" s="3"/>
      <c r="F342" s="3"/>
      <c r="G342" s="55"/>
      <c r="H342" s="55"/>
      <c r="I342" s="55"/>
      <c r="J342" s="55"/>
      <c r="K342" s="55"/>
      <c r="L342"/>
      <c r="M342"/>
    </row>
    <row r="343" spans="1:13" s="25" customFormat="1">
      <c r="A343"/>
      <c r="B343"/>
      <c r="C343"/>
      <c r="D343"/>
      <c r="E343" s="3"/>
      <c r="F343" s="3"/>
      <c r="G343" s="55"/>
      <c r="H343" s="55"/>
      <c r="I343" s="55"/>
      <c r="J343" s="55"/>
      <c r="K343" s="55"/>
      <c r="L343"/>
      <c r="M343"/>
    </row>
    <row r="344" spans="1:13" s="25" customFormat="1">
      <c r="A344"/>
      <c r="B344"/>
      <c r="C344"/>
      <c r="D344"/>
      <c r="E344" s="3"/>
      <c r="F344" s="3"/>
      <c r="G344" s="55"/>
      <c r="H344" s="55"/>
      <c r="I344" s="55"/>
      <c r="J344" s="55"/>
      <c r="K344" s="55"/>
      <c r="L344"/>
      <c r="M344"/>
    </row>
    <row r="345" spans="1:13" s="25" customFormat="1">
      <c r="A345"/>
      <c r="B345"/>
      <c r="C345"/>
      <c r="D345"/>
      <c r="E345" s="3"/>
      <c r="F345" s="3"/>
      <c r="G345" s="55"/>
      <c r="H345" s="55"/>
      <c r="I345" s="55"/>
      <c r="J345" s="55"/>
      <c r="K345" s="55"/>
      <c r="L345"/>
      <c r="M345"/>
    </row>
    <row r="346" spans="1:13" s="25" customFormat="1">
      <c r="A346"/>
      <c r="B346"/>
      <c r="C346"/>
      <c r="D346"/>
      <c r="E346" s="3"/>
      <c r="F346" s="3"/>
      <c r="G346" s="55"/>
      <c r="H346" s="55"/>
      <c r="I346" s="55"/>
      <c r="J346" s="55"/>
      <c r="K346" s="55"/>
      <c r="L346"/>
      <c r="M346"/>
    </row>
    <row r="347" spans="1:13" s="25" customFormat="1">
      <c r="A347"/>
      <c r="B347"/>
      <c r="C347"/>
      <c r="D347"/>
      <c r="E347" s="3"/>
      <c r="F347" s="3"/>
      <c r="G347" s="55"/>
      <c r="H347" s="55"/>
      <c r="I347" s="55"/>
      <c r="J347" s="55"/>
      <c r="K347" s="55"/>
      <c r="L347"/>
      <c r="M347"/>
    </row>
    <row r="348" spans="1:13" s="25" customFormat="1">
      <c r="A348"/>
      <c r="B348"/>
      <c r="C348"/>
      <c r="D348"/>
      <c r="E348" s="3"/>
      <c r="F348" s="3"/>
      <c r="G348" s="55"/>
      <c r="H348" s="55"/>
      <c r="I348" s="55"/>
      <c r="J348" s="55"/>
      <c r="K348" s="55"/>
      <c r="L348"/>
      <c r="M348"/>
    </row>
    <row r="349" spans="1:13" s="25" customFormat="1">
      <c r="A349"/>
      <c r="B349"/>
      <c r="C349"/>
      <c r="D349"/>
      <c r="E349" s="3"/>
      <c r="F349" s="3"/>
      <c r="G349" s="55"/>
      <c r="H349" s="55"/>
      <c r="I349" s="55"/>
      <c r="J349" s="55"/>
      <c r="K349" s="55"/>
      <c r="L349"/>
      <c r="M349"/>
    </row>
    <row r="350" spans="1:13" s="25" customFormat="1">
      <c r="A350"/>
      <c r="B350"/>
      <c r="C350"/>
      <c r="D350"/>
      <c r="E350" s="3"/>
      <c r="F350" s="3"/>
      <c r="G350" s="55"/>
      <c r="H350" s="55"/>
      <c r="I350" s="55"/>
      <c r="J350" s="55"/>
      <c r="K350" s="55"/>
      <c r="L350"/>
      <c r="M350"/>
    </row>
    <row r="351" spans="1:13" s="25" customFormat="1">
      <c r="A351"/>
      <c r="B351"/>
      <c r="C351"/>
      <c r="D351"/>
      <c r="E351" s="3"/>
      <c r="F351" s="3"/>
      <c r="G351" s="55"/>
      <c r="H351" s="55"/>
      <c r="I351" s="55"/>
      <c r="J351" s="55"/>
      <c r="K351" s="55"/>
      <c r="L351"/>
      <c r="M351"/>
    </row>
    <row r="352" spans="1:13" s="25" customFormat="1">
      <c r="A352"/>
      <c r="B352"/>
      <c r="C352"/>
      <c r="D352"/>
      <c r="E352" s="3"/>
      <c r="F352" s="3"/>
      <c r="G352" s="55"/>
      <c r="H352" s="55"/>
      <c r="I352" s="55"/>
      <c r="J352" s="55"/>
      <c r="K352" s="55"/>
      <c r="L352"/>
      <c r="M352"/>
    </row>
    <row r="353" spans="1:13" s="25" customFormat="1">
      <c r="A353"/>
      <c r="B353"/>
      <c r="C353"/>
      <c r="D353"/>
      <c r="E353" s="3"/>
      <c r="F353" s="3"/>
      <c r="G353" s="55"/>
      <c r="H353" s="55"/>
      <c r="I353" s="55"/>
      <c r="J353" s="55"/>
      <c r="K353" s="55"/>
      <c r="L353"/>
      <c r="M353"/>
    </row>
    <row r="354" spans="1:13" s="25" customFormat="1">
      <c r="A354"/>
      <c r="B354"/>
      <c r="C354"/>
      <c r="D354"/>
      <c r="E354" s="3"/>
      <c r="F354" s="3"/>
      <c r="G354" s="55"/>
      <c r="H354" s="55"/>
      <c r="I354" s="55"/>
      <c r="J354" s="55"/>
      <c r="K354" s="55"/>
      <c r="L354"/>
      <c r="M354"/>
    </row>
    <row r="355" spans="1:13" s="25" customFormat="1">
      <c r="A355"/>
      <c r="B355"/>
      <c r="C355"/>
      <c r="D355"/>
      <c r="E355" s="3"/>
      <c r="F355" s="3"/>
      <c r="G355" s="55"/>
      <c r="H355" s="55"/>
      <c r="I355" s="55"/>
      <c r="J355" s="55"/>
      <c r="K355" s="55"/>
      <c r="L355"/>
      <c r="M355"/>
    </row>
    <row r="356" spans="1:13" s="25" customFormat="1">
      <c r="A356"/>
      <c r="B356" s="63"/>
      <c r="C356"/>
      <c r="D356"/>
      <c r="E356" s="3"/>
      <c r="F356" s="3"/>
      <c r="G356" s="55"/>
      <c r="H356" s="55"/>
      <c r="I356" s="55"/>
      <c r="J356" s="55"/>
      <c r="K356" s="55"/>
      <c r="L356"/>
      <c r="M356"/>
    </row>
    <row r="357" spans="1:13" s="25" customFormat="1">
      <c r="A357"/>
      <c r="B357"/>
      <c r="C357"/>
      <c r="D357"/>
      <c r="E357" s="3"/>
      <c r="F357" s="3"/>
      <c r="G357" s="55"/>
      <c r="H357" s="55"/>
      <c r="I357" s="55"/>
      <c r="J357" s="55"/>
      <c r="K357" s="55"/>
      <c r="L357"/>
      <c r="M357"/>
    </row>
    <row r="358" spans="1:13" s="25" customFormat="1">
      <c r="A358"/>
      <c r="B358"/>
      <c r="C358"/>
      <c r="D358"/>
      <c r="E358" s="3"/>
      <c r="F358" s="3"/>
      <c r="G358" s="55"/>
      <c r="H358" s="55"/>
      <c r="I358" s="55"/>
      <c r="J358" s="55"/>
      <c r="K358" s="55"/>
      <c r="L358"/>
      <c r="M358"/>
    </row>
    <row r="359" spans="1:13" s="25" customFormat="1">
      <c r="A359"/>
      <c r="B359"/>
      <c r="C359"/>
      <c r="D359"/>
      <c r="E359" s="3"/>
      <c r="F359" s="3"/>
      <c r="G359" s="55"/>
      <c r="H359" s="55"/>
      <c r="I359" s="55"/>
      <c r="J359" s="55"/>
      <c r="K359" s="55"/>
      <c r="L359"/>
      <c r="M359"/>
    </row>
    <row r="360" spans="1:13" s="25" customFormat="1">
      <c r="A360"/>
      <c r="B360"/>
      <c r="C360"/>
      <c r="D360"/>
      <c r="E360" s="3"/>
      <c r="F360" s="3"/>
      <c r="G360" s="55"/>
      <c r="H360" s="55"/>
      <c r="I360" s="55"/>
      <c r="J360" s="55"/>
      <c r="K360" s="55"/>
      <c r="L360"/>
      <c r="M360"/>
    </row>
    <row r="361" spans="1:13" s="25" customFormat="1">
      <c r="A361"/>
      <c r="B361"/>
      <c r="C361"/>
      <c r="D361"/>
      <c r="E361" s="3"/>
      <c r="F361" s="3"/>
      <c r="G361" s="55"/>
      <c r="H361" s="55"/>
      <c r="I361" s="55"/>
      <c r="J361" s="55"/>
      <c r="K361" s="55"/>
      <c r="L361"/>
      <c r="M361"/>
    </row>
    <row r="362" spans="1:13" s="25" customFormat="1">
      <c r="A362"/>
      <c r="B362"/>
      <c r="C362"/>
      <c r="D362"/>
      <c r="E362" s="3"/>
      <c r="F362" s="3"/>
      <c r="G362" s="55"/>
      <c r="H362" s="55"/>
      <c r="I362" s="55"/>
      <c r="J362" s="55"/>
      <c r="K362" s="55"/>
      <c r="L362"/>
      <c r="M362"/>
    </row>
    <row r="363" spans="1:13" s="25" customFormat="1">
      <c r="A363"/>
      <c r="B363"/>
      <c r="C363"/>
      <c r="D363"/>
      <c r="E363" s="3"/>
      <c r="F363" s="3"/>
      <c r="G363" s="55"/>
      <c r="H363" s="55"/>
      <c r="I363" s="55"/>
      <c r="J363" s="55"/>
      <c r="K363" s="55"/>
      <c r="L363"/>
      <c r="M363"/>
    </row>
    <row r="364" spans="1:13" s="25" customFormat="1">
      <c r="A364"/>
      <c r="B364"/>
      <c r="C364"/>
      <c r="D364"/>
      <c r="E364" s="3"/>
      <c r="F364" s="3"/>
      <c r="G364" s="55"/>
      <c r="H364" s="55"/>
      <c r="I364" s="55"/>
      <c r="J364" s="55"/>
      <c r="K364" s="55"/>
      <c r="L364"/>
      <c r="M364"/>
    </row>
    <row r="365" spans="1:13" s="25" customFormat="1">
      <c r="A365"/>
      <c r="B365"/>
      <c r="C365"/>
      <c r="D365"/>
      <c r="E365" s="3"/>
      <c r="F365" s="3"/>
      <c r="G365" s="55"/>
      <c r="H365" s="55"/>
      <c r="I365" s="55"/>
      <c r="J365" s="55"/>
      <c r="K365" s="55"/>
      <c r="L365"/>
      <c r="M365"/>
    </row>
    <row r="366" spans="1:13" s="25" customFormat="1">
      <c r="A366"/>
      <c r="B366"/>
      <c r="C366"/>
      <c r="D366"/>
      <c r="E366" s="3"/>
      <c r="F366" s="3"/>
      <c r="G366" s="55"/>
      <c r="H366" s="55"/>
      <c r="I366" s="55"/>
      <c r="J366" s="55"/>
      <c r="K366" s="55"/>
      <c r="L366"/>
      <c r="M366"/>
    </row>
    <row r="367" spans="1:13" s="25" customFormat="1">
      <c r="A367"/>
      <c r="E367" s="3"/>
      <c r="F367" s="3"/>
      <c r="G367" s="55"/>
      <c r="H367" s="55"/>
      <c r="I367" s="55"/>
      <c r="J367" s="55"/>
      <c r="K367" s="55"/>
      <c r="L367"/>
      <c r="M367"/>
    </row>
    <row r="368" spans="1:13" s="25" customFormat="1">
      <c r="A368"/>
      <c r="B368"/>
      <c r="C368"/>
      <c r="D368"/>
      <c r="E368" s="3"/>
      <c r="F368" s="3"/>
      <c r="G368" s="55"/>
      <c r="H368" s="55"/>
      <c r="I368" s="55"/>
      <c r="J368" s="55"/>
      <c r="K368" s="55"/>
      <c r="L368"/>
      <c r="M368"/>
    </row>
    <row r="369" spans="1:13" s="25" customFormat="1">
      <c r="A369"/>
      <c r="B369"/>
      <c r="C369"/>
      <c r="D369"/>
      <c r="E369" s="3"/>
      <c r="F369" s="3"/>
      <c r="G369" s="55"/>
      <c r="H369" s="55"/>
      <c r="I369" s="55"/>
      <c r="J369" s="55"/>
      <c r="K369" s="55"/>
      <c r="L369"/>
      <c r="M369"/>
    </row>
    <row r="370" spans="1:13" s="25" customFormat="1">
      <c r="A370"/>
      <c r="B370"/>
      <c r="C370"/>
      <c r="D370"/>
      <c r="E370" s="3"/>
      <c r="F370" s="3"/>
      <c r="G370" s="55"/>
      <c r="H370" s="55"/>
      <c r="I370" s="55"/>
      <c r="J370" s="55"/>
      <c r="K370" s="55"/>
      <c r="L370"/>
      <c r="M370"/>
    </row>
    <row r="371" spans="1:13" s="25" customFormat="1">
      <c r="A371"/>
      <c r="B371"/>
      <c r="C371"/>
      <c r="D371"/>
      <c r="E371" s="3"/>
      <c r="F371" s="3"/>
      <c r="G371" s="55"/>
      <c r="H371" s="55"/>
      <c r="I371" s="55"/>
      <c r="J371" s="55"/>
      <c r="K371" s="55"/>
      <c r="L371"/>
      <c r="M371"/>
    </row>
    <row r="372" spans="1:13" s="25" customFormat="1">
      <c r="A372"/>
      <c r="B372"/>
      <c r="C372"/>
      <c r="D372"/>
      <c r="E372" s="3"/>
      <c r="F372" s="3"/>
      <c r="G372" s="55"/>
      <c r="H372" s="55"/>
      <c r="I372" s="55"/>
      <c r="J372" s="55"/>
      <c r="K372" s="55"/>
      <c r="L372"/>
      <c r="M372"/>
    </row>
    <row r="373" spans="1:13" s="25" customFormat="1">
      <c r="A373"/>
      <c r="B373"/>
      <c r="C373"/>
      <c r="D373"/>
      <c r="E373" s="3"/>
      <c r="F373" s="3"/>
      <c r="G373" s="55"/>
      <c r="H373" s="55"/>
      <c r="I373" s="55"/>
      <c r="J373" s="55"/>
      <c r="K373" s="55"/>
      <c r="L373"/>
      <c r="M373"/>
    </row>
    <row r="374" spans="1:13" s="25" customFormat="1">
      <c r="A374"/>
      <c r="B374"/>
      <c r="C374"/>
      <c r="D374"/>
      <c r="E374" s="3"/>
      <c r="F374" s="3"/>
      <c r="G374" s="55"/>
      <c r="H374" s="55"/>
      <c r="I374" s="55"/>
      <c r="J374" s="55"/>
      <c r="K374" s="55"/>
      <c r="L374"/>
      <c r="M374"/>
    </row>
    <row r="375" spans="1:13" s="25" customFormat="1">
      <c r="A375"/>
      <c r="B375"/>
      <c r="C375"/>
      <c r="D375"/>
      <c r="E375" s="3"/>
      <c r="F375" s="3"/>
      <c r="G375" s="55"/>
      <c r="H375" s="55"/>
      <c r="I375" s="55"/>
      <c r="J375" s="55"/>
      <c r="K375" s="55"/>
      <c r="L375"/>
      <c r="M375"/>
    </row>
    <row r="376" spans="1:13" s="25" customFormat="1">
      <c r="A376"/>
      <c r="B376"/>
      <c r="C376"/>
      <c r="D376"/>
      <c r="E376" s="3"/>
      <c r="F376" s="3"/>
      <c r="G376" s="55"/>
      <c r="H376" s="55"/>
      <c r="I376" s="55"/>
      <c r="J376" s="55"/>
      <c r="K376" s="55"/>
      <c r="L376"/>
      <c r="M376"/>
    </row>
    <row r="377" spans="1:13" s="25" customFormat="1">
      <c r="A377"/>
      <c r="B377"/>
      <c r="C377"/>
      <c r="D377"/>
      <c r="E377" s="3"/>
      <c r="F377" s="3"/>
      <c r="G377" s="55"/>
      <c r="H377" s="55"/>
      <c r="I377" s="55"/>
      <c r="J377" s="55"/>
      <c r="K377" s="55"/>
      <c r="L377"/>
      <c r="M377"/>
    </row>
    <row r="378" spans="1:13" s="25" customFormat="1">
      <c r="A378"/>
      <c r="B378"/>
      <c r="C378"/>
      <c r="D378"/>
      <c r="E378" s="3"/>
      <c r="F378" s="3"/>
      <c r="G378" s="55"/>
      <c r="H378" s="55"/>
      <c r="I378" s="55"/>
      <c r="J378" s="55"/>
      <c r="K378" s="55"/>
      <c r="L378"/>
      <c r="M378"/>
    </row>
    <row r="379" spans="1:13" s="25" customFormat="1">
      <c r="A379"/>
      <c r="B379"/>
      <c r="C379"/>
      <c r="D379"/>
      <c r="E379" s="3"/>
      <c r="F379" s="3"/>
      <c r="G379" s="55"/>
      <c r="H379" s="55"/>
      <c r="I379" s="55"/>
      <c r="J379" s="55"/>
      <c r="K379" s="55"/>
      <c r="L379" s="3"/>
      <c r="M379"/>
    </row>
    <row r="380" spans="1:13" s="25" customFormat="1">
      <c r="A380"/>
      <c r="B380"/>
      <c r="C380"/>
      <c r="D380"/>
      <c r="E380" s="3"/>
      <c r="F380" s="3"/>
      <c r="G380" s="55"/>
      <c r="H380" s="55"/>
      <c r="I380" s="55"/>
      <c r="J380" s="55"/>
      <c r="K380" s="55"/>
      <c r="L380" s="3"/>
      <c r="M380"/>
    </row>
    <row r="381" spans="1:13" s="25" customFormat="1">
      <c r="A381"/>
      <c r="B381"/>
      <c r="C381"/>
      <c r="D381"/>
      <c r="E381" s="3"/>
      <c r="F381" s="3"/>
      <c r="G381" s="55"/>
      <c r="H381" s="55"/>
      <c r="I381" s="55"/>
      <c r="J381" s="55"/>
      <c r="K381" s="55"/>
      <c r="L381"/>
      <c r="M381"/>
    </row>
    <row r="382" spans="1:13" s="25" customFormat="1">
      <c r="A382"/>
      <c r="B382"/>
      <c r="C382"/>
      <c r="D382"/>
      <c r="E382" s="3"/>
      <c r="F382" s="3"/>
      <c r="G382" s="55"/>
      <c r="H382" s="55"/>
      <c r="I382" s="55"/>
      <c r="J382" s="55"/>
      <c r="K382" s="55"/>
      <c r="L382"/>
      <c r="M382"/>
    </row>
    <row r="383" spans="1:13" s="25" customFormat="1">
      <c r="A383"/>
      <c r="B383"/>
      <c r="C383"/>
      <c r="D383"/>
      <c r="E383" s="3"/>
      <c r="F383" s="3"/>
      <c r="G383" s="55"/>
      <c r="H383" s="55"/>
      <c r="I383" s="55"/>
      <c r="J383" s="55"/>
      <c r="K383" s="55"/>
      <c r="L383"/>
      <c r="M383"/>
    </row>
    <row r="384" spans="1:13" s="25" customFormat="1">
      <c r="A384"/>
      <c r="B384"/>
      <c r="C384"/>
      <c r="D384"/>
      <c r="E384" s="3"/>
      <c r="F384" s="3"/>
      <c r="G384" s="55"/>
      <c r="H384" s="55"/>
      <c r="I384" s="55"/>
      <c r="J384" s="55"/>
      <c r="K384" s="55"/>
      <c r="L384"/>
      <c r="M384"/>
    </row>
    <row r="385" spans="1:13" s="25" customFormat="1">
      <c r="A385"/>
      <c r="B385"/>
      <c r="C385"/>
      <c r="D385"/>
      <c r="E385" s="3"/>
      <c r="F385" s="3"/>
      <c r="G385" s="55"/>
      <c r="H385" s="55"/>
      <c r="I385" s="55"/>
      <c r="J385" s="55"/>
      <c r="K385" s="55"/>
      <c r="L385"/>
      <c r="M385"/>
    </row>
    <row r="386" spans="1:13" s="25" customFormat="1">
      <c r="A386"/>
      <c r="B386"/>
      <c r="C386"/>
      <c r="D386"/>
      <c r="E386" s="3"/>
      <c r="F386" s="3"/>
      <c r="G386" s="55"/>
      <c r="H386" s="55"/>
      <c r="I386" s="55"/>
      <c r="J386" s="55"/>
      <c r="K386" s="55"/>
      <c r="L386"/>
      <c r="M386"/>
    </row>
    <row r="387" spans="1:13" s="25" customFormat="1">
      <c r="A387"/>
      <c r="B387"/>
      <c r="C387"/>
      <c r="D387"/>
      <c r="E387" s="3"/>
      <c r="F387" s="3"/>
      <c r="G387" s="55"/>
      <c r="H387" s="55"/>
      <c r="I387" s="55"/>
      <c r="J387" s="55"/>
      <c r="K387" s="55"/>
      <c r="L387"/>
      <c r="M387"/>
    </row>
    <row r="388" spans="1:13" s="25" customFormat="1">
      <c r="A388"/>
      <c r="B388"/>
      <c r="C388"/>
      <c r="D388"/>
      <c r="E388" s="3"/>
      <c r="F388" s="3"/>
      <c r="G388" s="55"/>
      <c r="H388" s="55"/>
      <c r="I388" s="55"/>
      <c r="J388" s="55"/>
      <c r="K388" s="55"/>
      <c r="L388"/>
      <c r="M388"/>
    </row>
    <row r="389" spans="1:13" s="25" customFormat="1">
      <c r="A389"/>
      <c r="B389"/>
      <c r="C389"/>
      <c r="D389"/>
      <c r="E389" s="3"/>
      <c r="F389" s="3"/>
      <c r="G389" s="55"/>
      <c r="H389" s="55"/>
      <c r="I389" s="55"/>
      <c r="J389" s="55"/>
      <c r="K389" s="55"/>
      <c r="L389"/>
      <c r="M389"/>
    </row>
    <row r="390" spans="1:13" s="25" customFormat="1">
      <c r="A390"/>
      <c r="B390"/>
      <c r="C390"/>
      <c r="D390"/>
      <c r="E390" s="3"/>
      <c r="F390" s="3"/>
      <c r="G390" s="55"/>
      <c r="H390" s="55"/>
      <c r="I390" s="55"/>
      <c r="J390" s="55"/>
      <c r="K390" s="55"/>
      <c r="L390"/>
      <c r="M390"/>
    </row>
    <row r="391" spans="1:13" s="25" customFormat="1">
      <c r="A391"/>
      <c r="B391"/>
      <c r="C391"/>
      <c r="D391"/>
      <c r="E391" s="3"/>
      <c r="F391" s="3"/>
      <c r="G391" s="55"/>
      <c r="H391" s="55"/>
      <c r="I391" s="55"/>
      <c r="J391" s="55"/>
      <c r="K391" s="55"/>
      <c r="L391"/>
      <c r="M391"/>
    </row>
    <row r="392" spans="1:13" s="25" customFormat="1">
      <c r="A392"/>
      <c r="B392"/>
      <c r="C392"/>
      <c r="D392"/>
      <c r="E392" s="3"/>
      <c r="F392" s="3"/>
      <c r="G392" s="55"/>
      <c r="H392" s="55"/>
      <c r="I392" s="55"/>
      <c r="J392" s="55"/>
      <c r="K392" s="55"/>
      <c r="L392"/>
      <c r="M392"/>
    </row>
    <row r="393" spans="1:13" s="25" customFormat="1">
      <c r="A393"/>
      <c r="B393"/>
      <c r="C393"/>
      <c r="D393"/>
      <c r="E393" s="3"/>
      <c r="F393" s="3"/>
      <c r="G393" s="55"/>
      <c r="H393" s="55"/>
      <c r="I393" s="55"/>
      <c r="J393" s="55"/>
      <c r="K393" s="55"/>
      <c r="L393"/>
      <c r="M393"/>
    </row>
    <row r="394" spans="1:13" s="25" customFormat="1">
      <c r="A394"/>
      <c r="B394"/>
      <c r="C394"/>
      <c r="D394"/>
      <c r="E394" s="3"/>
      <c r="F394" s="3"/>
      <c r="G394" s="55"/>
      <c r="H394" s="55"/>
      <c r="I394" s="55"/>
      <c r="J394" s="55"/>
      <c r="K394" s="55"/>
      <c r="L394"/>
      <c r="M394"/>
    </row>
    <row r="395" spans="1:13" s="25" customFormat="1">
      <c r="A395"/>
      <c r="B395"/>
      <c r="C395"/>
      <c r="D395"/>
      <c r="E395" s="3"/>
      <c r="F395" s="3"/>
      <c r="G395" s="55"/>
      <c r="H395" s="55"/>
      <c r="I395" s="55"/>
      <c r="J395" s="55"/>
      <c r="K395" s="55"/>
      <c r="L395"/>
      <c r="M395"/>
    </row>
    <row r="396" spans="1:13" s="25" customFormat="1">
      <c r="A396"/>
      <c r="B396"/>
      <c r="C396"/>
      <c r="D396"/>
      <c r="E396" s="3"/>
      <c r="F396" s="3"/>
      <c r="G396" s="55"/>
      <c r="H396" s="55"/>
      <c r="I396" s="55"/>
      <c r="J396" s="55"/>
      <c r="K396" s="55"/>
      <c r="L396"/>
      <c r="M396"/>
    </row>
    <row r="397" spans="1:13" s="25" customFormat="1">
      <c r="A397"/>
      <c r="B397"/>
      <c r="C397"/>
      <c r="D397"/>
      <c r="E397" s="3"/>
      <c r="F397" s="3"/>
      <c r="G397" s="55"/>
      <c r="H397" s="55"/>
      <c r="I397" s="55"/>
      <c r="J397" s="55"/>
      <c r="K397" s="55"/>
      <c r="L397"/>
      <c r="M397"/>
    </row>
    <row r="398" spans="1:13" s="25" customFormat="1">
      <c r="A398"/>
      <c r="B398"/>
      <c r="C398"/>
      <c r="D398"/>
      <c r="E398" s="3"/>
      <c r="F398" s="3"/>
      <c r="G398" s="55"/>
      <c r="H398" s="55"/>
      <c r="I398" s="55"/>
      <c r="J398" s="55"/>
      <c r="K398" s="55"/>
      <c r="L398"/>
      <c r="M398"/>
    </row>
    <row r="399" spans="1:13" s="25" customFormat="1">
      <c r="A399"/>
      <c r="B399"/>
      <c r="C399"/>
      <c r="D399"/>
      <c r="E399" s="3"/>
      <c r="F399" s="3"/>
      <c r="G399" s="55"/>
      <c r="H399" s="55"/>
      <c r="I399" s="55"/>
      <c r="J399" s="55"/>
      <c r="K399" s="55"/>
      <c r="L399"/>
      <c r="M399"/>
    </row>
    <row r="400" spans="1:13" s="25" customFormat="1">
      <c r="A400"/>
      <c r="B400"/>
      <c r="C400"/>
      <c r="D400"/>
      <c r="E400" s="3"/>
      <c r="F400" s="3"/>
      <c r="G400" s="55"/>
      <c r="H400" s="55"/>
      <c r="I400" s="55"/>
      <c r="J400" s="55"/>
      <c r="K400" s="55"/>
      <c r="L400"/>
      <c r="M400"/>
    </row>
    <row r="401" spans="1:13" s="25" customFormat="1">
      <c r="A401"/>
      <c r="B401"/>
      <c r="C401"/>
      <c r="D401"/>
      <c r="E401" s="3"/>
      <c r="F401" s="3"/>
      <c r="G401" s="55"/>
      <c r="H401" s="55"/>
      <c r="I401" s="55"/>
      <c r="J401" s="55"/>
      <c r="K401" s="55"/>
      <c r="L401"/>
      <c r="M401"/>
    </row>
    <row r="402" spans="1:13" s="25" customFormat="1">
      <c r="A402"/>
      <c r="B402"/>
      <c r="C402"/>
      <c r="D402"/>
      <c r="E402" s="3"/>
      <c r="F402" s="3"/>
      <c r="G402" s="55"/>
      <c r="H402" s="55"/>
      <c r="I402" s="55"/>
      <c r="J402" s="55"/>
      <c r="K402" s="55"/>
      <c r="L402"/>
      <c r="M402"/>
    </row>
    <row r="403" spans="1:13" s="25" customFormat="1">
      <c r="A403"/>
      <c r="E403" s="3"/>
      <c r="F403" s="3"/>
      <c r="G403" s="55"/>
      <c r="H403" s="55"/>
      <c r="I403" s="55"/>
      <c r="J403" s="55"/>
      <c r="K403" s="55"/>
      <c r="L403"/>
      <c r="M403"/>
    </row>
    <row r="404" spans="1:13" s="25" customFormat="1">
      <c r="A404"/>
      <c r="E404" s="3"/>
      <c r="F404" s="3"/>
      <c r="G404" s="55"/>
      <c r="H404" s="55"/>
      <c r="I404" s="55"/>
      <c r="J404" s="55"/>
      <c r="K404" s="55"/>
      <c r="L404"/>
      <c r="M404"/>
    </row>
    <row r="405" spans="1:13" s="25" customFormat="1">
      <c r="A405"/>
      <c r="E405" s="3"/>
      <c r="F405" s="3"/>
      <c r="G405" s="55"/>
      <c r="H405" s="55"/>
      <c r="I405" s="55"/>
      <c r="J405" s="55"/>
      <c r="K405" s="55"/>
      <c r="L405"/>
      <c r="M405"/>
    </row>
    <row r="406" spans="1:13" s="25" customFormat="1">
      <c r="A406"/>
      <c r="E406" s="3"/>
      <c r="F406" s="3"/>
      <c r="G406" s="55"/>
      <c r="H406" s="55"/>
      <c r="I406" s="55"/>
      <c r="J406" s="55"/>
      <c r="K406" s="55"/>
      <c r="L406"/>
      <c r="M406"/>
    </row>
    <row r="407" spans="1:13" s="25" customFormat="1">
      <c r="A407"/>
      <c r="E407" s="3"/>
      <c r="F407" s="3"/>
      <c r="G407" s="55"/>
      <c r="H407" s="55"/>
      <c r="I407" s="55"/>
      <c r="J407" s="55"/>
      <c r="K407" s="55"/>
      <c r="L407"/>
      <c r="M407"/>
    </row>
    <row r="408" spans="1:13" s="25" customFormat="1">
      <c r="A408"/>
      <c r="E408" s="3"/>
      <c r="F408" s="3"/>
      <c r="G408" s="55"/>
      <c r="H408" s="55"/>
      <c r="I408" s="55"/>
      <c r="J408" s="55"/>
      <c r="K408" s="55"/>
      <c r="L408"/>
      <c r="M408"/>
    </row>
    <row r="409" spans="1:13" s="25" customFormat="1">
      <c r="A409"/>
      <c r="E409" s="3"/>
      <c r="F409" s="3"/>
      <c r="G409" s="55"/>
      <c r="H409" s="55"/>
      <c r="I409" s="55"/>
      <c r="J409" s="55"/>
      <c r="K409" s="55"/>
      <c r="L409"/>
      <c r="M409"/>
    </row>
    <row r="410" spans="1:13" s="25" customFormat="1">
      <c r="A410"/>
      <c r="E410" s="3"/>
      <c r="F410" s="3"/>
      <c r="G410" s="55"/>
      <c r="H410" s="55"/>
      <c r="I410" s="55"/>
      <c r="J410" s="55"/>
      <c r="K410" s="55"/>
      <c r="L410"/>
      <c r="M410"/>
    </row>
    <row r="411" spans="1:13" s="25" customFormat="1">
      <c r="A411"/>
      <c r="E411" s="3"/>
      <c r="F411" s="3"/>
      <c r="G411" s="55"/>
      <c r="H411" s="55"/>
      <c r="I411" s="55"/>
      <c r="J411" s="55"/>
      <c r="K411" s="55"/>
      <c r="L411"/>
      <c r="M411"/>
    </row>
    <row r="412" spans="1:13" s="25" customFormat="1">
      <c r="A412"/>
      <c r="E412" s="3"/>
      <c r="F412" s="3"/>
      <c r="G412" s="55"/>
      <c r="H412" s="55"/>
      <c r="I412" s="55"/>
      <c r="J412" s="55"/>
      <c r="K412" s="55"/>
      <c r="L412"/>
      <c r="M412"/>
    </row>
    <row r="413" spans="1:13" s="25" customFormat="1">
      <c r="A413"/>
      <c r="E413" s="3"/>
      <c r="F413" s="3"/>
      <c r="G413" s="55"/>
      <c r="H413" s="55"/>
      <c r="I413" s="55"/>
      <c r="J413" s="55"/>
      <c r="K413" s="55"/>
      <c r="L413" s="3"/>
      <c r="M413"/>
    </row>
    <row r="414" spans="1:13" s="25" customFormat="1">
      <c r="A414"/>
      <c r="E414" s="3"/>
      <c r="F414" s="3"/>
      <c r="G414" s="55"/>
      <c r="H414" s="55"/>
      <c r="I414" s="55"/>
      <c r="J414" s="55"/>
      <c r="K414" s="55"/>
      <c r="L414"/>
      <c r="M414"/>
    </row>
    <row r="415" spans="1:13" s="25" customFormat="1">
      <c r="A415"/>
      <c r="E415" s="3"/>
      <c r="F415" s="3"/>
      <c r="G415" s="55"/>
      <c r="H415" s="55"/>
      <c r="I415" s="55"/>
      <c r="J415" s="55"/>
      <c r="K415" s="55"/>
      <c r="L415"/>
      <c r="M415"/>
    </row>
    <row r="416" spans="1:13" s="25" customFormat="1">
      <c r="A416"/>
      <c r="E416" s="3"/>
      <c r="F416" s="3"/>
      <c r="G416" s="55"/>
      <c r="H416" s="55"/>
      <c r="I416" s="55"/>
      <c r="J416" s="55"/>
      <c r="K416" s="55"/>
      <c r="L416"/>
      <c r="M416"/>
    </row>
    <row r="417" spans="1:13" s="25" customFormat="1">
      <c r="A417"/>
      <c r="E417" s="3"/>
      <c r="F417" s="3"/>
      <c r="G417" s="55"/>
      <c r="H417" s="55"/>
      <c r="I417" s="55"/>
      <c r="J417" s="55"/>
      <c r="K417" s="55"/>
      <c r="L417"/>
      <c r="M417"/>
    </row>
    <row r="418" spans="1:13" s="25" customFormat="1">
      <c r="A418"/>
      <c r="E418" s="3"/>
      <c r="F418" s="3"/>
      <c r="G418" s="55"/>
      <c r="H418" s="55"/>
      <c r="I418" s="55"/>
      <c r="J418" s="55"/>
      <c r="K418" s="55"/>
      <c r="L418"/>
      <c r="M418"/>
    </row>
    <row r="419" spans="1:13" s="25" customFormat="1">
      <c r="A419"/>
      <c r="E419" s="3"/>
      <c r="F419" s="3"/>
      <c r="G419" s="55"/>
      <c r="H419" s="55"/>
      <c r="I419" s="55"/>
      <c r="J419" s="55"/>
      <c r="K419" s="55"/>
      <c r="L419" s="3"/>
      <c r="M419"/>
    </row>
    <row r="420" spans="1:13" s="25" customFormat="1">
      <c r="A420"/>
      <c r="E420" s="3"/>
      <c r="F420" s="3"/>
      <c r="G420" s="55"/>
      <c r="H420" s="55"/>
      <c r="I420" s="55"/>
      <c r="J420" s="55"/>
      <c r="K420" s="55"/>
      <c r="L420"/>
      <c r="M420"/>
    </row>
    <row r="421" spans="1:13" s="25" customFormat="1">
      <c r="A421"/>
      <c r="E421" s="3"/>
      <c r="F421" s="3"/>
      <c r="G421" s="55"/>
      <c r="H421" s="55"/>
      <c r="I421" s="55"/>
      <c r="J421" s="55"/>
      <c r="K421" s="55"/>
      <c r="L421"/>
      <c r="M421"/>
    </row>
    <row r="422" spans="1:13" s="25" customFormat="1">
      <c r="A422"/>
      <c r="E422" s="3"/>
      <c r="F422" s="3"/>
      <c r="G422" s="55"/>
      <c r="H422" s="55"/>
      <c r="I422" s="55"/>
      <c r="J422" s="55"/>
      <c r="K422" s="55"/>
      <c r="L422"/>
      <c r="M422"/>
    </row>
    <row r="423" spans="1:13" s="25" customFormat="1">
      <c r="A423"/>
      <c r="E423" s="3"/>
      <c r="F423" s="3"/>
      <c r="G423" s="55"/>
      <c r="H423" s="55"/>
      <c r="I423" s="55"/>
      <c r="J423" s="55"/>
      <c r="K423" s="55"/>
      <c r="L423"/>
      <c r="M423"/>
    </row>
    <row r="424" spans="1:13" s="25" customFormat="1">
      <c r="A424"/>
      <c r="E424" s="3"/>
      <c r="F424" s="3"/>
      <c r="G424" s="55"/>
      <c r="H424" s="55"/>
      <c r="I424" s="55"/>
      <c r="J424" s="55"/>
      <c r="K424" s="55"/>
      <c r="L424"/>
      <c r="M424"/>
    </row>
    <row r="425" spans="1:13" s="25" customFormat="1">
      <c r="A425"/>
      <c r="E425" s="3"/>
      <c r="F425" s="3"/>
      <c r="G425" s="55"/>
      <c r="H425" s="55"/>
      <c r="I425" s="55"/>
      <c r="J425" s="55"/>
      <c r="K425" s="55"/>
      <c r="L425"/>
      <c r="M425"/>
    </row>
    <row r="426" spans="1:13" s="25" customFormat="1">
      <c r="A426"/>
      <c r="E426" s="3"/>
      <c r="F426" s="3"/>
      <c r="G426" s="55"/>
      <c r="H426" s="55"/>
      <c r="I426" s="55"/>
      <c r="J426" s="55"/>
      <c r="K426" s="55"/>
      <c r="L426"/>
      <c r="M426"/>
    </row>
    <row r="427" spans="1:13" s="25" customFormat="1">
      <c r="A427"/>
      <c r="E427" s="3"/>
      <c r="F427" s="3"/>
      <c r="G427" s="55"/>
      <c r="H427" s="55"/>
      <c r="I427" s="55"/>
      <c r="J427" s="55"/>
      <c r="K427" s="55"/>
      <c r="L427"/>
      <c r="M427"/>
    </row>
    <row r="428" spans="1:13" s="25" customFormat="1">
      <c r="A428"/>
      <c r="E428" s="3"/>
      <c r="F428" s="3"/>
      <c r="G428" s="55"/>
      <c r="H428" s="55"/>
      <c r="I428" s="55"/>
      <c r="J428" s="55"/>
      <c r="K428" s="55"/>
      <c r="L428"/>
      <c r="M428"/>
    </row>
    <row r="429" spans="1:13" s="25" customFormat="1">
      <c r="A429"/>
      <c r="E429" s="3"/>
      <c r="F429" s="3"/>
      <c r="G429" s="55"/>
      <c r="H429" s="55"/>
      <c r="I429" s="55"/>
      <c r="J429" s="55"/>
      <c r="K429" s="55"/>
      <c r="L429"/>
      <c r="M429"/>
    </row>
    <row r="430" spans="1:13" s="25" customFormat="1">
      <c r="A430"/>
      <c r="E430" s="3"/>
      <c r="F430" s="3"/>
      <c r="G430" s="55"/>
      <c r="H430" s="55"/>
      <c r="I430" s="55"/>
      <c r="J430" s="55"/>
      <c r="K430" s="55"/>
      <c r="L430" s="3"/>
      <c r="M430"/>
    </row>
    <row r="431" spans="1:13" s="25" customFormat="1">
      <c r="A431"/>
      <c r="E431" s="3"/>
      <c r="F431" s="3"/>
      <c r="G431" s="55"/>
      <c r="H431" s="55"/>
      <c r="I431" s="55"/>
      <c r="J431" s="55"/>
      <c r="K431" s="55"/>
      <c r="L431" s="3"/>
      <c r="M431"/>
    </row>
    <row r="432" spans="1:13" s="25" customFormat="1">
      <c r="A432"/>
      <c r="E432" s="3"/>
      <c r="F432" s="3"/>
      <c r="G432" s="55"/>
      <c r="H432" s="55"/>
      <c r="I432" s="55"/>
      <c r="J432" s="55"/>
      <c r="K432" s="55"/>
      <c r="L432"/>
      <c r="M432"/>
    </row>
    <row r="433" spans="1:13" s="25" customFormat="1">
      <c r="A433"/>
      <c r="E433" s="3"/>
      <c r="F433" s="3"/>
      <c r="G433" s="55"/>
      <c r="H433" s="55"/>
      <c r="I433" s="55"/>
      <c r="J433" s="55"/>
      <c r="K433" s="55"/>
      <c r="L433" s="3"/>
      <c r="M433"/>
    </row>
    <row r="434" spans="1:13" s="25" customFormat="1">
      <c r="A434"/>
      <c r="E434" s="3"/>
      <c r="F434" s="3"/>
      <c r="G434" s="55"/>
      <c r="H434" s="55"/>
      <c r="I434" s="55"/>
      <c r="J434" s="55"/>
      <c r="K434" s="55"/>
      <c r="L434" s="3"/>
      <c r="M434"/>
    </row>
    <row r="435" spans="1:13" s="25" customFormat="1">
      <c r="A435"/>
      <c r="E435" s="3"/>
      <c r="F435" s="3"/>
      <c r="G435" s="55"/>
      <c r="H435" s="55"/>
      <c r="I435" s="55"/>
      <c r="J435" s="55"/>
      <c r="K435" s="55"/>
      <c r="L435" s="3"/>
      <c r="M435"/>
    </row>
    <row r="436" spans="1:13" s="25" customFormat="1">
      <c r="A436"/>
      <c r="E436" s="3"/>
      <c r="F436" s="3"/>
      <c r="G436" s="55"/>
      <c r="H436" s="55"/>
      <c r="I436" s="55"/>
      <c r="J436" s="55"/>
      <c r="K436" s="55"/>
      <c r="L436"/>
      <c r="M436"/>
    </row>
    <row r="437" spans="1:13" s="25" customFormat="1">
      <c r="A437"/>
      <c r="E437" s="3"/>
      <c r="F437" s="3"/>
      <c r="G437" s="55"/>
      <c r="H437" s="55"/>
      <c r="I437" s="55"/>
      <c r="J437" s="55"/>
      <c r="K437" s="55"/>
      <c r="L437"/>
      <c r="M437"/>
    </row>
    <row r="438" spans="1:13" s="25" customFormat="1">
      <c r="A438"/>
      <c r="E438" s="3"/>
      <c r="F438" s="3"/>
      <c r="G438" s="55"/>
      <c r="H438" s="55"/>
      <c r="I438" s="55"/>
      <c r="J438" s="55"/>
      <c r="K438" s="55"/>
      <c r="L438" s="3"/>
      <c r="M438"/>
    </row>
    <row r="439" spans="1:13" s="25" customFormat="1">
      <c r="A439"/>
      <c r="E439" s="3"/>
      <c r="F439" s="3"/>
      <c r="G439" s="55"/>
      <c r="H439" s="55"/>
      <c r="I439" s="55"/>
      <c r="J439" s="55"/>
      <c r="K439" s="55"/>
      <c r="L439"/>
      <c r="M439"/>
    </row>
    <row r="440" spans="1:13" s="25" customFormat="1">
      <c r="A440"/>
      <c r="E440" s="3"/>
      <c r="F440" s="3"/>
      <c r="G440" s="55"/>
      <c r="H440" s="55"/>
      <c r="I440" s="55"/>
      <c r="J440" s="55"/>
      <c r="K440" s="55"/>
      <c r="L440"/>
      <c r="M440"/>
    </row>
    <row r="441" spans="1:13" s="25" customFormat="1">
      <c r="A441"/>
      <c r="E441" s="3"/>
      <c r="F441" s="3"/>
      <c r="G441" s="55"/>
      <c r="H441" s="55"/>
      <c r="I441" s="55"/>
      <c r="J441" s="55"/>
      <c r="K441" s="55"/>
      <c r="L441"/>
      <c r="M441"/>
    </row>
    <row r="442" spans="1:13" s="25" customFormat="1">
      <c r="A442"/>
      <c r="E442" s="3"/>
      <c r="F442" s="3"/>
      <c r="G442" s="55"/>
      <c r="H442" s="55"/>
      <c r="I442" s="55"/>
      <c r="J442" s="55"/>
      <c r="K442" s="55"/>
      <c r="L442"/>
      <c r="M442"/>
    </row>
    <row r="443" spans="1:13" s="25" customFormat="1">
      <c r="A443"/>
      <c r="E443" s="3"/>
      <c r="F443" s="3"/>
      <c r="G443" s="55"/>
      <c r="H443" s="55"/>
      <c r="I443" s="55"/>
      <c r="J443" s="55"/>
      <c r="K443" s="55"/>
      <c r="L443"/>
      <c r="M443"/>
    </row>
    <row r="444" spans="1:13" s="25" customFormat="1">
      <c r="A444"/>
      <c r="E444" s="3"/>
      <c r="F444" s="3"/>
      <c r="G444" s="55"/>
      <c r="H444" s="55"/>
      <c r="I444" s="55"/>
      <c r="J444" s="55"/>
      <c r="K444" s="55"/>
      <c r="L444"/>
      <c r="M444"/>
    </row>
    <row r="445" spans="1:13" s="25" customFormat="1">
      <c r="A445"/>
      <c r="E445" s="3"/>
      <c r="F445" s="3"/>
      <c r="G445" s="55"/>
      <c r="H445" s="55"/>
      <c r="I445" s="55"/>
      <c r="J445" s="55"/>
      <c r="K445" s="55"/>
      <c r="L445"/>
      <c r="M445"/>
    </row>
    <row r="446" spans="1:13" s="25" customFormat="1">
      <c r="A446"/>
      <c r="E446" s="3"/>
      <c r="F446" s="3"/>
      <c r="G446" s="55"/>
      <c r="H446" s="55"/>
      <c r="I446" s="55"/>
      <c r="J446" s="55"/>
      <c r="K446" s="55"/>
      <c r="L446"/>
      <c r="M446"/>
    </row>
    <row r="447" spans="1:13" s="25" customFormat="1">
      <c r="A447"/>
      <c r="E447" s="3"/>
      <c r="F447" s="3"/>
      <c r="G447" s="55"/>
      <c r="H447" s="55"/>
      <c r="I447" s="55"/>
      <c r="J447" s="55"/>
      <c r="K447" s="55"/>
      <c r="L447"/>
      <c r="M447"/>
    </row>
    <row r="448" spans="1:13" s="25" customFormat="1">
      <c r="A448"/>
      <c r="E448" s="3"/>
      <c r="F448" s="3"/>
      <c r="G448" s="55"/>
      <c r="H448" s="55"/>
      <c r="I448" s="55"/>
      <c r="J448" s="55"/>
      <c r="K448" s="55"/>
      <c r="L448"/>
      <c r="M448"/>
    </row>
    <row r="449" spans="1:13" s="25" customFormat="1">
      <c r="A449"/>
      <c r="E449" s="3"/>
      <c r="F449" s="3"/>
      <c r="G449" s="55"/>
      <c r="H449" s="55"/>
      <c r="I449" s="55"/>
      <c r="J449" s="55"/>
      <c r="K449" s="55"/>
      <c r="L449"/>
      <c r="M449"/>
    </row>
    <row r="450" spans="1:13" s="25" customFormat="1">
      <c r="A450"/>
      <c r="E450" s="3"/>
      <c r="F450" s="3"/>
      <c r="G450" s="55"/>
      <c r="H450" s="55"/>
      <c r="I450" s="55"/>
      <c r="J450" s="55"/>
      <c r="K450" s="55"/>
      <c r="L450"/>
      <c r="M450"/>
    </row>
    <row r="451" spans="1:13" s="25" customFormat="1">
      <c r="A451"/>
      <c r="B451"/>
      <c r="C451"/>
      <c r="D451"/>
      <c r="E451" s="3"/>
      <c r="F451" s="3"/>
      <c r="G451" s="55"/>
      <c r="H451" s="55"/>
      <c r="I451" s="55"/>
      <c r="J451" s="55"/>
      <c r="K451" s="55"/>
      <c r="L451"/>
      <c r="M451"/>
    </row>
    <row r="452" spans="1:13" s="25" customFormat="1">
      <c r="A452"/>
      <c r="B452"/>
      <c r="C452"/>
      <c r="D452"/>
      <c r="E452" s="3"/>
      <c r="F452" s="3"/>
      <c r="G452" s="55"/>
      <c r="H452" s="55"/>
      <c r="I452" s="55"/>
      <c r="J452" s="55"/>
      <c r="K452" s="55"/>
      <c r="L452"/>
      <c r="M452"/>
    </row>
    <row r="453" spans="1:13" s="25" customFormat="1">
      <c r="A453"/>
      <c r="B453"/>
      <c r="C453"/>
      <c r="D453"/>
      <c r="E453" s="3"/>
      <c r="F453" s="3"/>
      <c r="G453" s="55"/>
      <c r="H453" s="55"/>
      <c r="I453" s="55"/>
      <c r="J453" s="55"/>
      <c r="K453" s="55"/>
      <c r="L453"/>
      <c r="M453"/>
    </row>
    <row r="454" spans="1:13" s="25" customFormat="1">
      <c r="A454"/>
      <c r="E454" s="3"/>
      <c r="F454" s="3"/>
      <c r="G454" s="55"/>
      <c r="H454" s="55"/>
      <c r="I454" s="55"/>
      <c r="J454" s="55"/>
      <c r="K454" s="55"/>
      <c r="L454"/>
      <c r="M454"/>
    </row>
    <row r="455" spans="1:13" s="25" customFormat="1">
      <c r="A455"/>
      <c r="E455" s="3"/>
      <c r="F455" s="3"/>
      <c r="G455" s="55"/>
      <c r="H455" s="55"/>
      <c r="I455" s="55"/>
      <c r="J455" s="55"/>
      <c r="K455" s="55"/>
      <c r="L455"/>
      <c r="M455"/>
    </row>
    <row r="456" spans="1:13" s="25" customFormat="1">
      <c r="A456"/>
      <c r="E456" s="3"/>
      <c r="F456" s="3"/>
      <c r="G456" s="55"/>
      <c r="H456" s="55"/>
      <c r="I456" s="55"/>
      <c r="J456" s="55"/>
      <c r="K456" s="55"/>
      <c r="L456"/>
      <c r="M456"/>
    </row>
    <row r="457" spans="1:13" s="25" customFormat="1">
      <c r="A457"/>
      <c r="E457" s="3"/>
      <c r="F457" s="3"/>
      <c r="G457" s="55"/>
      <c r="H457" s="55"/>
      <c r="I457" s="55"/>
      <c r="J457" s="55"/>
      <c r="K457" s="55"/>
      <c r="L457" s="3"/>
      <c r="M457"/>
    </row>
    <row r="458" spans="1:13" s="25" customFormat="1">
      <c r="A458"/>
      <c r="E458" s="3"/>
      <c r="F458" s="3"/>
      <c r="G458" s="55"/>
      <c r="H458" s="55"/>
      <c r="I458" s="55"/>
      <c r="J458" s="55"/>
      <c r="K458" s="55"/>
      <c r="L458"/>
      <c r="M458"/>
    </row>
    <row r="459" spans="1:13" s="25" customFormat="1">
      <c r="A459"/>
      <c r="E459" s="3"/>
      <c r="F459" s="3"/>
      <c r="G459" s="55"/>
      <c r="H459" s="55"/>
      <c r="I459" s="55"/>
      <c r="J459" s="55"/>
      <c r="K459" s="55"/>
      <c r="L459"/>
      <c r="M459"/>
    </row>
    <row r="460" spans="1:13" s="25" customFormat="1">
      <c r="A460"/>
      <c r="E460" s="3"/>
      <c r="F460" s="3"/>
      <c r="G460" s="55"/>
      <c r="H460" s="55"/>
      <c r="I460" s="55"/>
      <c r="J460" s="55"/>
      <c r="K460" s="55"/>
      <c r="L460" s="3"/>
      <c r="M460"/>
    </row>
    <row r="461" spans="1:13" s="25" customFormat="1">
      <c r="A461"/>
      <c r="E461" s="3"/>
      <c r="F461" s="3"/>
      <c r="G461" s="55"/>
      <c r="H461" s="55"/>
      <c r="I461" s="55"/>
      <c r="J461" s="55"/>
      <c r="K461" s="55"/>
      <c r="L461"/>
      <c r="M461"/>
    </row>
    <row r="462" spans="1:13" s="25" customFormat="1">
      <c r="A462"/>
      <c r="E462" s="3"/>
      <c r="F462" s="3"/>
      <c r="G462" s="55"/>
      <c r="H462" s="55"/>
      <c r="I462" s="55"/>
      <c r="J462" s="55"/>
      <c r="K462" s="55"/>
      <c r="L462"/>
      <c r="M462"/>
    </row>
    <row r="463" spans="1:13" s="25" customFormat="1">
      <c r="A463"/>
      <c r="E463" s="3"/>
      <c r="F463" s="3"/>
      <c r="G463" s="55"/>
      <c r="H463" s="55"/>
      <c r="I463" s="55"/>
      <c r="J463" s="55"/>
      <c r="K463" s="55"/>
      <c r="L463"/>
      <c r="M463"/>
    </row>
    <row r="464" spans="1:13" s="25" customFormat="1">
      <c r="A464"/>
      <c r="B464"/>
      <c r="C464"/>
      <c r="D464"/>
      <c r="E464" s="3"/>
      <c r="F464" s="3"/>
      <c r="G464" s="55"/>
      <c r="H464" s="55"/>
      <c r="I464" s="55"/>
      <c r="J464" s="55"/>
      <c r="K464" s="55"/>
      <c r="L464"/>
      <c r="M464"/>
    </row>
    <row r="465" spans="1:13" s="25" customFormat="1">
      <c r="A465"/>
      <c r="B465"/>
      <c r="C465"/>
      <c r="D465"/>
      <c r="E465" s="3"/>
      <c r="F465" s="3"/>
      <c r="G465" s="55"/>
      <c r="H465" s="55"/>
      <c r="I465" s="55"/>
      <c r="J465" s="55"/>
      <c r="K465" s="55"/>
      <c r="L465"/>
      <c r="M465"/>
    </row>
    <row r="466" spans="1:13" s="25" customFormat="1">
      <c r="A466"/>
      <c r="B466"/>
      <c r="C466"/>
      <c r="D466"/>
      <c r="E466" s="3"/>
      <c r="F466" s="3"/>
      <c r="G466" s="55"/>
      <c r="H466" s="55"/>
      <c r="I466" s="55"/>
      <c r="J466" s="55"/>
      <c r="K466" s="55"/>
      <c r="L466"/>
      <c r="M466"/>
    </row>
    <row r="467" spans="1:13" s="25" customFormat="1">
      <c r="A467"/>
      <c r="B467"/>
      <c r="C467"/>
      <c r="D467"/>
      <c r="E467" s="3"/>
      <c r="F467" s="3"/>
      <c r="G467" s="55"/>
      <c r="H467" s="55"/>
      <c r="I467" s="55"/>
      <c r="J467" s="55"/>
      <c r="K467" s="55"/>
      <c r="L467"/>
      <c r="M467"/>
    </row>
    <row r="468" spans="1:13" s="25" customFormat="1">
      <c r="A468"/>
      <c r="B468"/>
      <c r="C468"/>
      <c r="D468"/>
      <c r="E468" s="3"/>
      <c r="F468" s="3"/>
      <c r="G468" s="55"/>
      <c r="H468" s="55"/>
      <c r="I468" s="55"/>
      <c r="J468" s="55"/>
      <c r="K468" s="55"/>
      <c r="L468"/>
      <c r="M468"/>
    </row>
    <row r="469" spans="1:13" s="25" customFormat="1">
      <c r="A469"/>
      <c r="B469"/>
      <c r="C469"/>
      <c r="D469"/>
      <c r="E469" s="3"/>
      <c r="F469" s="3"/>
      <c r="G469" s="55"/>
      <c r="H469" s="55"/>
      <c r="I469" s="55"/>
      <c r="J469" s="55"/>
      <c r="K469" s="55"/>
      <c r="L469"/>
      <c r="M469"/>
    </row>
    <row r="470" spans="1:13" s="25" customFormat="1">
      <c r="A470"/>
      <c r="B470"/>
      <c r="C470"/>
      <c r="D470"/>
      <c r="E470" s="3"/>
      <c r="F470" s="3"/>
      <c r="G470" s="55"/>
      <c r="H470" s="55"/>
      <c r="I470" s="55"/>
      <c r="J470" s="55"/>
      <c r="K470" s="55"/>
      <c r="L470"/>
      <c r="M470"/>
    </row>
    <row r="471" spans="1:13" s="25" customFormat="1">
      <c r="A471"/>
      <c r="B471"/>
      <c r="C471"/>
      <c r="D471"/>
      <c r="E471" s="3"/>
      <c r="F471" s="3"/>
      <c r="G471" s="55"/>
      <c r="H471" s="55"/>
      <c r="I471" s="55"/>
      <c r="J471" s="55"/>
      <c r="K471" s="55"/>
      <c r="L471"/>
      <c r="M471"/>
    </row>
    <row r="472" spans="1:13" s="25" customFormat="1">
      <c r="A472"/>
      <c r="B472"/>
      <c r="C472"/>
      <c r="D472"/>
      <c r="E472" s="3"/>
      <c r="F472" s="3"/>
      <c r="G472" s="55"/>
      <c r="H472" s="55"/>
      <c r="I472" s="55"/>
      <c r="J472" s="55"/>
      <c r="K472" s="55"/>
      <c r="L472"/>
      <c r="M472"/>
    </row>
    <row r="473" spans="1:13" s="25" customFormat="1">
      <c r="A473"/>
      <c r="B473"/>
      <c r="C473"/>
      <c r="D473"/>
      <c r="E473" s="3"/>
      <c r="F473" s="3"/>
      <c r="G473" s="55"/>
      <c r="H473" s="55"/>
      <c r="I473" s="55"/>
      <c r="J473" s="55"/>
      <c r="K473" s="55"/>
      <c r="L473"/>
      <c r="M473"/>
    </row>
    <row r="474" spans="1:13" s="25" customFormat="1">
      <c r="A474"/>
      <c r="B474"/>
      <c r="C474"/>
      <c r="D474"/>
      <c r="E474" s="3"/>
      <c r="F474" s="3"/>
      <c r="G474" s="55"/>
      <c r="H474" s="55"/>
      <c r="I474" s="55"/>
      <c r="J474" s="55"/>
      <c r="K474" s="55"/>
      <c r="L474" s="3"/>
      <c r="M474"/>
    </row>
    <row r="475" spans="1:13" s="25" customFormat="1">
      <c r="A475"/>
      <c r="B475"/>
      <c r="C475"/>
      <c r="D475"/>
      <c r="E475" s="3"/>
      <c r="F475" s="3"/>
      <c r="G475" s="55"/>
      <c r="H475" s="55"/>
      <c r="I475" s="55"/>
      <c r="J475" s="55"/>
      <c r="K475" s="55"/>
      <c r="L475"/>
      <c r="M475"/>
    </row>
    <row r="476" spans="1:13" s="25" customFormat="1">
      <c r="A476"/>
      <c r="B476"/>
      <c r="C476"/>
      <c r="D476"/>
      <c r="E476" s="3"/>
      <c r="F476" s="3"/>
      <c r="G476" s="55"/>
      <c r="H476" s="55"/>
      <c r="I476" s="55"/>
      <c r="J476" s="55"/>
      <c r="K476" s="55"/>
      <c r="L476"/>
      <c r="M476"/>
    </row>
    <row r="477" spans="1:13" s="25" customFormat="1">
      <c r="A477"/>
      <c r="B477"/>
      <c r="C477"/>
      <c r="D477"/>
      <c r="E477" s="3"/>
      <c r="F477" s="3"/>
      <c r="G477" s="55"/>
      <c r="H477" s="55"/>
      <c r="I477" s="55"/>
      <c r="J477" s="55"/>
      <c r="K477" s="55"/>
      <c r="L477"/>
      <c r="M477"/>
    </row>
    <row r="478" spans="1:13" s="25" customFormat="1">
      <c r="A478"/>
      <c r="B478"/>
      <c r="C478"/>
      <c r="D478"/>
      <c r="E478" s="3"/>
      <c r="F478" s="3"/>
      <c r="G478" s="55"/>
      <c r="H478" s="55"/>
      <c r="I478" s="55"/>
      <c r="J478" s="55"/>
      <c r="K478" s="55"/>
      <c r="L478"/>
      <c r="M478"/>
    </row>
    <row r="479" spans="1:13" s="25" customFormat="1">
      <c r="A479"/>
      <c r="B479"/>
      <c r="C479"/>
      <c r="D479"/>
      <c r="E479" s="3"/>
      <c r="F479" s="3"/>
      <c r="G479" s="55"/>
      <c r="H479" s="55"/>
      <c r="I479" s="55"/>
      <c r="J479" s="55"/>
      <c r="K479" s="55"/>
      <c r="L479"/>
      <c r="M479"/>
    </row>
    <row r="480" spans="1:13" s="25" customFormat="1">
      <c r="A480"/>
      <c r="B480"/>
      <c r="C480"/>
      <c r="D480"/>
      <c r="E480" s="3"/>
      <c r="F480" s="3"/>
      <c r="G480" s="55"/>
      <c r="H480" s="55"/>
      <c r="I480" s="55"/>
      <c r="J480" s="55"/>
      <c r="K480" s="55"/>
      <c r="L480"/>
      <c r="M480"/>
    </row>
    <row r="481" spans="1:13" s="25" customFormat="1">
      <c r="A481"/>
      <c r="B481"/>
      <c r="C481"/>
      <c r="D481"/>
      <c r="E481" s="3"/>
      <c r="F481" s="3"/>
      <c r="G481" s="55"/>
      <c r="H481" s="55"/>
      <c r="I481" s="55"/>
      <c r="J481" s="55"/>
      <c r="K481" s="55"/>
      <c r="L481"/>
      <c r="M481"/>
    </row>
    <row r="482" spans="1:13" s="25" customFormat="1">
      <c r="A482"/>
      <c r="B482"/>
      <c r="C482"/>
      <c r="D482"/>
      <c r="E482" s="3"/>
      <c r="F482" s="3"/>
      <c r="G482" s="55"/>
      <c r="H482" s="55"/>
      <c r="I482" s="55"/>
      <c r="J482" s="55"/>
      <c r="K482" s="55"/>
      <c r="L482"/>
      <c r="M482"/>
    </row>
    <row r="483" spans="1:13" s="25" customFormat="1">
      <c r="A483"/>
      <c r="B483"/>
      <c r="C483"/>
      <c r="D483"/>
      <c r="E483" s="3"/>
      <c r="F483" s="3"/>
      <c r="G483" s="55"/>
      <c r="H483" s="55"/>
      <c r="I483" s="55"/>
      <c r="J483" s="55"/>
      <c r="K483" s="55"/>
      <c r="L483"/>
      <c r="M483"/>
    </row>
    <row r="484" spans="1:13" s="25" customFormat="1">
      <c r="A484"/>
      <c r="B484"/>
      <c r="C484"/>
      <c r="D484"/>
      <c r="E484" s="3"/>
      <c r="F484" s="3"/>
      <c r="G484" s="55"/>
      <c r="H484" s="55"/>
      <c r="I484" s="55"/>
      <c r="J484" s="55"/>
      <c r="K484" s="55"/>
      <c r="L484"/>
      <c r="M484"/>
    </row>
    <row r="485" spans="1:13" s="25" customFormat="1">
      <c r="A485"/>
      <c r="B485"/>
      <c r="C485"/>
      <c r="D485"/>
      <c r="E485" s="3"/>
      <c r="F485" s="3"/>
      <c r="G485" s="55"/>
      <c r="H485" s="55"/>
      <c r="I485" s="55"/>
      <c r="J485" s="55"/>
      <c r="K485" s="55"/>
      <c r="L485"/>
      <c r="M485"/>
    </row>
    <row r="486" spans="1:13" s="25" customFormat="1">
      <c r="A486"/>
      <c r="B486"/>
      <c r="C486"/>
      <c r="D486"/>
      <c r="E486" s="3"/>
      <c r="F486" s="3"/>
      <c r="G486" s="55"/>
      <c r="H486" s="55"/>
      <c r="I486" s="55"/>
      <c r="J486" s="55"/>
      <c r="K486" s="55"/>
      <c r="L486"/>
      <c r="M486"/>
    </row>
    <row r="487" spans="1:13" s="25" customFormat="1">
      <c r="A487"/>
      <c r="B487" s="63"/>
      <c r="C487"/>
      <c r="D487"/>
      <c r="E487" s="3"/>
      <c r="F487" s="3"/>
      <c r="G487" s="55"/>
      <c r="H487" s="55"/>
      <c r="I487" s="55"/>
      <c r="J487" s="55"/>
      <c r="K487" s="55"/>
      <c r="L487"/>
      <c r="M487"/>
    </row>
    <row r="488" spans="1:13" s="25" customFormat="1">
      <c r="A488"/>
      <c r="B488" s="63"/>
      <c r="C488"/>
      <c r="D488"/>
      <c r="E488" s="3"/>
      <c r="F488" s="3"/>
      <c r="G488" s="55"/>
      <c r="H488" s="55"/>
      <c r="I488" s="55"/>
      <c r="J488" s="55"/>
      <c r="K488" s="55"/>
      <c r="L488"/>
      <c r="M488"/>
    </row>
    <row r="489" spans="1:13" s="25" customFormat="1">
      <c r="A489"/>
      <c r="B489" s="63"/>
      <c r="C489"/>
      <c r="D489"/>
      <c r="E489" s="3"/>
      <c r="F489" s="3"/>
      <c r="G489" s="55"/>
      <c r="H489" s="55"/>
      <c r="I489" s="55"/>
      <c r="J489" s="55"/>
      <c r="K489" s="55"/>
      <c r="L489"/>
      <c r="M489"/>
    </row>
    <row r="490" spans="1:13" s="25" customFormat="1">
      <c r="A490"/>
      <c r="B490" s="63"/>
      <c r="C490"/>
      <c r="D490"/>
      <c r="E490" s="3"/>
      <c r="F490" s="3"/>
      <c r="G490" s="55"/>
      <c r="H490" s="55"/>
      <c r="I490" s="55"/>
      <c r="J490" s="55"/>
      <c r="K490" s="55"/>
      <c r="L490"/>
      <c r="M490"/>
    </row>
    <row r="491" spans="1:13" s="25" customFormat="1">
      <c r="A491"/>
      <c r="B491" s="63"/>
      <c r="C491"/>
      <c r="D491"/>
      <c r="E491" s="3"/>
      <c r="F491" s="3"/>
      <c r="G491" s="55"/>
      <c r="H491" s="55"/>
      <c r="I491" s="55"/>
      <c r="J491" s="55"/>
      <c r="K491" s="55"/>
      <c r="L491"/>
      <c r="M491"/>
    </row>
    <row r="492" spans="1:13" s="25" customFormat="1">
      <c r="A492"/>
      <c r="B492" s="63"/>
      <c r="C492"/>
      <c r="D492"/>
      <c r="E492" s="3"/>
      <c r="F492" s="3"/>
      <c r="G492" s="55"/>
      <c r="H492" s="55"/>
      <c r="I492" s="55"/>
      <c r="J492" s="55"/>
      <c r="K492" s="55"/>
      <c r="L492"/>
      <c r="M492"/>
    </row>
    <row r="493" spans="1:13" s="25" customFormat="1">
      <c r="A493"/>
      <c r="B493" s="63"/>
      <c r="C493"/>
      <c r="D493"/>
      <c r="E493" s="3"/>
      <c r="F493" s="3"/>
      <c r="G493" s="55" t="s">
        <v>782</v>
      </c>
      <c r="H493" s="55"/>
      <c r="I493" s="55"/>
      <c r="J493" s="55"/>
      <c r="K493" s="55"/>
      <c r="L493"/>
      <c r="M493"/>
    </row>
    <row r="494" spans="1:13" s="25" customFormat="1">
      <c r="A494"/>
      <c r="B494" s="63"/>
      <c r="C494"/>
      <c r="D494"/>
      <c r="E494" s="3"/>
      <c r="F494" s="3"/>
      <c r="G494" s="55" t="s">
        <v>782</v>
      </c>
      <c r="H494" s="55"/>
      <c r="I494" s="55"/>
      <c r="J494" s="55"/>
      <c r="K494" s="55"/>
      <c r="L494"/>
      <c r="M494"/>
    </row>
    <row r="495" spans="1:13" s="25" customFormat="1">
      <c r="A495"/>
      <c r="B495" s="63"/>
      <c r="C495"/>
      <c r="D495"/>
      <c r="E495" s="3"/>
      <c r="F495" s="3"/>
      <c r="G495" s="55" t="s">
        <v>782</v>
      </c>
      <c r="H495" s="55"/>
      <c r="I495" s="55"/>
      <c r="J495" s="55"/>
      <c r="K495" s="55"/>
      <c r="L495"/>
      <c r="M495"/>
    </row>
    <row r="496" spans="1:13" s="25" customFormat="1">
      <c r="A496"/>
      <c r="B496" s="63"/>
      <c r="C496"/>
      <c r="D496"/>
      <c r="E496" s="3"/>
      <c r="F496" s="3"/>
      <c r="G496" s="55" t="s">
        <v>782</v>
      </c>
      <c r="H496" s="55"/>
      <c r="I496" s="55"/>
      <c r="J496" s="55"/>
      <c r="K496" s="55"/>
      <c r="L496"/>
      <c r="M496"/>
    </row>
    <row r="497" spans="1:13" s="25" customFormat="1">
      <c r="A497"/>
      <c r="B497" s="63"/>
      <c r="C497"/>
      <c r="D497"/>
      <c r="E497" s="3"/>
      <c r="F497" s="3"/>
      <c r="G497" s="55" t="s">
        <v>782</v>
      </c>
      <c r="H497" s="55"/>
      <c r="I497" s="55"/>
      <c r="J497" s="55"/>
      <c r="K497" s="55"/>
      <c r="L497"/>
      <c r="M497"/>
    </row>
    <row r="498" spans="1:13" s="25" customFormat="1">
      <c r="A498"/>
      <c r="B498" s="63"/>
      <c r="C498"/>
      <c r="D498"/>
      <c r="E498" s="3"/>
      <c r="F498" s="3"/>
      <c r="G498" s="55" t="s">
        <v>782</v>
      </c>
      <c r="H498" s="55"/>
      <c r="I498" s="55"/>
      <c r="J498" s="55"/>
      <c r="K498" s="55"/>
      <c r="L498"/>
      <c r="M498"/>
    </row>
    <row r="499" spans="1:13" s="25" customFormat="1">
      <c r="A499"/>
      <c r="B499" s="63"/>
      <c r="C499"/>
      <c r="D499"/>
      <c r="E499" s="3"/>
      <c r="F499" s="3"/>
      <c r="G499" s="55" t="s">
        <v>782</v>
      </c>
      <c r="H499" s="55"/>
      <c r="I499" s="55"/>
      <c r="J499" s="55"/>
      <c r="K499" s="55"/>
      <c r="L499"/>
      <c r="M499"/>
    </row>
    <row r="500" spans="1:13" s="25" customFormat="1">
      <c r="A500"/>
      <c r="B500" s="63"/>
      <c r="C500"/>
      <c r="D500"/>
      <c r="E500" s="3"/>
      <c r="F500" s="3"/>
      <c r="G500" s="55" t="s">
        <v>782</v>
      </c>
      <c r="H500" s="55"/>
      <c r="I500" s="55"/>
      <c r="J500" s="55"/>
      <c r="K500" s="55"/>
      <c r="L500"/>
      <c r="M500"/>
    </row>
    <row r="501" spans="1:13" s="25" customFormat="1">
      <c r="A501"/>
      <c r="B501" s="63"/>
      <c r="C501"/>
      <c r="D501"/>
      <c r="E501" s="3"/>
      <c r="F501" s="3"/>
      <c r="G501" s="55" t="s">
        <v>782</v>
      </c>
      <c r="H501" s="55"/>
      <c r="I501" s="55"/>
      <c r="J501" s="55"/>
      <c r="K501" s="55"/>
      <c r="L501"/>
      <c r="M501"/>
    </row>
    <row r="502" spans="1:13" s="25" customFormat="1">
      <c r="A502"/>
      <c r="B502" s="63"/>
      <c r="C502"/>
      <c r="D502"/>
      <c r="E502" s="3"/>
      <c r="F502" s="3"/>
      <c r="G502" s="55" t="s">
        <v>782</v>
      </c>
      <c r="H502" s="55"/>
      <c r="I502" s="55"/>
      <c r="J502" s="55"/>
      <c r="K502" s="55"/>
      <c r="L502"/>
      <c r="M502"/>
    </row>
    <row r="503" spans="1:13" s="25" customFormat="1">
      <c r="A503"/>
      <c r="B503" s="63"/>
      <c r="C503"/>
      <c r="D503"/>
      <c r="E503" s="3"/>
      <c r="F503" s="3"/>
      <c r="G503" s="55" t="s">
        <v>782</v>
      </c>
      <c r="H503" s="55"/>
      <c r="I503" s="55"/>
      <c r="J503" s="55"/>
      <c r="K503" s="55"/>
      <c r="L503"/>
      <c r="M503"/>
    </row>
    <row r="504" spans="1:13" s="25" customFormat="1">
      <c r="A504"/>
      <c r="B504" s="63"/>
      <c r="C504"/>
      <c r="D504"/>
      <c r="E504" s="3"/>
      <c r="F504" s="3"/>
      <c r="G504" s="55" t="s">
        <v>782</v>
      </c>
      <c r="H504" s="55"/>
      <c r="I504" s="55"/>
      <c r="J504" s="55"/>
      <c r="K504" s="55"/>
      <c r="L504"/>
      <c r="M504"/>
    </row>
    <row r="505" spans="1:13" s="25" customFormat="1">
      <c r="A505"/>
      <c r="B505" s="63"/>
      <c r="C505"/>
      <c r="D505"/>
      <c r="E505" s="3"/>
      <c r="F505" s="3"/>
      <c r="G505" s="55" t="s">
        <v>782</v>
      </c>
      <c r="H505" s="55"/>
      <c r="I505" s="55"/>
      <c r="J505" s="55"/>
      <c r="K505" s="55"/>
      <c r="L505"/>
      <c r="M505"/>
    </row>
    <row r="506" spans="1:13" s="25" customFormat="1">
      <c r="A506"/>
      <c r="B506" s="63"/>
      <c r="C506"/>
      <c r="D506"/>
      <c r="E506" s="3"/>
      <c r="F506" s="3"/>
      <c r="G506" s="55" t="s">
        <v>782</v>
      </c>
      <c r="H506" s="55"/>
      <c r="I506" s="55"/>
      <c r="J506" s="55"/>
      <c r="K506" s="55"/>
      <c r="L506"/>
      <c r="M506"/>
    </row>
    <row r="507" spans="1:13" s="25" customFormat="1">
      <c r="A507"/>
      <c r="B507" s="63"/>
      <c r="C507"/>
      <c r="D507"/>
      <c r="E507" s="3"/>
      <c r="F507" s="3"/>
      <c r="G507" s="55" t="s">
        <v>782</v>
      </c>
      <c r="H507" s="55"/>
      <c r="I507" s="55"/>
      <c r="J507" s="55"/>
      <c r="K507" s="55"/>
      <c r="L507"/>
      <c r="M507"/>
    </row>
    <row r="508" spans="1:13" s="25" customFormat="1">
      <c r="A508"/>
      <c r="B508" s="63"/>
      <c r="C508"/>
      <c r="D508"/>
      <c r="E508" s="3"/>
      <c r="F508" s="3"/>
      <c r="G508" s="55" t="s">
        <v>782</v>
      </c>
      <c r="H508" s="55"/>
      <c r="I508" s="55"/>
      <c r="J508" s="55"/>
      <c r="K508" s="55"/>
      <c r="L508"/>
      <c r="M508"/>
    </row>
    <row r="509" spans="1:13" s="25" customFormat="1">
      <c r="A509"/>
      <c r="B509" s="63"/>
      <c r="C509"/>
      <c r="D509"/>
      <c r="E509" s="3"/>
      <c r="F509" s="3"/>
      <c r="G509" s="55"/>
      <c r="H509" s="55"/>
      <c r="I509" s="55"/>
      <c r="J509" s="55"/>
      <c r="K509" s="55"/>
      <c r="L509"/>
      <c r="M509"/>
    </row>
    <row r="510" spans="1:13" s="25" customFormat="1">
      <c r="A510"/>
      <c r="B510" s="63"/>
      <c r="C510"/>
      <c r="D510"/>
      <c r="E510" s="3"/>
      <c r="F510" s="3"/>
      <c r="G510" s="55"/>
      <c r="H510" s="55"/>
      <c r="I510" s="55"/>
      <c r="J510" s="55"/>
      <c r="K510" s="55"/>
      <c r="L510"/>
      <c r="M510"/>
    </row>
    <row r="511" spans="1:13" s="25" customFormat="1">
      <c r="A511"/>
      <c r="B511" s="63"/>
      <c r="C511"/>
      <c r="D511"/>
      <c r="E511" s="3"/>
      <c r="F511" s="3"/>
      <c r="G511" s="55"/>
      <c r="H511" s="55"/>
      <c r="I511" s="55"/>
      <c r="J511" s="55"/>
      <c r="K511" s="55"/>
      <c r="L511"/>
      <c r="M511"/>
    </row>
    <row r="512" spans="1:13" s="25" customFormat="1">
      <c r="A512"/>
      <c r="B512" s="63"/>
      <c r="C512"/>
      <c r="D512"/>
      <c r="E512" s="3"/>
      <c r="F512" s="3"/>
      <c r="G512" s="55"/>
      <c r="H512" s="55"/>
      <c r="I512" s="55"/>
      <c r="J512" s="55"/>
      <c r="K512" s="55"/>
      <c r="L512"/>
      <c r="M512"/>
    </row>
    <row r="513" spans="1:13" s="25" customFormat="1">
      <c r="A513"/>
      <c r="B513" s="63"/>
      <c r="C513"/>
      <c r="D513"/>
      <c r="E513" s="3"/>
      <c r="F513" s="3"/>
      <c r="G513" s="55"/>
      <c r="H513" s="55"/>
      <c r="I513" s="55"/>
      <c r="J513" s="55"/>
      <c r="K513" s="55"/>
      <c r="L513"/>
      <c r="M513"/>
    </row>
    <row r="514" spans="1:13" s="25" customFormat="1">
      <c r="A514"/>
      <c r="B514" s="63"/>
      <c r="C514"/>
      <c r="D514"/>
      <c r="E514" s="3"/>
      <c r="F514" s="3"/>
      <c r="G514" s="55"/>
      <c r="H514" s="55"/>
      <c r="I514" s="55"/>
      <c r="J514" s="55"/>
      <c r="K514" s="55"/>
      <c r="L514"/>
      <c r="M514"/>
    </row>
    <row r="515" spans="1:13" s="25" customFormat="1">
      <c r="A515"/>
      <c r="B515" s="63"/>
      <c r="C515"/>
      <c r="D515"/>
      <c r="E515" s="3"/>
      <c r="F515" s="3"/>
      <c r="G515" s="55"/>
      <c r="H515" s="55"/>
      <c r="I515" s="55"/>
      <c r="J515" s="55"/>
      <c r="K515" s="55"/>
      <c r="L515"/>
      <c r="M515"/>
    </row>
    <row r="516" spans="1:13" s="25" customFormat="1">
      <c r="A516"/>
      <c r="B516" s="63"/>
      <c r="C516"/>
      <c r="D516"/>
      <c r="E516" s="3"/>
      <c r="F516" s="3"/>
      <c r="G516" s="55"/>
      <c r="H516" s="55"/>
      <c r="I516" s="55"/>
      <c r="J516" s="55"/>
      <c r="K516" s="55"/>
      <c r="L516"/>
      <c r="M516"/>
    </row>
    <row r="517" spans="1:13" s="25" customFormat="1">
      <c r="A517"/>
      <c r="B517" s="63"/>
      <c r="C517"/>
      <c r="D517"/>
      <c r="E517" s="3"/>
      <c r="F517" s="3"/>
      <c r="G517" s="55"/>
      <c r="H517" s="55"/>
      <c r="I517" s="55"/>
      <c r="J517" s="55"/>
      <c r="K517" s="55"/>
      <c r="L517"/>
      <c r="M517"/>
    </row>
    <row r="518" spans="1:13" s="25" customFormat="1">
      <c r="A518"/>
      <c r="B518" s="63"/>
      <c r="C518"/>
      <c r="D518"/>
      <c r="E518" s="3"/>
      <c r="F518" s="3"/>
      <c r="G518" s="55"/>
      <c r="H518" s="55"/>
      <c r="I518" s="55"/>
      <c r="J518" s="55"/>
      <c r="K518" s="55"/>
      <c r="L518"/>
      <c r="M518"/>
    </row>
    <row r="519" spans="1:13" s="25" customFormat="1">
      <c r="A519"/>
      <c r="B519" s="63"/>
      <c r="C519"/>
      <c r="D519"/>
      <c r="E519" s="3"/>
      <c r="F519" s="3"/>
      <c r="G519" s="55"/>
      <c r="H519" s="55"/>
      <c r="I519" s="55"/>
      <c r="J519" s="55"/>
      <c r="K519" s="55"/>
      <c r="L519"/>
      <c r="M519"/>
    </row>
    <row r="520" spans="1:13" s="25" customFormat="1">
      <c r="A520"/>
      <c r="B520" s="63"/>
      <c r="C520"/>
      <c r="D520"/>
      <c r="E520" s="3"/>
      <c r="F520" s="3"/>
      <c r="G520" s="55"/>
      <c r="H520" s="55"/>
      <c r="I520" s="55"/>
      <c r="J520" s="55"/>
      <c r="K520" s="55"/>
      <c r="L520"/>
      <c r="M520"/>
    </row>
    <row r="521" spans="1:13" s="25" customFormat="1">
      <c r="A521"/>
      <c r="B521" s="63"/>
      <c r="C521"/>
      <c r="D521"/>
      <c r="E521" s="3"/>
      <c r="F521" s="3"/>
      <c r="G521" s="55"/>
      <c r="H521" s="55"/>
      <c r="I521" s="55"/>
      <c r="J521" s="55"/>
      <c r="K521" s="55"/>
      <c r="L521"/>
      <c r="M521"/>
    </row>
    <row r="522" spans="1:13" s="25" customFormat="1">
      <c r="A522"/>
      <c r="B522" s="63"/>
      <c r="C522"/>
      <c r="D522"/>
      <c r="E522" s="3"/>
      <c r="F522" s="3"/>
      <c r="G522" s="55"/>
      <c r="H522" s="55"/>
      <c r="I522" s="55"/>
      <c r="J522" s="55"/>
      <c r="K522" s="55"/>
      <c r="L522"/>
      <c r="M522"/>
    </row>
    <row r="523" spans="1:13" s="25" customFormat="1">
      <c r="A523"/>
      <c r="B523" s="63"/>
      <c r="C523"/>
      <c r="D523"/>
      <c r="E523" s="3"/>
      <c r="F523" s="3"/>
      <c r="G523" s="55"/>
      <c r="H523" s="55"/>
      <c r="I523" s="55"/>
      <c r="J523" s="55"/>
      <c r="K523" s="55"/>
      <c r="L523"/>
      <c r="M523"/>
    </row>
    <row r="524" spans="1:13" s="25" customFormat="1">
      <c r="A524"/>
      <c r="B524" s="63"/>
      <c r="C524"/>
      <c r="D524"/>
      <c r="E524" s="3"/>
      <c r="F524" s="3"/>
      <c r="G524" s="55"/>
      <c r="H524" s="55"/>
      <c r="I524" s="55"/>
      <c r="J524" s="55"/>
      <c r="K524" s="55"/>
      <c r="L524"/>
      <c r="M524"/>
    </row>
    <row r="525" spans="1:13" s="25" customFormat="1">
      <c r="A525"/>
      <c r="B525" s="63"/>
      <c r="C525"/>
      <c r="D525"/>
      <c r="E525" s="3"/>
      <c r="F525" s="3"/>
      <c r="G525" s="55"/>
      <c r="H525" s="55"/>
      <c r="I525" s="55"/>
      <c r="J525" s="55"/>
      <c r="K525" s="55"/>
      <c r="L525"/>
      <c r="M525"/>
    </row>
    <row r="526" spans="1:13" s="25" customFormat="1">
      <c r="A526"/>
      <c r="B526" s="63"/>
      <c r="C526"/>
      <c r="D526"/>
      <c r="E526" s="3"/>
      <c r="F526" s="3"/>
      <c r="G526" s="55"/>
      <c r="H526" s="55"/>
      <c r="I526" s="55"/>
      <c r="J526" s="55"/>
      <c r="K526" s="55"/>
      <c r="L526"/>
      <c r="M526"/>
    </row>
    <row r="527" spans="1:13" s="25" customFormat="1">
      <c r="A527"/>
      <c r="B527" s="63"/>
      <c r="C527"/>
      <c r="D527"/>
      <c r="E527" s="3"/>
      <c r="F527" s="3"/>
      <c r="G527" s="55"/>
      <c r="H527" s="55"/>
      <c r="I527" s="55"/>
      <c r="J527" s="55"/>
      <c r="K527" s="55"/>
      <c r="L527"/>
      <c r="M527"/>
    </row>
    <row r="528" spans="1:13" s="25" customFormat="1">
      <c r="A528"/>
      <c r="B528" s="63"/>
      <c r="C528"/>
      <c r="D528"/>
      <c r="E528" s="3"/>
      <c r="F528" s="3"/>
      <c r="G528" s="55"/>
      <c r="H528" s="55"/>
      <c r="I528" s="55"/>
      <c r="J528" s="55"/>
      <c r="K528" s="55"/>
      <c r="L528"/>
      <c r="M528"/>
    </row>
    <row r="529" spans="1:13" s="25" customFormat="1">
      <c r="A529"/>
      <c r="B529" s="63"/>
      <c r="C529"/>
      <c r="D529"/>
      <c r="E529" s="3"/>
      <c r="F529" s="3"/>
      <c r="G529" s="55"/>
      <c r="H529" s="55"/>
      <c r="I529" s="55"/>
      <c r="J529" s="55"/>
      <c r="K529" s="55"/>
      <c r="L529"/>
      <c r="M529"/>
    </row>
    <row r="530" spans="1:13" s="25" customFormat="1">
      <c r="A530"/>
      <c r="B530" s="63"/>
      <c r="C530"/>
      <c r="D530"/>
      <c r="E530" s="3"/>
      <c r="F530" s="3"/>
      <c r="G530" s="55"/>
      <c r="H530" s="55"/>
      <c r="I530" s="55"/>
      <c r="J530" s="55"/>
      <c r="K530" s="55"/>
      <c r="L530"/>
      <c r="M530"/>
    </row>
    <row r="531" spans="1:13" s="25" customFormat="1">
      <c r="A531"/>
      <c r="B531" s="63"/>
      <c r="C531"/>
      <c r="D531"/>
      <c r="E531" s="3"/>
      <c r="F531" s="3"/>
      <c r="G531" s="55"/>
      <c r="H531" s="55"/>
      <c r="I531" s="55"/>
      <c r="J531" s="55"/>
      <c r="K531" s="55"/>
      <c r="L531"/>
      <c r="M531"/>
    </row>
    <row r="532" spans="1:13" s="25" customFormat="1">
      <c r="A532"/>
      <c r="B532" s="63"/>
      <c r="C532"/>
      <c r="D532"/>
      <c r="E532" s="3"/>
      <c r="F532" s="3"/>
      <c r="G532" s="55"/>
      <c r="H532" s="55"/>
      <c r="I532" s="55"/>
      <c r="J532" s="55"/>
      <c r="K532" s="55"/>
      <c r="L532"/>
      <c r="M532"/>
    </row>
    <row r="533" spans="1:13" s="25" customFormat="1">
      <c r="A533"/>
      <c r="B533" s="63"/>
      <c r="C533"/>
      <c r="D533"/>
      <c r="E533" s="3"/>
      <c r="F533" s="3"/>
      <c r="G533" s="55"/>
      <c r="H533" s="55"/>
      <c r="I533" s="55"/>
      <c r="J533" s="55"/>
      <c r="K533" s="55"/>
      <c r="L533"/>
      <c r="M533"/>
    </row>
    <row r="534" spans="1:13" s="25" customFormat="1">
      <c r="A534"/>
      <c r="B534" s="63"/>
      <c r="C534"/>
      <c r="D534"/>
      <c r="E534" s="3"/>
      <c r="F534" s="3"/>
      <c r="G534" s="55"/>
      <c r="H534" s="55"/>
      <c r="I534" s="55"/>
      <c r="J534" s="55"/>
      <c r="K534" s="55"/>
      <c r="L534"/>
      <c r="M534"/>
    </row>
    <row r="535" spans="1:13" s="25" customFormat="1">
      <c r="A535"/>
      <c r="B535" s="63"/>
      <c r="C535"/>
      <c r="D535"/>
      <c r="E535" s="3"/>
      <c r="F535" s="3"/>
      <c r="G535" s="55"/>
      <c r="H535" s="55"/>
      <c r="I535" s="55"/>
      <c r="J535" s="55"/>
      <c r="K535" s="55"/>
      <c r="L535"/>
      <c r="M535"/>
    </row>
    <row r="536" spans="1:13" s="25" customFormat="1">
      <c r="A536"/>
      <c r="B536" s="63"/>
      <c r="C536"/>
      <c r="D536"/>
      <c r="E536" s="3"/>
      <c r="F536" s="3"/>
      <c r="G536" s="55"/>
      <c r="H536" s="55"/>
      <c r="I536" s="55"/>
      <c r="J536" s="55"/>
      <c r="K536" s="55"/>
      <c r="L536"/>
      <c r="M536"/>
    </row>
    <row r="537" spans="1:13" s="25" customFormat="1">
      <c r="A537"/>
      <c r="B537" s="63"/>
      <c r="C537"/>
      <c r="D537"/>
      <c r="E537" s="3"/>
      <c r="F537" s="3"/>
      <c r="G537" s="55"/>
      <c r="H537" s="55"/>
      <c r="I537" s="55"/>
      <c r="J537" s="55"/>
      <c r="K537" s="55"/>
      <c r="L537"/>
      <c r="M537"/>
    </row>
    <row r="538" spans="1:13" s="25" customFormat="1">
      <c r="A538"/>
      <c r="B538" s="63"/>
      <c r="C538"/>
      <c r="D538"/>
      <c r="E538" s="3"/>
      <c r="F538" s="3"/>
      <c r="G538" s="55"/>
      <c r="H538" s="55"/>
      <c r="I538" s="55"/>
      <c r="J538" s="55"/>
      <c r="K538" s="55"/>
      <c r="L538"/>
      <c r="M538"/>
    </row>
    <row r="539" spans="1:13" s="25" customFormat="1">
      <c r="A539"/>
      <c r="B539" s="63"/>
      <c r="C539"/>
      <c r="D539"/>
      <c r="E539" s="3"/>
      <c r="F539" s="3"/>
      <c r="G539" s="55"/>
      <c r="H539" s="55"/>
      <c r="I539" s="55"/>
      <c r="J539" s="55"/>
      <c r="K539" s="55"/>
      <c r="L539"/>
      <c r="M539"/>
    </row>
    <row r="540" spans="1:13" s="25" customFormat="1">
      <c r="A540"/>
      <c r="B540" s="63"/>
      <c r="C540"/>
      <c r="D540"/>
      <c r="E540" s="3"/>
      <c r="F540" s="3"/>
      <c r="G540" s="55"/>
      <c r="H540" s="55"/>
      <c r="I540" s="55"/>
      <c r="J540" s="55"/>
      <c r="K540" s="55"/>
      <c r="L540"/>
      <c r="M540"/>
    </row>
    <row r="541" spans="1:13" s="25" customFormat="1">
      <c r="A541"/>
      <c r="B541" s="63"/>
      <c r="C541"/>
      <c r="D541"/>
      <c r="E541" s="3"/>
      <c r="F541" s="3"/>
      <c r="G541" s="55"/>
      <c r="H541" s="55"/>
      <c r="I541" s="55"/>
      <c r="J541" s="55"/>
      <c r="K541" s="55"/>
      <c r="L541"/>
      <c r="M541"/>
    </row>
    <row r="542" spans="1:13" s="25" customFormat="1">
      <c r="A542"/>
      <c r="B542" s="63"/>
      <c r="C542"/>
      <c r="D542"/>
      <c r="E542" s="3"/>
      <c r="F542" s="3"/>
      <c r="G542" s="55"/>
      <c r="H542" s="55"/>
      <c r="I542" s="55"/>
      <c r="J542" s="55"/>
      <c r="K542" s="55"/>
      <c r="L542"/>
      <c r="M542"/>
    </row>
    <row r="543" spans="1:13" s="25" customFormat="1">
      <c r="A543"/>
      <c r="B543" s="63"/>
      <c r="C543"/>
      <c r="D543"/>
      <c r="E543" s="3"/>
      <c r="F543" s="3"/>
      <c r="G543" s="55"/>
      <c r="H543" s="55"/>
      <c r="I543" s="55"/>
      <c r="J543" s="55"/>
      <c r="K543" s="55"/>
      <c r="L543"/>
      <c r="M543"/>
    </row>
    <row r="544" spans="1:13" s="25" customFormat="1">
      <c r="A544"/>
      <c r="B544" s="63"/>
      <c r="C544"/>
      <c r="D544"/>
      <c r="E544" s="3"/>
      <c r="F544" s="3"/>
      <c r="G544" s="55"/>
      <c r="H544" s="55"/>
      <c r="I544" s="55"/>
      <c r="J544" s="55"/>
      <c r="K544" s="55"/>
      <c r="L544"/>
      <c r="M544"/>
    </row>
    <row r="545" spans="1:13" s="25" customFormat="1">
      <c r="A545"/>
      <c r="B545" s="63"/>
      <c r="C545"/>
      <c r="D545"/>
      <c r="E545" s="3"/>
      <c r="F545" s="3"/>
      <c r="G545" s="55"/>
      <c r="H545" s="55"/>
      <c r="I545" s="55"/>
      <c r="J545" s="55"/>
      <c r="K545" s="55"/>
      <c r="L545"/>
      <c r="M545"/>
    </row>
    <row r="546" spans="1:13" s="25" customFormat="1">
      <c r="A546"/>
      <c r="B546" s="63"/>
      <c r="C546"/>
      <c r="D546"/>
      <c r="E546" s="3"/>
      <c r="F546" s="3"/>
      <c r="G546" s="55"/>
      <c r="H546" s="55"/>
      <c r="I546" s="55"/>
      <c r="J546" s="55"/>
      <c r="K546" s="55"/>
      <c r="L546"/>
      <c r="M546"/>
    </row>
    <row r="547" spans="1:13" s="25" customFormat="1">
      <c r="A547"/>
      <c r="B547" s="63"/>
      <c r="C547"/>
      <c r="D547"/>
      <c r="E547" s="3"/>
      <c r="F547" s="3"/>
      <c r="G547" s="55"/>
      <c r="H547" s="55"/>
      <c r="I547" s="55"/>
      <c r="J547" s="55"/>
      <c r="K547" s="55"/>
      <c r="L547"/>
      <c r="M547"/>
    </row>
    <row r="548" spans="1:13" s="25" customFormat="1">
      <c r="A548"/>
      <c r="B548" s="63"/>
      <c r="C548"/>
      <c r="D548"/>
      <c r="E548" s="3"/>
      <c r="F548" s="3"/>
      <c r="G548" s="55"/>
      <c r="H548" s="55"/>
      <c r="I548" s="55"/>
      <c r="J548" s="55"/>
      <c r="K548" s="55"/>
      <c r="L548"/>
      <c r="M548"/>
    </row>
    <row r="549" spans="1:13" s="25" customFormat="1">
      <c r="A549"/>
      <c r="B549" s="63"/>
      <c r="C549"/>
      <c r="D549"/>
      <c r="E549" s="3"/>
      <c r="F549" s="3"/>
      <c r="G549" s="55"/>
      <c r="H549" s="55"/>
      <c r="I549" s="55"/>
      <c r="J549" s="55"/>
      <c r="K549" s="55"/>
      <c r="L549"/>
      <c r="M549"/>
    </row>
    <row r="550" spans="1:13" s="25" customFormat="1">
      <c r="A550"/>
      <c r="B550" s="63"/>
      <c r="C550"/>
      <c r="D550"/>
      <c r="E550" s="3"/>
      <c r="F550" s="3"/>
      <c r="G550" s="55"/>
      <c r="H550" s="55"/>
      <c r="I550" s="55"/>
      <c r="J550" s="55"/>
      <c r="K550" s="55"/>
      <c r="L550"/>
      <c r="M550"/>
    </row>
    <row r="551" spans="1:13" s="25" customFormat="1">
      <c r="A551"/>
      <c r="B551" s="63"/>
      <c r="C551"/>
      <c r="D551"/>
      <c r="E551" s="3"/>
      <c r="F551" s="3"/>
      <c r="G551" s="55"/>
      <c r="H551" s="55"/>
      <c r="I551" s="55"/>
      <c r="J551" s="55"/>
      <c r="K551" s="55"/>
      <c r="L551"/>
      <c r="M551"/>
    </row>
    <row r="552" spans="1:13" s="25" customFormat="1">
      <c r="A552"/>
      <c r="B552" s="63"/>
      <c r="C552"/>
      <c r="D552"/>
      <c r="E552" s="3"/>
      <c r="F552" s="3"/>
      <c r="G552" s="55"/>
      <c r="H552" s="55"/>
      <c r="I552" s="55"/>
      <c r="J552" s="55"/>
      <c r="K552" s="55"/>
      <c r="L552"/>
      <c r="M552"/>
    </row>
    <row r="553" spans="1:13" s="25" customFormat="1">
      <c r="A553"/>
      <c r="B553" s="63"/>
      <c r="C553"/>
      <c r="D553"/>
      <c r="E553" s="3"/>
      <c r="F553" s="3"/>
      <c r="G553" s="55"/>
      <c r="H553" s="55"/>
      <c r="I553" s="55"/>
      <c r="J553" s="55"/>
      <c r="K553" s="55"/>
      <c r="L553"/>
      <c r="M553"/>
    </row>
    <row r="554" spans="1:13" s="25" customFormat="1">
      <c r="A554"/>
      <c r="B554" s="63"/>
      <c r="C554"/>
      <c r="D554"/>
      <c r="E554" s="3"/>
      <c r="F554" s="3"/>
      <c r="G554" s="55"/>
      <c r="H554" s="55"/>
      <c r="I554" s="55"/>
      <c r="J554" s="55"/>
      <c r="K554" s="55"/>
      <c r="L554"/>
      <c r="M554"/>
    </row>
    <row r="555" spans="1:13" s="25" customFormat="1">
      <c r="A555"/>
      <c r="B555" s="63"/>
      <c r="C555"/>
      <c r="D555"/>
      <c r="E555" s="3"/>
      <c r="F555" s="3"/>
      <c r="G555" s="55"/>
      <c r="H555" s="55"/>
      <c r="I555" s="55"/>
      <c r="J555" s="55"/>
      <c r="K555" s="55"/>
      <c r="L555"/>
      <c r="M555"/>
    </row>
    <row r="556" spans="1:13" s="25" customFormat="1">
      <c r="A556"/>
      <c r="B556" s="63"/>
      <c r="C556"/>
      <c r="D556"/>
      <c r="E556" s="3"/>
      <c r="F556" s="3"/>
      <c r="G556" s="55"/>
      <c r="H556" s="55"/>
      <c r="I556" s="55"/>
      <c r="J556" s="55"/>
      <c r="K556" s="55"/>
      <c r="L556"/>
      <c r="M556"/>
    </row>
    <row r="557" spans="1:13" s="25" customFormat="1">
      <c r="A557"/>
      <c r="B557" s="63"/>
      <c r="C557"/>
      <c r="D557"/>
      <c r="E557" s="3"/>
      <c r="F557" s="3"/>
      <c r="G557" s="55"/>
      <c r="H557" s="55"/>
      <c r="I557" s="55"/>
      <c r="J557" s="55"/>
      <c r="K557" s="55"/>
      <c r="L557"/>
      <c r="M557"/>
    </row>
    <row r="558" spans="1:13" s="25" customFormat="1">
      <c r="A558"/>
      <c r="B558" s="63"/>
      <c r="C558"/>
      <c r="D558"/>
      <c r="E558" s="3"/>
      <c r="F558" s="3"/>
      <c r="G558" s="55"/>
      <c r="H558" s="55"/>
      <c r="I558" s="55"/>
      <c r="J558" s="55"/>
      <c r="K558" s="55"/>
      <c r="L558"/>
      <c r="M558"/>
    </row>
    <row r="559" spans="1:13" s="25" customFormat="1">
      <c r="A559"/>
      <c r="B559" s="63"/>
      <c r="C559"/>
      <c r="D559"/>
      <c r="E559" s="3"/>
      <c r="F559" s="3"/>
      <c r="G559" s="55"/>
      <c r="H559" s="55"/>
      <c r="I559" s="55"/>
      <c r="J559" s="55"/>
      <c r="K559" s="55"/>
      <c r="L559" s="3"/>
      <c r="M559"/>
    </row>
    <row r="560" spans="1:13" s="25" customFormat="1">
      <c r="A560"/>
      <c r="B560" s="63"/>
      <c r="C560"/>
      <c r="D560"/>
      <c r="E560" s="3"/>
      <c r="F560" s="3"/>
      <c r="G560" s="55"/>
      <c r="H560" s="55"/>
      <c r="I560" s="55"/>
      <c r="J560" s="55"/>
      <c r="K560" s="55"/>
      <c r="L560"/>
      <c r="M560"/>
    </row>
    <row r="561" spans="1:13" s="25" customFormat="1">
      <c r="A561"/>
      <c r="B561" s="63"/>
      <c r="C561"/>
      <c r="D561"/>
      <c r="E561" s="3"/>
      <c r="F561" s="3"/>
      <c r="G561" s="55"/>
      <c r="H561" s="55"/>
      <c r="I561" s="55"/>
      <c r="J561" s="55"/>
      <c r="K561" s="55"/>
      <c r="L561"/>
      <c r="M561"/>
    </row>
    <row r="562" spans="1:13" s="25" customFormat="1">
      <c r="A562"/>
      <c r="B562" s="63"/>
      <c r="C562"/>
      <c r="D562"/>
      <c r="E562" s="3"/>
      <c r="F562" s="3"/>
      <c r="G562" s="55"/>
      <c r="H562" s="55"/>
      <c r="I562" s="55"/>
      <c r="J562" s="55"/>
      <c r="K562" s="55"/>
      <c r="L562"/>
      <c r="M562"/>
    </row>
    <row r="563" spans="1:13" s="25" customFormat="1">
      <c r="A563"/>
      <c r="B563" s="63"/>
      <c r="C563"/>
      <c r="D563"/>
      <c r="E563" s="3"/>
      <c r="F563" s="3"/>
      <c r="G563" s="55"/>
      <c r="H563" s="55"/>
      <c r="I563" s="55"/>
      <c r="J563" s="55"/>
      <c r="K563" s="55"/>
      <c r="L563"/>
      <c r="M563"/>
    </row>
    <row r="564" spans="1:13" s="25" customFormat="1">
      <c r="A564"/>
      <c r="B564" s="63"/>
      <c r="C564"/>
      <c r="D564"/>
      <c r="E564" s="3"/>
      <c r="F564" s="3"/>
      <c r="G564" s="55"/>
      <c r="H564" s="55"/>
      <c r="I564" s="55"/>
      <c r="J564" s="55"/>
      <c r="K564" s="55"/>
      <c r="L564"/>
      <c r="M564"/>
    </row>
    <row r="565" spans="1:13" s="25" customFormat="1">
      <c r="A565"/>
      <c r="B565" s="63"/>
      <c r="C565"/>
      <c r="D565"/>
      <c r="E565" s="3"/>
      <c r="F565" s="3"/>
      <c r="G565" s="55"/>
      <c r="H565" s="55"/>
      <c r="I565" s="55"/>
      <c r="J565" s="55"/>
      <c r="K565" s="55"/>
      <c r="L565"/>
      <c r="M565"/>
    </row>
    <row r="566" spans="1:13" s="25" customFormat="1">
      <c r="A566"/>
      <c r="B566" s="63"/>
      <c r="C566"/>
      <c r="D566"/>
      <c r="E566" s="3"/>
      <c r="F566" s="3"/>
      <c r="G566" s="55"/>
      <c r="H566" s="55"/>
      <c r="I566" s="55"/>
      <c r="J566" s="55"/>
      <c r="K566" s="55"/>
      <c r="L566"/>
      <c r="M566"/>
    </row>
    <row r="567" spans="1:13" s="25" customFormat="1">
      <c r="A567"/>
      <c r="B567" s="63"/>
      <c r="C567"/>
      <c r="D567"/>
      <c r="E567" s="3"/>
      <c r="F567" s="3"/>
      <c r="G567" s="55"/>
      <c r="H567" s="55"/>
      <c r="I567" s="55"/>
      <c r="J567" s="55"/>
      <c r="K567" s="55"/>
      <c r="L567"/>
      <c r="M567"/>
    </row>
    <row r="568" spans="1:13" s="25" customFormat="1">
      <c r="A568"/>
      <c r="B568" s="63"/>
      <c r="C568"/>
      <c r="D568"/>
      <c r="E568" s="3"/>
      <c r="F568" s="3"/>
      <c r="G568" s="55"/>
      <c r="H568" s="55"/>
      <c r="I568" s="55"/>
      <c r="J568" s="55"/>
      <c r="K568" s="55"/>
      <c r="L568"/>
      <c r="M568"/>
    </row>
    <row r="569" spans="1:13" s="25" customFormat="1">
      <c r="A569"/>
      <c r="B569" s="63"/>
      <c r="C569"/>
      <c r="D569"/>
      <c r="E569" s="3"/>
      <c r="F569" s="3"/>
      <c r="G569" s="55"/>
      <c r="H569" s="55"/>
      <c r="I569" s="55"/>
      <c r="J569" s="55"/>
      <c r="K569" s="55"/>
      <c r="L569"/>
      <c r="M569"/>
    </row>
    <row r="570" spans="1:13" s="25" customFormat="1">
      <c r="A570"/>
      <c r="B570" s="63"/>
      <c r="C570"/>
      <c r="D570"/>
      <c r="E570" s="3"/>
      <c r="F570" s="3"/>
      <c r="G570" s="55"/>
      <c r="H570" s="55"/>
      <c r="I570" s="55"/>
      <c r="J570" s="55"/>
      <c r="K570" s="55"/>
      <c r="L570"/>
      <c r="M570"/>
    </row>
    <row r="571" spans="1:13" s="25" customFormat="1">
      <c r="A571"/>
      <c r="B571" s="63"/>
      <c r="C571"/>
      <c r="D571"/>
      <c r="E571" s="3"/>
      <c r="F571" s="3"/>
      <c r="G571" s="55"/>
      <c r="H571" s="55"/>
      <c r="I571" s="55"/>
      <c r="J571" s="55"/>
      <c r="K571" s="55"/>
      <c r="L571"/>
      <c r="M571"/>
    </row>
    <row r="572" spans="1:13" s="25" customFormat="1">
      <c r="A572"/>
      <c r="B572" s="63"/>
      <c r="C572"/>
      <c r="D572"/>
      <c r="E572" s="3"/>
      <c r="F572" s="3"/>
      <c r="G572" s="55"/>
      <c r="H572" s="55"/>
      <c r="I572" s="55"/>
      <c r="J572" s="55"/>
      <c r="K572" s="55"/>
      <c r="L572" s="3"/>
      <c r="M572"/>
    </row>
    <row r="573" spans="1:13" s="25" customFormat="1">
      <c r="A573"/>
      <c r="B573" s="63"/>
      <c r="C573"/>
      <c r="D573"/>
      <c r="E573" s="3"/>
      <c r="F573" s="3"/>
      <c r="G573" s="55"/>
      <c r="H573" s="55"/>
      <c r="I573" s="55"/>
      <c r="J573" s="55"/>
      <c r="K573" s="55"/>
      <c r="L573"/>
      <c r="M573"/>
    </row>
    <row r="574" spans="1:13" s="25" customFormat="1">
      <c r="A574"/>
      <c r="B574" s="63"/>
      <c r="C574"/>
      <c r="D574"/>
      <c r="E574" s="3"/>
      <c r="F574" s="3"/>
      <c r="G574" s="55"/>
      <c r="H574" s="55"/>
      <c r="I574" s="55"/>
      <c r="J574" s="55"/>
      <c r="K574" s="55"/>
      <c r="L574"/>
      <c r="M574"/>
    </row>
    <row r="575" spans="1:13" s="25" customFormat="1">
      <c r="A575"/>
      <c r="B575" s="63"/>
      <c r="C575"/>
      <c r="D575"/>
      <c r="E575" s="3"/>
      <c r="F575" s="3"/>
      <c r="G575" s="55"/>
      <c r="H575" s="55"/>
      <c r="I575" s="55"/>
      <c r="J575" s="55"/>
      <c r="K575" s="55"/>
      <c r="L575"/>
      <c r="M575"/>
    </row>
    <row r="576" spans="1:13" s="25" customFormat="1">
      <c r="A576"/>
      <c r="B576" s="63"/>
      <c r="C576"/>
      <c r="D576"/>
      <c r="E576" s="3"/>
      <c r="F576" s="3"/>
      <c r="G576" s="55"/>
      <c r="H576" s="55"/>
      <c r="I576" s="55"/>
      <c r="J576" s="55"/>
      <c r="K576" s="55"/>
      <c r="L576"/>
      <c r="M576"/>
    </row>
    <row r="577" spans="1:13" s="25" customFormat="1">
      <c r="A577"/>
      <c r="B577" s="63"/>
      <c r="C577"/>
      <c r="D577"/>
      <c r="E577" s="3"/>
      <c r="F577" s="3"/>
      <c r="G577" s="55"/>
      <c r="H577" s="55"/>
      <c r="I577" s="55"/>
      <c r="J577" s="55"/>
      <c r="K577" s="55"/>
      <c r="L577"/>
      <c r="M577"/>
    </row>
    <row r="578" spans="1:13" s="25" customFormat="1">
      <c r="A578"/>
      <c r="B578" s="63"/>
      <c r="C578"/>
      <c r="D578"/>
      <c r="E578" s="3"/>
      <c r="F578" s="3"/>
      <c r="G578" s="55"/>
      <c r="H578" s="55"/>
      <c r="I578" s="55"/>
      <c r="J578" s="55"/>
      <c r="K578" s="55"/>
      <c r="L578"/>
      <c r="M578"/>
    </row>
    <row r="579" spans="1:13" s="25" customFormat="1">
      <c r="A579"/>
      <c r="B579" s="63"/>
      <c r="C579"/>
      <c r="D579"/>
      <c r="E579" s="3"/>
      <c r="F579" s="3"/>
      <c r="G579" s="55"/>
      <c r="H579" s="55"/>
      <c r="I579" s="55"/>
      <c r="J579" s="55"/>
      <c r="K579" s="55"/>
      <c r="L579"/>
      <c r="M579"/>
    </row>
    <row r="580" spans="1:13" s="25" customFormat="1">
      <c r="A580"/>
      <c r="B580" s="63"/>
      <c r="C580"/>
      <c r="D580"/>
      <c r="E580" s="3"/>
      <c r="F580" s="3"/>
      <c r="G580" s="55"/>
      <c r="H580" s="55"/>
      <c r="I580" s="55"/>
      <c r="J580" s="55"/>
      <c r="K580" s="55"/>
      <c r="L580"/>
      <c r="M580"/>
    </row>
    <row r="581" spans="1:13" s="25" customFormat="1">
      <c r="A581"/>
      <c r="B581" s="63"/>
      <c r="C581"/>
      <c r="D581"/>
      <c r="E581" s="3"/>
      <c r="F581" s="3"/>
      <c r="G581" s="55"/>
      <c r="H581" s="55"/>
      <c r="I581" s="55"/>
      <c r="J581" s="55"/>
      <c r="K581" s="55"/>
      <c r="L581"/>
      <c r="M581"/>
    </row>
    <row r="582" spans="1:13" s="25" customFormat="1">
      <c r="A582"/>
      <c r="B582" s="63"/>
      <c r="C582"/>
      <c r="D582"/>
      <c r="E582" s="3"/>
      <c r="F582" s="3"/>
      <c r="G582" s="55"/>
      <c r="H582" s="55"/>
      <c r="I582" s="55"/>
      <c r="J582" s="55"/>
      <c r="K582" s="55"/>
      <c r="L582"/>
      <c r="M582"/>
    </row>
    <row r="583" spans="1:13" s="25" customFormat="1">
      <c r="A583"/>
      <c r="B583" s="63"/>
      <c r="C583"/>
      <c r="D583"/>
      <c r="E583" s="3"/>
      <c r="F583" s="3"/>
      <c r="G583" s="55"/>
      <c r="H583" s="55"/>
      <c r="I583" s="55"/>
      <c r="J583" s="55"/>
      <c r="K583" s="55"/>
      <c r="L583"/>
      <c r="M583"/>
    </row>
    <row r="584" spans="1:13" s="25" customFormat="1">
      <c r="A584"/>
      <c r="B584" s="63"/>
      <c r="C584"/>
      <c r="D584"/>
      <c r="E584" s="3"/>
      <c r="F584" s="3"/>
      <c r="G584" s="55"/>
      <c r="H584" s="55"/>
      <c r="I584" s="55"/>
      <c r="J584" s="55"/>
      <c r="K584" s="55"/>
      <c r="L584"/>
      <c r="M584"/>
    </row>
    <row r="585" spans="1:13" s="25" customFormat="1">
      <c r="A585"/>
      <c r="B585" s="63"/>
      <c r="C585"/>
      <c r="D585"/>
      <c r="E585" s="3"/>
      <c r="F585" s="3"/>
      <c r="G585" s="55"/>
      <c r="H585" s="55"/>
      <c r="I585" s="55"/>
      <c r="J585" s="55"/>
      <c r="K585" s="55"/>
      <c r="L585"/>
      <c r="M585"/>
    </row>
    <row r="586" spans="1:13" s="25" customFormat="1">
      <c r="A586"/>
      <c r="B586" s="63"/>
      <c r="C586"/>
      <c r="D586"/>
      <c r="E586" s="3"/>
      <c r="F586" s="3"/>
      <c r="G586" s="55"/>
      <c r="H586" s="55"/>
      <c r="I586" s="55"/>
      <c r="J586" s="55"/>
      <c r="K586" s="55"/>
      <c r="L586"/>
      <c r="M586"/>
    </row>
    <row r="587" spans="1:13" s="25" customFormat="1">
      <c r="A587"/>
      <c r="B587" s="63"/>
      <c r="C587"/>
      <c r="D587"/>
      <c r="E587" s="3"/>
      <c r="F587" s="3"/>
      <c r="G587" s="55"/>
      <c r="H587" s="55"/>
      <c r="I587" s="55"/>
      <c r="J587" s="55"/>
      <c r="K587" s="55"/>
      <c r="L587"/>
      <c r="M587"/>
    </row>
    <row r="588" spans="1:13" s="25" customFormat="1">
      <c r="A588"/>
      <c r="B588" s="63"/>
      <c r="C588"/>
      <c r="D588"/>
      <c r="E588" s="3"/>
      <c r="F588" s="3"/>
      <c r="G588" s="55"/>
      <c r="H588" s="55"/>
      <c r="I588" s="55"/>
      <c r="J588" s="55"/>
      <c r="K588" s="55"/>
      <c r="L588"/>
      <c r="M588"/>
    </row>
    <row r="589" spans="1:13" s="25" customFormat="1">
      <c r="A589"/>
      <c r="B589" s="63"/>
      <c r="C589"/>
      <c r="D589"/>
      <c r="E589" s="3"/>
      <c r="F589" s="3"/>
      <c r="G589" s="55"/>
      <c r="H589" s="55"/>
      <c r="I589" s="55"/>
      <c r="J589" s="55"/>
      <c r="K589" s="55"/>
      <c r="L589"/>
      <c r="M589"/>
    </row>
    <row r="590" spans="1:13" s="25" customFormat="1">
      <c r="A590"/>
      <c r="B590" s="63"/>
      <c r="C590"/>
      <c r="D590"/>
      <c r="E590" s="3"/>
      <c r="F590" s="3"/>
      <c r="G590" s="55"/>
      <c r="H590" s="55"/>
      <c r="I590" s="55"/>
      <c r="J590" s="55"/>
      <c r="K590" s="55"/>
      <c r="L590"/>
      <c r="M590"/>
    </row>
    <row r="591" spans="1:13" s="25" customFormat="1">
      <c r="A591"/>
      <c r="B591" s="63"/>
      <c r="C591"/>
      <c r="D591"/>
      <c r="E591" s="3"/>
      <c r="F591" s="3"/>
      <c r="G591" s="55"/>
      <c r="H591" s="55"/>
      <c r="I591" s="55"/>
      <c r="J591" s="55"/>
      <c r="K591" s="55"/>
      <c r="L591"/>
      <c r="M591"/>
    </row>
    <row r="592" spans="1:13" s="25" customFormat="1">
      <c r="A592"/>
      <c r="B592" s="63"/>
      <c r="C592"/>
      <c r="D592"/>
      <c r="E592" s="3"/>
      <c r="F592" s="3"/>
      <c r="G592" s="55"/>
      <c r="H592" s="55"/>
      <c r="I592" s="55"/>
      <c r="J592" s="55"/>
      <c r="K592" s="55"/>
      <c r="L592"/>
      <c r="M592"/>
    </row>
    <row r="593" spans="1:13" s="25" customFormat="1">
      <c r="A593"/>
      <c r="B593" s="63"/>
      <c r="C593"/>
      <c r="D593"/>
      <c r="E593" s="3"/>
      <c r="F593" s="3"/>
      <c r="G593" s="55"/>
      <c r="H593" s="55"/>
      <c r="I593" s="55"/>
      <c r="J593" s="55"/>
      <c r="K593" s="55"/>
      <c r="L593"/>
      <c r="M593"/>
    </row>
    <row r="594" spans="1:13" s="25" customFormat="1">
      <c r="A594"/>
      <c r="B594" s="63"/>
      <c r="C594"/>
      <c r="D594"/>
      <c r="E594" s="3"/>
      <c r="F594" s="3"/>
      <c r="G594" s="55"/>
      <c r="H594" s="55"/>
      <c r="I594" s="55"/>
      <c r="J594" s="55"/>
      <c r="K594" s="55"/>
      <c r="L594" s="3"/>
      <c r="M594"/>
    </row>
    <row r="595" spans="1:13" s="25" customFormat="1">
      <c r="A595"/>
      <c r="B595" s="63"/>
      <c r="C595"/>
      <c r="D595"/>
      <c r="E595" s="3"/>
      <c r="F595" s="3"/>
      <c r="G595" s="55"/>
      <c r="H595" s="55"/>
      <c r="I595" s="55"/>
      <c r="J595" s="55"/>
      <c r="K595" s="55"/>
      <c r="L595" s="3"/>
      <c r="M595"/>
    </row>
    <row r="596" spans="1:13" s="25" customFormat="1">
      <c r="A596"/>
      <c r="B596" s="63"/>
      <c r="C596"/>
      <c r="D596"/>
      <c r="E596" s="3"/>
      <c r="F596" s="3"/>
      <c r="G596" s="55"/>
      <c r="H596" s="55"/>
      <c r="I596" s="55"/>
      <c r="J596" s="55"/>
      <c r="K596" s="55"/>
      <c r="L596"/>
      <c r="M596"/>
    </row>
    <row r="597" spans="1:13" s="25" customFormat="1">
      <c r="A597"/>
      <c r="B597" s="63"/>
      <c r="C597"/>
      <c r="D597"/>
      <c r="E597" s="3"/>
      <c r="F597" s="3"/>
      <c r="G597" s="55"/>
      <c r="H597" s="55"/>
      <c r="I597" s="55"/>
      <c r="J597" s="55"/>
      <c r="K597" s="55"/>
      <c r="L597" s="3"/>
      <c r="M597"/>
    </row>
    <row r="598" spans="1:13" s="25" customFormat="1">
      <c r="A598"/>
      <c r="B598" s="63"/>
      <c r="C598"/>
      <c r="D598"/>
      <c r="E598" s="3"/>
      <c r="F598" s="3"/>
      <c r="G598" s="55"/>
      <c r="H598" s="55"/>
      <c r="I598" s="55"/>
      <c r="J598" s="55"/>
      <c r="K598" s="55"/>
      <c r="L598"/>
      <c r="M598"/>
    </row>
    <row r="599" spans="1:13" s="25" customFormat="1">
      <c r="A599"/>
      <c r="B599" s="63"/>
      <c r="C599"/>
      <c r="D599"/>
      <c r="E599" s="3"/>
      <c r="F599" s="3"/>
      <c r="G599" s="55"/>
      <c r="H599" s="55"/>
      <c r="I599" s="55"/>
      <c r="J599" s="55"/>
      <c r="K599" s="55"/>
      <c r="L599"/>
      <c r="M599"/>
    </row>
    <row r="600" spans="1:13" s="25" customFormat="1">
      <c r="A600"/>
      <c r="B600" s="63"/>
      <c r="C600"/>
      <c r="D600"/>
      <c r="E600" s="3"/>
      <c r="F600" s="3"/>
      <c r="G600" s="55"/>
      <c r="H600" s="55"/>
      <c r="I600" s="55"/>
      <c r="J600" s="55"/>
      <c r="K600" s="55"/>
      <c r="L600"/>
      <c r="M600"/>
    </row>
    <row r="601" spans="1:13" s="25" customFormat="1">
      <c r="A601"/>
      <c r="B601" s="63"/>
      <c r="C601"/>
      <c r="D601"/>
      <c r="E601" s="3"/>
      <c r="F601" s="3"/>
      <c r="G601" s="55"/>
      <c r="H601" s="55"/>
      <c r="I601" s="55"/>
      <c r="J601" s="55"/>
      <c r="K601" s="55"/>
      <c r="L601"/>
      <c r="M601"/>
    </row>
    <row r="602" spans="1:13" s="25" customFormat="1">
      <c r="A602"/>
      <c r="B602" s="63"/>
      <c r="C602"/>
      <c r="D602"/>
      <c r="E602" s="3"/>
      <c r="F602" s="3"/>
      <c r="G602" s="55"/>
      <c r="H602" s="55"/>
      <c r="I602" s="55"/>
      <c r="J602" s="55"/>
      <c r="K602" s="55"/>
      <c r="L602" s="3"/>
      <c r="M602"/>
    </row>
    <row r="603" spans="1:13" s="25" customFormat="1">
      <c r="A603"/>
      <c r="B603" s="63"/>
      <c r="C603"/>
      <c r="D603"/>
      <c r="E603" s="3"/>
      <c r="F603" s="3"/>
      <c r="G603" s="55"/>
      <c r="H603" s="55"/>
      <c r="I603" s="55"/>
      <c r="J603" s="55"/>
      <c r="K603" s="55"/>
      <c r="L603" s="3"/>
      <c r="M603"/>
    </row>
    <row r="604" spans="1:13" s="25" customFormat="1">
      <c r="A604"/>
      <c r="B604" s="63"/>
      <c r="C604"/>
      <c r="D604"/>
      <c r="E604" s="3"/>
      <c r="F604" s="3"/>
      <c r="G604" s="55"/>
      <c r="H604" s="55"/>
      <c r="I604" s="55"/>
      <c r="J604" s="55"/>
      <c r="K604" s="55"/>
      <c r="L604"/>
      <c r="M604"/>
    </row>
    <row r="605" spans="1:13" s="25" customFormat="1">
      <c r="A605"/>
      <c r="B605" s="63"/>
      <c r="C605"/>
      <c r="D605"/>
      <c r="E605" s="3"/>
      <c r="F605" s="3"/>
      <c r="G605" s="55"/>
      <c r="H605" s="55"/>
      <c r="I605" s="55"/>
      <c r="J605" s="55"/>
      <c r="K605" s="55"/>
      <c r="L605"/>
      <c r="M605"/>
    </row>
    <row r="606" spans="1:13" s="25" customFormat="1">
      <c r="A606"/>
      <c r="B606" s="63"/>
      <c r="C606"/>
      <c r="D606"/>
      <c r="E606" s="3"/>
      <c r="F606" s="3"/>
      <c r="G606" s="55"/>
      <c r="H606" s="55"/>
      <c r="I606" s="55"/>
      <c r="J606" s="55"/>
      <c r="K606" s="55"/>
      <c r="L606"/>
      <c r="M606"/>
    </row>
    <row r="607" spans="1:13" s="25" customFormat="1">
      <c r="A607"/>
      <c r="B607" s="63"/>
      <c r="C607"/>
      <c r="D607"/>
      <c r="E607" s="3"/>
      <c r="F607" s="3"/>
      <c r="G607" s="55"/>
      <c r="H607" s="55"/>
      <c r="I607" s="55"/>
      <c r="J607" s="55"/>
      <c r="K607" s="55"/>
      <c r="L607"/>
      <c r="M607"/>
    </row>
    <row r="608" spans="1:13" s="25" customFormat="1">
      <c r="A608"/>
      <c r="B608" s="63"/>
      <c r="C608"/>
      <c r="D608"/>
      <c r="E608" s="3"/>
      <c r="F608" s="3"/>
      <c r="G608" s="55"/>
      <c r="H608" s="55"/>
      <c r="I608" s="55"/>
      <c r="J608" s="55"/>
      <c r="K608" s="55"/>
      <c r="L608"/>
      <c r="M608"/>
    </row>
    <row r="609" spans="1:13" s="25" customFormat="1">
      <c r="A609"/>
      <c r="B609" s="63"/>
      <c r="C609"/>
      <c r="D609"/>
      <c r="E609" s="3"/>
      <c r="F609" s="3"/>
      <c r="G609" s="55"/>
      <c r="H609" s="55"/>
      <c r="I609" s="55"/>
      <c r="J609" s="55"/>
      <c r="K609" s="55"/>
      <c r="L609"/>
      <c r="M609"/>
    </row>
    <row r="610" spans="1:13" s="25" customFormat="1">
      <c r="A610"/>
      <c r="B610" s="63"/>
      <c r="C610"/>
      <c r="D610"/>
      <c r="E610" s="3"/>
      <c r="F610" s="3"/>
      <c r="G610" s="55"/>
      <c r="H610" s="55"/>
      <c r="I610" s="55"/>
      <c r="J610" s="55"/>
      <c r="K610" s="55"/>
      <c r="L610"/>
      <c r="M610"/>
    </row>
    <row r="611" spans="1:13" s="25" customFormat="1">
      <c r="A611"/>
      <c r="B611" s="63"/>
      <c r="C611"/>
      <c r="D611"/>
      <c r="E611" s="3"/>
      <c r="F611" s="3"/>
      <c r="G611" s="55"/>
      <c r="H611" s="55"/>
      <c r="I611" s="55"/>
      <c r="J611" s="55"/>
      <c r="K611" s="55"/>
      <c r="L611"/>
      <c r="M611"/>
    </row>
    <row r="612" spans="1:13" s="25" customFormat="1">
      <c r="A612"/>
      <c r="B612" s="63"/>
      <c r="C612"/>
      <c r="D612"/>
      <c r="E612" s="3"/>
      <c r="F612" s="3"/>
      <c r="G612" s="55"/>
      <c r="H612" s="55"/>
      <c r="I612" s="55"/>
      <c r="J612" s="55"/>
      <c r="K612" s="55"/>
      <c r="L612"/>
      <c r="M612"/>
    </row>
    <row r="613" spans="1:13" s="25" customFormat="1">
      <c r="A613"/>
      <c r="B613" s="63"/>
      <c r="C613"/>
      <c r="D613"/>
      <c r="E613" s="3"/>
      <c r="F613" s="3"/>
      <c r="G613" s="55"/>
      <c r="H613" s="55"/>
      <c r="I613" s="55"/>
      <c r="J613" s="55"/>
      <c r="K613" s="55"/>
      <c r="L613"/>
      <c r="M613"/>
    </row>
    <row r="614" spans="1:13" s="25" customFormat="1">
      <c r="A614"/>
      <c r="B614" s="63"/>
      <c r="C614"/>
      <c r="D614"/>
      <c r="E614" s="3"/>
      <c r="F614" s="3"/>
      <c r="G614" s="55"/>
      <c r="H614" s="55"/>
      <c r="I614" s="55"/>
      <c r="J614" s="55"/>
      <c r="K614" s="55"/>
      <c r="L614"/>
      <c r="M614"/>
    </row>
    <row r="615" spans="1:13" s="25" customFormat="1">
      <c r="A615"/>
      <c r="B615" s="63"/>
      <c r="C615"/>
      <c r="D615"/>
      <c r="E615" s="3"/>
      <c r="F615" s="3"/>
      <c r="G615" s="55"/>
      <c r="H615" s="55"/>
      <c r="I615" s="55"/>
      <c r="J615" s="55"/>
      <c r="K615" s="55"/>
      <c r="L615"/>
      <c r="M615"/>
    </row>
    <row r="616" spans="1:13" s="25" customFormat="1">
      <c r="A616"/>
      <c r="B616" s="63"/>
      <c r="C616"/>
      <c r="D616"/>
      <c r="E616" s="3"/>
      <c r="F616" s="3"/>
      <c r="G616" s="55"/>
      <c r="H616" s="55"/>
      <c r="I616" s="55"/>
      <c r="J616" s="55"/>
      <c r="K616" s="55"/>
      <c r="L616"/>
      <c r="M616"/>
    </row>
    <row r="617" spans="1:13" s="25" customFormat="1">
      <c r="A617"/>
      <c r="B617" s="63"/>
      <c r="C617"/>
      <c r="D617"/>
      <c r="E617" s="3"/>
      <c r="F617" s="3"/>
      <c r="G617" s="55"/>
      <c r="H617" s="55"/>
      <c r="I617" s="55"/>
      <c r="J617" s="55"/>
      <c r="K617" s="55"/>
      <c r="L617"/>
      <c r="M617"/>
    </row>
    <row r="618" spans="1:13" s="25" customFormat="1">
      <c r="A618"/>
      <c r="B618" s="63"/>
      <c r="C618"/>
      <c r="D618"/>
      <c r="E618" s="3"/>
      <c r="F618" s="3"/>
      <c r="G618" s="55"/>
      <c r="H618" s="55"/>
      <c r="I618" s="55"/>
      <c r="J618" s="55"/>
      <c r="K618" s="55"/>
      <c r="L618"/>
      <c r="M618"/>
    </row>
    <row r="619" spans="1:13" s="25" customFormat="1">
      <c r="A619"/>
      <c r="B619" s="63"/>
      <c r="C619"/>
      <c r="D619"/>
      <c r="E619" s="3"/>
      <c r="F619" s="3"/>
      <c r="G619" s="55"/>
      <c r="H619" s="55"/>
      <c r="I619" s="55"/>
      <c r="J619" s="55"/>
      <c r="K619" s="55"/>
      <c r="L619"/>
      <c r="M619"/>
    </row>
    <row r="620" spans="1:13" s="25" customFormat="1">
      <c r="A620"/>
      <c r="B620" s="63"/>
      <c r="C620"/>
      <c r="D620"/>
      <c r="E620" s="3"/>
      <c r="F620" s="3"/>
      <c r="G620" s="55"/>
      <c r="H620" s="55"/>
      <c r="I620" s="55"/>
      <c r="J620" s="55"/>
      <c r="K620" s="55"/>
      <c r="L620"/>
      <c r="M620"/>
    </row>
    <row r="621" spans="1:13" s="25" customFormat="1">
      <c r="A621"/>
      <c r="B621" s="63"/>
      <c r="C621"/>
      <c r="D621"/>
      <c r="E621" s="3"/>
      <c r="F621" s="3"/>
      <c r="G621" s="55"/>
      <c r="H621" s="55"/>
      <c r="I621" s="55"/>
      <c r="J621" s="55"/>
      <c r="K621" s="55"/>
      <c r="L621" s="3"/>
      <c r="M621"/>
    </row>
    <row r="622" spans="1:13" s="25" customFormat="1">
      <c r="A622"/>
      <c r="B622" s="63"/>
      <c r="C622"/>
      <c r="D622"/>
      <c r="E622" s="3"/>
      <c r="F622" s="3"/>
      <c r="G622" s="55"/>
      <c r="H622" s="55"/>
      <c r="I622" s="55"/>
      <c r="J622" s="55"/>
      <c r="K622" s="55"/>
      <c r="L622"/>
      <c r="M622"/>
    </row>
    <row r="623" spans="1:13" s="25" customFormat="1">
      <c r="A623"/>
      <c r="B623" s="63"/>
      <c r="C623"/>
      <c r="D623"/>
      <c r="E623" s="3"/>
      <c r="F623" s="3"/>
      <c r="G623" s="55"/>
      <c r="H623" s="55"/>
      <c r="I623" s="55"/>
      <c r="J623" s="55"/>
      <c r="K623" s="55"/>
      <c r="L623"/>
      <c r="M623"/>
    </row>
    <row r="624" spans="1:13" s="25" customFormat="1">
      <c r="A624"/>
      <c r="B624" s="63"/>
      <c r="C624"/>
      <c r="D624"/>
      <c r="E624" s="3"/>
      <c r="F624" s="3"/>
      <c r="G624" s="55"/>
      <c r="H624" s="55"/>
      <c r="I624" s="55"/>
      <c r="J624" s="55"/>
      <c r="K624" s="55"/>
      <c r="L624"/>
      <c r="M624"/>
    </row>
    <row r="625" spans="1:13" s="25" customFormat="1">
      <c r="A625"/>
      <c r="B625" s="63"/>
      <c r="C625"/>
      <c r="D625"/>
      <c r="E625" s="3"/>
      <c r="F625" s="3"/>
      <c r="G625" s="55"/>
      <c r="H625" s="55"/>
      <c r="I625" s="55"/>
      <c r="J625" s="55"/>
      <c r="K625" s="55"/>
      <c r="L625"/>
      <c r="M625"/>
    </row>
    <row r="626" spans="1:13" s="25" customFormat="1">
      <c r="A626"/>
      <c r="B626" s="63"/>
      <c r="C626"/>
      <c r="D626"/>
      <c r="E626" s="3"/>
      <c r="F626" s="3"/>
      <c r="G626" s="55"/>
      <c r="H626" s="55"/>
      <c r="I626" s="55"/>
      <c r="J626" s="55"/>
      <c r="K626" s="55"/>
      <c r="L626"/>
      <c r="M626"/>
    </row>
    <row r="627" spans="1:13" s="25" customFormat="1">
      <c r="A627"/>
      <c r="B627" s="63"/>
      <c r="C627"/>
      <c r="D627"/>
      <c r="E627" s="3"/>
      <c r="F627" s="3"/>
      <c r="G627" s="55"/>
      <c r="H627" s="55"/>
      <c r="I627" s="55"/>
      <c r="J627" s="55"/>
      <c r="K627" s="55"/>
      <c r="L627"/>
      <c r="M627"/>
    </row>
    <row r="628" spans="1:13" s="25" customFormat="1">
      <c r="A628"/>
      <c r="B628" s="63"/>
      <c r="C628"/>
      <c r="D628"/>
      <c r="E628" s="3"/>
      <c r="F628" s="3"/>
      <c r="G628" s="55"/>
      <c r="H628" s="55"/>
      <c r="I628" s="55"/>
      <c r="J628" s="55"/>
      <c r="K628" s="55"/>
      <c r="L628"/>
      <c r="M628"/>
    </row>
    <row r="629" spans="1:13" s="25" customFormat="1">
      <c r="A629"/>
      <c r="B629" s="63"/>
      <c r="C629"/>
      <c r="D629"/>
      <c r="E629" s="3"/>
      <c r="F629" s="3"/>
      <c r="G629" s="55"/>
      <c r="H629" s="55"/>
      <c r="I629" s="55"/>
      <c r="J629" s="55"/>
      <c r="K629" s="55"/>
      <c r="L629"/>
      <c r="M629"/>
    </row>
    <row r="630" spans="1:13" s="25" customFormat="1">
      <c r="A630"/>
      <c r="B630" s="63"/>
      <c r="C630"/>
      <c r="D630"/>
      <c r="E630" s="3"/>
      <c r="F630" s="3"/>
      <c r="G630" s="55"/>
      <c r="H630" s="55"/>
      <c r="I630" s="55"/>
      <c r="J630" s="55"/>
      <c r="K630" s="55"/>
      <c r="L630"/>
      <c r="M630"/>
    </row>
    <row r="631" spans="1:13" s="25" customFormat="1">
      <c r="A631"/>
      <c r="B631" s="63"/>
      <c r="C631"/>
      <c r="D631"/>
      <c r="E631" s="3"/>
      <c r="F631" s="3"/>
      <c r="G631" s="55"/>
      <c r="H631" s="55"/>
      <c r="I631" s="55"/>
      <c r="J631" s="55"/>
      <c r="K631" s="55"/>
      <c r="L631"/>
      <c r="M631"/>
    </row>
    <row r="632" spans="1:13" s="25" customFormat="1">
      <c r="A632"/>
      <c r="B632" s="63"/>
      <c r="C632"/>
      <c r="D632"/>
      <c r="E632" s="3"/>
      <c r="F632" s="3"/>
      <c r="G632" s="55"/>
      <c r="H632" s="55"/>
      <c r="I632" s="55"/>
      <c r="J632" s="55"/>
      <c r="K632" s="55"/>
      <c r="L632"/>
      <c r="M632"/>
    </row>
    <row r="633" spans="1:13" s="25" customFormat="1">
      <c r="A633"/>
      <c r="B633" s="63"/>
      <c r="C633"/>
      <c r="D633"/>
      <c r="E633" s="3"/>
      <c r="F633" s="3"/>
      <c r="G633" s="55"/>
      <c r="H633" s="55"/>
      <c r="I633" s="55"/>
      <c r="J633" s="55"/>
      <c r="K633" s="55"/>
      <c r="L633" s="3"/>
      <c r="M633"/>
    </row>
    <row r="634" spans="1:13" s="25" customFormat="1">
      <c r="A634"/>
      <c r="B634" s="63"/>
      <c r="C634"/>
      <c r="D634"/>
      <c r="E634" s="3"/>
      <c r="F634" s="3"/>
      <c r="G634" s="55"/>
      <c r="H634" s="55"/>
      <c r="I634" s="55"/>
      <c r="J634" s="55"/>
      <c r="K634" s="55"/>
      <c r="L634" s="3"/>
      <c r="M634"/>
    </row>
    <row r="635" spans="1:13" s="25" customFormat="1">
      <c r="A635"/>
      <c r="B635" s="63"/>
      <c r="C635"/>
      <c r="D635"/>
      <c r="E635" s="3"/>
      <c r="F635" s="3"/>
      <c r="G635" s="55"/>
      <c r="H635" s="55"/>
      <c r="I635" s="55"/>
      <c r="J635" s="55"/>
      <c r="K635" s="55"/>
      <c r="L635" s="3"/>
      <c r="M635"/>
    </row>
    <row r="636" spans="1:13" s="25" customFormat="1">
      <c r="A636"/>
      <c r="B636" s="63"/>
      <c r="C636"/>
      <c r="D636"/>
      <c r="E636" s="3"/>
      <c r="F636" s="3"/>
      <c r="G636" s="55"/>
      <c r="H636" s="55"/>
      <c r="I636" s="55"/>
      <c r="J636" s="55"/>
      <c r="K636" s="55"/>
      <c r="L636"/>
      <c r="M636"/>
    </row>
    <row r="637" spans="1:13" s="25" customFormat="1">
      <c r="A637"/>
      <c r="B637" s="63"/>
      <c r="C637"/>
      <c r="D637"/>
      <c r="E637" s="3"/>
      <c r="F637" s="3"/>
      <c r="G637" s="55"/>
      <c r="H637" s="55"/>
      <c r="I637" s="55"/>
      <c r="J637" s="55"/>
      <c r="K637" s="55"/>
      <c r="L637"/>
      <c r="M637"/>
    </row>
    <row r="638" spans="1:13" s="25" customFormat="1">
      <c r="A638"/>
      <c r="B638" s="63"/>
      <c r="C638"/>
      <c r="D638"/>
      <c r="E638" s="3"/>
      <c r="F638" s="3"/>
      <c r="G638" s="55"/>
      <c r="H638" s="55"/>
      <c r="I638" s="55"/>
      <c r="J638" s="55"/>
      <c r="K638" s="55"/>
      <c r="L638"/>
      <c r="M638"/>
    </row>
    <row r="639" spans="1:13" s="25" customFormat="1">
      <c r="A639"/>
      <c r="B639" s="63"/>
      <c r="C639"/>
      <c r="D639"/>
      <c r="E639" s="3"/>
      <c r="F639" s="3"/>
      <c r="G639" s="55"/>
      <c r="H639" s="55"/>
      <c r="I639" s="55"/>
      <c r="J639" s="55"/>
      <c r="K639" s="55"/>
      <c r="L639"/>
      <c r="M639"/>
    </row>
    <row r="640" spans="1:13" s="25" customFormat="1">
      <c r="A640"/>
      <c r="B640" s="63"/>
      <c r="C640"/>
      <c r="D640"/>
      <c r="E640" s="3"/>
      <c r="F640" s="3"/>
      <c r="G640" s="55"/>
      <c r="H640" s="55"/>
      <c r="I640" s="55"/>
      <c r="J640" s="55"/>
      <c r="K640" s="55"/>
      <c r="L640"/>
      <c r="M640"/>
    </row>
    <row r="641" spans="1:13" s="25" customFormat="1">
      <c r="A641"/>
      <c r="B641" s="63"/>
      <c r="C641"/>
      <c r="D641"/>
      <c r="E641" s="3"/>
      <c r="F641" s="3"/>
      <c r="G641" s="55"/>
      <c r="H641" s="55"/>
      <c r="I641" s="55"/>
      <c r="J641" s="55"/>
      <c r="K641" s="55"/>
      <c r="L641" s="3"/>
      <c r="M641"/>
    </row>
    <row r="642" spans="1:13" s="25" customFormat="1">
      <c r="A642"/>
      <c r="B642" s="63"/>
      <c r="C642"/>
      <c r="D642"/>
      <c r="E642" s="3"/>
      <c r="F642" s="3"/>
      <c r="G642" s="55"/>
      <c r="H642" s="55"/>
      <c r="I642" s="55"/>
      <c r="J642" s="55"/>
      <c r="K642" s="55"/>
      <c r="L642" s="3"/>
      <c r="M642"/>
    </row>
    <row r="643" spans="1:13" s="25" customFormat="1">
      <c r="A643"/>
      <c r="B643" s="63"/>
      <c r="C643"/>
      <c r="D643"/>
      <c r="E643" s="3"/>
      <c r="F643" s="3"/>
      <c r="G643" s="55"/>
      <c r="H643" s="55"/>
      <c r="I643" s="55"/>
      <c r="J643" s="55"/>
      <c r="K643" s="55"/>
      <c r="L643" s="3"/>
      <c r="M643"/>
    </row>
    <row r="644" spans="1:13" s="25" customFormat="1">
      <c r="A644"/>
      <c r="B644" s="63"/>
      <c r="C644"/>
      <c r="D644"/>
      <c r="E644" s="3"/>
      <c r="F644" s="3"/>
      <c r="G644" s="55"/>
      <c r="H644" s="55"/>
      <c r="I644" s="55"/>
      <c r="J644" s="55"/>
      <c r="K644" s="55"/>
      <c r="L644" s="3"/>
      <c r="M644"/>
    </row>
    <row r="645" spans="1:13" s="25" customFormat="1">
      <c r="A645"/>
      <c r="B645" s="63"/>
      <c r="C645"/>
      <c r="D645"/>
      <c r="E645" s="3"/>
      <c r="F645" s="3"/>
      <c r="G645" s="55"/>
      <c r="H645" s="55"/>
      <c r="I645" s="55"/>
      <c r="J645" s="55"/>
      <c r="K645" s="55"/>
      <c r="L645"/>
      <c r="M645"/>
    </row>
    <row r="646" spans="1:13" s="25" customFormat="1">
      <c r="A646"/>
      <c r="B646" s="63"/>
      <c r="C646"/>
      <c r="D646"/>
      <c r="E646" s="3"/>
      <c r="F646" s="3"/>
      <c r="G646" s="55"/>
      <c r="H646" s="55"/>
      <c r="I646" s="55"/>
      <c r="J646" s="55"/>
      <c r="K646" s="55"/>
      <c r="L646"/>
      <c r="M646"/>
    </row>
    <row r="647" spans="1:13" s="25" customFormat="1">
      <c r="A647"/>
      <c r="B647" s="63"/>
      <c r="C647"/>
      <c r="D647"/>
      <c r="E647" s="3"/>
      <c r="F647" s="3"/>
      <c r="G647" s="55"/>
      <c r="H647" s="55"/>
      <c r="I647" s="55"/>
      <c r="J647" s="55"/>
      <c r="K647" s="55"/>
      <c r="L647"/>
      <c r="M647"/>
    </row>
    <row r="648" spans="1:13" s="25" customFormat="1">
      <c r="A648"/>
      <c r="B648" s="63"/>
      <c r="C648"/>
      <c r="D648"/>
      <c r="E648" s="3"/>
      <c r="F648" s="3"/>
      <c r="G648" s="55"/>
      <c r="H648" s="55"/>
      <c r="I648" s="55"/>
      <c r="J648" s="55"/>
      <c r="K648" s="55"/>
      <c r="L648"/>
      <c r="M648"/>
    </row>
    <row r="649" spans="1:13" s="25" customFormat="1">
      <c r="A649"/>
      <c r="B649" s="63"/>
      <c r="C649"/>
      <c r="D649"/>
      <c r="E649" s="3"/>
      <c r="F649" s="3"/>
      <c r="G649" s="55"/>
      <c r="H649" s="55"/>
      <c r="I649" s="55"/>
      <c r="J649" s="55"/>
      <c r="K649" s="55"/>
      <c r="L649"/>
      <c r="M649"/>
    </row>
    <row r="650" spans="1:13" s="25" customFormat="1">
      <c r="A650"/>
      <c r="B650" s="63"/>
      <c r="C650"/>
      <c r="D650"/>
      <c r="E650" s="3"/>
      <c r="F650" s="3"/>
      <c r="G650" s="55"/>
      <c r="H650" s="55"/>
      <c r="I650" s="55"/>
      <c r="J650" s="55"/>
      <c r="K650" s="55"/>
      <c r="L650"/>
      <c r="M650"/>
    </row>
    <row r="651" spans="1:13" s="25" customFormat="1">
      <c r="A651"/>
      <c r="B651" s="63"/>
      <c r="C651"/>
      <c r="D651"/>
      <c r="E651" s="3"/>
      <c r="F651" s="3"/>
      <c r="G651" s="55"/>
      <c r="H651" s="55"/>
      <c r="I651" s="55"/>
      <c r="J651" s="55"/>
      <c r="K651" s="55"/>
      <c r="L651"/>
      <c r="M651"/>
    </row>
    <row r="652" spans="1:13" s="25" customFormat="1">
      <c r="A652"/>
      <c r="B652" s="63"/>
      <c r="C652"/>
      <c r="D652"/>
      <c r="E652" s="3"/>
      <c r="F652" s="3"/>
      <c r="G652" s="55"/>
      <c r="H652" s="55"/>
      <c r="I652" s="55"/>
      <c r="J652" s="55"/>
      <c r="K652" s="55"/>
      <c r="L652" s="3"/>
      <c r="M652"/>
    </row>
    <row r="653" spans="1:13" s="25" customFormat="1">
      <c r="A653"/>
      <c r="B653" s="63"/>
      <c r="C653"/>
      <c r="D653"/>
      <c r="E653" s="3"/>
      <c r="F653" s="3"/>
      <c r="G653" s="55"/>
      <c r="H653" s="55"/>
      <c r="I653" s="55"/>
      <c r="J653" s="55"/>
      <c r="K653" s="55"/>
      <c r="L653" s="3"/>
      <c r="M653"/>
    </row>
    <row r="654" spans="1:13" s="25" customFormat="1">
      <c r="A654"/>
      <c r="B654" s="63"/>
      <c r="C654"/>
      <c r="D654"/>
      <c r="E654" s="3"/>
      <c r="F654" s="3"/>
      <c r="G654" s="55"/>
      <c r="H654" s="55"/>
      <c r="I654" s="55"/>
      <c r="J654" s="55"/>
      <c r="K654" s="55"/>
      <c r="L654"/>
      <c r="M654"/>
    </row>
    <row r="655" spans="1:13" s="25" customFormat="1">
      <c r="A655"/>
      <c r="B655" s="63"/>
      <c r="C655"/>
      <c r="D655"/>
      <c r="E655" s="3"/>
      <c r="F655" s="3"/>
      <c r="G655" s="55"/>
      <c r="H655" s="55"/>
      <c r="I655" s="55"/>
      <c r="J655" s="55"/>
      <c r="K655" s="55"/>
      <c r="L655" s="3"/>
      <c r="M655"/>
    </row>
    <row r="656" spans="1:13" s="25" customFormat="1">
      <c r="A656"/>
      <c r="B656" s="63"/>
      <c r="C656"/>
      <c r="D656"/>
      <c r="E656" s="3"/>
      <c r="F656" s="3"/>
      <c r="G656" s="55"/>
      <c r="H656" s="55"/>
      <c r="I656" s="55"/>
      <c r="J656" s="55"/>
      <c r="K656" s="55"/>
      <c r="L656" s="3"/>
      <c r="M656"/>
    </row>
    <row r="657" spans="1:13" s="25" customFormat="1">
      <c r="A657"/>
      <c r="B657" s="63"/>
      <c r="C657"/>
      <c r="D657"/>
      <c r="E657" s="3"/>
      <c r="F657" s="3"/>
      <c r="G657" s="55"/>
      <c r="H657" s="55"/>
      <c r="I657" s="55"/>
      <c r="J657" s="55"/>
      <c r="K657" s="55"/>
      <c r="L657" s="3"/>
      <c r="M657"/>
    </row>
    <row r="658" spans="1:13" s="25" customFormat="1">
      <c r="A658"/>
      <c r="B658" s="63"/>
      <c r="C658"/>
      <c r="D658"/>
      <c r="E658" s="3"/>
      <c r="F658" s="3"/>
      <c r="G658" s="55"/>
      <c r="H658" s="55"/>
      <c r="I658" s="55"/>
      <c r="J658" s="55"/>
      <c r="K658" s="55"/>
      <c r="L658" s="3"/>
      <c r="M658"/>
    </row>
    <row r="659" spans="1:13" s="25" customFormat="1">
      <c r="A659"/>
      <c r="B659" s="63"/>
      <c r="C659"/>
      <c r="D659"/>
      <c r="E659" s="3"/>
      <c r="F659" s="3"/>
      <c r="G659" s="55"/>
      <c r="H659" s="55"/>
      <c r="I659" s="55"/>
      <c r="J659" s="55"/>
      <c r="K659" s="55"/>
      <c r="L659"/>
      <c r="M659"/>
    </row>
    <row r="660" spans="1:13" s="25" customFormat="1">
      <c r="A660"/>
      <c r="B660" s="63"/>
      <c r="C660"/>
      <c r="D660"/>
      <c r="E660" s="3"/>
      <c r="F660" s="3"/>
      <c r="G660" s="55"/>
      <c r="H660" s="55"/>
      <c r="I660" s="55"/>
      <c r="J660" s="55"/>
      <c r="K660" s="55"/>
      <c r="L660" s="3"/>
      <c r="M660"/>
    </row>
    <row r="661" spans="1:13" s="25" customFormat="1">
      <c r="A661"/>
      <c r="B661" s="63"/>
      <c r="C661"/>
      <c r="D661"/>
      <c r="E661" s="3"/>
      <c r="F661" s="3"/>
      <c r="G661" s="55"/>
      <c r="H661" s="55"/>
      <c r="I661" s="55"/>
      <c r="J661" s="55"/>
      <c r="K661" s="55"/>
      <c r="L661"/>
      <c r="M661"/>
    </row>
    <row r="662" spans="1:13" s="25" customFormat="1">
      <c r="A662"/>
      <c r="B662" s="63"/>
      <c r="C662"/>
      <c r="D662"/>
      <c r="E662" s="3"/>
      <c r="F662" s="3"/>
      <c r="G662" s="55"/>
      <c r="H662" s="55"/>
      <c r="I662" s="55"/>
      <c r="J662" s="55"/>
      <c r="K662" s="55"/>
      <c r="L662"/>
      <c r="M662"/>
    </row>
    <row r="663" spans="1:13" s="25" customFormat="1">
      <c r="A663"/>
      <c r="B663" s="63"/>
      <c r="C663"/>
      <c r="D663"/>
      <c r="E663" s="3"/>
      <c r="F663" s="3"/>
      <c r="G663" s="55"/>
      <c r="H663" s="55"/>
      <c r="I663" s="55"/>
      <c r="J663" s="55"/>
      <c r="K663" s="55"/>
      <c r="L663" s="3"/>
      <c r="M663"/>
    </row>
    <row r="664" spans="1:13" s="25" customFormat="1">
      <c r="A664"/>
      <c r="B664" s="63"/>
      <c r="C664"/>
      <c r="D664"/>
      <c r="E664" s="3"/>
      <c r="F664" s="3"/>
      <c r="G664" s="55"/>
      <c r="H664" s="55"/>
      <c r="I664" s="55"/>
      <c r="J664" s="55"/>
      <c r="K664" s="55"/>
      <c r="L664"/>
      <c r="M664"/>
    </row>
    <row r="665" spans="1:13" s="25" customFormat="1">
      <c r="A665"/>
      <c r="B665" s="63"/>
      <c r="C665"/>
      <c r="D665"/>
      <c r="E665" s="3"/>
      <c r="F665" s="3"/>
      <c r="G665" s="55"/>
      <c r="H665" s="55"/>
      <c r="I665" s="55"/>
      <c r="J665" s="55"/>
      <c r="K665" s="55"/>
      <c r="L665"/>
      <c r="M665"/>
    </row>
    <row r="666" spans="1:13" s="25" customFormat="1">
      <c r="A666"/>
      <c r="B666" s="63"/>
      <c r="C666"/>
      <c r="D666"/>
      <c r="E666" s="3"/>
      <c r="F666" s="3"/>
      <c r="G666" s="55"/>
      <c r="H666" s="55"/>
      <c r="I666" s="55"/>
      <c r="J666" s="55"/>
      <c r="K666" s="55"/>
      <c r="L666"/>
      <c r="M666"/>
    </row>
    <row r="667" spans="1:13" s="25" customFormat="1">
      <c r="A667"/>
      <c r="B667" s="63"/>
      <c r="C667"/>
      <c r="D667"/>
      <c r="E667" s="3"/>
      <c r="F667" s="3"/>
      <c r="G667" s="55"/>
      <c r="H667" s="55"/>
      <c r="I667" s="55"/>
      <c r="J667" s="55"/>
      <c r="K667" s="55"/>
      <c r="L667"/>
      <c r="M667"/>
    </row>
    <row r="668" spans="1:13" s="25" customFormat="1">
      <c r="A668"/>
      <c r="B668" s="63"/>
      <c r="C668"/>
      <c r="D668"/>
      <c r="E668" s="3"/>
      <c r="F668" s="3"/>
      <c r="G668" s="55"/>
      <c r="H668" s="55"/>
      <c r="I668" s="55"/>
      <c r="J668" s="55"/>
      <c r="K668" s="55"/>
      <c r="L668"/>
      <c r="M668"/>
    </row>
    <row r="669" spans="1:13" s="25" customFormat="1">
      <c r="A669"/>
      <c r="B669" s="63"/>
      <c r="C669"/>
      <c r="D669"/>
      <c r="E669" s="3"/>
      <c r="F669" s="3"/>
      <c r="G669" s="55"/>
      <c r="H669" s="55"/>
      <c r="I669" s="55"/>
      <c r="J669" s="55"/>
      <c r="K669" s="55"/>
      <c r="L669"/>
      <c r="M669"/>
    </row>
    <row r="670" spans="1:13" s="25" customFormat="1">
      <c r="A670"/>
      <c r="B670" s="63"/>
      <c r="C670"/>
      <c r="D670"/>
      <c r="E670" s="3"/>
      <c r="F670" s="3"/>
      <c r="G670" s="55"/>
      <c r="H670" s="55"/>
      <c r="I670" s="55"/>
      <c r="J670" s="55"/>
      <c r="K670" s="55"/>
      <c r="L670"/>
      <c r="M670"/>
    </row>
    <row r="671" spans="1:13" s="25" customFormat="1">
      <c r="A671"/>
      <c r="B671" s="63"/>
      <c r="C671"/>
      <c r="D671"/>
      <c r="E671" s="3"/>
      <c r="F671" s="3"/>
      <c r="G671" s="55"/>
      <c r="H671" s="55"/>
      <c r="I671" s="55"/>
      <c r="J671" s="55"/>
      <c r="K671" s="55"/>
      <c r="L671"/>
      <c r="M671"/>
    </row>
    <row r="672" spans="1:13" s="25" customFormat="1">
      <c r="A672"/>
      <c r="B672" s="63"/>
      <c r="C672"/>
      <c r="D672"/>
      <c r="E672" s="3"/>
      <c r="F672" s="3"/>
      <c r="G672" s="55"/>
      <c r="H672" s="55"/>
      <c r="I672" s="55"/>
      <c r="J672" s="55"/>
      <c r="K672" s="55"/>
      <c r="L672" s="3"/>
      <c r="M672"/>
    </row>
    <row r="673" spans="1:13" s="25" customFormat="1">
      <c r="A673"/>
      <c r="B673" s="63"/>
      <c r="C673"/>
      <c r="D673"/>
      <c r="E673" s="3"/>
      <c r="F673" s="3"/>
      <c r="G673" s="55"/>
      <c r="H673" s="55"/>
      <c r="I673" s="55"/>
      <c r="J673" s="55"/>
      <c r="K673" s="55"/>
      <c r="L673"/>
      <c r="M673"/>
    </row>
    <row r="674" spans="1:13" s="25" customFormat="1">
      <c r="A674"/>
      <c r="B674" s="63"/>
      <c r="C674"/>
      <c r="D674"/>
      <c r="E674" s="3"/>
      <c r="F674" s="3"/>
      <c r="G674" s="55"/>
      <c r="H674" s="55"/>
      <c r="I674" s="55"/>
      <c r="J674" s="55"/>
      <c r="K674" s="55"/>
      <c r="L674" s="3"/>
      <c r="M674"/>
    </row>
    <row r="675" spans="1:13" s="25" customFormat="1">
      <c r="A675"/>
      <c r="B675" s="63"/>
      <c r="C675"/>
      <c r="D675"/>
      <c r="E675" s="3"/>
      <c r="F675" s="3"/>
      <c r="G675" s="55"/>
      <c r="H675" s="55"/>
      <c r="I675" s="55"/>
      <c r="J675" s="55"/>
      <c r="K675" s="55"/>
      <c r="L675"/>
      <c r="M675"/>
    </row>
    <row r="676" spans="1:13" s="25" customFormat="1">
      <c r="A676"/>
      <c r="B676" s="63"/>
      <c r="C676"/>
      <c r="D676"/>
      <c r="E676" s="3"/>
      <c r="F676" s="3"/>
      <c r="G676" s="55"/>
      <c r="H676" s="55"/>
      <c r="I676" s="55"/>
      <c r="J676" s="55"/>
      <c r="K676" s="55"/>
      <c r="L676"/>
      <c r="M676"/>
    </row>
    <row r="677" spans="1:13" s="25" customFormat="1">
      <c r="A677"/>
      <c r="B677" s="63"/>
      <c r="C677"/>
      <c r="D677"/>
      <c r="E677" s="3"/>
      <c r="F677" s="3"/>
      <c r="G677" s="55"/>
      <c r="H677" s="55"/>
      <c r="I677" s="55"/>
      <c r="J677" s="55"/>
      <c r="K677" s="55"/>
      <c r="L677"/>
      <c r="M677"/>
    </row>
    <row r="678" spans="1:13" s="25" customFormat="1">
      <c r="A678"/>
      <c r="B678" s="63"/>
      <c r="C678"/>
      <c r="D678"/>
      <c r="E678" s="3"/>
      <c r="F678" s="3"/>
      <c r="G678" s="55"/>
      <c r="H678" s="55"/>
      <c r="I678" s="55"/>
      <c r="J678" s="55"/>
      <c r="K678" s="55"/>
      <c r="L678"/>
      <c r="M678"/>
    </row>
    <row r="679" spans="1:13" s="25" customFormat="1">
      <c r="A679"/>
      <c r="B679" s="63"/>
      <c r="C679"/>
      <c r="D679"/>
      <c r="E679" s="3"/>
      <c r="F679" s="3"/>
      <c r="G679" s="55"/>
      <c r="H679" s="55"/>
      <c r="I679" s="55"/>
      <c r="J679" s="55"/>
      <c r="K679" s="55"/>
      <c r="L679" s="3"/>
      <c r="M679"/>
    </row>
    <row r="680" spans="1:13" s="25" customFormat="1">
      <c r="A680"/>
      <c r="B680" s="63"/>
      <c r="C680"/>
      <c r="D680"/>
      <c r="E680" s="3"/>
      <c r="F680" s="3"/>
      <c r="G680" s="55"/>
      <c r="H680" s="55"/>
      <c r="I680" s="55"/>
      <c r="J680" s="55"/>
      <c r="K680" s="55"/>
      <c r="L680"/>
      <c r="M680"/>
    </row>
    <row r="681" spans="1:13" s="25" customFormat="1">
      <c r="A681"/>
      <c r="B681" s="63"/>
      <c r="C681"/>
      <c r="D681"/>
      <c r="E681" s="3"/>
      <c r="F681" s="3"/>
      <c r="G681" s="55"/>
      <c r="H681" s="55"/>
      <c r="I681" s="55"/>
      <c r="J681" s="55"/>
      <c r="K681" s="55"/>
      <c r="L681"/>
      <c r="M681"/>
    </row>
    <row r="682" spans="1:13" s="25" customFormat="1">
      <c r="A682"/>
      <c r="B682" s="63"/>
      <c r="C682"/>
      <c r="D682"/>
      <c r="E682" s="3"/>
      <c r="F682" s="3"/>
      <c r="G682" s="55"/>
      <c r="H682" s="55"/>
      <c r="I682" s="55"/>
      <c r="J682" s="55"/>
      <c r="K682" s="55"/>
      <c r="L682"/>
      <c r="M682"/>
    </row>
    <row r="683" spans="1:13" s="25" customFormat="1">
      <c r="A683"/>
      <c r="B683" s="63"/>
      <c r="C683"/>
      <c r="D683"/>
      <c r="E683" s="3"/>
      <c r="F683" s="3"/>
      <c r="G683" s="55"/>
      <c r="H683" s="55"/>
      <c r="I683" s="55"/>
      <c r="J683" s="55"/>
      <c r="K683" s="55"/>
      <c r="L683" s="3"/>
      <c r="M683"/>
    </row>
    <row r="684" spans="1:13" s="25" customFormat="1">
      <c r="A684"/>
      <c r="B684" s="63"/>
      <c r="C684"/>
      <c r="D684"/>
      <c r="E684" s="3"/>
      <c r="F684" s="3"/>
      <c r="G684" s="55"/>
      <c r="H684" s="55"/>
      <c r="I684" s="55"/>
      <c r="J684" s="55"/>
      <c r="K684" s="55"/>
      <c r="L684"/>
      <c r="M684"/>
    </row>
    <row r="685" spans="1:13" s="25" customFormat="1">
      <c r="A685"/>
      <c r="B685" s="63"/>
      <c r="C685"/>
      <c r="D685"/>
      <c r="E685" s="3"/>
      <c r="F685" s="3"/>
      <c r="G685" s="55"/>
      <c r="H685" s="55"/>
      <c r="I685" s="55"/>
      <c r="J685" s="55"/>
      <c r="K685" s="55"/>
      <c r="L685"/>
      <c r="M685"/>
    </row>
    <row r="686" spans="1:13" s="25" customFormat="1">
      <c r="A686"/>
      <c r="B686" s="63"/>
      <c r="C686"/>
      <c r="D686"/>
      <c r="E686" s="3"/>
      <c r="F686" s="3"/>
      <c r="G686" s="55"/>
      <c r="H686" s="55"/>
      <c r="I686" s="55"/>
      <c r="J686" s="55"/>
      <c r="K686" s="55"/>
      <c r="L686" s="3"/>
      <c r="M686"/>
    </row>
    <row r="687" spans="1:13" s="25" customFormat="1">
      <c r="A687"/>
      <c r="B687" s="63"/>
      <c r="C687"/>
      <c r="D687"/>
      <c r="E687" s="3"/>
      <c r="F687" s="3"/>
      <c r="G687" s="55"/>
      <c r="H687" s="55"/>
      <c r="I687" s="55"/>
      <c r="J687" s="55"/>
      <c r="K687" s="55"/>
      <c r="L687" s="3"/>
      <c r="M687"/>
    </row>
    <row r="688" spans="1:13" s="25" customFormat="1">
      <c r="A688"/>
      <c r="B688" s="63"/>
      <c r="C688"/>
      <c r="D688"/>
      <c r="E688" s="3"/>
      <c r="F688" s="3"/>
      <c r="G688" s="55"/>
      <c r="H688" s="55"/>
      <c r="I688" s="55"/>
      <c r="J688" s="55"/>
      <c r="K688" s="55"/>
      <c r="L688"/>
      <c r="M688"/>
    </row>
    <row r="689" spans="1:13" s="25" customFormat="1">
      <c r="A689"/>
      <c r="B689" s="63"/>
      <c r="C689"/>
      <c r="D689"/>
      <c r="E689" s="3"/>
      <c r="F689" s="3"/>
      <c r="G689" s="55"/>
      <c r="H689" s="55"/>
      <c r="I689" s="55"/>
      <c r="J689" s="55"/>
      <c r="K689" s="55"/>
      <c r="L689"/>
      <c r="M689"/>
    </row>
    <row r="690" spans="1:13" s="25" customFormat="1">
      <c r="A690"/>
      <c r="B690" s="63"/>
      <c r="C690"/>
      <c r="D690"/>
      <c r="E690" s="3"/>
      <c r="F690" s="3"/>
      <c r="G690" s="55"/>
      <c r="H690" s="55"/>
      <c r="I690" s="55"/>
      <c r="J690" s="55"/>
      <c r="K690" s="55"/>
      <c r="L690" s="3"/>
      <c r="M690"/>
    </row>
    <row r="691" spans="1:13" s="25" customFormat="1">
      <c r="A691"/>
      <c r="B691" s="63"/>
      <c r="C691"/>
      <c r="D691"/>
      <c r="E691" s="3"/>
      <c r="F691" s="3"/>
      <c r="G691" s="55"/>
      <c r="H691" s="55"/>
      <c r="I691" s="55"/>
      <c r="J691" s="55"/>
      <c r="K691" s="55"/>
      <c r="L691"/>
      <c r="M691"/>
    </row>
    <row r="692" spans="1:13" s="25" customFormat="1">
      <c r="A692"/>
      <c r="B692" s="63"/>
      <c r="C692"/>
      <c r="D692"/>
      <c r="E692" s="3"/>
      <c r="F692" s="3"/>
      <c r="G692" s="55"/>
      <c r="H692" s="55"/>
      <c r="I692" s="55"/>
      <c r="J692" s="55"/>
      <c r="K692" s="55"/>
      <c r="L692"/>
      <c r="M692"/>
    </row>
    <row r="693" spans="1:13" s="25" customFormat="1">
      <c r="A693"/>
      <c r="B693" s="63"/>
      <c r="C693"/>
      <c r="D693"/>
      <c r="E693" s="3"/>
      <c r="F693" s="3"/>
      <c r="G693" s="55"/>
      <c r="H693" s="55"/>
      <c r="I693" s="55"/>
      <c r="J693" s="55"/>
      <c r="K693" s="55"/>
      <c r="L693"/>
      <c r="M693"/>
    </row>
    <row r="694" spans="1:13" s="25" customFormat="1">
      <c r="A694"/>
      <c r="B694" s="63"/>
      <c r="C694"/>
      <c r="D694"/>
      <c r="E694" s="3"/>
      <c r="F694" s="3"/>
      <c r="G694" s="55"/>
      <c r="H694" s="55"/>
      <c r="I694" s="55"/>
      <c r="J694" s="55"/>
      <c r="K694" s="55"/>
      <c r="L694"/>
      <c r="M694"/>
    </row>
    <row r="695" spans="1:13" s="25" customFormat="1">
      <c r="A695"/>
      <c r="B695" s="63"/>
      <c r="C695"/>
      <c r="D695"/>
      <c r="E695" s="3"/>
      <c r="F695" s="3"/>
      <c r="G695" s="55"/>
      <c r="H695" s="55"/>
      <c r="I695" s="55"/>
      <c r="J695" s="55"/>
      <c r="K695" s="55"/>
      <c r="L695" s="3"/>
      <c r="M695"/>
    </row>
    <row r="696" spans="1:13" s="25" customFormat="1">
      <c r="A696"/>
      <c r="B696" s="63"/>
      <c r="C696"/>
      <c r="D696"/>
      <c r="E696" s="3"/>
      <c r="F696" s="3"/>
      <c r="G696" s="55"/>
      <c r="H696" s="55"/>
      <c r="I696" s="55"/>
      <c r="J696" s="55"/>
      <c r="K696" s="55"/>
      <c r="L696"/>
      <c r="M696"/>
    </row>
    <row r="697" spans="1:13" s="25" customFormat="1">
      <c r="A697"/>
      <c r="B697" s="63"/>
      <c r="C697"/>
      <c r="D697"/>
      <c r="E697" s="3"/>
      <c r="F697" s="3"/>
      <c r="G697" s="55"/>
      <c r="H697" s="55"/>
      <c r="I697" s="55"/>
      <c r="J697" s="55"/>
      <c r="K697" s="55"/>
      <c r="L697" s="3"/>
      <c r="M697"/>
    </row>
    <row r="698" spans="1:13" s="25" customFormat="1">
      <c r="A698"/>
      <c r="B698" s="63"/>
      <c r="C698"/>
      <c r="D698"/>
      <c r="E698" s="3"/>
      <c r="F698" s="3"/>
      <c r="G698" s="55"/>
      <c r="H698" s="55"/>
      <c r="I698" s="55"/>
      <c r="J698" s="55"/>
      <c r="K698" s="55"/>
      <c r="L698"/>
      <c r="M698"/>
    </row>
    <row r="699" spans="1:13" s="25" customFormat="1">
      <c r="A699"/>
      <c r="B699" s="63"/>
      <c r="C699"/>
      <c r="D699"/>
      <c r="E699" s="3"/>
      <c r="F699" s="3"/>
      <c r="G699" s="55"/>
      <c r="H699" s="55"/>
      <c r="I699" s="55"/>
      <c r="J699" s="55"/>
      <c r="K699" s="55"/>
      <c r="L699"/>
      <c r="M699"/>
    </row>
    <row r="700" spans="1:13" s="25" customFormat="1">
      <c r="A700"/>
      <c r="B700" s="63"/>
      <c r="C700"/>
      <c r="D700"/>
      <c r="E700" s="3"/>
      <c r="F700" s="3"/>
      <c r="G700" s="55"/>
      <c r="H700" s="55"/>
      <c r="I700" s="55"/>
      <c r="J700" s="55"/>
      <c r="K700" s="55"/>
      <c r="L700"/>
      <c r="M700"/>
    </row>
    <row r="701" spans="1:13" s="25" customFormat="1">
      <c r="A701"/>
      <c r="B701" s="63"/>
      <c r="C701"/>
      <c r="D701"/>
      <c r="E701" s="3"/>
      <c r="F701" s="3"/>
      <c r="G701" s="55"/>
      <c r="H701" s="55"/>
      <c r="I701" s="55"/>
      <c r="J701" s="55"/>
      <c r="K701" s="55"/>
      <c r="L701" s="3"/>
      <c r="M701"/>
    </row>
    <row r="702" spans="1:13" s="25" customFormat="1">
      <c r="A702"/>
      <c r="B702" s="63"/>
      <c r="C702"/>
      <c r="D702"/>
      <c r="E702" s="3"/>
      <c r="F702" s="3"/>
      <c r="G702" s="55"/>
      <c r="H702" s="55"/>
      <c r="I702" s="55"/>
      <c r="J702" s="55"/>
      <c r="K702" s="55"/>
      <c r="L702"/>
      <c r="M702"/>
    </row>
    <row r="703" spans="1:13" s="25" customFormat="1">
      <c r="A703"/>
      <c r="B703" s="63"/>
      <c r="C703"/>
      <c r="D703"/>
      <c r="E703" s="3"/>
      <c r="F703" s="3"/>
      <c r="G703" s="55"/>
      <c r="H703" s="55"/>
      <c r="I703" s="55"/>
      <c r="J703" s="55"/>
      <c r="K703" s="55"/>
      <c r="L703"/>
      <c r="M703"/>
    </row>
    <row r="704" spans="1:13" s="25" customFormat="1">
      <c r="A704"/>
      <c r="B704" s="63"/>
      <c r="C704"/>
      <c r="D704"/>
      <c r="E704" s="3"/>
      <c r="F704" s="3"/>
      <c r="G704" s="55"/>
      <c r="H704" s="55"/>
      <c r="I704" s="55"/>
      <c r="J704" s="55"/>
      <c r="K704" s="55"/>
      <c r="L704"/>
      <c r="M704"/>
    </row>
    <row r="705" spans="1:13" s="25" customFormat="1">
      <c r="A705"/>
      <c r="B705" s="63"/>
      <c r="C705"/>
      <c r="D705"/>
      <c r="E705" s="3"/>
      <c r="F705" s="3"/>
      <c r="G705" s="55"/>
      <c r="H705" s="55"/>
      <c r="I705" s="55"/>
      <c r="J705" s="55"/>
      <c r="K705" s="55"/>
      <c r="L705"/>
      <c r="M705"/>
    </row>
    <row r="706" spans="1:13" s="25" customFormat="1">
      <c r="A706"/>
      <c r="B706" s="63"/>
      <c r="C706"/>
      <c r="D706"/>
      <c r="E706" s="3"/>
      <c r="F706" s="3"/>
      <c r="G706" s="55"/>
      <c r="H706" s="55"/>
      <c r="I706" s="55"/>
      <c r="J706" s="55"/>
      <c r="K706" s="55"/>
      <c r="L706"/>
      <c r="M706"/>
    </row>
    <row r="707" spans="1:13" s="25" customFormat="1">
      <c r="A707"/>
      <c r="B707" s="63"/>
      <c r="C707"/>
      <c r="D707"/>
      <c r="E707" s="3"/>
      <c r="F707" s="3"/>
      <c r="G707" s="55"/>
      <c r="H707" s="55"/>
      <c r="I707" s="55"/>
      <c r="J707" s="55"/>
      <c r="K707" s="55"/>
      <c r="L707"/>
      <c r="M707"/>
    </row>
    <row r="708" spans="1:13" s="25" customFormat="1">
      <c r="A708"/>
      <c r="B708" s="63"/>
      <c r="C708"/>
      <c r="D708"/>
      <c r="E708" s="3"/>
      <c r="F708" s="3"/>
      <c r="G708" s="55"/>
      <c r="H708" s="55"/>
      <c r="I708" s="55"/>
      <c r="J708" s="55"/>
      <c r="K708" s="55"/>
      <c r="L708"/>
      <c r="M708"/>
    </row>
    <row r="709" spans="1:13" s="25" customFormat="1">
      <c r="A709"/>
      <c r="B709" s="63"/>
      <c r="C709"/>
      <c r="D709"/>
      <c r="E709" s="3"/>
      <c r="F709" s="3"/>
      <c r="G709" s="55"/>
      <c r="H709" s="55"/>
      <c r="I709" s="55"/>
      <c r="J709" s="55"/>
      <c r="K709" s="55"/>
      <c r="L709"/>
      <c r="M709"/>
    </row>
    <row r="710" spans="1:13" s="25" customFormat="1">
      <c r="A710"/>
      <c r="B710" s="63"/>
      <c r="C710"/>
      <c r="D710"/>
      <c r="E710" s="3"/>
      <c r="F710" s="3"/>
      <c r="G710" s="55"/>
      <c r="H710" s="55"/>
      <c r="I710" s="55"/>
      <c r="J710" s="55"/>
      <c r="K710" s="55"/>
      <c r="L710"/>
      <c r="M710"/>
    </row>
    <row r="711" spans="1:13" s="25" customFormat="1">
      <c r="A711"/>
      <c r="B711" s="63"/>
      <c r="C711"/>
      <c r="D711"/>
      <c r="E711" s="3"/>
      <c r="F711" s="3"/>
      <c r="G711" s="55"/>
      <c r="H711" s="55"/>
      <c r="I711" s="55"/>
      <c r="J711" s="55"/>
      <c r="K711" s="55"/>
      <c r="L711"/>
      <c r="M711"/>
    </row>
    <row r="712" spans="1:13" s="25" customFormat="1">
      <c r="A712"/>
      <c r="B712" s="63"/>
      <c r="C712"/>
      <c r="D712"/>
      <c r="E712" s="3"/>
      <c r="F712" s="3"/>
      <c r="G712" s="55"/>
      <c r="H712" s="55"/>
      <c r="I712" s="55"/>
      <c r="J712" s="55"/>
      <c r="K712" s="55"/>
      <c r="L712"/>
      <c r="M712"/>
    </row>
    <row r="713" spans="1:13" s="25" customFormat="1">
      <c r="A713"/>
      <c r="B713" s="63"/>
      <c r="C713"/>
      <c r="D713"/>
      <c r="E713" s="3"/>
      <c r="F713" s="3"/>
      <c r="G713" s="55"/>
      <c r="H713" s="55"/>
      <c r="I713" s="55"/>
      <c r="J713" s="55"/>
      <c r="K713" s="55"/>
      <c r="L713"/>
      <c r="M713"/>
    </row>
    <row r="714" spans="1:13" s="25" customFormat="1">
      <c r="A714"/>
      <c r="B714" s="63"/>
      <c r="C714"/>
      <c r="D714"/>
      <c r="E714" s="3"/>
      <c r="F714" s="3"/>
      <c r="G714" s="55"/>
      <c r="H714" s="55"/>
      <c r="I714" s="55"/>
      <c r="J714" s="55"/>
      <c r="K714" s="55"/>
      <c r="L714"/>
      <c r="M714"/>
    </row>
    <row r="715" spans="1:13" s="25" customFormat="1">
      <c r="A715"/>
      <c r="B715" s="63"/>
      <c r="C715"/>
      <c r="D715"/>
      <c r="E715" s="3"/>
      <c r="F715" s="3"/>
      <c r="G715" s="55"/>
      <c r="H715" s="55"/>
      <c r="I715" s="55"/>
      <c r="J715" s="55"/>
      <c r="K715" s="55"/>
      <c r="L715"/>
      <c r="M715"/>
    </row>
    <row r="716" spans="1:13" s="25" customFormat="1">
      <c r="A716"/>
      <c r="B716" s="63"/>
      <c r="C716"/>
      <c r="D716"/>
      <c r="E716" s="3"/>
      <c r="F716" s="3"/>
      <c r="G716" s="55"/>
      <c r="H716" s="55"/>
      <c r="I716" s="55"/>
      <c r="J716" s="55"/>
      <c r="K716" s="55"/>
      <c r="L716"/>
      <c r="M716"/>
    </row>
    <row r="717" spans="1:13" s="25" customFormat="1">
      <c r="A717"/>
      <c r="B717" s="63"/>
      <c r="C717"/>
      <c r="D717"/>
      <c r="E717" s="3"/>
      <c r="F717" s="3"/>
      <c r="G717" s="55"/>
      <c r="H717" s="55"/>
      <c r="I717" s="55"/>
      <c r="J717" s="55"/>
      <c r="K717" s="55"/>
      <c r="L717"/>
      <c r="M717"/>
    </row>
    <row r="718" spans="1:13" s="25" customFormat="1">
      <c r="A718"/>
      <c r="B718" s="63"/>
      <c r="C718"/>
      <c r="D718"/>
      <c r="E718" s="3"/>
      <c r="F718" s="3"/>
      <c r="G718" s="55"/>
      <c r="H718" s="55"/>
      <c r="I718" s="55"/>
      <c r="J718" s="55"/>
      <c r="K718" s="55"/>
      <c r="L718"/>
      <c r="M718"/>
    </row>
    <row r="719" spans="1:13" s="25" customFormat="1">
      <c r="A719"/>
      <c r="B719" s="63"/>
      <c r="C719"/>
      <c r="D719"/>
      <c r="E719" s="3"/>
      <c r="F719" s="3"/>
      <c r="G719" s="55"/>
      <c r="H719" s="55"/>
      <c r="I719" s="55"/>
      <c r="J719" s="55"/>
      <c r="K719" s="55"/>
      <c r="L719"/>
      <c r="M719"/>
    </row>
    <row r="720" spans="1:13" s="25" customFormat="1">
      <c r="A720"/>
      <c r="B720" s="63"/>
      <c r="C720"/>
      <c r="D720"/>
      <c r="E720" s="3"/>
      <c r="F720" s="3"/>
      <c r="G720" s="55"/>
      <c r="H720" s="55"/>
      <c r="I720" s="55"/>
      <c r="J720" s="55"/>
      <c r="K720" s="55"/>
      <c r="L720"/>
      <c r="M720"/>
    </row>
    <row r="721" spans="1:13" s="25" customFormat="1">
      <c r="A721"/>
      <c r="B721" s="63"/>
      <c r="C721"/>
      <c r="D721"/>
      <c r="E721" s="3"/>
      <c r="F721" s="3"/>
      <c r="G721" s="55"/>
      <c r="H721" s="55"/>
      <c r="I721" s="55"/>
      <c r="J721" s="55"/>
      <c r="K721" s="55"/>
      <c r="L721"/>
      <c r="M721"/>
    </row>
    <row r="722" spans="1:13" s="25" customFormat="1">
      <c r="A722"/>
      <c r="B722" s="63"/>
      <c r="C722"/>
      <c r="D722"/>
      <c r="E722" s="3"/>
      <c r="F722" s="3"/>
      <c r="G722" s="55"/>
      <c r="H722" s="55"/>
      <c r="I722" s="55"/>
      <c r="J722" s="55"/>
      <c r="K722" s="55"/>
      <c r="L722"/>
      <c r="M722"/>
    </row>
    <row r="723" spans="1:13" s="25" customFormat="1">
      <c r="A723"/>
      <c r="B723" s="63"/>
      <c r="C723"/>
      <c r="D723"/>
      <c r="E723" s="3"/>
      <c r="F723" s="3"/>
      <c r="G723" s="55"/>
      <c r="H723" s="55"/>
      <c r="I723" s="55"/>
      <c r="J723" s="55"/>
      <c r="K723" s="55"/>
      <c r="L723"/>
      <c r="M723"/>
    </row>
    <row r="724" spans="1:13" s="25" customFormat="1">
      <c r="A724"/>
      <c r="B724" s="63"/>
      <c r="C724"/>
      <c r="D724"/>
      <c r="E724" s="3"/>
      <c r="F724" s="3"/>
      <c r="G724" s="55"/>
      <c r="H724" s="55"/>
      <c r="I724" s="55"/>
      <c r="J724" s="55"/>
      <c r="K724" s="55"/>
      <c r="L724"/>
      <c r="M724"/>
    </row>
    <row r="725" spans="1:13" s="25" customFormat="1">
      <c r="A725"/>
      <c r="B725" s="63"/>
      <c r="C725"/>
      <c r="D725"/>
      <c r="E725" s="3"/>
      <c r="F725" s="3"/>
      <c r="G725" s="55"/>
      <c r="H725" s="55"/>
      <c r="I725" s="55"/>
      <c r="J725" s="55"/>
      <c r="K725" s="55"/>
      <c r="L725"/>
      <c r="M725"/>
    </row>
    <row r="726" spans="1:13" s="25" customFormat="1">
      <c r="A726"/>
      <c r="B726" s="63"/>
      <c r="C726"/>
      <c r="D726"/>
      <c r="E726" s="3"/>
      <c r="F726" s="3"/>
      <c r="G726" s="55"/>
      <c r="H726" s="55"/>
      <c r="I726" s="55"/>
      <c r="J726" s="55"/>
      <c r="K726" s="55"/>
      <c r="L726"/>
      <c r="M726"/>
    </row>
    <row r="727" spans="1:13" s="25" customFormat="1">
      <c r="A727"/>
      <c r="B727" s="63"/>
      <c r="C727"/>
      <c r="D727"/>
      <c r="E727" s="3"/>
      <c r="F727" s="3"/>
      <c r="G727" s="55"/>
      <c r="H727" s="55"/>
      <c r="I727" s="55"/>
      <c r="J727" s="55"/>
      <c r="K727" s="55"/>
      <c r="L727"/>
      <c r="M727"/>
    </row>
    <row r="728" spans="1:13" s="25" customFormat="1">
      <c r="A728"/>
      <c r="B728" s="63"/>
      <c r="C728"/>
      <c r="D728"/>
      <c r="E728" s="3"/>
      <c r="F728" s="3"/>
      <c r="G728" s="55"/>
      <c r="H728" s="55"/>
      <c r="I728" s="55"/>
      <c r="J728" s="55"/>
      <c r="K728" s="55"/>
      <c r="L728"/>
      <c r="M728"/>
    </row>
    <row r="729" spans="1:13" s="25" customFormat="1">
      <c r="A729"/>
      <c r="B729" s="63"/>
      <c r="C729"/>
      <c r="D729"/>
      <c r="E729" s="3"/>
      <c r="F729" s="3"/>
      <c r="G729" s="55"/>
      <c r="H729" s="55"/>
      <c r="I729" s="55"/>
      <c r="J729" s="55"/>
      <c r="K729" s="55"/>
      <c r="L729"/>
      <c r="M729"/>
    </row>
    <row r="730" spans="1:13" s="25" customFormat="1">
      <c r="A730"/>
      <c r="B730" s="63"/>
      <c r="C730"/>
      <c r="D730"/>
      <c r="E730" s="3"/>
      <c r="F730" s="3"/>
      <c r="G730" s="55"/>
      <c r="H730" s="55"/>
      <c r="I730" s="55"/>
      <c r="J730" s="55"/>
      <c r="K730" s="55"/>
      <c r="L730"/>
      <c r="M730"/>
    </row>
    <row r="731" spans="1:13" s="25" customFormat="1">
      <c r="A731"/>
      <c r="B731" s="63"/>
      <c r="C731"/>
      <c r="D731"/>
      <c r="E731" s="3"/>
      <c r="F731" s="3"/>
      <c r="G731" s="55"/>
      <c r="H731" s="55"/>
      <c r="I731" s="55"/>
      <c r="J731" s="55"/>
      <c r="K731" s="55"/>
      <c r="L731"/>
      <c r="M731"/>
    </row>
    <row r="732" spans="1:13" s="25" customFormat="1">
      <c r="A732"/>
      <c r="B732" s="63"/>
      <c r="C732"/>
      <c r="D732"/>
      <c r="E732" s="3"/>
      <c r="F732" s="3"/>
      <c r="G732" s="55"/>
      <c r="H732" s="55"/>
      <c r="I732" s="55"/>
      <c r="J732" s="55"/>
      <c r="K732" s="55"/>
      <c r="L732"/>
      <c r="M732"/>
    </row>
    <row r="733" spans="1:13" s="25" customFormat="1">
      <c r="A733"/>
      <c r="B733" s="63"/>
      <c r="C733"/>
      <c r="D733"/>
      <c r="E733" s="3"/>
      <c r="F733" s="3"/>
      <c r="G733" s="55"/>
      <c r="H733" s="55"/>
      <c r="I733" s="55"/>
      <c r="J733" s="55"/>
      <c r="K733" s="55"/>
      <c r="L733"/>
      <c r="M733"/>
    </row>
    <row r="734" spans="1:13" s="25" customFormat="1">
      <c r="A734"/>
      <c r="B734" s="63"/>
      <c r="C734"/>
      <c r="D734"/>
      <c r="E734" s="3"/>
      <c r="F734" s="3"/>
      <c r="G734" s="55"/>
      <c r="H734" s="55"/>
      <c r="I734" s="55"/>
      <c r="J734" s="55"/>
      <c r="K734" s="55"/>
      <c r="L734"/>
      <c r="M734"/>
    </row>
    <row r="735" spans="1:13" s="25" customFormat="1">
      <c r="A735"/>
      <c r="B735" s="63"/>
      <c r="C735"/>
      <c r="D735"/>
      <c r="E735" s="3"/>
      <c r="F735" s="3"/>
      <c r="G735" s="55"/>
      <c r="H735" s="55"/>
      <c r="I735" s="55"/>
      <c r="J735" s="55"/>
      <c r="K735" s="55"/>
      <c r="L735"/>
      <c r="M735"/>
    </row>
    <row r="736" spans="1:13" s="25" customFormat="1">
      <c r="A736"/>
      <c r="B736" s="63"/>
      <c r="C736"/>
      <c r="D736"/>
      <c r="E736" s="3"/>
      <c r="F736" s="3"/>
      <c r="G736" s="55"/>
      <c r="H736" s="55"/>
      <c r="I736" s="55"/>
      <c r="J736" s="55"/>
      <c r="K736" s="55"/>
      <c r="L736"/>
      <c r="M736"/>
    </row>
    <row r="737" spans="1:13" s="25" customFormat="1">
      <c r="A737"/>
      <c r="B737" s="63"/>
      <c r="C737"/>
      <c r="D737"/>
      <c r="E737" s="3"/>
      <c r="F737" s="3"/>
      <c r="G737" s="55"/>
      <c r="H737" s="55"/>
      <c r="I737" s="55"/>
      <c r="J737" s="55"/>
      <c r="K737" s="55"/>
      <c r="L737"/>
      <c r="M737"/>
    </row>
    <row r="738" spans="1:13" s="25" customFormat="1">
      <c r="A738"/>
      <c r="B738" s="63"/>
      <c r="C738"/>
      <c r="D738"/>
      <c r="E738" s="3"/>
      <c r="F738" s="3"/>
      <c r="G738" s="55"/>
      <c r="H738" s="55"/>
      <c r="I738" s="55"/>
      <c r="J738" s="55"/>
      <c r="K738" s="55"/>
      <c r="L738"/>
      <c r="M738"/>
    </row>
    <row r="739" spans="1:13" s="25" customFormat="1">
      <c r="A739"/>
      <c r="B739" s="63"/>
      <c r="C739"/>
      <c r="D739"/>
      <c r="E739" s="3"/>
      <c r="F739" s="3"/>
      <c r="G739" s="55"/>
      <c r="H739" s="55"/>
      <c r="I739" s="55"/>
      <c r="J739" s="55"/>
      <c r="K739" s="55"/>
      <c r="L739"/>
      <c r="M739"/>
    </row>
    <row r="740" spans="1:13" s="25" customFormat="1">
      <c r="A740"/>
      <c r="B740" s="63"/>
      <c r="C740"/>
      <c r="D740"/>
      <c r="E740" s="3"/>
      <c r="F740" s="3"/>
      <c r="G740" s="55"/>
      <c r="H740" s="55"/>
      <c r="I740" s="55"/>
      <c r="J740" s="55"/>
      <c r="K740" s="55"/>
      <c r="L740"/>
      <c r="M740"/>
    </row>
    <row r="741" spans="1:13" s="25" customFormat="1">
      <c r="A741"/>
      <c r="B741" s="63"/>
      <c r="C741"/>
      <c r="D741"/>
      <c r="E741" s="3"/>
      <c r="F741" s="3"/>
      <c r="G741" s="55"/>
      <c r="H741" s="55"/>
      <c r="I741" s="55"/>
      <c r="J741" s="55"/>
      <c r="K741" s="55"/>
      <c r="L741"/>
      <c r="M741"/>
    </row>
    <row r="742" spans="1:13" s="25" customFormat="1">
      <c r="A742"/>
      <c r="B742" s="63"/>
      <c r="C742"/>
      <c r="D742"/>
      <c r="E742" s="3"/>
      <c r="F742" s="3"/>
      <c r="G742" s="55"/>
      <c r="H742" s="55"/>
      <c r="I742" s="55"/>
      <c r="J742" s="55"/>
      <c r="K742" s="55"/>
      <c r="L742"/>
      <c r="M742"/>
    </row>
    <row r="743" spans="1:13" s="25" customFormat="1">
      <c r="A743"/>
      <c r="B743" s="63"/>
      <c r="C743"/>
      <c r="D743"/>
      <c r="E743" s="3"/>
      <c r="F743" s="3"/>
      <c r="G743" s="55"/>
      <c r="H743" s="55"/>
      <c r="I743" s="55"/>
      <c r="J743" s="55"/>
      <c r="K743" s="55"/>
      <c r="L743"/>
      <c r="M743"/>
    </row>
    <row r="744" spans="1:13" s="25" customFormat="1">
      <c r="A744"/>
      <c r="B744" s="63"/>
      <c r="C744"/>
      <c r="D744"/>
      <c r="E744" s="3"/>
      <c r="F744" s="3"/>
      <c r="G744" s="55"/>
      <c r="H744" s="55"/>
      <c r="I744" s="55"/>
      <c r="J744" s="55"/>
      <c r="K744" s="55"/>
      <c r="L744"/>
      <c r="M744"/>
    </row>
    <row r="745" spans="1:13" s="25" customFormat="1">
      <c r="A745"/>
      <c r="B745" s="63"/>
      <c r="C745"/>
      <c r="D745"/>
      <c r="E745" s="3"/>
      <c r="F745" s="3"/>
      <c r="G745" s="55"/>
      <c r="H745" s="55"/>
      <c r="I745" s="55"/>
      <c r="J745" s="55"/>
      <c r="K745" s="55"/>
      <c r="L745"/>
      <c r="M745"/>
    </row>
    <row r="746" spans="1:13" s="25" customFormat="1">
      <c r="A746"/>
      <c r="B746" s="63"/>
      <c r="C746"/>
      <c r="D746"/>
      <c r="E746" s="3"/>
      <c r="F746" s="3"/>
      <c r="G746" s="55"/>
      <c r="H746" s="55"/>
      <c r="I746" s="55"/>
      <c r="J746" s="55"/>
      <c r="K746" s="55"/>
      <c r="L746"/>
      <c r="M746"/>
    </row>
    <row r="747" spans="1:13" s="25" customFormat="1">
      <c r="A747"/>
      <c r="B747" s="63"/>
      <c r="C747"/>
      <c r="D747"/>
      <c r="E747" s="3"/>
      <c r="F747" s="3"/>
      <c r="G747" s="55"/>
      <c r="H747" s="55"/>
      <c r="I747" s="55"/>
      <c r="J747" s="55"/>
      <c r="K747" s="55"/>
      <c r="L747"/>
      <c r="M747"/>
    </row>
    <row r="748" spans="1:13" s="25" customFormat="1">
      <c r="A748"/>
      <c r="B748" s="63"/>
      <c r="C748"/>
      <c r="D748"/>
      <c r="E748" s="3"/>
      <c r="F748" s="3"/>
      <c r="G748" s="55"/>
      <c r="H748" s="55"/>
      <c r="I748" s="55"/>
      <c r="J748" s="55"/>
      <c r="K748" s="55"/>
      <c r="L748"/>
      <c r="M748"/>
    </row>
    <row r="749" spans="1:13" s="25" customFormat="1">
      <c r="A749"/>
      <c r="B749" s="63"/>
      <c r="C749"/>
      <c r="D749"/>
      <c r="E749" s="3"/>
      <c r="F749" s="3"/>
      <c r="G749" s="55"/>
      <c r="H749" s="55"/>
      <c r="I749" s="55"/>
      <c r="J749" s="55"/>
      <c r="K749" s="55"/>
      <c r="L749"/>
      <c r="M749"/>
    </row>
    <row r="750" spans="1:13" s="25" customFormat="1">
      <c r="A750"/>
      <c r="B750" s="63"/>
      <c r="C750"/>
      <c r="D750"/>
      <c r="E750" s="3"/>
      <c r="F750" s="3"/>
      <c r="G750" s="55"/>
      <c r="H750" s="55"/>
      <c r="I750" s="55"/>
      <c r="J750" s="55"/>
      <c r="K750" s="55"/>
      <c r="L750"/>
      <c r="M750"/>
    </row>
    <row r="751" spans="1:13" s="25" customFormat="1">
      <c r="A751"/>
      <c r="B751" s="63"/>
      <c r="C751"/>
      <c r="D751"/>
      <c r="E751" s="3"/>
      <c r="F751" s="3"/>
      <c r="G751" s="55"/>
      <c r="H751" s="55"/>
      <c r="I751" s="55"/>
      <c r="J751" s="55"/>
      <c r="K751" s="55"/>
      <c r="L751"/>
      <c r="M751"/>
    </row>
    <row r="752" spans="1:13" s="25" customFormat="1">
      <c r="A752"/>
      <c r="B752" s="63"/>
      <c r="C752"/>
      <c r="D752"/>
      <c r="E752" s="3"/>
      <c r="F752" s="3"/>
      <c r="G752" s="55"/>
      <c r="H752" s="55"/>
      <c r="I752" s="55"/>
      <c r="J752" s="55"/>
      <c r="K752" s="55"/>
      <c r="L752"/>
      <c r="M752"/>
    </row>
    <row r="753" spans="1:13" s="25" customFormat="1">
      <c r="A753"/>
      <c r="B753" s="63"/>
      <c r="C753"/>
      <c r="D753"/>
      <c r="E753" s="3"/>
      <c r="F753" s="3"/>
      <c r="G753" s="55"/>
      <c r="H753" s="55"/>
      <c r="I753" s="55"/>
      <c r="J753" s="55"/>
      <c r="K753" s="55"/>
      <c r="L753"/>
      <c r="M753"/>
    </row>
    <row r="754" spans="1:13" s="25" customFormat="1">
      <c r="A754"/>
      <c r="B754" s="63"/>
      <c r="C754"/>
      <c r="D754"/>
      <c r="E754" s="3"/>
      <c r="F754" s="3"/>
      <c r="G754" s="55"/>
      <c r="H754" s="55"/>
      <c r="I754" s="55"/>
      <c r="J754" s="55"/>
      <c r="K754" s="55"/>
      <c r="L754"/>
      <c r="M754"/>
    </row>
    <row r="755" spans="1:13" s="25" customFormat="1">
      <c r="A755"/>
      <c r="B755" s="63"/>
      <c r="C755"/>
      <c r="D755"/>
      <c r="E755" s="3"/>
      <c r="F755" s="3"/>
      <c r="G755" s="55"/>
      <c r="H755" s="55"/>
      <c r="I755" s="55"/>
      <c r="J755" s="55"/>
      <c r="K755" s="55"/>
      <c r="L755"/>
      <c r="M755"/>
    </row>
    <row r="756" spans="1:13" s="25" customFormat="1">
      <c r="A756"/>
      <c r="B756" s="63"/>
      <c r="C756"/>
      <c r="D756"/>
      <c r="E756" s="3"/>
      <c r="F756" s="3"/>
      <c r="G756" s="55"/>
      <c r="H756" s="55"/>
      <c r="I756" s="55"/>
      <c r="J756" s="55"/>
      <c r="K756" s="55"/>
      <c r="L756"/>
      <c r="M756"/>
    </row>
    <row r="757" spans="1:13" s="25" customFormat="1">
      <c r="A757"/>
      <c r="B757" s="63"/>
      <c r="C757"/>
      <c r="D757"/>
      <c r="E757" s="3"/>
      <c r="F757" s="3"/>
      <c r="G757" s="55"/>
      <c r="H757" s="55"/>
      <c r="I757" s="55"/>
      <c r="J757" s="55"/>
      <c r="K757" s="55"/>
      <c r="L757"/>
      <c r="M757"/>
    </row>
    <row r="758" spans="1:13" s="25" customFormat="1">
      <c r="A758"/>
      <c r="B758" s="63"/>
      <c r="C758"/>
      <c r="D758"/>
      <c r="E758" s="3"/>
      <c r="F758" s="3"/>
      <c r="G758" s="55"/>
      <c r="H758" s="55"/>
      <c r="I758" s="55"/>
      <c r="J758" s="55"/>
      <c r="K758" s="55"/>
      <c r="L758"/>
      <c r="M758"/>
    </row>
    <row r="759" spans="1:13" s="25" customFormat="1">
      <c r="A759"/>
      <c r="B759" s="63"/>
      <c r="C759"/>
      <c r="D759"/>
      <c r="E759" s="3"/>
      <c r="F759" s="3"/>
      <c r="G759" s="55"/>
      <c r="H759" s="55"/>
      <c r="I759" s="55"/>
      <c r="J759" s="55"/>
      <c r="K759" s="55"/>
      <c r="L759"/>
      <c r="M759"/>
    </row>
    <row r="760" spans="1:13" s="25" customFormat="1">
      <c r="A760"/>
      <c r="B760" s="63"/>
      <c r="C760"/>
      <c r="D760"/>
      <c r="E760" s="3"/>
      <c r="F760" s="3"/>
      <c r="G760" s="55"/>
      <c r="H760" s="55"/>
      <c r="I760" s="55"/>
      <c r="J760" s="55"/>
      <c r="K760" s="55"/>
      <c r="L760"/>
      <c r="M760"/>
    </row>
    <row r="761" spans="1:13" s="25" customFormat="1">
      <c r="A761"/>
      <c r="B761" s="63"/>
      <c r="C761"/>
      <c r="D761"/>
      <c r="E761" s="3"/>
      <c r="F761" s="3"/>
      <c r="G761" s="55"/>
      <c r="H761" s="55"/>
      <c r="I761" s="55"/>
      <c r="J761" s="55"/>
      <c r="K761" s="55"/>
      <c r="L761"/>
      <c r="M761"/>
    </row>
    <row r="762" spans="1:13" s="25" customFormat="1">
      <c r="A762"/>
      <c r="B762" s="63"/>
      <c r="C762"/>
      <c r="D762"/>
      <c r="E762" s="3"/>
      <c r="F762" s="3"/>
      <c r="G762" s="55"/>
      <c r="H762" s="55"/>
      <c r="I762" s="55"/>
      <c r="J762" s="55"/>
      <c r="K762" s="55"/>
      <c r="L762"/>
      <c r="M762"/>
    </row>
    <row r="763" spans="1:13" s="25" customFormat="1">
      <c r="A763"/>
      <c r="B763" s="63"/>
      <c r="C763"/>
      <c r="D763"/>
      <c r="E763" s="3"/>
      <c r="F763" s="3"/>
      <c r="G763" s="55"/>
      <c r="H763" s="55"/>
      <c r="I763" s="55"/>
      <c r="J763" s="55"/>
      <c r="K763" s="55"/>
      <c r="L763"/>
      <c r="M763"/>
    </row>
    <row r="764" spans="1:13" s="25" customFormat="1">
      <c r="A764"/>
      <c r="B764" s="63"/>
      <c r="C764"/>
      <c r="D764"/>
      <c r="E764" s="3"/>
      <c r="F764" s="3"/>
      <c r="G764" s="55"/>
      <c r="H764" s="55"/>
      <c r="I764" s="55"/>
      <c r="J764" s="55"/>
      <c r="K764" s="55"/>
      <c r="L764"/>
      <c r="M764"/>
    </row>
    <row r="765" spans="1:13" s="25" customFormat="1">
      <c r="A765"/>
      <c r="B765" s="63"/>
      <c r="C765"/>
      <c r="D765"/>
      <c r="E765" s="3"/>
      <c r="F765" s="3"/>
      <c r="G765" s="55"/>
      <c r="H765" s="55"/>
      <c r="I765" s="55"/>
      <c r="J765" s="55"/>
      <c r="K765" s="55"/>
      <c r="L765"/>
      <c r="M765"/>
    </row>
    <row r="766" spans="1:13" s="25" customFormat="1">
      <c r="A766"/>
      <c r="B766" s="63"/>
      <c r="C766"/>
      <c r="D766"/>
      <c r="E766" s="3"/>
      <c r="F766" s="3"/>
      <c r="G766" s="55"/>
      <c r="H766" s="55"/>
      <c r="I766" s="55"/>
      <c r="J766" s="55"/>
      <c r="K766" s="55"/>
      <c r="L766"/>
      <c r="M766"/>
    </row>
    <row r="767" spans="1:13" s="25" customFormat="1">
      <c r="A767"/>
      <c r="B767" s="63"/>
      <c r="C767"/>
      <c r="D767"/>
      <c r="E767" s="3"/>
      <c r="F767" s="3"/>
      <c r="G767" s="55"/>
      <c r="H767" s="55"/>
      <c r="I767" s="55"/>
      <c r="J767" s="55"/>
      <c r="K767" s="55"/>
      <c r="L767"/>
      <c r="M767"/>
    </row>
    <row r="768" spans="1:13" s="25" customFormat="1">
      <c r="A768"/>
      <c r="B768" s="63"/>
      <c r="C768"/>
      <c r="D768"/>
      <c r="E768" s="3"/>
      <c r="F768" s="3"/>
      <c r="G768" s="55"/>
      <c r="H768" s="55"/>
      <c r="I768" s="55"/>
      <c r="J768" s="55"/>
      <c r="K768" s="55"/>
      <c r="L768"/>
      <c r="M768"/>
    </row>
    <row r="769" spans="1:13" s="25" customFormat="1">
      <c r="A769"/>
      <c r="B769" s="63"/>
      <c r="C769"/>
      <c r="D769"/>
      <c r="E769" s="3"/>
      <c r="F769" s="3"/>
      <c r="G769" s="55"/>
      <c r="H769" s="55"/>
      <c r="I769" s="55"/>
      <c r="J769" s="55"/>
      <c r="K769" s="55"/>
      <c r="L769"/>
      <c r="M769"/>
    </row>
    <row r="770" spans="1:13" s="25" customFormat="1">
      <c r="A770"/>
      <c r="B770" s="63"/>
      <c r="C770"/>
      <c r="D770"/>
      <c r="E770" s="3"/>
      <c r="F770" s="3"/>
      <c r="G770" s="55"/>
      <c r="H770" s="55"/>
      <c r="I770" s="55"/>
      <c r="J770" s="55"/>
      <c r="K770" s="55"/>
      <c r="L770"/>
      <c r="M770"/>
    </row>
    <row r="771" spans="1:13" s="25" customFormat="1">
      <c r="A771"/>
      <c r="B771" s="63"/>
      <c r="C771"/>
      <c r="D771"/>
      <c r="E771" s="3"/>
      <c r="F771" s="3"/>
      <c r="G771" s="55"/>
      <c r="H771" s="55"/>
      <c r="I771" s="55"/>
      <c r="J771" s="55"/>
      <c r="K771" s="55"/>
      <c r="L771"/>
      <c r="M771"/>
    </row>
    <row r="772" spans="1:13" s="25" customFormat="1">
      <c r="A772"/>
      <c r="B772" s="63"/>
      <c r="C772"/>
      <c r="D772"/>
      <c r="E772" s="3"/>
      <c r="F772" s="3"/>
      <c r="G772" s="55"/>
      <c r="H772" s="55"/>
      <c r="I772" s="55"/>
      <c r="J772" s="55"/>
      <c r="K772" s="55"/>
      <c r="L772"/>
      <c r="M772"/>
    </row>
    <row r="773" spans="1:13" s="25" customFormat="1">
      <c r="A773"/>
      <c r="B773" s="63"/>
      <c r="C773"/>
      <c r="D773"/>
      <c r="E773" s="3"/>
      <c r="F773" s="3"/>
      <c r="G773" s="55"/>
      <c r="H773" s="55"/>
      <c r="I773" s="55"/>
      <c r="J773" s="55"/>
      <c r="K773" s="55"/>
      <c r="L773"/>
      <c r="M773"/>
    </row>
    <row r="774" spans="1:13" s="25" customFormat="1">
      <c r="A774"/>
      <c r="B774" s="63"/>
      <c r="C774"/>
      <c r="D774"/>
      <c r="E774" s="3"/>
      <c r="F774" s="3"/>
      <c r="G774" s="55"/>
      <c r="H774" s="55"/>
      <c r="I774" s="55"/>
      <c r="J774" s="55"/>
      <c r="K774" s="55"/>
      <c r="L774"/>
      <c r="M774"/>
    </row>
    <row r="775" spans="1:13" s="25" customFormat="1">
      <c r="A775"/>
      <c r="B775" s="63"/>
      <c r="C775"/>
      <c r="D775"/>
      <c r="E775" s="3"/>
      <c r="F775" s="3"/>
      <c r="G775" s="55"/>
      <c r="H775" s="55"/>
      <c r="I775" s="55"/>
      <c r="J775" s="55"/>
      <c r="K775" s="55"/>
      <c r="L775"/>
      <c r="M775"/>
    </row>
    <row r="776" spans="1:13" s="25" customFormat="1">
      <c r="A776"/>
      <c r="B776" s="63"/>
      <c r="C776"/>
      <c r="D776"/>
      <c r="E776" s="3"/>
      <c r="F776" s="3"/>
      <c r="G776" s="55"/>
      <c r="H776" s="55"/>
      <c r="I776" s="55"/>
      <c r="J776" s="55"/>
      <c r="K776" s="55"/>
      <c r="L776"/>
      <c r="M776"/>
    </row>
    <row r="777" spans="1:13" s="25" customFormat="1">
      <c r="A777"/>
      <c r="B777" s="63"/>
      <c r="C777"/>
      <c r="D777"/>
      <c r="E777" s="3"/>
      <c r="F777" s="3"/>
      <c r="G777" s="55"/>
      <c r="H777" s="55"/>
      <c r="I777" s="55"/>
      <c r="J777" s="55"/>
      <c r="K777" s="55"/>
      <c r="L777"/>
      <c r="M777"/>
    </row>
    <row r="778" spans="1:13" s="25" customFormat="1">
      <c r="A778"/>
      <c r="B778" s="63"/>
      <c r="C778"/>
      <c r="D778"/>
      <c r="E778" s="3"/>
      <c r="F778" s="3"/>
      <c r="G778" s="55"/>
      <c r="H778" s="55"/>
      <c r="I778" s="55"/>
      <c r="J778" s="55"/>
      <c r="K778" s="55"/>
      <c r="L778"/>
      <c r="M778"/>
    </row>
    <row r="779" spans="1:13" s="25" customFormat="1">
      <c r="A779"/>
      <c r="B779" s="63"/>
      <c r="C779"/>
      <c r="D779"/>
      <c r="E779" s="3"/>
      <c r="F779" s="3"/>
      <c r="G779" s="55"/>
      <c r="H779" s="55"/>
      <c r="I779" s="55"/>
      <c r="J779" s="55"/>
      <c r="K779" s="55"/>
      <c r="L779"/>
      <c r="M779"/>
    </row>
    <row r="780" spans="1:13" s="25" customFormat="1">
      <c r="A780"/>
      <c r="B780" s="63"/>
      <c r="C780"/>
      <c r="D780"/>
      <c r="E780" s="3"/>
      <c r="F780" s="3"/>
      <c r="G780" s="55"/>
      <c r="H780" s="55"/>
      <c r="I780" s="55"/>
      <c r="J780" s="55"/>
      <c r="K780" s="55"/>
      <c r="L780"/>
      <c r="M780"/>
    </row>
    <row r="781" spans="1:13" s="25" customFormat="1">
      <c r="A781"/>
      <c r="B781" s="63"/>
      <c r="C781"/>
      <c r="D781"/>
      <c r="E781" s="3"/>
      <c r="F781" s="3"/>
      <c r="G781" s="55"/>
      <c r="H781" s="55"/>
      <c r="I781" s="55"/>
      <c r="J781" s="55"/>
      <c r="K781" s="55"/>
      <c r="L781"/>
      <c r="M781"/>
    </row>
    <row r="782" spans="1:13" s="25" customFormat="1">
      <c r="A782"/>
      <c r="B782" s="63"/>
      <c r="C782"/>
      <c r="D782"/>
      <c r="E782" s="3"/>
      <c r="F782" s="3"/>
      <c r="G782" s="55"/>
      <c r="H782" s="55"/>
      <c r="I782" s="55"/>
      <c r="J782" s="55"/>
      <c r="K782" s="55"/>
      <c r="L782" s="3"/>
      <c r="M782"/>
    </row>
    <row r="783" spans="1:13" s="25" customFormat="1">
      <c r="A783"/>
      <c r="B783" s="63"/>
      <c r="C783"/>
      <c r="D783"/>
      <c r="E783" s="3"/>
      <c r="F783" s="3"/>
      <c r="G783" s="55"/>
      <c r="H783" s="55"/>
      <c r="I783" s="55"/>
      <c r="J783" s="55"/>
      <c r="K783" s="55"/>
      <c r="L783"/>
      <c r="M783"/>
    </row>
    <row r="784" spans="1:13" s="25" customFormat="1">
      <c r="A784"/>
      <c r="B784" s="63"/>
      <c r="C784"/>
      <c r="D784"/>
      <c r="E784" s="3"/>
      <c r="F784" s="3"/>
      <c r="G784" s="55"/>
      <c r="H784" s="55"/>
      <c r="I784" s="55"/>
      <c r="J784" s="55"/>
      <c r="K784" s="55"/>
      <c r="L784"/>
      <c r="M784"/>
    </row>
    <row r="785" spans="1:13" s="25" customFormat="1">
      <c r="A785"/>
      <c r="B785" s="63"/>
      <c r="C785"/>
      <c r="D785"/>
      <c r="E785" s="3"/>
      <c r="F785" s="3"/>
      <c r="G785" s="55"/>
      <c r="H785" s="55"/>
      <c r="I785" s="55"/>
      <c r="J785" s="55"/>
      <c r="K785" s="55"/>
      <c r="L785"/>
      <c r="M785"/>
    </row>
    <row r="786" spans="1:13" s="25" customFormat="1">
      <c r="A786"/>
      <c r="B786" s="63"/>
      <c r="C786"/>
      <c r="D786"/>
      <c r="E786" s="3"/>
      <c r="F786" s="3"/>
      <c r="G786" s="55"/>
      <c r="H786" s="55"/>
      <c r="I786" s="55"/>
      <c r="J786" s="55"/>
      <c r="K786" s="55"/>
      <c r="L786"/>
      <c r="M786"/>
    </row>
    <row r="787" spans="1:13" s="25" customFormat="1">
      <c r="A787"/>
      <c r="B787" s="63"/>
      <c r="C787"/>
      <c r="D787"/>
      <c r="E787" s="3"/>
      <c r="F787" s="3"/>
      <c r="G787" s="55"/>
      <c r="H787" s="55"/>
      <c r="I787" s="55"/>
      <c r="J787" s="55"/>
      <c r="K787" s="55"/>
      <c r="L787"/>
      <c r="M787"/>
    </row>
    <row r="788" spans="1:13" s="25" customFormat="1">
      <c r="A788"/>
      <c r="B788" s="63"/>
      <c r="C788"/>
      <c r="D788"/>
      <c r="E788" s="3"/>
      <c r="F788" s="3"/>
      <c r="G788" s="55"/>
      <c r="H788" s="55"/>
      <c r="I788" s="55"/>
      <c r="J788" s="55"/>
      <c r="K788" s="55"/>
      <c r="L788"/>
      <c r="M788"/>
    </row>
    <row r="789" spans="1:13" s="25" customFormat="1">
      <c r="A789"/>
      <c r="B789" s="63"/>
      <c r="C789"/>
      <c r="D789"/>
      <c r="E789" s="3"/>
      <c r="F789" s="3"/>
      <c r="G789" s="55"/>
      <c r="H789" s="55"/>
      <c r="I789" s="55"/>
      <c r="J789" s="55"/>
      <c r="K789" s="55"/>
      <c r="L789"/>
      <c r="M789"/>
    </row>
    <row r="790" spans="1:13" s="25" customFormat="1">
      <c r="A790"/>
      <c r="B790" s="63"/>
      <c r="C790"/>
      <c r="D790"/>
      <c r="E790" s="3"/>
      <c r="F790" s="3"/>
      <c r="G790" s="55"/>
      <c r="H790" s="55"/>
      <c r="I790" s="55"/>
      <c r="J790" s="55"/>
      <c r="K790" s="55"/>
      <c r="L790"/>
      <c r="M790"/>
    </row>
    <row r="791" spans="1:13" s="25" customFormat="1">
      <c r="A791"/>
      <c r="B791" s="63"/>
      <c r="C791"/>
      <c r="D791"/>
      <c r="E791" s="3"/>
      <c r="F791" s="3"/>
      <c r="G791" s="55"/>
      <c r="H791" s="55"/>
      <c r="I791" s="55"/>
      <c r="J791" s="55"/>
      <c r="K791" s="55"/>
      <c r="L791"/>
      <c r="M791"/>
    </row>
    <row r="792" spans="1:13" s="25" customFormat="1">
      <c r="A792"/>
      <c r="B792" s="63"/>
      <c r="C792"/>
      <c r="D792"/>
      <c r="E792" s="3"/>
      <c r="F792" s="3"/>
      <c r="G792" s="55"/>
      <c r="H792" s="55"/>
      <c r="I792" s="55"/>
      <c r="J792" s="55"/>
      <c r="K792" s="55"/>
      <c r="L792"/>
      <c r="M792"/>
    </row>
    <row r="793" spans="1:13" s="25" customFormat="1">
      <c r="A793"/>
      <c r="B793" s="63"/>
      <c r="C793"/>
      <c r="D793"/>
      <c r="E793" s="3"/>
      <c r="F793" s="3"/>
      <c r="G793" s="55"/>
      <c r="H793" s="55"/>
      <c r="I793" s="55"/>
      <c r="J793" s="55"/>
      <c r="K793" s="55"/>
      <c r="L793"/>
      <c r="M793"/>
    </row>
    <row r="794" spans="1:13" s="25" customFormat="1">
      <c r="A794"/>
      <c r="B794" s="63"/>
      <c r="C794"/>
      <c r="D794"/>
      <c r="E794" s="3"/>
      <c r="F794" s="3"/>
      <c r="G794" s="55"/>
      <c r="H794" s="55"/>
      <c r="I794" s="55"/>
      <c r="J794" s="55"/>
      <c r="K794" s="55"/>
      <c r="L794"/>
      <c r="M794"/>
    </row>
    <row r="795" spans="1:13" s="25" customFormat="1">
      <c r="A795"/>
      <c r="B795" s="63"/>
      <c r="C795"/>
      <c r="D795"/>
      <c r="E795" s="3"/>
      <c r="F795" s="3"/>
      <c r="G795" s="55"/>
      <c r="H795" s="55"/>
      <c r="I795" s="55"/>
      <c r="J795" s="55"/>
      <c r="K795" s="55"/>
      <c r="L795" s="3"/>
      <c r="M795"/>
    </row>
    <row r="796" spans="1:13" s="25" customFormat="1">
      <c r="A796"/>
      <c r="B796" s="63"/>
      <c r="C796"/>
      <c r="D796"/>
      <c r="E796" s="3"/>
      <c r="F796" s="3"/>
      <c r="G796" s="55"/>
      <c r="H796" s="55"/>
      <c r="I796" s="55"/>
      <c r="J796" s="55"/>
      <c r="K796" s="55"/>
      <c r="L796"/>
      <c r="M796"/>
    </row>
    <row r="797" spans="1:13" s="25" customFormat="1">
      <c r="A797"/>
      <c r="B797" s="63"/>
      <c r="C797"/>
      <c r="D797"/>
      <c r="E797" s="3"/>
      <c r="F797" s="3"/>
      <c r="G797" s="55"/>
      <c r="H797" s="55"/>
      <c r="I797" s="55"/>
      <c r="J797" s="55"/>
      <c r="K797" s="55"/>
      <c r="L797"/>
      <c r="M797"/>
    </row>
    <row r="798" spans="1:13" s="25" customFormat="1">
      <c r="A798"/>
      <c r="B798" s="63"/>
      <c r="C798"/>
      <c r="D798"/>
      <c r="E798" s="3"/>
      <c r="F798" s="3"/>
      <c r="G798" s="55"/>
      <c r="H798" s="55"/>
      <c r="I798" s="55"/>
      <c r="J798" s="55"/>
      <c r="K798" s="55"/>
      <c r="L798"/>
      <c r="M798"/>
    </row>
    <row r="799" spans="1:13" s="25" customFormat="1">
      <c r="A799"/>
      <c r="B799" s="63"/>
      <c r="C799"/>
      <c r="D799"/>
      <c r="E799" s="3"/>
      <c r="F799" s="3"/>
      <c r="G799" s="55"/>
      <c r="H799" s="55"/>
      <c r="I799" s="55"/>
      <c r="J799" s="55"/>
      <c r="K799" s="55"/>
      <c r="L799"/>
      <c r="M799"/>
    </row>
    <row r="800" spans="1:13" s="25" customFormat="1">
      <c r="A800"/>
      <c r="B800" s="63"/>
      <c r="C800"/>
      <c r="D800"/>
      <c r="E800" s="3"/>
      <c r="F800" s="3"/>
      <c r="G800" s="55"/>
      <c r="H800" s="55"/>
      <c r="I800" s="55"/>
      <c r="J800" s="55"/>
      <c r="K800" s="55"/>
      <c r="L800"/>
      <c r="M800"/>
    </row>
    <row r="801" spans="1:13" s="25" customFormat="1">
      <c r="A801"/>
      <c r="B801" s="63"/>
      <c r="C801"/>
      <c r="D801"/>
      <c r="E801" s="3"/>
      <c r="F801" s="3"/>
      <c r="G801" s="55"/>
      <c r="H801" s="55"/>
      <c r="I801" s="55"/>
      <c r="J801" s="55"/>
      <c r="K801" s="55"/>
      <c r="L801"/>
      <c r="M801"/>
    </row>
    <row r="802" spans="1:13" s="25" customFormat="1">
      <c r="A802"/>
      <c r="B802" s="63"/>
      <c r="C802"/>
      <c r="D802"/>
      <c r="E802" s="3"/>
      <c r="F802" s="3"/>
      <c r="G802" s="55"/>
      <c r="H802" s="55"/>
      <c r="I802" s="55"/>
      <c r="J802" s="55"/>
      <c r="K802" s="55"/>
      <c r="L802"/>
      <c r="M802"/>
    </row>
    <row r="803" spans="1:13" s="25" customFormat="1">
      <c r="A803"/>
      <c r="B803" s="63"/>
      <c r="C803"/>
      <c r="D803"/>
      <c r="E803" s="3"/>
      <c r="F803" s="3"/>
      <c r="G803" s="55"/>
      <c r="H803" s="55"/>
      <c r="I803" s="55"/>
      <c r="J803" s="55"/>
      <c r="K803" s="55"/>
      <c r="L803"/>
      <c r="M803"/>
    </row>
    <row r="804" spans="1:13" s="25" customFormat="1">
      <c r="A804"/>
      <c r="B804" s="63"/>
      <c r="C804"/>
      <c r="D804"/>
      <c r="E804" s="3"/>
      <c r="F804" s="3"/>
      <c r="G804" s="55"/>
      <c r="H804" s="55"/>
      <c r="I804" s="55"/>
      <c r="J804" s="55"/>
      <c r="K804" s="55"/>
      <c r="L804"/>
      <c r="M804"/>
    </row>
    <row r="805" spans="1:13" s="25" customFormat="1">
      <c r="A805"/>
      <c r="B805" s="63"/>
      <c r="C805"/>
      <c r="D805"/>
      <c r="E805" s="3"/>
      <c r="F805" s="3"/>
      <c r="G805" s="55"/>
      <c r="H805" s="55"/>
      <c r="I805" s="55"/>
      <c r="J805" s="55"/>
      <c r="K805" s="55"/>
      <c r="L805"/>
      <c r="M805"/>
    </row>
    <row r="806" spans="1:13" s="25" customFormat="1">
      <c r="A806"/>
      <c r="B806" s="63"/>
      <c r="C806"/>
      <c r="D806"/>
      <c r="E806" s="3"/>
      <c r="F806" s="3"/>
      <c r="G806" s="55"/>
      <c r="H806" s="55"/>
      <c r="I806" s="55"/>
      <c r="J806" s="55"/>
      <c r="K806" s="55"/>
      <c r="L806"/>
      <c r="M806"/>
    </row>
    <row r="807" spans="1:13" s="25" customFormat="1">
      <c r="A807"/>
      <c r="B807" s="63"/>
      <c r="C807"/>
      <c r="D807"/>
      <c r="E807" s="3"/>
      <c r="F807" s="3"/>
      <c r="G807" s="55"/>
      <c r="H807" s="55"/>
      <c r="I807" s="55"/>
      <c r="J807" s="55"/>
      <c r="K807" s="55"/>
      <c r="L807"/>
      <c r="M807"/>
    </row>
    <row r="808" spans="1:13" s="25" customFormat="1">
      <c r="A808"/>
      <c r="B808" s="63"/>
      <c r="C808"/>
      <c r="D808"/>
      <c r="E808" s="3"/>
      <c r="F808" s="3"/>
      <c r="G808" s="55"/>
      <c r="H808" s="55"/>
      <c r="I808" s="55"/>
      <c r="J808" s="55"/>
      <c r="K808" s="55"/>
      <c r="L808"/>
      <c r="M808"/>
    </row>
    <row r="809" spans="1:13" s="25" customFormat="1">
      <c r="A809"/>
      <c r="B809" s="63"/>
      <c r="C809"/>
      <c r="D809"/>
      <c r="E809" s="3"/>
      <c r="F809" s="3"/>
      <c r="G809" s="55"/>
      <c r="H809" s="55"/>
      <c r="I809" s="55"/>
      <c r="J809" s="55"/>
      <c r="K809" s="55"/>
      <c r="L809"/>
      <c r="M809"/>
    </row>
    <row r="810" spans="1:13" s="25" customFormat="1">
      <c r="A810"/>
      <c r="B810" s="63"/>
      <c r="C810"/>
      <c r="D810"/>
      <c r="E810" s="3"/>
      <c r="F810" s="3"/>
      <c r="G810" s="55"/>
      <c r="H810" s="55"/>
      <c r="I810" s="55"/>
      <c r="J810" s="55"/>
      <c r="K810" s="55"/>
      <c r="L810"/>
      <c r="M810"/>
    </row>
    <row r="811" spans="1:13" s="25" customFormat="1">
      <c r="A811"/>
      <c r="B811" s="63"/>
      <c r="C811"/>
      <c r="D811"/>
      <c r="E811" s="3"/>
      <c r="F811" s="3"/>
      <c r="G811" s="55"/>
      <c r="H811" s="55"/>
      <c r="I811" s="55"/>
      <c r="J811" s="55"/>
      <c r="K811" s="55"/>
      <c r="L811"/>
      <c r="M811"/>
    </row>
    <row r="812" spans="1:13" s="25" customFormat="1">
      <c r="A812"/>
      <c r="B812" s="63"/>
      <c r="C812"/>
      <c r="D812"/>
      <c r="E812" s="3"/>
      <c r="F812" s="3"/>
      <c r="G812" s="55"/>
      <c r="H812" s="55"/>
      <c r="I812" s="55"/>
      <c r="J812" s="55"/>
      <c r="K812" s="55"/>
      <c r="L812"/>
      <c r="M812"/>
    </row>
    <row r="813" spans="1:13" s="25" customFormat="1">
      <c r="A813"/>
      <c r="B813" s="63"/>
      <c r="C813"/>
      <c r="D813"/>
      <c r="E813" s="3"/>
      <c r="F813" s="3"/>
      <c r="G813" s="55"/>
      <c r="H813" s="55"/>
      <c r="I813" s="55"/>
      <c r="J813" s="55"/>
      <c r="K813" s="55"/>
      <c r="L813"/>
      <c r="M813"/>
    </row>
    <row r="814" spans="1:13" s="25" customFormat="1">
      <c r="A814"/>
      <c r="B814" s="63"/>
      <c r="C814"/>
      <c r="D814"/>
      <c r="E814" s="3"/>
      <c r="F814" s="3"/>
      <c r="G814" s="55"/>
      <c r="H814" s="55"/>
      <c r="I814" s="55"/>
      <c r="J814" s="55"/>
      <c r="K814" s="55"/>
      <c r="L814"/>
      <c r="M814"/>
    </row>
    <row r="815" spans="1:13" s="25" customFormat="1">
      <c r="A815"/>
      <c r="B815" s="63"/>
      <c r="C815"/>
      <c r="D815"/>
      <c r="E815" s="3"/>
      <c r="F815" s="3"/>
      <c r="G815" s="55"/>
      <c r="H815" s="55"/>
      <c r="I815" s="55"/>
      <c r="J815" s="55"/>
      <c r="K815" s="55"/>
      <c r="L815"/>
      <c r="M815"/>
    </row>
    <row r="816" spans="1:13" s="25" customFormat="1">
      <c r="A816"/>
      <c r="B816" s="63"/>
      <c r="C816"/>
      <c r="D816"/>
      <c r="E816" s="3"/>
      <c r="F816" s="3"/>
      <c r="G816" s="55"/>
      <c r="H816" s="55"/>
      <c r="I816" s="55"/>
      <c r="J816" s="55"/>
      <c r="K816" s="55"/>
      <c r="L816"/>
      <c r="M816"/>
    </row>
    <row r="817" spans="1:13" s="25" customFormat="1">
      <c r="A817"/>
      <c r="B817" s="63"/>
      <c r="C817"/>
      <c r="D817"/>
      <c r="E817" s="3"/>
      <c r="F817" s="3"/>
      <c r="G817" s="55"/>
      <c r="H817" s="55"/>
      <c r="I817" s="55"/>
      <c r="J817" s="55"/>
      <c r="K817" s="55"/>
      <c r="L817"/>
      <c r="M817"/>
    </row>
    <row r="818" spans="1:13" s="25" customFormat="1">
      <c r="A818"/>
      <c r="B818" s="63"/>
      <c r="C818"/>
      <c r="D818"/>
      <c r="E818" s="3"/>
      <c r="F818" s="3"/>
      <c r="G818" s="55"/>
      <c r="H818" s="55"/>
      <c r="I818" s="55"/>
      <c r="J818" s="55"/>
      <c r="K818" s="55"/>
      <c r="L818"/>
      <c r="M818"/>
    </row>
    <row r="819" spans="1:13" s="25" customFormat="1">
      <c r="A819"/>
      <c r="B819" s="63"/>
      <c r="C819"/>
      <c r="D819"/>
      <c r="E819" s="3"/>
      <c r="F819" s="3"/>
      <c r="G819" s="55"/>
      <c r="H819" s="55"/>
      <c r="I819" s="55"/>
      <c r="J819" s="55"/>
      <c r="K819" s="55"/>
      <c r="L819"/>
      <c r="M819"/>
    </row>
    <row r="820" spans="1:13" s="25" customFormat="1">
      <c r="A820"/>
      <c r="B820" s="63"/>
      <c r="C820"/>
      <c r="D820"/>
      <c r="E820" s="3"/>
      <c r="F820" s="3"/>
      <c r="G820" s="55"/>
      <c r="H820" s="55"/>
      <c r="I820" s="55"/>
      <c r="J820" s="55"/>
      <c r="K820" s="55"/>
      <c r="L820"/>
      <c r="M820"/>
    </row>
    <row r="821" spans="1:13" s="25" customFormat="1">
      <c r="A821"/>
      <c r="B821" s="63"/>
      <c r="C821"/>
      <c r="D821"/>
      <c r="E821" s="3"/>
      <c r="F821" s="3"/>
      <c r="G821" s="55"/>
      <c r="H821" s="55"/>
      <c r="I821" s="55"/>
      <c r="J821" s="55"/>
      <c r="K821" s="55"/>
      <c r="L821"/>
      <c r="M821"/>
    </row>
    <row r="822" spans="1:13" s="25" customFormat="1">
      <c r="A822"/>
      <c r="B822" s="63"/>
      <c r="C822"/>
      <c r="D822"/>
      <c r="E822" s="3"/>
      <c r="F822" s="3"/>
      <c r="G822" s="55"/>
      <c r="H822" s="55"/>
      <c r="I822" s="55"/>
      <c r="J822" s="55"/>
      <c r="K822" s="55"/>
      <c r="L822"/>
      <c r="M822"/>
    </row>
    <row r="823" spans="1:13" s="25" customFormat="1">
      <c r="A823"/>
      <c r="B823" s="63"/>
      <c r="C823"/>
      <c r="D823"/>
      <c r="E823" s="3"/>
      <c r="F823" s="3"/>
      <c r="G823" s="55"/>
      <c r="H823" s="55"/>
      <c r="I823" s="55"/>
      <c r="J823" s="55"/>
      <c r="K823" s="55"/>
      <c r="L823"/>
      <c r="M823"/>
    </row>
    <row r="824" spans="1:13" s="25" customFormat="1">
      <c r="A824"/>
      <c r="B824" s="63"/>
      <c r="C824"/>
      <c r="D824"/>
      <c r="E824" s="3"/>
      <c r="F824" s="3"/>
      <c r="G824" s="55"/>
      <c r="H824" s="55"/>
      <c r="I824" s="55"/>
      <c r="J824" s="55"/>
      <c r="K824" s="55"/>
      <c r="L824"/>
      <c r="M824"/>
    </row>
    <row r="825" spans="1:13" s="25" customFormat="1">
      <c r="A825"/>
      <c r="B825" s="63"/>
      <c r="C825"/>
      <c r="D825"/>
      <c r="E825" s="3"/>
      <c r="F825" s="3"/>
      <c r="G825" s="55"/>
      <c r="H825" s="55"/>
      <c r="I825" s="55"/>
      <c r="J825" s="55"/>
      <c r="K825" s="55"/>
      <c r="L825"/>
      <c r="M825"/>
    </row>
    <row r="826" spans="1:13" s="25" customFormat="1">
      <c r="A826"/>
      <c r="B826" s="63"/>
      <c r="C826"/>
      <c r="D826"/>
      <c r="E826" s="3"/>
      <c r="F826" s="3"/>
      <c r="G826" s="55"/>
      <c r="H826" s="55"/>
      <c r="I826" s="55"/>
      <c r="J826" s="55"/>
      <c r="K826" s="55"/>
      <c r="L826"/>
      <c r="M826"/>
    </row>
    <row r="827" spans="1:13" s="25" customFormat="1">
      <c r="A827"/>
      <c r="B827" s="63"/>
      <c r="C827"/>
      <c r="D827"/>
      <c r="E827" s="3"/>
      <c r="F827" s="3"/>
      <c r="G827" s="55"/>
      <c r="H827" s="55"/>
      <c r="I827" s="55"/>
      <c r="J827" s="55"/>
      <c r="K827" s="55"/>
      <c r="L827"/>
      <c r="M827"/>
    </row>
    <row r="828" spans="1:13" s="25" customFormat="1">
      <c r="A828"/>
      <c r="B828" s="63"/>
      <c r="C828"/>
      <c r="D828"/>
      <c r="E828" s="3"/>
      <c r="F828" s="3"/>
      <c r="G828" s="55"/>
      <c r="H828" s="55"/>
      <c r="I828" s="55"/>
      <c r="J828" s="55"/>
      <c r="K828" s="55"/>
      <c r="L828"/>
      <c r="M828"/>
    </row>
    <row r="829" spans="1:13" s="25" customFormat="1">
      <c r="A829"/>
      <c r="B829" s="63"/>
      <c r="C829"/>
      <c r="D829"/>
      <c r="E829" s="3"/>
      <c r="F829" s="3"/>
      <c r="G829" s="55"/>
      <c r="H829" s="55"/>
      <c r="I829" s="55"/>
      <c r="J829" s="55"/>
      <c r="K829" s="55"/>
      <c r="L829"/>
      <c r="M829"/>
    </row>
    <row r="830" spans="1:13" s="25" customFormat="1">
      <c r="A830"/>
      <c r="B830" s="63"/>
      <c r="C830"/>
      <c r="D830"/>
      <c r="E830" s="3"/>
      <c r="F830" s="3"/>
      <c r="G830" s="55"/>
      <c r="H830" s="55"/>
      <c r="I830" s="55"/>
      <c r="J830" s="55"/>
      <c r="K830" s="55"/>
      <c r="L830"/>
      <c r="M830"/>
    </row>
    <row r="831" spans="1:13" s="25" customFormat="1">
      <c r="A831"/>
      <c r="B831" s="63"/>
      <c r="C831"/>
      <c r="D831"/>
      <c r="E831" s="3"/>
      <c r="F831" s="3"/>
      <c r="G831" s="55"/>
      <c r="H831" s="55"/>
      <c r="I831" s="55"/>
      <c r="J831" s="55"/>
      <c r="K831" s="55"/>
      <c r="L831"/>
      <c r="M831"/>
    </row>
    <row r="832" spans="1:13" s="25" customFormat="1">
      <c r="A832"/>
      <c r="B832" s="63"/>
      <c r="C832"/>
      <c r="D832"/>
      <c r="E832" s="3"/>
      <c r="F832" s="3"/>
      <c r="G832" s="55"/>
      <c r="H832" s="55"/>
      <c r="I832" s="55"/>
      <c r="J832" s="55"/>
      <c r="K832" s="55"/>
      <c r="L832"/>
      <c r="M832"/>
    </row>
    <row r="833" spans="1:13" s="25" customFormat="1">
      <c r="A833"/>
      <c r="B833" s="63"/>
      <c r="C833"/>
      <c r="D833"/>
      <c r="E833" s="3"/>
      <c r="F833" s="3"/>
      <c r="G833" s="55"/>
      <c r="H833" s="55"/>
      <c r="I833" s="55"/>
      <c r="J833" s="55"/>
      <c r="K833" s="55"/>
      <c r="L833"/>
      <c r="M833"/>
    </row>
    <row r="834" spans="1:13" s="25" customFormat="1">
      <c r="A834"/>
      <c r="B834" s="63"/>
      <c r="C834"/>
      <c r="D834"/>
      <c r="E834" s="3"/>
      <c r="F834" s="3"/>
      <c r="G834" s="55"/>
      <c r="H834" s="55"/>
      <c r="I834" s="55"/>
      <c r="J834" s="55"/>
      <c r="K834" s="55"/>
      <c r="L834"/>
      <c r="M834"/>
    </row>
    <row r="835" spans="1:13" s="25" customFormat="1">
      <c r="A835"/>
      <c r="B835" s="63"/>
      <c r="C835"/>
      <c r="D835"/>
      <c r="E835" s="3"/>
      <c r="F835" s="3"/>
      <c r="G835" s="55"/>
      <c r="H835" s="55"/>
      <c r="I835" s="55"/>
      <c r="J835" s="55"/>
      <c r="K835" s="55"/>
      <c r="L835"/>
      <c r="M835"/>
    </row>
    <row r="836" spans="1:13" s="25" customFormat="1">
      <c r="A836"/>
      <c r="B836" s="63"/>
      <c r="C836"/>
      <c r="D836"/>
      <c r="E836" s="3"/>
      <c r="F836" s="3"/>
      <c r="G836" s="55"/>
      <c r="H836" s="55"/>
      <c r="I836" s="55"/>
      <c r="J836" s="55"/>
      <c r="K836" s="55"/>
      <c r="L836"/>
      <c r="M836"/>
    </row>
    <row r="837" spans="1:13" s="25" customFormat="1">
      <c r="A837"/>
      <c r="B837" s="63"/>
      <c r="C837"/>
      <c r="D837"/>
      <c r="E837" s="3"/>
      <c r="F837" s="3"/>
      <c r="G837" s="55"/>
      <c r="H837" s="55"/>
      <c r="I837" s="55"/>
      <c r="J837" s="55"/>
      <c r="K837" s="55"/>
      <c r="L837"/>
      <c r="M837"/>
    </row>
    <row r="838" spans="1:13" s="25" customFormat="1">
      <c r="A838"/>
      <c r="B838" s="63"/>
      <c r="C838"/>
      <c r="D838"/>
      <c r="E838" s="3"/>
      <c r="F838" s="3"/>
      <c r="G838" s="55"/>
      <c r="H838" s="55"/>
      <c r="I838" s="55"/>
      <c r="J838" s="55"/>
      <c r="K838" s="55"/>
      <c r="L838"/>
      <c r="M838"/>
    </row>
    <row r="839" spans="1:13" s="25" customFormat="1">
      <c r="A839"/>
      <c r="B839" s="63"/>
      <c r="C839"/>
      <c r="D839"/>
      <c r="E839" s="3"/>
      <c r="F839" s="3"/>
      <c r="G839" s="55"/>
      <c r="H839" s="55"/>
      <c r="I839" s="55"/>
      <c r="J839" s="55"/>
      <c r="K839" s="55"/>
      <c r="L839"/>
      <c r="M839"/>
    </row>
    <row r="840" spans="1:13" s="25" customFormat="1">
      <c r="A840"/>
      <c r="B840" s="63"/>
      <c r="C840"/>
      <c r="D840"/>
      <c r="E840" s="3"/>
      <c r="F840" s="3"/>
      <c r="G840" s="55"/>
      <c r="H840" s="55"/>
      <c r="I840" s="55"/>
      <c r="J840" s="55"/>
      <c r="K840" s="55"/>
      <c r="L840"/>
      <c r="M840"/>
    </row>
    <row r="841" spans="1:13" s="25" customFormat="1">
      <c r="A841"/>
      <c r="B841" s="63"/>
      <c r="C841"/>
      <c r="D841"/>
      <c r="E841" s="3"/>
      <c r="F841" s="3"/>
      <c r="G841" s="55"/>
      <c r="H841" s="55"/>
      <c r="I841" s="55"/>
      <c r="J841" s="55"/>
      <c r="K841" s="55"/>
      <c r="L841"/>
      <c r="M841"/>
    </row>
    <row r="842" spans="1:13" s="25" customFormat="1">
      <c r="A842"/>
      <c r="B842" s="63"/>
      <c r="C842"/>
      <c r="D842"/>
      <c r="E842" s="3"/>
      <c r="F842" s="3"/>
      <c r="G842" s="55"/>
      <c r="H842" s="55"/>
      <c r="I842" s="55"/>
      <c r="J842" s="55"/>
      <c r="K842" s="55"/>
      <c r="L842"/>
      <c r="M842"/>
    </row>
    <row r="843" spans="1:13" s="25" customFormat="1">
      <c r="A843"/>
      <c r="B843" s="63"/>
      <c r="C843"/>
      <c r="D843"/>
      <c r="E843" s="3"/>
      <c r="F843" s="3"/>
      <c r="G843" s="55"/>
      <c r="H843" s="55"/>
      <c r="I843" s="55"/>
      <c r="J843" s="55"/>
      <c r="K843" s="55"/>
      <c r="L843"/>
      <c r="M843"/>
    </row>
    <row r="844" spans="1:13" s="25" customFormat="1">
      <c r="A844"/>
      <c r="B844" s="63"/>
      <c r="C844"/>
      <c r="D844"/>
      <c r="E844" s="3"/>
      <c r="F844" s="3"/>
      <c r="G844" s="55"/>
      <c r="H844" s="55"/>
      <c r="I844" s="55"/>
      <c r="J844" s="55"/>
      <c r="K844" s="55"/>
      <c r="L844"/>
      <c r="M844"/>
    </row>
    <row r="845" spans="1:13" s="25" customFormat="1">
      <c r="A845"/>
      <c r="B845" s="63"/>
      <c r="C845"/>
      <c r="D845"/>
      <c r="E845" s="3"/>
      <c r="F845" s="3"/>
      <c r="G845" s="55"/>
      <c r="H845" s="55"/>
      <c r="I845" s="55"/>
      <c r="J845" s="55"/>
      <c r="K845" s="55"/>
      <c r="L845"/>
      <c r="M845"/>
    </row>
    <row r="846" spans="1:13" s="25" customFormat="1">
      <c r="A846"/>
      <c r="B846" s="63"/>
      <c r="C846"/>
      <c r="D846"/>
      <c r="E846" s="3"/>
      <c r="F846" s="3"/>
      <c r="G846" s="55"/>
      <c r="H846" s="55"/>
      <c r="I846" s="55"/>
      <c r="J846" s="55"/>
      <c r="K846" s="55"/>
      <c r="L846"/>
      <c r="M846"/>
    </row>
    <row r="847" spans="1:13" s="25" customFormat="1">
      <c r="A847"/>
      <c r="B847" s="63"/>
      <c r="C847"/>
      <c r="D847"/>
      <c r="E847" s="3"/>
      <c r="F847" s="3"/>
      <c r="G847" s="55"/>
      <c r="H847" s="55"/>
      <c r="I847" s="55"/>
      <c r="J847" s="55"/>
      <c r="K847" s="55"/>
      <c r="L847"/>
      <c r="M847"/>
    </row>
    <row r="848" spans="1:13" s="25" customFormat="1">
      <c r="A848"/>
      <c r="B848" s="63"/>
      <c r="C848"/>
      <c r="D848"/>
      <c r="E848" s="3"/>
      <c r="F848" s="3"/>
      <c r="G848" s="55"/>
      <c r="H848" s="55"/>
      <c r="I848" s="55"/>
      <c r="J848" s="55"/>
      <c r="K848" s="55"/>
      <c r="L848"/>
      <c r="M848"/>
    </row>
    <row r="849" spans="1:13" s="25" customFormat="1">
      <c r="A849"/>
      <c r="B849" s="63"/>
      <c r="C849"/>
      <c r="D849"/>
      <c r="E849" s="3"/>
      <c r="F849" s="3"/>
      <c r="G849" s="55"/>
      <c r="H849" s="55"/>
      <c r="I849" s="55"/>
      <c r="J849" s="55"/>
      <c r="K849" s="55"/>
      <c r="L849"/>
      <c r="M849"/>
    </row>
    <row r="850" spans="1:13" s="25" customFormat="1">
      <c r="A850"/>
      <c r="B850" s="63"/>
      <c r="C850"/>
      <c r="D850"/>
      <c r="E850" s="3"/>
      <c r="F850" s="3"/>
      <c r="G850" s="55"/>
      <c r="H850" s="55"/>
      <c r="I850" s="55"/>
      <c r="J850" s="55"/>
      <c r="K850" s="55"/>
      <c r="L850"/>
      <c r="M850"/>
    </row>
    <row r="851" spans="1:13" s="25" customFormat="1">
      <c r="A851"/>
      <c r="B851" s="63"/>
      <c r="C851"/>
      <c r="D851"/>
      <c r="E851" s="3"/>
      <c r="F851" s="3"/>
      <c r="G851" s="55"/>
      <c r="H851" s="55"/>
      <c r="I851" s="55"/>
      <c r="J851" s="55"/>
      <c r="K851" s="55"/>
      <c r="L851"/>
      <c r="M851"/>
    </row>
    <row r="852" spans="1:13" s="25" customFormat="1">
      <c r="A852"/>
      <c r="B852" s="63"/>
      <c r="C852"/>
      <c r="D852"/>
      <c r="E852" s="3"/>
      <c r="F852" s="3"/>
      <c r="G852" s="55"/>
      <c r="H852" s="55"/>
      <c r="I852" s="55"/>
      <c r="J852" s="55"/>
      <c r="K852" s="55"/>
      <c r="L852"/>
      <c r="M852"/>
    </row>
    <row r="853" spans="1:13" s="25" customFormat="1">
      <c r="A853"/>
      <c r="B853" s="63"/>
      <c r="C853"/>
      <c r="D853"/>
      <c r="E853" s="3"/>
      <c r="F853" s="3"/>
      <c r="G853" s="55"/>
      <c r="H853" s="55"/>
      <c r="I853" s="55"/>
      <c r="J853" s="55"/>
      <c r="K853" s="55"/>
      <c r="L853"/>
      <c r="M853"/>
    </row>
    <row r="854" spans="1:13" s="25" customFormat="1">
      <c r="A854"/>
      <c r="B854" s="63"/>
      <c r="C854"/>
      <c r="D854"/>
      <c r="E854" s="3"/>
      <c r="F854" s="3"/>
      <c r="G854" s="55"/>
      <c r="H854" s="55"/>
      <c r="I854" s="55"/>
      <c r="J854" s="55"/>
      <c r="K854" s="55"/>
      <c r="L854"/>
      <c r="M854"/>
    </row>
    <row r="855" spans="1:13" s="25" customFormat="1">
      <c r="A855"/>
      <c r="B855" s="63"/>
      <c r="C855"/>
      <c r="D855"/>
      <c r="E855" s="3"/>
      <c r="F855" s="3"/>
      <c r="G855" s="55"/>
      <c r="H855" s="55"/>
      <c r="I855" s="55"/>
      <c r="J855" s="55"/>
      <c r="K855" s="55"/>
      <c r="L855"/>
      <c r="M855"/>
    </row>
    <row r="856" spans="1:13" s="25" customFormat="1">
      <c r="A856"/>
      <c r="B856" s="63"/>
      <c r="C856"/>
      <c r="D856"/>
      <c r="E856" s="3"/>
      <c r="F856" s="3"/>
      <c r="G856" s="55"/>
      <c r="H856" s="55"/>
      <c r="I856" s="55"/>
      <c r="J856" s="55"/>
      <c r="K856" s="55"/>
      <c r="L856"/>
      <c r="M856"/>
    </row>
    <row r="857" spans="1:13" s="25" customFormat="1">
      <c r="A857"/>
      <c r="B857" s="63"/>
      <c r="C857"/>
      <c r="D857"/>
      <c r="E857" s="3"/>
      <c r="F857" s="3"/>
      <c r="G857" s="55"/>
      <c r="H857" s="55"/>
      <c r="I857" s="55"/>
      <c r="J857" s="55"/>
      <c r="K857" s="55"/>
      <c r="L857"/>
      <c r="M857"/>
    </row>
    <row r="858" spans="1:13" s="25" customFormat="1">
      <c r="A858"/>
      <c r="B858" s="63"/>
      <c r="C858"/>
      <c r="D858"/>
      <c r="E858" s="3"/>
      <c r="F858" s="3"/>
      <c r="G858" s="55"/>
      <c r="H858" s="55"/>
      <c r="I858" s="55"/>
      <c r="J858" s="55"/>
      <c r="K858" s="55"/>
      <c r="L858"/>
      <c r="M858"/>
    </row>
    <row r="859" spans="1:13" s="25" customFormat="1">
      <c r="A859"/>
      <c r="B859" s="63"/>
      <c r="C859"/>
      <c r="D859"/>
      <c r="E859" s="3"/>
      <c r="F859" s="3"/>
      <c r="G859" s="55"/>
      <c r="H859" s="55"/>
      <c r="I859" s="55"/>
      <c r="J859" s="55"/>
      <c r="K859" s="55"/>
      <c r="L859"/>
      <c r="M859"/>
    </row>
    <row r="860" spans="1:13" s="25" customFormat="1">
      <c r="A860"/>
      <c r="B860" s="63"/>
      <c r="C860"/>
      <c r="D860"/>
      <c r="E860" s="3"/>
      <c r="F860" s="3"/>
      <c r="G860" s="55"/>
      <c r="H860" s="55"/>
      <c r="I860" s="55"/>
      <c r="J860" s="55"/>
      <c r="K860" s="55"/>
      <c r="L860"/>
      <c r="M860"/>
    </row>
    <row r="861" spans="1:13" s="25" customFormat="1">
      <c r="A861"/>
      <c r="B861" s="63"/>
      <c r="C861"/>
      <c r="D861"/>
      <c r="E861" s="3"/>
      <c r="F861" s="3"/>
      <c r="G861" s="55"/>
      <c r="H861" s="55"/>
      <c r="I861" s="55"/>
      <c r="J861" s="55"/>
      <c r="K861" s="55"/>
      <c r="L861"/>
      <c r="M861"/>
    </row>
    <row r="862" spans="1:13" s="25" customFormat="1">
      <c r="A862"/>
      <c r="B862" s="63"/>
      <c r="C862"/>
      <c r="D862"/>
      <c r="E862" s="3"/>
      <c r="F862" s="3"/>
      <c r="G862" s="55"/>
      <c r="H862" s="55"/>
      <c r="I862" s="55"/>
      <c r="J862" s="55"/>
      <c r="K862" s="55"/>
      <c r="L862"/>
      <c r="M862"/>
    </row>
    <row r="863" spans="1:13" s="25" customFormat="1">
      <c r="A863"/>
      <c r="B863" s="63"/>
      <c r="C863"/>
      <c r="D863"/>
      <c r="E863" s="3"/>
      <c r="F863" s="3"/>
      <c r="G863" s="55"/>
      <c r="H863" s="55"/>
      <c r="I863" s="55"/>
      <c r="J863" s="55"/>
      <c r="K863" s="55"/>
      <c r="L863"/>
      <c r="M863"/>
    </row>
    <row r="864" spans="1:13" s="25" customFormat="1">
      <c r="A864"/>
      <c r="B864" s="63"/>
      <c r="C864"/>
      <c r="D864"/>
      <c r="E864" s="3"/>
      <c r="F864" s="3"/>
      <c r="G864" s="55"/>
      <c r="H864" s="55"/>
      <c r="I864" s="55"/>
      <c r="J864" s="55"/>
      <c r="K864" s="55"/>
      <c r="L864"/>
      <c r="M864"/>
    </row>
    <row r="865" spans="1:13" s="25" customFormat="1">
      <c r="A865"/>
      <c r="B865" s="63"/>
      <c r="C865"/>
      <c r="D865"/>
      <c r="E865" s="3"/>
      <c r="F865" s="3"/>
      <c r="G865" s="55"/>
      <c r="H865" s="55"/>
      <c r="I865" s="55"/>
      <c r="J865" s="55"/>
      <c r="K865" s="55"/>
      <c r="L865"/>
      <c r="M865"/>
    </row>
    <row r="866" spans="1:13" s="25" customFormat="1">
      <c r="A866"/>
      <c r="B866" s="63"/>
      <c r="C866"/>
      <c r="D866"/>
      <c r="E866" s="3"/>
      <c r="F866" s="3"/>
      <c r="G866" s="55"/>
      <c r="H866" s="55"/>
      <c r="I866" s="55"/>
      <c r="J866" s="55"/>
      <c r="K866" s="55"/>
      <c r="L866"/>
      <c r="M866"/>
    </row>
    <row r="867" spans="1:13" s="25" customFormat="1">
      <c r="A867"/>
      <c r="B867" s="63"/>
      <c r="C867"/>
      <c r="D867"/>
      <c r="E867" s="3"/>
      <c r="F867" s="3"/>
      <c r="G867" s="55"/>
      <c r="H867" s="55"/>
      <c r="I867" s="55"/>
      <c r="J867" s="55"/>
      <c r="K867" s="55"/>
      <c r="L867"/>
      <c r="M867"/>
    </row>
    <row r="868" spans="1:13" s="25" customFormat="1">
      <c r="A868"/>
      <c r="B868" s="63"/>
      <c r="C868"/>
      <c r="D868"/>
      <c r="E868" s="3"/>
      <c r="F868" s="3"/>
      <c r="G868" s="55"/>
      <c r="H868" s="55"/>
      <c r="I868" s="55"/>
      <c r="J868" s="55"/>
      <c r="K868" s="55"/>
      <c r="L868"/>
      <c r="M868"/>
    </row>
    <row r="869" spans="1:13" s="25" customFormat="1">
      <c r="A869"/>
      <c r="B869" s="63"/>
      <c r="C869"/>
      <c r="D869"/>
      <c r="E869" s="3"/>
      <c r="F869" s="3"/>
      <c r="G869" s="55"/>
      <c r="H869" s="55"/>
      <c r="I869" s="55"/>
      <c r="J869" s="55"/>
      <c r="K869" s="55"/>
      <c r="L869"/>
      <c r="M869"/>
    </row>
    <row r="870" spans="1:13" s="25" customFormat="1">
      <c r="A870"/>
      <c r="B870" s="63"/>
      <c r="C870"/>
      <c r="D870"/>
      <c r="E870" s="3"/>
      <c r="F870" s="3"/>
      <c r="G870" s="55"/>
      <c r="H870" s="55"/>
      <c r="I870" s="55"/>
      <c r="J870" s="55"/>
      <c r="K870" s="55"/>
      <c r="L870"/>
      <c r="M870"/>
    </row>
    <row r="871" spans="1:13" s="25" customFormat="1">
      <c r="A871"/>
      <c r="B871" s="63"/>
      <c r="C871"/>
      <c r="D871"/>
      <c r="E871" s="3"/>
      <c r="F871" s="3"/>
      <c r="G871" s="55"/>
      <c r="H871" s="55"/>
      <c r="I871" s="55"/>
      <c r="J871" s="55"/>
      <c r="K871" s="55"/>
      <c r="L871"/>
      <c r="M871"/>
    </row>
    <row r="872" spans="1:13" s="25" customFormat="1">
      <c r="A872"/>
      <c r="B872" s="63"/>
      <c r="C872"/>
      <c r="D872"/>
      <c r="E872" s="3"/>
      <c r="F872" s="3"/>
      <c r="G872" s="55"/>
      <c r="H872" s="55"/>
      <c r="I872" s="55"/>
      <c r="J872" s="55"/>
      <c r="K872" s="55"/>
      <c r="L872"/>
      <c r="M872"/>
    </row>
    <row r="873" spans="1:13" s="25" customFormat="1">
      <c r="A873"/>
      <c r="B873" s="63"/>
      <c r="C873"/>
      <c r="D873"/>
      <c r="E873" s="3"/>
      <c r="F873" s="3"/>
      <c r="G873" s="55"/>
      <c r="H873" s="55"/>
      <c r="I873" s="55"/>
      <c r="J873" s="55"/>
      <c r="K873" s="55"/>
      <c r="L873"/>
      <c r="M873"/>
    </row>
    <row r="874" spans="1:13" s="25" customFormat="1">
      <c r="A874"/>
      <c r="B874" s="63"/>
      <c r="C874"/>
      <c r="D874"/>
      <c r="E874" s="3"/>
      <c r="F874" s="3"/>
      <c r="G874" s="55"/>
      <c r="H874" s="55"/>
      <c r="I874" s="55"/>
      <c r="J874" s="55"/>
      <c r="K874" s="55"/>
      <c r="L874"/>
      <c r="M874"/>
    </row>
    <row r="875" spans="1:13" s="25" customFormat="1">
      <c r="A875"/>
      <c r="B875" s="63"/>
      <c r="C875"/>
      <c r="D875"/>
      <c r="E875" s="3"/>
      <c r="F875" s="3"/>
      <c r="G875" s="55"/>
      <c r="H875" s="55"/>
      <c r="I875" s="55"/>
      <c r="J875" s="55"/>
      <c r="K875" s="55"/>
      <c r="L875"/>
      <c r="M875"/>
    </row>
    <row r="876" spans="1:13" s="25" customFormat="1">
      <c r="A876"/>
      <c r="B876" s="63"/>
      <c r="C876"/>
      <c r="D876"/>
      <c r="E876" s="3"/>
      <c r="F876" s="3"/>
      <c r="G876" s="55"/>
      <c r="H876" s="55"/>
      <c r="I876" s="55"/>
      <c r="J876" s="55"/>
      <c r="K876" s="55"/>
      <c r="L876"/>
      <c r="M876"/>
    </row>
    <row r="877" spans="1:13" s="25" customFormat="1">
      <c r="A877"/>
      <c r="B877" s="63"/>
      <c r="C877"/>
      <c r="D877"/>
      <c r="E877" s="3"/>
      <c r="F877" s="3"/>
      <c r="G877" s="55"/>
      <c r="H877" s="55"/>
      <c r="I877" s="55"/>
      <c r="J877" s="55"/>
      <c r="K877" s="55"/>
      <c r="L877"/>
      <c r="M877"/>
    </row>
    <row r="878" spans="1:13" s="25" customFormat="1">
      <c r="A878"/>
      <c r="B878" s="63"/>
      <c r="C878"/>
      <c r="D878"/>
      <c r="E878" s="3"/>
      <c r="F878" s="3"/>
      <c r="G878" s="55"/>
      <c r="H878" s="55"/>
      <c r="I878" s="55"/>
      <c r="J878" s="55"/>
      <c r="K878" s="55"/>
      <c r="L878"/>
      <c r="M878"/>
    </row>
    <row r="879" spans="1:13" s="25" customFormat="1">
      <c r="A879"/>
      <c r="B879" s="63"/>
      <c r="C879"/>
      <c r="D879"/>
      <c r="E879" s="3"/>
      <c r="F879" s="3"/>
      <c r="G879" s="55"/>
      <c r="H879" s="55"/>
      <c r="I879" s="55"/>
      <c r="J879" s="55"/>
      <c r="K879" s="55"/>
      <c r="L879"/>
      <c r="M879"/>
    </row>
    <row r="880" spans="1:13" s="25" customFormat="1">
      <c r="A880"/>
      <c r="B880" s="63"/>
      <c r="C880"/>
      <c r="D880"/>
      <c r="E880" s="3"/>
      <c r="F880" s="3"/>
      <c r="G880" s="55"/>
      <c r="H880" s="55"/>
      <c r="I880" s="55"/>
      <c r="J880" s="55"/>
      <c r="K880" s="55"/>
      <c r="L880"/>
      <c r="M880"/>
    </row>
    <row r="881" spans="1:13" s="25" customFormat="1">
      <c r="A881"/>
      <c r="B881" s="63"/>
      <c r="C881"/>
      <c r="D881"/>
      <c r="E881" s="3"/>
      <c r="F881" s="3"/>
      <c r="G881" s="55"/>
      <c r="H881" s="55"/>
      <c r="I881" s="55"/>
      <c r="J881" s="55"/>
      <c r="K881" s="55"/>
      <c r="L881"/>
      <c r="M881"/>
    </row>
    <row r="882" spans="1:13" s="25" customFormat="1">
      <c r="A882"/>
      <c r="B882" s="63"/>
      <c r="C882"/>
      <c r="D882"/>
      <c r="E882" s="3"/>
      <c r="F882" s="3"/>
      <c r="G882" s="55"/>
      <c r="H882" s="55"/>
      <c r="I882" s="55"/>
      <c r="J882" s="55"/>
      <c r="K882" s="55"/>
      <c r="L882"/>
      <c r="M882"/>
    </row>
    <row r="883" spans="1:13" s="25" customFormat="1">
      <c r="A883"/>
      <c r="B883" s="63"/>
      <c r="C883"/>
      <c r="D883"/>
      <c r="E883" s="3"/>
      <c r="F883" s="3"/>
      <c r="G883" s="55"/>
      <c r="H883" s="55"/>
      <c r="I883" s="55"/>
      <c r="J883" s="55"/>
      <c r="K883" s="55"/>
      <c r="L883"/>
      <c r="M883"/>
    </row>
    <row r="884" spans="1:13" s="25" customFormat="1">
      <c r="A884"/>
      <c r="B884" s="63"/>
      <c r="C884"/>
      <c r="D884"/>
      <c r="E884" s="3"/>
      <c r="F884" s="3"/>
      <c r="G884" s="55"/>
      <c r="H884" s="55"/>
      <c r="I884" s="55"/>
      <c r="J884" s="55"/>
      <c r="K884" s="55"/>
      <c r="L884"/>
      <c r="M884"/>
    </row>
    <row r="885" spans="1:13" s="25" customFormat="1">
      <c r="A885"/>
      <c r="B885" s="63"/>
      <c r="C885"/>
      <c r="D885"/>
      <c r="E885" s="3"/>
      <c r="F885" s="3"/>
      <c r="G885" s="55"/>
      <c r="H885" s="55"/>
      <c r="I885" s="55"/>
      <c r="J885" s="55"/>
      <c r="K885" s="55"/>
      <c r="L885"/>
      <c r="M885"/>
    </row>
    <row r="886" spans="1:13" s="25" customFormat="1">
      <c r="A886"/>
      <c r="B886" s="63"/>
      <c r="C886"/>
      <c r="D886"/>
      <c r="E886" s="3"/>
      <c r="F886" s="3"/>
      <c r="G886" s="55"/>
      <c r="H886" s="55"/>
      <c r="I886" s="55"/>
      <c r="J886" s="55"/>
      <c r="K886" s="55"/>
      <c r="L886"/>
      <c r="M886"/>
    </row>
    <row r="887" spans="1:13" s="25" customFormat="1">
      <c r="A887"/>
      <c r="B887" s="63"/>
      <c r="C887"/>
      <c r="D887"/>
      <c r="E887" s="3"/>
      <c r="F887" s="3"/>
      <c r="G887" s="55"/>
      <c r="H887" s="55"/>
      <c r="I887" s="55"/>
      <c r="J887" s="55"/>
      <c r="K887" s="55"/>
      <c r="L887"/>
      <c r="M887"/>
    </row>
    <row r="888" spans="1:13" s="25" customFormat="1">
      <c r="A888"/>
      <c r="B888" s="63"/>
      <c r="C888"/>
      <c r="D888"/>
      <c r="E888" s="3"/>
      <c r="F888" s="3"/>
      <c r="G888" s="55"/>
      <c r="H888" s="55"/>
      <c r="I888" s="55"/>
      <c r="J888" s="55"/>
      <c r="K888" s="55"/>
      <c r="L888"/>
      <c r="M888"/>
    </row>
    <row r="889" spans="1:13" s="25" customFormat="1">
      <c r="A889"/>
      <c r="B889" s="63"/>
      <c r="C889"/>
      <c r="D889"/>
      <c r="E889" s="3"/>
      <c r="F889" s="3"/>
      <c r="G889" s="55"/>
      <c r="H889" s="55"/>
      <c r="I889" s="55"/>
      <c r="J889" s="55"/>
      <c r="K889" s="55"/>
      <c r="L889"/>
      <c r="M889"/>
    </row>
    <row r="890" spans="1:13" s="25" customFormat="1">
      <c r="A890"/>
      <c r="B890" s="63"/>
      <c r="C890"/>
      <c r="D890"/>
      <c r="E890" s="3"/>
      <c r="F890" s="3"/>
      <c r="G890" s="55"/>
      <c r="H890" s="55"/>
      <c r="I890" s="55"/>
      <c r="J890" s="55"/>
      <c r="K890" s="55"/>
      <c r="L890"/>
      <c r="M890"/>
    </row>
    <row r="891" spans="1:13" s="25" customFormat="1">
      <c r="A891"/>
      <c r="B891" s="63"/>
      <c r="C891"/>
      <c r="D891"/>
      <c r="E891" s="3"/>
      <c r="F891" s="3"/>
      <c r="G891" s="55"/>
      <c r="H891" s="55"/>
      <c r="I891" s="55"/>
      <c r="J891" s="55"/>
      <c r="K891" s="55"/>
      <c r="L891"/>
      <c r="M891"/>
    </row>
    <row r="892" spans="1:13" s="25" customFormat="1">
      <c r="A892"/>
      <c r="B892" s="63"/>
      <c r="C892"/>
      <c r="D892"/>
      <c r="E892" s="3"/>
      <c r="F892" s="3"/>
      <c r="G892" s="55"/>
      <c r="H892" s="55"/>
      <c r="I892" s="55"/>
      <c r="J892" s="55"/>
      <c r="K892" s="55"/>
      <c r="L892"/>
      <c r="M892"/>
    </row>
    <row r="893" spans="1:13" s="25" customFormat="1">
      <c r="A893"/>
      <c r="B893" s="63"/>
      <c r="C893"/>
      <c r="D893"/>
      <c r="E893" s="3"/>
      <c r="F893" s="3"/>
      <c r="G893" s="55"/>
      <c r="H893" s="55"/>
      <c r="I893" s="55"/>
      <c r="J893" s="55"/>
      <c r="K893" s="55"/>
      <c r="L893"/>
      <c r="M893"/>
    </row>
    <row r="894" spans="1:13" s="25" customFormat="1">
      <c r="A894"/>
      <c r="B894" s="63"/>
      <c r="C894"/>
      <c r="D894"/>
      <c r="E894" s="3"/>
      <c r="F894" s="3"/>
      <c r="G894" s="55"/>
      <c r="H894" s="55"/>
      <c r="I894" s="55"/>
      <c r="J894" s="55"/>
      <c r="K894" s="55"/>
      <c r="L894"/>
      <c r="M894"/>
    </row>
    <row r="895" spans="1:13" s="25" customFormat="1">
      <c r="A895"/>
      <c r="B895" s="63"/>
      <c r="C895"/>
      <c r="D895"/>
      <c r="E895" s="3"/>
      <c r="F895" s="3"/>
      <c r="G895" s="55"/>
      <c r="H895" s="55"/>
      <c r="I895" s="55"/>
      <c r="J895" s="55"/>
      <c r="K895" s="55"/>
      <c r="L895"/>
      <c r="M895"/>
    </row>
    <row r="896" spans="1:13" s="25" customFormat="1">
      <c r="A896"/>
      <c r="B896" s="63"/>
      <c r="C896"/>
      <c r="D896"/>
      <c r="E896" s="3"/>
      <c r="F896" s="3"/>
      <c r="G896" s="55"/>
      <c r="H896" s="55"/>
      <c r="I896" s="55"/>
      <c r="J896" s="55"/>
      <c r="K896" s="55"/>
      <c r="L896"/>
      <c r="M896"/>
    </row>
    <row r="897" spans="1:13" s="25" customFormat="1">
      <c r="A897"/>
      <c r="B897" s="63"/>
      <c r="C897"/>
      <c r="D897"/>
      <c r="E897" s="3"/>
      <c r="F897" s="3"/>
      <c r="G897" s="55"/>
      <c r="H897" s="55"/>
      <c r="I897" s="55"/>
      <c r="J897" s="55"/>
      <c r="K897" s="55"/>
      <c r="L897"/>
      <c r="M897"/>
    </row>
    <row r="898" spans="1:13" s="25" customFormat="1">
      <c r="A898"/>
      <c r="B898" s="63"/>
      <c r="C898"/>
      <c r="D898"/>
      <c r="E898" s="3"/>
      <c r="F898" s="3"/>
      <c r="G898" s="55"/>
      <c r="H898" s="55"/>
      <c r="I898" s="55"/>
      <c r="J898" s="55"/>
      <c r="K898" s="55"/>
      <c r="L898"/>
      <c r="M898"/>
    </row>
    <row r="899" spans="1:13" s="25" customFormat="1">
      <c r="A899"/>
      <c r="B899" s="63"/>
      <c r="C899"/>
      <c r="D899"/>
      <c r="E899" s="3"/>
      <c r="F899" s="3"/>
      <c r="G899" s="55"/>
      <c r="H899" s="55"/>
      <c r="I899" s="55"/>
      <c r="J899" s="55"/>
      <c r="K899" s="55"/>
      <c r="L899"/>
      <c r="M899"/>
    </row>
    <row r="900" spans="1:13" s="25" customFormat="1">
      <c r="A900"/>
      <c r="B900" s="63"/>
      <c r="C900"/>
      <c r="D900"/>
      <c r="E900" s="3"/>
      <c r="F900" s="3"/>
      <c r="G900" s="55"/>
      <c r="H900" s="55"/>
      <c r="I900" s="55"/>
      <c r="J900" s="55"/>
      <c r="K900" s="55"/>
      <c r="L900"/>
      <c r="M900"/>
    </row>
    <row r="901" spans="1:13" s="25" customFormat="1">
      <c r="A901"/>
      <c r="B901" s="63"/>
      <c r="C901"/>
      <c r="D901"/>
      <c r="E901" s="3"/>
      <c r="F901" s="3"/>
      <c r="G901" s="55"/>
      <c r="H901" s="55"/>
      <c r="I901" s="55"/>
      <c r="J901" s="55"/>
      <c r="K901" s="55"/>
      <c r="L901"/>
      <c r="M901"/>
    </row>
    <row r="902" spans="1:13" s="25" customFormat="1">
      <c r="A902"/>
      <c r="B902" s="63"/>
      <c r="C902"/>
      <c r="D902"/>
      <c r="E902" s="3"/>
      <c r="F902" s="3"/>
      <c r="G902" s="55"/>
      <c r="H902" s="55"/>
      <c r="I902" s="55"/>
      <c r="J902" s="55"/>
      <c r="K902" s="55"/>
      <c r="L902"/>
      <c r="M902"/>
    </row>
    <row r="903" spans="1:13" s="25" customFormat="1">
      <c r="A903"/>
      <c r="B903" s="63"/>
      <c r="C903"/>
      <c r="D903"/>
      <c r="E903" s="3"/>
      <c r="F903" s="3"/>
      <c r="G903" s="55"/>
      <c r="H903" s="55"/>
      <c r="I903" s="55"/>
      <c r="J903" s="55"/>
      <c r="K903" s="55"/>
      <c r="L903"/>
      <c r="M903"/>
    </row>
    <row r="904" spans="1:13" s="25" customFormat="1">
      <c r="A904"/>
      <c r="B904" s="63"/>
      <c r="C904"/>
      <c r="D904"/>
      <c r="E904" s="3"/>
      <c r="F904" s="3"/>
      <c r="G904" s="55"/>
      <c r="H904" s="55"/>
      <c r="I904" s="55"/>
      <c r="J904" s="55"/>
      <c r="K904" s="55"/>
      <c r="L904"/>
      <c r="M904"/>
    </row>
    <row r="905" spans="1:13" s="25" customFormat="1">
      <c r="A905"/>
      <c r="B905" s="63"/>
      <c r="C905"/>
      <c r="D905"/>
      <c r="E905" s="3"/>
      <c r="F905" s="3"/>
      <c r="G905" s="55"/>
      <c r="H905" s="55"/>
      <c r="I905" s="55"/>
      <c r="J905" s="55"/>
      <c r="K905" s="55"/>
      <c r="L905"/>
      <c r="M905"/>
    </row>
    <row r="906" spans="1:13" s="25" customFormat="1">
      <c r="A906"/>
      <c r="B906" s="63"/>
      <c r="C906"/>
      <c r="D906"/>
      <c r="E906" s="3"/>
      <c r="F906" s="3"/>
      <c r="G906" s="55"/>
      <c r="H906" s="55"/>
      <c r="I906" s="55"/>
      <c r="J906" s="55"/>
      <c r="K906" s="55"/>
      <c r="L906"/>
      <c r="M906"/>
    </row>
    <row r="907" spans="1:13" s="25" customFormat="1">
      <c r="A907"/>
      <c r="B907" s="63"/>
      <c r="C907"/>
      <c r="D907"/>
      <c r="E907" s="3"/>
      <c r="F907" s="3"/>
      <c r="G907" s="55"/>
      <c r="H907" s="55"/>
      <c r="I907" s="55"/>
      <c r="J907" s="55"/>
      <c r="K907" s="55"/>
      <c r="L907"/>
      <c r="M907"/>
    </row>
    <row r="908" spans="1:13" s="25" customFormat="1">
      <c r="A908"/>
      <c r="B908" s="63"/>
      <c r="C908"/>
      <c r="D908"/>
      <c r="E908" s="3"/>
      <c r="F908" s="3"/>
      <c r="G908" s="55"/>
      <c r="H908" s="55"/>
      <c r="I908" s="55"/>
      <c r="J908" s="55"/>
      <c r="K908" s="55"/>
      <c r="L908"/>
      <c r="M908"/>
    </row>
    <row r="909" spans="1:13" s="25" customFormat="1">
      <c r="A909"/>
      <c r="B909" s="63"/>
      <c r="C909"/>
      <c r="D909"/>
      <c r="E909" s="3"/>
      <c r="F909" s="3"/>
      <c r="G909" s="55"/>
      <c r="H909" s="55"/>
      <c r="I909" s="55"/>
      <c r="J909" s="55"/>
      <c r="K909" s="55"/>
      <c r="L909"/>
      <c r="M909"/>
    </row>
    <row r="910" spans="1:13" s="25" customFormat="1">
      <c r="A910"/>
      <c r="B910" s="63"/>
      <c r="C910"/>
      <c r="D910"/>
      <c r="E910" s="3"/>
      <c r="F910" s="3"/>
      <c r="G910" s="55"/>
      <c r="H910" s="55"/>
      <c r="I910" s="55"/>
      <c r="J910" s="55"/>
      <c r="K910" s="55"/>
      <c r="L910"/>
      <c r="M910"/>
    </row>
    <row r="911" spans="1:13" s="25" customFormat="1">
      <c r="A911"/>
      <c r="B911" s="63"/>
      <c r="C911"/>
      <c r="D911"/>
      <c r="E911" s="3"/>
      <c r="F911" s="3"/>
      <c r="G911" s="55"/>
      <c r="H911" s="55"/>
      <c r="I911" s="55"/>
      <c r="J911" s="55"/>
      <c r="K911" s="55"/>
      <c r="L911"/>
      <c r="M911"/>
    </row>
    <row r="912" spans="1:13" s="25" customFormat="1">
      <c r="A912"/>
      <c r="B912" s="63"/>
      <c r="C912"/>
      <c r="D912"/>
      <c r="E912" s="3"/>
      <c r="F912" s="3"/>
      <c r="G912" s="55"/>
      <c r="H912" s="55"/>
      <c r="I912" s="55"/>
      <c r="J912" s="55"/>
      <c r="K912" s="55"/>
      <c r="L912"/>
      <c r="M912"/>
    </row>
    <row r="913" spans="1:13" s="25" customFormat="1">
      <c r="A913"/>
      <c r="B913" s="63"/>
      <c r="C913"/>
      <c r="D913"/>
      <c r="E913" s="3"/>
      <c r="F913" s="3"/>
      <c r="G913" s="55"/>
      <c r="H913" s="55"/>
      <c r="I913" s="55"/>
      <c r="J913" s="55"/>
      <c r="K913" s="55"/>
      <c r="L913"/>
      <c r="M913"/>
    </row>
    <row r="914" spans="1:13" s="25" customFormat="1">
      <c r="A914"/>
      <c r="B914" s="63"/>
      <c r="C914"/>
      <c r="D914"/>
      <c r="E914" s="3"/>
      <c r="F914" s="3"/>
      <c r="G914" s="55"/>
      <c r="H914" s="55"/>
      <c r="I914" s="55"/>
      <c r="J914" s="55"/>
      <c r="K914" s="55"/>
      <c r="L914"/>
      <c r="M914"/>
    </row>
    <row r="915" spans="1:13" s="25" customFormat="1">
      <c r="A915"/>
      <c r="B915" s="63"/>
      <c r="C915"/>
      <c r="D915"/>
      <c r="E915" s="3"/>
      <c r="F915" s="3"/>
      <c r="G915" s="55"/>
      <c r="H915" s="55"/>
      <c r="I915" s="55"/>
      <c r="J915" s="55"/>
      <c r="K915" s="55"/>
      <c r="L915"/>
      <c r="M915"/>
    </row>
    <row r="916" spans="1:13" s="25" customFormat="1">
      <c r="A916"/>
      <c r="B916" s="63"/>
      <c r="C916"/>
      <c r="D916"/>
      <c r="E916" s="3"/>
      <c r="F916" s="3"/>
      <c r="G916" s="55"/>
      <c r="H916" s="55"/>
      <c r="I916" s="55"/>
      <c r="J916" s="55"/>
      <c r="K916" s="55"/>
      <c r="L916"/>
      <c r="M916"/>
    </row>
    <row r="917" spans="1:13" s="25" customFormat="1">
      <c r="A917"/>
      <c r="B917" s="63"/>
      <c r="C917"/>
      <c r="D917"/>
      <c r="E917" s="3"/>
      <c r="F917" s="3"/>
      <c r="G917" s="55"/>
      <c r="H917" s="55"/>
      <c r="I917" s="55"/>
      <c r="J917" s="55"/>
      <c r="K917" s="55"/>
      <c r="L917"/>
      <c r="M917"/>
    </row>
    <row r="918" spans="1:13" s="25" customFormat="1">
      <c r="A918"/>
      <c r="B918" s="63"/>
      <c r="C918"/>
      <c r="D918"/>
      <c r="E918" s="3"/>
      <c r="F918" s="3"/>
      <c r="G918" s="55"/>
      <c r="H918" s="55"/>
      <c r="I918" s="55"/>
      <c r="J918" s="55"/>
      <c r="K918" s="55"/>
      <c r="L918"/>
      <c r="M918"/>
    </row>
    <row r="919" spans="1:13" s="25" customFormat="1">
      <c r="A919"/>
      <c r="B919" s="63"/>
      <c r="C919"/>
      <c r="D919"/>
      <c r="E919" s="3"/>
      <c r="F919" s="3"/>
      <c r="G919" s="55"/>
      <c r="H919" s="55"/>
      <c r="I919" s="55"/>
      <c r="J919" s="55"/>
      <c r="K919" s="55"/>
      <c r="L919"/>
      <c r="M919"/>
    </row>
    <row r="920" spans="1:13" s="25" customFormat="1">
      <c r="A920"/>
      <c r="B920" s="63"/>
      <c r="C920"/>
      <c r="D920"/>
      <c r="E920" s="3"/>
      <c r="F920" s="3"/>
      <c r="G920" s="55"/>
      <c r="H920" s="55"/>
      <c r="I920" s="55"/>
      <c r="J920" s="55"/>
      <c r="K920" s="55"/>
      <c r="L920"/>
      <c r="M920"/>
    </row>
    <row r="921" spans="1:13" s="25" customFormat="1">
      <c r="A921"/>
      <c r="B921" s="63"/>
      <c r="C921"/>
      <c r="D921"/>
      <c r="E921" s="3"/>
      <c r="F921" s="3"/>
      <c r="G921" s="55"/>
      <c r="H921" s="55"/>
      <c r="I921" s="55"/>
      <c r="J921" s="55"/>
      <c r="K921" s="55"/>
      <c r="L921"/>
      <c r="M921"/>
    </row>
    <row r="922" spans="1:13" s="25" customFormat="1">
      <c r="A922"/>
      <c r="B922" s="63"/>
      <c r="C922"/>
      <c r="D922"/>
      <c r="E922" s="3"/>
      <c r="F922" s="3"/>
      <c r="G922" s="55"/>
      <c r="H922" s="55"/>
      <c r="I922" s="55"/>
      <c r="J922" s="55"/>
      <c r="K922" s="55"/>
      <c r="L922"/>
      <c r="M922"/>
    </row>
    <row r="923" spans="1:13" s="25" customFormat="1">
      <c r="A923"/>
      <c r="B923" s="63"/>
      <c r="C923"/>
      <c r="D923"/>
      <c r="E923" s="3"/>
      <c r="F923" s="3"/>
      <c r="G923" s="55"/>
      <c r="H923" s="55"/>
      <c r="I923" s="55"/>
      <c r="J923" s="55"/>
      <c r="K923" s="55"/>
      <c r="L923"/>
      <c r="M923"/>
    </row>
    <row r="924" spans="1:13" s="25" customFormat="1">
      <c r="A924"/>
      <c r="B924" s="63"/>
      <c r="C924"/>
      <c r="D924"/>
      <c r="E924" s="3"/>
      <c r="F924" s="3"/>
      <c r="G924" s="55"/>
      <c r="H924" s="55"/>
      <c r="I924" s="55"/>
      <c r="J924" s="55"/>
      <c r="K924" s="55"/>
      <c r="L924"/>
      <c r="M924"/>
    </row>
    <row r="925" spans="1:13" s="25" customFormat="1">
      <c r="A925"/>
      <c r="B925" s="63"/>
      <c r="C925"/>
      <c r="D925"/>
      <c r="E925" s="3"/>
      <c r="F925" s="3"/>
      <c r="G925" s="55"/>
      <c r="H925" s="55"/>
      <c r="I925" s="55"/>
      <c r="J925" s="55"/>
      <c r="K925" s="55"/>
      <c r="L925"/>
      <c r="M925"/>
    </row>
    <row r="926" spans="1:13" s="25" customFormat="1">
      <c r="A926"/>
      <c r="B926" s="63"/>
      <c r="C926"/>
      <c r="D926"/>
      <c r="E926" s="3"/>
      <c r="F926" s="3"/>
      <c r="G926" s="55"/>
      <c r="H926" s="55"/>
      <c r="I926" s="55"/>
      <c r="J926" s="55"/>
      <c r="K926" s="55"/>
      <c r="L926"/>
      <c r="M926"/>
    </row>
    <row r="927" spans="1:13" s="25" customFormat="1">
      <c r="A927"/>
      <c r="B927" s="63"/>
      <c r="C927"/>
      <c r="D927"/>
      <c r="E927" s="3"/>
      <c r="F927" s="3"/>
      <c r="G927" s="55"/>
      <c r="H927" s="55"/>
      <c r="I927" s="55"/>
      <c r="J927" s="55"/>
      <c r="K927" s="55"/>
      <c r="L927"/>
      <c r="M927"/>
    </row>
    <row r="928" spans="1:13" s="25" customFormat="1">
      <c r="A928"/>
      <c r="B928" s="63"/>
      <c r="C928"/>
      <c r="D928"/>
      <c r="E928" s="3"/>
      <c r="F928" s="3"/>
      <c r="G928" s="55"/>
      <c r="H928" s="55"/>
      <c r="I928" s="55"/>
      <c r="J928" s="55"/>
      <c r="K928" s="55"/>
      <c r="L928"/>
      <c r="M928"/>
    </row>
    <row r="929" spans="1:13" s="25" customFormat="1">
      <c r="A929"/>
      <c r="B929" s="63"/>
      <c r="C929"/>
      <c r="D929"/>
      <c r="E929" s="3"/>
      <c r="F929" s="3"/>
      <c r="G929" s="55"/>
      <c r="H929" s="55"/>
      <c r="I929" s="55"/>
      <c r="J929" s="55"/>
      <c r="K929" s="55"/>
      <c r="L929"/>
      <c r="M929"/>
    </row>
    <row r="930" spans="1:13" s="25" customFormat="1">
      <c r="A930"/>
      <c r="B930" s="63"/>
      <c r="C930"/>
      <c r="D930"/>
      <c r="E930" s="3"/>
      <c r="F930" s="3"/>
      <c r="G930" s="55"/>
      <c r="H930" s="55"/>
      <c r="I930" s="55"/>
      <c r="J930" s="55"/>
      <c r="K930" s="55"/>
      <c r="L930"/>
      <c r="M930"/>
    </row>
    <row r="931" spans="1:13" s="25" customFormat="1">
      <c r="A931"/>
      <c r="B931" s="63"/>
      <c r="C931"/>
      <c r="D931"/>
      <c r="E931" s="3"/>
      <c r="F931" s="3"/>
      <c r="G931" s="55"/>
      <c r="H931" s="55"/>
      <c r="I931" s="55"/>
      <c r="J931" s="55"/>
      <c r="K931" s="55"/>
      <c r="L931"/>
      <c r="M931"/>
    </row>
    <row r="932" spans="1:13" s="25" customFormat="1">
      <c r="A932"/>
      <c r="B932" s="63"/>
      <c r="C932"/>
      <c r="D932"/>
      <c r="E932" s="3"/>
      <c r="F932" s="3"/>
      <c r="G932" s="55"/>
      <c r="H932" s="55"/>
      <c r="I932" s="55"/>
      <c r="J932" s="55"/>
      <c r="K932" s="55"/>
      <c r="L932"/>
      <c r="M932"/>
    </row>
    <row r="933" spans="1:13" s="25" customFormat="1">
      <c r="A933"/>
      <c r="B933" s="63"/>
      <c r="C933"/>
      <c r="D933"/>
      <c r="E933" s="3"/>
      <c r="F933" s="3"/>
      <c r="G933" s="55"/>
      <c r="H933" s="55"/>
      <c r="I933" s="55"/>
      <c r="J933" s="55"/>
      <c r="K933" s="55"/>
      <c r="L933"/>
      <c r="M933"/>
    </row>
    <row r="934" spans="1:13" s="25" customFormat="1">
      <c r="A934"/>
      <c r="B934" s="63"/>
      <c r="C934"/>
      <c r="D934"/>
      <c r="E934" s="3"/>
      <c r="F934" s="3"/>
      <c r="G934" s="55"/>
      <c r="H934" s="55"/>
      <c r="I934" s="55"/>
      <c r="J934" s="55"/>
      <c r="K934" s="55"/>
      <c r="L934"/>
      <c r="M934"/>
    </row>
    <row r="935" spans="1:13" s="25" customFormat="1">
      <c r="A935"/>
      <c r="B935" s="63"/>
      <c r="C935"/>
      <c r="D935"/>
      <c r="E935" s="3"/>
      <c r="F935" s="3"/>
      <c r="G935" s="55"/>
      <c r="H935" s="55"/>
      <c r="I935" s="55"/>
      <c r="J935" s="55"/>
      <c r="K935" s="55"/>
      <c r="L935"/>
      <c r="M935"/>
    </row>
    <row r="936" spans="1:13" s="25" customFormat="1">
      <c r="A936"/>
      <c r="B936" s="63"/>
      <c r="C936"/>
      <c r="D936"/>
      <c r="E936" s="3"/>
      <c r="F936" s="3"/>
      <c r="G936" s="55"/>
      <c r="H936" s="55"/>
      <c r="I936" s="55"/>
      <c r="J936" s="55"/>
      <c r="K936" s="55"/>
      <c r="L936"/>
      <c r="M936"/>
    </row>
    <row r="937" spans="1:13" s="25" customFormat="1">
      <c r="A937"/>
      <c r="B937" s="63"/>
      <c r="C937"/>
      <c r="D937"/>
      <c r="E937" s="3"/>
      <c r="F937" s="3"/>
      <c r="G937" s="55"/>
      <c r="H937" s="55"/>
      <c r="I937" s="55"/>
      <c r="J937" s="55"/>
      <c r="K937" s="55"/>
      <c r="L937"/>
      <c r="M937"/>
    </row>
    <row r="938" spans="1:13" s="25" customFormat="1">
      <c r="A938"/>
      <c r="B938" s="63"/>
      <c r="C938"/>
      <c r="D938"/>
      <c r="E938" s="3"/>
      <c r="F938" s="3"/>
      <c r="G938" s="55"/>
      <c r="H938" s="55"/>
      <c r="I938" s="55"/>
      <c r="J938" s="55"/>
      <c r="K938" s="55"/>
      <c r="L938"/>
      <c r="M938"/>
    </row>
    <row r="939" spans="1:13" s="25" customFormat="1">
      <c r="A939"/>
      <c r="B939" s="63"/>
      <c r="C939"/>
      <c r="D939"/>
      <c r="E939" s="3"/>
      <c r="F939" s="3"/>
      <c r="G939" s="55"/>
      <c r="H939" s="55"/>
      <c r="I939" s="55"/>
      <c r="J939" s="55"/>
      <c r="K939" s="55"/>
      <c r="L939"/>
      <c r="M939"/>
    </row>
    <row r="940" spans="1:13" s="25" customFormat="1">
      <c r="A940"/>
      <c r="B940" s="63"/>
      <c r="C940"/>
      <c r="D940"/>
      <c r="E940" s="3"/>
      <c r="F940" s="3"/>
      <c r="G940" s="55"/>
      <c r="H940" s="55"/>
      <c r="I940" s="55"/>
      <c r="J940" s="55"/>
      <c r="K940" s="55"/>
      <c r="L940"/>
      <c r="M940"/>
    </row>
    <row r="941" spans="1:13" s="25" customFormat="1">
      <c r="A941"/>
      <c r="B941" s="63"/>
      <c r="C941"/>
      <c r="D941"/>
      <c r="E941" s="3"/>
      <c r="F941" s="3"/>
      <c r="G941" s="55"/>
      <c r="H941" s="55"/>
      <c r="I941" s="55"/>
      <c r="J941" s="55"/>
      <c r="K941" s="55"/>
      <c r="L941"/>
      <c r="M941"/>
    </row>
    <row r="942" spans="1:13" s="25" customFormat="1">
      <c r="A942"/>
      <c r="B942" s="63"/>
      <c r="C942"/>
      <c r="D942"/>
      <c r="E942" s="3"/>
      <c r="F942" s="3"/>
      <c r="G942" s="55"/>
      <c r="H942" s="55"/>
      <c r="I942" s="55"/>
      <c r="J942" s="55"/>
      <c r="K942" s="55"/>
      <c r="L942"/>
      <c r="M942"/>
    </row>
    <row r="943" spans="1:13" s="25" customFormat="1">
      <c r="A943"/>
      <c r="B943" s="63"/>
      <c r="C943"/>
      <c r="D943"/>
      <c r="E943" s="3"/>
      <c r="F943" s="3"/>
      <c r="G943" s="55"/>
      <c r="H943" s="55"/>
      <c r="I943" s="55"/>
      <c r="J943" s="55"/>
      <c r="K943" s="55"/>
      <c r="L943"/>
      <c r="M943"/>
    </row>
    <row r="944" spans="1:13" s="25" customFormat="1">
      <c r="A944"/>
      <c r="B944" s="63"/>
      <c r="C944"/>
      <c r="D944"/>
      <c r="E944" s="3"/>
      <c r="F944" s="3"/>
      <c r="G944" s="55"/>
      <c r="H944" s="55"/>
      <c r="I944" s="55"/>
      <c r="J944" s="55"/>
      <c r="K944" s="55"/>
      <c r="L944"/>
      <c r="M944"/>
    </row>
    <row r="945" spans="1:13" s="25" customFormat="1">
      <c r="A945"/>
      <c r="B945" s="63"/>
      <c r="C945"/>
      <c r="D945"/>
      <c r="E945" s="3"/>
      <c r="F945" s="3"/>
      <c r="G945" s="55"/>
      <c r="H945" s="55"/>
      <c r="I945" s="55"/>
      <c r="J945" s="55"/>
      <c r="K945" s="55"/>
      <c r="L945"/>
      <c r="M945"/>
    </row>
    <row r="946" spans="1:13" s="25" customFormat="1">
      <c r="A946"/>
      <c r="B946" s="63"/>
      <c r="C946"/>
      <c r="D946"/>
      <c r="E946" s="3"/>
      <c r="F946" s="3"/>
      <c r="G946" s="55"/>
      <c r="H946" s="55"/>
      <c r="I946" s="55"/>
      <c r="J946" s="55"/>
      <c r="K946" s="55"/>
      <c r="L946"/>
      <c r="M946"/>
    </row>
    <row r="947" spans="1:13" s="25" customFormat="1">
      <c r="A947"/>
      <c r="B947" s="63"/>
      <c r="C947"/>
      <c r="D947"/>
      <c r="E947" s="3"/>
      <c r="F947" s="3"/>
      <c r="G947" s="55"/>
      <c r="H947" s="55"/>
      <c r="I947" s="55"/>
      <c r="J947" s="55"/>
      <c r="K947" s="55"/>
      <c r="L947"/>
      <c r="M947"/>
    </row>
    <row r="948" spans="1:13" s="25" customFormat="1">
      <c r="A948"/>
      <c r="B948" s="63"/>
      <c r="C948"/>
      <c r="D948"/>
      <c r="E948" s="3"/>
      <c r="F948" s="3"/>
      <c r="G948" s="55"/>
      <c r="H948" s="55"/>
      <c r="I948" s="55"/>
      <c r="J948" s="55"/>
      <c r="K948" s="55"/>
      <c r="L948"/>
      <c r="M948"/>
    </row>
    <row r="949" spans="1:13" s="25" customFormat="1">
      <c r="A949"/>
      <c r="B949" s="63"/>
      <c r="C949"/>
      <c r="D949"/>
      <c r="E949" s="3"/>
      <c r="F949" s="3"/>
      <c r="G949" s="55"/>
      <c r="H949" s="55"/>
      <c r="I949" s="55"/>
      <c r="J949" s="55"/>
      <c r="K949" s="55"/>
      <c r="L949"/>
      <c r="M949"/>
    </row>
    <row r="950" spans="1:13" s="25" customFormat="1">
      <c r="A950"/>
      <c r="B950" s="63"/>
      <c r="C950"/>
      <c r="D950"/>
      <c r="E950" s="3"/>
      <c r="F950" s="3"/>
      <c r="G950" s="55"/>
      <c r="H950" s="55"/>
      <c r="I950" s="55"/>
      <c r="J950" s="55"/>
      <c r="K950" s="55"/>
      <c r="L950"/>
      <c r="M950"/>
    </row>
    <row r="951" spans="1:13" s="25" customFormat="1">
      <c r="A951"/>
      <c r="B951" s="63"/>
      <c r="C951"/>
      <c r="D951"/>
      <c r="E951" s="3"/>
      <c r="F951" s="3"/>
      <c r="G951" s="55"/>
      <c r="H951" s="55"/>
      <c r="I951" s="55"/>
      <c r="J951" s="55"/>
      <c r="K951" s="55"/>
      <c r="L951"/>
      <c r="M951"/>
    </row>
    <row r="952" spans="1:13" s="25" customFormat="1">
      <c r="A952"/>
      <c r="B952" s="63"/>
      <c r="C952"/>
      <c r="D952"/>
      <c r="E952" s="3"/>
      <c r="F952" s="3"/>
      <c r="G952" s="55"/>
      <c r="H952" s="55"/>
      <c r="I952" s="55"/>
      <c r="J952" s="55"/>
      <c r="K952" s="55"/>
      <c r="L952"/>
      <c r="M952"/>
    </row>
    <row r="953" spans="1:13" s="25" customFormat="1">
      <c r="A953"/>
      <c r="B953" s="63"/>
      <c r="C953"/>
      <c r="D953"/>
      <c r="E953" s="3"/>
      <c r="F953" s="3"/>
      <c r="G953" s="55"/>
      <c r="H953" s="55"/>
      <c r="I953" s="55"/>
      <c r="J953" s="55"/>
      <c r="K953" s="55"/>
      <c r="L953"/>
      <c r="M953"/>
    </row>
    <row r="954" spans="1:13" s="25" customFormat="1">
      <c r="A954"/>
      <c r="B954" s="63"/>
      <c r="C954"/>
      <c r="D954"/>
      <c r="E954" s="3"/>
      <c r="F954" s="3"/>
      <c r="G954" s="55"/>
      <c r="H954" s="55"/>
      <c r="I954" s="55"/>
      <c r="J954" s="55"/>
      <c r="K954" s="55"/>
      <c r="L954"/>
      <c r="M954"/>
    </row>
    <row r="955" spans="1:13" s="25" customFormat="1">
      <c r="A955"/>
      <c r="B955" s="63"/>
      <c r="C955"/>
      <c r="D955"/>
      <c r="E955" s="3"/>
      <c r="F955" s="3"/>
      <c r="G955" s="55"/>
      <c r="H955" s="55"/>
      <c r="I955" s="55"/>
      <c r="J955" s="55"/>
      <c r="K955" s="55"/>
      <c r="L955"/>
      <c r="M955"/>
    </row>
    <row r="956" spans="1:13" s="25" customFormat="1">
      <c r="A956"/>
      <c r="B956" s="63"/>
      <c r="C956"/>
      <c r="D956"/>
      <c r="E956" s="3"/>
      <c r="F956" s="3"/>
      <c r="G956" s="55"/>
      <c r="H956" s="55"/>
      <c r="I956" s="55"/>
      <c r="J956" s="55"/>
      <c r="K956" s="55"/>
      <c r="L956"/>
      <c r="M956"/>
    </row>
    <row r="957" spans="1:13" s="25" customFormat="1">
      <c r="A957"/>
      <c r="B957" s="63"/>
      <c r="C957"/>
      <c r="D957"/>
      <c r="E957" s="3"/>
      <c r="F957" s="3"/>
      <c r="G957" s="55"/>
      <c r="H957" s="55"/>
      <c r="I957" s="55"/>
      <c r="J957" s="55"/>
      <c r="K957" s="55"/>
      <c r="L957"/>
      <c r="M957"/>
    </row>
    <row r="958" spans="1:13" s="25" customFormat="1">
      <c r="A958"/>
      <c r="B958" s="63"/>
      <c r="C958"/>
      <c r="D958"/>
      <c r="E958" s="3"/>
      <c r="F958" s="3"/>
      <c r="G958" s="55"/>
      <c r="H958" s="55"/>
      <c r="I958" s="55"/>
      <c r="J958" s="55"/>
      <c r="K958" s="55"/>
      <c r="L958"/>
      <c r="M958"/>
    </row>
    <row r="959" spans="1:13" s="25" customFormat="1">
      <c r="A959"/>
      <c r="B959" s="63"/>
      <c r="C959"/>
      <c r="D959"/>
      <c r="E959" s="3"/>
      <c r="F959" s="3"/>
      <c r="G959" s="55"/>
      <c r="H959" s="55"/>
      <c r="I959" s="55"/>
      <c r="J959" s="55"/>
      <c r="K959" s="55"/>
      <c r="L959"/>
      <c r="M959"/>
    </row>
    <row r="960" spans="1:13" s="25" customFormat="1">
      <c r="A960"/>
      <c r="B960" s="63"/>
      <c r="C960"/>
      <c r="D960"/>
      <c r="E960" s="3"/>
      <c r="F960" s="3"/>
      <c r="G960" s="55"/>
      <c r="H960" s="55"/>
      <c r="I960" s="55"/>
      <c r="J960" s="55"/>
      <c r="K960" s="55"/>
      <c r="L960"/>
      <c r="M960"/>
    </row>
    <row r="961" spans="1:13" s="25" customFormat="1">
      <c r="A961"/>
      <c r="B961" s="63"/>
      <c r="C961"/>
      <c r="D961"/>
      <c r="E961" s="3"/>
      <c r="F961" s="3"/>
      <c r="G961" s="55"/>
      <c r="H961" s="55"/>
      <c r="I961" s="55"/>
      <c r="J961" s="55"/>
      <c r="K961" s="55"/>
      <c r="L961"/>
      <c r="M961"/>
    </row>
    <row r="962" spans="1:13" s="25" customFormat="1">
      <c r="A962"/>
      <c r="B962" s="63"/>
      <c r="C962"/>
      <c r="D962"/>
      <c r="E962" s="3"/>
      <c r="F962" s="3"/>
      <c r="G962" s="55"/>
      <c r="H962" s="55"/>
      <c r="I962" s="55"/>
      <c r="J962" s="55"/>
      <c r="K962" s="55"/>
      <c r="L962"/>
      <c r="M962"/>
    </row>
    <row r="963" spans="1:13" s="25" customFormat="1">
      <c r="A963"/>
      <c r="B963" s="63"/>
      <c r="C963"/>
      <c r="D963"/>
      <c r="E963" s="3"/>
      <c r="F963" s="3"/>
      <c r="G963" s="55"/>
      <c r="H963" s="55"/>
      <c r="I963" s="55"/>
      <c r="J963" s="55"/>
      <c r="K963" s="55"/>
      <c r="L963"/>
      <c r="M963"/>
    </row>
    <row r="964" spans="1:13" s="25" customFormat="1">
      <c r="A964"/>
      <c r="B964" s="63"/>
      <c r="C964"/>
      <c r="D964"/>
      <c r="E964" s="3"/>
      <c r="F964" s="3"/>
      <c r="G964" s="55"/>
      <c r="H964" s="55"/>
      <c r="I964" s="55"/>
      <c r="J964" s="55"/>
      <c r="K964" s="55"/>
      <c r="L964"/>
      <c r="M964"/>
    </row>
    <row r="965" spans="1:13" s="25" customFormat="1">
      <c r="A965"/>
      <c r="B965" s="63"/>
      <c r="C965"/>
      <c r="D965"/>
      <c r="E965" s="3"/>
      <c r="F965" s="3"/>
      <c r="G965" s="55"/>
      <c r="H965" s="55"/>
      <c r="I965" s="55"/>
      <c r="J965" s="55"/>
      <c r="K965" s="55"/>
      <c r="L965"/>
      <c r="M965"/>
    </row>
    <row r="966" spans="1:13" s="25" customFormat="1">
      <c r="A966"/>
      <c r="B966" s="63"/>
      <c r="C966"/>
      <c r="D966"/>
      <c r="E966" s="3"/>
      <c r="F966" s="3"/>
      <c r="G966" s="55"/>
      <c r="H966" s="55"/>
      <c r="I966" s="55"/>
      <c r="J966" s="55"/>
      <c r="K966" s="55"/>
      <c r="L966"/>
      <c r="M966"/>
    </row>
    <row r="967" spans="1:13" s="25" customFormat="1">
      <c r="A967"/>
      <c r="B967" s="63"/>
      <c r="C967"/>
      <c r="D967"/>
      <c r="E967" s="3"/>
      <c r="F967" s="3"/>
      <c r="G967" s="55"/>
      <c r="H967" s="55"/>
      <c r="I967" s="55"/>
      <c r="J967" s="55"/>
      <c r="K967" s="55"/>
      <c r="L967"/>
      <c r="M967"/>
    </row>
    <row r="968" spans="1:13" s="25" customFormat="1">
      <c r="A968"/>
      <c r="B968" s="63"/>
      <c r="C968"/>
      <c r="D968"/>
      <c r="E968" s="3"/>
      <c r="F968" s="3"/>
      <c r="G968" s="55"/>
      <c r="H968" s="55"/>
      <c r="I968" s="55"/>
      <c r="J968" s="55"/>
      <c r="K968" s="55"/>
      <c r="L968"/>
      <c r="M968"/>
    </row>
    <row r="969" spans="1:13" s="25" customFormat="1">
      <c r="A969"/>
      <c r="B969" s="63"/>
      <c r="C969"/>
      <c r="D969"/>
      <c r="E969" s="3"/>
      <c r="F969" s="3"/>
      <c r="G969" s="55"/>
      <c r="H969" s="55"/>
      <c r="I969" s="55"/>
      <c r="J969" s="55"/>
      <c r="K969" s="55"/>
      <c r="L969"/>
      <c r="M969"/>
    </row>
    <row r="970" spans="1:13" s="25" customFormat="1">
      <c r="A970"/>
      <c r="B970" s="63"/>
      <c r="C970"/>
      <c r="D970"/>
      <c r="E970" s="3"/>
      <c r="F970" s="3"/>
      <c r="G970" s="55"/>
      <c r="H970" s="55"/>
      <c r="I970" s="55"/>
      <c r="J970" s="55"/>
      <c r="K970" s="55"/>
      <c r="L970"/>
      <c r="M970"/>
    </row>
    <row r="971" spans="1:13" s="25" customFormat="1">
      <c r="A971"/>
      <c r="B971" s="63"/>
      <c r="C971"/>
      <c r="D971"/>
      <c r="E971" s="3"/>
      <c r="F971" s="3"/>
      <c r="G971" s="55"/>
      <c r="H971" s="55"/>
      <c r="I971" s="55"/>
      <c r="J971" s="55"/>
      <c r="K971" s="55"/>
      <c r="L971"/>
      <c r="M971"/>
    </row>
    <row r="972" spans="1:13" s="25" customFormat="1">
      <c r="A972"/>
      <c r="B972" s="63"/>
      <c r="C972"/>
      <c r="D972"/>
      <c r="E972" s="3"/>
      <c r="F972" s="3"/>
      <c r="G972" s="55"/>
      <c r="H972" s="55"/>
      <c r="I972" s="55"/>
      <c r="J972" s="55"/>
      <c r="K972" s="55"/>
      <c r="L972"/>
      <c r="M972"/>
    </row>
    <row r="973" spans="1:13" s="25" customFormat="1">
      <c r="A973"/>
      <c r="B973" s="63"/>
      <c r="C973"/>
      <c r="D973"/>
      <c r="E973" s="3"/>
      <c r="F973" s="3"/>
      <c r="G973" s="55"/>
      <c r="H973" s="55"/>
      <c r="I973" s="55"/>
      <c r="J973" s="55"/>
      <c r="K973" s="55"/>
      <c r="L973"/>
      <c r="M973"/>
    </row>
    <row r="974" spans="1:13" s="25" customFormat="1">
      <c r="A974"/>
      <c r="B974" s="63"/>
      <c r="C974"/>
      <c r="D974"/>
      <c r="E974" s="3"/>
      <c r="F974" s="3"/>
      <c r="G974" s="55"/>
      <c r="H974" s="55"/>
      <c r="I974" s="55"/>
      <c r="J974" s="55"/>
      <c r="K974" s="55"/>
      <c r="L974"/>
      <c r="M974"/>
    </row>
    <row r="975" spans="1:13" s="25" customFormat="1">
      <c r="A975"/>
      <c r="B975" s="63"/>
      <c r="C975"/>
      <c r="D975"/>
      <c r="E975" s="3"/>
      <c r="F975" s="3"/>
      <c r="G975" s="55"/>
      <c r="H975" s="55"/>
      <c r="I975" s="55"/>
      <c r="J975" s="55"/>
      <c r="K975" s="55"/>
      <c r="L975"/>
      <c r="M975"/>
    </row>
    <row r="976" spans="1:13" s="25" customFormat="1">
      <c r="A976"/>
      <c r="B976" s="63"/>
      <c r="C976"/>
      <c r="D976"/>
      <c r="E976" s="3"/>
      <c r="F976" s="3"/>
      <c r="G976" s="55"/>
      <c r="H976" s="55"/>
      <c r="I976" s="55"/>
      <c r="J976" s="55"/>
      <c r="K976" s="55"/>
      <c r="L976"/>
      <c r="M976"/>
    </row>
    <row r="977" spans="1:13" s="25" customFormat="1">
      <c r="A977"/>
      <c r="B977" s="63"/>
      <c r="C977"/>
      <c r="D977"/>
      <c r="E977" s="3"/>
      <c r="F977" s="3"/>
      <c r="G977" s="55"/>
      <c r="H977" s="55"/>
      <c r="I977" s="55"/>
      <c r="J977" s="55"/>
      <c r="K977" s="55"/>
      <c r="L977"/>
      <c r="M977"/>
    </row>
    <row r="978" spans="1:13" s="25" customFormat="1">
      <c r="A978"/>
      <c r="B978" s="63"/>
      <c r="C978"/>
      <c r="D978"/>
      <c r="E978" s="3"/>
      <c r="F978" s="3"/>
      <c r="G978" s="55"/>
      <c r="H978" s="55"/>
      <c r="I978" s="55"/>
      <c r="J978" s="55"/>
      <c r="K978" s="55"/>
      <c r="L978"/>
      <c r="M978"/>
    </row>
    <row r="979" spans="1:13" s="25" customFormat="1">
      <c r="A979"/>
      <c r="B979" s="63"/>
      <c r="C979"/>
      <c r="D979"/>
      <c r="E979" s="3"/>
      <c r="F979" s="3"/>
      <c r="G979" s="55"/>
      <c r="H979" s="55"/>
      <c r="I979" s="55"/>
      <c r="J979" s="55"/>
      <c r="K979" s="55"/>
      <c r="L979"/>
      <c r="M979"/>
    </row>
    <row r="980" spans="1:13" s="25" customFormat="1">
      <c r="A980"/>
      <c r="B980" s="63"/>
      <c r="C980"/>
      <c r="D980"/>
      <c r="E980" s="3"/>
      <c r="F980" s="3"/>
      <c r="G980" s="55"/>
      <c r="H980" s="55"/>
      <c r="I980" s="55"/>
      <c r="J980" s="55"/>
      <c r="K980" s="55"/>
      <c r="L980"/>
      <c r="M980"/>
    </row>
    <row r="981" spans="1:13" s="25" customFormat="1">
      <c r="A981"/>
      <c r="B981" s="63"/>
      <c r="C981"/>
      <c r="D981"/>
      <c r="E981" s="3"/>
      <c r="F981" s="3"/>
      <c r="G981" s="55"/>
      <c r="H981" s="55"/>
      <c r="I981" s="55"/>
      <c r="J981" s="55"/>
      <c r="K981" s="55"/>
      <c r="L981"/>
      <c r="M981"/>
    </row>
    <row r="982" spans="1:13" s="25" customFormat="1">
      <c r="A982"/>
      <c r="B982" s="63"/>
      <c r="C982"/>
      <c r="D982"/>
      <c r="E982" s="3"/>
      <c r="F982" s="3"/>
      <c r="G982" s="55"/>
      <c r="H982" s="55"/>
      <c r="I982" s="55"/>
      <c r="J982" s="55"/>
      <c r="K982" s="55"/>
      <c r="L982"/>
      <c r="M982"/>
    </row>
    <row r="983" spans="1:13" s="25" customFormat="1">
      <c r="A983"/>
      <c r="B983" s="63"/>
      <c r="C983"/>
      <c r="D983"/>
      <c r="E983" s="3"/>
      <c r="F983" s="3"/>
      <c r="G983" s="55"/>
      <c r="H983" s="55"/>
      <c r="I983" s="55"/>
      <c r="J983" s="55"/>
      <c r="K983" s="55"/>
      <c r="L983"/>
      <c r="M983"/>
    </row>
    <row r="984" spans="1:13" s="25" customFormat="1">
      <c r="A984"/>
      <c r="B984" s="63"/>
      <c r="C984"/>
      <c r="D984"/>
      <c r="E984" s="3"/>
      <c r="F984" s="3"/>
      <c r="G984" s="55"/>
      <c r="H984" s="55"/>
      <c r="I984" s="55"/>
      <c r="J984" s="55"/>
      <c r="K984" s="55"/>
      <c r="L984"/>
      <c r="M984"/>
    </row>
    <row r="985" spans="1:13" s="25" customFormat="1">
      <c r="A985"/>
      <c r="B985" s="63"/>
      <c r="C985"/>
      <c r="D985"/>
      <c r="E985" s="3"/>
      <c r="F985" s="3"/>
      <c r="G985" s="55"/>
      <c r="H985" s="55"/>
      <c r="I985" s="55"/>
      <c r="J985" s="55"/>
      <c r="K985" s="55"/>
      <c r="L985"/>
      <c r="M985"/>
    </row>
    <row r="986" spans="1:13" s="25" customFormat="1">
      <c r="A986"/>
      <c r="B986" s="63"/>
      <c r="C986"/>
      <c r="D986"/>
      <c r="E986" s="3"/>
      <c r="F986" s="3"/>
      <c r="G986" s="55"/>
      <c r="H986" s="55"/>
      <c r="I986" s="55"/>
      <c r="J986" s="55"/>
      <c r="K986" s="55"/>
      <c r="L986"/>
      <c r="M986"/>
    </row>
    <row r="987" spans="1:13" s="25" customFormat="1">
      <c r="A987"/>
      <c r="B987" s="63"/>
      <c r="C987"/>
      <c r="D987"/>
      <c r="E987" s="3"/>
      <c r="F987" s="3"/>
      <c r="G987" s="55"/>
      <c r="H987" s="55"/>
      <c r="I987" s="55"/>
      <c r="J987" s="55"/>
      <c r="K987" s="55"/>
      <c r="L987"/>
      <c r="M987"/>
    </row>
    <row r="988" spans="1:13" s="25" customFormat="1">
      <c r="A988"/>
      <c r="B988" s="63"/>
      <c r="C988"/>
      <c r="D988"/>
      <c r="E988" s="3"/>
      <c r="F988" s="3"/>
      <c r="G988" s="55"/>
      <c r="H988" s="55"/>
      <c r="I988" s="55"/>
      <c r="J988" s="55"/>
      <c r="K988" s="55"/>
      <c r="L988"/>
      <c r="M988"/>
    </row>
    <row r="989" spans="1:13" s="25" customFormat="1">
      <c r="A989"/>
      <c r="B989" s="63"/>
      <c r="C989"/>
      <c r="D989"/>
      <c r="E989" s="3"/>
      <c r="F989" s="3"/>
      <c r="G989" s="55"/>
      <c r="H989" s="55"/>
      <c r="I989" s="55"/>
      <c r="J989" s="55"/>
      <c r="K989" s="55"/>
      <c r="L989"/>
      <c r="M989"/>
    </row>
    <row r="990" spans="1:13" s="25" customFormat="1">
      <c r="A990"/>
      <c r="B990" s="63"/>
      <c r="C990"/>
      <c r="D990"/>
      <c r="E990" s="3"/>
      <c r="F990" s="3"/>
      <c r="G990" s="55"/>
      <c r="H990" s="55"/>
      <c r="I990" s="55"/>
      <c r="J990" s="55"/>
      <c r="K990" s="55"/>
      <c r="L990"/>
      <c r="M990"/>
    </row>
    <row r="991" spans="1:13" s="25" customFormat="1">
      <c r="A991"/>
      <c r="B991" s="63"/>
      <c r="C991"/>
      <c r="D991"/>
      <c r="E991" s="3"/>
      <c r="F991" s="3"/>
      <c r="G991" s="55"/>
      <c r="H991" s="55"/>
      <c r="I991" s="55"/>
      <c r="J991" s="55"/>
      <c r="K991" s="55"/>
      <c r="L991"/>
      <c r="M991"/>
    </row>
    <row r="992" spans="1:13" s="25" customFormat="1">
      <c r="A992"/>
      <c r="B992" s="63"/>
      <c r="C992"/>
      <c r="D992"/>
      <c r="E992" s="3"/>
      <c r="F992" s="3"/>
      <c r="G992" s="55"/>
      <c r="H992" s="55"/>
      <c r="I992" s="55"/>
      <c r="J992" s="55"/>
      <c r="K992" s="55"/>
      <c r="L992"/>
      <c r="M992"/>
    </row>
    <row r="993" spans="1:13" s="25" customFormat="1">
      <c r="A993"/>
      <c r="B993" s="63"/>
      <c r="C993"/>
      <c r="D993"/>
      <c r="E993" s="3"/>
      <c r="F993" s="3"/>
      <c r="G993" s="55"/>
      <c r="H993" s="55"/>
      <c r="I993" s="55"/>
      <c r="J993" s="55"/>
      <c r="K993" s="55"/>
      <c r="L993"/>
      <c r="M993"/>
    </row>
    <row r="994" spans="1:13" s="25" customFormat="1">
      <c r="A994"/>
      <c r="B994" s="63"/>
      <c r="C994"/>
      <c r="D994"/>
      <c r="E994" s="3"/>
      <c r="F994" s="3"/>
      <c r="G994" s="55"/>
      <c r="H994" s="55"/>
      <c r="I994" s="55"/>
      <c r="J994" s="55"/>
      <c r="K994" s="55"/>
      <c r="L994"/>
      <c r="M994"/>
    </row>
    <row r="995" spans="1:13" s="25" customFormat="1">
      <c r="A995"/>
      <c r="B995" s="63"/>
      <c r="C995"/>
      <c r="D995"/>
      <c r="E995" s="3"/>
      <c r="F995" s="3"/>
      <c r="G995" s="55"/>
      <c r="H995" s="55"/>
      <c r="I995" s="55"/>
      <c r="J995" s="55"/>
      <c r="K995" s="55"/>
      <c r="L995"/>
      <c r="M995"/>
    </row>
    <row r="996" spans="1:13" s="25" customFormat="1">
      <c r="A996"/>
      <c r="B996" s="63"/>
      <c r="C996"/>
      <c r="D996"/>
      <c r="E996" s="3"/>
      <c r="F996" s="3"/>
      <c r="G996" s="55"/>
      <c r="H996" s="55"/>
      <c r="I996" s="55"/>
      <c r="J996" s="55"/>
      <c r="K996" s="55"/>
      <c r="L996"/>
      <c r="M996"/>
    </row>
    <row r="997" spans="1:13" s="25" customFormat="1">
      <c r="A997"/>
      <c r="B997" s="63"/>
      <c r="C997"/>
      <c r="D997"/>
      <c r="E997" s="3"/>
      <c r="F997" s="3"/>
      <c r="G997" s="55"/>
      <c r="H997" s="55"/>
      <c r="I997" s="55"/>
      <c r="J997" s="55"/>
      <c r="K997" s="55"/>
      <c r="L997"/>
      <c r="M997"/>
    </row>
    <row r="998" spans="1:13" s="25" customFormat="1">
      <c r="A998"/>
      <c r="B998" s="63"/>
      <c r="C998"/>
      <c r="D998"/>
      <c r="E998" s="3"/>
      <c r="F998" s="3"/>
      <c r="G998" s="55"/>
      <c r="H998" s="55"/>
      <c r="I998" s="55"/>
      <c r="J998" s="55"/>
      <c r="K998" s="55"/>
      <c r="L998"/>
      <c r="M998"/>
    </row>
    <row r="999" spans="1:13" s="25" customFormat="1">
      <c r="A999"/>
      <c r="B999" s="63"/>
      <c r="C999"/>
      <c r="D999"/>
      <c r="E999" s="3"/>
      <c r="F999" s="3"/>
      <c r="G999" s="55"/>
      <c r="H999" s="55"/>
      <c r="I999" s="55"/>
      <c r="J999" s="55"/>
      <c r="K999" s="55"/>
      <c r="L999"/>
      <c r="M999"/>
    </row>
    <row r="1000" spans="1:13" s="25" customFormat="1">
      <c r="A1000"/>
      <c r="B1000" s="63"/>
      <c r="C1000"/>
      <c r="D1000"/>
      <c r="E1000" s="3"/>
      <c r="F1000" s="3"/>
      <c r="G1000" s="55"/>
      <c r="H1000" s="55"/>
      <c r="I1000" s="55"/>
      <c r="J1000" s="55"/>
      <c r="K1000" s="55"/>
      <c r="L1000"/>
      <c r="M1000"/>
    </row>
    <row r="1001" spans="1:13" s="25" customFormat="1">
      <c r="A1001"/>
      <c r="B1001" s="63"/>
      <c r="C1001"/>
      <c r="D1001"/>
      <c r="E1001" s="3"/>
      <c r="F1001" s="3"/>
      <c r="G1001" s="55"/>
      <c r="H1001" s="55"/>
      <c r="I1001" s="55"/>
      <c r="J1001" s="55"/>
      <c r="K1001" s="55"/>
      <c r="L1001"/>
      <c r="M1001"/>
    </row>
    <row r="1002" spans="1:13" s="25" customFormat="1">
      <c r="A1002"/>
      <c r="B1002" s="63"/>
      <c r="C1002"/>
      <c r="D1002"/>
      <c r="E1002" s="3"/>
      <c r="F1002" s="3"/>
      <c r="G1002" s="55"/>
      <c r="H1002" s="55"/>
      <c r="I1002" s="55"/>
      <c r="J1002" s="55"/>
      <c r="K1002" s="55"/>
      <c r="L1002"/>
      <c r="M1002"/>
    </row>
    <row r="1003" spans="1:13" s="25" customFormat="1">
      <c r="A1003"/>
      <c r="B1003" s="63"/>
      <c r="C1003"/>
      <c r="D1003"/>
      <c r="E1003" s="3"/>
      <c r="F1003" s="3"/>
      <c r="G1003" s="55"/>
      <c r="H1003" s="55"/>
      <c r="I1003" s="55"/>
      <c r="J1003" s="55"/>
      <c r="K1003" s="55"/>
      <c r="L1003"/>
      <c r="M1003"/>
    </row>
    <row r="1004" spans="1:13" s="25" customFormat="1">
      <c r="A1004"/>
      <c r="B1004" s="63"/>
      <c r="C1004"/>
      <c r="D1004"/>
      <c r="E1004" s="3"/>
      <c r="F1004" s="3"/>
      <c r="G1004" s="55"/>
      <c r="H1004" s="55"/>
      <c r="I1004" s="55"/>
      <c r="J1004" s="55"/>
      <c r="K1004" s="55"/>
      <c r="L1004"/>
      <c r="M1004"/>
    </row>
    <row r="1005" spans="1:13" s="25" customFormat="1">
      <c r="A1005"/>
      <c r="B1005" s="63"/>
      <c r="C1005"/>
      <c r="D1005"/>
      <c r="E1005" s="3"/>
      <c r="F1005" s="3"/>
      <c r="G1005" s="55"/>
      <c r="H1005" s="55"/>
      <c r="I1005" s="55"/>
      <c r="J1005" s="55"/>
      <c r="K1005" s="55"/>
      <c r="L1005"/>
      <c r="M1005"/>
    </row>
    <row r="1006" spans="1:13" s="25" customFormat="1">
      <c r="A1006"/>
      <c r="B1006" s="63"/>
      <c r="C1006"/>
      <c r="D1006"/>
      <c r="E1006" s="3"/>
      <c r="F1006" s="3"/>
      <c r="G1006" s="55"/>
      <c r="H1006" s="55"/>
      <c r="I1006" s="55"/>
      <c r="J1006" s="55"/>
      <c r="K1006" s="55"/>
      <c r="L1006"/>
      <c r="M1006"/>
    </row>
    <row r="1007" spans="1:13" s="25" customFormat="1">
      <c r="A1007"/>
      <c r="B1007" s="63"/>
      <c r="C1007"/>
      <c r="D1007"/>
      <c r="E1007" s="3"/>
      <c r="F1007" s="3"/>
      <c r="G1007" s="55"/>
      <c r="H1007" s="55"/>
      <c r="I1007" s="55"/>
      <c r="J1007" s="55"/>
      <c r="K1007" s="55"/>
      <c r="L1007"/>
      <c r="M1007"/>
    </row>
    <row r="1008" spans="1:13" s="25" customFormat="1">
      <c r="A1008"/>
      <c r="B1008" s="63"/>
      <c r="C1008"/>
      <c r="D1008"/>
      <c r="E1008" s="3"/>
      <c r="F1008" s="3"/>
      <c r="G1008" s="55"/>
      <c r="H1008" s="55"/>
      <c r="I1008" s="55"/>
      <c r="J1008" s="55"/>
      <c r="K1008" s="55"/>
      <c r="L1008"/>
      <c r="M1008"/>
    </row>
    <row r="1009" spans="1:13" s="25" customFormat="1">
      <c r="A1009"/>
      <c r="B1009" s="63"/>
      <c r="C1009"/>
      <c r="D1009"/>
      <c r="E1009" s="3"/>
      <c r="F1009" s="3"/>
      <c r="G1009" s="55"/>
      <c r="H1009" s="55"/>
      <c r="I1009" s="55"/>
      <c r="J1009" s="55"/>
      <c r="K1009" s="55"/>
      <c r="L1009"/>
      <c r="M1009"/>
    </row>
    <row r="1010" spans="1:13" s="25" customFormat="1">
      <c r="A1010"/>
      <c r="B1010" s="63"/>
      <c r="C1010"/>
      <c r="D1010"/>
      <c r="E1010" s="3"/>
      <c r="F1010" s="3"/>
      <c r="G1010" s="55"/>
      <c r="H1010" s="55"/>
      <c r="I1010" s="55"/>
      <c r="J1010" s="55"/>
      <c r="K1010" s="55"/>
      <c r="L1010"/>
      <c r="M1010"/>
    </row>
    <row r="1011" spans="1:13" s="25" customFormat="1">
      <c r="A1011"/>
      <c r="B1011" s="63"/>
      <c r="C1011"/>
      <c r="D1011"/>
      <c r="E1011" s="3"/>
      <c r="F1011" s="3"/>
      <c r="G1011" s="55"/>
      <c r="H1011" s="55"/>
      <c r="I1011" s="55"/>
      <c r="J1011" s="55"/>
      <c r="K1011" s="55"/>
      <c r="L1011"/>
      <c r="M1011"/>
    </row>
    <row r="1012" spans="1:13" s="25" customFormat="1">
      <c r="A1012"/>
      <c r="B1012" s="63"/>
      <c r="C1012"/>
      <c r="D1012"/>
      <c r="E1012" s="3"/>
      <c r="F1012" s="3"/>
      <c r="G1012" s="55"/>
      <c r="H1012" s="55"/>
      <c r="I1012" s="55"/>
      <c r="J1012" s="55"/>
      <c r="K1012" s="55"/>
      <c r="L1012"/>
      <c r="M1012"/>
    </row>
    <row r="1013" spans="1:13" s="25" customFormat="1">
      <c r="A1013"/>
      <c r="B1013" s="63"/>
      <c r="C1013"/>
      <c r="D1013"/>
      <c r="E1013" s="3"/>
      <c r="F1013" s="3"/>
      <c r="G1013" s="55"/>
      <c r="H1013" s="55"/>
      <c r="I1013" s="55"/>
      <c r="J1013" s="55"/>
      <c r="K1013" s="55"/>
      <c r="L1013"/>
      <c r="M1013"/>
    </row>
    <row r="1014" spans="1:13" s="25" customFormat="1">
      <c r="A1014"/>
      <c r="B1014" s="63"/>
      <c r="C1014"/>
      <c r="D1014"/>
      <c r="E1014" s="3"/>
      <c r="F1014" s="3"/>
      <c r="G1014" s="55"/>
      <c r="H1014" s="55"/>
      <c r="I1014" s="55"/>
      <c r="J1014" s="55"/>
      <c r="K1014" s="55"/>
      <c r="L1014"/>
      <c r="M1014"/>
    </row>
    <row r="1015" spans="1:13" s="25" customFormat="1">
      <c r="A1015"/>
      <c r="B1015" s="63"/>
      <c r="C1015"/>
      <c r="D1015"/>
      <c r="E1015" s="3"/>
      <c r="F1015" s="3"/>
      <c r="G1015" s="55"/>
      <c r="H1015" s="55"/>
      <c r="I1015" s="55"/>
      <c r="J1015" s="55"/>
      <c r="K1015" s="55"/>
      <c r="L1015"/>
      <c r="M1015"/>
    </row>
    <row r="1016" spans="1:13" s="25" customFormat="1">
      <c r="A1016"/>
      <c r="B1016" s="63"/>
      <c r="C1016"/>
      <c r="D1016"/>
      <c r="E1016" s="3"/>
      <c r="F1016" s="3"/>
      <c r="G1016" s="55"/>
      <c r="H1016" s="55"/>
      <c r="I1016" s="55"/>
      <c r="J1016" s="55"/>
      <c r="K1016" s="55"/>
      <c r="L1016"/>
      <c r="M1016"/>
    </row>
    <row r="1017" spans="1:13" s="25" customFormat="1">
      <c r="A1017"/>
      <c r="B1017" s="63"/>
      <c r="C1017"/>
      <c r="D1017"/>
      <c r="E1017" s="3"/>
      <c r="F1017" s="3"/>
      <c r="G1017" s="55"/>
      <c r="H1017" s="55"/>
      <c r="I1017" s="55"/>
      <c r="J1017" s="55"/>
      <c r="K1017" s="55"/>
      <c r="L1017"/>
      <c r="M1017"/>
    </row>
    <row r="1018" spans="1:13" s="25" customFormat="1">
      <c r="A1018"/>
      <c r="B1018" s="63"/>
      <c r="C1018"/>
      <c r="D1018"/>
      <c r="E1018" s="3"/>
      <c r="F1018" s="3"/>
      <c r="G1018" s="55"/>
      <c r="H1018" s="55"/>
      <c r="I1018" s="55"/>
      <c r="J1018" s="55"/>
      <c r="K1018" s="55"/>
      <c r="L1018"/>
      <c r="M1018"/>
    </row>
    <row r="1019" spans="1:13" s="25" customFormat="1">
      <c r="A1019"/>
      <c r="B1019" s="63"/>
      <c r="C1019"/>
      <c r="D1019"/>
      <c r="E1019" s="3"/>
      <c r="F1019" s="3"/>
      <c r="G1019" s="55"/>
      <c r="H1019" s="55"/>
      <c r="I1019" s="55"/>
      <c r="J1019" s="55"/>
      <c r="K1019" s="55"/>
      <c r="L1019"/>
      <c r="M1019"/>
    </row>
    <row r="1020" spans="1:13" s="25" customFormat="1">
      <c r="A1020"/>
      <c r="B1020" s="63"/>
      <c r="C1020"/>
      <c r="D1020"/>
      <c r="E1020" s="3"/>
      <c r="F1020" s="3"/>
      <c r="G1020" s="55"/>
      <c r="H1020" s="55"/>
      <c r="I1020" s="55"/>
      <c r="J1020" s="55"/>
      <c r="K1020" s="55"/>
      <c r="L1020"/>
      <c r="M1020"/>
    </row>
    <row r="1021" spans="1:13" s="25" customFormat="1">
      <c r="A1021"/>
      <c r="B1021" s="63"/>
      <c r="C1021"/>
      <c r="D1021"/>
      <c r="E1021" s="3"/>
      <c r="F1021" s="3"/>
      <c r="G1021" s="55"/>
      <c r="H1021" s="55"/>
      <c r="I1021" s="55"/>
      <c r="J1021" s="55"/>
      <c r="K1021" s="55"/>
      <c r="L1021"/>
      <c r="M1021"/>
    </row>
    <row r="1022" spans="1:13" s="25" customFormat="1">
      <c r="A1022"/>
      <c r="B1022" s="63"/>
      <c r="C1022"/>
      <c r="D1022"/>
      <c r="E1022" s="3"/>
      <c r="F1022" s="3"/>
      <c r="G1022" s="55"/>
      <c r="H1022" s="55"/>
      <c r="I1022" s="55"/>
      <c r="J1022" s="55"/>
      <c r="K1022" s="55"/>
      <c r="L1022"/>
      <c r="M1022"/>
    </row>
    <row r="1023" spans="1:13" s="25" customFormat="1">
      <c r="A1023"/>
      <c r="B1023" s="63"/>
      <c r="C1023"/>
      <c r="D1023"/>
      <c r="E1023" s="3"/>
      <c r="F1023" s="3"/>
      <c r="G1023" s="55"/>
      <c r="H1023" s="55"/>
      <c r="I1023" s="55"/>
      <c r="J1023" s="55"/>
      <c r="K1023" s="55"/>
      <c r="L1023"/>
      <c r="M1023"/>
    </row>
    <row r="1024" spans="1:13" s="25" customFormat="1">
      <c r="A1024"/>
      <c r="B1024" s="63"/>
      <c r="C1024"/>
      <c r="D1024"/>
      <c r="E1024" s="3"/>
      <c r="F1024" s="3"/>
      <c r="G1024" s="55"/>
      <c r="H1024" s="55"/>
      <c r="I1024" s="55"/>
      <c r="J1024" s="55"/>
      <c r="K1024" s="55"/>
      <c r="L1024"/>
      <c r="M1024"/>
    </row>
    <row r="1025" spans="1:13" s="25" customFormat="1">
      <c r="A1025"/>
      <c r="B1025" s="63"/>
      <c r="C1025"/>
      <c r="D1025"/>
      <c r="E1025" s="3"/>
      <c r="F1025" s="3"/>
      <c r="G1025" s="55"/>
      <c r="H1025" s="55"/>
      <c r="I1025" s="55"/>
      <c r="J1025" s="55"/>
      <c r="K1025" s="55"/>
      <c r="L1025"/>
      <c r="M1025"/>
    </row>
    <row r="1026" spans="1:13" s="25" customFormat="1">
      <c r="A1026"/>
      <c r="B1026" s="63"/>
      <c r="C1026"/>
      <c r="D1026"/>
      <c r="E1026" s="3"/>
      <c r="F1026" s="3"/>
      <c r="G1026" s="55"/>
      <c r="H1026" s="55"/>
      <c r="I1026" s="55"/>
      <c r="J1026" s="55"/>
      <c r="K1026" s="55"/>
      <c r="L1026"/>
      <c r="M1026"/>
    </row>
    <row r="1027" spans="1:13" s="25" customFormat="1">
      <c r="A1027"/>
      <c r="B1027" s="63"/>
      <c r="C1027"/>
      <c r="D1027"/>
      <c r="E1027" s="3"/>
      <c r="F1027" s="3"/>
      <c r="G1027" s="55"/>
      <c r="H1027" s="55"/>
      <c r="I1027" s="55"/>
      <c r="J1027" s="55"/>
      <c r="K1027" s="55"/>
      <c r="L1027"/>
      <c r="M1027"/>
    </row>
    <row r="1028" spans="1:13" s="25" customFormat="1">
      <c r="A1028"/>
      <c r="B1028" s="63"/>
      <c r="C1028"/>
      <c r="D1028"/>
      <c r="E1028" s="3"/>
      <c r="F1028" s="3"/>
      <c r="G1028" s="55"/>
      <c r="H1028" s="55"/>
      <c r="I1028" s="55"/>
      <c r="J1028" s="55"/>
      <c r="K1028" s="55"/>
      <c r="L1028"/>
      <c r="M1028"/>
    </row>
    <row r="1029" spans="1:13" s="25" customFormat="1">
      <c r="A1029"/>
      <c r="B1029" s="63"/>
      <c r="C1029"/>
      <c r="D1029"/>
      <c r="E1029" s="3"/>
      <c r="F1029" s="3"/>
      <c r="G1029" s="55"/>
      <c r="H1029" s="55"/>
      <c r="I1029" s="55"/>
      <c r="J1029" s="55"/>
      <c r="K1029" s="55"/>
      <c r="L1029"/>
      <c r="M1029"/>
    </row>
    <row r="1030" spans="1:13" s="25" customFormat="1">
      <c r="A1030"/>
      <c r="B1030" s="63"/>
      <c r="C1030"/>
      <c r="D1030"/>
      <c r="E1030" s="3"/>
      <c r="F1030" s="3"/>
      <c r="G1030" s="55"/>
      <c r="H1030" s="55"/>
      <c r="I1030" s="55"/>
      <c r="J1030" s="55"/>
      <c r="K1030" s="55"/>
      <c r="L1030"/>
      <c r="M1030"/>
    </row>
    <row r="1031" spans="1:13" s="25" customFormat="1">
      <c r="A1031"/>
      <c r="B1031" s="63"/>
      <c r="C1031"/>
      <c r="D1031"/>
      <c r="E1031" s="3"/>
      <c r="F1031" s="3"/>
      <c r="G1031" s="55"/>
      <c r="H1031" s="55"/>
      <c r="I1031" s="55"/>
      <c r="J1031" s="55"/>
      <c r="K1031" s="55"/>
      <c r="L1031"/>
      <c r="M1031"/>
    </row>
    <row r="1032" spans="1:13" s="25" customFormat="1">
      <c r="A1032"/>
      <c r="B1032" s="63"/>
      <c r="C1032"/>
      <c r="D1032"/>
      <c r="E1032" s="3"/>
      <c r="F1032" s="3"/>
      <c r="G1032" s="55"/>
      <c r="H1032" s="55"/>
      <c r="I1032" s="55"/>
      <c r="J1032" s="55"/>
      <c r="K1032" s="55"/>
      <c r="L1032"/>
      <c r="M1032"/>
    </row>
    <row r="1033" spans="1:13" s="25" customFormat="1">
      <c r="A1033"/>
      <c r="B1033" s="63"/>
      <c r="C1033"/>
      <c r="D1033"/>
      <c r="E1033" s="3"/>
      <c r="F1033" s="3"/>
      <c r="G1033" s="55"/>
      <c r="H1033" s="55"/>
      <c r="I1033" s="55"/>
      <c r="J1033" s="55"/>
      <c r="K1033" s="55"/>
      <c r="L1033"/>
      <c r="M1033"/>
    </row>
    <row r="1034" spans="1:13" s="25" customFormat="1">
      <c r="A1034"/>
      <c r="B1034" s="63"/>
      <c r="C1034"/>
      <c r="D1034"/>
      <c r="E1034" s="3"/>
      <c r="F1034" s="3"/>
      <c r="G1034" s="55"/>
      <c r="H1034" s="55"/>
      <c r="I1034" s="55"/>
      <c r="J1034" s="55"/>
      <c r="K1034" s="55"/>
      <c r="L1034"/>
      <c r="M1034"/>
    </row>
    <row r="1035" spans="1:13" s="25" customFormat="1">
      <c r="A1035"/>
      <c r="B1035" s="63"/>
      <c r="C1035"/>
      <c r="D1035"/>
      <c r="E1035" s="3"/>
      <c r="F1035" s="3"/>
      <c r="G1035" s="55"/>
      <c r="H1035" s="55"/>
      <c r="I1035" s="55"/>
      <c r="J1035" s="55"/>
      <c r="K1035" s="55"/>
      <c r="L1035"/>
      <c r="M1035"/>
    </row>
    <row r="1036" spans="1:13" s="25" customFormat="1">
      <c r="A1036"/>
      <c r="B1036" s="63"/>
      <c r="C1036"/>
      <c r="D1036"/>
      <c r="E1036" s="3"/>
      <c r="F1036" s="3"/>
      <c r="G1036" s="55"/>
      <c r="H1036" s="55"/>
      <c r="I1036" s="55"/>
      <c r="J1036" s="55"/>
      <c r="K1036" s="55"/>
      <c r="L1036"/>
      <c r="M1036"/>
    </row>
    <row r="1037" spans="1:13" s="25" customFormat="1">
      <c r="A1037"/>
      <c r="B1037" s="63"/>
      <c r="C1037"/>
      <c r="D1037"/>
      <c r="E1037" s="3"/>
      <c r="F1037" s="3"/>
      <c r="G1037" s="55"/>
      <c r="H1037" s="55"/>
      <c r="I1037" s="55"/>
      <c r="J1037" s="55"/>
      <c r="K1037" s="55"/>
      <c r="L1037"/>
      <c r="M1037"/>
    </row>
    <row r="1038" spans="1:13" s="25" customFormat="1">
      <c r="A1038"/>
      <c r="B1038" s="63"/>
      <c r="C1038"/>
      <c r="D1038"/>
      <c r="E1038" s="3"/>
      <c r="F1038" s="3"/>
      <c r="G1038" s="55"/>
      <c r="H1038" s="55"/>
      <c r="I1038" s="55"/>
      <c r="J1038" s="55"/>
      <c r="K1038" s="55"/>
      <c r="L1038"/>
      <c r="M1038"/>
    </row>
    <row r="1039" spans="1:13" s="25" customFormat="1">
      <c r="A1039"/>
      <c r="B1039" s="63"/>
      <c r="C1039"/>
      <c r="D1039"/>
      <c r="E1039" s="3"/>
      <c r="F1039" s="3"/>
      <c r="G1039" s="55"/>
      <c r="H1039" s="55"/>
      <c r="I1039" s="55"/>
      <c r="J1039" s="55"/>
      <c r="K1039" s="55"/>
      <c r="L1039"/>
      <c r="M1039"/>
    </row>
    <row r="1040" spans="1:13" s="25" customFormat="1">
      <c r="A1040"/>
      <c r="B1040" s="63"/>
      <c r="C1040"/>
      <c r="D1040"/>
      <c r="E1040" s="3"/>
      <c r="F1040" s="3"/>
      <c r="G1040" s="55"/>
      <c r="H1040" s="55"/>
      <c r="I1040" s="55"/>
      <c r="J1040" s="55"/>
      <c r="K1040" s="55"/>
      <c r="L1040"/>
      <c r="M1040"/>
    </row>
    <row r="1041" spans="1:13" s="25" customFormat="1">
      <c r="A1041"/>
      <c r="B1041" s="63"/>
      <c r="C1041"/>
      <c r="D1041"/>
      <c r="E1041" s="3"/>
      <c r="F1041" s="3"/>
      <c r="G1041" s="55"/>
      <c r="H1041" s="55"/>
      <c r="I1041" s="55"/>
      <c r="J1041" s="55"/>
      <c r="K1041" s="55"/>
      <c r="L1041"/>
      <c r="M1041"/>
    </row>
    <row r="1042" spans="1:13" s="25" customFormat="1">
      <c r="A1042"/>
      <c r="B1042" s="63"/>
      <c r="C1042"/>
      <c r="D1042"/>
      <c r="E1042" s="3"/>
      <c r="F1042" s="3"/>
      <c r="G1042" s="55"/>
      <c r="H1042" s="55"/>
      <c r="I1042" s="55"/>
      <c r="J1042" s="55"/>
      <c r="K1042" s="55"/>
      <c r="L1042"/>
      <c r="M1042"/>
    </row>
    <row r="1043" spans="1:13" s="25" customFormat="1">
      <c r="A1043"/>
      <c r="B1043" s="63"/>
      <c r="C1043"/>
      <c r="D1043"/>
      <c r="E1043" s="3"/>
      <c r="F1043" s="3"/>
      <c r="G1043" s="55"/>
      <c r="H1043" s="55"/>
      <c r="I1043" s="55"/>
      <c r="J1043" s="55"/>
      <c r="K1043" s="55"/>
      <c r="L1043"/>
      <c r="M1043"/>
    </row>
    <row r="1044" spans="1:13" s="25" customFormat="1">
      <c r="A1044"/>
      <c r="B1044" s="63"/>
      <c r="C1044"/>
      <c r="D1044"/>
      <c r="E1044" s="3"/>
      <c r="F1044" s="3"/>
      <c r="G1044" s="55"/>
      <c r="H1044" s="55"/>
      <c r="I1044" s="55"/>
      <c r="J1044" s="55"/>
      <c r="K1044" s="55"/>
      <c r="L1044"/>
      <c r="M1044"/>
    </row>
    <row r="1045" spans="1:13" s="25" customFormat="1">
      <c r="A1045"/>
      <c r="B1045" s="63"/>
      <c r="C1045"/>
      <c r="D1045"/>
      <c r="E1045" s="3"/>
      <c r="F1045" s="3"/>
      <c r="G1045" s="55"/>
      <c r="H1045" s="55"/>
      <c r="I1045" s="55"/>
      <c r="J1045" s="55"/>
      <c r="K1045" s="55"/>
      <c r="L1045"/>
      <c r="M1045"/>
    </row>
    <row r="1046" spans="1:13" s="25" customFormat="1">
      <c r="A1046"/>
      <c r="B1046" s="63"/>
      <c r="C1046"/>
      <c r="D1046"/>
      <c r="E1046" s="3"/>
      <c r="F1046" s="3"/>
      <c r="G1046" s="55"/>
      <c r="H1046" s="55"/>
      <c r="I1046" s="55"/>
      <c r="J1046" s="55"/>
      <c r="K1046" s="55"/>
      <c r="L1046"/>
      <c r="M1046"/>
    </row>
    <row r="1047" spans="1:13" s="25" customFormat="1">
      <c r="A1047"/>
      <c r="B1047" s="63"/>
      <c r="C1047"/>
      <c r="D1047"/>
      <c r="E1047" s="3"/>
      <c r="F1047" s="3"/>
      <c r="G1047" s="55"/>
      <c r="H1047" s="55"/>
      <c r="I1047" s="55"/>
      <c r="J1047" s="55"/>
      <c r="K1047" s="55"/>
      <c r="L1047"/>
      <c r="M1047"/>
    </row>
    <row r="1048" spans="1:13" s="25" customFormat="1">
      <c r="A1048"/>
      <c r="B1048" s="63"/>
      <c r="C1048"/>
      <c r="D1048"/>
      <c r="E1048" s="3"/>
      <c r="F1048" s="3"/>
      <c r="G1048" s="55"/>
      <c r="H1048" s="55"/>
      <c r="I1048" s="55"/>
      <c r="J1048" s="55"/>
      <c r="K1048" s="55"/>
      <c r="L1048"/>
      <c r="M1048"/>
    </row>
    <row r="1049" spans="1:13" s="25" customFormat="1">
      <c r="A1049"/>
      <c r="B1049" s="63"/>
      <c r="C1049"/>
      <c r="D1049"/>
      <c r="E1049" s="3"/>
      <c r="F1049" s="3"/>
      <c r="G1049" s="55"/>
      <c r="H1049" s="55"/>
      <c r="I1049" s="55"/>
      <c r="J1049" s="55"/>
      <c r="K1049" s="55"/>
      <c r="L1049"/>
      <c r="M1049"/>
    </row>
    <row r="1050" spans="1:13" s="25" customFormat="1">
      <c r="A1050"/>
      <c r="B1050" s="63"/>
      <c r="C1050"/>
      <c r="D1050"/>
      <c r="E1050" s="3"/>
      <c r="F1050" s="3"/>
      <c r="G1050" s="55"/>
      <c r="H1050" s="55"/>
      <c r="I1050" s="55"/>
      <c r="J1050" s="55"/>
      <c r="K1050" s="55"/>
      <c r="L1050"/>
      <c r="M1050"/>
    </row>
    <row r="1051" spans="1:13" s="25" customFormat="1">
      <c r="A1051"/>
      <c r="B1051" s="63"/>
      <c r="C1051"/>
      <c r="D1051"/>
      <c r="E1051" s="3"/>
      <c r="F1051" s="3"/>
      <c r="G1051" s="55"/>
      <c r="H1051" s="55"/>
      <c r="I1051" s="55"/>
      <c r="J1051" s="55"/>
      <c r="K1051" s="55"/>
      <c r="L1051"/>
      <c r="M1051"/>
    </row>
    <row r="1052" spans="1:13" s="25" customFormat="1">
      <c r="A1052"/>
      <c r="B1052" s="63"/>
      <c r="C1052"/>
      <c r="D1052"/>
      <c r="E1052" s="3"/>
      <c r="F1052" s="3"/>
      <c r="G1052" s="55"/>
      <c r="H1052" s="55"/>
      <c r="I1052" s="55"/>
      <c r="J1052" s="55"/>
      <c r="K1052" s="55"/>
      <c r="L1052"/>
      <c r="M1052"/>
    </row>
    <row r="1053" spans="1:13" s="25" customFormat="1">
      <c r="A1053"/>
      <c r="B1053" s="63"/>
      <c r="C1053"/>
      <c r="D1053"/>
      <c r="E1053" s="3"/>
      <c r="F1053" s="3"/>
      <c r="G1053" s="55"/>
      <c r="H1053" s="55"/>
      <c r="I1053" s="55"/>
      <c r="J1053" s="55"/>
      <c r="K1053" s="55"/>
      <c r="L1053"/>
      <c r="M1053"/>
    </row>
    <row r="1054" spans="1:13" s="25" customFormat="1">
      <c r="A1054"/>
      <c r="B1054" s="63"/>
      <c r="C1054"/>
      <c r="D1054"/>
      <c r="E1054" s="3"/>
      <c r="F1054" s="3"/>
      <c r="G1054" s="55"/>
      <c r="H1054" s="55"/>
      <c r="I1054" s="55"/>
      <c r="J1054" s="55"/>
      <c r="K1054" s="55"/>
      <c r="L1054"/>
      <c r="M1054"/>
    </row>
    <row r="1055" spans="1:13" s="25" customFormat="1">
      <c r="A1055"/>
      <c r="B1055" s="63"/>
      <c r="C1055"/>
      <c r="D1055"/>
      <c r="E1055" s="3"/>
      <c r="F1055" s="3"/>
      <c r="G1055" s="55"/>
      <c r="H1055" s="55"/>
      <c r="I1055" s="55"/>
      <c r="J1055" s="55"/>
      <c r="K1055" s="55"/>
      <c r="L1055"/>
      <c r="M1055"/>
    </row>
    <row r="1056" spans="1:13" s="25" customFormat="1">
      <c r="A1056"/>
      <c r="B1056" s="63"/>
      <c r="C1056"/>
      <c r="D1056"/>
      <c r="E1056" s="3"/>
      <c r="F1056" s="3"/>
      <c r="G1056" s="55"/>
      <c r="H1056" s="55"/>
      <c r="I1056" s="55"/>
      <c r="J1056" s="55"/>
      <c r="K1056" s="55"/>
      <c r="L1056"/>
      <c r="M1056"/>
    </row>
    <row r="1057" spans="1:13" s="25" customFormat="1">
      <c r="A1057"/>
      <c r="B1057" s="63"/>
      <c r="C1057"/>
      <c r="D1057"/>
      <c r="E1057" s="3"/>
      <c r="F1057" s="3"/>
      <c r="G1057" s="55"/>
      <c r="H1057" s="55"/>
      <c r="I1057" s="55"/>
      <c r="J1057" s="55"/>
      <c r="K1057" s="55"/>
      <c r="L1057"/>
      <c r="M1057"/>
    </row>
    <row r="1058" spans="1:13" s="25" customFormat="1">
      <c r="A1058"/>
      <c r="B1058" s="63"/>
      <c r="C1058"/>
      <c r="D1058"/>
      <c r="E1058" s="3"/>
      <c r="F1058" s="3"/>
      <c r="G1058" s="55"/>
      <c r="H1058" s="55"/>
      <c r="I1058" s="55"/>
      <c r="J1058" s="55"/>
      <c r="K1058" s="55"/>
      <c r="L1058"/>
      <c r="M1058"/>
    </row>
    <row r="1059" spans="1:13" s="25" customFormat="1">
      <c r="A1059"/>
      <c r="B1059" s="63"/>
      <c r="C1059"/>
      <c r="D1059"/>
      <c r="E1059" s="3"/>
      <c r="F1059" s="3"/>
      <c r="G1059" s="55"/>
      <c r="H1059" s="55"/>
      <c r="I1059" s="55"/>
      <c r="J1059" s="55"/>
      <c r="K1059" s="55"/>
      <c r="L1059"/>
      <c r="M1059"/>
    </row>
    <row r="1060" spans="1:13" s="25" customFormat="1">
      <c r="A1060"/>
      <c r="B1060" s="63"/>
      <c r="C1060"/>
      <c r="D1060"/>
      <c r="E1060" s="3"/>
      <c r="F1060" s="3"/>
      <c r="G1060" s="55"/>
      <c r="H1060" s="55"/>
      <c r="I1060" s="55"/>
      <c r="J1060" s="55"/>
      <c r="K1060" s="55"/>
      <c r="L1060"/>
      <c r="M1060"/>
    </row>
    <row r="1061" spans="1:13" s="25" customFormat="1">
      <c r="A1061"/>
      <c r="B1061" s="63"/>
      <c r="C1061"/>
      <c r="D1061"/>
      <c r="E1061" s="3"/>
      <c r="F1061" s="3"/>
      <c r="G1061" s="55"/>
      <c r="H1061" s="55"/>
      <c r="I1061" s="55"/>
      <c r="J1061" s="55"/>
      <c r="K1061" s="55"/>
      <c r="L1061"/>
      <c r="M1061"/>
    </row>
    <row r="1062" spans="1:13" s="25" customFormat="1">
      <c r="A1062"/>
      <c r="B1062" s="63"/>
      <c r="C1062"/>
      <c r="D1062"/>
      <c r="E1062" s="3"/>
      <c r="F1062" s="3"/>
      <c r="G1062" s="55"/>
      <c r="H1062" s="55"/>
      <c r="I1062" s="55"/>
      <c r="J1062" s="55"/>
      <c r="K1062" s="55"/>
      <c r="L1062"/>
      <c r="M1062"/>
    </row>
    <row r="1063" spans="1:13" s="25" customFormat="1">
      <c r="A1063"/>
      <c r="B1063" s="63"/>
      <c r="C1063"/>
      <c r="D1063"/>
      <c r="E1063" s="3"/>
      <c r="F1063" s="3"/>
      <c r="G1063" s="55"/>
      <c r="H1063" s="55"/>
      <c r="I1063" s="55"/>
      <c r="J1063" s="55"/>
      <c r="K1063" s="55"/>
      <c r="L1063"/>
      <c r="M1063"/>
    </row>
    <row r="1064" spans="1:13" s="25" customFormat="1">
      <c r="A1064"/>
      <c r="B1064" s="63"/>
      <c r="C1064"/>
      <c r="D1064"/>
      <c r="E1064" s="3"/>
      <c r="F1064" s="3"/>
      <c r="G1064" s="55"/>
      <c r="H1064" s="55"/>
      <c r="I1064" s="55"/>
      <c r="J1064" s="55"/>
      <c r="K1064" s="55"/>
      <c r="L1064"/>
      <c r="M1064"/>
    </row>
    <row r="1065" spans="1:13" s="25" customFormat="1">
      <c r="A1065"/>
      <c r="B1065" s="63"/>
      <c r="C1065"/>
      <c r="D1065"/>
      <c r="E1065" s="3"/>
      <c r="F1065" s="3"/>
      <c r="G1065" s="55"/>
      <c r="H1065" s="55"/>
      <c r="I1065" s="55"/>
      <c r="J1065" s="55"/>
      <c r="K1065" s="55"/>
      <c r="L1065"/>
      <c r="M1065"/>
    </row>
    <row r="1066" spans="1:13" s="25" customFormat="1">
      <c r="A1066"/>
      <c r="B1066" s="63"/>
      <c r="C1066"/>
      <c r="D1066"/>
      <c r="E1066" s="3"/>
      <c r="F1066" s="3"/>
      <c r="G1066" s="55"/>
      <c r="H1066" s="55"/>
      <c r="I1066" s="55"/>
      <c r="J1066" s="55"/>
      <c r="K1066" s="55"/>
      <c r="L1066"/>
      <c r="M1066"/>
    </row>
    <row r="1067" spans="1:13" s="25" customFormat="1">
      <c r="A1067"/>
      <c r="B1067" s="63"/>
      <c r="C1067"/>
      <c r="D1067"/>
      <c r="E1067" s="3"/>
      <c r="F1067" s="3"/>
      <c r="G1067" s="55"/>
      <c r="H1067" s="55"/>
      <c r="I1067" s="55"/>
      <c r="J1067" s="55"/>
      <c r="K1067" s="55"/>
      <c r="L1067"/>
      <c r="M1067"/>
    </row>
    <row r="1068" spans="1:13" s="25" customFormat="1">
      <c r="A1068"/>
      <c r="B1068" s="63"/>
      <c r="C1068"/>
      <c r="D1068"/>
      <c r="E1068" s="3"/>
      <c r="F1068" s="3"/>
      <c r="G1068" s="55"/>
      <c r="H1068" s="55"/>
      <c r="I1068" s="55"/>
      <c r="J1068" s="55"/>
      <c r="K1068" s="55"/>
      <c r="L1068"/>
      <c r="M1068"/>
    </row>
    <row r="1069" spans="1:13" s="25" customFormat="1">
      <c r="A1069"/>
      <c r="B1069" s="63"/>
      <c r="C1069"/>
      <c r="D1069"/>
      <c r="E1069" s="3"/>
      <c r="F1069" s="3"/>
      <c r="G1069" s="55"/>
      <c r="H1069" s="55"/>
      <c r="I1069" s="55"/>
      <c r="J1069" s="55"/>
      <c r="K1069" s="55"/>
      <c r="L1069"/>
      <c r="M1069"/>
    </row>
    <row r="1070" spans="1:13" s="25" customFormat="1">
      <c r="A1070"/>
      <c r="B1070" s="63"/>
      <c r="C1070"/>
      <c r="D1070"/>
      <c r="E1070" s="3"/>
      <c r="F1070" s="3"/>
      <c r="G1070" s="55"/>
      <c r="H1070" s="55"/>
      <c r="I1070" s="55"/>
      <c r="J1070" s="55"/>
      <c r="K1070" s="55"/>
      <c r="L1070"/>
      <c r="M1070"/>
    </row>
    <row r="1071" spans="1:13" s="25" customFormat="1">
      <c r="A1071"/>
      <c r="B1071" s="63"/>
      <c r="C1071"/>
      <c r="D1071"/>
      <c r="E1071" s="3"/>
      <c r="F1071" s="3"/>
      <c r="G1071" s="55"/>
      <c r="H1071" s="55"/>
      <c r="I1071" s="55"/>
      <c r="J1071" s="55"/>
      <c r="K1071" s="55"/>
      <c r="L1071"/>
      <c r="M1071"/>
    </row>
    <row r="1072" spans="1:13" s="25" customFormat="1">
      <c r="A1072"/>
      <c r="B1072" s="63"/>
      <c r="C1072"/>
      <c r="D1072"/>
      <c r="E1072" s="3"/>
      <c r="F1072" s="3"/>
      <c r="G1072" s="55"/>
      <c r="H1072" s="55"/>
      <c r="I1072" s="55"/>
      <c r="J1072" s="55"/>
      <c r="K1072" s="55"/>
      <c r="L1072"/>
      <c r="M1072"/>
    </row>
    <row r="1073" spans="1:13" s="25" customFormat="1">
      <c r="A1073"/>
      <c r="B1073" s="63"/>
      <c r="C1073"/>
      <c r="D1073"/>
      <c r="E1073" s="3"/>
      <c r="F1073" s="3"/>
      <c r="G1073" s="55"/>
      <c r="H1073" s="55"/>
      <c r="I1073" s="55"/>
      <c r="J1073" s="55"/>
      <c r="K1073" s="55"/>
      <c r="L1073"/>
      <c r="M1073"/>
    </row>
    <row r="1074" spans="1:13" s="25" customFormat="1">
      <c r="A1074"/>
      <c r="B1074" s="63"/>
      <c r="C1074"/>
      <c r="D1074"/>
      <c r="E1074" s="3"/>
      <c r="F1074" s="3"/>
      <c r="G1074" s="55"/>
      <c r="H1074" s="55"/>
      <c r="I1074" s="55"/>
      <c r="J1074" s="55"/>
      <c r="K1074" s="55"/>
      <c r="L1074"/>
      <c r="M1074"/>
    </row>
    <row r="1075" spans="1:13" s="25" customFormat="1">
      <c r="A1075"/>
      <c r="B1075" s="63"/>
      <c r="C1075"/>
      <c r="D1075"/>
      <c r="E1075" s="3"/>
      <c r="F1075" s="3"/>
      <c r="G1075" s="55"/>
      <c r="H1075" s="55"/>
      <c r="I1075" s="55"/>
      <c r="J1075" s="55"/>
      <c r="K1075" s="55"/>
      <c r="L1075"/>
      <c r="M1075"/>
    </row>
    <row r="1076" spans="1:13" s="25" customFormat="1">
      <c r="A1076"/>
      <c r="B1076" s="63"/>
      <c r="C1076"/>
      <c r="D1076"/>
      <c r="E1076" s="3"/>
      <c r="F1076" s="3"/>
      <c r="G1076" s="55"/>
      <c r="H1076" s="55"/>
      <c r="I1076" s="55"/>
      <c r="J1076" s="55"/>
      <c r="K1076" s="55"/>
      <c r="L1076"/>
      <c r="M1076"/>
    </row>
    <row r="1077" spans="1:13" s="25" customFormat="1">
      <c r="A1077"/>
      <c r="B1077" s="63"/>
      <c r="C1077"/>
      <c r="D1077"/>
      <c r="E1077" s="3"/>
      <c r="F1077" s="3"/>
      <c r="G1077" s="55"/>
      <c r="H1077" s="55"/>
      <c r="I1077" s="55"/>
      <c r="J1077" s="55"/>
      <c r="K1077" s="55"/>
      <c r="L1077"/>
      <c r="M1077"/>
    </row>
    <row r="1078" spans="1:13" s="25" customFormat="1">
      <c r="A1078"/>
      <c r="B1078" s="63"/>
      <c r="C1078"/>
      <c r="D1078"/>
      <c r="E1078" s="3"/>
      <c r="F1078" s="3"/>
      <c r="G1078" s="55"/>
      <c r="H1078" s="55"/>
      <c r="I1078" s="55"/>
      <c r="J1078" s="55"/>
      <c r="K1078" s="55"/>
      <c r="L1078"/>
      <c r="M1078"/>
    </row>
    <row r="1079" spans="1:13" s="25" customFormat="1">
      <c r="A1079"/>
      <c r="B1079" s="63"/>
      <c r="C1079"/>
      <c r="D1079"/>
      <c r="E1079" s="3"/>
      <c r="F1079" s="3"/>
      <c r="G1079" s="55"/>
      <c r="H1079" s="55"/>
      <c r="I1079" s="55"/>
      <c r="J1079" s="55"/>
      <c r="K1079" s="55"/>
      <c r="L1079"/>
      <c r="M1079"/>
    </row>
    <row r="1080" spans="1:13" s="25" customFormat="1">
      <c r="A1080"/>
      <c r="B1080" s="63"/>
      <c r="C1080"/>
      <c r="D1080"/>
      <c r="E1080" s="3"/>
      <c r="F1080" s="3"/>
      <c r="G1080" s="55"/>
      <c r="H1080" s="55"/>
      <c r="I1080" s="55"/>
      <c r="J1080" s="55"/>
      <c r="K1080" s="55"/>
      <c r="L1080"/>
      <c r="M1080"/>
    </row>
    <row r="1081" spans="1:13" s="25" customFormat="1">
      <c r="A1081"/>
      <c r="B1081" s="63"/>
      <c r="C1081"/>
      <c r="D1081"/>
      <c r="E1081" s="3"/>
      <c r="F1081" s="3"/>
      <c r="G1081" s="55"/>
      <c r="H1081" s="55"/>
      <c r="I1081" s="55"/>
      <c r="J1081" s="55"/>
      <c r="K1081" s="55"/>
      <c r="L1081"/>
      <c r="M1081"/>
    </row>
    <row r="1082" spans="1:13" s="25" customFormat="1">
      <c r="A1082"/>
      <c r="B1082" s="63"/>
      <c r="C1082"/>
      <c r="D1082"/>
      <c r="E1082" s="3"/>
      <c r="F1082" s="3"/>
      <c r="G1082" s="55"/>
      <c r="H1082" s="55"/>
      <c r="I1082" s="55"/>
      <c r="J1082" s="55"/>
      <c r="K1082" s="55"/>
      <c r="L1082"/>
      <c r="M1082"/>
    </row>
    <row r="1083" spans="1:13" s="25" customFormat="1">
      <c r="A1083"/>
      <c r="B1083" s="63"/>
      <c r="C1083"/>
      <c r="D1083"/>
      <c r="E1083" s="3"/>
      <c r="F1083" s="3"/>
      <c r="G1083" s="55"/>
      <c r="H1083" s="55"/>
      <c r="I1083" s="55"/>
      <c r="J1083" s="55"/>
      <c r="K1083" s="55"/>
      <c r="L1083"/>
      <c r="M1083"/>
    </row>
    <row r="1084" spans="1:13" s="25" customFormat="1">
      <c r="A1084"/>
      <c r="B1084" s="63"/>
      <c r="C1084"/>
      <c r="D1084"/>
      <c r="E1084" s="3"/>
      <c r="F1084" s="3"/>
      <c r="G1084" s="55"/>
      <c r="H1084" s="55"/>
      <c r="I1084" s="55"/>
      <c r="J1084" s="55"/>
      <c r="K1084" s="55"/>
      <c r="L1084"/>
      <c r="M1084"/>
    </row>
    <row r="1085" spans="1:13" s="25" customFormat="1">
      <c r="A1085"/>
      <c r="B1085" s="63"/>
      <c r="C1085"/>
      <c r="D1085"/>
      <c r="E1085" s="3"/>
      <c r="F1085" s="3"/>
      <c r="G1085" s="55"/>
      <c r="H1085" s="55"/>
      <c r="I1085" s="55"/>
      <c r="J1085" s="55"/>
      <c r="K1085" s="55"/>
      <c r="L1085"/>
      <c r="M1085"/>
    </row>
    <row r="1086" spans="1:13" s="25" customFormat="1">
      <c r="A1086"/>
      <c r="B1086" s="63"/>
      <c r="C1086"/>
      <c r="D1086"/>
      <c r="E1086" s="3"/>
      <c r="F1086" s="3"/>
      <c r="G1086" s="55"/>
      <c r="H1086" s="55"/>
      <c r="I1086" s="55"/>
      <c r="J1086" s="55"/>
      <c r="K1086" s="55"/>
      <c r="L1086"/>
      <c r="M1086"/>
    </row>
    <row r="1087" spans="1:13" s="25" customFormat="1">
      <c r="A1087"/>
      <c r="B1087" s="63"/>
      <c r="C1087"/>
      <c r="D1087"/>
      <c r="E1087" s="3"/>
      <c r="F1087" s="3"/>
      <c r="G1087" s="55"/>
      <c r="H1087" s="55"/>
      <c r="I1087" s="55"/>
      <c r="J1087" s="55"/>
      <c r="K1087" s="55"/>
      <c r="L1087"/>
      <c r="M1087"/>
    </row>
    <row r="1088" spans="1:13" s="25" customFormat="1">
      <c r="A1088"/>
      <c r="B1088" s="63"/>
      <c r="C1088"/>
      <c r="D1088"/>
      <c r="E1088" s="3"/>
      <c r="F1088" s="3"/>
      <c r="G1088" s="55"/>
      <c r="H1088" s="55"/>
      <c r="I1088" s="55"/>
      <c r="J1088" s="55"/>
      <c r="K1088" s="55"/>
      <c r="L1088"/>
      <c r="M1088"/>
    </row>
    <row r="1089" spans="1:13" s="25" customFormat="1">
      <c r="A1089"/>
      <c r="B1089" s="63"/>
      <c r="C1089"/>
      <c r="D1089"/>
      <c r="E1089" s="3"/>
      <c r="F1089" s="3"/>
      <c r="G1089" s="55"/>
      <c r="H1089" s="55"/>
      <c r="I1089" s="55"/>
      <c r="J1089" s="55"/>
      <c r="K1089" s="55"/>
      <c r="L1089"/>
      <c r="M1089"/>
    </row>
    <row r="1090" spans="1:13" s="25" customFormat="1">
      <c r="A1090"/>
      <c r="B1090" s="63"/>
      <c r="C1090"/>
      <c r="D1090"/>
      <c r="E1090" s="3"/>
      <c r="F1090" s="3"/>
      <c r="G1090" s="55"/>
      <c r="H1090" s="55"/>
      <c r="I1090" s="55"/>
      <c r="J1090" s="55"/>
      <c r="K1090" s="55"/>
      <c r="L1090"/>
      <c r="M1090"/>
    </row>
    <row r="1091" spans="1:13" s="25" customFormat="1">
      <c r="A1091"/>
      <c r="B1091" s="63"/>
      <c r="C1091"/>
      <c r="D1091"/>
      <c r="E1091" s="3"/>
      <c r="F1091" s="3"/>
      <c r="G1091" s="55"/>
      <c r="H1091" s="55"/>
      <c r="I1091" s="55"/>
      <c r="J1091" s="55"/>
      <c r="K1091" s="55"/>
      <c r="L1091"/>
      <c r="M1091"/>
    </row>
    <row r="1092" spans="1:13" s="25" customFormat="1">
      <c r="A1092"/>
      <c r="B1092" s="63"/>
      <c r="C1092"/>
      <c r="D1092"/>
      <c r="E1092" s="3"/>
      <c r="F1092" s="3"/>
      <c r="G1092" s="55"/>
      <c r="H1092" s="55"/>
      <c r="I1092" s="55"/>
      <c r="J1092" s="55"/>
      <c r="K1092" s="55"/>
      <c r="L1092"/>
      <c r="M1092"/>
    </row>
    <row r="1093" spans="1:13" s="25" customFormat="1">
      <c r="A1093"/>
      <c r="B1093" s="63"/>
      <c r="C1093"/>
      <c r="D1093"/>
      <c r="E1093" s="3"/>
      <c r="F1093" s="3"/>
      <c r="G1093" s="55"/>
      <c r="H1093" s="55"/>
      <c r="I1093" s="55"/>
      <c r="J1093" s="55"/>
      <c r="K1093" s="55"/>
      <c r="L1093"/>
      <c r="M1093"/>
    </row>
    <row r="1094" spans="1:13" s="25" customFormat="1">
      <c r="A1094"/>
      <c r="B1094" s="63"/>
      <c r="C1094"/>
      <c r="D1094"/>
      <c r="E1094" s="3"/>
      <c r="F1094" s="3"/>
      <c r="G1094" s="55"/>
      <c r="H1094" s="55"/>
      <c r="I1094" s="55"/>
      <c r="J1094" s="55"/>
      <c r="K1094" s="55"/>
      <c r="L1094"/>
      <c r="M1094"/>
    </row>
    <row r="1095" spans="1:13" s="25" customFormat="1">
      <c r="A1095"/>
      <c r="B1095" s="63"/>
      <c r="C1095"/>
      <c r="D1095"/>
      <c r="E1095" s="3"/>
      <c r="F1095" s="3"/>
      <c r="G1095" s="55"/>
      <c r="H1095" s="55"/>
      <c r="I1095" s="55"/>
      <c r="J1095" s="55"/>
      <c r="K1095" s="55"/>
      <c r="L1095"/>
      <c r="M1095"/>
    </row>
    <row r="1096" spans="1:13" s="25" customFormat="1">
      <c r="A1096"/>
      <c r="B1096" s="63"/>
      <c r="C1096"/>
      <c r="D1096"/>
      <c r="E1096" s="3"/>
      <c r="F1096" s="3"/>
      <c r="G1096" s="55"/>
      <c r="H1096" s="55"/>
      <c r="I1096" s="55"/>
      <c r="J1096" s="55"/>
      <c r="K1096" s="55"/>
      <c r="L1096"/>
      <c r="M1096"/>
    </row>
    <row r="1097" spans="1:13" s="25" customFormat="1">
      <c r="A1097"/>
      <c r="B1097" s="63"/>
      <c r="C1097"/>
      <c r="D1097"/>
      <c r="E1097" s="3"/>
      <c r="F1097" s="3"/>
      <c r="G1097" s="55"/>
      <c r="H1097" s="55"/>
      <c r="I1097" s="55"/>
      <c r="J1097" s="55"/>
      <c r="K1097" s="55"/>
      <c r="L1097"/>
      <c r="M1097"/>
    </row>
    <row r="1098" spans="1:13" s="25" customFormat="1">
      <c r="A1098"/>
      <c r="B1098" s="63"/>
      <c r="C1098"/>
      <c r="D1098"/>
      <c r="E1098" s="3"/>
      <c r="F1098" s="3"/>
      <c r="G1098" s="55"/>
      <c r="H1098" s="55"/>
      <c r="I1098" s="55"/>
      <c r="J1098" s="55"/>
      <c r="K1098" s="55"/>
      <c r="L1098"/>
      <c r="M1098"/>
    </row>
    <row r="1099" spans="1:13" s="25" customFormat="1">
      <c r="A1099"/>
      <c r="B1099" s="63"/>
      <c r="C1099"/>
      <c r="D1099"/>
      <c r="E1099" s="3"/>
      <c r="F1099" s="3"/>
      <c r="G1099" s="55"/>
      <c r="H1099" s="55"/>
      <c r="I1099" s="55"/>
      <c r="J1099" s="55"/>
      <c r="K1099" s="55"/>
      <c r="L1099"/>
      <c r="M1099"/>
    </row>
    <row r="1100" spans="1:13" s="25" customFormat="1">
      <c r="A1100"/>
      <c r="B1100" s="63"/>
      <c r="C1100"/>
      <c r="D1100"/>
      <c r="E1100" s="3"/>
      <c r="F1100" s="3"/>
      <c r="G1100" s="55"/>
      <c r="H1100" s="55"/>
      <c r="I1100" s="55"/>
      <c r="J1100" s="55"/>
      <c r="K1100" s="55"/>
      <c r="L1100"/>
      <c r="M1100"/>
    </row>
    <row r="1101" spans="1:13" s="25" customFormat="1">
      <c r="A1101"/>
      <c r="B1101" s="63"/>
      <c r="C1101"/>
      <c r="D1101"/>
      <c r="E1101" s="3"/>
      <c r="F1101" s="3"/>
      <c r="G1101" s="55"/>
      <c r="H1101" s="55"/>
      <c r="I1101" s="55"/>
      <c r="J1101" s="55"/>
      <c r="K1101" s="55"/>
      <c r="L1101"/>
      <c r="M1101"/>
    </row>
    <row r="1102" spans="1:13" s="25" customFormat="1">
      <c r="A1102"/>
      <c r="B1102" s="63"/>
      <c r="C1102"/>
      <c r="D1102"/>
      <c r="E1102" s="3"/>
      <c r="F1102" s="3"/>
      <c r="G1102" s="55"/>
      <c r="H1102" s="55"/>
      <c r="I1102" s="55"/>
      <c r="J1102" s="55"/>
      <c r="K1102" s="55"/>
      <c r="L1102"/>
      <c r="M1102"/>
    </row>
    <row r="1103" spans="1:13" s="25" customFormat="1">
      <c r="A1103"/>
      <c r="B1103" s="63"/>
      <c r="C1103"/>
      <c r="D1103"/>
      <c r="E1103" s="3"/>
      <c r="F1103" s="3"/>
      <c r="G1103" s="55"/>
      <c r="H1103" s="55"/>
      <c r="I1103" s="55"/>
      <c r="J1103" s="55"/>
      <c r="K1103" s="55"/>
      <c r="L1103"/>
      <c r="M1103"/>
    </row>
    <row r="1104" spans="1:13" s="25" customFormat="1">
      <c r="A1104"/>
      <c r="B1104" s="63"/>
      <c r="C1104"/>
      <c r="D1104"/>
      <c r="E1104" s="3"/>
      <c r="F1104" s="3"/>
      <c r="G1104" s="55"/>
      <c r="H1104" s="55"/>
      <c r="I1104" s="55"/>
      <c r="J1104" s="55"/>
      <c r="K1104" s="55"/>
      <c r="L1104"/>
      <c r="M1104"/>
    </row>
    <row r="1105" spans="1:13" s="25" customFormat="1">
      <c r="A1105"/>
      <c r="B1105" s="63"/>
      <c r="C1105"/>
      <c r="D1105"/>
      <c r="E1105" s="3"/>
      <c r="F1105" s="3"/>
      <c r="G1105" s="55"/>
      <c r="H1105" s="55"/>
      <c r="I1105" s="55"/>
      <c r="J1105" s="55"/>
      <c r="K1105" s="55"/>
      <c r="L1105"/>
      <c r="M1105"/>
    </row>
    <row r="1106" spans="1:13" s="25" customFormat="1">
      <c r="A1106"/>
      <c r="B1106" s="63"/>
      <c r="C1106"/>
      <c r="D1106"/>
      <c r="E1106" s="3"/>
      <c r="F1106" s="3"/>
      <c r="G1106" s="55"/>
      <c r="H1106" s="55"/>
      <c r="I1106" s="55"/>
      <c r="J1106" s="55"/>
      <c r="K1106" s="55"/>
      <c r="L1106"/>
      <c r="M1106"/>
    </row>
    <row r="1107" spans="1:13">
      <c r="M1107"/>
    </row>
    <row r="1108" spans="1:13">
      <c r="M1108"/>
    </row>
    <row r="1109" spans="1:13">
      <c r="M1109"/>
    </row>
    <row r="1110" spans="1:13">
      <c r="M1110"/>
    </row>
    <row r="1111" spans="1:13">
      <c r="M1111"/>
    </row>
    <row r="1112" spans="1:13">
      <c r="M1112"/>
    </row>
    <row r="1113" spans="1:13">
      <c r="M1113"/>
    </row>
    <row r="1114" spans="1:13">
      <c r="M1114"/>
    </row>
    <row r="1115" spans="1:13">
      <c r="M1115"/>
    </row>
    <row r="1116" spans="1:13">
      <c r="M1116"/>
    </row>
    <row r="1117" spans="1:13">
      <c r="M1117"/>
    </row>
    <row r="1118" spans="1:13">
      <c r="M1118"/>
    </row>
    <row r="1119" spans="1:13">
      <c r="M1119"/>
    </row>
    <row r="1120" spans="1:13">
      <c r="M1120"/>
    </row>
    <row r="1121" spans="13:13">
      <c r="M1121"/>
    </row>
    <row r="1122" spans="13:13">
      <c r="M1122"/>
    </row>
    <row r="1123" spans="13:13">
      <c r="M1123"/>
    </row>
    <row r="1124" spans="13:13">
      <c r="M1124"/>
    </row>
    <row r="1125" spans="13:13">
      <c r="M1125"/>
    </row>
    <row r="1126" spans="13:13">
      <c r="M1126"/>
    </row>
    <row r="1127" spans="13:13">
      <c r="M1127"/>
    </row>
    <row r="1128" spans="13:13">
      <c r="M1128"/>
    </row>
    <row r="1129" spans="13:13">
      <c r="M1129"/>
    </row>
    <row r="1130" spans="13:13">
      <c r="M1130"/>
    </row>
    <row r="1131" spans="13:13">
      <c r="M1131"/>
    </row>
    <row r="1132" spans="13:13">
      <c r="M1132"/>
    </row>
    <row r="1133" spans="13:13">
      <c r="M1133"/>
    </row>
    <row r="1134" spans="13:13">
      <c r="M1134"/>
    </row>
    <row r="1135" spans="13:13">
      <c r="M1135"/>
    </row>
    <row r="1136" spans="13:13">
      <c r="M1136"/>
    </row>
    <row r="1137" spans="13:13">
      <c r="M1137"/>
    </row>
    <row r="1138" spans="13:13">
      <c r="M1138"/>
    </row>
    <row r="1139" spans="13:13">
      <c r="M1139"/>
    </row>
    <row r="1140" spans="13:13">
      <c r="M1140"/>
    </row>
    <row r="1141" spans="13:13">
      <c r="M1141"/>
    </row>
    <row r="1142" spans="13:13">
      <c r="M1142"/>
    </row>
    <row r="1143" spans="13:13">
      <c r="M1143"/>
    </row>
    <row r="1144" spans="13:13">
      <c r="M1144"/>
    </row>
    <row r="1145" spans="13:13">
      <c r="M1145"/>
    </row>
    <row r="1146" spans="13:13">
      <c r="M1146"/>
    </row>
    <row r="1147" spans="13:13">
      <c r="M1147"/>
    </row>
    <row r="1148" spans="13:13">
      <c r="M1148"/>
    </row>
    <row r="1149" spans="13:13">
      <c r="M1149"/>
    </row>
    <row r="1150" spans="13:13">
      <c r="M1150"/>
    </row>
    <row r="1151" spans="13:13">
      <c r="M1151"/>
    </row>
    <row r="1152" spans="13:13">
      <c r="M1152"/>
    </row>
    <row r="1153" spans="13:13">
      <c r="M1153"/>
    </row>
    <row r="1154" spans="13:13">
      <c r="M1154"/>
    </row>
    <row r="1155" spans="13:13">
      <c r="M1155"/>
    </row>
    <row r="1156" spans="13:13">
      <c r="M1156"/>
    </row>
    <row r="1157" spans="13:13">
      <c r="M1157"/>
    </row>
    <row r="1158" spans="13:13">
      <c r="M1158"/>
    </row>
    <row r="1159" spans="13:13">
      <c r="M1159"/>
    </row>
    <row r="1160" spans="13:13">
      <c r="M1160"/>
    </row>
    <row r="1161" spans="13:13">
      <c r="M1161"/>
    </row>
    <row r="1162" spans="13:13">
      <c r="M1162"/>
    </row>
    <row r="1163" spans="13:13">
      <c r="M1163"/>
    </row>
    <row r="1164" spans="13:13">
      <c r="M1164"/>
    </row>
    <row r="1165" spans="13:13">
      <c r="M1165"/>
    </row>
    <row r="1166" spans="13:13">
      <c r="M1166"/>
    </row>
    <row r="1167" spans="13:13">
      <c r="M1167"/>
    </row>
    <row r="1168" spans="13:13">
      <c r="M1168"/>
    </row>
    <row r="1169" spans="13:13">
      <c r="M1169"/>
    </row>
    <row r="1170" spans="13:13">
      <c r="M1170"/>
    </row>
    <row r="1171" spans="13:13">
      <c r="M1171"/>
    </row>
    <row r="1172" spans="13:13">
      <c r="M1172"/>
    </row>
    <row r="1173" spans="13:13">
      <c r="M1173"/>
    </row>
    <row r="1174" spans="13:13">
      <c r="M1174"/>
    </row>
    <row r="1175" spans="13:13">
      <c r="M1175"/>
    </row>
    <row r="1176" spans="13:13">
      <c r="M1176"/>
    </row>
    <row r="1177" spans="13:13">
      <c r="M1177"/>
    </row>
    <row r="1178" spans="13:13">
      <c r="M1178"/>
    </row>
    <row r="1179" spans="13:13">
      <c r="M1179"/>
    </row>
    <row r="1180" spans="13:13">
      <c r="M1180"/>
    </row>
    <row r="1181" spans="13:13">
      <c r="M1181"/>
    </row>
    <row r="1182" spans="13:13">
      <c r="M1182"/>
    </row>
    <row r="1183" spans="13:13">
      <c r="M1183"/>
    </row>
    <row r="1184" spans="13:13">
      <c r="M1184"/>
    </row>
    <row r="1185" spans="13:13">
      <c r="M1185"/>
    </row>
    <row r="1186" spans="13:13">
      <c r="M1186"/>
    </row>
    <row r="1187" spans="13:13">
      <c r="M1187"/>
    </row>
    <row r="1188" spans="13:13">
      <c r="M1188"/>
    </row>
    <row r="1189" spans="13:13">
      <c r="M1189"/>
    </row>
    <row r="1190" spans="13:13">
      <c r="M1190"/>
    </row>
    <row r="1191" spans="13:13">
      <c r="M1191"/>
    </row>
    <row r="1192" spans="13:13">
      <c r="M1192"/>
    </row>
    <row r="1193" spans="13:13">
      <c r="M1193"/>
    </row>
    <row r="1194" spans="13:13">
      <c r="M1194"/>
    </row>
    <row r="1195" spans="13:13">
      <c r="M1195"/>
    </row>
    <row r="1196" spans="13:13">
      <c r="M1196"/>
    </row>
    <row r="1197" spans="13:13">
      <c r="M1197"/>
    </row>
    <row r="1198" spans="13:13">
      <c r="M1198"/>
    </row>
    <row r="1199" spans="13:13">
      <c r="M1199"/>
    </row>
    <row r="1200" spans="13:13">
      <c r="M1200"/>
    </row>
    <row r="1201" spans="12:13">
      <c r="M1201"/>
    </row>
    <row r="1202" spans="12:13">
      <c r="M1202"/>
    </row>
    <row r="1203" spans="12:13">
      <c r="L1203" s="3"/>
      <c r="M1203"/>
    </row>
    <row r="1204" spans="12:13">
      <c r="M1204"/>
    </row>
    <row r="1205" spans="12:13">
      <c r="M1205"/>
    </row>
    <row r="1206" spans="12:13">
      <c r="M1206"/>
    </row>
    <row r="1207" spans="12:13">
      <c r="M1207"/>
    </row>
    <row r="1208" spans="12:13">
      <c r="M1208"/>
    </row>
    <row r="1209" spans="12:13">
      <c r="M1209"/>
    </row>
    <row r="1210" spans="12:13">
      <c r="M1210"/>
    </row>
    <row r="1211" spans="12:13">
      <c r="M1211"/>
    </row>
    <row r="1212" spans="12:13">
      <c r="M1212"/>
    </row>
    <row r="1213" spans="12:13">
      <c r="M1213"/>
    </row>
    <row r="1214" spans="12:13">
      <c r="M1214"/>
    </row>
    <row r="1215" spans="12:13">
      <c r="M1215"/>
    </row>
    <row r="1216" spans="12:13">
      <c r="M1216"/>
    </row>
    <row r="1217" spans="13:13">
      <c r="M1217"/>
    </row>
    <row r="1218" spans="13:13">
      <c r="M1218"/>
    </row>
    <row r="1219" spans="13:13">
      <c r="M1219"/>
    </row>
    <row r="1220" spans="13:13">
      <c r="M1220"/>
    </row>
    <row r="1221" spans="13:13">
      <c r="M1221"/>
    </row>
    <row r="1222" spans="13:13">
      <c r="M1222"/>
    </row>
    <row r="1223" spans="13:13">
      <c r="M1223"/>
    </row>
    <row r="1224" spans="13:13">
      <c r="M1224"/>
    </row>
    <row r="1225" spans="13:13">
      <c r="M1225"/>
    </row>
    <row r="1226" spans="13:13">
      <c r="M1226"/>
    </row>
    <row r="1227" spans="13:13">
      <c r="M1227"/>
    </row>
    <row r="1228" spans="13:13">
      <c r="M1228"/>
    </row>
    <row r="1229" spans="13:13">
      <c r="M1229"/>
    </row>
    <row r="1230" spans="13:13">
      <c r="M1230"/>
    </row>
    <row r="1231" spans="13:13">
      <c r="M1231"/>
    </row>
    <row r="1232" spans="13:13">
      <c r="M1232"/>
    </row>
    <row r="1233" spans="13:13">
      <c r="M1233"/>
    </row>
    <row r="1234" spans="13:13">
      <c r="M1234"/>
    </row>
    <row r="1235" spans="13:13">
      <c r="M1235"/>
    </row>
    <row r="1236" spans="13:13">
      <c r="M1236"/>
    </row>
    <row r="1237" spans="13:13">
      <c r="M1237"/>
    </row>
    <row r="1238" spans="13:13">
      <c r="M1238"/>
    </row>
    <row r="1239" spans="13:13">
      <c r="M1239"/>
    </row>
    <row r="1240" spans="13:13">
      <c r="M1240"/>
    </row>
    <row r="1241" spans="13:13">
      <c r="M1241"/>
    </row>
    <row r="1242" spans="13:13">
      <c r="M1242"/>
    </row>
    <row r="1243" spans="13:13">
      <c r="M1243"/>
    </row>
    <row r="1244" spans="13:13">
      <c r="M1244"/>
    </row>
    <row r="1245" spans="13:13">
      <c r="M1245"/>
    </row>
    <row r="1246" spans="13:13">
      <c r="M1246"/>
    </row>
    <row r="1247" spans="13:13">
      <c r="M1247"/>
    </row>
    <row r="1248" spans="13:13">
      <c r="M1248"/>
    </row>
    <row r="1249" spans="13:13">
      <c r="M1249"/>
    </row>
    <row r="1250" spans="13:13">
      <c r="M1250"/>
    </row>
    <row r="1251" spans="13:13">
      <c r="M1251"/>
    </row>
    <row r="1252" spans="13:13">
      <c r="M1252"/>
    </row>
    <row r="1253" spans="13:13">
      <c r="M1253"/>
    </row>
    <row r="1254" spans="13:13">
      <c r="M1254"/>
    </row>
    <row r="1255" spans="13:13">
      <c r="M1255"/>
    </row>
    <row r="1256" spans="13:13">
      <c r="M1256"/>
    </row>
    <row r="1257" spans="13:13">
      <c r="M1257"/>
    </row>
    <row r="1258" spans="13:13">
      <c r="M1258"/>
    </row>
    <row r="1259" spans="13:13">
      <c r="M1259"/>
    </row>
    <row r="1260" spans="13:13">
      <c r="M1260"/>
    </row>
    <row r="1261" spans="13:13">
      <c r="M1261"/>
    </row>
    <row r="1262" spans="13:13">
      <c r="M1262"/>
    </row>
    <row r="1263" spans="13:13">
      <c r="M1263"/>
    </row>
    <row r="1264" spans="13:13">
      <c r="M1264"/>
    </row>
    <row r="1265" spans="12:13">
      <c r="M1265"/>
    </row>
    <row r="1266" spans="12:13">
      <c r="M1266"/>
    </row>
    <row r="1267" spans="12:13">
      <c r="M1267"/>
    </row>
    <row r="1268" spans="12:13">
      <c r="M1268"/>
    </row>
    <row r="1269" spans="12:13">
      <c r="M1269"/>
    </row>
    <row r="1270" spans="12:13">
      <c r="M1270"/>
    </row>
    <row r="1271" spans="12:13">
      <c r="M1271"/>
    </row>
    <row r="1272" spans="12:13">
      <c r="M1272"/>
    </row>
    <row r="1273" spans="12:13">
      <c r="M1273"/>
    </row>
    <row r="1274" spans="12:13">
      <c r="M1274"/>
    </row>
    <row r="1275" spans="12:13">
      <c r="M1275"/>
    </row>
    <row r="1276" spans="12:13">
      <c r="M1276"/>
    </row>
    <row r="1277" spans="12:13">
      <c r="L1277" s="3"/>
      <c r="M1277"/>
    </row>
    <row r="1278" spans="12:13">
      <c r="M1278"/>
    </row>
    <row r="1279" spans="12:13">
      <c r="M1279"/>
    </row>
    <row r="1280" spans="12:13">
      <c r="M1280"/>
    </row>
    <row r="1281" spans="13:13">
      <c r="M1281"/>
    </row>
    <row r="1282" spans="13:13">
      <c r="M1282"/>
    </row>
    <row r="1283" spans="13:13">
      <c r="M1283"/>
    </row>
    <row r="1284" spans="13:13">
      <c r="M1284"/>
    </row>
    <row r="1285" spans="13:13">
      <c r="M1285"/>
    </row>
    <row r="1286" spans="13:13">
      <c r="M1286"/>
    </row>
    <row r="1287" spans="13:13">
      <c r="M1287"/>
    </row>
    <row r="1288" spans="13:13">
      <c r="M1288"/>
    </row>
    <row r="1289" spans="13:13">
      <c r="M1289"/>
    </row>
    <row r="1290" spans="13:13">
      <c r="M1290"/>
    </row>
    <row r="1291" spans="13:13">
      <c r="M1291"/>
    </row>
    <row r="1292" spans="13:13">
      <c r="M1292"/>
    </row>
    <row r="1293" spans="13:13">
      <c r="M1293"/>
    </row>
    <row r="1294" spans="13:13">
      <c r="M1294"/>
    </row>
    <row r="1295" spans="13:13">
      <c r="M1295"/>
    </row>
    <row r="1296" spans="13:13">
      <c r="M1296"/>
    </row>
    <row r="1297" spans="13:13">
      <c r="M1297"/>
    </row>
    <row r="1298" spans="13:13">
      <c r="M1298"/>
    </row>
    <row r="1299" spans="13:13">
      <c r="M1299"/>
    </row>
    <row r="1300" spans="13:13">
      <c r="M1300"/>
    </row>
    <row r="1301" spans="13:13">
      <c r="M1301"/>
    </row>
    <row r="1302" spans="13:13">
      <c r="M1302"/>
    </row>
    <row r="1303" spans="13:13">
      <c r="M1303"/>
    </row>
    <row r="1304" spans="13:13">
      <c r="M1304"/>
    </row>
    <row r="1305" spans="13:13">
      <c r="M1305"/>
    </row>
    <row r="1306" spans="13:13">
      <c r="M1306"/>
    </row>
    <row r="1307" spans="13:13">
      <c r="M1307"/>
    </row>
    <row r="1308" spans="13:13">
      <c r="M1308"/>
    </row>
    <row r="1309" spans="13:13">
      <c r="M1309"/>
    </row>
    <row r="1310" spans="13:13">
      <c r="M1310"/>
    </row>
    <row r="1311" spans="13:13">
      <c r="M1311"/>
    </row>
    <row r="1312" spans="13:13">
      <c r="M1312"/>
    </row>
    <row r="1313" spans="12:13">
      <c r="M1313"/>
    </row>
    <row r="1314" spans="12:13">
      <c r="M1314"/>
    </row>
    <row r="1315" spans="12:13">
      <c r="M1315"/>
    </row>
    <row r="1316" spans="12:13">
      <c r="M1316"/>
    </row>
    <row r="1317" spans="12:13">
      <c r="M1317"/>
    </row>
    <row r="1318" spans="12:13">
      <c r="M1318"/>
    </row>
    <row r="1319" spans="12:13">
      <c r="M1319"/>
    </row>
    <row r="1320" spans="12:13">
      <c r="M1320"/>
    </row>
    <row r="1321" spans="12:13">
      <c r="M1321"/>
    </row>
    <row r="1322" spans="12:13">
      <c r="M1322"/>
    </row>
    <row r="1323" spans="12:13">
      <c r="M1323"/>
    </row>
    <row r="1324" spans="12:13">
      <c r="M1324"/>
    </row>
    <row r="1325" spans="12:13">
      <c r="M1325"/>
    </row>
    <row r="1326" spans="12:13">
      <c r="M1326"/>
    </row>
    <row r="1327" spans="12:13">
      <c r="L1327" s="3"/>
      <c r="M1327"/>
    </row>
    <row r="1328" spans="12:13">
      <c r="M1328"/>
    </row>
    <row r="1329" spans="13:13">
      <c r="M1329"/>
    </row>
    <row r="1330" spans="13:13">
      <c r="M1330"/>
    </row>
    <row r="1331" spans="13:13">
      <c r="M1331"/>
    </row>
    <row r="1332" spans="13:13">
      <c r="M1332"/>
    </row>
    <row r="1333" spans="13:13">
      <c r="M1333"/>
    </row>
    <row r="1334" spans="13:13">
      <c r="M1334"/>
    </row>
    <row r="1335" spans="13:13">
      <c r="M1335"/>
    </row>
    <row r="1336" spans="13:13">
      <c r="M1336"/>
    </row>
    <row r="1337" spans="13:13">
      <c r="M1337"/>
    </row>
    <row r="1338" spans="13:13">
      <c r="M1338"/>
    </row>
    <row r="1339" spans="13:13">
      <c r="M1339"/>
    </row>
    <row r="1340" spans="13:13">
      <c r="M1340"/>
    </row>
    <row r="1341" spans="13:13">
      <c r="M1341"/>
    </row>
    <row r="1342" spans="13:13">
      <c r="M1342"/>
    </row>
    <row r="1343" spans="13:13">
      <c r="M1343"/>
    </row>
    <row r="1344" spans="13:13">
      <c r="M1344"/>
    </row>
    <row r="1345" spans="13:13">
      <c r="M1345"/>
    </row>
    <row r="1346" spans="13:13">
      <c r="M1346"/>
    </row>
    <row r="1347" spans="13:13">
      <c r="M1347"/>
    </row>
    <row r="1348" spans="13:13">
      <c r="M1348"/>
    </row>
    <row r="1349" spans="13:13">
      <c r="M1349"/>
    </row>
    <row r="1350" spans="13:13">
      <c r="M1350"/>
    </row>
    <row r="1351" spans="13:13">
      <c r="M1351"/>
    </row>
    <row r="1352" spans="13:13">
      <c r="M1352"/>
    </row>
    <row r="1353" spans="13:13">
      <c r="M1353"/>
    </row>
    <row r="1354" spans="13:13">
      <c r="M1354"/>
    </row>
    <row r="1355" spans="13:13">
      <c r="M1355"/>
    </row>
    <row r="1356" spans="13:13">
      <c r="M1356"/>
    </row>
    <row r="1357" spans="13:13">
      <c r="M1357"/>
    </row>
    <row r="1358" spans="13:13">
      <c r="M1358"/>
    </row>
    <row r="1359" spans="13:13">
      <c r="M1359"/>
    </row>
    <row r="1360" spans="13:13">
      <c r="M1360"/>
    </row>
    <row r="1361" spans="13:13">
      <c r="M1361"/>
    </row>
    <row r="1362" spans="13:13">
      <c r="M1362"/>
    </row>
    <row r="1363" spans="13:13">
      <c r="M1363"/>
    </row>
    <row r="1364" spans="13:13">
      <c r="M1364"/>
    </row>
    <row r="1365" spans="13:13">
      <c r="M1365"/>
    </row>
    <row r="1366" spans="13:13">
      <c r="M1366"/>
    </row>
    <row r="1367" spans="13:13">
      <c r="M1367"/>
    </row>
    <row r="1368" spans="13:13">
      <c r="M1368"/>
    </row>
    <row r="1369" spans="13:13">
      <c r="M1369"/>
    </row>
    <row r="1370" spans="13:13">
      <c r="M1370"/>
    </row>
    <row r="1371" spans="13:13">
      <c r="M1371"/>
    </row>
    <row r="1372" spans="13:13">
      <c r="M1372"/>
    </row>
    <row r="1373" spans="13:13">
      <c r="M1373"/>
    </row>
    <row r="1374" spans="13:13">
      <c r="M1374"/>
    </row>
    <row r="1375" spans="13:13">
      <c r="M1375"/>
    </row>
    <row r="1376" spans="13:13">
      <c r="M1376"/>
    </row>
    <row r="1377" spans="13:13">
      <c r="M1377"/>
    </row>
    <row r="1378" spans="13:13">
      <c r="M1378"/>
    </row>
    <row r="1379" spans="13:13">
      <c r="M1379"/>
    </row>
    <row r="1380" spans="13:13">
      <c r="M1380"/>
    </row>
    <row r="1381" spans="13:13">
      <c r="M1381"/>
    </row>
    <row r="1382" spans="13:13">
      <c r="M1382"/>
    </row>
    <row r="1383" spans="13:13">
      <c r="M1383"/>
    </row>
    <row r="1384" spans="13:13">
      <c r="M1384"/>
    </row>
    <row r="1385" spans="13:13">
      <c r="M1385"/>
    </row>
    <row r="1386" spans="13:13">
      <c r="M1386"/>
    </row>
    <row r="1387" spans="13:13">
      <c r="M1387"/>
    </row>
    <row r="1388" spans="13:13">
      <c r="M1388"/>
    </row>
    <row r="1389" spans="13:13">
      <c r="M1389"/>
    </row>
    <row r="1390" spans="13:13">
      <c r="M1390"/>
    </row>
    <row r="1391" spans="13:13">
      <c r="M1391"/>
    </row>
    <row r="1392" spans="13:13">
      <c r="M1392"/>
    </row>
    <row r="1393" spans="13:13">
      <c r="M1393"/>
    </row>
    <row r="1394" spans="13:13">
      <c r="M1394"/>
    </row>
    <row r="1395" spans="13:13">
      <c r="M1395"/>
    </row>
    <row r="1396" spans="13:13">
      <c r="M1396"/>
    </row>
    <row r="1397" spans="13:13">
      <c r="M1397"/>
    </row>
    <row r="1398" spans="13:13">
      <c r="M1398"/>
    </row>
    <row r="1399" spans="13:13">
      <c r="M1399"/>
    </row>
    <row r="1400" spans="13:13">
      <c r="M1400"/>
    </row>
    <row r="1401" spans="13:13">
      <c r="M1401"/>
    </row>
    <row r="1402" spans="13:13">
      <c r="M1402"/>
    </row>
    <row r="1403" spans="13:13">
      <c r="M1403"/>
    </row>
    <row r="1404" spans="13:13">
      <c r="M1404"/>
    </row>
    <row r="1405" spans="13:13">
      <c r="M1405"/>
    </row>
    <row r="1406" spans="13:13">
      <c r="M1406"/>
    </row>
    <row r="1407" spans="13:13">
      <c r="M1407"/>
    </row>
    <row r="1408" spans="13:13">
      <c r="M1408"/>
    </row>
    <row r="1409" spans="13:13">
      <c r="M1409"/>
    </row>
    <row r="1410" spans="13:13">
      <c r="M1410"/>
    </row>
    <row r="1411" spans="13:13">
      <c r="M1411"/>
    </row>
    <row r="1413" spans="13:13">
      <c r="M1413"/>
    </row>
    <row r="1414" spans="13:13">
      <c r="M1414"/>
    </row>
    <row r="1415" spans="13:13">
      <c r="M1415"/>
    </row>
    <row r="1416" spans="13:13">
      <c r="M1416"/>
    </row>
    <row r="1417" spans="13:13">
      <c r="M1417"/>
    </row>
    <row r="1418" spans="13:13">
      <c r="M1418"/>
    </row>
    <row r="1419" spans="13:13">
      <c r="M1419"/>
    </row>
    <row r="1421" spans="13:13">
      <c r="M1421"/>
    </row>
    <row r="1422" spans="13:13">
      <c r="M1422"/>
    </row>
    <row r="1423" spans="13:13">
      <c r="M1423"/>
    </row>
    <row r="1424" spans="13:13">
      <c r="M1424"/>
    </row>
    <row r="1425" spans="13:13">
      <c r="M1425"/>
    </row>
    <row r="1426" spans="13:13">
      <c r="M1426"/>
    </row>
    <row r="1427" spans="13:13">
      <c r="M1427"/>
    </row>
    <row r="1428" spans="13:13">
      <c r="M1428"/>
    </row>
    <row r="1429" spans="13:13">
      <c r="M1429"/>
    </row>
    <row r="1430" spans="13:13">
      <c r="M1430"/>
    </row>
    <row r="1431" spans="13:13">
      <c r="M1431"/>
    </row>
    <row r="1432" spans="13:13">
      <c r="M1432"/>
    </row>
    <row r="1433" spans="13:13">
      <c r="M1433"/>
    </row>
    <row r="1434" spans="13:13">
      <c r="M1434"/>
    </row>
    <row r="1435" spans="13:13">
      <c r="M1435"/>
    </row>
    <row r="1436" spans="13:13">
      <c r="M1436"/>
    </row>
    <row r="1437" spans="13:13">
      <c r="M1437"/>
    </row>
    <row r="1438" spans="13:13">
      <c r="M1438"/>
    </row>
    <row r="1439" spans="13:13">
      <c r="M1439"/>
    </row>
    <row r="1440" spans="13:13">
      <c r="M1440"/>
    </row>
    <row r="1441" spans="13:13">
      <c r="M1441"/>
    </row>
    <row r="1442" spans="13:13">
      <c r="M1442"/>
    </row>
    <row r="1443" spans="13:13">
      <c r="M1443"/>
    </row>
    <row r="1444" spans="13:13">
      <c r="M1444"/>
    </row>
    <row r="1445" spans="13:13">
      <c r="M1445"/>
    </row>
    <row r="1446" spans="13:13">
      <c r="M1446"/>
    </row>
    <row r="1447" spans="13:13">
      <c r="M1447"/>
    </row>
    <row r="1448" spans="13:13">
      <c r="M1448"/>
    </row>
    <row r="1449" spans="13:13">
      <c r="M1449"/>
    </row>
    <row r="1450" spans="13:13">
      <c r="M1450"/>
    </row>
    <row r="1451" spans="13:13">
      <c r="M1451"/>
    </row>
    <row r="1452" spans="13:13">
      <c r="M1452"/>
    </row>
    <row r="1453" spans="13:13">
      <c r="M1453"/>
    </row>
  </sheetData>
  <sortState xmlns:xlrd2="http://schemas.microsoft.com/office/spreadsheetml/2017/richdata2" ref="A3:H149">
    <sortCondition ref="A3:A149"/>
  </sortState>
  <pageMargins left="0.511811024" right="0.511811024" top="0.78740157499999996" bottom="0.78740157499999996" header="0.31496062000000002" footer="0.31496062000000002"/>
  <pageSetup paperSize="9" orientation="portrait" r:id="rId1"/>
  <headerFooter>
    <oddHeader>&amp;R&amp;"Calibri"&amp;10&amp;K000000#interna&amp;1#</oddHead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51F16-FDA8-41A7-895F-92436FDFA549}">
  <dimension ref="A2:Q1453"/>
  <sheetViews>
    <sheetView topLeftCell="A82" zoomScaleNormal="100" workbookViewId="0">
      <selection activeCell="E20" sqref="E20"/>
    </sheetView>
  </sheetViews>
  <sheetFormatPr defaultRowHeight="15"/>
  <cols>
    <col min="2" max="2" width="15.85546875" customWidth="1"/>
    <col min="3" max="3" width="42.42578125" style="63" bestFit="1" customWidth="1"/>
    <col min="4" max="4" width="7.5703125" customWidth="1"/>
    <col min="5" max="5" width="33.5703125" bestFit="1" customWidth="1"/>
    <col min="6" max="6" width="9.28515625" style="3" bestFit="1" customWidth="1"/>
    <col min="7" max="7" width="10.5703125" style="3" bestFit="1" customWidth="1"/>
    <col min="8" max="8" width="9.85546875" style="55" bestFit="1" customWidth="1"/>
    <col min="9" max="9" width="9.85546875" style="55" customWidth="1"/>
    <col min="10" max="10" width="24.7109375" style="55" bestFit="1" customWidth="1"/>
    <col min="11" max="11" width="23.140625" style="55" bestFit="1" customWidth="1"/>
    <col min="12" max="12" width="28.85546875" style="55" bestFit="1" customWidth="1"/>
    <col min="13" max="13" width="34.42578125" customWidth="1"/>
    <col min="14" max="14" width="8.7109375" style="25"/>
    <col min="15" max="15" width="8.140625" style="25" bestFit="1" customWidth="1"/>
  </cols>
  <sheetData>
    <row r="2" spans="1:15" ht="15.75" thickBot="1">
      <c r="M2" s="2"/>
    </row>
    <row r="3" spans="1:15" ht="30">
      <c r="A3" t="str">
        <f>_xlfn.XLOOKUP(C3,Rotineiros!B$1:B$1533,Rotineiros!A$1:A$1533,"xxxx")</f>
        <v>C1270997</v>
      </c>
      <c r="B3" t="str">
        <f t="shared" ref="B3:B34" si="0">UPPER(C3)</f>
        <v>RENATA ALAMEDA MENDES</v>
      </c>
      <c r="C3" t="s">
        <v>51</v>
      </c>
      <c r="D3" t="s">
        <v>172</v>
      </c>
      <c r="E3" t="s">
        <v>53</v>
      </c>
      <c r="F3" s="3" t="str">
        <f>_xlfn.XLOOKUP(A3,Comiters!A$1:A$466,Comiters!B$1:B$466,"0")</f>
        <v>0</v>
      </c>
      <c r="G3" s="3" t="str">
        <f>_xlfn.XLOOKUP(A3,'Badge Arqueiro'!A$1:A$170,'Badge Arqueiro'!B$1:B$170,"0")</f>
        <v>0</v>
      </c>
      <c r="H3" s="55" t="s">
        <v>7</v>
      </c>
      <c r="I3" s="67" t="s">
        <v>4256</v>
      </c>
      <c r="J3" s="55" t="s">
        <v>4257</v>
      </c>
      <c r="K3" s="55" t="s">
        <v>4258</v>
      </c>
      <c r="M3" s="8" t="s">
        <v>8</v>
      </c>
      <c r="N3" s="42">
        <v>96</v>
      </c>
      <c r="O3" s="25">
        <v>96</v>
      </c>
    </row>
    <row r="4" spans="1:15">
      <c r="A4" t="str">
        <f>_xlfn.XLOOKUP(C4,Rotineiros!B$1:B$1533,Rotineiros!A$1:A$1533,"xxxx")</f>
        <v>C1283374</v>
      </c>
      <c r="B4" t="str">
        <f t="shared" si="0"/>
        <v>ELLEN PEREIRA ZACARIAS</v>
      </c>
      <c r="C4" t="s">
        <v>3415</v>
      </c>
      <c r="E4" t="s">
        <v>3417</v>
      </c>
      <c r="F4" s="3" t="str">
        <f>_xlfn.XLOOKUP(A4,Comiters!A$1:A$466,Comiters!B$1:B$466,"0")</f>
        <v>0</v>
      </c>
      <c r="G4" s="3" t="str">
        <f>_xlfn.XLOOKUP(A4,'Badge Arqueiro'!A$1:A$170,'Badge Arqueiro'!B$1:B$170,"0")</f>
        <v>0</v>
      </c>
      <c r="M4" s="4" t="s">
        <v>9</v>
      </c>
      <c r="N4" s="43">
        <v>76</v>
      </c>
      <c r="O4" s="44">
        <f>N4/$N$3</f>
        <v>0.79166666666666663</v>
      </c>
    </row>
    <row r="5" spans="1:15">
      <c r="A5" t="str">
        <f>_xlfn.XLOOKUP(C5,Rotineiros!B$1:B$1533,Rotineiros!A$1:A$1533,"xxxx")</f>
        <v>C1311626</v>
      </c>
      <c r="B5" t="str">
        <f t="shared" si="0"/>
        <v>ALLAN ALEM RODRIGUES VOGADO</v>
      </c>
      <c r="C5" t="s">
        <v>7263</v>
      </c>
      <c r="D5" t="s">
        <v>7286</v>
      </c>
      <c r="E5" t="s">
        <v>7313</v>
      </c>
      <c r="F5" s="3" t="str">
        <f>_xlfn.XLOOKUP(A5,Comiters!A$1:A$466,Comiters!B$1:B$466,"0")</f>
        <v>0</v>
      </c>
      <c r="G5" s="3" t="str">
        <f>_xlfn.XLOOKUP(A5,'Badge Arqueiro'!A$1:A$170,'Badge Arqueiro'!B$1:B$170,"0")</f>
        <v>0</v>
      </c>
      <c r="J5" s="55" t="s">
        <v>782</v>
      </c>
      <c r="K5" s="55" t="s">
        <v>782</v>
      </c>
      <c r="L5" s="55" t="s">
        <v>782</v>
      </c>
      <c r="M5" s="10" t="s">
        <v>15</v>
      </c>
      <c r="N5" s="45">
        <v>20</v>
      </c>
      <c r="O5" s="44">
        <f>N5/$N$3</f>
        <v>0.20833333333333334</v>
      </c>
    </row>
    <row r="6" spans="1:15">
      <c r="A6" t="str">
        <f>_xlfn.XLOOKUP(C6,Rotineiros!B$1:B$1533,Rotineiros!A$1:A$1533,"xxxx")</f>
        <v>C1319617</v>
      </c>
      <c r="B6" t="str">
        <f t="shared" si="0"/>
        <v>RONDOMAR SILVA FRANCA</v>
      </c>
      <c r="C6" t="s">
        <v>1945</v>
      </c>
      <c r="D6" t="s">
        <v>214</v>
      </c>
      <c r="E6" t="s">
        <v>1946</v>
      </c>
      <c r="F6" s="3" t="str">
        <f>_xlfn.XLOOKUP(A6,Comiters!A$1:A$466,Comiters!B$1:B$466,"0")</f>
        <v>0</v>
      </c>
      <c r="G6" s="3" t="str">
        <f>_xlfn.XLOOKUP(A6,'Badge Arqueiro'!A$1:A$170,'Badge Arqueiro'!B$1:B$170,"0")</f>
        <v>0</v>
      </c>
      <c r="M6" s="4" t="s">
        <v>4441</v>
      </c>
      <c r="N6" s="43">
        <v>3</v>
      </c>
      <c r="O6" s="44"/>
    </row>
    <row r="7" spans="1:15">
      <c r="A7" t="str">
        <f>_xlfn.XLOOKUP(C7,Rotineiros!B$1:B$1533,Rotineiros!A$1:A$1533,"xxxx")</f>
        <v>C1320138</v>
      </c>
      <c r="B7" t="str">
        <f t="shared" si="0"/>
        <v>HENRIQUE MARTINS DE MESSIAS1</v>
      </c>
      <c r="C7" t="s">
        <v>803</v>
      </c>
      <c r="D7" t="s">
        <v>185</v>
      </c>
      <c r="E7" t="s">
        <v>804</v>
      </c>
      <c r="F7" s="3" t="str">
        <f>_xlfn.XLOOKUP(A7,Comiters!A$1:A$466,Comiters!B$1:B$466,"0")</f>
        <v>0</v>
      </c>
      <c r="G7" s="3" t="str">
        <f>_xlfn.XLOOKUP(A7,'Badge Arqueiro'!A$1:A$170,'Badge Arqueiro'!B$1:B$170,"0")</f>
        <v>0</v>
      </c>
      <c r="J7" s="55" t="s">
        <v>782</v>
      </c>
      <c r="K7" s="55" t="s">
        <v>782</v>
      </c>
      <c r="L7" s="55" t="s">
        <v>782</v>
      </c>
      <c r="M7" s="10" t="s">
        <v>25</v>
      </c>
      <c r="N7" s="45">
        <v>22</v>
      </c>
      <c r="O7" s="44">
        <f>N7/$N$3</f>
        <v>0.22916666666666666</v>
      </c>
    </row>
    <row r="8" spans="1:15">
      <c r="A8" t="str">
        <f>_xlfn.XLOOKUP(C8,Rotineiros!B$1:B$1533,Rotineiros!A$1:A$1533,"xxxx")</f>
        <v>C1321410</v>
      </c>
      <c r="B8" t="str">
        <f t="shared" si="0"/>
        <v>PACHECO, DENISE CONTE</v>
      </c>
      <c r="C8" t="s">
        <v>7245</v>
      </c>
      <c r="E8" t="s">
        <v>7296</v>
      </c>
      <c r="F8" s="3" t="str">
        <f>_xlfn.XLOOKUP(A8,Comiters!A$1:A$466,Comiters!B$1:B$466,"0")</f>
        <v>0</v>
      </c>
      <c r="G8" s="3" t="str">
        <f>_xlfn.XLOOKUP(A8,'Badge Arqueiro'!A$1:A$170,'Badge Arqueiro'!B$1:B$170,"0")</f>
        <v>0</v>
      </c>
      <c r="J8" s="55" t="s">
        <v>782</v>
      </c>
      <c r="K8" s="55" t="s">
        <v>782</v>
      </c>
      <c r="L8" s="55" t="s">
        <v>782</v>
      </c>
      <c r="M8" s="4" t="s">
        <v>30</v>
      </c>
      <c r="N8" s="43">
        <v>16</v>
      </c>
      <c r="O8" s="44">
        <f>N8/$N$3</f>
        <v>0.16666666666666666</v>
      </c>
    </row>
    <row r="9" spans="1:15" ht="15.75" thickBot="1">
      <c r="A9" t="str">
        <f>_xlfn.XLOOKUP(C9,Rotineiros!B$1:B$1533,Rotineiros!A$1:A$1533,"xxxx")</f>
        <v>C1321684</v>
      </c>
      <c r="B9" t="str">
        <f t="shared" si="0"/>
        <v>ANDRE LUIS SAID DOMINGUES</v>
      </c>
      <c r="C9" t="s">
        <v>1338</v>
      </c>
      <c r="D9" t="s">
        <v>1656</v>
      </c>
      <c r="E9" t="s">
        <v>1340</v>
      </c>
      <c r="F9" s="3" t="str">
        <f>_xlfn.XLOOKUP(A9,Comiters!A$1:A$466,Comiters!B$1:B$466,"0")</f>
        <v>0</v>
      </c>
      <c r="G9" s="3" t="str">
        <f>_xlfn.XLOOKUP(A9,'Badge Arqueiro'!A$1:A$170,'Badge Arqueiro'!B$1:B$170,"0")</f>
        <v>0</v>
      </c>
      <c r="J9" s="55" t="s">
        <v>782</v>
      </c>
      <c r="K9" s="55" t="s">
        <v>782</v>
      </c>
      <c r="L9" s="55" t="s">
        <v>782</v>
      </c>
      <c r="M9" s="12" t="s">
        <v>35</v>
      </c>
      <c r="N9" s="46">
        <v>6</v>
      </c>
      <c r="O9" s="44">
        <f>N9/$N$3</f>
        <v>6.25E-2</v>
      </c>
    </row>
    <row r="10" spans="1:15" ht="15.75" thickBot="1">
      <c r="A10" t="str">
        <f>_xlfn.XLOOKUP(C10,Rotineiros!B$1:B$1533,Rotineiros!A$1:A$1533,"xxxx")</f>
        <v>C1322366</v>
      </c>
      <c r="B10" t="str">
        <f t="shared" si="0"/>
        <v>ORESTES, BRUNA MAZZARON</v>
      </c>
      <c r="C10" t="s">
        <v>7242</v>
      </c>
      <c r="E10" t="s">
        <v>7293</v>
      </c>
      <c r="F10" s="3">
        <f>_xlfn.XLOOKUP(A10,Comiters!A$1:A$466,Comiters!B$1:B$466,"0")</f>
        <v>1</v>
      </c>
      <c r="G10" s="3" t="str">
        <f>_xlfn.XLOOKUP(A10,'Badge Arqueiro'!A$1:A$170,'Badge Arqueiro'!B$1:B$170,"0")</f>
        <v>0</v>
      </c>
      <c r="J10" s="55" t="s">
        <v>782</v>
      </c>
      <c r="K10" s="55" t="s">
        <v>782</v>
      </c>
      <c r="L10" s="55" t="s">
        <v>782</v>
      </c>
      <c r="O10" s="44"/>
    </row>
    <row r="11" spans="1:15">
      <c r="A11" t="str">
        <f>_xlfn.XLOOKUP(C11,Rotineiros!B$1:B$1533,Rotineiros!A$1:A$1533,"xxxx")</f>
        <v>C1322369</v>
      </c>
      <c r="B11" t="str">
        <f t="shared" si="0"/>
        <v>SILVA, NURYA DANTAS</v>
      </c>
      <c r="C11" t="s">
        <v>7240</v>
      </c>
      <c r="D11" t="s">
        <v>47</v>
      </c>
      <c r="E11" t="s">
        <v>7292</v>
      </c>
      <c r="F11" s="3" t="str">
        <f>_xlfn.XLOOKUP(A11,Comiters!A$1:A$466,Comiters!B$1:B$466,"0")</f>
        <v>0</v>
      </c>
      <c r="G11" s="3" t="str">
        <f>_xlfn.XLOOKUP(A11,'Badge Arqueiro'!A$1:A$170,'Badge Arqueiro'!B$1:B$170,"0")</f>
        <v>0</v>
      </c>
      <c r="J11" s="55" t="s">
        <v>782</v>
      </c>
      <c r="K11" s="55" t="s">
        <v>782</v>
      </c>
      <c r="L11" s="55" t="s">
        <v>782</v>
      </c>
      <c r="M11" s="8" t="s">
        <v>44</v>
      </c>
      <c r="N11" s="42">
        <v>63</v>
      </c>
      <c r="O11" s="44">
        <f>N11/$N$3</f>
        <v>0.65625</v>
      </c>
    </row>
    <row r="12" spans="1:15">
      <c r="A12" t="str">
        <f>_xlfn.XLOOKUP(C12,Rotineiros!B$1:B$1533,Rotineiros!A$1:A$1533,"xxxx")</f>
        <v>C1322636</v>
      </c>
      <c r="B12" t="str">
        <f t="shared" si="0"/>
        <v>JOAO CESAR MACEDO FILHO</v>
      </c>
      <c r="C12" t="s">
        <v>3986</v>
      </c>
      <c r="D12" t="s">
        <v>869</v>
      </c>
      <c r="E12" t="s">
        <v>4153</v>
      </c>
      <c r="F12" s="3" t="str">
        <f>_xlfn.XLOOKUP(A12,Comiters!A$1:A$466,Comiters!B$1:B$466,"0")</f>
        <v>0</v>
      </c>
      <c r="G12" s="3" t="str">
        <f>_xlfn.XLOOKUP(A12,'Badge Arqueiro'!A$1:A$170,'Badge Arqueiro'!B$1:B$170,"0")</f>
        <v>0</v>
      </c>
      <c r="J12" s="55" t="s">
        <v>782</v>
      </c>
      <c r="K12" s="55" t="s">
        <v>782</v>
      </c>
      <c r="L12" s="55" t="s">
        <v>782</v>
      </c>
      <c r="M12" s="4" t="s">
        <v>49</v>
      </c>
      <c r="N12" s="43">
        <v>14</v>
      </c>
      <c r="O12" s="44">
        <f>N12/$N$3</f>
        <v>0.14583333333333334</v>
      </c>
    </row>
    <row r="13" spans="1:15">
      <c r="A13" t="str">
        <f>_xlfn.XLOOKUP(C13,Rotineiros!B$1:B$1533,Rotineiros!A$1:A$1533,"xxxx")</f>
        <v>C1324969</v>
      </c>
      <c r="B13" t="str">
        <f t="shared" si="0"/>
        <v>GIOVANA PRISCILA ALVES1</v>
      </c>
      <c r="C13" t="s">
        <v>22</v>
      </c>
      <c r="D13" t="s">
        <v>934</v>
      </c>
      <c r="E13" t="s">
        <v>24</v>
      </c>
      <c r="F13" s="3" t="str">
        <f>_xlfn.XLOOKUP(A13,Comiters!A$1:A$466,Comiters!B$1:B$466,"0")</f>
        <v>0</v>
      </c>
      <c r="G13" s="3" t="str">
        <f>_xlfn.XLOOKUP(A13,'Badge Arqueiro'!A$1:A$170,'Badge Arqueiro'!B$1:B$170,"0")</f>
        <v>0</v>
      </c>
      <c r="J13" s="55" t="s">
        <v>782</v>
      </c>
      <c r="K13" s="55" t="s">
        <v>782</v>
      </c>
      <c r="L13" s="55" t="s">
        <v>782</v>
      </c>
      <c r="M13" s="10" t="s">
        <v>54</v>
      </c>
      <c r="N13" s="45">
        <v>30</v>
      </c>
      <c r="O13" s="44">
        <f>N13/$N$3</f>
        <v>0.3125</v>
      </c>
    </row>
    <row r="14" spans="1:15" ht="15.75" thickBot="1">
      <c r="A14" t="str">
        <f>_xlfn.XLOOKUP(C14,Rotineiros!B$1:B$1533,Rotineiros!A$1:A$1533,"xxxx")</f>
        <v>C1325312</v>
      </c>
      <c r="B14" t="str">
        <f t="shared" si="0"/>
        <v>IGOR VARGAS PAES</v>
      </c>
      <c r="C14" t="s">
        <v>7266</v>
      </c>
      <c r="E14" t="s">
        <v>7316</v>
      </c>
      <c r="F14" s="3" t="str">
        <f>_xlfn.XLOOKUP(A14,Comiters!A$1:A$466,Comiters!B$1:B$466,"0")</f>
        <v>0</v>
      </c>
      <c r="G14" s="3" t="str">
        <f>_xlfn.XLOOKUP(A14,'Badge Arqueiro'!A$1:A$170,'Badge Arqueiro'!B$1:B$170,"0")</f>
        <v>0</v>
      </c>
      <c r="J14" s="55" t="s">
        <v>782</v>
      </c>
      <c r="K14" s="55" t="s">
        <v>782</v>
      </c>
      <c r="L14" s="55" t="s">
        <v>782</v>
      </c>
      <c r="M14" s="6" t="s">
        <v>59</v>
      </c>
      <c r="N14" s="47">
        <v>7</v>
      </c>
      <c r="O14" s="44">
        <f>N14/$N$3</f>
        <v>7.2916666666666671E-2</v>
      </c>
    </row>
    <row r="15" spans="1:15" ht="15.75" thickBot="1">
      <c r="A15" t="str">
        <f>_xlfn.XLOOKUP(C15,Rotineiros!B$1:B$1533,Rotineiros!A$1:A$1533,"xxxx")</f>
        <v>C1325457</v>
      </c>
      <c r="B15" t="str">
        <f t="shared" si="0"/>
        <v>RAPHAEL PEREIRA DOS SANTOS</v>
      </c>
      <c r="C15" t="s">
        <v>7244</v>
      </c>
      <c r="D15" t="s">
        <v>145</v>
      </c>
      <c r="E15" t="s">
        <v>7295</v>
      </c>
      <c r="F15" s="3" t="str">
        <f>_xlfn.XLOOKUP(A15,Comiters!A$1:A$466,Comiters!B$1:B$466,"0")</f>
        <v>0</v>
      </c>
      <c r="G15" s="3" t="str">
        <f>_xlfn.XLOOKUP(A15,'Badge Arqueiro'!A$1:A$170,'Badge Arqueiro'!B$1:B$170,"0")</f>
        <v>0</v>
      </c>
      <c r="J15" s="55" t="s">
        <v>782</v>
      </c>
      <c r="K15" s="55" t="s">
        <v>782</v>
      </c>
      <c r="L15" s="55" t="s">
        <v>782</v>
      </c>
      <c r="O15" s="44"/>
    </row>
    <row r="16" spans="1:15">
      <c r="A16" t="str">
        <f>_xlfn.XLOOKUP(C16,Rotineiros!B$1:B$1533,Rotineiros!A$1:A$1533,"xxxx")</f>
        <v>C1325537</v>
      </c>
      <c r="B16" t="str">
        <f t="shared" si="0"/>
        <v>FRANSCISCO VIEIRA NETO</v>
      </c>
      <c r="C16" t="s">
        <v>3314</v>
      </c>
      <c r="D16" t="s">
        <v>172</v>
      </c>
      <c r="E16" t="s">
        <v>3315</v>
      </c>
      <c r="F16" s="3" t="str">
        <f>_xlfn.XLOOKUP(A16,Comiters!A$1:A$466,Comiters!B$1:B$466,"0")</f>
        <v>0</v>
      </c>
      <c r="G16" s="3" t="str">
        <f>_xlfn.XLOOKUP(A16,'Badge Arqueiro'!A$1:A$170,'Badge Arqueiro'!B$1:B$170,"0")</f>
        <v>0</v>
      </c>
      <c r="J16" s="55" t="s">
        <v>782</v>
      </c>
      <c r="K16" s="55" t="s">
        <v>782</v>
      </c>
      <c r="L16" s="55" t="s">
        <v>782</v>
      </c>
      <c r="M16" s="8" t="s">
        <v>68</v>
      </c>
      <c r="N16" s="42">
        <v>65</v>
      </c>
      <c r="O16" s="44">
        <f t="shared" ref="O16:O21" si="1">N16/$N$3</f>
        <v>0.67708333333333337</v>
      </c>
    </row>
    <row r="17" spans="1:15">
      <c r="A17" t="str">
        <f>_xlfn.XLOOKUP(C17,Rotineiros!B$1:B$1533,Rotineiros!A$1:A$1533,"xxxx")</f>
        <v>C1325588</v>
      </c>
      <c r="B17" t="str">
        <f t="shared" si="0"/>
        <v>WANDERSON RENATO SANTIAGO MATOS</v>
      </c>
      <c r="C17" t="s">
        <v>3274</v>
      </c>
      <c r="D17" t="s">
        <v>257</v>
      </c>
      <c r="E17" t="s">
        <v>3275</v>
      </c>
      <c r="F17" s="3" t="str">
        <f>_xlfn.XLOOKUP(A17,Comiters!A$1:A$466,Comiters!B$1:B$466,"0")</f>
        <v>0</v>
      </c>
      <c r="G17" s="3" t="str">
        <f>_xlfn.XLOOKUP(A17,'Badge Arqueiro'!A$1:A$170,'Badge Arqueiro'!B$1:B$170,"0")</f>
        <v>0</v>
      </c>
      <c r="J17" s="55" t="s">
        <v>782</v>
      </c>
      <c r="K17" s="55" t="s">
        <v>782</v>
      </c>
      <c r="L17" s="55" t="s">
        <v>782</v>
      </c>
      <c r="M17" s="4" t="s">
        <v>9</v>
      </c>
      <c r="N17" s="43">
        <v>71</v>
      </c>
      <c r="O17" s="44">
        <f t="shared" si="1"/>
        <v>0.73958333333333337</v>
      </c>
    </row>
    <row r="18" spans="1:15">
      <c r="A18" t="str">
        <f>_xlfn.XLOOKUP(C18,Rotineiros!B$1:B$1533,Rotineiros!A$1:A$1533,"xxxx")</f>
        <v>C1325591</v>
      </c>
      <c r="B18" t="str">
        <f t="shared" si="0"/>
        <v>GIDEONE PEDRO DE LIMA JUNIOR</v>
      </c>
      <c r="C18" t="s">
        <v>7239</v>
      </c>
      <c r="E18" t="s">
        <v>7291</v>
      </c>
      <c r="F18" s="3" t="str">
        <f>_xlfn.XLOOKUP(A18,Comiters!A$1:A$466,Comiters!B$1:B$466,"0")</f>
        <v>0</v>
      </c>
      <c r="G18" s="3" t="str">
        <f>_xlfn.XLOOKUP(A18,'Badge Arqueiro'!A$1:A$170,'Badge Arqueiro'!B$1:B$170,"0")</f>
        <v>0</v>
      </c>
      <c r="J18" s="55" t="s">
        <v>782</v>
      </c>
      <c r="K18" s="55" t="s">
        <v>782</v>
      </c>
      <c r="L18" s="55" t="s">
        <v>782</v>
      </c>
      <c r="M18" s="10" t="s">
        <v>15</v>
      </c>
      <c r="N18" s="56">
        <v>11</v>
      </c>
      <c r="O18" s="44">
        <f t="shared" si="1"/>
        <v>0.11458333333333333</v>
      </c>
    </row>
    <row r="19" spans="1:15">
      <c r="A19" t="str">
        <f>_xlfn.XLOOKUP(C19,Rotineiros!B$1:B$1533,Rotineiros!A$1:A$1533,"xxxx")</f>
        <v>C1326898</v>
      </c>
      <c r="B19" t="str">
        <f t="shared" si="0"/>
        <v>BRENNO FAGUNDES DA SILVA</v>
      </c>
      <c r="C19" t="s">
        <v>3519</v>
      </c>
      <c r="D19" t="s">
        <v>214</v>
      </c>
      <c r="E19" t="s">
        <v>3521</v>
      </c>
      <c r="F19" s="3" t="str">
        <f>_xlfn.XLOOKUP(A19,Comiters!A$1:A$466,Comiters!B$1:B$466,"0")</f>
        <v>0</v>
      </c>
      <c r="G19" s="3" t="str">
        <f>_xlfn.XLOOKUP(A19,'Badge Arqueiro'!A$1:A$170,'Badge Arqueiro'!B$1:B$170,"0")</f>
        <v>0</v>
      </c>
      <c r="J19" s="55" t="s">
        <v>782</v>
      </c>
      <c r="K19" s="55" t="s">
        <v>782</v>
      </c>
      <c r="L19" s="55" t="s">
        <v>782</v>
      </c>
      <c r="M19" s="4" t="s">
        <v>80</v>
      </c>
      <c r="N19" s="43">
        <v>31</v>
      </c>
      <c r="O19" s="44">
        <f t="shared" si="1"/>
        <v>0.32291666666666669</v>
      </c>
    </row>
    <row r="20" spans="1:15">
      <c r="A20" t="str">
        <f>_xlfn.XLOOKUP(C20,Rotineiros!B$1:B$1533,Rotineiros!A$1:A$1533,"xxxx")</f>
        <v>C1327642</v>
      </c>
      <c r="B20" t="str">
        <f t="shared" si="0"/>
        <v>JESCA NOBRE DE QUEIROZ, MARIA</v>
      </c>
      <c r="C20" t="s">
        <v>7243</v>
      </c>
      <c r="D20" t="s">
        <v>153</v>
      </c>
      <c r="E20" t="s">
        <v>7294</v>
      </c>
      <c r="F20" s="3" t="str">
        <f>_xlfn.XLOOKUP(A20,Comiters!A$1:A$466,Comiters!B$1:B$466,"0")</f>
        <v>0</v>
      </c>
      <c r="G20" s="3" t="str">
        <f>_xlfn.XLOOKUP(A20,'Badge Arqueiro'!A$1:A$170,'Badge Arqueiro'!B$1:B$170,"0")</f>
        <v>0</v>
      </c>
      <c r="J20" s="55" t="s">
        <v>782</v>
      </c>
      <c r="K20" s="55" t="s">
        <v>782</v>
      </c>
      <c r="L20" s="55" t="s">
        <v>782</v>
      </c>
      <c r="M20" s="10" t="s">
        <v>85</v>
      </c>
      <c r="N20" s="45">
        <v>21</v>
      </c>
      <c r="O20" s="44">
        <f t="shared" si="1"/>
        <v>0.21875</v>
      </c>
    </row>
    <row r="21" spans="1:15" ht="15.75" thickBot="1">
      <c r="A21" t="str">
        <f>_xlfn.XLOOKUP(C21,Rotineiros!B$1:B$1533,Rotineiros!A$1:A$1533,"xxxx")</f>
        <v>C1328192</v>
      </c>
      <c r="B21" t="str">
        <f t="shared" si="0"/>
        <v>CINTIA SIMOES DE OLIVEIRA</v>
      </c>
      <c r="C21" t="s">
        <v>7251</v>
      </c>
      <c r="E21" t="s">
        <v>4388</v>
      </c>
      <c r="F21" s="3" t="str">
        <f>_xlfn.XLOOKUP(A21,Comiters!A$1:A$466,Comiters!B$1:B$466,"0")</f>
        <v>0</v>
      </c>
      <c r="G21" s="3" t="str">
        <f>_xlfn.XLOOKUP(A21,'Badge Arqueiro'!A$1:A$170,'Badge Arqueiro'!B$1:B$170,"0")</f>
        <v>0</v>
      </c>
      <c r="J21" s="55" t="s">
        <v>782</v>
      </c>
      <c r="K21" s="55" t="s">
        <v>782</v>
      </c>
      <c r="L21" s="55" t="s">
        <v>782</v>
      </c>
      <c r="M21" s="6" t="s">
        <v>15</v>
      </c>
      <c r="N21" s="47">
        <v>10</v>
      </c>
      <c r="O21" s="44">
        <f t="shared" si="1"/>
        <v>0.10416666666666667</v>
      </c>
    </row>
    <row r="22" spans="1:15">
      <c r="A22" t="str">
        <f>_xlfn.XLOOKUP(C22,Rotineiros!B$1:B$1533,Rotineiros!A$1:A$1533,"xxxx")</f>
        <v>F0169419</v>
      </c>
      <c r="B22" t="str">
        <f t="shared" si="0"/>
        <v>ADRIANA ANTONIA TREULIEB</v>
      </c>
      <c r="C22" t="s">
        <v>2749</v>
      </c>
      <c r="D22" t="s">
        <v>4047</v>
      </c>
      <c r="E22" t="s">
        <v>7301</v>
      </c>
      <c r="F22" s="3" t="str">
        <f>_xlfn.XLOOKUP(A22,Comiters!A$1:A$466,Comiters!B$1:B$466,"0")</f>
        <v>0</v>
      </c>
      <c r="G22" s="3" t="str">
        <f>_xlfn.XLOOKUP(A22,'Badge Arqueiro'!A$1:A$170,'Badge Arqueiro'!B$1:B$170,"0")</f>
        <v>0</v>
      </c>
      <c r="J22" s="55" t="s">
        <v>782</v>
      </c>
      <c r="K22" s="55" t="s">
        <v>782</v>
      </c>
      <c r="L22" s="55" t="s">
        <v>782</v>
      </c>
    </row>
    <row r="23" spans="1:15">
      <c r="A23" t="str">
        <f>_xlfn.XLOOKUP(C23,Rotineiros!B$1:B$1533,Rotineiros!A$1:A$1533,"xxxx")</f>
        <v>F0268759</v>
      </c>
      <c r="B23" t="str">
        <f t="shared" si="0"/>
        <v>ALAN TELES CRISTALINO</v>
      </c>
      <c r="C23" t="s">
        <v>7256</v>
      </c>
      <c r="E23" t="s">
        <v>7306</v>
      </c>
      <c r="F23" s="3" t="str">
        <f>_xlfn.XLOOKUP(A23,Comiters!A$1:A$466,Comiters!B$1:B$466,"0")</f>
        <v>0</v>
      </c>
      <c r="G23" s="3" t="str">
        <f>_xlfn.XLOOKUP(A23,'Badge Arqueiro'!A$1:A$170,'Badge Arqueiro'!B$1:B$170,"0")</f>
        <v>0</v>
      </c>
      <c r="J23" s="55" t="s">
        <v>782</v>
      </c>
      <c r="K23" s="55" t="s">
        <v>782</v>
      </c>
      <c r="L23" s="55" t="s">
        <v>782</v>
      </c>
      <c r="M23" s="70" t="s">
        <v>4339</v>
      </c>
      <c r="N23" s="71"/>
    </row>
    <row r="24" spans="1:15">
      <c r="A24" t="str">
        <f>_xlfn.XLOOKUP(C24,Rotineiros!B$1:B$1533,Rotineiros!A$1:A$1533,"xxxx")</f>
        <v>F0429676</v>
      </c>
      <c r="B24" t="str">
        <f t="shared" si="0"/>
        <v>ALEX MONTEIRO BARBOZA</v>
      </c>
      <c r="C24" t="s">
        <v>121</v>
      </c>
      <c r="D24" t="s">
        <v>257</v>
      </c>
      <c r="E24" t="s">
        <v>123</v>
      </c>
      <c r="F24" s="3" t="str">
        <f>_xlfn.XLOOKUP(A24,Comiters!A$1:A$466,Comiters!B$1:B$466,"0")</f>
        <v>0</v>
      </c>
      <c r="G24" s="3">
        <f>_xlfn.XLOOKUP(A24,'Badge Arqueiro'!A$1:A$170,'Badge Arqueiro'!B$1:B$170,"0")</f>
        <v>1</v>
      </c>
      <c r="J24" s="55" t="s">
        <v>782</v>
      </c>
      <c r="K24" s="55" t="s">
        <v>782</v>
      </c>
      <c r="L24" s="55" t="s">
        <v>782</v>
      </c>
      <c r="M24" s="72" t="s">
        <v>4340</v>
      </c>
      <c r="N24" s="73"/>
    </row>
    <row r="25" spans="1:15">
      <c r="A25" t="str">
        <f>_xlfn.XLOOKUP(C25,Rotineiros!B$1:B$1533,Rotineiros!A$1:A$1533,"xxxx")</f>
        <v>F0442115</v>
      </c>
      <c r="B25" t="str">
        <f t="shared" si="0"/>
        <v>ALEXANDRE YOSHIHIRO EGIMA</v>
      </c>
      <c r="C25" t="s">
        <v>849</v>
      </c>
      <c r="E25" t="s">
        <v>851</v>
      </c>
      <c r="F25" s="3">
        <f>_xlfn.XLOOKUP(A25,Comiters!A$1:A$466,Comiters!B$1:B$466,"0")</f>
        <v>1</v>
      </c>
      <c r="G25" s="3" t="str">
        <f>_xlfn.XLOOKUP(A25,'Badge Arqueiro'!A$1:A$170,'Badge Arqueiro'!B$1:B$170,"0")</f>
        <v>0</v>
      </c>
      <c r="J25" s="55" t="s">
        <v>782</v>
      </c>
      <c r="K25" s="55" t="s">
        <v>782</v>
      </c>
      <c r="L25" s="55" t="s">
        <v>782</v>
      </c>
      <c r="M25" s="74" t="s">
        <v>4341</v>
      </c>
      <c r="N25" s="75"/>
    </row>
    <row r="26" spans="1:15">
      <c r="A26" t="str">
        <f>_xlfn.XLOOKUP(C26,Rotineiros!B$1:B$1533,Rotineiros!A$1:A$1533,"xxxx")</f>
        <v>F0442805</v>
      </c>
      <c r="B26" t="str">
        <f t="shared" si="0"/>
        <v>ALEXANDRO MACHADO FREITAS</v>
      </c>
      <c r="C26" t="s">
        <v>2759</v>
      </c>
      <c r="D26" t="s">
        <v>18</v>
      </c>
      <c r="E26" t="s">
        <v>3159</v>
      </c>
      <c r="F26" s="3" t="str">
        <f>_xlfn.XLOOKUP(A26,Comiters!A$1:A$466,Comiters!B$1:B$466,"0")</f>
        <v>0</v>
      </c>
      <c r="G26" s="3" t="str">
        <f>_xlfn.XLOOKUP(A26,'Badge Arqueiro'!A$1:A$170,'Badge Arqueiro'!B$1:B$170,"0")</f>
        <v>0</v>
      </c>
      <c r="J26" s="55" t="s">
        <v>782</v>
      </c>
      <c r="K26" s="55" t="s">
        <v>782</v>
      </c>
      <c r="L26" s="55" t="s">
        <v>782</v>
      </c>
      <c r="M26" s="72" t="s">
        <v>4342</v>
      </c>
      <c r="N26" s="73"/>
    </row>
    <row r="27" spans="1:15">
      <c r="A27" t="str">
        <f>_xlfn.XLOOKUP(C27,Rotineiros!B$1:B$1533,Rotineiros!A$1:A$1533,"xxxx")</f>
        <v>F0500025</v>
      </c>
      <c r="B27" t="str">
        <f t="shared" si="0"/>
        <v>ALISSON AUGUSTO RIBEIRO MENDONCA</v>
      </c>
      <c r="C27" t="s">
        <v>129</v>
      </c>
      <c r="D27" t="s">
        <v>18</v>
      </c>
      <c r="E27" t="s">
        <v>130</v>
      </c>
      <c r="F27" s="3" t="str">
        <f>_xlfn.XLOOKUP(A27,Comiters!A$1:A$466,Comiters!B$1:B$466,"0")</f>
        <v>0</v>
      </c>
      <c r="G27" s="3" t="str">
        <f>_xlfn.XLOOKUP(A27,'Badge Arqueiro'!A$1:A$170,'Badge Arqueiro'!B$1:B$170,"0")</f>
        <v>0</v>
      </c>
      <c r="J27" s="55" t="s">
        <v>782</v>
      </c>
      <c r="K27" s="55" t="s">
        <v>782</v>
      </c>
      <c r="L27" s="55" t="s">
        <v>782</v>
      </c>
      <c r="M27" s="74" t="s">
        <v>4343</v>
      </c>
      <c r="N27" s="76"/>
    </row>
    <row r="28" spans="1:15">
      <c r="A28" t="str">
        <f>_xlfn.XLOOKUP(C28,Rotineiros!B$1:B$1533,Rotineiros!A$1:A$1533,"xxxx")</f>
        <v>F0616299</v>
      </c>
      <c r="B28" t="str">
        <f t="shared" si="0"/>
        <v>ALVARO MARCOS GUARIEIRO E CARVALHO</v>
      </c>
      <c r="C28" t="s">
        <v>132</v>
      </c>
      <c r="E28" t="s">
        <v>133</v>
      </c>
      <c r="F28" s="3" t="str">
        <f>_xlfn.XLOOKUP(A28,Comiters!A$1:A$466,Comiters!B$1:B$466,"0")</f>
        <v>0</v>
      </c>
      <c r="G28" s="3" t="str">
        <f>_xlfn.XLOOKUP(A28,'Badge Arqueiro'!A$1:A$170,'Badge Arqueiro'!B$1:B$170,"0")</f>
        <v>0</v>
      </c>
      <c r="J28" s="55" t="s">
        <v>782</v>
      </c>
      <c r="K28" s="55" t="s">
        <v>782</v>
      </c>
      <c r="L28" s="55" t="s">
        <v>782</v>
      </c>
      <c r="M28" s="72" t="s">
        <v>4349</v>
      </c>
      <c r="N28" s="78"/>
    </row>
    <row r="29" spans="1:15">
      <c r="A29" t="str">
        <f>_xlfn.XLOOKUP(C29,Rotineiros!B$1:B$1533,Rotineiros!A$1:A$1533,"xxxx")</f>
        <v>F0739028</v>
      </c>
      <c r="B29" t="str">
        <f t="shared" si="0"/>
        <v>ANDRE LUIZ BREVES DE OLIVEIRA</v>
      </c>
      <c r="C29" t="s">
        <v>138</v>
      </c>
      <c r="D29" t="s">
        <v>172</v>
      </c>
      <c r="E29" t="s">
        <v>139</v>
      </c>
      <c r="F29" s="3" t="str">
        <f>_xlfn.XLOOKUP(A29,Comiters!A$1:A$466,Comiters!B$1:B$466,"0")</f>
        <v>0</v>
      </c>
      <c r="G29" s="3" t="str">
        <f>_xlfn.XLOOKUP(A29,'Badge Arqueiro'!A$1:A$170,'Badge Arqueiro'!B$1:B$170,"0")</f>
        <v>0</v>
      </c>
      <c r="J29" s="55" t="s">
        <v>782</v>
      </c>
      <c r="K29" s="55" t="s">
        <v>782</v>
      </c>
      <c r="L29" s="55" t="s">
        <v>782</v>
      </c>
      <c r="M29" s="74" t="s">
        <v>4344</v>
      </c>
      <c r="N29" s="76"/>
    </row>
    <row r="30" spans="1:15">
      <c r="A30" t="str">
        <f>_xlfn.XLOOKUP(C30,Rotineiros!B$1:B$1533,Rotineiros!A$1:A$1533,"xxxx")</f>
        <v>F0741435</v>
      </c>
      <c r="B30" t="str">
        <f t="shared" si="0"/>
        <v>ANDRE BARRETO PRADIER</v>
      </c>
      <c r="C30" t="s">
        <v>135</v>
      </c>
      <c r="D30" t="s">
        <v>164</v>
      </c>
      <c r="E30" t="s">
        <v>136</v>
      </c>
      <c r="F30" s="3" t="str">
        <f>_xlfn.XLOOKUP(A30,Comiters!A$1:A$466,Comiters!B$1:B$466,"0")</f>
        <v>0</v>
      </c>
      <c r="G30" s="3" t="str">
        <f>_xlfn.XLOOKUP(A30,'Badge Arqueiro'!A$1:A$170,'Badge Arqueiro'!B$1:B$170,"0")</f>
        <v>0</v>
      </c>
      <c r="J30" s="55" t="s">
        <v>782</v>
      </c>
      <c r="K30" s="55" t="s">
        <v>782</v>
      </c>
      <c r="L30" s="55" t="s">
        <v>782</v>
      </c>
      <c r="M30" s="72" t="s">
        <v>4345</v>
      </c>
      <c r="N30" s="78"/>
    </row>
    <row r="31" spans="1:15">
      <c r="A31" t="str">
        <f>_xlfn.XLOOKUP(C31,Rotineiros!B$1:B$1533,Rotineiros!A$1:A$1533,"xxxx")</f>
        <v>F1088339</v>
      </c>
      <c r="B31" t="str">
        <f t="shared" si="0"/>
        <v>ANTONIO RENATO ALVES MUNIZ</v>
      </c>
      <c r="C31" t="s">
        <v>872</v>
      </c>
      <c r="D31" t="s">
        <v>12</v>
      </c>
      <c r="E31" t="s">
        <v>873</v>
      </c>
      <c r="F31" s="3" t="str">
        <f>_xlfn.XLOOKUP(A31,Comiters!A$1:A$466,Comiters!B$1:B$466,"0")</f>
        <v>0</v>
      </c>
      <c r="G31" s="3" t="str">
        <f>_xlfn.XLOOKUP(A31,'Badge Arqueiro'!A$1:A$170,'Badge Arqueiro'!B$1:B$170,"0")</f>
        <v>0</v>
      </c>
      <c r="J31" s="55" t="s">
        <v>782</v>
      </c>
      <c r="K31" s="55" t="s">
        <v>782</v>
      </c>
      <c r="L31" s="55" t="s">
        <v>782</v>
      </c>
      <c r="M31" s="74" t="s">
        <v>4346</v>
      </c>
      <c r="N31" s="76"/>
    </row>
    <row r="32" spans="1:15">
      <c r="A32" t="str">
        <f>_xlfn.XLOOKUP(C32,Rotineiros!B$1:B$1533,Rotineiros!A$1:A$1533,"xxxx")</f>
        <v>F1200199</v>
      </c>
      <c r="B32" t="str">
        <f t="shared" si="0"/>
        <v>ARIEL SOARES SIMOURA VIEIRA</v>
      </c>
      <c r="C32" t="s">
        <v>144</v>
      </c>
      <c r="D32" t="s">
        <v>7269</v>
      </c>
      <c r="E32" t="s">
        <v>146</v>
      </c>
      <c r="F32" s="3" t="str">
        <f>_xlfn.XLOOKUP(A32,Comiters!A$1:A$466,Comiters!B$1:B$466,"0")</f>
        <v>0</v>
      </c>
      <c r="G32" s="3" t="str">
        <f>_xlfn.XLOOKUP(A32,'Badge Arqueiro'!A$1:A$170,'Badge Arqueiro'!B$1:B$170,"0")</f>
        <v>0</v>
      </c>
      <c r="J32" s="55" t="s">
        <v>782</v>
      </c>
      <c r="K32" s="55" t="s">
        <v>782</v>
      </c>
      <c r="L32" s="55" t="s">
        <v>782</v>
      </c>
      <c r="M32" s="72" t="s">
        <v>4347</v>
      </c>
      <c r="N32" s="78"/>
    </row>
    <row r="33" spans="1:14">
      <c r="A33" t="str">
        <f>_xlfn.XLOOKUP(C33,Rotineiros!B$1:B$1533,Rotineiros!A$1:A$1533,"xxxx")</f>
        <v>F1694955</v>
      </c>
      <c r="B33" t="str">
        <f t="shared" si="0"/>
        <v>BRUNO WALBER SCARPIN</v>
      </c>
      <c r="C33" t="s">
        <v>3448</v>
      </c>
      <c r="D33" t="s">
        <v>7288</v>
      </c>
      <c r="E33" t="s">
        <v>3449</v>
      </c>
      <c r="F33" s="3" t="str">
        <f>_xlfn.XLOOKUP(A33,Comiters!A$1:A$466,Comiters!B$1:B$466,"0")</f>
        <v>0</v>
      </c>
      <c r="G33" s="3" t="str">
        <f>_xlfn.XLOOKUP(A33,'Badge Arqueiro'!A$1:A$170,'Badge Arqueiro'!B$1:B$170,"0")</f>
        <v>0</v>
      </c>
      <c r="J33" s="55" t="s">
        <v>782</v>
      </c>
      <c r="K33" s="55" t="s">
        <v>782</v>
      </c>
      <c r="L33" s="55" t="s">
        <v>782</v>
      </c>
      <c r="M33" s="77" t="s">
        <v>4348</v>
      </c>
      <c r="N33" s="76"/>
    </row>
    <row r="34" spans="1:14">
      <c r="A34" t="str">
        <f>_xlfn.XLOOKUP(C34,Rotineiros!B$1:B$1533,Rotineiros!A$1:A$1533,"xxxx")</f>
        <v>F1725968</v>
      </c>
      <c r="B34" t="str">
        <f t="shared" si="0"/>
        <v>CARLA GRAMOSO NATAL</v>
      </c>
      <c r="C34" t="s">
        <v>7250</v>
      </c>
      <c r="D34" t="s">
        <v>99</v>
      </c>
      <c r="E34" t="s">
        <v>7300</v>
      </c>
      <c r="F34" s="3" t="str">
        <f>_xlfn.XLOOKUP(A34,Comiters!A$1:A$466,Comiters!B$1:B$466,"0")</f>
        <v>0</v>
      </c>
      <c r="G34" s="3" t="str">
        <f>_xlfn.XLOOKUP(A34,'Badge Arqueiro'!A$1:A$170,'Badge Arqueiro'!B$1:B$170,"0")</f>
        <v>0</v>
      </c>
      <c r="J34" s="55" t="s">
        <v>782</v>
      </c>
      <c r="K34" s="55" t="s">
        <v>782</v>
      </c>
      <c r="L34" s="55" t="s">
        <v>782</v>
      </c>
      <c r="N34"/>
    </row>
    <row r="35" spans="1:14">
      <c r="A35" t="str">
        <f>_xlfn.XLOOKUP(C35,Rotineiros!B$1:B$1533,Rotineiros!A$1:A$1533,"xxxx")</f>
        <v>F1810249</v>
      </c>
      <c r="B35" t="str">
        <f t="shared" ref="B35:B66" si="2">UPPER(C35)</f>
        <v>CARLOS ELIEZER DE SOUZA PRADO</v>
      </c>
      <c r="C35" t="s">
        <v>156</v>
      </c>
      <c r="D35" t="s">
        <v>195</v>
      </c>
      <c r="E35" t="s">
        <v>157</v>
      </c>
      <c r="F35" s="3" t="str">
        <f>_xlfn.XLOOKUP(A35,Comiters!A$1:A$466,Comiters!B$1:B$466,"0")</f>
        <v>0</v>
      </c>
      <c r="G35" s="3" t="str">
        <f>_xlfn.XLOOKUP(A35,'Badge Arqueiro'!A$1:A$170,'Badge Arqueiro'!B$1:B$170,"0")</f>
        <v>0</v>
      </c>
      <c r="J35" s="55" t="s">
        <v>782</v>
      </c>
      <c r="K35" s="55" t="s">
        <v>782</v>
      </c>
      <c r="L35" s="55" t="s">
        <v>782</v>
      </c>
      <c r="N35"/>
    </row>
    <row r="36" spans="1:14">
      <c r="A36" t="str">
        <f>_xlfn.XLOOKUP(C36,Rotineiros!B$1:B$1533,Rotineiros!A$1:A$1533,"xxxx")</f>
        <v>F1924437</v>
      </c>
      <c r="B36" t="str">
        <f t="shared" si="2"/>
        <v>CASSIO PORTELLA LEITE</v>
      </c>
      <c r="C36" t="s">
        <v>7261</v>
      </c>
      <c r="D36" t="s">
        <v>7284</v>
      </c>
      <c r="E36" t="s">
        <v>7310</v>
      </c>
      <c r="F36" s="3" t="str">
        <f>_xlfn.XLOOKUP(A36,Comiters!A$1:A$466,Comiters!B$1:B$466,"0")</f>
        <v>0</v>
      </c>
      <c r="G36" s="3" t="str">
        <f>_xlfn.XLOOKUP(A36,'Badge Arqueiro'!A$1:A$170,'Badge Arqueiro'!B$1:B$170,"0")</f>
        <v>0</v>
      </c>
      <c r="J36" s="55" t="s">
        <v>782</v>
      </c>
      <c r="K36" s="55" t="s">
        <v>782</v>
      </c>
      <c r="L36" s="55" t="s">
        <v>782</v>
      </c>
      <c r="N36"/>
    </row>
    <row r="37" spans="1:14">
      <c r="A37" t="str">
        <f>_xlfn.XLOOKUP(C37,Rotineiros!B$1:B$1533,Rotineiros!A$1:A$1533,"xxxx")</f>
        <v>F2095645</v>
      </c>
      <c r="B37" t="str">
        <f t="shared" si="2"/>
        <v>CLAYTON JOSE RESENDE</v>
      </c>
      <c r="C37" t="s">
        <v>7253</v>
      </c>
      <c r="D37" t="s">
        <v>7278</v>
      </c>
      <c r="E37" t="s">
        <v>7303</v>
      </c>
      <c r="F37" s="3" t="str">
        <f>_xlfn.XLOOKUP(A37,Comiters!A$1:A$466,Comiters!B$1:B$466,"0")</f>
        <v>0</v>
      </c>
      <c r="G37" s="3" t="str">
        <f>_xlfn.XLOOKUP(A37,'Badge Arqueiro'!A$1:A$170,'Badge Arqueiro'!B$1:B$170,"0")</f>
        <v>0</v>
      </c>
      <c r="J37" s="55" t="s">
        <v>782</v>
      </c>
      <c r="K37" s="55" t="s">
        <v>782</v>
      </c>
      <c r="L37" s="55" t="s">
        <v>782</v>
      </c>
      <c r="N37"/>
    </row>
    <row r="38" spans="1:14">
      <c r="A38" t="str">
        <f>_xlfn.XLOOKUP(C38,Rotineiros!B$1:B$1533,Rotineiros!A$1:A$1533,"xxxx")</f>
        <v>F2190280</v>
      </c>
      <c r="B38" t="str">
        <f t="shared" si="2"/>
        <v>CRISTIANO SEVERIANO GOMES RODRIGUES</v>
      </c>
      <c r="C38" t="s">
        <v>7262</v>
      </c>
      <c r="D38" t="s">
        <v>7285</v>
      </c>
      <c r="E38" t="s">
        <v>7312</v>
      </c>
      <c r="F38" s="3" t="str">
        <f>_xlfn.XLOOKUP(A38,Comiters!A$1:A$466,Comiters!B$1:B$466,"0")</f>
        <v>0</v>
      </c>
      <c r="G38" s="3">
        <f>_xlfn.XLOOKUP(A38,'Badge Arqueiro'!A$1:A$170,'Badge Arqueiro'!B$1:B$170,"0")</f>
        <v>1</v>
      </c>
      <c r="J38" s="55" t="s">
        <v>782</v>
      </c>
      <c r="K38" s="55" t="s">
        <v>782</v>
      </c>
      <c r="L38" s="55" t="s">
        <v>782</v>
      </c>
      <c r="N38"/>
    </row>
    <row r="39" spans="1:14">
      <c r="A39" t="str">
        <f>_xlfn.XLOOKUP(C39,Rotineiros!B$1:B$1533,Rotineiros!A$1:A$1533,"xxxx")</f>
        <v>F2252958</v>
      </c>
      <c r="B39" t="str">
        <f t="shared" si="2"/>
        <v>DANIEL AUGUSTO AOYAGI</v>
      </c>
      <c r="C39" t="s">
        <v>2355</v>
      </c>
      <c r="D39" t="s">
        <v>7273</v>
      </c>
      <c r="E39" t="s">
        <v>2356</v>
      </c>
      <c r="F39" s="3" t="str">
        <f>_xlfn.XLOOKUP(A39,Comiters!A$1:A$466,Comiters!B$1:B$466,"0")</f>
        <v>0</v>
      </c>
      <c r="G39" s="3" t="str">
        <f>_xlfn.XLOOKUP(A39,'Badge Arqueiro'!A$1:A$170,'Badge Arqueiro'!B$1:B$170,"0")</f>
        <v>0</v>
      </c>
      <c r="J39" s="55" t="s">
        <v>782</v>
      </c>
      <c r="K39" s="55" t="s">
        <v>782</v>
      </c>
      <c r="L39" s="55" t="s">
        <v>782</v>
      </c>
      <c r="N39"/>
    </row>
    <row r="40" spans="1:14">
      <c r="A40" t="str">
        <f>_xlfn.XLOOKUP(C40,Rotineiros!B$1:B$1533,Rotineiros!A$1:A$1533,"xxxx")</f>
        <v>F2252958</v>
      </c>
      <c r="B40" t="str">
        <f t="shared" si="2"/>
        <v>DANIEL AUGUSTO AOYAGI</v>
      </c>
      <c r="C40" t="s">
        <v>2355</v>
      </c>
      <c r="E40" t="s">
        <v>2356</v>
      </c>
      <c r="F40" s="3" t="str">
        <f>_xlfn.XLOOKUP(A40,Comiters!A$1:A$466,Comiters!B$1:B$466,"0")</f>
        <v>0</v>
      </c>
      <c r="G40" s="3" t="str">
        <f>_xlfn.XLOOKUP(A40,'Badge Arqueiro'!A$1:A$170,'Badge Arqueiro'!B$1:B$170,"0")</f>
        <v>0</v>
      </c>
      <c r="J40" s="55" t="s">
        <v>782</v>
      </c>
      <c r="K40" s="55" t="s">
        <v>782</v>
      </c>
      <c r="L40" s="55" t="s">
        <v>782</v>
      </c>
      <c r="N40"/>
    </row>
    <row r="41" spans="1:14">
      <c r="A41" t="str">
        <f>_xlfn.XLOOKUP(C41,Rotineiros!B$1:B$1533,Rotineiros!A$1:A$1533,"xxxx")</f>
        <v>F2259824</v>
      </c>
      <c r="B41" t="str">
        <f t="shared" si="2"/>
        <v>DANILLO DANIE DA COSTA ALMEIDA</v>
      </c>
      <c r="C41" t="s">
        <v>469</v>
      </c>
      <c r="D41" t="s">
        <v>42</v>
      </c>
      <c r="E41" t="s">
        <v>471</v>
      </c>
      <c r="F41" s="3" t="str">
        <f>_xlfn.XLOOKUP(A41,Comiters!A$1:A$466,Comiters!B$1:B$466,"0")</f>
        <v>0</v>
      </c>
      <c r="G41" s="3" t="str">
        <f>_xlfn.XLOOKUP(A41,'Badge Arqueiro'!A$1:A$170,'Badge Arqueiro'!B$1:B$170,"0")</f>
        <v>0</v>
      </c>
      <c r="J41" s="55" t="s">
        <v>782</v>
      </c>
      <c r="K41" s="55" t="s">
        <v>782</v>
      </c>
      <c r="L41" s="55" t="s">
        <v>782</v>
      </c>
      <c r="N41"/>
    </row>
    <row r="42" spans="1:14">
      <c r="A42" t="str">
        <f>_xlfn.XLOOKUP(C42,Rotineiros!B$1:B$1533,Rotineiros!A$1:A$1533,"xxxx")</f>
        <v>F2261399</v>
      </c>
      <c r="B42" t="str">
        <f t="shared" si="2"/>
        <v>DANILO AZEVEDO DE FREITAS</v>
      </c>
      <c r="C42" t="s">
        <v>2795</v>
      </c>
      <c r="E42" t="s">
        <v>7311</v>
      </c>
      <c r="F42" s="3" t="str">
        <f>_xlfn.XLOOKUP(A42,Comiters!A$1:A$466,Comiters!B$1:B$466,"0")</f>
        <v>0</v>
      </c>
      <c r="G42" s="3" t="str">
        <f>_xlfn.XLOOKUP(A42,'Badge Arqueiro'!A$1:A$170,'Badge Arqueiro'!B$1:B$170,"0")</f>
        <v>0</v>
      </c>
      <c r="J42" s="55" t="s">
        <v>782</v>
      </c>
      <c r="K42" s="55" t="s">
        <v>782</v>
      </c>
      <c r="L42" s="55" t="s">
        <v>782</v>
      </c>
      <c r="N42"/>
    </row>
    <row r="43" spans="1:14">
      <c r="A43" t="str">
        <f>_xlfn.XLOOKUP(C43,Rotineiros!B$1:B$1533,Rotineiros!A$1:A$1533,"xxxx")</f>
        <v>F2419081</v>
      </c>
      <c r="B43" t="str">
        <f t="shared" si="2"/>
        <v>DIEGO DIAS LOPES</v>
      </c>
      <c r="C43" t="s">
        <v>207</v>
      </c>
      <c r="D43" t="s">
        <v>12</v>
      </c>
      <c r="E43" t="s">
        <v>208</v>
      </c>
      <c r="F43" s="3" t="str">
        <f>_xlfn.XLOOKUP(A43,Comiters!A$1:A$466,Comiters!B$1:B$466,"0")</f>
        <v>0</v>
      </c>
      <c r="G43" s="3" t="str">
        <f>_xlfn.XLOOKUP(A43,'Badge Arqueiro'!A$1:A$170,'Badge Arqueiro'!B$1:B$170,"0")</f>
        <v>0</v>
      </c>
      <c r="J43" s="55" t="s">
        <v>782</v>
      </c>
      <c r="K43" s="55" t="s">
        <v>782</v>
      </c>
      <c r="L43" s="55" t="s">
        <v>782</v>
      </c>
      <c r="N43"/>
    </row>
    <row r="44" spans="1:14">
      <c r="A44" t="str">
        <f>_xlfn.XLOOKUP(C44,Rotineiros!B$1:B$1533,Rotineiros!A$1:A$1533,"xxxx")</f>
        <v>F2419105</v>
      </c>
      <c r="B44" t="str">
        <f t="shared" si="2"/>
        <v>DIEGO DE AMORIM ROCHA PEIXOTO</v>
      </c>
      <c r="C44" t="s">
        <v>204</v>
      </c>
      <c r="D44" t="s">
        <v>185</v>
      </c>
      <c r="E44" t="s">
        <v>205</v>
      </c>
      <c r="F44" s="3" t="str">
        <f>_xlfn.XLOOKUP(A44,Comiters!A$1:A$466,Comiters!B$1:B$466,"0")</f>
        <v>0</v>
      </c>
      <c r="G44" s="3">
        <f>_xlfn.XLOOKUP(A44,'Badge Arqueiro'!A$1:A$170,'Badge Arqueiro'!B$1:B$170,"0")</f>
        <v>1</v>
      </c>
      <c r="J44" s="55" t="s">
        <v>782</v>
      </c>
      <c r="K44" s="55" t="s">
        <v>782</v>
      </c>
      <c r="L44" s="55" t="s">
        <v>782</v>
      </c>
      <c r="N44"/>
    </row>
    <row r="45" spans="1:14">
      <c r="A45" t="str">
        <f>_xlfn.XLOOKUP(C45,Rotineiros!B$1:B$1533,Rotineiros!A$1:A$1533,"xxxx")</f>
        <v>F2648769</v>
      </c>
      <c r="B45" t="str">
        <f t="shared" si="2"/>
        <v>EDISON EIJI YNAMASSU</v>
      </c>
      <c r="C45" t="s">
        <v>7257</v>
      </c>
      <c r="E45" t="s">
        <v>4350</v>
      </c>
      <c r="F45" s="3" t="str">
        <f>_xlfn.XLOOKUP(A45,Comiters!A$1:A$466,Comiters!B$1:B$466,"0")</f>
        <v>0</v>
      </c>
      <c r="G45" s="3" t="str">
        <f>_xlfn.XLOOKUP(A45,'Badge Arqueiro'!A$1:A$170,'Badge Arqueiro'!B$1:B$170,"0")</f>
        <v>0</v>
      </c>
      <c r="J45" s="55" t="s">
        <v>782</v>
      </c>
      <c r="K45" s="55" t="s">
        <v>782</v>
      </c>
      <c r="L45" s="55" t="s">
        <v>782</v>
      </c>
      <c r="N45"/>
    </row>
    <row r="46" spans="1:14">
      <c r="A46" t="str">
        <f>_xlfn.XLOOKUP(C46,Rotineiros!B$1:B$1533,Rotineiros!A$1:A$1533,"xxxx")</f>
        <v>F2662739</v>
      </c>
      <c r="B46" t="str">
        <f t="shared" si="2"/>
        <v>EDIVAL COLOMBO</v>
      </c>
      <c r="C46" t="s">
        <v>954</v>
      </c>
      <c r="E46" t="s">
        <v>955</v>
      </c>
      <c r="F46" s="3" t="str">
        <f>_xlfn.XLOOKUP(A46,Comiters!A$1:A$466,Comiters!B$1:B$466,"0")</f>
        <v>0</v>
      </c>
      <c r="G46" s="3" t="str">
        <f>_xlfn.XLOOKUP(A46,'Badge Arqueiro'!A$1:A$170,'Badge Arqueiro'!B$1:B$170,"0")</f>
        <v>0</v>
      </c>
      <c r="J46" s="55" t="s">
        <v>782</v>
      </c>
      <c r="K46" s="55" t="s">
        <v>782</v>
      </c>
      <c r="L46" s="55" t="s">
        <v>782</v>
      </c>
      <c r="N46"/>
    </row>
    <row r="47" spans="1:14">
      <c r="A47" t="str">
        <f>_xlfn.XLOOKUP(C47,Rotineiros!B$1:B$1533,Rotineiros!A$1:A$1533,"xxxx")</f>
        <v>F2691058</v>
      </c>
      <c r="B47" t="str">
        <f t="shared" si="2"/>
        <v>EDNALVA GONCALVES LAHR</v>
      </c>
      <c r="C47" t="s">
        <v>217</v>
      </c>
      <c r="D47" t="s">
        <v>341</v>
      </c>
      <c r="E47" t="s">
        <v>218</v>
      </c>
      <c r="F47" s="3">
        <f>_xlfn.XLOOKUP(A47,Comiters!A$1:A$466,Comiters!B$1:B$466,"0")</f>
        <v>1</v>
      </c>
      <c r="G47" s="3" t="str">
        <f>_xlfn.XLOOKUP(A47,'Badge Arqueiro'!A$1:A$170,'Badge Arqueiro'!B$1:B$170,"0")</f>
        <v>0</v>
      </c>
      <c r="J47" s="55" t="s">
        <v>782</v>
      </c>
      <c r="K47" s="55" t="s">
        <v>782</v>
      </c>
      <c r="L47" s="55" t="s">
        <v>782</v>
      </c>
      <c r="N47"/>
    </row>
    <row r="48" spans="1:14">
      <c r="A48" t="str">
        <f>_xlfn.XLOOKUP(C48,Rotineiros!B$1:B$1533,Rotineiros!A$1:A$1533,"xxxx")</f>
        <v>F2730208</v>
      </c>
      <c r="B48" t="str">
        <f t="shared" si="2"/>
        <v>EDUARDO DAS NEVES IWAKAWA</v>
      </c>
      <c r="C48" t="s">
        <v>473</v>
      </c>
      <c r="E48" t="s">
        <v>475</v>
      </c>
      <c r="F48" s="3">
        <f>_xlfn.XLOOKUP(A48,Comiters!A$1:A$466,Comiters!B$1:B$466,"0")</f>
        <v>1</v>
      </c>
      <c r="G48" s="3" t="str">
        <f>_xlfn.XLOOKUP(A48,'Badge Arqueiro'!A$1:A$170,'Badge Arqueiro'!B$1:B$170,"0")</f>
        <v>0</v>
      </c>
      <c r="J48" s="55" t="s">
        <v>782</v>
      </c>
      <c r="K48" s="55" t="s">
        <v>782</v>
      </c>
      <c r="L48" s="55" t="s">
        <v>782</v>
      </c>
      <c r="N48"/>
    </row>
    <row r="49" spans="1:14">
      <c r="A49" t="str">
        <f>_xlfn.XLOOKUP(C49,Rotineiros!B$1:B$1533,Rotineiros!A$1:A$1533,"xxxx")</f>
        <v>F2730208</v>
      </c>
      <c r="B49" t="str">
        <f t="shared" si="2"/>
        <v>EDUARDO DAS NEVES IWAKAWA</v>
      </c>
      <c r="C49" t="s">
        <v>473</v>
      </c>
      <c r="E49" t="s">
        <v>475</v>
      </c>
      <c r="F49" s="3">
        <f>_xlfn.XLOOKUP(A49,Comiters!A$1:A$466,Comiters!B$1:B$466,"0")</f>
        <v>1</v>
      </c>
      <c r="G49" s="3" t="str">
        <f>_xlfn.XLOOKUP(A49,'Badge Arqueiro'!A$1:A$170,'Badge Arqueiro'!B$1:B$170,"0")</f>
        <v>0</v>
      </c>
      <c r="J49" s="55" t="s">
        <v>782</v>
      </c>
      <c r="K49" s="55" t="s">
        <v>782</v>
      </c>
      <c r="L49" s="55" t="s">
        <v>782</v>
      </c>
      <c r="N49"/>
    </row>
    <row r="50" spans="1:14">
      <c r="A50" t="str">
        <f>_xlfn.XLOOKUP(C50,Rotineiros!B$1:B$1533,Rotineiros!A$1:A$1533,"xxxx")</f>
        <v>F2813119</v>
      </c>
      <c r="B50" t="str">
        <f t="shared" si="2"/>
        <v>ELIAS RABELO OLIVEIRA</v>
      </c>
      <c r="C50" t="s">
        <v>7236</v>
      </c>
      <c r="D50" t="s">
        <v>337</v>
      </c>
      <c r="E50" t="s">
        <v>7289</v>
      </c>
      <c r="F50" s="3" t="str">
        <f>_xlfn.XLOOKUP(A50,Comiters!A$1:A$466,Comiters!B$1:B$466,"0")</f>
        <v>0</v>
      </c>
      <c r="G50" s="3" t="str">
        <f>_xlfn.XLOOKUP(A50,'Badge Arqueiro'!A$1:A$170,'Badge Arqueiro'!B$1:B$170,"0")</f>
        <v>0</v>
      </c>
      <c r="J50" s="55" t="s">
        <v>782</v>
      </c>
      <c r="K50" s="55" t="s">
        <v>782</v>
      </c>
      <c r="L50" s="55" t="s">
        <v>782</v>
      </c>
      <c r="N50"/>
    </row>
    <row r="51" spans="1:14">
      <c r="A51" t="str">
        <f>_xlfn.XLOOKUP(C51,Rotineiros!B$1:B$1533,Rotineiros!A$1:A$1533,"xxxx")</f>
        <v>F2844202</v>
      </c>
      <c r="B51" t="str">
        <f t="shared" si="2"/>
        <v>ELIZABETH THOMPSON TORRES</v>
      </c>
      <c r="C51" t="s">
        <v>2369</v>
      </c>
      <c r="E51" t="s">
        <v>2370</v>
      </c>
      <c r="F51" s="3" t="str">
        <f>_xlfn.XLOOKUP(A51,Comiters!A$1:A$466,Comiters!B$1:B$466,"0")</f>
        <v>0</v>
      </c>
      <c r="G51" s="3" t="str">
        <f>_xlfn.XLOOKUP(A51,'Badge Arqueiro'!A$1:A$170,'Badge Arqueiro'!B$1:B$170,"0")</f>
        <v>0</v>
      </c>
      <c r="J51" s="55" t="s">
        <v>782</v>
      </c>
      <c r="K51" s="55" t="s">
        <v>782</v>
      </c>
      <c r="L51" s="55" t="s">
        <v>782</v>
      </c>
      <c r="N51"/>
    </row>
    <row r="52" spans="1:14">
      <c r="A52" t="str">
        <f>_xlfn.XLOOKUP(C52,Rotineiros!B$1:B$1533,Rotineiros!A$1:A$1533,"xxxx")</f>
        <v>F2871942</v>
      </c>
      <c r="B52" t="str">
        <f t="shared" si="2"/>
        <v>ELTON FABIANO URAMOTO</v>
      </c>
      <c r="C52" t="s">
        <v>739</v>
      </c>
      <c r="E52" t="s">
        <v>741</v>
      </c>
      <c r="F52" s="3" t="str">
        <f>_xlfn.XLOOKUP(A52,Comiters!A$1:A$466,Comiters!B$1:B$466,"0")</f>
        <v>0</v>
      </c>
      <c r="G52" s="3" t="str">
        <f>_xlfn.XLOOKUP(A52,'Badge Arqueiro'!A$1:A$170,'Badge Arqueiro'!B$1:B$170,"0")</f>
        <v>0</v>
      </c>
      <c r="J52" s="55" t="s">
        <v>782</v>
      </c>
      <c r="K52" s="55" t="s">
        <v>782</v>
      </c>
      <c r="L52" s="55" t="s">
        <v>782</v>
      </c>
      <c r="N52"/>
    </row>
    <row r="53" spans="1:14">
      <c r="A53" t="str">
        <f>_xlfn.XLOOKUP(C53,Rotineiros!B$1:B$1533,Rotineiros!A$1:A$1533,"xxxx")</f>
        <v>F3188423</v>
      </c>
      <c r="B53" t="str">
        <f t="shared" si="2"/>
        <v>FELIPE AUGUSTO CAVALCANTE</v>
      </c>
      <c r="C53" t="s">
        <v>994</v>
      </c>
      <c r="E53" t="s">
        <v>996</v>
      </c>
      <c r="F53" s="3" t="str">
        <f>_xlfn.XLOOKUP(A53,Comiters!A$1:A$466,Comiters!B$1:B$466,"0")</f>
        <v>0</v>
      </c>
      <c r="G53" s="3" t="str">
        <f>_xlfn.XLOOKUP(A53,'Badge Arqueiro'!A$1:A$170,'Badge Arqueiro'!B$1:B$170,"0")</f>
        <v>0</v>
      </c>
      <c r="J53" s="55" t="s">
        <v>782</v>
      </c>
      <c r="K53" s="55" t="s">
        <v>782</v>
      </c>
      <c r="L53" s="55" t="s">
        <v>782</v>
      </c>
      <c r="N53"/>
    </row>
    <row r="54" spans="1:14">
      <c r="A54" t="str">
        <f>_xlfn.XLOOKUP(C54,Rotineiros!B$1:B$1533,Rotineiros!A$1:A$1533,"xxxx")</f>
        <v>F3190204</v>
      </c>
      <c r="B54" t="str">
        <f t="shared" si="2"/>
        <v>FELIPE DE GODOY AQUINO</v>
      </c>
      <c r="C54" t="s">
        <v>3099</v>
      </c>
      <c r="D54" t="s">
        <v>164</v>
      </c>
      <c r="E54" t="s">
        <v>3100</v>
      </c>
      <c r="F54" s="3" t="str">
        <f>_xlfn.XLOOKUP(A54,Comiters!A$1:A$466,Comiters!B$1:B$466,"0")</f>
        <v>0</v>
      </c>
      <c r="G54" s="3" t="str">
        <f>_xlfn.XLOOKUP(A54,'Badge Arqueiro'!A$1:A$170,'Badge Arqueiro'!B$1:B$170,"0")</f>
        <v>0</v>
      </c>
      <c r="J54" s="55" t="s">
        <v>782</v>
      </c>
      <c r="K54" s="55" t="s">
        <v>782</v>
      </c>
      <c r="L54" s="55" t="s">
        <v>782</v>
      </c>
      <c r="N54"/>
    </row>
    <row r="55" spans="1:14">
      <c r="A55" t="str">
        <f>_xlfn.XLOOKUP(C55,Rotineiros!B$1:B$1533,Rotineiros!A$1:A$1533,"xxxx")</f>
        <v>F3224438</v>
      </c>
      <c r="B55" t="str">
        <f t="shared" si="2"/>
        <v>FERNANDO CAMPOS SCHELB</v>
      </c>
      <c r="C55" t="s">
        <v>2825</v>
      </c>
      <c r="D55" t="s">
        <v>7272</v>
      </c>
      <c r="E55" t="s">
        <v>4165</v>
      </c>
      <c r="F55" s="3" t="str">
        <f>_xlfn.XLOOKUP(A55,Comiters!A$1:A$466,Comiters!B$1:B$466,"0")</f>
        <v>0</v>
      </c>
      <c r="G55" s="3" t="str">
        <f>_xlfn.XLOOKUP(A55,'Badge Arqueiro'!A$1:A$170,'Badge Arqueiro'!B$1:B$170,"0")</f>
        <v>0</v>
      </c>
      <c r="J55" s="55" t="s">
        <v>782</v>
      </c>
      <c r="K55" s="55" t="s">
        <v>782</v>
      </c>
      <c r="L55" s="55" t="s">
        <v>782</v>
      </c>
      <c r="N55"/>
    </row>
    <row r="56" spans="1:14">
      <c r="A56" t="str">
        <f>_xlfn.XLOOKUP(C56,Rotineiros!B$1:B$1533,Rotineiros!A$1:A$1533,"xxxx")</f>
        <v>F3310098</v>
      </c>
      <c r="B56" t="str">
        <f t="shared" si="2"/>
        <v>FLAVIO NUNO MAIA DE SOUSA FILHO</v>
      </c>
      <c r="C56" t="s">
        <v>7241</v>
      </c>
      <c r="D56" t="s">
        <v>195</v>
      </c>
      <c r="E56" t="s">
        <v>4353</v>
      </c>
      <c r="F56" s="3" t="str">
        <f>_xlfn.XLOOKUP(A56,Comiters!A$1:A$466,Comiters!B$1:B$466,"0")</f>
        <v>0</v>
      </c>
      <c r="G56" s="3" t="str">
        <f>_xlfn.XLOOKUP(A56,'Badge Arqueiro'!A$1:A$170,'Badge Arqueiro'!B$1:B$170,"0")</f>
        <v>0</v>
      </c>
      <c r="J56" s="55" t="s">
        <v>782</v>
      </c>
      <c r="K56" s="55" t="s">
        <v>782</v>
      </c>
      <c r="L56" s="55" t="s">
        <v>782</v>
      </c>
      <c r="N56"/>
    </row>
    <row r="57" spans="1:14">
      <c r="A57" t="str">
        <f>_xlfn.XLOOKUP(C57,Rotineiros!B$1:B$1533,Rotineiros!A$1:A$1533,"xxxx")</f>
        <v>F3336169</v>
      </c>
      <c r="B57" t="str">
        <f t="shared" si="2"/>
        <v>FRANCINE MARCON SODINI</v>
      </c>
      <c r="C57" t="s">
        <v>7248</v>
      </c>
      <c r="D57" t="s">
        <v>7275</v>
      </c>
      <c r="E57" t="s">
        <v>7298</v>
      </c>
      <c r="F57" s="3" t="str">
        <f>_xlfn.XLOOKUP(A57,Comiters!A$1:A$466,Comiters!B$1:B$466,"0")</f>
        <v>0</v>
      </c>
      <c r="G57" s="3" t="str">
        <f>_xlfn.XLOOKUP(A57,'Badge Arqueiro'!A$1:A$170,'Badge Arqueiro'!B$1:B$170,"0")</f>
        <v>0</v>
      </c>
      <c r="J57" s="55" t="s">
        <v>782</v>
      </c>
      <c r="K57" s="55" t="s">
        <v>782</v>
      </c>
      <c r="L57" s="55" t="s">
        <v>782</v>
      </c>
      <c r="N57"/>
    </row>
    <row r="58" spans="1:14">
      <c r="A58" t="str">
        <f>_xlfn.XLOOKUP(C58,Rotineiros!B$1:B$1533,Rotineiros!A$1:A$1533,"xxxx")</f>
        <v>F3528039</v>
      </c>
      <c r="B58" t="str">
        <f t="shared" si="2"/>
        <v>FREDERICO DIAS DA SILVA</v>
      </c>
      <c r="C58" t="s">
        <v>1572</v>
      </c>
      <c r="D58" t="s">
        <v>1656</v>
      </c>
      <c r="E58" t="s">
        <v>1574</v>
      </c>
      <c r="F58" s="3" t="str">
        <f>_xlfn.XLOOKUP(A58,Comiters!A$1:A$466,Comiters!B$1:B$466,"0")</f>
        <v>0</v>
      </c>
      <c r="G58" s="3" t="str">
        <f>_xlfn.XLOOKUP(A58,'Badge Arqueiro'!A$1:A$170,'Badge Arqueiro'!B$1:B$170,"0")</f>
        <v>0</v>
      </c>
      <c r="J58" s="55" t="s">
        <v>782</v>
      </c>
      <c r="K58" s="55" t="s">
        <v>782</v>
      </c>
      <c r="L58" s="55" t="s">
        <v>782</v>
      </c>
      <c r="N58"/>
    </row>
    <row r="59" spans="1:14">
      <c r="A59" t="str">
        <f>_xlfn.XLOOKUP(C59,Rotineiros!B$1:B$1533,Rotineiros!A$1:A$1533,"xxxx")</f>
        <v>F3545436</v>
      </c>
      <c r="B59" t="str">
        <f t="shared" si="2"/>
        <v>GABRIEL HENRIQUE DE PAULA OLIVEIRA</v>
      </c>
      <c r="C59" t="s">
        <v>1015</v>
      </c>
      <c r="D59" t="s">
        <v>511</v>
      </c>
      <c r="E59" t="s">
        <v>1016</v>
      </c>
      <c r="F59" s="3" t="str">
        <f>_xlfn.XLOOKUP(A59,Comiters!A$1:A$466,Comiters!B$1:B$466,"0")</f>
        <v>0</v>
      </c>
      <c r="G59" s="3" t="str">
        <f>_xlfn.XLOOKUP(A59,'Badge Arqueiro'!A$1:A$170,'Badge Arqueiro'!B$1:B$170,"0")</f>
        <v>0</v>
      </c>
      <c r="J59" s="55" t="s">
        <v>782</v>
      </c>
      <c r="K59" s="55" t="s">
        <v>782</v>
      </c>
      <c r="L59" s="55" t="s">
        <v>782</v>
      </c>
      <c r="N59"/>
    </row>
    <row r="60" spans="1:14">
      <c r="A60" t="str">
        <f>_xlfn.XLOOKUP(C60,Rotineiros!B$1:B$1533,Rotineiros!A$1:A$1533,"xxxx")</f>
        <v>F3545436</v>
      </c>
      <c r="B60" t="str">
        <f t="shared" si="2"/>
        <v>GABRIEL HENRIQUE DE PAULA OLIVEIRA</v>
      </c>
      <c r="C60" t="s">
        <v>1015</v>
      </c>
      <c r="E60" t="s">
        <v>1016</v>
      </c>
      <c r="F60" s="3" t="str">
        <f>_xlfn.XLOOKUP(A60,Comiters!A$1:A$466,Comiters!B$1:B$466,"0")</f>
        <v>0</v>
      </c>
      <c r="G60" s="3" t="str">
        <f>_xlfn.XLOOKUP(A60,'Badge Arqueiro'!A$1:A$170,'Badge Arqueiro'!B$1:B$170,"0")</f>
        <v>0</v>
      </c>
      <c r="J60" s="55" t="s">
        <v>782</v>
      </c>
      <c r="K60" s="55" t="s">
        <v>782</v>
      </c>
      <c r="L60" s="55" t="s">
        <v>782</v>
      </c>
      <c r="N60"/>
    </row>
    <row r="61" spans="1:14">
      <c r="A61" t="str">
        <f>_xlfn.XLOOKUP(C61,Rotineiros!B$1:B$1533,Rotineiros!A$1:A$1533,"xxxx")</f>
        <v>F3548531</v>
      </c>
      <c r="B61" t="str">
        <f t="shared" si="2"/>
        <v>GABRIEL SAMPAIO DO AMARAL</v>
      </c>
      <c r="C61" t="s">
        <v>7267</v>
      </c>
      <c r="E61" t="s">
        <v>7317</v>
      </c>
      <c r="F61" s="3" t="str">
        <f>_xlfn.XLOOKUP(A61,Comiters!A$1:A$466,Comiters!B$1:B$466,"0")</f>
        <v>0</v>
      </c>
      <c r="G61" s="3" t="str">
        <f>_xlfn.XLOOKUP(A61,'Badge Arqueiro'!A$1:A$170,'Badge Arqueiro'!B$1:B$170,"0")</f>
        <v>0</v>
      </c>
      <c r="J61" s="55" t="s">
        <v>782</v>
      </c>
      <c r="K61" s="55" t="s">
        <v>782</v>
      </c>
      <c r="L61" s="55" t="s">
        <v>782</v>
      </c>
      <c r="N61"/>
    </row>
    <row r="62" spans="1:14">
      <c r="A62" t="str">
        <f>_xlfn.XLOOKUP(C62,Rotineiros!B$1:B$1533,Rotineiros!A$1:A$1533,"xxxx")</f>
        <v>F3548835</v>
      </c>
      <c r="B62" t="str">
        <f t="shared" si="2"/>
        <v>GABRIELA DE LARA BRITO</v>
      </c>
      <c r="C62" t="s">
        <v>260</v>
      </c>
      <c r="D62" t="s">
        <v>185</v>
      </c>
      <c r="E62" t="s">
        <v>261</v>
      </c>
      <c r="F62" s="3">
        <f>_xlfn.XLOOKUP(A62,Comiters!A$1:A$466,Comiters!B$1:B$466,"0")</f>
        <v>1</v>
      </c>
      <c r="G62" s="3" t="str">
        <f>_xlfn.XLOOKUP(A62,'Badge Arqueiro'!A$1:A$170,'Badge Arqueiro'!B$1:B$170,"0")</f>
        <v>0</v>
      </c>
      <c r="J62" s="55" t="s">
        <v>782</v>
      </c>
      <c r="K62" s="55" t="s">
        <v>782</v>
      </c>
      <c r="L62" s="55" t="s">
        <v>782</v>
      </c>
      <c r="N62"/>
    </row>
    <row r="63" spans="1:14">
      <c r="A63" t="str">
        <f>_xlfn.XLOOKUP(C63,Rotineiros!B$1:B$1533,Rotineiros!A$1:A$1533,"xxxx")</f>
        <v>F3876828</v>
      </c>
      <c r="B63" t="str">
        <f t="shared" si="2"/>
        <v>GUSTAVO DE ABREU FIUZA</v>
      </c>
      <c r="C63" t="s">
        <v>1022</v>
      </c>
      <c r="D63" t="s">
        <v>796</v>
      </c>
      <c r="E63" t="s">
        <v>1024</v>
      </c>
      <c r="F63" s="3" t="str">
        <f>_xlfn.XLOOKUP(A63,Comiters!A$1:A$466,Comiters!B$1:B$466,"0")</f>
        <v>0</v>
      </c>
      <c r="G63" s="3" t="str">
        <f>_xlfn.XLOOKUP(A63,'Badge Arqueiro'!A$1:A$170,'Badge Arqueiro'!B$1:B$170,"0")</f>
        <v>0</v>
      </c>
      <c r="N63"/>
    </row>
    <row r="64" spans="1:14">
      <c r="A64" t="str">
        <f>_xlfn.XLOOKUP(C64,Rotineiros!B$1:B$1533,Rotineiros!A$1:A$1533,"xxxx")</f>
        <v>F3876888</v>
      </c>
      <c r="B64" t="str">
        <f t="shared" si="2"/>
        <v>GUSTAVO ALVES SILVA</v>
      </c>
      <c r="C64" t="s">
        <v>2135</v>
      </c>
      <c r="D64" t="s">
        <v>164</v>
      </c>
      <c r="E64" t="s">
        <v>2136</v>
      </c>
      <c r="F64" s="3" t="str">
        <f>_xlfn.XLOOKUP(A64,Comiters!A$1:A$466,Comiters!B$1:B$466,"0")</f>
        <v>0</v>
      </c>
      <c r="G64" s="3" t="str">
        <f>_xlfn.XLOOKUP(A64,'Badge Arqueiro'!A$1:A$170,'Badge Arqueiro'!B$1:B$170,"0")</f>
        <v>0</v>
      </c>
      <c r="N64"/>
    </row>
    <row r="65" spans="1:14">
      <c r="A65" t="str">
        <f>_xlfn.XLOOKUP(C65,Rotineiros!B$1:B$1533,Rotineiros!A$1:A$1533,"xxxx")</f>
        <v>F3877345</v>
      </c>
      <c r="B65" t="str">
        <f t="shared" si="2"/>
        <v>GUSTAVO BARBOSA CASSIMIRO</v>
      </c>
      <c r="C65" t="s">
        <v>7268</v>
      </c>
      <c r="E65" t="s">
        <v>7318</v>
      </c>
      <c r="F65" s="3" t="str">
        <f>_xlfn.XLOOKUP(A65,Comiters!A$1:A$466,Comiters!B$1:B$466,"0")</f>
        <v>0</v>
      </c>
      <c r="G65" s="3" t="str">
        <f>_xlfn.XLOOKUP(A65,'Badge Arqueiro'!A$1:A$170,'Badge Arqueiro'!B$1:B$170,"0")</f>
        <v>0</v>
      </c>
      <c r="N65"/>
    </row>
    <row r="66" spans="1:14">
      <c r="A66" t="str">
        <f>_xlfn.XLOOKUP(C66,Rotineiros!B$1:B$1533,Rotineiros!A$1:A$1533,"xxxx")</f>
        <v>F4165118</v>
      </c>
      <c r="B66" t="str">
        <f t="shared" si="2"/>
        <v>HERMESON CASTRO RIBEIRO</v>
      </c>
      <c r="C66" t="s">
        <v>270</v>
      </c>
      <c r="D66" t="s">
        <v>7270</v>
      </c>
      <c r="E66" t="s">
        <v>271</v>
      </c>
      <c r="F66" s="3">
        <f>_xlfn.XLOOKUP(A66,Comiters!A$1:A$466,Comiters!B$1:B$466,"0")</f>
        <v>1</v>
      </c>
      <c r="G66" s="3" t="str">
        <f>_xlfn.XLOOKUP(A66,'Badge Arqueiro'!A$1:A$170,'Badge Arqueiro'!B$1:B$170,"0")</f>
        <v>0</v>
      </c>
      <c r="N66"/>
    </row>
    <row r="67" spans="1:14" s="25" customFormat="1">
      <c r="A67" t="str">
        <f>_xlfn.XLOOKUP(C67,Rotineiros!B$1:B$1533,Rotineiros!A$1:A$1533,"xxxx")</f>
        <v>F4959819</v>
      </c>
      <c r="B67" t="str">
        <f t="shared" ref="B67:B98" si="3">UPPER(C67)</f>
        <v>JOAO PEDRO MACLEURE NUNES DOS SANTOS</v>
      </c>
      <c r="C67" t="s">
        <v>3969</v>
      </c>
      <c r="D67"/>
      <c r="E67" t="s">
        <v>4134</v>
      </c>
      <c r="F67" s="3" t="str">
        <f>_xlfn.XLOOKUP(A67,Comiters!A$1:A$466,Comiters!B$1:B$466,"0")</f>
        <v>0</v>
      </c>
      <c r="G67" s="3" t="str">
        <f>_xlfn.XLOOKUP(A67,'Badge Arqueiro'!A$1:A$170,'Badge Arqueiro'!B$1:B$170,"0")</f>
        <v>0</v>
      </c>
      <c r="H67" s="55"/>
      <c r="I67" s="55"/>
      <c r="J67" s="55"/>
      <c r="K67" s="55"/>
      <c r="L67" s="55"/>
      <c r="M67"/>
      <c r="N67"/>
    </row>
    <row r="68" spans="1:14">
      <c r="A68" t="str">
        <f>_xlfn.XLOOKUP(C68,Rotineiros!B$1:B$1533,Rotineiros!A$1:A$1533,"xxxx")</f>
        <v>F5077808</v>
      </c>
      <c r="B68" t="str">
        <f t="shared" si="3"/>
        <v>JOCELINO RIBEIRO WEIZENMANN</v>
      </c>
      <c r="C68" t="s">
        <v>280</v>
      </c>
      <c r="D68" t="s">
        <v>906</v>
      </c>
      <c r="E68" t="s">
        <v>281</v>
      </c>
      <c r="F68" s="3" t="str">
        <f>_xlfn.XLOOKUP(A68,Comiters!A$1:A$466,Comiters!B$1:B$466,"0")</f>
        <v>0</v>
      </c>
      <c r="G68" s="3" t="str">
        <f>_xlfn.XLOOKUP(A68,'Badge Arqueiro'!A$1:A$170,'Badge Arqueiro'!B$1:B$170,"0")</f>
        <v>0</v>
      </c>
      <c r="N68"/>
    </row>
    <row r="69" spans="1:14">
      <c r="A69" t="str">
        <f>_xlfn.XLOOKUP(C69,Rotineiros!B$1:B$1533,Rotineiros!A$1:A$1533,"xxxx")</f>
        <v>F5078499</v>
      </c>
      <c r="B69" t="str">
        <f t="shared" si="3"/>
        <v>JOCELYN MELLO FREIRE JUNIOR</v>
      </c>
      <c r="C69" t="s">
        <v>283</v>
      </c>
      <c r="D69" t="s">
        <v>1081</v>
      </c>
      <c r="E69" t="s">
        <v>284</v>
      </c>
      <c r="F69" s="3" t="str">
        <f>_xlfn.XLOOKUP(A69,Comiters!A$1:A$466,Comiters!B$1:B$466,"0")</f>
        <v>0</v>
      </c>
      <c r="G69" s="3" t="str">
        <f>_xlfn.XLOOKUP(A69,'Badge Arqueiro'!A$1:A$170,'Badge Arqueiro'!B$1:B$170,"0")</f>
        <v>0</v>
      </c>
      <c r="N69"/>
    </row>
    <row r="70" spans="1:14">
      <c r="A70" t="str">
        <f>_xlfn.XLOOKUP(C70,Rotineiros!B$1:B$1533,Rotineiros!A$1:A$1533,"xxxx")</f>
        <v>F5108137</v>
      </c>
      <c r="B70" t="str">
        <f t="shared" si="3"/>
        <v>JOHNNI CHRISTIAN PLETSCH</v>
      </c>
      <c r="C70" t="s">
        <v>7255</v>
      </c>
      <c r="E70" t="s">
        <v>7305</v>
      </c>
      <c r="F70" s="3" t="str">
        <f>_xlfn.XLOOKUP(A70,Comiters!A$1:A$466,Comiters!B$1:B$466,"0")</f>
        <v>0</v>
      </c>
      <c r="G70" s="3" t="str">
        <f>_xlfn.XLOOKUP(A70,'Badge Arqueiro'!A$1:A$170,'Badge Arqueiro'!B$1:B$170,"0")</f>
        <v>0</v>
      </c>
      <c r="L70" s="68"/>
      <c r="N70"/>
    </row>
    <row r="71" spans="1:14">
      <c r="A71" t="s">
        <v>2605</v>
      </c>
      <c r="B71" t="str">
        <f t="shared" si="3"/>
        <v>JONAS RODRIGUES DE OLIVEIRA</v>
      </c>
      <c r="C71" t="s">
        <v>1975</v>
      </c>
      <c r="D71" t="s">
        <v>7281</v>
      </c>
      <c r="E71" t="s">
        <v>2607</v>
      </c>
      <c r="F71" s="3" t="str">
        <f>_xlfn.XLOOKUP(A71,Comiters!A$1:A$466,Comiters!B$1:B$466,"0")</f>
        <v>0</v>
      </c>
      <c r="G71" s="3" t="str">
        <f>_xlfn.XLOOKUP(A71,'Badge Arqueiro'!A$1:A$170,'Badge Arqueiro'!B$1:B$170,"0")</f>
        <v>0</v>
      </c>
      <c r="L71" s="68"/>
      <c r="N71"/>
    </row>
    <row r="72" spans="1:14">
      <c r="A72" t="str">
        <f>_xlfn.XLOOKUP(C72,Rotineiros!B$1:B$1533,Rotineiros!A$1:A$1533,"xxxx")</f>
        <v>F6164368</v>
      </c>
      <c r="B72" t="str">
        <f t="shared" si="3"/>
        <v>LAZARA ALINE DE OLIVEIRA SOUSA SILVEIRA</v>
      </c>
      <c r="C72" t="s">
        <v>7265</v>
      </c>
      <c r="D72" t="s">
        <v>7287</v>
      </c>
      <c r="E72" t="s">
        <v>7315</v>
      </c>
      <c r="F72" s="3" t="str">
        <f>_xlfn.XLOOKUP(A72,Comiters!A$1:A$466,Comiters!B$1:B$466,"0")</f>
        <v>0</v>
      </c>
      <c r="G72" s="3" t="str">
        <f>_xlfn.XLOOKUP(A72,'Badge Arqueiro'!A$1:A$170,'Badge Arqueiro'!B$1:B$170,"0")</f>
        <v>0</v>
      </c>
      <c r="N72"/>
    </row>
    <row r="73" spans="1:14">
      <c r="A73" t="str">
        <f>_xlfn.XLOOKUP(C73,Rotineiros!B$1:B$1533,Rotineiros!A$1:A$1533,"xxxx")</f>
        <v>F6187098</v>
      </c>
      <c r="B73" t="str">
        <f t="shared" si="3"/>
        <v>LENIN FERREIRA BARBOSA</v>
      </c>
      <c r="C73" t="s">
        <v>4023</v>
      </c>
      <c r="D73" t="s">
        <v>7283</v>
      </c>
      <c r="E73" t="s">
        <v>4192</v>
      </c>
      <c r="F73" s="3" t="str">
        <f>_xlfn.XLOOKUP(A73,Comiters!A$1:A$466,Comiters!B$1:B$466,"0")</f>
        <v>0</v>
      </c>
      <c r="G73" s="3" t="str">
        <f>_xlfn.XLOOKUP(A73,'Badge Arqueiro'!A$1:A$170,'Badge Arqueiro'!B$1:B$170,"0")</f>
        <v>0</v>
      </c>
      <c r="N73"/>
    </row>
    <row r="74" spans="1:14">
      <c r="A74" t="str">
        <f>_xlfn.XLOOKUP(C74,Rotineiros!B$1:B$1533,Rotineiros!A$1:A$1533,"xxxx")</f>
        <v>F6206204</v>
      </c>
      <c r="B74" t="str">
        <f t="shared" si="3"/>
        <v>LEONARDO AUGUSTO PENA MIRANDA</v>
      </c>
      <c r="C74" t="s">
        <v>7259</v>
      </c>
      <c r="E74" t="s">
        <v>7308</v>
      </c>
      <c r="F74" s="3" t="str">
        <f>_xlfn.XLOOKUP(A74,Comiters!A$1:A$466,Comiters!B$1:B$466,"0")</f>
        <v>0</v>
      </c>
      <c r="G74" s="3" t="str">
        <f>_xlfn.XLOOKUP(A74,'Badge Arqueiro'!A$1:A$170,'Badge Arqueiro'!B$1:B$170,"0")</f>
        <v>0</v>
      </c>
      <c r="N74"/>
    </row>
    <row r="75" spans="1:14">
      <c r="A75" t="str">
        <f>_xlfn.XLOOKUP(C75,Rotineiros!B$1:B$1533,Rotineiros!A$1:A$1533,"xxxx")</f>
        <v>F6207497</v>
      </c>
      <c r="B75" t="str">
        <f t="shared" si="3"/>
        <v>LEONARDO DUARTE CAMPOS</v>
      </c>
      <c r="C75" t="s">
        <v>7237</v>
      </c>
      <c r="D75" t="s">
        <v>257</v>
      </c>
      <c r="E75" t="s">
        <v>7290</v>
      </c>
      <c r="F75" s="3" t="str">
        <f>_xlfn.XLOOKUP(A75,Comiters!A$1:A$466,Comiters!B$1:B$466,"0")</f>
        <v>0</v>
      </c>
      <c r="G75" s="3" t="str">
        <f>_xlfn.XLOOKUP(A75,'Badge Arqueiro'!A$1:A$170,'Badge Arqueiro'!B$1:B$170,"0")</f>
        <v>0</v>
      </c>
      <c r="N75"/>
    </row>
    <row r="76" spans="1:14">
      <c r="A76" t="str">
        <f>_xlfn.XLOOKUP(C76,Rotineiros!B$1:B$1533,Rotineiros!A$1:A$1533,"xxxx")</f>
        <v>F6208077</v>
      </c>
      <c r="B76" t="str">
        <f t="shared" si="3"/>
        <v>LEONARDO GUERRA TORRES FILHO</v>
      </c>
      <c r="C76" t="s">
        <v>1758</v>
      </c>
      <c r="D76" t="s">
        <v>7277</v>
      </c>
      <c r="E76" t="s">
        <v>1760</v>
      </c>
      <c r="F76" s="3" t="str">
        <f>_xlfn.XLOOKUP(A76,Comiters!A$1:A$466,Comiters!B$1:B$466,"0")</f>
        <v>0</v>
      </c>
      <c r="G76" s="3" t="str">
        <f>_xlfn.XLOOKUP(A76,'Badge Arqueiro'!A$1:A$170,'Badge Arqueiro'!B$1:B$170,"0")</f>
        <v>0</v>
      </c>
      <c r="L76" s="68"/>
      <c r="N76"/>
    </row>
    <row r="77" spans="1:14">
      <c r="A77" t="str">
        <f>_xlfn.XLOOKUP(C77,Rotineiros!B$1:B$1533,Rotineiros!A$1:A$1533,"xxxx")</f>
        <v>F6321001</v>
      </c>
      <c r="B77" t="str">
        <f t="shared" si="3"/>
        <v>LUCAS ALMEIDA PEREIRA</v>
      </c>
      <c r="C77" t="s">
        <v>7246</v>
      </c>
      <c r="D77" t="s">
        <v>7274</v>
      </c>
      <c r="E77" t="s">
        <v>4385</v>
      </c>
      <c r="F77" s="3" t="str">
        <f>_xlfn.XLOOKUP(A77,Comiters!A$1:A$466,Comiters!B$1:B$466,"0")</f>
        <v>0</v>
      </c>
      <c r="G77" s="3" t="str">
        <f>_xlfn.XLOOKUP(A77,'Badge Arqueiro'!A$1:A$170,'Badge Arqueiro'!B$1:B$170,"0")</f>
        <v>0</v>
      </c>
      <c r="N77"/>
    </row>
    <row r="78" spans="1:14">
      <c r="A78" t="str">
        <f>_xlfn.XLOOKUP(C78,Rotineiros!B$1:B$1533,Rotineiros!A$1:A$1533,"xxxx")</f>
        <v>F6321001</v>
      </c>
      <c r="B78" t="str">
        <f t="shared" si="3"/>
        <v>LUCAS ALMEIDA PEREIRA</v>
      </c>
      <c r="C78" t="s">
        <v>7246</v>
      </c>
      <c r="E78" t="s">
        <v>4385</v>
      </c>
      <c r="F78" s="3" t="str">
        <f>_xlfn.XLOOKUP(A78,Comiters!A$1:A$466,Comiters!B$1:B$466,"0")</f>
        <v>0</v>
      </c>
      <c r="G78" s="3" t="str">
        <f>_xlfn.XLOOKUP(A78,'Badge Arqueiro'!A$1:A$170,'Badge Arqueiro'!B$1:B$170,"0")</f>
        <v>0</v>
      </c>
      <c r="N78"/>
    </row>
    <row r="79" spans="1:14">
      <c r="A79" t="str">
        <f>_xlfn.XLOOKUP(C79,Rotineiros!B$1:B$1533,Rotineiros!A$1:A$1533,"xxxx")</f>
        <v>F6458229</v>
      </c>
      <c r="B79" t="str">
        <f t="shared" si="3"/>
        <v>LUIZ CLAUDIO DUARTE RIBAS</v>
      </c>
      <c r="C79" t="s">
        <v>1765</v>
      </c>
      <c r="D79" t="s">
        <v>107</v>
      </c>
      <c r="E79" t="s">
        <v>1766</v>
      </c>
      <c r="F79" s="3" t="str">
        <f>_xlfn.XLOOKUP(A79,Comiters!A$1:A$466,Comiters!B$1:B$466,"0")</f>
        <v>0</v>
      </c>
      <c r="G79" s="3" t="str">
        <f>_xlfn.XLOOKUP(A79,'Badge Arqueiro'!A$1:A$170,'Badge Arqueiro'!B$1:B$170,"0")</f>
        <v>0</v>
      </c>
      <c r="L79" s="68"/>
      <c r="N79"/>
    </row>
    <row r="80" spans="1:14">
      <c r="A80" t="str">
        <f>_xlfn.XLOOKUP(C80,Rotineiros!B$1:B$1533,Rotineiros!A$1:A$1533,"xxxx")</f>
        <v>F6583799</v>
      </c>
      <c r="B80" t="str">
        <f t="shared" si="3"/>
        <v>LUIZ RODRIGO DE TOLEDO</v>
      </c>
      <c r="C80" t="s">
        <v>2891</v>
      </c>
      <c r="D80" t="s">
        <v>107</v>
      </c>
      <c r="E80" t="s">
        <v>4135</v>
      </c>
      <c r="F80" s="3" t="str">
        <f>_xlfn.XLOOKUP(A80,Comiters!A$1:A$466,Comiters!B$1:B$466,"0")</f>
        <v>0</v>
      </c>
      <c r="G80" s="3" t="str">
        <f>_xlfn.XLOOKUP(A80,'Badge Arqueiro'!A$1:A$170,'Badge Arqueiro'!B$1:B$170,"0")</f>
        <v>0</v>
      </c>
      <c r="N80"/>
    </row>
    <row r="81" spans="1:14">
      <c r="A81" t="str">
        <f>_xlfn.XLOOKUP(C81,Rotineiros!B$1:B$1533,Rotineiros!A$1:A$1533,"xxxx")</f>
        <v>F6750759</v>
      </c>
      <c r="B81" t="str">
        <f t="shared" si="3"/>
        <v>MARCELA OLIVEIRA DE ALMEIDA</v>
      </c>
      <c r="C81" t="s">
        <v>1772</v>
      </c>
      <c r="D81" t="s">
        <v>3553</v>
      </c>
      <c r="E81" t="s">
        <v>1773</v>
      </c>
      <c r="F81" s="3" t="str">
        <f>_xlfn.XLOOKUP(A81,Comiters!A$1:A$466,Comiters!B$1:B$466,"0")</f>
        <v>0</v>
      </c>
      <c r="G81" s="3" t="str">
        <f>_xlfn.XLOOKUP(A81,'Badge Arqueiro'!A$1:A$170,'Badge Arqueiro'!B$1:B$170,"0")</f>
        <v>0</v>
      </c>
      <c r="L81" s="68"/>
      <c r="N81"/>
    </row>
    <row r="82" spans="1:14">
      <c r="A82" t="str">
        <f>_xlfn.XLOOKUP(C82,Rotineiros!B$1:B$1533,Rotineiros!A$1:A$1533,"xxxx")</f>
        <v>F6750759</v>
      </c>
      <c r="B82" t="str">
        <f t="shared" si="3"/>
        <v>MARCELA OLIVEIRA DE ALMEIDA</v>
      </c>
      <c r="C82" t="s">
        <v>1772</v>
      </c>
      <c r="E82" t="s">
        <v>1773</v>
      </c>
      <c r="F82" s="3" t="str">
        <f>_xlfn.XLOOKUP(A82,Comiters!A$1:A$466,Comiters!B$1:B$466,"0")</f>
        <v>0</v>
      </c>
      <c r="G82" s="3" t="str">
        <f>_xlfn.XLOOKUP(A82,'Badge Arqueiro'!A$1:A$170,'Badge Arqueiro'!B$1:B$170,"0")</f>
        <v>0</v>
      </c>
      <c r="N82"/>
    </row>
    <row r="83" spans="1:14">
      <c r="A83" t="str">
        <f>_xlfn.XLOOKUP(C83,Rotineiros!B$1:B$1533,Rotineiros!A$1:A$1533,"xxxx")</f>
        <v>F6764895</v>
      </c>
      <c r="B83" t="str">
        <f t="shared" si="3"/>
        <v>MARCELO DAS CHAGAS PEREIRA</v>
      </c>
      <c r="C83" t="s">
        <v>1472</v>
      </c>
      <c r="D83" t="s">
        <v>408</v>
      </c>
      <c r="E83" t="s">
        <v>1473</v>
      </c>
      <c r="F83" s="3" t="str">
        <f>_xlfn.XLOOKUP(A83,Comiters!A$1:A$466,Comiters!B$1:B$466,"0")</f>
        <v>0</v>
      </c>
      <c r="G83" s="3" t="str">
        <f>_xlfn.XLOOKUP(A83,'Badge Arqueiro'!A$1:A$170,'Badge Arqueiro'!B$1:B$170,"0")</f>
        <v>0</v>
      </c>
      <c r="N83"/>
    </row>
    <row r="84" spans="1:14">
      <c r="A84" t="str">
        <f>_xlfn.XLOOKUP(C84,Rotineiros!B$1:B$1533,Rotineiros!A$1:A$1533,"xxxx")</f>
        <v>F6764895</v>
      </c>
      <c r="B84" t="str">
        <f t="shared" si="3"/>
        <v>MARCELO DAS CHAGAS PEREIRA</v>
      </c>
      <c r="C84" t="s">
        <v>1472</v>
      </c>
      <c r="E84" t="s">
        <v>1473</v>
      </c>
      <c r="F84" s="3" t="str">
        <f>_xlfn.XLOOKUP(A84,Comiters!A$1:A$466,Comiters!B$1:B$466,"0")</f>
        <v>0</v>
      </c>
      <c r="G84" s="3" t="str">
        <f>_xlfn.XLOOKUP(A84,'Badge Arqueiro'!A$1:A$170,'Badge Arqueiro'!B$1:B$170,"0")</f>
        <v>0</v>
      </c>
      <c r="N84"/>
    </row>
    <row r="85" spans="1:14">
      <c r="A85" t="str">
        <f>_xlfn.XLOOKUP(C85,Rotineiros!B$1:B$1533,Rotineiros!A$1:A$1533,"xxxx")</f>
        <v>F6769643</v>
      </c>
      <c r="B85" t="str">
        <f t="shared" si="3"/>
        <v>MARCELO MATSUNAGA</v>
      </c>
      <c r="C85" t="s">
        <v>1778</v>
      </c>
      <c r="D85" t="s">
        <v>107</v>
      </c>
      <c r="E85" t="s">
        <v>1779</v>
      </c>
      <c r="F85" s="3" t="str">
        <f>_xlfn.XLOOKUP(A85,Comiters!A$1:A$466,Comiters!B$1:B$466,"0")</f>
        <v>0</v>
      </c>
      <c r="G85" s="3" t="str">
        <f>_xlfn.XLOOKUP(A85,'Badge Arqueiro'!A$1:A$170,'Badge Arqueiro'!B$1:B$170,"0")</f>
        <v>0</v>
      </c>
      <c r="N85"/>
    </row>
    <row r="86" spans="1:14">
      <c r="A86" t="str">
        <f>_xlfn.XLOOKUP(C86,Rotineiros!B$1:B$1533,Rotineiros!A$1:A$1533,"xxxx")</f>
        <v>F6786669</v>
      </c>
      <c r="B86" t="str">
        <f t="shared" si="3"/>
        <v>MARCIO LUIZ SANTOS TEIXEIRA</v>
      </c>
      <c r="C86" t="s">
        <v>2144</v>
      </c>
      <c r="D86" t="s">
        <v>1008</v>
      </c>
      <c r="E86" t="s">
        <v>2145</v>
      </c>
      <c r="F86" s="3" t="str">
        <f>_xlfn.XLOOKUP(A86,Comiters!A$1:A$466,Comiters!B$1:B$466,"0")</f>
        <v>0</v>
      </c>
      <c r="G86" s="3" t="str">
        <f>_xlfn.XLOOKUP(A86,'Badge Arqueiro'!A$1:A$170,'Badge Arqueiro'!B$1:B$170,"0")</f>
        <v>0</v>
      </c>
      <c r="N86"/>
    </row>
    <row r="87" spans="1:14">
      <c r="A87" t="str">
        <f>_xlfn.XLOOKUP(C87,Rotineiros!B$1:B$1533,Rotineiros!A$1:A$1533,"xxxx")</f>
        <v>F6880354</v>
      </c>
      <c r="B87" t="str">
        <f t="shared" si="3"/>
        <v>MARILIA RODRIGUES DE SOUSA</v>
      </c>
      <c r="C87" t="s">
        <v>7264</v>
      </c>
      <c r="D87" t="s">
        <v>478</v>
      </c>
      <c r="E87" t="s">
        <v>7314</v>
      </c>
      <c r="F87" s="3" t="str">
        <f>_xlfn.XLOOKUP(A87,Comiters!A$1:A$466,Comiters!B$1:B$466,"0")</f>
        <v>0</v>
      </c>
      <c r="G87" s="3" t="str">
        <f>_xlfn.XLOOKUP(A87,'Badge Arqueiro'!A$1:A$170,'Badge Arqueiro'!B$1:B$170,"0")</f>
        <v>0</v>
      </c>
      <c r="N87"/>
    </row>
    <row r="88" spans="1:14">
      <c r="A88" t="str">
        <f>_xlfn.XLOOKUP(C88,Rotineiros!B$1:B$1533,Rotineiros!A$1:A$1533,"xxxx")</f>
        <v>F6895959</v>
      </c>
      <c r="B88" t="str">
        <f t="shared" si="3"/>
        <v>MARIO ARY BRUM HEINZEN</v>
      </c>
      <c r="C88" t="s">
        <v>703</v>
      </c>
      <c r="E88" t="s">
        <v>705</v>
      </c>
      <c r="F88" s="3" t="str">
        <f>_xlfn.XLOOKUP(A88,Comiters!A$1:A$466,Comiters!B$1:B$466,"0")</f>
        <v>0</v>
      </c>
      <c r="G88" s="3" t="str">
        <f>_xlfn.XLOOKUP(A88,'Badge Arqueiro'!A$1:A$170,'Badge Arqueiro'!B$1:B$170,"0")</f>
        <v>0</v>
      </c>
      <c r="N88"/>
    </row>
    <row r="89" spans="1:14">
      <c r="A89" t="str">
        <f>_xlfn.XLOOKUP(C89,Rotineiros!B$1:B$1533,Rotineiros!A$1:A$1533,"xxxx")</f>
        <v>F6948729</v>
      </c>
      <c r="B89" t="str">
        <f t="shared" si="3"/>
        <v>MARIO LUCIO DOS SANTOS SILVA</v>
      </c>
      <c r="C89" t="s">
        <v>7258</v>
      </c>
      <c r="E89" t="s">
        <v>7307</v>
      </c>
      <c r="F89" s="3" t="str">
        <f>_xlfn.XLOOKUP(A89,Comiters!A$1:A$466,Comiters!B$1:B$466,"0")</f>
        <v>0</v>
      </c>
      <c r="G89" s="3" t="str">
        <f>_xlfn.XLOOKUP(A89,'Badge Arqueiro'!A$1:A$170,'Badge Arqueiro'!B$1:B$170,"0")</f>
        <v>0</v>
      </c>
      <c r="N89"/>
    </row>
    <row r="90" spans="1:14">
      <c r="A90" t="str">
        <f>_xlfn.XLOOKUP(C90,Rotineiros!B$1:B$1533,Rotineiros!A$1:A$1533,"xxxx")</f>
        <v>F7022106</v>
      </c>
      <c r="B90" t="str">
        <f t="shared" si="3"/>
        <v>MATHEUS BARBOSA E SILVA</v>
      </c>
      <c r="C90" t="s">
        <v>2096</v>
      </c>
      <c r="D90" t="s">
        <v>2185</v>
      </c>
      <c r="E90" t="s">
        <v>2097</v>
      </c>
      <c r="F90" s="3" t="str">
        <f>_xlfn.XLOOKUP(A90,Comiters!A$1:A$466,Comiters!B$1:B$466,"0")</f>
        <v>0</v>
      </c>
      <c r="G90" s="3" t="str">
        <f>_xlfn.XLOOKUP(A90,'Badge Arqueiro'!A$1:A$170,'Badge Arqueiro'!B$1:B$170,"0")</f>
        <v>0</v>
      </c>
      <c r="N90"/>
    </row>
    <row r="91" spans="1:14">
      <c r="A91" t="str">
        <f>_xlfn.XLOOKUP(C91,Rotineiros!B$1:B$1533,Rotineiros!A$1:A$1533,"xxxx")</f>
        <v>F7069759</v>
      </c>
      <c r="B91" t="str">
        <f t="shared" si="3"/>
        <v>MAURO BABINSKI</v>
      </c>
      <c r="C91" t="s">
        <v>565</v>
      </c>
      <c r="D91" t="s">
        <v>195</v>
      </c>
      <c r="E91" t="s">
        <v>567</v>
      </c>
      <c r="F91" s="3" t="str">
        <f>_xlfn.XLOOKUP(A91,Comiters!A$1:A$466,Comiters!B$1:B$466,"0")</f>
        <v>0</v>
      </c>
      <c r="G91" s="3" t="str">
        <f>_xlfn.XLOOKUP(A91,'Badge Arqueiro'!A$1:A$170,'Badge Arqueiro'!B$1:B$170,"0")</f>
        <v>0</v>
      </c>
      <c r="N91"/>
    </row>
    <row r="92" spans="1:14">
      <c r="A92" t="str">
        <f>_xlfn.XLOOKUP(C92,Rotineiros!B$1:B$1533,Rotineiros!A$1:A$1533,"xxxx")</f>
        <v>F7356099</v>
      </c>
      <c r="B92" t="str">
        <f t="shared" si="3"/>
        <v>NEIVALDO TINTI DE OLIVEIRA</v>
      </c>
      <c r="C92" t="s">
        <v>7247</v>
      </c>
      <c r="E92" t="s">
        <v>7297</v>
      </c>
      <c r="F92" s="3" t="str">
        <f>_xlfn.XLOOKUP(A92,Comiters!A$1:A$466,Comiters!B$1:B$466,"0")</f>
        <v>0</v>
      </c>
      <c r="G92" s="3" t="str">
        <f>_xlfn.XLOOKUP(A92,'Badge Arqueiro'!A$1:A$170,'Badge Arqueiro'!B$1:B$170,"0")</f>
        <v>0</v>
      </c>
      <c r="N92"/>
    </row>
    <row r="93" spans="1:14">
      <c r="A93" t="str">
        <f>_xlfn.XLOOKUP(C93,Rotineiros!B$1:B$1533,Rotineiros!A$1:A$1533,"xxxx")</f>
        <v>F7519699</v>
      </c>
      <c r="B93" t="str">
        <f t="shared" si="3"/>
        <v>NILO DA SILVA MARQUES JUNIOR</v>
      </c>
      <c r="C93" t="s">
        <v>330</v>
      </c>
      <c r="D93" t="s">
        <v>7280</v>
      </c>
      <c r="E93" t="s">
        <v>331</v>
      </c>
      <c r="F93" s="3" t="str">
        <f>_xlfn.XLOOKUP(A93,Comiters!A$1:A$466,Comiters!B$1:B$466,"0")</f>
        <v>0</v>
      </c>
      <c r="G93" s="3" t="str">
        <f>_xlfn.XLOOKUP(A93,'Badge Arqueiro'!A$1:A$170,'Badge Arqueiro'!B$1:B$170,"0")</f>
        <v>0</v>
      </c>
      <c r="N93"/>
    </row>
    <row r="94" spans="1:14" s="25" customFormat="1">
      <c r="A94" t="str">
        <f>_xlfn.XLOOKUP(C94,Rotineiros!B$1:B$1533,Rotineiros!A$1:A$1533,"xxxx")</f>
        <v>F7572129</v>
      </c>
      <c r="B94" t="str">
        <f t="shared" si="3"/>
        <v>NILZA MIDORI YAMADA ALVES DE CAMPOS</v>
      </c>
      <c r="C94" t="s">
        <v>7254</v>
      </c>
      <c r="D94" t="s">
        <v>172</v>
      </c>
      <c r="E94" t="s">
        <v>7304</v>
      </c>
      <c r="F94" s="3" t="str">
        <f>_xlfn.XLOOKUP(A94,Comiters!A$1:A$466,Comiters!B$1:B$466,"0")</f>
        <v>0</v>
      </c>
      <c r="G94" s="3" t="str">
        <f>_xlfn.XLOOKUP(A94,'Badge Arqueiro'!A$1:A$170,'Badge Arqueiro'!B$1:B$170,"0")</f>
        <v>0</v>
      </c>
      <c r="H94" s="55"/>
      <c r="I94" s="55"/>
      <c r="J94" s="55"/>
      <c r="K94" s="55"/>
      <c r="L94" s="55"/>
      <c r="M94"/>
      <c r="N94"/>
    </row>
    <row r="95" spans="1:14" s="25" customFormat="1">
      <c r="A95" t="str">
        <f>_xlfn.XLOOKUP(C95,Rotineiros!B$1:B$1533,Rotineiros!A$1:A$1533,"xxxx")</f>
        <v>F7582021</v>
      </c>
      <c r="B95" t="str">
        <f t="shared" si="3"/>
        <v>NIVALDO SARDINHA DE JESUS</v>
      </c>
      <c r="C95" t="s">
        <v>333</v>
      </c>
      <c r="D95"/>
      <c r="E95" t="s">
        <v>334</v>
      </c>
      <c r="F95" s="3" t="str">
        <f>_xlfn.XLOOKUP(A95,Comiters!A$1:A$466,Comiters!B$1:B$466,"0")</f>
        <v>0</v>
      </c>
      <c r="G95" s="3" t="str">
        <f>_xlfn.XLOOKUP(A95,'Badge Arqueiro'!A$1:A$170,'Badge Arqueiro'!B$1:B$170,"0")</f>
        <v>0</v>
      </c>
      <c r="H95" s="55"/>
      <c r="I95" s="55"/>
      <c r="J95" s="55"/>
      <c r="K95" s="55"/>
      <c r="L95" s="55"/>
      <c r="M95"/>
      <c r="N95"/>
    </row>
    <row r="96" spans="1:14" s="25" customFormat="1">
      <c r="A96" t="str">
        <f>_xlfn.XLOOKUP(C96,Rotineiros!B$1:B$1533,Rotineiros!A$1:A$1533,"xxxx")</f>
        <v>F7889649</v>
      </c>
      <c r="B96" t="str">
        <f t="shared" si="3"/>
        <v>OSMAR ANTONIO AKABOCI</v>
      </c>
      <c r="C96" t="s">
        <v>2499</v>
      </c>
      <c r="D96" t="s">
        <v>1498</v>
      </c>
      <c r="E96" t="s">
        <v>2501</v>
      </c>
      <c r="F96" s="3" t="str">
        <f>_xlfn.XLOOKUP(A96,Comiters!A$1:A$466,Comiters!B$1:B$466,"0")</f>
        <v>0</v>
      </c>
      <c r="G96" s="3" t="str">
        <f>_xlfn.XLOOKUP(A96,'Badge Arqueiro'!A$1:A$170,'Badge Arqueiro'!B$1:B$170,"0")</f>
        <v>0</v>
      </c>
      <c r="H96" s="55"/>
      <c r="I96" s="55"/>
      <c r="J96" s="55"/>
      <c r="K96" s="55"/>
      <c r="L96" s="55"/>
      <c r="M96"/>
      <c r="N96"/>
    </row>
    <row r="97" spans="1:14" s="25" customFormat="1">
      <c r="A97" t="str">
        <f>_xlfn.XLOOKUP(C97,Rotineiros!B$1:B$1533,Rotineiros!A$1:A$1533,"xxxx")</f>
        <v>F8287156</v>
      </c>
      <c r="B97" t="str">
        <f t="shared" si="3"/>
        <v>PEDRO SANT ANNA LIMA OLIVEIRA</v>
      </c>
      <c r="C97" t="s">
        <v>347</v>
      </c>
      <c r="D97" t="s">
        <v>7279</v>
      </c>
      <c r="E97" t="s">
        <v>349</v>
      </c>
      <c r="F97" s="3" t="str">
        <f>_xlfn.XLOOKUP(A97,Comiters!A$1:A$466,Comiters!B$1:B$466,"0")</f>
        <v>0</v>
      </c>
      <c r="G97" s="3">
        <f>_xlfn.XLOOKUP(A97,'Badge Arqueiro'!A$1:A$170,'Badge Arqueiro'!B$1:B$170,"0")</f>
        <v>1</v>
      </c>
      <c r="H97" s="55"/>
      <c r="I97" s="55"/>
      <c r="J97" s="55"/>
      <c r="K97" s="55"/>
      <c r="L97" s="55"/>
      <c r="M97"/>
      <c r="N97"/>
    </row>
    <row r="98" spans="1:14" s="25" customFormat="1">
      <c r="A98" t="str">
        <f>_xlfn.XLOOKUP(C98,Rotineiros!B$1:B$1533,Rotineiros!A$1:A$1533,"xxxx")</f>
        <v>F8351244</v>
      </c>
      <c r="B98" t="str">
        <f t="shared" si="3"/>
        <v>PRISCILLA FRANCIELLE POLEZA DE ALMEIDA</v>
      </c>
      <c r="C98" t="s">
        <v>351</v>
      </c>
      <c r="D98" t="s">
        <v>7271</v>
      </c>
      <c r="E98" t="s">
        <v>352</v>
      </c>
      <c r="F98" s="3" t="str">
        <f>_xlfn.XLOOKUP(A98,Comiters!A$1:A$466,Comiters!B$1:B$466,"0")</f>
        <v>0</v>
      </c>
      <c r="G98" s="3" t="str">
        <f>_xlfn.XLOOKUP(A98,'Badge Arqueiro'!A$1:A$170,'Badge Arqueiro'!B$1:B$170,"0")</f>
        <v>0</v>
      </c>
      <c r="H98" s="55"/>
      <c r="I98" s="55"/>
      <c r="J98" s="55"/>
      <c r="K98" s="55"/>
      <c r="L98" s="55"/>
      <c r="M98"/>
      <c r="N98"/>
    </row>
    <row r="99" spans="1:14" s="25" customFormat="1">
      <c r="A99" t="str">
        <f>_xlfn.XLOOKUP(C99,Rotineiros!B$1:B$1533,Rotineiros!A$1:A$1533,"xxxx")</f>
        <v>F8368988</v>
      </c>
      <c r="B99" t="str">
        <f t="shared" ref="B99:B116" si="4">UPPER(C99)</f>
        <v>RAFAEL RENZO FARINELLO</v>
      </c>
      <c r="C99" t="s">
        <v>2670</v>
      </c>
      <c r="D99" t="s">
        <v>906</v>
      </c>
      <c r="E99" t="s">
        <v>2672</v>
      </c>
      <c r="F99" s="3" t="str">
        <f>_xlfn.XLOOKUP(A99,Comiters!A$1:A$466,Comiters!B$1:B$466,"0")</f>
        <v>0</v>
      </c>
      <c r="G99" s="3" t="str">
        <f>_xlfn.XLOOKUP(A99,'Badge Arqueiro'!A$1:A$170,'Badge Arqueiro'!B$1:B$170,"0")</f>
        <v>0</v>
      </c>
      <c r="H99" s="55"/>
      <c r="I99" s="55"/>
      <c r="J99" s="55"/>
      <c r="K99" s="55"/>
      <c r="L99" s="55"/>
      <c r="M99"/>
      <c r="N99"/>
    </row>
    <row r="100" spans="1:14" s="25" customFormat="1">
      <c r="A100" t="str">
        <f>_xlfn.XLOOKUP(C100,Rotineiros!B$1:B$1533,Rotineiros!A$1:A$1533,"xxxx")</f>
        <v>F8369259</v>
      </c>
      <c r="B100" t="str">
        <f t="shared" si="4"/>
        <v>RAFAEL LANGONI NAVES</v>
      </c>
      <c r="C100" t="s">
        <v>4010</v>
      </c>
      <c r="D100" t="s">
        <v>2244</v>
      </c>
      <c r="E100" t="s">
        <v>4178</v>
      </c>
      <c r="F100" s="3" t="str">
        <f>_xlfn.XLOOKUP(A100,Comiters!A$1:A$466,Comiters!B$1:B$466,"0")</f>
        <v>0</v>
      </c>
      <c r="G100" s="3" t="str">
        <f>_xlfn.XLOOKUP(A100,'Badge Arqueiro'!A$1:A$170,'Badge Arqueiro'!B$1:B$170,"0")</f>
        <v>0</v>
      </c>
      <c r="H100" s="55"/>
      <c r="I100" s="55"/>
      <c r="J100" s="55"/>
      <c r="K100" s="55"/>
      <c r="L100" s="55"/>
      <c r="M100"/>
      <c r="N100"/>
    </row>
    <row r="101" spans="1:14" s="25" customFormat="1">
      <c r="A101" t="str">
        <f>_xlfn.XLOOKUP(C101,Rotineiros!B$1:B$1533,Rotineiros!A$1:A$1533,"xxxx")</f>
        <v>F8441528</v>
      </c>
      <c r="B101" t="str">
        <f t="shared" si="4"/>
        <v>RAQUEL DE SOUZA SILVA</v>
      </c>
      <c r="C101" t="s">
        <v>1148</v>
      </c>
      <c r="D101"/>
      <c r="E101" t="s">
        <v>1149</v>
      </c>
      <c r="F101" s="3" t="str">
        <f>_xlfn.XLOOKUP(A101,Comiters!A$1:A$466,Comiters!B$1:B$466,"0")</f>
        <v>0</v>
      </c>
      <c r="G101" s="3" t="str">
        <f>_xlfn.XLOOKUP(A101,'Badge Arqueiro'!A$1:A$170,'Badge Arqueiro'!B$1:B$170,"0")</f>
        <v>0</v>
      </c>
      <c r="H101" s="55"/>
      <c r="I101" s="55"/>
      <c r="J101" s="55"/>
      <c r="K101" s="55"/>
      <c r="L101" s="55"/>
      <c r="M101"/>
      <c r="N101"/>
    </row>
    <row r="102" spans="1:14" s="25" customFormat="1">
      <c r="A102" t="str">
        <f>_xlfn.XLOOKUP(C102,Rotineiros!B$1:B$1533,Rotineiros!A$1:A$1533,"xxxx")</f>
        <v>F8527997</v>
      </c>
      <c r="B102" t="str">
        <f t="shared" si="4"/>
        <v>RENATA PAIVA DA COSTA</v>
      </c>
      <c r="C102" t="s">
        <v>360</v>
      </c>
      <c r="D102"/>
      <c r="E102" t="s">
        <v>362</v>
      </c>
      <c r="F102" s="3" t="str">
        <f>_xlfn.XLOOKUP(A102,Comiters!A$1:A$466,Comiters!B$1:B$466,"0")</f>
        <v>0</v>
      </c>
      <c r="G102" s="3" t="str">
        <f>_xlfn.XLOOKUP(A102,'Badge Arqueiro'!A$1:A$170,'Badge Arqueiro'!B$1:B$170,"0")</f>
        <v>0</v>
      </c>
      <c r="H102" s="55"/>
      <c r="I102" s="55"/>
      <c r="J102" s="55"/>
      <c r="K102" s="55"/>
      <c r="L102" s="55"/>
      <c r="M102"/>
      <c r="N102"/>
    </row>
    <row r="103" spans="1:14" s="25" customFormat="1">
      <c r="A103" t="str">
        <f>_xlfn.XLOOKUP(C103,Rotineiros!B$1:B$1533,Rotineiros!A$1:A$1533,"xxxx")</f>
        <v>F8527997</v>
      </c>
      <c r="B103" t="str">
        <f t="shared" si="4"/>
        <v>RENATA PAIVA DA COSTA</v>
      </c>
      <c r="C103" t="s">
        <v>360</v>
      </c>
      <c r="D103"/>
      <c r="E103" t="s">
        <v>362</v>
      </c>
      <c r="F103" s="3" t="str">
        <f>_xlfn.XLOOKUP(A103,Comiters!A$1:A$466,Comiters!B$1:B$466,"0")</f>
        <v>0</v>
      </c>
      <c r="G103" s="3" t="str">
        <f>_xlfn.XLOOKUP(A103,'Badge Arqueiro'!A$1:A$170,'Badge Arqueiro'!B$1:B$170,"0")</f>
        <v>0</v>
      </c>
      <c r="H103" s="55"/>
      <c r="I103" s="55"/>
      <c r="J103" s="55"/>
      <c r="K103" s="55"/>
      <c r="L103" s="55"/>
      <c r="M103"/>
      <c r="N103"/>
    </row>
    <row r="104" spans="1:14" s="25" customFormat="1">
      <c r="A104" t="str">
        <f>_xlfn.XLOOKUP(C104,Rotineiros!B$1:B$1533,Rotineiros!A$1:A$1533,"xxxx")</f>
        <v>F8589021</v>
      </c>
      <c r="B104" t="str">
        <f t="shared" si="4"/>
        <v>REYNALDO AMAZONAS DE SOUZA PEDROSO JUNIOR</v>
      </c>
      <c r="C104" t="s">
        <v>364</v>
      </c>
      <c r="D104" t="s">
        <v>33</v>
      </c>
      <c r="E104" t="s">
        <v>365</v>
      </c>
      <c r="F104" s="3" t="str">
        <f>_xlfn.XLOOKUP(A104,Comiters!A$1:A$466,Comiters!B$1:B$466,"0")</f>
        <v>0</v>
      </c>
      <c r="G104" s="3" t="str">
        <f>_xlfn.XLOOKUP(A104,'Badge Arqueiro'!A$1:A$170,'Badge Arqueiro'!B$1:B$170,"0")</f>
        <v>0</v>
      </c>
      <c r="H104" s="55"/>
      <c r="I104" s="55"/>
      <c r="J104" s="55"/>
      <c r="K104" s="55"/>
      <c r="L104" s="55"/>
      <c r="M104"/>
      <c r="N104"/>
    </row>
    <row r="105" spans="1:14" s="25" customFormat="1">
      <c r="A105" t="str">
        <f>_xlfn.XLOOKUP(C105,Rotineiros!B$1:B$1533,Rotineiros!A$1:A$1533,"xxxx")</f>
        <v>F8612625</v>
      </c>
      <c r="B105" t="str">
        <f t="shared" si="4"/>
        <v>RICARDO YUKIO FUGIFARA</v>
      </c>
      <c r="C105" t="s">
        <v>367</v>
      </c>
      <c r="D105" t="s">
        <v>66</v>
      </c>
      <c r="E105" t="s">
        <v>369</v>
      </c>
      <c r="F105" s="3" t="str">
        <f>_xlfn.XLOOKUP(A105,Comiters!A$1:A$466,Comiters!B$1:B$466,"0")</f>
        <v>0</v>
      </c>
      <c r="G105" s="3" t="str">
        <f>_xlfn.XLOOKUP(A105,'Badge Arqueiro'!A$1:A$170,'Badge Arqueiro'!B$1:B$170,"0")</f>
        <v>0</v>
      </c>
      <c r="H105" s="55"/>
      <c r="I105" s="55"/>
      <c r="J105" s="55"/>
      <c r="K105" s="55"/>
      <c r="L105" s="55"/>
      <c r="M105"/>
      <c r="N105"/>
    </row>
    <row r="106" spans="1:14" s="25" customFormat="1">
      <c r="A106" t="str">
        <f>_xlfn.XLOOKUP(C106,Rotineiros!B$1:B$1533,Rotineiros!A$1:A$1533,"xxxx")</f>
        <v>F8718051</v>
      </c>
      <c r="B106" t="str">
        <f t="shared" si="4"/>
        <v>ROGERIO MANIEZI</v>
      </c>
      <c r="C106" t="s">
        <v>7252</v>
      </c>
      <c r="D106" t="s">
        <v>7276</v>
      </c>
      <c r="E106" t="s">
        <v>7302</v>
      </c>
      <c r="F106" s="3" t="str">
        <f>_xlfn.XLOOKUP(A106,Comiters!A$1:A$466,Comiters!B$1:B$466,"0")</f>
        <v>0</v>
      </c>
      <c r="G106" s="3" t="str">
        <f>_xlfn.XLOOKUP(A106,'Badge Arqueiro'!A$1:A$170,'Badge Arqueiro'!B$1:B$170,"0")</f>
        <v>0</v>
      </c>
      <c r="H106" s="55"/>
      <c r="I106" s="55"/>
      <c r="J106" s="55"/>
      <c r="K106" s="55"/>
      <c r="L106" s="55"/>
      <c r="M106"/>
      <c r="N106"/>
    </row>
    <row r="107" spans="1:14" s="25" customFormat="1">
      <c r="A107" t="str">
        <f>_xlfn.XLOOKUP(C107,Rotineiros!B$1:B$1533,Rotineiros!A$1:A$1533,"xxxx")</f>
        <v>F8936387</v>
      </c>
      <c r="B107" t="str">
        <f t="shared" si="4"/>
        <v>SAMUEL ALVES FEITOSA</v>
      </c>
      <c r="C107" t="s">
        <v>719</v>
      </c>
      <c r="D107"/>
      <c r="E107" t="s">
        <v>721</v>
      </c>
      <c r="F107" s="3" t="str">
        <f>_xlfn.XLOOKUP(A107,Comiters!A$1:A$466,Comiters!B$1:B$466,"0")</f>
        <v>0</v>
      </c>
      <c r="G107" s="3" t="str">
        <f>_xlfn.XLOOKUP(A107,'Badge Arqueiro'!A$1:A$170,'Badge Arqueiro'!B$1:B$170,"0")</f>
        <v>0</v>
      </c>
      <c r="H107" s="55"/>
      <c r="I107" s="55"/>
      <c r="J107" s="55"/>
      <c r="K107" s="55"/>
      <c r="L107" s="68"/>
      <c r="M107"/>
      <c r="N107"/>
    </row>
    <row r="108" spans="1:14" s="25" customFormat="1">
      <c r="A108" t="str">
        <f>_xlfn.XLOOKUP(C108,Rotineiros!B$1:B$1533,Rotineiros!A$1:A$1533,"xxxx")</f>
        <v>F9140278</v>
      </c>
      <c r="B108" t="str">
        <f t="shared" si="4"/>
        <v>SIDNEY EMMANUEL TOMAZ DAMASCENO</v>
      </c>
      <c r="C108" t="s">
        <v>2942</v>
      </c>
      <c r="D108" t="s">
        <v>7282</v>
      </c>
      <c r="E108" t="s">
        <v>3319</v>
      </c>
      <c r="F108" s="3">
        <f>_xlfn.XLOOKUP(A108,Comiters!A$1:A$466,Comiters!B$1:B$466,"0")</f>
        <v>1</v>
      </c>
      <c r="G108" s="3">
        <f>_xlfn.XLOOKUP(A108,'Badge Arqueiro'!A$1:A$170,'Badge Arqueiro'!B$1:B$170,"0")</f>
        <v>1</v>
      </c>
      <c r="H108" s="55"/>
      <c r="I108" s="55"/>
      <c r="J108" s="55"/>
      <c r="K108" s="55"/>
      <c r="L108" s="55"/>
      <c r="M108"/>
      <c r="N108"/>
    </row>
    <row r="109" spans="1:14" s="25" customFormat="1">
      <c r="A109" t="str">
        <f>_xlfn.XLOOKUP(C109,Rotineiros!B$1:B$1533,Rotineiros!A$1:A$1533,"xxxx")</f>
        <v>F9290417</v>
      </c>
      <c r="B109" t="str">
        <f t="shared" si="4"/>
        <v>TATIANA DELTREJO BEZERRA</v>
      </c>
      <c r="C109" t="s">
        <v>628</v>
      </c>
      <c r="D109" t="s">
        <v>149</v>
      </c>
      <c r="E109" t="s">
        <v>629</v>
      </c>
      <c r="F109" s="3" t="str">
        <f>_xlfn.XLOOKUP(A109,Comiters!A$1:A$466,Comiters!B$1:B$466,"0")</f>
        <v>0</v>
      </c>
      <c r="G109" s="3" t="str">
        <f>_xlfn.XLOOKUP(A109,'Badge Arqueiro'!A$1:A$170,'Badge Arqueiro'!B$1:B$170,"0")</f>
        <v>0</v>
      </c>
      <c r="H109" s="55"/>
      <c r="I109" s="55"/>
      <c r="J109" s="55"/>
      <c r="K109" s="55"/>
      <c r="L109" s="68"/>
      <c r="M109"/>
      <c r="N109"/>
    </row>
    <row r="110" spans="1:14" s="25" customFormat="1">
      <c r="A110" t="str">
        <f>_xlfn.XLOOKUP(C110,Rotineiros!B$1:B$1533,Rotineiros!A$1:A$1533,"xxxx")</f>
        <v>F9329574</v>
      </c>
      <c r="B110" t="str">
        <f t="shared" si="4"/>
        <v>THIAGO VINICIUS DE LIMA PADUA</v>
      </c>
      <c r="C110" t="s">
        <v>385</v>
      </c>
      <c r="D110" t="s">
        <v>185</v>
      </c>
      <c r="E110" t="s">
        <v>386</v>
      </c>
      <c r="F110" s="3" t="str">
        <f>_xlfn.XLOOKUP(A110,Comiters!A$1:A$466,Comiters!B$1:B$466,"0")</f>
        <v>0</v>
      </c>
      <c r="G110" s="3" t="str">
        <f>_xlfn.XLOOKUP(A110,'Badge Arqueiro'!A$1:A$170,'Badge Arqueiro'!B$1:B$170,"0")</f>
        <v>0</v>
      </c>
      <c r="H110" s="55"/>
      <c r="I110" s="55"/>
      <c r="J110" s="55"/>
      <c r="K110" s="55"/>
      <c r="L110" s="55"/>
      <c r="M110"/>
      <c r="N110"/>
    </row>
    <row r="111" spans="1:14" s="25" customFormat="1">
      <c r="A111" t="str">
        <f>_xlfn.XLOOKUP(C111,Rotineiros!B$1:B$1533,Rotineiros!A$1:A$1533,"xxxx")</f>
        <v>F9540362</v>
      </c>
      <c r="B111" t="str">
        <f t="shared" si="4"/>
        <v>VINICIUS PEREIRA DE SOUZA</v>
      </c>
      <c r="C111" t="s">
        <v>398</v>
      </c>
      <c r="D111"/>
      <c r="E111" t="s">
        <v>399</v>
      </c>
      <c r="F111" s="3" t="str">
        <f>_xlfn.XLOOKUP(A111,Comiters!A$1:A$466,Comiters!B$1:B$466,"0")</f>
        <v>0</v>
      </c>
      <c r="G111" s="3" t="str">
        <f>_xlfn.XLOOKUP(A111,'Badge Arqueiro'!A$1:A$170,'Badge Arqueiro'!B$1:B$170,"0")</f>
        <v>0</v>
      </c>
      <c r="H111" s="55"/>
      <c r="I111" s="55"/>
      <c r="J111" s="55"/>
      <c r="K111" s="55"/>
      <c r="L111" s="55"/>
      <c r="M111"/>
      <c r="N111"/>
    </row>
    <row r="112" spans="1:14" s="25" customFormat="1">
      <c r="A112" t="str">
        <f>_xlfn.XLOOKUP(C112,Rotineiros!B$1:B$1533,Rotineiros!A$1:A$1533,"xxxx")</f>
        <v>F9825896</v>
      </c>
      <c r="B112" t="str">
        <f t="shared" si="4"/>
        <v>WELTON MACIEL DA SILVA</v>
      </c>
      <c r="C112" t="s">
        <v>7249</v>
      </c>
      <c r="D112" t="s">
        <v>71</v>
      </c>
      <c r="E112" t="s">
        <v>7299</v>
      </c>
      <c r="F112" s="3" t="str">
        <f>_xlfn.XLOOKUP(A112,Comiters!A$1:A$466,Comiters!B$1:B$466,"0")</f>
        <v>0</v>
      </c>
      <c r="G112" s="3" t="str">
        <f>_xlfn.XLOOKUP(A112,'Badge Arqueiro'!A$1:A$170,'Badge Arqueiro'!B$1:B$170,"0")</f>
        <v>0</v>
      </c>
      <c r="H112" s="55"/>
      <c r="I112" s="55"/>
      <c r="J112" s="55"/>
      <c r="K112" s="55"/>
      <c r="L112" s="55"/>
      <c r="M112"/>
      <c r="N112"/>
    </row>
    <row r="113" spans="1:14" s="25" customFormat="1">
      <c r="A113" t="str">
        <f>_xlfn.XLOOKUP(C113,Rotineiros!B$1:B$1533,Rotineiros!A$1:A$1533,"xxxx")</f>
        <v>F9832919</v>
      </c>
      <c r="B113" t="str">
        <f t="shared" si="4"/>
        <v>WESLEY BATISTA DE QUEIROZ</v>
      </c>
      <c r="C113" t="s">
        <v>1545</v>
      </c>
      <c r="D113" t="s">
        <v>195</v>
      </c>
      <c r="E113" t="s">
        <v>1546</v>
      </c>
      <c r="F113" s="3" t="str">
        <f>_xlfn.XLOOKUP(A113,Comiters!A$1:A$466,Comiters!B$1:B$466,"0")</f>
        <v>0</v>
      </c>
      <c r="G113" s="3" t="str">
        <f>_xlfn.XLOOKUP(A113,'Badge Arqueiro'!A$1:A$170,'Badge Arqueiro'!B$1:B$170,"0")</f>
        <v>0</v>
      </c>
      <c r="H113" s="55"/>
      <c r="I113" s="55"/>
      <c r="J113" s="55"/>
      <c r="K113" s="55"/>
      <c r="L113" s="55"/>
      <c r="M113"/>
      <c r="N113"/>
    </row>
    <row r="114" spans="1:14" s="25" customFormat="1">
      <c r="A114" t="str">
        <f>_xlfn.XLOOKUP(C114,Rotineiros!B$1:B$1533,Rotineiros!A$1:A$1533,"xxxx")</f>
        <v>F9843044</v>
      </c>
      <c r="B114" t="str">
        <f t="shared" si="4"/>
        <v>WILLIAN CARNAUBA BARROS</v>
      </c>
      <c r="C114" t="s">
        <v>3243</v>
      </c>
      <c r="D114" t="s">
        <v>195</v>
      </c>
      <c r="E114" t="s">
        <v>3244</v>
      </c>
      <c r="F114" s="3" t="str">
        <f>_xlfn.XLOOKUP(A114,Comiters!A$1:A$466,Comiters!B$1:B$466,"0")</f>
        <v>0</v>
      </c>
      <c r="G114" s="3" t="str">
        <f>_xlfn.XLOOKUP(A114,'Badge Arqueiro'!A$1:A$170,'Badge Arqueiro'!B$1:B$170,"0")</f>
        <v>0</v>
      </c>
      <c r="H114" s="55"/>
      <c r="I114" s="55"/>
      <c r="J114" s="55"/>
      <c r="K114" s="55"/>
      <c r="L114" s="55"/>
      <c r="M114"/>
      <c r="N114"/>
    </row>
    <row r="115" spans="1:14" s="25" customFormat="1">
      <c r="A115" t="str">
        <f>_xlfn.XLOOKUP(C115,Rotineiros!B$1:B$1533,Rotineiros!A$1:A$1533,"xxxx")</f>
        <v>xxxx</v>
      </c>
      <c r="B115" t="str">
        <f t="shared" si="4"/>
        <v>DANILLO (CONVIDADO)</v>
      </c>
      <c r="C115" t="s">
        <v>7238</v>
      </c>
      <c r="D115"/>
      <c r="E115"/>
      <c r="F115" s="3" t="str">
        <f>_xlfn.XLOOKUP(A115,Comiters!A$1:A$466,Comiters!B$1:B$466,"0")</f>
        <v>0</v>
      </c>
      <c r="G115" s="3" t="str">
        <f>_xlfn.XLOOKUP(A115,'Badge Arqueiro'!A$1:A$170,'Badge Arqueiro'!B$1:B$170,"0")</f>
        <v>0</v>
      </c>
      <c r="H115" s="55"/>
      <c r="I115" s="55"/>
      <c r="J115" s="55"/>
      <c r="K115" s="55"/>
      <c r="L115" s="55"/>
      <c r="M115"/>
      <c r="N115"/>
    </row>
    <row r="116" spans="1:14" s="25" customFormat="1">
      <c r="A116" t="str">
        <f>_xlfn.XLOOKUP(C116,Rotineiros!B$1:B$1533,Rotineiros!A$1:A$1533,"xxxx")</f>
        <v>Z1176024</v>
      </c>
      <c r="B116" t="str">
        <f t="shared" si="4"/>
        <v>NATASCHA LOYOLA BATISTA MOZELI</v>
      </c>
      <c r="C116" t="s">
        <v>7260</v>
      </c>
      <c r="D116" t="s">
        <v>33</v>
      </c>
      <c r="E116" t="s">
        <v>7309</v>
      </c>
      <c r="F116" s="3" t="str">
        <f>_xlfn.XLOOKUP(A116,Comiters!A$1:A$466,Comiters!B$1:B$466,"0")</f>
        <v>0</v>
      </c>
      <c r="G116" s="3" t="str">
        <f>_xlfn.XLOOKUP(A116,'Badge Arqueiro'!A$1:A$170,'Badge Arqueiro'!B$1:B$170,"0")</f>
        <v>0</v>
      </c>
      <c r="H116" s="55"/>
      <c r="I116" s="55"/>
      <c r="J116" s="55"/>
      <c r="K116" s="55"/>
      <c r="L116" s="55"/>
      <c r="M116"/>
      <c r="N116"/>
    </row>
    <row r="117" spans="1:14" s="25" customFormat="1">
      <c r="A117" s="91"/>
      <c r="B117" s="3"/>
      <c r="C117" s="64" t="s">
        <v>2</v>
      </c>
      <c r="D117" s="55" t="s">
        <v>3</v>
      </c>
      <c r="E117" s="55" t="s">
        <v>4</v>
      </c>
      <c r="F117" s="55" t="s">
        <v>5</v>
      </c>
      <c r="G117" s="55" t="s">
        <v>6</v>
      </c>
      <c r="H117" s="55"/>
      <c r="I117" s="55"/>
      <c r="J117" s="55"/>
      <c r="K117" s="55"/>
      <c r="L117" s="55"/>
      <c r="M117"/>
      <c r="N117"/>
    </row>
    <row r="118" spans="1:14" s="25" customFormat="1">
      <c r="B118"/>
      <c r="C118"/>
      <c r="D118"/>
      <c r="E118"/>
      <c r="F118" s="3"/>
      <c r="G118" s="3"/>
      <c r="H118" s="55"/>
      <c r="I118" s="55"/>
      <c r="J118" s="55"/>
      <c r="K118" s="55"/>
      <c r="L118" s="55"/>
      <c r="M118"/>
      <c r="N118"/>
    </row>
    <row r="119" spans="1:14" s="25" customFormat="1">
      <c r="B119"/>
      <c r="C119"/>
      <c r="D119"/>
      <c r="E119"/>
      <c r="F119" s="3"/>
      <c r="G119" s="3"/>
      <c r="H119" s="55"/>
      <c r="I119" s="55"/>
      <c r="J119" s="55"/>
      <c r="K119" s="55"/>
      <c r="L119" s="55"/>
      <c r="M119"/>
      <c r="N119"/>
    </row>
    <row r="120" spans="1:14" s="25" customFormat="1">
      <c r="B120"/>
      <c r="C120"/>
      <c r="D120"/>
      <c r="E120"/>
      <c r="F120" s="3">
        <f>SUM(F4:F117)</f>
        <v>8</v>
      </c>
      <c r="G120" s="3">
        <f>SUM(G4:G117)</f>
        <v>5</v>
      </c>
      <c r="H120" s="55"/>
      <c r="I120" s="55"/>
      <c r="J120" s="55"/>
      <c r="K120" s="55"/>
      <c r="L120" s="68"/>
      <c r="M120"/>
      <c r="N120"/>
    </row>
    <row r="121" spans="1:14" s="25" customFormat="1">
      <c r="B121"/>
      <c r="C121"/>
      <c r="D121"/>
      <c r="E121"/>
      <c r="F121" s="3"/>
      <c r="G121" s="3"/>
      <c r="H121" s="55"/>
      <c r="I121" s="55"/>
      <c r="J121" s="55"/>
      <c r="K121" s="55"/>
      <c r="L121" s="68"/>
      <c r="M121"/>
      <c r="N121"/>
    </row>
    <row r="122" spans="1:14" s="25" customFormat="1">
      <c r="B122"/>
      <c r="C122"/>
      <c r="D122"/>
      <c r="E122"/>
      <c r="F122" s="3"/>
      <c r="G122" s="3"/>
      <c r="H122" s="55"/>
      <c r="I122" s="55"/>
      <c r="J122" s="55"/>
      <c r="K122" s="55"/>
      <c r="L122" s="55"/>
      <c r="M122"/>
      <c r="N122"/>
    </row>
    <row r="123" spans="1:14" s="25" customFormat="1">
      <c r="B123"/>
      <c r="C123"/>
      <c r="D123"/>
      <c r="E123"/>
      <c r="F123" s="3"/>
      <c r="G123" s="3"/>
      <c r="H123" s="55"/>
      <c r="I123" s="55"/>
      <c r="J123" s="55"/>
      <c r="K123" s="55"/>
      <c r="L123" s="68"/>
      <c r="M123"/>
      <c r="N123"/>
    </row>
    <row r="124" spans="1:14" s="25" customFormat="1">
      <c r="B124"/>
      <c r="C124"/>
      <c r="D124"/>
      <c r="E124"/>
      <c r="F124" s="3"/>
      <c r="G124" s="3"/>
      <c r="H124" s="55"/>
      <c r="I124" s="55"/>
      <c r="J124" s="55"/>
      <c r="K124" s="55"/>
      <c r="L124" s="55"/>
      <c r="M124"/>
      <c r="N124"/>
    </row>
    <row r="125" spans="1:14" s="25" customFormat="1">
      <c r="B125"/>
      <c r="C125"/>
      <c r="D125"/>
      <c r="E125"/>
      <c r="F125" s="3"/>
      <c r="G125" s="3"/>
      <c r="H125" s="55"/>
      <c r="I125" s="55"/>
      <c r="J125" s="55"/>
      <c r="K125" s="55"/>
      <c r="L125" s="55"/>
      <c r="M125"/>
      <c r="N125"/>
    </row>
    <row r="126" spans="1:14" s="25" customFormat="1">
      <c r="B126"/>
      <c r="C126"/>
      <c r="D126"/>
      <c r="E126"/>
      <c r="F126" s="3"/>
      <c r="G126" s="3"/>
      <c r="H126" s="55"/>
      <c r="I126" s="55"/>
      <c r="J126" s="55"/>
      <c r="K126" s="55"/>
      <c r="L126" s="55"/>
      <c r="M126"/>
      <c r="N126"/>
    </row>
    <row r="127" spans="1:14" s="25" customFormat="1">
      <c r="B127"/>
      <c r="C127"/>
      <c r="D127"/>
      <c r="E127"/>
      <c r="F127" s="3"/>
      <c r="G127" s="3"/>
      <c r="H127" s="55"/>
      <c r="I127" s="55"/>
      <c r="J127" s="55"/>
      <c r="K127" s="55"/>
      <c r="L127" s="68"/>
      <c r="M127"/>
      <c r="N127"/>
    </row>
    <row r="128" spans="1:14" s="25" customFormat="1">
      <c r="B128"/>
      <c r="C128"/>
      <c r="D128"/>
      <c r="E128"/>
      <c r="F128" s="3"/>
      <c r="G128" s="3"/>
      <c r="H128" s="55"/>
      <c r="I128" s="55"/>
      <c r="J128" s="55"/>
      <c r="K128" s="55"/>
      <c r="L128" s="55"/>
      <c r="M128"/>
      <c r="N128"/>
    </row>
    <row r="129" spans="2:14" s="25" customFormat="1">
      <c r="B129"/>
      <c r="C129"/>
      <c r="D129"/>
      <c r="E129"/>
      <c r="F129" s="3"/>
      <c r="G129" s="3"/>
      <c r="H129" s="55"/>
      <c r="I129" s="55"/>
      <c r="J129" s="55"/>
      <c r="K129" s="55"/>
      <c r="L129" s="68"/>
      <c r="M129"/>
      <c r="N129"/>
    </row>
    <row r="130" spans="2:14" s="25" customFormat="1">
      <c r="B130"/>
      <c r="C130"/>
      <c r="D130"/>
      <c r="E130"/>
      <c r="F130" s="3"/>
      <c r="G130" s="3"/>
      <c r="H130" s="55"/>
      <c r="I130" s="55"/>
      <c r="J130" s="55"/>
      <c r="K130" s="55"/>
      <c r="L130" s="55"/>
      <c r="M130"/>
      <c r="N130"/>
    </row>
    <row r="131" spans="2:14" s="25" customFormat="1">
      <c r="B131"/>
      <c r="C131"/>
      <c r="D131"/>
      <c r="E131"/>
      <c r="F131" s="3"/>
      <c r="G131" s="3"/>
      <c r="H131" s="55"/>
      <c r="I131" s="55"/>
      <c r="J131" s="55"/>
      <c r="K131" s="55"/>
      <c r="L131" s="55"/>
      <c r="M131"/>
      <c r="N131"/>
    </row>
    <row r="132" spans="2:14" s="25" customFormat="1">
      <c r="B132"/>
      <c r="C132"/>
      <c r="D132"/>
      <c r="E132"/>
      <c r="F132" s="3"/>
      <c r="G132" s="3"/>
      <c r="H132" s="55"/>
      <c r="I132" s="55"/>
      <c r="J132" s="55"/>
      <c r="K132" s="55"/>
      <c r="L132" s="55"/>
      <c r="M132"/>
      <c r="N132"/>
    </row>
    <row r="133" spans="2:14" s="25" customFormat="1">
      <c r="B133"/>
      <c r="C133"/>
      <c r="D133"/>
      <c r="E133"/>
      <c r="F133" s="3"/>
      <c r="G133" s="3"/>
      <c r="H133" s="55"/>
      <c r="I133" s="55"/>
      <c r="J133" s="55"/>
      <c r="K133" s="55"/>
      <c r="L133" s="55"/>
      <c r="M133"/>
      <c r="N133"/>
    </row>
    <row r="134" spans="2:14" s="25" customFormat="1">
      <c r="B134"/>
      <c r="C134"/>
      <c r="D134"/>
      <c r="E134"/>
      <c r="F134" s="3"/>
      <c r="G134" s="3"/>
      <c r="H134" s="55"/>
      <c r="I134" s="55"/>
      <c r="J134" s="55"/>
      <c r="K134" s="55"/>
      <c r="L134" s="68"/>
      <c r="M134"/>
      <c r="N134"/>
    </row>
    <row r="135" spans="2:14" s="25" customFormat="1">
      <c r="B135"/>
      <c r="C135"/>
      <c r="D135"/>
      <c r="E135"/>
      <c r="F135" s="3"/>
      <c r="G135" s="3"/>
      <c r="H135" s="55"/>
      <c r="I135" s="55"/>
      <c r="J135" s="55"/>
      <c r="K135" s="55"/>
      <c r="L135" s="55"/>
      <c r="M135"/>
      <c r="N135"/>
    </row>
    <row r="136" spans="2:14" s="25" customFormat="1">
      <c r="B136"/>
      <c r="C136"/>
      <c r="D136"/>
      <c r="E136"/>
      <c r="F136" s="3"/>
      <c r="G136" s="3"/>
      <c r="H136" s="55"/>
      <c r="I136" s="55"/>
      <c r="J136" s="55"/>
      <c r="K136" s="55"/>
      <c r="L136" s="55"/>
      <c r="M136"/>
      <c r="N136"/>
    </row>
    <row r="137" spans="2:14" s="25" customFormat="1">
      <c r="B137"/>
      <c r="C137"/>
      <c r="D137"/>
      <c r="E137"/>
      <c r="F137" s="3"/>
      <c r="G137" s="3"/>
      <c r="H137" s="55"/>
      <c r="I137" s="55"/>
      <c r="J137" s="55"/>
      <c r="K137" s="55"/>
      <c r="L137" s="55"/>
      <c r="M137"/>
      <c r="N137"/>
    </row>
    <row r="138" spans="2:14" s="25" customFormat="1">
      <c r="B138"/>
      <c r="C138"/>
      <c r="D138"/>
      <c r="E138"/>
      <c r="F138" s="3"/>
      <c r="G138" s="3"/>
      <c r="H138" s="55"/>
      <c r="I138" s="55"/>
      <c r="J138" s="55"/>
      <c r="K138" s="55"/>
      <c r="L138" s="55"/>
      <c r="M138"/>
      <c r="N138"/>
    </row>
    <row r="139" spans="2:14" s="25" customFormat="1">
      <c r="B139"/>
      <c r="C139"/>
      <c r="D139"/>
      <c r="E139"/>
      <c r="F139" s="3"/>
      <c r="G139" s="3"/>
      <c r="H139" s="55"/>
      <c r="I139" s="55"/>
      <c r="J139" s="55"/>
      <c r="K139" s="55"/>
      <c r="L139" s="55"/>
      <c r="M139"/>
      <c r="N139"/>
    </row>
    <row r="140" spans="2:14" s="25" customFormat="1">
      <c r="B140"/>
      <c r="C140"/>
      <c r="D140"/>
      <c r="E140"/>
      <c r="F140" s="3"/>
      <c r="G140" s="3"/>
      <c r="H140" s="55"/>
      <c r="I140" s="55"/>
      <c r="J140" s="55"/>
      <c r="K140" s="55"/>
      <c r="L140" s="55"/>
      <c r="M140"/>
      <c r="N140"/>
    </row>
    <row r="141" spans="2:14" s="25" customFormat="1">
      <c r="B141"/>
      <c r="C141"/>
      <c r="D141"/>
      <c r="E141"/>
      <c r="F141" s="3"/>
      <c r="G141" s="3"/>
      <c r="H141" s="55"/>
      <c r="I141" s="55"/>
      <c r="J141" s="55"/>
      <c r="K141" s="55"/>
      <c r="L141" s="55"/>
      <c r="M141"/>
      <c r="N141"/>
    </row>
    <row r="142" spans="2:14" s="25" customFormat="1">
      <c r="B142"/>
      <c r="C142"/>
      <c r="D142"/>
      <c r="E142"/>
      <c r="F142" s="3"/>
      <c r="G142" s="3"/>
      <c r="H142" s="55"/>
      <c r="I142" s="55"/>
      <c r="J142" s="55"/>
      <c r="K142" s="55"/>
      <c r="L142" s="55"/>
      <c r="M142"/>
      <c r="N142"/>
    </row>
    <row r="143" spans="2:14" s="25" customFormat="1">
      <c r="B143"/>
      <c r="C143"/>
      <c r="D143"/>
      <c r="E143"/>
      <c r="F143" s="3"/>
      <c r="G143" s="3"/>
      <c r="H143" s="55"/>
      <c r="I143" s="55"/>
      <c r="J143" s="55"/>
      <c r="K143" s="55"/>
      <c r="L143" s="55"/>
      <c r="M143"/>
      <c r="N143"/>
    </row>
    <row r="144" spans="2:14" s="25" customFormat="1">
      <c r="B144"/>
      <c r="C144"/>
      <c r="D144"/>
      <c r="E144"/>
      <c r="F144" s="3"/>
      <c r="G144" s="3"/>
      <c r="H144" s="55"/>
      <c r="I144" s="55"/>
      <c r="J144" s="55"/>
      <c r="K144" s="55"/>
      <c r="L144" s="55"/>
      <c r="M144"/>
      <c r="N144"/>
    </row>
    <row r="145" spans="2:14" s="25" customFormat="1">
      <c r="B145"/>
      <c r="C145"/>
      <c r="D145"/>
      <c r="E145"/>
      <c r="F145" s="3"/>
      <c r="G145" s="3"/>
      <c r="H145" s="55"/>
      <c r="I145" s="55"/>
      <c r="J145" s="55"/>
      <c r="K145" s="55"/>
      <c r="L145" s="55"/>
      <c r="M145"/>
      <c r="N145"/>
    </row>
    <row r="146" spans="2:14" s="25" customFormat="1">
      <c r="B146"/>
      <c r="C146"/>
      <c r="D146"/>
      <c r="E146"/>
      <c r="F146" s="3"/>
      <c r="G146" s="3"/>
      <c r="H146" s="55"/>
      <c r="I146" s="55"/>
      <c r="J146" s="55"/>
      <c r="K146" s="55"/>
      <c r="L146" s="55"/>
      <c r="M146"/>
      <c r="N146"/>
    </row>
    <row r="147" spans="2:14" s="25" customFormat="1">
      <c r="B147"/>
      <c r="C147"/>
      <c r="D147"/>
      <c r="E147"/>
      <c r="F147" s="3"/>
      <c r="G147" s="3"/>
      <c r="H147" s="55"/>
      <c r="I147" s="55"/>
      <c r="J147" s="55"/>
      <c r="K147" s="55"/>
      <c r="L147" s="68"/>
      <c r="M147"/>
      <c r="N147"/>
    </row>
    <row r="148" spans="2:14" s="25" customFormat="1">
      <c r="B148"/>
      <c r="C148"/>
      <c r="D148"/>
      <c r="E148"/>
      <c r="F148" s="3"/>
      <c r="G148" s="3"/>
      <c r="H148" s="55"/>
      <c r="I148" s="55"/>
      <c r="J148" s="55"/>
      <c r="K148" s="55"/>
      <c r="L148" s="55"/>
      <c r="M148"/>
      <c r="N148"/>
    </row>
    <row r="149" spans="2:14" s="25" customFormat="1">
      <c r="B149"/>
      <c r="C149"/>
      <c r="D149"/>
      <c r="E149"/>
      <c r="F149" s="3"/>
      <c r="G149" s="3"/>
      <c r="H149" s="55"/>
      <c r="I149" s="55"/>
      <c r="J149" s="55"/>
      <c r="K149" s="55"/>
      <c r="L149" s="55"/>
      <c r="M149"/>
      <c r="N149"/>
    </row>
    <row r="150" spans="2:14" s="25" customFormat="1">
      <c r="B150"/>
      <c r="F150" s="3"/>
      <c r="G150" s="3"/>
      <c r="H150" s="55"/>
      <c r="I150" s="55"/>
      <c r="J150" s="55"/>
      <c r="K150" s="55"/>
      <c r="L150" s="55"/>
      <c r="M150"/>
      <c r="N150"/>
    </row>
    <row r="151" spans="2:14" s="25" customFormat="1">
      <c r="B151"/>
      <c r="F151" s="3"/>
      <c r="G151" s="3"/>
      <c r="H151" s="55"/>
      <c r="I151" s="55"/>
      <c r="J151" s="55"/>
      <c r="K151" s="55"/>
      <c r="L151" s="55"/>
      <c r="M151"/>
      <c r="N151"/>
    </row>
    <row r="152" spans="2:14" s="25" customFormat="1">
      <c r="B152"/>
      <c r="F152" s="3"/>
      <c r="G152" s="3"/>
      <c r="H152" s="55"/>
      <c r="I152" s="55"/>
      <c r="J152" s="55"/>
      <c r="K152" s="55"/>
      <c r="L152" s="55"/>
      <c r="M152"/>
      <c r="N152"/>
    </row>
    <row r="153" spans="2:14" s="25" customFormat="1">
      <c r="B153"/>
      <c r="F153" s="3"/>
      <c r="G153" s="3"/>
      <c r="H153" s="55"/>
      <c r="I153" s="55"/>
      <c r="J153" s="55"/>
      <c r="K153" s="55"/>
      <c r="L153" s="68"/>
      <c r="M153"/>
      <c r="N153"/>
    </row>
    <row r="154" spans="2:14" s="25" customFormat="1">
      <c r="B154"/>
      <c r="C154"/>
      <c r="D154"/>
      <c r="E154"/>
      <c r="F154" s="3"/>
      <c r="G154" s="3"/>
      <c r="H154" s="55"/>
      <c r="I154" s="55"/>
      <c r="J154" s="55"/>
      <c r="K154" s="55"/>
      <c r="L154" s="55"/>
      <c r="M154"/>
      <c r="N154"/>
    </row>
    <row r="155" spans="2:14" s="25" customFormat="1">
      <c r="B155"/>
      <c r="C155"/>
      <c r="D155"/>
      <c r="E155"/>
      <c r="F155" s="3"/>
      <c r="G155" s="3"/>
      <c r="H155" s="55"/>
      <c r="I155" s="55"/>
      <c r="J155" s="55"/>
      <c r="K155" s="55"/>
      <c r="L155" s="55"/>
      <c r="M155"/>
      <c r="N155"/>
    </row>
    <row r="156" spans="2:14" s="25" customFormat="1">
      <c r="B156"/>
      <c r="C156"/>
      <c r="D156"/>
      <c r="E156"/>
      <c r="F156" s="3"/>
      <c r="G156" s="3"/>
      <c r="H156" s="55"/>
      <c r="I156" s="55"/>
      <c r="J156" s="55"/>
      <c r="K156" s="55"/>
      <c r="L156" s="55"/>
      <c r="M156"/>
      <c r="N156"/>
    </row>
    <row r="157" spans="2:14" s="25" customFormat="1">
      <c r="B157"/>
      <c r="C157"/>
      <c r="D157"/>
      <c r="E157"/>
      <c r="F157" s="3"/>
      <c r="G157" s="3"/>
      <c r="H157" s="55"/>
      <c r="I157" s="55"/>
      <c r="J157" s="55"/>
      <c r="K157" s="55"/>
      <c r="L157" s="55"/>
      <c r="M157"/>
      <c r="N157"/>
    </row>
    <row r="158" spans="2:14" s="25" customFormat="1">
      <c r="B158"/>
      <c r="C158"/>
      <c r="D158"/>
      <c r="E158"/>
      <c r="F158" s="3"/>
      <c r="G158" s="3"/>
      <c r="H158" s="55"/>
      <c r="I158" s="55"/>
      <c r="J158" s="55"/>
      <c r="K158" s="55"/>
      <c r="L158" s="55"/>
      <c r="M158"/>
      <c r="N158"/>
    </row>
    <row r="159" spans="2:14" s="25" customFormat="1">
      <c r="B159"/>
      <c r="C159"/>
      <c r="D159"/>
      <c r="E159"/>
      <c r="F159" s="3"/>
      <c r="G159" s="3"/>
      <c r="H159" s="55"/>
      <c r="I159" s="55"/>
      <c r="J159" s="55"/>
      <c r="K159" s="55"/>
      <c r="L159" s="55"/>
      <c r="M159"/>
      <c r="N159"/>
    </row>
    <row r="160" spans="2:14" s="25" customFormat="1">
      <c r="B160"/>
      <c r="C160"/>
      <c r="D160"/>
      <c r="E160"/>
      <c r="F160" s="3"/>
      <c r="G160" s="3"/>
      <c r="H160" s="55"/>
      <c r="I160" s="55"/>
      <c r="J160" s="55"/>
      <c r="K160" s="55"/>
      <c r="L160" s="55"/>
      <c r="M160"/>
      <c r="N160"/>
    </row>
    <row r="161" spans="2:14" s="25" customFormat="1">
      <c r="B161"/>
      <c r="C161"/>
      <c r="D161"/>
      <c r="E161"/>
      <c r="F161" s="3"/>
      <c r="G161" s="3"/>
      <c r="H161" s="55"/>
      <c r="I161" s="55"/>
      <c r="J161" s="55"/>
      <c r="K161" s="55"/>
      <c r="L161" s="55"/>
      <c r="M161"/>
      <c r="N161"/>
    </row>
    <row r="162" spans="2:14" s="25" customFormat="1">
      <c r="B162"/>
      <c r="C162"/>
      <c r="D162"/>
      <c r="E162"/>
      <c r="F162" s="3"/>
      <c r="G162" s="3"/>
      <c r="H162" s="55"/>
      <c r="I162" s="55"/>
      <c r="J162" s="55"/>
      <c r="K162" s="55"/>
      <c r="L162" s="55"/>
      <c r="M162"/>
      <c r="N162"/>
    </row>
    <row r="163" spans="2:14" s="25" customFormat="1">
      <c r="B163"/>
      <c r="C163"/>
      <c r="D163"/>
      <c r="E163"/>
      <c r="F163" s="3"/>
      <c r="G163" s="3"/>
      <c r="H163" s="55"/>
      <c r="I163" s="55"/>
      <c r="J163" s="55"/>
      <c r="K163" s="55"/>
      <c r="L163" s="55"/>
      <c r="M163"/>
      <c r="N163"/>
    </row>
    <row r="164" spans="2:14" s="25" customFormat="1">
      <c r="B164"/>
      <c r="C164"/>
      <c r="D164"/>
      <c r="E164"/>
      <c r="F164" s="3"/>
      <c r="G164" s="3"/>
      <c r="H164" s="55"/>
      <c r="I164" s="55"/>
      <c r="J164" s="55"/>
      <c r="K164" s="55"/>
      <c r="L164" s="55"/>
      <c r="M164"/>
      <c r="N164"/>
    </row>
    <row r="165" spans="2:14" s="25" customFormat="1">
      <c r="B165"/>
      <c r="C165"/>
      <c r="D165"/>
      <c r="E165"/>
      <c r="F165" s="3"/>
      <c r="G165" s="3"/>
      <c r="H165" s="55"/>
      <c r="I165" s="55"/>
      <c r="J165" s="55"/>
      <c r="K165" s="55"/>
      <c r="L165" s="68"/>
      <c r="M165"/>
      <c r="N165"/>
    </row>
    <row r="166" spans="2:14" s="25" customFormat="1">
      <c r="B166"/>
      <c r="C166"/>
      <c r="D166"/>
      <c r="E166"/>
      <c r="F166" s="3"/>
      <c r="G166" s="3"/>
      <c r="H166" s="55"/>
      <c r="I166" s="55"/>
      <c r="J166" s="55"/>
      <c r="K166" s="55"/>
      <c r="L166" s="55"/>
      <c r="M166"/>
      <c r="N166"/>
    </row>
    <row r="167" spans="2:14" s="25" customFormat="1">
      <c r="B167"/>
      <c r="C167"/>
      <c r="D167"/>
      <c r="E167"/>
      <c r="F167" s="3"/>
      <c r="G167" s="3"/>
      <c r="H167" s="55"/>
      <c r="I167" s="55"/>
      <c r="J167" s="55"/>
      <c r="K167" s="55"/>
      <c r="L167" s="55"/>
      <c r="M167"/>
      <c r="N167"/>
    </row>
    <row r="168" spans="2:14" s="25" customFormat="1">
      <c r="B168"/>
      <c r="C168"/>
      <c r="D168"/>
      <c r="E168"/>
      <c r="F168" s="3"/>
      <c r="G168" s="3"/>
      <c r="H168" s="55"/>
      <c r="I168" s="55"/>
      <c r="J168" s="55"/>
      <c r="K168" s="55"/>
      <c r="L168" s="68"/>
      <c r="M168"/>
      <c r="N168"/>
    </row>
    <row r="169" spans="2:14" s="25" customFormat="1">
      <c r="B169"/>
      <c r="C169"/>
      <c r="D169"/>
      <c r="E169"/>
      <c r="F169" s="3"/>
      <c r="G169" s="3"/>
      <c r="H169" s="55"/>
      <c r="I169" s="55"/>
      <c r="J169" s="55"/>
      <c r="K169" s="55"/>
      <c r="L169" s="68"/>
      <c r="M169"/>
      <c r="N169"/>
    </row>
    <row r="170" spans="2:14" s="25" customFormat="1">
      <c r="B170"/>
      <c r="C170"/>
      <c r="D170"/>
      <c r="E170"/>
      <c r="F170" s="3"/>
      <c r="G170" s="3"/>
      <c r="H170" s="55"/>
      <c r="I170" s="55"/>
      <c r="J170" s="55"/>
      <c r="K170" s="55"/>
      <c r="L170" s="55"/>
      <c r="M170"/>
      <c r="N170"/>
    </row>
    <row r="171" spans="2:14" s="25" customFormat="1">
      <c r="B171"/>
      <c r="C171"/>
      <c r="D171"/>
      <c r="E171"/>
      <c r="F171" s="3"/>
      <c r="G171" s="3"/>
      <c r="H171" s="55"/>
      <c r="I171" s="55"/>
      <c r="J171" s="55"/>
      <c r="K171" s="55"/>
      <c r="L171" s="55"/>
      <c r="M171"/>
      <c r="N171"/>
    </row>
    <row r="172" spans="2:14" s="25" customFormat="1">
      <c r="B172"/>
      <c r="C172"/>
      <c r="D172"/>
      <c r="E172"/>
      <c r="F172" s="3"/>
      <c r="G172" s="3"/>
      <c r="H172" s="55"/>
      <c r="I172" s="55"/>
      <c r="J172" s="55"/>
      <c r="K172" s="55"/>
      <c r="L172" s="55"/>
      <c r="M172"/>
      <c r="N172"/>
    </row>
    <row r="173" spans="2:14" s="25" customFormat="1">
      <c r="B173"/>
      <c r="C173"/>
      <c r="D173"/>
      <c r="E173"/>
      <c r="F173" s="3"/>
      <c r="G173" s="3"/>
      <c r="H173" s="55"/>
      <c r="I173" s="55"/>
      <c r="J173" s="55"/>
      <c r="K173" s="55"/>
      <c r="L173" s="55"/>
      <c r="M173"/>
      <c r="N173"/>
    </row>
    <row r="174" spans="2:14" s="25" customFormat="1">
      <c r="B174"/>
      <c r="C174"/>
      <c r="D174"/>
      <c r="E174"/>
      <c r="F174" s="3"/>
      <c r="G174" s="3"/>
      <c r="H174" s="55"/>
      <c r="I174" s="55"/>
      <c r="J174" s="55"/>
      <c r="K174" s="55"/>
      <c r="L174" s="69"/>
      <c r="M174"/>
      <c r="N174"/>
    </row>
    <row r="175" spans="2:14" s="25" customFormat="1">
      <c r="B175"/>
      <c r="C175"/>
      <c r="D175"/>
      <c r="E175"/>
      <c r="F175" s="3"/>
      <c r="G175" s="3"/>
      <c r="H175" s="55"/>
      <c r="I175" s="55"/>
      <c r="J175" s="55"/>
      <c r="K175" s="55"/>
      <c r="L175" s="55"/>
      <c r="M175"/>
      <c r="N175"/>
    </row>
    <row r="176" spans="2:14" s="25" customFormat="1">
      <c r="B176"/>
      <c r="C176"/>
      <c r="D176"/>
      <c r="E176"/>
      <c r="F176" s="3"/>
      <c r="G176" s="3"/>
      <c r="H176" s="55"/>
      <c r="I176" s="55"/>
      <c r="J176" s="55"/>
      <c r="K176" s="55"/>
      <c r="L176" s="55"/>
      <c r="M176"/>
      <c r="N176"/>
    </row>
    <row r="177" spans="2:14" s="25" customFormat="1">
      <c r="B177"/>
      <c r="C177"/>
      <c r="D177"/>
      <c r="E177"/>
      <c r="F177" s="3"/>
      <c r="G177" s="3"/>
      <c r="H177" s="55"/>
      <c r="I177" s="55"/>
      <c r="J177" s="55"/>
      <c r="K177" s="55"/>
      <c r="L177" s="55"/>
      <c r="M177"/>
      <c r="N177"/>
    </row>
    <row r="178" spans="2:14" s="25" customFormat="1">
      <c r="B178"/>
      <c r="C178"/>
      <c r="D178"/>
      <c r="E178"/>
      <c r="F178" s="3"/>
      <c r="G178" s="3"/>
      <c r="H178" s="55"/>
      <c r="I178" s="55"/>
      <c r="J178" s="55"/>
      <c r="K178" s="55"/>
      <c r="L178" s="55"/>
      <c r="M178"/>
      <c r="N178"/>
    </row>
    <row r="179" spans="2:14" s="25" customFormat="1">
      <c r="B179"/>
      <c r="C179"/>
      <c r="D179"/>
      <c r="E179"/>
      <c r="F179" s="3"/>
      <c r="G179" s="3"/>
      <c r="H179" s="55"/>
      <c r="I179" s="55"/>
      <c r="J179" s="55"/>
      <c r="K179" s="55"/>
      <c r="L179" s="55"/>
      <c r="M179"/>
      <c r="N179"/>
    </row>
    <row r="180" spans="2:14" s="25" customFormat="1">
      <c r="B180"/>
      <c r="C180"/>
      <c r="D180"/>
      <c r="E180"/>
      <c r="F180" s="3"/>
      <c r="G180" s="3"/>
      <c r="H180" s="55"/>
      <c r="I180" s="55"/>
      <c r="J180" s="55"/>
      <c r="K180" s="55"/>
      <c r="L180" s="55"/>
      <c r="M180"/>
      <c r="N180"/>
    </row>
    <row r="181" spans="2:14" s="25" customFormat="1">
      <c r="B181"/>
      <c r="C181"/>
      <c r="D181"/>
      <c r="E181"/>
      <c r="F181" s="3"/>
      <c r="G181" s="3"/>
      <c r="H181" s="55"/>
      <c r="I181" s="55"/>
      <c r="J181" s="55"/>
      <c r="K181" s="55"/>
      <c r="L181" s="55"/>
      <c r="M181"/>
      <c r="N181"/>
    </row>
    <row r="182" spans="2:14" s="25" customFormat="1">
      <c r="B182"/>
      <c r="C182"/>
      <c r="D182"/>
      <c r="E182"/>
      <c r="F182" s="3"/>
      <c r="G182" s="3"/>
      <c r="H182" s="55"/>
      <c r="I182" s="55"/>
      <c r="J182" s="55"/>
      <c r="K182" s="55"/>
      <c r="L182" s="68"/>
      <c r="M182"/>
      <c r="N182"/>
    </row>
    <row r="183" spans="2:14" s="25" customFormat="1">
      <c r="B183"/>
      <c r="C183"/>
      <c r="D183"/>
      <c r="E183"/>
      <c r="F183" s="3"/>
      <c r="G183" s="3"/>
      <c r="H183" s="55"/>
      <c r="I183" s="55"/>
      <c r="J183" s="55"/>
      <c r="K183" s="55"/>
      <c r="L183" s="55"/>
      <c r="M183"/>
      <c r="N183"/>
    </row>
    <row r="184" spans="2:14" s="25" customFormat="1">
      <c r="B184"/>
      <c r="C184"/>
      <c r="D184"/>
      <c r="E184"/>
      <c r="F184" s="3"/>
      <c r="G184" s="3"/>
      <c r="H184" s="55"/>
      <c r="I184" s="55"/>
      <c r="J184" s="55"/>
      <c r="K184" s="55"/>
      <c r="L184" s="55"/>
      <c r="M184"/>
      <c r="N184"/>
    </row>
    <row r="185" spans="2:14" s="25" customFormat="1">
      <c r="B185"/>
      <c r="C185"/>
      <c r="D185"/>
      <c r="E185"/>
      <c r="F185" s="3"/>
      <c r="G185" s="3"/>
      <c r="H185" s="55"/>
      <c r="I185" s="55"/>
      <c r="J185" s="55"/>
      <c r="K185" s="55"/>
      <c r="L185" s="55"/>
      <c r="M185"/>
      <c r="N185"/>
    </row>
    <row r="186" spans="2:14" s="25" customFormat="1">
      <c r="B186"/>
      <c r="C186"/>
      <c r="D186"/>
      <c r="E186"/>
      <c r="F186" s="3"/>
      <c r="G186" s="3"/>
      <c r="H186" s="55"/>
      <c r="I186" s="55"/>
      <c r="J186" s="55"/>
      <c r="K186" s="55"/>
      <c r="L186" s="55"/>
      <c r="M186"/>
      <c r="N186"/>
    </row>
    <row r="187" spans="2:14" s="25" customFormat="1">
      <c r="B187"/>
      <c r="C187"/>
      <c r="D187"/>
      <c r="E187"/>
      <c r="F187" s="3"/>
      <c r="G187" s="3"/>
      <c r="H187" s="55"/>
      <c r="I187" s="55"/>
      <c r="J187" s="55"/>
      <c r="K187" s="55"/>
      <c r="L187" s="55"/>
      <c r="M187"/>
      <c r="N187"/>
    </row>
    <row r="188" spans="2:14" s="25" customFormat="1">
      <c r="B188"/>
      <c r="C188"/>
      <c r="D188"/>
      <c r="E188"/>
      <c r="F188" s="3"/>
      <c r="G188" s="3"/>
      <c r="H188" s="55"/>
      <c r="I188" s="55"/>
      <c r="J188" s="55"/>
      <c r="K188" s="55"/>
      <c r="L188" s="55"/>
      <c r="M188"/>
      <c r="N188"/>
    </row>
    <row r="189" spans="2:14" s="25" customFormat="1">
      <c r="B189"/>
      <c r="C189"/>
      <c r="D189"/>
      <c r="E189"/>
      <c r="F189" s="3"/>
      <c r="G189" s="3"/>
      <c r="H189" s="55"/>
      <c r="I189" s="55"/>
      <c r="J189" s="55"/>
      <c r="K189" s="55"/>
      <c r="L189" s="55"/>
      <c r="M189"/>
      <c r="N189"/>
    </row>
    <row r="190" spans="2:14" s="25" customFormat="1">
      <c r="B190"/>
      <c r="C190"/>
      <c r="D190"/>
      <c r="E190"/>
      <c r="F190" s="3"/>
      <c r="G190" s="3"/>
      <c r="H190" s="55"/>
      <c r="I190" s="55"/>
      <c r="J190" s="55"/>
      <c r="K190" s="55"/>
      <c r="L190" s="55"/>
      <c r="M190"/>
      <c r="N190"/>
    </row>
    <row r="191" spans="2:14" s="25" customFormat="1">
      <c r="B191"/>
      <c r="C191"/>
      <c r="D191"/>
      <c r="E191"/>
      <c r="F191" s="3"/>
      <c r="G191" s="3"/>
      <c r="H191" s="55"/>
      <c r="I191" s="55"/>
      <c r="J191" s="55"/>
      <c r="K191" s="55"/>
      <c r="L191" s="55"/>
      <c r="M191"/>
      <c r="N191"/>
    </row>
    <row r="192" spans="2:14" s="25" customFormat="1">
      <c r="B192"/>
      <c r="C192"/>
      <c r="D192"/>
      <c r="E192"/>
      <c r="F192" s="3"/>
      <c r="G192" s="3"/>
      <c r="H192" s="55"/>
      <c r="I192" s="55"/>
      <c r="J192" s="55"/>
      <c r="K192" s="55"/>
      <c r="L192" s="55"/>
      <c r="M192"/>
      <c r="N192" s="3"/>
    </row>
    <row r="193" spans="2:14" s="25" customFormat="1">
      <c r="B193"/>
      <c r="C193"/>
      <c r="D193"/>
      <c r="E193"/>
      <c r="F193" s="3"/>
      <c r="G193" s="3"/>
      <c r="H193" s="55"/>
      <c r="I193" s="55"/>
      <c r="J193" s="55"/>
      <c r="K193" s="55"/>
      <c r="L193" s="55"/>
      <c r="M193"/>
      <c r="N193" s="3"/>
    </row>
    <row r="194" spans="2:14" s="25" customFormat="1">
      <c r="B194"/>
      <c r="C194"/>
      <c r="D194"/>
      <c r="E194"/>
      <c r="F194" s="3"/>
      <c r="G194" s="3"/>
      <c r="H194" s="55"/>
      <c r="I194" s="55"/>
      <c r="J194" s="55"/>
      <c r="K194" s="55"/>
      <c r="L194" s="55"/>
      <c r="M194"/>
      <c r="N194" s="3"/>
    </row>
    <row r="195" spans="2:14" s="25" customFormat="1">
      <c r="B195"/>
      <c r="C195"/>
      <c r="D195"/>
      <c r="E195"/>
      <c r="F195" s="3"/>
      <c r="G195" s="3"/>
      <c r="H195" s="55"/>
      <c r="I195" s="55"/>
      <c r="J195" s="55"/>
      <c r="K195" s="55"/>
      <c r="L195" s="55"/>
      <c r="M195"/>
      <c r="N195" s="3"/>
    </row>
    <row r="196" spans="2:14" s="25" customFormat="1">
      <c r="B196"/>
      <c r="C196"/>
      <c r="D196"/>
      <c r="E196"/>
      <c r="F196" s="3"/>
      <c r="G196" s="3"/>
      <c r="H196" s="55"/>
      <c r="I196" s="55"/>
      <c r="J196" s="55"/>
      <c r="K196" s="55"/>
      <c r="L196" s="55"/>
      <c r="M196"/>
      <c r="N196" s="3"/>
    </row>
    <row r="197" spans="2:14" s="25" customFormat="1">
      <c r="B197"/>
      <c r="C197"/>
      <c r="D197"/>
      <c r="E197"/>
      <c r="F197" s="3"/>
      <c r="G197" s="3"/>
      <c r="H197" s="55"/>
      <c r="I197" s="55"/>
      <c r="J197" s="55"/>
      <c r="K197" s="55"/>
      <c r="L197" s="55"/>
      <c r="M197"/>
      <c r="N197" s="3"/>
    </row>
    <row r="198" spans="2:14" s="25" customFormat="1">
      <c r="B198"/>
      <c r="C198"/>
      <c r="D198"/>
      <c r="E198"/>
      <c r="F198" s="3"/>
      <c r="G198" s="3"/>
      <c r="H198" s="55"/>
      <c r="I198" s="55"/>
      <c r="J198" s="55"/>
      <c r="K198" s="55"/>
      <c r="L198" s="55"/>
      <c r="M198"/>
      <c r="N198" s="3"/>
    </row>
    <row r="199" spans="2:14" s="25" customFormat="1">
      <c r="B199"/>
      <c r="C199"/>
      <c r="D199"/>
      <c r="E199"/>
      <c r="F199" s="3"/>
      <c r="G199" s="3"/>
      <c r="H199" s="55"/>
      <c r="I199" s="55"/>
      <c r="J199" s="55"/>
      <c r="K199" s="55"/>
      <c r="L199" s="55"/>
      <c r="M199"/>
      <c r="N199" s="3"/>
    </row>
    <row r="200" spans="2:14" s="25" customFormat="1">
      <c r="B200"/>
      <c r="C200"/>
      <c r="D200"/>
      <c r="E200"/>
      <c r="F200" s="3"/>
      <c r="G200" s="3"/>
      <c r="H200" s="55"/>
      <c r="I200" s="55"/>
      <c r="J200" s="55"/>
      <c r="K200" s="55"/>
      <c r="L200" s="55"/>
      <c r="M200"/>
      <c r="N200" s="3"/>
    </row>
    <row r="201" spans="2:14" s="25" customFormat="1">
      <c r="B201"/>
      <c r="C201"/>
      <c r="D201"/>
      <c r="E201"/>
      <c r="F201" s="3"/>
      <c r="G201" s="3"/>
      <c r="H201" s="55"/>
      <c r="I201" s="55"/>
      <c r="J201" s="55"/>
      <c r="K201" s="55"/>
      <c r="L201" s="55"/>
      <c r="M201"/>
      <c r="N201" s="3"/>
    </row>
    <row r="202" spans="2:14" s="25" customFormat="1">
      <c r="B202"/>
      <c r="C202"/>
      <c r="D202"/>
      <c r="E202"/>
      <c r="F202" s="3"/>
      <c r="G202" s="3"/>
      <c r="H202" s="55"/>
      <c r="I202" s="55"/>
      <c r="J202" s="55"/>
      <c r="K202" s="55"/>
      <c r="L202" s="55"/>
      <c r="M202"/>
      <c r="N202" s="3"/>
    </row>
    <row r="203" spans="2:14" s="25" customFormat="1">
      <c r="B203"/>
      <c r="C203"/>
      <c r="D203"/>
      <c r="E203"/>
      <c r="F203" s="3"/>
      <c r="G203" s="3"/>
      <c r="H203" s="55"/>
      <c r="I203" s="55"/>
      <c r="J203" s="55"/>
      <c r="K203" s="55"/>
      <c r="L203" s="55"/>
      <c r="M203"/>
      <c r="N203" s="3"/>
    </row>
    <row r="204" spans="2:14" s="25" customFormat="1">
      <c r="B204"/>
      <c r="C204"/>
      <c r="D204"/>
      <c r="E204"/>
      <c r="F204" s="3"/>
      <c r="G204" s="3"/>
      <c r="H204" s="55"/>
      <c r="I204" s="55"/>
      <c r="J204" s="55"/>
      <c r="K204" s="55"/>
      <c r="L204" s="55"/>
      <c r="M204"/>
      <c r="N204" s="3"/>
    </row>
    <row r="205" spans="2:14" s="25" customFormat="1">
      <c r="B205"/>
      <c r="C205"/>
      <c r="D205"/>
      <c r="E205"/>
      <c r="F205" s="3"/>
      <c r="G205" s="3"/>
      <c r="H205" s="55"/>
      <c r="I205" s="55"/>
      <c r="J205" s="55"/>
      <c r="K205" s="55"/>
      <c r="L205" s="55"/>
      <c r="M205"/>
      <c r="N205" s="3"/>
    </row>
    <row r="206" spans="2:14" s="25" customFormat="1">
      <c r="B206"/>
      <c r="C206"/>
      <c r="D206"/>
      <c r="E206"/>
      <c r="F206" s="3"/>
      <c r="G206" s="3"/>
      <c r="H206" s="55"/>
      <c r="I206" s="55"/>
      <c r="J206" s="55"/>
      <c r="K206" s="55"/>
      <c r="L206" s="55"/>
      <c r="M206"/>
      <c r="N206" s="3"/>
    </row>
    <row r="207" spans="2:14" s="25" customFormat="1">
      <c r="B207"/>
      <c r="C207"/>
      <c r="D207"/>
      <c r="E207"/>
      <c r="F207" s="3"/>
      <c r="G207" s="3"/>
      <c r="H207" s="55"/>
      <c r="I207" s="55"/>
      <c r="J207" s="55"/>
      <c r="K207" s="55"/>
      <c r="L207" s="55"/>
      <c r="M207"/>
      <c r="N207" s="3"/>
    </row>
    <row r="208" spans="2:14" s="25" customFormat="1">
      <c r="B208"/>
      <c r="C208"/>
      <c r="D208"/>
      <c r="E208"/>
      <c r="F208" s="3"/>
      <c r="G208" s="3"/>
      <c r="H208" s="55"/>
      <c r="I208" s="55"/>
      <c r="J208" s="55"/>
      <c r="K208" s="55"/>
      <c r="L208" s="55"/>
      <c r="M208"/>
      <c r="N208" s="3"/>
    </row>
    <row r="209" spans="2:14" s="25" customFormat="1">
      <c r="B209"/>
      <c r="C209"/>
      <c r="D209"/>
      <c r="E209"/>
      <c r="F209" s="3"/>
      <c r="G209" s="3"/>
      <c r="H209" s="55"/>
      <c r="I209" s="55"/>
      <c r="J209" s="55"/>
      <c r="K209" s="55"/>
      <c r="L209" s="55"/>
      <c r="M209"/>
      <c r="N209" s="3"/>
    </row>
    <row r="210" spans="2:14" s="25" customFormat="1">
      <c r="B210"/>
      <c r="C210"/>
      <c r="D210"/>
      <c r="E210"/>
      <c r="F210" s="3"/>
      <c r="G210" s="3"/>
      <c r="H210" s="55"/>
      <c r="I210" s="55"/>
      <c r="J210" s="55"/>
      <c r="K210" s="55"/>
      <c r="L210" s="55"/>
      <c r="M210"/>
      <c r="N210" s="3"/>
    </row>
    <row r="211" spans="2:14" s="25" customFormat="1">
      <c r="B211"/>
      <c r="C211"/>
      <c r="D211"/>
      <c r="E211"/>
      <c r="F211" s="3"/>
      <c r="G211" s="3"/>
      <c r="H211" s="55"/>
      <c r="I211" s="55"/>
      <c r="J211" s="55"/>
      <c r="K211" s="55"/>
      <c r="L211" s="55"/>
      <c r="M211"/>
      <c r="N211" s="3"/>
    </row>
    <row r="212" spans="2:14" s="25" customFormat="1">
      <c r="B212"/>
      <c r="C212"/>
      <c r="D212"/>
      <c r="E212"/>
      <c r="F212" s="3"/>
      <c r="G212" s="3"/>
      <c r="H212" s="55"/>
      <c r="I212" s="55"/>
      <c r="J212" s="55"/>
      <c r="K212" s="55"/>
      <c r="L212" s="55"/>
      <c r="M212"/>
      <c r="N212" s="3"/>
    </row>
    <row r="213" spans="2:14" s="25" customFormat="1">
      <c r="B213"/>
      <c r="C213"/>
      <c r="D213"/>
      <c r="E213"/>
      <c r="F213" s="3"/>
      <c r="G213" s="3"/>
      <c r="H213" s="55"/>
      <c r="I213" s="55"/>
      <c r="J213" s="55"/>
      <c r="K213" s="55"/>
      <c r="L213" s="55"/>
      <c r="M213"/>
      <c r="N213" s="3"/>
    </row>
    <row r="214" spans="2:14" s="25" customFormat="1">
      <c r="B214"/>
      <c r="C214"/>
      <c r="D214"/>
      <c r="E214"/>
      <c r="F214" s="3"/>
      <c r="G214" s="3"/>
      <c r="H214" s="55"/>
      <c r="I214" s="55"/>
      <c r="J214" s="55"/>
      <c r="K214" s="55"/>
      <c r="L214" s="55"/>
      <c r="M214"/>
      <c r="N214" s="3"/>
    </row>
    <row r="215" spans="2:14" s="25" customFormat="1">
      <c r="B215"/>
      <c r="C215"/>
      <c r="D215"/>
      <c r="E215"/>
      <c r="F215" s="3"/>
      <c r="G215" s="3"/>
      <c r="H215" s="55"/>
      <c r="I215" s="55"/>
      <c r="J215" s="55"/>
      <c r="K215" s="55"/>
      <c r="L215" s="55"/>
      <c r="M215"/>
      <c r="N215" s="3"/>
    </row>
    <row r="216" spans="2:14" s="25" customFormat="1">
      <c r="B216"/>
      <c r="C216"/>
      <c r="D216"/>
      <c r="E216"/>
      <c r="F216" s="3"/>
      <c r="G216" s="3"/>
      <c r="H216" s="55"/>
      <c r="I216" s="55"/>
      <c r="J216" s="55"/>
      <c r="K216" s="55"/>
      <c r="L216" s="55"/>
      <c r="M216"/>
      <c r="N216" s="3"/>
    </row>
    <row r="217" spans="2:14" s="25" customFormat="1">
      <c r="B217"/>
      <c r="C217"/>
      <c r="D217"/>
      <c r="E217"/>
      <c r="F217" s="3"/>
      <c r="G217" s="3"/>
      <c r="H217" s="55"/>
      <c r="I217" s="55"/>
      <c r="J217" s="55"/>
      <c r="K217" s="55"/>
      <c r="L217" s="55"/>
      <c r="M217"/>
      <c r="N217" s="3"/>
    </row>
    <row r="218" spans="2:14" s="25" customFormat="1">
      <c r="B218"/>
      <c r="C218"/>
      <c r="D218"/>
      <c r="E218"/>
      <c r="F218" s="3"/>
      <c r="G218" s="3"/>
      <c r="H218" s="55"/>
      <c r="I218" s="55"/>
      <c r="J218" s="55"/>
      <c r="K218" s="55"/>
      <c r="L218" s="55"/>
      <c r="M218"/>
      <c r="N218" s="3"/>
    </row>
    <row r="219" spans="2:14" s="25" customFormat="1">
      <c r="B219"/>
      <c r="C219"/>
      <c r="D219"/>
      <c r="E219"/>
      <c r="F219" s="3"/>
      <c r="G219" s="3"/>
      <c r="H219" s="55"/>
      <c r="I219" s="55"/>
      <c r="J219" s="55"/>
      <c r="K219" s="55"/>
      <c r="L219" s="55"/>
      <c r="M219"/>
      <c r="N219" s="3"/>
    </row>
    <row r="220" spans="2:14" s="25" customFormat="1">
      <c r="B220"/>
      <c r="C220"/>
      <c r="D220"/>
      <c r="E220"/>
      <c r="F220" s="3"/>
      <c r="G220" s="3"/>
      <c r="H220" s="55"/>
      <c r="I220" s="55"/>
      <c r="J220" s="55"/>
      <c r="K220" s="55"/>
      <c r="L220" s="55"/>
      <c r="M220"/>
      <c r="N220" s="3"/>
    </row>
    <row r="221" spans="2:14" s="25" customFormat="1">
      <c r="B221"/>
      <c r="C221"/>
      <c r="D221"/>
      <c r="E221"/>
      <c r="F221" s="3"/>
      <c r="G221" s="3"/>
      <c r="H221" s="55"/>
      <c r="I221" s="55"/>
      <c r="J221" s="55"/>
      <c r="K221" s="55"/>
      <c r="L221" s="55"/>
      <c r="M221"/>
      <c r="N221" s="3"/>
    </row>
    <row r="222" spans="2:14" s="25" customFormat="1">
      <c r="B222"/>
      <c r="C222"/>
      <c r="D222"/>
      <c r="E222"/>
      <c r="F222" s="3"/>
      <c r="G222" s="3"/>
      <c r="H222" s="55"/>
      <c r="I222" s="55"/>
      <c r="J222" s="55"/>
      <c r="K222" s="55"/>
      <c r="L222" s="55"/>
      <c r="M222"/>
      <c r="N222" s="3"/>
    </row>
    <row r="223" spans="2:14" s="25" customFormat="1">
      <c r="B223"/>
      <c r="C223"/>
      <c r="D223"/>
      <c r="E223"/>
      <c r="F223" s="3"/>
      <c r="G223" s="3"/>
      <c r="H223" s="55"/>
      <c r="I223" s="55"/>
      <c r="J223" s="55"/>
      <c r="K223" s="55"/>
      <c r="L223" s="55"/>
      <c r="M223"/>
      <c r="N223" s="3"/>
    </row>
    <row r="224" spans="2:14" s="25" customFormat="1">
      <c r="B224"/>
      <c r="C224"/>
      <c r="D224"/>
      <c r="E224"/>
      <c r="F224" s="3"/>
      <c r="G224" s="3"/>
      <c r="H224" s="55"/>
      <c r="I224" s="55"/>
      <c r="J224" s="55"/>
      <c r="K224" s="55"/>
      <c r="L224" s="55"/>
      <c r="M224"/>
      <c r="N224" s="3"/>
    </row>
    <row r="225" spans="2:14" s="25" customFormat="1">
      <c r="B225"/>
      <c r="C225"/>
      <c r="D225"/>
      <c r="E225"/>
      <c r="F225" s="3"/>
      <c r="G225" s="3"/>
      <c r="H225" s="55"/>
      <c r="I225" s="55"/>
      <c r="J225" s="55"/>
      <c r="K225" s="55"/>
      <c r="L225" s="55"/>
      <c r="M225"/>
      <c r="N225" s="3"/>
    </row>
    <row r="226" spans="2:14" s="25" customFormat="1">
      <c r="B226"/>
      <c r="C226"/>
      <c r="D226"/>
      <c r="E226"/>
      <c r="F226" s="3"/>
      <c r="G226" s="3"/>
      <c r="H226" s="55"/>
      <c r="I226" s="55"/>
      <c r="J226" s="55"/>
      <c r="K226" s="55"/>
      <c r="L226" s="55"/>
      <c r="M226"/>
      <c r="N226" s="3"/>
    </row>
    <row r="227" spans="2:14" s="25" customFormat="1">
      <c r="B227"/>
      <c r="C227"/>
      <c r="D227"/>
      <c r="E227"/>
      <c r="F227" s="3"/>
      <c r="G227" s="3"/>
      <c r="H227" s="55"/>
      <c r="I227" s="55"/>
      <c r="J227" s="55"/>
      <c r="K227" s="55"/>
      <c r="L227" s="55"/>
      <c r="M227"/>
      <c r="N227" s="3"/>
    </row>
    <row r="228" spans="2:14" s="25" customFormat="1">
      <c r="B228"/>
      <c r="C228"/>
      <c r="D228"/>
      <c r="E228"/>
      <c r="F228" s="3"/>
      <c r="G228" s="3"/>
      <c r="H228" s="55"/>
      <c r="I228" s="55"/>
      <c r="J228" s="55"/>
      <c r="K228" s="55"/>
      <c r="L228" s="55"/>
      <c r="M228"/>
      <c r="N228" s="3"/>
    </row>
    <row r="229" spans="2:14" s="25" customFormat="1">
      <c r="B229"/>
      <c r="C229"/>
      <c r="D229"/>
      <c r="E229"/>
      <c r="F229" s="3"/>
      <c r="G229" s="3"/>
      <c r="H229" s="55"/>
      <c r="I229" s="55"/>
      <c r="J229" s="55"/>
      <c r="K229" s="55"/>
      <c r="L229" s="55"/>
      <c r="M229"/>
      <c r="N229" s="3"/>
    </row>
    <row r="230" spans="2:14" s="25" customFormat="1">
      <c r="B230"/>
      <c r="C230"/>
      <c r="D230"/>
      <c r="E230"/>
      <c r="F230" s="3"/>
      <c r="G230" s="3"/>
      <c r="H230" s="55"/>
      <c r="I230" s="55"/>
      <c r="J230" s="55"/>
      <c r="K230" s="55"/>
      <c r="L230" s="55"/>
      <c r="M230"/>
      <c r="N230" s="3"/>
    </row>
    <row r="231" spans="2:14" s="25" customFormat="1">
      <c r="B231"/>
      <c r="C231"/>
      <c r="D231"/>
      <c r="E231"/>
      <c r="F231" s="3"/>
      <c r="G231" s="3"/>
      <c r="H231" s="55"/>
      <c r="I231" s="55"/>
      <c r="J231" s="55"/>
      <c r="K231" s="55"/>
      <c r="L231" s="55"/>
      <c r="M231"/>
      <c r="N231" s="3"/>
    </row>
    <row r="232" spans="2:14" s="25" customFormat="1">
      <c r="B232"/>
      <c r="C232"/>
      <c r="D232"/>
      <c r="E232"/>
      <c r="F232" s="3"/>
      <c r="G232" s="3"/>
      <c r="H232" s="55"/>
      <c r="I232" s="55"/>
      <c r="J232" s="55"/>
      <c r="K232" s="55"/>
      <c r="L232" s="55"/>
      <c r="M232"/>
      <c r="N232" s="3"/>
    </row>
    <row r="233" spans="2:14" s="25" customFormat="1">
      <c r="B233"/>
      <c r="C233"/>
      <c r="D233"/>
      <c r="E233"/>
      <c r="F233" s="3"/>
      <c r="G233" s="3"/>
      <c r="H233" s="55"/>
      <c r="I233" s="55"/>
      <c r="J233" s="55"/>
      <c r="K233" s="55"/>
      <c r="L233" s="55"/>
      <c r="M233"/>
      <c r="N233"/>
    </row>
    <row r="234" spans="2:14" s="25" customFormat="1">
      <c r="B234"/>
      <c r="C234"/>
      <c r="D234"/>
      <c r="E234"/>
      <c r="F234" s="3"/>
      <c r="G234" s="3"/>
      <c r="H234" s="55"/>
      <c r="I234" s="55"/>
      <c r="J234" s="55"/>
      <c r="K234" s="55"/>
      <c r="L234" s="55"/>
      <c r="M234"/>
      <c r="N234"/>
    </row>
    <row r="235" spans="2:14" s="25" customFormat="1">
      <c r="B235"/>
      <c r="C235"/>
      <c r="D235"/>
      <c r="E235"/>
      <c r="F235" s="3"/>
      <c r="G235" s="3"/>
      <c r="H235" s="55"/>
      <c r="I235" s="55"/>
      <c r="J235" s="55"/>
      <c r="K235" s="55"/>
      <c r="L235" s="55"/>
      <c r="M235"/>
      <c r="N235"/>
    </row>
    <row r="236" spans="2:14" s="25" customFormat="1">
      <c r="B236"/>
      <c r="C236"/>
      <c r="D236"/>
      <c r="E236"/>
      <c r="F236" s="3"/>
      <c r="G236" s="3"/>
      <c r="H236" s="55"/>
      <c r="I236" s="55"/>
      <c r="J236" s="55"/>
      <c r="K236" s="55"/>
      <c r="L236" s="55"/>
      <c r="M236"/>
      <c r="N236"/>
    </row>
    <row r="237" spans="2:14" s="25" customFormat="1">
      <c r="B237"/>
      <c r="C237"/>
      <c r="D237"/>
      <c r="E237"/>
      <c r="F237" s="3"/>
      <c r="G237" s="3"/>
      <c r="H237" s="55"/>
      <c r="I237" s="55"/>
      <c r="J237" s="55"/>
      <c r="K237" s="55"/>
      <c r="L237" s="55"/>
      <c r="M237"/>
      <c r="N237"/>
    </row>
    <row r="238" spans="2:14" s="25" customFormat="1">
      <c r="B238"/>
      <c r="C238"/>
      <c r="D238"/>
      <c r="E238"/>
      <c r="F238" s="3"/>
      <c r="G238" s="3"/>
      <c r="H238" s="55"/>
      <c r="I238" s="55"/>
      <c r="J238" s="55"/>
      <c r="K238" s="55"/>
      <c r="L238" s="55"/>
      <c r="M238"/>
      <c r="N238"/>
    </row>
    <row r="239" spans="2:14" s="25" customFormat="1">
      <c r="B239"/>
      <c r="C239"/>
      <c r="D239"/>
      <c r="E239"/>
      <c r="F239" s="3"/>
      <c r="G239" s="3"/>
      <c r="H239" s="55"/>
      <c r="I239" s="55"/>
      <c r="J239" s="55"/>
      <c r="K239" s="55"/>
      <c r="L239" s="55"/>
      <c r="M239"/>
      <c r="N239"/>
    </row>
    <row r="240" spans="2:14" s="25" customFormat="1">
      <c r="B240"/>
      <c r="C240"/>
      <c r="D240"/>
      <c r="E240"/>
      <c r="F240" s="3"/>
      <c r="G240" s="3"/>
      <c r="H240" s="55"/>
      <c r="I240" s="55"/>
      <c r="J240" s="55"/>
      <c r="K240" s="55"/>
      <c r="L240" s="55"/>
      <c r="M240"/>
      <c r="N240"/>
    </row>
    <row r="241" spans="2:14" s="25" customFormat="1">
      <c r="B241"/>
      <c r="C241"/>
      <c r="D241"/>
      <c r="E241"/>
      <c r="F241" s="3"/>
      <c r="G241" s="3"/>
      <c r="H241" s="55"/>
      <c r="I241" s="55"/>
      <c r="J241" s="55"/>
      <c r="K241" s="55"/>
      <c r="L241" s="55"/>
      <c r="M241"/>
      <c r="N241"/>
    </row>
    <row r="242" spans="2:14" s="25" customFormat="1">
      <c r="B242"/>
      <c r="C242"/>
      <c r="D242"/>
      <c r="E242"/>
      <c r="F242" s="3"/>
      <c r="G242" s="3"/>
      <c r="H242" s="55"/>
      <c r="I242" s="55"/>
      <c r="J242" s="55"/>
      <c r="K242" s="55"/>
      <c r="L242" s="55"/>
      <c r="M242"/>
      <c r="N242"/>
    </row>
    <row r="243" spans="2:14" s="25" customFormat="1">
      <c r="B243"/>
      <c r="C243"/>
      <c r="D243"/>
      <c r="E243"/>
      <c r="F243" s="3"/>
      <c r="G243" s="3"/>
      <c r="H243" s="55"/>
      <c r="I243" s="55"/>
      <c r="J243" s="55"/>
      <c r="K243" s="55"/>
      <c r="L243" s="55"/>
      <c r="M243"/>
      <c r="N243"/>
    </row>
    <row r="244" spans="2:14" s="25" customFormat="1">
      <c r="B244"/>
      <c r="C244"/>
      <c r="D244"/>
      <c r="E244"/>
      <c r="F244" s="3"/>
      <c r="G244" s="3"/>
      <c r="H244" s="55"/>
      <c r="I244" s="55"/>
      <c r="J244" s="55"/>
      <c r="K244" s="55"/>
      <c r="L244" s="55"/>
      <c r="M244"/>
      <c r="N244"/>
    </row>
    <row r="245" spans="2:14" s="25" customFormat="1">
      <c r="B245"/>
      <c r="C245"/>
      <c r="D245"/>
      <c r="E245"/>
      <c r="F245" s="3"/>
      <c r="G245" s="3"/>
      <c r="H245" s="55"/>
      <c r="I245" s="55"/>
      <c r="J245" s="55"/>
      <c r="K245" s="55"/>
      <c r="L245" s="55"/>
      <c r="M245"/>
      <c r="N245"/>
    </row>
    <row r="246" spans="2:14" s="25" customFormat="1">
      <c r="B246"/>
      <c r="C246"/>
      <c r="D246"/>
      <c r="E246"/>
      <c r="F246" s="3"/>
      <c r="G246" s="3"/>
      <c r="H246" s="55"/>
      <c r="I246" s="55"/>
      <c r="J246" s="55"/>
      <c r="K246" s="55"/>
      <c r="L246" s="55"/>
      <c r="M246"/>
      <c r="N246"/>
    </row>
    <row r="247" spans="2:14" s="25" customFormat="1">
      <c r="B247"/>
      <c r="C247"/>
      <c r="D247"/>
      <c r="E247"/>
      <c r="F247" s="3"/>
      <c r="G247" s="3"/>
      <c r="H247" s="55"/>
      <c r="I247" s="55"/>
      <c r="J247" s="55"/>
      <c r="K247" s="55"/>
      <c r="L247" s="55"/>
      <c r="M247"/>
      <c r="N247"/>
    </row>
    <row r="248" spans="2:14" s="25" customFormat="1">
      <c r="B248"/>
      <c r="C248"/>
      <c r="D248"/>
      <c r="E248"/>
      <c r="F248" s="3"/>
      <c r="G248" s="3"/>
      <c r="H248" s="55"/>
      <c r="I248" s="55"/>
      <c r="J248" s="55"/>
      <c r="K248" s="55"/>
      <c r="L248" s="55"/>
      <c r="M248"/>
      <c r="N248"/>
    </row>
    <row r="249" spans="2:14" s="25" customFormat="1">
      <c r="B249"/>
      <c r="C249"/>
      <c r="D249"/>
      <c r="E249"/>
      <c r="F249" s="3"/>
      <c r="G249" s="3"/>
      <c r="H249" s="55"/>
      <c r="I249" s="55"/>
      <c r="J249" s="55"/>
      <c r="K249" s="55"/>
      <c r="L249" s="55"/>
      <c r="M249"/>
      <c r="N249"/>
    </row>
    <row r="250" spans="2:14" s="25" customFormat="1">
      <c r="B250"/>
      <c r="C250"/>
      <c r="D250"/>
      <c r="E250"/>
      <c r="F250" s="3"/>
      <c r="G250" s="3"/>
      <c r="H250" s="55"/>
      <c r="I250" s="55"/>
      <c r="J250" s="55"/>
      <c r="K250" s="55"/>
      <c r="L250" s="55"/>
      <c r="M250"/>
      <c r="N250"/>
    </row>
    <row r="251" spans="2:14" s="25" customFormat="1">
      <c r="B251"/>
      <c r="C251"/>
      <c r="D251"/>
      <c r="E251"/>
      <c r="F251" s="3"/>
      <c r="G251" s="3"/>
      <c r="H251" s="55"/>
      <c r="I251" s="55"/>
      <c r="J251" s="55"/>
      <c r="K251" s="55"/>
      <c r="L251" s="55"/>
      <c r="M251"/>
      <c r="N251"/>
    </row>
    <row r="252" spans="2:14" s="25" customFormat="1">
      <c r="B252"/>
      <c r="C252"/>
      <c r="D252"/>
      <c r="E252"/>
      <c r="F252" s="3"/>
      <c r="G252" s="3"/>
      <c r="H252" s="55"/>
      <c r="I252" s="55"/>
      <c r="J252" s="55"/>
      <c r="K252" s="55"/>
      <c r="L252" s="55"/>
      <c r="M252"/>
      <c r="N252"/>
    </row>
    <row r="253" spans="2:14" s="25" customFormat="1">
      <c r="B253"/>
      <c r="C253"/>
      <c r="D253"/>
      <c r="E253"/>
      <c r="F253" s="3"/>
      <c r="G253" s="3"/>
      <c r="H253" s="55"/>
      <c r="I253" s="55"/>
      <c r="J253" s="55"/>
      <c r="K253" s="55"/>
      <c r="L253" s="55"/>
      <c r="M253"/>
      <c r="N253"/>
    </row>
    <row r="254" spans="2:14" s="25" customFormat="1">
      <c r="B254"/>
      <c r="C254"/>
      <c r="D254"/>
      <c r="E254"/>
      <c r="F254" s="3"/>
      <c r="G254" s="3"/>
      <c r="H254" s="55"/>
      <c r="I254" s="55"/>
      <c r="J254" s="55"/>
      <c r="K254" s="55"/>
      <c r="L254" s="55"/>
      <c r="M254"/>
      <c r="N254"/>
    </row>
    <row r="255" spans="2:14" s="25" customFormat="1">
      <c r="B255"/>
      <c r="C255"/>
      <c r="D255"/>
      <c r="E255"/>
      <c r="F255" s="3"/>
      <c r="G255" s="3"/>
      <c r="H255" s="55"/>
      <c r="I255" s="55"/>
      <c r="J255" s="55"/>
      <c r="K255" s="55"/>
      <c r="L255" s="55"/>
      <c r="M255"/>
      <c r="N255"/>
    </row>
    <row r="256" spans="2:14" s="25" customFormat="1">
      <c r="B256"/>
      <c r="C256"/>
      <c r="D256"/>
      <c r="E256"/>
      <c r="F256" s="3"/>
      <c r="G256" s="3"/>
      <c r="H256" s="55"/>
      <c r="I256" s="55"/>
      <c r="J256" s="55"/>
      <c r="K256" s="55"/>
      <c r="L256" s="55"/>
      <c r="M256"/>
      <c r="N256"/>
    </row>
    <row r="257" spans="2:14" s="25" customFormat="1">
      <c r="B257"/>
      <c r="C257"/>
      <c r="D257"/>
      <c r="E257"/>
      <c r="F257" s="3"/>
      <c r="G257" s="3"/>
      <c r="H257" s="55"/>
      <c r="I257" s="55"/>
      <c r="J257" s="55"/>
      <c r="K257" s="55"/>
      <c r="L257" s="55"/>
      <c r="M257"/>
      <c r="N257"/>
    </row>
    <row r="258" spans="2:14" s="25" customFormat="1">
      <c r="B258"/>
      <c r="C258"/>
      <c r="D258"/>
      <c r="E258"/>
      <c r="F258" s="3"/>
      <c r="G258" s="3"/>
      <c r="H258" s="55"/>
      <c r="I258" s="55"/>
      <c r="J258" s="55"/>
      <c r="K258" s="55"/>
      <c r="L258" s="55"/>
      <c r="M258"/>
      <c r="N258"/>
    </row>
    <row r="259" spans="2:14" s="25" customFormat="1">
      <c r="B259"/>
      <c r="C259"/>
      <c r="D259"/>
      <c r="E259"/>
      <c r="F259" s="3"/>
      <c r="G259" s="3"/>
      <c r="H259" s="55"/>
      <c r="I259" s="55"/>
      <c r="J259" s="55"/>
      <c r="K259" s="55"/>
      <c r="L259" s="55"/>
      <c r="M259"/>
      <c r="N259"/>
    </row>
    <row r="260" spans="2:14" s="25" customFormat="1">
      <c r="B260"/>
      <c r="C260"/>
      <c r="D260"/>
      <c r="E260"/>
      <c r="F260" s="3"/>
      <c r="G260" s="3"/>
      <c r="H260" s="55"/>
      <c r="I260" s="55"/>
      <c r="J260" s="55"/>
      <c r="K260" s="55"/>
      <c r="L260" s="55"/>
      <c r="M260"/>
      <c r="N260"/>
    </row>
    <row r="261" spans="2:14" s="25" customFormat="1">
      <c r="B261"/>
      <c r="C261"/>
      <c r="D261"/>
      <c r="E261"/>
      <c r="F261" s="3"/>
      <c r="G261" s="3"/>
      <c r="H261" s="55"/>
      <c r="I261" s="55"/>
      <c r="J261" s="55"/>
      <c r="K261" s="55"/>
      <c r="L261" s="55"/>
      <c r="M261"/>
      <c r="N261"/>
    </row>
    <row r="262" spans="2:14" s="25" customFormat="1">
      <c r="B262"/>
      <c r="C262"/>
      <c r="D262"/>
      <c r="E262"/>
      <c r="F262" s="3"/>
      <c r="G262" s="3"/>
      <c r="H262" s="55"/>
      <c r="I262" s="55"/>
      <c r="J262" s="55"/>
      <c r="K262" s="55"/>
      <c r="L262" s="55"/>
      <c r="M262"/>
      <c r="N262"/>
    </row>
    <row r="263" spans="2:14" s="25" customFormat="1">
      <c r="B263"/>
      <c r="C263"/>
      <c r="D263"/>
      <c r="E263"/>
      <c r="F263" s="3"/>
      <c r="G263" s="3"/>
      <c r="H263" s="55"/>
      <c r="I263" s="55"/>
      <c r="J263" s="55"/>
      <c r="K263" s="55"/>
      <c r="L263" s="55"/>
      <c r="M263"/>
      <c r="N263"/>
    </row>
    <row r="264" spans="2:14" s="25" customFormat="1">
      <c r="B264"/>
      <c r="C264"/>
      <c r="D264"/>
      <c r="E264"/>
      <c r="F264" s="3"/>
      <c r="G264" s="3"/>
      <c r="H264" s="55"/>
      <c r="I264" s="55"/>
      <c r="J264" s="55"/>
      <c r="K264" s="55"/>
      <c r="L264" s="55"/>
      <c r="M264"/>
      <c r="N264"/>
    </row>
    <row r="265" spans="2:14" s="25" customFormat="1">
      <c r="B265"/>
      <c r="C265"/>
      <c r="D265"/>
      <c r="E265"/>
      <c r="F265" s="3"/>
      <c r="G265" s="3"/>
      <c r="H265" s="55"/>
      <c r="I265" s="55"/>
      <c r="J265" s="55"/>
      <c r="K265" s="55"/>
      <c r="L265" s="55"/>
      <c r="M265"/>
      <c r="N265"/>
    </row>
    <row r="266" spans="2:14" s="25" customFormat="1">
      <c r="B266"/>
      <c r="C266"/>
      <c r="D266"/>
      <c r="E266"/>
      <c r="F266" s="3"/>
      <c r="G266" s="3"/>
      <c r="H266" s="55"/>
      <c r="I266" s="55"/>
      <c r="J266" s="55"/>
      <c r="K266" s="55"/>
      <c r="L266" s="55"/>
      <c r="M266"/>
      <c r="N266"/>
    </row>
    <row r="267" spans="2:14" s="25" customFormat="1">
      <c r="B267"/>
      <c r="C267"/>
      <c r="D267"/>
      <c r="E267"/>
      <c r="F267" s="3"/>
      <c r="G267" s="3"/>
      <c r="H267" s="55"/>
      <c r="I267" s="55"/>
      <c r="J267" s="55"/>
      <c r="K267" s="55"/>
      <c r="L267" s="55"/>
      <c r="M267"/>
      <c r="N267"/>
    </row>
    <row r="268" spans="2:14" s="25" customFormat="1">
      <c r="B268"/>
      <c r="C268"/>
      <c r="D268"/>
      <c r="E268"/>
      <c r="F268" s="3"/>
      <c r="G268" s="3"/>
      <c r="H268" s="55"/>
      <c r="I268" s="55"/>
      <c r="J268" s="55"/>
      <c r="K268" s="55"/>
      <c r="L268" s="55"/>
      <c r="M268"/>
      <c r="N268"/>
    </row>
    <row r="269" spans="2:14" s="25" customFormat="1">
      <c r="B269"/>
      <c r="C269"/>
      <c r="D269"/>
      <c r="E269"/>
      <c r="F269" s="3"/>
      <c r="G269" s="3"/>
      <c r="H269" s="55"/>
      <c r="I269" s="55"/>
      <c r="J269" s="55"/>
      <c r="K269" s="55"/>
      <c r="L269" s="55"/>
      <c r="M269"/>
      <c r="N269"/>
    </row>
    <row r="270" spans="2:14" s="25" customFormat="1">
      <c r="B270"/>
      <c r="C270"/>
      <c r="D270"/>
      <c r="E270"/>
      <c r="F270" s="3"/>
      <c r="G270" s="3"/>
      <c r="H270" s="55"/>
      <c r="I270" s="55"/>
      <c r="J270" s="55"/>
      <c r="K270" s="55"/>
      <c r="L270" s="55"/>
      <c r="M270"/>
      <c r="N270"/>
    </row>
    <row r="271" spans="2:14" s="25" customFormat="1">
      <c r="B271"/>
      <c r="C271"/>
      <c r="D271"/>
      <c r="E271"/>
      <c r="F271" s="3"/>
      <c r="G271" s="3"/>
      <c r="H271" s="55"/>
      <c r="I271" s="55"/>
      <c r="J271" s="55"/>
      <c r="K271" s="55"/>
      <c r="L271" s="55"/>
      <c r="M271"/>
      <c r="N271"/>
    </row>
    <row r="272" spans="2:14" s="25" customFormat="1">
      <c r="B272"/>
      <c r="C272"/>
      <c r="D272"/>
      <c r="E272"/>
      <c r="F272" s="3"/>
      <c r="G272" s="3"/>
      <c r="H272" s="55"/>
      <c r="I272" s="55"/>
      <c r="J272" s="55"/>
      <c r="K272" s="55"/>
      <c r="L272" s="55"/>
      <c r="M272"/>
      <c r="N272"/>
    </row>
    <row r="273" spans="2:17" s="25" customFormat="1">
      <c r="B273"/>
      <c r="C273"/>
      <c r="D273"/>
      <c r="E273"/>
      <c r="F273" s="3"/>
      <c r="G273" s="3"/>
      <c r="H273" s="55"/>
      <c r="I273" s="55"/>
      <c r="J273" s="55"/>
      <c r="K273" s="55"/>
      <c r="L273" s="55"/>
      <c r="M273" s="3"/>
      <c r="N273"/>
    </row>
    <row r="274" spans="2:17">
      <c r="C274"/>
      <c r="N274"/>
      <c r="Q274" s="25"/>
    </row>
    <row r="275" spans="2:17">
      <c r="C275"/>
      <c r="N275"/>
      <c r="Q275" s="25"/>
    </row>
    <row r="276" spans="2:17">
      <c r="C276"/>
      <c r="N276"/>
      <c r="Q276" s="25"/>
    </row>
    <row r="277" spans="2:17" s="25" customFormat="1">
      <c r="B277"/>
      <c r="C277"/>
      <c r="D277"/>
      <c r="E277"/>
      <c r="F277" s="3"/>
      <c r="G277" s="3"/>
      <c r="H277" s="55"/>
      <c r="I277" s="55"/>
      <c r="J277" s="55"/>
      <c r="K277" s="55"/>
      <c r="L277" s="55"/>
      <c r="M277"/>
      <c r="N277"/>
    </row>
    <row r="278" spans="2:17" s="25" customFormat="1">
      <c r="B278"/>
      <c r="C278"/>
      <c r="D278"/>
      <c r="E278"/>
      <c r="F278" s="3"/>
      <c r="G278" s="3"/>
      <c r="H278" s="55"/>
      <c r="I278" s="55"/>
      <c r="J278" s="55"/>
      <c r="K278" s="55"/>
      <c r="L278" s="55"/>
      <c r="M278"/>
      <c r="N278"/>
    </row>
    <row r="279" spans="2:17" s="25" customFormat="1">
      <c r="B279"/>
      <c r="C279"/>
      <c r="D279"/>
      <c r="E279"/>
      <c r="F279" s="3"/>
      <c r="G279" s="3"/>
      <c r="H279" s="55"/>
      <c r="I279" s="55"/>
      <c r="J279" s="55"/>
      <c r="K279" s="55"/>
      <c r="L279" s="55"/>
      <c r="M279" s="3"/>
      <c r="N279"/>
    </row>
    <row r="280" spans="2:17">
      <c r="C280"/>
      <c r="N280"/>
      <c r="Q280" s="25"/>
    </row>
    <row r="281" spans="2:17" s="25" customFormat="1">
      <c r="B281"/>
      <c r="C281"/>
      <c r="D281"/>
      <c r="E281"/>
      <c r="F281" s="3"/>
      <c r="G281" s="3"/>
      <c r="H281" s="55"/>
      <c r="I281" s="55"/>
      <c r="J281" s="55"/>
      <c r="K281" s="55"/>
      <c r="L281" s="55"/>
      <c r="M281"/>
      <c r="N281"/>
    </row>
    <row r="282" spans="2:17" s="25" customFormat="1">
      <c r="B282"/>
      <c r="C282"/>
      <c r="D282"/>
      <c r="E282"/>
      <c r="F282" s="3"/>
      <c r="G282" s="3"/>
      <c r="H282" s="55"/>
      <c r="I282" s="55"/>
      <c r="J282" s="55"/>
      <c r="K282" s="55"/>
      <c r="L282" s="55"/>
      <c r="M282"/>
      <c r="N282"/>
    </row>
    <row r="283" spans="2:17" s="25" customFormat="1">
      <c r="B283"/>
      <c r="C283"/>
      <c r="D283"/>
      <c r="E283"/>
      <c r="F283" s="3"/>
      <c r="G283" s="3"/>
      <c r="H283" s="55"/>
      <c r="I283" s="55"/>
      <c r="J283" s="55"/>
      <c r="K283" s="55"/>
      <c r="L283" s="55"/>
      <c r="M283"/>
      <c r="N283"/>
    </row>
    <row r="284" spans="2:17" s="25" customFormat="1">
      <c r="B284"/>
      <c r="C284"/>
      <c r="D284"/>
      <c r="E284"/>
      <c r="F284" s="3"/>
      <c r="G284" s="3"/>
      <c r="H284" s="55"/>
      <c r="I284" s="55"/>
      <c r="J284" s="55"/>
      <c r="K284" s="55"/>
      <c r="L284" s="55"/>
      <c r="M284"/>
      <c r="N284"/>
    </row>
    <row r="285" spans="2:17" s="25" customFormat="1">
      <c r="B285"/>
      <c r="C285"/>
      <c r="D285"/>
      <c r="E285"/>
      <c r="F285" s="3"/>
      <c r="G285" s="3"/>
      <c r="H285" s="55"/>
      <c r="I285" s="55"/>
      <c r="J285" s="55"/>
      <c r="K285" s="55"/>
      <c r="L285" s="55"/>
      <c r="M285"/>
      <c r="N285"/>
    </row>
    <row r="286" spans="2:17" s="25" customFormat="1">
      <c r="B286"/>
      <c r="C286"/>
      <c r="D286"/>
      <c r="E286"/>
      <c r="F286" s="3"/>
      <c r="G286" s="3"/>
      <c r="H286" s="55"/>
      <c r="I286" s="55"/>
      <c r="J286" s="55"/>
      <c r="K286" s="55"/>
      <c r="L286" s="55"/>
      <c r="M286"/>
      <c r="N286"/>
    </row>
    <row r="287" spans="2:17" s="25" customFormat="1">
      <c r="B287"/>
      <c r="C287"/>
      <c r="D287"/>
      <c r="E287"/>
      <c r="F287" s="3"/>
      <c r="G287" s="3"/>
      <c r="H287" s="55"/>
      <c r="I287" s="55"/>
      <c r="J287" s="55"/>
      <c r="K287" s="55"/>
      <c r="L287" s="55"/>
      <c r="M287"/>
      <c r="N287"/>
    </row>
    <row r="288" spans="2:17" s="25" customFormat="1">
      <c r="B288"/>
      <c r="C288"/>
      <c r="D288"/>
      <c r="E288"/>
      <c r="F288" s="3"/>
      <c r="G288" s="3"/>
      <c r="H288" s="55"/>
      <c r="I288" s="55"/>
      <c r="J288" s="55"/>
      <c r="K288" s="55"/>
      <c r="L288" s="55"/>
      <c r="M288"/>
      <c r="N288"/>
    </row>
    <row r="289" spans="2:17" s="25" customFormat="1">
      <c r="B289"/>
      <c r="C289"/>
      <c r="D289"/>
      <c r="E289"/>
      <c r="F289" s="3"/>
      <c r="G289" s="3"/>
      <c r="H289" s="55"/>
      <c r="I289" s="55"/>
      <c r="J289" s="55"/>
      <c r="K289" s="55"/>
      <c r="L289" s="55"/>
      <c r="M289"/>
      <c r="N289"/>
    </row>
    <row r="290" spans="2:17" s="25" customFormat="1">
      <c r="B290"/>
      <c r="C290"/>
      <c r="D290"/>
      <c r="E290"/>
      <c r="F290" s="3"/>
      <c r="G290" s="3"/>
      <c r="H290" s="55"/>
      <c r="I290" s="55"/>
      <c r="J290" s="55"/>
      <c r="K290" s="55"/>
      <c r="L290" s="55"/>
      <c r="M290" s="3"/>
      <c r="N290"/>
    </row>
    <row r="291" spans="2:17">
      <c r="C291"/>
      <c r="M291" s="3"/>
      <c r="N291"/>
      <c r="Q291" s="25"/>
    </row>
    <row r="292" spans="2:17">
      <c r="C292"/>
      <c r="N292"/>
      <c r="Q292" s="25"/>
    </row>
    <row r="293" spans="2:17" s="25" customFormat="1">
      <c r="B293"/>
      <c r="C293"/>
      <c r="D293"/>
      <c r="E293"/>
      <c r="F293" s="3"/>
      <c r="G293" s="3"/>
      <c r="H293" s="55"/>
      <c r="I293" s="55"/>
      <c r="J293" s="55"/>
      <c r="K293" s="55"/>
      <c r="L293" s="55"/>
      <c r="M293" s="3"/>
      <c r="N293"/>
    </row>
    <row r="294" spans="2:17" s="25" customFormat="1">
      <c r="B294"/>
      <c r="C294"/>
      <c r="D294"/>
      <c r="E294"/>
      <c r="F294" s="3"/>
      <c r="G294" s="3"/>
      <c r="H294" s="55"/>
      <c r="I294" s="55"/>
      <c r="J294" s="55"/>
      <c r="K294" s="55"/>
      <c r="L294" s="55"/>
      <c r="M294" s="3"/>
      <c r="N294"/>
    </row>
    <row r="295" spans="2:17" s="25" customFormat="1">
      <c r="B295"/>
      <c r="C295"/>
      <c r="D295"/>
      <c r="E295"/>
      <c r="F295" s="3"/>
      <c r="G295" s="3"/>
      <c r="H295" s="55"/>
      <c r="I295" s="55"/>
      <c r="J295" s="55"/>
      <c r="K295" s="55"/>
      <c r="L295" s="55"/>
      <c r="M295" s="3"/>
      <c r="N295"/>
    </row>
    <row r="296" spans="2:17" s="25" customFormat="1">
      <c r="B296"/>
      <c r="C296"/>
      <c r="D296"/>
      <c r="E296"/>
      <c r="F296" s="3"/>
      <c r="G296" s="3"/>
      <c r="H296" s="55"/>
      <c r="I296" s="55"/>
      <c r="J296" s="55"/>
      <c r="K296" s="55"/>
      <c r="L296" s="55"/>
      <c r="M296"/>
      <c r="N296"/>
    </row>
    <row r="297" spans="2:17" s="25" customFormat="1">
      <c r="B297"/>
      <c r="C297"/>
      <c r="D297"/>
      <c r="E297"/>
      <c r="F297" s="3"/>
      <c r="G297" s="3"/>
      <c r="H297" s="55"/>
      <c r="I297" s="55"/>
      <c r="J297" s="55"/>
      <c r="K297" s="55"/>
      <c r="L297" s="55"/>
      <c r="M297"/>
      <c r="N297"/>
    </row>
    <row r="298" spans="2:17" s="25" customFormat="1">
      <c r="B298"/>
      <c r="C298"/>
      <c r="D298"/>
      <c r="E298"/>
      <c r="F298" s="3"/>
      <c r="G298" s="3"/>
      <c r="H298" s="55"/>
      <c r="I298" s="55"/>
      <c r="J298" s="55"/>
      <c r="K298" s="55"/>
      <c r="L298" s="55"/>
      <c r="M298" s="3"/>
      <c r="N298"/>
    </row>
    <row r="299" spans="2:17" s="25" customFormat="1">
      <c r="B299"/>
      <c r="C299"/>
      <c r="D299"/>
      <c r="E299"/>
      <c r="F299" s="3"/>
      <c r="G299" s="3"/>
      <c r="H299" s="55"/>
      <c r="I299" s="55"/>
      <c r="J299" s="55"/>
      <c r="K299" s="55"/>
      <c r="L299" s="55"/>
      <c r="M299"/>
      <c r="N299"/>
    </row>
    <row r="300" spans="2:17" s="25" customFormat="1">
      <c r="B300"/>
      <c r="C300"/>
      <c r="D300"/>
      <c r="E300"/>
      <c r="F300" s="3"/>
      <c r="G300" s="3"/>
      <c r="H300" s="55"/>
      <c r="I300" s="55"/>
      <c r="J300" s="55"/>
      <c r="K300" s="55"/>
      <c r="L300" s="55"/>
      <c r="M300"/>
      <c r="N300"/>
    </row>
    <row r="301" spans="2:17" s="25" customFormat="1">
      <c r="B301"/>
      <c r="C301"/>
      <c r="D301"/>
      <c r="E301"/>
      <c r="F301" s="3"/>
      <c r="G301" s="3"/>
      <c r="H301" s="55"/>
      <c r="I301" s="55"/>
      <c r="J301" s="55"/>
      <c r="K301" s="55"/>
      <c r="L301" s="55"/>
      <c r="M301"/>
      <c r="N301"/>
    </row>
    <row r="302" spans="2:17" s="25" customFormat="1">
      <c r="B302"/>
      <c r="C302"/>
      <c r="D302"/>
      <c r="E302"/>
      <c r="F302" s="3"/>
      <c r="G302" s="3"/>
      <c r="H302" s="55"/>
      <c r="I302" s="55"/>
      <c r="J302" s="55"/>
      <c r="K302" s="55"/>
      <c r="L302" s="55"/>
      <c r="M302"/>
      <c r="N302"/>
    </row>
    <row r="303" spans="2:17" s="25" customFormat="1">
      <c r="B303"/>
      <c r="C303"/>
      <c r="D303"/>
      <c r="E303"/>
      <c r="F303" s="3"/>
      <c r="G303" s="3"/>
      <c r="H303" s="55"/>
      <c r="I303" s="55"/>
      <c r="J303" s="55"/>
      <c r="K303" s="55"/>
      <c r="L303" s="55"/>
      <c r="M303"/>
      <c r="N303"/>
    </row>
    <row r="304" spans="2:17" s="25" customFormat="1">
      <c r="B304"/>
      <c r="C304"/>
      <c r="D304"/>
      <c r="E304"/>
      <c r="F304" s="3"/>
      <c r="G304" s="3"/>
      <c r="H304" s="55"/>
      <c r="I304" s="55"/>
      <c r="J304" s="55"/>
      <c r="K304" s="55"/>
      <c r="L304" s="55"/>
      <c r="M304"/>
      <c r="N304"/>
    </row>
    <row r="305" spans="2:17" s="25" customFormat="1">
      <c r="B305"/>
      <c r="C305"/>
      <c r="D305"/>
      <c r="E305"/>
      <c r="F305" s="3"/>
      <c r="G305" s="3"/>
      <c r="H305" s="55"/>
      <c r="I305" s="55"/>
      <c r="J305" s="55"/>
      <c r="K305" s="55"/>
      <c r="L305" s="55"/>
      <c r="M305"/>
      <c r="N305"/>
    </row>
    <row r="306" spans="2:17" s="25" customFormat="1">
      <c r="B306"/>
      <c r="C306"/>
      <c r="D306"/>
      <c r="E306"/>
      <c r="F306" s="3"/>
      <c r="G306" s="3"/>
      <c r="H306" s="55"/>
      <c r="I306" s="55"/>
      <c r="J306" s="55"/>
      <c r="K306" s="55"/>
      <c r="L306" s="55"/>
      <c r="M306"/>
      <c r="N306"/>
    </row>
    <row r="307" spans="2:17" s="25" customFormat="1">
      <c r="B307"/>
      <c r="C307"/>
      <c r="D307"/>
      <c r="E307"/>
      <c r="F307" s="3"/>
      <c r="G307" s="3"/>
      <c r="H307" s="55"/>
      <c r="I307" s="55"/>
      <c r="J307" s="55"/>
      <c r="K307" s="55"/>
      <c r="L307" s="55"/>
      <c r="M307"/>
      <c r="N307"/>
    </row>
    <row r="308" spans="2:17" s="25" customFormat="1">
      <c r="B308"/>
      <c r="C308"/>
      <c r="D308"/>
      <c r="E308"/>
      <c r="F308" s="3"/>
      <c r="G308" s="3"/>
      <c r="H308" s="55"/>
      <c r="I308" s="55"/>
      <c r="J308" s="55"/>
      <c r="K308" s="55"/>
      <c r="L308" s="55"/>
      <c r="M308"/>
      <c r="N308"/>
    </row>
    <row r="309" spans="2:17" s="25" customFormat="1">
      <c r="B309"/>
      <c r="C309"/>
      <c r="D309"/>
      <c r="E309"/>
      <c r="F309" s="3"/>
      <c r="G309" s="3"/>
      <c r="H309" s="55"/>
      <c r="I309" s="55"/>
      <c r="J309" s="55"/>
      <c r="K309" s="55"/>
      <c r="L309" s="55"/>
      <c r="M309"/>
      <c r="N309"/>
    </row>
    <row r="310" spans="2:17">
      <c r="C310"/>
      <c r="N310"/>
      <c r="Q310" s="25"/>
    </row>
    <row r="311" spans="2:17" s="25" customFormat="1">
      <c r="B311"/>
      <c r="C311"/>
      <c r="D311"/>
      <c r="E311"/>
      <c r="F311" s="3"/>
      <c r="G311" s="3"/>
      <c r="H311" s="55"/>
      <c r="I311" s="55"/>
      <c r="J311" s="55"/>
      <c r="K311" s="55"/>
      <c r="L311" s="55"/>
      <c r="M311"/>
      <c r="N311"/>
    </row>
    <row r="312" spans="2:17" s="25" customFormat="1">
      <c r="B312"/>
      <c r="C312"/>
      <c r="D312"/>
      <c r="E312"/>
      <c r="F312" s="3"/>
      <c r="G312" s="3"/>
      <c r="H312" s="55"/>
      <c r="I312" s="55"/>
      <c r="J312" s="55"/>
      <c r="K312" s="55"/>
      <c r="L312" s="55"/>
      <c r="M312"/>
      <c r="N312"/>
    </row>
    <row r="313" spans="2:17" s="25" customFormat="1">
      <c r="B313"/>
      <c r="C313"/>
      <c r="D313"/>
      <c r="E313"/>
      <c r="F313" s="3"/>
      <c r="G313" s="3"/>
      <c r="H313" s="55"/>
      <c r="I313" s="55"/>
      <c r="J313" s="55"/>
      <c r="K313" s="55"/>
      <c r="L313" s="55"/>
      <c r="M313"/>
      <c r="N313"/>
    </row>
    <row r="314" spans="2:17" s="25" customFormat="1">
      <c r="B314"/>
      <c r="C314"/>
      <c r="D314"/>
      <c r="E314"/>
      <c r="F314" s="3"/>
      <c r="G314" s="3"/>
      <c r="H314" s="55"/>
      <c r="I314" s="55"/>
      <c r="J314" s="55"/>
      <c r="K314" s="55"/>
      <c r="L314" s="55"/>
      <c r="M314"/>
      <c r="N314"/>
    </row>
    <row r="315" spans="2:17" s="25" customFormat="1">
      <c r="B315"/>
      <c r="C315"/>
      <c r="D315"/>
      <c r="E315"/>
      <c r="F315" s="3"/>
      <c r="G315" s="3"/>
      <c r="H315" s="55"/>
      <c r="I315" s="55"/>
      <c r="J315" s="55"/>
      <c r="K315" s="55"/>
      <c r="L315" s="55"/>
      <c r="M315"/>
      <c r="N315"/>
    </row>
    <row r="316" spans="2:17" s="25" customFormat="1">
      <c r="B316"/>
      <c r="C316"/>
      <c r="D316"/>
      <c r="E316"/>
      <c r="F316" s="3"/>
      <c r="G316" s="3"/>
      <c r="H316" s="55"/>
      <c r="I316" s="55"/>
      <c r="J316" s="55"/>
      <c r="K316" s="55"/>
      <c r="L316" s="55"/>
      <c r="M316"/>
      <c r="N316"/>
    </row>
    <row r="317" spans="2:17" s="25" customFormat="1">
      <c r="B317"/>
      <c r="C317"/>
      <c r="D317"/>
      <c r="E317"/>
      <c r="F317" s="3"/>
      <c r="G317" s="3"/>
      <c r="H317" s="55"/>
      <c r="I317" s="55"/>
      <c r="J317" s="55"/>
      <c r="K317" s="55"/>
      <c r="L317" s="55"/>
      <c r="M317"/>
      <c r="N317"/>
    </row>
    <row r="318" spans="2:17" s="25" customFormat="1">
      <c r="B318"/>
      <c r="C318"/>
      <c r="D318"/>
      <c r="E318"/>
      <c r="F318" s="3"/>
      <c r="G318" s="3"/>
      <c r="H318" s="55"/>
      <c r="I318" s="55"/>
      <c r="J318" s="55"/>
      <c r="K318" s="55"/>
      <c r="L318" s="55"/>
      <c r="M318"/>
      <c r="N318"/>
    </row>
    <row r="319" spans="2:17" s="25" customFormat="1">
      <c r="B319"/>
      <c r="C319"/>
      <c r="D319"/>
      <c r="E319"/>
      <c r="F319" s="3"/>
      <c r="G319" s="3"/>
      <c r="H319" s="55"/>
      <c r="I319" s="55"/>
      <c r="J319" s="55"/>
      <c r="K319" s="55"/>
      <c r="L319" s="55"/>
      <c r="M319"/>
      <c r="N319"/>
    </row>
    <row r="320" spans="2:17" s="25" customFormat="1">
      <c r="B320"/>
      <c r="C320"/>
      <c r="D320"/>
      <c r="E320"/>
      <c r="F320" s="3"/>
      <c r="G320" s="3"/>
      <c r="H320" s="55"/>
      <c r="I320" s="55"/>
      <c r="J320" s="55"/>
      <c r="K320" s="55"/>
      <c r="L320" s="55"/>
      <c r="M320"/>
      <c r="N320"/>
    </row>
    <row r="321" spans="2:14" s="25" customFormat="1">
      <c r="B321"/>
      <c r="C321"/>
      <c r="D321"/>
      <c r="E321"/>
      <c r="F321" s="3"/>
      <c r="G321" s="3"/>
      <c r="H321" s="55"/>
      <c r="I321" s="55"/>
      <c r="J321" s="55"/>
      <c r="K321" s="55"/>
      <c r="L321" s="55"/>
      <c r="M321"/>
      <c r="N321"/>
    </row>
    <row r="322" spans="2:14" s="25" customFormat="1">
      <c r="B322"/>
      <c r="C322"/>
      <c r="D322"/>
      <c r="E322"/>
      <c r="F322" s="3"/>
      <c r="G322" s="3"/>
      <c r="H322" s="55"/>
      <c r="I322" s="55"/>
      <c r="J322" s="55"/>
      <c r="K322" s="55"/>
      <c r="L322" s="55"/>
      <c r="M322"/>
      <c r="N322"/>
    </row>
    <row r="323" spans="2:14" s="25" customFormat="1">
      <c r="B323"/>
      <c r="C323"/>
      <c r="D323"/>
      <c r="E323"/>
      <c r="F323" s="3"/>
      <c r="G323" s="3"/>
      <c r="H323" s="55"/>
      <c r="I323" s="55"/>
      <c r="J323" s="55"/>
      <c r="K323" s="55"/>
      <c r="L323" s="55"/>
      <c r="M323"/>
      <c r="N323"/>
    </row>
    <row r="324" spans="2:14" s="25" customFormat="1">
      <c r="B324"/>
      <c r="C324"/>
      <c r="D324"/>
      <c r="E324"/>
      <c r="F324" s="3"/>
      <c r="G324" s="3"/>
      <c r="H324" s="55"/>
      <c r="I324" s="55"/>
      <c r="J324" s="55"/>
      <c r="K324" s="55"/>
      <c r="L324" s="55"/>
      <c r="M324"/>
      <c r="N324"/>
    </row>
    <row r="325" spans="2:14" s="25" customFormat="1">
      <c r="B325"/>
      <c r="C325"/>
      <c r="D325"/>
      <c r="E325"/>
      <c r="F325" s="3"/>
      <c r="G325" s="3"/>
      <c r="H325" s="55"/>
      <c r="I325" s="55"/>
      <c r="J325" s="55"/>
      <c r="K325" s="55"/>
      <c r="L325" s="55"/>
      <c r="M325"/>
      <c r="N325"/>
    </row>
    <row r="326" spans="2:14" s="25" customFormat="1">
      <c r="B326"/>
      <c r="C326"/>
      <c r="D326"/>
      <c r="E326"/>
      <c r="F326" s="3"/>
      <c r="G326" s="3"/>
      <c r="H326" s="55"/>
      <c r="I326" s="55"/>
      <c r="J326" s="55"/>
      <c r="K326" s="55"/>
      <c r="L326" s="55"/>
      <c r="M326"/>
      <c r="N326"/>
    </row>
    <row r="327" spans="2:14" s="25" customFormat="1">
      <c r="B327"/>
      <c r="C327"/>
      <c r="D327"/>
      <c r="E327"/>
      <c r="F327" s="3"/>
      <c r="G327" s="3"/>
      <c r="H327" s="55"/>
      <c r="I327" s="55"/>
      <c r="J327" s="55"/>
      <c r="K327" s="55"/>
      <c r="L327" s="55"/>
      <c r="M327"/>
      <c r="N327"/>
    </row>
    <row r="328" spans="2:14" s="25" customFormat="1">
      <c r="B328"/>
      <c r="C328"/>
      <c r="D328"/>
      <c r="E328"/>
      <c r="F328" s="3"/>
      <c r="G328" s="3"/>
      <c r="H328" s="55"/>
      <c r="I328" s="55"/>
      <c r="J328" s="55"/>
      <c r="K328" s="55"/>
      <c r="L328" s="55"/>
      <c r="M328"/>
      <c r="N328"/>
    </row>
    <row r="329" spans="2:14" s="25" customFormat="1">
      <c r="B329"/>
      <c r="C329"/>
      <c r="D329"/>
      <c r="E329"/>
      <c r="F329" s="3"/>
      <c r="G329" s="3"/>
      <c r="H329" s="55"/>
      <c r="I329" s="55"/>
      <c r="J329" s="55"/>
      <c r="K329" s="55"/>
      <c r="L329" s="55"/>
      <c r="M329"/>
      <c r="N329"/>
    </row>
    <row r="330" spans="2:14" s="25" customFormat="1">
      <c r="B330"/>
      <c r="C330"/>
      <c r="D330"/>
      <c r="E330"/>
      <c r="F330" s="3"/>
      <c r="G330" s="3"/>
      <c r="H330" s="55"/>
      <c r="I330" s="55"/>
      <c r="J330" s="55"/>
      <c r="K330" s="55"/>
      <c r="L330" s="55"/>
      <c r="M330"/>
      <c r="N330"/>
    </row>
    <row r="331" spans="2:14" s="25" customFormat="1">
      <c r="B331"/>
      <c r="C331"/>
      <c r="D331"/>
      <c r="E331"/>
      <c r="F331" s="3"/>
      <c r="G331" s="3"/>
      <c r="H331" s="55"/>
      <c r="I331" s="55"/>
      <c r="J331" s="55"/>
      <c r="K331" s="55"/>
      <c r="L331" s="55"/>
      <c r="M331"/>
      <c r="N331"/>
    </row>
    <row r="332" spans="2:14" s="25" customFormat="1">
      <c r="B332"/>
      <c r="C332"/>
      <c r="D332"/>
      <c r="E332"/>
      <c r="F332" s="3"/>
      <c r="G332" s="3"/>
      <c r="H332" s="55"/>
      <c r="I332" s="55"/>
      <c r="J332" s="55"/>
      <c r="K332" s="55"/>
      <c r="L332" s="55"/>
      <c r="M332"/>
      <c r="N332"/>
    </row>
    <row r="333" spans="2:14" s="25" customFormat="1">
      <c r="B333"/>
      <c r="C333"/>
      <c r="D333"/>
      <c r="E333"/>
      <c r="F333" s="3"/>
      <c r="G333" s="3"/>
      <c r="H333" s="55"/>
      <c r="I333" s="55"/>
      <c r="J333" s="55"/>
      <c r="K333" s="55"/>
      <c r="L333" s="55"/>
      <c r="M333" s="3"/>
      <c r="N333"/>
    </row>
    <row r="334" spans="2:14" s="25" customFormat="1">
      <c r="B334"/>
      <c r="C334"/>
      <c r="D334"/>
      <c r="E334"/>
      <c r="F334" s="3"/>
      <c r="G334" s="3"/>
      <c r="H334" s="55"/>
      <c r="I334" s="55"/>
      <c r="J334" s="55"/>
      <c r="K334" s="55"/>
      <c r="L334" s="55"/>
      <c r="M334"/>
      <c r="N334"/>
    </row>
    <row r="335" spans="2:14" s="25" customFormat="1">
      <c r="B335"/>
      <c r="C335"/>
      <c r="D335"/>
      <c r="E335"/>
      <c r="F335" s="3"/>
      <c r="G335" s="3"/>
      <c r="H335" s="55"/>
      <c r="I335" s="55"/>
      <c r="J335" s="55"/>
      <c r="K335" s="55"/>
      <c r="L335" s="55"/>
      <c r="M335"/>
      <c r="N335"/>
    </row>
    <row r="336" spans="2:14" s="25" customFormat="1">
      <c r="B336"/>
      <c r="C336"/>
      <c r="D336"/>
      <c r="E336"/>
      <c r="F336" s="3"/>
      <c r="G336" s="3"/>
      <c r="H336" s="55"/>
      <c r="I336" s="55"/>
      <c r="J336" s="55"/>
      <c r="K336" s="55"/>
      <c r="L336" s="55"/>
      <c r="M336"/>
      <c r="N336"/>
    </row>
    <row r="337" spans="2:14" s="25" customFormat="1">
      <c r="B337"/>
      <c r="C337"/>
      <c r="D337"/>
      <c r="E337"/>
      <c r="F337" s="3"/>
      <c r="G337" s="3"/>
      <c r="H337" s="55"/>
      <c r="I337" s="55"/>
      <c r="J337" s="55"/>
      <c r="K337" s="55"/>
      <c r="L337" s="55"/>
      <c r="M337"/>
      <c r="N337"/>
    </row>
    <row r="338" spans="2:14" s="25" customFormat="1">
      <c r="B338"/>
      <c r="C338"/>
      <c r="D338"/>
      <c r="E338"/>
      <c r="F338" s="3"/>
      <c r="G338" s="3"/>
      <c r="H338" s="55"/>
      <c r="I338" s="55"/>
      <c r="J338" s="55"/>
      <c r="K338" s="55"/>
      <c r="L338" s="55"/>
      <c r="M338"/>
      <c r="N338"/>
    </row>
    <row r="339" spans="2:14" s="25" customFormat="1">
      <c r="B339"/>
      <c r="C339"/>
      <c r="D339"/>
      <c r="E339"/>
      <c r="F339" s="3"/>
      <c r="G339" s="3"/>
      <c r="H339" s="55"/>
      <c r="I339" s="55"/>
      <c r="J339" s="55"/>
      <c r="K339" s="55"/>
      <c r="L339" s="55"/>
      <c r="M339"/>
      <c r="N339"/>
    </row>
    <row r="340" spans="2:14" s="25" customFormat="1">
      <c r="B340"/>
      <c r="C340"/>
      <c r="D340"/>
      <c r="E340"/>
      <c r="F340" s="3"/>
      <c r="G340" s="3"/>
      <c r="H340" s="55"/>
      <c r="I340" s="55"/>
      <c r="J340" s="55"/>
      <c r="K340" s="55"/>
      <c r="L340" s="55"/>
      <c r="M340"/>
      <c r="N340"/>
    </row>
    <row r="341" spans="2:14" s="25" customFormat="1">
      <c r="B341"/>
      <c r="C341"/>
      <c r="D341"/>
      <c r="E341"/>
      <c r="F341" s="3"/>
      <c r="G341" s="3"/>
      <c r="H341" s="55"/>
      <c r="I341" s="55"/>
      <c r="J341" s="55"/>
      <c r="K341" s="55"/>
      <c r="L341" s="55"/>
      <c r="M341"/>
      <c r="N341"/>
    </row>
    <row r="342" spans="2:14" s="25" customFormat="1">
      <c r="B342"/>
      <c r="C342"/>
      <c r="D342"/>
      <c r="E342"/>
      <c r="F342" s="3"/>
      <c r="G342" s="3"/>
      <c r="H342" s="55"/>
      <c r="I342" s="55"/>
      <c r="J342" s="55"/>
      <c r="K342" s="55"/>
      <c r="L342" s="55"/>
      <c r="M342"/>
      <c r="N342"/>
    </row>
    <row r="343" spans="2:14" s="25" customFormat="1">
      <c r="B343"/>
      <c r="C343"/>
      <c r="D343"/>
      <c r="E343"/>
      <c r="F343" s="3"/>
      <c r="G343" s="3"/>
      <c r="H343" s="55"/>
      <c r="I343" s="55"/>
      <c r="J343" s="55"/>
      <c r="K343" s="55"/>
      <c r="L343" s="55"/>
      <c r="M343"/>
      <c r="N343"/>
    </row>
    <row r="344" spans="2:14" s="25" customFormat="1">
      <c r="B344"/>
      <c r="C344"/>
      <c r="D344"/>
      <c r="E344"/>
      <c r="F344" s="3"/>
      <c r="G344" s="3"/>
      <c r="H344" s="55"/>
      <c r="I344" s="55"/>
      <c r="J344" s="55"/>
      <c r="K344" s="55"/>
      <c r="L344" s="55"/>
      <c r="M344"/>
      <c r="N344"/>
    </row>
    <row r="345" spans="2:14" s="25" customFormat="1">
      <c r="B345"/>
      <c r="C345"/>
      <c r="D345"/>
      <c r="E345"/>
      <c r="F345" s="3"/>
      <c r="G345" s="3"/>
      <c r="H345" s="55"/>
      <c r="I345" s="55"/>
      <c r="J345" s="55"/>
      <c r="K345" s="55"/>
      <c r="L345" s="55"/>
      <c r="M345"/>
      <c r="N345"/>
    </row>
    <row r="346" spans="2:14" s="25" customFormat="1">
      <c r="B346"/>
      <c r="C346"/>
      <c r="D346"/>
      <c r="E346"/>
      <c r="F346" s="3"/>
      <c r="G346" s="3"/>
      <c r="H346" s="55"/>
      <c r="I346" s="55"/>
      <c r="J346" s="55"/>
      <c r="K346" s="55"/>
      <c r="L346" s="55"/>
      <c r="M346"/>
      <c r="N346"/>
    </row>
    <row r="347" spans="2:14" s="25" customFormat="1">
      <c r="B347"/>
      <c r="C347"/>
      <c r="D347"/>
      <c r="E347"/>
      <c r="F347" s="3"/>
      <c r="G347" s="3"/>
      <c r="H347" s="55"/>
      <c r="I347" s="55"/>
      <c r="J347" s="55"/>
      <c r="K347" s="55"/>
      <c r="L347" s="55"/>
      <c r="M347"/>
      <c r="N347"/>
    </row>
    <row r="348" spans="2:14" s="25" customFormat="1">
      <c r="B348"/>
      <c r="C348"/>
      <c r="D348"/>
      <c r="E348"/>
      <c r="F348" s="3"/>
      <c r="G348" s="3"/>
      <c r="H348" s="55"/>
      <c r="I348" s="55"/>
      <c r="J348" s="55"/>
      <c r="K348" s="55"/>
      <c r="L348" s="55"/>
      <c r="M348"/>
      <c r="N348"/>
    </row>
    <row r="349" spans="2:14" s="25" customFormat="1">
      <c r="B349"/>
      <c r="C349"/>
      <c r="D349"/>
      <c r="E349"/>
      <c r="F349" s="3"/>
      <c r="G349" s="3"/>
      <c r="H349" s="55"/>
      <c r="I349" s="55"/>
      <c r="J349" s="55"/>
      <c r="K349" s="55"/>
      <c r="L349" s="55"/>
      <c r="M349"/>
      <c r="N349"/>
    </row>
    <row r="350" spans="2:14" s="25" customFormat="1">
      <c r="B350"/>
      <c r="C350"/>
      <c r="D350"/>
      <c r="E350"/>
      <c r="F350" s="3"/>
      <c r="G350" s="3"/>
      <c r="H350" s="55"/>
      <c r="I350" s="55"/>
      <c r="J350" s="55"/>
      <c r="K350" s="55"/>
      <c r="L350" s="55"/>
      <c r="M350"/>
      <c r="N350"/>
    </row>
    <row r="351" spans="2:14" s="25" customFormat="1">
      <c r="B351"/>
      <c r="C351"/>
      <c r="D351"/>
      <c r="E351"/>
      <c r="F351" s="3"/>
      <c r="G351" s="3"/>
      <c r="H351" s="55"/>
      <c r="I351" s="55"/>
      <c r="J351" s="55"/>
      <c r="K351" s="55"/>
      <c r="L351" s="55"/>
      <c r="M351"/>
      <c r="N351"/>
    </row>
    <row r="352" spans="2:14" s="25" customFormat="1">
      <c r="B352"/>
      <c r="C352"/>
      <c r="D352"/>
      <c r="E352"/>
      <c r="F352" s="3"/>
      <c r="G352" s="3"/>
      <c r="H352" s="55"/>
      <c r="I352" s="55"/>
      <c r="J352" s="55"/>
      <c r="K352" s="55"/>
      <c r="L352" s="55"/>
      <c r="M352"/>
      <c r="N352"/>
    </row>
    <row r="353" spans="2:14" s="25" customFormat="1">
      <c r="B353"/>
      <c r="C353"/>
      <c r="D353"/>
      <c r="E353"/>
      <c r="F353" s="3"/>
      <c r="G353" s="3"/>
      <c r="H353" s="55"/>
      <c r="I353" s="55"/>
      <c r="J353" s="55"/>
      <c r="K353" s="55"/>
      <c r="L353" s="55"/>
      <c r="M353"/>
      <c r="N353"/>
    </row>
    <row r="354" spans="2:14" s="25" customFormat="1">
      <c r="B354"/>
      <c r="C354"/>
      <c r="D354"/>
      <c r="E354"/>
      <c r="F354" s="3"/>
      <c r="G354" s="3"/>
      <c r="H354" s="55"/>
      <c r="I354" s="55"/>
      <c r="J354" s="55"/>
      <c r="K354" s="55"/>
      <c r="L354" s="55"/>
      <c r="M354"/>
      <c r="N354"/>
    </row>
    <row r="355" spans="2:14" s="25" customFormat="1">
      <c r="B355"/>
      <c r="C355"/>
      <c r="D355"/>
      <c r="E355"/>
      <c r="F355" s="3"/>
      <c r="G355" s="3"/>
      <c r="H355" s="55"/>
      <c r="I355" s="55"/>
      <c r="J355" s="55"/>
      <c r="K355" s="55"/>
      <c r="L355" s="55"/>
      <c r="M355"/>
      <c r="N355"/>
    </row>
    <row r="356" spans="2:14" s="25" customFormat="1">
      <c r="B356"/>
      <c r="C356" s="63"/>
      <c r="D356"/>
      <c r="E356"/>
      <c r="F356" s="3"/>
      <c r="G356" s="3"/>
      <c r="H356" s="55"/>
      <c r="I356" s="55"/>
      <c r="J356" s="55"/>
      <c r="K356" s="55"/>
      <c r="L356" s="55"/>
      <c r="M356"/>
      <c r="N356"/>
    </row>
    <row r="357" spans="2:14" s="25" customFormat="1">
      <c r="B357"/>
      <c r="C357"/>
      <c r="D357"/>
      <c r="E357"/>
      <c r="F357" s="3"/>
      <c r="G357" s="3"/>
      <c r="H357" s="55"/>
      <c r="I357" s="55"/>
      <c r="J357" s="55"/>
      <c r="K357" s="55"/>
      <c r="L357" s="55"/>
      <c r="M357"/>
      <c r="N357"/>
    </row>
    <row r="358" spans="2:14" s="25" customFormat="1">
      <c r="B358"/>
      <c r="C358"/>
      <c r="D358"/>
      <c r="E358"/>
      <c r="F358" s="3"/>
      <c r="G358" s="3"/>
      <c r="H358" s="55"/>
      <c r="I358" s="55"/>
      <c r="J358" s="55"/>
      <c r="K358" s="55"/>
      <c r="L358" s="55"/>
      <c r="M358"/>
      <c r="N358"/>
    </row>
    <row r="359" spans="2:14" s="25" customFormat="1">
      <c r="B359"/>
      <c r="C359"/>
      <c r="D359"/>
      <c r="E359"/>
      <c r="F359" s="3"/>
      <c r="G359" s="3"/>
      <c r="H359" s="55"/>
      <c r="I359" s="55"/>
      <c r="J359" s="55"/>
      <c r="K359" s="55"/>
      <c r="L359" s="55"/>
      <c r="M359"/>
      <c r="N359"/>
    </row>
    <row r="360" spans="2:14" s="25" customFormat="1">
      <c r="B360"/>
      <c r="C360"/>
      <c r="D360"/>
      <c r="E360"/>
      <c r="F360" s="3"/>
      <c r="G360" s="3"/>
      <c r="H360" s="55"/>
      <c r="I360" s="55"/>
      <c r="J360" s="55"/>
      <c r="K360" s="55"/>
      <c r="L360" s="55"/>
      <c r="M360"/>
      <c r="N360"/>
    </row>
    <row r="361" spans="2:14" s="25" customFormat="1">
      <c r="B361"/>
      <c r="C361"/>
      <c r="D361"/>
      <c r="E361"/>
      <c r="F361" s="3"/>
      <c r="G361" s="3"/>
      <c r="H361" s="55"/>
      <c r="I361" s="55"/>
      <c r="J361" s="55"/>
      <c r="K361" s="55"/>
      <c r="L361" s="55"/>
      <c r="M361"/>
      <c r="N361"/>
    </row>
    <row r="362" spans="2:14" s="25" customFormat="1">
      <c r="B362"/>
      <c r="C362"/>
      <c r="D362"/>
      <c r="E362"/>
      <c r="F362" s="3"/>
      <c r="G362" s="3"/>
      <c r="H362" s="55"/>
      <c r="I362" s="55"/>
      <c r="J362" s="55"/>
      <c r="K362" s="55"/>
      <c r="L362" s="55"/>
      <c r="M362"/>
      <c r="N362"/>
    </row>
    <row r="363" spans="2:14" s="25" customFormat="1">
      <c r="B363"/>
      <c r="C363"/>
      <c r="D363"/>
      <c r="E363"/>
      <c r="F363" s="3"/>
      <c r="G363" s="3"/>
      <c r="H363" s="55"/>
      <c r="I363" s="55"/>
      <c r="J363" s="55"/>
      <c r="K363" s="55"/>
      <c r="L363" s="55"/>
      <c r="M363"/>
      <c r="N363"/>
    </row>
    <row r="364" spans="2:14" s="25" customFormat="1">
      <c r="B364"/>
      <c r="C364"/>
      <c r="D364"/>
      <c r="E364"/>
      <c r="F364" s="3"/>
      <c r="G364" s="3"/>
      <c r="H364" s="55"/>
      <c r="I364" s="55"/>
      <c r="J364" s="55"/>
      <c r="K364" s="55"/>
      <c r="L364" s="55"/>
      <c r="M364"/>
      <c r="N364"/>
    </row>
    <row r="365" spans="2:14" s="25" customFormat="1">
      <c r="B365"/>
      <c r="C365"/>
      <c r="D365"/>
      <c r="E365"/>
      <c r="F365" s="3"/>
      <c r="G365" s="3"/>
      <c r="H365" s="55"/>
      <c r="I365" s="55"/>
      <c r="J365" s="55"/>
      <c r="K365" s="55"/>
      <c r="L365" s="55"/>
      <c r="M365"/>
      <c r="N365"/>
    </row>
    <row r="366" spans="2:14" s="25" customFormat="1">
      <c r="B366"/>
      <c r="C366"/>
      <c r="D366"/>
      <c r="E366"/>
      <c r="F366" s="3"/>
      <c r="G366" s="3"/>
      <c r="H366" s="55"/>
      <c r="I366" s="55"/>
      <c r="J366" s="55"/>
      <c r="K366" s="55"/>
      <c r="L366" s="55"/>
      <c r="M366"/>
      <c r="N366"/>
    </row>
    <row r="367" spans="2:14" s="25" customFormat="1">
      <c r="B367"/>
      <c r="F367" s="3"/>
      <c r="G367" s="3"/>
      <c r="H367" s="55"/>
      <c r="I367" s="55"/>
      <c r="J367" s="55"/>
      <c r="K367" s="55"/>
      <c r="L367" s="55"/>
      <c r="M367"/>
      <c r="N367"/>
    </row>
    <row r="368" spans="2:14" s="25" customFormat="1">
      <c r="B368"/>
      <c r="C368"/>
      <c r="D368"/>
      <c r="E368"/>
      <c r="F368" s="3"/>
      <c r="G368" s="3"/>
      <c r="H368" s="55"/>
      <c r="I368" s="55"/>
      <c r="J368" s="55"/>
      <c r="K368" s="55"/>
      <c r="L368" s="55"/>
      <c r="M368"/>
      <c r="N368"/>
    </row>
    <row r="369" spans="2:14" s="25" customFormat="1">
      <c r="B369"/>
      <c r="C369"/>
      <c r="D369"/>
      <c r="E369"/>
      <c r="F369" s="3"/>
      <c r="G369" s="3"/>
      <c r="H369" s="55"/>
      <c r="I369" s="55"/>
      <c r="J369" s="55"/>
      <c r="K369" s="55"/>
      <c r="L369" s="55"/>
      <c r="M369"/>
      <c r="N369"/>
    </row>
    <row r="370" spans="2:14" s="25" customFormat="1">
      <c r="B370"/>
      <c r="C370"/>
      <c r="D370"/>
      <c r="E370"/>
      <c r="F370" s="3"/>
      <c r="G370" s="3"/>
      <c r="H370" s="55"/>
      <c r="I370" s="55"/>
      <c r="J370" s="55"/>
      <c r="K370" s="55"/>
      <c r="L370" s="55"/>
      <c r="M370"/>
      <c r="N370"/>
    </row>
    <row r="371" spans="2:14" s="25" customFormat="1">
      <c r="B371"/>
      <c r="C371"/>
      <c r="D371"/>
      <c r="E371"/>
      <c r="F371" s="3"/>
      <c r="G371" s="3"/>
      <c r="H371" s="55"/>
      <c r="I371" s="55"/>
      <c r="J371" s="55"/>
      <c r="K371" s="55"/>
      <c r="L371" s="55"/>
      <c r="M371"/>
      <c r="N371"/>
    </row>
    <row r="372" spans="2:14" s="25" customFormat="1">
      <c r="B372"/>
      <c r="C372"/>
      <c r="D372"/>
      <c r="E372"/>
      <c r="F372" s="3"/>
      <c r="G372" s="3"/>
      <c r="H372" s="55"/>
      <c r="I372" s="55"/>
      <c r="J372" s="55"/>
      <c r="K372" s="55"/>
      <c r="L372" s="55"/>
      <c r="M372"/>
      <c r="N372"/>
    </row>
    <row r="373" spans="2:14" s="25" customFormat="1">
      <c r="B373"/>
      <c r="C373"/>
      <c r="D373"/>
      <c r="E373"/>
      <c r="F373" s="3"/>
      <c r="G373" s="3"/>
      <c r="H373" s="55"/>
      <c r="I373" s="55"/>
      <c r="J373" s="55"/>
      <c r="K373" s="55"/>
      <c r="L373" s="55"/>
      <c r="M373"/>
      <c r="N373"/>
    </row>
    <row r="374" spans="2:14" s="25" customFormat="1">
      <c r="B374"/>
      <c r="C374"/>
      <c r="D374"/>
      <c r="E374"/>
      <c r="F374" s="3"/>
      <c r="G374" s="3"/>
      <c r="H374" s="55"/>
      <c r="I374" s="55"/>
      <c r="J374" s="55"/>
      <c r="K374" s="55"/>
      <c r="L374" s="55"/>
      <c r="M374"/>
      <c r="N374"/>
    </row>
    <row r="375" spans="2:14" s="25" customFormat="1">
      <c r="B375"/>
      <c r="C375"/>
      <c r="D375"/>
      <c r="E375"/>
      <c r="F375" s="3"/>
      <c r="G375" s="3"/>
      <c r="H375" s="55"/>
      <c r="I375" s="55"/>
      <c r="J375" s="55"/>
      <c r="K375" s="55"/>
      <c r="L375" s="55"/>
      <c r="M375"/>
      <c r="N375"/>
    </row>
    <row r="376" spans="2:14" s="25" customFormat="1">
      <c r="B376"/>
      <c r="C376"/>
      <c r="D376"/>
      <c r="E376"/>
      <c r="F376" s="3"/>
      <c r="G376" s="3"/>
      <c r="H376" s="55"/>
      <c r="I376" s="55"/>
      <c r="J376" s="55"/>
      <c r="K376" s="55"/>
      <c r="L376" s="55"/>
      <c r="M376"/>
      <c r="N376"/>
    </row>
    <row r="377" spans="2:14" s="25" customFormat="1">
      <c r="B377"/>
      <c r="C377"/>
      <c r="D377"/>
      <c r="E377"/>
      <c r="F377" s="3"/>
      <c r="G377" s="3"/>
      <c r="H377" s="55"/>
      <c r="I377" s="55"/>
      <c r="J377" s="55"/>
      <c r="K377" s="55"/>
      <c r="L377" s="55"/>
      <c r="M377"/>
      <c r="N377"/>
    </row>
    <row r="378" spans="2:14" s="25" customFormat="1">
      <c r="B378"/>
      <c r="C378"/>
      <c r="D378"/>
      <c r="E378"/>
      <c r="F378" s="3"/>
      <c r="G378" s="3"/>
      <c r="H378" s="55"/>
      <c r="I378" s="55"/>
      <c r="J378" s="55"/>
      <c r="K378" s="55"/>
      <c r="L378" s="55"/>
      <c r="M378"/>
      <c r="N378"/>
    </row>
    <row r="379" spans="2:14" s="25" customFormat="1">
      <c r="B379"/>
      <c r="C379"/>
      <c r="D379"/>
      <c r="E379"/>
      <c r="F379" s="3"/>
      <c r="G379" s="3"/>
      <c r="H379" s="55"/>
      <c r="I379" s="55"/>
      <c r="J379" s="55"/>
      <c r="K379" s="55"/>
      <c r="L379" s="55"/>
      <c r="M379" s="3"/>
      <c r="N379"/>
    </row>
    <row r="380" spans="2:14" s="25" customFormat="1">
      <c r="B380"/>
      <c r="C380"/>
      <c r="D380"/>
      <c r="E380"/>
      <c r="F380" s="3"/>
      <c r="G380" s="3"/>
      <c r="H380" s="55"/>
      <c r="I380" s="55"/>
      <c r="J380" s="55"/>
      <c r="K380" s="55"/>
      <c r="L380" s="55"/>
      <c r="M380" s="3"/>
      <c r="N380"/>
    </row>
    <row r="381" spans="2:14" s="25" customFormat="1">
      <c r="B381"/>
      <c r="C381"/>
      <c r="D381"/>
      <c r="E381"/>
      <c r="F381" s="3"/>
      <c r="G381" s="3"/>
      <c r="H381" s="55"/>
      <c r="I381" s="55"/>
      <c r="J381" s="55"/>
      <c r="K381" s="55"/>
      <c r="L381" s="55"/>
      <c r="M381"/>
      <c r="N381"/>
    </row>
    <row r="382" spans="2:14" s="25" customFormat="1">
      <c r="B382"/>
      <c r="C382"/>
      <c r="D382"/>
      <c r="E382"/>
      <c r="F382" s="3"/>
      <c r="G382" s="3"/>
      <c r="H382" s="55"/>
      <c r="I382" s="55"/>
      <c r="J382" s="55"/>
      <c r="K382" s="55"/>
      <c r="L382" s="55"/>
      <c r="M382"/>
      <c r="N382"/>
    </row>
    <row r="383" spans="2:14" s="25" customFormat="1">
      <c r="B383"/>
      <c r="C383"/>
      <c r="D383"/>
      <c r="E383"/>
      <c r="F383" s="3"/>
      <c r="G383" s="3"/>
      <c r="H383" s="55"/>
      <c r="I383" s="55"/>
      <c r="J383" s="55"/>
      <c r="K383" s="55"/>
      <c r="L383" s="55"/>
      <c r="M383"/>
      <c r="N383"/>
    </row>
    <row r="384" spans="2:14" s="25" customFormat="1">
      <c r="B384"/>
      <c r="C384"/>
      <c r="D384"/>
      <c r="E384"/>
      <c r="F384" s="3"/>
      <c r="G384" s="3"/>
      <c r="H384" s="55"/>
      <c r="I384" s="55"/>
      <c r="J384" s="55"/>
      <c r="K384" s="55"/>
      <c r="L384" s="55"/>
      <c r="M384"/>
      <c r="N384"/>
    </row>
    <row r="385" spans="2:14" s="25" customFormat="1">
      <c r="B385"/>
      <c r="C385"/>
      <c r="D385"/>
      <c r="E385"/>
      <c r="F385" s="3"/>
      <c r="G385" s="3"/>
      <c r="H385" s="55"/>
      <c r="I385" s="55"/>
      <c r="J385" s="55"/>
      <c r="K385" s="55"/>
      <c r="L385" s="55"/>
      <c r="M385"/>
      <c r="N385"/>
    </row>
    <row r="386" spans="2:14" s="25" customFormat="1">
      <c r="B386"/>
      <c r="C386"/>
      <c r="D386"/>
      <c r="E386"/>
      <c r="F386" s="3"/>
      <c r="G386" s="3"/>
      <c r="H386" s="55"/>
      <c r="I386" s="55"/>
      <c r="J386" s="55"/>
      <c r="K386" s="55"/>
      <c r="L386" s="55"/>
      <c r="M386"/>
      <c r="N386"/>
    </row>
    <row r="387" spans="2:14" s="25" customFormat="1">
      <c r="B387"/>
      <c r="C387"/>
      <c r="D387"/>
      <c r="E387"/>
      <c r="F387" s="3"/>
      <c r="G387" s="3"/>
      <c r="H387" s="55"/>
      <c r="I387" s="55"/>
      <c r="J387" s="55"/>
      <c r="K387" s="55"/>
      <c r="L387" s="55"/>
      <c r="M387"/>
      <c r="N387"/>
    </row>
    <row r="388" spans="2:14" s="25" customFormat="1">
      <c r="B388"/>
      <c r="C388"/>
      <c r="D388"/>
      <c r="E388"/>
      <c r="F388" s="3"/>
      <c r="G388" s="3"/>
      <c r="H388" s="55"/>
      <c r="I388" s="55"/>
      <c r="J388" s="55"/>
      <c r="K388" s="55"/>
      <c r="L388" s="55"/>
      <c r="M388"/>
      <c r="N388"/>
    </row>
    <row r="389" spans="2:14" s="25" customFormat="1">
      <c r="B389"/>
      <c r="C389"/>
      <c r="D389"/>
      <c r="E389"/>
      <c r="F389" s="3"/>
      <c r="G389" s="3"/>
      <c r="H389" s="55"/>
      <c r="I389" s="55"/>
      <c r="J389" s="55"/>
      <c r="K389" s="55"/>
      <c r="L389" s="55"/>
      <c r="M389"/>
      <c r="N389"/>
    </row>
    <row r="390" spans="2:14" s="25" customFormat="1">
      <c r="B390"/>
      <c r="C390"/>
      <c r="D390"/>
      <c r="E390"/>
      <c r="F390" s="3"/>
      <c r="G390" s="3"/>
      <c r="H390" s="55"/>
      <c r="I390" s="55"/>
      <c r="J390" s="55"/>
      <c r="K390" s="55"/>
      <c r="L390" s="55"/>
      <c r="M390"/>
      <c r="N390"/>
    </row>
    <row r="391" spans="2:14" s="25" customFormat="1">
      <c r="B391"/>
      <c r="C391"/>
      <c r="D391"/>
      <c r="E391"/>
      <c r="F391" s="3"/>
      <c r="G391" s="3"/>
      <c r="H391" s="55"/>
      <c r="I391" s="55"/>
      <c r="J391" s="55"/>
      <c r="K391" s="55"/>
      <c r="L391" s="55"/>
      <c r="M391"/>
      <c r="N391"/>
    </row>
    <row r="392" spans="2:14" s="25" customFormat="1">
      <c r="B392"/>
      <c r="C392"/>
      <c r="D392"/>
      <c r="E392"/>
      <c r="F392" s="3"/>
      <c r="G392" s="3"/>
      <c r="H392" s="55"/>
      <c r="I392" s="55"/>
      <c r="J392" s="55"/>
      <c r="K392" s="55"/>
      <c r="L392" s="55"/>
      <c r="M392"/>
      <c r="N392"/>
    </row>
    <row r="393" spans="2:14" s="25" customFormat="1">
      <c r="B393"/>
      <c r="C393"/>
      <c r="D393"/>
      <c r="E393"/>
      <c r="F393" s="3"/>
      <c r="G393" s="3"/>
      <c r="H393" s="55"/>
      <c r="I393" s="55"/>
      <c r="J393" s="55"/>
      <c r="K393" s="55"/>
      <c r="L393" s="55"/>
      <c r="M393"/>
      <c r="N393"/>
    </row>
    <row r="394" spans="2:14" s="25" customFormat="1">
      <c r="B394"/>
      <c r="C394"/>
      <c r="D394"/>
      <c r="E394"/>
      <c r="F394" s="3"/>
      <c r="G394" s="3"/>
      <c r="H394" s="55"/>
      <c r="I394" s="55"/>
      <c r="J394" s="55"/>
      <c r="K394" s="55"/>
      <c r="L394" s="55"/>
      <c r="M394"/>
      <c r="N394"/>
    </row>
    <row r="395" spans="2:14" s="25" customFormat="1">
      <c r="B395"/>
      <c r="C395"/>
      <c r="D395"/>
      <c r="E395"/>
      <c r="F395" s="3"/>
      <c r="G395" s="3"/>
      <c r="H395" s="55"/>
      <c r="I395" s="55"/>
      <c r="J395" s="55"/>
      <c r="K395" s="55"/>
      <c r="L395" s="55"/>
      <c r="M395"/>
      <c r="N395"/>
    </row>
    <row r="396" spans="2:14" s="25" customFormat="1">
      <c r="B396"/>
      <c r="C396"/>
      <c r="D396"/>
      <c r="E396"/>
      <c r="F396" s="3"/>
      <c r="G396" s="3"/>
      <c r="H396" s="55"/>
      <c r="I396" s="55"/>
      <c r="J396" s="55"/>
      <c r="K396" s="55"/>
      <c r="L396" s="55"/>
      <c r="M396"/>
      <c r="N396"/>
    </row>
    <row r="397" spans="2:14" s="25" customFormat="1">
      <c r="B397"/>
      <c r="C397"/>
      <c r="D397"/>
      <c r="E397"/>
      <c r="F397" s="3"/>
      <c r="G397" s="3"/>
      <c r="H397" s="55"/>
      <c r="I397" s="55"/>
      <c r="J397" s="55"/>
      <c r="K397" s="55"/>
      <c r="L397" s="55"/>
      <c r="M397"/>
      <c r="N397"/>
    </row>
    <row r="398" spans="2:14" s="25" customFormat="1">
      <c r="B398"/>
      <c r="C398"/>
      <c r="D398"/>
      <c r="E398"/>
      <c r="F398" s="3"/>
      <c r="G398" s="3"/>
      <c r="H398" s="55"/>
      <c r="I398" s="55"/>
      <c r="J398" s="55"/>
      <c r="K398" s="55"/>
      <c r="L398" s="55"/>
      <c r="M398"/>
      <c r="N398"/>
    </row>
    <row r="399" spans="2:14" s="25" customFormat="1">
      <c r="B399"/>
      <c r="C399"/>
      <c r="D399"/>
      <c r="E399"/>
      <c r="F399" s="3"/>
      <c r="G399" s="3"/>
      <c r="H399" s="55"/>
      <c r="I399" s="55"/>
      <c r="J399" s="55"/>
      <c r="K399" s="55"/>
      <c r="L399" s="55"/>
      <c r="M399"/>
      <c r="N399"/>
    </row>
    <row r="400" spans="2:14" s="25" customFormat="1">
      <c r="B400"/>
      <c r="C400"/>
      <c r="D400"/>
      <c r="E400"/>
      <c r="F400" s="3"/>
      <c r="G400" s="3"/>
      <c r="H400" s="55"/>
      <c r="I400" s="55"/>
      <c r="J400" s="55"/>
      <c r="K400" s="55"/>
      <c r="L400" s="55"/>
      <c r="M400"/>
      <c r="N400"/>
    </row>
    <row r="401" spans="2:14" s="25" customFormat="1">
      <c r="B401"/>
      <c r="C401"/>
      <c r="D401"/>
      <c r="E401"/>
      <c r="F401" s="3"/>
      <c r="G401" s="3"/>
      <c r="H401" s="55"/>
      <c r="I401" s="55"/>
      <c r="J401" s="55"/>
      <c r="K401" s="55"/>
      <c r="L401" s="55"/>
      <c r="M401"/>
      <c r="N401"/>
    </row>
    <row r="402" spans="2:14" s="25" customFormat="1">
      <c r="B402"/>
      <c r="C402"/>
      <c r="D402"/>
      <c r="E402"/>
      <c r="F402" s="3"/>
      <c r="G402" s="3"/>
      <c r="H402" s="55"/>
      <c r="I402" s="55"/>
      <c r="J402" s="55"/>
      <c r="K402" s="55"/>
      <c r="L402" s="55"/>
      <c r="M402"/>
      <c r="N402"/>
    </row>
    <row r="403" spans="2:14" s="25" customFormat="1">
      <c r="B403"/>
      <c r="F403" s="3"/>
      <c r="G403" s="3"/>
      <c r="H403" s="55"/>
      <c r="I403" s="55"/>
      <c r="J403" s="55"/>
      <c r="K403" s="55"/>
      <c r="L403" s="55"/>
      <c r="M403"/>
      <c r="N403"/>
    </row>
    <row r="404" spans="2:14" s="25" customFormat="1">
      <c r="B404"/>
      <c r="F404" s="3"/>
      <c r="G404" s="3"/>
      <c r="H404" s="55"/>
      <c r="I404" s="55"/>
      <c r="J404" s="55"/>
      <c r="K404" s="55"/>
      <c r="L404" s="55"/>
      <c r="M404"/>
      <c r="N404"/>
    </row>
    <row r="405" spans="2:14" s="25" customFormat="1">
      <c r="B405"/>
      <c r="F405" s="3"/>
      <c r="G405" s="3"/>
      <c r="H405" s="55"/>
      <c r="I405" s="55"/>
      <c r="J405" s="55"/>
      <c r="K405" s="55"/>
      <c r="L405" s="55"/>
      <c r="M405"/>
      <c r="N405"/>
    </row>
    <row r="406" spans="2:14" s="25" customFormat="1">
      <c r="B406"/>
      <c r="F406" s="3"/>
      <c r="G406" s="3"/>
      <c r="H406" s="55"/>
      <c r="I406" s="55"/>
      <c r="J406" s="55"/>
      <c r="K406" s="55"/>
      <c r="L406" s="55"/>
      <c r="M406"/>
      <c r="N406"/>
    </row>
    <row r="407" spans="2:14" s="25" customFormat="1">
      <c r="B407"/>
      <c r="F407" s="3"/>
      <c r="G407" s="3"/>
      <c r="H407" s="55"/>
      <c r="I407" s="55"/>
      <c r="J407" s="55"/>
      <c r="K407" s="55"/>
      <c r="L407" s="55"/>
      <c r="M407"/>
      <c r="N407"/>
    </row>
    <row r="408" spans="2:14" s="25" customFormat="1">
      <c r="B408"/>
      <c r="F408" s="3"/>
      <c r="G408" s="3"/>
      <c r="H408" s="55"/>
      <c r="I408" s="55"/>
      <c r="J408" s="55"/>
      <c r="K408" s="55"/>
      <c r="L408" s="55"/>
      <c r="M408"/>
      <c r="N408"/>
    </row>
    <row r="409" spans="2:14" s="25" customFormat="1">
      <c r="B409"/>
      <c r="F409" s="3"/>
      <c r="G409" s="3"/>
      <c r="H409" s="55"/>
      <c r="I409" s="55"/>
      <c r="J409" s="55"/>
      <c r="K409" s="55"/>
      <c r="L409" s="55"/>
      <c r="M409"/>
      <c r="N409"/>
    </row>
    <row r="410" spans="2:14" s="25" customFormat="1">
      <c r="B410"/>
      <c r="F410" s="3"/>
      <c r="G410" s="3"/>
      <c r="H410" s="55"/>
      <c r="I410" s="55"/>
      <c r="J410" s="55"/>
      <c r="K410" s="55"/>
      <c r="L410" s="55"/>
      <c r="M410"/>
      <c r="N410"/>
    </row>
    <row r="411" spans="2:14" s="25" customFormat="1">
      <c r="B411"/>
      <c r="F411" s="3"/>
      <c r="G411" s="3"/>
      <c r="H411" s="55"/>
      <c r="I411" s="55"/>
      <c r="J411" s="55"/>
      <c r="K411" s="55"/>
      <c r="L411" s="55"/>
      <c r="M411"/>
      <c r="N411"/>
    </row>
    <row r="412" spans="2:14" s="25" customFormat="1">
      <c r="B412"/>
      <c r="F412" s="3"/>
      <c r="G412" s="3"/>
      <c r="H412" s="55"/>
      <c r="I412" s="55"/>
      <c r="J412" s="55"/>
      <c r="K412" s="55"/>
      <c r="L412" s="55"/>
      <c r="M412"/>
      <c r="N412"/>
    </row>
    <row r="413" spans="2:14" s="25" customFormat="1">
      <c r="B413"/>
      <c r="F413" s="3"/>
      <c r="G413" s="3"/>
      <c r="H413" s="55"/>
      <c r="I413" s="55"/>
      <c r="J413" s="55"/>
      <c r="K413" s="55"/>
      <c r="L413" s="55"/>
      <c r="M413" s="3"/>
      <c r="N413"/>
    </row>
    <row r="414" spans="2:14" s="25" customFormat="1">
      <c r="B414"/>
      <c r="F414" s="3"/>
      <c r="G414" s="3"/>
      <c r="H414" s="55"/>
      <c r="I414" s="55"/>
      <c r="J414" s="55"/>
      <c r="K414" s="55"/>
      <c r="L414" s="55"/>
      <c r="M414"/>
      <c r="N414"/>
    </row>
    <row r="415" spans="2:14" s="25" customFormat="1">
      <c r="B415"/>
      <c r="F415" s="3"/>
      <c r="G415" s="3"/>
      <c r="H415" s="55"/>
      <c r="I415" s="55"/>
      <c r="J415" s="55"/>
      <c r="K415" s="55"/>
      <c r="L415" s="55"/>
      <c r="M415"/>
      <c r="N415"/>
    </row>
    <row r="416" spans="2:14" s="25" customFormat="1">
      <c r="B416"/>
      <c r="F416" s="3"/>
      <c r="G416" s="3"/>
      <c r="H416" s="55"/>
      <c r="I416" s="55"/>
      <c r="J416" s="55"/>
      <c r="K416" s="55"/>
      <c r="L416" s="55"/>
      <c r="M416"/>
      <c r="N416"/>
    </row>
    <row r="417" spans="2:14" s="25" customFormat="1">
      <c r="B417"/>
      <c r="F417" s="3"/>
      <c r="G417" s="3"/>
      <c r="H417" s="55"/>
      <c r="I417" s="55"/>
      <c r="J417" s="55"/>
      <c r="K417" s="55"/>
      <c r="L417" s="55"/>
      <c r="M417"/>
      <c r="N417"/>
    </row>
    <row r="418" spans="2:14" s="25" customFormat="1">
      <c r="B418"/>
      <c r="F418" s="3"/>
      <c r="G418" s="3"/>
      <c r="H418" s="55"/>
      <c r="I418" s="55"/>
      <c r="J418" s="55"/>
      <c r="K418" s="55"/>
      <c r="L418" s="55"/>
      <c r="M418"/>
      <c r="N418"/>
    </row>
    <row r="419" spans="2:14" s="25" customFormat="1">
      <c r="B419"/>
      <c r="F419" s="3"/>
      <c r="G419" s="3"/>
      <c r="H419" s="55"/>
      <c r="I419" s="55"/>
      <c r="J419" s="55"/>
      <c r="K419" s="55"/>
      <c r="L419" s="55"/>
      <c r="M419" s="3"/>
      <c r="N419"/>
    </row>
    <row r="420" spans="2:14" s="25" customFormat="1">
      <c r="B420"/>
      <c r="F420" s="3"/>
      <c r="G420" s="3"/>
      <c r="H420" s="55"/>
      <c r="I420" s="55"/>
      <c r="J420" s="55"/>
      <c r="K420" s="55"/>
      <c r="L420" s="55"/>
      <c r="M420"/>
      <c r="N420"/>
    </row>
    <row r="421" spans="2:14" s="25" customFormat="1">
      <c r="B421"/>
      <c r="F421" s="3"/>
      <c r="G421" s="3"/>
      <c r="H421" s="55"/>
      <c r="I421" s="55"/>
      <c r="J421" s="55"/>
      <c r="K421" s="55"/>
      <c r="L421" s="55"/>
      <c r="M421"/>
      <c r="N421"/>
    </row>
    <row r="422" spans="2:14" s="25" customFormat="1">
      <c r="B422"/>
      <c r="F422" s="3"/>
      <c r="G422" s="3"/>
      <c r="H422" s="55"/>
      <c r="I422" s="55"/>
      <c r="J422" s="55"/>
      <c r="K422" s="55"/>
      <c r="L422" s="55"/>
      <c r="M422"/>
      <c r="N422"/>
    </row>
    <row r="423" spans="2:14" s="25" customFormat="1">
      <c r="B423"/>
      <c r="F423" s="3"/>
      <c r="G423" s="3"/>
      <c r="H423" s="55"/>
      <c r="I423" s="55"/>
      <c r="J423" s="55"/>
      <c r="K423" s="55"/>
      <c r="L423" s="55"/>
      <c r="M423"/>
      <c r="N423"/>
    </row>
    <row r="424" spans="2:14" s="25" customFormat="1">
      <c r="B424"/>
      <c r="F424" s="3"/>
      <c r="G424" s="3"/>
      <c r="H424" s="55"/>
      <c r="I424" s="55"/>
      <c r="J424" s="55"/>
      <c r="K424" s="55"/>
      <c r="L424" s="55"/>
      <c r="M424"/>
      <c r="N424"/>
    </row>
    <row r="425" spans="2:14" s="25" customFormat="1">
      <c r="B425"/>
      <c r="F425" s="3"/>
      <c r="G425" s="3"/>
      <c r="H425" s="55"/>
      <c r="I425" s="55"/>
      <c r="J425" s="55"/>
      <c r="K425" s="55"/>
      <c r="L425" s="55"/>
      <c r="M425"/>
      <c r="N425"/>
    </row>
    <row r="426" spans="2:14" s="25" customFormat="1">
      <c r="B426"/>
      <c r="F426" s="3"/>
      <c r="G426" s="3"/>
      <c r="H426" s="55"/>
      <c r="I426" s="55"/>
      <c r="J426" s="55"/>
      <c r="K426" s="55"/>
      <c r="L426" s="55"/>
      <c r="M426"/>
      <c r="N426"/>
    </row>
    <row r="427" spans="2:14" s="25" customFormat="1">
      <c r="B427"/>
      <c r="F427" s="3"/>
      <c r="G427" s="3"/>
      <c r="H427" s="55"/>
      <c r="I427" s="55"/>
      <c r="J427" s="55"/>
      <c r="K427" s="55"/>
      <c r="L427" s="55"/>
      <c r="M427"/>
      <c r="N427"/>
    </row>
    <row r="428" spans="2:14" s="25" customFormat="1">
      <c r="B428"/>
      <c r="F428" s="3"/>
      <c r="G428" s="3"/>
      <c r="H428" s="55"/>
      <c r="I428" s="55"/>
      <c r="J428" s="55"/>
      <c r="K428" s="55"/>
      <c r="L428" s="55"/>
      <c r="M428"/>
      <c r="N428"/>
    </row>
    <row r="429" spans="2:14" s="25" customFormat="1">
      <c r="B429"/>
      <c r="F429" s="3"/>
      <c r="G429" s="3"/>
      <c r="H429" s="55"/>
      <c r="I429" s="55"/>
      <c r="J429" s="55"/>
      <c r="K429" s="55"/>
      <c r="L429" s="55"/>
      <c r="M429"/>
      <c r="N429"/>
    </row>
    <row r="430" spans="2:14" s="25" customFormat="1">
      <c r="B430"/>
      <c r="F430" s="3"/>
      <c r="G430" s="3"/>
      <c r="H430" s="55"/>
      <c r="I430" s="55"/>
      <c r="J430" s="55"/>
      <c r="K430" s="55"/>
      <c r="L430" s="55"/>
      <c r="M430" s="3"/>
      <c r="N430"/>
    </row>
    <row r="431" spans="2:14" s="25" customFormat="1">
      <c r="B431"/>
      <c r="F431" s="3"/>
      <c r="G431" s="3"/>
      <c r="H431" s="55"/>
      <c r="I431" s="55"/>
      <c r="J431" s="55"/>
      <c r="K431" s="55"/>
      <c r="L431" s="55"/>
      <c r="M431" s="3"/>
      <c r="N431"/>
    </row>
    <row r="432" spans="2:14" s="25" customFormat="1">
      <c r="B432"/>
      <c r="F432" s="3"/>
      <c r="G432" s="3"/>
      <c r="H432" s="55"/>
      <c r="I432" s="55"/>
      <c r="J432" s="55"/>
      <c r="K432" s="55"/>
      <c r="L432" s="55"/>
      <c r="M432"/>
      <c r="N432"/>
    </row>
    <row r="433" spans="2:14" s="25" customFormat="1">
      <c r="B433"/>
      <c r="F433" s="3"/>
      <c r="G433" s="3"/>
      <c r="H433" s="55"/>
      <c r="I433" s="55"/>
      <c r="J433" s="55"/>
      <c r="K433" s="55"/>
      <c r="L433" s="55"/>
      <c r="M433" s="3"/>
      <c r="N433"/>
    </row>
    <row r="434" spans="2:14" s="25" customFormat="1">
      <c r="B434"/>
      <c r="F434" s="3"/>
      <c r="G434" s="3"/>
      <c r="H434" s="55"/>
      <c r="I434" s="55"/>
      <c r="J434" s="55"/>
      <c r="K434" s="55"/>
      <c r="L434" s="55"/>
      <c r="M434" s="3"/>
      <c r="N434"/>
    </row>
    <row r="435" spans="2:14" s="25" customFormat="1">
      <c r="B435"/>
      <c r="F435" s="3"/>
      <c r="G435" s="3"/>
      <c r="H435" s="55"/>
      <c r="I435" s="55"/>
      <c r="J435" s="55"/>
      <c r="K435" s="55"/>
      <c r="L435" s="55"/>
      <c r="M435" s="3"/>
      <c r="N435"/>
    </row>
    <row r="436" spans="2:14" s="25" customFormat="1">
      <c r="B436"/>
      <c r="F436" s="3"/>
      <c r="G436" s="3"/>
      <c r="H436" s="55"/>
      <c r="I436" s="55"/>
      <c r="J436" s="55"/>
      <c r="K436" s="55"/>
      <c r="L436" s="55"/>
      <c r="M436"/>
      <c r="N436"/>
    </row>
    <row r="437" spans="2:14" s="25" customFormat="1">
      <c r="B437"/>
      <c r="F437" s="3"/>
      <c r="G437" s="3"/>
      <c r="H437" s="55"/>
      <c r="I437" s="55"/>
      <c r="J437" s="55"/>
      <c r="K437" s="55"/>
      <c r="L437" s="55"/>
      <c r="M437"/>
      <c r="N437"/>
    </row>
    <row r="438" spans="2:14" s="25" customFormat="1">
      <c r="B438"/>
      <c r="F438" s="3"/>
      <c r="G438" s="3"/>
      <c r="H438" s="55"/>
      <c r="I438" s="55"/>
      <c r="J438" s="55"/>
      <c r="K438" s="55"/>
      <c r="L438" s="55"/>
      <c r="M438" s="3"/>
      <c r="N438"/>
    </row>
    <row r="439" spans="2:14" s="25" customFormat="1">
      <c r="B439"/>
      <c r="F439" s="3"/>
      <c r="G439" s="3"/>
      <c r="H439" s="55"/>
      <c r="I439" s="55"/>
      <c r="J439" s="55"/>
      <c r="K439" s="55"/>
      <c r="L439" s="55"/>
      <c r="M439"/>
      <c r="N439"/>
    </row>
    <row r="440" spans="2:14" s="25" customFormat="1">
      <c r="B440"/>
      <c r="F440" s="3"/>
      <c r="G440" s="3"/>
      <c r="H440" s="55"/>
      <c r="I440" s="55"/>
      <c r="J440" s="55"/>
      <c r="K440" s="55"/>
      <c r="L440" s="55"/>
      <c r="M440"/>
      <c r="N440"/>
    </row>
    <row r="441" spans="2:14" s="25" customFormat="1">
      <c r="B441"/>
      <c r="F441" s="3"/>
      <c r="G441" s="3"/>
      <c r="H441" s="55"/>
      <c r="I441" s="55"/>
      <c r="J441" s="55"/>
      <c r="K441" s="55"/>
      <c r="L441" s="55"/>
      <c r="M441"/>
      <c r="N441"/>
    </row>
    <row r="442" spans="2:14" s="25" customFormat="1">
      <c r="B442"/>
      <c r="F442" s="3"/>
      <c r="G442" s="3"/>
      <c r="H442" s="55"/>
      <c r="I442" s="55"/>
      <c r="J442" s="55"/>
      <c r="K442" s="55"/>
      <c r="L442" s="55"/>
      <c r="M442"/>
      <c r="N442"/>
    </row>
    <row r="443" spans="2:14" s="25" customFormat="1">
      <c r="B443"/>
      <c r="F443" s="3"/>
      <c r="G443" s="3"/>
      <c r="H443" s="55"/>
      <c r="I443" s="55"/>
      <c r="J443" s="55"/>
      <c r="K443" s="55"/>
      <c r="L443" s="55"/>
      <c r="M443"/>
      <c r="N443"/>
    </row>
    <row r="444" spans="2:14" s="25" customFormat="1">
      <c r="B444"/>
      <c r="F444" s="3"/>
      <c r="G444" s="3"/>
      <c r="H444" s="55"/>
      <c r="I444" s="55"/>
      <c r="J444" s="55"/>
      <c r="K444" s="55"/>
      <c r="L444" s="55"/>
      <c r="M444"/>
      <c r="N444"/>
    </row>
    <row r="445" spans="2:14" s="25" customFormat="1">
      <c r="B445"/>
      <c r="F445" s="3"/>
      <c r="G445" s="3"/>
      <c r="H445" s="55"/>
      <c r="I445" s="55"/>
      <c r="J445" s="55"/>
      <c r="K445" s="55"/>
      <c r="L445" s="55"/>
      <c r="M445"/>
      <c r="N445"/>
    </row>
    <row r="446" spans="2:14" s="25" customFormat="1">
      <c r="B446"/>
      <c r="F446" s="3"/>
      <c r="G446" s="3"/>
      <c r="H446" s="55"/>
      <c r="I446" s="55"/>
      <c r="J446" s="55"/>
      <c r="K446" s="55"/>
      <c r="L446" s="55"/>
      <c r="M446"/>
      <c r="N446"/>
    </row>
    <row r="447" spans="2:14" s="25" customFormat="1">
      <c r="B447"/>
      <c r="F447" s="3"/>
      <c r="G447" s="3"/>
      <c r="H447" s="55"/>
      <c r="I447" s="55"/>
      <c r="J447" s="55"/>
      <c r="K447" s="55"/>
      <c r="L447" s="55"/>
      <c r="M447"/>
      <c r="N447"/>
    </row>
    <row r="448" spans="2:14" s="25" customFormat="1">
      <c r="B448"/>
      <c r="F448" s="3"/>
      <c r="G448" s="3"/>
      <c r="H448" s="55"/>
      <c r="I448" s="55"/>
      <c r="J448" s="55"/>
      <c r="K448" s="55"/>
      <c r="L448" s="55"/>
      <c r="M448"/>
      <c r="N448"/>
    </row>
    <row r="449" spans="2:14" s="25" customFormat="1">
      <c r="B449"/>
      <c r="F449" s="3"/>
      <c r="G449" s="3"/>
      <c r="H449" s="55"/>
      <c r="I449" s="55"/>
      <c r="J449" s="55"/>
      <c r="K449" s="55"/>
      <c r="L449" s="55"/>
      <c r="M449"/>
      <c r="N449"/>
    </row>
    <row r="450" spans="2:14" s="25" customFormat="1">
      <c r="B450"/>
      <c r="F450" s="3"/>
      <c r="G450" s="3"/>
      <c r="H450" s="55"/>
      <c r="I450" s="55"/>
      <c r="J450" s="55"/>
      <c r="K450" s="55"/>
      <c r="L450" s="55"/>
      <c r="M450"/>
      <c r="N450"/>
    </row>
    <row r="451" spans="2:14" s="25" customFormat="1">
      <c r="B451"/>
      <c r="C451"/>
      <c r="D451"/>
      <c r="E451"/>
      <c r="F451" s="3"/>
      <c r="G451" s="3"/>
      <c r="H451" s="55"/>
      <c r="I451" s="55"/>
      <c r="J451" s="55"/>
      <c r="K451" s="55"/>
      <c r="L451" s="55"/>
      <c r="M451"/>
      <c r="N451"/>
    </row>
    <row r="452" spans="2:14" s="25" customFormat="1">
      <c r="B452"/>
      <c r="C452"/>
      <c r="D452"/>
      <c r="E452"/>
      <c r="F452" s="3"/>
      <c r="G452" s="3"/>
      <c r="H452" s="55"/>
      <c r="I452" s="55"/>
      <c r="J452" s="55"/>
      <c r="K452" s="55"/>
      <c r="L452" s="55"/>
      <c r="M452"/>
      <c r="N452"/>
    </row>
    <row r="453" spans="2:14" s="25" customFormat="1">
      <c r="B453"/>
      <c r="C453"/>
      <c r="D453"/>
      <c r="E453"/>
      <c r="F453" s="3"/>
      <c r="G453" s="3"/>
      <c r="H453" s="55"/>
      <c r="I453" s="55"/>
      <c r="J453" s="55"/>
      <c r="K453" s="55"/>
      <c r="L453" s="55"/>
      <c r="M453"/>
      <c r="N453"/>
    </row>
    <row r="454" spans="2:14" s="25" customFormat="1">
      <c r="B454"/>
      <c r="F454" s="3"/>
      <c r="G454" s="3"/>
      <c r="H454" s="55"/>
      <c r="I454" s="55"/>
      <c r="J454" s="55"/>
      <c r="K454" s="55"/>
      <c r="L454" s="55"/>
      <c r="M454"/>
      <c r="N454"/>
    </row>
    <row r="455" spans="2:14" s="25" customFormat="1">
      <c r="B455"/>
      <c r="F455" s="3"/>
      <c r="G455" s="3"/>
      <c r="H455" s="55"/>
      <c r="I455" s="55"/>
      <c r="J455" s="55"/>
      <c r="K455" s="55"/>
      <c r="L455" s="55"/>
      <c r="M455"/>
      <c r="N455"/>
    </row>
    <row r="456" spans="2:14" s="25" customFormat="1">
      <c r="B456"/>
      <c r="F456" s="3"/>
      <c r="G456" s="3"/>
      <c r="H456" s="55"/>
      <c r="I456" s="55"/>
      <c r="J456" s="55"/>
      <c r="K456" s="55"/>
      <c r="L456" s="55"/>
      <c r="M456"/>
      <c r="N456"/>
    </row>
    <row r="457" spans="2:14" s="25" customFormat="1">
      <c r="B457"/>
      <c r="F457" s="3"/>
      <c r="G457" s="3"/>
      <c r="H457" s="55"/>
      <c r="I457" s="55"/>
      <c r="J457" s="55"/>
      <c r="K457" s="55"/>
      <c r="L457" s="55"/>
      <c r="M457" s="3"/>
      <c r="N457"/>
    </row>
    <row r="458" spans="2:14" s="25" customFormat="1">
      <c r="B458"/>
      <c r="F458" s="3"/>
      <c r="G458" s="3"/>
      <c r="H458" s="55"/>
      <c r="I458" s="55"/>
      <c r="J458" s="55"/>
      <c r="K458" s="55"/>
      <c r="L458" s="55"/>
      <c r="M458"/>
      <c r="N458"/>
    </row>
    <row r="459" spans="2:14" s="25" customFormat="1">
      <c r="B459"/>
      <c r="F459" s="3"/>
      <c r="G459" s="3"/>
      <c r="H459" s="55"/>
      <c r="I459" s="55"/>
      <c r="J459" s="55"/>
      <c r="K459" s="55"/>
      <c r="L459" s="55"/>
      <c r="M459"/>
      <c r="N459"/>
    </row>
    <row r="460" spans="2:14" s="25" customFormat="1">
      <c r="B460"/>
      <c r="F460" s="3"/>
      <c r="G460" s="3"/>
      <c r="H460" s="55"/>
      <c r="I460" s="55"/>
      <c r="J460" s="55"/>
      <c r="K460" s="55"/>
      <c r="L460" s="55"/>
      <c r="M460" s="3"/>
      <c r="N460"/>
    </row>
    <row r="461" spans="2:14" s="25" customFormat="1">
      <c r="B461"/>
      <c r="F461" s="3"/>
      <c r="G461" s="3"/>
      <c r="H461" s="55"/>
      <c r="I461" s="55"/>
      <c r="J461" s="55"/>
      <c r="K461" s="55"/>
      <c r="L461" s="55"/>
      <c r="M461"/>
      <c r="N461"/>
    </row>
    <row r="462" spans="2:14" s="25" customFormat="1">
      <c r="B462"/>
      <c r="F462" s="3"/>
      <c r="G462" s="3"/>
      <c r="H462" s="55"/>
      <c r="I462" s="55"/>
      <c r="J462" s="55"/>
      <c r="K462" s="55"/>
      <c r="L462" s="55"/>
      <c r="M462"/>
      <c r="N462"/>
    </row>
    <row r="463" spans="2:14" s="25" customFormat="1">
      <c r="B463"/>
      <c r="F463" s="3"/>
      <c r="G463" s="3"/>
      <c r="H463" s="55"/>
      <c r="I463" s="55"/>
      <c r="J463" s="55"/>
      <c r="K463" s="55"/>
      <c r="L463" s="55"/>
      <c r="M463"/>
      <c r="N463"/>
    </row>
    <row r="464" spans="2:14" s="25" customFormat="1">
      <c r="B464"/>
      <c r="C464"/>
      <c r="D464"/>
      <c r="E464"/>
      <c r="F464" s="3"/>
      <c r="G464" s="3"/>
      <c r="H464" s="55"/>
      <c r="I464" s="55"/>
      <c r="J464" s="55"/>
      <c r="K464" s="55"/>
      <c r="L464" s="55"/>
      <c r="M464"/>
      <c r="N464"/>
    </row>
    <row r="465" spans="2:14" s="25" customFormat="1">
      <c r="B465"/>
      <c r="C465"/>
      <c r="D465"/>
      <c r="E465"/>
      <c r="F465" s="3"/>
      <c r="G465" s="3"/>
      <c r="H465" s="55"/>
      <c r="I465" s="55"/>
      <c r="J465" s="55"/>
      <c r="K465" s="55"/>
      <c r="L465" s="55"/>
      <c r="M465"/>
      <c r="N465"/>
    </row>
    <row r="466" spans="2:14" s="25" customFormat="1">
      <c r="B466"/>
      <c r="C466"/>
      <c r="D466"/>
      <c r="E466"/>
      <c r="F466" s="3"/>
      <c r="G466" s="3"/>
      <c r="H466" s="55"/>
      <c r="I466" s="55"/>
      <c r="J466" s="55"/>
      <c r="K466" s="55"/>
      <c r="L466" s="55"/>
      <c r="M466"/>
      <c r="N466"/>
    </row>
    <row r="467" spans="2:14" s="25" customFormat="1">
      <c r="B467"/>
      <c r="C467"/>
      <c r="D467"/>
      <c r="E467"/>
      <c r="F467" s="3"/>
      <c r="G467" s="3"/>
      <c r="H467" s="55"/>
      <c r="I467" s="55"/>
      <c r="J467" s="55"/>
      <c r="K467" s="55"/>
      <c r="L467" s="55"/>
      <c r="M467"/>
      <c r="N467"/>
    </row>
    <row r="468" spans="2:14" s="25" customFormat="1">
      <c r="B468"/>
      <c r="C468"/>
      <c r="D468"/>
      <c r="E468"/>
      <c r="F468" s="3"/>
      <c r="G468" s="3"/>
      <c r="H468" s="55"/>
      <c r="I468" s="55"/>
      <c r="J468" s="55"/>
      <c r="K468" s="55"/>
      <c r="L468" s="55"/>
      <c r="M468"/>
      <c r="N468"/>
    </row>
    <row r="469" spans="2:14" s="25" customFormat="1">
      <c r="B469"/>
      <c r="C469"/>
      <c r="D469"/>
      <c r="E469"/>
      <c r="F469" s="3"/>
      <c r="G469" s="3"/>
      <c r="H469" s="55"/>
      <c r="I469" s="55"/>
      <c r="J469" s="55"/>
      <c r="K469" s="55"/>
      <c r="L469" s="55"/>
      <c r="M469"/>
      <c r="N469"/>
    </row>
    <row r="470" spans="2:14" s="25" customFormat="1">
      <c r="B470"/>
      <c r="C470"/>
      <c r="D470"/>
      <c r="E470"/>
      <c r="F470" s="3"/>
      <c r="G470" s="3"/>
      <c r="H470" s="55"/>
      <c r="I470" s="55"/>
      <c r="J470" s="55"/>
      <c r="K470" s="55"/>
      <c r="L470" s="55"/>
      <c r="M470"/>
      <c r="N470"/>
    </row>
    <row r="471" spans="2:14" s="25" customFormat="1">
      <c r="B471"/>
      <c r="C471"/>
      <c r="D471"/>
      <c r="E471"/>
      <c r="F471" s="3"/>
      <c r="G471" s="3"/>
      <c r="H471" s="55"/>
      <c r="I471" s="55"/>
      <c r="J471" s="55"/>
      <c r="K471" s="55"/>
      <c r="L471" s="55"/>
      <c r="M471"/>
      <c r="N471"/>
    </row>
    <row r="472" spans="2:14" s="25" customFormat="1">
      <c r="B472"/>
      <c r="C472"/>
      <c r="D472"/>
      <c r="E472"/>
      <c r="F472" s="3"/>
      <c r="G472" s="3"/>
      <c r="H472" s="55"/>
      <c r="I472" s="55"/>
      <c r="J472" s="55"/>
      <c r="K472" s="55"/>
      <c r="L472" s="55"/>
      <c r="M472"/>
      <c r="N472"/>
    </row>
    <row r="473" spans="2:14" s="25" customFormat="1">
      <c r="B473"/>
      <c r="C473"/>
      <c r="D473"/>
      <c r="E473"/>
      <c r="F473" s="3"/>
      <c r="G473" s="3"/>
      <c r="H473" s="55"/>
      <c r="I473" s="55"/>
      <c r="J473" s="55"/>
      <c r="K473" s="55"/>
      <c r="L473" s="55"/>
      <c r="M473"/>
      <c r="N473"/>
    </row>
    <row r="474" spans="2:14" s="25" customFormat="1">
      <c r="B474"/>
      <c r="C474"/>
      <c r="D474"/>
      <c r="E474"/>
      <c r="F474" s="3"/>
      <c r="G474" s="3"/>
      <c r="H474" s="55"/>
      <c r="I474" s="55"/>
      <c r="J474" s="55"/>
      <c r="K474" s="55"/>
      <c r="L474" s="55"/>
      <c r="M474" s="3"/>
      <c r="N474"/>
    </row>
    <row r="475" spans="2:14" s="25" customFormat="1">
      <c r="B475"/>
      <c r="C475"/>
      <c r="D475"/>
      <c r="E475"/>
      <c r="F475" s="3"/>
      <c r="G475" s="3"/>
      <c r="H475" s="55"/>
      <c r="I475" s="55"/>
      <c r="J475" s="55"/>
      <c r="K475" s="55"/>
      <c r="L475" s="55"/>
      <c r="M475"/>
      <c r="N475"/>
    </row>
    <row r="476" spans="2:14" s="25" customFormat="1">
      <c r="B476"/>
      <c r="C476"/>
      <c r="D476"/>
      <c r="E476"/>
      <c r="F476" s="3"/>
      <c r="G476" s="3"/>
      <c r="H476" s="55"/>
      <c r="I476" s="55"/>
      <c r="J476" s="55"/>
      <c r="K476" s="55"/>
      <c r="L476" s="55"/>
      <c r="M476"/>
      <c r="N476"/>
    </row>
    <row r="477" spans="2:14" s="25" customFormat="1">
      <c r="B477"/>
      <c r="C477"/>
      <c r="D477"/>
      <c r="E477"/>
      <c r="F477" s="3"/>
      <c r="G477" s="3"/>
      <c r="H477" s="55"/>
      <c r="I477" s="55"/>
      <c r="J477" s="55"/>
      <c r="K477" s="55"/>
      <c r="L477" s="55"/>
      <c r="M477"/>
      <c r="N477"/>
    </row>
    <row r="478" spans="2:14" s="25" customFormat="1">
      <c r="B478"/>
      <c r="C478"/>
      <c r="D478"/>
      <c r="E478"/>
      <c r="F478" s="3"/>
      <c r="G478" s="3"/>
      <c r="H478" s="55"/>
      <c r="I478" s="55"/>
      <c r="J478" s="55"/>
      <c r="K478" s="55"/>
      <c r="L478" s="55"/>
      <c r="M478"/>
      <c r="N478"/>
    </row>
    <row r="479" spans="2:14" s="25" customFormat="1">
      <c r="B479"/>
      <c r="C479"/>
      <c r="D479"/>
      <c r="E479"/>
      <c r="F479" s="3"/>
      <c r="G479" s="3"/>
      <c r="H479" s="55"/>
      <c r="I479" s="55"/>
      <c r="J479" s="55"/>
      <c r="K479" s="55"/>
      <c r="L479" s="55"/>
      <c r="M479"/>
      <c r="N479"/>
    </row>
    <row r="480" spans="2:14" s="25" customFormat="1">
      <c r="B480"/>
      <c r="C480"/>
      <c r="D480"/>
      <c r="E480"/>
      <c r="F480" s="3"/>
      <c r="G480" s="3"/>
      <c r="H480" s="55"/>
      <c r="I480" s="55"/>
      <c r="J480" s="55"/>
      <c r="K480" s="55"/>
      <c r="L480" s="55"/>
      <c r="M480"/>
      <c r="N480"/>
    </row>
    <row r="481" spans="2:14" s="25" customFormat="1">
      <c r="B481"/>
      <c r="C481"/>
      <c r="D481"/>
      <c r="E481"/>
      <c r="F481" s="3"/>
      <c r="G481" s="3"/>
      <c r="H481" s="55"/>
      <c r="I481" s="55"/>
      <c r="J481" s="55"/>
      <c r="K481" s="55"/>
      <c r="L481" s="55"/>
      <c r="M481"/>
      <c r="N481"/>
    </row>
    <row r="482" spans="2:14" s="25" customFormat="1">
      <c r="B482"/>
      <c r="C482"/>
      <c r="D482"/>
      <c r="E482"/>
      <c r="F482" s="3"/>
      <c r="G482" s="3"/>
      <c r="H482" s="55"/>
      <c r="I482" s="55"/>
      <c r="J482" s="55"/>
      <c r="K482" s="55"/>
      <c r="L482" s="55"/>
      <c r="M482"/>
      <c r="N482"/>
    </row>
    <row r="483" spans="2:14" s="25" customFormat="1">
      <c r="B483"/>
      <c r="C483"/>
      <c r="D483"/>
      <c r="E483"/>
      <c r="F483" s="3"/>
      <c r="G483" s="3"/>
      <c r="H483" s="55"/>
      <c r="I483" s="55"/>
      <c r="J483" s="55"/>
      <c r="K483" s="55"/>
      <c r="L483" s="55"/>
      <c r="M483"/>
      <c r="N483"/>
    </row>
    <row r="484" spans="2:14" s="25" customFormat="1">
      <c r="B484"/>
      <c r="C484"/>
      <c r="D484"/>
      <c r="E484"/>
      <c r="F484" s="3"/>
      <c r="G484" s="3"/>
      <c r="H484" s="55"/>
      <c r="I484" s="55"/>
      <c r="J484" s="55"/>
      <c r="K484" s="55"/>
      <c r="L484" s="55"/>
      <c r="M484"/>
      <c r="N484"/>
    </row>
    <row r="485" spans="2:14" s="25" customFormat="1">
      <c r="B485"/>
      <c r="C485"/>
      <c r="D485"/>
      <c r="E485"/>
      <c r="F485" s="3"/>
      <c r="G485" s="3"/>
      <c r="H485" s="55"/>
      <c r="I485" s="55"/>
      <c r="J485" s="55"/>
      <c r="K485" s="55"/>
      <c r="L485" s="55"/>
      <c r="M485"/>
      <c r="N485"/>
    </row>
    <row r="486" spans="2:14" s="25" customFormat="1">
      <c r="B486"/>
      <c r="C486"/>
      <c r="D486"/>
      <c r="E486"/>
      <c r="F486" s="3"/>
      <c r="G486" s="3"/>
      <c r="H486" s="55"/>
      <c r="I486" s="55"/>
      <c r="J486" s="55"/>
      <c r="K486" s="55"/>
      <c r="L486" s="55"/>
      <c r="M486"/>
      <c r="N486"/>
    </row>
    <row r="487" spans="2:14" s="25" customFormat="1">
      <c r="B487"/>
      <c r="C487" s="63"/>
      <c r="D487"/>
      <c r="E487"/>
      <c r="F487" s="3"/>
      <c r="G487" s="3"/>
      <c r="H487" s="55"/>
      <c r="I487" s="55"/>
      <c r="J487" s="55"/>
      <c r="K487" s="55"/>
      <c r="L487" s="55"/>
      <c r="M487"/>
      <c r="N487"/>
    </row>
    <row r="488" spans="2:14" s="25" customFormat="1">
      <c r="B488"/>
      <c r="C488" s="63"/>
      <c r="D488"/>
      <c r="E488"/>
      <c r="F488" s="3"/>
      <c r="G488" s="3"/>
      <c r="H488" s="55"/>
      <c r="I488" s="55"/>
      <c r="J488" s="55"/>
      <c r="K488" s="55"/>
      <c r="L488" s="55"/>
      <c r="M488"/>
      <c r="N488"/>
    </row>
    <row r="489" spans="2:14" s="25" customFormat="1">
      <c r="B489"/>
      <c r="C489" s="63"/>
      <c r="D489"/>
      <c r="E489"/>
      <c r="F489" s="3"/>
      <c r="G489" s="3"/>
      <c r="H489" s="55"/>
      <c r="I489" s="55"/>
      <c r="J489" s="55"/>
      <c r="K489" s="55"/>
      <c r="L489" s="55"/>
      <c r="M489"/>
      <c r="N489"/>
    </row>
    <row r="490" spans="2:14" s="25" customFormat="1">
      <c r="B490"/>
      <c r="C490" s="63"/>
      <c r="D490"/>
      <c r="E490"/>
      <c r="F490" s="3"/>
      <c r="G490" s="3"/>
      <c r="H490" s="55"/>
      <c r="I490" s="55"/>
      <c r="J490" s="55"/>
      <c r="K490" s="55"/>
      <c r="L490" s="55"/>
      <c r="M490"/>
      <c r="N490"/>
    </row>
    <row r="491" spans="2:14" s="25" customFormat="1">
      <c r="B491"/>
      <c r="C491" s="63"/>
      <c r="D491"/>
      <c r="E491"/>
      <c r="F491" s="3"/>
      <c r="G491" s="3"/>
      <c r="H491" s="55"/>
      <c r="I491" s="55"/>
      <c r="J491" s="55"/>
      <c r="K491" s="55"/>
      <c r="L491" s="55"/>
      <c r="M491"/>
      <c r="N491"/>
    </row>
    <row r="492" spans="2:14" s="25" customFormat="1">
      <c r="B492"/>
      <c r="C492" s="63"/>
      <c r="D492"/>
      <c r="E492"/>
      <c r="F492" s="3"/>
      <c r="G492" s="3"/>
      <c r="H492" s="55"/>
      <c r="I492" s="55"/>
      <c r="J492" s="55"/>
      <c r="K492" s="55"/>
      <c r="L492" s="55"/>
      <c r="M492"/>
      <c r="N492"/>
    </row>
    <row r="493" spans="2:14" s="25" customFormat="1">
      <c r="B493"/>
      <c r="C493" s="63"/>
      <c r="D493"/>
      <c r="E493"/>
      <c r="F493" s="3"/>
      <c r="G493" s="3"/>
      <c r="H493" s="55" t="s">
        <v>782</v>
      </c>
      <c r="I493" s="55"/>
      <c r="J493" s="55"/>
      <c r="K493" s="55"/>
      <c r="L493" s="55"/>
      <c r="M493"/>
      <c r="N493"/>
    </row>
    <row r="494" spans="2:14" s="25" customFormat="1">
      <c r="B494"/>
      <c r="C494" s="63"/>
      <c r="D494"/>
      <c r="E494"/>
      <c r="F494" s="3"/>
      <c r="G494" s="3"/>
      <c r="H494" s="55" t="s">
        <v>782</v>
      </c>
      <c r="I494" s="55"/>
      <c r="J494" s="55"/>
      <c r="K494" s="55"/>
      <c r="L494" s="55"/>
      <c r="M494"/>
      <c r="N494"/>
    </row>
    <row r="495" spans="2:14" s="25" customFormat="1">
      <c r="B495"/>
      <c r="C495" s="63"/>
      <c r="D495"/>
      <c r="E495"/>
      <c r="F495" s="3"/>
      <c r="G495" s="3"/>
      <c r="H495" s="55" t="s">
        <v>782</v>
      </c>
      <c r="I495" s="55"/>
      <c r="J495" s="55"/>
      <c r="K495" s="55"/>
      <c r="L495" s="55"/>
      <c r="M495"/>
      <c r="N495"/>
    </row>
    <row r="496" spans="2:14" s="25" customFormat="1">
      <c r="B496"/>
      <c r="C496" s="63"/>
      <c r="D496"/>
      <c r="E496"/>
      <c r="F496" s="3"/>
      <c r="G496" s="3"/>
      <c r="H496" s="55" t="s">
        <v>782</v>
      </c>
      <c r="I496" s="55"/>
      <c r="J496" s="55"/>
      <c r="K496" s="55"/>
      <c r="L496" s="55"/>
      <c r="M496"/>
      <c r="N496"/>
    </row>
    <row r="497" spans="2:14" s="25" customFormat="1">
      <c r="B497"/>
      <c r="C497" s="63"/>
      <c r="D497"/>
      <c r="E497"/>
      <c r="F497" s="3"/>
      <c r="G497" s="3"/>
      <c r="H497" s="55" t="s">
        <v>782</v>
      </c>
      <c r="I497" s="55"/>
      <c r="J497" s="55"/>
      <c r="K497" s="55"/>
      <c r="L497" s="55"/>
      <c r="M497"/>
      <c r="N497"/>
    </row>
    <row r="498" spans="2:14" s="25" customFormat="1">
      <c r="B498"/>
      <c r="C498" s="63"/>
      <c r="D498"/>
      <c r="E498"/>
      <c r="F498" s="3"/>
      <c r="G498" s="3"/>
      <c r="H498" s="55" t="s">
        <v>782</v>
      </c>
      <c r="I498" s="55"/>
      <c r="J498" s="55"/>
      <c r="K498" s="55"/>
      <c r="L498" s="55"/>
      <c r="M498"/>
      <c r="N498"/>
    </row>
    <row r="499" spans="2:14" s="25" customFormat="1">
      <c r="B499"/>
      <c r="C499" s="63"/>
      <c r="D499"/>
      <c r="E499"/>
      <c r="F499" s="3"/>
      <c r="G499" s="3"/>
      <c r="H499" s="55" t="s">
        <v>782</v>
      </c>
      <c r="I499" s="55"/>
      <c r="J499" s="55"/>
      <c r="K499" s="55"/>
      <c r="L499" s="55"/>
      <c r="M499"/>
      <c r="N499"/>
    </row>
    <row r="500" spans="2:14" s="25" customFormat="1">
      <c r="B500"/>
      <c r="C500" s="63"/>
      <c r="D500"/>
      <c r="E500"/>
      <c r="F500" s="3"/>
      <c r="G500" s="3"/>
      <c r="H500" s="55" t="s">
        <v>782</v>
      </c>
      <c r="I500" s="55"/>
      <c r="J500" s="55"/>
      <c r="K500" s="55"/>
      <c r="L500" s="55"/>
      <c r="M500"/>
      <c r="N500"/>
    </row>
    <row r="501" spans="2:14" s="25" customFormat="1">
      <c r="B501"/>
      <c r="C501" s="63"/>
      <c r="D501"/>
      <c r="E501"/>
      <c r="F501" s="3"/>
      <c r="G501" s="3"/>
      <c r="H501" s="55" t="s">
        <v>782</v>
      </c>
      <c r="I501" s="55"/>
      <c r="J501" s="55"/>
      <c r="K501" s="55"/>
      <c r="L501" s="55"/>
      <c r="M501"/>
      <c r="N501"/>
    </row>
    <row r="502" spans="2:14" s="25" customFormat="1">
      <c r="B502"/>
      <c r="C502" s="63"/>
      <c r="D502"/>
      <c r="E502"/>
      <c r="F502" s="3"/>
      <c r="G502" s="3"/>
      <c r="H502" s="55" t="s">
        <v>782</v>
      </c>
      <c r="I502" s="55"/>
      <c r="J502" s="55"/>
      <c r="K502" s="55"/>
      <c r="L502" s="55"/>
      <c r="M502"/>
      <c r="N502"/>
    </row>
    <row r="503" spans="2:14" s="25" customFormat="1">
      <c r="B503"/>
      <c r="C503" s="63"/>
      <c r="D503"/>
      <c r="E503"/>
      <c r="F503" s="3"/>
      <c r="G503" s="3"/>
      <c r="H503" s="55" t="s">
        <v>782</v>
      </c>
      <c r="I503" s="55"/>
      <c r="J503" s="55"/>
      <c r="K503" s="55"/>
      <c r="L503" s="55"/>
      <c r="M503"/>
      <c r="N503"/>
    </row>
    <row r="504" spans="2:14" s="25" customFormat="1">
      <c r="B504"/>
      <c r="C504" s="63"/>
      <c r="D504"/>
      <c r="E504"/>
      <c r="F504" s="3"/>
      <c r="G504" s="3"/>
      <c r="H504" s="55" t="s">
        <v>782</v>
      </c>
      <c r="I504" s="55"/>
      <c r="J504" s="55"/>
      <c r="K504" s="55"/>
      <c r="L504" s="55"/>
      <c r="M504"/>
      <c r="N504"/>
    </row>
    <row r="505" spans="2:14" s="25" customFormat="1">
      <c r="B505"/>
      <c r="C505" s="63"/>
      <c r="D505"/>
      <c r="E505"/>
      <c r="F505" s="3"/>
      <c r="G505" s="3"/>
      <c r="H505" s="55" t="s">
        <v>782</v>
      </c>
      <c r="I505" s="55"/>
      <c r="J505" s="55"/>
      <c r="K505" s="55"/>
      <c r="L505" s="55"/>
      <c r="M505"/>
      <c r="N505"/>
    </row>
    <row r="506" spans="2:14" s="25" customFormat="1">
      <c r="B506"/>
      <c r="C506" s="63"/>
      <c r="D506"/>
      <c r="E506"/>
      <c r="F506" s="3"/>
      <c r="G506" s="3"/>
      <c r="H506" s="55" t="s">
        <v>782</v>
      </c>
      <c r="I506" s="55"/>
      <c r="J506" s="55"/>
      <c r="K506" s="55"/>
      <c r="L506" s="55"/>
      <c r="M506"/>
      <c r="N506"/>
    </row>
    <row r="507" spans="2:14" s="25" customFormat="1">
      <c r="B507"/>
      <c r="C507" s="63"/>
      <c r="D507"/>
      <c r="E507"/>
      <c r="F507" s="3"/>
      <c r="G507" s="3"/>
      <c r="H507" s="55" t="s">
        <v>782</v>
      </c>
      <c r="I507" s="55"/>
      <c r="J507" s="55"/>
      <c r="K507" s="55"/>
      <c r="L507" s="55"/>
      <c r="M507"/>
      <c r="N507"/>
    </row>
    <row r="508" spans="2:14" s="25" customFormat="1">
      <c r="B508"/>
      <c r="C508" s="63"/>
      <c r="D508"/>
      <c r="E508"/>
      <c r="F508" s="3"/>
      <c r="G508" s="3"/>
      <c r="H508" s="55" t="s">
        <v>782</v>
      </c>
      <c r="I508" s="55"/>
      <c r="J508" s="55"/>
      <c r="K508" s="55"/>
      <c r="L508" s="55"/>
      <c r="M508"/>
      <c r="N508"/>
    </row>
    <row r="509" spans="2:14" s="25" customFormat="1">
      <c r="B509"/>
      <c r="C509" s="63"/>
      <c r="D509"/>
      <c r="E509"/>
      <c r="F509" s="3"/>
      <c r="G509" s="3"/>
      <c r="H509" s="55"/>
      <c r="I509" s="55"/>
      <c r="J509" s="55"/>
      <c r="K509" s="55"/>
      <c r="L509" s="55"/>
      <c r="M509"/>
      <c r="N509"/>
    </row>
    <row r="510" spans="2:14" s="25" customFormat="1">
      <c r="B510"/>
      <c r="C510" s="63"/>
      <c r="D510"/>
      <c r="E510"/>
      <c r="F510" s="3"/>
      <c r="G510" s="3"/>
      <c r="H510" s="55"/>
      <c r="I510" s="55"/>
      <c r="J510" s="55"/>
      <c r="K510" s="55"/>
      <c r="L510" s="55"/>
      <c r="M510"/>
      <c r="N510"/>
    </row>
    <row r="511" spans="2:14" s="25" customFormat="1">
      <c r="B511"/>
      <c r="C511" s="63"/>
      <c r="D511"/>
      <c r="E511"/>
      <c r="F511" s="3"/>
      <c r="G511" s="3"/>
      <c r="H511" s="55"/>
      <c r="I511" s="55"/>
      <c r="J511" s="55"/>
      <c r="K511" s="55"/>
      <c r="L511" s="55"/>
      <c r="M511"/>
      <c r="N511"/>
    </row>
    <row r="512" spans="2:14" s="25" customFormat="1">
      <c r="B512"/>
      <c r="C512" s="63"/>
      <c r="D512"/>
      <c r="E512"/>
      <c r="F512" s="3"/>
      <c r="G512" s="3"/>
      <c r="H512" s="55"/>
      <c r="I512" s="55"/>
      <c r="J512" s="55"/>
      <c r="K512" s="55"/>
      <c r="L512" s="55"/>
      <c r="M512"/>
      <c r="N512"/>
    </row>
    <row r="513" spans="2:14" s="25" customFormat="1">
      <c r="B513"/>
      <c r="C513" s="63"/>
      <c r="D513"/>
      <c r="E513"/>
      <c r="F513" s="3"/>
      <c r="G513" s="3"/>
      <c r="H513" s="55"/>
      <c r="I513" s="55"/>
      <c r="J513" s="55"/>
      <c r="K513" s="55"/>
      <c r="L513" s="55"/>
      <c r="M513"/>
      <c r="N513"/>
    </row>
    <row r="514" spans="2:14" s="25" customFormat="1">
      <c r="B514"/>
      <c r="C514" s="63"/>
      <c r="D514"/>
      <c r="E514"/>
      <c r="F514" s="3"/>
      <c r="G514" s="3"/>
      <c r="H514" s="55"/>
      <c r="I514" s="55"/>
      <c r="J514" s="55"/>
      <c r="K514" s="55"/>
      <c r="L514" s="55"/>
      <c r="M514"/>
      <c r="N514"/>
    </row>
    <row r="515" spans="2:14" s="25" customFormat="1">
      <c r="B515"/>
      <c r="C515" s="63"/>
      <c r="D515"/>
      <c r="E515"/>
      <c r="F515" s="3"/>
      <c r="G515" s="3"/>
      <c r="H515" s="55"/>
      <c r="I515" s="55"/>
      <c r="J515" s="55"/>
      <c r="K515" s="55"/>
      <c r="L515" s="55"/>
      <c r="M515"/>
      <c r="N515"/>
    </row>
    <row r="516" spans="2:14" s="25" customFormat="1">
      <c r="B516"/>
      <c r="C516" s="63"/>
      <c r="D516"/>
      <c r="E516"/>
      <c r="F516" s="3"/>
      <c r="G516" s="3"/>
      <c r="H516" s="55"/>
      <c r="I516" s="55"/>
      <c r="J516" s="55"/>
      <c r="K516" s="55"/>
      <c r="L516" s="55"/>
      <c r="M516"/>
      <c r="N516"/>
    </row>
    <row r="517" spans="2:14" s="25" customFormat="1">
      <c r="B517"/>
      <c r="C517" s="63"/>
      <c r="D517"/>
      <c r="E517"/>
      <c r="F517" s="3"/>
      <c r="G517" s="3"/>
      <c r="H517" s="55"/>
      <c r="I517" s="55"/>
      <c r="J517" s="55"/>
      <c r="K517" s="55"/>
      <c r="L517" s="55"/>
      <c r="M517"/>
      <c r="N517"/>
    </row>
    <row r="518" spans="2:14" s="25" customFormat="1">
      <c r="B518"/>
      <c r="C518" s="63"/>
      <c r="D518"/>
      <c r="E518"/>
      <c r="F518" s="3"/>
      <c r="G518" s="3"/>
      <c r="H518" s="55"/>
      <c r="I518" s="55"/>
      <c r="J518" s="55"/>
      <c r="K518" s="55"/>
      <c r="L518" s="55"/>
      <c r="M518"/>
      <c r="N518"/>
    </row>
    <row r="519" spans="2:14" s="25" customFormat="1">
      <c r="B519"/>
      <c r="C519" s="63"/>
      <c r="D519"/>
      <c r="E519"/>
      <c r="F519" s="3"/>
      <c r="G519" s="3"/>
      <c r="H519" s="55"/>
      <c r="I519" s="55"/>
      <c r="J519" s="55"/>
      <c r="K519" s="55"/>
      <c r="L519" s="55"/>
      <c r="M519"/>
      <c r="N519"/>
    </row>
    <row r="520" spans="2:14" s="25" customFormat="1">
      <c r="B520"/>
      <c r="C520" s="63"/>
      <c r="D520"/>
      <c r="E520"/>
      <c r="F520" s="3"/>
      <c r="G520" s="3"/>
      <c r="H520" s="55"/>
      <c r="I520" s="55"/>
      <c r="J520" s="55"/>
      <c r="K520" s="55"/>
      <c r="L520" s="55"/>
      <c r="M520"/>
      <c r="N520"/>
    </row>
    <row r="521" spans="2:14" s="25" customFormat="1">
      <c r="B521"/>
      <c r="C521" s="63"/>
      <c r="D521"/>
      <c r="E521"/>
      <c r="F521" s="3"/>
      <c r="G521" s="3"/>
      <c r="H521" s="55"/>
      <c r="I521" s="55"/>
      <c r="J521" s="55"/>
      <c r="K521" s="55"/>
      <c r="L521" s="55"/>
      <c r="M521"/>
      <c r="N521"/>
    </row>
    <row r="522" spans="2:14" s="25" customFormat="1">
      <c r="B522"/>
      <c r="C522" s="63"/>
      <c r="D522"/>
      <c r="E522"/>
      <c r="F522" s="3"/>
      <c r="G522" s="3"/>
      <c r="H522" s="55"/>
      <c r="I522" s="55"/>
      <c r="J522" s="55"/>
      <c r="K522" s="55"/>
      <c r="L522" s="55"/>
      <c r="M522"/>
      <c r="N522"/>
    </row>
    <row r="523" spans="2:14" s="25" customFormat="1">
      <c r="B523"/>
      <c r="C523" s="63"/>
      <c r="D523"/>
      <c r="E523"/>
      <c r="F523" s="3"/>
      <c r="G523" s="3"/>
      <c r="H523" s="55"/>
      <c r="I523" s="55"/>
      <c r="J523" s="55"/>
      <c r="K523" s="55"/>
      <c r="L523" s="55"/>
      <c r="M523"/>
      <c r="N523"/>
    </row>
    <row r="524" spans="2:14" s="25" customFormat="1">
      <c r="B524"/>
      <c r="C524" s="63"/>
      <c r="D524"/>
      <c r="E524"/>
      <c r="F524" s="3"/>
      <c r="G524" s="3"/>
      <c r="H524" s="55"/>
      <c r="I524" s="55"/>
      <c r="J524" s="55"/>
      <c r="K524" s="55"/>
      <c r="L524" s="55"/>
      <c r="M524"/>
      <c r="N524"/>
    </row>
    <row r="525" spans="2:14" s="25" customFormat="1">
      <c r="B525"/>
      <c r="C525" s="63"/>
      <c r="D525"/>
      <c r="E525"/>
      <c r="F525" s="3"/>
      <c r="G525" s="3"/>
      <c r="H525" s="55"/>
      <c r="I525" s="55"/>
      <c r="J525" s="55"/>
      <c r="K525" s="55"/>
      <c r="L525" s="55"/>
      <c r="M525"/>
      <c r="N525"/>
    </row>
    <row r="526" spans="2:14" s="25" customFormat="1">
      <c r="B526"/>
      <c r="C526" s="63"/>
      <c r="D526"/>
      <c r="E526"/>
      <c r="F526" s="3"/>
      <c r="G526" s="3"/>
      <c r="H526" s="55"/>
      <c r="I526" s="55"/>
      <c r="J526" s="55"/>
      <c r="K526" s="55"/>
      <c r="L526" s="55"/>
      <c r="M526"/>
      <c r="N526"/>
    </row>
    <row r="527" spans="2:14" s="25" customFormat="1">
      <c r="B527"/>
      <c r="C527" s="63"/>
      <c r="D527"/>
      <c r="E527"/>
      <c r="F527" s="3"/>
      <c r="G527" s="3"/>
      <c r="H527" s="55"/>
      <c r="I527" s="55"/>
      <c r="J527" s="55"/>
      <c r="K527" s="55"/>
      <c r="L527" s="55"/>
      <c r="M527"/>
      <c r="N527"/>
    </row>
    <row r="528" spans="2:14" s="25" customFormat="1">
      <c r="B528"/>
      <c r="C528" s="63"/>
      <c r="D528"/>
      <c r="E528"/>
      <c r="F528" s="3"/>
      <c r="G528" s="3"/>
      <c r="H528" s="55"/>
      <c r="I528" s="55"/>
      <c r="J528" s="55"/>
      <c r="K528" s="55"/>
      <c r="L528" s="55"/>
      <c r="M528"/>
      <c r="N528"/>
    </row>
    <row r="529" spans="2:14" s="25" customFormat="1">
      <c r="B529"/>
      <c r="C529" s="63"/>
      <c r="D529"/>
      <c r="E529"/>
      <c r="F529" s="3"/>
      <c r="G529" s="3"/>
      <c r="H529" s="55"/>
      <c r="I529" s="55"/>
      <c r="J529" s="55"/>
      <c r="K529" s="55"/>
      <c r="L529" s="55"/>
      <c r="M529"/>
      <c r="N529"/>
    </row>
    <row r="530" spans="2:14" s="25" customFormat="1">
      <c r="B530"/>
      <c r="C530" s="63"/>
      <c r="D530"/>
      <c r="E530"/>
      <c r="F530" s="3"/>
      <c r="G530" s="3"/>
      <c r="H530" s="55"/>
      <c r="I530" s="55"/>
      <c r="J530" s="55"/>
      <c r="K530" s="55"/>
      <c r="L530" s="55"/>
      <c r="M530"/>
      <c r="N530"/>
    </row>
    <row r="531" spans="2:14" s="25" customFormat="1">
      <c r="B531"/>
      <c r="C531" s="63"/>
      <c r="D531"/>
      <c r="E531"/>
      <c r="F531" s="3"/>
      <c r="G531" s="3"/>
      <c r="H531" s="55"/>
      <c r="I531" s="55"/>
      <c r="J531" s="55"/>
      <c r="K531" s="55"/>
      <c r="L531" s="55"/>
      <c r="M531"/>
      <c r="N531"/>
    </row>
    <row r="532" spans="2:14" s="25" customFormat="1">
      <c r="B532"/>
      <c r="C532" s="63"/>
      <c r="D532"/>
      <c r="E532"/>
      <c r="F532" s="3"/>
      <c r="G532" s="3"/>
      <c r="H532" s="55"/>
      <c r="I532" s="55"/>
      <c r="J532" s="55"/>
      <c r="K532" s="55"/>
      <c r="L532" s="55"/>
      <c r="M532"/>
      <c r="N532"/>
    </row>
    <row r="533" spans="2:14" s="25" customFormat="1">
      <c r="B533"/>
      <c r="C533" s="63"/>
      <c r="D533"/>
      <c r="E533"/>
      <c r="F533" s="3"/>
      <c r="G533" s="3"/>
      <c r="H533" s="55"/>
      <c r="I533" s="55"/>
      <c r="J533" s="55"/>
      <c r="K533" s="55"/>
      <c r="L533" s="55"/>
      <c r="M533"/>
      <c r="N533"/>
    </row>
    <row r="534" spans="2:14" s="25" customFormat="1">
      <c r="B534"/>
      <c r="C534" s="63"/>
      <c r="D534"/>
      <c r="E534"/>
      <c r="F534" s="3"/>
      <c r="G534" s="3"/>
      <c r="H534" s="55"/>
      <c r="I534" s="55"/>
      <c r="J534" s="55"/>
      <c r="K534" s="55"/>
      <c r="L534" s="55"/>
      <c r="M534"/>
      <c r="N534"/>
    </row>
    <row r="535" spans="2:14" s="25" customFormat="1">
      <c r="B535"/>
      <c r="C535" s="63"/>
      <c r="D535"/>
      <c r="E535"/>
      <c r="F535" s="3"/>
      <c r="G535" s="3"/>
      <c r="H535" s="55"/>
      <c r="I535" s="55"/>
      <c r="J535" s="55"/>
      <c r="K535" s="55"/>
      <c r="L535" s="55"/>
      <c r="M535"/>
      <c r="N535"/>
    </row>
    <row r="536" spans="2:14" s="25" customFormat="1">
      <c r="B536"/>
      <c r="C536" s="63"/>
      <c r="D536"/>
      <c r="E536"/>
      <c r="F536" s="3"/>
      <c r="G536" s="3"/>
      <c r="H536" s="55"/>
      <c r="I536" s="55"/>
      <c r="J536" s="55"/>
      <c r="K536" s="55"/>
      <c r="L536" s="55"/>
      <c r="M536"/>
      <c r="N536"/>
    </row>
    <row r="537" spans="2:14" s="25" customFormat="1">
      <c r="B537"/>
      <c r="C537" s="63"/>
      <c r="D537"/>
      <c r="E537"/>
      <c r="F537" s="3"/>
      <c r="G537" s="3"/>
      <c r="H537" s="55"/>
      <c r="I537" s="55"/>
      <c r="J537" s="55"/>
      <c r="K537" s="55"/>
      <c r="L537" s="55"/>
      <c r="M537"/>
      <c r="N537"/>
    </row>
    <row r="538" spans="2:14" s="25" customFormat="1">
      <c r="B538"/>
      <c r="C538" s="63"/>
      <c r="D538"/>
      <c r="E538"/>
      <c r="F538" s="3"/>
      <c r="G538" s="3"/>
      <c r="H538" s="55"/>
      <c r="I538" s="55"/>
      <c r="J538" s="55"/>
      <c r="K538" s="55"/>
      <c r="L538" s="55"/>
      <c r="M538"/>
      <c r="N538"/>
    </row>
    <row r="539" spans="2:14" s="25" customFormat="1">
      <c r="B539"/>
      <c r="C539" s="63"/>
      <c r="D539"/>
      <c r="E539"/>
      <c r="F539" s="3"/>
      <c r="G539" s="3"/>
      <c r="H539" s="55"/>
      <c r="I539" s="55"/>
      <c r="J539" s="55"/>
      <c r="K539" s="55"/>
      <c r="L539" s="55"/>
      <c r="M539"/>
      <c r="N539"/>
    </row>
    <row r="540" spans="2:14" s="25" customFormat="1">
      <c r="B540"/>
      <c r="C540" s="63"/>
      <c r="D540"/>
      <c r="E540"/>
      <c r="F540" s="3"/>
      <c r="G540" s="3"/>
      <c r="H540" s="55"/>
      <c r="I540" s="55"/>
      <c r="J540" s="55"/>
      <c r="K540" s="55"/>
      <c r="L540" s="55"/>
      <c r="M540"/>
      <c r="N540"/>
    </row>
    <row r="541" spans="2:14" s="25" customFormat="1">
      <c r="B541"/>
      <c r="C541" s="63"/>
      <c r="D541"/>
      <c r="E541"/>
      <c r="F541" s="3"/>
      <c r="G541" s="3"/>
      <c r="H541" s="55"/>
      <c r="I541" s="55"/>
      <c r="J541" s="55"/>
      <c r="K541" s="55"/>
      <c r="L541" s="55"/>
      <c r="M541"/>
      <c r="N541"/>
    </row>
    <row r="542" spans="2:14" s="25" customFormat="1">
      <c r="B542"/>
      <c r="C542" s="63"/>
      <c r="D542"/>
      <c r="E542"/>
      <c r="F542" s="3"/>
      <c r="G542" s="3"/>
      <c r="H542" s="55"/>
      <c r="I542" s="55"/>
      <c r="J542" s="55"/>
      <c r="K542" s="55"/>
      <c r="L542" s="55"/>
      <c r="M542"/>
      <c r="N542"/>
    </row>
    <row r="543" spans="2:14" s="25" customFormat="1">
      <c r="B543"/>
      <c r="C543" s="63"/>
      <c r="D543"/>
      <c r="E543"/>
      <c r="F543" s="3"/>
      <c r="G543" s="3"/>
      <c r="H543" s="55"/>
      <c r="I543" s="55"/>
      <c r="J543" s="55"/>
      <c r="K543" s="55"/>
      <c r="L543" s="55"/>
      <c r="M543"/>
      <c r="N543"/>
    </row>
    <row r="544" spans="2:14" s="25" customFormat="1">
      <c r="B544"/>
      <c r="C544" s="63"/>
      <c r="D544"/>
      <c r="E544"/>
      <c r="F544" s="3"/>
      <c r="G544" s="3"/>
      <c r="H544" s="55"/>
      <c r="I544" s="55"/>
      <c r="J544" s="55"/>
      <c r="K544" s="55"/>
      <c r="L544" s="55"/>
      <c r="M544"/>
      <c r="N544"/>
    </row>
    <row r="545" spans="2:14" s="25" customFormat="1">
      <c r="B545"/>
      <c r="C545" s="63"/>
      <c r="D545"/>
      <c r="E545"/>
      <c r="F545" s="3"/>
      <c r="G545" s="3"/>
      <c r="H545" s="55"/>
      <c r="I545" s="55"/>
      <c r="J545" s="55"/>
      <c r="K545" s="55"/>
      <c r="L545" s="55"/>
      <c r="M545"/>
      <c r="N545"/>
    </row>
    <row r="546" spans="2:14" s="25" customFormat="1">
      <c r="B546"/>
      <c r="C546" s="63"/>
      <c r="D546"/>
      <c r="E546"/>
      <c r="F546" s="3"/>
      <c r="G546" s="3"/>
      <c r="H546" s="55"/>
      <c r="I546" s="55"/>
      <c r="J546" s="55"/>
      <c r="K546" s="55"/>
      <c r="L546" s="55"/>
      <c r="M546"/>
      <c r="N546"/>
    </row>
    <row r="547" spans="2:14" s="25" customFormat="1">
      <c r="B547"/>
      <c r="C547" s="63"/>
      <c r="D547"/>
      <c r="E547"/>
      <c r="F547" s="3"/>
      <c r="G547" s="3"/>
      <c r="H547" s="55"/>
      <c r="I547" s="55"/>
      <c r="J547" s="55"/>
      <c r="K547" s="55"/>
      <c r="L547" s="55"/>
      <c r="M547"/>
      <c r="N547"/>
    </row>
    <row r="548" spans="2:14" s="25" customFormat="1">
      <c r="B548"/>
      <c r="C548" s="63"/>
      <c r="D548"/>
      <c r="E548"/>
      <c r="F548" s="3"/>
      <c r="G548" s="3"/>
      <c r="H548" s="55"/>
      <c r="I548" s="55"/>
      <c r="J548" s="55"/>
      <c r="K548" s="55"/>
      <c r="L548" s="55"/>
      <c r="M548"/>
      <c r="N548"/>
    </row>
    <row r="549" spans="2:14" s="25" customFormat="1">
      <c r="B549"/>
      <c r="C549" s="63"/>
      <c r="D549"/>
      <c r="E549"/>
      <c r="F549" s="3"/>
      <c r="G549" s="3"/>
      <c r="H549" s="55"/>
      <c r="I549" s="55"/>
      <c r="J549" s="55"/>
      <c r="K549" s="55"/>
      <c r="L549" s="55"/>
      <c r="M549"/>
      <c r="N549"/>
    </row>
    <row r="550" spans="2:14" s="25" customFormat="1">
      <c r="B550"/>
      <c r="C550" s="63"/>
      <c r="D550"/>
      <c r="E550"/>
      <c r="F550" s="3"/>
      <c r="G550" s="3"/>
      <c r="H550" s="55"/>
      <c r="I550" s="55"/>
      <c r="J550" s="55"/>
      <c r="K550" s="55"/>
      <c r="L550" s="55"/>
      <c r="M550"/>
      <c r="N550"/>
    </row>
    <row r="551" spans="2:14" s="25" customFormat="1">
      <c r="B551"/>
      <c r="C551" s="63"/>
      <c r="D551"/>
      <c r="E551"/>
      <c r="F551" s="3"/>
      <c r="G551" s="3"/>
      <c r="H551" s="55"/>
      <c r="I551" s="55"/>
      <c r="J551" s="55"/>
      <c r="K551" s="55"/>
      <c r="L551" s="55"/>
      <c r="M551"/>
      <c r="N551"/>
    </row>
    <row r="552" spans="2:14" s="25" customFormat="1">
      <c r="B552"/>
      <c r="C552" s="63"/>
      <c r="D552"/>
      <c r="E552"/>
      <c r="F552" s="3"/>
      <c r="G552" s="3"/>
      <c r="H552" s="55"/>
      <c r="I552" s="55"/>
      <c r="J552" s="55"/>
      <c r="K552" s="55"/>
      <c r="L552" s="55"/>
      <c r="M552"/>
      <c r="N552"/>
    </row>
    <row r="553" spans="2:14" s="25" customFormat="1">
      <c r="B553"/>
      <c r="C553" s="63"/>
      <c r="D553"/>
      <c r="E553"/>
      <c r="F553" s="3"/>
      <c r="G553" s="3"/>
      <c r="H553" s="55"/>
      <c r="I553" s="55"/>
      <c r="J553" s="55"/>
      <c r="K553" s="55"/>
      <c r="L553" s="55"/>
      <c r="M553"/>
      <c r="N553"/>
    </row>
    <row r="554" spans="2:14" s="25" customFormat="1">
      <c r="B554"/>
      <c r="C554" s="63"/>
      <c r="D554"/>
      <c r="E554"/>
      <c r="F554" s="3"/>
      <c r="G554" s="3"/>
      <c r="H554" s="55"/>
      <c r="I554" s="55"/>
      <c r="J554" s="55"/>
      <c r="K554" s="55"/>
      <c r="L554" s="55"/>
      <c r="M554"/>
      <c r="N554"/>
    </row>
    <row r="555" spans="2:14" s="25" customFormat="1">
      <c r="B555"/>
      <c r="C555" s="63"/>
      <c r="D555"/>
      <c r="E555"/>
      <c r="F555" s="3"/>
      <c r="G555" s="3"/>
      <c r="H555" s="55"/>
      <c r="I555" s="55"/>
      <c r="J555" s="55"/>
      <c r="K555" s="55"/>
      <c r="L555" s="55"/>
      <c r="M555"/>
      <c r="N555"/>
    </row>
    <row r="556" spans="2:14" s="25" customFormat="1">
      <c r="B556"/>
      <c r="C556" s="63"/>
      <c r="D556"/>
      <c r="E556"/>
      <c r="F556" s="3"/>
      <c r="G556" s="3"/>
      <c r="H556" s="55"/>
      <c r="I556" s="55"/>
      <c r="J556" s="55"/>
      <c r="K556" s="55"/>
      <c r="L556" s="55"/>
      <c r="M556"/>
      <c r="N556"/>
    </row>
    <row r="557" spans="2:14" s="25" customFormat="1">
      <c r="B557"/>
      <c r="C557" s="63"/>
      <c r="D557"/>
      <c r="E557"/>
      <c r="F557" s="3"/>
      <c r="G557" s="3"/>
      <c r="H557" s="55"/>
      <c r="I557" s="55"/>
      <c r="J557" s="55"/>
      <c r="K557" s="55"/>
      <c r="L557" s="55"/>
      <c r="M557"/>
      <c r="N557"/>
    </row>
    <row r="558" spans="2:14" s="25" customFormat="1">
      <c r="B558"/>
      <c r="C558" s="63"/>
      <c r="D558"/>
      <c r="E558"/>
      <c r="F558" s="3"/>
      <c r="G558" s="3"/>
      <c r="H558" s="55"/>
      <c r="I558" s="55"/>
      <c r="J558" s="55"/>
      <c r="K558" s="55"/>
      <c r="L558" s="55"/>
      <c r="M558"/>
      <c r="N558"/>
    </row>
    <row r="559" spans="2:14" s="25" customFormat="1">
      <c r="B559"/>
      <c r="C559" s="63"/>
      <c r="D559"/>
      <c r="E559"/>
      <c r="F559" s="3"/>
      <c r="G559" s="3"/>
      <c r="H559" s="55"/>
      <c r="I559" s="55"/>
      <c r="J559" s="55"/>
      <c r="K559" s="55"/>
      <c r="L559" s="55"/>
      <c r="M559" s="3"/>
      <c r="N559"/>
    </row>
    <row r="560" spans="2:14" s="25" customFormat="1">
      <c r="B560"/>
      <c r="C560" s="63"/>
      <c r="D560"/>
      <c r="E560"/>
      <c r="F560" s="3"/>
      <c r="G560" s="3"/>
      <c r="H560" s="55"/>
      <c r="I560" s="55"/>
      <c r="J560" s="55"/>
      <c r="K560" s="55"/>
      <c r="L560" s="55"/>
      <c r="M560"/>
      <c r="N560"/>
    </row>
    <row r="561" spans="2:14" s="25" customFormat="1">
      <c r="B561"/>
      <c r="C561" s="63"/>
      <c r="D561"/>
      <c r="E561"/>
      <c r="F561" s="3"/>
      <c r="G561" s="3"/>
      <c r="H561" s="55"/>
      <c r="I561" s="55"/>
      <c r="J561" s="55"/>
      <c r="K561" s="55"/>
      <c r="L561" s="55"/>
      <c r="M561"/>
      <c r="N561"/>
    </row>
    <row r="562" spans="2:14" s="25" customFormat="1">
      <c r="B562"/>
      <c r="C562" s="63"/>
      <c r="D562"/>
      <c r="E562"/>
      <c r="F562" s="3"/>
      <c r="G562" s="3"/>
      <c r="H562" s="55"/>
      <c r="I562" s="55"/>
      <c r="J562" s="55"/>
      <c r="K562" s="55"/>
      <c r="L562" s="55"/>
      <c r="M562"/>
      <c r="N562"/>
    </row>
    <row r="563" spans="2:14" s="25" customFormat="1">
      <c r="B563"/>
      <c r="C563" s="63"/>
      <c r="D563"/>
      <c r="E563"/>
      <c r="F563" s="3"/>
      <c r="G563" s="3"/>
      <c r="H563" s="55"/>
      <c r="I563" s="55"/>
      <c r="J563" s="55"/>
      <c r="K563" s="55"/>
      <c r="L563" s="55"/>
      <c r="M563"/>
      <c r="N563"/>
    </row>
    <row r="564" spans="2:14" s="25" customFormat="1">
      <c r="B564"/>
      <c r="C564" s="63"/>
      <c r="D564"/>
      <c r="E564"/>
      <c r="F564" s="3"/>
      <c r="G564" s="3"/>
      <c r="H564" s="55"/>
      <c r="I564" s="55"/>
      <c r="J564" s="55"/>
      <c r="K564" s="55"/>
      <c r="L564" s="55"/>
      <c r="M564"/>
      <c r="N564"/>
    </row>
    <row r="565" spans="2:14" s="25" customFormat="1">
      <c r="B565"/>
      <c r="C565" s="63"/>
      <c r="D565"/>
      <c r="E565"/>
      <c r="F565" s="3"/>
      <c r="G565" s="3"/>
      <c r="H565" s="55"/>
      <c r="I565" s="55"/>
      <c r="J565" s="55"/>
      <c r="K565" s="55"/>
      <c r="L565" s="55"/>
      <c r="M565"/>
      <c r="N565"/>
    </row>
    <row r="566" spans="2:14" s="25" customFormat="1">
      <c r="B566"/>
      <c r="C566" s="63"/>
      <c r="D566"/>
      <c r="E566"/>
      <c r="F566" s="3"/>
      <c r="G566" s="3"/>
      <c r="H566" s="55"/>
      <c r="I566" s="55"/>
      <c r="J566" s="55"/>
      <c r="K566" s="55"/>
      <c r="L566" s="55"/>
      <c r="M566"/>
      <c r="N566"/>
    </row>
    <row r="567" spans="2:14" s="25" customFormat="1">
      <c r="B567"/>
      <c r="C567" s="63"/>
      <c r="D567"/>
      <c r="E567"/>
      <c r="F567" s="3"/>
      <c r="G567" s="3"/>
      <c r="H567" s="55"/>
      <c r="I567" s="55"/>
      <c r="J567" s="55"/>
      <c r="K567" s="55"/>
      <c r="L567" s="55"/>
      <c r="M567"/>
      <c r="N567"/>
    </row>
    <row r="568" spans="2:14" s="25" customFormat="1">
      <c r="B568"/>
      <c r="C568" s="63"/>
      <c r="D568"/>
      <c r="E568"/>
      <c r="F568" s="3"/>
      <c r="G568" s="3"/>
      <c r="H568" s="55"/>
      <c r="I568" s="55"/>
      <c r="J568" s="55"/>
      <c r="K568" s="55"/>
      <c r="L568" s="55"/>
      <c r="M568"/>
      <c r="N568"/>
    </row>
    <row r="569" spans="2:14" s="25" customFormat="1">
      <c r="B569"/>
      <c r="C569" s="63"/>
      <c r="D569"/>
      <c r="E569"/>
      <c r="F569" s="3"/>
      <c r="G569" s="3"/>
      <c r="H569" s="55"/>
      <c r="I569" s="55"/>
      <c r="J569" s="55"/>
      <c r="K569" s="55"/>
      <c r="L569" s="55"/>
      <c r="M569"/>
      <c r="N569"/>
    </row>
    <row r="570" spans="2:14" s="25" customFormat="1">
      <c r="B570"/>
      <c r="C570" s="63"/>
      <c r="D570"/>
      <c r="E570"/>
      <c r="F570" s="3"/>
      <c r="G570" s="3"/>
      <c r="H570" s="55"/>
      <c r="I570" s="55"/>
      <c r="J570" s="55"/>
      <c r="K570" s="55"/>
      <c r="L570" s="55"/>
      <c r="M570"/>
      <c r="N570"/>
    </row>
    <row r="571" spans="2:14" s="25" customFormat="1">
      <c r="B571"/>
      <c r="C571" s="63"/>
      <c r="D571"/>
      <c r="E571"/>
      <c r="F571" s="3"/>
      <c r="G571" s="3"/>
      <c r="H571" s="55"/>
      <c r="I571" s="55"/>
      <c r="J571" s="55"/>
      <c r="K571" s="55"/>
      <c r="L571" s="55"/>
      <c r="M571"/>
      <c r="N571"/>
    </row>
    <row r="572" spans="2:14" s="25" customFormat="1">
      <c r="B572"/>
      <c r="C572" s="63"/>
      <c r="D572"/>
      <c r="E572"/>
      <c r="F572" s="3"/>
      <c r="G572" s="3"/>
      <c r="H572" s="55"/>
      <c r="I572" s="55"/>
      <c r="J572" s="55"/>
      <c r="K572" s="55"/>
      <c r="L572" s="55"/>
      <c r="M572" s="3"/>
      <c r="N572"/>
    </row>
    <row r="573" spans="2:14" s="25" customFormat="1">
      <c r="B573"/>
      <c r="C573" s="63"/>
      <c r="D573"/>
      <c r="E573"/>
      <c r="F573" s="3"/>
      <c r="G573" s="3"/>
      <c r="H573" s="55"/>
      <c r="I573" s="55"/>
      <c r="J573" s="55"/>
      <c r="K573" s="55"/>
      <c r="L573" s="55"/>
      <c r="M573"/>
      <c r="N573"/>
    </row>
    <row r="574" spans="2:14" s="25" customFormat="1">
      <c r="B574"/>
      <c r="C574" s="63"/>
      <c r="D574"/>
      <c r="E574"/>
      <c r="F574" s="3"/>
      <c r="G574" s="3"/>
      <c r="H574" s="55"/>
      <c r="I574" s="55"/>
      <c r="J574" s="55"/>
      <c r="K574" s="55"/>
      <c r="L574" s="55"/>
      <c r="M574"/>
      <c r="N574"/>
    </row>
    <row r="575" spans="2:14" s="25" customFormat="1">
      <c r="B575"/>
      <c r="C575" s="63"/>
      <c r="D575"/>
      <c r="E575"/>
      <c r="F575" s="3"/>
      <c r="G575" s="3"/>
      <c r="H575" s="55"/>
      <c r="I575" s="55"/>
      <c r="J575" s="55"/>
      <c r="K575" s="55"/>
      <c r="L575" s="55"/>
      <c r="M575"/>
      <c r="N575"/>
    </row>
    <row r="576" spans="2:14" s="25" customFormat="1">
      <c r="B576"/>
      <c r="C576" s="63"/>
      <c r="D576"/>
      <c r="E576"/>
      <c r="F576" s="3"/>
      <c r="G576" s="3"/>
      <c r="H576" s="55"/>
      <c r="I576" s="55"/>
      <c r="J576" s="55"/>
      <c r="K576" s="55"/>
      <c r="L576" s="55"/>
      <c r="M576"/>
      <c r="N576"/>
    </row>
    <row r="577" spans="2:14" s="25" customFormat="1">
      <c r="B577"/>
      <c r="C577" s="63"/>
      <c r="D577"/>
      <c r="E577"/>
      <c r="F577" s="3"/>
      <c r="G577" s="3"/>
      <c r="H577" s="55"/>
      <c r="I577" s="55"/>
      <c r="J577" s="55"/>
      <c r="K577" s="55"/>
      <c r="L577" s="55"/>
      <c r="M577"/>
      <c r="N577"/>
    </row>
    <row r="578" spans="2:14" s="25" customFormat="1">
      <c r="B578"/>
      <c r="C578" s="63"/>
      <c r="D578"/>
      <c r="E578"/>
      <c r="F578" s="3"/>
      <c r="G578" s="3"/>
      <c r="H578" s="55"/>
      <c r="I578" s="55"/>
      <c r="J578" s="55"/>
      <c r="K578" s="55"/>
      <c r="L578" s="55"/>
      <c r="M578"/>
      <c r="N578"/>
    </row>
    <row r="579" spans="2:14" s="25" customFormat="1">
      <c r="B579"/>
      <c r="C579" s="63"/>
      <c r="D579"/>
      <c r="E579"/>
      <c r="F579" s="3"/>
      <c r="G579" s="3"/>
      <c r="H579" s="55"/>
      <c r="I579" s="55"/>
      <c r="J579" s="55"/>
      <c r="K579" s="55"/>
      <c r="L579" s="55"/>
      <c r="M579"/>
      <c r="N579"/>
    </row>
    <row r="580" spans="2:14" s="25" customFormat="1">
      <c r="B580"/>
      <c r="C580" s="63"/>
      <c r="D580"/>
      <c r="E580"/>
      <c r="F580" s="3"/>
      <c r="G580" s="3"/>
      <c r="H580" s="55"/>
      <c r="I580" s="55"/>
      <c r="J580" s="55"/>
      <c r="K580" s="55"/>
      <c r="L580" s="55"/>
      <c r="M580"/>
      <c r="N580"/>
    </row>
    <row r="581" spans="2:14" s="25" customFormat="1">
      <c r="B581"/>
      <c r="C581" s="63"/>
      <c r="D581"/>
      <c r="E581"/>
      <c r="F581" s="3"/>
      <c r="G581" s="3"/>
      <c r="H581" s="55"/>
      <c r="I581" s="55"/>
      <c r="J581" s="55"/>
      <c r="K581" s="55"/>
      <c r="L581" s="55"/>
      <c r="M581"/>
      <c r="N581"/>
    </row>
    <row r="582" spans="2:14" s="25" customFormat="1">
      <c r="B582"/>
      <c r="C582" s="63"/>
      <c r="D582"/>
      <c r="E582"/>
      <c r="F582" s="3"/>
      <c r="G582" s="3"/>
      <c r="H582" s="55"/>
      <c r="I582" s="55"/>
      <c r="J582" s="55"/>
      <c r="K582" s="55"/>
      <c r="L582" s="55"/>
      <c r="M582"/>
      <c r="N582"/>
    </row>
    <row r="583" spans="2:14" s="25" customFormat="1">
      <c r="B583"/>
      <c r="C583" s="63"/>
      <c r="D583"/>
      <c r="E583"/>
      <c r="F583" s="3"/>
      <c r="G583" s="3"/>
      <c r="H583" s="55"/>
      <c r="I583" s="55"/>
      <c r="J583" s="55"/>
      <c r="K583" s="55"/>
      <c r="L583" s="55"/>
      <c r="M583"/>
      <c r="N583"/>
    </row>
    <row r="584" spans="2:14" s="25" customFormat="1">
      <c r="B584"/>
      <c r="C584" s="63"/>
      <c r="D584"/>
      <c r="E584"/>
      <c r="F584" s="3"/>
      <c r="G584" s="3"/>
      <c r="H584" s="55"/>
      <c r="I584" s="55"/>
      <c r="J584" s="55"/>
      <c r="K584" s="55"/>
      <c r="L584" s="55"/>
      <c r="M584"/>
      <c r="N584"/>
    </row>
    <row r="585" spans="2:14" s="25" customFormat="1">
      <c r="B585"/>
      <c r="C585" s="63"/>
      <c r="D585"/>
      <c r="E585"/>
      <c r="F585" s="3"/>
      <c r="G585" s="3"/>
      <c r="H585" s="55"/>
      <c r="I585" s="55"/>
      <c r="J585" s="55"/>
      <c r="K585" s="55"/>
      <c r="L585" s="55"/>
      <c r="M585"/>
      <c r="N585"/>
    </row>
    <row r="586" spans="2:14" s="25" customFormat="1">
      <c r="B586"/>
      <c r="C586" s="63"/>
      <c r="D586"/>
      <c r="E586"/>
      <c r="F586" s="3"/>
      <c r="G586" s="3"/>
      <c r="H586" s="55"/>
      <c r="I586" s="55"/>
      <c r="J586" s="55"/>
      <c r="K586" s="55"/>
      <c r="L586" s="55"/>
      <c r="M586"/>
      <c r="N586"/>
    </row>
    <row r="587" spans="2:14" s="25" customFormat="1">
      <c r="B587"/>
      <c r="C587" s="63"/>
      <c r="D587"/>
      <c r="E587"/>
      <c r="F587" s="3"/>
      <c r="G587" s="3"/>
      <c r="H587" s="55"/>
      <c r="I587" s="55"/>
      <c r="J587" s="55"/>
      <c r="K587" s="55"/>
      <c r="L587" s="55"/>
      <c r="M587"/>
      <c r="N587"/>
    </row>
    <row r="588" spans="2:14" s="25" customFormat="1">
      <c r="B588"/>
      <c r="C588" s="63"/>
      <c r="D588"/>
      <c r="E588"/>
      <c r="F588" s="3"/>
      <c r="G588" s="3"/>
      <c r="H588" s="55"/>
      <c r="I588" s="55"/>
      <c r="J588" s="55"/>
      <c r="K588" s="55"/>
      <c r="L588" s="55"/>
      <c r="M588"/>
      <c r="N588"/>
    </row>
    <row r="589" spans="2:14" s="25" customFormat="1">
      <c r="B589"/>
      <c r="C589" s="63"/>
      <c r="D589"/>
      <c r="E589"/>
      <c r="F589" s="3"/>
      <c r="G589" s="3"/>
      <c r="H589" s="55"/>
      <c r="I589" s="55"/>
      <c r="J589" s="55"/>
      <c r="K589" s="55"/>
      <c r="L589" s="55"/>
      <c r="M589"/>
      <c r="N589"/>
    </row>
    <row r="590" spans="2:14" s="25" customFormat="1">
      <c r="B590"/>
      <c r="C590" s="63"/>
      <c r="D590"/>
      <c r="E590"/>
      <c r="F590" s="3"/>
      <c r="G590" s="3"/>
      <c r="H590" s="55"/>
      <c r="I590" s="55"/>
      <c r="J590" s="55"/>
      <c r="K590" s="55"/>
      <c r="L590" s="55"/>
      <c r="M590"/>
      <c r="N590"/>
    </row>
    <row r="591" spans="2:14" s="25" customFormat="1">
      <c r="B591"/>
      <c r="C591" s="63"/>
      <c r="D591"/>
      <c r="E591"/>
      <c r="F591" s="3"/>
      <c r="G591" s="3"/>
      <c r="H591" s="55"/>
      <c r="I591" s="55"/>
      <c r="J591" s="55"/>
      <c r="K591" s="55"/>
      <c r="L591" s="55"/>
      <c r="M591"/>
      <c r="N591"/>
    </row>
    <row r="592" spans="2:14" s="25" customFormat="1">
      <c r="B592"/>
      <c r="C592" s="63"/>
      <c r="D592"/>
      <c r="E592"/>
      <c r="F592" s="3"/>
      <c r="G592" s="3"/>
      <c r="H592" s="55"/>
      <c r="I592" s="55"/>
      <c r="J592" s="55"/>
      <c r="K592" s="55"/>
      <c r="L592" s="55"/>
      <c r="M592"/>
      <c r="N592"/>
    </row>
    <row r="593" spans="2:14" s="25" customFormat="1">
      <c r="B593"/>
      <c r="C593" s="63"/>
      <c r="D593"/>
      <c r="E593"/>
      <c r="F593" s="3"/>
      <c r="G593" s="3"/>
      <c r="H593" s="55"/>
      <c r="I593" s="55"/>
      <c r="J593" s="55"/>
      <c r="K593" s="55"/>
      <c r="L593" s="55"/>
      <c r="M593"/>
      <c r="N593"/>
    </row>
    <row r="594" spans="2:14" s="25" customFormat="1">
      <c r="B594"/>
      <c r="C594" s="63"/>
      <c r="D594"/>
      <c r="E594"/>
      <c r="F594" s="3"/>
      <c r="G594" s="3"/>
      <c r="H594" s="55"/>
      <c r="I594" s="55"/>
      <c r="J594" s="55"/>
      <c r="K594" s="55"/>
      <c r="L594" s="55"/>
      <c r="M594" s="3"/>
      <c r="N594"/>
    </row>
    <row r="595" spans="2:14" s="25" customFormat="1">
      <c r="B595"/>
      <c r="C595" s="63"/>
      <c r="D595"/>
      <c r="E595"/>
      <c r="F595" s="3"/>
      <c r="G595" s="3"/>
      <c r="H595" s="55"/>
      <c r="I595" s="55"/>
      <c r="J595" s="55"/>
      <c r="K595" s="55"/>
      <c r="L595" s="55"/>
      <c r="M595" s="3"/>
      <c r="N595"/>
    </row>
    <row r="596" spans="2:14" s="25" customFormat="1">
      <c r="B596"/>
      <c r="C596" s="63"/>
      <c r="D596"/>
      <c r="E596"/>
      <c r="F596" s="3"/>
      <c r="G596" s="3"/>
      <c r="H596" s="55"/>
      <c r="I596" s="55"/>
      <c r="J596" s="55"/>
      <c r="K596" s="55"/>
      <c r="L596" s="55"/>
      <c r="M596"/>
      <c r="N596"/>
    </row>
    <row r="597" spans="2:14" s="25" customFormat="1">
      <c r="B597"/>
      <c r="C597" s="63"/>
      <c r="D597"/>
      <c r="E597"/>
      <c r="F597" s="3"/>
      <c r="G597" s="3"/>
      <c r="H597" s="55"/>
      <c r="I597" s="55"/>
      <c r="J597" s="55"/>
      <c r="K597" s="55"/>
      <c r="L597" s="55"/>
      <c r="M597" s="3"/>
      <c r="N597"/>
    </row>
    <row r="598" spans="2:14" s="25" customFormat="1">
      <c r="B598"/>
      <c r="C598" s="63"/>
      <c r="D598"/>
      <c r="E598"/>
      <c r="F598" s="3"/>
      <c r="G598" s="3"/>
      <c r="H598" s="55"/>
      <c r="I598" s="55"/>
      <c r="J598" s="55"/>
      <c r="K598" s="55"/>
      <c r="L598" s="55"/>
      <c r="M598"/>
      <c r="N598"/>
    </row>
    <row r="599" spans="2:14" s="25" customFormat="1">
      <c r="B599"/>
      <c r="C599" s="63"/>
      <c r="D599"/>
      <c r="E599"/>
      <c r="F599" s="3"/>
      <c r="G599" s="3"/>
      <c r="H599" s="55"/>
      <c r="I599" s="55"/>
      <c r="J599" s="55"/>
      <c r="K599" s="55"/>
      <c r="L599" s="55"/>
      <c r="M599"/>
      <c r="N599"/>
    </row>
    <row r="600" spans="2:14" s="25" customFormat="1">
      <c r="B600"/>
      <c r="C600" s="63"/>
      <c r="D600"/>
      <c r="E600"/>
      <c r="F600" s="3"/>
      <c r="G600" s="3"/>
      <c r="H600" s="55"/>
      <c r="I600" s="55"/>
      <c r="J600" s="55"/>
      <c r="K600" s="55"/>
      <c r="L600" s="55"/>
      <c r="M600"/>
      <c r="N600"/>
    </row>
    <row r="601" spans="2:14" s="25" customFormat="1">
      <c r="B601"/>
      <c r="C601" s="63"/>
      <c r="D601"/>
      <c r="E601"/>
      <c r="F601" s="3"/>
      <c r="G601" s="3"/>
      <c r="H601" s="55"/>
      <c r="I601" s="55"/>
      <c r="J601" s="55"/>
      <c r="K601" s="55"/>
      <c r="L601" s="55"/>
      <c r="M601"/>
      <c r="N601"/>
    </row>
    <row r="602" spans="2:14" s="25" customFormat="1">
      <c r="B602"/>
      <c r="C602" s="63"/>
      <c r="D602"/>
      <c r="E602"/>
      <c r="F602" s="3"/>
      <c r="G602" s="3"/>
      <c r="H602" s="55"/>
      <c r="I602" s="55"/>
      <c r="J602" s="55"/>
      <c r="K602" s="55"/>
      <c r="L602" s="55"/>
      <c r="M602" s="3"/>
      <c r="N602"/>
    </row>
    <row r="603" spans="2:14" s="25" customFormat="1">
      <c r="B603"/>
      <c r="C603" s="63"/>
      <c r="D603"/>
      <c r="E603"/>
      <c r="F603" s="3"/>
      <c r="G603" s="3"/>
      <c r="H603" s="55"/>
      <c r="I603" s="55"/>
      <c r="J603" s="55"/>
      <c r="K603" s="55"/>
      <c r="L603" s="55"/>
      <c r="M603" s="3"/>
      <c r="N603"/>
    </row>
    <row r="604" spans="2:14" s="25" customFormat="1">
      <c r="B604"/>
      <c r="C604" s="63"/>
      <c r="D604"/>
      <c r="E604"/>
      <c r="F604" s="3"/>
      <c r="G604" s="3"/>
      <c r="H604" s="55"/>
      <c r="I604" s="55"/>
      <c r="J604" s="55"/>
      <c r="K604" s="55"/>
      <c r="L604" s="55"/>
      <c r="M604"/>
      <c r="N604"/>
    </row>
    <row r="605" spans="2:14" s="25" customFormat="1">
      <c r="B605"/>
      <c r="C605" s="63"/>
      <c r="D605"/>
      <c r="E605"/>
      <c r="F605" s="3"/>
      <c r="G605" s="3"/>
      <c r="H605" s="55"/>
      <c r="I605" s="55"/>
      <c r="J605" s="55"/>
      <c r="K605" s="55"/>
      <c r="L605" s="55"/>
      <c r="M605"/>
      <c r="N605"/>
    </row>
    <row r="606" spans="2:14" s="25" customFormat="1">
      <c r="B606"/>
      <c r="C606" s="63"/>
      <c r="D606"/>
      <c r="E606"/>
      <c r="F606" s="3"/>
      <c r="G606" s="3"/>
      <c r="H606" s="55"/>
      <c r="I606" s="55"/>
      <c r="J606" s="55"/>
      <c r="K606" s="55"/>
      <c r="L606" s="55"/>
      <c r="M606"/>
      <c r="N606"/>
    </row>
    <row r="607" spans="2:14" s="25" customFormat="1">
      <c r="B607"/>
      <c r="C607" s="63"/>
      <c r="D607"/>
      <c r="E607"/>
      <c r="F607" s="3"/>
      <c r="G607" s="3"/>
      <c r="H607" s="55"/>
      <c r="I607" s="55"/>
      <c r="J607" s="55"/>
      <c r="K607" s="55"/>
      <c r="L607" s="55"/>
      <c r="M607"/>
      <c r="N607"/>
    </row>
    <row r="608" spans="2:14" s="25" customFormat="1">
      <c r="B608"/>
      <c r="C608" s="63"/>
      <c r="D608"/>
      <c r="E608"/>
      <c r="F608" s="3"/>
      <c r="G608" s="3"/>
      <c r="H608" s="55"/>
      <c r="I608" s="55"/>
      <c r="J608" s="55"/>
      <c r="K608" s="55"/>
      <c r="L608" s="55"/>
      <c r="M608"/>
      <c r="N608"/>
    </row>
    <row r="609" spans="2:14" s="25" customFormat="1">
      <c r="B609"/>
      <c r="C609" s="63"/>
      <c r="D609"/>
      <c r="E609"/>
      <c r="F609" s="3"/>
      <c r="G609" s="3"/>
      <c r="H609" s="55"/>
      <c r="I609" s="55"/>
      <c r="J609" s="55"/>
      <c r="K609" s="55"/>
      <c r="L609" s="55"/>
      <c r="M609"/>
      <c r="N609"/>
    </row>
    <row r="610" spans="2:14" s="25" customFormat="1">
      <c r="B610"/>
      <c r="C610" s="63"/>
      <c r="D610"/>
      <c r="E610"/>
      <c r="F610" s="3"/>
      <c r="G610" s="3"/>
      <c r="H610" s="55"/>
      <c r="I610" s="55"/>
      <c r="J610" s="55"/>
      <c r="K610" s="55"/>
      <c r="L610" s="55"/>
      <c r="M610"/>
      <c r="N610"/>
    </row>
    <row r="611" spans="2:14" s="25" customFormat="1">
      <c r="B611"/>
      <c r="C611" s="63"/>
      <c r="D611"/>
      <c r="E611"/>
      <c r="F611" s="3"/>
      <c r="G611" s="3"/>
      <c r="H611" s="55"/>
      <c r="I611" s="55"/>
      <c r="J611" s="55"/>
      <c r="K611" s="55"/>
      <c r="L611" s="55"/>
      <c r="M611"/>
      <c r="N611"/>
    </row>
    <row r="612" spans="2:14" s="25" customFormat="1">
      <c r="B612"/>
      <c r="C612" s="63"/>
      <c r="D612"/>
      <c r="E612"/>
      <c r="F612" s="3"/>
      <c r="G612" s="3"/>
      <c r="H612" s="55"/>
      <c r="I612" s="55"/>
      <c r="J612" s="55"/>
      <c r="K612" s="55"/>
      <c r="L612" s="55"/>
      <c r="M612"/>
      <c r="N612"/>
    </row>
    <row r="613" spans="2:14" s="25" customFormat="1">
      <c r="B613"/>
      <c r="C613" s="63"/>
      <c r="D613"/>
      <c r="E613"/>
      <c r="F613" s="3"/>
      <c r="G613" s="3"/>
      <c r="H613" s="55"/>
      <c r="I613" s="55"/>
      <c r="J613" s="55"/>
      <c r="K613" s="55"/>
      <c r="L613" s="55"/>
      <c r="M613"/>
      <c r="N613"/>
    </row>
    <row r="614" spans="2:14" s="25" customFormat="1">
      <c r="B614"/>
      <c r="C614" s="63"/>
      <c r="D614"/>
      <c r="E614"/>
      <c r="F614" s="3"/>
      <c r="G614" s="3"/>
      <c r="H614" s="55"/>
      <c r="I614" s="55"/>
      <c r="J614" s="55"/>
      <c r="K614" s="55"/>
      <c r="L614" s="55"/>
      <c r="M614"/>
      <c r="N614"/>
    </row>
    <row r="615" spans="2:14" s="25" customFormat="1">
      <c r="B615"/>
      <c r="C615" s="63"/>
      <c r="D615"/>
      <c r="E615"/>
      <c r="F615" s="3"/>
      <c r="G615" s="3"/>
      <c r="H615" s="55"/>
      <c r="I615" s="55"/>
      <c r="J615" s="55"/>
      <c r="K615" s="55"/>
      <c r="L615" s="55"/>
      <c r="M615"/>
      <c r="N615"/>
    </row>
    <row r="616" spans="2:14" s="25" customFormat="1">
      <c r="B616"/>
      <c r="C616" s="63"/>
      <c r="D616"/>
      <c r="E616"/>
      <c r="F616" s="3"/>
      <c r="G616" s="3"/>
      <c r="H616" s="55"/>
      <c r="I616" s="55"/>
      <c r="J616" s="55"/>
      <c r="K616" s="55"/>
      <c r="L616" s="55"/>
      <c r="M616"/>
      <c r="N616"/>
    </row>
    <row r="617" spans="2:14" s="25" customFormat="1">
      <c r="B617"/>
      <c r="C617" s="63"/>
      <c r="D617"/>
      <c r="E617"/>
      <c r="F617" s="3"/>
      <c r="G617" s="3"/>
      <c r="H617" s="55"/>
      <c r="I617" s="55"/>
      <c r="J617" s="55"/>
      <c r="K617" s="55"/>
      <c r="L617" s="55"/>
      <c r="M617"/>
      <c r="N617"/>
    </row>
    <row r="618" spans="2:14" s="25" customFormat="1">
      <c r="B618"/>
      <c r="C618" s="63"/>
      <c r="D618"/>
      <c r="E618"/>
      <c r="F618" s="3"/>
      <c r="G618" s="3"/>
      <c r="H618" s="55"/>
      <c r="I618" s="55"/>
      <c r="J618" s="55"/>
      <c r="K618" s="55"/>
      <c r="L618" s="55"/>
      <c r="M618"/>
      <c r="N618"/>
    </row>
    <row r="619" spans="2:14" s="25" customFormat="1">
      <c r="B619"/>
      <c r="C619" s="63"/>
      <c r="D619"/>
      <c r="E619"/>
      <c r="F619" s="3"/>
      <c r="G619" s="3"/>
      <c r="H619" s="55"/>
      <c r="I619" s="55"/>
      <c r="J619" s="55"/>
      <c r="K619" s="55"/>
      <c r="L619" s="55"/>
      <c r="M619"/>
      <c r="N619"/>
    </row>
    <row r="620" spans="2:14" s="25" customFormat="1">
      <c r="B620"/>
      <c r="C620" s="63"/>
      <c r="D620"/>
      <c r="E620"/>
      <c r="F620" s="3"/>
      <c r="G620" s="3"/>
      <c r="H620" s="55"/>
      <c r="I620" s="55"/>
      <c r="J620" s="55"/>
      <c r="K620" s="55"/>
      <c r="L620" s="55"/>
      <c r="M620"/>
      <c r="N620"/>
    </row>
    <row r="621" spans="2:14" s="25" customFormat="1">
      <c r="B621"/>
      <c r="C621" s="63"/>
      <c r="D621"/>
      <c r="E621"/>
      <c r="F621" s="3"/>
      <c r="G621" s="3"/>
      <c r="H621" s="55"/>
      <c r="I621" s="55"/>
      <c r="J621" s="55"/>
      <c r="K621" s="55"/>
      <c r="L621" s="55"/>
      <c r="M621" s="3"/>
      <c r="N621"/>
    </row>
    <row r="622" spans="2:14" s="25" customFormat="1">
      <c r="B622"/>
      <c r="C622" s="63"/>
      <c r="D622"/>
      <c r="E622"/>
      <c r="F622" s="3"/>
      <c r="G622" s="3"/>
      <c r="H622" s="55"/>
      <c r="I622" s="55"/>
      <c r="J622" s="55"/>
      <c r="K622" s="55"/>
      <c r="L622" s="55"/>
      <c r="M622"/>
      <c r="N622"/>
    </row>
    <row r="623" spans="2:14" s="25" customFormat="1">
      <c r="B623"/>
      <c r="C623" s="63"/>
      <c r="D623"/>
      <c r="E623"/>
      <c r="F623" s="3"/>
      <c r="G623" s="3"/>
      <c r="H623" s="55"/>
      <c r="I623" s="55"/>
      <c r="J623" s="55"/>
      <c r="K623" s="55"/>
      <c r="L623" s="55"/>
      <c r="M623"/>
      <c r="N623"/>
    </row>
    <row r="624" spans="2:14" s="25" customFormat="1">
      <c r="B624"/>
      <c r="C624" s="63"/>
      <c r="D624"/>
      <c r="E624"/>
      <c r="F624" s="3"/>
      <c r="G624" s="3"/>
      <c r="H624" s="55"/>
      <c r="I624" s="55"/>
      <c r="J624" s="55"/>
      <c r="K624" s="55"/>
      <c r="L624" s="55"/>
      <c r="M624"/>
      <c r="N624"/>
    </row>
    <row r="625" spans="2:14" s="25" customFormat="1">
      <c r="B625"/>
      <c r="C625" s="63"/>
      <c r="D625"/>
      <c r="E625"/>
      <c r="F625" s="3"/>
      <c r="G625" s="3"/>
      <c r="H625" s="55"/>
      <c r="I625" s="55"/>
      <c r="J625" s="55"/>
      <c r="K625" s="55"/>
      <c r="L625" s="55"/>
      <c r="M625"/>
      <c r="N625"/>
    </row>
    <row r="626" spans="2:14" s="25" customFormat="1">
      <c r="B626"/>
      <c r="C626" s="63"/>
      <c r="D626"/>
      <c r="E626"/>
      <c r="F626" s="3"/>
      <c r="G626" s="3"/>
      <c r="H626" s="55"/>
      <c r="I626" s="55"/>
      <c r="J626" s="55"/>
      <c r="K626" s="55"/>
      <c r="L626" s="55"/>
      <c r="M626"/>
      <c r="N626"/>
    </row>
    <row r="627" spans="2:14" s="25" customFormat="1">
      <c r="B627"/>
      <c r="C627" s="63"/>
      <c r="D627"/>
      <c r="E627"/>
      <c r="F627" s="3"/>
      <c r="G627" s="3"/>
      <c r="H627" s="55"/>
      <c r="I627" s="55"/>
      <c r="J627" s="55"/>
      <c r="K627" s="55"/>
      <c r="L627" s="55"/>
      <c r="M627"/>
      <c r="N627"/>
    </row>
    <row r="628" spans="2:14" s="25" customFormat="1">
      <c r="B628"/>
      <c r="C628" s="63"/>
      <c r="D628"/>
      <c r="E628"/>
      <c r="F628" s="3"/>
      <c r="G628" s="3"/>
      <c r="H628" s="55"/>
      <c r="I628" s="55"/>
      <c r="J628" s="55"/>
      <c r="K628" s="55"/>
      <c r="L628" s="55"/>
      <c r="M628"/>
      <c r="N628"/>
    </row>
    <row r="629" spans="2:14" s="25" customFormat="1">
      <c r="B629"/>
      <c r="C629" s="63"/>
      <c r="D629"/>
      <c r="E629"/>
      <c r="F629" s="3"/>
      <c r="G629" s="3"/>
      <c r="H629" s="55"/>
      <c r="I629" s="55"/>
      <c r="J629" s="55"/>
      <c r="K629" s="55"/>
      <c r="L629" s="55"/>
      <c r="M629"/>
      <c r="N629"/>
    </row>
    <row r="630" spans="2:14" s="25" customFormat="1">
      <c r="B630"/>
      <c r="C630" s="63"/>
      <c r="D630"/>
      <c r="E630"/>
      <c r="F630" s="3"/>
      <c r="G630" s="3"/>
      <c r="H630" s="55"/>
      <c r="I630" s="55"/>
      <c r="J630" s="55"/>
      <c r="K630" s="55"/>
      <c r="L630" s="55"/>
      <c r="M630"/>
      <c r="N630"/>
    </row>
    <row r="631" spans="2:14" s="25" customFormat="1">
      <c r="B631"/>
      <c r="C631" s="63"/>
      <c r="D631"/>
      <c r="E631"/>
      <c r="F631" s="3"/>
      <c r="G631" s="3"/>
      <c r="H631" s="55"/>
      <c r="I631" s="55"/>
      <c r="J631" s="55"/>
      <c r="K631" s="55"/>
      <c r="L631" s="55"/>
      <c r="M631"/>
      <c r="N631"/>
    </row>
    <row r="632" spans="2:14" s="25" customFormat="1">
      <c r="B632"/>
      <c r="C632" s="63"/>
      <c r="D632"/>
      <c r="E632"/>
      <c r="F632" s="3"/>
      <c r="G632" s="3"/>
      <c r="H632" s="55"/>
      <c r="I632" s="55"/>
      <c r="J632" s="55"/>
      <c r="K632" s="55"/>
      <c r="L632" s="55"/>
      <c r="M632"/>
      <c r="N632"/>
    </row>
    <row r="633" spans="2:14" s="25" customFormat="1">
      <c r="B633"/>
      <c r="C633" s="63"/>
      <c r="D633"/>
      <c r="E633"/>
      <c r="F633" s="3"/>
      <c r="G633" s="3"/>
      <c r="H633" s="55"/>
      <c r="I633" s="55"/>
      <c r="J633" s="55"/>
      <c r="K633" s="55"/>
      <c r="L633" s="55"/>
      <c r="M633" s="3"/>
      <c r="N633"/>
    </row>
    <row r="634" spans="2:14" s="25" customFormat="1">
      <c r="B634"/>
      <c r="C634" s="63"/>
      <c r="D634"/>
      <c r="E634"/>
      <c r="F634" s="3"/>
      <c r="G634" s="3"/>
      <c r="H634" s="55"/>
      <c r="I634" s="55"/>
      <c r="J634" s="55"/>
      <c r="K634" s="55"/>
      <c r="L634" s="55"/>
      <c r="M634" s="3"/>
      <c r="N634"/>
    </row>
    <row r="635" spans="2:14" s="25" customFormat="1">
      <c r="B635"/>
      <c r="C635" s="63"/>
      <c r="D635"/>
      <c r="E635"/>
      <c r="F635" s="3"/>
      <c r="G635" s="3"/>
      <c r="H635" s="55"/>
      <c r="I635" s="55"/>
      <c r="J635" s="55"/>
      <c r="K635" s="55"/>
      <c r="L635" s="55"/>
      <c r="M635" s="3"/>
      <c r="N635"/>
    </row>
    <row r="636" spans="2:14" s="25" customFormat="1">
      <c r="B636"/>
      <c r="C636" s="63"/>
      <c r="D636"/>
      <c r="E636"/>
      <c r="F636" s="3"/>
      <c r="G636" s="3"/>
      <c r="H636" s="55"/>
      <c r="I636" s="55"/>
      <c r="J636" s="55"/>
      <c r="K636" s="55"/>
      <c r="L636" s="55"/>
      <c r="M636"/>
      <c r="N636"/>
    </row>
    <row r="637" spans="2:14" s="25" customFormat="1">
      <c r="B637"/>
      <c r="C637" s="63"/>
      <c r="D637"/>
      <c r="E637"/>
      <c r="F637" s="3"/>
      <c r="G637" s="3"/>
      <c r="H637" s="55"/>
      <c r="I637" s="55"/>
      <c r="J637" s="55"/>
      <c r="K637" s="55"/>
      <c r="L637" s="55"/>
      <c r="M637"/>
      <c r="N637"/>
    </row>
    <row r="638" spans="2:14" s="25" customFormat="1">
      <c r="B638"/>
      <c r="C638" s="63"/>
      <c r="D638"/>
      <c r="E638"/>
      <c r="F638" s="3"/>
      <c r="G638" s="3"/>
      <c r="H638" s="55"/>
      <c r="I638" s="55"/>
      <c r="J638" s="55"/>
      <c r="K638" s="55"/>
      <c r="L638" s="55"/>
      <c r="M638"/>
      <c r="N638"/>
    </row>
    <row r="639" spans="2:14" s="25" customFormat="1">
      <c r="B639"/>
      <c r="C639" s="63"/>
      <c r="D639"/>
      <c r="E639"/>
      <c r="F639" s="3"/>
      <c r="G639" s="3"/>
      <c r="H639" s="55"/>
      <c r="I639" s="55"/>
      <c r="J639" s="55"/>
      <c r="K639" s="55"/>
      <c r="L639" s="55"/>
      <c r="M639"/>
      <c r="N639"/>
    </row>
    <row r="640" spans="2:14" s="25" customFormat="1">
      <c r="B640"/>
      <c r="C640" s="63"/>
      <c r="D640"/>
      <c r="E640"/>
      <c r="F640" s="3"/>
      <c r="G640" s="3"/>
      <c r="H640" s="55"/>
      <c r="I640" s="55"/>
      <c r="J640" s="55"/>
      <c r="K640" s="55"/>
      <c r="L640" s="55"/>
      <c r="M640"/>
      <c r="N640"/>
    </row>
    <row r="641" spans="2:14" s="25" customFormat="1">
      <c r="B641"/>
      <c r="C641" s="63"/>
      <c r="D641"/>
      <c r="E641"/>
      <c r="F641" s="3"/>
      <c r="G641" s="3"/>
      <c r="H641" s="55"/>
      <c r="I641" s="55"/>
      <c r="J641" s="55"/>
      <c r="K641" s="55"/>
      <c r="L641" s="55"/>
      <c r="M641" s="3"/>
      <c r="N641"/>
    </row>
    <row r="642" spans="2:14" s="25" customFormat="1">
      <c r="B642"/>
      <c r="C642" s="63"/>
      <c r="D642"/>
      <c r="E642"/>
      <c r="F642" s="3"/>
      <c r="G642" s="3"/>
      <c r="H642" s="55"/>
      <c r="I642" s="55"/>
      <c r="J642" s="55"/>
      <c r="K642" s="55"/>
      <c r="L642" s="55"/>
      <c r="M642" s="3"/>
      <c r="N642"/>
    </row>
    <row r="643" spans="2:14" s="25" customFormat="1">
      <c r="B643"/>
      <c r="C643" s="63"/>
      <c r="D643"/>
      <c r="E643"/>
      <c r="F643" s="3"/>
      <c r="G643" s="3"/>
      <c r="H643" s="55"/>
      <c r="I643" s="55"/>
      <c r="J643" s="55"/>
      <c r="K643" s="55"/>
      <c r="L643" s="55"/>
      <c r="M643" s="3"/>
      <c r="N643"/>
    </row>
    <row r="644" spans="2:14" s="25" customFormat="1">
      <c r="B644"/>
      <c r="C644" s="63"/>
      <c r="D644"/>
      <c r="E644"/>
      <c r="F644" s="3"/>
      <c r="G644" s="3"/>
      <c r="H644" s="55"/>
      <c r="I644" s="55"/>
      <c r="J644" s="55"/>
      <c r="K644" s="55"/>
      <c r="L644" s="55"/>
      <c r="M644" s="3"/>
      <c r="N644"/>
    </row>
    <row r="645" spans="2:14" s="25" customFormat="1">
      <c r="B645"/>
      <c r="C645" s="63"/>
      <c r="D645"/>
      <c r="E645"/>
      <c r="F645" s="3"/>
      <c r="G645" s="3"/>
      <c r="H645" s="55"/>
      <c r="I645" s="55"/>
      <c r="J645" s="55"/>
      <c r="K645" s="55"/>
      <c r="L645" s="55"/>
      <c r="M645"/>
      <c r="N645"/>
    </row>
    <row r="646" spans="2:14" s="25" customFormat="1">
      <c r="B646"/>
      <c r="C646" s="63"/>
      <c r="D646"/>
      <c r="E646"/>
      <c r="F646" s="3"/>
      <c r="G646" s="3"/>
      <c r="H646" s="55"/>
      <c r="I646" s="55"/>
      <c r="J646" s="55"/>
      <c r="K646" s="55"/>
      <c r="L646" s="55"/>
      <c r="M646"/>
      <c r="N646"/>
    </row>
    <row r="647" spans="2:14" s="25" customFormat="1">
      <c r="B647"/>
      <c r="C647" s="63"/>
      <c r="D647"/>
      <c r="E647"/>
      <c r="F647" s="3"/>
      <c r="G647" s="3"/>
      <c r="H647" s="55"/>
      <c r="I647" s="55"/>
      <c r="J647" s="55"/>
      <c r="K647" s="55"/>
      <c r="L647" s="55"/>
      <c r="M647"/>
      <c r="N647"/>
    </row>
    <row r="648" spans="2:14" s="25" customFormat="1">
      <c r="B648"/>
      <c r="C648" s="63"/>
      <c r="D648"/>
      <c r="E648"/>
      <c r="F648" s="3"/>
      <c r="G648" s="3"/>
      <c r="H648" s="55"/>
      <c r="I648" s="55"/>
      <c r="J648" s="55"/>
      <c r="K648" s="55"/>
      <c r="L648" s="55"/>
      <c r="M648"/>
      <c r="N648"/>
    </row>
    <row r="649" spans="2:14" s="25" customFormat="1">
      <c r="B649"/>
      <c r="C649" s="63"/>
      <c r="D649"/>
      <c r="E649"/>
      <c r="F649" s="3"/>
      <c r="G649" s="3"/>
      <c r="H649" s="55"/>
      <c r="I649" s="55"/>
      <c r="J649" s="55"/>
      <c r="K649" s="55"/>
      <c r="L649" s="55"/>
      <c r="M649"/>
      <c r="N649"/>
    </row>
    <row r="650" spans="2:14" s="25" customFormat="1">
      <c r="B650"/>
      <c r="C650" s="63"/>
      <c r="D650"/>
      <c r="E650"/>
      <c r="F650" s="3"/>
      <c r="G650" s="3"/>
      <c r="H650" s="55"/>
      <c r="I650" s="55"/>
      <c r="J650" s="55"/>
      <c r="K650" s="55"/>
      <c r="L650" s="55"/>
      <c r="M650"/>
      <c r="N650"/>
    </row>
    <row r="651" spans="2:14" s="25" customFormat="1">
      <c r="B651"/>
      <c r="C651" s="63"/>
      <c r="D651"/>
      <c r="E651"/>
      <c r="F651" s="3"/>
      <c r="G651" s="3"/>
      <c r="H651" s="55"/>
      <c r="I651" s="55"/>
      <c r="J651" s="55"/>
      <c r="K651" s="55"/>
      <c r="L651" s="55"/>
      <c r="M651"/>
      <c r="N651"/>
    </row>
    <row r="652" spans="2:14" s="25" customFormat="1">
      <c r="B652"/>
      <c r="C652" s="63"/>
      <c r="D652"/>
      <c r="E652"/>
      <c r="F652" s="3"/>
      <c r="G652" s="3"/>
      <c r="H652" s="55"/>
      <c r="I652" s="55"/>
      <c r="J652" s="55"/>
      <c r="K652" s="55"/>
      <c r="L652" s="55"/>
      <c r="M652" s="3"/>
      <c r="N652"/>
    </row>
    <row r="653" spans="2:14" s="25" customFormat="1">
      <c r="B653"/>
      <c r="C653" s="63"/>
      <c r="D653"/>
      <c r="E653"/>
      <c r="F653" s="3"/>
      <c r="G653" s="3"/>
      <c r="H653" s="55"/>
      <c r="I653" s="55"/>
      <c r="J653" s="55"/>
      <c r="K653" s="55"/>
      <c r="L653" s="55"/>
      <c r="M653" s="3"/>
      <c r="N653"/>
    </row>
    <row r="654" spans="2:14" s="25" customFormat="1">
      <c r="B654"/>
      <c r="C654" s="63"/>
      <c r="D654"/>
      <c r="E654"/>
      <c r="F654" s="3"/>
      <c r="G654" s="3"/>
      <c r="H654" s="55"/>
      <c r="I654" s="55"/>
      <c r="J654" s="55"/>
      <c r="K654" s="55"/>
      <c r="L654" s="55"/>
      <c r="M654"/>
      <c r="N654"/>
    </row>
    <row r="655" spans="2:14" s="25" customFormat="1">
      <c r="B655"/>
      <c r="C655" s="63"/>
      <c r="D655"/>
      <c r="E655"/>
      <c r="F655" s="3"/>
      <c r="G655" s="3"/>
      <c r="H655" s="55"/>
      <c r="I655" s="55"/>
      <c r="J655" s="55"/>
      <c r="K655" s="55"/>
      <c r="L655" s="55"/>
      <c r="M655" s="3"/>
      <c r="N655"/>
    </row>
    <row r="656" spans="2:14" s="25" customFormat="1">
      <c r="B656"/>
      <c r="C656" s="63"/>
      <c r="D656"/>
      <c r="E656"/>
      <c r="F656" s="3"/>
      <c r="G656" s="3"/>
      <c r="H656" s="55"/>
      <c r="I656" s="55"/>
      <c r="J656" s="55"/>
      <c r="K656" s="55"/>
      <c r="L656" s="55"/>
      <c r="M656" s="3"/>
      <c r="N656"/>
    </row>
    <row r="657" spans="2:14" s="25" customFormat="1">
      <c r="B657"/>
      <c r="C657" s="63"/>
      <c r="D657"/>
      <c r="E657"/>
      <c r="F657" s="3"/>
      <c r="G657" s="3"/>
      <c r="H657" s="55"/>
      <c r="I657" s="55"/>
      <c r="J657" s="55"/>
      <c r="K657" s="55"/>
      <c r="L657" s="55"/>
      <c r="M657" s="3"/>
      <c r="N657"/>
    </row>
    <row r="658" spans="2:14" s="25" customFormat="1">
      <c r="B658"/>
      <c r="C658" s="63"/>
      <c r="D658"/>
      <c r="E658"/>
      <c r="F658" s="3"/>
      <c r="G658" s="3"/>
      <c r="H658" s="55"/>
      <c r="I658" s="55"/>
      <c r="J658" s="55"/>
      <c r="K658" s="55"/>
      <c r="L658" s="55"/>
      <c r="M658" s="3"/>
      <c r="N658"/>
    </row>
    <row r="659" spans="2:14" s="25" customFormat="1">
      <c r="B659"/>
      <c r="C659" s="63"/>
      <c r="D659"/>
      <c r="E659"/>
      <c r="F659" s="3"/>
      <c r="G659" s="3"/>
      <c r="H659" s="55"/>
      <c r="I659" s="55"/>
      <c r="J659" s="55"/>
      <c r="K659" s="55"/>
      <c r="L659" s="55"/>
      <c r="M659"/>
      <c r="N659"/>
    </row>
    <row r="660" spans="2:14" s="25" customFormat="1">
      <c r="B660"/>
      <c r="C660" s="63"/>
      <c r="D660"/>
      <c r="E660"/>
      <c r="F660" s="3"/>
      <c r="G660" s="3"/>
      <c r="H660" s="55"/>
      <c r="I660" s="55"/>
      <c r="J660" s="55"/>
      <c r="K660" s="55"/>
      <c r="L660" s="55"/>
      <c r="M660" s="3"/>
      <c r="N660"/>
    </row>
    <row r="661" spans="2:14" s="25" customFormat="1">
      <c r="B661"/>
      <c r="C661" s="63"/>
      <c r="D661"/>
      <c r="E661"/>
      <c r="F661" s="3"/>
      <c r="G661" s="3"/>
      <c r="H661" s="55"/>
      <c r="I661" s="55"/>
      <c r="J661" s="55"/>
      <c r="K661" s="55"/>
      <c r="L661" s="55"/>
      <c r="M661"/>
      <c r="N661"/>
    </row>
    <row r="662" spans="2:14" s="25" customFormat="1">
      <c r="B662"/>
      <c r="C662" s="63"/>
      <c r="D662"/>
      <c r="E662"/>
      <c r="F662" s="3"/>
      <c r="G662" s="3"/>
      <c r="H662" s="55"/>
      <c r="I662" s="55"/>
      <c r="J662" s="55"/>
      <c r="K662" s="55"/>
      <c r="L662" s="55"/>
      <c r="M662"/>
      <c r="N662"/>
    </row>
    <row r="663" spans="2:14" s="25" customFormat="1">
      <c r="B663"/>
      <c r="C663" s="63"/>
      <c r="D663"/>
      <c r="E663"/>
      <c r="F663" s="3"/>
      <c r="G663" s="3"/>
      <c r="H663" s="55"/>
      <c r="I663" s="55"/>
      <c r="J663" s="55"/>
      <c r="K663" s="55"/>
      <c r="L663" s="55"/>
      <c r="M663" s="3"/>
      <c r="N663"/>
    </row>
    <row r="664" spans="2:14" s="25" customFormat="1">
      <c r="B664"/>
      <c r="C664" s="63"/>
      <c r="D664"/>
      <c r="E664"/>
      <c r="F664" s="3"/>
      <c r="G664" s="3"/>
      <c r="H664" s="55"/>
      <c r="I664" s="55"/>
      <c r="J664" s="55"/>
      <c r="K664" s="55"/>
      <c r="L664" s="55"/>
      <c r="M664"/>
      <c r="N664"/>
    </row>
    <row r="665" spans="2:14" s="25" customFormat="1">
      <c r="B665"/>
      <c r="C665" s="63"/>
      <c r="D665"/>
      <c r="E665"/>
      <c r="F665" s="3"/>
      <c r="G665" s="3"/>
      <c r="H665" s="55"/>
      <c r="I665" s="55"/>
      <c r="J665" s="55"/>
      <c r="K665" s="55"/>
      <c r="L665" s="55"/>
      <c r="M665"/>
      <c r="N665"/>
    </row>
    <row r="666" spans="2:14" s="25" customFormat="1">
      <c r="B666"/>
      <c r="C666" s="63"/>
      <c r="D666"/>
      <c r="E666"/>
      <c r="F666" s="3"/>
      <c r="G666" s="3"/>
      <c r="H666" s="55"/>
      <c r="I666" s="55"/>
      <c r="J666" s="55"/>
      <c r="K666" s="55"/>
      <c r="L666" s="55"/>
      <c r="M666"/>
      <c r="N666"/>
    </row>
    <row r="667" spans="2:14" s="25" customFormat="1">
      <c r="B667"/>
      <c r="C667" s="63"/>
      <c r="D667"/>
      <c r="E667"/>
      <c r="F667" s="3"/>
      <c r="G667" s="3"/>
      <c r="H667" s="55"/>
      <c r="I667" s="55"/>
      <c r="J667" s="55"/>
      <c r="K667" s="55"/>
      <c r="L667" s="55"/>
      <c r="M667"/>
      <c r="N667"/>
    </row>
    <row r="668" spans="2:14" s="25" customFormat="1">
      <c r="B668"/>
      <c r="C668" s="63"/>
      <c r="D668"/>
      <c r="E668"/>
      <c r="F668" s="3"/>
      <c r="G668" s="3"/>
      <c r="H668" s="55"/>
      <c r="I668" s="55"/>
      <c r="J668" s="55"/>
      <c r="K668" s="55"/>
      <c r="L668" s="55"/>
      <c r="M668"/>
      <c r="N668"/>
    </row>
    <row r="669" spans="2:14" s="25" customFormat="1">
      <c r="B669"/>
      <c r="C669" s="63"/>
      <c r="D669"/>
      <c r="E669"/>
      <c r="F669" s="3"/>
      <c r="G669" s="3"/>
      <c r="H669" s="55"/>
      <c r="I669" s="55"/>
      <c r="J669" s="55"/>
      <c r="K669" s="55"/>
      <c r="L669" s="55"/>
      <c r="M669"/>
      <c r="N669"/>
    </row>
    <row r="670" spans="2:14" s="25" customFormat="1">
      <c r="B670"/>
      <c r="C670" s="63"/>
      <c r="D670"/>
      <c r="E670"/>
      <c r="F670" s="3"/>
      <c r="G670" s="3"/>
      <c r="H670" s="55"/>
      <c r="I670" s="55"/>
      <c r="J670" s="55"/>
      <c r="K670" s="55"/>
      <c r="L670" s="55"/>
      <c r="M670"/>
      <c r="N670"/>
    </row>
    <row r="671" spans="2:14" s="25" customFormat="1">
      <c r="B671"/>
      <c r="C671" s="63"/>
      <c r="D671"/>
      <c r="E671"/>
      <c r="F671" s="3"/>
      <c r="G671" s="3"/>
      <c r="H671" s="55"/>
      <c r="I671" s="55"/>
      <c r="J671" s="55"/>
      <c r="K671" s="55"/>
      <c r="L671" s="55"/>
      <c r="M671"/>
      <c r="N671"/>
    </row>
    <row r="672" spans="2:14" s="25" customFormat="1">
      <c r="B672"/>
      <c r="C672" s="63"/>
      <c r="D672"/>
      <c r="E672"/>
      <c r="F672" s="3"/>
      <c r="G672" s="3"/>
      <c r="H672" s="55"/>
      <c r="I672" s="55"/>
      <c r="J672" s="55"/>
      <c r="K672" s="55"/>
      <c r="L672" s="55"/>
      <c r="M672" s="3"/>
      <c r="N672"/>
    </row>
    <row r="673" spans="2:14" s="25" customFormat="1">
      <c r="B673"/>
      <c r="C673" s="63"/>
      <c r="D673"/>
      <c r="E673"/>
      <c r="F673" s="3"/>
      <c r="G673" s="3"/>
      <c r="H673" s="55"/>
      <c r="I673" s="55"/>
      <c r="J673" s="55"/>
      <c r="K673" s="55"/>
      <c r="L673" s="55"/>
      <c r="M673"/>
      <c r="N673"/>
    </row>
    <row r="674" spans="2:14" s="25" customFormat="1">
      <c r="B674"/>
      <c r="C674" s="63"/>
      <c r="D674"/>
      <c r="E674"/>
      <c r="F674" s="3"/>
      <c r="G674" s="3"/>
      <c r="H674" s="55"/>
      <c r="I674" s="55"/>
      <c r="J674" s="55"/>
      <c r="K674" s="55"/>
      <c r="L674" s="55"/>
      <c r="M674" s="3"/>
      <c r="N674"/>
    </row>
    <row r="675" spans="2:14" s="25" customFormat="1">
      <c r="B675"/>
      <c r="C675" s="63"/>
      <c r="D675"/>
      <c r="E675"/>
      <c r="F675" s="3"/>
      <c r="G675" s="3"/>
      <c r="H675" s="55"/>
      <c r="I675" s="55"/>
      <c r="J675" s="55"/>
      <c r="K675" s="55"/>
      <c r="L675" s="55"/>
      <c r="M675"/>
      <c r="N675"/>
    </row>
    <row r="676" spans="2:14" s="25" customFormat="1">
      <c r="B676"/>
      <c r="C676" s="63"/>
      <c r="D676"/>
      <c r="E676"/>
      <c r="F676" s="3"/>
      <c r="G676" s="3"/>
      <c r="H676" s="55"/>
      <c r="I676" s="55"/>
      <c r="J676" s="55"/>
      <c r="K676" s="55"/>
      <c r="L676" s="55"/>
      <c r="M676"/>
      <c r="N676"/>
    </row>
    <row r="677" spans="2:14" s="25" customFormat="1">
      <c r="B677"/>
      <c r="C677" s="63"/>
      <c r="D677"/>
      <c r="E677"/>
      <c r="F677" s="3"/>
      <c r="G677" s="3"/>
      <c r="H677" s="55"/>
      <c r="I677" s="55"/>
      <c r="J677" s="55"/>
      <c r="K677" s="55"/>
      <c r="L677" s="55"/>
      <c r="M677"/>
      <c r="N677"/>
    </row>
    <row r="678" spans="2:14" s="25" customFormat="1">
      <c r="B678"/>
      <c r="C678" s="63"/>
      <c r="D678"/>
      <c r="E678"/>
      <c r="F678" s="3"/>
      <c r="G678" s="3"/>
      <c r="H678" s="55"/>
      <c r="I678" s="55"/>
      <c r="J678" s="55"/>
      <c r="K678" s="55"/>
      <c r="L678" s="55"/>
      <c r="M678"/>
      <c r="N678"/>
    </row>
    <row r="679" spans="2:14" s="25" customFormat="1">
      <c r="B679"/>
      <c r="C679" s="63"/>
      <c r="D679"/>
      <c r="E679"/>
      <c r="F679" s="3"/>
      <c r="G679" s="3"/>
      <c r="H679" s="55"/>
      <c r="I679" s="55"/>
      <c r="J679" s="55"/>
      <c r="K679" s="55"/>
      <c r="L679" s="55"/>
      <c r="M679" s="3"/>
      <c r="N679"/>
    </row>
    <row r="680" spans="2:14" s="25" customFormat="1">
      <c r="B680"/>
      <c r="C680" s="63"/>
      <c r="D680"/>
      <c r="E680"/>
      <c r="F680" s="3"/>
      <c r="G680" s="3"/>
      <c r="H680" s="55"/>
      <c r="I680" s="55"/>
      <c r="J680" s="55"/>
      <c r="K680" s="55"/>
      <c r="L680" s="55"/>
      <c r="M680"/>
      <c r="N680"/>
    </row>
    <row r="681" spans="2:14" s="25" customFormat="1">
      <c r="B681"/>
      <c r="C681" s="63"/>
      <c r="D681"/>
      <c r="E681"/>
      <c r="F681" s="3"/>
      <c r="G681" s="3"/>
      <c r="H681" s="55"/>
      <c r="I681" s="55"/>
      <c r="J681" s="55"/>
      <c r="K681" s="55"/>
      <c r="L681" s="55"/>
      <c r="M681"/>
      <c r="N681"/>
    </row>
    <row r="682" spans="2:14" s="25" customFormat="1">
      <c r="B682"/>
      <c r="C682" s="63"/>
      <c r="D682"/>
      <c r="E682"/>
      <c r="F682" s="3"/>
      <c r="G682" s="3"/>
      <c r="H682" s="55"/>
      <c r="I682" s="55"/>
      <c r="J682" s="55"/>
      <c r="K682" s="55"/>
      <c r="L682" s="55"/>
      <c r="M682"/>
      <c r="N682"/>
    </row>
    <row r="683" spans="2:14" s="25" customFormat="1">
      <c r="B683"/>
      <c r="C683" s="63"/>
      <c r="D683"/>
      <c r="E683"/>
      <c r="F683" s="3"/>
      <c r="G683" s="3"/>
      <c r="H683" s="55"/>
      <c r="I683" s="55"/>
      <c r="J683" s="55"/>
      <c r="K683" s="55"/>
      <c r="L683" s="55"/>
      <c r="M683" s="3"/>
      <c r="N683"/>
    </row>
    <row r="684" spans="2:14" s="25" customFormat="1">
      <c r="B684"/>
      <c r="C684" s="63"/>
      <c r="D684"/>
      <c r="E684"/>
      <c r="F684" s="3"/>
      <c r="G684" s="3"/>
      <c r="H684" s="55"/>
      <c r="I684" s="55"/>
      <c r="J684" s="55"/>
      <c r="K684" s="55"/>
      <c r="L684" s="55"/>
      <c r="M684"/>
      <c r="N684"/>
    </row>
    <row r="685" spans="2:14" s="25" customFormat="1">
      <c r="B685"/>
      <c r="C685" s="63"/>
      <c r="D685"/>
      <c r="E685"/>
      <c r="F685" s="3"/>
      <c r="G685" s="3"/>
      <c r="H685" s="55"/>
      <c r="I685" s="55"/>
      <c r="J685" s="55"/>
      <c r="K685" s="55"/>
      <c r="L685" s="55"/>
      <c r="M685"/>
      <c r="N685"/>
    </row>
    <row r="686" spans="2:14" s="25" customFormat="1">
      <c r="B686"/>
      <c r="C686" s="63"/>
      <c r="D686"/>
      <c r="E686"/>
      <c r="F686" s="3"/>
      <c r="G686" s="3"/>
      <c r="H686" s="55"/>
      <c r="I686" s="55"/>
      <c r="J686" s="55"/>
      <c r="K686" s="55"/>
      <c r="L686" s="55"/>
      <c r="M686" s="3"/>
      <c r="N686"/>
    </row>
    <row r="687" spans="2:14" s="25" customFormat="1">
      <c r="B687"/>
      <c r="C687" s="63"/>
      <c r="D687"/>
      <c r="E687"/>
      <c r="F687" s="3"/>
      <c r="G687" s="3"/>
      <c r="H687" s="55"/>
      <c r="I687" s="55"/>
      <c r="J687" s="55"/>
      <c r="K687" s="55"/>
      <c r="L687" s="55"/>
      <c r="M687" s="3"/>
      <c r="N687"/>
    </row>
    <row r="688" spans="2:14" s="25" customFormat="1">
      <c r="B688"/>
      <c r="C688" s="63"/>
      <c r="D688"/>
      <c r="E688"/>
      <c r="F688" s="3"/>
      <c r="G688" s="3"/>
      <c r="H688" s="55"/>
      <c r="I688" s="55"/>
      <c r="J688" s="55"/>
      <c r="K688" s="55"/>
      <c r="L688" s="55"/>
      <c r="M688"/>
      <c r="N688"/>
    </row>
    <row r="689" spans="2:14" s="25" customFormat="1">
      <c r="B689"/>
      <c r="C689" s="63"/>
      <c r="D689"/>
      <c r="E689"/>
      <c r="F689" s="3"/>
      <c r="G689" s="3"/>
      <c r="H689" s="55"/>
      <c r="I689" s="55"/>
      <c r="J689" s="55"/>
      <c r="K689" s="55"/>
      <c r="L689" s="55"/>
      <c r="M689"/>
      <c r="N689"/>
    </row>
    <row r="690" spans="2:14" s="25" customFormat="1">
      <c r="B690"/>
      <c r="C690" s="63"/>
      <c r="D690"/>
      <c r="E690"/>
      <c r="F690" s="3"/>
      <c r="G690" s="3"/>
      <c r="H690" s="55"/>
      <c r="I690" s="55"/>
      <c r="J690" s="55"/>
      <c r="K690" s="55"/>
      <c r="L690" s="55"/>
      <c r="M690" s="3"/>
      <c r="N690"/>
    </row>
    <row r="691" spans="2:14" s="25" customFormat="1">
      <c r="B691"/>
      <c r="C691" s="63"/>
      <c r="D691"/>
      <c r="E691"/>
      <c r="F691" s="3"/>
      <c r="G691" s="3"/>
      <c r="H691" s="55"/>
      <c r="I691" s="55"/>
      <c r="J691" s="55"/>
      <c r="K691" s="55"/>
      <c r="L691" s="55"/>
      <c r="M691"/>
      <c r="N691"/>
    </row>
    <row r="692" spans="2:14" s="25" customFormat="1">
      <c r="B692"/>
      <c r="C692" s="63"/>
      <c r="D692"/>
      <c r="E692"/>
      <c r="F692" s="3"/>
      <c r="G692" s="3"/>
      <c r="H692" s="55"/>
      <c r="I692" s="55"/>
      <c r="J692" s="55"/>
      <c r="K692" s="55"/>
      <c r="L692" s="55"/>
      <c r="M692"/>
      <c r="N692"/>
    </row>
    <row r="693" spans="2:14" s="25" customFormat="1">
      <c r="B693"/>
      <c r="C693" s="63"/>
      <c r="D693"/>
      <c r="E693"/>
      <c r="F693" s="3"/>
      <c r="G693" s="3"/>
      <c r="H693" s="55"/>
      <c r="I693" s="55"/>
      <c r="J693" s="55"/>
      <c r="K693" s="55"/>
      <c r="L693" s="55"/>
      <c r="M693"/>
      <c r="N693"/>
    </row>
    <row r="694" spans="2:14" s="25" customFormat="1">
      <c r="B694"/>
      <c r="C694" s="63"/>
      <c r="D694"/>
      <c r="E694"/>
      <c r="F694" s="3"/>
      <c r="G694" s="3"/>
      <c r="H694" s="55"/>
      <c r="I694" s="55"/>
      <c r="J694" s="55"/>
      <c r="K694" s="55"/>
      <c r="L694" s="55"/>
      <c r="M694"/>
      <c r="N694"/>
    </row>
    <row r="695" spans="2:14" s="25" customFormat="1">
      <c r="B695"/>
      <c r="C695" s="63"/>
      <c r="D695"/>
      <c r="E695"/>
      <c r="F695" s="3"/>
      <c r="G695" s="3"/>
      <c r="H695" s="55"/>
      <c r="I695" s="55"/>
      <c r="J695" s="55"/>
      <c r="K695" s="55"/>
      <c r="L695" s="55"/>
      <c r="M695" s="3"/>
      <c r="N695"/>
    </row>
    <row r="696" spans="2:14" s="25" customFormat="1">
      <c r="B696"/>
      <c r="C696" s="63"/>
      <c r="D696"/>
      <c r="E696"/>
      <c r="F696" s="3"/>
      <c r="G696" s="3"/>
      <c r="H696" s="55"/>
      <c r="I696" s="55"/>
      <c r="J696" s="55"/>
      <c r="K696" s="55"/>
      <c r="L696" s="55"/>
      <c r="M696"/>
      <c r="N696"/>
    </row>
    <row r="697" spans="2:14" s="25" customFormat="1">
      <c r="B697"/>
      <c r="C697" s="63"/>
      <c r="D697"/>
      <c r="E697"/>
      <c r="F697" s="3"/>
      <c r="G697" s="3"/>
      <c r="H697" s="55"/>
      <c r="I697" s="55"/>
      <c r="J697" s="55"/>
      <c r="K697" s="55"/>
      <c r="L697" s="55"/>
      <c r="M697" s="3"/>
      <c r="N697"/>
    </row>
    <row r="698" spans="2:14" s="25" customFormat="1">
      <c r="B698"/>
      <c r="C698" s="63"/>
      <c r="D698"/>
      <c r="E698"/>
      <c r="F698" s="3"/>
      <c r="G698" s="3"/>
      <c r="H698" s="55"/>
      <c r="I698" s="55"/>
      <c r="J698" s="55"/>
      <c r="K698" s="55"/>
      <c r="L698" s="55"/>
      <c r="M698"/>
      <c r="N698"/>
    </row>
    <row r="699" spans="2:14" s="25" customFormat="1">
      <c r="B699"/>
      <c r="C699" s="63"/>
      <c r="D699"/>
      <c r="E699"/>
      <c r="F699" s="3"/>
      <c r="G699" s="3"/>
      <c r="H699" s="55"/>
      <c r="I699" s="55"/>
      <c r="J699" s="55"/>
      <c r="K699" s="55"/>
      <c r="L699" s="55"/>
      <c r="M699"/>
      <c r="N699"/>
    </row>
    <row r="700" spans="2:14" s="25" customFormat="1">
      <c r="B700"/>
      <c r="C700" s="63"/>
      <c r="D700"/>
      <c r="E700"/>
      <c r="F700" s="3"/>
      <c r="G700" s="3"/>
      <c r="H700" s="55"/>
      <c r="I700" s="55"/>
      <c r="J700" s="55"/>
      <c r="K700" s="55"/>
      <c r="L700" s="55"/>
      <c r="M700"/>
      <c r="N700"/>
    </row>
    <row r="701" spans="2:14" s="25" customFormat="1">
      <c r="B701"/>
      <c r="C701" s="63"/>
      <c r="D701"/>
      <c r="E701"/>
      <c r="F701" s="3"/>
      <c r="G701" s="3"/>
      <c r="H701" s="55"/>
      <c r="I701" s="55"/>
      <c r="J701" s="55"/>
      <c r="K701" s="55"/>
      <c r="L701" s="55"/>
      <c r="M701" s="3"/>
      <c r="N701"/>
    </row>
    <row r="702" spans="2:14" s="25" customFormat="1">
      <c r="B702"/>
      <c r="C702" s="63"/>
      <c r="D702"/>
      <c r="E702"/>
      <c r="F702" s="3"/>
      <c r="G702" s="3"/>
      <c r="H702" s="55"/>
      <c r="I702" s="55"/>
      <c r="J702" s="55"/>
      <c r="K702" s="55"/>
      <c r="L702" s="55"/>
      <c r="M702"/>
      <c r="N702"/>
    </row>
    <row r="703" spans="2:14" s="25" customFormat="1">
      <c r="B703"/>
      <c r="C703" s="63"/>
      <c r="D703"/>
      <c r="E703"/>
      <c r="F703" s="3"/>
      <c r="G703" s="3"/>
      <c r="H703" s="55"/>
      <c r="I703" s="55"/>
      <c r="J703" s="55"/>
      <c r="K703" s="55"/>
      <c r="L703" s="55"/>
      <c r="M703"/>
      <c r="N703"/>
    </row>
    <row r="704" spans="2:14" s="25" customFormat="1">
      <c r="B704"/>
      <c r="C704" s="63"/>
      <c r="D704"/>
      <c r="E704"/>
      <c r="F704" s="3"/>
      <c r="G704" s="3"/>
      <c r="H704" s="55"/>
      <c r="I704" s="55"/>
      <c r="J704" s="55"/>
      <c r="K704" s="55"/>
      <c r="L704" s="55"/>
      <c r="M704"/>
      <c r="N704"/>
    </row>
    <row r="705" spans="2:14" s="25" customFormat="1">
      <c r="B705"/>
      <c r="C705" s="63"/>
      <c r="D705"/>
      <c r="E705"/>
      <c r="F705" s="3"/>
      <c r="G705" s="3"/>
      <c r="H705" s="55"/>
      <c r="I705" s="55"/>
      <c r="J705" s="55"/>
      <c r="K705" s="55"/>
      <c r="L705" s="55"/>
      <c r="M705"/>
      <c r="N705"/>
    </row>
    <row r="706" spans="2:14" s="25" customFormat="1">
      <c r="B706"/>
      <c r="C706" s="63"/>
      <c r="D706"/>
      <c r="E706"/>
      <c r="F706" s="3"/>
      <c r="G706" s="3"/>
      <c r="H706" s="55"/>
      <c r="I706" s="55"/>
      <c r="J706" s="55"/>
      <c r="K706" s="55"/>
      <c r="L706" s="55"/>
      <c r="M706"/>
      <c r="N706"/>
    </row>
    <row r="707" spans="2:14" s="25" customFormat="1">
      <c r="B707"/>
      <c r="C707" s="63"/>
      <c r="D707"/>
      <c r="E707"/>
      <c r="F707" s="3"/>
      <c r="G707" s="3"/>
      <c r="H707" s="55"/>
      <c r="I707" s="55"/>
      <c r="J707" s="55"/>
      <c r="K707" s="55"/>
      <c r="L707" s="55"/>
      <c r="M707"/>
      <c r="N707"/>
    </row>
    <row r="708" spans="2:14" s="25" customFormat="1">
      <c r="B708"/>
      <c r="C708" s="63"/>
      <c r="D708"/>
      <c r="E708"/>
      <c r="F708" s="3"/>
      <c r="G708" s="3"/>
      <c r="H708" s="55"/>
      <c r="I708" s="55"/>
      <c r="J708" s="55"/>
      <c r="K708" s="55"/>
      <c r="L708" s="55"/>
      <c r="M708"/>
      <c r="N708"/>
    </row>
    <row r="709" spans="2:14" s="25" customFormat="1">
      <c r="B709"/>
      <c r="C709" s="63"/>
      <c r="D709"/>
      <c r="E709"/>
      <c r="F709" s="3"/>
      <c r="G709" s="3"/>
      <c r="H709" s="55"/>
      <c r="I709" s="55"/>
      <c r="J709" s="55"/>
      <c r="K709" s="55"/>
      <c r="L709" s="55"/>
      <c r="M709"/>
      <c r="N709"/>
    </row>
    <row r="710" spans="2:14" s="25" customFormat="1">
      <c r="B710"/>
      <c r="C710" s="63"/>
      <c r="D710"/>
      <c r="E710"/>
      <c r="F710" s="3"/>
      <c r="G710" s="3"/>
      <c r="H710" s="55"/>
      <c r="I710" s="55"/>
      <c r="J710" s="55"/>
      <c r="K710" s="55"/>
      <c r="L710" s="55"/>
      <c r="M710"/>
      <c r="N710"/>
    </row>
    <row r="711" spans="2:14" s="25" customFormat="1">
      <c r="B711"/>
      <c r="C711" s="63"/>
      <c r="D711"/>
      <c r="E711"/>
      <c r="F711" s="3"/>
      <c r="G711" s="3"/>
      <c r="H711" s="55"/>
      <c r="I711" s="55"/>
      <c r="J711" s="55"/>
      <c r="K711" s="55"/>
      <c r="L711" s="55"/>
      <c r="M711"/>
      <c r="N711"/>
    </row>
    <row r="712" spans="2:14" s="25" customFormat="1">
      <c r="B712"/>
      <c r="C712" s="63"/>
      <c r="D712"/>
      <c r="E712"/>
      <c r="F712" s="3"/>
      <c r="G712" s="3"/>
      <c r="H712" s="55"/>
      <c r="I712" s="55"/>
      <c r="J712" s="55"/>
      <c r="K712" s="55"/>
      <c r="L712" s="55"/>
      <c r="M712"/>
      <c r="N712"/>
    </row>
    <row r="713" spans="2:14" s="25" customFormat="1">
      <c r="B713"/>
      <c r="C713" s="63"/>
      <c r="D713"/>
      <c r="E713"/>
      <c r="F713" s="3"/>
      <c r="G713" s="3"/>
      <c r="H713" s="55"/>
      <c r="I713" s="55"/>
      <c r="J713" s="55"/>
      <c r="K713" s="55"/>
      <c r="L713" s="55"/>
      <c r="M713"/>
      <c r="N713"/>
    </row>
    <row r="714" spans="2:14" s="25" customFormat="1">
      <c r="B714"/>
      <c r="C714" s="63"/>
      <c r="D714"/>
      <c r="E714"/>
      <c r="F714" s="3"/>
      <c r="G714" s="3"/>
      <c r="H714" s="55"/>
      <c r="I714" s="55"/>
      <c r="J714" s="55"/>
      <c r="K714" s="55"/>
      <c r="L714" s="55"/>
      <c r="M714"/>
      <c r="N714"/>
    </row>
    <row r="715" spans="2:14" s="25" customFormat="1">
      <c r="B715"/>
      <c r="C715" s="63"/>
      <c r="D715"/>
      <c r="E715"/>
      <c r="F715" s="3"/>
      <c r="G715" s="3"/>
      <c r="H715" s="55"/>
      <c r="I715" s="55"/>
      <c r="J715" s="55"/>
      <c r="K715" s="55"/>
      <c r="L715" s="55"/>
      <c r="M715"/>
      <c r="N715"/>
    </row>
    <row r="716" spans="2:14" s="25" customFormat="1">
      <c r="B716"/>
      <c r="C716" s="63"/>
      <c r="D716"/>
      <c r="E716"/>
      <c r="F716" s="3"/>
      <c r="G716" s="3"/>
      <c r="H716" s="55"/>
      <c r="I716" s="55"/>
      <c r="J716" s="55"/>
      <c r="K716" s="55"/>
      <c r="L716" s="55"/>
      <c r="M716"/>
      <c r="N716"/>
    </row>
    <row r="717" spans="2:14" s="25" customFormat="1">
      <c r="B717"/>
      <c r="C717" s="63"/>
      <c r="D717"/>
      <c r="E717"/>
      <c r="F717" s="3"/>
      <c r="G717" s="3"/>
      <c r="H717" s="55"/>
      <c r="I717" s="55"/>
      <c r="J717" s="55"/>
      <c r="K717" s="55"/>
      <c r="L717" s="55"/>
      <c r="M717"/>
      <c r="N717"/>
    </row>
    <row r="718" spans="2:14" s="25" customFormat="1">
      <c r="B718"/>
      <c r="C718" s="63"/>
      <c r="D718"/>
      <c r="E718"/>
      <c r="F718" s="3"/>
      <c r="G718" s="3"/>
      <c r="H718" s="55"/>
      <c r="I718" s="55"/>
      <c r="J718" s="55"/>
      <c r="K718" s="55"/>
      <c r="L718" s="55"/>
      <c r="M718"/>
      <c r="N718"/>
    </row>
    <row r="719" spans="2:14" s="25" customFormat="1">
      <c r="B719"/>
      <c r="C719" s="63"/>
      <c r="D719"/>
      <c r="E719"/>
      <c r="F719" s="3"/>
      <c r="G719" s="3"/>
      <c r="H719" s="55"/>
      <c r="I719" s="55"/>
      <c r="J719" s="55"/>
      <c r="K719" s="55"/>
      <c r="L719" s="55"/>
      <c r="M719"/>
      <c r="N719"/>
    </row>
    <row r="720" spans="2:14" s="25" customFormat="1">
      <c r="B720"/>
      <c r="C720" s="63"/>
      <c r="D720"/>
      <c r="E720"/>
      <c r="F720" s="3"/>
      <c r="G720" s="3"/>
      <c r="H720" s="55"/>
      <c r="I720" s="55"/>
      <c r="J720" s="55"/>
      <c r="K720" s="55"/>
      <c r="L720" s="55"/>
      <c r="M720"/>
      <c r="N720"/>
    </row>
    <row r="721" spans="2:14" s="25" customFormat="1">
      <c r="B721"/>
      <c r="C721" s="63"/>
      <c r="D721"/>
      <c r="E721"/>
      <c r="F721" s="3"/>
      <c r="G721" s="3"/>
      <c r="H721" s="55"/>
      <c r="I721" s="55"/>
      <c r="J721" s="55"/>
      <c r="K721" s="55"/>
      <c r="L721" s="55"/>
      <c r="M721"/>
      <c r="N721"/>
    </row>
    <row r="722" spans="2:14" s="25" customFormat="1">
      <c r="B722"/>
      <c r="C722" s="63"/>
      <c r="D722"/>
      <c r="E722"/>
      <c r="F722" s="3"/>
      <c r="G722" s="3"/>
      <c r="H722" s="55"/>
      <c r="I722" s="55"/>
      <c r="J722" s="55"/>
      <c r="K722" s="55"/>
      <c r="L722" s="55"/>
      <c r="M722"/>
      <c r="N722"/>
    </row>
    <row r="723" spans="2:14" s="25" customFormat="1">
      <c r="B723"/>
      <c r="C723" s="63"/>
      <c r="D723"/>
      <c r="E723"/>
      <c r="F723" s="3"/>
      <c r="G723" s="3"/>
      <c r="H723" s="55"/>
      <c r="I723" s="55"/>
      <c r="J723" s="55"/>
      <c r="K723" s="55"/>
      <c r="L723" s="55"/>
      <c r="M723"/>
      <c r="N723"/>
    </row>
    <row r="724" spans="2:14" s="25" customFormat="1">
      <c r="B724"/>
      <c r="C724" s="63"/>
      <c r="D724"/>
      <c r="E724"/>
      <c r="F724" s="3"/>
      <c r="G724" s="3"/>
      <c r="H724" s="55"/>
      <c r="I724" s="55"/>
      <c r="J724" s="55"/>
      <c r="K724" s="55"/>
      <c r="L724" s="55"/>
      <c r="M724"/>
      <c r="N724"/>
    </row>
    <row r="725" spans="2:14" s="25" customFormat="1">
      <c r="B725"/>
      <c r="C725" s="63"/>
      <c r="D725"/>
      <c r="E725"/>
      <c r="F725" s="3"/>
      <c r="G725" s="3"/>
      <c r="H725" s="55"/>
      <c r="I725" s="55"/>
      <c r="J725" s="55"/>
      <c r="K725" s="55"/>
      <c r="L725" s="55"/>
      <c r="M725"/>
      <c r="N725"/>
    </row>
    <row r="726" spans="2:14" s="25" customFormat="1">
      <c r="B726"/>
      <c r="C726" s="63"/>
      <c r="D726"/>
      <c r="E726"/>
      <c r="F726" s="3"/>
      <c r="G726" s="3"/>
      <c r="H726" s="55"/>
      <c r="I726" s="55"/>
      <c r="J726" s="55"/>
      <c r="K726" s="55"/>
      <c r="L726" s="55"/>
      <c r="M726"/>
      <c r="N726"/>
    </row>
    <row r="727" spans="2:14" s="25" customFormat="1">
      <c r="B727"/>
      <c r="C727" s="63"/>
      <c r="D727"/>
      <c r="E727"/>
      <c r="F727" s="3"/>
      <c r="G727" s="3"/>
      <c r="H727" s="55"/>
      <c r="I727" s="55"/>
      <c r="J727" s="55"/>
      <c r="K727" s="55"/>
      <c r="L727" s="55"/>
      <c r="M727"/>
      <c r="N727"/>
    </row>
    <row r="728" spans="2:14" s="25" customFormat="1">
      <c r="B728"/>
      <c r="C728" s="63"/>
      <c r="D728"/>
      <c r="E728"/>
      <c r="F728" s="3"/>
      <c r="G728" s="3"/>
      <c r="H728" s="55"/>
      <c r="I728" s="55"/>
      <c r="J728" s="55"/>
      <c r="K728" s="55"/>
      <c r="L728" s="55"/>
      <c r="M728"/>
      <c r="N728"/>
    </row>
    <row r="729" spans="2:14" s="25" customFormat="1">
      <c r="B729"/>
      <c r="C729" s="63"/>
      <c r="D729"/>
      <c r="E729"/>
      <c r="F729" s="3"/>
      <c r="G729" s="3"/>
      <c r="H729" s="55"/>
      <c r="I729" s="55"/>
      <c r="J729" s="55"/>
      <c r="K729" s="55"/>
      <c r="L729" s="55"/>
      <c r="M729"/>
      <c r="N729"/>
    </row>
    <row r="730" spans="2:14" s="25" customFormat="1">
      <c r="B730"/>
      <c r="C730" s="63"/>
      <c r="D730"/>
      <c r="E730"/>
      <c r="F730" s="3"/>
      <c r="G730" s="3"/>
      <c r="H730" s="55"/>
      <c r="I730" s="55"/>
      <c r="J730" s="55"/>
      <c r="K730" s="55"/>
      <c r="L730" s="55"/>
      <c r="M730"/>
      <c r="N730"/>
    </row>
    <row r="731" spans="2:14" s="25" customFormat="1">
      <c r="B731"/>
      <c r="C731" s="63"/>
      <c r="D731"/>
      <c r="E731"/>
      <c r="F731" s="3"/>
      <c r="G731" s="3"/>
      <c r="H731" s="55"/>
      <c r="I731" s="55"/>
      <c r="J731" s="55"/>
      <c r="K731" s="55"/>
      <c r="L731" s="55"/>
      <c r="M731"/>
      <c r="N731"/>
    </row>
    <row r="732" spans="2:14" s="25" customFormat="1">
      <c r="B732"/>
      <c r="C732" s="63"/>
      <c r="D732"/>
      <c r="E732"/>
      <c r="F732" s="3"/>
      <c r="G732" s="3"/>
      <c r="H732" s="55"/>
      <c r="I732" s="55"/>
      <c r="J732" s="55"/>
      <c r="K732" s="55"/>
      <c r="L732" s="55"/>
      <c r="M732"/>
      <c r="N732"/>
    </row>
    <row r="733" spans="2:14" s="25" customFormat="1">
      <c r="B733"/>
      <c r="C733" s="63"/>
      <c r="D733"/>
      <c r="E733"/>
      <c r="F733" s="3"/>
      <c r="G733" s="3"/>
      <c r="H733" s="55"/>
      <c r="I733" s="55"/>
      <c r="J733" s="55"/>
      <c r="K733" s="55"/>
      <c r="L733" s="55"/>
      <c r="M733"/>
      <c r="N733"/>
    </row>
    <row r="734" spans="2:14" s="25" customFormat="1">
      <c r="B734"/>
      <c r="C734" s="63"/>
      <c r="D734"/>
      <c r="E734"/>
      <c r="F734" s="3"/>
      <c r="G734" s="3"/>
      <c r="H734" s="55"/>
      <c r="I734" s="55"/>
      <c r="J734" s="55"/>
      <c r="K734" s="55"/>
      <c r="L734" s="55"/>
      <c r="M734"/>
      <c r="N734"/>
    </row>
    <row r="735" spans="2:14" s="25" customFormat="1">
      <c r="B735"/>
      <c r="C735" s="63"/>
      <c r="D735"/>
      <c r="E735"/>
      <c r="F735" s="3"/>
      <c r="G735" s="3"/>
      <c r="H735" s="55"/>
      <c r="I735" s="55"/>
      <c r="J735" s="55"/>
      <c r="K735" s="55"/>
      <c r="L735" s="55"/>
      <c r="M735"/>
      <c r="N735"/>
    </row>
    <row r="736" spans="2:14" s="25" customFormat="1">
      <c r="B736"/>
      <c r="C736" s="63"/>
      <c r="D736"/>
      <c r="E736"/>
      <c r="F736" s="3"/>
      <c r="G736" s="3"/>
      <c r="H736" s="55"/>
      <c r="I736" s="55"/>
      <c r="J736" s="55"/>
      <c r="K736" s="55"/>
      <c r="L736" s="55"/>
      <c r="M736"/>
      <c r="N736"/>
    </row>
    <row r="737" spans="2:14" s="25" customFormat="1">
      <c r="B737"/>
      <c r="C737" s="63"/>
      <c r="D737"/>
      <c r="E737"/>
      <c r="F737" s="3"/>
      <c r="G737" s="3"/>
      <c r="H737" s="55"/>
      <c r="I737" s="55"/>
      <c r="J737" s="55"/>
      <c r="K737" s="55"/>
      <c r="L737" s="55"/>
      <c r="M737"/>
      <c r="N737"/>
    </row>
    <row r="738" spans="2:14" s="25" customFormat="1">
      <c r="B738"/>
      <c r="C738" s="63"/>
      <c r="D738"/>
      <c r="E738"/>
      <c r="F738" s="3"/>
      <c r="G738" s="3"/>
      <c r="H738" s="55"/>
      <c r="I738" s="55"/>
      <c r="J738" s="55"/>
      <c r="K738" s="55"/>
      <c r="L738" s="55"/>
      <c r="M738"/>
      <c r="N738"/>
    </row>
    <row r="739" spans="2:14" s="25" customFormat="1">
      <c r="B739"/>
      <c r="C739" s="63"/>
      <c r="D739"/>
      <c r="E739"/>
      <c r="F739" s="3"/>
      <c r="G739" s="3"/>
      <c r="H739" s="55"/>
      <c r="I739" s="55"/>
      <c r="J739" s="55"/>
      <c r="K739" s="55"/>
      <c r="L739" s="55"/>
      <c r="M739"/>
      <c r="N739"/>
    </row>
    <row r="740" spans="2:14" s="25" customFormat="1">
      <c r="B740"/>
      <c r="C740" s="63"/>
      <c r="D740"/>
      <c r="E740"/>
      <c r="F740" s="3"/>
      <c r="G740" s="3"/>
      <c r="H740" s="55"/>
      <c r="I740" s="55"/>
      <c r="J740" s="55"/>
      <c r="K740" s="55"/>
      <c r="L740" s="55"/>
      <c r="M740"/>
      <c r="N740"/>
    </row>
    <row r="741" spans="2:14" s="25" customFormat="1">
      <c r="B741"/>
      <c r="C741" s="63"/>
      <c r="D741"/>
      <c r="E741"/>
      <c r="F741" s="3"/>
      <c r="G741" s="3"/>
      <c r="H741" s="55"/>
      <c r="I741" s="55"/>
      <c r="J741" s="55"/>
      <c r="K741" s="55"/>
      <c r="L741" s="55"/>
      <c r="M741"/>
      <c r="N741"/>
    </row>
    <row r="742" spans="2:14" s="25" customFormat="1">
      <c r="B742"/>
      <c r="C742" s="63"/>
      <c r="D742"/>
      <c r="E742"/>
      <c r="F742" s="3"/>
      <c r="G742" s="3"/>
      <c r="H742" s="55"/>
      <c r="I742" s="55"/>
      <c r="J742" s="55"/>
      <c r="K742" s="55"/>
      <c r="L742" s="55"/>
      <c r="M742"/>
      <c r="N742"/>
    </row>
    <row r="743" spans="2:14" s="25" customFormat="1">
      <c r="B743"/>
      <c r="C743" s="63"/>
      <c r="D743"/>
      <c r="E743"/>
      <c r="F743" s="3"/>
      <c r="G743" s="3"/>
      <c r="H743" s="55"/>
      <c r="I743" s="55"/>
      <c r="J743" s="55"/>
      <c r="K743" s="55"/>
      <c r="L743" s="55"/>
      <c r="M743"/>
      <c r="N743"/>
    </row>
    <row r="744" spans="2:14" s="25" customFormat="1">
      <c r="B744"/>
      <c r="C744" s="63"/>
      <c r="D744"/>
      <c r="E744"/>
      <c r="F744" s="3"/>
      <c r="G744" s="3"/>
      <c r="H744" s="55"/>
      <c r="I744" s="55"/>
      <c r="J744" s="55"/>
      <c r="K744" s="55"/>
      <c r="L744" s="55"/>
      <c r="M744"/>
      <c r="N744"/>
    </row>
    <row r="745" spans="2:14" s="25" customFormat="1">
      <c r="B745"/>
      <c r="C745" s="63"/>
      <c r="D745"/>
      <c r="E745"/>
      <c r="F745" s="3"/>
      <c r="G745" s="3"/>
      <c r="H745" s="55"/>
      <c r="I745" s="55"/>
      <c r="J745" s="55"/>
      <c r="K745" s="55"/>
      <c r="L745" s="55"/>
      <c r="M745"/>
      <c r="N745"/>
    </row>
    <row r="746" spans="2:14" s="25" customFormat="1">
      <c r="B746"/>
      <c r="C746" s="63"/>
      <c r="D746"/>
      <c r="E746"/>
      <c r="F746" s="3"/>
      <c r="G746" s="3"/>
      <c r="H746" s="55"/>
      <c r="I746" s="55"/>
      <c r="J746" s="55"/>
      <c r="K746" s="55"/>
      <c r="L746" s="55"/>
      <c r="M746"/>
      <c r="N746"/>
    </row>
    <row r="747" spans="2:14" s="25" customFormat="1">
      <c r="B747"/>
      <c r="C747" s="63"/>
      <c r="D747"/>
      <c r="E747"/>
      <c r="F747" s="3"/>
      <c r="G747" s="3"/>
      <c r="H747" s="55"/>
      <c r="I747" s="55"/>
      <c r="J747" s="55"/>
      <c r="K747" s="55"/>
      <c r="L747" s="55"/>
      <c r="M747"/>
      <c r="N747"/>
    </row>
    <row r="748" spans="2:14" s="25" customFormat="1">
      <c r="B748"/>
      <c r="C748" s="63"/>
      <c r="D748"/>
      <c r="E748"/>
      <c r="F748" s="3"/>
      <c r="G748" s="3"/>
      <c r="H748" s="55"/>
      <c r="I748" s="55"/>
      <c r="J748" s="55"/>
      <c r="K748" s="55"/>
      <c r="L748" s="55"/>
      <c r="M748"/>
      <c r="N748"/>
    </row>
    <row r="749" spans="2:14" s="25" customFormat="1">
      <c r="B749"/>
      <c r="C749" s="63"/>
      <c r="D749"/>
      <c r="E749"/>
      <c r="F749" s="3"/>
      <c r="G749" s="3"/>
      <c r="H749" s="55"/>
      <c r="I749" s="55"/>
      <c r="J749" s="55"/>
      <c r="K749" s="55"/>
      <c r="L749" s="55"/>
      <c r="M749"/>
      <c r="N749"/>
    </row>
    <row r="750" spans="2:14" s="25" customFormat="1">
      <c r="B750"/>
      <c r="C750" s="63"/>
      <c r="D750"/>
      <c r="E750"/>
      <c r="F750" s="3"/>
      <c r="G750" s="3"/>
      <c r="H750" s="55"/>
      <c r="I750" s="55"/>
      <c r="J750" s="55"/>
      <c r="K750" s="55"/>
      <c r="L750" s="55"/>
      <c r="M750"/>
      <c r="N750"/>
    </row>
    <row r="751" spans="2:14" s="25" customFormat="1">
      <c r="B751"/>
      <c r="C751" s="63"/>
      <c r="D751"/>
      <c r="E751"/>
      <c r="F751" s="3"/>
      <c r="G751" s="3"/>
      <c r="H751" s="55"/>
      <c r="I751" s="55"/>
      <c r="J751" s="55"/>
      <c r="K751" s="55"/>
      <c r="L751" s="55"/>
      <c r="M751"/>
      <c r="N751"/>
    </row>
    <row r="752" spans="2:14" s="25" customFormat="1">
      <c r="B752"/>
      <c r="C752" s="63"/>
      <c r="D752"/>
      <c r="E752"/>
      <c r="F752" s="3"/>
      <c r="G752" s="3"/>
      <c r="H752" s="55"/>
      <c r="I752" s="55"/>
      <c r="J752" s="55"/>
      <c r="K752" s="55"/>
      <c r="L752" s="55"/>
      <c r="M752"/>
      <c r="N752"/>
    </row>
    <row r="753" spans="2:14" s="25" customFormat="1">
      <c r="B753"/>
      <c r="C753" s="63"/>
      <c r="D753"/>
      <c r="E753"/>
      <c r="F753" s="3"/>
      <c r="G753" s="3"/>
      <c r="H753" s="55"/>
      <c r="I753" s="55"/>
      <c r="J753" s="55"/>
      <c r="K753" s="55"/>
      <c r="L753" s="55"/>
      <c r="M753"/>
      <c r="N753"/>
    </row>
    <row r="754" spans="2:14" s="25" customFormat="1">
      <c r="B754"/>
      <c r="C754" s="63"/>
      <c r="D754"/>
      <c r="E754"/>
      <c r="F754" s="3"/>
      <c r="G754" s="3"/>
      <c r="H754" s="55"/>
      <c r="I754" s="55"/>
      <c r="J754" s="55"/>
      <c r="K754" s="55"/>
      <c r="L754" s="55"/>
      <c r="M754"/>
      <c r="N754"/>
    </row>
    <row r="755" spans="2:14" s="25" customFormat="1">
      <c r="B755"/>
      <c r="C755" s="63"/>
      <c r="D755"/>
      <c r="E755"/>
      <c r="F755" s="3"/>
      <c r="G755" s="3"/>
      <c r="H755" s="55"/>
      <c r="I755" s="55"/>
      <c r="J755" s="55"/>
      <c r="K755" s="55"/>
      <c r="L755" s="55"/>
      <c r="M755"/>
      <c r="N755"/>
    </row>
    <row r="756" spans="2:14" s="25" customFormat="1">
      <c r="B756"/>
      <c r="C756" s="63"/>
      <c r="D756"/>
      <c r="E756"/>
      <c r="F756" s="3"/>
      <c r="G756" s="3"/>
      <c r="H756" s="55"/>
      <c r="I756" s="55"/>
      <c r="J756" s="55"/>
      <c r="K756" s="55"/>
      <c r="L756" s="55"/>
      <c r="M756"/>
      <c r="N756"/>
    </row>
    <row r="757" spans="2:14" s="25" customFormat="1">
      <c r="B757"/>
      <c r="C757" s="63"/>
      <c r="D757"/>
      <c r="E757"/>
      <c r="F757" s="3"/>
      <c r="G757" s="3"/>
      <c r="H757" s="55"/>
      <c r="I757" s="55"/>
      <c r="J757" s="55"/>
      <c r="K757" s="55"/>
      <c r="L757" s="55"/>
      <c r="M757"/>
      <c r="N757"/>
    </row>
    <row r="758" spans="2:14" s="25" customFormat="1">
      <c r="B758"/>
      <c r="C758" s="63"/>
      <c r="D758"/>
      <c r="E758"/>
      <c r="F758" s="3"/>
      <c r="G758" s="3"/>
      <c r="H758" s="55"/>
      <c r="I758" s="55"/>
      <c r="J758" s="55"/>
      <c r="K758" s="55"/>
      <c r="L758" s="55"/>
      <c r="M758"/>
      <c r="N758"/>
    </row>
    <row r="759" spans="2:14" s="25" customFormat="1">
      <c r="B759"/>
      <c r="C759" s="63"/>
      <c r="D759"/>
      <c r="E759"/>
      <c r="F759" s="3"/>
      <c r="G759" s="3"/>
      <c r="H759" s="55"/>
      <c r="I759" s="55"/>
      <c r="J759" s="55"/>
      <c r="K759" s="55"/>
      <c r="L759" s="55"/>
      <c r="M759"/>
      <c r="N759"/>
    </row>
    <row r="760" spans="2:14" s="25" customFormat="1">
      <c r="B760"/>
      <c r="C760" s="63"/>
      <c r="D760"/>
      <c r="E760"/>
      <c r="F760" s="3"/>
      <c r="G760" s="3"/>
      <c r="H760" s="55"/>
      <c r="I760" s="55"/>
      <c r="J760" s="55"/>
      <c r="K760" s="55"/>
      <c r="L760" s="55"/>
      <c r="M760"/>
      <c r="N760"/>
    </row>
    <row r="761" spans="2:14" s="25" customFormat="1">
      <c r="B761"/>
      <c r="C761" s="63"/>
      <c r="D761"/>
      <c r="E761"/>
      <c r="F761" s="3"/>
      <c r="G761" s="3"/>
      <c r="H761" s="55"/>
      <c r="I761" s="55"/>
      <c r="J761" s="55"/>
      <c r="K761" s="55"/>
      <c r="L761" s="55"/>
      <c r="M761"/>
      <c r="N761"/>
    </row>
    <row r="762" spans="2:14" s="25" customFormat="1">
      <c r="B762"/>
      <c r="C762" s="63"/>
      <c r="D762"/>
      <c r="E762"/>
      <c r="F762" s="3"/>
      <c r="G762" s="3"/>
      <c r="H762" s="55"/>
      <c r="I762" s="55"/>
      <c r="J762" s="55"/>
      <c r="K762" s="55"/>
      <c r="L762" s="55"/>
      <c r="M762"/>
      <c r="N762"/>
    </row>
    <row r="763" spans="2:14" s="25" customFormat="1">
      <c r="B763"/>
      <c r="C763" s="63"/>
      <c r="D763"/>
      <c r="E763"/>
      <c r="F763" s="3"/>
      <c r="G763" s="3"/>
      <c r="H763" s="55"/>
      <c r="I763" s="55"/>
      <c r="J763" s="55"/>
      <c r="K763" s="55"/>
      <c r="L763" s="55"/>
      <c r="M763"/>
      <c r="N763"/>
    </row>
    <row r="764" spans="2:14" s="25" customFormat="1">
      <c r="B764"/>
      <c r="C764" s="63"/>
      <c r="D764"/>
      <c r="E764"/>
      <c r="F764" s="3"/>
      <c r="G764" s="3"/>
      <c r="H764" s="55"/>
      <c r="I764" s="55"/>
      <c r="J764" s="55"/>
      <c r="K764" s="55"/>
      <c r="L764" s="55"/>
      <c r="M764"/>
      <c r="N764"/>
    </row>
    <row r="765" spans="2:14" s="25" customFormat="1">
      <c r="B765"/>
      <c r="C765" s="63"/>
      <c r="D765"/>
      <c r="E765"/>
      <c r="F765" s="3"/>
      <c r="G765" s="3"/>
      <c r="H765" s="55"/>
      <c r="I765" s="55"/>
      <c r="J765" s="55"/>
      <c r="K765" s="55"/>
      <c r="L765" s="55"/>
      <c r="M765"/>
      <c r="N765"/>
    </row>
    <row r="766" spans="2:14" s="25" customFormat="1">
      <c r="B766"/>
      <c r="C766" s="63"/>
      <c r="D766"/>
      <c r="E766"/>
      <c r="F766" s="3"/>
      <c r="G766" s="3"/>
      <c r="H766" s="55"/>
      <c r="I766" s="55"/>
      <c r="J766" s="55"/>
      <c r="K766" s="55"/>
      <c r="L766" s="55"/>
      <c r="M766"/>
      <c r="N766"/>
    </row>
    <row r="767" spans="2:14" s="25" customFormat="1">
      <c r="B767"/>
      <c r="C767" s="63"/>
      <c r="D767"/>
      <c r="E767"/>
      <c r="F767" s="3"/>
      <c r="G767" s="3"/>
      <c r="H767" s="55"/>
      <c r="I767" s="55"/>
      <c r="J767" s="55"/>
      <c r="K767" s="55"/>
      <c r="L767" s="55"/>
      <c r="M767"/>
      <c r="N767"/>
    </row>
    <row r="768" spans="2:14" s="25" customFormat="1">
      <c r="B768"/>
      <c r="C768" s="63"/>
      <c r="D768"/>
      <c r="E768"/>
      <c r="F768" s="3"/>
      <c r="G768" s="3"/>
      <c r="H768" s="55"/>
      <c r="I768" s="55"/>
      <c r="J768" s="55"/>
      <c r="K768" s="55"/>
      <c r="L768" s="55"/>
      <c r="M768"/>
      <c r="N768"/>
    </row>
    <row r="769" spans="2:14" s="25" customFormat="1">
      <c r="B769"/>
      <c r="C769" s="63"/>
      <c r="D769"/>
      <c r="E769"/>
      <c r="F769" s="3"/>
      <c r="G769" s="3"/>
      <c r="H769" s="55"/>
      <c r="I769" s="55"/>
      <c r="J769" s="55"/>
      <c r="K769" s="55"/>
      <c r="L769" s="55"/>
      <c r="M769"/>
      <c r="N769"/>
    </row>
    <row r="770" spans="2:14" s="25" customFormat="1">
      <c r="B770"/>
      <c r="C770" s="63"/>
      <c r="D770"/>
      <c r="E770"/>
      <c r="F770" s="3"/>
      <c r="G770" s="3"/>
      <c r="H770" s="55"/>
      <c r="I770" s="55"/>
      <c r="J770" s="55"/>
      <c r="K770" s="55"/>
      <c r="L770" s="55"/>
      <c r="M770"/>
      <c r="N770"/>
    </row>
    <row r="771" spans="2:14" s="25" customFormat="1">
      <c r="B771"/>
      <c r="C771" s="63"/>
      <c r="D771"/>
      <c r="E771"/>
      <c r="F771" s="3"/>
      <c r="G771" s="3"/>
      <c r="H771" s="55"/>
      <c r="I771" s="55"/>
      <c r="J771" s="55"/>
      <c r="K771" s="55"/>
      <c r="L771" s="55"/>
      <c r="M771"/>
      <c r="N771"/>
    </row>
    <row r="772" spans="2:14" s="25" customFormat="1">
      <c r="B772"/>
      <c r="C772" s="63"/>
      <c r="D772"/>
      <c r="E772"/>
      <c r="F772" s="3"/>
      <c r="G772" s="3"/>
      <c r="H772" s="55"/>
      <c r="I772" s="55"/>
      <c r="J772" s="55"/>
      <c r="K772" s="55"/>
      <c r="L772" s="55"/>
      <c r="M772"/>
      <c r="N772"/>
    </row>
    <row r="773" spans="2:14" s="25" customFormat="1">
      <c r="B773"/>
      <c r="C773" s="63"/>
      <c r="D773"/>
      <c r="E773"/>
      <c r="F773" s="3"/>
      <c r="G773" s="3"/>
      <c r="H773" s="55"/>
      <c r="I773" s="55"/>
      <c r="J773" s="55"/>
      <c r="K773" s="55"/>
      <c r="L773" s="55"/>
      <c r="M773"/>
      <c r="N773"/>
    </row>
    <row r="774" spans="2:14" s="25" customFormat="1">
      <c r="B774"/>
      <c r="C774" s="63"/>
      <c r="D774"/>
      <c r="E774"/>
      <c r="F774" s="3"/>
      <c r="G774" s="3"/>
      <c r="H774" s="55"/>
      <c r="I774" s="55"/>
      <c r="J774" s="55"/>
      <c r="K774" s="55"/>
      <c r="L774" s="55"/>
      <c r="M774"/>
      <c r="N774"/>
    </row>
    <row r="775" spans="2:14" s="25" customFormat="1">
      <c r="B775"/>
      <c r="C775" s="63"/>
      <c r="D775"/>
      <c r="E775"/>
      <c r="F775" s="3"/>
      <c r="G775" s="3"/>
      <c r="H775" s="55"/>
      <c r="I775" s="55"/>
      <c r="J775" s="55"/>
      <c r="K775" s="55"/>
      <c r="L775" s="55"/>
      <c r="M775"/>
      <c r="N775"/>
    </row>
    <row r="776" spans="2:14" s="25" customFormat="1">
      <c r="B776"/>
      <c r="C776" s="63"/>
      <c r="D776"/>
      <c r="E776"/>
      <c r="F776" s="3"/>
      <c r="G776" s="3"/>
      <c r="H776" s="55"/>
      <c r="I776" s="55"/>
      <c r="J776" s="55"/>
      <c r="K776" s="55"/>
      <c r="L776" s="55"/>
      <c r="M776"/>
      <c r="N776"/>
    </row>
    <row r="777" spans="2:14" s="25" customFormat="1">
      <c r="B777"/>
      <c r="C777" s="63"/>
      <c r="D777"/>
      <c r="E777"/>
      <c r="F777" s="3"/>
      <c r="G777" s="3"/>
      <c r="H777" s="55"/>
      <c r="I777" s="55"/>
      <c r="J777" s="55"/>
      <c r="K777" s="55"/>
      <c r="L777" s="55"/>
      <c r="M777"/>
      <c r="N777"/>
    </row>
    <row r="778" spans="2:14" s="25" customFormat="1">
      <c r="B778"/>
      <c r="C778" s="63"/>
      <c r="D778"/>
      <c r="E778"/>
      <c r="F778" s="3"/>
      <c r="G778" s="3"/>
      <c r="H778" s="55"/>
      <c r="I778" s="55"/>
      <c r="J778" s="55"/>
      <c r="K778" s="55"/>
      <c r="L778" s="55"/>
      <c r="M778"/>
      <c r="N778"/>
    </row>
    <row r="779" spans="2:14" s="25" customFormat="1">
      <c r="B779"/>
      <c r="C779" s="63"/>
      <c r="D779"/>
      <c r="E779"/>
      <c r="F779" s="3"/>
      <c r="G779" s="3"/>
      <c r="H779" s="55"/>
      <c r="I779" s="55"/>
      <c r="J779" s="55"/>
      <c r="K779" s="55"/>
      <c r="L779" s="55"/>
      <c r="M779"/>
      <c r="N779"/>
    </row>
    <row r="780" spans="2:14" s="25" customFormat="1">
      <c r="B780"/>
      <c r="C780" s="63"/>
      <c r="D780"/>
      <c r="E780"/>
      <c r="F780" s="3"/>
      <c r="G780" s="3"/>
      <c r="H780" s="55"/>
      <c r="I780" s="55"/>
      <c r="J780" s="55"/>
      <c r="K780" s="55"/>
      <c r="L780" s="55"/>
      <c r="M780"/>
      <c r="N780"/>
    </row>
    <row r="781" spans="2:14" s="25" customFormat="1">
      <c r="B781"/>
      <c r="C781" s="63"/>
      <c r="D781"/>
      <c r="E781"/>
      <c r="F781" s="3"/>
      <c r="G781" s="3"/>
      <c r="H781" s="55"/>
      <c r="I781" s="55"/>
      <c r="J781" s="55"/>
      <c r="K781" s="55"/>
      <c r="L781" s="55"/>
      <c r="M781"/>
      <c r="N781"/>
    </row>
    <row r="782" spans="2:14" s="25" customFormat="1">
      <c r="B782"/>
      <c r="C782" s="63"/>
      <c r="D782"/>
      <c r="E782"/>
      <c r="F782" s="3"/>
      <c r="G782" s="3"/>
      <c r="H782" s="55"/>
      <c r="I782" s="55"/>
      <c r="J782" s="55"/>
      <c r="K782" s="55"/>
      <c r="L782" s="55"/>
      <c r="M782" s="3"/>
      <c r="N782"/>
    </row>
    <row r="783" spans="2:14" s="25" customFormat="1">
      <c r="B783"/>
      <c r="C783" s="63"/>
      <c r="D783"/>
      <c r="E783"/>
      <c r="F783" s="3"/>
      <c r="G783" s="3"/>
      <c r="H783" s="55"/>
      <c r="I783" s="55"/>
      <c r="J783" s="55"/>
      <c r="K783" s="55"/>
      <c r="L783" s="55"/>
      <c r="M783"/>
      <c r="N783"/>
    </row>
    <row r="784" spans="2:14" s="25" customFormat="1">
      <c r="B784"/>
      <c r="C784" s="63"/>
      <c r="D784"/>
      <c r="E784"/>
      <c r="F784" s="3"/>
      <c r="G784" s="3"/>
      <c r="H784" s="55"/>
      <c r="I784" s="55"/>
      <c r="J784" s="55"/>
      <c r="K784" s="55"/>
      <c r="L784" s="55"/>
      <c r="M784"/>
      <c r="N784"/>
    </row>
    <row r="785" spans="2:14" s="25" customFormat="1">
      <c r="B785"/>
      <c r="C785" s="63"/>
      <c r="D785"/>
      <c r="E785"/>
      <c r="F785" s="3"/>
      <c r="G785" s="3"/>
      <c r="H785" s="55"/>
      <c r="I785" s="55"/>
      <c r="J785" s="55"/>
      <c r="K785" s="55"/>
      <c r="L785" s="55"/>
      <c r="M785"/>
      <c r="N785"/>
    </row>
    <row r="786" spans="2:14" s="25" customFormat="1">
      <c r="B786"/>
      <c r="C786" s="63"/>
      <c r="D786"/>
      <c r="E786"/>
      <c r="F786" s="3"/>
      <c r="G786" s="3"/>
      <c r="H786" s="55"/>
      <c r="I786" s="55"/>
      <c r="J786" s="55"/>
      <c r="K786" s="55"/>
      <c r="L786" s="55"/>
      <c r="M786"/>
      <c r="N786"/>
    </row>
    <row r="787" spans="2:14" s="25" customFormat="1">
      <c r="B787"/>
      <c r="C787" s="63"/>
      <c r="D787"/>
      <c r="E787"/>
      <c r="F787" s="3"/>
      <c r="G787" s="3"/>
      <c r="H787" s="55"/>
      <c r="I787" s="55"/>
      <c r="J787" s="55"/>
      <c r="K787" s="55"/>
      <c r="L787" s="55"/>
      <c r="M787"/>
      <c r="N787"/>
    </row>
    <row r="788" spans="2:14" s="25" customFormat="1">
      <c r="B788"/>
      <c r="C788" s="63"/>
      <c r="D788"/>
      <c r="E788"/>
      <c r="F788" s="3"/>
      <c r="G788" s="3"/>
      <c r="H788" s="55"/>
      <c r="I788" s="55"/>
      <c r="J788" s="55"/>
      <c r="K788" s="55"/>
      <c r="L788" s="55"/>
      <c r="M788"/>
      <c r="N788"/>
    </row>
    <row r="789" spans="2:14" s="25" customFormat="1">
      <c r="B789"/>
      <c r="C789" s="63"/>
      <c r="D789"/>
      <c r="E789"/>
      <c r="F789" s="3"/>
      <c r="G789" s="3"/>
      <c r="H789" s="55"/>
      <c r="I789" s="55"/>
      <c r="J789" s="55"/>
      <c r="K789" s="55"/>
      <c r="L789" s="55"/>
      <c r="M789"/>
      <c r="N789"/>
    </row>
    <row r="790" spans="2:14" s="25" customFormat="1">
      <c r="B790"/>
      <c r="C790" s="63"/>
      <c r="D790"/>
      <c r="E790"/>
      <c r="F790" s="3"/>
      <c r="G790" s="3"/>
      <c r="H790" s="55"/>
      <c r="I790" s="55"/>
      <c r="J790" s="55"/>
      <c r="K790" s="55"/>
      <c r="L790" s="55"/>
      <c r="M790"/>
      <c r="N790"/>
    </row>
    <row r="791" spans="2:14" s="25" customFormat="1">
      <c r="B791"/>
      <c r="C791" s="63"/>
      <c r="D791"/>
      <c r="E791"/>
      <c r="F791" s="3"/>
      <c r="G791" s="3"/>
      <c r="H791" s="55"/>
      <c r="I791" s="55"/>
      <c r="J791" s="55"/>
      <c r="K791" s="55"/>
      <c r="L791" s="55"/>
      <c r="M791"/>
      <c r="N791"/>
    </row>
    <row r="792" spans="2:14" s="25" customFormat="1">
      <c r="B792"/>
      <c r="C792" s="63"/>
      <c r="D792"/>
      <c r="E792"/>
      <c r="F792" s="3"/>
      <c r="G792" s="3"/>
      <c r="H792" s="55"/>
      <c r="I792" s="55"/>
      <c r="J792" s="55"/>
      <c r="K792" s="55"/>
      <c r="L792" s="55"/>
      <c r="M792"/>
      <c r="N792"/>
    </row>
    <row r="793" spans="2:14" s="25" customFormat="1">
      <c r="B793"/>
      <c r="C793" s="63"/>
      <c r="D793"/>
      <c r="E793"/>
      <c r="F793" s="3"/>
      <c r="G793" s="3"/>
      <c r="H793" s="55"/>
      <c r="I793" s="55"/>
      <c r="J793" s="55"/>
      <c r="K793" s="55"/>
      <c r="L793" s="55"/>
      <c r="M793"/>
      <c r="N793"/>
    </row>
    <row r="794" spans="2:14" s="25" customFormat="1">
      <c r="B794"/>
      <c r="C794" s="63"/>
      <c r="D794"/>
      <c r="E794"/>
      <c r="F794" s="3"/>
      <c r="G794" s="3"/>
      <c r="H794" s="55"/>
      <c r="I794" s="55"/>
      <c r="J794" s="55"/>
      <c r="K794" s="55"/>
      <c r="L794" s="55"/>
      <c r="M794"/>
      <c r="N794"/>
    </row>
    <row r="795" spans="2:14" s="25" customFormat="1">
      <c r="B795"/>
      <c r="C795" s="63"/>
      <c r="D795"/>
      <c r="E795"/>
      <c r="F795" s="3"/>
      <c r="G795" s="3"/>
      <c r="H795" s="55"/>
      <c r="I795" s="55"/>
      <c r="J795" s="55"/>
      <c r="K795" s="55"/>
      <c r="L795" s="55"/>
      <c r="M795" s="3"/>
      <c r="N795"/>
    </row>
    <row r="796" spans="2:14" s="25" customFormat="1">
      <c r="B796"/>
      <c r="C796" s="63"/>
      <c r="D796"/>
      <c r="E796"/>
      <c r="F796" s="3"/>
      <c r="G796" s="3"/>
      <c r="H796" s="55"/>
      <c r="I796" s="55"/>
      <c r="J796" s="55"/>
      <c r="K796" s="55"/>
      <c r="L796" s="55"/>
      <c r="M796"/>
      <c r="N796"/>
    </row>
    <row r="797" spans="2:14" s="25" customFormat="1">
      <c r="B797"/>
      <c r="C797" s="63"/>
      <c r="D797"/>
      <c r="E797"/>
      <c r="F797" s="3"/>
      <c r="G797" s="3"/>
      <c r="H797" s="55"/>
      <c r="I797" s="55"/>
      <c r="J797" s="55"/>
      <c r="K797" s="55"/>
      <c r="L797" s="55"/>
      <c r="M797"/>
      <c r="N797"/>
    </row>
    <row r="798" spans="2:14" s="25" customFormat="1">
      <c r="B798"/>
      <c r="C798" s="63"/>
      <c r="D798"/>
      <c r="E798"/>
      <c r="F798" s="3"/>
      <c r="G798" s="3"/>
      <c r="H798" s="55"/>
      <c r="I798" s="55"/>
      <c r="J798" s="55"/>
      <c r="K798" s="55"/>
      <c r="L798" s="55"/>
      <c r="M798"/>
      <c r="N798"/>
    </row>
    <row r="799" spans="2:14" s="25" customFormat="1">
      <c r="B799"/>
      <c r="C799" s="63"/>
      <c r="D799"/>
      <c r="E799"/>
      <c r="F799" s="3"/>
      <c r="G799" s="3"/>
      <c r="H799" s="55"/>
      <c r="I799" s="55"/>
      <c r="J799" s="55"/>
      <c r="K799" s="55"/>
      <c r="L799" s="55"/>
      <c r="M799"/>
      <c r="N799"/>
    </row>
    <row r="800" spans="2:14" s="25" customFormat="1">
      <c r="B800"/>
      <c r="C800" s="63"/>
      <c r="D800"/>
      <c r="E800"/>
      <c r="F800" s="3"/>
      <c r="G800" s="3"/>
      <c r="H800" s="55"/>
      <c r="I800" s="55"/>
      <c r="J800" s="55"/>
      <c r="K800" s="55"/>
      <c r="L800" s="55"/>
      <c r="M800"/>
      <c r="N800"/>
    </row>
    <row r="801" spans="2:14" s="25" customFormat="1">
      <c r="B801"/>
      <c r="C801" s="63"/>
      <c r="D801"/>
      <c r="E801"/>
      <c r="F801" s="3"/>
      <c r="G801" s="3"/>
      <c r="H801" s="55"/>
      <c r="I801" s="55"/>
      <c r="J801" s="55"/>
      <c r="K801" s="55"/>
      <c r="L801" s="55"/>
      <c r="M801"/>
      <c r="N801"/>
    </row>
    <row r="802" spans="2:14" s="25" customFormat="1">
      <c r="B802"/>
      <c r="C802" s="63"/>
      <c r="D802"/>
      <c r="E802"/>
      <c r="F802" s="3"/>
      <c r="G802" s="3"/>
      <c r="H802" s="55"/>
      <c r="I802" s="55"/>
      <c r="J802" s="55"/>
      <c r="K802" s="55"/>
      <c r="L802" s="55"/>
      <c r="M802"/>
      <c r="N802"/>
    </row>
    <row r="803" spans="2:14" s="25" customFormat="1">
      <c r="B803"/>
      <c r="C803" s="63"/>
      <c r="D803"/>
      <c r="E803"/>
      <c r="F803" s="3"/>
      <c r="G803" s="3"/>
      <c r="H803" s="55"/>
      <c r="I803" s="55"/>
      <c r="J803" s="55"/>
      <c r="K803" s="55"/>
      <c r="L803" s="55"/>
      <c r="M803"/>
      <c r="N803"/>
    </row>
    <row r="804" spans="2:14" s="25" customFormat="1">
      <c r="B804"/>
      <c r="C804" s="63"/>
      <c r="D804"/>
      <c r="E804"/>
      <c r="F804" s="3"/>
      <c r="G804" s="3"/>
      <c r="H804" s="55"/>
      <c r="I804" s="55"/>
      <c r="J804" s="55"/>
      <c r="K804" s="55"/>
      <c r="L804" s="55"/>
      <c r="M804"/>
      <c r="N804"/>
    </row>
    <row r="805" spans="2:14" s="25" customFormat="1">
      <c r="B805"/>
      <c r="C805" s="63"/>
      <c r="D805"/>
      <c r="E805"/>
      <c r="F805" s="3"/>
      <c r="G805" s="3"/>
      <c r="H805" s="55"/>
      <c r="I805" s="55"/>
      <c r="J805" s="55"/>
      <c r="K805" s="55"/>
      <c r="L805" s="55"/>
      <c r="M805"/>
      <c r="N805"/>
    </row>
    <row r="806" spans="2:14" s="25" customFormat="1">
      <c r="B806"/>
      <c r="C806" s="63"/>
      <c r="D806"/>
      <c r="E806"/>
      <c r="F806" s="3"/>
      <c r="G806" s="3"/>
      <c r="H806" s="55"/>
      <c r="I806" s="55"/>
      <c r="J806" s="55"/>
      <c r="K806" s="55"/>
      <c r="L806" s="55"/>
      <c r="M806"/>
      <c r="N806"/>
    </row>
    <row r="807" spans="2:14" s="25" customFormat="1">
      <c r="B807"/>
      <c r="C807" s="63"/>
      <c r="D807"/>
      <c r="E807"/>
      <c r="F807" s="3"/>
      <c r="G807" s="3"/>
      <c r="H807" s="55"/>
      <c r="I807" s="55"/>
      <c r="J807" s="55"/>
      <c r="K807" s="55"/>
      <c r="L807" s="55"/>
      <c r="M807"/>
      <c r="N807"/>
    </row>
    <row r="808" spans="2:14" s="25" customFormat="1">
      <c r="B808"/>
      <c r="C808" s="63"/>
      <c r="D808"/>
      <c r="E808"/>
      <c r="F808" s="3"/>
      <c r="G808" s="3"/>
      <c r="H808" s="55"/>
      <c r="I808" s="55"/>
      <c r="J808" s="55"/>
      <c r="K808" s="55"/>
      <c r="L808" s="55"/>
      <c r="M808"/>
      <c r="N808"/>
    </row>
    <row r="809" spans="2:14" s="25" customFormat="1">
      <c r="B809"/>
      <c r="C809" s="63"/>
      <c r="D809"/>
      <c r="E809"/>
      <c r="F809" s="3"/>
      <c r="G809" s="3"/>
      <c r="H809" s="55"/>
      <c r="I809" s="55"/>
      <c r="J809" s="55"/>
      <c r="K809" s="55"/>
      <c r="L809" s="55"/>
      <c r="M809"/>
      <c r="N809"/>
    </row>
    <row r="810" spans="2:14" s="25" customFormat="1">
      <c r="B810"/>
      <c r="C810" s="63"/>
      <c r="D810"/>
      <c r="E810"/>
      <c r="F810" s="3"/>
      <c r="G810" s="3"/>
      <c r="H810" s="55"/>
      <c r="I810" s="55"/>
      <c r="J810" s="55"/>
      <c r="K810" s="55"/>
      <c r="L810" s="55"/>
      <c r="M810"/>
      <c r="N810"/>
    </row>
    <row r="811" spans="2:14" s="25" customFormat="1">
      <c r="B811"/>
      <c r="C811" s="63"/>
      <c r="D811"/>
      <c r="E811"/>
      <c r="F811" s="3"/>
      <c r="G811" s="3"/>
      <c r="H811" s="55"/>
      <c r="I811" s="55"/>
      <c r="J811" s="55"/>
      <c r="K811" s="55"/>
      <c r="L811" s="55"/>
      <c r="M811"/>
      <c r="N811"/>
    </row>
    <row r="812" spans="2:14" s="25" customFormat="1">
      <c r="B812"/>
      <c r="C812" s="63"/>
      <c r="D812"/>
      <c r="E812"/>
      <c r="F812" s="3"/>
      <c r="G812" s="3"/>
      <c r="H812" s="55"/>
      <c r="I812" s="55"/>
      <c r="J812" s="55"/>
      <c r="K812" s="55"/>
      <c r="L812" s="55"/>
      <c r="M812"/>
      <c r="N812"/>
    </row>
    <row r="813" spans="2:14" s="25" customFormat="1">
      <c r="B813"/>
      <c r="C813" s="63"/>
      <c r="D813"/>
      <c r="E813"/>
      <c r="F813" s="3"/>
      <c r="G813" s="3"/>
      <c r="H813" s="55"/>
      <c r="I813" s="55"/>
      <c r="J813" s="55"/>
      <c r="K813" s="55"/>
      <c r="L813" s="55"/>
      <c r="M813"/>
      <c r="N813"/>
    </row>
    <row r="814" spans="2:14" s="25" customFormat="1">
      <c r="B814"/>
      <c r="C814" s="63"/>
      <c r="D814"/>
      <c r="E814"/>
      <c r="F814" s="3"/>
      <c r="G814" s="3"/>
      <c r="H814" s="55"/>
      <c r="I814" s="55"/>
      <c r="J814" s="55"/>
      <c r="K814" s="55"/>
      <c r="L814" s="55"/>
      <c r="M814"/>
      <c r="N814"/>
    </row>
    <row r="815" spans="2:14" s="25" customFormat="1">
      <c r="B815"/>
      <c r="C815" s="63"/>
      <c r="D815"/>
      <c r="E815"/>
      <c r="F815" s="3"/>
      <c r="G815" s="3"/>
      <c r="H815" s="55"/>
      <c r="I815" s="55"/>
      <c r="J815" s="55"/>
      <c r="K815" s="55"/>
      <c r="L815" s="55"/>
      <c r="M815"/>
      <c r="N815"/>
    </row>
    <row r="816" spans="2:14" s="25" customFormat="1">
      <c r="B816"/>
      <c r="C816" s="63"/>
      <c r="D816"/>
      <c r="E816"/>
      <c r="F816" s="3"/>
      <c r="G816" s="3"/>
      <c r="H816" s="55"/>
      <c r="I816" s="55"/>
      <c r="J816" s="55"/>
      <c r="K816" s="55"/>
      <c r="L816" s="55"/>
      <c r="M816"/>
      <c r="N816"/>
    </row>
    <row r="817" spans="2:14" s="25" customFormat="1">
      <c r="B817"/>
      <c r="C817" s="63"/>
      <c r="D817"/>
      <c r="E817"/>
      <c r="F817" s="3"/>
      <c r="G817" s="3"/>
      <c r="H817" s="55"/>
      <c r="I817" s="55"/>
      <c r="J817" s="55"/>
      <c r="K817" s="55"/>
      <c r="L817" s="55"/>
      <c r="M817"/>
      <c r="N817"/>
    </row>
    <row r="818" spans="2:14" s="25" customFormat="1">
      <c r="B818"/>
      <c r="C818" s="63"/>
      <c r="D818"/>
      <c r="E818"/>
      <c r="F818" s="3"/>
      <c r="G818" s="3"/>
      <c r="H818" s="55"/>
      <c r="I818" s="55"/>
      <c r="J818" s="55"/>
      <c r="K818" s="55"/>
      <c r="L818" s="55"/>
      <c r="M818"/>
      <c r="N818"/>
    </row>
    <row r="819" spans="2:14" s="25" customFormat="1">
      <c r="B819"/>
      <c r="C819" s="63"/>
      <c r="D819"/>
      <c r="E819"/>
      <c r="F819" s="3"/>
      <c r="G819" s="3"/>
      <c r="H819" s="55"/>
      <c r="I819" s="55"/>
      <c r="J819" s="55"/>
      <c r="K819" s="55"/>
      <c r="L819" s="55"/>
      <c r="M819"/>
      <c r="N819"/>
    </row>
    <row r="820" spans="2:14" s="25" customFormat="1">
      <c r="B820"/>
      <c r="C820" s="63"/>
      <c r="D820"/>
      <c r="E820"/>
      <c r="F820" s="3"/>
      <c r="G820" s="3"/>
      <c r="H820" s="55"/>
      <c r="I820" s="55"/>
      <c r="J820" s="55"/>
      <c r="K820" s="55"/>
      <c r="L820" s="55"/>
      <c r="M820"/>
      <c r="N820"/>
    </row>
    <row r="821" spans="2:14" s="25" customFormat="1">
      <c r="B821"/>
      <c r="C821" s="63"/>
      <c r="D821"/>
      <c r="E821"/>
      <c r="F821" s="3"/>
      <c r="G821" s="3"/>
      <c r="H821" s="55"/>
      <c r="I821" s="55"/>
      <c r="J821" s="55"/>
      <c r="K821" s="55"/>
      <c r="L821" s="55"/>
      <c r="M821"/>
      <c r="N821"/>
    </row>
    <row r="822" spans="2:14" s="25" customFormat="1">
      <c r="B822"/>
      <c r="C822" s="63"/>
      <c r="D822"/>
      <c r="E822"/>
      <c r="F822" s="3"/>
      <c r="G822" s="3"/>
      <c r="H822" s="55"/>
      <c r="I822" s="55"/>
      <c r="J822" s="55"/>
      <c r="K822" s="55"/>
      <c r="L822" s="55"/>
      <c r="M822"/>
      <c r="N822"/>
    </row>
    <row r="823" spans="2:14" s="25" customFormat="1">
      <c r="B823"/>
      <c r="C823" s="63"/>
      <c r="D823"/>
      <c r="E823"/>
      <c r="F823" s="3"/>
      <c r="G823" s="3"/>
      <c r="H823" s="55"/>
      <c r="I823" s="55"/>
      <c r="J823" s="55"/>
      <c r="K823" s="55"/>
      <c r="L823" s="55"/>
      <c r="M823"/>
      <c r="N823"/>
    </row>
    <row r="824" spans="2:14" s="25" customFormat="1">
      <c r="B824"/>
      <c r="C824" s="63"/>
      <c r="D824"/>
      <c r="E824"/>
      <c r="F824" s="3"/>
      <c r="G824" s="3"/>
      <c r="H824" s="55"/>
      <c r="I824" s="55"/>
      <c r="J824" s="55"/>
      <c r="K824" s="55"/>
      <c r="L824" s="55"/>
      <c r="M824"/>
      <c r="N824"/>
    </row>
    <row r="825" spans="2:14" s="25" customFormat="1">
      <c r="B825"/>
      <c r="C825" s="63"/>
      <c r="D825"/>
      <c r="E825"/>
      <c r="F825" s="3"/>
      <c r="G825" s="3"/>
      <c r="H825" s="55"/>
      <c r="I825" s="55"/>
      <c r="J825" s="55"/>
      <c r="K825" s="55"/>
      <c r="L825" s="55"/>
      <c r="M825"/>
      <c r="N825"/>
    </row>
    <row r="826" spans="2:14" s="25" customFormat="1">
      <c r="B826"/>
      <c r="C826" s="63"/>
      <c r="D826"/>
      <c r="E826"/>
      <c r="F826" s="3"/>
      <c r="G826" s="3"/>
      <c r="H826" s="55"/>
      <c r="I826" s="55"/>
      <c r="J826" s="55"/>
      <c r="K826" s="55"/>
      <c r="L826" s="55"/>
      <c r="M826"/>
      <c r="N826"/>
    </row>
    <row r="827" spans="2:14" s="25" customFormat="1">
      <c r="B827"/>
      <c r="C827" s="63"/>
      <c r="D827"/>
      <c r="E827"/>
      <c r="F827" s="3"/>
      <c r="G827" s="3"/>
      <c r="H827" s="55"/>
      <c r="I827" s="55"/>
      <c r="J827" s="55"/>
      <c r="K827" s="55"/>
      <c r="L827" s="55"/>
      <c r="M827"/>
      <c r="N827"/>
    </row>
    <row r="828" spans="2:14" s="25" customFormat="1">
      <c r="B828"/>
      <c r="C828" s="63"/>
      <c r="D828"/>
      <c r="E828"/>
      <c r="F828" s="3"/>
      <c r="G828" s="3"/>
      <c r="H828" s="55"/>
      <c r="I828" s="55"/>
      <c r="J828" s="55"/>
      <c r="K828" s="55"/>
      <c r="L828" s="55"/>
      <c r="M828"/>
      <c r="N828"/>
    </row>
    <row r="829" spans="2:14" s="25" customFormat="1">
      <c r="B829"/>
      <c r="C829" s="63"/>
      <c r="D829"/>
      <c r="E829"/>
      <c r="F829" s="3"/>
      <c r="G829" s="3"/>
      <c r="H829" s="55"/>
      <c r="I829" s="55"/>
      <c r="J829" s="55"/>
      <c r="K829" s="55"/>
      <c r="L829" s="55"/>
      <c r="M829"/>
      <c r="N829"/>
    </row>
    <row r="830" spans="2:14" s="25" customFormat="1">
      <c r="B830"/>
      <c r="C830" s="63"/>
      <c r="D830"/>
      <c r="E830"/>
      <c r="F830" s="3"/>
      <c r="G830" s="3"/>
      <c r="H830" s="55"/>
      <c r="I830" s="55"/>
      <c r="J830" s="55"/>
      <c r="K830" s="55"/>
      <c r="L830" s="55"/>
      <c r="M830"/>
      <c r="N830"/>
    </row>
    <row r="831" spans="2:14" s="25" customFormat="1">
      <c r="B831"/>
      <c r="C831" s="63"/>
      <c r="D831"/>
      <c r="E831"/>
      <c r="F831" s="3"/>
      <c r="G831" s="3"/>
      <c r="H831" s="55"/>
      <c r="I831" s="55"/>
      <c r="J831" s="55"/>
      <c r="K831" s="55"/>
      <c r="L831" s="55"/>
      <c r="M831"/>
      <c r="N831"/>
    </row>
    <row r="832" spans="2:14" s="25" customFormat="1">
      <c r="B832"/>
      <c r="C832" s="63"/>
      <c r="D832"/>
      <c r="E832"/>
      <c r="F832" s="3"/>
      <c r="G832" s="3"/>
      <c r="H832" s="55"/>
      <c r="I832" s="55"/>
      <c r="J832" s="55"/>
      <c r="K832" s="55"/>
      <c r="L832" s="55"/>
      <c r="M832"/>
      <c r="N832"/>
    </row>
    <row r="833" spans="2:14" s="25" customFormat="1">
      <c r="B833"/>
      <c r="C833" s="63"/>
      <c r="D833"/>
      <c r="E833"/>
      <c r="F833" s="3"/>
      <c r="G833" s="3"/>
      <c r="H833" s="55"/>
      <c r="I833" s="55"/>
      <c r="J833" s="55"/>
      <c r="K833" s="55"/>
      <c r="L833" s="55"/>
      <c r="M833"/>
      <c r="N833"/>
    </row>
    <row r="834" spans="2:14" s="25" customFormat="1">
      <c r="B834"/>
      <c r="C834" s="63"/>
      <c r="D834"/>
      <c r="E834"/>
      <c r="F834" s="3"/>
      <c r="G834" s="3"/>
      <c r="H834" s="55"/>
      <c r="I834" s="55"/>
      <c r="J834" s="55"/>
      <c r="K834" s="55"/>
      <c r="L834" s="55"/>
      <c r="M834"/>
      <c r="N834"/>
    </row>
    <row r="835" spans="2:14" s="25" customFormat="1">
      <c r="B835"/>
      <c r="C835" s="63"/>
      <c r="D835"/>
      <c r="E835"/>
      <c r="F835" s="3"/>
      <c r="G835" s="3"/>
      <c r="H835" s="55"/>
      <c r="I835" s="55"/>
      <c r="J835" s="55"/>
      <c r="K835" s="55"/>
      <c r="L835" s="55"/>
      <c r="M835"/>
      <c r="N835"/>
    </row>
    <row r="836" spans="2:14" s="25" customFormat="1">
      <c r="B836"/>
      <c r="C836" s="63"/>
      <c r="D836"/>
      <c r="E836"/>
      <c r="F836" s="3"/>
      <c r="G836" s="3"/>
      <c r="H836" s="55"/>
      <c r="I836" s="55"/>
      <c r="J836" s="55"/>
      <c r="K836" s="55"/>
      <c r="L836" s="55"/>
      <c r="M836"/>
      <c r="N836"/>
    </row>
    <row r="837" spans="2:14" s="25" customFormat="1">
      <c r="B837"/>
      <c r="C837" s="63"/>
      <c r="D837"/>
      <c r="E837"/>
      <c r="F837" s="3"/>
      <c r="G837" s="3"/>
      <c r="H837" s="55"/>
      <c r="I837" s="55"/>
      <c r="J837" s="55"/>
      <c r="K837" s="55"/>
      <c r="L837" s="55"/>
      <c r="M837"/>
      <c r="N837"/>
    </row>
    <row r="838" spans="2:14" s="25" customFormat="1">
      <c r="B838"/>
      <c r="C838" s="63"/>
      <c r="D838"/>
      <c r="E838"/>
      <c r="F838" s="3"/>
      <c r="G838" s="3"/>
      <c r="H838" s="55"/>
      <c r="I838" s="55"/>
      <c r="J838" s="55"/>
      <c r="K838" s="55"/>
      <c r="L838" s="55"/>
      <c r="M838"/>
      <c r="N838"/>
    </row>
    <row r="839" spans="2:14" s="25" customFormat="1">
      <c r="B839"/>
      <c r="C839" s="63"/>
      <c r="D839"/>
      <c r="E839"/>
      <c r="F839" s="3"/>
      <c r="G839" s="3"/>
      <c r="H839" s="55"/>
      <c r="I839" s="55"/>
      <c r="J839" s="55"/>
      <c r="K839" s="55"/>
      <c r="L839" s="55"/>
      <c r="M839"/>
      <c r="N839"/>
    </row>
    <row r="840" spans="2:14" s="25" customFormat="1">
      <c r="B840"/>
      <c r="C840" s="63"/>
      <c r="D840"/>
      <c r="E840"/>
      <c r="F840" s="3"/>
      <c r="G840" s="3"/>
      <c r="H840" s="55"/>
      <c r="I840" s="55"/>
      <c r="J840" s="55"/>
      <c r="K840" s="55"/>
      <c r="L840" s="55"/>
      <c r="M840"/>
      <c r="N840"/>
    </row>
    <row r="841" spans="2:14" s="25" customFormat="1">
      <c r="B841"/>
      <c r="C841" s="63"/>
      <c r="D841"/>
      <c r="E841"/>
      <c r="F841" s="3"/>
      <c r="G841" s="3"/>
      <c r="H841" s="55"/>
      <c r="I841" s="55"/>
      <c r="J841" s="55"/>
      <c r="K841" s="55"/>
      <c r="L841" s="55"/>
      <c r="M841"/>
      <c r="N841"/>
    </row>
    <row r="842" spans="2:14" s="25" customFormat="1">
      <c r="B842"/>
      <c r="C842" s="63"/>
      <c r="D842"/>
      <c r="E842"/>
      <c r="F842" s="3"/>
      <c r="G842" s="3"/>
      <c r="H842" s="55"/>
      <c r="I842" s="55"/>
      <c r="J842" s="55"/>
      <c r="K842" s="55"/>
      <c r="L842" s="55"/>
      <c r="M842"/>
      <c r="N842"/>
    </row>
    <row r="843" spans="2:14" s="25" customFormat="1">
      <c r="B843"/>
      <c r="C843" s="63"/>
      <c r="D843"/>
      <c r="E843"/>
      <c r="F843" s="3"/>
      <c r="G843" s="3"/>
      <c r="H843" s="55"/>
      <c r="I843" s="55"/>
      <c r="J843" s="55"/>
      <c r="K843" s="55"/>
      <c r="L843" s="55"/>
      <c r="M843"/>
      <c r="N843"/>
    </row>
    <row r="844" spans="2:14" s="25" customFormat="1">
      <c r="B844"/>
      <c r="C844" s="63"/>
      <c r="D844"/>
      <c r="E844"/>
      <c r="F844" s="3"/>
      <c r="G844" s="3"/>
      <c r="H844" s="55"/>
      <c r="I844" s="55"/>
      <c r="J844" s="55"/>
      <c r="K844" s="55"/>
      <c r="L844" s="55"/>
      <c r="M844"/>
      <c r="N844"/>
    </row>
    <row r="845" spans="2:14" s="25" customFormat="1">
      <c r="B845"/>
      <c r="C845" s="63"/>
      <c r="D845"/>
      <c r="E845"/>
      <c r="F845" s="3"/>
      <c r="G845" s="3"/>
      <c r="H845" s="55"/>
      <c r="I845" s="55"/>
      <c r="J845" s="55"/>
      <c r="K845" s="55"/>
      <c r="L845" s="55"/>
      <c r="M845"/>
      <c r="N845"/>
    </row>
    <row r="846" spans="2:14" s="25" customFormat="1">
      <c r="B846"/>
      <c r="C846" s="63"/>
      <c r="D846"/>
      <c r="E846"/>
      <c r="F846" s="3"/>
      <c r="G846" s="3"/>
      <c r="H846" s="55"/>
      <c r="I846" s="55"/>
      <c r="J846" s="55"/>
      <c r="K846" s="55"/>
      <c r="L846" s="55"/>
      <c r="M846"/>
      <c r="N846"/>
    </row>
    <row r="847" spans="2:14" s="25" customFormat="1">
      <c r="B847"/>
      <c r="C847" s="63"/>
      <c r="D847"/>
      <c r="E847"/>
      <c r="F847" s="3"/>
      <c r="G847" s="3"/>
      <c r="H847" s="55"/>
      <c r="I847" s="55"/>
      <c r="J847" s="55"/>
      <c r="K847" s="55"/>
      <c r="L847" s="55"/>
      <c r="M847"/>
      <c r="N847"/>
    </row>
    <row r="848" spans="2:14" s="25" customFormat="1">
      <c r="B848"/>
      <c r="C848" s="63"/>
      <c r="D848"/>
      <c r="E848"/>
      <c r="F848" s="3"/>
      <c r="G848" s="3"/>
      <c r="H848" s="55"/>
      <c r="I848" s="55"/>
      <c r="J848" s="55"/>
      <c r="K848" s="55"/>
      <c r="L848" s="55"/>
      <c r="M848"/>
      <c r="N848"/>
    </row>
    <row r="849" spans="2:14" s="25" customFormat="1">
      <c r="B849"/>
      <c r="C849" s="63"/>
      <c r="D849"/>
      <c r="E849"/>
      <c r="F849" s="3"/>
      <c r="G849" s="3"/>
      <c r="H849" s="55"/>
      <c r="I849" s="55"/>
      <c r="J849" s="55"/>
      <c r="K849" s="55"/>
      <c r="L849" s="55"/>
      <c r="M849"/>
      <c r="N849"/>
    </row>
    <row r="850" spans="2:14" s="25" customFormat="1">
      <c r="B850"/>
      <c r="C850" s="63"/>
      <c r="D850"/>
      <c r="E850"/>
      <c r="F850" s="3"/>
      <c r="G850" s="3"/>
      <c r="H850" s="55"/>
      <c r="I850" s="55"/>
      <c r="J850" s="55"/>
      <c r="K850" s="55"/>
      <c r="L850" s="55"/>
      <c r="M850"/>
      <c r="N850"/>
    </row>
    <row r="851" spans="2:14" s="25" customFormat="1">
      <c r="B851"/>
      <c r="C851" s="63"/>
      <c r="D851"/>
      <c r="E851"/>
      <c r="F851" s="3"/>
      <c r="G851" s="3"/>
      <c r="H851" s="55"/>
      <c r="I851" s="55"/>
      <c r="J851" s="55"/>
      <c r="K851" s="55"/>
      <c r="L851" s="55"/>
      <c r="M851"/>
      <c r="N851"/>
    </row>
    <row r="852" spans="2:14" s="25" customFormat="1">
      <c r="B852"/>
      <c r="C852" s="63"/>
      <c r="D852"/>
      <c r="E852"/>
      <c r="F852" s="3"/>
      <c r="G852" s="3"/>
      <c r="H852" s="55"/>
      <c r="I852" s="55"/>
      <c r="J852" s="55"/>
      <c r="K852" s="55"/>
      <c r="L852" s="55"/>
      <c r="M852"/>
      <c r="N852"/>
    </row>
    <row r="853" spans="2:14" s="25" customFormat="1">
      <c r="B853"/>
      <c r="C853" s="63"/>
      <c r="D853"/>
      <c r="E853"/>
      <c r="F853" s="3"/>
      <c r="G853" s="3"/>
      <c r="H853" s="55"/>
      <c r="I853" s="55"/>
      <c r="J853" s="55"/>
      <c r="K853" s="55"/>
      <c r="L853" s="55"/>
      <c r="M853"/>
      <c r="N853"/>
    </row>
    <row r="854" spans="2:14" s="25" customFormat="1">
      <c r="B854"/>
      <c r="C854" s="63"/>
      <c r="D854"/>
      <c r="E854"/>
      <c r="F854" s="3"/>
      <c r="G854" s="3"/>
      <c r="H854" s="55"/>
      <c r="I854" s="55"/>
      <c r="J854" s="55"/>
      <c r="K854" s="55"/>
      <c r="L854" s="55"/>
      <c r="M854"/>
      <c r="N854"/>
    </row>
    <row r="855" spans="2:14" s="25" customFormat="1">
      <c r="B855"/>
      <c r="C855" s="63"/>
      <c r="D855"/>
      <c r="E855"/>
      <c r="F855" s="3"/>
      <c r="G855" s="3"/>
      <c r="H855" s="55"/>
      <c r="I855" s="55"/>
      <c r="J855" s="55"/>
      <c r="K855" s="55"/>
      <c r="L855" s="55"/>
      <c r="M855"/>
      <c r="N855"/>
    </row>
    <row r="856" spans="2:14" s="25" customFormat="1">
      <c r="B856"/>
      <c r="C856" s="63"/>
      <c r="D856"/>
      <c r="E856"/>
      <c r="F856" s="3"/>
      <c r="G856" s="3"/>
      <c r="H856" s="55"/>
      <c r="I856" s="55"/>
      <c r="J856" s="55"/>
      <c r="K856" s="55"/>
      <c r="L856" s="55"/>
      <c r="M856"/>
      <c r="N856"/>
    </row>
    <row r="857" spans="2:14" s="25" customFormat="1">
      <c r="B857"/>
      <c r="C857" s="63"/>
      <c r="D857"/>
      <c r="E857"/>
      <c r="F857" s="3"/>
      <c r="G857" s="3"/>
      <c r="H857" s="55"/>
      <c r="I857" s="55"/>
      <c r="J857" s="55"/>
      <c r="K857" s="55"/>
      <c r="L857" s="55"/>
      <c r="M857"/>
      <c r="N857"/>
    </row>
    <row r="858" spans="2:14" s="25" customFormat="1">
      <c r="B858"/>
      <c r="C858" s="63"/>
      <c r="D858"/>
      <c r="E858"/>
      <c r="F858" s="3"/>
      <c r="G858" s="3"/>
      <c r="H858" s="55"/>
      <c r="I858" s="55"/>
      <c r="J858" s="55"/>
      <c r="K858" s="55"/>
      <c r="L858" s="55"/>
      <c r="M858"/>
      <c r="N858"/>
    </row>
    <row r="859" spans="2:14" s="25" customFormat="1">
      <c r="B859"/>
      <c r="C859" s="63"/>
      <c r="D859"/>
      <c r="E859"/>
      <c r="F859" s="3"/>
      <c r="G859" s="3"/>
      <c r="H859" s="55"/>
      <c r="I859" s="55"/>
      <c r="J859" s="55"/>
      <c r="K859" s="55"/>
      <c r="L859" s="55"/>
      <c r="M859"/>
      <c r="N859"/>
    </row>
    <row r="860" spans="2:14" s="25" customFormat="1">
      <c r="B860"/>
      <c r="C860" s="63"/>
      <c r="D860"/>
      <c r="E860"/>
      <c r="F860" s="3"/>
      <c r="G860" s="3"/>
      <c r="H860" s="55"/>
      <c r="I860" s="55"/>
      <c r="J860" s="55"/>
      <c r="K860" s="55"/>
      <c r="L860" s="55"/>
      <c r="M860"/>
      <c r="N860"/>
    </row>
    <row r="861" spans="2:14" s="25" customFormat="1">
      <c r="B861"/>
      <c r="C861" s="63"/>
      <c r="D861"/>
      <c r="E861"/>
      <c r="F861" s="3"/>
      <c r="G861" s="3"/>
      <c r="H861" s="55"/>
      <c r="I861" s="55"/>
      <c r="J861" s="55"/>
      <c r="K861" s="55"/>
      <c r="L861" s="55"/>
      <c r="M861"/>
      <c r="N861"/>
    </row>
    <row r="862" spans="2:14" s="25" customFormat="1">
      <c r="B862"/>
      <c r="C862" s="63"/>
      <c r="D862"/>
      <c r="E862"/>
      <c r="F862" s="3"/>
      <c r="G862" s="3"/>
      <c r="H862" s="55"/>
      <c r="I862" s="55"/>
      <c r="J862" s="55"/>
      <c r="K862" s="55"/>
      <c r="L862" s="55"/>
      <c r="M862"/>
      <c r="N862"/>
    </row>
    <row r="863" spans="2:14" s="25" customFormat="1">
      <c r="B863"/>
      <c r="C863" s="63"/>
      <c r="D863"/>
      <c r="E863"/>
      <c r="F863" s="3"/>
      <c r="G863" s="3"/>
      <c r="H863" s="55"/>
      <c r="I863" s="55"/>
      <c r="J863" s="55"/>
      <c r="K863" s="55"/>
      <c r="L863" s="55"/>
      <c r="M863"/>
      <c r="N863"/>
    </row>
    <row r="864" spans="2:14" s="25" customFormat="1">
      <c r="B864"/>
      <c r="C864" s="63"/>
      <c r="D864"/>
      <c r="E864"/>
      <c r="F864" s="3"/>
      <c r="G864" s="3"/>
      <c r="H864" s="55"/>
      <c r="I864" s="55"/>
      <c r="J864" s="55"/>
      <c r="K864" s="55"/>
      <c r="L864" s="55"/>
      <c r="M864"/>
      <c r="N864"/>
    </row>
    <row r="865" spans="2:14" s="25" customFormat="1">
      <c r="B865"/>
      <c r="C865" s="63"/>
      <c r="D865"/>
      <c r="E865"/>
      <c r="F865" s="3"/>
      <c r="G865" s="3"/>
      <c r="H865" s="55"/>
      <c r="I865" s="55"/>
      <c r="J865" s="55"/>
      <c r="K865" s="55"/>
      <c r="L865" s="55"/>
      <c r="M865"/>
      <c r="N865"/>
    </row>
    <row r="866" spans="2:14" s="25" customFormat="1">
      <c r="B866"/>
      <c r="C866" s="63"/>
      <c r="D866"/>
      <c r="E866"/>
      <c r="F866" s="3"/>
      <c r="G866" s="3"/>
      <c r="H866" s="55"/>
      <c r="I866" s="55"/>
      <c r="J866" s="55"/>
      <c r="K866" s="55"/>
      <c r="L866" s="55"/>
      <c r="M866"/>
      <c r="N866"/>
    </row>
    <row r="867" spans="2:14" s="25" customFormat="1">
      <c r="B867"/>
      <c r="C867" s="63"/>
      <c r="D867"/>
      <c r="E867"/>
      <c r="F867" s="3"/>
      <c r="G867" s="3"/>
      <c r="H867" s="55"/>
      <c r="I867" s="55"/>
      <c r="J867" s="55"/>
      <c r="K867" s="55"/>
      <c r="L867" s="55"/>
      <c r="M867"/>
      <c r="N867"/>
    </row>
    <row r="868" spans="2:14" s="25" customFormat="1">
      <c r="B868"/>
      <c r="C868" s="63"/>
      <c r="D868"/>
      <c r="E868"/>
      <c r="F868" s="3"/>
      <c r="G868" s="3"/>
      <c r="H868" s="55"/>
      <c r="I868" s="55"/>
      <c r="J868" s="55"/>
      <c r="K868" s="55"/>
      <c r="L868" s="55"/>
      <c r="M868"/>
      <c r="N868"/>
    </row>
    <row r="869" spans="2:14" s="25" customFormat="1">
      <c r="B869"/>
      <c r="C869" s="63"/>
      <c r="D869"/>
      <c r="E869"/>
      <c r="F869" s="3"/>
      <c r="G869" s="3"/>
      <c r="H869" s="55"/>
      <c r="I869" s="55"/>
      <c r="J869" s="55"/>
      <c r="K869" s="55"/>
      <c r="L869" s="55"/>
      <c r="M869"/>
      <c r="N869"/>
    </row>
    <row r="870" spans="2:14" s="25" customFormat="1">
      <c r="B870"/>
      <c r="C870" s="63"/>
      <c r="D870"/>
      <c r="E870"/>
      <c r="F870" s="3"/>
      <c r="G870" s="3"/>
      <c r="H870" s="55"/>
      <c r="I870" s="55"/>
      <c r="J870" s="55"/>
      <c r="K870" s="55"/>
      <c r="L870" s="55"/>
      <c r="M870"/>
      <c r="N870"/>
    </row>
    <row r="871" spans="2:14" s="25" customFormat="1">
      <c r="B871"/>
      <c r="C871" s="63"/>
      <c r="D871"/>
      <c r="E871"/>
      <c r="F871" s="3"/>
      <c r="G871" s="3"/>
      <c r="H871" s="55"/>
      <c r="I871" s="55"/>
      <c r="J871" s="55"/>
      <c r="K871" s="55"/>
      <c r="L871" s="55"/>
      <c r="M871"/>
      <c r="N871"/>
    </row>
    <row r="872" spans="2:14" s="25" customFormat="1">
      <c r="B872"/>
      <c r="C872" s="63"/>
      <c r="D872"/>
      <c r="E872"/>
      <c r="F872" s="3"/>
      <c r="G872" s="3"/>
      <c r="H872" s="55"/>
      <c r="I872" s="55"/>
      <c r="J872" s="55"/>
      <c r="K872" s="55"/>
      <c r="L872" s="55"/>
      <c r="M872"/>
      <c r="N872"/>
    </row>
    <row r="873" spans="2:14" s="25" customFormat="1">
      <c r="B873"/>
      <c r="C873" s="63"/>
      <c r="D873"/>
      <c r="E873"/>
      <c r="F873" s="3"/>
      <c r="G873" s="3"/>
      <c r="H873" s="55"/>
      <c r="I873" s="55"/>
      <c r="J873" s="55"/>
      <c r="K873" s="55"/>
      <c r="L873" s="55"/>
      <c r="M873"/>
      <c r="N873"/>
    </row>
    <row r="874" spans="2:14" s="25" customFormat="1">
      <c r="B874"/>
      <c r="C874" s="63"/>
      <c r="D874"/>
      <c r="E874"/>
      <c r="F874" s="3"/>
      <c r="G874" s="3"/>
      <c r="H874" s="55"/>
      <c r="I874" s="55"/>
      <c r="J874" s="55"/>
      <c r="K874" s="55"/>
      <c r="L874" s="55"/>
      <c r="M874"/>
      <c r="N874"/>
    </row>
    <row r="875" spans="2:14" s="25" customFormat="1">
      <c r="B875"/>
      <c r="C875" s="63"/>
      <c r="D875"/>
      <c r="E875"/>
      <c r="F875" s="3"/>
      <c r="G875" s="3"/>
      <c r="H875" s="55"/>
      <c r="I875" s="55"/>
      <c r="J875" s="55"/>
      <c r="K875" s="55"/>
      <c r="L875" s="55"/>
      <c r="M875"/>
      <c r="N875"/>
    </row>
    <row r="876" spans="2:14" s="25" customFormat="1">
      <c r="B876"/>
      <c r="C876" s="63"/>
      <c r="D876"/>
      <c r="E876"/>
      <c r="F876" s="3"/>
      <c r="G876" s="3"/>
      <c r="H876" s="55"/>
      <c r="I876" s="55"/>
      <c r="J876" s="55"/>
      <c r="K876" s="55"/>
      <c r="L876" s="55"/>
      <c r="M876"/>
      <c r="N876"/>
    </row>
    <row r="877" spans="2:14" s="25" customFormat="1">
      <c r="B877"/>
      <c r="C877" s="63"/>
      <c r="D877"/>
      <c r="E877"/>
      <c r="F877" s="3"/>
      <c r="G877" s="3"/>
      <c r="H877" s="55"/>
      <c r="I877" s="55"/>
      <c r="J877" s="55"/>
      <c r="K877" s="55"/>
      <c r="L877" s="55"/>
      <c r="M877"/>
      <c r="N877"/>
    </row>
    <row r="878" spans="2:14" s="25" customFormat="1">
      <c r="B878"/>
      <c r="C878" s="63"/>
      <c r="D878"/>
      <c r="E878"/>
      <c r="F878" s="3"/>
      <c r="G878" s="3"/>
      <c r="H878" s="55"/>
      <c r="I878" s="55"/>
      <c r="J878" s="55"/>
      <c r="K878" s="55"/>
      <c r="L878" s="55"/>
      <c r="M878"/>
      <c r="N878"/>
    </row>
    <row r="879" spans="2:14" s="25" customFormat="1">
      <c r="B879"/>
      <c r="C879" s="63"/>
      <c r="D879"/>
      <c r="E879"/>
      <c r="F879" s="3"/>
      <c r="G879" s="3"/>
      <c r="H879" s="55"/>
      <c r="I879" s="55"/>
      <c r="J879" s="55"/>
      <c r="K879" s="55"/>
      <c r="L879" s="55"/>
      <c r="M879"/>
      <c r="N879"/>
    </row>
    <row r="880" spans="2:14" s="25" customFormat="1">
      <c r="B880"/>
      <c r="C880" s="63"/>
      <c r="D880"/>
      <c r="E880"/>
      <c r="F880" s="3"/>
      <c r="G880" s="3"/>
      <c r="H880" s="55"/>
      <c r="I880" s="55"/>
      <c r="J880" s="55"/>
      <c r="K880" s="55"/>
      <c r="L880" s="55"/>
      <c r="M880"/>
      <c r="N880"/>
    </row>
    <row r="881" spans="2:14" s="25" customFormat="1">
      <c r="B881"/>
      <c r="C881" s="63"/>
      <c r="D881"/>
      <c r="E881"/>
      <c r="F881" s="3"/>
      <c r="G881" s="3"/>
      <c r="H881" s="55"/>
      <c r="I881" s="55"/>
      <c r="J881" s="55"/>
      <c r="K881" s="55"/>
      <c r="L881" s="55"/>
      <c r="M881"/>
      <c r="N881"/>
    </row>
    <row r="882" spans="2:14" s="25" customFormat="1">
      <c r="B882"/>
      <c r="C882" s="63"/>
      <c r="D882"/>
      <c r="E882"/>
      <c r="F882" s="3"/>
      <c r="G882" s="3"/>
      <c r="H882" s="55"/>
      <c r="I882" s="55"/>
      <c r="J882" s="55"/>
      <c r="K882" s="55"/>
      <c r="L882" s="55"/>
      <c r="M882"/>
      <c r="N882"/>
    </row>
    <row r="883" spans="2:14" s="25" customFormat="1">
      <c r="B883"/>
      <c r="C883" s="63"/>
      <c r="D883"/>
      <c r="E883"/>
      <c r="F883" s="3"/>
      <c r="G883" s="3"/>
      <c r="H883" s="55"/>
      <c r="I883" s="55"/>
      <c r="J883" s="55"/>
      <c r="K883" s="55"/>
      <c r="L883" s="55"/>
      <c r="M883"/>
      <c r="N883"/>
    </row>
    <row r="884" spans="2:14" s="25" customFormat="1">
      <c r="B884"/>
      <c r="C884" s="63"/>
      <c r="D884"/>
      <c r="E884"/>
      <c r="F884" s="3"/>
      <c r="G884" s="3"/>
      <c r="H884" s="55"/>
      <c r="I884" s="55"/>
      <c r="J884" s="55"/>
      <c r="K884" s="55"/>
      <c r="L884" s="55"/>
      <c r="M884"/>
      <c r="N884"/>
    </row>
    <row r="885" spans="2:14" s="25" customFormat="1">
      <c r="B885"/>
      <c r="C885" s="63"/>
      <c r="D885"/>
      <c r="E885"/>
      <c r="F885" s="3"/>
      <c r="G885" s="3"/>
      <c r="H885" s="55"/>
      <c r="I885" s="55"/>
      <c r="J885" s="55"/>
      <c r="K885" s="55"/>
      <c r="L885" s="55"/>
      <c r="M885"/>
      <c r="N885"/>
    </row>
    <row r="886" spans="2:14" s="25" customFormat="1">
      <c r="B886"/>
      <c r="C886" s="63"/>
      <c r="D886"/>
      <c r="E886"/>
      <c r="F886" s="3"/>
      <c r="G886" s="3"/>
      <c r="H886" s="55"/>
      <c r="I886" s="55"/>
      <c r="J886" s="55"/>
      <c r="K886" s="55"/>
      <c r="L886" s="55"/>
      <c r="M886"/>
      <c r="N886"/>
    </row>
    <row r="887" spans="2:14" s="25" customFormat="1">
      <c r="B887"/>
      <c r="C887" s="63"/>
      <c r="D887"/>
      <c r="E887"/>
      <c r="F887" s="3"/>
      <c r="G887" s="3"/>
      <c r="H887" s="55"/>
      <c r="I887" s="55"/>
      <c r="J887" s="55"/>
      <c r="K887" s="55"/>
      <c r="L887" s="55"/>
      <c r="M887"/>
      <c r="N887"/>
    </row>
    <row r="888" spans="2:14" s="25" customFormat="1">
      <c r="B888"/>
      <c r="C888" s="63"/>
      <c r="D888"/>
      <c r="E888"/>
      <c r="F888" s="3"/>
      <c r="G888" s="3"/>
      <c r="H888" s="55"/>
      <c r="I888" s="55"/>
      <c r="J888" s="55"/>
      <c r="K888" s="55"/>
      <c r="L888" s="55"/>
      <c r="M888"/>
      <c r="N888"/>
    </row>
    <row r="889" spans="2:14" s="25" customFormat="1">
      <c r="B889"/>
      <c r="C889" s="63"/>
      <c r="D889"/>
      <c r="E889"/>
      <c r="F889" s="3"/>
      <c r="G889" s="3"/>
      <c r="H889" s="55"/>
      <c r="I889" s="55"/>
      <c r="J889" s="55"/>
      <c r="K889" s="55"/>
      <c r="L889" s="55"/>
      <c r="M889"/>
      <c r="N889"/>
    </row>
    <row r="890" spans="2:14" s="25" customFormat="1">
      <c r="B890"/>
      <c r="C890" s="63"/>
      <c r="D890"/>
      <c r="E890"/>
      <c r="F890" s="3"/>
      <c r="G890" s="3"/>
      <c r="H890" s="55"/>
      <c r="I890" s="55"/>
      <c r="J890" s="55"/>
      <c r="K890" s="55"/>
      <c r="L890" s="55"/>
      <c r="M890"/>
      <c r="N890"/>
    </row>
    <row r="891" spans="2:14" s="25" customFormat="1">
      <c r="B891"/>
      <c r="C891" s="63"/>
      <c r="D891"/>
      <c r="E891"/>
      <c r="F891" s="3"/>
      <c r="G891" s="3"/>
      <c r="H891" s="55"/>
      <c r="I891" s="55"/>
      <c r="J891" s="55"/>
      <c r="K891" s="55"/>
      <c r="L891" s="55"/>
      <c r="M891"/>
      <c r="N891"/>
    </row>
    <row r="892" spans="2:14" s="25" customFormat="1">
      <c r="B892"/>
      <c r="C892" s="63"/>
      <c r="D892"/>
      <c r="E892"/>
      <c r="F892" s="3"/>
      <c r="G892" s="3"/>
      <c r="H892" s="55"/>
      <c r="I892" s="55"/>
      <c r="J892" s="55"/>
      <c r="K892" s="55"/>
      <c r="L892" s="55"/>
      <c r="M892"/>
      <c r="N892"/>
    </row>
    <row r="893" spans="2:14" s="25" customFormat="1">
      <c r="B893"/>
      <c r="C893" s="63"/>
      <c r="D893"/>
      <c r="E893"/>
      <c r="F893" s="3"/>
      <c r="G893" s="3"/>
      <c r="H893" s="55"/>
      <c r="I893" s="55"/>
      <c r="J893" s="55"/>
      <c r="K893" s="55"/>
      <c r="L893" s="55"/>
      <c r="M893"/>
      <c r="N893"/>
    </row>
    <row r="894" spans="2:14" s="25" customFormat="1">
      <c r="B894"/>
      <c r="C894" s="63"/>
      <c r="D894"/>
      <c r="E894"/>
      <c r="F894" s="3"/>
      <c r="G894" s="3"/>
      <c r="H894" s="55"/>
      <c r="I894" s="55"/>
      <c r="J894" s="55"/>
      <c r="K894" s="55"/>
      <c r="L894" s="55"/>
      <c r="M894"/>
      <c r="N894"/>
    </row>
    <row r="895" spans="2:14" s="25" customFormat="1">
      <c r="B895"/>
      <c r="C895" s="63"/>
      <c r="D895"/>
      <c r="E895"/>
      <c r="F895" s="3"/>
      <c r="G895" s="3"/>
      <c r="H895" s="55"/>
      <c r="I895" s="55"/>
      <c r="J895" s="55"/>
      <c r="K895" s="55"/>
      <c r="L895" s="55"/>
      <c r="M895"/>
      <c r="N895"/>
    </row>
    <row r="896" spans="2:14" s="25" customFormat="1">
      <c r="B896"/>
      <c r="C896" s="63"/>
      <c r="D896"/>
      <c r="E896"/>
      <c r="F896" s="3"/>
      <c r="G896" s="3"/>
      <c r="H896" s="55"/>
      <c r="I896" s="55"/>
      <c r="J896" s="55"/>
      <c r="K896" s="55"/>
      <c r="L896" s="55"/>
      <c r="M896"/>
      <c r="N896"/>
    </row>
    <row r="897" spans="2:14" s="25" customFormat="1">
      <c r="B897"/>
      <c r="C897" s="63"/>
      <c r="D897"/>
      <c r="E897"/>
      <c r="F897" s="3"/>
      <c r="G897" s="3"/>
      <c r="H897" s="55"/>
      <c r="I897" s="55"/>
      <c r="J897" s="55"/>
      <c r="K897" s="55"/>
      <c r="L897" s="55"/>
      <c r="M897"/>
      <c r="N897"/>
    </row>
    <row r="898" spans="2:14" s="25" customFormat="1">
      <c r="B898"/>
      <c r="C898" s="63"/>
      <c r="D898"/>
      <c r="E898"/>
      <c r="F898" s="3"/>
      <c r="G898" s="3"/>
      <c r="H898" s="55"/>
      <c r="I898" s="55"/>
      <c r="J898" s="55"/>
      <c r="K898" s="55"/>
      <c r="L898" s="55"/>
      <c r="M898"/>
      <c r="N898"/>
    </row>
    <row r="899" spans="2:14" s="25" customFormat="1">
      <c r="B899"/>
      <c r="C899" s="63"/>
      <c r="D899"/>
      <c r="E899"/>
      <c r="F899" s="3"/>
      <c r="G899" s="3"/>
      <c r="H899" s="55"/>
      <c r="I899" s="55"/>
      <c r="J899" s="55"/>
      <c r="K899" s="55"/>
      <c r="L899" s="55"/>
      <c r="M899"/>
      <c r="N899"/>
    </row>
    <row r="900" spans="2:14" s="25" customFormat="1">
      <c r="B900"/>
      <c r="C900" s="63"/>
      <c r="D900"/>
      <c r="E900"/>
      <c r="F900" s="3"/>
      <c r="G900" s="3"/>
      <c r="H900" s="55"/>
      <c r="I900" s="55"/>
      <c r="J900" s="55"/>
      <c r="K900" s="55"/>
      <c r="L900" s="55"/>
      <c r="M900"/>
      <c r="N900"/>
    </row>
    <row r="901" spans="2:14" s="25" customFormat="1">
      <c r="B901"/>
      <c r="C901" s="63"/>
      <c r="D901"/>
      <c r="E901"/>
      <c r="F901" s="3"/>
      <c r="G901" s="3"/>
      <c r="H901" s="55"/>
      <c r="I901" s="55"/>
      <c r="J901" s="55"/>
      <c r="K901" s="55"/>
      <c r="L901" s="55"/>
      <c r="M901"/>
      <c r="N901"/>
    </row>
    <row r="902" spans="2:14" s="25" customFormat="1">
      <c r="B902"/>
      <c r="C902" s="63"/>
      <c r="D902"/>
      <c r="E902"/>
      <c r="F902" s="3"/>
      <c r="G902" s="3"/>
      <c r="H902" s="55"/>
      <c r="I902" s="55"/>
      <c r="J902" s="55"/>
      <c r="K902" s="55"/>
      <c r="L902" s="55"/>
      <c r="M902"/>
      <c r="N902"/>
    </row>
    <row r="903" spans="2:14" s="25" customFormat="1">
      <c r="B903"/>
      <c r="C903" s="63"/>
      <c r="D903"/>
      <c r="E903"/>
      <c r="F903" s="3"/>
      <c r="G903" s="3"/>
      <c r="H903" s="55"/>
      <c r="I903" s="55"/>
      <c r="J903" s="55"/>
      <c r="K903" s="55"/>
      <c r="L903" s="55"/>
      <c r="M903"/>
      <c r="N903"/>
    </row>
    <row r="904" spans="2:14" s="25" customFormat="1">
      <c r="B904"/>
      <c r="C904" s="63"/>
      <c r="D904"/>
      <c r="E904"/>
      <c r="F904" s="3"/>
      <c r="G904" s="3"/>
      <c r="H904" s="55"/>
      <c r="I904" s="55"/>
      <c r="J904" s="55"/>
      <c r="K904" s="55"/>
      <c r="L904" s="55"/>
      <c r="M904"/>
      <c r="N904"/>
    </row>
    <row r="905" spans="2:14" s="25" customFormat="1">
      <c r="B905"/>
      <c r="C905" s="63"/>
      <c r="D905"/>
      <c r="E905"/>
      <c r="F905" s="3"/>
      <c r="G905" s="3"/>
      <c r="H905" s="55"/>
      <c r="I905" s="55"/>
      <c r="J905" s="55"/>
      <c r="K905" s="55"/>
      <c r="L905" s="55"/>
      <c r="M905"/>
      <c r="N905"/>
    </row>
    <row r="906" spans="2:14" s="25" customFormat="1">
      <c r="B906"/>
      <c r="C906" s="63"/>
      <c r="D906"/>
      <c r="E906"/>
      <c r="F906" s="3"/>
      <c r="G906" s="3"/>
      <c r="H906" s="55"/>
      <c r="I906" s="55"/>
      <c r="J906" s="55"/>
      <c r="K906" s="55"/>
      <c r="L906" s="55"/>
      <c r="M906"/>
      <c r="N906"/>
    </row>
    <row r="907" spans="2:14" s="25" customFormat="1">
      <c r="B907"/>
      <c r="C907" s="63"/>
      <c r="D907"/>
      <c r="E907"/>
      <c r="F907" s="3"/>
      <c r="G907" s="3"/>
      <c r="H907" s="55"/>
      <c r="I907" s="55"/>
      <c r="J907" s="55"/>
      <c r="K907" s="55"/>
      <c r="L907" s="55"/>
      <c r="M907"/>
      <c r="N907"/>
    </row>
    <row r="908" spans="2:14" s="25" customFormat="1">
      <c r="B908"/>
      <c r="C908" s="63"/>
      <c r="D908"/>
      <c r="E908"/>
      <c r="F908" s="3"/>
      <c r="G908" s="3"/>
      <c r="H908" s="55"/>
      <c r="I908" s="55"/>
      <c r="J908" s="55"/>
      <c r="K908" s="55"/>
      <c r="L908" s="55"/>
      <c r="M908"/>
      <c r="N908"/>
    </row>
    <row r="909" spans="2:14" s="25" customFormat="1">
      <c r="B909"/>
      <c r="C909" s="63"/>
      <c r="D909"/>
      <c r="E909"/>
      <c r="F909" s="3"/>
      <c r="G909" s="3"/>
      <c r="H909" s="55"/>
      <c r="I909" s="55"/>
      <c r="J909" s="55"/>
      <c r="K909" s="55"/>
      <c r="L909" s="55"/>
      <c r="M909"/>
      <c r="N909"/>
    </row>
    <row r="910" spans="2:14" s="25" customFormat="1">
      <c r="B910"/>
      <c r="C910" s="63"/>
      <c r="D910"/>
      <c r="E910"/>
      <c r="F910" s="3"/>
      <c r="G910" s="3"/>
      <c r="H910" s="55"/>
      <c r="I910" s="55"/>
      <c r="J910" s="55"/>
      <c r="K910" s="55"/>
      <c r="L910" s="55"/>
      <c r="M910"/>
      <c r="N910"/>
    </row>
    <row r="911" spans="2:14" s="25" customFormat="1">
      <c r="B911"/>
      <c r="C911" s="63"/>
      <c r="D911"/>
      <c r="E911"/>
      <c r="F911" s="3"/>
      <c r="G911" s="3"/>
      <c r="H911" s="55"/>
      <c r="I911" s="55"/>
      <c r="J911" s="55"/>
      <c r="K911" s="55"/>
      <c r="L911" s="55"/>
      <c r="M911"/>
      <c r="N911"/>
    </row>
    <row r="912" spans="2:14" s="25" customFormat="1">
      <c r="B912"/>
      <c r="C912" s="63"/>
      <c r="D912"/>
      <c r="E912"/>
      <c r="F912" s="3"/>
      <c r="G912" s="3"/>
      <c r="H912" s="55"/>
      <c r="I912" s="55"/>
      <c r="J912" s="55"/>
      <c r="K912" s="55"/>
      <c r="L912" s="55"/>
      <c r="M912"/>
      <c r="N912"/>
    </row>
    <row r="913" spans="2:14" s="25" customFormat="1">
      <c r="B913"/>
      <c r="C913" s="63"/>
      <c r="D913"/>
      <c r="E913"/>
      <c r="F913" s="3"/>
      <c r="G913" s="3"/>
      <c r="H913" s="55"/>
      <c r="I913" s="55"/>
      <c r="J913" s="55"/>
      <c r="K913" s="55"/>
      <c r="L913" s="55"/>
      <c r="M913"/>
      <c r="N913"/>
    </row>
    <row r="914" spans="2:14" s="25" customFormat="1">
      <c r="B914"/>
      <c r="C914" s="63"/>
      <c r="D914"/>
      <c r="E914"/>
      <c r="F914" s="3"/>
      <c r="G914" s="3"/>
      <c r="H914" s="55"/>
      <c r="I914" s="55"/>
      <c r="J914" s="55"/>
      <c r="K914" s="55"/>
      <c r="L914" s="55"/>
      <c r="M914"/>
      <c r="N914"/>
    </row>
    <row r="915" spans="2:14" s="25" customFormat="1">
      <c r="B915"/>
      <c r="C915" s="63"/>
      <c r="D915"/>
      <c r="E915"/>
      <c r="F915" s="3"/>
      <c r="G915" s="3"/>
      <c r="H915" s="55"/>
      <c r="I915" s="55"/>
      <c r="J915" s="55"/>
      <c r="K915" s="55"/>
      <c r="L915" s="55"/>
      <c r="M915"/>
      <c r="N915"/>
    </row>
    <row r="916" spans="2:14" s="25" customFormat="1">
      <c r="B916"/>
      <c r="C916" s="63"/>
      <c r="D916"/>
      <c r="E916"/>
      <c r="F916" s="3"/>
      <c r="G916" s="3"/>
      <c r="H916" s="55"/>
      <c r="I916" s="55"/>
      <c r="J916" s="55"/>
      <c r="K916" s="55"/>
      <c r="L916" s="55"/>
      <c r="M916"/>
      <c r="N916"/>
    </row>
    <row r="917" spans="2:14" s="25" customFormat="1">
      <c r="B917"/>
      <c r="C917" s="63"/>
      <c r="D917"/>
      <c r="E917"/>
      <c r="F917" s="3"/>
      <c r="G917" s="3"/>
      <c r="H917" s="55"/>
      <c r="I917" s="55"/>
      <c r="J917" s="55"/>
      <c r="K917" s="55"/>
      <c r="L917" s="55"/>
      <c r="M917"/>
      <c r="N917"/>
    </row>
    <row r="918" spans="2:14" s="25" customFormat="1">
      <c r="B918"/>
      <c r="C918" s="63"/>
      <c r="D918"/>
      <c r="E918"/>
      <c r="F918" s="3"/>
      <c r="G918" s="3"/>
      <c r="H918" s="55"/>
      <c r="I918" s="55"/>
      <c r="J918" s="55"/>
      <c r="K918" s="55"/>
      <c r="L918" s="55"/>
      <c r="M918"/>
      <c r="N918"/>
    </row>
    <row r="919" spans="2:14" s="25" customFormat="1">
      <c r="B919"/>
      <c r="C919" s="63"/>
      <c r="D919"/>
      <c r="E919"/>
      <c r="F919" s="3"/>
      <c r="G919" s="3"/>
      <c r="H919" s="55"/>
      <c r="I919" s="55"/>
      <c r="J919" s="55"/>
      <c r="K919" s="55"/>
      <c r="L919" s="55"/>
      <c r="M919"/>
      <c r="N919"/>
    </row>
    <row r="920" spans="2:14" s="25" customFormat="1">
      <c r="B920"/>
      <c r="C920" s="63"/>
      <c r="D920"/>
      <c r="E920"/>
      <c r="F920" s="3"/>
      <c r="G920" s="3"/>
      <c r="H920" s="55"/>
      <c r="I920" s="55"/>
      <c r="J920" s="55"/>
      <c r="K920" s="55"/>
      <c r="L920" s="55"/>
      <c r="M920"/>
      <c r="N920"/>
    </row>
    <row r="921" spans="2:14" s="25" customFormat="1">
      <c r="B921"/>
      <c r="C921" s="63"/>
      <c r="D921"/>
      <c r="E921"/>
      <c r="F921" s="3"/>
      <c r="G921" s="3"/>
      <c r="H921" s="55"/>
      <c r="I921" s="55"/>
      <c r="J921" s="55"/>
      <c r="K921" s="55"/>
      <c r="L921" s="55"/>
      <c r="M921"/>
      <c r="N921"/>
    </row>
    <row r="922" spans="2:14" s="25" customFormat="1">
      <c r="B922"/>
      <c r="C922" s="63"/>
      <c r="D922"/>
      <c r="E922"/>
      <c r="F922" s="3"/>
      <c r="G922" s="3"/>
      <c r="H922" s="55"/>
      <c r="I922" s="55"/>
      <c r="J922" s="55"/>
      <c r="K922" s="55"/>
      <c r="L922" s="55"/>
      <c r="M922"/>
      <c r="N922"/>
    </row>
    <row r="923" spans="2:14" s="25" customFormat="1">
      <c r="B923"/>
      <c r="C923" s="63"/>
      <c r="D923"/>
      <c r="E923"/>
      <c r="F923" s="3"/>
      <c r="G923" s="3"/>
      <c r="H923" s="55"/>
      <c r="I923" s="55"/>
      <c r="J923" s="55"/>
      <c r="K923" s="55"/>
      <c r="L923" s="55"/>
      <c r="M923"/>
      <c r="N923"/>
    </row>
    <row r="924" spans="2:14" s="25" customFormat="1">
      <c r="B924"/>
      <c r="C924" s="63"/>
      <c r="D924"/>
      <c r="E924"/>
      <c r="F924" s="3"/>
      <c r="G924" s="3"/>
      <c r="H924" s="55"/>
      <c r="I924" s="55"/>
      <c r="J924" s="55"/>
      <c r="K924" s="55"/>
      <c r="L924" s="55"/>
      <c r="M924"/>
      <c r="N924"/>
    </row>
    <row r="925" spans="2:14" s="25" customFormat="1">
      <c r="B925"/>
      <c r="C925" s="63"/>
      <c r="D925"/>
      <c r="E925"/>
      <c r="F925" s="3"/>
      <c r="G925" s="3"/>
      <c r="H925" s="55"/>
      <c r="I925" s="55"/>
      <c r="J925" s="55"/>
      <c r="K925" s="55"/>
      <c r="L925" s="55"/>
      <c r="M925"/>
      <c r="N925"/>
    </row>
    <row r="926" spans="2:14" s="25" customFormat="1">
      <c r="B926"/>
      <c r="C926" s="63"/>
      <c r="D926"/>
      <c r="E926"/>
      <c r="F926" s="3"/>
      <c r="G926" s="3"/>
      <c r="H926" s="55"/>
      <c r="I926" s="55"/>
      <c r="J926" s="55"/>
      <c r="K926" s="55"/>
      <c r="L926" s="55"/>
      <c r="M926"/>
      <c r="N926"/>
    </row>
    <row r="927" spans="2:14" s="25" customFormat="1">
      <c r="B927"/>
      <c r="C927" s="63"/>
      <c r="D927"/>
      <c r="E927"/>
      <c r="F927" s="3"/>
      <c r="G927" s="3"/>
      <c r="H927" s="55"/>
      <c r="I927" s="55"/>
      <c r="J927" s="55"/>
      <c r="K927" s="55"/>
      <c r="L927" s="55"/>
      <c r="M927"/>
      <c r="N927"/>
    </row>
    <row r="928" spans="2:14" s="25" customFormat="1">
      <c r="B928"/>
      <c r="C928" s="63"/>
      <c r="D928"/>
      <c r="E928"/>
      <c r="F928" s="3"/>
      <c r="G928" s="3"/>
      <c r="H928" s="55"/>
      <c r="I928" s="55"/>
      <c r="J928" s="55"/>
      <c r="K928" s="55"/>
      <c r="L928" s="55"/>
      <c r="M928"/>
      <c r="N928"/>
    </row>
    <row r="929" spans="2:14" s="25" customFormat="1">
      <c r="B929"/>
      <c r="C929" s="63"/>
      <c r="D929"/>
      <c r="E929"/>
      <c r="F929" s="3"/>
      <c r="G929" s="3"/>
      <c r="H929" s="55"/>
      <c r="I929" s="55"/>
      <c r="J929" s="55"/>
      <c r="K929" s="55"/>
      <c r="L929" s="55"/>
      <c r="M929"/>
      <c r="N929"/>
    </row>
    <row r="930" spans="2:14" s="25" customFormat="1">
      <c r="B930"/>
      <c r="C930" s="63"/>
      <c r="D930"/>
      <c r="E930"/>
      <c r="F930" s="3"/>
      <c r="G930" s="3"/>
      <c r="H930" s="55"/>
      <c r="I930" s="55"/>
      <c r="J930" s="55"/>
      <c r="K930" s="55"/>
      <c r="L930" s="55"/>
      <c r="M930"/>
      <c r="N930"/>
    </row>
    <row r="931" spans="2:14" s="25" customFormat="1">
      <c r="B931"/>
      <c r="C931" s="63"/>
      <c r="D931"/>
      <c r="E931"/>
      <c r="F931" s="3"/>
      <c r="G931" s="3"/>
      <c r="H931" s="55"/>
      <c r="I931" s="55"/>
      <c r="J931" s="55"/>
      <c r="K931" s="55"/>
      <c r="L931" s="55"/>
      <c r="M931"/>
      <c r="N931"/>
    </row>
    <row r="932" spans="2:14" s="25" customFormat="1">
      <c r="B932"/>
      <c r="C932" s="63"/>
      <c r="D932"/>
      <c r="E932"/>
      <c r="F932" s="3"/>
      <c r="G932" s="3"/>
      <c r="H932" s="55"/>
      <c r="I932" s="55"/>
      <c r="J932" s="55"/>
      <c r="K932" s="55"/>
      <c r="L932" s="55"/>
      <c r="M932"/>
      <c r="N932"/>
    </row>
    <row r="933" spans="2:14" s="25" customFormat="1">
      <c r="B933"/>
      <c r="C933" s="63"/>
      <c r="D933"/>
      <c r="E933"/>
      <c r="F933" s="3"/>
      <c r="G933" s="3"/>
      <c r="H933" s="55"/>
      <c r="I933" s="55"/>
      <c r="J933" s="55"/>
      <c r="K933" s="55"/>
      <c r="L933" s="55"/>
      <c r="M933"/>
      <c r="N933"/>
    </row>
    <row r="934" spans="2:14" s="25" customFormat="1">
      <c r="B934"/>
      <c r="C934" s="63"/>
      <c r="D934"/>
      <c r="E934"/>
      <c r="F934" s="3"/>
      <c r="G934" s="3"/>
      <c r="H934" s="55"/>
      <c r="I934" s="55"/>
      <c r="J934" s="55"/>
      <c r="K934" s="55"/>
      <c r="L934" s="55"/>
      <c r="M934"/>
      <c r="N934"/>
    </row>
    <row r="935" spans="2:14" s="25" customFormat="1">
      <c r="B935"/>
      <c r="C935" s="63"/>
      <c r="D935"/>
      <c r="E935"/>
      <c r="F935" s="3"/>
      <c r="G935" s="3"/>
      <c r="H935" s="55"/>
      <c r="I935" s="55"/>
      <c r="J935" s="55"/>
      <c r="K935" s="55"/>
      <c r="L935" s="55"/>
      <c r="M935"/>
      <c r="N935"/>
    </row>
    <row r="936" spans="2:14" s="25" customFormat="1">
      <c r="B936"/>
      <c r="C936" s="63"/>
      <c r="D936"/>
      <c r="E936"/>
      <c r="F936" s="3"/>
      <c r="G936" s="3"/>
      <c r="H936" s="55"/>
      <c r="I936" s="55"/>
      <c r="J936" s="55"/>
      <c r="K936" s="55"/>
      <c r="L936" s="55"/>
      <c r="M936"/>
      <c r="N936"/>
    </row>
    <row r="937" spans="2:14" s="25" customFormat="1">
      <c r="B937"/>
      <c r="C937" s="63"/>
      <c r="D937"/>
      <c r="E937"/>
      <c r="F937" s="3"/>
      <c r="G937" s="3"/>
      <c r="H937" s="55"/>
      <c r="I937" s="55"/>
      <c r="J937" s="55"/>
      <c r="K937" s="55"/>
      <c r="L937" s="55"/>
      <c r="M937"/>
      <c r="N937"/>
    </row>
    <row r="938" spans="2:14" s="25" customFormat="1">
      <c r="B938"/>
      <c r="C938" s="63"/>
      <c r="D938"/>
      <c r="E938"/>
      <c r="F938" s="3"/>
      <c r="G938" s="3"/>
      <c r="H938" s="55"/>
      <c r="I938" s="55"/>
      <c r="J938" s="55"/>
      <c r="K938" s="55"/>
      <c r="L938" s="55"/>
      <c r="M938"/>
      <c r="N938"/>
    </row>
    <row r="939" spans="2:14" s="25" customFormat="1">
      <c r="B939"/>
      <c r="C939" s="63"/>
      <c r="D939"/>
      <c r="E939"/>
      <c r="F939" s="3"/>
      <c r="G939" s="3"/>
      <c r="H939" s="55"/>
      <c r="I939" s="55"/>
      <c r="J939" s="55"/>
      <c r="K939" s="55"/>
      <c r="L939" s="55"/>
      <c r="M939"/>
      <c r="N939"/>
    </row>
    <row r="940" spans="2:14" s="25" customFormat="1">
      <c r="B940"/>
      <c r="C940" s="63"/>
      <c r="D940"/>
      <c r="E940"/>
      <c r="F940" s="3"/>
      <c r="G940" s="3"/>
      <c r="H940" s="55"/>
      <c r="I940" s="55"/>
      <c r="J940" s="55"/>
      <c r="K940" s="55"/>
      <c r="L940" s="55"/>
      <c r="M940"/>
      <c r="N940"/>
    </row>
    <row r="941" spans="2:14" s="25" customFormat="1">
      <c r="B941"/>
      <c r="C941" s="63"/>
      <c r="D941"/>
      <c r="E941"/>
      <c r="F941" s="3"/>
      <c r="G941" s="3"/>
      <c r="H941" s="55"/>
      <c r="I941" s="55"/>
      <c r="J941" s="55"/>
      <c r="K941" s="55"/>
      <c r="L941" s="55"/>
      <c r="M941"/>
      <c r="N941"/>
    </row>
    <row r="942" spans="2:14" s="25" customFormat="1">
      <c r="B942"/>
      <c r="C942" s="63"/>
      <c r="D942"/>
      <c r="E942"/>
      <c r="F942" s="3"/>
      <c r="G942" s="3"/>
      <c r="H942" s="55"/>
      <c r="I942" s="55"/>
      <c r="J942" s="55"/>
      <c r="K942" s="55"/>
      <c r="L942" s="55"/>
      <c r="M942"/>
      <c r="N942"/>
    </row>
    <row r="943" spans="2:14" s="25" customFormat="1">
      <c r="B943"/>
      <c r="C943" s="63"/>
      <c r="D943"/>
      <c r="E943"/>
      <c r="F943" s="3"/>
      <c r="G943" s="3"/>
      <c r="H943" s="55"/>
      <c r="I943" s="55"/>
      <c r="J943" s="55"/>
      <c r="K943" s="55"/>
      <c r="L943" s="55"/>
      <c r="M943"/>
      <c r="N943"/>
    </row>
    <row r="944" spans="2:14" s="25" customFormat="1">
      <c r="B944"/>
      <c r="C944" s="63"/>
      <c r="D944"/>
      <c r="E944"/>
      <c r="F944" s="3"/>
      <c r="G944" s="3"/>
      <c r="H944" s="55"/>
      <c r="I944" s="55"/>
      <c r="J944" s="55"/>
      <c r="K944" s="55"/>
      <c r="L944" s="55"/>
      <c r="M944"/>
      <c r="N944"/>
    </row>
    <row r="945" spans="2:14" s="25" customFormat="1">
      <c r="B945"/>
      <c r="C945" s="63"/>
      <c r="D945"/>
      <c r="E945"/>
      <c r="F945" s="3"/>
      <c r="G945" s="3"/>
      <c r="H945" s="55"/>
      <c r="I945" s="55"/>
      <c r="J945" s="55"/>
      <c r="K945" s="55"/>
      <c r="L945" s="55"/>
      <c r="M945"/>
      <c r="N945"/>
    </row>
    <row r="946" spans="2:14" s="25" customFormat="1">
      <c r="B946"/>
      <c r="C946" s="63"/>
      <c r="D946"/>
      <c r="E946"/>
      <c r="F946" s="3"/>
      <c r="G946" s="3"/>
      <c r="H946" s="55"/>
      <c r="I946" s="55"/>
      <c r="J946" s="55"/>
      <c r="K946" s="55"/>
      <c r="L946" s="55"/>
      <c r="M946"/>
      <c r="N946"/>
    </row>
    <row r="947" spans="2:14" s="25" customFormat="1">
      <c r="B947"/>
      <c r="C947" s="63"/>
      <c r="D947"/>
      <c r="E947"/>
      <c r="F947" s="3"/>
      <c r="G947" s="3"/>
      <c r="H947" s="55"/>
      <c r="I947" s="55"/>
      <c r="J947" s="55"/>
      <c r="K947" s="55"/>
      <c r="L947" s="55"/>
      <c r="M947"/>
      <c r="N947"/>
    </row>
    <row r="948" spans="2:14" s="25" customFormat="1">
      <c r="B948"/>
      <c r="C948" s="63"/>
      <c r="D948"/>
      <c r="E948"/>
      <c r="F948" s="3"/>
      <c r="G948" s="3"/>
      <c r="H948" s="55"/>
      <c r="I948" s="55"/>
      <c r="J948" s="55"/>
      <c r="K948" s="55"/>
      <c r="L948" s="55"/>
      <c r="M948"/>
      <c r="N948"/>
    </row>
    <row r="949" spans="2:14" s="25" customFormat="1">
      <c r="B949"/>
      <c r="C949" s="63"/>
      <c r="D949"/>
      <c r="E949"/>
      <c r="F949" s="3"/>
      <c r="G949" s="3"/>
      <c r="H949" s="55"/>
      <c r="I949" s="55"/>
      <c r="J949" s="55"/>
      <c r="K949" s="55"/>
      <c r="L949" s="55"/>
      <c r="M949"/>
      <c r="N949"/>
    </row>
    <row r="950" spans="2:14" s="25" customFormat="1">
      <c r="B950"/>
      <c r="C950" s="63"/>
      <c r="D950"/>
      <c r="E950"/>
      <c r="F950" s="3"/>
      <c r="G950" s="3"/>
      <c r="H950" s="55"/>
      <c r="I950" s="55"/>
      <c r="J950" s="55"/>
      <c r="K950" s="55"/>
      <c r="L950" s="55"/>
      <c r="M950"/>
      <c r="N950"/>
    </row>
    <row r="951" spans="2:14" s="25" customFormat="1">
      <c r="B951"/>
      <c r="C951" s="63"/>
      <c r="D951"/>
      <c r="E951"/>
      <c r="F951" s="3"/>
      <c r="G951" s="3"/>
      <c r="H951" s="55"/>
      <c r="I951" s="55"/>
      <c r="J951" s="55"/>
      <c r="K951" s="55"/>
      <c r="L951" s="55"/>
      <c r="M951"/>
      <c r="N951"/>
    </row>
    <row r="952" spans="2:14" s="25" customFormat="1">
      <c r="B952"/>
      <c r="C952" s="63"/>
      <c r="D952"/>
      <c r="E952"/>
      <c r="F952" s="3"/>
      <c r="G952" s="3"/>
      <c r="H952" s="55"/>
      <c r="I952" s="55"/>
      <c r="J952" s="55"/>
      <c r="K952" s="55"/>
      <c r="L952" s="55"/>
      <c r="M952"/>
      <c r="N952"/>
    </row>
    <row r="953" spans="2:14" s="25" customFormat="1">
      <c r="B953"/>
      <c r="C953" s="63"/>
      <c r="D953"/>
      <c r="E953"/>
      <c r="F953" s="3"/>
      <c r="G953" s="3"/>
      <c r="H953" s="55"/>
      <c r="I953" s="55"/>
      <c r="J953" s="55"/>
      <c r="K953" s="55"/>
      <c r="L953" s="55"/>
      <c r="M953"/>
      <c r="N953"/>
    </row>
    <row r="954" spans="2:14" s="25" customFormat="1">
      <c r="B954"/>
      <c r="C954" s="63"/>
      <c r="D954"/>
      <c r="E954"/>
      <c r="F954" s="3"/>
      <c r="G954" s="3"/>
      <c r="H954" s="55"/>
      <c r="I954" s="55"/>
      <c r="J954" s="55"/>
      <c r="K954" s="55"/>
      <c r="L954" s="55"/>
      <c r="M954"/>
      <c r="N954"/>
    </row>
    <row r="955" spans="2:14" s="25" customFormat="1">
      <c r="B955"/>
      <c r="C955" s="63"/>
      <c r="D955"/>
      <c r="E955"/>
      <c r="F955" s="3"/>
      <c r="G955" s="3"/>
      <c r="H955" s="55"/>
      <c r="I955" s="55"/>
      <c r="J955" s="55"/>
      <c r="K955" s="55"/>
      <c r="L955" s="55"/>
      <c r="M955"/>
      <c r="N955"/>
    </row>
    <row r="956" spans="2:14" s="25" customFormat="1">
      <c r="B956"/>
      <c r="C956" s="63"/>
      <c r="D956"/>
      <c r="E956"/>
      <c r="F956" s="3"/>
      <c r="G956" s="3"/>
      <c r="H956" s="55"/>
      <c r="I956" s="55"/>
      <c r="J956" s="55"/>
      <c r="K956" s="55"/>
      <c r="L956" s="55"/>
      <c r="M956"/>
      <c r="N956"/>
    </row>
    <row r="957" spans="2:14" s="25" customFormat="1">
      <c r="B957"/>
      <c r="C957" s="63"/>
      <c r="D957"/>
      <c r="E957"/>
      <c r="F957" s="3"/>
      <c r="G957" s="3"/>
      <c r="H957" s="55"/>
      <c r="I957" s="55"/>
      <c r="J957" s="55"/>
      <c r="K957" s="55"/>
      <c r="L957" s="55"/>
      <c r="M957"/>
      <c r="N957"/>
    </row>
    <row r="958" spans="2:14" s="25" customFormat="1">
      <c r="B958"/>
      <c r="C958" s="63"/>
      <c r="D958"/>
      <c r="E958"/>
      <c r="F958" s="3"/>
      <c r="G958" s="3"/>
      <c r="H958" s="55"/>
      <c r="I958" s="55"/>
      <c r="J958" s="55"/>
      <c r="K958" s="55"/>
      <c r="L958" s="55"/>
      <c r="M958"/>
      <c r="N958"/>
    </row>
    <row r="959" spans="2:14" s="25" customFormat="1">
      <c r="B959"/>
      <c r="C959" s="63"/>
      <c r="D959"/>
      <c r="E959"/>
      <c r="F959" s="3"/>
      <c r="G959" s="3"/>
      <c r="H959" s="55"/>
      <c r="I959" s="55"/>
      <c r="J959" s="55"/>
      <c r="K959" s="55"/>
      <c r="L959" s="55"/>
      <c r="M959"/>
      <c r="N959"/>
    </row>
    <row r="960" spans="2:14" s="25" customFormat="1">
      <c r="B960"/>
      <c r="C960" s="63"/>
      <c r="D960"/>
      <c r="E960"/>
      <c r="F960" s="3"/>
      <c r="G960" s="3"/>
      <c r="H960" s="55"/>
      <c r="I960" s="55"/>
      <c r="J960" s="55"/>
      <c r="K960" s="55"/>
      <c r="L960" s="55"/>
      <c r="M960"/>
      <c r="N960"/>
    </row>
    <row r="961" spans="2:14" s="25" customFormat="1">
      <c r="B961"/>
      <c r="C961" s="63"/>
      <c r="D961"/>
      <c r="E961"/>
      <c r="F961" s="3"/>
      <c r="G961" s="3"/>
      <c r="H961" s="55"/>
      <c r="I961" s="55"/>
      <c r="J961" s="55"/>
      <c r="K961" s="55"/>
      <c r="L961" s="55"/>
      <c r="M961"/>
      <c r="N961"/>
    </row>
    <row r="962" spans="2:14" s="25" customFormat="1">
      <c r="B962"/>
      <c r="C962" s="63"/>
      <c r="D962"/>
      <c r="E962"/>
      <c r="F962" s="3"/>
      <c r="G962" s="3"/>
      <c r="H962" s="55"/>
      <c r="I962" s="55"/>
      <c r="J962" s="55"/>
      <c r="K962" s="55"/>
      <c r="L962" s="55"/>
      <c r="M962"/>
      <c r="N962"/>
    </row>
    <row r="963" spans="2:14" s="25" customFormat="1">
      <c r="B963"/>
      <c r="C963" s="63"/>
      <c r="D963"/>
      <c r="E963"/>
      <c r="F963" s="3"/>
      <c r="G963" s="3"/>
      <c r="H963" s="55"/>
      <c r="I963" s="55"/>
      <c r="J963" s="55"/>
      <c r="K963" s="55"/>
      <c r="L963" s="55"/>
      <c r="M963"/>
      <c r="N963"/>
    </row>
    <row r="964" spans="2:14" s="25" customFormat="1">
      <c r="B964"/>
      <c r="C964" s="63"/>
      <c r="D964"/>
      <c r="E964"/>
      <c r="F964" s="3"/>
      <c r="G964" s="3"/>
      <c r="H964" s="55"/>
      <c r="I964" s="55"/>
      <c r="J964" s="55"/>
      <c r="K964" s="55"/>
      <c r="L964" s="55"/>
      <c r="M964"/>
      <c r="N964"/>
    </row>
    <row r="965" spans="2:14" s="25" customFormat="1">
      <c r="B965"/>
      <c r="C965" s="63"/>
      <c r="D965"/>
      <c r="E965"/>
      <c r="F965" s="3"/>
      <c r="G965" s="3"/>
      <c r="H965" s="55"/>
      <c r="I965" s="55"/>
      <c r="J965" s="55"/>
      <c r="K965" s="55"/>
      <c r="L965" s="55"/>
      <c r="M965"/>
      <c r="N965"/>
    </row>
    <row r="966" spans="2:14" s="25" customFormat="1">
      <c r="B966"/>
      <c r="C966" s="63"/>
      <c r="D966"/>
      <c r="E966"/>
      <c r="F966" s="3"/>
      <c r="G966" s="3"/>
      <c r="H966" s="55"/>
      <c r="I966" s="55"/>
      <c r="J966" s="55"/>
      <c r="K966" s="55"/>
      <c r="L966" s="55"/>
      <c r="M966"/>
      <c r="N966"/>
    </row>
    <row r="967" spans="2:14" s="25" customFormat="1">
      <c r="B967"/>
      <c r="C967" s="63"/>
      <c r="D967"/>
      <c r="E967"/>
      <c r="F967" s="3"/>
      <c r="G967" s="3"/>
      <c r="H967" s="55"/>
      <c r="I967" s="55"/>
      <c r="J967" s="55"/>
      <c r="K967" s="55"/>
      <c r="L967" s="55"/>
      <c r="M967"/>
      <c r="N967"/>
    </row>
    <row r="968" spans="2:14" s="25" customFormat="1">
      <c r="B968"/>
      <c r="C968" s="63"/>
      <c r="D968"/>
      <c r="E968"/>
      <c r="F968" s="3"/>
      <c r="G968" s="3"/>
      <c r="H968" s="55"/>
      <c r="I968" s="55"/>
      <c r="J968" s="55"/>
      <c r="K968" s="55"/>
      <c r="L968" s="55"/>
      <c r="M968"/>
      <c r="N968"/>
    </row>
    <row r="969" spans="2:14" s="25" customFormat="1">
      <c r="B969"/>
      <c r="C969" s="63"/>
      <c r="D969"/>
      <c r="E969"/>
      <c r="F969" s="3"/>
      <c r="G969" s="3"/>
      <c r="H969" s="55"/>
      <c r="I969" s="55"/>
      <c r="J969" s="55"/>
      <c r="K969" s="55"/>
      <c r="L969" s="55"/>
      <c r="M969"/>
      <c r="N969"/>
    </row>
    <row r="970" spans="2:14" s="25" customFormat="1">
      <c r="B970"/>
      <c r="C970" s="63"/>
      <c r="D970"/>
      <c r="E970"/>
      <c r="F970" s="3"/>
      <c r="G970" s="3"/>
      <c r="H970" s="55"/>
      <c r="I970" s="55"/>
      <c r="J970" s="55"/>
      <c r="K970" s="55"/>
      <c r="L970" s="55"/>
      <c r="M970"/>
      <c r="N970"/>
    </row>
    <row r="971" spans="2:14" s="25" customFormat="1">
      <c r="B971"/>
      <c r="C971" s="63"/>
      <c r="D971"/>
      <c r="E971"/>
      <c r="F971" s="3"/>
      <c r="G971" s="3"/>
      <c r="H971" s="55"/>
      <c r="I971" s="55"/>
      <c r="J971" s="55"/>
      <c r="K971" s="55"/>
      <c r="L971" s="55"/>
      <c r="M971"/>
      <c r="N971"/>
    </row>
    <row r="972" spans="2:14" s="25" customFormat="1">
      <c r="B972"/>
      <c r="C972" s="63"/>
      <c r="D972"/>
      <c r="E972"/>
      <c r="F972" s="3"/>
      <c r="G972" s="3"/>
      <c r="H972" s="55"/>
      <c r="I972" s="55"/>
      <c r="J972" s="55"/>
      <c r="K972" s="55"/>
      <c r="L972" s="55"/>
      <c r="M972"/>
      <c r="N972"/>
    </row>
    <row r="973" spans="2:14" s="25" customFormat="1">
      <c r="B973"/>
      <c r="C973" s="63"/>
      <c r="D973"/>
      <c r="E973"/>
      <c r="F973" s="3"/>
      <c r="G973" s="3"/>
      <c r="H973" s="55"/>
      <c r="I973" s="55"/>
      <c r="J973" s="55"/>
      <c r="K973" s="55"/>
      <c r="L973" s="55"/>
      <c r="M973"/>
      <c r="N973"/>
    </row>
    <row r="974" spans="2:14" s="25" customFormat="1">
      <c r="B974"/>
      <c r="C974" s="63"/>
      <c r="D974"/>
      <c r="E974"/>
      <c r="F974" s="3"/>
      <c r="G974" s="3"/>
      <c r="H974" s="55"/>
      <c r="I974" s="55"/>
      <c r="J974" s="55"/>
      <c r="K974" s="55"/>
      <c r="L974" s="55"/>
      <c r="M974"/>
      <c r="N974"/>
    </row>
    <row r="975" spans="2:14" s="25" customFormat="1">
      <c r="B975"/>
      <c r="C975" s="63"/>
      <c r="D975"/>
      <c r="E975"/>
      <c r="F975" s="3"/>
      <c r="G975" s="3"/>
      <c r="H975" s="55"/>
      <c r="I975" s="55"/>
      <c r="J975" s="55"/>
      <c r="K975" s="55"/>
      <c r="L975" s="55"/>
      <c r="M975"/>
      <c r="N975"/>
    </row>
    <row r="976" spans="2:14" s="25" customFormat="1">
      <c r="B976"/>
      <c r="C976" s="63"/>
      <c r="D976"/>
      <c r="E976"/>
      <c r="F976" s="3"/>
      <c r="G976" s="3"/>
      <c r="H976" s="55"/>
      <c r="I976" s="55"/>
      <c r="J976" s="55"/>
      <c r="K976" s="55"/>
      <c r="L976" s="55"/>
      <c r="M976"/>
      <c r="N976"/>
    </row>
    <row r="977" spans="2:14" s="25" customFormat="1">
      <c r="B977"/>
      <c r="C977" s="63"/>
      <c r="D977"/>
      <c r="E977"/>
      <c r="F977" s="3"/>
      <c r="G977" s="3"/>
      <c r="H977" s="55"/>
      <c r="I977" s="55"/>
      <c r="J977" s="55"/>
      <c r="K977" s="55"/>
      <c r="L977" s="55"/>
      <c r="M977"/>
      <c r="N977"/>
    </row>
    <row r="978" spans="2:14" s="25" customFormat="1">
      <c r="B978"/>
      <c r="C978" s="63"/>
      <c r="D978"/>
      <c r="E978"/>
      <c r="F978" s="3"/>
      <c r="G978" s="3"/>
      <c r="H978" s="55"/>
      <c r="I978" s="55"/>
      <c r="J978" s="55"/>
      <c r="K978" s="55"/>
      <c r="L978" s="55"/>
      <c r="M978"/>
      <c r="N978"/>
    </row>
    <row r="979" spans="2:14" s="25" customFormat="1">
      <c r="B979"/>
      <c r="C979" s="63"/>
      <c r="D979"/>
      <c r="E979"/>
      <c r="F979" s="3"/>
      <c r="G979" s="3"/>
      <c r="H979" s="55"/>
      <c r="I979" s="55"/>
      <c r="J979" s="55"/>
      <c r="K979" s="55"/>
      <c r="L979" s="55"/>
      <c r="M979"/>
      <c r="N979"/>
    </row>
    <row r="980" spans="2:14" s="25" customFormat="1">
      <c r="B980"/>
      <c r="C980" s="63"/>
      <c r="D980"/>
      <c r="E980"/>
      <c r="F980" s="3"/>
      <c r="G980" s="3"/>
      <c r="H980" s="55"/>
      <c r="I980" s="55"/>
      <c r="J980" s="55"/>
      <c r="K980" s="55"/>
      <c r="L980" s="55"/>
      <c r="M980"/>
      <c r="N980"/>
    </row>
    <row r="981" spans="2:14" s="25" customFormat="1">
      <c r="B981"/>
      <c r="C981" s="63"/>
      <c r="D981"/>
      <c r="E981"/>
      <c r="F981" s="3"/>
      <c r="G981" s="3"/>
      <c r="H981" s="55"/>
      <c r="I981" s="55"/>
      <c r="J981" s="55"/>
      <c r="K981" s="55"/>
      <c r="L981" s="55"/>
      <c r="M981"/>
      <c r="N981"/>
    </row>
    <row r="982" spans="2:14" s="25" customFormat="1">
      <c r="B982"/>
      <c r="C982" s="63"/>
      <c r="D982"/>
      <c r="E982"/>
      <c r="F982" s="3"/>
      <c r="G982" s="3"/>
      <c r="H982" s="55"/>
      <c r="I982" s="55"/>
      <c r="J982" s="55"/>
      <c r="K982" s="55"/>
      <c r="L982" s="55"/>
      <c r="M982"/>
      <c r="N982"/>
    </row>
    <row r="983" spans="2:14" s="25" customFormat="1">
      <c r="B983"/>
      <c r="C983" s="63"/>
      <c r="D983"/>
      <c r="E983"/>
      <c r="F983" s="3"/>
      <c r="G983" s="3"/>
      <c r="H983" s="55"/>
      <c r="I983" s="55"/>
      <c r="J983" s="55"/>
      <c r="K983" s="55"/>
      <c r="L983" s="55"/>
      <c r="M983"/>
      <c r="N983"/>
    </row>
    <row r="984" spans="2:14" s="25" customFormat="1">
      <c r="B984"/>
      <c r="C984" s="63"/>
      <c r="D984"/>
      <c r="E984"/>
      <c r="F984" s="3"/>
      <c r="G984" s="3"/>
      <c r="H984" s="55"/>
      <c r="I984" s="55"/>
      <c r="J984" s="55"/>
      <c r="K984" s="55"/>
      <c r="L984" s="55"/>
      <c r="M984"/>
      <c r="N984"/>
    </row>
    <row r="985" spans="2:14" s="25" customFormat="1">
      <c r="B985"/>
      <c r="C985" s="63"/>
      <c r="D985"/>
      <c r="E985"/>
      <c r="F985" s="3"/>
      <c r="G985" s="3"/>
      <c r="H985" s="55"/>
      <c r="I985" s="55"/>
      <c r="J985" s="55"/>
      <c r="K985" s="55"/>
      <c r="L985" s="55"/>
      <c r="M985"/>
      <c r="N985"/>
    </row>
    <row r="986" spans="2:14" s="25" customFormat="1">
      <c r="B986"/>
      <c r="C986" s="63"/>
      <c r="D986"/>
      <c r="E986"/>
      <c r="F986" s="3"/>
      <c r="G986" s="3"/>
      <c r="H986" s="55"/>
      <c r="I986" s="55"/>
      <c r="J986" s="55"/>
      <c r="K986" s="55"/>
      <c r="L986" s="55"/>
      <c r="M986"/>
      <c r="N986"/>
    </row>
    <row r="987" spans="2:14" s="25" customFormat="1">
      <c r="B987"/>
      <c r="C987" s="63"/>
      <c r="D987"/>
      <c r="E987"/>
      <c r="F987" s="3"/>
      <c r="G987" s="3"/>
      <c r="H987" s="55"/>
      <c r="I987" s="55"/>
      <c r="J987" s="55"/>
      <c r="K987" s="55"/>
      <c r="L987" s="55"/>
      <c r="M987"/>
      <c r="N987"/>
    </row>
    <row r="988" spans="2:14" s="25" customFormat="1">
      <c r="B988"/>
      <c r="C988" s="63"/>
      <c r="D988"/>
      <c r="E988"/>
      <c r="F988" s="3"/>
      <c r="G988" s="3"/>
      <c r="H988" s="55"/>
      <c r="I988" s="55"/>
      <c r="J988" s="55"/>
      <c r="K988" s="55"/>
      <c r="L988" s="55"/>
      <c r="M988"/>
      <c r="N988"/>
    </row>
    <row r="989" spans="2:14" s="25" customFormat="1">
      <c r="B989"/>
      <c r="C989" s="63"/>
      <c r="D989"/>
      <c r="E989"/>
      <c r="F989" s="3"/>
      <c r="G989" s="3"/>
      <c r="H989" s="55"/>
      <c r="I989" s="55"/>
      <c r="J989" s="55"/>
      <c r="K989" s="55"/>
      <c r="L989" s="55"/>
      <c r="M989"/>
      <c r="N989"/>
    </row>
    <row r="990" spans="2:14" s="25" customFormat="1">
      <c r="B990"/>
      <c r="C990" s="63"/>
      <c r="D990"/>
      <c r="E990"/>
      <c r="F990" s="3"/>
      <c r="G990" s="3"/>
      <c r="H990" s="55"/>
      <c r="I990" s="55"/>
      <c r="J990" s="55"/>
      <c r="K990" s="55"/>
      <c r="L990" s="55"/>
      <c r="M990"/>
      <c r="N990"/>
    </row>
    <row r="991" spans="2:14" s="25" customFormat="1">
      <c r="B991"/>
      <c r="C991" s="63"/>
      <c r="D991"/>
      <c r="E991"/>
      <c r="F991" s="3"/>
      <c r="G991" s="3"/>
      <c r="H991" s="55"/>
      <c r="I991" s="55"/>
      <c r="J991" s="55"/>
      <c r="K991" s="55"/>
      <c r="L991" s="55"/>
      <c r="M991"/>
      <c r="N991"/>
    </row>
    <row r="992" spans="2:14" s="25" customFormat="1">
      <c r="B992"/>
      <c r="C992" s="63"/>
      <c r="D992"/>
      <c r="E992"/>
      <c r="F992" s="3"/>
      <c r="G992" s="3"/>
      <c r="H992" s="55"/>
      <c r="I992" s="55"/>
      <c r="J992" s="55"/>
      <c r="K992" s="55"/>
      <c r="L992" s="55"/>
      <c r="M992"/>
      <c r="N992"/>
    </row>
    <row r="993" spans="2:14" s="25" customFormat="1">
      <c r="B993"/>
      <c r="C993" s="63"/>
      <c r="D993"/>
      <c r="E993"/>
      <c r="F993" s="3"/>
      <c r="G993" s="3"/>
      <c r="H993" s="55"/>
      <c r="I993" s="55"/>
      <c r="J993" s="55"/>
      <c r="K993" s="55"/>
      <c r="L993" s="55"/>
      <c r="M993"/>
      <c r="N993"/>
    </row>
    <row r="994" spans="2:14" s="25" customFormat="1">
      <c r="B994"/>
      <c r="C994" s="63"/>
      <c r="D994"/>
      <c r="E994"/>
      <c r="F994" s="3"/>
      <c r="G994" s="3"/>
      <c r="H994" s="55"/>
      <c r="I994" s="55"/>
      <c r="J994" s="55"/>
      <c r="K994" s="55"/>
      <c r="L994" s="55"/>
      <c r="M994"/>
      <c r="N994"/>
    </row>
    <row r="995" spans="2:14" s="25" customFormat="1">
      <c r="B995"/>
      <c r="C995" s="63"/>
      <c r="D995"/>
      <c r="E995"/>
      <c r="F995" s="3"/>
      <c r="G995" s="3"/>
      <c r="H995" s="55"/>
      <c r="I995" s="55"/>
      <c r="J995" s="55"/>
      <c r="K995" s="55"/>
      <c r="L995" s="55"/>
      <c r="M995"/>
      <c r="N995"/>
    </row>
    <row r="996" spans="2:14" s="25" customFormat="1">
      <c r="B996"/>
      <c r="C996" s="63"/>
      <c r="D996"/>
      <c r="E996"/>
      <c r="F996" s="3"/>
      <c r="G996" s="3"/>
      <c r="H996" s="55"/>
      <c r="I996" s="55"/>
      <c r="J996" s="55"/>
      <c r="K996" s="55"/>
      <c r="L996" s="55"/>
      <c r="M996"/>
      <c r="N996"/>
    </row>
    <row r="997" spans="2:14" s="25" customFormat="1">
      <c r="B997"/>
      <c r="C997" s="63"/>
      <c r="D997"/>
      <c r="E997"/>
      <c r="F997" s="3"/>
      <c r="G997" s="3"/>
      <c r="H997" s="55"/>
      <c r="I997" s="55"/>
      <c r="J997" s="55"/>
      <c r="K997" s="55"/>
      <c r="L997" s="55"/>
      <c r="M997"/>
      <c r="N997"/>
    </row>
    <row r="998" spans="2:14" s="25" customFormat="1">
      <c r="B998"/>
      <c r="C998" s="63"/>
      <c r="D998"/>
      <c r="E998"/>
      <c r="F998" s="3"/>
      <c r="G998" s="3"/>
      <c r="H998" s="55"/>
      <c r="I998" s="55"/>
      <c r="J998" s="55"/>
      <c r="K998" s="55"/>
      <c r="L998" s="55"/>
      <c r="M998"/>
      <c r="N998"/>
    </row>
    <row r="999" spans="2:14" s="25" customFormat="1">
      <c r="B999"/>
      <c r="C999" s="63"/>
      <c r="D999"/>
      <c r="E999"/>
      <c r="F999" s="3"/>
      <c r="G999" s="3"/>
      <c r="H999" s="55"/>
      <c r="I999" s="55"/>
      <c r="J999" s="55"/>
      <c r="K999" s="55"/>
      <c r="L999" s="55"/>
      <c r="M999"/>
      <c r="N999"/>
    </row>
    <row r="1000" spans="2:14" s="25" customFormat="1">
      <c r="B1000"/>
      <c r="C1000" s="63"/>
      <c r="D1000"/>
      <c r="E1000"/>
      <c r="F1000" s="3"/>
      <c r="G1000" s="3"/>
      <c r="H1000" s="55"/>
      <c r="I1000" s="55"/>
      <c r="J1000" s="55"/>
      <c r="K1000" s="55"/>
      <c r="L1000" s="55"/>
      <c r="M1000"/>
      <c r="N1000"/>
    </row>
    <row r="1001" spans="2:14" s="25" customFormat="1">
      <c r="B1001"/>
      <c r="C1001" s="63"/>
      <c r="D1001"/>
      <c r="E1001"/>
      <c r="F1001" s="3"/>
      <c r="G1001" s="3"/>
      <c r="H1001" s="55"/>
      <c r="I1001" s="55"/>
      <c r="J1001" s="55"/>
      <c r="K1001" s="55"/>
      <c r="L1001" s="55"/>
      <c r="M1001"/>
      <c r="N1001"/>
    </row>
    <row r="1002" spans="2:14" s="25" customFormat="1">
      <c r="B1002"/>
      <c r="C1002" s="63"/>
      <c r="D1002"/>
      <c r="E1002"/>
      <c r="F1002" s="3"/>
      <c r="G1002" s="3"/>
      <c r="H1002" s="55"/>
      <c r="I1002" s="55"/>
      <c r="J1002" s="55"/>
      <c r="K1002" s="55"/>
      <c r="L1002" s="55"/>
      <c r="M1002"/>
      <c r="N1002"/>
    </row>
    <row r="1003" spans="2:14" s="25" customFormat="1">
      <c r="B1003"/>
      <c r="C1003" s="63"/>
      <c r="D1003"/>
      <c r="E1003"/>
      <c r="F1003" s="3"/>
      <c r="G1003" s="3"/>
      <c r="H1003" s="55"/>
      <c r="I1003" s="55"/>
      <c r="J1003" s="55"/>
      <c r="K1003" s="55"/>
      <c r="L1003" s="55"/>
      <c r="M1003"/>
      <c r="N1003"/>
    </row>
    <row r="1004" spans="2:14" s="25" customFormat="1">
      <c r="B1004"/>
      <c r="C1004" s="63"/>
      <c r="D1004"/>
      <c r="E1004"/>
      <c r="F1004" s="3"/>
      <c r="G1004" s="3"/>
      <c r="H1004" s="55"/>
      <c r="I1004" s="55"/>
      <c r="J1004" s="55"/>
      <c r="K1004" s="55"/>
      <c r="L1004" s="55"/>
      <c r="M1004"/>
      <c r="N1004"/>
    </row>
    <row r="1005" spans="2:14" s="25" customFormat="1">
      <c r="B1005"/>
      <c r="C1005" s="63"/>
      <c r="D1005"/>
      <c r="E1005"/>
      <c r="F1005" s="3"/>
      <c r="G1005" s="3"/>
      <c r="H1005" s="55"/>
      <c r="I1005" s="55"/>
      <c r="J1005" s="55"/>
      <c r="K1005" s="55"/>
      <c r="L1005" s="55"/>
      <c r="M1005"/>
      <c r="N1005"/>
    </row>
    <row r="1006" spans="2:14" s="25" customFormat="1">
      <c r="B1006"/>
      <c r="C1006" s="63"/>
      <c r="D1006"/>
      <c r="E1006"/>
      <c r="F1006" s="3"/>
      <c r="G1006" s="3"/>
      <c r="H1006" s="55"/>
      <c r="I1006" s="55"/>
      <c r="J1006" s="55"/>
      <c r="K1006" s="55"/>
      <c r="L1006" s="55"/>
      <c r="M1006"/>
      <c r="N1006"/>
    </row>
    <row r="1007" spans="2:14" s="25" customFormat="1">
      <c r="B1007"/>
      <c r="C1007" s="63"/>
      <c r="D1007"/>
      <c r="E1007"/>
      <c r="F1007" s="3"/>
      <c r="G1007" s="3"/>
      <c r="H1007" s="55"/>
      <c r="I1007" s="55"/>
      <c r="J1007" s="55"/>
      <c r="K1007" s="55"/>
      <c r="L1007" s="55"/>
      <c r="M1007"/>
      <c r="N1007"/>
    </row>
    <row r="1008" spans="2:14" s="25" customFormat="1">
      <c r="B1008"/>
      <c r="C1008" s="63"/>
      <c r="D1008"/>
      <c r="E1008"/>
      <c r="F1008" s="3"/>
      <c r="G1008" s="3"/>
      <c r="H1008" s="55"/>
      <c r="I1008" s="55"/>
      <c r="J1008" s="55"/>
      <c r="K1008" s="55"/>
      <c r="L1008" s="55"/>
      <c r="M1008"/>
      <c r="N1008"/>
    </row>
    <row r="1009" spans="2:14" s="25" customFormat="1">
      <c r="B1009"/>
      <c r="C1009" s="63"/>
      <c r="D1009"/>
      <c r="E1009"/>
      <c r="F1009" s="3"/>
      <c r="G1009" s="3"/>
      <c r="H1009" s="55"/>
      <c r="I1009" s="55"/>
      <c r="J1009" s="55"/>
      <c r="K1009" s="55"/>
      <c r="L1009" s="55"/>
      <c r="M1009"/>
      <c r="N1009"/>
    </row>
    <row r="1010" spans="2:14" s="25" customFormat="1">
      <c r="B1010"/>
      <c r="C1010" s="63"/>
      <c r="D1010"/>
      <c r="E1010"/>
      <c r="F1010" s="3"/>
      <c r="G1010" s="3"/>
      <c r="H1010" s="55"/>
      <c r="I1010" s="55"/>
      <c r="J1010" s="55"/>
      <c r="K1010" s="55"/>
      <c r="L1010" s="55"/>
      <c r="M1010"/>
      <c r="N1010"/>
    </row>
    <row r="1011" spans="2:14" s="25" customFormat="1">
      <c r="B1011"/>
      <c r="C1011" s="63"/>
      <c r="D1011"/>
      <c r="E1011"/>
      <c r="F1011" s="3"/>
      <c r="G1011" s="3"/>
      <c r="H1011" s="55"/>
      <c r="I1011" s="55"/>
      <c r="J1011" s="55"/>
      <c r="K1011" s="55"/>
      <c r="L1011" s="55"/>
      <c r="M1011"/>
      <c r="N1011"/>
    </row>
    <row r="1012" spans="2:14" s="25" customFormat="1">
      <c r="B1012"/>
      <c r="C1012" s="63"/>
      <c r="D1012"/>
      <c r="E1012"/>
      <c r="F1012" s="3"/>
      <c r="G1012" s="3"/>
      <c r="H1012" s="55"/>
      <c r="I1012" s="55"/>
      <c r="J1012" s="55"/>
      <c r="K1012" s="55"/>
      <c r="L1012" s="55"/>
      <c r="M1012"/>
      <c r="N1012"/>
    </row>
    <row r="1013" spans="2:14" s="25" customFormat="1">
      <c r="B1013"/>
      <c r="C1013" s="63"/>
      <c r="D1013"/>
      <c r="E1013"/>
      <c r="F1013" s="3"/>
      <c r="G1013" s="3"/>
      <c r="H1013" s="55"/>
      <c r="I1013" s="55"/>
      <c r="J1013" s="55"/>
      <c r="K1013" s="55"/>
      <c r="L1013" s="55"/>
      <c r="M1013"/>
      <c r="N1013"/>
    </row>
    <row r="1014" spans="2:14" s="25" customFormat="1">
      <c r="B1014"/>
      <c r="C1014" s="63"/>
      <c r="D1014"/>
      <c r="E1014"/>
      <c r="F1014" s="3"/>
      <c r="G1014" s="3"/>
      <c r="H1014" s="55"/>
      <c r="I1014" s="55"/>
      <c r="J1014" s="55"/>
      <c r="K1014" s="55"/>
      <c r="L1014" s="55"/>
      <c r="M1014"/>
      <c r="N1014"/>
    </row>
    <row r="1015" spans="2:14" s="25" customFormat="1">
      <c r="B1015"/>
      <c r="C1015" s="63"/>
      <c r="D1015"/>
      <c r="E1015"/>
      <c r="F1015" s="3"/>
      <c r="G1015" s="3"/>
      <c r="H1015" s="55"/>
      <c r="I1015" s="55"/>
      <c r="J1015" s="55"/>
      <c r="K1015" s="55"/>
      <c r="L1015" s="55"/>
      <c r="M1015"/>
      <c r="N1015"/>
    </row>
    <row r="1016" spans="2:14" s="25" customFormat="1">
      <c r="B1016"/>
      <c r="C1016" s="63"/>
      <c r="D1016"/>
      <c r="E1016"/>
      <c r="F1016" s="3"/>
      <c r="G1016" s="3"/>
      <c r="H1016" s="55"/>
      <c r="I1016" s="55"/>
      <c r="J1016" s="55"/>
      <c r="K1016" s="55"/>
      <c r="L1016" s="55"/>
      <c r="M1016"/>
      <c r="N1016"/>
    </row>
    <row r="1017" spans="2:14" s="25" customFormat="1">
      <c r="B1017"/>
      <c r="C1017" s="63"/>
      <c r="D1017"/>
      <c r="E1017"/>
      <c r="F1017" s="3"/>
      <c r="G1017" s="3"/>
      <c r="H1017" s="55"/>
      <c r="I1017" s="55"/>
      <c r="J1017" s="55"/>
      <c r="K1017" s="55"/>
      <c r="L1017" s="55"/>
      <c r="M1017"/>
      <c r="N1017"/>
    </row>
    <row r="1018" spans="2:14" s="25" customFormat="1">
      <c r="B1018"/>
      <c r="C1018" s="63"/>
      <c r="D1018"/>
      <c r="E1018"/>
      <c r="F1018" s="3"/>
      <c r="G1018" s="3"/>
      <c r="H1018" s="55"/>
      <c r="I1018" s="55"/>
      <c r="J1018" s="55"/>
      <c r="K1018" s="55"/>
      <c r="L1018" s="55"/>
      <c r="M1018"/>
      <c r="N1018"/>
    </row>
    <row r="1019" spans="2:14" s="25" customFormat="1">
      <c r="B1019"/>
      <c r="C1019" s="63"/>
      <c r="D1019"/>
      <c r="E1019"/>
      <c r="F1019" s="3"/>
      <c r="G1019" s="3"/>
      <c r="H1019" s="55"/>
      <c r="I1019" s="55"/>
      <c r="J1019" s="55"/>
      <c r="K1019" s="55"/>
      <c r="L1019" s="55"/>
      <c r="M1019"/>
      <c r="N1019"/>
    </row>
    <row r="1020" spans="2:14" s="25" customFormat="1">
      <c r="B1020"/>
      <c r="C1020" s="63"/>
      <c r="D1020"/>
      <c r="E1020"/>
      <c r="F1020" s="3"/>
      <c r="G1020" s="3"/>
      <c r="H1020" s="55"/>
      <c r="I1020" s="55"/>
      <c r="J1020" s="55"/>
      <c r="K1020" s="55"/>
      <c r="L1020" s="55"/>
      <c r="M1020"/>
      <c r="N1020"/>
    </row>
    <row r="1021" spans="2:14" s="25" customFormat="1">
      <c r="B1021"/>
      <c r="C1021" s="63"/>
      <c r="D1021"/>
      <c r="E1021"/>
      <c r="F1021" s="3"/>
      <c r="G1021" s="3"/>
      <c r="H1021" s="55"/>
      <c r="I1021" s="55"/>
      <c r="J1021" s="55"/>
      <c r="K1021" s="55"/>
      <c r="L1021" s="55"/>
      <c r="M1021"/>
      <c r="N1021"/>
    </row>
    <row r="1022" spans="2:14" s="25" customFormat="1">
      <c r="B1022"/>
      <c r="C1022" s="63"/>
      <c r="D1022"/>
      <c r="E1022"/>
      <c r="F1022" s="3"/>
      <c r="G1022" s="3"/>
      <c r="H1022" s="55"/>
      <c r="I1022" s="55"/>
      <c r="J1022" s="55"/>
      <c r="K1022" s="55"/>
      <c r="L1022" s="55"/>
      <c r="M1022"/>
      <c r="N1022"/>
    </row>
    <row r="1023" spans="2:14" s="25" customFormat="1">
      <c r="B1023"/>
      <c r="C1023" s="63"/>
      <c r="D1023"/>
      <c r="E1023"/>
      <c r="F1023" s="3"/>
      <c r="G1023" s="3"/>
      <c r="H1023" s="55"/>
      <c r="I1023" s="55"/>
      <c r="J1023" s="55"/>
      <c r="K1023" s="55"/>
      <c r="L1023" s="55"/>
      <c r="M1023"/>
      <c r="N1023"/>
    </row>
    <row r="1024" spans="2:14" s="25" customFormat="1">
      <c r="B1024"/>
      <c r="C1024" s="63"/>
      <c r="D1024"/>
      <c r="E1024"/>
      <c r="F1024" s="3"/>
      <c r="G1024" s="3"/>
      <c r="H1024" s="55"/>
      <c r="I1024" s="55"/>
      <c r="J1024" s="55"/>
      <c r="K1024" s="55"/>
      <c r="L1024" s="55"/>
      <c r="M1024"/>
      <c r="N1024"/>
    </row>
    <row r="1025" spans="2:14" s="25" customFormat="1">
      <c r="B1025"/>
      <c r="C1025" s="63"/>
      <c r="D1025"/>
      <c r="E1025"/>
      <c r="F1025" s="3"/>
      <c r="G1025" s="3"/>
      <c r="H1025" s="55"/>
      <c r="I1025" s="55"/>
      <c r="J1025" s="55"/>
      <c r="K1025" s="55"/>
      <c r="L1025" s="55"/>
      <c r="M1025"/>
      <c r="N1025"/>
    </row>
    <row r="1026" spans="2:14" s="25" customFormat="1">
      <c r="B1026"/>
      <c r="C1026" s="63"/>
      <c r="D1026"/>
      <c r="E1026"/>
      <c r="F1026" s="3"/>
      <c r="G1026" s="3"/>
      <c r="H1026" s="55"/>
      <c r="I1026" s="55"/>
      <c r="J1026" s="55"/>
      <c r="K1026" s="55"/>
      <c r="L1026" s="55"/>
      <c r="M1026"/>
      <c r="N1026"/>
    </row>
    <row r="1027" spans="2:14" s="25" customFormat="1">
      <c r="B1027"/>
      <c r="C1027" s="63"/>
      <c r="D1027"/>
      <c r="E1027"/>
      <c r="F1027" s="3"/>
      <c r="G1027" s="3"/>
      <c r="H1027" s="55"/>
      <c r="I1027" s="55"/>
      <c r="J1027" s="55"/>
      <c r="K1027" s="55"/>
      <c r="L1027" s="55"/>
      <c r="M1027"/>
      <c r="N1027"/>
    </row>
    <row r="1028" spans="2:14" s="25" customFormat="1">
      <c r="B1028"/>
      <c r="C1028" s="63"/>
      <c r="D1028"/>
      <c r="E1028"/>
      <c r="F1028" s="3"/>
      <c r="G1028" s="3"/>
      <c r="H1028" s="55"/>
      <c r="I1028" s="55"/>
      <c r="J1028" s="55"/>
      <c r="K1028" s="55"/>
      <c r="L1028" s="55"/>
      <c r="M1028"/>
      <c r="N1028"/>
    </row>
    <row r="1029" spans="2:14" s="25" customFormat="1">
      <c r="B1029"/>
      <c r="C1029" s="63"/>
      <c r="D1029"/>
      <c r="E1029"/>
      <c r="F1029" s="3"/>
      <c r="G1029" s="3"/>
      <c r="H1029" s="55"/>
      <c r="I1029" s="55"/>
      <c r="J1029" s="55"/>
      <c r="K1029" s="55"/>
      <c r="L1029" s="55"/>
      <c r="M1029"/>
      <c r="N1029"/>
    </row>
    <row r="1030" spans="2:14" s="25" customFormat="1">
      <c r="B1030"/>
      <c r="C1030" s="63"/>
      <c r="D1030"/>
      <c r="E1030"/>
      <c r="F1030" s="3"/>
      <c r="G1030" s="3"/>
      <c r="H1030" s="55"/>
      <c r="I1030" s="55"/>
      <c r="J1030" s="55"/>
      <c r="K1030" s="55"/>
      <c r="L1030" s="55"/>
      <c r="M1030"/>
      <c r="N1030"/>
    </row>
    <row r="1031" spans="2:14" s="25" customFormat="1">
      <c r="B1031"/>
      <c r="C1031" s="63"/>
      <c r="D1031"/>
      <c r="E1031"/>
      <c r="F1031" s="3"/>
      <c r="G1031" s="3"/>
      <c r="H1031" s="55"/>
      <c r="I1031" s="55"/>
      <c r="J1031" s="55"/>
      <c r="K1031" s="55"/>
      <c r="L1031" s="55"/>
      <c r="M1031"/>
      <c r="N1031"/>
    </row>
    <row r="1032" spans="2:14" s="25" customFormat="1">
      <c r="B1032"/>
      <c r="C1032" s="63"/>
      <c r="D1032"/>
      <c r="E1032"/>
      <c r="F1032" s="3"/>
      <c r="G1032" s="3"/>
      <c r="H1032" s="55"/>
      <c r="I1032" s="55"/>
      <c r="J1032" s="55"/>
      <c r="K1032" s="55"/>
      <c r="L1032" s="55"/>
      <c r="M1032"/>
      <c r="N1032"/>
    </row>
    <row r="1033" spans="2:14" s="25" customFormat="1">
      <c r="B1033"/>
      <c r="C1033" s="63"/>
      <c r="D1033"/>
      <c r="E1033"/>
      <c r="F1033" s="3"/>
      <c r="G1033" s="3"/>
      <c r="H1033" s="55"/>
      <c r="I1033" s="55"/>
      <c r="J1033" s="55"/>
      <c r="K1033" s="55"/>
      <c r="L1033" s="55"/>
      <c r="M1033"/>
      <c r="N1033"/>
    </row>
    <row r="1034" spans="2:14" s="25" customFormat="1">
      <c r="B1034"/>
      <c r="C1034" s="63"/>
      <c r="D1034"/>
      <c r="E1034"/>
      <c r="F1034" s="3"/>
      <c r="G1034" s="3"/>
      <c r="H1034" s="55"/>
      <c r="I1034" s="55"/>
      <c r="J1034" s="55"/>
      <c r="K1034" s="55"/>
      <c r="L1034" s="55"/>
      <c r="M1034"/>
      <c r="N1034"/>
    </row>
    <row r="1035" spans="2:14" s="25" customFormat="1">
      <c r="B1035"/>
      <c r="C1035" s="63"/>
      <c r="D1035"/>
      <c r="E1035"/>
      <c r="F1035" s="3"/>
      <c r="G1035" s="3"/>
      <c r="H1035" s="55"/>
      <c r="I1035" s="55"/>
      <c r="J1035" s="55"/>
      <c r="K1035" s="55"/>
      <c r="L1035" s="55"/>
      <c r="M1035"/>
      <c r="N1035"/>
    </row>
    <row r="1036" spans="2:14" s="25" customFormat="1">
      <c r="B1036"/>
      <c r="C1036" s="63"/>
      <c r="D1036"/>
      <c r="E1036"/>
      <c r="F1036" s="3"/>
      <c r="G1036" s="3"/>
      <c r="H1036" s="55"/>
      <c r="I1036" s="55"/>
      <c r="J1036" s="55"/>
      <c r="K1036" s="55"/>
      <c r="L1036" s="55"/>
      <c r="M1036"/>
      <c r="N1036"/>
    </row>
    <row r="1037" spans="2:14" s="25" customFormat="1">
      <c r="B1037"/>
      <c r="C1037" s="63"/>
      <c r="D1037"/>
      <c r="E1037"/>
      <c r="F1037" s="3"/>
      <c r="G1037" s="3"/>
      <c r="H1037" s="55"/>
      <c r="I1037" s="55"/>
      <c r="J1037" s="55"/>
      <c r="K1037" s="55"/>
      <c r="L1037" s="55"/>
      <c r="M1037"/>
      <c r="N1037"/>
    </row>
    <row r="1038" spans="2:14" s="25" customFormat="1">
      <c r="B1038"/>
      <c r="C1038" s="63"/>
      <c r="D1038"/>
      <c r="E1038"/>
      <c r="F1038" s="3"/>
      <c r="G1038" s="3"/>
      <c r="H1038" s="55"/>
      <c r="I1038" s="55"/>
      <c r="J1038" s="55"/>
      <c r="K1038" s="55"/>
      <c r="L1038" s="55"/>
      <c r="M1038"/>
      <c r="N1038"/>
    </row>
    <row r="1039" spans="2:14" s="25" customFormat="1">
      <c r="B1039"/>
      <c r="C1039" s="63"/>
      <c r="D1039"/>
      <c r="E1039"/>
      <c r="F1039" s="3"/>
      <c r="G1039" s="3"/>
      <c r="H1039" s="55"/>
      <c r="I1039" s="55"/>
      <c r="J1039" s="55"/>
      <c r="K1039" s="55"/>
      <c r="L1039" s="55"/>
      <c r="M1039"/>
      <c r="N1039"/>
    </row>
    <row r="1040" spans="2:14" s="25" customFormat="1">
      <c r="B1040"/>
      <c r="C1040" s="63"/>
      <c r="D1040"/>
      <c r="E1040"/>
      <c r="F1040" s="3"/>
      <c r="G1040" s="3"/>
      <c r="H1040" s="55"/>
      <c r="I1040" s="55"/>
      <c r="J1040" s="55"/>
      <c r="K1040" s="55"/>
      <c r="L1040" s="55"/>
      <c r="M1040"/>
      <c r="N1040"/>
    </row>
    <row r="1041" spans="2:14" s="25" customFormat="1">
      <c r="B1041"/>
      <c r="C1041" s="63"/>
      <c r="D1041"/>
      <c r="E1041"/>
      <c r="F1041" s="3"/>
      <c r="G1041" s="3"/>
      <c r="H1041" s="55"/>
      <c r="I1041" s="55"/>
      <c r="J1041" s="55"/>
      <c r="K1041" s="55"/>
      <c r="L1041" s="55"/>
      <c r="M1041"/>
      <c r="N1041"/>
    </row>
    <row r="1042" spans="2:14" s="25" customFormat="1">
      <c r="B1042"/>
      <c r="C1042" s="63"/>
      <c r="D1042"/>
      <c r="E1042"/>
      <c r="F1042" s="3"/>
      <c r="G1042" s="3"/>
      <c r="H1042" s="55"/>
      <c r="I1042" s="55"/>
      <c r="J1042" s="55"/>
      <c r="K1042" s="55"/>
      <c r="L1042" s="55"/>
      <c r="M1042"/>
      <c r="N1042"/>
    </row>
    <row r="1043" spans="2:14" s="25" customFormat="1">
      <c r="B1043"/>
      <c r="C1043" s="63"/>
      <c r="D1043"/>
      <c r="E1043"/>
      <c r="F1043" s="3"/>
      <c r="G1043" s="3"/>
      <c r="H1043" s="55"/>
      <c r="I1043" s="55"/>
      <c r="J1043" s="55"/>
      <c r="K1043" s="55"/>
      <c r="L1043" s="55"/>
      <c r="M1043"/>
      <c r="N1043"/>
    </row>
    <row r="1044" spans="2:14" s="25" customFormat="1">
      <c r="B1044"/>
      <c r="C1044" s="63"/>
      <c r="D1044"/>
      <c r="E1044"/>
      <c r="F1044" s="3"/>
      <c r="G1044" s="3"/>
      <c r="H1044" s="55"/>
      <c r="I1044" s="55"/>
      <c r="J1044" s="55"/>
      <c r="K1044" s="55"/>
      <c r="L1044" s="55"/>
      <c r="M1044"/>
      <c r="N1044"/>
    </row>
    <row r="1045" spans="2:14" s="25" customFormat="1">
      <c r="B1045"/>
      <c r="C1045" s="63"/>
      <c r="D1045"/>
      <c r="E1045"/>
      <c r="F1045" s="3"/>
      <c r="G1045" s="3"/>
      <c r="H1045" s="55"/>
      <c r="I1045" s="55"/>
      <c r="J1045" s="55"/>
      <c r="K1045" s="55"/>
      <c r="L1045" s="55"/>
      <c r="M1045"/>
      <c r="N1045"/>
    </row>
    <row r="1046" spans="2:14" s="25" customFormat="1">
      <c r="B1046"/>
      <c r="C1046" s="63"/>
      <c r="D1046"/>
      <c r="E1046"/>
      <c r="F1046" s="3"/>
      <c r="G1046" s="3"/>
      <c r="H1046" s="55"/>
      <c r="I1046" s="55"/>
      <c r="J1046" s="55"/>
      <c r="K1046" s="55"/>
      <c r="L1046" s="55"/>
      <c r="M1046"/>
      <c r="N1046"/>
    </row>
    <row r="1047" spans="2:14" s="25" customFormat="1">
      <c r="B1047"/>
      <c r="C1047" s="63"/>
      <c r="D1047"/>
      <c r="E1047"/>
      <c r="F1047" s="3"/>
      <c r="G1047" s="3"/>
      <c r="H1047" s="55"/>
      <c r="I1047" s="55"/>
      <c r="J1047" s="55"/>
      <c r="K1047" s="55"/>
      <c r="L1047" s="55"/>
      <c r="M1047"/>
      <c r="N1047"/>
    </row>
    <row r="1048" spans="2:14" s="25" customFormat="1">
      <c r="B1048"/>
      <c r="C1048" s="63"/>
      <c r="D1048"/>
      <c r="E1048"/>
      <c r="F1048" s="3"/>
      <c r="G1048" s="3"/>
      <c r="H1048" s="55"/>
      <c r="I1048" s="55"/>
      <c r="J1048" s="55"/>
      <c r="K1048" s="55"/>
      <c r="L1048" s="55"/>
      <c r="M1048"/>
      <c r="N1048"/>
    </row>
    <row r="1049" spans="2:14" s="25" customFormat="1">
      <c r="B1049"/>
      <c r="C1049" s="63"/>
      <c r="D1049"/>
      <c r="E1049"/>
      <c r="F1049" s="3"/>
      <c r="G1049" s="3"/>
      <c r="H1049" s="55"/>
      <c r="I1049" s="55"/>
      <c r="J1049" s="55"/>
      <c r="K1049" s="55"/>
      <c r="L1049" s="55"/>
      <c r="M1049"/>
      <c r="N1049"/>
    </row>
    <row r="1050" spans="2:14" s="25" customFormat="1">
      <c r="B1050"/>
      <c r="C1050" s="63"/>
      <c r="D1050"/>
      <c r="E1050"/>
      <c r="F1050" s="3"/>
      <c r="G1050" s="3"/>
      <c r="H1050" s="55"/>
      <c r="I1050" s="55"/>
      <c r="J1050" s="55"/>
      <c r="K1050" s="55"/>
      <c r="L1050" s="55"/>
      <c r="M1050"/>
      <c r="N1050"/>
    </row>
    <row r="1051" spans="2:14" s="25" customFormat="1">
      <c r="B1051"/>
      <c r="C1051" s="63"/>
      <c r="D1051"/>
      <c r="E1051"/>
      <c r="F1051" s="3"/>
      <c r="G1051" s="3"/>
      <c r="H1051" s="55"/>
      <c r="I1051" s="55"/>
      <c r="J1051" s="55"/>
      <c r="K1051" s="55"/>
      <c r="L1051" s="55"/>
      <c r="M1051"/>
      <c r="N1051"/>
    </row>
    <row r="1052" spans="2:14" s="25" customFormat="1">
      <c r="B1052"/>
      <c r="C1052" s="63"/>
      <c r="D1052"/>
      <c r="E1052"/>
      <c r="F1052" s="3"/>
      <c r="G1052" s="3"/>
      <c r="H1052" s="55"/>
      <c r="I1052" s="55"/>
      <c r="J1052" s="55"/>
      <c r="K1052" s="55"/>
      <c r="L1052" s="55"/>
      <c r="M1052"/>
      <c r="N1052"/>
    </row>
    <row r="1053" spans="2:14" s="25" customFormat="1">
      <c r="B1053"/>
      <c r="C1053" s="63"/>
      <c r="D1053"/>
      <c r="E1053"/>
      <c r="F1053" s="3"/>
      <c r="G1053" s="3"/>
      <c r="H1053" s="55"/>
      <c r="I1053" s="55"/>
      <c r="J1053" s="55"/>
      <c r="K1053" s="55"/>
      <c r="L1053" s="55"/>
      <c r="M1053"/>
      <c r="N1053"/>
    </row>
    <row r="1054" spans="2:14" s="25" customFormat="1">
      <c r="B1054"/>
      <c r="C1054" s="63"/>
      <c r="D1054"/>
      <c r="E1054"/>
      <c r="F1054" s="3"/>
      <c r="G1054" s="3"/>
      <c r="H1054" s="55"/>
      <c r="I1054" s="55"/>
      <c r="J1054" s="55"/>
      <c r="K1054" s="55"/>
      <c r="L1054" s="55"/>
      <c r="M1054"/>
      <c r="N1054"/>
    </row>
    <row r="1055" spans="2:14" s="25" customFormat="1">
      <c r="B1055"/>
      <c r="C1055" s="63"/>
      <c r="D1055"/>
      <c r="E1055"/>
      <c r="F1055" s="3"/>
      <c r="G1055" s="3"/>
      <c r="H1055" s="55"/>
      <c r="I1055" s="55"/>
      <c r="J1055" s="55"/>
      <c r="K1055" s="55"/>
      <c r="L1055" s="55"/>
      <c r="M1055"/>
      <c r="N1055"/>
    </row>
    <row r="1056" spans="2:14" s="25" customFormat="1">
      <c r="B1056"/>
      <c r="C1056" s="63"/>
      <c r="D1056"/>
      <c r="E1056"/>
      <c r="F1056" s="3"/>
      <c r="G1056" s="3"/>
      <c r="H1056" s="55"/>
      <c r="I1056" s="55"/>
      <c r="J1056" s="55"/>
      <c r="K1056" s="55"/>
      <c r="L1056" s="55"/>
      <c r="M1056"/>
      <c r="N1056"/>
    </row>
    <row r="1057" spans="2:14" s="25" customFormat="1">
      <c r="B1057"/>
      <c r="C1057" s="63"/>
      <c r="D1057"/>
      <c r="E1057"/>
      <c r="F1057" s="3"/>
      <c r="G1057" s="3"/>
      <c r="H1057" s="55"/>
      <c r="I1057" s="55"/>
      <c r="J1057" s="55"/>
      <c r="K1057" s="55"/>
      <c r="L1057" s="55"/>
      <c r="M1057"/>
      <c r="N1057"/>
    </row>
    <row r="1058" spans="2:14" s="25" customFormat="1">
      <c r="B1058"/>
      <c r="C1058" s="63"/>
      <c r="D1058"/>
      <c r="E1058"/>
      <c r="F1058" s="3"/>
      <c r="G1058" s="3"/>
      <c r="H1058" s="55"/>
      <c r="I1058" s="55"/>
      <c r="J1058" s="55"/>
      <c r="K1058" s="55"/>
      <c r="L1058" s="55"/>
      <c r="M1058"/>
      <c r="N1058"/>
    </row>
    <row r="1059" spans="2:14" s="25" customFormat="1">
      <c r="B1059"/>
      <c r="C1059" s="63"/>
      <c r="D1059"/>
      <c r="E1059"/>
      <c r="F1059" s="3"/>
      <c r="G1059" s="3"/>
      <c r="H1059" s="55"/>
      <c r="I1059" s="55"/>
      <c r="J1059" s="55"/>
      <c r="K1059" s="55"/>
      <c r="L1059" s="55"/>
      <c r="M1059"/>
      <c r="N1059"/>
    </row>
    <row r="1060" spans="2:14" s="25" customFormat="1">
      <c r="B1060"/>
      <c r="C1060" s="63"/>
      <c r="D1060"/>
      <c r="E1060"/>
      <c r="F1060" s="3"/>
      <c r="G1060" s="3"/>
      <c r="H1060" s="55"/>
      <c r="I1060" s="55"/>
      <c r="J1060" s="55"/>
      <c r="K1060" s="55"/>
      <c r="L1060" s="55"/>
      <c r="M1060"/>
      <c r="N1060"/>
    </row>
    <row r="1061" spans="2:14" s="25" customFormat="1">
      <c r="B1061"/>
      <c r="C1061" s="63"/>
      <c r="D1061"/>
      <c r="E1061"/>
      <c r="F1061" s="3"/>
      <c r="G1061" s="3"/>
      <c r="H1061" s="55"/>
      <c r="I1061" s="55"/>
      <c r="J1061" s="55"/>
      <c r="K1061" s="55"/>
      <c r="L1061" s="55"/>
      <c r="M1061"/>
      <c r="N1061"/>
    </row>
    <row r="1062" spans="2:14" s="25" customFormat="1">
      <c r="B1062"/>
      <c r="C1062" s="63"/>
      <c r="D1062"/>
      <c r="E1062"/>
      <c r="F1062" s="3"/>
      <c r="G1062" s="3"/>
      <c r="H1062" s="55"/>
      <c r="I1062" s="55"/>
      <c r="J1062" s="55"/>
      <c r="K1062" s="55"/>
      <c r="L1062" s="55"/>
      <c r="M1062"/>
      <c r="N1062"/>
    </row>
    <row r="1063" spans="2:14" s="25" customFormat="1">
      <c r="B1063"/>
      <c r="C1063" s="63"/>
      <c r="D1063"/>
      <c r="E1063"/>
      <c r="F1063" s="3"/>
      <c r="G1063" s="3"/>
      <c r="H1063" s="55"/>
      <c r="I1063" s="55"/>
      <c r="J1063" s="55"/>
      <c r="K1063" s="55"/>
      <c r="L1063" s="55"/>
      <c r="M1063"/>
      <c r="N1063"/>
    </row>
    <row r="1064" spans="2:14" s="25" customFormat="1">
      <c r="B1064"/>
      <c r="C1064" s="63"/>
      <c r="D1064"/>
      <c r="E1064"/>
      <c r="F1064" s="3"/>
      <c r="G1064" s="3"/>
      <c r="H1064" s="55"/>
      <c r="I1064" s="55"/>
      <c r="J1064" s="55"/>
      <c r="K1064" s="55"/>
      <c r="L1064" s="55"/>
      <c r="M1064"/>
      <c r="N1064"/>
    </row>
    <row r="1065" spans="2:14" s="25" customFormat="1">
      <c r="B1065"/>
      <c r="C1065" s="63"/>
      <c r="D1065"/>
      <c r="E1065"/>
      <c r="F1065" s="3"/>
      <c r="G1065" s="3"/>
      <c r="H1065" s="55"/>
      <c r="I1065" s="55"/>
      <c r="J1065" s="55"/>
      <c r="K1065" s="55"/>
      <c r="L1065" s="55"/>
      <c r="M1065"/>
      <c r="N1065"/>
    </row>
    <row r="1066" spans="2:14" s="25" customFormat="1">
      <c r="B1066"/>
      <c r="C1066" s="63"/>
      <c r="D1066"/>
      <c r="E1066"/>
      <c r="F1066" s="3"/>
      <c r="G1066" s="3"/>
      <c r="H1066" s="55"/>
      <c r="I1066" s="55"/>
      <c r="J1066" s="55"/>
      <c r="K1066" s="55"/>
      <c r="L1066" s="55"/>
      <c r="M1066"/>
      <c r="N1066"/>
    </row>
    <row r="1067" spans="2:14" s="25" customFormat="1">
      <c r="B1067"/>
      <c r="C1067" s="63"/>
      <c r="D1067"/>
      <c r="E1067"/>
      <c r="F1067" s="3"/>
      <c r="G1067" s="3"/>
      <c r="H1067" s="55"/>
      <c r="I1067" s="55"/>
      <c r="J1067" s="55"/>
      <c r="K1067" s="55"/>
      <c r="L1067" s="55"/>
      <c r="M1067"/>
      <c r="N1067"/>
    </row>
    <row r="1068" spans="2:14" s="25" customFormat="1">
      <c r="B1068"/>
      <c r="C1068" s="63"/>
      <c r="D1068"/>
      <c r="E1068"/>
      <c r="F1068" s="3"/>
      <c r="G1068" s="3"/>
      <c r="H1068" s="55"/>
      <c r="I1068" s="55"/>
      <c r="J1068" s="55"/>
      <c r="K1068" s="55"/>
      <c r="L1068" s="55"/>
      <c r="M1068"/>
      <c r="N1068"/>
    </row>
    <row r="1069" spans="2:14" s="25" customFormat="1">
      <c r="B1069"/>
      <c r="C1069" s="63"/>
      <c r="D1069"/>
      <c r="E1069"/>
      <c r="F1069" s="3"/>
      <c r="G1069" s="3"/>
      <c r="H1069" s="55"/>
      <c r="I1069" s="55"/>
      <c r="J1069" s="55"/>
      <c r="K1069" s="55"/>
      <c r="L1069" s="55"/>
      <c r="M1069"/>
      <c r="N1069"/>
    </row>
    <row r="1070" spans="2:14" s="25" customFormat="1">
      <c r="B1070"/>
      <c r="C1070" s="63"/>
      <c r="D1070"/>
      <c r="E1070"/>
      <c r="F1070" s="3"/>
      <c r="G1070" s="3"/>
      <c r="H1070" s="55"/>
      <c r="I1070" s="55"/>
      <c r="J1070" s="55"/>
      <c r="K1070" s="55"/>
      <c r="L1070" s="55"/>
      <c r="M1070"/>
      <c r="N1070"/>
    </row>
    <row r="1071" spans="2:14" s="25" customFormat="1">
      <c r="B1071"/>
      <c r="C1071" s="63"/>
      <c r="D1071"/>
      <c r="E1071"/>
      <c r="F1071" s="3"/>
      <c r="G1071" s="3"/>
      <c r="H1071" s="55"/>
      <c r="I1071" s="55"/>
      <c r="J1071" s="55"/>
      <c r="K1071" s="55"/>
      <c r="L1071" s="55"/>
      <c r="M1071"/>
      <c r="N1071"/>
    </row>
    <row r="1072" spans="2:14" s="25" customFormat="1">
      <c r="B1072"/>
      <c r="C1072" s="63"/>
      <c r="D1072"/>
      <c r="E1072"/>
      <c r="F1072" s="3"/>
      <c r="G1072" s="3"/>
      <c r="H1072" s="55"/>
      <c r="I1072" s="55"/>
      <c r="J1072" s="55"/>
      <c r="K1072" s="55"/>
      <c r="L1072" s="55"/>
      <c r="M1072"/>
      <c r="N1072"/>
    </row>
    <row r="1073" spans="2:14" s="25" customFormat="1">
      <c r="B1073"/>
      <c r="C1073" s="63"/>
      <c r="D1073"/>
      <c r="E1073"/>
      <c r="F1073" s="3"/>
      <c r="G1073" s="3"/>
      <c r="H1073" s="55"/>
      <c r="I1073" s="55"/>
      <c r="J1073" s="55"/>
      <c r="K1073" s="55"/>
      <c r="L1073" s="55"/>
      <c r="M1073"/>
      <c r="N1073"/>
    </row>
    <row r="1074" spans="2:14" s="25" customFormat="1">
      <c r="B1074"/>
      <c r="C1074" s="63"/>
      <c r="D1074"/>
      <c r="E1074"/>
      <c r="F1074" s="3"/>
      <c r="G1074" s="3"/>
      <c r="H1074" s="55"/>
      <c r="I1074" s="55"/>
      <c r="J1074" s="55"/>
      <c r="K1074" s="55"/>
      <c r="L1074" s="55"/>
      <c r="M1074"/>
      <c r="N1074"/>
    </row>
    <row r="1075" spans="2:14" s="25" customFormat="1">
      <c r="B1075"/>
      <c r="C1075" s="63"/>
      <c r="D1075"/>
      <c r="E1075"/>
      <c r="F1075" s="3"/>
      <c r="G1075" s="3"/>
      <c r="H1075" s="55"/>
      <c r="I1075" s="55"/>
      <c r="J1075" s="55"/>
      <c r="K1075" s="55"/>
      <c r="L1075" s="55"/>
      <c r="M1075"/>
      <c r="N1075"/>
    </row>
    <row r="1076" spans="2:14" s="25" customFormat="1">
      <c r="B1076"/>
      <c r="C1076" s="63"/>
      <c r="D1076"/>
      <c r="E1076"/>
      <c r="F1076" s="3"/>
      <c r="G1076" s="3"/>
      <c r="H1076" s="55"/>
      <c r="I1076" s="55"/>
      <c r="J1076" s="55"/>
      <c r="K1076" s="55"/>
      <c r="L1076" s="55"/>
      <c r="M1076"/>
      <c r="N1076"/>
    </row>
    <row r="1077" spans="2:14" s="25" customFormat="1">
      <c r="B1077"/>
      <c r="C1077" s="63"/>
      <c r="D1077"/>
      <c r="E1077"/>
      <c r="F1077" s="3"/>
      <c r="G1077" s="3"/>
      <c r="H1077" s="55"/>
      <c r="I1077" s="55"/>
      <c r="J1077" s="55"/>
      <c r="K1077" s="55"/>
      <c r="L1077" s="55"/>
      <c r="M1077"/>
      <c r="N1077"/>
    </row>
    <row r="1078" spans="2:14" s="25" customFormat="1">
      <c r="B1078"/>
      <c r="C1078" s="63"/>
      <c r="D1078"/>
      <c r="E1078"/>
      <c r="F1078" s="3"/>
      <c r="G1078" s="3"/>
      <c r="H1078" s="55"/>
      <c r="I1078" s="55"/>
      <c r="J1078" s="55"/>
      <c r="K1078" s="55"/>
      <c r="L1078" s="55"/>
      <c r="M1078"/>
      <c r="N1078"/>
    </row>
    <row r="1079" spans="2:14" s="25" customFormat="1">
      <c r="B1079"/>
      <c r="C1079" s="63"/>
      <c r="D1079"/>
      <c r="E1079"/>
      <c r="F1079" s="3"/>
      <c r="G1079" s="3"/>
      <c r="H1079" s="55"/>
      <c r="I1079" s="55"/>
      <c r="J1079" s="55"/>
      <c r="K1079" s="55"/>
      <c r="L1079" s="55"/>
      <c r="M1079"/>
      <c r="N1079"/>
    </row>
    <row r="1080" spans="2:14" s="25" customFormat="1">
      <c r="B1080"/>
      <c r="C1080" s="63"/>
      <c r="D1080"/>
      <c r="E1080"/>
      <c r="F1080" s="3"/>
      <c r="G1080" s="3"/>
      <c r="H1080" s="55"/>
      <c r="I1080" s="55"/>
      <c r="J1080" s="55"/>
      <c r="K1080" s="55"/>
      <c r="L1080" s="55"/>
      <c r="M1080"/>
      <c r="N1080"/>
    </row>
    <row r="1081" spans="2:14" s="25" customFormat="1">
      <c r="B1081"/>
      <c r="C1081" s="63"/>
      <c r="D1081"/>
      <c r="E1081"/>
      <c r="F1081" s="3"/>
      <c r="G1081" s="3"/>
      <c r="H1081" s="55"/>
      <c r="I1081" s="55"/>
      <c r="J1081" s="55"/>
      <c r="K1081" s="55"/>
      <c r="L1081" s="55"/>
      <c r="M1081"/>
      <c r="N1081"/>
    </row>
    <row r="1082" spans="2:14" s="25" customFormat="1">
      <c r="B1082"/>
      <c r="C1082" s="63"/>
      <c r="D1082"/>
      <c r="E1082"/>
      <c r="F1082" s="3"/>
      <c r="G1082" s="3"/>
      <c r="H1082" s="55"/>
      <c r="I1082" s="55"/>
      <c r="J1082" s="55"/>
      <c r="K1082" s="55"/>
      <c r="L1082" s="55"/>
      <c r="M1082"/>
      <c r="N1082"/>
    </row>
    <row r="1083" spans="2:14" s="25" customFormat="1">
      <c r="B1083"/>
      <c r="C1083" s="63"/>
      <c r="D1083"/>
      <c r="E1083"/>
      <c r="F1083" s="3"/>
      <c r="G1083" s="3"/>
      <c r="H1083" s="55"/>
      <c r="I1083" s="55"/>
      <c r="J1083" s="55"/>
      <c r="K1083" s="55"/>
      <c r="L1083" s="55"/>
      <c r="M1083"/>
      <c r="N1083"/>
    </row>
    <row r="1084" spans="2:14" s="25" customFormat="1">
      <c r="B1084"/>
      <c r="C1084" s="63"/>
      <c r="D1084"/>
      <c r="E1084"/>
      <c r="F1084" s="3"/>
      <c r="G1084" s="3"/>
      <c r="H1084" s="55"/>
      <c r="I1084" s="55"/>
      <c r="J1084" s="55"/>
      <c r="K1084" s="55"/>
      <c r="L1084" s="55"/>
      <c r="M1084"/>
      <c r="N1084"/>
    </row>
    <row r="1085" spans="2:14" s="25" customFormat="1">
      <c r="B1085"/>
      <c r="C1085" s="63"/>
      <c r="D1085"/>
      <c r="E1085"/>
      <c r="F1085" s="3"/>
      <c r="G1085" s="3"/>
      <c r="H1085" s="55"/>
      <c r="I1085" s="55"/>
      <c r="J1085" s="55"/>
      <c r="K1085" s="55"/>
      <c r="L1085" s="55"/>
      <c r="M1085"/>
      <c r="N1085"/>
    </row>
    <row r="1086" spans="2:14" s="25" customFormat="1">
      <c r="B1086"/>
      <c r="C1086" s="63"/>
      <c r="D1086"/>
      <c r="E1086"/>
      <c r="F1086" s="3"/>
      <c r="G1086" s="3"/>
      <c r="H1086" s="55"/>
      <c r="I1086" s="55"/>
      <c r="J1086" s="55"/>
      <c r="K1086" s="55"/>
      <c r="L1086" s="55"/>
      <c r="M1086"/>
      <c r="N1086"/>
    </row>
    <row r="1087" spans="2:14" s="25" customFormat="1">
      <c r="B1087"/>
      <c r="C1087" s="63"/>
      <c r="D1087"/>
      <c r="E1087"/>
      <c r="F1087" s="3"/>
      <c r="G1087" s="3"/>
      <c r="H1087" s="55"/>
      <c r="I1087" s="55"/>
      <c r="J1087" s="55"/>
      <c r="K1087" s="55"/>
      <c r="L1087" s="55"/>
      <c r="M1087"/>
      <c r="N1087"/>
    </row>
    <row r="1088" spans="2:14" s="25" customFormat="1">
      <c r="B1088"/>
      <c r="C1088" s="63"/>
      <c r="D1088"/>
      <c r="E1088"/>
      <c r="F1088" s="3"/>
      <c r="G1088" s="3"/>
      <c r="H1088" s="55"/>
      <c r="I1088" s="55"/>
      <c r="J1088" s="55"/>
      <c r="K1088" s="55"/>
      <c r="L1088" s="55"/>
      <c r="M1088"/>
      <c r="N1088"/>
    </row>
    <row r="1089" spans="2:14" s="25" customFormat="1">
      <c r="B1089"/>
      <c r="C1089" s="63"/>
      <c r="D1089"/>
      <c r="E1089"/>
      <c r="F1089" s="3"/>
      <c r="G1089" s="3"/>
      <c r="H1089" s="55"/>
      <c r="I1089" s="55"/>
      <c r="J1089" s="55"/>
      <c r="K1089" s="55"/>
      <c r="L1089" s="55"/>
      <c r="M1089"/>
      <c r="N1089"/>
    </row>
    <row r="1090" spans="2:14" s="25" customFormat="1">
      <c r="B1090"/>
      <c r="C1090" s="63"/>
      <c r="D1090"/>
      <c r="E1090"/>
      <c r="F1090" s="3"/>
      <c r="G1090" s="3"/>
      <c r="H1090" s="55"/>
      <c r="I1090" s="55"/>
      <c r="J1090" s="55"/>
      <c r="K1090" s="55"/>
      <c r="L1090" s="55"/>
      <c r="M1090"/>
      <c r="N1090"/>
    </row>
    <row r="1091" spans="2:14" s="25" customFormat="1">
      <c r="B1091"/>
      <c r="C1091" s="63"/>
      <c r="D1091"/>
      <c r="E1091"/>
      <c r="F1091" s="3"/>
      <c r="G1091" s="3"/>
      <c r="H1091" s="55"/>
      <c r="I1091" s="55"/>
      <c r="J1091" s="55"/>
      <c r="K1091" s="55"/>
      <c r="L1091" s="55"/>
      <c r="M1091"/>
      <c r="N1091"/>
    </row>
    <row r="1092" spans="2:14" s="25" customFormat="1">
      <c r="B1092"/>
      <c r="C1092" s="63"/>
      <c r="D1092"/>
      <c r="E1092"/>
      <c r="F1092" s="3"/>
      <c r="G1092" s="3"/>
      <c r="H1092" s="55"/>
      <c r="I1092" s="55"/>
      <c r="J1092" s="55"/>
      <c r="K1092" s="55"/>
      <c r="L1092" s="55"/>
      <c r="M1092"/>
      <c r="N1092"/>
    </row>
    <row r="1093" spans="2:14" s="25" customFormat="1">
      <c r="B1093"/>
      <c r="C1093" s="63"/>
      <c r="D1093"/>
      <c r="E1093"/>
      <c r="F1093" s="3"/>
      <c r="G1093" s="3"/>
      <c r="H1093" s="55"/>
      <c r="I1093" s="55"/>
      <c r="J1093" s="55"/>
      <c r="K1093" s="55"/>
      <c r="L1093" s="55"/>
      <c r="M1093"/>
      <c r="N1093"/>
    </row>
    <row r="1094" spans="2:14" s="25" customFormat="1">
      <c r="B1094"/>
      <c r="C1094" s="63"/>
      <c r="D1094"/>
      <c r="E1094"/>
      <c r="F1094" s="3"/>
      <c r="G1094" s="3"/>
      <c r="H1094" s="55"/>
      <c r="I1094" s="55"/>
      <c r="J1094" s="55"/>
      <c r="K1094" s="55"/>
      <c r="L1094" s="55"/>
      <c r="M1094"/>
      <c r="N1094"/>
    </row>
    <row r="1095" spans="2:14" s="25" customFormat="1">
      <c r="B1095"/>
      <c r="C1095" s="63"/>
      <c r="D1095"/>
      <c r="E1095"/>
      <c r="F1095" s="3"/>
      <c r="G1095" s="3"/>
      <c r="H1095" s="55"/>
      <c r="I1095" s="55"/>
      <c r="J1095" s="55"/>
      <c r="K1095" s="55"/>
      <c r="L1095" s="55"/>
      <c r="M1095"/>
      <c r="N1095"/>
    </row>
    <row r="1096" spans="2:14" s="25" customFormat="1">
      <c r="B1096"/>
      <c r="C1096" s="63"/>
      <c r="D1096"/>
      <c r="E1096"/>
      <c r="F1096" s="3"/>
      <c r="G1096" s="3"/>
      <c r="H1096" s="55"/>
      <c r="I1096" s="55"/>
      <c r="J1096" s="55"/>
      <c r="K1096" s="55"/>
      <c r="L1096" s="55"/>
      <c r="M1096"/>
      <c r="N1096"/>
    </row>
    <row r="1097" spans="2:14" s="25" customFormat="1">
      <c r="B1097"/>
      <c r="C1097" s="63"/>
      <c r="D1097"/>
      <c r="E1097"/>
      <c r="F1097" s="3"/>
      <c r="G1097" s="3"/>
      <c r="H1097" s="55"/>
      <c r="I1097" s="55"/>
      <c r="J1097" s="55"/>
      <c r="K1097" s="55"/>
      <c r="L1097" s="55"/>
      <c r="M1097"/>
      <c r="N1097"/>
    </row>
    <row r="1098" spans="2:14" s="25" customFormat="1">
      <c r="B1098"/>
      <c r="C1098" s="63"/>
      <c r="D1098"/>
      <c r="E1098"/>
      <c r="F1098" s="3"/>
      <c r="G1098" s="3"/>
      <c r="H1098" s="55"/>
      <c r="I1098" s="55"/>
      <c r="J1098" s="55"/>
      <c r="K1098" s="55"/>
      <c r="L1098" s="55"/>
      <c r="M1098"/>
      <c r="N1098"/>
    </row>
    <row r="1099" spans="2:14" s="25" customFormat="1">
      <c r="B1099"/>
      <c r="C1099" s="63"/>
      <c r="D1099"/>
      <c r="E1099"/>
      <c r="F1099" s="3"/>
      <c r="G1099" s="3"/>
      <c r="H1099" s="55"/>
      <c r="I1099" s="55"/>
      <c r="J1099" s="55"/>
      <c r="K1099" s="55"/>
      <c r="L1099" s="55"/>
      <c r="M1099"/>
      <c r="N1099"/>
    </row>
    <row r="1100" spans="2:14" s="25" customFormat="1">
      <c r="B1100"/>
      <c r="C1100" s="63"/>
      <c r="D1100"/>
      <c r="E1100"/>
      <c r="F1100" s="3"/>
      <c r="G1100" s="3"/>
      <c r="H1100" s="55"/>
      <c r="I1100" s="55"/>
      <c r="J1100" s="55"/>
      <c r="K1100" s="55"/>
      <c r="L1100" s="55"/>
      <c r="M1100"/>
      <c r="N1100"/>
    </row>
    <row r="1101" spans="2:14" s="25" customFormat="1">
      <c r="B1101"/>
      <c r="C1101" s="63"/>
      <c r="D1101"/>
      <c r="E1101"/>
      <c r="F1101" s="3"/>
      <c r="G1101" s="3"/>
      <c r="H1101" s="55"/>
      <c r="I1101" s="55"/>
      <c r="J1101" s="55"/>
      <c r="K1101" s="55"/>
      <c r="L1101" s="55"/>
      <c r="M1101"/>
      <c r="N1101"/>
    </row>
    <row r="1102" spans="2:14" s="25" customFormat="1">
      <c r="B1102"/>
      <c r="C1102" s="63"/>
      <c r="D1102"/>
      <c r="E1102"/>
      <c r="F1102" s="3"/>
      <c r="G1102" s="3"/>
      <c r="H1102" s="55"/>
      <c r="I1102" s="55"/>
      <c r="J1102" s="55"/>
      <c r="K1102" s="55"/>
      <c r="L1102" s="55"/>
      <c r="M1102"/>
      <c r="N1102"/>
    </row>
    <row r="1103" spans="2:14" s="25" customFormat="1">
      <c r="B1103"/>
      <c r="C1103" s="63"/>
      <c r="D1103"/>
      <c r="E1103"/>
      <c r="F1103" s="3"/>
      <c r="G1103" s="3"/>
      <c r="H1103" s="55"/>
      <c r="I1103" s="55"/>
      <c r="J1103" s="55"/>
      <c r="K1103" s="55"/>
      <c r="L1103" s="55"/>
      <c r="M1103"/>
      <c r="N1103"/>
    </row>
    <row r="1104" spans="2:14" s="25" customFormat="1">
      <c r="B1104"/>
      <c r="C1104" s="63"/>
      <c r="D1104"/>
      <c r="E1104"/>
      <c r="F1104" s="3"/>
      <c r="G1104" s="3"/>
      <c r="H1104" s="55"/>
      <c r="I1104" s="55"/>
      <c r="J1104" s="55"/>
      <c r="K1104" s="55"/>
      <c r="L1104" s="55"/>
      <c r="M1104"/>
      <c r="N1104"/>
    </row>
    <row r="1105" spans="2:14" s="25" customFormat="1">
      <c r="B1105"/>
      <c r="C1105" s="63"/>
      <c r="D1105"/>
      <c r="E1105"/>
      <c r="F1105" s="3"/>
      <c r="G1105" s="3"/>
      <c r="H1105" s="55"/>
      <c r="I1105" s="55"/>
      <c r="J1105" s="55"/>
      <c r="K1105" s="55"/>
      <c r="L1105" s="55"/>
      <c r="M1105"/>
      <c r="N1105"/>
    </row>
    <row r="1106" spans="2:14" s="25" customFormat="1">
      <c r="B1106"/>
      <c r="C1106" s="63"/>
      <c r="D1106"/>
      <c r="E1106"/>
      <c r="F1106" s="3"/>
      <c r="G1106" s="3"/>
      <c r="H1106" s="55"/>
      <c r="I1106" s="55"/>
      <c r="J1106" s="55"/>
      <c r="K1106" s="55"/>
      <c r="L1106" s="55"/>
      <c r="M1106"/>
      <c r="N1106"/>
    </row>
    <row r="1107" spans="2:14">
      <c r="N1107"/>
    </row>
    <row r="1108" spans="2:14">
      <c r="N1108"/>
    </row>
    <row r="1109" spans="2:14">
      <c r="N1109"/>
    </row>
    <row r="1110" spans="2:14">
      <c r="N1110"/>
    </row>
    <row r="1111" spans="2:14">
      <c r="N1111"/>
    </row>
    <row r="1112" spans="2:14">
      <c r="N1112"/>
    </row>
    <row r="1113" spans="2:14">
      <c r="N1113"/>
    </row>
    <row r="1114" spans="2:14">
      <c r="N1114"/>
    </row>
    <row r="1115" spans="2:14">
      <c r="N1115"/>
    </row>
    <row r="1116" spans="2:14">
      <c r="N1116"/>
    </row>
    <row r="1117" spans="2:14">
      <c r="N1117"/>
    </row>
    <row r="1118" spans="2:14">
      <c r="N1118"/>
    </row>
    <row r="1119" spans="2:14">
      <c r="N1119"/>
    </row>
    <row r="1120" spans="2:14">
      <c r="N1120"/>
    </row>
    <row r="1121" spans="14:14">
      <c r="N1121"/>
    </row>
    <row r="1122" spans="14:14">
      <c r="N1122"/>
    </row>
    <row r="1123" spans="14:14">
      <c r="N1123"/>
    </row>
    <row r="1124" spans="14:14">
      <c r="N1124"/>
    </row>
    <row r="1125" spans="14:14">
      <c r="N1125"/>
    </row>
    <row r="1126" spans="14:14">
      <c r="N1126"/>
    </row>
    <row r="1127" spans="14:14">
      <c r="N1127"/>
    </row>
    <row r="1128" spans="14:14">
      <c r="N1128"/>
    </row>
    <row r="1129" spans="14:14">
      <c r="N1129"/>
    </row>
    <row r="1130" spans="14:14">
      <c r="N1130"/>
    </row>
    <row r="1131" spans="14:14">
      <c r="N1131"/>
    </row>
    <row r="1132" spans="14:14">
      <c r="N1132"/>
    </row>
    <row r="1133" spans="14:14">
      <c r="N1133"/>
    </row>
    <row r="1134" spans="14:14">
      <c r="N1134"/>
    </row>
    <row r="1135" spans="14:14">
      <c r="N1135"/>
    </row>
    <row r="1136" spans="14:14">
      <c r="N1136"/>
    </row>
    <row r="1137" spans="14:14">
      <c r="N1137"/>
    </row>
    <row r="1138" spans="14:14">
      <c r="N1138"/>
    </row>
    <row r="1139" spans="14:14">
      <c r="N1139"/>
    </row>
    <row r="1140" spans="14:14">
      <c r="N1140"/>
    </row>
    <row r="1141" spans="14:14">
      <c r="N1141"/>
    </row>
    <row r="1142" spans="14:14">
      <c r="N1142"/>
    </row>
    <row r="1143" spans="14:14">
      <c r="N1143"/>
    </row>
    <row r="1144" spans="14:14">
      <c r="N1144"/>
    </row>
    <row r="1145" spans="14:14">
      <c r="N1145"/>
    </row>
    <row r="1146" spans="14:14">
      <c r="N1146"/>
    </row>
    <row r="1147" spans="14:14">
      <c r="N1147"/>
    </row>
    <row r="1148" spans="14:14">
      <c r="N1148"/>
    </row>
    <row r="1149" spans="14:14">
      <c r="N1149"/>
    </row>
    <row r="1150" spans="14:14">
      <c r="N1150"/>
    </row>
    <row r="1151" spans="14:14">
      <c r="N1151"/>
    </row>
    <row r="1152" spans="14:14">
      <c r="N1152"/>
    </row>
    <row r="1153" spans="14:14">
      <c r="N1153"/>
    </row>
    <row r="1154" spans="14:14">
      <c r="N1154"/>
    </row>
    <row r="1155" spans="14:14">
      <c r="N1155"/>
    </row>
    <row r="1156" spans="14:14">
      <c r="N1156"/>
    </row>
    <row r="1157" spans="14:14">
      <c r="N1157"/>
    </row>
    <row r="1158" spans="14:14">
      <c r="N1158"/>
    </row>
    <row r="1159" spans="14:14">
      <c r="N1159"/>
    </row>
    <row r="1160" spans="14:14">
      <c r="N1160"/>
    </row>
    <row r="1161" spans="14:14">
      <c r="N1161"/>
    </row>
    <row r="1162" spans="14:14">
      <c r="N1162"/>
    </row>
    <row r="1163" spans="14:14">
      <c r="N1163"/>
    </row>
    <row r="1164" spans="14:14">
      <c r="N1164"/>
    </row>
    <row r="1165" spans="14:14">
      <c r="N1165"/>
    </row>
    <row r="1166" spans="14:14">
      <c r="N1166"/>
    </row>
    <row r="1167" spans="14:14">
      <c r="N1167"/>
    </row>
    <row r="1168" spans="14:14">
      <c r="N1168"/>
    </row>
    <row r="1169" spans="14:14">
      <c r="N1169"/>
    </row>
    <row r="1170" spans="14:14">
      <c r="N1170"/>
    </row>
    <row r="1171" spans="14:14">
      <c r="N1171"/>
    </row>
    <row r="1172" spans="14:14">
      <c r="N1172"/>
    </row>
    <row r="1173" spans="14:14">
      <c r="N1173"/>
    </row>
    <row r="1174" spans="14:14">
      <c r="N1174"/>
    </row>
    <row r="1175" spans="14:14">
      <c r="N1175"/>
    </row>
    <row r="1176" spans="14:14">
      <c r="N1176"/>
    </row>
    <row r="1177" spans="14:14">
      <c r="N1177"/>
    </row>
    <row r="1178" spans="14:14">
      <c r="N1178"/>
    </row>
    <row r="1179" spans="14:14">
      <c r="N1179"/>
    </row>
    <row r="1180" spans="14:14">
      <c r="N1180"/>
    </row>
    <row r="1181" spans="14:14">
      <c r="N1181"/>
    </row>
    <row r="1182" spans="14:14">
      <c r="N1182"/>
    </row>
    <row r="1183" spans="14:14">
      <c r="N1183"/>
    </row>
    <row r="1184" spans="14:14">
      <c r="N1184"/>
    </row>
    <row r="1185" spans="14:14">
      <c r="N1185"/>
    </row>
    <row r="1186" spans="14:14">
      <c r="N1186"/>
    </row>
    <row r="1187" spans="14:14">
      <c r="N1187"/>
    </row>
    <row r="1188" spans="14:14">
      <c r="N1188"/>
    </row>
    <row r="1189" spans="14:14">
      <c r="N1189"/>
    </row>
    <row r="1190" spans="14:14">
      <c r="N1190"/>
    </row>
    <row r="1191" spans="14:14">
      <c r="N1191"/>
    </row>
    <row r="1192" spans="14:14">
      <c r="N1192"/>
    </row>
    <row r="1193" spans="14:14">
      <c r="N1193"/>
    </row>
    <row r="1194" spans="14:14">
      <c r="N1194"/>
    </row>
    <row r="1195" spans="14:14">
      <c r="N1195"/>
    </row>
    <row r="1196" spans="14:14">
      <c r="N1196"/>
    </row>
    <row r="1197" spans="14:14">
      <c r="N1197"/>
    </row>
    <row r="1198" spans="14:14">
      <c r="N1198"/>
    </row>
    <row r="1199" spans="14:14">
      <c r="N1199"/>
    </row>
    <row r="1200" spans="14:14">
      <c r="N1200"/>
    </row>
    <row r="1201" spans="13:14">
      <c r="N1201"/>
    </row>
    <row r="1202" spans="13:14">
      <c r="N1202"/>
    </row>
    <row r="1203" spans="13:14">
      <c r="M1203" s="3"/>
      <c r="N1203"/>
    </row>
    <row r="1204" spans="13:14">
      <c r="N1204"/>
    </row>
    <row r="1205" spans="13:14">
      <c r="N1205"/>
    </row>
    <row r="1206" spans="13:14">
      <c r="N1206"/>
    </row>
    <row r="1207" spans="13:14">
      <c r="N1207"/>
    </row>
    <row r="1208" spans="13:14">
      <c r="N1208"/>
    </row>
    <row r="1209" spans="13:14">
      <c r="N1209"/>
    </row>
    <row r="1210" spans="13:14">
      <c r="N1210"/>
    </row>
    <row r="1211" spans="13:14">
      <c r="N1211"/>
    </row>
    <row r="1212" spans="13:14">
      <c r="N1212"/>
    </row>
    <row r="1213" spans="13:14">
      <c r="N1213"/>
    </row>
    <row r="1214" spans="13:14">
      <c r="N1214"/>
    </row>
    <row r="1215" spans="13:14">
      <c r="N1215"/>
    </row>
    <row r="1216" spans="13:14">
      <c r="N1216"/>
    </row>
    <row r="1217" spans="14:14">
      <c r="N1217"/>
    </row>
    <row r="1218" spans="14:14">
      <c r="N1218"/>
    </row>
    <row r="1219" spans="14:14">
      <c r="N1219"/>
    </row>
    <row r="1220" spans="14:14">
      <c r="N1220"/>
    </row>
    <row r="1221" spans="14:14">
      <c r="N1221"/>
    </row>
    <row r="1222" spans="14:14">
      <c r="N1222"/>
    </row>
    <row r="1223" spans="14:14">
      <c r="N1223"/>
    </row>
    <row r="1224" spans="14:14">
      <c r="N1224"/>
    </row>
    <row r="1225" spans="14:14">
      <c r="N1225"/>
    </row>
    <row r="1226" spans="14:14">
      <c r="N1226"/>
    </row>
    <row r="1227" spans="14:14">
      <c r="N1227"/>
    </row>
    <row r="1228" spans="14:14">
      <c r="N1228"/>
    </row>
    <row r="1229" spans="14:14">
      <c r="N1229"/>
    </row>
    <row r="1230" spans="14:14">
      <c r="N1230"/>
    </row>
    <row r="1231" spans="14:14">
      <c r="N1231"/>
    </row>
    <row r="1232" spans="14:14">
      <c r="N1232"/>
    </row>
    <row r="1233" spans="14:14">
      <c r="N1233"/>
    </row>
    <row r="1234" spans="14:14">
      <c r="N1234"/>
    </row>
    <row r="1235" spans="14:14">
      <c r="N1235"/>
    </row>
    <row r="1236" spans="14:14">
      <c r="N1236"/>
    </row>
    <row r="1237" spans="14:14">
      <c r="N1237"/>
    </row>
    <row r="1238" spans="14:14">
      <c r="N1238"/>
    </row>
    <row r="1239" spans="14:14">
      <c r="N1239"/>
    </row>
    <row r="1240" spans="14:14">
      <c r="N1240"/>
    </row>
    <row r="1241" spans="14:14">
      <c r="N1241"/>
    </row>
    <row r="1242" spans="14:14">
      <c r="N1242"/>
    </row>
    <row r="1243" spans="14:14">
      <c r="N1243"/>
    </row>
    <row r="1244" spans="14:14">
      <c r="N1244"/>
    </row>
    <row r="1245" spans="14:14">
      <c r="N1245"/>
    </row>
    <row r="1246" spans="14:14">
      <c r="N1246"/>
    </row>
    <row r="1247" spans="14:14">
      <c r="N1247"/>
    </row>
    <row r="1248" spans="14:14">
      <c r="N1248"/>
    </row>
    <row r="1249" spans="14:14">
      <c r="N1249"/>
    </row>
    <row r="1250" spans="14:14">
      <c r="N1250"/>
    </row>
    <row r="1251" spans="14:14">
      <c r="N1251"/>
    </row>
    <row r="1252" spans="14:14">
      <c r="N1252"/>
    </row>
    <row r="1253" spans="14:14">
      <c r="N1253"/>
    </row>
    <row r="1254" spans="14:14">
      <c r="N1254"/>
    </row>
    <row r="1255" spans="14:14">
      <c r="N1255"/>
    </row>
    <row r="1256" spans="14:14">
      <c r="N1256"/>
    </row>
    <row r="1257" spans="14:14">
      <c r="N1257"/>
    </row>
    <row r="1258" spans="14:14">
      <c r="N1258"/>
    </row>
    <row r="1259" spans="14:14">
      <c r="N1259"/>
    </row>
    <row r="1260" spans="14:14">
      <c r="N1260"/>
    </row>
    <row r="1261" spans="14:14">
      <c r="N1261"/>
    </row>
    <row r="1262" spans="14:14">
      <c r="N1262"/>
    </row>
    <row r="1263" spans="14:14">
      <c r="N1263"/>
    </row>
    <row r="1264" spans="14:14">
      <c r="N1264"/>
    </row>
    <row r="1265" spans="13:14">
      <c r="N1265"/>
    </row>
    <row r="1266" spans="13:14">
      <c r="N1266"/>
    </row>
    <row r="1267" spans="13:14">
      <c r="N1267"/>
    </row>
    <row r="1268" spans="13:14">
      <c r="N1268"/>
    </row>
    <row r="1269" spans="13:14">
      <c r="N1269"/>
    </row>
    <row r="1270" spans="13:14">
      <c r="N1270"/>
    </row>
    <row r="1271" spans="13:14">
      <c r="N1271"/>
    </row>
    <row r="1272" spans="13:14">
      <c r="N1272"/>
    </row>
    <row r="1273" spans="13:14">
      <c r="N1273"/>
    </row>
    <row r="1274" spans="13:14">
      <c r="N1274"/>
    </row>
    <row r="1275" spans="13:14">
      <c r="N1275"/>
    </row>
    <row r="1276" spans="13:14">
      <c r="N1276"/>
    </row>
    <row r="1277" spans="13:14">
      <c r="M1277" s="3"/>
      <c r="N1277"/>
    </row>
    <row r="1278" spans="13:14">
      <c r="N1278"/>
    </row>
    <row r="1279" spans="13:14">
      <c r="N1279"/>
    </row>
    <row r="1280" spans="13:14">
      <c r="N1280"/>
    </row>
    <row r="1281" spans="14:14">
      <c r="N1281"/>
    </row>
    <row r="1282" spans="14:14">
      <c r="N1282"/>
    </row>
    <row r="1283" spans="14:14">
      <c r="N1283"/>
    </row>
    <row r="1284" spans="14:14">
      <c r="N1284"/>
    </row>
    <row r="1285" spans="14:14">
      <c r="N1285"/>
    </row>
    <row r="1286" spans="14:14">
      <c r="N1286"/>
    </row>
    <row r="1287" spans="14:14">
      <c r="N1287"/>
    </row>
    <row r="1288" spans="14:14">
      <c r="N1288"/>
    </row>
    <row r="1289" spans="14:14">
      <c r="N1289"/>
    </row>
    <row r="1290" spans="14:14">
      <c r="N1290"/>
    </row>
    <row r="1291" spans="14:14">
      <c r="N1291"/>
    </row>
    <row r="1292" spans="14:14">
      <c r="N1292"/>
    </row>
    <row r="1293" spans="14:14">
      <c r="N1293"/>
    </row>
    <row r="1294" spans="14:14">
      <c r="N1294"/>
    </row>
    <row r="1295" spans="14:14">
      <c r="N1295"/>
    </row>
    <row r="1296" spans="14:14">
      <c r="N1296"/>
    </row>
    <row r="1297" spans="14:14">
      <c r="N1297"/>
    </row>
    <row r="1298" spans="14:14">
      <c r="N1298"/>
    </row>
    <row r="1299" spans="14:14">
      <c r="N1299"/>
    </row>
    <row r="1300" spans="14:14">
      <c r="N1300"/>
    </row>
    <row r="1301" spans="14:14">
      <c r="N1301"/>
    </row>
    <row r="1302" spans="14:14">
      <c r="N1302"/>
    </row>
    <row r="1303" spans="14:14">
      <c r="N1303"/>
    </row>
    <row r="1304" spans="14:14">
      <c r="N1304"/>
    </row>
    <row r="1305" spans="14:14">
      <c r="N1305"/>
    </row>
    <row r="1306" spans="14:14">
      <c r="N1306"/>
    </row>
    <row r="1307" spans="14:14">
      <c r="N1307"/>
    </row>
    <row r="1308" spans="14:14">
      <c r="N1308"/>
    </row>
    <row r="1309" spans="14:14">
      <c r="N1309"/>
    </row>
    <row r="1310" spans="14:14">
      <c r="N1310"/>
    </row>
    <row r="1311" spans="14:14">
      <c r="N1311"/>
    </row>
    <row r="1312" spans="14:14">
      <c r="N1312"/>
    </row>
    <row r="1313" spans="13:14">
      <c r="N1313"/>
    </row>
    <row r="1314" spans="13:14">
      <c r="N1314"/>
    </row>
    <row r="1315" spans="13:14">
      <c r="N1315"/>
    </row>
    <row r="1316" spans="13:14">
      <c r="N1316"/>
    </row>
    <row r="1317" spans="13:14">
      <c r="N1317"/>
    </row>
    <row r="1318" spans="13:14">
      <c r="N1318"/>
    </row>
    <row r="1319" spans="13:14">
      <c r="N1319"/>
    </row>
    <row r="1320" spans="13:14">
      <c r="N1320"/>
    </row>
    <row r="1321" spans="13:14">
      <c r="N1321"/>
    </row>
    <row r="1322" spans="13:14">
      <c r="N1322"/>
    </row>
    <row r="1323" spans="13:14">
      <c r="N1323"/>
    </row>
    <row r="1324" spans="13:14">
      <c r="N1324"/>
    </row>
    <row r="1325" spans="13:14">
      <c r="N1325"/>
    </row>
    <row r="1326" spans="13:14">
      <c r="N1326"/>
    </row>
    <row r="1327" spans="13:14">
      <c r="M1327" s="3"/>
      <c r="N1327"/>
    </row>
    <row r="1328" spans="13:14">
      <c r="N1328"/>
    </row>
    <row r="1329" spans="14:14">
      <c r="N1329"/>
    </row>
    <row r="1330" spans="14:14">
      <c r="N1330"/>
    </row>
    <row r="1331" spans="14:14">
      <c r="N1331"/>
    </row>
    <row r="1332" spans="14:14">
      <c r="N1332"/>
    </row>
    <row r="1333" spans="14:14">
      <c r="N1333"/>
    </row>
    <row r="1334" spans="14:14">
      <c r="N1334"/>
    </row>
    <row r="1335" spans="14:14">
      <c r="N1335"/>
    </row>
    <row r="1336" spans="14:14">
      <c r="N1336"/>
    </row>
    <row r="1337" spans="14:14">
      <c r="N1337"/>
    </row>
    <row r="1338" spans="14:14">
      <c r="N1338"/>
    </row>
    <row r="1339" spans="14:14">
      <c r="N1339"/>
    </row>
    <row r="1340" spans="14:14">
      <c r="N1340"/>
    </row>
    <row r="1341" spans="14:14">
      <c r="N1341"/>
    </row>
    <row r="1342" spans="14:14">
      <c r="N1342"/>
    </row>
    <row r="1343" spans="14:14">
      <c r="N1343"/>
    </row>
    <row r="1344" spans="14:14">
      <c r="N1344"/>
    </row>
    <row r="1345" spans="14:14">
      <c r="N1345"/>
    </row>
    <row r="1346" spans="14:14">
      <c r="N1346"/>
    </row>
    <row r="1347" spans="14:14">
      <c r="N1347"/>
    </row>
    <row r="1348" spans="14:14">
      <c r="N1348"/>
    </row>
    <row r="1349" spans="14:14">
      <c r="N1349"/>
    </row>
    <row r="1350" spans="14:14">
      <c r="N1350"/>
    </row>
    <row r="1351" spans="14:14">
      <c r="N1351"/>
    </row>
    <row r="1352" spans="14:14">
      <c r="N1352"/>
    </row>
    <row r="1353" spans="14:14">
      <c r="N1353"/>
    </row>
    <row r="1354" spans="14:14">
      <c r="N1354"/>
    </row>
    <row r="1355" spans="14:14">
      <c r="N1355"/>
    </row>
    <row r="1356" spans="14:14">
      <c r="N1356"/>
    </row>
    <row r="1357" spans="14:14">
      <c r="N1357"/>
    </row>
    <row r="1358" spans="14:14">
      <c r="N1358"/>
    </row>
    <row r="1359" spans="14:14">
      <c r="N1359"/>
    </row>
    <row r="1360" spans="14:14">
      <c r="N1360"/>
    </row>
    <row r="1361" spans="14:14">
      <c r="N1361"/>
    </row>
    <row r="1362" spans="14:14">
      <c r="N1362"/>
    </row>
    <row r="1363" spans="14:14">
      <c r="N1363"/>
    </row>
    <row r="1364" spans="14:14">
      <c r="N1364"/>
    </row>
    <row r="1365" spans="14:14">
      <c r="N1365"/>
    </row>
    <row r="1366" spans="14:14">
      <c r="N1366"/>
    </row>
    <row r="1367" spans="14:14">
      <c r="N1367"/>
    </row>
    <row r="1368" spans="14:14">
      <c r="N1368"/>
    </row>
    <row r="1369" spans="14:14">
      <c r="N1369"/>
    </row>
    <row r="1370" spans="14:14">
      <c r="N1370"/>
    </row>
    <row r="1371" spans="14:14">
      <c r="N1371"/>
    </row>
    <row r="1372" spans="14:14">
      <c r="N1372"/>
    </row>
    <row r="1373" spans="14:14">
      <c r="N1373"/>
    </row>
    <row r="1374" spans="14:14">
      <c r="N1374"/>
    </row>
    <row r="1375" spans="14:14">
      <c r="N1375"/>
    </row>
    <row r="1376" spans="14:14">
      <c r="N1376"/>
    </row>
    <row r="1377" spans="14:14">
      <c r="N1377"/>
    </row>
    <row r="1378" spans="14:14">
      <c r="N1378"/>
    </row>
    <row r="1379" spans="14:14">
      <c r="N1379"/>
    </row>
    <row r="1380" spans="14:14">
      <c r="N1380"/>
    </row>
    <row r="1381" spans="14:14">
      <c r="N1381"/>
    </row>
    <row r="1382" spans="14:14">
      <c r="N1382"/>
    </row>
    <row r="1383" spans="14:14">
      <c r="N1383"/>
    </row>
    <row r="1384" spans="14:14">
      <c r="N1384"/>
    </row>
    <row r="1385" spans="14:14">
      <c r="N1385"/>
    </row>
    <row r="1386" spans="14:14">
      <c r="N1386"/>
    </row>
    <row r="1387" spans="14:14">
      <c r="N1387"/>
    </row>
    <row r="1388" spans="14:14">
      <c r="N1388"/>
    </row>
    <row r="1389" spans="14:14">
      <c r="N1389"/>
    </row>
    <row r="1390" spans="14:14">
      <c r="N1390"/>
    </row>
    <row r="1391" spans="14:14">
      <c r="N1391"/>
    </row>
    <row r="1392" spans="14:14">
      <c r="N1392"/>
    </row>
    <row r="1393" spans="14:14">
      <c r="N1393"/>
    </row>
    <row r="1394" spans="14:14">
      <c r="N1394"/>
    </row>
    <row r="1395" spans="14:14">
      <c r="N1395"/>
    </row>
    <row r="1396" spans="14:14">
      <c r="N1396"/>
    </row>
    <row r="1397" spans="14:14">
      <c r="N1397"/>
    </row>
    <row r="1398" spans="14:14">
      <c r="N1398"/>
    </row>
    <row r="1399" spans="14:14">
      <c r="N1399"/>
    </row>
    <row r="1400" spans="14:14">
      <c r="N1400"/>
    </row>
    <row r="1401" spans="14:14">
      <c r="N1401"/>
    </row>
    <row r="1402" spans="14:14">
      <c r="N1402"/>
    </row>
    <row r="1403" spans="14:14">
      <c r="N1403"/>
    </row>
    <row r="1404" spans="14:14">
      <c r="N1404"/>
    </row>
    <row r="1405" spans="14:14">
      <c r="N1405"/>
    </row>
    <row r="1406" spans="14:14">
      <c r="N1406"/>
    </row>
    <row r="1407" spans="14:14">
      <c r="N1407"/>
    </row>
    <row r="1408" spans="14:14">
      <c r="N1408"/>
    </row>
    <row r="1409" spans="14:14">
      <c r="N1409"/>
    </row>
    <row r="1410" spans="14:14">
      <c r="N1410"/>
    </row>
    <row r="1411" spans="14:14">
      <c r="N1411"/>
    </row>
    <row r="1413" spans="14:14">
      <c r="N1413"/>
    </row>
    <row r="1414" spans="14:14">
      <c r="N1414"/>
    </row>
    <row r="1415" spans="14:14">
      <c r="N1415"/>
    </row>
    <row r="1416" spans="14:14">
      <c r="N1416"/>
    </row>
    <row r="1417" spans="14:14">
      <c r="N1417"/>
    </row>
    <row r="1418" spans="14:14">
      <c r="N1418"/>
    </row>
    <row r="1419" spans="14:14">
      <c r="N1419"/>
    </row>
    <row r="1421" spans="14:14">
      <c r="N1421"/>
    </row>
    <row r="1422" spans="14:14">
      <c r="N1422"/>
    </row>
    <row r="1423" spans="14:14">
      <c r="N1423"/>
    </row>
    <row r="1424" spans="14:14">
      <c r="N1424"/>
    </row>
    <row r="1425" spans="14:14">
      <c r="N1425"/>
    </row>
    <row r="1426" spans="14:14">
      <c r="N1426"/>
    </row>
    <row r="1427" spans="14:14">
      <c r="N1427"/>
    </row>
    <row r="1428" spans="14:14">
      <c r="N1428"/>
    </row>
    <row r="1429" spans="14:14">
      <c r="N1429"/>
    </row>
    <row r="1430" spans="14:14">
      <c r="N1430"/>
    </row>
    <row r="1431" spans="14:14">
      <c r="N1431"/>
    </row>
    <row r="1432" spans="14:14">
      <c r="N1432"/>
    </row>
    <row r="1433" spans="14:14">
      <c r="N1433"/>
    </row>
    <row r="1434" spans="14:14">
      <c r="N1434"/>
    </row>
    <row r="1435" spans="14:14">
      <c r="N1435"/>
    </row>
    <row r="1436" spans="14:14">
      <c r="N1436"/>
    </row>
    <row r="1437" spans="14:14">
      <c r="N1437"/>
    </row>
    <row r="1438" spans="14:14">
      <c r="N1438"/>
    </row>
    <row r="1439" spans="14:14">
      <c r="N1439"/>
    </row>
    <row r="1440" spans="14:14">
      <c r="N1440"/>
    </row>
    <row r="1441" spans="14:14">
      <c r="N1441"/>
    </row>
    <row r="1442" spans="14:14">
      <c r="N1442"/>
    </row>
    <row r="1443" spans="14:14">
      <c r="N1443"/>
    </row>
    <row r="1444" spans="14:14">
      <c r="N1444"/>
    </row>
    <row r="1445" spans="14:14">
      <c r="N1445"/>
    </row>
    <row r="1446" spans="14:14">
      <c r="N1446"/>
    </row>
    <row r="1447" spans="14:14">
      <c r="N1447"/>
    </row>
    <row r="1448" spans="14:14">
      <c r="N1448"/>
    </row>
    <row r="1449" spans="14:14">
      <c r="N1449"/>
    </row>
    <row r="1450" spans="14:14">
      <c r="N1450"/>
    </row>
    <row r="1451" spans="14:14">
      <c r="N1451"/>
    </row>
    <row r="1452" spans="14:14">
      <c r="N1452"/>
    </row>
    <row r="1453" spans="14:14">
      <c r="N1453"/>
    </row>
  </sheetData>
  <sortState xmlns:xlrd2="http://schemas.microsoft.com/office/spreadsheetml/2017/richdata2" ref="A3:G117">
    <sortCondition ref="A3:A117"/>
  </sortState>
  <pageMargins left="0.511811024" right="0.511811024" top="0.78740157499999996" bottom="0.78740157499999996" header="0.31496062000000002" footer="0.31496062000000002"/>
  <pageSetup paperSize="9" orientation="portrait" r:id="rId1"/>
  <headerFooter>
    <oddHeader>&amp;R&amp;"Calibri"&amp;10&amp;K000000#interna&amp;1#</oddHead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C19D70-4F11-4744-ACE1-ED102B600B9E}">
  <dimension ref="A2:L1454"/>
  <sheetViews>
    <sheetView topLeftCell="A71" workbookViewId="0">
      <selection activeCell="I11" sqref="I11:I14"/>
    </sheetView>
  </sheetViews>
  <sheetFormatPr defaultRowHeight="15"/>
  <cols>
    <col min="2" max="2" width="42.42578125" style="63" bestFit="1" customWidth="1"/>
    <col min="3" max="3" width="7.5703125" customWidth="1"/>
    <col min="4" max="4" width="33.5703125" bestFit="1" customWidth="1"/>
    <col min="5" max="5" width="9.28515625" style="3" bestFit="1" customWidth="1"/>
    <col min="6" max="6" width="10.5703125" style="3" bestFit="1" customWidth="1"/>
    <col min="7" max="7" width="10.140625" style="55" bestFit="1" customWidth="1"/>
    <col min="8" max="8" width="34.42578125" customWidth="1"/>
    <col min="9" max="9" width="8.7109375" style="25"/>
    <col min="10" max="10" width="8.140625" style="25" bestFit="1" customWidth="1"/>
  </cols>
  <sheetData>
    <row r="2" spans="1:10" ht="15.75" thickBot="1">
      <c r="H2" s="2"/>
    </row>
    <row r="3" spans="1:10">
      <c r="A3" s="3" t="s">
        <v>7439</v>
      </c>
      <c r="B3" s="64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55" t="s">
        <v>7</v>
      </c>
      <c r="H3" s="8" t="s">
        <v>8</v>
      </c>
      <c r="I3" s="42">
        <v>128</v>
      </c>
    </row>
    <row r="4" spans="1:10">
      <c r="A4" t="str">
        <f>_xlfn.XLOOKUP(B4,Rotineiros!B$1:B$1614,Rotineiros!A$1:A$1614," ")</f>
        <v>C1197259</v>
      </c>
      <c r="B4" t="s">
        <v>1555</v>
      </c>
      <c r="C4" t="s">
        <v>842</v>
      </c>
      <c r="D4" t="s">
        <v>1557</v>
      </c>
      <c r="F4" s="3" t="str">
        <f>_xlfn.XLOOKUP(A4,'Badge Arqueiro'!A$1:A$170,'Badge Arqueiro'!B$1:B$170,"0")</f>
        <v>0</v>
      </c>
      <c r="G4" s="55" t="str">
        <f>_xlfn.XLOOKUP(A4,Comiters!A$1:A$246,Comiters!B$1:B$246,"0")</f>
        <v>0</v>
      </c>
      <c r="H4" s="4" t="s">
        <v>9</v>
      </c>
      <c r="I4" s="43">
        <v>79</v>
      </c>
      <c r="J4" s="44">
        <f>I4/$I$3</f>
        <v>0.6171875</v>
      </c>
    </row>
    <row r="5" spans="1:10">
      <c r="A5" t="str">
        <f>_xlfn.XLOOKUP(B5,Rotineiros!B$1:B$1614,Rotineiros!A$1:A$1614," ")</f>
        <v>C1270997</v>
      </c>
      <c r="B5" t="s">
        <v>51</v>
      </c>
      <c r="C5" t="s">
        <v>18</v>
      </c>
      <c r="D5" t="s">
        <v>53</v>
      </c>
      <c r="F5" s="3" t="str">
        <f>_xlfn.XLOOKUP(A5,'Badge Arqueiro'!A$1:A$170,'Badge Arqueiro'!B$1:B$170,"0")</f>
        <v>0</v>
      </c>
      <c r="G5" s="55" t="str">
        <f>_xlfn.XLOOKUP(A5,Comiters!A$1:A$246,Comiters!B$1:B$246,"0")</f>
        <v>0</v>
      </c>
      <c r="H5" s="10" t="s">
        <v>15</v>
      </c>
      <c r="I5" s="45">
        <v>49</v>
      </c>
      <c r="J5" s="44">
        <f t="shared" ref="J5:J21" si="0">I5/$I$3</f>
        <v>0.3828125</v>
      </c>
    </row>
    <row r="6" spans="1:10">
      <c r="A6" t="str">
        <f>_xlfn.XLOOKUP(B6,Rotineiros!B$1:B$1643,Rotineiros!A$1:A$1643," ")</f>
        <v>C1297796</v>
      </c>
      <c r="B6" t="s">
        <v>7465</v>
      </c>
      <c r="C6" t="s">
        <v>3103</v>
      </c>
      <c r="D6" t="s">
        <v>7491</v>
      </c>
      <c r="F6" s="3" t="str">
        <f>_xlfn.XLOOKUP(A6,'Badge Arqueiro'!A$1:A$170,'Badge Arqueiro'!B$1:B$170,"0")</f>
        <v>0</v>
      </c>
      <c r="G6" s="55" t="str">
        <f>_xlfn.XLOOKUP(A6,Comiters!A$1:A$246,Comiters!B$1:B$246,"0")</f>
        <v>0</v>
      </c>
      <c r="H6" s="4" t="s">
        <v>20</v>
      </c>
      <c r="I6" s="43">
        <v>1</v>
      </c>
      <c r="J6" s="44">
        <f t="shared" si="0"/>
        <v>7.8125E-3</v>
      </c>
    </row>
    <row r="7" spans="1:10">
      <c r="A7" t="str">
        <f>_xlfn.XLOOKUP(B7,Rotineiros!B$1:B$1614,Rotineiros!A$1:A$1614," ")</f>
        <v>C1298552</v>
      </c>
      <c r="B7" t="s">
        <v>3263</v>
      </c>
      <c r="C7" t="s">
        <v>4376</v>
      </c>
      <c r="D7" t="s">
        <v>3264</v>
      </c>
      <c r="F7" s="3" t="str">
        <f>_xlfn.XLOOKUP(A7,'Badge Arqueiro'!A$1:A$170,'Badge Arqueiro'!B$1:B$170,"0")</f>
        <v>0</v>
      </c>
      <c r="G7" s="55" t="str">
        <f>_xlfn.XLOOKUP(A7,Comiters!A$1:A$246,Comiters!B$1:B$246,"0")</f>
        <v>0</v>
      </c>
      <c r="H7" s="10" t="s">
        <v>25</v>
      </c>
      <c r="I7" s="45">
        <v>9</v>
      </c>
      <c r="J7" s="44">
        <f t="shared" si="0"/>
        <v>7.03125E-2</v>
      </c>
    </row>
    <row r="8" spans="1:10">
      <c r="A8" t="str">
        <f>_xlfn.XLOOKUP(B8,Rotineiros!B$1:B$1643,Rotineiros!A$1:A$1643," ")</f>
        <v>C1313326</v>
      </c>
      <c r="B8" t="s">
        <v>7441</v>
      </c>
      <c r="C8" t="s">
        <v>7493</v>
      </c>
      <c r="D8" t="s">
        <v>7468</v>
      </c>
      <c r="F8" s="3" t="str">
        <f>_xlfn.XLOOKUP(A8,'Badge Arqueiro'!A$1:A$170,'Badge Arqueiro'!B$1:B$170,"0")</f>
        <v>0</v>
      </c>
      <c r="G8" s="55" t="str">
        <f>_xlfn.XLOOKUP(A8,Comiters!A$1:A$246,Comiters!B$1:B$246,"0")</f>
        <v>0</v>
      </c>
      <c r="H8" s="4" t="s">
        <v>30</v>
      </c>
      <c r="I8" s="43">
        <v>5</v>
      </c>
      <c r="J8" s="44">
        <f t="shared" si="0"/>
        <v>3.90625E-2</v>
      </c>
    </row>
    <row r="9" spans="1:10" ht="15.75" thickBot="1">
      <c r="A9" t="str">
        <f>_xlfn.XLOOKUP(B9,Rotineiros!B$1:B$1614,Rotineiros!A$1:A$1614," ")</f>
        <v>C1314062</v>
      </c>
      <c r="B9" t="s">
        <v>1382</v>
      </c>
      <c r="C9" t="s">
        <v>57</v>
      </c>
      <c r="D9" t="s">
        <v>1383</v>
      </c>
      <c r="F9" s="3">
        <f>_xlfn.XLOOKUP(A9,'Badge Arqueiro'!A$1:A$170,'Badge Arqueiro'!B$1:B$170,"0")</f>
        <v>1</v>
      </c>
      <c r="G9" s="55">
        <f>_xlfn.XLOOKUP(A9,Comiters!A$1:A$246,Comiters!B$1:B$246,"0")</f>
        <v>1</v>
      </c>
      <c r="H9" s="12" t="s">
        <v>35</v>
      </c>
      <c r="I9" s="46">
        <v>4</v>
      </c>
      <c r="J9" s="44">
        <f t="shared" si="0"/>
        <v>3.125E-2</v>
      </c>
    </row>
    <row r="10" spans="1:10" ht="15.75" thickBot="1">
      <c r="A10" t="str">
        <f>_xlfn.XLOOKUP(B10,Rotineiros!B$1:B$1643,Rotineiros!A$1:A$1643," ")</f>
        <v>C1317664</v>
      </c>
      <c r="B10" t="s">
        <v>7457</v>
      </c>
      <c r="C10" t="s">
        <v>57</v>
      </c>
      <c r="D10" t="s">
        <v>7484</v>
      </c>
      <c r="F10" s="3" t="str">
        <f>_xlfn.XLOOKUP(A10,'Badge Arqueiro'!A$1:A$170,'Badge Arqueiro'!B$1:B$170,"0")</f>
        <v>0</v>
      </c>
      <c r="G10" s="55" t="str">
        <f>_xlfn.XLOOKUP(A10,Comiters!A$1:A$246,Comiters!B$1:B$246,"0")</f>
        <v>0</v>
      </c>
      <c r="J10" s="44"/>
    </row>
    <row r="11" spans="1:10">
      <c r="A11" t="str">
        <f>_xlfn.XLOOKUP(B11,Rotineiros!B$1:B$1614,Rotineiros!A$1:A$1614," ")</f>
        <v>C1318082</v>
      </c>
      <c r="B11" t="s">
        <v>3093</v>
      </c>
      <c r="C11" t="s">
        <v>66</v>
      </c>
      <c r="D11" t="s">
        <v>3094</v>
      </c>
      <c r="F11" s="3" t="str">
        <f>_xlfn.XLOOKUP(A11,'Badge Arqueiro'!A$1:A$170,'Badge Arqueiro'!B$1:B$170,"0")</f>
        <v>0</v>
      </c>
      <c r="G11" s="55" t="str">
        <f>_xlfn.XLOOKUP(A11,Comiters!A$1:A$246,Comiters!B$1:B$246,"0")</f>
        <v>0</v>
      </c>
      <c r="H11" s="8" t="s">
        <v>44</v>
      </c>
      <c r="I11" s="42">
        <v>65</v>
      </c>
      <c r="J11" s="44">
        <f t="shared" si="0"/>
        <v>0.5078125</v>
      </c>
    </row>
    <row r="12" spans="1:10">
      <c r="A12" t="str">
        <f>_xlfn.XLOOKUP(B12,Rotineiros!B$1:B$1614,Rotineiros!A$1:A$1614," ")</f>
        <v>C1319200</v>
      </c>
      <c r="B12" t="s">
        <v>37</v>
      </c>
      <c r="C12" t="s">
        <v>66</v>
      </c>
      <c r="D12" t="s">
        <v>39</v>
      </c>
      <c r="F12" s="3" t="str">
        <f>_xlfn.XLOOKUP(A12,'Badge Arqueiro'!A$1:A$170,'Badge Arqueiro'!B$1:B$170,"0")</f>
        <v>0</v>
      </c>
      <c r="G12" s="55" t="str">
        <f>_xlfn.XLOOKUP(A12,Comiters!A$1:A$246,Comiters!B$1:B$246,"0")</f>
        <v>0</v>
      </c>
      <c r="H12" s="4" t="s">
        <v>49</v>
      </c>
      <c r="I12" s="43">
        <v>40</v>
      </c>
      <c r="J12" s="44">
        <f t="shared" si="0"/>
        <v>0.3125</v>
      </c>
    </row>
    <row r="13" spans="1:10">
      <c r="A13" t="str">
        <f>_xlfn.XLOOKUP(B13,Rotineiros!B$1:B$1614,Rotineiros!A$1:A$1614," ")</f>
        <v>C1319617</v>
      </c>
      <c r="B13" t="s">
        <v>1945</v>
      </c>
      <c r="C13" t="s">
        <v>78</v>
      </c>
      <c r="D13" t="s">
        <v>1946</v>
      </c>
      <c r="F13" s="3" t="str">
        <f>_xlfn.XLOOKUP(A13,'Badge Arqueiro'!A$1:A$170,'Badge Arqueiro'!B$1:B$170,"0")</f>
        <v>0</v>
      </c>
      <c r="G13" s="55" t="str">
        <f>_xlfn.XLOOKUP(A13,Comiters!A$1:A$246,Comiters!B$1:B$246,"0")</f>
        <v>0</v>
      </c>
      <c r="H13" s="10" t="s">
        <v>54</v>
      </c>
      <c r="I13" s="45">
        <v>15</v>
      </c>
      <c r="J13" s="44">
        <f t="shared" si="0"/>
        <v>0.1171875</v>
      </c>
    </row>
    <row r="14" spans="1:10" ht="15.75" thickBot="1">
      <c r="A14" t="str">
        <f>_xlfn.XLOOKUP(B14,Rotineiros!B$1:B$1614,Rotineiros!A$1:A$1614," ")</f>
        <v>C1319959</v>
      </c>
      <c r="B14" t="s">
        <v>1630</v>
      </c>
      <c r="C14" t="s">
        <v>7496</v>
      </c>
      <c r="D14" t="s">
        <v>1631</v>
      </c>
      <c r="F14" s="3" t="str">
        <f>_xlfn.XLOOKUP(A14,'Badge Arqueiro'!A$1:A$170,'Badge Arqueiro'!B$1:B$170,"0")</f>
        <v>0</v>
      </c>
      <c r="G14" s="55" t="str">
        <f>_xlfn.XLOOKUP(A14,Comiters!A$1:A$246,Comiters!B$1:B$246,"0")</f>
        <v>0</v>
      </c>
      <c r="H14" s="6" t="s">
        <v>59</v>
      </c>
      <c r="I14" s="47">
        <v>10</v>
      </c>
      <c r="J14" s="44">
        <f t="shared" si="0"/>
        <v>7.8125E-2</v>
      </c>
    </row>
    <row r="15" spans="1:10" ht="15.75" thickBot="1">
      <c r="A15" t="str">
        <f>_xlfn.XLOOKUP(B15,Rotineiros!B$1:B$1614,Rotineiros!A$1:A$1614," ")</f>
        <v>C1320138</v>
      </c>
      <c r="B15" t="s">
        <v>803</v>
      </c>
      <c r="C15" t="s">
        <v>7518</v>
      </c>
      <c r="D15" t="s">
        <v>804</v>
      </c>
      <c r="F15" s="3" t="str">
        <f>_xlfn.XLOOKUP(A15,'Badge Arqueiro'!A$1:A$170,'Badge Arqueiro'!B$1:B$170,"0")</f>
        <v>0</v>
      </c>
      <c r="G15" s="55" t="str">
        <f>_xlfn.XLOOKUP(A15,Comiters!A$1:A$246,Comiters!B$1:B$246,"0")</f>
        <v>0</v>
      </c>
      <c r="J15" s="44"/>
    </row>
    <row r="16" spans="1:10">
      <c r="A16" t="str">
        <f>_xlfn.XLOOKUP(B16,Rotineiros!B$1:B$1643,Rotineiros!A$1:A$1643," ")</f>
        <v>C1320979</v>
      </c>
      <c r="B16" t="s">
        <v>7448</v>
      </c>
      <c r="C16" t="s">
        <v>33</v>
      </c>
      <c r="D16" t="s">
        <v>7475</v>
      </c>
      <c r="F16" s="3">
        <f>_xlfn.XLOOKUP(A16,'Badge Arqueiro'!A$1:A$170,'Badge Arqueiro'!B$1:B$170,"0")</f>
        <v>1</v>
      </c>
      <c r="G16" s="55" t="str">
        <f>_xlfn.XLOOKUP(A16,Comiters!A$1:A$246,Comiters!B$1:B$246,"0")</f>
        <v>0</v>
      </c>
      <c r="H16" s="8" t="s">
        <v>68</v>
      </c>
      <c r="I16" s="42">
        <v>98</v>
      </c>
      <c r="J16" s="44">
        <f t="shared" si="0"/>
        <v>0.765625</v>
      </c>
    </row>
    <row r="17" spans="1:10">
      <c r="A17" t="str">
        <f>_xlfn.XLOOKUP(B17,Rotineiros!B$1:B$1643,Rotineiros!A$1:A$1643," ")</f>
        <v>C1321643</v>
      </c>
      <c r="B17" t="s">
        <v>7455</v>
      </c>
      <c r="C17" t="s">
        <v>302</v>
      </c>
      <c r="D17" t="s">
        <v>7482</v>
      </c>
      <c r="F17" s="3" t="str">
        <f>_xlfn.XLOOKUP(A17,'Badge Arqueiro'!A$1:A$170,'Badge Arqueiro'!B$1:B$170,"0")</f>
        <v>0</v>
      </c>
      <c r="G17" s="55">
        <f>_xlfn.XLOOKUP(A17,Comiters!A$1:A$246,Comiters!B$1:B$246,"0")</f>
        <v>1</v>
      </c>
      <c r="H17" s="4" t="s">
        <v>9</v>
      </c>
      <c r="I17" s="43">
        <v>65</v>
      </c>
      <c r="J17" s="44">
        <f t="shared" si="0"/>
        <v>0.5078125</v>
      </c>
    </row>
    <row r="18" spans="1:10">
      <c r="A18" t="str">
        <f>_xlfn.XLOOKUP(B18,Rotineiros!B$1:B$1614,Rotineiros!A$1:A$1614," ")</f>
        <v>C1321705</v>
      </c>
      <c r="B18" t="s">
        <v>4018</v>
      </c>
      <c r="C18" t="s">
        <v>341</v>
      </c>
      <c r="D18" t="s">
        <v>4186</v>
      </c>
      <c r="F18" s="3" t="str">
        <f>_xlfn.XLOOKUP(A18,'Badge Arqueiro'!A$1:A$170,'Badge Arqueiro'!B$1:B$170,"0")</f>
        <v>0</v>
      </c>
      <c r="G18" s="55" t="str">
        <f>_xlfn.XLOOKUP(A18,Comiters!A$1:A$246,Comiters!B$1:B$246,"0")</f>
        <v>0</v>
      </c>
      <c r="H18" s="10" t="s">
        <v>15</v>
      </c>
      <c r="I18" s="56">
        <v>33</v>
      </c>
      <c r="J18" s="44">
        <f t="shared" si="0"/>
        <v>0.2578125</v>
      </c>
    </row>
    <row r="19" spans="1:10">
      <c r="A19" t="str">
        <f>_xlfn.XLOOKUP(B19,Rotineiros!B$1:B$1643,Rotineiros!A$1:A$1643," ")</f>
        <v>C1321710</v>
      </c>
      <c r="B19" t="s">
        <v>4003</v>
      </c>
      <c r="C19" t="s">
        <v>38</v>
      </c>
      <c r="D19" t="s">
        <v>4172</v>
      </c>
      <c r="F19" s="3" t="str">
        <f>_xlfn.XLOOKUP(A19,'Badge Arqueiro'!A$1:A$170,'Badge Arqueiro'!B$1:B$170,"0")</f>
        <v>0</v>
      </c>
      <c r="G19" s="55" t="str">
        <f>_xlfn.XLOOKUP(A19,Comiters!A$1:A$246,Comiters!B$1:B$246,"0")</f>
        <v>0</v>
      </c>
      <c r="H19" s="4" t="s">
        <v>80</v>
      </c>
      <c r="I19" s="43">
        <v>30</v>
      </c>
      <c r="J19" s="44">
        <f t="shared" si="0"/>
        <v>0.234375</v>
      </c>
    </row>
    <row r="20" spans="1:10">
      <c r="A20" t="str">
        <f>_xlfn.XLOOKUP(B20,Rotineiros!B$1:B$1614,Rotineiros!A$1:A$1614," ")</f>
        <v>C1323094</v>
      </c>
      <c r="B20" t="s">
        <v>3076</v>
      </c>
      <c r="C20" t="s">
        <v>38</v>
      </c>
      <c r="D20" t="s">
        <v>3077</v>
      </c>
      <c r="F20" s="3" t="str">
        <f>_xlfn.XLOOKUP(A20,'Badge Arqueiro'!A$1:A$170,'Badge Arqueiro'!B$1:B$170,"0")</f>
        <v>0</v>
      </c>
      <c r="G20" s="55" t="str">
        <f>_xlfn.XLOOKUP(A20,Comiters!A$1:A$246,Comiters!B$1:B$246,"0")</f>
        <v>0</v>
      </c>
      <c r="H20" s="10" t="s">
        <v>85</v>
      </c>
      <c r="I20" s="45">
        <v>14</v>
      </c>
      <c r="J20" s="44">
        <f t="shared" si="0"/>
        <v>0.109375</v>
      </c>
    </row>
    <row r="21" spans="1:10" ht="15.75" thickBot="1">
      <c r="A21" t="str">
        <f>_xlfn.XLOOKUP(B21,Rotineiros!B$1:B$1614,Rotineiros!A$1:A$1614," ")</f>
        <v>C1323453</v>
      </c>
      <c r="B21" t="s">
        <v>2433</v>
      </c>
      <c r="C21" t="s">
        <v>7521</v>
      </c>
      <c r="D21" t="s">
        <v>2434</v>
      </c>
      <c r="F21" s="3" t="str">
        <f>_xlfn.XLOOKUP(A21,'Badge Arqueiro'!A$1:A$170,'Badge Arqueiro'!B$1:B$170,"0")</f>
        <v>0</v>
      </c>
      <c r="G21" s="55" t="str">
        <f>_xlfn.XLOOKUP(A21,Comiters!A$1:A$246,Comiters!B$1:B$246,"0")</f>
        <v>0</v>
      </c>
      <c r="H21" s="6" t="s">
        <v>15</v>
      </c>
      <c r="I21" s="47">
        <v>16</v>
      </c>
      <c r="J21" s="44">
        <f t="shared" si="0"/>
        <v>0.125</v>
      </c>
    </row>
    <row r="22" spans="1:10">
      <c r="A22" t="str">
        <f>_xlfn.XLOOKUP(B22,Rotineiros!B$1:B$1643,Rotineiros!A$1:A$1643," ")</f>
        <v>C1323555</v>
      </c>
      <c r="B22" t="s">
        <v>3997</v>
      </c>
      <c r="C22" t="s">
        <v>57</v>
      </c>
      <c r="D22" t="s">
        <v>4164</v>
      </c>
      <c r="F22" s="3" t="str">
        <f>_xlfn.XLOOKUP(A22,'Badge Arqueiro'!A$1:A$170,'Badge Arqueiro'!B$1:B$170,"0")</f>
        <v>0</v>
      </c>
      <c r="G22" s="55" t="str">
        <f>_xlfn.XLOOKUP(A22,Comiters!A$1:A$246,Comiters!B$1:B$246,"0")</f>
        <v>0</v>
      </c>
    </row>
    <row r="23" spans="1:10">
      <c r="A23" t="str">
        <f>_xlfn.XLOOKUP(B23,Rotineiros!B$1:B$1614,Rotineiros!A$1:A$1614," ")</f>
        <v>C1324388</v>
      </c>
      <c r="B23" t="s">
        <v>3202</v>
      </c>
      <c r="C23" t="s">
        <v>38</v>
      </c>
      <c r="D23" t="s">
        <v>3203</v>
      </c>
      <c r="F23" s="3" t="str">
        <f>_xlfn.XLOOKUP(A23,'Badge Arqueiro'!A$1:A$170,'Badge Arqueiro'!B$1:B$170,"0")</f>
        <v>0</v>
      </c>
      <c r="G23" s="55" t="str">
        <f>_xlfn.XLOOKUP(A23,Comiters!A$1:A$246,Comiters!B$1:B$246,"0")</f>
        <v>0</v>
      </c>
      <c r="I23"/>
    </row>
    <row r="24" spans="1:10">
      <c r="A24" t="str">
        <f>_xlfn.XLOOKUP(B24,Rotineiros!B$1:B$1614,Rotineiros!A$1:A$1614," ")</f>
        <v>C1324514</v>
      </c>
      <c r="B24" t="s">
        <v>657</v>
      </c>
      <c r="C24" t="s">
        <v>57</v>
      </c>
      <c r="D24" t="s">
        <v>659</v>
      </c>
      <c r="F24" s="3">
        <f>_xlfn.XLOOKUP(A24,'Badge Arqueiro'!A$1:A$170,'Badge Arqueiro'!B$1:B$170,"0")</f>
        <v>1</v>
      </c>
      <c r="G24" s="55">
        <f>_xlfn.XLOOKUP(A24,Comiters!A$1:A$246,Comiters!B$1:B$246,"0")</f>
        <v>1</v>
      </c>
      <c r="I24"/>
    </row>
    <row r="25" spans="1:10">
      <c r="A25" t="str">
        <f>_xlfn.XLOOKUP(B25,Rotineiros!B$1:B$1614,Rotineiros!A$1:A$1614," ")</f>
        <v>C1324905</v>
      </c>
      <c r="B25" t="s">
        <v>32</v>
      </c>
      <c r="C25" t="s">
        <v>341</v>
      </c>
      <c r="D25" t="s">
        <v>34</v>
      </c>
      <c r="F25" s="3">
        <f>_xlfn.XLOOKUP(A25,'Badge Arqueiro'!A$1:A$170,'Badge Arqueiro'!B$1:B$170,"0")</f>
        <v>1</v>
      </c>
      <c r="G25" s="55">
        <f>_xlfn.XLOOKUP(A25,Comiters!A$1:A$246,Comiters!B$1:B$246,"0")</f>
        <v>1</v>
      </c>
      <c r="I25"/>
    </row>
    <row r="26" spans="1:10">
      <c r="A26" t="str">
        <f>_xlfn.XLOOKUP(B26,Rotineiros!B$1:B$1614,Rotineiros!A$1:A$1614," ")</f>
        <v>C1324970</v>
      </c>
      <c r="B26" t="s">
        <v>46</v>
      </c>
      <c r="C26" t="s">
        <v>33</v>
      </c>
      <c r="D26" t="s">
        <v>48</v>
      </c>
      <c r="F26" s="3" t="str">
        <f>_xlfn.XLOOKUP(A26,'Badge Arqueiro'!A$1:A$170,'Badge Arqueiro'!B$1:B$170,"0")</f>
        <v>0</v>
      </c>
      <c r="G26" s="55" t="str">
        <f>_xlfn.XLOOKUP(A26,Comiters!A$1:A$246,Comiters!B$1:B$246,"0")</f>
        <v>0</v>
      </c>
      <c r="I26"/>
    </row>
    <row r="27" spans="1:10">
      <c r="A27" t="str">
        <f>_xlfn.XLOOKUP(B27,Rotineiros!B$1:B$1614,Rotineiros!A$1:A$1614," ")</f>
        <v>C1325028</v>
      </c>
      <c r="B27" t="s">
        <v>1970</v>
      </c>
      <c r="C27" t="s">
        <v>7500</v>
      </c>
      <c r="D27" t="s">
        <v>1972</v>
      </c>
      <c r="F27" s="3" t="str">
        <f>_xlfn.XLOOKUP(A27,'Badge Arqueiro'!A$1:A$170,'Badge Arqueiro'!B$1:B$170,"0")</f>
        <v>0</v>
      </c>
      <c r="G27" s="55" t="str">
        <f>_xlfn.XLOOKUP(A27,Comiters!A$1:A$246,Comiters!B$1:B$246,"0")</f>
        <v>0</v>
      </c>
      <c r="I27"/>
    </row>
    <row r="28" spans="1:10">
      <c r="A28" t="str">
        <f>_xlfn.XLOOKUP(B28,Rotineiros!B$1:B$1643,Rotineiros!A$1:A$1643," ")</f>
        <v>C1325298</v>
      </c>
      <c r="B28" t="s">
        <v>7456</v>
      </c>
      <c r="C28" t="s">
        <v>7503</v>
      </c>
      <c r="D28" t="s">
        <v>7483</v>
      </c>
      <c r="F28" s="3">
        <f>_xlfn.XLOOKUP(A28,'Badge Arqueiro'!A$1:A$170,'Badge Arqueiro'!B$1:B$170,"0")</f>
        <v>1</v>
      </c>
      <c r="G28" s="55">
        <f>_xlfn.XLOOKUP(A28,Comiters!A$1:A$246,Comiters!B$1:B$246,"0")</f>
        <v>1</v>
      </c>
      <c r="I28"/>
    </row>
    <row r="29" spans="1:10">
      <c r="A29" t="str">
        <f>_xlfn.XLOOKUP(B29,Rotineiros!B$1:B$1614,Rotineiros!A$1:A$1614," ")</f>
        <v>C1325312</v>
      </c>
      <c r="B29" t="s">
        <v>7266</v>
      </c>
      <c r="C29" t="s">
        <v>408</v>
      </c>
      <c r="D29" t="s">
        <v>7316</v>
      </c>
      <c r="F29" s="3" t="str">
        <f>_xlfn.XLOOKUP(A29,'Badge Arqueiro'!A$1:A$170,'Badge Arqueiro'!B$1:B$170,"0")</f>
        <v>0</v>
      </c>
      <c r="G29" s="55" t="str">
        <f>_xlfn.XLOOKUP(A29,Comiters!A$1:A$246,Comiters!B$1:B$246,"0")</f>
        <v>0</v>
      </c>
      <c r="I29"/>
    </row>
    <row r="30" spans="1:10">
      <c r="A30" t="str">
        <f>_xlfn.XLOOKUP(B30,Rotineiros!B$1:B$1614,Rotineiros!A$1:A$1614," ")</f>
        <v>C1325742</v>
      </c>
      <c r="B30" t="s">
        <v>2440</v>
      </c>
      <c r="C30" t="s">
        <v>7519</v>
      </c>
      <c r="D30" t="s">
        <v>2441</v>
      </c>
      <c r="F30" s="3" t="str">
        <f>_xlfn.XLOOKUP(A30,'Badge Arqueiro'!A$1:A$170,'Badge Arqueiro'!B$1:B$170,"0")</f>
        <v>0</v>
      </c>
      <c r="G30" s="55" t="str">
        <f>_xlfn.XLOOKUP(A30,Comiters!A$1:A$246,Comiters!B$1:B$246,"0")</f>
        <v>0</v>
      </c>
      <c r="I30"/>
    </row>
    <row r="31" spans="1:10">
      <c r="A31" t="str">
        <f>_xlfn.XLOOKUP(B31,Rotineiros!B$1:B$1614,Rotineiros!A$1:A$1614," ")</f>
        <v>C1326022</v>
      </c>
      <c r="B31" t="s">
        <v>3450</v>
      </c>
      <c r="C31" t="s">
        <v>7501</v>
      </c>
      <c r="D31" t="s">
        <v>3452</v>
      </c>
      <c r="F31" s="3" t="str">
        <f>_xlfn.XLOOKUP(A31,'Badge Arqueiro'!A$1:A$170,'Badge Arqueiro'!B$1:B$170,"0")</f>
        <v>0</v>
      </c>
      <c r="G31" s="55" t="str">
        <f>_xlfn.XLOOKUP(A31,Comiters!A$1:A$246,Comiters!B$1:B$246,"0")</f>
        <v>0</v>
      </c>
      <c r="I31"/>
    </row>
    <row r="32" spans="1:10">
      <c r="A32" t="str">
        <f>_xlfn.XLOOKUP(B32,Rotineiros!B$1:B$1643,Rotineiros!A$1:A$1643," ")</f>
        <v>C1326046</v>
      </c>
      <c r="B32" t="s">
        <v>7440</v>
      </c>
      <c r="C32" t="s">
        <v>149</v>
      </c>
      <c r="D32" t="s">
        <v>7467</v>
      </c>
      <c r="F32" s="3" t="str">
        <f>_xlfn.XLOOKUP(A32,'Badge Arqueiro'!A$1:A$170,'Badge Arqueiro'!B$1:B$170,"0")</f>
        <v>0</v>
      </c>
      <c r="G32" s="55" t="str">
        <f>_xlfn.XLOOKUP(A32,Comiters!A$1:A$246,Comiters!B$1:B$246,"0")</f>
        <v>0</v>
      </c>
      <c r="I32"/>
    </row>
    <row r="33" spans="1:9">
      <c r="A33" t="str">
        <f>_xlfn.XLOOKUP(B33,Rotineiros!B$1:B$1614,Rotineiros!A$1:A$1614," ")</f>
        <v>C1326067</v>
      </c>
      <c r="B33" t="s">
        <v>1396</v>
      </c>
      <c r="C33" t="s">
        <v>511</v>
      </c>
      <c r="D33" t="s">
        <v>1398</v>
      </c>
      <c r="F33" s="3">
        <f>_xlfn.XLOOKUP(A33,'Badge Arqueiro'!A$1:A$170,'Badge Arqueiro'!B$1:B$170,"0")</f>
        <v>1</v>
      </c>
      <c r="G33" s="55" t="str">
        <f>_xlfn.XLOOKUP(A33,Comiters!A$1:A$246,Comiters!B$1:B$246,"0")</f>
        <v>0</v>
      </c>
      <c r="I33"/>
    </row>
    <row r="34" spans="1:9">
      <c r="A34" t="str">
        <f>_xlfn.XLOOKUP(B34,Rotineiros!B$1:B$1643,Rotineiros!A$1:A$1643," ")</f>
        <v>C1326077</v>
      </c>
      <c r="B34" t="s">
        <v>7450</v>
      </c>
      <c r="C34" t="s">
        <v>38</v>
      </c>
      <c r="D34" t="s">
        <v>7477</v>
      </c>
      <c r="F34" s="3">
        <f>_xlfn.XLOOKUP(A34,'Badge Arqueiro'!A$1:A$170,'Badge Arqueiro'!B$1:B$170,"0")</f>
        <v>1</v>
      </c>
      <c r="G34" s="55" t="str">
        <f>_xlfn.XLOOKUP(A34,Comiters!A$1:A$246,Comiters!B$1:B$246,"0")</f>
        <v>0</v>
      </c>
      <c r="I34"/>
    </row>
    <row r="35" spans="1:9">
      <c r="A35" t="str">
        <f>_xlfn.XLOOKUP(B35,Rotineiros!B$1:B$1614,Rotineiros!A$1:A$1614," ")</f>
        <v>C1326124</v>
      </c>
      <c r="B35" t="s">
        <v>27</v>
      </c>
      <c r="C35" t="s">
        <v>7514</v>
      </c>
      <c r="D35" t="s">
        <v>29</v>
      </c>
      <c r="F35" s="3">
        <f>_xlfn.XLOOKUP(A35,'Badge Arqueiro'!A$1:A$170,'Badge Arqueiro'!B$1:B$170,"0")</f>
        <v>1</v>
      </c>
      <c r="G35" s="55">
        <f>_xlfn.XLOOKUP(A35,Comiters!A$1:A$246,Comiters!B$1:B$246,"0")</f>
        <v>1</v>
      </c>
      <c r="I35"/>
    </row>
    <row r="36" spans="1:9">
      <c r="A36" t="str">
        <f>_xlfn.XLOOKUP(B36,Rotineiros!B$1:B$1614,Rotineiros!A$1:A$1614," ")</f>
        <v>C1326400</v>
      </c>
      <c r="B36" t="s">
        <v>1588</v>
      </c>
      <c r="C36" t="s">
        <v>71</v>
      </c>
      <c r="D36" t="s">
        <v>1589</v>
      </c>
      <c r="F36" s="3" t="str">
        <f>_xlfn.XLOOKUP(A36,'Badge Arqueiro'!A$1:A$170,'Badge Arqueiro'!B$1:B$170,"0")</f>
        <v>0</v>
      </c>
      <c r="G36" s="55" t="str">
        <f>_xlfn.XLOOKUP(A36,Comiters!A$1:A$246,Comiters!B$1:B$246,"0")</f>
        <v>0</v>
      </c>
      <c r="I36"/>
    </row>
    <row r="37" spans="1:9">
      <c r="A37" t="str">
        <f>_xlfn.XLOOKUP(B37,Rotineiros!B$1:B$1614,Rotineiros!A$1:A$1614," ")</f>
        <v>C1326970</v>
      </c>
      <c r="B37" t="s">
        <v>3796</v>
      </c>
      <c r="C37" t="s">
        <v>511</v>
      </c>
      <c r="D37" t="s">
        <v>3899</v>
      </c>
      <c r="F37" s="3">
        <f>_xlfn.XLOOKUP(A37,'Badge Arqueiro'!A$1:A$170,'Badge Arqueiro'!B$1:B$170,"0")</f>
        <v>1</v>
      </c>
      <c r="G37" s="55">
        <f>_xlfn.XLOOKUP(A37,Comiters!A$1:A$246,Comiters!B$1:B$246,"0")</f>
        <v>1</v>
      </c>
      <c r="I37"/>
    </row>
    <row r="38" spans="1:9">
      <c r="A38" t="str">
        <f>_xlfn.XLOOKUP(B38,Rotineiros!B$1:B$1643,Rotineiros!A$1:A$1643," ")</f>
        <v>C1327702</v>
      </c>
      <c r="B38" t="s">
        <v>7459</v>
      </c>
      <c r="C38" t="s">
        <v>7505</v>
      </c>
      <c r="D38" t="s">
        <v>7486</v>
      </c>
      <c r="F38" s="3" t="str">
        <f>_xlfn.XLOOKUP(A38,'Badge Arqueiro'!A$1:A$170,'Badge Arqueiro'!B$1:B$170,"0")</f>
        <v>0</v>
      </c>
      <c r="G38" s="55">
        <f>_xlfn.XLOOKUP(A38,Comiters!A$1:A$246,Comiters!B$1:B$246,"0")</f>
        <v>1</v>
      </c>
      <c r="I38"/>
    </row>
    <row r="39" spans="1:9">
      <c r="A39" t="str">
        <f>_xlfn.XLOOKUP(B39,Rotineiros!B$1:B$1643,Rotineiros!A$1:A$1643," ")</f>
        <v>C1327748</v>
      </c>
      <c r="B39" t="s">
        <v>7444</v>
      </c>
      <c r="C39" t="s">
        <v>511</v>
      </c>
      <c r="D39" t="s">
        <v>7471</v>
      </c>
      <c r="F39" s="3" t="str">
        <f>_xlfn.XLOOKUP(A39,'Badge Arqueiro'!A$1:A$170,'Badge Arqueiro'!B$1:B$170,"0")</f>
        <v>0</v>
      </c>
      <c r="G39" s="55" t="str">
        <f>_xlfn.XLOOKUP(A39,Comiters!A$1:A$246,Comiters!B$1:B$246,"0")</f>
        <v>0</v>
      </c>
      <c r="I39"/>
    </row>
    <row r="40" spans="1:9">
      <c r="A40" t="str">
        <f>_xlfn.XLOOKUP(B40,Rotineiros!B$1:B$1643,Rotineiros!A$1:A$1643," ")</f>
        <v>C1327864</v>
      </c>
      <c r="B40" t="s">
        <v>7445</v>
      </c>
      <c r="C40" t="s">
        <v>71</v>
      </c>
      <c r="D40" t="s">
        <v>7472</v>
      </c>
      <c r="F40" s="3">
        <f>_xlfn.XLOOKUP(A40,'Badge Arqueiro'!A$1:A$170,'Badge Arqueiro'!B$1:B$170,"0")</f>
        <v>1</v>
      </c>
      <c r="G40" s="55" t="str">
        <f>_xlfn.XLOOKUP(A40,Comiters!A$1:A$246,Comiters!B$1:B$246,"0")</f>
        <v>0</v>
      </c>
      <c r="I40"/>
    </row>
    <row r="41" spans="1:9">
      <c r="A41" t="str">
        <f>_xlfn.XLOOKUP(B41,Rotineiros!B$1:B$1614,Rotineiros!A$1:A$1614," ")</f>
        <v>C1327982</v>
      </c>
      <c r="B41" t="s">
        <v>3777</v>
      </c>
      <c r="C41" t="s">
        <v>7507</v>
      </c>
      <c r="D41" t="s">
        <v>3880</v>
      </c>
      <c r="F41" s="3" t="str">
        <f>_xlfn.XLOOKUP(A41,'Badge Arqueiro'!A$1:A$170,'Badge Arqueiro'!B$1:B$170,"0")</f>
        <v>0</v>
      </c>
      <c r="G41" s="55" t="str">
        <f>_xlfn.XLOOKUP(A41,Comiters!A$1:A$246,Comiters!B$1:B$246,"0")</f>
        <v>0</v>
      </c>
      <c r="I41"/>
    </row>
    <row r="42" spans="1:9">
      <c r="A42" t="str">
        <f>_xlfn.XLOOKUP(B42,Rotineiros!B$1:B$1614,Rotineiros!A$1:A$1614," ")</f>
        <v>C1328192</v>
      </c>
      <c r="B42" t="s">
        <v>7251</v>
      </c>
      <c r="C42" t="s">
        <v>164</v>
      </c>
      <c r="D42" t="s">
        <v>4388</v>
      </c>
      <c r="F42" s="3" t="str">
        <f>_xlfn.XLOOKUP(A42,'Badge Arqueiro'!A$1:A$170,'Badge Arqueiro'!B$1:B$170,"0")</f>
        <v>0</v>
      </c>
      <c r="G42" s="55" t="str">
        <f>_xlfn.XLOOKUP(A42,Comiters!A$1:A$246,Comiters!B$1:B$246,"0")</f>
        <v>0</v>
      </c>
      <c r="I42"/>
    </row>
    <row r="43" spans="1:9">
      <c r="A43" t="str">
        <f>_xlfn.XLOOKUP(B43,Rotineiros!B$1:B$1643,Rotineiros!A$1:A$1643," ")</f>
        <v>C1328513</v>
      </c>
      <c r="B43" t="s">
        <v>7442</v>
      </c>
      <c r="C43" t="s">
        <v>12</v>
      </c>
      <c r="D43" t="s">
        <v>7469</v>
      </c>
      <c r="F43" s="3" t="str">
        <f>_xlfn.XLOOKUP(A43,'Badge Arqueiro'!A$1:A$170,'Badge Arqueiro'!B$1:B$170,"0")</f>
        <v>0</v>
      </c>
      <c r="G43" s="55" t="str">
        <f>_xlfn.XLOOKUP(A43,Comiters!A$1:A$246,Comiters!B$1:B$246,"0")</f>
        <v>0</v>
      </c>
      <c r="I43"/>
    </row>
    <row r="44" spans="1:9">
      <c r="A44" t="str">
        <f>_xlfn.XLOOKUP(B44,Rotineiros!B$1:B$1614,Rotineiros!A$1:A$1614," ")</f>
        <v>F0169240</v>
      </c>
      <c r="B44" t="s">
        <v>3344</v>
      </c>
      <c r="C44" t="s">
        <v>247</v>
      </c>
      <c r="D44" t="s">
        <v>3345</v>
      </c>
      <c r="F44" s="3" t="str">
        <f>_xlfn.XLOOKUP(A44,'Badge Arqueiro'!A$1:A$170,'Badge Arqueiro'!B$1:B$170,"0")</f>
        <v>0</v>
      </c>
      <c r="G44" s="55" t="str">
        <f>_xlfn.XLOOKUP(A44,Comiters!A$1:A$246,Comiters!B$1:B$246,"0")</f>
        <v>0</v>
      </c>
      <c r="I44"/>
    </row>
    <row r="45" spans="1:9">
      <c r="A45" t="str">
        <f>_xlfn.XLOOKUP(B45,Rotineiros!B$1:B$1614,Rotineiros!A$1:A$1614," ")</f>
        <v>F0233929</v>
      </c>
      <c r="B45" t="s">
        <v>2342</v>
      </c>
      <c r="C45" t="s">
        <v>71</v>
      </c>
      <c r="D45" t="s">
        <v>2344</v>
      </c>
      <c r="F45" s="3">
        <f>_xlfn.XLOOKUP(A45,'Badge Arqueiro'!A$1:A$170,'Badge Arqueiro'!B$1:B$170,"0")</f>
        <v>1</v>
      </c>
      <c r="G45" s="55" t="str">
        <f>_xlfn.XLOOKUP(A45,Comiters!A$1:A$246,Comiters!B$1:B$246,"0")</f>
        <v>0</v>
      </c>
      <c r="I45"/>
    </row>
    <row r="46" spans="1:9">
      <c r="A46" t="str">
        <f>_xlfn.XLOOKUP(B46,Rotineiros!B$1:B$1614,Rotineiros!A$1:A$1614," ")</f>
        <v>F0382459</v>
      </c>
      <c r="B46" t="s">
        <v>2164</v>
      </c>
      <c r="C46" t="s">
        <v>7510</v>
      </c>
      <c r="D46" t="s">
        <v>2165</v>
      </c>
      <c r="F46" s="3" t="str">
        <f>_xlfn.XLOOKUP(A46,'Badge Arqueiro'!A$1:A$170,'Badge Arqueiro'!B$1:B$170,"0")</f>
        <v>0</v>
      </c>
      <c r="G46" s="55" t="str">
        <f>_xlfn.XLOOKUP(A46,Comiters!A$1:A$246,Comiters!B$1:B$246,"0")</f>
        <v>0</v>
      </c>
      <c r="I46"/>
    </row>
    <row r="47" spans="1:9">
      <c r="A47" t="str">
        <f>_xlfn.XLOOKUP(B47,Rotineiros!B$1:B$1614,Rotineiros!A$1:A$1614," ")</f>
        <v>F0442805</v>
      </c>
      <c r="B47" t="s">
        <v>2759</v>
      </c>
      <c r="C47" t="s">
        <v>511</v>
      </c>
      <c r="D47" t="s">
        <v>3159</v>
      </c>
      <c r="F47" s="3" t="str">
        <f>_xlfn.XLOOKUP(A47,'Badge Arqueiro'!A$1:A$170,'Badge Arqueiro'!B$1:B$170,"0")</f>
        <v>0</v>
      </c>
      <c r="G47" s="55" t="str">
        <f>_xlfn.XLOOKUP(A47,Comiters!A$1:A$246,Comiters!B$1:B$246,"0")</f>
        <v>0</v>
      </c>
      <c r="I47"/>
    </row>
    <row r="48" spans="1:9">
      <c r="A48" t="str">
        <f>_xlfn.XLOOKUP(B48,Rotineiros!B$1:B$1614,Rotineiros!A$1:A$1614," ")</f>
        <v>F0500002</v>
      </c>
      <c r="B48" t="s">
        <v>433</v>
      </c>
      <c r="C48" t="s">
        <v>511</v>
      </c>
      <c r="D48" t="s">
        <v>435</v>
      </c>
      <c r="F48" s="3" t="str">
        <f>_xlfn.XLOOKUP(A48,'Badge Arqueiro'!A$1:A$170,'Badge Arqueiro'!B$1:B$170,"0")</f>
        <v>0</v>
      </c>
      <c r="G48" s="55" t="str">
        <f>_xlfn.XLOOKUP(A48,Comiters!A$1:A$246,Comiters!B$1:B$246,"0")</f>
        <v>0</v>
      </c>
      <c r="I48"/>
    </row>
    <row r="49" spans="1:9">
      <c r="A49" t="str">
        <f>_xlfn.XLOOKUP(B49,Rotineiros!B$1:B$1643,Rotineiros!A$1:A$1643," ")</f>
        <v>F0738551</v>
      </c>
      <c r="B49" t="s">
        <v>7464</v>
      </c>
      <c r="C49" t="s">
        <v>7520</v>
      </c>
      <c r="D49" t="s">
        <v>4395</v>
      </c>
      <c r="F49" s="3">
        <f>_xlfn.XLOOKUP(A49,'Badge Arqueiro'!A$1:A$170,'Badge Arqueiro'!B$1:B$170,"0")</f>
        <v>1</v>
      </c>
      <c r="G49" s="55" t="str">
        <f>_xlfn.XLOOKUP(A49,Comiters!A$1:A$246,Comiters!B$1:B$246,"0")</f>
        <v>0</v>
      </c>
      <c r="I49"/>
    </row>
    <row r="50" spans="1:9">
      <c r="A50" t="str">
        <f>_xlfn.XLOOKUP(B50,Rotineiros!B$1:B$1614,Rotineiros!A$1:A$1614," ")</f>
        <v>F0777249</v>
      </c>
      <c r="B50" t="s">
        <v>141</v>
      </c>
      <c r="C50" t="s">
        <v>7498</v>
      </c>
      <c r="D50" t="s">
        <v>142</v>
      </c>
      <c r="F50" s="3" t="str">
        <f>_xlfn.XLOOKUP(A50,'Badge Arqueiro'!A$1:A$170,'Badge Arqueiro'!B$1:B$170,"0")</f>
        <v>0</v>
      </c>
      <c r="G50" s="55" t="str">
        <f>_xlfn.XLOOKUP(A50,Comiters!A$1:A$246,Comiters!B$1:B$246,"0")</f>
        <v>0</v>
      </c>
      <c r="I50"/>
    </row>
    <row r="51" spans="1:9">
      <c r="A51" t="str">
        <f>_xlfn.XLOOKUP(B51,Rotineiros!B$1:B$1614,Rotineiros!A$1:A$1614," ")</f>
        <v>F1200199</v>
      </c>
      <c r="B51" t="s">
        <v>144</v>
      </c>
      <c r="C51" t="s">
        <v>1475</v>
      </c>
      <c r="D51" t="s">
        <v>146</v>
      </c>
      <c r="F51" s="3" t="str">
        <f>_xlfn.XLOOKUP(A51,'Badge Arqueiro'!A$1:A$170,'Badge Arqueiro'!B$1:B$170,"0")</f>
        <v>0</v>
      </c>
      <c r="G51" s="55" t="str">
        <f>_xlfn.XLOOKUP(A51,Comiters!A$1:A$246,Comiters!B$1:B$246,"0")</f>
        <v>0</v>
      </c>
      <c r="I51"/>
    </row>
    <row r="52" spans="1:9">
      <c r="A52" t="str">
        <f>_xlfn.XLOOKUP(B52,Rotineiros!B$1:B$1614,Rotineiros!A$1:A$1614," ")</f>
        <v>F1647479</v>
      </c>
      <c r="B52" t="s">
        <v>2039</v>
      </c>
      <c r="C52" t="s">
        <v>7497</v>
      </c>
      <c r="D52" t="s">
        <v>2040</v>
      </c>
      <c r="F52" s="3" t="str">
        <f>_xlfn.XLOOKUP(A52,'Badge Arqueiro'!A$1:A$170,'Badge Arqueiro'!B$1:B$170,"0")</f>
        <v>0</v>
      </c>
      <c r="G52" s="55" t="str">
        <f>_xlfn.XLOOKUP(A52,Comiters!A$1:A$246,Comiters!B$1:B$246,"0")</f>
        <v>0</v>
      </c>
      <c r="I52"/>
    </row>
    <row r="53" spans="1:9">
      <c r="A53" t="str">
        <f>_xlfn.XLOOKUP(B53,Rotineiros!B$1:B$1614,Rotineiros!A$1:A$1614," ")</f>
        <v>F1807792</v>
      </c>
      <c r="B53" t="s">
        <v>152</v>
      </c>
      <c r="C53" t="s">
        <v>3818</v>
      </c>
      <c r="D53" t="s">
        <v>154</v>
      </c>
      <c r="F53" s="3" t="str">
        <f>_xlfn.XLOOKUP(A53,'Badge Arqueiro'!A$1:A$170,'Badge Arqueiro'!B$1:B$170,"0")</f>
        <v>0</v>
      </c>
      <c r="G53" s="55" t="str">
        <f>_xlfn.XLOOKUP(A53,Comiters!A$1:A$246,Comiters!B$1:B$246,"0")</f>
        <v>0</v>
      </c>
      <c r="I53"/>
    </row>
    <row r="54" spans="1:9">
      <c r="A54" t="str">
        <f>_xlfn.XLOOKUP(B54,Rotineiros!B$1:B$1614,Rotineiros!A$1:A$1614," ")</f>
        <v>F1810249</v>
      </c>
      <c r="B54" t="s">
        <v>156</v>
      </c>
      <c r="C54" t="s">
        <v>7516</v>
      </c>
      <c r="D54" t="s">
        <v>157</v>
      </c>
      <c r="F54" s="3" t="str">
        <f>_xlfn.XLOOKUP(A54,'Badge Arqueiro'!A$1:A$170,'Badge Arqueiro'!B$1:B$170,"0")</f>
        <v>0</v>
      </c>
      <c r="G54" s="55" t="str">
        <f>_xlfn.XLOOKUP(A54,Comiters!A$1:A$246,Comiters!B$1:B$246,"0")</f>
        <v>0</v>
      </c>
      <c r="I54"/>
    </row>
    <row r="55" spans="1:9">
      <c r="A55" t="str">
        <f>_xlfn.XLOOKUP(B55,Rotineiros!B$1:B$1614,Rotineiros!A$1:A$1614," ")</f>
        <v>F1998019</v>
      </c>
      <c r="B55" t="s">
        <v>905</v>
      </c>
      <c r="C55" t="s">
        <v>2635</v>
      </c>
      <c r="D55" t="s">
        <v>907</v>
      </c>
      <c r="F55" s="3">
        <f>_xlfn.XLOOKUP(A55,'Badge Arqueiro'!A$1:A$170,'Badge Arqueiro'!B$1:B$170,"0")</f>
        <v>1</v>
      </c>
      <c r="G55" s="55" t="str">
        <f>_xlfn.XLOOKUP(A55,Comiters!A$1:A$246,Comiters!B$1:B$246,"0")</f>
        <v>0</v>
      </c>
      <c r="I55"/>
    </row>
    <row r="56" spans="1:9">
      <c r="A56" t="str">
        <f>_xlfn.XLOOKUP(B56,Rotineiros!B$1:B$1614,Rotineiros!A$1:A$1614," ")</f>
        <v>F2095521</v>
      </c>
      <c r="B56" t="s">
        <v>171</v>
      </c>
      <c r="C56" t="s">
        <v>1656</v>
      </c>
      <c r="D56" t="s">
        <v>173</v>
      </c>
      <c r="F56" s="3" t="str">
        <f>_xlfn.XLOOKUP(A56,'Badge Arqueiro'!A$1:A$170,'Badge Arqueiro'!B$1:B$170,"0")</f>
        <v>0</v>
      </c>
      <c r="G56" s="55" t="str">
        <f>_xlfn.XLOOKUP(A56,Comiters!A$1:A$246,Comiters!B$1:B$246,"0")</f>
        <v>0</v>
      </c>
      <c r="I56"/>
    </row>
    <row r="57" spans="1:9">
      <c r="A57" t="str">
        <f>_xlfn.XLOOKUP(B57,Rotineiros!B$1:B$1643,Rotineiros!A$1:A$1643," ")</f>
        <v>F2112174</v>
      </c>
      <c r="B57" t="s">
        <v>7462</v>
      </c>
      <c r="C57" t="s">
        <v>2274</v>
      </c>
      <c r="D57" t="s">
        <v>7489</v>
      </c>
      <c r="F57" s="3" t="str">
        <f>_xlfn.XLOOKUP(A57,'Badge Arqueiro'!A$1:A$170,'Badge Arqueiro'!B$1:B$170,"0")</f>
        <v>0</v>
      </c>
      <c r="G57" s="55" t="str">
        <f>_xlfn.XLOOKUP(A57,Comiters!A$1:A$246,Comiters!B$1:B$246,"0")</f>
        <v>0</v>
      </c>
      <c r="I57"/>
    </row>
    <row r="58" spans="1:9">
      <c r="A58" t="str">
        <f>_xlfn.XLOOKUP(B58,Rotineiros!B$1:B$1614,Rotineiros!A$1:A$1614," ")</f>
        <v>F2190280</v>
      </c>
      <c r="B58" t="s">
        <v>7262</v>
      </c>
      <c r="C58" t="s">
        <v>511</v>
      </c>
      <c r="D58" t="s">
        <v>7312</v>
      </c>
      <c r="F58" s="3">
        <f>_xlfn.XLOOKUP(A58,'Badge Arqueiro'!A$1:A$170,'Badge Arqueiro'!B$1:B$170,"0")</f>
        <v>1</v>
      </c>
      <c r="G58" s="55" t="str">
        <f>_xlfn.XLOOKUP(A58,Comiters!A$1:A$246,Comiters!B$1:B$246,"0")</f>
        <v>0</v>
      </c>
      <c r="I58"/>
    </row>
    <row r="59" spans="1:9">
      <c r="A59" t="str">
        <f>_xlfn.XLOOKUP(B59,Rotineiros!B$1:B$1614,Rotineiros!A$1:A$1614," ")</f>
        <v>F2259824</v>
      </c>
      <c r="B59" t="s">
        <v>469</v>
      </c>
      <c r="C59" t="s">
        <v>7511</v>
      </c>
      <c r="D59" t="s">
        <v>471</v>
      </c>
      <c r="F59" s="3" t="str">
        <f>_xlfn.XLOOKUP(A59,'Badge Arqueiro'!A$1:A$170,'Badge Arqueiro'!B$1:B$170,"0")</f>
        <v>0</v>
      </c>
      <c r="G59" s="55" t="str">
        <f>_xlfn.XLOOKUP(A59,Comiters!A$1:A$246,Comiters!B$1:B$246,"0")</f>
        <v>0</v>
      </c>
      <c r="I59"/>
    </row>
    <row r="60" spans="1:9">
      <c r="A60" t="str">
        <f>_xlfn.XLOOKUP(B60,Rotineiros!B$1:B$1614,Rotineiros!A$1:A$1614," ")</f>
        <v>F2301437</v>
      </c>
      <c r="B60" t="s">
        <v>184</v>
      </c>
      <c r="C60" t="s">
        <v>38</v>
      </c>
      <c r="D60" t="s">
        <v>186</v>
      </c>
      <c r="F60" s="3" t="str">
        <f>_xlfn.XLOOKUP(A60,'Badge Arqueiro'!A$1:A$170,'Badge Arqueiro'!B$1:B$170,"0")</f>
        <v>0</v>
      </c>
      <c r="G60" s="55" t="str">
        <f>_xlfn.XLOOKUP(A60,Comiters!A$1:A$246,Comiters!B$1:B$246,"0")</f>
        <v>0</v>
      </c>
      <c r="I60"/>
    </row>
    <row r="61" spans="1:9">
      <c r="A61" t="str">
        <f>_xlfn.XLOOKUP(B61,Rotineiros!B$1:B$1614,Rotineiros!A$1:A$1614," ")</f>
        <v>F2419081</v>
      </c>
      <c r="B61" t="s">
        <v>207</v>
      </c>
      <c r="C61" t="s">
        <v>149</v>
      </c>
      <c r="D61" t="s">
        <v>208</v>
      </c>
      <c r="F61" s="3" t="str">
        <f>_xlfn.XLOOKUP(A61,'Badge Arqueiro'!A$1:A$170,'Badge Arqueiro'!B$1:B$170,"0")</f>
        <v>0</v>
      </c>
      <c r="G61" s="55" t="str">
        <f>_xlfn.XLOOKUP(A61,Comiters!A$1:A$246,Comiters!B$1:B$246,"0")</f>
        <v>0</v>
      </c>
      <c r="I61"/>
    </row>
    <row r="62" spans="1:9">
      <c r="A62" t="str">
        <f>_xlfn.XLOOKUP(B62,Rotineiros!B$1:B$1614,Rotineiros!A$1:A$1614," ")</f>
        <v>F2461488</v>
      </c>
      <c r="B62" t="s">
        <v>1286</v>
      </c>
      <c r="C62" t="s">
        <v>511</v>
      </c>
      <c r="D62" t="s">
        <v>1288</v>
      </c>
      <c r="F62" s="3" t="str">
        <f>_xlfn.XLOOKUP(A62,'Badge Arqueiro'!A$1:A$170,'Badge Arqueiro'!B$1:B$170,"0")</f>
        <v>0</v>
      </c>
      <c r="G62" s="55" t="str">
        <f>_xlfn.XLOOKUP(A62,Comiters!A$1:A$246,Comiters!B$1:B$246,"0")</f>
        <v>0</v>
      </c>
      <c r="I62"/>
    </row>
    <row r="63" spans="1:9">
      <c r="A63" t="str">
        <f>_xlfn.XLOOKUP(B63,Rotineiros!B$1:B$1614,Rotineiros!A$1:A$1614," ")</f>
        <v>F2464149</v>
      </c>
      <c r="B63" t="s">
        <v>210</v>
      </c>
      <c r="C63" t="s">
        <v>337</v>
      </c>
      <c r="D63" t="s">
        <v>211</v>
      </c>
      <c r="F63" s="3" t="str">
        <f>_xlfn.XLOOKUP(A63,'Badge Arqueiro'!A$1:A$170,'Badge Arqueiro'!B$1:B$170,"0")</f>
        <v>0</v>
      </c>
      <c r="G63" s="55" t="str">
        <f>_xlfn.XLOOKUP(A63,Comiters!A$1:A$246,Comiters!B$1:B$246,"0")</f>
        <v>0</v>
      </c>
      <c r="I63"/>
    </row>
    <row r="64" spans="1:9">
      <c r="A64" t="str">
        <f>_xlfn.XLOOKUP(B64,Rotineiros!B$1:B$1614,Rotineiros!A$1:A$1614," ")</f>
        <v>F2597529</v>
      </c>
      <c r="B64" t="s">
        <v>213</v>
      </c>
      <c r="C64" t="s">
        <v>3456</v>
      </c>
      <c r="D64" t="s">
        <v>215</v>
      </c>
      <c r="F64" s="3" t="str">
        <f>_xlfn.XLOOKUP(A64,'Badge Arqueiro'!A$1:A$170,'Badge Arqueiro'!B$1:B$170,"0")</f>
        <v>0</v>
      </c>
      <c r="G64" s="55" t="str">
        <f>_xlfn.XLOOKUP(A64,Comiters!A$1:A$246,Comiters!B$1:B$246,"0")</f>
        <v>0</v>
      </c>
      <c r="I64"/>
    </row>
    <row r="65" spans="1:9">
      <c r="A65" t="str">
        <f>_xlfn.XLOOKUP(B65,Rotineiros!B$1:B$1614,Rotineiros!A$1:A$1614," ")</f>
        <v>F2662739</v>
      </c>
      <c r="B65" t="s">
        <v>954</v>
      </c>
      <c r="C65" t="s">
        <v>7495</v>
      </c>
      <c r="D65" t="s">
        <v>955</v>
      </c>
      <c r="F65" s="3" t="str">
        <f>_xlfn.XLOOKUP(A65,'Badge Arqueiro'!A$1:A$170,'Badge Arqueiro'!B$1:B$170,"0")</f>
        <v>0</v>
      </c>
      <c r="G65" s="55" t="str">
        <f>_xlfn.XLOOKUP(A65,Comiters!A$1:A$246,Comiters!B$1:B$246,"0")</f>
        <v>0</v>
      </c>
      <c r="I65"/>
    </row>
    <row r="66" spans="1:9" s="25" customFormat="1">
      <c r="A66" t="str">
        <f>_xlfn.XLOOKUP(B66,Rotineiros!B$1:B$1614,Rotineiros!A$1:A$1614," ")</f>
        <v>F2836129</v>
      </c>
      <c r="B66" t="s">
        <v>477</v>
      </c>
      <c r="C66" t="s">
        <v>57</v>
      </c>
      <c r="D66" t="s">
        <v>479</v>
      </c>
      <c r="E66" s="3"/>
      <c r="F66" s="3" t="str">
        <f>_xlfn.XLOOKUP(A66,'Badge Arqueiro'!A$1:A$170,'Badge Arqueiro'!B$1:B$170,"0")</f>
        <v>0</v>
      </c>
      <c r="G66" s="55" t="str">
        <f>_xlfn.XLOOKUP(A66,Comiters!A$1:A$246,Comiters!B$1:B$246,"0")</f>
        <v>0</v>
      </c>
      <c r="H66"/>
      <c r="I66"/>
    </row>
    <row r="67" spans="1:9">
      <c r="A67" t="str">
        <f>_xlfn.XLOOKUP(B67,Rotineiros!B$1:B$1614,Rotineiros!A$1:A$1614," ")</f>
        <v>F2841954</v>
      </c>
      <c r="B67" t="s">
        <v>958</v>
      </c>
      <c r="C67" t="s">
        <v>7512</v>
      </c>
      <c r="D67" t="s">
        <v>960</v>
      </c>
      <c r="F67" s="3" t="str">
        <f>_xlfn.XLOOKUP(A67,'Badge Arqueiro'!A$1:A$170,'Badge Arqueiro'!B$1:B$170,"0")</f>
        <v>0</v>
      </c>
      <c r="G67" s="55" t="str">
        <f>_xlfn.XLOOKUP(A67,Comiters!A$1:A$246,Comiters!B$1:B$246,"0")</f>
        <v>0</v>
      </c>
      <c r="I67"/>
    </row>
    <row r="68" spans="1:9">
      <c r="A68" t="str">
        <f>_xlfn.XLOOKUP(B68,Rotineiros!B$1:B$1614,Rotineiros!A$1:A$1614," ")</f>
        <v>F3152731</v>
      </c>
      <c r="B68" t="s">
        <v>974</v>
      </c>
      <c r="C68" t="s">
        <v>57</v>
      </c>
      <c r="D68" t="s">
        <v>975</v>
      </c>
      <c r="F68" s="3" t="str">
        <f>_xlfn.XLOOKUP(A68,'Badge Arqueiro'!A$1:A$170,'Badge Arqueiro'!B$1:B$170,"0")</f>
        <v>0</v>
      </c>
      <c r="G68" s="55" t="str">
        <f>_xlfn.XLOOKUP(A68,Comiters!A$1:A$246,Comiters!B$1:B$246,"0")</f>
        <v>0</v>
      </c>
      <c r="I68"/>
    </row>
    <row r="69" spans="1:9">
      <c r="A69" t="str">
        <f>_xlfn.XLOOKUP(B69,Rotineiros!B$1:B$1643,Rotineiros!A$1:A$1643," ")</f>
        <v>F3161159</v>
      </c>
      <c r="B69" t="s">
        <v>7454</v>
      </c>
      <c r="C69" t="s">
        <v>71</v>
      </c>
      <c r="D69" t="s">
        <v>7481</v>
      </c>
      <c r="F69" s="3" t="str">
        <f>_xlfn.XLOOKUP(A69,'Badge Arqueiro'!A$1:A$170,'Badge Arqueiro'!B$1:B$170,"0")</f>
        <v>0</v>
      </c>
      <c r="G69" s="55" t="str">
        <f>_xlfn.XLOOKUP(A69,Comiters!A$1:A$246,Comiters!B$1:B$246,"0")</f>
        <v>0</v>
      </c>
      <c r="I69"/>
    </row>
    <row r="70" spans="1:9">
      <c r="A70" t="str">
        <f>_xlfn.XLOOKUP(B70,Rotineiros!B$1:B$1614,Rotineiros!A$1:A$1614," ")</f>
        <v>F3161263</v>
      </c>
      <c r="B70" t="s">
        <v>3012</v>
      </c>
      <c r="C70" t="s">
        <v>785</v>
      </c>
      <c r="D70" t="s">
        <v>3013</v>
      </c>
      <c r="F70" s="3" t="str">
        <f>_xlfn.XLOOKUP(A70,'Badge Arqueiro'!A$1:A$170,'Badge Arqueiro'!B$1:B$170,"0")</f>
        <v>0</v>
      </c>
      <c r="G70" s="55" t="str">
        <f>_xlfn.XLOOKUP(A70,Comiters!A$1:A$246,Comiters!B$1:B$246,"0")</f>
        <v>0</v>
      </c>
      <c r="I70"/>
    </row>
    <row r="71" spans="1:9">
      <c r="A71" t="str">
        <f>_xlfn.XLOOKUP(B71,Rotineiros!B$1:B$1614,Rotineiros!A$1:A$1614," ")</f>
        <v>F3166106</v>
      </c>
      <c r="B71" t="s">
        <v>243</v>
      </c>
      <c r="C71" t="s">
        <v>38</v>
      </c>
      <c r="D71" t="s">
        <v>244</v>
      </c>
      <c r="F71" s="3" t="str">
        <f>_xlfn.XLOOKUP(A71,'Badge Arqueiro'!A$1:A$170,'Badge Arqueiro'!B$1:B$170,"0")</f>
        <v>0</v>
      </c>
      <c r="G71" s="55" t="str">
        <f>_xlfn.XLOOKUP(A71,Comiters!A$1:A$246,Comiters!B$1:B$246,"0")</f>
        <v>0</v>
      </c>
      <c r="I71"/>
    </row>
    <row r="72" spans="1:9">
      <c r="A72" t="str">
        <f>_xlfn.XLOOKUP(B72,Rotineiros!B$1:B$1614,Rotineiros!A$1:A$1614," ")</f>
        <v>F3166384</v>
      </c>
      <c r="B72" t="s">
        <v>246</v>
      </c>
      <c r="C72" t="s">
        <v>33</v>
      </c>
      <c r="D72" t="s">
        <v>248</v>
      </c>
      <c r="F72" s="3" t="str">
        <f>_xlfn.XLOOKUP(A72,'Badge Arqueiro'!A$1:A$170,'Badge Arqueiro'!B$1:B$170,"0")</f>
        <v>0</v>
      </c>
      <c r="G72" s="55" t="str">
        <f>_xlfn.XLOOKUP(A72,Comiters!A$1:A$246,Comiters!B$1:B$246,"0")</f>
        <v>0</v>
      </c>
      <c r="I72"/>
    </row>
    <row r="73" spans="1:9">
      <c r="A73" t="str">
        <f>_xlfn.XLOOKUP(B73,Rotineiros!B$1:B$1614,Rotineiros!A$1:A$1614," ")</f>
        <v>F3188411</v>
      </c>
      <c r="B73" t="s">
        <v>991</v>
      </c>
      <c r="C73" t="s">
        <v>7515</v>
      </c>
      <c r="D73" t="s">
        <v>992</v>
      </c>
      <c r="F73" s="3" t="str">
        <f>_xlfn.XLOOKUP(A73,'Badge Arqueiro'!A$1:A$170,'Badge Arqueiro'!B$1:B$170,"0")</f>
        <v>0</v>
      </c>
      <c r="G73" s="55" t="str">
        <f>_xlfn.XLOOKUP(A73,Comiters!A$1:A$246,Comiters!B$1:B$246,"0")</f>
        <v>0</v>
      </c>
      <c r="I73"/>
    </row>
    <row r="74" spans="1:9">
      <c r="A74" t="str">
        <f>_xlfn.XLOOKUP(B74,Rotineiros!B$1:B$1614,Rotineiros!A$1:A$1614," ")</f>
        <v>F3204142</v>
      </c>
      <c r="B74" t="s">
        <v>250</v>
      </c>
      <c r="C74" t="s">
        <v>71</v>
      </c>
      <c r="D74" t="s">
        <v>251</v>
      </c>
      <c r="F74" s="3" t="str">
        <f>_xlfn.XLOOKUP(A74,'Badge Arqueiro'!A$1:A$170,'Badge Arqueiro'!B$1:B$170,"0")</f>
        <v>0</v>
      </c>
      <c r="G74" s="55" t="str">
        <f>_xlfn.XLOOKUP(A74,Comiters!A$1:A$246,Comiters!B$1:B$246,"0")</f>
        <v>0</v>
      </c>
      <c r="I74"/>
    </row>
    <row r="75" spans="1:9">
      <c r="A75" t="str">
        <f>_xlfn.XLOOKUP(B75,Rotineiros!B$1:B$1614,Rotineiros!A$1:A$1614," ")</f>
        <v>F3310098</v>
      </c>
      <c r="B75" t="s">
        <v>7241</v>
      </c>
      <c r="C75" t="s">
        <v>107</v>
      </c>
      <c r="D75" t="s">
        <v>4353</v>
      </c>
      <c r="F75" s="3" t="str">
        <f>_xlfn.XLOOKUP(A75,'Badge Arqueiro'!A$1:A$170,'Badge Arqueiro'!B$1:B$170,"0")</f>
        <v>0</v>
      </c>
      <c r="G75" s="55" t="str">
        <f>_xlfn.XLOOKUP(A75,Comiters!A$1:A$246,Comiters!B$1:B$246,"0")</f>
        <v>0</v>
      </c>
      <c r="I75"/>
    </row>
    <row r="76" spans="1:9">
      <c r="A76" t="str">
        <f>_xlfn.XLOOKUP(B76,Rotineiros!B$1:B$1614,Rotineiros!A$1:A$1614," ")</f>
        <v>F3548531</v>
      </c>
      <c r="B76" t="s">
        <v>7267</v>
      </c>
      <c r="C76" t="s">
        <v>511</v>
      </c>
      <c r="D76" t="s">
        <v>7317</v>
      </c>
      <c r="F76" s="3" t="str">
        <f>_xlfn.XLOOKUP(A76,'Badge Arqueiro'!A$1:A$170,'Badge Arqueiro'!B$1:B$170,"0")</f>
        <v>0</v>
      </c>
      <c r="G76" s="55" t="str">
        <f>_xlfn.XLOOKUP(A76,Comiters!A$1:A$246,Comiters!B$1:B$246,"0")</f>
        <v>0</v>
      </c>
      <c r="I76"/>
    </row>
    <row r="77" spans="1:9">
      <c r="A77" t="str">
        <f>_xlfn.XLOOKUP(B77,Rotineiros!B$1:B$1643,Rotineiros!A$1:A$1643," ")</f>
        <v>F3676189</v>
      </c>
      <c r="B77" t="s">
        <v>7458</v>
      </c>
      <c r="C77" t="s">
        <v>7504</v>
      </c>
      <c r="D77" t="s">
        <v>7485</v>
      </c>
      <c r="F77" s="3" t="str">
        <f>_xlfn.XLOOKUP(A77,'Badge Arqueiro'!A$1:A$170,'Badge Arqueiro'!B$1:B$170,"0")</f>
        <v>0</v>
      </c>
      <c r="G77" s="55" t="str">
        <f>_xlfn.XLOOKUP(A77,Comiters!A$1:A$246,Comiters!B$1:B$246,"0")</f>
        <v>0</v>
      </c>
      <c r="I77"/>
    </row>
    <row r="78" spans="1:9">
      <c r="A78" t="str">
        <f>_xlfn.XLOOKUP(B78,Rotineiros!B$1:B$1614,Rotineiros!A$1:A$1614," ")</f>
        <v>F3719659</v>
      </c>
      <c r="B78" t="s">
        <v>2309</v>
      </c>
      <c r="C78" t="s">
        <v>7508</v>
      </c>
      <c r="D78" t="s">
        <v>2311</v>
      </c>
      <c r="F78" s="3">
        <f>_xlfn.XLOOKUP(A78,'Badge Arqueiro'!A$1:A$170,'Badge Arqueiro'!B$1:B$170,"0")</f>
        <v>1</v>
      </c>
      <c r="G78" s="55" t="str">
        <f>_xlfn.XLOOKUP(A78,Comiters!A$1:A$246,Comiters!B$1:B$246,"0")</f>
        <v>0</v>
      </c>
      <c r="I78"/>
    </row>
    <row r="79" spans="1:9">
      <c r="A79" t="str">
        <f>_xlfn.XLOOKUP(B79,Rotineiros!B$1:B$1614,Rotineiros!A$1:A$1614," ")</f>
        <v>F3765618</v>
      </c>
      <c r="B79" t="s">
        <v>263</v>
      </c>
      <c r="C79" t="s">
        <v>71</v>
      </c>
      <c r="D79" t="s">
        <v>265</v>
      </c>
      <c r="F79" s="3" t="str">
        <f>_xlfn.XLOOKUP(A79,'Badge Arqueiro'!A$1:A$170,'Badge Arqueiro'!B$1:B$170,"0")</f>
        <v>0</v>
      </c>
      <c r="G79" s="55" t="str">
        <f>_xlfn.XLOOKUP(A79,Comiters!A$1:A$246,Comiters!B$1:B$246,"0")</f>
        <v>0</v>
      </c>
      <c r="I79"/>
    </row>
    <row r="80" spans="1:9">
      <c r="A80" t="str">
        <f>_xlfn.XLOOKUP(B80,Rotineiros!B$1:B$1614,Rotineiros!A$1:A$1614," ")</f>
        <v>F3797739</v>
      </c>
      <c r="B80" t="s">
        <v>267</v>
      </c>
      <c r="C80" t="s">
        <v>337</v>
      </c>
      <c r="D80" t="s">
        <v>268</v>
      </c>
      <c r="F80" s="3" t="str">
        <f>_xlfn.XLOOKUP(A80,'Badge Arqueiro'!A$1:A$170,'Badge Arqueiro'!B$1:B$170,"0")</f>
        <v>0</v>
      </c>
      <c r="G80" s="55" t="str">
        <f>_xlfn.XLOOKUP(A80,Comiters!A$1:A$246,Comiters!B$1:B$246,"0")</f>
        <v>0</v>
      </c>
      <c r="I80"/>
    </row>
    <row r="81" spans="1:9">
      <c r="A81" t="str">
        <f>_xlfn.XLOOKUP(B81,Rotineiros!B$1:B$1614,Rotineiros!A$1:A$1614," ")</f>
        <v>F3807949</v>
      </c>
      <c r="B81" t="s">
        <v>2075</v>
      </c>
      <c r="C81" t="s">
        <v>341</v>
      </c>
      <c r="D81" t="s">
        <v>2076</v>
      </c>
      <c r="F81" s="3">
        <f>_xlfn.XLOOKUP(A81,'Badge Arqueiro'!A$1:A$170,'Badge Arqueiro'!B$1:B$170,"0")</f>
        <v>1</v>
      </c>
      <c r="G81" s="55" t="str">
        <f>_xlfn.XLOOKUP(A81,Comiters!A$1:A$246,Comiters!B$1:B$246,"0")</f>
        <v>0</v>
      </c>
      <c r="I81"/>
    </row>
    <row r="82" spans="1:9">
      <c r="A82" t="str">
        <f>_xlfn.XLOOKUP(B82,Rotineiros!B$1:B$1643,Rotineiros!A$1:A$1643," ")</f>
        <v>F4218158</v>
      </c>
      <c r="B82" t="s">
        <v>7452</v>
      </c>
      <c r="C82" t="s">
        <v>71</v>
      </c>
      <c r="D82" t="s">
        <v>7479</v>
      </c>
      <c r="F82" s="3" t="str">
        <f>_xlfn.XLOOKUP(A82,'Badge Arqueiro'!A$1:A$170,'Badge Arqueiro'!B$1:B$170,"0")</f>
        <v>0</v>
      </c>
      <c r="G82" s="55" t="str">
        <f>_xlfn.XLOOKUP(A82,Comiters!A$1:A$246,Comiters!B$1:B$246,"0")</f>
        <v>0</v>
      </c>
      <c r="I82"/>
    </row>
    <row r="83" spans="1:9">
      <c r="A83" t="str">
        <f>_xlfn.XLOOKUP(B83,Rotineiros!B$1:B$1614,Rotineiros!A$1:A$1614," ")</f>
        <v>F4857449</v>
      </c>
      <c r="B83" t="s">
        <v>526</v>
      </c>
      <c r="C83" t="s">
        <v>33</v>
      </c>
      <c r="D83" t="s">
        <v>527</v>
      </c>
      <c r="F83" s="3" t="str">
        <f>_xlfn.XLOOKUP(A83,'Badge Arqueiro'!A$1:A$170,'Badge Arqueiro'!B$1:B$170,"0")</f>
        <v>0</v>
      </c>
      <c r="G83" s="55" t="str">
        <f>_xlfn.XLOOKUP(A83,Comiters!A$1:A$246,Comiters!B$1:B$246,"0")</f>
        <v>0</v>
      </c>
      <c r="I83"/>
    </row>
    <row r="84" spans="1:9">
      <c r="A84" t="str">
        <f>_xlfn.XLOOKUP(B84,Rotineiros!B$1:B$1614,Rotineiros!A$1:A$1614," ")</f>
        <v>F4959819</v>
      </c>
      <c r="B84" t="s">
        <v>3969</v>
      </c>
      <c r="C84" t="s">
        <v>3555</v>
      </c>
      <c r="D84" t="s">
        <v>4134</v>
      </c>
      <c r="F84" s="3" t="str">
        <f>_xlfn.XLOOKUP(A84,'Badge Arqueiro'!A$1:A$170,'Badge Arqueiro'!B$1:B$170,"0")</f>
        <v>0</v>
      </c>
      <c r="G84" s="55" t="str">
        <f>_xlfn.XLOOKUP(A84,Comiters!A$1:A$246,Comiters!B$1:B$246,"0")</f>
        <v>0</v>
      </c>
      <c r="I84"/>
    </row>
    <row r="85" spans="1:9">
      <c r="A85" t="str">
        <f>_xlfn.XLOOKUP(B85,Rotineiros!B$1:B$1614,Rotineiros!A$1:A$1614," ")</f>
        <v>F5077808</v>
      </c>
      <c r="B85" t="s">
        <v>280</v>
      </c>
      <c r="C85" t="s">
        <v>66</v>
      </c>
      <c r="D85" t="s">
        <v>281</v>
      </c>
      <c r="F85" s="3" t="str">
        <f>_xlfn.XLOOKUP(A85,'Badge Arqueiro'!A$1:A$170,'Badge Arqueiro'!B$1:B$170,"0")</f>
        <v>0</v>
      </c>
      <c r="G85" s="55" t="str">
        <f>_xlfn.XLOOKUP(A85,Comiters!A$1:A$246,Comiters!B$1:B$246,"0")</f>
        <v>0</v>
      </c>
      <c r="I85"/>
    </row>
    <row r="86" spans="1:9">
      <c r="A86" t="str">
        <f>_xlfn.XLOOKUP(B86,Rotineiros!B$1:B$1614,Rotineiros!A$1:A$1614," ")</f>
        <v>F5115299</v>
      </c>
      <c r="B86" t="s">
        <v>1975</v>
      </c>
      <c r="C86" t="s">
        <v>7499</v>
      </c>
      <c r="D86" t="s">
        <v>2607</v>
      </c>
      <c r="F86" s="3" t="str">
        <f>_xlfn.XLOOKUP(A86,'Badge Arqueiro'!A$1:A$170,'Badge Arqueiro'!B$1:B$170,"0")</f>
        <v>0</v>
      </c>
      <c r="G86" s="55" t="str">
        <f>_xlfn.XLOOKUP(A86,Comiters!A$1:A$246,Comiters!B$1:B$246,"0")</f>
        <v>0</v>
      </c>
      <c r="I86"/>
    </row>
    <row r="87" spans="1:9">
      <c r="A87" t="str">
        <f>_xlfn.XLOOKUP(B87,Rotineiros!B$1:B$1643,Rotineiros!A$1:A$1643," ")</f>
        <v>F6173079</v>
      </c>
      <c r="B87" t="s">
        <v>7443</v>
      </c>
      <c r="C87" t="s">
        <v>341</v>
      </c>
      <c r="D87" t="s">
        <v>7470</v>
      </c>
      <c r="F87" s="3" t="str">
        <f>_xlfn.XLOOKUP(A87,'Badge Arqueiro'!A$1:A$170,'Badge Arqueiro'!B$1:B$170,"0")</f>
        <v>0</v>
      </c>
      <c r="G87" s="55" t="str">
        <f>_xlfn.XLOOKUP(A87,Comiters!A$1:A$246,Comiters!B$1:B$246,"0")</f>
        <v>0</v>
      </c>
      <c r="I87"/>
    </row>
    <row r="88" spans="1:9">
      <c r="A88" t="str">
        <f>_xlfn.XLOOKUP(B88,Rotineiros!B$1:B$1614,Rotineiros!A$1:A$1614," ")</f>
        <v>F6207158</v>
      </c>
      <c r="B88" t="s">
        <v>1067</v>
      </c>
      <c r="C88" t="s">
        <v>115</v>
      </c>
      <c r="D88" t="s">
        <v>1068</v>
      </c>
      <c r="F88" s="3" t="str">
        <f>_xlfn.XLOOKUP(A88,'Badge Arqueiro'!A$1:A$170,'Badge Arqueiro'!B$1:B$170,"0")</f>
        <v>0</v>
      </c>
      <c r="G88" s="55" t="str">
        <f>_xlfn.XLOOKUP(A88,Comiters!A$1:A$246,Comiters!B$1:B$246,"0")</f>
        <v>0</v>
      </c>
      <c r="I88"/>
    </row>
    <row r="89" spans="1:9">
      <c r="A89" t="str">
        <f>_xlfn.XLOOKUP(B89,Rotineiros!B$1:B$1643,Rotineiros!A$1:A$1643," ")</f>
        <v>F6323258</v>
      </c>
      <c r="B89" t="s">
        <v>7451</v>
      </c>
      <c r="C89" t="s">
        <v>341</v>
      </c>
      <c r="D89" t="s">
        <v>7478</v>
      </c>
      <c r="F89" s="3" t="str">
        <f>_xlfn.XLOOKUP(A89,'Badge Arqueiro'!A$1:A$170,'Badge Arqueiro'!B$1:B$170,"0")</f>
        <v>0</v>
      </c>
      <c r="G89" s="55" t="str">
        <f>_xlfn.XLOOKUP(A89,Comiters!A$1:A$246,Comiters!B$1:B$246,"0")</f>
        <v>0</v>
      </c>
      <c r="I89"/>
    </row>
    <row r="90" spans="1:9">
      <c r="A90" t="str">
        <f>_xlfn.XLOOKUP(B90,Rotineiros!B$1:B$1614,Rotineiros!A$1:A$1614," ")</f>
        <v>F6750759</v>
      </c>
      <c r="B90" t="s">
        <v>1772</v>
      </c>
      <c r="C90" t="s">
        <v>7494</v>
      </c>
      <c r="D90" t="s">
        <v>1773</v>
      </c>
      <c r="F90" s="3" t="str">
        <f>_xlfn.XLOOKUP(A90,'Badge Arqueiro'!A$1:A$170,'Badge Arqueiro'!B$1:B$170,"0")</f>
        <v>0</v>
      </c>
      <c r="G90" s="55" t="str">
        <f>_xlfn.XLOOKUP(A90,Comiters!A$1:A$246,Comiters!B$1:B$246,"0")</f>
        <v>0</v>
      </c>
      <c r="I90"/>
    </row>
    <row r="91" spans="1:9">
      <c r="A91" t="str">
        <f>_xlfn.XLOOKUP(B91,Rotineiros!B$1:B$1614,Rotineiros!A$1:A$1614," ")</f>
        <v>F6771335</v>
      </c>
      <c r="B91" t="s">
        <v>1100</v>
      </c>
      <c r="C91" t="s">
        <v>38</v>
      </c>
      <c r="D91" t="s">
        <v>1101</v>
      </c>
      <c r="F91" s="3" t="str">
        <f>_xlfn.XLOOKUP(A91,'Badge Arqueiro'!A$1:A$170,'Badge Arqueiro'!B$1:B$170,"0")</f>
        <v>0</v>
      </c>
      <c r="G91" s="55" t="str">
        <f>_xlfn.XLOOKUP(A91,Comiters!A$1:A$246,Comiters!B$1:B$246,"0")</f>
        <v>0</v>
      </c>
      <c r="I91"/>
    </row>
    <row r="92" spans="1:9" s="25" customFormat="1">
      <c r="A92" t="str">
        <f>_xlfn.XLOOKUP(B92,Rotineiros!B$1:B$1614,Rotineiros!A$1:A$1614," ")</f>
        <v>F6797485</v>
      </c>
      <c r="B92" t="s">
        <v>553</v>
      </c>
      <c r="C92" t="s">
        <v>7509</v>
      </c>
      <c r="D92" t="s">
        <v>554</v>
      </c>
      <c r="E92" s="3"/>
      <c r="F92" s="3" t="str">
        <f>_xlfn.XLOOKUP(A92,'Badge Arqueiro'!A$1:A$170,'Badge Arqueiro'!B$1:B$170,"0")</f>
        <v>0</v>
      </c>
      <c r="G92" s="55" t="str">
        <f>_xlfn.XLOOKUP(A92,Comiters!A$1:A$246,Comiters!B$1:B$246,"0")</f>
        <v>0</v>
      </c>
      <c r="H92"/>
      <c r="I92"/>
    </row>
    <row r="93" spans="1:9">
      <c r="A93" t="str">
        <f>_xlfn.XLOOKUP(B93,Rotineiros!B$1:B$1614,Rotineiros!A$1:A$1614," ")</f>
        <v>F6814546</v>
      </c>
      <c r="B93" t="s">
        <v>1110</v>
      </c>
      <c r="C93" t="s">
        <v>66</v>
      </c>
      <c r="D93" t="s">
        <v>1111</v>
      </c>
      <c r="F93" s="3">
        <f>_xlfn.XLOOKUP(A93,'Badge Arqueiro'!A$1:A$170,'Badge Arqueiro'!B$1:B$170,"0")</f>
        <v>1</v>
      </c>
      <c r="G93" s="55" t="str">
        <f>_xlfn.XLOOKUP(A93,Comiters!A$1:A$246,Comiters!B$1:B$246,"0")</f>
        <v>0</v>
      </c>
      <c r="I93"/>
    </row>
    <row r="94" spans="1:9">
      <c r="A94" t="str">
        <f>_xlfn.XLOOKUP(B94,Rotineiros!B$1:B$1643,Rotineiros!A$1:A$1643," ")</f>
        <v>F6828887</v>
      </c>
      <c r="B94" t="s">
        <v>7446</v>
      </c>
      <c r="C94" t="s">
        <v>149</v>
      </c>
      <c r="D94" t="s">
        <v>7473</v>
      </c>
      <c r="F94" s="3">
        <f>_xlfn.XLOOKUP(A94,'Badge Arqueiro'!A$1:A$170,'Badge Arqueiro'!B$1:B$170,"0")</f>
        <v>1</v>
      </c>
      <c r="G94" s="55" t="str">
        <f>_xlfn.XLOOKUP(A94,Comiters!A$1:A$246,Comiters!B$1:B$246,"0")</f>
        <v>0</v>
      </c>
      <c r="I94"/>
    </row>
    <row r="95" spans="1:9" s="25" customFormat="1">
      <c r="A95" t="str">
        <f>_xlfn.XLOOKUP(B95,Rotineiros!B$1:B$1643,Rotineiros!A$1:A$1643," ")</f>
        <v>F6975619</v>
      </c>
      <c r="B95" t="s">
        <v>7449</v>
      </c>
      <c r="C95" t="s">
        <v>164</v>
      </c>
      <c r="D95" t="s">
        <v>7476</v>
      </c>
      <c r="E95" s="3"/>
      <c r="F95" s="3">
        <f>_xlfn.XLOOKUP(A95,'Badge Arqueiro'!A$1:A$170,'Badge Arqueiro'!B$1:B$170,"0")</f>
        <v>1</v>
      </c>
      <c r="G95" s="55" t="str">
        <f>_xlfn.XLOOKUP(A95,Comiters!A$1:A$246,Comiters!B$1:B$246,"0")</f>
        <v>0</v>
      </c>
      <c r="H95"/>
      <c r="I95"/>
    </row>
    <row r="96" spans="1:9" s="25" customFormat="1">
      <c r="A96" t="str">
        <f>_xlfn.XLOOKUP(B96,Rotineiros!B$1:B$1614,Rotineiros!A$1:A$1614," ")</f>
        <v>F7000154</v>
      </c>
      <c r="B96" t="s">
        <v>1788</v>
      </c>
      <c r="C96" t="s">
        <v>38</v>
      </c>
      <c r="D96" t="s">
        <v>1790</v>
      </c>
      <c r="E96" s="3"/>
      <c r="F96" s="3" t="str">
        <f>_xlfn.XLOOKUP(A96,'Badge Arqueiro'!A$1:A$170,'Badge Arqueiro'!B$1:B$170,"0")</f>
        <v>0</v>
      </c>
      <c r="G96" s="55" t="str">
        <f>_xlfn.XLOOKUP(A96,Comiters!A$1:A$246,Comiters!B$1:B$246,"0")</f>
        <v>0</v>
      </c>
      <c r="H96"/>
      <c r="I96"/>
    </row>
    <row r="97" spans="1:9" s="25" customFormat="1">
      <c r="A97" t="str">
        <f>_xlfn.XLOOKUP(B97,Rotineiros!B$1:B$1643,Rotineiros!A$1:A$1643," ")</f>
        <v>F7178259</v>
      </c>
      <c r="B97" t="s">
        <v>7453</v>
      </c>
      <c r="C97" t="s">
        <v>302</v>
      </c>
      <c r="D97" t="s">
        <v>7480</v>
      </c>
      <c r="E97" s="3"/>
      <c r="F97" s="3" t="str">
        <f>_xlfn.XLOOKUP(A97,'Badge Arqueiro'!A$1:A$170,'Badge Arqueiro'!B$1:B$170,"0")</f>
        <v>0</v>
      </c>
      <c r="G97" s="55" t="str">
        <f>_xlfn.XLOOKUP(A97,Comiters!A$1:A$246,Comiters!B$1:B$246,"0")</f>
        <v>0</v>
      </c>
      <c r="H97"/>
      <c r="I97"/>
    </row>
    <row r="98" spans="1:9" s="25" customFormat="1">
      <c r="A98" t="str">
        <f>_xlfn.XLOOKUP(B98,Rotineiros!B$1:B$1614,Rotineiros!A$1:A$1614," ")</f>
        <v>F7185129</v>
      </c>
      <c r="B98" t="s">
        <v>2534</v>
      </c>
      <c r="C98" t="s">
        <v>1215</v>
      </c>
      <c r="D98" t="s">
        <v>2536</v>
      </c>
      <c r="E98" s="3"/>
      <c r="F98" s="3" t="str">
        <f>_xlfn.XLOOKUP(A98,'Badge Arqueiro'!A$1:A$170,'Badge Arqueiro'!B$1:B$170,"0")</f>
        <v>0</v>
      </c>
      <c r="G98" s="55" t="str">
        <f>_xlfn.XLOOKUP(A98,Comiters!A$1:A$246,Comiters!B$1:B$246,"0")</f>
        <v>0</v>
      </c>
      <c r="H98"/>
      <c r="I98"/>
    </row>
    <row r="99" spans="1:9" s="25" customFormat="1">
      <c r="A99" t="str">
        <f>_xlfn.XLOOKUP(B99,Rotineiros!B$1:B$1614,Rotineiros!A$1:A$1614," ")</f>
        <v>F7288339</v>
      </c>
      <c r="B99" t="s">
        <v>326</v>
      </c>
      <c r="C99" t="s">
        <v>7502</v>
      </c>
      <c r="D99" t="s">
        <v>328</v>
      </c>
      <c r="E99" s="3"/>
      <c r="F99" s="3" t="str">
        <f>_xlfn.XLOOKUP(A99,'Badge Arqueiro'!A$1:A$170,'Badge Arqueiro'!B$1:B$170,"0")</f>
        <v>0</v>
      </c>
      <c r="G99" s="55" t="str">
        <f>_xlfn.XLOOKUP(A99,Comiters!A$1:A$246,Comiters!B$1:B$246,"0")</f>
        <v>0</v>
      </c>
      <c r="H99"/>
      <c r="I99"/>
    </row>
    <row r="100" spans="1:9" s="25" customFormat="1">
      <c r="A100" t="str">
        <f>_xlfn.XLOOKUP(B100,Rotineiros!B$1:B$1614,Rotineiros!A$1:A$1614," ")</f>
        <v>F8077213</v>
      </c>
      <c r="B100" t="s">
        <v>340</v>
      </c>
      <c r="C100" t="s">
        <v>302</v>
      </c>
      <c r="D100" t="s">
        <v>342</v>
      </c>
      <c r="E100" s="3"/>
      <c r="F100" s="3" t="str">
        <f>_xlfn.XLOOKUP(A100,'Badge Arqueiro'!A$1:A$170,'Badge Arqueiro'!B$1:B$170,"0")</f>
        <v>0</v>
      </c>
      <c r="G100" s="55" t="str">
        <f>_xlfn.XLOOKUP(A100,Comiters!A$1:A$246,Comiters!B$1:B$246,"0")</f>
        <v>0</v>
      </c>
      <c r="H100"/>
      <c r="I100"/>
    </row>
    <row r="101" spans="1:9" s="25" customFormat="1">
      <c r="A101" t="str">
        <f>_xlfn.XLOOKUP(B101,Rotineiros!B$1:B$1614,Rotineiros!A$1:A$1614," ")</f>
        <v>F8351244</v>
      </c>
      <c r="B101" t="s">
        <v>351</v>
      </c>
      <c r="C101" t="s">
        <v>38</v>
      </c>
      <c r="D101" t="s">
        <v>352</v>
      </c>
      <c r="E101" s="3"/>
      <c r="F101" s="3" t="str">
        <f>_xlfn.XLOOKUP(A101,'Badge Arqueiro'!A$1:A$170,'Badge Arqueiro'!B$1:B$170,"0")</f>
        <v>0</v>
      </c>
      <c r="G101" s="55" t="str">
        <f>_xlfn.XLOOKUP(A101,Comiters!A$1:A$246,Comiters!B$1:B$246,"0")</f>
        <v>0</v>
      </c>
      <c r="H101"/>
      <c r="I101"/>
    </row>
    <row r="102" spans="1:9" s="25" customFormat="1">
      <c r="A102" t="str">
        <f>_xlfn.XLOOKUP(B102,Rotineiros!B$1:B$1614,Rotineiros!A$1:A$1614," ")</f>
        <v>F8441528</v>
      </c>
      <c r="B102" t="s">
        <v>1148</v>
      </c>
      <c r="C102" t="s">
        <v>71</v>
      </c>
      <c r="D102" t="s">
        <v>1149</v>
      </c>
      <c r="E102" s="3"/>
      <c r="F102" s="3" t="str">
        <f>_xlfn.XLOOKUP(A102,'Badge Arqueiro'!A$1:A$170,'Badge Arqueiro'!B$1:B$170,"0")</f>
        <v>0</v>
      </c>
      <c r="G102" s="55" t="str">
        <f>_xlfn.XLOOKUP(A102,Comiters!A$1:A$246,Comiters!B$1:B$246,"0")</f>
        <v>0</v>
      </c>
      <c r="H102"/>
      <c r="I102"/>
    </row>
    <row r="103" spans="1:9" s="25" customFormat="1">
      <c r="A103" t="str">
        <f>_xlfn.XLOOKUP(B103,Rotineiros!B$1:B$1643,Rotineiros!A$1:A$1643," ")</f>
        <v>F8599567</v>
      </c>
      <c r="B103" t="s">
        <v>7463</v>
      </c>
      <c r="C103" t="s">
        <v>7517</v>
      </c>
      <c r="D103" t="s">
        <v>7490</v>
      </c>
      <c r="E103" s="3"/>
      <c r="F103" s="3" t="str">
        <f>_xlfn.XLOOKUP(A103,'Badge Arqueiro'!A$1:A$170,'Badge Arqueiro'!B$1:B$170,"0")</f>
        <v>0</v>
      </c>
      <c r="G103" s="55" t="str">
        <f>_xlfn.XLOOKUP(A103,Comiters!A$1:A$246,Comiters!B$1:B$246,"0")</f>
        <v>0</v>
      </c>
      <c r="H103"/>
      <c r="I103"/>
    </row>
    <row r="104" spans="1:9" s="25" customFormat="1">
      <c r="A104" t="str">
        <f>_xlfn.XLOOKUP(B104,Rotineiros!B$1:B$1614,Rotineiros!A$1:A$1614," ")</f>
        <v>F8711465</v>
      </c>
      <c r="B104" t="s">
        <v>615</v>
      </c>
      <c r="C104" t="s">
        <v>57</v>
      </c>
      <c r="D104" t="s">
        <v>616</v>
      </c>
      <c r="E104" s="3"/>
      <c r="F104" s="3" t="str">
        <f>_xlfn.XLOOKUP(A104,'Badge Arqueiro'!A$1:A$170,'Badge Arqueiro'!B$1:B$170,"0")</f>
        <v>0</v>
      </c>
      <c r="G104" s="55" t="str">
        <f>_xlfn.XLOOKUP(A104,Comiters!A$1:A$246,Comiters!B$1:B$246,"0")</f>
        <v>0</v>
      </c>
      <c r="H104"/>
      <c r="I104"/>
    </row>
    <row r="105" spans="1:9" s="25" customFormat="1">
      <c r="A105" t="str">
        <f>_xlfn.XLOOKUP(B105,Rotineiros!B$1:B$1614,Rotineiros!A$1:A$1614," ")</f>
        <v>F9159315</v>
      </c>
      <c r="B105" t="s">
        <v>1188</v>
      </c>
      <c r="C105" t="s">
        <v>337</v>
      </c>
      <c r="D105" t="s">
        <v>1190</v>
      </c>
      <c r="E105" s="3"/>
      <c r="F105" s="3" t="str">
        <f>_xlfn.XLOOKUP(A105,'Badge Arqueiro'!A$1:A$170,'Badge Arqueiro'!B$1:B$170,"0")</f>
        <v>0</v>
      </c>
      <c r="G105" s="55" t="str">
        <f>_xlfn.XLOOKUP(A105,Comiters!A$1:A$246,Comiters!B$1:B$246,"0")</f>
        <v>0</v>
      </c>
      <c r="H105"/>
      <c r="I105"/>
    </row>
    <row r="106" spans="1:9" s="25" customFormat="1">
      <c r="A106" t="str">
        <f>_xlfn.XLOOKUP(B106,Rotineiros!B$1:B$1614,Rotineiros!A$1:A$1614," ")</f>
        <v>F9394819</v>
      </c>
      <c r="B106" t="s">
        <v>1209</v>
      </c>
      <c r="C106" t="s">
        <v>7513</v>
      </c>
      <c r="D106" t="s">
        <v>1211</v>
      </c>
      <c r="E106" s="3"/>
      <c r="F106" s="3" t="str">
        <f>_xlfn.XLOOKUP(A106,'Badge Arqueiro'!A$1:A$170,'Badge Arqueiro'!B$1:B$170,"0")</f>
        <v>0</v>
      </c>
      <c r="G106" s="55" t="str">
        <f>_xlfn.XLOOKUP(A106,Comiters!A$1:A$246,Comiters!B$1:B$246,"0")</f>
        <v>0</v>
      </c>
      <c r="H106"/>
      <c r="I106"/>
    </row>
    <row r="107" spans="1:9" s="25" customFormat="1">
      <c r="A107" t="str">
        <f>_xlfn.XLOOKUP(B107,Rotineiros!B$1:B$1614,Rotineiros!A$1:A$1614," ")</f>
        <v>F9517078</v>
      </c>
      <c r="B107" t="s">
        <v>2262</v>
      </c>
      <c r="C107" t="s">
        <v>7506</v>
      </c>
      <c r="D107" t="s">
        <v>2263</v>
      </c>
      <c r="E107" s="3"/>
      <c r="F107" s="3" t="str">
        <f>_xlfn.XLOOKUP(A107,'Badge Arqueiro'!A$1:A$170,'Badge Arqueiro'!B$1:B$170,"0")</f>
        <v>0</v>
      </c>
      <c r="G107" s="55" t="str">
        <f>_xlfn.XLOOKUP(A107,Comiters!A$1:A$246,Comiters!B$1:B$246,"0")</f>
        <v>0</v>
      </c>
      <c r="H107"/>
      <c r="I107"/>
    </row>
    <row r="108" spans="1:9" s="25" customFormat="1">
      <c r="A108" t="str">
        <f>_xlfn.XLOOKUP(B108,Rotineiros!B$1:B$1614,Rotineiros!A$1:A$1614," ")</f>
        <v>F9540122</v>
      </c>
      <c r="B108" t="s">
        <v>395</v>
      </c>
      <c r="C108" t="s">
        <v>18</v>
      </c>
      <c r="D108" t="s">
        <v>396</v>
      </c>
      <c r="E108" s="3"/>
      <c r="F108" s="3" t="str">
        <f>_xlfn.XLOOKUP(A108,'Badge Arqueiro'!A$1:A$170,'Badge Arqueiro'!B$1:B$170,"0")</f>
        <v>0</v>
      </c>
      <c r="G108" s="55" t="str">
        <f>_xlfn.XLOOKUP(A108,Comiters!A$1:A$246,Comiters!B$1:B$246,"0")</f>
        <v>0</v>
      </c>
      <c r="H108"/>
      <c r="I108"/>
    </row>
    <row r="109" spans="1:9" s="25" customFormat="1">
      <c r="A109"/>
      <c r="B109"/>
      <c r="C109"/>
      <c r="D109"/>
      <c r="E109" s="3"/>
      <c r="F109" s="3"/>
      <c r="G109" s="55"/>
      <c r="H109"/>
      <c r="I109"/>
    </row>
    <row r="110" spans="1:9" s="25" customFormat="1">
      <c r="A110"/>
      <c r="B110"/>
      <c r="C110"/>
      <c r="D110"/>
      <c r="E110" s="3"/>
      <c r="F110" s="3"/>
      <c r="G110" s="55"/>
      <c r="H110"/>
      <c r="I110"/>
    </row>
    <row r="111" spans="1:9" s="25" customFormat="1">
      <c r="A111"/>
      <c r="B111"/>
      <c r="C111"/>
      <c r="D111"/>
      <c r="E111" s="3"/>
      <c r="F111" s="3"/>
      <c r="G111" s="55"/>
      <c r="H111"/>
      <c r="I111"/>
    </row>
    <row r="112" spans="1:9" s="25" customFormat="1">
      <c r="A112"/>
      <c r="B112"/>
      <c r="C112"/>
      <c r="D112"/>
      <c r="E112" s="3"/>
      <c r="F112" s="3"/>
      <c r="G112" s="55"/>
      <c r="H112"/>
      <c r="I112"/>
    </row>
    <row r="113" spans="1:9" s="25" customFormat="1">
      <c r="A113"/>
      <c r="B113"/>
      <c r="C113"/>
      <c r="D113"/>
      <c r="E113" s="3"/>
      <c r="F113" s="3"/>
      <c r="G113" s="55"/>
      <c r="H113"/>
      <c r="I113"/>
    </row>
    <row r="114" spans="1:9" s="25" customFormat="1">
      <c r="A114"/>
      <c r="B114"/>
      <c r="C114"/>
      <c r="D114"/>
      <c r="E114" s="3"/>
      <c r="F114" s="3"/>
      <c r="G114" s="55"/>
      <c r="H114"/>
      <c r="I114"/>
    </row>
    <row r="115" spans="1:9" s="25" customFormat="1">
      <c r="A115"/>
      <c r="B115"/>
      <c r="C115"/>
      <c r="D115"/>
      <c r="E115" s="3"/>
      <c r="F115" s="3"/>
      <c r="G115" s="55"/>
      <c r="H115"/>
      <c r="I115"/>
    </row>
    <row r="116" spans="1:9" s="25" customFormat="1">
      <c r="A116"/>
      <c r="B116"/>
      <c r="C116"/>
      <c r="D116"/>
      <c r="E116" s="3"/>
      <c r="F116" s="3"/>
      <c r="G116" s="55"/>
      <c r="H116"/>
      <c r="I116"/>
    </row>
    <row r="117" spans="1:9" s="25" customFormat="1">
      <c r="A117"/>
      <c r="B117"/>
      <c r="C117"/>
      <c r="D117"/>
      <c r="E117" s="3"/>
      <c r="F117" s="3"/>
      <c r="G117" s="55"/>
      <c r="H117"/>
      <c r="I117"/>
    </row>
    <row r="118" spans="1:9" s="25" customFormat="1">
      <c r="A118"/>
      <c r="B118"/>
      <c r="C118"/>
      <c r="D118"/>
      <c r="E118" s="3"/>
      <c r="F118" s="3"/>
      <c r="G118" s="55"/>
      <c r="H118"/>
      <c r="I118"/>
    </row>
    <row r="119" spans="1:9" s="25" customFormat="1">
      <c r="A119"/>
      <c r="B119"/>
      <c r="C119"/>
      <c r="D119"/>
      <c r="E119" s="3"/>
      <c r="F119" s="3"/>
      <c r="G119" s="55"/>
      <c r="H119"/>
      <c r="I119"/>
    </row>
    <row r="120" spans="1:9" s="25" customFormat="1">
      <c r="A120"/>
      <c r="B120"/>
      <c r="C120"/>
      <c r="D120"/>
      <c r="E120" s="3"/>
      <c r="F120" s="3"/>
      <c r="G120" s="55"/>
      <c r="H120"/>
      <c r="I120"/>
    </row>
    <row r="121" spans="1:9" s="25" customFormat="1">
      <c r="A121"/>
      <c r="B121"/>
      <c r="C121"/>
      <c r="D121"/>
      <c r="E121" s="3"/>
      <c r="F121" s="3"/>
      <c r="G121" s="55"/>
      <c r="H121"/>
      <c r="I121"/>
    </row>
    <row r="122" spans="1:9" s="25" customFormat="1">
      <c r="A122"/>
      <c r="B122"/>
      <c r="C122"/>
      <c r="D122"/>
      <c r="E122" s="3"/>
      <c r="F122" s="3"/>
      <c r="G122" s="55"/>
      <c r="H122"/>
      <c r="I122"/>
    </row>
    <row r="123" spans="1:9" s="25" customFormat="1">
      <c r="A123"/>
      <c r="B123"/>
      <c r="C123"/>
      <c r="D123"/>
      <c r="E123" s="3"/>
      <c r="F123" s="3"/>
      <c r="G123" s="55"/>
      <c r="H123"/>
      <c r="I123"/>
    </row>
    <row r="124" spans="1:9" s="25" customFormat="1">
      <c r="A124"/>
      <c r="B124"/>
      <c r="C124"/>
      <c r="D124"/>
      <c r="E124" s="3"/>
      <c r="F124" s="3"/>
      <c r="G124" s="55"/>
      <c r="H124"/>
      <c r="I124"/>
    </row>
    <row r="125" spans="1:9" s="25" customFormat="1">
      <c r="A125"/>
      <c r="B125"/>
      <c r="C125"/>
      <c r="D125"/>
      <c r="E125" s="3"/>
      <c r="F125" s="3"/>
      <c r="G125" s="55"/>
      <c r="H125"/>
      <c r="I125"/>
    </row>
    <row r="126" spans="1:9" s="25" customFormat="1">
      <c r="A126"/>
      <c r="B126"/>
      <c r="C126"/>
      <c r="D126"/>
      <c r="E126" s="3"/>
      <c r="F126" s="3"/>
      <c r="G126" s="55"/>
      <c r="H126"/>
      <c r="I126"/>
    </row>
    <row r="127" spans="1:9" s="25" customFormat="1">
      <c r="A127"/>
      <c r="B127"/>
      <c r="C127"/>
      <c r="D127"/>
      <c r="E127" s="3"/>
      <c r="F127" s="3"/>
      <c r="G127" s="55"/>
      <c r="H127"/>
      <c r="I127"/>
    </row>
    <row r="128" spans="1:9" s="25" customFormat="1">
      <c r="A128"/>
      <c r="B128"/>
      <c r="C128"/>
      <c r="D128"/>
      <c r="E128" s="3"/>
      <c r="F128" s="3"/>
      <c r="G128" s="55"/>
      <c r="H128"/>
      <c r="I128"/>
    </row>
    <row r="129" spans="1:9" s="25" customFormat="1">
      <c r="A129"/>
      <c r="B129"/>
      <c r="C129"/>
      <c r="D129"/>
      <c r="E129" s="3"/>
      <c r="F129" s="3"/>
      <c r="G129" s="55"/>
      <c r="H129"/>
      <c r="I129"/>
    </row>
    <row r="130" spans="1:9" s="25" customFormat="1">
      <c r="A130"/>
      <c r="B130"/>
      <c r="C130"/>
      <c r="D130"/>
      <c r="E130" s="3"/>
      <c r="F130" s="3"/>
      <c r="G130" s="55"/>
      <c r="H130"/>
      <c r="I130"/>
    </row>
    <row r="131" spans="1:9" s="25" customFormat="1">
      <c r="A131"/>
      <c r="B131"/>
      <c r="C131"/>
      <c r="D131"/>
      <c r="E131" s="3"/>
      <c r="F131" s="3"/>
      <c r="G131" s="55"/>
      <c r="H131"/>
      <c r="I131"/>
    </row>
    <row r="132" spans="1:9" s="25" customFormat="1">
      <c r="A132"/>
      <c r="B132"/>
      <c r="C132"/>
      <c r="D132"/>
      <c r="E132" s="3"/>
      <c r="F132" s="3"/>
      <c r="G132" s="55"/>
      <c r="H132"/>
      <c r="I132"/>
    </row>
    <row r="133" spans="1:9" s="25" customFormat="1">
      <c r="A133"/>
      <c r="B133"/>
      <c r="C133"/>
      <c r="D133"/>
      <c r="E133" s="3"/>
      <c r="F133" s="3"/>
      <c r="G133" s="55"/>
      <c r="H133"/>
      <c r="I133"/>
    </row>
    <row r="134" spans="1:9" s="25" customFormat="1">
      <c r="A134"/>
      <c r="B134"/>
      <c r="C134"/>
      <c r="D134"/>
      <c r="E134" s="3"/>
      <c r="F134" s="3">
        <f>SUM(F4:F130)</f>
        <v>19</v>
      </c>
      <c r="G134" s="3">
        <f>SUM(G4:G130)</f>
        <v>8</v>
      </c>
      <c r="H134"/>
      <c r="I134"/>
    </row>
    <row r="135" spans="1:9" s="25" customFormat="1">
      <c r="A135"/>
      <c r="B135"/>
      <c r="C135"/>
      <c r="D135"/>
      <c r="E135" s="3"/>
      <c r="F135" s="3"/>
      <c r="G135" s="55"/>
      <c r="H135"/>
      <c r="I135"/>
    </row>
    <row r="136" spans="1:9" s="25" customFormat="1">
      <c r="A136"/>
      <c r="B136"/>
      <c r="C136"/>
      <c r="D136"/>
      <c r="E136" s="3"/>
      <c r="F136" s="3"/>
      <c r="G136" s="55"/>
      <c r="H136"/>
      <c r="I136"/>
    </row>
    <row r="137" spans="1:9" s="25" customFormat="1">
      <c r="A137"/>
      <c r="B137"/>
      <c r="C137"/>
      <c r="D137"/>
      <c r="E137" s="3"/>
      <c r="F137" s="3"/>
      <c r="G137" s="55"/>
      <c r="H137"/>
      <c r="I137"/>
    </row>
    <row r="138" spans="1:9" s="25" customFormat="1">
      <c r="A138"/>
      <c r="B138"/>
      <c r="C138"/>
      <c r="D138"/>
      <c r="E138" s="3"/>
      <c r="F138" s="3"/>
      <c r="G138" s="55"/>
      <c r="H138"/>
      <c r="I138"/>
    </row>
    <row r="139" spans="1:9" s="25" customFormat="1">
      <c r="A139"/>
      <c r="B139"/>
      <c r="C139"/>
      <c r="D139"/>
      <c r="E139" s="3"/>
      <c r="F139" s="3"/>
      <c r="G139" s="55"/>
      <c r="H139"/>
      <c r="I139"/>
    </row>
    <row r="140" spans="1:9" s="25" customFormat="1">
      <c r="A140"/>
      <c r="E140" s="3"/>
      <c r="F140" s="3"/>
      <c r="G140" s="55"/>
      <c r="H140"/>
      <c r="I140"/>
    </row>
    <row r="141" spans="1:9" s="25" customFormat="1">
      <c r="A141"/>
      <c r="E141" s="3"/>
      <c r="F141" s="3"/>
      <c r="G141" s="55"/>
      <c r="H141"/>
      <c r="I141"/>
    </row>
    <row r="142" spans="1:9" s="25" customFormat="1">
      <c r="A142"/>
      <c r="E142" s="3"/>
      <c r="F142" s="3"/>
      <c r="G142" s="55"/>
      <c r="H142"/>
      <c r="I142"/>
    </row>
    <row r="143" spans="1:9" s="25" customFormat="1">
      <c r="A143"/>
      <c r="E143" s="3"/>
      <c r="F143" s="3"/>
      <c r="G143" s="55"/>
      <c r="H143"/>
      <c r="I143"/>
    </row>
    <row r="144" spans="1:9" s="25" customFormat="1">
      <c r="A144"/>
      <c r="E144" s="3"/>
      <c r="F144" s="3"/>
      <c r="G144" s="55"/>
      <c r="H144"/>
      <c r="I144"/>
    </row>
    <row r="145" spans="1:9" s="25" customFormat="1">
      <c r="A145"/>
      <c r="E145" s="3"/>
      <c r="F145" s="3"/>
      <c r="G145" s="55"/>
      <c r="H145"/>
      <c r="I145"/>
    </row>
    <row r="146" spans="1:9" s="25" customFormat="1">
      <c r="A146"/>
      <c r="E146" s="3"/>
      <c r="F146" s="3"/>
      <c r="G146" s="55"/>
      <c r="H146"/>
      <c r="I146"/>
    </row>
    <row r="147" spans="1:9" s="25" customFormat="1">
      <c r="A147"/>
      <c r="E147" s="3"/>
      <c r="F147" s="3"/>
      <c r="G147" s="55"/>
      <c r="H147"/>
      <c r="I147"/>
    </row>
    <row r="148" spans="1:9" s="25" customFormat="1">
      <c r="A148"/>
      <c r="B148"/>
      <c r="C148"/>
      <c r="D148"/>
      <c r="E148" s="3"/>
      <c r="F148" s="3"/>
      <c r="G148" s="55"/>
      <c r="H148"/>
      <c r="I148"/>
    </row>
    <row r="149" spans="1:9" s="25" customFormat="1">
      <c r="A149"/>
      <c r="B149"/>
      <c r="C149"/>
      <c r="D149"/>
      <c r="E149" s="3"/>
      <c r="F149" s="3"/>
      <c r="G149" s="55"/>
      <c r="H149"/>
      <c r="I149"/>
    </row>
    <row r="150" spans="1:9" s="25" customFormat="1">
      <c r="A150"/>
      <c r="B150"/>
      <c r="C150"/>
      <c r="D150"/>
      <c r="E150" s="3"/>
      <c r="F150" s="3"/>
      <c r="G150" s="55"/>
      <c r="H150"/>
      <c r="I150"/>
    </row>
    <row r="151" spans="1:9" s="25" customFormat="1">
      <c r="A151"/>
      <c r="B151"/>
      <c r="C151"/>
      <c r="D151"/>
      <c r="E151" s="3"/>
      <c r="F151" s="3"/>
      <c r="G151" s="55"/>
      <c r="H151"/>
      <c r="I151"/>
    </row>
    <row r="152" spans="1:9" s="25" customFormat="1">
      <c r="A152"/>
      <c r="B152"/>
      <c r="C152"/>
      <c r="D152"/>
      <c r="E152" s="3"/>
      <c r="F152" s="3"/>
      <c r="G152" s="55"/>
      <c r="H152"/>
      <c r="I152"/>
    </row>
    <row r="153" spans="1:9" s="25" customFormat="1">
      <c r="A153"/>
      <c r="B153"/>
      <c r="C153"/>
      <c r="D153"/>
      <c r="E153" s="3"/>
      <c r="F153" s="3"/>
      <c r="G153" s="55"/>
      <c r="H153"/>
      <c r="I153"/>
    </row>
    <row r="154" spans="1:9" s="25" customFormat="1">
      <c r="A154"/>
      <c r="B154"/>
      <c r="C154"/>
      <c r="D154"/>
      <c r="E154" s="3"/>
      <c r="F154" s="3"/>
      <c r="G154" s="55"/>
      <c r="H154"/>
      <c r="I154"/>
    </row>
    <row r="155" spans="1:9" s="25" customFormat="1">
      <c r="A155"/>
      <c r="B155"/>
      <c r="C155"/>
      <c r="D155"/>
      <c r="E155" s="3"/>
      <c r="F155" s="3"/>
      <c r="G155" s="55"/>
      <c r="H155"/>
      <c r="I155"/>
    </row>
    <row r="156" spans="1:9" s="25" customFormat="1">
      <c r="A156"/>
      <c r="B156"/>
      <c r="C156"/>
      <c r="D156"/>
      <c r="E156" s="3"/>
      <c r="F156" s="3"/>
      <c r="G156" s="55"/>
      <c r="H156"/>
      <c r="I156"/>
    </row>
    <row r="157" spans="1:9" s="25" customFormat="1">
      <c r="A157"/>
      <c r="B157"/>
      <c r="C157"/>
      <c r="D157"/>
      <c r="E157" s="3"/>
      <c r="F157" s="3"/>
      <c r="G157" s="55"/>
      <c r="H157"/>
      <c r="I157"/>
    </row>
    <row r="158" spans="1:9" s="25" customFormat="1">
      <c r="A158"/>
      <c r="B158"/>
      <c r="C158"/>
      <c r="D158"/>
      <c r="E158" s="3"/>
      <c r="F158" s="3"/>
      <c r="G158" s="55"/>
      <c r="H158"/>
      <c r="I158"/>
    </row>
    <row r="159" spans="1:9" s="25" customFormat="1">
      <c r="A159"/>
      <c r="B159"/>
      <c r="C159"/>
      <c r="D159"/>
      <c r="E159" s="3"/>
      <c r="F159" s="3"/>
      <c r="G159" s="55"/>
      <c r="H159"/>
      <c r="I159"/>
    </row>
    <row r="160" spans="1:9" s="25" customFormat="1">
      <c r="A160"/>
      <c r="B160"/>
      <c r="C160"/>
      <c r="D160"/>
      <c r="E160" s="3"/>
      <c r="F160" s="3"/>
      <c r="G160" s="55"/>
      <c r="H160"/>
      <c r="I160"/>
    </row>
    <row r="161" spans="1:9" s="25" customFormat="1">
      <c r="A161"/>
      <c r="B161"/>
      <c r="C161"/>
      <c r="D161"/>
      <c r="E161" s="3"/>
      <c r="F161" s="3"/>
      <c r="G161" s="55"/>
      <c r="H161"/>
      <c r="I161"/>
    </row>
    <row r="162" spans="1:9" s="25" customFormat="1">
      <c r="A162"/>
      <c r="B162"/>
      <c r="C162"/>
      <c r="D162"/>
      <c r="E162" s="3"/>
      <c r="F162" s="3"/>
      <c r="G162" s="55"/>
      <c r="H162"/>
      <c r="I162"/>
    </row>
    <row r="163" spans="1:9" s="25" customFormat="1">
      <c r="A163"/>
      <c r="B163"/>
      <c r="C163"/>
      <c r="D163"/>
      <c r="E163" s="3"/>
      <c r="F163" s="3"/>
      <c r="G163" s="55"/>
      <c r="H163"/>
      <c r="I163"/>
    </row>
    <row r="164" spans="1:9" s="25" customFormat="1">
      <c r="A164"/>
      <c r="B164"/>
      <c r="C164"/>
      <c r="D164"/>
      <c r="E164" s="3"/>
      <c r="F164" s="3"/>
      <c r="G164" s="55"/>
      <c r="H164"/>
      <c r="I164"/>
    </row>
    <row r="165" spans="1:9" s="25" customFormat="1">
      <c r="A165"/>
      <c r="B165"/>
      <c r="C165"/>
      <c r="D165"/>
      <c r="E165" s="3"/>
      <c r="F165" s="3"/>
      <c r="G165" s="55"/>
      <c r="H165"/>
      <c r="I165"/>
    </row>
    <row r="166" spans="1:9" s="25" customFormat="1">
      <c r="A166"/>
      <c r="B166"/>
      <c r="C166"/>
      <c r="D166"/>
      <c r="E166" s="3"/>
      <c r="F166" s="3"/>
      <c r="G166" s="55"/>
      <c r="H166"/>
      <c r="I166"/>
    </row>
    <row r="167" spans="1:9" s="25" customFormat="1">
      <c r="A167"/>
      <c r="B167"/>
      <c r="C167"/>
      <c r="D167"/>
      <c r="E167" s="3"/>
      <c r="F167" s="3"/>
      <c r="G167" s="55"/>
      <c r="H167"/>
      <c r="I167"/>
    </row>
    <row r="168" spans="1:9" s="25" customFormat="1">
      <c r="A168"/>
      <c r="B168"/>
      <c r="C168"/>
      <c r="D168"/>
      <c r="E168" s="3"/>
      <c r="F168" s="3"/>
      <c r="G168" s="55"/>
      <c r="H168"/>
      <c r="I168"/>
    </row>
    <row r="169" spans="1:9" s="25" customFormat="1">
      <c r="A169"/>
      <c r="B169"/>
      <c r="C169"/>
      <c r="D169"/>
      <c r="E169" s="3"/>
      <c r="F169" s="3"/>
      <c r="G169" s="55"/>
      <c r="H169"/>
      <c r="I169"/>
    </row>
    <row r="170" spans="1:9" s="25" customFormat="1">
      <c r="A170"/>
      <c r="B170"/>
      <c r="C170"/>
      <c r="D170"/>
      <c r="E170" s="3"/>
      <c r="F170" s="3"/>
      <c r="G170" s="55"/>
      <c r="H170"/>
      <c r="I170"/>
    </row>
    <row r="171" spans="1:9" s="25" customFormat="1">
      <c r="A171"/>
      <c r="B171"/>
      <c r="C171"/>
      <c r="D171"/>
      <c r="E171" s="3"/>
      <c r="F171" s="3"/>
      <c r="G171" s="55"/>
      <c r="H171"/>
      <c r="I171"/>
    </row>
    <row r="172" spans="1:9" s="25" customFormat="1">
      <c r="A172"/>
      <c r="B172"/>
      <c r="C172"/>
      <c r="D172"/>
      <c r="E172" s="3"/>
      <c r="F172" s="3"/>
      <c r="G172" s="55"/>
      <c r="H172"/>
      <c r="I172"/>
    </row>
    <row r="173" spans="1:9" s="25" customFormat="1">
      <c r="A173"/>
      <c r="B173"/>
      <c r="C173"/>
      <c r="D173"/>
      <c r="E173" s="3"/>
      <c r="F173" s="3"/>
      <c r="G173" s="55"/>
      <c r="H173"/>
      <c r="I173"/>
    </row>
    <row r="174" spans="1:9" s="25" customFormat="1">
      <c r="A174"/>
      <c r="B174"/>
      <c r="C174"/>
      <c r="D174"/>
      <c r="E174" s="3"/>
      <c r="F174" s="3"/>
      <c r="G174" s="55"/>
      <c r="H174"/>
      <c r="I174"/>
    </row>
    <row r="175" spans="1:9" s="25" customFormat="1">
      <c r="A175"/>
      <c r="B175"/>
      <c r="C175"/>
      <c r="D175"/>
      <c r="E175" s="3"/>
      <c r="F175" s="3"/>
      <c r="G175" s="55"/>
      <c r="H175"/>
      <c r="I175"/>
    </row>
    <row r="176" spans="1:9" s="25" customFormat="1">
      <c r="A176"/>
      <c r="B176"/>
      <c r="C176"/>
      <c r="D176"/>
      <c r="E176" s="3"/>
      <c r="F176" s="3"/>
      <c r="G176" s="55"/>
      <c r="H176"/>
      <c r="I176"/>
    </row>
    <row r="177" spans="1:9" s="25" customFormat="1">
      <c r="A177"/>
      <c r="B177"/>
      <c r="C177"/>
      <c r="D177"/>
      <c r="E177" s="3"/>
      <c r="F177" s="3"/>
      <c r="G177" s="55"/>
      <c r="H177"/>
      <c r="I177"/>
    </row>
    <row r="178" spans="1:9" s="25" customFormat="1">
      <c r="A178"/>
      <c r="B178"/>
      <c r="C178"/>
      <c r="D178"/>
      <c r="E178" s="3"/>
      <c r="F178" s="3"/>
      <c r="G178" s="55"/>
      <c r="H178"/>
      <c r="I178"/>
    </row>
    <row r="179" spans="1:9" s="25" customFormat="1">
      <c r="A179"/>
      <c r="B179"/>
      <c r="C179"/>
      <c r="D179"/>
      <c r="E179" s="3"/>
      <c r="F179" s="3"/>
      <c r="G179" s="55"/>
      <c r="H179"/>
      <c r="I179"/>
    </row>
    <row r="180" spans="1:9" s="25" customFormat="1">
      <c r="A180"/>
      <c r="B180"/>
      <c r="C180"/>
      <c r="D180"/>
      <c r="E180" s="3"/>
      <c r="F180" s="3"/>
      <c r="G180" s="55"/>
      <c r="H180"/>
      <c r="I180"/>
    </row>
    <row r="181" spans="1:9" s="25" customFormat="1">
      <c r="A181"/>
      <c r="B181"/>
      <c r="C181"/>
      <c r="D181"/>
      <c r="E181" s="3"/>
      <c r="F181" s="3"/>
      <c r="G181" s="55"/>
      <c r="H181"/>
      <c r="I181"/>
    </row>
    <row r="182" spans="1:9" s="25" customFormat="1">
      <c r="A182"/>
      <c r="B182"/>
      <c r="C182"/>
      <c r="D182"/>
      <c r="E182" s="3"/>
      <c r="F182" s="3"/>
      <c r="G182" s="55"/>
      <c r="H182"/>
      <c r="I182"/>
    </row>
    <row r="183" spans="1:9" s="25" customFormat="1">
      <c r="A183"/>
      <c r="B183"/>
      <c r="C183"/>
      <c r="D183"/>
      <c r="E183" s="3"/>
      <c r="F183" s="3"/>
      <c r="G183" s="55"/>
      <c r="H183"/>
      <c r="I183"/>
    </row>
    <row r="184" spans="1:9" s="25" customFormat="1">
      <c r="A184"/>
      <c r="B184"/>
      <c r="C184"/>
      <c r="D184"/>
      <c r="E184" s="3"/>
      <c r="F184" s="3"/>
      <c r="G184" s="55"/>
      <c r="H184"/>
      <c r="I184"/>
    </row>
    <row r="185" spans="1:9" s="25" customFormat="1">
      <c r="A185"/>
      <c r="B185"/>
      <c r="C185"/>
      <c r="D185"/>
      <c r="E185" s="3"/>
      <c r="F185" s="3"/>
      <c r="G185" s="55"/>
      <c r="H185"/>
      <c r="I185"/>
    </row>
    <row r="186" spans="1:9" s="25" customFormat="1">
      <c r="A186"/>
      <c r="B186"/>
      <c r="C186"/>
      <c r="D186"/>
      <c r="E186" s="3"/>
      <c r="F186" s="3"/>
      <c r="G186" s="55"/>
      <c r="H186"/>
      <c r="I186"/>
    </row>
    <row r="187" spans="1:9" s="25" customFormat="1">
      <c r="A187"/>
      <c r="B187"/>
      <c r="C187"/>
      <c r="D187"/>
      <c r="E187" s="3"/>
      <c r="F187" s="3"/>
      <c r="G187" s="55"/>
      <c r="H187"/>
      <c r="I187"/>
    </row>
    <row r="188" spans="1:9" s="25" customFormat="1">
      <c r="A188"/>
      <c r="B188"/>
      <c r="C188"/>
      <c r="D188"/>
      <c r="E188" s="3"/>
      <c r="F188" s="3"/>
      <c r="G188" s="55"/>
      <c r="H188"/>
      <c r="I188"/>
    </row>
    <row r="189" spans="1:9" s="25" customFormat="1">
      <c r="A189"/>
      <c r="B189"/>
      <c r="C189"/>
      <c r="D189"/>
      <c r="E189" s="3"/>
      <c r="F189" s="3"/>
      <c r="G189" s="55"/>
      <c r="H189"/>
      <c r="I189"/>
    </row>
    <row r="190" spans="1:9" s="25" customFormat="1">
      <c r="A190"/>
      <c r="B190"/>
      <c r="C190"/>
      <c r="D190"/>
      <c r="E190" s="3"/>
      <c r="F190" s="3"/>
      <c r="G190" s="55"/>
      <c r="H190"/>
      <c r="I190"/>
    </row>
    <row r="191" spans="1:9" s="25" customFormat="1">
      <c r="A191"/>
      <c r="B191"/>
      <c r="C191"/>
      <c r="D191"/>
      <c r="E191" s="3"/>
      <c r="F191" s="3"/>
      <c r="G191" s="55"/>
      <c r="H191"/>
      <c r="I191"/>
    </row>
    <row r="192" spans="1:9" s="25" customFormat="1">
      <c r="A192"/>
      <c r="B192"/>
      <c r="C192"/>
      <c r="D192"/>
      <c r="E192" s="3"/>
      <c r="F192" s="3"/>
      <c r="G192" s="55"/>
      <c r="H192"/>
      <c r="I192"/>
    </row>
    <row r="193" spans="1:9" s="25" customFormat="1">
      <c r="A193"/>
      <c r="B193"/>
      <c r="C193"/>
      <c r="D193"/>
      <c r="E193" s="3"/>
      <c r="F193" s="3"/>
      <c r="G193" s="55"/>
      <c r="H193"/>
      <c r="I193" s="3"/>
    </row>
    <row r="194" spans="1:9" s="25" customFormat="1">
      <c r="A194"/>
      <c r="B194"/>
      <c r="C194"/>
      <c r="D194"/>
      <c r="E194" s="3"/>
      <c r="F194" s="3"/>
      <c r="G194" s="55"/>
      <c r="H194"/>
      <c r="I194" s="3"/>
    </row>
    <row r="195" spans="1:9" s="25" customFormat="1">
      <c r="A195"/>
      <c r="B195"/>
      <c r="C195"/>
      <c r="D195"/>
      <c r="E195" s="3"/>
      <c r="F195" s="3"/>
      <c r="G195" s="55"/>
      <c r="H195"/>
      <c r="I195" s="3"/>
    </row>
    <row r="196" spans="1:9" s="25" customFormat="1">
      <c r="A196"/>
      <c r="B196"/>
      <c r="C196"/>
      <c r="D196"/>
      <c r="E196" s="3"/>
      <c r="F196" s="3"/>
      <c r="G196" s="55"/>
      <c r="H196"/>
      <c r="I196" s="3"/>
    </row>
    <row r="197" spans="1:9" s="25" customFormat="1">
      <c r="A197"/>
      <c r="B197"/>
      <c r="C197"/>
      <c r="D197"/>
      <c r="E197" s="3"/>
      <c r="F197" s="3"/>
      <c r="G197" s="55"/>
      <c r="H197"/>
      <c r="I197" s="3"/>
    </row>
    <row r="198" spans="1:9" s="25" customFormat="1">
      <c r="A198"/>
      <c r="B198"/>
      <c r="C198"/>
      <c r="D198"/>
      <c r="E198" s="3"/>
      <c r="F198" s="3"/>
      <c r="G198" s="55"/>
      <c r="H198"/>
      <c r="I198" s="3"/>
    </row>
    <row r="199" spans="1:9" s="25" customFormat="1">
      <c r="A199"/>
      <c r="B199"/>
      <c r="C199"/>
      <c r="D199"/>
      <c r="E199" s="3"/>
      <c r="F199" s="3"/>
      <c r="G199" s="55"/>
      <c r="H199"/>
      <c r="I199" s="3"/>
    </row>
    <row r="200" spans="1:9" s="25" customFormat="1">
      <c r="A200"/>
      <c r="B200"/>
      <c r="C200"/>
      <c r="D200"/>
      <c r="E200" s="3"/>
      <c r="F200" s="3"/>
      <c r="G200" s="55"/>
      <c r="H200"/>
      <c r="I200" s="3"/>
    </row>
    <row r="201" spans="1:9" s="25" customFormat="1">
      <c r="A201"/>
      <c r="B201"/>
      <c r="C201"/>
      <c r="D201"/>
      <c r="E201" s="3"/>
      <c r="F201" s="3"/>
      <c r="G201" s="55"/>
      <c r="H201"/>
      <c r="I201" s="3"/>
    </row>
    <row r="202" spans="1:9" s="25" customFormat="1">
      <c r="A202"/>
      <c r="B202"/>
      <c r="C202"/>
      <c r="D202"/>
      <c r="E202" s="3"/>
      <c r="F202" s="3"/>
      <c r="G202" s="55"/>
      <c r="H202"/>
      <c r="I202" s="3"/>
    </row>
    <row r="203" spans="1:9" s="25" customFormat="1">
      <c r="A203"/>
      <c r="B203"/>
      <c r="C203"/>
      <c r="D203"/>
      <c r="E203" s="3"/>
      <c r="F203" s="3"/>
      <c r="G203" s="55"/>
      <c r="H203"/>
      <c r="I203" s="3"/>
    </row>
    <row r="204" spans="1:9" s="25" customFormat="1">
      <c r="A204"/>
      <c r="B204"/>
      <c r="C204"/>
      <c r="D204"/>
      <c r="E204" s="3"/>
      <c r="F204" s="3"/>
      <c r="G204" s="55"/>
      <c r="H204"/>
      <c r="I204" s="3"/>
    </row>
    <row r="205" spans="1:9" s="25" customFormat="1">
      <c r="A205"/>
      <c r="B205"/>
      <c r="C205"/>
      <c r="D205"/>
      <c r="E205" s="3"/>
      <c r="F205" s="3"/>
      <c r="G205" s="55"/>
      <c r="H205"/>
      <c r="I205" s="3"/>
    </row>
    <row r="206" spans="1:9" s="25" customFormat="1">
      <c r="A206"/>
      <c r="B206"/>
      <c r="C206"/>
      <c r="D206"/>
      <c r="E206" s="3"/>
      <c r="F206" s="3"/>
      <c r="G206" s="55"/>
      <c r="H206"/>
      <c r="I206" s="3"/>
    </row>
    <row r="207" spans="1:9" s="25" customFormat="1">
      <c r="A207"/>
      <c r="B207"/>
      <c r="C207"/>
      <c r="D207"/>
      <c r="E207" s="3"/>
      <c r="F207" s="3"/>
      <c r="G207" s="55"/>
      <c r="H207"/>
      <c r="I207" s="3"/>
    </row>
    <row r="208" spans="1:9" s="25" customFormat="1">
      <c r="A208"/>
      <c r="B208"/>
      <c r="C208"/>
      <c r="D208"/>
      <c r="E208" s="3"/>
      <c r="F208" s="3"/>
      <c r="G208" s="55"/>
      <c r="H208"/>
      <c r="I208" s="3"/>
    </row>
    <row r="209" spans="1:9" s="25" customFormat="1">
      <c r="A209"/>
      <c r="B209"/>
      <c r="C209"/>
      <c r="D209"/>
      <c r="E209" s="3"/>
      <c r="F209" s="3"/>
      <c r="G209" s="55"/>
      <c r="H209"/>
      <c r="I209" s="3"/>
    </row>
    <row r="210" spans="1:9" s="25" customFormat="1">
      <c r="A210"/>
      <c r="B210"/>
      <c r="C210"/>
      <c r="D210"/>
      <c r="E210" s="3"/>
      <c r="F210" s="3"/>
      <c r="G210" s="55"/>
      <c r="H210"/>
      <c r="I210" s="3"/>
    </row>
    <row r="211" spans="1:9" s="25" customFormat="1">
      <c r="A211"/>
      <c r="B211"/>
      <c r="C211"/>
      <c r="D211"/>
      <c r="E211" s="3"/>
      <c r="F211" s="3"/>
      <c r="G211" s="55"/>
      <c r="H211"/>
      <c r="I211" s="3"/>
    </row>
    <row r="212" spans="1:9" s="25" customFormat="1">
      <c r="A212"/>
      <c r="B212"/>
      <c r="C212"/>
      <c r="D212"/>
      <c r="E212" s="3"/>
      <c r="F212" s="3"/>
      <c r="G212" s="55"/>
      <c r="H212"/>
      <c r="I212" s="3"/>
    </row>
    <row r="213" spans="1:9" s="25" customFormat="1">
      <c r="A213"/>
      <c r="B213"/>
      <c r="C213"/>
      <c r="D213"/>
      <c r="E213" s="3"/>
      <c r="F213" s="3"/>
      <c r="G213" s="55"/>
      <c r="H213"/>
      <c r="I213" s="3"/>
    </row>
    <row r="214" spans="1:9" s="25" customFormat="1">
      <c r="A214"/>
      <c r="B214"/>
      <c r="C214"/>
      <c r="D214"/>
      <c r="E214" s="3"/>
      <c r="F214" s="3"/>
      <c r="G214" s="55"/>
      <c r="H214"/>
      <c r="I214" s="3"/>
    </row>
    <row r="215" spans="1:9" s="25" customFormat="1">
      <c r="A215"/>
      <c r="B215"/>
      <c r="C215"/>
      <c r="D215"/>
      <c r="E215" s="3"/>
      <c r="F215" s="3"/>
      <c r="G215" s="55"/>
      <c r="H215"/>
      <c r="I215" s="3"/>
    </row>
    <row r="216" spans="1:9" s="25" customFormat="1">
      <c r="A216"/>
      <c r="B216"/>
      <c r="C216"/>
      <c r="D216"/>
      <c r="E216" s="3"/>
      <c r="F216" s="3"/>
      <c r="G216" s="55"/>
      <c r="H216"/>
      <c r="I216" s="3"/>
    </row>
    <row r="217" spans="1:9" s="25" customFormat="1">
      <c r="A217"/>
      <c r="B217"/>
      <c r="C217"/>
      <c r="D217"/>
      <c r="E217" s="3"/>
      <c r="F217" s="3"/>
      <c r="G217" s="55"/>
      <c r="H217"/>
      <c r="I217" s="3"/>
    </row>
    <row r="218" spans="1:9" s="25" customFormat="1">
      <c r="A218"/>
      <c r="B218"/>
      <c r="C218"/>
      <c r="D218"/>
      <c r="E218" s="3"/>
      <c r="F218" s="3"/>
      <c r="G218" s="55"/>
      <c r="H218"/>
      <c r="I218" s="3"/>
    </row>
    <row r="219" spans="1:9" s="25" customFormat="1">
      <c r="A219"/>
      <c r="B219"/>
      <c r="C219"/>
      <c r="D219"/>
      <c r="E219" s="3"/>
      <c r="F219" s="3"/>
      <c r="G219" s="55"/>
      <c r="H219"/>
      <c r="I219" s="3"/>
    </row>
    <row r="220" spans="1:9" s="25" customFormat="1">
      <c r="A220"/>
      <c r="B220"/>
      <c r="C220"/>
      <c r="D220"/>
      <c r="E220" s="3"/>
      <c r="F220" s="3"/>
      <c r="G220" s="55"/>
      <c r="H220"/>
      <c r="I220" s="3"/>
    </row>
    <row r="221" spans="1:9" s="25" customFormat="1">
      <c r="A221"/>
      <c r="B221"/>
      <c r="C221"/>
      <c r="D221"/>
      <c r="E221" s="3"/>
      <c r="F221" s="3"/>
      <c r="G221" s="55"/>
      <c r="H221"/>
      <c r="I221" s="3"/>
    </row>
    <row r="222" spans="1:9" s="25" customFormat="1">
      <c r="A222"/>
      <c r="B222"/>
      <c r="C222"/>
      <c r="D222"/>
      <c r="E222" s="3"/>
      <c r="F222" s="3"/>
      <c r="G222" s="55"/>
      <c r="H222"/>
      <c r="I222" s="3"/>
    </row>
    <row r="223" spans="1:9" s="25" customFormat="1">
      <c r="A223"/>
      <c r="B223"/>
      <c r="C223"/>
      <c r="D223"/>
      <c r="E223" s="3"/>
      <c r="F223" s="3"/>
      <c r="G223" s="55"/>
      <c r="H223"/>
      <c r="I223" s="3"/>
    </row>
    <row r="224" spans="1:9" s="25" customFormat="1">
      <c r="A224"/>
      <c r="B224"/>
      <c r="C224"/>
      <c r="D224"/>
      <c r="E224" s="3"/>
      <c r="F224" s="3"/>
      <c r="G224" s="55"/>
      <c r="H224"/>
      <c r="I224" s="3"/>
    </row>
    <row r="225" spans="1:9" s="25" customFormat="1">
      <c r="A225"/>
      <c r="B225"/>
      <c r="C225"/>
      <c r="D225"/>
      <c r="E225" s="3"/>
      <c r="F225" s="3"/>
      <c r="G225" s="55"/>
      <c r="H225"/>
      <c r="I225" s="3"/>
    </row>
    <row r="226" spans="1:9" s="25" customFormat="1">
      <c r="A226"/>
      <c r="B226"/>
      <c r="C226"/>
      <c r="D226"/>
      <c r="E226" s="3"/>
      <c r="F226" s="3"/>
      <c r="G226" s="55"/>
      <c r="H226"/>
      <c r="I226" s="3"/>
    </row>
    <row r="227" spans="1:9" s="25" customFormat="1">
      <c r="A227"/>
      <c r="B227"/>
      <c r="C227"/>
      <c r="D227"/>
      <c r="E227" s="3"/>
      <c r="F227" s="3"/>
      <c r="G227" s="55"/>
      <c r="H227"/>
      <c r="I227" s="3"/>
    </row>
    <row r="228" spans="1:9" s="25" customFormat="1">
      <c r="A228"/>
      <c r="B228"/>
      <c r="C228"/>
      <c r="D228"/>
      <c r="E228" s="3"/>
      <c r="F228" s="3"/>
      <c r="G228" s="55"/>
      <c r="H228"/>
      <c r="I228" s="3"/>
    </row>
    <row r="229" spans="1:9" s="25" customFormat="1">
      <c r="A229"/>
      <c r="B229"/>
      <c r="C229"/>
      <c r="D229"/>
      <c r="E229" s="3"/>
      <c r="F229" s="3"/>
      <c r="G229" s="55"/>
      <c r="H229"/>
      <c r="I229" s="3"/>
    </row>
    <row r="230" spans="1:9" s="25" customFormat="1">
      <c r="A230"/>
      <c r="B230"/>
      <c r="C230"/>
      <c r="D230"/>
      <c r="E230" s="3"/>
      <c r="F230" s="3"/>
      <c r="G230" s="55"/>
      <c r="H230"/>
      <c r="I230" s="3"/>
    </row>
    <row r="231" spans="1:9" s="25" customFormat="1">
      <c r="A231"/>
      <c r="B231"/>
      <c r="C231"/>
      <c r="D231"/>
      <c r="E231" s="3"/>
      <c r="F231" s="3"/>
      <c r="G231" s="55"/>
      <c r="H231"/>
      <c r="I231" s="3"/>
    </row>
    <row r="232" spans="1:9" s="25" customFormat="1">
      <c r="A232"/>
      <c r="B232"/>
      <c r="C232"/>
      <c r="D232"/>
      <c r="E232" s="3"/>
      <c r="F232" s="3"/>
      <c r="G232" s="55"/>
      <c r="H232"/>
      <c r="I232" s="3"/>
    </row>
    <row r="233" spans="1:9" s="25" customFormat="1">
      <c r="A233"/>
      <c r="B233"/>
      <c r="C233"/>
      <c r="D233"/>
      <c r="E233" s="3"/>
      <c r="F233" s="3"/>
      <c r="G233" s="55"/>
      <c r="H233"/>
      <c r="I233" s="3"/>
    </row>
    <row r="234" spans="1:9" s="25" customFormat="1">
      <c r="A234"/>
      <c r="B234"/>
      <c r="C234"/>
      <c r="D234"/>
      <c r="E234" s="3"/>
      <c r="F234" s="3"/>
      <c r="G234" s="55"/>
      <c r="H234"/>
      <c r="I234"/>
    </row>
    <row r="235" spans="1:9" s="25" customFormat="1">
      <c r="A235"/>
      <c r="B235"/>
      <c r="C235"/>
      <c r="D235"/>
      <c r="E235" s="3"/>
      <c r="F235" s="3"/>
      <c r="G235" s="55"/>
      <c r="H235"/>
      <c r="I235"/>
    </row>
    <row r="236" spans="1:9" s="25" customFormat="1">
      <c r="A236"/>
      <c r="B236"/>
      <c r="C236"/>
      <c r="D236"/>
      <c r="E236" s="3"/>
      <c r="F236" s="3"/>
      <c r="G236" s="55"/>
      <c r="H236"/>
      <c r="I236"/>
    </row>
    <row r="237" spans="1:9" s="25" customFormat="1">
      <c r="A237"/>
      <c r="B237"/>
      <c r="C237"/>
      <c r="D237"/>
      <c r="E237" s="3"/>
      <c r="F237" s="3"/>
      <c r="G237" s="55"/>
      <c r="H237"/>
      <c r="I237"/>
    </row>
    <row r="238" spans="1:9" s="25" customFormat="1">
      <c r="A238"/>
      <c r="B238"/>
      <c r="C238"/>
      <c r="D238"/>
      <c r="E238" s="3"/>
      <c r="F238" s="3"/>
      <c r="G238" s="55"/>
      <c r="H238"/>
      <c r="I238"/>
    </row>
    <row r="239" spans="1:9" s="25" customFormat="1">
      <c r="A239"/>
      <c r="B239"/>
      <c r="C239"/>
      <c r="D239"/>
      <c r="E239" s="3"/>
      <c r="F239" s="3"/>
      <c r="G239" s="55"/>
      <c r="H239"/>
      <c r="I239"/>
    </row>
    <row r="240" spans="1:9" s="25" customFormat="1">
      <c r="A240"/>
      <c r="B240"/>
      <c r="C240"/>
      <c r="D240"/>
      <c r="E240" s="3"/>
      <c r="F240" s="3"/>
      <c r="G240" s="55"/>
      <c r="H240"/>
      <c r="I240"/>
    </row>
    <row r="241" spans="1:9" s="25" customFormat="1">
      <c r="A241"/>
      <c r="B241"/>
      <c r="C241"/>
      <c r="D241"/>
      <c r="E241" s="3"/>
      <c r="F241" s="3"/>
      <c r="G241" s="55"/>
      <c r="H241"/>
      <c r="I241"/>
    </row>
    <row r="242" spans="1:9" s="25" customFormat="1">
      <c r="A242"/>
      <c r="B242"/>
      <c r="C242"/>
      <c r="D242"/>
      <c r="E242" s="3"/>
      <c r="F242" s="3"/>
      <c r="G242" s="55"/>
      <c r="H242"/>
      <c r="I242"/>
    </row>
    <row r="243" spans="1:9" s="25" customFormat="1">
      <c r="A243"/>
      <c r="B243"/>
      <c r="C243"/>
      <c r="D243"/>
      <c r="E243" s="3"/>
      <c r="F243" s="3"/>
      <c r="G243" s="55"/>
      <c r="H243"/>
      <c r="I243"/>
    </row>
    <row r="244" spans="1:9" s="25" customFormat="1">
      <c r="A244"/>
      <c r="B244"/>
      <c r="C244"/>
      <c r="D244"/>
      <c r="E244" s="3"/>
      <c r="F244" s="3"/>
      <c r="G244" s="55"/>
      <c r="H244"/>
      <c r="I244"/>
    </row>
    <row r="245" spans="1:9" s="25" customFormat="1">
      <c r="A245"/>
      <c r="B245"/>
      <c r="C245"/>
      <c r="D245"/>
      <c r="E245" s="3"/>
      <c r="F245" s="3"/>
      <c r="G245" s="55"/>
      <c r="H245"/>
      <c r="I245"/>
    </row>
    <row r="246" spans="1:9" s="25" customFormat="1">
      <c r="A246"/>
      <c r="B246"/>
      <c r="C246"/>
      <c r="D246"/>
      <c r="E246" s="3"/>
      <c r="F246" s="3"/>
      <c r="G246" s="55"/>
      <c r="H246"/>
      <c r="I246"/>
    </row>
    <row r="247" spans="1:9" s="25" customFormat="1">
      <c r="A247"/>
      <c r="B247"/>
      <c r="C247"/>
      <c r="D247"/>
      <c r="E247" s="3"/>
      <c r="F247" s="3"/>
      <c r="G247" s="55"/>
      <c r="H247"/>
      <c r="I247"/>
    </row>
    <row r="248" spans="1:9" s="25" customFormat="1">
      <c r="A248"/>
      <c r="B248"/>
      <c r="C248"/>
      <c r="D248"/>
      <c r="E248" s="3"/>
      <c r="F248" s="3"/>
      <c r="G248" s="55"/>
      <c r="H248"/>
      <c r="I248"/>
    </row>
    <row r="249" spans="1:9" s="25" customFormat="1">
      <c r="A249"/>
      <c r="B249"/>
      <c r="C249"/>
      <c r="D249"/>
      <c r="E249" s="3"/>
      <c r="F249" s="3"/>
      <c r="G249" s="55"/>
      <c r="H249"/>
      <c r="I249"/>
    </row>
    <row r="250" spans="1:9" s="25" customFormat="1">
      <c r="A250"/>
      <c r="B250"/>
      <c r="C250"/>
      <c r="D250"/>
      <c r="E250" s="3"/>
      <c r="F250" s="3"/>
      <c r="G250" s="55"/>
      <c r="H250"/>
      <c r="I250"/>
    </row>
    <row r="251" spans="1:9" s="25" customFormat="1">
      <c r="A251"/>
      <c r="B251"/>
      <c r="C251"/>
      <c r="D251"/>
      <c r="E251" s="3"/>
      <c r="F251" s="3"/>
      <c r="G251" s="55"/>
      <c r="H251"/>
      <c r="I251"/>
    </row>
    <row r="252" spans="1:9" s="25" customFormat="1">
      <c r="A252"/>
      <c r="B252"/>
      <c r="C252"/>
      <c r="D252"/>
      <c r="E252" s="3"/>
      <c r="F252" s="3"/>
      <c r="G252" s="55"/>
      <c r="H252"/>
      <c r="I252"/>
    </row>
    <row r="253" spans="1:9" s="25" customFormat="1">
      <c r="A253"/>
      <c r="B253"/>
      <c r="C253"/>
      <c r="D253"/>
      <c r="E253" s="3"/>
      <c r="F253" s="3"/>
      <c r="G253" s="55"/>
      <c r="H253"/>
      <c r="I253"/>
    </row>
    <row r="254" spans="1:9" s="25" customFormat="1">
      <c r="A254"/>
      <c r="B254"/>
      <c r="C254"/>
      <c r="D254"/>
      <c r="E254" s="3"/>
      <c r="F254" s="3"/>
      <c r="G254" s="55"/>
      <c r="H254"/>
      <c r="I254"/>
    </row>
    <row r="255" spans="1:9" s="25" customFormat="1">
      <c r="A255"/>
      <c r="B255"/>
      <c r="C255"/>
      <c r="D255"/>
      <c r="E255" s="3"/>
      <c r="F255" s="3"/>
      <c r="G255" s="55"/>
      <c r="H255"/>
      <c r="I255"/>
    </row>
    <row r="256" spans="1:9" s="25" customFormat="1">
      <c r="A256"/>
      <c r="B256"/>
      <c r="C256"/>
      <c r="D256"/>
      <c r="E256" s="3"/>
      <c r="F256" s="3"/>
      <c r="G256" s="55"/>
      <c r="H256"/>
      <c r="I256"/>
    </row>
    <row r="257" spans="1:9" s="25" customFormat="1">
      <c r="A257"/>
      <c r="B257"/>
      <c r="C257"/>
      <c r="D257"/>
      <c r="E257" s="3"/>
      <c r="F257" s="3"/>
      <c r="G257" s="55"/>
      <c r="H257"/>
      <c r="I257"/>
    </row>
    <row r="258" spans="1:9" s="25" customFormat="1">
      <c r="A258"/>
      <c r="B258"/>
      <c r="C258"/>
      <c r="D258"/>
      <c r="E258" s="3"/>
      <c r="F258" s="3"/>
      <c r="G258" s="55"/>
      <c r="H258"/>
      <c r="I258"/>
    </row>
    <row r="259" spans="1:9" s="25" customFormat="1">
      <c r="A259"/>
      <c r="B259"/>
      <c r="C259"/>
      <c r="D259"/>
      <c r="E259" s="3"/>
      <c r="F259" s="3"/>
      <c r="G259" s="55"/>
      <c r="H259"/>
      <c r="I259"/>
    </row>
    <row r="260" spans="1:9" s="25" customFormat="1">
      <c r="A260"/>
      <c r="B260"/>
      <c r="C260"/>
      <c r="D260"/>
      <c r="E260" s="3"/>
      <c r="F260" s="3"/>
      <c r="G260" s="55"/>
      <c r="H260"/>
      <c r="I260"/>
    </row>
    <row r="261" spans="1:9" s="25" customFormat="1">
      <c r="A261"/>
      <c r="B261"/>
      <c r="C261"/>
      <c r="D261"/>
      <c r="E261" s="3"/>
      <c r="F261" s="3"/>
      <c r="G261" s="55"/>
      <c r="H261"/>
      <c r="I261"/>
    </row>
    <row r="262" spans="1:9" s="25" customFormat="1">
      <c r="A262"/>
      <c r="B262"/>
      <c r="C262"/>
      <c r="D262"/>
      <c r="E262" s="3"/>
      <c r="F262" s="3"/>
      <c r="G262" s="55"/>
      <c r="H262"/>
      <c r="I262"/>
    </row>
    <row r="263" spans="1:9" s="25" customFormat="1">
      <c r="A263"/>
      <c r="B263"/>
      <c r="C263"/>
      <c r="D263"/>
      <c r="E263" s="3"/>
      <c r="F263" s="3"/>
      <c r="G263" s="55"/>
      <c r="H263"/>
      <c r="I263"/>
    </row>
    <row r="264" spans="1:9" s="25" customFormat="1">
      <c r="A264"/>
      <c r="B264"/>
      <c r="C264"/>
      <c r="D264"/>
      <c r="E264" s="3"/>
      <c r="F264" s="3"/>
      <c r="G264" s="55"/>
      <c r="H264"/>
      <c r="I264"/>
    </row>
    <row r="265" spans="1:9" s="25" customFormat="1">
      <c r="A265"/>
      <c r="B265"/>
      <c r="C265"/>
      <c r="D265"/>
      <c r="E265" s="3"/>
      <c r="F265" s="3"/>
      <c r="G265" s="55"/>
      <c r="H265"/>
      <c r="I265"/>
    </row>
    <row r="266" spans="1:9" s="25" customFormat="1">
      <c r="A266"/>
      <c r="B266"/>
      <c r="C266"/>
      <c r="D266"/>
      <c r="E266" s="3"/>
      <c r="F266" s="3"/>
      <c r="G266" s="55"/>
      <c r="H266"/>
      <c r="I266"/>
    </row>
    <row r="267" spans="1:9" s="25" customFormat="1">
      <c r="A267"/>
      <c r="B267"/>
      <c r="C267"/>
      <c r="D267"/>
      <c r="E267" s="3"/>
      <c r="F267" s="3"/>
      <c r="G267" s="55"/>
      <c r="H267"/>
      <c r="I267"/>
    </row>
    <row r="268" spans="1:9" s="25" customFormat="1">
      <c r="A268"/>
      <c r="B268"/>
      <c r="C268"/>
      <c r="D268"/>
      <c r="E268" s="3"/>
      <c r="F268" s="3"/>
      <c r="G268" s="55"/>
      <c r="H268"/>
      <c r="I268"/>
    </row>
    <row r="269" spans="1:9" s="25" customFormat="1">
      <c r="A269"/>
      <c r="B269"/>
      <c r="C269"/>
      <c r="D269"/>
      <c r="E269" s="3"/>
      <c r="F269" s="3"/>
      <c r="G269" s="55"/>
      <c r="H269"/>
      <c r="I269"/>
    </row>
    <row r="270" spans="1:9" s="25" customFormat="1">
      <c r="A270"/>
      <c r="B270"/>
      <c r="C270"/>
      <c r="D270"/>
      <c r="E270" s="3"/>
      <c r="F270" s="3"/>
      <c r="G270" s="55"/>
      <c r="H270"/>
      <c r="I270"/>
    </row>
    <row r="271" spans="1:9" s="25" customFormat="1">
      <c r="A271"/>
      <c r="B271"/>
      <c r="C271"/>
      <c r="D271"/>
      <c r="E271" s="3"/>
      <c r="F271" s="3"/>
      <c r="G271" s="55"/>
      <c r="H271"/>
      <c r="I271"/>
    </row>
    <row r="272" spans="1:9" s="25" customFormat="1">
      <c r="A272"/>
      <c r="B272"/>
      <c r="C272"/>
      <c r="D272"/>
      <c r="E272" s="3"/>
      <c r="F272" s="3"/>
      <c r="G272" s="55"/>
      <c r="H272"/>
      <c r="I272"/>
    </row>
    <row r="273" spans="1:12" s="25" customFormat="1">
      <c r="A273"/>
      <c r="B273"/>
      <c r="C273"/>
      <c r="D273"/>
      <c r="E273" s="3"/>
      <c r="F273" s="3"/>
      <c r="G273" s="55"/>
      <c r="H273"/>
      <c r="I273"/>
    </row>
    <row r="274" spans="1:12" s="25" customFormat="1">
      <c r="A274"/>
      <c r="B274"/>
      <c r="C274"/>
      <c r="D274"/>
      <c r="E274" s="3"/>
      <c r="F274" s="3"/>
      <c r="G274" s="55"/>
      <c r="H274" s="3"/>
      <c r="I274"/>
    </row>
    <row r="275" spans="1:12">
      <c r="B275"/>
      <c r="I275"/>
      <c r="L275" s="25"/>
    </row>
    <row r="276" spans="1:12">
      <c r="B276"/>
      <c r="I276"/>
      <c r="L276" s="25"/>
    </row>
    <row r="277" spans="1:12">
      <c r="B277"/>
      <c r="I277"/>
      <c r="L277" s="25"/>
    </row>
    <row r="278" spans="1:12" s="25" customFormat="1">
      <c r="A278"/>
      <c r="B278"/>
      <c r="C278"/>
      <c r="D278"/>
      <c r="E278" s="3"/>
      <c r="F278" s="3"/>
      <c r="G278" s="55"/>
      <c r="H278"/>
      <c r="I278"/>
    </row>
    <row r="279" spans="1:12" s="25" customFormat="1">
      <c r="A279"/>
      <c r="B279"/>
      <c r="C279"/>
      <c r="D279"/>
      <c r="E279" s="3"/>
      <c r="F279" s="3"/>
      <c r="G279" s="55"/>
      <c r="H279"/>
      <c r="I279"/>
    </row>
    <row r="280" spans="1:12" s="25" customFormat="1">
      <c r="A280"/>
      <c r="B280"/>
      <c r="C280"/>
      <c r="D280"/>
      <c r="E280" s="3"/>
      <c r="F280" s="3"/>
      <c r="G280" s="55"/>
      <c r="H280" s="3"/>
      <c r="I280"/>
    </row>
    <row r="281" spans="1:12">
      <c r="B281"/>
      <c r="I281"/>
      <c r="L281" s="25"/>
    </row>
    <row r="282" spans="1:12" s="25" customFormat="1">
      <c r="A282"/>
      <c r="B282"/>
      <c r="C282"/>
      <c r="D282"/>
      <c r="E282" s="3"/>
      <c r="F282" s="3"/>
      <c r="G282" s="55"/>
      <c r="H282"/>
      <c r="I282"/>
    </row>
    <row r="283" spans="1:12" s="25" customFormat="1">
      <c r="A283"/>
      <c r="B283"/>
      <c r="C283"/>
      <c r="D283"/>
      <c r="E283" s="3"/>
      <c r="F283" s="3"/>
      <c r="G283" s="55"/>
      <c r="H283"/>
      <c r="I283"/>
    </row>
    <row r="284" spans="1:12" s="25" customFormat="1">
      <c r="A284"/>
      <c r="B284"/>
      <c r="C284"/>
      <c r="D284"/>
      <c r="E284" s="3"/>
      <c r="F284" s="3"/>
      <c r="G284" s="55"/>
      <c r="H284"/>
      <c r="I284"/>
    </row>
    <row r="285" spans="1:12" s="25" customFormat="1">
      <c r="A285"/>
      <c r="B285"/>
      <c r="C285"/>
      <c r="D285"/>
      <c r="E285" s="3"/>
      <c r="F285" s="3"/>
      <c r="G285" s="55"/>
      <c r="H285"/>
      <c r="I285"/>
    </row>
    <row r="286" spans="1:12" s="25" customFormat="1">
      <c r="A286"/>
      <c r="B286"/>
      <c r="C286"/>
      <c r="D286"/>
      <c r="E286" s="3"/>
      <c r="F286" s="3"/>
      <c r="G286" s="55"/>
      <c r="H286"/>
      <c r="I286"/>
    </row>
    <row r="287" spans="1:12" s="25" customFormat="1">
      <c r="A287"/>
      <c r="B287"/>
      <c r="C287"/>
      <c r="D287"/>
      <c r="E287" s="3"/>
      <c r="F287" s="3"/>
      <c r="G287" s="55"/>
      <c r="H287"/>
      <c r="I287"/>
    </row>
    <row r="288" spans="1:12" s="25" customFormat="1">
      <c r="A288"/>
      <c r="B288"/>
      <c r="C288"/>
      <c r="D288"/>
      <c r="E288" s="3"/>
      <c r="F288" s="3"/>
      <c r="G288" s="55"/>
      <c r="H288"/>
      <c r="I288"/>
    </row>
    <row r="289" spans="1:12" s="25" customFormat="1">
      <c r="A289"/>
      <c r="B289"/>
      <c r="C289"/>
      <c r="D289"/>
      <c r="E289" s="3"/>
      <c r="F289" s="3"/>
      <c r="G289" s="55"/>
      <c r="H289"/>
      <c r="I289"/>
    </row>
    <row r="290" spans="1:12" s="25" customFormat="1">
      <c r="A290"/>
      <c r="B290"/>
      <c r="C290"/>
      <c r="D290"/>
      <c r="E290" s="3"/>
      <c r="F290" s="3"/>
      <c r="G290" s="55"/>
      <c r="H290"/>
      <c r="I290"/>
    </row>
    <row r="291" spans="1:12" s="25" customFormat="1">
      <c r="A291"/>
      <c r="B291"/>
      <c r="C291"/>
      <c r="D291"/>
      <c r="E291" s="3"/>
      <c r="F291" s="3"/>
      <c r="G291" s="55"/>
      <c r="H291" s="3"/>
      <c r="I291"/>
    </row>
    <row r="292" spans="1:12">
      <c r="B292"/>
      <c r="H292" s="3"/>
      <c r="I292"/>
      <c r="L292" s="25"/>
    </row>
    <row r="293" spans="1:12">
      <c r="B293"/>
      <c r="I293"/>
      <c r="L293" s="25"/>
    </row>
    <row r="294" spans="1:12" s="25" customFormat="1">
      <c r="A294"/>
      <c r="B294"/>
      <c r="C294"/>
      <c r="D294"/>
      <c r="E294" s="3"/>
      <c r="F294" s="3"/>
      <c r="G294" s="55"/>
      <c r="H294" s="3"/>
      <c r="I294"/>
    </row>
    <row r="295" spans="1:12" s="25" customFormat="1">
      <c r="A295"/>
      <c r="B295"/>
      <c r="C295"/>
      <c r="D295"/>
      <c r="E295" s="3"/>
      <c r="F295" s="3"/>
      <c r="G295" s="55"/>
      <c r="H295" s="3"/>
      <c r="I295"/>
    </row>
    <row r="296" spans="1:12" s="25" customFormat="1">
      <c r="A296"/>
      <c r="B296"/>
      <c r="C296"/>
      <c r="D296"/>
      <c r="E296" s="3"/>
      <c r="F296" s="3"/>
      <c r="G296" s="55"/>
      <c r="H296" s="3"/>
      <c r="I296"/>
    </row>
    <row r="297" spans="1:12" s="25" customFormat="1">
      <c r="A297"/>
      <c r="B297"/>
      <c r="C297"/>
      <c r="D297"/>
      <c r="E297" s="3"/>
      <c r="F297" s="3"/>
      <c r="G297" s="55"/>
      <c r="H297"/>
      <c r="I297"/>
    </row>
    <row r="298" spans="1:12" s="25" customFormat="1">
      <c r="A298"/>
      <c r="B298"/>
      <c r="C298"/>
      <c r="D298"/>
      <c r="E298" s="3"/>
      <c r="F298" s="3"/>
      <c r="G298" s="55"/>
      <c r="H298"/>
      <c r="I298"/>
    </row>
    <row r="299" spans="1:12" s="25" customFormat="1">
      <c r="A299"/>
      <c r="B299"/>
      <c r="C299"/>
      <c r="D299"/>
      <c r="E299" s="3"/>
      <c r="F299" s="3"/>
      <c r="G299" s="55"/>
      <c r="H299" s="3"/>
      <c r="I299"/>
    </row>
    <row r="300" spans="1:12" s="25" customFormat="1">
      <c r="A300"/>
      <c r="B300"/>
      <c r="C300"/>
      <c r="D300"/>
      <c r="E300" s="3"/>
      <c r="F300" s="3"/>
      <c r="G300" s="55"/>
      <c r="H300"/>
      <c r="I300"/>
    </row>
    <row r="301" spans="1:12" s="25" customFormat="1">
      <c r="A301"/>
      <c r="B301"/>
      <c r="C301"/>
      <c r="D301"/>
      <c r="E301" s="3"/>
      <c r="F301" s="3"/>
      <c r="G301" s="55"/>
      <c r="H301"/>
      <c r="I301"/>
    </row>
    <row r="302" spans="1:12" s="25" customFormat="1">
      <c r="A302"/>
      <c r="B302"/>
      <c r="C302"/>
      <c r="D302"/>
      <c r="E302" s="3"/>
      <c r="F302" s="3"/>
      <c r="G302" s="55"/>
      <c r="H302"/>
      <c r="I302"/>
    </row>
    <row r="303" spans="1:12" s="25" customFormat="1">
      <c r="A303"/>
      <c r="B303"/>
      <c r="C303"/>
      <c r="D303"/>
      <c r="E303" s="3"/>
      <c r="F303" s="3"/>
      <c r="G303" s="55"/>
      <c r="H303"/>
      <c r="I303"/>
    </row>
    <row r="304" spans="1:12" s="25" customFormat="1">
      <c r="A304"/>
      <c r="B304"/>
      <c r="C304"/>
      <c r="D304"/>
      <c r="E304" s="3"/>
      <c r="F304" s="3"/>
      <c r="G304" s="55"/>
      <c r="H304"/>
      <c r="I304"/>
    </row>
    <row r="305" spans="1:12" s="25" customFormat="1">
      <c r="A305"/>
      <c r="B305"/>
      <c r="C305"/>
      <c r="D305"/>
      <c r="E305" s="3"/>
      <c r="F305" s="3"/>
      <c r="G305" s="55"/>
      <c r="H305"/>
      <c r="I305"/>
    </row>
    <row r="306" spans="1:12" s="25" customFormat="1">
      <c r="A306"/>
      <c r="B306"/>
      <c r="C306"/>
      <c r="D306"/>
      <c r="E306" s="3"/>
      <c r="F306" s="3"/>
      <c r="G306" s="55"/>
      <c r="H306"/>
      <c r="I306"/>
    </row>
    <row r="307" spans="1:12" s="25" customFormat="1">
      <c r="A307"/>
      <c r="B307"/>
      <c r="C307"/>
      <c r="D307"/>
      <c r="E307" s="3"/>
      <c r="F307" s="3"/>
      <c r="G307" s="55"/>
      <c r="H307"/>
      <c r="I307"/>
    </row>
    <row r="308" spans="1:12" s="25" customFormat="1">
      <c r="A308"/>
      <c r="B308"/>
      <c r="C308"/>
      <c r="D308"/>
      <c r="E308" s="3"/>
      <c r="F308" s="3"/>
      <c r="G308" s="55"/>
      <c r="H308"/>
      <c r="I308"/>
    </row>
    <row r="309" spans="1:12" s="25" customFormat="1">
      <c r="A309"/>
      <c r="B309"/>
      <c r="C309"/>
      <c r="D309"/>
      <c r="E309" s="3"/>
      <c r="F309" s="3"/>
      <c r="G309" s="55"/>
      <c r="H309"/>
      <c r="I309"/>
    </row>
    <row r="310" spans="1:12" s="25" customFormat="1">
      <c r="A310"/>
      <c r="B310"/>
      <c r="C310"/>
      <c r="D310"/>
      <c r="E310" s="3"/>
      <c r="F310" s="3"/>
      <c r="G310" s="55"/>
      <c r="H310"/>
      <c r="I310"/>
    </row>
    <row r="311" spans="1:12">
      <c r="B311"/>
      <c r="I311"/>
      <c r="L311" s="25"/>
    </row>
    <row r="312" spans="1:12" s="25" customFormat="1">
      <c r="A312"/>
      <c r="B312"/>
      <c r="C312"/>
      <c r="D312"/>
      <c r="E312" s="3"/>
      <c r="F312" s="3"/>
      <c r="G312" s="55"/>
      <c r="H312"/>
      <c r="I312"/>
    </row>
    <row r="313" spans="1:12" s="25" customFormat="1">
      <c r="A313"/>
      <c r="B313"/>
      <c r="C313"/>
      <c r="D313"/>
      <c r="E313" s="3"/>
      <c r="F313" s="3"/>
      <c r="G313" s="55"/>
      <c r="H313"/>
      <c r="I313"/>
    </row>
    <row r="314" spans="1:12" s="25" customFormat="1">
      <c r="A314"/>
      <c r="B314"/>
      <c r="C314"/>
      <c r="D314"/>
      <c r="E314" s="3"/>
      <c r="F314" s="3"/>
      <c r="G314" s="55"/>
      <c r="H314"/>
      <c r="I314"/>
    </row>
    <row r="315" spans="1:12" s="25" customFormat="1">
      <c r="A315"/>
      <c r="B315"/>
      <c r="C315"/>
      <c r="D315"/>
      <c r="E315" s="3"/>
      <c r="F315" s="3"/>
      <c r="G315" s="55"/>
      <c r="H315"/>
      <c r="I315"/>
    </row>
    <row r="316" spans="1:12" s="25" customFormat="1">
      <c r="A316"/>
      <c r="B316"/>
      <c r="C316"/>
      <c r="D316"/>
      <c r="E316" s="3"/>
      <c r="F316" s="3"/>
      <c r="G316" s="55"/>
      <c r="H316"/>
      <c r="I316"/>
    </row>
    <row r="317" spans="1:12" s="25" customFormat="1">
      <c r="A317"/>
      <c r="B317"/>
      <c r="C317"/>
      <c r="D317"/>
      <c r="E317" s="3"/>
      <c r="F317" s="3"/>
      <c r="G317" s="55"/>
      <c r="H317"/>
      <c r="I317"/>
    </row>
    <row r="318" spans="1:12" s="25" customFormat="1">
      <c r="A318"/>
      <c r="B318"/>
      <c r="C318"/>
      <c r="D318"/>
      <c r="E318" s="3"/>
      <c r="F318" s="3"/>
      <c r="G318" s="55"/>
      <c r="H318"/>
      <c r="I318"/>
    </row>
    <row r="319" spans="1:12" s="25" customFormat="1">
      <c r="A319"/>
      <c r="B319"/>
      <c r="C319"/>
      <c r="D319"/>
      <c r="E319" s="3"/>
      <c r="F319" s="3"/>
      <c r="G319" s="55"/>
      <c r="H319"/>
      <c r="I319"/>
    </row>
    <row r="320" spans="1:12" s="25" customFormat="1">
      <c r="A320"/>
      <c r="B320"/>
      <c r="C320"/>
      <c r="D320"/>
      <c r="E320" s="3"/>
      <c r="F320" s="3"/>
      <c r="G320" s="55"/>
      <c r="H320"/>
      <c r="I320"/>
    </row>
    <row r="321" spans="1:9" s="25" customFormat="1">
      <c r="A321"/>
      <c r="B321"/>
      <c r="C321"/>
      <c r="D321"/>
      <c r="E321" s="3"/>
      <c r="F321" s="3"/>
      <c r="G321" s="55"/>
      <c r="H321"/>
      <c r="I321"/>
    </row>
    <row r="322" spans="1:9" s="25" customFormat="1">
      <c r="A322"/>
      <c r="B322"/>
      <c r="C322"/>
      <c r="D322"/>
      <c r="E322" s="3"/>
      <c r="F322" s="3"/>
      <c r="G322" s="55"/>
      <c r="H322"/>
      <c r="I322"/>
    </row>
    <row r="323" spans="1:9" s="25" customFormat="1">
      <c r="A323"/>
      <c r="B323"/>
      <c r="C323"/>
      <c r="D323"/>
      <c r="E323" s="3"/>
      <c r="F323" s="3"/>
      <c r="G323" s="55"/>
      <c r="H323"/>
      <c r="I323"/>
    </row>
    <row r="324" spans="1:9" s="25" customFormat="1">
      <c r="A324"/>
      <c r="B324"/>
      <c r="C324"/>
      <c r="D324"/>
      <c r="E324" s="3"/>
      <c r="F324" s="3"/>
      <c r="G324" s="55"/>
      <c r="H324"/>
      <c r="I324"/>
    </row>
    <row r="325" spans="1:9" s="25" customFormat="1">
      <c r="A325"/>
      <c r="B325"/>
      <c r="C325"/>
      <c r="D325"/>
      <c r="E325" s="3"/>
      <c r="F325" s="3"/>
      <c r="G325" s="55"/>
      <c r="H325"/>
      <c r="I325"/>
    </row>
    <row r="326" spans="1:9" s="25" customFormat="1">
      <c r="A326"/>
      <c r="B326"/>
      <c r="C326"/>
      <c r="D326"/>
      <c r="E326" s="3"/>
      <c r="F326" s="3"/>
      <c r="G326" s="55"/>
      <c r="H326"/>
      <c r="I326"/>
    </row>
    <row r="327" spans="1:9" s="25" customFormat="1">
      <c r="A327"/>
      <c r="B327"/>
      <c r="C327"/>
      <c r="D327"/>
      <c r="E327" s="3"/>
      <c r="F327" s="3"/>
      <c r="G327" s="55"/>
      <c r="H327"/>
      <c r="I327"/>
    </row>
    <row r="328" spans="1:9" s="25" customFormat="1">
      <c r="A328"/>
      <c r="B328"/>
      <c r="C328"/>
      <c r="D328"/>
      <c r="E328" s="3"/>
      <c r="F328" s="3"/>
      <c r="G328" s="55"/>
      <c r="H328"/>
      <c r="I328"/>
    </row>
    <row r="329" spans="1:9" s="25" customFormat="1">
      <c r="A329"/>
      <c r="B329"/>
      <c r="C329"/>
      <c r="D329"/>
      <c r="E329" s="3"/>
      <c r="F329" s="3"/>
      <c r="G329" s="55"/>
      <c r="H329"/>
      <c r="I329"/>
    </row>
    <row r="330" spans="1:9" s="25" customFormat="1">
      <c r="A330"/>
      <c r="B330"/>
      <c r="C330"/>
      <c r="D330"/>
      <c r="E330" s="3"/>
      <c r="F330" s="3"/>
      <c r="G330" s="55"/>
      <c r="H330"/>
      <c r="I330"/>
    </row>
    <row r="331" spans="1:9" s="25" customFormat="1">
      <c r="A331"/>
      <c r="B331"/>
      <c r="C331"/>
      <c r="D331"/>
      <c r="E331" s="3"/>
      <c r="F331" s="3"/>
      <c r="G331" s="55"/>
      <c r="H331"/>
      <c r="I331"/>
    </row>
    <row r="332" spans="1:9" s="25" customFormat="1">
      <c r="A332"/>
      <c r="B332"/>
      <c r="C332"/>
      <c r="D332"/>
      <c r="E332" s="3"/>
      <c r="F332" s="3"/>
      <c r="G332" s="55"/>
      <c r="H332"/>
      <c r="I332"/>
    </row>
    <row r="333" spans="1:9" s="25" customFormat="1">
      <c r="A333"/>
      <c r="B333"/>
      <c r="C333"/>
      <c r="D333"/>
      <c r="E333" s="3"/>
      <c r="F333" s="3"/>
      <c r="G333" s="55"/>
      <c r="H333"/>
      <c r="I333"/>
    </row>
    <row r="334" spans="1:9" s="25" customFormat="1">
      <c r="A334"/>
      <c r="B334"/>
      <c r="C334"/>
      <c r="D334"/>
      <c r="E334" s="3"/>
      <c r="F334" s="3"/>
      <c r="G334" s="55"/>
      <c r="H334" s="3"/>
      <c r="I334"/>
    </row>
    <row r="335" spans="1:9" s="25" customFormat="1">
      <c r="A335"/>
      <c r="B335"/>
      <c r="C335"/>
      <c r="D335"/>
      <c r="E335" s="3"/>
      <c r="F335" s="3"/>
      <c r="G335" s="55"/>
      <c r="H335"/>
      <c r="I335"/>
    </row>
    <row r="336" spans="1:9" s="25" customFormat="1">
      <c r="A336"/>
      <c r="B336"/>
      <c r="C336"/>
      <c r="D336"/>
      <c r="E336" s="3"/>
      <c r="F336" s="3"/>
      <c r="G336" s="55"/>
      <c r="H336"/>
      <c r="I336"/>
    </row>
    <row r="337" spans="1:9" s="25" customFormat="1">
      <c r="A337"/>
      <c r="B337"/>
      <c r="C337"/>
      <c r="D337"/>
      <c r="E337" s="3"/>
      <c r="F337" s="3"/>
      <c r="G337" s="55"/>
      <c r="H337"/>
      <c r="I337"/>
    </row>
    <row r="338" spans="1:9" s="25" customFormat="1">
      <c r="A338"/>
      <c r="B338"/>
      <c r="C338"/>
      <c r="D338"/>
      <c r="E338" s="3"/>
      <c r="F338" s="3"/>
      <c r="G338" s="55"/>
      <c r="H338"/>
      <c r="I338"/>
    </row>
    <row r="339" spans="1:9" s="25" customFormat="1">
      <c r="A339"/>
      <c r="B339"/>
      <c r="C339"/>
      <c r="D339"/>
      <c r="E339" s="3"/>
      <c r="F339" s="3"/>
      <c r="G339" s="55"/>
      <c r="H339"/>
      <c r="I339"/>
    </row>
    <row r="340" spans="1:9" s="25" customFormat="1">
      <c r="A340"/>
      <c r="B340"/>
      <c r="C340"/>
      <c r="D340"/>
      <c r="E340" s="3"/>
      <c r="F340" s="3"/>
      <c r="G340" s="55"/>
      <c r="H340"/>
      <c r="I340"/>
    </row>
    <row r="341" spans="1:9" s="25" customFormat="1">
      <c r="A341"/>
      <c r="B341"/>
      <c r="C341"/>
      <c r="D341"/>
      <c r="E341" s="3"/>
      <c r="F341" s="3"/>
      <c r="G341" s="55"/>
      <c r="H341"/>
      <c r="I341"/>
    </row>
    <row r="342" spans="1:9" s="25" customFormat="1">
      <c r="A342"/>
      <c r="B342"/>
      <c r="C342"/>
      <c r="D342"/>
      <c r="E342" s="3"/>
      <c r="F342" s="3"/>
      <c r="G342" s="55"/>
      <c r="H342"/>
      <c r="I342"/>
    </row>
    <row r="343" spans="1:9" s="25" customFormat="1">
      <c r="A343"/>
      <c r="B343"/>
      <c r="C343"/>
      <c r="D343"/>
      <c r="E343" s="3"/>
      <c r="F343" s="3"/>
      <c r="G343" s="55"/>
      <c r="H343"/>
      <c r="I343"/>
    </row>
    <row r="344" spans="1:9" s="25" customFormat="1">
      <c r="A344"/>
      <c r="B344"/>
      <c r="C344"/>
      <c r="D344"/>
      <c r="E344" s="3"/>
      <c r="F344" s="3"/>
      <c r="G344" s="55"/>
      <c r="H344"/>
      <c r="I344"/>
    </row>
    <row r="345" spans="1:9" s="25" customFormat="1">
      <c r="A345"/>
      <c r="B345"/>
      <c r="C345"/>
      <c r="D345"/>
      <c r="E345" s="3"/>
      <c r="F345" s="3"/>
      <c r="G345" s="55"/>
      <c r="H345"/>
      <c r="I345"/>
    </row>
    <row r="346" spans="1:9" s="25" customFormat="1">
      <c r="A346"/>
      <c r="B346"/>
      <c r="C346"/>
      <c r="D346"/>
      <c r="E346" s="3"/>
      <c r="F346" s="3"/>
      <c r="G346" s="55"/>
      <c r="H346"/>
      <c r="I346"/>
    </row>
    <row r="347" spans="1:9" s="25" customFormat="1">
      <c r="A347"/>
      <c r="B347"/>
      <c r="C347"/>
      <c r="D347"/>
      <c r="E347" s="3"/>
      <c r="F347" s="3"/>
      <c r="G347" s="55"/>
      <c r="H347"/>
      <c r="I347"/>
    </row>
    <row r="348" spans="1:9" s="25" customFormat="1">
      <c r="A348"/>
      <c r="B348"/>
      <c r="C348"/>
      <c r="D348"/>
      <c r="E348" s="3"/>
      <c r="F348" s="3"/>
      <c r="G348" s="55"/>
      <c r="H348"/>
      <c r="I348"/>
    </row>
    <row r="349" spans="1:9" s="25" customFormat="1">
      <c r="A349"/>
      <c r="B349"/>
      <c r="C349"/>
      <c r="D349"/>
      <c r="E349" s="3"/>
      <c r="F349" s="3"/>
      <c r="G349" s="55"/>
      <c r="H349"/>
      <c r="I349"/>
    </row>
    <row r="350" spans="1:9" s="25" customFormat="1">
      <c r="A350"/>
      <c r="B350"/>
      <c r="C350"/>
      <c r="D350"/>
      <c r="E350" s="3"/>
      <c r="F350" s="3"/>
      <c r="G350" s="55"/>
      <c r="H350"/>
      <c r="I350"/>
    </row>
    <row r="351" spans="1:9" s="25" customFormat="1">
      <c r="A351"/>
      <c r="B351"/>
      <c r="C351"/>
      <c r="D351"/>
      <c r="E351" s="3"/>
      <c r="F351" s="3"/>
      <c r="G351" s="55"/>
      <c r="H351"/>
      <c r="I351"/>
    </row>
    <row r="352" spans="1:9" s="25" customFormat="1">
      <c r="A352"/>
      <c r="B352"/>
      <c r="C352"/>
      <c r="D352"/>
      <c r="E352" s="3"/>
      <c r="F352" s="3"/>
      <c r="G352" s="55"/>
      <c r="H352"/>
      <c r="I352"/>
    </row>
    <row r="353" spans="1:9" s="25" customFormat="1">
      <c r="A353"/>
      <c r="B353"/>
      <c r="C353"/>
      <c r="D353"/>
      <c r="E353" s="3"/>
      <c r="F353" s="3"/>
      <c r="G353" s="55"/>
      <c r="H353"/>
      <c r="I353"/>
    </row>
    <row r="354" spans="1:9" s="25" customFormat="1">
      <c r="A354"/>
      <c r="B354"/>
      <c r="C354"/>
      <c r="D354"/>
      <c r="E354" s="3"/>
      <c r="F354" s="3"/>
      <c r="G354" s="55"/>
      <c r="H354"/>
      <c r="I354"/>
    </row>
    <row r="355" spans="1:9" s="25" customFormat="1">
      <c r="A355"/>
      <c r="B355"/>
      <c r="C355"/>
      <c r="D355"/>
      <c r="E355" s="3"/>
      <c r="F355" s="3"/>
      <c r="G355" s="55"/>
      <c r="H355"/>
      <c r="I355"/>
    </row>
    <row r="356" spans="1:9" s="25" customFormat="1">
      <c r="A356"/>
      <c r="B356"/>
      <c r="C356"/>
      <c r="D356"/>
      <c r="E356" s="3"/>
      <c r="F356" s="3"/>
      <c r="G356" s="55"/>
      <c r="H356"/>
      <c r="I356"/>
    </row>
    <row r="357" spans="1:9" s="25" customFormat="1">
      <c r="A357"/>
      <c r="B357"/>
      <c r="C357"/>
      <c r="D357"/>
      <c r="E357" s="3"/>
      <c r="F357" s="3"/>
      <c r="G357" s="55"/>
      <c r="H357"/>
      <c r="I357"/>
    </row>
    <row r="358" spans="1:9" s="25" customFormat="1">
      <c r="A358"/>
      <c r="B358"/>
      <c r="C358"/>
      <c r="D358"/>
      <c r="E358" s="3"/>
      <c r="F358" s="3"/>
      <c r="G358" s="55"/>
      <c r="H358"/>
      <c r="I358"/>
    </row>
    <row r="359" spans="1:9" s="25" customFormat="1">
      <c r="A359"/>
      <c r="B359"/>
      <c r="C359"/>
      <c r="D359"/>
      <c r="E359" s="3"/>
      <c r="F359" s="3"/>
      <c r="G359" s="55"/>
      <c r="H359"/>
      <c r="I359"/>
    </row>
    <row r="360" spans="1:9" s="25" customFormat="1">
      <c r="A360"/>
      <c r="B360"/>
      <c r="C360"/>
      <c r="D360"/>
      <c r="E360" s="3"/>
      <c r="F360" s="3"/>
      <c r="G360" s="55"/>
      <c r="H360"/>
      <c r="I360"/>
    </row>
    <row r="361" spans="1:9" s="25" customFormat="1">
      <c r="A361"/>
      <c r="B361"/>
      <c r="C361"/>
      <c r="D361"/>
      <c r="E361" s="3"/>
      <c r="F361" s="3"/>
      <c r="G361" s="55"/>
      <c r="H361"/>
      <c r="I361"/>
    </row>
    <row r="362" spans="1:9" s="25" customFormat="1">
      <c r="A362"/>
      <c r="B362"/>
      <c r="C362"/>
      <c r="D362"/>
      <c r="E362" s="3"/>
      <c r="F362" s="3"/>
      <c r="G362" s="55"/>
      <c r="H362"/>
      <c r="I362"/>
    </row>
    <row r="363" spans="1:9" s="25" customFormat="1">
      <c r="A363"/>
      <c r="B363"/>
      <c r="C363"/>
      <c r="D363"/>
      <c r="E363" s="3"/>
      <c r="F363" s="3"/>
      <c r="G363" s="55"/>
      <c r="H363"/>
      <c r="I363"/>
    </row>
    <row r="364" spans="1:9" s="25" customFormat="1">
      <c r="A364"/>
      <c r="B364"/>
      <c r="C364"/>
      <c r="D364"/>
      <c r="E364" s="3"/>
      <c r="F364" s="3"/>
      <c r="G364" s="55"/>
      <c r="H364"/>
      <c r="I364"/>
    </row>
    <row r="365" spans="1:9" s="25" customFormat="1">
      <c r="A365"/>
      <c r="B365"/>
      <c r="C365"/>
      <c r="D365"/>
      <c r="E365" s="3"/>
      <c r="F365" s="3"/>
      <c r="G365" s="55"/>
      <c r="H365"/>
      <c r="I365"/>
    </row>
    <row r="366" spans="1:9" s="25" customFormat="1">
      <c r="A366"/>
      <c r="B366"/>
      <c r="C366"/>
      <c r="D366"/>
      <c r="E366" s="3"/>
      <c r="F366" s="3"/>
      <c r="G366" s="55"/>
      <c r="H366"/>
      <c r="I366"/>
    </row>
    <row r="367" spans="1:9" s="25" customFormat="1">
      <c r="A367"/>
      <c r="B367"/>
      <c r="C367"/>
      <c r="D367"/>
      <c r="E367" s="3"/>
      <c r="F367" s="3"/>
      <c r="G367" s="55"/>
      <c r="H367"/>
      <c r="I367"/>
    </row>
    <row r="368" spans="1:9" s="25" customFormat="1">
      <c r="A368"/>
      <c r="B368"/>
      <c r="C368"/>
      <c r="D368"/>
      <c r="E368" s="3"/>
      <c r="F368" s="3"/>
      <c r="G368" s="55"/>
      <c r="H368"/>
      <c r="I368"/>
    </row>
    <row r="369" spans="1:9" s="25" customFormat="1">
      <c r="A369"/>
      <c r="B369"/>
      <c r="C369"/>
      <c r="D369"/>
      <c r="E369" s="3"/>
      <c r="F369" s="3"/>
      <c r="G369" s="55"/>
      <c r="H369"/>
      <c r="I369"/>
    </row>
    <row r="370" spans="1:9" s="25" customFormat="1">
      <c r="A370"/>
      <c r="B370"/>
      <c r="C370"/>
      <c r="D370"/>
      <c r="E370" s="3"/>
      <c r="F370" s="3"/>
      <c r="G370" s="55"/>
      <c r="H370"/>
      <c r="I370"/>
    </row>
    <row r="371" spans="1:9" s="25" customFormat="1">
      <c r="A371"/>
      <c r="B371"/>
      <c r="C371"/>
      <c r="D371"/>
      <c r="E371" s="3"/>
      <c r="F371" s="3"/>
      <c r="G371" s="55"/>
      <c r="H371"/>
      <c r="I371"/>
    </row>
    <row r="372" spans="1:9" s="25" customFormat="1">
      <c r="A372"/>
      <c r="B372"/>
      <c r="C372"/>
      <c r="D372"/>
      <c r="E372" s="3"/>
      <c r="F372" s="3"/>
      <c r="G372" s="55"/>
      <c r="H372"/>
      <c r="I372"/>
    </row>
    <row r="373" spans="1:9" s="25" customFormat="1">
      <c r="A373"/>
      <c r="B373"/>
      <c r="C373"/>
      <c r="D373"/>
      <c r="E373" s="3"/>
      <c r="F373" s="3"/>
      <c r="G373" s="55"/>
      <c r="H373"/>
      <c r="I373"/>
    </row>
    <row r="374" spans="1:9" s="25" customFormat="1">
      <c r="A374"/>
      <c r="B374"/>
      <c r="C374"/>
      <c r="D374"/>
      <c r="E374" s="3"/>
      <c r="F374" s="3"/>
      <c r="G374" s="55"/>
      <c r="H374"/>
      <c r="I374"/>
    </row>
    <row r="375" spans="1:9" s="25" customFormat="1">
      <c r="A375"/>
      <c r="B375"/>
      <c r="C375"/>
      <c r="D375"/>
      <c r="E375" s="3"/>
      <c r="F375" s="3"/>
      <c r="G375" s="55"/>
      <c r="H375"/>
      <c r="I375"/>
    </row>
    <row r="376" spans="1:9" s="25" customFormat="1">
      <c r="A376"/>
      <c r="B376"/>
      <c r="C376"/>
      <c r="D376"/>
      <c r="E376" s="3"/>
      <c r="F376" s="3"/>
      <c r="G376" s="55"/>
      <c r="H376"/>
      <c r="I376"/>
    </row>
    <row r="377" spans="1:9" s="25" customFormat="1">
      <c r="A377"/>
      <c r="B377"/>
      <c r="C377"/>
      <c r="D377"/>
      <c r="E377" s="3"/>
      <c r="F377" s="3"/>
      <c r="G377" s="55"/>
      <c r="H377"/>
      <c r="I377"/>
    </row>
    <row r="378" spans="1:9" s="25" customFormat="1">
      <c r="A378"/>
      <c r="B378"/>
      <c r="C378"/>
      <c r="D378"/>
      <c r="E378" s="3"/>
      <c r="F378" s="3"/>
      <c r="G378" s="55"/>
      <c r="H378"/>
      <c r="I378"/>
    </row>
    <row r="379" spans="1:9" s="25" customFormat="1">
      <c r="A379"/>
      <c r="B379"/>
      <c r="C379"/>
      <c r="D379"/>
      <c r="E379" s="3"/>
      <c r="F379" s="3"/>
      <c r="G379" s="55"/>
      <c r="H379"/>
      <c r="I379"/>
    </row>
    <row r="380" spans="1:9" s="25" customFormat="1">
      <c r="A380"/>
      <c r="B380"/>
      <c r="C380"/>
      <c r="D380"/>
      <c r="E380" s="3"/>
      <c r="F380" s="3"/>
      <c r="G380" s="55"/>
      <c r="H380" s="3"/>
      <c r="I380"/>
    </row>
    <row r="381" spans="1:9" s="25" customFormat="1">
      <c r="A381"/>
      <c r="B381"/>
      <c r="C381"/>
      <c r="D381"/>
      <c r="E381" s="3"/>
      <c r="F381" s="3"/>
      <c r="G381" s="55"/>
      <c r="H381" s="3"/>
      <c r="I381"/>
    </row>
    <row r="382" spans="1:9" s="25" customFormat="1">
      <c r="A382"/>
      <c r="B382"/>
      <c r="C382"/>
      <c r="D382"/>
      <c r="E382" s="3"/>
      <c r="F382" s="3"/>
      <c r="G382" s="55"/>
      <c r="H382"/>
      <c r="I382"/>
    </row>
    <row r="383" spans="1:9" s="25" customFormat="1">
      <c r="A383"/>
      <c r="B383"/>
      <c r="C383"/>
      <c r="D383"/>
      <c r="E383" s="3"/>
      <c r="F383" s="3"/>
      <c r="G383" s="55"/>
      <c r="H383"/>
      <c r="I383"/>
    </row>
    <row r="384" spans="1:9" s="25" customFormat="1">
      <c r="A384"/>
      <c r="B384"/>
      <c r="C384"/>
      <c r="D384"/>
      <c r="E384" s="3"/>
      <c r="F384" s="3"/>
      <c r="G384" s="55"/>
      <c r="H384"/>
      <c r="I384"/>
    </row>
    <row r="385" spans="1:9" s="25" customFormat="1">
      <c r="A385"/>
      <c r="B385"/>
      <c r="C385"/>
      <c r="D385"/>
      <c r="E385" s="3"/>
      <c r="F385" s="3"/>
      <c r="G385" s="55"/>
      <c r="H385"/>
      <c r="I385"/>
    </row>
    <row r="386" spans="1:9" s="25" customFormat="1">
      <c r="A386"/>
      <c r="B386" s="63"/>
      <c r="C386"/>
      <c r="D386"/>
      <c r="E386" s="3"/>
      <c r="F386" s="3"/>
      <c r="G386" s="55"/>
      <c r="H386"/>
      <c r="I386"/>
    </row>
    <row r="387" spans="1:9" s="25" customFormat="1">
      <c r="A387"/>
      <c r="B387"/>
      <c r="C387"/>
      <c r="D387"/>
      <c r="E387" s="3"/>
      <c r="F387" s="3"/>
      <c r="G387" s="55"/>
      <c r="H387"/>
      <c r="I387"/>
    </row>
    <row r="388" spans="1:9" s="25" customFormat="1">
      <c r="A388"/>
      <c r="B388"/>
      <c r="C388"/>
      <c r="D388"/>
      <c r="E388" s="3"/>
      <c r="F388" s="3"/>
      <c r="G388" s="55"/>
      <c r="H388"/>
      <c r="I388"/>
    </row>
    <row r="389" spans="1:9" s="25" customFormat="1">
      <c r="A389"/>
      <c r="B389"/>
      <c r="C389"/>
      <c r="D389"/>
      <c r="E389" s="3"/>
      <c r="F389" s="3"/>
      <c r="G389" s="55"/>
      <c r="H389"/>
      <c r="I389"/>
    </row>
    <row r="390" spans="1:9" s="25" customFormat="1">
      <c r="A390"/>
      <c r="B390"/>
      <c r="C390"/>
      <c r="D390"/>
      <c r="E390" s="3"/>
      <c r="F390" s="3"/>
      <c r="G390" s="55"/>
      <c r="H390"/>
      <c r="I390"/>
    </row>
    <row r="391" spans="1:9" s="25" customFormat="1">
      <c r="A391"/>
      <c r="B391"/>
      <c r="C391"/>
      <c r="D391"/>
      <c r="E391" s="3"/>
      <c r="F391" s="3"/>
      <c r="G391" s="55"/>
      <c r="H391"/>
      <c r="I391"/>
    </row>
    <row r="392" spans="1:9" s="25" customFormat="1">
      <c r="A392"/>
      <c r="B392"/>
      <c r="C392"/>
      <c r="D392"/>
      <c r="E392" s="3"/>
      <c r="F392" s="3"/>
      <c r="G392" s="55"/>
      <c r="H392"/>
      <c r="I392"/>
    </row>
    <row r="393" spans="1:9" s="25" customFormat="1">
      <c r="A393"/>
      <c r="B393"/>
      <c r="C393"/>
      <c r="D393"/>
      <c r="E393" s="3"/>
      <c r="F393" s="3"/>
      <c r="G393" s="55"/>
      <c r="H393"/>
      <c r="I393"/>
    </row>
    <row r="394" spans="1:9" s="25" customFormat="1">
      <c r="A394"/>
      <c r="B394"/>
      <c r="C394"/>
      <c r="D394"/>
      <c r="E394" s="3"/>
      <c r="F394" s="3"/>
      <c r="G394" s="55"/>
      <c r="H394"/>
      <c r="I394"/>
    </row>
    <row r="395" spans="1:9" s="25" customFormat="1">
      <c r="A395"/>
      <c r="B395"/>
      <c r="C395"/>
      <c r="D395"/>
      <c r="E395" s="3"/>
      <c r="F395" s="3"/>
      <c r="G395" s="55"/>
      <c r="H395"/>
      <c r="I395"/>
    </row>
    <row r="396" spans="1:9" s="25" customFormat="1">
      <c r="A396"/>
      <c r="B396"/>
      <c r="C396"/>
      <c r="D396"/>
      <c r="E396" s="3"/>
      <c r="F396" s="3"/>
      <c r="G396" s="55"/>
      <c r="H396"/>
      <c r="I396"/>
    </row>
    <row r="397" spans="1:9" s="25" customFormat="1">
      <c r="A397"/>
      <c r="E397" s="3"/>
      <c r="F397" s="3"/>
      <c r="G397" s="55"/>
      <c r="H397"/>
      <c r="I397"/>
    </row>
    <row r="398" spans="1:9" s="25" customFormat="1">
      <c r="A398"/>
      <c r="B398"/>
      <c r="C398"/>
      <c r="D398"/>
      <c r="E398" s="3"/>
      <c r="F398" s="3"/>
      <c r="G398" s="55"/>
      <c r="H398"/>
      <c r="I398"/>
    </row>
    <row r="399" spans="1:9" s="25" customFormat="1">
      <c r="A399"/>
      <c r="B399"/>
      <c r="C399"/>
      <c r="D399"/>
      <c r="E399" s="3"/>
      <c r="F399" s="3"/>
      <c r="G399" s="55"/>
      <c r="H399"/>
      <c r="I399"/>
    </row>
    <row r="400" spans="1:9" s="25" customFormat="1">
      <c r="A400"/>
      <c r="B400"/>
      <c r="C400"/>
      <c r="D400"/>
      <c r="E400" s="3"/>
      <c r="F400" s="3"/>
      <c r="G400" s="55"/>
      <c r="H400"/>
      <c r="I400"/>
    </row>
    <row r="401" spans="1:9" s="25" customFormat="1">
      <c r="A401"/>
      <c r="B401"/>
      <c r="C401"/>
      <c r="D401"/>
      <c r="E401" s="3"/>
      <c r="F401" s="3"/>
      <c r="G401" s="55"/>
      <c r="H401"/>
      <c r="I401"/>
    </row>
    <row r="402" spans="1:9" s="25" customFormat="1">
      <c r="A402"/>
      <c r="B402"/>
      <c r="C402"/>
      <c r="D402"/>
      <c r="E402" s="3"/>
      <c r="F402" s="3"/>
      <c r="G402" s="55"/>
      <c r="H402"/>
      <c r="I402"/>
    </row>
    <row r="403" spans="1:9" s="25" customFormat="1">
      <c r="A403"/>
      <c r="B403"/>
      <c r="C403"/>
      <c r="D403"/>
      <c r="E403" s="3"/>
      <c r="F403" s="3"/>
      <c r="G403" s="55"/>
      <c r="H403"/>
      <c r="I403"/>
    </row>
    <row r="404" spans="1:9" s="25" customFormat="1">
      <c r="A404"/>
      <c r="B404"/>
      <c r="C404"/>
      <c r="D404"/>
      <c r="E404" s="3"/>
      <c r="F404" s="3"/>
      <c r="G404" s="55"/>
      <c r="H404"/>
      <c r="I404"/>
    </row>
    <row r="405" spans="1:9" s="25" customFormat="1">
      <c r="A405"/>
      <c r="B405"/>
      <c r="C405"/>
      <c r="D405"/>
      <c r="E405" s="3"/>
      <c r="F405" s="3"/>
      <c r="G405" s="55"/>
      <c r="H405"/>
      <c r="I405"/>
    </row>
    <row r="406" spans="1:9" s="25" customFormat="1">
      <c r="A406"/>
      <c r="B406"/>
      <c r="C406"/>
      <c r="D406"/>
      <c r="E406" s="3"/>
      <c r="F406" s="3"/>
      <c r="G406" s="55"/>
      <c r="H406"/>
      <c r="I406"/>
    </row>
    <row r="407" spans="1:9" s="25" customFormat="1">
      <c r="A407"/>
      <c r="B407"/>
      <c r="C407"/>
      <c r="D407"/>
      <c r="E407" s="3"/>
      <c r="F407" s="3"/>
      <c r="G407" s="55"/>
      <c r="H407"/>
      <c r="I407"/>
    </row>
    <row r="408" spans="1:9" s="25" customFormat="1">
      <c r="A408"/>
      <c r="B408"/>
      <c r="C408"/>
      <c r="D408"/>
      <c r="E408" s="3"/>
      <c r="F408" s="3"/>
      <c r="G408" s="55"/>
      <c r="H408"/>
      <c r="I408"/>
    </row>
    <row r="409" spans="1:9" s="25" customFormat="1">
      <c r="A409"/>
      <c r="B409"/>
      <c r="C409"/>
      <c r="D409"/>
      <c r="E409" s="3"/>
      <c r="F409" s="3"/>
      <c r="G409" s="55"/>
      <c r="H409"/>
      <c r="I409"/>
    </row>
    <row r="410" spans="1:9" s="25" customFormat="1">
      <c r="A410"/>
      <c r="B410"/>
      <c r="C410"/>
      <c r="D410"/>
      <c r="E410" s="3"/>
      <c r="F410" s="3"/>
      <c r="G410" s="55"/>
      <c r="H410"/>
      <c r="I410"/>
    </row>
    <row r="411" spans="1:9" s="25" customFormat="1">
      <c r="A411"/>
      <c r="B411"/>
      <c r="C411"/>
      <c r="D411"/>
      <c r="E411" s="3"/>
      <c r="F411" s="3"/>
      <c r="G411" s="55"/>
      <c r="H411"/>
      <c r="I411"/>
    </row>
    <row r="412" spans="1:9" s="25" customFormat="1">
      <c r="A412"/>
      <c r="B412"/>
      <c r="C412"/>
      <c r="D412"/>
      <c r="E412" s="3"/>
      <c r="F412" s="3"/>
      <c r="G412" s="55"/>
      <c r="H412"/>
      <c r="I412"/>
    </row>
    <row r="413" spans="1:9" s="25" customFormat="1">
      <c r="A413"/>
      <c r="B413"/>
      <c r="C413"/>
      <c r="D413"/>
      <c r="E413" s="3"/>
      <c r="F413" s="3"/>
      <c r="G413" s="55"/>
      <c r="H413"/>
      <c r="I413"/>
    </row>
    <row r="414" spans="1:9" s="25" customFormat="1">
      <c r="A414"/>
      <c r="B414"/>
      <c r="C414"/>
      <c r="D414"/>
      <c r="E414" s="3"/>
      <c r="F414" s="3"/>
      <c r="G414" s="55"/>
      <c r="H414" s="3"/>
      <c r="I414"/>
    </row>
    <row r="415" spans="1:9" s="25" customFormat="1">
      <c r="A415"/>
      <c r="B415"/>
      <c r="C415"/>
      <c r="D415"/>
      <c r="E415" s="3"/>
      <c r="F415" s="3"/>
      <c r="G415" s="55"/>
      <c r="H415"/>
      <c r="I415"/>
    </row>
    <row r="416" spans="1:9" s="25" customFormat="1">
      <c r="A416"/>
      <c r="B416"/>
      <c r="C416"/>
      <c r="D416"/>
      <c r="E416" s="3"/>
      <c r="F416" s="3"/>
      <c r="G416" s="55"/>
      <c r="H416"/>
      <c r="I416"/>
    </row>
    <row r="417" spans="1:9" s="25" customFormat="1">
      <c r="A417"/>
      <c r="B417"/>
      <c r="C417"/>
      <c r="D417"/>
      <c r="E417" s="3"/>
      <c r="F417" s="3"/>
      <c r="G417" s="55"/>
      <c r="H417"/>
      <c r="I417"/>
    </row>
    <row r="418" spans="1:9" s="25" customFormat="1">
      <c r="A418"/>
      <c r="B418"/>
      <c r="C418"/>
      <c r="D418"/>
      <c r="E418" s="3"/>
      <c r="F418" s="3"/>
      <c r="G418" s="55"/>
      <c r="H418"/>
      <c r="I418"/>
    </row>
    <row r="419" spans="1:9" s="25" customFormat="1">
      <c r="A419"/>
      <c r="B419"/>
      <c r="C419"/>
      <c r="D419"/>
      <c r="E419" s="3"/>
      <c r="F419" s="3"/>
      <c r="G419" s="55"/>
      <c r="H419"/>
      <c r="I419"/>
    </row>
    <row r="420" spans="1:9" s="25" customFormat="1">
      <c r="A420"/>
      <c r="B420"/>
      <c r="C420"/>
      <c r="D420"/>
      <c r="E420" s="3"/>
      <c r="F420" s="3"/>
      <c r="G420" s="55"/>
      <c r="H420" s="3"/>
      <c r="I420"/>
    </row>
    <row r="421" spans="1:9" s="25" customFormat="1">
      <c r="A421"/>
      <c r="B421"/>
      <c r="C421"/>
      <c r="D421"/>
      <c r="E421" s="3"/>
      <c r="F421" s="3"/>
      <c r="G421" s="55"/>
      <c r="H421"/>
      <c r="I421"/>
    </row>
    <row r="422" spans="1:9" s="25" customFormat="1">
      <c r="A422"/>
      <c r="B422"/>
      <c r="C422"/>
      <c r="D422"/>
      <c r="E422" s="3"/>
      <c r="F422" s="3"/>
      <c r="G422" s="55"/>
      <c r="H422"/>
      <c r="I422"/>
    </row>
    <row r="423" spans="1:9" s="25" customFormat="1">
      <c r="A423"/>
      <c r="B423"/>
      <c r="C423"/>
      <c r="D423"/>
      <c r="E423" s="3"/>
      <c r="F423" s="3"/>
      <c r="G423" s="55"/>
      <c r="H423"/>
      <c r="I423"/>
    </row>
    <row r="424" spans="1:9" s="25" customFormat="1">
      <c r="A424"/>
      <c r="B424"/>
      <c r="C424"/>
      <c r="D424"/>
      <c r="E424" s="3"/>
      <c r="F424" s="3"/>
      <c r="G424" s="55"/>
      <c r="H424"/>
      <c r="I424"/>
    </row>
    <row r="425" spans="1:9" s="25" customFormat="1">
      <c r="A425"/>
      <c r="B425"/>
      <c r="C425"/>
      <c r="D425"/>
      <c r="E425" s="3"/>
      <c r="F425" s="3"/>
      <c r="G425" s="55"/>
      <c r="H425"/>
      <c r="I425"/>
    </row>
    <row r="426" spans="1:9" s="25" customFormat="1">
      <c r="A426"/>
      <c r="B426"/>
      <c r="C426"/>
      <c r="D426"/>
      <c r="E426" s="3"/>
      <c r="F426" s="3"/>
      <c r="G426" s="55"/>
      <c r="H426"/>
      <c r="I426"/>
    </row>
    <row r="427" spans="1:9" s="25" customFormat="1">
      <c r="A427"/>
      <c r="B427"/>
      <c r="C427"/>
      <c r="D427"/>
      <c r="E427" s="3"/>
      <c r="F427" s="3"/>
      <c r="G427" s="55"/>
      <c r="H427"/>
      <c r="I427"/>
    </row>
    <row r="428" spans="1:9" s="25" customFormat="1">
      <c r="A428"/>
      <c r="B428"/>
      <c r="C428"/>
      <c r="D428"/>
      <c r="E428" s="3"/>
      <c r="F428" s="3"/>
      <c r="G428" s="55"/>
      <c r="H428"/>
      <c r="I428"/>
    </row>
    <row r="429" spans="1:9" s="25" customFormat="1">
      <c r="A429"/>
      <c r="B429"/>
      <c r="C429"/>
      <c r="D429"/>
      <c r="E429" s="3"/>
      <c r="F429" s="3"/>
      <c r="G429" s="55"/>
      <c r="H429"/>
      <c r="I429"/>
    </row>
    <row r="430" spans="1:9" s="25" customFormat="1">
      <c r="A430"/>
      <c r="B430"/>
      <c r="C430"/>
      <c r="D430"/>
      <c r="E430" s="3"/>
      <c r="F430" s="3"/>
      <c r="G430" s="55"/>
      <c r="H430"/>
      <c r="I430"/>
    </row>
    <row r="431" spans="1:9" s="25" customFormat="1">
      <c r="A431"/>
      <c r="B431"/>
      <c r="C431"/>
      <c r="D431"/>
      <c r="E431" s="3"/>
      <c r="F431" s="3"/>
      <c r="G431" s="55"/>
      <c r="H431" s="3"/>
      <c r="I431"/>
    </row>
    <row r="432" spans="1:9" s="25" customFormat="1">
      <c r="A432"/>
      <c r="B432"/>
      <c r="C432"/>
      <c r="D432"/>
      <c r="E432" s="3"/>
      <c r="F432" s="3"/>
      <c r="G432" s="55"/>
      <c r="H432" s="3"/>
      <c r="I432"/>
    </row>
    <row r="433" spans="1:9" s="25" customFormat="1">
      <c r="A433"/>
      <c r="E433" s="3"/>
      <c r="F433" s="3"/>
      <c r="G433" s="55"/>
      <c r="H433"/>
      <c r="I433"/>
    </row>
    <row r="434" spans="1:9" s="25" customFormat="1">
      <c r="A434"/>
      <c r="E434" s="3"/>
      <c r="F434" s="3"/>
      <c r="G434" s="55"/>
      <c r="H434" s="3"/>
      <c r="I434"/>
    </row>
    <row r="435" spans="1:9" s="25" customFormat="1">
      <c r="A435"/>
      <c r="E435" s="3"/>
      <c r="F435" s="3"/>
      <c r="G435" s="55"/>
      <c r="H435" s="3"/>
      <c r="I435"/>
    </row>
    <row r="436" spans="1:9" s="25" customFormat="1">
      <c r="A436"/>
      <c r="E436" s="3"/>
      <c r="F436" s="3"/>
      <c r="G436" s="55"/>
      <c r="H436" s="3"/>
      <c r="I436"/>
    </row>
    <row r="437" spans="1:9" s="25" customFormat="1">
      <c r="A437"/>
      <c r="E437" s="3"/>
      <c r="F437" s="3"/>
      <c r="G437" s="55"/>
      <c r="H437"/>
      <c r="I437"/>
    </row>
    <row r="438" spans="1:9" s="25" customFormat="1">
      <c r="A438"/>
      <c r="E438" s="3"/>
      <c r="F438" s="3"/>
      <c r="G438" s="55"/>
      <c r="H438"/>
      <c r="I438"/>
    </row>
    <row r="439" spans="1:9" s="25" customFormat="1">
      <c r="A439"/>
      <c r="E439" s="3"/>
      <c r="F439" s="3"/>
      <c r="G439" s="55"/>
      <c r="H439" s="3"/>
      <c r="I439"/>
    </row>
    <row r="440" spans="1:9" s="25" customFormat="1">
      <c r="A440"/>
      <c r="E440" s="3"/>
      <c r="F440" s="3"/>
      <c r="G440" s="55"/>
      <c r="H440"/>
      <c r="I440"/>
    </row>
    <row r="441" spans="1:9" s="25" customFormat="1">
      <c r="A441"/>
      <c r="E441" s="3"/>
      <c r="F441" s="3"/>
      <c r="G441" s="55"/>
      <c r="H441"/>
      <c r="I441"/>
    </row>
    <row r="442" spans="1:9" s="25" customFormat="1">
      <c r="A442"/>
      <c r="E442" s="3"/>
      <c r="F442" s="3"/>
      <c r="G442" s="55"/>
      <c r="H442"/>
      <c r="I442"/>
    </row>
    <row r="443" spans="1:9" s="25" customFormat="1">
      <c r="A443"/>
      <c r="E443" s="3"/>
      <c r="F443" s="3"/>
      <c r="G443" s="55"/>
      <c r="H443"/>
      <c r="I443"/>
    </row>
    <row r="444" spans="1:9" s="25" customFormat="1">
      <c r="A444"/>
      <c r="E444" s="3"/>
      <c r="F444" s="3"/>
      <c r="G444" s="55"/>
      <c r="H444"/>
      <c r="I444"/>
    </row>
    <row r="445" spans="1:9" s="25" customFormat="1">
      <c r="A445"/>
      <c r="E445" s="3"/>
      <c r="F445" s="3"/>
      <c r="G445" s="55"/>
      <c r="H445"/>
      <c r="I445"/>
    </row>
    <row r="446" spans="1:9" s="25" customFormat="1">
      <c r="A446"/>
      <c r="E446" s="3"/>
      <c r="F446" s="3"/>
      <c r="G446" s="55"/>
      <c r="H446"/>
      <c r="I446"/>
    </row>
    <row r="447" spans="1:9" s="25" customFormat="1">
      <c r="A447"/>
      <c r="E447" s="3"/>
      <c r="F447" s="3"/>
      <c r="G447" s="55"/>
      <c r="H447"/>
      <c r="I447"/>
    </row>
    <row r="448" spans="1:9" s="25" customFormat="1">
      <c r="A448"/>
      <c r="E448" s="3"/>
      <c r="F448" s="3"/>
      <c r="G448" s="55"/>
      <c r="H448"/>
      <c r="I448"/>
    </row>
    <row r="449" spans="1:9" s="25" customFormat="1">
      <c r="A449"/>
      <c r="E449" s="3"/>
      <c r="F449" s="3"/>
      <c r="G449" s="55"/>
      <c r="H449"/>
      <c r="I449"/>
    </row>
    <row r="450" spans="1:9" s="25" customFormat="1">
      <c r="A450"/>
      <c r="E450" s="3"/>
      <c r="F450" s="3"/>
      <c r="G450" s="55"/>
      <c r="H450"/>
      <c r="I450"/>
    </row>
    <row r="451" spans="1:9" s="25" customFormat="1">
      <c r="A451"/>
      <c r="E451" s="3"/>
      <c r="F451" s="3"/>
      <c r="G451" s="55"/>
      <c r="H451"/>
      <c r="I451"/>
    </row>
    <row r="452" spans="1:9" s="25" customFormat="1">
      <c r="A452"/>
      <c r="E452" s="3"/>
      <c r="F452" s="3"/>
      <c r="G452" s="55"/>
      <c r="H452"/>
      <c r="I452"/>
    </row>
    <row r="453" spans="1:9" s="25" customFormat="1">
      <c r="A453"/>
      <c r="E453" s="3"/>
      <c r="F453" s="3"/>
      <c r="G453" s="55"/>
      <c r="H453"/>
      <c r="I453"/>
    </row>
    <row r="454" spans="1:9" s="25" customFormat="1">
      <c r="A454"/>
      <c r="E454" s="3"/>
      <c r="F454" s="3"/>
      <c r="G454" s="55"/>
      <c r="H454"/>
      <c r="I454"/>
    </row>
    <row r="455" spans="1:9" s="25" customFormat="1">
      <c r="A455"/>
      <c r="E455" s="3"/>
      <c r="F455" s="3"/>
      <c r="G455" s="55"/>
      <c r="H455"/>
      <c r="I455"/>
    </row>
    <row r="456" spans="1:9" s="25" customFormat="1">
      <c r="A456"/>
      <c r="E456" s="3"/>
      <c r="F456" s="3"/>
      <c r="G456" s="55"/>
      <c r="H456"/>
      <c r="I456"/>
    </row>
    <row r="457" spans="1:9" s="25" customFormat="1">
      <c r="A457"/>
      <c r="E457" s="3"/>
      <c r="F457" s="3"/>
      <c r="G457" s="55"/>
      <c r="H457"/>
      <c r="I457"/>
    </row>
    <row r="458" spans="1:9" s="25" customFormat="1">
      <c r="A458"/>
      <c r="E458" s="3"/>
      <c r="F458" s="3"/>
      <c r="G458" s="55"/>
      <c r="H458" s="3"/>
      <c r="I458"/>
    </row>
    <row r="459" spans="1:9" s="25" customFormat="1">
      <c r="A459"/>
      <c r="E459" s="3"/>
      <c r="F459" s="3"/>
      <c r="G459" s="55"/>
      <c r="H459"/>
      <c r="I459"/>
    </row>
    <row r="460" spans="1:9" s="25" customFormat="1">
      <c r="A460"/>
      <c r="E460" s="3"/>
      <c r="F460" s="3"/>
      <c r="G460" s="55"/>
      <c r="H460"/>
      <c r="I460"/>
    </row>
    <row r="461" spans="1:9" s="25" customFormat="1">
      <c r="A461"/>
      <c r="E461" s="3"/>
      <c r="F461" s="3"/>
      <c r="G461" s="55"/>
      <c r="H461" s="3"/>
      <c r="I461"/>
    </row>
    <row r="462" spans="1:9" s="25" customFormat="1">
      <c r="A462"/>
      <c r="E462" s="3"/>
      <c r="F462" s="3"/>
      <c r="G462" s="55"/>
      <c r="H462"/>
      <c r="I462"/>
    </row>
    <row r="463" spans="1:9" s="25" customFormat="1">
      <c r="A463"/>
      <c r="E463" s="3"/>
      <c r="F463" s="3"/>
      <c r="G463" s="55"/>
      <c r="H463"/>
      <c r="I463"/>
    </row>
    <row r="464" spans="1:9" s="25" customFormat="1">
      <c r="A464"/>
      <c r="E464" s="3"/>
      <c r="F464" s="3"/>
      <c r="G464" s="55"/>
      <c r="H464"/>
      <c r="I464"/>
    </row>
    <row r="465" spans="1:9" s="25" customFormat="1">
      <c r="A465"/>
      <c r="E465" s="3"/>
      <c r="F465" s="3"/>
      <c r="G465" s="55"/>
      <c r="H465"/>
      <c r="I465"/>
    </row>
    <row r="466" spans="1:9" s="25" customFormat="1">
      <c r="A466"/>
      <c r="E466" s="3"/>
      <c r="F466" s="3"/>
      <c r="G466" s="55"/>
      <c r="H466"/>
      <c r="I466"/>
    </row>
    <row r="467" spans="1:9" s="25" customFormat="1">
      <c r="A467"/>
      <c r="E467" s="3"/>
      <c r="F467" s="3"/>
      <c r="G467" s="55"/>
      <c r="H467"/>
      <c r="I467"/>
    </row>
    <row r="468" spans="1:9" s="25" customFormat="1">
      <c r="A468"/>
      <c r="E468" s="3"/>
      <c r="F468" s="3"/>
      <c r="G468" s="55"/>
      <c r="H468"/>
      <c r="I468"/>
    </row>
    <row r="469" spans="1:9" s="25" customFormat="1">
      <c r="A469"/>
      <c r="E469" s="3"/>
      <c r="F469" s="3"/>
      <c r="G469" s="55"/>
      <c r="H469"/>
      <c r="I469"/>
    </row>
    <row r="470" spans="1:9" s="25" customFormat="1">
      <c r="A470"/>
      <c r="E470" s="3"/>
      <c r="F470" s="3"/>
      <c r="G470" s="55"/>
      <c r="H470"/>
      <c r="I470"/>
    </row>
    <row r="471" spans="1:9" s="25" customFormat="1">
      <c r="A471"/>
      <c r="E471" s="3"/>
      <c r="F471" s="3"/>
      <c r="G471" s="55"/>
      <c r="H471"/>
      <c r="I471"/>
    </row>
    <row r="472" spans="1:9" s="25" customFormat="1">
      <c r="A472"/>
      <c r="E472" s="3"/>
      <c r="F472" s="3"/>
      <c r="G472" s="55"/>
      <c r="H472"/>
      <c r="I472"/>
    </row>
    <row r="473" spans="1:9" s="25" customFormat="1">
      <c r="A473"/>
      <c r="E473" s="3"/>
      <c r="F473" s="3"/>
      <c r="G473" s="55"/>
      <c r="H473"/>
      <c r="I473"/>
    </row>
    <row r="474" spans="1:9" s="25" customFormat="1">
      <c r="A474"/>
      <c r="E474" s="3"/>
      <c r="F474" s="3"/>
      <c r="G474" s="55"/>
      <c r="H474"/>
      <c r="I474"/>
    </row>
    <row r="475" spans="1:9" s="25" customFormat="1">
      <c r="A475"/>
      <c r="E475" s="3"/>
      <c r="F475" s="3"/>
      <c r="G475" s="55"/>
      <c r="H475" s="3"/>
      <c r="I475"/>
    </row>
    <row r="476" spans="1:9" s="25" customFormat="1">
      <c r="A476"/>
      <c r="E476" s="3"/>
      <c r="F476" s="3"/>
      <c r="G476" s="55"/>
      <c r="H476"/>
      <c r="I476"/>
    </row>
    <row r="477" spans="1:9" s="25" customFormat="1">
      <c r="A477"/>
      <c r="E477" s="3"/>
      <c r="F477" s="3"/>
      <c r="G477" s="55"/>
      <c r="H477"/>
      <c r="I477"/>
    </row>
    <row r="478" spans="1:9" s="25" customFormat="1">
      <c r="A478"/>
      <c r="E478" s="3"/>
      <c r="F478" s="3"/>
      <c r="G478" s="55"/>
      <c r="H478"/>
      <c r="I478"/>
    </row>
    <row r="479" spans="1:9" s="25" customFormat="1">
      <c r="A479"/>
      <c r="E479" s="3"/>
      <c r="F479" s="3"/>
      <c r="G479" s="55"/>
      <c r="H479"/>
      <c r="I479"/>
    </row>
    <row r="480" spans="1:9" s="25" customFormat="1">
      <c r="A480"/>
      <c r="E480" s="3"/>
      <c r="F480" s="3"/>
      <c r="G480" s="55"/>
      <c r="H480"/>
      <c r="I480"/>
    </row>
    <row r="481" spans="1:9" s="25" customFormat="1">
      <c r="A481"/>
      <c r="B481"/>
      <c r="C481"/>
      <c r="D481"/>
      <c r="E481" s="3"/>
      <c r="F481" s="3"/>
      <c r="G481" s="55"/>
      <c r="H481"/>
      <c r="I481"/>
    </row>
    <row r="482" spans="1:9" s="25" customFormat="1">
      <c r="A482"/>
      <c r="B482"/>
      <c r="C482"/>
      <c r="D482"/>
      <c r="E482" s="3"/>
      <c r="F482" s="3"/>
      <c r="G482" s="55"/>
      <c r="H482"/>
      <c r="I482"/>
    </row>
    <row r="483" spans="1:9" s="25" customFormat="1">
      <c r="A483"/>
      <c r="B483"/>
      <c r="C483"/>
      <c r="D483"/>
      <c r="E483" s="3"/>
      <c r="F483" s="3"/>
      <c r="G483" s="55"/>
      <c r="H483"/>
      <c r="I483"/>
    </row>
    <row r="484" spans="1:9" s="25" customFormat="1">
      <c r="A484"/>
      <c r="E484" s="3"/>
      <c r="F484" s="3"/>
      <c r="G484" s="55"/>
      <c r="H484"/>
      <c r="I484"/>
    </row>
    <row r="485" spans="1:9" s="25" customFormat="1">
      <c r="A485"/>
      <c r="E485" s="3"/>
      <c r="F485" s="3"/>
      <c r="G485" s="55"/>
      <c r="H485"/>
      <c r="I485"/>
    </row>
    <row r="486" spans="1:9" s="25" customFormat="1">
      <c r="A486"/>
      <c r="E486" s="3"/>
      <c r="F486" s="3"/>
      <c r="G486" s="55"/>
      <c r="H486"/>
      <c r="I486"/>
    </row>
    <row r="487" spans="1:9" s="25" customFormat="1">
      <c r="A487"/>
      <c r="E487" s="3"/>
      <c r="F487" s="3"/>
      <c r="G487" s="55"/>
      <c r="H487"/>
      <c r="I487"/>
    </row>
    <row r="488" spans="1:9" s="25" customFormat="1">
      <c r="A488"/>
      <c r="E488" s="3"/>
      <c r="F488" s="3"/>
      <c r="G488" s="55"/>
      <c r="H488"/>
      <c r="I488"/>
    </row>
    <row r="489" spans="1:9" s="25" customFormat="1">
      <c r="A489"/>
      <c r="E489" s="3"/>
      <c r="F489" s="3"/>
      <c r="G489" s="55"/>
      <c r="H489"/>
      <c r="I489"/>
    </row>
    <row r="490" spans="1:9" s="25" customFormat="1">
      <c r="A490"/>
      <c r="E490" s="3"/>
      <c r="F490" s="3"/>
      <c r="G490" s="55"/>
      <c r="H490"/>
      <c r="I490"/>
    </row>
    <row r="491" spans="1:9" s="25" customFormat="1">
      <c r="A491"/>
      <c r="E491" s="3"/>
      <c r="F491" s="3"/>
      <c r="G491" s="55"/>
      <c r="H491"/>
      <c r="I491"/>
    </row>
    <row r="492" spans="1:9" s="25" customFormat="1">
      <c r="A492"/>
      <c r="E492" s="3"/>
      <c r="F492" s="3"/>
      <c r="G492" s="55"/>
      <c r="H492"/>
      <c r="I492"/>
    </row>
    <row r="493" spans="1:9" s="25" customFormat="1">
      <c r="A493"/>
      <c r="E493" s="3"/>
      <c r="F493" s="3"/>
      <c r="G493" s="55"/>
      <c r="H493"/>
      <c r="I493"/>
    </row>
    <row r="494" spans="1:9" s="25" customFormat="1">
      <c r="A494"/>
      <c r="B494"/>
      <c r="C494"/>
      <c r="D494"/>
      <c r="E494" s="3"/>
      <c r="F494" s="3"/>
      <c r="G494" s="55"/>
      <c r="H494"/>
      <c r="I494"/>
    </row>
    <row r="495" spans="1:9" s="25" customFormat="1">
      <c r="A495"/>
      <c r="B495"/>
      <c r="C495"/>
      <c r="D495"/>
      <c r="E495" s="3"/>
      <c r="F495" s="3"/>
      <c r="G495" s="55"/>
      <c r="H495"/>
      <c r="I495"/>
    </row>
    <row r="496" spans="1:9" s="25" customFormat="1">
      <c r="A496"/>
      <c r="B496"/>
      <c r="C496"/>
      <c r="D496"/>
      <c r="E496" s="3"/>
      <c r="F496" s="3"/>
      <c r="G496" s="55"/>
      <c r="H496"/>
      <c r="I496"/>
    </row>
    <row r="497" spans="1:9" s="25" customFormat="1">
      <c r="A497"/>
      <c r="B497"/>
      <c r="C497"/>
      <c r="D497"/>
      <c r="E497" s="3"/>
      <c r="F497" s="3"/>
      <c r="G497" s="55"/>
      <c r="H497"/>
      <c r="I497"/>
    </row>
    <row r="498" spans="1:9" s="25" customFormat="1">
      <c r="A498"/>
      <c r="B498"/>
      <c r="C498"/>
      <c r="D498"/>
      <c r="E498" s="3"/>
      <c r="F498" s="3"/>
      <c r="G498" s="55"/>
      <c r="H498"/>
      <c r="I498"/>
    </row>
    <row r="499" spans="1:9" s="25" customFormat="1">
      <c r="A499"/>
      <c r="B499"/>
      <c r="C499"/>
      <c r="D499"/>
      <c r="E499" s="3"/>
      <c r="F499" s="3"/>
      <c r="G499" s="55"/>
      <c r="H499"/>
      <c r="I499"/>
    </row>
    <row r="500" spans="1:9" s="25" customFormat="1">
      <c r="A500"/>
      <c r="B500"/>
      <c r="C500"/>
      <c r="D500"/>
      <c r="E500" s="3"/>
      <c r="F500" s="3"/>
      <c r="G500" s="55"/>
      <c r="H500"/>
      <c r="I500"/>
    </row>
    <row r="501" spans="1:9" s="25" customFormat="1">
      <c r="A501"/>
      <c r="B501"/>
      <c r="C501"/>
      <c r="D501"/>
      <c r="E501" s="3"/>
      <c r="F501" s="3"/>
      <c r="G501" s="55"/>
      <c r="H501"/>
      <c r="I501"/>
    </row>
    <row r="502" spans="1:9" s="25" customFormat="1">
      <c r="A502"/>
      <c r="B502"/>
      <c r="C502"/>
      <c r="D502"/>
      <c r="E502" s="3"/>
      <c r="F502" s="3"/>
      <c r="G502" s="55"/>
      <c r="H502"/>
      <c r="I502"/>
    </row>
    <row r="503" spans="1:9" s="25" customFormat="1">
      <c r="A503"/>
      <c r="B503"/>
      <c r="C503"/>
      <c r="D503"/>
      <c r="E503" s="3"/>
      <c r="F503" s="3"/>
      <c r="G503" s="55"/>
      <c r="H503"/>
      <c r="I503"/>
    </row>
    <row r="504" spans="1:9" s="25" customFormat="1">
      <c r="A504"/>
      <c r="B504"/>
      <c r="C504"/>
      <c r="D504"/>
      <c r="E504" s="3"/>
      <c r="F504" s="3"/>
      <c r="G504" s="55"/>
      <c r="H504"/>
      <c r="I504"/>
    </row>
    <row r="505" spans="1:9" s="25" customFormat="1">
      <c r="A505"/>
      <c r="B505"/>
      <c r="C505"/>
      <c r="D505"/>
      <c r="E505" s="3"/>
      <c r="F505" s="3"/>
      <c r="G505" s="55"/>
      <c r="H505"/>
      <c r="I505"/>
    </row>
    <row r="506" spans="1:9" s="25" customFormat="1">
      <c r="A506"/>
      <c r="B506"/>
      <c r="C506"/>
      <c r="D506"/>
      <c r="E506" s="3"/>
      <c r="F506" s="3"/>
      <c r="G506" s="55"/>
      <c r="H506"/>
      <c r="I506"/>
    </row>
    <row r="507" spans="1:9" s="25" customFormat="1">
      <c r="A507"/>
      <c r="B507"/>
      <c r="C507"/>
      <c r="D507"/>
      <c r="E507" s="3"/>
      <c r="F507" s="3"/>
      <c r="G507" s="55"/>
      <c r="H507"/>
      <c r="I507"/>
    </row>
    <row r="508" spans="1:9" s="25" customFormat="1">
      <c r="A508"/>
      <c r="B508"/>
      <c r="C508"/>
      <c r="D508"/>
      <c r="E508" s="3"/>
      <c r="F508" s="3"/>
      <c r="G508" s="55"/>
      <c r="H508"/>
      <c r="I508"/>
    </row>
    <row r="509" spans="1:9" s="25" customFormat="1">
      <c r="A509"/>
      <c r="B509"/>
      <c r="C509"/>
      <c r="D509"/>
      <c r="E509" s="3"/>
      <c r="F509" s="3"/>
      <c r="G509" s="55"/>
      <c r="H509"/>
      <c r="I509"/>
    </row>
    <row r="510" spans="1:9" s="25" customFormat="1">
      <c r="A510"/>
      <c r="B510"/>
      <c r="C510"/>
      <c r="D510"/>
      <c r="E510" s="3"/>
      <c r="F510" s="3"/>
      <c r="G510" s="55"/>
      <c r="H510"/>
      <c r="I510"/>
    </row>
    <row r="511" spans="1:9" s="25" customFormat="1">
      <c r="A511"/>
      <c r="B511"/>
      <c r="C511"/>
      <c r="D511"/>
      <c r="E511" s="3"/>
      <c r="F511" s="3"/>
      <c r="G511" s="55"/>
      <c r="H511"/>
      <c r="I511"/>
    </row>
    <row r="512" spans="1:9" s="25" customFormat="1">
      <c r="A512"/>
      <c r="B512"/>
      <c r="C512"/>
      <c r="D512"/>
      <c r="E512" s="3"/>
      <c r="F512" s="3"/>
      <c r="G512" s="55"/>
      <c r="H512"/>
      <c r="I512"/>
    </row>
    <row r="513" spans="1:9" s="25" customFormat="1">
      <c r="A513"/>
      <c r="B513"/>
      <c r="C513"/>
      <c r="D513"/>
      <c r="E513" s="3"/>
      <c r="F513" s="3"/>
      <c r="G513" s="55"/>
      <c r="H513"/>
      <c r="I513"/>
    </row>
    <row r="514" spans="1:9" s="25" customFormat="1">
      <c r="A514"/>
      <c r="B514"/>
      <c r="C514"/>
      <c r="D514"/>
      <c r="E514" s="3"/>
      <c r="F514" s="3"/>
      <c r="G514" s="55"/>
      <c r="H514"/>
      <c r="I514"/>
    </row>
    <row r="515" spans="1:9" s="25" customFormat="1">
      <c r="A515"/>
      <c r="B515"/>
      <c r="C515"/>
      <c r="D515"/>
      <c r="E515" s="3"/>
      <c r="F515" s="3"/>
      <c r="G515" s="55"/>
      <c r="H515"/>
      <c r="I515"/>
    </row>
    <row r="516" spans="1:9" s="25" customFormat="1">
      <c r="A516"/>
      <c r="B516"/>
      <c r="C516"/>
      <c r="D516"/>
      <c r="E516" s="3"/>
      <c r="F516" s="3"/>
      <c r="G516" s="55"/>
      <c r="H516"/>
      <c r="I516"/>
    </row>
    <row r="517" spans="1:9" s="25" customFormat="1">
      <c r="A517"/>
      <c r="B517" s="63"/>
      <c r="C517"/>
      <c r="D517"/>
      <c r="E517" s="3"/>
      <c r="F517" s="3"/>
      <c r="G517" s="55"/>
      <c r="H517"/>
      <c r="I517"/>
    </row>
    <row r="518" spans="1:9" s="25" customFormat="1">
      <c r="A518"/>
      <c r="B518" s="63"/>
      <c r="C518"/>
      <c r="D518"/>
      <c r="E518" s="3"/>
      <c r="F518" s="3"/>
      <c r="G518" s="55"/>
      <c r="H518"/>
      <c r="I518"/>
    </row>
    <row r="519" spans="1:9" s="25" customFormat="1">
      <c r="A519"/>
      <c r="B519" s="63"/>
      <c r="C519"/>
      <c r="D519"/>
      <c r="E519" s="3"/>
      <c r="F519" s="3"/>
      <c r="G519" s="55"/>
      <c r="H519"/>
      <c r="I519"/>
    </row>
    <row r="520" spans="1:9" s="25" customFormat="1">
      <c r="A520"/>
      <c r="B520" s="63"/>
      <c r="C520"/>
      <c r="D520"/>
      <c r="E520" s="3"/>
      <c r="F520" s="3"/>
      <c r="G520" s="55"/>
      <c r="H520"/>
      <c r="I520"/>
    </row>
    <row r="521" spans="1:9" s="25" customFormat="1">
      <c r="A521"/>
      <c r="B521" s="63"/>
      <c r="C521"/>
      <c r="D521"/>
      <c r="E521" s="3"/>
      <c r="F521" s="3"/>
      <c r="G521" s="55"/>
      <c r="H521"/>
      <c r="I521"/>
    </row>
    <row r="522" spans="1:9" s="25" customFormat="1">
      <c r="A522"/>
      <c r="B522" s="63"/>
      <c r="C522"/>
      <c r="D522"/>
      <c r="E522" s="3"/>
      <c r="F522" s="3"/>
      <c r="G522" s="55"/>
      <c r="H522"/>
      <c r="I522"/>
    </row>
    <row r="523" spans="1:9" s="25" customFormat="1">
      <c r="A523"/>
      <c r="B523" s="63"/>
      <c r="C523"/>
      <c r="D523"/>
      <c r="E523" s="3"/>
      <c r="F523" s="3"/>
      <c r="G523" s="55"/>
      <c r="H523"/>
      <c r="I523"/>
    </row>
    <row r="524" spans="1:9" s="25" customFormat="1">
      <c r="A524"/>
      <c r="B524" s="63"/>
      <c r="C524"/>
      <c r="D524"/>
      <c r="E524" s="3"/>
      <c r="F524" s="3"/>
      <c r="G524" s="55"/>
      <c r="H524"/>
      <c r="I524"/>
    </row>
    <row r="525" spans="1:9" s="25" customFormat="1">
      <c r="A525"/>
      <c r="B525" s="63"/>
      <c r="C525"/>
      <c r="D525"/>
      <c r="E525" s="3"/>
      <c r="F525" s="3"/>
      <c r="G525" s="55"/>
      <c r="H525"/>
      <c r="I525"/>
    </row>
    <row r="526" spans="1:9" s="25" customFormat="1">
      <c r="A526"/>
      <c r="B526" s="63"/>
      <c r="C526"/>
      <c r="D526"/>
      <c r="E526" s="3"/>
      <c r="F526" s="3"/>
      <c r="G526" s="55"/>
      <c r="H526"/>
      <c r="I526"/>
    </row>
    <row r="527" spans="1:9" s="25" customFormat="1">
      <c r="A527"/>
      <c r="B527" s="63"/>
      <c r="C527"/>
      <c r="D527"/>
      <c r="E527" s="3"/>
      <c r="F527" s="3"/>
      <c r="G527" s="55"/>
      <c r="H527"/>
      <c r="I527"/>
    </row>
    <row r="528" spans="1:9" s="25" customFormat="1">
      <c r="A528"/>
      <c r="B528" s="63"/>
      <c r="C528"/>
      <c r="D528"/>
      <c r="E528" s="3"/>
      <c r="F528" s="3"/>
      <c r="G528" s="55"/>
      <c r="H528"/>
      <c r="I528"/>
    </row>
    <row r="529" spans="1:9" s="25" customFormat="1">
      <c r="A529"/>
      <c r="B529" s="63"/>
      <c r="C529"/>
      <c r="D529"/>
      <c r="E529" s="3"/>
      <c r="F529" s="3"/>
      <c r="G529" s="55"/>
      <c r="H529"/>
      <c r="I529"/>
    </row>
    <row r="530" spans="1:9" s="25" customFormat="1">
      <c r="A530"/>
      <c r="B530" s="63"/>
      <c r="C530"/>
      <c r="D530"/>
      <c r="E530" s="3"/>
      <c r="F530" s="3"/>
      <c r="G530" s="55" t="s">
        <v>782</v>
      </c>
      <c r="H530"/>
      <c r="I530"/>
    </row>
    <row r="531" spans="1:9" s="25" customFormat="1">
      <c r="A531"/>
      <c r="B531" s="63"/>
      <c r="C531"/>
      <c r="D531"/>
      <c r="E531" s="3"/>
      <c r="F531" s="3"/>
      <c r="G531" s="55" t="s">
        <v>782</v>
      </c>
      <c r="H531"/>
      <c r="I531"/>
    </row>
    <row r="532" spans="1:9" s="25" customFormat="1">
      <c r="A532"/>
      <c r="B532" s="63"/>
      <c r="C532"/>
      <c r="D532"/>
      <c r="E532" s="3"/>
      <c r="F532" s="3"/>
      <c r="G532" s="55" t="s">
        <v>782</v>
      </c>
      <c r="H532"/>
      <c r="I532"/>
    </row>
    <row r="533" spans="1:9" s="25" customFormat="1">
      <c r="A533"/>
      <c r="B533" s="63"/>
      <c r="C533"/>
      <c r="D533"/>
      <c r="E533" s="3"/>
      <c r="F533" s="3"/>
      <c r="G533" s="55" t="s">
        <v>782</v>
      </c>
      <c r="H533"/>
      <c r="I533"/>
    </row>
    <row r="534" spans="1:9" s="25" customFormat="1">
      <c r="A534"/>
      <c r="B534" s="63"/>
      <c r="C534"/>
      <c r="D534"/>
      <c r="E534" s="3"/>
      <c r="F534" s="3"/>
      <c r="G534" s="55" t="s">
        <v>782</v>
      </c>
      <c r="H534"/>
      <c r="I534"/>
    </row>
    <row r="535" spans="1:9" s="25" customFormat="1">
      <c r="A535"/>
      <c r="B535" s="63"/>
      <c r="C535"/>
      <c r="D535"/>
      <c r="E535" s="3"/>
      <c r="F535" s="3"/>
      <c r="G535" s="55" t="s">
        <v>782</v>
      </c>
      <c r="H535"/>
      <c r="I535"/>
    </row>
    <row r="536" spans="1:9" s="25" customFormat="1">
      <c r="A536"/>
      <c r="B536" s="63"/>
      <c r="C536"/>
      <c r="D536"/>
      <c r="E536" s="3"/>
      <c r="F536" s="3"/>
      <c r="G536" s="55" t="s">
        <v>782</v>
      </c>
      <c r="H536"/>
      <c r="I536"/>
    </row>
    <row r="537" spans="1:9" s="25" customFormat="1">
      <c r="A537"/>
      <c r="B537" s="63"/>
      <c r="C537"/>
      <c r="D537"/>
      <c r="E537" s="3"/>
      <c r="F537" s="3"/>
      <c r="G537" s="55" t="s">
        <v>782</v>
      </c>
      <c r="H537"/>
      <c r="I537"/>
    </row>
    <row r="538" spans="1:9" s="25" customFormat="1">
      <c r="A538"/>
      <c r="B538" s="63"/>
      <c r="C538"/>
      <c r="D538"/>
      <c r="E538" s="3"/>
      <c r="F538" s="3"/>
      <c r="G538" s="55" t="s">
        <v>782</v>
      </c>
      <c r="H538"/>
      <c r="I538"/>
    </row>
    <row r="539" spans="1:9" s="25" customFormat="1">
      <c r="A539"/>
      <c r="B539" s="63"/>
      <c r="C539"/>
      <c r="D539"/>
      <c r="E539" s="3"/>
      <c r="F539" s="3"/>
      <c r="G539" s="55" t="s">
        <v>782</v>
      </c>
      <c r="H539"/>
      <c r="I539"/>
    </row>
    <row r="540" spans="1:9" s="25" customFormat="1">
      <c r="A540"/>
      <c r="B540" s="63"/>
      <c r="C540"/>
      <c r="D540"/>
      <c r="E540" s="3"/>
      <c r="F540" s="3"/>
      <c r="G540" s="55" t="s">
        <v>782</v>
      </c>
      <c r="H540"/>
      <c r="I540"/>
    </row>
    <row r="541" spans="1:9" s="25" customFormat="1">
      <c r="A541"/>
      <c r="B541" s="63"/>
      <c r="C541"/>
      <c r="D541"/>
      <c r="E541" s="3"/>
      <c r="F541" s="3"/>
      <c r="G541" s="55" t="s">
        <v>782</v>
      </c>
      <c r="H541"/>
      <c r="I541"/>
    </row>
    <row r="542" spans="1:9" s="25" customFormat="1">
      <c r="A542"/>
      <c r="B542" s="63"/>
      <c r="C542"/>
      <c r="D542"/>
      <c r="E542" s="3"/>
      <c r="F542" s="3"/>
      <c r="G542" s="55" t="s">
        <v>782</v>
      </c>
      <c r="H542"/>
      <c r="I542"/>
    </row>
    <row r="543" spans="1:9" s="25" customFormat="1">
      <c r="A543"/>
      <c r="B543" s="63"/>
      <c r="C543"/>
      <c r="D543"/>
      <c r="E543" s="3"/>
      <c r="F543" s="3"/>
      <c r="G543" s="55" t="s">
        <v>782</v>
      </c>
      <c r="H543"/>
      <c r="I543"/>
    </row>
    <row r="544" spans="1:9" s="25" customFormat="1">
      <c r="A544"/>
      <c r="B544" s="63"/>
      <c r="C544"/>
      <c r="D544"/>
      <c r="E544" s="3"/>
      <c r="F544" s="3"/>
      <c r="G544" s="55" t="s">
        <v>782</v>
      </c>
      <c r="H544"/>
      <c r="I544"/>
    </row>
    <row r="545" spans="1:9" s="25" customFormat="1">
      <c r="A545"/>
      <c r="B545" s="63"/>
      <c r="C545"/>
      <c r="D545"/>
      <c r="E545" s="3"/>
      <c r="F545" s="3"/>
      <c r="G545" s="55" t="s">
        <v>782</v>
      </c>
      <c r="H545"/>
      <c r="I545"/>
    </row>
    <row r="546" spans="1:9" s="25" customFormat="1">
      <c r="A546"/>
      <c r="B546" s="63"/>
      <c r="C546"/>
      <c r="D546"/>
      <c r="E546" s="3"/>
      <c r="F546" s="3"/>
      <c r="G546" s="55"/>
      <c r="H546"/>
      <c r="I546"/>
    </row>
    <row r="547" spans="1:9" s="25" customFormat="1">
      <c r="A547"/>
      <c r="B547" s="63"/>
      <c r="C547"/>
      <c r="D547"/>
      <c r="E547" s="3"/>
      <c r="F547" s="3"/>
      <c r="G547" s="55"/>
      <c r="H547"/>
      <c r="I547"/>
    </row>
    <row r="548" spans="1:9" s="25" customFormat="1">
      <c r="A548"/>
      <c r="B548" s="63"/>
      <c r="C548"/>
      <c r="D548"/>
      <c r="E548" s="3"/>
      <c r="F548" s="3"/>
      <c r="G548" s="55"/>
      <c r="H548"/>
      <c r="I548"/>
    </row>
    <row r="549" spans="1:9" s="25" customFormat="1">
      <c r="A549"/>
      <c r="B549" s="63"/>
      <c r="C549"/>
      <c r="D549"/>
      <c r="E549" s="3"/>
      <c r="F549" s="3"/>
      <c r="G549" s="55"/>
      <c r="H549"/>
      <c r="I549"/>
    </row>
    <row r="550" spans="1:9" s="25" customFormat="1">
      <c r="A550"/>
      <c r="B550" s="63"/>
      <c r="C550"/>
      <c r="D550"/>
      <c r="E550" s="3"/>
      <c r="F550" s="3"/>
      <c r="G550" s="55"/>
      <c r="H550"/>
      <c r="I550"/>
    </row>
    <row r="551" spans="1:9" s="25" customFormat="1">
      <c r="A551"/>
      <c r="B551" s="63"/>
      <c r="C551"/>
      <c r="D551"/>
      <c r="E551" s="3"/>
      <c r="F551" s="3"/>
      <c r="G551" s="55"/>
      <c r="H551"/>
      <c r="I551"/>
    </row>
    <row r="552" spans="1:9" s="25" customFormat="1">
      <c r="A552"/>
      <c r="B552" s="63"/>
      <c r="C552"/>
      <c r="D552"/>
      <c r="E552" s="3"/>
      <c r="F552" s="3"/>
      <c r="G552" s="55"/>
      <c r="H552"/>
      <c r="I552"/>
    </row>
    <row r="553" spans="1:9" s="25" customFormat="1">
      <c r="A553"/>
      <c r="B553" s="63"/>
      <c r="C553"/>
      <c r="D553"/>
      <c r="E553" s="3"/>
      <c r="F553" s="3"/>
      <c r="G553" s="55"/>
      <c r="H553"/>
      <c r="I553"/>
    </row>
    <row r="554" spans="1:9" s="25" customFormat="1">
      <c r="A554"/>
      <c r="B554" s="63"/>
      <c r="C554"/>
      <c r="D554"/>
      <c r="E554" s="3"/>
      <c r="F554" s="3"/>
      <c r="G554" s="55"/>
      <c r="H554"/>
      <c r="I554"/>
    </row>
    <row r="555" spans="1:9" s="25" customFormat="1">
      <c r="A555"/>
      <c r="B555" s="63"/>
      <c r="C555"/>
      <c r="D555"/>
      <c r="E555" s="3"/>
      <c r="F555" s="3"/>
      <c r="G555" s="55"/>
      <c r="H555"/>
      <c r="I555"/>
    </row>
    <row r="556" spans="1:9" s="25" customFormat="1">
      <c r="A556"/>
      <c r="B556" s="63"/>
      <c r="C556"/>
      <c r="D556"/>
      <c r="E556" s="3"/>
      <c r="F556" s="3"/>
      <c r="G556" s="55"/>
      <c r="H556"/>
      <c r="I556"/>
    </row>
    <row r="557" spans="1:9" s="25" customFormat="1">
      <c r="A557"/>
      <c r="B557" s="63"/>
      <c r="C557"/>
      <c r="D557"/>
      <c r="E557" s="3"/>
      <c r="F557" s="3"/>
      <c r="G557" s="55"/>
      <c r="H557"/>
      <c r="I557"/>
    </row>
    <row r="558" spans="1:9" s="25" customFormat="1">
      <c r="A558"/>
      <c r="B558" s="63"/>
      <c r="C558"/>
      <c r="D558"/>
      <c r="E558" s="3"/>
      <c r="F558" s="3"/>
      <c r="G558" s="55"/>
      <c r="H558"/>
      <c r="I558"/>
    </row>
    <row r="559" spans="1:9" s="25" customFormat="1">
      <c r="A559"/>
      <c r="B559" s="63"/>
      <c r="C559"/>
      <c r="D559"/>
      <c r="E559" s="3"/>
      <c r="F559" s="3"/>
      <c r="G559" s="55"/>
      <c r="H559"/>
      <c r="I559"/>
    </row>
    <row r="560" spans="1:9" s="25" customFormat="1">
      <c r="A560"/>
      <c r="B560" s="63"/>
      <c r="C560"/>
      <c r="D560"/>
      <c r="E560" s="3"/>
      <c r="F560" s="3"/>
      <c r="G560" s="55"/>
      <c r="H560" s="3"/>
      <c r="I560"/>
    </row>
    <row r="561" spans="1:9" s="25" customFormat="1">
      <c r="A561"/>
      <c r="B561" s="63"/>
      <c r="C561"/>
      <c r="D561"/>
      <c r="E561" s="3"/>
      <c r="F561" s="3"/>
      <c r="G561" s="55"/>
      <c r="H561"/>
      <c r="I561"/>
    </row>
    <row r="562" spans="1:9" s="25" customFormat="1">
      <c r="A562"/>
      <c r="B562" s="63"/>
      <c r="C562"/>
      <c r="D562"/>
      <c r="E562" s="3"/>
      <c r="F562" s="3"/>
      <c r="G562" s="55"/>
      <c r="H562"/>
      <c r="I562"/>
    </row>
    <row r="563" spans="1:9" s="25" customFormat="1">
      <c r="A563"/>
      <c r="B563" s="63"/>
      <c r="C563"/>
      <c r="D563"/>
      <c r="E563" s="3"/>
      <c r="F563" s="3"/>
      <c r="G563" s="55"/>
      <c r="H563"/>
      <c r="I563"/>
    </row>
    <row r="564" spans="1:9" s="25" customFormat="1">
      <c r="A564"/>
      <c r="B564" s="63"/>
      <c r="C564"/>
      <c r="D564"/>
      <c r="E564" s="3"/>
      <c r="F564" s="3"/>
      <c r="G564" s="55"/>
      <c r="H564"/>
      <c r="I564"/>
    </row>
    <row r="565" spans="1:9" s="25" customFormat="1">
      <c r="A565"/>
      <c r="B565" s="63"/>
      <c r="C565"/>
      <c r="D565"/>
      <c r="E565" s="3"/>
      <c r="F565" s="3"/>
      <c r="G565" s="55"/>
      <c r="H565"/>
      <c r="I565"/>
    </row>
    <row r="566" spans="1:9" s="25" customFormat="1">
      <c r="A566"/>
      <c r="B566" s="63"/>
      <c r="C566"/>
      <c r="D566"/>
      <c r="E566" s="3"/>
      <c r="F566" s="3"/>
      <c r="G566" s="55"/>
      <c r="H566"/>
      <c r="I566"/>
    </row>
    <row r="567" spans="1:9" s="25" customFormat="1">
      <c r="A567"/>
      <c r="B567" s="63"/>
      <c r="C567"/>
      <c r="D567"/>
      <c r="E567" s="3"/>
      <c r="F567" s="3"/>
      <c r="G567" s="55"/>
      <c r="H567"/>
      <c r="I567"/>
    </row>
    <row r="568" spans="1:9" s="25" customFormat="1">
      <c r="A568"/>
      <c r="B568" s="63"/>
      <c r="C568"/>
      <c r="D568"/>
      <c r="E568" s="3"/>
      <c r="F568" s="3"/>
      <c r="G568" s="55"/>
      <c r="H568"/>
      <c r="I568"/>
    </row>
    <row r="569" spans="1:9" s="25" customFormat="1">
      <c r="A569"/>
      <c r="B569" s="63"/>
      <c r="C569"/>
      <c r="D569"/>
      <c r="E569" s="3"/>
      <c r="F569" s="3"/>
      <c r="G569" s="55"/>
      <c r="H569"/>
      <c r="I569"/>
    </row>
    <row r="570" spans="1:9" s="25" customFormat="1">
      <c r="A570"/>
      <c r="B570" s="63"/>
      <c r="C570"/>
      <c r="D570"/>
      <c r="E570" s="3"/>
      <c r="F570" s="3"/>
      <c r="G570" s="55"/>
      <c r="H570"/>
      <c r="I570"/>
    </row>
    <row r="571" spans="1:9" s="25" customFormat="1">
      <c r="A571"/>
      <c r="B571" s="63"/>
      <c r="C571"/>
      <c r="D571"/>
      <c r="E571" s="3"/>
      <c r="F571" s="3"/>
      <c r="G571" s="55"/>
      <c r="H571"/>
      <c r="I571"/>
    </row>
    <row r="572" spans="1:9" s="25" customFormat="1">
      <c r="A572"/>
      <c r="B572" s="63"/>
      <c r="C572"/>
      <c r="D572"/>
      <c r="E572" s="3"/>
      <c r="F572" s="3"/>
      <c r="G572" s="55"/>
      <c r="H572"/>
      <c r="I572"/>
    </row>
    <row r="573" spans="1:9" s="25" customFormat="1">
      <c r="A573"/>
      <c r="B573" s="63"/>
      <c r="C573"/>
      <c r="D573"/>
      <c r="E573" s="3"/>
      <c r="F573" s="3"/>
      <c r="G573" s="55"/>
      <c r="H573" s="3"/>
      <c r="I573"/>
    </row>
    <row r="574" spans="1:9" s="25" customFormat="1">
      <c r="A574"/>
      <c r="B574" s="63"/>
      <c r="C574"/>
      <c r="D574"/>
      <c r="E574" s="3"/>
      <c r="F574" s="3"/>
      <c r="G574" s="55"/>
      <c r="H574"/>
      <c r="I574"/>
    </row>
    <row r="575" spans="1:9" s="25" customFormat="1">
      <c r="A575"/>
      <c r="B575" s="63"/>
      <c r="C575"/>
      <c r="D575"/>
      <c r="E575" s="3"/>
      <c r="F575" s="3"/>
      <c r="G575" s="55"/>
      <c r="H575"/>
      <c r="I575"/>
    </row>
    <row r="576" spans="1:9" s="25" customFormat="1">
      <c r="A576"/>
      <c r="B576" s="63"/>
      <c r="C576"/>
      <c r="D576"/>
      <c r="E576" s="3"/>
      <c r="F576" s="3"/>
      <c r="G576" s="55"/>
      <c r="H576"/>
      <c r="I576"/>
    </row>
    <row r="577" spans="1:9" s="25" customFormat="1">
      <c r="A577"/>
      <c r="B577" s="63"/>
      <c r="C577"/>
      <c r="D577"/>
      <c r="E577" s="3"/>
      <c r="F577" s="3"/>
      <c r="G577" s="55"/>
      <c r="H577"/>
      <c r="I577"/>
    </row>
    <row r="578" spans="1:9" s="25" customFormat="1">
      <c r="A578"/>
      <c r="B578" s="63"/>
      <c r="C578"/>
      <c r="D578"/>
      <c r="E578" s="3"/>
      <c r="F578" s="3"/>
      <c r="G578" s="55"/>
      <c r="H578"/>
      <c r="I578"/>
    </row>
    <row r="579" spans="1:9" s="25" customFormat="1">
      <c r="A579"/>
      <c r="B579" s="63"/>
      <c r="C579"/>
      <c r="D579"/>
      <c r="E579" s="3"/>
      <c r="F579" s="3"/>
      <c r="G579" s="55"/>
      <c r="H579"/>
      <c r="I579"/>
    </row>
    <row r="580" spans="1:9" s="25" customFormat="1">
      <c r="A580"/>
      <c r="B580" s="63"/>
      <c r="C580"/>
      <c r="D580"/>
      <c r="E580" s="3"/>
      <c r="F580" s="3"/>
      <c r="G580" s="55"/>
      <c r="H580"/>
      <c r="I580"/>
    </row>
    <row r="581" spans="1:9" s="25" customFormat="1">
      <c r="A581"/>
      <c r="B581" s="63"/>
      <c r="C581"/>
      <c r="D581"/>
      <c r="E581" s="3"/>
      <c r="F581" s="3"/>
      <c r="G581" s="55"/>
      <c r="H581"/>
      <c r="I581"/>
    </row>
    <row r="582" spans="1:9" s="25" customFormat="1">
      <c r="A582"/>
      <c r="B582" s="63"/>
      <c r="C582"/>
      <c r="D582"/>
      <c r="E582" s="3"/>
      <c r="F582" s="3"/>
      <c r="G582" s="55"/>
      <c r="H582"/>
      <c r="I582"/>
    </row>
    <row r="583" spans="1:9" s="25" customFormat="1">
      <c r="A583"/>
      <c r="B583" s="63"/>
      <c r="C583"/>
      <c r="D583"/>
      <c r="E583" s="3"/>
      <c r="F583" s="3"/>
      <c r="G583" s="55"/>
      <c r="H583"/>
      <c r="I583"/>
    </row>
    <row r="584" spans="1:9" s="25" customFormat="1">
      <c r="A584"/>
      <c r="B584" s="63"/>
      <c r="C584"/>
      <c r="D584"/>
      <c r="E584" s="3"/>
      <c r="F584" s="3"/>
      <c r="G584" s="55"/>
      <c r="H584"/>
      <c r="I584"/>
    </row>
    <row r="585" spans="1:9" s="25" customFormat="1">
      <c r="A585"/>
      <c r="B585" s="63"/>
      <c r="C585"/>
      <c r="D585"/>
      <c r="E585" s="3"/>
      <c r="F585" s="3"/>
      <c r="G585" s="55"/>
      <c r="H585"/>
      <c r="I585"/>
    </row>
    <row r="586" spans="1:9" s="25" customFormat="1">
      <c r="A586"/>
      <c r="B586" s="63"/>
      <c r="C586"/>
      <c r="D586"/>
      <c r="E586" s="3"/>
      <c r="F586" s="3"/>
      <c r="G586" s="55"/>
      <c r="H586"/>
      <c r="I586"/>
    </row>
    <row r="587" spans="1:9" s="25" customFormat="1">
      <c r="A587"/>
      <c r="B587" s="63"/>
      <c r="C587"/>
      <c r="D587"/>
      <c r="E587" s="3"/>
      <c r="F587" s="3"/>
      <c r="G587" s="55"/>
      <c r="H587"/>
      <c r="I587"/>
    </row>
    <row r="588" spans="1:9" s="25" customFormat="1">
      <c r="A588"/>
      <c r="B588" s="63"/>
      <c r="C588"/>
      <c r="D588"/>
      <c r="E588" s="3"/>
      <c r="F588" s="3"/>
      <c r="G588" s="55"/>
      <c r="H588"/>
      <c r="I588"/>
    </row>
    <row r="589" spans="1:9" s="25" customFormat="1">
      <c r="A589"/>
      <c r="B589" s="63"/>
      <c r="C589"/>
      <c r="D589"/>
      <c r="E589" s="3"/>
      <c r="F589" s="3"/>
      <c r="G589" s="55"/>
      <c r="H589"/>
      <c r="I589"/>
    </row>
    <row r="590" spans="1:9" s="25" customFormat="1">
      <c r="A590"/>
      <c r="B590" s="63"/>
      <c r="C590"/>
      <c r="D590"/>
      <c r="E590" s="3"/>
      <c r="F590" s="3"/>
      <c r="G590" s="55"/>
      <c r="H590"/>
      <c r="I590"/>
    </row>
    <row r="591" spans="1:9" s="25" customFormat="1">
      <c r="A591"/>
      <c r="B591" s="63"/>
      <c r="C591"/>
      <c r="D591"/>
      <c r="E591" s="3"/>
      <c r="F591" s="3"/>
      <c r="G591" s="55"/>
      <c r="H591"/>
      <c r="I591"/>
    </row>
    <row r="592" spans="1:9" s="25" customFormat="1">
      <c r="A592"/>
      <c r="B592" s="63"/>
      <c r="C592"/>
      <c r="D592"/>
      <c r="E592" s="3"/>
      <c r="F592" s="3"/>
      <c r="G592" s="55"/>
      <c r="H592"/>
      <c r="I592"/>
    </row>
    <row r="593" spans="1:9" s="25" customFormat="1">
      <c r="A593"/>
      <c r="B593" s="63"/>
      <c r="C593"/>
      <c r="D593"/>
      <c r="E593" s="3"/>
      <c r="F593" s="3"/>
      <c r="G593" s="55"/>
      <c r="H593"/>
      <c r="I593"/>
    </row>
    <row r="594" spans="1:9" s="25" customFormat="1">
      <c r="A594"/>
      <c r="B594" s="63"/>
      <c r="C594"/>
      <c r="D594"/>
      <c r="E594" s="3"/>
      <c r="F594" s="3"/>
      <c r="G594" s="55"/>
      <c r="H594"/>
      <c r="I594"/>
    </row>
    <row r="595" spans="1:9" s="25" customFormat="1">
      <c r="A595"/>
      <c r="B595" s="63"/>
      <c r="C595"/>
      <c r="D595"/>
      <c r="E595" s="3"/>
      <c r="F595" s="3"/>
      <c r="G595" s="55"/>
      <c r="H595" s="3"/>
      <c r="I595"/>
    </row>
    <row r="596" spans="1:9" s="25" customFormat="1">
      <c r="A596"/>
      <c r="B596" s="63"/>
      <c r="C596"/>
      <c r="D596"/>
      <c r="E596" s="3"/>
      <c r="F596" s="3"/>
      <c r="G596" s="55"/>
      <c r="H596" s="3"/>
      <c r="I596"/>
    </row>
    <row r="597" spans="1:9" s="25" customFormat="1">
      <c r="A597"/>
      <c r="B597" s="63"/>
      <c r="C597"/>
      <c r="D597"/>
      <c r="E597" s="3"/>
      <c r="F597" s="3"/>
      <c r="G597" s="55"/>
      <c r="H597"/>
      <c r="I597"/>
    </row>
    <row r="598" spans="1:9" s="25" customFormat="1">
      <c r="A598"/>
      <c r="B598" s="63"/>
      <c r="C598"/>
      <c r="D598"/>
      <c r="E598" s="3"/>
      <c r="F598" s="3"/>
      <c r="G598" s="55"/>
      <c r="H598" s="3"/>
      <c r="I598"/>
    </row>
    <row r="599" spans="1:9" s="25" customFormat="1">
      <c r="A599"/>
      <c r="B599" s="63"/>
      <c r="C599"/>
      <c r="D599"/>
      <c r="E599" s="3"/>
      <c r="F599" s="3"/>
      <c r="G599" s="55"/>
      <c r="H599"/>
      <c r="I599"/>
    </row>
    <row r="600" spans="1:9" s="25" customFormat="1">
      <c r="A600"/>
      <c r="B600" s="63"/>
      <c r="C600"/>
      <c r="D600"/>
      <c r="E600" s="3"/>
      <c r="F600" s="3"/>
      <c r="G600" s="55"/>
      <c r="H600"/>
      <c r="I600"/>
    </row>
    <row r="601" spans="1:9" s="25" customFormat="1">
      <c r="A601"/>
      <c r="B601" s="63"/>
      <c r="C601"/>
      <c r="D601"/>
      <c r="E601" s="3"/>
      <c r="F601" s="3"/>
      <c r="G601" s="55"/>
      <c r="H601"/>
      <c r="I601"/>
    </row>
    <row r="602" spans="1:9" s="25" customFormat="1">
      <c r="A602"/>
      <c r="B602" s="63"/>
      <c r="C602"/>
      <c r="D602"/>
      <c r="E602" s="3"/>
      <c r="F602" s="3"/>
      <c r="G602" s="55"/>
      <c r="H602"/>
      <c r="I602"/>
    </row>
    <row r="603" spans="1:9" s="25" customFormat="1">
      <c r="A603"/>
      <c r="B603" s="63"/>
      <c r="C603"/>
      <c r="D603"/>
      <c r="E603" s="3"/>
      <c r="F603" s="3"/>
      <c r="G603" s="55"/>
      <c r="H603" s="3"/>
      <c r="I603"/>
    </row>
    <row r="604" spans="1:9" s="25" customFormat="1">
      <c r="A604"/>
      <c r="B604" s="63"/>
      <c r="C604"/>
      <c r="D604"/>
      <c r="E604" s="3"/>
      <c r="F604" s="3"/>
      <c r="G604" s="55"/>
      <c r="H604" s="3"/>
      <c r="I604"/>
    </row>
    <row r="605" spans="1:9" s="25" customFormat="1">
      <c r="A605"/>
      <c r="B605" s="63"/>
      <c r="C605"/>
      <c r="D605"/>
      <c r="E605" s="3"/>
      <c r="F605" s="3"/>
      <c r="G605" s="55"/>
      <c r="H605"/>
      <c r="I605"/>
    </row>
    <row r="606" spans="1:9" s="25" customFormat="1">
      <c r="A606"/>
      <c r="B606" s="63"/>
      <c r="C606"/>
      <c r="D606"/>
      <c r="E606" s="3"/>
      <c r="F606" s="3"/>
      <c r="G606" s="55"/>
      <c r="H606"/>
      <c r="I606"/>
    </row>
    <row r="607" spans="1:9" s="25" customFormat="1">
      <c r="A607"/>
      <c r="B607" s="63"/>
      <c r="C607"/>
      <c r="D607"/>
      <c r="E607" s="3"/>
      <c r="F607" s="3"/>
      <c r="G607" s="55"/>
      <c r="H607"/>
      <c r="I607"/>
    </row>
    <row r="608" spans="1:9" s="25" customFormat="1">
      <c r="A608"/>
      <c r="B608" s="63"/>
      <c r="C608"/>
      <c r="D608"/>
      <c r="E608" s="3"/>
      <c r="F608" s="3"/>
      <c r="G608" s="55"/>
      <c r="H608"/>
      <c r="I608"/>
    </row>
    <row r="609" spans="1:9" s="25" customFormat="1">
      <c r="A609"/>
      <c r="B609" s="63"/>
      <c r="C609"/>
      <c r="D609"/>
      <c r="E609" s="3"/>
      <c r="F609" s="3"/>
      <c r="G609" s="55"/>
      <c r="H609"/>
      <c r="I609"/>
    </row>
    <row r="610" spans="1:9" s="25" customFormat="1">
      <c r="A610"/>
      <c r="B610" s="63"/>
      <c r="C610"/>
      <c r="D610"/>
      <c r="E610" s="3"/>
      <c r="F610" s="3"/>
      <c r="G610" s="55"/>
      <c r="H610"/>
      <c r="I610"/>
    </row>
    <row r="611" spans="1:9" s="25" customFormat="1">
      <c r="A611"/>
      <c r="B611" s="63"/>
      <c r="C611"/>
      <c r="D611"/>
      <c r="E611" s="3"/>
      <c r="F611" s="3"/>
      <c r="G611" s="55"/>
      <c r="H611"/>
      <c r="I611"/>
    </row>
    <row r="612" spans="1:9" s="25" customFormat="1">
      <c r="A612"/>
      <c r="B612" s="63"/>
      <c r="C612"/>
      <c r="D612"/>
      <c r="E612" s="3"/>
      <c r="F612" s="3"/>
      <c r="G612" s="55"/>
      <c r="H612"/>
      <c r="I612"/>
    </row>
    <row r="613" spans="1:9" s="25" customFormat="1">
      <c r="A613"/>
      <c r="B613" s="63"/>
      <c r="C613"/>
      <c r="D613"/>
      <c r="E613" s="3"/>
      <c r="F613" s="3"/>
      <c r="G613" s="55"/>
      <c r="H613"/>
      <c r="I613"/>
    </row>
    <row r="614" spans="1:9" s="25" customFormat="1">
      <c r="A614"/>
      <c r="B614" s="63"/>
      <c r="C614"/>
      <c r="D614"/>
      <c r="E614" s="3"/>
      <c r="F614" s="3"/>
      <c r="G614" s="55"/>
      <c r="H614"/>
      <c r="I614"/>
    </row>
    <row r="615" spans="1:9" s="25" customFormat="1">
      <c r="A615"/>
      <c r="B615" s="63"/>
      <c r="C615"/>
      <c r="D615"/>
      <c r="E615" s="3"/>
      <c r="F615" s="3"/>
      <c r="G615" s="55"/>
      <c r="H615"/>
      <c r="I615"/>
    </row>
    <row r="616" spans="1:9" s="25" customFormat="1">
      <c r="A616"/>
      <c r="B616" s="63"/>
      <c r="C616"/>
      <c r="D616"/>
      <c r="E616" s="3"/>
      <c r="F616" s="3"/>
      <c r="G616" s="55"/>
      <c r="H616"/>
      <c r="I616"/>
    </row>
    <row r="617" spans="1:9" s="25" customFormat="1">
      <c r="A617"/>
      <c r="B617" s="63"/>
      <c r="C617"/>
      <c r="D617"/>
      <c r="E617" s="3"/>
      <c r="F617" s="3"/>
      <c r="G617" s="55"/>
      <c r="H617"/>
      <c r="I617"/>
    </row>
    <row r="618" spans="1:9" s="25" customFormat="1">
      <c r="A618"/>
      <c r="B618" s="63"/>
      <c r="C618"/>
      <c r="D618"/>
      <c r="E618" s="3"/>
      <c r="F618" s="3"/>
      <c r="G618" s="55"/>
      <c r="H618"/>
      <c r="I618"/>
    </row>
    <row r="619" spans="1:9" s="25" customFormat="1">
      <c r="A619"/>
      <c r="B619" s="63"/>
      <c r="C619"/>
      <c r="D619"/>
      <c r="E619" s="3"/>
      <c r="F619" s="3"/>
      <c r="G619" s="55"/>
      <c r="H619"/>
      <c r="I619"/>
    </row>
    <row r="620" spans="1:9" s="25" customFormat="1">
      <c r="A620"/>
      <c r="B620" s="63"/>
      <c r="C620"/>
      <c r="D620"/>
      <c r="E620" s="3"/>
      <c r="F620" s="3"/>
      <c r="G620" s="55"/>
      <c r="H620"/>
      <c r="I620"/>
    </row>
    <row r="621" spans="1:9" s="25" customFormat="1">
      <c r="A621"/>
      <c r="B621" s="63"/>
      <c r="C621"/>
      <c r="D621"/>
      <c r="E621" s="3"/>
      <c r="F621" s="3"/>
      <c r="G621" s="55"/>
      <c r="H621"/>
      <c r="I621"/>
    </row>
    <row r="622" spans="1:9" s="25" customFormat="1">
      <c r="A622"/>
      <c r="B622" s="63"/>
      <c r="C622"/>
      <c r="D622"/>
      <c r="E622" s="3"/>
      <c r="F622" s="3"/>
      <c r="G622" s="55"/>
      <c r="H622" s="3"/>
      <c r="I622"/>
    </row>
    <row r="623" spans="1:9" s="25" customFormat="1">
      <c r="A623"/>
      <c r="B623" s="63"/>
      <c r="C623"/>
      <c r="D623"/>
      <c r="E623" s="3"/>
      <c r="F623" s="3"/>
      <c r="G623" s="55"/>
      <c r="H623"/>
      <c r="I623"/>
    </row>
    <row r="624" spans="1:9" s="25" customFormat="1">
      <c r="A624"/>
      <c r="B624" s="63"/>
      <c r="C624"/>
      <c r="D624"/>
      <c r="E624" s="3"/>
      <c r="F624" s="3"/>
      <c r="G624" s="55"/>
      <c r="H624"/>
      <c r="I624"/>
    </row>
    <row r="625" spans="1:9" s="25" customFormat="1">
      <c r="A625"/>
      <c r="B625" s="63"/>
      <c r="C625"/>
      <c r="D625"/>
      <c r="E625" s="3"/>
      <c r="F625" s="3"/>
      <c r="G625" s="55"/>
      <c r="H625"/>
      <c r="I625"/>
    </row>
    <row r="626" spans="1:9" s="25" customFormat="1">
      <c r="A626"/>
      <c r="B626" s="63"/>
      <c r="C626"/>
      <c r="D626"/>
      <c r="E626" s="3"/>
      <c r="F626" s="3"/>
      <c r="G626" s="55"/>
      <c r="H626"/>
      <c r="I626"/>
    </row>
    <row r="627" spans="1:9" s="25" customFormat="1">
      <c r="A627"/>
      <c r="B627" s="63"/>
      <c r="C627"/>
      <c r="D627"/>
      <c r="E627" s="3"/>
      <c r="F627" s="3"/>
      <c r="G627" s="55"/>
      <c r="H627"/>
      <c r="I627"/>
    </row>
    <row r="628" spans="1:9" s="25" customFormat="1">
      <c r="A628"/>
      <c r="B628" s="63"/>
      <c r="C628"/>
      <c r="D628"/>
      <c r="E628" s="3"/>
      <c r="F628" s="3"/>
      <c r="G628" s="55"/>
      <c r="H628"/>
      <c r="I628"/>
    </row>
    <row r="629" spans="1:9" s="25" customFormat="1">
      <c r="A629"/>
      <c r="B629" s="63"/>
      <c r="C629"/>
      <c r="D629"/>
      <c r="E629" s="3"/>
      <c r="F629" s="3"/>
      <c r="G629" s="55"/>
      <c r="H629"/>
      <c r="I629"/>
    </row>
    <row r="630" spans="1:9" s="25" customFormat="1">
      <c r="A630"/>
      <c r="B630" s="63"/>
      <c r="C630"/>
      <c r="D630"/>
      <c r="E630" s="3"/>
      <c r="F630" s="3"/>
      <c r="G630" s="55"/>
      <c r="H630"/>
      <c r="I630"/>
    </row>
    <row r="631" spans="1:9" s="25" customFormat="1">
      <c r="A631"/>
      <c r="B631" s="63"/>
      <c r="C631"/>
      <c r="D631"/>
      <c r="E631" s="3"/>
      <c r="F631" s="3"/>
      <c r="G631" s="55"/>
      <c r="H631"/>
      <c r="I631"/>
    </row>
    <row r="632" spans="1:9" s="25" customFormat="1">
      <c r="A632"/>
      <c r="B632" s="63"/>
      <c r="C632"/>
      <c r="D632"/>
      <c r="E632" s="3"/>
      <c r="F632" s="3"/>
      <c r="G632" s="55"/>
      <c r="H632"/>
      <c r="I632"/>
    </row>
    <row r="633" spans="1:9" s="25" customFormat="1">
      <c r="A633"/>
      <c r="B633" s="63"/>
      <c r="C633"/>
      <c r="D633"/>
      <c r="E633" s="3"/>
      <c r="F633" s="3"/>
      <c r="G633" s="55"/>
      <c r="H633"/>
      <c r="I633"/>
    </row>
    <row r="634" spans="1:9" s="25" customFormat="1">
      <c r="A634"/>
      <c r="B634" s="63"/>
      <c r="C634"/>
      <c r="D634"/>
      <c r="E634" s="3"/>
      <c r="F634" s="3"/>
      <c r="G634" s="55"/>
      <c r="H634" s="3"/>
      <c r="I634"/>
    </row>
    <row r="635" spans="1:9" s="25" customFormat="1">
      <c r="A635"/>
      <c r="B635" s="63"/>
      <c r="C635"/>
      <c r="D635"/>
      <c r="E635" s="3"/>
      <c r="F635" s="3"/>
      <c r="G635" s="55"/>
      <c r="H635" s="3"/>
      <c r="I635"/>
    </row>
    <row r="636" spans="1:9" s="25" customFormat="1">
      <c r="A636"/>
      <c r="B636" s="63"/>
      <c r="C636"/>
      <c r="D636"/>
      <c r="E636" s="3"/>
      <c r="F636" s="3"/>
      <c r="G636" s="55"/>
      <c r="H636" s="3"/>
      <c r="I636"/>
    </row>
    <row r="637" spans="1:9" s="25" customFormat="1">
      <c r="A637"/>
      <c r="B637" s="63"/>
      <c r="C637"/>
      <c r="D637"/>
      <c r="E637" s="3"/>
      <c r="F637" s="3"/>
      <c r="G637" s="55"/>
      <c r="H637"/>
      <c r="I637"/>
    </row>
    <row r="638" spans="1:9" s="25" customFormat="1">
      <c r="A638"/>
      <c r="B638" s="63"/>
      <c r="C638"/>
      <c r="D638"/>
      <c r="E638" s="3"/>
      <c r="F638" s="3"/>
      <c r="G638" s="55"/>
      <c r="H638"/>
      <c r="I638"/>
    </row>
    <row r="639" spans="1:9" s="25" customFormat="1">
      <c r="A639"/>
      <c r="B639" s="63"/>
      <c r="C639"/>
      <c r="D639"/>
      <c r="E639" s="3"/>
      <c r="F639" s="3"/>
      <c r="G639" s="55"/>
      <c r="H639"/>
      <c r="I639"/>
    </row>
    <row r="640" spans="1:9" s="25" customFormat="1">
      <c r="A640"/>
      <c r="B640" s="63"/>
      <c r="C640"/>
      <c r="D640"/>
      <c r="E640" s="3"/>
      <c r="F640" s="3"/>
      <c r="G640" s="55"/>
      <c r="H640"/>
      <c r="I640"/>
    </row>
    <row r="641" spans="1:9" s="25" customFormat="1">
      <c r="A641"/>
      <c r="B641" s="63"/>
      <c r="C641"/>
      <c r="D641"/>
      <c r="E641" s="3"/>
      <c r="F641" s="3"/>
      <c r="G641" s="55"/>
      <c r="H641"/>
      <c r="I641"/>
    </row>
    <row r="642" spans="1:9" s="25" customFormat="1">
      <c r="A642"/>
      <c r="B642" s="63"/>
      <c r="C642"/>
      <c r="D642"/>
      <c r="E642" s="3"/>
      <c r="F642" s="3"/>
      <c r="G642" s="55"/>
      <c r="H642" s="3"/>
      <c r="I642"/>
    </row>
    <row r="643" spans="1:9" s="25" customFormat="1">
      <c r="A643"/>
      <c r="B643" s="63"/>
      <c r="C643"/>
      <c r="D643"/>
      <c r="E643" s="3"/>
      <c r="F643" s="3"/>
      <c r="G643" s="55"/>
      <c r="H643" s="3"/>
      <c r="I643"/>
    </row>
    <row r="644" spans="1:9" s="25" customFormat="1">
      <c r="A644"/>
      <c r="B644" s="63"/>
      <c r="C644"/>
      <c r="D644"/>
      <c r="E644" s="3"/>
      <c r="F644" s="3"/>
      <c r="G644" s="55"/>
      <c r="H644" s="3"/>
      <c r="I644"/>
    </row>
    <row r="645" spans="1:9" s="25" customFormat="1">
      <c r="A645"/>
      <c r="B645" s="63"/>
      <c r="C645"/>
      <c r="D645"/>
      <c r="E645" s="3"/>
      <c r="F645" s="3"/>
      <c r="G645" s="55"/>
      <c r="H645" s="3"/>
      <c r="I645"/>
    </row>
    <row r="646" spans="1:9" s="25" customFormat="1">
      <c r="A646"/>
      <c r="B646" s="63"/>
      <c r="C646"/>
      <c r="D646"/>
      <c r="E646" s="3"/>
      <c r="F646" s="3"/>
      <c r="G646" s="55"/>
      <c r="H646"/>
      <c r="I646"/>
    </row>
    <row r="647" spans="1:9" s="25" customFormat="1">
      <c r="A647"/>
      <c r="B647" s="63"/>
      <c r="C647"/>
      <c r="D647"/>
      <c r="E647" s="3"/>
      <c r="F647" s="3"/>
      <c r="G647" s="55"/>
      <c r="H647"/>
      <c r="I647"/>
    </row>
    <row r="648" spans="1:9" s="25" customFormat="1">
      <c r="A648"/>
      <c r="B648" s="63"/>
      <c r="C648"/>
      <c r="D648"/>
      <c r="E648" s="3"/>
      <c r="F648" s="3"/>
      <c r="G648" s="55"/>
      <c r="H648"/>
      <c r="I648"/>
    </row>
    <row r="649" spans="1:9" s="25" customFormat="1">
      <c r="A649"/>
      <c r="B649" s="63"/>
      <c r="C649"/>
      <c r="D649"/>
      <c r="E649" s="3"/>
      <c r="F649" s="3"/>
      <c r="G649" s="55"/>
      <c r="H649"/>
      <c r="I649"/>
    </row>
    <row r="650" spans="1:9" s="25" customFormat="1">
      <c r="A650"/>
      <c r="B650" s="63"/>
      <c r="C650"/>
      <c r="D650"/>
      <c r="E650" s="3"/>
      <c r="F650" s="3"/>
      <c r="G650" s="55"/>
      <c r="H650"/>
      <c r="I650"/>
    </row>
    <row r="651" spans="1:9" s="25" customFormat="1">
      <c r="A651"/>
      <c r="B651" s="63"/>
      <c r="C651"/>
      <c r="D651"/>
      <c r="E651" s="3"/>
      <c r="F651" s="3"/>
      <c r="G651" s="55"/>
      <c r="H651"/>
      <c r="I651"/>
    </row>
    <row r="652" spans="1:9" s="25" customFormat="1">
      <c r="A652"/>
      <c r="B652" s="63"/>
      <c r="C652"/>
      <c r="D652"/>
      <c r="E652" s="3"/>
      <c r="F652" s="3"/>
      <c r="G652" s="55"/>
      <c r="H652"/>
      <c r="I652"/>
    </row>
    <row r="653" spans="1:9" s="25" customFormat="1">
      <c r="A653"/>
      <c r="B653" s="63"/>
      <c r="C653"/>
      <c r="D653"/>
      <c r="E653" s="3"/>
      <c r="F653" s="3"/>
      <c r="G653" s="55"/>
      <c r="H653" s="3"/>
      <c r="I653"/>
    </row>
    <row r="654" spans="1:9" s="25" customFormat="1">
      <c r="A654"/>
      <c r="B654" s="63"/>
      <c r="C654"/>
      <c r="D654"/>
      <c r="E654" s="3"/>
      <c r="F654" s="3"/>
      <c r="G654" s="55"/>
      <c r="H654" s="3"/>
      <c r="I654"/>
    </row>
    <row r="655" spans="1:9" s="25" customFormat="1">
      <c r="A655"/>
      <c r="B655" s="63"/>
      <c r="C655"/>
      <c r="D655"/>
      <c r="E655" s="3"/>
      <c r="F655" s="3"/>
      <c r="G655" s="55"/>
      <c r="H655"/>
      <c r="I655"/>
    </row>
    <row r="656" spans="1:9" s="25" customFormat="1">
      <c r="A656"/>
      <c r="B656" s="63"/>
      <c r="C656"/>
      <c r="D656"/>
      <c r="E656" s="3"/>
      <c r="F656" s="3"/>
      <c r="G656" s="55"/>
      <c r="H656" s="3"/>
      <c r="I656"/>
    </row>
    <row r="657" spans="1:9" s="25" customFormat="1">
      <c r="A657"/>
      <c r="B657" s="63"/>
      <c r="C657"/>
      <c r="D657"/>
      <c r="E657" s="3"/>
      <c r="F657" s="3"/>
      <c r="G657" s="55"/>
      <c r="H657" s="3"/>
      <c r="I657"/>
    </row>
    <row r="658" spans="1:9" s="25" customFormat="1">
      <c r="A658"/>
      <c r="B658" s="63"/>
      <c r="C658"/>
      <c r="D658"/>
      <c r="E658" s="3"/>
      <c r="F658" s="3"/>
      <c r="G658" s="55"/>
      <c r="H658" s="3"/>
      <c r="I658"/>
    </row>
    <row r="659" spans="1:9" s="25" customFormat="1">
      <c r="A659"/>
      <c r="B659" s="63"/>
      <c r="C659"/>
      <c r="D659"/>
      <c r="E659" s="3"/>
      <c r="F659" s="3"/>
      <c r="G659" s="55"/>
      <c r="H659" s="3"/>
      <c r="I659"/>
    </row>
    <row r="660" spans="1:9" s="25" customFormat="1">
      <c r="A660"/>
      <c r="B660" s="63"/>
      <c r="C660"/>
      <c r="D660"/>
      <c r="E660" s="3"/>
      <c r="F660" s="3"/>
      <c r="G660" s="55"/>
      <c r="H660"/>
      <c r="I660"/>
    </row>
    <row r="661" spans="1:9" s="25" customFormat="1">
      <c r="A661"/>
      <c r="B661" s="63"/>
      <c r="C661"/>
      <c r="D661"/>
      <c r="E661" s="3"/>
      <c r="F661" s="3"/>
      <c r="G661" s="55"/>
      <c r="H661" s="3"/>
      <c r="I661"/>
    </row>
    <row r="662" spans="1:9" s="25" customFormat="1">
      <c r="A662"/>
      <c r="B662" s="63"/>
      <c r="C662"/>
      <c r="D662"/>
      <c r="E662" s="3"/>
      <c r="F662" s="3"/>
      <c r="G662" s="55"/>
      <c r="H662"/>
      <c r="I662"/>
    </row>
    <row r="663" spans="1:9" s="25" customFormat="1">
      <c r="A663"/>
      <c r="B663" s="63"/>
      <c r="C663"/>
      <c r="D663"/>
      <c r="E663" s="3"/>
      <c r="F663" s="3"/>
      <c r="G663" s="55"/>
      <c r="H663"/>
      <c r="I663"/>
    </row>
    <row r="664" spans="1:9" s="25" customFormat="1">
      <c r="A664"/>
      <c r="B664" s="63"/>
      <c r="C664"/>
      <c r="D664"/>
      <c r="E664" s="3"/>
      <c r="F664" s="3"/>
      <c r="G664" s="55"/>
      <c r="H664" s="3"/>
      <c r="I664"/>
    </row>
    <row r="665" spans="1:9" s="25" customFormat="1">
      <c r="A665"/>
      <c r="B665" s="63"/>
      <c r="C665"/>
      <c r="D665"/>
      <c r="E665" s="3"/>
      <c r="F665" s="3"/>
      <c r="G665" s="55"/>
      <c r="H665"/>
      <c r="I665"/>
    </row>
    <row r="666" spans="1:9" s="25" customFormat="1">
      <c r="A666"/>
      <c r="B666" s="63"/>
      <c r="C666"/>
      <c r="D666"/>
      <c r="E666" s="3"/>
      <c r="F666" s="3"/>
      <c r="G666" s="55"/>
      <c r="H666"/>
      <c r="I666"/>
    </row>
    <row r="667" spans="1:9" s="25" customFormat="1">
      <c r="A667"/>
      <c r="B667" s="63"/>
      <c r="C667"/>
      <c r="D667"/>
      <c r="E667" s="3"/>
      <c r="F667" s="3"/>
      <c r="G667" s="55"/>
      <c r="H667"/>
      <c r="I667"/>
    </row>
    <row r="668" spans="1:9" s="25" customFormat="1">
      <c r="A668"/>
      <c r="B668" s="63"/>
      <c r="C668"/>
      <c r="D668"/>
      <c r="E668" s="3"/>
      <c r="F668" s="3"/>
      <c r="G668" s="55"/>
      <c r="H668"/>
      <c r="I668"/>
    </row>
    <row r="669" spans="1:9" s="25" customFormat="1">
      <c r="A669"/>
      <c r="B669" s="63"/>
      <c r="C669"/>
      <c r="D669"/>
      <c r="E669" s="3"/>
      <c r="F669" s="3"/>
      <c r="G669" s="55"/>
      <c r="H669"/>
      <c r="I669"/>
    </row>
    <row r="670" spans="1:9" s="25" customFormat="1">
      <c r="A670"/>
      <c r="B670" s="63"/>
      <c r="C670"/>
      <c r="D670"/>
      <c r="E670" s="3"/>
      <c r="F670" s="3"/>
      <c r="G670" s="55"/>
      <c r="H670"/>
      <c r="I670"/>
    </row>
    <row r="671" spans="1:9" s="25" customFormat="1">
      <c r="A671"/>
      <c r="B671" s="63"/>
      <c r="C671"/>
      <c r="D671"/>
      <c r="E671" s="3"/>
      <c r="F671" s="3"/>
      <c r="G671" s="55"/>
      <c r="H671"/>
      <c r="I671"/>
    </row>
    <row r="672" spans="1:9" s="25" customFormat="1">
      <c r="A672"/>
      <c r="B672" s="63"/>
      <c r="C672"/>
      <c r="D672"/>
      <c r="E672" s="3"/>
      <c r="F672" s="3"/>
      <c r="G672" s="55"/>
      <c r="H672"/>
      <c r="I672"/>
    </row>
    <row r="673" spans="1:9" s="25" customFormat="1">
      <c r="A673"/>
      <c r="B673" s="63"/>
      <c r="C673"/>
      <c r="D673"/>
      <c r="E673" s="3"/>
      <c r="F673" s="3"/>
      <c r="G673" s="55"/>
      <c r="H673" s="3"/>
      <c r="I673"/>
    </row>
    <row r="674" spans="1:9" s="25" customFormat="1">
      <c r="A674"/>
      <c r="B674" s="63"/>
      <c r="C674"/>
      <c r="D674"/>
      <c r="E674" s="3"/>
      <c r="F674" s="3"/>
      <c r="G674" s="55"/>
      <c r="H674"/>
      <c r="I674"/>
    </row>
    <row r="675" spans="1:9" s="25" customFormat="1">
      <c r="A675"/>
      <c r="B675" s="63"/>
      <c r="C675"/>
      <c r="D675"/>
      <c r="E675" s="3"/>
      <c r="F675" s="3"/>
      <c r="G675" s="55"/>
      <c r="H675" s="3"/>
      <c r="I675"/>
    </row>
    <row r="676" spans="1:9" s="25" customFormat="1">
      <c r="A676"/>
      <c r="B676" s="63"/>
      <c r="C676"/>
      <c r="D676"/>
      <c r="E676" s="3"/>
      <c r="F676" s="3"/>
      <c r="G676" s="55"/>
      <c r="H676"/>
      <c r="I676"/>
    </row>
    <row r="677" spans="1:9" s="25" customFormat="1">
      <c r="A677"/>
      <c r="B677" s="63"/>
      <c r="C677"/>
      <c r="D677"/>
      <c r="E677" s="3"/>
      <c r="F677" s="3"/>
      <c r="G677" s="55"/>
      <c r="H677"/>
      <c r="I677"/>
    </row>
    <row r="678" spans="1:9" s="25" customFormat="1">
      <c r="A678"/>
      <c r="B678" s="63"/>
      <c r="C678"/>
      <c r="D678"/>
      <c r="E678" s="3"/>
      <c r="F678" s="3"/>
      <c r="G678" s="55"/>
      <c r="H678"/>
      <c r="I678"/>
    </row>
    <row r="679" spans="1:9" s="25" customFormat="1">
      <c r="A679"/>
      <c r="B679" s="63"/>
      <c r="C679"/>
      <c r="D679"/>
      <c r="E679" s="3"/>
      <c r="F679" s="3"/>
      <c r="G679" s="55"/>
      <c r="H679"/>
      <c r="I679"/>
    </row>
    <row r="680" spans="1:9" s="25" customFormat="1">
      <c r="A680"/>
      <c r="B680" s="63"/>
      <c r="C680"/>
      <c r="D680"/>
      <c r="E680" s="3"/>
      <c r="F680" s="3"/>
      <c r="G680" s="55"/>
      <c r="H680" s="3"/>
      <c r="I680"/>
    </row>
    <row r="681" spans="1:9" s="25" customFormat="1">
      <c r="A681"/>
      <c r="B681" s="63"/>
      <c r="C681"/>
      <c r="D681"/>
      <c r="E681" s="3"/>
      <c r="F681" s="3"/>
      <c r="G681" s="55"/>
      <c r="H681"/>
      <c r="I681"/>
    </row>
    <row r="682" spans="1:9" s="25" customFormat="1">
      <c r="A682"/>
      <c r="B682" s="63"/>
      <c r="C682"/>
      <c r="D682"/>
      <c r="E682" s="3"/>
      <c r="F682" s="3"/>
      <c r="G682" s="55"/>
      <c r="H682"/>
      <c r="I682"/>
    </row>
    <row r="683" spans="1:9" s="25" customFormat="1">
      <c r="A683"/>
      <c r="B683" s="63"/>
      <c r="C683"/>
      <c r="D683"/>
      <c r="E683" s="3"/>
      <c r="F683" s="3"/>
      <c r="G683" s="55"/>
      <c r="H683"/>
      <c r="I683"/>
    </row>
    <row r="684" spans="1:9" s="25" customFormat="1">
      <c r="A684"/>
      <c r="B684" s="63"/>
      <c r="C684"/>
      <c r="D684"/>
      <c r="E684" s="3"/>
      <c r="F684" s="3"/>
      <c r="G684" s="55"/>
      <c r="H684" s="3"/>
      <c r="I684"/>
    </row>
    <row r="685" spans="1:9" s="25" customFormat="1">
      <c r="A685"/>
      <c r="B685" s="63"/>
      <c r="C685"/>
      <c r="D685"/>
      <c r="E685" s="3"/>
      <c r="F685" s="3"/>
      <c r="G685" s="55"/>
      <c r="H685"/>
      <c r="I685"/>
    </row>
    <row r="686" spans="1:9" s="25" customFormat="1">
      <c r="A686"/>
      <c r="B686" s="63"/>
      <c r="C686"/>
      <c r="D686"/>
      <c r="E686" s="3"/>
      <c r="F686" s="3"/>
      <c r="G686" s="55"/>
      <c r="H686"/>
      <c r="I686"/>
    </row>
    <row r="687" spans="1:9" s="25" customFormat="1">
      <c r="A687"/>
      <c r="B687" s="63"/>
      <c r="C687"/>
      <c r="D687"/>
      <c r="E687" s="3"/>
      <c r="F687" s="3"/>
      <c r="G687" s="55"/>
      <c r="H687" s="3"/>
      <c r="I687"/>
    </row>
    <row r="688" spans="1:9" s="25" customFormat="1">
      <c r="A688"/>
      <c r="B688" s="63"/>
      <c r="C688"/>
      <c r="D688"/>
      <c r="E688" s="3"/>
      <c r="F688" s="3"/>
      <c r="G688" s="55"/>
      <c r="H688" s="3"/>
      <c r="I688"/>
    </row>
    <row r="689" spans="1:9" s="25" customFormat="1">
      <c r="A689"/>
      <c r="B689" s="63"/>
      <c r="C689"/>
      <c r="D689"/>
      <c r="E689" s="3"/>
      <c r="F689" s="3"/>
      <c r="G689" s="55"/>
      <c r="H689"/>
      <c r="I689"/>
    </row>
    <row r="690" spans="1:9" s="25" customFormat="1">
      <c r="A690"/>
      <c r="B690" s="63"/>
      <c r="C690"/>
      <c r="D690"/>
      <c r="E690" s="3"/>
      <c r="F690" s="3"/>
      <c r="G690" s="55"/>
      <c r="H690"/>
      <c r="I690"/>
    </row>
    <row r="691" spans="1:9" s="25" customFormat="1">
      <c r="A691"/>
      <c r="B691" s="63"/>
      <c r="C691"/>
      <c r="D691"/>
      <c r="E691" s="3"/>
      <c r="F691" s="3"/>
      <c r="G691" s="55"/>
      <c r="H691" s="3"/>
      <c r="I691"/>
    </row>
    <row r="692" spans="1:9" s="25" customFormat="1">
      <c r="A692"/>
      <c r="B692" s="63"/>
      <c r="C692"/>
      <c r="D692"/>
      <c r="E692" s="3"/>
      <c r="F692" s="3"/>
      <c r="G692" s="55"/>
      <c r="H692"/>
      <c r="I692"/>
    </row>
    <row r="693" spans="1:9" s="25" customFormat="1">
      <c r="A693"/>
      <c r="B693" s="63"/>
      <c r="C693"/>
      <c r="D693"/>
      <c r="E693" s="3"/>
      <c r="F693" s="3"/>
      <c r="G693" s="55"/>
      <c r="H693"/>
      <c r="I693"/>
    </row>
    <row r="694" spans="1:9" s="25" customFormat="1">
      <c r="A694"/>
      <c r="B694" s="63"/>
      <c r="C694"/>
      <c r="D694"/>
      <c r="E694" s="3"/>
      <c r="F694" s="3"/>
      <c r="G694" s="55"/>
      <c r="H694"/>
      <c r="I694"/>
    </row>
    <row r="695" spans="1:9" s="25" customFormat="1">
      <c r="A695"/>
      <c r="B695" s="63"/>
      <c r="C695"/>
      <c r="D695"/>
      <c r="E695" s="3"/>
      <c r="F695" s="3"/>
      <c r="G695" s="55"/>
      <c r="H695"/>
      <c r="I695"/>
    </row>
    <row r="696" spans="1:9" s="25" customFormat="1">
      <c r="A696"/>
      <c r="B696" s="63"/>
      <c r="C696"/>
      <c r="D696"/>
      <c r="E696" s="3"/>
      <c r="F696" s="3"/>
      <c r="G696" s="55"/>
      <c r="H696" s="3"/>
      <c r="I696"/>
    </row>
    <row r="697" spans="1:9" s="25" customFormat="1">
      <c r="A697"/>
      <c r="B697" s="63"/>
      <c r="C697"/>
      <c r="D697"/>
      <c r="E697" s="3"/>
      <c r="F697" s="3"/>
      <c r="G697" s="55"/>
      <c r="H697"/>
      <c r="I697"/>
    </row>
    <row r="698" spans="1:9" s="25" customFormat="1">
      <c r="A698"/>
      <c r="B698" s="63"/>
      <c r="C698"/>
      <c r="D698"/>
      <c r="E698" s="3"/>
      <c r="F698" s="3"/>
      <c r="G698" s="55"/>
      <c r="H698" s="3"/>
      <c r="I698"/>
    </row>
    <row r="699" spans="1:9" s="25" customFormat="1">
      <c r="A699"/>
      <c r="B699" s="63"/>
      <c r="C699"/>
      <c r="D699"/>
      <c r="E699" s="3"/>
      <c r="F699" s="3"/>
      <c r="G699" s="55"/>
      <c r="H699"/>
      <c r="I699"/>
    </row>
    <row r="700" spans="1:9" s="25" customFormat="1">
      <c r="A700"/>
      <c r="B700" s="63"/>
      <c r="C700"/>
      <c r="D700"/>
      <c r="E700" s="3"/>
      <c r="F700" s="3"/>
      <c r="G700" s="55"/>
      <c r="H700"/>
      <c r="I700"/>
    </row>
    <row r="701" spans="1:9" s="25" customFormat="1">
      <c r="A701"/>
      <c r="B701" s="63"/>
      <c r="C701"/>
      <c r="D701"/>
      <c r="E701" s="3"/>
      <c r="F701" s="3"/>
      <c r="G701" s="55"/>
      <c r="H701"/>
      <c r="I701"/>
    </row>
    <row r="702" spans="1:9" s="25" customFormat="1">
      <c r="A702"/>
      <c r="B702" s="63"/>
      <c r="C702"/>
      <c r="D702"/>
      <c r="E702" s="3"/>
      <c r="F702" s="3"/>
      <c r="G702" s="55"/>
      <c r="H702" s="3"/>
      <c r="I702"/>
    </row>
    <row r="703" spans="1:9" s="25" customFormat="1">
      <c r="A703"/>
      <c r="B703" s="63"/>
      <c r="C703"/>
      <c r="D703"/>
      <c r="E703" s="3"/>
      <c r="F703" s="3"/>
      <c r="G703" s="55"/>
      <c r="H703"/>
      <c r="I703"/>
    </row>
    <row r="704" spans="1:9" s="25" customFormat="1">
      <c r="A704"/>
      <c r="B704" s="63"/>
      <c r="C704"/>
      <c r="D704"/>
      <c r="E704" s="3"/>
      <c r="F704" s="3"/>
      <c r="G704" s="55"/>
      <c r="H704"/>
      <c r="I704"/>
    </row>
    <row r="705" spans="1:9" s="25" customFormat="1">
      <c r="A705"/>
      <c r="B705" s="63"/>
      <c r="C705"/>
      <c r="D705"/>
      <c r="E705" s="3"/>
      <c r="F705" s="3"/>
      <c r="G705" s="55"/>
      <c r="H705"/>
      <c r="I705"/>
    </row>
    <row r="706" spans="1:9" s="25" customFormat="1">
      <c r="A706"/>
      <c r="B706" s="63"/>
      <c r="C706"/>
      <c r="D706"/>
      <c r="E706" s="3"/>
      <c r="F706" s="3"/>
      <c r="G706" s="55"/>
      <c r="H706"/>
      <c r="I706"/>
    </row>
    <row r="707" spans="1:9" s="25" customFormat="1">
      <c r="A707"/>
      <c r="B707" s="63"/>
      <c r="C707"/>
      <c r="D707"/>
      <c r="E707" s="3"/>
      <c r="F707" s="3"/>
      <c r="G707" s="55"/>
      <c r="H707"/>
      <c r="I707"/>
    </row>
    <row r="708" spans="1:9" s="25" customFormat="1">
      <c r="A708"/>
      <c r="B708" s="63"/>
      <c r="C708"/>
      <c r="D708"/>
      <c r="E708" s="3"/>
      <c r="F708" s="3"/>
      <c r="G708" s="55"/>
      <c r="H708"/>
      <c r="I708"/>
    </row>
    <row r="709" spans="1:9" s="25" customFormat="1">
      <c r="A709"/>
      <c r="B709" s="63"/>
      <c r="C709"/>
      <c r="D709"/>
      <c r="E709" s="3"/>
      <c r="F709" s="3"/>
      <c r="G709" s="55"/>
      <c r="H709"/>
      <c r="I709"/>
    </row>
    <row r="710" spans="1:9" s="25" customFormat="1">
      <c r="A710"/>
      <c r="B710" s="63"/>
      <c r="C710"/>
      <c r="D710"/>
      <c r="E710" s="3"/>
      <c r="F710" s="3"/>
      <c r="G710" s="55"/>
      <c r="H710"/>
      <c r="I710"/>
    </row>
    <row r="711" spans="1:9" s="25" customFormat="1">
      <c r="A711"/>
      <c r="B711" s="63"/>
      <c r="C711"/>
      <c r="D711"/>
      <c r="E711" s="3"/>
      <c r="F711" s="3"/>
      <c r="G711" s="55"/>
      <c r="H711"/>
      <c r="I711"/>
    </row>
    <row r="712" spans="1:9" s="25" customFormat="1">
      <c r="A712"/>
      <c r="B712" s="63"/>
      <c r="C712"/>
      <c r="D712"/>
      <c r="E712" s="3"/>
      <c r="F712" s="3"/>
      <c r="G712" s="55"/>
      <c r="H712"/>
      <c r="I712"/>
    </row>
    <row r="713" spans="1:9" s="25" customFormat="1">
      <c r="A713"/>
      <c r="B713" s="63"/>
      <c r="C713"/>
      <c r="D713"/>
      <c r="E713" s="3"/>
      <c r="F713" s="3"/>
      <c r="G713" s="55"/>
      <c r="H713"/>
      <c r="I713"/>
    </row>
    <row r="714" spans="1:9" s="25" customFormat="1">
      <c r="A714"/>
      <c r="B714" s="63"/>
      <c r="C714"/>
      <c r="D714"/>
      <c r="E714" s="3"/>
      <c r="F714" s="3"/>
      <c r="G714" s="55"/>
      <c r="H714"/>
      <c r="I714"/>
    </row>
    <row r="715" spans="1:9" s="25" customFormat="1">
      <c r="A715"/>
      <c r="B715" s="63"/>
      <c r="C715"/>
      <c r="D715"/>
      <c r="E715" s="3"/>
      <c r="F715" s="3"/>
      <c r="G715" s="55"/>
      <c r="H715"/>
      <c r="I715"/>
    </row>
    <row r="716" spans="1:9" s="25" customFormat="1">
      <c r="A716"/>
      <c r="B716" s="63"/>
      <c r="C716"/>
      <c r="D716"/>
      <c r="E716" s="3"/>
      <c r="F716" s="3"/>
      <c r="G716" s="55"/>
      <c r="H716"/>
      <c r="I716"/>
    </row>
    <row r="717" spans="1:9" s="25" customFormat="1">
      <c r="A717"/>
      <c r="B717" s="63"/>
      <c r="C717"/>
      <c r="D717"/>
      <c r="E717" s="3"/>
      <c r="F717" s="3"/>
      <c r="G717" s="55"/>
      <c r="H717"/>
      <c r="I717"/>
    </row>
    <row r="718" spans="1:9" s="25" customFormat="1">
      <c r="A718"/>
      <c r="B718" s="63"/>
      <c r="C718"/>
      <c r="D718"/>
      <c r="E718" s="3"/>
      <c r="F718" s="3"/>
      <c r="G718" s="55"/>
      <c r="H718"/>
      <c r="I718"/>
    </row>
    <row r="719" spans="1:9" s="25" customFormat="1">
      <c r="A719"/>
      <c r="B719" s="63"/>
      <c r="C719"/>
      <c r="D719"/>
      <c r="E719" s="3"/>
      <c r="F719" s="3"/>
      <c r="G719" s="55"/>
      <c r="H719"/>
      <c r="I719"/>
    </row>
    <row r="720" spans="1:9" s="25" customFormat="1">
      <c r="A720"/>
      <c r="B720" s="63"/>
      <c r="C720"/>
      <c r="D720"/>
      <c r="E720" s="3"/>
      <c r="F720" s="3"/>
      <c r="G720" s="55"/>
      <c r="H720"/>
      <c r="I720"/>
    </row>
    <row r="721" spans="1:9" s="25" customFormat="1">
      <c r="A721"/>
      <c r="B721" s="63"/>
      <c r="C721"/>
      <c r="D721"/>
      <c r="E721" s="3"/>
      <c r="F721" s="3"/>
      <c r="G721" s="55"/>
      <c r="H721"/>
      <c r="I721"/>
    </row>
    <row r="722" spans="1:9" s="25" customFormat="1">
      <c r="A722"/>
      <c r="B722" s="63"/>
      <c r="C722"/>
      <c r="D722"/>
      <c r="E722" s="3"/>
      <c r="F722" s="3"/>
      <c r="G722" s="55"/>
      <c r="H722"/>
      <c r="I722"/>
    </row>
    <row r="723" spans="1:9" s="25" customFormat="1">
      <c r="A723"/>
      <c r="B723" s="63"/>
      <c r="C723"/>
      <c r="D723"/>
      <c r="E723" s="3"/>
      <c r="F723" s="3"/>
      <c r="G723" s="55"/>
      <c r="H723"/>
      <c r="I723"/>
    </row>
    <row r="724" spans="1:9" s="25" customFormat="1">
      <c r="A724"/>
      <c r="B724" s="63"/>
      <c r="C724"/>
      <c r="D724"/>
      <c r="E724" s="3"/>
      <c r="F724" s="3"/>
      <c r="G724" s="55"/>
      <c r="H724"/>
      <c r="I724"/>
    </row>
    <row r="725" spans="1:9" s="25" customFormat="1">
      <c r="A725"/>
      <c r="B725" s="63"/>
      <c r="C725"/>
      <c r="D725"/>
      <c r="E725" s="3"/>
      <c r="F725" s="3"/>
      <c r="G725" s="55"/>
      <c r="H725"/>
      <c r="I725"/>
    </row>
    <row r="726" spans="1:9" s="25" customFormat="1">
      <c r="A726"/>
      <c r="B726" s="63"/>
      <c r="C726"/>
      <c r="D726"/>
      <c r="E726" s="3"/>
      <c r="F726" s="3"/>
      <c r="G726" s="55"/>
      <c r="H726"/>
      <c r="I726"/>
    </row>
    <row r="727" spans="1:9" s="25" customFormat="1">
      <c r="A727"/>
      <c r="B727" s="63"/>
      <c r="C727"/>
      <c r="D727"/>
      <c r="E727" s="3"/>
      <c r="F727" s="3"/>
      <c r="G727" s="55"/>
      <c r="H727"/>
      <c r="I727"/>
    </row>
    <row r="728" spans="1:9" s="25" customFormat="1">
      <c r="A728"/>
      <c r="B728" s="63"/>
      <c r="C728"/>
      <c r="D728"/>
      <c r="E728" s="3"/>
      <c r="F728" s="3"/>
      <c r="G728" s="55"/>
      <c r="H728"/>
      <c r="I728"/>
    </row>
    <row r="729" spans="1:9" s="25" customFormat="1">
      <c r="A729"/>
      <c r="B729" s="63"/>
      <c r="C729"/>
      <c r="D729"/>
      <c r="E729" s="3"/>
      <c r="F729" s="3"/>
      <c r="G729" s="55"/>
      <c r="H729"/>
      <c r="I729"/>
    </row>
    <row r="730" spans="1:9" s="25" customFormat="1">
      <c r="A730"/>
      <c r="B730" s="63"/>
      <c r="C730"/>
      <c r="D730"/>
      <c r="E730" s="3"/>
      <c r="F730" s="3"/>
      <c r="G730" s="55"/>
      <c r="H730"/>
      <c r="I730"/>
    </row>
    <row r="731" spans="1:9" s="25" customFormat="1">
      <c r="A731"/>
      <c r="B731" s="63"/>
      <c r="C731"/>
      <c r="D731"/>
      <c r="E731" s="3"/>
      <c r="F731" s="3"/>
      <c r="G731" s="55"/>
      <c r="H731"/>
      <c r="I731"/>
    </row>
    <row r="732" spans="1:9" s="25" customFormat="1">
      <c r="A732"/>
      <c r="B732" s="63"/>
      <c r="C732"/>
      <c r="D732"/>
      <c r="E732" s="3"/>
      <c r="F732" s="3"/>
      <c r="G732" s="55"/>
      <c r="H732"/>
      <c r="I732"/>
    </row>
    <row r="733" spans="1:9" s="25" customFormat="1">
      <c r="A733"/>
      <c r="B733" s="63"/>
      <c r="C733"/>
      <c r="D733"/>
      <c r="E733" s="3"/>
      <c r="F733" s="3"/>
      <c r="G733" s="55"/>
      <c r="H733"/>
      <c r="I733"/>
    </row>
    <row r="734" spans="1:9" s="25" customFormat="1">
      <c r="A734"/>
      <c r="B734" s="63"/>
      <c r="C734"/>
      <c r="D734"/>
      <c r="E734" s="3"/>
      <c r="F734" s="3"/>
      <c r="G734" s="55"/>
      <c r="H734"/>
      <c r="I734"/>
    </row>
    <row r="735" spans="1:9" s="25" customFormat="1">
      <c r="A735"/>
      <c r="B735" s="63"/>
      <c r="C735"/>
      <c r="D735"/>
      <c r="E735" s="3"/>
      <c r="F735" s="3"/>
      <c r="G735" s="55"/>
      <c r="H735"/>
      <c r="I735"/>
    </row>
    <row r="736" spans="1:9" s="25" customFormat="1">
      <c r="A736"/>
      <c r="B736" s="63"/>
      <c r="C736"/>
      <c r="D736"/>
      <c r="E736" s="3"/>
      <c r="F736" s="3"/>
      <c r="G736" s="55"/>
      <c r="H736"/>
      <c r="I736"/>
    </row>
    <row r="737" spans="1:9" s="25" customFormat="1">
      <c r="A737"/>
      <c r="B737" s="63"/>
      <c r="C737"/>
      <c r="D737"/>
      <c r="E737" s="3"/>
      <c r="F737" s="3"/>
      <c r="G737" s="55"/>
      <c r="H737"/>
      <c r="I737"/>
    </row>
    <row r="738" spans="1:9" s="25" customFormat="1">
      <c r="A738"/>
      <c r="B738" s="63"/>
      <c r="C738"/>
      <c r="D738"/>
      <c r="E738" s="3"/>
      <c r="F738" s="3"/>
      <c r="G738" s="55"/>
      <c r="H738"/>
      <c r="I738"/>
    </row>
    <row r="739" spans="1:9" s="25" customFormat="1">
      <c r="A739"/>
      <c r="B739" s="63"/>
      <c r="C739"/>
      <c r="D739"/>
      <c r="E739" s="3"/>
      <c r="F739" s="3"/>
      <c r="G739" s="55"/>
      <c r="H739"/>
      <c r="I739"/>
    </row>
    <row r="740" spans="1:9" s="25" customFormat="1">
      <c r="A740"/>
      <c r="B740" s="63"/>
      <c r="C740"/>
      <c r="D740"/>
      <c r="E740" s="3"/>
      <c r="F740" s="3"/>
      <c r="G740" s="55"/>
      <c r="H740"/>
      <c r="I740"/>
    </row>
    <row r="741" spans="1:9" s="25" customFormat="1">
      <c r="A741"/>
      <c r="B741" s="63"/>
      <c r="C741"/>
      <c r="D741"/>
      <c r="E741" s="3"/>
      <c r="F741" s="3"/>
      <c r="G741" s="55"/>
      <c r="H741"/>
      <c r="I741"/>
    </row>
    <row r="742" spans="1:9" s="25" customFormat="1">
      <c r="A742"/>
      <c r="B742" s="63"/>
      <c r="C742"/>
      <c r="D742"/>
      <c r="E742" s="3"/>
      <c r="F742" s="3"/>
      <c r="G742" s="55"/>
      <c r="H742"/>
      <c r="I742"/>
    </row>
    <row r="743" spans="1:9" s="25" customFormat="1">
      <c r="A743"/>
      <c r="B743" s="63"/>
      <c r="C743"/>
      <c r="D743"/>
      <c r="E743" s="3"/>
      <c r="F743" s="3"/>
      <c r="G743" s="55"/>
      <c r="H743"/>
      <c r="I743"/>
    </row>
    <row r="744" spans="1:9" s="25" customFormat="1">
      <c r="A744"/>
      <c r="B744" s="63"/>
      <c r="C744"/>
      <c r="D744"/>
      <c r="E744" s="3"/>
      <c r="F744" s="3"/>
      <c r="G744" s="55"/>
      <c r="H744"/>
      <c r="I744"/>
    </row>
    <row r="745" spans="1:9" s="25" customFormat="1">
      <c r="A745"/>
      <c r="B745" s="63"/>
      <c r="C745"/>
      <c r="D745"/>
      <c r="E745" s="3"/>
      <c r="F745" s="3"/>
      <c r="G745" s="55"/>
      <c r="H745"/>
      <c r="I745"/>
    </row>
    <row r="746" spans="1:9" s="25" customFormat="1">
      <c r="A746"/>
      <c r="B746" s="63"/>
      <c r="C746"/>
      <c r="D746"/>
      <c r="E746" s="3"/>
      <c r="F746" s="3"/>
      <c r="G746" s="55"/>
      <c r="H746"/>
      <c r="I746"/>
    </row>
    <row r="747" spans="1:9" s="25" customFormat="1">
      <c r="A747"/>
      <c r="B747" s="63"/>
      <c r="C747"/>
      <c r="D747"/>
      <c r="E747" s="3"/>
      <c r="F747" s="3"/>
      <c r="G747" s="55"/>
      <c r="H747"/>
      <c r="I747"/>
    </row>
    <row r="748" spans="1:9" s="25" customFormat="1">
      <c r="A748"/>
      <c r="B748" s="63"/>
      <c r="C748"/>
      <c r="D748"/>
      <c r="E748" s="3"/>
      <c r="F748" s="3"/>
      <c r="G748" s="55"/>
      <c r="H748"/>
      <c r="I748"/>
    </row>
    <row r="749" spans="1:9" s="25" customFormat="1">
      <c r="A749"/>
      <c r="B749" s="63"/>
      <c r="C749"/>
      <c r="D749"/>
      <c r="E749" s="3"/>
      <c r="F749" s="3"/>
      <c r="G749" s="55"/>
      <c r="H749"/>
      <c r="I749"/>
    </row>
    <row r="750" spans="1:9" s="25" customFormat="1">
      <c r="A750"/>
      <c r="B750" s="63"/>
      <c r="C750"/>
      <c r="D750"/>
      <c r="E750" s="3"/>
      <c r="F750" s="3"/>
      <c r="G750" s="55"/>
      <c r="H750"/>
      <c r="I750"/>
    </row>
    <row r="751" spans="1:9" s="25" customFormat="1">
      <c r="A751"/>
      <c r="B751" s="63"/>
      <c r="C751"/>
      <c r="D751"/>
      <c r="E751" s="3"/>
      <c r="F751" s="3"/>
      <c r="G751" s="55"/>
      <c r="H751"/>
      <c r="I751"/>
    </row>
    <row r="752" spans="1:9" s="25" customFormat="1">
      <c r="A752"/>
      <c r="B752" s="63"/>
      <c r="C752"/>
      <c r="D752"/>
      <c r="E752" s="3"/>
      <c r="F752" s="3"/>
      <c r="G752" s="55"/>
      <c r="H752"/>
      <c r="I752"/>
    </row>
    <row r="753" spans="1:9" s="25" customFormat="1">
      <c r="A753"/>
      <c r="B753" s="63"/>
      <c r="C753"/>
      <c r="D753"/>
      <c r="E753" s="3"/>
      <c r="F753" s="3"/>
      <c r="G753" s="55"/>
      <c r="H753"/>
      <c r="I753"/>
    </row>
    <row r="754" spans="1:9" s="25" customFormat="1">
      <c r="A754"/>
      <c r="B754" s="63"/>
      <c r="C754"/>
      <c r="D754"/>
      <c r="E754" s="3"/>
      <c r="F754" s="3"/>
      <c r="G754" s="55"/>
      <c r="H754"/>
      <c r="I754"/>
    </row>
    <row r="755" spans="1:9" s="25" customFormat="1">
      <c r="A755"/>
      <c r="B755" s="63"/>
      <c r="C755"/>
      <c r="D755"/>
      <c r="E755" s="3"/>
      <c r="F755" s="3"/>
      <c r="G755" s="55"/>
      <c r="H755"/>
      <c r="I755"/>
    </row>
    <row r="756" spans="1:9" s="25" customFormat="1">
      <c r="A756"/>
      <c r="B756" s="63"/>
      <c r="C756"/>
      <c r="D756"/>
      <c r="E756" s="3"/>
      <c r="F756" s="3"/>
      <c r="G756" s="55"/>
      <c r="H756"/>
      <c r="I756"/>
    </row>
    <row r="757" spans="1:9" s="25" customFormat="1">
      <c r="A757"/>
      <c r="B757" s="63"/>
      <c r="C757"/>
      <c r="D757"/>
      <c r="E757" s="3"/>
      <c r="F757" s="3"/>
      <c r="G757" s="55"/>
      <c r="H757"/>
      <c r="I757"/>
    </row>
    <row r="758" spans="1:9" s="25" customFormat="1">
      <c r="A758"/>
      <c r="B758" s="63"/>
      <c r="C758"/>
      <c r="D758"/>
      <c r="E758" s="3"/>
      <c r="F758" s="3"/>
      <c r="G758" s="55"/>
      <c r="H758"/>
      <c r="I758"/>
    </row>
    <row r="759" spans="1:9" s="25" customFormat="1">
      <c r="A759"/>
      <c r="B759" s="63"/>
      <c r="C759"/>
      <c r="D759"/>
      <c r="E759" s="3"/>
      <c r="F759" s="3"/>
      <c r="G759" s="55"/>
      <c r="H759"/>
      <c r="I759"/>
    </row>
    <row r="760" spans="1:9" s="25" customFormat="1">
      <c r="A760"/>
      <c r="B760" s="63"/>
      <c r="C760"/>
      <c r="D760"/>
      <c r="E760" s="3"/>
      <c r="F760" s="3"/>
      <c r="G760" s="55"/>
      <c r="H760"/>
      <c r="I760"/>
    </row>
    <row r="761" spans="1:9" s="25" customFormat="1">
      <c r="A761"/>
      <c r="B761" s="63"/>
      <c r="C761"/>
      <c r="D761"/>
      <c r="E761" s="3"/>
      <c r="F761" s="3"/>
      <c r="G761" s="55"/>
      <c r="H761"/>
      <c r="I761"/>
    </row>
    <row r="762" spans="1:9" s="25" customFormat="1">
      <c r="A762"/>
      <c r="B762" s="63"/>
      <c r="C762"/>
      <c r="D762"/>
      <c r="E762" s="3"/>
      <c r="F762" s="3"/>
      <c r="G762" s="55"/>
      <c r="H762"/>
      <c r="I762"/>
    </row>
    <row r="763" spans="1:9" s="25" customFormat="1">
      <c r="A763"/>
      <c r="B763" s="63"/>
      <c r="C763"/>
      <c r="D763"/>
      <c r="E763" s="3"/>
      <c r="F763" s="3"/>
      <c r="G763" s="55"/>
      <c r="H763"/>
      <c r="I763"/>
    </row>
    <row r="764" spans="1:9" s="25" customFormat="1">
      <c r="A764"/>
      <c r="B764" s="63"/>
      <c r="C764"/>
      <c r="D764"/>
      <c r="E764" s="3"/>
      <c r="F764" s="3"/>
      <c r="G764" s="55"/>
      <c r="H764"/>
      <c r="I764"/>
    </row>
    <row r="765" spans="1:9" s="25" customFormat="1">
      <c r="A765"/>
      <c r="B765" s="63"/>
      <c r="C765"/>
      <c r="D765"/>
      <c r="E765" s="3"/>
      <c r="F765" s="3"/>
      <c r="G765" s="55"/>
      <c r="H765"/>
      <c r="I765"/>
    </row>
    <row r="766" spans="1:9" s="25" customFormat="1">
      <c r="A766"/>
      <c r="B766" s="63"/>
      <c r="C766"/>
      <c r="D766"/>
      <c r="E766" s="3"/>
      <c r="F766" s="3"/>
      <c r="G766" s="55"/>
      <c r="H766"/>
      <c r="I766"/>
    </row>
    <row r="767" spans="1:9" s="25" customFormat="1">
      <c r="A767"/>
      <c r="B767" s="63"/>
      <c r="C767"/>
      <c r="D767"/>
      <c r="E767" s="3"/>
      <c r="F767" s="3"/>
      <c r="G767" s="55"/>
      <c r="H767"/>
      <c r="I767"/>
    </row>
    <row r="768" spans="1:9" s="25" customFormat="1">
      <c r="A768"/>
      <c r="B768" s="63"/>
      <c r="C768"/>
      <c r="D768"/>
      <c r="E768" s="3"/>
      <c r="F768" s="3"/>
      <c r="G768" s="55"/>
      <c r="H768"/>
      <c r="I768"/>
    </row>
    <row r="769" spans="1:9" s="25" customFormat="1">
      <c r="A769"/>
      <c r="B769" s="63"/>
      <c r="C769"/>
      <c r="D769"/>
      <c r="E769" s="3"/>
      <c r="F769" s="3"/>
      <c r="G769" s="55"/>
      <c r="H769"/>
      <c r="I769"/>
    </row>
    <row r="770" spans="1:9" s="25" customFormat="1">
      <c r="A770"/>
      <c r="B770" s="63"/>
      <c r="C770"/>
      <c r="D770"/>
      <c r="E770" s="3"/>
      <c r="F770" s="3"/>
      <c r="G770" s="55"/>
      <c r="H770"/>
      <c r="I770"/>
    </row>
    <row r="771" spans="1:9" s="25" customFormat="1">
      <c r="A771"/>
      <c r="B771" s="63"/>
      <c r="C771"/>
      <c r="D771"/>
      <c r="E771" s="3"/>
      <c r="F771" s="3"/>
      <c r="G771" s="55"/>
      <c r="H771"/>
      <c r="I771"/>
    </row>
    <row r="772" spans="1:9" s="25" customFormat="1">
      <c r="A772"/>
      <c r="B772" s="63"/>
      <c r="C772"/>
      <c r="D772"/>
      <c r="E772" s="3"/>
      <c r="F772" s="3"/>
      <c r="G772" s="55"/>
      <c r="H772"/>
      <c r="I772"/>
    </row>
    <row r="773" spans="1:9" s="25" customFormat="1">
      <c r="A773"/>
      <c r="B773" s="63"/>
      <c r="C773"/>
      <c r="D773"/>
      <c r="E773" s="3"/>
      <c r="F773" s="3"/>
      <c r="G773" s="55"/>
      <c r="H773"/>
      <c r="I773"/>
    </row>
    <row r="774" spans="1:9" s="25" customFormat="1">
      <c r="A774"/>
      <c r="B774" s="63"/>
      <c r="C774"/>
      <c r="D774"/>
      <c r="E774" s="3"/>
      <c r="F774" s="3"/>
      <c r="G774" s="55"/>
      <c r="H774"/>
      <c r="I774"/>
    </row>
    <row r="775" spans="1:9" s="25" customFormat="1">
      <c r="A775"/>
      <c r="B775" s="63"/>
      <c r="C775"/>
      <c r="D775"/>
      <c r="E775" s="3"/>
      <c r="F775" s="3"/>
      <c r="G775" s="55"/>
      <c r="H775"/>
      <c r="I775"/>
    </row>
    <row r="776" spans="1:9" s="25" customFormat="1">
      <c r="A776"/>
      <c r="B776" s="63"/>
      <c r="C776"/>
      <c r="D776"/>
      <c r="E776" s="3"/>
      <c r="F776" s="3"/>
      <c r="G776" s="55"/>
      <c r="H776"/>
      <c r="I776"/>
    </row>
    <row r="777" spans="1:9" s="25" customFormat="1">
      <c r="A777"/>
      <c r="B777" s="63"/>
      <c r="C777"/>
      <c r="D777"/>
      <c r="E777" s="3"/>
      <c r="F777" s="3"/>
      <c r="G777" s="55"/>
      <c r="H777"/>
      <c r="I777"/>
    </row>
    <row r="778" spans="1:9" s="25" customFormat="1">
      <c r="A778"/>
      <c r="B778" s="63"/>
      <c r="C778"/>
      <c r="D778"/>
      <c r="E778" s="3"/>
      <c r="F778" s="3"/>
      <c r="G778" s="55"/>
      <c r="H778"/>
      <c r="I778"/>
    </row>
    <row r="779" spans="1:9" s="25" customFormat="1">
      <c r="A779"/>
      <c r="B779" s="63"/>
      <c r="C779"/>
      <c r="D779"/>
      <c r="E779" s="3"/>
      <c r="F779" s="3"/>
      <c r="G779" s="55"/>
      <c r="H779"/>
      <c r="I779"/>
    </row>
    <row r="780" spans="1:9" s="25" customFormat="1">
      <c r="A780"/>
      <c r="B780" s="63"/>
      <c r="C780"/>
      <c r="D780"/>
      <c r="E780" s="3"/>
      <c r="F780" s="3"/>
      <c r="G780" s="55"/>
      <c r="H780"/>
      <c r="I780"/>
    </row>
    <row r="781" spans="1:9" s="25" customFormat="1">
      <c r="A781"/>
      <c r="B781" s="63"/>
      <c r="C781"/>
      <c r="D781"/>
      <c r="E781" s="3"/>
      <c r="F781" s="3"/>
      <c r="G781" s="55"/>
      <c r="H781"/>
      <c r="I781"/>
    </row>
    <row r="782" spans="1:9" s="25" customFormat="1">
      <c r="A782"/>
      <c r="B782" s="63"/>
      <c r="C782"/>
      <c r="D782"/>
      <c r="E782" s="3"/>
      <c r="F782" s="3"/>
      <c r="G782" s="55"/>
      <c r="H782"/>
      <c r="I782"/>
    </row>
    <row r="783" spans="1:9" s="25" customFormat="1">
      <c r="A783"/>
      <c r="B783" s="63"/>
      <c r="C783"/>
      <c r="D783"/>
      <c r="E783" s="3"/>
      <c r="F783" s="3"/>
      <c r="G783" s="55"/>
      <c r="H783" s="3"/>
      <c r="I783"/>
    </row>
    <row r="784" spans="1:9" s="25" customFormat="1">
      <c r="A784"/>
      <c r="B784" s="63"/>
      <c r="C784"/>
      <c r="D784"/>
      <c r="E784" s="3"/>
      <c r="F784" s="3"/>
      <c r="G784" s="55"/>
      <c r="H784"/>
      <c r="I784"/>
    </row>
    <row r="785" spans="1:9" s="25" customFormat="1">
      <c r="A785"/>
      <c r="B785" s="63"/>
      <c r="C785"/>
      <c r="D785"/>
      <c r="E785" s="3"/>
      <c r="F785" s="3"/>
      <c r="G785" s="55"/>
      <c r="H785"/>
      <c r="I785"/>
    </row>
    <row r="786" spans="1:9" s="25" customFormat="1">
      <c r="A786"/>
      <c r="B786" s="63"/>
      <c r="C786"/>
      <c r="D786"/>
      <c r="E786" s="3"/>
      <c r="F786" s="3"/>
      <c r="G786" s="55"/>
      <c r="H786"/>
      <c r="I786"/>
    </row>
    <row r="787" spans="1:9" s="25" customFormat="1">
      <c r="A787"/>
      <c r="B787" s="63"/>
      <c r="C787"/>
      <c r="D787"/>
      <c r="E787" s="3"/>
      <c r="F787" s="3"/>
      <c r="G787" s="55"/>
      <c r="H787"/>
      <c r="I787"/>
    </row>
    <row r="788" spans="1:9" s="25" customFormat="1">
      <c r="A788"/>
      <c r="B788" s="63"/>
      <c r="C788"/>
      <c r="D788"/>
      <c r="E788" s="3"/>
      <c r="F788" s="3"/>
      <c r="G788" s="55"/>
      <c r="H788"/>
      <c r="I788"/>
    </row>
    <row r="789" spans="1:9" s="25" customFormat="1">
      <c r="A789"/>
      <c r="B789" s="63"/>
      <c r="C789"/>
      <c r="D789"/>
      <c r="E789" s="3"/>
      <c r="F789" s="3"/>
      <c r="G789" s="55"/>
      <c r="H789"/>
      <c r="I789"/>
    </row>
    <row r="790" spans="1:9" s="25" customFormat="1">
      <c r="A790"/>
      <c r="B790" s="63"/>
      <c r="C790"/>
      <c r="D790"/>
      <c r="E790" s="3"/>
      <c r="F790" s="3"/>
      <c r="G790" s="55"/>
      <c r="H790"/>
      <c r="I790"/>
    </row>
    <row r="791" spans="1:9" s="25" customFormat="1">
      <c r="A791"/>
      <c r="B791" s="63"/>
      <c r="C791"/>
      <c r="D791"/>
      <c r="E791" s="3"/>
      <c r="F791" s="3"/>
      <c r="G791" s="55"/>
      <c r="H791"/>
      <c r="I791"/>
    </row>
    <row r="792" spans="1:9" s="25" customFormat="1">
      <c r="A792"/>
      <c r="B792" s="63"/>
      <c r="C792"/>
      <c r="D792"/>
      <c r="E792" s="3"/>
      <c r="F792" s="3"/>
      <c r="G792" s="55"/>
      <c r="H792"/>
      <c r="I792"/>
    </row>
    <row r="793" spans="1:9" s="25" customFormat="1">
      <c r="A793"/>
      <c r="B793" s="63"/>
      <c r="C793"/>
      <c r="D793"/>
      <c r="E793" s="3"/>
      <c r="F793" s="3"/>
      <c r="G793" s="55"/>
      <c r="H793"/>
      <c r="I793"/>
    </row>
    <row r="794" spans="1:9" s="25" customFormat="1">
      <c r="A794"/>
      <c r="B794" s="63"/>
      <c r="C794"/>
      <c r="D794"/>
      <c r="E794" s="3"/>
      <c r="F794" s="3"/>
      <c r="G794" s="55"/>
      <c r="H794"/>
      <c r="I794"/>
    </row>
    <row r="795" spans="1:9" s="25" customFormat="1">
      <c r="A795"/>
      <c r="B795" s="63"/>
      <c r="C795"/>
      <c r="D795"/>
      <c r="E795" s="3"/>
      <c r="F795" s="3"/>
      <c r="G795" s="55"/>
      <c r="H795"/>
      <c r="I795"/>
    </row>
    <row r="796" spans="1:9" s="25" customFormat="1">
      <c r="A796"/>
      <c r="B796" s="63"/>
      <c r="C796"/>
      <c r="D796"/>
      <c r="E796" s="3"/>
      <c r="F796" s="3"/>
      <c r="G796" s="55"/>
      <c r="H796" s="3"/>
      <c r="I796"/>
    </row>
    <row r="797" spans="1:9" s="25" customFormat="1">
      <c r="A797"/>
      <c r="B797" s="63"/>
      <c r="C797"/>
      <c r="D797"/>
      <c r="E797" s="3"/>
      <c r="F797" s="3"/>
      <c r="G797" s="55"/>
      <c r="H797"/>
      <c r="I797"/>
    </row>
    <row r="798" spans="1:9" s="25" customFormat="1">
      <c r="A798"/>
      <c r="B798" s="63"/>
      <c r="C798"/>
      <c r="D798"/>
      <c r="E798" s="3"/>
      <c r="F798" s="3"/>
      <c r="G798" s="55"/>
      <c r="H798"/>
      <c r="I798"/>
    </row>
    <row r="799" spans="1:9" s="25" customFormat="1">
      <c r="A799"/>
      <c r="B799" s="63"/>
      <c r="C799"/>
      <c r="D799"/>
      <c r="E799" s="3"/>
      <c r="F799" s="3"/>
      <c r="G799" s="55"/>
      <c r="H799"/>
      <c r="I799"/>
    </row>
    <row r="800" spans="1:9" s="25" customFormat="1">
      <c r="A800"/>
      <c r="B800" s="63"/>
      <c r="C800"/>
      <c r="D800"/>
      <c r="E800" s="3"/>
      <c r="F800" s="3"/>
      <c r="G800" s="55"/>
      <c r="H800"/>
      <c r="I800"/>
    </row>
    <row r="801" spans="1:9" s="25" customFormat="1">
      <c r="A801"/>
      <c r="B801" s="63"/>
      <c r="C801"/>
      <c r="D801"/>
      <c r="E801" s="3"/>
      <c r="F801" s="3"/>
      <c r="G801" s="55"/>
      <c r="H801"/>
      <c r="I801"/>
    </row>
    <row r="802" spans="1:9" s="25" customFormat="1">
      <c r="A802"/>
      <c r="B802" s="63"/>
      <c r="C802"/>
      <c r="D802"/>
      <c r="E802" s="3"/>
      <c r="F802" s="3"/>
      <c r="G802" s="55"/>
      <c r="H802"/>
      <c r="I802"/>
    </row>
    <row r="803" spans="1:9" s="25" customFormat="1">
      <c r="A803"/>
      <c r="B803" s="63"/>
      <c r="C803"/>
      <c r="D803"/>
      <c r="E803" s="3"/>
      <c r="F803" s="3"/>
      <c r="G803" s="55"/>
      <c r="H803"/>
      <c r="I803"/>
    </row>
    <row r="804" spans="1:9" s="25" customFormat="1">
      <c r="A804"/>
      <c r="B804" s="63"/>
      <c r="C804"/>
      <c r="D804"/>
      <c r="E804" s="3"/>
      <c r="F804" s="3"/>
      <c r="G804" s="55"/>
      <c r="H804"/>
      <c r="I804"/>
    </row>
    <row r="805" spans="1:9" s="25" customFormat="1">
      <c r="A805"/>
      <c r="B805" s="63"/>
      <c r="C805"/>
      <c r="D805"/>
      <c r="E805" s="3"/>
      <c r="F805" s="3"/>
      <c r="G805" s="55"/>
      <c r="H805"/>
      <c r="I805"/>
    </row>
    <row r="806" spans="1:9" s="25" customFormat="1">
      <c r="A806"/>
      <c r="B806" s="63"/>
      <c r="C806"/>
      <c r="D806"/>
      <c r="E806" s="3"/>
      <c r="F806" s="3"/>
      <c r="G806" s="55"/>
      <c r="H806"/>
      <c r="I806"/>
    </row>
    <row r="807" spans="1:9" s="25" customFormat="1">
      <c r="A807"/>
      <c r="B807" s="63"/>
      <c r="C807"/>
      <c r="D807"/>
      <c r="E807" s="3"/>
      <c r="F807" s="3"/>
      <c r="G807" s="55"/>
      <c r="H807"/>
      <c r="I807"/>
    </row>
    <row r="808" spans="1:9" s="25" customFormat="1">
      <c r="A808"/>
      <c r="B808" s="63"/>
      <c r="C808"/>
      <c r="D808"/>
      <c r="E808" s="3"/>
      <c r="F808" s="3"/>
      <c r="G808" s="55"/>
      <c r="H808"/>
      <c r="I808"/>
    </row>
    <row r="809" spans="1:9" s="25" customFormat="1">
      <c r="A809"/>
      <c r="B809" s="63"/>
      <c r="C809"/>
      <c r="D809"/>
      <c r="E809" s="3"/>
      <c r="F809" s="3"/>
      <c r="G809" s="55"/>
      <c r="H809"/>
      <c r="I809"/>
    </row>
    <row r="810" spans="1:9" s="25" customFormat="1">
      <c r="A810"/>
      <c r="B810" s="63"/>
      <c r="C810"/>
      <c r="D810"/>
      <c r="E810" s="3"/>
      <c r="F810" s="3"/>
      <c r="G810" s="55"/>
      <c r="H810"/>
      <c r="I810"/>
    </row>
    <row r="811" spans="1:9" s="25" customFormat="1">
      <c r="A811"/>
      <c r="B811" s="63"/>
      <c r="C811"/>
      <c r="D811"/>
      <c r="E811" s="3"/>
      <c r="F811" s="3"/>
      <c r="G811" s="55"/>
      <c r="H811"/>
      <c r="I811"/>
    </row>
    <row r="812" spans="1:9" s="25" customFormat="1">
      <c r="A812"/>
      <c r="B812" s="63"/>
      <c r="C812"/>
      <c r="D812"/>
      <c r="E812" s="3"/>
      <c r="F812" s="3"/>
      <c r="G812" s="55"/>
      <c r="H812"/>
      <c r="I812"/>
    </row>
    <row r="813" spans="1:9" s="25" customFormat="1">
      <c r="A813"/>
      <c r="B813" s="63"/>
      <c r="C813"/>
      <c r="D813"/>
      <c r="E813" s="3"/>
      <c r="F813" s="3"/>
      <c r="G813" s="55"/>
      <c r="H813"/>
      <c r="I813"/>
    </row>
    <row r="814" spans="1:9" s="25" customFormat="1">
      <c r="A814"/>
      <c r="B814" s="63"/>
      <c r="C814"/>
      <c r="D814"/>
      <c r="E814" s="3"/>
      <c r="F814" s="3"/>
      <c r="G814" s="55"/>
      <c r="H814"/>
      <c r="I814"/>
    </row>
    <row r="815" spans="1:9" s="25" customFormat="1">
      <c r="A815"/>
      <c r="B815" s="63"/>
      <c r="C815"/>
      <c r="D815"/>
      <c r="E815" s="3"/>
      <c r="F815" s="3"/>
      <c r="G815" s="55"/>
      <c r="H815"/>
      <c r="I815"/>
    </row>
    <row r="816" spans="1:9" s="25" customFormat="1">
      <c r="A816"/>
      <c r="B816" s="63"/>
      <c r="C816"/>
      <c r="D816"/>
      <c r="E816" s="3"/>
      <c r="F816" s="3"/>
      <c r="G816" s="55"/>
      <c r="H816"/>
      <c r="I816"/>
    </row>
    <row r="817" spans="1:9" s="25" customFormat="1">
      <c r="A817"/>
      <c r="B817" s="63"/>
      <c r="C817"/>
      <c r="D817"/>
      <c r="E817" s="3"/>
      <c r="F817" s="3"/>
      <c r="G817" s="55"/>
      <c r="H817"/>
      <c r="I817"/>
    </row>
    <row r="818" spans="1:9" s="25" customFormat="1">
      <c r="A818"/>
      <c r="B818" s="63"/>
      <c r="C818"/>
      <c r="D818"/>
      <c r="E818" s="3"/>
      <c r="F818" s="3"/>
      <c r="G818" s="55"/>
      <c r="H818"/>
      <c r="I818"/>
    </row>
    <row r="819" spans="1:9" s="25" customFormat="1">
      <c r="A819"/>
      <c r="B819" s="63"/>
      <c r="C819"/>
      <c r="D819"/>
      <c r="E819" s="3"/>
      <c r="F819" s="3"/>
      <c r="G819" s="55"/>
      <c r="H819"/>
      <c r="I819"/>
    </row>
    <row r="820" spans="1:9" s="25" customFormat="1">
      <c r="A820"/>
      <c r="B820" s="63"/>
      <c r="C820"/>
      <c r="D820"/>
      <c r="E820" s="3"/>
      <c r="F820" s="3"/>
      <c r="G820" s="55"/>
      <c r="H820"/>
      <c r="I820"/>
    </row>
    <row r="821" spans="1:9" s="25" customFormat="1">
      <c r="A821"/>
      <c r="B821" s="63"/>
      <c r="C821"/>
      <c r="D821"/>
      <c r="E821" s="3"/>
      <c r="F821" s="3"/>
      <c r="G821" s="55"/>
      <c r="H821"/>
      <c r="I821"/>
    </row>
    <row r="822" spans="1:9" s="25" customFormat="1">
      <c r="A822"/>
      <c r="B822" s="63"/>
      <c r="C822"/>
      <c r="D822"/>
      <c r="E822" s="3"/>
      <c r="F822" s="3"/>
      <c r="G822" s="55"/>
      <c r="H822"/>
      <c r="I822"/>
    </row>
    <row r="823" spans="1:9" s="25" customFormat="1">
      <c r="A823"/>
      <c r="B823" s="63"/>
      <c r="C823"/>
      <c r="D823"/>
      <c r="E823" s="3"/>
      <c r="F823" s="3"/>
      <c r="G823" s="55"/>
      <c r="H823"/>
      <c r="I823"/>
    </row>
    <row r="824" spans="1:9" s="25" customFormat="1">
      <c r="A824"/>
      <c r="B824" s="63"/>
      <c r="C824"/>
      <c r="D824"/>
      <c r="E824" s="3"/>
      <c r="F824" s="3"/>
      <c r="G824" s="55"/>
      <c r="H824"/>
      <c r="I824"/>
    </row>
    <row r="825" spans="1:9" s="25" customFormat="1">
      <c r="A825"/>
      <c r="B825" s="63"/>
      <c r="C825"/>
      <c r="D825"/>
      <c r="E825" s="3"/>
      <c r="F825" s="3"/>
      <c r="G825" s="55"/>
      <c r="H825"/>
      <c r="I825"/>
    </row>
    <row r="826" spans="1:9" s="25" customFormat="1">
      <c r="A826"/>
      <c r="B826" s="63"/>
      <c r="C826"/>
      <c r="D826"/>
      <c r="E826" s="3"/>
      <c r="F826" s="3"/>
      <c r="G826" s="55"/>
      <c r="H826"/>
      <c r="I826"/>
    </row>
    <row r="827" spans="1:9" s="25" customFormat="1">
      <c r="A827"/>
      <c r="B827" s="63"/>
      <c r="C827"/>
      <c r="D827"/>
      <c r="E827" s="3"/>
      <c r="F827" s="3"/>
      <c r="G827" s="55"/>
      <c r="H827"/>
      <c r="I827"/>
    </row>
    <row r="828" spans="1:9" s="25" customFormat="1">
      <c r="A828"/>
      <c r="B828" s="63"/>
      <c r="C828"/>
      <c r="D828"/>
      <c r="E828" s="3"/>
      <c r="F828" s="3"/>
      <c r="G828" s="55"/>
      <c r="H828"/>
      <c r="I828"/>
    </row>
    <row r="829" spans="1:9" s="25" customFormat="1">
      <c r="A829"/>
      <c r="B829" s="63"/>
      <c r="C829"/>
      <c r="D829"/>
      <c r="E829" s="3"/>
      <c r="F829" s="3"/>
      <c r="G829" s="55"/>
      <c r="H829"/>
      <c r="I829"/>
    </row>
    <row r="830" spans="1:9" s="25" customFormat="1">
      <c r="A830"/>
      <c r="B830" s="63"/>
      <c r="C830"/>
      <c r="D830"/>
      <c r="E830" s="3"/>
      <c r="F830" s="3"/>
      <c r="G830" s="55"/>
      <c r="H830"/>
      <c r="I830"/>
    </row>
    <row r="831" spans="1:9" s="25" customFormat="1">
      <c r="A831"/>
      <c r="B831" s="63"/>
      <c r="C831"/>
      <c r="D831"/>
      <c r="E831" s="3"/>
      <c r="F831" s="3"/>
      <c r="G831" s="55"/>
      <c r="H831"/>
      <c r="I831"/>
    </row>
    <row r="832" spans="1:9" s="25" customFormat="1">
      <c r="A832"/>
      <c r="B832" s="63"/>
      <c r="C832"/>
      <c r="D832"/>
      <c r="E832" s="3"/>
      <c r="F832" s="3"/>
      <c r="G832" s="55"/>
      <c r="H832"/>
      <c r="I832"/>
    </row>
    <row r="833" spans="1:9" s="25" customFormat="1">
      <c r="A833"/>
      <c r="B833" s="63"/>
      <c r="C833"/>
      <c r="D833"/>
      <c r="E833" s="3"/>
      <c r="F833" s="3"/>
      <c r="G833" s="55"/>
      <c r="H833"/>
      <c r="I833"/>
    </row>
    <row r="834" spans="1:9" s="25" customFormat="1">
      <c r="A834"/>
      <c r="B834" s="63"/>
      <c r="C834"/>
      <c r="D834"/>
      <c r="E834" s="3"/>
      <c r="F834" s="3"/>
      <c r="G834" s="55"/>
      <c r="H834"/>
      <c r="I834"/>
    </row>
    <row r="835" spans="1:9" s="25" customFormat="1">
      <c r="A835"/>
      <c r="B835" s="63"/>
      <c r="C835"/>
      <c r="D835"/>
      <c r="E835" s="3"/>
      <c r="F835" s="3"/>
      <c r="G835" s="55"/>
      <c r="H835"/>
      <c r="I835"/>
    </row>
    <row r="836" spans="1:9" s="25" customFormat="1">
      <c r="A836"/>
      <c r="B836" s="63"/>
      <c r="C836"/>
      <c r="D836"/>
      <c r="E836" s="3"/>
      <c r="F836" s="3"/>
      <c r="G836" s="55"/>
      <c r="H836"/>
      <c r="I836"/>
    </row>
    <row r="837" spans="1:9" s="25" customFormat="1">
      <c r="A837"/>
      <c r="B837" s="63"/>
      <c r="C837"/>
      <c r="D837"/>
      <c r="E837" s="3"/>
      <c r="F837" s="3"/>
      <c r="G837" s="55"/>
      <c r="H837"/>
      <c r="I837"/>
    </row>
    <row r="838" spans="1:9" s="25" customFormat="1">
      <c r="A838"/>
      <c r="B838" s="63"/>
      <c r="C838"/>
      <c r="D838"/>
      <c r="E838" s="3"/>
      <c r="F838" s="3"/>
      <c r="G838" s="55"/>
      <c r="H838"/>
      <c r="I838"/>
    </row>
    <row r="839" spans="1:9" s="25" customFormat="1">
      <c r="A839"/>
      <c r="B839" s="63"/>
      <c r="C839"/>
      <c r="D839"/>
      <c r="E839" s="3"/>
      <c r="F839" s="3"/>
      <c r="G839" s="55"/>
      <c r="H839"/>
      <c r="I839"/>
    </row>
    <row r="840" spans="1:9" s="25" customFormat="1">
      <c r="A840"/>
      <c r="B840" s="63"/>
      <c r="C840"/>
      <c r="D840"/>
      <c r="E840" s="3"/>
      <c r="F840" s="3"/>
      <c r="G840" s="55"/>
      <c r="H840"/>
      <c r="I840"/>
    </row>
    <row r="841" spans="1:9" s="25" customFormat="1">
      <c r="A841"/>
      <c r="B841" s="63"/>
      <c r="C841"/>
      <c r="D841"/>
      <c r="E841" s="3"/>
      <c r="F841" s="3"/>
      <c r="G841" s="55"/>
      <c r="H841"/>
      <c r="I841"/>
    </row>
    <row r="842" spans="1:9" s="25" customFormat="1">
      <c r="A842"/>
      <c r="B842" s="63"/>
      <c r="C842"/>
      <c r="D842"/>
      <c r="E842" s="3"/>
      <c r="F842" s="3"/>
      <c r="G842" s="55"/>
      <c r="H842"/>
      <c r="I842"/>
    </row>
    <row r="843" spans="1:9" s="25" customFormat="1">
      <c r="A843"/>
      <c r="B843" s="63"/>
      <c r="C843"/>
      <c r="D843"/>
      <c r="E843" s="3"/>
      <c r="F843" s="3"/>
      <c r="G843" s="55"/>
      <c r="H843"/>
      <c r="I843"/>
    </row>
    <row r="844" spans="1:9" s="25" customFormat="1">
      <c r="A844"/>
      <c r="B844" s="63"/>
      <c r="C844"/>
      <c r="D844"/>
      <c r="E844" s="3"/>
      <c r="F844" s="3"/>
      <c r="G844" s="55"/>
      <c r="H844"/>
      <c r="I844"/>
    </row>
    <row r="845" spans="1:9" s="25" customFormat="1">
      <c r="A845"/>
      <c r="B845" s="63"/>
      <c r="C845"/>
      <c r="D845"/>
      <c r="E845" s="3"/>
      <c r="F845" s="3"/>
      <c r="G845" s="55"/>
      <c r="H845"/>
      <c r="I845"/>
    </row>
    <row r="846" spans="1:9" s="25" customFormat="1">
      <c r="A846"/>
      <c r="B846" s="63"/>
      <c r="C846"/>
      <c r="D846"/>
      <c r="E846" s="3"/>
      <c r="F846" s="3"/>
      <c r="G846" s="55"/>
      <c r="H846"/>
      <c r="I846"/>
    </row>
    <row r="847" spans="1:9" s="25" customFormat="1">
      <c r="A847"/>
      <c r="B847" s="63"/>
      <c r="C847"/>
      <c r="D847"/>
      <c r="E847" s="3"/>
      <c r="F847" s="3"/>
      <c r="G847" s="55"/>
      <c r="H847"/>
      <c r="I847"/>
    </row>
    <row r="848" spans="1:9" s="25" customFormat="1">
      <c r="A848"/>
      <c r="B848" s="63"/>
      <c r="C848"/>
      <c r="D848"/>
      <c r="E848" s="3"/>
      <c r="F848" s="3"/>
      <c r="G848" s="55"/>
      <c r="H848"/>
      <c r="I848"/>
    </row>
    <row r="849" spans="1:9" s="25" customFormat="1">
      <c r="A849"/>
      <c r="B849" s="63"/>
      <c r="C849"/>
      <c r="D849"/>
      <c r="E849" s="3"/>
      <c r="F849" s="3"/>
      <c r="G849" s="55"/>
      <c r="H849"/>
      <c r="I849"/>
    </row>
    <row r="850" spans="1:9" s="25" customFormat="1">
      <c r="A850"/>
      <c r="B850" s="63"/>
      <c r="C850"/>
      <c r="D850"/>
      <c r="E850" s="3"/>
      <c r="F850" s="3"/>
      <c r="G850" s="55"/>
      <c r="H850"/>
      <c r="I850"/>
    </row>
    <row r="851" spans="1:9" s="25" customFormat="1">
      <c r="A851"/>
      <c r="B851" s="63"/>
      <c r="C851"/>
      <c r="D851"/>
      <c r="E851" s="3"/>
      <c r="F851" s="3"/>
      <c r="G851" s="55"/>
      <c r="H851"/>
      <c r="I851"/>
    </row>
    <row r="852" spans="1:9" s="25" customFormat="1">
      <c r="A852"/>
      <c r="B852" s="63"/>
      <c r="C852"/>
      <c r="D852"/>
      <c r="E852" s="3"/>
      <c r="F852" s="3"/>
      <c r="G852" s="55"/>
      <c r="H852"/>
      <c r="I852"/>
    </row>
    <row r="853" spans="1:9" s="25" customFormat="1">
      <c r="A853"/>
      <c r="B853" s="63"/>
      <c r="C853"/>
      <c r="D853"/>
      <c r="E853" s="3"/>
      <c r="F853" s="3"/>
      <c r="G853" s="55"/>
      <c r="H853"/>
      <c r="I853"/>
    </row>
    <row r="854" spans="1:9" s="25" customFormat="1">
      <c r="A854"/>
      <c r="B854" s="63"/>
      <c r="C854"/>
      <c r="D854"/>
      <c r="E854" s="3"/>
      <c r="F854" s="3"/>
      <c r="G854" s="55"/>
      <c r="H854"/>
      <c r="I854"/>
    </row>
    <row r="855" spans="1:9" s="25" customFormat="1">
      <c r="A855"/>
      <c r="B855" s="63"/>
      <c r="C855"/>
      <c r="D855"/>
      <c r="E855" s="3"/>
      <c r="F855" s="3"/>
      <c r="G855" s="55"/>
      <c r="H855"/>
      <c r="I855"/>
    </row>
    <row r="856" spans="1:9" s="25" customFormat="1">
      <c r="A856"/>
      <c r="B856" s="63"/>
      <c r="C856"/>
      <c r="D856"/>
      <c r="E856" s="3"/>
      <c r="F856" s="3"/>
      <c r="G856" s="55"/>
      <c r="H856"/>
      <c r="I856"/>
    </row>
    <row r="857" spans="1:9" s="25" customFormat="1">
      <c r="A857"/>
      <c r="B857" s="63"/>
      <c r="C857"/>
      <c r="D857"/>
      <c r="E857" s="3"/>
      <c r="F857" s="3"/>
      <c r="G857" s="55"/>
      <c r="H857"/>
      <c r="I857"/>
    </row>
    <row r="858" spans="1:9" s="25" customFormat="1">
      <c r="A858"/>
      <c r="B858" s="63"/>
      <c r="C858"/>
      <c r="D858"/>
      <c r="E858" s="3"/>
      <c r="F858" s="3"/>
      <c r="G858" s="55"/>
      <c r="H858"/>
      <c r="I858"/>
    </row>
    <row r="859" spans="1:9" s="25" customFormat="1">
      <c r="A859"/>
      <c r="B859" s="63"/>
      <c r="C859"/>
      <c r="D859"/>
      <c r="E859" s="3"/>
      <c r="F859" s="3"/>
      <c r="G859" s="55"/>
      <c r="H859"/>
      <c r="I859"/>
    </row>
    <row r="860" spans="1:9" s="25" customFormat="1">
      <c r="A860"/>
      <c r="B860" s="63"/>
      <c r="C860"/>
      <c r="D860"/>
      <c r="E860" s="3"/>
      <c r="F860" s="3"/>
      <c r="G860" s="55"/>
      <c r="H860"/>
      <c r="I860"/>
    </row>
    <row r="861" spans="1:9" s="25" customFormat="1">
      <c r="A861"/>
      <c r="B861" s="63"/>
      <c r="C861"/>
      <c r="D861"/>
      <c r="E861" s="3"/>
      <c r="F861" s="3"/>
      <c r="G861" s="55"/>
      <c r="H861"/>
      <c r="I861"/>
    </row>
    <row r="862" spans="1:9" s="25" customFormat="1">
      <c r="A862"/>
      <c r="B862" s="63"/>
      <c r="C862"/>
      <c r="D862"/>
      <c r="E862" s="3"/>
      <c r="F862" s="3"/>
      <c r="G862" s="55"/>
      <c r="H862"/>
      <c r="I862"/>
    </row>
    <row r="863" spans="1:9" s="25" customFormat="1">
      <c r="A863"/>
      <c r="B863" s="63"/>
      <c r="C863"/>
      <c r="D863"/>
      <c r="E863" s="3"/>
      <c r="F863" s="3"/>
      <c r="G863" s="55"/>
      <c r="H863"/>
      <c r="I863"/>
    </row>
    <row r="864" spans="1:9" s="25" customFormat="1">
      <c r="A864"/>
      <c r="B864" s="63"/>
      <c r="C864"/>
      <c r="D864"/>
      <c r="E864" s="3"/>
      <c r="F864" s="3"/>
      <c r="G864" s="55"/>
      <c r="H864"/>
      <c r="I864"/>
    </row>
    <row r="865" spans="1:9" s="25" customFormat="1">
      <c r="A865"/>
      <c r="B865" s="63"/>
      <c r="C865"/>
      <c r="D865"/>
      <c r="E865" s="3"/>
      <c r="F865" s="3"/>
      <c r="G865" s="55"/>
      <c r="H865"/>
      <c r="I865"/>
    </row>
    <row r="866" spans="1:9" s="25" customFormat="1">
      <c r="A866"/>
      <c r="B866" s="63"/>
      <c r="C866"/>
      <c r="D866"/>
      <c r="E866" s="3"/>
      <c r="F866" s="3"/>
      <c r="G866" s="55"/>
      <c r="H866"/>
      <c r="I866"/>
    </row>
    <row r="867" spans="1:9" s="25" customFormat="1">
      <c r="A867"/>
      <c r="B867" s="63"/>
      <c r="C867"/>
      <c r="D867"/>
      <c r="E867" s="3"/>
      <c r="F867" s="3"/>
      <c r="G867" s="55"/>
      <c r="H867"/>
      <c r="I867"/>
    </row>
    <row r="868" spans="1:9" s="25" customFormat="1">
      <c r="A868"/>
      <c r="B868" s="63"/>
      <c r="C868"/>
      <c r="D868"/>
      <c r="E868" s="3"/>
      <c r="F868" s="3"/>
      <c r="G868" s="55"/>
      <c r="H868"/>
      <c r="I868"/>
    </row>
    <row r="869" spans="1:9" s="25" customFormat="1">
      <c r="A869"/>
      <c r="B869" s="63"/>
      <c r="C869"/>
      <c r="D869"/>
      <c r="E869" s="3"/>
      <c r="F869" s="3"/>
      <c r="G869" s="55"/>
      <c r="H869"/>
      <c r="I869"/>
    </row>
    <row r="870" spans="1:9" s="25" customFormat="1">
      <c r="A870"/>
      <c r="B870" s="63"/>
      <c r="C870"/>
      <c r="D870"/>
      <c r="E870" s="3"/>
      <c r="F870" s="3"/>
      <c r="G870" s="55"/>
      <c r="H870"/>
      <c r="I870"/>
    </row>
    <row r="871" spans="1:9" s="25" customFormat="1">
      <c r="A871"/>
      <c r="B871" s="63"/>
      <c r="C871"/>
      <c r="D871"/>
      <c r="E871" s="3"/>
      <c r="F871" s="3"/>
      <c r="G871" s="55"/>
      <c r="H871"/>
      <c r="I871"/>
    </row>
    <row r="872" spans="1:9" s="25" customFormat="1">
      <c r="A872"/>
      <c r="B872" s="63"/>
      <c r="C872"/>
      <c r="D872"/>
      <c r="E872" s="3"/>
      <c r="F872" s="3"/>
      <c r="G872" s="55"/>
      <c r="H872"/>
      <c r="I872"/>
    </row>
    <row r="873" spans="1:9" s="25" customFormat="1">
      <c r="A873"/>
      <c r="B873" s="63"/>
      <c r="C873"/>
      <c r="D873"/>
      <c r="E873" s="3"/>
      <c r="F873" s="3"/>
      <c r="G873" s="55"/>
      <c r="H873"/>
      <c r="I873"/>
    </row>
    <row r="874" spans="1:9" s="25" customFormat="1">
      <c r="A874"/>
      <c r="B874" s="63"/>
      <c r="C874"/>
      <c r="D874"/>
      <c r="E874" s="3"/>
      <c r="F874" s="3"/>
      <c r="G874" s="55"/>
      <c r="H874"/>
      <c r="I874"/>
    </row>
    <row r="875" spans="1:9" s="25" customFormat="1">
      <c r="A875"/>
      <c r="B875" s="63"/>
      <c r="C875"/>
      <c r="D875"/>
      <c r="E875" s="3"/>
      <c r="F875" s="3"/>
      <c r="G875" s="55"/>
      <c r="H875"/>
      <c r="I875"/>
    </row>
    <row r="876" spans="1:9" s="25" customFormat="1">
      <c r="A876"/>
      <c r="B876" s="63"/>
      <c r="C876"/>
      <c r="D876"/>
      <c r="E876" s="3"/>
      <c r="F876" s="3"/>
      <c r="G876" s="55"/>
      <c r="H876"/>
      <c r="I876"/>
    </row>
    <row r="877" spans="1:9" s="25" customFormat="1">
      <c r="A877"/>
      <c r="B877" s="63"/>
      <c r="C877"/>
      <c r="D877"/>
      <c r="E877" s="3"/>
      <c r="F877" s="3"/>
      <c r="G877" s="55"/>
      <c r="H877"/>
      <c r="I877"/>
    </row>
    <row r="878" spans="1:9" s="25" customFormat="1">
      <c r="A878"/>
      <c r="B878" s="63"/>
      <c r="C878"/>
      <c r="D878"/>
      <c r="E878" s="3"/>
      <c r="F878" s="3"/>
      <c r="G878" s="55"/>
      <c r="H878"/>
      <c r="I878"/>
    </row>
    <row r="879" spans="1:9" s="25" customFormat="1">
      <c r="A879"/>
      <c r="B879" s="63"/>
      <c r="C879"/>
      <c r="D879"/>
      <c r="E879" s="3"/>
      <c r="F879" s="3"/>
      <c r="G879" s="55"/>
      <c r="H879"/>
      <c r="I879"/>
    </row>
    <row r="880" spans="1:9" s="25" customFormat="1">
      <c r="A880"/>
      <c r="B880" s="63"/>
      <c r="C880"/>
      <c r="D880"/>
      <c r="E880" s="3"/>
      <c r="F880" s="3"/>
      <c r="G880" s="55"/>
      <c r="H880"/>
      <c r="I880"/>
    </row>
    <row r="881" spans="1:9" s="25" customFormat="1">
      <c r="A881"/>
      <c r="B881" s="63"/>
      <c r="C881"/>
      <c r="D881"/>
      <c r="E881" s="3"/>
      <c r="F881" s="3"/>
      <c r="G881" s="55"/>
      <c r="H881"/>
      <c r="I881"/>
    </row>
    <row r="882" spans="1:9" s="25" customFormat="1">
      <c r="A882"/>
      <c r="B882" s="63"/>
      <c r="C882"/>
      <c r="D882"/>
      <c r="E882" s="3"/>
      <c r="F882" s="3"/>
      <c r="G882" s="55"/>
      <c r="H882"/>
      <c r="I882"/>
    </row>
    <row r="883" spans="1:9" s="25" customFormat="1">
      <c r="A883"/>
      <c r="B883" s="63"/>
      <c r="C883"/>
      <c r="D883"/>
      <c r="E883" s="3"/>
      <c r="F883" s="3"/>
      <c r="G883" s="55"/>
      <c r="H883"/>
      <c r="I883"/>
    </row>
    <row r="884" spans="1:9" s="25" customFormat="1">
      <c r="A884"/>
      <c r="B884" s="63"/>
      <c r="C884"/>
      <c r="D884"/>
      <c r="E884" s="3"/>
      <c r="F884" s="3"/>
      <c r="G884" s="55"/>
      <c r="H884"/>
      <c r="I884"/>
    </row>
    <row r="885" spans="1:9" s="25" customFormat="1">
      <c r="A885"/>
      <c r="B885" s="63"/>
      <c r="C885"/>
      <c r="D885"/>
      <c r="E885" s="3"/>
      <c r="F885" s="3"/>
      <c r="G885" s="55"/>
      <c r="H885"/>
      <c r="I885"/>
    </row>
    <row r="886" spans="1:9" s="25" customFormat="1">
      <c r="A886"/>
      <c r="B886" s="63"/>
      <c r="C886"/>
      <c r="D886"/>
      <c r="E886" s="3"/>
      <c r="F886" s="3"/>
      <c r="G886" s="55"/>
      <c r="H886"/>
      <c r="I886"/>
    </row>
    <row r="887" spans="1:9" s="25" customFormat="1">
      <c r="A887"/>
      <c r="B887" s="63"/>
      <c r="C887"/>
      <c r="D887"/>
      <c r="E887" s="3"/>
      <c r="F887" s="3"/>
      <c r="G887" s="55"/>
      <c r="H887"/>
      <c r="I887"/>
    </row>
    <row r="888" spans="1:9" s="25" customFormat="1">
      <c r="A888"/>
      <c r="B888" s="63"/>
      <c r="C888"/>
      <c r="D888"/>
      <c r="E888" s="3"/>
      <c r="F888" s="3"/>
      <c r="G888" s="55"/>
      <c r="H888"/>
      <c r="I888"/>
    </row>
    <row r="889" spans="1:9" s="25" customFormat="1">
      <c r="A889"/>
      <c r="B889" s="63"/>
      <c r="C889"/>
      <c r="D889"/>
      <c r="E889" s="3"/>
      <c r="F889" s="3"/>
      <c r="G889" s="55"/>
      <c r="H889"/>
      <c r="I889"/>
    </row>
    <row r="890" spans="1:9" s="25" customFormat="1">
      <c r="A890"/>
      <c r="B890" s="63"/>
      <c r="C890"/>
      <c r="D890"/>
      <c r="E890" s="3"/>
      <c r="F890" s="3"/>
      <c r="G890" s="55"/>
      <c r="H890"/>
      <c r="I890"/>
    </row>
    <row r="891" spans="1:9" s="25" customFormat="1">
      <c r="A891"/>
      <c r="B891" s="63"/>
      <c r="C891"/>
      <c r="D891"/>
      <c r="E891" s="3"/>
      <c r="F891" s="3"/>
      <c r="G891" s="55"/>
      <c r="H891"/>
      <c r="I891"/>
    </row>
    <row r="892" spans="1:9" s="25" customFormat="1">
      <c r="A892"/>
      <c r="B892" s="63"/>
      <c r="C892"/>
      <c r="D892"/>
      <c r="E892" s="3"/>
      <c r="F892" s="3"/>
      <c r="G892" s="55"/>
      <c r="H892"/>
      <c r="I892"/>
    </row>
    <row r="893" spans="1:9" s="25" customFormat="1">
      <c r="A893"/>
      <c r="B893" s="63"/>
      <c r="C893"/>
      <c r="D893"/>
      <c r="E893" s="3"/>
      <c r="F893" s="3"/>
      <c r="G893" s="55"/>
      <c r="H893"/>
      <c r="I893"/>
    </row>
    <row r="894" spans="1:9" s="25" customFormat="1">
      <c r="A894"/>
      <c r="B894" s="63"/>
      <c r="C894"/>
      <c r="D894"/>
      <c r="E894" s="3"/>
      <c r="F894" s="3"/>
      <c r="G894" s="55"/>
      <c r="H894"/>
      <c r="I894"/>
    </row>
    <row r="895" spans="1:9" s="25" customFormat="1">
      <c r="A895"/>
      <c r="B895" s="63"/>
      <c r="C895"/>
      <c r="D895"/>
      <c r="E895" s="3"/>
      <c r="F895" s="3"/>
      <c r="G895" s="55"/>
      <c r="H895"/>
      <c r="I895"/>
    </row>
    <row r="896" spans="1:9" s="25" customFormat="1">
      <c r="A896"/>
      <c r="B896" s="63"/>
      <c r="C896"/>
      <c r="D896"/>
      <c r="E896" s="3"/>
      <c r="F896" s="3"/>
      <c r="G896" s="55"/>
      <c r="H896"/>
      <c r="I896"/>
    </row>
    <row r="897" spans="1:9" s="25" customFormat="1">
      <c r="A897"/>
      <c r="B897" s="63"/>
      <c r="C897"/>
      <c r="D897"/>
      <c r="E897" s="3"/>
      <c r="F897" s="3"/>
      <c r="G897" s="55"/>
      <c r="H897"/>
      <c r="I897"/>
    </row>
    <row r="898" spans="1:9" s="25" customFormat="1">
      <c r="A898"/>
      <c r="B898" s="63"/>
      <c r="C898"/>
      <c r="D898"/>
      <c r="E898" s="3"/>
      <c r="F898" s="3"/>
      <c r="G898" s="55"/>
      <c r="H898"/>
      <c r="I898"/>
    </row>
    <row r="899" spans="1:9" s="25" customFormat="1">
      <c r="A899"/>
      <c r="B899" s="63"/>
      <c r="C899"/>
      <c r="D899"/>
      <c r="E899" s="3"/>
      <c r="F899" s="3"/>
      <c r="G899" s="55"/>
      <c r="H899"/>
      <c r="I899"/>
    </row>
    <row r="900" spans="1:9" s="25" customFormat="1">
      <c r="A900"/>
      <c r="B900" s="63"/>
      <c r="C900"/>
      <c r="D900"/>
      <c r="E900" s="3"/>
      <c r="F900" s="3"/>
      <c r="G900" s="55"/>
      <c r="H900"/>
      <c r="I900"/>
    </row>
    <row r="901" spans="1:9" s="25" customFormat="1">
      <c r="A901"/>
      <c r="B901" s="63"/>
      <c r="C901"/>
      <c r="D901"/>
      <c r="E901" s="3"/>
      <c r="F901" s="3"/>
      <c r="G901" s="55"/>
      <c r="H901"/>
      <c r="I901"/>
    </row>
    <row r="902" spans="1:9" s="25" customFormat="1">
      <c r="A902"/>
      <c r="B902" s="63"/>
      <c r="C902"/>
      <c r="D902"/>
      <c r="E902" s="3"/>
      <c r="F902" s="3"/>
      <c r="G902" s="55"/>
      <c r="H902"/>
      <c r="I902"/>
    </row>
    <row r="903" spans="1:9" s="25" customFormat="1">
      <c r="A903"/>
      <c r="B903" s="63"/>
      <c r="C903"/>
      <c r="D903"/>
      <c r="E903" s="3"/>
      <c r="F903" s="3"/>
      <c r="G903" s="55"/>
      <c r="H903"/>
      <c r="I903"/>
    </row>
    <row r="904" spans="1:9" s="25" customFormat="1">
      <c r="A904"/>
      <c r="B904" s="63"/>
      <c r="C904"/>
      <c r="D904"/>
      <c r="E904" s="3"/>
      <c r="F904" s="3"/>
      <c r="G904" s="55"/>
      <c r="H904"/>
      <c r="I904"/>
    </row>
    <row r="905" spans="1:9" s="25" customFormat="1">
      <c r="A905"/>
      <c r="B905" s="63"/>
      <c r="C905"/>
      <c r="D905"/>
      <c r="E905" s="3"/>
      <c r="F905" s="3"/>
      <c r="G905" s="55"/>
      <c r="H905"/>
      <c r="I905"/>
    </row>
    <row r="906" spans="1:9" s="25" customFormat="1">
      <c r="A906"/>
      <c r="B906" s="63"/>
      <c r="C906"/>
      <c r="D906"/>
      <c r="E906" s="3"/>
      <c r="F906" s="3"/>
      <c r="G906" s="55"/>
      <c r="H906"/>
      <c r="I906"/>
    </row>
    <row r="907" spans="1:9" s="25" customFormat="1">
      <c r="A907"/>
      <c r="B907" s="63"/>
      <c r="C907"/>
      <c r="D907"/>
      <c r="E907" s="3"/>
      <c r="F907" s="3"/>
      <c r="G907" s="55"/>
      <c r="H907"/>
      <c r="I907"/>
    </row>
    <row r="908" spans="1:9" s="25" customFormat="1">
      <c r="A908"/>
      <c r="B908" s="63"/>
      <c r="C908"/>
      <c r="D908"/>
      <c r="E908" s="3"/>
      <c r="F908" s="3"/>
      <c r="G908" s="55"/>
      <c r="H908"/>
      <c r="I908"/>
    </row>
    <row r="909" spans="1:9" s="25" customFormat="1">
      <c r="A909"/>
      <c r="B909" s="63"/>
      <c r="C909"/>
      <c r="D909"/>
      <c r="E909" s="3"/>
      <c r="F909" s="3"/>
      <c r="G909" s="55"/>
      <c r="H909"/>
      <c r="I909"/>
    </row>
    <row r="910" spans="1:9" s="25" customFormat="1">
      <c r="A910"/>
      <c r="B910" s="63"/>
      <c r="C910"/>
      <c r="D910"/>
      <c r="E910" s="3"/>
      <c r="F910" s="3"/>
      <c r="G910" s="55"/>
      <c r="H910"/>
      <c r="I910"/>
    </row>
    <row r="911" spans="1:9" s="25" customFormat="1">
      <c r="A911"/>
      <c r="B911" s="63"/>
      <c r="C911"/>
      <c r="D911"/>
      <c r="E911" s="3"/>
      <c r="F911" s="3"/>
      <c r="G911" s="55"/>
      <c r="H911"/>
      <c r="I911"/>
    </row>
    <row r="912" spans="1:9" s="25" customFormat="1">
      <c r="A912"/>
      <c r="B912" s="63"/>
      <c r="C912"/>
      <c r="D912"/>
      <c r="E912" s="3"/>
      <c r="F912" s="3"/>
      <c r="G912" s="55"/>
      <c r="H912"/>
      <c r="I912"/>
    </row>
    <row r="913" spans="1:9" s="25" customFormat="1">
      <c r="A913"/>
      <c r="B913" s="63"/>
      <c r="C913"/>
      <c r="D913"/>
      <c r="E913" s="3"/>
      <c r="F913" s="3"/>
      <c r="G913" s="55"/>
      <c r="H913"/>
      <c r="I913"/>
    </row>
    <row r="914" spans="1:9" s="25" customFormat="1">
      <c r="A914"/>
      <c r="B914" s="63"/>
      <c r="C914"/>
      <c r="D914"/>
      <c r="E914" s="3"/>
      <c r="F914" s="3"/>
      <c r="G914" s="55"/>
      <c r="H914"/>
      <c r="I914"/>
    </row>
    <row r="915" spans="1:9" s="25" customFormat="1">
      <c r="A915"/>
      <c r="B915" s="63"/>
      <c r="C915"/>
      <c r="D915"/>
      <c r="E915" s="3"/>
      <c r="F915" s="3"/>
      <c r="G915" s="55"/>
      <c r="H915"/>
      <c r="I915"/>
    </row>
    <row r="916" spans="1:9" s="25" customFormat="1">
      <c r="A916"/>
      <c r="B916" s="63"/>
      <c r="C916"/>
      <c r="D916"/>
      <c r="E916" s="3"/>
      <c r="F916" s="3"/>
      <c r="G916" s="55"/>
      <c r="H916"/>
      <c r="I916"/>
    </row>
    <row r="917" spans="1:9" s="25" customFormat="1">
      <c r="A917"/>
      <c r="B917" s="63"/>
      <c r="C917"/>
      <c r="D917"/>
      <c r="E917" s="3"/>
      <c r="F917" s="3"/>
      <c r="G917" s="55"/>
      <c r="H917"/>
      <c r="I917"/>
    </row>
    <row r="918" spans="1:9" s="25" customFormat="1">
      <c r="A918"/>
      <c r="B918" s="63"/>
      <c r="C918"/>
      <c r="D918"/>
      <c r="E918" s="3"/>
      <c r="F918" s="3"/>
      <c r="G918" s="55"/>
      <c r="H918"/>
      <c r="I918"/>
    </row>
    <row r="919" spans="1:9" s="25" customFormat="1">
      <c r="A919"/>
      <c r="B919" s="63"/>
      <c r="C919"/>
      <c r="D919"/>
      <c r="E919" s="3"/>
      <c r="F919" s="3"/>
      <c r="G919" s="55"/>
      <c r="H919"/>
      <c r="I919"/>
    </row>
    <row r="920" spans="1:9" s="25" customFormat="1">
      <c r="A920"/>
      <c r="B920" s="63"/>
      <c r="C920"/>
      <c r="D920"/>
      <c r="E920" s="3"/>
      <c r="F920" s="3"/>
      <c r="G920" s="55"/>
      <c r="H920"/>
      <c r="I920"/>
    </row>
    <row r="921" spans="1:9" s="25" customFormat="1">
      <c r="A921"/>
      <c r="B921" s="63"/>
      <c r="C921"/>
      <c r="D921"/>
      <c r="E921" s="3"/>
      <c r="F921" s="3"/>
      <c r="G921" s="55"/>
      <c r="H921"/>
      <c r="I921"/>
    </row>
    <row r="922" spans="1:9" s="25" customFormat="1">
      <c r="A922"/>
      <c r="B922" s="63"/>
      <c r="C922"/>
      <c r="D922"/>
      <c r="E922" s="3"/>
      <c r="F922" s="3"/>
      <c r="G922" s="55"/>
      <c r="H922"/>
      <c r="I922"/>
    </row>
    <row r="923" spans="1:9" s="25" customFormat="1">
      <c r="A923"/>
      <c r="B923" s="63"/>
      <c r="C923"/>
      <c r="D923"/>
      <c r="E923" s="3"/>
      <c r="F923" s="3"/>
      <c r="G923" s="55"/>
      <c r="H923"/>
      <c r="I923"/>
    </row>
    <row r="924" spans="1:9" s="25" customFormat="1">
      <c r="A924"/>
      <c r="B924" s="63"/>
      <c r="C924"/>
      <c r="D924"/>
      <c r="E924" s="3"/>
      <c r="F924" s="3"/>
      <c r="G924" s="55"/>
      <c r="H924"/>
      <c r="I924"/>
    </row>
    <row r="925" spans="1:9" s="25" customFormat="1">
      <c r="A925"/>
      <c r="B925" s="63"/>
      <c r="C925"/>
      <c r="D925"/>
      <c r="E925" s="3"/>
      <c r="F925" s="3"/>
      <c r="G925" s="55"/>
      <c r="H925"/>
      <c r="I925"/>
    </row>
    <row r="926" spans="1:9" s="25" customFormat="1">
      <c r="A926"/>
      <c r="B926" s="63"/>
      <c r="C926"/>
      <c r="D926"/>
      <c r="E926" s="3"/>
      <c r="F926" s="3"/>
      <c r="G926" s="55"/>
      <c r="H926"/>
      <c r="I926"/>
    </row>
    <row r="927" spans="1:9" s="25" customFormat="1">
      <c r="A927"/>
      <c r="B927" s="63"/>
      <c r="C927"/>
      <c r="D927"/>
      <c r="E927" s="3"/>
      <c r="F927" s="3"/>
      <c r="G927" s="55"/>
      <c r="H927"/>
      <c r="I927"/>
    </row>
    <row r="928" spans="1:9" s="25" customFormat="1">
      <c r="A928"/>
      <c r="B928" s="63"/>
      <c r="C928"/>
      <c r="D928"/>
      <c r="E928" s="3"/>
      <c r="F928" s="3"/>
      <c r="G928" s="55"/>
      <c r="H928"/>
      <c r="I928"/>
    </row>
    <row r="929" spans="1:9" s="25" customFormat="1">
      <c r="A929"/>
      <c r="B929" s="63"/>
      <c r="C929"/>
      <c r="D929"/>
      <c r="E929" s="3"/>
      <c r="F929" s="3"/>
      <c r="G929" s="55"/>
      <c r="H929"/>
      <c r="I929"/>
    </row>
    <row r="930" spans="1:9" s="25" customFormat="1">
      <c r="A930"/>
      <c r="B930" s="63"/>
      <c r="C930"/>
      <c r="D930"/>
      <c r="E930" s="3"/>
      <c r="F930" s="3"/>
      <c r="G930" s="55"/>
      <c r="H930"/>
      <c r="I930"/>
    </row>
    <row r="931" spans="1:9" s="25" customFormat="1">
      <c r="A931"/>
      <c r="B931" s="63"/>
      <c r="C931"/>
      <c r="D931"/>
      <c r="E931" s="3"/>
      <c r="F931" s="3"/>
      <c r="G931" s="55"/>
      <c r="H931"/>
      <c r="I931"/>
    </row>
    <row r="932" spans="1:9" s="25" customFormat="1">
      <c r="A932"/>
      <c r="B932" s="63"/>
      <c r="C932"/>
      <c r="D932"/>
      <c r="E932" s="3"/>
      <c r="F932" s="3"/>
      <c r="G932" s="55"/>
      <c r="H932"/>
      <c r="I932"/>
    </row>
    <row r="933" spans="1:9" s="25" customFormat="1">
      <c r="A933"/>
      <c r="B933" s="63"/>
      <c r="C933"/>
      <c r="D933"/>
      <c r="E933" s="3"/>
      <c r="F933" s="3"/>
      <c r="G933" s="55"/>
      <c r="H933"/>
      <c r="I933"/>
    </row>
    <row r="934" spans="1:9" s="25" customFormat="1">
      <c r="A934"/>
      <c r="B934" s="63"/>
      <c r="C934"/>
      <c r="D934"/>
      <c r="E934" s="3"/>
      <c r="F934" s="3"/>
      <c r="G934" s="55"/>
      <c r="H934"/>
      <c r="I934"/>
    </row>
    <row r="935" spans="1:9" s="25" customFormat="1">
      <c r="A935"/>
      <c r="B935" s="63"/>
      <c r="C935"/>
      <c r="D935"/>
      <c r="E935" s="3"/>
      <c r="F935" s="3"/>
      <c r="G935" s="55"/>
      <c r="H935"/>
      <c r="I935"/>
    </row>
    <row r="936" spans="1:9" s="25" customFormat="1">
      <c r="A936"/>
      <c r="B936" s="63"/>
      <c r="C936"/>
      <c r="D936"/>
      <c r="E936" s="3"/>
      <c r="F936" s="3"/>
      <c r="G936" s="55"/>
      <c r="H936"/>
      <c r="I936"/>
    </row>
    <row r="937" spans="1:9" s="25" customFormat="1">
      <c r="A937"/>
      <c r="B937" s="63"/>
      <c r="C937"/>
      <c r="D937"/>
      <c r="E937" s="3"/>
      <c r="F937" s="3"/>
      <c r="G937" s="55"/>
      <c r="H937"/>
      <c r="I937"/>
    </row>
    <row r="938" spans="1:9" s="25" customFormat="1">
      <c r="A938"/>
      <c r="B938" s="63"/>
      <c r="C938"/>
      <c r="D938"/>
      <c r="E938" s="3"/>
      <c r="F938" s="3"/>
      <c r="G938" s="55"/>
      <c r="H938"/>
      <c r="I938"/>
    </row>
    <row r="939" spans="1:9" s="25" customFormat="1">
      <c r="A939"/>
      <c r="B939" s="63"/>
      <c r="C939"/>
      <c r="D939"/>
      <c r="E939" s="3"/>
      <c r="F939" s="3"/>
      <c r="G939" s="55"/>
      <c r="H939"/>
      <c r="I939"/>
    </row>
    <row r="940" spans="1:9" s="25" customFormat="1">
      <c r="A940"/>
      <c r="B940" s="63"/>
      <c r="C940"/>
      <c r="D940"/>
      <c r="E940" s="3"/>
      <c r="F940" s="3"/>
      <c r="G940" s="55"/>
      <c r="H940"/>
      <c r="I940"/>
    </row>
    <row r="941" spans="1:9" s="25" customFormat="1">
      <c r="A941"/>
      <c r="B941" s="63"/>
      <c r="C941"/>
      <c r="D941"/>
      <c r="E941" s="3"/>
      <c r="F941" s="3"/>
      <c r="G941" s="55"/>
      <c r="H941"/>
      <c r="I941"/>
    </row>
    <row r="942" spans="1:9" s="25" customFormat="1">
      <c r="A942"/>
      <c r="B942" s="63"/>
      <c r="C942"/>
      <c r="D942"/>
      <c r="E942" s="3"/>
      <c r="F942" s="3"/>
      <c r="G942" s="55"/>
      <c r="H942"/>
      <c r="I942"/>
    </row>
    <row r="943" spans="1:9" s="25" customFormat="1">
      <c r="A943"/>
      <c r="B943" s="63"/>
      <c r="C943"/>
      <c r="D943"/>
      <c r="E943" s="3"/>
      <c r="F943" s="3"/>
      <c r="G943" s="55"/>
      <c r="H943"/>
      <c r="I943"/>
    </row>
    <row r="944" spans="1:9" s="25" customFormat="1">
      <c r="A944"/>
      <c r="B944" s="63"/>
      <c r="C944"/>
      <c r="D944"/>
      <c r="E944" s="3"/>
      <c r="F944" s="3"/>
      <c r="G944" s="55"/>
      <c r="H944"/>
      <c r="I944"/>
    </row>
    <row r="945" spans="1:9" s="25" customFormat="1">
      <c r="A945"/>
      <c r="B945" s="63"/>
      <c r="C945"/>
      <c r="D945"/>
      <c r="E945" s="3"/>
      <c r="F945" s="3"/>
      <c r="G945" s="55"/>
      <c r="H945"/>
      <c r="I945"/>
    </row>
    <row r="946" spans="1:9" s="25" customFormat="1">
      <c r="A946"/>
      <c r="B946" s="63"/>
      <c r="C946"/>
      <c r="D946"/>
      <c r="E946" s="3"/>
      <c r="F946" s="3"/>
      <c r="G946" s="55"/>
      <c r="H946"/>
      <c r="I946"/>
    </row>
    <row r="947" spans="1:9" s="25" customFormat="1">
      <c r="A947"/>
      <c r="B947" s="63"/>
      <c r="C947"/>
      <c r="D947"/>
      <c r="E947" s="3"/>
      <c r="F947" s="3"/>
      <c r="G947" s="55"/>
      <c r="H947"/>
      <c r="I947"/>
    </row>
    <row r="948" spans="1:9" s="25" customFormat="1">
      <c r="A948"/>
      <c r="B948" s="63"/>
      <c r="C948"/>
      <c r="D948"/>
      <c r="E948" s="3"/>
      <c r="F948" s="3"/>
      <c r="G948" s="55"/>
      <c r="H948"/>
      <c r="I948"/>
    </row>
    <row r="949" spans="1:9" s="25" customFormat="1">
      <c r="A949"/>
      <c r="B949" s="63"/>
      <c r="C949"/>
      <c r="D949"/>
      <c r="E949" s="3"/>
      <c r="F949" s="3"/>
      <c r="G949" s="55"/>
      <c r="H949"/>
      <c r="I949"/>
    </row>
    <row r="950" spans="1:9" s="25" customFormat="1">
      <c r="A950"/>
      <c r="B950" s="63"/>
      <c r="C950"/>
      <c r="D950"/>
      <c r="E950" s="3"/>
      <c r="F950" s="3"/>
      <c r="G950" s="55"/>
      <c r="H950"/>
      <c r="I950"/>
    </row>
    <row r="951" spans="1:9" s="25" customFormat="1">
      <c r="A951"/>
      <c r="B951" s="63"/>
      <c r="C951"/>
      <c r="D951"/>
      <c r="E951" s="3"/>
      <c r="F951" s="3"/>
      <c r="G951" s="55"/>
      <c r="H951"/>
      <c r="I951"/>
    </row>
    <row r="952" spans="1:9" s="25" customFormat="1">
      <c r="A952"/>
      <c r="B952" s="63"/>
      <c r="C952"/>
      <c r="D952"/>
      <c r="E952" s="3"/>
      <c r="F952" s="3"/>
      <c r="G952" s="55"/>
      <c r="H952"/>
      <c r="I952"/>
    </row>
    <row r="953" spans="1:9" s="25" customFormat="1">
      <c r="A953"/>
      <c r="B953" s="63"/>
      <c r="C953"/>
      <c r="D953"/>
      <c r="E953" s="3"/>
      <c r="F953" s="3"/>
      <c r="G953" s="55"/>
      <c r="H953"/>
      <c r="I953"/>
    </row>
    <row r="954" spans="1:9" s="25" customFormat="1">
      <c r="A954"/>
      <c r="B954" s="63"/>
      <c r="C954"/>
      <c r="D954"/>
      <c r="E954" s="3"/>
      <c r="F954" s="3"/>
      <c r="G954" s="55"/>
      <c r="H954"/>
      <c r="I954"/>
    </row>
    <row r="955" spans="1:9" s="25" customFormat="1">
      <c r="A955"/>
      <c r="B955" s="63"/>
      <c r="C955"/>
      <c r="D955"/>
      <c r="E955" s="3"/>
      <c r="F955" s="3"/>
      <c r="G955" s="55"/>
      <c r="H955"/>
      <c r="I955"/>
    </row>
    <row r="956" spans="1:9" s="25" customFormat="1">
      <c r="A956"/>
      <c r="B956" s="63"/>
      <c r="C956"/>
      <c r="D956"/>
      <c r="E956" s="3"/>
      <c r="F956" s="3"/>
      <c r="G956" s="55"/>
      <c r="H956"/>
      <c r="I956"/>
    </row>
    <row r="957" spans="1:9" s="25" customFormat="1">
      <c r="A957"/>
      <c r="B957" s="63"/>
      <c r="C957"/>
      <c r="D957"/>
      <c r="E957" s="3"/>
      <c r="F957" s="3"/>
      <c r="G957" s="55"/>
      <c r="H957"/>
      <c r="I957"/>
    </row>
    <row r="958" spans="1:9" s="25" customFormat="1">
      <c r="A958"/>
      <c r="B958" s="63"/>
      <c r="C958"/>
      <c r="D958"/>
      <c r="E958" s="3"/>
      <c r="F958" s="3"/>
      <c r="G958" s="55"/>
      <c r="H958"/>
      <c r="I958"/>
    </row>
    <row r="959" spans="1:9" s="25" customFormat="1">
      <c r="A959"/>
      <c r="B959" s="63"/>
      <c r="C959"/>
      <c r="D959"/>
      <c r="E959" s="3"/>
      <c r="F959" s="3"/>
      <c r="G959" s="55"/>
      <c r="H959"/>
      <c r="I959"/>
    </row>
    <row r="960" spans="1:9" s="25" customFormat="1">
      <c r="A960"/>
      <c r="B960" s="63"/>
      <c r="C960"/>
      <c r="D960"/>
      <c r="E960" s="3"/>
      <c r="F960" s="3"/>
      <c r="G960" s="55"/>
      <c r="H960"/>
      <c r="I960"/>
    </row>
    <row r="961" spans="1:9" s="25" customFormat="1">
      <c r="A961"/>
      <c r="B961" s="63"/>
      <c r="C961"/>
      <c r="D961"/>
      <c r="E961" s="3"/>
      <c r="F961" s="3"/>
      <c r="G961" s="55"/>
      <c r="H961"/>
      <c r="I961"/>
    </row>
    <row r="962" spans="1:9" s="25" customFormat="1">
      <c r="A962"/>
      <c r="B962" s="63"/>
      <c r="C962"/>
      <c r="D962"/>
      <c r="E962" s="3"/>
      <c r="F962" s="3"/>
      <c r="G962" s="55"/>
      <c r="H962"/>
      <c r="I962"/>
    </row>
    <row r="963" spans="1:9" s="25" customFormat="1">
      <c r="A963"/>
      <c r="B963" s="63"/>
      <c r="C963"/>
      <c r="D963"/>
      <c r="E963" s="3"/>
      <c r="F963" s="3"/>
      <c r="G963" s="55"/>
      <c r="H963"/>
      <c r="I963"/>
    </row>
    <row r="964" spans="1:9" s="25" customFormat="1">
      <c r="A964"/>
      <c r="B964" s="63"/>
      <c r="C964"/>
      <c r="D964"/>
      <c r="E964" s="3"/>
      <c r="F964" s="3"/>
      <c r="G964" s="55"/>
      <c r="H964"/>
      <c r="I964"/>
    </row>
    <row r="965" spans="1:9" s="25" customFormat="1">
      <c r="A965"/>
      <c r="B965" s="63"/>
      <c r="C965"/>
      <c r="D965"/>
      <c r="E965" s="3"/>
      <c r="F965" s="3"/>
      <c r="G965" s="55"/>
      <c r="H965"/>
      <c r="I965"/>
    </row>
    <row r="966" spans="1:9" s="25" customFormat="1">
      <c r="A966"/>
      <c r="B966" s="63"/>
      <c r="C966"/>
      <c r="D966"/>
      <c r="E966" s="3"/>
      <c r="F966" s="3"/>
      <c r="G966" s="55"/>
      <c r="H966"/>
      <c r="I966"/>
    </row>
    <row r="967" spans="1:9" s="25" customFormat="1">
      <c r="A967"/>
      <c r="B967" s="63"/>
      <c r="C967"/>
      <c r="D967"/>
      <c r="E967" s="3"/>
      <c r="F967" s="3"/>
      <c r="G967" s="55"/>
      <c r="H967"/>
      <c r="I967"/>
    </row>
    <row r="968" spans="1:9" s="25" customFormat="1">
      <c r="A968"/>
      <c r="B968" s="63"/>
      <c r="C968"/>
      <c r="D968"/>
      <c r="E968" s="3"/>
      <c r="F968" s="3"/>
      <c r="G968" s="55"/>
      <c r="H968"/>
      <c r="I968"/>
    </row>
    <row r="969" spans="1:9" s="25" customFormat="1">
      <c r="A969"/>
      <c r="B969" s="63"/>
      <c r="C969"/>
      <c r="D969"/>
      <c r="E969" s="3"/>
      <c r="F969" s="3"/>
      <c r="G969" s="55"/>
      <c r="H969"/>
      <c r="I969"/>
    </row>
    <row r="970" spans="1:9" s="25" customFormat="1">
      <c r="A970"/>
      <c r="B970" s="63"/>
      <c r="C970"/>
      <c r="D970"/>
      <c r="E970" s="3"/>
      <c r="F970" s="3"/>
      <c r="G970" s="55"/>
      <c r="H970"/>
      <c r="I970"/>
    </row>
    <row r="971" spans="1:9" s="25" customFormat="1">
      <c r="A971"/>
      <c r="B971" s="63"/>
      <c r="C971"/>
      <c r="D971"/>
      <c r="E971" s="3"/>
      <c r="F971" s="3"/>
      <c r="G971" s="55"/>
      <c r="H971"/>
      <c r="I971"/>
    </row>
    <row r="972" spans="1:9" s="25" customFormat="1">
      <c r="A972"/>
      <c r="B972" s="63"/>
      <c r="C972"/>
      <c r="D972"/>
      <c r="E972" s="3"/>
      <c r="F972" s="3"/>
      <c r="G972" s="55"/>
      <c r="H972"/>
      <c r="I972"/>
    </row>
    <row r="973" spans="1:9" s="25" customFormat="1">
      <c r="A973"/>
      <c r="B973" s="63"/>
      <c r="C973"/>
      <c r="D973"/>
      <c r="E973" s="3"/>
      <c r="F973" s="3"/>
      <c r="G973" s="55"/>
      <c r="H973"/>
      <c r="I973"/>
    </row>
    <row r="974" spans="1:9" s="25" customFormat="1">
      <c r="A974"/>
      <c r="B974" s="63"/>
      <c r="C974"/>
      <c r="D974"/>
      <c r="E974" s="3"/>
      <c r="F974" s="3"/>
      <c r="G974" s="55"/>
      <c r="H974"/>
      <c r="I974"/>
    </row>
    <row r="975" spans="1:9" s="25" customFormat="1">
      <c r="A975"/>
      <c r="B975" s="63"/>
      <c r="C975"/>
      <c r="D975"/>
      <c r="E975" s="3"/>
      <c r="F975" s="3"/>
      <c r="G975" s="55"/>
      <c r="H975"/>
      <c r="I975"/>
    </row>
    <row r="976" spans="1:9" s="25" customFormat="1">
      <c r="A976"/>
      <c r="B976" s="63"/>
      <c r="C976"/>
      <c r="D976"/>
      <c r="E976" s="3"/>
      <c r="F976" s="3"/>
      <c r="G976" s="55"/>
      <c r="H976"/>
      <c r="I976"/>
    </row>
    <row r="977" spans="1:9" s="25" customFormat="1">
      <c r="A977"/>
      <c r="B977" s="63"/>
      <c r="C977"/>
      <c r="D977"/>
      <c r="E977" s="3"/>
      <c r="F977" s="3"/>
      <c r="G977" s="55"/>
      <c r="H977"/>
      <c r="I977"/>
    </row>
    <row r="978" spans="1:9" s="25" customFormat="1">
      <c r="A978"/>
      <c r="B978" s="63"/>
      <c r="C978"/>
      <c r="D978"/>
      <c r="E978" s="3"/>
      <c r="F978" s="3"/>
      <c r="G978" s="55"/>
      <c r="H978"/>
      <c r="I978"/>
    </row>
    <row r="979" spans="1:9" s="25" customFormat="1">
      <c r="A979"/>
      <c r="B979" s="63"/>
      <c r="C979"/>
      <c r="D979"/>
      <c r="E979" s="3"/>
      <c r="F979" s="3"/>
      <c r="G979" s="55"/>
      <c r="H979"/>
      <c r="I979"/>
    </row>
    <row r="980" spans="1:9" s="25" customFormat="1">
      <c r="A980"/>
      <c r="B980" s="63"/>
      <c r="C980"/>
      <c r="D980"/>
      <c r="E980" s="3"/>
      <c r="F980" s="3"/>
      <c r="G980" s="55"/>
      <c r="H980"/>
      <c r="I980"/>
    </row>
    <row r="981" spans="1:9" s="25" customFormat="1">
      <c r="A981"/>
      <c r="B981" s="63"/>
      <c r="C981"/>
      <c r="D981"/>
      <c r="E981" s="3"/>
      <c r="F981" s="3"/>
      <c r="G981" s="55"/>
      <c r="H981"/>
      <c r="I981"/>
    </row>
    <row r="982" spans="1:9" s="25" customFormat="1">
      <c r="A982"/>
      <c r="B982" s="63"/>
      <c r="C982"/>
      <c r="D982"/>
      <c r="E982" s="3"/>
      <c r="F982" s="3"/>
      <c r="G982" s="55"/>
      <c r="H982"/>
      <c r="I982"/>
    </row>
    <row r="983" spans="1:9" s="25" customFormat="1">
      <c r="A983"/>
      <c r="B983" s="63"/>
      <c r="C983"/>
      <c r="D983"/>
      <c r="E983" s="3"/>
      <c r="F983" s="3"/>
      <c r="G983" s="55"/>
      <c r="H983"/>
      <c r="I983"/>
    </row>
    <row r="984" spans="1:9" s="25" customFormat="1">
      <c r="A984"/>
      <c r="B984" s="63"/>
      <c r="C984"/>
      <c r="D984"/>
      <c r="E984" s="3"/>
      <c r="F984" s="3"/>
      <c r="G984" s="55"/>
      <c r="H984"/>
      <c r="I984"/>
    </row>
    <row r="985" spans="1:9" s="25" customFormat="1">
      <c r="A985"/>
      <c r="B985" s="63"/>
      <c r="C985"/>
      <c r="D985"/>
      <c r="E985" s="3"/>
      <c r="F985" s="3"/>
      <c r="G985" s="55"/>
      <c r="H985"/>
      <c r="I985"/>
    </row>
    <row r="986" spans="1:9" s="25" customFormat="1">
      <c r="A986"/>
      <c r="B986" s="63"/>
      <c r="C986"/>
      <c r="D986"/>
      <c r="E986" s="3"/>
      <c r="F986" s="3"/>
      <c r="G986" s="55"/>
      <c r="H986"/>
      <c r="I986"/>
    </row>
    <row r="987" spans="1:9" s="25" customFormat="1">
      <c r="A987"/>
      <c r="B987" s="63"/>
      <c r="C987"/>
      <c r="D987"/>
      <c r="E987" s="3"/>
      <c r="F987" s="3"/>
      <c r="G987" s="55"/>
      <c r="H987"/>
      <c r="I987"/>
    </row>
    <row r="988" spans="1:9" s="25" customFormat="1">
      <c r="A988"/>
      <c r="B988" s="63"/>
      <c r="C988"/>
      <c r="D988"/>
      <c r="E988" s="3"/>
      <c r="F988" s="3"/>
      <c r="G988" s="55"/>
      <c r="H988"/>
      <c r="I988"/>
    </row>
    <row r="989" spans="1:9" s="25" customFormat="1">
      <c r="A989"/>
      <c r="B989" s="63"/>
      <c r="C989"/>
      <c r="D989"/>
      <c r="E989" s="3"/>
      <c r="F989" s="3"/>
      <c r="G989" s="55"/>
      <c r="H989"/>
      <c r="I989"/>
    </row>
    <row r="990" spans="1:9" s="25" customFormat="1">
      <c r="A990"/>
      <c r="B990" s="63"/>
      <c r="C990"/>
      <c r="D990"/>
      <c r="E990" s="3"/>
      <c r="F990" s="3"/>
      <c r="G990" s="55"/>
      <c r="H990"/>
      <c r="I990"/>
    </row>
    <row r="991" spans="1:9" s="25" customFormat="1">
      <c r="A991"/>
      <c r="B991" s="63"/>
      <c r="C991"/>
      <c r="D991"/>
      <c r="E991" s="3"/>
      <c r="F991" s="3"/>
      <c r="G991" s="55"/>
      <c r="H991"/>
      <c r="I991"/>
    </row>
    <row r="992" spans="1:9" s="25" customFormat="1">
      <c r="A992"/>
      <c r="B992" s="63"/>
      <c r="C992"/>
      <c r="D992"/>
      <c r="E992" s="3"/>
      <c r="F992" s="3"/>
      <c r="G992" s="55"/>
      <c r="H992"/>
      <c r="I992"/>
    </row>
    <row r="993" spans="1:9" s="25" customFormat="1">
      <c r="A993"/>
      <c r="B993" s="63"/>
      <c r="C993"/>
      <c r="D993"/>
      <c r="E993" s="3"/>
      <c r="F993" s="3"/>
      <c r="G993" s="55"/>
      <c r="H993"/>
      <c r="I993"/>
    </row>
    <row r="994" spans="1:9" s="25" customFormat="1">
      <c r="A994"/>
      <c r="B994" s="63"/>
      <c r="C994"/>
      <c r="D994"/>
      <c r="E994" s="3"/>
      <c r="F994" s="3"/>
      <c r="G994" s="55"/>
      <c r="H994"/>
      <c r="I994"/>
    </row>
    <row r="995" spans="1:9" s="25" customFormat="1">
      <c r="A995"/>
      <c r="B995" s="63"/>
      <c r="C995"/>
      <c r="D995"/>
      <c r="E995" s="3"/>
      <c r="F995" s="3"/>
      <c r="G995" s="55"/>
      <c r="H995"/>
      <c r="I995"/>
    </row>
    <row r="996" spans="1:9" s="25" customFormat="1">
      <c r="A996"/>
      <c r="B996" s="63"/>
      <c r="C996"/>
      <c r="D996"/>
      <c r="E996" s="3"/>
      <c r="F996" s="3"/>
      <c r="G996" s="55"/>
      <c r="H996"/>
      <c r="I996"/>
    </row>
    <row r="997" spans="1:9" s="25" customFormat="1">
      <c r="A997"/>
      <c r="B997" s="63"/>
      <c r="C997"/>
      <c r="D997"/>
      <c r="E997" s="3"/>
      <c r="F997" s="3"/>
      <c r="G997" s="55"/>
      <c r="H997"/>
      <c r="I997"/>
    </row>
    <row r="998" spans="1:9" s="25" customFormat="1">
      <c r="A998"/>
      <c r="B998" s="63"/>
      <c r="C998"/>
      <c r="D998"/>
      <c r="E998" s="3"/>
      <c r="F998" s="3"/>
      <c r="G998" s="55"/>
      <c r="H998"/>
      <c r="I998"/>
    </row>
    <row r="999" spans="1:9" s="25" customFormat="1">
      <c r="A999"/>
      <c r="B999" s="63"/>
      <c r="C999"/>
      <c r="D999"/>
      <c r="E999" s="3"/>
      <c r="F999" s="3"/>
      <c r="G999" s="55"/>
      <c r="H999"/>
      <c r="I999"/>
    </row>
    <row r="1000" spans="1:9" s="25" customFormat="1">
      <c r="A1000"/>
      <c r="B1000" s="63"/>
      <c r="C1000"/>
      <c r="D1000"/>
      <c r="E1000" s="3"/>
      <c r="F1000" s="3"/>
      <c r="G1000" s="55"/>
      <c r="H1000"/>
      <c r="I1000"/>
    </row>
    <row r="1001" spans="1:9" s="25" customFormat="1">
      <c r="A1001"/>
      <c r="B1001" s="63"/>
      <c r="C1001"/>
      <c r="D1001"/>
      <c r="E1001" s="3"/>
      <c r="F1001" s="3"/>
      <c r="G1001" s="55"/>
      <c r="H1001"/>
      <c r="I1001"/>
    </row>
    <row r="1002" spans="1:9" s="25" customFormat="1">
      <c r="A1002"/>
      <c r="B1002" s="63"/>
      <c r="C1002"/>
      <c r="D1002"/>
      <c r="E1002" s="3"/>
      <c r="F1002" s="3"/>
      <c r="G1002" s="55"/>
      <c r="H1002"/>
      <c r="I1002"/>
    </row>
    <row r="1003" spans="1:9" s="25" customFormat="1">
      <c r="A1003"/>
      <c r="B1003" s="63"/>
      <c r="C1003"/>
      <c r="D1003"/>
      <c r="E1003" s="3"/>
      <c r="F1003" s="3"/>
      <c r="G1003" s="55"/>
      <c r="H1003"/>
      <c r="I1003"/>
    </row>
    <row r="1004" spans="1:9" s="25" customFormat="1">
      <c r="A1004"/>
      <c r="B1004" s="63"/>
      <c r="C1004"/>
      <c r="D1004"/>
      <c r="E1004" s="3"/>
      <c r="F1004" s="3"/>
      <c r="G1004" s="55"/>
      <c r="H1004"/>
      <c r="I1004"/>
    </row>
    <row r="1005" spans="1:9" s="25" customFormat="1">
      <c r="A1005"/>
      <c r="B1005" s="63"/>
      <c r="C1005"/>
      <c r="D1005"/>
      <c r="E1005" s="3"/>
      <c r="F1005" s="3"/>
      <c r="G1005" s="55"/>
      <c r="H1005"/>
      <c r="I1005"/>
    </row>
    <row r="1006" spans="1:9" s="25" customFormat="1">
      <c r="A1006"/>
      <c r="B1006" s="63"/>
      <c r="C1006"/>
      <c r="D1006"/>
      <c r="E1006" s="3"/>
      <c r="F1006" s="3"/>
      <c r="G1006" s="55"/>
      <c r="H1006"/>
      <c r="I1006"/>
    </row>
    <row r="1007" spans="1:9" s="25" customFormat="1">
      <c r="A1007"/>
      <c r="B1007" s="63"/>
      <c r="C1007"/>
      <c r="D1007"/>
      <c r="E1007" s="3"/>
      <c r="F1007" s="3"/>
      <c r="G1007" s="55"/>
      <c r="H1007"/>
      <c r="I1007"/>
    </row>
    <row r="1008" spans="1:9" s="25" customFormat="1">
      <c r="A1008"/>
      <c r="B1008" s="63"/>
      <c r="C1008"/>
      <c r="D1008"/>
      <c r="E1008" s="3"/>
      <c r="F1008" s="3"/>
      <c r="G1008" s="55"/>
      <c r="H1008"/>
      <c r="I1008"/>
    </row>
    <row r="1009" spans="1:9" s="25" customFormat="1">
      <c r="A1009"/>
      <c r="B1009" s="63"/>
      <c r="C1009"/>
      <c r="D1009"/>
      <c r="E1009" s="3"/>
      <c r="F1009" s="3"/>
      <c r="G1009" s="55"/>
      <c r="H1009"/>
      <c r="I1009"/>
    </row>
    <row r="1010" spans="1:9" s="25" customFormat="1">
      <c r="A1010"/>
      <c r="B1010" s="63"/>
      <c r="C1010"/>
      <c r="D1010"/>
      <c r="E1010" s="3"/>
      <c r="F1010" s="3"/>
      <c r="G1010" s="55"/>
      <c r="H1010"/>
      <c r="I1010"/>
    </row>
    <row r="1011" spans="1:9" s="25" customFormat="1">
      <c r="A1011"/>
      <c r="B1011" s="63"/>
      <c r="C1011"/>
      <c r="D1011"/>
      <c r="E1011" s="3"/>
      <c r="F1011" s="3"/>
      <c r="G1011" s="55"/>
      <c r="H1011"/>
      <c r="I1011"/>
    </row>
    <row r="1012" spans="1:9" s="25" customFormat="1">
      <c r="A1012"/>
      <c r="B1012" s="63"/>
      <c r="C1012"/>
      <c r="D1012"/>
      <c r="E1012" s="3"/>
      <c r="F1012" s="3"/>
      <c r="G1012" s="55"/>
      <c r="H1012"/>
      <c r="I1012"/>
    </row>
    <row r="1013" spans="1:9" s="25" customFormat="1">
      <c r="A1013"/>
      <c r="B1013" s="63"/>
      <c r="C1013"/>
      <c r="D1013"/>
      <c r="E1013" s="3"/>
      <c r="F1013" s="3"/>
      <c r="G1013" s="55"/>
      <c r="H1013"/>
      <c r="I1013"/>
    </row>
    <row r="1014" spans="1:9" s="25" customFormat="1">
      <c r="A1014"/>
      <c r="B1014" s="63"/>
      <c r="C1014"/>
      <c r="D1014"/>
      <c r="E1014" s="3"/>
      <c r="F1014" s="3"/>
      <c r="G1014" s="55"/>
      <c r="H1014"/>
      <c r="I1014"/>
    </row>
    <row r="1015" spans="1:9" s="25" customFormat="1">
      <c r="A1015"/>
      <c r="B1015" s="63"/>
      <c r="C1015"/>
      <c r="D1015"/>
      <c r="E1015" s="3"/>
      <c r="F1015" s="3"/>
      <c r="G1015" s="55"/>
      <c r="H1015"/>
      <c r="I1015"/>
    </row>
    <row r="1016" spans="1:9" s="25" customFormat="1">
      <c r="A1016"/>
      <c r="B1016" s="63"/>
      <c r="C1016"/>
      <c r="D1016"/>
      <c r="E1016" s="3"/>
      <c r="F1016" s="3"/>
      <c r="G1016" s="55"/>
      <c r="H1016"/>
      <c r="I1016"/>
    </row>
    <row r="1017" spans="1:9" s="25" customFormat="1">
      <c r="A1017"/>
      <c r="B1017" s="63"/>
      <c r="C1017"/>
      <c r="D1017"/>
      <c r="E1017" s="3"/>
      <c r="F1017" s="3"/>
      <c r="G1017" s="55"/>
      <c r="H1017"/>
      <c r="I1017"/>
    </row>
    <row r="1018" spans="1:9" s="25" customFormat="1">
      <c r="A1018"/>
      <c r="B1018" s="63"/>
      <c r="C1018"/>
      <c r="D1018"/>
      <c r="E1018" s="3"/>
      <c r="F1018" s="3"/>
      <c r="G1018" s="55"/>
      <c r="H1018"/>
      <c r="I1018"/>
    </row>
    <row r="1019" spans="1:9" s="25" customFormat="1">
      <c r="A1019"/>
      <c r="B1019" s="63"/>
      <c r="C1019"/>
      <c r="D1019"/>
      <c r="E1019" s="3"/>
      <c r="F1019" s="3"/>
      <c r="G1019" s="55"/>
      <c r="H1019"/>
      <c r="I1019"/>
    </row>
    <row r="1020" spans="1:9" s="25" customFormat="1">
      <c r="A1020"/>
      <c r="B1020" s="63"/>
      <c r="C1020"/>
      <c r="D1020"/>
      <c r="E1020" s="3"/>
      <c r="F1020" s="3"/>
      <c r="G1020" s="55"/>
      <c r="H1020"/>
      <c r="I1020"/>
    </row>
    <row r="1021" spans="1:9" s="25" customFormat="1">
      <c r="A1021"/>
      <c r="B1021" s="63"/>
      <c r="C1021"/>
      <c r="D1021"/>
      <c r="E1021" s="3"/>
      <c r="F1021" s="3"/>
      <c r="G1021" s="55"/>
      <c r="H1021"/>
      <c r="I1021"/>
    </row>
    <row r="1022" spans="1:9" s="25" customFormat="1">
      <c r="A1022"/>
      <c r="B1022" s="63"/>
      <c r="C1022"/>
      <c r="D1022"/>
      <c r="E1022" s="3"/>
      <c r="F1022" s="3"/>
      <c r="G1022" s="55"/>
      <c r="H1022"/>
      <c r="I1022"/>
    </row>
    <row r="1023" spans="1:9" s="25" customFormat="1">
      <c r="A1023"/>
      <c r="B1023" s="63"/>
      <c r="C1023"/>
      <c r="D1023"/>
      <c r="E1023" s="3"/>
      <c r="F1023" s="3"/>
      <c r="G1023" s="55"/>
      <c r="H1023"/>
      <c r="I1023"/>
    </row>
    <row r="1024" spans="1:9" s="25" customFormat="1">
      <c r="A1024"/>
      <c r="B1024" s="63"/>
      <c r="C1024"/>
      <c r="D1024"/>
      <c r="E1024" s="3"/>
      <c r="F1024" s="3"/>
      <c r="G1024" s="55"/>
      <c r="H1024"/>
      <c r="I1024"/>
    </row>
    <row r="1025" spans="1:9" s="25" customFormat="1">
      <c r="A1025"/>
      <c r="B1025" s="63"/>
      <c r="C1025"/>
      <c r="D1025"/>
      <c r="E1025" s="3"/>
      <c r="F1025" s="3"/>
      <c r="G1025" s="55"/>
      <c r="H1025"/>
      <c r="I1025"/>
    </row>
    <row r="1026" spans="1:9" s="25" customFormat="1">
      <c r="A1026"/>
      <c r="B1026" s="63"/>
      <c r="C1026"/>
      <c r="D1026"/>
      <c r="E1026" s="3"/>
      <c r="F1026" s="3"/>
      <c r="G1026" s="55"/>
      <c r="H1026"/>
      <c r="I1026"/>
    </row>
    <row r="1027" spans="1:9" s="25" customFormat="1">
      <c r="A1027"/>
      <c r="B1027" s="63"/>
      <c r="C1027"/>
      <c r="D1027"/>
      <c r="E1027" s="3"/>
      <c r="F1027" s="3"/>
      <c r="G1027" s="55"/>
      <c r="H1027"/>
      <c r="I1027"/>
    </row>
    <row r="1028" spans="1:9" s="25" customFormat="1">
      <c r="A1028"/>
      <c r="B1028" s="63"/>
      <c r="C1028"/>
      <c r="D1028"/>
      <c r="E1028" s="3"/>
      <c r="F1028" s="3"/>
      <c r="G1028" s="55"/>
      <c r="H1028"/>
      <c r="I1028"/>
    </row>
    <row r="1029" spans="1:9" s="25" customFormat="1">
      <c r="A1029"/>
      <c r="B1029" s="63"/>
      <c r="C1029"/>
      <c r="D1029"/>
      <c r="E1029" s="3"/>
      <c r="F1029" s="3"/>
      <c r="G1029" s="55"/>
      <c r="H1029"/>
      <c r="I1029"/>
    </row>
    <row r="1030" spans="1:9" s="25" customFormat="1">
      <c r="A1030"/>
      <c r="B1030" s="63"/>
      <c r="C1030"/>
      <c r="D1030"/>
      <c r="E1030" s="3"/>
      <c r="F1030" s="3"/>
      <c r="G1030" s="55"/>
      <c r="H1030"/>
      <c r="I1030"/>
    </row>
    <row r="1031" spans="1:9" s="25" customFormat="1">
      <c r="A1031"/>
      <c r="B1031" s="63"/>
      <c r="C1031"/>
      <c r="D1031"/>
      <c r="E1031" s="3"/>
      <c r="F1031" s="3"/>
      <c r="G1031" s="55"/>
      <c r="H1031"/>
      <c r="I1031"/>
    </row>
    <row r="1032" spans="1:9" s="25" customFormat="1">
      <c r="A1032"/>
      <c r="B1032" s="63"/>
      <c r="C1032"/>
      <c r="D1032"/>
      <c r="E1032" s="3"/>
      <c r="F1032" s="3"/>
      <c r="G1032" s="55"/>
      <c r="H1032"/>
      <c r="I1032"/>
    </row>
    <row r="1033" spans="1:9" s="25" customFormat="1">
      <c r="A1033"/>
      <c r="B1033" s="63"/>
      <c r="C1033"/>
      <c r="D1033"/>
      <c r="E1033" s="3"/>
      <c r="F1033" s="3"/>
      <c r="G1033" s="55"/>
      <c r="H1033"/>
      <c r="I1033"/>
    </row>
    <row r="1034" spans="1:9" s="25" customFormat="1">
      <c r="A1034"/>
      <c r="B1034" s="63"/>
      <c r="C1034"/>
      <c r="D1034"/>
      <c r="E1034" s="3"/>
      <c r="F1034" s="3"/>
      <c r="G1034" s="55"/>
      <c r="H1034"/>
      <c r="I1034"/>
    </row>
    <row r="1035" spans="1:9" s="25" customFormat="1">
      <c r="A1035"/>
      <c r="B1035" s="63"/>
      <c r="C1035"/>
      <c r="D1035"/>
      <c r="E1035" s="3"/>
      <c r="F1035" s="3"/>
      <c r="G1035" s="55"/>
      <c r="H1035"/>
      <c r="I1035"/>
    </row>
    <row r="1036" spans="1:9" s="25" customFormat="1">
      <c r="A1036"/>
      <c r="B1036" s="63"/>
      <c r="C1036"/>
      <c r="D1036"/>
      <c r="E1036" s="3"/>
      <c r="F1036" s="3"/>
      <c r="G1036" s="55"/>
      <c r="H1036"/>
      <c r="I1036"/>
    </row>
    <row r="1037" spans="1:9" s="25" customFormat="1">
      <c r="A1037"/>
      <c r="B1037" s="63"/>
      <c r="C1037"/>
      <c r="D1037"/>
      <c r="E1037" s="3"/>
      <c r="F1037" s="3"/>
      <c r="G1037" s="55"/>
      <c r="H1037"/>
      <c r="I1037"/>
    </row>
    <row r="1038" spans="1:9" s="25" customFormat="1">
      <c r="A1038"/>
      <c r="B1038" s="63"/>
      <c r="C1038"/>
      <c r="D1038"/>
      <c r="E1038" s="3"/>
      <c r="F1038" s="3"/>
      <c r="G1038" s="55"/>
      <c r="H1038"/>
      <c r="I1038"/>
    </row>
    <row r="1039" spans="1:9" s="25" customFormat="1">
      <c r="A1039"/>
      <c r="B1039" s="63"/>
      <c r="C1039"/>
      <c r="D1039"/>
      <c r="E1039" s="3"/>
      <c r="F1039" s="3"/>
      <c r="G1039" s="55"/>
      <c r="H1039"/>
      <c r="I1039"/>
    </row>
    <row r="1040" spans="1:9" s="25" customFormat="1">
      <c r="A1040"/>
      <c r="B1040" s="63"/>
      <c r="C1040"/>
      <c r="D1040"/>
      <c r="E1040" s="3"/>
      <c r="F1040" s="3"/>
      <c r="G1040" s="55"/>
      <c r="H1040"/>
      <c r="I1040"/>
    </row>
    <row r="1041" spans="1:9" s="25" customFormat="1">
      <c r="A1041"/>
      <c r="B1041" s="63"/>
      <c r="C1041"/>
      <c r="D1041"/>
      <c r="E1041" s="3"/>
      <c r="F1041" s="3"/>
      <c r="G1041" s="55"/>
      <c r="H1041"/>
      <c r="I1041"/>
    </row>
    <row r="1042" spans="1:9" s="25" customFormat="1">
      <c r="A1042"/>
      <c r="B1042" s="63"/>
      <c r="C1042"/>
      <c r="D1042"/>
      <c r="E1042" s="3"/>
      <c r="F1042" s="3"/>
      <c r="G1042" s="55"/>
      <c r="H1042"/>
      <c r="I1042"/>
    </row>
    <row r="1043" spans="1:9" s="25" customFormat="1">
      <c r="A1043"/>
      <c r="B1043" s="63"/>
      <c r="C1043"/>
      <c r="D1043"/>
      <c r="E1043" s="3"/>
      <c r="F1043" s="3"/>
      <c r="G1043" s="55"/>
      <c r="H1043"/>
      <c r="I1043"/>
    </row>
    <row r="1044" spans="1:9" s="25" customFormat="1">
      <c r="A1044"/>
      <c r="B1044" s="63"/>
      <c r="C1044"/>
      <c r="D1044"/>
      <c r="E1044" s="3"/>
      <c r="F1044" s="3"/>
      <c r="G1044" s="55"/>
      <c r="H1044"/>
      <c r="I1044"/>
    </row>
    <row r="1045" spans="1:9" s="25" customFormat="1">
      <c r="A1045"/>
      <c r="B1045" s="63"/>
      <c r="C1045"/>
      <c r="D1045"/>
      <c r="E1045" s="3"/>
      <c r="F1045" s="3"/>
      <c r="G1045" s="55"/>
      <c r="H1045"/>
      <c r="I1045"/>
    </row>
    <row r="1046" spans="1:9" s="25" customFormat="1">
      <c r="A1046"/>
      <c r="B1046" s="63"/>
      <c r="C1046"/>
      <c r="D1046"/>
      <c r="E1046" s="3"/>
      <c r="F1046" s="3"/>
      <c r="G1046" s="55"/>
      <c r="H1046"/>
      <c r="I1046"/>
    </row>
    <row r="1047" spans="1:9" s="25" customFormat="1">
      <c r="A1047"/>
      <c r="B1047" s="63"/>
      <c r="C1047"/>
      <c r="D1047"/>
      <c r="E1047" s="3"/>
      <c r="F1047" s="3"/>
      <c r="G1047" s="55"/>
      <c r="H1047"/>
      <c r="I1047"/>
    </row>
    <row r="1048" spans="1:9" s="25" customFormat="1">
      <c r="A1048"/>
      <c r="B1048" s="63"/>
      <c r="C1048"/>
      <c r="D1048"/>
      <c r="E1048" s="3"/>
      <c r="F1048" s="3"/>
      <c r="G1048" s="55"/>
      <c r="H1048"/>
      <c r="I1048"/>
    </row>
    <row r="1049" spans="1:9" s="25" customFormat="1">
      <c r="A1049"/>
      <c r="B1049" s="63"/>
      <c r="C1049"/>
      <c r="D1049"/>
      <c r="E1049" s="3"/>
      <c r="F1049" s="3"/>
      <c r="G1049" s="55"/>
      <c r="H1049"/>
      <c r="I1049"/>
    </row>
    <row r="1050" spans="1:9" s="25" customFormat="1">
      <c r="A1050"/>
      <c r="B1050" s="63"/>
      <c r="C1050"/>
      <c r="D1050"/>
      <c r="E1050" s="3"/>
      <c r="F1050" s="3"/>
      <c r="G1050" s="55"/>
      <c r="H1050"/>
      <c r="I1050"/>
    </row>
    <row r="1051" spans="1:9" s="25" customFormat="1">
      <c r="A1051"/>
      <c r="B1051" s="63"/>
      <c r="C1051"/>
      <c r="D1051"/>
      <c r="E1051" s="3"/>
      <c r="F1051" s="3"/>
      <c r="G1051" s="55"/>
      <c r="H1051"/>
      <c r="I1051"/>
    </row>
    <row r="1052" spans="1:9" s="25" customFormat="1">
      <c r="A1052"/>
      <c r="B1052" s="63"/>
      <c r="C1052"/>
      <c r="D1052"/>
      <c r="E1052" s="3"/>
      <c r="F1052" s="3"/>
      <c r="G1052" s="55"/>
      <c r="H1052"/>
      <c r="I1052"/>
    </row>
    <row r="1053" spans="1:9" s="25" customFormat="1">
      <c r="A1053"/>
      <c r="B1053" s="63"/>
      <c r="C1053"/>
      <c r="D1053"/>
      <c r="E1053" s="3"/>
      <c r="F1053" s="3"/>
      <c r="G1053" s="55"/>
      <c r="H1053"/>
      <c r="I1053"/>
    </row>
    <row r="1054" spans="1:9" s="25" customFormat="1">
      <c r="A1054"/>
      <c r="B1054" s="63"/>
      <c r="C1054"/>
      <c r="D1054"/>
      <c r="E1054" s="3"/>
      <c r="F1054" s="3"/>
      <c r="G1054" s="55"/>
      <c r="H1054"/>
      <c r="I1054"/>
    </row>
    <row r="1055" spans="1:9" s="25" customFormat="1">
      <c r="A1055"/>
      <c r="B1055" s="63"/>
      <c r="C1055"/>
      <c r="D1055"/>
      <c r="E1055" s="3"/>
      <c r="F1055" s="3"/>
      <c r="G1055" s="55"/>
      <c r="H1055"/>
      <c r="I1055"/>
    </row>
    <row r="1056" spans="1:9" s="25" customFormat="1">
      <c r="A1056"/>
      <c r="B1056" s="63"/>
      <c r="C1056"/>
      <c r="D1056"/>
      <c r="E1056" s="3"/>
      <c r="F1056" s="3"/>
      <c r="G1056" s="55"/>
      <c r="H1056"/>
      <c r="I1056"/>
    </row>
    <row r="1057" spans="1:9" s="25" customFormat="1">
      <c r="A1057"/>
      <c r="B1057" s="63"/>
      <c r="C1057"/>
      <c r="D1057"/>
      <c r="E1057" s="3"/>
      <c r="F1057" s="3"/>
      <c r="G1057" s="55"/>
      <c r="H1057"/>
      <c r="I1057"/>
    </row>
    <row r="1058" spans="1:9" s="25" customFormat="1">
      <c r="A1058"/>
      <c r="B1058" s="63"/>
      <c r="C1058"/>
      <c r="D1058"/>
      <c r="E1058" s="3"/>
      <c r="F1058" s="3"/>
      <c r="G1058" s="55"/>
      <c r="H1058"/>
      <c r="I1058"/>
    </row>
    <row r="1059" spans="1:9" s="25" customFormat="1">
      <c r="A1059"/>
      <c r="B1059" s="63"/>
      <c r="C1059"/>
      <c r="D1059"/>
      <c r="E1059" s="3"/>
      <c r="F1059" s="3"/>
      <c r="G1059" s="55"/>
      <c r="H1059"/>
      <c r="I1059"/>
    </row>
    <row r="1060" spans="1:9" s="25" customFormat="1">
      <c r="A1060"/>
      <c r="B1060" s="63"/>
      <c r="C1060"/>
      <c r="D1060"/>
      <c r="E1060" s="3"/>
      <c r="F1060" s="3"/>
      <c r="G1060" s="55"/>
      <c r="H1060"/>
      <c r="I1060"/>
    </row>
    <row r="1061" spans="1:9" s="25" customFormat="1">
      <c r="A1061"/>
      <c r="B1061" s="63"/>
      <c r="C1061"/>
      <c r="D1061"/>
      <c r="E1061" s="3"/>
      <c r="F1061" s="3"/>
      <c r="G1061" s="55"/>
      <c r="H1061"/>
      <c r="I1061"/>
    </row>
    <row r="1062" spans="1:9" s="25" customFormat="1">
      <c r="A1062"/>
      <c r="B1062" s="63"/>
      <c r="C1062"/>
      <c r="D1062"/>
      <c r="E1062" s="3"/>
      <c r="F1062" s="3"/>
      <c r="G1062" s="55"/>
      <c r="H1062"/>
      <c r="I1062"/>
    </row>
    <row r="1063" spans="1:9" s="25" customFormat="1">
      <c r="A1063"/>
      <c r="B1063" s="63"/>
      <c r="C1063"/>
      <c r="D1063"/>
      <c r="E1063" s="3"/>
      <c r="F1063" s="3"/>
      <c r="G1063" s="55"/>
      <c r="H1063"/>
      <c r="I1063"/>
    </row>
    <row r="1064" spans="1:9" s="25" customFormat="1">
      <c r="A1064"/>
      <c r="B1064" s="63"/>
      <c r="C1064"/>
      <c r="D1064"/>
      <c r="E1064" s="3"/>
      <c r="F1064" s="3"/>
      <c r="G1064" s="55"/>
      <c r="H1064"/>
      <c r="I1064"/>
    </row>
    <row r="1065" spans="1:9" s="25" customFormat="1">
      <c r="A1065"/>
      <c r="B1065" s="63"/>
      <c r="C1065"/>
      <c r="D1065"/>
      <c r="E1065" s="3"/>
      <c r="F1065" s="3"/>
      <c r="G1065" s="55"/>
      <c r="H1065"/>
      <c r="I1065"/>
    </row>
    <row r="1066" spans="1:9" s="25" customFormat="1">
      <c r="A1066"/>
      <c r="B1066" s="63"/>
      <c r="C1066"/>
      <c r="D1066"/>
      <c r="E1066" s="3"/>
      <c r="F1066" s="3"/>
      <c r="G1066" s="55"/>
      <c r="H1066"/>
      <c r="I1066"/>
    </row>
    <row r="1067" spans="1:9" s="25" customFormat="1">
      <c r="A1067"/>
      <c r="B1067" s="63"/>
      <c r="C1067"/>
      <c r="D1067"/>
      <c r="E1067" s="3"/>
      <c r="F1067" s="3"/>
      <c r="G1067" s="55"/>
      <c r="H1067"/>
      <c r="I1067"/>
    </row>
    <row r="1068" spans="1:9" s="25" customFormat="1">
      <c r="A1068"/>
      <c r="B1068" s="63"/>
      <c r="C1068"/>
      <c r="D1068"/>
      <c r="E1068" s="3"/>
      <c r="F1068" s="3"/>
      <c r="G1068" s="55"/>
      <c r="H1068"/>
      <c r="I1068"/>
    </row>
    <row r="1069" spans="1:9" s="25" customFormat="1">
      <c r="A1069"/>
      <c r="B1069" s="63"/>
      <c r="C1069"/>
      <c r="D1069"/>
      <c r="E1069" s="3"/>
      <c r="F1069" s="3"/>
      <c r="G1069" s="55"/>
      <c r="H1069"/>
      <c r="I1069"/>
    </row>
    <row r="1070" spans="1:9" s="25" customFormat="1">
      <c r="A1070"/>
      <c r="B1070" s="63"/>
      <c r="C1070"/>
      <c r="D1070"/>
      <c r="E1070" s="3"/>
      <c r="F1070" s="3"/>
      <c r="G1070" s="55"/>
      <c r="H1070"/>
      <c r="I1070"/>
    </row>
    <row r="1071" spans="1:9" s="25" customFormat="1">
      <c r="A1071"/>
      <c r="B1071" s="63"/>
      <c r="C1071"/>
      <c r="D1071"/>
      <c r="E1071" s="3"/>
      <c r="F1071" s="3"/>
      <c r="G1071" s="55"/>
      <c r="H1071"/>
      <c r="I1071"/>
    </row>
    <row r="1072" spans="1:9" s="25" customFormat="1">
      <c r="A1072"/>
      <c r="B1072" s="63"/>
      <c r="C1072"/>
      <c r="D1072"/>
      <c r="E1072" s="3"/>
      <c r="F1072" s="3"/>
      <c r="G1072" s="55"/>
      <c r="H1072"/>
      <c r="I1072"/>
    </row>
    <row r="1073" spans="1:9" s="25" customFormat="1">
      <c r="A1073"/>
      <c r="B1073" s="63"/>
      <c r="C1073"/>
      <c r="D1073"/>
      <c r="E1073" s="3"/>
      <c r="F1073" s="3"/>
      <c r="G1073" s="55"/>
      <c r="H1073"/>
      <c r="I1073"/>
    </row>
    <row r="1074" spans="1:9" s="25" customFormat="1">
      <c r="A1074"/>
      <c r="B1074" s="63"/>
      <c r="C1074"/>
      <c r="D1074"/>
      <c r="E1074" s="3"/>
      <c r="F1074" s="3"/>
      <c r="G1074" s="55"/>
      <c r="H1074"/>
      <c r="I1074"/>
    </row>
    <row r="1075" spans="1:9" s="25" customFormat="1">
      <c r="A1075"/>
      <c r="B1075" s="63"/>
      <c r="C1075"/>
      <c r="D1075"/>
      <c r="E1075" s="3"/>
      <c r="F1075" s="3"/>
      <c r="G1075" s="55"/>
      <c r="H1075"/>
      <c r="I1075"/>
    </row>
    <row r="1076" spans="1:9" s="25" customFormat="1">
      <c r="A1076"/>
      <c r="B1076" s="63"/>
      <c r="C1076"/>
      <c r="D1076"/>
      <c r="E1076" s="3"/>
      <c r="F1076" s="3"/>
      <c r="G1076" s="55"/>
      <c r="H1076"/>
      <c r="I1076"/>
    </row>
    <row r="1077" spans="1:9" s="25" customFormat="1">
      <c r="A1077"/>
      <c r="B1077" s="63"/>
      <c r="C1077"/>
      <c r="D1077"/>
      <c r="E1077" s="3"/>
      <c r="F1077" s="3"/>
      <c r="G1077" s="55"/>
      <c r="H1077"/>
      <c r="I1077"/>
    </row>
    <row r="1078" spans="1:9" s="25" customFormat="1">
      <c r="A1078"/>
      <c r="B1078" s="63"/>
      <c r="C1078"/>
      <c r="D1078"/>
      <c r="E1078" s="3"/>
      <c r="F1078" s="3"/>
      <c r="G1078" s="55"/>
      <c r="H1078"/>
      <c r="I1078"/>
    </row>
    <row r="1079" spans="1:9" s="25" customFormat="1">
      <c r="A1079"/>
      <c r="B1079" s="63"/>
      <c r="C1079"/>
      <c r="D1079"/>
      <c r="E1079" s="3"/>
      <c r="F1079" s="3"/>
      <c r="G1079" s="55"/>
      <c r="H1079"/>
      <c r="I1079"/>
    </row>
    <row r="1080" spans="1:9" s="25" customFormat="1">
      <c r="A1080"/>
      <c r="B1080" s="63"/>
      <c r="C1080"/>
      <c r="D1080"/>
      <c r="E1080" s="3"/>
      <c r="F1080" s="3"/>
      <c r="G1080" s="55"/>
      <c r="H1080"/>
      <c r="I1080"/>
    </row>
    <row r="1081" spans="1:9" s="25" customFormat="1">
      <c r="A1081"/>
      <c r="B1081" s="63"/>
      <c r="C1081"/>
      <c r="D1081"/>
      <c r="E1081" s="3"/>
      <c r="F1081" s="3"/>
      <c r="G1081" s="55"/>
      <c r="H1081"/>
      <c r="I1081"/>
    </row>
    <row r="1082" spans="1:9" s="25" customFormat="1">
      <c r="A1082"/>
      <c r="B1082" s="63"/>
      <c r="C1082"/>
      <c r="D1082"/>
      <c r="E1082" s="3"/>
      <c r="F1082" s="3"/>
      <c r="G1082" s="55"/>
      <c r="H1082"/>
      <c r="I1082"/>
    </row>
    <row r="1083" spans="1:9" s="25" customFormat="1">
      <c r="A1083"/>
      <c r="B1083" s="63"/>
      <c r="C1083"/>
      <c r="D1083"/>
      <c r="E1083" s="3"/>
      <c r="F1083" s="3"/>
      <c r="G1083" s="55"/>
      <c r="H1083"/>
      <c r="I1083"/>
    </row>
    <row r="1084" spans="1:9" s="25" customFormat="1">
      <c r="A1084"/>
      <c r="B1084" s="63"/>
      <c r="C1084"/>
      <c r="D1084"/>
      <c r="E1084" s="3"/>
      <c r="F1084" s="3"/>
      <c r="G1084" s="55"/>
      <c r="H1084"/>
      <c r="I1084"/>
    </row>
    <row r="1085" spans="1:9" s="25" customFormat="1">
      <c r="A1085"/>
      <c r="B1085" s="63"/>
      <c r="C1085"/>
      <c r="D1085"/>
      <c r="E1085" s="3"/>
      <c r="F1085" s="3"/>
      <c r="G1085" s="55"/>
      <c r="H1085"/>
      <c r="I1085"/>
    </row>
    <row r="1086" spans="1:9" s="25" customFormat="1">
      <c r="A1086"/>
      <c r="B1086" s="63"/>
      <c r="C1086"/>
      <c r="D1086"/>
      <c r="E1086" s="3"/>
      <c r="F1086" s="3"/>
      <c r="G1086" s="55"/>
      <c r="H1086"/>
      <c r="I1086"/>
    </row>
    <row r="1087" spans="1:9" s="25" customFormat="1">
      <c r="A1087"/>
      <c r="B1087" s="63"/>
      <c r="C1087"/>
      <c r="D1087"/>
      <c r="E1087" s="3"/>
      <c r="F1087" s="3"/>
      <c r="G1087" s="55"/>
      <c r="H1087"/>
      <c r="I1087"/>
    </row>
    <row r="1088" spans="1:9" s="25" customFormat="1">
      <c r="A1088"/>
      <c r="B1088" s="63"/>
      <c r="C1088"/>
      <c r="D1088"/>
      <c r="E1088" s="3"/>
      <c r="F1088" s="3"/>
      <c r="G1088" s="55"/>
      <c r="H1088"/>
      <c r="I1088"/>
    </row>
    <row r="1089" spans="1:9" s="25" customFormat="1">
      <c r="A1089"/>
      <c r="B1089" s="63"/>
      <c r="C1089"/>
      <c r="D1089"/>
      <c r="E1089" s="3"/>
      <c r="F1089" s="3"/>
      <c r="G1089" s="55"/>
      <c r="H1089"/>
      <c r="I1089"/>
    </row>
    <row r="1090" spans="1:9" s="25" customFormat="1">
      <c r="A1090"/>
      <c r="B1090" s="63"/>
      <c r="C1090"/>
      <c r="D1090"/>
      <c r="E1090" s="3"/>
      <c r="F1090" s="3"/>
      <c r="G1090" s="55"/>
      <c r="H1090"/>
      <c r="I1090"/>
    </row>
    <row r="1091" spans="1:9" s="25" customFormat="1">
      <c r="A1091"/>
      <c r="B1091" s="63"/>
      <c r="C1091"/>
      <c r="D1091"/>
      <c r="E1091" s="3"/>
      <c r="F1091" s="3"/>
      <c r="G1091" s="55"/>
      <c r="H1091"/>
      <c r="I1091"/>
    </row>
    <row r="1092" spans="1:9" s="25" customFormat="1">
      <c r="A1092"/>
      <c r="B1092" s="63"/>
      <c r="C1092"/>
      <c r="D1092"/>
      <c r="E1092" s="3"/>
      <c r="F1092" s="3"/>
      <c r="G1092" s="55"/>
      <c r="H1092"/>
      <c r="I1092"/>
    </row>
    <row r="1093" spans="1:9" s="25" customFormat="1">
      <c r="A1093"/>
      <c r="B1093" s="63"/>
      <c r="C1093"/>
      <c r="D1093"/>
      <c r="E1093" s="3"/>
      <c r="F1093" s="3"/>
      <c r="G1093" s="55"/>
      <c r="H1093"/>
      <c r="I1093"/>
    </row>
    <row r="1094" spans="1:9" s="25" customFormat="1">
      <c r="A1094"/>
      <c r="B1094" s="63"/>
      <c r="C1094"/>
      <c r="D1094"/>
      <c r="E1094" s="3"/>
      <c r="F1094" s="3"/>
      <c r="G1094" s="55"/>
      <c r="H1094"/>
      <c r="I1094"/>
    </row>
    <row r="1095" spans="1:9" s="25" customFormat="1">
      <c r="A1095"/>
      <c r="B1095" s="63"/>
      <c r="C1095"/>
      <c r="D1095"/>
      <c r="E1095" s="3"/>
      <c r="F1095" s="3"/>
      <c r="G1095" s="55"/>
      <c r="H1095"/>
      <c r="I1095"/>
    </row>
    <row r="1096" spans="1:9" s="25" customFormat="1">
      <c r="A1096"/>
      <c r="B1096" s="63"/>
      <c r="C1096"/>
      <c r="D1096"/>
      <c r="E1096" s="3"/>
      <c r="F1096" s="3"/>
      <c r="G1096" s="55"/>
      <c r="H1096"/>
      <c r="I1096"/>
    </row>
    <row r="1097" spans="1:9" s="25" customFormat="1">
      <c r="A1097"/>
      <c r="B1097" s="63"/>
      <c r="C1097"/>
      <c r="D1097"/>
      <c r="E1097" s="3"/>
      <c r="F1097" s="3"/>
      <c r="G1097" s="55"/>
      <c r="H1097"/>
      <c r="I1097"/>
    </row>
    <row r="1098" spans="1:9" s="25" customFormat="1">
      <c r="A1098"/>
      <c r="B1098" s="63"/>
      <c r="C1098"/>
      <c r="D1098"/>
      <c r="E1098" s="3"/>
      <c r="F1098" s="3"/>
      <c r="G1098" s="55"/>
      <c r="H1098"/>
      <c r="I1098"/>
    </row>
    <row r="1099" spans="1:9" s="25" customFormat="1">
      <c r="A1099"/>
      <c r="B1099" s="63"/>
      <c r="C1099"/>
      <c r="D1099"/>
      <c r="E1099" s="3"/>
      <c r="F1099" s="3"/>
      <c r="G1099" s="55"/>
      <c r="H1099"/>
      <c r="I1099"/>
    </row>
    <row r="1100" spans="1:9" s="25" customFormat="1">
      <c r="A1100"/>
      <c r="B1100" s="63"/>
      <c r="C1100"/>
      <c r="D1100"/>
      <c r="E1100" s="3"/>
      <c r="F1100" s="3"/>
      <c r="G1100" s="55"/>
      <c r="H1100"/>
      <c r="I1100"/>
    </row>
    <row r="1101" spans="1:9" s="25" customFormat="1">
      <c r="A1101"/>
      <c r="B1101" s="63"/>
      <c r="C1101"/>
      <c r="D1101"/>
      <c r="E1101" s="3"/>
      <c r="F1101" s="3"/>
      <c r="G1101" s="55"/>
      <c r="H1101"/>
      <c r="I1101"/>
    </row>
    <row r="1102" spans="1:9" s="25" customFormat="1">
      <c r="A1102"/>
      <c r="B1102" s="63"/>
      <c r="C1102"/>
      <c r="D1102"/>
      <c r="E1102" s="3"/>
      <c r="F1102" s="3"/>
      <c r="G1102" s="55"/>
      <c r="H1102"/>
      <c r="I1102"/>
    </row>
    <row r="1103" spans="1:9" s="25" customFormat="1">
      <c r="A1103"/>
      <c r="B1103" s="63"/>
      <c r="C1103"/>
      <c r="D1103"/>
      <c r="E1103" s="3"/>
      <c r="F1103" s="3"/>
      <c r="G1103" s="55"/>
      <c r="H1103"/>
      <c r="I1103"/>
    </row>
    <row r="1104" spans="1:9" s="25" customFormat="1">
      <c r="A1104"/>
      <c r="B1104" s="63"/>
      <c r="C1104"/>
      <c r="D1104"/>
      <c r="E1104" s="3"/>
      <c r="F1104" s="3"/>
      <c r="G1104" s="55"/>
      <c r="H1104"/>
      <c r="I1104"/>
    </row>
    <row r="1105" spans="1:9" s="25" customFormat="1">
      <c r="A1105"/>
      <c r="B1105" s="63"/>
      <c r="C1105"/>
      <c r="D1105"/>
      <c r="E1105" s="3"/>
      <c r="F1105" s="3"/>
      <c r="G1105" s="55"/>
      <c r="H1105"/>
      <c r="I1105"/>
    </row>
    <row r="1106" spans="1:9" s="25" customFormat="1">
      <c r="A1106"/>
      <c r="B1106" s="63"/>
      <c r="C1106"/>
      <c r="D1106"/>
      <c r="E1106" s="3"/>
      <c r="F1106" s="3"/>
      <c r="G1106" s="55"/>
      <c r="H1106"/>
      <c r="I1106"/>
    </row>
    <row r="1107" spans="1:9" s="25" customFormat="1">
      <c r="A1107"/>
      <c r="B1107" s="63"/>
      <c r="C1107"/>
      <c r="D1107"/>
      <c r="E1107" s="3"/>
      <c r="F1107" s="3"/>
      <c r="G1107" s="55"/>
      <c r="H1107"/>
      <c r="I1107"/>
    </row>
    <row r="1108" spans="1:9">
      <c r="I1108"/>
    </row>
    <row r="1109" spans="1:9">
      <c r="I1109"/>
    </row>
    <row r="1110" spans="1:9">
      <c r="I1110"/>
    </row>
    <row r="1111" spans="1:9">
      <c r="I1111"/>
    </row>
    <row r="1112" spans="1:9">
      <c r="I1112"/>
    </row>
    <row r="1113" spans="1:9">
      <c r="I1113"/>
    </row>
    <row r="1114" spans="1:9">
      <c r="I1114"/>
    </row>
    <row r="1115" spans="1:9">
      <c r="I1115"/>
    </row>
    <row r="1116" spans="1:9">
      <c r="I1116"/>
    </row>
    <row r="1117" spans="1:9">
      <c r="I1117"/>
    </row>
    <row r="1118" spans="1:9">
      <c r="I1118"/>
    </row>
    <row r="1119" spans="1:9">
      <c r="I1119"/>
    </row>
    <row r="1120" spans="1:9">
      <c r="I1120"/>
    </row>
    <row r="1121" spans="9:9">
      <c r="I1121"/>
    </row>
    <row r="1122" spans="9:9">
      <c r="I1122"/>
    </row>
    <row r="1123" spans="9:9">
      <c r="I1123"/>
    </row>
    <row r="1124" spans="9:9">
      <c r="I1124"/>
    </row>
    <row r="1125" spans="9:9">
      <c r="I1125"/>
    </row>
    <row r="1126" spans="9:9">
      <c r="I1126"/>
    </row>
    <row r="1127" spans="9:9">
      <c r="I1127"/>
    </row>
    <row r="1128" spans="9:9">
      <c r="I1128"/>
    </row>
    <row r="1129" spans="9:9">
      <c r="I1129"/>
    </row>
    <row r="1130" spans="9:9">
      <c r="I1130"/>
    </row>
    <row r="1131" spans="9:9">
      <c r="I1131"/>
    </row>
    <row r="1132" spans="9:9">
      <c r="I1132"/>
    </row>
    <row r="1133" spans="9:9">
      <c r="I1133"/>
    </row>
    <row r="1134" spans="9:9">
      <c r="I1134"/>
    </row>
    <row r="1135" spans="9:9">
      <c r="I1135"/>
    </row>
    <row r="1136" spans="9:9">
      <c r="I1136"/>
    </row>
    <row r="1137" spans="9:9">
      <c r="I1137"/>
    </row>
    <row r="1138" spans="9:9">
      <c r="I1138"/>
    </row>
    <row r="1139" spans="9:9">
      <c r="I1139"/>
    </row>
    <row r="1140" spans="9:9">
      <c r="I1140"/>
    </row>
    <row r="1141" spans="9:9">
      <c r="I1141"/>
    </row>
    <row r="1142" spans="9:9">
      <c r="I1142"/>
    </row>
    <row r="1143" spans="9:9">
      <c r="I1143"/>
    </row>
    <row r="1144" spans="9:9">
      <c r="I1144"/>
    </row>
    <row r="1145" spans="9:9">
      <c r="I1145"/>
    </row>
    <row r="1146" spans="9:9">
      <c r="I1146"/>
    </row>
    <row r="1147" spans="9:9">
      <c r="I1147"/>
    </row>
    <row r="1148" spans="9:9">
      <c r="I1148"/>
    </row>
    <row r="1149" spans="9:9">
      <c r="I1149"/>
    </row>
    <row r="1150" spans="9:9">
      <c r="I1150"/>
    </row>
    <row r="1151" spans="9:9">
      <c r="I1151"/>
    </row>
    <row r="1152" spans="9:9">
      <c r="I1152"/>
    </row>
    <row r="1153" spans="9:9">
      <c r="I1153"/>
    </row>
    <row r="1154" spans="9:9">
      <c r="I1154"/>
    </row>
    <row r="1155" spans="9:9">
      <c r="I1155"/>
    </row>
    <row r="1156" spans="9:9">
      <c r="I1156"/>
    </row>
    <row r="1157" spans="9:9">
      <c r="I1157"/>
    </row>
    <row r="1158" spans="9:9">
      <c r="I1158"/>
    </row>
    <row r="1159" spans="9:9">
      <c r="I1159"/>
    </row>
    <row r="1160" spans="9:9">
      <c r="I1160"/>
    </row>
    <row r="1161" spans="9:9">
      <c r="I1161"/>
    </row>
    <row r="1162" spans="9:9">
      <c r="I1162"/>
    </row>
    <row r="1163" spans="9:9">
      <c r="I1163"/>
    </row>
    <row r="1164" spans="9:9">
      <c r="I1164"/>
    </row>
    <row r="1165" spans="9:9">
      <c r="I1165"/>
    </row>
    <row r="1166" spans="9:9">
      <c r="I1166"/>
    </row>
    <row r="1167" spans="9:9">
      <c r="I1167"/>
    </row>
    <row r="1168" spans="9:9">
      <c r="I1168"/>
    </row>
    <row r="1169" spans="9:9">
      <c r="I1169"/>
    </row>
    <row r="1170" spans="9:9">
      <c r="I1170"/>
    </row>
    <row r="1171" spans="9:9">
      <c r="I1171"/>
    </row>
    <row r="1172" spans="9:9">
      <c r="I1172"/>
    </row>
    <row r="1173" spans="9:9">
      <c r="I1173"/>
    </row>
    <row r="1174" spans="9:9">
      <c r="I1174"/>
    </row>
    <row r="1175" spans="9:9">
      <c r="I1175"/>
    </row>
    <row r="1176" spans="9:9">
      <c r="I1176"/>
    </row>
    <row r="1177" spans="9:9">
      <c r="I1177"/>
    </row>
    <row r="1178" spans="9:9">
      <c r="I1178"/>
    </row>
    <row r="1179" spans="9:9">
      <c r="I1179"/>
    </row>
    <row r="1180" spans="9:9">
      <c r="I1180"/>
    </row>
    <row r="1181" spans="9:9">
      <c r="I1181"/>
    </row>
    <row r="1182" spans="9:9">
      <c r="I1182"/>
    </row>
    <row r="1183" spans="9:9">
      <c r="I1183"/>
    </row>
    <row r="1184" spans="9:9">
      <c r="I1184"/>
    </row>
    <row r="1185" spans="9:9">
      <c r="I1185"/>
    </row>
    <row r="1186" spans="9:9">
      <c r="I1186"/>
    </row>
    <row r="1187" spans="9:9">
      <c r="I1187"/>
    </row>
    <row r="1188" spans="9:9">
      <c r="I1188"/>
    </row>
    <row r="1189" spans="9:9">
      <c r="I1189"/>
    </row>
    <row r="1190" spans="9:9">
      <c r="I1190"/>
    </row>
    <row r="1191" spans="9:9">
      <c r="I1191"/>
    </row>
    <row r="1192" spans="9:9">
      <c r="I1192"/>
    </row>
    <row r="1193" spans="9:9">
      <c r="I1193"/>
    </row>
    <row r="1194" spans="9:9">
      <c r="I1194"/>
    </row>
    <row r="1195" spans="9:9">
      <c r="I1195"/>
    </row>
    <row r="1196" spans="9:9">
      <c r="I1196"/>
    </row>
    <row r="1197" spans="9:9">
      <c r="I1197"/>
    </row>
    <row r="1198" spans="9:9">
      <c r="I1198"/>
    </row>
    <row r="1199" spans="9:9">
      <c r="I1199"/>
    </row>
    <row r="1200" spans="9:9">
      <c r="I1200"/>
    </row>
    <row r="1201" spans="8:9">
      <c r="I1201"/>
    </row>
    <row r="1202" spans="8:9">
      <c r="I1202"/>
    </row>
    <row r="1203" spans="8:9">
      <c r="I1203"/>
    </row>
    <row r="1204" spans="8:9">
      <c r="H1204" s="3"/>
      <c r="I1204"/>
    </row>
    <row r="1205" spans="8:9">
      <c r="I1205"/>
    </row>
    <row r="1206" spans="8:9">
      <c r="I1206"/>
    </row>
    <row r="1207" spans="8:9">
      <c r="I1207"/>
    </row>
    <row r="1208" spans="8:9">
      <c r="I1208"/>
    </row>
    <row r="1209" spans="8:9">
      <c r="I1209"/>
    </row>
    <row r="1210" spans="8:9">
      <c r="I1210"/>
    </row>
    <row r="1211" spans="8:9">
      <c r="I1211"/>
    </row>
    <row r="1212" spans="8:9">
      <c r="I1212"/>
    </row>
    <row r="1213" spans="8:9">
      <c r="I1213"/>
    </row>
    <row r="1214" spans="8:9">
      <c r="I1214"/>
    </row>
    <row r="1215" spans="8:9">
      <c r="I1215"/>
    </row>
    <row r="1216" spans="8:9">
      <c r="I1216"/>
    </row>
    <row r="1217" spans="9:9">
      <c r="I1217"/>
    </row>
    <row r="1218" spans="9:9">
      <c r="I1218"/>
    </row>
    <row r="1219" spans="9:9">
      <c r="I1219"/>
    </row>
    <row r="1220" spans="9:9">
      <c r="I1220"/>
    </row>
    <row r="1221" spans="9:9">
      <c r="I1221"/>
    </row>
    <row r="1222" spans="9:9">
      <c r="I1222"/>
    </row>
    <row r="1223" spans="9:9">
      <c r="I1223"/>
    </row>
    <row r="1224" spans="9:9">
      <c r="I1224"/>
    </row>
    <row r="1225" spans="9:9">
      <c r="I1225"/>
    </row>
    <row r="1226" spans="9:9">
      <c r="I1226"/>
    </row>
    <row r="1227" spans="9:9">
      <c r="I1227"/>
    </row>
    <row r="1228" spans="9:9">
      <c r="I1228"/>
    </row>
    <row r="1229" spans="9:9">
      <c r="I1229"/>
    </row>
    <row r="1230" spans="9:9">
      <c r="I1230"/>
    </row>
    <row r="1231" spans="9:9">
      <c r="I1231"/>
    </row>
    <row r="1232" spans="9:9">
      <c r="I1232"/>
    </row>
    <row r="1233" spans="9:9">
      <c r="I1233"/>
    </row>
    <row r="1234" spans="9:9">
      <c r="I1234"/>
    </row>
    <row r="1235" spans="9:9">
      <c r="I1235"/>
    </row>
    <row r="1236" spans="9:9">
      <c r="I1236"/>
    </row>
    <row r="1237" spans="9:9">
      <c r="I1237"/>
    </row>
    <row r="1238" spans="9:9">
      <c r="I1238"/>
    </row>
    <row r="1239" spans="9:9">
      <c r="I1239"/>
    </row>
    <row r="1240" spans="9:9">
      <c r="I1240"/>
    </row>
    <row r="1241" spans="9:9">
      <c r="I1241"/>
    </row>
    <row r="1242" spans="9:9">
      <c r="I1242"/>
    </row>
    <row r="1243" spans="9:9">
      <c r="I1243"/>
    </row>
    <row r="1244" spans="9:9">
      <c r="I1244"/>
    </row>
    <row r="1245" spans="9:9">
      <c r="I1245"/>
    </row>
    <row r="1246" spans="9:9">
      <c r="I1246"/>
    </row>
    <row r="1247" spans="9:9">
      <c r="I1247"/>
    </row>
    <row r="1248" spans="9:9">
      <c r="I1248"/>
    </row>
    <row r="1249" spans="9:9">
      <c r="I1249"/>
    </row>
    <row r="1250" spans="9:9">
      <c r="I1250"/>
    </row>
    <row r="1251" spans="9:9">
      <c r="I1251"/>
    </row>
    <row r="1252" spans="9:9">
      <c r="I1252"/>
    </row>
    <row r="1253" spans="9:9">
      <c r="I1253"/>
    </row>
    <row r="1254" spans="9:9">
      <c r="I1254"/>
    </row>
    <row r="1255" spans="9:9">
      <c r="I1255"/>
    </row>
    <row r="1256" spans="9:9">
      <c r="I1256"/>
    </row>
    <row r="1257" spans="9:9">
      <c r="I1257"/>
    </row>
    <row r="1258" spans="9:9">
      <c r="I1258"/>
    </row>
    <row r="1259" spans="9:9">
      <c r="I1259"/>
    </row>
    <row r="1260" spans="9:9">
      <c r="I1260"/>
    </row>
    <row r="1261" spans="9:9">
      <c r="I1261"/>
    </row>
    <row r="1262" spans="9:9">
      <c r="I1262"/>
    </row>
    <row r="1263" spans="9:9">
      <c r="I1263"/>
    </row>
    <row r="1264" spans="9:9">
      <c r="I1264"/>
    </row>
    <row r="1265" spans="8:9">
      <c r="I1265"/>
    </row>
    <row r="1266" spans="8:9">
      <c r="I1266"/>
    </row>
    <row r="1267" spans="8:9">
      <c r="I1267"/>
    </row>
    <row r="1268" spans="8:9">
      <c r="I1268"/>
    </row>
    <row r="1269" spans="8:9">
      <c r="I1269"/>
    </row>
    <row r="1270" spans="8:9">
      <c r="I1270"/>
    </row>
    <row r="1271" spans="8:9">
      <c r="I1271"/>
    </row>
    <row r="1272" spans="8:9">
      <c r="I1272"/>
    </row>
    <row r="1273" spans="8:9">
      <c r="I1273"/>
    </row>
    <row r="1274" spans="8:9">
      <c r="I1274"/>
    </row>
    <row r="1275" spans="8:9">
      <c r="I1275"/>
    </row>
    <row r="1276" spans="8:9">
      <c r="I1276"/>
    </row>
    <row r="1277" spans="8:9">
      <c r="I1277"/>
    </row>
    <row r="1278" spans="8:9">
      <c r="H1278" s="3"/>
      <c r="I1278"/>
    </row>
    <row r="1279" spans="8:9">
      <c r="I1279"/>
    </row>
    <row r="1280" spans="8:9">
      <c r="I1280"/>
    </row>
    <row r="1281" spans="9:9">
      <c r="I1281"/>
    </row>
    <row r="1282" spans="9:9">
      <c r="I1282"/>
    </row>
    <row r="1283" spans="9:9">
      <c r="I1283"/>
    </row>
    <row r="1284" spans="9:9">
      <c r="I1284"/>
    </row>
    <row r="1285" spans="9:9">
      <c r="I1285"/>
    </row>
    <row r="1286" spans="9:9">
      <c r="I1286"/>
    </row>
    <row r="1287" spans="9:9">
      <c r="I1287"/>
    </row>
    <row r="1288" spans="9:9">
      <c r="I1288"/>
    </row>
    <row r="1289" spans="9:9">
      <c r="I1289"/>
    </row>
    <row r="1290" spans="9:9">
      <c r="I1290"/>
    </row>
    <row r="1291" spans="9:9">
      <c r="I1291"/>
    </row>
    <row r="1292" spans="9:9">
      <c r="I1292"/>
    </row>
    <row r="1293" spans="9:9">
      <c r="I1293"/>
    </row>
    <row r="1294" spans="9:9">
      <c r="I1294"/>
    </row>
    <row r="1295" spans="9:9">
      <c r="I1295"/>
    </row>
    <row r="1296" spans="9:9">
      <c r="I1296"/>
    </row>
    <row r="1297" spans="9:9">
      <c r="I1297"/>
    </row>
    <row r="1298" spans="9:9">
      <c r="I1298"/>
    </row>
    <row r="1299" spans="9:9">
      <c r="I1299"/>
    </row>
    <row r="1300" spans="9:9">
      <c r="I1300"/>
    </row>
    <row r="1301" spans="9:9">
      <c r="I1301"/>
    </row>
    <row r="1302" spans="9:9">
      <c r="I1302"/>
    </row>
    <row r="1303" spans="9:9">
      <c r="I1303"/>
    </row>
    <row r="1304" spans="9:9">
      <c r="I1304"/>
    </row>
    <row r="1305" spans="9:9">
      <c r="I1305"/>
    </row>
    <row r="1306" spans="9:9">
      <c r="I1306"/>
    </row>
    <row r="1307" spans="9:9">
      <c r="I1307"/>
    </row>
    <row r="1308" spans="9:9">
      <c r="I1308"/>
    </row>
    <row r="1309" spans="9:9">
      <c r="I1309"/>
    </row>
    <row r="1310" spans="9:9">
      <c r="I1310"/>
    </row>
    <row r="1311" spans="9:9">
      <c r="I1311"/>
    </row>
    <row r="1312" spans="9:9">
      <c r="I1312"/>
    </row>
    <row r="1313" spans="8:9">
      <c r="I1313"/>
    </row>
    <row r="1314" spans="8:9">
      <c r="I1314"/>
    </row>
    <row r="1315" spans="8:9">
      <c r="I1315"/>
    </row>
    <row r="1316" spans="8:9">
      <c r="I1316"/>
    </row>
    <row r="1317" spans="8:9">
      <c r="I1317"/>
    </row>
    <row r="1318" spans="8:9">
      <c r="I1318"/>
    </row>
    <row r="1319" spans="8:9">
      <c r="I1319"/>
    </row>
    <row r="1320" spans="8:9">
      <c r="I1320"/>
    </row>
    <row r="1321" spans="8:9">
      <c r="I1321"/>
    </row>
    <row r="1322" spans="8:9">
      <c r="I1322"/>
    </row>
    <row r="1323" spans="8:9">
      <c r="I1323"/>
    </row>
    <row r="1324" spans="8:9">
      <c r="I1324"/>
    </row>
    <row r="1325" spans="8:9">
      <c r="I1325"/>
    </row>
    <row r="1326" spans="8:9">
      <c r="I1326"/>
    </row>
    <row r="1327" spans="8:9">
      <c r="I1327"/>
    </row>
    <row r="1328" spans="8:9">
      <c r="H1328" s="3"/>
      <c r="I1328"/>
    </row>
    <row r="1329" spans="9:9">
      <c r="I1329"/>
    </row>
    <row r="1330" spans="9:9">
      <c r="I1330"/>
    </row>
    <row r="1331" spans="9:9">
      <c r="I1331"/>
    </row>
    <row r="1332" spans="9:9">
      <c r="I1332"/>
    </row>
    <row r="1333" spans="9:9">
      <c r="I1333"/>
    </row>
    <row r="1334" spans="9:9">
      <c r="I1334"/>
    </row>
    <row r="1335" spans="9:9">
      <c r="I1335"/>
    </row>
    <row r="1336" spans="9:9">
      <c r="I1336"/>
    </row>
    <row r="1337" spans="9:9">
      <c r="I1337"/>
    </row>
    <row r="1338" spans="9:9">
      <c r="I1338"/>
    </row>
    <row r="1339" spans="9:9">
      <c r="I1339"/>
    </row>
    <row r="1340" spans="9:9">
      <c r="I1340"/>
    </row>
    <row r="1341" spans="9:9">
      <c r="I1341"/>
    </row>
    <row r="1342" spans="9:9">
      <c r="I1342"/>
    </row>
    <row r="1343" spans="9:9">
      <c r="I1343"/>
    </row>
    <row r="1344" spans="9:9">
      <c r="I1344"/>
    </row>
    <row r="1345" spans="9:9">
      <c r="I1345"/>
    </row>
    <row r="1346" spans="9:9">
      <c r="I1346"/>
    </row>
    <row r="1347" spans="9:9">
      <c r="I1347"/>
    </row>
    <row r="1348" spans="9:9">
      <c r="I1348"/>
    </row>
    <row r="1349" spans="9:9">
      <c r="I1349"/>
    </row>
    <row r="1350" spans="9:9">
      <c r="I1350"/>
    </row>
    <row r="1351" spans="9:9">
      <c r="I1351"/>
    </row>
    <row r="1352" spans="9:9">
      <c r="I1352"/>
    </row>
    <row r="1353" spans="9:9">
      <c r="I1353"/>
    </row>
    <row r="1354" spans="9:9">
      <c r="I1354"/>
    </row>
    <row r="1355" spans="9:9">
      <c r="I1355"/>
    </row>
    <row r="1356" spans="9:9">
      <c r="I1356"/>
    </row>
    <row r="1357" spans="9:9">
      <c r="I1357"/>
    </row>
    <row r="1358" spans="9:9">
      <c r="I1358"/>
    </row>
    <row r="1359" spans="9:9">
      <c r="I1359"/>
    </row>
    <row r="1360" spans="9:9">
      <c r="I1360"/>
    </row>
    <row r="1361" spans="9:9">
      <c r="I1361"/>
    </row>
    <row r="1362" spans="9:9">
      <c r="I1362"/>
    </row>
    <row r="1363" spans="9:9">
      <c r="I1363"/>
    </row>
    <row r="1364" spans="9:9">
      <c r="I1364"/>
    </row>
    <row r="1365" spans="9:9">
      <c r="I1365"/>
    </row>
    <row r="1366" spans="9:9">
      <c r="I1366"/>
    </row>
    <row r="1367" spans="9:9">
      <c r="I1367"/>
    </row>
    <row r="1368" spans="9:9">
      <c r="I1368"/>
    </row>
    <row r="1369" spans="9:9">
      <c r="I1369"/>
    </row>
    <row r="1370" spans="9:9">
      <c r="I1370"/>
    </row>
    <row r="1371" spans="9:9">
      <c r="I1371"/>
    </row>
    <row r="1372" spans="9:9">
      <c r="I1372"/>
    </row>
    <row r="1373" spans="9:9">
      <c r="I1373"/>
    </row>
    <row r="1374" spans="9:9">
      <c r="I1374"/>
    </row>
    <row r="1375" spans="9:9">
      <c r="I1375"/>
    </row>
    <row r="1376" spans="9:9">
      <c r="I1376"/>
    </row>
    <row r="1377" spans="9:9">
      <c r="I1377"/>
    </row>
    <row r="1378" spans="9:9">
      <c r="I1378"/>
    </row>
    <row r="1379" spans="9:9">
      <c r="I1379"/>
    </row>
    <row r="1380" spans="9:9">
      <c r="I1380"/>
    </row>
    <row r="1381" spans="9:9">
      <c r="I1381"/>
    </row>
    <row r="1382" spans="9:9">
      <c r="I1382"/>
    </row>
    <row r="1383" spans="9:9">
      <c r="I1383"/>
    </row>
    <row r="1384" spans="9:9">
      <c r="I1384"/>
    </row>
    <row r="1385" spans="9:9">
      <c r="I1385"/>
    </row>
    <row r="1386" spans="9:9">
      <c r="I1386"/>
    </row>
    <row r="1387" spans="9:9">
      <c r="I1387"/>
    </row>
    <row r="1388" spans="9:9">
      <c r="I1388"/>
    </row>
    <row r="1389" spans="9:9">
      <c r="I1389"/>
    </row>
    <row r="1390" spans="9:9">
      <c r="I1390"/>
    </row>
    <row r="1391" spans="9:9">
      <c r="I1391"/>
    </row>
    <row r="1392" spans="9:9">
      <c r="I1392"/>
    </row>
    <row r="1393" spans="9:9">
      <c r="I1393"/>
    </row>
    <row r="1394" spans="9:9">
      <c r="I1394"/>
    </row>
    <row r="1395" spans="9:9">
      <c r="I1395"/>
    </row>
    <row r="1396" spans="9:9">
      <c r="I1396"/>
    </row>
    <row r="1397" spans="9:9">
      <c r="I1397"/>
    </row>
    <row r="1398" spans="9:9">
      <c r="I1398"/>
    </row>
    <row r="1399" spans="9:9">
      <c r="I1399"/>
    </row>
    <row r="1400" spans="9:9">
      <c r="I1400"/>
    </row>
    <row r="1401" spans="9:9">
      <c r="I1401"/>
    </row>
    <row r="1402" spans="9:9">
      <c r="I1402"/>
    </row>
    <row r="1403" spans="9:9">
      <c r="I1403"/>
    </row>
    <row r="1404" spans="9:9">
      <c r="I1404"/>
    </row>
    <row r="1405" spans="9:9">
      <c r="I1405"/>
    </row>
    <row r="1406" spans="9:9">
      <c r="I1406"/>
    </row>
    <row r="1407" spans="9:9">
      <c r="I1407"/>
    </row>
    <row r="1408" spans="9:9">
      <c r="I1408"/>
    </row>
    <row r="1409" spans="9:9">
      <c r="I1409"/>
    </row>
    <row r="1410" spans="9:9">
      <c r="I1410"/>
    </row>
    <row r="1411" spans="9:9">
      <c r="I1411"/>
    </row>
    <row r="1412" spans="9:9">
      <c r="I1412"/>
    </row>
    <row r="1414" spans="9:9">
      <c r="I1414"/>
    </row>
    <row r="1415" spans="9:9">
      <c r="I1415"/>
    </row>
    <row r="1416" spans="9:9">
      <c r="I1416"/>
    </row>
    <row r="1417" spans="9:9">
      <c r="I1417"/>
    </row>
    <row r="1418" spans="9:9">
      <c r="I1418"/>
    </row>
    <row r="1419" spans="9:9">
      <c r="I1419"/>
    </row>
    <row r="1420" spans="9:9">
      <c r="I1420"/>
    </row>
    <row r="1422" spans="9:9">
      <c r="I1422"/>
    </row>
    <row r="1423" spans="9:9">
      <c r="I1423"/>
    </row>
    <row r="1424" spans="9:9">
      <c r="I1424"/>
    </row>
    <row r="1425" spans="9:9">
      <c r="I1425"/>
    </row>
    <row r="1426" spans="9:9">
      <c r="I1426"/>
    </row>
    <row r="1427" spans="9:9">
      <c r="I1427"/>
    </row>
    <row r="1428" spans="9:9">
      <c r="I1428"/>
    </row>
    <row r="1429" spans="9:9">
      <c r="I1429"/>
    </row>
    <row r="1430" spans="9:9">
      <c r="I1430"/>
    </row>
    <row r="1431" spans="9:9">
      <c r="I1431"/>
    </row>
    <row r="1432" spans="9:9">
      <c r="I1432"/>
    </row>
    <row r="1433" spans="9:9">
      <c r="I1433"/>
    </row>
    <row r="1434" spans="9:9">
      <c r="I1434"/>
    </row>
    <row r="1435" spans="9:9">
      <c r="I1435"/>
    </row>
    <row r="1436" spans="9:9">
      <c r="I1436"/>
    </row>
    <row r="1437" spans="9:9">
      <c r="I1437"/>
    </row>
    <row r="1438" spans="9:9">
      <c r="I1438"/>
    </row>
    <row r="1439" spans="9:9">
      <c r="I1439"/>
    </row>
    <row r="1440" spans="9:9">
      <c r="I1440"/>
    </row>
    <row r="1441" spans="9:9">
      <c r="I1441"/>
    </row>
    <row r="1442" spans="9:9">
      <c r="I1442"/>
    </row>
    <row r="1443" spans="9:9">
      <c r="I1443"/>
    </row>
    <row r="1444" spans="9:9">
      <c r="I1444"/>
    </row>
    <row r="1445" spans="9:9">
      <c r="I1445"/>
    </row>
    <row r="1446" spans="9:9">
      <c r="I1446"/>
    </row>
    <row r="1447" spans="9:9">
      <c r="I1447"/>
    </row>
    <row r="1448" spans="9:9">
      <c r="I1448"/>
    </row>
    <row r="1449" spans="9:9">
      <c r="I1449"/>
    </row>
    <row r="1450" spans="9:9">
      <c r="I1450"/>
    </row>
    <row r="1451" spans="9:9">
      <c r="I1451"/>
    </row>
    <row r="1452" spans="9:9">
      <c r="I1452"/>
    </row>
    <row r="1453" spans="9:9">
      <c r="I1453"/>
    </row>
    <row r="1454" spans="9:9">
      <c r="I1454"/>
    </row>
  </sheetData>
  <sortState xmlns:xlrd2="http://schemas.microsoft.com/office/spreadsheetml/2017/richdata2" ref="A4:G130">
    <sortCondition ref="A4:A130"/>
  </sortState>
  <pageMargins left="0.511811024" right="0.511811024" top="0.78740157499999996" bottom="0.78740157499999996" header="0.31496062000000002" footer="0.31496062000000002"/>
  <pageSetup paperSize="9" orientation="portrait" r:id="rId1"/>
  <headerFooter>
    <oddHeader>&amp;R&amp;"Calibri"&amp;10&amp;K000000#interna&amp;1#</oddHead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85332-21AE-460B-A60C-30B9B9CF2252}">
  <dimension ref="A2:L1454"/>
  <sheetViews>
    <sheetView topLeftCell="A130" workbookViewId="0">
      <selection activeCell="A153" sqref="A153"/>
    </sheetView>
  </sheetViews>
  <sheetFormatPr defaultRowHeight="15"/>
  <cols>
    <col min="2" max="2" width="42.42578125" style="63" bestFit="1" customWidth="1"/>
    <col min="3" max="3" width="7.5703125" customWidth="1"/>
    <col min="4" max="4" width="33.5703125" bestFit="1" customWidth="1"/>
    <col min="5" max="5" width="9.28515625" style="3" bestFit="1" customWidth="1"/>
    <col min="6" max="6" width="10.5703125" style="3" bestFit="1" customWidth="1"/>
    <col min="7" max="7" width="10.140625" style="55" bestFit="1" customWidth="1"/>
    <col min="8" max="8" width="34.42578125" customWidth="1"/>
    <col min="9" max="9" width="8.7109375" style="25"/>
    <col min="10" max="10" width="8.140625" style="25" bestFit="1" customWidth="1"/>
  </cols>
  <sheetData>
    <row r="2" spans="1:10" ht="15.75" thickBot="1">
      <c r="H2" s="2"/>
    </row>
    <row r="3" spans="1:10">
      <c r="A3" s="3" t="s">
        <v>7439</v>
      </c>
      <c r="B3" s="64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55" t="s">
        <v>7</v>
      </c>
      <c r="H3" s="8" t="s">
        <v>8</v>
      </c>
      <c r="I3" s="42">
        <v>155</v>
      </c>
    </row>
    <row r="4" spans="1:10">
      <c r="A4" t="str">
        <f>_xlfn.XLOOKUP(B4,Rotineiros!B$1:B$1686,Rotineiros!A$1:A$1686," ")</f>
        <v>C1243842</v>
      </c>
      <c r="B4" t="s">
        <v>11123</v>
      </c>
      <c r="C4" t="s">
        <v>11146</v>
      </c>
      <c r="D4" t="s">
        <v>11187</v>
      </c>
      <c r="F4" s="3" t="str">
        <f>_xlfn.XLOOKUP(A4,'Badge Arqueiro'!A$1:A$170,'Badge Arqueiro'!B$1:B$170,"0")</f>
        <v>0</v>
      </c>
      <c r="G4" s="55" t="str">
        <f>_xlfn.XLOOKUP(A4,Comiters!A$1:A$263,Comiters!B$1:B$263,"0")</f>
        <v>0</v>
      </c>
      <c r="H4" s="4" t="s">
        <v>9</v>
      </c>
      <c r="I4" s="43">
        <v>94</v>
      </c>
      <c r="J4" s="44">
        <f>I4/$I$3</f>
        <v>0.6064516129032258</v>
      </c>
    </row>
    <row r="5" spans="1:10">
      <c r="A5" t="str">
        <f>_xlfn.XLOOKUP(B5,Rotineiros!B$1:B$1643,Rotineiros!A$1:A$1643," ")</f>
        <v>C1270997</v>
      </c>
      <c r="B5" t="s">
        <v>51</v>
      </c>
      <c r="C5" t="s">
        <v>149</v>
      </c>
      <c r="D5" t="s">
        <v>53</v>
      </c>
      <c r="F5" s="3" t="str">
        <f>_xlfn.XLOOKUP(A5,'Badge Arqueiro'!A$1:A$170,'Badge Arqueiro'!B$1:B$170,"0")</f>
        <v>0</v>
      </c>
      <c r="G5" s="55" t="str">
        <f>_xlfn.XLOOKUP(A5,Comiters!A$1:A$263,Comiters!B$1:B$263,"0")</f>
        <v>0</v>
      </c>
      <c r="H5" s="10" t="s">
        <v>15</v>
      </c>
      <c r="I5" s="45">
        <v>58</v>
      </c>
      <c r="J5" s="44">
        <f t="shared" ref="J5:J21" si="0">I5/$I$3</f>
        <v>0.37419354838709679</v>
      </c>
    </row>
    <row r="6" spans="1:10">
      <c r="A6" t="str">
        <f>_xlfn.XLOOKUP(B6,Rotineiros!B$1:B$1686,Rotineiros!A$1:A$1686," ")</f>
        <v>C1299860</v>
      </c>
      <c r="B6" t="s">
        <v>11107</v>
      </c>
      <c r="C6" t="s">
        <v>408</v>
      </c>
      <c r="D6" t="s">
        <v>11173</v>
      </c>
      <c r="F6" s="3" t="str">
        <f>_xlfn.XLOOKUP(A6,'Badge Arqueiro'!A$1:A$170,'Badge Arqueiro'!B$1:B$170,"0")</f>
        <v>0</v>
      </c>
      <c r="G6" s="55" t="str">
        <f>_xlfn.XLOOKUP(A6,Comiters!A$1:A$263,Comiters!B$1:B$263,"0")</f>
        <v>0</v>
      </c>
      <c r="H6" s="4" t="s">
        <v>20</v>
      </c>
      <c r="I6" s="43">
        <v>0</v>
      </c>
      <c r="J6" s="44">
        <f t="shared" si="0"/>
        <v>0</v>
      </c>
    </row>
    <row r="7" spans="1:10">
      <c r="A7" t="str">
        <f>_xlfn.XLOOKUP(B7,Rotineiros!B$1:B$1643,Rotineiros!A$1:A$1643," ")</f>
        <v>C1311626</v>
      </c>
      <c r="B7" t="s">
        <v>7263</v>
      </c>
      <c r="C7" t="s">
        <v>11154</v>
      </c>
      <c r="D7" t="s">
        <v>7313</v>
      </c>
      <c r="F7" s="3" t="str">
        <f>_xlfn.XLOOKUP(A7,'Badge Arqueiro'!A$1:A$170,'Badge Arqueiro'!B$1:B$170,"0")</f>
        <v>0</v>
      </c>
      <c r="G7" s="55" t="str">
        <f>_xlfn.XLOOKUP(A7,Comiters!A$1:A$263,Comiters!B$1:B$263,"0")</f>
        <v>0</v>
      </c>
      <c r="H7" s="10" t="s">
        <v>25</v>
      </c>
      <c r="I7" s="45">
        <v>14</v>
      </c>
      <c r="J7" s="44">
        <f t="shared" si="0"/>
        <v>9.0322580645161285E-2</v>
      </c>
    </row>
    <row r="8" spans="1:10">
      <c r="A8" t="str">
        <f>_xlfn.XLOOKUP(B8,Rotineiros!B$1:B$1686,Rotineiros!A$1:A$1686," ")</f>
        <v>C1318159</v>
      </c>
      <c r="B8" t="s">
        <v>11119</v>
      </c>
      <c r="C8" t="s">
        <v>11143</v>
      </c>
      <c r="D8" t="s">
        <v>11183</v>
      </c>
      <c r="F8" s="3" t="str">
        <f>_xlfn.XLOOKUP(A8,'Badge Arqueiro'!A$1:A$170,'Badge Arqueiro'!B$1:B$170,"0")</f>
        <v>0</v>
      </c>
      <c r="G8" s="55" t="str">
        <f>_xlfn.XLOOKUP(A8,Comiters!A$1:A$263,Comiters!B$1:B$263,"0")</f>
        <v>0</v>
      </c>
      <c r="H8" s="4" t="s">
        <v>30</v>
      </c>
      <c r="I8" s="43">
        <v>8</v>
      </c>
      <c r="J8" s="44">
        <f t="shared" si="0"/>
        <v>5.1612903225806452E-2</v>
      </c>
    </row>
    <row r="9" spans="1:10" ht="15.75" thickBot="1">
      <c r="A9" t="str">
        <f>_xlfn.XLOOKUP(B9,Rotineiros!B$1:B$1643,Rotineiros!A$1:A$1643," ")</f>
        <v>C1319200</v>
      </c>
      <c r="B9" t="s">
        <v>37</v>
      </c>
      <c r="C9" t="s">
        <v>408</v>
      </c>
      <c r="D9" t="s">
        <v>39</v>
      </c>
      <c r="F9" s="3" t="str">
        <f>_xlfn.XLOOKUP(A9,'Badge Arqueiro'!A$1:A$170,'Badge Arqueiro'!B$1:B$170,"0")</f>
        <v>0</v>
      </c>
      <c r="G9" s="55" t="str">
        <f>_xlfn.XLOOKUP(A9,Comiters!A$1:A$263,Comiters!B$1:B$263,"0")</f>
        <v>0</v>
      </c>
      <c r="H9" s="12" t="s">
        <v>35</v>
      </c>
      <c r="I9" s="46">
        <v>6</v>
      </c>
      <c r="J9" s="44">
        <f t="shared" si="0"/>
        <v>3.870967741935484E-2</v>
      </c>
    </row>
    <row r="10" spans="1:10" ht="15.75" thickBot="1">
      <c r="A10" t="str">
        <f>_xlfn.XLOOKUP(B10,Rotineiros!B$1:B$1643,Rotineiros!A$1:A$1643," ")</f>
        <v>C1320138</v>
      </c>
      <c r="B10" t="s">
        <v>803</v>
      </c>
      <c r="C10" t="s">
        <v>12</v>
      </c>
      <c r="D10" t="s">
        <v>804</v>
      </c>
      <c r="F10" s="3" t="str">
        <f>_xlfn.XLOOKUP(A10,'Badge Arqueiro'!A$1:A$170,'Badge Arqueiro'!B$1:B$170,"0")</f>
        <v>0</v>
      </c>
      <c r="G10" s="55" t="str">
        <f>_xlfn.XLOOKUP(A10,Comiters!A$1:A$263,Comiters!B$1:B$263,"0")</f>
        <v>0</v>
      </c>
      <c r="J10" s="44"/>
    </row>
    <row r="11" spans="1:10">
      <c r="A11" t="str">
        <f>_xlfn.XLOOKUP(B11,Rotineiros!B$1:B$1643,Rotineiros!A$1:A$1643," ")</f>
        <v>C1321328</v>
      </c>
      <c r="B11" t="s">
        <v>2719</v>
      </c>
      <c r="C11" t="s">
        <v>66</v>
      </c>
      <c r="D11" t="s">
        <v>3432</v>
      </c>
      <c r="F11" s="3" t="str">
        <f>_xlfn.XLOOKUP(A11,'Badge Arqueiro'!A$1:A$170,'Badge Arqueiro'!B$1:B$170,"0")</f>
        <v>0</v>
      </c>
      <c r="G11" s="55" t="str">
        <f>_xlfn.XLOOKUP(A11,Comiters!A$1:A$263,Comiters!B$1:B$263,"0")</f>
        <v>0</v>
      </c>
      <c r="H11" s="8" t="s">
        <v>44</v>
      </c>
      <c r="I11" s="42">
        <v>66</v>
      </c>
      <c r="J11" s="44">
        <f t="shared" si="0"/>
        <v>0.4258064516129032</v>
      </c>
    </row>
    <row r="12" spans="1:10">
      <c r="A12" t="str">
        <f>_xlfn.XLOOKUP(B12,Rotineiros!B$1:B$1643,Rotineiros!A$1:A$1643," ")</f>
        <v>C1321705</v>
      </c>
      <c r="B12" t="s">
        <v>4018</v>
      </c>
      <c r="C12" t="s">
        <v>71</v>
      </c>
      <c r="D12" t="s">
        <v>4186</v>
      </c>
      <c r="F12" s="3" t="str">
        <f>_xlfn.XLOOKUP(A12,'Badge Arqueiro'!A$1:A$170,'Badge Arqueiro'!B$1:B$170,"0")</f>
        <v>0</v>
      </c>
      <c r="G12" s="55" t="str">
        <f>_xlfn.XLOOKUP(A12,Comiters!A$1:A$263,Comiters!B$1:B$263,"0")</f>
        <v>0</v>
      </c>
      <c r="H12" s="4" t="s">
        <v>49</v>
      </c>
      <c r="I12" s="43">
        <v>36</v>
      </c>
      <c r="J12" s="44">
        <f t="shared" si="0"/>
        <v>0.23225806451612904</v>
      </c>
    </row>
    <row r="13" spans="1:10">
      <c r="A13" t="str">
        <f>_xlfn.XLOOKUP(B13,Rotineiros!B$1:B$1643,Rotineiros!A$1:A$1643," ")</f>
        <v>C1321710</v>
      </c>
      <c r="B13" t="s">
        <v>4003</v>
      </c>
      <c r="C13" t="s">
        <v>62</v>
      </c>
      <c r="D13" t="s">
        <v>4172</v>
      </c>
      <c r="F13" s="3" t="str">
        <f>_xlfn.XLOOKUP(A13,'Badge Arqueiro'!A$1:A$170,'Badge Arqueiro'!B$1:B$170,"0")</f>
        <v>0</v>
      </c>
      <c r="G13" s="55" t="str">
        <f>_xlfn.XLOOKUP(A13,Comiters!A$1:A$263,Comiters!B$1:B$263,"0")</f>
        <v>0</v>
      </c>
      <c r="H13" s="10" t="s">
        <v>54</v>
      </c>
      <c r="I13" s="45">
        <v>31</v>
      </c>
      <c r="J13" s="44">
        <f t="shared" si="0"/>
        <v>0.2</v>
      </c>
    </row>
    <row r="14" spans="1:10" ht="15.75" thickBot="1">
      <c r="A14" t="str">
        <f>_xlfn.XLOOKUP(B14,Rotineiros!B$1:B$1686,Rotineiros!A$1:A$1686," ")</f>
        <v>C1322581</v>
      </c>
      <c r="B14" t="s">
        <v>3973</v>
      </c>
      <c r="C14" t="s">
        <v>302</v>
      </c>
      <c r="D14" t="s">
        <v>4140</v>
      </c>
      <c r="F14" s="3" t="str">
        <f>_xlfn.XLOOKUP(A14,'Badge Arqueiro'!A$1:A$170,'Badge Arqueiro'!B$1:B$170,"0")</f>
        <v>0</v>
      </c>
      <c r="G14" s="55">
        <f>_xlfn.XLOOKUP(A14,Comiters!A$1:A$263,Comiters!B$1:B$263,"0")</f>
        <v>1</v>
      </c>
      <c r="H14" s="6" t="s">
        <v>59</v>
      </c>
      <c r="I14" s="47">
        <v>22</v>
      </c>
      <c r="J14" s="44">
        <f t="shared" si="0"/>
        <v>0.14193548387096774</v>
      </c>
    </row>
    <row r="15" spans="1:10" ht="15.75" thickBot="1">
      <c r="A15" t="str">
        <f>_xlfn.XLOOKUP(B15,Rotineiros!B$1:B$1643,Rotineiros!A$1:A$1643," ")</f>
        <v>C1323087</v>
      </c>
      <c r="B15" t="s">
        <v>1416</v>
      </c>
      <c r="C15" t="s">
        <v>302</v>
      </c>
      <c r="D15" t="s">
        <v>1417</v>
      </c>
      <c r="F15" s="3" t="str">
        <f>_xlfn.XLOOKUP(A15,'Badge Arqueiro'!A$1:A$170,'Badge Arqueiro'!B$1:B$170,"0")</f>
        <v>0</v>
      </c>
      <c r="G15" s="55" t="str">
        <f>_xlfn.XLOOKUP(A15,Comiters!A$1:A$263,Comiters!B$1:B$263,"0")</f>
        <v>0</v>
      </c>
      <c r="J15" s="44"/>
    </row>
    <row r="16" spans="1:10">
      <c r="A16" t="str">
        <f>_xlfn.XLOOKUP(B16,Rotineiros!B$1:B$1643,Rotineiros!A$1:A$1643," ")</f>
        <v>C1323551</v>
      </c>
      <c r="B16" t="s">
        <v>74</v>
      </c>
      <c r="C16" t="s">
        <v>306</v>
      </c>
      <c r="D16" t="s">
        <v>75</v>
      </c>
      <c r="F16" s="3" t="str">
        <f>_xlfn.XLOOKUP(A16,'Badge Arqueiro'!A$1:A$170,'Badge Arqueiro'!B$1:B$170,"0")</f>
        <v>0</v>
      </c>
      <c r="G16" s="55" t="str">
        <f>_xlfn.XLOOKUP(A16,Comiters!A$1:A$263,Comiters!B$1:B$263,"0")</f>
        <v>0</v>
      </c>
      <c r="H16" s="8" t="s">
        <v>68</v>
      </c>
      <c r="I16" s="42">
        <v>109</v>
      </c>
      <c r="J16" s="44">
        <f t="shared" si="0"/>
        <v>0.70322580645161292</v>
      </c>
    </row>
    <row r="17" spans="1:10">
      <c r="A17" t="str">
        <f>_xlfn.XLOOKUP(B17,Rotineiros!B$1:B$1643,Rotineiros!A$1:A$1643," ")</f>
        <v>C1323555</v>
      </c>
      <c r="B17" t="s">
        <v>3997</v>
      </c>
      <c r="C17" t="s">
        <v>78</v>
      </c>
      <c r="D17" t="s">
        <v>4164</v>
      </c>
      <c r="F17" s="3" t="str">
        <f>_xlfn.XLOOKUP(A17,'Badge Arqueiro'!A$1:A$170,'Badge Arqueiro'!B$1:B$170,"0")</f>
        <v>0</v>
      </c>
      <c r="G17" s="55" t="str">
        <f>_xlfn.XLOOKUP(A17,Comiters!A$1:A$263,Comiters!B$1:B$263,"0")</f>
        <v>0</v>
      </c>
      <c r="H17" s="4" t="s">
        <v>9</v>
      </c>
      <c r="I17" s="43">
        <v>69</v>
      </c>
      <c r="J17" s="44">
        <f t="shared" si="0"/>
        <v>0.44516129032258067</v>
      </c>
    </row>
    <row r="18" spans="1:10">
      <c r="A18" t="str">
        <f>_xlfn.XLOOKUP(B18,Rotineiros!B$1:B$1686,Rotineiros!A$1:A$1686," ")</f>
        <v>C1324175</v>
      </c>
      <c r="B18" t="s">
        <v>4011</v>
      </c>
      <c r="C18" t="s">
        <v>115</v>
      </c>
      <c r="D18" t="s">
        <v>4179</v>
      </c>
      <c r="F18" s="3" t="str">
        <f>_xlfn.XLOOKUP(A18,'Badge Arqueiro'!A$1:A$170,'Badge Arqueiro'!B$1:B$170,"0")</f>
        <v>0</v>
      </c>
      <c r="G18" s="55" t="str">
        <f>_xlfn.XLOOKUP(A18,Comiters!A$1:A$263,Comiters!B$1:B$263,"0")</f>
        <v>0</v>
      </c>
      <c r="H18" s="10" t="s">
        <v>15</v>
      </c>
      <c r="I18" s="56">
        <v>40</v>
      </c>
      <c r="J18" s="44">
        <f t="shared" si="0"/>
        <v>0.25806451612903225</v>
      </c>
    </row>
    <row r="19" spans="1:10">
      <c r="A19" t="str">
        <f>_xlfn.XLOOKUP(B19,Rotineiros!B$1:B$1643,Rotineiros!A$1:A$1643," ")</f>
        <v>C1324354</v>
      </c>
      <c r="B19" t="s">
        <v>56</v>
      </c>
      <c r="C19" t="s">
        <v>78</v>
      </c>
      <c r="D19" t="s">
        <v>58</v>
      </c>
      <c r="F19" s="3">
        <f>_xlfn.XLOOKUP(A19,'Badge Arqueiro'!A$1:A$170,'Badge Arqueiro'!B$1:B$170,"0")</f>
        <v>1</v>
      </c>
      <c r="G19" s="55" t="str">
        <f>_xlfn.XLOOKUP(A19,Comiters!A$1:A$263,Comiters!B$1:B$263,"0")</f>
        <v>0</v>
      </c>
      <c r="H19" s="4" t="s">
        <v>80</v>
      </c>
      <c r="I19" s="43">
        <v>46</v>
      </c>
      <c r="J19" s="44">
        <f t="shared" si="0"/>
        <v>0.29677419354838708</v>
      </c>
    </row>
    <row r="20" spans="1:10">
      <c r="A20" t="str">
        <f>_xlfn.XLOOKUP(B20,Rotineiros!B$1:B$1643,Rotineiros!A$1:A$1643," ")</f>
        <v>C1324508</v>
      </c>
      <c r="B20" t="s">
        <v>1354</v>
      </c>
      <c r="C20" t="s">
        <v>11130</v>
      </c>
      <c r="D20" t="s">
        <v>1355</v>
      </c>
      <c r="F20" s="3" t="str">
        <f>_xlfn.XLOOKUP(A20,'Badge Arqueiro'!A$1:A$170,'Badge Arqueiro'!B$1:B$170,"0")</f>
        <v>0</v>
      </c>
      <c r="G20" s="55" t="str">
        <f>_xlfn.XLOOKUP(A20,Comiters!A$1:A$263,Comiters!B$1:B$263,"0")</f>
        <v>0</v>
      </c>
      <c r="H20" s="10" t="s">
        <v>85</v>
      </c>
      <c r="I20" s="45">
        <v>25</v>
      </c>
      <c r="J20" s="44">
        <f t="shared" si="0"/>
        <v>0.16129032258064516</v>
      </c>
    </row>
    <row r="21" spans="1:10" ht="15.75" thickBot="1">
      <c r="A21" t="str">
        <f>_xlfn.XLOOKUP(B21,Rotineiros!B$1:B$1643,Rotineiros!A$1:A$1643," ")</f>
        <v>C1324521</v>
      </c>
      <c r="B21" t="s">
        <v>3377</v>
      </c>
      <c r="C21" t="s">
        <v>99</v>
      </c>
      <c r="D21" t="s">
        <v>3379</v>
      </c>
      <c r="F21" s="3" t="str">
        <f>_xlfn.XLOOKUP(A21,'Badge Arqueiro'!A$1:A$170,'Badge Arqueiro'!B$1:B$170,"0")</f>
        <v>0</v>
      </c>
      <c r="G21" s="55" t="str">
        <f>_xlfn.XLOOKUP(A21,Comiters!A$1:A$263,Comiters!B$1:B$263,"0")</f>
        <v>0</v>
      </c>
      <c r="H21" s="6" t="s">
        <v>15</v>
      </c>
      <c r="I21" s="47">
        <v>18</v>
      </c>
      <c r="J21" s="44">
        <f t="shared" si="0"/>
        <v>0.11612903225806452</v>
      </c>
    </row>
    <row r="22" spans="1:10">
      <c r="A22" t="str">
        <f>_xlfn.XLOOKUP(B22,Rotineiros!B$1:B$1643,Rotineiros!A$1:A$1643," ")</f>
        <v>C1324905</v>
      </c>
      <c r="B22" t="s">
        <v>32</v>
      </c>
      <c r="C22" t="s">
        <v>99</v>
      </c>
      <c r="D22" t="s">
        <v>34</v>
      </c>
      <c r="F22" s="3">
        <f>_xlfn.XLOOKUP(A22,'Badge Arqueiro'!A$1:A$170,'Badge Arqueiro'!B$1:B$170,"0")</f>
        <v>1</v>
      </c>
      <c r="G22" s="55">
        <f>_xlfn.XLOOKUP(A22,Comiters!A$1:A$263,Comiters!B$1:B$263,"0")</f>
        <v>1</v>
      </c>
    </row>
    <row r="23" spans="1:10">
      <c r="A23" t="str">
        <f>_xlfn.XLOOKUP(B23,Rotineiros!B$1:B$1643,Rotineiros!A$1:A$1643," ")</f>
        <v>C1324969</v>
      </c>
      <c r="B23" t="s">
        <v>22</v>
      </c>
      <c r="C23" t="s">
        <v>11149</v>
      </c>
      <c r="D23" t="s">
        <v>24</v>
      </c>
      <c r="F23" s="3" t="str">
        <f>_xlfn.XLOOKUP(A23,'Badge Arqueiro'!A$1:A$170,'Badge Arqueiro'!B$1:B$170,"0")</f>
        <v>0</v>
      </c>
      <c r="G23" s="55" t="str">
        <f>_xlfn.XLOOKUP(A23,Comiters!A$1:A$263,Comiters!B$1:B$263,"0")</f>
        <v>0</v>
      </c>
      <c r="I23"/>
    </row>
    <row r="24" spans="1:10">
      <c r="A24" t="str">
        <f>_xlfn.XLOOKUP(B24,Rotineiros!B$1:B$1643,Rotineiros!A$1:A$1643," ")</f>
        <v>C1325305</v>
      </c>
      <c r="B24" t="s">
        <v>70</v>
      </c>
      <c r="C24" t="s">
        <v>11147</v>
      </c>
      <c r="D24" t="s">
        <v>72</v>
      </c>
      <c r="F24" s="3" t="str">
        <f>_xlfn.XLOOKUP(A24,'Badge Arqueiro'!A$1:A$170,'Badge Arqueiro'!B$1:B$170,"0")</f>
        <v>0</v>
      </c>
      <c r="G24" s="55">
        <f>_xlfn.XLOOKUP(A24,Comiters!A$1:A$263,Comiters!B$1:B$263,"0")</f>
        <v>1</v>
      </c>
      <c r="I24"/>
    </row>
    <row r="25" spans="1:10">
      <c r="A25" t="str">
        <f>_xlfn.XLOOKUP(B25,Rotineiros!B$1:B$1643,Rotineiros!A$1:A$1643," ")</f>
        <v>C1325365</v>
      </c>
      <c r="B25" t="s">
        <v>98</v>
      </c>
      <c r="C25" t="s">
        <v>11150</v>
      </c>
      <c r="D25" t="s">
        <v>100</v>
      </c>
      <c r="F25" s="3" t="str">
        <f>_xlfn.XLOOKUP(A25,'Badge Arqueiro'!A$1:A$170,'Badge Arqueiro'!B$1:B$170,"0")</f>
        <v>0</v>
      </c>
      <c r="G25" s="55" t="str">
        <f>_xlfn.XLOOKUP(A25,Comiters!A$1:A$263,Comiters!B$1:B$263,"0")</f>
        <v>0</v>
      </c>
      <c r="I25"/>
    </row>
    <row r="26" spans="1:10">
      <c r="A26" t="str">
        <f>_xlfn.XLOOKUP(B26,Rotineiros!B$1:B$1686,Rotineiros!A$1:A$1686," ")</f>
        <v>C1326000</v>
      </c>
      <c r="B26" t="s">
        <v>3989</v>
      </c>
      <c r="C26" t="s">
        <v>164</v>
      </c>
      <c r="D26" t="s">
        <v>4156</v>
      </c>
      <c r="F26" s="3" t="str">
        <f>_xlfn.XLOOKUP(A26,'Badge Arqueiro'!A$1:A$170,'Badge Arqueiro'!B$1:B$170,"0")</f>
        <v>0</v>
      </c>
      <c r="G26" s="55" t="str">
        <f>_xlfn.XLOOKUP(A26,Comiters!A$1:A$263,Comiters!B$1:B$263,"0")</f>
        <v>0</v>
      </c>
      <c r="I26"/>
    </row>
    <row r="27" spans="1:10">
      <c r="A27" t="str">
        <f>_xlfn.XLOOKUP(B27,Rotineiros!B$1:B$1643,Rotineiros!A$1:A$1643," ")</f>
        <v>C1326046</v>
      </c>
      <c r="B27" t="s">
        <v>7440</v>
      </c>
      <c r="C27" t="s">
        <v>57</v>
      </c>
      <c r="D27" t="s">
        <v>7467</v>
      </c>
      <c r="F27" s="3" t="str">
        <f>_xlfn.XLOOKUP(A27,'Badge Arqueiro'!A$1:A$170,'Badge Arqueiro'!B$1:B$170,"0")</f>
        <v>0</v>
      </c>
      <c r="G27" s="55" t="str">
        <f>_xlfn.XLOOKUP(A27,Comiters!A$1:A$263,Comiters!B$1:B$263,"0")</f>
        <v>0</v>
      </c>
      <c r="I27"/>
    </row>
    <row r="28" spans="1:10">
      <c r="A28" t="str">
        <f>_xlfn.XLOOKUP(B28,Rotineiros!B$1:B$1643,Rotineiros!A$1:A$1643," ")</f>
        <v>C1326124</v>
      </c>
      <c r="B28" t="s">
        <v>27</v>
      </c>
      <c r="C28" t="s">
        <v>38</v>
      </c>
      <c r="D28" t="s">
        <v>29</v>
      </c>
      <c r="F28" s="3">
        <f>_xlfn.XLOOKUP(A28,'Badge Arqueiro'!A$1:A$170,'Badge Arqueiro'!B$1:B$170,"0")</f>
        <v>1</v>
      </c>
      <c r="G28" s="55">
        <f>_xlfn.XLOOKUP(A28,Comiters!A$1:A$263,Comiters!B$1:B$263,"0")</f>
        <v>1</v>
      </c>
      <c r="I28"/>
    </row>
    <row r="29" spans="1:10">
      <c r="A29" t="str">
        <f>_xlfn.XLOOKUP(B29,Rotineiros!B$1:B$1686,Rotineiros!A$1:A$1686," ")</f>
        <v>C1326354</v>
      </c>
      <c r="B29" t="s">
        <v>11120</v>
      </c>
      <c r="C29" t="s">
        <v>11144</v>
      </c>
      <c r="D29" t="s">
        <v>11184</v>
      </c>
      <c r="F29" s="3" t="str">
        <f>_xlfn.XLOOKUP(A29,'Badge Arqueiro'!A$1:A$170,'Badge Arqueiro'!B$1:B$170,"0")</f>
        <v>0</v>
      </c>
      <c r="G29" s="55" t="str">
        <f>_xlfn.XLOOKUP(A29,Comiters!A$1:A$263,Comiters!B$1:B$263,"0")</f>
        <v>0</v>
      </c>
      <c r="I29"/>
    </row>
    <row r="30" spans="1:10">
      <c r="A30" t="str">
        <f>_xlfn.XLOOKUP(B30,Rotineiros!B$1:B$1686,Rotineiros!A$1:A$1686," ")</f>
        <v>C1326426</v>
      </c>
      <c r="B30" t="s">
        <v>3995</v>
      </c>
      <c r="C30" t="s">
        <v>149</v>
      </c>
      <c r="D30" t="s">
        <v>4162</v>
      </c>
      <c r="F30" s="3">
        <f>_xlfn.XLOOKUP(A30,'Badge Arqueiro'!A$1:A$170,'Badge Arqueiro'!B$1:B$170,"0")</f>
        <v>1</v>
      </c>
      <c r="G30" s="55">
        <f>_xlfn.XLOOKUP(A30,Comiters!A$1:A$263,Comiters!B$1:B$263,"0")</f>
        <v>1</v>
      </c>
      <c r="I30"/>
    </row>
    <row r="31" spans="1:10">
      <c r="A31" t="str">
        <f>_xlfn.XLOOKUP(B31,Rotineiros!B$1:B$1643,Rotineiros!A$1:A$1643," ")</f>
        <v>C1326970</v>
      </c>
      <c r="B31" t="s">
        <v>3796</v>
      </c>
      <c r="C31" t="s">
        <v>78</v>
      </c>
      <c r="D31" t="s">
        <v>3899</v>
      </c>
      <c r="F31" s="3">
        <f>_xlfn.XLOOKUP(A31,'Badge Arqueiro'!A$1:A$170,'Badge Arqueiro'!B$1:B$170,"0")</f>
        <v>1</v>
      </c>
      <c r="G31" s="55">
        <f>_xlfn.XLOOKUP(A31,Comiters!A$1:A$263,Comiters!B$1:B$263,"0")</f>
        <v>1</v>
      </c>
      <c r="I31"/>
    </row>
    <row r="32" spans="1:10">
      <c r="A32" t="str">
        <f>_xlfn.XLOOKUP(B32,Rotineiros!B$1:B$1643,Rotineiros!A$1:A$1643," ")</f>
        <v>C1327216</v>
      </c>
      <c r="B32" t="s">
        <v>11106</v>
      </c>
      <c r="C32" t="s">
        <v>302</v>
      </c>
      <c r="D32" t="s">
        <v>4433</v>
      </c>
      <c r="F32" s="3">
        <f>_xlfn.XLOOKUP(A32,'Badge Arqueiro'!A$1:A$170,'Badge Arqueiro'!B$1:B$170,"0")</f>
        <v>1</v>
      </c>
      <c r="G32" s="55" t="str">
        <f>_xlfn.XLOOKUP(A32,Comiters!A$1:A$263,Comiters!B$1:B$263,"0")</f>
        <v>0</v>
      </c>
      <c r="I32"/>
    </row>
    <row r="33" spans="1:9">
      <c r="A33" t="str">
        <f>_xlfn.XLOOKUP(B33,Rotineiros!B$1:B$1643,Rotineiros!A$1:A$1643," ")</f>
        <v>C1327642</v>
      </c>
      <c r="B33" t="s">
        <v>7243</v>
      </c>
      <c r="C33" t="s">
        <v>408</v>
      </c>
      <c r="D33" t="s">
        <v>7294</v>
      </c>
      <c r="F33" s="3" t="str">
        <f>_xlfn.XLOOKUP(A33,'Badge Arqueiro'!A$1:A$170,'Badge Arqueiro'!B$1:B$170,"0")</f>
        <v>0</v>
      </c>
      <c r="G33" s="55" t="str">
        <f>_xlfn.XLOOKUP(A33,Comiters!A$1:A$263,Comiters!B$1:B$263,"0")</f>
        <v>0</v>
      </c>
      <c r="I33"/>
    </row>
    <row r="34" spans="1:9">
      <c r="A34" t="str">
        <f>_xlfn.XLOOKUP(B34,Rotineiros!B$1:B$1686,Rotineiros!A$1:A$1686," ")</f>
        <v>C1327703</v>
      </c>
      <c r="B34" t="s">
        <v>3978</v>
      </c>
      <c r="C34" t="s">
        <v>341</v>
      </c>
      <c r="D34" t="s">
        <v>4145</v>
      </c>
      <c r="F34" s="3" t="str">
        <f>_xlfn.XLOOKUP(A34,'Badge Arqueiro'!A$1:A$170,'Badge Arqueiro'!B$1:B$170,"0")</f>
        <v>0</v>
      </c>
      <c r="G34" s="55" t="str">
        <f>_xlfn.XLOOKUP(A34,Comiters!A$1:A$263,Comiters!B$1:B$263,"0")</f>
        <v>0</v>
      </c>
      <c r="I34"/>
    </row>
    <row r="35" spans="1:9">
      <c r="A35" t="str">
        <f>_xlfn.XLOOKUP(B35,Rotineiros!B$1:B$1643,Rotineiros!A$1:A$1643," ")</f>
        <v>C1327748</v>
      </c>
      <c r="B35" t="s">
        <v>7444</v>
      </c>
      <c r="C35" t="s">
        <v>11151</v>
      </c>
      <c r="D35" t="s">
        <v>7471</v>
      </c>
      <c r="F35" s="3" t="str">
        <f>_xlfn.XLOOKUP(A35,'Badge Arqueiro'!A$1:A$170,'Badge Arqueiro'!B$1:B$170,"0")</f>
        <v>0</v>
      </c>
      <c r="G35" s="55" t="str">
        <f>_xlfn.XLOOKUP(A35,Comiters!A$1:A$263,Comiters!B$1:B$263,"0")</f>
        <v>0</v>
      </c>
      <c r="I35"/>
    </row>
    <row r="36" spans="1:9">
      <c r="A36" t="str">
        <f>_xlfn.XLOOKUP(B36,Rotineiros!B$1:B$1686,Rotineiros!A$1:A$1686," ")</f>
        <v>C1328026</v>
      </c>
      <c r="B36" t="s">
        <v>11096</v>
      </c>
      <c r="C36" t="s">
        <v>11133</v>
      </c>
      <c r="D36" t="s">
        <v>11162</v>
      </c>
      <c r="F36" s="3" t="str">
        <f>_xlfn.XLOOKUP(A36,'Badge Arqueiro'!A$1:A$170,'Badge Arqueiro'!B$1:B$170,"0")</f>
        <v>0</v>
      </c>
      <c r="G36" s="55" t="str">
        <f>_xlfn.XLOOKUP(A36,Comiters!A$1:A$263,Comiters!B$1:B$263,"0")</f>
        <v>0</v>
      </c>
      <c r="I36"/>
    </row>
    <row r="37" spans="1:9">
      <c r="A37" t="str">
        <f>_xlfn.XLOOKUP(B37,Rotineiros!B$1:B$1643,Rotineiros!A$1:A$1643," ")</f>
        <v>C1328052</v>
      </c>
      <c r="B37" t="s">
        <v>3770</v>
      </c>
      <c r="C37" t="s">
        <v>11145</v>
      </c>
      <c r="D37" t="s">
        <v>3872</v>
      </c>
      <c r="F37" s="3" t="str">
        <f>_xlfn.XLOOKUP(A37,'Badge Arqueiro'!A$1:A$170,'Badge Arqueiro'!B$1:B$170,"0")</f>
        <v>0</v>
      </c>
      <c r="G37" s="55" t="str">
        <f>_xlfn.XLOOKUP(A37,Comiters!A$1:A$263,Comiters!B$1:B$263,"0")</f>
        <v>0</v>
      </c>
      <c r="I37"/>
    </row>
    <row r="38" spans="1:9">
      <c r="A38" t="str">
        <f>_xlfn.XLOOKUP(B38,Rotineiros!B$1:B$1643,Rotineiros!A$1:A$1643," ")</f>
        <v>C1328192</v>
      </c>
      <c r="B38" t="s">
        <v>7251</v>
      </c>
      <c r="C38" t="s">
        <v>172</v>
      </c>
      <c r="D38" t="s">
        <v>4388</v>
      </c>
      <c r="F38" s="3" t="str">
        <f>_xlfn.XLOOKUP(A38,'Badge Arqueiro'!A$1:A$170,'Badge Arqueiro'!B$1:B$170,"0")</f>
        <v>0</v>
      </c>
      <c r="G38" s="55" t="str">
        <f>_xlfn.XLOOKUP(A38,Comiters!A$1:A$263,Comiters!B$1:B$263,"0")</f>
        <v>0</v>
      </c>
      <c r="I38"/>
    </row>
    <row r="39" spans="1:9">
      <c r="A39" t="str">
        <f>_xlfn.XLOOKUP(B39,Rotineiros!B$1:B$1686,Rotineiros!A$1:A$1686," ")</f>
        <v>C1328473</v>
      </c>
      <c r="B39" t="s">
        <v>11108</v>
      </c>
      <c r="C39" t="s">
        <v>71</v>
      </c>
      <c r="D39" t="s">
        <v>11174</v>
      </c>
      <c r="F39" s="3" t="str">
        <f>_xlfn.XLOOKUP(A39,'Badge Arqueiro'!A$1:A$170,'Badge Arqueiro'!B$1:B$170,"0")</f>
        <v>0</v>
      </c>
      <c r="G39" s="55" t="str">
        <f>_xlfn.XLOOKUP(A39,Comiters!A$1:A$263,Comiters!B$1:B$263,"0")</f>
        <v>0</v>
      </c>
      <c r="I39"/>
    </row>
    <row r="40" spans="1:9">
      <c r="A40" t="str">
        <f>_xlfn.XLOOKUP(B40,Rotineiros!B$1:B$1643,Rotineiros!A$1:A$1643," ")</f>
        <v>F0010021</v>
      </c>
      <c r="B40" t="s">
        <v>7366</v>
      </c>
      <c r="C40" t="s">
        <v>38</v>
      </c>
      <c r="D40" t="s">
        <v>11169</v>
      </c>
      <c r="F40" s="3" t="str">
        <f>_xlfn.XLOOKUP(A40,'Badge Arqueiro'!A$1:A$170,'Badge Arqueiro'!B$1:B$170,"0")</f>
        <v>0</v>
      </c>
      <c r="G40" s="55" t="str">
        <f>_xlfn.XLOOKUP(A40,Comiters!A$1:A$263,Comiters!B$1:B$263,"0")</f>
        <v>0</v>
      </c>
      <c r="I40"/>
    </row>
    <row r="41" spans="1:9">
      <c r="A41" t="str">
        <f>_xlfn.XLOOKUP(B41,Rotineiros!B$1:B$1643,Rotineiros!A$1:A$1643," ")</f>
        <v>F0126139</v>
      </c>
      <c r="B41" t="s">
        <v>407</v>
      </c>
      <c r="C41" t="s">
        <v>240</v>
      </c>
      <c r="D41" t="s">
        <v>409</v>
      </c>
      <c r="F41" s="3" t="str">
        <f>_xlfn.XLOOKUP(A41,'Badge Arqueiro'!A$1:A$170,'Badge Arqueiro'!B$1:B$170,"0")</f>
        <v>0</v>
      </c>
      <c r="G41" s="55" t="str">
        <f>_xlfn.XLOOKUP(A41,Comiters!A$1:A$263,Comiters!B$1:B$263,"0")</f>
        <v>0</v>
      </c>
      <c r="I41"/>
    </row>
    <row r="42" spans="1:9">
      <c r="A42" t="str">
        <f>_xlfn.XLOOKUP(B42,Rotineiros!B$1:B$1643,Rotineiros!A$1:A$1643," ")</f>
        <v>F0442115</v>
      </c>
      <c r="B42" t="s">
        <v>849</v>
      </c>
      <c r="C42" t="s">
        <v>11135</v>
      </c>
      <c r="D42" t="s">
        <v>851</v>
      </c>
      <c r="F42" s="3" t="str">
        <f>_xlfn.XLOOKUP(A42,'Badge Arqueiro'!A$1:A$170,'Badge Arqueiro'!B$1:B$170,"0")</f>
        <v>0</v>
      </c>
      <c r="G42" s="55">
        <f>_xlfn.XLOOKUP(A42,Comiters!A$1:A$263,Comiters!B$1:B$263,"0")</f>
        <v>1</v>
      </c>
      <c r="I42"/>
    </row>
    <row r="43" spans="1:9">
      <c r="A43" t="str">
        <f>_xlfn.XLOOKUP(B43,Rotineiros!B$1:B$1643,Rotineiros!A$1:A$1643," ")</f>
        <v>F0442805</v>
      </c>
      <c r="B43" t="s">
        <v>2759</v>
      </c>
      <c r="C43" t="s">
        <v>38</v>
      </c>
      <c r="D43" t="s">
        <v>3159</v>
      </c>
      <c r="F43" s="3" t="str">
        <f>_xlfn.XLOOKUP(A43,'Badge Arqueiro'!A$1:A$170,'Badge Arqueiro'!B$1:B$170,"0")</f>
        <v>0</v>
      </c>
      <c r="G43" s="55" t="str">
        <f>_xlfn.XLOOKUP(A43,Comiters!A$1:A$263,Comiters!B$1:B$263,"0")</f>
        <v>0</v>
      </c>
      <c r="I43"/>
    </row>
    <row r="44" spans="1:9">
      <c r="A44" t="str">
        <f>_xlfn.XLOOKUP(B44,Rotineiros!B$1:B$1643,Rotineiros!A$1:A$1643," ")</f>
        <v>F0738551</v>
      </c>
      <c r="B44" t="s">
        <v>7464</v>
      </c>
      <c r="C44" t="s">
        <v>164</v>
      </c>
      <c r="D44" t="s">
        <v>4395</v>
      </c>
      <c r="F44" s="3">
        <f>_xlfn.XLOOKUP(A44,'Badge Arqueiro'!A$1:A$170,'Badge Arqueiro'!B$1:B$170,"0")</f>
        <v>1</v>
      </c>
      <c r="G44" s="55" t="str">
        <f>_xlfn.XLOOKUP(A44,Comiters!A$1:A$263,Comiters!B$1:B$263,"0")</f>
        <v>0</v>
      </c>
      <c r="I44"/>
    </row>
    <row r="45" spans="1:9">
      <c r="A45" t="str">
        <f>_xlfn.XLOOKUP(B45,Rotineiros!B$1:B$1686,Rotineiros!A$1:A$1686," ")</f>
        <v>F0738915</v>
      </c>
      <c r="B45" t="s">
        <v>11101</v>
      </c>
      <c r="C45" t="s">
        <v>38</v>
      </c>
      <c r="D45" t="s">
        <v>11166</v>
      </c>
      <c r="F45" s="3" t="str">
        <f>_xlfn.XLOOKUP(A45,'Badge Arqueiro'!A$1:A$170,'Badge Arqueiro'!B$1:B$170,"0")</f>
        <v>0</v>
      </c>
      <c r="G45" s="55" t="str">
        <f>_xlfn.XLOOKUP(A45,Comiters!A$1:A$263,Comiters!B$1:B$263,"0")</f>
        <v>0</v>
      </c>
      <c r="I45"/>
    </row>
    <row r="46" spans="1:9">
      <c r="A46" t="str">
        <f>_xlfn.XLOOKUP(B46,Rotineiros!B$1:B$1643,Rotineiros!A$1:A$1643," ")</f>
        <v>F0739028</v>
      </c>
      <c r="B46" t="s">
        <v>138</v>
      </c>
      <c r="C46" t="s">
        <v>33</v>
      </c>
      <c r="D46" t="s">
        <v>139</v>
      </c>
      <c r="F46" s="3" t="str">
        <f>_xlfn.XLOOKUP(A46,'Badge Arqueiro'!A$1:A$170,'Badge Arqueiro'!B$1:B$170,"0")</f>
        <v>0</v>
      </c>
      <c r="G46" s="55" t="str">
        <f>_xlfn.XLOOKUP(A46,Comiters!A$1:A$263,Comiters!B$1:B$263,"0")</f>
        <v>0</v>
      </c>
      <c r="I46"/>
    </row>
    <row r="47" spans="1:9">
      <c r="A47" t="str">
        <f>_xlfn.XLOOKUP(B47,Rotineiros!B$1:B$1643,Rotineiros!A$1:A$1643," ")</f>
        <v>F0741435</v>
      </c>
      <c r="B47" t="s">
        <v>135</v>
      </c>
      <c r="C47" t="s">
        <v>341</v>
      </c>
      <c r="D47" t="s">
        <v>136</v>
      </c>
      <c r="F47" s="3" t="str">
        <f>_xlfn.XLOOKUP(A47,'Badge Arqueiro'!A$1:A$170,'Badge Arqueiro'!B$1:B$170,"0")</f>
        <v>0</v>
      </c>
      <c r="G47" s="55" t="str">
        <f>_xlfn.XLOOKUP(A47,Comiters!A$1:A$263,Comiters!B$1:B$263,"0")</f>
        <v>0</v>
      </c>
      <c r="I47"/>
    </row>
    <row r="48" spans="1:9">
      <c r="A48" t="str">
        <f>_xlfn.XLOOKUP(B48,Rotineiros!B$1:B$1643,Rotineiros!A$1:A$1643," ")</f>
        <v>F1200199</v>
      </c>
      <c r="B48" t="s">
        <v>144</v>
      </c>
      <c r="C48" t="s">
        <v>1169</v>
      </c>
      <c r="D48" t="s">
        <v>146</v>
      </c>
      <c r="F48" s="3" t="str">
        <f>_xlfn.XLOOKUP(A48,'Badge Arqueiro'!A$1:A$170,'Badge Arqueiro'!B$1:B$170,"0")</f>
        <v>0</v>
      </c>
      <c r="G48" s="55" t="str">
        <f>_xlfn.XLOOKUP(A48,Comiters!A$1:A$263,Comiters!B$1:B$263,"0")</f>
        <v>0</v>
      </c>
      <c r="I48"/>
    </row>
    <row r="49" spans="1:9">
      <c r="A49" t="str">
        <f>_xlfn.XLOOKUP(B49,Rotineiros!B$1:B$1686,Rotineiros!A$1:A$1686," ")</f>
        <v>F1682495</v>
      </c>
      <c r="B49" t="s">
        <v>11095</v>
      </c>
      <c r="C49" t="s">
        <v>11132</v>
      </c>
      <c r="D49" t="s">
        <v>11161</v>
      </c>
      <c r="F49" s="3" t="str">
        <f>_xlfn.XLOOKUP(A49,'Badge Arqueiro'!A$1:A$170,'Badge Arqueiro'!B$1:B$170,"0")</f>
        <v>0</v>
      </c>
      <c r="G49" s="55" t="str">
        <f>_xlfn.XLOOKUP(A49,Comiters!A$1:A$263,Comiters!B$1:B$263,"0")</f>
        <v>0</v>
      </c>
      <c r="I49"/>
    </row>
    <row r="50" spans="1:9">
      <c r="A50" t="str">
        <f>_xlfn.XLOOKUP(B50,Rotineiros!B$1:B$1686,Rotineiros!A$1:A$1686," ")</f>
        <v>F1691216</v>
      </c>
      <c r="B50" t="s">
        <v>11118</v>
      </c>
      <c r="C50" t="s">
        <v>337</v>
      </c>
      <c r="D50" t="s">
        <v>11182</v>
      </c>
      <c r="F50" s="3">
        <f>_xlfn.XLOOKUP(A50,'Badge Arqueiro'!A$1:A$170,'Badge Arqueiro'!B$1:B$170,"0")</f>
        <v>1</v>
      </c>
      <c r="G50" s="55" t="str">
        <f>_xlfn.XLOOKUP(A50,Comiters!A$1:A$263,Comiters!B$1:B$263,"0")</f>
        <v>0</v>
      </c>
      <c r="I50"/>
    </row>
    <row r="51" spans="1:9">
      <c r="A51" t="str">
        <f>_xlfn.XLOOKUP(B51,Rotineiros!B$1:B$1643,Rotineiros!A$1:A$1643," ")</f>
        <v>F1694955</v>
      </c>
      <c r="B51" t="s">
        <v>3448</v>
      </c>
      <c r="C51" t="s">
        <v>511</v>
      </c>
      <c r="D51" t="s">
        <v>3449</v>
      </c>
      <c r="F51" s="3" t="str">
        <f>_xlfn.XLOOKUP(A51,'Badge Arqueiro'!A$1:A$170,'Badge Arqueiro'!B$1:B$170,"0")</f>
        <v>0</v>
      </c>
      <c r="G51" s="55" t="str">
        <f>_xlfn.XLOOKUP(A51,Comiters!A$1:A$263,Comiters!B$1:B$263,"0")</f>
        <v>0</v>
      </c>
      <c r="I51"/>
    </row>
    <row r="52" spans="1:9">
      <c r="A52" t="str">
        <f>_xlfn.XLOOKUP(B52,Rotineiros!B$1:B$1643,Rotineiros!A$1:A$1643," ")</f>
        <v>F1807792</v>
      </c>
      <c r="B52" t="s">
        <v>152</v>
      </c>
      <c r="C52" t="s">
        <v>341</v>
      </c>
      <c r="D52" t="s">
        <v>154</v>
      </c>
      <c r="F52" s="3" t="str">
        <f>_xlfn.XLOOKUP(A52,'Badge Arqueiro'!A$1:A$170,'Badge Arqueiro'!B$1:B$170,"0")</f>
        <v>0</v>
      </c>
      <c r="G52" s="55" t="str">
        <f>_xlfn.XLOOKUP(A52,Comiters!A$1:A$263,Comiters!B$1:B$263,"0")</f>
        <v>0</v>
      </c>
      <c r="I52"/>
    </row>
    <row r="53" spans="1:9">
      <c r="A53" t="str">
        <f>_xlfn.XLOOKUP(B53,Rotineiros!B$1:B$1643,Rotineiros!A$1:A$1643," ")</f>
        <v>F1810249</v>
      </c>
      <c r="B53" t="s">
        <v>156</v>
      </c>
      <c r="C53" t="s">
        <v>18</v>
      </c>
      <c r="D53" t="s">
        <v>157</v>
      </c>
      <c r="F53" s="3" t="str">
        <f>_xlfn.XLOOKUP(A53,'Badge Arqueiro'!A$1:A$170,'Badge Arqueiro'!B$1:B$170,"0")</f>
        <v>0</v>
      </c>
      <c r="G53" s="55" t="str">
        <f>_xlfn.XLOOKUP(A53,Comiters!A$1:A$263,Comiters!B$1:B$263,"0")</f>
        <v>0</v>
      </c>
      <c r="I53"/>
    </row>
    <row r="54" spans="1:9">
      <c r="A54" t="str">
        <f>_xlfn.XLOOKUP(B54,Rotineiros!B$1:B$1643,Rotineiros!A$1:A$1643," ")</f>
        <v>F2419081</v>
      </c>
      <c r="B54" t="s">
        <v>207</v>
      </c>
      <c r="C54" t="s">
        <v>11156</v>
      </c>
      <c r="D54" t="s">
        <v>208</v>
      </c>
      <c r="F54" s="3" t="str">
        <f>_xlfn.XLOOKUP(A54,'Badge Arqueiro'!A$1:A$170,'Badge Arqueiro'!B$1:B$170,"0")</f>
        <v>0</v>
      </c>
      <c r="G54" s="55" t="str">
        <f>_xlfn.XLOOKUP(A54,Comiters!A$1:A$263,Comiters!B$1:B$263,"0")</f>
        <v>0</v>
      </c>
      <c r="I54"/>
    </row>
    <row r="55" spans="1:9">
      <c r="A55" t="str">
        <f>_xlfn.XLOOKUP(B55,Rotineiros!B$1:B$1643,Rotineiros!A$1:A$1643," ")</f>
        <v>F2419107</v>
      </c>
      <c r="B55" t="s">
        <v>939</v>
      </c>
      <c r="C55" t="s">
        <v>33</v>
      </c>
      <c r="D55" t="s">
        <v>940</v>
      </c>
      <c r="F55" s="3" t="str">
        <f>_xlfn.XLOOKUP(A55,'Badge Arqueiro'!A$1:A$170,'Badge Arqueiro'!B$1:B$170,"0")</f>
        <v>0</v>
      </c>
      <c r="G55" s="55" t="str">
        <f>_xlfn.XLOOKUP(A55,Comiters!A$1:A$263,Comiters!B$1:B$263,"0")</f>
        <v>0</v>
      </c>
      <c r="I55"/>
    </row>
    <row r="56" spans="1:9">
      <c r="A56" t="str">
        <f>_xlfn.XLOOKUP(B56,Rotineiros!B$1:B$1643,Rotineiros!A$1:A$1643," ")</f>
        <v>F2730208</v>
      </c>
      <c r="B56" t="s">
        <v>473</v>
      </c>
      <c r="C56" t="s">
        <v>66</v>
      </c>
      <c r="D56" t="s">
        <v>475</v>
      </c>
      <c r="F56" s="3" t="str">
        <f>_xlfn.XLOOKUP(A56,'Badge Arqueiro'!A$1:A$170,'Badge Arqueiro'!B$1:B$170,"0")</f>
        <v>0</v>
      </c>
      <c r="G56" s="55">
        <f>_xlfn.XLOOKUP(A56,Comiters!A$1:A$263,Comiters!B$1:B$263,"0")</f>
        <v>1</v>
      </c>
      <c r="I56"/>
    </row>
    <row r="57" spans="1:9">
      <c r="A57" t="str">
        <f>_xlfn.XLOOKUP(B57,Rotineiros!B$1:B$1686,Rotineiros!A$1:A$1686," ")</f>
        <v>F3027229</v>
      </c>
      <c r="B57" t="s">
        <v>11094</v>
      </c>
      <c r="C57" t="s">
        <v>11131</v>
      </c>
      <c r="D57" t="s">
        <v>11160</v>
      </c>
      <c r="F57" s="3" t="str">
        <f>_xlfn.XLOOKUP(A57,'Badge Arqueiro'!A$1:A$170,'Badge Arqueiro'!B$1:B$170,"0")</f>
        <v>0</v>
      </c>
      <c r="G57" s="55" t="str">
        <f>_xlfn.XLOOKUP(A57,Comiters!A$1:A$263,Comiters!B$1:B$263,"0")</f>
        <v>0</v>
      </c>
      <c r="I57"/>
    </row>
    <row r="58" spans="1:9">
      <c r="A58" t="str">
        <f>_xlfn.XLOOKUP(B58,Rotineiros!B$1:B$1643,Rotineiros!A$1:A$1643," ")</f>
        <v>F3166106</v>
      </c>
      <c r="B58" t="s">
        <v>243</v>
      </c>
      <c r="C58" t="s">
        <v>71</v>
      </c>
      <c r="D58" t="s">
        <v>244</v>
      </c>
      <c r="F58" s="3" t="str">
        <f>_xlfn.XLOOKUP(A58,'Badge Arqueiro'!A$1:A$170,'Badge Arqueiro'!B$1:B$170,"0")</f>
        <v>0</v>
      </c>
      <c r="G58" s="55" t="str">
        <f>_xlfn.XLOOKUP(A58,Comiters!A$1:A$263,Comiters!B$1:B$263,"0")</f>
        <v>0</v>
      </c>
      <c r="I58"/>
    </row>
    <row r="59" spans="1:9">
      <c r="A59" t="str">
        <f>_xlfn.XLOOKUP(B59,Rotineiros!B$1:B$1643,Rotineiros!A$1:A$1643," ")</f>
        <v>F3188411</v>
      </c>
      <c r="B59" t="s">
        <v>991</v>
      </c>
      <c r="C59" t="s">
        <v>11153</v>
      </c>
      <c r="D59" t="s">
        <v>992</v>
      </c>
      <c r="F59" s="3" t="str">
        <f>_xlfn.XLOOKUP(A59,'Badge Arqueiro'!A$1:A$170,'Badge Arqueiro'!B$1:B$170,"0")</f>
        <v>0</v>
      </c>
      <c r="G59" s="55" t="str">
        <f>_xlfn.XLOOKUP(A59,Comiters!A$1:A$263,Comiters!B$1:B$263,"0")</f>
        <v>0</v>
      </c>
      <c r="I59"/>
    </row>
    <row r="60" spans="1:9">
      <c r="A60" t="str">
        <f>_xlfn.XLOOKUP(B60,Rotineiros!B$1:B$1643,Rotineiros!A$1:A$1643," ")</f>
        <v>F3188423</v>
      </c>
      <c r="B60" t="s">
        <v>994</v>
      </c>
      <c r="C60" t="s">
        <v>11129</v>
      </c>
      <c r="D60" t="s">
        <v>996</v>
      </c>
      <c r="F60" s="3" t="str">
        <f>_xlfn.XLOOKUP(A60,'Badge Arqueiro'!A$1:A$170,'Badge Arqueiro'!B$1:B$170,"0")</f>
        <v>0</v>
      </c>
      <c r="G60" s="55" t="str">
        <f>_xlfn.XLOOKUP(A60,Comiters!A$1:A$263,Comiters!B$1:B$263,"0")</f>
        <v>0</v>
      </c>
      <c r="I60"/>
    </row>
    <row r="61" spans="1:9">
      <c r="A61" t="str">
        <f>_xlfn.XLOOKUP(B61,Rotineiros!B$1:B$1643,Rotineiros!A$1:A$1643," ")</f>
        <v>F3188423</v>
      </c>
      <c r="B61" t="s">
        <v>994</v>
      </c>
      <c r="C61" t="s">
        <v>3103</v>
      </c>
      <c r="D61" t="s">
        <v>996</v>
      </c>
      <c r="F61" s="3" t="str">
        <f>_xlfn.XLOOKUP(A61,'Badge Arqueiro'!A$1:A$170,'Badge Arqueiro'!B$1:B$170,"0")</f>
        <v>0</v>
      </c>
      <c r="G61" s="55" t="str">
        <f>_xlfn.XLOOKUP(A61,Comiters!A$1:A$263,Comiters!B$1:B$263,"0")</f>
        <v>0</v>
      </c>
      <c r="I61"/>
    </row>
    <row r="62" spans="1:9">
      <c r="A62" t="str">
        <f>_xlfn.XLOOKUP(B62,Rotineiros!B$1:B$1643,Rotineiros!A$1:A$1643," ")</f>
        <v>F3224438</v>
      </c>
      <c r="B62" t="s">
        <v>2825</v>
      </c>
      <c r="C62" t="s">
        <v>47</v>
      </c>
      <c r="D62" t="s">
        <v>4165</v>
      </c>
      <c r="F62" s="3" t="str">
        <f>_xlfn.XLOOKUP(A62,'Badge Arqueiro'!A$1:A$170,'Badge Arqueiro'!B$1:B$170,"0")</f>
        <v>0</v>
      </c>
      <c r="G62" s="55" t="str">
        <f>_xlfn.XLOOKUP(A62,Comiters!A$1:A$263,Comiters!B$1:B$263,"0")</f>
        <v>0</v>
      </c>
      <c r="I62"/>
    </row>
    <row r="63" spans="1:9">
      <c r="A63" t="str">
        <f>_xlfn.XLOOKUP(B63,Rotineiros!B$1:B$1643,Rotineiros!A$1:A$1643," ")</f>
        <v>F3310098</v>
      </c>
      <c r="B63" t="s">
        <v>7241</v>
      </c>
      <c r="C63" t="s">
        <v>57</v>
      </c>
      <c r="D63" t="s">
        <v>4353</v>
      </c>
      <c r="F63" s="3" t="str">
        <f>_xlfn.XLOOKUP(A63,'Badge Arqueiro'!A$1:A$170,'Badge Arqueiro'!B$1:B$170,"0")</f>
        <v>0</v>
      </c>
      <c r="G63" s="55" t="str">
        <f>_xlfn.XLOOKUP(A63,Comiters!A$1:A$263,Comiters!B$1:B$263,"0")</f>
        <v>0</v>
      </c>
      <c r="I63"/>
    </row>
    <row r="64" spans="1:9">
      <c r="A64" t="str">
        <f>_xlfn.XLOOKUP(B64,Rotineiros!B$1:B$1643,Rotineiros!A$1:A$1643," ")</f>
        <v>F3518808</v>
      </c>
      <c r="B64" t="s">
        <v>2597</v>
      </c>
      <c r="C64" t="s">
        <v>341</v>
      </c>
      <c r="D64" t="s">
        <v>2599</v>
      </c>
      <c r="F64" s="3" t="str">
        <f>_xlfn.XLOOKUP(A64,'Badge Arqueiro'!A$1:A$170,'Badge Arqueiro'!B$1:B$170,"0")</f>
        <v>0</v>
      </c>
      <c r="G64" s="55" t="str">
        <f>_xlfn.XLOOKUP(A64,Comiters!A$1:A$263,Comiters!B$1:B$263,"0")</f>
        <v>0</v>
      </c>
      <c r="I64"/>
    </row>
    <row r="65" spans="1:9">
      <c r="A65" t="str">
        <f>_xlfn.XLOOKUP(B65,Rotineiros!B$1:B$1643,Rotineiros!A$1:A$1643," ")</f>
        <v>F3548531</v>
      </c>
      <c r="B65" t="s">
        <v>7267</v>
      </c>
      <c r="C65" t="s">
        <v>57</v>
      </c>
      <c r="D65" t="s">
        <v>7317</v>
      </c>
      <c r="F65" s="3" t="str">
        <f>_xlfn.XLOOKUP(A65,'Badge Arqueiro'!A$1:A$170,'Badge Arqueiro'!B$1:B$170,"0")</f>
        <v>0</v>
      </c>
      <c r="G65" s="55" t="str">
        <f>_xlfn.XLOOKUP(A65,Comiters!A$1:A$263,Comiters!B$1:B$263,"0")</f>
        <v>0</v>
      </c>
      <c r="I65"/>
    </row>
    <row r="66" spans="1:9" s="25" customFormat="1">
      <c r="A66" t="str">
        <f>_xlfn.XLOOKUP(B66,Rotineiros!B$1:B$1643,Rotineiros!A$1:A$1643," ")</f>
        <v>F3765618</v>
      </c>
      <c r="B66" t="s">
        <v>263</v>
      </c>
      <c r="C66" t="s">
        <v>785</v>
      </c>
      <c r="D66" t="s">
        <v>265</v>
      </c>
      <c r="E66" s="3"/>
      <c r="F66" s="3" t="str">
        <f>_xlfn.XLOOKUP(A66,'Badge Arqueiro'!A$1:A$170,'Badge Arqueiro'!B$1:B$170,"0")</f>
        <v>0</v>
      </c>
      <c r="G66" s="55" t="str">
        <f>_xlfn.XLOOKUP(A66,Comiters!A$1:A$263,Comiters!B$1:B$263,"0")</f>
        <v>0</v>
      </c>
      <c r="H66"/>
      <c r="I66"/>
    </row>
    <row r="67" spans="1:9">
      <c r="A67" t="str">
        <f>_xlfn.XLOOKUP(B67,Rotineiros!B$1:B$1686,Rotineiros!A$1:A$1686," ")</f>
        <v>F3879768</v>
      </c>
      <c r="B67" t="s">
        <v>11103</v>
      </c>
      <c r="C67" t="s">
        <v>511</v>
      </c>
      <c r="D67" t="s">
        <v>11168</v>
      </c>
      <c r="F67" s="3" t="str">
        <f>_xlfn.XLOOKUP(A67,'Badge Arqueiro'!A$1:A$170,'Badge Arqueiro'!B$1:B$170,"0")</f>
        <v>0</v>
      </c>
      <c r="G67" s="55" t="str">
        <f>_xlfn.XLOOKUP(A67,Comiters!A$1:A$263,Comiters!B$1:B$263,"0")</f>
        <v>0</v>
      </c>
      <c r="I67"/>
    </row>
    <row r="68" spans="1:9">
      <c r="A68" t="str">
        <f>_xlfn.XLOOKUP(B68,Rotineiros!B$1:B$1643,Rotineiros!A$1:A$1643," ")</f>
        <v>F3953478</v>
      </c>
      <c r="B68" t="s">
        <v>1733</v>
      </c>
      <c r="C68" t="s">
        <v>7288</v>
      </c>
      <c r="D68" t="s">
        <v>1734</v>
      </c>
      <c r="F68" s="3" t="str">
        <f>_xlfn.XLOOKUP(A68,'Badge Arqueiro'!A$1:A$170,'Badge Arqueiro'!B$1:B$170,"0")</f>
        <v>0</v>
      </c>
      <c r="G68" s="55" t="str">
        <f>_xlfn.XLOOKUP(A68,Comiters!A$1:A$263,Comiters!B$1:B$263,"0")</f>
        <v>0</v>
      </c>
      <c r="I68"/>
    </row>
    <row r="69" spans="1:9">
      <c r="A69" t="str">
        <f>_xlfn.XLOOKUP(B69,Rotineiros!B$1:B$1643,Rotineiros!A$1:A$1643," ")</f>
        <v>F4130199</v>
      </c>
      <c r="B69" t="s">
        <v>2845</v>
      </c>
      <c r="C69" t="s">
        <v>3416</v>
      </c>
      <c r="D69" t="s">
        <v>11189</v>
      </c>
      <c r="F69" s="3" t="str">
        <f>_xlfn.XLOOKUP(A69,'Badge Arqueiro'!A$1:A$170,'Badge Arqueiro'!B$1:B$170,"0")</f>
        <v>0</v>
      </c>
      <c r="G69" s="55" t="str">
        <f>_xlfn.XLOOKUP(A69,Comiters!A$1:A$263,Comiters!B$1:B$263,"0")</f>
        <v>0</v>
      </c>
      <c r="I69"/>
    </row>
    <row r="70" spans="1:9">
      <c r="A70" t="str">
        <f>_xlfn.XLOOKUP(B70,Rotineiros!B$1:B$1643,Rotineiros!A$1:A$1643," ")</f>
        <v>F4165118</v>
      </c>
      <c r="B70" t="s">
        <v>270</v>
      </c>
      <c r="C70" t="s">
        <v>11140</v>
      </c>
      <c r="D70" t="s">
        <v>271</v>
      </c>
      <c r="F70" s="3" t="str">
        <f>_xlfn.XLOOKUP(A70,'Badge Arqueiro'!A$1:A$170,'Badge Arqueiro'!B$1:B$170,"0")</f>
        <v>0</v>
      </c>
      <c r="G70" s="55">
        <f>_xlfn.XLOOKUP(A70,Comiters!A$1:A$263,Comiters!B$1:B$263,"0")</f>
        <v>1</v>
      </c>
      <c r="I70"/>
    </row>
    <row r="71" spans="1:9">
      <c r="A71" t="str">
        <f>_xlfn.XLOOKUP(B71,Rotineiros!B$1:B$1686,Rotineiros!A$1:A$1686," ")</f>
        <v>F4539206</v>
      </c>
      <c r="B71" t="s">
        <v>11092</v>
      </c>
      <c r="C71" t="s">
        <v>4040</v>
      </c>
      <c r="D71" t="s">
        <v>11158</v>
      </c>
      <c r="F71" s="3" t="str">
        <f>_xlfn.XLOOKUP(A71,'Badge Arqueiro'!A$1:A$170,'Badge Arqueiro'!B$1:B$170,"0")</f>
        <v>0</v>
      </c>
      <c r="G71" s="55" t="str">
        <f>_xlfn.XLOOKUP(A71,Comiters!A$1:A$263,Comiters!B$1:B$263,"0")</f>
        <v>0</v>
      </c>
      <c r="I71"/>
    </row>
    <row r="72" spans="1:9">
      <c r="A72" t="str">
        <f>_xlfn.XLOOKUP(B72,Rotineiros!B$1:B$1643,Rotineiros!A$1:A$1643," ")</f>
        <v>F4679630</v>
      </c>
      <c r="B72" t="s">
        <v>273</v>
      </c>
      <c r="C72" t="s">
        <v>511</v>
      </c>
      <c r="D72" t="s">
        <v>275</v>
      </c>
      <c r="F72" s="3" t="str">
        <f>_xlfn.XLOOKUP(A72,'Badge Arqueiro'!A$1:A$170,'Badge Arqueiro'!B$1:B$170,"0")</f>
        <v>0</v>
      </c>
      <c r="G72" s="55">
        <f>_xlfn.XLOOKUP(A72,Comiters!A$1:A$263,Comiters!B$1:B$263,"0")</f>
        <v>1</v>
      </c>
      <c r="I72"/>
    </row>
    <row r="73" spans="1:9">
      <c r="A73" t="str">
        <f>_xlfn.XLOOKUP(B73,Rotineiros!B$1:B$1643,Rotineiros!A$1:A$1643," ")</f>
        <v>F4957154</v>
      </c>
      <c r="B73" t="s">
        <v>1039</v>
      </c>
      <c r="C73" t="s">
        <v>11152</v>
      </c>
      <c r="D73" t="s">
        <v>1041</v>
      </c>
      <c r="F73" s="3" t="str">
        <f>_xlfn.XLOOKUP(A73,'Badge Arqueiro'!A$1:A$170,'Badge Arqueiro'!B$1:B$170,"0")</f>
        <v>0</v>
      </c>
      <c r="G73" s="55" t="str">
        <f>_xlfn.XLOOKUP(A73,Comiters!A$1:A$263,Comiters!B$1:B$263,"0")</f>
        <v>0</v>
      </c>
      <c r="I73"/>
    </row>
    <row r="74" spans="1:9">
      <c r="A74" t="str">
        <f>_xlfn.XLOOKUP(B74,Rotineiros!B$1:B$1643,Rotineiros!A$1:A$1643," ")</f>
        <v>F5077808</v>
      </c>
      <c r="B74" t="s">
        <v>280</v>
      </c>
      <c r="C74" t="s">
        <v>785</v>
      </c>
      <c r="D74" t="s">
        <v>281</v>
      </c>
      <c r="F74" s="3" t="str">
        <f>_xlfn.XLOOKUP(A74,'Badge Arqueiro'!A$1:A$170,'Badge Arqueiro'!B$1:B$170,"0")</f>
        <v>0</v>
      </c>
      <c r="G74" s="55" t="str">
        <f>_xlfn.XLOOKUP(A74,Comiters!A$1:A$263,Comiters!B$1:B$263,"0")</f>
        <v>0</v>
      </c>
      <c r="I74"/>
    </row>
    <row r="75" spans="1:9">
      <c r="A75" t="str">
        <f>_xlfn.XLOOKUP(B75,Rotineiros!B$1:B$1643,Rotineiros!A$1:A$1643," ")</f>
        <v>F5115299</v>
      </c>
      <c r="B75" t="s">
        <v>1975</v>
      </c>
      <c r="C75" t="s">
        <v>78</v>
      </c>
      <c r="D75" t="s">
        <v>2607</v>
      </c>
      <c r="F75" s="3" t="str">
        <f>_xlfn.XLOOKUP(A75,'Badge Arqueiro'!A$1:A$170,'Badge Arqueiro'!B$1:B$170,"0")</f>
        <v>0</v>
      </c>
      <c r="G75" s="55" t="str">
        <f>_xlfn.XLOOKUP(A75,Comiters!A$1:A$263,Comiters!B$1:B$263,"0")</f>
        <v>0</v>
      </c>
      <c r="I75"/>
    </row>
    <row r="76" spans="1:9">
      <c r="A76" t="str">
        <f>_xlfn.XLOOKUP(B76,Rotineiros!B$1:B$1686,Rotineiros!A$1:A$1686," ")</f>
        <v>F6173366</v>
      </c>
      <c r="B76" t="s">
        <v>11116</v>
      </c>
      <c r="C76" t="s">
        <v>11141</v>
      </c>
      <c r="D76" t="s">
        <v>11181</v>
      </c>
      <c r="F76" s="3" t="str">
        <f>_xlfn.XLOOKUP(A76,'Badge Arqueiro'!A$1:A$170,'Badge Arqueiro'!B$1:B$170,"0")</f>
        <v>0</v>
      </c>
      <c r="G76" s="55" t="str">
        <f>_xlfn.XLOOKUP(A76,Comiters!A$1:A$263,Comiters!B$1:B$263,"0")</f>
        <v>0</v>
      </c>
      <c r="I76"/>
    </row>
    <row r="77" spans="1:9">
      <c r="A77" t="str">
        <f>_xlfn.XLOOKUP(B77,Rotineiros!B$1:B$1643,Rotineiros!A$1:A$1643," ")</f>
        <v>F6211114</v>
      </c>
      <c r="B77" t="s">
        <v>3408</v>
      </c>
      <c r="C77" t="s">
        <v>38</v>
      </c>
      <c r="D77" t="s">
        <v>3410</v>
      </c>
      <c r="F77" s="3" t="str">
        <f>_xlfn.XLOOKUP(A77,'Badge Arqueiro'!A$1:A$170,'Badge Arqueiro'!B$1:B$170,"0")</f>
        <v>0</v>
      </c>
      <c r="G77" s="55" t="str">
        <f>_xlfn.XLOOKUP(A77,Comiters!A$1:A$263,Comiters!B$1:B$263,"0")</f>
        <v>0</v>
      </c>
      <c r="I77"/>
    </row>
    <row r="78" spans="1:9">
      <c r="A78" t="str">
        <f>_xlfn.XLOOKUP(B78,Rotineiros!B$1:B$1686,Rotineiros!A$1:A$1686," ")</f>
        <v>F6240246</v>
      </c>
      <c r="B78" t="s">
        <v>11099</v>
      </c>
      <c r="C78" t="s">
        <v>2194</v>
      </c>
      <c r="D78" t="s">
        <v>11165</v>
      </c>
      <c r="F78" s="3" t="str">
        <f>_xlfn.XLOOKUP(A78,'Badge Arqueiro'!A$1:A$170,'Badge Arqueiro'!B$1:B$170,"0")</f>
        <v>0</v>
      </c>
      <c r="G78" s="55" t="str">
        <f>_xlfn.XLOOKUP(A78,Comiters!A$1:A$263,Comiters!B$1:B$263,"0")</f>
        <v>0</v>
      </c>
      <c r="I78"/>
    </row>
    <row r="79" spans="1:9">
      <c r="A79" t="str">
        <f>_xlfn.XLOOKUP(B79,Rotineiros!B$1:B$1643,Rotineiros!A$1:A$1643," ")</f>
        <v>F6259832</v>
      </c>
      <c r="B79" t="s">
        <v>2875</v>
      </c>
      <c r="C79" t="s">
        <v>11138</v>
      </c>
      <c r="D79" t="s">
        <v>11171</v>
      </c>
      <c r="F79" s="3" t="str">
        <f>_xlfn.XLOOKUP(A79,'Badge Arqueiro'!A$1:A$170,'Badge Arqueiro'!B$1:B$170,"0")</f>
        <v>0</v>
      </c>
      <c r="G79" s="55" t="str">
        <f>_xlfn.XLOOKUP(A79,Comiters!A$1:A$263,Comiters!B$1:B$263,"0")</f>
        <v>0</v>
      </c>
      <c r="I79"/>
    </row>
    <row r="80" spans="1:9">
      <c r="A80" t="str">
        <f>_xlfn.XLOOKUP(B80,Rotineiros!B$1:B$1686,Rotineiros!A$1:A$1686," ")</f>
        <v>F6327919</v>
      </c>
      <c r="B80" t="s">
        <v>11104</v>
      </c>
      <c r="C80" t="s">
        <v>11137</v>
      </c>
      <c r="D80" t="s">
        <v>11170</v>
      </c>
      <c r="F80" s="3" t="str">
        <f>_xlfn.XLOOKUP(A80,'Badge Arqueiro'!A$1:A$170,'Badge Arqueiro'!B$1:B$170,"0")</f>
        <v>0</v>
      </c>
      <c r="G80" s="55" t="str">
        <f>_xlfn.XLOOKUP(A80,Comiters!A$1:A$263,Comiters!B$1:B$263,"0")</f>
        <v>0</v>
      </c>
      <c r="I80"/>
    </row>
    <row r="81" spans="1:9">
      <c r="A81" t="str">
        <f>_xlfn.XLOOKUP(B81,Rotineiros!B$1:B$1643,Rotineiros!A$1:A$1643," ")</f>
        <v>F6458229</v>
      </c>
      <c r="B81" t="s">
        <v>1765</v>
      </c>
      <c r="C81" t="s">
        <v>11139</v>
      </c>
      <c r="D81" t="s">
        <v>1766</v>
      </c>
      <c r="F81" s="3" t="str">
        <f>_xlfn.XLOOKUP(A81,'Badge Arqueiro'!A$1:A$170,'Badge Arqueiro'!B$1:B$170,"0")</f>
        <v>0</v>
      </c>
      <c r="G81" s="55" t="str">
        <f>_xlfn.XLOOKUP(A81,Comiters!A$1:A$263,Comiters!B$1:B$263,"0")</f>
        <v>0</v>
      </c>
      <c r="I81"/>
    </row>
    <row r="82" spans="1:9">
      <c r="A82" t="str">
        <f>_xlfn.XLOOKUP(B82,Rotineiros!B$1:B$1643,Rotineiros!A$1:A$1643," ")</f>
        <v>F6764895</v>
      </c>
      <c r="B82" t="s">
        <v>1472</v>
      </c>
      <c r="C82" t="s">
        <v>302</v>
      </c>
      <c r="D82" t="s">
        <v>1473</v>
      </c>
      <c r="F82" s="3" t="str">
        <f>_xlfn.XLOOKUP(A82,'Badge Arqueiro'!A$1:A$170,'Badge Arqueiro'!B$1:B$170,"0")</f>
        <v>0</v>
      </c>
      <c r="G82" s="55" t="str">
        <f>_xlfn.XLOOKUP(A82,Comiters!A$1:A$263,Comiters!B$1:B$263,"0")</f>
        <v>0</v>
      </c>
      <c r="I82"/>
    </row>
    <row r="83" spans="1:9">
      <c r="A83" t="str">
        <f>_xlfn.XLOOKUP(B83,Rotineiros!B$1:B$1643,Rotineiros!A$1:A$1643," ")</f>
        <v>F6769442</v>
      </c>
      <c r="B83" t="s">
        <v>1307</v>
      </c>
      <c r="C83" t="s">
        <v>78</v>
      </c>
      <c r="D83" t="s">
        <v>1309</v>
      </c>
      <c r="F83" s="3" t="str">
        <f>_xlfn.XLOOKUP(A83,'Badge Arqueiro'!A$1:A$170,'Badge Arqueiro'!B$1:B$170,"0")</f>
        <v>0</v>
      </c>
      <c r="G83" s="55">
        <f>_xlfn.XLOOKUP(A83,Comiters!A$1:A$263,Comiters!B$1:B$263,"0")</f>
        <v>1</v>
      </c>
      <c r="I83"/>
    </row>
    <row r="84" spans="1:9">
      <c r="A84" t="str">
        <f>_xlfn.XLOOKUP(B84,Rotineiros!B$1:B$1686,Rotineiros!A$1:A$1686," ")</f>
        <v>F6770383</v>
      </c>
      <c r="B84" t="s">
        <v>91</v>
      </c>
      <c r="C84" t="s">
        <v>11155</v>
      </c>
      <c r="F84" s="3" t="str">
        <f>_xlfn.XLOOKUP(A84,'Badge Arqueiro'!A$1:A$170,'Badge Arqueiro'!B$1:B$170,"0")</f>
        <v>0</v>
      </c>
      <c r="G84" s="55" t="str">
        <f>_xlfn.XLOOKUP(A84,Comiters!A$1:A$263,Comiters!B$1:B$263,"0")</f>
        <v>0</v>
      </c>
      <c r="I84"/>
    </row>
    <row r="85" spans="1:9">
      <c r="A85" t="str">
        <f>_xlfn.XLOOKUP(B85,Rotineiros!B$1:B$1643,Rotineiros!A$1:A$1643," ")</f>
        <v>F6796523</v>
      </c>
      <c r="B85" t="s">
        <v>1107</v>
      </c>
      <c r="C85" t="s">
        <v>107</v>
      </c>
      <c r="D85" t="s">
        <v>1108</v>
      </c>
      <c r="F85" s="3" t="str">
        <f>_xlfn.XLOOKUP(A85,'Badge Arqueiro'!A$1:A$170,'Badge Arqueiro'!B$1:B$170,"0")</f>
        <v>0</v>
      </c>
      <c r="G85" s="55" t="str">
        <f>_xlfn.XLOOKUP(A85,Comiters!A$1:A$263,Comiters!B$1:B$263,"0")</f>
        <v>0</v>
      </c>
      <c r="I85"/>
    </row>
    <row r="86" spans="1:9">
      <c r="A86" t="str">
        <f>_xlfn.XLOOKUP(B86,Rotineiros!B$1:B$1643,Rotineiros!A$1:A$1643," ")</f>
        <v>F6975619</v>
      </c>
      <c r="B86" t="s">
        <v>7449</v>
      </c>
      <c r="C86" t="s">
        <v>57</v>
      </c>
      <c r="D86" t="s">
        <v>7476</v>
      </c>
      <c r="F86" s="3">
        <f>_xlfn.XLOOKUP(A86,'Badge Arqueiro'!A$1:A$170,'Badge Arqueiro'!B$1:B$170,"0")</f>
        <v>1</v>
      </c>
      <c r="G86" s="55" t="str">
        <f>_xlfn.XLOOKUP(A86,Comiters!A$1:A$263,Comiters!B$1:B$263,"0")</f>
        <v>0</v>
      </c>
      <c r="I86"/>
    </row>
    <row r="87" spans="1:9">
      <c r="A87" t="str">
        <f>_xlfn.XLOOKUP(B87,Rotineiros!B$1:B$1643,Rotineiros!A$1:A$1643," ")</f>
        <v>F7000154</v>
      </c>
      <c r="B87" t="s">
        <v>1788</v>
      </c>
      <c r="C87" t="s">
        <v>18</v>
      </c>
      <c r="D87" t="s">
        <v>1790</v>
      </c>
      <c r="F87" s="3" t="str">
        <f>_xlfn.XLOOKUP(A87,'Badge Arqueiro'!A$1:A$170,'Badge Arqueiro'!B$1:B$170,"0")</f>
        <v>0</v>
      </c>
      <c r="G87" s="55" t="str">
        <f>_xlfn.XLOOKUP(A87,Comiters!A$1:A$263,Comiters!B$1:B$263,"0")</f>
        <v>0</v>
      </c>
      <c r="I87"/>
    </row>
    <row r="88" spans="1:9">
      <c r="A88" t="str">
        <f>_xlfn.XLOOKUP(B88,Rotineiros!B$1:B$1686,Rotineiros!A$1:A$1686," ")</f>
        <v>F7120264</v>
      </c>
      <c r="B88" t="s">
        <v>11102</v>
      </c>
      <c r="C88" t="s">
        <v>66</v>
      </c>
      <c r="D88" t="s">
        <v>11167</v>
      </c>
      <c r="F88" s="3" t="str">
        <f>_xlfn.XLOOKUP(A88,'Badge Arqueiro'!A$1:A$170,'Badge Arqueiro'!B$1:B$170,"0")</f>
        <v>0</v>
      </c>
      <c r="G88" s="55" t="str">
        <f>_xlfn.XLOOKUP(A88,Comiters!A$1:A$263,Comiters!B$1:B$263,"0")</f>
        <v>0</v>
      </c>
      <c r="I88"/>
    </row>
    <row r="89" spans="1:9">
      <c r="A89" t="str">
        <f>_xlfn.XLOOKUP(B89,Rotineiros!B$1:B$1686,Rotineiros!A$1:A$1686," ")</f>
        <v>F7177633</v>
      </c>
      <c r="B89" t="s">
        <v>11097</v>
      </c>
      <c r="C89" t="s">
        <v>11134</v>
      </c>
      <c r="D89" t="s">
        <v>11163</v>
      </c>
      <c r="F89" s="3" t="str">
        <f>_xlfn.XLOOKUP(A89,'Badge Arqueiro'!A$1:A$170,'Badge Arqueiro'!B$1:B$170,"0")</f>
        <v>0</v>
      </c>
      <c r="G89" s="55" t="str">
        <f>_xlfn.XLOOKUP(A89,Comiters!A$1:A$263,Comiters!B$1:B$263,"0")</f>
        <v>0</v>
      </c>
      <c r="I89"/>
    </row>
    <row r="90" spans="1:9">
      <c r="A90" t="str">
        <f>_xlfn.XLOOKUP(B90,Rotineiros!B$1:B$1643,Rotineiros!A$1:A$1643," ")</f>
        <v>F7292219</v>
      </c>
      <c r="B90" t="s">
        <v>1491</v>
      </c>
      <c r="C90" t="s">
        <v>33</v>
      </c>
      <c r="D90" t="s">
        <v>1492</v>
      </c>
      <c r="F90" s="3" t="str">
        <f>_xlfn.XLOOKUP(A90,'Badge Arqueiro'!A$1:A$170,'Badge Arqueiro'!B$1:B$170,"0")</f>
        <v>0</v>
      </c>
      <c r="G90" s="55" t="str">
        <f>_xlfn.XLOOKUP(A90,Comiters!A$1:A$263,Comiters!B$1:B$263,"0")</f>
        <v>0</v>
      </c>
      <c r="I90"/>
    </row>
    <row r="91" spans="1:9">
      <c r="A91" t="str">
        <f>_xlfn.XLOOKUP(B91,Rotineiros!B$1:B$1643,Rotineiros!A$1:A$1643," ")</f>
        <v>F8077029</v>
      </c>
      <c r="B91" t="s">
        <v>336</v>
      </c>
      <c r="C91" t="s">
        <v>11136</v>
      </c>
      <c r="D91" t="s">
        <v>338</v>
      </c>
      <c r="F91" s="3" t="str">
        <f>_xlfn.XLOOKUP(A91,'Badge Arqueiro'!A$1:A$170,'Badge Arqueiro'!B$1:B$170,"0")</f>
        <v>0</v>
      </c>
      <c r="G91" s="55" t="str">
        <f>_xlfn.XLOOKUP(A91,Comiters!A$1:A$263,Comiters!B$1:B$263,"0")</f>
        <v>0</v>
      </c>
      <c r="I91"/>
    </row>
    <row r="92" spans="1:9" s="25" customFormat="1">
      <c r="A92" t="str">
        <f>_xlfn.XLOOKUP(B92,Rotineiros!B$1:B$1643,Rotineiros!A$1:A$1643," ")</f>
        <v>F8174734</v>
      </c>
      <c r="B92" t="s">
        <v>344</v>
      </c>
      <c r="C92" t="s">
        <v>337</v>
      </c>
      <c r="D92" t="s">
        <v>345</v>
      </c>
      <c r="E92" s="3"/>
      <c r="F92" s="3" t="str">
        <f>_xlfn.XLOOKUP(A92,'Badge Arqueiro'!A$1:A$170,'Badge Arqueiro'!B$1:B$170,"0")</f>
        <v>0</v>
      </c>
      <c r="G92" s="55" t="str">
        <f>_xlfn.XLOOKUP(A92,Comiters!A$1:A$263,Comiters!B$1:B$263,"0")</f>
        <v>0</v>
      </c>
      <c r="H92"/>
      <c r="I92"/>
    </row>
    <row r="93" spans="1:9">
      <c r="A93" t="str">
        <f>_xlfn.XLOOKUP(B93,Rotineiros!B$1:B$1643,Rotineiros!A$1:A$1643," ")</f>
        <v>F8287156</v>
      </c>
      <c r="B93" t="s">
        <v>347</v>
      </c>
      <c r="C93" t="s">
        <v>1770</v>
      </c>
      <c r="D93" t="s">
        <v>349</v>
      </c>
      <c r="F93" s="3">
        <f>_xlfn.XLOOKUP(A93,'Badge Arqueiro'!A$1:A$170,'Badge Arqueiro'!B$1:B$170,"0")</f>
        <v>1</v>
      </c>
      <c r="G93" s="55" t="str">
        <f>_xlfn.XLOOKUP(A93,Comiters!A$1:A$263,Comiters!B$1:B$263,"0")</f>
        <v>0</v>
      </c>
      <c r="I93"/>
    </row>
    <row r="94" spans="1:9">
      <c r="A94" t="str">
        <f>_xlfn.XLOOKUP(B94,Rotineiros!B$1:B$1643,Rotineiros!A$1:A$1643," ")</f>
        <v>F8351244</v>
      </c>
      <c r="B94" t="s">
        <v>351</v>
      </c>
      <c r="C94" t="s">
        <v>78</v>
      </c>
      <c r="D94" t="s">
        <v>352</v>
      </c>
      <c r="F94" s="3" t="str">
        <f>_xlfn.XLOOKUP(A94,'Badge Arqueiro'!A$1:A$170,'Badge Arqueiro'!B$1:B$170,"0")</f>
        <v>0</v>
      </c>
      <c r="G94" s="55" t="str">
        <f>_xlfn.XLOOKUP(A94,Comiters!A$1:A$263,Comiters!B$1:B$263,"0")</f>
        <v>0</v>
      </c>
      <c r="I94"/>
    </row>
    <row r="95" spans="1:9" s="25" customFormat="1">
      <c r="A95" t="str">
        <f>_xlfn.XLOOKUP(B95,Rotineiros!B$1:B$1643,Rotineiros!A$1:A$1643," ")</f>
        <v>F8368988</v>
      </c>
      <c r="B95" t="s">
        <v>2670</v>
      </c>
      <c r="C95" t="s">
        <v>71</v>
      </c>
      <c r="D95" t="s">
        <v>2672</v>
      </c>
      <c r="E95" s="3"/>
      <c r="F95" s="3" t="str">
        <f>_xlfn.XLOOKUP(A95,'Badge Arqueiro'!A$1:A$170,'Badge Arqueiro'!B$1:B$170,"0")</f>
        <v>0</v>
      </c>
      <c r="G95" s="55" t="str">
        <f>_xlfn.XLOOKUP(A95,Comiters!A$1:A$263,Comiters!B$1:B$263,"0")</f>
        <v>0</v>
      </c>
      <c r="H95"/>
      <c r="I95"/>
    </row>
    <row r="96" spans="1:9" s="25" customFormat="1">
      <c r="A96" t="str">
        <f>_xlfn.XLOOKUP(B96,Rotineiros!B$1:B$1643,Rotineiros!A$1:A$1643," ")</f>
        <v>F8441528</v>
      </c>
      <c r="B96" t="s">
        <v>1148</v>
      </c>
      <c r="C96" t="s">
        <v>3852</v>
      </c>
      <c r="D96" t="s">
        <v>1149</v>
      </c>
      <c r="E96" s="3"/>
      <c r="F96" s="3" t="str">
        <f>_xlfn.XLOOKUP(A96,'Badge Arqueiro'!A$1:A$170,'Badge Arqueiro'!B$1:B$170,"0")</f>
        <v>0</v>
      </c>
      <c r="G96" s="55" t="str">
        <f>_xlfn.XLOOKUP(A96,Comiters!A$1:A$263,Comiters!B$1:B$263,"0")</f>
        <v>0</v>
      </c>
      <c r="H96"/>
      <c r="I96"/>
    </row>
    <row r="97" spans="1:9" s="25" customFormat="1">
      <c r="A97" t="str">
        <f>_xlfn.XLOOKUP(B97,Rotineiros!B$1:B$1643,Rotineiros!A$1:A$1643," ")</f>
        <v>F8589021</v>
      </c>
      <c r="B97" t="s">
        <v>364</v>
      </c>
      <c r="C97" t="s">
        <v>57</v>
      </c>
      <c r="D97" t="s">
        <v>365</v>
      </c>
      <c r="E97" s="3"/>
      <c r="F97" s="3" t="str">
        <f>_xlfn.XLOOKUP(A97,'Badge Arqueiro'!A$1:A$170,'Badge Arqueiro'!B$1:B$170,"0")</f>
        <v>0</v>
      </c>
      <c r="G97" s="55" t="str">
        <f>_xlfn.XLOOKUP(A97,Comiters!A$1:A$263,Comiters!B$1:B$263,"0")</f>
        <v>0</v>
      </c>
      <c r="H97"/>
      <c r="I97"/>
    </row>
    <row r="98" spans="1:9" s="25" customFormat="1">
      <c r="A98" t="str">
        <f>_xlfn.XLOOKUP(B98,Rotineiros!B$1:B$1643,Rotineiros!A$1:A$1643," ")</f>
        <v>F8596178</v>
      </c>
      <c r="B98" t="s">
        <v>1155</v>
      </c>
      <c r="C98" t="s">
        <v>11148</v>
      </c>
      <c r="D98" t="s">
        <v>1157</v>
      </c>
      <c r="E98" s="3"/>
      <c r="F98" s="3" t="str">
        <f>_xlfn.XLOOKUP(A98,'Badge Arqueiro'!A$1:A$170,'Badge Arqueiro'!B$1:B$170,"0")</f>
        <v>0</v>
      </c>
      <c r="G98" s="55" t="str">
        <f>_xlfn.XLOOKUP(A98,Comiters!A$1:A$263,Comiters!B$1:B$263,"0")</f>
        <v>0</v>
      </c>
      <c r="H98"/>
      <c r="I98"/>
    </row>
    <row r="99" spans="1:9" s="25" customFormat="1">
      <c r="A99" t="str">
        <f>_xlfn.XLOOKUP(B99,Rotineiros!B$1:B$1686,Rotineiros!A$1:A$1686," ")</f>
        <v>F9283439</v>
      </c>
      <c r="B99" t="s">
        <v>11111</v>
      </c>
      <c r="C99" t="s">
        <v>2286</v>
      </c>
      <c r="D99" t="s">
        <v>11177</v>
      </c>
      <c r="E99" s="3"/>
      <c r="F99" s="3" t="str">
        <f>_xlfn.XLOOKUP(A99,'Badge Arqueiro'!A$1:A$170,'Badge Arqueiro'!B$1:B$170,"0")</f>
        <v>0</v>
      </c>
      <c r="G99" s="55" t="str">
        <f>_xlfn.XLOOKUP(A99,Comiters!A$1:A$263,Comiters!B$1:B$263,"0")</f>
        <v>0</v>
      </c>
      <c r="H99"/>
      <c r="I99"/>
    </row>
    <row r="100" spans="1:9" s="25" customFormat="1">
      <c r="A100" t="str">
        <f>_xlfn.XLOOKUP(B100,Rotineiros!B$1:B$1686,Rotineiros!A$1:A$1686," ")</f>
        <v>F9307829</v>
      </c>
      <c r="B100" t="s">
        <v>11124</v>
      </c>
      <c r="C100" t="s">
        <v>2598</v>
      </c>
      <c r="D100" t="s">
        <v>11188</v>
      </c>
      <c r="E100" s="3"/>
      <c r="F100" s="3" t="str">
        <f>_xlfn.XLOOKUP(A100,'Badge Arqueiro'!A$1:A$170,'Badge Arqueiro'!B$1:B$170,"0")</f>
        <v>0</v>
      </c>
      <c r="G100" s="55" t="str">
        <f>_xlfn.XLOOKUP(A100,Comiters!A$1:A$263,Comiters!B$1:B$263,"0")</f>
        <v>0</v>
      </c>
      <c r="H100"/>
      <c r="I100"/>
    </row>
    <row r="101" spans="1:9" s="25" customFormat="1">
      <c r="A101" t="str">
        <f>_xlfn.XLOOKUP(B101,Rotineiros!B$1:B$1643,Rotineiros!A$1:A$1643," ")</f>
        <v>F9342834</v>
      </c>
      <c r="B101" t="s">
        <v>1205</v>
      </c>
      <c r="C101" t="s">
        <v>1485</v>
      </c>
      <c r="D101" t="s">
        <v>1206</v>
      </c>
      <c r="E101" s="3"/>
      <c r="F101" s="3" t="str">
        <f>_xlfn.XLOOKUP(A101,'Badge Arqueiro'!A$1:A$170,'Badge Arqueiro'!B$1:B$170,"0")</f>
        <v>0</v>
      </c>
      <c r="G101" s="55" t="str">
        <f>_xlfn.XLOOKUP(A101,Comiters!A$1:A$263,Comiters!B$1:B$263,"0")</f>
        <v>0</v>
      </c>
      <c r="H101"/>
      <c r="I101"/>
    </row>
    <row r="102" spans="1:9" s="25" customFormat="1">
      <c r="A102" t="str">
        <f>_xlfn.XLOOKUP(B102,Rotineiros!B$1:B$1643,Rotineiros!A$1:A$1643," ")</f>
        <v>F9517078</v>
      </c>
      <c r="B102" t="s">
        <v>2262</v>
      </c>
      <c r="C102" t="s">
        <v>38</v>
      </c>
      <c r="D102" t="s">
        <v>2263</v>
      </c>
      <c r="E102" s="3"/>
      <c r="F102" s="3" t="str">
        <f>_xlfn.XLOOKUP(A102,'Badge Arqueiro'!A$1:A$170,'Badge Arqueiro'!B$1:B$170,"0")</f>
        <v>0</v>
      </c>
      <c r="G102" s="55" t="str">
        <f>_xlfn.XLOOKUP(A102,Comiters!A$1:A$263,Comiters!B$1:B$263,"0")</f>
        <v>0</v>
      </c>
      <c r="H102"/>
      <c r="I102"/>
    </row>
    <row r="103" spans="1:9" s="25" customFormat="1">
      <c r="A103" t="str">
        <f>_xlfn.XLOOKUP(B103,Rotineiros!B$1:B$1643,Rotineiros!A$1:A$1643," ")</f>
        <v>F9797018</v>
      </c>
      <c r="B103" t="s">
        <v>401</v>
      </c>
      <c r="C103" t="s">
        <v>214</v>
      </c>
      <c r="D103" t="s">
        <v>402</v>
      </c>
      <c r="E103" s="3"/>
      <c r="F103" s="3" t="str">
        <f>_xlfn.XLOOKUP(A103,'Badge Arqueiro'!A$1:A$170,'Badge Arqueiro'!B$1:B$170,"0")</f>
        <v>0</v>
      </c>
      <c r="G103" s="55" t="str">
        <f>_xlfn.XLOOKUP(A103,Comiters!A$1:A$263,Comiters!B$1:B$263,"0")</f>
        <v>0</v>
      </c>
      <c r="H103"/>
      <c r="I103"/>
    </row>
    <row r="104" spans="1:9" s="25" customFormat="1">
      <c r="A104" t="str">
        <f>_xlfn.XLOOKUP(B104,Rotineiros!B$1:B$1643,Rotineiros!A$1:A$1643," ")</f>
        <v>F9825896</v>
      </c>
      <c r="B104" t="s">
        <v>7249</v>
      </c>
      <c r="C104" t="s">
        <v>11142</v>
      </c>
      <c r="D104" t="s">
        <v>7299</v>
      </c>
      <c r="E104" s="3"/>
      <c r="F104" s="3" t="str">
        <f>_xlfn.XLOOKUP(A104,'Badge Arqueiro'!A$1:A$170,'Badge Arqueiro'!B$1:B$170,"0")</f>
        <v>0</v>
      </c>
      <c r="G104" s="55" t="str">
        <f>_xlfn.XLOOKUP(A104,Comiters!A$1:A$263,Comiters!B$1:B$263,"0")</f>
        <v>0</v>
      </c>
      <c r="H104"/>
      <c r="I104"/>
    </row>
    <row r="105" spans="1:9" s="25" customFormat="1">
      <c r="A105" t="str">
        <f>_xlfn.XLOOKUP(B105,Rotineiros!B$1:B$1643,Rotineiros!A$1:A$1643," ")</f>
        <v>F9831297</v>
      </c>
      <c r="B105" t="s">
        <v>2974</v>
      </c>
      <c r="C105" t="s">
        <v>3860</v>
      </c>
      <c r="D105" t="s">
        <v>3462</v>
      </c>
      <c r="E105" s="3"/>
      <c r="F105" s="3" t="str">
        <f>_xlfn.XLOOKUP(A105,'Badge Arqueiro'!A$1:A$170,'Badge Arqueiro'!B$1:B$170,"0")</f>
        <v>0</v>
      </c>
      <c r="G105" s="55" t="str">
        <f>_xlfn.XLOOKUP(A105,Comiters!A$1:A$263,Comiters!B$1:B$263,"0")</f>
        <v>0</v>
      </c>
      <c r="H105"/>
      <c r="I105"/>
    </row>
    <row r="106" spans="1:9" s="25" customFormat="1">
      <c r="A106" t="str">
        <f>_xlfn.XLOOKUP(B106,Rotineiros!B$1:B$1643,Rotineiros!A$1:A$1643," ")</f>
        <v>F8365983</v>
      </c>
      <c r="B106" t="s">
        <v>1510</v>
      </c>
      <c r="C106"/>
      <c r="D106" t="s">
        <v>1511</v>
      </c>
      <c r="E106" s="3"/>
      <c r="F106" s="3" t="str">
        <f>_xlfn.XLOOKUP(A106,'Badge Arqueiro'!A$1:A$170,'Badge Arqueiro'!B$1:B$170,"0")</f>
        <v>0</v>
      </c>
      <c r="G106" s="55">
        <f>_xlfn.XLOOKUP(A106,Comiters!A$1:A$263,Comiters!B$1:B$263,"0")</f>
        <v>1</v>
      </c>
      <c r="H106"/>
      <c r="I106"/>
    </row>
    <row r="107" spans="1:9" s="25" customFormat="1">
      <c r="A107" t="str">
        <f>_xlfn.XLOOKUP(B107,Rotineiros!B$1:B$1643,Rotineiros!A$1:A$1643," ")</f>
        <v>C1325365</v>
      </c>
      <c r="B107" t="s">
        <v>98</v>
      </c>
      <c r="C107"/>
      <c r="D107" t="s">
        <v>100</v>
      </c>
      <c r="E107" s="3"/>
      <c r="F107" s="3" t="str">
        <f>_xlfn.XLOOKUP(A107,'Badge Arqueiro'!A$1:A$170,'Badge Arqueiro'!B$1:B$170,"0")</f>
        <v>0</v>
      </c>
      <c r="G107" s="55" t="str">
        <f>_xlfn.XLOOKUP(A107,Comiters!A$1:A$263,Comiters!B$1:B$263,"0")</f>
        <v>0</v>
      </c>
      <c r="H107"/>
      <c r="I107"/>
    </row>
    <row r="108" spans="1:9" s="25" customFormat="1">
      <c r="A108" t="str">
        <f>_xlfn.XLOOKUP(B108,Rotineiros!B$1:B$1686,Rotineiros!A$1:A$1686," ")</f>
        <v>F3163324</v>
      </c>
      <c r="B108" t="s">
        <v>11105</v>
      </c>
      <c r="C108"/>
      <c r="D108" t="s">
        <v>11172</v>
      </c>
      <c r="E108" s="3"/>
      <c r="F108" s="3" t="str">
        <f>_xlfn.XLOOKUP(A108,'Badge Arqueiro'!A$1:A$170,'Badge Arqueiro'!B$1:B$170,"0")</f>
        <v>0</v>
      </c>
      <c r="G108" s="55" t="str">
        <f>_xlfn.XLOOKUP(A108,Comiters!A$1:A$263,Comiters!B$1:B$263,"0")</f>
        <v>0</v>
      </c>
      <c r="H108"/>
      <c r="I108"/>
    </row>
    <row r="109" spans="1:9" s="25" customFormat="1">
      <c r="A109" t="str">
        <f>_xlfn.XLOOKUP(B109,Rotineiros!B$1:B$1643,Rotineiros!A$1:A$1643," ")</f>
        <v>F7534719</v>
      </c>
      <c r="B109" t="s">
        <v>2912</v>
      </c>
      <c r="C109"/>
      <c r="D109" t="s">
        <v>3242</v>
      </c>
      <c r="E109" s="3"/>
      <c r="F109" s="3" t="str">
        <f>_xlfn.XLOOKUP(A109,'Badge Arqueiro'!A$1:A$170,'Badge Arqueiro'!B$1:B$170,"0")</f>
        <v>0</v>
      </c>
      <c r="G109" s="55" t="str">
        <f>_xlfn.XLOOKUP(A109,Comiters!A$1:A$263,Comiters!B$1:B$263,"0")</f>
        <v>0</v>
      </c>
      <c r="H109"/>
      <c r="I109"/>
    </row>
    <row r="110" spans="1:9" s="25" customFormat="1">
      <c r="A110" t="str">
        <f>_xlfn.XLOOKUP(B110,Rotineiros!B$1:B$1643,Rotineiros!A$1:A$1643," ")</f>
        <v>F3154237</v>
      </c>
      <c r="B110" t="s">
        <v>977</v>
      </c>
      <c r="C110"/>
      <c r="D110" t="s">
        <v>979</v>
      </c>
      <c r="E110" s="3"/>
      <c r="F110" s="3" t="str">
        <f>_xlfn.XLOOKUP(A110,'Badge Arqueiro'!A$1:A$170,'Badge Arqueiro'!B$1:B$170,"0")</f>
        <v>0</v>
      </c>
      <c r="G110" s="55" t="str">
        <f>_xlfn.XLOOKUP(A110,Comiters!A$1:A$263,Comiters!B$1:B$263,"0")</f>
        <v>0</v>
      </c>
      <c r="H110"/>
      <c r="I110"/>
    </row>
    <row r="111" spans="1:9" s="25" customFormat="1">
      <c r="A111" t="str">
        <f>_xlfn.XLOOKUP(B111,Rotineiros!B$1:B$1643,Rotineiros!A$1:A$1643," ")</f>
        <v>F0430119</v>
      </c>
      <c r="B111" t="s">
        <v>2755</v>
      </c>
      <c r="C111"/>
      <c r="D111" t="s">
        <v>11192</v>
      </c>
      <c r="E111" s="3"/>
      <c r="F111" s="3" t="str">
        <f>_xlfn.XLOOKUP(A111,'Badge Arqueiro'!A$1:A$170,'Badge Arqueiro'!B$1:B$170,"0")</f>
        <v>0</v>
      </c>
      <c r="G111" s="55" t="str">
        <f>_xlfn.XLOOKUP(A111,Comiters!A$1:A$263,Comiters!B$1:B$263,"0")</f>
        <v>0</v>
      </c>
      <c r="H111"/>
      <c r="I111"/>
    </row>
    <row r="112" spans="1:9" s="25" customFormat="1">
      <c r="A112" t="str">
        <f>_xlfn.XLOOKUP(B112,Rotineiros!B$1:B$1686,Rotineiros!A$1:A$1686," ")</f>
        <v>F6173012</v>
      </c>
      <c r="B112" t="s">
        <v>11122</v>
      </c>
      <c r="C112"/>
      <c r="D112" t="s">
        <v>11186</v>
      </c>
      <c r="E112" s="3"/>
      <c r="F112" s="3" t="str">
        <f>_xlfn.XLOOKUP(A112,'Badge Arqueiro'!A$1:A$170,'Badge Arqueiro'!B$1:B$170,"0")</f>
        <v>0</v>
      </c>
      <c r="G112" s="55" t="str">
        <f>_xlfn.XLOOKUP(A112,Comiters!A$1:A$263,Comiters!B$1:B$263,"0")</f>
        <v>0</v>
      </c>
      <c r="H112"/>
      <c r="I112"/>
    </row>
    <row r="113" spans="1:9" s="25" customFormat="1">
      <c r="A113" t="str">
        <f>_xlfn.XLOOKUP(B113,Rotineiros!B$1:B$1643,Rotineiros!A$1:A$1643," ")</f>
        <v>C1325306</v>
      </c>
      <c r="B113" t="s">
        <v>11100</v>
      </c>
      <c r="C113"/>
      <c r="D113" t="s">
        <v>4380</v>
      </c>
      <c r="E113" s="3"/>
      <c r="F113" s="3" t="str">
        <f>_xlfn.XLOOKUP(A113,'Badge Arqueiro'!A$1:A$170,'Badge Arqueiro'!B$1:B$170,"0")</f>
        <v>0</v>
      </c>
      <c r="G113" s="55" t="str">
        <f>_xlfn.XLOOKUP(A113,Comiters!A$1:A$263,Comiters!B$1:B$263,"0")</f>
        <v>0</v>
      </c>
      <c r="H113"/>
      <c r="I113"/>
    </row>
    <row r="114" spans="1:9" s="25" customFormat="1">
      <c r="A114" t="str">
        <f>_xlfn.XLOOKUP(B114,Rotineiros!B$1:B$1643,Rotineiros!A$1:A$1643," ")</f>
        <v>F2332182</v>
      </c>
      <c r="B114" t="s">
        <v>194</v>
      </c>
      <c r="C114"/>
      <c r="D114" t="s">
        <v>196</v>
      </c>
      <c r="E114" s="3"/>
      <c r="F114" s="3" t="str">
        <f>_xlfn.XLOOKUP(A114,'Badge Arqueiro'!A$1:A$170,'Badge Arqueiro'!B$1:B$170,"0")</f>
        <v>0</v>
      </c>
      <c r="G114" s="55" t="str">
        <f>_xlfn.XLOOKUP(A114,Comiters!A$1:A$263,Comiters!B$1:B$263,"0")</f>
        <v>0</v>
      </c>
      <c r="H114"/>
      <c r="I114"/>
    </row>
    <row r="115" spans="1:9" s="25" customFormat="1">
      <c r="A115" t="str">
        <f>_xlfn.XLOOKUP(B115,Rotineiros!B$1:B$1686,Rotineiros!A$1:A$1686," ")</f>
        <v>F3003699</v>
      </c>
      <c r="B115" t="s">
        <v>11127</v>
      </c>
      <c r="C115"/>
      <c r="D115" t="s">
        <v>11193</v>
      </c>
      <c r="E115" s="3"/>
      <c r="F115" s="3" t="str">
        <f>_xlfn.XLOOKUP(A115,'Badge Arqueiro'!A$1:A$170,'Badge Arqueiro'!B$1:B$170,"0")</f>
        <v>0</v>
      </c>
      <c r="G115" s="55" t="str">
        <f>_xlfn.XLOOKUP(A115,Comiters!A$1:A$263,Comiters!B$1:B$263,"0")</f>
        <v>0</v>
      </c>
      <c r="H115"/>
      <c r="I115"/>
    </row>
    <row r="116" spans="1:9" s="25" customFormat="1">
      <c r="A116" t="str">
        <f>_xlfn.XLOOKUP(B116,Rotineiros!B$1:B$1643,Rotineiros!A$1:A$1643," ")</f>
        <v>C1296657</v>
      </c>
      <c r="B116" t="s">
        <v>1373</v>
      </c>
      <c r="C116"/>
      <c r="D116" t="s">
        <v>1374</v>
      </c>
      <c r="E116" s="3"/>
      <c r="F116" s="3" t="str">
        <f>_xlfn.XLOOKUP(A116,'Badge Arqueiro'!A$1:A$170,'Badge Arqueiro'!B$1:B$170,"0")</f>
        <v>0</v>
      </c>
      <c r="G116" s="55">
        <f>_xlfn.XLOOKUP(A116,Comiters!A$1:A$263,Comiters!B$1:B$263,"0")</f>
        <v>1</v>
      </c>
      <c r="H116"/>
      <c r="I116"/>
    </row>
    <row r="117" spans="1:9" s="25" customFormat="1">
      <c r="A117" t="str">
        <f>_xlfn.XLOOKUP(B117,Rotineiros!B$1:B$1643,Rotineiros!A$1:A$1643," ")</f>
        <v>F8179595</v>
      </c>
      <c r="B117" t="s">
        <v>584</v>
      </c>
      <c r="C117"/>
      <c r="D117" t="s">
        <v>585</v>
      </c>
      <c r="E117" s="3"/>
      <c r="F117" s="3" t="str">
        <f>_xlfn.XLOOKUP(A117,'Badge Arqueiro'!A$1:A$170,'Badge Arqueiro'!B$1:B$170,"0")</f>
        <v>0</v>
      </c>
      <c r="G117" s="55" t="str">
        <f>_xlfn.XLOOKUP(A117,Comiters!A$1:A$263,Comiters!B$1:B$263,"0")</f>
        <v>0</v>
      </c>
      <c r="H117"/>
      <c r="I117"/>
    </row>
    <row r="118" spans="1:9" s="25" customFormat="1">
      <c r="A118" t="str">
        <f>_xlfn.XLOOKUP(B118,Rotineiros!B$1:B$1686,Rotineiros!A$1:A$1686," ")</f>
        <v>C1324909</v>
      </c>
      <c r="B118" t="s">
        <v>11098</v>
      </c>
      <c r="C118"/>
      <c r="D118" t="s">
        <v>11164</v>
      </c>
      <c r="E118" s="3"/>
      <c r="F118" s="3" t="str">
        <f>_xlfn.XLOOKUP(A118,'Badge Arqueiro'!A$1:A$170,'Badge Arqueiro'!B$1:B$170,"0")</f>
        <v>0</v>
      </c>
      <c r="G118" s="55" t="str">
        <f>_xlfn.XLOOKUP(A118,Comiters!A$1:A$263,Comiters!B$1:B$263,"0")</f>
        <v>0</v>
      </c>
      <c r="H118"/>
      <c r="I118"/>
    </row>
    <row r="119" spans="1:9" s="25" customFormat="1">
      <c r="A119" t="str">
        <f>_xlfn.XLOOKUP(B119,Rotineiros!B$1:B$1643,Rotineiros!A$1:A$1643," ")</f>
        <v>C1321663</v>
      </c>
      <c r="B119" t="s">
        <v>2725</v>
      </c>
      <c r="C119"/>
      <c r="D119" t="s">
        <v>4166</v>
      </c>
      <c r="E119" s="3"/>
      <c r="F119" s="3" t="str">
        <f>_xlfn.XLOOKUP(A119,'Badge Arqueiro'!A$1:A$170,'Badge Arqueiro'!B$1:B$170,"0")</f>
        <v>0</v>
      </c>
      <c r="G119" s="55" t="str">
        <f>_xlfn.XLOOKUP(A119,Comiters!A$1:A$263,Comiters!B$1:B$263,"0")</f>
        <v>0</v>
      </c>
      <c r="H119"/>
      <c r="I119"/>
    </row>
    <row r="120" spans="1:9" s="25" customFormat="1">
      <c r="A120" t="str">
        <f>_xlfn.XLOOKUP(B120,Rotineiros!B$1:B$1643,Rotineiros!A$1:A$1643," ")</f>
        <v>F0169419</v>
      </c>
      <c r="B120" t="s">
        <v>2749</v>
      </c>
      <c r="C120"/>
      <c r="D120" t="s">
        <v>7301</v>
      </c>
      <c r="E120" s="3"/>
      <c r="F120" s="3" t="str">
        <f>_xlfn.XLOOKUP(A120,'Badge Arqueiro'!A$1:A$170,'Badge Arqueiro'!B$1:B$170,"0")</f>
        <v>0</v>
      </c>
      <c r="G120" s="55" t="str">
        <f>_xlfn.XLOOKUP(A120,Comiters!A$1:A$263,Comiters!B$1:B$263,"0")</f>
        <v>0</v>
      </c>
      <c r="H120"/>
      <c r="I120"/>
    </row>
    <row r="121" spans="1:9" s="25" customFormat="1">
      <c r="A121" t="str">
        <f>_xlfn.XLOOKUP(B121,Rotineiros!B$1:B$1686,Rotineiros!A$1:A$1686," ")</f>
        <v>F3207210</v>
      </c>
      <c r="B121" t="s">
        <v>11125</v>
      </c>
      <c r="C121"/>
      <c r="D121" t="s">
        <v>11190</v>
      </c>
      <c r="E121" s="3"/>
      <c r="F121" s="3" t="str">
        <f>_xlfn.XLOOKUP(A121,'Badge Arqueiro'!A$1:A$170,'Badge Arqueiro'!B$1:B$170,"0")</f>
        <v>0</v>
      </c>
      <c r="G121" s="55" t="str">
        <f>_xlfn.XLOOKUP(A121,Comiters!A$1:A$263,Comiters!B$1:B$263,"0")</f>
        <v>0</v>
      </c>
      <c r="H121"/>
      <c r="I121"/>
    </row>
    <row r="122" spans="1:9" s="25" customFormat="1">
      <c r="A122" t="str">
        <f>_xlfn.XLOOKUP(B122,Rotineiros!B$1:B$1686,Rotineiros!A$1:A$1686," ")</f>
        <v>C1324213</v>
      </c>
      <c r="B122" t="s">
        <v>11109</v>
      </c>
      <c r="C122"/>
      <c r="D122" t="s">
        <v>11175</v>
      </c>
      <c r="E122" s="3"/>
      <c r="F122" s="3" t="str">
        <f>_xlfn.XLOOKUP(A122,'Badge Arqueiro'!A$1:A$170,'Badge Arqueiro'!B$1:B$170,"0")</f>
        <v>0</v>
      </c>
      <c r="G122" s="55" t="str">
        <f>_xlfn.XLOOKUP(A122,Comiters!A$1:A$263,Comiters!B$1:B$263,"0")</f>
        <v>0</v>
      </c>
      <c r="H122"/>
      <c r="I122"/>
    </row>
    <row r="123" spans="1:9" s="25" customFormat="1">
      <c r="A123" t="str">
        <f>_xlfn.XLOOKUP(B123,Rotineiros!B$1:B$1643,Rotineiros!A$1:A$1643," ")</f>
        <v>F3876888</v>
      </c>
      <c r="B123" t="s">
        <v>2135</v>
      </c>
      <c r="C123"/>
      <c r="D123" t="s">
        <v>2136</v>
      </c>
      <c r="E123" s="3"/>
      <c r="F123" s="3" t="str">
        <f>_xlfn.XLOOKUP(A123,'Badge Arqueiro'!A$1:A$170,'Badge Arqueiro'!B$1:B$170,"0")</f>
        <v>0</v>
      </c>
      <c r="G123" s="55" t="str">
        <f>_xlfn.XLOOKUP(A123,Comiters!A$1:A$263,Comiters!B$1:B$263,"0")</f>
        <v>0</v>
      </c>
      <c r="H123"/>
      <c r="I123"/>
    </row>
    <row r="124" spans="1:9" s="25" customFormat="1">
      <c r="A124" t="str">
        <f>_xlfn.XLOOKUP(B124,Rotineiros!B$1:B$1643,Rotineiros!A$1:A$1643," ")</f>
        <v>F4165118</v>
      </c>
      <c r="B124" t="s">
        <v>270</v>
      </c>
      <c r="C124"/>
      <c r="D124" t="s">
        <v>271</v>
      </c>
      <c r="E124" s="3"/>
      <c r="F124" s="3" t="str">
        <f>_xlfn.XLOOKUP(A124,'Badge Arqueiro'!A$1:A$170,'Badge Arqueiro'!B$1:B$170,"0")</f>
        <v>0</v>
      </c>
      <c r="G124" s="55">
        <f>_xlfn.XLOOKUP(A124,Comiters!A$1:A$263,Comiters!B$1:B$263,"0")</f>
        <v>1</v>
      </c>
      <c r="H124"/>
      <c r="I124"/>
    </row>
    <row r="125" spans="1:9" s="25" customFormat="1">
      <c r="A125" t="str">
        <f>_xlfn.XLOOKUP(B125,Rotineiros!B$1:B$1686,Rotineiros!A$1:A$1686," ")</f>
        <v>C1328369</v>
      </c>
      <c r="B125" t="s">
        <v>11121</v>
      </c>
      <c r="C125"/>
      <c r="D125" t="s">
        <v>11185</v>
      </c>
      <c r="E125" s="3"/>
      <c r="F125" s="3" t="str">
        <f>_xlfn.XLOOKUP(A125,'Badge Arqueiro'!A$1:A$170,'Badge Arqueiro'!B$1:B$170,"0")</f>
        <v>0</v>
      </c>
      <c r="G125" s="55" t="str">
        <f>_xlfn.XLOOKUP(A125,Comiters!A$1:A$263,Comiters!B$1:B$263,"0")</f>
        <v>0</v>
      </c>
      <c r="H125"/>
      <c r="I125"/>
    </row>
    <row r="126" spans="1:9" s="25" customFormat="1">
      <c r="A126" t="str">
        <f>_xlfn.XLOOKUP(B126,Rotineiros!B$1:B$1643,Rotineiros!A$1:A$1643," ")</f>
        <v>C1313326</v>
      </c>
      <c r="B126" t="s">
        <v>7441</v>
      </c>
      <c r="C126"/>
      <c r="D126" t="s">
        <v>7468</v>
      </c>
      <c r="E126" s="3"/>
      <c r="F126" s="3" t="str">
        <f>_xlfn.XLOOKUP(A126,'Badge Arqueiro'!A$1:A$170,'Badge Arqueiro'!B$1:B$170,"0")</f>
        <v>0</v>
      </c>
      <c r="G126" s="55" t="str">
        <f>_xlfn.XLOOKUP(A126,Comiters!A$1:A$263,Comiters!B$1:B$263,"0")</f>
        <v>0</v>
      </c>
      <c r="H126"/>
      <c r="I126"/>
    </row>
    <row r="127" spans="1:9" s="25" customFormat="1">
      <c r="A127" t="str">
        <f>_xlfn.XLOOKUP(B127,Rotineiros!B$1:B$1686,Rotineiros!A$1:A$1686," ")</f>
        <v>C1328089</v>
      </c>
      <c r="B127" t="s">
        <v>11110</v>
      </c>
      <c r="C127"/>
      <c r="D127" t="s">
        <v>11176</v>
      </c>
      <c r="E127" s="3"/>
      <c r="F127" s="3" t="str">
        <f>_xlfn.XLOOKUP(A127,'Badge Arqueiro'!A$1:A$170,'Badge Arqueiro'!B$1:B$170,"0")</f>
        <v>0</v>
      </c>
      <c r="G127" s="55" t="str">
        <f>_xlfn.XLOOKUP(A127,Comiters!A$1:A$263,Comiters!B$1:B$263,"0")</f>
        <v>0</v>
      </c>
      <c r="H127"/>
      <c r="I127"/>
    </row>
    <row r="128" spans="1:9" s="25" customFormat="1">
      <c r="A128" t="str">
        <f>_xlfn.XLOOKUP(B128,Rotineiros!B$1:B$1686,Rotineiros!A$1:A$1686," ")</f>
        <v>F6778177</v>
      </c>
      <c r="B128" t="s">
        <v>11112</v>
      </c>
      <c r="C128"/>
      <c r="D128" t="s">
        <v>11178</v>
      </c>
      <c r="E128" s="3"/>
      <c r="F128" s="3" t="str">
        <f>_xlfn.XLOOKUP(A128,'Badge Arqueiro'!A$1:A$170,'Badge Arqueiro'!B$1:B$170,"0")</f>
        <v>0</v>
      </c>
      <c r="G128" s="55" t="str">
        <f>_xlfn.XLOOKUP(A128,Comiters!A$1:A$263,Comiters!B$1:B$263,"0")</f>
        <v>0</v>
      </c>
      <c r="H128"/>
      <c r="I128"/>
    </row>
    <row r="129" spans="1:9" s="25" customFormat="1">
      <c r="A129" t="str">
        <f>_xlfn.XLOOKUP(B129,Rotineiros!B$1:B$1686,Rotineiros!A$1:A$1686," ")</f>
        <v>Z1175630</v>
      </c>
      <c r="B129" t="s">
        <v>11093</v>
      </c>
      <c r="C129"/>
      <c r="D129" t="s">
        <v>11159</v>
      </c>
      <c r="E129" s="3"/>
      <c r="F129" s="3" t="str">
        <f>_xlfn.XLOOKUP(A129,'Badge Arqueiro'!A$1:A$170,'Badge Arqueiro'!B$1:B$170,"0")</f>
        <v>0</v>
      </c>
      <c r="G129" s="55" t="str">
        <f>_xlfn.XLOOKUP(A129,Comiters!A$1:A$263,Comiters!B$1:B$263,"0")</f>
        <v>0</v>
      </c>
      <c r="H129"/>
      <c r="I129"/>
    </row>
    <row r="130" spans="1:9" s="25" customFormat="1">
      <c r="A130" t="str">
        <f>_xlfn.XLOOKUP(B130,Rotineiros!B$1:B$1643,Rotineiros!A$1:A$1643," ")</f>
        <v>C1316965</v>
      </c>
      <c r="B130" t="s">
        <v>41</v>
      </c>
      <c r="C130"/>
      <c r="D130" t="s">
        <v>43</v>
      </c>
      <c r="E130" s="3"/>
      <c r="F130" s="3" t="str">
        <f>_xlfn.XLOOKUP(A130,'Badge Arqueiro'!A$1:A$170,'Badge Arqueiro'!B$1:B$170,"0")</f>
        <v>0</v>
      </c>
      <c r="G130" s="55" t="str">
        <f>_xlfn.XLOOKUP(A130,Comiters!A$1:A$263,Comiters!B$1:B$263,"0")</f>
        <v>0</v>
      </c>
      <c r="H130"/>
      <c r="I130"/>
    </row>
    <row r="131" spans="1:9" s="25" customFormat="1">
      <c r="A131" t="str">
        <f>_xlfn.XLOOKUP(B131,Rotineiros!B$1:B$1643,Rotineiros!A$1:A$1643," ")</f>
        <v>C1300149</v>
      </c>
      <c r="B131" t="s">
        <v>1619</v>
      </c>
      <c r="C131"/>
      <c r="D131" t="s">
        <v>1621</v>
      </c>
      <c r="E131" s="3"/>
      <c r="F131" s="3" t="str">
        <f>_xlfn.XLOOKUP(A131,'Badge Arqueiro'!A$1:A$170,'Badge Arqueiro'!B$1:B$170,"0")</f>
        <v>0</v>
      </c>
      <c r="G131" s="55" t="str">
        <f>_xlfn.XLOOKUP(A131,Comiters!A$1:A$263,Comiters!B$1:B$263,"0")</f>
        <v>0</v>
      </c>
      <c r="H131"/>
      <c r="I131"/>
    </row>
    <row r="132" spans="1:9" s="25" customFormat="1">
      <c r="A132" t="str">
        <f>_xlfn.XLOOKUP(B132,Rotineiros!B$1:B$1643,Rotineiros!A$1:A$1643," ")</f>
        <v>F1924437</v>
      </c>
      <c r="B132" t="s">
        <v>7261</v>
      </c>
      <c r="C132"/>
      <c r="D132" t="s">
        <v>7310</v>
      </c>
      <c r="E132" s="3"/>
      <c r="F132" s="3" t="str">
        <f>_xlfn.XLOOKUP(A132,'Badge Arqueiro'!A$1:A$170,'Badge Arqueiro'!B$1:B$170,"0")</f>
        <v>0</v>
      </c>
      <c r="G132" s="55" t="str">
        <f>_xlfn.XLOOKUP(A132,Comiters!A$1:A$263,Comiters!B$1:B$263,"0")</f>
        <v>0</v>
      </c>
      <c r="H132"/>
      <c r="I132"/>
    </row>
    <row r="133" spans="1:9" s="25" customFormat="1">
      <c r="A133" t="str">
        <f>_xlfn.XLOOKUP(B133,Rotineiros!B$1:B$1643,Rotineiros!A$1:A$1643," ")</f>
        <v>C1322637</v>
      </c>
      <c r="B133" t="s">
        <v>3993</v>
      </c>
      <c r="C133"/>
      <c r="D133" t="s">
        <v>4160</v>
      </c>
      <c r="E133" s="3"/>
      <c r="F133" s="3" t="str">
        <f>_xlfn.XLOOKUP(A133,'Badge Arqueiro'!A$1:A$170,'Badge Arqueiro'!B$1:B$170,"0")</f>
        <v>0</v>
      </c>
      <c r="G133" s="55" t="str">
        <f>_xlfn.XLOOKUP(A133,Comiters!A$1:A$263,Comiters!B$1:B$263,"0")</f>
        <v>0</v>
      </c>
      <c r="H133"/>
      <c r="I133"/>
    </row>
    <row r="134" spans="1:9" s="25" customFormat="1">
      <c r="A134" t="str">
        <f>_xlfn.XLOOKUP(B134,Rotineiros!B$1:B$1686,Rotineiros!A$1:A$1686," ")</f>
        <v>F0442781</v>
      </c>
      <c r="B134" t="s">
        <v>3998</v>
      </c>
      <c r="C134"/>
      <c r="D134" t="s">
        <v>4167</v>
      </c>
      <c r="E134" s="3"/>
      <c r="F134" s="3" t="str">
        <f>_xlfn.XLOOKUP(A134,'Badge Arqueiro'!A$1:A$170,'Badge Arqueiro'!B$1:B$170,"0")</f>
        <v>0</v>
      </c>
      <c r="G134" s="55" t="str">
        <f>_xlfn.XLOOKUP(A134,Comiters!A$1:A$263,Comiters!B$1:B$263,"0")</f>
        <v>0</v>
      </c>
      <c r="H134"/>
      <c r="I134"/>
    </row>
    <row r="135" spans="1:9" s="25" customFormat="1">
      <c r="A135" t="str">
        <f>_xlfn.XLOOKUP(B135,Rotineiros!B$1:B$1643,Rotineiros!A$1:A$1643," ")</f>
        <v>F2252958</v>
      </c>
      <c r="B135" t="s">
        <v>2355</v>
      </c>
      <c r="C135"/>
      <c r="D135" t="s">
        <v>2356</v>
      </c>
      <c r="E135" s="3"/>
      <c r="F135" s="3" t="str">
        <f>_xlfn.XLOOKUP(A135,'Badge Arqueiro'!A$1:A$170,'Badge Arqueiro'!B$1:B$170,"0")</f>
        <v>0</v>
      </c>
      <c r="G135" s="55" t="str">
        <f>_xlfn.XLOOKUP(A135,Comiters!A$1:A$263,Comiters!B$1:B$263,"0")</f>
        <v>0</v>
      </c>
      <c r="H135"/>
      <c r="I135"/>
    </row>
    <row r="136" spans="1:9" s="25" customFormat="1">
      <c r="A136" t="str">
        <f>_xlfn.XLOOKUP(B136,Rotineiros!B$1:B$1643,Rotineiros!A$1:A$1643," ")</f>
        <v>C1324970</v>
      </c>
      <c r="B136" t="s">
        <v>46</v>
      </c>
      <c r="C136"/>
      <c r="D136" t="s">
        <v>48</v>
      </c>
      <c r="E136" s="3"/>
      <c r="F136" s="3" t="str">
        <f>_xlfn.XLOOKUP(A136,'Badge Arqueiro'!A$1:A$170,'Badge Arqueiro'!B$1:B$170,"0")</f>
        <v>0</v>
      </c>
      <c r="G136" s="55" t="str">
        <f>_xlfn.XLOOKUP(A136,Comiters!A$1:A$263,Comiters!B$1:B$263,"0")</f>
        <v>0</v>
      </c>
      <c r="H136"/>
      <c r="I136"/>
    </row>
    <row r="137" spans="1:9" s="25" customFormat="1">
      <c r="A137" t="str">
        <f>_xlfn.XLOOKUP(B137,Rotineiros!B$1:B$1643,Rotineiros!A$1:A$1643," ")</f>
        <v>C1321692</v>
      </c>
      <c r="B137" t="s">
        <v>3976</v>
      </c>
      <c r="C137"/>
      <c r="D137" t="s">
        <v>4143</v>
      </c>
      <c r="E137" s="3"/>
      <c r="F137" s="3" t="str">
        <f>_xlfn.XLOOKUP(A137,'Badge Arqueiro'!A$1:A$170,'Badge Arqueiro'!B$1:B$170,"0")</f>
        <v>0</v>
      </c>
      <c r="G137" s="55" t="str">
        <f>_xlfn.XLOOKUP(A137,Comiters!A$1:A$263,Comiters!B$1:B$263,"0")</f>
        <v>0</v>
      </c>
      <c r="H137"/>
      <c r="I137"/>
    </row>
    <row r="138" spans="1:9" s="25" customFormat="1">
      <c r="A138" t="str">
        <f>_xlfn.XLOOKUP(B138,Rotineiros!B$1:B$1643,Rotineiros!A$1:A$1643," ")</f>
        <v>C1325306</v>
      </c>
      <c r="B138" t="s">
        <v>11100</v>
      </c>
      <c r="C138"/>
      <c r="D138" t="s">
        <v>4380</v>
      </c>
      <c r="E138" s="3"/>
      <c r="F138" s="3" t="str">
        <f>_xlfn.XLOOKUP(A138,'Badge Arqueiro'!A$1:A$170,'Badge Arqueiro'!B$1:B$170,"0")</f>
        <v>0</v>
      </c>
      <c r="G138" s="55" t="str">
        <f>_xlfn.XLOOKUP(A138,Comiters!A$1:A$263,Comiters!B$1:B$263,"0")</f>
        <v>0</v>
      </c>
      <c r="H138"/>
      <c r="I138"/>
    </row>
    <row r="139" spans="1:9" s="25" customFormat="1">
      <c r="A139" t="str">
        <f>_xlfn.XLOOKUP(B139,Rotineiros!B$1:B$1643,Rotineiros!A$1:A$1643," ")</f>
        <v>C1283374</v>
      </c>
      <c r="B139" t="s">
        <v>3415</v>
      </c>
      <c r="C139"/>
      <c r="D139" t="s">
        <v>3417</v>
      </c>
      <c r="E139" s="3"/>
      <c r="F139" s="3" t="str">
        <f>_xlfn.XLOOKUP(A139,'Badge Arqueiro'!A$1:A$170,'Badge Arqueiro'!B$1:B$170,"0")</f>
        <v>0</v>
      </c>
      <c r="G139" s="55" t="str">
        <f>_xlfn.XLOOKUP(A139,Comiters!A$1:A$263,Comiters!B$1:B$263,"0")</f>
        <v>0</v>
      </c>
      <c r="H139"/>
      <c r="I139"/>
    </row>
    <row r="140" spans="1:9" s="25" customFormat="1">
      <c r="A140" t="str">
        <f>_xlfn.XLOOKUP(B140,Rotineiros!B$1:B$1686,Rotineiros!A$1:A$1686," ")</f>
        <v>C1324715</v>
      </c>
      <c r="B140" t="s">
        <v>3972</v>
      </c>
      <c r="C140"/>
      <c r="D140" t="s">
        <v>4139</v>
      </c>
      <c r="E140" s="3"/>
      <c r="F140" s="3" t="str">
        <f>_xlfn.XLOOKUP(A140,'Badge Arqueiro'!A$1:A$170,'Badge Arqueiro'!B$1:B$170,"0")</f>
        <v>0</v>
      </c>
      <c r="G140" s="55" t="str">
        <f>_xlfn.XLOOKUP(A140,Comiters!A$1:A$263,Comiters!B$1:B$263,"0")</f>
        <v>0</v>
      </c>
      <c r="H140"/>
      <c r="I140"/>
    </row>
    <row r="141" spans="1:9" s="25" customFormat="1">
      <c r="A141" t="str">
        <f>_xlfn.XLOOKUP(B141,Rotineiros!B$1:B$1643,Rotineiros!A$1:A$1643," ")</f>
        <v>F9174707</v>
      </c>
      <c r="B141" t="s">
        <v>1192</v>
      </c>
      <c r="C141"/>
      <c r="D141" t="s">
        <v>1193</v>
      </c>
      <c r="E141" s="3"/>
      <c r="F141" s="3" t="str">
        <f>_xlfn.XLOOKUP(A141,'Badge Arqueiro'!A$1:A$170,'Badge Arqueiro'!B$1:B$170,"0")</f>
        <v>0</v>
      </c>
      <c r="G141" s="55">
        <f>_xlfn.XLOOKUP(A141,Comiters!A$1:A$263,Comiters!B$1:B$263,"0")</f>
        <v>1</v>
      </c>
      <c r="H141"/>
      <c r="I141"/>
    </row>
    <row r="142" spans="1:9" s="25" customFormat="1">
      <c r="A142"/>
      <c r="B142"/>
      <c r="C142"/>
      <c r="D142"/>
      <c r="E142" s="3"/>
      <c r="F142" s="3"/>
      <c r="G142" s="55"/>
      <c r="H142"/>
      <c r="I142"/>
    </row>
    <row r="143" spans="1:9" s="25" customFormat="1">
      <c r="A143" t="str">
        <f>_xlfn.XLOOKUP(B143,Rotineiros!B$1:B$1643,Rotineiros!A$1:A$1643," ")</f>
        <v>F7519699</v>
      </c>
      <c r="B143" t="s">
        <v>330</v>
      </c>
      <c r="C143"/>
      <c r="D143" t="s">
        <v>331</v>
      </c>
      <c r="E143" s="3"/>
      <c r="F143" s="3" t="str">
        <f>_xlfn.XLOOKUP(A143,'Badge Arqueiro'!A$1:A$170,'Badge Arqueiro'!B$1:B$170,"0")</f>
        <v>0</v>
      </c>
      <c r="G143" s="55" t="str">
        <f>_xlfn.XLOOKUP(A143,Comiters!A$1:A$263,Comiters!B$1:B$263,"0")</f>
        <v>0</v>
      </c>
      <c r="H143"/>
      <c r="I143"/>
    </row>
    <row r="144" spans="1:9" s="25" customFormat="1">
      <c r="A144" t="str">
        <f>_xlfn.XLOOKUP(B144,Rotineiros!B$1:B$1643,Rotineiros!A$1:A$1643," ")</f>
        <v>F0442115</v>
      </c>
      <c r="B144" t="s">
        <v>849</v>
      </c>
      <c r="C144"/>
      <c r="D144" t="s">
        <v>851</v>
      </c>
      <c r="E144" s="3"/>
      <c r="F144" s="3" t="str">
        <f>_xlfn.XLOOKUP(A144,'Badge Arqueiro'!A$1:A$170,'Badge Arqueiro'!B$1:B$170,"0")</f>
        <v>0</v>
      </c>
      <c r="G144" s="55">
        <f>_xlfn.XLOOKUP(A144,Comiters!A$1:A$263,Comiters!B$1:B$263,"0")</f>
        <v>1</v>
      </c>
      <c r="H144"/>
      <c r="I144"/>
    </row>
    <row r="145" spans="1:9" s="25" customFormat="1">
      <c r="A145" t="str">
        <f>_xlfn.XLOOKUP(B145,Rotineiros!B$1:B$1686,Rotineiros!A$1:A$1686," ")</f>
        <v>F8628953</v>
      </c>
      <c r="B145" t="s">
        <v>11114</v>
      </c>
      <c r="C145"/>
      <c r="D145" t="s">
        <v>11180</v>
      </c>
      <c r="E145" s="3"/>
      <c r="F145" s="3" t="str">
        <f>_xlfn.XLOOKUP(A145,'Badge Arqueiro'!A$1:A$170,'Badge Arqueiro'!B$1:B$170,"0")</f>
        <v>0</v>
      </c>
      <c r="G145" s="55" t="str">
        <f>_xlfn.XLOOKUP(A145,Comiters!A$1:A$263,Comiters!B$1:B$263,"0")</f>
        <v>0</v>
      </c>
      <c r="H145"/>
      <c r="I145"/>
    </row>
    <row r="146" spans="1:9" s="25" customFormat="1">
      <c r="A146" t="str">
        <f>_xlfn.XLOOKUP(B146,Rotineiros!B$1:B$1643,Rotineiros!A$1:A$1643," ")</f>
        <v>F8712624</v>
      </c>
      <c r="B146" t="s">
        <v>604</v>
      </c>
      <c r="C146"/>
      <c r="D146" t="s">
        <v>606</v>
      </c>
      <c r="E146" s="3"/>
      <c r="F146" s="3" t="str">
        <f>_xlfn.XLOOKUP(A146,'Badge Arqueiro'!A$1:A$170,'Badge Arqueiro'!B$1:B$170,"0")</f>
        <v>0</v>
      </c>
      <c r="G146" s="55" t="str">
        <f>_xlfn.XLOOKUP(A146,Comiters!A$1:A$263,Comiters!B$1:B$263,"0")</f>
        <v>0</v>
      </c>
      <c r="H146"/>
      <c r="I146"/>
    </row>
    <row r="147" spans="1:9" s="25" customFormat="1">
      <c r="A147" t="str">
        <f>_xlfn.XLOOKUP(B147,Rotineiros!B$1:B$1643,Rotineiros!A$1:A$1643," ")</f>
        <v>C1325028</v>
      </c>
      <c r="B147" t="s">
        <v>1970</v>
      </c>
      <c r="C147"/>
      <c r="D147" t="s">
        <v>1972</v>
      </c>
      <c r="E147" s="3"/>
      <c r="F147" s="3" t="str">
        <f>_xlfn.XLOOKUP(A147,'Badge Arqueiro'!A$1:A$170,'Badge Arqueiro'!B$1:B$170,"0")</f>
        <v>0</v>
      </c>
      <c r="G147" s="55">
        <f>_xlfn.XLOOKUP(A147,Comiters!A$1:A$263,Comiters!B$1:B$263,"0")</f>
        <v>1</v>
      </c>
      <c r="H147"/>
      <c r="I147"/>
    </row>
    <row r="148" spans="1:9" s="25" customFormat="1">
      <c r="A148" t="str">
        <f>_xlfn.XLOOKUP(B148,Rotineiros!B$1:B$1643,Rotineiros!A$1:A$1643," ")</f>
        <v>F6881287</v>
      </c>
      <c r="B148" t="s">
        <v>316</v>
      </c>
      <c r="C148"/>
      <c r="D148" t="s">
        <v>317</v>
      </c>
      <c r="E148" s="3"/>
      <c r="F148" s="3" t="str">
        <f>_xlfn.XLOOKUP(A148,'Badge Arqueiro'!A$1:A$170,'Badge Arqueiro'!B$1:B$170,"0")</f>
        <v>0</v>
      </c>
      <c r="G148" s="55" t="str">
        <f>_xlfn.XLOOKUP(A148,Comiters!A$1:A$263,Comiters!B$1:B$263,"0")</f>
        <v>0</v>
      </c>
      <c r="H148"/>
      <c r="I148"/>
    </row>
    <row r="149" spans="1:9" s="25" customFormat="1">
      <c r="A149" t="str">
        <f>_xlfn.XLOOKUP(B149,Rotineiros!B$1:B$1686,Rotineiros!A$1:A$1686," ")</f>
        <v>F3938097</v>
      </c>
      <c r="B149" t="s">
        <v>11128</v>
      </c>
      <c r="C149"/>
      <c r="D149" t="s">
        <v>11194</v>
      </c>
      <c r="E149" s="3"/>
      <c r="F149" s="3" t="str">
        <f>_xlfn.XLOOKUP(A149,'Badge Arqueiro'!A$1:A$170,'Badge Arqueiro'!B$1:B$170,"0")</f>
        <v>0</v>
      </c>
      <c r="G149" s="55" t="str">
        <f>_xlfn.XLOOKUP(A149,Comiters!A$1:A$263,Comiters!B$1:B$263,"0")</f>
        <v>0</v>
      </c>
      <c r="H149"/>
      <c r="I149"/>
    </row>
    <row r="150" spans="1:9" s="25" customFormat="1">
      <c r="A150" t="str">
        <f>_xlfn.XLOOKUP(B150,Rotineiros!B$1:B$1686,Rotineiros!A$1:A$1686," ")</f>
        <v>F0268749</v>
      </c>
      <c r="B150" t="s">
        <v>11113</v>
      </c>
      <c r="C150"/>
      <c r="D150" t="s">
        <v>11179</v>
      </c>
      <c r="E150" s="3"/>
      <c r="F150" s="3" t="str">
        <f>_xlfn.XLOOKUP(A150,'Badge Arqueiro'!A$1:A$170,'Badge Arqueiro'!B$1:B$170,"0")</f>
        <v>0</v>
      </c>
      <c r="G150" s="55" t="str">
        <f>_xlfn.XLOOKUP(A150,Comiters!A$1:A$263,Comiters!B$1:B$263,"0")</f>
        <v>0</v>
      </c>
      <c r="H150"/>
      <c r="I150"/>
    </row>
    <row r="151" spans="1:9" s="25" customFormat="1">
      <c r="A151" t="str">
        <f>_xlfn.XLOOKUP(B151,Rotineiros!B$1:B$1643,Rotineiros!A$1:A$1643," ")</f>
        <v>F0442115</v>
      </c>
      <c r="B151" t="s">
        <v>849</v>
      </c>
      <c r="C151"/>
      <c r="D151" t="s">
        <v>851</v>
      </c>
      <c r="E151" s="3"/>
      <c r="F151" s="3" t="str">
        <f>_xlfn.XLOOKUP(A151,'Badge Arqueiro'!A$1:A$170,'Badge Arqueiro'!B$1:B$170,"0")</f>
        <v>0</v>
      </c>
      <c r="G151" s="55">
        <f>_xlfn.XLOOKUP(A151,Comiters!A$1:A$263,Comiters!B$1:B$263,"0")</f>
        <v>1</v>
      </c>
      <c r="H151"/>
      <c r="I151"/>
    </row>
    <row r="152" spans="1:9" s="25" customFormat="1">
      <c r="A152" t="str">
        <f>_xlfn.XLOOKUP(B152,Rotineiros!B$1:B$1643,Rotineiros!A$1:A$1643," ")</f>
        <v>C1325305</v>
      </c>
      <c r="B152" t="s">
        <v>70</v>
      </c>
      <c r="C152"/>
      <c r="D152" t="s">
        <v>72</v>
      </c>
      <c r="E152" s="3"/>
      <c r="F152" s="3" t="str">
        <f>_xlfn.XLOOKUP(A152,'Badge Arqueiro'!A$1:A$170,'Badge Arqueiro'!B$1:B$170,"0")</f>
        <v>0</v>
      </c>
      <c r="G152" s="55">
        <f>_xlfn.XLOOKUP(A152,Comiters!A$1:A$263,Comiters!B$1:B$263,"0")</f>
        <v>1</v>
      </c>
      <c r="H152"/>
      <c r="I152"/>
    </row>
    <row r="153" spans="1:9" s="25" customFormat="1">
      <c r="A153" t="str">
        <f>_xlfn.XLOOKUP(B153,Rotineiros!B$1:B$1686,Rotineiros!A$1:A$1686," ")</f>
        <v>F9563042</v>
      </c>
      <c r="B153" t="s">
        <v>11091</v>
      </c>
      <c r="C153"/>
      <c r="D153" t="s">
        <v>11157</v>
      </c>
      <c r="E153" s="3"/>
      <c r="F153" s="3" t="str">
        <f>_xlfn.XLOOKUP(A153,'Badge Arqueiro'!A$1:A$170,'Badge Arqueiro'!B$1:B$170,"0")</f>
        <v>0</v>
      </c>
      <c r="G153" s="55" t="str">
        <f>_xlfn.XLOOKUP(A153,Comiters!A$1:A$263,Comiters!B$1:B$263,"0")</f>
        <v>0</v>
      </c>
      <c r="H153"/>
      <c r="I153"/>
    </row>
    <row r="154" spans="1:9" s="25" customFormat="1">
      <c r="A154" t="str">
        <f>_xlfn.XLOOKUP(B154,Rotineiros!B$1:B$1686,Rotineiros!A$1:A$1686," ")</f>
        <v>F5349739</v>
      </c>
      <c r="B154" t="s">
        <v>11126</v>
      </c>
      <c r="C154"/>
      <c r="D154" t="s">
        <v>11191</v>
      </c>
      <c r="E154" s="3"/>
      <c r="F154" s="3" t="str">
        <f>_xlfn.XLOOKUP(A154,'Badge Arqueiro'!A$1:A$170,'Badge Arqueiro'!B$1:B$170,"0")</f>
        <v>0</v>
      </c>
      <c r="G154" s="55" t="str">
        <f>_xlfn.XLOOKUP(A154,Comiters!A$1:A$263,Comiters!B$1:B$263,"0")</f>
        <v>0</v>
      </c>
      <c r="H154"/>
      <c r="I154"/>
    </row>
    <row r="155" spans="1:9" s="25" customFormat="1">
      <c r="A155" t="str">
        <f>_xlfn.XLOOKUP(B155,Rotineiros!B$1:B$1643,Rotineiros!A$1:A$1643," ")</f>
        <v>C1326333</v>
      </c>
      <c r="B155" t="s">
        <v>11115</v>
      </c>
      <c r="C155"/>
      <c r="D155" t="s">
        <v>4366</v>
      </c>
      <c r="E155" s="3"/>
      <c r="F155" s="3" t="str">
        <f>_xlfn.XLOOKUP(A155,'Badge Arqueiro'!A$1:A$170,'Badge Arqueiro'!B$1:B$170,"0")</f>
        <v>0</v>
      </c>
      <c r="G155" s="55" t="str">
        <f>_xlfn.XLOOKUP(A155,Comiters!A$1:A$263,Comiters!B$1:B$263,"0")</f>
        <v>0</v>
      </c>
      <c r="H155"/>
      <c r="I155"/>
    </row>
    <row r="156" spans="1:9" s="25" customFormat="1">
      <c r="A156"/>
      <c r="B156"/>
      <c r="C156"/>
      <c r="D156"/>
      <c r="E156" s="3"/>
      <c r="F156" s="3"/>
      <c r="G156" s="55"/>
      <c r="H156"/>
      <c r="I156"/>
    </row>
    <row r="157" spans="1:9" s="25" customFormat="1">
      <c r="A157"/>
      <c r="B157"/>
      <c r="C157"/>
      <c r="D157"/>
      <c r="E157" s="3"/>
      <c r="F157" s="3"/>
      <c r="G157" s="55"/>
      <c r="H157"/>
      <c r="I157"/>
    </row>
    <row r="158" spans="1:9" s="25" customFormat="1">
      <c r="A158"/>
      <c r="B158"/>
      <c r="C158"/>
      <c r="D158"/>
      <c r="E158" s="3"/>
      <c r="F158" s="3"/>
      <c r="G158" s="55"/>
      <c r="H158"/>
      <c r="I158"/>
    </row>
    <row r="159" spans="1:9" s="25" customFormat="1">
      <c r="A159"/>
      <c r="B159"/>
      <c r="C159"/>
      <c r="D159"/>
      <c r="E159" s="3"/>
      <c r="F159" s="3"/>
      <c r="G159" s="55"/>
      <c r="H159"/>
      <c r="I159"/>
    </row>
    <row r="160" spans="1:9" s="25" customFormat="1">
      <c r="A160"/>
      <c r="B160"/>
      <c r="C160"/>
      <c r="D160"/>
      <c r="E160" s="3"/>
      <c r="F160" s="3"/>
      <c r="G160" s="55"/>
      <c r="H160"/>
      <c r="I160"/>
    </row>
    <row r="161" spans="1:9" s="25" customFormat="1">
      <c r="A161"/>
      <c r="B161"/>
      <c r="C161"/>
      <c r="D161"/>
      <c r="E161" s="3"/>
      <c r="F161" s="3"/>
      <c r="G161" s="3"/>
      <c r="H161"/>
      <c r="I161"/>
    </row>
    <row r="162" spans="1:9" s="25" customFormat="1">
      <c r="A162"/>
      <c r="B162"/>
      <c r="C162"/>
      <c r="D162"/>
      <c r="E162" s="3"/>
      <c r="F162" s="3"/>
      <c r="G162" s="55"/>
      <c r="H162"/>
      <c r="I162"/>
    </row>
    <row r="163" spans="1:9" s="25" customFormat="1">
      <c r="A163"/>
      <c r="B163"/>
      <c r="C163"/>
      <c r="D163"/>
      <c r="E163" s="3"/>
      <c r="F163" s="3"/>
      <c r="G163" s="55"/>
      <c r="H163"/>
      <c r="I163"/>
    </row>
    <row r="164" spans="1:9" s="25" customFormat="1">
      <c r="A164"/>
      <c r="B164"/>
      <c r="C164"/>
      <c r="D164"/>
      <c r="E164" s="3"/>
      <c r="F164" s="3"/>
      <c r="G164" s="55"/>
      <c r="H164"/>
      <c r="I164"/>
    </row>
    <row r="165" spans="1:9" s="25" customFormat="1">
      <c r="A165"/>
      <c r="B165"/>
      <c r="C165"/>
      <c r="D165"/>
      <c r="E165" s="3"/>
      <c r="F165" s="3"/>
      <c r="G165" s="55"/>
      <c r="H165"/>
      <c r="I165"/>
    </row>
    <row r="166" spans="1:9" s="25" customFormat="1">
      <c r="A166"/>
      <c r="B166"/>
      <c r="C166"/>
      <c r="D166"/>
      <c r="E166" s="3"/>
      <c r="F166" s="3"/>
      <c r="G166" s="55"/>
      <c r="H166"/>
      <c r="I166"/>
    </row>
    <row r="167" spans="1:9" s="25" customFormat="1">
      <c r="A167"/>
      <c r="B167"/>
      <c r="C167"/>
      <c r="D167"/>
      <c r="E167" s="3"/>
      <c r="F167" s="3"/>
      <c r="G167" s="55"/>
      <c r="H167"/>
      <c r="I167"/>
    </row>
    <row r="168" spans="1:9" s="25" customFormat="1">
      <c r="A168"/>
      <c r="B168"/>
      <c r="C168"/>
      <c r="D168"/>
      <c r="E168" s="3"/>
      <c r="F168" s="3"/>
      <c r="G168" s="55"/>
      <c r="H168"/>
      <c r="I168"/>
    </row>
    <row r="169" spans="1:9" s="25" customFormat="1">
      <c r="A169"/>
      <c r="B169"/>
      <c r="C169"/>
      <c r="D169"/>
      <c r="E169" s="3"/>
      <c r="F169" s="3"/>
      <c r="G169" s="55"/>
      <c r="H169"/>
      <c r="I169"/>
    </row>
    <row r="170" spans="1:9" s="25" customFormat="1">
      <c r="A170"/>
      <c r="B170"/>
      <c r="C170"/>
      <c r="D170"/>
      <c r="E170" s="3"/>
      <c r="F170" s="3"/>
      <c r="G170" s="55"/>
      <c r="H170"/>
      <c r="I170"/>
    </row>
    <row r="171" spans="1:9" s="25" customFormat="1">
      <c r="A171"/>
      <c r="B171"/>
      <c r="C171"/>
      <c r="D171"/>
      <c r="E171" s="3"/>
      <c r="F171" s="3"/>
      <c r="G171" s="55"/>
      <c r="H171"/>
      <c r="I171"/>
    </row>
    <row r="172" spans="1:9" s="25" customFormat="1">
      <c r="A172"/>
      <c r="B172"/>
      <c r="C172"/>
      <c r="D172"/>
      <c r="E172" s="3"/>
      <c r="F172" s="3"/>
      <c r="G172" s="55"/>
      <c r="H172"/>
      <c r="I172"/>
    </row>
    <row r="173" spans="1:9" s="25" customFormat="1">
      <c r="A173"/>
      <c r="B173"/>
      <c r="C173"/>
      <c r="D173"/>
      <c r="E173" s="3"/>
      <c r="F173" s="3"/>
      <c r="G173" s="55"/>
      <c r="H173"/>
      <c r="I173"/>
    </row>
    <row r="174" spans="1:9" s="25" customFormat="1">
      <c r="A174"/>
      <c r="B174"/>
      <c r="C174"/>
      <c r="D174"/>
      <c r="E174" s="3"/>
      <c r="F174" s="3"/>
      <c r="G174" s="55"/>
      <c r="H174"/>
      <c r="I174"/>
    </row>
    <row r="175" spans="1:9" s="25" customFormat="1">
      <c r="A175"/>
      <c r="B175"/>
      <c r="C175"/>
      <c r="D175"/>
      <c r="E175" s="3"/>
      <c r="F175" s="3"/>
      <c r="G175" s="55"/>
      <c r="H175"/>
      <c r="I175"/>
    </row>
    <row r="176" spans="1:9" s="25" customFormat="1">
      <c r="A176"/>
      <c r="B176"/>
      <c r="C176"/>
      <c r="D176"/>
      <c r="E176" s="3"/>
      <c r="F176" s="3"/>
      <c r="G176" s="55"/>
      <c r="H176"/>
      <c r="I176"/>
    </row>
    <row r="177" spans="1:9" s="25" customFormat="1">
      <c r="A177"/>
      <c r="B177"/>
      <c r="C177"/>
      <c r="D177"/>
      <c r="E177" s="3"/>
      <c r="F177" s="3"/>
      <c r="G177" s="55"/>
      <c r="H177"/>
      <c r="I177"/>
    </row>
    <row r="178" spans="1:9" s="25" customFormat="1">
      <c r="A178"/>
      <c r="B178"/>
      <c r="C178"/>
      <c r="D178"/>
      <c r="E178" s="3"/>
      <c r="F178" s="3"/>
      <c r="G178" s="55"/>
      <c r="H178"/>
      <c r="I178"/>
    </row>
    <row r="179" spans="1:9" s="25" customFormat="1">
      <c r="A179"/>
      <c r="B179"/>
      <c r="C179"/>
      <c r="D179"/>
      <c r="E179" s="3"/>
      <c r="F179" s="3"/>
      <c r="G179" s="55"/>
      <c r="H179"/>
      <c r="I179"/>
    </row>
    <row r="180" spans="1:9" s="25" customFormat="1">
      <c r="A180"/>
      <c r="B180"/>
      <c r="C180"/>
      <c r="D180"/>
      <c r="E180" s="3"/>
      <c r="F180" s="3"/>
      <c r="G180" s="55"/>
      <c r="H180"/>
      <c r="I180"/>
    </row>
    <row r="181" spans="1:9" s="25" customFormat="1">
      <c r="A181"/>
      <c r="B181"/>
      <c r="C181"/>
      <c r="D181"/>
      <c r="E181" s="3"/>
      <c r="F181" s="3"/>
      <c r="G181" s="55"/>
      <c r="H181"/>
      <c r="I181"/>
    </row>
    <row r="182" spans="1:9" s="25" customFormat="1">
      <c r="A182"/>
      <c r="B182"/>
      <c r="C182"/>
      <c r="D182"/>
      <c r="E182" s="3"/>
      <c r="F182" s="3"/>
      <c r="G182" s="55"/>
      <c r="H182"/>
      <c r="I182"/>
    </row>
    <row r="183" spans="1:9" s="25" customFormat="1">
      <c r="A183"/>
      <c r="B183"/>
      <c r="C183"/>
      <c r="D183"/>
      <c r="E183" s="3"/>
      <c r="F183" s="3"/>
      <c r="G183" s="55"/>
      <c r="H183"/>
      <c r="I183"/>
    </row>
    <row r="184" spans="1:9" s="25" customFormat="1">
      <c r="A184"/>
      <c r="B184"/>
      <c r="C184"/>
      <c r="D184"/>
      <c r="E184" s="3"/>
      <c r="F184" s="3"/>
      <c r="G184" s="55"/>
      <c r="H184"/>
      <c r="I184"/>
    </row>
    <row r="185" spans="1:9" s="25" customFormat="1">
      <c r="A185"/>
      <c r="B185"/>
      <c r="C185"/>
      <c r="D185"/>
      <c r="E185" s="3"/>
      <c r="F185" s="3"/>
      <c r="G185" s="55"/>
      <c r="H185"/>
      <c r="I185"/>
    </row>
    <row r="186" spans="1:9" s="25" customFormat="1">
      <c r="A186"/>
      <c r="B186"/>
      <c r="C186"/>
      <c r="D186"/>
      <c r="E186" s="3"/>
      <c r="F186" s="3"/>
      <c r="G186" s="55"/>
      <c r="H186"/>
      <c r="I186"/>
    </row>
    <row r="187" spans="1:9" s="25" customFormat="1">
      <c r="A187"/>
      <c r="B187"/>
      <c r="C187"/>
      <c r="D187"/>
      <c r="E187" s="3"/>
      <c r="F187" s="3"/>
      <c r="G187" s="55"/>
      <c r="H187"/>
      <c r="I187"/>
    </row>
    <row r="188" spans="1:9" s="25" customFormat="1">
      <c r="A188"/>
      <c r="B188"/>
      <c r="C188"/>
      <c r="D188"/>
      <c r="E188" s="3"/>
      <c r="F188" s="3"/>
      <c r="G188" s="55"/>
      <c r="H188"/>
      <c r="I188"/>
    </row>
    <row r="189" spans="1:9" s="25" customFormat="1">
      <c r="A189"/>
      <c r="B189"/>
      <c r="C189"/>
      <c r="D189"/>
      <c r="E189" s="3"/>
      <c r="F189" s="3"/>
      <c r="G189" s="55"/>
      <c r="H189"/>
      <c r="I189"/>
    </row>
    <row r="190" spans="1:9" s="25" customFormat="1">
      <c r="A190"/>
      <c r="B190"/>
      <c r="C190"/>
      <c r="D190"/>
      <c r="E190" s="3"/>
      <c r="F190" s="3"/>
      <c r="G190" s="55"/>
      <c r="H190"/>
      <c r="I190"/>
    </row>
    <row r="191" spans="1:9" s="25" customFormat="1">
      <c r="A191"/>
      <c r="B191"/>
      <c r="C191"/>
      <c r="D191"/>
      <c r="E191" s="3"/>
      <c r="F191" s="3"/>
      <c r="G191" s="55"/>
      <c r="H191"/>
      <c r="I191"/>
    </row>
    <row r="192" spans="1:9" s="25" customFormat="1">
      <c r="A192"/>
      <c r="B192"/>
      <c r="C192"/>
      <c r="D192"/>
      <c r="E192" s="3"/>
      <c r="F192" s="3"/>
      <c r="G192" s="55"/>
      <c r="H192"/>
      <c r="I192"/>
    </row>
    <row r="193" spans="1:9" s="25" customFormat="1">
      <c r="A193"/>
      <c r="B193"/>
      <c r="C193"/>
      <c r="D193"/>
      <c r="E193" s="3"/>
      <c r="F193" s="3"/>
      <c r="G193" s="55"/>
      <c r="H193"/>
      <c r="I193" s="3"/>
    </row>
    <row r="194" spans="1:9" s="25" customFormat="1">
      <c r="A194"/>
      <c r="B194"/>
      <c r="C194"/>
      <c r="D194"/>
      <c r="E194" s="3"/>
      <c r="F194" s="3"/>
      <c r="G194" s="55"/>
      <c r="H194"/>
      <c r="I194" s="3"/>
    </row>
    <row r="195" spans="1:9" s="25" customFormat="1">
      <c r="A195"/>
      <c r="B195"/>
      <c r="C195"/>
      <c r="D195"/>
      <c r="E195" s="3"/>
      <c r="F195" s="3"/>
      <c r="G195" s="55"/>
      <c r="H195"/>
      <c r="I195" s="3"/>
    </row>
    <row r="196" spans="1:9" s="25" customFormat="1">
      <c r="A196"/>
      <c r="B196"/>
      <c r="C196"/>
      <c r="D196"/>
      <c r="E196" s="3"/>
      <c r="F196" s="3"/>
      <c r="G196" s="55"/>
      <c r="H196"/>
      <c r="I196" s="3"/>
    </row>
    <row r="197" spans="1:9" s="25" customFormat="1">
      <c r="A197"/>
      <c r="B197"/>
      <c r="C197"/>
      <c r="D197"/>
      <c r="E197" s="3"/>
      <c r="F197" s="3"/>
      <c r="G197" s="55"/>
      <c r="H197"/>
      <c r="I197" s="3"/>
    </row>
    <row r="198" spans="1:9" s="25" customFormat="1">
      <c r="A198"/>
      <c r="B198"/>
      <c r="C198"/>
      <c r="D198"/>
      <c r="E198" s="3"/>
      <c r="F198" s="3"/>
      <c r="G198" s="55"/>
      <c r="H198"/>
      <c r="I198" s="3"/>
    </row>
    <row r="199" spans="1:9" s="25" customFormat="1">
      <c r="A199"/>
      <c r="B199"/>
      <c r="C199"/>
      <c r="D199"/>
      <c r="E199" s="3"/>
      <c r="F199" s="3"/>
      <c r="G199" s="55"/>
      <c r="H199"/>
      <c r="I199" s="3"/>
    </row>
    <row r="200" spans="1:9" s="25" customFormat="1">
      <c r="A200"/>
      <c r="B200"/>
      <c r="C200"/>
      <c r="D200"/>
      <c r="E200" s="3"/>
      <c r="F200" s="3"/>
      <c r="G200" s="55"/>
      <c r="H200"/>
      <c r="I200" s="3"/>
    </row>
    <row r="201" spans="1:9" s="25" customFormat="1">
      <c r="A201"/>
      <c r="B201"/>
      <c r="C201"/>
      <c r="D201"/>
      <c r="E201" s="3"/>
      <c r="F201" s="3"/>
      <c r="G201" s="55"/>
      <c r="H201"/>
      <c r="I201" s="3"/>
    </row>
    <row r="202" spans="1:9" s="25" customFormat="1">
      <c r="A202"/>
      <c r="B202"/>
      <c r="C202"/>
      <c r="D202"/>
      <c r="E202" s="3"/>
      <c r="F202" s="3"/>
      <c r="G202" s="55"/>
      <c r="H202"/>
      <c r="I202" s="3"/>
    </row>
    <row r="203" spans="1:9" s="25" customFormat="1">
      <c r="A203"/>
      <c r="B203"/>
      <c r="C203"/>
      <c r="D203"/>
      <c r="E203" s="3"/>
      <c r="F203" s="3"/>
      <c r="G203" s="55"/>
      <c r="H203"/>
      <c r="I203" s="3"/>
    </row>
    <row r="204" spans="1:9" s="25" customFormat="1">
      <c r="A204"/>
      <c r="B204"/>
      <c r="C204"/>
      <c r="D204"/>
      <c r="E204" s="3"/>
      <c r="F204" s="3"/>
      <c r="G204" s="55"/>
      <c r="H204"/>
      <c r="I204" s="3"/>
    </row>
    <row r="205" spans="1:9" s="25" customFormat="1">
      <c r="A205"/>
      <c r="B205"/>
      <c r="C205"/>
      <c r="D205"/>
      <c r="E205" s="3"/>
      <c r="F205" s="3"/>
      <c r="G205" s="55"/>
      <c r="H205"/>
      <c r="I205" s="3"/>
    </row>
    <row r="206" spans="1:9" s="25" customFormat="1">
      <c r="A206"/>
      <c r="B206"/>
      <c r="C206"/>
      <c r="D206"/>
      <c r="E206" s="3"/>
      <c r="F206" s="3"/>
      <c r="G206" s="55"/>
      <c r="H206"/>
      <c r="I206" s="3"/>
    </row>
    <row r="207" spans="1:9" s="25" customFormat="1">
      <c r="A207"/>
      <c r="B207"/>
      <c r="C207"/>
      <c r="D207"/>
      <c r="E207" s="3"/>
      <c r="F207" s="3"/>
      <c r="G207" s="55"/>
      <c r="H207"/>
      <c r="I207" s="3"/>
    </row>
    <row r="208" spans="1:9" s="25" customFormat="1">
      <c r="A208"/>
      <c r="B208"/>
      <c r="C208"/>
      <c r="D208"/>
      <c r="E208" s="3"/>
      <c r="F208" s="3"/>
      <c r="G208" s="55"/>
      <c r="H208"/>
      <c r="I208" s="3"/>
    </row>
    <row r="209" spans="1:9" s="25" customFormat="1">
      <c r="A209"/>
      <c r="B209"/>
      <c r="C209"/>
      <c r="D209"/>
      <c r="E209" s="3"/>
      <c r="F209" s="3"/>
      <c r="G209" s="55"/>
      <c r="H209"/>
      <c r="I209" s="3"/>
    </row>
    <row r="210" spans="1:9" s="25" customFormat="1">
      <c r="A210"/>
      <c r="B210"/>
      <c r="C210"/>
      <c r="D210"/>
      <c r="E210" s="3"/>
      <c r="F210" s="3"/>
      <c r="G210" s="55"/>
      <c r="H210"/>
      <c r="I210" s="3"/>
    </row>
    <row r="211" spans="1:9" s="25" customFormat="1">
      <c r="A211"/>
      <c r="B211"/>
      <c r="C211"/>
      <c r="D211"/>
      <c r="E211" s="3"/>
      <c r="F211" s="3"/>
      <c r="G211" s="55"/>
      <c r="H211"/>
      <c r="I211" s="3"/>
    </row>
    <row r="212" spans="1:9" s="25" customFormat="1">
      <c r="A212"/>
      <c r="B212"/>
      <c r="C212"/>
      <c r="D212"/>
      <c r="E212" s="3"/>
      <c r="F212" s="3"/>
      <c r="G212" s="55"/>
      <c r="H212"/>
      <c r="I212" s="3"/>
    </row>
    <row r="213" spans="1:9" s="25" customFormat="1">
      <c r="A213"/>
      <c r="B213"/>
      <c r="C213"/>
      <c r="D213"/>
      <c r="E213" s="3"/>
      <c r="F213" s="3"/>
      <c r="G213" s="55"/>
      <c r="H213"/>
      <c r="I213" s="3"/>
    </row>
    <row r="214" spans="1:9" s="25" customFormat="1">
      <c r="A214"/>
      <c r="B214"/>
      <c r="C214"/>
      <c r="D214"/>
      <c r="E214" s="3"/>
      <c r="F214" s="3"/>
      <c r="G214" s="55"/>
      <c r="H214"/>
      <c r="I214" s="3"/>
    </row>
    <row r="215" spans="1:9" s="25" customFormat="1">
      <c r="A215"/>
      <c r="B215"/>
      <c r="C215"/>
      <c r="D215"/>
      <c r="E215" s="3"/>
      <c r="F215" s="3"/>
      <c r="G215" s="55"/>
      <c r="H215"/>
      <c r="I215" s="3"/>
    </row>
    <row r="216" spans="1:9" s="25" customFormat="1">
      <c r="A216"/>
      <c r="B216"/>
      <c r="C216"/>
      <c r="D216"/>
      <c r="E216" s="3"/>
      <c r="F216" s="3"/>
      <c r="G216" s="55"/>
      <c r="H216"/>
      <c r="I216" s="3"/>
    </row>
    <row r="217" spans="1:9" s="25" customFormat="1">
      <c r="A217"/>
      <c r="B217"/>
      <c r="C217"/>
      <c r="D217"/>
      <c r="E217" s="3"/>
      <c r="F217" s="3"/>
      <c r="G217" s="55"/>
      <c r="H217"/>
      <c r="I217" s="3"/>
    </row>
    <row r="218" spans="1:9" s="25" customFormat="1">
      <c r="A218"/>
      <c r="B218"/>
      <c r="C218"/>
      <c r="D218"/>
      <c r="E218" s="3"/>
      <c r="F218" s="3"/>
      <c r="G218" s="55"/>
      <c r="H218"/>
      <c r="I218" s="3"/>
    </row>
    <row r="219" spans="1:9" s="25" customFormat="1">
      <c r="A219"/>
      <c r="B219"/>
      <c r="C219"/>
      <c r="D219"/>
      <c r="E219" s="3"/>
      <c r="F219" s="3"/>
      <c r="G219" s="55"/>
      <c r="H219"/>
      <c r="I219" s="3"/>
    </row>
    <row r="220" spans="1:9" s="25" customFormat="1">
      <c r="A220"/>
      <c r="B220"/>
      <c r="C220"/>
      <c r="D220"/>
      <c r="E220" s="3"/>
      <c r="F220" s="3"/>
      <c r="G220" s="55"/>
      <c r="H220"/>
      <c r="I220" s="3"/>
    </row>
    <row r="221" spans="1:9" s="25" customFormat="1">
      <c r="A221"/>
      <c r="B221"/>
      <c r="C221"/>
      <c r="D221"/>
      <c r="E221" s="3"/>
      <c r="F221" s="3"/>
      <c r="G221" s="55"/>
      <c r="H221"/>
      <c r="I221" s="3"/>
    </row>
    <row r="222" spans="1:9" s="25" customFormat="1">
      <c r="A222"/>
      <c r="B222"/>
      <c r="C222"/>
      <c r="D222"/>
      <c r="E222" s="3"/>
      <c r="F222" s="3"/>
      <c r="G222" s="55"/>
      <c r="H222"/>
      <c r="I222" s="3"/>
    </row>
    <row r="223" spans="1:9" s="25" customFormat="1">
      <c r="A223"/>
      <c r="B223"/>
      <c r="C223"/>
      <c r="D223"/>
      <c r="E223" s="3"/>
      <c r="F223" s="3"/>
      <c r="G223" s="55"/>
      <c r="H223"/>
      <c r="I223" s="3"/>
    </row>
    <row r="224" spans="1:9" s="25" customFormat="1">
      <c r="A224"/>
      <c r="B224"/>
      <c r="C224"/>
      <c r="D224"/>
      <c r="E224" s="3"/>
      <c r="F224" s="3"/>
      <c r="G224" s="55"/>
      <c r="H224"/>
      <c r="I224" s="3"/>
    </row>
    <row r="225" spans="1:9" s="25" customFormat="1">
      <c r="A225"/>
      <c r="B225"/>
      <c r="C225"/>
      <c r="D225"/>
      <c r="E225" s="3"/>
      <c r="F225" s="3"/>
      <c r="G225" s="55"/>
      <c r="H225"/>
      <c r="I225" s="3"/>
    </row>
    <row r="226" spans="1:9" s="25" customFormat="1">
      <c r="A226"/>
      <c r="B226"/>
      <c r="C226"/>
      <c r="D226"/>
      <c r="E226" s="3"/>
      <c r="F226" s="3"/>
      <c r="G226" s="55"/>
      <c r="H226"/>
      <c r="I226" s="3"/>
    </row>
    <row r="227" spans="1:9" s="25" customFormat="1">
      <c r="A227"/>
      <c r="B227"/>
      <c r="C227"/>
      <c r="D227"/>
      <c r="E227" s="3"/>
      <c r="F227" s="3"/>
      <c r="G227" s="55"/>
      <c r="H227"/>
      <c r="I227" s="3"/>
    </row>
    <row r="228" spans="1:9" s="25" customFormat="1">
      <c r="A228"/>
      <c r="B228"/>
      <c r="C228"/>
      <c r="D228"/>
      <c r="E228" s="3"/>
      <c r="F228" s="3"/>
      <c r="G228" s="55"/>
      <c r="H228"/>
      <c r="I228" s="3"/>
    </row>
    <row r="229" spans="1:9" s="25" customFormat="1">
      <c r="A229"/>
      <c r="B229"/>
      <c r="C229"/>
      <c r="D229"/>
      <c r="E229" s="3"/>
      <c r="F229" s="3"/>
      <c r="G229" s="55"/>
      <c r="H229"/>
      <c r="I229" s="3"/>
    </row>
    <row r="230" spans="1:9" s="25" customFormat="1">
      <c r="A230"/>
      <c r="B230"/>
      <c r="C230"/>
      <c r="D230"/>
      <c r="E230" s="3"/>
      <c r="F230" s="3"/>
      <c r="G230" s="55"/>
      <c r="H230"/>
      <c r="I230" s="3"/>
    </row>
    <row r="231" spans="1:9" s="25" customFormat="1">
      <c r="A231"/>
      <c r="B231"/>
      <c r="C231"/>
      <c r="D231"/>
      <c r="E231" s="3"/>
      <c r="F231" s="3"/>
      <c r="G231" s="55"/>
      <c r="H231"/>
      <c r="I231" s="3"/>
    </row>
    <row r="232" spans="1:9" s="25" customFormat="1">
      <c r="A232"/>
      <c r="B232"/>
      <c r="C232"/>
      <c r="D232"/>
      <c r="E232" s="3"/>
      <c r="F232" s="3"/>
      <c r="G232" s="55"/>
      <c r="H232"/>
      <c r="I232" s="3"/>
    </row>
    <row r="233" spans="1:9" s="25" customFormat="1">
      <c r="A233"/>
      <c r="B233"/>
      <c r="C233"/>
      <c r="D233"/>
      <c r="E233" s="3"/>
      <c r="F233" s="3"/>
      <c r="G233" s="55"/>
      <c r="H233"/>
      <c r="I233" s="3"/>
    </row>
    <row r="234" spans="1:9" s="25" customFormat="1">
      <c r="A234"/>
      <c r="B234"/>
      <c r="C234"/>
      <c r="D234"/>
      <c r="E234" s="3"/>
      <c r="F234" s="3"/>
      <c r="G234" s="55"/>
      <c r="H234"/>
      <c r="I234"/>
    </row>
    <row r="235" spans="1:9" s="25" customFormat="1">
      <c r="A235"/>
      <c r="B235"/>
      <c r="C235"/>
      <c r="D235"/>
      <c r="E235" s="3"/>
      <c r="F235" s="3"/>
      <c r="G235" s="55"/>
      <c r="H235"/>
      <c r="I235"/>
    </row>
    <row r="236" spans="1:9" s="25" customFormat="1">
      <c r="A236"/>
      <c r="B236"/>
      <c r="C236"/>
      <c r="D236"/>
      <c r="E236" s="3"/>
      <c r="F236" s="3"/>
      <c r="G236" s="55"/>
      <c r="H236"/>
      <c r="I236"/>
    </row>
    <row r="237" spans="1:9" s="25" customFormat="1">
      <c r="A237"/>
      <c r="B237"/>
      <c r="C237"/>
      <c r="D237"/>
      <c r="E237" s="3"/>
      <c r="F237" s="3"/>
      <c r="G237" s="55"/>
      <c r="H237"/>
      <c r="I237"/>
    </row>
    <row r="238" spans="1:9" s="25" customFormat="1">
      <c r="A238"/>
      <c r="B238"/>
      <c r="C238"/>
      <c r="D238"/>
      <c r="E238" s="3"/>
      <c r="F238" s="3"/>
      <c r="G238" s="55"/>
      <c r="H238"/>
      <c r="I238"/>
    </row>
    <row r="239" spans="1:9" s="25" customFormat="1">
      <c r="A239"/>
      <c r="B239"/>
      <c r="C239"/>
      <c r="D239"/>
      <c r="E239" s="3"/>
      <c r="F239" s="3"/>
      <c r="G239" s="55"/>
      <c r="H239"/>
      <c r="I239"/>
    </row>
    <row r="240" spans="1:9" s="25" customFormat="1">
      <c r="A240"/>
      <c r="B240"/>
      <c r="C240"/>
      <c r="D240"/>
      <c r="E240" s="3"/>
      <c r="F240" s="3"/>
      <c r="G240" s="55"/>
      <c r="H240"/>
      <c r="I240"/>
    </row>
    <row r="241" spans="1:9" s="25" customFormat="1">
      <c r="A241"/>
      <c r="B241"/>
      <c r="C241"/>
      <c r="D241"/>
      <c r="E241" s="3"/>
      <c r="F241" s="3"/>
      <c r="G241" s="55"/>
      <c r="H241"/>
      <c r="I241"/>
    </row>
    <row r="242" spans="1:9" s="25" customFormat="1">
      <c r="A242"/>
      <c r="B242"/>
      <c r="C242"/>
      <c r="D242"/>
      <c r="E242" s="3"/>
      <c r="F242" s="3"/>
      <c r="G242" s="55"/>
      <c r="H242"/>
      <c r="I242"/>
    </row>
    <row r="243" spans="1:9" s="25" customFormat="1">
      <c r="A243"/>
      <c r="B243"/>
      <c r="C243"/>
      <c r="D243"/>
      <c r="E243" s="3"/>
      <c r="F243" s="3"/>
      <c r="G243" s="55"/>
      <c r="H243"/>
      <c r="I243"/>
    </row>
    <row r="244" spans="1:9" s="25" customFormat="1">
      <c r="A244"/>
      <c r="B244"/>
      <c r="C244"/>
      <c r="D244"/>
      <c r="E244" s="3"/>
      <c r="F244" s="3"/>
      <c r="G244" s="55"/>
      <c r="H244"/>
      <c r="I244"/>
    </row>
    <row r="245" spans="1:9" s="25" customFormat="1">
      <c r="A245"/>
      <c r="B245"/>
      <c r="C245"/>
      <c r="D245"/>
      <c r="E245" s="3"/>
      <c r="F245" s="3"/>
      <c r="G245" s="55"/>
      <c r="H245"/>
      <c r="I245"/>
    </row>
    <row r="246" spans="1:9" s="25" customFormat="1">
      <c r="A246"/>
      <c r="B246"/>
      <c r="C246"/>
      <c r="D246"/>
      <c r="E246" s="3"/>
      <c r="F246" s="3"/>
      <c r="G246" s="55"/>
      <c r="H246"/>
      <c r="I246"/>
    </row>
    <row r="247" spans="1:9" s="25" customFormat="1">
      <c r="A247"/>
      <c r="B247"/>
      <c r="C247"/>
      <c r="D247"/>
      <c r="E247" s="3"/>
      <c r="F247" s="3"/>
      <c r="G247" s="55"/>
      <c r="H247"/>
      <c r="I247"/>
    </row>
    <row r="248" spans="1:9" s="25" customFormat="1">
      <c r="A248"/>
      <c r="B248"/>
      <c r="C248"/>
      <c r="D248"/>
      <c r="E248" s="3"/>
      <c r="F248" s="3"/>
      <c r="G248" s="55"/>
      <c r="H248"/>
      <c r="I248"/>
    </row>
    <row r="249" spans="1:9" s="25" customFormat="1">
      <c r="A249"/>
      <c r="B249"/>
      <c r="C249"/>
      <c r="D249"/>
      <c r="E249" s="3"/>
      <c r="F249" s="3"/>
      <c r="G249" s="55"/>
      <c r="H249"/>
      <c r="I249"/>
    </row>
    <row r="250" spans="1:9" s="25" customFormat="1">
      <c r="A250"/>
      <c r="B250"/>
      <c r="C250"/>
      <c r="D250"/>
      <c r="E250" s="3"/>
      <c r="F250" s="3"/>
      <c r="G250" s="55"/>
      <c r="H250"/>
      <c r="I250"/>
    </row>
    <row r="251" spans="1:9" s="25" customFormat="1">
      <c r="A251"/>
      <c r="B251"/>
      <c r="C251"/>
      <c r="D251"/>
      <c r="E251" s="3"/>
      <c r="F251" s="3"/>
      <c r="G251" s="55"/>
      <c r="H251"/>
      <c r="I251"/>
    </row>
    <row r="252" spans="1:9" s="25" customFormat="1">
      <c r="A252"/>
      <c r="B252"/>
      <c r="C252"/>
      <c r="D252"/>
      <c r="E252" s="3"/>
      <c r="F252" s="3"/>
      <c r="G252" s="55"/>
      <c r="H252"/>
      <c r="I252"/>
    </row>
    <row r="253" spans="1:9" s="25" customFormat="1">
      <c r="A253"/>
      <c r="B253"/>
      <c r="C253"/>
      <c r="D253"/>
      <c r="E253" s="3"/>
      <c r="F253" s="3"/>
      <c r="G253" s="55"/>
      <c r="H253"/>
      <c r="I253"/>
    </row>
    <row r="254" spans="1:9" s="25" customFormat="1">
      <c r="A254"/>
      <c r="B254"/>
      <c r="C254"/>
      <c r="D254"/>
      <c r="E254" s="3"/>
      <c r="F254" s="3"/>
      <c r="G254" s="55"/>
      <c r="H254"/>
      <c r="I254"/>
    </row>
    <row r="255" spans="1:9" s="25" customFormat="1">
      <c r="A255"/>
      <c r="B255"/>
      <c r="C255"/>
      <c r="D255"/>
      <c r="E255" s="3"/>
      <c r="F255" s="3"/>
      <c r="G255" s="55"/>
      <c r="H255"/>
      <c r="I255"/>
    </row>
    <row r="256" spans="1:9" s="25" customFormat="1">
      <c r="A256"/>
      <c r="B256"/>
      <c r="C256"/>
      <c r="D256"/>
      <c r="E256" s="3"/>
      <c r="F256" s="3"/>
      <c r="G256" s="55"/>
      <c r="H256"/>
      <c r="I256"/>
    </row>
    <row r="257" spans="1:9" s="25" customFormat="1">
      <c r="A257"/>
      <c r="B257"/>
      <c r="C257"/>
      <c r="D257"/>
      <c r="E257" s="3"/>
      <c r="F257" s="3"/>
      <c r="G257" s="55"/>
      <c r="H257"/>
      <c r="I257"/>
    </row>
    <row r="258" spans="1:9" s="25" customFormat="1">
      <c r="A258"/>
      <c r="B258"/>
      <c r="C258"/>
      <c r="D258"/>
      <c r="E258" s="3"/>
      <c r="F258" s="3"/>
      <c r="G258" s="55"/>
      <c r="H258"/>
      <c r="I258"/>
    </row>
    <row r="259" spans="1:9" s="25" customFormat="1">
      <c r="A259"/>
      <c r="B259"/>
      <c r="C259"/>
      <c r="D259"/>
      <c r="E259" s="3"/>
      <c r="F259" s="3"/>
      <c r="G259" s="55"/>
      <c r="H259"/>
      <c r="I259"/>
    </row>
    <row r="260" spans="1:9" s="25" customFormat="1">
      <c r="A260"/>
      <c r="B260"/>
      <c r="C260"/>
      <c r="D260"/>
      <c r="E260" s="3"/>
      <c r="F260" s="3"/>
      <c r="G260" s="55"/>
      <c r="H260"/>
      <c r="I260"/>
    </row>
    <row r="261" spans="1:9" s="25" customFormat="1">
      <c r="A261"/>
      <c r="B261"/>
      <c r="C261"/>
      <c r="D261"/>
      <c r="E261" s="3"/>
      <c r="F261" s="3"/>
      <c r="G261" s="55"/>
      <c r="H261"/>
      <c r="I261"/>
    </row>
    <row r="262" spans="1:9" s="25" customFormat="1">
      <c r="A262"/>
      <c r="B262"/>
      <c r="C262"/>
      <c r="D262"/>
      <c r="E262" s="3"/>
      <c r="F262" s="3"/>
      <c r="G262" s="55"/>
      <c r="H262"/>
      <c r="I262"/>
    </row>
    <row r="263" spans="1:9" s="25" customFormat="1">
      <c r="A263"/>
      <c r="B263"/>
      <c r="C263"/>
      <c r="D263"/>
      <c r="E263" s="3"/>
      <c r="F263" s="3"/>
      <c r="G263" s="55"/>
      <c r="H263"/>
      <c r="I263"/>
    </row>
    <row r="264" spans="1:9" s="25" customFormat="1">
      <c r="A264"/>
      <c r="B264"/>
      <c r="C264"/>
      <c r="D264"/>
      <c r="E264" s="3"/>
      <c r="F264" s="3"/>
      <c r="G264" s="55"/>
      <c r="H264"/>
      <c r="I264"/>
    </row>
    <row r="265" spans="1:9" s="25" customFormat="1">
      <c r="A265"/>
      <c r="B265"/>
      <c r="C265"/>
      <c r="D265"/>
      <c r="E265" s="3"/>
      <c r="F265" s="3"/>
      <c r="G265" s="55"/>
      <c r="H265"/>
      <c r="I265"/>
    </row>
    <row r="266" spans="1:9" s="25" customFormat="1">
      <c r="A266"/>
      <c r="B266"/>
      <c r="C266"/>
      <c r="D266"/>
      <c r="E266" s="3"/>
      <c r="F266" s="3"/>
      <c r="G266" s="55"/>
      <c r="H266"/>
      <c r="I266"/>
    </row>
    <row r="267" spans="1:9" s="25" customFormat="1">
      <c r="A267"/>
      <c r="B267"/>
      <c r="C267"/>
      <c r="D267"/>
      <c r="E267" s="3"/>
      <c r="F267" s="3"/>
      <c r="G267" s="55"/>
      <c r="H267"/>
      <c r="I267"/>
    </row>
    <row r="268" spans="1:9" s="25" customFormat="1">
      <c r="A268"/>
      <c r="B268"/>
      <c r="C268"/>
      <c r="D268"/>
      <c r="E268" s="3"/>
      <c r="F268" s="3"/>
      <c r="G268" s="55"/>
      <c r="H268"/>
      <c r="I268"/>
    </row>
    <row r="269" spans="1:9" s="25" customFormat="1">
      <c r="A269"/>
      <c r="B269"/>
      <c r="C269"/>
      <c r="D269"/>
      <c r="E269" s="3"/>
      <c r="F269" s="3"/>
      <c r="G269" s="55"/>
      <c r="H269"/>
      <c r="I269"/>
    </row>
    <row r="270" spans="1:9" s="25" customFormat="1">
      <c r="A270"/>
      <c r="B270"/>
      <c r="C270"/>
      <c r="D270"/>
      <c r="E270" s="3"/>
      <c r="F270" s="3"/>
      <c r="G270" s="55"/>
      <c r="H270"/>
      <c r="I270"/>
    </row>
    <row r="271" spans="1:9" s="25" customFormat="1">
      <c r="A271"/>
      <c r="B271"/>
      <c r="C271"/>
      <c r="D271"/>
      <c r="E271" s="3"/>
      <c r="F271" s="3"/>
      <c r="G271" s="55"/>
      <c r="H271"/>
      <c r="I271"/>
    </row>
    <row r="272" spans="1:9" s="25" customFormat="1">
      <c r="A272"/>
      <c r="B272"/>
      <c r="C272"/>
      <c r="D272"/>
      <c r="E272" s="3"/>
      <c r="F272" s="3"/>
      <c r="G272" s="55"/>
      <c r="H272"/>
      <c r="I272"/>
    </row>
    <row r="273" spans="1:12" s="25" customFormat="1">
      <c r="A273"/>
      <c r="B273"/>
      <c r="C273"/>
      <c r="D273"/>
      <c r="E273" s="3"/>
      <c r="F273" s="3"/>
      <c r="G273" s="55"/>
      <c r="H273"/>
      <c r="I273"/>
    </row>
    <row r="274" spans="1:12" s="25" customFormat="1">
      <c r="A274"/>
      <c r="B274"/>
      <c r="C274"/>
      <c r="D274"/>
      <c r="E274" s="3"/>
      <c r="F274" s="3"/>
      <c r="G274" s="55"/>
      <c r="H274" s="3"/>
      <c r="I274"/>
    </row>
    <row r="275" spans="1:12">
      <c r="B275"/>
      <c r="I275"/>
      <c r="L275" s="25"/>
    </row>
    <row r="276" spans="1:12">
      <c r="B276"/>
      <c r="I276"/>
      <c r="L276" s="25"/>
    </row>
    <row r="277" spans="1:12">
      <c r="B277"/>
      <c r="I277"/>
      <c r="L277" s="25"/>
    </row>
    <row r="278" spans="1:12" s="25" customFormat="1">
      <c r="A278"/>
      <c r="B278"/>
      <c r="C278"/>
      <c r="D278"/>
      <c r="E278" s="3"/>
      <c r="F278" s="3"/>
      <c r="G278" s="55"/>
      <c r="H278"/>
      <c r="I278"/>
    </row>
    <row r="279" spans="1:12" s="25" customFormat="1">
      <c r="A279"/>
      <c r="B279"/>
      <c r="C279"/>
      <c r="D279"/>
      <c r="E279" s="3"/>
      <c r="F279" s="3"/>
      <c r="G279" s="55"/>
      <c r="H279"/>
      <c r="I279"/>
    </row>
    <row r="280" spans="1:12" s="25" customFormat="1">
      <c r="A280"/>
      <c r="B280"/>
      <c r="C280"/>
      <c r="D280"/>
      <c r="E280" s="3"/>
      <c r="F280" s="3"/>
      <c r="G280" s="55"/>
      <c r="H280" s="3"/>
      <c r="I280"/>
    </row>
    <row r="281" spans="1:12">
      <c r="B281"/>
      <c r="I281"/>
      <c r="L281" s="25"/>
    </row>
    <row r="282" spans="1:12" s="25" customFormat="1">
      <c r="A282"/>
      <c r="B282"/>
      <c r="C282"/>
      <c r="D282"/>
      <c r="E282" s="3"/>
      <c r="F282" s="3"/>
      <c r="G282" s="55"/>
      <c r="H282"/>
      <c r="I282"/>
    </row>
    <row r="283" spans="1:12" s="25" customFormat="1">
      <c r="A283"/>
      <c r="B283"/>
      <c r="C283"/>
      <c r="D283"/>
      <c r="E283" s="3"/>
      <c r="F283" s="3"/>
      <c r="G283" s="55"/>
      <c r="H283"/>
      <c r="I283"/>
    </row>
    <row r="284" spans="1:12" s="25" customFormat="1">
      <c r="A284"/>
      <c r="B284"/>
      <c r="C284"/>
      <c r="D284"/>
      <c r="E284" s="3"/>
      <c r="F284" s="3"/>
      <c r="G284" s="55"/>
      <c r="H284"/>
      <c r="I284"/>
    </row>
    <row r="285" spans="1:12" s="25" customFormat="1">
      <c r="A285"/>
      <c r="B285"/>
      <c r="C285"/>
      <c r="D285"/>
      <c r="E285" s="3"/>
      <c r="F285" s="3"/>
      <c r="G285" s="55"/>
      <c r="H285"/>
      <c r="I285"/>
    </row>
    <row r="286" spans="1:12" s="25" customFormat="1">
      <c r="A286"/>
      <c r="B286"/>
      <c r="C286"/>
      <c r="D286"/>
      <c r="E286" s="3"/>
      <c r="F286" s="3"/>
      <c r="G286" s="55"/>
      <c r="H286"/>
      <c r="I286"/>
    </row>
    <row r="287" spans="1:12" s="25" customFormat="1">
      <c r="A287"/>
      <c r="B287"/>
      <c r="C287"/>
      <c r="D287"/>
      <c r="E287" s="3"/>
      <c r="F287" s="3"/>
      <c r="G287" s="55"/>
      <c r="H287"/>
      <c r="I287"/>
    </row>
    <row r="288" spans="1:12" s="25" customFormat="1">
      <c r="A288"/>
      <c r="B288"/>
      <c r="C288"/>
      <c r="D288"/>
      <c r="E288" s="3"/>
      <c r="F288" s="3"/>
      <c r="G288" s="55"/>
      <c r="H288"/>
      <c r="I288"/>
    </row>
    <row r="289" spans="1:12" s="25" customFormat="1">
      <c r="A289"/>
      <c r="B289"/>
      <c r="C289"/>
      <c r="D289"/>
      <c r="E289" s="3"/>
      <c r="F289" s="3"/>
      <c r="G289" s="55"/>
      <c r="H289"/>
      <c r="I289"/>
    </row>
    <row r="290" spans="1:12" s="25" customFormat="1">
      <c r="A290"/>
      <c r="B290"/>
      <c r="C290"/>
      <c r="D290"/>
      <c r="E290" s="3"/>
      <c r="F290" s="3"/>
      <c r="G290" s="55"/>
      <c r="H290"/>
      <c r="I290"/>
    </row>
    <row r="291" spans="1:12" s="25" customFormat="1">
      <c r="A291"/>
      <c r="B291"/>
      <c r="C291"/>
      <c r="D291"/>
      <c r="E291" s="3"/>
      <c r="F291" s="3"/>
      <c r="G291" s="55"/>
      <c r="H291" s="3"/>
      <c r="I291"/>
    </row>
    <row r="292" spans="1:12">
      <c r="B292"/>
      <c r="H292" s="3"/>
      <c r="I292"/>
      <c r="L292" s="25"/>
    </row>
    <row r="293" spans="1:12">
      <c r="B293"/>
      <c r="I293"/>
      <c r="L293" s="25"/>
    </row>
    <row r="294" spans="1:12" s="25" customFormat="1">
      <c r="A294"/>
      <c r="B294"/>
      <c r="C294"/>
      <c r="D294"/>
      <c r="E294" s="3"/>
      <c r="F294" s="3"/>
      <c r="G294" s="55"/>
      <c r="H294" s="3"/>
      <c r="I294"/>
    </row>
    <row r="295" spans="1:12" s="25" customFormat="1">
      <c r="A295"/>
      <c r="B295"/>
      <c r="C295"/>
      <c r="D295"/>
      <c r="E295" s="3"/>
      <c r="F295" s="3"/>
      <c r="G295" s="55"/>
      <c r="H295" s="3"/>
      <c r="I295"/>
    </row>
    <row r="296" spans="1:12" s="25" customFormat="1">
      <c r="A296"/>
      <c r="B296"/>
      <c r="C296"/>
      <c r="D296"/>
      <c r="E296" s="3"/>
      <c r="F296" s="3"/>
      <c r="G296" s="55"/>
      <c r="H296" s="3"/>
      <c r="I296"/>
    </row>
    <row r="297" spans="1:12" s="25" customFormat="1">
      <c r="A297"/>
      <c r="B297"/>
      <c r="C297"/>
      <c r="D297"/>
      <c r="E297" s="3"/>
      <c r="F297" s="3"/>
      <c r="G297" s="55"/>
      <c r="H297"/>
      <c r="I297"/>
    </row>
    <row r="298" spans="1:12" s="25" customFormat="1">
      <c r="A298"/>
      <c r="B298"/>
      <c r="C298"/>
      <c r="D298"/>
      <c r="E298" s="3"/>
      <c r="F298" s="3"/>
      <c r="G298" s="55"/>
      <c r="H298"/>
      <c r="I298"/>
    </row>
    <row r="299" spans="1:12" s="25" customFormat="1">
      <c r="A299"/>
      <c r="B299"/>
      <c r="C299"/>
      <c r="D299"/>
      <c r="E299" s="3"/>
      <c r="F299" s="3"/>
      <c r="G299" s="55"/>
      <c r="H299" s="3"/>
      <c r="I299"/>
    </row>
    <row r="300" spans="1:12" s="25" customFormat="1">
      <c r="A300"/>
      <c r="B300"/>
      <c r="C300"/>
      <c r="D300"/>
      <c r="E300" s="3"/>
      <c r="F300" s="3"/>
      <c r="G300" s="55"/>
      <c r="H300"/>
      <c r="I300"/>
    </row>
    <row r="301" spans="1:12" s="25" customFormat="1">
      <c r="A301"/>
      <c r="B301"/>
      <c r="C301"/>
      <c r="D301"/>
      <c r="E301" s="3"/>
      <c r="F301" s="3"/>
      <c r="G301" s="55"/>
      <c r="H301"/>
      <c r="I301"/>
    </row>
    <row r="302" spans="1:12" s="25" customFormat="1">
      <c r="A302"/>
      <c r="B302"/>
      <c r="C302"/>
      <c r="D302"/>
      <c r="E302" s="3"/>
      <c r="F302" s="3"/>
      <c r="G302" s="55"/>
      <c r="H302"/>
      <c r="I302"/>
    </row>
    <row r="303" spans="1:12" s="25" customFormat="1">
      <c r="A303"/>
      <c r="B303"/>
      <c r="C303"/>
      <c r="D303"/>
      <c r="E303" s="3"/>
      <c r="F303" s="3"/>
      <c r="G303" s="55"/>
      <c r="H303"/>
      <c r="I303"/>
    </row>
    <row r="304" spans="1:12" s="25" customFormat="1">
      <c r="A304"/>
      <c r="B304"/>
      <c r="C304"/>
      <c r="D304"/>
      <c r="E304" s="3"/>
      <c r="F304" s="3"/>
      <c r="G304" s="55"/>
      <c r="H304"/>
      <c r="I304"/>
    </row>
    <row r="305" spans="1:12" s="25" customFormat="1">
      <c r="A305"/>
      <c r="B305"/>
      <c r="C305"/>
      <c r="D305"/>
      <c r="E305" s="3"/>
      <c r="F305" s="3"/>
      <c r="G305" s="55"/>
      <c r="H305"/>
      <c r="I305"/>
    </row>
    <row r="306" spans="1:12" s="25" customFormat="1">
      <c r="A306"/>
      <c r="B306"/>
      <c r="C306"/>
      <c r="D306"/>
      <c r="E306" s="3"/>
      <c r="F306" s="3"/>
      <c r="G306" s="55"/>
      <c r="H306"/>
      <c r="I306"/>
    </row>
    <row r="307" spans="1:12" s="25" customFormat="1">
      <c r="A307"/>
      <c r="B307"/>
      <c r="C307"/>
      <c r="D307"/>
      <c r="E307" s="3"/>
      <c r="F307" s="3"/>
      <c r="G307" s="55"/>
      <c r="H307"/>
      <c r="I307"/>
    </row>
    <row r="308" spans="1:12" s="25" customFormat="1">
      <c r="A308"/>
      <c r="B308"/>
      <c r="C308"/>
      <c r="D308"/>
      <c r="E308" s="3"/>
      <c r="F308" s="3"/>
      <c r="G308" s="55"/>
      <c r="H308"/>
      <c r="I308"/>
    </row>
    <row r="309" spans="1:12" s="25" customFormat="1">
      <c r="A309"/>
      <c r="B309"/>
      <c r="C309"/>
      <c r="D309"/>
      <c r="E309" s="3"/>
      <c r="F309" s="3"/>
      <c r="G309" s="55"/>
      <c r="H309"/>
      <c r="I309"/>
    </row>
    <row r="310" spans="1:12" s="25" customFormat="1">
      <c r="A310"/>
      <c r="B310"/>
      <c r="C310"/>
      <c r="D310"/>
      <c r="E310" s="3"/>
      <c r="F310" s="3"/>
      <c r="G310" s="55"/>
      <c r="H310"/>
      <c r="I310"/>
    </row>
    <row r="311" spans="1:12">
      <c r="B311"/>
      <c r="I311"/>
      <c r="L311" s="25"/>
    </row>
    <row r="312" spans="1:12" s="25" customFormat="1">
      <c r="A312"/>
      <c r="B312"/>
      <c r="C312"/>
      <c r="D312"/>
      <c r="E312" s="3"/>
      <c r="F312" s="3"/>
      <c r="G312" s="55"/>
      <c r="H312"/>
      <c r="I312"/>
    </row>
    <row r="313" spans="1:12" s="25" customFormat="1">
      <c r="A313"/>
      <c r="B313"/>
      <c r="C313"/>
      <c r="D313"/>
      <c r="E313" s="3"/>
      <c r="F313" s="3"/>
      <c r="G313" s="55"/>
      <c r="H313"/>
      <c r="I313"/>
    </row>
    <row r="314" spans="1:12" s="25" customFormat="1">
      <c r="A314"/>
      <c r="B314"/>
      <c r="C314"/>
      <c r="D314"/>
      <c r="E314" s="3"/>
      <c r="F314" s="3"/>
      <c r="G314" s="55"/>
      <c r="H314"/>
      <c r="I314"/>
    </row>
    <row r="315" spans="1:12" s="25" customFormat="1">
      <c r="A315"/>
      <c r="B315"/>
      <c r="C315"/>
      <c r="D315"/>
      <c r="E315" s="3"/>
      <c r="F315" s="3"/>
      <c r="G315" s="55"/>
      <c r="H315"/>
      <c r="I315"/>
    </row>
    <row r="316" spans="1:12" s="25" customFormat="1">
      <c r="A316"/>
      <c r="B316"/>
      <c r="C316"/>
      <c r="D316"/>
      <c r="E316" s="3"/>
      <c r="F316" s="3"/>
      <c r="G316" s="55"/>
      <c r="H316"/>
      <c r="I316"/>
    </row>
    <row r="317" spans="1:12" s="25" customFormat="1">
      <c r="A317"/>
      <c r="B317"/>
      <c r="C317"/>
      <c r="D317"/>
      <c r="E317" s="3"/>
      <c r="F317" s="3"/>
      <c r="G317" s="55"/>
      <c r="H317"/>
      <c r="I317"/>
    </row>
    <row r="318" spans="1:12" s="25" customFormat="1">
      <c r="A318"/>
      <c r="B318"/>
      <c r="C318"/>
      <c r="D318"/>
      <c r="E318" s="3"/>
      <c r="F318" s="3"/>
      <c r="G318" s="55"/>
      <c r="H318"/>
      <c r="I318"/>
    </row>
    <row r="319" spans="1:12" s="25" customFormat="1">
      <c r="A319"/>
      <c r="B319"/>
      <c r="C319"/>
      <c r="D319"/>
      <c r="E319" s="3"/>
      <c r="F319" s="3"/>
      <c r="G319" s="55"/>
      <c r="H319"/>
      <c r="I319"/>
    </row>
    <row r="320" spans="1:12" s="25" customFormat="1">
      <c r="A320"/>
      <c r="B320"/>
      <c r="C320"/>
      <c r="D320"/>
      <c r="E320" s="3"/>
      <c r="F320" s="3"/>
      <c r="G320" s="55"/>
      <c r="H320"/>
      <c r="I320"/>
    </row>
    <row r="321" spans="1:9" s="25" customFormat="1">
      <c r="A321"/>
      <c r="B321"/>
      <c r="C321"/>
      <c r="D321"/>
      <c r="E321" s="3"/>
      <c r="F321" s="3"/>
      <c r="G321" s="55"/>
      <c r="H321"/>
      <c r="I321"/>
    </row>
    <row r="322" spans="1:9" s="25" customFormat="1">
      <c r="A322"/>
      <c r="B322"/>
      <c r="C322"/>
      <c r="D322"/>
      <c r="E322" s="3"/>
      <c r="F322" s="3"/>
      <c r="G322" s="55"/>
      <c r="H322"/>
      <c r="I322"/>
    </row>
    <row r="323" spans="1:9" s="25" customFormat="1">
      <c r="A323"/>
      <c r="B323"/>
      <c r="C323"/>
      <c r="D323"/>
      <c r="E323" s="3"/>
      <c r="F323" s="3"/>
      <c r="G323" s="55"/>
      <c r="H323"/>
      <c r="I323"/>
    </row>
    <row r="324" spans="1:9" s="25" customFormat="1">
      <c r="A324"/>
      <c r="B324"/>
      <c r="C324"/>
      <c r="D324"/>
      <c r="E324" s="3"/>
      <c r="F324" s="3"/>
      <c r="G324" s="55"/>
      <c r="H324"/>
      <c r="I324"/>
    </row>
    <row r="325" spans="1:9" s="25" customFormat="1">
      <c r="A325"/>
      <c r="B325"/>
      <c r="C325"/>
      <c r="D325"/>
      <c r="E325" s="3"/>
      <c r="F325" s="3"/>
      <c r="G325" s="55"/>
      <c r="H325"/>
      <c r="I325"/>
    </row>
    <row r="326" spans="1:9" s="25" customFormat="1">
      <c r="A326"/>
      <c r="B326"/>
      <c r="C326"/>
      <c r="D326"/>
      <c r="E326" s="3"/>
      <c r="F326" s="3"/>
      <c r="G326" s="55"/>
      <c r="H326"/>
      <c r="I326"/>
    </row>
    <row r="327" spans="1:9" s="25" customFormat="1">
      <c r="A327"/>
      <c r="B327"/>
      <c r="C327"/>
      <c r="D327"/>
      <c r="E327" s="3"/>
      <c r="F327" s="3"/>
      <c r="G327" s="55"/>
      <c r="H327"/>
      <c r="I327"/>
    </row>
    <row r="328" spans="1:9" s="25" customFormat="1">
      <c r="A328"/>
      <c r="B328"/>
      <c r="C328"/>
      <c r="D328"/>
      <c r="E328" s="3"/>
      <c r="F328" s="3"/>
      <c r="G328" s="55"/>
      <c r="H328"/>
      <c r="I328"/>
    </row>
    <row r="329" spans="1:9" s="25" customFormat="1">
      <c r="A329"/>
      <c r="B329"/>
      <c r="C329"/>
      <c r="D329"/>
      <c r="E329" s="3"/>
      <c r="F329" s="3"/>
      <c r="G329" s="55"/>
      <c r="H329"/>
      <c r="I329"/>
    </row>
    <row r="330" spans="1:9" s="25" customFormat="1">
      <c r="A330"/>
      <c r="B330"/>
      <c r="C330"/>
      <c r="D330"/>
      <c r="E330" s="3"/>
      <c r="F330" s="3"/>
      <c r="G330" s="55"/>
      <c r="H330"/>
      <c r="I330"/>
    </row>
    <row r="331" spans="1:9" s="25" customFormat="1">
      <c r="A331"/>
      <c r="B331"/>
      <c r="C331"/>
      <c r="D331"/>
      <c r="E331" s="3"/>
      <c r="F331" s="3"/>
      <c r="G331" s="55"/>
      <c r="H331"/>
      <c r="I331"/>
    </row>
    <row r="332" spans="1:9" s="25" customFormat="1">
      <c r="A332"/>
      <c r="B332"/>
      <c r="C332"/>
      <c r="D332"/>
      <c r="E332" s="3"/>
      <c r="F332" s="3"/>
      <c r="G332" s="55"/>
      <c r="H332"/>
      <c r="I332"/>
    </row>
    <row r="333" spans="1:9" s="25" customFormat="1">
      <c r="A333"/>
      <c r="B333"/>
      <c r="C333"/>
      <c r="D333"/>
      <c r="E333" s="3"/>
      <c r="F333" s="3"/>
      <c r="G333" s="55"/>
      <c r="H333"/>
      <c r="I333"/>
    </row>
    <row r="334" spans="1:9" s="25" customFormat="1">
      <c r="A334"/>
      <c r="B334"/>
      <c r="C334"/>
      <c r="D334"/>
      <c r="E334" s="3"/>
      <c r="F334" s="3"/>
      <c r="G334" s="55"/>
      <c r="H334" s="3"/>
      <c r="I334"/>
    </row>
    <row r="335" spans="1:9" s="25" customFormat="1">
      <c r="A335"/>
      <c r="B335"/>
      <c r="C335"/>
      <c r="D335"/>
      <c r="E335" s="3"/>
      <c r="F335" s="3"/>
      <c r="G335" s="55"/>
      <c r="H335"/>
      <c r="I335"/>
    </row>
    <row r="336" spans="1:9" s="25" customFormat="1">
      <c r="A336"/>
      <c r="B336"/>
      <c r="C336"/>
      <c r="D336"/>
      <c r="E336" s="3"/>
      <c r="F336" s="3"/>
      <c r="G336" s="55"/>
      <c r="H336"/>
      <c r="I336"/>
    </row>
    <row r="337" spans="1:9" s="25" customFormat="1">
      <c r="A337"/>
      <c r="B337"/>
      <c r="C337"/>
      <c r="D337"/>
      <c r="E337" s="3"/>
      <c r="F337" s="3"/>
      <c r="G337" s="55"/>
      <c r="H337"/>
      <c r="I337"/>
    </row>
    <row r="338" spans="1:9" s="25" customFormat="1">
      <c r="A338"/>
      <c r="B338"/>
      <c r="C338"/>
      <c r="D338"/>
      <c r="E338" s="3"/>
      <c r="F338" s="3"/>
      <c r="G338" s="55"/>
      <c r="H338"/>
      <c r="I338"/>
    </row>
    <row r="339" spans="1:9" s="25" customFormat="1">
      <c r="A339"/>
      <c r="B339"/>
      <c r="C339"/>
      <c r="D339"/>
      <c r="E339" s="3"/>
      <c r="F339" s="3"/>
      <c r="G339" s="55"/>
      <c r="H339"/>
      <c r="I339"/>
    </row>
    <row r="340" spans="1:9" s="25" customFormat="1">
      <c r="A340"/>
      <c r="B340"/>
      <c r="C340"/>
      <c r="D340"/>
      <c r="E340" s="3"/>
      <c r="F340" s="3"/>
      <c r="G340" s="55"/>
      <c r="H340"/>
      <c r="I340"/>
    </row>
    <row r="341" spans="1:9" s="25" customFormat="1">
      <c r="A341"/>
      <c r="B341"/>
      <c r="C341"/>
      <c r="D341"/>
      <c r="E341" s="3"/>
      <c r="F341" s="3"/>
      <c r="G341" s="55"/>
      <c r="H341"/>
      <c r="I341"/>
    </row>
    <row r="342" spans="1:9" s="25" customFormat="1">
      <c r="A342"/>
      <c r="B342"/>
      <c r="C342"/>
      <c r="D342"/>
      <c r="E342" s="3"/>
      <c r="F342" s="3"/>
      <c r="G342" s="55"/>
      <c r="H342"/>
      <c r="I342"/>
    </row>
    <row r="343" spans="1:9" s="25" customFormat="1">
      <c r="A343"/>
      <c r="B343"/>
      <c r="C343"/>
      <c r="D343"/>
      <c r="E343" s="3"/>
      <c r="F343" s="3"/>
      <c r="G343" s="55"/>
      <c r="H343"/>
      <c r="I343"/>
    </row>
    <row r="344" spans="1:9" s="25" customFormat="1">
      <c r="A344"/>
      <c r="B344"/>
      <c r="C344"/>
      <c r="D344"/>
      <c r="E344" s="3"/>
      <c r="F344" s="3"/>
      <c r="G344" s="55"/>
      <c r="H344"/>
      <c r="I344"/>
    </row>
    <row r="345" spans="1:9" s="25" customFormat="1">
      <c r="A345"/>
      <c r="B345"/>
      <c r="C345"/>
      <c r="D345"/>
      <c r="E345" s="3"/>
      <c r="F345" s="3"/>
      <c r="G345" s="55"/>
      <c r="H345"/>
      <c r="I345"/>
    </row>
    <row r="346" spans="1:9" s="25" customFormat="1">
      <c r="A346"/>
      <c r="B346"/>
      <c r="C346"/>
      <c r="D346"/>
      <c r="E346" s="3"/>
      <c r="F346" s="3"/>
      <c r="G346" s="55"/>
      <c r="H346"/>
      <c r="I346"/>
    </row>
    <row r="347" spans="1:9" s="25" customFormat="1">
      <c r="A347"/>
      <c r="B347"/>
      <c r="C347"/>
      <c r="D347"/>
      <c r="E347" s="3"/>
      <c r="F347" s="3"/>
      <c r="G347" s="55"/>
      <c r="H347"/>
      <c r="I347"/>
    </row>
    <row r="348" spans="1:9" s="25" customFormat="1">
      <c r="A348"/>
      <c r="B348"/>
      <c r="C348"/>
      <c r="D348"/>
      <c r="E348" s="3"/>
      <c r="F348" s="3"/>
      <c r="G348" s="55"/>
      <c r="H348"/>
      <c r="I348"/>
    </row>
    <row r="349" spans="1:9" s="25" customFormat="1">
      <c r="A349"/>
      <c r="B349"/>
      <c r="C349"/>
      <c r="D349"/>
      <c r="E349" s="3"/>
      <c r="F349" s="3"/>
      <c r="G349" s="55"/>
      <c r="H349"/>
      <c r="I349"/>
    </row>
    <row r="350" spans="1:9" s="25" customFormat="1">
      <c r="A350"/>
      <c r="B350"/>
      <c r="C350"/>
      <c r="D350"/>
      <c r="E350" s="3"/>
      <c r="F350" s="3"/>
      <c r="G350" s="55"/>
      <c r="H350"/>
      <c r="I350"/>
    </row>
    <row r="351" spans="1:9" s="25" customFormat="1">
      <c r="A351"/>
      <c r="B351"/>
      <c r="C351"/>
      <c r="D351"/>
      <c r="E351" s="3"/>
      <c r="F351" s="3"/>
      <c r="G351" s="55"/>
      <c r="H351"/>
      <c r="I351"/>
    </row>
    <row r="352" spans="1:9" s="25" customFormat="1">
      <c r="A352"/>
      <c r="B352"/>
      <c r="C352"/>
      <c r="D352"/>
      <c r="E352" s="3"/>
      <c r="F352" s="3"/>
      <c r="G352" s="55"/>
      <c r="H352"/>
      <c r="I352"/>
    </row>
    <row r="353" spans="1:9" s="25" customFormat="1">
      <c r="A353"/>
      <c r="B353"/>
      <c r="C353"/>
      <c r="D353"/>
      <c r="E353" s="3"/>
      <c r="F353" s="3"/>
      <c r="G353" s="55"/>
      <c r="H353"/>
      <c r="I353"/>
    </row>
    <row r="354" spans="1:9" s="25" customFormat="1">
      <c r="A354"/>
      <c r="B354"/>
      <c r="C354"/>
      <c r="D354"/>
      <c r="E354" s="3"/>
      <c r="F354" s="3"/>
      <c r="G354" s="55"/>
      <c r="H354"/>
      <c r="I354"/>
    </row>
    <row r="355" spans="1:9" s="25" customFormat="1">
      <c r="A355"/>
      <c r="B355"/>
      <c r="C355"/>
      <c r="D355"/>
      <c r="E355" s="3"/>
      <c r="F355" s="3"/>
      <c r="G355" s="55"/>
      <c r="H355"/>
      <c r="I355"/>
    </row>
    <row r="356" spans="1:9" s="25" customFormat="1">
      <c r="A356"/>
      <c r="B356"/>
      <c r="C356"/>
      <c r="D356"/>
      <c r="E356" s="3"/>
      <c r="F356" s="3"/>
      <c r="G356" s="55"/>
      <c r="H356"/>
      <c r="I356"/>
    </row>
    <row r="357" spans="1:9" s="25" customFormat="1">
      <c r="A357"/>
      <c r="B357"/>
      <c r="C357"/>
      <c r="D357"/>
      <c r="E357" s="3"/>
      <c r="F357" s="3"/>
      <c r="G357" s="55"/>
      <c r="H357"/>
      <c r="I357"/>
    </row>
    <row r="358" spans="1:9" s="25" customFormat="1">
      <c r="A358"/>
      <c r="B358"/>
      <c r="C358"/>
      <c r="D358"/>
      <c r="E358" s="3"/>
      <c r="F358" s="3"/>
      <c r="G358" s="55"/>
      <c r="H358"/>
      <c r="I358"/>
    </row>
    <row r="359" spans="1:9" s="25" customFormat="1">
      <c r="A359"/>
      <c r="B359"/>
      <c r="C359"/>
      <c r="D359"/>
      <c r="E359" s="3"/>
      <c r="F359" s="3"/>
      <c r="G359" s="55"/>
      <c r="H359"/>
      <c r="I359"/>
    </row>
    <row r="360" spans="1:9" s="25" customFormat="1">
      <c r="A360"/>
      <c r="B360"/>
      <c r="C360"/>
      <c r="D360"/>
      <c r="E360" s="3"/>
      <c r="F360" s="3"/>
      <c r="G360" s="55"/>
      <c r="H360"/>
      <c r="I360"/>
    </row>
    <row r="361" spans="1:9" s="25" customFormat="1">
      <c r="A361"/>
      <c r="B361"/>
      <c r="C361"/>
      <c r="D361"/>
      <c r="E361" s="3"/>
      <c r="F361" s="3"/>
      <c r="G361" s="55"/>
      <c r="H361"/>
      <c r="I361"/>
    </row>
    <row r="362" spans="1:9" s="25" customFormat="1">
      <c r="A362"/>
      <c r="B362"/>
      <c r="C362"/>
      <c r="D362"/>
      <c r="E362" s="3"/>
      <c r="F362" s="3"/>
      <c r="G362" s="55"/>
      <c r="H362"/>
      <c r="I362"/>
    </row>
    <row r="363" spans="1:9" s="25" customFormat="1">
      <c r="A363"/>
      <c r="B363"/>
      <c r="C363"/>
      <c r="D363"/>
      <c r="E363" s="3"/>
      <c r="F363" s="3"/>
      <c r="G363" s="55"/>
      <c r="H363"/>
      <c r="I363"/>
    </row>
    <row r="364" spans="1:9" s="25" customFormat="1">
      <c r="A364"/>
      <c r="B364"/>
      <c r="C364"/>
      <c r="D364"/>
      <c r="E364" s="3"/>
      <c r="F364" s="3"/>
      <c r="G364" s="55"/>
      <c r="H364"/>
      <c r="I364"/>
    </row>
    <row r="365" spans="1:9" s="25" customFormat="1">
      <c r="A365"/>
      <c r="B365"/>
      <c r="C365"/>
      <c r="D365"/>
      <c r="E365" s="3"/>
      <c r="F365" s="3"/>
      <c r="G365" s="55"/>
      <c r="H365"/>
      <c r="I365"/>
    </row>
    <row r="366" spans="1:9" s="25" customFormat="1">
      <c r="A366"/>
      <c r="B366"/>
      <c r="C366"/>
      <c r="D366"/>
      <c r="E366" s="3"/>
      <c r="F366" s="3"/>
      <c r="G366" s="55"/>
      <c r="H366"/>
      <c r="I366"/>
    </row>
    <row r="367" spans="1:9" s="25" customFormat="1">
      <c r="A367"/>
      <c r="B367"/>
      <c r="C367"/>
      <c r="D367"/>
      <c r="E367" s="3"/>
      <c r="F367" s="3"/>
      <c r="G367" s="55"/>
      <c r="H367"/>
      <c r="I367"/>
    </row>
    <row r="368" spans="1:9" s="25" customFormat="1">
      <c r="A368"/>
      <c r="B368"/>
      <c r="C368"/>
      <c r="D368"/>
      <c r="E368" s="3"/>
      <c r="F368" s="3"/>
      <c r="G368" s="55"/>
      <c r="H368"/>
      <c r="I368"/>
    </row>
    <row r="369" spans="1:9" s="25" customFormat="1">
      <c r="A369"/>
      <c r="B369"/>
      <c r="C369"/>
      <c r="D369"/>
      <c r="E369" s="3"/>
      <c r="F369" s="3"/>
      <c r="G369" s="55"/>
      <c r="H369"/>
      <c r="I369"/>
    </row>
    <row r="370" spans="1:9" s="25" customFormat="1">
      <c r="A370"/>
      <c r="B370"/>
      <c r="C370"/>
      <c r="D370"/>
      <c r="E370" s="3"/>
      <c r="F370" s="3"/>
      <c r="G370" s="55"/>
      <c r="H370"/>
      <c r="I370"/>
    </row>
    <row r="371" spans="1:9" s="25" customFormat="1">
      <c r="A371"/>
      <c r="B371"/>
      <c r="C371"/>
      <c r="D371"/>
      <c r="E371" s="3"/>
      <c r="F371" s="3"/>
      <c r="G371" s="55"/>
      <c r="H371"/>
      <c r="I371"/>
    </row>
    <row r="372" spans="1:9" s="25" customFormat="1">
      <c r="A372"/>
      <c r="B372"/>
      <c r="C372"/>
      <c r="D372"/>
      <c r="E372" s="3"/>
      <c r="F372" s="3"/>
      <c r="G372" s="55"/>
      <c r="H372"/>
      <c r="I372"/>
    </row>
    <row r="373" spans="1:9" s="25" customFormat="1">
      <c r="A373"/>
      <c r="B373"/>
      <c r="C373"/>
      <c r="D373"/>
      <c r="E373" s="3"/>
      <c r="F373" s="3"/>
      <c r="G373" s="55"/>
      <c r="H373"/>
      <c r="I373"/>
    </row>
    <row r="374" spans="1:9" s="25" customFormat="1">
      <c r="A374"/>
      <c r="B374"/>
      <c r="C374"/>
      <c r="D374"/>
      <c r="E374" s="3"/>
      <c r="F374" s="3"/>
      <c r="G374" s="55"/>
      <c r="H374"/>
      <c r="I374"/>
    </row>
    <row r="375" spans="1:9" s="25" customFormat="1">
      <c r="A375"/>
      <c r="B375"/>
      <c r="C375"/>
      <c r="D375"/>
      <c r="E375" s="3"/>
      <c r="F375" s="3"/>
      <c r="G375" s="55"/>
      <c r="H375"/>
      <c r="I375"/>
    </row>
    <row r="376" spans="1:9" s="25" customFormat="1">
      <c r="A376"/>
      <c r="B376"/>
      <c r="C376"/>
      <c r="D376"/>
      <c r="E376" s="3"/>
      <c r="F376" s="3"/>
      <c r="G376" s="55"/>
      <c r="H376"/>
      <c r="I376"/>
    </row>
    <row r="377" spans="1:9" s="25" customFormat="1">
      <c r="A377"/>
      <c r="B377"/>
      <c r="C377"/>
      <c r="D377"/>
      <c r="E377" s="3"/>
      <c r="F377" s="3"/>
      <c r="G377" s="55"/>
      <c r="H377"/>
      <c r="I377"/>
    </row>
    <row r="378" spans="1:9" s="25" customFormat="1">
      <c r="A378"/>
      <c r="B378"/>
      <c r="C378"/>
      <c r="D378"/>
      <c r="E378" s="3"/>
      <c r="F378" s="3"/>
      <c r="G378" s="55"/>
      <c r="H378"/>
      <c r="I378"/>
    </row>
    <row r="379" spans="1:9" s="25" customFormat="1">
      <c r="A379"/>
      <c r="B379"/>
      <c r="C379"/>
      <c r="D379"/>
      <c r="E379" s="3"/>
      <c r="F379" s="3"/>
      <c r="G379" s="55"/>
      <c r="H379"/>
      <c r="I379"/>
    </row>
    <row r="380" spans="1:9" s="25" customFormat="1">
      <c r="A380"/>
      <c r="B380"/>
      <c r="C380"/>
      <c r="D380"/>
      <c r="E380" s="3"/>
      <c r="F380" s="3"/>
      <c r="G380" s="55"/>
      <c r="H380" s="3"/>
      <c r="I380"/>
    </row>
    <row r="381" spans="1:9" s="25" customFormat="1">
      <c r="A381"/>
      <c r="B381"/>
      <c r="C381"/>
      <c r="D381"/>
      <c r="E381" s="3"/>
      <c r="F381" s="3"/>
      <c r="G381" s="55"/>
      <c r="H381" s="3"/>
      <c r="I381"/>
    </row>
    <row r="382" spans="1:9" s="25" customFormat="1">
      <c r="A382"/>
      <c r="B382"/>
      <c r="C382"/>
      <c r="D382"/>
      <c r="E382" s="3"/>
      <c r="F382" s="3"/>
      <c r="G382" s="55"/>
      <c r="H382"/>
      <c r="I382"/>
    </row>
    <row r="383" spans="1:9" s="25" customFormat="1">
      <c r="A383"/>
      <c r="B383"/>
      <c r="C383"/>
      <c r="D383"/>
      <c r="E383" s="3"/>
      <c r="F383" s="3"/>
      <c r="G383" s="55"/>
      <c r="H383"/>
      <c r="I383"/>
    </row>
    <row r="384" spans="1:9" s="25" customFormat="1">
      <c r="A384"/>
      <c r="B384"/>
      <c r="C384"/>
      <c r="D384"/>
      <c r="E384" s="3"/>
      <c r="F384" s="3"/>
      <c r="G384" s="55"/>
      <c r="H384"/>
      <c r="I384"/>
    </row>
    <row r="385" spans="1:9" s="25" customFormat="1">
      <c r="A385"/>
      <c r="B385"/>
      <c r="C385"/>
      <c r="D385"/>
      <c r="E385" s="3"/>
      <c r="F385" s="3"/>
      <c r="G385" s="55"/>
      <c r="H385"/>
      <c r="I385"/>
    </row>
    <row r="386" spans="1:9" s="25" customFormat="1">
      <c r="A386"/>
      <c r="B386" s="63"/>
      <c r="C386"/>
      <c r="D386"/>
      <c r="E386" s="3"/>
      <c r="F386" s="3"/>
      <c r="G386" s="55"/>
      <c r="H386"/>
      <c r="I386"/>
    </row>
    <row r="387" spans="1:9" s="25" customFormat="1">
      <c r="A387"/>
      <c r="B387"/>
      <c r="C387"/>
      <c r="D387"/>
      <c r="E387" s="3"/>
      <c r="F387" s="3"/>
      <c r="G387" s="55"/>
      <c r="H387"/>
      <c r="I387"/>
    </row>
    <row r="388" spans="1:9" s="25" customFormat="1">
      <c r="A388"/>
      <c r="B388"/>
      <c r="C388"/>
      <c r="D388"/>
      <c r="E388" s="3"/>
      <c r="F388" s="3"/>
      <c r="G388" s="55"/>
      <c r="H388"/>
      <c r="I388"/>
    </row>
    <row r="389" spans="1:9" s="25" customFormat="1">
      <c r="A389"/>
      <c r="B389"/>
      <c r="C389"/>
      <c r="D389"/>
      <c r="E389" s="3"/>
      <c r="F389" s="3"/>
      <c r="G389" s="55"/>
      <c r="H389"/>
      <c r="I389"/>
    </row>
    <row r="390" spans="1:9" s="25" customFormat="1">
      <c r="A390"/>
      <c r="B390"/>
      <c r="C390"/>
      <c r="D390"/>
      <c r="E390" s="3"/>
      <c r="F390" s="3"/>
      <c r="G390" s="55"/>
      <c r="H390"/>
      <c r="I390"/>
    </row>
    <row r="391" spans="1:9" s="25" customFormat="1">
      <c r="A391"/>
      <c r="B391"/>
      <c r="C391"/>
      <c r="D391"/>
      <c r="E391" s="3"/>
      <c r="F391" s="3"/>
      <c r="G391" s="55"/>
      <c r="H391"/>
      <c r="I391"/>
    </row>
    <row r="392" spans="1:9" s="25" customFormat="1">
      <c r="A392"/>
      <c r="B392"/>
      <c r="C392"/>
      <c r="D392"/>
      <c r="E392" s="3"/>
      <c r="F392" s="3"/>
      <c r="G392" s="55"/>
      <c r="H392"/>
      <c r="I392"/>
    </row>
    <row r="393" spans="1:9" s="25" customFormat="1">
      <c r="A393"/>
      <c r="B393"/>
      <c r="C393"/>
      <c r="D393"/>
      <c r="E393" s="3"/>
      <c r="F393" s="3"/>
      <c r="G393" s="55"/>
      <c r="H393"/>
      <c r="I393"/>
    </row>
    <row r="394" spans="1:9" s="25" customFormat="1">
      <c r="A394"/>
      <c r="B394"/>
      <c r="C394"/>
      <c r="D394"/>
      <c r="E394" s="3"/>
      <c r="F394" s="3"/>
      <c r="G394" s="55"/>
      <c r="H394"/>
      <c r="I394"/>
    </row>
    <row r="395" spans="1:9" s="25" customFormat="1">
      <c r="A395"/>
      <c r="B395"/>
      <c r="C395"/>
      <c r="D395"/>
      <c r="E395" s="3"/>
      <c r="F395" s="3"/>
      <c r="G395" s="55"/>
      <c r="H395"/>
      <c r="I395"/>
    </row>
    <row r="396" spans="1:9" s="25" customFormat="1">
      <c r="A396"/>
      <c r="B396"/>
      <c r="C396"/>
      <c r="D396"/>
      <c r="E396" s="3"/>
      <c r="F396" s="3"/>
      <c r="G396" s="55"/>
      <c r="H396"/>
      <c r="I396"/>
    </row>
    <row r="397" spans="1:9" s="25" customFormat="1">
      <c r="A397"/>
      <c r="E397" s="3"/>
      <c r="F397" s="3"/>
      <c r="G397" s="55"/>
      <c r="H397"/>
      <c r="I397"/>
    </row>
    <row r="398" spans="1:9" s="25" customFormat="1">
      <c r="A398"/>
      <c r="B398"/>
      <c r="C398"/>
      <c r="D398"/>
      <c r="E398" s="3"/>
      <c r="F398" s="3"/>
      <c r="G398" s="55"/>
      <c r="H398"/>
      <c r="I398"/>
    </row>
    <row r="399" spans="1:9" s="25" customFormat="1">
      <c r="A399"/>
      <c r="B399"/>
      <c r="C399"/>
      <c r="D399"/>
      <c r="E399" s="3"/>
      <c r="F399" s="3"/>
      <c r="G399" s="55"/>
      <c r="H399"/>
      <c r="I399"/>
    </row>
    <row r="400" spans="1:9" s="25" customFormat="1">
      <c r="A400"/>
      <c r="B400"/>
      <c r="C400"/>
      <c r="D400"/>
      <c r="E400" s="3"/>
      <c r="F400" s="3"/>
      <c r="G400" s="55"/>
      <c r="H400"/>
      <c r="I400"/>
    </row>
    <row r="401" spans="1:9" s="25" customFormat="1">
      <c r="A401"/>
      <c r="B401"/>
      <c r="C401"/>
      <c r="D401"/>
      <c r="E401" s="3"/>
      <c r="F401" s="3"/>
      <c r="G401" s="55"/>
      <c r="H401"/>
      <c r="I401"/>
    </row>
    <row r="402" spans="1:9" s="25" customFormat="1">
      <c r="A402"/>
      <c r="B402"/>
      <c r="C402"/>
      <c r="D402"/>
      <c r="E402" s="3"/>
      <c r="F402" s="3"/>
      <c r="G402" s="55"/>
      <c r="H402"/>
      <c r="I402"/>
    </row>
    <row r="403" spans="1:9" s="25" customFormat="1">
      <c r="A403"/>
      <c r="B403"/>
      <c r="C403"/>
      <c r="D403"/>
      <c r="E403" s="3"/>
      <c r="F403" s="3"/>
      <c r="G403" s="55"/>
      <c r="H403"/>
      <c r="I403"/>
    </row>
    <row r="404" spans="1:9" s="25" customFormat="1">
      <c r="A404"/>
      <c r="B404"/>
      <c r="C404"/>
      <c r="D404"/>
      <c r="E404" s="3"/>
      <c r="F404" s="3"/>
      <c r="G404" s="55"/>
      <c r="H404"/>
      <c r="I404"/>
    </row>
    <row r="405" spans="1:9" s="25" customFormat="1">
      <c r="A405"/>
      <c r="B405"/>
      <c r="C405"/>
      <c r="D405"/>
      <c r="E405" s="3"/>
      <c r="F405" s="3"/>
      <c r="G405" s="55"/>
      <c r="H405"/>
      <c r="I405"/>
    </row>
    <row r="406" spans="1:9" s="25" customFormat="1">
      <c r="A406"/>
      <c r="B406"/>
      <c r="C406"/>
      <c r="D406"/>
      <c r="E406" s="3"/>
      <c r="F406" s="3"/>
      <c r="G406" s="55"/>
      <c r="H406"/>
      <c r="I406"/>
    </row>
    <row r="407" spans="1:9" s="25" customFormat="1">
      <c r="A407"/>
      <c r="B407"/>
      <c r="C407"/>
      <c r="D407"/>
      <c r="E407" s="3"/>
      <c r="F407" s="3"/>
      <c r="G407" s="55"/>
      <c r="H407"/>
      <c r="I407"/>
    </row>
    <row r="408" spans="1:9" s="25" customFormat="1">
      <c r="A408"/>
      <c r="B408"/>
      <c r="C408"/>
      <c r="D408"/>
      <c r="E408" s="3"/>
      <c r="F408" s="3"/>
      <c r="G408" s="55"/>
      <c r="H408"/>
      <c r="I408"/>
    </row>
    <row r="409" spans="1:9" s="25" customFormat="1">
      <c r="A409"/>
      <c r="B409"/>
      <c r="C409"/>
      <c r="D409"/>
      <c r="E409" s="3"/>
      <c r="F409" s="3"/>
      <c r="G409" s="55"/>
      <c r="H409"/>
      <c r="I409"/>
    </row>
    <row r="410" spans="1:9" s="25" customFormat="1">
      <c r="A410"/>
      <c r="B410"/>
      <c r="C410"/>
      <c r="D410"/>
      <c r="E410" s="3"/>
      <c r="F410" s="3"/>
      <c r="G410" s="55"/>
      <c r="H410"/>
      <c r="I410"/>
    </row>
    <row r="411" spans="1:9" s="25" customFormat="1">
      <c r="A411"/>
      <c r="B411"/>
      <c r="C411"/>
      <c r="D411"/>
      <c r="E411" s="3"/>
      <c r="F411" s="3"/>
      <c r="G411" s="55"/>
      <c r="H411"/>
      <c r="I411"/>
    </row>
    <row r="412" spans="1:9" s="25" customFormat="1">
      <c r="A412"/>
      <c r="B412"/>
      <c r="C412"/>
      <c r="D412"/>
      <c r="E412" s="3"/>
      <c r="F412" s="3"/>
      <c r="G412" s="55"/>
      <c r="H412"/>
      <c r="I412"/>
    </row>
    <row r="413" spans="1:9" s="25" customFormat="1">
      <c r="A413"/>
      <c r="B413"/>
      <c r="C413"/>
      <c r="D413"/>
      <c r="E413" s="3"/>
      <c r="F413" s="3"/>
      <c r="G413" s="55"/>
      <c r="H413"/>
      <c r="I413"/>
    </row>
    <row r="414" spans="1:9" s="25" customFormat="1">
      <c r="A414"/>
      <c r="B414"/>
      <c r="C414"/>
      <c r="D414"/>
      <c r="E414" s="3"/>
      <c r="F414" s="3"/>
      <c r="G414" s="55"/>
      <c r="H414" s="3"/>
      <c r="I414"/>
    </row>
    <row r="415" spans="1:9" s="25" customFormat="1">
      <c r="A415"/>
      <c r="B415"/>
      <c r="C415"/>
      <c r="D415"/>
      <c r="E415" s="3"/>
      <c r="F415" s="3"/>
      <c r="G415" s="55"/>
      <c r="H415"/>
      <c r="I415"/>
    </row>
    <row r="416" spans="1:9" s="25" customFormat="1">
      <c r="A416"/>
      <c r="B416"/>
      <c r="C416"/>
      <c r="D416"/>
      <c r="E416" s="3"/>
      <c r="F416" s="3"/>
      <c r="G416" s="55"/>
      <c r="H416"/>
      <c r="I416"/>
    </row>
    <row r="417" spans="1:9" s="25" customFormat="1">
      <c r="A417"/>
      <c r="B417"/>
      <c r="C417"/>
      <c r="D417"/>
      <c r="E417" s="3"/>
      <c r="F417" s="3"/>
      <c r="G417" s="55"/>
      <c r="H417"/>
      <c r="I417"/>
    </row>
    <row r="418" spans="1:9" s="25" customFormat="1">
      <c r="A418"/>
      <c r="B418"/>
      <c r="C418"/>
      <c r="D418"/>
      <c r="E418" s="3"/>
      <c r="F418" s="3"/>
      <c r="G418" s="55"/>
      <c r="H418"/>
      <c r="I418"/>
    </row>
    <row r="419" spans="1:9" s="25" customFormat="1">
      <c r="A419"/>
      <c r="B419"/>
      <c r="C419"/>
      <c r="D419"/>
      <c r="E419" s="3"/>
      <c r="F419" s="3"/>
      <c r="G419" s="55"/>
      <c r="H419"/>
      <c r="I419"/>
    </row>
    <row r="420" spans="1:9" s="25" customFormat="1">
      <c r="A420"/>
      <c r="B420"/>
      <c r="C420"/>
      <c r="D420"/>
      <c r="E420" s="3"/>
      <c r="F420" s="3"/>
      <c r="G420" s="55"/>
      <c r="H420" s="3"/>
      <c r="I420"/>
    </row>
    <row r="421" spans="1:9" s="25" customFormat="1">
      <c r="A421"/>
      <c r="B421"/>
      <c r="C421"/>
      <c r="D421"/>
      <c r="E421" s="3"/>
      <c r="F421" s="3"/>
      <c r="G421" s="55"/>
      <c r="H421"/>
      <c r="I421"/>
    </row>
    <row r="422" spans="1:9" s="25" customFormat="1">
      <c r="A422"/>
      <c r="B422"/>
      <c r="C422"/>
      <c r="D422"/>
      <c r="E422" s="3"/>
      <c r="F422" s="3"/>
      <c r="G422" s="55"/>
      <c r="H422"/>
      <c r="I422"/>
    </row>
    <row r="423" spans="1:9" s="25" customFormat="1">
      <c r="A423"/>
      <c r="B423"/>
      <c r="C423"/>
      <c r="D423"/>
      <c r="E423" s="3"/>
      <c r="F423" s="3"/>
      <c r="G423" s="55"/>
      <c r="H423"/>
      <c r="I423"/>
    </row>
    <row r="424" spans="1:9" s="25" customFormat="1">
      <c r="A424"/>
      <c r="B424"/>
      <c r="C424"/>
      <c r="D424"/>
      <c r="E424" s="3"/>
      <c r="F424" s="3"/>
      <c r="G424" s="55"/>
      <c r="H424"/>
      <c r="I424"/>
    </row>
    <row r="425" spans="1:9" s="25" customFormat="1">
      <c r="A425"/>
      <c r="B425"/>
      <c r="C425"/>
      <c r="D425"/>
      <c r="E425" s="3"/>
      <c r="F425" s="3"/>
      <c r="G425" s="55"/>
      <c r="H425"/>
      <c r="I425"/>
    </row>
    <row r="426" spans="1:9" s="25" customFormat="1">
      <c r="A426"/>
      <c r="B426"/>
      <c r="C426"/>
      <c r="D426"/>
      <c r="E426" s="3"/>
      <c r="F426" s="3"/>
      <c r="G426" s="55"/>
      <c r="H426"/>
      <c r="I426"/>
    </row>
    <row r="427" spans="1:9" s="25" customFormat="1">
      <c r="A427"/>
      <c r="B427"/>
      <c r="C427"/>
      <c r="D427"/>
      <c r="E427" s="3"/>
      <c r="F427" s="3"/>
      <c r="G427" s="55"/>
      <c r="H427"/>
      <c r="I427"/>
    </row>
    <row r="428" spans="1:9" s="25" customFormat="1">
      <c r="A428"/>
      <c r="B428"/>
      <c r="C428"/>
      <c r="D428"/>
      <c r="E428" s="3"/>
      <c r="F428" s="3"/>
      <c r="G428" s="55"/>
      <c r="H428"/>
      <c r="I428"/>
    </row>
    <row r="429" spans="1:9" s="25" customFormat="1">
      <c r="A429"/>
      <c r="B429"/>
      <c r="C429"/>
      <c r="D429"/>
      <c r="E429" s="3"/>
      <c r="F429" s="3"/>
      <c r="G429" s="55"/>
      <c r="H429"/>
      <c r="I429"/>
    </row>
    <row r="430" spans="1:9" s="25" customFormat="1">
      <c r="A430"/>
      <c r="B430"/>
      <c r="C430"/>
      <c r="D430"/>
      <c r="E430" s="3"/>
      <c r="F430" s="3"/>
      <c r="G430" s="55"/>
      <c r="H430"/>
      <c r="I430"/>
    </row>
    <row r="431" spans="1:9" s="25" customFormat="1">
      <c r="A431"/>
      <c r="B431"/>
      <c r="C431"/>
      <c r="D431"/>
      <c r="E431" s="3"/>
      <c r="F431" s="3"/>
      <c r="G431" s="55"/>
      <c r="H431" s="3"/>
      <c r="I431"/>
    </row>
    <row r="432" spans="1:9" s="25" customFormat="1">
      <c r="A432"/>
      <c r="B432"/>
      <c r="C432"/>
      <c r="D432"/>
      <c r="E432" s="3"/>
      <c r="F432" s="3"/>
      <c r="G432" s="55"/>
      <c r="H432" s="3"/>
      <c r="I432"/>
    </row>
    <row r="433" spans="1:9" s="25" customFormat="1">
      <c r="A433"/>
      <c r="E433" s="3"/>
      <c r="F433" s="3"/>
      <c r="G433" s="55"/>
      <c r="H433"/>
      <c r="I433"/>
    </row>
    <row r="434" spans="1:9" s="25" customFormat="1">
      <c r="A434"/>
      <c r="E434" s="3"/>
      <c r="F434" s="3"/>
      <c r="G434" s="55"/>
      <c r="H434" s="3"/>
      <c r="I434"/>
    </row>
    <row r="435" spans="1:9" s="25" customFormat="1">
      <c r="A435"/>
      <c r="E435" s="3"/>
      <c r="F435" s="3"/>
      <c r="G435" s="55"/>
      <c r="H435" s="3"/>
      <c r="I435"/>
    </row>
    <row r="436" spans="1:9" s="25" customFormat="1">
      <c r="A436"/>
      <c r="E436" s="3"/>
      <c r="F436" s="3"/>
      <c r="G436" s="55"/>
      <c r="H436" s="3"/>
      <c r="I436"/>
    </row>
    <row r="437" spans="1:9" s="25" customFormat="1">
      <c r="A437"/>
      <c r="E437" s="3"/>
      <c r="F437" s="3"/>
      <c r="G437" s="55"/>
      <c r="H437"/>
      <c r="I437"/>
    </row>
    <row r="438" spans="1:9" s="25" customFormat="1">
      <c r="A438"/>
      <c r="E438" s="3"/>
      <c r="F438" s="3"/>
      <c r="G438" s="55"/>
      <c r="H438"/>
      <c r="I438"/>
    </row>
    <row r="439" spans="1:9" s="25" customFormat="1">
      <c r="A439"/>
      <c r="E439" s="3"/>
      <c r="F439" s="3"/>
      <c r="G439" s="55"/>
      <c r="H439" s="3"/>
      <c r="I439"/>
    </row>
    <row r="440" spans="1:9" s="25" customFormat="1">
      <c r="A440"/>
      <c r="E440" s="3"/>
      <c r="F440" s="3"/>
      <c r="G440" s="55"/>
      <c r="H440"/>
      <c r="I440"/>
    </row>
    <row r="441" spans="1:9" s="25" customFormat="1">
      <c r="A441"/>
      <c r="E441" s="3"/>
      <c r="F441" s="3"/>
      <c r="G441" s="55"/>
      <c r="H441"/>
      <c r="I441"/>
    </row>
    <row r="442" spans="1:9" s="25" customFormat="1">
      <c r="A442"/>
      <c r="E442" s="3"/>
      <c r="F442" s="3"/>
      <c r="G442" s="55"/>
      <c r="H442"/>
      <c r="I442"/>
    </row>
    <row r="443" spans="1:9" s="25" customFormat="1">
      <c r="A443"/>
      <c r="E443" s="3"/>
      <c r="F443" s="3"/>
      <c r="G443" s="55"/>
      <c r="H443"/>
      <c r="I443"/>
    </row>
    <row r="444" spans="1:9" s="25" customFormat="1">
      <c r="A444"/>
      <c r="E444" s="3"/>
      <c r="F444" s="3"/>
      <c r="G444" s="55"/>
      <c r="H444"/>
      <c r="I444"/>
    </row>
    <row r="445" spans="1:9" s="25" customFormat="1">
      <c r="A445"/>
      <c r="E445" s="3"/>
      <c r="F445" s="3"/>
      <c r="G445" s="55"/>
      <c r="H445"/>
      <c r="I445"/>
    </row>
    <row r="446" spans="1:9" s="25" customFormat="1">
      <c r="A446"/>
      <c r="E446" s="3"/>
      <c r="F446" s="3"/>
      <c r="G446" s="55"/>
      <c r="H446"/>
      <c r="I446"/>
    </row>
    <row r="447" spans="1:9" s="25" customFormat="1">
      <c r="A447"/>
      <c r="E447" s="3"/>
      <c r="F447" s="3"/>
      <c r="G447" s="55"/>
      <c r="H447"/>
      <c r="I447"/>
    </row>
    <row r="448" spans="1:9" s="25" customFormat="1">
      <c r="A448"/>
      <c r="E448" s="3"/>
      <c r="F448" s="3"/>
      <c r="G448" s="55"/>
      <c r="H448"/>
      <c r="I448"/>
    </row>
    <row r="449" spans="1:9" s="25" customFormat="1">
      <c r="A449"/>
      <c r="E449" s="3"/>
      <c r="F449" s="3"/>
      <c r="G449" s="55"/>
      <c r="H449"/>
      <c r="I449"/>
    </row>
    <row r="450" spans="1:9" s="25" customFormat="1">
      <c r="A450"/>
      <c r="E450" s="3"/>
      <c r="F450" s="3"/>
      <c r="G450" s="55"/>
      <c r="H450"/>
      <c r="I450"/>
    </row>
    <row r="451" spans="1:9" s="25" customFormat="1">
      <c r="A451"/>
      <c r="E451" s="3"/>
      <c r="F451" s="3"/>
      <c r="G451" s="55"/>
      <c r="H451"/>
      <c r="I451"/>
    </row>
    <row r="452" spans="1:9" s="25" customFormat="1">
      <c r="A452"/>
      <c r="E452" s="3"/>
      <c r="F452" s="3"/>
      <c r="G452" s="55"/>
      <c r="H452"/>
      <c r="I452"/>
    </row>
    <row r="453" spans="1:9" s="25" customFormat="1">
      <c r="A453"/>
      <c r="E453" s="3"/>
      <c r="F453" s="3"/>
      <c r="G453" s="55"/>
      <c r="H453"/>
      <c r="I453"/>
    </row>
    <row r="454" spans="1:9" s="25" customFormat="1">
      <c r="A454"/>
      <c r="E454" s="3"/>
      <c r="F454" s="3"/>
      <c r="G454" s="55"/>
      <c r="H454"/>
      <c r="I454"/>
    </row>
    <row r="455" spans="1:9" s="25" customFormat="1">
      <c r="A455"/>
      <c r="E455" s="3"/>
      <c r="F455" s="3"/>
      <c r="G455" s="55"/>
      <c r="H455"/>
      <c r="I455"/>
    </row>
    <row r="456" spans="1:9" s="25" customFormat="1">
      <c r="A456"/>
      <c r="E456" s="3"/>
      <c r="F456" s="3"/>
      <c r="G456" s="55"/>
      <c r="H456"/>
      <c r="I456"/>
    </row>
    <row r="457" spans="1:9" s="25" customFormat="1">
      <c r="A457"/>
      <c r="E457" s="3"/>
      <c r="F457" s="3"/>
      <c r="G457" s="55"/>
      <c r="H457"/>
      <c r="I457"/>
    </row>
    <row r="458" spans="1:9" s="25" customFormat="1">
      <c r="A458"/>
      <c r="E458" s="3"/>
      <c r="F458" s="3"/>
      <c r="G458" s="55"/>
      <c r="H458" s="3"/>
      <c r="I458"/>
    </row>
    <row r="459" spans="1:9" s="25" customFormat="1">
      <c r="A459"/>
      <c r="E459" s="3"/>
      <c r="F459" s="3"/>
      <c r="G459" s="55"/>
      <c r="H459"/>
      <c r="I459"/>
    </row>
    <row r="460" spans="1:9" s="25" customFormat="1">
      <c r="A460"/>
      <c r="E460" s="3"/>
      <c r="F460" s="3"/>
      <c r="G460" s="55"/>
      <c r="H460"/>
      <c r="I460"/>
    </row>
    <row r="461" spans="1:9" s="25" customFormat="1">
      <c r="A461"/>
      <c r="E461" s="3"/>
      <c r="F461" s="3"/>
      <c r="G461" s="55"/>
      <c r="H461" s="3"/>
      <c r="I461"/>
    </row>
    <row r="462" spans="1:9" s="25" customFormat="1">
      <c r="A462"/>
      <c r="E462" s="3"/>
      <c r="F462" s="3"/>
      <c r="G462" s="55"/>
      <c r="H462"/>
      <c r="I462"/>
    </row>
    <row r="463" spans="1:9" s="25" customFormat="1">
      <c r="A463"/>
      <c r="E463" s="3"/>
      <c r="F463" s="3"/>
      <c r="G463" s="55"/>
      <c r="H463"/>
      <c r="I463"/>
    </row>
    <row r="464" spans="1:9" s="25" customFormat="1">
      <c r="A464"/>
      <c r="E464" s="3"/>
      <c r="F464" s="3"/>
      <c r="G464" s="55"/>
      <c r="H464"/>
      <c r="I464"/>
    </row>
    <row r="465" spans="1:9" s="25" customFormat="1">
      <c r="A465"/>
      <c r="E465" s="3"/>
      <c r="F465" s="3"/>
      <c r="G465" s="55"/>
      <c r="H465"/>
      <c r="I465"/>
    </row>
    <row r="466" spans="1:9" s="25" customFormat="1">
      <c r="A466"/>
      <c r="E466" s="3"/>
      <c r="F466" s="3"/>
      <c r="G466" s="55"/>
      <c r="H466"/>
      <c r="I466"/>
    </row>
    <row r="467" spans="1:9" s="25" customFormat="1">
      <c r="A467"/>
      <c r="E467" s="3"/>
      <c r="F467" s="3"/>
      <c r="G467" s="55"/>
      <c r="H467"/>
      <c r="I467"/>
    </row>
    <row r="468" spans="1:9" s="25" customFormat="1">
      <c r="A468"/>
      <c r="E468" s="3"/>
      <c r="F468" s="3"/>
      <c r="G468" s="55"/>
      <c r="H468"/>
      <c r="I468"/>
    </row>
    <row r="469" spans="1:9" s="25" customFormat="1">
      <c r="A469"/>
      <c r="E469" s="3"/>
      <c r="F469" s="3"/>
      <c r="G469" s="55"/>
      <c r="H469"/>
      <c r="I469"/>
    </row>
    <row r="470" spans="1:9" s="25" customFormat="1">
      <c r="A470"/>
      <c r="E470" s="3"/>
      <c r="F470" s="3"/>
      <c r="G470" s="55"/>
      <c r="H470"/>
      <c r="I470"/>
    </row>
    <row r="471" spans="1:9" s="25" customFormat="1">
      <c r="A471"/>
      <c r="E471" s="3"/>
      <c r="F471" s="3"/>
      <c r="G471" s="55"/>
      <c r="H471"/>
      <c r="I471"/>
    </row>
    <row r="472" spans="1:9" s="25" customFormat="1">
      <c r="A472"/>
      <c r="E472" s="3"/>
      <c r="F472" s="3"/>
      <c r="G472" s="55"/>
      <c r="H472"/>
      <c r="I472"/>
    </row>
    <row r="473" spans="1:9" s="25" customFormat="1">
      <c r="A473"/>
      <c r="E473" s="3"/>
      <c r="F473" s="3"/>
      <c r="G473" s="55"/>
      <c r="H473"/>
      <c r="I473"/>
    </row>
    <row r="474" spans="1:9" s="25" customFormat="1">
      <c r="A474"/>
      <c r="E474" s="3"/>
      <c r="F474" s="3"/>
      <c r="G474" s="55"/>
      <c r="H474"/>
      <c r="I474"/>
    </row>
    <row r="475" spans="1:9" s="25" customFormat="1">
      <c r="A475"/>
      <c r="E475" s="3"/>
      <c r="F475" s="3"/>
      <c r="G475" s="55"/>
      <c r="H475" s="3"/>
      <c r="I475"/>
    </row>
    <row r="476" spans="1:9" s="25" customFormat="1">
      <c r="A476"/>
      <c r="E476" s="3"/>
      <c r="F476" s="3"/>
      <c r="G476" s="55"/>
      <c r="H476"/>
      <c r="I476"/>
    </row>
    <row r="477" spans="1:9" s="25" customFormat="1">
      <c r="A477"/>
      <c r="E477" s="3"/>
      <c r="F477" s="3"/>
      <c r="G477" s="55"/>
      <c r="H477"/>
      <c r="I477"/>
    </row>
    <row r="478" spans="1:9" s="25" customFormat="1">
      <c r="A478"/>
      <c r="E478" s="3"/>
      <c r="F478" s="3"/>
      <c r="G478" s="55"/>
      <c r="H478"/>
      <c r="I478"/>
    </row>
    <row r="479" spans="1:9" s="25" customFormat="1">
      <c r="A479"/>
      <c r="E479" s="3"/>
      <c r="F479" s="3"/>
      <c r="G479" s="55"/>
      <c r="H479"/>
      <c r="I479"/>
    </row>
    <row r="480" spans="1:9" s="25" customFormat="1">
      <c r="A480"/>
      <c r="E480" s="3"/>
      <c r="F480" s="3"/>
      <c r="G480" s="55"/>
      <c r="H480"/>
      <c r="I480"/>
    </row>
    <row r="481" spans="1:9" s="25" customFormat="1">
      <c r="A481"/>
      <c r="B481"/>
      <c r="C481"/>
      <c r="D481"/>
      <c r="E481" s="3"/>
      <c r="F481" s="3"/>
      <c r="G481" s="55"/>
      <c r="H481"/>
      <c r="I481"/>
    </row>
    <row r="482" spans="1:9" s="25" customFormat="1">
      <c r="A482"/>
      <c r="B482"/>
      <c r="C482"/>
      <c r="D482"/>
      <c r="E482" s="3"/>
      <c r="F482" s="3"/>
      <c r="G482" s="55"/>
      <c r="H482"/>
      <c r="I482"/>
    </row>
    <row r="483" spans="1:9" s="25" customFormat="1">
      <c r="A483"/>
      <c r="B483"/>
      <c r="C483"/>
      <c r="D483"/>
      <c r="E483" s="3"/>
      <c r="F483" s="3"/>
      <c r="G483" s="55"/>
      <c r="H483"/>
      <c r="I483"/>
    </row>
    <row r="484" spans="1:9" s="25" customFormat="1">
      <c r="A484"/>
      <c r="E484" s="3"/>
      <c r="F484" s="3"/>
      <c r="G484" s="55"/>
      <c r="H484"/>
      <c r="I484"/>
    </row>
    <row r="485" spans="1:9" s="25" customFormat="1">
      <c r="A485"/>
      <c r="E485" s="3"/>
      <c r="F485" s="3"/>
      <c r="G485" s="55"/>
      <c r="H485"/>
      <c r="I485"/>
    </row>
    <row r="486" spans="1:9" s="25" customFormat="1">
      <c r="A486"/>
      <c r="E486" s="3"/>
      <c r="F486" s="3"/>
      <c r="G486" s="55"/>
      <c r="H486"/>
      <c r="I486"/>
    </row>
    <row r="487" spans="1:9" s="25" customFormat="1">
      <c r="A487"/>
      <c r="E487" s="3"/>
      <c r="F487" s="3"/>
      <c r="G487" s="55"/>
      <c r="H487"/>
      <c r="I487"/>
    </row>
    <row r="488" spans="1:9" s="25" customFormat="1">
      <c r="A488"/>
      <c r="E488" s="3"/>
      <c r="F488" s="3"/>
      <c r="G488" s="55"/>
      <c r="H488"/>
      <c r="I488"/>
    </row>
    <row r="489" spans="1:9" s="25" customFormat="1">
      <c r="A489"/>
      <c r="E489" s="3"/>
      <c r="F489" s="3"/>
      <c r="G489" s="55"/>
      <c r="H489"/>
      <c r="I489"/>
    </row>
    <row r="490" spans="1:9" s="25" customFormat="1">
      <c r="A490"/>
      <c r="E490" s="3"/>
      <c r="F490" s="3"/>
      <c r="G490" s="55"/>
      <c r="H490"/>
      <c r="I490"/>
    </row>
    <row r="491" spans="1:9" s="25" customFormat="1">
      <c r="A491"/>
      <c r="E491" s="3"/>
      <c r="F491" s="3"/>
      <c r="G491" s="55"/>
      <c r="H491"/>
      <c r="I491"/>
    </row>
    <row r="492" spans="1:9" s="25" customFormat="1">
      <c r="A492"/>
      <c r="E492" s="3"/>
      <c r="F492" s="3"/>
      <c r="G492" s="55"/>
      <c r="H492"/>
      <c r="I492"/>
    </row>
    <row r="493" spans="1:9" s="25" customFormat="1">
      <c r="A493"/>
      <c r="E493" s="3"/>
      <c r="F493" s="3"/>
      <c r="G493" s="55"/>
      <c r="H493"/>
      <c r="I493"/>
    </row>
    <row r="494" spans="1:9" s="25" customFormat="1">
      <c r="A494"/>
      <c r="B494"/>
      <c r="C494"/>
      <c r="D494"/>
      <c r="E494" s="3"/>
      <c r="F494" s="3"/>
      <c r="G494" s="55"/>
      <c r="H494"/>
      <c r="I494"/>
    </row>
    <row r="495" spans="1:9" s="25" customFormat="1">
      <c r="A495"/>
      <c r="B495"/>
      <c r="C495"/>
      <c r="D495"/>
      <c r="E495" s="3"/>
      <c r="F495" s="3"/>
      <c r="G495" s="55"/>
      <c r="H495"/>
      <c r="I495"/>
    </row>
    <row r="496" spans="1:9" s="25" customFormat="1">
      <c r="A496"/>
      <c r="B496"/>
      <c r="C496"/>
      <c r="D496"/>
      <c r="E496" s="3"/>
      <c r="F496" s="3"/>
      <c r="G496" s="55"/>
      <c r="H496"/>
      <c r="I496"/>
    </row>
    <row r="497" spans="1:9" s="25" customFormat="1">
      <c r="A497"/>
      <c r="B497"/>
      <c r="C497"/>
      <c r="D497"/>
      <c r="E497" s="3"/>
      <c r="F497" s="3"/>
      <c r="G497" s="55"/>
      <c r="H497"/>
      <c r="I497"/>
    </row>
    <row r="498" spans="1:9" s="25" customFormat="1">
      <c r="A498"/>
      <c r="B498"/>
      <c r="C498"/>
      <c r="D498"/>
      <c r="E498" s="3"/>
      <c r="F498" s="3"/>
      <c r="G498" s="55"/>
      <c r="H498"/>
      <c r="I498"/>
    </row>
    <row r="499" spans="1:9" s="25" customFormat="1">
      <c r="A499"/>
      <c r="B499"/>
      <c r="C499"/>
      <c r="D499"/>
      <c r="E499" s="3"/>
      <c r="F499" s="3"/>
      <c r="G499" s="55"/>
      <c r="H499"/>
      <c r="I499"/>
    </row>
    <row r="500" spans="1:9" s="25" customFormat="1">
      <c r="A500"/>
      <c r="B500"/>
      <c r="C500"/>
      <c r="D500"/>
      <c r="E500" s="3"/>
      <c r="F500" s="3"/>
      <c r="G500" s="55"/>
      <c r="H500"/>
      <c r="I500"/>
    </row>
    <row r="501" spans="1:9" s="25" customFormat="1">
      <c r="A501"/>
      <c r="B501"/>
      <c r="C501"/>
      <c r="D501"/>
      <c r="E501" s="3"/>
      <c r="F501" s="3"/>
      <c r="G501" s="55"/>
      <c r="H501"/>
      <c r="I501"/>
    </row>
    <row r="502" spans="1:9" s="25" customFormat="1">
      <c r="A502"/>
      <c r="B502"/>
      <c r="C502"/>
      <c r="D502"/>
      <c r="E502" s="3"/>
      <c r="F502" s="3"/>
      <c r="G502" s="55"/>
      <c r="H502"/>
      <c r="I502"/>
    </row>
    <row r="503" spans="1:9" s="25" customFormat="1">
      <c r="A503"/>
      <c r="B503"/>
      <c r="C503"/>
      <c r="D503"/>
      <c r="E503" s="3"/>
      <c r="F503" s="3"/>
      <c r="G503" s="55"/>
      <c r="H503"/>
      <c r="I503"/>
    </row>
    <row r="504" spans="1:9" s="25" customFormat="1">
      <c r="A504"/>
      <c r="B504"/>
      <c r="C504"/>
      <c r="D504"/>
      <c r="E504" s="3"/>
      <c r="F504" s="3"/>
      <c r="G504" s="55"/>
      <c r="H504"/>
      <c r="I504"/>
    </row>
    <row r="505" spans="1:9" s="25" customFormat="1">
      <c r="A505"/>
      <c r="B505"/>
      <c r="C505"/>
      <c r="D505"/>
      <c r="E505" s="3"/>
      <c r="F505" s="3"/>
      <c r="G505" s="55"/>
      <c r="H505"/>
      <c r="I505"/>
    </row>
    <row r="506" spans="1:9" s="25" customFormat="1">
      <c r="A506"/>
      <c r="B506"/>
      <c r="C506"/>
      <c r="D506"/>
      <c r="E506" s="3"/>
      <c r="F506" s="3"/>
      <c r="G506" s="55"/>
      <c r="H506"/>
      <c r="I506"/>
    </row>
    <row r="507" spans="1:9" s="25" customFormat="1">
      <c r="A507"/>
      <c r="B507"/>
      <c r="C507"/>
      <c r="D507"/>
      <c r="E507" s="3"/>
      <c r="F507" s="3"/>
      <c r="G507" s="55"/>
      <c r="H507"/>
      <c r="I507"/>
    </row>
    <row r="508" spans="1:9" s="25" customFormat="1">
      <c r="A508"/>
      <c r="B508"/>
      <c r="C508"/>
      <c r="D508"/>
      <c r="E508" s="3"/>
      <c r="F508" s="3"/>
      <c r="G508" s="55"/>
      <c r="H508"/>
      <c r="I508"/>
    </row>
    <row r="509" spans="1:9" s="25" customFormat="1">
      <c r="A509"/>
      <c r="B509"/>
      <c r="C509"/>
      <c r="D509"/>
      <c r="E509" s="3"/>
      <c r="F509" s="3"/>
      <c r="G509" s="55"/>
      <c r="H509"/>
      <c r="I509"/>
    </row>
    <row r="510" spans="1:9" s="25" customFormat="1">
      <c r="A510"/>
      <c r="B510"/>
      <c r="C510"/>
      <c r="D510"/>
      <c r="E510" s="3"/>
      <c r="F510" s="3"/>
      <c r="G510" s="55"/>
      <c r="H510"/>
      <c r="I510"/>
    </row>
    <row r="511" spans="1:9" s="25" customFormat="1">
      <c r="A511"/>
      <c r="B511"/>
      <c r="C511"/>
      <c r="D511"/>
      <c r="E511" s="3"/>
      <c r="F511" s="3"/>
      <c r="G511" s="55"/>
      <c r="H511"/>
      <c r="I511"/>
    </row>
    <row r="512" spans="1:9" s="25" customFormat="1">
      <c r="A512"/>
      <c r="B512"/>
      <c r="C512"/>
      <c r="D512"/>
      <c r="E512" s="3"/>
      <c r="F512" s="3"/>
      <c r="G512" s="55"/>
      <c r="H512"/>
      <c r="I512"/>
    </row>
    <row r="513" spans="1:9" s="25" customFormat="1">
      <c r="A513"/>
      <c r="B513"/>
      <c r="C513"/>
      <c r="D513"/>
      <c r="E513" s="3"/>
      <c r="F513" s="3"/>
      <c r="G513" s="55"/>
      <c r="H513"/>
      <c r="I513"/>
    </row>
    <row r="514" spans="1:9" s="25" customFormat="1">
      <c r="A514"/>
      <c r="B514"/>
      <c r="C514"/>
      <c r="D514"/>
      <c r="E514" s="3"/>
      <c r="F514" s="3"/>
      <c r="G514" s="55"/>
      <c r="H514"/>
      <c r="I514"/>
    </row>
    <row r="515" spans="1:9" s="25" customFormat="1">
      <c r="A515"/>
      <c r="B515"/>
      <c r="C515"/>
      <c r="D515"/>
      <c r="E515" s="3"/>
      <c r="F515" s="3"/>
      <c r="G515" s="55"/>
      <c r="H515"/>
      <c r="I515"/>
    </row>
    <row r="516" spans="1:9" s="25" customFormat="1">
      <c r="A516"/>
      <c r="B516"/>
      <c r="C516"/>
      <c r="D516"/>
      <c r="E516" s="3"/>
      <c r="F516" s="3"/>
      <c r="G516" s="55"/>
      <c r="H516"/>
      <c r="I516"/>
    </row>
    <row r="517" spans="1:9" s="25" customFormat="1">
      <c r="A517"/>
      <c r="B517" s="63"/>
      <c r="C517"/>
      <c r="D517"/>
      <c r="E517" s="3"/>
      <c r="F517" s="3"/>
      <c r="G517" s="55"/>
      <c r="H517"/>
      <c r="I517"/>
    </row>
    <row r="518" spans="1:9" s="25" customFormat="1">
      <c r="A518"/>
      <c r="B518" s="63"/>
      <c r="C518"/>
      <c r="D518"/>
      <c r="E518" s="3"/>
      <c r="F518" s="3"/>
      <c r="G518" s="55"/>
      <c r="H518"/>
      <c r="I518"/>
    </row>
    <row r="519" spans="1:9" s="25" customFormat="1">
      <c r="A519"/>
      <c r="B519" s="63"/>
      <c r="C519"/>
      <c r="D519"/>
      <c r="E519" s="3"/>
      <c r="F519" s="3"/>
      <c r="G519" s="55"/>
      <c r="H519"/>
      <c r="I519"/>
    </row>
    <row r="520" spans="1:9" s="25" customFormat="1">
      <c r="A520"/>
      <c r="B520" s="63"/>
      <c r="C520"/>
      <c r="D520"/>
      <c r="E520" s="3"/>
      <c r="F520" s="3"/>
      <c r="G520" s="55"/>
      <c r="H520"/>
      <c r="I520"/>
    </row>
    <row r="521" spans="1:9" s="25" customFormat="1">
      <c r="A521"/>
      <c r="B521" s="63"/>
      <c r="C521"/>
      <c r="D521"/>
      <c r="E521" s="3"/>
      <c r="F521" s="3"/>
      <c r="G521" s="55"/>
      <c r="H521"/>
      <c r="I521"/>
    </row>
    <row r="522" spans="1:9" s="25" customFormat="1">
      <c r="A522"/>
      <c r="B522" s="63"/>
      <c r="C522"/>
      <c r="D522"/>
      <c r="E522" s="3"/>
      <c r="F522" s="3"/>
      <c r="G522" s="55"/>
      <c r="H522"/>
      <c r="I522"/>
    </row>
    <row r="523" spans="1:9" s="25" customFormat="1">
      <c r="A523"/>
      <c r="B523" s="63"/>
      <c r="C523"/>
      <c r="D523"/>
      <c r="E523" s="3"/>
      <c r="F523" s="3"/>
      <c r="G523" s="55"/>
      <c r="H523"/>
      <c r="I523"/>
    </row>
    <row r="524" spans="1:9" s="25" customFormat="1">
      <c r="A524"/>
      <c r="B524" s="63"/>
      <c r="C524"/>
      <c r="D524"/>
      <c r="E524" s="3"/>
      <c r="F524" s="3"/>
      <c r="G524" s="55"/>
      <c r="H524"/>
      <c r="I524"/>
    </row>
    <row r="525" spans="1:9" s="25" customFormat="1">
      <c r="A525"/>
      <c r="B525" s="63"/>
      <c r="C525"/>
      <c r="D525"/>
      <c r="E525" s="3"/>
      <c r="F525" s="3"/>
      <c r="G525" s="55"/>
      <c r="H525"/>
      <c r="I525"/>
    </row>
    <row r="526" spans="1:9" s="25" customFormat="1">
      <c r="A526"/>
      <c r="B526" s="63"/>
      <c r="C526"/>
      <c r="D526"/>
      <c r="E526" s="3"/>
      <c r="F526" s="3"/>
      <c r="G526" s="55"/>
      <c r="H526"/>
      <c r="I526"/>
    </row>
    <row r="527" spans="1:9" s="25" customFormat="1">
      <c r="A527"/>
      <c r="B527" s="63"/>
      <c r="C527"/>
      <c r="D527"/>
      <c r="E527" s="3"/>
      <c r="F527" s="3"/>
      <c r="G527" s="55"/>
      <c r="H527"/>
      <c r="I527"/>
    </row>
    <row r="528" spans="1:9" s="25" customFormat="1">
      <c r="A528"/>
      <c r="B528" s="63"/>
      <c r="C528"/>
      <c r="D528"/>
      <c r="E528" s="3"/>
      <c r="F528" s="3"/>
      <c r="G528" s="55"/>
      <c r="H528"/>
      <c r="I528"/>
    </row>
    <row r="529" spans="1:9" s="25" customFormat="1">
      <c r="A529"/>
      <c r="B529" s="63"/>
      <c r="C529"/>
      <c r="D529"/>
      <c r="E529" s="3"/>
      <c r="F529" s="3"/>
      <c r="G529" s="55"/>
      <c r="H529"/>
      <c r="I529"/>
    </row>
    <row r="530" spans="1:9" s="25" customFormat="1">
      <c r="A530"/>
      <c r="B530" s="63"/>
      <c r="C530"/>
      <c r="D530"/>
      <c r="E530" s="3"/>
      <c r="F530" s="3"/>
      <c r="G530" s="55" t="s">
        <v>782</v>
      </c>
      <c r="H530"/>
      <c r="I530"/>
    </row>
    <row r="531" spans="1:9" s="25" customFormat="1">
      <c r="A531"/>
      <c r="B531" s="63"/>
      <c r="C531"/>
      <c r="D531"/>
      <c r="E531" s="3"/>
      <c r="F531" s="3"/>
      <c r="G531" s="55" t="s">
        <v>782</v>
      </c>
      <c r="H531"/>
      <c r="I531"/>
    </row>
    <row r="532" spans="1:9" s="25" customFormat="1">
      <c r="A532"/>
      <c r="B532" s="63"/>
      <c r="C532"/>
      <c r="D532"/>
      <c r="E532" s="3"/>
      <c r="F532" s="3"/>
      <c r="G532" s="55" t="s">
        <v>782</v>
      </c>
      <c r="H532"/>
      <c r="I532"/>
    </row>
    <row r="533" spans="1:9" s="25" customFormat="1">
      <c r="A533"/>
      <c r="B533" s="63"/>
      <c r="C533"/>
      <c r="D533"/>
      <c r="E533" s="3"/>
      <c r="F533" s="3"/>
      <c r="G533" s="55" t="s">
        <v>782</v>
      </c>
      <c r="H533"/>
      <c r="I533"/>
    </row>
    <row r="534" spans="1:9" s="25" customFormat="1">
      <c r="A534"/>
      <c r="B534" s="63"/>
      <c r="C534"/>
      <c r="D534"/>
      <c r="E534" s="3"/>
      <c r="F534" s="3"/>
      <c r="G534" s="55" t="s">
        <v>782</v>
      </c>
      <c r="H534"/>
      <c r="I534"/>
    </row>
    <row r="535" spans="1:9" s="25" customFormat="1">
      <c r="A535"/>
      <c r="B535" s="63"/>
      <c r="C535"/>
      <c r="D535"/>
      <c r="E535" s="3"/>
      <c r="F535" s="3"/>
      <c r="G535" s="55" t="s">
        <v>782</v>
      </c>
      <c r="H535"/>
      <c r="I535"/>
    </row>
    <row r="536" spans="1:9" s="25" customFormat="1">
      <c r="A536"/>
      <c r="B536" s="63"/>
      <c r="C536"/>
      <c r="D536"/>
      <c r="E536" s="3"/>
      <c r="F536" s="3"/>
      <c r="G536" s="55" t="s">
        <v>782</v>
      </c>
      <c r="H536"/>
      <c r="I536"/>
    </row>
    <row r="537" spans="1:9" s="25" customFormat="1">
      <c r="A537"/>
      <c r="B537" s="63"/>
      <c r="C537"/>
      <c r="D537"/>
      <c r="E537" s="3"/>
      <c r="F537" s="3"/>
      <c r="G537" s="55" t="s">
        <v>782</v>
      </c>
      <c r="H537"/>
      <c r="I537"/>
    </row>
    <row r="538" spans="1:9" s="25" customFormat="1">
      <c r="A538"/>
      <c r="B538" s="63"/>
      <c r="C538"/>
      <c r="D538"/>
      <c r="E538" s="3"/>
      <c r="F538" s="3"/>
      <c r="G538" s="55" t="s">
        <v>782</v>
      </c>
      <c r="H538"/>
      <c r="I538"/>
    </row>
    <row r="539" spans="1:9" s="25" customFormat="1">
      <c r="A539"/>
      <c r="B539" s="63"/>
      <c r="C539"/>
      <c r="D539"/>
      <c r="E539" s="3"/>
      <c r="F539" s="3"/>
      <c r="G539" s="55" t="s">
        <v>782</v>
      </c>
      <c r="H539"/>
      <c r="I539"/>
    </row>
    <row r="540" spans="1:9" s="25" customFormat="1">
      <c r="A540"/>
      <c r="B540" s="63"/>
      <c r="C540"/>
      <c r="D540"/>
      <c r="E540" s="3"/>
      <c r="F540" s="3"/>
      <c r="G540" s="55" t="s">
        <v>782</v>
      </c>
      <c r="H540"/>
      <c r="I540"/>
    </row>
    <row r="541" spans="1:9" s="25" customFormat="1">
      <c r="A541"/>
      <c r="B541" s="63"/>
      <c r="C541"/>
      <c r="D541"/>
      <c r="E541" s="3"/>
      <c r="F541" s="3"/>
      <c r="G541" s="55" t="s">
        <v>782</v>
      </c>
      <c r="H541"/>
      <c r="I541"/>
    </row>
    <row r="542" spans="1:9" s="25" customFormat="1">
      <c r="A542"/>
      <c r="B542" s="63"/>
      <c r="C542"/>
      <c r="D542"/>
      <c r="E542" s="3"/>
      <c r="F542" s="3"/>
      <c r="G542" s="55" t="s">
        <v>782</v>
      </c>
      <c r="H542"/>
      <c r="I542"/>
    </row>
    <row r="543" spans="1:9" s="25" customFormat="1">
      <c r="A543"/>
      <c r="B543" s="63"/>
      <c r="C543"/>
      <c r="D543"/>
      <c r="E543" s="3"/>
      <c r="F543" s="3"/>
      <c r="G543" s="55" t="s">
        <v>782</v>
      </c>
      <c r="H543"/>
      <c r="I543"/>
    </row>
    <row r="544" spans="1:9" s="25" customFormat="1">
      <c r="A544"/>
      <c r="B544" s="63"/>
      <c r="C544"/>
      <c r="D544"/>
      <c r="E544" s="3"/>
      <c r="F544" s="3"/>
      <c r="G544" s="55" t="s">
        <v>782</v>
      </c>
      <c r="H544"/>
      <c r="I544"/>
    </row>
    <row r="545" spans="1:9" s="25" customFormat="1">
      <c r="A545"/>
      <c r="B545" s="63"/>
      <c r="C545"/>
      <c r="D545"/>
      <c r="E545" s="3"/>
      <c r="F545" s="3"/>
      <c r="G545" s="55" t="s">
        <v>782</v>
      </c>
      <c r="H545"/>
      <c r="I545"/>
    </row>
    <row r="546" spans="1:9" s="25" customFormat="1">
      <c r="A546"/>
      <c r="B546" s="63"/>
      <c r="C546"/>
      <c r="D546"/>
      <c r="E546" s="3"/>
      <c r="F546" s="3"/>
      <c r="G546" s="55"/>
      <c r="H546"/>
      <c r="I546"/>
    </row>
    <row r="547" spans="1:9" s="25" customFormat="1">
      <c r="A547"/>
      <c r="B547" s="63"/>
      <c r="C547"/>
      <c r="D547"/>
      <c r="E547" s="3"/>
      <c r="F547" s="3"/>
      <c r="G547" s="55"/>
      <c r="H547"/>
      <c r="I547"/>
    </row>
    <row r="548" spans="1:9" s="25" customFormat="1">
      <c r="A548"/>
      <c r="B548" s="63"/>
      <c r="C548"/>
      <c r="D548"/>
      <c r="E548" s="3"/>
      <c r="F548" s="3"/>
      <c r="G548" s="55"/>
      <c r="H548"/>
      <c r="I548"/>
    </row>
    <row r="549" spans="1:9" s="25" customFormat="1">
      <c r="A549"/>
      <c r="B549" s="63"/>
      <c r="C549"/>
      <c r="D549"/>
      <c r="E549" s="3"/>
      <c r="F549" s="3"/>
      <c r="G549" s="55"/>
      <c r="H549"/>
      <c r="I549"/>
    </row>
    <row r="550" spans="1:9" s="25" customFormat="1">
      <c r="A550"/>
      <c r="B550" s="63"/>
      <c r="C550"/>
      <c r="D550"/>
      <c r="E550" s="3"/>
      <c r="F550" s="3"/>
      <c r="G550" s="55"/>
      <c r="H550"/>
      <c r="I550"/>
    </row>
    <row r="551" spans="1:9" s="25" customFormat="1">
      <c r="A551"/>
      <c r="B551" s="63"/>
      <c r="C551"/>
      <c r="D551"/>
      <c r="E551" s="3"/>
      <c r="F551" s="3"/>
      <c r="G551" s="55"/>
      <c r="H551"/>
      <c r="I551"/>
    </row>
    <row r="552" spans="1:9" s="25" customFormat="1">
      <c r="A552"/>
      <c r="B552" s="63"/>
      <c r="C552"/>
      <c r="D552"/>
      <c r="E552" s="3"/>
      <c r="F552" s="3"/>
      <c r="G552" s="55"/>
      <c r="H552"/>
      <c r="I552"/>
    </row>
    <row r="553" spans="1:9" s="25" customFormat="1">
      <c r="A553"/>
      <c r="B553" s="63"/>
      <c r="C553"/>
      <c r="D553"/>
      <c r="E553" s="3"/>
      <c r="F553" s="3"/>
      <c r="G553" s="55"/>
      <c r="H553"/>
      <c r="I553"/>
    </row>
    <row r="554" spans="1:9" s="25" customFormat="1">
      <c r="A554"/>
      <c r="B554" s="63"/>
      <c r="C554"/>
      <c r="D554"/>
      <c r="E554" s="3"/>
      <c r="F554" s="3"/>
      <c r="G554" s="55"/>
      <c r="H554"/>
      <c r="I554"/>
    </row>
    <row r="555" spans="1:9" s="25" customFormat="1">
      <c r="A555"/>
      <c r="B555" s="63"/>
      <c r="C555"/>
      <c r="D555"/>
      <c r="E555" s="3"/>
      <c r="F555" s="3"/>
      <c r="G555" s="55"/>
      <c r="H555"/>
      <c r="I555"/>
    </row>
    <row r="556" spans="1:9" s="25" customFormat="1">
      <c r="A556"/>
      <c r="B556" s="63"/>
      <c r="C556"/>
      <c r="D556"/>
      <c r="E556" s="3"/>
      <c r="F556" s="3"/>
      <c r="G556" s="55"/>
      <c r="H556"/>
      <c r="I556"/>
    </row>
    <row r="557" spans="1:9" s="25" customFormat="1">
      <c r="A557"/>
      <c r="B557" s="63"/>
      <c r="C557"/>
      <c r="D557"/>
      <c r="E557" s="3"/>
      <c r="F557" s="3"/>
      <c r="G557" s="55"/>
      <c r="H557"/>
      <c r="I557"/>
    </row>
    <row r="558" spans="1:9" s="25" customFormat="1">
      <c r="A558"/>
      <c r="B558" s="63"/>
      <c r="C558"/>
      <c r="D558"/>
      <c r="E558" s="3"/>
      <c r="F558" s="3"/>
      <c r="G558" s="55"/>
      <c r="H558"/>
      <c r="I558"/>
    </row>
    <row r="559" spans="1:9" s="25" customFormat="1">
      <c r="A559"/>
      <c r="B559" s="63"/>
      <c r="C559"/>
      <c r="D559"/>
      <c r="E559" s="3"/>
      <c r="F559" s="3"/>
      <c r="G559" s="55"/>
      <c r="H559"/>
      <c r="I559"/>
    </row>
    <row r="560" spans="1:9" s="25" customFormat="1">
      <c r="A560"/>
      <c r="B560" s="63"/>
      <c r="C560"/>
      <c r="D560"/>
      <c r="E560" s="3"/>
      <c r="F560" s="3"/>
      <c r="G560" s="55"/>
      <c r="H560" s="3"/>
      <c r="I560"/>
    </row>
    <row r="561" spans="1:9" s="25" customFormat="1">
      <c r="A561"/>
      <c r="B561" s="63"/>
      <c r="C561"/>
      <c r="D561"/>
      <c r="E561" s="3"/>
      <c r="F561" s="3"/>
      <c r="G561" s="55"/>
      <c r="H561"/>
      <c r="I561"/>
    </row>
    <row r="562" spans="1:9" s="25" customFormat="1">
      <c r="A562"/>
      <c r="B562" s="63"/>
      <c r="C562"/>
      <c r="D562"/>
      <c r="E562" s="3"/>
      <c r="F562" s="3"/>
      <c r="G562" s="55"/>
      <c r="H562"/>
      <c r="I562"/>
    </row>
    <row r="563" spans="1:9" s="25" customFormat="1">
      <c r="A563"/>
      <c r="B563" s="63"/>
      <c r="C563"/>
      <c r="D563"/>
      <c r="E563" s="3"/>
      <c r="F563" s="3"/>
      <c r="G563" s="55"/>
      <c r="H563"/>
      <c r="I563"/>
    </row>
    <row r="564" spans="1:9" s="25" customFormat="1">
      <c r="A564"/>
      <c r="B564" s="63"/>
      <c r="C564"/>
      <c r="D564"/>
      <c r="E564" s="3"/>
      <c r="F564" s="3"/>
      <c r="G564" s="55"/>
      <c r="H564"/>
      <c r="I564"/>
    </row>
    <row r="565" spans="1:9" s="25" customFormat="1">
      <c r="A565"/>
      <c r="B565" s="63"/>
      <c r="C565"/>
      <c r="D565"/>
      <c r="E565" s="3"/>
      <c r="F565" s="3"/>
      <c r="G565" s="55"/>
      <c r="H565"/>
      <c r="I565"/>
    </row>
    <row r="566" spans="1:9" s="25" customFormat="1">
      <c r="A566"/>
      <c r="B566" s="63"/>
      <c r="C566"/>
      <c r="D566"/>
      <c r="E566" s="3"/>
      <c r="F566" s="3"/>
      <c r="G566" s="55"/>
      <c r="H566"/>
      <c r="I566"/>
    </row>
    <row r="567" spans="1:9" s="25" customFormat="1">
      <c r="A567"/>
      <c r="B567" s="63"/>
      <c r="C567"/>
      <c r="D567"/>
      <c r="E567" s="3"/>
      <c r="F567" s="3"/>
      <c r="G567" s="55"/>
      <c r="H567"/>
      <c r="I567"/>
    </row>
    <row r="568" spans="1:9" s="25" customFormat="1">
      <c r="A568"/>
      <c r="B568" s="63"/>
      <c r="C568"/>
      <c r="D568"/>
      <c r="E568" s="3"/>
      <c r="F568" s="3"/>
      <c r="G568" s="55"/>
      <c r="H568"/>
      <c r="I568"/>
    </row>
    <row r="569" spans="1:9" s="25" customFormat="1">
      <c r="A569"/>
      <c r="B569" s="63"/>
      <c r="C569"/>
      <c r="D569"/>
      <c r="E569" s="3"/>
      <c r="F569" s="3"/>
      <c r="G569" s="55"/>
      <c r="H569"/>
      <c r="I569"/>
    </row>
    <row r="570" spans="1:9" s="25" customFormat="1">
      <c r="A570"/>
      <c r="B570" s="63"/>
      <c r="C570"/>
      <c r="D570"/>
      <c r="E570" s="3"/>
      <c r="F570" s="3"/>
      <c r="G570" s="55"/>
      <c r="H570"/>
      <c r="I570"/>
    </row>
    <row r="571" spans="1:9" s="25" customFormat="1">
      <c r="A571"/>
      <c r="B571" s="63"/>
      <c r="C571"/>
      <c r="D571"/>
      <c r="E571" s="3"/>
      <c r="F571" s="3"/>
      <c r="G571" s="55"/>
      <c r="H571"/>
      <c r="I571"/>
    </row>
    <row r="572" spans="1:9" s="25" customFormat="1">
      <c r="A572"/>
      <c r="B572" s="63"/>
      <c r="C572"/>
      <c r="D572"/>
      <c r="E572" s="3"/>
      <c r="F572" s="3"/>
      <c r="G572" s="55"/>
      <c r="H572"/>
      <c r="I572"/>
    </row>
    <row r="573" spans="1:9" s="25" customFormat="1">
      <c r="A573"/>
      <c r="B573" s="63"/>
      <c r="C573"/>
      <c r="D573"/>
      <c r="E573" s="3"/>
      <c r="F573" s="3"/>
      <c r="G573" s="55"/>
      <c r="H573" s="3"/>
      <c r="I573"/>
    </row>
    <row r="574" spans="1:9" s="25" customFormat="1">
      <c r="A574"/>
      <c r="B574" s="63"/>
      <c r="C574"/>
      <c r="D574"/>
      <c r="E574" s="3"/>
      <c r="F574" s="3"/>
      <c r="G574" s="55"/>
      <c r="H574"/>
      <c r="I574"/>
    </row>
    <row r="575" spans="1:9" s="25" customFormat="1">
      <c r="A575"/>
      <c r="B575" s="63"/>
      <c r="C575"/>
      <c r="D575"/>
      <c r="E575" s="3"/>
      <c r="F575" s="3"/>
      <c r="G575" s="55"/>
      <c r="H575"/>
      <c r="I575"/>
    </row>
    <row r="576" spans="1:9" s="25" customFormat="1">
      <c r="A576"/>
      <c r="B576" s="63"/>
      <c r="C576"/>
      <c r="D576"/>
      <c r="E576" s="3"/>
      <c r="F576" s="3"/>
      <c r="G576" s="55"/>
      <c r="H576"/>
      <c r="I576"/>
    </row>
    <row r="577" spans="1:9" s="25" customFormat="1">
      <c r="A577"/>
      <c r="B577" s="63"/>
      <c r="C577"/>
      <c r="D577"/>
      <c r="E577" s="3"/>
      <c r="F577" s="3"/>
      <c r="G577" s="55"/>
      <c r="H577"/>
      <c r="I577"/>
    </row>
    <row r="578" spans="1:9" s="25" customFormat="1">
      <c r="A578"/>
      <c r="B578" s="63"/>
      <c r="C578"/>
      <c r="D578"/>
      <c r="E578" s="3"/>
      <c r="F578" s="3"/>
      <c r="G578" s="55"/>
      <c r="H578"/>
      <c r="I578"/>
    </row>
    <row r="579" spans="1:9" s="25" customFormat="1">
      <c r="A579"/>
      <c r="B579" s="63"/>
      <c r="C579"/>
      <c r="D579"/>
      <c r="E579" s="3"/>
      <c r="F579" s="3"/>
      <c r="G579" s="55"/>
      <c r="H579"/>
      <c r="I579"/>
    </row>
    <row r="580" spans="1:9" s="25" customFormat="1">
      <c r="A580"/>
      <c r="B580" s="63"/>
      <c r="C580"/>
      <c r="D580"/>
      <c r="E580" s="3"/>
      <c r="F580" s="3"/>
      <c r="G580" s="55"/>
      <c r="H580"/>
      <c r="I580"/>
    </row>
    <row r="581" spans="1:9" s="25" customFormat="1">
      <c r="A581"/>
      <c r="B581" s="63"/>
      <c r="C581"/>
      <c r="D581"/>
      <c r="E581" s="3"/>
      <c r="F581" s="3"/>
      <c r="G581" s="55"/>
      <c r="H581"/>
      <c r="I581"/>
    </row>
    <row r="582" spans="1:9" s="25" customFormat="1">
      <c r="A582"/>
      <c r="B582" s="63"/>
      <c r="C582"/>
      <c r="D582"/>
      <c r="E582" s="3"/>
      <c r="F582" s="3"/>
      <c r="G582" s="55"/>
      <c r="H582"/>
      <c r="I582"/>
    </row>
    <row r="583" spans="1:9" s="25" customFormat="1">
      <c r="A583"/>
      <c r="B583" s="63"/>
      <c r="C583"/>
      <c r="D583"/>
      <c r="E583" s="3"/>
      <c r="F583" s="3"/>
      <c r="G583" s="55"/>
      <c r="H583"/>
      <c r="I583"/>
    </row>
    <row r="584" spans="1:9" s="25" customFormat="1">
      <c r="A584"/>
      <c r="B584" s="63"/>
      <c r="C584"/>
      <c r="D584"/>
      <c r="E584" s="3"/>
      <c r="F584" s="3"/>
      <c r="G584" s="55"/>
      <c r="H584"/>
      <c r="I584"/>
    </row>
    <row r="585" spans="1:9" s="25" customFormat="1">
      <c r="A585"/>
      <c r="B585" s="63"/>
      <c r="C585"/>
      <c r="D585"/>
      <c r="E585" s="3"/>
      <c r="F585" s="3"/>
      <c r="G585" s="55"/>
      <c r="H585"/>
      <c r="I585"/>
    </row>
    <row r="586" spans="1:9" s="25" customFormat="1">
      <c r="A586"/>
      <c r="B586" s="63"/>
      <c r="C586"/>
      <c r="D586"/>
      <c r="E586" s="3"/>
      <c r="F586" s="3"/>
      <c r="G586" s="55"/>
      <c r="H586"/>
      <c r="I586"/>
    </row>
    <row r="587" spans="1:9" s="25" customFormat="1">
      <c r="A587"/>
      <c r="B587" s="63"/>
      <c r="C587"/>
      <c r="D587"/>
      <c r="E587" s="3"/>
      <c r="F587" s="3"/>
      <c r="G587" s="55"/>
      <c r="H587"/>
      <c r="I587"/>
    </row>
    <row r="588" spans="1:9" s="25" customFormat="1">
      <c r="A588"/>
      <c r="B588" s="63"/>
      <c r="C588"/>
      <c r="D588"/>
      <c r="E588" s="3"/>
      <c r="F588" s="3"/>
      <c r="G588" s="55"/>
      <c r="H588"/>
      <c r="I588"/>
    </row>
    <row r="589" spans="1:9" s="25" customFormat="1">
      <c r="A589"/>
      <c r="B589" s="63"/>
      <c r="C589"/>
      <c r="D589"/>
      <c r="E589" s="3"/>
      <c r="F589" s="3"/>
      <c r="G589" s="55"/>
      <c r="H589"/>
      <c r="I589"/>
    </row>
    <row r="590" spans="1:9" s="25" customFormat="1">
      <c r="A590"/>
      <c r="B590" s="63"/>
      <c r="C590"/>
      <c r="D590"/>
      <c r="E590" s="3"/>
      <c r="F590" s="3"/>
      <c r="G590" s="55"/>
      <c r="H590"/>
      <c r="I590"/>
    </row>
    <row r="591" spans="1:9" s="25" customFormat="1">
      <c r="A591"/>
      <c r="B591" s="63"/>
      <c r="C591"/>
      <c r="D591"/>
      <c r="E591" s="3"/>
      <c r="F591" s="3"/>
      <c r="G591" s="55"/>
      <c r="H591"/>
      <c r="I591"/>
    </row>
    <row r="592" spans="1:9" s="25" customFormat="1">
      <c r="A592"/>
      <c r="B592" s="63"/>
      <c r="C592"/>
      <c r="D592"/>
      <c r="E592" s="3"/>
      <c r="F592" s="3"/>
      <c r="G592" s="55"/>
      <c r="H592"/>
      <c r="I592"/>
    </row>
    <row r="593" spans="1:9" s="25" customFormat="1">
      <c r="A593"/>
      <c r="B593" s="63"/>
      <c r="C593"/>
      <c r="D593"/>
      <c r="E593" s="3"/>
      <c r="F593" s="3"/>
      <c r="G593" s="55"/>
      <c r="H593"/>
      <c r="I593"/>
    </row>
    <row r="594" spans="1:9" s="25" customFormat="1">
      <c r="A594"/>
      <c r="B594" s="63"/>
      <c r="C594"/>
      <c r="D594"/>
      <c r="E594" s="3"/>
      <c r="F594" s="3"/>
      <c r="G594" s="55"/>
      <c r="H594"/>
      <c r="I594"/>
    </row>
    <row r="595" spans="1:9" s="25" customFormat="1">
      <c r="A595"/>
      <c r="B595" s="63"/>
      <c r="C595"/>
      <c r="D595"/>
      <c r="E595" s="3"/>
      <c r="F595" s="3"/>
      <c r="G595" s="55"/>
      <c r="H595" s="3"/>
      <c r="I595"/>
    </row>
    <row r="596" spans="1:9" s="25" customFormat="1">
      <c r="A596"/>
      <c r="B596" s="63"/>
      <c r="C596"/>
      <c r="D596"/>
      <c r="E596" s="3"/>
      <c r="F596" s="3"/>
      <c r="G596" s="55"/>
      <c r="H596" s="3"/>
      <c r="I596"/>
    </row>
    <row r="597" spans="1:9" s="25" customFormat="1">
      <c r="A597"/>
      <c r="B597" s="63"/>
      <c r="C597"/>
      <c r="D597"/>
      <c r="E597" s="3"/>
      <c r="F597" s="3"/>
      <c r="G597" s="55"/>
      <c r="H597"/>
      <c r="I597"/>
    </row>
    <row r="598" spans="1:9" s="25" customFormat="1">
      <c r="A598"/>
      <c r="B598" s="63"/>
      <c r="C598"/>
      <c r="D598"/>
      <c r="E598" s="3"/>
      <c r="F598" s="3"/>
      <c r="G598" s="55"/>
      <c r="H598" s="3"/>
      <c r="I598"/>
    </row>
    <row r="599" spans="1:9" s="25" customFormat="1">
      <c r="A599"/>
      <c r="B599" s="63"/>
      <c r="C599"/>
      <c r="D599"/>
      <c r="E599" s="3"/>
      <c r="F599" s="3"/>
      <c r="G599" s="55"/>
      <c r="H599"/>
      <c r="I599"/>
    </row>
    <row r="600" spans="1:9" s="25" customFormat="1">
      <c r="A600"/>
      <c r="B600" s="63"/>
      <c r="C600"/>
      <c r="D600"/>
      <c r="E600" s="3"/>
      <c r="F600" s="3"/>
      <c r="G600" s="55"/>
      <c r="H600"/>
      <c r="I600"/>
    </row>
    <row r="601" spans="1:9" s="25" customFormat="1">
      <c r="A601"/>
      <c r="B601" s="63"/>
      <c r="C601"/>
      <c r="D601"/>
      <c r="E601" s="3"/>
      <c r="F601" s="3"/>
      <c r="G601" s="55"/>
      <c r="H601"/>
      <c r="I601"/>
    </row>
    <row r="602" spans="1:9" s="25" customFormat="1">
      <c r="A602"/>
      <c r="B602" s="63"/>
      <c r="C602"/>
      <c r="D602"/>
      <c r="E602" s="3"/>
      <c r="F602" s="3"/>
      <c r="G602" s="55"/>
      <c r="H602"/>
      <c r="I602"/>
    </row>
    <row r="603" spans="1:9" s="25" customFormat="1">
      <c r="A603"/>
      <c r="B603" s="63"/>
      <c r="C603"/>
      <c r="D603"/>
      <c r="E603" s="3"/>
      <c r="F603" s="3"/>
      <c r="G603" s="55"/>
      <c r="H603" s="3"/>
      <c r="I603"/>
    </row>
    <row r="604" spans="1:9" s="25" customFormat="1">
      <c r="A604"/>
      <c r="B604" s="63"/>
      <c r="C604"/>
      <c r="D604"/>
      <c r="E604" s="3"/>
      <c r="F604" s="3"/>
      <c r="G604" s="55"/>
      <c r="H604" s="3"/>
      <c r="I604"/>
    </row>
    <row r="605" spans="1:9" s="25" customFormat="1">
      <c r="A605"/>
      <c r="B605" s="63"/>
      <c r="C605"/>
      <c r="D605"/>
      <c r="E605" s="3"/>
      <c r="F605" s="3"/>
      <c r="G605" s="55"/>
      <c r="H605"/>
      <c r="I605"/>
    </row>
    <row r="606" spans="1:9" s="25" customFormat="1">
      <c r="A606"/>
      <c r="B606" s="63"/>
      <c r="C606"/>
      <c r="D606"/>
      <c r="E606" s="3"/>
      <c r="F606" s="3"/>
      <c r="G606" s="55"/>
      <c r="H606"/>
      <c r="I606"/>
    </row>
    <row r="607" spans="1:9" s="25" customFormat="1">
      <c r="A607"/>
      <c r="B607" s="63"/>
      <c r="C607"/>
      <c r="D607"/>
      <c r="E607" s="3"/>
      <c r="F607" s="3"/>
      <c r="G607" s="55"/>
      <c r="H607"/>
      <c r="I607"/>
    </row>
    <row r="608" spans="1:9" s="25" customFormat="1">
      <c r="A608"/>
      <c r="B608" s="63"/>
      <c r="C608"/>
      <c r="D608"/>
      <c r="E608" s="3"/>
      <c r="F608" s="3"/>
      <c r="G608" s="55"/>
      <c r="H608"/>
      <c r="I608"/>
    </row>
    <row r="609" spans="1:9" s="25" customFormat="1">
      <c r="A609"/>
      <c r="B609" s="63"/>
      <c r="C609"/>
      <c r="D609"/>
      <c r="E609" s="3"/>
      <c r="F609" s="3"/>
      <c r="G609" s="55"/>
      <c r="H609"/>
      <c r="I609"/>
    </row>
    <row r="610" spans="1:9" s="25" customFormat="1">
      <c r="A610"/>
      <c r="B610" s="63"/>
      <c r="C610"/>
      <c r="D610"/>
      <c r="E610" s="3"/>
      <c r="F610" s="3"/>
      <c r="G610" s="55"/>
      <c r="H610"/>
      <c r="I610"/>
    </row>
    <row r="611" spans="1:9" s="25" customFormat="1">
      <c r="A611"/>
      <c r="B611" s="63"/>
      <c r="C611"/>
      <c r="D611"/>
      <c r="E611" s="3"/>
      <c r="F611" s="3"/>
      <c r="G611" s="55"/>
      <c r="H611"/>
      <c r="I611"/>
    </row>
    <row r="612" spans="1:9" s="25" customFormat="1">
      <c r="A612"/>
      <c r="B612" s="63"/>
      <c r="C612"/>
      <c r="D612"/>
      <c r="E612" s="3"/>
      <c r="F612" s="3"/>
      <c r="G612" s="55"/>
      <c r="H612"/>
      <c r="I612"/>
    </row>
    <row r="613" spans="1:9" s="25" customFormat="1">
      <c r="A613"/>
      <c r="B613" s="63"/>
      <c r="C613"/>
      <c r="D613"/>
      <c r="E613" s="3"/>
      <c r="F613" s="3"/>
      <c r="G613" s="55"/>
      <c r="H613"/>
      <c r="I613"/>
    </row>
    <row r="614" spans="1:9" s="25" customFormat="1">
      <c r="A614"/>
      <c r="B614" s="63"/>
      <c r="C614"/>
      <c r="D614"/>
      <c r="E614" s="3"/>
      <c r="F614" s="3"/>
      <c r="G614" s="55"/>
      <c r="H614"/>
      <c r="I614"/>
    </row>
    <row r="615" spans="1:9" s="25" customFormat="1">
      <c r="A615"/>
      <c r="B615" s="63"/>
      <c r="C615"/>
      <c r="D615"/>
      <c r="E615" s="3"/>
      <c r="F615" s="3"/>
      <c r="G615" s="55"/>
      <c r="H615"/>
      <c r="I615"/>
    </row>
    <row r="616" spans="1:9" s="25" customFormat="1">
      <c r="A616"/>
      <c r="B616" s="63"/>
      <c r="C616"/>
      <c r="D616"/>
      <c r="E616" s="3"/>
      <c r="F616" s="3"/>
      <c r="G616" s="55"/>
      <c r="H616"/>
      <c r="I616"/>
    </row>
    <row r="617" spans="1:9" s="25" customFormat="1">
      <c r="A617"/>
      <c r="B617" s="63"/>
      <c r="C617"/>
      <c r="D617"/>
      <c r="E617" s="3"/>
      <c r="F617" s="3"/>
      <c r="G617" s="55"/>
      <c r="H617"/>
      <c r="I617"/>
    </row>
    <row r="618" spans="1:9" s="25" customFormat="1">
      <c r="A618"/>
      <c r="B618" s="63"/>
      <c r="C618"/>
      <c r="D618"/>
      <c r="E618" s="3"/>
      <c r="F618" s="3"/>
      <c r="G618" s="55"/>
      <c r="H618"/>
      <c r="I618"/>
    </row>
    <row r="619" spans="1:9" s="25" customFormat="1">
      <c r="A619"/>
      <c r="B619" s="63"/>
      <c r="C619"/>
      <c r="D619"/>
      <c r="E619" s="3"/>
      <c r="F619" s="3"/>
      <c r="G619" s="55"/>
      <c r="H619"/>
      <c r="I619"/>
    </row>
    <row r="620" spans="1:9" s="25" customFormat="1">
      <c r="A620"/>
      <c r="B620" s="63"/>
      <c r="C620"/>
      <c r="D620"/>
      <c r="E620" s="3"/>
      <c r="F620" s="3"/>
      <c r="G620" s="55"/>
      <c r="H620"/>
      <c r="I620"/>
    </row>
    <row r="621" spans="1:9" s="25" customFormat="1">
      <c r="A621"/>
      <c r="B621" s="63"/>
      <c r="C621"/>
      <c r="D621"/>
      <c r="E621" s="3"/>
      <c r="F621" s="3"/>
      <c r="G621" s="55"/>
      <c r="H621"/>
      <c r="I621"/>
    </row>
    <row r="622" spans="1:9" s="25" customFormat="1">
      <c r="A622"/>
      <c r="B622" s="63"/>
      <c r="C622"/>
      <c r="D622"/>
      <c r="E622" s="3"/>
      <c r="F622" s="3"/>
      <c r="G622" s="55"/>
      <c r="H622" s="3"/>
      <c r="I622"/>
    </row>
    <row r="623" spans="1:9" s="25" customFormat="1">
      <c r="A623"/>
      <c r="B623" s="63"/>
      <c r="C623"/>
      <c r="D623"/>
      <c r="E623" s="3"/>
      <c r="F623" s="3"/>
      <c r="G623" s="55"/>
      <c r="H623"/>
      <c r="I623"/>
    </row>
    <row r="624" spans="1:9" s="25" customFormat="1">
      <c r="A624"/>
      <c r="B624" s="63"/>
      <c r="C624"/>
      <c r="D624"/>
      <c r="E624" s="3"/>
      <c r="F624" s="3"/>
      <c r="G624" s="55"/>
      <c r="H624"/>
      <c r="I624"/>
    </row>
    <row r="625" spans="1:9" s="25" customFormat="1">
      <c r="A625"/>
      <c r="B625" s="63"/>
      <c r="C625"/>
      <c r="D625"/>
      <c r="E625" s="3"/>
      <c r="F625" s="3"/>
      <c r="G625" s="55"/>
      <c r="H625"/>
      <c r="I625"/>
    </row>
    <row r="626" spans="1:9" s="25" customFormat="1">
      <c r="A626"/>
      <c r="B626" s="63"/>
      <c r="C626"/>
      <c r="D626"/>
      <c r="E626" s="3"/>
      <c r="F626" s="3"/>
      <c r="G626" s="55"/>
      <c r="H626"/>
      <c r="I626"/>
    </row>
    <row r="627" spans="1:9" s="25" customFormat="1">
      <c r="A627"/>
      <c r="B627" s="63"/>
      <c r="C627"/>
      <c r="D627"/>
      <c r="E627" s="3"/>
      <c r="F627" s="3"/>
      <c r="G627" s="55"/>
      <c r="H627"/>
      <c r="I627"/>
    </row>
    <row r="628" spans="1:9" s="25" customFormat="1">
      <c r="A628"/>
      <c r="B628" s="63"/>
      <c r="C628"/>
      <c r="D628"/>
      <c r="E628" s="3"/>
      <c r="F628" s="3"/>
      <c r="G628" s="55"/>
      <c r="H628"/>
      <c r="I628"/>
    </row>
    <row r="629" spans="1:9" s="25" customFormat="1">
      <c r="A629"/>
      <c r="B629" s="63"/>
      <c r="C629"/>
      <c r="D629"/>
      <c r="E629" s="3"/>
      <c r="F629" s="3"/>
      <c r="G629" s="55"/>
      <c r="H629"/>
      <c r="I629"/>
    </row>
    <row r="630" spans="1:9" s="25" customFormat="1">
      <c r="A630"/>
      <c r="B630" s="63"/>
      <c r="C630"/>
      <c r="D630"/>
      <c r="E630" s="3"/>
      <c r="F630" s="3"/>
      <c r="G630" s="55"/>
      <c r="H630"/>
      <c r="I630"/>
    </row>
    <row r="631" spans="1:9" s="25" customFormat="1">
      <c r="A631"/>
      <c r="B631" s="63"/>
      <c r="C631"/>
      <c r="D631"/>
      <c r="E631" s="3"/>
      <c r="F631" s="3"/>
      <c r="G631" s="55"/>
      <c r="H631"/>
      <c r="I631"/>
    </row>
    <row r="632" spans="1:9" s="25" customFormat="1">
      <c r="A632"/>
      <c r="B632" s="63"/>
      <c r="C632"/>
      <c r="D632"/>
      <c r="E632" s="3"/>
      <c r="F632" s="3"/>
      <c r="G632" s="55"/>
      <c r="H632"/>
      <c r="I632"/>
    </row>
    <row r="633" spans="1:9" s="25" customFormat="1">
      <c r="A633"/>
      <c r="B633" s="63"/>
      <c r="C633"/>
      <c r="D633"/>
      <c r="E633" s="3"/>
      <c r="F633" s="3"/>
      <c r="G633" s="55"/>
      <c r="H633"/>
      <c r="I633"/>
    </row>
    <row r="634" spans="1:9" s="25" customFormat="1">
      <c r="A634"/>
      <c r="B634" s="63"/>
      <c r="C634"/>
      <c r="D634"/>
      <c r="E634" s="3"/>
      <c r="F634" s="3"/>
      <c r="G634" s="55"/>
      <c r="H634" s="3"/>
      <c r="I634"/>
    </row>
    <row r="635" spans="1:9" s="25" customFormat="1">
      <c r="A635"/>
      <c r="B635" s="63"/>
      <c r="C635"/>
      <c r="D635"/>
      <c r="E635" s="3"/>
      <c r="F635" s="3"/>
      <c r="G635" s="55"/>
      <c r="H635" s="3"/>
      <c r="I635"/>
    </row>
    <row r="636" spans="1:9" s="25" customFormat="1">
      <c r="A636"/>
      <c r="B636" s="63"/>
      <c r="C636"/>
      <c r="D636"/>
      <c r="E636" s="3"/>
      <c r="F636" s="3"/>
      <c r="G636" s="55"/>
      <c r="H636" s="3"/>
      <c r="I636"/>
    </row>
    <row r="637" spans="1:9" s="25" customFormat="1">
      <c r="A637"/>
      <c r="B637" s="63"/>
      <c r="C637"/>
      <c r="D637"/>
      <c r="E637" s="3"/>
      <c r="F637" s="3"/>
      <c r="G637" s="55"/>
      <c r="H637"/>
      <c r="I637"/>
    </row>
    <row r="638" spans="1:9" s="25" customFormat="1">
      <c r="A638"/>
      <c r="B638" s="63"/>
      <c r="C638"/>
      <c r="D638"/>
      <c r="E638" s="3"/>
      <c r="F638" s="3"/>
      <c r="G638" s="55"/>
      <c r="H638"/>
      <c r="I638"/>
    </row>
    <row r="639" spans="1:9" s="25" customFormat="1">
      <c r="A639"/>
      <c r="B639" s="63"/>
      <c r="C639"/>
      <c r="D639"/>
      <c r="E639" s="3"/>
      <c r="F639" s="3"/>
      <c r="G639" s="55"/>
      <c r="H639"/>
      <c r="I639"/>
    </row>
    <row r="640" spans="1:9" s="25" customFormat="1">
      <c r="A640"/>
      <c r="B640" s="63"/>
      <c r="C640"/>
      <c r="D640"/>
      <c r="E640" s="3"/>
      <c r="F640" s="3"/>
      <c r="G640" s="55"/>
      <c r="H640"/>
      <c r="I640"/>
    </row>
    <row r="641" spans="1:9" s="25" customFormat="1">
      <c r="A641"/>
      <c r="B641" s="63"/>
      <c r="C641"/>
      <c r="D641"/>
      <c r="E641" s="3"/>
      <c r="F641" s="3"/>
      <c r="G641" s="55"/>
      <c r="H641"/>
      <c r="I641"/>
    </row>
    <row r="642" spans="1:9" s="25" customFormat="1">
      <c r="A642"/>
      <c r="B642" s="63"/>
      <c r="C642"/>
      <c r="D642"/>
      <c r="E642" s="3"/>
      <c r="F642" s="3"/>
      <c r="G642" s="55"/>
      <c r="H642" s="3"/>
      <c r="I642"/>
    </row>
    <row r="643" spans="1:9" s="25" customFormat="1">
      <c r="A643"/>
      <c r="B643" s="63"/>
      <c r="C643"/>
      <c r="D643"/>
      <c r="E643" s="3"/>
      <c r="F643" s="3"/>
      <c r="G643" s="55"/>
      <c r="H643" s="3"/>
      <c r="I643"/>
    </row>
    <row r="644" spans="1:9" s="25" customFormat="1">
      <c r="A644"/>
      <c r="B644" s="63"/>
      <c r="C644"/>
      <c r="D644"/>
      <c r="E644" s="3"/>
      <c r="F644" s="3"/>
      <c r="G644" s="55"/>
      <c r="H644" s="3"/>
      <c r="I644"/>
    </row>
    <row r="645" spans="1:9" s="25" customFormat="1">
      <c r="A645"/>
      <c r="B645" s="63"/>
      <c r="C645"/>
      <c r="D645"/>
      <c r="E645" s="3"/>
      <c r="F645" s="3"/>
      <c r="G645" s="55"/>
      <c r="H645" s="3"/>
      <c r="I645"/>
    </row>
    <row r="646" spans="1:9" s="25" customFormat="1">
      <c r="A646"/>
      <c r="B646" s="63"/>
      <c r="C646"/>
      <c r="D646"/>
      <c r="E646" s="3"/>
      <c r="F646" s="3"/>
      <c r="G646" s="55"/>
      <c r="H646"/>
      <c r="I646"/>
    </row>
    <row r="647" spans="1:9" s="25" customFormat="1">
      <c r="A647"/>
      <c r="B647" s="63"/>
      <c r="C647"/>
      <c r="D647"/>
      <c r="E647" s="3"/>
      <c r="F647" s="3"/>
      <c r="G647" s="55"/>
      <c r="H647"/>
      <c r="I647"/>
    </row>
    <row r="648" spans="1:9" s="25" customFormat="1">
      <c r="A648"/>
      <c r="B648" s="63"/>
      <c r="C648"/>
      <c r="D648"/>
      <c r="E648" s="3"/>
      <c r="F648" s="3"/>
      <c r="G648" s="55"/>
      <c r="H648"/>
      <c r="I648"/>
    </row>
    <row r="649" spans="1:9" s="25" customFormat="1">
      <c r="A649"/>
      <c r="B649" s="63"/>
      <c r="C649"/>
      <c r="D649"/>
      <c r="E649" s="3"/>
      <c r="F649" s="3"/>
      <c r="G649" s="55"/>
      <c r="H649"/>
      <c r="I649"/>
    </row>
    <row r="650" spans="1:9" s="25" customFormat="1">
      <c r="A650"/>
      <c r="B650" s="63"/>
      <c r="C650"/>
      <c r="D650"/>
      <c r="E650" s="3"/>
      <c r="F650" s="3"/>
      <c r="G650" s="55"/>
      <c r="H650"/>
      <c r="I650"/>
    </row>
    <row r="651" spans="1:9" s="25" customFormat="1">
      <c r="A651"/>
      <c r="B651" s="63"/>
      <c r="C651"/>
      <c r="D651"/>
      <c r="E651" s="3"/>
      <c r="F651" s="3"/>
      <c r="G651" s="55"/>
      <c r="H651"/>
      <c r="I651"/>
    </row>
    <row r="652" spans="1:9" s="25" customFormat="1">
      <c r="A652"/>
      <c r="B652" s="63"/>
      <c r="C652"/>
      <c r="D652"/>
      <c r="E652" s="3"/>
      <c r="F652" s="3"/>
      <c r="G652" s="55"/>
      <c r="H652"/>
      <c r="I652"/>
    </row>
    <row r="653" spans="1:9" s="25" customFormat="1">
      <c r="A653"/>
      <c r="B653" s="63"/>
      <c r="C653"/>
      <c r="D653"/>
      <c r="E653" s="3"/>
      <c r="F653" s="3"/>
      <c r="G653" s="55"/>
      <c r="H653" s="3"/>
      <c r="I653"/>
    </row>
    <row r="654" spans="1:9" s="25" customFormat="1">
      <c r="A654"/>
      <c r="B654" s="63"/>
      <c r="C654"/>
      <c r="D654"/>
      <c r="E654" s="3"/>
      <c r="F654" s="3"/>
      <c r="G654" s="55"/>
      <c r="H654" s="3"/>
      <c r="I654"/>
    </row>
    <row r="655" spans="1:9" s="25" customFormat="1">
      <c r="A655"/>
      <c r="B655" s="63"/>
      <c r="C655"/>
      <c r="D655"/>
      <c r="E655" s="3"/>
      <c r="F655" s="3"/>
      <c r="G655" s="55"/>
      <c r="H655"/>
      <c r="I655"/>
    </row>
    <row r="656" spans="1:9" s="25" customFormat="1">
      <c r="A656"/>
      <c r="B656" s="63"/>
      <c r="C656"/>
      <c r="D656"/>
      <c r="E656" s="3"/>
      <c r="F656" s="3"/>
      <c r="G656" s="55"/>
      <c r="H656" s="3"/>
      <c r="I656"/>
    </row>
    <row r="657" spans="1:9" s="25" customFormat="1">
      <c r="A657"/>
      <c r="B657" s="63"/>
      <c r="C657"/>
      <c r="D657"/>
      <c r="E657" s="3"/>
      <c r="F657" s="3"/>
      <c r="G657" s="55"/>
      <c r="H657" s="3"/>
      <c r="I657"/>
    </row>
    <row r="658" spans="1:9" s="25" customFormat="1">
      <c r="A658"/>
      <c r="B658" s="63"/>
      <c r="C658"/>
      <c r="D658"/>
      <c r="E658" s="3"/>
      <c r="F658" s="3"/>
      <c r="G658" s="55"/>
      <c r="H658" s="3"/>
      <c r="I658"/>
    </row>
    <row r="659" spans="1:9" s="25" customFormat="1">
      <c r="A659"/>
      <c r="B659" s="63"/>
      <c r="C659"/>
      <c r="D659"/>
      <c r="E659" s="3"/>
      <c r="F659" s="3"/>
      <c r="G659" s="55"/>
      <c r="H659" s="3"/>
      <c r="I659"/>
    </row>
    <row r="660" spans="1:9" s="25" customFormat="1">
      <c r="A660"/>
      <c r="B660" s="63"/>
      <c r="C660"/>
      <c r="D660"/>
      <c r="E660" s="3"/>
      <c r="F660" s="3"/>
      <c r="G660" s="55"/>
      <c r="H660"/>
      <c r="I660"/>
    </row>
    <row r="661" spans="1:9" s="25" customFormat="1">
      <c r="A661"/>
      <c r="B661" s="63"/>
      <c r="C661"/>
      <c r="D661"/>
      <c r="E661" s="3"/>
      <c r="F661" s="3"/>
      <c r="G661" s="55"/>
      <c r="H661" s="3"/>
      <c r="I661"/>
    </row>
    <row r="662" spans="1:9" s="25" customFormat="1">
      <c r="A662"/>
      <c r="B662" s="63"/>
      <c r="C662"/>
      <c r="D662"/>
      <c r="E662" s="3"/>
      <c r="F662" s="3"/>
      <c r="G662" s="55"/>
      <c r="H662"/>
      <c r="I662"/>
    </row>
    <row r="663" spans="1:9" s="25" customFormat="1">
      <c r="A663"/>
      <c r="B663" s="63"/>
      <c r="C663"/>
      <c r="D663"/>
      <c r="E663" s="3"/>
      <c r="F663" s="3"/>
      <c r="G663" s="55"/>
      <c r="H663"/>
      <c r="I663"/>
    </row>
    <row r="664" spans="1:9" s="25" customFormat="1">
      <c r="A664"/>
      <c r="B664" s="63"/>
      <c r="C664"/>
      <c r="D664"/>
      <c r="E664" s="3"/>
      <c r="F664" s="3"/>
      <c r="G664" s="55"/>
      <c r="H664" s="3"/>
      <c r="I664"/>
    </row>
    <row r="665" spans="1:9" s="25" customFormat="1">
      <c r="A665"/>
      <c r="B665" s="63"/>
      <c r="C665"/>
      <c r="D665"/>
      <c r="E665" s="3"/>
      <c r="F665" s="3"/>
      <c r="G665" s="55"/>
      <c r="H665"/>
      <c r="I665"/>
    </row>
    <row r="666" spans="1:9" s="25" customFormat="1">
      <c r="A666"/>
      <c r="B666" s="63"/>
      <c r="C666"/>
      <c r="D666"/>
      <c r="E666" s="3"/>
      <c r="F666" s="3"/>
      <c r="G666" s="55"/>
      <c r="H666"/>
      <c r="I666"/>
    </row>
    <row r="667" spans="1:9" s="25" customFormat="1">
      <c r="A667"/>
      <c r="B667" s="63"/>
      <c r="C667"/>
      <c r="D667"/>
      <c r="E667" s="3"/>
      <c r="F667" s="3"/>
      <c r="G667" s="55"/>
      <c r="H667"/>
      <c r="I667"/>
    </row>
    <row r="668" spans="1:9" s="25" customFormat="1">
      <c r="A668"/>
      <c r="B668" s="63"/>
      <c r="C668"/>
      <c r="D668"/>
      <c r="E668" s="3"/>
      <c r="F668" s="3"/>
      <c r="G668" s="55"/>
      <c r="H668"/>
      <c r="I668"/>
    </row>
    <row r="669" spans="1:9" s="25" customFormat="1">
      <c r="A669"/>
      <c r="B669" s="63"/>
      <c r="C669"/>
      <c r="D669"/>
      <c r="E669" s="3"/>
      <c r="F669" s="3"/>
      <c r="G669" s="55"/>
      <c r="H669"/>
      <c r="I669"/>
    </row>
    <row r="670" spans="1:9" s="25" customFormat="1">
      <c r="A670"/>
      <c r="B670" s="63"/>
      <c r="C670"/>
      <c r="D670"/>
      <c r="E670" s="3"/>
      <c r="F670" s="3"/>
      <c r="G670" s="55"/>
      <c r="H670"/>
      <c r="I670"/>
    </row>
    <row r="671" spans="1:9" s="25" customFormat="1">
      <c r="A671"/>
      <c r="B671" s="63"/>
      <c r="C671"/>
      <c r="D671"/>
      <c r="E671" s="3"/>
      <c r="F671" s="3"/>
      <c r="G671" s="55"/>
      <c r="H671"/>
      <c r="I671"/>
    </row>
    <row r="672" spans="1:9" s="25" customFormat="1">
      <c r="A672"/>
      <c r="B672" s="63"/>
      <c r="C672"/>
      <c r="D672"/>
      <c r="E672" s="3"/>
      <c r="F672" s="3"/>
      <c r="G672" s="55"/>
      <c r="H672"/>
      <c r="I672"/>
    </row>
    <row r="673" spans="1:9" s="25" customFormat="1">
      <c r="A673"/>
      <c r="B673" s="63"/>
      <c r="C673"/>
      <c r="D673"/>
      <c r="E673" s="3"/>
      <c r="F673" s="3"/>
      <c r="G673" s="55"/>
      <c r="H673" s="3"/>
      <c r="I673"/>
    </row>
    <row r="674" spans="1:9" s="25" customFormat="1">
      <c r="A674"/>
      <c r="B674" s="63"/>
      <c r="C674"/>
      <c r="D674"/>
      <c r="E674" s="3"/>
      <c r="F674" s="3"/>
      <c r="G674" s="55"/>
      <c r="H674"/>
      <c r="I674"/>
    </row>
    <row r="675" spans="1:9" s="25" customFormat="1">
      <c r="A675"/>
      <c r="B675" s="63"/>
      <c r="C675"/>
      <c r="D675"/>
      <c r="E675" s="3"/>
      <c r="F675" s="3"/>
      <c r="G675" s="55"/>
      <c r="H675" s="3"/>
      <c r="I675"/>
    </row>
    <row r="676" spans="1:9" s="25" customFormat="1">
      <c r="A676"/>
      <c r="B676" s="63"/>
      <c r="C676"/>
      <c r="D676"/>
      <c r="E676" s="3"/>
      <c r="F676" s="3"/>
      <c r="G676" s="55"/>
      <c r="H676"/>
      <c r="I676"/>
    </row>
    <row r="677" spans="1:9" s="25" customFormat="1">
      <c r="A677"/>
      <c r="B677" s="63"/>
      <c r="C677"/>
      <c r="D677"/>
      <c r="E677" s="3"/>
      <c r="F677" s="3"/>
      <c r="G677" s="55"/>
      <c r="H677"/>
      <c r="I677"/>
    </row>
    <row r="678" spans="1:9" s="25" customFormat="1">
      <c r="A678"/>
      <c r="B678" s="63"/>
      <c r="C678"/>
      <c r="D678"/>
      <c r="E678" s="3"/>
      <c r="F678" s="3"/>
      <c r="G678" s="55"/>
      <c r="H678"/>
      <c r="I678"/>
    </row>
    <row r="679" spans="1:9" s="25" customFormat="1">
      <c r="A679"/>
      <c r="B679" s="63"/>
      <c r="C679"/>
      <c r="D679"/>
      <c r="E679" s="3"/>
      <c r="F679" s="3"/>
      <c r="G679" s="55"/>
      <c r="H679"/>
      <c r="I679"/>
    </row>
    <row r="680" spans="1:9" s="25" customFormat="1">
      <c r="A680"/>
      <c r="B680" s="63"/>
      <c r="C680"/>
      <c r="D680"/>
      <c r="E680" s="3"/>
      <c r="F680" s="3"/>
      <c r="G680" s="55"/>
      <c r="H680" s="3"/>
      <c r="I680"/>
    </row>
    <row r="681" spans="1:9" s="25" customFormat="1">
      <c r="A681"/>
      <c r="B681" s="63"/>
      <c r="C681"/>
      <c r="D681"/>
      <c r="E681" s="3"/>
      <c r="F681" s="3"/>
      <c r="G681" s="55"/>
      <c r="H681"/>
      <c r="I681"/>
    </row>
    <row r="682" spans="1:9" s="25" customFormat="1">
      <c r="A682"/>
      <c r="B682" s="63"/>
      <c r="C682"/>
      <c r="D682"/>
      <c r="E682" s="3"/>
      <c r="F682" s="3"/>
      <c r="G682" s="55"/>
      <c r="H682"/>
      <c r="I682"/>
    </row>
    <row r="683" spans="1:9" s="25" customFormat="1">
      <c r="A683"/>
      <c r="B683" s="63"/>
      <c r="C683"/>
      <c r="D683"/>
      <c r="E683" s="3"/>
      <c r="F683" s="3"/>
      <c r="G683" s="55"/>
      <c r="H683"/>
      <c r="I683"/>
    </row>
    <row r="684" spans="1:9" s="25" customFormat="1">
      <c r="A684"/>
      <c r="B684" s="63"/>
      <c r="C684"/>
      <c r="D684"/>
      <c r="E684" s="3"/>
      <c r="F684" s="3"/>
      <c r="G684" s="55"/>
      <c r="H684" s="3"/>
      <c r="I684"/>
    </row>
    <row r="685" spans="1:9" s="25" customFormat="1">
      <c r="A685"/>
      <c r="B685" s="63"/>
      <c r="C685"/>
      <c r="D685"/>
      <c r="E685" s="3"/>
      <c r="F685" s="3"/>
      <c r="G685" s="55"/>
      <c r="H685"/>
      <c r="I685"/>
    </row>
    <row r="686" spans="1:9" s="25" customFormat="1">
      <c r="A686"/>
      <c r="B686" s="63"/>
      <c r="C686"/>
      <c r="D686"/>
      <c r="E686" s="3"/>
      <c r="F686" s="3"/>
      <c r="G686" s="55"/>
      <c r="H686"/>
      <c r="I686"/>
    </row>
    <row r="687" spans="1:9" s="25" customFormat="1">
      <c r="A687"/>
      <c r="B687" s="63"/>
      <c r="C687"/>
      <c r="D687"/>
      <c r="E687" s="3"/>
      <c r="F687" s="3"/>
      <c r="G687" s="55"/>
      <c r="H687" s="3"/>
      <c r="I687"/>
    </row>
    <row r="688" spans="1:9" s="25" customFormat="1">
      <c r="A688"/>
      <c r="B688" s="63"/>
      <c r="C688"/>
      <c r="D688"/>
      <c r="E688" s="3"/>
      <c r="F688" s="3"/>
      <c r="G688" s="55"/>
      <c r="H688" s="3"/>
      <c r="I688"/>
    </row>
    <row r="689" spans="1:9" s="25" customFormat="1">
      <c r="A689"/>
      <c r="B689" s="63"/>
      <c r="C689"/>
      <c r="D689"/>
      <c r="E689" s="3"/>
      <c r="F689" s="3"/>
      <c r="G689" s="55"/>
      <c r="H689"/>
      <c r="I689"/>
    </row>
    <row r="690" spans="1:9" s="25" customFormat="1">
      <c r="A690"/>
      <c r="B690" s="63"/>
      <c r="C690"/>
      <c r="D690"/>
      <c r="E690" s="3"/>
      <c r="F690" s="3"/>
      <c r="G690" s="55"/>
      <c r="H690"/>
      <c r="I690"/>
    </row>
    <row r="691" spans="1:9" s="25" customFormat="1">
      <c r="A691"/>
      <c r="B691" s="63"/>
      <c r="C691"/>
      <c r="D691"/>
      <c r="E691" s="3"/>
      <c r="F691" s="3"/>
      <c r="G691" s="55"/>
      <c r="H691" s="3"/>
      <c r="I691"/>
    </row>
    <row r="692" spans="1:9" s="25" customFormat="1">
      <c r="A692"/>
      <c r="B692" s="63"/>
      <c r="C692"/>
      <c r="D692"/>
      <c r="E692" s="3"/>
      <c r="F692" s="3"/>
      <c r="G692" s="55"/>
      <c r="H692"/>
      <c r="I692"/>
    </row>
    <row r="693" spans="1:9" s="25" customFormat="1">
      <c r="A693"/>
      <c r="B693" s="63"/>
      <c r="C693"/>
      <c r="D693"/>
      <c r="E693" s="3"/>
      <c r="F693" s="3"/>
      <c r="G693" s="55"/>
      <c r="H693"/>
      <c r="I693"/>
    </row>
    <row r="694" spans="1:9" s="25" customFormat="1">
      <c r="A694"/>
      <c r="B694" s="63"/>
      <c r="C694"/>
      <c r="D694"/>
      <c r="E694" s="3"/>
      <c r="F694" s="3"/>
      <c r="G694" s="55"/>
      <c r="H694"/>
      <c r="I694"/>
    </row>
    <row r="695" spans="1:9" s="25" customFormat="1">
      <c r="A695"/>
      <c r="B695" s="63"/>
      <c r="C695"/>
      <c r="D695"/>
      <c r="E695" s="3"/>
      <c r="F695" s="3"/>
      <c r="G695" s="55"/>
      <c r="H695"/>
      <c r="I695"/>
    </row>
    <row r="696" spans="1:9" s="25" customFormat="1">
      <c r="A696"/>
      <c r="B696" s="63"/>
      <c r="C696"/>
      <c r="D696"/>
      <c r="E696" s="3"/>
      <c r="F696" s="3"/>
      <c r="G696" s="55"/>
      <c r="H696" s="3"/>
      <c r="I696"/>
    </row>
    <row r="697" spans="1:9" s="25" customFormat="1">
      <c r="A697"/>
      <c r="B697" s="63"/>
      <c r="C697"/>
      <c r="D697"/>
      <c r="E697" s="3"/>
      <c r="F697" s="3"/>
      <c r="G697" s="55"/>
      <c r="H697"/>
      <c r="I697"/>
    </row>
    <row r="698" spans="1:9" s="25" customFormat="1">
      <c r="A698"/>
      <c r="B698" s="63"/>
      <c r="C698"/>
      <c r="D698"/>
      <c r="E698" s="3"/>
      <c r="F698" s="3"/>
      <c r="G698" s="55"/>
      <c r="H698" s="3"/>
      <c r="I698"/>
    </row>
    <row r="699" spans="1:9" s="25" customFormat="1">
      <c r="A699"/>
      <c r="B699" s="63"/>
      <c r="C699"/>
      <c r="D699"/>
      <c r="E699" s="3"/>
      <c r="F699" s="3"/>
      <c r="G699" s="55"/>
      <c r="H699"/>
      <c r="I699"/>
    </row>
    <row r="700" spans="1:9" s="25" customFormat="1">
      <c r="A700"/>
      <c r="B700" s="63"/>
      <c r="C700"/>
      <c r="D700"/>
      <c r="E700" s="3"/>
      <c r="F700" s="3"/>
      <c r="G700" s="55"/>
      <c r="H700"/>
      <c r="I700"/>
    </row>
    <row r="701" spans="1:9" s="25" customFormat="1">
      <c r="A701"/>
      <c r="B701" s="63"/>
      <c r="C701"/>
      <c r="D701"/>
      <c r="E701" s="3"/>
      <c r="F701" s="3"/>
      <c r="G701" s="55"/>
      <c r="H701"/>
      <c r="I701"/>
    </row>
    <row r="702" spans="1:9" s="25" customFormat="1">
      <c r="A702"/>
      <c r="B702" s="63"/>
      <c r="C702"/>
      <c r="D702"/>
      <c r="E702" s="3"/>
      <c r="F702" s="3"/>
      <c r="G702" s="55"/>
      <c r="H702" s="3"/>
      <c r="I702"/>
    </row>
    <row r="703" spans="1:9" s="25" customFormat="1">
      <c r="A703"/>
      <c r="B703" s="63"/>
      <c r="C703"/>
      <c r="D703"/>
      <c r="E703" s="3"/>
      <c r="F703" s="3"/>
      <c r="G703" s="55"/>
      <c r="H703"/>
      <c r="I703"/>
    </row>
    <row r="704" spans="1:9" s="25" customFormat="1">
      <c r="A704"/>
      <c r="B704" s="63"/>
      <c r="C704"/>
      <c r="D704"/>
      <c r="E704" s="3"/>
      <c r="F704" s="3"/>
      <c r="G704" s="55"/>
      <c r="H704"/>
      <c r="I704"/>
    </row>
    <row r="705" spans="1:9" s="25" customFormat="1">
      <c r="A705"/>
      <c r="B705" s="63"/>
      <c r="C705"/>
      <c r="D705"/>
      <c r="E705" s="3"/>
      <c r="F705" s="3"/>
      <c r="G705" s="55"/>
      <c r="H705"/>
      <c r="I705"/>
    </row>
    <row r="706" spans="1:9" s="25" customFormat="1">
      <c r="A706"/>
      <c r="B706" s="63"/>
      <c r="C706"/>
      <c r="D706"/>
      <c r="E706" s="3"/>
      <c r="F706" s="3"/>
      <c r="G706" s="55"/>
      <c r="H706"/>
      <c r="I706"/>
    </row>
    <row r="707" spans="1:9" s="25" customFormat="1">
      <c r="A707"/>
      <c r="B707" s="63"/>
      <c r="C707"/>
      <c r="D707"/>
      <c r="E707" s="3"/>
      <c r="F707" s="3"/>
      <c r="G707" s="55"/>
      <c r="H707"/>
      <c r="I707"/>
    </row>
    <row r="708" spans="1:9" s="25" customFormat="1">
      <c r="A708"/>
      <c r="B708" s="63"/>
      <c r="C708"/>
      <c r="D708"/>
      <c r="E708" s="3"/>
      <c r="F708" s="3"/>
      <c r="G708" s="55"/>
      <c r="H708"/>
      <c r="I708"/>
    </row>
    <row r="709" spans="1:9" s="25" customFormat="1">
      <c r="A709"/>
      <c r="B709" s="63"/>
      <c r="C709"/>
      <c r="D709"/>
      <c r="E709" s="3"/>
      <c r="F709" s="3"/>
      <c r="G709" s="55"/>
      <c r="H709"/>
      <c r="I709"/>
    </row>
    <row r="710" spans="1:9" s="25" customFormat="1">
      <c r="A710"/>
      <c r="B710" s="63"/>
      <c r="C710"/>
      <c r="D710"/>
      <c r="E710" s="3"/>
      <c r="F710" s="3"/>
      <c r="G710" s="55"/>
      <c r="H710"/>
      <c r="I710"/>
    </row>
    <row r="711" spans="1:9" s="25" customFormat="1">
      <c r="A711"/>
      <c r="B711" s="63"/>
      <c r="C711"/>
      <c r="D711"/>
      <c r="E711" s="3"/>
      <c r="F711" s="3"/>
      <c r="G711" s="55"/>
      <c r="H711"/>
      <c r="I711"/>
    </row>
    <row r="712" spans="1:9" s="25" customFormat="1">
      <c r="A712"/>
      <c r="B712" s="63"/>
      <c r="C712"/>
      <c r="D712"/>
      <c r="E712" s="3"/>
      <c r="F712" s="3"/>
      <c r="G712" s="55"/>
      <c r="H712"/>
      <c r="I712"/>
    </row>
    <row r="713" spans="1:9" s="25" customFormat="1">
      <c r="A713"/>
      <c r="B713" s="63"/>
      <c r="C713"/>
      <c r="D713"/>
      <c r="E713" s="3"/>
      <c r="F713" s="3"/>
      <c r="G713" s="55"/>
      <c r="H713"/>
      <c r="I713"/>
    </row>
    <row r="714" spans="1:9" s="25" customFormat="1">
      <c r="A714"/>
      <c r="B714" s="63"/>
      <c r="C714"/>
      <c r="D714"/>
      <c r="E714" s="3"/>
      <c r="F714" s="3"/>
      <c r="G714" s="55"/>
      <c r="H714"/>
      <c r="I714"/>
    </row>
    <row r="715" spans="1:9" s="25" customFormat="1">
      <c r="A715"/>
      <c r="B715" s="63"/>
      <c r="C715"/>
      <c r="D715"/>
      <c r="E715" s="3"/>
      <c r="F715" s="3"/>
      <c r="G715" s="55"/>
      <c r="H715"/>
      <c r="I715"/>
    </row>
    <row r="716" spans="1:9" s="25" customFormat="1">
      <c r="A716"/>
      <c r="B716" s="63"/>
      <c r="C716"/>
      <c r="D716"/>
      <c r="E716" s="3"/>
      <c r="F716" s="3"/>
      <c r="G716" s="55"/>
      <c r="H716"/>
      <c r="I716"/>
    </row>
    <row r="717" spans="1:9" s="25" customFormat="1">
      <c r="A717"/>
      <c r="B717" s="63"/>
      <c r="C717"/>
      <c r="D717"/>
      <c r="E717" s="3"/>
      <c r="F717" s="3"/>
      <c r="G717" s="55"/>
      <c r="H717"/>
      <c r="I717"/>
    </row>
    <row r="718" spans="1:9" s="25" customFormat="1">
      <c r="A718"/>
      <c r="B718" s="63"/>
      <c r="C718"/>
      <c r="D718"/>
      <c r="E718" s="3"/>
      <c r="F718" s="3"/>
      <c r="G718" s="55"/>
      <c r="H718"/>
      <c r="I718"/>
    </row>
    <row r="719" spans="1:9" s="25" customFormat="1">
      <c r="A719"/>
      <c r="B719" s="63"/>
      <c r="C719"/>
      <c r="D719"/>
      <c r="E719" s="3"/>
      <c r="F719" s="3"/>
      <c r="G719" s="55"/>
      <c r="H719"/>
      <c r="I719"/>
    </row>
    <row r="720" spans="1:9" s="25" customFormat="1">
      <c r="A720"/>
      <c r="B720" s="63"/>
      <c r="C720"/>
      <c r="D720"/>
      <c r="E720" s="3"/>
      <c r="F720" s="3"/>
      <c r="G720" s="55"/>
      <c r="H720"/>
      <c r="I720"/>
    </row>
    <row r="721" spans="1:9" s="25" customFormat="1">
      <c r="A721"/>
      <c r="B721" s="63"/>
      <c r="C721"/>
      <c r="D721"/>
      <c r="E721" s="3"/>
      <c r="F721" s="3"/>
      <c r="G721" s="55"/>
      <c r="H721"/>
      <c r="I721"/>
    </row>
    <row r="722" spans="1:9" s="25" customFormat="1">
      <c r="A722"/>
      <c r="B722" s="63"/>
      <c r="C722"/>
      <c r="D722"/>
      <c r="E722" s="3"/>
      <c r="F722" s="3"/>
      <c r="G722" s="55"/>
      <c r="H722"/>
      <c r="I722"/>
    </row>
    <row r="723" spans="1:9" s="25" customFormat="1">
      <c r="A723"/>
      <c r="B723" s="63"/>
      <c r="C723"/>
      <c r="D723"/>
      <c r="E723" s="3"/>
      <c r="F723" s="3"/>
      <c r="G723" s="55"/>
      <c r="H723"/>
      <c r="I723"/>
    </row>
    <row r="724" spans="1:9" s="25" customFormat="1">
      <c r="A724"/>
      <c r="B724" s="63"/>
      <c r="C724"/>
      <c r="D724"/>
      <c r="E724" s="3"/>
      <c r="F724" s="3"/>
      <c r="G724" s="55"/>
      <c r="H724"/>
      <c r="I724"/>
    </row>
    <row r="725" spans="1:9" s="25" customFormat="1">
      <c r="A725"/>
      <c r="B725" s="63"/>
      <c r="C725"/>
      <c r="D725"/>
      <c r="E725" s="3"/>
      <c r="F725" s="3"/>
      <c r="G725" s="55"/>
      <c r="H725"/>
      <c r="I725"/>
    </row>
    <row r="726" spans="1:9" s="25" customFormat="1">
      <c r="A726"/>
      <c r="B726" s="63"/>
      <c r="C726"/>
      <c r="D726"/>
      <c r="E726" s="3"/>
      <c r="F726" s="3"/>
      <c r="G726" s="55"/>
      <c r="H726"/>
      <c r="I726"/>
    </row>
    <row r="727" spans="1:9" s="25" customFormat="1">
      <c r="A727"/>
      <c r="B727" s="63"/>
      <c r="C727"/>
      <c r="D727"/>
      <c r="E727" s="3"/>
      <c r="F727" s="3"/>
      <c r="G727" s="55"/>
      <c r="H727"/>
      <c r="I727"/>
    </row>
    <row r="728" spans="1:9" s="25" customFormat="1">
      <c r="A728"/>
      <c r="B728" s="63"/>
      <c r="C728"/>
      <c r="D728"/>
      <c r="E728" s="3"/>
      <c r="F728" s="3"/>
      <c r="G728" s="55"/>
      <c r="H728"/>
      <c r="I728"/>
    </row>
    <row r="729" spans="1:9" s="25" customFormat="1">
      <c r="A729"/>
      <c r="B729" s="63"/>
      <c r="C729"/>
      <c r="D729"/>
      <c r="E729" s="3"/>
      <c r="F729" s="3"/>
      <c r="G729" s="55"/>
      <c r="H729"/>
      <c r="I729"/>
    </row>
    <row r="730" spans="1:9" s="25" customFormat="1">
      <c r="A730"/>
      <c r="B730" s="63"/>
      <c r="C730"/>
      <c r="D730"/>
      <c r="E730" s="3"/>
      <c r="F730" s="3"/>
      <c r="G730" s="55"/>
      <c r="H730"/>
      <c r="I730"/>
    </row>
    <row r="731" spans="1:9" s="25" customFormat="1">
      <c r="A731"/>
      <c r="B731" s="63"/>
      <c r="C731"/>
      <c r="D731"/>
      <c r="E731" s="3"/>
      <c r="F731" s="3"/>
      <c r="G731" s="55"/>
      <c r="H731"/>
      <c r="I731"/>
    </row>
    <row r="732" spans="1:9" s="25" customFormat="1">
      <c r="A732"/>
      <c r="B732" s="63"/>
      <c r="C732"/>
      <c r="D732"/>
      <c r="E732" s="3"/>
      <c r="F732" s="3"/>
      <c r="G732" s="55"/>
      <c r="H732"/>
      <c r="I732"/>
    </row>
    <row r="733" spans="1:9" s="25" customFormat="1">
      <c r="A733"/>
      <c r="B733" s="63"/>
      <c r="C733"/>
      <c r="D733"/>
      <c r="E733" s="3"/>
      <c r="F733" s="3"/>
      <c r="G733" s="55"/>
      <c r="H733"/>
      <c r="I733"/>
    </row>
    <row r="734" spans="1:9" s="25" customFormat="1">
      <c r="A734"/>
      <c r="B734" s="63"/>
      <c r="C734"/>
      <c r="D734"/>
      <c r="E734" s="3"/>
      <c r="F734" s="3"/>
      <c r="G734" s="55"/>
      <c r="H734"/>
      <c r="I734"/>
    </row>
    <row r="735" spans="1:9" s="25" customFormat="1">
      <c r="A735"/>
      <c r="B735" s="63"/>
      <c r="C735"/>
      <c r="D735"/>
      <c r="E735" s="3"/>
      <c r="F735" s="3"/>
      <c r="G735" s="55"/>
      <c r="H735"/>
      <c r="I735"/>
    </row>
    <row r="736" spans="1:9" s="25" customFormat="1">
      <c r="A736"/>
      <c r="B736" s="63"/>
      <c r="C736"/>
      <c r="D736"/>
      <c r="E736" s="3"/>
      <c r="F736" s="3"/>
      <c r="G736" s="55"/>
      <c r="H736"/>
      <c r="I736"/>
    </row>
    <row r="737" spans="1:9" s="25" customFormat="1">
      <c r="A737"/>
      <c r="B737" s="63"/>
      <c r="C737"/>
      <c r="D737"/>
      <c r="E737" s="3"/>
      <c r="F737" s="3"/>
      <c r="G737" s="55"/>
      <c r="H737"/>
      <c r="I737"/>
    </row>
    <row r="738" spans="1:9" s="25" customFormat="1">
      <c r="A738"/>
      <c r="B738" s="63"/>
      <c r="C738"/>
      <c r="D738"/>
      <c r="E738" s="3"/>
      <c r="F738" s="3"/>
      <c r="G738" s="55"/>
      <c r="H738"/>
      <c r="I738"/>
    </row>
    <row r="739" spans="1:9" s="25" customFormat="1">
      <c r="A739"/>
      <c r="B739" s="63"/>
      <c r="C739"/>
      <c r="D739"/>
      <c r="E739" s="3"/>
      <c r="F739" s="3"/>
      <c r="G739" s="55"/>
      <c r="H739"/>
      <c r="I739"/>
    </row>
    <row r="740" spans="1:9" s="25" customFormat="1">
      <c r="A740"/>
      <c r="B740" s="63"/>
      <c r="C740"/>
      <c r="D740"/>
      <c r="E740" s="3"/>
      <c r="F740" s="3"/>
      <c r="G740" s="55"/>
      <c r="H740"/>
      <c r="I740"/>
    </row>
    <row r="741" spans="1:9" s="25" customFormat="1">
      <c r="A741"/>
      <c r="B741" s="63"/>
      <c r="C741"/>
      <c r="D741"/>
      <c r="E741" s="3"/>
      <c r="F741" s="3"/>
      <c r="G741" s="55"/>
      <c r="H741"/>
      <c r="I741"/>
    </row>
    <row r="742" spans="1:9" s="25" customFormat="1">
      <c r="A742"/>
      <c r="B742" s="63"/>
      <c r="C742"/>
      <c r="D742"/>
      <c r="E742" s="3"/>
      <c r="F742" s="3"/>
      <c r="G742" s="55"/>
      <c r="H742"/>
      <c r="I742"/>
    </row>
    <row r="743" spans="1:9" s="25" customFormat="1">
      <c r="A743"/>
      <c r="B743" s="63"/>
      <c r="C743"/>
      <c r="D743"/>
      <c r="E743" s="3"/>
      <c r="F743" s="3"/>
      <c r="G743" s="55"/>
      <c r="H743"/>
      <c r="I743"/>
    </row>
    <row r="744" spans="1:9" s="25" customFormat="1">
      <c r="A744"/>
      <c r="B744" s="63"/>
      <c r="C744"/>
      <c r="D744"/>
      <c r="E744" s="3"/>
      <c r="F744" s="3"/>
      <c r="G744" s="55"/>
      <c r="H744"/>
      <c r="I744"/>
    </row>
    <row r="745" spans="1:9" s="25" customFormat="1">
      <c r="A745"/>
      <c r="B745" s="63"/>
      <c r="C745"/>
      <c r="D745"/>
      <c r="E745" s="3"/>
      <c r="F745" s="3"/>
      <c r="G745" s="55"/>
      <c r="H745"/>
      <c r="I745"/>
    </row>
    <row r="746" spans="1:9" s="25" customFormat="1">
      <c r="A746"/>
      <c r="B746" s="63"/>
      <c r="C746"/>
      <c r="D746"/>
      <c r="E746" s="3"/>
      <c r="F746" s="3"/>
      <c r="G746" s="55"/>
      <c r="H746"/>
      <c r="I746"/>
    </row>
    <row r="747" spans="1:9" s="25" customFormat="1">
      <c r="A747"/>
      <c r="B747" s="63"/>
      <c r="C747"/>
      <c r="D747"/>
      <c r="E747" s="3"/>
      <c r="F747" s="3"/>
      <c r="G747" s="55"/>
      <c r="H747"/>
      <c r="I747"/>
    </row>
    <row r="748" spans="1:9" s="25" customFormat="1">
      <c r="A748"/>
      <c r="B748" s="63"/>
      <c r="C748"/>
      <c r="D748"/>
      <c r="E748" s="3"/>
      <c r="F748" s="3"/>
      <c r="G748" s="55"/>
      <c r="H748"/>
      <c r="I748"/>
    </row>
    <row r="749" spans="1:9" s="25" customFormat="1">
      <c r="A749"/>
      <c r="B749" s="63"/>
      <c r="C749"/>
      <c r="D749"/>
      <c r="E749" s="3"/>
      <c r="F749" s="3"/>
      <c r="G749" s="55"/>
      <c r="H749"/>
      <c r="I749"/>
    </row>
    <row r="750" spans="1:9" s="25" customFormat="1">
      <c r="A750"/>
      <c r="B750" s="63"/>
      <c r="C750"/>
      <c r="D750"/>
      <c r="E750" s="3"/>
      <c r="F750" s="3"/>
      <c r="G750" s="55"/>
      <c r="H750"/>
      <c r="I750"/>
    </row>
    <row r="751" spans="1:9" s="25" customFormat="1">
      <c r="A751"/>
      <c r="B751" s="63"/>
      <c r="C751"/>
      <c r="D751"/>
      <c r="E751" s="3"/>
      <c r="F751" s="3"/>
      <c r="G751" s="55"/>
      <c r="H751"/>
      <c r="I751"/>
    </row>
    <row r="752" spans="1:9" s="25" customFormat="1">
      <c r="A752"/>
      <c r="B752" s="63"/>
      <c r="C752"/>
      <c r="D752"/>
      <c r="E752" s="3"/>
      <c r="F752" s="3"/>
      <c r="G752" s="55"/>
      <c r="H752"/>
      <c r="I752"/>
    </row>
    <row r="753" spans="1:9" s="25" customFormat="1">
      <c r="A753"/>
      <c r="B753" s="63"/>
      <c r="C753"/>
      <c r="D753"/>
      <c r="E753" s="3"/>
      <c r="F753" s="3"/>
      <c r="G753" s="55"/>
      <c r="H753"/>
      <c r="I753"/>
    </row>
    <row r="754" spans="1:9" s="25" customFormat="1">
      <c r="A754"/>
      <c r="B754" s="63"/>
      <c r="C754"/>
      <c r="D754"/>
      <c r="E754" s="3"/>
      <c r="F754" s="3"/>
      <c r="G754" s="55"/>
      <c r="H754"/>
      <c r="I754"/>
    </row>
    <row r="755" spans="1:9" s="25" customFormat="1">
      <c r="A755"/>
      <c r="B755" s="63"/>
      <c r="C755"/>
      <c r="D755"/>
      <c r="E755" s="3"/>
      <c r="F755" s="3"/>
      <c r="G755" s="55"/>
      <c r="H755"/>
      <c r="I755"/>
    </row>
    <row r="756" spans="1:9" s="25" customFormat="1">
      <c r="A756"/>
      <c r="B756" s="63"/>
      <c r="C756"/>
      <c r="D756"/>
      <c r="E756" s="3"/>
      <c r="F756" s="3"/>
      <c r="G756" s="55"/>
      <c r="H756"/>
      <c r="I756"/>
    </row>
    <row r="757" spans="1:9" s="25" customFormat="1">
      <c r="A757"/>
      <c r="B757" s="63"/>
      <c r="C757"/>
      <c r="D757"/>
      <c r="E757" s="3"/>
      <c r="F757" s="3"/>
      <c r="G757" s="55"/>
      <c r="H757"/>
      <c r="I757"/>
    </row>
    <row r="758" spans="1:9" s="25" customFormat="1">
      <c r="A758"/>
      <c r="B758" s="63"/>
      <c r="C758"/>
      <c r="D758"/>
      <c r="E758" s="3"/>
      <c r="F758" s="3"/>
      <c r="G758" s="55"/>
      <c r="H758"/>
      <c r="I758"/>
    </row>
    <row r="759" spans="1:9" s="25" customFormat="1">
      <c r="A759"/>
      <c r="B759" s="63"/>
      <c r="C759"/>
      <c r="D759"/>
      <c r="E759" s="3"/>
      <c r="F759" s="3"/>
      <c r="G759" s="55"/>
      <c r="H759"/>
      <c r="I759"/>
    </row>
    <row r="760" spans="1:9" s="25" customFormat="1">
      <c r="A760"/>
      <c r="B760" s="63"/>
      <c r="C760"/>
      <c r="D760"/>
      <c r="E760" s="3"/>
      <c r="F760" s="3"/>
      <c r="G760" s="55"/>
      <c r="H760"/>
      <c r="I760"/>
    </row>
    <row r="761" spans="1:9" s="25" customFormat="1">
      <c r="A761"/>
      <c r="B761" s="63"/>
      <c r="C761"/>
      <c r="D761"/>
      <c r="E761" s="3"/>
      <c r="F761" s="3"/>
      <c r="G761" s="55"/>
      <c r="H761"/>
      <c r="I761"/>
    </row>
    <row r="762" spans="1:9" s="25" customFormat="1">
      <c r="A762"/>
      <c r="B762" s="63"/>
      <c r="C762"/>
      <c r="D762"/>
      <c r="E762" s="3"/>
      <c r="F762" s="3"/>
      <c r="G762" s="55"/>
      <c r="H762"/>
      <c r="I762"/>
    </row>
    <row r="763" spans="1:9" s="25" customFormat="1">
      <c r="A763"/>
      <c r="B763" s="63"/>
      <c r="C763"/>
      <c r="D763"/>
      <c r="E763" s="3"/>
      <c r="F763" s="3"/>
      <c r="G763" s="55"/>
      <c r="H763"/>
      <c r="I763"/>
    </row>
    <row r="764" spans="1:9" s="25" customFormat="1">
      <c r="A764"/>
      <c r="B764" s="63"/>
      <c r="C764"/>
      <c r="D764"/>
      <c r="E764" s="3"/>
      <c r="F764" s="3"/>
      <c r="G764" s="55"/>
      <c r="H764"/>
      <c r="I764"/>
    </row>
    <row r="765" spans="1:9" s="25" customFormat="1">
      <c r="A765"/>
      <c r="B765" s="63"/>
      <c r="C765"/>
      <c r="D765"/>
      <c r="E765" s="3"/>
      <c r="F765" s="3"/>
      <c r="G765" s="55"/>
      <c r="H765"/>
      <c r="I765"/>
    </row>
    <row r="766" spans="1:9" s="25" customFormat="1">
      <c r="A766"/>
      <c r="B766" s="63"/>
      <c r="C766"/>
      <c r="D766"/>
      <c r="E766" s="3"/>
      <c r="F766" s="3"/>
      <c r="G766" s="55"/>
      <c r="H766"/>
      <c r="I766"/>
    </row>
    <row r="767" spans="1:9" s="25" customFormat="1">
      <c r="A767"/>
      <c r="B767" s="63"/>
      <c r="C767"/>
      <c r="D767"/>
      <c r="E767" s="3"/>
      <c r="F767" s="3"/>
      <c r="G767" s="55"/>
      <c r="H767"/>
      <c r="I767"/>
    </row>
    <row r="768" spans="1:9" s="25" customFormat="1">
      <c r="A768"/>
      <c r="B768" s="63"/>
      <c r="C768"/>
      <c r="D768"/>
      <c r="E768" s="3"/>
      <c r="F768" s="3"/>
      <c r="G768" s="55"/>
      <c r="H768"/>
      <c r="I768"/>
    </row>
    <row r="769" spans="1:9" s="25" customFormat="1">
      <c r="A769"/>
      <c r="B769" s="63"/>
      <c r="C769"/>
      <c r="D769"/>
      <c r="E769" s="3"/>
      <c r="F769" s="3"/>
      <c r="G769" s="55"/>
      <c r="H769"/>
      <c r="I769"/>
    </row>
    <row r="770" spans="1:9" s="25" customFormat="1">
      <c r="A770"/>
      <c r="B770" s="63"/>
      <c r="C770"/>
      <c r="D770"/>
      <c r="E770" s="3"/>
      <c r="F770" s="3"/>
      <c r="G770" s="55"/>
      <c r="H770"/>
      <c r="I770"/>
    </row>
    <row r="771" spans="1:9" s="25" customFormat="1">
      <c r="A771"/>
      <c r="B771" s="63"/>
      <c r="C771"/>
      <c r="D771"/>
      <c r="E771" s="3"/>
      <c r="F771" s="3"/>
      <c r="G771" s="55"/>
      <c r="H771"/>
      <c r="I771"/>
    </row>
    <row r="772" spans="1:9" s="25" customFormat="1">
      <c r="A772"/>
      <c r="B772" s="63"/>
      <c r="C772"/>
      <c r="D772"/>
      <c r="E772" s="3"/>
      <c r="F772" s="3"/>
      <c r="G772" s="55"/>
      <c r="H772"/>
      <c r="I772"/>
    </row>
    <row r="773" spans="1:9" s="25" customFormat="1">
      <c r="A773"/>
      <c r="B773" s="63"/>
      <c r="C773"/>
      <c r="D773"/>
      <c r="E773" s="3"/>
      <c r="F773" s="3"/>
      <c r="G773" s="55"/>
      <c r="H773"/>
      <c r="I773"/>
    </row>
    <row r="774" spans="1:9" s="25" customFormat="1">
      <c r="A774"/>
      <c r="B774" s="63"/>
      <c r="C774"/>
      <c r="D774"/>
      <c r="E774" s="3"/>
      <c r="F774" s="3"/>
      <c r="G774" s="55"/>
      <c r="H774"/>
      <c r="I774"/>
    </row>
    <row r="775" spans="1:9" s="25" customFormat="1">
      <c r="A775"/>
      <c r="B775" s="63"/>
      <c r="C775"/>
      <c r="D775"/>
      <c r="E775" s="3"/>
      <c r="F775" s="3"/>
      <c r="G775" s="55"/>
      <c r="H775"/>
      <c r="I775"/>
    </row>
    <row r="776" spans="1:9" s="25" customFormat="1">
      <c r="A776"/>
      <c r="B776" s="63"/>
      <c r="C776"/>
      <c r="D776"/>
      <c r="E776" s="3"/>
      <c r="F776" s="3"/>
      <c r="G776" s="55"/>
      <c r="H776"/>
      <c r="I776"/>
    </row>
    <row r="777" spans="1:9" s="25" customFormat="1">
      <c r="A777"/>
      <c r="B777" s="63"/>
      <c r="C777"/>
      <c r="D777"/>
      <c r="E777" s="3"/>
      <c r="F777" s="3"/>
      <c r="G777" s="55"/>
      <c r="H777"/>
      <c r="I777"/>
    </row>
    <row r="778" spans="1:9" s="25" customFormat="1">
      <c r="A778"/>
      <c r="B778" s="63"/>
      <c r="C778"/>
      <c r="D778"/>
      <c r="E778" s="3"/>
      <c r="F778" s="3"/>
      <c r="G778" s="55"/>
      <c r="H778"/>
      <c r="I778"/>
    </row>
    <row r="779" spans="1:9" s="25" customFormat="1">
      <c r="A779"/>
      <c r="B779" s="63"/>
      <c r="C779"/>
      <c r="D779"/>
      <c r="E779" s="3"/>
      <c r="F779" s="3"/>
      <c r="G779" s="55"/>
      <c r="H779"/>
      <c r="I779"/>
    </row>
    <row r="780" spans="1:9" s="25" customFormat="1">
      <c r="A780"/>
      <c r="B780" s="63"/>
      <c r="C780"/>
      <c r="D780"/>
      <c r="E780" s="3"/>
      <c r="F780" s="3"/>
      <c r="G780" s="55"/>
      <c r="H780"/>
      <c r="I780"/>
    </row>
    <row r="781" spans="1:9" s="25" customFormat="1">
      <c r="A781"/>
      <c r="B781" s="63"/>
      <c r="C781"/>
      <c r="D781"/>
      <c r="E781" s="3"/>
      <c r="F781" s="3"/>
      <c r="G781" s="55"/>
      <c r="H781"/>
      <c r="I781"/>
    </row>
    <row r="782" spans="1:9" s="25" customFormat="1">
      <c r="A782"/>
      <c r="B782" s="63"/>
      <c r="C782"/>
      <c r="D782"/>
      <c r="E782" s="3"/>
      <c r="F782" s="3"/>
      <c r="G782" s="55"/>
      <c r="H782"/>
      <c r="I782"/>
    </row>
    <row r="783" spans="1:9" s="25" customFormat="1">
      <c r="A783"/>
      <c r="B783" s="63"/>
      <c r="C783"/>
      <c r="D783"/>
      <c r="E783" s="3"/>
      <c r="F783" s="3"/>
      <c r="G783" s="55"/>
      <c r="H783" s="3"/>
      <c r="I783"/>
    </row>
    <row r="784" spans="1:9" s="25" customFormat="1">
      <c r="A784"/>
      <c r="B784" s="63"/>
      <c r="C784"/>
      <c r="D784"/>
      <c r="E784" s="3"/>
      <c r="F784" s="3"/>
      <c r="G784" s="55"/>
      <c r="H784"/>
      <c r="I784"/>
    </row>
    <row r="785" spans="1:9" s="25" customFormat="1">
      <c r="A785"/>
      <c r="B785" s="63"/>
      <c r="C785"/>
      <c r="D785"/>
      <c r="E785" s="3"/>
      <c r="F785" s="3"/>
      <c r="G785" s="55"/>
      <c r="H785"/>
      <c r="I785"/>
    </row>
    <row r="786" spans="1:9" s="25" customFormat="1">
      <c r="A786"/>
      <c r="B786" s="63"/>
      <c r="C786"/>
      <c r="D786"/>
      <c r="E786" s="3"/>
      <c r="F786" s="3"/>
      <c r="G786" s="55"/>
      <c r="H786"/>
      <c r="I786"/>
    </row>
    <row r="787" spans="1:9" s="25" customFormat="1">
      <c r="A787"/>
      <c r="B787" s="63"/>
      <c r="C787"/>
      <c r="D787"/>
      <c r="E787" s="3"/>
      <c r="F787" s="3"/>
      <c r="G787" s="55"/>
      <c r="H787"/>
      <c r="I787"/>
    </row>
    <row r="788" spans="1:9" s="25" customFormat="1">
      <c r="A788"/>
      <c r="B788" s="63"/>
      <c r="C788"/>
      <c r="D788"/>
      <c r="E788" s="3"/>
      <c r="F788" s="3"/>
      <c r="G788" s="55"/>
      <c r="H788"/>
      <c r="I788"/>
    </row>
    <row r="789" spans="1:9" s="25" customFormat="1">
      <c r="A789"/>
      <c r="B789" s="63"/>
      <c r="C789"/>
      <c r="D789"/>
      <c r="E789" s="3"/>
      <c r="F789" s="3"/>
      <c r="G789" s="55"/>
      <c r="H789"/>
      <c r="I789"/>
    </row>
    <row r="790" spans="1:9" s="25" customFormat="1">
      <c r="A790"/>
      <c r="B790" s="63"/>
      <c r="C790"/>
      <c r="D790"/>
      <c r="E790" s="3"/>
      <c r="F790" s="3"/>
      <c r="G790" s="55"/>
      <c r="H790"/>
      <c r="I790"/>
    </row>
    <row r="791" spans="1:9" s="25" customFormat="1">
      <c r="A791"/>
      <c r="B791" s="63"/>
      <c r="C791"/>
      <c r="D791"/>
      <c r="E791" s="3"/>
      <c r="F791" s="3"/>
      <c r="G791" s="55"/>
      <c r="H791"/>
      <c r="I791"/>
    </row>
    <row r="792" spans="1:9" s="25" customFormat="1">
      <c r="A792"/>
      <c r="B792" s="63"/>
      <c r="C792"/>
      <c r="D792"/>
      <c r="E792" s="3"/>
      <c r="F792" s="3"/>
      <c r="G792" s="55"/>
      <c r="H792"/>
      <c r="I792"/>
    </row>
    <row r="793" spans="1:9" s="25" customFormat="1">
      <c r="A793"/>
      <c r="B793" s="63"/>
      <c r="C793"/>
      <c r="D793"/>
      <c r="E793" s="3"/>
      <c r="F793" s="3"/>
      <c r="G793" s="55"/>
      <c r="H793"/>
      <c r="I793"/>
    </row>
    <row r="794" spans="1:9" s="25" customFormat="1">
      <c r="A794"/>
      <c r="B794" s="63"/>
      <c r="C794"/>
      <c r="D794"/>
      <c r="E794" s="3"/>
      <c r="F794" s="3"/>
      <c r="G794" s="55"/>
      <c r="H794"/>
      <c r="I794"/>
    </row>
    <row r="795" spans="1:9" s="25" customFormat="1">
      <c r="A795"/>
      <c r="B795" s="63"/>
      <c r="C795"/>
      <c r="D795"/>
      <c r="E795" s="3"/>
      <c r="F795" s="3"/>
      <c r="G795" s="55"/>
      <c r="H795"/>
      <c r="I795"/>
    </row>
    <row r="796" spans="1:9" s="25" customFormat="1">
      <c r="A796"/>
      <c r="B796" s="63"/>
      <c r="C796"/>
      <c r="D796"/>
      <c r="E796" s="3"/>
      <c r="F796" s="3"/>
      <c r="G796" s="55"/>
      <c r="H796" s="3"/>
      <c r="I796"/>
    </row>
    <row r="797" spans="1:9" s="25" customFormat="1">
      <c r="A797"/>
      <c r="B797" s="63"/>
      <c r="C797"/>
      <c r="D797"/>
      <c r="E797" s="3"/>
      <c r="F797" s="3"/>
      <c r="G797" s="55"/>
      <c r="H797"/>
      <c r="I797"/>
    </row>
    <row r="798" spans="1:9" s="25" customFormat="1">
      <c r="A798"/>
      <c r="B798" s="63"/>
      <c r="C798"/>
      <c r="D798"/>
      <c r="E798" s="3"/>
      <c r="F798" s="3"/>
      <c r="G798" s="55"/>
      <c r="H798"/>
      <c r="I798"/>
    </row>
    <row r="799" spans="1:9" s="25" customFormat="1">
      <c r="A799"/>
      <c r="B799" s="63"/>
      <c r="C799"/>
      <c r="D799"/>
      <c r="E799" s="3"/>
      <c r="F799" s="3"/>
      <c r="G799" s="55"/>
      <c r="H799"/>
      <c r="I799"/>
    </row>
    <row r="800" spans="1:9" s="25" customFormat="1">
      <c r="A800"/>
      <c r="B800" s="63"/>
      <c r="C800"/>
      <c r="D800"/>
      <c r="E800" s="3"/>
      <c r="F800" s="3"/>
      <c r="G800" s="55"/>
      <c r="H800"/>
      <c r="I800"/>
    </row>
    <row r="801" spans="1:9" s="25" customFormat="1">
      <c r="A801"/>
      <c r="B801" s="63"/>
      <c r="C801"/>
      <c r="D801"/>
      <c r="E801" s="3"/>
      <c r="F801" s="3"/>
      <c r="G801" s="55"/>
      <c r="H801"/>
      <c r="I801"/>
    </row>
    <row r="802" spans="1:9" s="25" customFormat="1">
      <c r="A802"/>
      <c r="B802" s="63"/>
      <c r="C802"/>
      <c r="D802"/>
      <c r="E802" s="3"/>
      <c r="F802" s="3"/>
      <c r="G802" s="55"/>
      <c r="H802"/>
      <c r="I802"/>
    </row>
    <row r="803" spans="1:9" s="25" customFormat="1">
      <c r="A803"/>
      <c r="B803" s="63"/>
      <c r="C803"/>
      <c r="D803"/>
      <c r="E803" s="3"/>
      <c r="F803" s="3"/>
      <c r="G803" s="55"/>
      <c r="H803"/>
      <c r="I803"/>
    </row>
    <row r="804" spans="1:9" s="25" customFormat="1">
      <c r="A804"/>
      <c r="B804" s="63"/>
      <c r="C804"/>
      <c r="D804"/>
      <c r="E804" s="3"/>
      <c r="F804" s="3"/>
      <c r="G804" s="55"/>
      <c r="H804"/>
      <c r="I804"/>
    </row>
    <row r="805" spans="1:9" s="25" customFormat="1">
      <c r="A805"/>
      <c r="B805" s="63"/>
      <c r="C805"/>
      <c r="D805"/>
      <c r="E805" s="3"/>
      <c r="F805" s="3"/>
      <c r="G805" s="55"/>
      <c r="H805"/>
      <c r="I805"/>
    </row>
    <row r="806" spans="1:9" s="25" customFormat="1">
      <c r="A806"/>
      <c r="B806" s="63"/>
      <c r="C806"/>
      <c r="D806"/>
      <c r="E806" s="3"/>
      <c r="F806" s="3"/>
      <c r="G806" s="55"/>
      <c r="H806"/>
      <c r="I806"/>
    </row>
    <row r="807" spans="1:9" s="25" customFormat="1">
      <c r="A807"/>
      <c r="B807" s="63"/>
      <c r="C807"/>
      <c r="D807"/>
      <c r="E807" s="3"/>
      <c r="F807" s="3"/>
      <c r="G807" s="55"/>
      <c r="H807"/>
      <c r="I807"/>
    </row>
    <row r="808" spans="1:9" s="25" customFormat="1">
      <c r="A808"/>
      <c r="B808" s="63"/>
      <c r="C808"/>
      <c r="D808"/>
      <c r="E808" s="3"/>
      <c r="F808" s="3"/>
      <c r="G808" s="55"/>
      <c r="H808"/>
      <c r="I808"/>
    </row>
    <row r="809" spans="1:9" s="25" customFormat="1">
      <c r="A809"/>
      <c r="B809" s="63"/>
      <c r="C809"/>
      <c r="D809"/>
      <c r="E809" s="3"/>
      <c r="F809" s="3"/>
      <c r="G809" s="55"/>
      <c r="H809"/>
      <c r="I809"/>
    </row>
    <row r="810" spans="1:9" s="25" customFormat="1">
      <c r="A810"/>
      <c r="B810" s="63"/>
      <c r="C810"/>
      <c r="D810"/>
      <c r="E810" s="3"/>
      <c r="F810" s="3"/>
      <c r="G810" s="55"/>
      <c r="H810"/>
      <c r="I810"/>
    </row>
    <row r="811" spans="1:9" s="25" customFormat="1">
      <c r="A811"/>
      <c r="B811" s="63"/>
      <c r="C811"/>
      <c r="D811"/>
      <c r="E811" s="3"/>
      <c r="F811" s="3"/>
      <c r="G811" s="55"/>
      <c r="H811"/>
      <c r="I811"/>
    </row>
    <row r="812" spans="1:9" s="25" customFormat="1">
      <c r="A812"/>
      <c r="B812" s="63"/>
      <c r="C812"/>
      <c r="D812"/>
      <c r="E812" s="3"/>
      <c r="F812" s="3"/>
      <c r="G812" s="55"/>
      <c r="H812"/>
      <c r="I812"/>
    </row>
    <row r="813" spans="1:9" s="25" customFormat="1">
      <c r="A813"/>
      <c r="B813" s="63"/>
      <c r="C813"/>
      <c r="D813"/>
      <c r="E813" s="3"/>
      <c r="F813" s="3"/>
      <c r="G813" s="55"/>
      <c r="H813"/>
      <c r="I813"/>
    </row>
    <row r="814" spans="1:9" s="25" customFormat="1">
      <c r="A814"/>
      <c r="B814" s="63"/>
      <c r="C814"/>
      <c r="D814"/>
      <c r="E814" s="3"/>
      <c r="F814" s="3"/>
      <c r="G814" s="55"/>
      <c r="H814"/>
      <c r="I814"/>
    </row>
    <row r="815" spans="1:9" s="25" customFormat="1">
      <c r="A815"/>
      <c r="B815" s="63"/>
      <c r="C815"/>
      <c r="D815"/>
      <c r="E815" s="3"/>
      <c r="F815" s="3"/>
      <c r="G815" s="55"/>
      <c r="H815"/>
      <c r="I815"/>
    </row>
    <row r="816" spans="1:9" s="25" customFormat="1">
      <c r="A816"/>
      <c r="B816" s="63"/>
      <c r="C816"/>
      <c r="D816"/>
      <c r="E816" s="3"/>
      <c r="F816" s="3"/>
      <c r="G816" s="55"/>
      <c r="H816"/>
      <c r="I816"/>
    </row>
    <row r="817" spans="1:9" s="25" customFormat="1">
      <c r="A817"/>
      <c r="B817" s="63"/>
      <c r="C817"/>
      <c r="D817"/>
      <c r="E817" s="3"/>
      <c r="F817" s="3"/>
      <c r="G817" s="55"/>
      <c r="H817"/>
      <c r="I817"/>
    </row>
    <row r="818" spans="1:9" s="25" customFormat="1">
      <c r="A818"/>
      <c r="B818" s="63"/>
      <c r="C818"/>
      <c r="D818"/>
      <c r="E818" s="3"/>
      <c r="F818" s="3"/>
      <c r="G818" s="55"/>
      <c r="H818"/>
      <c r="I818"/>
    </row>
    <row r="819" spans="1:9" s="25" customFormat="1">
      <c r="A819"/>
      <c r="B819" s="63"/>
      <c r="C819"/>
      <c r="D819"/>
      <c r="E819" s="3"/>
      <c r="F819" s="3"/>
      <c r="G819" s="55"/>
      <c r="H819"/>
      <c r="I819"/>
    </row>
    <row r="820" spans="1:9" s="25" customFormat="1">
      <c r="A820"/>
      <c r="B820" s="63"/>
      <c r="C820"/>
      <c r="D820"/>
      <c r="E820" s="3"/>
      <c r="F820" s="3"/>
      <c r="G820" s="55"/>
      <c r="H820"/>
      <c r="I820"/>
    </row>
    <row r="821" spans="1:9" s="25" customFormat="1">
      <c r="A821"/>
      <c r="B821" s="63"/>
      <c r="C821"/>
      <c r="D821"/>
      <c r="E821" s="3"/>
      <c r="F821" s="3"/>
      <c r="G821" s="55"/>
      <c r="H821"/>
      <c r="I821"/>
    </row>
    <row r="822" spans="1:9" s="25" customFormat="1">
      <c r="A822"/>
      <c r="B822" s="63"/>
      <c r="C822"/>
      <c r="D822"/>
      <c r="E822" s="3"/>
      <c r="F822" s="3"/>
      <c r="G822" s="55"/>
      <c r="H822"/>
      <c r="I822"/>
    </row>
    <row r="823" spans="1:9" s="25" customFormat="1">
      <c r="A823"/>
      <c r="B823" s="63"/>
      <c r="C823"/>
      <c r="D823"/>
      <c r="E823" s="3"/>
      <c r="F823" s="3"/>
      <c r="G823" s="55"/>
      <c r="H823"/>
      <c r="I823"/>
    </row>
    <row r="824" spans="1:9" s="25" customFormat="1">
      <c r="A824"/>
      <c r="B824" s="63"/>
      <c r="C824"/>
      <c r="D824"/>
      <c r="E824" s="3"/>
      <c r="F824" s="3"/>
      <c r="G824" s="55"/>
      <c r="H824"/>
      <c r="I824"/>
    </row>
    <row r="825" spans="1:9" s="25" customFormat="1">
      <c r="A825"/>
      <c r="B825" s="63"/>
      <c r="C825"/>
      <c r="D825"/>
      <c r="E825" s="3"/>
      <c r="F825" s="3"/>
      <c r="G825" s="55"/>
      <c r="H825"/>
      <c r="I825"/>
    </row>
    <row r="826" spans="1:9" s="25" customFormat="1">
      <c r="A826"/>
      <c r="B826" s="63"/>
      <c r="C826"/>
      <c r="D826"/>
      <c r="E826" s="3"/>
      <c r="F826" s="3"/>
      <c r="G826" s="55"/>
      <c r="H826"/>
      <c r="I826"/>
    </row>
    <row r="827" spans="1:9" s="25" customFormat="1">
      <c r="A827"/>
      <c r="B827" s="63"/>
      <c r="C827"/>
      <c r="D827"/>
      <c r="E827" s="3"/>
      <c r="F827" s="3"/>
      <c r="G827" s="55"/>
      <c r="H827"/>
      <c r="I827"/>
    </row>
    <row r="828" spans="1:9" s="25" customFormat="1">
      <c r="A828"/>
      <c r="B828" s="63"/>
      <c r="C828"/>
      <c r="D828"/>
      <c r="E828" s="3"/>
      <c r="F828" s="3"/>
      <c r="G828" s="55"/>
      <c r="H828"/>
      <c r="I828"/>
    </row>
    <row r="829" spans="1:9" s="25" customFormat="1">
      <c r="A829"/>
      <c r="B829" s="63"/>
      <c r="C829"/>
      <c r="D829"/>
      <c r="E829" s="3"/>
      <c r="F829" s="3"/>
      <c r="G829" s="55"/>
      <c r="H829"/>
      <c r="I829"/>
    </row>
    <row r="830" spans="1:9" s="25" customFormat="1">
      <c r="A830"/>
      <c r="B830" s="63"/>
      <c r="C830"/>
      <c r="D830"/>
      <c r="E830" s="3"/>
      <c r="F830" s="3"/>
      <c r="G830" s="55"/>
      <c r="H830"/>
      <c r="I830"/>
    </row>
    <row r="831" spans="1:9" s="25" customFormat="1">
      <c r="A831"/>
      <c r="B831" s="63"/>
      <c r="C831"/>
      <c r="D831"/>
      <c r="E831" s="3"/>
      <c r="F831" s="3"/>
      <c r="G831" s="55"/>
      <c r="H831"/>
      <c r="I831"/>
    </row>
    <row r="832" spans="1:9" s="25" customFormat="1">
      <c r="A832"/>
      <c r="B832" s="63"/>
      <c r="C832"/>
      <c r="D832"/>
      <c r="E832" s="3"/>
      <c r="F832" s="3"/>
      <c r="G832" s="55"/>
      <c r="H832"/>
      <c r="I832"/>
    </row>
    <row r="833" spans="1:9" s="25" customFormat="1">
      <c r="A833"/>
      <c r="B833" s="63"/>
      <c r="C833"/>
      <c r="D833"/>
      <c r="E833" s="3"/>
      <c r="F833" s="3"/>
      <c r="G833" s="55"/>
      <c r="H833"/>
      <c r="I833"/>
    </row>
    <row r="834" spans="1:9" s="25" customFormat="1">
      <c r="A834"/>
      <c r="B834" s="63"/>
      <c r="C834"/>
      <c r="D834"/>
      <c r="E834" s="3"/>
      <c r="F834" s="3"/>
      <c r="G834" s="55"/>
      <c r="H834"/>
      <c r="I834"/>
    </row>
    <row r="835" spans="1:9" s="25" customFormat="1">
      <c r="A835"/>
      <c r="B835" s="63"/>
      <c r="C835"/>
      <c r="D835"/>
      <c r="E835" s="3"/>
      <c r="F835" s="3"/>
      <c r="G835" s="55"/>
      <c r="H835"/>
      <c r="I835"/>
    </row>
    <row r="836" spans="1:9" s="25" customFormat="1">
      <c r="A836"/>
      <c r="B836" s="63"/>
      <c r="C836"/>
      <c r="D836"/>
      <c r="E836" s="3"/>
      <c r="F836" s="3"/>
      <c r="G836" s="55"/>
      <c r="H836"/>
      <c r="I836"/>
    </row>
    <row r="837" spans="1:9" s="25" customFormat="1">
      <c r="A837"/>
      <c r="B837" s="63"/>
      <c r="C837"/>
      <c r="D837"/>
      <c r="E837" s="3"/>
      <c r="F837" s="3"/>
      <c r="G837" s="55"/>
      <c r="H837"/>
      <c r="I837"/>
    </row>
    <row r="838" spans="1:9" s="25" customFormat="1">
      <c r="A838"/>
      <c r="B838" s="63"/>
      <c r="C838"/>
      <c r="D838"/>
      <c r="E838" s="3"/>
      <c r="F838" s="3"/>
      <c r="G838" s="55"/>
      <c r="H838"/>
      <c r="I838"/>
    </row>
    <row r="839" spans="1:9" s="25" customFormat="1">
      <c r="A839"/>
      <c r="B839" s="63"/>
      <c r="C839"/>
      <c r="D839"/>
      <c r="E839" s="3"/>
      <c r="F839" s="3"/>
      <c r="G839" s="55"/>
      <c r="H839"/>
      <c r="I839"/>
    </row>
    <row r="840" spans="1:9" s="25" customFormat="1">
      <c r="A840"/>
      <c r="B840" s="63"/>
      <c r="C840"/>
      <c r="D840"/>
      <c r="E840" s="3"/>
      <c r="F840" s="3"/>
      <c r="G840" s="55"/>
      <c r="H840"/>
      <c r="I840"/>
    </row>
    <row r="841" spans="1:9" s="25" customFormat="1">
      <c r="A841"/>
      <c r="B841" s="63"/>
      <c r="C841"/>
      <c r="D841"/>
      <c r="E841" s="3"/>
      <c r="F841" s="3"/>
      <c r="G841" s="55"/>
      <c r="H841"/>
      <c r="I841"/>
    </row>
    <row r="842" spans="1:9" s="25" customFormat="1">
      <c r="A842"/>
      <c r="B842" s="63"/>
      <c r="C842"/>
      <c r="D842"/>
      <c r="E842" s="3"/>
      <c r="F842" s="3"/>
      <c r="G842" s="55"/>
      <c r="H842"/>
      <c r="I842"/>
    </row>
    <row r="843" spans="1:9" s="25" customFormat="1">
      <c r="A843"/>
      <c r="B843" s="63"/>
      <c r="C843"/>
      <c r="D843"/>
      <c r="E843" s="3"/>
      <c r="F843" s="3"/>
      <c r="G843" s="55"/>
      <c r="H843"/>
      <c r="I843"/>
    </row>
    <row r="844" spans="1:9" s="25" customFormat="1">
      <c r="A844"/>
      <c r="B844" s="63"/>
      <c r="C844"/>
      <c r="D844"/>
      <c r="E844" s="3"/>
      <c r="F844" s="3"/>
      <c r="G844" s="55"/>
      <c r="H844"/>
      <c r="I844"/>
    </row>
    <row r="845" spans="1:9" s="25" customFormat="1">
      <c r="A845"/>
      <c r="B845" s="63"/>
      <c r="C845"/>
      <c r="D845"/>
      <c r="E845" s="3"/>
      <c r="F845" s="3"/>
      <c r="G845" s="55"/>
      <c r="H845"/>
      <c r="I845"/>
    </row>
    <row r="846" spans="1:9" s="25" customFormat="1">
      <c r="A846"/>
      <c r="B846" s="63"/>
      <c r="C846"/>
      <c r="D846"/>
      <c r="E846" s="3"/>
      <c r="F846" s="3"/>
      <c r="G846" s="55"/>
      <c r="H846"/>
      <c r="I846"/>
    </row>
    <row r="847" spans="1:9" s="25" customFormat="1">
      <c r="A847"/>
      <c r="B847" s="63"/>
      <c r="C847"/>
      <c r="D847"/>
      <c r="E847" s="3"/>
      <c r="F847" s="3"/>
      <c r="G847" s="55"/>
      <c r="H847"/>
      <c r="I847"/>
    </row>
    <row r="848" spans="1:9" s="25" customFormat="1">
      <c r="A848"/>
      <c r="B848" s="63"/>
      <c r="C848"/>
      <c r="D848"/>
      <c r="E848" s="3"/>
      <c r="F848" s="3"/>
      <c r="G848" s="55"/>
      <c r="H848"/>
      <c r="I848"/>
    </row>
    <row r="849" spans="1:9" s="25" customFormat="1">
      <c r="A849"/>
      <c r="B849" s="63"/>
      <c r="C849"/>
      <c r="D849"/>
      <c r="E849" s="3"/>
      <c r="F849" s="3"/>
      <c r="G849" s="55"/>
      <c r="H849"/>
      <c r="I849"/>
    </row>
    <row r="850" spans="1:9" s="25" customFormat="1">
      <c r="A850"/>
      <c r="B850" s="63"/>
      <c r="C850"/>
      <c r="D850"/>
      <c r="E850" s="3"/>
      <c r="F850" s="3"/>
      <c r="G850" s="55"/>
      <c r="H850"/>
      <c r="I850"/>
    </row>
    <row r="851" spans="1:9" s="25" customFormat="1">
      <c r="A851"/>
      <c r="B851" s="63"/>
      <c r="C851"/>
      <c r="D851"/>
      <c r="E851" s="3"/>
      <c r="F851" s="3"/>
      <c r="G851" s="55"/>
      <c r="H851"/>
      <c r="I851"/>
    </row>
    <row r="852" spans="1:9" s="25" customFormat="1">
      <c r="A852"/>
      <c r="B852" s="63"/>
      <c r="C852"/>
      <c r="D852"/>
      <c r="E852" s="3"/>
      <c r="F852" s="3"/>
      <c r="G852" s="55"/>
      <c r="H852"/>
      <c r="I852"/>
    </row>
    <row r="853" spans="1:9" s="25" customFormat="1">
      <c r="A853"/>
      <c r="B853" s="63"/>
      <c r="C853"/>
      <c r="D853"/>
      <c r="E853" s="3"/>
      <c r="F853" s="3"/>
      <c r="G853" s="55"/>
      <c r="H853"/>
      <c r="I853"/>
    </row>
    <row r="854" spans="1:9" s="25" customFormat="1">
      <c r="A854"/>
      <c r="B854" s="63"/>
      <c r="C854"/>
      <c r="D854"/>
      <c r="E854" s="3"/>
      <c r="F854" s="3"/>
      <c r="G854" s="55"/>
      <c r="H854"/>
      <c r="I854"/>
    </row>
    <row r="855" spans="1:9" s="25" customFormat="1">
      <c r="A855"/>
      <c r="B855" s="63"/>
      <c r="C855"/>
      <c r="D855"/>
      <c r="E855" s="3"/>
      <c r="F855" s="3"/>
      <c r="G855" s="55"/>
      <c r="H855"/>
      <c r="I855"/>
    </row>
    <row r="856" spans="1:9" s="25" customFormat="1">
      <c r="A856"/>
      <c r="B856" s="63"/>
      <c r="C856"/>
      <c r="D856"/>
      <c r="E856" s="3"/>
      <c r="F856" s="3"/>
      <c r="G856" s="55"/>
      <c r="H856"/>
      <c r="I856"/>
    </row>
    <row r="857" spans="1:9" s="25" customFormat="1">
      <c r="A857"/>
      <c r="B857" s="63"/>
      <c r="C857"/>
      <c r="D857"/>
      <c r="E857" s="3"/>
      <c r="F857" s="3"/>
      <c r="G857" s="55"/>
      <c r="H857"/>
      <c r="I857"/>
    </row>
    <row r="858" spans="1:9" s="25" customFormat="1">
      <c r="A858"/>
      <c r="B858" s="63"/>
      <c r="C858"/>
      <c r="D858"/>
      <c r="E858" s="3"/>
      <c r="F858" s="3"/>
      <c r="G858" s="55"/>
      <c r="H858"/>
      <c r="I858"/>
    </row>
    <row r="859" spans="1:9" s="25" customFormat="1">
      <c r="A859"/>
      <c r="B859" s="63"/>
      <c r="C859"/>
      <c r="D859"/>
      <c r="E859" s="3"/>
      <c r="F859" s="3"/>
      <c r="G859" s="55"/>
      <c r="H859"/>
      <c r="I859"/>
    </row>
    <row r="860" spans="1:9" s="25" customFormat="1">
      <c r="A860"/>
      <c r="B860" s="63"/>
      <c r="C860"/>
      <c r="D860"/>
      <c r="E860" s="3"/>
      <c r="F860" s="3"/>
      <c r="G860" s="55"/>
      <c r="H860"/>
      <c r="I860"/>
    </row>
    <row r="861" spans="1:9" s="25" customFormat="1">
      <c r="A861"/>
      <c r="B861" s="63"/>
      <c r="C861"/>
      <c r="D861"/>
      <c r="E861" s="3"/>
      <c r="F861" s="3"/>
      <c r="G861" s="55"/>
      <c r="H861"/>
      <c r="I861"/>
    </row>
    <row r="862" spans="1:9" s="25" customFormat="1">
      <c r="A862"/>
      <c r="B862" s="63"/>
      <c r="C862"/>
      <c r="D862"/>
      <c r="E862" s="3"/>
      <c r="F862" s="3"/>
      <c r="G862" s="55"/>
      <c r="H862"/>
      <c r="I862"/>
    </row>
    <row r="863" spans="1:9" s="25" customFormat="1">
      <c r="A863"/>
      <c r="B863" s="63"/>
      <c r="C863"/>
      <c r="D863"/>
      <c r="E863" s="3"/>
      <c r="F863" s="3"/>
      <c r="G863" s="55"/>
      <c r="H863"/>
      <c r="I863"/>
    </row>
    <row r="864" spans="1:9" s="25" customFormat="1">
      <c r="A864"/>
      <c r="B864" s="63"/>
      <c r="C864"/>
      <c r="D864"/>
      <c r="E864" s="3"/>
      <c r="F864" s="3"/>
      <c r="G864" s="55"/>
      <c r="H864"/>
      <c r="I864"/>
    </row>
    <row r="865" spans="1:9" s="25" customFormat="1">
      <c r="A865"/>
      <c r="B865" s="63"/>
      <c r="C865"/>
      <c r="D865"/>
      <c r="E865" s="3"/>
      <c r="F865" s="3"/>
      <c r="G865" s="55"/>
      <c r="H865"/>
      <c r="I865"/>
    </row>
    <row r="866" spans="1:9" s="25" customFormat="1">
      <c r="A866"/>
      <c r="B866" s="63"/>
      <c r="C866"/>
      <c r="D866"/>
      <c r="E866" s="3"/>
      <c r="F866" s="3"/>
      <c r="G866" s="55"/>
      <c r="H866"/>
      <c r="I866"/>
    </row>
    <row r="867" spans="1:9" s="25" customFormat="1">
      <c r="A867"/>
      <c r="B867" s="63"/>
      <c r="C867"/>
      <c r="D867"/>
      <c r="E867" s="3"/>
      <c r="F867" s="3"/>
      <c r="G867" s="55"/>
      <c r="H867"/>
      <c r="I867"/>
    </row>
    <row r="868" spans="1:9" s="25" customFormat="1">
      <c r="A868"/>
      <c r="B868" s="63"/>
      <c r="C868"/>
      <c r="D868"/>
      <c r="E868" s="3"/>
      <c r="F868" s="3"/>
      <c r="G868" s="55"/>
      <c r="H868"/>
      <c r="I868"/>
    </row>
    <row r="869" spans="1:9" s="25" customFormat="1">
      <c r="A869"/>
      <c r="B869" s="63"/>
      <c r="C869"/>
      <c r="D869"/>
      <c r="E869" s="3"/>
      <c r="F869" s="3"/>
      <c r="G869" s="55"/>
      <c r="H869"/>
      <c r="I869"/>
    </row>
    <row r="870" spans="1:9" s="25" customFormat="1">
      <c r="A870"/>
      <c r="B870" s="63"/>
      <c r="C870"/>
      <c r="D870"/>
      <c r="E870" s="3"/>
      <c r="F870" s="3"/>
      <c r="G870" s="55"/>
      <c r="H870"/>
      <c r="I870"/>
    </row>
    <row r="871" spans="1:9" s="25" customFormat="1">
      <c r="A871"/>
      <c r="B871" s="63"/>
      <c r="C871"/>
      <c r="D871"/>
      <c r="E871" s="3"/>
      <c r="F871" s="3"/>
      <c r="G871" s="55"/>
      <c r="H871"/>
      <c r="I871"/>
    </row>
    <row r="872" spans="1:9" s="25" customFormat="1">
      <c r="A872"/>
      <c r="B872" s="63"/>
      <c r="C872"/>
      <c r="D872"/>
      <c r="E872" s="3"/>
      <c r="F872" s="3"/>
      <c r="G872" s="55"/>
      <c r="H872"/>
      <c r="I872"/>
    </row>
    <row r="873" spans="1:9" s="25" customFormat="1">
      <c r="A873"/>
      <c r="B873" s="63"/>
      <c r="C873"/>
      <c r="D873"/>
      <c r="E873" s="3"/>
      <c r="F873" s="3"/>
      <c r="G873" s="55"/>
      <c r="H873"/>
      <c r="I873"/>
    </row>
    <row r="874" spans="1:9" s="25" customFormat="1">
      <c r="A874"/>
      <c r="B874" s="63"/>
      <c r="C874"/>
      <c r="D874"/>
      <c r="E874" s="3"/>
      <c r="F874" s="3"/>
      <c r="G874" s="55"/>
      <c r="H874"/>
      <c r="I874"/>
    </row>
    <row r="875" spans="1:9" s="25" customFormat="1">
      <c r="A875"/>
      <c r="B875" s="63"/>
      <c r="C875"/>
      <c r="D875"/>
      <c r="E875" s="3"/>
      <c r="F875" s="3"/>
      <c r="G875" s="55"/>
      <c r="H875"/>
      <c r="I875"/>
    </row>
    <row r="876" spans="1:9" s="25" customFormat="1">
      <c r="A876"/>
      <c r="B876" s="63"/>
      <c r="C876"/>
      <c r="D876"/>
      <c r="E876" s="3"/>
      <c r="F876" s="3"/>
      <c r="G876" s="55"/>
      <c r="H876"/>
      <c r="I876"/>
    </row>
    <row r="877" spans="1:9" s="25" customFormat="1">
      <c r="A877"/>
      <c r="B877" s="63"/>
      <c r="C877"/>
      <c r="D877"/>
      <c r="E877" s="3"/>
      <c r="F877" s="3"/>
      <c r="G877" s="55"/>
      <c r="H877"/>
      <c r="I877"/>
    </row>
    <row r="878" spans="1:9" s="25" customFormat="1">
      <c r="A878"/>
      <c r="B878" s="63"/>
      <c r="C878"/>
      <c r="D878"/>
      <c r="E878" s="3"/>
      <c r="F878" s="3"/>
      <c r="G878" s="55"/>
      <c r="H878"/>
      <c r="I878"/>
    </row>
    <row r="879" spans="1:9" s="25" customFormat="1">
      <c r="A879"/>
      <c r="B879" s="63"/>
      <c r="C879"/>
      <c r="D879"/>
      <c r="E879" s="3"/>
      <c r="F879" s="3"/>
      <c r="G879" s="55"/>
      <c r="H879"/>
      <c r="I879"/>
    </row>
    <row r="880" spans="1:9" s="25" customFormat="1">
      <c r="A880"/>
      <c r="B880" s="63"/>
      <c r="C880"/>
      <c r="D880"/>
      <c r="E880" s="3"/>
      <c r="F880" s="3"/>
      <c r="G880" s="55"/>
      <c r="H880"/>
      <c r="I880"/>
    </row>
    <row r="881" spans="1:9" s="25" customFormat="1">
      <c r="A881"/>
      <c r="B881" s="63"/>
      <c r="C881"/>
      <c r="D881"/>
      <c r="E881" s="3"/>
      <c r="F881" s="3"/>
      <c r="G881" s="55"/>
      <c r="H881"/>
      <c r="I881"/>
    </row>
    <row r="882" spans="1:9" s="25" customFormat="1">
      <c r="A882"/>
      <c r="B882" s="63"/>
      <c r="C882"/>
      <c r="D882"/>
      <c r="E882" s="3"/>
      <c r="F882" s="3"/>
      <c r="G882" s="55"/>
      <c r="H882"/>
      <c r="I882"/>
    </row>
    <row r="883" spans="1:9" s="25" customFormat="1">
      <c r="A883"/>
      <c r="B883" s="63"/>
      <c r="C883"/>
      <c r="D883"/>
      <c r="E883" s="3"/>
      <c r="F883" s="3"/>
      <c r="G883" s="55"/>
      <c r="H883"/>
      <c r="I883"/>
    </row>
    <row r="884" spans="1:9" s="25" customFormat="1">
      <c r="A884"/>
      <c r="B884" s="63"/>
      <c r="C884"/>
      <c r="D884"/>
      <c r="E884" s="3"/>
      <c r="F884" s="3"/>
      <c r="G884" s="55"/>
      <c r="H884"/>
      <c r="I884"/>
    </row>
    <row r="885" spans="1:9" s="25" customFormat="1">
      <c r="A885"/>
      <c r="B885" s="63"/>
      <c r="C885"/>
      <c r="D885"/>
      <c r="E885" s="3"/>
      <c r="F885" s="3"/>
      <c r="G885" s="55"/>
      <c r="H885"/>
      <c r="I885"/>
    </row>
    <row r="886" spans="1:9" s="25" customFormat="1">
      <c r="A886"/>
      <c r="B886" s="63"/>
      <c r="C886"/>
      <c r="D886"/>
      <c r="E886" s="3"/>
      <c r="F886" s="3"/>
      <c r="G886" s="55"/>
      <c r="H886"/>
      <c r="I886"/>
    </row>
    <row r="887" spans="1:9" s="25" customFormat="1">
      <c r="A887"/>
      <c r="B887" s="63"/>
      <c r="C887"/>
      <c r="D887"/>
      <c r="E887" s="3"/>
      <c r="F887" s="3"/>
      <c r="G887" s="55"/>
      <c r="H887"/>
      <c r="I887"/>
    </row>
    <row r="888" spans="1:9" s="25" customFormat="1">
      <c r="A888"/>
      <c r="B888" s="63"/>
      <c r="C888"/>
      <c r="D888"/>
      <c r="E888" s="3"/>
      <c r="F888" s="3"/>
      <c r="G888" s="55"/>
      <c r="H888"/>
      <c r="I888"/>
    </row>
    <row r="889" spans="1:9" s="25" customFormat="1">
      <c r="A889"/>
      <c r="B889" s="63"/>
      <c r="C889"/>
      <c r="D889"/>
      <c r="E889" s="3"/>
      <c r="F889" s="3"/>
      <c r="G889" s="55"/>
      <c r="H889"/>
      <c r="I889"/>
    </row>
    <row r="890" spans="1:9" s="25" customFormat="1">
      <c r="A890"/>
      <c r="B890" s="63"/>
      <c r="C890"/>
      <c r="D890"/>
      <c r="E890" s="3"/>
      <c r="F890" s="3"/>
      <c r="G890" s="55"/>
      <c r="H890"/>
      <c r="I890"/>
    </row>
    <row r="891" spans="1:9" s="25" customFormat="1">
      <c r="A891"/>
      <c r="B891" s="63"/>
      <c r="C891"/>
      <c r="D891"/>
      <c r="E891" s="3"/>
      <c r="F891" s="3"/>
      <c r="G891" s="55"/>
      <c r="H891"/>
      <c r="I891"/>
    </row>
    <row r="892" spans="1:9" s="25" customFormat="1">
      <c r="A892"/>
      <c r="B892" s="63"/>
      <c r="C892"/>
      <c r="D892"/>
      <c r="E892" s="3"/>
      <c r="F892" s="3"/>
      <c r="G892" s="55"/>
      <c r="H892"/>
      <c r="I892"/>
    </row>
    <row r="893" spans="1:9" s="25" customFormat="1">
      <c r="A893"/>
      <c r="B893" s="63"/>
      <c r="C893"/>
      <c r="D893"/>
      <c r="E893" s="3"/>
      <c r="F893" s="3"/>
      <c r="G893" s="55"/>
      <c r="H893"/>
      <c r="I893"/>
    </row>
    <row r="894" spans="1:9" s="25" customFormat="1">
      <c r="A894"/>
      <c r="B894" s="63"/>
      <c r="C894"/>
      <c r="D894"/>
      <c r="E894" s="3"/>
      <c r="F894" s="3"/>
      <c r="G894" s="55"/>
      <c r="H894"/>
      <c r="I894"/>
    </row>
    <row r="895" spans="1:9" s="25" customFormat="1">
      <c r="A895"/>
      <c r="B895" s="63"/>
      <c r="C895"/>
      <c r="D895"/>
      <c r="E895" s="3"/>
      <c r="F895" s="3"/>
      <c r="G895" s="55"/>
      <c r="H895"/>
      <c r="I895"/>
    </row>
    <row r="896" spans="1:9" s="25" customFormat="1">
      <c r="A896"/>
      <c r="B896" s="63"/>
      <c r="C896"/>
      <c r="D896"/>
      <c r="E896" s="3"/>
      <c r="F896" s="3"/>
      <c r="G896" s="55"/>
      <c r="H896"/>
      <c r="I896"/>
    </row>
    <row r="897" spans="1:9" s="25" customFormat="1">
      <c r="A897"/>
      <c r="B897" s="63"/>
      <c r="C897"/>
      <c r="D897"/>
      <c r="E897" s="3"/>
      <c r="F897" s="3"/>
      <c r="G897" s="55"/>
      <c r="H897"/>
      <c r="I897"/>
    </row>
    <row r="898" spans="1:9" s="25" customFormat="1">
      <c r="A898"/>
      <c r="B898" s="63"/>
      <c r="C898"/>
      <c r="D898"/>
      <c r="E898" s="3"/>
      <c r="F898" s="3"/>
      <c r="G898" s="55"/>
      <c r="H898"/>
      <c r="I898"/>
    </row>
    <row r="899" spans="1:9" s="25" customFormat="1">
      <c r="A899"/>
      <c r="B899" s="63"/>
      <c r="C899"/>
      <c r="D899"/>
      <c r="E899" s="3"/>
      <c r="F899" s="3"/>
      <c r="G899" s="55"/>
      <c r="H899"/>
      <c r="I899"/>
    </row>
    <row r="900" spans="1:9" s="25" customFormat="1">
      <c r="A900"/>
      <c r="B900" s="63"/>
      <c r="C900"/>
      <c r="D900"/>
      <c r="E900" s="3"/>
      <c r="F900" s="3"/>
      <c r="G900" s="55"/>
      <c r="H900"/>
      <c r="I900"/>
    </row>
    <row r="901" spans="1:9" s="25" customFormat="1">
      <c r="A901"/>
      <c r="B901" s="63"/>
      <c r="C901"/>
      <c r="D901"/>
      <c r="E901" s="3"/>
      <c r="F901" s="3"/>
      <c r="G901" s="55"/>
      <c r="H901"/>
      <c r="I901"/>
    </row>
    <row r="902" spans="1:9" s="25" customFormat="1">
      <c r="A902"/>
      <c r="B902" s="63"/>
      <c r="C902"/>
      <c r="D902"/>
      <c r="E902" s="3"/>
      <c r="F902" s="3"/>
      <c r="G902" s="55"/>
      <c r="H902"/>
      <c r="I902"/>
    </row>
    <row r="903" spans="1:9" s="25" customFormat="1">
      <c r="A903"/>
      <c r="B903" s="63"/>
      <c r="C903"/>
      <c r="D903"/>
      <c r="E903" s="3"/>
      <c r="F903" s="3"/>
      <c r="G903" s="55"/>
      <c r="H903"/>
      <c r="I903"/>
    </row>
    <row r="904" spans="1:9" s="25" customFormat="1">
      <c r="A904"/>
      <c r="B904" s="63"/>
      <c r="C904"/>
      <c r="D904"/>
      <c r="E904" s="3"/>
      <c r="F904" s="3"/>
      <c r="G904" s="55"/>
      <c r="H904"/>
      <c r="I904"/>
    </row>
    <row r="905" spans="1:9" s="25" customFormat="1">
      <c r="A905"/>
      <c r="B905" s="63"/>
      <c r="C905"/>
      <c r="D905"/>
      <c r="E905" s="3"/>
      <c r="F905" s="3"/>
      <c r="G905" s="55"/>
      <c r="H905"/>
      <c r="I905"/>
    </row>
    <row r="906" spans="1:9" s="25" customFormat="1">
      <c r="A906"/>
      <c r="B906" s="63"/>
      <c r="C906"/>
      <c r="D906"/>
      <c r="E906" s="3"/>
      <c r="F906" s="3"/>
      <c r="G906" s="55"/>
      <c r="H906"/>
      <c r="I906"/>
    </row>
    <row r="907" spans="1:9" s="25" customFormat="1">
      <c r="A907"/>
      <c r="B907" s="63"/>
      <c r="C907"/>
      <c r="D907"/>
      <c r="E907" s="3"/>
      <c r="F907" s="3"/>
      <c r="G907" s="55"/>
      <c r="H907"/>
      <c r="I907"/>
    </row>
    <row r="908" spans="1:9" s="25" customFormat="1">
      <c r="A908"/>
      <c r="B908" s="63"/>
      <c r="C908"/>
      <c r="D908"/>
      <c r="E908" s="3"/>
      <c r="F908" s="3"/>
      <c r="G908" s="55"/>
      <c r="H908"/>
      <c r="I908"/>
    </row>
    <row r="909" spans="1:9" s="25" customFormat="1">
      <c r="A909"/>
      <c r="B909" s="63"/>
      <c r="C909"/>
      <c r="D909"/>
      <c r="E909" s="3"/>
      <c r="F909" s="3"/>
      <c r="G909" s="55"/>
      <c r="H909"/>
      <c r="I909"/>
    </row>
    <row r="910" spans="1:9" s="25" customFormat="1">
      <c r="A910"/>
      <c r="B910" s="63"/>
      <c r="C910"/>
      <c r="D910"/>
      <c r="E910" s="3"/>
      <c r="F910" s="3"/>
      <c r="G910" s="55"/>
      <c r="H910"/>
      <c r="I910"/>
    </row>
    <row r="911" spans="1:9" s="25" customFormat="1">
      <c r="A911"/>
      <c r="B911" s="63"/>
      <c r="C911"/>
      <c r="D911"/>
      <c r="E911" s="3"/>
      <c r="F911" s="3"/>
      <c r="G911" s="55"/>
      <c r="H911"/>
      <c r="I911"/>
    </row>
    <row r="912" spans="1:9" s="25" customFormat="1">
      <c r="A912"/>
      <c r="B912" s="63"/>
      <c r="C912"/>
      <c r="D912"/>
      <c r="E912" s="3"/>
      <c r="F912" s="3"/>
      <c r="G912" s="55"/>
      <c r="H912"/>
      <c r="I912"/>
    </row>
    <row r="913" spans="1:9" s="25" customFormat="1">
      <c r="A913"/>
      <c r="B913" s="63"/>
      <c r="C913"/>
      <c r="D913"/>
      <c r="E913" s="3"/>
      <c r="F913" s="3"/>
      <c r="G913" s="55"/>
      <c r="H913"/>
      <c r="I913"/>
    </row>
    <row r="914" spans="1:9" s="25" customFormat="1">
      <c r="A914"/>
      <c r="B914" s="63"/>
      <c r="C914"/>
      <c r="D914"/>
      <c r="E914" s="3"/>
      <c r="F914" s="3"/>
      <c r="G914" s="55"/>
      <c r="H914"/>
      <c r="I914"/>
    </row>
    <row r="915" spans="1:9" s="25" customFormat="1">
      <c r="A915"/>
      <c r="B915" s="63"/>
      <c r="C915"/>
      <c r="D915"/>
      <c r="E915" s="3"/>
      <c r="F915" s="3"/>
      <c r="G915" s="55"/>
      <c r="H915"/>
      <c r="I915"/>
    </row>
    <row r="916" spans="1:9" s="25" customFormat="1">
      <c r="A916"/>
      <c r="B916" s="63"/>
      <c r="C916"/>
      <c r="D916"/>
      <c r="E916" s="3"/>
      <c r="F916" s="3"/>
      <c r="G916" s="55"/>
      <c r="H916"/>
      <c r="I916"/>
    </row>
    <row r="917" spans="1:9" s="25" customFormat="1">
      <c r="A917"/>
      <c r="B917" s="63"/>
      <c r="C917"/>
      <c r="D917"/>
      <c r="E917" s="3"/>
      <c r="F917" s="3"/>
      <c r="G917" s="55"/>
      <c r="H917"/>
      <c r="I917"/>
    </row>
    <row r="918" spans="1:9" s="25" customFormat="1">
      <c r="A918"/>
      <c r="B918" s="63"/>
      <c r="C918"/>
      <c r="D918"/>
      <c r="E918" s="3"/>
      <c r="F918" s="3"/>
      <c r="G918" s="55"/>
      <c r="H918"/>
      <c r="I918"/>
    </row>
    <row r="919" spans="1:9" s="25" customFormat="1">
      <c r="A919"/>
      <c r="B919" s="63"/>
      <c r="C919"/>
      <c r="D919"/>
      <c r="E919" s="3"/>
      <c r="F919" s="3"/>
      <c r="G919" s="55"/>
      <c r="H919"/>
      <c r="I919"/>
    </row>
    <row r="920" spans="1:9" s="25" customFormat="1">
      <c r="A920"/>
      <c r="B920" s="63"/>
      <c r="C920"/>
      <c r="D920"/>
      <c r="E920" s="3"/>
      <c r="F920" s="3"/>
      <c r="G920" s="55"/>
      <c r="H920"/>
      <c r="I920"/>
    </row>
    <row r="921" spans="1:9" s="25" customFormat="1">
      <c r="A921"/>
      <c r="B921" s="63"/>
      <c r="C921"/>
      <c r="D921"/>
      <c r="E921" s="3"/>
      <c r="F921" s="3"/>
      <c r="G921" s="55"/>
      <c r="H921"/>
      <c r="I921"/>
    </row>
    <row r="922" spans="1:9" s="25" customFormat="1">
      <c r="A922"/>
      <c r="B922" s="63"/>
      <c r="C922"/>
      <c r="D922"/>
      <c r="E922" s="3"/>
      <c r="F922" s="3"/>
      <c r="G922" s="55"/>
      <c r="H922"/>
      <c r="I922"/>
    </row>
    <row r="923" spans="1:9" s="25" customFormat="1">
      <c r="A923"/>
      <c r="B923" s="63"/>
      <c r="C923"/>
      <c r="D923"/>
      <c r="E923" s="3"/>
      <c r="F923" s="3"/>
      <c r="G923" s="55"/>
      <c r="H923"/>
      <c r="I923"/>
    </row>
    <row r="924" spans="1:9" s="25" customFormat="1">
      <c r="A924"/>
      <c r="B924" s="63"/>
      <c r="C924"/>
      <c r="D924"/>
      <c r="E924" s="3"/>
      <c r="F924" s="3"/>
      <c r="G924" s="55"/>
      <c r="H924"/>
      <c r="I924"/>
    </row>
    <row r="925" spans="1:9" s="25" customFormat="1">
      <c r="A925"/>
      <c r="B925" s="63"/>
      <c r="C925"/>
      <c r="D925"/>
      <c r="E925" s="3"/>
      <c r="F925" s="3"/>
      <c r="G925" s="55"/>
      <c r="H925"/>
      <c r="I925"/>
    </row>
    <row r="926" spans="1:9" s="25" customFormat="1">
      <c r="A926"/>
      <c r="B926" s="63"/>
      <c r="C926"/>
      <c r="D926"/>
      <c r="E926" s="3"/>
      <c r="F926" s="3"/>
      <c r="G926" s="55"/>
      <c r="H926"/>
      <c r="I926"/>
    </row>
    <row r="927" spans="1:9" s="25" customFormat="1">
      <c r="A927"/>
      <c r="B927" s="63"/>
      <c r="C927"/>
      <c r="D927"/>
      <c r="E927" s="3"/>
      <c r="F927" s="3"/>
      <c r="G927" s="55"/>
      <c r="H927"/>
      <c r="I927"/>
    </row>
    <row r="928" spans="1:9" s="25" customFormat="1">
      <c r="A928"/>
      <c r="B928" s="63"/>
      <c r="C928"/>
      <c r="D928"/>
      <c r="E928" s="3"/>
      <c r="F928" s="3"/>
      <c r="G928" s="55"/>
      <c r="H928"/>
      <c r="I928"/>
    </row>
    <row r="929" spans="1:9" s="25" customFormat="1">
      <c r="A929"/>
      <c r="B929" s="63"/>
      <c r="C929"/>
      <c r="D929"/>
      <c r="E929" s="3"/>
      <c r="F929" s="3"/>
      <c r="G929" s="55"/>
      <c r="H929"/>
      <c r="I929"/>
    </row>
    <row r="930" spans="1:9" s="25" customFormat="1">
      <c r="A930"/>
      <c r="B930" s="63"/>
      <c r="C930"/>
      <c r="D930"/>
      <c r="E930" s="3"/>
      <c r="F930" s="3"/>
      <c r="G930" s="55"/>
      <c r="H930"/>
      <c r="I930"/>
    </row>
    <row r="931" spans="1:9" s="25" customFormat="1">
      <c r="A931"/>
      <c r="B931" s="63"/>
      <c r="C931"/>
      <c r="D931"/>
      <c r="E931" s="3"/>
      <c r="F931" s="3"/>
      <c r="G931" s="55"/>
      <c r="H931"/>
      <c r="I931"/>
    </row>
    <row r="932" spans="1:9" s="25" customFormat="1">
      <c r="A932"/>
      <c r="B932" s="63"/>
      <c r="C932"/>
      <c r="D932"/>
      <c r="E932" s="3"/>
      <c r="F932" s="3"/>
      <c r="G932" s="55"/>
      <c r="H932"/>
      <c r="I932"/>
    </row>
    <row r="933" spans="1:9" s="25" customFormat="1">
      <c r="A933"/>
      <c r="B933" s="63"/>
      <c r="C933"/>
      <c r="D933"/>
      <c r="E933" s="3"/>
      <c r="F933" s="3"/>
      <c r="G933" s="55"/>
      <c r="H933"/>
      <c r="I933"/>
    </row>
    <row r="934" spans="1:9" s="25" customFormat="1">
      <c r="A934"/>
      <c r="B934" s="63"/>
      <c r="C934"/>
      <c r="D934"/>
      <c r="E934" s="3"/>
      <c r="F934" s="3"/>
      <c r="G934" s="55"/>
      <c r="H934"/>
      <c r="I934"/>
    </row>
    <row r="935" spans="1:9" s="25" customFormat="1">
      <c r="A935"/>
      <c r="B935" s="63"/>
      <c r="C935"/>
      <c r="D935"/>
      <c r="E935" s="3"/>
      <c r="F935" s="3"/>
      <c r="G935" s="55"/>
      <c r="H935"/>
      <c r="I935"/>
    </row>
    <row r="936" spans="1:9" s="25" customFormat="1">
      <c r="A936"/>
      <c r="B936" s="63"/>
      <c r="C936"/>
      <c r="D936"/>
      <c r="E936" s="3"/>
      <c r="F936" s="3"/>
      <c r="G936" s="55"/>
      <c r="H936"/>
      <c r="I936"/>
    </row>
    <row r="937" spans="1:9" s="25" customFormat="1">
      <c r="A937"/>
      <c r="B937" s="63"/>
      <c r="C937"/>
      <c r="D937"/>
      <c r="E937" s="3"/>
      <c r="F937" s="3"/>
      <c r="G937" s="55"/>
      <c r="H937"/>
      <c r="I937"/>
    </row>
    <row r="938" spans="1:9" s="25" customFormat="1">
      <c r="A938"/>
      <c r="B938" s="63"/>
      <c r="C938"/>
      <c r="D938"/>
      <c r="E938" s="3"/>
      <c r="F938" s="3"/>
      <c r="G938" s="55"/>
      <c r="H938"/>
      <c r="I938"/>
    </row>
    <row r="939" spans="1:9" s="25" customFormat="1">
      <c r="A939"/>
      <c r="B939" s="63"/>
      <c r="C939"/>
      <c r="D939"/>
      <c r="E939" s="3"/>
      <c r="F939" s="3"/>
      <c r="G939" s="55"/>
      <c r="H939"/>
      <c r="I939"/>
    </row>
    <row r="940" spans="1:9" s="25" customFormat="1">
      <c r="A940"/>
      <c r="B940" s="63"/>
      <c r="C940"/>
      <c r="D940"/>
      <c r="E940" s="3"/>
      <c r="F940" s="3"/>
      <c r="G940" s="55"/>
      <c r="H940"/>
      <c r="I940"/>
    </row>
    <row r="941" spans="1:9" s="25" customFormat="1">
      <c r="A941"/>
      <c r="B941" s="63"/>
      <c r="C941"/>
      <c r="D941"/>
      <c r="E941" s="3"/>
      <c r="F941" s="3"/>
      <c r="G941" s="55"/>
      <c r="H941"/>
      <c r="I941"/>
    </row>
    <row r="942" spans="1:9" s="25" customFormat="1">
      <c r="A942"/>
      <c r="B942" s="63"/>
      <c r="C942"/>
      <c r="D942"/>
      <c r="E942" s="3"/>
      <c r="F942" s="3"/>
      <c r="G942" s="55"/>
      <c r="H942"/>
      <c r="I942"/>
    </row>
    <row r="943" spans="1:9" s="25" customFormat="1">
      <c r="A943"/>
      <c r="B943" s="63"/>
      <c r="C943"/>
      <c r="D943"/>
      <c r="E943" s="3"/>
      <c r="F943" s="3"/>
      <c r="G943" s="55"/>
      <c r="H943"/>
      <c r="I943"/>
    </row>
    <row r="944" spans="1:9" s="25" customFormat="1">
      <c r="A944"/>
      <c r="B944" s="63"/>
      <c r="C944"/>
      <c r="D944"/>
      <c r="E944" s="3"/>
      <c r="F944" s="3"/>
      <c r="G944" s="55"/>
      <c r="H944"/>
      <c r="I944"/>
    </row>
    <row r="945" spans="1:9" s="25" customFormat="1">
      <c r="A945"/>
      <c r="B945" s="63"/>
      <c r="C945"/>
      <c r="D945"/>
      <c r="E945" s="3"/>
      <c r="F945" s="3"/>
      <c r="G945" s="55"/>
      <c r="H945"/>
      <c r="I945"/>
    </row>
    <row r="946" spans="1:9" s="25" customFormat="1">
      <c r="A946"/>
      <c r="B946" s="63"/>
      <c r="C946"/>
      <c r="D946"/>
      <c r="E946" s="3"/>
      <c r="F946" s="3"/>
      <c r="G946" s="55"/>
      <c r="H946"/>
      <c r="I946"/>
    </row>
    <row r="947" spans="1:9" s="25" customFormat="1">
      <c r="A947"/>
      <c r="B947" s="63"/>
      <c r="C947"/>
      <c r="D947"/>
      <c r="E947" s="3"/>
      <c r="F947" s="3"/>
      <c r="G947" s="55"/>
      <c r="H947"/>
      <c r="I947"/>
    </row>
    <row r="948" spans="1:9" s="25" customFormat="1">
      <c r="A948"/>
      <c r="B948" s="63"/>
      <c r="C948"/>
      <c r="D948"/>
      <c r="E948" s="3"/>
      <c r="F948" s="3"/>
      <c r="G948" s="55"/>
      <c r="H948"/>
      <c r="I948"/>
    </row>
    <row r="949" spans="1:9" s="25" customFormat="1">
      <c r="A949"/>
      <c r="B949" s="63"/>
      <c r="C949"/>
      <c r="D949"/>
      <c r="E949" s="3"/>
      <c r="F949" s="3"/>
      <c r="G949" s="55"/>
      <c r="H949"/>
      <c r="I949"/>
    </row>
    <row r="950" spans="1:9" s="25" customFormat="1">
      <c r="A950"/>
      <c r="B950" s="63"/>
      <c r="C950"/>
      <c r="D950"/>
      <c r="E950" s="3"/>
      <c r="F950" s="3"/>
      <c r="G950" s="55"/>
      <c r="H950"/>
      <c r="I950"/>
    </row>
    <row r="951" spans="1:9" s="25" customFormat="1">
      <c r="A951"/>
      <c r="B951" s="63"/>
      <c r="C951"/>
      <c r="D951"/>
      <c r="E951" s="3"/>
      <c r="F951" s="3"/>
      <c r="G951" s="55"/>
      <c r="H951"/>
      <c r="I951"/>
    </row>
    <row r="952" spans="1:9" s="25" customFormat="1">
      <c r="A952"/>
      <c r="B952" s="63"/>
      <c r="C952"/>
      <c r="D952"/>
      <c r="E952" s="3"/>
      <c r="F952" s="3"/>
      <c r="G952" s="55"/>
      <c r="H952"/>
      <c r="I952"/>
    </row>
    <row r="953" spans="1:9" s="25" customFormat="1">
      <c r="A953"/>
      <c r="B953" s="63"/>
      <c r="C953"/>
      <c r="D953"/>
      <c r="E953" s="3"/>
      <c r="F953" s="3"/>
      <c r="G953" s="55"/>
      <c r="H953"/>
      <c r="I953"/>
    </row>
    <row r="954" spans="1:9" s="25" customFormat="1">
      <c r="A954"/>
      <c r="B954" s="63"/>
      <c r="C954"/>
      <c r="D954"/>
      <c r="E954" s="3"/>
      <c r="F954" s="3"/>
      <c r="G954" s="55"/>
      <c r="H954"/>
      <c r="I954"/>
    </row>
    <row r="955" spans="1:9" s="25" customFormat="1">
      <c r="A955"/>
      <c r="B955" s="63"/>
      <c r="C955"/>
      <c r="D955"/>
      <c r="E955" s="3"/>
      <c r="F955" s="3"/>
      <c r="G955" s="55"/>
      <c r="H955"/>
      <c r="I955"/>
    </row>
    <row r="956" spans="1:9" s="25" customFormat="1">
      <c r="A956"/>
      <c r="B956" s="63"/>
      <c r="C956"/>
      <c r="D956"/>
      <c r="E956" s="3"/>
      <c r="F956" s="3"/>
      <c r="G956" s="55"/>
      <c r="H956"/>
      <c r="I956"/>
    </row>
    <row r="957" spans="1:9" s="25" customFormat="1">
      <c r="A957"/>
      <c r="B957" s="63"/>
      <c r="C957"/>
      <c r="D957"/>
      <c r="E957" s="3"/>
      <c r="F957" s="3"/>
      <c r="G957" s="55"/>
      <c r="H957"/>
      <c r="I957"/>
    </row>
    <row r="958" spans="1:9" s="25" customFormat="1">
      <c r="A958"/>
      <c r="B958" s="63"/>
      <c r="C958"/>
      <c r="D958"/>
      <c r="E958" s="3"/>
      <c r="F958" s="3"/>
      <c r="G958" s="55"/>
      <c r="H958"/>
      <c r="I958"/>
    </row>
    <row r="959" spans="1:9" s="25" customFormat="1">
      <c r="A959"/>
      <c r="B959" s="63"/>
      <c r="C959"/>
      <c r="D959"/>
      <c r="E959" s="3"/>
      <c r="F959" s="3"/>
      <c r="G959" s="55"/>
      <c r="H959"/>
      <c r="I959"/>
    </row>
    <row r="960" spans="1:9" s="25" customFormat="1">
      <c r="A960"/>
      <c r="B960" s="63"/>
      <c r="C960"/>
      <c r="D960"/>
      <c r="E960" s="3"/>
      <c r="F960" s="3"/>
      <c r="G960" s="55"/>
      <c r="H960"/>
      <c r="I960"/>
    </row>
    <row r="961" spans="1:9" s="25" customFormat="1">
      <c r="A961"/>
      <c r="B961" s="63"/>
      <c r="C961"/>
      <c r="D961"/>
      <c r="E961" s="3"/>
      <c r="F961" s="3"/>
      <c r="G961" s="55"/>
      <c r="H961"/>
      <c r="I961"/>
    </row>
    <row r="962" spans="1:9" s="25" customFormat="1">
      <c r="A962"/>
      <c r="B962" s="63"/>
      <c r="C962"/>
      <c r="D962"/>
      <c r="E962" s="3"/>
      <c r="F962" s="3"/>
      <c r="G962" s="55"/>
      <c r="H962"/>
      <c r="I962"/>
    </row>
    <row r="963" spans="1:9" s="25" customFormat="1">
      <c r="A963"/>
      <c r="B963" s="63"/>
      <c r="C963"/>
      <c r="D963"/>
      <c r="E963" s="3"/>
      <c r="F963" s="3"/>
      <c r="G963" s="55"/>
      <c r="H963"/>
      <c r="I963"/>
    </row>
    <row r="964" spans="1:9" s="25" customFormat="1">
      <c r="A964"/>
      <c r="B964" s="63"/>
      <c r="C964"/>
      <c r="D964"/>
      <c r="E964" s="3"/>
      <c r="F964" s="3"/>
      <c r="G964" s="55"/>
      <c r="H964"/>
      <c r="I964"/>
    </row>
    <row r="965" spans="1:9" s="25" customFormat="1">
      <c r="A965"/>
      <c r="B965" s="63"/>
      <c r="C965"/>
      <c r="D965"/>
      <c r="E965" s="3"/>
      <c r="F965" s="3"/>
      <c r="G965" s="55"/>
      <c r="H965"/>
      <c r="I965"/>
    </row>
    <row r="966" spans="1:9" s="25" customFormat="1">
      <c r="A966"/>
      <c r="B966" s="63"/>
      <c r="C966"/>
      <c r="D966"/>
      <c r="E966" s="3"/>
      <c r="F966" s="3"/>
      <c r="G966" s="55"/>
      <c r="H966"/>
      <c r="I966"/>
    </row>
    <row r="967" spans="1:9" s="25" customFormat="1">
      <c r="A967"/>
      <c r="B967" s="63"/>
      <c r="C967"/>
      <c r="D967"/>
      <c r="E967" s="3"/>
      <c r="F967" s="3"/>
      <c r="G967" s="55"/>
      <c r="H967"/>
      <c r="I967"/>
    </row>
    <row r="968" spans="1:9" s="25" customFormat="1">
      <c r="A968"/>
      <c r="B968" s="63"/>
      <c r="C968"/>
      <c r="D968"/>
      <c r="E968" s="3"/>
      <c r="F968" s="3"/>
      <c r="G968" s="55"/>
      <c r="H968"/>
      <c r="I968"/>
    </row>
    <row r="969" spans="1:9" s="25" customFormat="1">
      <c r="A969"/>
      <c r="B969" s="63"/>
      <c r="C969"/>
      <c r="D969"/>
      <c r="E969" s="3"/>
      <c r="F969" s="3"/>
      <c r="G969" s="55"/>
      <c r="H969"/>
      <c r="I969"/>
    </row>
    <row r="970" spans="1:9" s="25" customFormat="1">
      <c r="A970"/>
      <c r="B970" s="63"/>
      <c r="C970"/>
      <c r="D970"/>
      <c r="E970" s="3"/>
      <c r="F970" s="3"/>
      <c r="G970" s="55"/>
      <c r="H970"/>
      <c r="I970"/>
    </row>
    <row r="971" spans="1:9" s="25" customFormat="1">
      <c r="A971"/>
      <c r="B971" s="63"/>
      <c r="C971"/>
      <c r="D971"/>
      <c r="E971" s="3"/>
      <c r="F971" s="3"/>
      <c r="G971" s="55"/>
      <c r="H971"/>
      <c r="I971"/>
    </row>
    <row r="972" spans="1:9" s="25" customFormat="1">
      <c r="A972"/>
      <c r="B972" s="63"/>
      <c r="C972"/>
      <c r="D972"/>
      <c r="E972" s="3"/>
      <c r="F972" s="3"/>
      <c r="G972" s="55"/>
      <c r="H972"/>
      <c r="I972"/>
    </row>
    <row r="973" spans="1:9" s="25" customFormat="1">
      <c r="A973"/>
      <c r="B973" s="63"/>
      <c r="C973"/>
      <c r="D973"/>
      <c r="E973" s="3"/>
      <c r="F973" s="3"/>
      <c r="G973" s="55"/>
      <c r="H973"/>
      <c r="I973"/>
    </row>
    <row r="974" spans="1:9" s="25" customFormat="1">
      <c r="A974"/>
      <c r="B974" s="63"/>
      <c r="C974"/>
      <c r="D974"/>
      <c r="E974" s="3"/>
      <c r="F974" s="3"/>
      <c r="G974" s="55"/>
      <c r="H974"/>
      <c r="I974"/>
    </row>
    <row r="975" spans="1:9" s="25" customFormat="1">
      <c r="A975"/>
      <c r="B975" s="63"/>
      <c r="C975"/>
      <c r="D975"/>
      <c r="E975" s="3"/>
      <c r="F975" s="3"/>
      <c r="G975" s="55"/>
      <c r="H975"/>
      <c r="I975"/>
    </row>
    <row r="976" spans="1:9" s="25" customFormat="1">
      <c r="A976"/>
      <c r="B976" s="63"/>
      <c r="C976"/>
      <c r="D976"/>
      <c r="E976" s="3"/>
      <c r="F976" s="3"/>
      <c r="G976" s="55"/>
      <c r="H976"/>
      <c r="I976"/>
    </row>
    <row r="977" spans="1:9" s="25" customFormat="1">
      <c r="A977"/>
      <c r="B977" s="63"/>
      <c r="C977"/>
      <c r="D977"/>
      <c r="E977" s="3"/>
      <c r="F977" s="3"/>
      <c r="G977" s="55"/>
      <c r="H977"/>
      <c r="I977"/>
    </row>
    <row r="978" spans="1:9" s="25" customFormat="1">
      <c r="A978"/>
      <c r="B978" s="63"/>
      <c r="C978"/>
      <c r="D978"/>
      <c r="E978" s="3"/>
      <c r="F978" s="3"/>
      <c r="G978" s="55"/>
      <c r="H978"/>
      <c r="I978"/>
    </row>
    <row r="979" spans="1:9" s="25" customFormat="1">
      <c r="A979"/>
      <c r="B979" s="63"/>
      <c r="C979"/>
      <c r="D979"/>
      <c r="E979" s="3"/>
      <c r="F979" s="3"/>
      <c r="G979" s="55"/>
      <c r="H979"/>
      <c r="I979"/>
    </row>
    <row r="980" spans="1:9" s="25" customFormat="1">
      <c r="A980"/>
      <c r="B980" s="63"/>
      <c r="C980"/>
      <c r="D980"/>
      <c r="E980" s="3"/>
      <c r="F980" s="3"/>
      <c r="G980" s="55"/>
      <c r="H980"/>
      <c r="I980"/>
    </row>
    <row r="981" spans="1:9" s="25" customFormat="1">
      <c r="A981"/>
      <c r="B981" s="63"/>
      <c r="C981"/>
      <c r="D981"/>
      <c r="E981" s="3"/>
      <c r="F981" s="3"/>
      <c r="G981" s="55"/>
      <c r="H981"/>
      <c r="I981"/>
    </row>
    <row r="982" spans="1:9" s="25" customFormat="1">
      <c r="A982"/>
      <c r="B982" s="63"/>
      <c r="C982"/>
      <c r="D982"/>
      <c r="E982" s="3"/>
      <c r="F982" s="3"/>
      <c r="G982" s="55"/>
      <c r="H982"/>
      <c r="I982"/>
    </row>
    <row r="983" spans="1:9" s="25" customFormat="1">
      <c r="A983"/>
      <c r="B983" s="63"/>
      <c r="C983"/>
      <c r="D983"/>
      <c r="E983" s="3"/>
      <c r="F983" s="3"/>
      <c r="G983" s="55"/>
      <c r="H983"/>
      <c r="I983"/>
    </row>
    <row r="984" spans="1:9" s="25" customFormat="1">
      <c r="A984"/>
      <c r="B984" s="63"/>
      <c r="C984"/>
      <c r="D984"/>
      <c r="E984" s="3"/>
      <c r="F984" s="3"/>
      <c r="G984" s="55"/>
      <c r="H984"/>
      <c r="I984"/>
    </row>
    <row r="985" spans="1:9" s="25" customFormat="1">
      <c r="A985"/>
      <c r="B985" s="63"/>
      <c r="C985"/>
      <c r="D985"/>
      <c r="E985" s="3"/>
      <c r="F985" s="3"/>
      <c r="G985" s="55"/>
      <c r="H985"/>
      <c r="I985"/>
    </row>
    <row r="986" spans="1:9" s="25" customFormat="1">
      <c r="A986"/>
      <c r="B986" s="63"/>
      <c r="C986"/>
      <c r="D986"/>
      <c r="E986" s="3"/>
      <c r="F986" s="3"/>
      <c r="G986" s="55"/>
      <c r="H986"/>
      <c r="I986"/>
    </row>
    <row r="987" spans="1:9" s="25" customFormat="1">
      <c r="A987"/>
      <c r="B987" s="63"/>
      <c r="C987"/>
      <c r="D987"/>
      <c r="E987" s="3"/>
      <c r="F987" s="3"/>
      <c r="G987" s="55"/>
      <c r="H987"/>
      <c r="I987"/>
    </row>
    <row r="988" spans="1:9" s="25" customFormat="1">
      <c r="A988"/>
      <c r="B988" s="63"/>
      <c r="C988"/>
      <c r="D988"/>
      <c r="E988" s="3"/>
      <c r="F988" s="3"/>
      <c r="G988" s="55"/>
      <c r="H988"/>
      <c r="I988"/>
    </row>
    <row r="989" spans="1:9" s="25" customFormat="1">
      <c r="A989"/>
      <c r="B989" s="63"/>
      <c r="C989"/>
      <c r="D989"/>
      <c r="E989" s="3"/>
      <c r="F989" s="3"/>
      <c r="G989" s="55"/>
      <c r="H989"/>
      <c r="I989"/>
    </row>
    <row r="990" spans="1:9" s="25" customFormat="1">
      <c r="A990"/>
      <c r="B990" s="63"/>
      <c r="C990"/>
      <c r="D990"/>
      <c r="E990" s="3"/>
      <c r="F990" s="3"/>
      <c r="G990" s="55"/>
      <c r="H990"/>
      <c r="I990"/>
    </row>
    <row r="991" spans="1:9" s="25" customFormat="1">
      <c r="A991"/>
      <c r="B991" s="63"/>
      <c r="C991"/>
      <c r="D991"/>
      <c r="E991" s="3"/>
      <c r="F991" s="3"/>
      <c r="G991" s="55"/>
      <c r="H991"/>
      <c r="I991"/>
    </row>
    <row r="992" spans="1:9" s="25" customFormat="1">
      <c r="A992"/>
      <c r="B992" s="63"/>
      <c r="C992"/>
      <c r="D992"/>
      <c r="E992" s="3"/>
      <c r="F992" s="3"/>
      <c r="G992" s="55"/>
      <c r="H992"/>
      <c r="I992"/>
    </row>
    <row r="993" spans="1:9" s="25" customFormat="1">
      <c r="A993"/>
      <c r="B993" s="63"/>
      <c r="C993"/>
      <c r="D993"/>
      <c r="E993" s="3"/>
      <c r="F993" s="3"/>
      <c r="G993" s="55"/>
      <c r="H993"/>
      <c r="I993"/>
    </row>
    <row r="994" spans="1:9" s="25" customFormat="1">
      <c r="A994"/>
      <c r="B994" s="63"/>
      <c r="C994"/>
      <c r="D994"/>
      <c r="E994" s="3"/>
      <c r="F994" s="3"/>
      <c r="G994" s="55"/>
      <c r="H994"/>
      <c r="I994"/>
    </row>
    <row r="995" spans="1:9" s="25" customFormat="1">
      <c r="A995"/>
      <c r="B995" s="63"/>
      <c r="C995"/>
      <c r="D995"/>
      <c r="E995" s="3"/>
      <c r="F995" s="3"/>
      <c r="G995" s="55"/>
      <c r="H995"/>
      <c r="I995"/>
    </row>
    <row r="996" spans="1:9" s="25" customFormat="1">
      <c r="A996"/>
      <c r="B996" s="63"/>
      <c r="C996"/>
      <c r="D996"/>
      <c r="E996" s="3"/>
      <c r="F996" s="3"/>
      <c r="G996" s="55"/>
      <c r="H996"/>
      <c r="I996"/>
    </row>
    <row r="997" spans="1:9" s="25" customFormat="1">
      <c r="A997"/>
      <c r="B997" s="63"/>
      <c r="C997"/>
      <c r="D997"/>
      <c r="E997" s="3"/>
      <c r="F997" s="3"/>
      <c r="G997" s="55"/>
      <c r="H997"/>
      <c r="I997"/>
    </row>
    <row r="998" spans="1:9" s="25" customFormat="1">
      <c r="A998"/>
      <c r="B998" s="63"/>
      <c r="C998"/>
      <c r="D998"/>
      <c r="E998" s="3"/>
      <c r="F998" s="3"/>
      <c r="G998" s="55"/>
      <c r="H998"/>
      <c r="I998"/>
    </row>
    <row r="999" spans="1:9" s="25" customFormat="1">
      <c r="A999"/>
      <c r="B999" s="63"/>
      <c r="C999"/>
      <c r="D999"/>
      <c r="E999" s="3"/>
      <c r="F999" s="3"/>
      <c r="G999" s="55"/>
      <c r="H999"/>
      <c r="I999"/>
    </row>
    <row r="1000" spans="1:9" s="25" customFormat="1">
      <c r="A1000"/>
      <c r="B1000" s="63"/>
      <c r="C1000"/>
      <c r="D1000"/>
      <c r="E1000" s="3"/>
      <c r="F1000" s="3"/>
      <c r="G1000" s="55"/>
      <c r="H1000"/>
      <c r="I1000"/>
    </row>
    <row r="1001" spans="1:9" s="25" customFormat="1">
      <c r="A1001"/>
      <c r="B1001" s="63"/>
      <c r="C1001"/>
      <c r="D1001"/>
      <c r="E1001" s="3"/>
      <c r="F1001" s="3"/>
      <c r="G1001" s="55"/>
      <c r="H1001"/>
      <c r="I1001"/>
    </row>
    <row r="1002" spans="1:9" s="25" customFormat="1">
      <c r="A1002"/>
      <c r="B1002" s="63"/>
      <c r="C1002"/>
      <c r="D1002"/>
      <c r="E1002" s="3"/>
      <c r="F1002" s="3"/>
      <c r="G1002" s="55"/>
      <c r="H1002"/>
      <c r="I1002"/>
    </row>
    <row r="1003" spans="1:9" s="25" customFormat="1">
      <c r="A1003"/>
      <c r="B1003" s="63"/>
      <c r="C1003"/>
      <c r="D1003"/>
      <c r="E1003" s="3"/>
      <c r="F1003" s="3"/>
      <c r="G1003" s="55"/>
      <c r="H1003"/>
      <c r="I1003"/>
    </row>
    <row r="1004" spans="1:9" s="25" customFormat="1">
      <c r="A1004"/>
      <c r="B1004" s="63"/>
      <c r="C1004"/>
      <c r="D1004"/>
      <c r="E1004" s="3"/>
      <c r="F1004" s="3"/>
      <c r="G1004" s="55"/>
      <c r="H1004"/>
      <c r="I1004"/>
    </row>
    <row r="1005" spans="1:9" s="25" customFormat="1">
      <c r="A1005"/>
      <c r="B1005" s="63"/>
      <c r="C1005"/>
      <c r="D1005"/>
      <c r="E1005" s="3"/>
      <c r="F1005" s="3"/>
      <c r="G1005" s="55"/>
      <c r="H1005"/>
      <c r="I1005"/>
    </row>
    <row r="1006" spans="1:9" s="25" customFormat="1">
      <c r="A1006"/>
      <c r="B1006" s="63"/>
      <c r="C1006"/>
      <c r="D1006"/>
      <c r="E1006" s="3"/>
      <c r="F1006" s="3"/>
      <c r="G1006" s="55"/>
      <c r="H1006"/>
      <c r="I1006"/>
    </row>
    <row r="1007" spans="1:9" s="25" customFormat="1">
      <c r="A1007"/>
      <c r="B1007" s="63"/>
      <c r="C1007"/>
      <c r="D1007"/>
      <c r="E1007" s="3"/>
      <c r="F1007" s="3"/>
      <c r="G1007" s="55"/>
      <c r="H1007"/>
      <c r="I1007"/>
    </row>
    <row r="1008" spans="1:9" s="25" customFormat="1">
      <c r="A1008"/>
      <c r="B1008" s="63"/>
      <c r="C1008"/>
      <c r="D1008"/>
      <c r="E1008" s="3"/>
      <c r="F1008" s="3"/>
      <c r="G1008" s="55"/>
      <c r="H1008"/>
      <c r="I1008"/>
    </row>
    <row r="1009" spans="1:9" s="25" customFormat="1">
      <c r="A1009"/>
      <c r="B1009" s="63"/>
      <c r="C1009"/>
      <c r="D1009"/>
      <c r="E1009" s="3"/>
      <c r="F1009" s="3"/>
      <c r="G1009" s="55"/>
      <c r="H1009"/>
      <c r="I1009"/>
    </row>
    <row r="1010" spans="1:9" s="25" customFormat="1">
      <c r="A1010"/>
      <c r="B1010" s="63"/>
      <c r="C1010"/>
      <c r="D1010"/>
      <c r="E1010" s="3"/>
      <c r="F1010" s="3"/>
      <c r="G1010" s="55"/>
      <c r="H1010"/>
      <c r="I1010"/>
    </row>
    <row r="1011" spans="1:9" s="25" customFormat="1">
      <c r="A1011"/>
      <c r="B1011" s="63"/>
      <c r="C1011"/>
      <c r="D1011"/>
      <c r="E1011" s="3"/>
      <c r="F1011" s="3"/>
      <c r="G1011" s="55"/>
      <c r="H1011"/>
      <c r="I1011"/>
    </row>
    <row r="1012" spans="1:9" s="25" customFormat="1">
      <c r="A1012"/>
      <c r="B1012" s="63"/>
      <c r="C1012"/>
      <c r="D1012"/>
      <c r="E1012" s="3"/>
      <c r="F1012" s="3"/>
      <c r="G1012" s="55"/>
      <c r="H1012"/>
      <c r="I1012"/>
    </row>
    <row r="1013" spans="1:9" s="25" customFormat="1">
      <c r="A1013"/>
      <c r="B1013" s="63"/>
      <c r="C1013"/>
      <c r="D1013"/>
      <c r="E1013" s="3"/>
      <c r="F1013" s="3"/>
      <c r="G1013" s="55"/>
      <c r="H1013"/>
      <c r="I1013"/>
    </row>
    <row r="1014" spans="1:9" s="25" customFormat="1">
      <c r="A1014"/>
      <c r="B1014" s="63"/>
      <c r="C1014"/>
      <c r="D1014"/>
      <c r="E1014" s="3"/>
      <c r="F1014" s="3"/>
      <c r="G1014" s="55"/>
      <c r="H1014"/>
      <c r="I1014"/>
    </row>
    <row r="1015" spans="1:9" s="25" customFormat="1">
      <c r="A1015"/>
      <c r="B1015" s="63"/>
      <c r="C1015"/>
      <c r="D1015"/>
      <c r="E1015" s="3"/>
      <c r="F1015" s="3"/>
      <c r="G1015" s="55"/>
      <c r="H1015"/>
      <c r="I1015"/>
    </row>
    <row r="1016" spans="1:9" s="25" customFormat="1">
      <c r="A1016"/>
      <c r="B1016" s="63"/>
      <c r="C1016"/>
      <c r="D1016"/>
      <c r="E1016" s="3"/>
      <c r="F1016" s="3"/>
      <c r="G1016" s="55"/>
      <c r="H1016"/>
      <c r="I1016"/>
    </row>
    <row r="1017" spans="1:9" s="25" customFormat="1">
      <c r="A1017"/>
      <c r="B1017" s="63"/>
      <c r="C1017"/>
      <c r="D1017"/>
      <c r="E1017" s="3"/>
      <c r="F1017" s="3"/>
      <c r="G1017" s="55"/>
      <c r="H1017"/>
      <c r="I1017"/>
    </row>
    <row r="1018" spans="1:9" s="25" customFormat="1">
      <c r="A1018"/>
      <c r="B1018" s="63"/>
      <c r="C1018"/>
      <c r="D1018"/>
      <c r="E1018" s="3"/>
      <c r="F1018" s="3"/>
      <c r="G1018" s="55"/>
      <c r="H1018"/>
      <c r="I1018"/>
    </row>
    <row r="1019" spans="1:9" s="25" customFormat="1">
      <c r="A1019"/>
      <c r="B1019" s="63"/>
      <c r="C1019"/>
      <c r="D1019"/>
      <c r="E1019" s="3"/>
      <c r="F1019" s="3"/>
      <c r="G1019" s="55"/>
      <c r="H1019"/>
      <c r="I1019"/>
    </row>
    <row r="1020" spans="1:9" s="25" customFormat="1">
      <c r="A1020"/>
      <c r="B1020" s="63"/>
      <c r="C1020"/>
      <c r="D1020"/>
      <c r="E1020" s="3"/>
      <c r="F1020" s="3"/>
      <c r="G1020" s="55"/>
      <c r="H1020"/>
      <c r="I1020"/>
    </row>
    <row r="1021" spans="1:9" s="25" customFormat="1">
      <c r="A1021"/>
      <c r="B1021" s="63"/>
      <c r="C1021"/>
      <c r="D1021"/>
      <c r="E1021" s="3"/>
      <c r="F1021" s="3"/>
      <c r="G1021" s="55"/>
      <c r="H1021"/>
      <c r="I1021"/>
    </row>
    <row r="1022" spans="1:9" s="25" customFormat="1">
      <c r="A1022"/>
      <c r="B1022" s="63"/>
      <c r="C1022"/>
      <c r="D1022"/>
      <c r="E1022" s="3"/>
      <c r="F1022" s="3"/>
      <c r="G1022" s="55"/>
      <c r="H1022"/>
      <c r="I1022"/>
    </row>
    <row r="1023" spans="1:9" s="25" customFormat="1">
      <c r="A1023"/>
      <c r="B1023" s="63"/>
      <c r="C1023"/>
      <c r="D1023"/>
      <c r="E1023" s="3"/>
      <c r="F1023" s="3"/>
      <c r="G1023" s="55"/>
      <c r="H1023"/>
      <c r="I1023"/>
    </row>
    <row r="1024" spans="1:9" s="25" customFormat="1">
      <c r="A1024"/>
      <c r="B1024" s="63"/>
      <c r="C1024"/>
      <c r="D1024"/>
      <c r="E1024" s="3"/>
      <c r="F1024" s="3"/>
      <c r="G1024" s="55"/>
      <c r="H1024"/>
      <c r="I1024"/>
    </row>
    <row r="1025" spans="1:9" s="25" customFormat="1">
      <c r="A1025"/>
      <c r="B1025" s="63"/>
      <c r="C1025"/>
      <c r="D1025"/>
      <c r="E1025" s="3"/>
      <c r="F1025" s="3"/>
      <c r="G1025" s="55"/>
      <c r="H1025"/>
      <c r="I1025"/>
    </row>
    <row r="1026" spans="1:9" s="25" customFormat="1">
      <c r="A1026"/>
      <c r="B1026" s="63"/>
      <c r="C1026"/>
      <c r="D1026"/>
      <c r="E1026" s="3"/>
      <c r="F1026" s="3"/>
      <c r="G1026" s="55"/>
      <c r="H1026"/>
      <c r="I1026"/>
    </row>
    <row r="1027" spans="1:9" s="25" customFormat="1">
      <c r="A1027"/>
      <c r="B1027" s="63"/>
      <c r="C1027"/>
      <c r="D1027"/>
      <c r="E1027" s="3"/>
      <c r="F1027" s="3"/>
      <c r="G1027" s="55"/>
      <c r="H1027"/>
      <c r="I1027"/>
    </row>
    <row r="1028" spans="1:9" s="25" customFormat="1">
      <c r="A1028"/>
      <c r="B1028" s="63"/>
      <c r="C1028"/>
      <c r="D1028"/>
      <c r="E1028" s="3"/>
      <c r="F1028" s="3"/>
      <c r="G1028" s="55"/>
      <c r="H1028"/>
      <c r="I1028"/>
    </row>
    <row r="1029" spans="1:9" s="25" customFormat="1">
      <c r="A1029"/>
      <c r="B1029" s="63"/>
      <c r="C1029"/>
      <c r="D1029"/>
      <c r="E1029" s="3"/>
      <c r="F1029" s="3"/>
      <c r="G1029" s="55"/>
      <c r="H1029"/>
      <c r="I1029"/>
    </row>
    <row r="1030" spans="1:9" s="25" customFormat="1">
      <c r="A1030"/>
      <c r="B1030" s="63"/>
      <c r="C1030"/>
      <c r="D1030"/>
      <c r="E1030" s="3"/>
      <c r="F1030" s="3"/>
      <c r="G1030" s="55"/>
      <c r="H1030"/>
      <c r="I1030"/>
    </row>
    <row r="1031" spans="1:9" s="25" customFormat="1">
      <c r="A1031"/>
      <c r="B1031" s="63"/>
      <c r="C1031"/>
      <c r="D1031"/>
      <c r="E1031" s="3"/>
      <c r="F1031" s="3"/>
      <c r="G1031" s="55"/>
      <c r="H1031"/>
      <c r="I1031"/>
    </row>
    <row r="1032" spans="1:9" s="25" customFormat="1">
      <c r="A1032"/>
      <c r="B1032" s="63"/>
      <c r="C1032"/>
      <c r="D1032"/>
      <c r="E1032" s="3"/>
      <c r="F1032" s="3"/>
      <c r="G1032" s="55"/>
      <c r="H1032"/>
      <c r="I1032"/>
    </row>
    <row r="1033" spans="1:9" s="25" customFormat="1">
      <c r="A1033"/>
      <c r="B1033" s="63"/>
      <c r="C1033"/>
      <c r="D1033"/>
      <c r="E1033" s="3"/>
      <c r="F1033" s="3"/>
      <c r="G1033" s="55"/>
      <c r="H1033"/>
      <c r="I1033"/>
    </row>
    <row r="1034" spans="1:9" s="25" customFormat="1">
      <c r="A1034"/>
      <c r="B1034" s="63"/>
      <c r="C1034"/>
      <c r="D1034"/>
      <c r="E1034" s="3"/>
      <c r="F1034" s="3"/>
      <c r="G1034" s="55"/>
      <c r="H1034"/>
      <c r="I1034"/>
    </row>
    <row r="1035" spans="1:9" s="25" customFormat="1">
      <c r="A1035"/>
      <c r="B1035" s="63"/>
      <c r="C1035"/>
      <c r="D1035"/>
      <c r="E1035" s="3"/>
      <c r="F1035" s="3"/>
      <c r="G1035" s="55"/>
      <c r="H1035"/>
      <c r="I1035"/>
    </row>
    <row r="1036" spans="1:9" s="25" customFormat="1">
      <c r="A1036"/>
      <c r="B1036" s="63"/>
      <c r="C1036"/>
      <c r="D1036"/>
      <c r="E1036" s="3"/>
      <c r="F1036" s="3"/>
      <c r="G1036" s="55"/>
      <c r="H1036"/>
      <c r="I1036"/>
    </row>
    <row r="1037" spans="1:9" s="25" customFormat="1">
      <c r="A1037"/>
      <c r="B1037" s="63"/>
      <c r="C1037"/>
      <c r="D1037"/>
      <c r="E1037" s="3"/>
      <c r="F1037" s="3"/>
      <c r="G1037" s="55"/>
      <c r="H1037"/>
      <c r="I1037"/>
    </row>
    <row r="1038" spans="1:9" s="25" customFormat="1">
      <c r="A1038"/>
      <c r="B1038" s="63"/>
      <c r="C1038"/>
      <c r="D1038"/>
      <c r="E1038" s="3"/>
      <c r="F1038" s="3"/>
      <c r="G1038" s="55"/>
      <c r="H1038"/>
      <c r="I1038"/>
    </row>
    <row r="1039" spans="1:9" s="25" customFormat="1">
      <c r="A1039"/>
      <c r="B1039" s="63"/>
      <c r="C1039"/>
      <c r="D1039"/>
      <c r="E1039" s="3"/>
      <c r="F1039" s="3"/>
      <c r="G1039" s="55"/>
      <c r="H1039"/>
      <c r="I1039"/>
    </row>
    <row r="1040" spans="1:9" s="25" customFormat="1">
      <c r="A1040"/>
      <c r="B1040" s="63"/>
      <c r="C1040"/>
      <c r="D1040"/>
      <c r="E1040" s="3"/>
      <c r="F1040" s="3"/>
      <c r="G1040" s="55"/>
      <c r="H1040"/>
      <c r="I1040"/>
    </row>
    <row r="1041" spans="1:9" s="25" customFormat="1">
      <c r="A1041"/>
      <c r="B1041" s="63"/>
      <c r="C1041"/>
      <c r="D1041"/>
      <c r="E1041" s="3"/>
      <c r="F1041" s="3"/>
      <c r="G1041" s="55"/>
      <c r="H1041"/>
      <c r="I1041"/>
    </row>
    <row r="1042" spans="1:9" s="25" customFormat="1">
      <c r="A1042"/>
      <c r="B1042" s="63"/>
      <c r="C1042"/>
      <c r="D1042"/>
      <c r="E1042" s="3"/>
      <c r="F1042" s="3"/>
      <c r="G1042" s="55"/>
      <c r="H1042"/>
      <c r="I1042"/>
    </row>
    <row r="1043" spans="1:9" s="25" customFormat="1">
      <c r="A1043"/>
      <c r="B1043" s="63"/>
      <c r="C1043"/>
      <c r="D1043"/>
      <c r="E1043" s="3"/>
      <c r="F1043" s="3"/>
      <c r="G1043" s="55"/>
      <c r="H1043"/>
      <c r="I1043"/>
    </row>
    <row r="1044" spans="1:9" s="25" customFormat="1">
      <c r="A1044"/>
      <c r="B1044" s="63"/>
      <c r="C1044"/>
      <c r="D1044"/>
      <c r="E1044" s="3"/>
      <c r="F1044" s="3"/>
      <c r="G1044" s="55"/>
      <c r="H1044"/>
      <c r="I1044"/>
    </row>
    <row r="1045" spans="1:9" s="25" customFormat="1">
      <c r="A1045"/>
      <c r="B1045" s="63"/>
      <c r="C1045"/>
      <c r="D1045"/>
      <c r="E1045" s="3"/>
      <c r="F1045" s="3"/>
      <c r="G1045" s="55"/>
      <c r="H1045"/>
      <c r="I1045"/>
    </row>
    <row r="1046" spans="1:9" s="25" customFormat="1">
      <c r="A1046"/>
      <c r="B1046" s="63"/>
      <c r="C1046"/>
      <c r="D1046"/>
      <c r="E1046" s="3"/>
      <c r="F1046" s="3"/>
      <c r="G1046" s="55"/>
      <c r="H1046"/>
      <c r="I1046"/>
    </row>
    <row r="1047" spans="1:9" s="25" customFormat="1">
      <c r="A1047"/>
      <c r="B1047" s="63"/>
      <c r="C1047"/>
      <c r="D1047"/>
      <c r="E1047" s="3"/>
      <c r="F1047" s="3"/>
      <c r="G1047" s="55"/>
      <c r="H1047"/>
      <c r="I1047"/>
    </row>
    <row r="1048" spans="1:9" s="25" customFormat="1">
      <c r="A1048"/>
      <c r="B1048" s="63"/>
      <c r="C1048"/>
      <c r="D1048"/>
      <c r="E1048" s="3"/>
      <c r="F1048" s="3"/>
      <c r="G1048" s="55"/>
      <c r="H1048"/>
      <c r="I1048"/>
    </row>
    <row r="1049" spans="1:9" s="25" customFormat="1">
      <c r="A1049"/>
      <c r="B1049" s="63"/>
      <c r="C1049"/>
      <c r="D1049"/>
      <c r="E1049" s="3"/>
      <c r="F1049" s="3"/>
      <c r="G1049" s="55"/>
      <c r="H1049"/>
      <c r="I1049"/>
    </row>
    <row r="1050" spans="1:9" s="25" customFormat="1">
      <c r="A1050"/>
      <c r="B1050" s="63"/>
      <c r="C1050"/>
      <c r="D1050"/>
      <c r="E1050" s="3"/>
      <c r="F1050" s="3"/>
      <c r="G1050" s="55"/>
      <c r="H1050"/>
      <c r="I1050"/>
    </row>
    <row r="1051" spans="1:9" s="25" customFormat="1">
      <c r="A1051"/>
      <c r="B1051" s="63"/>
      <c r="C1051"/>
      <c r="D1051"/>
      <c r="E1051" s="3"/>
      <c r="F1051" s="3"/>
      <c r="G1051" s="55"/>
      <c r="H1051"/>
      <c r="I1051"/>
    </row>
    <row r="1052" spans="1:9" s="25" customFormat="1">
      <c r="A1052"/>
      <c r="B1052" s="63"/>
      <c r="C1052"/>
      <c r="D1052"/>
      <c r="E1052" s="3"/>
      <c r="F1052" s="3"/>
      <c r="G1052" s="55"/>
      <c r="H1052"/>
      <c r="I1052"/>
    </row>
    <row r="1053" spans="1:9" s="25" customFormat="1">
      <c r="A1053"/>
      <c r="B1053" s="63"/>
      <c r="C1053"/>
      <c r="D1053"/>
      <c r="E1053" s="3"/>
      <c r="F1053" s="3"/>
      <c r="G1053" s="55"/>
      <c r="H1053"/>
      <c r="I1053"/>
    </row>
    <row r="1054" spans="1:9" s="25" customFormat="1">
      <c r="A1054"/>
      <c r="B1054" s="63"/>
      <c r="C1054"/>
      <c r="D1054"/>
      <c r="E1054" s="3"/>
      <c r="F1054" s="3"/>
      <c r="G1054" s="55"/>
      <c r="H1054"/>
      <c r="I1054"/>
    </row>
    <row r="1055" spans="1:9" s="25" customFormat="1">
      <c r="A1055"/>
      <c r="B1055" s="63"/>
      <c r="C1055"/>
      <c r="D1055"/>
      <c r="E1055" s="3"/>
      <c r="F1055" s="3"/>
      <c r="G1055" s="55"/>
      <c r="H1055"/>
      <c r="I1055"/>
    </row>
    <row r="1056" spans="1:9" s="25" customFormat="1">
      <c r="A1056"/>
      <c r="B1056" s="63"/>
      <c r="C1056"/>
      <c r="D1056"/>
      <c r="E1056" s="3"/>
      <c r="F1056" s="3"/>
      <c r="G1056" s="55"/>
      <c r="H1056"/>
      <c r="I1056"/>
    </row>
    <row r="1057" spans="1:9" s="25" customFormat="1">
      <c r="A1057"/>
      <c r="B1057" s="63"/>
      <c r="C1057"/>
      <c r="D1057"/>
      <c r="E1057" s="3"/>
      <c r="F1057" s="3"/>
      <c r="G1057" s="55"/>
      <c r="H1057"/>
      <c r="I1057"/>
    </row>
    <row r="1058" spans="1:9" s="25" customFormat="1">
      <c r="A1058"/>
      <c r="B1058" s="63"/>
      <c r="C1058"/>
      <c r="D1058"/>
      <c r="E1058" s="3"/>
      <c r="F1058" s="3"/>
      <c r="G1058" s="55"/>
      <c r="H1058"/>
      <c r="I1058"/>
    </row>
    <row r="1059" spans="1:9" s="25" customFormat="1">
      <c r="A1059"/>
      <c r="B1059" s="63"/>
      <c r="C1059"/>
      <c r="D1059"/>
      <c r="E1059" s="3"/>
      <c r="F1059" s="3"/>
      <c r="G1059" s="55"/>
      <c r="H1059"/>
      <c r="I1059"/>
    </row>
    <row r="1060" spans="1:9" s="25" customFormat="1">
      <c r="A1060"/>
      <c r="B1060" s="63"/>
      <c r="C1060"/>
      <c r="D1060"/>
      <c r="E1060" s="3"/>
      <c r="F1060" s="3"/>
      <c r="G1060" s="55"/>
      <c r="H1060"/>
      <c r="I1060"/>
    </row>
    <row r="1061" spans="1:9" s="25" customFormat="1">
      <c r="A1061"/>
      <c r="B1061" s="63"/>
      <c r="C1061"/>
      <c r="D1061"/>
      <c r="E1061" s="3"/>
      <c r="F1061" s="3"/>
      <c r="G1061" s="55"/>
      <c r="H1061"/>
      <c r="I1061"/>
    </row>
    <row r="1062" spans="1:9" s="25" customFormat="1">
      <c r="A1062"/>
      <c r="B1062" s="63"/>
      <c r="C1062"/>
      <c r="D1062"/>
      <c r="E1062" s="3"/>
      <c r="F1062" s="3"/>
      <c r="G1062" s="55"/>
      <c r="H1062"/>
      <c r="I1062"/>
    </row>
    <row r="1063" spans="1:9" s="25" customFormat="1">
      <c r="A1063"/>
      <c r="B1063" s="63"/>
      <c r="C1063"/>
      <c r="D1063"/>
      <c r="E1063" s="3"/>
      <c r="F1063" s="3"/>
      <c r="G1063" s="55"/>
      <c r="H1063"/>
      <c r="I1063"/>
    </row>
    <row r="1064" spans="1:9" s="25" customFormat="1">
      <c r="A1064"/>
      <c r="B1064" s="63"/>
      <c r="C1064"/>
      <c r="D1064"/>
      <c r="E1064" s="3"/>
      <c r="F1064" s="3"/>
      <c r="G1064" s="55"/>
      <c r="H1064"/>
      <c r="I1064"/>
    </row>
    <row r="1065" spans="1:9" s="25" customFormat="1">
      <c r="A1065"/>
      <c r="B1065" s="63"/>
      <c r="C1065"/>
      <c r="D1065"/>
      <c r="E1065" s="3"/>
      <c r="F1065" s="3"/>
      <c r="G1065" s="55"/>
      <c r="H1065"/>
      <c r="I1065"/>
    </row>
    <row r="1066" spans="1:9" s="25" customFormat="1">
      <c r="A1066"/>
      <c r="B1066" s="63"/>
      <c r="C1066"/>
      <c r="D1066"/>
      <c r="E1066" s="3"/>
      <c r="F1066" s="3"/>
      <c r="G1066" s="55"/>
      <c r="H1066"/>
      <c r="I1066"/>
    </row>
    <row r="1067" spans="1:9" s="25" customFormat="1">
      <c r="A1067"/>
      <c r="B1067" s="63"/>
      <c r="C1067"/>
      <c r="D1067"/>
      <c r="E1067" s="3"/>
      <c r="F1067" s="3"/>
      <c r="G1067" s="55"/>
      <c r="H1067"/>
      <c r="I1067"/>
    </row>
    <row r="1068" spans="1:9" s="25" customFormat="1">
      <c r="A1068"/>
      <c r="B1068" s="63"/>
      <c r="C1068"/>
      <c r="D1068"/>
      <c r="E1068" s="3"/>
      <c r="F1068" s="3"/>
      <c r="G1068" s="55"/>
      <c r="H1068"/>
      <c r="I1068"/>
    </row>
    <row r="1069" spans="1:9" s="25" customFormat="1">
      <c r="A1069"/>
      <c r="B1069" s="63"/>
      <c r="C1069"/>
      <c r="D1069"/>
      <c r="E1069" s="3"/>
      <c r="F1069" s="3"/>
      <c r="G1069" s="55"/>
      <c r="H1069"/>
      <c r="I1069"/>
    </row>
    <row r="1070" spans="1:9" s="25" customFormat="1">
      <c r="A1070"/>
      <c r="B1070" s="63"/>
      <c r="C1070"/>
      <c r="D1070"/>
      <c r="E1070" s="3"/>
      <c r="F1070" s="3"/>
      <c r="G1070" s="55"/>
      <c r="H1070"/>
      <c r="I1070"/>
    </row>
    <row r="1071" spans="1:9" s="25" customFormat="1">
      <c r="A1071"/>
      <c r="B1071" s="63"/>
      <c r="C1071"/>
      <c r="D1071"/>
      <c r="E1071" s="3"/>
      <c r="F1071" s="3"/>
      <c r="G1071" s="55"/>
      <c r="H1071"/>
      <c r="I1071"/>
    </row>
    <row r="1072" spans="1:9" s="25" customFormat="1">
      <c r="A1072"/>
      <c r="B1072" s="63"/>
      <c r="C1072"/>
      <c r="D1072"/>
      <c r="E1072" s="3"/>
      <c r="F1072" s="3"/>
      <c r="G1072" s="55"/>
      <c r="H1072"/>
      <c r="I1072"/>
    </row>
    <row r="1073" spans="1:9" s="25" customFormat="1">
      <c r="A1073"/>
      <c r="B1073" s="63"/>
      <c r="C1073"/>
      <c r="D1073"/>
      <c r="E1073" s="3"/>
      <c r="F1073" s="3"/>
      <c r="G1073" s="55"/>
      <c r="H1073"/>
      <c r="I1073"/>
    </row>
    <row r="1074" spans="1:9" s="25" customFormat="1">
      <c r="A1074"/>
      <c r="B1074" s="63"/>
      <c r="C1074"/>
      <c r="D1074"/>
      <c r="E1074" s="3"/>
      <c r="F1074" s="3"/>
      <c r="G1074" s="55"/>
      <c r="H1074"/>
      <c r="I1074"/>
    </row>
    <row r="1075" spans="1:9" s="25" customFormat="1">
      <c r="A1075"/>
      <c r="B1075" s="63"/>
      <c r="C1075"/>
      <c r="D1075"/>
      <c r="E1075" s="3"/>
      <c r="F1075" s="3"/>
      <c r="G1075" s="55"/>
      <c r="H1075"/>
      <c r="I1075"/>
    </row>
    <row r="1076" spans="1:9" s="25" customFormat="1">
      <c r="A1076"/>
      <c r="B1076" s="63"/>
      <c r="C1076"/>
      <c r="D1076"/>
      <c r="E1076" s="3"/>
      <c r="F1076" s="3"/>
      <c r="G1076" s="55"/>
      <c r="H1076"/>
      <c r="I1076"/>
    </row>
    <row r="1077" spans="1:9" s="25" customFormat="1">
      <c r="A1077"/>
      <c r="B1077" s="63"/>
      <c r="C1077"/>
      <c r="D1077"/>
      <c r="E1077" s="3"/>
      <c r="F1077" s="3"/>
      <c r="G1077" s="55"/>
      <c r="H1077"/>
      <c r="I1077"/>
    </row>
    <row r="1078" spans="1:9" s="25" customFormat="1">
      <c r="A1078"/>
      <c r="B1078" s="63"/>
      <c r="C1078"/>
      <c r="D1078"/>
      <c r="E1078" s="3"/>
      <c r="F1078" s="3"/>
      <c r="G1078" s="55"/>
      <c r="H1078"/>
      <c r="I1078"/>
    </row>
    <row r="1079" spans="1:9" s="25" customFormat="1">
      <c r="A1079"/>
      <c r="B1079" s="63"/>
      <c r="C1079"/>
      <c r="D1079"/>
      <c r="E1079" s="3"/>
      <c r="F1079" s="3"/>
      <c r="G1079" s="55"/>
      <c r="H1079"/>
      <c r="I1079"/>
    </row>
    <row r="1080" spans="1:9" s="25" customFormat="1">
      <c r="A1080"/>
      <c r="B1080" s="63"/>
      <c r="C1080"/>
      <c r="D1080"/>
      <c r="E1080" s="3"/>
      <c r="F1080" s="3"/>
      <c r="G1080" s="55"/>
      <c r="H1080"/>
      <c r="I1080"/>
    </row>
    <row r="1081" spans="1:9" s="25" customFormat="1">
      <c r="A1081"/>
      <c r="B1081" s="63"/>
      <c r="C1081"/>
      <c r="D1081"/>
      <c r="E1081" s="3"/>
      <c r="F1081" s="3"/>
      <c r="G1081" s="55"/>
      <c r="H1081"/>
      <c r="I1081"/>
    </row>
    <row r="1082" spans="1:9" s="25" customFormat="1">
      <c r="A1082"/>
      <c r="B1082" s="63"/>
      <c r="C1082"/>
      <c r="D1082"/>
      <c r="E1082" s="3"/>
      <c r="F1082" s="3"/>
      <c r="G1082" s="55"/>
      <c r="H1082"/>
      <c r="I1082"/>
    </row>
    <row r="1083" spans="1:9" s="25" customFormat="1">
      <c r="A1083"/>
      <c r="B1083" s="63"/>
      <c r="C1083"/>
      <c r="D1083"/>
      <c r="E1083" s="3"/>
      <c r="F1083" s="3"/>
      <c r="G1083" s="55"/>
      <c r="H1083"/>
      <c r="I1083"/>
    </row>
    <row r="1084" spans="1:9" s="25" customFormat="1">
      <c r="A1084"/>
      <c r="B1084" s="63"/>
      <c r="C1084"/>
      <c r="D1084"/>
      <c r="E1084" s="3"/>
      <c r="F1084" s="3"/>
      <c r="G1084" s="55"/>
      <c r="H1084"/>
      <c r="I1084"/>
    </row>
    <row r="1085" spans="1:9" s="25" customFormat="1">
      <c r="A1085"/>
      <c r="B1085" s="63"/>
      <c r="C1085"/>
      <c r="D1085"/>
      <c r="E1085" s="3"/>
      <c r="F1085" s="3"/>
      <c r="G1085" s="55"/>
      <c r="H1085"/>
      <c r="I1085"/>
    </row>
    <row r="1086" spans="1:9" s="25" customFormat="1">
      <c r="A1086"/>
      <c r="B1086" s="63"/>
      <c r="C1086"/>
      <c r="D1086"/>
      <c r="E1086" s="3"/>
      <c r="F1086" s="3"/>
      <c r="G1086" s="55"/>
      <c r="H1086"/>
      <c r="I1086"/>
    </row>
    <row r="1087" spans="1:9" s="25" customFormat="1">
      <c r="A1087"/>
      <c r="B1087" s="63"/>
      <c r="C1087"/>
      <c r="D1087"/>
      <c r="E1087" s="3"/>
      <c r="F1087" s="3"/>
      <c r="G1087" s="55"/>
      <c r="H1087"/>
      <c r="I1087"/>
    </row>
    <row r="1088" spans="1:9" s="25" customFormat="1">
      <c r="A1088"/>
      <c r="B1088" s="63"/>
      <c r="C1088"/>
      <c r="D1088"/>
      <c r="E1088" s="3"/>
      <c r="F1088" s="3"/>
      <c r="G1088" s="55"/>
      <c r="H1088"/>
      <c r="I1088"/>
    </row>
    <row r="1089" spans="1:9" s="25" customFormat="1">
      <c r="A1089"/>
      <c r="B1089" s="63"/>
      <c r="C1089"/>
      <c r="D1089"/>
      <c r="E1089" s="3"/>
      <c r="F1089" s="3"/>
      <c r="G1089" s="55"/>
      <c r="H1089"/>
      <c r="I1089"/>
    </row>
    <row r="1090" spans="1:9" s="25" customFormat="1">
      <c r="A1090"/>
      <c r="B1090" s="63"/>
      <c r="C1090"/>
      <c r="D1090"/>
      <c r="E1090" s="3"/>
      <c r="F1090" s="3"/>
      <c r="G1090" s="55"/>
      <c r="H1090"/>
      <c r="I1090"/>
    </row>
    <row r="1091" spans="1:9" s="25" customFormat="1">
      <c r="A1091"/>
      <c r="B1091" s="63"/>
      <c r="C1091"/>
      <c r="D1091"/>
      <c r="E1091" s="3"/>
      <c r="F1091" s="3"/>
      <c r="G1091" s="55"/>
      <c r="H1091"/>
      <c r="I1091"/>
    </row>
    <row r="1092" spans="1:9" s="25" customFormat="1">
      <c r="A1092"/>
      <c r="B1092" s="63"/>
      <c r="C1092"/>
      <c r="D1092"/>
      <c r="E1092" s="3"/>
      <c r="F1092" s="3"/>
      <c r="G1092" s="55"/>
      <c r="H1092"/>
      <c r="I1092"/>
    </row>
    <row r="1093" spans="1:9" s="25" customFormat="1">
      <c r="A1093"/>
      <c r="B1093" s="63"/>
      <c r="C1093"/>
      <c r="D1093"/>
      <c r="E1093" s="3"/>
      <c r="F1093" s="3"/>
      <c r="G1093" s="55"/>
      <c r="H1093"/>
      <c r="I1093"/>
    </row>
    <row r="1094" spans="1:9" s="25" customFormat="1">
      <c r="A1094"/>
      <c r="B1094" s="63"/>
      <c r="C1094"/>
      <c r="D1094"/>
      <c r="E1094" s="3"/>
      <c r="F1094" s="3"/>
      <c r="G1094" s="55"/>
      <c r="H1094"/>
      <c r="I1094"/>
    </row>
    <row r="1095" spans="1:9" s="25" customFormat="1">
      <c r="A1095"/>
      <c r="B1095" s="63"/>
      <c r="C1095"/>
      <c r="D1095"/>
      <c r="E1095" s="3"/>
      <c r="F1095" s="3"/>
      <c r="G1095" s="55"/>
      <c r="H1095"/>
      <c r="I1095"/>
    </row>
    <row r="1096" spans="1:9" s="25" customFormat="1">
      <c r="A1096"/>
      <c r="B1096" s="63"/>
      <c r="C1096"/>
      <c r="D1096"/>
      <c r="E1096" s="3"/>
      <c r="F1096" s="3"/>
      <c r="G1096" s="55"/>
      <c r="H1096"/>
      <c r="I1096"/>
    </row>
    <row r="1097" spans="1:9" s="25" customFormat="1">
      <c r="A1097"/>
      <c r="B1097" s="63"/>
      <c r="C1097"/>
      <c r="D1097"/>
      <c r="E1097" s="3"/>
      <c r="F1097" s="3"/>
      <c r="G1097" s="55"/>
      <c r="H1097"/>
      <c r="I1097"/>
    </row>
    <row r="1098" spans="1:9" s="25" customFormat="1">
      <c r="A1098"/>
      <c r="B1098" s="63"/>
      <c r="C1098"/>
      <c r="D1098"/>
      <c r="E1098" s="3"/>
      <c r="F1098" s="3"/>
      <c r="G1098" s="55"/>
      <c r="H1098"/>
      <c r="I1098"/>
    </row>
    <row r="1099" spans="1:9" s="25" customFormat="1">
      <c r="A1099"/>
      <c r="B1099" s="63"/>
      <c r="C1099"/>
      <c r="D1099"/>
      <c r="E1099" s="3"/>
      <c r="F1099" s="3"/>
      <c r="G1099" s="55"/>
      <c r="H1099"/>
      <c r="I1099"/>
    </row>
    <row r="1100" spans="1:9" s="25" customFormat="1">
      <c r="A1100"/>
      <c r="B1100" s="63"/>
      <c r="C1100"/>
      <c r="D1100"/>
      <c r="E1100" s="3"/>
      <c r="F1100" s="3"/>
      <c r="G1100" s="55"/>
      <c r="H1100"/>
      <c r="I1100"/>
    </row>
    <row r="1101" spans="1:9" s="25" customFormat="1">
      <c r="A1101"/>
      <c r="B1101" s="63"/>
      <c r="C1101"/>
      <c r="D1101"/>
      <c r="E1101" s="3"/>
      <c r="F1101" s="3"/>
      <c r="G1101" s="55"/>
      <c r="H1101"/>
      <c r="I1101"/>
    </row>
    <row r="1102" spans="1:9" s="25" customFormat="1">
      <c r="A1102"/>
      <c r="B1102" s="63"/>
      <c r="C1102"/>
      <c r="D1102"/>
      <c r="E1102" s="3"/>
      <c r="F1102" s="3"/>
      <c r="G1102" s="55"/>
      <c r="H1102"/>
      <c r="I1102"/>
    </row>
    <row r="1103" spans="1:9" s="25" customFormat="1">
      <c r="A1103"/>
      <c r="B1103" s="63"/>
      <c r="C1103"/>
      <c r="D1103"/>
      <c r="E1103" s="3"/>
      <c r="F1103" s="3"/>
      <c r="G1103" s="55"/>
      <c r="H1103"/>
      <c r="I1103"/>
    </row>
    <row r="1104" spans="1:9" s="25" customFormat="1">
      <c r="A1104"/>
      <c r="B1104" s="63"/>
      <c r="C1104"/>
      <c r="D1104"/>
      <c r="E1104" s="3"/>
      <c r="F1104" s="3"/>
      <c r="G1104" s="55"/>
      <c r="H1104"/>
      <c r="I1104"/>
    </row>
    <row r="1105" spans="1:9" s="25" customFormat="1">
      <c r="A1105"/>
      <c r="B1105" s="63"/>
      <c r="C1105"/>
      <c r="D1105"/>
      <c r="E1105" s="3"/>
      <c r="F1105" s="3"/>
      <c r="G1105" s="55"/>
      <c r="H1105"/>
      <c r="I1105"/>
    </row>
    <row r="1106" spans="1:9" s="25" customFormat="1">
      <c r="A1106"/>
      <c r="B1106" s="63"/>
      <c r="C1106"/>
      <c r="D1106"/>
      <c r="E1106" s="3"/>
      <c r="F1106" s="3"/>
      <c r="G1106" s="55"/>
      <c r="H1106"/>
      <c r="I1106"/>
    </row>
    <row r="1107" spans="1:9" s="25" customFormat="1">
      <c r="A1107"/>
      <c r="B1107" s="63"/>
      <c r="C1107"/>
      <c r="D1107"/>
      <c r="E1107" s="3"/>
      <c r="F1107" s="3"/>
      <c r="G1107" s="55"/>
      <c r="H1107"/>
      <c r="I1107"/>
    </row>
    <row r="1108" spans="1:9">
      <c r="I1108"/>
    </row>
    <row r="1109" spans="1:9">
      <c r="I1109"/>
    </row>
    <row r="1110" spans="1:9">
      <c r="I1110"/>
    </row>
    <row r="1111" spans="1:9">
      <c r="I1111"/>
    </row>
    <row r="1112" spans="1:9">
      <c r="I1112"/>
    </row>
    <row r="1113" spans="1:9">
      <c r="I1113"/>
    </row>
    <row r="1114" spans="1:9">
      <c r="I1114"/>
    </row>
    <row r="1115" spans="1:9">
      <c r="I1115"/>
    </row>
    <row r="1116" spans="1:9">
      <c r="I1116"/>
    </row>
    <row r="1117" spans="1:9">
      <c r="I1117"/>
    </row>
    <row r="1118" spans="1:9">
      <c r="I1118"/>
    </row>
    <row r="1119" spans="1:9">
      <c r="I1119"/>
    </row>
    <row r="1120" spans="1:9">
      <c r="I1120"/>
    </row>
    <row r="1121" spans="9:9">
      <c r="I1121"/>
    </row>
    <row r="1122" spans="9:9">
      <c r="I1122"/>
    </row>
    <row r="1123" spans="9:9">
      <c r="I1123"/>
    </row>
    <row r="1124" spans="9:9">
      <c r="I1124"/>
    </row>
    <row r="1125" spans="9:9">
      <c r="I1125"/>
    </row>
    <row r="1126" spans="9:9">
      <c r="I1126"/>
    </row>
    <row r="1127" spans="9:9">
      <c r="I1127"/>
    </row>
    <row r="1128" spans="9:9">
      <c r="I1128"/>
    </row>
    <row r="1129" spans="9:9">
      <c r="I1129"/>
    </row>
    <row r="1130" spans="9:9">
      <c r="I1130"/>
    </row>
    <row r="1131" spans="9:9">
      <c r="I1131"/>
    </row>
    <row r="1132" spans="9:9">
      <c r="I1132"/>
    </row>
    <row r="1133" spans="9:9">
      <c r="I1133"/>
    </row>
    <row r="1134" spans="9:9">
      <c r="I1134"/>
    </row>
    <row r="1135" spans="9:9">
      <c r="I1135"/>
    </row>
    <row r="1136" spans="9:9">
      <c r="I1136"/>
    </row>
    <row r="1137" spans="9:9">
      <c r="I1137"/>
    </row>
    <row r="1138" spans="9:9">
      <c r="I1138"/>
    </row>
    <row r="1139" spans="9:9">
      <c r="I1139"/>
    </row>
    <row r="1140" spans="9:9">
      <c r="I1140"/>
    </row>
    <row r="1141" spans="9:9">
      <c r="I1141"/>
    </row>
    <row r="1142" spans="9:9">
      <c r="I1142"/>
    </row>
    <row r="1143" spans="9:9">
      <c r="I1143"/>
    </row>
    <row r="1144" spans="9:9">
      <c r="I1144"/>
    </row>
    <row r="1145" spans="9:9">
      <c r="I1145"/>
    </row>
    <row r="1146" spans="9:9">
      <c r="I1146"/>
    </row>
    <row r="1147" spans="9:9">
      <c r="I1147"/>
    </row>
    <row r="1148" spans="9:9">
      <c r="I1148"/>
    </row>
    <row r="1149" spans="9:9">
      <c r="I1149"/>
    </row>
    <row r="1150" spans="9:9">
      <c r="I1150"/>
    </row>
    <row r="1151" spans="9:9">
      <c r="I1151"/>
    </row>
    <row r="1152" spans="9:9">
      <c r="I1152"/>
    </row>
    <row r="1153" spans="9:9">
      <c r="I1153"/>
    </row>
    <row r="1154" spans="9:9">
      <c r="I1154"/>
    </row>
    <row r="1155" spans="9:9">
      <c r="I1155"/>
    </row>
    <row r="1156" spans="9:9">
      <c r="I1156"/>
    </row>
    <row r="1157" spans="9:9">
      <c r="I1157"/>
    </row>
    <row r="1158" spans="9:9">
      <c r="I1158"/>
    </row>
    <row r="1159" spans="9:9">
      <c r="I1159"/>
    </row>
    <row r="1160" spans="9:9">
      <c r="I1160"/>
    </row>
    <row r="1161" spans="9:9">
      <c r="I1161"/>
    </row>
    <row r="1162" spans="9:9">
      <c r="I1162"/>
    </row>
    <row r="1163" spans="9:9">
      <c r="I1163"/>
    </row>
    <row r="1164" spans="9:9">
      <c r="I1164"/>
    </row>
    <row r="1165" spans="9:9">
      <c r="I1165"/>
    </row>
    <row r="1166" spans="9:9">
      <c r="I1166"/>
    </row>
    <row r="1167" spans="9:9">
      <c r="I1167"/>
    </row>
    <row r="1168" spans="9:9">
      <c r="I1168"/>
    </row>
    <row r="1169" spans="9:9">
      <c r="I1169"/>
    </row>
    <row r="1170" spans="9:9">
      <c r="I1170"/>
    </row>
    <row r="1171" spans="9:9">
      <c r="I1171"/>
    </row>
    <row r="1172" spans="9:9">
      <c r="I1172"/>
    </row>
    <row r="1173" spans="9:9">
      <c r="I1173"/>
    </row>
    <row r="1174" spans="9:9">
      <c r="I1174"/>
    </row>
    <row r="1175" spans="9:9">
      <c r="I1175"/>
    </row>
    <row r="1176" spans="9:9">
      <c r="I1176"/>
    </row>
    <row r="1177" spans="9:9">
      <c r="I1177"/>
    </row>
    <row r="1178" spans="9:9">
      <c r="I1178"/>
    </row>
    <row r="1179" spans="9:9">
      <c r="I1179"/>
    </row>
    <row r="1180" spans="9:9">
      <c r="I1180"/>
    </row>
    <row r="1181" spans="9:9">
      <c r="I1181"/>
    </row>
    <row r="1182" spans="9:9">
      <c r="I1182"/>
    </row>
    <row r="1183" spans="9:9">
      <c r="I1183"/>
    </row>
    <row r="1184" spans="9:9">
      <c r="I1184"/>
    </row>
    <row r="1185" spans="9:9">
      <c r="I1185"/>
    </row>
    <row r="1186" spans="9:9">
      <c r="I1186"/>
    </row>
    <row r="1187" spans="9:9">
      <c r="I1187"/>
    </row>
    <row r="1188" spans="9:9">
      <c r="I1188"/>
    </row>
    <row r="1189" spans="9:9">
      <c r="I1189"/>
    </row>
    <row r="1190" spans="9:9">
      <c r="I1190"/>
    </row>
    <row r="1191" spans="9:9">
      <c r="I1191"/>
    </row>
    <row r="1192" spans="9:9">
      <c r="I1192"/>
    </row>
    <row r="1193" spans="9:9">
      <c r="I1193"/>
    </row>
    <row r="1194" spans="9:9">
      <c r="I1194"/>
    </row>
    <row r="1195" spans="9:9">
      <c r="I1195"/>
    </row>
    <row r="1196" spans="9:9">
      <c r="I1196"/>
    </row>
    <row r="1197" spans="9:9">
      <c r="I1197"/>
    </row>
    <row r="1198" spans="9:9">
      <c r="I1198"/>
    </row>
    <row r="1199" spans="9:9">
      <c r="I1199"/>
    </row>
    <row r="1200" spans="9:9">
      <c r="I1200"/>
    </row>
    <row r="1201" spans="8:9">
      <c r="I1201"/>
    </row>
    <row r="1202" spans="8:9">
      <c r="I1202"/>
    </row>
    <row r="1203" spans="8:9">
      <c r="I1203"/>
    </row>
    <row r="1204" spans="8:9">
      <c r="H1204" s="3"/>
      <c r="I1204"/>
    </row>
    <row r="1205" spans="8:9">
      <c r="I1205"/>
    </row>
    <row r="1206" spans="8:9">
      <c r="I1206"/>
    </row>
    <row r="1207" spans="8:9">
      <c r="I1207"/>
    </row>
    <row r="1208" spans="8:9">
      <c r="I1208"/>
    </row>
    <row r="1209" spans="8:9">
      <c r="I1209"/>
    </row>
    <row r="1210" spans="8:9">
      <c r="I1210"/>
    </row>
    <row r="1211" spans="8:9">
      <c r="I1211"/>
    </row>
    <row r="1212" spans="8:9">
      <c r="I1212"/>
    </row>
    <row r="1213" spans="8:9">
      <c r="I1213"/>
    </row>
    <row r="1214" spans="8:9">
      <c r="I1214"/>
    </row>
    <row r="1215" spans="8:9">
      <c r="I1215"/>
    </row>
    <row r="1216" spans="8:9">
      <c r="I1216"/>
    </row>
    <row r="1217" spans="9:9">
      <c r="I1217"/>
    </row>
    <row r="1218" spans="9:9">
      <c r="I1218"/>
    </row>
    <row r="1219" spans="9:9">
      <c r="I1219"/>
    </row>
    <row r="1220" spans="9:9">
      <c r="I1220"/>
    </row>
    <row r="1221" spans="9:9">
      <c r="I1221"/>
    </row>
    <row r="1222" spans="9:9">
      <c r="I1222"/>
    </row>
    <row r="1223" spans="9:9">
      <c r="I1223"/>
    </row>
    <row r="1224" spans="9:9">
      <c r="I1224"/>
    </row>
    <row r="1225" spans="9:9">
      <c r="I1225"/>
    </row>
    <row r="1226" spans="9:9">
      <c r="I1226"/>
    </row>
    <row r="1227" spans="9:9">
      <c r="I1227"/>
    </row>
    <row r="1228" spans="9:9">
      <c r="I1228"/>
    </row>
    <row r="1229" spans="9:9">
      <c r="I1229"/>
    </row>
    <row r="1230" spans="9:9">
      <c r="I1230"/>
    </row>
    <row r="1231" spans="9:9">
      <c r="I1231"/>
    </row>
    <row r="1232" spans="9:9">
      <c r="I1232"/>
    </row>
    <row r="1233" spans="9:9">
      <c r="I1233"/>
    </row>
    <row r="1234" spans="9:9">
      <c r="I1234"/>
    </row>
    <row r="1235" spans="9:9">
      <c r="I1235"/>
    </row>
    <row r="1236" spans="9:9">
      <c r="I1236"/>
    </row>
    <row r="1237" spans="9:9">
      <c r="I1237"/>
    </row>
    <row r="1238" spans="9:9">
      <c r="I1238"/>
    </row>
    <row r="1239" spans="9:9">
      <c r="I1239"/>
    </row>
    <row r="1240" spans="9:9">
      <c r="I1240"/>
    </row>
    <row r="1241" spans="9:9">
      <c r="I1241"/>
    </row>
    <row r="1242" spans="9:9">
      <c r="I1242"/>
    </row>
    <row r="1243" spans="9:9">
      <c r="I1243"/>
    </row>
    <row r="1244" spans="9:9">
      <c r="I1244"/>
    </row>
    <row r="1245" spans="9:9">
      <c r="I1245"/>
    </row>
    <row r="1246" spans="9:9">
      <c r="I1246"/>
    </row>
    <row r="1247" spans="9:9">
      <c r="I1247"/>
    </row>
    <row r="1248" spans="9:9">
      <c r="I1248"/>
    </row>
    <row r="1249" spans="9:9">
      <c r="I1249"/>
    </row>
    <row r="1250" spans="9:9">
      <c r="I1250"/>
    </row>
    <row r="1251" spans="9:9">
      <c r="I1251"/>
    </row>
    <row r="1252" spans="9:9">
      <c r="I1252"/>
    </row>
    <row r="1253" spans="9:9">
      <c r="I1253"/>
    </row>
    <row r="1254" spans="9:9">
      <c r="I1254"/>
    </row>
    <row r="1255" spans="9:9">
      <c r="I1255"/>
    </row>
    <row r="1256" spans="9:9">
      <c r="I1256"/>
    </row>
    <row r="1257" spans="9:9">
      <c r="I1257"/>
    </row>
    <row r="1258" spans="9:9">
      <c r="I1258"/>
    </row>
    <row r="1259" spans="9:9">
      <c r="I1259"/>
    </row>
    <row r="1260" spans="9:9">
      <c r="I1260"/>
    </row>
    <row r="1261" spans="9:9">
      <c r="I1261"/>
    </row>
    <row r="1262" spans="9:9">
      <c r="I1262"/>
    </row>
    <row r="1263" spans="9:9">
      <c r="I1263"/>
    </row>
    <row r="1264" spans="9:9">
      <c r="I1264"/>
    </row>
    <row r="1265" spans="8:9">
      <c r="I1265"/>
    </row>
    <row r="1266" spans="8:9">
      <c r="I1266"/>
    </row>
    <row r="1267" spans="8:9">
      <c r="I1267"/>
    </row>
    <row r="1268" spans="8:9">
      <c r="I1268"/>
    </row>
    <row r="1269" spans="8:9">
      <c r="I1269"/>
    </row>
    <row r="1270" spans="8:9">
      <c r="I1270"/>
    </row>
    <row r="1271" spans="8:9">
      <c r="I1271"/>
    </row>
    <row r="1272" spans="8:9">
      <c r="I1272"/>
    </row>
    <row r="1273" spans="8:9">
      <c r="I1273"/>
    </row>
    <row r="1274" spans="8:9">
      <c r="I1274"/>
    </row>
    <row r="1275" spans="8:9">
      <c r="I1275"/>
    </row>
    <row r="1276" spans="8:9">
      <c r="I1276"/>
    </row>
    <row r="1277" spans="8:9">
      <c r="I1277"/>
    </row>
    <row r="1278" spans="8:9">
      <c r="H1278" s="3"/>
      <c r="I1278"/>
    </row>
    <row r="1279" spans="8:9">
      <c r="I1279"/>
    </row>
    <row r="1280" spans="8:9">
      <c r="I1280"/>
    </row>
    <row r="1281" spans="9:9">
      <c r="I1281"/>
    </row>
    <row r="1282" spans="9:9">
      <c r="I1282"/>
    </row>
    <row r="1283" spans="9:9">
      <c r="I1283"/>
    </row>
    <row r="1284" spans="9:9">
      <c r="I1284"/>
    </row>
    <row r="1285" spans="9:9">
      <c r="I1285"/>
    </row>
    <row r="1286" spans="9:9">
      <c r="I1286"/>
    </row>
    <row r="1287" spans="9:9">
      <c r="I1287"/>
    </row>
    <row r="1288" spans="9:9">
      <c r="I1288"/>
    </row>
    <row r="1289" spans="9:9">
      <c r="I1289"/>
    </row>
    <row r="1290" spans="9:9">
      <c r="I1290"/>
    </row>
    <row r="1291" spans="9:9">
      <c r="I1291"/>
    </row>
    <row r="1292" spans="9:9">
      <c r="I1292"/>
    </row>
    <row r="1293" spans="9:9">
      <c r="I1293"/>
    </row>
    <row r="1294" spans="9:9">
      <c r="I1294"/>
    </row>
    <row r="1295" spans="9:9">
      <c r="I1295"/>
    </row>
    <row r="1296" spans="9:9">
      <c r="I1296"/>
    </row>
    <row r="1297" spans="9:9">
      <c r="I1297"/>
    </row>
    <row r="1298" spans="9:9">
      <c r="I1298"/>
    </row>
    <row r="1299" spans="9:9">
      <c r="I1299"/>
    </row>
    <row r="1300" spans="9:9">
      <c r="I1300"/>
    </row>
    <row r="1301" spans="9:9">
      <c r="I1301"/>
    </row>
    <row r="1302" spans="9:9">
      <c r="I1302"/>
    </row>
    <row r="1303" spans="9:9">
      <c r="I1303"/>
    </row>
    <row r="1304" spans="9:9">
      <c r="I1304"/>
    </row>
    <row r="1305" spans="9:9">
      <c r="I1305"/>
    </row>
    <row r="1306" spans="9:9">
      <c r="I1306"/>
    </row>
    <row r="1307" spans="9:9">
      <c r="I1307"/>
    </row>
    <row r="1308" spans="9:9">
      <c r="I1308"/>
    </row>
    <row r="1309" spans="9:9">
      <c r="I1309"/>
    </row>
    <row r="1310" spans="9:9">
      <c r="I1310"/>
    </row>
    <row r="1311" spans="9:9">
      <c r="I1311"/>
    </row>
    <row r="1312" spans="9:9">
      <c r="I1312"/>
    </row>
    <row r="1313" spans="8:9">
      <c r="I1313"/>
    </row>
    <row r="1314" spans="8:9">
      <c r="I1314"/>
    </row>
    <row r="1315" spans="8:9">
      <c r="I1315"/>
    </row>
    <row r="1316" spans="8:9">
      <c r="I1316"/>
    </row>
    <row r="1317" spans="8:9">
      <c r="I1317"/>
    </row>
    <row r="1318" spans="8:9">
      <c r="I1318"/>
    </row>
    <row r="1319" spans="8:9">
      <c r="I1319"/>
    </row>
    <row r="1320" spans="8:9">
      <c r="I1320"/>
    </row>
    <row r="1321" spans="8:9">
      <c r="I1321"/>
    </row>
    <row r="1322" spans="8:9">
      <c r="I1322"/>
    </row>
    <row r="1323" spans="8:9">
      <c r="I1323"/>
    </row>
    <row r="1324" spans="8:9">
      <c r="I1324"/>
    </row>
    <row r="1325" spans="8:9">
      <c r="I1325"/>
    </row>
    <row r="1326" spans="8:9">
      <c r="I1326"/>
    </row>
    <row r="1327" spans="8:9">
      <c r="I1327"/>
    </row>
    <row r="1328" spans="8:9">
      <c r="H1328" s="3"/>
      <c r="I1328"/>
    </row>
    <row r="1329" spans="9:9">
      <c r="I1329"/>
    </row>
    <row r="1330" spans="9:9">
      <c r="I1330"/>
    </row>
    <row r="1331" spans="9:9">
      <c r="I1331"/>
    </row>
    <row r="1332" spans="9:9">
      <c r="I1332"/>
    </row>
    <row r="1333" spans="9:9">
      <c r="I1333"/>
    </row>
    <row r="1334" spans="9:9">
      <c r="I1334"/>
    </row>
    <row r="1335" spans="9:9">
      <c r="I1335"/>
    </row>
    <row r="1336" spans="9:9">
      <c r="I1336"/>
    </row>
    <row r="1337" spans="9:9">
      <c r="I1337"/>
    </row>
    <row r="1338" spans="9:9">
      <c r="I1338"/>
    </row>
    <row r="1339" spans="9:9">
      <c r="I1339"/>
    </row>
    <row r="1340" spans="9:9">
      <c r="I1340"/>
    </row>
    <row r="1341" spans="9:9">
      <c r="I1341"/>
    </row>
    <row r="1342" spans="9:9">
      <c r="I1342"/>
    </row>
    <row r="1343" spans="9:9">
      <c r="I1343"/>
    </row>
    <row r="1344" spans="9:9">
      <c r="I1344"/>
    </row>
    <row r="1345" spans="9:9">
      <c r="I1345"/>
    </row>
    <row r="1346" spans="9:9">
      <c r="I1346"/>
    </row>
    <row r="1347" spans="9:9">
      <c r="I1347"/>
    </row>
    <row r="1348" spans="9:9">
      <c r="I1348"/>
    </row>
    <row r="1349" spans="9:9">
      <c r="I1349"/>
    </row>
    <row r="1350" spans="9:9">
      <c r="I1350"/>
    </row>
    <row r="1351" spans="9:9">
      <c r="I1351"/>
    </row>
    <row r="1352" spans="9:9">
      <c r="I1352"/>
    </row>
    <row r="1353" spans="9:9">
      <c r="I1353"/>
    </row>
    <row r="1354" spans="9:9">
      <c r="I1354"/>
    </row>
    <row r="1355" spans="9:9">
      <c r="I1355"/>
    </row>
    <row r="1356" spans="9:9">
      <c r="I1356"/>
    </row>
    <row r="1357" spans="9:9">
      <c r="I1357"/>
    </row>
    <row r="1358" spans="9:9">
      <c r="I1358"/>
    </row>
    <row r="1359" spans="9:9">
      <c r="I1359"/>
    </row>
    <row r="1360" spans="9:9">
      <c r="I1360"/>
    </row>
    <row r="1361" spans="9:9">
      <c r="I1361"/>
    </row>
    <row r="1362" spans="9:9">
      <c r="I1362"/>
    </row>
    <row r="1363" spans="9:9">
      <c r="I1363"/>
    </row>
    <row r="1364" spans="9:9">
      <c r="I1364"/>
    </row>
    <row r="1365" spans="9:9">
      <c r="I1365"/>
    </row>
    <row r="1366" spans="9:9">
      <c r="I1366"/>
    </row>
    <row r="1367" spans="9:9">
      <c r="I1367"/>
    </row>
    <row r="1368" spans="9:9">
      <c r="I1368"/>
    </row>
    <row r="1369" spans="9:9">
      <c r="I1369"/>
    </row>
    <row r="1370" spans="9:9">
      <c r="I1370"/>
    </row>
    <row r="1371" spans="9:9">
      <c r="I1371"/>
    </row>
    <row r="1372" spans="9:9">
      <c r="I1372"/>
    </row>
    <row r="1373" spans="9:9">
      <c r="I1373"/>
    </row>
    <row r="1374" spans="9:9">
      <c r="I1374"/>
    </row>
    <row r="1375" spans="9:9">
      <c r="I1375"/>
    </row>
    <row r="1376" spans="9:9">
      <c r="I1376"/>
    </row>
    <row r="1377" spans="9:9">
      <c r="I1377"/>
    </row>
    <row r="1378" spans="9:9">
      <c r="I1378"/>
    </row>
    <row r="1379" spans="9:9">
      <c r="I1379"/>
    </row>
    <row r="1380" spans="9:9">
      <c r="I1380"/>
    </row>
    <row r="1381" spans="9:9">
      <c r="I1381"/>
    </row>
    <row r="1382" spans="9:9">
      <c r="I1382"/>
    </row>
    <row r="1383" spans="9:9">
      <c r="I1383"/>
    </row>
    <row r="1384" spans="9:9">
      <c r="I1384"/>
    </row>
    <row r="1385" spans="9:9">
      <c r="I1385"/>
    </row>
    <row r="1386" spans="9:9">
      <c r="I1386"/>
    </row>
    <row r="1387" spans="9:9">
      <c r="I1387"/>
    </row>
    <row r="1388" spans="9:9">
      <c r="I1388"/>
    </row>
    <row r="1389" spans="9:9">
      <c r="I1389"/>
    </row>
    <row r="1390" spans="9:9">
      <c r="I1390"/>
    </row>
    <row r="1391" spans="9:9">
      <c r="I1391"/>
    </row>
    <row r="1392" spans="9:9">
      <c r="I1392"/>
    </row>
    <row r="1393" spans="9:9">
      <c r="I1393"/>
    </row>
    <row r="1394" spans="9:9">
      <c r="I1394"/>
    </row>
    <row r="1395" spans="9:9">
      <c r="I1395"/>
    </row>
    <row r="1396" spans="9:9">
      <c r="I1396"/>
    </row>
    <row r="1397" spans="9:9">
      <c r="I1397"/>
    </row>
    <row r="1398" spans="9:9">
      <c r="I1398"/>
    </row>
    <row r="1399" spans="9:9">
      <c r="I1399"/>
    </row>
    <row r="1400" spans="9:9">
      <c r="I1400"/>
    </row>
    <row r="1401" spans="9:9">
      <c r="I1401"/>
    </row>
    <row r="1402" spans="9:9">
      <c r="I1402"/>
    </row>
    <row r="1403" spans="9:9">
      <c r="I1403"/>
    </row>
    <row r="1404" spans="9:9">
      <c r="I1404"/>
    </row>
    <row r="1405" spans="9:9">
      <c r="I1405"/>
    </row>
    <row r="1406" spans="9:9">
      <c r="I1406"/>
    </row>
    <row r="1407" spans="9:9">
      <c r="I1407"/>
    </row>
    <row r="1408" spans="9:9">
      <c r="I1408"/>
    </row>
    <row r="1409" spans="9:9">
      <c r="I1409"/>
    </row>
    <row r="1410" spans="9:9">
      <c r="I1410"/>
    </row>
    <row r="1411" spans="9:9">
      <c r="I1411"/>
    </row>
    <row r="1412" spans="9:9">
      <c r="I1412"/>
    </row>
    <row r="1414" spans="9:9">
      <c r="I1414"/>
    </row>
    <row r="1415" spans="9:9">
      <c r="I1415"/>
    </row>
    <row r="1416" spans="9:9">
      <c r="I1416"/>
    </row>
    <row r="1417" spans="9:9">
      <c r="I1417"/>
    </row>
    <row r="1418" spans="9:9">
      <c r="I1418"/>
    </row>
    <row r="1419" spans="9:9">
      <c r="I1419"/>
    </row>
    <row r="1420" spans="9:9">
      <c r="I1420"/>
    </row>
    <row r="1422" spans="9:9">
      <c r="I1422"/>
    </row>
    <row r="1423" spans="9:9">
      <c r="I1423"/>
    </row>
    <row r="1424" spans="9:9">
      <c r="I1424"/>
    </row>
    <row r="1425" spans="9:9">
      <c r="I1425"/>
    </row>
    <row r="1426" spans="9:9">
      <c r="I1426"/>
    </row>
    <row r="1427" spans="9:9">
      <c r="I1427"/>
    </row>
    <row r="1428" spans="9:9">
      <c r="I1428"/>
    </row>
    <row r="1429" spans="9:9">
      <c r="I1429"/>
    </row>
    <row r="1430" spans="9:9">
      <c r="I1430"/>
    </row>
    <row r="1431" spans="9:9">
      <c r="I1431"/>
    </row>
    <row r="1432" spans="9:9">
      <c r="I1432"/>
    </row>
    <row r="1433" spans="9:9">
      <c r="I1433"/>
    </row>
    <row r="1434" spans="9:9">
      <c r="I1434"/>
    </row>
    <row r="1435" spans="9:9">
      <c r="I1435"/>
    </row>
    <row r="1436" spans="9:9">
      <c r="I1436"/>
    </row>
    <row r="1437" spans="9:9">
      <c r="I1437"/>
    </row>
    <row r="1438" spans="9:9">
      <c r="I1438"/>
    </row>
    <row r="1439" spans="9:9">
      <c r="I1439"/>
    </row>
    <row r="1440" spans="9:9">
      <c r="I1440"/>
    </row>
    <row r="1441" spans="9:9">
      <c r="I1441"/>
    </row>
    <row r="1442" spans="9:9">
      <c r="I1442"/>
    </row>
    <row r="1443" spans="9:9">
      <c r="I1443"/>
    </row>
    <row r="1444" spans="9:9">
      <c r="I1444"/>
    </row>
    <row r="1445" spans="9:9">
      <c r="I1445"/>
    </row>
    <row r="1446" spans="9:9">
      <c r="I1446"/>
    </row>
    <row r="1447" spans="9:9">
      <c r="I1447"/>
    </row>
    <row r="1448" spans="9:9">
      <c r="I1448"/>
    </row>
    <row r="1449" spans="9:9">
      <c r="I1449"/>
    </row>
    <row r="1450" spans="9:9">
      <c r="I1450"/>
    </row>
    <row r="1451" spans="9:9">
      <c r="I1451"/>
    </row>
    <row r="1452" spans="9:9">
      <c r="I1452"/>
    </row>
    <row r="1453" spans="9:9">
      <c r="I1453"/>
    </row>
    <row r="1454" spans="9:9">
      <c r="I1454"/>
    </row>
  </sheetData>
  <sortState xmlns:xlrd2="http://schemas.microsoft.com/office/spreadsheetml/2017/richdata2" ref="A4:G105">
    <sortCondition ref="A4:A105"/>
  </sortState>
  <pageMargins left="0.511811024" right="0.511811024" top="0.78740157499999996" bottom="0.78740157499999996" header="0.31496062000000002" footer="0.31496062000000002"/>
  <pageSetup paperSize="9" orientation="portrait" r:id="rId1"/>
  <headerFooter>
    <oddHeader>&amp;R&amp;"Calibri"&amp;10&amp;K000000#interna&amp;1#</oddHead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A8218E-8F31-4F0B-95F9-39C589E60B4C}">
  <dimension ref="A2:L1454"/>
  <sheetViews>
    <sheetView workbookViewId="0">
      <selection activeCell="F4" sqref="F4"/>
    </sheetView>
  </sheetViews>
  <sheetFormatPr defaultRowHeight="15"/>
  <cols>
    <col min="2" max="2" width="42.42578125" style="63" bestFit="1" customWidth="1"/>
    <col min="3" max="3" width="7.5703125" customWidth="1"/>
    <col min="4" max="4" width="33.5703125" bestFit="1" customWidth="1"/>
    <col min="5" max="5" width="9.28515625" style="3" bestFit="1" customWidth="1"/>
    <col min="6" max="6" width="10.5703125" style="3" bestFit="1" customWidth="1"/>
    <col min="7" max="7" width="10.140625" style="55" bestFit="1" customWidth="1"/>
    <col min="8" max="8" width="34.42578125" customWidth="1"/>
    <col min="9" max="9" width="8.7109375" style="25"/>
    <col min="10" max="10" width="8.140625" style="25" bestFit="1" customWidth="1"/>
  </cols>
  <sheetData>
    <row r="2" spans="1:10" ht="15.75" thickBot="1">
      <c r="H2" s="2"/>
    </row>
    <row r="3" spans="1:10">
      <c r="A3" s="3" t="s">
        <v>7439</v>
      </c>
      <c r="B3" s="64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55" t="s">
        <v>7</v>
      </c>
      <c r="H3" s="8" t="s">
        <v>8</v>
      </c>
      <c r="I3" s="42">
        <v>148</v>
      </c>
    </row>
    <row r="4" spans="1:10">
      <c r="A4" t="s">
        <v>7321</v>
      </c>
      <c r="B4" t="s">
        <v>7260</v>
      </c>
      <c r="C4" t="s">
        <v>1172</v>
      </c>
      <c r="D4" t="s">
        <v>7309</v>
      </c>
      <c r="F4" s="3" t="str">
        <f>_xlfn.XLOOKUP(A4,'Badge Arqueiro'!A$1:A$170,'Badge Arqueiro'!B$1:B$170,"0")</f>
        <v>0</v>
      </c>
      <c r="G4" s="55" t="str">
        <f>_xlfn.XLOOKUP(A4,Comiters!A$1:A$999,Comiters!B$1:B$999,"0")</f>
        <v>0</v>
      </c>
      <c r="H4" s="4" t="s">
        <v>9</v>
      </c>
      <c r="I4" s="43">
        <v>105</v>
      </c>
      <c r="J4" s="44">
        <f>I4/$I$3</f>
        <v>0.70945945945945943</v>
      </c>
    </row>
    <row r="5" spans="1:10">
      <c r="A5" t="s">
        <v>5493</v>
      </c>
      <c r="B5" t="s">
        <v>11336</v>
      </c>
      <c r="C5" t="s">
        <v>1955</v>
      </c>
      <c r="D5" t="s">
        <v>11423</v>
      </c>
      <c r="F5" s="3" t="str">
        <f>_xlfn.XLOOKUP(A5,'Badge Arqueiro'!A$1:A$170,'Badge Arqueiro'!B$1:B$170,"0")</f>
        <v>0</v>
      </c>
      <c r="G5" s="55" t="str">
        <f>_xlfn.XLOOKUP(A5,Comiters!A$1:A$999,Comiters!B$1:B$999,"0")</f>
        <v>0</v>
      </c>
      <c r="H5" s="10" t="s">
        <v>15</v>
      </c>
      <c r="I5" s="45">
        <v>39</v>
      </c>
      <c r="J5" s="44">
        <f t="shared" ref="J5:J21" si="0">I5/$I$3</f>
        <v>0.26351351351351349</v>
      </c>
    </row>
    <row r="6" spans="1:10">
      <c r="A6" t="s">
        <v>400</v>
      </c>
      <c r="B6" t="s">
        <v>401</v>
      </c>
      <c r="C6" t="s">
        <v>1656</v>
      </c>
      <c r="D6" t="s">
        <v>402</v>
      </c>
      <c r="F6" s="3" t="str">
        <f>_xlfn.XLOOKUP(A6,'Badge Arqueiro'!A$1:A$170,'Badge Arqueiro'!B$1:B$170,"0")</f>
        <v>0</v>
      </c>
      <c r="G6" s="55" t="str">
        <f>_xlfn.XLOOKUP(A6,Comiters!A$1:A$999,Comiters!B$1:B$999,"0")</f>
        <v>0</v>
      </c>
      <c r="H6" s="4" t="s">
        <v>20</v>
      </c>
      <c r="I6" s="43">
        <v>2</v>
      </c>
      <c r="J6" s="44">
        <f t="shared" si="0"/>
        <v>1.3513513513513514E-2</v>
      </c>
    </row>
    <row r="7" spans="1:10">
      <c r="A7" t="s">
        <v>6057</v>
      </c>
      <c r="B7" t="s">
        <v>11354</v>
      </c>
      <c r="C7" t="s">
        <v>12</v>
      </c>
      <c r="D7" t="s">
        <v>4425</v>
      </c>
      <c r="F7" s="3" t="str">
        <f>_xlfn.XLOOKUP(A7,'Badge Arqueiro'!A$1:A$170,'Badge Arqueiro'!B$1:B$170,"0")</f>
        <v>0</v>
      </c>
      <c r="G7" s="55" t="str">
        <f>_xlfn.XLOOKUP(A7,Comiters!A$1:A$999,Comiters!B$1:B$999,"0")</f>
        <v>0</v>
      </c>
      <c r="H7" s="10" t="s">
        <v>25</v>
      </c>
      <c r="I7" s="45">
        <v>19</v>
      </c>
      <c r="J7" s="44">
        <f t="shared" si="0"/>
        <v>0.12837837837837837</v>
      </c>
    </row>
    <row r="8" spans="1:10">
      <c r="A8" t="s">
        <v>387</v>
      </c>
      <c r="B8" t="s">
        <v>388</v>
      </c>
      <c r="C8" t="s">
        <v>934</v>
      </c>
      <c r="D8" t="s">
        <v>389</v>
      </c>
      <c r="F8" s="3" t="str">
        <f>_xlfn.XLOOKUP(A8,'Badge Arqueiro'!A$1:A$170,'Badge Arqueiro'!B$1:B$170,"0")</f>
        <v>0</v>
      </c>
      <c r="G8" s="55" t="str">
        <f>_xlfn.XLOOKUP(A8,Comiters!A$1:A$999,Comiters!B$1:B$999,"0")</f>
        <v>0</v>
      </c>
      <c r="H8" s="4" t="s">
        <v>30</v>
      </c>
      <c r="I8" s="43">
        <v>7</v>
      </c>
      <c r="J8" s="44">
        <f t="shared" si="0"/>
        <v>4.72972972972973E-2</v>
      </c>
    </row>
    <row r="9" spans="1:10" ht="15.75" thickBot="1">
      <c r="A9" t="s">
        <v>11464</v>
      </c>
      <c r="B9" t="s">
        <v>11326</v>
      </c>
      <c r="C9" t="s">
        <v>408</v>
      </c>
      <c r="D9" t="s">
        <v>11413</v>
      </c>
      <c r="F9" s="3" t="str">
        <f>_xlfn.XLOOKUP(A9,'Badge Arqueiro'!A$1:A$170,'Badge Arqueiro'!B$1:B$170,"0")</f>
        <v>0</v>
      </c>
      <c r="G9" s="55" t="str">
        <f>_xlfn.XLOOKUP(A9,Comiters!A$1:A$999,Comiters!B$1:B$999,"0")</f>
        <v>0</v>
      </c>
      <c r="H9" s="12" t="s">
        <v>35</v>
      </c>
      <c r="I9" s="46">
        <v>11</v>
      </c>
      <c r="J9" s="44">
        <f t="shared" si="0"/>
        <v>7.4324324324324328E-2</v>
      </c>
    </row>
    <row r="10" spans="1:10" ht="15.75" thickBot="1">
      <c r="A10" t="s">
        <v>6699</v>
      </c>
      <c r="B10" t="s">
        <v>11342</v>
      </c>
      <c r="C10" t="s">
        <v>1172</v>
      </c>
      <c r="D10" t="s">
        <v>11428</v>
      </c>
      <c r="F10" s="3" t="str">
        <f>_xlfn.XLOOKUP(A10,'Badge Arqueiro'!A$1:A$170,'Badge Arqueiro'!B$1:B$170,"0")</f>
        <v>0</v>
      </c>
      <c r="G10" s="55" t="str">
        <f>_xlfn.XLOOKUP(A10,Comiters!A$1:A$999,Comiters!B$1:B$999,"0")</f>
        <v>0</v>
      </c>
      <c r="J10" s="44"/>
    </row>
    <row r="11" spans="1:10">
      <c r="A11" t="s">
        <v>627</v>
      </c>
      <c r="B11" t="s">
        <v>628</v>
      </c>
      <c r="C11" t="s">
        <v>66</v>
      </c>
      <c r="D11" t="s">
        <v>629</v>
      </c>
      <c r="F11" s="3" t="str">
        <f>_xlfn.XLOOKUP(A11,'Badge Arqueiro'!A$1:A$170,'Badge Arqueiro'!B$1:B$170,"0")</f>
        <v>0</v>
      </c>
      <c r="G11" s="55" t="str">
        <f>_xlfn.XLOOKUP(A11,Comiters!A$1:A$999,Comiters!B$1:B$999,"0")</f>
        <v>0</v>
      </c>
      <c r="H11" s="8" t="s">
        <v>44</v>
      </c>
      <c r="I11" s="42">
        <v>88</v>
      </c>
      <c r="J11" s="44">
        <f t="shared" si="0"/>
        <v>0.59459459459459463</v>
      </c>
    </row>
    <row r="12" spans="1:10">
      <c r="A12" t="s">
        <v>4941</v>
      </c>
      <c r="B12" t="s">
        <v>7404</v>
      </c>
      <c r="C12" t="s">
        <v>11380</v>
      </c>
      <c r="D12" t="s">
        <v>11437</v>
      </c>
      <c r="F12" s="3" t="str">
        <f>_xlfn.XLOOKUP(A12,'Badge Arqueiro'!A$1:A$170,'Badge Arqueiro'!B$1:B$170,"0")</f>
        <v>0</v>
      </c>
      <c r="G12" s="55" t="str">
        <f>_xlfn.XLOOKUP(A12,Comiters!A$1:A$999,Comiters!B$1:B$999,"0")</f>
        <v>0</v>
      </c>
      <c r="H12" s="4" t="s">
        <v>49</v>
      </c>
      <c r="I12" s="43">
        <v>31</v>
      </c>
      <c r="J12" s="44">
        <f t="shared" si="0"/>
        <v>0.20945945945945946</v>
      </c>
    </row>
    <row r="13" spans="1:10">
      <c r="A13" t="s">
        <v>11485</v>
      </c>
      <c r="B13" t="s">
        <v>11359</v>
      </c>
      <c r="C13" t="s">
        <v>11386</v>
      </c>
      <c r="D13" t="s">
        <v>11449</v>
      </c>
      <c r="F13" s="3" t="str">
        <f>_xlfn.XLOOKUP(A13,'Badge Arqueiro'!A$1:A$170,'Badge Arqueiro'!B$1:B$170,"0")</f>
        <v>0</v>
      </c>
      <c r="G13" s="55" t="str">
        <f>_xlfn.XLOOKUP(A13,Comiters!A$1:A$999,Comiters!B$1:B$999,"0")</f>
        <v>0</v>
      </c>
      <c r="H13" s="10" t="s">
        <v>54</v>
      </c>
      <c r="I13" s="45">
        <v>17</v>
      </c>
      <c r="J13" s="44">
        <f t="shared" si="0"/>
        <v>0.11486486486486487</v>
      </c>
    </row>
    <row r="14" spans="1:10" ht="15.75" thickBot="1">
      <c r="A14" t="s">
        <v>5891</v>
      </c>
      <c r="B14" t="s">
        <v>11305</v>
      </c>
      <c r="C14" t="s">
        <v>11367</v>
      </c>
      <c r="D14" t="s">
        <v>11390</v>
      </c>
      <c r="F14" s="3" t="str">
        <f>_xlfn.XLOOKUP(A14,'Badge Arqueiro'!A$1:A$170,'Badge Arqueiro'!B$1:B$170,"0")</f>
        <v>0</v>
      </c>
      <c r="G14" s="55" t="str">
        <f>_xlfn.XLOOKUP(A14,Comiters!A$1:A$999,Comiters!B$1:B$999,"0")</f>
        <v>0</v>
      </c>
      <c r="H14" s="6" t="s">
        <v>59</v>
      </c>
      <c r="I14" s="47">
        <v>8</v>
      </c>
      <c r="J14" s="44">
        <f t="shared" si="0"/>
        <v>5.4054054054054057E-2</v>
      </c>
    </row>
    <row r="15" spans="1:10" ht="15.75" thickBot="1">
      <c r="A15" t="s">
        <v>5316</v>
      </c>
      <c r="B15" t="s">
        <v>7252</v>
      </c>
      <c r="C15" t="s">
        <v>240</v>
      </c>
      <c r="D15" t="s">
        <v>7302</v>
      </c>
      <c r="F15" s="3" t="str">
        <f>_xlfn.XLOOKUP(A15,'Badge Arqueiro'!A$1:A$170,'Badge Arqueiro'!B$1:B$170,"0")</f>
        <v>0</v>
      </c>
      <c r="G15" s="55" t="str">
        <f>_xlfn.XLOOKUP(A15,Comiters!A$1:A$999,Comiters!B$1:B$999,"0")</f>
        <v>0</v>
      </c>
      <c r="J15" s="44"/>
    </row>
    <row r="16" spans="1:10">
      <c r="A16" t="s">
        <v>6090</v>
      </c>
      <c r="B16" t="s">
        <v>11310</v>
      </c>
      <c r="C16" t="s">
        <v>1055</v>
      </c>
      <c r="D16" t="s">
        <v>11395</v>
      </c>
      <c r="F16" s="3" t="str">
        <f>_xlfn.XLOOKUP(A16,'Badge Arqueiro'!A$1:A$170,'Badge Arqueiro'!B$1:B$170,"0")</f>
        <v>0</v>
      </c>
      <c r="G16" s="55" t="str">
        <f>_xlfn.XLOOKUP(A16,Comiters!A$1:A$999,Comiters!B$1:B$999,"0")</f>
        <v>0</v>
      </c>
      <c r="H16" s="8" t="s">
        <v>68</v>
      </c>
      <c r="I16" s="42">
        <v>82</v>
      </c>
      <c r="J16" s="44">
        <f t="shared" si="0"/>
        <v>0.55405405405405406</v>
      </c>
    </row>
    <row r="17" spans="1:10">
      <c r="A17" t="s">
        <v>3719</v>
      </c>
      <c r="B17" t="s">
        <v>3385</v>
      </c>
      <c r="C17" t="s">
        <v>145</v>
      </c>
      <c r="D17" t="s">
        <v>3386</v>
      </c>
      <c r="F17" s="3" t="str">
        <f>_xlfn.XLOOKUP(A17,'Badge Arqueiro'!A$1:A$170,'Badge Arqueiro'!B$1:B$170,"0")</f>
        <v>0</v>
      </c>
      <c r="G17" s="55" t="str">
        <f>_xlfn.XLOOKUP(A17,Comiters!A$1:A$999,Comiters!B$1:B$999,"0")</f>
        <v>0</v>
      </c>
      <c r="H17" s="4" t="s">
        <v>9</v>
      </c>
      <c r="I17" s="43">
        <v>58</v>
      </c>
      <c r="J17" s="44">
        <f t="shared" si="0"/>
        <v>0.39189189189189189</v>
      </c>
    </row>
    <row r="18" spans="1:10">
      <c r="A18" t="s">
        <v>4829</v>
      </c>
      <c r="B18" t="s">
        <v>11318</v>
      </c>
      <c r="C18" t="s">
        <v>7270</v>
      </c>
      <c r="D18" t="s">
        <v>11404</v>
      </c>
      <c r="F18" s="3" t="str">
        <f>_xlfn.XLOOKUP(A18,'Badge Arqueiro'!A$1:A$170,'Badge Arqueiro'!B$1:B$170,"0")</f>
        <v>0</v>
      </c>
      <c r="G18" s="55" t="str">
        <f>_xlfn.XLOOKUP(A18,Comiters!A$1:A$999,Comiters!B$1:B$999,"0")</f>
        <v>0</v>
      </c>
      <c r="H18" s="10" t="s">
        <v>15</v>
      </c>
      <c r="I18" s="56">
        <v>26</v>
      </c>
      <c r="J18" s="44">
        <f t="shared" si="0"/>
        <v>0.17567567567567569</v>
      </c>
    </row>
    <row r="19" spans="1:10">
      <c r="A19" t="s">
        <v>363</v>
      </c>
      <c r="B19" t="s">
        <v>364</v>
      </c>
      <c r="C19" t="s">
        <v>7269</v>
      </c>
      <c r="D19" t="s">
        <v>365</v>
      </c>
      <c r="F19" s="3" t="str">
        <f>_xlfn.XLOOKUP(A19,'Badge Arqueiro'!A$1:A$170,'Badge Arqueiro'!B$1:B$170,"0")</f>
        <v>0</v>
      </c>
      <c r="G19" s="55" t="str">
        <f>_xlfn.XLOOKUP(A19,Comiters!A$1:A$999,Comiters!B$1:B$999,"0")</f>
        <v>0</v>
      </c>
      <c r="H19" s="4" t="s">
        <v>80</v>
      </c>
      <c r="I19" s="43">
        <v>64</v>
      </c>
      <c r="J19" s="44">
        <f t="shared" si="0"/>
        <v>0.43243243243243246</v>
      </c>
    </row>
    <row r="20" spans="1:10">
      <c r="A20" t="s">
        <v>4978</v>
      </c>
      <c r="B20" t="s">
        <v>11340</v>
      </c>
      <c r="C20" t="s">
        <v>1475</v>
      </c>
      <c r="D20" t="s">
        <v>11426</v>
      </c>
      <c r="F20" s="3" t="str">
        <f>_xlfn.XLOOKUP(A20,'Badge Arqueiro'!A$1:A$170,'Badge Arqueiro'!B$1:B$170,"0")</f>
        <v>0</v>
      </c>
      <c r="G20" s="55" t="str">
        <f>_xlfn.XLOOKUP(A20,Comiters!A$1:A$999,Comiters!B$1:B$999,"0")</f>
        <v>0</v>
      </c>
      <c r="H20" s="10" t="s">
        <v>85</v>
      </c>
      <c r="I20" s="45">
        <v>47</v>
      </c>
      <c r="J20" s="44">
        <f t="shared" si="0"/>
        <v>0.31756756756756754</v>
      </c>
    </row>
    <row r="21" spans="1:10" ht="15.75" thickBot="1">
      <c r="A21" t="s">
        <v>359</v>
      </c>
      <c r="B21" t="s">
        <v>360</v>
      </c>
      <c r="C21" t="s">
        <v>337</v>
      </c>
      <c r="D21" t="s">
        <v>362</v>
      </c>
      <c r="F21" s="3" t="str">
        <f>_xlfn.XLOOKUP(A21,'Badge Arqueiro'!A$1:A$170,'Badge Arqueiro'!B$1:B$170,"0")</f>
        <v>0</v>
      </c>
      <c r="G21" s="55" t="str">
        <f>_xlfn.XLOOKUP(A21,Comiters!A$1:A$999,Comiters!B$1:B$999,"0")</f>
        <v>0</v>
      </c>
      <c r="H21" s="6" t="s">
        <v>15</v>
      </c>
      <c r="I21" s="47">
        <v>14</v>
      </c>
      <c r="J21" s="44">
        <f t="shared" si="0"/>
        <v>9.45945945945946E-2</v>
      </c>
    </row>
    <row r="22" spans="1:10">
      <c r="A22" t="s">
        <v>11460</v>
      </c>
      <c r="B22" t="s">
        <v>11329</v>
      </c>
      <c r="C22" t="s">
        <v>47</v>
      </c>
      <c r="D22" t="s">
        <v>11416</v>
      </c>
      <c r="F22" s="3" t="str">
        <f>_xlfn.XLOOKUP(A22,'Badge Arqueiro'!A$1:A$170,'Badge Arqueiro'!B$1:B$170,"0")</f>
        <v>0</v>
      </c>
      <c r="G22" s="55" t="str">
        <f>_xlfn.XLOOKUP(A22,Comiters!A$1:A$999,Comiters!B$1:B$999,"0")</f>
        <v>0</v>
      </c>
    </row>
    <row r="23" spans="1:10">
      <c r="A23" t="s">
        <v>6654</v>
      </c>
      <c r="B23" t="s">
        <v>7397</v>
      </c>
      <c r="C23" t="s">
        <v>1182</v>
      </c>
      <c r="D23" t="s">
        <v>11403</v>
      </c>
      <c r="F23" s="3" t="str">
        <f>_xlfn.XLOOKUP(A23,'Badge Arqueiro'!A$1:A$170,'Badge Arqueiro'!B$1:B$170,"0")</f>
        <v>0</v>
      </c>
      <c r="G23" s="55" t="str">
        <f>_xlfn.XLOOKUP(A23,Comiters!A$1:A$999,Comiters!B$1:B$999,"0")</f>
        <v>0</v>
      </c>
      <c r="I23"/>
    </row>
    <row r="24" spans="1:10">
      <c r="A24" t="s">
        <v>2669</v>
      </c>
      <c r="B24" t="s">
        <v>2670</v>
      </c>
      <c r="C24" t="s">
        <v>57</v>
      </c>
      <c r="D24" t="s">
        <v>2672</v>
      </c>
      <c r="F24" s="3" t="str">
        <f>_xlfn.XLOOKUP(A24,'Badge Arqueiro'!A$1:A$170,'Badge Arqueiro'!B$1:B$170,"0")</f>
        <v>0</v>
      </c>
      <c r="G24" s="55" t="str">
        <f>_xlfn.XLOOKUP(A24,Comiters!A$1:A$999,Comiters!B$1:B$999,"0")</f>
        <v>0</v>
      </c>
      <c r="I24"/>
    </row>
    <row r="25" spans="1:10">
      <c r="A25" t="s">
        <v>11472</v>
      </c>
      <c r="B25" t="s">
        <v>11321</v>
      </c>
      <c r="C25" t="s">
        <v>1055</v>
      </c>
      <c r="D25" t="s">
        <v>11407</v>
      </c>
      <c r="F25" s="3" t="str">
        <f>_xlfn.XLOOKUP(A25,'Badge Arqueiro'!A$1:A$170,'Badge Arqueiro'!B$1:B$170,"0")</f>
        <v>0</v>
      </c>
      <c r="G25" s="55" t="str">
        <f>_xlfn.XLOOKUP(A25,Comiters!A$1:A$999,Comiters!B$1:B$999,"0")</f>
        <v>0</v>
      </c>
      <c r="I25"/>
    </row>
    <row r="26" spans="1:10">
      <c r="A26" t="s">
        <v>350</v>
      </c>
      <c r="B26" t="s">
        <v>351</v>
      </c>
      <c r="C26" t="s">
        <v>1169</v>
      </c>
      <c r="D26" t="s">
        <v>352</v>
      </c>
      <c r="F26" s="3" t="str">
        <f>_xlfn.XLOOKUP(A26,'Badge Arqueiro'!A$1:A$170,'Badge Arqueiro'!B$1:B$170,"0")</f>
        <v>0</v>
      </c>
      <c r="G26" s="55" t="str">
        <f>_xlfn.XLOOKUP(A26,Comiters!A$1:A$999,Comiters!B$1:B$999,"0")</f>
        <v>0</v>
      </c>
      <c r="I26"/>
    </row>
    <row r="27" spans="1:10">
      <c r="A27" t="s">
        <v>3617</v>
      </c>
      <c r="B27" t="s">
        <v>2998</v>
      </c>
      <c r="C27" t="s">
        <v>11382</v>
      </c>
      <c r="D27" t="s">
        <v>3214</v>
      </c>
      <c r="F27" s="3" t="str">
        <f>_xlfn.XLOOKUP(A27,'Badge Arqueiro'!A$1:A$170,'Badge Arqueiro'!B$1:B$170,"0")</f>
        <v>0</v>
      </c>
      <c r="G27" s="55">
        <f>_xlfn.XLOOKUP(A27,Comiters!A$1:A$999,Comiters!B$1:B$999,"0")</f>
        <v>1</v>
      </c>
      <c r="I27"/>
    </row>
    <row r="28" spans="1:10">
      <c r="A28" t="s">
        <v>339</v>
      </c>
      <c r="B28" t="s">
        <v>340</v>
      </c>
      <c r="C28" t="s">
        <v>257</v>
      </c>
      <c r="D28" t="s">
        <v>342</v>
      </c>
      <c r="F28" s="3" t="str">
        <f>_xlfn.XLOOKUP(A28,'Badge Arqueiro'!A$1:A$170,'Badge Arqueiro'!B$1:B$170,"0")</f>
        <v>0</v>
      </c>
      <c r="G28" s="55" t="str">
        <f>_xlfn.XLOOKUP(A28,Comiters!A$1:A$999,Comiters!B$1:B$999,"0")</f>
        <v>0</v>
      </c>
      <c r="I28"/>
    </row>
    <row r="29" spans="1:10">
      <c r="A29" t="s">
        <v>4236</v>
      </c>
      <c r="B29" t="s">
        <v>4008</v>
      </c>
      <c r="C29" t="s">
        <v>11385</v>
      </c>
      <c r="D29" t="s">
        <v>4176</v>
      </c>
      <c r="F29" s="3" t="str">
        <f>_xlfn.XLOOKUP(A29,'Badge Arqueiro'!A$1:A$170,'Badge Arqueiro'!B$1:B$170,"0")</f>
        <v>0</v>
      </c>
      <c r="G29" s="55" t="str">
        <f>_xlfn.XLOOKUP(A29,Comiters!A$1:A$999,Comiters!B$1:B$999,"0")</f>
        <v>0</v>
      </c>
      <c r="I29"/>
    </row>
    <row r="30" spans="1:10">
      <c r="A30" t="s">
        <v>325</v>
      </c>
      <c r="B30" t="s">
        <v>326</v>
      </c>
      <c r="C30" t="s">
        <v>1172</v>
      </c>
      <c r="D30" t="s">
        <v>328</v>
      </c>
      <c r="F30" s="3" t="str">
        <f>_xlfn.XLOOKUP(A30,'Badge Arqueiro'!A$1:A$170,'Badge Arqueiro'!B$1:B$170,"0")</f>
        <v>0</v>
      </c>
      <c r="G30" s="55" t="str">
        <f>_xlfn.XLOOKUP(A30,Comiters!A$1:A$999,Comiters!B$1:B$999,"0")</f>
        <v>0</v>
      </c>
      <c r="I30"/>
    </row>
    <row r="31" spans="1:10">
      <c r="A31" t="s">
        <v>1487</v>
      </c>
      <c r="B31" t="s">
        <v>2534</v>
      </c>
      <c r="C31" t="s">
        <v>3005</v>
      </c>
      <c r="D31" t="s">
        <v>2536</v>
      </c>
      <c r="F31" s="3" t="str">
        <f>_xlfn.XLOOKUP(A31,'Badge Arqueiro'!A$1:A$170,'Badge Arqueiro'!B$1:B$170,"0")</f>
        <v>0</v>
      </c>
      <c r="G31" s="55" t="str">
        <f>_xlfn.XLOOKUP(A31,Comiters!A$1:A$999,Comiters!B$1:B$999,"0")</f>
        <v>0</v>
      </c>
      <c r="I31"/>
    </row>
    <row r="32" spans="1:10">
      <c r="A32" t="s">
        <v>770</v>
      </c>
      <c r="B32" t="s">
        <v>771</v>
      </c>
      <c r="C32" t="s">
        <v>11388</v>
      </c>
      <c r="D32" t="s">
        <v>773</v>
      </c>
      <c r="F32" s="3" t="str">
        <f>_xlfn.XLOOKUP(A32,'Badge Arqueiro'!A$1:A$170,'Badge Arqueiro'!B$1:B$170,"0")</f>
        <v>0</v>
      </c>
      <c r="G32" s="55" t="str">
        <f>_xlfn.XLOOKUP(A32,Comiters!A$1:A$999,Comiters!B$1:B$999,"0")</f>
        <v>0</v>
      </c>
      <c r="I32"/>
    </row>
    <row r="33" spans="1:9">
      <c r="A33" t="s">
        <v>1118</v>
      </c>
      <c r="B33" t="s">
        <v>1119</v>
      </c>
      <c r="C33" t="s">
        <v>7271</v>
      </c>
      <c r="D33" t="s">
        <v>1120</v>
      </c>
      <c r="F33" s="3">
        <f>_xlfn.XLOOKUP(A33,'Badge Arqueiro'!A$1:A$170,'Badge Arqueiro'!B$1:B$170,"0")</f>
        <v>1</v>
      </c>
      <c r="G33" s="55" t="str">
        <f>_xlfn.XLOOKUP(A33,Comiters!A$1:A$999,Comiters!B$1:B$999,"0")</f>
        <v>0</v>
      </c>
      <c r="I33"/>
    </row>
    <row r="34" spans="1:9">
      <c r="A34" t="s">
        <v>1787</v>
      </c>
      <c r="B34" t="s">
        <v>1788</v>
      </c>
      <c r="C34" t="s">
        <v>66</v>
      </c>
      <c r="D34" t="s">
        <v>1790</v>
      </c>
      <c r="F34" s="3" t="str">
        <f>_xlfn.XLOOKUP(A34,'Badge Arqueiro'!A$1:A$170,'Badge Arqueiro'!B$1:B$170,"0")</f>
        <v>0</v>
      </c>
      <c r="G34" s="55" t="str">
        <f>_xlfn.XLOOKUP(A34,Comiters!A$1:A$999,Comiters!B$1:B$999,"0")</f>
        <v>0</v>
      </c>
      <c r="I34"/>
    </row>
    <row r="35" spans="1:9">
      <c r="A35" t="s">
        <v>6658</v>
      </c>
      <c r="B35" t="s">
        <v>7264</v>
      </c>
      <c r="C35" t="s">
        <v>1207</v>
      </c>
      <c r="D35" t="s">
        <v>7314</v>
      </c>
      <c r="F35" s="3" t="str">
        <f>_xlfn.XLOOKUP(A35,'Badge Arqueiro'!A$1:A$170,'Badge Arqueiro'!B$1:B$170,"0")</f>
        <v>0</v>
      </c>
      <c r="G35" s="55" t="str">
        <f>_xlfn.XLOOKUP(A35,Comiters!A$1:A$999,Comiters!B$1:B$999,"0")</f>
        <v>0</v>
      </c>
      <c r="I35"/>
    </row>
    <row r="36" spans="1:9">
      <c r="A36" t="s">
        <v>11461</v>
      </c>
      <c r="B36" t="s">
        <v>11322</v>
      </c>
      <c r="C36" t="s">
        <v>195</v>
      </c>
      <c r="D36" t="s">
        <v>11408</v>
      </c>
      <c r="F36" s="3" t="str">
        <f>_xlfn.XLOOKUP(A36,'Badge Arqueiro'!A$1:A$170,'Badge Arqueiro'!B$1:B$170,"0")</f>
        <v>0</v>
      </c>
      <c r="G36" s="55">
        <f>_xlfn.XLOOKUP(A36,Comiters!A$1:A$999,Comiters!B$1:B$999,"0")</f>
        <v>1</v>
      </c>
      <c r="I36"/>
    </row>
    <row r="37" spans="1:9">
      <c r="A37" t="s">
        <v>11465</v>
      </c>
      <c r="B37" t="s">
        <v>11335</v>
      </c>
      <c r="C37" t="s">
        <v>814</v>
      </c>
      <c r="D37" t="s">
        <v>11422</v>
      </c>
      <c r="F37" s="3" t="str">
        <f>_xlfn.XLOOKUP(A37,'Badge Arqueiro'!A$1:A$170,'Badge Arqueiro'!B$1:B$170,"0")</f>
        <v>0</v>
      </c>
      <c r="G37" s="55" t="str">
        <f>_xlfn.XLOOKUP(A37,Comiters!A$1:A$999,Comiters!B$1:B$999,"0")</f>
        <v>0</v>
      </c>
      <c r="I37"/>
    </row>
    <row r="38" spans="1:9">
      <c r="A38" t="s">
        <v>2488</v>
      </c>
      <c r="B38" t="s">
        <v>2489</v>
      </c>
      <c r="C38" t="s">
        <v>195</v>
      </c>
      <c r="D38" t="s">
        <v>2491</v>
      </c>
      <c r="F38" s="3" t="str">
        <f>_xlfn.XLOOKUP(A38,'Badge Arqueiro'!A$1:A$170,'Badge Arqueiro'!B$1:B$170,"0")</f>
        <v>0</v>
      </c>
      <c r="G38" s="55" t="str">
        <f>_xlfn.XLOOKUP(A38,Comiters!A$1:A$999,Comiters!B$1:B$999,"0")</f>
        <v>0</v>
      </c>
      <c r="I38"/>
    </row>
    <row r="39" spans="1:9">
      <c r="A39" t="s">
        <v>537</v>
      </c>
      <c r="B39" t="s">
        <v>538</v>
      </c>
      <c r="C39" t="s">
        <v>11375</v>
      </c>
      <c r="D39" t="s">
        <v>539</v>
      </c>
      <c r="F39" s="3" t="str">
        <f>_xlfn.XLOOKUP(A39,'Badge Arqueiro'!A$1:A$170,'Badge Arqueiro'!B$1:B$170,"0")</f>
        <v>0</v>
      </c>
      <c r="G39" s="55" t="str">
        <f>_xlfn.XLOOKUP(A39,Comiters!A$1:A$999,Comiters!B$1:B$999,"0")</f>
        <v>0</v>
      </c>
      <c r="I39"/>
    </row>
    <row r="40" spans="1:9">
      <c r="A40" t="s">
        <v>11459</v>
      </c>
      <c r="B40" t="s">
        <v>11348</v>
      </c>
      <c r="C40" t="s">
        <v>38</v>
      </c>
      <c r="D40" t="s">
        <v>11435</v>
      </c>
      <c r="F40" s="3" t="str">
        <f>_xlfn.XLOOKUP(A40,'Badge Arqueiro'!A$1:A$170,'Badge Arqueiro'!B$1:B$170,"0")</f>
        <v>0</v>
      </c>
      <c r="G40" s="55" t="str">
        <f>_xlfn.XLOOKUP(A40,Comiters!A$1:A$999,Comiters!B$1:B$999,"0")</f>
        <v>0</v>
      </c>
      <c r="I40"/>
    </row>
    <row r="41" spans="1:9">
      <c r="A41" t="s">
        <v>5768</v>
      </c>
      <c r="B41" t="s">
        <v>11104</v>
      </c>
      <c r="C41" t="s">
        <v>2316</v>
      </c>
      <c r="D41" t="s">
        <v>11170</v>
      </c>
      <c r="F41" s="3" t="str">
        <f>_xlfn.XLOOKUP(A41,'Badge Arqueiro'!A$1:A$170,'Badge Arqueiro'!B$1:B$170,"0")</f>
        <v>0</v>
      </c>
      <c r="G41" s="55" t="str">
        <f>_xlfn.XLOOKUP(A41,Comiters!A$1:A$999,Comiters!B$1:B$999,"0")</f>
        <v>0</v>
      </c>
      <c r="I41"/>
    </row>
    <row r="42" spans="1:9">
      <c r="A42" t="s">
        <v>6190</v>
      </c>
      <c r="B42" t="s">
        <v>11304</v>
      </c>
      <c r="C42" t="s">
        <v>3005</v>
      </c>
      <c r="D42" t="s">
        <v>11389</v>
      </c>
      <c r="F42" s="3" t="str">
        <f>_xlfn.XLOOKUP(A42,'Badge Arqueiro'!A$1:A$170,'Badge Arqueiro'!B$1:B$170,"0")</f>
        <v>0</v>
      </c>
      <c r="G42" s="55" t="str">
        <f>_xlfn.XLOOKUP(A42,Comiters!A$1:A$999,Comiters!B$1:B$999,"0")</f>
        <v>0</v>
      </c>
      <c r="I42"/>
    </row>
    <row r="43" spans="1:9">
      <c r="A43" t="s">
        <v>5054</v>
      </c>
      <c r="B43" t="s">
        <v>11346</v>
      </c>
      <c r="C43" t="s">
        <v>33</v>
      </c>
      <c r="D43" t="s">
        <v>11432</v>
      </c>
      <c r="F43" s="3" t="str">
        <f>_xlfn.XLOOKUP(A43,'Badge Arqueiro'!A$1:A$170,'Badge Arqueiro'!B$1:B$170,"0")</f>
        <v>0</v>
      </c>
      <c r="G43" s="55" t="str">
        <f>_xlfn.XLOOKUP(A43,Comiters!A$1:A$999,Comiters!B$1:B$999,"0")</f>
        <v>0</v>
      </c>
      <c r="I43"/>
    </row>
    <row r="44" spans="1:9">
      <c r="A44" t="s">
        <v>5672</v>
      </c>
      <c r="B44" t="s">
        <v>11309</v>
      </c>
      <c r="C44" t="s">
        <v>4110</v>
      </c>
      <c r="D44" t="s">
        <v>11394</v>
      </c>
      <c r="F44" s="3" t="str">
        <f>_xlfn.XLOOKUP(A44,'Badge Arqueiro'!A$1:A$170,'Badge Arqueiro'!B$1:B$170,"0")</f>
        <v>0</v>
      </c>
      <c r="G44" s="55" t="str">
        <f>_xlfn.XLOOKUP(A44,Comiters!A$1:A$999,Comiters!B$1:B$999,"0")</f>
        <v>0</v>
      </c>
      <c r="I44"/>
    </row>
    <row r="45" spans="1:9">
      <c r="A45" t="s">
        <v>11467</v>
      </c>
      <c r="B45" t="s">
        <v>11343</v>
      </c>
      <c r="C45" t="s">
        <v>1172</v>
      </c>
      <c r="D45" t="s">
        <v>11429</v>
      </c>
      <c r="F45" s="3" t="str">
        <f>_xlfn.XLOOKUP(A45,'Badge Arqueiro'!A$1:A$170,'Badge Arqueiro'!B$1:B$170,"0")</f>
        <v>0</v>
      </c>
      <c r="G45" s="55" t="str">
        <f>_xlfn.XLOOKUP(A45,Comiters!A$1:A$999,Comiters!B$1:B$999,"0")</f>
        <v>0</v>
      </c>
      <c r="I45"/>
    </row>
    <row r="46" spans="1:9">
      <c r="A46" t="s">
        <v>279</v>
      </c>
      <c r="B46" t="s">
        <v>280</v>
      </c>
      <c r="C46" t="s">
        <v>1074</v>
      </c>
      <c r="D46" t="s">
        <v>281</v>
      </c>
      <c r="F46" s="3" t="str">
        <f>_xlfn.XLOOKUP(A46,'Badge Arqueiro'!A$1:A$170,'Badge Arqueiro'!B$1:B$170,"0")</f>
        <v>0</v>
      </c>
      <c r="G46" s="55" t="str">
        <f>_xlfn.XLOOKUP(A46,Comiters!A$1:A$999,Comiters!B$1:B$999,"0")</f>
        <v>0</v>
      </c>
      <c r="I46"/>
    </row>
    <row r="47" spans="1:9">
      <c r="A47" t="s">
        <v>4554</v>
      </c>
      <c r="B47" t="s">
        <v>11331</v>
      </c>
      <c r="C47" t="s">
        <v>11374</v>
      </c>
      <c r="D47" t="s">
        <v>11418</v>
      </c>
      <c r="F47" s="3" t="str">
        <f>_xlfn.XLOOKUP(A47,'Badge Arqueiro'!A$1:A$170,'Badge Arqueiro'!B$1:B$170,"0")</f>
        <v>0</v>
      </c>
      <c r="G47" s="55" t="str">
        <f>_xlfn.XLOOKUP(A47,Comiters!A$1:A$999,Comiters!B$1:B$999,"0")</f>
        <v>0</v>
      </c>
      <c r="I47"/>
    </row>
    <row r="48" spans="1:9">
      <c r="A48" t="s">
        <v>11471</v>
      </c>
      <c r="B48" t="s">
        <v>11325</v>
      </c>
      <c r="C48" t="s">
        <v>1207</v>
      </c>
      <c r="D48" t="s">
        <v>11412</v>
      </c>
      <c r="F48" s="3" t="str">
        <f>_xlfn.XLOOKUP(A48,'Badge Arqueiro'!A$1:A$170,'Badge Arqueiro'!B$1:B$170,"0")</f>
        <v>0</v>
      </c>
      <c r="G48" s="55" t="str">
        <f>_xlfn.XLOOKUP(A48,Comiters!A$1:A$999,Comiters!B$1:B$999,"0")</f>
        <v>0</v>
      </c>
      <c r="I48"/>
    </row>
    <row r="49" spans="1:9">
      <c r="A49" t="s">
        <v>5285</v>
      </c>
      <c r="B49" t="s">
        <v>11341</v>
      </c>
      <c r="C49" t="s">
        <v>1475</v>
      </c>
      <c r="D49" t="s">
        <v>11427</v>
      </c>
      <c r="F49" s="3" t="str">
        <f>_xlfn.XLOOKUP(A49,'Badge Arqueiro'!A$1:A$170,'Badge Arqueiro'!B$1:B$170,"0")</f>
        <v>0</v>
      </c>
      <c r="G49" s="55" t="str">
        <f>_xlfn.XLOOKUP(A49,Comiters!A$1:A$999,Comiters!B$1:B$999,"0")</f>
        <v>0</v>
      </c>
      <c r="I49"/>
    </row>
    <row r="50" spans="1:9">
      <c r="A50" t="s">
        <v>2852</v>
      </c>
      <c r="B50" t="s">
        <v>2853</v>
      </c>
      <c r="C50" t="s">
        <v>1656</v>
      </c>
      <c r="D50" t="s">
        <v>11433</v>
      </c>
      <c r="F50" s="3" t="str">
        <f>_xlfn.XLOOKUP(A50,'Badge Arqueiro'!A$1:A$170,'Badge Arqueiro'!B$1:B$170,"0")</f>
        <v>0</v>
      </c>
      <c r="G50" s="55" t="str">
        <f>_xlfn.XLOOKUP(A50,Comiters!A$1:A$999,Comiters!B$1:B$999,"0")</f>
        <v>0</v>
      </c>
      <c r="I50"/>
    </row>
    <row r="51" spans="1:9">
      <c r="A51" t="s">
        <v>11474</v>
      </c>
      <c r="B51" t="s">
        <v>11316</v>
      </c>
      <c r="C51" t="s">
        <v>959</v>
      </c>
      <c r="D51" t="s">
        <v>11401</v>
      </c>
      <c r="F51" s="3" t="str">
        <f>_xlfn.XLOOKUP(A51,'Badge Arqueiro'!A$1:A$170,'Badge Arqueiro'!B$1:B$170,"0")</f>
        <v>0</v>
      </c>
      <c r="G51" s="55" t="str">
        <f>_xlfn.XLOOKUP(A51,Comiters!A$1:A$999,Comiters!B$1:B$999,"0")</f>
        <v>0</v>
      </c>
      <c r="I51"/>
    </row>
    <row r="52" spans="1:9">
      <c r="A52" t="s">
        <v>269</v>
      </c>
      <c r="B52" t="s">
        <v>270</v>
      </c>
      <c r="C52" t="s">
        <v>7272</v>
      </c>
      <c r="D52" t="s">
        <v>271</v>
      </c>
      <c r="F52" s="3" t="str">
        <f>_xlfn.XLOOKUP(A52,'Badge Arqueiro'!A$1:A$170,'Badge Arqueiro'!B$1:B$170,"0")</f>
        <v>0</v>
      </c>
      <c r="G52" s="55">
        <f>_xlfn.XLOOKUP(A52,Comiters!A$1:A$999,Comiters!B$1:B$999,"0")</f>
        <v>1</v>
      </c>
      <c r="I52"/>
    </row>
    <row r="53" spans="1:9">
      <c r="A53" t="s">
        <v>6040</v>
      </c>
      <c r="B53" t="s">
        <v>11103</v>
      </c>
      <c r="C53" t="s">
        <v>38</v>
      </c>
      <c r="D53" t="s">
        <v>11168</v>
      </c>
      <c r="F53" s="3" t="str">
        <f>_xlfn.XLOOKUP(A53,'Badge Arqueiro'!A$1:A$170,'Badge Arqueiro'!B$1:B$170,"0")</f>
        <v>0</v>
      </c>
      <c r="G53" s="55" t="str">
        <f>_xlfn.XLOOKUP(A53,Comiters!A$1:A$999,Comiters!B$1:B$999,"0")</f>
        <v>0</v>
      </c>
      <c r="I53"/>
    </row>
    <row r="54" spans="1:9">
      <c r="A54" t="s">
        <v>1021</v>
      </c>
      <c r="B54" t="s">
        <v>1022</v>
      </c>
      <c r="C54" t="s">
        <v>11367</v>
      </c>
      <c r="D54" t="s">
        <v>1024</v>
      </c>
      <c r="F54" s="3" t="str">
        <f>_xlfn.XLOOKUP(A54,'Badge Arqueiro'!A$1:A$170,'Badge Arqueiro'!B$1:B$170,"0")</f>
        <v>0</v>
      </c>
      <c r="G54" s="55" t="str">
        <f>_xlfn.XLOOKUP(A54,Comiters!A$1:A$999,Comiters!B$1:B$999,"0")</f>
        <v>0</v>
      </c>
      <c r="I54"/>
    </row>
    <row r="55" spans="1:9">
      <c r="A55" t="s">
        <v>11475</v>
      </c>
      <c r="B55" t="s">
        <v>11308</v>
      </c>
      <c r="C55" t="s">
        <v>62</v>
      </c>
      <c r="D55" t="s">
        <v>11393</v>
      </c>
      <c r="F55" s="3" t="str">
        <f>_xlfn.XLOOKUP(A55,'Badge Arqueiro'!A$1:A$170,'Badge Arqueiro'!B$1:B$170,"0")</f>
        <v>0</v>
      </c>
      <c r="G55" s="55" t="str">
        <f>_xlfn.XLOOKUP(A55,Comiters!A$1:A$999,Comiters!B$1:B$999,"0")</f>
        <v>0</v>
      </c>
      <c r="I55"/>
    </row>
    <row r="56" spans="1:9">
      <c r="A56" t="s">
        <v>754</v>
      </c>
      <c r="B56" t="s">
        <v>755</v>
      </c>
      <c r="C56" t="s">
        <v>814</v>
      </c>
      <c r="D56" t="s">
        <v>757</v>
      </c>
      <c r="F56" s="3" t="str">
        <f>_xlfn.XLOOKUP(A56,'Badge Arqueiro'!A$1:A$170,'Badge Arqueiro'!B$1:B$170,"0")</f>
        <v>0</v>
      </c>
      <c r="G56" s="55" t="str">
        <f>_xlfn.XLOOKUP(A56,Comiters!A$1:A$999,Comiters!B$1:B$999,"0")</f>
        <v>0</v>
      </c>
      <c r="I56"/>
    </row>
    <row r="57" spans="1:9">
      <c r="A57" t="s">
        <v>262</v>
      </c>
      <c r="B57" t="s">
        <v>263</v>
      </c>
      <c r="C57" t="s">
        <v>149</v>
      </c>
      <c r="D57" t="s">
        <v>265</v>
      </c>
      <c r="F57" s="3" t="str">
        <f>_xlfn.XLOOKUP(A57,'Badge Arqueiro'!A$1:A$170,'Badge Arqueiro'!B$1:B$170,"0")</f>
        <v>0</v>
      </c>
      <c r="G57" s="55" t="str">
        <f>_xlfn.XLOOKUP(A57,Comiters!A$1:A$999,Comiters!B$1:B$999,"0")</f>
        <v>0</v>
      </c>
      <c r="I57"/>
    </row>
    <row r="58" spans="1:9">
      <c r="A58" t="s">
        <v>5564</v>
      </c>
      <c r="B58" t="s">
        <v>7267</v>
      </c>
      <c r="C58" t="s">
        <v>1656</v>
      </c>
      <c r="D58" t="s">
        <v>7317</v>
      </c>
      <c r="F58" s="3" t="str">
        <f>_xlfn.XLOOKUP(A58,'Badge Arqueiro'!A$1:A$170,'Badge Arqueiro'!B$1:B$170,"0")</f>
        <v>0</v>
      </c>
      <c r="G58" s="55" t="str">
        <f>_xlfn.XLOOKUP(A58,Comiters!A$1:A$999,Comiters!B$1:B$999,"0")</f>
        <v>0</v>
      </c>
      <c r="I58"/>
    </row>
    <row r="59" spans="1:9">
      <c r="A59" t="s">
        <v>11468</v>
      </c>
      <c r="B59" t="s">
        <v>11323</v>
      </c>
      <c r="C59" t="s">
        <v>1428</v>
      </c>
      <c r="D59" t="s">
        <v>11410</v>
      </c>
      <c r="F59" s="3" t="str">
        <f>_xlfn.XLOOKUP(A59,'Badge Arqueiro'!A$1:A$170,'Badge Arqueiro'!B$1:B$170,"0")</f>
        <v>0</v>
      </c>
      <c r="G59" s="55">
        <f>_xlfn.XLOOKUP(A59,Comiters!A$1:A$999,Comiters!B$1:B$999,"0")</f>
        <v>1</v>
      </c>
      <c r="I59"/>
    </row>
    <row r="60" spans="1:9">
      <c r="A60" t="s">
        <v>1010</v>
      </c>
      <c r="B60" t="s">
        <v>1011</v>
      </c>
      <c r="C60" t="s">
        <v>11378</v>
      </c>
      <c r="D60" t="s">
        <v>1013</v>
      </c>
      <c r="F60" s="3" t="str">
        <f>_xlfn.XLOOKUP(A60,'Badge Arqueiro'!A$1:A$170,'Badge Arqueiro'!B$1:B$170,"0")</f>
        <v>0</v>
      </c>
      <c r="G60" s="55" t="str">
        <f>_xlfn.XLOOKUP(A60,Comiters!A$1:A$999,Comiters!B$1:B$999,"0")</f>
        <v>0</v>
      </c>
      <c r="I60"/>
    </row>
    <row r="61" spans="1:9">
      <c r="A61" t="s">
        <v>255</v>
      </c>
      <c r="B61" t="s">
        <v>256</v>
      </c>
      <c r="C61" t="s">
        <v>11371</v>
      </c>
      <c r="D61" t="s">
        <v>258</v>
      </c>
      <c r="F61" s="3" t="str">
        <f>_xlfn.XLOOKUP(A61,'Badge Arqueiro'!A$1:A$170,'Badge Arqueiro'!B$1:B$170,"0")</f>
        <v>0</v>
      </c>
      <c r="G61" s="55" t="str">
        <f>_xlfn.XLOOKUP(A61,Comiters!A$1:A$999,Comiters!B$1:B$999,"0")</f>
        <v>0</v>
      </c>
      <c r="I61"/>
    </row>
    <row r="62" spans="1:9">
      <c r="A62" t="s">
        <v>2824</v>
      </c>
      <c r="B62" t="s">
        <v>2825</v>
      </c>
      <c r="C62" t="s">
        <v>1023</v>
      </c>
      <c r="D62" t="s">
        <v>4165</v>
      </c>
      <c r="F62" s="3" t="str">
        <f>_xlfn.XLOOKUP(A62,'Badge Arqueiro'!A$1:A$170,'Badge Arqueiro'!B$1:B$170,"0")</f>
        <v>0</v>
      </c>
      <c r="G62" s="55" t="str">
        <f>_xlfn.XLOOKUP(A62,Comiters!A$1:A$999,Comiters!B$1:B$999,"0")</f>
        <v>0</v>
      </c>
      <c r="I62"/>
    </row>
    <row r="63" spans="1:9">
      <c r="A63" t="s">
        <v>7102</v>
      </c>
      <c r="B63" t="s">
        <v>11328</v>
      </c>
      <c r="C63" t="s">
        <v>1218</v>
      </c>
      <c r="D63" t="s">
        <v>11415</v>
      </c>
      <c r="F63" s="3" t="str">
        <f>_xlfn.XLOOKUP(A63,'Badge Arqueiro'!A$1:A$170,'Badge Arqueiro'!B$1:B$170,"0")</f>
        <v>0</v>
      </c>
      <c r="G63" s="55" t="str">
        <f>_xlfn.XLOOKUP(A63,Comiters!A$1:A$999,Comiters!B$1:B$999,"0")</f>
        <v>0</v>
      </c>
      <c r="I63"/>
    </row>
    <row r="64" spans="1:9">
      <c r="A64" t="s">
        <v>6522</v>
      </c>
      <c r="B64" t="s">
        <v>11314</v>
      </c>
      <c r="C64" t="s">
        <v>33</v>
      </c>
      <c r="D64" t="s">
        <v>11399</v>
      </c>
      <c r="F64" s="3" t="str">
        <f>_xlfn.XLOOKUP(A64,'Badge Arqueiro'!A$1:A$170,'Badge Arqueiro'!B$1:B$170,"0")</f>
        <v>0</v>
      </c>
      <c r="G64" s="55" t="str">
        <f>_xlfn.XLOOKUP(A64,Comiters!A$1:A$999,Comiters!B$1:B$999,"0")</f>
        <v>0</v>
      </c>
      <c r="I64"/>
    </row>
    <row r="65" spans="1:9">
      <c r="A65" t="s">
        <v>5194</v>
      </c>
      <c r="B65" t="s">
        <v>11334</v>
      </c>
      <c r="C65" t="s">
        <v>11376</v>
      </c>
      <c r="D65" t="s">
        <v>11421</v>
      </c>
      <c r="F65" s="3" t="str">
        <f>_xlfn.XLOOKUP(A65,'Badge Arqueiro'!A$1:A$170,'Badge Arqueiro'!B$1:B$170,"0")</f>
        <v>0</v>
      </c>
      <c r="G65" s="55" t="str">
        <f>_xlfn.XLOOKUP(A65,Comiters!A$1:A$999,Comiters!B$1:B$999,"0")</f>
        <v>0</v>
      </c>
      <c r="I65"/>
    </row>
    <row r="66" spans="1:9" s="25" customFormat="1">
      <c r="A66" t="s">
        <v>4640</v>
      </c>
      <c r="B66" t="s">
        <v>11319</v>
      </c>
      <c r="C66" t="s">
        <v>11372</v>
      </c>
      <c r="D66" t="s">
        <v>11405</v>
      </c>
      <c r="E66" s="3"/>
      <c r="F66" s="3" t="str">
        <f>_xlfn.XLOOKUP(A66,'Badge Arqueiro'!A$1:A$170,'Badge Arqueiro'!B$1:B$170,"0")</f>
        <v>0</v>
      </c>
      <c r="G66" s="55" t="str">
        <f>_xlfn.XLOOKUP(A66,Comiters!A$1:A$999,Comiters!B$1:B$999,"0")</f>
        <v>0</v>
      </c>
      <c r="H66"/>
      <c r="I66"/>
    </row>
    <row r="67" spans="1:9">
      <c r="A67" t="s">
        <v>2804</v>
      </c>
      <c r="B67" t="s">
        <v>2805</v>
      </c>
      <c r="C67" t="s">
        <v>71</v>
      </c>
      <c r="D67" t="s">
        <v>11447</v>
      </c>
      <c r="F67" s="3" t="str">
        <f>_xlfn.XLOOKUP(A67,'Badge Arqueiro'!A$1:A$170,'Badge Arqueiro'!B$1:B$170,"0")</f>
        <v>0</v>
      </c>
      <c r="G67" s="55" t="str">
        <f>_xlfn.XLOOKUP(A67,Comiters!A$1:A$999,Comiters!B$1:B$999,"0")</f>
        <v>0</v>
      </c>
      <c r="I67"/>
    </row>
    <row r="68" spans="1:9">
      <c r="A68" t="s">
        <v>216</v>
      </c>
      <c r="B68" t="s">
        <v>217</v>
      </c>
      <c r="C68" t="s">
        <v>11379</v>
      </c>
      <c r="D68" t="s">
        <v>218</v>
      </c>
      <c r="F68" s="3" t="str">
        <f>_xlfn.XLOOKUP(A68,'Badge Arqueiro'!A$1:A$170,'Badge Arqueiro'!B$1:B$170,"0")</f>
        <v>0</v>
      </c>
      <c r="G68" s="55">
        <f>_xlfn.XLOOKUP(A68,Comiters!A$1:A$999,Comiters!B$1:B$999,"0")</f>
        <v>1</v>
      </c>
      <c r="I68"/>
    </row>
    <row r="69" spans="1:9">
      <c r="A69" t="s">
        <v>6885</v>
      </c>
      <c r="B69" t="s">
        <v>11353</v>
      </c>
      <c r="C69" t="s">
        <v>257</v>
      </c>
      <c r="D69" t="s">
        <v>11442</v>
      </c>
      <c r="F69" s="3" t="str">
        <f>_xlfn.XLOOKUP(A69,'Badge Arqueiro'!A$1:A$170,'Badge Arqueiro'!B$1:B$170,"0")</f>
        <v>0</v>
      </c>
      <c r="G69" s="55" t="str">
        <f>_xlfn.XLOOKUP(A69,Comiters!A$1:A$999,Comiters!B$1:B$999,"0")</f>
        <v>0</v>
      </c>
      <c r="I69"/>
    </row>
    <row r="70" spans="1:9">
      <c r="A70" t="s">
        <v>948</v>
      </c>
      <c r="B70" t="s">
        <v>949</v>
      </c>
      <c r="C70" t="s">
        <v>11381</v>
      </c>
      <c r="D70" t="s">
        <v>951</v>
      </c>
      <c r="F70" s="3" t="str">
        <f>_xlfn.XLOOKUP(A70,'Badge Arqueiro'!A$1:A$170,'Badge Arqueiro'!B$1:B$170,"0")</f>
        <v>0</v>
      </c>
      <c r="G70" s="55" t="str">
        <f>_xlfn.XLOOKUP(A70,Comiters!A$1:A$999,Comiters!B$1:B$999,"0")</f>
        <v>0</v>
      </c>
      <c r="I70"/>
    </row>
    <row r="71" spans="1:9">
      <c r="A71" t="s">
        <v>6073</v>
      </c>
      <c r="B71" t="s">
        <v>11345</v>
      </c>
      <c r="C71" t="s">
        <v>1656</v>
      </c>
      <c r="D71" t="s">
        <v>11431</v>
      </c>
      <c r="F71" s="3" t="str">
        <f>_xlfn.XLOOKUP(A71,'Badge Arqueiro'!A$1:A$170,'Badge Arqueiro'!B$1:B$170,"0")</f>
        <v>0</v>
      </c>
      <c r="G71" s="55" t="str">
        <f>_xlfn.XLOOKUP(A71,Comiters!A$1:A$999,Comiters!B$1:B$999,"0")</f>
        <v>0</v>
      </c>
      <c r="I71"/>
    </row>
    <row r="72" spans="1:9">
      <c r="A72" t="s">
        <v>7109</v>
      </c>
      <c r="B72" t="s">
        <v>11349</v>
      </c>
      <c r="C72" t="s">
        <v>38</v>
      </c>
      <c r="D72" t="s">
        <v>11438</v>
      </c>
      <c r="F72" s="3" t="str">
        <f>_xlfn.XLOOKUP(A72,'Badge Arqueiro'!A$1:A$170,'Badge Arqueiro'!B$1:B$170,"0")</f>
        <v>0</v>
      </c>
      <c r="G72" s="55">
        <f>_xlfn.XLOOKUP(A72,Comiters!A$1:A$999,Comiters!B$1:B$999,"0")</f>
        <v>1</v>
      </c>
      <c r="I72"/>
    </row>
    <row r="73" spans="1:9">
      <c r="A73" t="s">
        <v>206</v>
      </c>
      <c r="B73" t="s">
        <v>207</v>
      </c>
      <c r="C73" t="s">
        <v>257</v>
      </c>
      <c r="D73" t="s">
        <v>208</v>
      </c>
      <c r="F73" s="3" t="str">
        <f>_xlfn.XLOOKUP(A73,'Badge Arqueiro'!A$1:A$170,'Badge Arqueiro'!B$1:B$170,"0")</f>
        <v>0</v>
      </c>
      <c r="G73" s="55" t="str">
        <f>_xlfn.XLOOKUP(A73,Comiters!A$1:A$999,Comiters!B$1:B$999,"0")</f>
        <v>0</v>
      </c>
      <c r="I73"/>
    </row>
    <row r="74" spans="1:9">
      <c r="A74" t="s">
        <v>193</v>
      </c>
      <c r="B74" t="s">
        <v>194</v>
      </c>
      <c r="C74" t="s">
        <v>62</v>
      </c>
      <c r="D74" t="s">
        <v>196</v>
      </c>
      <c r="F74" s="3" t="str">
        <f>_xlfn.XLOOKUP(A74,'Badge Arqueiro'!A$1:A$170,'Badge Arqueiro'!B$1:B$170,"0")</f>
        <v>0</v>
      </c>
      <c r="G74" s="55" t="str">
        <f>_xlfn.XLOOKUP(A74,Comiters!A$1:A$999,Comiters!B$1:B$999,"0")</f>
        <v>0</v>
      </c>
      <c r="I74"/>
    </row>
    <row r="75" spans="1:9">
      <c r="A75" t="s">
        <v>183</v>
      </c>
      <c r="B75" t="s">
        <v>184</v>
      </c>
      <c r="C75" t="s">
        <v>3011</v>
      </c>
      <c r="D75" t="s">
        <v>186</v>
      </c>
      <c r="F75" s="3" t="str">
        <f>_xlfn.XLOOKUP(A75,'Badge Arqueiro'!A$1:A$170,'Badge Arqueiro'!B$1:B$170,"0")</f>
        <v>0</v>
      </c>
      <c r="G75" s="55" t="str">
        <f>_xlfn.XLOOKUP(A75,Comiters!A$1:A$999,Comiters!B$1:B$999,"0")</f>
        <v>0</v>
      </c>
      <c r="I75"/>
    </row>
    <row r="76" spans="1:9">
      <c r="A76" t="s">
        <v>11469</v>
      </c>
      <c r="B76" t="s">
        <v>11327</v>
      </c>
      <c r="C76" t="s">
        <v>7271</v>
      </c>
      <c r="D76" t="s">
        <v>11414</v>
      </c>
      <c r="F76" s="3" t="str">
        <f>_xlfn.XLOOKUP(A76,'Badge Arqueiro'!A$1:A$170,'Badge Arqueiro'!B$1:B$170,"0")</f>
        <v>0</v>
      </c>
      <c r="G76" s="55">
        <f>_xlfn.XLOOKUP(A76,Comiters!A$1:A$999,Comiters!B$1:B$999,"0")</f>
        <v>1</v>
      </c>
      <c r="I76"/>
    </row>
    <row r="77" spans="1:9">
      <c r="A77" t="s">
        <v>458</v>
      </c>
      <c r="B77" t="s">
        <v>459</v>
      </c>
      <c r="C77" t="s">
        <v>4036</v>
      </c>
      <c r="D77" t="s">
        <v>460</v>
      </c>
      <c r="F77" s="3" t="str">
        <f>_xlfn.XLOOKUP(A77,'Badge Arqueiro'!A$1:A$170,'Badge Arqueiro'!B$1:B$170,"0")</f>
        <v>0</v>
      </c>
      <c r="G77" s="55">
        <f>_xlfn.XLOOKUP(A77,Comiters!A$1:A$999,Comiters!B$1:B$999,"0")</f>
        <v>1</v>
      </c>
      <c r="I77"/>
    </row>
    <row r="78" spans="1:9">
      <c r="A78" t="s">
        <v>11466</v>
      </c>
      <c r="B78" t="s">
        <v>11344</v>
      </c>
      <c r="C78" t="s">
        <v>814</v>
      </c>
      <c r="D78" t="s">
        <v>11430</v>
      </c>
      <c r="F78" s="3" t="str">
        <f>_xlfn.XLOOKUP(A78,'Badge Arqueiro'!A$1:A$170,'Badge Arqueiro'!B$1:B$170,"0")</f>
        <v>0</v>
      </c>
      <c r="G78" s="55" t="str">
        <f>_xlfn.XLOOKUP(A78,Comiters!A$1:A$999,Comiters!B$1:B$999,"0")</f>
        <v>0</v>
      </c>
      <c r="I78"/>
    </row>
    <row r="79" spans="1:9">
      <c r="A79" t="s">
        <v>5983</v>
      </c>
      <c r="B79" t="s">
        <v>11358</v>
      </c>
      <c r="C79" t="s">
        <v>408</v>
      </c>
      <c r="D79" t="s">
        <v>11448</v>
      </c>
      <c r="F79" s="3" t="str">
        <f>_xlfn.XLOOKUP(A79,'Badge Arqueiro'!A$1:A$170,'Badge Arqueiro'!B$1:B$170,"0")</f>
        <v>0</v>
      </c>
      <c r="G79" s="55">
        <f>_xlfn.XLOOKUP(A79,Comiters!A$1:A$999,Comiters!B$1:B$999,"0")</f>
        <v>1</v>
      </c>
      <c r="I79"/>
    </row>
    <row r="80" spans="1:9">
      <c r="A80" t="s">
        <v>155</v>
      </c>
      <c r="B80" t="s">
        <v>156</v>
      </c>
      <c r="C80" t="s">
        <v>11372</v>
      </c>
      <c r="D80" t="s">
        <v>157</v>
      </c>
      <c r="F80" s="3" t="str">
        <f>_xlfn.XLOOKUP(A80,'Badge Arqueiro'!A$1:A$170,'Badge Arqueiro'!B$1:B$170,"0")</f>
        <v>0</v>
      </c>
      <c r="G80" s="55" t="str">
        <f>_xlfn.XLOOKUP(A80,Comiters!A$1:A$999,Comiters!B$1:B$999,"0")</f>
        <v>0</v>
      </c>
      <c r="I80"/>
    </row>
    <row r="81" spans="1:9">
      <c r="A81" t="s">
        <v>3566</v>
      </c>
      <c r="B81" t="s">
        <v>3448</v>
      </c>
      <c r="C81" t="s">
        <v>257</v>
      </c>
      <c r="D81" t="s">
        <v>3449</v>
      </c>
      <c r="F81" s="3" t="str">
        <f>_xlfn.XLOOKUP(A81,'Badge Arqueiro'!A$1:A$170,'Badge Arqueiro'!B$1:B$170,"0")</f>
        <v>0</v>
      </c>
      <c r="G81" s="55" t="str">
        <f>_xlfn.XLOOKUP(A81,Comiters!A$1:A$999,Comiters!B$1:B$999,"0")</f>
        <v>0</v>
      </c>
      <c r="I81"/>
    </row>
    <row r="82" spans="1:9">
      <c r="A82" t="s">
        <v>2038</v>
      </c>
      <c r="B82" t="s">
        <v>2039</v>
      </c>
      <c r="C82" t="s">
        <v>1218</v>
      </c>
      <c r="D82" t="s">
        <v>2040</v>
      </c>
      <c r="F82" s="3" t="str">
        <f>_xlfn.XLOOKUP(A82,'Badge Arqueiro'!A$1:A$170,'Badge Arqueiro'!B$1:B$170,"0")</f>
        <v>0</v>
      </c>
      <c r="G82" s="55" t="str">
        <f>_xlfn.XLOOKUP(A82,Comiters!A$1:A$999,Comiters!B$1:B$999,"0")</f>
        <v>0</v>
      </c>
      <c r="I82"/>
    </row>
    <row r="83" spans="1:9">
      <c r="A83" t="s">
        <v>11470</v>
      </c>
      <c r="B83" t="s">
        <v>11330</v>
      </c>
      <c r="C83" t="s">
        <v>7271</v>
      </c>
      <c r="D83" t="s">
        <v>11417</v>
      </c>
      <c r="F83" s="3" t="str">
        <f>_xlfn.XLOOKUP(A83,'Badge Arqueiro'!A$1:A$170,'Badge Arqueiro'!B$1:B$170,"0")</f>
        <v>0</v>
      </c>
      <c r="G83" s="55">
        <f>_xlfn.XLOOKUP(A83,Comiters!A$1:A$999,Comiters!B$1:B$999,"0")</f>
        <v>1</v>
      </c>
      <c r="I83"/>
    </row>
    <row r="84" spans="1:9">
      <c r="A84" t="s">
        <v>2774</v>
      </c>
      <c r="B84" t="s">
        <v>2775</v>
      </c>
      <c r="C84" t="s">
        <v>934</v>
      </c>
      <c r="D84" t="s">
        <v>11436</v>
      </c>
      <c r="F84" s="3" t="str">
        <f>_xlfn.XLOOKUP(A84,'Badge Arqueiro'!A$1:A$170,'Badge Arqueiro'!B$1:B$170,"0")</f>
        <v>0</v>
      </c>
      <c r="G84" s="55" t="str">
        <f>_xlfn.XLOOKUP(A84,Comiters!A$1:A$999,Comiters!B$1:B$999,"0")</f>
        <v>0</v>
      </c>
      <c r="I84"/>
    </row>
    <row r="85" spans="1:9">
      <c r="A85" t="s">
        <v>143</v>
      </c>
      <c r="B85" t="s">
        <v>144</v>
      </c>
      <c r="C85" t="s">
        <v>11365</v>
      </c>
      <c r="D85" t="s">
        <v>146</v>
      </c>
      <c r="F85" s="3" t="str">
        <f>_xlfn.XLOOKUP(A85,'Badge Arqueiro'!A$1:A$170,'Badge Arqueiro'!B$1:B$170,"0")</f>
        <v>0</v>
      </c>
      <c r="G85" s="55" t="str">
        <f>_xlfn.XLOOKUP(A85,Comiters!A$1:A$999,Comiters!B$1:B$999,"0")</f>
        <v>0</v>
      </c>
      <c r="I85"/>
    </row>
    <row r="86" spans="1:9">
      <c r="A86" t="s">
        <v>4787</v>
      </c>
      <c r="B86" t="s">
        <v>11101</v>
      </c>
      <c r="C86" t="s">
        <v>11370</v>
      </c>
      <c r="D86" t="s">
        <v>11166</v>
      </c>
      <c r="F86" s="3" t="str">
        <f>_xlfn.XLOOKUP(A86,'Badge Arqueiro'!A$1:A$170,'Badge Arqueiro'!B$1:B$170,"0")</f>
        <v>0</v>
      </c>
      <c r="G86" s="55" t="str">
        <f>_xlfn.XLOOKUP(A86,Comiters!A$1:A$999,Comiters!B$1:B$999,"0")</f>
        <v>0</v>
      </c>
      <c r="I86"/>
    </row>
    <row r="87" spans="1:9">
      <c r="A87" t="s">
        <v>2068</v>
      </c>
      <c r="B87" t="s">
        <v>2069</v>
      </c>
      <c r="C87" t="s">
        <v>1169</v>
      </c>
      <c r="D87" t="s">
        <v>2070</v>
      </c>
      <c r="F87" s="3" t="str">
        <f>_xlfn.XLOOKUP(A87,'Badge Arqueiro'!A$1:A$170,'Badge Arqueiro'!B$1:B$170,"0")</f>
        <v>0</v>
      </c>
      <c r="G87" s="55" t="str">
        <f>_xlfn.XLOOKUP(A87,Comiters!A$1:A$999,Comiters!B$1:B$999,"0")</f>
        <v>0</v>
      </c>
      <c r="I87"/>
    </row>
    <row r="88" spans="1:9">
      <c r="A88" t="s">
        <v>6594</v>
      </c>
      <c r="B88" t="s">
        <v>11332</v>
      </c>
      <c r="C88" t="s">
        <v>1428</v>
      </c>
      <c r="D88" t="s">
        <v>11419</v>
      </c>
      <c r="F88" s="3" t="str">
        <f>_xlfn.XLOOKUP(A88,'Badge Arqueiro'!A$1:A$170,'Badge Arqueiro'!B$1:B$170,"0")</f>
        <v>0</v>
      </c>
      <c r="G88" s="55" t="str">
        <f>_xlfn.XLOOKUP(A88,Comiters!A$1:A$999,Comiters!B$1:B$999,"0")</f>
        <v>0</v>
      </c>
      <c r="H88" t="s">
        <v>11522</v>
      </c>
      <c r="I88"/>
    </row>
    <row r="89" spans="1:9">
      <c r="A89" t="s">
        <v>5029</v>
      </c>
      <c r="B89" t="s">
        <v>11315</v>
      </c>
      <c r="C89" t="s">
        <v>11370</v>
      </c>
      <c r="D89" t="s">
        <v>11400</v>
      </c>
      <c r="F89" s="3" t="str">
        <f>_xlfn.XLOOKUP(A89,'Badge Arqueiro'!A$1:A$170,'Badge Arqueiro'!B$1:B$170,"0")</f>
        <v>0</v>
      </c>
      <c r="G89" s="55" t="str">
        <f>_xlfn.XLOOKUP(A89,Comiters!A$1:A$999,Comiters!B$1:B$999,"0")</f>
        <v>0</v>
      </c>
      <c r="I89"/>
    </row>
    <row r="90" spans="1:9">
      <c r="A90" t="s">
        <v>11482</v>
      </c>
      <c r="B90" t="s">
        <v>11320</v>
      </c>
      <c r="C90" t="s">
        <v>818</v>
      </c>
      <c r="D90" t="s">
        <v>11406</v>
      </c>
      <c r="F90" s="3" t="str">
        <f>_xlfn.XLOOKUP(A90,'Badge Arqueiro'!A$1:A$170,'Badge Arqueiro'!B$1:B$170,"0")</f>
        <v>0</v>
      </c>
      <c r="G90" s="55" t="str">
        <f>_xlfn.XLOOKUP(A90,Comiters!A$1:A$999,Comiters!B$1:B$999,"0")</f>
        <v>0</v>
      </c>
      <c r="I90"/>
    </row>
    <row r="91" spans="1:9">
      <c r="A91" t="s">
        <v>2748</v>
      </c>
      <c r="B91" t="s">
        <v>2749</v>
      </c>
      <c r="C91" t="s">
        <v>1055</v>
      </c>
      <c r="D91" t="s">
        <v>7301</v>
      </c>
      <c r="F91" s="3" t="str">
        <f>_xlfn.XLOOKUP(A91,'Badge Arqueiro'!A$1:A$170,'Badge Arqueiro'!B$1:B$170,"0")</f>
        <v>0</v>
      </c>
      <c r="G91" s="55" t="str">
        <f>_xlfn.XLOOKUP(A91,Comiters!A$1:A$999,Comiters!B$1:B$999,"0")</f>
        <v>0</v>
      </c>
      <c r="I91"/>
    </row>
    <row r="92" spans="1:9" s="25" customFormat="1">
      <c r="A92" t="s">
        <v>5124</v>
      </c>
      <c r="B92" t="s">
        <v>11347</v>
      </c>
      <c r="C92" t="s">
        <v>99</v>
      </c>
      <c r="D92" t="s">
        <v>11434</v>
      </c>
      <c r="E92" s="3"/>
      <c r="F92" s="3" t="str">
        <f>_xlfn.XLOOKUP(A92,'Badge Arqueiro'!A$1:A$170,'Badge Arqueiro'!B$1:B$170,"0")</f>
        <v>0</v>
      </c>
      <c r="G92" s="55" t="str">
        <f>_xlfn.XLOOKUP(A92,Comiters!A$1:A$999,Comiters!B$1:B$999,"0")</f>
        <v>0</v>
      </c>
      <c r="H92"/>
      <c r="I92"/>
    </row>
    <row r="93" spans="1:9">
      <c r="A93" t="s">
        <v>11484</v>
      </c>
      <c r="B93" t="s">
        <v>11313</v>
      </c>
      <c r="C93" t="s">
        <v>1823</v>
      </c>
      <c r="D93" t="s">
        <v>11398</v>
      </c>
      <c r="F93" s="3" t="str">
        <f>_xlfn.XLOOKUP(A93,'Badge Arqueiro'!A$1:A$170,'Badge Arqueiro'!B$1:B$170,"0")</f>
        <v>0</v>
      </c>
      <c r="G93" s="55" t="str">
        <f>_xlfn.XLOOKUP(A93,Comiters!A$1:A$999,Comiters!B$1:B$999,"0")</f>
        <v>0</v>
      </c>
      <c r="I93"/>
    </row>
    <row r="94" spans="1:9">
      <c r="A94" t="s">
        <v>7227</v>
      </c>
      <c r="B94" t="s">
        <v>7251</v>
      </c>
      <c r="C94" t="s">
        <v>11366</v>
      </c>
      <c r="D94" t="s">
        <v>4388</v>
      </c>
      <c r="F94" s="3" t="str">
        <f>_xlfn.XLOOKUP(A94,'Badge Arqueiro'!A$1:A$170,'Badge Arqueiro'!B$1:B$170,"0")</f>
        <v>0</v>
      </c>
      <c r="G94" s="55" t="str">
        <f>_xlfn.XLOOKUP(A94,Comiters!A$1:A$999,Comiters!B$1:B$999,"0")</f>
        <v>0</v>
      </c>
      <c r="I94"/>
    </row>
    <row r="95" spans="1:9" s="25" customFormat="1">
      <c r="A95" t="s">
        <v>4210</v>
      </c>
      <c r="B95" t="s">
        <v>4020</v>
      </c>
      <c r="C95" t="s">
        <v>11367</v>
      </c>
      <c r="D95" t="s">
        <v>4188</v>
      </c>
      <c r="E95" s="3"/>
      <c r="F95" s="3" t="str">
        <f>_xlfn.XLOOKUP(A95,'Badge Arqueiro'!A$1:A$170,'Badge Arqueiro'!B$1:B$170,"0")</f>
        <v>0</v>
      </c>
      <c r="G95" s="55" t="str">
        <f>_xlfn.XLOOKUP(A95,Comiters!A$1:A$999,Comiters!B$1:B$999,"0")</f>
        <v>0</v>
      </c>
      <c r="H95"/>
      <c r="I95"/>
    </row>
    <row r="96" spans="1:9" s="25" customFormat="1">
      <c r="A96" t="s">
        <v>3954</v>
      </c>
      <c r="B96" t="s">
        <v>3777</v>
      </c>
      <c r="C96" t="s">
        <v>11373</v>
      </c>
      <c r="D96" t="s">
        <v>3880</v>
      </c>
      <c r="E96" s="3"/>
      <c r="F96" s="3" t="str">
        <f>_xlfn.XLOOKUP(A96,'Badge Arqueiro'!A$1:A$170,'Badge Arqueiro'!B$1:B$170,"0")</f>
        <v>0</v>
      </c>
      <c r="G96" s="55">
        <f>_xlfn.XLOOKUP(A96,Comiters!A$1:A$999,Comiters!B$1:B$999,"0")</f>
        <v>1</v>
      </c>
      <c r="H96"/>
      <c r="I96"/>
    </row>
    <row r="97" spans="1:9" s="25" customFormat="1">
      <c r="A97" t="s">
        <v>11083</v>
      </c>
      <c r="B97" t="s">
        <v>7444</v>
      </c>
      <c r="C97" t="s">
        <v>1218</v>
      </c>
      <c r="D97" t="s">
        <v>7471</v>
      </c>
      <c r="E97" s="3"/>
      <c r="F97" s="3" t="str">
        <f>_xlfn.XLOOKUP(A97,'Badge Arqueiro'!A$1:A$170,'Badge Arqueiro'!B$1:B$170,"0")</f>
        <v>0</v>
      </c>
      <c r="G97" s="55" t="str">
        <f>_xlfn.XLOOKUP(A97,Comiters!A$1:A$999,Comiters!B$1:B$999,"0")</f>
        <v>0</v>
      </c>
      <c r="H97"/>
      <c r="I97"/>
    </row>
    <row r="98" spans="1:9" s="25" customFormat="1">
      <c r="A98" t="s">
        <v>7322</v>
      </c>
      <c r="B98" t="s">
        <v>7243</v>
      </c>
      <c r="C98" t="s">
        <v>1656</v>
      </c>
      <c r="D98" t="s">
        <v>7294</v>
      </c>
      <c r="E98" s="3"/>
      <c r="F98" s="3" t="str">
        <f>_xlfn.XLOOKUP(A98,'Badge Arqueiro'!A$1:A$170,'Badge Arqueiro'!B$1:B$170,"0")</f>
        <v>0</v>
      </c>
      <c r="G98" s="55" t="str">
        <f>_xlfn.XLOOKUP(A98,Comiters!A$1:A$999,Comiters!B$1:B$999,"0")</f>
        <v>0</v>
      </c>
      <c r="H98"/>
      <c r="I98"/>
    </row>
    <row r="99" spans="1:9" s="25" customFormat="1">
      <c r="A99" t="s">
        <v>3957</v>
      </c>
      <c r="B99" t="s">
        <v>3796</v>
      </c>
      <c r="C99" t="s">
        <v>7272</v>
      </c>
      <c r="D99" t="s">
        <v>3899</v>
      </c>
      <c r="E99" s="3"/>
      <c r="F99" s="3">
        <f>_xlfn.XLOOKUP(A99,'Badge Arqueiro'!A$1:A$170,'Badge Arqueiro'!B$1:B$170,"0")</f>
        <v>1</v>
      </c>
      <c r="G99" s="55">
        <f>_xlfn.XLOOKUP(A99,Comiters!A$1:A$999,Comiters!B$1:B$999,"0")</f>
        <v>1</v>
      </c>
      <c r="H99"/>
      <c r="I99"/>
    </row>
    <row r="100" spans="1:9" s="25" customFormat="1">
      <c r="A100" t="s">
        <v>26</v>
      </c>
      <c r="B100" t="s">
        <v>27</v>
      </c>
      <c r="C100" t="s">
        <v>1055</v>
      </c>
      <c r="D100" t="s">
        <v>29</v>
      </c>
      <c r="E100" s="3"/>
      <c r="F100" s="3">
        <f>_xlfn.XLOOKUP(A100,'Badge Arqueiro'!A$1:A$170,'Badge Arqueiro'!B$1:B$170,"0")</f>
        <v>1</v>
      </c>
      <c r="G100" s="55">
        <f>_xlfn.XLOOKUP(A100,Comiters!A$1:A$999,Comiters!B$1:B$999,"0")</f>
        <v>1</v>
      </c>
      <c r="H100"/>
      <c r="I100"/>
    </row>
    <row r="101" spans="1:9" s="25" customFormat="1">
      <c r="A101" t="s">
        <v>3707</v>
      </c>
      <c r="B101" t="s">
        <v>3314</v>
      </c>
      <c r="C101" t="s">
        <v>1169</v>
      </c>
      <c r="D101" t="s">
        <v>3315</v>
      </c>
      <c r="E101" s="3"/>
      <c r="F101" s="3" t="str">
        <f>_xlfn.XLOOKUP(A101,'Badge Arqueiro'!A$1:A$170,'Badge Arqueiro'!B$1:B$170,"0")</f>
        <v>0</v>
      </c>
      <c r="G101" s="55" t="str">
        <f>_xlfn.XLOOKUP(A101,Comiters!A$1:A$999,Comiters!B$1:B$999,"0")</f>
        <v>0</v>
      </c>
      <c r="H101"/>
      <c r="I101"/>
    </row>
    <row r="102" spans="1:9" s="25" customFormat="1">
      <c r="A102" t="s">
        <v>11483</v>
      </c>
      <c r="B102" t="s">
        <v>11333</v>
      </c>
      <c r="C102" t="s">
        <v>1452</v>
      </c>
      <c r="D102" t="s">
        <v>11420</v>
      </c>
      <c r="E102" s="3"/>
      <c r="F102" s="3" t="str">
        <f>_xlfn.XLOOKUP(A102,'Badge Arqueiro'!A$1:A$170,'Badge Arqueiro'!B$1:B$170,"0")</f>
        <v>0</v>
      </c>
      <c r="G102" s="55" t="str">
        <f>_xlfn.XLOOKUP(A102,Comiters!A$1:A$999,Comiters!B$1:B$999,"0")</f>
        <v>0</v>
      </c>
      <c r="H102"/>
      <c r="I102"/>
    </row>
    <row r="103" spans="1:9" s="25" customFormat="1">
      <c r="A103" t="s">
        <v>7234</v>
      </c>
      <c r="B103" t="s">
        <v>11100</v>
      </c>
      <c r="C103" t="s">
        <v>214</v>
      </c>
      <c r="D103" t="s">
        <v>4380</v>
      </c>
      <c r="E103" s="3"/>
      <c r="F103" s="3" t="str">
        <f>_xlfn.XLOOKUP(A103,'Badge Arqueiro'!A$1:A$170,'Badge Arqueiro'!B$1:B$170,"0")</f>
        <v>0</v>
      </c>
      <c r="G103" s="55" t="str">
        <f>_xlfn.XLOOKUP(A103,Comiters!A$1:A$999,Comiters!B$1:B$999,"0")</f>
        <v>0</v>
      </c>
      <c r="H103"/>
      <c r="I103"/>
    </row>
    <row r="104" spans="1:9" s="25" customFormat="1">
      <c r="A104" t="s">
        <v>45</v>
      </c>
      <c r="B104" t="s">
        <v>46</v>
      </c>
      <c r="C104" t="s">
        <v>172</v>
      </c>
      <c r="D104" t="s">
        <v>48</v>
      </c>
      <c r="E104" s="3"/>
      <c r="F104" s="3" t="str">
        <f>_xlfn.XLOOKUP(A104,'Badge Arqueiro'!A$1:A$170,'Badge Arqueiro'!B$1:B$170,"0")</f>
        <v>0</v>
      </c>
      <c r="G104" s="55" t="str">
        <f>_xlfn.XLOOKUP(A104,Comiters!A$1:A$999,Comiters!B$1:B$999,"0")</f>
        <v>0</v>
      </c>
      <c r="H104"/>
      <c r="I104"/>
    </row>
    <row r="105" spans="1:9" s="25" customFormat="1">
      <c r="A105" t="s">
        <v>31</v>
      </c>
      <c r="B105" t="s">
        <v>32</v>
      </c>
      <c r="C105" t="s">
        <v>3451</v>
      </c>
      <c r="D105" t="s">
        <v>34</v>
      </c>
      <c r="E105" s="3"/>
      <c r="F105" s="3">
        <f>_xlfn.XLOOKUP(A105,'Badge Arqueiro'!A$1:A$170,'Badge Arqueiro'!B$1:B$170,"0")</f>
        <v>1</v>
      </c>
      <c r="G105" s="55">
        <f>_xlfn.XLOOKUP(A105,Comiters!A$1:A$999,Comiters!B$1:B$999,"0")</f>
        <v>1</v>
      </c>
      <c r="H105"/>
      <c r="I105"/>
    </row>
    <row r="106" spans="1:9" s="25" customFormat="1">
      <c r="A106" t="s">
        <v>3675</v>
      </c>
      <c r="B106" t="s">
        <v>3377</v>
      </c>
      <c r="C106" t="s">
        <v>11384</v>
      </c>
      <c r="D106" t="s">
        <v>3379</v>
      </c>
      <c r="E106" s="3"/>
      <c r="F106" s="3" t="str">
        <f>_xlfn.XLOOKUP(A106,'Badge Arqueiro'!A$1:A$170,'Badge Arqueiro'!B$1:B$170,"0")</f>
        <v>0</v>
      </c>
      <c r="G106" s="55" t="str">
        <f>_xlfn.XLOOKUP(A106,Comiters!A$1:A$999,Comiters!B$1:B$999,"0")</f>
        <v>0</v>
      </c>
      <c r="H106"/>
      <c r="I106"/>
    </row>
    <row r="107" spans="1:9" s="25" customFormat="1">
      <c r="A107" t="s">
        <v>55</v>
      </c>
      <c r="B107" t="s">
        <v>56</v>
      </c>
      <c r="C107" t="s">
        <v>934</v>
      </c>
      <c r="D107" t="s">
        <v>58</v>
      </c>
      <c r="E107" s="3"/>
      <c r="F107" s="3">
        <f>_xlfn.XLOOKUP(A107,'Badge Arqueiro'!A$1:A$170,'Badge Arqueiro'!B$1:B$170,"0")</f>
        <v>1</v>
      </c>
      <c r="G107" s="55">
        <f>_xlfn.XLOOKUP(A107,Comiters!A$1:A$999,Comiters!B$1:B$999,"0")</f>
        <v>1</v>
      </c>
      <c r="H107"/>
      <c r="I107"/>
    </row>
    <row r="108" spans="1:9" s="25" customFormat="1">
      <c r="A108" t="s">
        <v>4242</v>
      </c>
      <c r="B108" t="s">
        <v>4011</v>
      </c>
      <c r="C108" t="s">
        <v>164</v>
      </c>
      <c r="D108" t="s">
        <v>4179</v>
      </c>
      <c r="E108" s="3"/>
      <c r="F108" s="3" t="str">
        <f>_xlfn.XLOOKUP(A108,'Badge Arqueiro'!A$1:A$170,'Badge Arqueiro'!B$1:B$170,"0")</f>
        <v>0</v>
      </c>
      <c r="G108" s="55" t="str">
        <f>_xlfn.XLOOKUP(A108,Comiters!A$1:A$999,Comiters!B$1:B$999,"0")</f>
        <v>0</v>
      </c>
      <c r="H108"/>
      <c r="I108"/>
    </row>
    <row r="109" spans="1:9" s="25" customFormat="1">
      <c r="A109" t="s">
        <v>73</v>
      </c>
      <c r="B109" t="s">
        <v>74</v>
      </c>
      <c r="C109" t="s">
        <v>4040</v>
      </c>
      <c r="D109" t="s">
        <v>75</v>
      </c>
      <c r="E109" s="3"/>
      <c r="F109" s="3" t="str">
        <f>_xlfn.XLOOKUP(A109,'Badge Arqueiro'!A$1:A$170,'Badge Arqueiro'!B$1:B$170,"0")</f>
        <v>0</v>
      </c>
      <c r="G109" s="55" t="str">
        <f>_xlfn.XLOOKUP(A109,Comiters!A$1:A$999,Comiters!B$1:B$999,"0")</f>
        <v>0</v>
      </c>
      <c r="H109"/>
      <c r="I109"/>
    </row>
    <row r="110" spans="1:9" s="25" customFormat="1">
      <c r="A110" t="s">
        <v>11479</v>
      </c>
      <c r="B110" t="s">
        <v>11312</v>
      </c>
      <c r="C110" t="s">
        <v>11369</v>
      </c>
      <c r="D110" t="s">
        <v>11397</v>
      </c>
      <c r="E110" s="3"/>
      <c r="F110" s="3" t="str">
        <f>_xlfn.XLOOKUP(A110,'Badge Arqueiro'!A$1:A$170,'Badge Arqueiro'!B$1:B$170,"0")</f>
        <v>0</v>
      </c>
      <c r="G110" s="55" t="str">
        <f>_xlfn.XLOOKUP(A110,Comiters!A$1:A$999,Comiters!B$1:B$999,"0")</f>
        <v>0</v>
      </c>
      <c r="H110"/>
      <c r="I110"/>
    </row>
    <row r="111" spans="1:9" s="25" customFormat="1">
      <c r="A111" t="s">
        <v>4249</v>
      </c>
      <c r="B111" t="s">
        <v>4003</v>
      </c>
      <c r="C111" t="s">
        <v>99</v>
      </c>
      <c r="D111" t="s">
        <v>4172</v>
      </c>
      <c r="E111" s="3"/>
      <c r="F111" s="3" t="str">
        <f>_xlfn.XLOOKUP(A111,'Badge Arqueiro'!A$1:A$170,'Badge Arqueiro'!B$1:B$170,"0")</f>
        <v>0</v>
      </c>
      <c r="G111" s="55" t="str">
        <f>_xlfn.XLOOKUP(A111,Comiters!A$1:A$999,Comiters!B$1:B$999,"0")</f>
        <v>0</v>
      </c>
      <c r="H111"/>
      <c r="I111"/>
    </row>
    <row r="112" spans="1:9" s="25" customFormat="1">
      <c r="A112" t="s">
        <v>4248</v>
      </c>
      <c r="B112" t="s">
        <v>4018</v>
      </c>
      <c r="C112" t="s">
        <v>11383</v>
      </c>
      <c r="D112" t="s">
        <v>4186</v>
      </c>
      <c r="E112" s="3"/>
      <c r="F112" s="3" t="str">
        <f>_xlfn.XLOOKUP(A112,'Badge Arqueiro'!A$1:A$170,'Badge Arqueiro'!B$1:B$170,"0")</f>
        <v>0</v>
      </c>
      <c r="G112" s="55" t="str">
        <f>_xlfn.XLOOKUP(A112,Comiters!A$1:A$999,Comiters!B$1:B$999,"0")</f>
        <v>0</v>
      </c>
      <c r="H112"/>
      <c r="I112"/>
    </row>
    <row r="113" spans="1:9" s="25" customFormat="1">
      <c r="A113" t="s">
        <v>2718</v>
      </c>
      <c r="B113" t="s">
        <v>2719</v>
      </c>
      <c r="C113" t="s">
        <v>12</v>
      </c>
      <c r="D113" t="s">
        <v>3432</v>
      </c>
      <c r="E113" s="3"/>
      <c r="F113" s="3" t="str">
        <f>_xlfn.XLOOKUP(A113,'Badge Arqueiro'!A$1:A$170,'Badge Arqueiro'!B$1:B$170,"0")</f>
        <v>0</v>
      </c>
      <c r="G113" s="55">
        <f>_xlfn.XLOOKUP(A113,Comiters!A$1:A$999,Comiters!B$1:B$999,"0")</f>
        <v>1</v>
      </c>
      <c r="H113"/>
      <c r="I113"/>
    </row>
    <row r="114" spans="1:9" s="25" customFormat="1">
      <c r="A114" t="s">
        <v>11463</v>
      </c>
      <c r="B114" t="s">
        <v>11350</v>
      </c>
      <c r="C114" t="s">
        <v>145</v>
      </c>
      <c r="D114" t="s">
        <v>11439</v>
      </c>
      <c r="E114" s="3"/>
      <c r="F114" s="3" t="str">
        <f>_xlfn.XLOOKUP(A114,'Badge Arqueiro'!A$1:A$170,'Badge Arqueiro'!B$1:B$170,"0")</f>
        <v>0</v>
      </c>
      <c r="G114" s="55" t="str">
        <f>_xlfn.XLOOKUP(A114,Comiters!A$1:A$999,Comiters!B$1:B$999,"0")</f>
        <v>0</v>
      </c>
      <c r="H114"/>
      <c r="I114"/>
    </row>
    <row r="115" spans="1:9" s="25" customFormat="1">
      <c r="A115" t="s">
        <v>11481</v>
      </c>
      <c r="B115" t="s">
        <v>11362</v>
      </c>
      <c r="C115" t="s">
        <v>11387</v>
      </c>
      <c r="D115" t="s">
        <v>11452</v>
      </c>
      <c r="E115" s="3"/>
      <c r="F115" s="3" t="str">
        <f>_xlfn.XLOOKUP(A115,'Badge Arqueiro'!A$1:A$170,'Badge Arqueiro'!B$1:B$170,"0")</f>
        <v>0</v>
      </c>
      <c r="G115" s="55" t="str">
        <f>_xlfn.XLOOKUP(A115,Comiters!A$1:A$999,Comiters!B$1:B$999,"0")</f>
        <v>0</v>
      </c>
      <c r="H115"/>
      <c r="I115"/>
    </row>
    <row r="116" spans="1:9" s="25" customFormat="1">
      <c r="A116" t="s">
        <v>802</v>
      </c>
      <c r="B116" t="s">
        <v>803</v>
      </c>
      <c r="C116" t="s">
        <v>1055</v>
      </c>
      <c r="D116" t="s">
        <v>804</v>
      </c>
      <c r="E116" s="3"/>
      <c r="F116" s="3" t="str">
        <f>_xlfn.XLOOKUP(A116,'Badge Arqueiro'!A$1:A$170,'Badge Arqueiro'!B$1:B$170,"0")</f>
        <v>0</v>
      </c>
      <c r="G116" s="55">
        <f>_xlfn.XLOOKUP(A116,Comiters!A$1:A$999,Comiters!B$1:B$999,"0")</f>
        <v>1</v>
      </c>
      <c r="H116"/>
      <c r="I116"/>
    </row>
    <row r="117" spans="1:9" s="25" customFormat="1">
      <c r="A117" t="s">
        <v>1944</v>
      </c>
      <c r="B117" t="s">
        <v>1945</v>
      </c>
      <c r="C117" t="s">
        <v>57</v>
      </c>
      <c r="D117" t="s">
        <v>1946</v>
      </c>
      <c r="E117" s="3"/>
      <c r="F117" s="3" t="str">
        <f>_xlfn.XLOOKUP(A117,'Badge Arqueiro'!A$1:A$170,'Badge Arqueiro'!B$1:B$170,"0")</f>
        <v>0</v>
      </c>
      <c r="G117" s="55" t="str">
        <f>_xlfn.XLOOKUP(A117,Comiters!A$1:A$999,Comiters!B$1:B$999,"0")</f>
        <v>0</v>
      </c>
      <c r="H117"/>
      <c r="I117"/>
    </row>
    <row r="118" spans="1:9" s="25" customFormat="1">
      <c r="A118" t="s">
        <v>3646</v>
      </c>
      <c r="B118" t="s">
        <v>3228</v>
      </c>
      <c r="C118" t="s">
        <v>3186</v>
      </c>
      <c r="D118" t="s">
        <v>3229</v>
      </c>
      <c r="E118" s="3"/>
      <c r="F118" s="3" t="str">
        <f>_xlfn.XLOOKUP(A118,'Badge Arqueiro'!A$1:A$170,'Badge Arqueiro'!B$1:B$170,"0")</f>
        <v>0</v>
      </c>
      <c r="G118" s="55" t="str">
        <f>_xlfn.XLOOKUP(A118,Comiters!A$1:A$999,Comiters!B$1:B$999,"0")</f>
        <v>0</v>
      </c>
      <c r="H118"/>
      <c r="I118"/>
    </row>
    <row r="119" spans="1:9" s="25" customFormat="1">
      <c r="A119" t="s">
        <v>11462</v>
      </c>
      <c r="B119" t="s">
        <v>11324</v>
      </c>
      <c r="C119" t="s">
        <v>185</v>
      </c>
      <c r="D119" t="s">
        <v>11411</v>
      </c>
      <c r="E119" s="3"/>
      <c r="F119" s="3" t="str">
        <f>_xlfn.XLOOKUP(A119,'Badge Arqueiro'!A$1:A$170,'Badge Arqueiro'!B$1:B$170,"0")</f>
        <v>0</v>
      </c>
      <c r="G119" s="55" t="str">
        <f>_xlfn.XLOOKUP(A119,Comiters!A$1:A$999,Comiters!B$1:B$999,"0")</f>
        <v>0</v>
      </c>
      <c r="H119"/>
      <c r="I119"/>
    </row>
    <row r="120" spans="1:9" s="25" customFormat="1">
      <c r="A120" t="s">
        <v>11480</v>
      </c>
      <c r="B120" t="s">
        <v>11337</v>
      </c>
      <c r="C120" t="s">
        <v>11377</v>
      </c>
      <c r="D120" t="s">
        <v>11424</v>
      </c>
      <c r="E120" s="3"/>
      <c r="F120" s="3" t="str">
        <f>_xlfn.XLOOKUP(A120,'Badge Arqueiro'!A$1:A$170,'Badge Arqueiro'!B$1:B$170,"0")</f>
        <v>0</v>
      </c>
      <c r="G120" s="55" t="str">
        <f>_xlfn.XLOOKUP(A120,Comiters!A$1:A$999,Comiters!B$1:B$999,"0")</f>
        <v>0</v>
      </c>
      <c r="H120"/>
      <c r="I120"/>
    </row>
    <row r="121" spans="1:9" s="25" customFormat="1">
      <c r="A121" t="s">
        <v>11473</v>
      </c>
      <c r="B121" t="s">
        <v>11306</v>
      </c>
      <c r="C121" t="s">
        <v>959</v>
      </c>
      <c r="D121" t="s">
        <v>11391</v>
      </c>
      <c r="E121" s="3"/>
      <c r="F121" s="3" t="str">
        <f>_xlfn.XLOOKUP(A121,'Badge Arqueiro'!A$1:A$170,'Badge Arqueiro'!B$1:B$170,"0")</f>
        <v>0</v>
      </c>
      <c r="G121" s="55" t="str">
        <f>_xlfn.XLOOKUP(A121,Comiters!A$1:A$999,Comiters!B$1:B$999,"0")</f>
        <v>0</v>
      </c>
      <c r="H121"/>
      <c r="I121"/>
    </row>
    <row r="122" spans="1:9" s="25" customFormat="1">
      <c r="A122" t="s">
        <v>11270</v>
      </c>
      <c r="B122" t="s">
        <v>11311</v>
      </c>
      <c r="C122" t="s">
        <v>11368</v>
      </c>
      <c r="D122" t="s">
        <v>11396</v>
      </c>
      <c r="E122" s="3"/>
      <c r="F122" s="3" t="str">
        <f>_xlfn.XLOOKUP(A122,'Badge Arqueiro'!A$1:A$170,'Badge Arqueiro'!B$1:B$170,"0")</f>
        <v>0</v>
      </c>
      <c r="G122" s="55">
        <f>_xlfn.XLOOKUP(A122,Comiters!A$1:A$999,Comiters!B$1:B$999,"0")</f>
        <v>1</v>
      </c>
      <c r="H122"/>
      <c r="I122"/>
    </row>
    <row r="123" spans="1:9" s="25" customFormat="1">
      <c r="A123" t="s">
        <v>50</v>
      </c>
      <c r="B123" t="s">
        <v>51</v>
      </c>
      <c r="C123" t="s">
        <v>7270</v>
      </c>
      <c r="D123" t="s">
        <v>53</v>
      </c>
      <c r="E123" s="3"/>
      <c r="F123" s="3" t="str">
        <f>_xlfn.XLOOKUP(A123,'Badge Arqueiro'!A$1:A$170,'Badge Arqueiro'!B$1:B$170,"0")</f>
        <v>0</v>
      </c>
      <c r="G123" s="55" t="str">
        <f>_xlfn.XLOOKUP(A123,Comiters!A$1:A$999,Comiters!B$1:B$999,"0")</f>
        <v>0</v>
      </c>
      <c r="H123"/>
      <c r="I123"/>
    </row>
    <row r="124" spans="1:9" s="25" customFormat="1">
      <c r="A124" t="s">
        <v>11455</v>
      </c>
      <c r="B124" t="s">
        <v>11303</v>
      </c>
      <c r="C124" t="s">
        <v>11364</v>
      </c>
      <c r="D124"/>
      <c r="E124" s="3"/>
      <c r="F124" s="3" t="str">
        <f>_xlfn.XLOOKUP(A124,'Badge Arqueiro'!A$1:A$170,'Badge Arqueiro'!B$1:B$170,"0")</f>
        <v>0</v>
      </c>
      <c r="G124" s="55" t="str">
        <f>_xlfn.XLOOKUP(A124,Comiters!A$1:A$999,Comiters!B$1:B$999,"0")</f>
        <v>0</v>
      </c>
      <c r="H124"/>
      <c r="I124"/>
    </row>
    <row r="125" spans="1:9" s="25" customFormat="1">
      <c r="A125" t="s">
        <v>11455</v>
      </c>
      <c r="B125" t="s">
        <v>11338</v>
      </c>
      <c r="C125" t="s">
        <v>511</v>
      </c>
      <c r="D125"/>
      <c r="E125" s="3"/>
      <c r="F125" s="3" t="str">
        <f>_xlfn.XLOOKUP(A125,'Badge Arqueiro'!A$1:A$170,'Badge Arqueiro'!B$1:B$170,"0")</f>
        <v>0</v>
      </c>
      <c r="G125" s="55" t="str">
        <f>_xlfn.XLOOKUP(A125,Comiters!A$1:A$999,Comiters!B$1:B$999,"0")</f>
        <v>0</v>
      </c>
      <c r="H125"/>
      <c r="I125"/>
    </row>
    <row r="126" spans="1:9" s="25" customFormat="1">
      <c r="A126" t="s">
        <v>11455</v>
      </c>
      <c r="B126" t="s">
        <v>778</v>
      </c>
      <c r="C126"/>
      <c r="D126"/>
      <c r="E126" s="3"/>
      <c r="F126" s="3" t="str">
        <f>_xlfn.XLOOKUP(A126,'Badge Arqueiro'!A$1:A$170,'Badge Arqueiro'!B$1:B$170,"0")</f>
        <v>0</v>
      </c>
      <c r="G126" s="55" t="str">
        <f>_xlfn.XLOOKUP(A126,Comiters!A$1:A$999,Comiters!B$1:B$999,"0")</f>
        <v>0</v>
      </c>
      <c r="H126"/>
      <c r="I126"/>
    </row>
    <row r="127" spans="1:9" s="25" customFormat="1">
      <c r="A127" t="s">
        <v>11456</v>
      </c>
      <c r="B127" t="s">
        <v>11363</v>
      </c>
      <c r="C127"/>
      <c r="D127" t="s">
        <v>11454</v>
      </c>
      <c r="E127" s="3"/>
      <c r="F127" s="3" t="str">
        <f>_xlfn.XLOOKUP(A127,'Badge Arqueiro'!A$1:A$170,'Badge Arqueiro'!B$1:B$170,"0")</f>
        <v>0</v>
      </c>
      <c r="G127" s="55" t="str">
        <f>_xlfn.XLOOKUP(A127,Comiters!A$1:A$999,Comiters!B$1:B$999,"0")</f>
        <v>0</v>
      </c>
      <c r="H127"/>
      <c r="I127"/>
    </row>
    <row r="128" spans="1:9" s="25" customFormat="1">
      <c r="A128" t="s">
        <v>11297</v>
      </c>
      <c r="B128" t="s">
        <v>11307</v>
      </c>
      <c r="C128"/>
      <c r="D128" t="s">
        <v>11392</v>
      </c>
      <c r="E128" s="3"/>
      <c r="F128" s="3" t="str">
        <f>_xlfn.XLOOKUP(A128,'Badge Arqueiro'!A$1:A$170,'Badge Arqueiro'!B$1:B$170,"0")</f>
        <v>0</v>
      </c>
      <c r="G128" s="55" t="str">
        <f>_xlfn.XLOOKUP(A128,Comiters!A$1:A$999,Comiters!B$1:B$999,"0")</f>
        <v>0</v>
      </c>
      <c r="H128"/>
      <c r="I128"/>
    </row>
    <row r="129" spans="1:9" s="25" customFormat="1">
      <c r="A129" t="s">
        <v>3922</v>
      </c>
      <c r="B129" t="s">
        <v>3772</v>
      </c>
      <c r="C129"/>
      <c r="D129" t="s">
        <v>3874</v>
      </c>
      <c r="E129" s="3"/>
      <c r="F129" s="3" t="str">
        <f>_xlfn.XLOOKUP(A129,'Badge Arqueiro'!A$1:A$170,'Badge Arqueiro'!B$1:B$170,"0")</f>
        <v>0</v>
      </c>
      <c r="G129" s="55">
        <f>_xlfn.XLOOKUP(A129,Comiters!A$1:A$999,Comiters!B$1:B$999,"0")</f>
        <v>1</v>
      </c>
      <c r="H129"/>
      <c r="I129"/>
    </row>
    <row r="130" spans="1:9" s="25" customFormat="1">
      <c r="A130" t="s">
        <v>3651</v>
      </c>
      <c r="B130" t="s">
        <v>3190</v>
      </c>
      <c r="C130"/>
      <c r="D130" t="s">
        <v>11453</v>
      </c>
      <c r="E130" s="3"/>
      <c r="F130" s="3" t="str">
        <f>_xlfn.XLOOKUP(A130,'Badge Arqueiro'!A$1:A$170,'Badge Arqueiro'!B$1:B$170,"0")</f>
        <v>0</v>
      </c>
      <c r="G130" s="55" t="str">
        <f>_xlfn.XLOOKUP(A130,Comiters!A$1:A$999,Comiters!B$1:B$999,"0")</f>
        <v>0</v>
      </c>
      <c r="H130"/>
      <c r="I130"/>
    </row>
    <row r="131" spans="1:9" s="25" customFormat="1">
      <c r="A131" t="s">
        <v>4222</v>
      </c>
      <c r="B131" t="s">
        <v>3973</v>
      </c>
      <c r="C131"/>
      <c r="D131" t="s">
        <v>4140</v>
      </c>
      <c r="E131" s="3"/>
      <c r="F131" s="3" t="str">
        <f>_xlfn.XLOOKUP(A131,'Badge Arqueiro'!A$1:A$170,'Badge Arqueiro'!B$1:B$170,"0")</f>
        <v>0</v>
      </c>
      <c r="G131" s="55">
        <f>_xlfn.XLOOKUP(A131,Comiters!A$1:A$999,Comiters!B$1:B$999,"0")</f>
        <v>1</v>
      </c>
      <c r="H131"/>
      <c r="I131"/>
    </row>
    <row r="132" spans="1:9" s="25" customFormat="1">
      <c r="A132" t="s">
        <v>16</v>
      </c>
      <c r="B132" t="s">
        <v>3986</v>
      </c>
      <c r="C132"/>
      <c r="D132" t="s">
        <v>4153</v>
      </c>
      <c r="E132" s="3"/>
      <c r="F132" s="3" t="str">
        <f>_xlfn.XLOOKUP(A132,'Badge Arqueiro'!A$1:A$170,'Badge Arqueiro'!B$1:B$170,"0")</f>
        <v>0</v>
      </c>
      <c r="G132" s="55">
        <f>_xlfn.XLOOKUP(A132,Comiters!A$1:A$999,Comiters!B$1:B$999,"0")</f>
        <v>1</v>
      </c>
      <c r="H132"/>
      <c r="I132"/>
    </row>
    <row r="133" spans="1:9" s="25" customFormat="1">
      <c r="A133" t="s">
        <v>11277</v>
      </c>
      <c r="B133" t="s">
        <v>11357</v>
      </c>
      <c r="C133"/>
      <c r="D133" t="s">
        <v>11446</v>
      </c>
      <c r="E133" s="3"/>
      <c r="F133" s="3" t="str">
        <f>_xlfn.XLOOKUP(A133,'Badge Arqueiro'!A$1:A$170,'Badge Arqueiro'!B$1:B$170,"0")</f>
        <v>0</v>
      </c>
      <c r="G133" s="55" t="str">
        <f>_xlfn.XLOOKUP(A133,Comiters!A$1:A$999,Comiters!B$1:B$999,"0")</f>
        <v>0</v>
      </c>
      <c r="H133"/>
      <c r="I133"/>
    </row>
    <row r="134" spans="1:9" s="25" customFormat="1">
      <c r="A134" t="s">
        <v>11477</v>
      </c>
      <c r="B134" t="s">
        <v>11351</v>
      </c>
      <c r="C134"/>
      <c r="D134" t="s">
        <v>11440</v>
      </c>
      <c r="E134" s="3"/>
      <c r="F134" s="3" t="str">
        <f>_xlfn.XLOOKUP(A134,'Badge Arqueiro'!A$1:A$170,'Badge Arqueiro'!B$1:B$170,"0")</f>
        <v>0</v>
      </c>
      <c r="G134" s="55" t="str">
        <f>_xlfn.XLOOKUP(A134,Comiters!A$1:A$999,Comiters!B$1:B$999,"0")</f>
        <v>0</v>
      </c>
      <c r="H134"/>
      <c r="I134"/>
    </row>
    <row r="135" spans="1:9" s="25" customFormat="1">
      <c r="A135" t="s">
        <v>414</v>
      </c>
      <c r="B135" t="s">
        <v>415</v>
      </c>
      <c r="C135"/>
      <c r="D135" t="s">
        <v>417</v>
      </c>
      <c r="E135" s="3"/>
      <c r="F135" s="3" t="str">
        <f>_xlfn.XLOOKUP(A135,'Badge Arqueiro'!A$1:A$170,'Badge Arqueiro'!B$1:B$170,"0")</f>
        <v>0</v>
      </c>
      <c r="G135" s="55" t="str">
        <f>_xlfn.XLOOKUP(A135,Comiters!A$1:A$999,Comiters!B$1:B$999,"0")</f>
        <v>0</v>
      </c>
      <c r="H135"/>
      <c r="I135"/>
    </row>
    <row r="136" spans="1:9" s="25" customFormat="1">
      <c r="A136" t="s">
        <v>2750</v>
      </c>
      <c r="B136" t="s">
        <v>2751</v>
      </c>
      <c r="C136"/>
      <c r="D136" t="s">
        <v>11409</v>
      </c>
      <c r="E136" s="3"/>
      <c r="F136" s="3" t="str">
        <f>_xlfn.XLOOKUP(A136,'Badge Arqueiro'!A$1:A$170,'Badge Arqueiro'!B$1:B$170,"0")</f>
        <v>0</v>
      </c>
      <c r="G136" s="55" t="str">
        <f>_xlfn.XLOOKUP(A136,Comiters!A$1:A$999,Comiters!B$1:B$999,"0")</f>
        <v>0</v>
      </c>
      <c r="H136"/>
      <c r="I136"/>
    </row>
    <row r="137" spans="1:9" s="25" customFormat="1">
      <c r="A137" t="s">
        <v>11458</v>
      </c>
      <c r="B137" t="s">
        <v>11361</v>
      </c>
      <c r="C137"/>
      <c r="D137" t="s">
        <v>11451</v>
      </c>
      <c r="E137" s="3"/>
      <c r="F137" s="3" t="str">
        <f>_xlfn.XLOOKUP(A137,'Badge Arqueiro'!A$1:A$170,'Badge Arqueiro'!B$1:B$170,"0")</f>
        <v>0</v>
      </c>
      <c r="G137" s="55" t="str">
        <f>_xlfn.XLOOKUP(A137,Comiters!A$1:A$999,Comiters!B$1:B$999,"0")</f>
        <v>0</v>
      </c>
      <c r="H137"/>
      <c r="I137"/>
    </row>
    <row r="138" spans="1:9" s="25" customFormat="1">
      <c r="A138" t="s">
        <v>11478</v>
      </c>
      <c r="B138" t="s">
        <v>11317</v>
      </c>
      <c r="C138"/>
      <c r="D138" t="s">
        <v>11402</v>
      </c>
      <c r="E138" s="3"/>
      <c r="F138" s="3" t="str">
        <f>_xlfn.XLOOKUP(A138,'Badge Arqueiro'!A$1:A$170,'Badge Arqueiro'!B$1:B$170,"0")</f>
        <v>0</v>
      </c>
      <c r="G138" s="55" t="str">
        <f>_xlfn.XLOOKUP(A138,Comiters!A$1:A$999,Comiters!B$1:B$999,"0")</f>
        <v>0</v>
      </c>
      <c r="H138"/>
      <c r="I138"/>
    </row>
    <row r="139" spans="1:9" s="25" customFormat="1">
      <c r="A139" t="s">
        <v>6140</v>
      </c>
      <c r="B139" t="s">
        <v>11339</v>
      </c>
      <c r="C139"/>
      <c r="D139" t="s">
        <v>11425</v>
      </c>
      <c r="E139" s="3"/>
      <c r="F139" s="3" t="str">
        <f>_xlfn.XLOOKUP(A139,'Badge Arqueiro'!A$1:A$170,'Badge Arqueiro'!B$1:B$170,"0")</f>
        <v>0</v>
      </c>
      <c r="G139" s="55" t="str">
        <f>_xlfn.XLOOKUP(A139,Comiters!A$1:A$999,Comiters!B$1:B$999,"0")</f>
        <v>0</v>
      </c>
      <c r="H139"/>
      <c r="I139"/>
    </row>
    <row r="140" spans="1:9" s="25" customFormat="1">
      <c r="A140" t="s">
        <v>4609</v>
      </c>
      <c r="B140" t="s">
        <v>7261</v>
      </c>
      <c r="C140"/>
      <c r="D140" t="s">
        <v>7310</v>
      </c>
      <c r="E140" s="3"/>
      <c r="F140" s="3" t="str">
        <f>_xlfn.XLOOKUP(A140,'Badge Arqueiro'!A$1:A$170,'Badge Arqueiro'!B$1:B$170,"0")</f>
        <v>0</v>
      </c>
      <c r="G140" s="55" t="str">
        <f>_xlfn.XLOOKUP(A140,Comiters!A$1:A$999,Comiters!B$1:B$999,"0")</f>
        <v>0</v>
      </c>
      <c r="H140"/>
      <c r="I140"/>
    </row>
    <row r="141" spans="1:9" s="25" customFormat="1">
      <c r="A141" t="s">
        <v>7028</v>
      </c>
      <c r="B141" t="s">
        <v>11352</v>
      </c>
      <c r="C141"/>
      <c r="D141" t="s">
        <v>11441</v>
      </c>
      <c r="E141" s="3"/>
      <c r="F141" s="3" t="str">
        <f>_xlfn.XLOOKUP(A141,'Badge Arqueiro'!A$1:A$170,'Badge Arqueiro'!B$1:B$170,"0")</f>
        <v>0</v>
      </c>
      <c r="G141" s="55" t="str">
        <f>_xlfn.XLOOKUP(A141,Comiters!A$1:A$999,Comiters!B$1:B$999,"0")</f>
        <v>0</v>
      </c>
      <c r="H141"/>
      <c r="I141"/>
    </row>
    <row r="142" spans="1:9" s="25" customFormat="1">
      <c r="A142" t="s">
        <v>1289</v>
      </c>
      <c r="B142" t="s">
        <v>1290</v>
      </c>
      <c r="C142"/>
      <c r="D142" t="s">
        <v>1292</v>
      </c>
      <c r="E142" s="3"/>
      <c r="F142" s="3" t="str">
        <f>_xlfn.XLOOKUP(A142,'Badge Arqueiro'!A$1:A$170,'Badge Arqueiro'!B$1:B$170,"0")</f>
        <v>0</v>
      </c>
      <c r="G142" s="55" t="str">
        <f>_xlfn.XLOOKUP(A142,Comiters!A$1:A$999,Comiters!B$1:B$999,"0")</f>
        <v>0</v>
      </c>
      <c r="H142"/>
      <c r="I142"/>
    </row>
    <row r="143" spans="1:9" s="25" customFormat="1">
      <c r="A143" t="s">
        <v>2830</v>
      </c>
      <c r="B143" t="s">
        <v>2831</v>
      </c>
      <c r="C143"/>
      <c r="D143" t="s">
        <v>11443</v>
      </c>
      <c r="E143" s="3"/>
      <c r="F143" s="3" t="str">
        <f>_xlfn.XLOOKUP(A143,'Badge Arqueiro'!A$1:A$170,'Badge Arqueiro'!B$1:B$170,"0")</f>
        <v>0</v>
      </c>
      <c r="G143" s="55" t="str">
        <f>_xlfn.XLOOKUP(A143,Comiters!A$1:A$999,Comiters!B$1:B$999,"0")</f>
        <v>0</v>
      </c>
      <c r="H143"/>
      <c r="I143"/>
    </row>
    <row r="144" spans="1:9" s="25" customFormat="1">
      <c r="A144" t="s">
        <v>11457</v>
      </c>
      <c r="B144" t="s">
        <v>11360</v>
      </c>
      <c r="C144"/>
      <c r="D144" t="s">
        <v>11450</v>
      </c>
      <c r="E144" s="3"/>
      <c r="F144" s="3" t="str">
        <f>_xlfn.XLOOKUP(A144,'Badge Arqueiro'!A$1:A$170,'Badge Arqueiro'!B$1:B$170,"0")</f>
        <v>0</v>
      </c>
      <c r="G144" s="55" t="str">
        <f>_xlfn.XLOOKUP(A144,Comiters!A$1:A$999,Comiters!B$1:B$999,"0")</f>
        <v>0</v>
      </c>
      <c r="H144"/>
      <c r="I144"/>
    </row>
    <row r="145" spans="1:9" s="25" customFormat="1">
      <c r="A145" t="s">
        <v>5720</v>
      </c>
      <c r="B145" t="s">
        <v>11355</v>
      </c>
      <c r="C145"/>
      <c r="D145" t="s">
        <v>11444</v>
      </c>
      <c r="E145" s="3"/>
      <c r="F145" s="3" t="str">
        <f>_xlfn.XLOOKUP(A145,'Badge Arqueiro'!A$1:A$170,'Badge Arqueiro'!B$1:B$170,"0")</f>
        <v>0</v>
      </c>
      <c r="G145" s="55" t="str">
        <f>_xlfn.XLOOKUP(A145,Comiters!A$1:A$999,Comiters!B$1:B$999,"0")</f>
        <v>0</v>
      </c>
      <c r="H145"/>
      <c r="I145"/>
    </row>
    <row r="146" spans="1:9" s="25" customFormat="1">
      <c r="A146" t="s">
        <v>3583</v>
      </c>
      <c r="B146" t="s">
        <v>3301</v>
      </c>
      <c r="C146"/>
      <c r="D146" t="s">
        <v>3302</v>
      </c>
      <c r="E146" s="3"/>
      <c r="F146" s="3" t="str">
        <f>_xlfn.XLOOKUP(A146,'Badge Arqueiro'!A$1:A$170,'Badge Arqueiro'!B$1:B$170,"0")</f>
        <v>0</v>
      </c>
      <c r="G146" s="55" t="str">
        <f>_xlfn.XLOOKUP(A146,Comiters!A$1:A$999,Comiters!B$1:B$999,"0")</f>
        <v>0</v>
      </c>
      <c r="H146"/>
      <c r="I146"/>
    </row>
    <row r="147" spans="1:9" s="25" customFormat="1">
      <c r="A147" t="s">
        <v>11476</v>
      </c>
      <c r="B147" t="s">
        <v>11356</v>
      </c>
      <c r="C147"/>
      <c r="D147" t="s">
        <v>11445</v>
      </c>
      <c r="E147" s="3"/>
      <c r="F147" s="3" t="str">
        <f>_xlfn.XLOOKUP(A147,'Badge Arqueiro'!A$1:A$170,'Badge Arqueiro'!B$1:B$170,"0")</f>
        <v>0</v>
      </c>
      <c r="G147" s="55" t="str">
        <f>_xlfn.XLOOKUP(A147,Comiters!A$1:A$999,Comiters!B$1:B$999,"0")</f>
        <v>0</v>
      </c>
      <c r="H147"/>
      <c r="I147"/>
    </row>
    <row r="148" spans="1:9" s="25" customFormat="1">
      <c r="A148" t="s">
        <v>702</v>
      </c>
      <c r="B148" t="s">
        <v>703</v>
      </c>
      <c r="C148"/>
      <c r="D148" t="s">
        <v>705</v>
      </c>
      <c r="E148" s="3"/>
      <c r="F148" s="3" t="str">
        <f>_xlfn.XLOOKUP(A148,'Badge Arqueiro'!A$1:A$170,'Badge Arqueiro'!B$1:B$170,"0")</f>
        <v>0</v>
      </c>
      <c r="G148" s="55" t="str">
        <f>_xlfn.XLOOKUP(A148,Comiters!A$1:A$999,Comiters!B$1:B$999,"0")</f>
        <v>0</v>
      </c>
      <c r="H148"/>
      <c r="I148"/>
    </row>
    <row r="149" spans="1:9" s="25" customFormat="1">
      <c r="A149" t="s">
        <v>2412</v>
      </c>
      <c r="B149" t="s">
        <v>2413</v>
      </c>
      <c r="C149"/>
      <c r="D149" t="s">
        <v>2415</v>
      </c>
      <c r="E149" s="3"/>
      <c r="F149" s="3" t="str">
        <f>_xlfn.XLOOKUP(A149,'Badge Arqueiro'!A$1:A$170,'Badge Arqueiro'!B$1:B$170,"0")</f>
        <v>0</v>
      </c>
      <c r="G149" s="55" t="str">
        <f>_xlfn.XLOOKUP(A149,Comiters!A$1:A$999,Comiters!B$1:B$999,"0")</f>
        <v>0</v>
      </c>
      <c r="H149"/>
      <c r="I149"/>
    </row>
    <row r="150" spans="1:9" s="25" customFormat="1">
      <c r="A150" t="s">
        <v>1147</v>
      </c>
      <c r="B150" t="s">
        <v>1148</v>
      </c>
      <c r="C150"/>
      <c r="D150" t="s">
        <v>1149</v>
      </c>
      <c r="E150" s="3"/>
      <c r="F150" s="3" t="str">
        <f>_xlfn.XLOOKUP(A150,'Badge Arqueiro'!A$1:A$170,'Badge Arqueiro'!B$1:B$170,"0")</f>
        <v>0</v>
      </c>
      <c r="G150" s="55" t="str">
        <f>_xlfn.XLOOKUP(A150,Comiters!A$1:A$999,Comiters!B$1:B$999,"0")</f>
        <v>0</v>
      </c>
      <c r="H150"/>
      <c r="I150"/>
    </row>
    <row r="151" spans="1:9" s="25" customFormat="1">
      <c r="A151" t="s">
        <v>1201</v>
      </c>
      <c r="B151" t="s">
        <v>1202</v>
      </c>
      <c r="C151"/>
      <c r="D151" t="s">
        <v>1203</v>
      </c>
      <c r="E151" s="3"/>
      <c r="F151" s="3" t="str">
        <f>_xlfn.XLOOKUP(A151,'Badge Arqueiro'!A$1:A$170,'Badge Arqueiro'!B$1:B$170,"0")</f>
        <v>0</v>
      </c>
      <c r="G151" s="55" t="str">
        <f>_xlfn.XLOOKUP(A151,Comiters!A$1:A$999,Comiters!B$1:B$999,"0")</f>
        <v>0</v>
      </c>
      <c r="H151"/>
      <c r="I151"/>
    </row>
    <row r="152" spans="1:9" s="25" customFormat="1">
      <c r="A152"/>
      <c r="B152"/>
      <c r="C152"/>
      <c r="D152"/>
      <c r="E152" s="3"/>
      <c r="F152" s="3" t="str">
        <f>_xlfn.XLOOKUP(A152,'Badge Arqueiro'!A$1:A$170,'Badge Arqueiro'!B$1:B$170,"0")</f>
        <v>0</v>
      </c>
      <c r="G152" s="55" t="str">
        <f>_xlfn.XLOOKUP(A152,Comiters!A$1:A$999,Comiters!B$1:B$999,"0")</f>
        <v>0</v>
      </c>
      <c r="H152"/>
      <c r="I152"/>
    </row>
    <row r="153" spans="1:9" s="25" customFormat="1">
      <c r="A153"/>
      <c r="B153"/>
      <c r="C153"/>
      <c r="D153"/>
      <c r="E153" s="3"/>
      <c r="F153" s="3" t="str">
        <f>_xlfn.XLOOKUP(A153,'Badge Arqueiro'!A$1:A$170,'Badge Arqueiro'!B$1:B$170,"0")</f>
        <v>0</v>
      </c>
      <c r="G153" s="55" t="str">
        <f>_xlfn.XLOOKUP(A153,Comiters!A$1:A$999,Comiters!B$1:B$999,"0")</f>
        <v>0</v>
      </c>
      <c r="H153"/>
      <c r="I153"/>
    </row>
    <row r="154" spans="1:9" s="25" customFormat="1">
      <c r="A154"/>
      <c r="B154"/>
      <c r="C154"/>
      <c r="D154"/>
      <c r="E154" s="3"/>
      <c r="F154" s="3" t="str">
        <f>_xlfn.XLOOKUP(A154,'Badge Arqueiro'!A$1:A$170,'Badge Arqueiro'!B$1:B$170,"0")</f>
        <v>0</v>
      </c>
      <c r="G154" s="55" t="str">
        <f>_xlfn.XLOOKUP(A154,Comiters!A$1:A$999,Comiters!B$1:B$999,"0")</f>
        <v>0</v>
      </c>
      <c r="H154"/>
      <c r="I154"/>
    </row>
    <row r="155" spans="1:9" s="25" customFormat="1">
      <c r="A155"/>
      <c r="B155"/>
      <c r="C155"/>
      <c r="D155"/>
      <c r="E155" s="3"/>
      <c r="F155" s="3" t="str">
        <f>_xlfn.XLOOKUP(A155,'Badge Arqueiro'!A$1:A$170,'Badge Arqueiro'!B$1:B$170,"0")</f>
        <v>0</v>
      </c>
      <c r="G155" s="55" t="str">
        <f>_xlfn.XLOOKUP(A155,Comiters!A$1:A$999,Comiters!B$1:B$999,"0")</f>
        <v>0</v>
      </c>
      <c r="H155"/>
      <c r="I155"/>
    </row>
    <row r="156" spans="1:9" s="25" customFormat="1">
      <c r="A156"/>
      <c r="B156"/>
      <c r="C156"/>
      <c r="D156"/>
      <c r="E156" s="3"/>
      <c r="F156" s="3" t="str">
        <f>_xlfn.XLOOKUP(A156,'Badge Arqueiro'!A$1:A$170,'Badge Arqueiro'!B$1:B$170,"0")</f>
        <v>0</v>
      </c>
      <c r="G156" s="55" t="str">
        <f>_xlfn.XLOOKUP(A156,Comiters!A$1:A$999,Comiters!B$1:B$999,"0")</f>
        <v>0</v>
      </c>
      <c r="H156"/>
      <c r="I156"/>
    </row>
    <row r="157" spans="1:9" s="25" customFormat="1">
      <c r="A157"/>
      <c r="B157"/>
      <c r="C157"/>
      <c r="D157"/>
      <c r="E157" s="3"/>
      <c r="F157" s="3" t="str">
        <f>_xlfn.XLOOKUP(A157,'Badge Arqueiro'!A$1:A$170,'Badge Arqueiro'!B$1:B$170,"0")</f>
        <v>0</v>
      </c>
      <c r="G157" s="55" t="str">
        <f>_xlfn.XLOOKUP(A157,Comiters!A$1:A$999,Comiters!B$1:B$999,"0")</f>
        <v>0</v>
      </c>
      <c r="H157"/>
      <c r="I157"/>
    </row>
    <row r="158" spans="1:9" s="25" customFormat="1">
      <c r="A158"/>
      <c r="B158"/>
      <c r="C158"/>
      <c r="D158"/>
      <c r="E158" s="3"/>
      <c r="F158" s="3"/>
      <c r="G158" s="55"/>
      <c r="H158"/>
      <c r="I158"/>
    </row>
    <row r="159" spans="1:9" s="25" customFormat="1">
      <c r="A159"/>
      <c r="B159"/>
      <c r="C159"/>
      <c r="D159"/>
      <c r="E159" s="3"/>
      <c r="F159" s="3">
        <f>SUM(F4:F157)</f>
        <v>5</v>
      </c>
      <c r="G159" s="3">
        <f>SUM(G4:G157)</f>
        <v>21</v>
      </c>
      <c r="H159"/>
      <c r="I159"/>
    </row>
    <row r="160" spans="1:9" s="25" customFormat="1">
      <c r="A160"/>
      <c r="B160"/>
      <c r="C160"/>
      <c r="D160"/>
      <c r="E160" s="3"/>
      <c r="F160" s="3"/>
      <c r="G160" s="55"/>
      <c r="H160"/>
      <c r="I160"/>
    </row>
    <row r="161" spans="1:9" s="25" customFormat="1">
      <c r="A161"/>
      <c r="B161"/>
      <c r="C161"/>
      <c r="D161"/>
      <c r="E161" s="3"/>
      <c r="F161" s="3"/>
      <c r="G161" s="3"/>
      <c r="H161"/>
      <c r="I161"/>
    </row>
    <row r="162" spans="1:9" s="25" customFormat="1">
      <c r="A162"/>
      <c r="B162"/>
      <c r="C162"/>
      <c r="D162"/>
      <c r="E162" s="3"/>
      <c r="F162" s="3"/>
      <c r="G162" s="55"/>
      <c r="H162"/>
      <c r="I162"/>
    </row>
    <row r="163" spans="1:9" s="25" customFormat="1">
      <c r="A163"/>
      <c r="B163"/>
      <c r="C163"/>
      <c r="D163"/>
      <c r="E163" s="3"/>
      <c r="F163" s="3"/>
      <c r="G163" s="55"/>
      <c r="H163"/>
      <c r="I163"/>
    </row>
    <row r="164" spans="1:9" s="25" customFormat="1">
      <c r="A164"/>
      <c r="B164"/>
      <c r="C164"/>
      <c r="D164"/>
      <c r="E164" s="3"/>
      <c r="F164" s="3"/>
      <c r="G164" s="55"/>
      <c r="H164"/>
      <c r="I164"/>
    </row>
    <row r="165" spans="1:9" s="25" customFormat="1">
      <c r="A165"/>
      <c r="B165"/>
      <c r="C165"/>
      <c r="D165"/>
      <c r="E165" s="3"/>
      <c r="F165" s="3"/>
      <c r="G165" s="55"/>
      <c r="H165"/>
      <c r="I165"/>
    </row>
    <row r="166" spans="1:9" s="25" customFormat="1">
      <c r="A166"/>
      <c r="B166"/>
      <c r="C166"/>
      <c r="D166"/>
      <c r="E166" s="3"/>
      <c r="F166" s="3"/>
      <c r="G166" s="55"/>
      <c r="H166"/>
      <c r="I166"/>
    </row>
    <row r="167" spans="1:9" s="25" customFormat="1">
      <c r="A167"/>
      <c r="B167"/>
      <c r="C167"/>
      <c r="D167"/>
      <c r="E167" s="3"/>
      <c r="F167" s="3"/>
      <c r="G167" s="55"/>
      <c r="H167"/>
      <c r="I167"/>
    </row>
    <row r="168" spans="1:9" s="25" customFormat="1">
      <c r="A168"/>
      <c r="B168"/>
      <c r="C168"/>
      <c r="D168"/>
      <c r="E168" s="3"/>
      <c r="F168" s="3"/>
      <c r="G168" s="55"/>
      <c r="H168"/>
      <c r="I168"/>
    </row>
    <row r="169" spans="1:9" s="25" customFormat="1">
      <c r="A169"/>
      <c r="B169"/>
      <c r="C169"/>
      <c r="D169"/>
      <c r="E169" s="3"/>
      <c r="F169" s="3"/>
      <c r="G169" s="55"/>
      <c r="H169"/>
      <c r="I169"/>
    </row>
    <row r="170" spans="1:9" s="25" customFormat="1">
      <c r="A170"/>
      <c r="B170"/>
      <c r="C170"/>
      <c r="D170"/>
      <c r="E170" s="3"/>
      <c r="F170" s="3"/>
      <c r="G170" s="55"/>
      <c r="H170"/>
      <c r="I170"/>
    </row>
    <row r="171" spans="1:9" s="25" customFormat="1">
      <c r="A171"/>
      <c r="B171"/>
      <c r="C171"/>
      <c r="D171"/>
      <c r="E171" s="3"/>
      <c r="F171" s="3"/>
      <c r="G171" s="55"/>
      <c r="H171"/>
      <c r="I171"/>
    </row>
    <row r="172" spans="1:9" s="25" customFormat="1">
      <c r="A172"/>
      <c r="B172"/>
      <c r="C172"/>
      <c r="D172"/>
      <c r="E172" s="3"/>
      <c r="F172" s="3"/>
      <c r="G172" s="55"/>
      <c r="H172"/>
      <c r="I172"/>
    </row>
    <row r="173" spans="1:9" s="25" customFormat="1">
      <c r="A173"/>
      <c r="B173"/>
      <c r="C173"/>
      <c r="D173"/>
      <c r="E173" s="3"/>
      <c r="F173" s="3"/>
      <c r="G173" s="55"/>
      <c r="H173"/>
      <c r="I173"/>
    </row>
    <row r="174" spans="1:9" s="25" customFormat="1">
      <c r="A174"/>
      <c r="B174"/>
      <c r="C174"/>
      <c r="D174"/>
      <c r="E174" s="3"/>
      <c r="F174" s="3"/>
      <c r="G174" s="55"/>
      <c r="H174"/>
      <c r="I174"/>
    </row>
    <row r="175" spans="1:9" s="25" customFormat="1">
      <c r="A175"/>
      <c r="B175"/>
      <c r="C175"/>
      <c r="D175"/>
      <c r="E175" s="3"/>
      <c r="F175" s="3"/>
      <c r="G175" s="55"/>
      <c r="H175"/>
      <c r="I175"/>
    </row>
    <row r="176" spans="1:9" s="25" customFormat="1">
      <c r="A176"/>
      <c r="B176"/>
      <c r="C176"/>
      <c r="D176"/>
      <c r="E176" s="3"/>
      <c r="F176" s="3"/>
      <c r="G176" s="55"/>
      <c r="H176"/>
      <c r="I176"/>
    </row>
    <row r="177" spans="1:9" s="25" customFormat="1">
      <c r="A177"/>
      <c r="B177"/>
      <c r="C177"/>
      <c r="D177"/>
      <c r="E177" s="3"/>
      <c r="F177" s="3"/>
      <c r="G177" s="55"/>
      <c r="H177"/>
      <c r="I177"/>
    </row>
    <row r="178" spans="1:9" s="25" customFormat="1">
      <c r="A178"/>
      <c r="B178"/>
      <c r="C178"/>
      <c r="D178"/>
      <c r="E178" s="3"/>
      <c r="F178" s="3"/>
      <c r="G178" s="55"/>
      <c r="H178"/>
      <c r="I178"/>
    </row>
    <row r="179" spans="1:9" s="25" customFormat="1">
      <c r="A179"/>
      <c r="B179"/>
      <c r="C179"/>
      <c r="D179"/>
      <c r="E179" s="3"/>
      <c r="F179" s="3"/>
      <c r="G179" s="55"/>
      <c r="H179"/>
      <c r="I179"/>
    </row>
    <row r="180" spans="1:9" s="25" customFormat="1">
      <c r="A180"/>
      <c r="B180"/>
      <c r="C180"/>
      <c r="D180"/>
      <c r="E180" s="3"/>
      <c r="F180" s="3"/>
      <c r="G180" s="55"/>
      <c r="H180"/>
      <c r="I180"/>
    </row>
    <row r="181" spans="1:9" s="25" customFormat="1">
      <c r="A181"/>
      <c r="B181"/>
      <c r="C181"/>
      <c r="D181"/>
      <c r="E181" s="3"/>
      <c r="F181" s="3"/>
      <c r="G181" s="55"/>
      <c r="H181"/>
      <c r="I181"/>
    </row>
    <row r="182" spans="1:9" s="25" customFormat="1">
      <c r="A182"/>
      <c r="B182"/>
      <c r="C182"/>
      <c r="D182"/>
      <c r="E182" s="3"/>
      <c r="F182" s="3"/>
      <c r="G182" s="55"/>
      <c r="H182"/>
      <c r="I182"/>
    </row>
    <row r="183" spans="1:9" s="25" customFormat="1">
      <c r="A183"/>
      <c r="B183"/>
      <c r="C183"/>
      <c r="D183"/>
      <c r="E183" s="3"/>
      <c r="F183" s="3"/>
      <c r="G183" s="55"/>
      <c r="H183"/>
      <c r="I183"/>
    </row>
    <row r="184" spans="1:9" s="25" customFormat="1">
      <c r="A184"/>
      <c r="B184"/>
      <c r="C184"/>
      <c r="D184"/>
      <c r="E184" s="3"/>
      <c r="F184" s="3"/>
      <c r="G184" s="55"/>
      <c r="H184"/>
      <c r="I184"/>
    </row>
    <row r="185" spans="1:9" s="25" customFormat="1">
      <c r="A185"/>
      <c r="B185"/>
      <c r="C185"/>
      <c r="D185"/>
      <c r="E185" s="3"/>
      <c r="F185" s="3"/>
      <c r="G185" s="55"/>
      <c r="H185"/>
      <c r="I185"/>
    </row>
    <row r="186" spans="1:9" s="25" customFormat="1">
      <c r="A186"/>
      <c r="B186"/>
      <c r="C186"/>
      <c r="D186"/>
      <c r="E186" s="3"/>
      <c r="F186" s="3"/>
      <c r="G186" s="55"/>
      <c r="H186"/>
      <c r="I186"/>
    </row>
    <row r="187" spans="1:9" s="25" customFormat="1">
      <c r="A187"/>
      <c r="B187"/>
      <c r="C187"/>
      <c r="D187"/>
      <c r="E187" s="3"/>
      <c r="F187" s="3"/>
      <c r="G187" s="55"/>
      <c r="H187"/>
      <c r="I187"/>
    </row>
    <row r="188" spans="1:9" s="25" customFormat="1">
      <c r="A188"/>
      <c r="B188"/>
      <c r="C188"/>
      <c r="D188"/>
      <c r="E188" s="3"/>
      <c r="F188" s="3"/>
      <c r="G188" s="55"/>
      <c r="H188"/>
      <c r="I188"/>
    </row>
    <row r="189" spans="1:9" s="25" customFormat="1">
      <c r="A189"/>
      <c r="B189"/>
      <c r="C189"/>
      <c r="D189"/>
      <c r="E189" s="3"/>
      <c r="F189" s="3"/>
      <c r="G189" s="55"/>
      <c r="H189"/>
      <c r="I189"/>
    </row>
    <row r="190" spans="1:9" s="25" customFormat="1">
      <c r="A190"/>
      <c r="B190"/>
      <c r="C190"/>
      <c r="D190"/>
      <c r="E190" s="3"/>
      <c r="F190" s="3"/>
      <c r="G190" s="55"/>
      <c r="H190"/>
      <c r="I190"/>
    </row>
    <row r="191" spans="1:9" s="25" customFormat="1">
      <c r="A191"/>
      <c r="B191"/>
      <c r="C191"/>
      <c r="D191"/>
      <c r="E191" s="3"/>
      <c r="F191" s="3"/>
      <c r="G191" s="55"/>
      <c r="H191"/>
      <c r="I191"/>
    </row>
    <row r="192" spans="1:9" s="25" customFormat="1">
      <c r="A192"/>
      <c r="B192"/>
      <c r="C192"/>
      <c r="D192"/>
      <c r="E192" s="3"/>
      <c r="F192" s="3"/>
      <c r="G192" s="55"/>
      <c r="H192"/>
      <c r="I192"/>
    </row>
    <row r="193" spans="1:9" s="25" customFormat="1">
      <c r="A193"/>
      <c r="B193"/>
      <c r="C193"/>
      <c r="D193"/>
      <c r="E193" s="3"/>
      <c r="F193" s="3"/>
      <c r="G193" s="55"/>
      <c r="H193"/>
      <c r="I193" s="3"/>
    </row>
    <row r="194" spans="1:9" s="25" customFormat="1">
      <c r="A194"/>
      <c r="B194"/>
      <c r="C194"/>
      <c r="D194"/>
      <c r="E194" s="3"/>
      <c r="F194" s="3"/>
      <c r="G194" s="55"/>
      <c r="H194"/>
      <c r="I194" s="3"/>
    </row>
    <row r="195" spans="1:9" s="25" customFormat="1">
      <c r="A195"/>
      <c r="B195"/>
      <c r="C195"/>
      <c r="D195"/>
      <c r="E195" s="3"/>
      <c r="F195" s="3"/>
      <c r="G195" s="55"/>
      <c r="H195"/>
      <c r="I195" s="3"/>
    </row>
    <row r="196" spans="1:9" s="25" customFormat="1">
      <c r="A196"/>
      <c r="B196"/>
      <c r="C196"/>
      <c r="D196"/>
      <c r="E196" s="3"/>
      <c r="F196" s="3"/>
      <c r="G196" s="55"/>
      <c r="H196"/>
      <c r="I196" s="3"/>
    </row>
    <row r="197" spans="1:9" s="25" customFormat="1">
      <c r="A197"/>
      <c r="B197"/>
      <c r="C197"/>
      <c r="D197"/>
      <c r="E197" s="3"/>
      <c r="F197" s="3"/>
      <c r="G197" s="55"/>
      <c r="H197"/>
      <c r="I197" s="3"/>
    </row>
    <row r="198" spans="1:9" s="25" customFormat="1">
      <c r="A198"/>
      <c r="B198"/>
      <c r="C198"/>
      <c r="D198"/>
      <c r="E198" s="3"/>
      <c r="F198" s="3"/>
      <c r="G198" s="55"/>
      <c r="H198"/>
      <c r="I198" s="3"/>
    </row>
    <row r="199" spans="1:9" s="25" customFormat="1">
      <c r="A199"/>
      <c r="B199"/>
      <c r="C199"/>
      <c r="D199"/>
      <c r="E199" s="3"/>
      <c r="F199" s="3"/>
      <c r="G199" s="55"/>
      <c r="H199"/>
      <c r="I199" s="3"/>
    </row>
    <row r="200" spans="1:9" s="25" customFormat="1">
      <c r="A200"/>
      <c r="B200"/>
      <c r="C200"/>
      <c r="D200"/>
      <c r="E200" s="3"/>
      <c r="F200" s="3"/>
      <c r="G200" s="55"/>
      <c r="H200"/>
      <c r="I200" s="3"/>
    </row>
    <row r="201" spans="1:9" s="25" customFormat="1">
      <c r="A201"/>
      <c r="B201"/>
      <c r="C201"/>
      <c r="D201"/>
      <c r="E201" s="3"/>
      <c r="F201" s="3"/>
      <c r="G201" s="55"/>
      <c r="H201"/>
      <c r="I201" s="3"/>
    </row>
    <row r="202" spans="1:9" s="25" customFormat="1">
      <c r="A202"/>
      <c r="B202"/>
      <c r="C202"/>
      <c r="D202"/>
      <c r="E202" s="3"/>
      <c r="F202" s="3"/>
      <c r="G202" s="55"/>
      <c r="H202"/>
      <c r="I202" s="3"/>
    </row>
    <row r="203" spans="1:9" s="25" customFormat="1">
      <c r="A203"/>
      <c r="B203"/>
      <c r="C203"/>
      <c r="D203"/>
      <c r="E203" s="3"/>
      <c r="F203" s="3"/>
      <c r="G203" s="55"/>
      <c r="H203"/>
      <c r="I203" s="3"/>
    </row>
    <row r="204" spans="1:9" s="25" customFormat="1">
      <c r="A204"/>
      <c r="B204"/>
      <c r="C204"/>
      <c r="D204"/>
      <c r="E204" s="3"/>
      <c r="F204" s="3"/>
      <c r="G204" s="55"/>
      <c r="H204"/>
      <c r="I204" s="3"/>
    </row>
    <row r="205" spans="1:9" s="25" customFormat="1">
      <c r="A205"/>
      <c r="B205"/>
      <c r="C205"/>
      <c r="D205"/>
      <c r="E205" s="3"/>
      <c r="F205" s="3"/>
      <c r="G205" s="55"/>
      <c r="H205"/>
      <c r="I205" s="3"/>
    </row>
    <row r="206" spans="1:9" s="25" customFormat="1">
      <c r="A206"/>
      <c r="B206"/>
      <c r="C206"/>
      <c r="D206"/>
      <c r="E206" s="3"/>
      <c r="F206" s="3"/>
      <c r="G206" s="55"/>
      <c r="H206"/>
      <c r="I206" s="3"/>
    </row>
    <row r="207" spans="1:9" s="25" customFormat="1">
      <c r="A207"/>
      <c r="B207"/>
      <c r="C207"/>
      <c r="D207"/>
      <c r="E207" s="3"/>
      <c r="F207" s="3"/>
      <c r="G207" s="55"/>
      <c r="H207"/>
      <c r="I207" s="3"/>
    </row>
    <row r="208" spans="1:9" s="25" customFormat="1">
      <c r="A208"/>
      <c r="B208"/>
      <c r="C208"/>
      <c r="D208"/>
      <c r="E208" s="3"/>
      <c r="F208" s="3"/>
      <c r="G208" s="55"/>
      <c r="H208"/>
      <c r="I208" s="3"/>
    </row>
    <row r="209" spans="1:9" s="25" customFormat="1">
      <c r="A209"/>
      <c r="B209"/>
      <c r="C209"/>
      <c r="D209"/>
      <c r="E209" s="3"/>
      <c r="F209" s="3"/>
      <c r="G209" s="55"/>
      <c r="H209"/>
      <c r="I209" s="3"/>
    </row>
    <row r="210" spans="1:9" s="25" customFormat="1">
      <c r="A210"/>
      <c r="B210"/>
      <c r="C210"/>
      <c r="D210"/>
      <c r="E210" s="3"/>
      <c r="F210" s="3"/>
      <c r="G210" s="55"/>
      <c r="H210"/>
      <c r="I210" s="3"/>
    </row>
    <row r="211" spans="1:9" s="25" customFormat="1">
      <c r="A211"/>
      <c r="B211"/>
      <c r="C211"/>
      <c r="D211"/>
      <c r="E211" s="3"/>
      <c r="F211" s="3"/>
      <c r="G211" s="55"/>
      <c r="H211"/>
      <c r="I211" s="3"/>
    </row>
    <row r="212" spans="1:9" s="25" customFormat="1">
      <c r="A212"/>
      <c r="B212"/>
      <c r="C212"/>
      <c r="D212"/>
      <c r="E212" s="3"/>
      <c r="F212" s="3"/>
      <c r="G212" s="55"/>
      <c r="H212"/>
      <c r="I212" s="3"/>
    </row>
    <row r="213" spans="1:9" s="25" customFormat="1">
      <c r="A213"/>
      <c r="B213"/>
      <c r="C213"/>
      <c r="D213"/>
      <c r="E213" s="3"/>
      <c r="F213" s="3"/>
      <c r="G213" s="55"/>
      <c r="H213"/>
      <c r="I213" s="3"/>
    </row>
    <row r="214" spans="1:9" s="25" customFormat="1">
      <c r="A214"/>
      <c r="B214"/>
      <c r="C214"/>
      <c r="D214"/>
      <c r="E214" s="3"/>
      <c r="F214" s="3"/>
      <c r="G214" s="55"/>
      <c r="H214"/>
      <c r="I214" s="3"/>
    </row>
    <row r="215" spans="1:9" s="25" customFormat="1">
      <c r="A215"/>
      <c r="B215"/>
      <c r="C215"/>
      <c r="D215"/>
      <c r="E215" s="3"/>
      <c r="F215" s="3"/>
      <c r="G215" s="55"/>
      <c r="H215"/>
      <c r="I215" s="3"/>
    </row>
    <row r="216" spans="1:9" s="25" customFormat="1">
      <c r="A216"/>
      <c r="B216"/>
      <c r="C216"/>
      <c r="D216"/>
      <c r="E216" s="3"/>
      <c r="F216" s="3"/>
      <c r="G216" s="55"/>
      <c r="H216"/>
      <c r="I216" s="3"/>
    </row>
    <row r="217" spans="1:9" s="25" customFormat="1">
      <c r="A217"/>
      <c r="B217"/>
      <c r="C217"/>
      <c r="D217"/>
      <c r="E217" s="3"/>
      <c r="F217" s="3"/>
      <c r="G217" s="55"/>
      <c r="H217"/>
      <c r="I217" s="3"/>
    </row>
    <row r="218" spans="1:9" s="25" customFormat="1">
      <c r="A218"/>
      <c r="B218"/>
      <c r="C218"/>
      <c r="D218"/>
      <c r="E218" s="3"/>
      <c r="F218" s="3"/>
      <c r="G218" s="55"/>
      <c r="H218"/>
      <c r="I218" s="3"/>
    </row>
    <row r="219" spans="1:9" s="25" customFormat="1">
      <c r="A219"/>
      <c r="B219"/>
      <c r="C219"/>
      <c r="D219"/>
      <c r="E219" s="3"/>
      <c r="F219" s="3"/>
      <c r="G219" s="55"/>
      <c r="H219"/>
      <c r="I219" s="3"/>
    </row>
    <row r="220" spans="1:9" s="25" customFormat="1">
      <c r="A220"/>
      <c r="B220"/>
      <c r="C220"/>
      <c r="D220"/>
      <c r="E220" s="3"/>
      <c r="F220" s="3"/>
      <c r="G220" s="55"/>
      <c r="H220"/>
      <c r="I220" s="3"/>
    </row>
    <row r="221" spans="1:9" s="25" customFormat="1">
      <c r="A221"/>
      <c r="B221"/>
      <c r="C221"/>
      <c r="D221"/>
      <c r="E221" s="3"/>
      <c r="F221" s="3"/>
      <c r="G221" s="55"/>
      <c r="H221"/>
      <c r="I221" s="3"/>
    </row>
    <row r="222" spans="1:9" s="25" customFormat="1">
      <c r="A222"/>
      <c r="B222"/>
      <c r="C222"/>
      <c r="D222"/>
      <c r="E222" s="3"/>
      <c r="F222" s="3"/>
      <c r="G222" s="55"/>
      <c r="H222"/>
      <c r="I222" s="3"/>
    </row>
    <row r="223" spans="1:9" s="25" customFormat="1">
      <c r="A223"/>
      <c r="B223"/>
      <c r="C223"/>
      <c r="D223"/>
      <c r="E223" s="3"/>
      <c r="F223" s="3"/>
      <c r="G223" s="55"/>
      <c r="H223"/>
      <c r="I223" s="3"/>
    </row>
    <row r="224" spans="1:9" s="25" customFormat="1">
      <c r="A224"/>
      <c r="B224"/>
      <c r="C224"/>
      <c r="D224"/>
      <c r="E224" s="3"/>
      <c r="F224" s="3"/>
      <c r="G224" s="55"/>
      <c r="H224"/>
      <c r="I224" s="3"/>
    </row>
    <row r="225" spans="1:9" s="25" customFormat="1">
      <c r="A225"/>
      <c r="B225"/>
      <c r="C225"/>
      <c r="D225"/>
      <c r="E225" s="3"/>
      <c r="F225" s="3"/>
      <c r="G225" s="55"/>
      <c r="H225"/>
      <c r="I225" s="3"/>
    </row>
    <row r="226" spans="1:9" s="25" customFormat="1">
      <c r="A226"/>
      <c r="B226"/>
      <c r="C226"/>
      <c r="D226"/>
      <c r="E226" s="3"/>
      <c r="F226" s="3"/>
      <c r="G226" s="55"/>
      <c r="H226"/>
      <c r="I226" s="3"/>
    </row>
    <row r="227" spans="1:9" s="25" customFormat="1">
      <c r="A227"/>
      <c r="B227"/>
      <c r="C227"/>
      <c r="D227"/>
      <c r="E227" s="3"/>
      <c r="F227" s="3"/>
      <c r="G227" s="55"/>
      <c r="H227"/>
      <c r="I227" s="3"/>
    </row>
    <row r="228" spans="1:9" s="25" customFormat="1">
      <c r="A228"/>
      <c r="B228"/>
      <c r="C228"/>
      <c r="D228"/>
      <c r="E228" s="3"/>
      <c r="F228" s="3"/>
      <c r="G228" s="55"/>
      <c r="H228"/>
      <c r="I228" s="3"/>
    </row>
    <row r="229" spans="1:9" s="25" customFormat="1">
      <c r="A229"/>
      <c r="B229"/>
      <c r="C229"/>
      <c r="D229"/>
      <c r="E229" s="3"/>
      <c r="F229" s="3"/>
      <c r="G229" s="55"/>
      <c r="H229"/>
      <c r="I229" s="3"/>
    </row>
    <row r="230" spans="1:9" s="25" customFormat="1">
      <c r="A230"/>
      <c r="B230"/>
      <c r="C230"/>
      <c r="D230"/>
      <c r="E230" s="3"/>
      <c r="F230" s="3"/>
      <c r="G230" s="55"/>
      <c r="H230"/>
      <c r="I230" s="3"/>
    </row>
    <row r="231" spans="1:9" s="25" customFormat="1">
      <c r="A231"/>
      <c r="B231"/>
      <c r="C231"/>
      <c r="D231"/>
      <c r="E231" s="3"/>
      <c r="F231" s="3"/>
      <c r="G231" s="55"/>
      <c r="H231"/>
      <c r="I231" s="3"/>
    </row>
    <row r="232" spans="1:9" s="25" customFormat="1">
      <c r="A232"/>
      <c r="B232"/>
      <c r="C232"/>
      <c r="D232"/>
      <c r="E232" s="3"/>
      <c r="F232" s="3"/>
      <c r="G232" s="55"/>
      <c r="H232"/>
      <c r="I232" s="3"/>
    </row>
    <row r="233" spans="1:9" s="25" customFormat="1">
      <c r="A233"/>
      <c r="B233"/>
      <c r="C233"/>
      <c r="D233"/>
      <c r="E233" s="3"/>
      <c r="F233" s="3"/>
      <c r="G233" s="55"/>
      <c r="H233"/>
      <c r="I233" s="3"/>
    </row>
    <row r="234" spans="1:9" s="25" customFormat="1">
      <c r="A234"/>
      <c r="B234"/>
      <c r="C234"/>
      <c r="D234"/>
      <c r="E234" s="3"/>
      <c r="F234" s="3"/>
      <c r="G234" s="55"/>
      <c r="H234"/>
      <c r="I234"/>
    </row>
    <row r="235" spans="1:9" s="25" customFormat="1">
      <c r="A235"/>
      <c r="B235"/>
      <c r="C235"/>
      <c r="D235"/>
      <c r="E235" s="3"/>
      <c r="F235" s="3"/>
      <c r="G235" s="55"/>
      <c r="H235"/>
      <c r="I235"/>
    </row>
    <row r="236" spans="1:9" s="25" customFormat="1">
      <c r="A236"/>
      <c r="B236"/>
      <c r="C236"/>
      <c r="D236"/>
      <c r="E236" s="3"/>
      <c r="F236" s="3"/>
      <c r="G236" s="55"/>
      <c r="H236"/>
      <c r="I236"/>
    </row>
    <row r="237" spans="1:9" s="25" customFormat="1">
      <c r="A237"/>
      <c r="B237"/>
      <c r="C237"/>
      <c r="D237"/>
      <c r="E237" s="3"/>
      <c r="F237" s="3"/>
      <c r="G237" s="55"/>
      <c r="H237"/>
      <c r="I237"/>
    </row>
    <row r="238" spans="1:9" s="25" customFormat="1">
      <c r="A238"/>
      <c r="B238"/>
      <c r="C238"/>
      <c r="D238"/>
      <c r="E238" s="3"/>
      <c r="F238" s="3"/>
      <c r="G238" s="55"/>
      <c r="H238"/>
      <c r="I238"/>
    </row>
    <row r="239" spans="1:9" s="25" customFormat="1">
      <c r="A239"/>
      <c r="B239"/>
      <c r="C239"/>
      <c r="D239"/>
      <c r="E239" s="3"/>
      <c r="F239" s="3"/>
      <c r="G239" s="55"/>
      <c r="H239"/>
      <c r="I239"/>
    </row>
    <row r="240" spans="1:9" s="25" customFormat="1">
      <c r="A240"/>
      <c r="B240"/>
      <c r="C240"/>
      <c r="D240"/>
      <c r="E240" s="3"/>
      <c r="F240" s="3"/>
      <c r="G240" s="55"/>
      <c r="H240"/>
      <c r="I240"/>
    </row>
    <row r="241" spans="1:9" s="25" customFormat="1">
      <c r="A241"/>
      <c r="B241"/>
      <c r="C241"/>
      <c r="D241"/>
      <c r="E241" s="3"/>
      <c r="F241" s="3"/>
      <c r="G241" s="55"/>
      <c r="H241"/>
      <c r="I241"/>
    </row>
    <row r="242" spans="1:9" s="25" customFormat="1">
      <c r="A242"/>
      <c r="B242"/>
      <c r="C242"/>
      <c r="D242"/>
      <c r="E242" s="3"/>
      <c r="F242" s="3"/>
      <c r="G242" s="55"/>
      <c r="H242"/>
      <c r="I242"/>
    </row>
    <row r="243" spans="1:9" s="25" customFormat="1">
      <c r="A243"/>
      <c r="B243"/>
      <c r="C243"/>
      <c r="D243"/>
      <c r="E243" s="3"/>
      <c r="F243" s="3"/>
      <c r="G243" s="55"/>
      <c r="H243"/>
      <c r="I243"/>
    </row>
    <row r="244" spans="1:9" s="25" customFormat="1">
      <c r="A244"/>
      <c r="B244"/>
      <c r="C244"/>
      <c r="D244"/>
      <c r="E244" s="3"/>
      <c r="F244" s="3"/>
      <c r="G244" s="55"/>
      <c r="H244"/>
      <c r="I244"/>
    </row>
    <row r="245" spans="1:9" s="25" customFormat="1">
      <c r="A245"/>
      <c r="B245"/>
      <c r="C245"/>
      <c r="D245"/>
      <c r="E245" s="3"/>
      <c r="F245" s="3"/>
      <c r="G245" s="55"/>
      <c r="H245"/>
      <c r="I245"/>
    </row>
    <row r="246" spans="1:9" s="25" customFormat="1">
      <c r="A246"/>
      <c r="B246"/>
      <c r="C246"/>
      <c r="D246"/>
      <c r="E246" s="3"/>
      <c r="F246" s="3"/>
      <c r="G246" s="55"/>
      <c r="H246"/>
      <c r="I246"/>
    </row>
    <row r="247" spans="1:9" s="25" customFormat="1">
      <c r="A247"/>
      <c r="B247"/>
      <c r="C247"/>
      <c r="D247"/>
      <c r="E247" s="3"/>
      <c r="F247" s="3"/>
      <c r="G247" s="55"/>
      <c r="H247"/>
      <c r="I247"/>
    </row>
    <row r="248" spans="1:9" s="25" customFormat="1">
      <c r="A248"/>
      <c r="B248"/>
      <c r="C248"/>
      <c r="D248"/>
      <c r="E248" s="3"/>
      <c r="F248" s="3"/>
      <c r="G248" s="55"/>
      <c r="H248"/>
      <c r="I248"/>
    </row>
    <row r="249" spans="1:9" s="25" customFormat="1">
      <c r="A249"/>
      <c r="B249"/>
      <c r="C249"/>
      <c r="D249"/>
      <c r="E249" s="3"/>
      <c r="F249" s="3"/>
      <c r="G249" s="55"/>
      <c r="H249"/>
      <c r="I249"/>
    </row>
    <row r="250" spans="1:9" s="25" customFormat="1">
      <c r="A250"/>
      <c r="B250"/>
      <c r="C250"/>
      <c r="D250"/>
      <c r="E250" s="3"/>
      <c r="F250" s="3"/>
      <c r="G250" s="55"/>
      <c r="H250"/>
      <c r="I250"/>
    </row>
    <row r="251" spans="1:9" s="25" customFormat="1">
      <c r="A251"/>
      <c r="B251"/>
      <c r="C251"/>
      <c r="D251"/>
      <c r="E251" s="3"/>
      <c r="F251" s="3"/>
      <c r="G251" s="55"/>
      <c r="H251"/>
      <c r="I251"/>
    </row>
    <row r="252" spans="1:9" s="25" customFormat="1">
      <c r="A252"/>
      <c r="B252"/>
      <c r="C252"/>
      <c r="D252"/>
      <c r="E252" s="3"/>
      <c r="F252" s="3"/>
      <c r="G252" s="55"/>
      <c r="H252"/>
      <c r="I252"/>
    </row>
    <row r="253" spans="1:9" s="25" customFormat="1">
      <c r="A253"/>
      <c r="B253"/>
      <c r="C253"/>
      <c r="D253"/>
      <c r="E253" s="3"/>
      <c r="F253" s="3"/>
      <c r="G253" s="55"/>
      <c r="H253"/>
      <c r="I253"/>
    </row>
    <row r="254" spans="1:9" s="25" customFormat="1">
      <c r="A254"/>
      <c r="B254"/>
      <c r="C254"/>
      <c r="D254"/>
      <c r="E254" s="3"/>
      <c r="F254" s="3"/>
      <c r="G254" s="55"/>
      <c r="H254"/>
      <c r="I254"/>
    </row>
    <row r="255" spans="1:9" s="25" customFormat="1">
      <c r="A255"/>
      <c r="B255"/>
      <c r="C255"/>
      <c r="D255"/>
      <c r="E255" s="3"/>
      <c r="F255" s="3"/>
      <c r="G255" s="55"/>
      <c r="H255"/>
      <c r="I255"/>
    </row>
    <row r="256" spans="1:9" s="25" customFormat="1">
      <c r="A256"/>
      <c r="B256"/>
      <c r="C256"/>
      <c r="D256"/>
      <c r="E256" s="3"/>
      <c r="F256" s="3"/>
      <c r="G256" s="55"/>
      <c r="H256"/>
      <c r="I256"/>
    </row>
    <row r="257" spans="1:9" s="25" customFormat="1">
      <c r="A257"/>
      <c r="B257"/>
      <c r="C257"/>
      <c r="D257"/>
      <c r="E257" s="3"/>
      <c r="F257" s="3"/>
      <c r="G257" s="55"/>
      <c r="H257"/>
      <c r="I257"/>
    </row>
    <row r="258" spans="1:9" s="25" customFormat="1">
      <c r="A258"/>
      <c r="B258"/>
      <c r="C258"/>
      <c r="D258"/>
      <c r="E258" s="3"/>
      <c r="F258" s="3"/>
      <c r="G258" s="55"/>
      <c r="H258"/>
      <c r="I258"/>
    </row>
    <row r="259" spans="1:9" s="25" customFormat="1">
      <c r="A259"/>
      <c r="B259"/>
      <c r="C259"/>
      <c r="D259"/>
      <c r="E259" s="3"/>
      <c r="F259" s="3"/>
      <c r="G259" s="55"/>
      <c r="H259"/>
      <c r="I259"/>
    </row>
    <row r="260" spans="1:9" s="25" customFormat="1">
      <c r="A260"/>
      <c r="B260"/>
      <c r="C260"/>
      <c r="D260"/>
      <c r="E260" s="3"/>
      <c r="F260" s="3"/>
      <c r="G260" s="55"/>
      <c r="H260"/>
      <c r="I260"/>
    </row>
    <row r="261" spans="1:9" s="25" customFormat="1">
      <c r="A261"/>
      <c r="B261"/>
      <c r="C261"/>
      <c r="D261"/>
      <c r="E261" s="3"/>
      <c r="F261" s="3"/>
      <c r="G261" s="55"/>
      <c r="H261"/>
      <c r="I261"/>
    </row>
    <row r="262" spans="1:9" s="25" customFormat="1">
      <c r="A262"/>
      <c r="B262"/>
      <c r="C262"/>
      <c r="D262"/>
      <c r="E262" s="3"/>
      <c r="F262" s="3"/>
      <c r="G262" s="55"/>
      <c r="H262"/>
      <c r="I262"/>
    </row>
    <row r="263" spans="1:9" s="25" customFormat="1">
      <c r="A263"/>
      <c r="B263"/>
      <c r="C263"/>
      <c r="D263"/>
      <c r="E263" s="3"/>
      <c r="F263" s="3"/>
      <c r="G263" s="55"/>
      <c r="H263"/>
      <c r="I263"/>
    </row>
    <row r="264" spans="1:9" s="25" customFormat="1">
      <c r="A264"/>
      <c r="B264"/>
      <c r="C264"/>
      <c r="D264"/>
      <c r="E264" s="3"/>
      <c r="F264" s="3"/>
      <c r="G264" s="55"/>
      <c r="H264"/>
      <c r="I264"/>
    </row>
    <row r="265" spans="1:9" s="25" customFormat="1">
      <c r="A265"/>
      <c r="B265"/>
      <c r="C265"/>
      <c r="D265"/>
      <c r="E265" s="3"/>
      <c r="F265" s="3"/>
      <c r="G265" s="55"/>
      <c r="H265"/>
      <c r="I265"/>
    </row>
    <row r="266" spans="1:9" s="25" customFormat="1">
      <c r="A266"/>
      <c r="B266"/>
      <c r="C266"/>
      <c r="D266"/>
      <c r="E266" s="3"/>
      <c r="F266" s="3"/>
      <c r="G266" s="55"/>
      <c r="H266"/>
      <c r="I266"/>
    </row>
    <row r="267" spans="1:9" s="25" customFormat="1">
      <c r="A267"/>
      <c r="B267"/>
      <c r="C267"/>
      <c r="D267"/>
      <c r="E267" s="3"/>
      <c r="F267" s="3"/>
      <c r="G267" s="55"/>
      <c r="H267"/>
      <c r="I267"/>
    </row>
    <row r="268" spans="1:9" s="25" customFormat="1">
      <c r="A268"/>
      <c r="B268"/>
      <c r="C268"/>
      <c r="D268"/>
      <c r="E268" s="3"/>
      <c r="F268" s="3"/>
      <c r="G268" s="55"/>
      <c r="H268"/>
      <c r="I268"/>
    </row>
    <row r="269" spans="1:9" s="25" customFormat="1">
      <c r="A269"/>
      <c r="B269"/>
      <c r="C269"/>
      <c r="D269"/>
      <c r="E269" s="3"/>
      <c r="F269" s="3"/>
      <c r="G269" s="55"/>
      <c r="H269"/>
      <c r="I269"/>
    </row>
    <row r="270" spans="1:9" s="25" customFormat="1">
      <c r="A270"/>
      <c r="B270"/>
      <c r="C270"/>
      <c r="D270"/>
      <c r="E270" s="3"/>
      <c r="F270" s="3"/>
      <c r="G270" s="55"/>
      <c r="H270"/>
      <c r="I270"/>
    </row>
    <row r="271" spans="1:9" s="25" customFormat="1">
      <c r="A271"/>
      <c r="B271"/>
      <c r="C271"/>
      <c r="D271"/>
      <c r="E271" s="3"/>
      <c r="F271" s="3"/>
      <c r="G271" s="55"/>
      <c r="H271"/>
      <c r="I271"/>
    </row>
    <row r="272" spans="1:9" s="25" customFormat="1">
      <c r="A272"/>
      <c r="B272"/>
      <c r="C272"/>
      <c r="D272"/>
      <c r="E272" s="3"/>
      <c r="F272" s="3"/>
      <c r="G272" s="55"/>
      <c r="H272"/>
      <c r="I272"/>
    </row>
    <row r="273" spans="1:12" s="25" customFormat="1">
      <c r="A273"/>
      <c r="B273"/>
      <c r="C273"/>
      <c r="D273"/>
      <c r="E273" s="3"/>
      <c r="F273" s="3"/>
      <c r="G273" s="55"/>
      <c r="H273"/>
      <c r="I273"/>
    </row>
    <row r="274" spans="1:12" s="25" customFormat="1">
      <c r="A274"/>
      <c r="B274"/>
      <c r="C274"/>
      <c r="D274"/>
      <c r="E274" s="3"/>
      <c r="F274" s="3"/>
      <c r="G274" s="55"/>
      <c r="H274" s="3"/>
      <c r="I274"/>
    </row>
    <row r="275" spans="1:12">
      <c r="B275"/>
      <c r="I275"/>
      <c r="L275" s="25"/>
    </row>
    <row r="276" spans="1:12">
      <c r="B276"/>
      <c r="I276"/>
      <c r="L276" s="25"/>
    </row>
    <row r="277" spans="1:12">
      <c r="B277"/>
      <c r="I277"/>
      <c r="L277" s="25"/>
    </row>
    <row r="278" spans="1:12" s="25" customFormat="1">
      <c r="A278"/>
      <c r="B278"/>
      <c r="C278"/>
      <c r="D278"/>
      <c r="E278" s="3"/>
      <c r="F278" s="3"/>
      <c r="G278" s="55"/>
      <c r="H278"/>
      <c r="I278"/>
    </row>
    <row r="279" spans="1:12" s="25" customFormat="1">
      <c r="A279"/>
      <c r="B279"/>
      <c r="C279"/>
      <c r="D279"/>
      <c r="E279" s="3"/>
      <c r="F279" s="3"/>
      <c r="G279" s="55"/>
      <c r="H279"/>
      <c r="I279"/>
    </row>
    <row r="280" spans="1:12" s="25" customFormat="1">
      <c r="A280"/>
      <c r="B280"/>
      <c r="C280"/>
      <c r="D280"/>
      <c r="E280" s="3"/>
      <c r="F280" s="3"/>
      <c r="G280" s="55"/>
      <c r="H280" s="3"/>
      <c r="I280"/>
    </row>
    <row r="281" spans="1:12">
      <c r="B281"/>
      <c r="I281"/>
      <c r="L281" s="25"/>
    </row>
    <row r="282" spans="1:12" s="25" customFormat="1">
      <c r="A282"/>
      <c r="B282"/>
      <c r="C282"/>
      <c r="D282"/>
      <c r="E282" s="3"/>
      <c r="F282" s="3"/>
      <c r="G282" s="55"/>
      <c r="H282"/>
      <c r="I282"/>
    </row>
    <row r="283" spans="1:12" s="25" customFormat="1">
      <c r="A283"/>
      <c r="B283"/>
      <c r="C283"/>
      <c r="D283"/>
      <c r="E283" s="3"/>
      <c r="F283" s="3"/>
      <c r="G283" s="55"/>
      <c r="H283"/>
      <c r="I283"/>
    </row>
    <row r="284" spans="1:12" s="25" customFormat="1">
      <c r="A284"/>
      <c r="B284"/>
      <c r="C284"/>
      <c r="D284"/>
      <c r="E284" s="3"/>
      <c r="F284" s="3"/>
      <c r="G284" s="55"/>
      <c r="H284"/>
      <c r="I284"/>
    </row>
    <row r="285" spans="1:12" s="25" customFormat="1">
      <c r="A285"/>
      <c r="B285"/>
      <c r="C285"/>
      <c r="D285"/>
      <c r="E285" s="3"/>
      <c r="F285" s="3"/>
      <c r="G285" s="55"/>
      <c r="H285"/>
      <c r="I285"/>
    </row>
    <row r="286" spans="1:12" s="25" customFormat="1">
      <c r="A286"/>
      <c r="B286"/>
      <c r="C286"/>
      <c r="D286"/>
      <c r="E286" s="3"/>
      <c r="F286" s="3"/>
      <c r="G286" s="55"/>
      <c r="H286"/>
      <c r="I286"/>
    </row>
    <row r="287" spans="1:12" s="25" customFormat="1">
      <c r="A287"/>
      <c r="B287"/>
      <c r="C287"/>
      <c r="D287"/>
      <c r="E287" s="3"/>
      <c r="F287" s="3"/>
      <c r="G287" s="55"/>
      <c r="H287"/>
      <c r="I287"/>
    </row>
    <row r="288" spans="1:12" s="25" customFormat="1">
      <c r="A288"/>
      <c r="B288"/>
      <c r="C288"/>
      <c r="D288"/>
      <c r="E288" s="3"/>
      <c r="F288" s="3"/>
      <c r="G288" s="55"/>
      <c r="H288"/>
      <c r="I288"/>
    </row>
    <row r="289" spans="1:12" s="25" customFormat="1">
      <c r="A289"/>
      <c r="B289"/>
      <c r="C289"/>
      <c r="D289"/>
      <c r="E289" s="3"/>
      <c r="F289" s="3"/>
      <c r="G289" s="55"/>
      <c r="H289"/>
      <c r="I289"/>
    </row>
    <row r="290" spans="1:12" s="25" customFormat="1">
      <c r="A290"/>
      <c r="B290"/>
      <c r="C290"/>
      <c r="D290"/>
      <c r="E290" s="3"/>
      <c r="F290" s="3"/>
      <c r="G290" s="55"/>
      <c r="H290"/>
      <c r="I290"/>
    </row>
    <row r="291" spans="1:12" s="25" customFormat="1">
      <c r="A291"/>
      <c r="B291"/>
      <c r="C291"/>
      <c r="D291"/>
      <c r="E291" s="3"/>
      <c r="F291" s="3"/>
      <c r="G291" s="55"/>
      <c r="H291" s="3"/>
      <c r="I291"/>
    </row>
    <row r="292" spans="1:12">
      <c r="B292"/>
      <c r="H292" s="3"/>
      <c r="I292"/>
      <c r="L292" s="25"/>
    </row>
    <row r="293" spans="1:12">
      <c r="B293"/>
      <c r="I293"/>
      <c r="L293" s="25"/>
    </row>
    <row r="294" spans="1:12" s="25" customFormat="1">
      <c r="A294"/>
      <c r="B294"/>
      <c r="C294"/>
      <c r="D294"/>
      <c r="E294" s="3"/>
      <c r="F294" s="3"/>
      <c r="G294" s="55"/>
      <c r="H294" s="3"/>
      <c r="I294"/>
    </row>
    <row r="295" spans="1:12" s="25" customFormat="1">
      <c r="A295"/>
      <c r="B295"/>
      <c r="C295"/>
      <c r="D295"/>
      <c r="E295" s="3"/>
      <c r="F295" s="3"/>
      <c r="G295" s="55"/>
      <c r="H295" s="3"/>
      <c r="I295"/>
    </row>
    <row r="296" spans="1:12" s="25" customFormat="1">
      <c r="A296"/>
      <c r="B296"/>
      <c r="C296"/>
      <c r="D296"/>
      <c r="E296" s="3"/>
      <c r="F296" s="3"/>
      <c r="G296" s="55"/>
      <c r="H296" s="3"/>
      <c r="I296"/>
    </row>
    <row r="297" spans="1:12" s="25" customFormat="1">
      <c r="A297"/>
      <c r="B297"/>
      <c r="C297"/>
      <c r="D297"/>
      <c r="E297" s="3"/>
      <c r="F297" s="3"/>
      <c r="G297" s="55"/>
      <c r="H297"/>
      <c r="I297"/>
    </row>
    <row r="298" spans="1:12" s="25" customFormat="1">
      <c r="A298"/>
      <c r="B298"/>
      <c r="C298"/>
      <c r="D298"/>
      <c r="E298" s="3"/>
      <c r="F298" s="3"/>
      <c r="G298" s="55"/>
      <c r="H298"/>
      <c r="I298"/>
    </row>
    <row r="299" spans="1:12" s="25" customFormat="1">
      <c r="A299"/>
      <c r="B299"/>
      <c r="C299"/>
      <c r="D299"/>
      <c r="E299" s="3"/>
      <c r="F299" s="3"/>
      <c r="G299" s="55"/>
      <c r="H299" s="3"/>
      <c r="I299"/>
    </row>
    <row r="300" spans="1:12" s="25" customFormat="1">
      <c r="A300"/>
      <c r="B300"/>
      <c r="C300"/>
      <c r="D300"/>
      <c r="E300" s="3"/>
      <c r="F300" s="3"/>
      <c r="G300" s="55"/>
      <c r="H300"/>
      <c r="I300"/>
    </row>
    <row r="301" spans="1:12" s="25" customFormat="1">
      <c r="A301"/>
      <c r="B301"/>
      <c r="C301"/>
      <c r="D301"/>
      <c r="E301" s="3"/>
      <c r="F301" s="3"/>
      <c r="G301" s="55"/>
      <c r="H301"/>
      <c r="I301"/>
    </row>
    <row r="302" spans="1:12" s="25" customFormat="1">
      <c r="A302"/>
      <c r="B302"/>
      <c r="C302"/>
      <c r="D302"/>
      <c r="E302" s="3"/>
      <c r="F302" s="3"/>
      <c r="G302" s="55"/>
      <c r="H302"/>
      <c r="I302"/>
    </row>
    <row r="303" spans="1:12" s="25" customFormat="1">
      <c r="A303"/>
      <c r="B303"/>
      <c r="C303"/>
      <c r="D303"/>
      <c r="E303" s="3"/>
      <c r="F303" s="3"/>
      <c r="G303" s="55"/>
      <c r="H303"/>
      <c r="I303"/>
    </row>
    <row r="304" spans="1:12" s="25" customFormat="1">
      <c r="A304"/>
      <c r="B304"/>
      <c r="C304"/>
      <c r="D304"/>
      <c r="E304" s="3"/>
      <c r="F304" s="3"/>
      <c r="G304" s="55"/>
      <c r="H304"/>
      <c r="I304"/>
    </row>
    <row r="305" spans="1:12" s="25" customFormat="1">
      <c r="A305"/>
      <c r="B305"/>
      <c r="C305"/>
      <c r="D305"/>
      <c r="E305" s="3"/>
      <c r="F305" s="3"/>
      <c r="G305" s="55"/>
      <c r="H305"/>
      <c r="I305"/>
    </row>
    <row r="306" spans="1:12" s="25" customFormat="1">
      <c r="A306"/>
      <c r="B306"/>
      <c r="C306"/>
      <c r="D306"/>
      <c r="E306" s="3"/>
      <c r="F306" s="3"/>
      <c r="G306" s="55"/>
      <c r="H306"/>
      <c r="I306"/>
    </row>
    <row r="307" spans="1:12" s="25" customFormat="1">
      <c r="A307"/>
      <c r="B307"/>
      <c r="C307"/>
      <c r="D307"/>
      <c r="E307" s="3"/>
      <c r="F307" s="3"/>
      <c r="G307" s="55"/>
      <c r="H307"/>
      <c r="I307"/>
    </row>
    <row r="308" spans="1:12" s="25" customFormat="1">
      <c r="A308"/>
      <c r="B308"/>
      <c r="C308"/>
      <c r="D308"/>
      <c r="E308" s="3"/>
      <c r="F308" s="3"/>
      <c r="G308" s="55"/>
      <c r="H308"/>
      <c r="I308"/>
    </row>
    <row r="309" spans="1:12" s="25" customFormat="1">
      <c r="A309"/>
      <c r="B309"/>
      <c r="C309"/>
      <c r="D309"/>
      <c r="E309" s="3"/>
      <c r="F309" s="3"/>
      <c r="G309" s="55"/>
      <c r="H309"/>
      <c r="I309"/>
    </row>
    <row r="310" spans="1:12" s="25" customFormat="1">
      <c r="A310"/>
      <c r="B310"/>
      <c r="C310"/>
      <c r="D310"/>
      <c r="E310" s="3"/>
      <c r="F310" s="3"/>
      <c r="G310" s="55"/>
      <c r="H310"/>
      <c r="I310"/>
    </row>
    <row r="311" spans="1:12">
      <c r="B311"/>
      <c r="I311"/>
      <c r="L311" s="25"/>
    </row>
    <row r="312" spans="1:12" s="25" customFormat="1">
      <c r="A312"/>
      <c r="B312"/>
      <c r="C312"/>
      <c r="D312"/>
      <c r="E312" s="3"/>
      <c r="F312" s="3"/>
      <c r="G312" s="55"/>
      <c r="H312"/>
      <c r="I312"/>
    </row>
    <row r="313" spans="1:12" s="25" customFormat="1">
      <c r="A313"/>
      <c r="B313"/>
      <c r="C313"/>
      <c r="D313"/>
      <c r="E313" s="3"/>
      <c r="F313" s="3"/>
      <c r="G313" s="55"/>
      <c r="H313"/>
      <c r="I313"/>
    </row>
    <row r="314" spans="1:12" s="25" customFormat="1">
      <c r="A314"/>
      <c r="B314"/>
      <c r="C314"/>
      <c r="D314"/>
      <c r="E314" s="3"/>
      <c r="F314" s="3"/>
      <c r="G314" s="55"/>
      <c r="H314"/>
      <c r="I314"/>
    </row>
    <row r="315" spans="1:12" s="25" customFormat="1">
      <c r="A315"/>
      <c r="B315"/>
      <c r="C315"/>
      <c r="D315"/>
      <c r="E315" s="3"/>
      <c r="F315" s="3"/>
      <c r="G315" s="55"/>
      <c r="H315"/>
      <c r="I315"/>
    </row>
    <row r="316" spans="1:12" s="25" customFormat="1">
      <c r="A316"/>
      <c r="B316"/>
      <c r="C316"/>
      <c r="D316"/>
      <c r="E316" s="3"/>
      <c r="F316" s="3"/>
      <c r="G316" s="55"/>
      <c r="H316"/>
      <c r="I316"/>
    </row>
    <row r="317" spans="1:12" s="25" customFormat="1">
      <c r="A317"/>
      <c r="B317"/>
      <c r="C317"/>
      <c r="D317"/>
      <c r="E317" s="3"/>
      <c r="F317" s="3"/>
      <c r="G317" s="55"/>
      <c r="H317"/>
      <c r="I317"/>
    </row>
    <row r="318" spans="1:12" s="25" customFormat="1">
      <c r="A318"/>
      <c r="B318"/>
      <c r="C318"/>
      <c r="D318"/>
      <c r="E318" s="3"/>
      <c r="F318" s="3"/>
      <c r="G318" s="55"/>
      <c r="H318"/>
      <c r="I318"/>
    </row>
    <row r="319" spans="1:12" s="25" customFormat="1">
      <c r="A319"/>
      <c r="B319"/>
      <c r="C319"/>
      <c r="D319"/>
      <c r="E319" s="3"/>
      <c r="F319" s="3"/>
      <c r="G319" s="55"/>
      <c r="H319"/>
      <c r="I319"/>
    </row>
    <row r="320" spans="1:12" s="25" customFormat="1">
      <c r="A320"/>
      <c r="B320"/>
      <c r="C320"/>
      <c r="D320"/>
      <c r="E320" s="3"/>
      <c r="F320" s="3"/>
      <c r="G320" s="55"/>
      <c r="H320"/>
      <c r="I320"/>
    </row>
    <row r="321" spans="1:9" s="25" customFormat="1">
      <c r="A321"/>
      <c r="B321"/>
      <c r="C321"/>
      <c r="D321"/>
      <c r="E321" s="3"/>
      <c r="F321" s="3"/>
      <c r="G321" s="55"/>
      <c r="H321"/>
      <c r="I321"/>
    </row>
    <row r="322" spans="1:9" s="25" customFormat="1">
      <c r="A322"/>
      <c r="B322"/>
      <c r="C322"/>
      <c r="D322"/>
      <c r="E322" s="3"/>
      <c r="F322" s="3"/>
      <c r="G322" s="55"/>
      <c r="H322"/>
      <c r="I322"/>
    </row>
    <row r="323" spans="1:9" s="25" customFormat="1">
      <c r="A323"/>
      <c r="B323"/>
      <c r="C323"/>
      <c r="D323"/>
      <c r="E323" s="3"/>
      <c r="F323" s="3"/>
      <c r="G323" s="55"/>
      <c r="H323"/>
      <c r="I323"/>
    </row>
    <row r="324" spans="1:9" s="25" customFormat="1">
      <c r="A324"/>
      <c r="B324"/>
      <c r="C324"/>
      <c r="D324"/>
      <c r="E324" s="3"/>
      <c r="F324" s="3"/>
      <c r="G324" s="55"/>
      <c r="H324"/>
      <c r="I324"/>
    </row>
    <row r="325" spans="1:9" s="25" customFormat="1">
      <c r="A325"/>
      <c r="B325"/>
      <c r="C325"/>
      <c r="D325"/>
      <c r="E325" s="3"/>
      <c r="F325" s="3"/>
      <c r="G325" s="55"/>
      <c r="H325"/>
      <c r="I325"/>
    </row>
    <row r="326" spans="1:9" s="25" customFormat="1">
      <c r="A326"/>
      <c r="B326"/>
      <c r="C326"/>
      <c r="D326"/>
      <c r="E326" s="3"/>
      <c r="F326" s="3"/>
      <c r="G326" s="55"/>
      <c r="H326"/>
      <c r="I326"/>
    </row>
    <row r="327" spans="1:9" s="25" customFormat="1">
      <c r="A327"/>
      <c r="B327"/>
      <c r="C327"/>
      <c r="D327"/>
      <c r="E327" s="3"/>
      <c r="F327" s="3"/>
      <c r="G327" s="55"/>
      <c r="H327"/>
      <c r="I327"/>
    </row>
    <row r="328" spans="1:9" s="25" customFormat="1">
      <c r="A328"/>
      <c r="B328"/>
      <c r="C328"/>
      <c r="D328"/>
      <c r="E328" s="3"/>
      <c r="F328" s="3"/>
      <c r="G328" s="55"/>
      <c r="H328"/>
      <c r="I328"/>
    </row>
    <row r="329" spans="1:9" s="25" customFormat="1">
      <c r="A329"/>
      <c r="B329"/>
      <c r="C329"/>
      <c r="D329"/>
      <c r="E329" s="3"/>
      <c r="F329" s="3"/>
      <c r="G329" s="55"/>
      <c r="H329"/>
      <c r="I329"/>
    </row>
    <row r="330" spans="1:9" s="25" customFormat="1">
      <c r="A330"/>
      <c r="B330"/>
      <c r="C330"/>
      <c r="D330"/>
      <c r="E330" s="3"/>
      <c r="F330" s="3"/>
      <c r="G330" s="55"/>
      <c r="H330"/>
      <c r="I330"/>
    </row>
    <row r="331" spans="1:9" s="25" customFormat="1">
      <c r="A331"/>
      <c r="B331"/>
      <c r="C331"/>
      <c r="D331"/>
      <c r="E331" s="3"/>
      <c r="F331" s="3"/>
      <c r="G331" s="55"/>
      <c r="H331"/>
      <c r="I331"/>
    </row>
    <row r="332" spans="1:9" s="25" customFormat="1">
      <c r="A332"/>
      <c r="B332"/>
      <c r="C332"/>
      <c r="D332"/>
      <c r="E332" s="3"/>
      <c r="F332" s="3"/>
      <c r="G332" s="55"/>
      <c r="H332"/>
      <c r="I332"/>
    </row>
    <row r="333" spans="1:9" s="25" customFormat="1">
      <c r="A333"/>
      <c r="B333"/>
      <c r="C333"/>
      <c r="D333"/>
      <c r="E333" s="3"/>
      <c r="F333" s="3"/>
      <c r="G333" s="55"/>
      <c r="H333"/>
      <c r="I333"/>
    </row>
    <row r="334" spans="1:9" s="25" customFormat="1">
      <c r="A334"/>
      <c r="B334"/>
      <c r="C334"/>
      <c r="D334"/>
      <c r="E334" s="3"/>
      <c r="F334" s="3"/>
      <c r="G334" s="55"/>
      <c r="H334" s="3"/>
      <c r="I334"/>
    </row>
    <row r="335" spans="1:9" s="25" customFormat="1">
      <c r="A335"/>
      <c r="B335"/>
      <c r="C335"/>
      <c r="D335"/>
      <c r="E335" s="3"/>
      <c r="F335" s="3"/>
      <c r="G335" s="55"/>
      <c r="H335"/>
      <c r="I335"/>
    </row>
    <row r="336" spans="1:9" s="25" customFormat="1">
      <c r="A336"/>
      <c r="B336"/>
      <c r="C336"/>
      <c r="D336"/>
      <c r="E336" s="3"/>
      <c r="F336" s="3"/>
      <c r="G336" s="55"/>
      <c r="H336"/>
      <c r="I336"/>
    </row>
    <row r="337" spans="1:9" s="25" customFormat="1">
      <c r="A337"/>
      <c r="B337"/>
      <c r="C337"/>
      <c r="D337"/>
      <c r="E337" s="3"/>
      <c r="F337" s="3"/>
      <c r="G337" s="55"/>
      <c r="H337"/>
      <c r="I337"/>
    </row>
    <row r="338" spans="1:9" s="25" customFormat="1">
      <c r="A338"/>
      <c r="B338"/>
      <c r="C338"/>
      <c r="D338"/>
      <c r="E338" s="3"/>
      <c r="F338" s="3"/>
      <c r="G338" s="55"/>
      <c r="H338"/>
      <c r="I338"/>
    </row>
    <row r="339" spans="1:9" s="25" customFormat="1">
      <c r="A339"/>
      <c r="B339"/>
      <c r="C339"/>
      <c r="D339"/>
      <c r="E339" s="3"/>
      <c r="F339" s="3"/>
      <c r="G339" s="55"/>
      <c r="H339"/>
      <c r="I339"/>
    </row>
    <row r="340" spans="1:9" s="25" customFormat="1">
      <c r="A340"/>
      <c r="B340"/>
      <c r="C340"/>
      <c r="D340"/>
      <c r="E340" s="3"/>
      <c r="F340" s="3"/>
      <c r="G340" s="55"/>
      <c r="H340"/>
      <c r="I340"/>
    </row>
    <row r="341" spans="1:9" s="25" customFormat="1">
      <c r="A341"/>
      <c r="B341"/>
      <c r="C341"/>
      <c r="D341"/>
      <c r="E341" s="3"/>
      <c r="F341" s="3"/>
      <c r="G341" s="55"/>
      <c r="H341"/>
      <c r="I341"/>
    </row>
    <row r="342" spans="1:9" s="25" customFormat="1">
      <c r="A342"/>
      <c r="B342"/>
      <c r="C342"/>
      <c r="D342"/>
      <c r="E342" s="3"/>
      <c r="F342" s="3"/>
      <c r="G342" s="55"/>
      <c r="H342"/>
      <c r="I342"/>
    </row>
    <row r="343" spans="1:9" s="25" customFormat="1">
      <c r="A343"/>
      <c r="B343"/>
      <c r="C343"/>
      <c r="D343"/>
      <c r="E343" s="3"/>
      <c r="F343" s="3"/>
      <c r="G343" s="55"/>
      <c r="H343"/>
      <c r="I343"/>
    </row>
    <row r="344" spans="1:9" s="25" customFormat="1">
      <c r="A344"/>
      <c r="B344"/>
      <c r="C344"/>
      <c r="D344"/>
      <c r="E344" s="3"/>
      <c r="F344" s="3"/>
      <c r="G344" s="55"/>
      <c r="H344"/>
      <c r="I344"/>
    </row>
    <row r="345" spans="1:9" s="25" customFormat="1">
      <c r="A345"/>
      <c r="B345"/>
      <c r="C345"/>
      <c r="D345"/>
      <c r="E345" s="3"/>
      <c r="F345" s="3"/>
      <c r="G345" s="55"/>
      <c r="H345"/>
      <c r="I345"/>
    </row>
    <row r="346" spans="1:9" s="25" customFormat="1">
      <c r="A346"/>
      <c r="B346"/>
      <c r="C346"/>
      <c r="D346"/>
      <c r="E346" s="3"/>
      <c r="F346" s="3"/>
      <c r="G346" s="55"/>
      <c r="H346"/>
      <c r="I346"/>
    </row>
    <row r="347" spans="1:9" s="25" customFormat="1">
      <c r="A347"/>
      <c r="B347"/>
      <c r="C347"/>
      <c r="D347"/>
      <c r="E347" s="3"/>
      <c r="F347" s="3"/>
      <c r="G347" s="55"/>
      <c r="H347"/>
      <c r="I347"/>
    </row>
    <row r="348" spans="1:9" s="25" customFormat="1">
      <c r="A348"/>
      <c r="B348"/>
      <c r="C348"/>
      <c r="D348"/>
      <c r="E348" s="3"/>
      <c r="F348" s="3"/>
      <c r="G348" s="55"/>
      <c r="H348"/>
      <c r="I348"/>
    </row>
    <row r="349" spans="1:9" s="25" customFormat="1">
      <c r="A349"/>
      <c r="B349"/>
      <c r="C349"/>
      <c r="D349"/>
      <c r="E349" s="3"/>
      <c r="F349" s="3"/>
      <c r="G349" s="55"/>
      <c r="H349"/>
      <c r="I349"/>
    </row>
    <row r="350" spans="1:9" s="25" customFormat="1">
      <c r="A350"/>
      <c r="B350"/>
      <c r="C350"/>
      <c r="D350"/>
      <c r="E350" s="3"/>
      <c r="F350" s="3"/>
      <c r="G350" s="55"/>
      <c r="H350"/>
      <c r="I350"/>
    </row>
    <row r="351" spans="1:9" s="25" customFormat="1">
      <c r="A351"/>
      <c r="B351"/>
      <c r="C351"/>
      <c r="D351"/>
      <c r="E351" s="3"/>
      <c r="F351" s="3"/>
      <c r="G351" s="55"/>
      <c r="H351"/>
      <c r="I351"/>
    </row>
    <row r="352" spans="1:9" s="25" customFormat="1">
      <c r="A352"/>
      <c r="B352"/>
      <c r="C352"/>
      <c r="D352"/>
      <c r="E352" s="3"/>
      <c r="F352" s="3"/>
      <c r="G352" s="55"/>
      <c r="H352"/>
      <c r="I352"/>
    </row>
    <row r="353" spans="1:9" s="25" customFormat="1">
      <c r="A353"/>
      <c r="B353"/>
      <c r="C353"/>
      <c r="D353"/>
      <c r="E353" s="3"/>
      <c r="F353" s="3"/>
      <c r="G353" s="55"/>
      <c r="H353"/>
      <c r="I353"/>
    </row>
    <row r="354" spans="1:9" s="25" customFormat="1">
      <c r="A354"/>
      <c r="B354"/>
      <c r="C354"/>
      <c r="D354"/>
      <c r="E354" s="3"/>
      <c r="F354" s="3"/>
      <c r="G354" s="55"/>
      <c r="H354"/>
      <c r="I354"/>
    </row>
    <row r="355" spans="1:9" s="25" customFormat="1">
      <c r="A355"/>
      <c r="B355"/>
      <c r="C355"/>
      <c r="D355"/>
      <c r="E355" s="3"/>
      <c r="F355" s="3"/>
      <c r="G355" s="55"/>
      <c r="H355"/>
      <c r="I355"/>
    </row>
    <row r="356" spans="1:9" s="25" customFormat="1">
      <c r="A356"/>
      <c r="B356"/>
      <c r="C356"/>
      <c r="D356"/>
      <c r="E356" s="3"/>
      <c r="F356" s="3"/>
      <c r="G356" s="55"/>
      <c r="H356"/>
      <c r="I356"/>
    </row>
    <row r="357" spans="1:9" s="25" customFormat="1">
      <c r="A357"/>
      <c r="B357"/>
      <c r="C357"/>
      <c r="D357"/>
      <c r="E357" s="3"/>
      <c r="F357" s="3"/>
      <c r="G357" s="55"/>
      <c r="H357"/>
      <c r="I357"/>
    </row>
    <row r="358" spans="1:9" s="25" customFormat="1">
      <c r="A358"/>
      <c r="B358"/>
      <c r="C358"/>
      <c r="D358"/>
      <c r="E358" s="3"/>
      <c r="F358" s="3"/>
      <c r="G358" s="55"/>
      <c r="H358"/>
      <c r="I358"/>
    </row>
    <row r="359" spans="1:9" s="25" customFormat="1">
      <c r="A359"/>
      <c r="B359"/>
      <c r="C359"/>
      <c r="D359"/>
      <c r="E359" s="3"/>
      <c r="F359" s="3"/>
      <c r="G359" s="55"/>
      <c r="H359"/>
      <c r="I359"/>
    </row>
    <row r="360" spans="1:9" s="25" customFormat="1">
      <c r="A360"/>
      <c r="B360"/>
      <c r="C360"/>
      <c r="D360"/>
      <c r="E360" s="3"/>
      <c r="F360" s="3"/>
      <c r="G360" s="55"/>
      <c r="H360"/>
      <c r="I360"/>
    </row>
    <row r="361" spans="1:9" s="25" customFormat="1">
      <c r="A361"/>
      <c r="B361"/>
      <c r="C361"/>
      <c r="D361"/>
      <c r="E361" s="3"/>
      <c r="F361" s="3"/>
      <c r="G361" s="55"/>
      <c r="H361"/>
      <c r="I361"/>
    </row>
    <row r="362" spans="1:9" s="25" customFormat="1">
      <c r="A362"/>
      <c r="B362"/>
      <c r="C362"/>
      <c r="D362"/>
      <c r="E362" s="3"/>
      <c r="F362" s="3"/>
      <c r="G362" s="55"/>
      <c r="H362"/>
      <c r="I362"/>
    </row>
    <row r="363" spans="1:9" s="25" customFormat="1">
      <c r="A363"/>
      <c r="B363"/>
      <c r="C363"/>
      <c r="D363"/>
      <c r="E363" s="3"/>
      <c r="F363" s="3"/>
      <c r="G363" s="55"/>
      <c r="H363"/>
      <c r="I363"/>
    </row>
    <row r="364" spans="1:9" s="25" customFormat="1">
      <c r="A364"/>
      <c r="B364"/>
      <c r="C364"/>
      <c r="D364"/>
      <c r="E364" s="3"/>
      <c r="F364" s="3"/>
      <c r="G364" s="55"/>
      <c r="H364"/>
      <c r="I364"/>
    </row>
    <row r="365" spans="1:9" s="25" customFormat="1">
      <c r="A365"/>
      <c r="B365"/>
      <c r="C365"/>
      <c r="D365"/>
      <c r="E365" s="3"/>
      <c r="F365" s="3"/>
      <c r="G365" s="55"/>
      <c r="H365"/>
      <c r="I365"/>
    </row>
    <row r="366" spans="1:9" s="25" customFormat="1">
      <c r="A366"/>
      <c r="B366"/>
      <c r="C366"/>
      <c r="D366"/>
      <c r="E366" s="3"/>
      <c r="F366" s="3"/>
      <c r="G366" s="55"/>
      <c r="H366"/>
      <c r="I366"/>
    </row>
    <row r="367" spans="1:9" s="25" customFormat="1">
      <c r="A367"/>
      <c r="B367"/>
      <c r="C367"/>
      <c r="D367"/>
      <c r="E367" s="3"/>
      <c r="F367" s="3"/>
      <c r="G367" s="55"/>
      <c r="H367"/>
      <c r="I367"/>
    </row>
    <row r="368" spans="1:9" s="25" customFormat="1">
      <c r="A368"/>
      <c r="B368"/>
      <c r="C368"/>
      <c r="D368"/>
      <c r="E368" s="3"/>
      <c r="F368" s="3"/>
      <c r="G368" s="55"/>
      <c r="H368"/>
      <c r="I368"/>
    </row>
    <row r="369" spans="1:9" s="25" customFormat="1">
      <c r="A369"/>
      <c r="B369"/>
      <c r="C369"/>
      <c r="D369"/>
      <c r="E369" s="3"/>
      <c r="F369" s="3"/>
      <c r="G369" s="55"/>
      <c r="H369"/>
      <c r="I369"/>
    </row>
    <row r="370" spans="1:9" s="25" customFormat="1">
      <c r="A370"/>
      <c r="B370"/>
      <c r="C370"/>
      <c r="D370"/>
      <c r="E370" s="3"/>
      <c r="F370" s="3"/>
      <c r="G370" s="55"/>
      <c r="H370"/>
      <c r="I370"/>
    </row>
    <row r="371" spans="1:9" s="25" customFormat="1">
      <c r="A371"/>
      <c r="B371"/>
      <c r="C371"/>
      <c r="D371"/>
      <c r="E371" s="3"/>
      <c r="F371" s="3"/>
      <c r="G371" s="55"/>
      <c r="H371"/>
      <c r="I371"/>
    </row>
    <row r="372" spans="1:9" s="25" customFormat="1">
      <c r="A372"/>
      <c r="B372"/>
      <c r="C372"/>
      <c r="D372"/>
      <c r="E372" s="3"/>
      <c r="F372" s="3"/>
      <c r="G372" s="55"/>
      <c r="H372"/>
      <c r="I372"/>
    </row>
    <row r="373" spans="1:9" s="25" customFormat="1">
      <c r="A373"/>
      <c r="B373"/>
      <c r="C373"/>
      <c r="D373"/>
      <c r="E373" s="3"/>
      <c r="F373" s="3"/>
      <c r="G373" s="55"/>
      <c r="H373"/>
      <c r="I373"/>
    </row>
    <row r="374" spans="1:9" s="25" customFormat="1">
      <c r="A374"/>
      <c r="B374"/>
      <c r="C374"/>
      <c r="D374"/>
      <c r="E374" s="3"/>
      <c r="F374" s="3"/>
      <c r="G374" s="55"/>
      <c r="H374"/>
      <c r="I374"/>
    </row>
    <row r="375" spans="1:9" s="25" customFormat="1">
      <c r="A375"/>
      <c r="B375"/>
      <c r="C375"/>
      <c r="D375"/>
      <c r="E375" s="3"/>
      <c r="F375" s="3"/>
      <c r="G375" s="55"/>
      <c r="H375"/>
      <c r="I375"/>
    </row>
    <row r="376" spans="1:9" s="25" customFormat="1">
      <c r="A376"/>
      <c r="B376"/>
      <c r="C376"/>
      <c r="D376"/>
      <c r="E376" s="3"/>
      <c r="F376" s="3"/>
      <c r="G376" s="55"/>
      <c r="H376"/>
      <c r="I376"/>
    </row>
    <row r="377" spans="1:9" s="25" customFormat="1">
      <c r="A377"/>
      <c r="B377"/>
      <c r="C377"/>
      <c r="D377"/>
      <c r="E377" s="3"/>
      <c r="F377" s="3"/>
      <c r="G377" s="55"/>
      <c r="H377"/>
      <c r="I377"/>
    </row>
    <row r="378" spans="1:9" s="25" customFormat="1">
      <c r="A378"/>
      <c r="B378"/>
      <c r="C378"/>
      <c r="D378"/>
      <c r="E378" s="3"/>
      <c r="F378" s="3"/>
      <c r="G378" s="55"/>
      <c r="H378"/>
      <c r="I378"/>
    </row>
    <row r="379" spans="1:9" s="25" customFormat="1">
      <c r="A379"/>
      <c r="B379"/>
      <c r="C379"/>
      <c r="D379"/>
      <c r="E379" s="3"/>
      <c r="F379" s="3"/>
      <c r="G379" s="55"/>
      <c r="H379"/>
      <c r="I379"/>
    </row>
    <row r="380" spans="1:9" s="25" customFormat="1">
      <c r="A380"/>
      <c r="B380"/>
      <c r="C380"/>
      <c r="D380"/>
      <c r="E380" s="3"/>
      <c r="F380" s="3"/>
      <c r="G380" s="55"/>
      <c r="H380" s="3"/>
      <c r="I380"/>
    </row>
    <row r="381" spans="1:9" s="25" customFormat="1">
      <c r="A381"/>
      <c r="B381"/>
      <c r="C381"/>
      <c r="D381"/>
      <c r="E381" s="3"/>
      <c r="F381" s="3"/>
      <c r="G381" s="55"/>
      <c r="H381" s="3"/>
      <c r="I381"/>
    </row>
    <row r="382" spans="1:9" s="25" customFormat="1">
      <c r="A382"/>
      <c r="B382"/>
      <c r="C382"/>
      <c r="D382"/>
      <c r="E382" s="3"/>
      <c r="F382" s="3"/>
      <c r="G382" s="55"/>
      <c r="H382"/>
      <c r="I382"/>
    </row>
    <row r="383" spans="1:9" s="25" customFormat="1">
      <c r="A383"/>
      <c r="B383"/>
      <c r="C383"/>
      <c r="D383"/>
      <c r="E383" s="3"/>
      <c r="F383" s="3"/>
      <c r="G383" s="55"/>
      <c r="H383"/>
      <c r="I383"/>
    </row>
    <row r="384" spans="1:9" s="25" customFormat="1">
      <c r="A384"/>
      <c r="B384"/>
      <c r="C384"/>
      <c r="D384"/>
      <c r="E384" s="3"/>
      <c r="F384" s="3"/>
      <c r="G384" s="55"/>
      <c r="H384"/>
      <c r="I384"/>
    </row>
    <row r="385" spans="1:9" s="25" customFormat="1">
      <c r="A385"/>
      <c r="B385"/>
      <c r="C385"/>
      <c r="D385"/>
      <c r="E385" s="3"/>
      <c r="F385" s="3"/>
      <c r="G385" s="55"/>
      <c r="H385"/>
      <c r="I385"/>
    </row>
    <row r="386" spans="1:9" s="25" customFormat="1">
      <c r="A386"/>
      <c r="B386" s="63"/>
      <c r="C386"/>
      <c r="D386"/>
      <c r="E386" s="3"/>
      <c r="F386" s="3"/>
      <c r="G386" s="55"/>
      <c r="H386"/>
      <c r="I386"/>
    </row>
    <row r="387" spans="1:9" s="25" customFormat="1">
      <c r="A387"/>
      <c r="B387"/>
      <c r="C387"/>
      <c r="D387"/>
      <c r="E387" s="3"/>
      <c r="F387" s="3"/>
      <c r="G387" s="55"/>
      <c r="H387"/>
      <c r="I387"/>
    </row>
    <row r="388" spans="1:9" s="25" customFormat="1">
      <c r="A388"/>
      <c r="B388"/>
      <c r="C388"/>
      <c r="D388"/>
      <c r="E388" s="3"/>
      <c r="F388" s="3"/>
      <c r="G388" s="55"/>
      <c r="H388"/>
      <c r="I388"/>
    </row>
    <row r="389" spans="1:9" s="25" customFormat="1">
      <c r="A389"/>
      <c r="B389"/>
      <c r="C389"/>
      <c r="D389"/>
      <c r="E389" s="3"/>
      <c r="F389" s="3"/>
      <c r="G389" s="55"/>
      <c r="H389"/>
      <c r="I389"/>
    </row>
    <row r="390" spans="1:9" s="25" customFormat="1">
      <c r="A390"/>
      <c r="B390"/>
      <c r="C390"/>
      <c r="D390"/>
      <c r="E390" s="3"/>
      <c r="F390" s="3"/>
      <c r="G390" s="55"/>
      <c r="H390"/>
      <c r="I390"/>
    </row>
    <row r="391" spans="1:9" s="25" customFormat="1">
      <c r="A391"/>
      <c r="B391"/>
      <c r="C391"/>
      <c r="D391"/>
      <c r="E391" s="3"/>
      <c r="F391" s="3"/>
      <c r="G391" s="55"/>
      <c r="H391"/>
      <c r="I391"/>
    </row>
    <row r="392" spans="1:9" s="25" customFormat="1">
      <c r="A392"/>
      <c r="B392"/>
      <c r="C392"/>
      <c r="D392"/>
      <c r="E392" s="3"/>
      <c r="F392" s="3"/>
      <c r="G392" s="55"/>
      <c r="H392"/>
      <c r="I392"/>
    </row>
    <row r="393" spans="1:9" s="25" customFormat="1">
      <c r="A393"/>
      <c r="B393"/>
      <c r="C393"/>
      <c r="D393"/>
      <c r="E393" s="3"/>
      <c r="F393" s="3"/>
      <c r="G393" s="55"/>
      <c r="H393"/>
      <c r="I393"/>
    </row>
    <row r="394" spans="1:9" s="25" customFormat="1">
      <c r="A394"/>
      <c r="B394"/>
      <c r="C394"/>
      <c r="D394"/>
      <c r="E394" s="3"/>
      <c r="F394" s="3"/>
      <c r="G394" s="55"/>
      <c r="H394"/>
      <c r="I394"/>
    </row>
    <row r="395" spans="1:9" s="25" customFormat="1">
      <c r="A395"/>
      <c r="B395"/>
      <c r="C395"/>
      <c r="D395"/>
      <c r="E395" s="3"/>
      <c r="F395" s="3"/>
      <c r="G395" s="55"/>
      <c r="H395"/>
      <c r="I395"/>
    </row>
    <row r="396" spans="1:9" s="25" customFormat="1">
      <c r="A396"/>
      <c r="B396"/>
      <c r="C396"/>
      <c r="D396"/>
      <c r="E396" s="3"/>
      <c r="F396" s="3"/>
      <c r="G396" s="55"/>
      <c r="H396"/>
      <c r="I396"/>
    </row>
    <row r="397" spans="1:9" s="25" customFormat="1">
      <c r="A397"/>
      <c r="E397" s="3"/>
      <c r="F397" s="3"/>
      <c r="G397" s="55"/>
      <c r="H397"/>
      <c r="I397"/>
    </row>
    <row r="398" spans="1:9" s="25" customFormat="1">
      <c r="A398"/>
      <c r="B398"/>
      <c r="C398"/>
      <c r="D398"/>
      <c r="E398" s="3"/>
      <c r="F398" s="3"/>
      <c r="G398" s="55"/>
      <c r="H398"/>
      <c r="I398"/>
    </row>
    <row r="399" spans="1:9" s="25" customFormat="1">
      <c r="A399"/>
      <c r="B399"/>
      <c r="C399"/>
      <c r="D399"/>
      <c r="E399" s="3"/>
      <c r="F399" s="3"/>
      <c r="G399" s="55"/>
      <c r="H399"/>
      <c r="I399"/>
    </row>
    <row r="400" spans="1:9" s="25" customFormat="1">
      <c r="A400"/>
      <c r="B400"/>
      <c r="C400"/>
      <c r="D400"/>
      <c r="E400" s="3"/>
      <c r="F400" s="3"/>
      <c r="G400" s="55"/>
      <c r="H400"/>
      <c r="I400"/>
    </row>
    <row r="401" spans="1:9" s="25" customFormat="1">
      <c r="A401"/>
      <c r="B401"/>
      <c r="C401"/>
      <c r="D401"/>
      <c r="E401" s="3"/>
      <c r="F401" s="3"/>
      <c r="G401" s="55"/>
      <c r="H401"/>
      <c r="I401"/>
    </row>
    <row r="402" spans="1:9" s="25" customFormat="1">
      <c r="A402"/>
      <c r="B402"/>
      <c r="C402"/>
      <c r="D402"/>
      <c r="E402" s="3"/>
      <c r="F402" s="3"/>
      <c r="G402" s="55"/>
      <c r="H402"/>
      <c r="I402"/>
    </row>
    <row r="403" spans="1:9" s="25" customFormat="1">
      <c r="A403"/>
      <c r="B403"/>
      <c r="C403"/>
      <c r="D403"/>
      <c r="E403" s="3"/>
      <c r="F403" s="3"/>
      <c r="G403" s="55"/>
      <c r="H403"/>
      <c r="I403"/>
    </row>
    <row r="404" spans="1:9" s="25" customFormat="1">
      <c r="A404"/>
      <c r="B404"/>
      <c r="C404"/>
      <c r="D404"/>
      <c r="E404" s="3"/>
      <c r="F404" s="3"/>
      <c r="G404" s="55"/>
      <c r="H404"/>
      <c r="I404"/>
    </row>
    <row r="405" spans="1:9" s="25" customFormat="1">
      <c r="A405"/>
      <c r="B405"/>
      <c r="C405"/>
      <c r="D405"/>
      <c r="E405" s="3"/>
      <c r="F405" s="3"/>
      <c r="G405" s="55"/>
      <c r="H405"/>
      <c r="I405"/>
    </row>
    <row r="406" spans="1:9" s="25" customFormat="1">
      <c r="A406"/>
      <c r="B406"/>
      <c r="C406"/>
      <c r="D406"/>
      <c r="E406" s="3"/>
      <c r="F406" s="3"/>
      <c r="G406" s="55"/>
      <c r="H406"/>
      <c r="I406"/>
    </row>
    <row r="407" spans="1:9" s="25" customFormat="1">
      <c r="A407"/>
      <c r="B407"/>
      <c r="C407"/>
      <c r="D407"/>
      <c r="E407" s="3"/>
      <c r="F407" s="3"/>
      <c r="G407" s="55"/>
      <c r="H407"/>
      <c r="I407"/>
    </row>
    <row r="408" spans="1:9" s="25" customFormat="1">
      <c r="A408"/>
      <c r="B408"/>
      <c r="C408"/>
      <c r="D408"/>
      <c r="E408" s="3"/>
      <c r="F408" s="3"/>
      <c r="G408" s="55"/>
      <c r="H408"/>
      <c r="I408"/>
    </row>
    <row r="409" spans="1:9" s="25" customFormat="1">
      <c r="A409"/>
      <c r="B409"/>
      <c r="C409"/>
      <c r="D409"/>
      <c r="E409" s="3"/>
      <c r="F409" s="3"/>
      <c r="G409" s="55"/>
      <c r="H409"/>
      <c r="I409"/>
    </row>
    <row r="410" spans="1:9" s="25" customFormat="1">
      <c r="A410"/>
      <c r="B410"/>
      <c r="C410"/>
      <c r="D410"/>
      <c r="E410" s="3"/>
      <c r="F410" s="3"/>
      <c r="G410" s="55"/>
      <c r="H410"/>
      <c r="I410"/>
    </row>
    <row r="411" spans="1:9" s="25" customFormat="1">
      <c r="A411"/>
      <c r="B411"/>
      <c r="C411"/>
      <c r="D411"/>
      <c r="E411" s="3"/>
      <c r="F411" s="3"/>
      <c r="G411" s="55"/>
      <c r="H411"/>
      <c r="I411"/>
    </row>
    <row r="412" spans="1:9" s="25" customFormat="1">
      <c r="A412"/>
      <c r="B412"/>
      <c r="C412"/>
      <c r="D412"/>
      <c r="E412" s="3"/>
      <c r="F412" s="3"/>
      <c r="G412" s="55"/>
      <c r="H412"/>
      <c r="I412"/>
    </row>
    <row r="413" spans="1:9" s="25" customFormat="1">
      <c r="A413"/>
      <c r="B413"/>
      <c r="C413"/>
      <c r="D413"/>
      <c r="E413" s="3"/>
      <c r="F413" s="3"/>
      <c r="G413" s="55"/>
      <c r="H413"/>
      <c r="I413"/>
    </row>
    <row r="414" spans="1:9" s="25" customFormat="1">
      <c r="A414"/>
      <c r="B414"/>
      <c r="C414"/>
      <c r="D414"/>
      <c r="E414" s="3"/>
      <c r="F414" s="3"/>
      <c r="G414" s="55"/>
      <c r="H414" s="3"/>
      <c r="I414"/>
    </row>
    <row r="415" spans="1:9" s="25" customFormat="1">
      <c r="A415"/>
      <c r="B415"/>
      <c r="C415"/>
      <c r="D415"/>
      <c r="E415" s="3"/>
      <c r="F415" s="3"/>
      <c r="G415" s="55"/>
      <c r="H415"/>
      <c r="I415"/>
    </row>
    <row r="416" spans="1:9" s="25" customFormat="1">
      <c r="A416"/>
      <c r="B416"/>
      <c r="C416"/>
      <c r="D416"/>
      <c r="E416" s="3"/>
      <c r="F416" s="3"/>
      <c r="G416" s="55"/>
      <c r="H416"/>
      <c r="I416"/>
    </row>
    <row r="417" spans="1:9" s="25" customFormat="1">
      <c r="A417"/>
      <c r="B417"/>
      <c r="C417"/>
      <c r="D417"/>
      <c r="E417" s="3"/>
      <c r="F417" s="3"/>
      <c r="G417" s="55"/>
      <c r="H417"/>
      <c r="I417"/>
    </row>
    <row r="418" spans="1:9" s="25" customFormat="1">
      <c r="A418"/>
      <c r="B418"/>
      <c r="C418"/>
      <c r="D418"/>
      <c r="E418" s="3"/>
      <c r="F418" s="3"/>
      <c r="G418" s="55"/>
      <c r="H418"/>
      <c r="I418"/>
    </row>
    <row r="419" spans="1:9" s="25" customFormat="1">
      <c r="A419"/>
      <c r="B419"/>
      <c r="C419"/>
      <c r="D419"/>
      <c r="E419" s="3"/>
      <c r="F419" s="3"/>
      <c r="G419" s="55"/>
      <c r="H419"/>
      <c r="I419"/>
    </row>
    <row r="420" spans="1:9" s="25" customFormat="1">
      <c r="A420"/>
      <c r="B420"/>
      <c r="C420"/>
      <c r="D420"/>
      <c r="E420" s="3"/>
      <c r="F420" s="3"/>
      <c r="G420" s="55"/>
      <c r="H420" s="3"/>
      <c r="I420"/>
    </row>
    <row r="421" spans="1:9" s="25" customFormat="1">
      <c r="A421"/>
      <c r="B421"/>
      <c r="C421"/>
      <c r="D421"/>
      <c r="E421" s="3"/>
      <c r="F421" s="3"/>
      <c r="G421" s="55"/>
      <c r="H421"/>
      <c r="I421"/>
    </row>
    <row r="422" spans="1:9" s="25" customFormat="1">
      <c r="A422"/>
      <c r="B422"/>
      <c r="C422"/>
      <c r="D422"/>
      <c r="E422" s="3"/>
      <c r="F422" s="3"/>
      <c r="G422" s="55"/>
      <c r="H422"/>
      <c r="I422"/>
    </row>
    <row r="423" spans="1:9" s="25" customFormat="1">
      <c r="A423"/>
      <c r="B423"/>
      <c r="C423"/>
      <c r="D423"/>
      <c r="E423" s="3"/>
      <c r="F423" s="3"/>
      <c r="G423" s="55"/>
      <c r="H423"/>
      <c r="I423"/>
    </row>
    <row r="424" spans="1:9" s="25" customFormat="1">
      <c r="A424"/>
      <c r="B424"/>
      <c r="C424"/>
      <c r="D424"/>
      <c r="E424" s="3"/>
      <c r="F424" s="3"/>
      <c r="G424" s="55"/>
      <c r="H424"/>
      <c r="I424"/>
    </row>
    <row r="425" spans="1:9" s="25" customFormat="1">
      <c r="A425"/>
      <c r="B425"/>
      <c r="C425"/>
      <c r="D425"/>
      <c r="E425" s="3"/>
      <c r="F425" s="3"/>
      <c r="G425" s="55"/>
      <c r="H425"/>
      <c r="I425"/>
    </row>
    <row r="426" spans="1:9" s="25" customFormat="1">
      <c r="A426"/>
      <c r="B426"/>
      <c r="C426"/>
      <c r="D426"/>
      <c r="E426" s="3"/>
      <c r="F426" s="3"/>
      <c r="G426" s="55"/>
      <c r="H426"/>
      <c r="I426"/>
    </row>
    <row r="427" spans="1:9" s="25" customFormat="1">
      <c r="A427"/>
      <c r="B427"/>
      <c r="C427"/>
      <c r="D427"/>
      <c r="E427" s="3"/>
      <c r="F427" s="3"/>
      <c r="G427" s="55"/>
      <c r="H427"/>
      <c r="I427"/>
    </row>
    <row r="428" spans="1:9" s="25" customFormat="1">
      <c r="A428"/>
      <c r="B428"/>
      <c r="C428"/>
      <c r="D428"/>
      <c r="E428" s="3"/>
      <c r="F428" s="3"/>
      <c r="G428" s="55"/>
      <c r="H428"/>
      <c r="I428"/>
    </row>
    <row r="429" spans="1:9" s="25" customFormat="1">
      <c r="A429"/>
      <c r="B429"/>
      <c r="C429"/>
      <c r="D429"/>
      <c r="E429" s="3"/>
      <c r="F429" s="3"/>
      <c r="G429" s="55"/>
      <c r="H429"/>
      <c r="I429"/>
    </row>
    <row r="430" spans="1:9" s="25" customFormat="1">
      <c r="A430"/>
      <c r="B430"/>
      <c r="C430"/>
      <c r="D430"/>
      <c r="E430" s="3"/>
      <c r="F430" s="3"/>
      <c r="G430" s="55"/>
      <c r="H430"/>
      <c r="I430"/>
    </row>
    <row r="431" spans="1:9" s="25" customFormat="1">
      <c r="A431"/>
      <c r="B431"/>
      <c r="C431"/>
      <c r="D431"/>
      <c r="E431" s="3"/>
      <c r="F431" s="3"/>
      <c r="G431" s="55"/>
      <c r="H431" s="3"/>
      <c r="I431"/>
    </row>
    <row r="432" spans="1:9" s="25" customFormat="1">
      <c r="A432"/>
      <c r="B432"/>
      <c r="C432"/>
      <c r="D432"/>
      <c r="E432" s="3"/>
      <c r="F432" s="3"/>
      <c r="G432" s="55"/>
      <c r="H432" s="3"/>
      <c r="I432"/>
    </row>
    <row r="433" spans="1:9" s="25" customFormat="1">
      <c r="A433"/>
      <c r="E433" s="3"/>
      <c r="F433" s="3"/>
      <c r="G433" s="55"/>
      <c r="H433"/>
      <c r="I433"/>
    </row>
    <row r="434" spans="1:9" s="25" customFormat="1">
      <c r="A434"/>
      <c r="E434" s="3"/>
      <c r="F434" s="3"/>
      <c r="G434" s="55"/>
      <c r="H434" s="3"/>
      <c r="I434"/>
    </row>
    <row r="435" spans="1:9" s="25" customFormat="1">
      <c r="A435"/>
      <c r="E435" s="3"/>
      <c r="F435" s="3"/>
      <c r="G435" s="55"/>
      <c r="H435" s="3"/>
      <c r="I435"/>
    </row>
    <row r="436" spans="1:9" s="25" customFormat="1">
      <c r="A436"/>
      <c r="E436" s="3"/>
      <c r="F436" s="3"/>
      <c r="G436" s="55"/>
      <c r="H436" s="3"/>
      <c r="I436"/>
    </row>
    <row r="437" spans="1:9" s="25" customFormat="1">
      <c r="A437"/>
      <c r="E437" s="3"/>
      <c r="F437" s="3"/>
      <c r="G437" s="55"/>
      <c r="H437"/>
      <c r="I437"/>
    </row>
    <row r="438" spans="1:9" s="25" customFormat="1">
      <c r="A438"/>
      <c r="E438" s="3"/>
      <c r="F438" s="3"/>
      <c r="G438" s="55"/>
      <c r="H438"/>
      <c r="I438"/>
    </row>
    <row r="439" spans="1:9" s="25" customFormat="1">
      <c r="A439"/>
      <c r="E439" s="3"/>
      <c r="F439" s="3"/>
      <c r="G439" s="55"/>
      <c r="H439" s="3"/>
      <c r="I439"/>
    </row>
    <row r="440" spans="1:9" s="25" customFormat="1">
      <c r="A440"/>
      <c r="E440" s="3"/>
      <c r="F440" s="3"/>
      <c r="G440" s="55"/>
      <c r="H440"/>
      <c r="I440"/>
    </row>
    <row r="441" spans="1:9" s="25" customFormat="1">
      <c r="A441"/>
      <c r="E441" s="3"/>
      <c r="F441" s="3"/>
      <c r="G441" s="55"/>
      <c r="H441"/>
      <c r="I441"/>
    </row>
    <row r="442" spans="1:9" s="25" customFormat="1">
      <c r="A442"/>
      <c r="E442" s="3"/>
      <c r="F442" s="3"/>
      <c r="G442" s="55"/>
      <c r="H442"/>
      <c r="I442"/>
    </row>
    <row r="443" spans="1:9" s="25" customFormat="1">
      <c r="A443"/>
      <c r="E443" s="3"/>
      <c r="F443" s="3"/>
      <c r="G443" s="55"/>
      <c r="H443"/>
      <c r="I443"/>
    </row>
    <row r="444" spans="1:9" s="25" customFormat="1">
      <c r="A444"/>
      <c r="E444" s="3"/>
      <c r="F444" s="3"/>
      <c r="G444" s="55"/>
      <c r="H444"/>
      <c r="I444"/>
    </row>
    <row r="445" spans="1:9" s="25" customFormat="1">
      <c r="A445"/>
      <c r="E445" s="3"/>
      <c r="F445" s="3"/>
      <c r="G445" s="55"/>
      <c r="H445"/>
      <c r="I445"/>
    </row>
    <row r="446" spans="1:9" s="25" customFormat="1">
      <c r="A446"/>
      <c r="E446" s="3"/>
      <c r="F446" s="3"/>
      <c r="G446" s="55"/>
      <c r="H446"/>
      <c r="I446"/>
    </row>
    <row r="447" spans="1:9" s="25" customFormat="1">
      <c r="A447"/>
      <c r="E447" s="3"/>
      <c r="F447" s="3"/>
      <c r="G447" s="55"/>
      <c r="H447"/>
      <c r="I447"/>
    </row>
    <row r="448" spans="1:9" s="25" customFormat="1">
      <c r="A448"/>
      <c r="E448" s="3"/>
      <c r="F448" s="3"/>
      <c r="G448" s="55"/>
      <c r="H448"/>
      <c r="I448"/>
    </row>
    <row r="449" spans="1:9" s="25" customFormat="1">
      <c r="A449"/>
      <c r="E449" s="3"/>
      <c r="F449" s="3"/>
      <c r="G449" s="55"/>
      <c r="H449"/>
      <c r="I449"/>
    </row>
    <row r="450" spans="1:9" s="25" customFormat="1">
      <c r="A450"/>
      <c r="E450" s="3"/>
      <c r="F450" s="3"/>
      <c r="G450" s="55"/>
      <c r="H450"/>
      <c r="I450"/>
    </row>
    <row r="451" spans="1:9" s="25" customFormat="1">
      <c r="A451"/>
      <c r="E451" s="3"/>
      <c r="F451" s="3"/>
      <c r="G451" s="55"/>
      <c r="H451"/>
      <c r="I451"/>
    </row>
    <row r="452" spans="1:9" s="25" customFormat="1">
      <c r="A452"/>
      <c r="E452" s="3"/>
      <c r="F452" s="3"/>
      <c r="G452" s="55"/>
      <c r="H452"/>
      <c r="I452"/>
    </row>
    <row r="453" spans="1:9" s="25" customFormat="1">
      <c r="A453"/>
      <c r="E453" s="3"/>
      <c r="F453" s="3"/>
      <c r="G453" s="55"/>
      <c r="H453"/>
      <c r="I453"/>
    </row>
    <row r="454" spans="1:9" s="25" customFormat="1">
      <c r="A454"/>
      <c r="E454" s="3"/>
      <c r="F454" s="3"/>
      <c r="G454" s="55"/>
      <c r="H454"/>
      <c r="I454"/>
    </row>
    <row r="455" spans="1:9" s="25" customFormat="1">
      <c r="A455"/>
      <c r="E455" s="3"/>
      <c r="F455" s="3"/>
      <c r="G455" s="55"/>
      <c r="H455"/>
      <c r="I455"/>
    </row>
    <row r="456" spans="1:9" s="25" customFormat="1">
      <c r="A456"/>
      <c r="E456" s="3"/>
      <c r="F456" s="3"/>
      <c r="G456" s="55"/>
      <c r="H456"/>
      <c r="I456"/>
    </row>
    <row r="457" spans="1:9" s="25" customFormat="1">
      <c r="A457"/>
      <c r="E457" s="3"/>
      <c r="F457" s="3"/>
      <c r="G457" s="55"/>
      <c r="H457"/>
      <c r="I457"/>
    </row>
    <row r="458" spans="1:9" s="25" customFormat="1">
      <c r="A458"/>
      <c r="E458" s="3"/>
      <c r="F458" s="3"/>
      <c r="G458" s="55"/>
      <c r="H458" s="3"/>
      <c r="I458"/>
    </row>
    <row r="459" spans="1:9" s="25" customFormat="1">
      <c r="A459"/>
      <c r="E459" s="3"/>
      <c r="F459" s="3"/>
      <c r="G459" s="55"/>
      <c r="H459"/>
      <c r="I459"/>
    </row>
    <row r="460" spans="1:9" s="25" customFormat="1">
      <c r="A460"/>
      <c r="E460" s="3"/>
      <c r="F460" s="3"/>
      <c r="G460" s="55"/>
      <c r="H460"/>
      <c r="I460"/>
    </row>
    <row r="461" spans="1:9" s="25" customFormat="1">
      <c r="A461"/>
      <c r="E461" s="3"/>
      <c r="F461" s="3"/>
      <c r="G461" s="55"/>
      <c r="H461" s="3"/>
      <c r="I461"/>
    </row>
    <row r="462" spans="1:9" s="25" customFormat="1">
      <c r="A462"/>
      <c r="E462" s="3"/>
      <c r="F462" s="3"/>
      <c r="G462" s="55"/>
      <c r="H462"/>
      <c r="I462"/>
    </row>
    <row r="463" spans="1:9" s="25" customFormat="1">
      <c r="A463"/>
      <c r="E463" s="3"/>
      <c r="F463" s="3"/>
      <c r="G463" s="55"/>
      <c r="H463"/>
      <c r="I463"/>
    </row>
    <row r="464" spans="1:9" s="25" customFormat="1">
      <c r="A464"/>
      <c r="E464" s="3"/>
      <c r="F464" s="3"/>
      <c r="G464" s="55"/>
      <c r="H464"/>
      <c r="I464"/>
    </row>
    <row r="465" spans="1:9" s="25" customFormat="1">
      <c r="A465"/>
      <c r="E465" s="3"/>
      <c r="F465" s="3"/>
      <c r="G465" s="55"/>
      <c r="H465"/>
      <c r="I465"/>
    </row>
    <row r="466" spans="1:9" s="25" customFormat="1">
      <c r="A466"/>
      <c r="E466" s="3"/>
      <c r="F466" s="3"/>
      <c r="G466" s="55"/>
      <c r="H466"/>
      <c r="I466"/>
    </row>
    <row r="467" spans="1:9" s="25" customFormat="1">
      <c r="A467"/>
      <c r="E467" s="3"/>
      <c r="F467" s="3"/>
      <c r="G467" s="55"/>
      <c r="H467"/>
      <c r="I467"/>
    </row>
    <row r="468" spans="1:9" s="25" customFormat="1">
      <c r="A468"/>
      <c r="E468" s="3"/>
      <c r="F468" s="3"/>
      <c r="G468" s="55"/>
      <c r="H468"/>
      <c r="I468"/>
    </row>
    <row r="469" spans="1:9" s="25" customFormat="1">
      <c r="A469"/>
      <c r="E469" s="3"/>
      <c r="F469" s="3"/>
      <c r="G469" s="55"/>
      <c r="H469"/>
      <c r="I469"/>
    </row>
    <row r="470" spans="1:9" s="25" customFormat="1">
      <c r="A470"/>
      <c r="E470" s="3"/>
      <c r="F470" s="3"/>
      <c r="G470" s="55"/>
      <c r="H470"/>
      <c r="I470"/>
    </row>
    <row r="471" spans="1:9" s="25" customFormat="1">
      <c r="A471"/>
      <c r="E471" s="3"/>
      <c r="F471" s="3"/>
      <c r="G471" s="55"/>
      <c r="H471"/>
      <c r="I471"/>
    </row>
    <row r="472" spans="1:9" s="25" customFormat="1">
      <c r="A472"/>
      <c r="E472" s="3"/>
      <c r="F472" s="3"/>
      <c r="G472" s="55"/>
      <c r="H472"/>
      <c r="I472"/>
    </row>
    <row r="473" spans="1:9" s="25" customFormat="1">
      <c r="A473"/>
      <c r="E473" s="3"/>
      <c r="F473" s="3"/>
      <c r="G473" s="55"/>
      <c r="H473"/>
      <c r="I473"/>
    </row>
    <row r="474" spans="1:9" s="25" customFormat="1">
      <c r="A474"/>
      <c r="E474" s="3"/>
      <c r="F474" s="3"/>
      <c r="G474" s="55"/>
      <c r="H474"/>
      <c r="I474"/>
    </row>
    <row r="475" spans="1:9" s="25" customFormat="1">
      <c r="A475"/>
      <c r="E475" s="3"/>
      <c r="F475" s="3"/>
      <c r="G475" s="55"/>
      <c r="H475" s="3"/>
      <c r="I475"/>
    </row>
    <row r="476" spans="1:9" s="25" customFormat="1">
      <c r="A476"/>
      <c r="E476" s="3"/>
      <c r="F476" s="3"/>
      <c r="G476" s="55"/>
      <c r="H476"/>
      <c r="I476"/>
    </row>
    <row r="477" spans="1:9" s="25" customFormat="1">
      <c r="A477"/>
      <c r="E477" s="3"/>
      <c r="F477" s="3"/>
      <c r="G477" s="55"/>
      <c r="H477"/>
      <c r="I477"/>
    </row>
    <row r="478" spans="1:9" s="25" customFormat="1">
      <c r="A478"/>
      <c r="E478" s="3"/>
      <c r="F478" s="3"/>
      <c r="G478" s="55"/>
      <c r="H478"/>
      <c r="I478"/>
    </row>
    <row r="479" spans="1:9" s="25" customFormat="1">
      <c r="A479"/>
      <c r="E479" s="3"/>
      <c r="F479" s="3"/>
      <c r="G479" s="55"/>
      <c r="H479"/>
      <c r="I479"/>
    </row>
    <row r="480" spans="1:9" s="25" customFormat="1">
      <c r="A480"/>
      <c r="E480" s="3"/>
      <c r="F480" s="3"/>
      <c r="G480" s="55"/>
      <c r="H480"/>
      <c r="I480"/>
    </row>
    <row r="481" spans="1:9" s="25" customFormat="1">
      <c r="A481"/>
      <c r="B481"/>
      <c r="C481"/>
      <c r="D481"/>
      <c r="E481" s="3"/>
      <c r="F481" s="3"/>
      <c r="G481" s="55"/>
      <c r="H481"/>
      <c r="I481"/>
    </row>
    <row r="482" spans="1:9" s="25" customFormat="1">
      <c r="A482"/>
      <c r="B482"/>
      <c r="C482"/>
      <c r="D482"/>
      <c r="E482" s="3"/>
      <c r="F482" s="3"/>
      <c r="G482" s="55"/>
      <c r="H482"/>
      <c r="I482"/>
    </row>
    <row r="483" spans="1:9" s="25" customFormat="1">
      <c r="A483"/>
      <c r="B483"/>
      <c r="C483"/>
      <c r="D483"/>
      <c r="E483" s="3"/>
      <c r="F483" s="3"/>
      <c r="G483" s="55"/>
      <c r="H483"/>
      <c r="I483"/>
    </row>
    <row r="484" spans="1:9" s="25" customFormat="1">
      <c r="A484"/>
      <c r="E484" s="3"/>
      <c r="F484" s="3"/>
      <c r="G484" s="55"/>
      <c r="H484"/>
      <c r="I484"/>
    </row>
    <row r="485" spans="1:9" s="25" customFormat="1">
      <c r="A485"/>
      <c r="E485" s="3"/>
      <c r="F485" s="3"/>
      <c r="G485" s="55"/>
      <c r="H485"/>
      <c r="I485"/>
    </row>
    <row r="486" spans="1:9" s="25" customFormat="1">
      <c r="A486"/>
      <c r="E486" s="3"/>
      <c r="F486" s="3"/>
      <c r="G486" s="55"/>
      <c r="H486"/>
      <c r="I486"/>
    </row>
    <row r="487" spans="1:9" s="25" customFormat="1">
      <c r="A487"/>
      <c r="E487" s="3"/>
      <c r="F487" s="3"/>
      <c r="G487" s="55"/>
      <c r="H487"/>
      <c r="I487"/>
    </row>
    <row r="488" spans="1:9" s="25" customFormat="1">
      <c r="A488"/>
      <c r="E488" s="3"/>
      <c r="F488" s="3"/>
      <c r="G488" s="55"/>
      <c r="H488"/>
      <c r="I488"/>
    </row>
    <row r="489" spans="1:9" s="25" customFormat="1">
      <c r="A489"/>
      <c r="E489" s="3"/>
      <c r="F489" s="3"/>
      <c r="G489" s="55"/>
      <c r="H489"/>
      <c r="I489"/>
    </row>
    <row r="490" spans="1:9" s="25" customFormat="1">
      <c r="A490"/>
      <c r="E490" s="3"/>
      <c r="F490" s="3"/>
      <c r="G490" s="55"/>
      <c r="H490"/>
      <c r="I490"/>
    </row>
    <row r="491" spans="1:9" s="25" customFormat="1">
      <c r="A491"/>
      <c r="E491" s="3"/>
      <c r="F491" s="3"/>
      <c r="G491" s="55"/>
      <c r="H491"/>
      <c r="I491"/>
    </row>
    <row r="492" spans="1:9" s="25" customFormat="1">
      <c r="A492"/>
      <c r="E492" s="3"/>
      <c r="F492" s="3"/>
      <c r="G492" s="55"/>
      <c r="H492"/>
      <c r="I492"/>
    </row>
    <row r="493" spans="1:9" s="25" customFormat="1">
      <c r="A493"/>
      <c r="E493" s="3"/>
      <c r="F493" s="3"/>
      <c r="G493" s="55"/>
      <c r="H493"/>
      <c r="I493"/>
    </row>
    <row r="494" spans="1:9" s="25" customFormat="1">
      <c r="A494"/>
      <c r="B494"/>
      <c r="C494"/>
      <c r="D494"/>
      <c r="E494" s="3"/>
      <c r="F494" s="3"/>
      <c r="G494" s="55"/>
      <c r="H494"/>
      <c r="I494"/>
    </row>
    <row r="495" spans="1:9" s="25" customFormat="1">
      <c r="A495"/>
      <c r="B495"/>
      <c r="C495"/>
      <c r="D495"/>
      <c r="E495" s="3"/>
      <c r="F495" s="3"/>
      <c r="G495" s="55"/>
      <c r="H495"/>
      <c r="I495"/>
    </row>
    <row r="496" spans="1:9" s="25" customFormat="1">
      <c r="A496"/>
      <c r="B496"/>
      <c r="C496"/>
      <c r="D496"/>
      <c r="E496" s="3"/>
      <c r="F496" s="3"/>
      <c r="G496" s="55"/>
      <c r="H496"/>
      <c r="I496"/>
    </row>
    <row r="497" spans="1:9" s="25" customFormat="1">
      <c r="A497"/>
      <c r="B497"/>
      <c r="C497"/>
      <c r="D497"/>
      <c r="E497" s="3"/>
      <c r="F497" s="3"/>
      <c r="G497" s="55"/>
      <c r="H497"/>
      <c r="I497"/>
    </row>
    <row r="498" spans="1:9" s="25" customFormat="1">
      <c r="A498"/>
      <c r="B498"/>
      <c r="C498"/>
      <c r="D498"/>
      <c r="E498" s="3"/>
      <c r="F498" s="3"/>
      <c r="G498" s="55"/>
      <c r="H498"/>
      <c r="I498"/>
    </row>
    <row r="499" spans="1:9" s="25" customFormat="1">
      <c r="A499"/>
      <c r="B499"/>
      <c r="C499"/>
      <c r="D499"/>
      <c r="E499" s="3"/>
      <c r="F499" s="3"/>
      <c r="G499" s="55"/>
      <c r="H499"/>
      <c r="I499"/>
    </row>
    <row r="500" spans="1:9" s="25" customFormat="1">
      <c r="A500"/>
      <c r="B500"/>
      <c r="C500"/>
      <c r="D500"/>
      <c r="E500" s="3"/>
      <c r="F500" s="3"/>
      <c r="G500" s="55"/>
      <c r="H500"/>
      <c r="I500"/>
    </row>
    <row r="501" spans="1:9" s="25" customFormat="1">
      <c r="A501"/>
      <c r="B501"/>
      <c r="C501"/>
      <c r="D501"/>
      <c r="E501" s="3"/>
      <c r="F501" s="3"/>
      <c r="G501" s="55"/>
      <c r="H501"/>
      <c r="I501"/>
    </row>
    <row r="502" spans="1:9" s="25" customFormat="1">
      <c r="A502"/>
      <c r="B502"/>
      <c r="C502"/>
      <c r="D502"/>
      <c r="E502" s="3"/>
      <c r="F502" s="3"/>
      <c r="G502" s="55"/>
      <c r="H502"/>
      <c r="I502"/>
    </row>
    <row r="503" spans="1:9" s="25" customFormat="1">
      <c r="A503"/>
      <c r="B503"/>
      <c r="C503"/>
      <c r="D503"/>
      <c r="E503" s="3"/>
      <c r="F503" s="3"/>
      <c r="G503" s="55"/>
      <c r="H503"/>
      <c r="I503"/>
    </row>
    <row r="504" spans="1:9" s="25" customFormat="1">
      <c r="A504"/>
      <c r="B504"/>
      <c r="C504"/>
      <c r="D504"/>
      <c r="E504" s="3"/>
      <c r="F504" s="3"/>
      <c r="G504" s="55"/>
      <c r="H504"/>
      <c r="I504"/>
    </row>
    <row r="505" spans="1:9" s="25" customFormat="1">
      <c r="A505"/>
      <c r="B505"/>
      <c r="C505"/>
      <c r="D505"/>
      <c r="E505" s="3"/>
      <c r="F505" s="3"/>
      <c r="G505" s="55"/>
      <c r="H505"/>
      <c r="I505"/>
    </row>
    <row r="506" spans="1:9" s="25" customFormat="1">
      <c r="A506"/>
      <c r="B506"/>
      <c r="C506"/>
      <c r="D506"/>
      <c r="E506" s="3"/>
      <c r="F506" s="3"/>
      <c r="G506" s="55"/>
      <c r="H506"/>
      <c r="I506"/>
    </row>
    <row r="507" spans="1:9" s="25" customFormat="1">
      <c r="A507"/>
      <c r="B507"/>
      <c r="C507"/>
      <c r="D507"/>
      <c r="E507" s="3"/>
      <c r="F507" s="3"/>
      <c r="G507" s="55"/>
      <c r="H507"/>
      <c r="I507"/>
    </row>
    <row r="508" spans="1:9" s="25" customFormat="1">
      <c r="A508"/>
      <c r="B508"/>
      <c r="C508"/>
      <c r="D508"/>
      <c r="E508" s="3"/>
      <c r="F508" s="3"/>
      <c r="G508" s="55"/>
      <c r="H508"/>
      <c r="I508"/>
    </row>
    <row r="509" spans="1:9" s="25" customFormat="1">
      <c r="A509"/>
      <c r="B509"/>
      <c r="C509"/>
      <c r="D509"/>
      <c r="E509" s="3"/>
      <c r="F509" s="3"/>
      <c r="G509" s="55"/>
      <c r="H509"/>
      <c r="I509"/>
    </row>
    <row r="510" spans="1:9" s="25" customFormat="1">
      <c r="A510"/>
      <c r="B510"/>
      <c r="C510"/>
      <c r="D510"/>
      <c r="E510" s="3"/>
      <c r="F510" s="3"/>
      <c r="G510" s="55"/>
      <c r="H510"/>
      <c r="I510"/>
    </row>
    <row r="511" spans="1:9" s="25" customFormat="1">
      <c r="A511"/>
      <c r="B511"/>
      <c r="C511"/>
      <c r="D511"/>
      <c r="E511" s="3"/>
      <c r="F511" s="3"/>
      <c r="G511" s="55"/>
      <c r="H511"/>
      <c r="I511"/>
    </row>
    <row r="512" spans="1:9" s="25" customFormat="1">
      <c r="A512"/>
      <c r="B512"/>
      <c r="C512"/>
      <c r="D512"/>
      <c r="E512" s="3"/>
      <c r="F512" s="3"/>
      <c r="G512" s="55"/>
      <c r="H512"/>
      <c r="I512"/>
    </row>
    <row r="513" spans="1:9" s="25" customFormat="1">
      <c r="A513"/>
      <c r="B513"/>
      <c r="C513"/>
      <c r="D513"/>
      <c r="E513" s="3"/>
      <c r="F513" s="3"/>
      <c r="G513" s="55"/>
      <c r="H513"/>
      <c r="I513"/>
    </row>
    <row r="514" spans="1:9" s="25" customFormat="1">
      <c r="A514"/>
      <c r="B514"/>
      <c r="C514"/>
      <c r="D514"/>
      <c r="E514" s="3"/>
      <c r="F514" s="3"/>
      <c r="G514" s="55"/>
      <c r="H514"/>
      <c r="I514"/>
    </row>
    <row r="515" spans="1:9" s="25" customFormat="1">
      <c r="A515"/>
      <c r="B515"/>
      <c r="C515"/>
      <c r="D515"/>
      <c r="E515" s="3"/>
      <c r="F515" s="3"/>
      <c r="G515" s="55"/>
      <c r="H515"/>
      <c r="I515"/>
    </row>
    <row r="516" spans="1:9" s="25" customFormat="1">
      <c r="A516"/>
      <c r="B516"/>
      <c r="C516"/>
      <c r="D516"/>
      <c r="E516" s="3"/>
      <c r="F516" s="3"/>
      <c r="G516" s="55"/>
      <c r="H516"/>
      <c r="I516"/>
    </row>
    <row r="517" spans="1:9" s="25" customFormat="1">
      <c r="A517"/>
      <c r="B517" s="63"/>
      <c r="C517"/>
      <c r="D517"/>
      <c r="E517" s="3"/>
      <c r="F517" s="3"/>
      <c r="G517" s="55"/>
      <c r="H517"/>
      <c r="I517"/>
    </row>
    <row r="518" spans="1:9" s="25" customFormat="1">
      <c r="A518"/>
      <c r="B518" s="63"/>
      <c r="C518"/>
      <c r="D518"/>
      <c r="E518" s="3"/>
      <c r="F518" s="3"/>
      <c r="G518" s="55"/>
      <c r="H518"/>
      <c r="I518"/>
    </row>
    <row r="519" spans="1:9" s="25" customFormat="1">
      <c r="A519"/>
      <c r="B519" s="63"/>
      <c r="C519"/>
      <c r="D519"/>
      <c r="E519" s="3"/>
      <c r="F519" s="3"/>
      <c r="G519" s="55"/>
      <c r="H519"/>
      <c r="I519"/>
    </row>
    <row r="520" spans="1:9" s="25" customFormat="1">
      <c r="A520"/>
      <c r="B520" s="63"/>
      <c r="C520"/>
      <c r="D520"/>
      <c r="E520" s="3"/>
      <c r="F520" s="3"/>
      <c r="G520" s="55"/>
      <c r="H520"/>
      <c r="I520"/>
    </row>
    <row r="521" spans="1:9" s="25" customFormat="1">
      <c r="A521"/>
      <c r="B521" s="63"/>
      <c r="C521"/>
      <c r="D521"/>
      <c r="E521" s="3"/>
      <c r="F521" s="3"/>
      <c r="G521" s="55"/>
      <c r="H521"/>
      <c r="I521"/>
    </row>
    <row r="522" spans="1:9" s="25" customFormat="1">
      <c r="A522"/>
      <c r="B522" s="63"/>
      <c r="C522"/>
      <c r="D522"/>
      <c r="E522" s="3"/>
      <c r="F522" s="3"/>
      <c r="G522" s="55"/>
      <c r="H522"/>
      <c r="I522"/>
    </row>
    <row r="523" spans="1:9" s="25" customFormat="1">
      <c r="A523"/>
      <c r="B523" s="63"/>
      <c r="C523"/>
      <c r="D523"/>
      <c r="E523" s="3"/>
      <c r="F523" s="3"/>
      <c r="G523" s="55"/>
      <c r="H523"/>
      <c r="I523"/>
    </row>
    <row r="524" spans="1:9" s="25" customFormat="1">
      <c r="A524"/>
      <c r="B524" s="63"/>
      <c r="C524"/>
      <c r="D524"/>
      <c r="E524" s="3"/>
      <c r="F524" s="3"/>
      <c r="G524" s="55"/>
      <c r="H524"/>
      <c r="I524"/>
    </row>
    <row r="525" spans="1:9" s="25" customFormat="1">
      <c r="A525"/>
      <c r="B525" s="63"/>
      <c r="C525"/>
      <c r="D525"/>
      <c r="E525" s="3"/>
      <c r="F525" s="3"/>
      <c r="G525" s="55"/>
      <c r="H525"/>
      <c r="I525"/>
    </row>
    <row r="526" spans="1:9" s="25" customFormat="1">
      <c r="A526"/>
      <c r="B526" s="63"/>
      <c r="C526"/>
      <c r="D526"/>
      <c r="E526" s="3"/>
      <c r="F526" s="3"/>
      <c r="G526" s="55"/>
      <c r="H526"/>
      <c r="I526"/>
    </row>
    <row r="527" spans="1:9" s="25" customFormat="1">
      <c r="A527"/>
      <c r="B527" s="63"/>
      <c r="C527"/>
      <c r="D527"/>
      <c r="E527" s="3"/>
      <c r="F527" s="3"/>
      <c r="G527" s="55"/>
      <c r="H527"/>
      <c r="I527"/>
    </row>
    <row r="528" spans="1:9" s="25" customFormat="1">
      <c r="A528"/>
      <c r="B528" s="63"/>
      <c r="C528"/>
      <c r="D528"/>
      <c r="E528" s="3"/>
      <c r="F528" s="3"/>
      <c r="G528" s="55"/>
      <c r="H528"/>
      <c r="I528"/>
    </row>
    <row r="529" spans="1:9" s="25" customFormat="1">
      <c r="A529"/>
      <c r="B529" s="63"/>
      <c r="C529"/>
      <c r="D529"/>
      <c r="E529" s="3"/>
      <c r="F529" s="3"/>
      <c r="G529" s="55"/>
      <c r="H529"/>
      <c r="I529"/>
    </row>
    <row r="530" spans="1:9" s="25" customFormat="1">
      <c r="A530"/>
      <c r="B530" s="63"/>
      <c r="C530"/>
      <c r="D530"/>
      <c r="E530" s="3"/>
      <c r="F530" s="3"/>
      <c r="G530" s="55" t="s">
        <v>782</v>
      </c>
      <c r="H530"/>
      <c r="I530"/>
    </row>
    <row r="531" spans="1:9" s="25" customFormat="1">
      <c r="A531"/>
      <c r="B531" s="63"/>
      <c r="C531"/>
      <c r="D531"/>
      <c r="E531" s="3"/>
      <c r="F531" s="3"/>
      <c r="G531" s="55" t="s">
        <v>782</v>
      </c>
      <c r="H531"/>
      <c r="I531"/>
    </row>
    <row r="532" spans="1:9" s="25" customFormat="1">
      <c r="A532"/>
      <c r="B532" s="63"/>
      <c r="C532"/>
      <c r="D532"/>
      <c r="E532" s="3"/>
      <c r="F532" s="3"/>
      <c r="G532" s="55" t="s">
        <v>782</v>
      </c>
      <c r="H532"/>
      <c r="I532"/>
    </row>
    <row r="533" spans="1:9" s="25" customFormat="1">
      <c r="A533"/>
      <c r="B533" s="63"/>
      <c r="C533"/>
      <c r="D533"/>
      <c r="E533" s="3"/>
      <c r="F533" s="3"/>
      <c r="G533" s="55" t="s">
        <v>782</v>
      </c>
      <c r="H533"/>
      <c r="I533"/>
    </row>
    <row r="534" spans="1:9" s="25" customFormat="1">
      <c r="A534"/>
      <c r="B534" s="63"/>
      <c r="C534"/>
      <c r="D534"/>
      <c r="E534" s="3"/>
      <c r="F534" s="3"/>
      <c r="G534" s="55" t="s">
        <v>782</v>
      </c>
      <c r="H534"/>
      <c r="I534"/>
    </row>
    <row r="535" spans="1:9" s="25" customFormat="1">
      <c r="A535"/>
      <c r="B535" s="63"/>
      <c r="C535"/>
      <c r="D535"/>
      <c r="E535" s="3"/>
      <c r="F535" s="3"/>
      <c r="G535" s="55" t="s">
        <v>782</v>
      </c>
      <c r="H535"/>
      <c r="I535"/>
    </row>
    <row r="536" spans="1:9" s="25" customFormat="1">
      <c r="A536"/>
      <c r="B536" s="63"/>
      <c r="C536"/>
      <c r="D536"/>
      <c r="E536" s="3"/>
      <c r="F536" s="3"/>
      <c r="G536" s="55" t="s">
        <v>782</v>
      </c>
      <c r="H536"/>
      <c r="I536"/>
    </row>
    <row r="537" spans="1:9" s="25" customFormat="1">
      <c r="A537"/>
      <c r="B537" s="63"/>
      <c r="C537"/>
      <c r="D537"/>
      <c r="E537" s="3"/>
      <c r="F537" s="3"/>
      <c r="G537" s="55" t="s">
        <v>782</v>
      </c>
      <c r="H537"/>
      <c r="I537"/>
    </row>
    <row r="538" spans="1:9" s="25" customFormat="1">
      <c r="A538"/>
      <c r="B538" s="63"/>
      <c r="C538"/>
      <c r="D538"/>
      <c r="E538" s="3"/>
      <c r="F538" s="3"/>
      <c r="G538" s="55" t="s">
        <v>782</v>
      </c>
      <c r="H538"/>
      <c r="I538"/>
    </row>
    <row r="539" spans="1:9" s="25" customFormat="1">
      <c r="A539"/>
      <c r="B539" s="63"/>
      <c r="C539"/>
      <c r="D539"/>
      <c r="E539" s="3"/>
      <c r="F539" s="3"/>
      <c r="G539" s="55" t="s">
        <v>782</v>
      </c>
      <c r="H539"/>
      <c r="I539"/>
    </row>
    <row r="540" spans="1:9" s="25" customFormat="1">
      <c r="A540"/>
      <c r="B540" s="63"/>
      <c r="C540"/>
      <c r="D540"/>
      <c r="E540" s="3"/>
      <c r="F540" s="3"/>
      <c r="G540" s="55" t="s">
        <v>782</v>
      </c>
      <c r="H540"/>
      <c r="I540"/>
    </row>
    <row r="541" spans="1:9" s="25" customFormat="1">
      <c r="A541"/>
      <c r="B541" s="63"/>
      <c r="C541"/>
      <c r="D541"/>
      <c r="E541" s="3"/>
      <c r="F541" s="3"/>
      <c r="G541" s="55" t="s">
        <v>782</v>
      </c>
      <c r="H541"/>
      <c r="I541"/>
    </row>
    <row r="542" spans="1:9" s="25" customFormat="1">
      <c r="A542"/>
      <c r="B542" s="63"/>
      <c r="C542"/>
      <c r="D542"/>
      <c r="E542" s="3"/>
      <c r="F542" s="3"/>
      <c r="G542" s="55" t="s">
        <v>782</v>
      </c>
      <c r="H542"/>
      <c r="I542"/>
    </row>
    <row r="543" spans="1:9" s="25" customFormat="1">
      <c r="A543"/>
      <c r="B543" s="63"/>
      <c r="C543"/>
      <c r="D543"/>
      <c r="E543" s="3"/>
      <c r="F543" s="3"/>
      <c r="G543" s="55" t="s">
        <v>782</v>
      </c>
      <c r="H543"/>
      <c r="I543"/>
    </row>
    <row r="544" spans="1:9" s="25" customFormat="1">
      <c r="A544"/>
      <c r="B544" s="63"/>
      <c r="C544"/>
      <c r="D544"/>
      <c r="E544" s="3"/>
      <c r="F544" s="3"/>
      <c r="G544" s="55" t="s">
        <v>782</v>
      </c>
      <c r="H544"/>
      <c r="I544"/>
    </row>
    <row r="545" spans="1:9" s="25" customFormat="1">
      <c r="A545"/>
      <c r="B545" s="63"/>
      <c r="C545"/>
      <c r="D545"/>
      <c r="E545" s="3"/>
      <c r="F545" s="3"/>
      <c r="G545" s="55" t="s">
        <v>782</v>
      </c>
      <c r="H545"/>
      <c r="I545"/>
    </row>
    <row r="546" spans="1:9" s="25" customFormat="1">
      <c r="A546"/>
      <c r="B546" s="63"/>
      <c r="C546"/>
      <c r="D546"/>
      <c r="E546" s="3"/>
      <c r="F546" s="3"/>
      <c r="G546" s="55"/>
      <c r="H546"/>
      <c r="I546"/>
    </row>
    <row r="547" spans="1:9" s="25" customFormat="1">
      <c r="A547"/>
      <c r="B547" s="63"/>
      <c r="C547"/>
      <c r="D547"/>
      <c r="E547" s="3"/>
      <c r="F547" s="3"/>
      <c r="G547" s="55"/>
      <c r="H547"/>
      <c r="I547"/>
    </row>
    <row r="548" spans="1:9" s="25" customFormat="1">
      <c r="A548"/>
      <c r="B548" s="63"/>
      <c r="C548"/>
      <c r="D548"/>
      <c r="E548" s="3"/>
      <c r="F548" s="3"/>
      <c r="G548" s="55"/>
      <c r="H548"/>
      <c r="I548"/>
    </row>
    <row r="549" spans="1:9" s="25" customFormat="1">
      <c r="A549"/>
      <c r="B549" s="63"/>
      <c r="C549"/>
      <c r="D549"/>
      <c r="E549" s="3"/>
      <c r="F549" s="3"/>
      <c r="G549" s="55"/>
      <c r="H549"/>
      <c r="I549"/>
    </row>
    <row r="550" spans="1:9" s="25" customFormat="1">
      <c r="A550"/>
      <c r="B550" s="63"/>
      <c r="C550"/>
      <c r="D550"/>
      <c r="E550" s="3"/>
      <c r="F550" s="3"/>
      <c r="G550" s="55"/>
      <c r="H550"/>
      <c r="I550"/>
    </row>
    <row r="551" spans="1:9" s="25" customFormat="1">
      <c r="A551"/>
      <c r="B551" s="63"/>
      <c r="C551"/>
      <c r="D551"/>
      <c r="E551" s="3"/>
      <c r="F551" s="3"/>
      <c r="G551" s="55"/>
      <c r="H551"/>
      <c r="I551"/>
    </row>
    <row r="552" spans="1:9" s="25" customFormat="1">
      <c r="A552"/>
      <c r="B552" s="63"/>
      <c r="C552"/>
      <c r="D552"/>
      <c r="E552" s="3"/>
      <c r="F552" s="3"/>
      <c r="G552" s="55"/>
      <c r="H552"/>
      <c r="I552"/>
    </row>
    <row r="553" spans="1:9" s="25" customFormat="1">
      <c r="A553"/>
      <c r="B553" s="63"/>
      <c r="C553"/>
      <c r="D553"/>
      <c r="E553" s="3"/>
      <c r="F553" s="3"/>
      <c r="G553" s="55"/>
      <c r="H553"/>
      <c r="I553"/>
    </row>
    <row r="554" spans="1:9" s="25" customFormat="1">
      <c r="A554"/>
      <c r="B554" s="63"/>
      <c r="C554"/>
      <c r="D554"/>
      <c r="E554" s="3"/>
      <c r="F554" s="3"/>
      <c r="G554" s="55"/>
      <c r="H554"/>
      <c r="I554"/>
    </row>
    <row r="555" spans="1:9" s="25" customFormat="1">
      <c r="A555"/>
      <c r="B555" s="63"/>
      <c r="C555"/>
      <c r="D555"/>
      <c r="E555" s="3"/>
      <c r="F555" s="3"/>
      <c r="G555" s="55"/>
      <c r="H555"/>
      <c r="I555"/>
    </row>
    <row r="556" spans="1:9" s="25" customFormat="1">
      <c r="A556"/>
      <c r="B556" s="63"/>
      <c r="C556"/>
      <c r="D556"/>
      <c r="E556" s="3"/>
      <c r="F556" s="3"/>
      <c r="G556" s="55"/>
      <c r="H556"/>
      <c r="I556"/>
    </row>
    <row r="557" spans="1:9" s="25" customFormat="1">
      <c r="A557"/>
      <c r="B557" s="63"/>
      <c r="C557"/>
      <c r="D557"/>
      <c r="E557" s="3"/>
      <c r="F557" s="3"/>
      <c r="G557" s="55"/>
      <c r="H557"/>
      <c r="I557"/>
    </row>
    <row r="558" spans="1:9" s="25" customFormat="1">
      <c r="A558"/>
      <c r="B558" s="63"/>
      <c r="C558"/>
      <c r="D558"/>
      <c r="E558" s="3"/>
      <c r="F558" s="3"/>
      <c r="G558" s="55"/>
      <c r="H558"/>
      <c r="I558"/>
    </row>
    <row r="559" spans="1:9" s="25" customFormat="1">
      <c r="A559"/>
      <c r="B559" s="63"/>
      <c r="C559"/>
      <c r="D559"/>
      <c r="E559" s="3"/>
      <c r="F559" s="3"/>
      <c r="G559" s="55"/>
      <c r="H559"/>
      <c r="I559"/>
    </row>
    <row r="560" spans="1:9" s="25" customFormat="1">
      <c r="A560"/>
      <c r="B560" s="63"/>
      <c r="C560"/>
      <c r="D560"/>
      <c r="E560" s="3"/>
      <c r="F560" s="3"/>
      <c r="G560" s="55"/>
      <c r="H560" s="3"/>
      <c r="I560"/>
    </row>
    <row r="561" spans="1:9" s="25" customFormat="1">
      <c r="A561"/>
      <c r="B561" s="63"/>
      <c r="C561"/>
      <c r="D561"/>
      <c r="E561" s="3"/>
      <c r="F561" s="3"/>
      <c r="G561" s="55"/>
      <c r="H561"/>
      <c r="I561"/>
    </row>
    <row r="562" spans="1:9" s="25" customFormat="1">
      <c r="A562"/>
      <c r="B562" s="63"/>
      <c r="C562"/>
      <c r="D562"/>
      <c r="E562" s="3"/>
      <c r="F562" s="3"/>
      <c r="G562" s="55"/>
      <c r="H562"/>
      <c r="I562"/>
    </row>
    <row r="563" spans="1:9" s="25" customFormat="1">
      <c r="A563"/>
      <c r="B563" s="63"/>
      <c r="C563"/>
      <c r="D563"/>
      <c r="E563" s="3"/>
      <c r="F563" s="3"/>
      <c r="G563" s="55"/>
      <c r="H563"/>
      <c r="I563"/>
    </row>
    <row r="564" spans="1:9" s="25" customFormat="1">
      <c r="A564"/>
      <c r="B564" s="63"/>
      <c r="C564"/>
      <c r="D564"/>
      <c r="E564" s="3"/>
      <c r="F564" s="3"/>
      <c r="G564" s="55"/>
      <c r="H564"/>
      <c r="I564"/>
    </row>
    <row r="565" spans="1:9" s="25" customFormat="1">
      <c r="A565"/>
      <c r="B565" s="63"/>
      <c r="C565"/>
      <c r="D565"/>
      <c r="E565" s="3"/>
      <c r="F565" s="3"/>
      <c r="G565" s="55"/>
      <c r="H565"/>
      <c r="I565"/>
    </row>
    <row r="566" spans="1:9" s="25" customFormat="1">
      <c r="A566"/>
      <c r="B566" s="63"/>
      <c r="C566"/>
      <c r="D566"/>
      <c r="E566" s="3"/>
      <c r="F566" s="3"/>
      <c r="G566" s="55"/>
      <c r="H566"/>
      <c r="I566"/>
    </row>
    <row r="567" spans="1:9" s="25" customFormat="1">
      <c r="A567"/>
      <c r="B567" s="63"/>
      <c r="C567"/>
      <c r="D567"/>
      <c r="E567" s="3"/>
      <c r="F567" s="3"/>
      <c r="G567" s="55"/>
      <c r="H567"/>
      <c r="I567"/>
    </row>
    <row r="568" spans="1:9" s="25" customFormat="1">
      <c r="A568"/>
      <c r="B568" s="63"/>
      <c r="C568"/>
      <c r="D568"/>
      <c r="E568" s="3"/>
      <c r="F568" s="3"/>
      <c r="G568" s="55"/>
      <c r="H568"/>
      <c r="I568"/>
    </row>
    <row r="569" spans="1:9" s="25" customFormat="1">
      <c r="A569"/>
      <c r="B569" s="63"/>
      <c r="C569"/>
      <c r="D569"/>
      <c r="E569" s="3"/>
      <c r="F569" s="3"/>
      <c r="G569" s="55"/>
      <c r="H569"/>
      <c r="I569"/>
    </row>
    <row r="570" spans="1:9" s="25" customFormat="1">
      <c r="A570"/>
      <c r="B570" s="63"/>
      <c r="C570"/>
      <c r="D570"/>
      <c r="E570" s="3"/>
      <c r="F570" s="3"/>
      <c r="G570" s="55"/>
      <c r="H570"/>
      <c r="I570"/>
    </row>
    <row r="571" spans="1:9" s="25" customFormat="1">
      <c r="A571"/>
      <c r="B571" s="63"/>
      <c r="C571"/>
      <c r="D571"/>
      <c r="E571" s="3"/>
      <c r="F571" s="3"/>
      <c r="G571" s="55"/>
      <c r="H571"/>
      <c r="I571"/>
    </row>
    <row r="572" spans="1:9" s="25" customFormat="1">
      <c r="A572"/>
      <c r="B572" s="63"/>
      <c r="C572"/>
      <c r="D572"/>
      <c r="E572" s="3"/>
      <c r="F572" s="3"/>
      <c r="G572" s="55"/>
      <c r="H572"/>
      <c r="I572"/>
    </row>
    <row r="573" spans="1:9" s="25" customFormat="1">
      <c r="A573"/>
      <c r="B573" s="63"/>
      <c r="C573"/>
      <c r="D573"/>
      <c r="E573" s="3"/>
      <c r="F573" s="3"/>
      <c r="G573" s="55"/>
      <c r="H573" s="3"/>
      <c r="I573"/>
    </row>
    <row r="574" spans="1:9" s="25" customFormat="1">
      <c r="A574"/>
      <c r="B574" s="63"/>
      <c r="C574"/>
      <c r="D574"/>
      <c r="E574" s="3"/>
      <c r="F574" s="3"/>
      <c r="G574" s="55"/>
      <c r="H574"/>
      <c r="I574"/>
    </row>
    <row r="575" spans="1:9" s="25" customFormat="1">
      <c r="A575"/>
      <c r="B575" s="63"/>
      <c r="C575"/>
      <c r="D575"/>
      <c r="E575" s="3"/>
      <c r="F575" s="3"/>
      <c r="G575" s="55"/>
      <c r="H575"/>
      <c r="I575"/>
    </row>
    <row r="576" spans="1:9" s="25" customFormat="1">
      <c r="A576"/>
      <c r="B576" s="63"/>
      <c r="C576"/>
      <c r="D576"/>
      <c r="E576" s="3"/>
      <c r="F576" s="3"/>
      <c r="G576" s="55"/>
      <c r="H576"/>
      <c r="I576"/>
    </row>
    <row r="577" spans="1:9" s="25" customFormat="1">
      <c r="A577"/>
      <c r="B577" s="63"/>
      <c r="C577"/>
      <c r="D577"/>
      <c r="E577" s="3"/>
      <c r="F577" s="3"/>
      <c r="G577" s="55"/>
      <c r="H577"/>
      <c r="I577"/>
    </row>
    <row r="578" spans="1:9" s="25" customFormat="1">
      <c r="A578"/>
      <c r="B578" s="63"/>
      <c r="C578"/>
      <c r="D578"/>
      <c r="E578" s="3"/>
      <c r="F578" s="3"/>
      <c r="G578" s="55"/>
      <c r="H578"/>
      <c r="I578"/>
    </row>
    <row r="579" spans="1:9" s="25" customFormat="1">
      <c r="A579"/>
      <c r="B579" s="63"/>
      <c r="C579"/>
      <c r="D579"/>
      <c r="E579" s="3"/>
      <c r="F579" s="3"/>
      <c r="G579" s="55"/>
      <c r="H579"/>
      <c r="I579"/>
    </row>
    <row r="580" spans="1:9" s="25" customFormat="1">
      <c r="A580"/>
      <c r="B580" s="63"/>
      <c r="C580"/>
      <c r="D580"/>
      <c r="E580" s="3"/>
      <c r="F580" s="3"/>
      <c r="G580" s="55"/>
      <c r="H580"/>
      <c r="I580"/>
    </row>
    <row r="581" spans="1:9" s="25" customFormat="1">
      <c r="A581"/>
      <c r="B581" s="63"/>
      <c r="C581"/>
      <c r="D581"/>
      <c r="E581" s="3"/>
      <c r="F581" s="3"/>
      <c r="G581" s="55"/>
      <c r="H581"/>
      <c r="I581"/>
    </row>
    <row r="582" spans="1:9" s="25" customFormat="1">
      <c r="A582"/>
      <c r="B582" s="63"/>
      <c r="C582"/>
      <c r="D582"/>
      <c r="E582" s="3"/>
      <c r="F582" s="3"/>
      <c r="G582" s="55"/>
      <c r="H582"/>
      <c r="I582"/>
    </row>
    <row r="583" spans="1:9" s="25" customFormat="1">
      <c r="A583"/>
      <c r="B583" s="63"/>
      <c r="C583"/>
      <c r="D583"/>
      <c r="E583" s="3"/>
      <c r="F583" s="3"/>
      <c r="G583" s="55"/>
      <c r="H583"/>
      <c r="I583"/>
    </row>
    <row r="584" spans="1:9" s="25" customFormat="1">
      <c r="A584"/>
      <c r="B584" s="63"/>
      <c r="C584"/>
      <c r="D584"/>
      <c r="E584" s="3"/>
      <c r="F584" s="3"/>
      <c r="G584" s="55"/>
      <c r="H584"/>
      <c r="I584"/>
    </row>
    <row r="585" spans="1:9" s="25" customFormat="1">
      <c r="A585"/>
      <c r="B585" s="63"/>
      <c r="C585"/>
      <c r="D585"/>
      <c r="E585" s="3"/>
      <c r="F585" s="3"/>
      <c r="G585" s="55"/>
      <c r="H585"/>
      <c r="I585"/>
    </row>
    <row r="586" spans="1:9" s="25" customFormat="1">
      <c r="A586"/>
      <c r="B586" s="63"/>
      <c r="C586"/>
      <c r="D586"/>
      <c r="E586" s="3"/>
      <c r="F586" s="3"/>
      <c r="G586" s="55"/>
      <c r="H586"/>
      <c r="I586"/>
    </row>
    <row r="587" spans="1:9" s="25" customFormat="1">
      <c r="A587"/>
      <c r="B587" s="63"/>
      <c r="C587"/>
      <c r="D587"/>
      <c r="E587" s="3"/>
      <c r="F587" s="3"/>
      <c r="G587" s="55"/>
      <c r="H587"/>
      <c r="I587"/>
    </row>
    <row r="588" spans="1:9" s="25" customFormat="1">
      <c r="A588"/>
      <c r="B588" s="63"/>
      <c r="C588"/>
      <c r="D588"/>
      <c r="E588" s="3"/>
      <c r="F588" s="3"/>
      <c r="G588" s="55"/>
      <c r="H588"/>
      <c r="I588"/>
    </row>
    <row r="589" spans="1:9" s="25" customFormat="1">
      <c r="A589"/>
      <c r="B589" s="63"/>
      <c r="C589"/>
      <c r="D589"/>
      <c r="E589" s="3"/>
      <c r="F589" s="3"/>
      <c r="G589" s="55"/>
      <c r="H589"/>
      <c r="I589"/>
    </row>
    <row r="590" spans="1:9" s="25" customFormat="1">
      <c r="A590"/>
      <c r="B590" s="63"/>
      <c r="C590"/>
      <c r="D590"/>
      <c r="E590" s="3"/>
      <c r="F590" s="3"/>
      <c r="G590" s="55"/>
      <c r="H590"/>
      <c r="I590"/>
    </row>
    <row r="591" spans="1:9" s="25" customFormat="1">
      <c r="A591"/>
      <c r="B591" s="63"/>
      <c r="C591"/>
      <c r="D591"/>
      <c r="E591" s="3"/>
      <c r="F591" s="3"/>
      <c r="G591" s="55"/>
      <c r="H591"/>
      <c r="I591"/>
    </row>
    <row r="592" spans="1:9" s="25" customFormat="1">
      <c r="A592"/>
      <c r="B592" s="63"/>
      <c r="C592"/>
      <c r="D592"/>
      <c r="E592" s="3"/>
      <c r="F592" s="3"/>
      <c r="G592" s="55"/>
      <c r="H592"/>
      <c r="I592"/>
    </row>
    <row r="593" spans="1:9" s="25" customFormat="1">
      <c r="A593"/>
      <c r="B593" s="63"/>
      <c r="C593"/>
      <c r="D593"/>
      <c r="E593" s="3"/>
      <c r="F593" s="3"/>
      <c r="G593" s="55"/>
      <c r="H593"/>
      <c r="I593"/>
    </row>
    <row r="594" spans="1:9" s="25" customFormat="1">
      <c r="A594"/>
      <c r="B594" s="63"/>
      <c r="C594"/>
      <c r="D594"/>
      <c r="E594" s="3"/>
      <c r="F594" s="3"/>
      <c r="G594" s="55"/>
      <c r="H594"/>
      <c r="I594"/>
    </row>
    <row r="595" spans="1:9" s="25" customFormat="1">
      <c r="A595"/>
      <c r="B595" s="63"/>
      <c r="C595"/>
      <c r="D595"/>
      <c r="E595" s="3"/>
      <c r="F595" s="3"/>
      <c r="G595" s="55"/>
      <c r="H595" s="3"/>
      <c r="I595"/>
    </row>
    <row r="596" spans="1:9" s="25" customFormat="1">
      <c r="A596"/>
      <c r="B596" s="63"/>
      <c r="C596"/>
      <c r="D596"/>
      <c r="E596" s="3"/>
      <c r="F596" s="3"/>
      <c r="G596" s="55"/>
      <c r="H596" s="3"/>
      <c r="I596"/>
    </row>
    <row r="597" spans="1:9" s="25" customFormat="1">
      <c r="A597"/>
      <c r="B597" s="63"/>
      <c r="C597"/>
      <c r="D597"/>
      <c r="E597" s="3"/>
      <c r="F597" s="3"/>
      <c r="G597" s="55"/>
      <c r="H597"/>
      <c r="I597"/>
    </row>
    <row r="598" spans="1:9" s="25" customFormat="1">
      <c r="A598"/>
      <c r="B598" s="63"/>
      <c r="C598"/>
      <c r="D598"/>
      <c r="E598" s="3"/>
      <c r="F598" s="3"/>
      <c r="G598" s="55"/>
      <c r="H598" s="3"/>
      <c r="I598"/>
    </row>
    <row r="599" spans="1:9" s="25" customFormat="1">
      <c r="A599"/>
      <c r="B599" s="63"/>
      <c r="C599"/>
      <c r="D599"/>
      <c r="E599" s="3"/>
      <c r="F599" s="3"/>
      <c r="G599" s="55"/>
      <c r="H599"/>
      <c r="I599"/>
    </row>
    <row r="600" spans="1:9" s="25" customFormat="1">
      <c r="A600"/>
      <c r="B600" s="63"/>
      <c r="C600"/>
      <c r="D600"/>
      <c r="E600" s="3"/>
      <c r="F600" s="3"/>
      <c r="G600" s="55"/>
      <c r="H600"/>
      <c r="I600"/>
    </row>
    <row r="601" spans="1:9" s="25" customFormat="1">
      <c r="A601"/>
      <c r="B601" s="63"/>
      <c r="C601"/>
      <c r="D601"/>
      <c r="E601" s="3"/>
      <c r="F601" s="3"/>
      <c r="G601" s="55"/>
      <c r="H601"/>
      <c r="I601"/>
    </row>
    <row r="602" spans="1:9" s="25" customFormat="1">
      <c r="A602"/>
      <c r="B602" s="63"/>
      <c r="C602"/>
      <c r="D602"/>
      <c r="E602" s="3"/>
      <c r="F602" s="3"/>
      <c r="G602" s="55"/>
      <c r="H602"/>
      <c r="I602"/>
    </row>
    <row r="603" spans="1:9" s="25" customFormat="1">
      <c r="A603"/>
      <c r="B603" s="63"/>
      <c r="C603"/>
      <c r="D603"/>
      <c r="E603" s="3"/>
      <c r="F603" s="3"/>
      <c r="G603" s="55"/>
      <c r="H603" s="3"/>
      <c r="I603"/>
    </row>
    <row r="604" spans="1:9" s="25" customFormat="1">
      <c r="A604"/>
      <c r="B604" s="63"/>
      <c r="C604"/>
      <c r="D604"/>
      <c r="E604" s="3"/>
      <c r="F604" s="3"/>
      <c r="G604" s="55"/>
      <c r="H604" s="3"/>
      <c r="I604"/>
    </row>
    <row r="605" spans="1:9" s="25" customFormat="1">
      <c r="A605"/>
      <c r="B605" s="63"/>
      <c r="C605"/>
      <c r="D605"/>
      <c r="E605" s="3"/>
      <c r="F605" s="3"/>
      <c r="G605" s="55"/>
      <c r="H605"/>
      <c r="I605"/>
    </row>
    <row r="606" spans="1:9" s="25" customFormat="1">
      <c r="A606"/>
      <c r="B606" s="63"/>
      <c r="C606"/>
      <c r="D606"/>
      <c r="E606" s="3"/>
      <c r="F606" s="3"/>
      <c r="G606" s="55"/>
      <c r="H606"/>
      <c r="I606"/>
    </row>
    <row r="607" spans="1:9" s="25" customFormat="1">
      <c r="A607"/>
      <c r="B607" s="63"/>
      <c r="C607"/>
      <c r="D607"/>
      <c r="E607" s="3"/>
      <c r="F607" s="3"/>
      <c r="G607" s="55"/>
      <c r="H607"/>
      <c r="I607"/>
    </row>
    <row r="608" spans="1:9" s="25" customFormat="1">
      <c r="A608"/>
      <c r="B608" s="63"/>
      <c r="C608"/>
      <c r="D608"/>
      <c r="E608" s="3"/>
      <c r="F608" s="3"/>
      <c r="G608" s="55"/>
      <c r="H608"/>
      <c r="I608"/>
    </row>
    <row r="609" spans="1:9" s="25" customFormat="1">
      <c r="A609"/>
      <c r="B609" s="63"/>
      <c r="C609"/>
      <c r="D609"/>
      <c r="E609" s="3"/>
      <c r="F609" s="3"/>
      <c r="G609" s="55"/>
      <c r="H609"/>
      <c r="I609"/>
    </row>
    <row r="610" spans="1:9" s="25" customFormat="1">
      <c r="A610"/>
      <c r="B610" s="63"/>
      <c r="C610"/>
      <c r="D610"/>
      <c r="E610" s="3"/>
      <c r="F610" s="3"/>
      <c r="G610" s="55"/>
      <c r="H610"/>
      <c r="I610"/>
    </row>
    <row r="611" spans="1:9" s="25" customFormat="1">
      <c r="A611"/>
      <c r="B611" s="63"/>
      <c r="C611"/>
      <c r="D611"/>
      <c r="E611" s="3"/>
      <c r="F611" s="3"/>
      <c r="G611" s="55"/>
      <c r="H611"/>
      <c r="I611"/>
    </row>
    <row r="612" spans="1:9" s="25" customFormat="1">
      <c r="A612"/>
      <c r="B612" s="63"/>
      <c r="C612"/>
      <c r="D612"/>
      <c r="E612" s="3"/>
      <c r="F612" s="3"/>
      <c r="G612" s="55"/>
      <c r="H612"/>
      <c r="I612"/>
    </row>
    <row r="613" spans="1:9" s="25" customFormat="1">
      <c r="A613"/>
      <c r="B613" s="63"/>
      <c r="C613"/>
      <c r="D613"/>
      <c r="E613" s="3"/>
      <c r="F613" s="3"/>
      <c r="G613" s="55"/>
      <c r="H613"/>
      <c r="I613"/>
    </row>
    <row r="614" spans="1:9" s="25" customFormat="1">
      <c r="A614"/>
      <c r="B614" s="63"/>
      <c r="C614"/>
      <c r="D614"/>
      <c r="E614" s="3"/>
      <c r="F614" s="3"/>
      <c r="G614" s="55"/>
      <c r="H614"/>
      <c r="I614"/>
    </row>
    <row r="615" spans="1:9" s="25" customFormat="1">
      <c r="A615"/>
      <c r="B615" s="63"/>
      <c r="C615"/>
      <c r="D615"/>
      <c r="E615" s="3"/>
      <c r="F615" s="3"/>
      <c r="G615" s="55"/>
      <c r="H615"/>
      <c r="I615"/>
    </row>
    <row r="616" spans="1:9" s="25" customFormat="1">
      <c r="A616"/>
      <c r="B616" s="63"/>
      <c r="C616"/>
      <c r="D616"/>
      <c r="E616" s="3"/>
      <c r="F616" s="3"/>
      <c r="G616" s="55"/>
      <c r="H616"/>
      <c r="I616"/>
    </row>
    <row r="617" spans="1:9" s="25" customFormat="1">
      <c r="A617"/>
      <c r="B617" s="63"/>
      <c r="C617"/>
      <c r="D617"/>
      <c r="E617" s="3"/>
      <c r="F617" s="3"/>
      <c r="G617" s="55"/>
      <c r="H617"/>
      <c r="I617"/>
    </row>
    <row r="618" spans="1:9" s="25" customFormat="1">
      <c r="A618"/>
      <c r="B618" s="63"/>
      <c r="C618"/>
      <c r="D618"/>
      <c r="E618" s="3"/>
      <c r="F618" s="3"/>
      <c r="G618" s="55"/>
      <c r="H618"/>
      <c r="I618"/>
    </row>
    <row r="619" spans="1:9" s="25" customFormat="1">
      <c r="A619"/>
      <c r="B619" s="63"/>
      <c r="C619"/>
      <c r="D619"/>
      <c r="E619" s="3"/>
      <c r="F619" s="3"/>
      <c r="G619" s="55"/>
      <c r="H619"/>
      <c r="I619"/>
    </row>
    <row r="620" spans="1:9" s="25" customFormat="1">
      <c r="A620"/>
      <c r="B620" s="63"/>
      <c r="C620"/>
      <c r="D620"/>
      <c r="E620" s="3"/>
      <c r="F620" s="3"/>
      <c r="G620" s="55"/>
      <c r="H620"/>
      <c r="I620"/>
    </row>
    <row r="621" spans="1:9" s="25" customFormat="1">
      <c r="A621"/>
      <c r="B621" s="63"/>
      <c r="C621"/>
      <c r="D621"/>
      <c r="E621" s="3"/>
      <c r="F621" s="3"/>
      <c r="G621" s="55"/>
      <c r="H621"/>
      <c r="I621"/>
    </row>
    <row r="622" spans="1:9" s="25" customFormat="1">
      <c r="A622"/>
      <c r="B622" s="63"/>
      <c r="C622"/>
      <c r="D622"/>
      <c r="E622" s="3"/>
      <c r="F622" s="3"/>
      <c r="G622" s="55"/>
      <c r="H622" s="3"/>
      <c r="I622"/>
    </row>
    <row r="623" spans="1:9" s="25" customFormat="1">
      <c r="A623"/>
      <c r="B623" s="63"/>
      <c r="C623"/>
      <c r="D623"/>
      <c r="E623" s="3"/>
      <c r="F623" s="3"/>
      <c r="G623" s="55"/>
      <c r="H623"/>
      <c r="I623"/>
    </row>
    <row r="624" spans="1:9" s="25" customFormat="1">
      <c r="A624"/>
      <c r="B624" s="63"/>
      <c r="C624"/>
      <c r="D624"/>
      <c r="E624" s="3"/>
      <c r="F624" s="3"/>
      <c r="G624" s="55"/>
      <c r="H624"/>
      <c r="I624"/>
    </row>
    <row r="625" spans="1:9" s="25" customFormat="1">
      <c r="A625"/>
      <c r="B625" s="63"/>
      <c r="C625"/>
      <c r="D625"/>
      <c r="E625" s="3"/>
      <c r="F625" s="3"/>
      <c r="G625" s="55"/>
      <c r="H625"/>
      <c r="I625"/>
    </row>
    <row r="626" spans="1:9" s="25" customFormat="1">
      <c r="A626"/>
      <c r="B626" s="63"/>
      <c r="C626"/>
      <c r="D626"/>
      <c r="E626" s="3"/>
      <c r="F626" s="3"/>
      <c r="G626" s="55"/>
      <c r="H626"/>
      <c r="I626"/>
    </row>
    <row r="627" spans="1:9" s="25" customFormat="1">
      <c r="A627"/>
      <c r="B627" s="63"/>
      <c r="C627"/>
      <c r="D627"/>
      <c r="E627" s="3"/>
      <c r="F627" s="3"/>
      <c r="G627" s="55"/>
      <c r="H627"/>
      <c r="I627"/>
    </row>
    <row r="628" spans="1:9" s="25" customFormat="1">
      <c r="A628"/>
      <c r="B628" s="63"/>
      <c r="C628"/>
      <c r="D628"/>
      <c r="E628" s="3"/>
      <c r="F628" s="3"/>
      <c r="G628" s="55"/>
      <c r="H628"/>
      <c r="I628"/>
    </row>
    <row r="629" spans="1:9" s="25" customFormat="1">
      <c r="A629"/>
      <c r="B629" s="63"/>
      <c r="C629"/>
      <c r="D629"/>
      <c r="E629" s="3"/>
      <c r="F629" s="3"/>
      <c r="G629" s="55"/>
      <c r="H629"/>
      <c r="I629"/>
    </row>
    <row r="630" spans="1:9" s="25" customFormat="1">
      <c r="A630"/>
      <c r="B630" s="63"/>
      <c r="C630"/>
      <c r="D630"/>
      <c r="E630" s="3"/>
      <c r="F630" s="3"/>
      <c r="G630" s="55"/>
      <c r="H630"/>
      <c r="I630"/>
    </row>
    <row r="631" spans="1:9" s="25" customFormat="1">
      <c r="A631"/>
      <c r="B631" s="63"/>
      <c r="C631"/>
      <c r="D631"/>
      <c r="E631" s="3"/>
      <c r="F631" s="3"/>
      <c r="G631" s="55"/>
      <c r="H631"/>
      <c r="I631"/>
    </row>
    <row r="632" spans="1:9" s="25" customFormat="1">
      <c r="A632"/>
      <c r="B632" s="63"/>
      <c r="C632"/>
      <c r="D632"/>
      <c r="E632" s="3"/>
      <c r="F632" s="3"/>
      <c r="G632" s="55"/>
      <c r="H632"/>
      <c r="I632"/>
    </row>
    <row r="633" spans="1:9" s="25" customFormat="1">
      <c r="A633"/>
      <c r="B633" s="63"/>
      <c r="C633"/>
      <c r="D633"/>
      <c r="E633" s="3"/>
      <c r="F633" s="3"/>
      <c r="G633" s="55"/>
      <c r="H633"/>
      <c r="I633"/>
    </row>
    <row r="634" spans="1:9" s="25" customFormat="1">
      <c r="A634"/>
      <c r="B634" s="63"/>
      <c r="C634"/>
      <c r="D634"/>
      <c r="E634" s="3"/>
      <c r="F634" s="3"/>
      <c r="G634" s="55"/>
      <c r="H634" s="3"/>
      <c r="I634"/>
    </row>
    <row r="635" spans="1:9" s="25" customFormat="1">
      <c r="A635"/>
      <c r="B635" s="63"/>
      <c r="C635"/>
      <c r="D635"/>
      <c r="E635" s="3"/>
      <c r="F635" s="3"/>
      <c r="G635" s="55"/>
      <c r="H635" s="3"/>
      <c r="I635"/>
    </row>
    <row r="636" spans="1:9" s="25" customFormat="1">
      <c r="A636"/>
      <c r="B636" s="63"/>
      <c r="C636"/>
      <c r="D636"/>
      <c r="E636" s="3"/>
      <c r="F636" s="3"/>
      <c r="G636" s="55"/>
      <c r="H636" s="3"/>
      <c r="I636"/>
    </row>
    <row r="637" spans="1:9" s="25" customFormat="1">
      <c r="A637"/>
      <c r="B637" s="63"/>
      <c r="C637"/>
      <c r="D637"/>
      <c r="E637" s="3"/>
      <c r="F637" s="3"/>
      <c r="G637" s="55"/>
      <c r="H637"/>
      <c r="I637"/>
    </row>
    <row r="638" spans="1:9" s="25" customFormat="1">
      <c r="A638"/>
      <c r="B638" s="63"/>
      <c r="C638"/>
      <c r="D638"/>
      <c r="E638" s="3"/>
      <c r="F638" s="3"/>
      <c r="G638" s="55"/>
      <c r="H638"/>
      <c r="I638"/>
    </row>
    <row r="639" spans="1:9" s="25" customFormat="1">
      <c r="A639"/>
      <c r="B639" s="63"/>
      <c r="C639"/>
      <c r="D639"/>
      <c r="E639" s="3"/>
      <c r="F639" s="3"/>
      <c r="G639" s="55"/>
      <c r="H639"/>
      <c r="I639"/>
    </row>
    <row r="640" spans="1:9" s="25" customFormat="1">
      <c r="A640"/>
      <c r="B640" s="63"/>
      <c r="C640"/>
      <c r="D640"/>
      <c r="E640" s="3"/>
      <c r="F640" s="3"/>
      <c r="G640" s="55"/>
      <c r="H640"/>
      <c r="I640"/>
    </row>
    <row r="641" spans="1:9" s="25" customFormat="1">
      <c r="A641"/>
      <c r="B641" s="63"/>
      <c r="C641"/>
      <c r="D641"/>
      <c r="E641" s="3"/>
      <c r="F641" s="3"/>
      <c r="G641" s="55"/>
      <c r="H641"/>
      <c r="I641"/>
    </row>
    <row r="642" spans="1:9" s="25" customFormat="1">
      <c r="A642"/>
      <c r="B642" s="63"/>
      <c r="C642"/>
      <c r="D642"/>
      <c r="E642" s="3"/>
      <c r="F642" s="3"/>
      <c r="G642" s="55"/>
      <c r="H642" s="3"/>
      <c r="I642"/>
    </row>
    <row r="643" spans="1:9" s="25" customFormat="1">
      <c r="A643"/>
      <c r="B643" s="63"/>
      <c r="C643"/>
      <c r="D643"/>
      <c r="E643" s="3"/>
      <c r="F643" s="3"/>
      <c r="G643" s="55"/>
      <c r="H643" s="3"/>
      <c r="I643"/>
    </row>
    <row r="644" spans="1:9" s="25" customFormat="1">
      <c r="A644"/>
      <c r="B644" s="63"/>
      <c r="C644"/>
      <c r="D644"/>
      <c r="E644" s="3"/>
      <c r="F644" s="3"/>
      <c r="G644" s="55"/>
      <c r="H644" s="3"/>
      <c r="I644"/>
    </row>
    <row r="645" spans="1:9" s="25" customFormat="1">
      <c r="A645"/>
      <c r="B645" s="63"/>
      <c r="C645"/>
      <c r="D645"/>
      <c r="E645" s="3"/>
      <c r="F645" s="3"/>
      <c r="G645" s="55"/>
      <c r="H645" s="3"/>
      <c r="I645"/>
    </row>
    <row r="646" spans="1:9" s="25" customFormat="1">
      <c r="A646"/>
      <c r="B646" s="63"/>
      <c r="C646"/>
      <c r="D646"/>
      <c r="E646" s="3"/>
      <c r="F646" s="3"/>
      <c r="G646" s="55"/>
      <c r="H646"/>
      <c r="I646"/>
    </row>
    <row r="647" spans="1:9" s="25" customFormat="1">
      <c r="A647"/>
      <c r="B647" s="63"/>
      <c r="C647"/>
      <c r="D647"/>
      <c r="E647" s="3"/>
      <c r="F647" s="3"/>
      <c r="G647" s="55"/>
      <c r="H647"/>
      <c r="I647"/>
    </row>
    <row r="648" spans="1:9" s="25" customFormat="1">
      <c r="A648"/>
      <c r="B648" s="63"/>
      <c r="C648"/>
      <c r="D648"/>
      <c r="E648" s="3"/>
      <c r="F648" s="3"/>
      <c r="G648" s="55"/>
      <c r="H648"/>
      <c r="I648"/>
    </row>
    <row r="649" spans="1:9" s="25" customFormat="1">
      <c r="A649"/>
      <c r="B649" s="63"/>
      <c r="C649"/>
      <c r="D649"/>
      <c r="E649" s="3"/>
      <c r="F649" s="3"/>
      <c r="G649" s="55"/>
      <c r="H649"/>
      <c r="I649"/>
    </row>
    <row r="650" spans="1:9" s="25" customFormat="1">
      <c r="A650"/>
      <c r="B650" s="63"/>
      <c r="C650"/>
      <c r="D650"/>
      <c r="E650" s="3"/>
      <c r="F650" s="3"/>
      <c r="G650" s="55"/>
      <c r="H650"/>
      <c r="I650"/>
    </row>
    <row r="651" spans="1:9" s="25" customFormat="1">
      <c r="A651"/>
      <c r="B651" s="63"/>
      <c r="C651"/>
      <c r="D651"/>
      <c r="E651" s="3"/>
      <c r="F651" s="3"/>
      <c r="G651" s="55"/>
      <c r="H651"/>
      <c r="I651"/>
    </row>
    <row r="652" spans="1:9" s="25" customFormat="1">
      <c r="A652"/>
      <c r="B652" s="63"/>
      <c r="C652"/>
      <c r="D652"/>
      <c r="E652" s="3"/>
      <c r="F652" s="3"/>
      <c r="G652" s="55"/>
      <c r="H652"/>
      <c r="I652"/>
    </row>
    <row r="653" spans="1:9" s="25" customFormat="1">
      <c r="A653"/>
      <c r="B653" s="63"/>
      <c r="C653"/>
      <c r="D653"/>
      <c r="E653" s="3"/>
      <c r="F653" s="3"/>
      <c r="G653" s="55"/>
      <c r="H653" s="3"/>
      <c r="I653"/>
    </row>
    <row r="654" spans="1:9" s="25" customFormat="1">
      <c r="A654"/>
      <c r="B654" s="63"/>
      <c r="C654"/>
      <c r="D654"/>
      <c r="E654" s="3"/>
      <c r="F654" s="3"/>
      <c r="G654" s="55"/>
      <c r="H654" s="3"/>
      <c r="I654"/>
    </row>
    <row r="655" spans="1:9" s="25" customFormat="1">
      <c r="A655"/>
      <c r="B655" s="63"/>
      <c r="C655"/>
      <c r="D655"/>
      <c r="E655" s="3"/>
      <c r="F655" s="3"/>
      <c r="G655" s="55"/>
      <c r="H655"/>
      <c r="I655"/>
    </row>
    <row r="656" spans="1:9" s="25" customFormat="1">
      <c r="A656"/>
      <c r="B656" s="63"/>
      <c r="C656"/>
      <c r="D656"/>
      <c r="E656" s="3"/>
      <c r="F656" s="3"/>
      <c r="G656" s="55"/>
      <c r="H656" s="3"/>
      <c r="I656"/>
    </row>
    <row r="657" spans="1:9" s="25" customFormat="1">
      <c r="A657"/>
      <c r="B657" s="63"/>
      <c r="C657"/>
      <c r="D657"/>
      <c r="E657" s="3"/>
      <c r="F657" s="3"/>
      <c r="G657" s="55"/>
      <c r="H657" s="3"/>
      <c r="I657"/>
    </row>
    <row r="658" spans="1:9" s="25" customFormat="1">
      <c r="A658"/>
      <c r="B658" s="63"/>
      <c r="C658"/>
      <c r="D658"/>
      <c r="E658" s="3"/>
      <c r="F658" s="3"/>
      <c r="G658" s="55"/>
      <c r="H658" s="3"/>
      <c r="I658"/>
    </row>
    <row r="659" spans="1:9" s="25" customFormat="1">
      <c r="A659"/>
      <c r="B659" s="63"/>
      <c r="C659"/>
      <c r="D659"/>
      <c r="E659" s="3"/>
      <c r="F659" s="3"/>
      <c r="G659" s="55"/>
      <c r="H659" s="3"/>
      <c r="I659"/>
    </row>
    <row r="660" spans="1:9" s="25" customFormat="1">
      <c r="A660"/>
      <c r="B660" s="63"/>
      <c r="C660"/>
      <c r="D660"/>
      <c r="E660" s="3"/>
      <c r="F660" s="3"/>
      <c r="G660" s="55"/>
      <c r="H660"/>
      <c r="I660"/>
    </row>
    <row r="661" spans="1:9" s="25" customFormat="1">
      <c r="A661"/>
      <c r="B661" s="63"/>
      <c r="C661"/>
      <c r="D661"/>
      <c r="E661" s="3"/>
      <c r="F661" s="3"/>
      <c r="G661" s="55"/>
      <c r="H661" s="3"/>
      <c r="I661"/>
    </row>
    <row r="662" spans="1:9" s="25" customFormat="1">
      <c r="A662"/>
      <c r="B662" s="63"/>
      <c r="C662"/>
      <c r="D662"/>
      <c r="E662" s="3"/>
      <c r="F662" s="3"/>
      <c r="G662" s="55"/>
      <c r="H662"/>
      <c r="I662"/>
    </row>
    <row r="663" spans="1:9" s="25" customFormat="1">
      <c r="A663"/>
      <c r="B663" s="63"/>
      <c r="C663"/>
      <c r="D663"/>
      <c r="E663" s="3"/>
      <c r="F663" s="3"/>
      <c r="G663" s="55"/>
      <c r="H663"/>
      <c r="I663"/>
    </row>
    <row r="664" spans="1:9" s="25" customFormat="1">
      <c r="A664"/>
      <c r="B664" s="63"/>
      <c r="C664"/>
      <c r="D664"/>
      <c r="E664" s="3"/>
      <c r="F664" s="3"/>
      <c r="G664" s="55"/>
      <c r="H664" s="3"/>
      <c r="I664"/>
    </row>
    <row r="665" spans="1:9" s="25" customFormat="1">
      <c r="A665"/>
      <c r="B665" s="63"/>
      <c r="C665"/>
      <c r="D665"/>
      <c r="E665" s="3"/>
      <c r="F665" s="3"/>
      <c r="G665" s="55"/>
      <c r="H665"/>
      <c r="I665"/>
    </row>
    <row r="666" spans="1:9" s="25" customFormat="1">
      <c r="A666"/>
      <c r="B666" s="63"/>
      <c r="C666"/>
      <c r="D666"/>
      <c r="E666" s="3"/>
      <c r="F666" s="3"/>
      <c r="G666" s="55"/>
      <c r="H666"/>
      <c r="I666"/>
    </row>
    <row r="667" spans="1:9" s="25" customFormat="1">
      <c r="A667"/>
      <c r="B667" s="63"/>
      <c r="C667"/>
      <c r="D667"/>
      <c r="E667" s="3"/>
      <c r="F667" s="3"/>
      <c r="G667" s="55"/>
      <c r="H667"/>
      <c r="I667"/>
    </row>
    <row r="668" spans="1:9" s="25" customFormat="1">
      <c r="A668"/>
      <c r="B668" s="63"/>
      <c r="C668"/>
      <c r="D668"/>
      <c r="E668" s="3"/>
      <c r="F668" s="3"/>
      <c r="G668" s="55"/>
      <c r="H668"/>
      <c r="I668"/>
    </row>
    <row r="669" spans="1:9" s="25" customFormat="1">
      <c r="A669"/>
      <c r="B669" s="63"/>
      <c r="C669"/>
      <c r="D669"/>
      <c r="E669" s="3"/>
      <c r="F669" s="3"/>
      <c r="G669" s="55"/>
      <c r="H669"/>
      <c r="I669"/>
    </row>
    <row r="670" spans="1:9" s="25" customFormat="1">
      <c r="A670"/>
      <c r="B670" s="63"/>
      <c r="C670"/>
      <c r="D670"/>
      <c r="E670" s="3"/>
      <c r="F670" s="3"/>
      <c r="G670" s="55"/>
      <c r="H670"/>
      <c r="I670"/>
    </row>
    <row r="671" spans="1:9" s="25" customFormat="1">
      <c r="A671"/>
      <c r="B671" s="63"/>
      <c r="C671"/>
      <c r="D671"/>
      <c r="E671" s="3"/>
      <c r="F671" s="3"/>
      <c r="G671" s="55"/>
      <c r="H671"/>
      <c r="I671"/>
    </row>
    <row r="672" spans="1:9" s="25" customFormat="1">
      <c r="A672"/>
      <c r="B672" s="63"/>
      <c r="C672"/>
      <c r="D672"/>
      <c r="E672" s="3"/>
      <c r="F672" s="3"/>
      <c r="G672" s="55"/>
      <c r="H672"/>
      <c r="I672"/>
    </row>
    <row r="673" spans="1:9" s="25" customFormat="1">
      <c r="A673"/>
      <c r="B673" s="63"/>
      <c r="C673"/>
      <c r="D673"/>
      <c r="E673" s="3"/>
      <c r="F673" s="3"/>
      <c r="G673" s="55"/>
      <c r="H673" s="3"/>
      <c r="I673"/>
    </row>
    <row r="674" spans="1:9" s="25" customFormat="1">
      <c r="A674"/>
      <c r="B674" s="63"/>
      <c r="C674"/>
      <c r="D674"/>
      <c r="E674" s="3"/>
      <c r="F674" s="3"/>
      <c r="G674" s="55"/>
      <c r="H674"/>
      <c r="I674"/>
    </row>
    <row r="675" spans="1:9" s="25" customFormat="1">
      <c r="A675"/>
      <c r="B675" s="63"/>
      <c r="C675"/>
      <c r="D675"/>
      <c r="E675" s="3"/>
      <c r="F675" s="3"/>
      <c r="G675" s="55"/>
      <c r="H675" s="3"/>
      <c r="I675"/>
    </row>
    <row r="676" spans="1:9" s="25" customFormat="1">
      <c r="A676"/>
      <c r="B676" s="63"/>
      <c r="C676"/>
      <c r="D676"/>
      <c r="E676" s="3"/>
      <c r="F676" s="3"/>
      <c r="G676" s="55"/>
      <c r="H676"/>
      <c r="I676"/>
    </row>
    <row r="677" spans="1:9" s="25" customFormat="1">
      <c r="A677"/>
      <c r="B677" s="63"/>
      <c r="C677"/>
      <c r="D677"/>
      <c r="E677" s="3"/>
      <c r="F677" s="3"/>
      <c r="G677" s="55"/>
      <c r="H677"/>
      <c r="I677"/>
    </row>
    <row r="678" spans="1:9" s="25" customFormat="1">
      <c r="A678"/>
      <c r="B678" s="63"/>
      <c r="C678"/>
      <c r="D678"/>
      <c r="E678" s="3"/>
      <c r="F678" s="3"/>
      <c r="G678" s="55"/>
      <c r="H678"/>
      <c r="I678"/>
    </row>
    <row r="679" spans="1:9" s="25" customFormat="1">
      <c r="A679"/>
      <c r="B679" s="63"/>
      <c r="C679"/>
      <c r="D679"/>
      <c r="E679" s="3"/>
      <c r="F679" s="3"/>
      <c r="G679" s="55"/>
      <c r="H679"/>
      <c r="I679"/>
    </row>
    <row r="680" spans="1:9" s="25" customFormat="1">
      <c r="A680"/>
      <c r="B680" s="63"/>
      <c r="C680"/>
      <c r="D680"/>
      <c r="E680" s="3"/>
      <c r="F680" s="3"/>
      <c r="G680" s="55"/>
      <c r="H680" s="3"/>
      <c r="I680"/>
    </row>
    <row r="681" spans="1:9" s="25" customFormat="1">
      <c r="A681"/>
      <c r="B681" s="63"/>
      <c r="C681"/>
      <c r="D681"/>
      <c r="E681" s="3"/>
      <c r="F681" s="3"/>
      <c r="G681" s="55"/>
      <c r="H681"/>
      <c r="I681"/>
    </row>
    <row r="682" spans="1:9" s="25" customFormat="1">
      <c r="A682"/>
      <c r="B682" s="63"/>
      <c r="C682"/>
      <c r="D682"/>
      <c r="E682" s="3"/>
      <c r="F682" s="3"/>
      <c r="G682" s="55"/>
      <c r="H682"/>
      <c r="I682"/>
    </row>
    <row r="683" spans="1:9" s="25" customFormat="1">
      <c r="A683"/>
      <c r="B683" s="63"/>
      <c r="C683"/>
      <c r="D683"/>
      <c r="E683" s="3"/>
      <c r="F683" s="3"/>
      <c r="G683" s="55"/>
      <c r="H683"/>
      <c r="I683"/>
    </row>
    <row r="684" spans="1:9" s="25" customFormat="1">
      <c r="A684"/>
      <c r="B684" s="63"/>
      <c r="C684"/>
      <c r="D684"/>
      <c r="E684" s="3"/>
      <c r="F684" s="3"/>
      <c r="G684" s="55"/>
      <c r="H684" s="3"/>
      <c r="I684"/>
    </row>
    <row r="685" spans="1:9" s="25" customFormat="1">
      <c r="A685"/>
      <c r="B685" s="63"/>
      <c r="C685"/>
      <c r="D685"/>
      <c r="E685" s="3"/>
      <c r="F685" s="3"/>
      <c r="G685" s="55"/>
      <c r="H685"/>
      <c r="I685"/>
    </row>
    <row r="686" spans="1:9" s="25" customFormat="1">
      <c r="A686"/>
      <c r="B686" s="63"/>
      <c r="C686"/>
      <c r="D686"/>
      <c r="E686" s="3"/>
      <c r="F686" s="3"/>
      <c r="G686" s="55"/>
      <c r="H686"/>
      <c r="I686"/>
    </row>
    <row r="687" spans="1:9" s="25" customFormat="1">
      <c r="A687"/>
      <c r="B687" s="63"/>
      <c r="C687"/>
      <c r="D687"/>
      <c r="E687" s="3"/>
      <c r="F687" s="3"/>
      <c r="G687" s="55"/>
      <c r="H687" s="3"/>
      <c r="I687"/>
    </row>
    <row r="688" spans="1:9" s="25" customFormat="1">
      <c r="A688"/>
      <c r="B688" s="63"/>
      <c r="C688"/>
      <c r="D688"/>
      <c r="E688" s="3"/>
      <c r="F688" s="3"/>
      <c r="G688" s="55"/>
      <c r="H688" s="3"/>
      <c r="I688"/>
    </row>
    <row r="689" spans="1:9" s="25" customFormat="1">
      <c r="A689"/>
      <c r="B689" s="63"/>
      <c r="C689"/>
      <c r="D689"/>
      <c r="E689" s="3"/>
      <c r="F689" s="3"/>
      <c r="G689" s="55"/>
      <c r="H689"/>
      <c r="I689"/>
    </row>
    <row r="690" spans="1:9" s="25" customFormat="1">
      <c r="A690"/>
      <c r="B690" s="63"/>
      <c r="C690"/>
      <c r="D690"/>
      <c r="E690" s="3"/>
      <c r="F690" s="3"/>
      <c r="G690" s="55"/>
      <c r="H690"/>
      <c r="I690"/>
    </row>
    <row r="691" spans="1:9" s="25" customFormat="1">
      <c r="A691"/>
      <c r="B691" s="63"/>
      <c r="C691"/>
      <c r="D691"/>
      <c r="E691" s="3"/>
      <c r="F691" s="3"/>
      <c r="G691" s="55"/>
      <c r="H691" s="3"/>
      <c r="I691"/>
    </row>
    <row r="692" spans="1:9" s="25" customFormat="1">
      <c r="A692"/>
      <c r="B692" s="63"/>
      <c r="C692"/>
      <c r="D692"/>
      <c r="E692" s="3"/>
      <c r="F692" s="3"/>
      <c r="G692" s="55"/>
      <c r="H692"/>
      <c r="I692"/>
    </row>
    <row r="693" spans="1:9" s="25" customFormat="1">
      <c r="A693"/>
      <c r="B693" s="63"/>
      <c r="C693"/>
      <c r="D693"/>
      <c r="E693" s="3"/>
      <c r="F693" s="3"/>
      <c r="G693" s="55"/>
      <c r="H693"/>
      <c r="I693"/>
    </row>
    <row r="694" spans="1:9" s="25" customFormat="1">
      <c r="A694"/>
      <c r="B694" s="63"/>
      <c r="C694"/>
      <c r="D694"/>
      <c r="E694" s="3"/>
      <c r="F694" s="3"/>
      <c r="G694" s="55"/>
      <c r="H694"/>
      <c r="I694"/>
    </row>
    <row r="695" spans="1:9" s="25" customFormat="1">
      <c r="A695"/>
      <c r="B695" s="63"/>
      <c r="C695"/>
      <c r="D695"/>
      <c r="E695" s="3"/>
      <c r="F695" s="3"/>
      <c r="G695" s="55"/>
      <c r="H695"/>
      <c r="I695"/>
    </row>
    <row r="696" spans="1:9" s="25" customFormat="1">
      <c r="A696"/>
      <c r="B696" s="63"/>
      <c r="C696"/>
      <c r="D696"/>
      <c r="E696" s="3"/>
      <c r="F696" s="3"/>
      <c r="G696" s="55"/>
      <c r="H696" s="3"/>
      <c r="I696"/>
    </row>
    <row r="697" spans="1:9" s="25" customFormat="1">
      <c r="A697"/>
      <c r="B697" s="63"/>
      <c r="C697"/>
      <c r="D697"/>
      <c r="E697" s="3"/>
      <c r="F697" s="3"/>
      <c r="G697" s="55"/>
      <c r="H697"/>
      <c r="I697"/>
    </row>
    <row r="698" spans="1:9" s="25" customFormat="1">
      <c r="A698"/>
      <c r="B698" s="63"/>
      <c r="C698"/>
      <c r="D698"/>
      <c r="E698" s="3"/>
      <c r="F698" s="3"/>
      <c r="G698" s="55"/>
      <c r="H698" s="3"/>
      <c r="I698"/>
    </row>
    <row r="699" spans="1:9" s="25" customFormat="1">
      <c r="A699"/>
      <c r="B699" s="63"/>
      <c r="C699"/>
      <c r="D699"/>
      <c r="E699" s="3"/>
      <c r="F699" s="3"/>
      <c r="G699" s="55"/>
      <c r="H699"/>
      <c r="I699"/>
    </row>
    <row r="700" spans="1:9" s="25" customFormat="1">
      <c r="A700"/>
      <c r="B700" s="63"/>
      <c r="C700"/>
      <c r="D700"/>
      <c r="E700" s="3"/>
      <c r="F700" s="3"/>
      <c r="G700" s="55"/>
      <c r="H700"/>
      <c r="I700"/>
    </row>
    <row r="701" spans="1:9" s="25" customFormat="1">
      <c r="A701"/>
      <c r="B701" s="63"/>
      <c r="C701"/>
      <c r="D701"/>
      <c r="E701" s="3"/>
      <c r="F701" s="3"/>
      <c r="G701" s="55"/>
      <c r="H701"/>
      <c r="I701"/>
    </row>
    <row r="702" spans="1:9" s="25" customFormat="1">
      <c r="A702"/>
      <c r="B702" s="63"/>
      <c r="C702"/>
      <c r="D702"/>
      <c r="E702" s="3"/>
      <c r="F702" s="3"/>
      <c r="G702" s="55"/>
      <c r="H702" s="3"/>
      <c r="I702"/>
    </row>
    <row r="703" spans="1:9" s="25" customFormat="1">
      <c r="A703"/>
      <c r="B703" s="63"/>
      <c r="C703"/>
      <c r="D703"/>
      <c r="E703" s="3"/>
      <c r="F703" s="3"/>
      <c r="G703" s="55"/>
      <c r="H703"/>
      <c r="I703"/>
    </row>
    <row r="704" spans="1:9" s="25" customFormat="1">
      <c r="A704"/>
      <c r="B704" s="63"/>
      <c r="C704"/>
      <c r="D704"/>
      <c r="E704" s="3"/>
      <c r="F704" s="3"/>
      <c r="G704" s="55"/>
      <c r="H704"/>
      <c r="I704"/>
    </row>
    <row r="705" spans="1:9" s="25" customFormat="1">
      <c r="A705"/>
      <c r="B705" s="63"/>
      <c r="C705"/>
      <c r="D705"/>
      <c r="E705" s="3"/>
      <c r="F705" s="3"/>
      <c r="G705" s="55"/>
      <c r="H705"/>
      <c r="I705"/>
    </row>
    <row r="706" spans="1:9" s="25" customFormat="1">
      <c r="A706"/>
      <c r="B706" s="63"/>
      <c r="C706"/>
      <c r="D706"/>
      <c r="E706" s="3"/>
      <c r="F706" s="3"/>
      <c r="G706" s="55"/>
      <c r="H706"/>
      <c r="I706"/>
    </row>
    <row r="707" spans="1:9" s="25" customFormat="1">
      <c r="A707"/>
      <c r="B707" s="63"/>
      <c r="C707"/>
      <c r="D707"/>
      <c r="E707" s="3"/>
      <c r="F707" s="3"/>
      <c r="G707" s="55"/>
      <c r="H707"/>
      <c r="I707"/>
    </row>
    <row r="708" spans="1:9" s="25" customFormat="1">
      <c r="A708"/>
      <c r="B708" s="63"/>
      <c r="C708"/>
      <c r="D708"/>
      <c r="E708" s="3"/>
      <c r="F708" s="3"/>
      <c r="G708" s="55"/>
      <c r="H708"/>
      <c r="I708"/>
    </row>
    <row r="709" spans="1:9" s="25" customFormat="1">
      <c r="A709"/>
      <c r="B709" s="63"/>
      <c r="C709"/>
      <c r="D709"/>
      <c r="E709" s="3"/>
      <c r="F709" s="3"/>
      <c r="G709" s="55"/>
      <c r="H709"/>
      <c r="I709"/>
    </row>
    <row r="710" spans="1:9" s="25" customFormat="1">
      <c r="A710"/>
      <c r="B710" s="63"/>
      <c r="C710"/>
      <c r="D710"/>
      <c r="E710" s="3"/>
      <c r="F710" s="3"/>
      <c r="G710" s="55"/>
      <c r="H710"/>
      <c r="I710"/>
    </row>
    <row r="711" spans="1:9" s="25" customFormat="1">
      <c r="A711"/>
      <c r="B711" s="63"/>
      <c r="C711"/>
      <c r="D711"/>
      <c r="E711" s="3"/>
      <c r="F711" s="3"/>
      <c r="G711" s="55"/>
      <c r="H711"/>
      <c r="I711"/>
    </row>
    <row r="712" spans="1:9" s="25" customFormat="1">
      <c r="A712"/>
      <c r="B712" s="63"/>
      <c r="C712"/>
      <c r="D712"/>
      <c r="E712" s="3"/>
      <c r="F712" s="3"/>
      <c r="G712" s="55"/>
      <c r="H712"/>
      <c r="I712"/>
    </row>
    <row r="713" spans="1:9" s="25" customFormat="1">
      <c r="A713"/>
      <c r="B713" s="63"/>
      <c r="C713"/>
      <c r="D713"/>
      <c r="E713" s="3"/>
      <c r="F713" s="3"/>
      <c r="G713" s="55"/>
      <c r="H713"/>
      <c r="I713"/>
    </row>
    <row r="714" spans="1:9" s="25" customFormat="1">
      <c r="A714"/>
      <c r="B714" s="63"/>
      <c r="C714"/>
      <c r="D714"/>
      <c r="E714" s="3"/>
      <c r="F714" s="3"/>
      <c r="G714" s="55"/>
      <c r="H714"/>
      <c r="I714"/>
    </row>
    <row r="715" spans="1:9" s="25" customFormat="1">
      <c r="A715"/>
      <c r="B715" s="63"/>
      <c r="C715"/>
      <c r="D715"/>
      <c r="E715" s="3"/>
      <c r="F715" s="3"/>
      <c r="G715" s="55"/>
      <c r="H715"/>
      <c r="I715"/>
    </row>
    <row r="716" spans="1:9" s="25" customFormat="1">
      <c r="A716"/>
      <c r="B716" s="63"/>
      <c r="C716"/>
      <c r="D716"/>
      <c r="E716" s="3"/>
      <c r="F716" s="3"/>
      <c r="G716" s="55"/>
      <c r="H716"/>
      <c r="I716"/>
    </row>
    <row r="717" spans="1:9" s="25" customFormat="1">
      <c r="A717"/>
      <c r="B717" s="63"/>
      <c r="C717"/>
      <c r="D717"/>
      <c r="E717" s="3"/>
      <c r="F717" s="3"/>
      <c r="G717" s="55"/>
      <c r="H717"/>
      <c r="I717"/>
    </row>
    <row r="718" spans="1:9" s="25" customFormat="1">
      <c r="A718"/>
      <c r="B718" s="63"/>
      <c r="C718"/>
      <c r="D718"/>
      <c r="E718" s="3"/>
      <c r="F718" s="3"/>
      <c r="G718" s="55"/>
      <c r="H718"/>
      <c r="I718"/>
    </row>
    <row r="719" spans="1:9" s="25" customFormat="1">
      <c r="A719"/>
      <c r="B719" s="63"/>
      <c r="C719"/>
      <c r="D719"/>
      <c r="E719" s="3"/>
      <c r="F719" s="3"/>
      <c r="G719" s="55"/>
      <c r="H719"/>
      <c r="I719"/>
    </row>
    <row r="720" spans="1:9" s="25" customFormat="1">
      <c r="A720"/>
      <c r="B720" s="63"/>
      <c r="C720"/>
      <c r="D720"/>
      <c r="E720" s="3"/>
      <c r="F720" s="3"/>
      <c r="G720" s="55"/>
      <c r="H720"/>
      <c r="I720"/>
    </row>
    <row r="721" spans="1:9" s="25" customFormat="1">
      <c r="A721"/>
      <c r="B721" s="63"/>
      <c r="C721"/>
      <c r="D721"/>
      <c r="E721" s="3"/>
      <c r="F721" s="3"/>
      <c r="G721" s="55"/>
      <c r="H721"/>
      <c r="I721"/>
    </row>
    <row r="722" spans="1:9" s="25" customFormat="1">
      <c r="A722"/>
      <c r="B722" s="63"/>
      <c r="C722"/>
      <c r="D722"/>
      <c r="E722" s="3"/>
      <c r="F722" s="3"/>
      <c r="G722" s="55"/>
      <c r="H722"/>
      <c r="I722"/>
    </row>
    <row r="723" spans="1:9" s="25" customFormat="1">
      <c r="A723"/>
      <c r="B723" s="63"/>
      <c r="C723"/>
      <c r="D723"/>
      <c r="E723" s="3"/>
      <c r="F723" s="3"/>
      <c r="G723" s="55"/>
      <c r="H723"/>
      <c r="I723"/>
    </row>
    <row r="724" spans="1:9" s="25" customFormat="1">
      <c r="A724"/>
      <c r="B724" s="63"/>
      <c r="C724"/>
      <c r="D724"/>
      <c r="E724" s="3"/>
      <c r="F724" s="3"/>
      <c r="G724" s="55"/>
      <c r="H724"/>
      <c r="I724"/>
    </row>
    <row r="725" spans="1:9" s="25" customFormat="1">
      <c r="A725"/>
      <c r="B725" s="63"/>
      <c r="C725"/>
      <c r="D725"/>
      <c r="E725" s="3"/>
      <c r="F725" s="3"/>
      <c r="G725" s="55"/>
      <c r="H725"/>
      <c r="I725"/>
    </row>
    <row r="726" spans="1:9" s="25" customFormat="1">
      <c r="A726"/>
      <c r="B726" s="63"/>
      <c r="C726"/>
      <c r="D726"/>
      <c r="E726" s="3"/>
      <c r="F726" s="3"/>
      <c r="G726" s="55"/>
      <c r="H726"/>
      <c r="I726"/>
    </row>
    <row r="727" spans="1:9" s="25" customFormat="1">
      <c r="A727"/>
      <c r="B727" s="63"/>
      <c r="C727"/>
      <c r="D727"/>
      <c r="E727" s="3"/>
      <c r="F727" s="3"/>
      <c r="G727" s="55"/>
      <c r="H727"/>
      <c r="I727"/>
    </row>
    <row r="728" spans="1:9" s="25" customFormat="1">
      <c r="A728"/>
      <c r="B728" s="63"/>
      <c r="C728"/>
      <c r="D728"/>
      <c r="E728" s="3"/>
      <c r="F728" s="3"/>
      <c r="G728" s="55"/>
      <c r="H728"/>
      <c r="I728"/>
    </row>
    <row r="729" spans="1:9" s="25" customFormat="1">
      <c r="A729"/>
      <c r="B729" s="63"/>
      <c r="C729"/>
      <c r="D729"/>
      <c r="E729" s="3"/>
      <c r="F729" s="3"/>
      <c r="G729" s="55"/>
      <c r="H729"/>
      <c r="I729"/>
    </row>
    <row r="730" spans="1:9" s="25" customFormat="1">
      <c r="A730"/>
      <c r="B730" s="63"/>
      <c r="C730"/>
      <c r="D730"/>
      <c r="E730" s="3"/>
      <c r="F730" s="3"/>
      <c r="G730" s="55"/>
      <c r="H730"/>
      <c r="I730"/>
    </row>
    <row r="731" spans="1:9" s="25" customFormat="1">
      <c r="A731"/>
      <c r="B731" s="63"/>
      <c r="C731"/>
      <c r="D731"/>
      <c r="E731" s="3"/>
      <c r="F731" s="3"/>
      <c r="G731" s="55"/>
      <c r="H731"/>
      <c r="I731"/>
    </row>
    <row r="732" spans="1:9" s="25" customFormat="1">
      <c r="A732"/>
      <c r="B732" s="63"/>
      <c r="C732"/>
      <c r="D732"/>
      <c r="E732" s="3"/>
      <c r="F732" s="3"/>
      <c r="G732" s="55"/>
      <c r="H732"/>
      <c r="I732"/>
    </row>
    <row r="733" spans="1:9" s="25" customFormat="1">
      <c r="A733"/>
      <c r="B733" s="63"/>
      <c r="C733"/>
      <c r="D733"/>
      <c r="E733" s="3"/>
      <c r="F733" s="3"/>
      <c r="G733" s="55"/>
      <c r="H733"/>
      <c r="I733"/>
    </row>
    <row r="734" spans="1:9" s="25" customFormat="1">
      <c r="A734"/>
      <c r="B734" s="63"/>
      <c r="C734"/>
      <c r="D734"/>
      <c r="E734" s="3"/>
      <c r="F734" s="3"/>
      <c r="G734" s="55"/>
      <c r="H734"/>
      <c r="I734"/>
    </row>
    <row r="735" spans="1:9" s="25" customFormat="1">
      <c r="A735"/>
      <c r="B735" s="63"/>
      <c r="C735"/>
      <c r="D735"/>
      <c r="E735" s="3"/>
      <c r="F735" s="3"/>
      <c r="G735" s="55"/>
      <c r="H735"/>
      <c r="I735"/>
    </row>
    <row r="736" spans="1:9" s="25" customFormat="1">
      <c r="A736"/>
      <c r="B736" s="63"/>
      <c r="C736"/>
      <c r="D736"/>
      <c r="E736" s="3"/>
      <c r="F736" s="3"/>
      <c r="G736" s="55"/>
      <c r="H736"/>
      <c r="I736"/>
    </row>
    <row r="737" spans="1:9" s="25" customFormat="1">
      <c r="A737"/>
      <c r="B737" s="63"/>
      <c r="C737"/>
      <c r="D737"/>
      <c r="E737" s="3"/>
      <c r="F737" s="3"/>
      <c r="G737" s="55"/>
      <c r="H737"/>
      <c r="I737"/>
    </row>
    <row r="738" spans="1:9" s="25" customFormat="1">
      <c r="A738"/>
      <c r="B738" s="63"/>
      <c r="C738"/>
      <c r="D738"/>
      <c r="E738" s="3"/>
      <c r="F738" s="3"/>
      <c r="G738" s="55"/>
      <c r="H738"/>
      <c r="I738"/>
    </row>
    <row r="739" spans="1:9" s="25" customFormat="1">
      <c r="A739"/>
      <c r="B739" s="63"/>
      <c r="C739"/>
      <c r="D739"/>
      <c r="E739" s="3"/>
      <c r="F739" s="3"/>
      <c r="G739" s="55"/>
      <c r="H739"/>
      <c r="I739"/>
    </row>
    <row r="740" spans="1:9" s="25" customFormat="1">
      <c r="A740"/>
      <c r="B740" s="63"/>
      <c r="C740"/>
      <c r="D740"/>
      <c r="E740" s="3"/>
      <c r="F740" s="3"/>
      <c r="G740" s="55"/>
      <c r="H740"/>
      <c r="I740"/>
    </row>
    <row r="741" spans="1:9" s="25" customFormat="1">
      <c r="A741"/>
      <c r="B741" s="63"/>
      <c r="C741"/>
      <c r="D741"/>
      <c r="E741" s="3"/>
      <c r="F741" s="3"/>
      <c r="G741" s="55"/>
      <c r="H741"/>
      <c r="I741"/>
    </row>
    <row r="742" spans="1:9" s="25" customFormat="1">
      <c r="A742"/>
      <c r="B742" s="63"/>
      <c r="C742"/>
      <c r="D742"/>
      <c r="E742" s="3"/>
      <c r="F742" s="3"/>
      <c r="G742" s="55"/>
      <c r="H742"/>
      <c r="I742"/>
    </row>
    <row r="743" spans="1:9" s="25" customFormat="1">
      <c r="A743"/>
      <c r="B743" s="63"/>
      <c r="C743"/>
      <c r="D743"/>
      <c r="E743" s="3"/>
      <c r="F743" s="3"/>
      <c r="G743" s="55"/>
      <c r="H743"/>
      <c r="I743"/>
    </row>
    <row r="744" spans="1:9" s="25" customFormat="1">
      <c r="A744"/>
      <c r="B744" s="63"/>
      <c r="C744"/>
      <c r="D744"/>
      <c r="E744" s="3"/>
      <c r="F744" s="3"/>
      <c r="G744" s="55"/>
      <c r="H744"/>
      <c r="I744"/>
    </row>
    <row r="745" spans="1:9" s="25" customFormat="1">
      <c r="A745"/>
      <c r="B745" s="63"/>
      <c r="C745"/>
      <c r="D745"/>
      <c r="E745" s="3"/>
      <c r="F745" s="3"/>
      <c r="G745" s="55"/>
      <c r="H745"/>
      <c r="I745"/>
    </row>
    <row r="746" spans="1:9" s="25" customFormat="1">
      <c r="A746"/>
      <c r="B746" s="63"/>
      <c r="C746"/>
      <c r="D746"/>
      <c r="E746" s="3"/>
      <c r="F746" s="3"/>
      <c r="G746" s="55"/>
      <c r="H746"/>
      <c r="I746"/>
    </row>
    <row r="747" spans="1:9" s="25" customFormat="1">
      <c r="A747"/>
      <c r="B747" s="63"/>
      <c r="C747"/>
      <c r="D747"/>
      <c r="E747" s="3"/>
      <c r="F747" s="3"/>
      <c r="G747" s="55"/>
      <c r="H747"/>
      <c r="I747"/>
    </row>
    <row r="748" spans="1:9" s="25" customFormat="1">
      <c r="A748"/>
      <c r="B748" s="63"/>
      <c r="C748"/>
      <c r="D748"/>
      <c r="E748" s="3"/>
      <c r="F748" s="3"/>
      <c r="G748" s="55"/>
      <c r="H748"/>
      <c r="I748"/>
    </row>
    <row r="749" spans="1:9" s="25" customFormat="1">
      <c r="A749"/>
      <c r="B749" s="63"/>
      <c r="C749"/>
      <c r="D749"/>
      <c r="E749" s="3"/>
      <c r="F749" s="3"/>
      <c r="G749" s="55"/>
      <c r="H749"/>
      <c r="I749"/>
    </row>
    <row r="750" spans="1:9" s="25" customFormat="1">
      <c r="A750"/>
      <c r="B750" s="63"/>
      <c r="C750"/>
      <c r="D750"/>
      <c r="E750" s="3"/>
      <c r="F750" s="3"/>
      <c r="G750" s="55"/>
      <c r="H750"/>
      <c r="I750"/>
    </row>
    <row r="751" spans="1:9" s="25" customFormat="1">
      <c r="A751"/>
      <c r="B751" s="63"/>
      <c r="C751"/>
      <c r="D751"/>
      <c r="E751" s="3"/>
      <c r="F751" s="3"/>
      <c r="G751" s="55"/>
      <c r="H751"/>
      <c r="I751"/>
    </row>
    <row r="752" spans="1:9" s="25" customFormat="1">
      <c r="A752"/>
      <c r="B752" s="63"/>
      <c r="C752"/>
      <c r="D752"/>
      <c r="E752" s="3"/>
      <c r="F752" s="3"/>
      <c r="G752" s="55"/>
      <c r="H752"/>
      <c r="I752"/>
    </row>
    <row r="753" spans="1:9" s="25" customFormat="1">
      <c r="A753"/>
      <c r="B753" s="63"/>
      <c r="C753"/>
      <c r="D753"/>
      <c r="E753" s="3"/>
      <c r="F753" s="3"/>
      <c r="G753" s="55"/>
      <c r="H753"/>
      <c r="I753"/>
    </row>
    <row r="754" spans="1:9" s="25" customFormat="1">
      <c r="A754"/>
      <c r="B754" s="63"/>
      <c r="C754"/>
      <c r="D754"/>
      <c r="E754" s="3"/>
      <c r="F754" s="3"/>
      <c r="G754" s="55"/>
      <c r="H754"/>
      <c r="I754"/>
    </row>
    <row r="755" spans="1:9" s="25" customFormat="1">
      <c r="A755"/>
      <c r="B755" s="63"/>
      <c r="C755"/>
      <c r="D755"/>
      <c r="E755" s="3"/>
      <c r="F755" s="3"/>
      <c r="G755" s="55"/>
      <c r="H755"/>
      <c r="I755"/>
    </row>
    <row r="756" spans="1:9" s="25" customFormat="1">
      <c r="A756"/>
      <c r="B756" s="63"/>
      <c r="C756"/>
      <c r="D756"/>
      <c r="E756" s="3"/>
      <c r="F756" s="3"/>
      <c r="G756" s="55"/>
      <c r="H756"/>
      <c r="I756"/>
    </row>
    <row r="757" spans="1:9" s="25" customFormat="1">
      <c r="A757"/>
      <c r="B757" s="63"/>
      <c r="C757"/>
      <c r="D757"/>
      <c r="E757" s="3"/>
      <c r="F757" s="3"/>
      <c r="G757" s="55"/>
      <c r="H757"/>
      <c r="I757"/>
    </row>
    <row r="758" spans="1:9" s="25" customFormat="1">
      <c r="A758"/>
      <c r="B758" s="63"/>
      <c r="C758"/>
      <c r="D758"/>
      <c r="E758" s="3"/>
      <c r="F758" s="3"/>
      <c r="G758" s="55"/>
      <c r="H758"/>
      <c r="I758"/>
    </row>
    <row r="759" spans="1:9" s="25" customFormat="1">
      <c r="A759"/>
      <c r="B759" s="63"/>
      <c r="C759"/>
      <c r="D759"/>
      <c r="E759" s="3"/>
      <c r="F759" s="3"/>
      <c r="G759" s="55"/>
      <c r="H759"/>
      <c r="I759"/>
    </row>
    <row r="760" spans="1:9" s="25" customFormat="1">
      <c r="A760"/>
      <c r="B760" s="63"/>
      <c r="C760"/>
      <c r="D760"/>
      <c r="E760" s="3"/>
      <c r="F760" s="3"/>
      <c r="G760" s="55"/>
      <c r="H760"/>
      <c r="I760"/>
    </row>
    <row r="761" spans="1:9" s="25" customFormat="1">
      <c r="A761"/>
      <c r="B761" s="63"/>
      <c r="C761"/>
      <c r="D761"/>
      <c r="E761" s="3"/>
      <c r="F761" s="3"/>
      <c r="G761" s="55"/>
      <c r="H761"/>
      <c r="I761"/>
    </row>
    <row r="762" spans="1:9" s="25" customFormat="1">
      <c r="A762"/>
      <c r="B762" s="63"/>
      <c r="C762"/>
      <c r="D762"/>
      <c r="E762" s="3"/>
      <c r="F762" s="3"/>
      <c r="G762" s="55"/>
      <c r="H762"/>
      <c r="I762"/>
    </row>
    <row r="763" spans="1:9" s="25" customFormat="1">
      <c r="A763"/>
      <c r="B763" s="63"/>
      <c r="C763"/>
      <c r="D763"/>
      <c r="E763" s="3"/>
      <c r="F763" s="3"/>
      <c r="G763" s="55"/>
      <c r="H763"/>
      <c r="I763"/>
    </row>
    <row r="764" spans="1:9" s="25" customFormat="1">
      <c r="A764"/>
      <c r="B764" s="63"/>
      <c r="C764"/>
      <c r="D764"/>
      <c r="E764" s="3"/>
      <c r="F764" s="3"/>
      <c r="G764" s="55"/>
      <c r="H764"/>
      <c r="I764"/>
    </row>
    <row r="765" spans="1:9" s="25" customFormat="1">
      <c r="A765"/>
      <c r="B765" s="63"/>
      <c r="C765"/>
      <c r="D765"/>
      <c r="E765" s="3"/>
      <c r="F765" s="3"/>
      <c r="G765" s="55"/>
      <c r="H765"/>
      <c r="I765"/>
    </row>
    <row r="766" spans="1:9" s="25" customFormat="1">
      <c r="A766"/>
      <c r="B766" s="63"/>
      <c r="C766"/>
      <c r="D766"/>
      <c r="E766" s="3"/>
      <c r="F766" s="3"/>
      <c r="G766" s="55"/>
      <c r="H766"/>
      <c r="I766"/>
    </row>
    <row r="767" spans="1:9" s="25" customFormat="1">
      <c r="A767"/>
      <c r="B767" s="63"/>
      <c r="C767"/>
      <c r="D767"/>
      <c r="E767" s="3"/>
      <c r="F767" s="3"/>
      <c r="G767" s="55"/>
      <c r="H767"/>
      <c r="I767"/>
    </row>
    <row r="768" spans="1:9" s="25" customFormat="1">
      <c r="A768"/>
      <c r="B768" s="63"/>
      <c r="C768"/>
      <c r="D768"/>
      <c r="E768" s="3"/>
      <c r="F768" s="3"/>
      <c r="G768" s="55"/>
      <c r="H768"/>
      <c r="I768"/>
    </row>
    <row r="769" spans="1:9" s="25" customFormat="1">
      <c r="A769"/>
      <c r="B769" s="63"/>
      <c r="C769"/>
      <c r="D769"/>
      <c r="E769" s="3"/>
      <c r="F769" s="3"/>
      <c r="G769" s="55"/>
      <c r="H769"/>
      <c r="I769"/>
    </row>
    <row r="770" spans="1:9" s="25" customFormat="1">
      <c r="A770"/>
      <c r="B770" s="63"/>
      <c r="C770"/>
      <c r="D770"/>
      <c r="E770" s="3"/>
      <c r="F770" s="3"/>
      <c r="G770" s="55"/>
      <c r="H770"/>
      <c r="I770"/>
    </row>
    <row r="771" spans="1:9" s="25" customFormat="1">
      <c r="A771"/>
      <c r="B771" s="63"/>
      <c r="C771"/>
      <c r="D771"/>
      <c r="E771" s="3"/>
      <c r="F771" s="3"/>
      <c r="G771" s="55"/>
      <c r="H771"/>
      <c r="I771"/>
    </row>
    <row r="772" spans="1:9" s="25" customFormat="1">
      <c r="A772"/>
      <c r="B772" s="63"/>
      <c r="C772"/>
      <c r="D772"/>
      <c r="E772" s="3"/>
      <c r="F772" s="3"/>
      <c r="G772" s="55"/>
      <c r="H772"/>
      <c r="I772"/>
    </row>
    <row r="773" spans="1:9" s="25" customFormat="1">
      <c r="A773"/>
      <c r="B773" s="63"/>
      <c r="C773"/>
      <c r="D773"/>
      <c r="E773" s="3"/>
      <c r="F773" s="3"/>
      <c r="G773" s="55"/>
      <c r="H773"/>
      <c r="I773"/>
    </row>
    <row r="774" spans="1:9" s="25" customFormat="1">
      <c r="A774"/>
      <c r="B774" s="63"/>
      <c r="C774"/>
      <c r="D774"/>
      <c r="E774" s="3"/>
      <c r="F774" s="3"/>
      <c r="G774" s="55"/>
      <c r="H774"/>
      <c r="I774"/>
    </row>
    <row r="775" spans="1:9" s="25" customFormat="1">
      <c r="A775"/>
      <c r="B775" s="63"/>
      <c r="C775"/>
      <c r="D775"/>
      <c r="E775" s="3"/>
      <c r="F775" s="3"/>
      <c r="G775" s="55"/>
      <c r="H775"/>
      <c r="I775"/>
    </row>
    <row r="776" spans="1:9" s="25" customFormat="1">
      <c r="A776"/>
      <c r="B776" s="63"/>
      <c r="C776"/>
      <c r="D776"/>
      <c r="E776" s="3"/>
      <c r="F776" s="3"/>
      <c r="G776" s="55"/>
      <c r="H776"/>
      <c r="I776"/>
    </row>
    <row r="777" spans="1:9" s="25" customFormat="1">
      <c r="A777"/>
      <c r="B777" s="63"/>
      <c r="C777"/>
      <c r="D777"/>
      <c r="E777" s="3"/>
      <c r="F777" s="3"/>
      <c r="G777" s="55"/>
      <c r="H777"/>
      <c r="I777"/>
    </row>
    <row r="778" spans="1:9" s="25" customFormat="1">
      <c r="A778"/>
      <c r="B778" s="63"/>
      <c r="C778"/>
      <c r="D778"/>
      <c r="E778" s="3"/>
      <c r="F778" s="3"/>
      <c r="G778" s="55"/>
      <c r="H778"/>
      <c r="I778"/>
    </row>
    <row r="779" spans="1:9" s="25" customFormat="1">
      <c r="A779"/>
      <c r="B779" s="63"/>
      <c r="C779"/>
      <c r="D779"/>
      <c r="E779" s="3"/>
      <c r="F779" s="3"/>
      <c r="G779" s="55"/>
      <c r="H779"/>
      <c r="I779"/>
    </row>
    <row r="780" spans="1:9" s="25" customFormat="1">
      <c r="A780"/>
      <c r="B780" s="63"/>
      <c r="C780"/>
      <c r="D780"/>
      <c r="E780" s="3"/>
      <c r="F780" s="3"/>
      <c r="G780" s="55"/>
      <c r="H780"/>
      <c r="I780"/>
    </row>
    <row r="781" spans="1:9" s="25" customFormat="1">
      <c r="A781"/>
      <c r="B781" s="63"/>
      <c r="C781"/>
      <c r="D781"/>
      <c r="E781" s="3"/>
      <c r="F781" s="3"/>
      <c r="G781" s="55"/>
      <c r="H781"/>
      <c r="I781"/>
    </row>
    <row r="782" spans="1:9" s="25" customFormat="1">
      <c r="A782"/>
      <c r="B782" s="63"/>
      <c r="C782"/>
      <c r="D782"/>
      <c r="E782" s="3"/>
      <c r="F782" s="3"/>
      <c r="G782" s="55"/>
      <c r="H782"/>
      <c r="I782"/>
    </row>
    <row r="783" spans="1:9" s="25" customFormat="1">
      <c r="A783"/>
      <c r="B783" s="63"/>
      <c r="C783"/>
      <c r="D783"/>
      <c r="E783" s="3"/>
      <c r="F783" s="3"/>
      <c r="G783" s="55"/>
      <c r="H783" s="3"/>
      <c r="I783"/>
    </row>
    <row r="784" spans="1:9" s="25" customFormat="1">
      <c r="A784"/>
      <c r="B784" s="63"/>
      <c r="C784"/>
      <c r="D784"/>
      <c r="E784" s="3"/>
      <c r="F784" s="3"/>
      <c r="G784" s="55"/>
      <c r="H784"/>
      <c r="I784"/>
    </row>
    <row r="785" spans="1:9" s="25" customFormat="1">
      <c r="A785"/>
      <c r="B785" s="63"/>
      <c r="C785"/>
      <c r="D785"/>
      <c r="E785" s="3"/>
      <c r="F785" s="3"/>
      <c r="G785" s="55"/>
      <c r="H785"/>
      <c r="I785"/>
    </row>
    <row r="786" spans="1:9" s="25" customFormat="1">
      <c r="A786"/>
      <c r="B786" s="63"/>
      <c r="C786"/>
      <c r="D786"/>
      <c r="E786" s="3"/>
      <c r="F786" s="3"/>
      <c r="G786" s="55"/>
      <c r="H786"/>
      <c r="I786"/>
    </row>
    <row r="787" spans="1:9" s="25" customFormat="1">
      <c r="A787"/>
      <c r="B787" s="63"/>
      <c r="C787"/>
      <c r="D787"/>
      <c r="E787" s="3"/>
      <c r="F787" s="3"/>
      <c r="G787" s="55"/>
      <c r="H787"/>
      <c r="I787"/>
    </row>
    <row r="788" spans="1:9" s="25" customFormat="1">
      <c r="A788"/>
      <c r="B788" s="63"/>
      <c r="C788"/>
      <c r="D788"/>
      <c r="E788" s="3"/>
      <c r="F788" s="3"/>
      <c r="G788" s="55"/>
      <c r="H788"/>
      <c r="I788"/>
    </row>
    <row r="789" spans="1:9" s="25" customFormat="1">
      <c r="A789"/>
      <c r="B789" s="63"/>
      <c r="C789"/>
      <c r="D789"/>
      <c r="E789" s="3"/>
      <c r="F789" s="3"/>
      <c r="G789" s="55"/>
      <c r="H789"/>
      <c r="I789"/>
    </row>
    <row r="790" spans="1:9" s="25" customFormat="1">
      <c r="A790"/>
      <c r="B790" s="63"/>
      <c r="C790"/>
      <c r="D790"/>
      <c r="E790" s="3"/>
      <c r="F790" s="3"/>
      <c r="G790" s="55"/>
      <c r="H790"/>
      <c r="I790"/>
    </row>
    <row r="791" spans="1:9" s="25" customFormat="1">
      <c r="A791"/>
      <c r="B791" s="63"/>
      <c r="C791"/>
      <c r="D791"/>
      <c r="E791" s="3"/>
      <c r="F791" s="3"/>
      <c r="G791" s="55"/>
      <c r="H791"/>
      <c r="I791"/>
    </row>
    <row r="792" spans="1:9" s="25" customFormat="1">
      <c r="A792"/>
      <c r="B792" s="63"/>
      <c r="C792"/>
      <c r="D792"/>
      <c r="E792" s="3"/>
      <c r="F792" s="3"/>
      <c r="G792" s="55"/>
      <c r="H792"/>
      <c r="I792"/>
    </row>
    <row r="793" spans="1:9" s="25" customFormat="1">
      <c r="A793"/>
      <c r="B793" s="63"/>
      <c r="C793"/>
      <c r="D793"/>
      <c r="E793" s="3"/>
      <c r="F793" s="3"/>
      <c r="G793" s="55"/>
      <c r="H793"/>
      <c r="I793"/>
    </row>
    <row r="794" spans="1:9" s="25" customFormat="1">
      <c r="A794"/>
      <c r="B794" s="63"/>
      <c r="C794"/>
      <c r="D794"/>
      <c r="E794" s="3"/>
      <c r="F794" s="3"/>
      <c r="G794" s="55"/>
      <c r="H794"/>
      <c r="I794"/>
    </row>
    <row r="795" spans="1:9" s="25" customFormat="1">
      <c r="A795"/>
      <c r="B795" s="63"/>
      <c r="C795"/>
      <c r="D795"/>
      <c r="E795" s="3"/>
      <c r="F795" s="3"/>
      <c r="G795" s="55"/>
      <c r="H795"/>
      <c r="I795"/>
    </row>
    <row r="796" spans="1:9" s="25" customFormat="1">
      <c r="A796"/>
      <c r="B796" s="63"/>
      <c r="C796"/>
      <c r="D796"/>
      <c r="E796" s="3"/>
      <c r="F796" s="3"/>
      <c r="G796" s="55"/>
      <c r="H796" s="3"/>
      <c r="I796"/>
    </row>
    <row r="797" spans="1:9" s="25" customFormat="1">
      <c r="A797"/>
      <c r="B797" s="63"/>
      <c r="C797"/>
      <c r="D797"/>
      <c r="E797" s="3"/>
      <c r="F797" s="3"/>
      <c r="G797" s="55"/>
      <c r="H797"/>
      <c r="I797"/>
    </row>
    <row r="798" spans="1:9" s="25" customFormat="1">
      <c r="A798"/>
      <c r="B798" s="63"/>
      <c r="C798"/>
      <c r="D798"/>
      <c r="E798" s="3"/>
      <c r="F798" s="3"/>
      <c r="G798" s="55"/>
      <c r="H798"/>
      <c r="I798"/>
    </row>
    <row r="799" spans="1:9" s="25" customFormat="1">
      <c r="A799"/>
      <c r="B799" s="63"/>
      <c r="C799"/>
      <c r="D799"/>
      <c r="E799" s="3"/>
      <c r="F799" s="3"/>
      <c r="G799" s="55"/>
      <c r="H799"/>
      <c r="I799"/>
    </row>
    <row r="800" spans="1:9" s="25" customFormat="1">
      <c r="A800"/>
      <c r="B800" s="63"/>
      <c r="C800"/>
      <c r="D800"/>
      <c r="E800" s="3"/>
      <c r="F800" s="3"/>
      <c r="G800" s="55"/>
      <c r="H800"/>
      <c r="I800"/>
    </row>
    <row r="801" spans="1:9" s="25" customFormat="1">
      <c r="A801"/>
      <c r="B801" s="63"/>
      <c r="C801"/>
      <c r="D801"/>
      <c r="E801" s="3"/>
      <c r="F801" s="3"/>
      <c r="G801" s="55"/>
      <c r="H801"/>
      <c r="I801"/>
    </row>
    <row r="802" spans="1:9" s="25" customFormat="1">
      <c r="A802"/>
      <c r="B802" s="63"/>
      <c r="C802"/>
      <c r="D802"/>
      <c r="E802" s="3"/>
      <c r="F802" s="3"/>
      <c r="G802" s="55"/>
      <c r="H802"/>
      <c r="I802"/>
    </row>
    <row r="803" spans="1:9" s="25" customFormat="1">
      <c r="A803"/>
      <c r="B803" s="63"/>
      <c r="C803"/>
      <c r="D803"/>
      <c r="E803" s="3"/>
      <c r="F803" s="3"/>
      <c r="G803" s="55"/>
      <c r="H803"/>
      <c r="I803"/>
    </row>
    <row r="804" spans="1:9" s="25" customFormat="1">
      <c r="A804"/>
      <c r="B804" s="63"/>
      <c r="C804"/>
      <c r="D804"/>
      <c r="E804" s="3"/>
      <c r="F804" s="3"/>
      <c r="G804" s="55"/>
      <c r="H804"/>
      <c r="I804"/>
    </row>
    <row r="805" spans="1:9" s="25" customFormat="1">
      <c r="A805"/>
      <c r="B805" s="63"/>
      <c r="C805"/>
      <c r="D805"/>
      <c r="E805" s="3"/>
      <c r="F805" s="3"/>
      <c r="G805" s="55"/>
      <c r="H805"/>
      <c r="I805"/>
    </row>
    <row r="806" spans="1:9" s="25" customFormat="1">
      <c r="A806"/>
      <c r="B806" s="63"/>
      <c r="C806"/>
      <c r="D806"/>
      <c r="E806" s="3"/>
      <c r="F806" s="3"/>
      <c r="G806" s="55"/>
      <c r="H806"/>
      <c r="I806"/>
    </row>
    <row r="807" spans="1:9" s="25" customFormat="1">
      <c r="A807"/>
      <c r="B807" s="63"/>
      <c r="C807"/>
      <c r="D807"/>
      <c r="E807" s="3"/>
      <c r="F807" s="3"/>
      <c r="G807" s="55"/>
      <c r="H807"/>
      <c r="I807"/>
    </row>
    <row r="808" spans="1:9" s="25" customFormat="1">
      <c r="A808"/>
      <c r="B808" s="63"/>
      <c r="C808"/>
      <c r="D808"/>
      <c r="E808" s="3"/>
      <c r="F808" s="3"/>
      <c r="G808" s="55"/>
      <c r="H808"/>
      <c r="I808"/>
    </row>
    <row r="809" spans="1:9" s="25" customFormat="1">
      <c r="A809"/>
      <c r="B809" s="63"/>
      <c r="C809"/>
      <c r="D809"/>
      <c r="E809" s="3"/>
      <c r="F809" s="3"/>
      <c r="G809" s="55"/>
      <c r="H809"/>
      <c r="I809"/>
    </row>
    <row r="810" spans="1:9" s="25" customFormat="1">
      <c r="A810"/>
      <c r="B810" s="63"/>
      <c r="C810"/>
      <c r="D810"/>
      <c r="E810" s="3"/>
      <c r="F810" s="3"/>
      <c r="G810" s="55"/>
      <c r="H810"/>
      <c r="I810"/>
    </row>
    <row r="811" spans="1:9" s="25" customFormat="1">
      <c r="A811"/>
      <c r="B811" s="63"/>
      <c r="C811"/>
      <c r="D811"/>
      <c r="E811" s="3"/>
      <c r="F811" s="3"/>
      <c r="G811" s="55"/>
      <c r="H811"/>
      <c r="I811"/>
    </row>
    <row r="812" spans="1:9" s="25" customFormat="1">
      <c r="A812"/>
      <c r="B812" s="63"/>
      <c r="C812"/>
      <c r="D812"/>
      <c r="E812" s="3"/>
      <c r="F812" s="3"/>
      <c r="G812" s="55"/>
      <c r="H812"/>
      <c r="I812"/>
    </row>
    <row r="813" spans="1:9" s="25" customFormat="1">
      <c r="A813"/>
      <c r="B813" s="63"/>
      <c r="C813"/>
      <c r="D813"/>
      <c r="E813" s="3"/>
      <c r="F813" s="3"/>
      <c r="G813" s="55"/>
      <c r="H813"/>
      <c r="I813"/>
    </row>
    <row r="814" spans="1:9" s="25" customFormat="1">
      <c r="A814"/>
      <c r="B814" s="63"/>
      <c r="C814"/>
      <c r="D814"/>
      <c r="E814" s="3"/>
      <c r="F814" s="3"/>
      <c r="G814" s="55"/>
      <c r="H814"/>
      <c r="I814"/>
    </row>
    <row r="815" spans="1:9" s="25" customFormat="1">
      <c r="A815"/>
      <c r="B815" s="63"/>
      <c r="C815"/>
      <c r="D815"/>
      <c r="E815" s="3"/>
      <c r="F815" s="3"/>
      <c r="G815" s="55"/>
      <c r="H815"/>
      <c r="I815"/>
    </row>
    <row r="816" spans="1:9" s="25" customFormat="1">
      <c r="A816"/>
      <c r="B816" s="63"/>
      <c r="C816"/>
      <c r="D816"/>
      <c r="E816" s="3"/>
      <c r="F816" s="3"/>
      <c r="G816" s="55"/>
      <c r="H816"/>
      <c r="I816"/>
    </row>
    <row r="817" spans="1:9" s="25" customFormat="1">
      <c r="A817"/>
      <c r="B817" s="63"/>
      <c r="C817"/>
      <c r="D817"/>
      <c r="E817" s="3"/>
      <c r="F817" s="3"/>
      <c r="G817" s="55"/>
      <c r="H817"/>
      <c r="I817"/>
    </row>
    <row r="818" spans="1:9" s="25" customFormat="1">
      <c r="A818"/>
      <c r="B818" s="63"/>
      <c r="C818"/>
      <c r="D818"/>
      <c r="E818" s="3"/>
      <c r="F818" s="3"/>
      <c r="G818" s="55"/>
      <c r="H818"/>
      <c r="I818"/>
    </row>
    <row r="819" spans="1:9" s="25" customFormat="1">
      <c r="A819"/>
      <c r="B819" s="63"/>
      <c r="C819"/>
      <c r="D819"/>
      <c r="E819" s="3"/>
      <c r="F819" s="3"/>
      <c r="G819" s="55"/>
      <c r="H819"/>
      <c r="I819"/>
    </row>
    <row r="820" spans="1:9" s="25" customFormat="1">
      <c r="A820"/>
      <c r="B820" s="63"/>
      <c r="C820"/>
      <c r="D820"/>
      <c r="E820" s="3"/>
      <c r="F820" s="3"/>
      <c r="G820" s="55"/>
      <c r="H820"/>
      <c r="I820"/>
    </row>
    <row r="821" spans="1:9" s="25" customFormat="1">
      <c r="A821"/>
      <c r="B821" s="63"/>
      <c r="C821"/>
      <c r="D821"/>
      <c r="E821" s="3"/>
      <c r="F821" s="3"/>
      <c r="G821" s="55"/>
      <c r="H821"/>
      <c r="I821"/>
    </row>
    <row r="822" spans="1:9" s="25" customFormat="1">
      <c r="A822"/>
      <c r="B822" s="63"/>
      <c r="C822"/>
      <c r="D822"/>
      <c r="E822" s="3"/>
      <c r="F822" s="3"/>
      <c r="G822" s="55"/>
      <c r="H822"/>
      <c r="I822"/>
    </row>
    <row r="823" spans="1:9" s="25" customFormat="1">
      <c r="A823"/>
      <c r="B823" s="63"/>
      <c r="C823"/>
      <c r="D823"/>
      <c r="E823" s="3"/>
      <c r="F823" s="3"/>
      <c r="G823" s="55"/>
      <c r="H823"/>
      <c r="I823"/>
    </row>
    <row r="824" spans="1:9" s="25" customFormat="1">
      <c r="A824"/>
      <c r="B824" s="63"/>
      <c r="C824"/>
      <c r="D824"/>
      <c r="E824" s="3"/>
      <c r="F824" s="3"/>
      <c r="G824" s="55"/>
      <c r="H824"/>
      <c r="I824"/>
    </row>
    <row r="825" spans="1:9" s="25" customFormat="1">
      <c r="A825"/>
      <c r="B825" s="63"/>
      <c r="C825"/>
      <c r="D825"/>
      <c r="E825" s="3"/>
      <c r="F825" s="3"/>
      <c r="G825" s="55"/>
      <c r="H825"/>
      <c r="I825"/>
    </row>
    <row r="826" spans="1:9" s="25" customFormat="1">
      <c r="A826"/>
      <c r="B826" s="63"/>
      <c r="C826"/>
      <c r="D826"/>
      <c r="E826" s="3"/>
      <c r="F826" s="3"/>
      <c r="G826" s="55"/>
      <c r="H826"/>
      <c r="I826"/>
    </row>
    <row r="827" spans="1:9" s="25" customFormat="1">
      <c r="A827"/>
      <c r="B827" s="63"/>
      <c r="C827"/>
      <c r="D827"/>
      <c r="E827" s="3"/>
      <c r="F827" s="3"/>
      <c r="G827" s="55"/>
      <c r="H827"/>
      <c r="I827"/>
    </row>
    <row r="828" spans="1:9" s="25" customFormat="1">
      <c r="A828"/>
      <c r="B828" s="63"/>
      <c r="C828"/>
      <c r="D828"/>
      <c r="E828" s="3"/>
      <c r="F828" s="3"/>
      <c r="G828" s="55"/>
      <c r="H828"/>
      <c r="I828"/>
    </row>
    <row r="829" spans="1:9" s="25" customFormat="1">
      <c r="A829"/>
      <c r="B829" s="63"/>
      <c r="C829"/>
      <c r="D829"/>
      <c r="E829" s="3"/>
      <c r="F829" s="3"/>
      <c r="G829" s="55"/>
      <c r="H829"/>
      <c r="I829"/>
    </row>
    <row r="830" spans="1:9" s="25" customFormat="1">
      <c r="A830"/>
      <c r="B830" s="63"/>
      <c r="C830"/>
      <c r="D830"/>
      <c r="E830" s="3"/>
      <c r="F830" s="3"/>
      <c r="G830" s="55"/>
      <c r="H830"/>
      <c r="I830"/>
    </row>
    <row r="831" spans="1:9" s="25" customFormat="1">
      <c r="A831"/>
      <c r="B831" s="63"/>
      <c r="C831"/>
      <c r="D831"/>
      <c r="E831" s="3"/>
      <c r="F831" s="3"/>
      <c r="G831" s="55"/>
      <c r="H831"/>
      <c r="I831"/>
    </row>
    <row r="832" spans="1:9" s="25" customFormat="1">
      <c r="A832"/>
      <c r="B832" s="63"/>
      <c r="C832"/>
      <c r="D832"/>
      <c r="E832" s="3"/>
      <c r="F832" s="3"/>
      <c r="G832" s="55"/>
      <c r="H832"/>
      <c r="I832"/>
    </row>
    <row r="833" spans="1:9" s="25" customFormat="1">
      <c r="A833"/>
      <c r="B833" s="63"/>
      <c r="C833"/>
      <c r="D833"/>
      <c r="E833" s="3"/>
      <c r="F833" s="3"/>
      <c r="G833" s="55"/>
      <c r="H833"/>
      <c r="I833"/>
    </row>
    <row r="834" spans="1:9" s="25" customFormat="1">
      <c r="A834"/>
      <c r="B834" s="63"/>
      <c r="C834"/>
      <c r="D834"/>
      <c r="E834" s="3"/>
      <c r="F834" s="3"/>
      <c r="G834" s="55"/>
      <c r="H834"/>
      <c r="I834"/>
    </row>
    <row r="835" spans="1:9" s="25" customFormat="1">
      <c r="A835"/>
      <c r="B835" s="63"/>
      <c r="C835"/>
      <c r="D835"/>
      <c r="E835" s="3"/>
      <c r="F835" s="3"/>
      <c r="G835" s="55"/>
      <c r="H835"/>
      <c r="I835"/>
    </row>
    <row r="836" spans="1:9" s="25" customFormat="1">
      <c r="A836"/>
      <c r="B836" s="63"/>
      <c r="C836"/>
      <c r="D836"/>
      <c r="E836" s="3"/>
      <c r="F836" s="3"/>
      <c r="G836" s="55"/>
      <c r="H836"/>
      <c r="I836"/>
    </row>
    <row r="837" spans="1:9" s="25" customFormat="1">
      <c r="A837"/>
      <c r="B837" s="63"/>
      <c r="C837"/>
      <c r="D837"/>
      <c r="E837" s="3"/>
      <c r="F837" s="3"/>
      <c r="G837" s="55"/>
      <c r="H837"/>
      <c r="I837"/>
    </row>
    <row r="838" spans="1:9" s="25" customFormat="1">
      <c r="A838"/>
      <c r="B838" s="63"/>
      <c r="C838"/>
      <c r="D838"/>
      <c r="E838" s="3"/>
      <c r="F838" s="3"/>
      <c r="G838" s="55"/>
      <c r="H838"/>
      <c r="I838"/>
    </row>
    <row r="839" spans="1:9" s="25" customFormat="1">
      <c r="A839"/>
      <c r="B839" s="63"/>
      <c r="C839"/>
      <c r="D839"/>
      <c r="E839" s="3"/>
      <c r="F839" s="3"/>
      <c r="G839" s="55"/>
      <c r="H839"/>
      <c r="I839"/>
    </row>
    <row r="840" spans="1:9" s="25" customFormat="1">
      <c r="A840"/>
      <c r="B840" s="63"/>
      <c r="C840"/>
      <c r="D840"/>
      <c r="E840" s="3"/>
      <c r="F840" s="3"/>
      <c r="G840" s="55"/>
      <c r="H840"/>
      <c r="I840"/>
    </row>
    <row r="841" spans="1:9" s="25" customFormat="1">
      <c r="A841"/>
      <c r="B841" s="63"/>
      <c r="C841"/>
      <c r="D841"/>
      <c r="E841" s="3"/>
      <c r="F841" s="3"/>
      <c r="G841" s="55"/>
      <c r="H841"/>
      <c r="I841"/>
    </row>
    <row r="842" spans="1:9" s="25" customFormat="1">
      <c r="A842"/>
      <c r="B842" s="63"/>
      <c r="C842"/>
      <c r="D842"/>
      <c r="E842" s="3"/>
      <c r="F842" s="3"/>
      <c r="G842" s="55"/>
      <c r="H842"/>
      <c r="I842"/>
    </row>
    <row r="843" spans="1:9" s="25" customFormat="1">
      <c r="A843"/>
      <c r="B843" s="63"/>
      <c r="C843"/>
      <c r="D843"/>
      <c r="E843" s="3"/>
      <c r="F843" s="3"/>
      <c r="G843" s="55"/>
      <c r="H843"/>
      <c r="I843"/>
    </row>
    <row r="844" spans="1:9" s="25" customFormat="1">
      <c r="A844"/>
      <c r="B844" s="63"/>
      <c r="C844"/>
      <c r="D844"/>
      <c r="E844" s="3"/>
      <c r="F844" s="3"/>
      <c r="G844" s="55"/>
      <c r="H844"/>
      <c r="I844"/>
    </row>
    <row r="845" spans="1:9" s="25" customFormat="1">
      <c r="A845"/>
      <c r="B845" s="63"/>
      <c r="C845"/>
      <c r="D845"/>
      <c r="E845" s="3"/>
      <c r="F845" s="3"/>
      <c r="G845" s="55"/>
      <c r="H845"/>
      <c r="I845"/>
    </row>
    <row r="846" spans="1:9" s="25" customFormat="1">
      <c r="A846"/>
      <c r="B846" s="63"/>
      <c r="C846"/>
      <c r="D846"/>
      <c r="E846" s="3"/>
      <c r="F846" s="3"/>
      <c r="G846" s="55"/>
      <c r="H846"/>
      <c r="I846"/>
    </row>
    <row r="847" spans="1:9" s="25" customFormat="1">
      <c r="A847"/>
      <c r="B847" s="63"/>
      <c r="C847"/>
      <c r="D847"/>
      <c r="E847" s="3"/>
      <c r="F847" s="3"/>
      <c r="G847" s="55"/>
      <c r="H847"/>
      <c r="I847"/>
    </row>
    <row r="848" spans="1:9" s="25" customFormat="1">
      <c r="A848"/>
      <c r="B848" s="63"/>
      <c r="C848"/>
      <c r="D848"/>
      <c r="E848" s="3"/>
      <c r="F848" s="3"/>
      <c r="G848" s="55"/>
      <c r="H848"/>
      <c r="I848"/>
    </row>
    <row r="849" spans="1:9" s="25" customFormat="1">
      <c r="A849"/>
      <c r="B849" s="63"/>
      <c r="C849"/>
      <c r="D849"/>
      <c r="E849" s="3"/>
      <c r="F849" s="3"/>
      <c r="G849" s="55"/>
      <c r="H849"/>
      <c r="I849"/>
    </row>
    <row r="850" spans="1:9" s="25" customFormat="1">
      <c r="A850"/>
      <c r="B850" s="63"/>
      <c r="C850"/>
      <c r="D850"/>
      <c r="E850" s="3"/>
      <c r="F850" s="3"/>
      <c r="G850" s="55"/>
      <c r="H850"/>
      <c r="I850"/>
    </row>
    <row r="851" spans="1:9" s="25" customFormat="1">
      <c r="A851"/>
      <c r="B851" s="63"/>
      <c r="C851"/>
      <c r="D851"/>
      <c r="E851" s="3"/>
      <c r="F851" s="3"/>
      <c r="G851" s="55"/>
      <c r="H851"/>
      <c r="I851"/>
    </row>
    <row r="852" spans="1:9" s="25" customFormat="1">
      <c r="A852"/>
      <c r="B852" s="63"/>
      <c r="C852"/>
      <c r="D852"/>
      <c r="E852" s="3"/>
      <c r="F852" s="3"/>
      <c r="G852" s="55"/>
      <c r="H852"/>
      <c r="I852"/>
    </row>
    <row r="853" spans="1:9" s="25" customFormat="1">
      <c r="A853"/>
      <c r="B853" s="63"/>
      <c r="C853"/>
      <c r="D853"/>
      <c r="E853" s="3"/>
      <c r="F853" s="3"/>
      <c r="G853" s="55"/>
      <c r="H853"/>
      <c r="I853"/>
    </row>
    <row r="854" spans="1:9" s="25" customFormat="1">
      <c r="A854"/>
      <c r="B854" s="63"/>
      <c r="C854"/>
      <c r="D854"/>
      <c r="E854" s="3"/>
      <c r="F854" s="3"/>
      <c r="G854" s="55"/>
      <c r="H854"/>
      <c r="I854"/>
    </row>
    <row r="855" spans="1:9" s="25" customFormat="1">
      <c r="A855"/>
      <c r="B855" s="63"/>
      <c r="C855"/>
      <c r="D855"/>
      <c r="E855" s="3"/>
      <c r="F855" s="3"/>
      <c r="G855" s="55"/>
      <c r="H855"/>
      <c r="I855"/>
    </row>
    <row r="856" spans="1:9" s="25" customFormat="1">
      <c r="A856"/>
      <c r="B856" s="63"/>
      <c r="C856"/>
      <c r="D856"/>
      <c r="E856" s="3"/>
      <c r="F856" s="3"/>
      <c r="G856" s="55"/>
      <c r="H856"/>
      <c r="I856"/>
    </row>
    <row r="857" spans="1:9" s="25" customFormat="1">
      <c r="A857"/>
      <c r="B857" s="63"/>
      <c r="C857"/>
      <c r="D857"/>
      <c r="E857" s="3"/>
      <c r="F857" s="3"/>
      <c r="G857" s="55"/>
      <c r="H857"/>
      <c r="I857"/>
    </row>
    <row r="858" spans="1:9" s="25" customFormat="1">
      <c r="A858"/>
      <c r="B858" s="63"/>
      <c r="C858"/>
      <c r="D858"/>
      <c r="E858" s="3"/>
      <c r="F858" s="3"/>
      <c r="G858" s="55"/>
      <c r="H858"/>
      <c r="I858"/>
    </row>
    <row r="859" spans="1:9" s="25" customFormat="1">
      <c r="A859"/>
      <c r="B859" s="63"/>
      <c r="C859"/>
      <c r="D859"/>
      <c r="E859" s="3"/>
      <c r="F859" s="3"/>
      <c r="G859" s="55"/>
      <c r="H859"/>
      <c r="I859"/>
    </row>
    <row r="860" spans="1:9" s="25" customFormat="1">
      <c r="A860"/>
      <c r="B860" s="63"/>
      <c r="C860"/>
      <c r="D860"/>
      <c r="E860" s="3"/>
      <c r="F860" s="3"/>
      <c r="G860" s="55"/>
      <c r="H860"/>
      <c r="I860"/>
    </row>
    <row r="861" spans="1:9" s="25" customFormat="1">
      <c r="A861"/>
      <c r="B861" s="63"/>
      <c r="C861"/>
      <c r="D861"/>
      <c r="E861" s="3"/>
      <c r="F861" s="3"/>
      <c r="G861" s="55"/>
      <c r="H861"/>
      <c r="I861"/>
    </row>
    <row r="862" spans="1:9" s="25" customFormat="1">
      <c r="A862"/>
      <c r="B862" s="63"/>
      <c r="C862"/>
      <c r="D862"/>
      <c r="E862" s="3"/>
      <c r="F862" s="3"/>
      <c r="G862" s="55"/>
      <c r="H862"/>
      <c r="I862"/>
    </row>
    <row r="863" spans="1:9" s="25" customFormat="1">
      <c r="A863"/>
      <c r="B863" s="63"/>
      <c r="C863"/>
      <c r="D863"/>
      <c r="E863" s="3"/>
      <c r="F863" s="3"/>
      <c r="G863" s="55"/>
      <c r="H863"/>
      <c r="I863"/>
    </row>
    <row r="864" spans="1:9" s="25" customFormat="1">
      <c r="A864"/>
      <c r="B864" s="63"/>
      <c r="C864"/>
      <c r="D864"/>
      <c r="E864" s="3"/>
      <c r="F864" s="3"/>
      <c r="G864" s="55"/>
      <c r="H864"/>
      <c r="I864"/>
    </row>
    <row r="865" spans="1:9" s="25" customFormat="1">
      <c r="A865"/>
      <c r="B865" s="63"/>
      <c r="C865"/>
      <c r="D865"/>
      <c r="E865" s="3"/>
      <c r="F865" s="3"/>
      <c r="G865" s="55"/>
      <c r="H865"/>
      <c r="I865"/>
    </row>
    <row r="866" spans="1:9" s="25" customFormat="1">
      <c r="A866"/>
      <c r="B866" s="63"/>
      <c r="C866"/>
      <c r="D866"/>
      <c r="E866" s="3"/>
      <c r="F866" s="3"/>
      <c r="G866" s="55"/>
      <c r="H866"/>
      <c r="I866"/>
    </row>
    <row r="867" spans="1:9" s="25" customFormat="1">
      <c r="A867"/>
      <c r="B867" s="63"/>
      <c r="C867"/>
      <c r="D867"/>
      <c r="E867" s="3"/>
      <c r="F867" s="3"/>
      <c r="G867" s="55"/>
      <c r="H867"/>
      <c r="I867"/>
    </row>
    <row r="868" spans="1:9" s="25" customFormat="1">
      <c r="A868"/>
      <c r="B868" s="63"/>
      <c r="C868"/>
      <c r="D868"/>
      <c r="E868" s="3"/>
      <c r="F868" s="3"/>
      <c r="G868" s="55"/>
      <c r="H868"/>
      <c r="I868"/>
    </row>
    <row r="869" spans="1:9" s="25" customFormat="1">
      <c r="A869"/>
      <c r="B869" s="63"/>
      <c r="C869"/>
      <c r="D869"/>
      <c r="E869" s="3"/>
      <c r="F869" s="3"/>
      <c r="G869" s="55"/>
      <c r="H869"/>
      <c r="I869"/>
    </row>
    <row r="870" spans="1:9" s="25" customFormat="1">
      <c r="A870"/>
      <c r="B870" s="63"/>
      <c r="C870"/>
      <c r="D870"/>
      <c r="E870" s="3"/>
      <c r="F870" s="3"/>
      <c r="G870" s="55"/>
      <c r="H870"/>
      <c r="I870"/>
    </row>
    <row r="871" spans="1:9" s="25" customFormat="1">
      <c r="A871"/>
      <c r="B871" s="63"/>
      <c r="C871"/>
      <c r="D871"/>
      <c r="E871" s="3"/>
      <c r="F871" s="3"/>
      <c r="G871" s="55"/>
      <c r="H871"/>
      <c r="I871"/>
    </row>
    <row r="872" spans="1:9" s="25" customFormat="1">
      <c r="A872"/>
      <c r="B872" s="63"/>
      <c r="C872"/>
      <c r="D872"/>
      <c r="E872" s="3"/>
      <c r="F872" s="3"/>
      <c r="G872" s="55"/>
      <c r="H872"/>
      <c r="I872"/>
    </row>
    <row r="873" spans="1:9" s="25" customFormat="1">
      <c r="A873"/>
      <c r="B873" s="63"/>
      <c r="C873"/>
      <c r="D873"/>
      <c r="E873" s="3"/>
      <c r="F873" s="3"/>
      <c r="G873" s="55"/>
      <c r="H873"/>
      <c r="I873"/>
    </row>
    <row r="874" spans="1:9" s="25" customFormat="1">
      <c r="A874"/>
      <c r="B874" s="63"/>
      <c r="C874"/>
      <c r="D874"/>
      <c r="E874" s="3"/>
      <c r="F874" s="3"/>
      <c r="G874" s="55"/>
      <c r="H874"/>
      <c r="I874"/>
    </row>
    <row r="875" spans="1:9" s="25" customFormat="1">
      <c r="A875"/>
      <c r="B875" s="63"/>
      <c r="C875"/>
      <c r="D875"/>
      <c r="E875" s="3"/>
      <c r="F875" s="3"/>
      <c r="G875" s="55"/>
      <c r="H875"/>
      <c r="I875"/>
    </row>
    <row r="876" spans="1:9" s="25" customFormat="1">
      <c r="A876"/>
      <c r="B876" s="63"/>
      <c r="C876"/>
      <c r="D876"/>
      <c r="E876" s="3"/>
      <c r="F876" s="3"/>
      <c r="G876" s="55"/>
      <c r="H876"/>
      <c r="I876"/>
    </row>
    <row r="877" spans="1:9" s="25" customFormat="1">
      <c r="A877"/>
      <c r="B877" s="63"/>
      <c r="C877"/>
      <c r="D877"/>
      <c r="E877" s="3"/>
      <c r="F877" s="3"/>
      <c r="G877" s="55"/>
      <c r="H877"/>
      <c r="I877"/>
    </row>
    <row r="878" spans="1:9" s="25" customFormat="1">
      <c r="A878"/>
      <c r="B878" s="63"/>
      <c r="C878"/>
      <c r="D878"/>
      <c r="E878" s="3"/>
      <c r="F878" s="3"/>
      <c r="G878" s="55"/>
      <c r="H878"/>
      <c r="I878"/>
    </row>
    <row r="879" spans="1:9" s="25" customFormat="1">
      <c r="A879"/>
      <c r="B879" s="63"/>
      <c r="C879"/>
      <c r="D879"/>
      <c r="E879" s="3"/>
      <c r="F879" s="3"/>
      <c r="G879" s="55"/>
      <c r="H879"/>
      <c r="I879"/>
    </row>
    <row r="880" spans="1:9" s="25" customFormat="1">
      <c r="A880"/>
      <c r="B880" s="63"/>
      <c r="C880"/>
      <c r="D880"/>
      <c r="E880" s="3"/>
      <c r="F880" s="3"/>
      <c r="G880" s="55"/>
      <c r="H880"/>
      <c r="I880"/>
    </row>
    <row r="881" spans="1:9" s="25" customFormat="1">
      <c r="A881"/>
      <c r="B881" s="63"/>
      <c r="C881"/>
      <c r="D881"/>
      <c r="E881" s="3"/>
      <c r="F881" s="3"/>
      <c r="G881" s="55"/>
      <c r="H881"/>
      <c r="I881"/>
    </row>
    <row r="882" spans="1:9" s="25" customFormat="1">
      <c r="A882"/>
      <c r="B882" s="63"/>
      <c r="C882"/>
      <c r="D882"/>
      <c r="E882" s="3"/>
      <c r="F882" s="3"/>
      <c r="G882" s="55"/>
      <c r="H882"/>
      <c r="I882"/>
    </row>
    <row r="883" spans="1:9" s="25" customFormat="1">
      <c r="A883"/>
      <c r="B883" s="63"/>
      <c r="C883"/>
      <c r="D883"/>
      <c r="E883" s="3"/>
      <c r="F883" s="3"/>
      <c r="G883" s="55"/>
      <c r="H883"/>
      <c r="I883"/>
    </row>
    <row r="884" spans="1:9" s="25" customFormat="1">
      <c r="A884"/>
      <c r="B884" s="63"/>
      <c r="C884"/>
      <c r="D884"/>
      <c r="E884" s="3"/>
      <c r="F884" s="3"/>
      <c r="G884" s="55"/>
      <c r="H884"/>
      <c r="I884"/>
    </row>
    <row r="885" spans="1:9" s="25" customFormat="1">
      <c r="A885"/>
      <c r="B885" s="63"/>
      <c r="C885"/>
      <c r="D885"/>
      <c r="E885" s="3"/>
      <c r="F885" s="3"/>
      <c r="G885" s="55"/>
      <c r="H885"/>
      <c r="I885"/>
    </row>
    <row r="886" spans="1:9" s="25" customFormat="1">
      <c r="A886"/>
      <c r="B886" s="63"/>
      <c r="C886"/>
      <c r="D886"/>
      <c r="E886" s="3"/>
      <c r="F886" s="3"/>
      <c r="G886" s="55"/>
      <c r="H886"/>
      <c r="I886"/>
    </row>
    <row r="887" spans="1:9" s="25" customFormat="1">
      <c r="A887"/>
      <c r="B887" s="63"/>
      <c r="C887"/>
      <c r="D887"/>
      <c r="E887" s="3"/>
      <c r="F887" s="3"/>
      <c r="G887" s="55"/>
      <c r="H887"/>
      <c r="I887"/>
    </row>
    <row r="888" spans="1:9" s="25" customFormat="1">
      <c r="A888"/>
      <c r="B888" s="63"/>
      <c r="C888"/>
      <c r="D888"/>
      <c r="E888" s="3"/>
      <c r="F888" s="3"/>
      <c r="G888" s="55"/>
      <c r="H888"/>
      <c r="I888"/>
    </row>
    <row r="889" spans="1:9" s="25" customFormat="1">
      <c r="A889"/>
      <c r="B889" s="63"/>
      <c r="C889"/>
      <c r="D889"/>
      <c r="E889" s="3"/>
      <c r="F889" s="3"/>
      <c r="G889" s="55"/>
      <c r="H889"/>
      <c r="I889"/>
    </row>
    <row r="890" spans="1:9" s="25" customFormat="1">
      <c r="A890"/>
      <c r="B890" s="63"/>
      <c r="C890"/>
      <c r="D890"/>
      <c r="E890" s="3"/>
      <c r="F890" s="3"/>
      <c r="G890" s="55"/>
      <c r="H890"/>
      <c r="I890"/>
    </row>
    <row r="891" spans="1:9" s="25" customFormat="1">
      <c r="A891"/>
      <c r="B891" s="63"/>
      <c r="C891"/>
      <c r="D891"/>
      <c r="E891" s="3"/>
      <c r="F891" s="3"/>
      <c r="G891" s="55"/>
      <c r="H891"/>
      <c r="I891"/>
    </row>
    <row r="892" spans="1:9" s="25" customFormat="1">
      <c r="A892"/>
      <c r="B892" s="63"/>
      <c r="C892"/>
      <c r="D892"/>
      <c r="E892" s="3"/>
      <c r="F892" s="3"/>
      <c r="G892" s="55"/>
      <c r="H892"/>
      <c r="I892"/>
    </row>
    <row r="893" spans="1:9" s="25" customFormat="1">
      <c r="A893"/>
      <c r="B893" s="63"/>
      <c r="C893"/>
      <c r="D893"/>
      <c r="E893" s="3"/>
      <c r="F893" s="3"/>
      <c r="G893" s="55"/>
      <c r="H893"/>
      <c r="I893"/>
    </row>
    <row r="894" spans="1:9" s="25" customFormat="1">
      <c r="A894"/>
      <c r="B894" s="63"/>
      <c r="C894"/>
      <c r="D894"/>
      <c r="E894" s="3"/>
      <c r="F894" s="3"/>
      <c r="G894" s="55"/>
      <c r="H894"/>
      <c r="I894"/>
    </row>
    <row r="895" spans="1:9" s="25" customFormat="1">
      <c r="A895"/>
      <c r="B895" s="63"/>
      <c r="C895"/>
      <c r="D895"/>
      <c r="E895" s="3"/>
      <c r="F895" s="3"/>
      <c r="G895" s="55"/>
      <c r="H895"/>
      <c r="I895"/>
    </row>
    <row r="896" spans="1:9" s="25" customFormat="1">
      <c r="A896"/>
      <c r="B896" s="63"/>
      <c r="C896"/>
      <c r="D896"/>
      <c r="E896" s="3"/>
      <c r="F896" s="3"/>
      <c r="G896" s="55"/>
      <c r="H896"/>
      <c r="I896"/>
    </row>
    <row r="897" spans="1:9" s="25" customFormat="1">
      <c r="A897"/>
      <c r="B897" s="63"/>
      <c r="C897"/>
      <c r="D897"/>
      <c r="E897" s="3"/>
      <c r="F897" s="3"/>
      <c r="G897" s="55"/>
      <c r="H897"/>
      <c r="I897"/>
    </row>
    <row r="898" spans="1:9" s="25" customFormat="1">
      <c r="A898"/>
      <c r="B898" s="63"/>
      <c r="C898"/>
      <c r="D898"/>
      <c r="E898" s="3"/>
      <c r="F898" s="3"/>
      <c r="G898" s="55"/>
      <c r="H898"/>
      <c r="I898"/>
    </row>
    <row r="899" spans="1:9" s="25" customFormat="1">
      <c r="A899"/>
      <c r="B899" s="63"/>
      <c r="C899"/>
      <c r="D899"/>
      <c r="E899" s="3"/>
      <c r="F899" s="3"/>
      <c r="G899" s="55"/>
      <c r="H899"/>
      <c r="I899"/>
    </row>
    <row r="900" spans="1:9" s="25" customFormat="1">
      <c r="A900"/>
      <c r="B900" s="63"/>
      <c r="C900"/>
      <c r="D900"/>
      <c r="E900" s="3"/>
      <c r="F900" s="3"/>
      <c r="G900" s="55"/>
      <c r="H900"/>
      <c r="I900"/>
    </row>
    <row r="901" spans="1:9" s="25" customFormat="1">
      <c r="A901"/>
      <c r="B901" s="63"/>
      <c r="C901"/>
      <c r="D901"/>
      <c r="E901" s="3"/>
      <c r="F901" s="3"/>
      <c r="G901" s="55"/>
      <c r="H901"/>
      <c r="I901"/>
    </row>
    <row r="902" spans="1:9" s="25" customFormat="1">
      <c r="A902"/>
      <c r="B902" s="63"/>
      <c r="C902"/>
      <c r="D902"/>
      <c r="E902" s="3"/>
      <c r="F902" s="3"/>
      <c r="G902" s="55"/>
      <c r="H902"/>
      <c r="I902"/>
    </row>
    <row r="903" spans="1:9" s="25" customFormat="1">
      <c r="A903"/>
      <c r="B903" s="63"/>
      <c r="C903"/>
      <c r="D903"/>
      <c r="E903" s="3"/>
      <c r="F903" s="3"/>
      <c r="G903" s="55"/>
      <c r="H903"/>
      <c r="I903"/>
    </row>
    <row r="904" spans="1:9" s="25" customFormat="1">
      <c r="A904"/>
      <c r="B904" s="63"/>
      <c r="C904"/>
      <c r="D904"/>
      <c r="E904" s="3"/>
      <c r="F904" s="3"/>
      <c r="G904" s="55"/>
      <c r="H904"/>
      <c r="I904"/>
    </row>
    <row r="905" spans="1:9" s="25" customFormat="1">
      <c r="A905"/>
      <c r="B905" s="63"/>
      <c r="C905"/>
      <c r="D905"/>
      <c r="E905" s="3"/>
      <c r="F905" s="3"/>
      <c r="G905" s="55"/>
      <c r="H905"/>
      <c r="I905"/>
    </row>
    <row r="906" spans="1:9" s="25" customFormat="1">
      <c r="A906"/>
      <c r="B906" s="63"/>
      <c r="C906"/>
      <c r="D906"/>
      <c r="E906" s="3"/>
      <c r="F906" s="3"/>
      <c r="G906" s="55"/>
      <c r="H906"/>
      <c r="I906"/>
    </row>
    <row r="907" spans="1:9" s="25" customFormat="1">
      <c r="A907"/>
      <c r="B907" s="63"/>
      <c r="C907"/>
      <c r="D907"/>
      <c r="E907" s="3"/>
      <c r="F907" s="3"/>
      <c r="G907" s="55"/>
      <c r="H907"/>
      <c r="I907"/>
    </row>
    <row r="908" spans="1:9" s="25" customFormat="1">
      <c r="A908"/>
      <c r="B908" s="63"/>
      <c r="C908"/>
      <c r="D908"/>
      <c r="E908" s="3"/>
      <c r="F908" s="3"/>
      <c r="G908" s="55"/>
      <c r="H908"/>
      <c r="I908"/>
    </row>
    <row r="909" spans="1:9" s="25" customFormat="1">
      <c r="A909"/>
      <c r="B909" s="63"/>
      <c r="C909"/>
      <c r="D909"/>
      <c r="E909" s="3"/>
      <c r="F909" s="3"/>
      <c r="G909" s="55"/>
      <c r="H909"/>
      <c r="I909"/>
    </row>
    <row r="910" spans="1:9" s="25" customFormat="1">
      <c r="A910"/>
      <c r="B910" s="63"/>
      <c r="C910"/>
      <c r="D910"/>
      <c r="E910" s="3"/>
      <c r="F910" s="3"/>
      <c r="G910" s="55"/>
      <c r="H910"/>
      <c r="I910"/>
    </row>
    <row r="911" spans="1:9" s="25" customFormat="1">
      <c r="A911"/>
      <c r="B911" s="63"/>
      <c r="C911"/>
      <c r="D911"/>
      <c r="E911" s="3"/>
      <c r="F911" s="3"/>
      <c r="G911" s="55"/>
      <c r="H911"/>
      <c r="I911"/>
    </row>
    <row r="912" spans="1:9" s="25" customFormat="1">
      <c r="A912"/>
      <c r="B912" s="63"/>
      <c r="C912"/>
      <c r="D912"/>
      <c r="E912" s="3"/>
      <c r="F912" s="3"/>
      <c r="G912" s="55"/>
      <c r="H912"/>
      <c r="I912"/>
    </row>
    <row r="913" spans="1:9" s="25" customFormat="1">
      <c r="A913"/>
      <c r="B913" s="63"/>
      <c r="C913"/>
      <c r="D913"/>
      <c r="E913" s="3"/>
      <c r="F913" s="3"/>
      <c r="G913" s="55"/>
      <c r="H913"/>
      <c r="I913"/>
    </row>
    <row r="914" spans="1:9" s="25" customFormat="1">
      <c r="A914"/>
      <c r="B914" s="63"/>
      <c r="C914"/>
      <c r="D914"/>
      <c r="E914" s="3"/>
      <c r="F914" s="3"/>
      <c r="G914" s="55"/>
      <c r="H914"/>
      <c r="I914"/>
    </row>
    <row r="915" spans="1:9" s="25" customFormat="1">
      <c r="A915"/>
      <c r="B915" s="63"/>
      <c r="C915"/>
      <c r="D915"/>
      <c r="E915" s="3"/>
      <c r="F915" s="3"/>
      <c r="G915" s="55"/>
      <c r="H915"/>
      <c r="I915"/>
    </row>
    <row r="916" spans="1:9" s="25" customFormat="1">
      <c r="A916"/>
      <c r="B916" s="63"/>
      <c r="C916"/>
      <c r="D916"/>
      <c r="E916" s="3"/>
      <c r="F916" s="3"/>
      <c r="G916" s="55"/>
      <c r="H916"/>
      <c r="I916"/>
    </row>
    <row r="917" spans="1:9" s="25" customFormat="1">
      <c r="A917"/>
      <c r="B917" s="63"/>
      <c r="C917"/>
      <c r="D917"/>
      <c r="E917" s="3"/>
      <c r="F917" s="3"/>
      <c r="G917" s="55"/>
      <c r="H917"/>
      <c r="I917"/>
    </row>
    <row r="918" spans="1:9" s="25" customFormat="1">
      <c r="A918"/>
      <c r="B918" s="63"/>
      <c r="C918"/>
      <c r="D918"/>
      <c r="E918" s="3"/>
      <c r="F918" s="3"/>
      <c r="G918" s="55"/>
      <c r="H918"/>
      <c r="I918"/>
    </row>
    <row r="919" spans="1:9" s="25" customFormat="1">
      <c r="A919"/>
      <c r="B919" s="63"/>
      <c r="C919"/>
      <c r="D919"/>
      <c r="E919" s="3"/>
      <c r="F919" s="3"/>
      <c r="G919" s="55"/>
      <c r="H919"/>
      <c r="I919"/>
    </row>
    <row r="920" spans="1:9" s="25" customFormat="1">
      <c r="A920"/>
      <c r="B920" s="63"/>
      <c r="C920"/>
      <c r="D920"/>
      <c r="E920" s="3"/>
      <c r="F920" s="3"/>
      <c r="G920" s="55"/>
      <c r="H920"/>
      <c r="I920"/>
    </row>
    <row r="921" spans="1:9" s="25" customFormat="1">
      <c r="A921"/>
      <c r="B921" s="63"/>
      <c r="C921"/>
      <c r="D921"/>
      <c r="E921" s="3"/>
      <c r="F921" s="3"/>
      <c r="G921" s="55"/>
      <c r="H921"/>
      <c r="I921"/>
    </row>
    <row r="922" spans="1:9" s="25" customFormat="1">
      <c r="A922"/>
      <c r="B922" s="63"/>
      <c r="C922"/>
      <c r="D922"/>
      <c r="E922" s="3"/>
      <c r="F922" s="3"/>
      <c r="G922" s="55"/>
      <c r="H922"/>
      <c r="I922"/>
    </row>
    <row r="923" spans="1:9" s="25" customFormat="1">
      <c r="A923"/>
      <c r="B923" s="63"/>
      <c r="C923"/>
      <c r="D923"/>
      <c r="E923" s="3"/>
      <c r="F923" s="3"/>
      <c r="G923" s="55"/>
      <c r="H923"/>
      <c r="I923"/>
    </row>
    <row r="924" spans="1:9" s="25" customFormat="1">
      <c r="A924"/>
      <c r="B924" s="63"/>
      <c r="C924"/>
      <c r="D924"/>
      <c r="E924" s="3"/>
      <c r="F924" s="3"/>
      <c r="G924" s="55"/>
      <c r="H924"/>
      <c r="I924"/>
    </row>
    <row r="925" spans="1:9" s="25" customFormat="1">
      <c r="A925"/>
      <c r="B925" s="63"/>
      <c r="C925"/>
      <c r="D925"/>
      <c r="E925" s="3"/>
      <c r="F925" s="3"/>
      <c r="G925" s="55"/>
      <c r="H925"/>
      <c r="I925"/>
    </row>
    <row r="926" spans="1:9" s="25" customFormat="1">
      <c r="A926"/>
      <c r="B926" s="63"/>
      <c r="C926"/>
      <c r="D926"/>
      <c r="E926" s="3"/>
      <c r="F926" s="3"/>
      <c r="G926" s="55"/>
      <c r="H926"/>
      <c r="I926"/>
    </row>
    <row r="927" spans="1:9" s="25" customFormat="1">
      <c r="A927"/>
      <c r="B927" s="63"/>
      <c r="C927"/>
      <c r="D927"/>
      <c r="E927" s="3"/>
      <c r="F927" s="3"/>
      <c r="G927" s="55"/>
      <c r="H927"/>
      <c r="I927"/>
    </row>
    <row r="928" spans="1:9" s="25" customFormat="1">
      <c r="A928"/>
      <c r="B928" s="63"/>
      <c r="C928"/>
      <c r="D928"/>
      <c r="E928" s="3"/>
      <c r="F928" s="3"/>
      <c r="G928" s="55"/>
      <c r="H928"/>
      <c r="I928"/>
    </row>
    <row r="929" spans="1:9" s="25" customFormat="1">
      <c r="A929"/>
      <c r="B929" s="63"/>
      <c r="C929"/>
      <c r="D929"/>
      <c r="E929" s="3"/>
      <c r="F929" s="3"/>
      <c r="G929" s="55"/>
      <c r="H929"/>
      <c r="I929"/>
    </row>
    <row r="930" spans="1:9" s="25" customFormat="1">
      <c r="A930"/>
      <c r="B930" s="63"/>
      <c r="C930"/>
      <c r="D930"/>
      <c r="E930" s="3"/>
      <c r="F930" s="3"/>
      <c r="G930" s="55"/>
      <c r="H930"/>
      <c r="I930"/>
    </row>
    <row r="931" spans="1:9" s="25" customFormat="1">
      <c r="A931"/>
      <c r="B931" s="63"/>
      <c r="C931"/>
      <c r="D931"/>
      <c r="E931" s="3"/>
      <c r="F931" s="3"/>
      <c r="G931" s="55"/>
      <c r="H931"/>
      <c r="I931"/>
    </row>
    <row r="932" spans="1:9" s="25" customFormat="1">
      <c r="A932"/>
      <c r="B932" s="63"/>
      <c r="C932"/>
      <c r="D932"/>
      <c r="E932" s="3"/>
      <c r="F932" s="3"/>
      <c r="G932" s="55"/>
      <c r="H932"/>
      <c r="I932"/>
    </row>
    <row r="933" spans="1:9" s="25" customFormat="1">
      <c r="A933"/>
      <c r="B933" s="63"/>
      <c r="C933"/>
      <c r="D933"/>
      <c r="E933" s="3"/>
      <c r="F933" s="3"/>
      <c r="G933" s="55"/>
      <c r="H933"/>
      <c r="I933"/>
    </row>
    <row r="934" spans="1:9" s="25" customFormat="1">
      <c r="A934"/>
      <c r="B934" s="63"/>
      <c r="C934"/>
      <c r="D934"/>
      <c r="E934" s="3"/>
      <c r="F934" s="3"/>
      <c r="G934" s="55"/>
      <c r="H934"/>
      <c r="I934"/>
    </row>
    <row r="935" spans="1:9" s="25" customFormat="1">
      <c r="A935"/>
      <c r="B935" s="63"/>
      <c r="C935"/>
      <c r="D935"/>
      <c r="E935" s="3"/>
      <c r="F935" s="3"/>
      <c r="G935" s="55"/>
      <c r="H935"/>
      <c r="I935"/>
    </row>
    <row r="936" spans="1:9" s="25" customFormat="1">
      <c r="A936"/>
      <c r="B936" s="63"/>
      <c r="C936"/>
      <c r="D936"/>
      <c r="E936" s="3"/>
      <c r="F936" s="3"/>
      <c r="G936" s="55"/>
      <c r="H936"/>
      <c r="I936"/>
    </row>
    <row r="937" spans="1:9" s="25" customFormat="1">
      <c r="A937"/>
      <c r="B937" s="63"/>
      <c r="C937"/>
      <c r="D937"/>
      <c r="E937" s="3"/>
      <c r="F937" s="3"/>
      <c r="G937" s="55"/>
      <c r="H937"/>
      <c r="I937"/>
    </row>
    <row r="938" spans="1:9" s="25" customFormat="1">
      <c r="A938"/>
      <c r="B938" s="63"/>
      <c r="C938"/>
      <c r="D938"/>
      <c r="E938" s="3"/>
      <c r="F938" s="3"/>
      <c r="G938" s="55"/>
      <c r="H938"/>
      <c r="I938"/>
    </row>
    <row r="939" spans="1:9" s="25" customFormat="1">
      <c r="A939"/>
      <c r="B939" s="63"/>
      <c r="C939"/>
      <c r="D939"/>
      <c r="E939" s="3"/>
      <c r="F939" s="3"/>
      <c r="G939" s="55"/>
      <c r="H939"/>
      <c r="I939"/>
    </row>
    <row r="940" spans="1:9" s="25" customFormat="1">
      <c r="A940"/>
      <c r="B940" s="63"/>
      <c r="C940"/>
      <c r="D940"/>
      <c r="E940" s="3"/>
      <c r="F940" s="3"/>
      <c r="G940" s="55"/>
      <c r="H940"/>
      <c r="I940"/>
    </row>
    <row r="941" spans="1:9" s="25" customFormat="1">
      <c r="A941"/>
      <c r="B941" s="63"/>
      <c r="C941"/>
      <c r="D941"/>
      <c r="E941" s="3"/>
      <c r="F941" s="3"/>
      <c r="G941" s="55"/>
      <c r="H941"/>
      <c r="I941"/>
    </row>
    <row r="942" spans="1:9" s="25" customFormat="1">
      <c r="A942"/>
      <c r="B942" s="63"/>
      <c r="C942"/>
      <c r="D942"/>
      <c r="E942" s="3"/>
      <c r="F942" s="3"/>
      <c r="G942" s="55"/>
      <c r="H942"/>
      <c r="I942"/>
    </row>
    <row r="943" spans="1:9" s="25" customFormat="1">
      <c r="A943"/>
      <c r="B943" s="63"/>
      <c r="C943"/>
      <c r="D943"/>
      <c r="E943" s="3"/>
      <c r="F943" s="3"/>
      <c r="G943" s="55"/>
      <c r="H943"/>
      <c r="I943"/>
    </row>
    <row r="944" spans="1:9" s="25" customFormat="1">
      <c r="A944"/>
      <c r="B944" s="63"/>
      <c r="C944"/>
      <c r="D944"/>
      <c r="E944" s="3"/>
      <c r="F944" s="3"/>
      <c r="G944" s="55"/>
      <c r="H944"/>
      <c r="I944"/>
    </row>
    <row r="945" spans="1:9" s="25" customFormat="1">
      <c r="A945"/>
      <c r="B945" s="63"/>
      <c r="C945"/>
      <c r="D945"/>
      <c r="E945" s="3"/>
      <c r="F945" s="3"/>
      <c r="G945" s="55"/>
      <c r="H945"/>
      <c r="I945"/>
    </row>
    <row r="946" spans="1:9" s="25" customFormat="1">
      <c r="A946"/>
      <c r="B946" s="63"/>
      <c r="C946"/>
      <c r="D946"/>
      <c r="E946" s="3"/>
      <c r="F946" s="3"/>
      <c r="G946" s="55"/>
      <c r="H946"/>
      <c r="I946"/>
    </row>
    <row r="947" spans="1:9" s="25" customFormat="1">
      <c r="A947"/>
      <c r="B947" s="63"/>
      <c r="C947"/>
      <c r="D947"/>
      <c r="E947" s="3"/>
      <c r="F947" s="3"/>
      <c r="G947" s="55"/>
      <c r="H947"/>
      <c r="I947"/>
    </row>
    <row r="948" spans="1:9" s="25" customFormat="1">
      <c r="A948"/>
      <c r="B948" s="63"/>
      <c r="C948"/>
      <c r="D948"/>
      <c r="E948" s="3"/>
      <c r="F948" s="3"/>
      <c r="G948" s="55"/>
      <c r="H948"/>
      <c r="I948"/>
    </row>
    <row r="949" spans="1:9" s="25" customFormat="1">
      <c r="A949"/>
      <c r="B949" s="63"/>
      <c r="C949"/>
      <c r="D949"/>
      <c r="E949" s="3"/>
      <c r="F949" s="3"/>
      <c r="G949" s="55"/>
      <c r="H949"/>
      <c r="I949"/>
    </row>
    <row r="950" spans="1:9" s="25" customFormat="1">
      <c r="A950"/>
      <c r="B950" s="63"/>
      <c r="C950"/>
      <c r="D950"/>
      <c r="E950" s="3"/>
      <c r="F950" s="3"/>
      <c r="G950" s="55"/>
      <c r="H950"/>
      <c r="I950"/>
    </row>
    <row r="951" spans="1:9" s="25" customFormat="1">
      <c r="A951"/>
      <c r="B951" s="63"/>
      <c r="C951"/>
      <c r="D951"/>
      <c r="E951" s="3"/>
      <c r="F951" s="3"/>
      <c r="G951" s="55"/>
      <c r="H951"/>
      <c r="I951"/>
    </row>
    <row r="952" spans="1:9" s="25" customFormat="1">
      <c r="A952"/>
      <c r="B952" s="63"/>
      <c r="C952"/>
      <c r="D952"/>
      <c r="E952" s="3"/>
      <c r="F952" s="3"/>
      <c r="G952" s="55"/>
      <c r="H952"/>
      <c r="I952"/>
    </row>
    <row r="953" spans="1:9" s="25" customFormat="1">
      <c r="A953"/>
      <c r="B953" s="63"/>
      <c r="C953"/>
      <c r="D953"/>
      <c r="E953" s="3"/>
      <c r="F953" s="3"/>
      <c r="G953" s="55"/>
      <c r="H953"/>
      <c r="I953"/>
    </row>
    <row r="954" spans="1:9" s="25" customFormat="1">
      <c r="A954"/>
      <c r="B954" s="63"/>
      <c r="C954"/>
      <c r="D954"/>
      <c r="E954" s="3"/>
      <c r="F954" s="3"/>
      <c r="G954" s="55"/>
      <c r="H954"/>
      <c r="I954"/>
    </row>
    <row r="955" spans="1:9" s="25" customFormat="1">
      <c r="A955"/>
      <c r="B955" s="63"/>
      <c r="C955"/>
      <c r="D955"/>
      <c r="E955" s="3"/>
      <c r="F955" s="3"/>
      <c r="G955" s="55"/>
      <c r="H955"/>
      <c r="I955"/>
    </row>
    <row r="956" spans="1:9" s="25" customFormat="1">
      <c r="A956"/>
      <c r="B956" s="63"/>
      <c r="C956"/>
      <c r="D956"/>
      <c r="E956" s="3"/>
      <c r="F956" s="3"/>
      <c r="G956" s="55"/>
      <c r="H956"/>
      <c r="I956"/>
    </row>
    <row r="957" spans="1:9" s="25" customFormat="1">
      <c r="A957"/>
      <c r="B957" s="63"/>
      <c r="C957"/>
      <c r="D957"/>
      <c r="E957" s="3"/>
      <c r="F957" s="3"/>
      <c r="G957" s="55"/>
      <c r="H957"/>
      <c r="I957"/>
    </row>
    <row r="958" spans="1:9" s="25" customFormat="1">
      <c r="A958"/>
      <c r="B958" s="63"/>
      <c r="C958"/>
      <c r="D958"/>
      <c r="E958" s="3"/>
      <c r="F958" s="3"/>
      <c r="G958" s="55"/>
      <c r="H958"/>
      <c r="I958"/>
    </row>
    <row r="959" spans="1:9" s="25" customFormat="1">
      <c r="A959"/>
      <c r="B959" s="63"/>
      <c r="C959"/>
      <c r="D959"/>
      <c r="E959" s="3"/>
      <c r="F959" s="3"/>
      <c r="G959" s="55"/>
      <c r="H959"/>
      <c r="I959"/>
    </row>
    <row r="960" spans="1:9" s="25" customFormat="1">
      <c r="A960"/>
      <c r="B960" s="63"/>
      <c r="C960"/>
      <c r="D960"/>
      <c r="E960" s="3"/>
      <c r="F960" s="3"/>
      <c r="G960" s="55"/>
      <c r="H960"/>
      <c r="I960"/>
    </row>
    <row r="961" spans="1:9" s="25" customFormat="1">
      <c r="A961"/>
      <c r="B961" s="63"/>
      <c r="C961"/>
      <c r="D961"/>
      <c r="E961" s="3"/>
      <c r="F961" s="3"/>
      <c r="G961" s="55"/>
      <c r="H961"/>
      <c r="I961"/>
    </row>
    <row r="962" spans="1:9" s="25" customFormat="1">
      <c r="A962"/>
      <c r="B962" s="63"/>
      <c r="C962"/>
      <c r="D962"/>
      <c r="E962" s="3"/>
      <c r="F962" s="3"/>
      <c r="G962" s="55"/>
      <c r="H962"/>
      <c r="I962"/>
    </row>
    <row r="963" spans="1:9" s="25" customFormat="1">
      <c r="A963"/>
      <c r="B963" s="63"/>
      <c r="C963"/>
      <c r="D963"/>
      <c r="E963" s="3"/>
      <c r="F963" s="3"/>
      <c r="G963" s="55"/>
      <c r="H963"/>
      <c r="I963"/>
    </row>
    <row r="964" spans="1:9" s="25" customFormat="1">
      <c r="A964"/>
      <c r="B964" s="63"/>
      <c r="C964"/>
      <c r="D964"/>
      <c r="E964" s="3"/>
      <c r="F964" s="3"/>
      <c r="G964" s="55"/>
      <c r="H964"/>
      <c r="I964"/>
    </row>
    <row r="965" spans="1:9" s="25" customFormat="1">
      <c r="A965"/>
      <c r="B965" s="63"/>
      <c r="C965"/>
      <c r="D965"/>
      <c r="E965" s="3"/>
      <c r="F965" s="3"/>
      <c r="G965" s="55"/>
      <c r="H965"/>
      <c r="I965"/>
    </row>
    <row r="966" spans="1:9" s="25" customFormat="1">
      <c r="A966"/>
      <c r="B966" s="63"/>
      <c r="C966"/>
      <c r="D966"/>
      <c r="E966" s="3"/>
      <c r="F966" s="3"/>
      <c r="G966" s="55"/>
      <c r="H966"/>
      <c r="I966"/>
    </row>
    <row r="967" spans="1:9" s="25" customFormat="1">
      <c r="A967"/>
      <c r="B967" s="63"/>
      <c r="C967"/>
      <c r="D967"/>
      <c r="E967" s="3"/>
      <c r="F967" s="3"/>
      <c r="G967" s="55"/>
      <c r="H967"/>
      <c r="I967"/>
    </row>
    <row r="968" spans="1:9" s="25" customFormat="1">
      <c r="A968"/>
      <c r="B968" s="63"/>
      <c r="C968"/>
      <c r="D968"/>
      <c r="E968" s="3"/>
      <c r="F968" s="3"/>
      <c r="G968" s="55"/>
      <c r="H968"/>
      <c r="I968"/>
    </row>
    <row r="969" spans="1:9" s="25" customFormat="1">
      <c r="A969"/>
      <c r="B969" s="63"/>
      <c r="C969"/>
      <c r="D969"/>
      <c r="E969" s="3"/>
      <c r="F969" s="3"/>
      <c r="G969" s="55"/>
      <c r="H969"/>
      <c r="I969"/>
    </row>
    <row r="970" spans="1:9" s="25" customFormat="1">
      <c r="A970"/>
      <c r="B970" s="63"/>
      <c r="C970"/>
      <c r="D970"/>
      <c r="E970" s="3"/>
      <c r="F970" s="3"/>
      <c r="G970" s="55"/>
      <c r="H970"/>
      <c r="I970"/>
    </row>
    <row r="971" spans="1:9" s="25" customFormat="1">
      <c r="A971"/>
      <c r="B971" s="63"/>
      <c r="C971"/>
      <c r="D971"/>
      <c r="E971" s="3"/>
      <c r="F971" s="3"/>
      <c r="G971" s="55"/>
      <c r="H971"/>
      <c r="I971"/>
    </row>
    <row r="972" spans="1:9" s="25" customFormat="1">
      <c r="A972"/>
      <c r="B972" s="63"/>
      <c r="C972"/>
      <c r="D972"/>
      <c r="E972" s="3"/>
      <c r="F972" s="3"/>
      <c r="G972" s="55"/>
      <c r="H972"/>
      <c r="I972"/>
    </row>
    <row r="973" spans="1:9" s="25" customFormat="1">
      <c r="A973"/>
      <c r="B973" s="63"/>
      <c r="C973"/>
      <c r="D973"/>
      <c r="E973" s="3"/>
      <c r="F973" s="3"/>
      <c r="G973" s="55"/>
      <c r="H973"/>
      <c r="I973"/>
    </row>
    <row r="974" spans="1:9" s="25" customFormat="1">
      <c r="A974"/>
      <c r="B974" s="63"/>
      <c r="C974"/>
      <c r="D974"/>
      <c r="E974" s="3"/>
      <c r="F974" s="3"/>
      <c r="G974" s="55"/>
      <c r="H974"/>
      <c r="I974"/>
    </row>
    <row r="975" spans="1:9" s="25" customFormat="1">
      <c r="A975"/>
      <c r="B975" s="63"/>
      <c r="C975"/>
      <c r="D975"/>
      <c r="E975" s="3"/>
      <c r="F975" s="3"/>
      <c r="G975" s="55"/>
      <c r="H975"/>
      <c r="I975"/>
    </row>
    <row r="976" spans="1:9" s="25" customFormat="1">
      <c r="A976"/>
      <c r="B976" s="63"/>
      <c r="C976"/>
      <c r="D976"/>
      <c r="E976" s="3"/>
      <c r="F976" s="3"/>
      <c r="G976" s="55"/>
      <c r="H976"/>
      <c r="I976"/>
    </row>
    <row r="977" spans="1:9" s="25" customFormat="1">
      <c r="A977"/>
      <c r="B977" s="63"/>
      <c r="C977"/>
      <c r="D977"/>
      <c r="E977" s="3"/>
      <c r="F977" s="3"/>
      <c r="G977" s="55"/>
      <c r="H977"/>
      <c r="I977"/>
    </row>
    <row r="978" spans="1:9" s="25" customFormat="1">
      <c r="A978"/>
      <c r="B978" s="63"/>
      <c r="C978"/>
      <c r="D978"/>
      <c r="E978" s="3"/>
      <c r="F978" s="3"/>
      <c r="G978" s="55"/>
      <c r="H978"/>
      <c r="I978"/>
    </row>
    <row r="979" spans="1:9" s="25" customFormat="1">
      <c r="A979"/>
      <c r="B979" s="63"/>
      <c r="C979"/>
      <c r="D979"/>
      <c r="E979" s="3"/>
      <c r="F979" s="3"/>
      <c r="G979" s="55"/>
      <c r="H979"/>
      <c r="I979"/>
    </row>
    <row r="980" spans="1:9" s="25" customFormat="1">
      <c r="A980"/>
      <c r="B980" s="63"/>
      <c r="C980"/>
      <c r="D980"/>
      <c r="E980" s="3"/>
      <c r="F980" s="3"/>
      <c r="G980" s="55"/>
      <c r="H980"/>
      <c r="I980"/>
    </row>
    <row r="981" spans="1:9" s="25" customFormat="1">
      <c r="A981"/>
      <c r="B981" s="63"/>
      <c r="C981"/>
      <c r="D981"/>
      <c r="E981" s="3"/>
      <c r="F981" s="3"/>
      <c r="G981" s="55"/>
      <c r="H981"/>
      <c r="I981"/>
    </row>
    <row r="982" spans="1:9" s="25" customFormat="1">
      <c r="A982"/>
      <c r="B982" s="63"/>
      <c r="C982"/>
      <c r="D982"/>
      <c r="E982" s="3"/>
      <c r="F982" s="3"/>
      <c r="G982" s="55"/>
      <c r="H982"/>
      <c r="I982"/>
    </row>
    <row r="983" spans="1:9" s="25" customFormat="1">
      <c r="A983"/>
      <c r="B983" s="63"/>
      <c r="C983"/>
      <c r="D983"/>
      <c r="E983" s="3"/>
      <c r="F983" s="3"/>
      <c r="G983" s="55"/>
      <c r="H983"/>
      <c r="I983"/>
    </row>
    <row r="984" spans="1:9" s="25" customFormat="1">
      <c r="A984"/>
      <c r="B984" s="63"/>
      <c r="C984"/>
      <c r="D984"/>
      <c r="E984" s="3"/>
      <c r="F984" s="3"/>
      <c r="G984" s="55"/>
      <c r="H984"/>
      <c r="I984"/>
    </row>
    <row r="985" spans="1:9" s="25" customFormat="1">
      <c r="A985"/>
      <c r="B985" s="63"/>
      <c r="C985"/>
      <c r="D985"/>
      <c r="E985" s="3"/>
      <c r="F985" s="3"/>
      <c r="G985" s="55"/>
      <c r="H985"/>
      <c r="I985"/>
    </row>
    <row r="986" spans="1:9" s="25" customFormat="1">
      <c r="A986"/>
      <c r="B986" s="63"/>
      <c r="C986"/>
      <c r="D986"/>
      <c r="E986" s="3"/>
      <c r="F986" s="3"/>
      <c r="G986" s="55"/>
      <c r="H986"/>
      <c r="I986"/>
    </row>
    <row r="987" spans="1:9" s="25" customFormat="1">
      <c r="A987"/>
      <c r="B987" s="63"/>
      <c r="C987"/>
      <c r="D987"/>
      <c r="E987" s="3"/>
      <c r="F987" s="3"/>
      <c r="G987" s="55"/>
      <c r="H987"/>
      <c r="I987"/>
    </row>
    <row r="988" spans="1:9" s="25" customFormat="1">
      <c r="A988"/>
      <c r="B988" s="63"/>
      <c r="C988"/>
      <c r="D988"/>
      <c r="E988" s="3"/>
      <c r="F988" s="3"/>
      <c r="G988" s="55"/>
      <c r="H988"/>
      <c r="I988"/>
    </row>
    <row r="989" spans="1:9" s="25" customFormat="1">
      <c r="A989"/>
      <c r="B989" s="63"/>
      <c r="C989"/>
      <c r="D989"/>
      <c r="E989" s="3"/>
      <c r="F989" s="3"/>
      <c r="G989" s="55"/>
      <c r="H989"/>
      <c r="I989"/>
    </row>
    <row r="990" spans="1:9" s="25" customFormat="1">
      <c r="A990"/>
      <c r="B990" s="63"/>
      <c r="C990"/>
      <c r="D990"/>
      <c r="E990" s="3"/>
      <c r="F990" s="3"/>
      <c r="G990" s="55"/>
      <c r="H990"/>
      <c r="I990"/>
    </row>
    <row r="991" spans="1:9" s="25" customFormat="1">
      <c r="A991"/>
      <c r="B991" s="63"/>
      <c r="C991"/>
      <c r="D991"/>
      <c r="E991" s="3"/>
      <c r="F991" s="3"/>
      <c r="G991" s="55"/>
      <c r="H991"/>
      <c r="I991"/>
    </row>
    <row r="992" spans="1:9" s="25" customFormat="1">
      <c r="A992"/>
      <c r="B992" s="63"/>
      <c r="C992"/>
      <c r="D992"/>
      <c r="E992" s="3"/>
      <c r="F992" s="3"/>
      <c r="G992" s="55"/>
      <c r="H992"/>
      <c r="I992"/>
    </row>
    <row r="993" spans="1:9" s="25" customFormat="1">
      <c r="A993"/>
      <c r="B993" s="63"/>
      <c r="C993"/>
      <c r="D993"/>
      <c r="E993" s="3"/>
      <c r="F993" s="3"/>
      <c r="G993" s="55"/>
      <c r="H993"/>
      <c r="I993"/>
    </row>
    <row r="994" spans="1:9" s="25" customFormat="1">
      <c r="A994"/>
      <c r="B994" s="63"/>
      <c r="C994"/>
      <c r="D994"/>
      <c r="E994" s="3"/>
      <c r="F994" s="3"/>
      <c r="G994" s="55"/>
      <c r="H994"/>
      <c r="I994"/>
    </row>
    <row r="995" spans="1:9" s="25" customFormat="1">
      <c r="A995"/>
      <c r="B995" s="63"/>
      <c r="C995"/>
      <c r="D995"/>
      <c r="E995" s="3"/>
      <c r="F995" s="3"/>
      <c r="G995" s="55"/>
      <c r="H995"/>
      <c r="I995"/>
    </row>
    <row r="996" spans="1:9" s="25" customFormat="1">
      <c r="A996"/>
      <c r="B996" s="63"/>
      <c r="C996"/>
      <c r="D996"/>
      <c r="E996" s="3"/>
      <c r="F996" s="3"/>
      <c r="G996" s="55"/>
      <c r="H996"/>
      <c r="I996"/>
    </row>
    <row r="997" spans="1:9" s="25" customFormat="1">
      <c r="A997"/>
      <c r="B997" s="63"/>
      <c r="C997"/>
      <c r="D997"/>
      <c r="E997" s="3"/>
      <c r="F997" s="3"/>
      <c r="G997" s="55"/>
      <c r="H997"/>
      <c r="I997"/>
    </row>
    <row r="998" spans="1:9" s="25" customFormat="1">
      <c r="A998"/>
      <c r="B998" s="63"/>
      <c r="C998"/>
      <c r="D998"/>
      <c r="E998" s="3"/>
      <c r="F998" s="3"/>
      <c r="G998" s="55"/>
      <c r="H998"/>
      <c r="I998"/>
    </row>
    <row r="999" spans="1:9" s="25" customFormat="1">
      <c r="A999"/>
      <c r="B999" s="63"/>
      <c r="C999"/>
      <c r="D999"/>
      <c r="E999" s="3"/>
      <c r="F999" s="3"/>
      <c r="G999" s="55"/>
      <c r="H999"/>
      <c r="I999"/>
    </row>
    <row r="1000" spans="1:9" s="25" customFormat="1">
      <c r="A1000"/>
      <c r="B1000" s="63"/>
      <c r="C1000"/>
      <c r="D1000"/>
      <c r="E1000" s="3"/>
      <c r="F1000" s="3"/>
      <c r="G1000" s="55"/>
      <c r="H1000"/>
      <c r="I1000"/>
    </row>
    <row r="1001" spans="1:9" s="25" customFormat="1">
      <c r="A1001"/>
      <c r="B1001" s="63"/>
      <c r="C1001"/>
      <c r="D1001"/>
      <c r="E1001" s="3"/>
      <c r="F1001" s="3"/>
      <c r="G1001" s="55"/>
      <c r="H1001"/>
      <c r="I1001"/>
    </row>
    <row r="1002" spans="1:9" s="25" customFormat="1">
      <c r="A1002"/>
      <c r="B1002" s="63"/>
      <c r="C1002"/>
      <c r="D1002"/>
      <c r="E1002" s="3"/>
      <c r="F1002" s="3"/>
      <c r="G1002" s="55"/>
      <c r="H1002"/>
      <c r="I1002"/>
    </row>
    <row r="1003" spans="1:9" s="25" customFormat="1">
      <c r="A1003"/>
      <c r="B1003" s="63"/>
      <c r="C1003"/>
      <c r="D1003"/>
      <c r="E1003" s="3"/>
      <c r="F1003" s="3"/>
      <c r="G1003" s="55"/>
      <c r="H1003"/>
      <c r="I1003"/>
    </row>
    <row r="1004" spans="1:9" s="25" customFormat="1">
      <c r="A1004"/>
      <c r="B1004" s="63"/>
      <c r="C1004"/>
      <c r="D1004"/>
      <c r="E1004" s="3"/>
      <c r="F1004" s="3"/>
      <c r="G1004" s="55"/>
      <c r="H1004"/>
      <c r="I1004"/>
    </row>
    <row r="1005" spans="1:9" s="25" customFormat="1">
      <c r="A1005"/>
      <c r="B1005" s="63"/>
      <c r="C1005"/>
      <c r="D1005"/>
      <c r="E1005" s="3"/>
      <c r="F1005" s="3"/>
      <c r="G1005" s="55"/>
      <c r="H1005"/>
      <c r="I1005"/>
    </row>
    <row r="1006" spans="1:9" s="25" customFormat="1">
      <c r="A1006"/>
      <c r="B1006" s="63"/>
      <c r="C1006"/>
      <c r="D1006"/>
      <c r="E1006" s="3"/>
      <c r="F1006" s="3"/>
      <c r="G1006" s="55"/>
      <c r="H1006"/>
      <c r="I1006"/>
    </row>
    <row r="1007" spans="1:9" s="25" customFormat="1">
      <c r="A1007"/>
      <c r="B1007" s="63"/>
      <c r="C1007"/>
      <c r="D1007"/>
      <c r="E1007" s="3"/>
      <c r="F1007" s="3"/>
      <c r="G1007" s="55"/>
      <c r="H1007"/>
      <c r="I1007"/>
    </row>
    <row r="1008" spans="1:9" s="25" customFormat="1">
      <c r="A1008"/>
      <c r="B1008" s="63"/>
      <c r="C1008"/>
      <c r="D1008"/>
      <c r="E1008" s="3"/>
      <c r="F1008" s="3"/>
      <c r="G1008" s="55"/>
      <c r="H1008"/>
      <c r="I1008"/>
    </row>
    <row r="1009" spans="1:9" s="25" customFormat="1">
      <c r="A1009"/>
      <c r="B1009" s="63"/>
      <c r="C1009"/>
      <c r="D1009"/>
      <c r="E1009" s="3"/>
      <c r="F1009" s="3"/>
      <c r="G1009" s="55"/>
      <c r="H1009"/>
      <c r="I1009"/>
    </row>
    <row r="1010" spans="1:9" s="25" customFormat="1">
      <c r="A1010"/>
      <c r="B1010" s="63"/>
      <c r="C1010"/>
      <c r="D1010"/>
      <c r="E1010" s="3"/>
      <c r="F1010" s="3"/>
      <c r="G1010" s="55"/>
      <c r="H1010"/>
      <c r="I1010"/>
    </row>
    <row r="1011" spans="1:9" s="25" customFormat="1">
      <c r="A1011"/>
      <c r="B1011" s="63"/>
      <c r="C1011"/>
      <c r="D1011"/>
      <c r="E1011" s="3"/>
      <c r="F1011" s="3"/>
      <c r="G1011" s="55"/>
      <c r="H1011"/>
      <c r="I1011"/>
    </row>
    <row r="1012" spans="1:9" s="25" customFormat="1">
      <c r="A1012"/>
      <c r="B1012" s="63"/>
      <c r="C1012"/>
      <c r="D1012"/>
      <c r="E1012" s="3"/>
      <c r="F1012" s="3"/>
      <c r="G1012" s="55"/>
      <c r="H1012"/>
      <c r="I1012"/>
    </row>
    <row r="1013" spans="1:9" s="25" customFormat="1">
      <c r="A1013"/>
      <c r="B1013" s="63"/>
      <c r="C1013"/>
      <c r="D1013"/>
      <c r="E1013" s="3"/>
      <c r="F1013" s="3"/>
      <c r="G1013" s="55"/>
      <c r="H1013"/>
      <c r="I1013"/>
    </row>
    <row r="1014" spans="1:9" s="25" customFormat="1">
      <c r="A1014"/>
      <c r="B1014" s="63"/>
      <c r="C1014"/>
      <c r="D1014"/>
      <c r="E1014" s="3"/>
      <c r="F1014" s="3"/>
      <c r="G1014" s="55"/>
      <c r="H1014"/>
      <c r="I1014"/>
    </row>
    <row r="1015" spans="1:9" s="25" customFormat="1">
      <c r="A1015"/>
      <c r="B1015" s="63"/>
      <c r="C1015"/>
      <c r="D1015"/>
      <c r="E1015" s="3"/>
      <c r="F1015" s="3"/>
      <c r="G1015" s="55"/>
      <c r="H1015"/>
      <c r="I1015"/>
    </row>
    <row r="1016" spans="1:9" s="25" customFormat="1">
      <c r="A1016"/>
      <c r="B1016" s="63"/>
      <c r="C1016"/>
      <c r="D1016"/>
      <c r="E1016" s="3"/>
      <c r="F1016" s="3"/>
      <c r="G1016" s="55"/>
      <c r="H1016"/>
      <c r="I1016"/>
    </row>
    <row r="1017" spans="1:9" s="25" customFormat="1">
      <c r="A1017"/>
      <c r="B1017" s="63"/>
      <c r="C1017"/>
      <c r="D1017"/>
      <c r="E1017" s="3"/>
      <c r="F1017" s="3"/>
      <c r="G1017" s="55"/>
      <c r="H1017"/>
      <c r="I1017"/>
    </row>
    <row r="1018" spans="1:9" s="25" customFormat="1">
      <c r="A1018"/>
      <c r="B1018" s="63"/>
      <c r="C1018"/>
      <c r="D1018"/>
      <c r="E1018" s="3"/>
      <c r="F1018" s="3"/>
      <c r="G1018" s="55"/>
      <c r="H1018"/>
      <c r="I1018"/>
    </row>
    <row r="1019" spans="1:9" s="25" customFormat="1">
      <c r="A1019"/>
      <c r="B1019" s="63"/>
      <c r="C1019"/>
      <c r="D1019"/>
      <c r="E1019" s="3"/>
      <c r="F1019" s="3"/>
      <c r="G1019" s="55"/>
      <c r="H1019"/>
      <c r="I1019"/>
    </row>
    <row r="1020" spans="1:9" s="25" customFormat="1">
      <c r="A1020"/>
      <c r="B1020" s="63"/>
      <c r="C1020"/>
      <c r="D1020"/>
      <c r="E1020" s="3"/>
      <c r="F1020" s="3"/>
      <c r="G1020" s="55"/>
      <c r="H1020"/>
      <c r="I1020"/>
    </row>
    <row r="1021" spans="1:9" s="25" customFormat="1">
      <c r="A1021"/>
      <c r="B1021" s="63"/>
      <c r="C1021"/>
      <c r="D1021"/>
      <c r="E1021" s="3"/>
      <c r="F1021" s="3"/>
      <c r="G1021" s="55"/>
      <c r="H1021"/>
      <c r="I1021"/>
    </row>
    <row r="1022" spans="1:9" s="25" customFormat="1">
      <c r="A1022"/>
      <c r="B1022" s="63"/>
      <c r="C1022"/>
      <c r="D1022"/>
      <c r="E1022" s="3"/>
      <c r="F1022" s="3"/>
      <c r="G1022" s="55"/>
      <c r="H1022"/>
      <c r="I1022"/>
    </row>
    <row r="1023" spans="1:9" s="25" customFormat="1">
      <c r="A1023"/>
      <c r="B1023" s="63"/>
      <c r="C1023"/>
      <c r="D1023"/>
      <c r="E1023" s="3"/>
      <c r="F1023" s="3"/>
      <c r="G1023" s="55"/>
      <c r="H1023"/>
      <c r="I1023"/>
    </row>
    <row r="1024" spans="1:9" s="25" customFormat="1">
      <c r="A1024"/>
      <c r="B1024" s="63"/>
      <c r="C1024"/>
      <c r="D1024"/>
      <c r="E1024" s="3"/>
      <c r="F1024" s="3"/>
      <c r="G1024" s="55"/>
      <c r="H1024"/>
      <c r="I1024"/>
    </row>
    <row r="1025" spans="1:9" s="25" customFormat="1">
      <c r="A1025"/>
      <c r="B1025" s="63"/>
      <c r="C1025"/>
      <c r="D1025"/>
      <c r="E1025" s="3"/>
      <c r="F1025" s="3"/>
      <c r="G1025" s="55"/>
      <c r="H1025"/>
      <c r="I1025"/>
    </row>
    <row r="1026" spans="1:9" s="25" customFormat="1">
      <c r="A1026"/>
      <c r="B1026" s="63"/>
      <c r="C1026"/>
      <c r="D1026"/>
      <c r="E1026" s="3"/>
      <c r="F1026" s="3"/>
      <c r="G1026" s="55"/>
      <c r="H1026"/>
      <c r="I1026"/>
    </row>
    <row r="1027" spans="1:9" s="25" customFormat="1">
      <c r="A1027"/>
      <c r="B1027" s="63"/>
      <c r="C1027"/>
      <c r="D1027"/>
      <c r="E1027" s="3"/>
      <c r="F1027" s="3"/>
      <c r="G1027" s="55"/>
      <c r="H1027"/>
      <c r="I1027"/>
    </row>
    <row r="1028" spans="1:9" s="25" customFormat="1">
      <c r="A1028"/>
      <c r="B1028" s="63"/>
      <c r="C1028"/>
      <c r="D1028"/>
      <c r="E1028" s="3"/>
      <c r="F1028" s="3"/>
      <c r="G1028" s="55"/>
      <c r="H1028"/>
      <c r="I1028"/>
    </row>
    <row r="1029" spans="1:9" s="25" customFormat="1">
      <c r="A1029"/>
      <c r="B1029" s="63"/>
      <c r="C1029"/>
      <c r="D1029"/>
      <c r="E1029" s="3"/>
      <c r="F1029" s="3"/>
      <c r="G1029" s="55"/>
      <c r="H1029"/>
      <c r="I1029"/>
    </row>
    <row r="1030" spans="1:9" s="25" customFormat="1">
      <c r="A1030"/>
      <c r="B1030" s="63"/>
      <c r="C1030"/>
      <c r="D1030"/>
      <c r="E1030" s="3"/>
      <c r="F1030" s="3"/>
      <c r="G1030" s="55"/>
      <c r="H1030"/>
      <c r="I1030"/>
    </row>
    <row r="1031" spans="1:9" s="25" customFormat="1">
      <c r="A1031"/>
      <c r="B1031" s="63"/>
      <c r="C1031"/>
      <c r="D1031"/>
      <c r="E1031" s="3"/>
      <c r="F1031" s="3"/>
      <c r="G1031" s="55"/>
      <c r="H1031"/>
      <c r="I1031"/>
    </row>
    <row r="1032" spans="1:9" s="25" customFormat="1">
      <c r="A1032"/>
      <c r="B1032" s="63"/>
      <c r="C1032"/>
      <c r="D1032"/>
      <c r="E1032" s="3"/>
      <c r="F1032" s="3"/>
      <c r="G1032" s="55"/>
      <c r="H1032"/>
      <c r="I1032"/>
    </row>
    <row r="1033" spans="1:9" s="25" customFormat="1">
      <c r="A1033"/>
      <c r="B1033" s="63"/>
      <c r="C1033"/>
      <c r="D1033"/>
      <c r="E1033" s="3"/>
      <c r="F1033" s="3"/>
      <c r="G1033" s="55"/>
      <c r="H1033"/>
      <c r="I1033"/>
    </row>
    <row r="1034" spans="1:9" s="25" customFormat="1">
      <c r="A1034"/>
      <c r="B1034" s="63"/>
      <c r="C1034"/>
      <c r="D1034"/>
      <c r="E1034" s="3"/>
      <c r="F1034" s="3"/>
      <c r="G1034" s="55"/>
      <c r="H1034"/>
      <c r="I1034"/>
    </row>
    <row r="1035" spans="1:9" s="25" customFormat="1">
      <c r="A1035"/>
      <c r="B1035" s="63"/>
      <c r="C1035"/>
      <c r="D1035"/>
      <c r="E1035" s="3"/>
      <c r="F1035" s="3"/>
      <c r="G1035" s="55"/>
      <c r="H1035"/>
      <c r="I1035"/>
    </row>
    <row r="1036" spans="1:9" s="25" customFormat="1">
      <c r="A1036"/>
      <c r="B1036" s="63"/>
      <c r="C1036"/>
      <c r="D1036"/>
      <c r="E1036" s="3"/>
      <c r="F1036" s="3"/>
      <c r="G1036" s="55"/>
      <c r="H1036"/>
      <c r="I1036"/>
    </row>
    <row r="1037" spans="1:9" s="25" customFormat="1">
      <c r="A1037"/>
      <c r="B1037" s="63"/>
      <c r="C1037"/>
      <c r="D1037"/>
      <c r="E1037" s="3"/>
      <c r="F1037" s="3"/>
      <c r="G1037" s="55"/>
      <c r="H1037"/>
      <c r="I1037"/>
    </row>
    <row r="1038" spans="1:9" s="25" customFormat="1">
      <c r="A1038"/>
      <c r="B1038" s="63"/>
      <c r="C1038"/>
      <c r="D1038"/>
      <c r="E1038" s="3"/>
      <c r="F1038" s="3"/>
      <c r="G1038" s="55"/>
      <c r="H1038"/>
      <c r="I1038"/>
    </row>
    <row r="1039" spans="1:9" s="25" customFormat="1">
      <c r="A1039"/>
      <c r="B1039" s="63"/>
      <c r="C1039"/>
      <c r="D1039"/>
      <c r="E1039" s="3"/>
      <c r="F1039" s="3"/>
      <c r="G1039" s="55"/>
      <c r="H1039"/>
      <c r="I1039"/>
    </row>
    <row r="1040" spans="1:9" s="25" customFormat="1">
      <c r="A1040"/>
      <c r="B1040" s="63"/>
      <c r="C1040"/>
      <c r="D1040"/>
      <c r="E1040" s="3"/>
      <c r="F1040" s="3"/>
      <c r="G1040" s="55"/>
      <c r="H1040"/>
      <c r="I1040"/>
    </row>
    <row r="1041" spans="1:9" s="25" customFormat="1">
      <c r="A1041"/>
      <c r="B1041" s="63"/>
      <c r="C1041"/>
      <c r="D1041"/>
      <c r="E1041" s="3"/>
      <c r="F1041" s="3"/>
      <c r="G1041" s="55"/>
      <c r="H1041"/>
      <c r="I1041"/>
    </row>
    <row r="1042" spans="1:9" s="25" customFormat="1">
      <c r="A1042"/>
      <c r="B1042" s="63"/>
      <c r="C1042"/>
      <c r="D1042"/>
      <c r="E1042" s="3"/>
      <c r="F1042" s="3"/>
      <c r="G1042" s="55"/>
      <c r="H1042"/>
      <c r="I1042"/>
    </row>
    <row r="1043" spans="1:9" s="25" customFormat="1">
      <c r="A1043"/>
      <c r="B1043" s="63"/>
      <c r="C1043"/>
      <c r="D1043"/>
      <c r="E1043" s="3"/>
      <c r="F1043" s="3"/>
      <c r="G1043" s="55"/>
      <c r="H1043"/>
      <c r="I1043"/>
    </row>
    <row r="1044" spans="1:9" s="25" customFormat="1">
      <c r="A1044"/>
      <c r="B1044" s="63"/>
      <c r="C1044"/>
      <c r="D1044"/>
      <c r="E1044" s="3"/>
      <c r="F1044" s="3"/>
      <c r="G1044" s="55"/>
      <c r="H1044"/>
      <c r="I1044"/>
    </row>
    <row r="1045" spans="1:9" s="25" customFormat="1">
      <c r="A1045"/>
      <c r="B1045" s="63"/>
      <c r="C1045"/>
      <c r="D1045"/>
      <c r="E1045" s="3"/>
      <c r="F1045" s="3"/>
      <c r="G1045" s="55"/>
      <c r="H1045"/>
      <c r="I1045"/>
    </row>
    <row r="1046" spans="1:9" s="25" customFormat="1">
      <c r="A1046"/>
      <c r="B1046" s="63"/>
      <c r="C1046"/>
      <c r="D1046"/>
      <c r="E1046" s="3"/>
      <c r="F1046" s="3"/>
      <c r="G1046" s="55"/>
      <c r="H1046"/>
      <c r="I1046"/>
    </row>
    <row r="1047" spans="1:9" s="25" customFormat="1">
      <c r="A1047"/>
      <c r="B1047" s="63"/>
      <c r="C1047"/>
      <c r="D1047"/>
      <c r="E1047" s="3"/>
      <c r="F1047" s="3"/>
      <c r="G1047" s="55"/>
      <c r="H1047"/>
      <c r="I1047"/>
    </row>
    <row r="1048" spans="1:9" s="25" customFormat="1">
      <c r="A1048"/>
      <c r="B1048" s="63"/>
      <c r="C1048"/>
      <c r="D1048"/>
      <c r="E1048" s="3"/>
      <c r="F1048" s="3"/>
      <c r="G1048" s="55"/>
      <c r="H1048"/>
      <c r="I1048"/>
    </row>
    <row r="1049" spans="1:9" s="25" customFormat="1">
      <c r="A1049"/>
      <c r="B1049" s="63"/>
      <c r="C1049"/>
      <c r="D1049"/>
      <c r="E1049" s="3"/>
      <c r="F1049" s="3"/>
      <c r="G1049" s="55"/>
      <c r="H1049"/>
      <c r="I1049"/>
    </row>
    <row r="1050" spans="1:9" s="25" customFormat="1">
      <c r="A1050"/>
      <c r="B1050" s="63"/>
      <c r="C1050"/>
      <c r="D1050"/>
      <c r="E1050" s="3"/>
      <c r="F1050" s="3"/>
      <c r="G1050" s="55"/>
      <c r="H1050"/>
      <c r="I1050"/>
    </row>
    <row r="1051" spans="1:9" s="25" customFormat="1">
      <c r="A1051"/>
      <c r="B1051" s="63"/>
      <c r="C1051"/>
      <c r="D1051"/>
      <c r="E1051" s="3"/>
      <c r="F1051" s="3"/>
      <c r="G1051" s="55"/>
      <c r="H1051"/>
      <c r="I1051"/>
    </row>
    <row r="1052" spans="1:9" s="25" customFormat="1">
      <c r="A1052"/>
      <c r="B1052" s="63"/>
      <c r="C1052"/>
      <c r="D1052"/>
      <c r="E1052" s="3"/>
      <c r="F1052" s="3"/>
      <c r="G1052" s="55"/>
      <c r="H1052"/>
      <c r="I1052"/>
    </row>
    <row r="1053" spans="1:9" s="25" customFormat="1">
      <c r="A1053"/>
      <c r="B1053" s="63"/>
      <c r="C1053"/>
      <c r="D1053"/>
      <c r="E1053" s="3"/>
      <c r="F1053" s="3"/>
      <c r="G1053" s="55"/>
      <c r="H1053"/>
      <c r="I1053"/>
    </row>
    <row r="1054" spans="1:9" s="25" customFormat="1">
      <c r="A1054"/>
      <c r="B1054" s="63"/>
      <c r="C1054"/>
      <c r="D1054"/>
      <c r="E1054" s="3"/>
      <c r="F1054" s="3"/>
      <c r="G1054" s="55"/>
      <c r="H1054"/>
      <c r="I1054"/>
    </row>
    <row r="1055" spans="1:9" s="25" customFormat="1">
      <c r="A1055"/>
      <c r="B1055" s="63"/>
      <c r="C1055"/>
      <c r="D1055"/>
      <c r="E1055" s="3"/>
      <c r="F1055" s="3"/>
      <c r="G1055" s="55"/>
      <c r="H1055"/>
      <c r="I1055"/>
    </row>
    <row r="1056" spans="1:9" s="25" customFormat="1">
      <c r="A1056"/>
      <c r="B1056" s="63"/>
      <c r="C1056"/>
      <c r="D1056"/>
      <c r="E1056" s="3"/>
      <c r="F1056" s="3"/>
      <c r="G1056" s="55"/>
      <c r="H1056"/>
      <c r="I1056"/>
    </row>
    <row r="1057" spans="1:9" s="25" customFormat="1">
      <c r="A1057"/>
      <c r="B1057" s="63"/>
      <c r="C1057"/>
      <c r="D1057"/>
      <c r="E1057" s="3"/>
      <c r="F1057" s="3"/>
      <c r="G1057" s="55"/>
      <c r="H1057"/>
      <c r="I1057"/>
    </row>
    <row r="1058" spans="1:9" s="25" customFormat="1">
      <c r="A1058"/>
      <c r="B1058" s="63"/>
      <c r="C1058"/>
      <c r="D1058"/>
      <c r="E1058" s="3"/>
      <c r="F1058" s="3"/>
      <c r="G1058" s="55"/>
      <c r="H1058"/>
      <c r="I1058"/>
    </row>
    <row r="1059" spans="1:9" s="25" customFormat="1">
      <c r="A1059"/>
      <c r="B1059" s="63"/>
      <c r="C1059"/>
      <c r="D1059"/>
      <c r="E1059" s="3"/>
      <c r="F1059" s="3"/>
      <c r="G1059" s="55"/>
      <c r="H1059"/>
      <c r="I1059"/>
    </row>
    <row r="1060" spans="1:9" s="25" customFormat="1">
      <c r="A1060"/>
      <c r="B1060" s="63"/>
      <c r="C1060"/>
      <c r="D1060"/>
      <c r="E1060" s="3"/>
      <c r="F1060" s="3"/>
      <c r="G1060" s="55"/>
      <c r="H1060"/>
      <c r="I1060"/>
    </row>
    <row r="1061" spans="1:9" s="25" customFormat="1">
      <c r="A1061"/>
      <c r="B1061" s="63"/>
      <c r="C1061"/>
      <c r="D1061"/>
      <c r="E1061" s="3"/>
      <c r="F1061" s="3"/>
      <c r="G1061" s="55"/>
      <c r="H1061"/>
      <c r="I1061"/>
    </row>
    <row r="1062" spans="1:9" s="25" customFormat="1">
      <c r="A1062"/>
      <c r="B1062" s="63"/>
      <c r="C1062"/>
      <c r="D1062"/>
      <c r="E1062" s="3"/>
      <c r="F1062" s="3"/>
      <c r="G1062" s="55"/>
      <c r="H1062"/>
      <c r="I1062"/>
    </row>
    <row r="1063" spans="1:9" s="25" customFormat="1">
      <c r="A1063"/>
      <c r="B1063" s="63"/>
      <c r="C1063"/>
      <c r="D1063"/>
      <c r="E1063" s="3"/>
      <c r="F1063" s="3"/>
      <c r="G1063" s="55"/>
      <c r="H1063"/>
      <c r="I1063"/>
    </row>
    <row r="1064" spans="1:9" s="25" customFormat="1">
      <c r="A1064"/>
      <c r="B1064" s="63"/>
      <c r="C1064"/>
      <c r="D1064"/>
      <c r="E1064" s="3"/>
      <c r="F1064" s="3"/>
      <c r="G1064" s="55"/>
      <c r="H1064"/>
      <c r="I1064"/>
    </row>
    <row r="1065" spans="1:9" s="25" customFormat="1">
      <c r="A1065"/>
      <c r="B1065" s="63"/>
      <c r="C1065"/>
      <c r="D1065"/>
      <c r="E1065" s="3"/>
      <c r="F1065" s="3"/>
      <c r="G1065" s="55"/>
      <c r="H1065"/>
      <c r="I1065"/>
    </row>
    <row r="1066" spans="1:9" s="25" customFormat="1">
      <c r="A1066"/>
      <c r="B1066" s="63"/>
      <c r="C1066"/>
      <c r="D1066"/>
      <c r="E1066" s="3"/>
      <c r="F1066" s="3"/>
      <c r="G1066" s="55"/>
      <c r="H1066"/>
      <c r="I1066"/>
    </row>
    <row r="1067" spans="1:9" s="25" customFormat="1">
      <c r="A1067"/>
      <c r="B1067" s="63"/>
      <c r="C1067"/>
      <c r="D1067"/>
      <c r="E1067" s="3"/>
      <c r="F1067" s="3"/>
      <c r="G1067" s="55"/>
      <c r="H1067"/>
      <c r="I1067"/>
    </row>
    <row r="1068" spans="1:9" s="25" customFormat="1">
      <c r="A1068"/>
      <c r="B1068" s="63"/>
      <c r="C1068"/>
      <c r="D1068"/>
      <c r="E1068" s="3"/>
      <c r="F1068" s="3"/>
      <c r="G1068" s="55"/>
      <c r="H1068"/>
      <c r="I1068"/>
    </row>
    <row r="1069" spans="1:9" s="25" customFormat="1">
      <c r="A1069"/>
      <c r="B1069" s="63"/>
      <c r="C1069"/>
      <c r="D1069"/>
      <c r="E1069" s="3"/>
      <c r="F1069" s="3"/>
      <c r="G1069" s="55"/>
      <c r="H1069"/>
      <c r="I1069"/>
    </row>
    <row r="1070" spans="1:9" s="25" customFormat="1">
      <c r="A1070"/>
      <c r="B1070" s="63"/>
      <c r="C1070"/>
      <c r="D1070"/>
      <c r="E1070" s="3"/>
      <c r="F1070" s="3"/>
      <c r="G1070" s="55"/>
      <c r="H1070"/>
      <c r="I1070"/>
    </row>
    <row r="1071" spans="1:9" s="25" customFormat="1">
      <c r="A1071"/>
      <c r="B1071" s="63"/>
      <c r="C1071"/>
      <c r="D1071"/>
      <c r="E1071" s="3"/>
      <c r="F1071" s="3"/>
      <c r="G1071" s="55"/>
      <c r="H1071"/>
      <c r="I1071"/>
    </row>
    <row r="1072" spans="1:9" s="25" customFormat="1">
      <c r="A1072"/>
      <c r="B1072" s="63"/>
      <c r="C1072"/>
      <c r="D1072"/>
      <c r="E1072" s="3"/>
      <c r="F1072" s="3"/>
      <c r="G1072" s="55"/>
      <c r="H1072"/>
      <c r="I1072"/>
    </row>
    <row r="1073" spans="1:9" s="25" customFormat="1">
      <c r="A1073"/>
      <c r="B1073" s="63"/>
      <c r="C1073"/>
      <c r="D1073"/>
      <c r="E1073" s="3"/>
      <c r="F1073" s="3"/>
      <c r="G1073" s="55"/>
      <c r="H1073"/>
      <c r="I1073"/>
    </row>
    <row r="1074" spans="1:9" s="25" customFormat="1">
      <c r="A1074"/>
      <c r="B1074" s="63"/>
      <c r="C1074"/>
      <c r="D1074"/>
      <c r="E1074" s="3"/>
      <c r="F1074" s="3"/>
      <c r="G1074" s="55"/>
      <c r="H1074"/>
      <c r="I1074"/>
    </row>
    <row r="1075" spans="1:9" s="25" customFormat="1">
      <c r="A1075"/>
      <c r="B1075" s="63"/>
      <c r="C1075"/>
      <c r="D1075"/>
      <c r="E1075" s="3"/>
      <c r="F1075" s="3"/>
      <c r="G1075" s="55"/>
      <c r="H1075"/>
      <c r="I1075"/>
    </row>
    <row r="1076" spans="1:9" s="25" customFormat="1">
      <c r="A1076"/>
      <c r="B1076" s="63"/>
      <c r="C1076"/>
      <c r="D1076"/>
      <c r="E1076" s="3"/>
      <c r="F1076" s="3"/>
      <c r="G1076" s="55"/>
      <c r="H1076"/>
      <c r="I1076"/>
    </row>
    <row r="1077" spans="1:9" s="25" customFormat="1">
      <c r="A1077"/>
      <c r="B1077" s="63"/>
      <c r="C1077"/>
      <c r="D1077"/>
      <c r="E1077" s="3"/>
      <c r="F1077" s="3"/>
      <c r="G1077" s="55"/>
      <c r="H1077"/>
      <c r="I1077"/>
    </row>
    <row r="1078" spans="1:9" s="25" customFormat="1">
      <c r="A1078"/>
      <c r="B1078" s="63"/>
      <c r="C1078"/>
      <c r="D1078"/>
      <c r="E1078" s="3"/>
      <c r="F1078" s="3"/>
      <c r="G1078" s="55"/>
      <c r="H1078"/>
      <c r="I1078"/>
    </row>
    <row r="1079" spans="1:9" s="25" customFormat="1">
      <c r="A1079"/>
      <c r="B1079" s="63"/>
      <c r="C1079"/>
      <c r="D1079"/>
      <c r="E1079" s="3"/>
      <c r="F1079" s="3"/>
      <c r="G1079" s="55"/>
      <c r="H1079"/>
      <c r="I1079"/>
    </row>
    <row r="1080" spans="1:9" s="25" customFormat="1">
      <c r="A1080"/>
      <c r="B1080" s="63"/>
      <c r="C1080"/>
      <c r="D1080"/>
      <c r="E1080" s="3"/>
      <c r="F1080" s="3"/>
      <c r="G1080" s="55"/>
      <c r="H1080"/>
      <c r="I1080"/>
    </row>
    <row r="1081" spans="1:9" s="25" customFormat="1">
      <c r="A1081"/>
      <c r="B1081" s="63"/>
      <c r="C1081"/>
      <c r="D1081"/>
      <c r="E1081" s="3"/>
      <c r="F1081" s="3"/>
      <c r="G1081" s="55"/>
      <c r="H1081"/>
      <c r="I1081"/>
    </row>
    <row r="1082" spans="1:9" s="25" customFormat="1">
      <c r="A1082"/>
      <c r="B1082" s="63"/>
      <c r="C1082"/>
      <c r="D1082"/>
      <c r="E1082" s="3"/>
      <c r="F1082" s="3"/>
      <c r="G1082" s="55"/>
      <c r="H1082"/>
      <c r="I1082"/>
    </row>
    <row r="1083" spans="1:9" s="25" customFormat="1">
      <c r="A1083"/>
      <c r="B1083" s="63"/>
      <c r="C1083"/>
      <c r="D1083"/>
      <c r="E1083" s="3"/>
      <c r="F1083" s="3"/>
      <c r="G1083" s="55"/>
      <c r="H1083"/>
      <c r="I1083"/>
    </row>
    <row r="1084" spans="1:9" s="25" customFormat="1">
      <c r="A1084"/>
      <c r="B1084" s="63"/>
      <c r="C1084"/>
      <c r="D1084"/>
      <c r="E1084" s="3"/>
      <c r="F1084" s="3"/>
      <c r="G1084" s="55"/>
      <c r="H1084"/>
      <c r="I1084"/>
    </row>
    <row r="1085" spans="1:9" s="25" customFormat="1">
      <c r="A1085"/>
      <c r="B1085" s="63"/>
      <c r="C1085"/>
      <c r="D1085"/>
      <c r="E1085" s="3"/>
      <c r="F1085" s="3"/>
      <c r="G1085" s="55"/>
      <c r="H1085"/>
      <c r="I1085"/>
    </row>
    <row r="1086" spans="1:9" s="25" customFormat="1">
      <c r="A1086"/>
      <c r="B1086" s="63"/>
      <c r="C1086"/>
      <c r="D1086"/>
      <c r="E1086" s="3"/>
      <c r="F1086" s="3"/>
      <c r="G1086" s="55"/>
      <c r="H1086"/>
      <c r="I1086"/>
    </row>
    <row r="1087" spans="1:9" s="25" customFormat="1">
      <c r="A1087"/>
      <c r="B1087" s="63"/>
      <c r="C1087"/>
      <c r="D1087"/>
      <c r="E1087" s="3"/>
      <c r="F1087" s="3"/>
      <c r="G1087" s="55"/>
      <c r="H1087"/>
      <c r="I1087"/>
    </row>
    <row r="1088" spans="1:9" s="25" customFormat="1">
      <c r="A1088"/>
      <c r="B1088" s="63"/>
      <c r="C1088"/>
      <c r="D1088"/>
      <c r="E1088" s="3"/>
      <c r="F1088" s="3"/>
      <c r="G1088" s="55"/>
      <c r="H1088"/>
      <c r="I1088"/>
    </row>
    <row r="1089" spans="1:9" s="25" customFormat="1">
      <c r="A1089"/>
      <c r="B1089" s="63"/>
      <c r="C1089"/>
      <c r="D1089"/>
      <c r="E1089" s="3"/>
      <c r="F1089" s="3"/>
      <c r="G1089" s="55"/>
      <c r="H1089"/>
      <c r="I1089"/>
    </row>
    <row r="1090" spans="1:9" s="25" customFormat="1">
      <c r="A1090"/>
      <c r="B1090" s="63"/>
      <c r="C1090"/>
      <c r="D1090"/>
      <c r="E1090" s="3"/>
      <c r="F1090" s="3"/>
      <c r="G1090" s="55"/>
      <c r="H1090"/>
      <c r="I1090"/>
    </row>
    <row r="1091" spans="1:9" s="25" customFormat="1">
      <c r="A1091"/>
      <c r="B1091" s="63"/>
      <c r="C1091"/>
      <c r="D1091"/>
      <c r="E1091" s="3"/>
      <c r="F1091" s="3"/>
      <c r="G1091" s="55"/>
      <c r="H1091"/>
      <c r="I1091"/>
    </row>
    <row r="1092" spans="1:9" s="25" customFormat="1">
      <c r="A1092"/>
      <c r="B1092" s="63"/>
      <c r="C1092"/>
      <c r="D1092"/>
      <c r="E1092" s="3"/>
      <c r="F1092" s="3"/>
      <c r="G1092" s="55"/>
      <c r="H1092"/>
      <c r="I1092"/>
    </row>
    <row r="1093" spans="1:9" s="25" customFormat="1">
      <c r="A1093"/>
      <c r="B1093" s="63"/>
      <c r="C1093"/>
      <c r="D1093"/>
      <c r="E1093" s="3"/>
      <c r="F1093" s="3"/>
      <c r="G1093" s="55"/>
      <c r="H1093"/>
      <c r="I1093"/>
    </row>
    <row r="1094" spans="1:9" s="25" customFormat="1">
      <c r="A1094"/>
      <c r="B1094" s="63"/>
      <c r="C1094"/>
      <c r="D1094"/>
      <c r="E1094" s="3"/>
      <c r="F1094" s="3"/>
      <c r="G1094" s="55"/>
      <c r="H1094"/>
      <c r="I1094"/>
    </row>
    <row r="1095" spans="1:9" s="25" customFormat="1">
      <c r="A1095"/>
      <c r="B1095" s="63"/>
      <c r="C1095"/>
      <c r="D1095"/>
      <c r="E1095" s="3"/>
      <c r="F1095" s="3"/>
      <c r="G1095" s="55"/>
      <c r="H1095"/>
      <c r="I1095"/>
    </row>
    <row r="1096" spans="1:9" s="25" customFormat="1">
      <c r="A1096"/>
      <c r="B1096" s="63"/>
      <c r="C1096"/>
      <c r="D1096"/>
      <c r="E1096" s="3"/>
      <c r="F1096" s="3"/>
      <c r="G1096" s="55"/>
      <c r="H1096"/>
      <c r="I1096"/>
    </row>
    <row r="1097" spans="1:9" s="25" customFormat="1">
      <c r="A1097"/>
      <c r="B1097" s="63"/>
      <c r="C1097"/>
      <c r="D1097"/>
      <c r="E1097" s="3"/>
      <c r="F1097" s="3"/>
      <c r="G1097" s="55"/>
      <c r="H1097"/>
      <c r="I1097"/>
    </row>
    <row r="1098" spans="1:9" s="25" customFormat="1">
      <c r="A1098"/>
      <c r="B1098" s="63"/>
      <c r="C1098"/>
      <c r="D1098"/>
      <c r="E1098" s="3"/>
      <c r="F1098" s="3"/>
      <c r="G1098" s="55"/>
      <c r="H1098"/>
      <c r="I1098"/>
    </row>
    <row r="1099" spans="1:9" s="25" customFormat="1">
      <c r="A1099"/>
      <c r="B1099" s="63"/>
      <c r="C1099"/>
      <c r="D1099"/>
      <c r="E1099" s="3"/>
      <c r="F1099" s="3"/>
      <c r="G1099" s="55"/>
      <c r="H1099"/>
      <c r="I1099"/>
    </row>
    <row r="1100" spans="1:9" s="25" customFormat="1">
      <c r="A1100"/>
      <c r="B1100" s="63"/>
      <c r="C1100"/>
      <c r="D1100"/>
      <c r="E1100" s="3"/>
      <c r="F1100" s="3"/>
      <c r="G1100" s="55"/>
      <c r="H1100"/>
      <c r="I1100"/>
    </row>
    <row r="1101" spans="1:9" s="25" customFormat="1">
      <c r="A1101"/>
      <c r="B1101" s="63"/>
      <c r="C1101"/>
      <c r="D1101"/>
      <c r="E1101" s="3"/>
      <c r="F1101" s="3"/>
      <c r="G1101" s="55"/>
      <c r="H1101"/>
      <c r="I1101"/>
    </row>
    <row r="1102" spans="1:9" s="25" customFormat="1">
      <c r="A1102"/>
      <c r="B1102" s="63"/>
      <c r="C1102"/>
      <c r="D1102"/>
      <c r="E1102" s="3"/>
      <c r="F1102" s="3"/>
      <c r="G1102" s="55"/>
      <c r="H1102"/>
      <c r="I1102"/>
    </row>
    <row r="1103" spans="1:9" s="25" customFormat="1">
      <c r="A1103"/>
      <c r="B1103" s="63"/>
      <c r="C1103"/>
      <c r="D1103"/>
      <c r="E1103" s="3"/>
      <c r="F1103" s="3"/>
      <c r="G1103" s="55"/>
      <c r="H1103"/>
      <c r="I1103"/>
    </row>
    <row r="1104" spans="1:9" s="25" customFormat="1">
      <c r="A1104"/>
      <c r="B1104" s="63"/>
      <c r="C1104"/>
      <c r="D1104"/>
      <c r="E1104" s="3"/>
      <c r="F1104" s="3"/>
      <c r="G1104" s="55"/>
      <c r="H1104"/>
      <c r="I1104"/>
    </row>
    <row r="1105" spans="1:9" s="25" customFormat="1">
      <c r="A1105"/>
      <c r="B1105" s="63"/>
      <c r="C1105"/>
      <c r="D1105"/>
      <c r="E1105" s="3"/>
      <c r="F1105" s="3"/>
      <c r="G1105" s="55"/>
      <c r="H1105"/>
      <c r="I1105"/>
    </row>
    <row r="1106" spans="1:9" s="25" customFormat="1">
      <c r="A1106"/>
      <c r="B1106" s="63"/>
      <c r="C1106"/>
      <c r="D1106"/>
      <c r="E1106" s="3"/>
      <c r="F1106" s="3"/>
      <c r="G1106" s="55"/>
      <c r="H1106"/>
      <c r="I1106"/>
    </row>
    <row r="1107" spans="1:9" s="25" customFormat="1">
      <c r="A1107"/>
      <c r="B1107" s="63"/>
      <c r="C1107"/>
      <c r="D1107"/>
      <c r="E1107" s="3"/>
      <c r="F1107" s="3"/>
      <c r="G1107" s="55"/>
      <c r="H1107"/>
      <c r="I1107"/>
    </row>
    <row r="1108" spans="1:9">
      <c r="I1108"/>
    </row>
    <row r="1109" spans="1:9">
      <c r="I1109"/>
    </row>
    <row r="1110" spans="1:9">
      <c r="I1110"/>
    </row>
    <row r="1111" spans="1:9">
      <c r="I1111"/>
    </row>
    <row r="1112" spans="1:9">
      <c r="I1112"/>
    </row>
    <row r="1113" spans="1:9">
      <c r="I1113"/>
    </row>
    <row r="1114" spans="1:9">
      <c r="I1114"/>
    </row>
    <row r="1115" spans="1:9">
      <c r="I1115"/>
    </row>
    <row r="1116" spans="1:9">
      <c r="I1116"/>
    </row>
    <row r="1117" spans="1:9">
      <c r="I1117"/>
    </row>
    <row r="1118" spans="1:9">
      <c r="I1118"/>
    </row>
    <row r="1119" spans="1:9">
      <c r="I1119"/>
    </row>
    <row r="1120" spans="1:9">
      <c r="I1120"/>
    </row>
    <row r="1121" spans="9:9">
      <c r="I1121"/>
    </row>
    <row r="1122" spans="9:9">
      <c r="I1122"/>
    </row>
    <row r="1123" spans="9:9">
      <c r="I1123"/>
    </row>
    <row r="1124" spans="9:9">
      <c r="I1124"/>
    </row>
    <row r="1125" spans="9:9">
      <c r="I1125"/>
    </row>
    <row r="1126" spans="9:9">
      <c r="I1126"/>
    </row>
    <row r="1127" spans="9:9">
      <c r="I1127"/>
    </row>
    <row r="1128" spans="9:9">
      <c r="I1128"/>
    </row>
    <row r="1129" spans="9:9">
      <c r="I1129"/>
    </row>
    <row r="1130" spans="9:9">
      <c r="I1130"/>
    </row>
    <row r="1131" spans="9:9">
      <c r="I1131"/>
    </row>
    <row r="1132" spans="9:9">
      <c r="I1132"/>
    </row>
    <row r="1133" spans="9:9">
      <c r="I1133"/>
    </row>
    <row r="1134" spans="9:9">
      <c r="I1134"/>
    </row>
    <row r="1135" spans="9:9">
      <c r="I1135"/>
    </row>
    <row r="1136" spans="9:9">
      <c r="I1136"/>
    </row>
    <row r="1137" spans="9:9">
      <c r="I1137"/>
    </row>
    <row r="1138" spans="9:9">
      <c r="I1138"/>
    </row>
    <row r="1139" spans="9:9">
      <c r="I1139"/>
    </row>
    <row r="1140" spans="9:9">
      <c r="I1140"/>
    </row>
    <row r="1141" spans="9:9">
      <c r="I1141"/>
    </row>
    <row r="1142" spans="9:9">
      <c r="I1142"/>
    </row>
    <row r="1143" spans="9:9">
      <c r="I1143"/>
    </row>
    <row r="1144" spans="9:9">
      <c r="I1144"/>
    </row>
    <row r="1145" spans="9:9">
      <c r="I1145"/>
    </row>
    <row r="1146" spans="9:9">
      <c r="I1146"/>
    </row>
    <row r="1147" spans="9:9">
      <c r="I1147"/>
    </row>
    <row r="1148" spans="9:9">
      <c r="I1148"/>
    </row>
    <row r="1149" spans="9:9">
      <c r="I1149"/>
    </row>
    <row r="1150" spans="9:9">
      <c r="I1150"/>
    </row>
    <row r="1151" spans="9:9">
      <c r="I1151"/>
    </row>
    <row r="1152" spans="9:9">
      <c r="I1152"/>
    </row>
    <row r="1153" spans="9:9">
      <c r="I1153"/>
    </row>
    <row r="1154" spans="9:9">
      <c r="I1154"/>
    </row>
    <row r="1155" spans="9:9">
      <c r="I1155"/>
    </row>
    <row r="1156" spans="9:9">
      <c r="I1156"/>
    </row>
    <row r="1157" spans="9:9">
      <c r="I1157"/>
    </row>
    <row r="1158" spans="9:9">
      <c r="I1158"/>
    </row>
    <row r="1159" spans="9:9">
      <c r="I1159"/>
    </row>
    <row r="1160" spans="9:9">
      <c r="I1160"/>
    </row>
    <row r="1161" spans="9:9">
      <c r="I1161"/>
    </row>
    <row r="1162" spans="9:9">
      <c r="I1162"/>
    </row>
    <row r="1163" spans="9:9">
      <c r="I1163"/>
    </row>
    <row r="1164" spans="9:9">
      <c r="I1164"/>
    </row>
    <row r="1165" spans="9:9">
      <c r="I1165"/>
    </row>
    <row r="1166" spans="9:9">
      <c r="I1166"/>
    </row>
    <row r="1167" spans="9:9">
      <c r="I1167"/>
    </row>
    <row r="1168" spans="9:9">
      <c r="I1168"/>
    </row>
    <row r="1169" spans="9:9">
      <c r="I1169"/>
    </row>
    <row r="1170" spans="9:9">
      <c r="I1170"/>
    </row>
    <row r="1171" spans="9:9">
      <c r="I1171"/>
    </row>
    <row r="1172" spans="9:9">
      <c r="I1172"/>
    </row>
    <row r="1173" spans="9:9">
      <c r="I1173"/>
    </row>
    <row r="1174" spans="9:9">
      <c r="I1174"/>
    </row>
    <row r="1175" spans="9:9">
      <c r="I1175"/>
    </row>
    <row r="1176" spans="9:9">
      <c r="I1176"/>
    </row>
    <row r="1177" spans="9:9">
      <c r="I1177"/>
    </row>
    <row r="1178" spans="9:9">
      <c r="I1178"/>
    </row>
    <row r="1179" spans="9:9">
      <c r="I1179"/>
    </row>
    <row r="1180" spans="9:9">
      <c r="I1180"/>
    </row>
    <row r="1181" spans="9:9">
      <c r="I1181"/>
    </row>
    <row r="1182" spans="9:9">
      <c r="I1182"/>
    </row>
    <row r="1183" spans="9:9">
      <c r="I1183"/>
    </row>
    <row r="1184" spans="9:9">
      <c r="I1184"/>
    </row>
    <row r="1185" spans="9:9">
      <c r="I1185"/>
    </row>
    <row r="1186" spans="9:9">
      <c r="I1186"/>
    </row>
    <row r="1187" spans="9:9">
      <c r="I1187"/>
    </row>
    <row r="1188" spans="9:9">
      <c r="I1188"/>
    </row>
    <row r="1189" spans="9:9">
      <c r="I1189"/>
    </row>
    <row r="1190" spans="9:9">
      <c r="I1190"/>
    </row>
    <row r="1191" spans="9:9">
      <c r="I1191"/>
    </row>
    <row r="1192" spans="9:9">
      <c r="I1192"/>
    </row>
    <row r="1193" spans="9:9">
      <c r="I1193"/>
    </row>
    <row r="1194" spans="9:9">
      <c r="I1194"/>
    </row>
    <row r="1195" spans="9:9">
      <c r="I1195"/>
    </row>
    <row r="1196" spans="9:9">
      <c r="I1196"/>
    </row>
    <row r="1197" spans="9:9">
      <c r="I1197"/>
    </row>
    <row r="1198" spans="9:9">
      <c r="I1198"/>
    </row>
    <row r="1199" spans="9:9">
      <c r="I1199"/>
    </row>
    <row r="1200" spans="9:9">
      <c r="I1200"/>
    </row>
    <row r="1201" spans="8:9">
      <c r="I1201"/>
    </row>
    <row r="1202" spans="8:9">
      <c r="I1202"/>
    </row>
    <row r="1203" spans="8:9">
      <c r="I1203"/>
    </row>
    <row r="1204" spans="8:9">
      <c r="H1204" s="3"/>
      <c r="I1204"/>
    </row>
    <row r="1205" spans="8:9">
      <c r="I1205"/>
    </row>
    <row r="1206" spans="8:9">
      <c r="I1206"/>
    </row>
    <row r="1207" spans="8:9">
      <c r="I1207"/>
    </row>
    <row r="1208" spans="8:9">
      <c r="I1208"/>
    </row>
    <row r="1209" spans="8:9">
      <c r="I1209"/>
    </row>
    <row r="1210" spans="8:9">
      <c r="I1210"/>
    </row>
    <row r="1211" spans="8:9">
      <c r="I1211"/>
    </row>
    <row r="1212" spans="8:9">
      <c r="I1212"/>
    </row>
    <row r="1213" spans="8:9">
      <c r="I1213"/>
    </row>
    <row r="1214" spans="8:9">
      <c r="I1214"/>
    </row>
    <row r="1215" spans="8:9">
      <c r="I1215"/>
    </row>
    <row r="1216" spans="8:9">
      <c r="I1216"/>
    </row>
    <row r="1217" spans="9:9">
      <c r="I1217"/>
    </row>
    <row r="1218" spans="9:9">
      <c r="I1218"/>
    </row>
    <row r="1219" spans="9:9">
      <c r="I1219"/>
    </row>
    <row r="1220" spans="9:9">
      <c r="I1220"/>
    </row>
    <row r="1221" spans="9:9">
      <c r="I1221"/>
    </row>
    <row r="1222" spans="9:9">
      <c r="I1222"/>
    </row>
    <row r="1223" spans="9:9">
      <c r="I1223"/>
    </row>
    <row r="1224" spans="9:9">
      <c r="I1224"/>
    </row>
    <row r="1225" spans="9:9">
      <c r="I1225"/>
    </row>
    <row r="1226" spans="9:9">
      <c r="I1226"/>
    </row>
    <row r="1227" spans="9:9">
      <c r="I1227"/>
    </row>
    <row r="1228" spans="9:9">
      <c r="I1228"/>
    </row>
    <row r="1229" spans="9:9">
      <c r="I1229"/>
    </row>
    <row r="1230" spans="9:9">
      <c r="I1230"/>
    </row>
    <row r="1231" spans="9:9">
      <c r="I1231"/>
    </row>
    <row r="1232" spans="9:9">
      <c r="I1232"/>
    </row>
    <row r="1233" spans="9:9">
      <c r="I1233"/>
    </row>
    <row r="1234" spans="9:9">
      <c r="I1234"/>
    </row>
    <row r="1235" spans="9:9">
      <c r="I1235"/>
    </row>
    <row r="1236" spans="9:9">
      <c r="I1236"/>
    </row>
    <row r="1237" spans="9:9">
      <c r="I1237"/>
    </row>
    <row r="1238" spans="9:9">
      <c r="I1238"/>
    </row>
    <row r="1239" spans="9:9">
      <c r="I1239"/>
    </row>
    <row r="1240" spans="9:9">
      <c r="I1240"/>
    </row>
    <row r="1241" spans="9:9">
      <c r="I1241"/>
    </row>
    <row r="1242" spans="9:9">
      <c r="I1242"/>
    </row>
    <row r="1243" spans="9:9">
      <c r="I1243"/>
    </row>
    <row r="1244" spans="9:9">
      <c r="I1244"/>
    </row>
    <row r="1245" spans="9:9">
      <c r="I1245"/>
    </row>
    <row r="1246" spans="9:9">
      <c r="I1246"/>
    </row>
    <row r="1247" spans="9:9">
      <c r="I1247"/>
    </row>
    <row r="1248" spans="9:9">
      <c r="I1248"/>
    </row>
    <row r="1249" spans="9:9">
      <c r="I1249"/>
    </row>
    <row r="1250" spans="9:9">
      <c r="I1250"/>
    </row>
    <row r="1251" spans="9:9">
      <c r="I1251"/>
    </row>
    <row r="1252" spans="9:9">
      <c r="I1252"/>
    </row>
    <row r="1253" spans="9:9">
      <c r="I1253"/>
    </row>
    <row r="1254" spans="9:9">
      <c r="I1254"/>
    </row>
    <row r="1255" spans="9:9">
      <c r="I1255"/>
    </row>
    <row r="1256" spans="9:9">
      <c r="I1256"/>
    </row>
    <row r="1257" spans="9:9">
      <c r="I1257"/>
    </row>
    <row r="1258" spans="9:9">
      <c r="I1258"/>
    </row>
    <row r="1259" spans="9:9">
      <c r="I1259"/>
    </row>
    <row r="1260" spans="9:9">
      <c r="I1260"/>
    </row>
    <row r="1261" spans="9:9">
      <c r="I1261"/>
    </row>
    <row r="1262" spans="9:9">
      <c r="I1262"/>
    </row>
    <row r="1263" spans="9:9">
      <c r="I1263"/>
    </row>
    <row r="1264" spans="9:9">
      <c r="I1264"/>
    </row>
    <row r="1265" spans="8:9">
      <c r="I1265"/>
    </row>
    <row r="1266" spans="8:9">
      <c r="I1266"/>
    </row>
    <row r="1267" spans="8:9">
      <c r="I1267"/>
    </row>
    <row r="1268" spans="8:9">
      <c r="I1268"/>
    </row>
    <row r="1269" spans="8:9">
      <c r="I1269"/>
    </row>
    <row r="1270" spans="8:9">
      <c r="I1270"/>
    </row>
    <row r="1271" spans="8:9">
      <c r="I1271"/>
    </row>
    <row r="1272" spans="8:9">
      <c r="I1272"/>
    </row>
    <row r="1273" spans="8:9">
      <c r="I1273"/>
    </row>
    <row r="1274" spans="8:9">
      <c r="I1274"/>
    </row>
    <row r="1275" spans="8:9">
      <c r="I1275"/>
    </row>
    <row r="1276" spans="8:9">
      <c r="I1276"/>
    </row>
    <row r="1277" spans="8:9">
      <c r="I1277"/>
    </row>
    <row r="1278" spans="8:9">
      <c r="H1278" s="3"/>
      <c r="I1278"/>
    </row>
    <row r="1279" spans="8:9">
      <c r="I1279"/>
    </row>
    <row r="1280" spans="8:9">
      <c r="I1280"/>
    </row>
    <row r="1281" spans="9:9">
      <c r="I1281"/>
    </row>
    <row r="1282" spans="9:9">
      <c r="I1282"/>
    </row>
    <row r="1283" spans="9:9">
      <c r="I1283"/>
    </row>
    <row r="1284" spans="9:9">
      <c r="I1284"/>
    </row>
    <row r="1285" spans="9:9">
      <c r="I1285"/>
    </row>
    <row r="1286" spans="9:9">
      <c r="I1286"/>
    </row>
    <row r="1287" spans="9:9">
      <c r="I1287"/>
    </row>
    <row r="1288" spans="9:9">
      <c r="I1288"/>
    </row>
    <row r="1289" spans="9:9">
      <c r="I1289"/>
    </row>
    <row r="1290" spans="9:9">
      <c r="I1290"/>
    </row>
    <row r="1291" spans="9:9">
      <c r="I1291"/>
    </row>
    <row r="1292" spans="9:9">
      <c r="I1292"/>
    </row>
    <row r="1293" spans="9:9">
      <c r="I1293"/>
    </row>
    <row r="1294" spans="9:9">
      <c r="I1294"/>
    </row>
    <row r="1295" spans="9:9">
      <c r="I1295"/>
    </row>
    <row r="1296" spans="9:9">
      <c r="I1296"/>
    </row>
    <row r="1297" spans="9:9">
      <c r="I1297"/>
    </row>
    <row r="1298" spans="9:9">
      <c r="I1298"/>
    </row>
    <row r="1299" spans="9:9">
      <c r="I1299"/>
    </row>
    <row r="1300" spans="9:9">
      <c r="I1300"/>
    </row>
    <row r="1301" spans="9:9">
      <c r="I1301"/>
    </row>
    <row r="1302" spans="9:9">
      <c r="I1302"/>
    </row>
    <row r="1303" spans="9:9">
      <c r="I1303"/>
    </row>
    <row r="1304" spans="9:9">
      <c r="I1304"/>
    </row>
    <row r="1305" spans="9:9">
      <c r="I1305"/>
    </row>
    <row r="1306" spans="9:9">
      <c r="I1306"/>
    </row>
    <row r="1307" spans="9:9">
      <c r="I1307"/>
    </row>
    <row r="1308" spans="9:9">
      <c r="I1308"/>
    </row>
    <row r="1309" spans="9:9">
      <c r="I1309"/>
    </row>
    <row r="1310" spans="9:9">
      <c r="I1310"/>
    </row>
    <row r="1311" spans="9:9">
      <c r="I1311"/>
    </row>
    <row r="1312" spans="9:9">
      <c r="I1312"/>
    </row>
    <row r="1313" spans="8:9">
      <c r="I1313"/>
    </row>
    <row r="1314" spans="8:9">
      <c r="I1314"/>
    </row>
    <row r="1315" spans="8:9">
      <c r="I1315"/>
    </row>
    <row r="1316" spans="8:9">
      <c r="I1316"/>
    </row>
    <row r="1317" spans="8:9">
      <c r="I1317"/>
    </row>
    <row r="1318" spans="8:9">
      <c r="I1318"/>
    </row>
    <row r="1319" spans="8:9">
      <c r="I1319"/>
    </row>
    <row r="1320" spans="8:9">
      <c r="I1320"/>
    </row>
    <row r="1321" spans="8:9">
      <c r="I1321"/>
    </row>
    <row r="1322" spans="8:9">
      <c r="I1322"/>
    </row>
    <row r="1323" spans="8:9">
      <c r="I1323"/>
    </row>
    <row r="1324" spans="8:9">
      <c r="I1324"/>
    </row>
    <row r="1325" spans="8:9">
      <c r="I1325"/>
    </row>
    <row r="1326" spans="8:9">
      <c r="I1326"/>
    </row>
    <row r="1327" spans="8:9">
      <c r="I1327"/>
    </row>
    <row r="1328" spans="8:9">
      <c r="H1328" s="3"/>
      <c r="I1328"/>
    </row>
    <row r="1329" spans="9:9">
      <c r="I1329"/>
    </row>
    <row r="1330" spans="9:9">
      <c r="I1330"/>
    </row>
    <row r="1331" spans="9:9">
      <c r="I1331"/>
    </row>
    <row r="1332" spans="9:9">
      <c r="I1332"/>
    </row>
    <row r="1333" spans="9:9">
      <c r="I1333"/>
    </row>
    <row r="1334" spans="9:9">
      <c r="I1334"/>
    </row>
    <row r="1335" spans="9:9">
      <c r="I1335"/>
    </row>
    <row r="1336" spans="9:9">
      <c r="I1336"/>
    </row>
    <row r="1337" spans="9:9">
      <c r="I1337"/>
    </row>
    <row r="1338" spans="9:9">
      <c r="I1338"/>
    </row>
    <row r="1339" spans="9:9">
      <c r="I1339"/>
    </row>
    <row r="1340" spans="9:9">
      <c r="I1340"/>
    </row>
    <row r="1341" spans="9:9">
      <c r="I1341"/>
    </row>
    <row r="1342" spans="9:9">
      <c r="I1342"/>
    </row>
    <row r="1343" spans="9:9">
      <c r="I1343"/>
    </row>
    <row r="1344" spans="9:9">
      <c r="I1344"/>
    </row>
    <row r="1345" spans="9:9">
      <c r="I1345"/>
    </row>
    <row r="1346" spans="9:9">
      <c r="I1346"/>
    </row>
    <row r="1347" spans="9:9">
      <c r="I1347"/>
    </row>
    <row r="1348" spans="9:9">
      <c r="I1348"/>
    </row>
    <row r="1349" spans="9:9">
      <c r="I1349"/>
    </row>
    <row r="1350" spans="9:9">
      <c r="I1350"/>
    </row>
    <row r="1351" spans="9:9">
      <c r="I1351"/>
    </row>
    <row r="1352" spans="9:9">
      <c r="I1352"/>
    </row>
    <row r="1353" spans="9:9">
      <c r="I1353"/>
    </row>
    <row r="1354" spans="9:9">
      <c r="I1354"/>
    </row>
    <row r="1355" spans="9:9">
      <c r="I1355"/>
    </row>
    <row r="1356" spans="9:9">
      <c r="I1356"/>
    </row>
    <row r="1357" spans="9:9">
      <c r="I1357"/>
    </row>
    <row r="1358" spans="9:9">
      <c r="I1358"/>
    </row>
    <row r="1359" spans="9:9">
      <c r="I1359"/>
    </row>
    <row r="1360" spans="9:9">
      <c r="I1360"/>
    </row>
    <row r="1361" spans="9:9">
      <c r="I1361"/>
    </row>
    <row r="1362" spans="9:9">
      <c r="I1362"/>
    </row>
    <row r="1363" spans="9:9">
      <c r="I1363"/>
    </row>
    <row r="1364" spans="9:9">
      <c r="I1364"/>
    </row>
    <row r="1365" spans="9:9">
      <c r="I1365"/>
    </row>
    <row r="1366" spans="9:9">
      <c r="I1366"/>
    </row>
    <row r="1367" spans="9:9">
      <c r="I1367"/>
    </row>
    <row r="1368" spans="9:9">
      <c r="I1368"/>
    </row>
    <row r="1369" spans="9:9">
      <c r="I1369"/>
    </row>
    <row r="1370" spans="9:9">
      <c r="I1370"/>
    </row>
    <row r="1371" spans="9:9">
      <c r="I1371"/>
    </row>
    <row r="1372" spans="9:9">
      <c r="I1372"/>
    </row>
    <row r="1373" spans="9:9">
      <c r="I1373"/>
    </row>
    <row r="1374" spans="9:9">
      <c r="I1374"/>
    </row>
    <row r="1375" spans="9:9">
      <c r="I1375"/>
    </row>
    <row r="1376" spans="9:9">
      <c r="I1376"/>
    </row>
    <row r="1377" spans="9:9">
      <c r="I1377"/>
    </row>
    <row r="1378" spans="9:9">
      <c r="I1378"/>
    </row>
    <row r="1379" spans="9:9">
      <c r="I1379"/>
    </row>
    <row r="1380" spans="9:9">
      <c r="I1380"/>
    </row>
    <row r="1381" spans="9:9">
      <c r="I1381"/>
    </row>
    <row r="1382" spans="9:9">
      <c r="I1382"/>
    </row>
    <row r="1383" spans="9:9">
      <c r="I1383"/>
    </row>
    <row r="1384" spans="9:9">
      <c r="I1384"/>
    </row>
    <row r="1385" spans="9:9">
      <c r="I1385"/>
    </row>
    <row r="1386" spans="9:9">
      <c r="I1386"/>
    </row>
    <row r="1387" spans="9:9">
      <c r="I1387"/>
    </row>
    <row r="1388" spans="9:9">
      <c r="I1388"/>
    </row>
    <row r="1389" spans="9:9">
      <c r="I1389"/>
    </row>
    <row r="1390" spans="9:9">
      <c r="I1390"/>
    </row>
    <row r="1391" spans="9:9">
      <c r="I1391"/>
    </row>
    <row r="1392" spans="9:9">
      <c r="I1392"/>
    </row>
    <row r="1393" spans="9:9">
      <c r="I1393"/>
    </row>
    <row r="1394" spans="9:9">
      <c r="I1394"/>
    </row>
    <row r="1395" spans="9:9">
      <c r="I1395"/>
    </row>
    <row r="1396" spans="9:9">
      <c r="I1396"/>
    </row>
    <row r="1397" spans="9:9">
      <c r="I1397"/>
    </row>
    <row r="1398" spans="9:9">
      <c r="I1398"/>
    </row>
    <row r="1399" spans="9:9">
      <c r="I1399"/>
    </row>
    <row r="1400" spans="9:9">
      <c r="I1400"/>
    </row>
    <row r="1401" spans="9:9">
      <c r="I1401"/>
    </row>
    <row r="1402" spans="9:9">
      <c r="I1402"/>
    </row>
    <row r="1403" spans="9:9">
      <c r="I1403"/>
    </row>
    <row r="1404" spans="9:9">
      <c r="I1404"/>
    </row>
    <row r="1405" spans="9:9">
      <c r="I1405"/>
    </row>
    <row r="1406" spans="9:9">
      <c r="I1406"/>
    </row>
    <row r="1407" spans="9:9">
      <c r="I1407"/>
    </row>
    <row r="1408" spans="9:9">
      <c r="I1408"/>
    </row>
    <row r="1409" spans="9:9">
      <c r="I1409"/>
    </row>
    <row r="1410" spans="9:9">
      <c r="I1410"/>
    </row>
    <row r="1411" spans="9:9">
      <c r="I1411"/>
    </row>
    <row r="1412" spans="9:9">
      <c r="I1412"/>
    </row>
    <row r="1414" spans="9:9">
      <c r="I1414"/>
    </row>
    <row r="1415" spans="9:9">
      <c r="I1415"/>
    </row>
    <row r="1416" spans="9:9">
      <c r="I1416"/>
    </row>
    <row r="1417" spans="9:9">
      <c r="I1417"/>
    </row>
    <row r="1418" spans="9:9">
      <c r="I1418"/>
    </row>
    <row r="1419" spans="9:9">
      <c r="I1419"/>
    </row>
    <row r="1420" spans="9:9">
      <c r="I1420"/>
    </row>
    <row r="1422" spans="9:9">
      <c r="I1422"/>
    </row>
    <row r="1423" spans="9:9">
      <c r="I1423"/>
    </row>
    <row r="1424" spans="9:9">
      <c r="I1424"/>
    </row>
    <row r="1425" spans="9:9">
      <c r="I1425"/>
    </row>
    <row r="1426" spans="9:9">
      <c r="I1426"/>
    </row>
    <row r="1427" spans="9:9">
      <c r="I1427"/>
    </row>
    <row r="1428" spans="9:9">
      <c r="I1428"/>
    </row>
    <row r="1429" spans="9:9">
      <c r="I1429"/>
    </row>
    <row r="1430" spans="9:9">
      <c r="I1430"/>
    </row>
    <row r="1431" spans="9:9">
      <c r="I1431"/>
    </row>
    <row r="1432" spans="9:9">
      <c r="I1432"/>
    </row>
    <row r="1433" spans="9:9">
      <c r="I1433"/>
    </row>
    <row r="1434" spans="9:9">
      <c r="I1434"/>
    </row>
    <row r="1435" spans="9:9">
      <c r="I1435"/>
    </row>
    <row r="1436" spans="9:9">
      <c r="I1436"/>
    </row>
    <row r="1437" spans="9:9">
      <c r="I1437"/>
    </row>
    <row r="1438" spans="9:9">
      <c r="I1438"/>
    </row>
    <row r="1439" spans="9:9">
      <c r="I1439"/>
    </row>
    <row r="1440" spans="9:9">
      <c r="I1440"/>
    </row>
    <row r="1441" spans="9:9">
      <c r="I1441"/>
    </row>
    <row r="1442" spans="9:9">
      <c r="I1442"/>
    </row>
    <row r="1443" spans="9:9">
      <c r="I1443"/>
    </row>
    <row r="1444" spans="9:9">
      <c r="I1444"/>
    </row>
    <row r="1445" spans="9:9">
      <c r="I1445"/>
    </row>
    <row r="1446" spans="9:9">
      <c r="I1446"/>
    </row>
    <row r="1447" spans="9:9">
      <c r="I1447"/>
    </row>
    <row r="1448" spans="9:9">
      <c r="I1448"/>
    </row>
    <row r="1449" spans="9:9">
      <c r="I1449"/>
    </row>
    <row r="1450" spans="9:9">
      <c r="I1450"/>
    </row>
    <row r="1451" spans="9:9">
      <c r="I1451"/>
    </row>
    <row r="1452" spans="9:9">
      <c r="I1452"/>
    </row>
    <row r="1453" spans="9:9">
      <c r="I1453"/>
    </row>
    <row r="1454" spans="9:9">
      <c r="I1454"/>
    </row>
  </sheetData>
  <sortState xmlns:xlrd2="http://schemas.microsoft.com/office/spreadsheetml/2017/richdata2" ref="A126:G151">
    <sortCondition ref="A126:A151"/>
  </sortState>
  <pageMargins left="0.511811024" right="0.511811024" top="0.78740157499999996" bottom="0.78740157499999996" header="0.31496062000000002" footer="0.31496062000000002"/>
  <pageSetup paperSize="9" orientation="portrait" r:id="rId1"/>
  <headerFooter>
    <oddHeader>&amp;R&amp;"Calibri"&amp;10&amp;K000000#interna&amp;1#</oddHead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A28C7E-D0D3-4B01-9D5B-EFF665FC5198}">
  <dimension ref="A1:L1454"/>
  <sheetViews>
    <sheetView workbookViewId="0">
      <selection activeCell="I11" sqref="I11:I14"/>
    </sheetView>
  </sheetViews>
  <sheetFormatPr defaultRowHeight="15"/>
  <cols>
    <col min="2" max="2" width="42.42578125" style="63" bestFit="1" customWidth="1"/>
    <col min="3" max="3" width="7.5703125" customWidth="1"/>
    <col min="4" max="4" width="33.5703125" bestFit="1" customWidth="1"/>
    <col min="5" max="5" width="9.28515625" style="3" bestFit="1" customWidth="1"/>
    <col min="6" max="6" width="10.5703125" style="3" bestFit="1" customWidth="1"/>
    <col min="7" max="7" width="10.140625" style="55" bestFit="1" customWidth="1"/>
    <col min="8" max="8" width="34.42578125" customWidth="1"/>
    <col min="9" max="9" width="8.7109375" style="25"/>
    <col min="10" max="10" width="8.140625" style="25" bestFit="1" customWidth="1"/>
  </cols>
  <sheetData>
    <row r="1" spans="1:10">
      <c r="A1" t="s">
        <v>11609</v>
      </c>
    </row>
    <row r="2" spans="1:10" ht="15.75" thickBot="1">
      <c r="H2" s="2"/>
    </row>
    <row r="3" spans="1:10">
      <c r="A3" s="3" t="s">
        <v>7439</v>
      </c>
      <c r="B3" s="64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55" t="s">
        <v>7</v>
      </c>
      <c r="H3" s="8" t="s">
        <v>8</v>
      </c>
      <c r="I3" s="42">
        <v>88</v>
      </c>
    </row>
    <row r="4" spans="1:10">
      <c r="A4" t="str">
        <f>_xlfn.XLOOKUP(B4,Rotineiros!B$1:B$2000,Rotineiros!A$1:A$2000)</f>
        <v>C1132720</v>
      </c>
      <c r="B4" t="s">
        <v>3975</v>
      </c>
      <c r="C4" t="s">
        <v>3510</v>
      </c>
      <c r="D4" t="s">
        <v>4142</v>
      </c>
      <c r="F4" s="3" t="str">
        <f>_xlfn.XLOOKUP(A4,'Badge Arqueiro'!A$1:A$170,'Badge Arqueiro'!B$1:B$170,"0")</f>
        <v>0</v>
      </c>
      <c r="G4" s="55" t="str">
        <f>_xlfn.XLOOKUP(A4,Comiters!A$1:A$999,Comiters!B$1:B$999,"0")</f>
        <v>0</v>
      </c>
      <c r="H4" s="4" t="s">
        <v>9</v>
      </c>
      <c r="I4" s="43">
        <v>45</v>
      </c>
      <c r="J4" s="44">
        <f>I4/$I$3</f>
        <v>0.51136363636363635</v>
      </c>
    </row>
    <row r="5" spans="1:10">
      <c r="A5" t="str">
        <f>_xlfn.XLOOKUP(B5,Rotineiros!B$1:B$2000,Rotineiros!A$1:A$2000)</f>
        <v>C1245017</v>
      </c>
      <c r="B5" t="s">
        <v>11527</v>
      </c>
      <c r="C5" t="s">
        <v>3828</v>
      </c>
      <c r="D5" t="s">
        <v>11584</v>
      </c>
      <c r="F5" s="3" t="str">
        <f>_xlfn.XLOOKUP(A5,'Badge Arqueiro'!A$1:A$170,'Badge Arqueiro'!B$1:B$170,"0")</f>
        <v>0</v>
      </c>
      <c r="G5" s="55" t="str">
        <f>_xlfn.XLOOKUP(A5,Comiters!A$1:A$999,Comiters!B$1:B$999,"0")</f>
        <v>0</v>
      </c>
      <c r="H5" s="10" t="s">
        <v>15</v>
      </c>
      <c r="I5" s="45">
        <v>42</v>
      </c>
      <c r="J5" s="44">
        <f t="shared" ref="J5:J21" si="0">I5/$I$3</f>
        <v>0.47727272727272729</v>
      </c>
    </row>
    <row r="6" spans="1:10">
      <c r="A6" t="str">
        <f>_xlfn.XLOOKUP(B6,Rotineiros!B$1:B$2000,Rotineiros!A$1:A$2000)</f>
        <v>C1257326</v>
      </c>
      <c r="B6" t="s">
        <v>11538</v>
      </c>
      <c r="C6" t="s">
        <v>2231</v>
      </c>
      <c r="D6" t="s">
        <v>11597</v>
      </c>
      <c r="F6" s="3" t="str">
        <f>_xlfn.XLOOKUP(A6,'Badge Arqueiro'!A$1:A$170,'Badge Arqueiro'!B$1:B$170,"0")</f>
        <v>0</v>
      </c>
      <c r="G6" s="55" t="str">
        <f>_xlfn.XLOOKUP(A6,Comiters!A$1:A$999,Comiters!B$1:B$999,"0")</f>
        <v>0</v>
      </c>
      <c r="H6" s="4" t="s">
        <v>20</v>
      </c>
      <c r="I6" s="43">
        <v>0</v>
      </c>
      <c r="J6" s="44">
        <f t="shared" si="0"/>
        <v>0</v>
      </c>
    </row>
    <row r="7" spans="1:10">
      <c r="A7" t="str">
        <f>_xlfn.XLOOKUP(B7,Rotineiros!B$1:B$2000,Rotineiros!A$1:A$2000)</f>
        <v>C1270535</v>
      </c>
      <c r="B7" t="s">
        <v>11536</v>
      </c>
      <c r="C7" t="s">
        <v>11559</v>
      </c>
      <c r="D7" t="s">
        <v>11595</v>
      </c>
      <c r="F7" s="3" t="str">
        <f>_xlfn.XLOOKUP(A7,'Badge Arqueiro'!A$1:A$170,'Badge Arqueiro'!B$1:B$170,"0")</f>
        <v>0</v>
      </c>
      <c r="G7" s="55" t="str">
        <f>_xlfn.XLOOKUP(A7,Comiters!A$1:A$999,Comiters!B$1:B$999,"0")</f>
        <v>0</v>
      </c>
      <c r="H7" s="10" t="s">
        <v>25</v>
      </c>
      <c r="I7" s="45">
        <v>27</v>
      </c>
      <c r="J7" s="44">
        <f t="shared" si="0"/>
        <v>0.30681818181818182</v>
      </c>
    </row>
    <row r="8" spans="1:10">
      <c r="A8" t="str">
        <f>_xlfn.XLOOKUP(B8,Rotineiros!B$1:B$2000,Rotineiros!A$1:A$2000)</f>
        <v>C1300405</v>
      </c>
      <c r="B8" t="s">
        <v>11542</v>
      </c>
      <c r="C8" t="s">
        <v>4392</v>
      </c>
      <c r="D8" t="s">
        <v>11601</v>
      </c>
      <c r="F8" s="3">
        <f>_xlfn.XLOOKUP(A8,'Badge Arqueiro'!A$1:A$170,'Badge Arqueiro'!B$1:B$170,"0")</f>
        <v>1</v>
      </c>
      <c r="G8" s="55" t="str">
        <f>_xlfn.XLOOKUP(A8,Comiters!A$1:A$999,Comiters!B$1:B$999,"0")</f>
        <v>0</v>
      </c>
      <c r="H8" s="4" t="s">
        <v>30</v>
      </c>
      <c r="I8" s="43">
        <v>9</v>
      </c>
      <c r="J8" s="44">
        <f t="shared" si="0"/>
        <v>0.10227272727272728</v>
      </c>
    </row>
    <row r="9" spans="1:10" ht="15.75" thickBot="1">
      <c r="A9" t="str">
        <f>_xlfn.XLOOKUP(B9,Rotineiros!B$1:B$2000,Rotineiros!A$1:A$2000)</f>
        <v>C1310587</v>
      </c>
      <c r="B9" t="s">
        <v>11534</v>
      </c>
      <c r="C9" t="s">
        <v>4084</v>
      </c>
      <c r="D9" t="s">
        <v>11592</v>
      </c>
      <c r="F9" s="3" t="str">
        <f>_xlfn.XLOOKUP(A9,'Badge Arqueiro'!A$1:A$170,'Badge Arqueiro'!B$1:B$170,"0")</f>
        <v>0</v>
      </c>
      <c r="G9" s="55">
        <f>_xlfn.XLOOKUP(A9,Comiters!A$1:A$999,Comiters!B$1:B$999,"0")</f>
        <v>1</v>
      </c>
      <c r="H9" s="12" t="s">
        <v>35</v>
      </c>
      <c r="I9" s="46">
        <v>18</v>
      </c>
      <c r="J9" s="44">
        <f t="shared" si="0"/>
        <v>0.20454545454545456</v>
      </c>
    </row>
    <row r="10" spans="1:10" ht="15.75" thickBot="1">
      <c r="A10" t="str">
        <f>_xlfn.XLOOKUP(B10,Rotineiros!B$1:B$1761,Rotineiros!A$1:A$1761)</f>
        <v>C1310849</v>
      </c>
      <c r="B10" t="s">
        <v>2986</v>
      </c>
      <c r="C10" t="s">
        <v>3451</v>
      </c>
      <c r="D10" t="s">
        <v>3371</v>
      </c>
      <c r="F10" s="3" t="str">
        <f>_xlfn.XLOOKUP(A10,'Badge Arqueiro'!A$1:A$170,'Badge Arqueiro'!B$1:B$170,"0")</f>
        <v>0</v>
      </c>
      <c r="G10" s="55">
        <f>_xlfn.XLOOKUP(A10,Comiters!A$1:A$999,Comiters!B$1:B$999,"0")</f>
        <v>1</v>
      </c>
      <c r="J10" s="44"/>
    </row>
    <row r="11" spans="1:10">
      <c r="A11" t="str">
        <f>_xlfn.XLOOKUP(B11,Rotineiros!B$1:B$1761,Rotineiros!A$1:A$1761)</f>
        <v>C1314062</v>
      </c>
      <c r="B11" t="s">
        <v>1382</v>
      </c>
      <c r="C11" t="s">
        <v>11561</v>
      </c>
      <c r="D11" t="s">
        <v>1383</v>
      </c>
      <c r="F11" s="3">
        <f>_xlfn.XLOOKUP(A11,'Badge Arqueiro'!A$1:A$170,'Badge Arqueiro'!B$1:B$170,"0")</f>
        <v>1</v>
      </c>
      <c r="G11" s="55">
        <f>_xlfn.XLOOKUP(A11,Comiters!A$1:A$999,Comiters!B$1:B$999,"0")</f>
        <v>1</v>
      </c>
      <c r="H11" s="8" t="s">
        <v>44</v>
      </c>
      <c r="I11" s="42">
        <v>34</v>
      </c>
      <c r="J11" s="44">
        <f t="shared" si="0"/>
        <v>0.38636363636363635</v>
      </c>
    </row>
    <row r="12" spans="1:10">
      <c r="A12" t="str">
        <f>_xlfn.XLOOKUP(B12,Rotineiros!B$1:B$1761,Rotineiros!A$1:A$1761)</f>
        <v>C1315897</v>
      </c>
      <c r="B12" t="s">
        <v>114</v>
      </c>
      <c r="C12" t="s">
        <v>11578</v>
      </c>
      <c r="D12" t="s">
        <v>116</v>
      </c>
      <c r="F12" s="3" t="str">
        <f>_xlfn.XLOOKUP(A12,'Badge Arqueiro'!A$1:A$170,'Badge Arqueiro'!B$1:B$170,"0")</f>
        <v>0</v>
      </c>
      <c r="G12" s="55" t="str">
        <f>_xlfn.XLOOKUP(A12,Comiters!A$1:A$999,Comiters!B$1:B$999,"0")</f>
        <v>0</v>
      </c>
      <c r="H12" s="4" t="s">
        <v>49</v>
      </c>
      <c r="I12" s="43">
        <v>25</v>
      </c>
      <c r="J12" s="44">
        <f t="shared" si="0"/>
        <v>0.28409090909090912</v>
      </c>
    </row>
    <row r="13" spans="1:10">
      <c r="A13" t="str">
        <f>_xlfn.XLOOKUP(B13,Rotineiros!B$1:B$1761,Rotineiros!A$1:A$1761)</f>
        <v>C1316965</v>
      </c>
      <c r="B13" t="s">
        <v>41</v>
      </c>
      <c r="C13" t="s">
        <v>52</v>
      </c>
      <c r="D13" t="s">
        <v>43</v>
      </c>
      <c r="F13" s="3" t="str">
        <f>_xlfn.XLOOKUP(A13,'Badge Arqueiro'!A$1:A$170,'Badge Arqueiro'!B$1:B$170,"0")</f>
        <v>0</v>
      </c>
      <c r="G13" s="55">
        <f>_xlfn.XLOOKUP(A13,Comiters!A$1:A$999,Comiters!B$1:B$999,"0")</f>
        <v>1</v>
      </c>
      <c r="H13" s="10" t="s">
        <v>54</v>
      </c>
      <c r="I13" s="45">
        <v>11</v>
      </c>
      <c r="J13" s="44">
        <f t="shared" si="0"/>
        <v>0.125</v>
      </c>
    </row>
    <row r="14" spans="1:10" ht="15.75" thickBot="1">
      <c r="A14" t="str">
        <f>_xlfn.XLOOKUP(B14,Rotineiros!B$1:B$2000,Rotineiros!A$1:A$2000)</f>
        <v>C1317376</v>
      </c>
      <c r="B14" t="s">
        <v>11541</v>
      </c>
      <c r="C14" t="s">
        <v>11571</v>
      </c>
      <c r="D14" t="s">
        <v>11600</v>
      </c>
      <c r="F14" s="3" t="str">
        <f>_xlfn.XLOOKUP(A14,'Badge Arqueiro'!A$1:A$170,'Badge Arqueiro'!B$1:B$170,"0")</f>
        <v>0</v>
      </c>
      <c r="G14" s="55">
        <f>_xlfn.XLOOKUP(A14,Comiters!A$1:A$999,Comiters!B$1:B$999,"0")</f>
        <v>1</v>
      </c>
      <c r="H14" s="6" t="s">
        <v>59</v>
      </c>
      <c r="I14" s="47">
        <v>17</v>
      </c>
      <c r="J14" s="44">
        <f t="shared" si="0"/>
        <v>0.19318181818181818</v>
      </c>
    </row>
    <row r="15" spans="1:10" ht="15.75" thickBot="1">
      <c r="A15" t="str">
        <f>_xlfn.XLOOKUP(B15,Rotineiros!B$1:B$2000,Rotineiros!A$1:A$2000)</f>
        <v>C1320110</v>
      </c>
      <c r="B15" t="s">
        <v>11525</v>
      </c>
      <c r="C15" t="s">
        <v>1522</v>
      </c>
      <c r="D15" t="s">
        <v>11581</v>
      </c>
      <c r="F15" s="3" t="str">
        <f>_xlfn.XLOOKUP(A15,'Badge Arqueiro'!A$1:A$170,'Badge Arqueiro'!B$1:B$170,"0")</f>
        <v>0</v>
      </c>
      <c r="G15" s="55">
        <f>_xlfn.XLOOKUP(A15,Comiters!A$1:A$999,Comiters!B$1:B$999,"0")</f>
        <v>1</v>
      </c>
      <c r="J15" s="44"/>
    </row>
    <row r="16" spans="1:10">
      <c r="A16" t="str">
        <f>_xlfn.XLOOKUP(B16,Rotineiros!B$1:B$1761,Rotineiros!A$1:A$1761)</f>
        <v>C1321684</v>
      </c>
      <c r="B16" t="s">
        <v>1338</v>
      </c>
      <c r="C16" t="s">
        <v>11574</v>
      </c>
      <c r="D16" t="s">
        <v>1340</v>
      </c>
      <c r="F16" s="3" t="str">
        <f>_xlfn.XLOOKUP(A16,'Badge Arqueiro'!A$1:A$170,'Badge Arqueiro'!B$1:B$170,"0")</f>
        <v>0</v>
      </c>
      <c r="G16" s="55" t="str">
        <f>_xlfn.XLOOKUP(A16,Comiters!A$1:A$999,Comiters!B$1:B$999,"0")</f>
        <v>0</v>
      </c>
      <c r="H16" s="8" t="s">
        <v>68</v>
      </c>
      <c r="I16" s="42">
        <v>60</v>
      </c>
      <c r="J16" s="44">
        <f t="shared" si="0"/>
        <v>0.68181818181818177</v>
      </c>
    </row>
    <row r="17" spans="1:10">
      <c r="A17" t="str">
        <f>_xlfn.XLOOKUP(B17,Rotineiros!B$1:B$1761,Rotineiros!A$1:A$1761)</f>
        <v>C1322806</v>
      </c>
      <c r="B17" t="s">
        <v>2731</v>
      </c>
      <c r="C17" t="s">
        <v>11550</v>
      </c>
      <c r="D17" t="s">
        <v>3877</v>
      </c>
      <c r="F17" s="3">
        <f>_xlfn.XLOOKUP(A17,'Badge Arqueiro'!A$1:A$170,'Badge Arqueiro'!B$1:B$170,"0")</f>
        <v>1</v>
      </c>
      <c r="G17" s="55">
        <f>_xlfn.XLOOKUP(A17,Comiters!A$1:A$999,Comiters!B$1:B$999,"0")</f>
        <v>1</v>
      </c>
      <c r="H17" s="4" t="s">
        <v>9</v>
      </c>
      <c r="I17" s="43">
        <v>30</v>
      </c>
      <c r="J17" s="44">
        <f t="shared" si="0"/>
        <v>0.34090909090909088</v>
      </c>
    </row>
    <row r="18" spans="1:10">
      <c r="A18" t="str">
        <f>_xlfn.XLOOKUP(B18,Rotineiros!B$1:B$1761,Rotineiros!A$1:A$1761)</f>
        <v>C1323555</v>
      </c>
      <c r="B18" t="s">
        <v>3997</v>
      </c>
      <c r="C18" t="s">
        <v>4067</v>
      </c>
      <c r="D18" t="s">
        <v>4164</v>
      </c>
      <c r="F18" s="3" t="str">
        <f>_xlfn.XLOOKUP(A18,'Badge Arqueiro'!A$1:A$170,'Badge Arqueiro'!B$1:B$170,"0")</f>
        <v>0</v>
      </c>
      <c r="G18" s="55" t="str">
        <f>_xlfn.XLOOKUP(A18,Comiters!A$1:A$999,Comiters!B$1:B$999,"0")</f>
        <v>0</v>
      </c>
      <c r="H18" s="10" t="s">
        <v>15</v>
      </c>
      <c r="I18" s="56">
        <v>30</v>
      </c>
      <c r="J18" s="44">
        <f t="shared" si="0"/>
        <v>0.34090909090909088</v>
      </c>
    </row>
    <row r="19" spans="1:10">
      <c r="A19" t="str">
        <f>_xlfn.XLOOKUP(B19,Rotineiros!B$1:B$2000,Rotineiros!A$1:A$2000)</f>
        <v>C1324174</v>
      </c>
      <c r="B19" t="s">
        <v>11535</v>
      </c>
      <c r="C19" t="s">
        <v>3120</v>
      </c>
      <c r="D19" t="s">
        <v>11593</v>
      </c>
      <c r="F19" s="3">
        <f>_xlfn.XLOOKUP(A19,'Badge Arqueiro'!A$1:A$170,'Badge Arqueiro'!B$1:B$170,"0")</f>
        <v>1</v>
      </c>
      <c r="G19" s="55">
        <f>_xlfn.XLOOKUP(A19,Comiters!A$1:A$999,Comiters!B$1:B$999,"0")</f>
        <v>1</v>
      </c>
      <c r="H19" s="4" t="s">
        <v>80</v>
      </c>
      <c r="I19" s="43">
        <v>28</v>
      </c>
      <c r="J19" s="44">
        <f t="shared" si="0"/>
        <v>0.31818181818181818</v>
      </c>
    </row>
    <row r="20" spans="1:10">
      <c r="A20" t="str">
        <f>_xlfn.XLOOKUP(B20,Rotineiros!B$1:B$1761,Rotineiros!A$1:A$1761)</f>
        <v>C1324175</v>
      </c>
      <c r="B20" t="s">
        <v>4011</v>
      </c>
      <c r="C20" t="s">
        <v>11562</v>
      </c>
      <c r="D20" t="s">
        <v>4179</v>
      </c>
      <c r="F20" s="3" t="str">
        <f>_xlfn.XLOOKUP(A20,'Badge Arqueiro'!A$1:A$170,'Badge Arqueiro'!B$1:B$170,"0")</f>
        <v>0</v>
      </c>
      <c r="G20" s="55" t="str">
        <f>_xlfn.XLOOKUP(A20,Comiters!A$1:A$999,Comiters!B$1:B$999,"0")</f>
        <v>0</v>
      </c>
      <c r="H20" s="10" t="s">
        <v>85</v>
      </c>
      <c r="I20" s="45">
        <v>15</v>
      </c>
      <c r="J20" s="44">
        <f t="shared" si="0"/>
        <v>0.17045454545454544</v>
      </c>
    </row>
    <row r="21" spans="1:10" ht="15.75" thickBot="1">
      <c r="A21" t="str">
        <f>_xlfn.XLOOKUP(B21,Rotineiros!B$1:B$1761,Rotineiros!A$1:A$1761)</f>
        <v>C1324905</v>
      </c>
      <c r="B21" t="s">
        <v>32</v>
      </c>
      <c r="C21" t="s">
        <v>3494</v>
      </c>
      <c r="D21" t="s">
        <v>34</v>
      </c>
      <c r="F21" s="3">
        <f>_xlfn.XLOOKUP(A21,'Badge Arqueiro'!A$1:A$170,'Badge Arqueiro'!B$1:B$170,"0")</f>
        <v>1</v>
      </c>
      <c r="G21" s="55">
        <f>_xlfn.XLOOKUP(A21,Comiters!A$1:A$999,Comiters!B$1:B$999,"0")</f>
        <v>1</v>
      </c>
      <c r="H21" s="6" t="s">
        <v>15</v>
      </c>
      <c r="I21" s="47">
        <v>12</v>
      </c>
      <c r="J21" s="44">
        <f t="shared" si="0"/>
        <v>0.13636363636363635</v>
      </c>
    </row>
    <row r="22" spans="1:10">
      <c r="A22" t="str">
        <f>_xlfn.XLOOKUP(B22,Rotineiros!B$1:B$1761,Rotineiros!A$1:A$1761)</f>
        <v>C1324969</v>
      </c>
      <c r="B22" t="s">
        <v>22</v>
      </c>
      <c r="C22" t="s">
        <v>11577</v>
      </c>
      <c r="D22" t="s">
        <v>24</v>
      </c>
      <c r="F22" s="3" t="str">
        <f>_xlfn.XLOOKUP(A22,'Badge Arqueiro'!A$1:A$170,'Badge Arqueiro'!B$1:B$170,"0")</f>
        <v>0</v>
      </c>
      <c r="G22" s="55" t="str">
        <f>_xlfn.XLOOKUP(A22,Comiters!A$1:A$999,Comiters!B$1:B$999,"0")</f>
        <v>0</v>
      </c>
    </row>
    <row r="23" spans="1:10">
      <c r="A23" t="str">
        <f>_xlfn.XLOOKUP(B23,Rotineiros!B$1:B$1761,Rotineiros!A$1:A$1761)</f>
        <v>C1324970</v>
      </c>
      <c r="B23" t="s">
        <v>46</v>
      </c>
      <c r="C23" t="s">
        <v>11558</v>
      </c>
      <c r="D23" t="s">
        <v>48</v>
      </c>
      <c r="F23" s="3" t="str">
        <f>_xlfn.XLOOKUP(A23,'Badge Arqueiro'!A$1:A$170,'Badge Arqueiro'!B$1:B$170,"0")</f>
        <v>0</v>
      </c>
      <c r="G23" s="55" t="str">
        <f>_xlfn.XLOOKUP(A23,Comiters!A$1:A$999,Comiters!B$1:B$999,"0")</f>
        <v>0</v>
      </c>
      <c r="I23"/>
    </row>
    <row r="24" spans="1:10">
      <c r="A24" t="str">
        <f>_xlfn.XLOOKUP(B24,Rotineiros!B$1:B$2000,Rotineiros!A$1:A$2000)</f>
        <v>C1325123</v>
      </c>
      <c r="B24" t="s">
        <v>11540</v>
      </c>
      <c r="C24" t="s">
        <v>11570</v>
      </c>
      <c r="D24" t="s">
        <v>11599</v>
      </c>
      <c r="F24" s="3" t="str">
        <f>_xlfn.XLOOKUP(A24,'Badge Arqueiro'!A$1:A$170,'Badge Arqueiro'!B$1:B$170,"0")</f>
        <v>0</v>
      </c>
      <c r="G24" s="55" t="str">
        <f>_xlfn.XLOOKUP(A24,Comiters!A$1:A$999,Comiters!B$1:B$999,"0")</f>
        <v>0</v>
      </c>
      <c r="I24"/>
    </row>
    <row r="25" spans="1:10">
      <c r="A25" t="str">
        <f>_xlfn.XLOOKUP(B25,Rotineiros!B$1:B$1761,Rotineiros!A$1:A$1761)</f>
        <v>C1326067</v>
      </c>
      <c r="B25" t="s">
        <v>1396</v>
      </c>
      <c r="C25" t="s">
        <v>11579</v>
      </c>
      <c r="D25" t="s">
        <v>1398</v>
      </c>
      <c r="F25" s="3">
        <f>_xlfn.XLOOKUP(A25,'Badge Arqueiro'!A$1:A$170,'Badge Arqueiro'!B$1:B$170,"0")</f>
        <v>1</v>
      </c>
      <c r="G25" s="55" t="str">
        <f>_xlfn.XLOOKUP(A25,Comiters!A$1:A$999,Comiters!B$1:B$999,"0")</f>
        <v>0</v>
      </c>
      <c r="I25"/>
    </row>
    <row r="26" spans="1:10">
      <c r="A26" t="str">
        <f>_xlfn.XLOOKUP(B26,Rotineiros!B$1:B$1761,Rotineiros!A$1:A$1761)</f>
        <v>C1326124</v>
      </c>
      <c r="B26" t="s">
        <v>27</v>
      </c>
      <c r="C26" t="s">
        <v>11554</v>
      </c>
      <c r="D26" t="s">
        <v>29</v>
      </c>
      <c r="F26" s="3">
        <f>_xlfn.XLOOKUP(A26,'Badge Arqueiro'!A$1:A$170,'Badge Arqueiro'!B$1:B$170,"0")</f>
        <v>1</v>
      </c>
      <c r="G26" s="55">
        <f>_xlfn.XLOOKUP(A26,Comiters!A$1:A$999,Comiters!B$1:B$999,"0")</f>
        <v>1</v>
      </c>
      <c r="I26"/>
    </row>
    <row r="27" spans="1:10">
      <c r="A27" t="str">
        <f>_xlfn.XLOOKUP(B27,Rotineiros!B$1:B$1761,Rotineiros!A$1:A$1761)</f>
        <v>C1326354</v>
      </c>
      <c r="B27" t="s">
        <v>11120</v>
      </c>
      <c r="C27" t="s">
        <v>7507</v>
      </c>
      <c r="D27" t="s">
        <v>11184</v>
      </c>
      <c r="F27" s="3" t="str">
        <f>_xlfn.XLOOKUP(A27,'Badge Arqueiro'!A$1:A$170,'Badge Arqueiro'!B$1:B$170,"0")</f>
        <v>0</v>
      </c>
      <c r="G27" s="55" t="str">
        <f>_xlfn.XLOOKUP(A27,Comiters!A$1:A$999,Comiters!B$1:B$999,"0")</f>
        <v>0</v>
      </c>
      <c r="I27"/>
    </row>
    <row r="28" spans="1:10">
      <c r="A28" t="str">
        <f>_xlfn.XLOOKUP(B28,Rotineiros!B$1:B$1761,Rotineiros!A$1:A$1761)</f>
        <v>C1326970</v>
      </c>
      <c r="B28" t="s">
        <v>3796</v>
      </c>
      <c r="C28" t="s">
        <v>11557</v>
      </c>
      <c r="D28" t="s">
        <v>3899</v>
      </c>
      <c r="F28" s="3">
        <f>_xlfn.XLOOKUP(A28,'Badge Arqueiro'!A$1:A$170,'Badge Arqueiro'!B$1:B$170,"0")</f>
        <v>1</v>
      </c>
      <c r="G28" s="55">
        <f>_xlfn.XLOOKUP(A28,Comiters!A$1:A$999,Comiters!B$1:B$999,"0")</f>
        <v>1</v>
      </c>
      <c r="I28"/>
    </row>
    <row r="29" spans="1:10">
      <c r="A29" t="str">
        <f>_xlfn.XLOOKUP(B29,Rotineiros!B$1:B$1761,Rotineiros!A$1:A$1761)</f>
        <v>F1200199</v>
      </c>
      <c r="B29" t="s">
        <v>144</v>
      </c>
      <c r="C29" t="s">
        <v>107</v>
      </c>
      <c r="D29" t="s">
        <v>146</v>
      </c>
      <c r="F29" s="3" t="str">
        <f>_xlfn.XLOOKUP(A29,'Badge Arqueiro'!A$1:A$170,'Badge Arqueiro'!B$1:B$170,"0")</f>
        <v>0</v>
      </c>
      <c r="G29" s="55" t="str">
        <f>_xlfn.XLOOKUP(A29,Comiters!A$1:A$999,Comiters!B$1:B$999,"0")</f>
        <v>0</v>
      </c>
      <c r="I29"/>
    </row>
    <row r="30" spans="1:10">
      <c r="A30" t="str">
        <f>_xlfn.XLOOKUP(B30,Rotineiros!B$1:B$1761,Rotineiros!A$1:A$1761)</f>
        <v>F1705096</v>
      </c>
      <c r="B30" t="s">
        <v>7347</v>
      </c>
      <c r="C30" t="s">
        <v>11552</v>
      </c>
      <c r="D30" t="s">
        <v>11582</v>
      </c>
      <c r="F30" s="3" t="str">
        <f>_xlfn.XLOOKUP(A30,'Badge Arqueiro'!A$1:A$170,'Badge Arqueiro'!B$1:B$170,"0")</f>
        <v>0</v>
      </c>
      <c r="G30" s="55" t="str">
        <f>_xlfn.XLOOKUP(A30,Comiters!A$1:A$999,Comiters!B$1:B$999,"0")</f>
        <v>0</v>
      </c>
      <c r="I30"/>
    </row>
    <row r="31" spans="1:10">
      <c r="A31" t="str">
        <f>_xlfn.XLOOKUP(B31,Rotineiros!B$1:B$1761,Rotineiros!A$1:A$1761)</f>
        <v>F1807792</v>
      </c>
      <c r="B31" t="s">
        <v>152</v>
      </c>
      <c r="C31" t="s">
        <v>3114</v>
      </c>
      <c r="D31" t="s">
        <v>154</v>
      </c>
      <c r="F31" s="3" t="str">
        <f>_xlfn.XLOOKUP(A31,'Badge Arqueiro'!A$1:A$170,'Badge Arqueiro'!B$1:B$170,"0")</f>
        <v>0</v>
      </c>
      <c r="G31" s="55">
        <f>_xlfn.XLOOKUP(A31,Comiters!A$1:A$999,Comiters!B$1:B$999,"0")</f>
        <v>1</v>
      </c>
      <c r="I31"/>
    </row>
    <row r="32" spans="1:10">
      <c r="A32" t="str">
        <f>_xlfn.XLOOKUP(B32,Rotineiros!B$1:B$2000,Rotineiros!A$1:A$2000)</f>
        <v>F2076139</v>
      </c>
      <c r="B32" t="s">
        <v>11528</v>
      </c>
      <c r="C32" t="s">
        <v>11553</v>
      </c>
      <c r="D32" t="s">
        <v>11585</v>
      </c>
      <c r="F32" s="3" t="str">
        <f>_xlfn.XLOOKUP(A32,'Badge Arqueiro'!A$1:A$170,'Badge Arqueiro'!B$1:B$170,"0")</f>
        <v>0</v>
      </c>
      <c r="G32" s="55" t="str">
        <f>_xlfn.XLOOKUP(A32,Comiters!A$1:A$999,Comiters!B$1:B$999,"0")</f>
        <v>0</v>
      </c>
      <c r="I32"/>
    </row>
    <row r="33" spans="1:9">
      <c r="A33" t="str">
        <f>_xlfn.XLOOKUP(B33,Rotineiros!B$1:B$1761,Rotineiros!A$1:A$1761)</f>
        <v>F2301437</v>
      </c>
      <c r="B33" t="s">
        <v>184</v>
      </c>
      <c r="C33" t="s">
        <v>3387</v>
      </c>
      <c r="D33" t="s">
        <v>186</v>
      </c>
      <c r="F33" s="3" t="str">
        <f>_xlfn.XLOOKUP(A33,'Badge Arqueiro'!A$1:A$170,'Badge Arqueiro'!B$1:B$170,"0")</f>
        <v>0</v>
      </c>
      <c r="G33" s="55" t="str">
        <f>_xlfn.XLOOKUP(A33,Comiters!A$1:A$999,Comiters!B$1:B$999,"0")</f>
        <v>0</v>
      </c>
      <c r="I33"/>
    </row>
    <row r="34" spans="1:9">
      <c r="A34" t="str">
        <f>_xlfn.XLOOKUP(B34,Rotineiros!B$1:B$1761,Rotineiros!A$1:A$1761)</f>
        <v>F2315499</v>
      </c>
      <c r="B34" t="s">
        <v>188</v>
      </c>
      <c r="C34" t="s">
        <v>1955</v>
      </c>
      <c r="D34" t="s">
        <v>189</v>
      </c>
      <c r="F34" s="3" t="str">
        <f>_xlfn.XLOOKUP(A34,'Badge Arqueiro'!A$1:A$170,'Badge Arqueiro'!B$1:B$170,"0")</f>
        <v>0</v>
      </c>
      <c r="G34" s="55" t="str">
        <f>_xlfn.XLOOKUP(A34,Comiters!A$1:A$999,Comiters!B$1:B$999,"0")</f>
        <v>0</v>
      </c>
      <c r="I34"/>
    </row>
    <row r="35" spans="1:9">
      <c r="A35" t="str">
        <f>_xlfn.XLOOKUP(B35,Rotineiros!B$1:B$1761,Rotineiros!A$1:A$1761)</f>
        <v>F2419081</v>
      </c>
      <c r="B35" t="s">
        <v>207</v>
      </c>
      <c r="C35" t="s">
        <v>11566</v>
      </c>
      <c r="D35" t="s">
        <v>208</v>
      </c>
      <c r="F35" s="3" t="str">
        <f>_xlfn.XLOOKUP(A35,'Badge Arqueiro'!A$1:A$170,'Badge Arqueiro'!B$1:B$170,"0")</f>
        <v>0</v>
      </c>
      <c r="G35" s="55" t="str">
        <f>_xlfn.XLOOKUP(A35,Comiters!A$1:A$999,Comiters!B$1:B$999,"0")</f>
        <v>0</v>
      </c>
      <c r="I35"/>
    </row>
    <row r="36" spans="1:9">
      <c r="A36" t="str">
        <f>_xlfn.XLOOKUP(B36,Rotineiros!B$1:B$1761,Rotineiros!A$1:A$1761)</f>
        <v>F2736236</v>
      </c>
      <c r="B36" t="s">
        <v>1700</v>
      </c>
      <c r="C36" t="s">
        <v>11551</v>
      </c>
      <c r="D36" t="s">
        <v>1701</v>
      </c>
      <c r="F36" s="3" t="str">
        <f>_xlfn.XLOOKUP(A36,'Badge Arqueiro'!A$1:A$170,'Badge Arqueiro'!B$1:B$170,"0")</f>
        <v>0</v>
      </c>
      <c r="G36" s="55">
        <f>_xlfn.XLOOKUP(A36,Comiters!A$1:A$999,Comiters!B$1:B$999,"0")</f>
        <v>1</v>
      </c>
      <c r="I36"/>
    </row>
    <row r="37" spans="1:9">
      <c r="A37" t="str">
        <f>_xlfn.XLOOKUP(B37,Rotineiros!B$1:B$2000,Rotineiros!A$1:A$2000)</f>
        <v>F3188436</v>
      </c>
      <c r="B37" t="s">
        <v>11524</v>
      </c>
      <c r="C37" t="s">
        <v>337</v>
      </c>
      <c r="D37" t="s">
        <v>11580</v>
      </c>
      <c r="F37" s="3" t="str">
        <f>_xlfn.XLOOKUP(A37,'Badge Arqueiro'!A$1:A$170,'Badge Arqueiro'!B$1:B$170,"0")</f>
        <v>0</v>
      </c>
      <c r="G37" s="55" t="str">
        <f>_xlfn.XLOOKUP(A37,Comiters!A$1:A$999,Comiters!B$1:B$999,"0")</f>
        <v>0</v>
      </c>
      <c r="I37"/>
    </row>
    <row r="38" spans="1:9">
      <c r="A38" t="str">
        <f>_xlfn.XLOOKUP(B38,Rotineiros!B$1:B$1761,Rotineiros!A$1:A$1761)</f>
        <v>F3310098</v>
      </c>
      <c r="B38" t="s">
        <v>7241</v>
      </c>
      <c r="C38" t="s">
        <v>368</v>
      </c>
      <c r="D38" t="s">
        <v>4353</v>
      </c>
      <c r="F38" s="3" t="str">
        <f>_xlfn.XLOOKUP(A38,'Badge Arqueiro'!A$1:A$170,'Badge Arqueiro'!B$1:B$170,"0")</f>
        <v>0</v>
      </c>
      <c r="G38" s="55">
        <f>_xlfn.XLOOKUP(A38,Comiters!A$1:A$999,Comiters!B$1:B$999,"0")</f>
        <v>1</v>
      </c>
      <c r="I38"/>
    </row>
    <row r="39" spans="1:9">
      <c r="A39" t="str">
        <f>_xlfn.XLOOKUP(B39,Rotineiros!B$1:B$1761,Rotineiros!A$1:A$1761)</f>
        <v>F3548531</v>
      </c>
      <c r="B39" t="s">
        <v>7267</v>
      </c>
      <c r="C39" t="s">
        <v>11576</v>
      </c>
      <c r="D39" t="s">
        <v>7317</v>
      </c>
      <c r="F39" s="3" t="str">
        <f>_xlfn.XLOOKUP(A39,'Badge Arqueiro'!A$1:A$170,'Badge Arqueiro'!B$1:B$170,"0")</f>
        <v>0</v>
      </c>
      <c r="G39" s="55" t="str">
        <f>_xlfn.XLOOKUP(A39,Comiters!A$1:A$999,Comiters!B$1:B$999,"0")</f>
        <v>0</v>
      </c>
      <c r="I39"/>
    </row>
    <row r="40" spans="1:9">
      <c r="A40" t="str">
        <f>_xlfn.XLOOKUP(B40,Rotineiros!B$1:B$1761,Rotineiros!A$1:A$1761)</f>
        <v>F3797739</v>
      </c>
      <c r="B40" t="s">
        <v>267</v>
      </c>
      <c r="C40" t="s">
        <v>11564</v>
      </c>
      <c r="D40" t="s">
        <v>268</v>
      </c>
      <c r="F40" s="3" t="str">
        <f>_xlfn.XLOOKUP(A40,'Badge Arqueiro'!A$1:A$170,'Badge Arqueiro'!B$1:B$170,"0")</f>
        <v>0</v>
      </c>
      <c r="G40" s="55">
        <f>_xlfn.XLOOKUP(A40,Comiters!A$1:A$999,Comiters!B$1:B$999,"0")</f>
        <v>1</v>
      </c>
      <c r="I40"/>
    </row>
    <row r="41" spans="1:9">
      <c r="A41" t="str">
        <f>_xlfn.XLOOKUP(B41,Rotineiros!B$1:B$2000,Rotineiros!A$1:A$2000)</f>
        <v>F4352724</v>
      </c>
      <c r="B41" t="s">
        <v>11543</v>
      </c>
      <c r="C41" t="s">
        <v>11573</v>
      </c>
      <c r="D41" t="s">
        <v>11602</v>
      </c>
      <c r="F41" s="3" t="str">
        <f>_xlfn.XLOOKUP(A41,'Badge Arqueiro'!A$1:A$170,'Badge Arqueiro'!B$1:B$170,"0")</f>
        <v>0</v>
      </c>
      <c r="G41" s="55" t="str">
        <f>_xlfn.XLOOKUP(A41,Comiters!A$1:A$999,Comiters!B$1:B$999,"0")</f>
        <v>0</v>
      </c>
      <c r="I41"/>
    </row>
    <row r="42" spans="1:9">
      <c r="A42" t="str">
        <f>_xlfn.XLOOKUP(B42,Rotineiros!B$1:B$2000,Rotineiros!A$1:A$2000)</f>
        <v>F4502299</v>
      </c>
      <c r="B42" t="s">
        <v>11537</v>
      </c>
      <c r="C42" t="s">
        <v>11563</v>
      </c>
      <c r="D42" t="s">
        <v>11596</v>
      </c>
      <c r="F42" s="3" t="str">
        <f>_xlfn.XLOOKUP(A42,'Badge Arqueiro'!A$1:A$170,'Badge Arqueiro'!B$1:B$170,"0")</f>
        <v>0</v>
      </c>
      <c r="G42" s="55" t="str">
        <f>_xlfn.XLOOKUP(A42,Comiters!A$1:A$999,Comiters!B$1:B$999,"0")</f>
        <v>0</v>
      </c>
      <c r="I42"/>
    </row>
    <row r="43" spans="1:9">
      <c r="A43" t="str">
        <f>_xlfn.XLOOKUP(B43,Rotineiros!B$1:B$1761,Rotineiros!A$1:A$1761)</f>
        <v>F4679630</v>
      </c>
      <c r="B43" t="s">
        <v>273</v>
      </c>
      <c r="C43" t="s">
        <v>4063</v>
      </c>
      <c r="D43" t="s">
        <v>275</v>
      </c>
      <c r="F43" s="3" t="str">
        <f>_xlfn.XLOOKUP(A43,'Badge Arqueiro'!A$1:A$170,'Badge Arqueiro'!B$1:B$170,"0")</f>
        <v>0</v>
      </c>
      <c r="G43" s="55">
        <f>_xlfn.XLOOKUP(A43,Comiters!A$1:A$999,Comiters!B$1:B$999,"0")</f>
        <v>1</v>
      </c>
      <c r="I43"/>
    </row>
    <row r="44" spans="1:9">
      <c r="A44" t="str">
        <f>_xlfn.XLOOKUP(B44,Rotineiros!B$1:B$1761,Rotineiros!A$1:A$1761)</f>
        <v>F5077808</v>
      </c>
      <c r="B44" t="s">
        <v>280</v>
      </c>
      <c r="C44" t="s">
        <v>337</v>
      </c>
      <c r="D44" t="s">
        <v>281</v>
      </c>
      <c r="F44" s="3" t="str">
        <f>_xlfn.XLOOKUP(A44,'Badge Arqueiro'!A$1:A$170,'Badge Arqueiro'!B$1:B$170,"0")</f>
        <v>0</v>
      </c>
      <c r="G44" s="55" t="str">
        <f>_xlfn.XLOOKUP(A44,Comiters!A$1:A$999,Comiters!B$1:B$999,"0")</f>
        <v>0</v>
      </c>
      <c r="I44"/>
    </row>
    <row r="45" spans="1:9">
      <c r="A45" t="str">
        <f>_xlfn.XLOOKUP(B45,Rotineiros!B$1:B$2000,Rotineiros!A$1:A$2000)</f>
        <v>F6635186</v>
      </c>
      <c r="B45" t="s">
        <v>11529</v>
      </c>
      <c r="C45" t="s">
        <v>1865</v>
      </c>
      <c r="D45" t="s">
        <v>11586</v>
      </c>
      <c r="F45" s="3" t="str">
        <f>_xlfn.XLOOKUP(A45,'Badge Arqueiro'!A$1:A$170,'Badge Arqueiro'!B$1:B$170,"0")</f>
        <v>0</v>
      </c>
      <c r="G45" s="55" t="str">
        <f>_xlfn.XLOOKUP(A45,Comiters!A$1:A$999,Comiters!B$1:B$999,"0")</f>
        <v>0</v>
      </c>
      <c r="I45"/>
    </row>
    <row r="46" spans="1:9">
      <c r="A46" t="str">
        <f>_xlfn.XLOOKUP(B46,Rotineiros!B$1:B$2000,Rotineiros!A$1:A$2000)</f>
        <v>F6791819</v>
      </c>
      <c r="B46" t="s">
        <v>11530</v>
      </c>
      <c r="C46" t="s">
        <v>11555</v>
      </c>
      <c r="D46" t="s">
        <v>11587</v>
      </c>
      <c r="F46" s="3" t="str">
        <f>_xlfn.XLOOKUP(A46,'Badge Arqueiro'!A$1:A$170,'Badge Arqueiro'!B$1:B$170,"0")</f>
        <v>0</v>
      </c>
      <c r="G46" s="55" t="str">
        <f>_xlfn.XLOOKUP(A46,Comiters!A$1:A$999,Comiters!B$1:B$999,"0")</f>
        <v>0</v>
      </c>
      <c r="I46"/>
    </row>
    <row r="47" spans="1:9">
      <c r="A47" t="str">
        <f>_xlfn.XLOOKUP(B47,Rotineiros!B$1:B$1761,Rotineiros!A$1:A$1761)</f>
        <v>F6796523</v>
      </c>
      <c r="B47" t="s">
        <v>1107</v>
      </c>
      <c r="C47" t="s">
        <v>4065</v>
      </c>
      <c r="D47" t="s">
        <v>1108</v>
      </c>
      <c r="F47" s="3" t="str">
        <f>_xlfn.XLOOKUP(A47,'Badge Arqueiro'!A$1:A$170,'Badge Arqueiro'!B$1:B$170,"0")</f>
        <v>0</v>
      </c>
      <c r="G47" s="55" t="str">
        <f>_xlfn.XLOOKUP(A47,Comiters!A$1:A$999,Comiters!B$1:B$999,"0")</f>
        <v>0</v>
      </c>
      <c r="I47"/>
    </row>
    <row r="48" spans="1:9">
      <c r="A48" t="str">
        <f>_xlfn.XLOOKUP(B48,Rotineiros!B$1:B$1761,Rotineiros!A$1:A$1761)</f>
        <v>F6825184</v>
      </c>
      <c r="B48" t="s">
        <v>559</v>
      </c>
      <c r="C48" t="s">
        <v>11569</v>
      </c>
      <c r="D48" t="s">
        <v>560</v>
      </c>
      <c r="F48" s="3" t="str">
        <f>_xlfn.XLOOKUP(A48,'Badge Arqueiro'!A$1:A$170,'Badge Arqueiro'!B$1:B$170,"0")</f>
        <v>0</v>
      </c>
      <c r="G48" s="55" t="str">
        <f>_xlfn.XLOOKUP(A48,Comiters!A$1:A$999,Comiters!B$1:B$999,"0")</f>
        <v>0</v>
      </c>
      <c r="I48"/>
    </row>
    <row r="49" spans="1:9">
      <c r="A49" t="str">
        <f>_xlfn.XLOOKUP(B49,Rotineiros!B$1:B$1761,Rotineiros!A$1:A$1761)</f>
        <v>F7003009</v>
      </c>
      <c r="B49" t="s">
        <v>1119</v>
      </c>
      <c r="C49" t="s">
        <v>11560</v>
      </c>
      <c r="D49" t="s">
        <v>1120</v>
      </c>
      <c r="F49" s="3">
        <f>_xlfn.XLOOKUP(A49,'Badge Arqueiro'!A$1:A$170,'Badge Arqueiro'!B$1:B$170,"0")</f>
        <v>1</v>
      </c>
      <c r="G49" s="55" t="str">
        <f>_xlfn.XLOOKUP(A49,Comiters!A$1:A$999,Comiters!B$1:B$999,"0")</f>
        <v>0</v>
      </c>
      <c r="I49"/>
    </row>
    <row r="50" spans="1:9">
      <c r="A50" t="str">
        <f>_xlfn.XLOOKUP(B50,Rotineiros!B$1:B$2000,Rotineiros!A$1:A$2000)</f>
        <v>F7212667</v>
      </c>
      <c r="B50" t="s">
        <v>11526</v>
      </c>
      <c r="C50" t="s">
        <v>302</v>
      </c>
      <c r="D50" t="s">
        <v>11583</v>
      </c>
      <c r="F50" s="3" t="str">
        <f>_xlfn.XLOOKUP(A50,'Badge Arqueiro'!A$1:A$170,'Badge Arqueiro'!B$1:B$170,"0")</f>
        <v>0</v>
      </c>
      <c r="G50" s="55">
        <f>_xlfn.XLOOKUP(A50,Comiters!A$1:A$999,Comiters!B$1:B$999,"0")</f>
        <v>1</v>
      </c>
      <c r="I50"/>
    </row>
    <row r="51" spans="1:9">
      <c r="A51" t="str">
        <f>_xlfn.XLOOKUP(B51,Rotineiros!B$1:B$2000,Rotineiros!A$1:A$2000)</f>
        <v>F8017818</v>
      </c>
      <c r="B51" t="s">
        <v>11531</v>
      </c>
      <c r="C51" t="s">
        <v>2492</v>
      </c>
      <c r="D51" t="s">
        <v>11588</v>
      </c>
      <c r="F51" s="3" t="str">
        <f>_xlfn.XLOOKUP(A51,'Badge Arqueiro'!A$1:A$170,'Badge Arqueiro'!B$1:B$170,"0")</f>
        <v>0</v>
      </c>
      <c r="G51" s="55" t="str">
        <f>_xlfn.XLOOKUP(A51,Comiters!A$1:A$999,Comiters!B$1:B$999,"0")</f>
        <v>0</v>
      </c>
      <c r="I51"/>
    </row>
    <row r="52" spans="1:9">
      <c r="A52" t="str">
        <f>_xlfn.XLOOKUP(B52,Rotineiros!B$1:B$1761,Rotineiros!A$1:A$1761)</f>
        <v>F8074509</v>
      </c>
      <c r="B52" t="s">
        <v>7393</v>
      </c>
      <c r="C52" t="s">
        <v>11556</v>
      </c>
      <c r="D52" t="s">
        <v>11591</v>
      </c>
      <c r="F52" s="3" t="str">
        <f>_xlfn.XLOOKUP(A52,'Badge Arqueiro'!A$1:A$170,'Badge Arqueiro'!B$1:B$170,"0")</f>
        <v>0</v>
      </c>
      <c r="G52" s="55" t="str">
        <f>_xlfn.XLOOKUP(A52,Comiters!A$1:A$999,Comiters!B$1:B$999,"0")</f>
        <v>0</v>
      </c>
      <c r="I52"/>
    </row>
    <row r="53" spans="1:9">
      <c r="A53" t="str">
        <f>_xlfn.XLOOKUP(B53,Rotineiros!B$1:B$2000,Rotineiros!A$1:A$2000)</f>
        <v>F8115149</v>
      </c>
      <c r="B53" t="s">
        <v>2503</v>
      </c>
      <c r="C53" t="s">
        <v>11549</v>
      </c>
      <c r="D53" t="s">
        <v>2504</v>
      </c>
      <c r="F53" s="3" t="str">
        <f>_xlfn.XLOOKUP(A53,'Badge Arqueiro'!A$1:A$170,'Badge Arqueiro'!B$1:B$170,"0")</f>
        <v>0</v>
      </c>
      <c r="G53" s="55" t="str">
        <f>_xlfn.XLOOKUP(A53,Comiters!A$1:A$999,Comiters!B$1:B$999,"0")</f>
        <v>0</v>
      </c>
      <c r="I53"/>
    </row>
    <row r="54" spans="1:9">
      <c r="A54" t="str">
        <f>_xlfn.XLOOKUP(B54,Rotineiros!B$1:B$2000,Rotineiros!A$1:A$2000)</f>
        <v>F8327657</v>
      </c>
      <c r="B54" t="s">
        <v>11532</v>
      </c>
      <c r="C54" t="s">
        <v>11551</v>
      </c>
      <c r="D54" t="s">
        <v>11589</v>
      </c>
      <c r="F54" s="3" t="str">
        <f>_xlfn.XLOOKUP(A54,'Badge Arqueiro'!A$1:A$170,'Badge Arqueiro'!B$1:B$170,"0")</f>
        <v>0</v>
      </c>
      <c r="G54" s="55" t="str">
        <f>_xlfn.XLOOKUP(A54,Comiters!A$1:A$999,Comiters!B$1:B$999,"0")</f>
        <v>0</v>
      </c>
      <c r="I54"/>
    </row>
    <row r="55" spans="1:9">
      <c r="A55" t="str">
        <f>_xlfn.XLOOKUP(B55,Rotineiros!B$1:B$1761,Rotineiros!A$1:A$1761)</f>
        <v>F8351244</v>
      </c>
      <c r="B55" t="s">
        <v>351</v>
      </c>
      <c r="C55" t="s">
        <v>11568</v>
      </c>
      <c r="D55" t="s">
        <v>352</v>
      </c>
      <c r="F55" s="3" t="str">
        <f>_xlfn.XLOOKUP(A55,'Badge Arqueiro'!A$1:A$170,'Badge Arqueiro'!B$1:B$170,"0")</f>
        <v>0</v>
      </c>
      <c r="G55" s="55" t="str">
        <f>_xlfn.XLOOKUP(A55,Comiters!A$1:A$999,Comiters!B$1:B$999,"0")</f>
        <v>0</v>
      </c>
      <c r="I55"/>
    </row>
    <row r="56" spans="1:9">
      <c r="A56" t="str">
        <f>_xlfn.XLOOKUP(B56,Rotineiros!B$1:B$1761,Rotineiros!A$1:A$1761)</f>
        <v>F8441528</v>
      </c>
      <c r="B56" t="s">
        <v>1148</v>
      </c>
      <c r="C56" t="s">
        <v>2487</v>
      </c>
      <c r="D56" t="s">
        <v>1149</v>
      </c>
      <c r="F56" s="3" t="str">
        <f>_xlfn.XLOOKUP(A56,'Badge Arqueiro'!A$1:A$170,'Badge Arqueiro'!B$1:B$170,"0")</f>
        <v>0</v>
      </c>
      <c r="G56" s="55" t="str">
        <f>_xlfn.XLOOKUP(A56,Comiters!A$1:A$999,Comiters!B$1:B$999,"0")</f>
        <v>0</v>
      </c>
      <c r="I56"/>
    </row>
    <row r="57" spans="1:9">
      <c r="A57" t="str">
        <f>_xlfn.XLOOKUP(B57,Rotineiros!B$1:B$1761,Rotineiros!A$1:A$1761)</f>
        <v>F8596178</v>
      </c>
      <c r="B57" t="s">
        <v>1155</v>
      </c>
      <c r="C57" t="s">
        <v>11572</v>
      </c>
      <c r="D57" t="s">
        <v>1157</v>
      </c>
      <c r="F57" s="3" t="str">
        <f>_xlfn.XLOOKUP(A57,'Badge Arqueiro'!A$1:A$170,'Badge Arqueiro'!B$1:B$170,"0")</f>
        <v>0</v>
      </c>
      <c r="G57" s="55" t="str">
        <f>_xlfn.XLOOKUP(A57,Comiters!A$1:A$999,Comiters!B$1:B$999,"0")</f>
        <v>0</v>
      </c>
      <c r="I57"/>
    </row>
    <row r="58" spans="1:9">
      <c r="A58" t="str">
        <f>_xlfn.XLOOKUP(B58,Rotineiros!B$1:B$2000,Rotineiros!A$1:A$2000)</f>
        <v>F9290525</v>
      </c>
      <c r="B58" t="s">
        <v>11544</v>
      </c>
      <c r="C58" t="s">
        <v>11575</v>
      </c>
      <c r="D58" t="s">
        <v>11603</v>
      </c>
      <c r="F58" s="3" t="str">
        <f>_xlfn.XLOOKUP(A58,'Badge Arqueiro'!A$1:A$170,'Badge Arqueiro'!B$1:B$170,"0")</f>
        <v>0</v>
      </c>
      <c r="G58" s="55" t="str">
        <f>_xlfn.XLOOKUP(A58,Comiters!A$1:A$999,Comiters!B$1:B$999,"0")</f>
        <v>0</v>
      </c>
      <c r="I58"/>
    </row>
    <row r="59" spans="1:9">
      <c r="A59" t="str">
        <f>_xlfn.XLOOKUP(B59,Rotineiros!B$1:B$2000,Rotineiros!A$1:A$2000)</f>
        <v>F9343063</v>
      </c>
      <c r="B59" t="s">
        <v>11539</v>
      </c>
      <c r="C59" t="s">
        <v>11567</v>
      </c>
      <c r="D59" t="s">
        <v>11598</v>
      </c>
      <c r="F59" s="3" t="str">
        <f>_xlfn.XLOOKUP(A59,'Badge Arqueiro'!A$1:A$170,'Badge Arqueiro'!B$1:B$170,"0")</f>
        <v>0</v>
      </c>
      <c r="G59" s="55" t="str">
        <f>_xlfn.XLOOKUP(A59,Comiters!A$1:A$999,Comiters!B$1:B$999,"0")</f>
        <v>0</v>
      </c>
      <c r="I59"/>
    </row>
    <row r="60" spans="1:9">
      <c r="A60" t="str">
        <f>_xlfn.XLOOKUP(B60,Rotineiros!B$1:B$1761,Rotineiros!A$1:A$1761)</f>
        <v>F9540122</v>
      </c>
      <c r="B60" t="s">
        <v>395</v>
      </c>
      <c r="C60" t="s">
        <v>408</v>
      </c>
      <c r="D60" t="s">
        <v>396</v>
      </c>
      <c r="F60" s="3" t="str">
        <f>_xlfn.XLOOKUP(A60,'Badge Arqueiro'!A$1:A$170,'Badge Arqueiro'!B$1:B$170,"0")</f>
        <v>0</v>
      </c>
      <c r="G60" s="55">
        <f>_xlfn.XLOOKUP(A60,Comiters!A$1:A$999,Comiters!B$1:B$999,"0")</f>
        <v>1</v>
      </c>
      <c r="I60"/>
    </row>
    <row r="61" spans="1:9">
      <c r="A61" t="str">
        <f>_xlfn.XLOOKUP(B61,Rotineiros!B$1:B$1761,Rotineiros!A$1:A$1761)</f>
        <v>F9797018</v>
      </c>
      <c r="B61" t="s">
        <v>401</v>
      </c>
      <c r="C61" t="s">
        <v>1676</v>
      </c>
      <c r="D61" t="s">
        <v>402</v>
      </c>
      <c r="F61" s="3" t="str">
        <f>_xlfn.XLOOKUP(A61,'Badge Arqueiro'!A$1:A$170,'Badge Arqueiro'!B$1:B$170,"0")</f>
        <v>0</v>
      </c>
      <c r="G61" s="55" t="str">
        <f>_xlfn.XLOOKUP(A61,Comiters!A$1:A$999,Comiters!B$1:B$999,"0")</f>
        <v>0</v>
      </c>
      <c r="I61"/>
    </row>
    <row r="62" spans="1:9">
      <c r="A62" t="str">
        <f>_xlfn.XLOOKUP(B62,Rotineiros!B$1:B$1761,Rotineiros!A$1:A$1761)</f>
        <v>F9817579</v>
      </c>
      <c r="B62" t="s">
        <v>11336</v>
      </c>
      <c r="C62" t="s">
        <v>11565</v>
      </c>
      <c r="D62" t="s">
        <v>11423</v>
      </c>
      <c r="F62" s="3" t="str">
        <f>_xlfn.XLOOKUP(A62,'Badge Arqueiro'!A$1:A$170,'Badge Arqueiro'!B$1:B$170,"0")</f>
        <v>0</v>
      </c>
      <c r="G62" s="55" t="str">
        <f>_xlfn.XLOOKUP(A62,Comiters!A$1:A$999,Comiters!B$1:B$999,"0")</f>
        <v>0</v>
      </c>
      <c r="I62"/>
    </row>
    <row r="63" spans="1:9">
      <c r="A63" t="str">
        <f>_xlfn.XLOOKUP(B63,Rotineiros!B$1:B$1761,Rotineiros!A$1:A$1761)</f>
        <v>C1197259</v>
      </c>
      <c r="B63" t="s">
        <v>1555</v>
      </c>
      <c r="D63" t="s">
        <v>1557</v>
      </c>
      <c r="F63" s="3" t="str">
        <f>_xlfn.XLOOKUP(A63,'Badge Arqueiro'!A$1:A$170,'Badge Arqueiro'!B$1:B$170,"0")</f>
        <v>0</v>
      </c>
      <c r="G63" s="55">
        <f>_xlfn.XLOOKUP(A63,Comiters!A$1:A$999,Comiters!B$1:B$999,"0")</f>
        <v>1</v>
      </c>
      <c r="I63"/>
    </row>
    <row r="64" spans="1:9">
      <c r="A64" t="str">
        <f>_xlfn.XLOOKUP(B64,Rotineiros!B$1:B$2000,Rotineiros!A$1:A$2000)</f>
        <v>C1298346</v>
      </c>
      <c r="B64" t="s">
        <v>11547</v>
      </c>
      <c r="D64" t="s">
        <v>11606</v>
      </c>
      <c r="F64" s="3" t="str">
        <f>_xlfn.XLOOKUP(A64,'Badge Arqueiro'!A$1:A$170,'Badge Arqueiro'!B$1:B$170,"0")</f>
        <v>0</v>
      </c>
      <c r="G64" s="55">
        <f>_xlfn.XLOOKUP(A64,Comiters!A$1:A$999,Comiters!B$1:B$999,"0")</f>
        <v>1</v>
      </c>
      <c r="I64"/>
    </row>
    <row r="65" spans="1:9">
      <c r="A65" t="str">
        <f>_xlfn.XLOOKUP(B65,Rotineiros!B$1:B$2000,Rotineiros!A$1:A$2000)</f>
        <v>C1311285</v>
      </c>
      <c r="B65" t="s">
        <v>11548</v>
      </c>
      <c r="D65" t="s">
        <v>11607</v>
      </c>
      <c r="F65" s="3" t="str">
        <f>_xlfn.XLOOKUP(A65,'Badge Arqueiro'!A$1:A$170,'Badge Arqueiro'!B$1:B$170,"0")</f>
        <v>0</v>
      </c>
      <c r="G65" s="55" t="str">
        <f>_xlfn.XLOOKUP(A65,Comiters!A$1:A$999,Comiters!B$1:B$999,"0")</f>
        <v>0</v>
      </c>
      <c r="I65"/>
    </row>
    <row r="66" spans="1:9" s="25" customFormat="1">
      <c r="A66" t="str">
        <f>_xlfn.XLOOKUP(B66,Rotineiros!B$1:B$1761,Rotineiros!A$1:A$1761)</f>
        <v>C1321103</v>
      </c>
      <c r="B66" t="s">
        <v>1874</v>
      </c>
      <c r="C66"/>
      <c r="D66" t="s">
        <v>1876</v>
      </c>
      <c r="E66" s="3"/>
      <c r="F66" s="3" t="str">
        <f>_xlfn.XLOOKUP(A66,'Badge Arqueiro'!A$1:A$170,'Badge Arqueiro'!B$1:B$170,"0")</f>
        <v>0</v>
      </c>
      <c r="G66" s="55">
        <f>_xlfn.XLOOKUP(A66,Comiters!A$1:A$999,Comiters!B$1:B$999,"0")</f>
        <v>1</v>
      </c>
      <c r="H66"/>
      <c r="I66"/>
    </row>
    <row r="67" spans="1:9">
      <c r="A67" t="str">
        <f>_xlfn.XLOOKUP(B67,Rotineiros!B$1:B$1761,Rotineiros!A$1:A$1761)</f>
        <v>C1321663</v>
      </c>
      <c r="B67" t="s">
        <v>2725</v>
      </c>
      <c r="D67" t="s">
        <v>4166</v>
      </c>
      <c r="F67" s="3" t="str">
        <f>_xlfn.XLOOKUP(A67,'Badge Arqueiro'!A$1:A$170,'Badge Arqueiro'!B$1:B$170,"0")</f>
        <v>0</v>
      </c>
      <c r="G67" s="55" t="str">
        <f>_xlfn.XLOOKUP(A67,Comiters!A$1:A$999,Comiters!B$1:B$999,"0")</f>
        <v>0</v>
      </c>
      <c r="I67"/>
    </row>
    <row r="68" spans="1:9">
      <c r="A68" t="str">
        <f>_xlfn.XLOOKUP(B68,Rotineiros!B$1:B$1761,Rotineiros!A$1:A$1761)</f>
        <v>C1321710</v>
      </c>
      <c r="B68" t="s">
        <v>4003</v>
      </c>
      <c r="D68" t="s">
        <v>4172</v>
      </c>
      <c r="F68" s="3" t="str">
        <f>_xlfn.XLOOKUP(A68,'Badge Arqueiro'!A$1:A$170,'Badge Arqueiro'!B$1:B$170,"0")</f>
        <v>0</v>
      </c>
      <c r="G68" s="55" t="str">
        <f>_xlfn.XLOOKUP(A68,Comiters!A$1:A$999,Comiters!B$1:B$999,"0")</f>
        <v>0</v>
      </c>
      <c r="I68"/>
    </row>
    <row r="69" spans="1:9">
      <c r="A69" t="str">
        <f>_xlfn.XLOOKUP(B69,Rotineiros!B$1:B$1761,Rotineiros!A$1:A$1761)</f>
        <v>C1322745</v>
      </c>
      <c r="B69" t="s">
        <v>3110</v>
      </c>
      <c r="D69" t="s">
        <v>3112</v>
      </c>
      <c r="F69" s="3" t="str">
        <f>_xlfn.XLOOKUP(A69,'Badge Arqueiro'!A$1:A$170,'Badge Arqueiro'!B$1:B$170,"0")</f>
        <v>0</v>
      </c>
      <c r="G69" s="55" t="str">
        <f>_xlfn.XLOOKUP(A69,Comiters!A$1:A$999,Comiters!B$1:B$999,"0")</f>
        <v>0</v>
      </c>
      <c r="I69"/>
    </row>
    <row r="70" spans="1:9">
      <c r="A70" t="str">
        <f>_xlfn.XLOOKUP(B70,Rotineiros!B$1:B$1761,Rotineiros!A$1:A$1761)</f>
        <v>C1323551</v>
      </c>
      <c r="B70" t="s">
        <v>74</v>
      </c>
      <c r="D70" t="s">
        <v>75</v>
      </c>
      <c r="F70" s="3" t="str">
        <f>_xlfn.XLOOKUP(A70,'Badge Arqueiro'!A$1:A$170,'Badge Arqueiro'!B$1:B$170,"0")</f>
        <v>0</v>
      </c>
      <c r="G70" s="55" t="str">
        <f>_xlfn.XLOOKUP(A70,Comiters!A$1:A$999,Comiters!B$1:B$999,"0")</f>
        <v>0</v>
      </c>
      <c r="I70"/>
    </row>
    <row r="71" spans="1:9">
      <c r="A71" t="str">
        <f>_xlfn.XLOOKUP(B71,Rotineiros!B$1:B$1761,Rotineiros!A$1:A$1761)</f>
        <v>C1324514</v>
      </c>
      <c r="B71" t="s">
        <v>657</v>
      </c>
      <c r="D71" t="s">
        <v>659</v>
      </c>
      <c r="F71" s="3">
        <f>_xlfn.XLOOKUP(A71,'Badge Arqueiro'!A$1:A$170,'Badge Arqueiro'!B$1:B$170,"0")</f>
        <v>1</v>
      </c>
      <c r="G71" s="55">
        <f>_xlfn.XLOOKUP(A71,Comiters!A$1:A$999,Comiters!B$1:B$999,"0")</f>
        <v>1</v>
      </c>
      <c r="I71"/>
    </row>
    <row r="72" spans="1:9">
      <c r="A72" t="str">
        <f>_xlfn.XLOOKUP(B72,Rotineiros!B$1:B$1761,Rotineiros!A$1:A$1761)</f>
        <v>C1324541</v>
      </c>
      <c r="B72" t="s">
        <v>3475</v>
      </c>
      <c r="D72" t="s">
        <v>3477</v>
      </c>
      <c r="F72" s="3" t="str">
        <f>_xlfn.XLOOKUP(A72,'Badge Arqueiro'!A$1:A$170,'Badge Arqueiro'!B$1:B$170,"0")</f>
        <v>0</v>
      </c>
      <c r="G72" s="55">
        <f>_xlfn.XLOOKUP(A72,Comiters!A$1:A$999,Comiters!B$1:B$999,"0")</f>
        <v>1</v>
      </c>
      <c r="I72"/>
    </row>
    <row r="73" spans="1:9">
      <c r="A73" t="str">
        <f>_xlfn.XLOOKUP(B73,Rotineiros!B$1:B$1761,Rotineiros!A$1:A$1761)</f>
        <v>C1325305</v>
      </c>
      <c r="B73" t="s">
        <v>70</v>
      </c>
      <c r="D73" t="s">
        <v>72</v>
      </c>
      <c r="F73" s="3" t="str">
        <f>_xlfn.XLOOKUP(A73,'Badge Arqueiro'!A$1:A$170,'Badge Arqueiro'!B$1:B$170,"0")</f>
        <v>0</v>
      </c>
      <c r="G73" s="55">
        <f>_xlfn.XLOOKUP(A73,Comiters!A$1:A$999,Comiters!B$1:B$999,"0")</f>
        <v>1</v>
      </c>
      <c r="I73"/>
    </row>
    <row r="74" spans="1:9">
      <c r="A74" t="str">
        <f>_xlfn.XLOOKUP(B74,Rotineiros!B$1:B$1761,Rotineiros!A$1:A$1761)</f>
        <v>C1325306</v>
      </c>
      <c r="B74" t="s">
        <v>11100</v>
      </c>
      <c r="D74" t="s">
        <v>4380</v>
      </c>
      <c r="F74" s="3" t="str">
        <f>_xlfn.XLOOKUP(A74,'Badge Arqueiro'!A$1:A$170,'Badge Arqueiro'!B$1:B$170,"0")</f>
        <v>0</v>
      </c>
      <c r="G74" s="55" t="str">
        <f>_xlfn.XLOOKUP(A74,Comiters!A$1:A$999,Comiters!B$1:B$999,"0")</f>
        <v>0</v>
      </c>
      <c r="I74"/>
    </row>
    <row r="75" spans="1:9">
      <c r="A75" t="str">
        <f>_xlfn.XLOOKUP(B75,Rotineiros!B$1:B$1761,Rotineiros!A$1:A$1761)</f>
        <v>C1326000</v>
      </c>
      <c r="B75" t="s">
        <v>3989</v>
      </c>
      <c r="D75" t="s">
        <v>4156</v>
      </c>
      <c r="F75" s="3" t="str">
        <f>_xlfn.XLOOKUP(A75,'Badge Arqueiro'!A$1:A$170,'Badge Arqueiro'!B$1:B$170,"0")</f>
        <v>0</v>
      </c>
      <c r="G75" s="55">
        <f>_xlfn.XLOOKUP(A75,Comiters!A$1:A$999,Comiters!B$1:B$999,"0")</f>
        <v>1</v>
      </c>
      <c r="I75"/>
    </row>
    <row r="76" spans="1:9">
      <c r="A76" t="str">
        <f>_xlfn.XLOOKUP(B76,Rotineiros!B$1:B$1761,Rotineiros!A$1:A$1761)</f>
        <v>C1326046</v>
      </c>
      <c r="B76" t="s">
        <v>7440</v>
      </c>
      <c r="D76" t="s">
        <v>7467</v>
      </c>
      <c r="F76" s="3" t="str">
        <f>_xlfn.XLOOKUP(A76,'Badge Arqueiro'!A$1:A$170,'Badge Arqueiro'!B$1:B$170,"0")</f>
        <v>0</v>
      </c>
      <c r="G76" s="55" t="str">
        <f>_xlfn.XLOOKUP(A76,Comiters!A$1:A$999,Comiters!B$1:B$999,"0")</f>
        <v>0</v>
      </c>
      <c r="I76"/>
    </row>
    <row r="77" spans="1:9">
      <c r="A77" t="str">
        <f>_xlfn.XLOOKUP(B77,Rotineiros!B$1:B$1761,Rotineiros!A$1:A$1761)</f>
        <v>C1326400</v>
      </c>
      <c r="B77" t="s">
        <v>1588</v>
      </c>
      <c r="D77" t="s">
        <v>1589</v>
      </c>
      <c r="F77" s="3" t="str">
        <f>_xlfn.XLOOKUP(A77,'Badge Arqueiro'!A$1:A$170,'Badge Arqueiro'!B$1:B$170,"0")</f>
        <v>0</v>
      </c>
      <c r="G77" s="55" t="str">
        <f>_xlfn.XLOOKUP(A77,Comiters!A$1:A$999,Comiters!B$1:B$999,"0")</f>
        <v>0</v>
      </c>
      <c r="I77"/>
    </row>
    <row r="78" spans="1:9">
      <c r="A78" t="str">
        <f>_xlfn.XLOOKUP(B78,Rotineiros!B$1:B$1761,Rotineiros!A$1:A$1761)</f>
        <v>C1327216</v>
      </c>
      <c r="B78" t="s">
        <v>11106</v>
      </c>
      <c r="D78" t="s">
        <v>4433</v>
      </c>
      <c r="F78" s="3">
        <f>_xlfn.XLOOKUP(A78,'Badge Arqueiro'!A$1:A$170,'Badge Arqueiro'!B$1:B$170,"0")</f>
        <v>1</v>
      </c>
      <c r="G78" s="55" t="str">
        <f>_xlfn.XLOOKUP(A78,Comiters!A$1:A$999,Comiters!B$1:B$999,"0")</f>
        <v>0</v>
      </c>
      <c r="I78"/>
    </row>
    <row r="79" spans="1:9">
      <c r="A79" t="str">
        <f>_xlfn.XLOOKUP(B79,Rotineiros!B$1:B$1761,Rotineiros!A$1:A$1761)</f>
        <v>C1327646</v>
      </c>
      <c r="B79" t="s">
        <v>2638</v>
      </c>
      <c r="D79" t="s">
        <v>2640</v>
      </c>
      <c r="F79" s="3" t="str">
        <f>_xlfn.XLOOKUP(A79,'Badge Arqueiro'!A$1:A$170,'Badge Arqueiro'!B$1:B$170,"0")</f>
        <v>0</v>
      </c>
      <c r="G79" s="55" t="str">
        <f>_xlfn.XLOOKUP(A79,Comiters!A$1:A$999,Comiters!B$1:B$999,"0")</f>
        <v>0</v>
      </c>
      <c r="I79"/>
    </row>
    <row r="80" spans="1:9">
      <c r="A80" t="str">
        <f>_xlfn.XLOOKUP(B80,Rotineiros!B$1:B$2000,Rotineiros!A$1:A$2000)</f>
        <v>F0440536</v>
      </c>
      <c r="B80" t="s">
        <v>11546</v>
      </c>
      <c r="D80" t="s">
        <v>11605</v>
      </c>
      <c r="F80" s="3" t="str">
        <f>_xlfn.XLOOKUP(A80,'Badge Arqueiro'!A$1:A$170,'Badge Arqueiro'!B$1:B$170,"0")</f>
        <v>0</v>
      </c>
      <c r="G80" s="55" t="str">
        <f>_xlfn.XLOOKUP(A80,Comiters!A$1:A$999,Comiters!B$1:B$999,"0")</f>
        <v>0</v>
      </c>
      <c r="I80"/>
    </row>
    <row r="81" spans="1:9">
      <c r="A81" t="str">
        <f>_xlfn.XLOOKUP(B81,Rotineiros!B$1:B$1761,Rotineiros!A$1:A$1761)</f>
        <v>F0739028</v>
      </c>
      <c r="B81" t="s">
        <v>138</v>
      </c>
      <c r="D81" t="s">
        <v>139</v>
      </c>
      <c r="F81" s="3" t="str">
        <f>_xlfn.XLOOKUP(A81,'Badge Arqueiro'!A$1:A$170,'Badge Arqueiro'!B$1:B$170,"0")</f>
        <v>0</v>
      </c>
      <c r="G81" s="55" t="str">
        <f>_xlfn.XLOOKUP(A81,Comiters!A$1:A$999,Comiters!B$1:B$999,"0")</f>
        <v>0</v>
      </c>
      <c r="I81"/>
    </row>
    <row r="82" spans="1:9">
      <c r="A82" t="str">
        <f>_xlfn.XLOOKUP(B82,Rotineiros!B$1:B$1761,Rotineiros!A$1:A$1761)</f>
        <v>F0777249</v>
      </c>
      <c r="B82" t="s">
        <v>141</v>
      </c>
      <c r="D82" t="s">
        <v>142</v>
      </c>
      <c r="F82" s="3" t="str">
        <f>_xlfn.XLOOKUP(A82,'Badge Arqueiro'!A$1:A$170,'Badge Arqueiro'!B$1:B$170,"0")</f>
        <v>0</v>
      </c>
      <c r="G82" s="55" t="str">
        <f>_xlfn.XLOOKUP(A82,Comiters!A$1:A$999,Comiters!B$1:B$999,"0")</f>
        <v>0</v>
      </c>
      <c r="I82"/>
    </row>
    <row r="83" spans="1:9">
      <c r="A83" t="str">
        <f>_xlfn.XLOOKUP(B83,Rotineiros!B$1:B$1761,Rotineiros!A$1:A$1761)</f>
        <v>F1647479</v>
      </c>
      <c r="B83" t="s">
        <v>2039</v>
      </c>
      <c r="D83" t="s">
        <v>2040</v>
      </c>
      <c r="F83" s="3" t="str">
        <f>_xlfn.XLOOKUP(A83,'Badge Arqueiro'!A$1:A$170,'Badge Arqueiro'!B$1:B$170,"0")</f>
        <v>0</v>
      </c>
      <c r="G83" s="55" t="str">
        <f>_xlfn.XLOOKUP(A83,Comiters!A$1:A$999,Comiters!B$1:B$999,"0")</f>
        <v>0</v>
      </c>
      <c r="I83"/>
    </row>
    <row r="84" spans="1:9">
      <c r="A84" t="str">
        <f>_xlfn.XLOOKUP(B84,Rotineiros!B$1:B$2000,Rotineiros!A$1:A$2000)</f>
        <v>F1911319</v>
      </c>
      <c r="B84" t="s">
        <v>11533</v>
      </c>
      <c r="D84" t="s">
        <v>11590</v>
      </c>
      <c r="F84" s="3" t="str">
        <f>_xlfn.XLOOKUP(A84,'Badge Arqueiro'!A$1:A$170,'Badge Arqueiro'!B$1:B$170,"0")</f>
        <v>0</v>
      </c>
      <c r="G84" s="55" t="str">
        <f>_xlfn.XLOOKUP(A84,Comiters!A$1:A$999,Comiters!B$1:B$999,"0")</f>
        <v>0</v>
      </c>
      <c r="I84"/>
    </row>
    <row r="85" spans="1:9">
      <c r="A85" t="str">
        <f>_xlfn.XLOOKUP(B85,Rotineiros!B$1:B$2000,Rotineiros!A$1:A$2000)</f>
        <v>F4258798</v>
      </c>
      <c r="B85" t="s">
        <v>11545</v>
      </c>
      <c r="D85" t="s">
        <v>11604</v>
      </c>
      <c r="F85" s="3" t="str">
        <f>_xlfn.XLOOKUP(A85,'Badge Arqueiro'!A$1:A$170,'Badge Arqueiro'!B$1:B$170,"0")</f>
        <v>0</v>
      </c>
      <c r="G85" s="55" t="str">
        <f>_xlfn.XLOOKUP(A85,Comiters!A$1:A$999,Comiters!B$1:B$999,"0")</f>
        <v>0</v>
      </c>
      <c r="I85"/>
    </row>
    <row r="86" spans="1:9">
      <c r="A86" t="str">
        <f>_xlfn.XLOOKUP(B86,Rotineiros!B$1:B$1761,Rotineiros!A$1:A$1761)</f>
        <v>F6323197</v>
      </c>
      <c r="B86" t="s">
        <v>7378</v>
      </c>
      <c r="D86" t="s">
        <v>11594</v>
      </c>
      <c r="F86" s="3" t="str">
        <f>_xlfn.XLOOKUP(A86,'Badge Arqueiro'!A$1:A$170,'Badge Arqueiro'!B$1:B$170,"0")</f>
        <v>0</v>
      </c>
      <c r="G86" s="55" t="str">
        <f>_xlfn.XLOOKUP(A86,Comiters!A$1:A$999,Comiters!B$1:B$999,"0")</f>
        <v>0</v>
      </c>
      <c r="I86"/>
    </row>
    <row r="87" spans="1:9">
      <c r="A87" t="str">
        <f>_xlfn.XLOOKUP(B87,Rotineiros!B$1:B$1761,Rotineiros!A$1:A$1761)</f>
        <v>F6750759</v>
      </c>
      <c r="B87" t="s">
        <v>1772</v>
      </c>
      <c r="D87" t="s">
        <v>1773</v>
      </c>
      <c r="F87" s="3" t="str">
        <f>_xlfn.XLOOKUP(A87,'Badge Arqueiro'!A$1:A$170,'Badge Arqueiro'!B$1:B$170,"0")</f>
        <v>0</v>
      </c>
      <c r="G87" s="55" t="str">
        <f>_xlfn.XLOOKUP(A87,Comiters!A$1:A$999,Comiters!B$1:B$999,"0")</f>
        <v>0</v>
      </c>
      <c r="I87"/>
    </row>
    <row r="88" spans="1:9">
      <c r="A88" t="str">
        <f>_xlfn.XLOOKUP(B88,Rotineiros!B$1:B$1761,Rotineiros!A$1:A$1761)</f>
        <v>F7000154</v>
      </c>
      <c r="B88" t="s">
        <v>1788</v>
      </c>
      <c r="D88" t="s">
        <v>1790</v>
      </c>
      <c r="F88" s="3" t="str">
        <f>_xlfn.XLOOKUP(A88,'Badge Arqueiro'!A$1:A$170,'Badge Arqueiro'!B$1:B$170,"0")</f>
        <v>0</v>
      </c>
      <c r="G88" s="55" t="str">
        <f>_xlfn.XLOOKUP(A88,Comiters!A$1:A$999,Comiters!B$1:B$999,"0")</f>
        <v>0</v>
      </c>
      <c r="I88"/>
    </row>
    <row r="89" spans="1:9">
      <c r="A89" t="str">
        <f>_xlfn.XLOOKUP(B89,Rotineiros!B$1:B$1761,Rotineiros!A$1:A$1761)</f>
        <v>F8527997</v>
      </c>
      <c r="B89" t="s">
        <v>360</v>
      </c>
      <c r="D89" t="s">
        <v>362</v>
      </c>
      <c r="F89" s="3" t="str">
        <f>_xlfn.XLOOKUP(A89,'Badge Arqueiro'!A$1:A$170,'Badge Arqueiro'!B$1:B$170,"0")</f>
        <v>0</v>
      </c>
      <c r="G89" s="55" t="str">
        <f>_xlfn.XLOOKUP(A89,Comiters!A$1:A$999,Comiters!B$1:B$999,"0")</f>
        <v>0</v>
      </c>
      <c r="I89"/>
    </row>
    <row r="90" spans="1:9">
      <c r="A90" t="str">
        <f>_xlfn.XLOOKUP(B90,Rotineiros!B$1:B$1761,Rotineiros!A$1:A$1761)</f>
        <v>F9827889</v>
      </c>
      <c r="B90" t="s">
        <v>1231</v>
      </c>
      <c r="D90" t="s">
        <v>1233</v>
      </c>
      <c r="F90" s="3">
        <f>_xlfn.XLOOKUP(A90,'Badge Arqueiro'!A$1:A$170,'Badge Arqueiro'!B$1:B$170,"0")</f>
        <v>1</v>
      </c>
      <c r="G90" s="55" t="str">
        <f>_xlfn.XLOOKUP(A90,Comiters!A$1:A$999,Comiters!B$1:B$999,"0")</f>
        <v>0</v>
      </c>
      <c r="I90"/>
    </row>
    <row r="91" spans="1:9">
      <c r="B91"/>
      <c r="I91"/>
    </row>
    <row r="92" spans="1:9" s="25" customFormat="1">
      <c r="A92"/>
      <c r="B92"/>
      <c r="C92"/>
      <c r="D92"/>
      <c r="E92" s="3"/>
      <c r="F92" s="3"/>
      <c r="G92" s="55"/>
      <c r="H92"/>
      <c r="I92"/>
    </row>
    <row r="93" spans="1:9">
      <c r="B93"/>
      <c r="I93"/>
    </row>
    <row r="94" spans="1:9">
      <c r="B94"/>
      <c r="I94"/>
    </row>
    <row r="95" spans="1:9" s="25" customFormat="1">
      <c r="A95"/>
      <c r="B95"/>
      <c r="C95"/>
      <c r="D95"/>
      <c r="E95" s="3"/>
      <c r="F95" s="3"/>
      <c r="G95" s="55"/>
      <c r="H95"/>
      <c r="I95"/>
    </row>
    <row r="96" spans="1:9" s="25" customFormat="1">
      <c r="A96"/>
      <c r="B96"/>
      <c r="C96"/>
      <c r="D96"/>
      <c r="E96" s="3"/>
      <c r="F96" s="3"/>
      <c r="G96" s="55"/>
      <c r="H96"/>
      <c r="I96"/>
    </row>
    <row r="97" spans="1:9" s="25" customFormat="1">
      <c r="A97"/>
      <c r="B97"/>
      <c r="C97"/>
      <c r="D97"/>
      <c r="E97" s="3"/>
      <c r="F97" s="3"/>
      <c r="G97" s="55"/>
      <c r="H97"/>
      <c r="I97"/>
    </row>
    <row r="98" spans="1:9" s="25" customFormat="1">
      <c r="A98"/>
      <c r="B98"/>
      <c r="C98"/>
      <c r="D98"/>
      <c r="E98" s="3"/>
      <c r="F98" s="3"/>
      <c r="G98" s="55"/>
      <c r="H98"/>
      <c r="I98"/>
    </row>
    <row r="99" spans="1:9" s="25" customFormat="1">
      <c r="A99"/>
      <c r="B99"/>
      <c r="C99"/>
      <c r="D99"/>
      <c r="E99" s="3"/>
      <c r="F99" s="3"/>
      <c r="G99" s="55"/>
      <c r="H99"/>
      <c r="I99"/>
    </row>
    <row r="100" spans="1:9" s="25" customFormat="1">
      <c r="A100"/>
      <c r="B100"/>
      <c r="C100"/>
      <c r="D100"/>
      <c r="E100" s="3"/>
      <c r="F100" s="3"/>
      <c r="G100" s="55"/>
      <c r="H100"/>
      <c r="I100"/>
    </row>
    <row r="101" spans="1:9" s="25" customFormat="1">
      <c r="A101"/>
      <c r="B101"/>
      <c r="C101"/>
      <c r="D101"/>
      <c r="E101" s="3"/>
      <c r="F101" s="3"/>
      <c r="G101" s="55"/>
      <c r="H101"/>
      <c r="I101"/>
    </row>
    <row r="102" spans="1:9" s="25" customFormat="1">
      <c r="A102"/>
      <c r="B102"/>
      <c r="C102"/>
      <c r="D102"/>
      <c r="E102" s="3"/>
      <c r="F102" s="3"/>
      <c r="G102" s="55"/>
      <c r="H102"/>
      <c r="I102"/>
    </row>
    <row r="103" spans="1:9" s="25" customFormat="1">
      <c r="A103"/>
      <c r="B103"/>
      <c r="C103"/>
      <c r="D103"/>
      <c r="E103" s="3"/>
      <c r="F103" s="3"/>
      <c r="G103" s="55"/>
      <c r="H103"/>
      <c r="I103"/>
    </row>
    <row r="104" spans="1:9" s="25" customFormat="1">
      <c r="A104"/>
      <c r="B104"/>
      <c r="C104"/>
      <c r="D104"/>
      <c r="E104" s="3"/>
      <c r="F104" s="3"/>
      <c r="G104" s="55"/>
      <c r="H104"/>
      <c r="I104"/>
    </row>
    <row r="105" spans="1:9" s="25" customFormat="1">
      <c r="A105"/>
      <c r="B105"/>
      <c r="C105"/>
      <c r="D105"/>
      <c r="E105" s="3"/>
      <c r="F105" s="3"/>
      <c r="G105" s="55"/>
      <c r="H105"/>
      <c r="I105"/>
    </row>
    <row r="106" spans="1:9" s="25" customFormat="1">
      <c r="A106"/>
      <c r="B106"/>
      <c r="C106"/>
      <c r="D106"/>
      <c r="E106" s="3"/>
      <c r="F106" s="3"/>
      <c r="G106" s="55"/>
      <c r="H106"/>
      <c r="I106"/>
    </row>
    <row r="107" spans="1:9" s="25" customFormat="1">
      <c r="A107"/>
      <c r="B107"/>
      <c r="C107"/>
      <c r="D107"/>
      <c r="E107" s="3"/>
      <c r="F107" s="3"/>
      <c r="G107" s="55"/>
      <c r="H107"/>
      <c r="I107"/>
    </row>
    <row r="108" spans="1:9" s="25" customFormat="1">
      <c r="A108"/>
      <c r="B108"/>
      <c r="C108"/>
      <c r="D108"/>
      <c r="E108" s="3"/>
      <c r="F108" s="3"/>
      <c r="G108" s="55"/>
      <c r="H108"/>
      <c r="I108"/>
    </row>
    <row r="109" spans="1:9" s="25" customFormat="1">
      <c r="A109"/>
      <c r="B109"/>
      <c r="C109"/>
      <c r="D109"/>
      <c r="E109" s="3"/>
      <c r="F109" s="3"/>
      <c r="G109" s="55"/>
      <c r="H109"/>
      <c r="I109"/>
    </row>
    <row r="110" spans="1:9" s="25" customFormat="1">
      <c r="A110"/>
      <c r="B110"/>
      <c r="C110"/>
      <c r="D110"/>
      <c r="E110" s="3"/>
      <c r="F110" s="3"/>
      <c r="G110" s="55"/>
      <c r="H110"/>
      <c r="I110"/>
    </row>
    <row r="111" spans="1:9" s="25" customFormat="1">
      <c r="A111"/>
      <c r="B111"/>
      <c r="C111"/>
      <c r="D111"/>
      <c r="E111" s="3"/>
      <c r="F111" s="3"/>
      <c r="G111" s="55"/>
      <c r="H111"/>
      <c r="I111"/>
    </row>
    <row r="112" spans="1:9" s="25" customFormat="1">
      <c r="A112"/>
      <c r="B112"/>
      <c r="C112"/>
      <c r="D112"/>
      <c r="E112" s="3"/>
      <c r="F112" s="3"/>
      <c r="G112" s="55"/>
      <c r="H112"/>
      <c r="I112"/>
    </row>
    <row r="113" spans="1:9" s="25" customFormat="1">
      <c r="A113"/>
      <c r="B113"/>
      <c r="C113"/>
      <c r="D113"/>
      <c r="E113" s="3"/>
      <c r="F113" s="3"/>
      <c r="G113" s="55"/>
      <c r="H113"/>
      <c r="I113"/>
    </row>
    <row r="114" spans="1:9" s="25" customFormat="1">
      <c r="A114"/>
      <c r="B114"/>
      <c r="C114"/>
      <c r="D114"/>
      <c r="E114" s="3"/>
      <c r="F114" s="3"/>
      <c r="G114" s="55"/>
      <c r="H114"/>
      <c r="I114"/>
    </row>
    <row r="115" spans="1:9" s="25" customFormat="1">
      <c r="A115"/>
      <c r="B115"/>
      <c r="C115"/>
      <c r="D115"/>
      <c r="E115" s="3"/>
      <c r="F115" s="3"/>
      <c r="G115" s="55"/>
      <c r="H115"/>
      <c r="I115"/>
    </row>
    <row r="116" spans="1:9" s="25" customFormat="1">
      <c r="A116"/>
      <c r="B116"/>
      <c r="C116"/>
      <c r="D116"/>
      <c r="E116" s="3"/>
      <c r="F116" s="3"/>
      <c r="G116" s="55"/>
      <c r="H116"/>
      <c r="I116"/>
    </row>
    <row r="117" spans="1:9" s="25" customFormat="1">
      <c r="A117"/>
      <c r="B117"/>
      <c r="C117"/>
      <c r="D117"/>
      <c r="E117" s="3"/>
      <c r="F117" s="3"/>
      <c r="G117" s="55"/>
      <c r="H117"/>
      <c r="I117"/>
    </row>
    <row r="118" spans="1:9" s="25" customFormat="1">
      <c r="A118"/>
      <c r="B118"/>
      <c r="C118"/>
      <c r="D118"/>
      <c r="E118" s="3"/>
      <c r="F118" s="3"/>
      <c r="G118" s="55"/>
      <c r="H118"/>
      <c r="I118"/>
    </row>
    <row r="119" spans="1:9" s="25" customFormat="1">
      <c r="A119"/>
      <c r="B119"/>
      <c r="C119"/>
      <c r="D119"/>
      <c r="E119" s="3"/>
      <c r="F119" s="3"/>
      <c r="G119" s="55"/>
      <c r="H119"/>
      <c r="I119"/>
    </row>
    <row r="120" spans="1:9" s="25" customFormat="1">
      <c r="A120"/>
      <c r="B120"/>
      <c r="C120"/>
      <c r="D120"/>
      <c r="E120" s="3"/>
      <c r="F120" s="3"/>
      <c r="G120" s="55"/>
      <c r="H120"/>
      <c r="I120"/>
    </row>
    <row r="121" spans="1:9" s="25" customFormat="1">
      <c r="A121"/>
      <c r="B121"/>
      <c r="C121"/>
      <c r="D121"/>
      <c r="E121" s="3"/>
      <c r="F121" s="3"/>
      <c r="G121" s="55"/>
      <c r="H121"/>
      <c r="I121"/>
    </row>
    <row r="122" spans="1:9" s="25" customFormat="1">
      <c r="A122"/>
      <c r="B122"/>
      <c r="C122"/>
      <c r="D122"/>
      <c r="E122" s="3"/>
      <c r="F122" s="3"/>
      <c r="G122" s="55"/>
      <c r="H122"/>
      <c r="I122"/>
    </row>
    <row r="123" spans="1:9" s="25" customFormat="1">
      <c r="A123"/>
      <c r="B123"/>
      <c r="C123"/>
      <c r="D123"/>
      <c r="E123" s="3"/>
      <c r="F123" s="3"/>
      <c r="G123" s="55"/>
      <c r="H123"/>
      <c r="I123"/>
    </row>
    <row r="124" spans="1:9" s="25" customFormat="1">
      <c r="A124"/>
      <c r="B124"/>
      <c r="C124"/>
      <c r="D124"/>
      <c r="E124" s="3"/>
      <c r="F124" s="3"/>
      <c r="G124" s="55"/>
      <c r="H124"/>
      <c r="I124"/>
    </row>
    <row r="125" spans="1:9" s="25" customFormat="1">
      <c r="A125"/>
      <c r="B125"/>
      <c r="C125"/>
      <c r="D125"/>
      <c r="E125" s="3"/>
      <c r="F125" s="3"/>
      <c r="G125" s="55"/>
      <c r="H125"/>
      <c r="I125"/>
    </row>
    <row r="126" spans="1:9" s="25" customFormat="1">
      <c r="A126"/>
      <c r="B126"/>
      <c r="C126"/>
      <c r="D126"/>
      <c r="E126" s="3"/>
      <c r="F126" s="3"/>
      <c r="G126" s="55"/>
      <c r="H126"/>
      <c r="I126"/>
    </row>
    <row r="127" spans="1:9" s="25" customFormat="1">
      <c r="A127"/>
      <c r="B127"/>
      <c r="C127"/>
      <c r="D127"/>
      <c r="E127" s="3"/>
      <c r="F127" s="3"/>
      <c r="G127" s="55"/>
      <c r="H127"/>
      <c r="I127"/>
    </row>
    <row r="128" spans="1:9" s="25" customFormat="1">
      <c r="A128"/>
      <c r="B128"/>
      <c r="C128"/>
      <c r="D128"/>
      <c r="E128" s="3"/>
      <c r="F128" s="3"/>
      <c r="G128" s="55"/>
      <c r="H128"/>
      <c r="I128"/>
    </row>
    <row r="129" spans="1:9" s="25" customFormat="1">
      <c r="A129"/>
      <c r="B129"/>
      <c r="C129"/>
      <c r="D129"/>
      <c r="E129" s="3"/>
      <c r="F129" s="3"/>
      <c r="G129" s="55"/>
      <c r="H129"/>
      <c r="I129"/>
    </row>
    <row r="130" spans="1:9" s="25" customFormat="1">
      <c r="A130"/>
      <c r="B130"/>
      <c r="C130"/>
      <c r="D130"/>
      <c r="E130" s="3"/>
      <c r="F130" s="3"/>
      <c r="G130" s="55"/>
      <c r="H130"/>
      <c r="I130"/>
    </row>
    <row r="131" spans="1:9" s="25" customFormat="1">
      <c r="A131"/>
      <c r="B131"/>
      <c r="C131"/>
      <c r="D131"/>
      <c r="E131" s="3"/>
      <c r="F131" s="3"/>
      <c r="G131" s="55"/>
      <c r="H131"/>
      <c r="I131"/>
    </row>
    <row r="132" spans="1:9" s="25" customFormat="1">
      <c r="A132"/>
      <c r="B132"/>
      <c r="C132"/>
      <c r="D132"/>
      <c r="E132" s="3"/>
      <c r="F132" s="3"/>
      <c r="G132" s="55"/>
      <c r="H132"/>
      <c r="I132"/>
    </row>
    <row r="133" spans="1:9" s="25" customFormat="1">
      <c r="A133"/>
      <c r="B133"/>
      <c r="C133"/>
      <c r="D133"/>
      <c r="E133" s="3"/>
      <c r="F133" s="3"/>
      <c r="G133" s="55"/>
      <c r="H133"/>
      <c r="I133"/>
    </row>
    <row r="134" spans="1:9" s="25" customFormat="1">
      <c r="A134"/>
      <c r="B134"/>
      <c r="C134"/>
      <c r="D134"/>
      <c r="E134" s="3"/>
      <c r="F134" s="3"/>
      <c r="G134" s="55"/>
      <c r="H134"/>
      <c r="I134"/>
    </row>
    <row r="135" spans="1:9" s="25" customFormat="1">
      <c r="A135"/>
      <c r="B135"/>
      <c r="C135"/>
      <c r="D135"/>
      <c r="E135" s="3"/>
      <c r="F135" s="3"/>
      <c r="G135" s="55"/>
      <c r="H135"/>
      <c r="I135"/>
    </row>
    <row r="136" spans="1:9" s="25" customFormat="1">
      <c r="A136"/>
      <c r="B136"/>
      <c r="C136"/>
      <c r="D136"/>
      <c r="E136" s="3"/>
      <c r="F136" s="3"/>
      <c r="G136" s="55"/>
      <c r="H136"/>
      <c r="I136"/>
    </row>
    <row r="137" spans="1:9" s="25" customFormat="1">
      <c r="A137"/>
      <c r="B137"/>
      <c r="C137"/>
      <c r="D137"/>
      <c r="E137" s="3"/>
      <c r="F137" s="3"/>
      <c r="G137" s="55"/>
      <c r="H137"/>
      <c r="I137"/>
    </row>
    <row r="138" spans="1:9" s="25" customFormat="1">
      <c r="A138"/>
      <c r="B138"/>
      <c r="C138"/>
      <c r="D138"/>
      <c r="E138" s="3"/>
      <c r="F138" s="3"/>
      <c r="G138" s="55"/>
      <c r="H138"/>
      <c r="I138"/>
    </row>
    <row r="139" spans="1:9" s="25" customFormat="1">
      <c r="A139"/>
      <c r="B139"/>
      <c r="C139"/>
      <c r="D139"/>
      <c r="E139" s="3"/>
      <c r="F139" s="3"/>
      <c r="G139" s="55"/>
      <c r="H139"/>
      <c r="I139"/>
    </row>
    <row r="140" spans="1:9" s="25" customFormat="1">
      <c r="A140"/>
      <c r="B140"/>
      <c r="C140"/>
      <c r="D140"/>
      <c r="E140" s="3"/>
      <c r="F140" s="3"/>
      <c r="G140" s="55"/>
      <c r="H140"/>
      <c r="I140"/>
    </row>
    <row r="141" spans="1:9" s="25" customFormat="1">
      <c r="A141"/>
      <c r="B141"/>
      <c r="C141"/>
      <c r="D141"/>
      <c r="E141" s="3"/>
      <c r="F141" s="3"/>
      <c r="G141" s="55"/>
      <c r="H141"/>
      <c r="I141"/>
    </row>
    <row r="142" spans="1:9" s="25" customFormat="1">
      <c r="A142"/>
      <c r="B142"/>
      <c r="C142"/>
      <c r="D142"/>
      <c r="E142" s="3"/>
      <c r="F142" s="3"/>
      <c r="G142" s="55"/>
      <c r="H142"/>
      <c r="I142"/>
    </row>
    <row r="143" spans="1:9" s="25" customFormat="1">
      <c r="A143"/>
      <c r="B143"/>
      <c r="C143"/>
      <c r="D143"/>
      <c r="E143" s="3"/>
      <c r="F143" s="3"/>
      <c r="G143" s="55"/>
      <c r="H143"/>
      <c r="I143"/>
    </row>
    <row r="144" spans="1:9" s="25" customFormat="1">
      <c r="A144"/>
      <c r="B144"/>
      <c r="C144"/>
      <c r="D144"/>
      <c r="E144" s="3"/>
      <c r="F144" s="3"/>
      <c r="G144" s="55"/>
      <c r="H144"/>
      <c r="I144"/>
    </row>
    <row r="145" spans="1:9" s="25" customFormat="1">
      <c r="A145"/>
      <c r="B145"/>
      <c r="C145"/>
      <c r="D145"/>
      <c r="E145" s="3"/>
      <c r="F145" s="3"/>
      <c r="G145" s="55"/>
      <c r="H145"/>
      <c r="I145"/>
    </row>
    <row r="146" spans="1:9" s="25" customFormat="1">
      <c r="A146"/>
      <c r="B146"/>
      <c r="C146"/>
      <c r="D146"/>
      <c r="E146" s="3"/>
      <c r="F146" s="3"/>
      <c r="G146" s="55"/>
      <c r="H146"/>
      <c r="I146"/>
    </row>
    <row r="147" spans="1:9" s="25" customFormat="1">
      <c r="A147"/>
      <c r="B147"/>
      <c r="C147"/>
      <c r="D147"/>
      <c r="E147" s="3"/>
      <c r="F147" s="3"/>
      <c r="G147" s="55"/>
      <c r="H147"/>
      <c r="I147"/>
    </row>
    <row r="148" spans="1:9" s="25" customFormat="1">
      <c r="A148"/>
      <c r="B148"/>
      <c r="C148"/>
      <c r="D148"/>
      <c r="E148" s="3"/>
      <c r="F148" s="3"/>
      <c r="G148" s="55"/>
      <c r="H148"/>
      <c r="I148"/>
    </row>
    <row r="149" spans="1:9" s="25" customFormat="1">
      <c r="A149"/>
      <c r="B149"/>
      <c r="C149"/>
      <c r="D149"/>
      <c r="E149" s="3"/>
      <c r="F149" s="3"/>
      <c r="G149" s="55"/>
      <c r="H149"/>
      <c r="I149"/>
    </row>
    <row r="150" spans="1:9" s="25" customFormat="1">
      <c r="A150"/>
      <c r="B150"/>
      <c r="C150"/>
      <c r="D150"/>
      <c r="E150" s="3"/>
      <c r="F150" s="3"/>
      <c r="G150" s="55"/>
      <c r="H150"/>
      <c r="I150"/>
    </row>
    <row r="151" spans="1:9" s="25" customFormat="1">
      <c r="A151"/>
      <c r="B151"/>
      <c r="C151"/>
      <c r="D151"/>
      <c r="E151" s="3"/>
      <c r="F151" s="3"/>
      <c r="G151" s="55"/>
      <c r="H151"/>
      <c r="I151"/>
    </row>
    <row r="152" spans="1:9" s="25" customFormat="1">
      <c r="A152"/>
      <c r="B152"/>
      <c r="C152"/>
      <c r="D152"/>
      <c r="E152" s="3"/>
      <c r="F152" s="3"/>
      <c r="G152" s="55"/>
      <c r="H152"/>
      <c r="I152"/>
    </row>
    <row r="153" spans="1:9" s="25" customFormat="1">
      <c r="A153"/>
      <c r="B153"/>
      <c r="C153"/>
      <c r="D153"/>
      <c r="E153" s="3"/>
      <c r="F153" s="3"/>
      <c r="G153" s="55"/>
      <c r="H153"/>
      <c r="I153"/>
    </row>
    <row r="154" spans="1:9" s="25" customFormat="1">
      <c r="A154"/>
      <c r="B154"/>
      <c r="C154"/>
      <c r="D154"/>
      <c r="E154" s="3"/>
      <c r="F154" s="3"/>
      <c r="G154" s="55"/>
      <c r="H154"/>
      <c r="I154"/>
    </row>
    <row r="155" spans="1:9" s="25" customFormat="1">
      <c r="A155"/>
      <c r="B155"/>
      <c r="C155"/>
      <c r="D155"/>
      <c r="E155" s="3"/>
      <c r="F155" s="3"/>
      <c r="G155" s="55"/>
      <c r="H155"/>
      <c r="I155"/>
    </row>
    <row r="156" spans="1:9" s="25" customFormat="1">
      <c r="A156"/>
      <c r="B156"/>
      <c r="C156"/>
      <c r="D156"/>
      <c r="E156" s="3"/>
      <c r="F156" s="3"/>
      <c r="G156" s="55"/>
      <c r="H156"/>
      <c r="I156"/>
    </row>
    <row r="157" spans="1:9" s="25" customFormat="1">
      <c r="A157"/>
      <c r="B157"/>
      <c r="C157"/>
      <c r="D157"/>
      <c r="E157" s="3"/>
      <c r="F157" s="3"/>
      <c r="G157" s="55"/>
      <c r="H157"/>
      <c r="I157"/>
    </row>
    <row r="158" spans="1:9" s="25" customFormat="1">
      <c r="A158"/>
      <c r="B158"/>
      <c r="C158"/>
      <c r="D158"/>
      <c r="E158" s="3"/>
      <c r="F158" s="3"/>
      <c r="G158" s="55"/>
      <c r="H158"/>
      <c r="I158"/>
    </row>
    <row r="159" spans="1:9" s="25" customFormat="1">
      <c r="A159"/>
      <c r="B159"/>
      <c r="C159"/>
      <c r="D159"/>
      <c r="E159" s="3"/>
      <c r="F159" s="3">
        <f>SUM(F4:F157)</f>
        <v>12</v>
      </c>
      <c r="G159" s="3">
        <f>SUM(G4:G157)</f>
        <v>25</v>
      </c>
      <c r="H159"/>
      <c r="I159"/>
    </row>
    <row r="160" spans="1:9" s="25" customFormat="1">
      <c r="A160"/>
      <c r="B160"/>
      <c r="C160"/>
      <c r="D160"/>
      <c r="E160" s="3"/>
      <c r="F160" s="3"/>
      <c r="G160" s="55"/>
      <c r="H160"/>
      <c r="I160"/>
    </row>
    <row r="161" spans="1:9" s="25" customFormat="1">
      <c r="A161"/>
      <c r="B161"/>
      <c r="C161"/>
      <c r="D161"/>
      <c r="E161" s="3"/>
      <c r="F161" s="3"/>
      <c r="G161" s="3"/>
      <c r="H161"/>
      <c r="I161"/>
    </row>
    <row r="162" spans="1:9" s="25" customFormat="1">
      <c r="A162"/>
      <c r="B162"/>
      <c r="C162"/>
      <c r="D162"/>
      <c r="E162" s="3"/>
      <c r="F162" s="3"/>
      <c r="G162" s="55"/>
      <c r="H162"/>
      <c r="I162"/>
    </row>
    <row r="163" spans="1:9" s="25" customFormat="1">
      <c r="A163"/>
      <c r="B163"/>
      <c r="C163"/>
      <c r="D163"/>
      <c r="E163" s="3"/>
      <c r="F163" s="3"/>
      <c r="G163" s="55"/>
      <c r="H163"/>
      <c r="I163"/>
    </row>
    <row r="164" spans="1:9" s="25" customFormat="1">
      <c r="A164"/>
      <c r="B164"/>
      <c r="C164"/>
      <c r="D164"/>
      <c r="E164" s="3"/>
      <c r="F164" s="3"/>
      <c r="G164" s="55"/>
      <c r="H164"/>
      <c r="I164"/>
    </row>
    <row r="165" spans="1:9" s="25" customFormat="1">
      <c r="A165"/>
      <c r="B165"/>
      <c r="C165"/>
      <c r="D165"/>
      <c r="E165" s="3"/>
      <c r="F165" s="3"/>
      <c r="G165" s="55"/>
      <c r="H165"/>
      <c r="I165"/>
    </row>
    <row r="166" spans="1:9" s="25" customFormat="1">
      <c r="A166"/>
      <c r="B166"/>
      <c r="C166"/>
      <c r="D166"/>
      <c r="E166" s="3"/>
      <c r="F166" s="3"/>
      <c r="G166" s="55"/>
      <c r="H166"/>
      <c r="I166"/>
    </row>
    <row r="167" spans="1:9" s="25" customFormat="1">
      <c r="A167"/>
      <c r="B167"/>
      <c r="C167"/>
      <c r="D167"/>
      <c r="E167" s="3"/>
      <c r="F167" s="3"/>
      <c r="G167" s="55"/>
      <c r="H167"/>
      <c r="I167"/>
    </row>
    <row r="168" spans="1:9" s="25" customFormat="1">
      <c r="A168"/>
      <c r="B168"/>
      <c r="C168"/>
      <c r="D168"/>
      <c r="E168" s="3"/>
      <c r="F168" s="3"/>
      <c r="G168" s="55"/>
      <c r="H168"/>
      <c r="I168"/>
    </row>
    <row r="169" spans="1:9" s="25" customFormat="1">
      <c r="A169"/>
      <c r="B169"/>
      <c r="C169"/>
      <c r="D169"/>
      <c r="E169" s="3"/>
      <c r="F169" s="3"/>
      <c r="G169" s="55"/>
      <c r="H169"/>
      <c r="I169"/>
    </row>
    <row r="170" spans="1:9" s="25" customFormat="1">
      <c r="A170"/>
      <c r="B170"/>
      <c r="C170"/>
      <c r="D170"/>
      <c r="E170" s="3"/>
      <c r="F170" s="3"/>
      <c r="G170" s="55"/>
      <c r="H170"/>
      <c r="I170"/>
    </row>
    <row r="171" spans="1:9" s="25" customFormat="1">
      <c r="A171"/>
      <c r="B171"/>
      <c r="C171"/>
      <c r="D171"/>
      <c r="E171" s="3"/>
      <c r="F171" s="3"/>
      <c r="G171" s="55"/>
      <c r="H171"/>
      <c r="I171"/>
    </row>
    <row r="172" spans="1:9" s="25" customFormat="1">
      <c r="A172"/>
      <c r="B172"/>
      <c r="C172"/>
      <c r="D172"/>
      <c r="E172" s="3"/>
      <c r="F172" s="3"/>
      <c r="G172" s="55"/>
      <c r="H172"/>
      <c r="I172"/>
    </row>
    <row r="173" spans="1:9" s="25" customFormat="1">
      <c r="A173"/>
      <c r="B173"/>
      <c r="C173"/>
      <c r="D173"/>
      <c r="E173" s="3"/>
      <c r="F173" s="3"/>
      <c r="G173" s="55"/>
      <c r="H173"/>
      <c r="I173"/>
    </row>
    <row r="174" spans="1:9" s="25" customFormat="1">
      <c r="A174"/>
      <c r="B174"/>
      <c r="C174"/>
      <c r="D174"/>
      <c r="E174" s="3"/>
      <c r="F174" s="3"/>
      <c r="G174" s="55"/>
      <c r="H174"/>
      <c r="I174"/>
    </row>
    <row r="175" spans="1:9" s="25" customFormat="1">
      <c r="A175"/>
      <c r="B175"/>
      <c r="C175"/>
      <c r="D175"/>
      <c r="E175" s="3"/>
      <c r="F175" s="3"/>
      <c r="G175" s="55"/>
      <c r="H175"/>
      <c r="I175"/>
    </row>
    <row r="176" spans="1:9" s="25" customFormat="1">
      <c r="A176"/>
      <c r="B176"/>
      <c r="C176"/>
      <c r="D176"/>
      <c r="E176" s="3"/>
      <c r="F176" s="3"/>
      <c r="G176" s="55"/>
      <c r="H176"/>
      <c r="I176"/>
    </row>
    <row r="177" spans="1:9" s="25" customFormat="1">
      <c r="A177"/>
      <c r="B177"/>
      <c r="C177"/>
      <c r="D177"/>
      <c r="E177" s="3"/>
      <c r="F177" s="3"/>
      <c r="G177" s="55"/>
      <c r="H177"/>
      <c r="I177"/>
    </row>
    <row r="178" spans="1:9" s="25" customFormat="1">
      <c r="A178"/>
      <c r="B178"/>
      <c r="C178"/>
      <c r="D178"/>
      <c r="E178" s="3"/>
      <c r="F178" s="3"/>
      <c r="G178" s="55"/>
      <c r="H178"/>
      <c r="I178"/>
    </row>
    <row r="179" spans="1:9" s="25" customFormat="1">
      <c r="A179"/>
      <c r="B179"/>
      <c r="C179"/>
      <c r="D179"/>
      <c r="E179" s="3"/>
      <c r="F179" s="3"/>
      <c r="G179" s="55"/>
      <c r="H179"/>
      <c r="I179"/>
    </row>
    <row r="180" spans="1:9" s="25" customFormat="1">
      <c r="A180"/>
      <c r="B180"/>
      <c r="C180"/>
      <c r="D180"/>
      <c r="E180" s="3"/>
      <c r="F180" s="3"/>
      <c r="G180" s="55"/>
      <c r="H180"/>
      <c r="I180"/>
    </row>
    <row r="181" spans="1:9" s="25" customFormat="1">
      <c r="A181"/>
      <c r="B181"/>
      <c r="C181"/>
      <c r="D181"/>
      <c r="E181" s="3"/>
      <c r="F181" s="3"/>
      <c r="G181" s="55"/>
      <c r="H181"/>
      <c r="I181"/>
    </row>
    <row r="182" spans="1:9" s="25" customFormat="1">
      <c r="A182"/>
      <c r="B182"/>
      <c r="C182"/>
      <c r="D182"/>
      <c r="E182" s="3"/>
      <c r="F182" s="3"/>
      <c r="G182" s="55"/>
      <c r="H182"/>
      <c r="I182"/>
    </row>
    <row r="183" spans="1:9" s="25" customFormat="1">
      <c r="A183"/>
      <c r="B183"/>
      <c r="C183"/>
      <c r="D183"/>
      <c r="E183" s="3"/>
      <c r="F183" s="3"/>
      <c r="G183" s="55"/>
      <c r="H183"/>
      <c r="I183"/>
    </row>
    <row r="184" spans="1:9" s="25" customFormat="1">
      <c r="A184"/>
      <c r="B184"/>
      <c r="C184"/>
      <c r="D184"/>
      <c r="E184" s="3"/>
      <c r="F184" s="3"/>
      <c r="G184" s="55"/>
      <c r="H184"/>
      <c r="I184"/>
    </row>
    <row r="185" spans="1:9" s="25" customFormat="1">
      <c r="A185"/>
      <c r="B185"/>
      <c r="C185"/>
      <c r="D185"/>
      <c r="E185" s="3"/>
      <c r="F185" s="3"/>
      <c r="G185" s="55"/>
      <c r="H185"/>
      <c r="I185"/>
    </row>
    <row r="186" spans="1:9" s="25" customFormat="1">
      <c r="A186"/>
      <c r="B186"/>
      <c r="C186"/>
      <c r="D186"/>
      <c r="E186" s="3"/>
      <c r="F186" s="3"/>
      <c r="G186" s="55"/>
      <c r="H186"/>
      <c r="I186"/>
    </row>
    <row r="187" spans="1:9" s="25" customFormat="1">
      <c r="A187"/>
      <c r="B187"/>
      <c r="C187"/>
      <c r="D187"/>
      <c r="E187" s="3"/>
      <c r="F187" s="3"/>
      <c r="G187" s="55"/>
      <c r="H187"/>
      <c r="I187"/>
    </row>
    <row r="188" spans="1:9" s="25" customFormat="1">
      <c r="A188"/>
      <c r="B188"/>
      <c r="C188"/>
      <c r="D188"/>
      <c r="E188" s="3"/>
      <c r="F188" s="3"/>
      <c r="G188" s="55"/>
      <c r="H188"/>
      <c r="I188"/>
    </row>
    <row r="189" spans="1:9" s="25" customFormat="1">
      <c r="A189"/>
      <c r="B189"/>
      <c r="C189"/>
      <c r="D189"/>
      <c r="E189" s="3"/>
      <c r="F189" s="3"/>
      <c r="G189" s="55"/>
      <c r="H189"/>
      <c r="I189"/>
    </row>
    <row r="190" spans="1:9" s="25" customFormat="1">
      <c r="A190"/>
      <c r="B190"/>
      <c r="C190"/>
      <c r="D190"/>
      <c r="E190" s="3"/>
      <c r="F190" s="3"/>
      <c r="G190" s="55"/>
      <c r="H190"/>
      <c r="I190"/>
    </row>
    <row r="191" spans="1:9" s="25" customFormat="1">
      <c r="A191"/>
      <c r="B191"/>
      <c r="C191"/>
      <c r="D191"/>
      <c r="E191" s="3"/>
      <c r="F191" s="3"/>
      <c r="G191" s="55"/>
      <c r="H191"/>
      <c r="I191"/>
    </row>
    <row r="192" spans="1:9" s="25" customFormat="1">
      <c r="A192"/>
      <c r="B192"/>
      <c r="C192"/>
      <c r="D192"/>
      <c r="E192" s="3"/>
      <c r="F192" s="3"/>
      <c r="G192" s="55"/>
      <c r="H192"/>
      <c r="I192"/>
    </row>
    <row r="193" spans="1:9" s="25" customFormat="1">
      <c r="A193"/>
      <c r="B193"/>
      <c r="C193"/>
      <c r="D193"/>
      <c r="E193" s="3"/>
      <c r="F193" s="3"/>
      <c r="G193" s="55"/>
      <c r="H193"/>
      <c r="I193" s="3"/>
    </row>
    <row r="194" spans="1:9" s="25" customFormat="1">
      <c r="A194"/>
      <c r="B194"/>
      <c r="C194"/>
      <c r="D194"/>
      <c r="E194" s="3"/>
      <c r="F194" s="3"/>
      <c r="G194" s="55"/>
      <c r="H194"/>
      <c r="I194" s="3"/>
    </row>
    <row r="195" spans="1:9" s="25" customFormat="1">
      <c r="A195"/>
      <c r="B195"/>
      <c r="C195"/>
      <c r="D195"/>
      <c r="E195" s="3"/>
      <c r="F195" s="3"/>
      <c r="G195" s="55"/>
      <c r="H195"/>
      <c r="I195" s="3"/>
    </row>
    <row r="196" spans="1:9" s="25" customFormat="1">
      <c r="A196"/>
      <c r="B196"/>
      <c r="C196"/>
      <c r="D196"/>
      <c r="E196" s="3"/>
      <c r="F196" s="3"/>
      <c r="G196" s="55"/>
      <c r="H196"/>
      <c r="I196" s="3"/>
    </row>
    <row r="197" spans="1:9" s="25" customFormat="1">
      <c r="A197"/>
      <c r="B197"/>
      <c r="C197"/>
      <c r="D197"/>
      <c r="E197" s="3"/>
      <c r="F197" s="3"/>
      <c r="G197" s="55"/>
      <c r="H197"/>
      <c r="I197" s="3"/>
    </row>
    <row r="198" spans="1:9" s="25" customFormat="1">
      <c r="A198"/>
      <c r="B198"/>
      <c r="C198"/>
      <c r="D198"/>
      <c r="E198" s="3"/>
      <c r="F198" s="3"/>
      <c r="G198" s="55"/>
      <c r="H198"/>
      <c r="I198" s="3"/>
    </row>
    <row r="199" spans="1:9" s="25" customFormat="1">
      <c r="A199"/>
      <c r="B199"/>
      <c r="C199"/>
      <c r="D199"/>
      <c r="E199" s="3"/>
      <c r="F199" s="3"/>
      <c r="G199" s="55"/>
      <c r="H199"/>
      <c r="I199" s="3"/>
    </row>
    <row r="200" spans="1:9" s="25" customFormat="1">
      <c r="A200"/>
      <c r="B200"/>
      <c r="C200"/>
      <c r="D200"/>
      <c r="E200" s="3"/>
      <c r="F200" s="3"/>
      <c r="G200" s="55"/>
      <c r="H200"/>
      <c r="I200" s="3"/>
    </row>
    <row r="201" spans="1:9" s="25" customFormat="1">
      <c r="A201"/>
      <c r="B201"/>
      <c r="C201"/>
      <c r="D201"/>
      <c r="E201" s="3"/>
      <c r="F201" s="3"/>
      <c r="G201" s="55"/>
      <c r="H201"/>
      <c r="I201" s="3"/>
    </row>
    <row r="202" spans="1:9" s="25" customFormat="1">
      <c r="A202"/>
      <c r="B202"/>
      <c r="C202"/>
      <c r="D202"/>
      <c r="E202" s="3"/>
      <c r="F202" s="3"/>
      <c r="G202" s="55"/>
      <c r="H202"/>
      <c r="I202" s="3"/>
    </row>
    <row r="203" spans="1:9" s="25" customFormat="1">
      <c r="A203"/>
      <c r="B203"/>
      <c r="C203"/>
      <c r="D203"/>
      <c r="E203" s="3"/>
      <c r="F203" s="3"/>
      <c r="G203" s="55"/>
      <c r="H203"/>
      <c r="I203" s="3"/>
    </row>
    <row r="204" spans="1:9" s="25" customFormat="1">
      <c r="A204"/>
      <c r="B204"/>
      <c r="C204"/>
      <c r="D204"/>
      <c r="E204" s="3"/>
      <c r="F204" s="3"/>
      <c r="G204" s="55"/>
      <c r="H204"/>
      <c r="I204" s="3"/>
    </row>
    <row r="205" spans="1:9" s="25" customFormat="1">
      <c r="A205"/>
      <c r="B205"/>
      <c r="C205"/>
      <c r="D205"/>
      <c r="E205" s="3"/>
      <c r="F205" s="3"/>
      <c r="G205" s="55"/>
      <c r="H205"/>
      <c r="I205" s="3"/>
    </row>
    <row r="206" spans="1:9" s="25" customFormat="1">
      <c r="A206"/>
      <c r="B206"/>
      <c r="C206"/>
      <c r="D206"/>
      <c r="E206" s="3"/>
      <c r="F206" s="3"/>
      <c r="G206" s="55"/>
      <c r="H206"/>
      <c r="I206" s="3"/>
    </row>
    <row r="207" spans="1:9" s="25" customFormat="1">
      <c r="A207"/>
      <c r="B207"/>
      <c r="C207"/>
      <c r="D207"/>
      <c r="E207" s="3"/>
      <c r="F207" s="3"/>
      <c r="G207" s="55"/>
      <c r="H207"/>
      <c r="I207" s="3"/>
    </row>
    <row r="208" spans="1:9" s="25" customFormat="1">
      <c r="A208"/>
      <c r="B208"/>
      <c r="C208"/>
      <c r="D208"/>
      <c r="E208" s="3"/>
      <c r="F208" s="3"/>
      <c r="G208" s="55"/>
      <c r="H208"/>
      <c r="I208" s="3"/>
    </row>
    <row r="209" spans="1:9" s="25" customFormat="1">
      <c r="A209"/>
      <c r="B209"/>
      <c r="C209"/>
      <c r="D209"/>
      <c r="E209" s="3"/>
      <c r="F209" s="3"/>
      <c r="G209" s="55"/>
      <c r="H209"/>
      <c r="I209" s="3"/>
    </row>
    <row r="210" spans="1:9" s="25" customFormat="1">
      <c r="A210"/>
      <c r="B210"/>
      <c r="C210"/>
      <c r="D210"/>
      <c r="E210" s="3"/>
      <c r="F210" s="3"/>
      <c r="G210" s="55"/>
      <c r="H210"/>
      <c r="I210" s="3"/>
    </row>
    <row r="211" spans="1:9" s="25" customFormat="1">
      <c r="A211"/>
      <c r="B211"/>
      <c r="C211"/>
      <c r="D211"/>
      <c r="E211" s="3"/>
      <c r="F211" s="3"/>
      <c r="G211" s="55"/>
      <c r="H211"/>
      <c r="I211" s="3"/>
    </row>
    <row r="212" spans="1:9" s="25" customFormat="1">
      <c r="A212"/>
      <c r="B212"/>
      <c r="C212"/>
      <c r="D212"/>
      <c r="E212" s="3"/>
      <c r="F212" s="3"/>
      <c r="G212" s="55"/>
      <c r="H212"/>
      <c r="I212" s="3"/>
    </row>
    <row r="213" spans="1:9" s="25" customFormat="1">
      <c r="A213"/>
      <c r="B213"/>
      <c r="C213"/>
      <c r="D213"/>
      <c r="E213" s="3"/>
      <c r="F213" s="3"/>
      <c r="G213" s="55"/>
      <c r="H213"/>
      <c r="I213" s="3"/>
    </row>
    <row r="214" spans="1:9" s="25" customFormat="1">
      <c r="A214"/>
      <c r="B214"/>
      <c r="C214"/>
      <c r="D214"/>
      <c r="E214" s="3"/>
      <c r="F214" s="3"/>
      <c r="G214" s="55"/>
      <c r="H214"/>
      <c r="I214" s="3"/>
    </row>
    <row r="215" spans="1:9" s="25" customFormat="1">
      <c r="A215"/>
      <c r="B215"/>
      <c r="C215"/>
      <c r="D215"/>
      <c r="E215" s="3"/>
      <c r="F215" s="3"/>
      <c r="G215" s="55"/>
      <c r="H215"/>
      <c r="I215" s="3"/>
    </row>
    <row r="216" spans="1:9" s="25" customFormat="1">
      <c r="A216"/>
      <c r="B216"/>
      <c r="C216"/>
      <c r="D216"/>
      <c r="E216" s="3"/>
      <c r="F216" s="3"/>
      <c r="G216" s="55"/>
      <c r="H216"/>
      <c r="I216" s="3"/>
    </row>
    <row r="217" spans="1:9" s="25" customFormat="1">
      <c r="A217"/>
      <c r="B217"/>
      <c r="C217"/>
      <c r="D217"/>
      <c r="E217" s="3"/>
      <c r="F217" s="3"/>
      <c r="G217" s="55"/>
      <c r="H217"/>
      <c r="I217" s="3"/>
    </row>
    <row r="218" spans="1:9" s="25" customFormat="1">
      <c r="A218"/>
      <c r="B218"/>
      <c r="C218"/>
      <c r="D218"/>
      <c r="E218" s="3"/>
      <c r="F218" s="3"/>
      <c r="G218" s="55"/>
      <c r="H218"/>
      <c r="I218" s="3"/>
    </row>
    <row r="219" spans="1:9" s="25" customFormat="1">
      <c r="A219"/>
      <c r="B219"/>
      <c r="C219"/>
      <c r="D219"/>
      <c r="E219" s="3"/>
      <c r="F219" s="3"/>
      <c r="G219" s="55"/>
      <c r="H219"/>
      <c r="I219" s="3"/>
    </row>
    <row r="220" spans="1:9" s="25" customFormat="1">
      <c r="A220"/>
      <c r="B220"/>
      <c r="C220"/>
      <c r="D220"/>
      <c r="E220" s="3"/>
      <c r="F220" s="3"/>
      <c r="G220" s="55"/>
      <c r="H220"/>
      <c r="I220" s="3"/>
    </row>
    <row r="221" spans="1:9" s="25" customFormat="1">
      <c r="A221"/>
      <c r="B221"/>
      <c r="C221"/>
      <c r="D221"/>
      <c r="E221" s="3"/>
      <c r="F221" s="3"/>
      <c r="G221" s="55"/>
      <c r="H221"/>
      <c r="I221" s="3"/>
    </row>
    <row r="222" spans="1:9" s="25" customFormat="1">
      <c r="A222"/>
      <c r="B222"/>
      <c r="C222"/>
      <c r="D222"/>
      <c r="E222" s="3"/>
      <c r="F222" s="3"/>
      <c r="G222" s="55"/>
      <c r="H222"/>
      <c r="I222" s="3"/>
    </row>
    <row r="223" spans="1:9" s="25" customFormat="1">
      <c r="A223"/>
      <c r="B223"/>
      <c r="C223"/>
      <c r="D223"/>
      <c r="E223" s="3"/>
      <c r="F223" s="3"/>
      <c r="G223" s="55"/>
      <c r="H223"/>
      <c r="I223" s="3"/>
    </row>
    <row r="224" spans="1:9" s="25" customFormat="1">
      <c r="A224"/>
      <c r="B224"/>
      <c r="C224"/>
      <c r="D224"/>
      <c r="E224" s="3"/>
      <c r="F224" s="3"/>
      <c r="G224" s="55"/>
      <c r="H224"/>
      <c r="I224" s="3"/>
    </row>
    <row r="225" spans="1:9" s="25" customFormat="1">
      <c r="A225"/>
      <c r="B225"/>
      <c r="C225"/>
      <c r="D225"/>
      <c r="E225" s="3"/>
      <c r="F225" s="3"/>
      <c r="G225" s="55"/>
      <c r="H225"/>
      <c r="I225" s="3"/>
    </row>
    <row r="226" spans="1:9" s="25" customFormat="1">
      <c r="A226"/>
      <c r="B226"/>
      <c r="C226"/>
      <c r="D226"/>
      <c r="E226" s="3"/>
      <c r="F226" s="3"/>
      <c r="G226" s="55"/>
      <c r="H226"/>
      <c r="I226" s="3"/>
    </row>
    <row r="227" spans="1:9" s="25" customFormat="1">
      <c r="A227"/>
      <c r="B227"/>
      <c r="C227"/>
      <c r="D227"/>
      <c r="E227" s="3"/>
      <c r="F227" s="3"/>
      <c r="G227" s="55"/>
      <c r="H227"/>
      <c r="I227" s="3"/>
    </row>
    <row r="228" spans="1:9" s="25" customFormat="1">
      <c r="A228"/>
      <c r="B228"/>
      <c r="C228"/>
      <c r="D228"/>
      <c r="E228" s="3"/>
      <c r="F228" s="3"/>
      <c r="G228" s="55"/>
      <c r="H228"/>
      <c r="I228" s="3"/>
    </row>
    <row r="229" spans="1:9" s="25" customFormat="1">
      <c r="A229"/>
      <c r="B229"/>
      <c r="C229"/>
      <c r="D229"/>
      <c r="E229" s="3"/>
      <c r="F229" s="3"/>
      <c r="G229" s="55"/>
      <c r="H229"/>
      <c r="I229" s="3"/>
    </row>
    <row r="230" spans="1:9" s="25" customFormat="1">
      <c r="A230"/>
      <c r="B230"/>
      <c r="C230"/>
      <c r="D230"/>
      <c r="E230" s="3"/>
      <c r="F230" s="3"/>
      <c r="G230" s="55"/>
      <c r="H230"/>
      <c r="I230" s="3"/>
    </row>
    <row r="231" spans="1:9" s="25" customFormat="1">
      <c r="A231"/>
      <c r="B231"/>
      <c r="C231"/>
      <c r="D231"/>
      <c r="E231" s="3"/>
      <c r="F231" s="3"/>
      <c r="G231" s="55"/>
      <c r="H231"/>
      <c r="I231" s="3"/>
    </row>
    <row r="232" spans="1:9" s="25" customFormat="1">
      <c r="A232"/>
      <c r="B232"/>
      <c r="C232"/>
      <c r="D232"/>
      <c r="E232" s="3"/>
      <c r="F232" s="3"/>
      <c r="G232" s="55"/>
      <c r="H232"/>
      <c r="I232" s="3"/>
    </row>
    <row r="233" spans="1:9" s="25" customFormat="1">
      <c r="A233"/>
      <c r="B233"/>
      <c r="C233"/>
      <c r="D233"/>
      <c r="E233" s="3"/>
      <c r="F233" s="3"/>
      <c r="G233" s="55"/>
      <c r="H233"/>
      <c r="I233" s="3"/>
    </row>
    <row r="234" spans="1:9" s="25" customFormat="1">
      <c r="A234"/>
      <c r="B234"/>
      <c r="C234"/>
      <c r="D234"/>
      <c r="E234" s="3"/>
      <c r="F234" s="3"/>
      <c r="G234" s="55"/>
      <c r="H234"/>
      <c r="I234"/>
    </row>
    <row r="235" spans="1:9" s="25" customFormat="1">
      <c r="A235"/>
      <c r="B235"/>
      <c r="C235"/>
      <c r="D235"/>
      <c r="E235" s="3"/>
      <c r="F235" s="3"/>
      <c r="G235" s="55"/>
      <c r="H235"/>
      <c r="I235"/>
    </row>
    <row r="236" spans="1:9" s="25" customFormat="1">
      <c r="A236"/>
      <c r="B236"/>
      <c r="C236"/>
      <c r="D236"/>
      <c r="E236" s="3"/>
      <c r="F236" s="3"/>
      <c r="G236" s="55"/>
      <c r="H236"/>
      <c r="I236"/>
    </row>
    <row r="237" spans="1:9" s="25" customFormat="1">
      <c r="A237"/>
      <c r="B237"/>
      <c r="C237"/>
      <c r="D237"/>
      <c r="E237" s="3"/>
      <c r="F237" s="3"/>
      <c r="G237" s="55"/>
      <c r="H237"/>
      <c r="I237"/>
    </row>
    <row r="238" spans="1:9" s="25" customFormat="1">
      <c r="A238"/>
      <c r="B238"/>
      <c r="C238"/>
      <c r="D238"/>
      <c r="E238" s="3"/>
      <c r="F238" s="3"/>
      <c r="G238" s="55"/>
      <c r="H238"/>
      <c r="I238"/>
    </row>
    <row r="239" spans="1:9" s="25" customFormat="1">
      <c r="A239"/>
      <c r="B239"/>
      <c r="C239"/>
      <c r="D239"/>
      <c r="E239" s="3"/>
      <c r="F239" s="3"/>
      <c r="G239" s="55"/>
      <c r="H239"/>
      <c r="I239"/>
    </row>
    <row r="240" spans="1:9" s="25" customFormat="1">
      <c r="A240"/>
      <c r="B240"/>
      <c r="C240"/>
      <c r="D240"/>
      <c r="E240" s="3"/>
      <c r="F240" s="3"/>
      <c r="G240" s="55"/>
      <c r="H240"/>
      <c r="I240"/>
    </row>
    <row r="241" spans="1:9" s="25" customFormat="1">
      <c r="A241"/>
      <c r="B241"/>
      <c r="C241"/>
      <c r="D241"/>
      <c r="E241" s="3"/>
      <c r="F241" s="3"/>
      <c r="G241" s="55"/>
      <c r="H241"/>
      <c r="I241"/>
    </row>
    <row r="242" spans="1:9" s="25" customFormat="1">
      <c r="A242"/>
      <c r="B242"/>
      <c r="C242"/>
      <c r="D242"/>
      <c r="E242" s="3"/>
      <c r="F242" s="3"/>
      <c r="G242" s="55"/>
      <c r="H242"/>
      <c r="I242"/>
    </row>
    <row r="243" spans="1:9" s="25" customFormat="1">
      <c r="A243"/>
      <c r="B243"/>
      <c r="C243"/>
      <c r="D243"/>
      <c r="E243" s="3"/>
      <c r="F243" s="3"/>
      <c r="G243" s="55"/>
      <c r="H243"/>
      <c r="I243"/>
    </row>
    <row r="244" spans="1:9" s="25" customFormat="1">
      <c r="A244"/>
      <c r="B244"/>
      <c r="C244"/>
      <c r="D244"/>
      <c r="E244" s="3"/>
      <c r="F244" s="3"/>
      <c r="G244" s="55"/>
      <c r="H244"/>
      <c r="I244"/>
    </row>
    <row r="245" spans="1:9" s="25" customFormat="1">
      <c r="A245"/>
      <c r="B245"/>
      <c r="C245"/>
      <c r="D245"/>
      <c r="E245" s="3"/>
      <c r="F245" s="3"/>
      <c r="G245" s="55"/>
      <c r="H245"/>
      <c r="I245"/>
    </row>
    <row r="246" spans="1:9" s="25" customFormat="1">
      <c r="A246"/>
      <c r="B246"/>
      <c r="C246"/>
      <c r="D246"/>
      <c r="E246" s="3"/>
      <c r="F246" s="3"/>
      <c r="G246" s="55"/>
      <c r="H246"/>
      <c r="I246"/>
    </row>
    <row r="247" spans="1:9" s="25" customFormat="1">
      <c r="A247"/>
      <c r="B247"/>
      <c r="C247"/>
      <c r="D247"/>
      <c r="E247" s="3"/>
      <c r="F247" s="3"/>
      <c r="G247" s="55"/>
      <c r="H247"/>
      <c r="I247"/>
    </row>
    <row r="248" spans="1:9" s="25" customFormat="1">
      <c r="A248"/>
      <c r="B248"/>
      <c r="C248"/>
      <c r="D248"/>
      <c r="E248" s="3"/>
      <c r="F248" s="3"/>
      <c r="G248" s="55"/>
      <c r="H248"/>
      <c r="I248"/>
    </row>
    <row r="249" spans="1:9" s="25" customFormat="1">
      <c r="A249"/>
      <c r="B249"/>
      <c r="C249"/>
      <c r="D249"/>
      <c r="E249" s="3"/>
      <c r="F249" s="3"/>
      <c r="G249" s="55"/>
      <c r="H249"/>
      <c r="I249"/>
    </row>
    <row r="250" spans="1:9" s="25" customFormat="1">
      <c r="A250"/>
      <c r="B250"/>
      <c r="C250"/>
      <c r="D250"/>
      <c r="E250" s="3"/>
      <c r="F250" s="3"/>
      <c r="G250" s="55"/>
      <c r="H250"/>
      <c r="I250"/>
    </row>
    <row r="251" spans="1:9" s="25" customFormat="1">
      <c r="A251"/>
      <c r="B251"/>
      <c r="C251"/>
      <c r="D251"/>
      <c r="E251" s="3"/>
      <c r="F251" s="3"/>
      <c r="G251" s="55"/>
      <c r="H251"/>
      <c r="I251"/>
    </row>
    <row r="252" spans="1:9" s="25" customFormat="1">
      <c r="A252"/>
      <c r="B252"/>
      <c r="C252"/>
      <c r="D252"/>
      <c r="E252" s="3"/>
      <c r="F252" s="3"/>
      <c r="G252" s="55"/>
      <c r="H252"/>
      <c r="I252"/>
    </row>
    <row r="253" spans="1:9" s="25" customFormat="1">
      <c r="A253"/>
      <c r="B253"/>
      <c r="C253"/>
      <c r="D253"/>
      <c r="E253" s="3"/>
      <c r="F253" s="3"/>
      <c r="G253" s="55"/>
      <c r="H253"/>
      <c r="I253"/>
    </row>
    <row r="254" spans="1:9" s="25" customFormat="1">
      <c r="A254"/>
      <c r="B254"/>
      <c r="C254"/>
      <c r="D254"/>
      <c r="E254" s="3"/>
      <c r="F254" s="3"/>
      <c r="G254" s="55"/>
      <c r="H254"/>
      <c r="I254"/>
    </row>
    <row r="255" spans="1:9" s="25" customFormat="1">
      <c r="A255"/>
      <c r="B255"/>
      <c r="C255"/>
      <c r="D255"/>
      <c r="E255" s="3"/>
      <c r="F255" s="3"/>
      <c r="G255" s="55"/>
      <c r="H255"/>
      <c r="I255"/>
    </row>
    <row r="256" spans="1:9" s="25" customFormat="1">
      <c r="A256"/>
      <c r="B256"/>
      <c r="C256"/>
      <c r="D256"/>
      <c r="E256" s="3"/>
      <c r="F256" s="3"/>
      <c r="G256" s="55"/>
      <c r="H256"/>
      <c r="I256"/>
    </row>
    <row r="257" spans="1:9" s="25" customFormat="1">
      <c r="A257"/>
      <c r="B257"/>
      <c r="C257"/>
      <c r="D257"/>
      <c r="E257" s="3"/>
      <c r="F257" s="3"/>
      <c r="G257" s="55"/>
      <c r="H257"/>
      <c r="I257"/>
    </row>
    <row r="258" spans="1:9" s="25" customFormat="1">
      <c r="A258"/>
      <c r="B258"/>
      <c r="C258"/>
      <c r="D258"/>
      <c r="E258" s="3"/>
      <c r="F258" s="3"/>
      <c r="G258" s="55"/>
      <c r="H258"/>
      <c r="I258"/>
    </row>
    <row r="259" spans="1:9" s="25" customFormat="1">
      <c r="A259"/>
      <c r="B259"/>
      <c r="C259"/>
      <c r="D259"/>
      <c r="E259" s="3"/>
      <c r="F259" s="3"/>
      <c r="G259" s="55"/>
      <c r="H259"/>
      <c r="I259"/>
    </row>
    <row r="260" spans="1:9" s="25" customFormat="1">
      <c r="A260"/>
      <c r="B260"/>
      <c r="C260"/>
      <c r="D260"/>
      <c r="E260" s="3"/>
      <c r="F260" s="3"/>
      <c r="G260" s="55"/>
      <c r="H260"/>
      <c r="I260"/>
    </row>
    <row r="261" spans="1:9" s="25" customFormat="1">
      <c r="A261"/>
      <c r="B261"/>
      <c r="C261"/>
      <c r="D261"/>
      <c r="E261" s="3"/>
      <c r="F261" s="3"/>
      <c r="G261" s="55"/>
      <c r="H261"/>
      <c r="I261"/>
    </row>
    <row r="262" spans="1:9" s="25" customFormat="1">
      <c r="A262"/>
      <c r="B262"/>
      <c r="C262"/>
      <c r="D262"/>
      <c r="E262" s="3"/>
      <c r="F262" s="3"/>
      <c r="G262" s="55"/>
      <c r="H262"/>
      <c r="I262"/>
    </row>
    <row r="263" spans="1:9" s="25" customFormat="1">
      <c r="A263"/>
      <c r="B263"/>
      <c r="C263"/>
      <c r="D263"/>
      <c r="E263" s="3"/>
      <c r="F263" s="3"/>
      <c r="G263" s="55"/>
      <c r="H263"/>
      <c r="I263"/>
    </row>
    <row r="264" spans="1:9" s="25" customFormat="1">
      <c r="A264"/>
      <c r="B264"/>
      <c r="C264"/>
      <c r="D264"/>
      <c r="E264" s="3"/>
      <c r="F264" s="3"/>
      <c r="G264" s="55"/>
      <c r="H264"/>
      <c r="I264"/>
    </row>
    <row r="265" spans="1:9" s="25" customFormat="1">
      <c r="A265"/>
      <c r="B265"/>
      <c r="C265"/>
      <c r="D265"/>
      <c r="E265" s="3"/>
      <c r="F265" s="3"/>
      <c r="G265" s="55"/>
      <c r="H265"/>
      <c r="I265"/>
    </row>
    <row r="266" spans="1:9" s="25" customFormat="1">
      <c r="A266"/>
      <c r="B266"/>
      <c r="C266"/>
      <c r="D266"/>
      <c r="E266" s="3"/>
      <c r="F266" s="3"/>
      <c r="G266" s="55"/>
      <c r="H266"/>
      <c r="I266"/>
    </row>
    <row r="267" spans="1:9" s="25" customFormat="1">
      <c r="A267"/>
      <c r="B267"/>
      <c r="C267"/>
      <c r="D267"/>
      <c r="E267" s="3"/>
      <c r="F267" s="3"/>
      <c r="G267" s="55"/>
      <c r="H267"/>
      <c r="I267"/>
    </row>
    <row r="268" spans="1:9" s="25" customFormat="1">
      <c r="A268"/>
      <c r="B268"/>
      <c r="C268"/>
      <c r="D268"/>
      <c r="E268" s="3"/>
      <c r="F268" s="3"/>
      <c r="G268" s="55"/>
      <c r="H268"/>
      <c r="I268"/>
    </row>
    <row r="269" spans="1:9" s="25" customFormat="1">
      <c r="A269"/>
      <c r="B269"/>
      <c r="C269"/>
      <c r="D269"/>
      <c r="E269" s="3"/>
      <c r="F269" s="3"/>
      <c r="G269" s="55"/>
      <c r="H269"/>
      <c r="I269"/>
    </row>
    <row r="270" spans="1:9" s="25" customFormat="1">
      <c r="A270"/>
      <c r="B270"/>
      <c r="C270"/>
      <c r="D270"/>
      <c r="E270" s="3"/>
      <c r="F270" s="3"/>
      <c r="G270" s="55"/>
      <c r="H270"/>
      <c r="I270"/>
    </row>
    <row r="271" spans="1:9" s="25" customFormat="1">
      <c r="A271"/>
      <c r="B271"/>
      <c r="C271"/>
      <c r="D271"/>
      <c r="E271" s="3"/>
      <c r="F271" s="3"/>
      <c r="G271" s="55"/>
      <c r="H271"/>
      <c r="I271"/>
    </row>
    <row r="272" spans="1:9" s="25" customFormat="1">
      <c r="A272"/>
      <c r="B272"/>
      <c r="C272"/>
      <c r="D272"/>
      <c r="E272" s="3"/>
      <c r="F272" s="3"/>
      <c r="G272" s="55"/>
      <c r="H272"/>
      <c r="I272"/>
    </row>
    <row r="273" spans="1:12" s="25" customFormat="1">
      <c r="A273"/>
      <c r="B273"/>
      <c r="C273"/>
      <c r="D273"/>
      <c r="E273" s="3"/>
      <c r="F273" s="3"/>
      <c r="G273" s="55"/>
      <c r="H273"/>
      <c r="I273"/>
    </row>
    <row r="274" spans="1:12" s="25" customFormat="1">
      <c r="A274"/>
      <c r="B274"/>
      <c r="C274"/>
      <c r="D274"/>
      <c r="E274" s="3"/>
      <c r="F274" s="3"/>
      <c r="G274" s="55"/>
      <c r="H274" s="3"/>
      <c r="I274"/>
    </row>
    <row r="275" spans="1:12">
      <c r="B275"/>
      <c r="I275"/>
      <c r="L275" s="25"/>
    </row>
    <row r="276" spans="1:12">
      <c r="B276"/>
      <c r="I276"/>
      <c r="L276" s="25"/>
    </row>
    <row r="277" spans="1:12">
      <c r="B277"/>
      <c r="I277"/>
      <c r="L277" s="25"/>
    </row>
    <row r="278" spans="1:12" s="25" customFormat="1">
      <c r="A278"/>
      <c r="B278"/>
      <c r="C278"/>
      <c r="D278"/>
      <c r="E278" s="3"/>
      <c r="F278" s="3"/>
      <c r="G278" s="55"/>
      <c r="H278"/>
      <c r="I278"/>
    </row>
    <row r="279" spans="1:12" s="25" customFormat="1">
      <c r="A279"/>
      <c r="B279"/>
      <c r="C279"/>
      <c r="D279"/>
      <c r="E279" s="3"/>
      <c r="F279" s="3"/>
      <c r="G279" s="55"/>
      <c r="H279"/>
      <c r="I279"/>
    </row>
    <row r="280" spans="1:12" s="25" customFormat="1">
      <c r="A280"/>
      <c r="B280"/>
      <c r="C280"/>
      <c r="D280"/>
      <c r="E280" s="3"/>
      <c r="F280" s="3"/>
      <c r="G280" s="55"/>
      <c r="H280" s="3"/>
      <c r="I280"/>
    </row>
    <row r="281" spans="1:12">
      <c r="B281"/>
      <c r="I281"/>
      <c r="L281" s="25"/>
    </row>
    <row r="282" spans="1:12" s="25" customFormat="1">
      <c r="A282"/>
      <c r="B282"/>
      <c r="C282"/>
      <c r="D282"/>
      <c r="E282" s="3"/>
      <c r="F282" s="3"/>
      <c r="G282" s="55"/>
      <c r="H282"/>
      <c r="I282"/>
    </row>
    <row r="283" spans="1:12" s="25" customFormat="1">
      <c r="A283"/>
      <c r="B283"/>
      <c r="C283"/>
      <c r="D283"/>
      <c r="E283" s="3"/>
      <c r="F283" s="3"/>
      <c r="G283" s="55"/>
      <c r="H283"/>
      <c r="I283"/>
    </row>
    <row r="284" spans="1:12" s="25" customFormat="1">
      <c r="A284"/>
      <c r="B284"/>
      <c r="C284"/>
      <c r="D284"/>
      <c r="E284" s="3"/>
      <c r="F284" s="3"/>
      <c r="G284" s="55"/>
      <c r="H284"/>
      <c r="I284"/>
    </row>
    <row r="285" spans="1:12" s="25" customFormat="1">
      <c r="A285"/>
      <c r="B285"/>
      <c r="C285"/>
      <c r="D285"/>
      <c r="E285" s="3"/>
      <c r="F285" s="3"/>
      <c r="G285" s="55"/>
      <c r="H285"/>
      <c r="I285"/>
    </row>
    <row r="286" spans="1:12" s="25" customFormat="1">
      <c r="A286"/>
      <c r="B286"/>
      <c r="C286"/>
      <c r="D286"/>
      <c r="E286" s="3"/>
      <c r="F286" s="3"/>
      <c r="G286" s="55"/>
      <c r="H286"/>
      <c r="I286"/>
    </row>
    <row r="287" spans="1:12" s="25" customFormat="1">
      <c r="A287"/>
      <c r="B287"/>
      <c r="C287"/>
      <c r="D287"/>
      <c r="E287" s="3"/>
      <c r="F287" s="3"/>
      <c r="G287" s="55"/>
      <c r="H287"/>
      <c r="I287"/>
    </row>
    <row r="288" spans="1:12" s="25" customFormat="1">
      <c r="A288"/>
      <c r="B288"/>
      <c r="C288"/>
      <c r="D288"/>
      <c r="E288" s="3"/>
      <c r="F288" s="3"/>
      <c r="G288" s="55"/>
      <c r="H288"/>
      <c r="I288"/>
    </row>
    <row r="289" spans="1:12" s="25" customFormat="1">
      <c r="A289"/>
      <c r="B289"/>
      <c r="C289"/>
      <c r="D289"/>
      <c r="E289" s="3"/>
      <c r="F289" s="3"/>
      <c r="G289" s="55"/>
      <c r="H289"/>
      <c r="I289"/>
    </row>
    <row r="290" spans="1:12" s="25" customFormat="1">
      <c r="A290"/>
      <c r="B290"/>
      <c r="C290"/>
      <c r="D290"/>
      <c r="E290" s="3"/>
      <c r="F290" s="3"/>
      <c r="G290" s="55"/>
      <c r="H290"/>
      <c r="I290"/>
    </row>
    <row r="291" spans="1:12" s="25" customFormat="1">
      <c r="A291"/>
      <c r="B291"/>
      <c r="C291"/>
      <c r="D291"/>
      <c r="E291" s="3"/>
      <c r="F291" s="3"/>
      <c r="G291" s="55"/>
      <c r="H291" s="3"/>
      <c r="I291"/>
    </row>
    <row r="292" spans="1:12">
      <c r="B292"/>
      <c r="H292" s="3"/>
      <c r="I292"/>
      <c r="L292" s="25"/>
    </row>
    <row r="293" spans="1:12">
      <c r="B293"/>
      <c r="I293"/>
      <c r="L293" s="25"/>
    </row>
    <row r="294" spans="1:12" s="25" customFormat="1">
      <c r="A294"/>
      <c r="B294"/>
      <c r="C294"/>
      <c r="D294"/>
      <c r="E294" s="3"/>
      <c r="F294" s="3"/>
      <c r="G294" s="55"/>
      <c r="H294" s="3"/>
      <c r="I294"/>
    </row>
    <row r="295" spans="1:12" s="25" customFormat="1">
      <c r="A295"/>
      <c r="B295"/>
      <c r="C295"/>
      <c r="D295"/>
      <c r="E295" s="3"/>
      <c r="F295" s="3"/>
      <c r="G295" s="55"/>
      <c r="H295" s="3"/>
      <c r="I295"/>
    </row>
    <row r="296" spans="1:12" s="25" customFormat="1">
      <c r="A296"/>
      <c r="B296"/>
      <c r="C296"/>
      <c r="D296"/>
      <c r="E296" s="3"/>
      <c r="F296" s="3"/>
      <c r="G296" s="55"/>
      <c r="H296" s="3"/>
      <c r="I296"/>
    </row>
    <row r="297" spans="1:12" s="25" customFormat="1">
      <c r="A297"/>
      <c r="B297"/>
      <c r="C297"/>
      <c r="D297"/>
      <c r="E297" s="3"/>
      <c r="F297" s="3"/>
      <c r="G297" s="55"/>
      <c r="H297"/>
      <c r="I297"/>
    </row>
    <row r="298" spans="1:12" s="25" customFormat="1">
      <c r="A298"/>
      <c r="B298"/>
      <c r="C298"/>
      <c r="D298"/>
      <c r="E298" s="3"/>
      <c r="F298" s="3"/>
      <c r="G298" s="55"/>
      <c r="H298"/>
      <c r="I298"/>
    </row>
    <row r="299" spans="1:12" s="25" customFormat="1">
      <c r="A299"/>
      <c r="B299"/>
      <c r="C299"/>
      <c r="D299"/>
      <c r="E299" s="3"/>
      <c r="F299" s="3"/>
      <c r="G299" s="55"/>
      <c r="H299" s="3"/>
      <c r="I299"/>
    </row>
    <row r="300" spans="1:12" s="25" customFormat="1">
      <c r="A300"/>
      <c r="B300"/>
      <c r="C300"/>
      <c r="D300"/>
      <c r="E300" s="3"/>
      <c r="F300" s="3"/>
      <c r="G300" s="55"/>
      <c r="H300"/>
      <c r="I300"/>
    </row>
    <row r="301" spans="1:12" s="25" customFormat="1">
      <c r="A301"/>
      <c r="B301"/>
      <c r="C301"/>
      <c r="D301"/>
      <c r="E301" s="3"/>
      <c r="F301" s="3"/>
      <c r="G301" s="55"/>
      <c r="H301"/>
      <c r="I301"/>
    </row>
    <row r="302" spans="1:12" s="25" customFormat="1">
      <c r="A302"/>
      <c r="B302"/>
      <c r="C302"/>
      <c r="D302"/>
      <c r="E302" s="3"/>
      <c r="F302" s="3"/>
      <c r="G302" s="55"/>
      <c r="H302"/>
      <c r="I302"/>
    </row>
    <row r="303" spans="1:12" s="25" customFormat="1">
      <c r="A303"/>
      <c r="B303"/>
      <c r="C303"/>
      <c r="D303"/>
      <c r="E303" s="3"/>
      <c r="F303" s="3"/>
      <c r="G303" s="55"/>
      <c r="H303"/>
      <c r="I303"/>
    </row>
    <row r="304" spans="1:12" s="25" customFormat="1">
      <c r="A304"/>
      <c r="B304"/>
      <c r="C304"/>
      <c r="D304"/>
      <c r="E304" s="3"/>
      <c r="F304" s="3"/>
      <c r="G304" s="55"/>
      <c r="H304"/>
      <c r="I304"/>
    </row>
    <row r="305" spans="1:12" s="25" customFormat="1">
      <c r="A305"/>
      <c r="B305"/>
      <c r="C305"/>
      <c r="D305"/>
      <c r="E305" s="3"/>
      <c r="F305" s="3"/>
      <c r="G305" s="55"/>
      <c r="H305"/>
      <c r="I305"/>
    </row>
    <row r="306" spans="1:12" s="25" customFormat="1">
      <c r="A306"/>
      <c r="B306"/>
      <c r="C306"/>
      <c r="D306"/>
      <c r="E306" s="3"/>
      <c r="F306" s="3"/>
      <c r="G306" s="55"/>
      <c r="H306"/>
      <c r="I306"/>
    </row>
    <row r="307" spans="1:12" s="25" customFormat="1">
      <c r="A307"/>
      <c r="B307"/>
      <c r="C307"/>
      <c r="D307"/>
      <c r="E307" s="3"/>
      <c r="F307" s="3"/>
      <c r="G307" s="55"/>
      <c r="H307"/>
      <c r="I307"/>
    </row>
    <row r="308" spans="1:12" s="25" customFormat="1">
      <c r="A308"/>
      <c r="B308"/>
      <c r="C308"/>
      <c r="D308"/>
      <c r="E308" s="3"/>
      <c r="F308" s="3"/>
      <c r="G308" s="55"/>
      <c r="H308"/>
      <c r="I308"/>
    </row>
    <row r="309" spans="1:12" s="25" customFormat="1">
      <c r="A309"/>
      <c r="B309"/>
      <c r="C309"/>
      <c r="D309"/>
      <c r="E309" s="3"/>
      <c r="F309" s="3"/>
      <c r="G309" s="55"/>
      <c r="H309"/>
      <c r="I309"/>
    </row>
    <row r="310" spans="1:12" s="25" customFormat="1">
      <c r="A310"/>
      <c r="B310"/>
      <c r="C310"/>
      <c r="D310"/>
      <c r="E310" s="3"/>
      <c r="F310" s="3"/>
      <c r="G310" s="55"/>
      <c r="H310"/>
      <c r="I310"/>
    </row>
    <row r="311" spans="1:12">
      <c r="B311"/>
      <c r="I311"/>
      <c r="L311" s="25"/>
    </row>
    <row r="312" spans="1:12" s="25" customFormat="1">
      <c r="A312"/>
      <c r="B312"/>
      <c r="C312"/>
      <c r="D312"/>
      <c r="E312" s="3"/>
      <c r="F312" s="3"/>
      <c r="G312" s="55"/>
      <c r="H312"/>
      <c r="I312"/>
    </row>
    <row r="313" spans="1:12" s="25" customFormat="1">
      <c r="A313"/>
      <c r="B313"/>
      <c r="C313"/>
      <c r="D313"/>
      <c r="E313" s="3"/>
      <c r="F313" s="3"/>
      <c r="G313" s="55"/>
      <c r="H313"/>
      <c r="I313"/>
    </row>
    <row r="314" spans="1:12" s="25" customFormat="1">
      <c r="A314"/>
      <c r="B314"/>
      <c r="C314"/>
      <c r="D314"/>
      <c r="E314" s="3"/>
      <c r="F314" s="3"/>
      <c r="G314" s="55"/>
      <c r="H314"/>
      <c r="I314"/>
    </row>
    <row r="315" spans="1:12" s="25" customFormat="1">
      <c r="A315"/>
      <c r="B315"/>
      <c r="C315"/>
      <c r="D315"/>
      <c r="E315" s="3"/>
      <c r="F315" s="3"/>
      <c r="G315" s="55"/>
      <c r="H315"/>
      <c r="I315"/>
    </row>
    <row r="316" spans="1:12" s="25" customFormat="1">
      <c r="A316"/>
      <c r="B316"/>
      <c r="C316"/>
      <c r="D316"/>
      <c r="E316" s="3"/>
      <c r="F316" s="3"/>
      <c r="G316" s="55"/>
      <c r="H316"/>
      <c r="I316"/>
    </row>
    <row r="317" spans="1:12" s="25" customFormat="1">
      <c r="A317"/>
      <c r="B317"/>
      <c r="C317"/>
      <c r="D317"/>
      <c r="E317" s="3"/>
      <c r="F317" s="3"/>
      <c r="G317" s="55"/>
      <c r="H317"/>
      <c r="I317"/>
    </row>
    <row r="318" spans="1:12" s="25" customFormat="1">
      <c r="A318"/>
      <c r="B318"/>
      <c r="C318"/>
      <c r="D318"/>
      <c r="E318" s="3"/>
      <c r="F318" s="3"/>
      <c r="G318" s="55"/>
      <c r="H318"/>
      <c r="I318"/>
    </row>
    <row r="319" spans="1:12" s="25" customFormat="1">
      <c r="A319"/>
      <c r="B319"/>
      <c r="C319"/>
      <c r="D319"/>
      <c r="E319" s="3"/>
      <c r="F319" s="3"/>
      <c r="G319" s="55"/>
      <c r="H319"/>
      <c r="I319"/>
    </row>
    <row r="320" spans="1:12" s="25" customFormat="1">
      <c r="A320"/>
      <c r="B320"/>
      <c r="C320"/>
      <c r="D320"/>
      <c r="E320" s="3"/>
      <c r="F320" s="3"/>
      <c r="G320" s="55"/>
      <c r="H320"/>
      <c r="I320"/>
    </row>
    <row r="321" spans="1:9" s="25" customFormat="1">
      <c r="A321"/>
      <c r="B321"/>
      <c r="C321"/>
      <c r="D321"/>
      <c r="E321" s="3"/>
      <c r="F321" s="3"/>
      <c r="G321" s="55"/>
      <c r="H321"/>
      <c r="I321"/>
    </row>
    <row r="322" spans="1:9" s="25" customFormat="1">
      <c r="A322"/>
      <c r="B322"/>
      <c r="C322"/>
      <c r="D322"/>
      <c r="E322" s="3"/>
      <c r="F322" s="3"/>
      <c r="G322" s="55"/>
      <c r="H322"/>
      <c r="I322"/>
    </row>
    <row r="323" spans="1:9" s="25" customFormat="1">
      <c r="A323"/>
      <c r="B323"/>
      <c r="C323"/>
      <c r="D323"/>
      <c r="E323" s="3"/>
      <c r="F323" s="3"/>
      <c r="G323" s="55"/>
      <c r="H323"/>
      <c r="I323"/>
    </row>
    <row r="324" spans="1:9" s="25" customFormat="1">
      <c r="A324"/>
      <c r="B324"/>
      <c r="C324"/>
      <c r="D324"/>
      <c r="E324" s="3"/>
      <c r="F324" s="3"/>
      <c r="G324" s="55"/>
      <c r="H324"/>
      <c r="I324"/>
    </row>
    <row r="325" spans="1:9" s="25" customFormat="1">
      <c r="A325"/>
      <c r="B325"/>
      <c r="C325"/>
      <c r="D325"/>
      <c r="E325" s="3"/>
      <c r="F325" s="3"/>
      <c r="G325" s="55"/>
      <c r="H325"/>
      <c r="I325"/>
    </row>
    <row r="326" spans="1:9" s="25" customFormat="1">
      <c r="A326"/>
      <c r="B326"/>
      <c r="C326"/>
      <c r="D326"/>
      <c r="E326" s="3"/>
      <c r="F326" s="3"/>
      <c r="G326" s="55"/>
      <c r="H326"/>
      <c r="I326"/>
    </row>
    <row r="327" spans="1:9" s="25" customFormat="1">
      <c r="A327"/>
      <c r="B327"/>
      <c r="C327"/>
      <c r="D327"/>
      <c r="E327" s="3"/>
      <c r="F327" s="3"/>
      <c r="G327" s="55"/>
      <c r="H327"/>
      <c r="I327"/>
    </row>
    <row r="328" spans="1:9" s="25" customFormat="1">
      <c r="A328"/>
      <c r="B328"/>
      <c r="C328"/>
      <c r="D328"/>
      <c r="E328" s="3"/>
      <c r="F328" s="3"/>
      <c r="G328" s="55"/>
      <c r="H328"/>
      <c r="I328"/>
    </row>
    <row r="329" spans="1:9" s="25" customFormat="1">
      <c r="A329"/>
      <c r="B329"/>
      <c r="C329"/>
      <c r="D329"/>
      <c r="E329" s="3"/>
      <c r="F329" s="3"/>
      <c r="G329" s="55"/>
      <c r="H329"/>
      <c r="I329"/>
    </row>
    <row r="330" spans="1:9" s="25" customFormat="1">
      <c r="A330"/>
      <c r="B330"/>
      <c r="C330"/>
      <c r="D330"/>
      <c r="E330" s="3"/>
      <c r="F330" s="3"/>
      <c r="G330" s="55"/>
      <c r="H330"/>
      <c r="I330"/>
    </row>
    <row r="331" spans="1:9" s="25" customFormat="1">
      <c r="A331"/>
      <c r="B331"/>
      <c r="C331"/>
      <c r="D331"/>
      <c r="E331" s="3"/>
      <c r="F331" s="3"/>
      <c r="G331" s="55"/>
      <c r="H331"/>
      <c r="I331"/>
    </row>
    <row r="332" spans="1:9" s="25" customFormat="1">
      <c r="A332"/>
      <c r="B332"/>
      <c r="C332"/>
      <c r="D332"/>
      <c r="E332" s="3"/>
      <c r="F332" s="3"/>
      <c r="G332" s="55"/>
      <c r="H332"/>
      <c r="I332"/>
    </row>
    <row r="333" spans="1:9" s="25" customFormat="1">
      <c r="A333"/>
      <c r="B333"/>
      <c r="C333"/>
      <c r="D333"/>
      <c r="E333" s="3"/>
      <c r="F333" s="3"/>
      <c r="G333" s="55"/>
      <c r="H333"/>
      <c r="I333"/>
    </row>
    <row r="334" spans="1:9" s="25" customFormat="1">
      <c r="A334"/>
      <c r="B334"/>
      <c r="C334"/>
      <c r="D334"/>
      <c r="E334" s="3"/>
      <c r="F334" s="3"/>
      <c r="G334" s="55"/>
      <c r="H334" s="3"/>
      <c r="I334"/>
    </row>
    <row r="335" spans="1:9" s="25" customFormat="1">
      <c r="A335"/>
      <c r="B335"/>
      <c r="C335"/>
      <c r="D335"/>
      <c r="E335" s="3"/>
      <c r="F335" s="3"/>
      <c r="G335" s="55"/>
      <c r="H335"/>
      <c r="I335"/>
    </row>
    <row r="336" spans="1:9" s="25" customFormat="1">
      <c r="A336"/>
      <c r="B336"/>
      <c r="C336"/>
      <c r="D336"/>
      <c r="E336" s="3"/>
      <c r="F336" s="3"/>
      <c r="G336" s="55"/>
      <c r="H336"/>
      <c r="I336"/>
    </row>
    <row r="337" spans="1:9" s="25" customFormat="1">
      <c r="A337"/>
      <c r="B337"/>
      <c r="C337"/>
      <c r="D337"/>
      <c r="E337" s="3"/>
      <c r="F337" s="3"/>
      <c r="G337" s="55"/>
      <c r="H337"/>
      <c r="I337"/>
    </row>
    <row r="338" spans="1:9" s="25" customFormat="1">
      <c r="A338"/>
      <c r="B338"/>
      <c r="C338"/>
      <c r="D338"/>
      <c r="E338" s="3"/>
      <c r="F338" s="3"/>
      <c r="G338" s="55"/>
      <c r="H338"/>
      <c r="I338"/>
    </row>
    <row r="339" spans="1:9" s="25" customFormat="1">
      <c r="A339"/>
      <c r="B339"/>
      <c r="C339"/>
      <c r="D339"/>
      <c r="E339" s="3"/>
      <c r="F339" s="3"/>
      <c r="G339" s="55"/>
      <c r="H339"/>
      <c r="I339"/>
    </row>
    <row r="340" spans="1:9" s="25" customFormat="1">
      <c r="A340"/>
      <c r="B340"/>
      <c r="C340"/>
      <c r="D340"/>
      <c r="E340" s="3"/>
      <c r="F340" s="3"/>
      <c r="G340" s="55"/>
      <c r="H340"/>
      <c r="I340"/>
    </row>
    <row r="341" spans="1:9" s="25" customFormat="1">
      <c r="A341"/>
      <c r="B341"/>
      <c r="C341"/>
      <c r="D341"/>
      <c r="E341" s="3"/>
      <c r="F341" s="3"/>
      <c r="G341" s="55"/>
      <c r="H341"/>
      <c r="I341"/>
    </row>
    <row r="342" spans="1:9" s="25" customFormat="1">
      <c r="A342"/>
      <c r="B342"/>
      <c r="C342"/>
      <c r="D342"/>
      <c r="E342" s="3"/>
      <c r="F342" s="3"/>
      <c r="G342" s="55"/>
      <c r="H342"/>
      <c r="I342"/>
    </row>
    <row r="343" spans="1:9" s="25" customFormat="1">
      <c r="A343"/>
      <c r="B343"/>
      <c r="C343"/>
      <c r="D343"/>
      <c r="E343" s="3"/>
      <c r="F343" s="3"/>
      <c r="G343" s="55"/>
      <c r="H343"/>
      <c r="I343"/>
    </row>
    <row r="344" spans="1:9" s="25" customFormat="1">
      <c r="A344"/>
      <c r="B344"/>
      <c r="C344"/>
      <c r="D344"/>
      <c r="E344" s="3"/>
      <c r="F344" s="3"/>
      <c r="G344" s="55"/>
      <c r="H344"/>
      <c r="I344"/>
    </row>
    <row r="345" spans="1:9" s="25" customFormat="1">
      <c r="A345"/>
      <c r="B345"/>
      <c r="C345"/>
      <c r="D345"/>
      <c r="E345" s="3"/>
      <c r="F345" s="3"/>
      <c r="G345" s="55"/>
      <c r="H345"/>
      <c r="I345"/>
    </row>
    <row r="346" spans="1:9" s="25" customFormat="1">
      <c r="A346"/>
      <c r="B346"/>
      <c r="C346"/>
      <c r="D346"/>
      <c r="E346" s="3"/>
      <c r="F346" s="3"/>
      <c r="G346" s="55"/>
      <c r="H346"/>
      <c r="I346"/>
    </row>
    <row r="347" spans="1:9" s="25" customFormat="1">
      <c r="A347"/>
      <c r="B347"/>
      <c r="C347"/>
      <c r="D347"/>
      <c r="E347" s="3"/>
      <c r="F347" s="3"/>
      <c r="G347" s="55"/>
      <c r="H347"/>
      <c r="I347"/>
    </row>
    <row r="348" spans="1:9" s="25" customFormat="1">
      <c r="A348"/>
      <c r="B348"/>
      <c r="C348"/>
      <c r="D348"/>
      <c r="E348" s="3"/>
      <c r="F348" s="3"/>
      <c r="G348" s="55"/>
      <c r="H348"/>
      <c r="I348"/>
    </row>
    <row r="349" spans="1:9" s="25" customFormat="1">
      <c r="A349"/>
      <c r="B349"/>
      <c r="C349"/>
      <c r="D349"/>
      <c r="E349" s="3"/>
      <c r="F349" s="3"/>
      <c r="G349" s="55"/>
      <c r="H349"/>
      <c r="I349"/>
    </row>
    <row r="350" spans="1:9" s="25" customFormat="1">
      <c r="A350"/>
      <c r="B350"/>
      <c r="C350"/>
      <c r="D350"/>
      <c r="E350" s="3"/>
      <c r="F350" s="3"/>
      <c r="G350" s="55"/>
      <c r="H350"/>
      <c r="I350"/>
    </row>
    <row r="351" spans="1:9" s="25" customFormat="1">
      <c r="A351"/>
      <c r="B351"/>
      <c r="C351"/>
      <c r="D351"/>
      <c r="E351" s="3"/>
      <c r="F351" s="3"/>
      <c r="G351" s="55"/>
      <c r="H351"/>
      <c r="I351"/>
    </row>
    <row r="352" spans="1:9" s="25" customFormat="1">
      <c r="A352"/>
      <c r="B352"/>
      <c r="C352"/>
      <c r="D352"/>
      <c r="E352" s="3"/>
      <c r="F352" s="3"/>
      <c r="G352" s="55"/>
      <c r="H352"/>
      <c r="I352"/>
    </row>
    <row r="353" spans="1:9" s="25" customFormat="1">
      <c r="A353"/>
      <c r="B353"/>
      <c r="C353"/>
      <c r="D353"/>
      <c r="E353" s="3"/>
      <c r="F353" s="3"/>
      <c r="G353" s="55"/>
      <c r="H353"/>
      <c r="I353"/>
    </row>
    <row r="354" spans="1:9" s="25" customFormat="1">
      <c r="A354"/>
      <c r="B354"/>
      <c r="C354"/>
      <c r="D354"/>
      <c r="E354" s="3"/>
      <c r="F354" s="3"/>
      <c r="G354" s="55"/>
      <c r="H354"/>
      <c r="I354"/>
    </row>
    <row r="355" spans="1:9" s="25" customFormat="1">
      <c r="A355"/>
      <c r="B355"/>
      <c r="C355"/>
      <c r="D355"/>
      <c r="E355" s="3"/>
      <c r="F355" s="3"/>
      <c r="G355" s="55"/>
      <c r="H355"/>
      <c r="I355"/>
    </row>
    <row r="356" spans="1:9" s="25" customFormat="1">
      <c r="A356"/>
      <c r="B356"/>
      <c r="C356"/>
      <c r="D356"/>
      <c r="E356" s="3"/>
      <c r="F356" s="3"/>
      <c r="G356" s="55"/>
      <c r="H356"/>
      <c r="I356"/>
    </row>
    <row r="357" spans="1:9" s="25" customFormat="1">
      <c r="A357"/>
      <c r="B357"/>
      <c r="C357"/>
      <c r="D357"/>
      <c r="E357" s="3"/>
      <c r="F357" s="3"/>
      <c r="G357" s="55"/>
      <c r="H357"/>
      <c r="I357"/>
    </row>
    <row r="358" spans="1:9" s="25" customFormat="1">
      <c r="A358"/>
      <c r="B358"/>
      <c r="C358"/>
      <c r="D358"/>
      <c r="E358" s="3"/>
      <c r="F358" s="3"/>
      <c r="G358" s="55"/>
      <c r="H358"/>
      <c r="I358"/>
    </row>
    <row r="359" spans="1:9" s="25" customFormat="1">
      <c r="A359"/>
      <c r="B359"/>
      <c r="C359"/>
      <c r="D359"/>
      <c r="E359" s="3"/>
      <c r="F359" s="3"/>
      <c r="G359" s="55"/>
      <c r="H359"/>
      <c r="I359"/>
    </row>
    <row r="360" spans="1:9" s="25" customFormat="1">
      <c r="A360"/>
      <c r="B360"/>
      <c r="C360"/>
      <c r="D360"/>
      <c r="E360" s="3"/>
      <c r="F360" s="3"/>
      <c r="G360" s="55"/>
      <c r="H360"/>
      <c r="I360"/>
    </row>
    <row r="361" spans="1:9" s="25" customFormat="1">
      <c r="A361"/>
      <c r="B361"/>
      <c r="C361"/>
      <c r="D361"/>
      <c r="E361" s="3"/>
      <c r="F361" s="3"/>
      <c r="G361" s="55"/>
      <c r="H361"/>
      <c r="I361"/>
    </row>
    <row r="362" spans="1:9" s="25" customFormat="1">
      <c r="A362"/>
      <c r="B362"/>
      <c r="C362"/>
      <c r="D362"/>
      <c r="E362" s="3"/>
      <c r="F362" s="3"/>
      <c r="G362" s="55"/>
      <c r="H362"/>
      <c r="I362"/>
    </row>
    <row r="363" spans="1:9" s="25" customFormat="1">
      <c r="A363"/>
      <c r="B363"/>
      <c r="C363"/>
      <c r="D363"/>
      <c r="E363" s="3"/>
      <c r="F363" s="3"/>
      <c r="G363" s="55"/>
      <c r="H363"/>
      <c r="I363"/>
    </row>
    <row r="364" spans="1:9" s="25" customFormat="1">
      <c r="A364"/>
      <c r="B364"/>
      <c r="C364"/>
      <c r="D364"/>
      <c r="E364" s="3"/>
      <c r="F364" s="3"/>
      <c r="G364" s="55"/>
      <c r="H364"/>
      <c r="I364"/>
    </row>
    <row r="365" spans="1:9" s="25" customFormat="1">
      <c r="A365"/>
      <c r="B365"/>
      <c r="C365"/>
      <c r="D365"/>
      <c r="E365" s="3"/>
      <c r="F365" s="3"/>
      <c r="G365" s="55"/>
      <c r="H365"/>
      <c r="I365"/>
    </row>
    <row r="366" spans="1:9" s="25" customFormat="1">
      <c r="A366"/>
      <c r="B366"/>
      <c r="C366"/>
      <c r="D366"/>
      <c r="E366" s="3"/>
      <c r="F366" s="3"/>
      <c r="G366" s="55"/>
      <c r="H366"/>
      <c r="I366"/>
    </row>
    <row r="367" spans="1:9" s="25" customFormat="1">
      <c r="A367"/>
      <c r="B367"/>
      <c r="C367"/>
      <c r="D367"/>
      <c r="E367" s="3"/>
      <c r="F367" s="3"/>
      <c r="G367" s="55"/>
      <c r="H367"/>
      <c r="I367"/>
    </row>
    <row r="368" spans="1:9" s="25" customFormat="1">
      <c r="A368"/>
      <c r="B368"/>
      <c r="C368"/>
      <c r="D368"/>
      <c r="E368" s="3"/>
      <c r="F368" s="3"/>
      <c r="G368" s="55"/>
      <c r="H368"/>
      <c r="I368"/>
    </row>
    <row r="369" spans="1:9" s="25" customFormat="1">
      <c r="A369"/>
      <c r="B369"/>
      <c r="C369"/>
      <c r="D369"/>
      <c r="E369" s="3"/>
      <c r="F369" s="3"/>
      <c r="G369" s="55"/>
      <c r="H369"/>
      <c r="I369"/>
    </row>
    <row r="370" spans="1:9" s="25" customFormat="1">
      <c r="A370"/>
      <c r="B370"/>
      <c r="C370"/>
      <c r="D370"/>
      <c r="E370" s="3"/>
      <c r="F370" s="3"/>
      <c r="G370" s="55"/>
      <c r="H370"/>
      <c r="I370"/>
    </row>
    <row r="371" spans="1:9" s="25" customFormat="1">
      <c r="A371"/>
      <c r="B371"/>
      <c r="C371"/>
      <c r="D371"/>
      <c r="E371" s="3"/>
      <c r="F371" s="3"/>
      <c r="G371" s="55"/>
      <c r="H371"/>
      <c r="I371"/>
    </row>
    <row r="372" spans="1:9" s="25" customFormat="1">
      <c r="A372"/>
      <c r="B372"/>
      <c r="C372"/>
      <c r="D372"/>
      <c r="E372" s="3"/>
      <c r="F372" s="3"/>
      <c r="G372" s="55"/>
      <c r="H372"/>
      <c r="I372"/>
    </row>
    <row r="373" spans="1:9" s="25" customFormat="1">
      <c r="A373"/>
      <c r="B373"/>
      <c r="C373"/>
      <c r="D373"/>
      <c r="E373" s="3"/>
      <c r="F373" s="3"/>
      <c r="G373" s="55"/>
      <c r="H373"/>
      <c r="I373"/>
    </row>
    <row r="374" spans="1:9" s="25" customFormat="1">
      <c r="A374"/>
      <c r="B374"/>
      <c r="C374"/>
      <c r="D374"/>
      <c r="E374" s="3"/>
      <c r="F374" s="3"/>
      <c r="G374" s="55"/>
      <c r="H374"/>
      <c r="I374"/>
    </row>
    <row r="375" spans="1:9" s="25" customFormat="1">
      <c r="A375"/>
      <c r="B375"/>
      <c r="C375"/>
      <c r="D375"/>
      <c r="E375" s="3"/>
      <c r="F375" s="3"/>
      <c r="G375" s="55"/>
      <c r="H375"/>
      <c r="I375"/>
    </row>
    <row r="376" spans="1:9" s="25" customFormat="1">
      <c r="A376"/>
      <c r="B376"/>
      <c r="C376"/>
      <c r="D376"/>
      <c r="E376" s="3"/>
      <c r="F376" s="3"/>
      <c r="G376" s="55"/>
      <c r="H376"/>
      <c r="I376"/>
    </row>
    <row r="377" spans="1:9" s="25" customFormat="1">
      <c r="A377"/>
      <c r="B377"/>
      <c r="C377"/>
      <c r="D377"/>
      <c r="E377" s="3"/>
      <c r="F377" s="3"/>
      <c r="G377" s="55"/>
      <c r="H377"/>
      <c r="I377"/>
    </row>
    <row r="378" spans="1:9" s="25" customFormat="1">
      <c r="A378"/>
      <c r="B378"/>
      <c r="C378"/>
      <c r="D378"/>
      <c r="E378" s="3"/>
      <c r="F378" s="3"/>
      <c r="G378" s="55"/>
      <c r="H378"/>
      <c r="I378"/>
    </row>
    <row r="379" spans="1:9" s="25" customFormat="1">
      <c r="A379"/>
      <c r="B379"/>
      <c r="C379"/>
      <c r="D379"/>
      <c r="E379" s="3"/>
      <c r="F379" s="3"/>
      <c r="G379" s="55"/>
      <c r="H379"/>
      <c r="I379"/>
    </row>
    <row r="380" spans="1:9" s="25" customFormat="1">
      <c r="A380"/>
      <c r="B380"/>
      <c r="C380"/>
      <c r="D380"/>
      <c r="E380" s="3"/>
      <c r="F380" s="3"/>
      <c r="G380" s="55"/>
      <c r="H380" s="3"/>
      <c r="I380"/>
    </row>
    <row r="381" spans="1:9" s="25" customFormat="1">
      <c r="A381"/>
      <c r="B381"/>
      <c r="C381"/>
      <c r="D381"/>
      <c r="E381" s="3"/>
      <c r="F381" s="3"/>
      <c r="G381" s="55"/>
      <c r="H381" s="3"/>
      <c r="I381"/>
    </row>
    <row r="382" spans="1:9" s="25" customFormat="1">
      <c r="A382"/>
      <c r="B382"/>
      <c r="C382"/>
      <c r="D382"/>
      <c r="E382" s="3"/>
      <c r="F382" s="3"/>
      <c r="G382" s="55"/>
      <c r="H382"/>
      <c r="I382"/>
    </row>
    <row r="383" spans="1:9" s="25" customFormat="1">
      <c r="A383"/>
      <c r="B383"/>
      <c r="C383"/>
      <c r="D383"/>
      <c r="E383" s="3"/>
      <c r="F383" s="3"/>
      <c r="G383" s="55"/>
      <c r="H383"/>
      <c r="I383"/>
    </row>
    <row r="384" spans="1:9" s="25" customFormat="1">
      <c r="A384"/>
      <c r="B384"/>
      <c r="C384"/>
      <c r="D384"/>
      <c r="E384" s="3"/>
      <c r="F384" s="3"/>
      <c r="G384" s="55"/>
      <c r="H384"/>
      <c r="I384"/>
    </row>
    <row r="385" spans="1:9" s="25" customFormat="1">
      <c r="A385"/>
      <c r="B385"/>
      <c r="C385"/>
      <c r="D385"/>
      <c r="E385" s="3"/>
      <c r="F385" s="3"/>
      <c r="G385" s="55"/>
      <c r="H385"/>
      <c r="I385"/>
    </row>
    <row r="386" spans="1:9" s="25" customFormat="1">
      <c r="A386"/>
      <c r="B386" s="63"/>
      <c r="C386"/>
      <c r="D386"/>
      <c r="E386" s="3"/>
      <c r="F386" s="3"/>
      <c r="G386" s="55"/>
      <c r="H386"/>
      <c r="I386"/>
    </row>
    <row r="387" spans="1:9" s="25" customFormat="1">
      <c r="A387"/>
      <c r="B387"/>
      <c r="C387"/>
      <c r="D387"/>
      <c r="E387" s="3"/>
      <c r="F387" s="3"/>
      <c r="G387" s="55"/>
      <c r="H387"/>
      <c r="I387"/>
    </row>
    <row r="388" spans="1:9" s="25" customFormat="1">
      <c r="A388"/>
      <c r="B388"/>
      <c r="C388"/>
      <c r="D388"/>
      <c r="E388" s="3"/>
      <c r="F388" s="3"/>
      <c r="G388" s="55"/>
      <c r="H388"/>
      <c r="I388"/>
    </row>
    <row r="389" spans="1:9" s="25" customFormat="1">
      <c r="A389"/>
      <c r="B389"/>
      <c r="C389"/>
      <c r="D389"/>
      <c r="E389" s="3"/>
      <c r="F389" s="3"/>
      <c r="G389" s="55"/>
      <c r="H389"/>
      <c r="I389"/>
    </row>
    <row r="390" spans="1:9" s="25" customFormat="1">
      <c r="A390"/>
      <c r="B390"/>
      <c r="C390"/>
      <c r="D390"/>
      <c r="E390" s="3"/>
      <c r="F390" s="3"/>
      <c r="G390" s="55"/>
      <c r="H390"/>
      <c r="I390"/>
    </row>
    <row r="391" spans="1:9" s="25" customFormat="1">
      <c r="A391"/>
      <c r="B391"/>
      <c r="C391"/>
      <c r="D391"/>
      <c r="E391" s="3"/>
      <c r="F391" s="3"/>
      <c r="G391" s="55"/>
      <c r="H391"/>
      <c r="I391"/>
    </row>
    <row r="392" spans="1:9" s="25" customFormat="1">
      <c r="A392"/>
      <c r="B392"/>
      <c r="C392"/>
      <c r="D392"/>
      <c r="E392" s="3"/>
      <c r="F392" s="3"/>
      <c r="G392" s="55"/>
      <c r="H392"/>
      <c r="I392"/>
    </row>
    <row r="393" spans="1:9" s="25" customFormat="1">
      <c r="A393"/>
      <c r="B393"/>
      <c r="C393"/>
      <c r="D393"/>
      <c r="E393" s="3"/>
      <c r="F393" s="3"/>
      <c r="G393" s="55"/>
      <c r="H393"/>
      <c r="I393"/>
    </row>
    <row r="394" spans="1:9" s="25" customFormat="1">
      <c r="A394"/>
      <c r="B394"/>
      <c r="C394"/>
      <c r="D394"/>
      <c r="E394" s="3"/>
      <c r="F394" s="3"/>
      <c r="G394" s="55"/>
      <c r="H394"/>
      <c r="I394"/>
    </row>
    <row r="395" spans="1:9" s="25" customFormat="1">
      <c r="A395"/>
      <c r="B395"/>
      <c r="C395"/>
      <c r="D395"/>
      <c r="E395" s="3"/>
      <c r="F395" s="3"/>
      <c r="G395" s="55"/>
      <c r="H395"/>
      <c r="I395"/>
    </row>
    <row r="396" spans="1:9" s="25" customFormat="1">
      <c r="A396"/>
      <c r="B396"/>
      <c r="C396"/>
      <c r="D396"/>
      <c r="E396" s="3"/>
      <c r="F396" s="3"/>
      <c r="G396" s="55"/>
      <c r="H396"/>
      <c r="I396"/>
    </row>
    <row r="397" spans="1:9" s="25" customFormat="1">
      <c r="A397"/>
      <c r="E397" s="3"/>
      <c r="F397" s="3"/>
      <c r="G397" s="55"/>
      <c r="H397"/>
      <c r="I397"/>
    </row>
    <row r="398" spans="1:9" s="25" customFormat="1">
      <c r="A398"/>
      <c r="B398"/>
      <c r="C398"/>
      <c r="D398"/>
      <c r="E398" s="3"/>
      <c r="F398" s="3"/>
      <c r="G398" s="55"/>
      <c r="H398"/>
      <c r="I398"/>
    </row>
    <row r="399" spans="1:9" s="25" customFormat="1">
      <c r="A399"/>
      <c r="B399"/>
      <c r="C399"/>
      <c r="D399"/>
      <c r="E399" s="3"/>
      <c r="F399" s="3"/>
      <c r="G399" s="55"/>
      <c r="H399"/>
      <c r="I399"/>
    </row>
    <row r="400" spans="1:9" s="25" customFormat="1">
      <c r="A400"/>
      <c r="B400"/>
      <c r="C400"/>
      <c r="D400"/>
      <c r="E400" s="3"/>
      <c r="F400" s="3"/>
      <c r="G400" s="55"/>
      <c r="H400"/>
      <c r="I400"/>
    </row>
    <row r="401" spans="1:9" s="25" customFormat="1">
      <c r="A401"/>
      <c r="B401"/>
      <c r="C401"/>
      <c r="D401"/>
      <c r="E401" s="3"/>
      <c r="F401" s="3"/>
      <c r="G401" s="55"/>
      <c r="H401"/>
      <c r="I401"/>
    </row>
    <row r="402" spans="1:9" s="25" customFormat="1">
      <c r="A402"/>
      <c r="B402"/>
      <c r="C402"/>
      <c r="D402"/>
      <c r="E402" s="3"/>
      <c r="F402" s="3"/>
      <c r="G402" s="55"/>
      <c r="H402"/>
      <c r="I402"/>
    </row>
    <row r="403" spans="1:9" s="25" customFormat="1">
      <c r="A403"/>
      <c r="B403"/>
      <c r="C403"/>
      <c r="D403"/>
      <c r="E403" s="3"/>
      <c r="F403" s="3"/>
      <c r="G403" s="55"/>
      <c r="H403"/>
      <c r="I403"/>
    </row>
    <row r="404" spans="1:9" s="25" customFormat="1">
      <c r="A404"/>
      <c r="B404"/>
      <c r="C404"/>
      <c r="D404"/>
      <c r="E404" s="3"/>
      <c r="F404" s="3"/>
      <c r="G404" s="55"/>
      <c r="H404"/>
      <c r="I404"/>
    </row>
    <row r="405" spans="1:9" s="25" customFormat="1">
      <c r="A405"/>
      <c r="B405"/>
      <c r="C405"/>
      <c r="D405"/>
      <c r="E405" s="3"/>
      <c r="F405" s="3"/>
      <c r="G405" s="55"/>
      <c r="H405"/>
      <c r="I405"/>
    </row>
    <row r="406" spans="1:9" s="25" customFormat="1">
      <c r="A406"/>
      <c r="B406"/>
      <c r="C406"/>
      <c r="D406"/>
      <c r="E406" s="3"/>
      <c r="F406" s="3"/>
      <c r="G406" s="55"/>
      <c r="H406"/>
      <c r="I406"/>
    </row>
    <row r="407" spans="1:9" s="25" customFormat="1">
      <c r="A407"/>
      <c r="B407"/>
      <c r="C407"/>
      <c r="D407"/>
      <c r="E407" s="3"/>
      <c r="F407" s="3"/>
      <c r="G407" s="55"/>
      <c r="H407"/>
      <c r="I407"/>
    </row>
    <row r="408" spans="1:9" s="25" customFormat="1">
      <c r="A408"/>
      <c r="B408"/>
      <c r="C408"/>
      <c r="D408"/>
      <c r="E408" s="3"/>
      <c r="F408" s="3"/>
      <c r="G408" s="55"/>
      <c r="H408"/>
      <c r="I408"/>
    </row>
    <row r="409" spans="1:9" s="25" customFormat="1">
      <c r="A409"/>
      <c r="B409"/>
      <c r="C409"/>
      <c r="D409"/>
      <c r="E409" s="3"/>
      <c r="F409" s="3"/>
      <c r="G409" s="55"/>
      <c r="H409"/>
      <c r="I409"/>
    </row>
    <row r="410" spans="1:9" s="25" customFormat="1">
      <c r="A410"/>
      <c r="B410"/>
      <c r="C410"/>
      <c r="D410"/>
      <c r="E410" s="3"/>
      <c r="F410" s="3"/>
      <c r="G410" s="55"/>
      <c r="H410"/>
      <c r="I410"/>
    </row>
    <row r="411" spans="1:9" s="25" customFormat="1">
      <c r="A411"/>
      <c r="B411"/>
      <c r="C411"/>
      <c r="D411"/>
      <c r="E411" s="3"/>
      <c r="F411" s="3"/>
      <c r="G411" s="55"/>
      <c r="H411"/>
      <c r="I411"/>
    </row>
    <row r="412" spans="1:9" s="25" customFormat="1">
      <c r="A412"/>
      <c r="B412"/>
      <c r="C412"/>
      <c r="D412"/>
      <c r="E412" s="3"/>
      <c r="F412" s="3"/>
      <c r="G412" s="55"/>
      <c r="H412"/>
      <c r="I412"/>
    </row>
    <row r="413" spans="1:9" s="25" customFormat="1">
      <c r="A413"/>
      <c r="B413"/>
      <c r="C413"/>
      <c r="D413"/>
      <c r="E413" s="3"/>
      <c r="F413" s="3"/>
      <c r="G413" s="55"/>
      <c r="H413"/>
      <c r="I413"/>
    </row>
    <row r="414" spans="1:9" s="25" customFormat="1">
      <c r="A414"/>
      <c r="B414"/>
      <c r="C414"/>
      <c r="D414"/>
      <c r="E414" s="3"/>
      <c r="F414" s="3"/>
      <c r="G414" s="55"/>
      <c r="H414" s="3"/>
      <c r="I414"/>
    </row>
    <row r="415" spans="1:9" s="25" customFormat="1">
      <c r="A415"/>
      <c r="B415"/>
      <c r="C415"/>
      <c r="D415"/>
      <c r="E415" s="3"/>
      <c r="F415" s="3"/>
      <c r="G415" s="55"/>
      <c r="H415"/>
      <c r="I415"/>
    </row>
    <row r="416" spans="1:9" s="25" customFormat="1">
      <c r="A416"/>
      <c r="B416"/>
      <c r="C416"/>
      <c r="D416"/>
      <c r="E416" s="3"/>
      <c r="F416" s="3"/>
      <c r="G416" s="55"/>
      <c r="H416"/>
      <c r="I416"/>
    </row>
    <row r="417" spans="1:9" s="25" customFormat="1">
      <c r="A417"/>
      <c r="B417"/>
      <c r="C417"/>
      <c r="D417"/>
      <c r="E417" s="3"/>
      <c r="F417" s="3"/>
      <c r="G417" s="55"/>
      <c r="H417"/>
      <c r="I417"/>
    </row>
    <row r="418" spans="1:9" s="25" customFormat="1">
      <c r="A418"/>
      <c r="B418"/>
      <c r="C418"/>
      <c r="D418"/>
      <c r="E418" s="3"/>
      <c r="F418" s="3"/>
      <c r="G418" s="55"/>
      <c r="H418"/>
      <c r="I418"/>
    </row>
    <row r="419" spans="1:9" s="25" customFormat="1">
      <c r="A419"/>
      <c r="B419"/>
      <c r="C419"/>
      <c r="D419"/>
      <c r="E419" s="3"/>
      <c r="F419" s="3"/>
      <c r="G419" s="55"/>
      <c r="H419"/>
      <c r="I419"/>
    </row>
    <row r="420" spans="1:9" s="25" customFormat="1">
      <c r="A420"/>
      <c r="B420"/>
      <c r="C420"/>
      <c r="D420"/>
      <c r="E420" s="3"/>
      <c r="F420" s="3"/>
      <c r="G420" s="55"/>
      <c r="H420" s="3"/>
      <c r="I420"/>
    </row>
    <row r="421" spans="1:9" s="25" customFormat="1">
      <c r="A421"/>
      <c r="B421"/>
      <c r="C421"/>
      <c r="D421"/>
      <c r="E421" s="3"/>
      <c r="F421" s="3"/>
      <c r="G421" s="55"/>
      <c r="H421"/>
      <c r="I421"/>
    </row>
    <row r="422" spans="1:9" s="25" customFormat="1">
      <c r="A422"/>
      <c r="B422"/>
      <c r="C422"/>
      <c r="D422"/>
      <c r="E422" s="3"/>
      <c r="F422" s="3"/>
      <c r="G422" s="55"/>
      <c r="H422"/>
      <c r="I422"/>
    </row>
    <row r="423" spans="1:9" s="25" customFormat="1">
      <c r="A423"/>
      <c r="B423"/>
      <c r="C423"/>
      <c r="D423"/>
      <c r="E423" s="3"/>
      <c r="F423" s="3"/>
      <c r="G423" s="55"/>
      <c r="H423"/>
      <c r="I423"/>
    </row>
    <row r="424" spans="1:9" s="25" customFormat="1">
      <c r="A424"/>
      <c r="B424"/>
      <c r="C424"/>
      <c r="D424"/>
      <c r="E424" s="3"/>
      <c r="F424" s="3"/>
      <c r="G424" s="55"/>
      <c r="H424"/>
      <c r="I424"/>
    </row>
    <row r="425" spans="1:9" s="25" customFormat="1">
      <c r="A425"/>
      <c r="B425"/>
      <c r="C425"/>
      <c r="D425"/>
      <c r="E425" s="3"/>
      <c r="F425" s="3"/>
      <c r="G425" s="55"/>
      <c r="H425"/>
      <c r="I425"/>
    </row>
    <row r="426" spans="1:9" s="25" customFormat="1">
      <c r="A426"/>
      <c r="B426"/>
      <c r="C426"/>
      <c r="D426"/>
      <c r="E426" s="3"/>
      <c r="F426" s="3"/>
      <c r="G426" s="55"/>
      <c r="H426"/>
      <c r="I426"/>
    </row>
    <row r="427" spans="1:9" s="25" customFormat="1">
      <c r="A427"/>
      <c r="B427"/>
      <c r="C427"/>
      <c r="D427"/>
      <c r="E427" s="3"/>
      <c r="F427" s="3"/>
      <c r="G427" s="55"/>
      <c r="H427"/>
      <c r="I427"/>
    </row>
    <row r="428" spans="1:9" s="25" customFormat="1">
      <c r="A428"/>
      <c r="B428"/>
      <c r="C428"/>
      <c r="D428"/>
      <c r="E428" s="3"/>
      <c r="F428" s="3"/>
      <c r="G428" s="55"/>
      <c r="H428"/>
      <c r="I428"/>
    </row>
    <row r="429" spans="1:9" s="25" customFormat="1">
      <c r="A429"/>
      <c r="B429"/>
      <c r="C429"/>
      <c r="D429"/>
      <c r="E429" s="3"/>
      <c r="F429" s="3"/>
      <c r="G429" s="55"/>
      <c r="H429"/>
      <c r="I429"/>
    </row>
    <row r="430" spans="1:9" s="25" customFormat="1">
      <c r="A430"/>
      <c r="B430"/>
      <c r="C430"/>
      <c r="D430"/>
      <c r="E430" s="3"/>
      <c r="F430" s="3"/>
      <c r="G430" s="55"/>
      <c r="H430"/>
      <c r="I430"/>
    </row>
    <row r="431" spans="1:9" s="25" customFormat="1">
      <c r="A431"/>
      <c r="B431"/>
      <c r="C431"/>
      <c r="D431"/>
      <c r="E431" s="3"/>
      <c r="F431" s="3"/>
      <c r="G431" s="55"/>
      <c r="H431" s="3"/>
      <c r="I431"/>
    </row>
    <row r="432" spans="1:9" s="25" customFormat="1">
      <c r="A432"/>
      <c r="B432"/>
      <c r="C432"/>
      <c r="D432"/>
      <c r="E432" s="3"/>
      <c r="F432" s="3"/>
      <c r="G432" s="55"/>
      <c r="H432" s="3"/>
      <c r="I432"/>
    </row>
    <row r="433" spans="1:9" s="25" customFormat="1">
      <c r="A433"/>
      <c r="E433" s="3"/>
      <c r="F433" s="3"/>
      <c r="G433" s="55"/>
      <c r="H433"/>
      <c r="I433"/>
    </row>
    <row r="434" spans="1:9" s="25" customFormat="1">
      <c r="A434"/>
      <c r="E434" s="3"/>
      <c r="F434" s="3"/>
      <c r="G434" s="55"/>
      <c r="H434" s="3"/>
      <c r="I434"/>
    </row>
    <row r="435" spans="1:9" s="25" customFormat="1">
      <c r="A435"/>
      <c r="E435" s="3"/>
      <c r="F435" s="3"/>
      <c r="G435" s="55"/>
      <c r="H435" s="3"/>
      <c r="I435"/>
    </row>
    <row r="436" spans="1:9" s="25" customFormat="1">
      <c r="A436"/>
      <c r="E436" s="3"/>
      <c r="F436" s="3"/>
      <c r="G436" s="55"/>
      <c r="H436" s="3"/>
      <c r="I436"/>
    </row>
    <row r="437" spans="1:9" s="25" customFormat="1">
      <c r="A437"/>
      <c r="E437" s="3"/>
      <c r="F437" s="3"/>
      <c r="G437" s="55"/>
      <c r="H437"/>
      <c r="I437"/>
    </row>
    <row r="438" spans="1:9" s="25" customFormat="1">
      <c r="A438"/>
      <c r="E438" s="3"/>
      <c r="F438" s="3"/>
      <c r="G438" s="55"/>
      <c r="H438"/>
      <c r="I438"/>
    </row>
    <row r="439" spans="1:9" s="25" customFormat="1">
      <c r="A439"/>
      <c r="E439" s="3"/>
      <c r="F439" s="3"/>
      <c r="G439" s="55"/>
      <c r="H439" s="3"/>
      <c r="I439"/>
    </row>
    <row r="440" spans="1:9" s="25" customFormat="1">
      <c r="A440"/>
      <c r="E440" s="3"/>
      <c r="F440" s="3"/>
      <c r="G440" s="55"/>
      <c r="H440"/>
      <c r="I440"/>
    </row>
    <row r="441" spans="1:9" s="25" customFormat="1">
      <c r="A441"/>
      <c r="E441" s="3"/>
      <c r="F441" s="3"/>
      <c r="G441" s="55"/>
      <c r="H441"/>
      <c r="I441"/>
    </row>
    <row r="442" spans="1:9" s="25" customFormat="1">
      <c r="A442"/>
      <c r="E442" s="3"/>
      <c r="F442" s="3"/>
      <c r="G442" s="55"/>
      <c r="H442"/>
      <c r="I442"/>
    </row>
    <row r="443" spans="1:9" s="25" customFormat="1">
      <c r="A443"/>
      <c r="E443" s="3"/>
      <c r="F443" s="3"/>
      <c r="G443" s="55"/>
      <c r="H443"/>
      <c r="I443"/>
    </row>
    <row r="444" spans="1:9" s="25" customFormat="1">
      <c r="A444"/>
      <c r="E444" s="3"/>
      <c r="F444" s="3"/>
      <c r="G444" s="55"/>
      <c r="H444"/>
      <c r="I444"/>
    </row>
    <row r="445" spans="1:9" s="25" customFormat="1">
      <c r="A445"/>
      <c r="E445" s="3"/>
      <c r="F445" s="3"/>
      <c r="G445" s="55"/>
      <c r="H445"/>
      <c r="I445"/>
    </row>
    <row r="446" spans="1:9" s="25" customFormat="1">
      <c r="A446"/>
      <c r="E446" s="3"/>
      <c r="F446" s="3"/>
      <c r="G446" s="55"/>
      <c r="H446"/>
      <c r="I446"/>
    </row>
    <row r="447" spans="1:9" s="25" customFormat="1">
      <c r="A447"/>
      <c r="E447" s="3"/>
      <c r="F447" s="3"/>
      <c r="G447" s="55"/>
      <c r="H447"/>
      <c r="I447"/>
    </row>
    <row r="448" spans="1:9" s="25" customFormat="1">
      <c r="A448"/>
      <c r="E448" s="3"/>
      <c r="F448" s="3"/>
      <c r="G448" s="55"/>
      <c r="H448"/>
      <c r="I448"/>
    </row>
    <row r="449" spans="1:9" s="25" customFormat="1">
      <c r="A449"/>
      <c r="E449" s="3"/>
      <c r="F449" s="3"/>
      <c r="G449" s="55"/>
      <c r="H449"/>
      <c r="I449"/>
    </row>
    <row r="450" spans="1:9" s="25" customFormat="1">
      <c r="A450"/>
      <c r="E450" s="3"/>
      <c r="F450" s="3"/>
      <c r="G450" s="55"/>
      <c r="H450"/>
      <c r="I450"/>
    </row>
    <row r="451" spans="1:9" s="25" customFormat="1">
      <c r="A451"/>
      <c r="E451" s="3"/>
      <c r="F451" s="3"/>
      <c r="G451" s="55"/>
      <c r="H451"/>
      <c r="I451"/>
    </row>
    <row r="452" spans="1:9" s="25" customFormat="1">
      <c r="A452"/>
      <c r="E452" s="3"/>
      <c r="F452" s="3"/>
      <c r="G452" s="55"/>
      <c r="H452"/>
      <c r="I452"/>
    </row>
    <row r="453" spans="1:9" s="25" customFormat="1">
      <c r="A453"/>
      <c r="E453" s="3"/>
      <c r="F453" s="3"/>
      <c r="G453" s="55"/>
      <c r="H453"/>
      <c r="I453"/>
    </row>
    <row r="454" spans="1:9" s="25" customFormat="1">
      <c r="A454"/>
      <c r="E454" s="3"/>
      <c r="F454" s="3"/>
      <c r="G454" s="55"/>
      <c r="H454"/>
      <c r="I454"/>
    </row>
    <row r="455" spans="1:9" s="25" customFormat="1">
      <c r="A455"/>
      <c r="E455" s="3"/>
      <c r="F455" s="3"/>
      <c r="G455" s="55"/>
      <c r="H455"/>
      <c r="I455"/>
    </row>
    <row r="456" spans="1:9" s="25" customFormat="1">
      <c r="A456"/>
      <c r="E456" s="3"/>
      <c r="F456" s="3"/>
      <c r="G456" s="55"/>
      <c r="H456"/>
      <c r="I456"/>
    </row>
    <row r="457" spans="1:9" s="25" customFormat="1">
      <c r="A457"/>
      <c r="E457" s="3"/>
      <c r="F457" s="3"/>
      <c r="G457" s="55"/>
      <c r="H457"/>
      <c r="I457"/>
    </row>
    <row r="458" spans="1:9" s="25" customFormat="1">
      <c r="A458"/>
      <c r="E458" s="3"/>
      <c r="F458" s="3"/>
      <c r="G458" s="55"/>
      <c r="H458" s="3"/>
      <c r="I458"/>
    </row>
    <row r="459" spans="1:9" s="25" customFormat="1">
      <c r="A459"/>
      <c r="E459" s="3"/>
      <c r="F459" s="3"/>
      <c r="G459" s="55"/>
      <c r="H459"/>
      <c r="I459"/>
    </row>
    <row r="460" spans="1:9" s="25" customFormat="1">
      <c r="A460"/>
      <c r="E460" s="3"/>
      <c r="F460" s="3"/>
      <c r="G460" s="55"/>
      <c r="H460"/>
      <c r="I460"/>
    </row>
    <row r="461" spans="1:9" s="25" customFormat="1">
      <c r="A461"/>
      <c r="E461" s="3"/>
      <c r="F461" s="3"/>
      <c r="G461" s="55"/>
      <c r="H461" s="3"/>
      <c r="I461"/>
    </row>
    <row r="462" spans="1:9" s="25" customFormat="1">
      <c r="A462"/>
      <c r="E462" s="3"/>
      <c r="F462" s="3"/>
      <c r="G462" s="55"/>
      <c r="H462"/>
      <c r="I462"/>
    </row>
    <row r="463" spans="1:9" s="25" customFormat="1">
      <c r="A463"/>
      <c r="E463" s="3"/>
      <c r="F463" s="3"/>
      <c r="G463" s="55"/>
      <c r="H463"/>
      <c r="I463"/>
    </row>
    <row r="464" spans="1:9" s="25" customFormat="1">
      <c r="A464"/>
      <c r="E464" s="3"/>
      <c r="F464" s="3"/>
      <c r="G464" s="55"/>
      <c r="H464"/>
      <c r="I464"/>
    </row>
    <row r="465" spans="1:9" s="25" customFormat="1">
      <c r="A465"/>
      <c r="E465" s="3"/>
      <c r="F465" s="3"/>
      <c r="G465" s="55"/>
      <c r="H465"/>
      <c r="I465"/>
    </row>
    <row r="466" spans="1:9" s="25" customFormat="1">
      <c r="A466"/>
      <c r="E466" s="3"/>
      <c r="F466" s="3"/>
      <c r="G466" s="55"/>
      <c r="H466"/>
      <c r="I466"/>
    </row>
    <row r="467" spans="1:9" s="25" customFormat="1">
      <c r="A467"/>
      <c r="E467" s="3"/>
      <c r="F467" s="3"/>
      <c r="G467" s="55"/>
      <c r="H467"/>
      <c r="I467"/>
    </row>
    <row r="468" spans="1:9" s="25" customFormat="1">
      <c r="A468"/>
      <c r="E468" s="3"/>
      <c r="F468" s="3"/>
      <c r="G468" s="55"/>
      <c r="H468"/>
      <c r="I468"/>
    </row>
    <row r="469" spans="1:9" s="25" customFormat="1">
      <c r="A469"/>
      <c r="E469" s="3"/>
      <c r="F469" s="3"/>
      <c r="G469" s="55"/>
      <c r="H469"/>
      <c r="I469"/>
    </row>
    <row r="470" spans="1:9" s="25" customFormat="1">
      <c r="A470"/>
      <c r="E470" s="3"/>
      <c r="F470" s="3"/>
      <c r="G470" s="55"/>
      <c r="H470"/>
      <c r="I470"/>
    </row>
    <row r="471" spans="1:9" s="25" customFormat="1">
      <c r="A471"/>
      <c r="E471" s="3"/>
      <c r="F471" s="3"/>
      <c r="G471" s="55"/>
      <c r="H471"/>
      <c r="I471"/>
    </row>
    <row r="472" spans="1:9" s="25" customFormat="1">
      <c r="A472"/>
      <c r="E472" s="3"/>
      <c r="F472" s="3"/>
      <c r="G472" s="55"/>
      <c r="H472"/>
      <c r="I472"/>
    </row>
    <row r="473" spans="1:9" s="25" customFormat="1">
      <c r="A473"/>
      <c r="E473" s="3"/>
      <c r="F473" s="3"/>
      <c r="G473" s="55"/>
      <c r="H473"/>
      <c r="I473"/>
    </row>
    <row r="474" spans="1:9" s="25" customFormat="1">
      <c r="A474"/>
      <c r="E474" s="3"/>
      <c r="F474" s="3"/>
      <c r="G474" s="55"/>
      <c r="H474"/>
      <c r="I474"/>
    </row>
    <row r="475" spans="1:9" s="25" customFormat="1">
      <c r="A475"/>
      <c r="E475" s="3"/>
      <c r="F475" s="3"/>
      <c r="G475" s="55"/>
      <c r="H475" s="3"/>
      <c r="I475"/>
    </row>
    <row r="476" spans="1:9" s="25" customFormat="1">
      <c r="A476"/>
      <c r="E476" s="3"/>
      <c r="F476" s="3"/>
      <c r="G476" s="55"/>
      <c r="H476"/>
      <c r="I476"/>
    </row>
    <row r="477" spans="1:9" s="25" customFormat="1">
      <c r="A477"/>
      <c r="E477" s="3"/>
      <c r="F477" s="3"/>
      <c r="G477" s="55"/>
      <c r="H477"/>
      <c r="I477"/>
    </row>
    <row r="478" spans="1:9" s="25" customFormat="1">
      <c r="A478"/>
      <c r="E478" s="3"/>
      <c r="F478" s="3"/>
      <c r="G478" s="55"/>
      <c r="H478"/>
      <c r="I478"/>
    </row>
    <row r="479" spans="1:9" s="25" customFormat="1">
      <c r="A479"/>
      <c r="E479" s="3"/>
      <c r="F479" s="3"/>
      <c r="G479" s="55"/>
      <c r="H479"/>
      <c r="I479"/>
    </row>
    <row r="480" spans="1:9" s="25" customFormat="1">
      <c r="A480"/>
      <c r="E480" s="3"/>
      <c r="F480" s="3"/>
      <c r="G480" s="55"/>
      <c r="H480"/>
      <c r="I480"/>
    </row>
    <row r="481" spans="1:9" s="25" customFormat="1">
      <c r="A481"/>
      <c r="B481"/>
      <c r="C481"/>
      <c r="D481"/>
      <c r="E481" s="3"/>
      <c r="F481" s="3"/>
      <c r="G481" s="55"/>
      <c r="H481"/>
      <c r="I481"/>
    </row>
    <row r="482" spans="1:9" s="25" customFormat="1">
      <c r="A482"/>
      <c r="B482"/>
      <c r="C482"/>
      <c r="D482"/>
      <c r="E482" s="3"/>
      <c r="F482" s="3"/>
      <c r="G482" s="55"/>
      <c r="H482"/>
      <c r="I482"/>
    </row>
    <row r="483" spans="1:9" s="25" customFormat="1">
      <c r="A483"/>
      <c r="B483"/>
      <c r="C483"/>
      <c r="D483"/>
      <c r="E483" s="3"/>
      <c r="F483" s="3"/>
      <c r="G483" s="55"/>
      <c r="H483"/>
      <c r="I483"/>
    </row>
    <row r="484" spans="1:9" s="25" customFormat="1">
      <c r="A484"/>
      <c r="E484" s="3"/>
      <c r="F484" s="3"/>
      <c r="G484" s="55"/>
      <c r="H484"/>
      <c r="I484"/>
    </row>
    <row r="485" spans="1:9" s="25" customFormat="1">
      <c r="A485"/>
      <c r="E485" s="3"/>
      <c r="F485" s="3"/>
      <c r="G485" s="55"/>
      <c r="H485"/>
      <c r="I485"/>
    </row>
    <row r="486" spans="1:9" s="25" customFormat="1">
      <c r="A486"/>
      <c r="E486" s="3"/>
      <c r="F486" s="3"/>
      <c r="G486" s="55"/>
      <c r="H486"/>
      <c r="I486"/>
    </row>
    <row r="487" spans="1:9" s="25" customFormat="1">
      <c r="A487"/>
      <c r="E487" s="3"/>
      <c r="F487" s="3"/>
      <c r="G487" s="55"/>
      <c r="H487"/>
      <c r="I487"/>
    </row>
    <row r="488" spans="1:9" s="25" customFormat="1">
      <c r="A488"/>
      <c r="E488" s="3"/>
      <c r="F488" s="3"/>
      <c r="G488" s="55"/>
      <c r="H488"/>
      <c r="I488"/>
    </row>
    <row r="489" spans="1:9" s="25" customFormat="1">
      <c r="A489"/>
      <c r="E489" s="3"/>
      <c r="F489" s="3"/>
      <c r="G489" s="55"/>
      <c r="H489"/>
      <c r="I489"/>
    </row>
    <row r="490" spans="1:9" s="25" customFormat="1">
      <c r="A490"/>
      <c r="E490" s="3"/>
      <c r="F490" s="3"/>
      <c r="G490" s="55"/>
      <c r="H490"/>
      <c r="I490"/>
    </row>
    <row r="491" spans="1:9" s="25" customFormat="1">
      <c r="A491"/>
      <c r="E491" s="3"/>
      <c r="F491" s="3"/>
      <c r="G491" s="55"/>
      <c r="H491"/>
      <c r="I491"/>
    </row>
    <row r="492" spans="1:9" s="25" customFormat="1">
      <c r="A492"/>
      <c r="E492" s="3"/>
      <c r="F492" s="3"/>
      <c r="G492" s="55"/>
      <c r="H492"/>
      <c r="I492"/>
    </row>
    <row r="493" spans="1:9" s="25" customFormat="1">
      <c r="A493"/>
      <c r="E493" s="3"/>
      <c r="F493" s="3"/>
      <c r="G493" s="55"/>
      <c r="H493"/>
      <c r="I493"/>
    </row>
    <row r="494" spans="1:9" s="25" customFormat="1">
      <c r="A494"/>
      <c r="B494"/>
      <c r="C494"/>
      <c r="D494"/>
      <c r="E494" s="3"/>
      <c r="F494" s="3"/>
      <c r="G494" s="55"/>
      <c r="H494"/>
      <c r="I494"/>
    </row>
    <row r="495" spans="1:9" s="25" customFormat="1">
      <c r="A495"/>
      <c r="B495"/>
      <c r="C495"/>
      <c r="D495"/>
      <c r="E495" s="3"/>
      <c r="F495" s="3"/>
      <c r="G495" s="55"/>
      <c r="H495"/>
      <c r="I495"/>
    </row>
    <row r="496" spans="1:9" s="25" customFormat="1">
      <c r="A496"/>
      <c r="B496"/>
      <c r="C496"/>
      <c r="D496"/>
      <c r="E496" s="3"/>
      <c r="F496" s="3"/>
      <c r="G496" s="55"/>
      <c r="H496"/>
      <c r="I496"/>
    </row>
    <row r="497" spans="1:9" s="25" customFormat="1">
      <c r="A497"/>
      <c r="B497"/>
      <c r="C497"/>
      <c r="D497"/>
      <c r="E497" s="3"/>
      <c r="F497" s="3"/>
      <c r="G497" s="55"/>
      <c r="H497"/>
      <c r="I497"/>
    </row>
    <row r="498" spans="1:9" s="25" customFormat="1">
      <c r="A498"/>
      <c r="B498"/>
      <c r="C498"/>
      <c r="D498"/>
      <c r="E498" s="3"/>
      <c r="F498" s="3"/>
      <c r="G498" s="55"/>
      <c r="H498"/>
      <c r="I498"/>
    </row>
    <row r="499" spans="1:9" s="25" customFormat="1">
      <c r="A499"/>
      <c r="B499"/>
      <c r="C499"/>
      <c r="D499"/>
      <c r="E499" s="3"/>
      <c r="F499" s="3"/>
      <c r="G499" s="55"/>
      <c r="H499"/>
      <c r="I499"/>
    </row>
    <row r="500" spans="1:9" s="25" customFormat="1">
      <c r="A500"/>
      <c r="B500"/>
      <c r="C500"/>
      <c r="D500"/>
      <c r="E500" s="3"/>
      <c r="F500" s="3"/>
      <c r="G500" s="55"/>
      <c r="H500"/>
      <c r="I500"/>
    </row>
    <row r="501" spans="1:9" s="25" customFormat="1">
      <c r="A501"/>
      <c r="B501"/>
      <c r="C501"/>
      <c r="D501"/>
      <c r="E501" s="3"/>
      <c r="F501" s="3"/>
      <c r="G501" s="55"/>
      <c r="H501"/>
      <c r="I501"/>
    </row>
    <row r="502" spans="1:9" s="25" customFormat="1">
      <c r="A502"/>
      <c r="B502"/>
      <c r="C502"/>
      <c r="D502"/>
      <c r="E502" s="3"/>
      <c r="F502" s="3"/>
      <c r="G502" s="55"/>
      <c r="H502"/>
      <c r="I502"/>
    </row>
    <row r="503" spans="1:9" s="25" customFormat="1">
      <c r="A503"/>
      <c r="B503"/>
      <c r="C503"/>
      <c r="D503"/>
      <c r="E503" s="3"/>
      <c r="F503" s="3"/>
      <c r="G503" s="55"/>
      <c r="H503"/>
      <c r="I503"/>
    </row>
    <row r="504" spans="1:9" s="25" customFormat="1">
      <c r="A504"/>
      <c r="B504"/>
      <c r="C504"/>
      <c r="D504"/>
      <c r="E504" s="3"/>
      <c r="F504" s="3"/>
      <c r="G504" s="55"/>
      <c r="H504"/>
      <c r="I504"/>
    </row>
    <row r="505" spans="1:9" s="25" customFormat="1">
      <c r="A505"/>
      <c r="B505"/>
      <c r="C505"/>
      <c r="D505"/>
      <c r="E505" s="3"/>
      <c r="F505" s="3"/>
      <c r="G505" s="55"/>
      <c r="H505"/>
      <c r="I505"/>
    </row>
    <row r="506" spans="1:9" s="25" customFormat="1">
      <c r="A506"/>
      <c r="B506"/>
      <c r="C506"/>
      <c r="D506"/>
      <c r="E506" s="3"/>
      <c r="F506" s="3"/>
      <c r="G506" s="55"/>
      <c r="H506"/>
      <c r="I506"/>
    </row>
    <row r="507" spans="1:9" s="25" customFormat="1">
      <c r="A507"/>
      <c r="B507"/>
      <c r="C507"/>
      <c r="D507"/>
      <c r="E507" s="3"/>
      <c r="F507" s="3"/>
      <c r="G507" s="55"/>
      <c r="H507"/>
      <c r="I507"/>
    </row>
    <row r="508" spans="1:9" s="25" customFormat="1">
      <c r="A508"/>
      <c r="B508"/>
      <c r="C508"/>
      <c r="D508"/>
      <c r="E508" s="3"/>
      <c r="F508" s="3"/>
      <c r="G508" s="55"/>
      <c r="H508"/>
      <c r="I508"/>
    </row>
    <row r="509" spans="1:9" s="25" customFormat="1">
      <c r="A509"/>
      <c r="B509"/>
      <c r="C509"/>
      <c r="D509"/>
      <c r="E509" s="3"/>
      <c r="F509" s="3"/>
      <c r="G509" s="55"/>
      <c r="H509"/>
      <c r="I509"/>
    </row>
    <row r="510" spans="1:9" s="25" customFormat="1">
      <c r="A510"/>
      <c r="B510"/>
      <c r="C510"/>
      <c r="D510"/>
      <c r="E510" s="3"/>
      <c r="F510" s="3"/>
      <c r="G510" s="55"/>
      <c r="H510"/>
      <c r="I510"/>
    </row>
    <row r="511" spans="1:9" s="25" customFormat="1">
      <c r="A511"/>
      <c r="B511"/>
      <c r="C511"/>
      <c r="D511"/>
      <c r="E511" s="3"/>
      <c r="F511" s="3"/>
      <c r="G511" s="55"/>
      <c r="H511"/>
      <c r="I511"/>
    </row>
    <row r="512" spans="1:9" s="25" customFormat="1">
      <c r="A512"/>
      <c r="B512"/>
      <c r="C512"/>
      <c r="D512"/>
      <c r="E512" s="3"/>
      <c r="F512" s="3"/>
      <c r="G512" s="55"/>
      <c r="H512"/>
      <c r="I512"/>
    </row>
    <row r="513" spans="1:9" s="25" customFormat="1">
      <c r="A513"/>
      <c r="B513"/>
      <c r="C513"/>
      <c r="D513"/>
      <c r="E513" s="3"/>
      <c r="F513" s="3"/>
      <c r="G513" s="55"/>
      <c r="H513"/>
      <c r="I513"/>
    </row>
    <row r="514" spans="1:9" s="25" customFormat="1">
      <c r="A514"/>
      <c r="B514"/>
      <c r="C514"/>
      <c r="D514"/>
      <c r="E514" s="3"/>
      <c r="F514" s="3"/>
      <c r="G514" s="55"/>
      <c r="H514"/>
      <c r="I514"/>
    </row>
    <row r="515" spans="1:9" s="25" customFormat="1">
      <c r="A515"/>
      <c r="B515"/>
      <c r="C515"/>
      <c r="D515"/>
      <c r="E515" s="3"/>
      <c r="F515" s="3"/>
      <c r="G515" s="55"/>
      <c r="H515"/>
      <c r="I515"/>
    </row>
    <row r="516" spans="1:9" s="25" customFormat="1">
      <c r="A516"/>
      <c r="B516"/>
      <c r="C516"/>
      <c r="D516"/>
      <c r="E516" s="3"/>
      <c r="F516" s="3"/>
      <c r="G516" s="55"/>
      <c r="H516"/>
      <c r="I516"/>
    </row>
    <row r="517" spans="1:9" s="25" customFormat="1">
      <c r="A517"/>
      <c r="B517" s="63"/>
      <c r="C517"/>
      <c r="D517"/>
      <c r="E517" s="3"/>
      <c r="F517" s="3"/>
      <c r="G517" s="55"/>
      <c r="H517"/>
      <c r="I517"/>
    </row>
    <row r="518" spans="1:9" s="25" customFormat="1">
      <c r="A518"/>
      <c r="B518" s="63"/>
      <c r="C518"/>
      <c r="D518"/>
      <c r="E518" s="3"/>
      <c r="F518" s="3"/>
      <c r="G518" s="55"/>
      <c r="H518"/>
      <c r="I518"/>
    </row>
    <row r="519" spans="1:9" s="25" customFormat="1">
      <c r="A519"/>
      <c r="B519" s="63"/>
      <c r="C519"/>
      <c r="D519"/>
      <c r="E519" s="3"/>
      <c r="F519" s="3"/>
      <c r="G519" s="55"/>
      <c r="H519"/>
      <c r="I519"/>
    </row>
    <row r="520" spans="1:9" s="25" customFormat="1">
      <c r="A520"/>
      <c r="B520" s="63"/>
      <c r="C520"/>
      <c r="D520"/>
      <c r="E520" s="3"/>
      <c r="F520" s="3"/>
      <c r="G520" s="55"/>
      <c r="H520"/>
      <c r="I520"/>
    </row>
    <row r="521" spans="1:9" s="25" customFormat="1">
      <c r="A521"/>
      <c r="B521" s="63"/>
      <c r="C521"/>
      <c r="D521"/>
      <c r="E521" s="3"/>
      <c r="F521" s="3"/>
      <c r="G521" s="55"/>
      <c r="H521"/>
      <c r="I521"/>
    </row>
    <row r="522" spans="1:9" s="25" customFormat="1">
      <c r="A522"/>
      <c r="B522" s="63"/>
      <c r="C522"/>
      <c r="D522"/>
      <c r="E522" s="3"/>
      <c r="F522" s="3"/>
      <c r="G522" s="55"/>
      <c r="H522"/>
      <c r="I522"/>
    </row>
    <row r="523" spans="1:9" s="25" customFormat="1">
      <c r="A523"/>
      <c r="B523" s="63"/>
      <c r="C523"/>
      <c r="D523"/>
      <c r="E523" s="3"/>
      <c r="F523" s="3"/>
      <c r="G523" s="55"/>
      <c r="H523"/>
      <c r="I523"/>
    </row>
    <row r="524" spans="1:9" s="25" customFormat="1">
      <c r="A524"/>
      <c r="B524" s="63"/>
      <c r="C524"/>
      <c r="D524"/>
      <c r="E524" s="3"/>
      <c r="F524" s="3"/>
      <c r="G524" s="55"/>
      <c r="H524"/>
      <c r="I524"/>
    </row>
    <row r="525" spans="1:9" s="25" customFormat="1">
      <c r="A525"/>
      <c r="B525" s="63"/>
      <c r="C525"/>
      <c r="D525"/>
      <c r="E525" s="3"/>
      <c r="F525" s="3"/>
      <c r="G525" s="55"/>
      <c r="H525"/>
      <c r="I525"/>
    </row>
    <row r="526" spans="1:9" s="25" customFormat="1">
      <c r="A526"/>
      <c r="B526" s="63"/>
      <c r="C526"/>
      <c r="D526"/>
      <c r="E526" s="3"/>
      <c r="F526" s="3"/>
      <c r="G526" s="55"/>
      <c r="H526"/>
      <c r="I526"/>
    </row>
    <row r="527" spans="1:9" s="25" customFormat="1">
      <c r="A527"/>
      <c r="B527" s="63"/>
      <c r="C527"/>
      <c r="D527"/>
      <c r="E527" s="3"/>
      <c r="F527" s="3"/>
      <c r="G527" s="55"/>
      <c r="H527"/>
      <c r="I527"/>
    </row>
    <row r="528" spans="1:9" s="25" customFormat="1">
      <c r="A528"/>
      <c r="B528" s="63"/>
      <c r="C528"/>
      <c r="D528"/>
      <c r="E528" s="3"/>
      <c r="F528" s="3"/>
      <c r="G528" s="55"/>
      <c r="H528"/>
      <c r="I528"/>
    </row>
    <row r="529" spans="1:9" s="25" customFormat="1">
      <c r="A529"/>
      <c r="B529" s="63"/>
      <c r="C529"/>
      <c r="D529"/>
      <c r="E529" s="3"/>
      <c r="F529" s="3"/>
      <c r="G529" s="55"/>
      <c r="H529"/>
      <c r="I529"/>
    </row>
    <row r="530" spans="1:9" s="25" customFormat="1">
      <c r="A530"/>
      <c r="B530" s="63"/>
      <c r="C530"/>
      <c r="D530"/>
      <c r="E530" s="3"/>
      <c r="F530" s="3"/>
      <c r="G530" s="55" t="s">
        <v>782</v>
      </c>
      <c r="H530"/>
      <c r="I530"/>
    </row>
    <row r="531" spans="1:9" s="25" customFormat="1">
      <c r="A531"/>
      <c r="B531" s="63"/>
      <c r="C531"/>
      <c r="D531"/>
      <c r="E531" s="3"/>
      <c r="F531" s="3"/>
      <c r="G531" s="55" t="s">
        <v>782</v>
      </c>
      <c r="H531"/>
      <c r="I531"/>
    </row>
    <row r="532" spans="1:9" s="25" customFormat="1">
      <c r="A532"/>
      <c r="B532" s="63"/>
      <c r="C532"/>
      <c r="D532"/>
      <c r="E532" s="3"/>
      <c r="F532" s="3"/>
      <c r="G532" s="55" t="s">
        <v>782</v>
      </c>
      <c r="H532"/>
      <c r="I532"/>
    </row>
    <row r="533" spans="1:9" s="25" customFormat="1">
      <c r="A533"/>
      <c r="B533" s="63"/>
      <c r="C533"/>
      <c r="D533"/>
      <c r="E533" s="3"/>
      <c r="F533" s="3"/>
      <c r="G533" s="55" t="s">
        <v>782</v>
      </c>
      <c r="H533"/>
      <c r="I533"/>
    </row>
    <row r="534" spans="1:9" s="25" customFormat="1">
      <c r="A534"/>
      <c r="B534" s="63"/>
      <c r="C534"/>
      <c r="D534"/>
      <c r="E534" s="3"/>
      <c r="F534" s="3"/>
      <c r="G534" s="55" t="s">
        <v>782</v>
      </c>
      <c r="H534"/>
      <c r="I534"/>
    </row>
    <row r="535" spans="1:9" s="25" customFormat="1">
      <c r="A535"/>
      <c r="B535" s="63"/>
      <c r="C535"/>
      <c r="D535"/>
      <c r="E535" s="3"/>
      <c r="F535" s="3"/>
      <c r="G535" s="55" t="s">
        <v>782</v>
      </c>
      <c r="H535"/>
      <c r="I535"/>
    </row>
    <row r="536" spans="1:9" s="25" customFormat="1">
      <c r="A536"/>
      <c r="B536" s="63"/>
      <c r="C536"/>
      <c r="D536"/>
      <c r="E536" s="3"/>
      <c r="F536" s="3"/>
      <c r="G536" s="55" t="s">
        <v>782</v>
      </c>
      <c r="H536"/>
      <c r="I536"/>
    </row>
    <row r="537" spans="1:9" s="25" customFormat="1">
      <c r="A537"/>
      <c r="B537" s="63"/>
      <c r="C537"/>
      <c r="D537"/>
      <c r="E537" s="3"/>
      <c r="F537" s="3"/>
      <c r="G537" s="55" t="s">
        <v>782</v>
      </c>
      <c r="H537"/>
      <c r="I537"/>
    </row>
    <row r="538" spans="1:9" s="25" customFormat="1">
      <c r="A538"/>
      <c r="B538" s="63"/>
      <c r="C538"/>
      <c r="D538"/>
      <c r="E538" s="3"/>
      <c r="F538" s="3"/>
      <c r="G538" s="55" t="s">
        <v>782</v>
      </c>
      <c r="H538"/>
      <c r="I538"/>
    </row>
    <row r="539" spans="1:9" s="25" customFormat="1">
      <c r="A539"/>
      <c r="B539" s="63"/>
      <c r="C539"/>
      <c r="D539"/>
      <c r="E539" s="3"/>
      <c r="F539" s="3"/>
      <c r="G539" s="55" t="s">
        <v>782</v>
      </c>
      <c r="H539"/>
      <c r="I539"/>
    </row>
    <row r="540" spans="1:9" s="25" customFormat="1">
      <c r="A540"/>
      <c r="B540" s="63"/>
      <c r="C540"/>
      <c r="D540"/>
      <c r="E540" s="3"/>
      <c r="F540" s="3"/>
      <c r="G540" s="55" t="s">
        <v>782</v>
      </c>
      <c r="H540"/>
      <c r="I540"/>
    </row>
    <row r="541" spans="1:9" s="25" customFormat="1">
      <c r="A541"/>
      <c r="B541" s="63"/>
      <c r="C541"/>
      <c r="D541"/>
      <c r="E541" s="3"/>
      <c r="F541" s="3"/>
      <c r="G541" s="55" t="s">
        <v>782</v>
      </c>
      <c r="H541"/>
      <c r="I541"/>
    </row>
    <row r="542" spans="1:9" s="25" customFormat="1">
      <c r="A542"/>
      <c r="B542" s="63"/>
      <c r="C542"/>
      <c r="D542"/>
      <c r="E542" s="3"/>
      <c r="F542" s="3"/>
      <c r="G542" s="55" t="s">
        <v>782</v>
      </c>
      <c r="H542"/>
      <c r="I542"/>
    </row>
    <row r="543" spans="1:9" s="25" customFormat="1">
      <c r="A543"/>
      <c r="B543" s="63"/>
      <c r="C543"/>
      <c r="D543"/>
      <c r="E543" s="3"/>
      <c r="F543" s="3"/>
      <c r="G543" s="55" t="s">
        <v>782</v>
      </c>
      <c r="H543"/>
      <c r="I543"/>
    </row>
    <row r="544" spans="1:9" s="25" customFormat="1">
      <c r="A544"/>
      <c r="B544" s="63"/>
      <c r="C544"/>
      <c r="D544"/>
      <c r="E544" s="3"/>
      <c r="F544" s="3"/>
      <c r="G544" s="55" t="s">
        <v>782</v>
      </c>
      <c r="H544"/>
      <c r="I544"/>
    </row>
    <row r="545" spans="1:9" s="25" customFormat="1">
      <c r="A545"/>
      <c r="B545" s="63"/>
      <c r="C545"/>
      <c r="D545"/>
      <c r="E545" s="3"/>
      <c r="F545" s="3"/>
      <c r="G545" s="55" t="s">
        <v>782</v>
      </c>
      <c r="H545"/>
      <c r="I545"/>
    </row>
    <row r="546" spans="1:9" s="25" customFormat="1">
      <c r="A546"/>
      <c r="B546" s="63"/>
      <c r="C546"/>
      <c r="D546"/>
      <c r="E546" s="3"/>
      <c r="F546" s="3"/>
      <c r="G546" s="55"/>
      <c r="H546"/>
      <c r="I546"/>
    </row>
    <row r="547" spans="1:9" s="25" customFormat="1">
      <c r="A547"/>
      <c r="B547" s="63"/>
      <c r="C547"/>
      <c r="D547"/>
      <c r="E547" s="3"/>
      <c r="F547" s="3"/>
      <c r="G547" s="55"/>
      <c r="H547"/>
      <c r="I547"/>
    </row>
    <row r="548" spans="1:9" s="25" customFormat="1">
      <c r="A548"/>
      <c r="B548" s="63"/>
      <c r="C548"/>
      <c r="D548"/>
      <c r="E548" s="3"/>
      <c r="F548" s="3"/>
      <c r="G548" s="55"/>
      <c r="H548"/>
      <c r="I548"/>
    </row>
    <row r="549" spans="1:9" s="25" customFormat="1">
      <c r="A549"/>
      <c r="B549" s="63"/>
      <c r="C549"/>
      <c r="D549"/>
      <c r="E549" s="3"/>
      <c r="F549" s="3"/>
      <c r="G549" s="55"/>
      <c r="H549"/>
      <c r="I549"/>
    </row>
    <row r="550" spans="1:9" s="25" customFormat="1">
      <c r="A550"/>
      <c r="B550" s="63"/>
      <c r="C550"/>
      <c r="D550"/>
      <c r="E550" s="3"/>
      <c r="F550" s="3"/>
      <c r="G550" s="55"/>
      <c r="H550"/>
      <c r="I550"/>
    </row>
    <row r="551" spans="1:9" s="25" customFormat="1">
      <c r="A551"/>
      <c r="B551" s="63"/>
      <c r="C551"/>
      <c r="D551"/>
      <c r="E551" s="3"/>
      <c r="F551" s="3"/>
      <c r="G551" s="55"/>
      <c r="H551"/>
      <c r="I551"/>
    </row>
    <row r="552" spans="1:9" s="25" customFormat="1">
      <c r="A552"/>
      <c r="B552" s="63"/>
      <c r="C552"/>
      <c r="D552"/>
      <c r="E552" s="3"/>
      <c r="F552" s="3"/>
      <c r="G552" s="55"/>
      <c r="H552"/>
      <c r="I552"/>
    </row>
    <row r="553" spans="1:9" s="25" customFormat="1">
      <c r="A553"/>
      <c r="B553" s="63"/>
      <c r="C553"/>
      <c r="D553"/>
      <c r="E553" s="3"/>
      <c r="F553" s="3"/>
      <c r="G553" s="55"/>
      <c r="H553"/>
      <c r="I553"/>
    </row>
    <row r="554" spans="1:9" s="25" customFormat="1">
      <c r="A554"/>
      <c r="B554" s="63"/>
      <c r="C554"/>
      <c r="D554"/>
      <c r="E554" s="3"/>
      <c r="F554" s="3"/>
      <c r="G554" s="55"/>
      <c r="H554"/>
      <c r="I554"/>
    </row>
    <row r="555" spans="1:9" s="25" customFormat="1">
      <c r="A555"/>
      <c r="B555" s="63"/>
      <c r="C555"/>
      <c r="D555"/>
      <c r="E555" s="3"/>
      <c r="F555" s="3"/>
      <c r="G555" s="55"/>
      <c r="H555"/>
      <c r="I555"/>
    </row>
    <row r="556" spans="1:9" s="25" customFormat="1">
      <c r="A556"/>
      <c r="B556" s="63"/>
      <c r="C556"/>
      <c r="D556"/>
      <c r="E556" s="3"/>
      <c r="F556" s="3"/>
      <c r="G556" s="55"/>
      <c r="H556"/>
      <c r="I556"/>
    </row>
    <row r="557" spans="1:9" s="25" customFormat="1">
      <c r="A557"/>
      <c r="B557" s="63"/>
      <c r="C557"/>
      <c r="D557"/>
      <c r="E557" s="3"/>
      <c r="F557" s="3"/>
      <c r="G557" s="55"/>
      <c r="H557"/>
      <c r="I557"/>
    </row>
    <row r="558" spans="1:9" s="25" customFormat="1">
      <c r="A558"/>
      <c r="B558" s="63"/>
      <c r="C558"/>
      <c r="D558"/>
      <c r="E558" s="3"/>
      <c r="F558" s="3"/>
      <c r="G558" s="55"/>
      <c r="H558"/>
      <c r="I558"/>
    </row>
    <row r="559" spans="1:9" s="25" customFormat="1">
      <c r="A559"/>
      <c r="B559" s="63"/>
      <c r="C559"/>
      <c r="D559"/>
      <c r="E559" s="3"/>
      <c r="F559" s="3"/>
      <c r="G559" s="55"/>
      <c r="H559"/>
      <c r="I559"/>
    </row>
    <row r="560" spans="1:9" s="25" customFormat="1">
      <c r="A560"/>
      <c r="B560" s="63"/>
      <c r="C560"/>
      <c r="D560"/>
      <c r="E560" s="3"/>
      <c r="F560" s="3"/>
      <c r="G560" s="55"/>
      <c r="H560" s="3"/>
      <c r="I560"/>
    </row>
    <row r="561" spans="1:9" s="25" customFormat="1">
      <c r="A561"/>
      <c r="B561" s="63"/>
      <c r="C561"/>
      <c r="D561"/>
      <c r="E561" s="3"/>
      <c r="F561" s="3"/>
      <c r="G561" s="55"/>
      <c r="H561"/>
      <c r="I561"/>
    </row>
    <row r="562" spans="1:9" s="25" customFormat="1">
      <c r="A562"/>
      <c r="B562" s="63"/>
      <c r="C562"/>
      <c r="D562"/>
      <c r="E562" s="3"/>
      <c r="F562" s="3"/>
      <c r="G562" s="55"/>
      <c r="H562"/>
      <c r="I562"/>
    </row>
    <row r="563" spans="1:9" s="25" customFormat="1">
      <c r="A563"/>
      <c r="B563" s="63"/>
      <c r="C563"/>
      <c r="D563"/>
      <c r="E563" s="3"/>
      <c r="F563" s="3"/>
      <c r="G563" s="55"/>
      <c r="H563"/>
      <c r="I563"/>
    </row>
    <row r="564" spans="1:9" s="25" customFormat="1">
      <c r="A564"/>
      <c r="B564" s="63"/>
      <c r="C564"/>
      <c r="D564"/>
      <c r="E564" s="3"/>
      <c r="F564" s="3"/>
      <c r="G564" s="55"/>
      <c r="H564"/>
      <c r="I564"/>
    </row>
    <row r="565" spans="1:9" s="25" customFormat="1">
      <c r="A565"/>
      <c r="B565" s="63"/>
      <c r="C565"/>
      <c r="D565"/>
      <c r="E565" s="3"/>
      <c r="F565" s="3"/>
      <c r="G565" s="55"/>
      <c r="H565"/>
      <c r="I565"/>
    </row>
    <row r="566" spans="1:9" s="25" customFormat="1">
      <c r="A566"/>
      <c r="B566" s="63"/>
      <c r="C566"/>
      <c r="D566"/>
      <c r="E566" s="3"/>
      <c r="F566" s="3"/>
      <c r="G566" s="55"/>
      <c r="H566"/>
      <c r="I566"/>
    </row>
    <row r="567" spans="1:9" s="25" customFormat="1">
      <c r="A567"/>
      <c r="B567" s="63"/>
      <c r="C567"/>
      <c r="D567"/>
      <c r="E567" s="3"/>
      <c r="F567" s="3"/>
      <c r="G567" s="55"/>
      <c r="H567"/>
      <c r="I567"/>
    </row>
    <row r="568" spans="1:9" s="25" customFormat="1">
      <c r="A568"/>
      <c r="B568" s="63"/>
      <c r="C568"/>
      <c r="D568"/>
      <c r="E568" s="3"/>
      <c r="F568" s="3"/>
      <c r="G568" s="55"/>
      <c r="H568"/>
      <c r="I568"/>
    </row>
    <row r="569" spans="1:9" s="25" customFormat="1">
      <c r="A569"/>
      <c r="B569" s="63"/>
      <c r="C569"/>
      <c r="D569"/>
      <c r="E569" s="3"/>
      <c r="F569" s="3"/>
      <c r="G569" s="55"/>
      <c r="H569"/>
      <c r="I569"/>
    </row>
    <row r="570" spans="1:9" s="25" customFormat="1">
      <c r="A570"/>
      <c r="B570" s="63"/>
      <c r="C570"/>
      <c r="D570"/>
      <c r="E570" s="3"/>
      <c r="F570" s="3"/>
      <c r="G570" s="55"/>
      <c r="H570"/>
      <c r="I570"/>
    </row>
    <row r="571" spans="1:9" s="25" customFormat="1">
      <c r="A571"/>
      <c r="B571" s="63"/>
      <c r="C571"/>
      <c r="D571"/>
      <c r="E571" s="3"/>
      <c r="F571" s="3"/>
      <c r="G571" s="55"/>
      <c r="H571"/>
      <c r="I571"/>
    </row>
    <row r="572" spans="1:9" s="25" customFormat="1">
      <c r="A572"/>
      <c r="B572" s="63"/>
      <c r="C572"/>
      <c r="D572"/>
      <c r="E572" s="3"/>
      <c r="F572" s="3"/>
      <c r="G572" s="55"/>
      <c r="H572"/>
      <c r="I572"/>
    </row>
    <row r="573" spans="1:9" s="25" customFormat="1">
      <c r="A573"/>
      <c r="B573" s="63"/>
      <c r="C573"/>
      <c r="D573"/>
      <c r="E573" s="3"/>
      <c r="F573" s="3"/>
      <c r="G573" s="55"/>
      <c r="H573" s="3"/>
      <c r="I573"/>
    </row>
    <row r="574" spans="1:9" s="25" customFormat="1">
      <c r="A574"/>
      <c r="B574" s="63"/>
      <c r="C574"/>
      <c r="D574"/>
      <c r="E574" s="3"/>
      <c r="F574" s="3"/>
      <c r="G574" s="55"/>
      <c r="H574"/>
      <c r="I574"/>
    </row>
    <row r="575" spans="1:9" s="25" customFormat="1">
      <c r="A575"/>
      <c r="B575" s="63"/>
      <c r="C575"/>
      <c r="D575"/>
      <c r="E575" s="3"/>
      <c r="F575" s="3"/>
      <c r="G575" s="55"/>
      <c r="H575"/>
      <c r="I575"/>
    </row>
    <row r="576" spans="1:9" s="25" customFormat="1">
      <c r="A576"/>
      <c r="B576" s="63"/>
      <c r="C576"/>
      <c r="D576"/>
      <c r="E576" s="3"/>
      <c r="F576" s="3"/>
      <c r="G576" s="55"/>
      <c r="H576"/>
      <c r="I576"/>
    </row>
    <row r="577" spans="1:9" s="25" customFormat="1">
      <c r="A577"/>
      <c r="B577" s="63"/>
      <c r="C577"/>
      <c r="D577"/>
      <c r="E577" s="3"/>
      <c r="F577" s="3"/>
      <c r="G577" s="55"/>
      <c r="H577"/>
      <c r="I577"/>
    </row>
    <row r="578" spans="1:9" s="25" customFormat="1">
      <c r="A578"/>
      <c r="B578" s="63"/>
      <c r="C578"/>
      <c r="D578"/>
      <c r="E578" s="3"/>
      <c r="F578" s="3"/>
      <c r="G578" s="55"/>
      <c r="H578"/>
      <c r="I578"/>
    </row>
    <row r="579" spans="1:9" s="25" customFormat="1">
      <c r="A579"/>
      <c r="B579" s="63"/>
      <c r="C579"/>
      <c r="D579"/>
      <c r="E579" s="3"/>
      <c r="F579" s="3"/>
      <c r="G579" s="55"/>
      <c r="H579"/>
      <c r="I579"/>
    </row>
    <row r="580" spans="1:9" s="25" customFormat="1">
      <c r="A580"/>
      <c r="B580" s="63"/>
      <c r="C580"/>
      <c r="D580"/>
      <c r="E580" s="3"/>
      <c r="F580" s="3"/>
      <c r="G580" s="55"/>
      <c r="H580"/>
      <c r="I580"/>
    </row>
    <row r="581" spans="1:9" s="25" customFormat="1">
      <c r="A581"/>
      <c r="B581" s="63"/>
      <c r="C581"/>
      <c r="D581"/>
      <c r="E581" s="3"/>
      <c r="F581" s="3"/>
      <c r="G581" s="55"/>
      <c r="H581"/>
      <c r="I581"/>
    </row>
    <row r="582" spans="1:9" s="25" customFormat="1">
      <c r="A582"/>
      <c r="B582" s="63"/>
      <c r="C582"/>
      <c r="D582"/>
      <c r="E582" s="3"/>
      <c r="F582" s="3"/>
      <c r="G582" s="55"/>
      <c r="H582"/>
      <c r="I582"/>
    </row>
    <row r="583" spans="1:9" s="25" customFormat="1">
      <c r="A583"/>
      <c r="B583" s="63"/>
      <c r="C583"/>
      <c r="D583"/>
      <c r="E583" s="3"/>
      <c r="F583" s="3"/>
      <c r="G583" s="55"/>
      <c r="H583"/>
      <c r="I583"/>
    </row>
    <row r="584" spans="1:9" s="25" customFormat="1">
      <c r="A584"/>
      <c r="B584" s="63"/>
      <c r="C584"/>
      <c r="D584"/>
      <c r="E584" s="3"/>
      <c r="F584" s="3"/>
      <c r="G584" s="55"/>
      <c r="H584"/>
      <c r="I584"/>
    </row>
    <row r="585" spans="1:9" s="25" customFormat="1">
      <c r="A585"/>
      <c r="B585" s="63"/>
      <c r="C585"/>
      <c r="D585"/>
      <c r="E585" s="3"/>
      <c r="F585" s="3"/>
      <c r="G585" s="55"/>
      <c r="H585"/>
      <c r="I585"/>
    </row>
    <row r="586" spans="1:9" s="25" customFormat="1">
      <c r="A586"/>
      <c r="B586" s="63"/>
      <c r="C586"/>
      <c r="D586"/>
      <c r="E586" s="3"/>
      <c r="F586" s="3"/>
      <c r="G586" s="55"/>
      <c r="H586"/>
      <c r="I586"/>
    </row>
    <row r="587" spans="1:9" s="25" customFormat="1">
      <c r="A587"/>
      <c r="B587" s="63"/>
      <c r="C587"/>
      <c r="D587"/>
      <c r="E587" s="3"/>
      <c r="F587" s="3"/>
      <c r="G587" s="55"/>
      <c r="H587"/>
      <c r="I587"/>
    </row>
    <row r="588" spans="1:9" s="25" customFormat="1">
      <c r="A588"/>
      <c r="B588" s="63"/>
      <c r="C588"/>
      <c r="D588"/>
      <c r="E588" s="3"/>
      <c r="F588" s="3"/>
      <c r="G588" s="55"/>
      <c r="H588"/>
      <c r="I588"/>
    </row>
    <row r="589" spans="1:9" s="25" customFormat="1">
      <c r="A589"/>
      <c r="B589" s="63"/>
      <c r="C589"/>
      <c r="D589"/>
      <c r="E589" s="3"/>
      <c r="F589" s="3"/>
      <c r="G589" s="55"/>
      <c r="H589"/>
      <c r="I589"/>
    </row>
    <row r="590" spans="1:9" s="25" customFormat="1">
      <c r="A590"/>
      <c r="B590" s="63"/>
      <c r="C590"/>
      <c r="D590"/>
      <c r="E590" s="3"/>
      <c r="F590" s="3"/>
      <c r="G590" s="55"/>
      <c r="H590"/>
      <c r="I590"/>
    </row>
    <row r="591" spans="1:9" s="25" customFormat="1">
      <c r="A591"/>
      <c r="B591" s="63"/>
      <c r="C591"/>
      <c r="D591"/>
      <c r="E591" s="3"/>
      <c r="F591" s="3"/>
      <c r="G591" s="55"/>
      <c r="H591"/>
      <c r="I591"/>
    </row>
    <row r="592" spans="1:9" s="25" customFormat="1">
      <c r="A592"/>
      <c r="B592" s="63"/>
      <c r="C592"/>
      <c r="D592"/>
      <c r="E592" s="3"/>
      <c r="F592" s="3"/>
      <c r="G592" s="55"/>
      <c r="H592"/>
      <c r="I592"/>
    </row>
    <row r="593" spans="1:9" s="25" customFormat="1">
      <c r="A593"/>
      <c r="B593" s="63"/>
      <c r="C593"/>
      <c r="D593"/>
      <c r="E593" s="3"/>
      <c r="F593" s="3"/>
      <c r="G593" s="55"/>
      <c r="H593"/>
      <c r="I593"/>
    </row>
    <row r="594" spans="1:9" s="25" customFormat="1">
      <c r="A594"/>
      <c r="B594" s="63"/>
      <c r="C594"/>
      <c r="D594"/>
      <c r="E594" s="3"/>
      <c r="F594" s="3"/>
      <c r="G594" s="55"/>
      <c r="H594"/>
      <c r="I594"/>
    </row>
    <row r="595" spans="1:9" s="25" customFormat="1">
      <c r="A595"/>
      <c r="B595" s="63"/>
      <c r="C595"/>
      <c r="D595"/>
      <c r="E595" s="3"/>
      <c r="F595" s="3"/>
      <c r="G595" s="55"/>
      <c r="H595" s="3"/>
      <c r="I595"/>
    </row>
    <row r="596" spans="1:9" s="25" customFormat="1">
      <c r="A596"/>
      <c r="B596" s="63"/>
      <c r="C596"/>
      <c r="D596"/>
      <c r="E596" s="3"/>
      <c r="F596" s="3"/>
      <c r="G596" s="55"/>
      <c r="H596" s="3"/>
      <c r="I596"/>
    </row>
    <row r="597" spans="1:9" s="25" customFormat="1">
      <c r="A597"/>
      <c r="B597" s="63"/>
      <c r="C597"/>
      <c r="D597"/>
      <c r="E597" s="3"/>
      <c r="F597" s="3"/>
      <c r="G597" s="55"/>
      <c r="H597"/>
      <c r="I597"/>
    </row>
    <row r="598" spans="1:9" s="25" customFormat="1">
      <c r="A598"/>
      <c r="B598" s="63"/>
      <c r="C598"/>
      <c r="D598"/>
      <c r="E598" s="3"/>
      <c r="F598" s="3"/>
      <c r="G598" s="55"/>
      <c r="H598" s="3"/>
      <c r="I598"/>
    </row>
    <row r="599" spans="1:9" s="25" customFormat="1">
      <c r="A599"/>
      <c r="B599" s="63"/>
      <c r="C599"/>
      <c r="D599"/>
      <c r="E599" s="3"/>
      <c r="F599" s="3"/>
      <c r="G599" s="55"/>
      <c r="H599"/>
      <c r="I599"/>
    </row>
    <row r="600" spans="1:9" s="25" customFormat="1">
      <c r="A600"/>
      <c r="B600" s="63"/>
      <c r="C600"/>
      <c r="D600"/>
      <c r="E600" s="3"/>
      <c r="F600" s="3"/>
      <c r="G600" s="55"/>
      <c r="H600"/>
      <c r="I600"/>
    </row>
    <row r="601" spans="1:9" s="25" customFormat="1">
      <c r="A601"/>
      <c r="B601" s="63"/>
      <c r="C601"/>
      <c r="D601"/>
      <c r="E601" s="3"/>
      <c r="F601" s="3"/>
      <c r="G601" s="55"/>
      <c r="H601"/>
      <c r="I601"/>
    </row>
    <row r="602" spans="1:9" s="25" customFormat="1">
      <c r="A602"/>
      <c r="B602" s="63"/>
      <c r="C602"/>
      <c r="D602"/>
      <c r="E602" s="3"/>
      <c r="F602" s="3"/>
      <c r="G602" s="55"/>
      <c r="H602"/>
      <c r="I602"/>
    </row>
    <row r="603" spans="1:9" s="25" customFormat="1">
      <c r="A603"/>
      <c r="B603" s="63"/>
      <c r="C603"/>
      <c r="D603"/>
      <c r="E603" s="3"/>
      <c r="F603" s="3"/>
      <c r="G603" s="55"/>
      <c r="H603" s="3"/>
      <c r="I603"/>
    </row>
    <row r="604" spans="1:9" s="25" customFormat="1">
      <c r="A604"/>
      <c r="B604" s="63"/>
      <c r="C604"/>
      <c r="D604"/>
      <c r="E604" s="3"/>
      <c r="F604" s="3"/>
      <c r="G604" s="55"/>
      <c r="H604" s="3"/>
      <c r="I604"/>
    </row>
    <row r="605" spans="1:9" s="25" customFormat="1">
      <c r="A605"/>
      <c r="B605" s="63"/>
      <c r="C605"/>
      <c r="D605"/>
      <c r="E605" s="3"/>
      <c r="F605" s="3"/>
      <c r="G605" s="55"/>
      <c r="H605"/>
      <c r="I605"/>
    </row>
    <row r="606" spans="1:9" s="25" customFormat="1">
      <c r="A606"/>
      <c r="B606" s="63"/>
      <c r="C606"/>
      <c r="D606"/>
      <c r="E606" s="3"/>
      <c r="F606" s="3"/>
      <c r="G606" s="55"/>
      <c r="H606"/>
      <c r="I606"/>
    </row>
    <row r="607" spans="1:9" s="25" customFormat="1">
      <c r="A607"/>
      <c r="B607" s="63"/>
      <c r="C607"/>
      <c r="D607"/>
      <c r="E607" s="3"/>
      <c r="F607" s="3"/>
      <c r="G607" s="55"/>
      <c r="H607"/>
      <c r="I607"/>
    </row>
    <row r="608" spans="1:9" s="25" customFormat="1">
      <c r="A608"/>
      <c r="B608" s="63"/>
      <c r="C608"/>
      <c r="D608"/>
      <c r="E608" s="3"/>
      <c r="F608" s="3"/>
      <c r="G608" s="55"/>
      <c r="H608"/>
      <c r="I608"/>
    </row>
    <row r="609" spans="1:9" s="25" customFormat="1">
      <c r="A609"/>
      <c r="B609" s="63"/>
      <c r="C609"/>
      <c r="D609"/>
      <c r="E609" s="3"/>
      <c r="F609" s="3"/>
      <c r="G609" s="55"/>
      <c r="H609"/>
      <c r="I609"/>
    </row>
    <row r="610" spans="1:9" s="25" customFormat="1">
      <c r="A610"/>
      <c r="B610" s="63"/>
      <c r="C610"/>
      <c r="D610"/>
      <c r="E610" s="3"/>
      <c r="F610" s="3"/>
      <c r="G610" s="55"/>
      <c r="H610"/>
      <c r="I610"/>
    </row>
    <row r="611" spans="1:9" s="25" customFormat="1">
      <c r="A611"/>
      <c r="B611" s="63"/>
      <c r="C611"/>
      <c r="D611"/>
      <c r="E611" s="3"/>
      <c r="F611" s="3"/>
      <c r="G611" s="55"/>
      <c r="H611"/>
      <c r="I611"/>
    </row>
    <row r="612" spans="1:9" s="25" customFormat="1">
      <c r="A612"/>
      <c r="B612" s="63"/>
      <c r="C612"/>
      <c r="D612"/>
      <c r="E612" s="3"/>
      <c r="F612" s="3"/>
      <c r="G612" s="55"/>
      <c r="H612"/>
      <c r="I612"/>
    </row>
    <row r="613" spans="1:9" s="25" customFormat="1">
      <c r="A613"/>
      <c r="B613" s="63"/>
      <c r="C613"/>
      <c r="D613"/>
      <c r="E613" s="3"/>
      <c r="F613" s="3"/>
      <c r="G613" s="55"/>
      <c r="H613"/>
      <c r="I613"/>
    </row>
    <row r="614" spans="1:9" s="25" customFormat="1">
      <c r="A614"/>
      <c r="B614" s="63"/>
      <c r="C614"/>
      <c r="D614"/>
      <c r="E614" s="3"/>
      <c r="F614" s="3"/>
      <c r="G614" s="55"/>
      <c r="H614"/>
      <c r="I614"/>
    </row>
    <row r="615" spans="1:9" s="25" customFormat="1">
      <c r="A615"/>
      <c r="B615" s="63"/>
      <c r="C615"/>
      <c r="D615"/>
      <c r="E615" s="3"/>
      <c r="F615" s="3"/>
      <c r="G615" s="55"/>
      <c r="H615"/>
      <c r="I615"/>
    </row>
    <row r="616" spans="1:9" s="25" customFormat="1">
      <c r="A616"/>
      <c r="B616" s="63"/>
      <c r="C616"/>
      <c r="D616"/>
      <c r="E616" s="3"/>
      <c r="F616" s="3"/>
      <c r="G616" s="55"/>
      <c r="H616"/>
      <c r="I616"/>
    </row>
    <row r="617" spans="1:9" s="25" customFormat="1">
      <c r="A617"/>
      <c r="B617" s="63"/>
      <c r="C617"/>
      <c r="D617"/>
      <c r="E617" s="3"/>
      <c r="F617" s="3"/>
      <c r="G617" s="55"/>
      <c r="H617"/>
      <c r="I617"/>
    </row>
    <row r="618" spans="1:9" s="25" customFormat="1">
      <c r="A618"/>
      <c r="B618" s="63"/>
      <c r="C618"/>
      <c r="D618"/>
      <c r="E618" s="3"/>
      <c r="F618" s="3"/>
      <c r="G618" s="55"/>
      <c r="H618"/>
      <c r="I618"/>
    </row>
    <row r="619" spans="1:9" s="25" customFormat="1">
      <c r="A619"/>
      <c r="B619" s="63"/>
      <c r="C619"/>
      <c r="D619"/>
      <c r="E619" s="3"/>
      <c r="F619" s="3"/>
      <c r="G619" s="55"/>
      <c r="H619"/>
      <c r="I619"/>
    </row>
    <row r="620" spans="1:9" s="25" customFormat="1">
      <c r="A620"/>
      <c r="B620" s="63"/>
      <c r="C620"/>
      <c r="D620"/>
      <c r="E620" s="3"/>
      <c r="F620" s="3"/>
      <c r="G620" s="55"/>
      <c r="H620"/>
      <c r="I620"/>
    </row>
    <row r="621" spans="1:9" s="25" customFormat="1">
      <c r="A621"/>
      <c r="B621" s="63"/>
      <c r="C621"/>
      <c r="D621"/>
      <c r="E621" s="3"/>
      <c r="F621" s="3"/>
      <c r="G621" s="55"/>
      <c r="H621"/>
      <c r="I621"/>
    </row>
    <row r="622" spans="1:9" s="25" customFormat="1">
      <c r="A622"/>
      <c r="B622" s="63"/>
      <c r="C622"/>
      <c r="D622"/>
      <c r="E622" s="3"/>
      <c r="F622" s="3"/>
      <c r="G622" s="55"/>
      <c r="H622" s="3"/>
      <c r="I622"/>
    </row>
    <row r="623" spans="1:9" s="25" customFormat="1">
      <c r="A623"/>
      <c r="B623" s="63"/>
      <c r="C623"/>
      <c r="D623"/>
      <c r="E623" s="3"/>
      <c r="F623" s="3"/>
      <c r="G623" s="55"/>
      <c r="H623"/>
      <c r="I623"/>
    </row>
    <row r="624" spans="1:9" s="25" customFormat="1">
      <c r="A624"/>
      <c r="B624" s="63"/>
      <c r="C624"/>
      <c r="D624"/>
      <c r="E624" s="3"/>
      <c r="F624" s="3"/>
      <c r="G624" s="55"/>
      <c r="H624"/>
      <c r="I624"/>
    </row>
    <row r="625" spans="1:9" s="25" customFormat="1">
      <c r="A625"/>
      <c r="B625" s="63"/>
      <c r="C625"/>
      <c r="D625"/>
      <c r="E625" s="3"/>
      <c r="F625" s="3"/>
      <c r="G625" s="55"/>
      <c r="H625"/>
      <c r="I625"/>
    </row>
    <row r="626" spans="1:9" s="25" customFormat="1">
      <c r="A626"/>
      <c r="B626" s="63"/>
      <c r="C626"/>
      <c r="D626"/>
      <c r="E626" s="3"/>
      <c r="F626" s="3"/>
      <c r="G626" s="55"/>
      <c r="H626"/>
      <c r="I626"/>
    </row>
    <row r="627" spans="1:9" s="25" customFormat="1">
      <c r="A627"/>
      <c r="B627" s="63"/>
      <c r="C627"/>
      <c r="D627"/>
      <c r="E627" s="3"/>
      <c r="F627" s="3"/>
      <c r="G627" s="55"/>
      <c r="H627"/>
      <c r="I627"/>
    </row>
    <row r="628" spans="1:9" s="25" customFormat="1">
      <c r="A628"/>
      <c r="B628" s="63"/>
      <c r="C628"/>
      <c r="D628"/>
      <c r="E628" s="3"/>
      <c r="F628" s="3"/>
      <c r="G628" s="55"/>
      <c r="H628"/>
      <c r="I628"/>
    </row>
    <row r="629" spans="1:9" s="25" customFormat="1">
      <c r="A629"/>
      <c r="B629" s="63"/>
      <c r="C629"/>
      <c r="D629"/>
      <c r="E629" s="3"/>
      <c r="F629" s="3"/>
      <c r="G629" s="55"/>
      <c r="H629"/>
      <c r="I629"/>
    </row>
    <row r="630" spans="1:9" s="25" customFormat="1">
      <c r="A630"/>
      <c r="B630" s="63"/>
      <c r="C630"/>
      <c r="D630"/>
      <c r="E630" s="3"/>
      <c r="F630" s="3"/>
      <c r="G630" s="55"/>
      <c r="H630"/>
      <c r="I630"/>
    </row>
    <row r="631" spans="1:9" s="25" customFormat="1">
      <c r="A631"/>
      <c r="B631" s="63"/>
      <c r="C631"/>
      <c r="D631"/>
      <c r="E631" s="3"/>
      <c r="F631" s="3"/>
      <c r="G631" s="55"/>
      <c r="H631"/>
      <c r="I631"/>
    </row>
    <row r="632" spans="1:9" s="25" customFormat="1">
      <c r="A632"/>
      <c r="B632" s="63"/>
      <c r="C632"/>
      <c r="D632"/>
      <c r="E632" s="3"/>
      <c r="F632" s="3"/>
      <c r="G632" s="55"/>
      <c r="H632"/>
      <c r="I632"/>
    </row>
    <row r="633" spans="1:9" s="25" customFormat="1">
      <c r="A633"/>
      <c r="B633" s="63"/>
      <c r="C633"/>
      <c r="D633"/>
      <c r="E633" s="3"/>
      <c r="F633" s="3"/>
      <c r="G633" s="55"/>
      <c r="H633"/>
      <c r="I633"/>
    </row>
    <row r="634" spans="1:9" s="25" customFormat="1">
      <c r="A634"/>
      <c r="B634" s="63"/>
      <c r="C634"/>
      <c r="D634"/>
      <c r="E634" s="3"/>
      <c r="F634" s="3"/>
      <c r="G634" s="55"/>
      <c r="H634" s="3"/>
      <c r="I634"/>
    </row>
    <row r="635" spans="1:9" s="25" customFormat="1">
      <c r="A635"/>
      <c r="B635" s="63"/>
      <c r="C635"/>
      <c r="D635"/>
      <c r="E635" s="3"/>
      <c r="F635" s="3"/>
      <c r="G635" s="55"/>
      <c r="H635" s="3"/>
      <c r="I635"/>
    </row>
    <row r="636" spans="1:9" s="25" customFormat="1">
      <c r="A636"/>
      <c r="B636" s="63"/>
      <c r="C636"/>
      <c r="D636"/>
      <c r="E636" s="3"/>
      <c r="F636" s="3"/>
      <c r="G636" s="55"/>
      <c r="H636" s="3"/>
      <c r="I636"/>
    </row>
    <row r="637" spans="1:9" s="25" customFormat="1">
      <c r="A637"/>
      <c r="B637" s="63"/>
      <c r="C637"/>
      <c r="D637"/>
      <c r="E637" s="3"/>
      <c r="F637" s="3"/>
      <c r="G637" s="55"/>
      <c r="H637"/>
      <c r="I637"/>
    </row>
    <row r="638" spans="1:9" s="25" customFormat="1">
      <c r="A638"/>
      <c r="B638" s="63"/>
      <c r="C638"/>
      <c r="D638"/>
      <c r="E638" s="3"/>
      <c r="F638" s="3"/>
      <c r="G638" s="55"/>
      <c r="H638"/>
      <c r="I638"/>
    </row>
    <row r="639" spans="1:9" s="25" customFormat="1">
      <c r="A639"/>
      <c r="B639" s="63"/>
      <c r="C639"/>
      <c r="D639"/>
      <c r="E639" s="3"/>
      <c r="F639" s="3"/>
      <c r="G639" s="55"/>
      <c r="H639"/>
      <c r="I639"/>
    </row>
    <row r="640" spans="1:9" s="25" customFormat="1">
      <c r="A640"/>
      <c r="B640" s="63"/>
      <c r="C640"/>
      <c r="D640"/>
      <c r="E640" s="3"/>
      <c r="F640" s="3"/>
      <c r="G640" s="55"/>
      <c r="H640"/>
      <c r="I640"/>
    </row>
    <row r="641" spans="1:9" s="25" customFormat="1">
      <c r="A641"/>
      <c r="B641" s="63"/>
      <c r="C641"/>
      <c r="D641"/>
      <c r="E641" s="3"/>
      <c r="F641" s="3"/>
      <c r="G641" s="55"/>
      <c r="H641"/>
      <c r="I641"/>
    </row>
    <row r="642" spans="1:9" s="25" customFormat="1">
      <c r="A642"/>
      <c r="B642" s="63"/>
      <c r="C642"/>
      <c r="D642"/>
      <c r="E642" s="3"/>
      <c r="F642" s="3"/>
      <c r="G642" s="55"/>
      <c r="H642" s="3"/>
      <c r="I642"/>
    </row>
    <row r="643" spans="1:9" s="25" customFormat="1">
      <c r="A643"/>
      <c r="B643" s="63"/>
      <c r="C643"/>
      <c r="D643"/>
      <c r="E643" s="3"/>
      <c r="F643" s="3"/>
      <c r="G643" s="55"/>
      <c r="H643" s="3"/>
      <c r="I643"/>
    </row>
    <row r="644" spans="1:9" s="25" customFormat="1">
      <c r="A644"/>
      <c r="B644" s="63"/>
      <c r="C644"/>
      <c r="D644"/>
      <c r="E644" s="3"/>
      <c r="F644" s="3"/>
      <c r="G644" s="55"/>
      <c r="H644" s="3"/>
      <c r="I644"/>
    </row>
    <row r="645" spans="1:9" s="25" customFormat="1">
      <c r="A645"/>
      <c r="B645" s="63"/>
      <c r="C645"/>
      <c r="D645"/>
      <c r="E645" s="3"/>
      <c r="F645" s="3"/>
      <c r="G645" s="55"/>
      <c r="H645" s="3"/>
      <c r="I645"/>
    </row>
    <row r="646" spans="1:9" s="25" customFormat="1">
      <c r="A646"/>
      <c r="B646" s="63"/>
      <c r="C646"/>
      <c r="D646"/>
      <c r="E646" s="3"/>
      <c r="F646" s="3"/>
      <c r="G646" s="55"/>
      <c r="H646"/>
      <c r="I646"/>
    </row>
    <row r="647" spans="1:9" s="25" customFormat="1">
      <c r="A647"/>
      <c r="B647" s="63"/>
      <c r="C647"/>
      <c r="D647"/>
      <c r="E647" s="3"/>
      <c r="F647" s="3"/>
      <c r="G647" s="55"/>
      <c r="H647"/>
      <c r="I647"/>
    </row>
    <row r="648" spans="1:9" s="25" customFormat="1">
      <c r="A648"/>
      <c r="B648" s="63"/>
      <c r="C648"/>
      <c r="D648"/>
      <c r="E648" s="3"/>
      <c r="F648" s="3"/>
      <c r="G648" s="55"/>
      <c r="H648"/>
      <c r="I648"/>
    </row>
    <row r="649" spans="1:9" s="25" customFormat="1">
      <c r="A649"/>
      <c r="B649" s="63"/>
      <c r="C649"/>
      <c r="D649"/>
      <c r="E649" s="3"/>
      <c r="F649" s="3"/>
      <c r="G649" s="55"/>
      <c r="H649"/>
      <c r="I649"/>
    </row>
    <row r="650" spans="1:9" s="25" customFormat="1">
      <c r="A650"/>
      <c r="B650" s="63"/>
      <c r="C650"/>
      <c r="D650"/>
      <c r="E650" s="3"/>
      <c r="F650" s="3"/>
      <c r="G650" s="55"/>
      <c r="H650"/>
      <c r="I650"/>
    </row>
    <row r="651" spans="1:9" s="25" customFormat="1">
      <c r="A651"/>
      <c r="B651" s="63"/>
      <c r="C651"/>
      <c r="D651"/>
      <c r="E651" s="3"/>
      <c r="F651" s="3"/>
      <c r="G651" s="55"/>
      <c r="H651"/>
      <c r="I651"/>
    </row>
    <row r="652" spans="1:9" s="25" customFormat="1">
      <c r="A652"/>
      <c r="B652" s="63"/>
      <c r="C652"/>
      <c r="D652"/>
      <c r="E652" s="3"/>
      <c r="F652" s="3"/>
      <c r="G652" s="55"/>
      <c r="H652"/>
      <c r="I652"/>
    </row>
    <row r="653" spans="1:9" s="25" customFormat="1">
      <c r="A653"/>
      <c r="B653" s="63"/>
      <c r="C653"/>
      <c r="D653"/>
      <c r="E653" s="3"/>
      <c r="F653" s="3"/>
      <c r="G653" s="55"/>
      <c r="H653" s="3"/>
      <c r="I653"/>
    </row>
    <row r="654" spans="1:9" s="25" customFormat="1">
      <c r="A654"/>
      <c r="B654" s="63"/>
      <c r="C654"/>
      <c r="D654"/>
      <c r="E654" s="3"/>
      <c r="F654" s="3"/>
      <c r="G654" s="55"/>
      <c r="H654" s="3"/>
      <c r="I654"/>
    </row>
    <row r="655" spans="1:9" s="25" customFormat="1">
      <c r="A655"/>
      <c r="B655" s="63"/>
      <c r="C655"/>
      <c r="D655"/>
      <c r="E655" s="3"/>
      <c r="F655" s="3"/>
      <c r="G655" s="55"/>
      <c r="H655"/>
      <c r="I655"/>
    </row>
    <row r="656" spans="1:9" s="25" customFormat="1">
      <c r="A656"/>
      <c r="B656" s="63"/>
      <c r="C656"/>
      <c r="D656"/>
      <c r="E656" s="3"/>
      <c r="F656" s="3"/>
      <c r="G656" s="55"/>
      <c r="H656" s="3"/>
      <c r="I656"/>
    </row>
    <row r="657" spans="1:9" s="25" customFormat="1">
      <c r="A657"/>
      <c r="B657" s="63"/>
      <c r="C657"/>
      <c r="D657"/>
      <c r="E657" s="3"/>
      <c r="F657" s="3"/>
      <c r="G657" s="55"/>
      <c r="H657" s="3"/>
      <c r="I657"/>
    </row>
    <row r="658" spans="1:9" s="25" customFormat="1">
      <c r="A658"/>
      <c r="B658" s="63"/>
      <c r="C658"/>
      <c r="D658"/>
      <c r="E658" s="3"/>
      <c r="F658" s="3"/>
      <c r="G658" s="55"/>
      <c r="H658" s="3"/>
      <c r="I658"/>
    </row>
    <row r="659" spans="1:9" s="25" customFormat="1">
      <c r="A659"/>
      <c r="B659" s="63"/>
      <c r="C659"/>
      <c r="D659"/>
      <c r="E659" s="3"/>
      <c r="F659" s="3"/>
      <c r="G659" s="55"/>
      <c r="H659" s="3"/>
      <c r="I659"/>
    </row>
    <row r="660" spans="1:9" s="25" customFormat="1">
      <c r="A660"/>
      <c r="B660" s="63"/>
      <c r="C660"/>
      <c r="D660"/>
      <c r="E660" s="3"/>
      <c r="F660" s="3"/>
      <c r="G660" s="55"/>
      <c r="H660"/>
      <c r="I660"/>
    </row>
    <row r="661" spans="1:9" s="25" customFormat="1">
      <c r="A661"/>
      <c r="B661" s="63"/>
      <c r="C661"/>
      <c r="D661"/>
      <c r="E661" s="3"/>
      <c r="F661" s="3"/>
      <c r="G661" s="55"/>
      <c r="H661" s="3"/>
      <c r="I661"/>
    </row>
    <row r="662" spans="1:9" s="25" customFormat="1">
      <c r="A662"/>
      <c r="B662" s="63"/>
      <c r="C662"/>
      <c r="D662"/>
      <c r="E662" s="3"/>
      <c r="F662" s="3"/>
      <c r="G662" s="55"/>
      <c r="H662"/>
      <c r="I662"/>
    </row>
    <row r="663" spans="1:9" s="25" customFormat="1">
      <c r="A663"/>
      <c r="B663" s="63"/>
      <c r="C663"/>
      <c r="D663"/>
      <c r="E663" s="3"/>
      <c r="F663" s="3"/>
      <c r="G663" s="55"/>
      <c r="H663"/>
      <c r="I663"/>
    </row>
    <row r="664" spans="1:9" s="25" customFormat="1">
      <c r="A664"/>
      <c r="B664" s="63"/>
      <c r="C664"/>
      <c r="D664"/>
      <c r="E664" s="3"/>
      <c r="F664" s="3"/>
      <c r="G664" s="55"/>
      <c r="H664" s="3"/>
      <c r="I664"/>
    </row>
    <row r="665" spans="1:9" s="25" customFormat="1">
      <c r="A665"/>
      <c r="B665" s="63"/>
      <c r="C665"/>
      <c r="D665"/>
      <c r="E665" s="3"/>
      <c r="F665" s="3"/>
      <c r="G665" s="55"/>
      <c r="H665"/>
      <c r="I665"/>
    </row>
    <row r="666" spans="1:9" s="25" customFormat="1">
      <c r="A666"/>
      <c r="B666" s="63"/>
      <c r="C666"/>
      <c r="D666"/>
      <c r="E666" s="3"/>
      <c r="F666" s="3"/>
      <c r="G666" s="55"/>
      <c r="H666"/>
      <c r="I666"/>
    </row>
    <row r="667" spans="1:9" s="25" customFormat="1">
      <c r="A667"/>
      <c r="B667" s="63"/>
      <c r="C667"/>
      <c r="D667"/>
      <c r="E667" s="3"/>
      <c r="F667" s="3"/>
      <c r="G667" s="55"/>
      <c r="H667"/>
      <c r="I667"/>
    </row>
    <row r="668" spans="1:9" s="25" customFormat="1">
      <c r="A668"/>
      <c r="B668" s="63"/>
      <c r="C668"/>
      <c r="D668"/>
      <c r="E668" s="3"/>
      <c r="F668" s="3"/>
      <c r="G668" s="55"/>
      <c r="H668"/>
      <c r="I668"/>
    </row>
    <row r="669" spans="1:9" s="25" customFormat="1">
      <c r="A669"/>
      <c r="B669" s="63"/>
      <c r="C669"/>
      <c r="D669"/>
      <c r="E669" s="3"/>
      <c r="F669" s="3"/>
      <c r="G669" s="55"/>
      <c r="H669"/>
      <c r="I669"/>
    </row>
    <row r="670" spans="1:9" s="25" customFormat="1">
      <c r="A670"/>
      <c r="B670" s="63"/>
      <c r="C670"/>
      <c r="D670"/>
      <c r="E670" s="3"/>
      <c r="F670" s="3"/>
      <c r="G670" s="55"/>
      <c r="H670"/>
      <c r="I670"/>
    </row>
    <row r="671" spans="1:9" s="25" customFormat="1">
      <c r="A671"/>
      <c r="B671" s="63"/>
      <c r="C671"/>
      <c r="D671"/>
      <c r="E671" s="3"/>
      <c r="F671" s="3"/>
      <c r="G671" s="55"/>
      <c r="H671"/>
      <c r="I671"/>
    </row>
    <row r="672" spans="1:9" s="25" customFormat="1">
      <c r="A672"/>
      <c r="B672" s="63"/>
      <c r="C672"/>
      <c r="D672"/>
      <c r="E672" s="3"/>
      <c r="F672" s="3"/>
      <c r="G672" s="55"/>
      <c r="H672"/>
      <c r="I672"/>
    </row>
    <row r="673" spans="1:9" s="25" customFormat="1">
      <c r="A673"/>
      <c r="B673" s="63"/>
      <c r="C673"/>
      <c r="D673"/>
      <c r="E673" s="3"/>
      <c r="F673" s="3"/>
      <c r="G673" s="55"/>
      <c r="H673" s="3"/>
      <c r="I673"/>
    </row>
    <row r="674" spans="1:9" s="25" customFormat="1">
      <c r="A674"/>
      <c r="B674" s="63"/>
      <c r="C674"/>
      <c r="D674"/>
      <c r="E674" s="3"/>
      <c r="F674" s="3"/>
      <c r="G674" s="55"/>
      <c r="H674"/>
      <c r="I674"/>
    </row>
    <row r="675" spans="1:9" s="25" customFormat="1">
      <c r="A675"/>
      <c r="B675" s="63"/>
      <c r="C675"/>
      <c r="D675"/>
      <c r="E675" s="3"/>
      <c r="F675" s="3"/>
      <c r="G675" s="55"/>
      <c r="H675" s="3"/>
      <c r="I675"/>
    </row>
    <row r="676" spans="1:9" s="25" customFormat="1">
      <c r="A676"/>
      <c r="B676" s="63"/>
      <c r="C676"/>
      <c r="D676"/>
      <c r="E676" s="3"/>
      <c r="F676" s="3"/>
      <c r="G676" s="55"/>
      <c r="H676"/>
      <c r="I676"/>
    </row>
    <row r="677" spans="1:9" s="25" customFormat="1">
      <c r="A677"/>
      <c r="B677" s="63"/>
      <c r="C677"/>
      <c r="D677"/>
      <c r="E677" s="3"/>
      <c r="F677" s="3"/>
      <c r="G677" s="55"/>
      <c r="H677"/>
      <c r="I677"/>
    </row>
    <row r="678" spans="1:9" s="25" customFormat="1">
      <c r="A678"/>
      <c r="B678" s="63"/>
      <c r="C678"/>
      <c r="D678"/>
      <c r="E678" s="3"/>
      <c r="F678" s="3"/>
      <c r="G678" s="55"/>
      <c r="H678"/>
      <c r="I678"/>
    </row>
    <row r="679" spans="1:9" s="25" customFormat="1">
      <c r="A679"/>
      <c r="B679" s="63"/>
      <c r="C679"/>
      <c r="D679"/>
      <c r="E679" s="3"/>
      <c r="F679" s="3"/>
      <c r="G679" s="55"/>
      <c r="H679"/>
      <c r="I679"/>
    </row>
    <row r="680" spans="1:9" s="25" customFormat="1">
      <c r="A680"/>
      <c r="B680" s="63"/>
      <c r="C680"/>
      <c r="D680"/>
      <c r="E680" s="3"/>
      <c r="F680" s="3"/>
      <c r="G680" s="55"/>
      <c r="H680" s="3"/>
      <c r="I680"/>
    </row>
    <row r="681" spans="1:9" s="25" customFormat="1">
      <c r="A681"/>
      <c r="B681" s="63"/>
      <c r="C681"/>
      <c r="D681"/>
      <c r="E681" s="3"/>
      <c r="F681" s="3"/>
      <c r="G681" s="55"/>
      <c r="H681"/>
      <c r="I681"/>
    </row>
    <row r="682" spans="1:9" s="25" customFormat="1">
      <c r="A682"/>
      <c r="B682" s="63"/>
      <c r="C682"/>
      <c r="D682"/>
      <c r="E682" s="3"/>
      <c r="F682" s="3"/>
      <c r="G682" s="55"/>
      <c r="H682"/>
      <c r="I682"/>
    </row>
    <row r="683" spans="1:9" s="25" customFormat="1">
      <c r="A683"/>
      <c r="B683" s="63"/>
      <c r="C683"/>
      <c r="D683"/>
      <c r="E683" s="3"/>
      <c r="F683" s="3"/>
      <c r="G683" s="55"/>
      <c r="H683"/>
      <c r="I683"/>
    </row>
    <row r="684" spans="1:9" s="25" customFormat="1">
      <c r="A684"/>
      <c r="B684" s="63"/>
      <c r="C684"/>
      <c r="D684"/>
      <c r="E684" s="3"/>
      <c r="F684" s="3"/>
      <c r="G684" s="55"/>
      <c r="H684" s="3"/>
      <c r="I684"/>
    </row>
    <row r="685" spans="1:9" s="25" customFormat="1">
      <c r="A685"/>
      <c r="B685" s="63"/>
      <c r="C685"/>
      <c r="D685"/>
      <c r="E685" s="3"/>
      <c r="F685" s="3"/>
      <c r="G685" s="55"/>
      <c r="H685"/>
      <c r="I685"/>
    </row>
    <row r="686" spans="1:9" s="25" customFormat="1">
      <c r="A686"/>
      <c r="B686" s="63"/>
      <c r="C686"/>
      <c r="D686"/>
      <c r="E686" s="3"/>
      <c r="F686" s="3"/>
      <c r="G686" s="55"/>
      <c r="H686"/>
      <c r="I686"/>
    </row>
    <row r="687" spans="1:9" s="25" customFormat="1">
      <c r="A687"/>
      <c r="B687" s="63"/>
      <c r="C687"/>
      <c r="D687"/>
      <c r="E687" s="3"/>
      <c r="F687" s="3"/>
      <c r="G687" s="55"/>
      <c r="H687" s="3"/>
      <c r="I687"/>
    </row>
    <row r="688" spans="1:9" s="25" customFormat="1">
      <c r="A688"/>
      <c r="B688" s="63"/>
      <c r="C688"/>
      <c r="D688"/>
      <c r="E688" s="3"/>
      <c r="F688" s="3"/>
      <c r="G688" s="55"/>
      <c r="H688" s="3"/>
      <c r="I688"/>
    </row>
    <row r="689" spans="1:9" s="25" customFormat="1">
      <c r="A689"/>
      <c r="B689" s="63"/>
      <c r="C689"/>
      <c r="D689"/>
      <c r="E689" s="3"/>
      <c r="F689" s="3"/>
      <c r="G689" s="55"/>
      <c r="H689"/>
      <c r="I689"/>
    </row>
    <row r="690" spans="1:9" s="25" customFormat="1">
      <c r="A690"/>
      <c r="B690" s="63"/>
      <c r="C690"/>
      <c r="D690"/>
      <c r="E690" s="3"/>
      <c r="F690" s="3"/>
      <c r="G690" s="55"/>
      <c r="H690"/>
      <c r="I690"/>
    </row>
    <row r="691" spans="1:9" s="25" customFormat="1">
      <c r="A691"/>
      <c r="B691" s="63"/>
      <c r="C691"/>
      <c r="D691"/>
      <c r="E691" s="3"/>
      <c r="F691" s="3"/>
      <c r="G691" s="55"/>
      <c r="H691" s="3"/>
      <c r="I691"/>
    </row>
    <row r="692" spans="1:9" s="25" customFormat="1">
      <c r="A692"/>
      <c r="B692" s="63"/>
      <c r="C692"/>
      <c r="D692"/>
      <c r="E692" s="3"/>
      <c r="F692" s="3"/>
      <c r="G692" s="55"/>
      <c r="H692"/>
      <c r="I692"/>
    </row>
    <row r="693" spans="1:9" s="25" customFormat="1">
      <c r="A693"/>
      <c r="B693" s="63"/>
      <c r="C693"/>
      <c r="D693"/>
      <c r="E693" s="3"/>
      <c r="F693" s="3"/>
      <c r="G693" s="55"/>
      <c r="H693"/>
      <c r="I693"/>
    </row>
    <row r="694" spans="1:9" s="25" customFormat="1">
      <c r="A694"/>
      <c r="B694" s="63"/>
      <c r="C694"/>
      <c r="D694"/>
      <c r="E694" s="3"/>
      <c r="F694" s="3"/>
      <c r="G694" s="55"/>
      <c r="H694"/>
      <c r="I694"/>
    </row>
    <row r="695" spans="1:9" s="25" customFormat="1">
      <c r="A695"/>
      <c r="B695" s="63"/>
      <c r="C695"/>
      <c r="D695"/>
      <c r="E695" s="3"/>
      <c r="F695" s="3"/>
      <c r="G695" s="55"/>
      <c r="H695"/>
      <c r="I695"/>
    </row>
    <row r="696" spans="1:9" s="25" customFormat="1">
      <c r="A696"/>
      <c r="B696" s="63"/>
      <c r="C696"/>
      <c r="D696"/>
      <c r="E696" s="3"/>
      <c r="F696" s="3"/>
      <c r="G696" s="55"/>
      <c r="H696" s="3"/>
      <c r="I696"/>
    </row>
    <row r="697" spans="1:9" s="25" customFormat="1">
      <c r="A697"/>
      <c r="B697" s="63"/>
      <c r="C697"/>
      <c r="D697"/>
      <c r="E697" s="3"/>
      <c r="F697" s="3"/>
      <c r="G697" s="55"/>
      <c r="H697"/>
      <c r="I697"/>
    </row>
    <row r="698" spans="1:9" s="25" customFormat="1">
      <c r="A698"/>
      <c r="B698" s="63"/>
      <c r="C698"/>
      <c r="D698"/>
      <c r="E698" s="3"/>
      <c r="F698" s="3"/>
      <c r="G698" s="55"/>
      <c r="H698" s="3"/>
      <c r="I698"/>
    </row>
    <row r="699" spans="1:9" s="25" customFormat="1">
      <c r="A699"/>
      <c r="B699" s="63"/>
      <c r="C699"/>
      <c r="D699"/>
      <c r="E699" s="3"/>
      <c r="F699" s="3"/>
      <c r="G699" s="55"/>
      <c r="H699"/>
      <c r="I699"/>
    </row>
    <row r="700" spans="1:9" s="25" customFormat="1">
      <c r="A700"/>
      <c r="B700" s="63"/>
      <c r="C700"/>
      <c r="D700"/>
      <c r="E700" s="3"/>
      <c r="F700" s="3"/>
      <c r="G700" s="55"/>
      <c r="H700"/>
      <c r="I700"/>
    </row>
    <row r="701" spans="1:9" s="25" customFormat="1">
      <c r="A701"/>
      <c r="B701" s="63"/>
      <c r="C701"/>
      <c r="D701"/>
      <c r="E701" s="3"/>
      <c r="F701" s="3"/>
      <c r="G701" s="55"/>
      <c r="H701"/>
      <c r="I701"/>
    </row>
    <row r="702" spans="1:9" s="25" customFormat="1">
      <c r="A702"/>
      <c r="B702" s="63"/>
      <c r="C702"/>
      <c r="D702"/>
      <c r="E702" s="3"/>
      <c r="F702" s="3"/>
      <c r="G702" s="55"/>
      <c r="H702" s="3"/>
      <c r="I702"/>
    </row>
    <row r="703" spans="1:9" s="25" customFormat="1">
      <c r="A703"/>
      <c r="B703" s="63"/>
      <c r="C703"/>
      <c r="D703"/>
      <c r="E703" s="3"/>
      <c r="F703" s="3"/>
      <c r="G703" s="55"/>
      <c r="H703"/>
      <c r="I703"/>
    </row>
    <row r="704" spans="1:9" s="25" customFormat="1">
      <c r="A704"/>
      <c r="B704" s="63"/>
      <c r="C704"/>
      <c r="D704"/>
      <c r="E704" s="3"/>
      <c r="F704" s="3"/>
      <c r="G704" s="55"/>
      <c r="H704"/>
      <c r="I704"/>
    </row>
    <row r="705" spans="1:9" s="25" customFormat="1">
      <c r="A705"/>
      <c r="B705" s="63"/>
      <c r="C705"/>
      <c r="D705"/>
      <c r="E705" s="3"/>
      <c r="F705" s="3"/>
      <c r="G705" s="55"/>
      <c r="H705"/>
      <c r="I705"/>
    </row>
    <row r="706" spans="1:9" s="25" customFormat="1">
      <c r="A706"/>
      <c r="B706" s="63"/>
      <c r="C706"/>
      <c r="D706"/>
      <c r="E706" s="3"/>
      <c r="F706" s="3"/>
      <c r="G706" s="55"/>
      <c r="H706"/>
      <c r="I706"/>
    </row>
    <row r="707" spans="1:9" s="25" customFormat="1">
      <c r="A707"/>
      <c r="B707" s="63"/>
      <c r="C707"/>
      <c r="D707"/>
      <c r="E707" s="3"/>
      <c r="F707" s="3"/>
      <c r="G707" s="55"/>
      <c r="H707"/>
      <c r="I707"/>
    </row>
    <row r="708" spans="1:9" s="25" customFormat="1">
      <c r="A708"/>
      <c r="B708" s="63"/>
      <c r="C708"/>
      <c r="D708"/>
      <c r="E708" s="3"/>
      <c r="F708" s="3"/>
      <c r="G708" s="55"/>
      <c r="H708"/>
      <c r="I708"/>
    </row>
    <row r="709" spans="1:9" s="25" customFormat="1">
      <c r="A709"/>
      <c r="B709" s="63"/>
      <c r="C709"/>
      <c r="D709"/>
      <c r="E709" s="3"/>
      <c r="F709" s="3"/>
      <c r="G709" s="55"/>
      <c r="H709"/>
      <c r="I709"/>
    </row>
    <row r="710" spans="1:9" s="25" customFormat="1">
      <c r="A710"/>
      <c r="B710" s="63"/>
      <c r="C710"/>
      <c r="D710"/>
      <c r="E710" s="3"/>
      <c r="F710" s="3"/>
      <c r="G710" s="55"/>
      <c r="H710"/>
      <c r="I710"/>
    </row>
    <row r="711" spans="1:9" s="25" customFormat="1">
      <c r="A711"/>
      <c r="B711" s="63"/>
      <c r="C711"/>
      <c r="D711"/>
      <c r="E711" s="3"/>
      <c r="F711" s="3"/>
      <c r="G711" s="55"/>
      <c r="H711"/>
      <c r="I711"/>
    </row>
    <row r="712" spans="1:9" s="25" customFormat="1">
      <c r="A712"/>
      <c r="B712" s="63"/>
      <c r="C712"/>
      <c r="D712"/>
      <c r="E712" s="3"/>
      <c r="F712" s="3"/>
      <c r="G712" s="55"/>
      <c r="H712"/>
      <c r="I712"/>
    </row>
    <row r="713" spans="1:9" s="25" customFormat="1">
      <c r="A713"/>
      <c r="B713" s="63"/>
      <c r="C713"/>
      <c r="D713"/>
      <c r="E713" s="3"/>
      <c r="F713" s="3"/>
      <c r="G713" s="55"/>
      <c r="H713"/>
      <c r="I713"/>
    </row>
    <row r="714" spans="1:9" s="25" customFormat="1">
      <c r="A714"/>
      <c r="B714" s="63"/>
      <c r="C714"/>
      <c r="D714"/>
      <c r="E714" s="3"/>
      <c r="F714" s="3"/>
      <c r="G714" s="55"/>
      <c r="H714"/>
      <c r="I714"/>
    </row>
    <row r="715" spans="1:9" s="25" customFormat="1">
      <c r="A715"/>
      <c r="B715" s="63"/>
      <c r="C715"/>
      <c r="D715"/>
      <c r="E715" s="3"/>
      <c r="F715" s="3"/>
      <c r="G715" s="55"/>
      <c r="H715"/>
      <c r="I715"/>
    </row>
    <row r="716" spans="1:9" s="25" customFormat="1">
      <c r="A716"/>
      <c r="B716" s="63"/>
      <c r="C716"/>
      <c r="D716"/>
      <c r="E716" s="3"/>
      <c r="F716" s="3"/>
      <c r="G716" s="55"/>
      <c r="H716"/>
      <c r="I716"/>
    </row>
    <row r="717" spans="1:9" s="25" customFormat="1">
      <c r="A717"/>
      <c r="B717" s="63"/>
      <c r="C717"/>
      <c r="D717"/>
      <c r="E717" s="3"/>
      <c r="F717" s="3"/>
      <c r="G717" s="55"/>
      <c r="H717"/>
      <c r="I717"/>
    </row>
    <row r="718" spans="1:9" s="25" customFormat="1">
      <c r="A718"/>
      <c r="B718" s="63"/>
      <c r="C718"/>
      <c r="D718"/>
      <c r="E718" s="3"/>
      <c r="F718" s="3"/>
      <c r="G718" s="55"/>
      <c r="H718"/>
      <c r="I718"/>
    </row>
    <row r="719" spans="1:9" s="25" customFormat="1">
      <c r="A719"/>
      <c r="B719" s="63"/>
      <c r="C719"/>
      <c r="D719"/>
      <c r="E719" s="3"/>
      <c r="F719" s="3"/>
      <c r="G719" s="55"/>
      <c r="H719"/>
      <c r="I719"/>
    </row>
    <row r="720" spans="1:9" s="25" customFormat="1">
      <c r="A720"/>
      <c r="B720" s="63"/>
      <c r="C720"/>
      <c r="D720"/>
      <c r="E720" s="3"/>
      <c r="F720" s="3"/>
      <c r="G720" s="55"/>
      <c r="H720"/>
      <c r="I720"/>
    </row>
    <row r="721" spans="1:9" s="25" customFormat="1">
      <c r="A721"/>
      <c r="B721" s="63"/>
      <c r="C721"/>
      <c r="D721"/>
      <c r="E721" s="3"/>
      <c r="F721" s="3"/>
      <c r="G721" s="55"/>
      <c r="H721"/>
      <c r="I721"/>
    </row>
    <row r="722" spans="1:9" s="25" customFormat="1">
      <c r="A722"/>
      <c r="B722" s="63"/>
      <c r="C722"/>
      <c r="D722"/>
      <c r="E722" s="3"/>
      <c r="F722" s="3"/>
      <c r="G722" s="55"/>
      <c r="H722"/>
      <c r="I722"/>
    </row>
    <row r="723" spans="1:9" s="25" customFormat="1">
      <c r="A723"/>
      <c r="B723" s="63"/>
      <c r="C723"/>
      <c r="D723"/>
      <c r="E723" s="3"/>
      <c r="F723" s="3"/>
      <c r="G723" s="55"/>
      <c r="H723"/>
      <c r="I723"/>
    </row>
    <row r="724" spans="1:9" s="25" customFormat="1">
      <c r="A724"/>
      <c r="B724" s="63"/>
      <c r="C724"/>
      <c r="D724"/>
      <c r="E724" s="3"/>
      <c r="F724" s="3"/>
      <c r="G724" s="55"/>
      <c r="H724"/>
      <c r="I724"/>
    </row>
    <row r="725" spans="1:9" s="25" customFormat="1">
      <c r="A725"/>
      <c r="B725" s="63"/>
      <c r="C725"/>
      <c r="D725"/>
      <c r="E725" s="3"/>
      <c r="F725" s="3"/>
      <c r="G725" s="55"/>
      <c r="H725"/>
      <c r="I725"/>
    </row>
    <row r="726" spans="1:9" s="25" customFormat="1">
      <c r="A726"/>
      <c r="B726" s="63"/>
      <c r="C726"/>
      <c r="D726"/>
      <c r="E726" s="3"/>
      <c r="F726" s="3"/>
      <c r="G726" s="55"/>
      <c r="H726"/>
      <c r="I726"/>
    </row>
    <row r="727" spans="1:9" s="25" customFormat="1">
      <c r="A727"/>
      <c r="B727" s="63"/>
      <c r="C727"/>
      <c r="D727"/>
      <c r="E727" s="3"/>
      <c r="F727" s="3"/>
      <c r="G727" s="55"/>
      <c r="H727"/>
      <c r="I727"/>
    </row>
    <row r="728" spans="1:9" s="25" customFormat="1">
      <c r="A728"/>
      <c r="B728" s="63"/>
      <c r="C728"/>
      <c r="D728"/>
      <c r="E728" s="3"/>
      <c r="F728" s="3"/>
      <c r="G728" s="55"/>
      <c r="H728"/>
      <c r="I728"/>
    </row>
    <row r="729" spans="1:9" s="25" customFormat="1">
      <c r="A729"/>
      <c r="B729" s="63"/>
      <c r="C729"/>
      <c r="D729"/>
      <c r="E729" s="3"/>
      <c r="F729" s="3"/>
      <c r="G729" s="55"/>
      <c r="H729"/>
      <c r="I729"/>
    </row>
    <row r="730" spans="1:9" s="25" customFormat="1">
      <c r="A730"/>
      <c r="B730" s="63"/>
      <c r="C730"/>
      <c r="D730"/>
      <c r="E730" s="3"/>
      <c r="F730" s="3"/>
      <c r="G730" s="55"/>
      <c r="H730"/>
      <c r="I730"/>
    </row>
    <row r="731" spans="1:9" s="25" customFormat="1">
      <c r="A731"/>
      <c r="B731" s="63"/>
      <c r="C731"/>
      <c r="D731"/>
      <c r="E731" s="3"/>
      <c r="F731" s="3"/>
      <c r="G731" s="55"/>
      <c r="H731"/>
      <c r="I731"/>
    </row>
    <row r="732" spans="1:9" s="25" customFormat="1">
      <c r="A732"/>
      <c r="B732" s="63"/>
      <c r="C732"/>
      <c r="D732"/>
      <c r="E732" s="3"/>
      <c r="F732" s="3"/>
      <c r="G732" s="55"/>
      <c r="H732"/>
      <c r="I732"/>
    </row>
    <row r="733" spans="1:9" s="25" customFormat="1">
      <c r="A733"/>
      <c r="B733" s="63"/>
      <c r="C733"/>
      <c r="D733"/>
      <c r="E733" s="3"/>
      <c r="F733" s="3"/>
      <c r="G733" s="55"/>
      <c r="H733"/>
      <c r="I733"/>
    </row>
    <row r="734" spans="1:9" s="25" customFormat="1">
      <c r="A734"/>
      <c r="B734" s="63"/>
      <c r="C734"/>
      <c r="D734"/>
      <c r="E734" s="3"/>
      <c r="F734" s="3"/>
      <c r="G734" s="55"/>
      <c r="H734"/>
      <c r="I734"/>
    </row>
    <row r="735" spans="1:9" s="25" customFormat="1">
      <c r="A735"/>
      <c r="B735" s="63"/>
      <c r="C735"/>
      <c r="D735"/>
      <c r="E735" s="3"/>
      <c r="F735" s="3"/>
      <c r="G735" s="55"/>
      <c r="H735"/>
      <c r="I735"/>
    </row>
    <row r="736" spans="1:9" s="25" customFormat="1">
      <c r="A736"/>
      <c r="B736" s="63"/>
      <c r="C736"/>
      <c r="D736"/>
      <c r="E736" s="3"/>
      <c r="F736" s="3"/>
      <c r="G736" s="55"/>
      <c r="H736"/>
      <c r="I736"/>
    </row>
    <row r="737" spans="1:9" s="25" customFormat="1">
      <c r="A737"/>
      <c r="B737" s="63"/>
      <c r="C737"/>
      <c r="D737"/>
      <c r="E737" s="3"/>
      <c r="F737" s="3"/>
      <c r="G737" s="55"/>
      <c r="H737"/>
      <c r="I737"/>
    </row>
    <row r="738" spans="1:9" s="25" customFormat="1">
      <c r="A738"/>
      <c r="B738" s="63"/>
      <c r="C738"/>
      <c r="D738"/>
      <c r="E738" s="3"/>
      <c r="F738" s="3"/>
      <c r="G738" s="55"/>
      <c r="H738"/>
      <c r="I738"/>
    </row>
    <row r="739" spans="1:9" s="25" customFormat="1">
      <c r="A739"/>
      <c r="B739" s="63"/>
      <c r="C739"/>
      <c r="D739"/>
      <c r="E739" s="3"/>
      <c r="F739" s="3"/>
      <c r="G739" s="55"/>
      <c r="H739"/>
      <c r="I739"/>
    </row>
    <row r="740" spans="1:9" s="25" customFormat="1">
      <c r="A740"/>
      <c r="B740" s="63"/>
      <c r="C740"/>
      <c r="D740"/>
      <c r="E740" s="3"/>
      <c r="F740" s="3"/>
      <c r="G740" s="55"/>
      <c r="H740"/>
      <c r="I740"/>
    </row>
    <row r="741" spans="1:9" s="25" customFormat="1">
      <c r="A741"/>
      <c r="B741" s="63"/>
      <c r="C741"/>
      <c r="D741"/>
      <c r="E741" s="3"/>
      <c r="F741" s="3"/>
      <c r="G741" s="55"/>
      <c r="H741"/>
      <c r="I741"/>
    </row>
    <row r="742" spans="1:9" s="25" customFormat="1">
      <c r="A742"/>
      <c r="B742" s="63"/>
      <c r="C742"/>
      <c r="D742"/>
      <c r="E742" s="3"/>
      <c r="F742" s="3"/>
      <c r="G742" s="55"/>
      <c r="H742"/>
      <c r="I742"/>
    </row>
    <row r="743" spans="1:9" s="25" customFormat="1">
      <c r="A743"/>
      <c r="B743" s="63"/>
      <c r="C743"/>
      <c r="D743"/>
      <c r="E743" s="3"/>
      <c r="F743" s="3"/>
      <c r="G743" s="55"/>
      <c r="H743"/>
      <c r="I743"/>
    </row>
    <row r="744" spans="1:9" s="25" customFormat="1">
      <c r="A744"/>
      <c r="B744" s="63"/>
      <c r="C744"/>
      <c r="D744"/>
      <c r="E744" s="3"/>
      <c r="F744" s="3"/>
      <c r="G744" s="55"/>
      <c r="H744"/>
      <c r="I744"/>
    </row>
    <row r="745" spans="1:9" s="25" customFormat="1">
      <c r="A745"/>
      <c r="B745" s="63"/>
      <c r="C745"/>
      <c r="D745"/>
      <c r="E745" s="3"/>
      <c r="F745" s="3"/>
      <c r="G745" s="55"/>
      <c r="H745"/>
      <c r="I745"/>
    </row>
    <row r="746" spans="1:9" s="25" customFormat="1">
      <c r="A746"/>
      <c r="B746" s="63"/>
      <c r="C746"/>
      <c r="D746"/>
      <c r="E746" s="3"/>
      <c r="F746" s="3"/>
      <c r="G746" s="55"/>
      <c r="H746"/>
      <c r="I746"/>
    </row>
    <row r="747" spans="1:9" s="25" customFormat="1">
      <c r="A747"/>
      <c r="B747" s="63"/>
      <c r="C747"/>
      <c r="D747"/>
      <c r="E747" s="3"/>
      <c r="F747" s="3"/>
      <c r="G747" s="55"/>
      <c r="H747"/>
      <c r="I747"/>
    </row>
    <row r="748" spans="1:9" s="25" customFormat="1">
      <c r="A748"/>
      <c r="B748" s="63"/>
      <c r="C748"/>
      <c r="D748"/>
      <c r="E748" s="3"/>
      <c r="F748" s="3"/>
      <c r="G748" s="55"/>
      <c r="H748"/>
      <c r="I748"/>
    </row>
    <row r="749" spans="1:9" s="25" customFormat="1">
      <c r="A749"/>
      <c r="B749" s="63"/>
      <c r="C749"/>
      <c r="D749"/>
      <c r="E749" s="3"/>
      <c r="F749" s="3"/>
      <c r="G749" s="55"/>
      <c r="H749"/>
      <c r="I749"/>
    </row>
    <row r="750" spans="1:9" s="25" customFormat="1">
      <c r="A750"/>
      <c r="B750" s="63"/>
      <c r="C750"/>
      <c r="D750"/>
      <c r="E750" s="3"/>
      <c r="F750" s="3"/>
      <c r="G750" s="55"/>
      <c r="H750"/>
      <c r="I750"/>
    </row>
    <row r="751" spans="1:9" s="25" customFormat="1">
      <c r="A751"/>
      <c r="B751" s="63"/>
      <c r="C751"/>
      <c r="D751"/>
      <c r="E751" s="3"/>
      <c r="F751" s="3"/>
      <c r="G751" s="55"/>
      <c r="H751"/>
      <c r="I751"/>
    </row>
    <row r="752" spans="1:9" s="25" customFormat="1">
      <c r="A752"/>
      <c r="B752" s="63"/>
      <c r="C752"/>
      <c r="D752"/>
      <c r="E752" s="3"/>
      <c r="F752" s="3"/>
      <c r="G752" s="55"/>
      <c r="H752"/>
      <c r="I752"/>
    </row>
    <row r="753" spans="1:9" s="25" customFormat="1">
      <c r="A753"/>
      <c r="B753" s="63"/>
      <c r="C753"/>
      <c r="D753"/>
      <c r="E753" s="3"/>
      <c r="F753" s="3"/>
      <c r="G753" s="55"/>
      <c r="H753"/>
      <c r="I753"/>
    </row>
    <row r="754" spans="1:9" s="25" customFormat="1">
      <c r="A754"/>
      <c r="B754" s="63"/>
      <c r="C754"/>
      <c r="D754"/>
      <c r="E754" s="3"/>
      <c r="F754" s="3"/>
      <c r="G754" s="55"/>
      <c r="H754"/>
      <c r="I754"/>
    </row>
    <row r="755" spans="1:9" s="25" customFormat="1">
      <c r="A755"/>
      <c r="B755" s="63"/>
      <c r="C755"/>
      <c r="D755"/>
      <c r="E755" s="3"/>
      <c r="F755" s="3"/>
      <c r="G755" s="55"/>
      <c r="H755"/>
      <c r="I755"/>
    </row>
    <row r="756" spans="1:9" s="25" customFormat="1">
      <c r="A756"/>
      <c r="B756" s="63"/>
      <c r="C756"/>
      <c r="D756"/>
      <c r="E756" s="3"/>
      <c r="F756" s="3"/>
      <c r="G756" s="55"/>
      <c r="H756"/>
      <c r="I756"/>
    </row>
    <row r="757" spans="1:9" s="25" customFormat="1">
      <c r="A757"/>
      <c r="B757" s="63"/>
      <c r="C757"/>
      <c r="D757"/>
      <c r="E757" s="3"/>
      <c r="F757" s="3"/>
      <c r="G757" s="55"/>
      <c r="H757"/>
      <c r="I757"/>
    </row>
    <row r="758" spans="1:9" s="25" customFormat="1">
      <c r="A758"/>
      <c r="B758" s="63"/>
      <c r="C758"/>
      <c r="D758"/>
      <c r="E758" s="3"/>
      <c r="F758" s="3"/>
      <c r="G758" s="55"/>
      <c r="H758"/>
      <c r="I758"/>
    </row>
    <row r="759" spans="1:9" s="25" customFormat="1">
      <c r="A759"/>
      <c r="B759" s="63"/>
      <c r="C759"/>
      <c r="D759"/>
      <c r="E759" s="3"/>
      <c r="F759" s="3"/>
      <c r="G759" s="55"/>
      <c r="H759"/>
      <c r="I759"/>
    </row>
    <row r="760" spans="1:9" s="25" customFormat="1">
      <c r="A760"/>
      <c r="B760" s="63"/>
      <c r="C760"/>
      <c r="D760"/>
      <c r="E760" s="3"/>
      <c r="F760" s="3"/>
      <c r="G760" s="55"/>
      <c r="H760"/>
      <c r="I760"/>
    </row>
    <row r="761" spans="1:9" s="25" customFormat="1">
      <c r="A761"/>
      <c r="B761" s="63"/>
      <c r="C761"/>
      <c r="D761"/>
      <c r="E761" s="3"/>
      <c r="F761" s="3"/>
      <c r="G761" s="55"/>
      <c r="H761"/>
      <c r="I761"/>
    </row>
    <row r="762" spans="1:9" s="25" customFormat="1">
      <c r="A762"/>
      <c r="B762" s="63"/>
      <c r="C762"/>
      <c r="D762"/>
      <c r="E762" s="3"/>
      <c r="F762" s="3"/>
      <c r="G762" s="55"/>
      <c r="H762"/>
      <c r="I762"/>
    </row>
    <row r="763" spans="1:9" s="25" customFormat="1">
      <c r="A763"/>
      <c r="B763" s="63"/>
      <c r="C763"/>
      <c r="D763"/>
      <c r="E763" s="3"/>
      <c r="F763" s="3"/>
      <c r="G763" s="55"/>
      <c r="H763"/>
      <c r="I763"/>
    </row>
    <row r="764" spans="1:9" s="25" customFormat="1">
      <c r="A764"/>
      <c r="B764" s="63"/>
      <c r="C764"/>
      <c r="D764"/>
      <c r="E764" s="3"/>
      <c r="F764" s="3"/>
      <c r="G764" s="55"/>
      <c r="H764"/>
      <c r="I764"/>
    </row>
    <row r="765" spans="1:9" s="25" customFormat="1">
      <c r="A765"/>
      <c r="B765" s="63"/>
      <c r="C765"/>
      <c r="D765"/>
      <c r="E765" s="3"/>
      <c r="F765" s="3"/>
      <c r="G765" s="55"/>
      <c r="H765"/>
      <c r="I765"/>
    </row>
    <row r="766" spans="1:9" s="25" customFormat="1">
      <c r="A766"/>
      <c r="B766" s="63"/>
      <c r="C766"/>
      <c r="D766"/>
      <c r="E766" s="3"/>
      <c r="F766" s="3"/>
      <c r="G766" s="55"/>
      <c r="H766"/>
      <c r="I766"/>
    </row>
    <row r="767" spans="1:9" s="25" customFormat="1">
      <c r="A767"/>
      <c r="B767" s="63"/>
      <c r="C767"/>
      <c r="D767"/>
      <c r="E767" s="3"/>
      <c r="F767" s="3"/>
      <c r="G767" s="55"/>
      <c r="H767"/>
      <c r="I767"/>
    </row>
    <row r="768" spans="1:9" s="25" customFormat="1">
      <c r="A768"/>
      <c r="B768" s="63"/>
      <c r="C768"/>
      <c r="D768"/>
      <c r="E768" s="3"/>
      <c r="F768" s="3"/>
      <c r="G768" s="55"/>
      <c r="H768"/>
      <c r="I768"/>
    </row>
    <row r="769" spans="1:9" s="25" customFormat="1">
      <c r="A769"/>
      <c r="B769" s="63"/>
      <c r="C769"/>
      <c r="D769"/>
      <c r="E769" s="3"/>
      <c r="F769" s="3"/>
      <c r="G769" s="55"/>
      <c r="H769"/>
      <c r="I769"/>
    </row>
    <row r="770" spans="1:9" s="25" customFormat="1">
      <c r="A770"/>
      <c r="B770" s="63"/>
      <c r="C770"/>
      <c r="D770"/>
      <c r="E770" s="3"/>
      <c r="F770" s="3"/>
      <c r="G770" s="55"/>
      <c r="H770"/>
      <c r="I770"/>
    </row>
    <row r="771" spans="1:9" s="25" customFormat="1">
      <c r="A771"/>
      <c r="B771" s="63"/>
      <c r="C771"/>
      <c r="D771"/>
      <c r="E771" s="3"/>
      <c r="F771" s="3"/>
      <c r="G771" s="55"/>
      <c r="H771"/>
      <c r="I771"/>
    </row>
    <row r="772" spans="1:9" s="25" customFormat="1">
      <c r="A772"/>
      <c r="B772" s="63"/>
      <c r="C772"/>
      <c r="D772"/>
      <c r="E772" s="3"/>
      <c r="F772" s="3"/>
      <c r="G772" s="55"/>
      <c r="H772"/>
      <c r="I772"/>
    </row>
    <row r="773" spans="1:9" s="25" customFormat="1">
      <c r="A773"/>
      <c r="B773" s="63"/>
      <c r="C773"/>
      <c r="D773"/>
      <c r="E773" s="3"/>
      <c r="F773" s="3"/>
      <c r="G773" s="55"/>
      <c r="H773"/>
      <c r="I773"/>
    </row>
    <row r="774" spans="1:9" s="25" customFormat="1">
      <c r="A774"/>
      <c r="B774" s="63"/>
      <c r="C774"/>
      <c r="D774"/>
      <c r="E774" s="3"/>
      <c r="F774" s="3"/>
      <c r="G774" s="55"/>
      <c r="H774"/>
      <c r="I774"/>
    </row>
    <row r="775" spans="1:9" s="25" customFormat="1">
      <c r="A775"/>
      <c r="B775" s="63"/>
      <c r="C775"/>
      <c r="D775"/>
      <c r="E775" s="3"/>
      <c r="F775" s="3"/>
      <c r="G775" s="55"/>
      <c r="H775"/>
      <c r="I775"/>
    </row>
    <row r="776" spans="1:9" s="25" customFormat="1">
      <c r="A776"/>
      <c r="B776" s="63"/>
      <c r="C776"/>
      <c r="D776"/>
      <c r="E776" s="3"/>
      <c r="F776" s="3"/>
      <c r="G776" s="55"/>
      <c r="H776"/>
      <c r="I776"/>
    </row>
    <row r="777" spans="1:9" s="25" customFormat="1">
      <c r="A777"/>
      <c r="B777" s="63"/>
      <c r="C777"/>
      <c r="D777"/>
      <c r="E777" s="3"/>
      <c r="F777" s="3"/>
      <c r="G777" s="55"/>
      <c r="H777"/>
      <c r="I777"/>
    </row>
    <row r="778" spans="1:9" s="25" customFormat="1">
      <c r="A778"/>
      <c r="B778" s="63"/>
      <c r="C778"/>
      <c r="D778"/>
      <c r="E778" s="3"/>
      <c r="F778" s="3"/>
      <c r="G778" s="55"/>
      <c r="H778"/>
      <c r="I778"/>
    </row>
    <row r="779" spans="1:9" s="25" customFormat="1">
      <c r="A779"/>
      <c r="B779" s="63"/>
      <c r="C779"/>
      <c r="D779"/>
      <c r="E779" s="3"/>
      <c r="F779" s="3"/>
      <c r="G779" s="55"/>
      <c r="H779"/>
      <c r="I779"/>
    </row>
    <row r="780" spans="1:9" s="25" customFormat="1">
      <c r="A780"/>
      <c r="B780" s="63"/>
      <c r="C780"/>
      <c r="D780"/>
      <c r="E780" s="3"/>
      <c r="F780" s="3"/>
      <c r="G780" s="55"/>
      <c r="H780"/>
      <c r="I780"/>
    </row>
    <row r="781" spans="1:9" s="25" customFormat="1">
      <c r="A781"/>
      <c r="B781" s="63"/>
      <c r="C781"/>
      <c r="D781"/>
      <c r="E781" s="3"/>
      <c r="F781" s="3"/>
      <c r="G781" s="55"/>
      <c r="H781"/>
      <c r="I781"/>
    </row>
    <row r="782" spans="1:9" s="25" customFormat="1">
      <c r="A782"/>
      <c r="B782" s="63"/>
      <c r="C782"/>
      <c r="D782"/>
      <c r="E782" s="3"/>
      <c r="F782" s="3"/>
      <c r="G782" s="55"/>
      <c r="H782"/>
      <c r="I782"/>
    </row>
    <row r="783" spans="1:9" s="25" customFormat="1">
      <c r="A783"/>
      <c r="B783" s="63"/>
      <c r="C783"/>
      <c r="D783"/>
      <c r="E783" s="3"/>
      <c r="F783" s="3"/>
      <c r="G783" s="55"/>
      <c r="H783" s="3"/>
      <c r="I783"/>
    </row>
    <row r="784" spans="1:9" s="25" customFormat="1">
      <c r="A784"/>
      <c r="B784" s="63"/>
      <c r="C784"/>
      <c r="D784"/>
      <c r="E784" s="3"/>
      <c r="F784" s="3"/>
      <c r="G784" s="55"/>
      <c r="H784"/>
      <c r="I784"/>
    </row>
    <row r="785" spans="1:9" s="25" customFormat="1">
      <c r="A785"/>
      <c r="B785" s="63"/>
      <c r="C785"/>
      <c r="D785"/>
      <c r="E785" s="3"/>
      <c r="F785" s="3"/>
      <c r="G785" s="55"/>
      <c r="H785"/>
      <c r="I785"/>
    </row>
    <row r="786" spans="1:9" s="25" customFormat="1">
      <c r="A786"/>
      <c r="B786" s="63"/>
      <c r="C786"/>
      <c r="D786"/>
      <c r="E786" s="3"/>
      <c r="F786" s="3"/>
      <c r="G786" s="55"/>
      <c r="H786"/>
      <c r="I786"/>
    </row>
    <row r="787" spans="1:9" s="25" customFormat="1">
      <c r="A787"/>
      <c r="B787" s="63"/>
      <c r="C787"/>
      <c r="D787"/>
      <c r="E787" s="3"/>
      <c r="F787" s="3"/>
      <c r="G787" s="55"/>
      <c r="H787"/>
      <c r="I787"/>
    </row>
    <row r="788" spans="1:9" s="25" customFormat="1">
      <c r="A788"/>
      <c r="B788" s="63"/>
      <c r="C788"/>
      <c r="D788"/>
      <c r="E788" s="3"/>
      <c r="F788" s="3"/>
      <c r="G788" s="55"/>
      <c r="H788"/>
      <c r="I788"/>
    </row>
    <row r="789" spans="1:9" s="25" customFormat="1">
      <c r="A789"/>
      <c r="B789" s="63"/>
      <c r="C789"/>
      <c r="D789"/>
      <c r="E789" s="3"/>
      <c r="F789" s="3"/>
      <c r="G789" s="55"/>
      <c r="H789"/>
      <c r="I789"/>
    </row>
    <row r="790" spans="1:9" s="25" customFormat="1">
      <c r="A790"/>
      <c r="B790" s="63"/>
      <c r="C790"/>
      <c r="D790"/>
      <c r="E790" s="3"/>
      <c r="F790" s="3"/>
      <c r="G790" s="55"/>
      <c r="H790"/>
      <c r="I790"/>
    </row>
    <row r="791" spans="1:9" s="25" customFormat="1">
      <c r="A791"/>
      <c r="B791" s="63"/>
      <c r="C791"/>
      <c r="D791"/>
      <c r="E791" s="3"/>
      <c r="F791" s="3"/>
      <c r="G791" s="55"/>
      <c r="H791"/>
      <c r="I791"/>
    </row>
    <row r="792" spans="1:9" s="25" customFormat="1">
      <c r="A792"/>
      <c r="B792" s="63"/>
      <c r="C792"/>
      <c r="D792"/>
      <c r="E792" s="3"/>
      <c r="F792" s="3"/>
      <c r="G792" s="55"/>
      <c r="H792"/>
      <c r="I792"/>
    </row>
    <row r="793" spans="1:9" s="25" customFormat="1">
      <c r="A793"/>
      <c r="B793" s="63"/>
      <c r="C793"/>
      <c r="D793"/>
      <c r="E793" s="3"/>
      <c r="F793" s="3"/>
      <c r="G793" s="55"/>
      <c r="H793"/>
      <c r="I793"/>
    </row>
    <row r="794" spans="1:9" s="25" customFormat="1">
      <c r="A794"/>
      <c r="B794" s="63"/>
      <c r="C794"/>
      <c r="D794"/>
      <c r="E794" s="3"/>
      <c r="F794" s="3"/>
      <c r="G794" s="55"/>
      <c r="H794"/>
      <c r="I794"/>
    </row>
    <row r="795" spans="1:9" s="25" customFormat="1">
      <c r="A795"/>
      <c r="B795" s="63"/>
      <c r="C795"/>
      <c r="D795"/>
      <c r="E795" s="3"/>
      <c r="F795" s="3"/>
      <c r="G795" s="55"/>
      <c r="H795"/>
      <c r="I795"/>
    </row>
    <row r="796" spans="1:9" s="25" customFormat="1">
      <c r="A796"/>
      <c r="B796" s="63"/>
      <c r="C796"/>
      <c r="D796"/>
      <c r="E796" s="3"/>
      <c r="F796" s="3"/>
      <c r="G796" s="55"/>
      <c r="H796" s="3"/>
      <c r="I796"/>
    </row>
    <row r="797" spans="1:9" s="25" customFormat="1">
      <c r="A797"/>
      <c r="B797" s="63"/>
      <c r="C797"/>
      <c r="D797"/>
      <c r="E797" s="3"/>
      <c r="F797" s="3"/>
      <c r="G797" s="55"/>
      <c r="H797"/>
      <c r="I797"/>
    </row>
    <row r="798" spans="1:9" s="25" customFormat="1">
      <c r="A798"/>
      <c r="B798" s="63"/>
      <c r="C798"/>
      <c r="D798"/>
      <c r="E798" s="3"/>
      <c r="F798" s="3"/>
      <c r="G798" s="55"/>
      <c r="H798"/>
      <c r="I798"/>
    </row>
    <row r="799" spans="1:9" s="25" customFormat="1">
      <c r="A799"/>
      <c r="B799" s="63"/>
      <c r="C799"/>
      <c r="D799"/>
      <c r="E799" s="3"/>
      <c r="F799" s="3"/>
      <c r="G799" s="55"/>
      <c r="H799"/>
      <c r="I799"/>
    </row>
    <row r="800" spans="1:9" s="25" customFormat="1">
      <c r="A800"/>
      <c r="B800" s="63"/>
      <c r="C800"/>
      <c r="D800"/>
      <c r="E800" s="3"/>
      <c r="F800" s="3"/>
      <c r="G800" s="55"/>
      <c r="H800"/>
      <c r="I800"/>
    </row>
    <row r="801" spans="1:9" s="25" customFormat="1">
      <c r="A801"/>
      <c r="B801" s="63"/>
      <c r="C801"/>
      <c r="D801"/>
      <c r="E801" s="3"/>
      <c r="F801" s="3"/>
      <c r="G801" s="55"/>
      <c r="H801"/>
      <c r="I801"/>
    </row>
    <row r="802" spans="1:9" s="25" customFormat="1">
      <c r="A802"/>
      <c r="B802" s="63"/>
      <c r="C802"/>
      <c r="D802"/>
      <c r="E802" s="3"/>
      <c r="F802" s="3"/>
      <c r="G802" s="55"/>
      <c r="H802"/>
      <c r="I802"/>
    </row>
    <row r="803" spans="1:9" s="25" customFormat="1">
      <c r="A803"/>
      <c r="B803" s="63"/>
      <c r="C803"/>
      <c r="D803"/>
      <c r="E803" s="3"/>
      <c r="F803" s="3"/>
      <c r="G803" s="55"/>
      <c r="H803"/>
      <c r="I803"/>
    </row>
    <row r="804" spans="1:9" s="25" customFormat="1">
      <c r="A804"/>
      <c r="B804" s="63"/>
      <c r="C804"/>
      <c r="D804"/>
      <c r="E804" s="3"/>
      <c r="F804" s="3"/>
      <c r="G804" s="55"/>
      <c r="H804"/>
      <c r="I804"/>
    </row>
    <row r="805" spans="1:9" s="25" customFormat="1">
      <c r="A805"/>
      <c r="B805" s="63"/>
      <c r="C805"/>
      <c r="D805"/>
      <c r="E805" s="3"/>
      <c r="F805" s="3"/>
      <c r="G805" s="55"/>
      <c r="H805"/>
      <c r="I805"/>
    </row>
    <row r="806" spans="1:9" s="25" customFormat="1">
      <c r="A806"/>
      <c r="B806" s="63"/>
      <c r="C806"/>
      <c r="D806"/>
      <c r="E806" s="3"/>
      <c r="F806" s="3"/>
      <c r="G806" s="55"/>
      <c r="H806"/>
      <c r="I806"/>
    </row>
    <row r="807" spans="1:9" s="25" customFormat="1">
      <c r="A807"/>
      <c r="B807" s="63"/>
      <c r="C807"/>
      <c r="D807"/>
      <c r="E807" s="3"/>
      <c r="F807" s="3"/>
      <c r="G807" s="55"/>
      <c r="H807"/>
      <c r="I807"/>
    </row>
    <row r="808" spans="1:9" s="25" customFormat="1">
      <c r="A808"/>
      <c r="B808" s="63"/>
      <c r="C808"/>
      <c r="D808"/>
      <c r="E808" s="3"/>
      <c r="F808" s="3"/>
      <c r="G808" s="55"/>
      <c r="H808"/>
      <c r="I808"/>
    </row>
    <row r="809" spans="1:9" s="25" customFormat="1">
      <c r="A809"/>
      <c r="B809" s="63"/>
      <c r="C809"/>
      <c r="D809"/>
      <c r="E809" s="3"/>
      <c r="F809" s="3"/>
      <c r="G809" s="55"/>
      <c r="H809"/>
      <c r="I809"/>
    </row>
    <row r="810" spans="1:9" s="25" customFormat="1">
      <c r="A810"/>
      <c r="B810" s="63"/>
      <c r="C810"/>
      <c r="D810"/>
      <c r="E810" s="3"/>
      <c r="F810" s="3"/>
      <c r="G810" s="55"/>
      <c r="H810"/>
      <c r="I810"/>
    </row>
    <row r="811" spans="1:9" s="25" customFormat="1">
      <c r="A811"/>
      <c r="B811" s="63"/>
      <c r="C811"/>
      <c r="D811"/>
      <c r="E811" s="3"/>
      <c r="F811" s="3"/>
      <c r="G811" s="55"/>
      <c r="H811"/>
      <c r="I811"/>
    </row>
    <row r="812" spans="1:9" s="25" customFormat="1">
      <c r="A812"/>
      <c r="B812" s="63"/>
      <c r="C812"/>
      <c r="D812"/>
      <c r="E812" s="3"/>
      <c r="F812" s="3"/>
      <c r="G812" s="55"/>
      <c r="H812"/>
      <c r="I812"/>
    </row>
    <row r="813" spans="1:9" s="25" customFormat="1">
      <c r="A813"/>
      <c r="B813" s="63"/>
      <c r="C813"/>
      <c r="D813"/>
      <c r="E813" s="3"/>
      <c r="F813" s="3"/>
      <c r="G813" s="55"/>
      <c r="H813"/>
      <c r="I813"/>
    </row>
    <row r="814" spans="1:9" s="25" customFormat="1">
      <c r="A814"/>
      <c r="B814" s="63"/>
      <c r="C814"/>
      <c r="D814"/>
      <c r="E814" s="3"/>
      <c r="F814" s="3"/>
      <c r="G814" s="55"/>
      <c r="H814"/>
      <c r="I814"/>
    </row>
    <row r="815" spans="1:9" s="25" customFormat="1">
      <c r="A815"/>
      <c r="B815" s="63"/>
      <c r="C815"/>
      <c r="D815"/>
      <c r="E815" s="3"/>
      <c r="F815" s="3"/>
      <c r="G815" s="55"/>
      <c r="H815"/>
      <c r="I815"/>
    </row>
    <row r="816" spans="1:9" s="25" customFormat="1">
      <c r="A816"/>
      <c r="B816" s="63"/>
      <c r="C816"/>
      <c r="D816"/>
      <c r="E816" s="3"/>
      <c r="F816" s="3"/>
      <c r="G816" s="55"/>
      <c r="H816"/>
      <c r="I816"/>
    </row>
    <row r="817" spans="1:9" s="25" customFormat="1">
      <c r="A817"/>
      <c r="B817" s="63"/>
      <c r="C817"/>
      <c r="D817"/>
      <c r="E817" s="3"/>
      <c r="F817" s="3"/>
      <c r="G817" s="55"/>
      <c r="H817"/>
      <c r="I817"/>
    </row>
    <row r="818" spans="1:9" s="25" customFormat="1">
      <c r="A818"/>
      <c r="B818" s="63"/>
      <c r="C818"/>
      <c r="D818"/>
      <c r="E818" s="3"/>
      <c r="F818" s="3"/>
      <c r="G818" s="55"/>
      <c r="H818"/>
      <c r="I818"/>
    </row>
    <row r="819" spans="1:9" s="25" customFormat="1">
      <c r="A819"/>
      <c r="B819" s="63"/>
      <c r="C819"/>
      <c r="D819"/>
      <c r="E819" s="3"/>
      <c r="F819" s="3"/>
      <c r="G819" s="55"/>
      <c r="H819"/>
      <c r="I819"/>
    </row>
    <row r="820" spans="1:9" s="25" customFormat="1">
      <c r="A820"/>
      <c r="B820" s="63"/>
      <c r="C820"/>
      <c r="D820"/>
      <c r="E820" s="3"/>
      <c r="F820" s="3"/>
      <c r="G820" s="55"/>
      <c r="H820"/>
      <c r="I820"/>
    </row>
    <row r="821" spans="1:9" s="25" customFormat="1">
      <c r="A821"/>
      <c r="B821" s="63"/>
      <c r="C821"/>
      <c r="D821"/>
      <c r="E821" s="3"/>
      <c r="F821" s="3"/>
      <c r="G821" s="55"/>
      <c r="H821"/>
      <c r="I821"/>
    </row>
    <row r="822" spans="1:9" s="25" customFormat="1">
      <c r="A822"/>
      <c r="B822" s="63"/>
      <c r="C822"/>
      <c r="D822"/>
      <c r="E822" s="3"/>
      <c r="F822" s="3"/>
      <c r="G822" s="55"/>
      <c r="H822"/>
      <c r="I822"/>
    </row>
    <row r="823" spans="1:9" s="25" customFormat="1">
      <c r="A823"/>
      <c r="B823" s="63"/>
      <c r="C823"/>
      <c r="D823"/>
      <c r="E823" s="3"/>
      <c r="F823" s="3"/>
      <c r="G823" s="55"/>
      <c r="H823"/>
      <c r="I823"/>
    </row>
    <row r="824" spans="1:9" s="25" customFormat="1">
      <c r="A824"/>
      <c r="B824" s="63"/>
      <c r="C824"/>
      <c r="D824"/>
      <c r="E824" s="3"/>
      <c r="F824" s="3"/>
      <c r="G824" s="55"/>
      <c r="H824"/>
      <c r="I824"/>
    </row>
    <row r="825" spans="1:9" s="25" customFormat="1">
      <c r="A825"/>
      <c r="B825" s="63"/>
      <c r="C825"/>
      <c r="D825"/>
      <c r="E825" s="3"/>
      <c r="F825" s="3"/>
      <c r="G825" s="55"/>
      <c r="H825"/>
      <c r="I825"/>
    </row>
    <row r="826" spans="1:9" s="25" customFormat="1">
      <c r="A826"/>
      <c r="B826" s="63"/>
      <c r="C826"/>
      <c r="D826"/>
      <c r="E826" s="3"/>
      <c r="F826" s="3"/>
      <c r="G826" s="55"/>
      <c r="H826"/>
      <c r="I826"/>
    </row>
    <row r="827" spans="1:9" s="25" customFormat="1">
      <c r="A827"/>
      <c r="B827" s="63"/>
      <c r="C827"/>
      <c r="D827"/>
      <c r="E827" s="3"/>
      <c r="F827" s="3"/>
      <c r="G827" s="55"/>
      <c r="H827"/>
      <c r="I827"/>
    </row>
    <row r="828" spans="1:9" s="25" customFormat="1">
      <c r="A828"/>
      <c r="B828" s="63"/>
      <c r="C828"/>
      <c r="D828"/>
      <c r="E828" s="3"/>
      <c r="F828" s="3"/>
      <c r="G828" s="55"/>
      <c r="H828"/>
      <c r="I828"/>
    </row>
    <row r="829" spans="1:9" s="25" customFormat="1">
      <c r="A829"/>
      <c r="B829" s="63"/>
      <c r="C829"/>
      <c r="D829"/>
      <c r="E829" s="3"/>
      <c r="F829" s="3"/>
      <c r="G829" s="55"/>
      <c r="H829"/>
      <c r="I829"/>
    </row>
    <row r="830" spans="1:9" s="25" customFormat="1">
      <c r="A830"/>
      <c r="B830" s="63"/>
      <c r="C830"/>
      <c r="D830"/>
      <c r="E830" s="3"/>
      <c r="F830" s="3"/>
      <c r="G830" s="55"/>
      <c r="H830"/>
      <c r="I830"/>
    </row>
    <row r="831" spans="1:9" s="25" customFormat="1">
      <c r="A831"/>
      <c r="B831" s="63"/>
      <c r="C831"/>
      <c r="D831"/>
      <c r="E831" s="3"/>
      <c r="F831" s="3"/>
      <c r="G831" s="55"/>
      <c r="H831"/>
      <c r="I831"/>
    </row>
    <row r="832" spans="1:9" s="25" customFormat="1">
      <c r="A832"/>
      <c r="B832" s="63"/>
      <c r="C832"/>
      <c r="D832"/>
      <c r="E832" s="3"/>
      <c r="F832" s="3"/>
      <c r="G832" s="55"/>
      <c r="H832"/>
      <c r="I832"/>
    </row>
    <row r="833" spans="1:9" s="25" customFormat="1">
      <c r="A833"/>
      <c r="B833" s="63"/>
      <c r="C833"/>
      <c r="D833"/>
      <c r="E833" s="3"/>
      <c r="F833" s="3"/>
      <c r="G833" s="55"/>
      <c r="H833"/>
      <c r="I833"/>
    </row>
    <row r="834" spans="1:9" s="25" customFormat="1">
      <c r="A834"/>
      <c r="B834" s="63"/>
      <c r="C834"/>
      <c r="D834"/>
      <c r="E834" s="3"/>
      <c r="F834" s="3"/>
      <c r="G834" s="55"/>
      <c r="H834"/>
      <c r="I834"/>
    </row>
    <row r="835" spans="1:9" s="25" customFormat="1">
      <c r="A835"/>
      <c r="B835" s="63"/>
      <c r="C835"/>
      <c r="D835"/>
      <c r="E835" s="3"/>
      <c r="F835" s="3"/>
      <c r="G835" s="55"/>
      <c r="H835"/>
      <c r="I835"/>
    </row>
    <row r="836" spans="1:9" s="25" customFormat="1">
      <c r="A836"/>
      <c r="B836" s="63"/>
      <c r="C836"/>
      <c r="D836"/>
      <c r="E836" s="3"/>
      <c r="F836" s="3"/>
      <c r="G836" s="55"/>
      <c r="H836"/>
      <c r="I836"/>
    </row>
    <row r="837" spans="1:9" s="25" customFormat="1">
      <c r="A837"/>
      <c r="B837" s="63"/>
      <c r="C837"/>
      <c r="D837"/>
      <c r="E837" s="3"/>
      <c r="F837" s="3"/>
      <c r="G837" s="55"/>
      <c r="H837"/>
      <c r="I837"/>
    </row>
    <row r="838" spans="1:9" s="25" customFormat="1">
      <c r="A838"/>
      <c r="B838" s="63"/>
      <c r="C838"/>
      <c r="D838"/>
      <c r="E838" s="3"/>
      <c r="F838" s="3"/>
      <c r="G838" s="55"/>
      <c r="H838"/>
      <c r="I838"/>
    </row>
    <row r="839" spans="1:9" s="25" customFormat="1">
      <c r="A839"/>
      <c r="B839" s="63"/>
      <c r="C839"/>
      <c r="D839"/>
      <c r="E839" s="3"/>
      <c r="F839" s="3"/>
      <c r="G839" s="55"/>
      <c r="H839"/>
      <c r="I839"/>
    </row>
    <row r="840" spans="1:9" s="25" customFormat="1">
      <c r="A840"/>
      <c r="B840" s="63"/>
      <c r="C840"/>
      <c r="D840"/>
      <c r="E840" s="3"/>
      <c r="F840" s="3"/>
      <c r="G840" s="55"/>
      <c r="H840"/>
      <c r="I840"/>
    </row>
    <row r="841" spans="1:9" s="25" customFormat="1">
      <c r="A841"/>
      <c r="B841" s="63"/>
      <c r="C841"/>
      <c r="D841"/>
      <c r="E841" s="3"/>
      <c r="F841" s="3"/>
      <c r="G841" s="55"/>
      <c r="H841"/>
      <c r="I841"/>
    </row>
    <row r="842" spans="1:9" s="25" customFormat="1">
      <c r="A842"/>
      <c r="B842" s="63"/>
      <c r="C842"/>
      <c r="D842"/>
      <c r="E842" s="3"/>
      <c r="F842" s="3"/>
      <c r="G842" s="55"/>
      <c r="H842"/>
      <c r="I842"/>
    </row>
    <row r="843" spans="1:9" s="25" customFormat="1">
      <c r="A843"/>
      <c r="B843" s="63"/>
      <c r="C843"/>
      <c r="D843"/>
      <c r="E843" s="3"/>
      <c r="F843" s="3"/>
      <c r="G843" s="55"/>
      <c r="H843"/>
      <c r="I843"/>
    </row>
    <row r="844" spans="1:9" s="25" customFormat="1">
      <c r="A844"/>
      <c r="B844" s="63"/>
      <c r="C844"/>
      <c r="D844"/>
      <c r="E844" s="3"/>
      <c r="F844" s="3"/>
      <c r="G844" s="55"/>
      <c r="H844"/>
      <c r="I844"/>
    </row>
    <row r="845" spans="1:9" s="25" customFormat="1">
      <c r="A845"/>
      <c r="B845" s="63"/>
      <c r="C845"/>
      <c r="D845"/>
      <c r="E845" s="3"/>
      <c r="F845" s="3"/>
      <c r="G845" s="55"/>
      <c r="H845"/>
      <c r="I845"/>
    </row>
    <row r="846" spans="1:9" s="25" customFormat="1">
      <c r="A846"/>
      <c r="B846" s="63"/>
      <c r="C846"/>
      <c r="D846"/>
      <c r="E846" s="3"/>
      <c r="F846" s="3"/>
      <c r="G846" s="55"/>
      <c r="H846"/>
      <c r="I846"/>
    </row>
    <row r="847" spans="1:9" s="25" customFormat="1">
      <c r="A847"/>
      <c r="B847" s="63"/>
      <c r="C847"/>
      <c r="D847"/>
      <c r="E847" s="3"/>
      <c r="F847" s="3"/>
      <c r="G847" s="55"/>
      <c r="H847"/>
      <c r="I847"/>
    </row>
    <row r="848" spans="1:9" s="25" customFormat="1">
      <c r="A848"/>
      <c r="B848" s="63"/>
      <c r="C848"/>
      <c r="D848"/>
      <c r="E848" s="3"/>
      <c r="F848" s="3"/>
      <c r="G848" s="55"/>
      <c r="H848"/>
      <c r="I848"/>
    </row>
    <row r="849" spans="1:9" s="25" customFormat="1">
      <c r="A849"/>
      <c r="B849" s="63"/>
      <c r="C849"/>
      <c r="D849"/>
      <c r="E849" s="3"/>
      <c r="F849" s="3"/>
      <c r="G849" s="55"/>
      <c r="H849"/>
      <c r="I849"/>
    </row>
    <row r="850" spans="1:9" s="25" customFormat="1">
      <c r="A850"/>
      <c r="B850" s="63"/>
      <c r="C850"/>
      <c r="D850"/>
      <c r="E850" s="3"/>
      <c r="F850" s="3"/>
      <c r="G850" s="55"/>
      <c r="H850"/>
      <c r="I850"/>
    </row>
    <row r="851" spans="1:9" s="25" customFormat="1">
      <c r="A851"/>
      <c r="B851" s="63"/>
      <c r="C851"/>
      <c r="D851"/>
      <c r="E851" s="3"/>
      <c r="F851" s="3"/>
      <c r="G851" s="55"/>
      <c r="H851"/>
      <c r="I851"/>
    </row>
    <row r="852" spans="1:9" s="25" customFormat="1">
      <c r="A852"/>
      <c r="B852" s="63"/>
      <c r="C852"/>
      <c r="D852"/>
      <c r="E852" s="3"/>
      <c r="F852" s="3"/>
      <c r="G852" s="55"/>
      <c r="H852"/>
      <c r="I852"/>
    </row>
    <row r="853" spans="1:9" s="25" customFormat="1">
      <c r="A853"/>
      <c r="B853" s="63"/>
      <c r="C853"/>
      <c r="D853"/>
      <c r="E853" s="3"/>
      <c r="F853" s="3"/>
      <c r="G853" s="55"/>
      <c r="H853"/>
      <c r="I853"/>
    </row>
    <row r="854" spans="1:9" s="25" customFormat="1">
      <c r="A854"/>
      <c r="B854" s="63"/>
      <c r="C854"/>
      <c r="D854"/>
      <c r="E854" s="3"/>
      <c r="F854" s="3"/>
      <c r="G854" s="55"/>
      <c r="H854"/>
      <c r="I854"/>
    </row>
    <row r="855" spans="1:9" s="25" customFormat="1">
      <c r="A855"/>
      <c r="B855" s="63"/>
      <c r="C855"/>
      <c r="D855"/>
      <c r="E855" s="3"/>
      <c r="F855" s="3"/>
      <c r="G855" s="55"/>
      <c r="H855"/>
      <c r="I855"/>
    </row>
    <row r="856" spans="1:9" s="25" customFormat="1">
      <c r="A856"/>
      <c r="B856" s="63"/>
      <c r="C856"/>
      <c r="D856"/>
      <c r="E856" s="3"/>
      <c r="F856" s="3"/>
      <c r="G856" s="55"/>
      <c r="H856"/>
      <c r="I856"/>
    </row>
    <row r="857" spans="1:9" s="25" customFormat="1">
      <c r="A857"/>
      <c r="B857" s="63"/>
      <c r="C857"/>
      <c r="D857"/>
      <c r="E857" s="3"/>
      <c r="F857" s="3"/>
      <c r="G857" s="55"/>
      <c r="H857"/>
      <c r="I857"/>
    </row>
    <row r="858" spans="1:9" s="25" customFormat="1">
      <c r="A858"/>
      <c r="B858" s="63"/>
      <c r="C858"/>
      <c r="D858"/>
      <c r="E858" s="3"/>
      <c r="F858" s="3"/>
      <c r="G858" s="55"/>
      <c r="H858"/>
      <c r="I858"/>
    </row>
    <row r="859" spans="1:9" s="25" customFormat="1">
      <c r="A859"/>
      <c r="B859" s="63"/>
      <c r="C859"/>
      <c r="D859"/>
      <c r="E859" s="3"/>
      <c r="F859" s="3"/>
      <c r="G859" s="55"/>
      <c r="H859"/>
      <c r="I859"/>
    </row>
    <row r="860" spans="1:9" s="25" customFormat="1">
      <c r="A860"/>
      <c r="B860" s="63"/>
      <c r="C860"/>
      <c r="D860"/>
      <c r="E860" s="3"/>
      <c r="F860" s="3"/>
      <c r="G860" s="55"/>
      <c r="H860"/>
      <c r="I860"/>
    </row>
    <row r="861" spans="1:9" s="25" customFormat="1">
      <c r="A861"/>
      <c r="B861" s="63"/>
      <c r="C861"/>
      <c r="D861"/>
      <c r="E861" s="3"/>
      <c r="F861" s="3"/>
      <c r="G861" s="55"/>
      <c r="H861"/>
      <c r="I861"/>
    </row>
    <row r="862" spans="1:9" s="25" customFormat="1">
      <c r="A862"/>
      <c r="B862" s="63"/>
      <c r="C862"/>
      <c r="D862"/>
      <c r="E862" s="3"/>
      <c r="F862" s="3"/>
      <c r="G862" s="55"/>
      <c r="H862"/>
      <c r="I862"/>
    </row>
    <row r="863" spans="1:9" s="25" customFormat="1">
      <c r="A863"/>
      <c r="B863" s="63"/>
      <c r="C863"/>
      <c r="D863"/>
      <c r="E863" s="3"/>
      <c r="F863" s="3"/>
      <c r="G863" s="55"/>
      <c r="H863"/>
      <c r="I863"/>
    </row>
    <row r="864" spans="1:9" s="25" customFormat="1">
      <c r="A864"/>
      <c r="B864" s="63"/>
      <c r="C864"/>
      <c r="D864"/>
      <c r="E864" s="3"/>
      <c r="F864" s="3"/>
      <c r="G864" s="55"/>
      <c r="H864"/>
      <c r="I864"/>
    </row>
    <row r="865" spans="1:9" s="25" customFormat="1">
      <c r="A865"/>
      <c r="B865" s="63"/>
      <c r="C865"/>
      <c r="D865"/>
      <c r="E865" s="3"/>
      <c r="F865" s="3"/>
      <c r="G865" s="55"/>
      <c r="H865"/>
      <c r="I865"/>
    </row>
    <row r="866" spans="1:9" s="25" customFormat="1">
      <c r="A866"/>
      <c r="B866" s="63"/>
      <c r="C866"/>
      <c r="D866"/>
      <c r="E866" s="3"/>
      <c r="F866" s="3"/>
      <c r="G866" s="55"/>
      <c r="H866"/>
      <c r="I866"/>
    </row>
    <row r="867" spans="1:9" s="25" customFormat="1">
      <c r="A867"/>
      <c r="B867" s="63"/>
      <c r="C867"/>
      <c r="D867"/>
      <c r="E867" s="3"/>
      <c r="F867" s="3"/>
      <c r="G867" s="55"/>
      <c r="H867"/>
      <c r="I867"/>
    </row>
    <row r="868" spans="1:9" s="25" customFormat="1">
      <c r="A868"/>
      <c r="B868" s="63"/>
      <c r="C868"/>
      <c r="D868"/>
      <c r="E868" s="3"/>
      <c r="F868" s="3"/>
      <c r="G868" s="55"/>
      <c r="H868"/>
      <c r="I868"/>
    </row>
    <row r="869" spans="1:9" s="25" customFormat="1">
      <c r="A869"/>
      <c r="B869" s="63"/>
      <c r="C869"/>
      <c r="D869"/>
      <c r="E869" s="3"/>
      <c r="F869" s="3"/>
      <c r="G869" s="55"/>
      <c r="H869"/>
      <c r="I869"/>
    </row>
    <row r="870" spans="1:9" s="25" customFormat="1">
      <c r="A870"/>
      <c r="B870" s="63"/>
      <c r="C870"/>
      <c r="D870"/>
      <c r="E870" s="3"/>
      <c r="F870" s="3"/>
      <c r="G870" s="55"/>
      <c r="H870"/>
      <c r="I870"/>
    </row>
    <row r="871" spans="1:9" s="25" customFormat="1">
      <c r="A871"/>
      <c r="B871" s="63"/>
      <c r="C871"/>
      <c r="D871"/>
      <c r="E871" s="3"/>
      <c r="F871" s="3"/>
      <c r="G871" s="55"/>
      <c r="H871"/>
      <c r="I871"/>
    </row>
    <row r="872" spans="1:9" s="25" customFormat="1">
      <c r="A872"/>
      <c r="B872" s="63"/>
      <c r="C872"/>
      <c r="D872"/>
      <c r="E872" s="3"/>
      <c r="F872" s="3"/>
      <c r="G872" s="55"/>
      <c r="H872"/>
      <c r="I872"/>
    </row>
    <row r="873" spans="1:9" s="25" customFormat="1">
      <c r="A873"/>
      <c r="B873" s="63"/>
      <c r="C873"/>
      <c r="D873"/>
      <c r="E873" s="3"/>
      <c r="F873" s="3"/>
      <c r="G873" s="55"/>
      <c r="H873"/>
      <c r="I873"/>
    </row>
    <row r="874" spans="1:9" s="25" customFormat="1">
      <c r="A874"/>
      <c r="B874" s="63"/>
      <c r="C874"/>
      <c r="D874"/>
      <c r="E874" s="3"/>
      <c r="F874" s="3"/>
      <c r="G874" s="55"/>
      <c r="H874"/>
      <c r="I874"/>
    </row>
    <row r="875" spans="1:9" s="25" customFormat="1">
      <c r="A875"/>
      <c r="B875" s="63"/>
      <c r="C875"/>
      <c r="D875"/>
      <c r="E875" s="3"/>
      <c r="F875" s="3"/>
      <c r="G875" s="55"/>
      <c r="H875"/>
      <c r="I875"/>
    </row>
    <row r="876" spans="1:9" s="25" customFormat="1">
      <c r="A876"/>
      <c r="B876" s="63"/>
      <c r="C876"/>
      <c r="D876"/>
      <c r="E876" s="3"/>
      <c r="F876" s="3"/>
      <c r="G876" s="55"/>
      <c r="H876"/>
      <c r="I876"/>
    </row>
    <row r="877" spans="1:9" s="25" customFormat="1">
      <c r="A877"/>
      <c r="B877" s="63"/>
      <c r="C877"/>
      <c r="D877"/>
      <c r="E877" s="3"/>
      <c r="F877" s="3"/>
      <c r="G877" s="55"/>
      <c r="H877"/>
      <c r="I877"/>
    </row>
    <row r="878" spans="1:9" s="25" customFormat="1">
      <c r="A878"/>
      <c r="B878" s="63"/>
      <c r="C878"/>
      <c r="D878"/>
      <c r="E878" s="3"/>
      <c r="F878" s="3"/>
      <c r="G878" s="55"/>
      <c r="H878"/>
      <c r="I878"/>
    </row>
    <row r="879" spans="1:9" s="25" customFormat="1">
      <c r="A879"/>
      <c r="B879" s="63"/>
      <c r="C879"/>
      <c r="D879"/>
      <c r="E879" s="3"/>
      <c r="F879" s="3"/>
      <c r="G879" s="55"/>
      <c r="H879"/>
      <c r="I879"/>
    </row>
    <row r="880" spans="1:9" s="25" customFormat="1">
      <c r="A880"/>
      <c r="B880" s="63"/>
      <c r="C880"/>
      <c r="D880"/>
      <c r="E880" s="3"/>
      <c r="F880" s="3"/>
      <c r="G880" s="55"/>
      <c r="H880"/>
      <c r="I880"/>
    </row>
    <row r="881" spans="1:9" s="25" customFormat="1">
      <c r="A881"/>
      <c r="B881" s="63"/>
      <c r="C881"/>
      <c r="D881"/>
      <c r="E881" s="3"/>
      <c r="F881" s="3"/>
      <c r="G881" s="55"/>
      <c r="H881"/>
      <c r="I881"/>
    </row>
    <row r="882" spans="1:9" s="25" customFormat="1">
      <c r="A882"/>
      <c r="B882" s="63"/>
      <c r="C882"/>
      <c r="D882"/>
      <c r="E882" s="3"/>
      <c r="F882" s="3"/>
      <c r="G882" s="55"/>
      <c r="H882"/>
      <c r="I882"/>
    </row>
    <row r="883" spans="1:9" s="25" customFormat="1">
      <c r="A883"/>
      <c r="B883" s="63"/>
      <c r="C883"/>
      <c r="D883"/>
      <c r="E883" s="3"/>
      <c r="F883" s="3"/>
      <c r="G883" s="55"/>
      <c r="H883"/>
      <c r="I883"/>
    </row>
    <row r="884" spans="1:9" s="25" customFormat="1">
      <c r="A884"/>
      <c r="B884" s="63"/>
      <c r="C884"/>
      <c r="D884"/>
      <c r="E884" s="3"/>
      <c r="F884" s="3"/>
      <c r="G884" s="55"/>
      <c r="H884"/>
      <c r="I884"/>
    </row>
    <row r="885" spans="1:9" s="25" customFormat="1">
      <c r="A885"/>
      <c r="B885" s="63"/>
      <c r="C885"/>
      <c r="D885"/>
      <c r="E885" s="3"/>
      <c r="F885" s="3"/>
      <c r="G885" s="55"/>
      <c r="H885"/>
      <c r="I885"/>
    </row>
    <row r="886" spans="1:9" s="25" customFormat="1">
      <c r="A886"/>
      <c r="B886" s="63"/>
      <c r="C886"/>
      <c r="D886"/>
      <c r="E886" s="3"/>
      <c r="F886" s="3"/>
      <c r="G886" s="55"/>
      <c r="H886"/>
      <c r="I886"/>
    </row>
    <row r="887" spans="1:9" s="25" customFormat="1">
      <c r="A887"/>
      <c r="B887" s="63"/>
      <c r="C887"/>
      <c r="D887"/>
      <c r="E887" s="3"/>
      <c r="F887" s="3"/>
      <c r="G887" s="55"/>
      <c r="H887"/>
      <c r="I887"/>
    </row>
    <row r="888" spans="1:9" s="25" customFormat="1">
      <c r="A888"/>
      <c r="B888" s="63"/>
      <c r="C888"/>
      <c r="D888"/>
      <c r="E888" s="3"/>
      <c r="F888" s="3"/>
      <c r="G888" s="55"/>
      <c r="H888"/>
      <c r="I888"/>
    </row>
    <row r="889" spans="1:9" s="25" customFormat="1">
      <c r="A889"/>
      <c r="B889" s="63"/>
      <c r="C889"/>
      <c r="D889"/>
      <c r="E889" s="3"/>
      <c r="F889" s="3"/>
      <c r="G889" s="55"/>
      <c r="H889"/>
      <c r="I889"/>
    </row>
    <row r="890" spans="1:9" s="25" customFormat="1">
      <c r="A890"/>
      <c r="B890" s="63"/>
      <c r="C890"/>
      <c r="D890"/>
      <c r="E890" s="3"/>
      <c r="F890" s="3"/>
      <c r="G890" s="55"/>
      <c r="H890"/>
      <c r="I890"/>
    </row>
    <row r="891" spans="1:9" s="25" customFormat="1">
      <c r="A891"/>
      <c r="B891" s="63"/>
      <c r="C891"/>
      <c r="D891"/>
      <c r="E891" s="3"/>
      <c r="F891" s="3"/>
      <c r="G891" s="55"/>
      <c r="H891"/>
      <c r="I891"/>
    </row>
    <row r="892" spans="1:9" s="25" customFormat="1">
      <c r="A892"/>
      <c r="B892" s="63"/>
      <c r="C892"/>
      <c r="D892"/>
      <c r="E892" s="3"/>
      <c r="F892" s="3"/>
      <c r="G892" s="55"/>
      <c r="H892"/>
      <c r="I892"/>
    </row>
    <row r="893" spans="1:9" s="25" customFormat="1">
      <c r="A893"/>
      <c r="B893" s="63"/>
      <c r="C893"/>
      <c r="D893"/>
      <c r="E893" s="3"/>
      <c r="F893" s="3"/>
      <c r="G893" s="55"/>
      <c r="H893"/>
      <c r="I893"/>
    </row>
    <row r="894" spans="1:9" s="25" customFormat="1">
      <c r="A894"/>
      <c r="B894" s="63"/>
      <c r="C894"/>
      <c r="D894"/>
      <c r="E894" s="3"/>
      <c r="F894" s="3"/>
      <c r="G894" s="55"/>
      <c r="H894"/>
      <c r="I894"/>
    </row>
    <row r="895" spans="1:9" s="25" customFormat="1">
      <c r="A895"/>
      <c r="B895" s="63"/>
      <c r="C895"/>
      <c r="D895"/>
      <c r="E895" s="3"/>
      <c r="F895" s="3"/>
      <c r="G895" s="55"/>
      <c r="H895"/>
      <c r="I895"/>
    </row>
    <row r="896" spans="1:9" s="25" customFormat="1">
      <c r="A896"/>
      <c r="B896" s="63"/>
      <c r="C896"/>
      <c r="D896"/>
      <c r="E896" s="3"/>
      <c r="F896" s="3"/>
      <c r="G896" s="55"/>
      <c r="H896"/>
      <c r="I896"/>
    </row>
    <row r="897" spans="1:9" s="25" customFormat="1">
      <c r="A897"/>
      <c r="B897" s="63"/>
      <c r="C897"/>
      <c r="D897"/>
      <c r="E897" s="3"/>
      <c r="F897" s="3"/>
      <c r="G897" s="55"/>
      <c r="H897"/>
      <c r="I897"/>
    </row>
    <row r="898" spans="1:9" s="25" customFormat="1">
      <c r="A898"/>
      <c r="B898" s="63"/>
      <c r="C898"/>
      <c r="D898"/>
      <c r="E898" s="3"/>
      <c r="F898" s="3"/>
      <c r="G898" s="55"/>
      <c r="H898"/>
      <c r="I898"/>
    </row>
    <row r="899" spans="1:9" s="25" customFormat="1">
      <c r="A899"/>
      <c r="B899" s="63"/>
      <c r="C899"/>
      <c r="D899"/>
      <c r="E899" s="3"/>
      <c r="F899" s="3"/>
      <c r="G899" s="55"/>
      <c r="H899"/>
      <c r="I899"/>
    </row>
    <row r="900" spans="1:9" s="25" customFormat="1">
      <c r="A900"/>
      <c r="B900" s="63"/>
      <c r="C900"/>
      <c r="D900"/>
      <c r="E900" s="3"/>
      <c r="F900" s="3"/>
      <c r="G900" s="55"/>
      <c r="H900"/>
      <c r="I900"/>
    </row>
    <row r="901" spans="1:9" s="25" customFormat="1">
      <c r="A901"/>
      <c r="B901" s="63"/>
      <c r="C901"/>
      <c r="D901"/>
      <c r="E901" s="3"/>
      <c r="F901" s="3"/>
      <c r="G901" s="55"/>
      <c r="H901"/>
      <c r="I901"/>
    </row>
    <row r="902" spans="1:9" s="25" customFormat="1">
      <c r="A902"/>
      <c r="B902" s="63"/>
      <c r="C902"/>
      <c r="D902"/>
      <c r="E902" s="3"/>
      <c r="F902" s="3"/>
      <c r="G902" s="55"/>
      <c r="H902"/>
      <c r="I902"/>
    </row>
    <row r="903" spans="1:9" s="25" customFormat="1">
      <c r="A903"/>
      <c r="B903" s="63"/>
      <c r="C903"/>
      <c r="D903"/>
      <c r="E903" s="3"/>
      <c r="F903" s="3"/>
      <c r="G903" s="55"/>
      <c r="H903"/>
      <c r="I903"/>
    </row>
    <row r="904" spans="1:9" s="25" customFormat="1">
      <c r="A904"/>
      <c r="B904" s="63"/>
      <c r="C904"/>
      <c r="D904"/>
      <c r="E904" s="3"/>
      <c r="F904" s="3"/>
      <c r="G904" s="55"/>
      <c r="H904"/>
      <c r="I904"/>
    </row>
    <row r="905" spans="1:9" s="25" customFormat="1">
      <c r="A905"/>
      <c r="B905" s="63"/>
      <c r="C905"/>
      <c r="D905"/>
      <c r="E905" s="3"/>
      <c r="F905" s="3"/>
      <c r="G905" s="55"/>
      <c r="H905"/>
      <c r="I905"/>
    </row>
    <row r="906" spans="1:9" s="25" customFormat="1">
      <c r="A906"/>
      <c r="B906" s="63"/>
      <c r="C906"/>
      <c r="D906"/>
      <c r="E906" s="3"/>
      <c r="F906" s="3"/>
      <c r="G906" s="55"/>
      <c r="H906"/>
      <c r="I906"/>
    </row>
    <row r="907" spans="1:9" s="25" customFormat="1">
      <c r="A907"/>
      <c r="B907" s="63"/>
      <c r="C907"/>
      <c r="D907"/>
      <c r="E907" s="3"/>
      <c r="F907" s="3"/>
      <c r="G907" s="55"/>
      <c r="H907"/>
      <c r="I907"/>
    </row>
    <row r="908" spans="1:9" s="25" customFormat="1">
      <c r="A908"/>
      <c r="B908" s="63"/>
      <c r="C908"/>
      <c r="D908"/>
      <c r="E908" s="3"/>
      <c r="F908" s="3"/>
      <c r="G908" s="55"/>
      <c r="H908"/>
      <c r="I908"/>
    </row>
    <row r="909" spans="1:9" s="25" customFormat="1">
      <c r="A909"/>
      <c r="B909" s="63"/>
      <c r="C909"/>
      <c r="D909"/>
      <c r="E909" s="3"/>
      <c r="F909" s="3"/>
      <c r="G909" s="55"/>
      <c r="H909"/>
      <c r="I909"/>
    </row>
    <row r="910" spans="1:9" s="25" customFormat="1">
      <c r="A910"/>
      <c r="B910" s="63"/>
      <c r="C910"/>
      <c r="D910"/>
      <c r="E910" s="3"/>
      <c r="F910" s="3"/>
      <c r="G910" s="55"/>
      <c r="H910"/>
      <c r="I910"/>
    </row>
    <row r="911" spans="1:9" s="25" customFormat="1">
      <c r="A911"/>
      <c r="B911" s="63"/>
      <c r="C911"/>
      <c r="D911"/>
      <c r="E911" s="3"/>
      <c r="F911" s="3"/>
      <c r="G911" s="55"/>
      <c r="H911"/>
      <c r="I911"/>
    </row>
    <row r="912" spans="1:9" s="25" customFormat="1">
      <c r="A912"/>
      <c r="B912" s="63"/>
      <c r="C912"/>
      <c r="D912"/>
      <c r="E912" s="3"/>
      <c r="F912" s="3"/>
      <c r="G912" s="55"/>
      <c r="H912"/>
      <c r="I912"/>
    </row>
    <row r="913" spans="1:9" s="25" customFormat="1">
      <c r="A913"/>
      <c r="B913" s="63"/>
      <c r="C913"/>
      <c r="D913"/>
      <c r="E913" s="3"/>
      <c r="F913" s="3"/>
      <c r="G913" s="55"/>
      <c r="H913"/>
      <c r="I913"/>
    </row>
    <row r="914" spans="1:9" s="25" customFormat="1">
      <c r="A914"/>
      <c r="B914" s="63"/>
      <c r="C914"/>
      <c r="D914"/>
      <c r="E914" s="3"/>
      <c r="F914" s="3"/>
      <c r="G914" s="55"/>
      <c r="H914"/>
      <c r="I914"/>
    </row>
    <row r="915" spans="1:9" s="25" customFormat="1">
      <c r="A915"/>
      <c r="B915" s="63"/>
      <c r="C915"/>
      <c r="D915"/>
      <c r="E915" s="3"/>
      <c r="F915" s="3"/>
      <c r="G915" s="55"/>
      <c r="H915"/>
      <c r="I915"/>
    </row>
    <row r="916" spans="1:9" s="25" customFormat="1">
      <c r="A916"/>
      <c r="B916" s="63"/>
      <c r="C916"/>
      <c r="D916"/>
      <c r="E916" s="3"/>
      <c r="F916" s="3"/>
      <c r="G916" s="55"/>
      <c r="H916"/>
      <c r="I916"/>
    </row>
    <row r="917" spans="1:9" s="25" customFormat="1">
      <c r="A917"/>
      <c r="B917" s="63"/>
      <c r="C917"/>
      <c r="D917"/>
      <c r="E917" s="3"/>
      <c r="F917" s="3"/>
      <c r="G917" s="55"/>
      <c r="H917"/>
      <c r="I917"/>
    </row>
    <row r="918" spans="1:9" s="25" customFormat="1">
      <c r="A918"/>
      <c r="B918" s="63"/>
      <c r="C918"/>
      <c r="D918"/>
      <c r="E918" s="3"/>
      <c r="F918" s="3"/>
      <c r="G918" s="55"/>
      <c r="H918"/>
      <c r="I918"/>
    </row>
    <row r="919" spans="1:9" s="25" customFormat="1">
      <c r="A919"/>
      <c r="B919" s="63"/>
      <c r="C919"/>
      <c r="D919"/>
      <c r="E919" s="3"/>
      <c r="F919" s="3"/>
      <c r="G919" s="55"/>
      <c r="H919"/>
      <c r="I919"/>
    </row>
    <row r="920" spans="1:9" s="25" customFormat="1">
      <c r="A920"/>
      <c r="B920" s="63"/>
      <c r="C920"/>
      <c r="D920"/>
      <c r="E920" s="3"/>
      <c r="F920" s="3"/>
      <c r="G920" s="55"/>
      <c r="H920"/>
      <c r="I920"/>
    </row>
    <row r="921" spans="1:9" s="25" customFormat="1">
      <c r="A921"/>
      <c r="B921" s="63"/>
      <c r="C921"/>
      <c r="D921"/>
      <c r="E921" s="3"/>
      <c r="F921" s="3"/>
      <c r="G921" s="55"/>
      <c r="H921"/>
      <c r="I921"/>
    </row>
    <row r="922" spans="1:9" s="25" customFormat="1">
      <c r="A922"/>
      <c r="B922" s="63"/>
      <c r="C922"/>
      <c r="D922"/>
      <c r="E922" s="3"/>
      <c r="F922" s="3"/>
      <c r="G922" s="55"/>
      <c r="H922"/>
      <c r="I922"/>
    </row>
    <row r="923" spans="1:9" s="25" customFormat="1">
      <c r="A923"/>
      <c r="B923" s="63"/>
      <c r="C923"/>
      <c r="D923"/>
      <c r="E923" s="3"/>
      <c r="F923" s="3"/>
      <c r="G923" s="55"/>
      <c r="H923"/>
      <c r="I923"/>
    </row>
    <row r="924" spans="1:9" s="25" customFormat="1">
      <c r="A924"/>
      <c r="B924" s="63"/>
      <c r="C924"/>
      <c r="D924"/>
      <c r="E924" s="3"/>
      <c r="F924" s="3"/>
      <c r="G924" s="55"/>
      <c r="H924"/>
      <c r="I924"/>
    </row>
    <row r="925" spans="1:9" s="25" customFormat="1">
      <c r="A925"/>
      <c r="B925" s="63"/>
      <c r="C925"/>
      <c r="D925"/>
      <c r="E925" s="3"/>
      <c r="F925" s="3"/>
      <c r="G925" s="55"/>
      <c r="H925"/>
      <c r="I925"/>
    </row>
    <row r="926" spans="1:9" s="25" customFormat="1">
      <c r="A926"/>
      <c r="B926" s="63"/>
      <c r="C926"/>
      <c r="D926"/>
      <c r="E926" s="3"/>
      <c r="F926" s="3"/>
      <c r="G926" s="55"/>
      <c r="H926"/>
      <c r="I926"/>
    </row>
    <row r="927" spans="1:9" s="25" customFormat="1">
      <c r="A927"/>
      <c r="B927" s="63"/>
      <c r="C927"/>
      <c r="D927"/>
      <c r="E927" s="3"/>
      <c r="F927" s="3"/>
      <c r="G927" s="55"/>
      <c r="H927"/>
      <c r="I927"/>
    </row>
    <row r="928" spans="1:9" s="25" customFormat="1">
      <c r="A928"/>
      <c r="B928" s="63"/>
      <c r="C928"/>
      <c r="D928"/>
      <c r="E928" s="3"/>
      <c r="F928" s="3"/>
      <c r="G928" s="55"/>
      <c r="H928"/>
      <c r="I928"/>
    </row>
    <row r="929" spans="1:9" s="25" customFormat="1">
      <c r="A929"/>
      <c r="B929" s="63"/>
      <c r="C929"/>
      <c r="D929"/>
      <c r="E929" s="3"/>
      <c r="F929" s="3"/>
      <c r="G929" s="55"/>
      <c r="H929"/>
      <c r="I929"/>
    </row>
    <row r="930" spans="1:9" s="25" customFormat="1">
      <c r="A930"/>
      <c r="B930" s="63"/>
      <c r="C930"/>
      <c r="D930"/>
      <c r="E930" s="3"/>
      <c r="F930" s="3"/>
      <c r="G930" s="55"/>
      <c r="H930"/>
      <c r="I930"/>
    </row>
    <row r="931" spans="1:9" s="25" customFormat="1">
      <c r="A931"/>
      <c r="B931" s="63"/>
      <c r="C931"/>
      <c r="D931"/>
      <c r="E931" s="3"/>
      <c r="F931" s="3"/>
      <c r="G931" s="55"/>
      <c r="H931"/>
      <c r="I931"/>
    </row>
    <row r="932" spans="1:9" s="25" customFormat="1">
      <c r="A932"/>
      <c r="B932" s="63"/>
      <c r="C932"/>
      <c r="D932"/>
      <c r="E932" s="3"/>
      <c r="F932" s="3"/>
      <c r="G932" s="55"/>
      <c r="H932"/>
      <c r="I932"/>
    </row>
    <row r="933" spans="1:9" s="25" customFormat="1">
      <c r="A933"/>
      <c r="B933" s="63"/>
      <c r="C933"/>
      <c r="D933"/>
      <c r="E933" s="3"/>
      <c r="F933" s="3"/>
      <c r="G933" s="55"/>
      <c r="H933"/>
      <c r="I933"/>
    </row>
    <row r="934" spans="1:9" s="25" customFormat="1">
      <c r="A934"/>
      <c r="B934" s="63"/>
      <c r="C934"/>
      <c r="D934"/>
      <c r="E934" s="3"/>
      <c r="F934" s="3"/>
      <c r="G934" s="55"/>
      <c r="H934"/>
      <c r="I934"/>
    </row>
    <row r="935" spans="1:9" s="25" customFormat="1">
      <c r="A935"/>
      <c r="B935" s="63"/>
      <c r="C935"/>
      <c r="D935"/>
      <c r="E935" s="3"/>
      <c r="F935" s="3"/>
      <c r="G935" s="55"/>
      <c r="H935"/>
      <c r="I935"/>
    </row>
    <row r="936" spans="1:9" s="25" customFormat="1">
      <c r="A936"/>
      <c r="B936" s="63"/>
      <c r="C936"/>
      <c r="D936"/>
      <c r="E936" s="3"/>
      <c r="F936" s="3"/>
      <c r="G936" s="55"/>
      <c r="H936"/>
      <c r="I936"/>
    </row>
    <row r="937" spans="1:9" s="25" customFormat="1">
      <c r="A937"/>
      <c r="B937" s="63"/>
      <c r="C937"/>
      <c r="D937"/>
      <c r="E937" s="3"/>
      <c r="F937" s="3"/>
      <c r="G937" s="55"/>
      <c r="H937"/>
      <c r="I937"/>
    </row>
    <row r="938" spans="1:9" s="25" customFormat="1">
      <c r="A938"/>
      <c r="B938" s="63"/>
      <c r="C938"/>
      <c r="D938"/>
      <c r="E938" s="3"/>
      <c r="F938" s="3"/>
      <c r="G938" s="55"/>
      <c r="H938"/>
      <c r="I938"/>
    </row>
    <row r="939" spans="1:9" s="25" customFormat="1">
      <c r="A939"/>
      <c r="B939" s="63"/>
      <c r="C939"/>
      <c r="D939"/>
      <c r="E939" s="3"/>
      <c r="F939" s="3"/>
      <c r="G939" s="55"/>
      <c r="H939"/>
      <c r="I939"/>
    </row>
    <row r="940" spans="1:9" s="25" customFormat="1">
      <c r="A940"/>
      <c r="B940" s="63"/>
      <c r="C940"/>
      <c r="D940"/>
      <c r="E940" s="3"/>
      <c r="F940" s="3"/>
      <c r="G940" s="55"/>
      <c r="H940"/>
      <c r="I940"/>
    </row>
    <row r="941" spans="1:9" s="25" customFormat="1">
      <c r="A941"/>
      <c r="B941" s="63"/>
      <c r="C941"/>
      <c r="D941"/>
      <c r="E941" s="3"/>
      <c r="F941" s="3"/>
      <c r="G941" s="55"/>
      <c r="H941"/>
      <c r="I941"/>
    </row>
    <row r="942" spans="1:9" s="25" customFormat="1">
      <c r="A942"/>
      <c r="B942" s="63"/>
      <c r="C942"/>
      <c r="D942"/>
      <c r="E942" s="3"/>
      <c r="F942" s="3"/>
      <c r="G942" s="55"/>
      <c r="H942"/>
      <c r="I942"/>
    </row>
    <row r="943" spans="1:9" s="25" customFormat="1">
      <c r="A943"/>
      <c r="B943" s="63"/>
      <c r="C943"/>
      <c r="D943"/>
      <c r="E943" s="3"/>
      <c r="F943" s="3"/>
      <c r="G943" s="55"/>
      <c r="H943"/>
      <c r="I943"/>
    </row>
    <row r="944" spans="1:9" s="25" customFormat="1">
      <c r="A944"/>
      <c r="B944" s="63"/>
      <c r="C944"/>
      <c r="D944"/>
      <c r="E944" s="3"/>
      <c r="F944" s="3"/>
      <c r="G944" s="55"/>
      <c r="H944"/>
      <c r="I944"/>
    </row>
    <row r="945" spans="1:9" s="25" customFormat="1">
      <c r="A945"/>
      <c r="B945" s="63"/>
      <c r="C945"/>
      <c r="D945"/>
      <c r="E945" s="3"/>
      <c r="F945" s="3"/>
      <c r="G945" s="55"/>
      <c r="H945"/>
      <c r="I945"/>
    </row>
    <row r="946" spans="1:9" s="25" customFormat="1">
      <c r="A946"/>
      <c r="B946" s="63"/>
      <c r="C946"/>
      <c r="D946"/>
      <c r="E946" s="3"/>
      <c r="F946" s="3"/>
      <c r="G946" s="55"/>
      <c r="H946"/>
      <c r="I946"/>
    </row>
    <row r="947" spans="1:9" s="25" customFormat="1">
      <c r="A947"/>
      <c r="B947" s="63"/>
      <c r="C947"/>
      <c r="D947"/>
      <c r="E947" s="3"/>
      <c r="F947" s="3"/>
      <c r="G947" s="55"/>
      <c r="H947"/>
      <c r="I947"/>
    </row>
    <row r="948" spans="1:9" s="25" customFormat="1">
      <c r="A948"/>
      <c r="B948" s="63"/>
      <c r="C948"/>
      <c r="D948"/>
      <c r="E948" s="3"/>
      <c r="F948" s="3"/>
      <c r="G948" s="55"/>
      <c r="H948"/>
      <c r="I948"/>
    </row>
    <row r="949" spans="1:9" s="25" customFormat="1">
      <c r="A949"/>
      <c r="B949" s="63"/>
      <c r="C949"/>
      <c r="D949"/>
      <c r="E949" s="3"/>
      <c r="F949" s="3"/>
      <c r="G949" s="55"/>
      <c r="H949"/>
      <c r="I949"/>
    </row>
    <row r="950" spans="1:9" s="25" customFormat="1">
      <c r="A950"/>
      <c r="B950" s="63"/>
      <c r="C950"/>
      <c r="D950"/>
      <c r="E950" s="3"/>
      <c r="F950" s="3"/>
      <c r="G950" s="55"/>
      <c r="H950"/>
      <c r="I950"/>
    </row>
    <row r="951" spans="1:9" s="25" customFormat="1">
      <c r="A951"/>
      <c r="B951" s="63"/>
      <c r="C951"/>
      <c r="D951"/>
      <c r="E951" s="3"/>
      <c r="F951" s="3"/>
      <c r="G951" s="55"/>
      <c r="H951"/>
      <c r="I951"/>
    </row>
    <row r="952" spans="1:9" s="25" customFormat="1">
      <c r="A952"/>
      <c r="B952" s="63"/>
      <c r="C952"/>
      <c r="D952"/>
      <c r="E952" s="3"/>
      <c r="F952" s="3"/>
      <c r="G952" s="55"/>
      <c r="H952"/>
      <c r="I952"/>
    </row>
    <row r="953" spans="1:9" s="25" customFormat="1">
      <c r="A953"/>
      <c r="B953" s="63"/>
      <c r="C953"/>
      <c r="D953"/>
      <c r="E953" s="3"/>
      <c r="F953" s="3"/>
      <c r="G953" s="55"/>
      <c r="H953"/>
      <c r="I953"/>
    </row>
    <row r="954" spans="1:9" s="25" customFormat="1">
      <c r="A954"/>
      <c r="B954" s="63"/>
      <c r="C954"/>
      <c r="D954"/>
      <c r="E954" s="3"/>
      <c r="F954" s="3"/>
      <c r="G954" s="55"/>
      <c r="H954"/>
      <c r="I954"/>
    </row>
    <row r="955" spans="1:9" s="25" customFormat="1">
      <c r="A955"/>
      <c r="B955" s="63"/>
      <c r="C955"/>
      <c r="D955"/>
      <c r="E955" s="3"/>
      <c r="F955" s="3"/>
      <c r="G955" s="55"/>
      <c r="H955"/>
      <c r="I955"/>
    </row>
    <row r="956" spans="1:9" s="25" customFormat="1">
      <c r="A956"/>
      <c r="B956" s="63"/>
      <c r="C956"/>
      <c r="D956"/>
      <c r="E956" s="3"/>
      <c r="F956" s="3"/>
      <c r="G956" s="55"/>
      <c r="H956"/>
      <c r="I956"/>
    </row>
    <row r="957" spans="1:9" s="25" customFormat="1">
      <c r="A957"/>
      <c r="B957" s="63"/>
      <c r="C957"/>
      <c r="D957"/>
      <c r="E957" s="3"/>
      <c r="F957" s="3"/>
      <c r="G957" s="55"/>
      <c r="H957"/>
      <c r="I957"/>
    </row>
    <row r="958" spans="1:9" s="25" customFormat="1">
      <c r="A958"/>
      <c r="B958" s="63"/>
      <c r="C958"/>
      <c r="D958"/>
      <c r="E958" s="3"/>
      <c r="F958" s="3"/>
      <c r="G958" s="55"/>
      <c r="H958"/>
      <c r="I958"/>
    </row>
    <row r="959" spans="1:9" s="25" customFormat="1">
      <c r="A959"/>
      <c r="B959" s="63"/>
      <c r="C959"/>
      <c r="D959"/>
      <c r="E959" s="3"/>
      <c r="F959" s="3"/>
      <c r="G959" s="55"/>
      <c r="H959"/>
      <c r="I959"/>
    </row>
    <row r="960" spans="1:9" s="25" customFormat="1">
      <c r="A960"/>
      <c r="B960" s="63"/>
      <c r="C960"/>
      <c r="D960"/>
      <c r="E960" s="3"/>
      <c r="F960" s="3"/>
      <c r="G960" s="55"/>
      <c r="H960"/>
      <c r="I960"/>
    </row>
    <row r="961" spans="1:9" s="25" customFormat="1">
      <c r="A961"/>
      <c r="B961" s="63"/>
      <c r="C961"/>
      <c r="D961"/>
      <c r="E961" s="3"/>
      <c r="F961" s="3"/>
      <c r="G961" s="55"/>
      <c r="H961"/>
      <c r="I961"/>
    </row>
    <row r="962" spans="1:9" s="25" customFormat="1">
      <c r="A962"/>
      <c r="B962" s="63"/>
      <c r="C962"/>
      <c r="D962"/>
      <c r="E962" s="3"/>
      <c r="F962" s="3"/>
      <c r="G962" s="55"/>
      <c r="H962"/>
      <c r="I962"/>
    </row>
    <row r="963" spans="1:9" s="25" customFormat="1">
      <c r="A963"/>
      <c r="B963" s="63"/>
      <c r="C963"/>
      <c r="D963"/>
      <c r="E963" s="3"/>
      <c r="F963" s="3"/>
      <c r="G963" s="55"/>
      <c r="H963"/>
      <c r="I963"/>
    </row>
    <row r="964" spans="1:9" s="25" customFormat="1">
      <c r="A964"/>
      <c r="B964" s="63"/>
      <c r="C964"/>
      <c r="D964"/>
      <c r="E964" s="3"/>
      <c r="F964" s="3"/>
      <c r="G964" s="55"/>
      <c r="H964"/>
      <c r="I964"/>
    </row>
    <row r="965" spans="1:9" s="25" customFormat="1">
      <c r="A965"/>
      <c r="B965" s="63"/>
      <c r="C965"/>
      <c r="D965"/>
      <c r="E965" s="3"/>
      <c r="F965" s="3"/>
      <c r="G965" s="55"/>
      <c r="H965"/>
      <c r="I965"/>
    </row>
    <row r="966" spans="1:9" s="25" customFormat="1">
      <c r="A966"/>
      <c r="B966" s="63"/>
      <c r="C966"/>
      <c r="D966"/>
      <c r="E966" s="3"/>
      <c r="F966" s="3"/>
      <c r="G966" s="55"/>
      <c r="H966"/>
      <c r="I966"/>
    </row>
    <row r="967" spans="1:9" s="25" customFormat="1">
      <c r="A967"/>
      <c r="B967" s="63"/>
      <c r="C967"/>
      <c r="D967"/>
      <c r="E967" s="3"/>
      <c r="F967" s="3"/>
      <c r="G967" s="55"/>
      <c r="H967"/>
      <c r="I967"/>
    </row>
    <row r="968" spans="1:9" s="25" customFormat="1">
      <c r="A968"/>
      <c r="B968" s="63"/>
      <c r="C968"/>
      <c r="D968"/>
      <c r="E968" s="3"/>
      <c r="F968" s="3"/>
      <c r="G968" s="55"/>
      <c r="H968"/>
      <c r="I968"/>
    </row>
    <row r="969" spans="1:9" s="25" customFormat="1">
      <c r="A969"/>
      <c r="B969" s="63"/>
      <c r="C969"/>
      <c r="D969"/>
      <c r="E969" s="3"/>
      <c r="F969" s="3"/>
      <c r="G969" s="55"/>
      <c r="H969"/>
      <c r="I969"/>
    </row>
    <row r="970" spans="1:9" s="25" customFormat="1">
      <c r="A970"/>
      <c r="B970" s="63"/>
      <c r="C970"/>
      <c r="D970"/>
      <c r="E970" s="3"/>
      <c r="F970" s="3"/>
      <c r="G970" s="55"/>
      <c r="H970"/>
      <c r="I970"/>
    </row>
    <row r="971" spans="1:9" s="25" customFormat="1">
      <c r="A971"/>
      <c r="B971" s="63"/>
      <c r="C971"/>
      <c r="D971"/>
      <c r="E971" s="3"/>
      <c r="F971" s="3"/>
      <c r="G971" s="55"/>
      <c r="H971"/>
      <c r="I971"/>
    </row>
    <row r="972" spans="1:9" s="25" customFormat="1">
      <c r="A972"/>
      <c r="B972" s="63"/>
      <c r="C972"/>
      <c r="D972"/>
      <c r="E972" s="3"/>
      <c r="F972" s="3"/>
      <c r="G972" s="55"/>
      <c r="H972"/>
      <c r="I972"/>
    </row>
    <row r="973" spans="1:9" s="25" customFormat="1">
      <c r="A973"/>
      <c r="B973" s="63"/>
      <c r="C973"/>
      <c r="D973"/>
      <c r="E973" s="3"/>
      <c r="F973" s="3"/>
      <c r="G973" s="55"/>
      <c r="H973"/>
      <c r="I973"/>
    </row>
    <row r="974" spans="1:9" s="25" customFormat="1">
      <c r="A974"/>
      <c r="B974" s="63"/>
      <c r="C974"/>
      <c r="D974"/>
      <c r="E974" s="3"/>
      <c r="F974" s="3"/>
      <c r="G974" s="55"/>
      <c r="H974"/>
      <c r="I974"/>
    </row>
    <row r="975" spans="1:9" s="25" customFormat="1">
      <c r="A975"/>
      <c r="B975" s="63"/>
      <c r="C975"/>
      <c r="D975"/>
      <c r="E975" s="3"/>
      <c r="F975" s="3"/>
      <c r="G975" s="55"/>
      <c r="H975"/>
      <c r="I975"/>
    </row>
    <row r="976" spans="1:9" s="25" customFormat="1">
      <c r="A976"/>
      <c r="B976" s="63"/>
      <c r="C976"/>
      <c r="D976"/>
      <c r="E976" s="3"/>
      <c r="F976" s="3"/>
      <c r="G976" s="55"/>
      <c r="H976"/>
      <c r="I976"/>
    </row>
    <row r="977" spans="1:9" s="25" customFormat="1">
      <c r="A977"/>
      <c r="B977" s="63"/>
      <c r="C977"/>
      <c r="D977"/>
      <c r="E977" s="3"/>
      <c r="F977" s="3"/>
      <c r="G977" s="55"/>
      <c r="H977"/>
      <c r="I977"/>
    </row>
    <row r="978" spans="1:9" s="25" customFormat="1">
      <c r="A978"/>
      <c r="B978" s="63"/>
      <c r="C978"/>
      <c r="D978"/>
      <c r="E978" s="3"/>
      <c r="F978" s="3"/>
      <c r="G978" s="55"/>
      <c r="H978"/>
      <c r="I978"/>
    </row>
    <row r="979" spans="1:9" s="25" customFormat="1">
      <c r="A979"/>
      <c r="B979" s="63"/>
      <c r="C979"/>
      <c r="D979"/>
      <c r="E979" s="3"/>
      <c r="F979" s="3"/>
      <c r="G979" s="55"/>
      <c r="H979"/>
      <c r="I979"/>
    </row>
    <row r="980" spans="1:9" s="25" customFormat="1">
      <c r="A980"/>
      <c r="B980" s="63"/>
      <c r="C980"/>
      <c r="D980"/>
      <c r="E980" s="3"/>
      <c r="F980" s="3"/>
      <c r="G980" s="55"/>
      <c r="H980"/>
      <c r="I980"/>
    </row>
    <row r="981" spans="1:9" s="25" customFormat="1">
      <c r="A981"/>
      <c r="B981" s="63"/>
      <c r="C981"/>
      <c r="D981"/>
      <c r="E981" s="3"/>
      <c r="F981" s="3"/>
      <c r="G981" s="55"/>
      <c r="H981"/>
      <c r="I981"/>
    </row>
    <row r="982" spans="1:9" s="25" customFormat="1">
      <c r="A982"/>
      <c r="B982" s="63"/>
      <c r="C982"/>
      <c r="D982"/>
      <c r="E982" s="3"/>
      <c r="F982" s="3"/>
      <c r="G982" s="55"/>
      <c r="H982"/>
      <c r="I982"/>
    </row>
    <row r="983" spans="1:9" s="25" customFormat="1">
      <c r="A983"/>
      <c r="B983" s="63"/>
      <c r="C983"/>
      <c r="D983"/>
      <c r="E983" s="3"/>
      <c r="F983" s="3"/>
      <c r="G983" s="55"/>
      <c r="H983"/>
      <c r="I983"/>
    </row>
    <row r="984" spans="1:9" s="25" customFormat="1">
      <c r="A984"/>
      <c r="B984" s="63"/>
      <c r="C984"/>
      <c r="D984"/>
      <c r="E984" s="3"/>
      <c r="F984" s="3"/>
      <c r="G984" s="55"/>
      <c r="H984"/>
      <c r="I984"/>
    </row>
    <row r="985" spans="1:9" s="25" customFormat="1">
      <c r="A985"/>
      <c r="B985" s="63"/>
      <c r="C985"/>
      <c r="D985"/>
      <c r="E985" s="3"/>
      <c r="F985" s="3"/>
      <c r="G985" s="55"/>
      <c r="H985"/>
      <c r="I985"/>
    </row>
    <row r="986" spans="1:9" s="25" customFormat="1">
      <c r="A986"/>
      <c r="B986" s="63"/>
      <c r="C986"/>
      <c r="D986"/>
      <c r="E986" s="3"/>
      <c r="F986" s="3"/>
      <c r="G986" s="55"/>
      <c r="H986"/>
      <c r="I986"/>
    </row>
    <row r="987" spans="1:9" s="25" customFormat="1">
      <c r="A987"/>
      <c r="B987" s="63"/>
      <c r="C987"/>
      <c r="D987"/>
      <c r="E987" s="3"/>
      <c r="F987" s="3"/>
      <c r="G987" s="55"/>
      <c r="H987"/>
      <c r="I987"/>
    </row>
    <row r="988" spans="1:9" s="25" customFormat="1">
      <c r="A988"/>
      <c r="B988" s="63"/>
      <c r="C988"/>
      <c r="D988"/>
      <c r="E988" s="3"/>
      <c r="F988" s="3"/>
      <c r="G988" s="55"/>
      <c r="H988"/>
      <c r="I988"/>
    </row>
    <row r="989" spans="1:9" s="25" customFormat="1">
      <c r="A989"/>
      <c r="B989" s="63"/>
      <c r="C989"/>
      <c r="D989"/>
      <c r="E989" s="3"/>
      <c r="F989" s="3"/>
      <c r="G989" s="55"/>
      <c r="H989"/>
      <c r="I989"/>
    </row>
    <row r="990" spans="1:9" s="25" customFormat="1">
      <c r="A990"/>
      <c r="B990" s="63"/>
      <c r="C990"/>
      <c r="D990"/>
      <c r="E990" s="3"/>
      <c r="F990" s="3"/>
      <c r="G990" s="55"/>
      <c r="H990"/>
      <c r="I990"/>
    </row>
    <row r="991" spans="1:9" s="25" customFormat="1">
      <c r="A991"/>
      <c r="B991" s="63"/>
      <c r="C991"/>
      <c r="D991"/>
      <c r="E991" s="3"/>
      <c r="F991" s="3"/>
      <c r="G991" s="55"/>
      <c r="H991"/>
      <c r="I991"/>
    </row>
    <row r="992" spans="1:9" s="25" customFormat="1">
      <c r="A992"/>
      <c r="B992" s="63"/>
      <c r="C992"/>
      <c r="D992"/>
      <c r="E992" s="3"/>
      <c r="F992" s="3"/>
      <c r="G992" s="55"/>
      <c r="H992"/>
      <c r="I992"/>
    </row>
    <row r="993" spans="1:9" s="25" customFormat="1">
      <c r="A993"/>
      <c r="B993" s="63"/>
      <c r="C993"/>
      <c r="D993"/>
      <c r="E993" s="3"/>
      <c r="F993" s="3"/>
      <c r="G993" s="55"/>
      <c r="H993"/>
      <c r="I993"/>
    </row>
    <row r="994" spans="1:9" s="25" customFormat="1">
      <c r="A994"/>
      <c r="B994" s="63"/>
      <c r="C994"/>
      <c r="D994"/>
      <c r="E994" s="3"/>
      <c r="F994" s="3"/>
      <c r="G994" s="55"/>
      <c r="H994"/>
      <c r="I994"/>
    </row>
    <row r="995" spans="1:9" s="25" customFormat="1">
      <c r="A995"/>
      <c r="B995" s="63"/>
      <c r="C995"/>
      <c r="D995"/>
      <c r="E995" s="3"/>
      <c r="F995" s="3"/>
      <c r="G995" s="55"/>
      <c r="H995"/>
      <c r="I995"/>
    </row>
    <row r="996" spans="1:9" s="25" customFormat="1">
      <c r="A996"/>
      <c r="B996" s="63"/>
      <c r="C996"/>
      <c r="D996"/>
      <c r="E996" s="3"/>
      <c r="F996" s="3"/>
      <c r="G996" s="55"/>
      <c r="H996"/>
      <c r="I996"/>
    </row>
    <row r="997" spans="1:9" s="25" customFormat="1">
      <c r="A997"/>
      <c r="B997" s="63"/>
      <c r="C997"/>
      <c r="D997"/>
      <c r="E997" s="3"/>
      <c r="F997" s="3"/>
      <c r="G997" s="55"/>
      <c r="H997"/>
      <c r="I997"/>
    </row>
    <row r="998" spans="1:9" s="25" customFormat="1">
      <c r="A998"/>
      <c r="B998" s="63"/>
      <c r="C998"/>
      <c r="D998"/>
      <c r="E998" s="3"/>
      <c r="F998" s="3"/>
      <c r="G998" s="55"/>
      <c r="H998"/>
      <c r="I998"/>
    </row>
    <row r="999" spans="1:9" s="25" customFormat="1">
      <c r="A999"/>
      <c r="B999" s="63"/>
      <c r="C999"/>
      <c r="D999"/>
      <c r="E999" s="3"/>
      <c r="F999" s="3"/>
      <c r="G999" s="55"/>
      <c r="H999"/>
      <c r="I999"/>
    </row>
    <row r="1000" spans="1:9" s="25" customFormat="1">
      <c r="A1000"/>
      <c r="B1000" s="63"/>
      <c r="C1000"/>
      <c r="D1000"/>
      <c r="E1000" s="3"/>
      <c r="F1000" s="3"/>
      <c r="G1000" s="55"/>
      <c r="H1000"/>
      <c r="I1000"/>
    </row>
    <row r="1001" spans="1:9" s="25" customFormat="1">
      <c r="A1001"/>
      <c r="B1001" s="63"/>
      <c r="C1001"/>
      <c r="D1001"/>
      <c r="E1001" s="3"/>
      <c r="F1001" s="3"/>
      <c r="G1001" s="55"/>
      <c r="H1001"/>
      <c r="I1001"/>
    </row>
    <row r="1002" spans="1:9" s="25" customFormat="1">
      <c r="A1002"/>
      <c r="B1002" s="63"/>
      <c r="C1002"/>
      <c r="D1002"/>
      <c r="E1002" s="3"/>
      <c r="F1002" s="3"/>
      <c r="G1002" s="55"/>
      <c r="H1002"/>
      <c r="I1002"/>
    </row>
    <row r="1003" spans="1:9" s="25" customFormat="1">
      <c r="A1003"/>
      <c r="B1003" s="63"/>
      <c r="C1003"/>
      <c r="D1003"/>
      <c r="E1003" s="3"/>
      <c r="F1003" s="3"/>
      <c r="G1003" s="55"/>
      <c r="H1003"/>
      <c r="I1003"/>
    </row>
    <row r="1004" spans="1:9" s="25" customFormat="1">
      <c r="A1004"/>
      <c r="B1004" s="63"/>
      <c r="C1004"/>
      <c r="D1004"/>
      <c r="E1004" s="3"/>
      <c r="F1004" s="3"/>
      <c r="G1004" s="55"/>
      <c r="H1004"/>
      <c r="I1004"/>
    </row>
    <row r="1005" spans="1:9" s="25" customFormat="1">
      <c r="A1005"/>
      <c r="B1005" s="63"/>
      <c r="C1005"/>
      <c r="D1005"/>
      <c r="E1005" s="3"/>
      <c r="F1005" s="3"/>
      <c r="G1005" s="55"/>
      <c r="H1005"/>
      <c r="I1005"/>
    </row>
    <row r="1006" spans="1:9" s="25" customFormat="1">
      <c r="A1006"/>
      <c r="B1006" s="63"/>
      <c r="C1006"/>
      <c r="D1006"/>
      <c r="E1006" s="3"/>
      <c r="F1006" s="3"/>
      <c r="G1006" s="55"/>
      <c r="H1006"/>
      <c r="I1006"/>
    </row>
    <row r="1007" spans="1:9" s="25" customFormat="1">
      <c r="A1007"/>
      <c r="B1007" s="63"/>
      <c r="C1007"/>
      <c r="D1007"/>
      <c r="E1007" s="3"/>
      <c r="F1007" s="3"/>
      <c r="G1007" s="55"/>
      <c r="H1007"/>
      <c r="I1007"/>
    </row>
    <row r="1008" spans="1:9" s="25" customFormat="1">
      <c r="A1008"/>
      <c r="B1008" s="63"/>
      <c r="C1008"/>
      <c r="D1008"/>
      <c r="E1008" s="3"/>
      <c r="F1008" s="3"/>
      <c r="G1008" s="55"/>
      <c r="H1008"/>
      <c r="I1008"/>
    </row>
    <row r="1009" spans="1:9" s="25" customFormat="1">
      <c r="A1009"/>
      <c r="B1009" s="63"/>
      <c r="C1009"/>
      <c r="D1009"/>
      <c r="E1009" s="3"/>
      <c r="F1009" s="3"/>
      <c r="G1009" s="55"/>
      <c r="H1009"/>
      <c r="I1009"/>
    </row>
    <row r="1010" spans="1:9" s="25" customFormat="1">
      <c r="A1010"/>
      <c r="B1010" s="63"/>
      <c r="C1010"/>
      <c r="D1010"/>
      <c r="E1010" s="3"/>
      <c r="F1010" s="3"/>
      <c r="G1010" s="55"/>
      <c r="H1010"/>
      <c r="I1010"/>
    </row>
    <row r="1011" spans="1:9" s="25" customFormat="1">
      <c r="A1011"/>
      <c r="B1011" s="63"/>
      <c r="C1011"/>
      <c r="D1011"/>
      <c r="E1011" s="3"/>
      <c r="F1011" s="3"/>
      <c r="G1011" s="55"/>
      <c r="H1011"/>
      <c r="I1011"/>
    </row>
    <row r="1012" spans="1:9" s="25" customFormat="1">
      <c r="A1012"/>
      <c r="B1012" s="63"/>
      <c r="C1012"/>
      <c r="D1012"/>
      <c r="E1012" s="3"/>
      <c r="F1012" s="3"/>
      <c r="G1012" s="55"/>
      <c r="H1012"/>
      <c r="I1012"/>
    </row>
    <row r="1013" spans="1:9" s="25" customFormat="1">
      <c r="A1013"/>
      <c r="B1013" s="63"/>
      <c r="C1013"/>
      <c r="D1013"/>
      <c r="E1013" s="3"/>
      <c r="F1013" s="3"/>
      <c r="G1013" s="55"/>
      <c r="H1013"/>
      <c r="I1013"/>
    </row>
    <row r="1014" spans="1:9" s="25" customFormat="1">
      <c r="A1014"/>
      <c r="B1014" s="63"/>
      <c r="C1014"/>
      <c r="D1014"/>
      <c r="E1014" s="3"/>
      <c r="F1014" s="3"/>
      <c r="G1014" s="55"/>
      <c r="H1014"/>
      <c r="I1014"/>
    </row>
    <row r="1015" spans="1:9" s="25" customFormat="1">
      <c r="A1015"/>
      <c r="B1015" s="63"/>
      <c r="C1015"/>
      <c r="D1015"/>
      <c r="E1015" s="3"/>
      <c r="F1015" s="3"/>
      <c r="G1015" s="55"/>
      <c r="H1015"/>
      <c r="I1015"/>
    </row>
    <row r="1016" spans="1:9" s="25" customFormat="1">
      <c r="A1016"/>
      <c r="B1016" s="63"/>
      <c r="C1016"/>
      <c r="D1016"/>
      <c r="E1016" s="3"/>
      <c r="F1016" s="3"/>
      <c r="G1016" s="55"/>
      <c r="H1016"/>
      <c r="I1016"/>
    </row>
    <row r="1017" spans="1:9" s="25" customFormat="1">
      <c r="A1017"/>
      <c r="B1017" s="63"/>
      <c r="C1017"/>
      <c r="D1017"/>
      <c r="E1017" s="3"/>
      <c r="F1017" s="3"/>
      <c r="G1017" s="55"/>
      <c r="H1017"/>
      <c r="I1017"/>
    </row>
    <row r="1018" spans="1:9" s="25" customFormat="1">
      <c r="A1018"/>
      <c r="B1018" s="63"/>
      <c r="C1018"/>
      <c r="D1018"/>
      <c r="E1018" s="3"/>
      <c r="F1018" s="3"/>
      <c r="G1018" s="55"/>
      <c r="H1018"/>
      <c r="I1018"/>
    </row>
    <row r="1019" spans="1:9" s="25" customFormat="1">
      <c r="A1019"/>
      <c r="B1019" s="63"/>
      <c r="C1019"/>
      <c r="D1019"/>
      <c r="E1019" s="3"/>
      <c r="F1019" s="3"/>
      <c r="G1019" s="55"/>
      <c r="H1019"/>
      <c r="I1019"/>
    </row>
    <row r="1020" spans="1:9" s="25" customFormat="1">
      <c r="A1020"/>
      <c r="B1020" s="63"/>
      <c r="C1020"/>
      <c r="D1020"/>
      <c r="E1020" s="3"/>
      <c r="F1020" s="3"/>
      <c r="G1020" s="55"/>
      <c r="H1020"/>
      <c r="I1020"/>
    </row>
    <row r="1021" spans="1:9" s="25" customFormat="1">
      <c r="A1021"/>
      <c r="B1021" s="63"/>
      <c r="C1021"/>
      <c r="D1021"/>
      <c r="E1021" s="3"/>
      <c r="F1021" s="3"/>
      <c r="G1021" s="55"/>
      <c r="H1021"/>
      <c r="I1021"/>
    </row>
    <row r="1022" spans="1:9" s="25" customFormat="1">
      <c r="A1022"/>
      <c r="B1022" s="63"/>
      <c r="C1022"/>
      <c r="D1022"/>
      <c r="E1022" s="3"/>
      <c r="F1022" s="3"/>
      <c r="G1022" s="55"/>
      <c r="H1022"/>
      <c r="I1022"/>
    </row>
    <row r="1023" spans="1:9" s="25" customFormat="1">
      <c r="A1023"/>
      <c r="B1023" s="63"/>
      <c r="C1023"/>
      <c r="D1023"/>
      <c r="E1023" s="3"/>
      <c r="F1023" s="3"/>
      <c r="G1023" s="55"/>
      <c r="H1023"/>
      <c r="I1023"/>
    </row>
    <row r="1024" spans="1:9" s="25" customFormat="1">
      <c r="A1024"/>
      <c r="B1024" s="63"/>
      <c r="C1024"/>
      <c r="D1024"/>
      <c r="E1024" s="3"/>
      <c r="F1024" s="3"/>
      <c r="G1024" s="55"/>
      <c r="H1024"/>
      <c r="I1024"/>
    </row>
    <row r="1025" spans="1:9" s="25" customFormat="1">
      <c r="A1025"/>
      <c r="B1025" s="63"/>
      <c r="C1025"/>
      <c r="D1025"/>
      <c r="E1025" s="3"/>
      <c r="F1025" s="3"/>
      <c r="G1025" s="55"/>
      <c r="H1025"/>
      <c r="I1025"/>
    </row>
    <row r="1026" spans="1:9" s="25" customFormat="1">
      <c r="A1026"/>
      <c r="B1026" s="63"/>
      <c r="C1026"/>
      <c r="D1026"/>
      <c r="E1026" s="3"/>
      <c r="F1026" s="3"/>
      <c r="G1026" s="55"/>
      <c r="H1026"/>
      <c r="I1026"/>
    </row>
    <row r="1027" spans="1:9" s="25" customFormat="1">
      <c r="A1027"/>
      <c r="B1027" s="63"/>
      <c r="C1027"/>
      <c r="D1027"/>
      <c r="E1027" s="3"/>
      <c r="F1027" s="3"/>
      <c r="G1027" s="55"/>
      <c r="H1027"/>
      <c r="I1027"/>
    </row>
    <row r="1028" spans="1:9" s="25" customFormat="1">
      <c r="A1028"/>
      <c r="B1028" s="63"/>
      <c r="C1028"/>
      <c r="D1028"/>
      <c r="E1028" s="3"/>
      <c r="F1028" s="3"/>
      <c r="G1028" s="55"/>
      <c r="H1028"/>
      <c r="I1028"/>
    </row>
    <row r="1029" spans="1:9" s="25" customFormat="1">
      <c r="A1029"/>
      <c r="B1029" s="63"/>
      <c r="C1029"/>
      <c r="D1029"/>
      <c r="E1029" s="3"/>
      <c r="F1029" s="3"/>
      <c r="G1029" s="55"/>
      <c r="H1029"/>
      <c r="I1029"/>
    </row>
    <row r="1030" spans="1:9" s="25" customFormat="1">
      <c r="A1030"/>
      <c r="B1030" s="63"/>
      <c r="C1030"/>
      <c r="D1030"/>
      <c r="E1030" s="3"/>
      <c r="F1030" s="3"/>
      <c r="G1030" s="55"/>
      <c r="H1030"/>
      <c r="I1030"/>
    </row>
    <row r="1031" spans="1:9" s="25" customFormat="1">
      <c r="A1031"/>
      <c r="B1031" s="63"/>
      <c r="C1031"/>
      <c r="D1031"/>
      <c r="E1031" s="3"/>
      <c r="F1031" s="3"/>
      <c r="G1031" s="55"/>
      <c r="H1031"/>
      <c r="I1031"/>
    </row>
    <row r="1032" spans="1:9" s="25" customFormat="1">
      <c r="A1032"/>
      <c r="B1032" s="63"/>
      <c r="C1032"/>
      <c r="D1032"/>
      <c r="E1032" s="3"/>
      <c r="F1032" s="3"/>
      <c r="G1032" s="55"/>
      <c r="H1032"/>
      <c r="I1032"/>
    </row>
    <row r="1033" spans="1:9" s="25" customFormat="1">
      <c r="A1033"/>
      <c r="B1033" s="63"/>
      <c r="C1033"/>
      <c r="D1033"/>
      <c r="E1033" s="3"/>
      <c r="F1033" s="3"/>
      <c r="G1033" s="55"/>
      <c r="H1033"/>
      <c r="I1033"/>
    </row>
    <row r="1034" spans="1:9" s="25" customFormat="1">
      <c r="A1034"/>
      <c r="B1034" s="63"/>
      <c r="C1034"/>
      <c r="D1034"/>
      <c r="E1034" s="3"/>
      <c r="F1034" s="3"/>
      <c r="G1034" s="55"/>
      <c r="H1034"/>
      <c r="I1034"/>
    </row>
    <row r="1035" spans="1:9" s="25" customFormat="1">
      <c r="A1035"/>
      <c r="B1035" s="63"/>
      <c r="C1035"/>
      <c r="D1035"/>
      <c r="E1035" s="3"/>
      <c r="F1035" s="3"/>
      <c r="G1035" s="55"/>
      <c r="H1035"/>
      <c r="I1035"/>
    </row>
    <row r="1036" spans="1:9" s="25" customFormat="1">
      <c r="A1036"/>
      <c r="B1036" s="63"/>
      <c r="C1036"/>
      <c r="D1036"/>
      <c r="E1036" s="3"/>
      <c r="F1036" s="3"/>
      <c r="G1036" s="55"/>
      <c r="H1036"/>
      <c r="I1036"/>
    </row>
    <row r="1037" spans="1:9" s="25" customFormat="1">
      <c r="A1037"/>
      <c r="B1037" s="63"/>
      <c r="C1037"/>
      <c r="D1037"/>
      <c r="E1037" s="3"/>
      <c r="F1037" s="3"/>
      <c r="G1037" s="55"/>
      <c r="H1037"/>
      <c r="I1037"/>
    </row>
    <row r="1038" spans="1:9" s="25" customFormat="1">
      <c r="A1038"/>
      <c r="B1038" s="63"/>
      <c r="C1038"/>
      <c r="D1038"/>
      <c r="E1038" s="3"/>
      <c r="F1038" s="3"/>
      <c r="G1038" s="55"/>
      <c r="H1038"/>
      <c r="I1038"/>
    </row>
    <row r="1039" spans="1:9" s="25" customFormat="1">
      <c r="A1039"/>
      <c r="B1039" s="63"/>
      <c r="C1039"/>
      <c r="D1039"/>
      <c r="E1039" s="3"/>
      <c r="F1039" s="3"/>
      <c r="G1039" s="55"/>
      <c r="H1039"/>
      <c r="I1039"/>
    </row>
    <row r="1040" spans="1:9" s="25" customFormat="1">
      <c r="A1040"/>
      <c r="B1040" s="63"/>
      <c r="C1040"/>
      <c r="D1040"/>
      <c r="E1040" s="3"/>
      <c r="F1040" s="3"/>
      <c r="G1040" s="55"/>
      <c r="H1040"/>
      <c r="I1040"/>
    </row>
    <row r="1041" spans="1:9" s="25" customFormat="1">
      <c r="A1041"/>
      <c r="B1041" s="63"/>
      <c r="C1041"/>
      <c r="D1041"/>
      <c r="E1041" s="3"/>
      <c r="F1041" s="3"/>
      <c r="G1041" s="55"/>
      <c r="H1041"/>
      <c r="I1041"/>
    </row>
    <row r="1042" spans="1:9" s="25" customFormat="1">
      <c r="A1042"/>
      <c r="B1042" s="63"/>
      <c r="C1042"/>
      <c r="D1042"/>
      <c r="E1042" s="3"/>
      <c r="F1042" s="3"/>
      <c r="G1042" s="55"/>
      <c r="H1042"/>
      <c r="I1042"/>
    </row>
    <row r="1043" spans="1:9" s="25" customFormat="1">
      <c r="A1043"/>
      <c r="B1043" s="63"/>
      <c r="C1043"/>
      <c r="D1043"/>
      <c r="E1043" s="3"/>
      <c r="F1043" s="3"/>
      <c r="G1043" s="55"/>
      <c r="H1043"/>
      <c r="I1043"/>
    </row>
    <row r="1044" spans="1:9" s="25" customFormat="1">
      <c r="A1044"/>
      <c r="B1044" s="63"/>
      <c r="C1044"/>
      <c r="D1044"/>
      <c r="E1044" s="3"/>
      <c r="F1044" s="3"/>
      <c r="G1044" s="55"/>
      <c r="H1044"/>
      <c r="I1044"/>
    </row>
    <row r="1045" spans="1:9" s="25" customFormat="1">
      <c r="A1045"/>
      <c r="B1045" s="63"/>
      <c r="C1045"/>
      <c r="D1045"/>
      <c r="E1045" s="3"/>
      <c r="F1045" s="3"/>
      <c r="G1045" s="55"/>
      <c r="H1045"/>
      <c r="I1045"/>
    </row>
    <row r="1046" spans="1:9" s="25" customFormat="1">
      <c r="A1046"/>
      <c r="B1046" s="63"/>
      <c r="C1046"/>
      <c r="D1046"/>
      <c r="E1046" s="3"/>
      <c r="F1046" s="3"/>
      <c r="G1046" s="55"/>
      <c r="H1046"/>
      <c r="I1046"/>
    </row>
    <row r="1047" spans="1:9" s="25" customFormat="1">
      <c r="A1047"/>
      <c r="B1047" s="63"/>
      <c r="C1047"/>
      <c r="D1047"/>
      <c r="E1047" s="3"/>
      <c r="F1047" s="3"/>
      <c r="G1047" s="55"/>
      <c r="H1047"/>
      <c r="I1047"/>
    </row>
    <row r="1048" spans="1:9" s="25" customFormat="1">
      <c r="A1048"/>
      <c r="B1048" s="63"/>
      <c r="C1048"/>
      <c r="D1048"/>
      <c r="E1048" s="3"/>
      <c r="F1048" s="3"/>
      <c r="G1048" s="55"/>
      <c r="H1048"/>
      <c r="I1048"/>
    </row>
    <row r="1049" spans="1:9" s="25" customFormat="1">
      <c r="A1049"/>
      <c r="B1049" s="63"/>
      <c r="C1049"/>
      <c r="D1049"/>
      <c r="E1049" s="3"/>
      <c r="F1049" s="3"/>
      <c r="G1049" s="55"/>
      <c r="H1049"/>
      <c r="I1049"/>
    </row>
    <row r="1050" spans="1:9" s="25" customFormat="1">
      <c r="A1050"/>
      <c r="B1050" s="63"/>
      <c r="C1050"/>
      <c r="D1050"/>
      <c r="E1050" s="3"/>
      <c r="F1050" s="3"/>
      <c r="G1050" s="55"/>
      <c r="H1050"/>
      <c r="I1050"/>
    </row>
    <row r="1051" spans="1:9" s="25" customFormat="1">
      <c r="A1051"/>
      <c r="B1051" s="63"/>
      <c r="C1051"/>
      <c r="D1051"/>
      <c r="E1051" s="3"/>
      <c r="F1051" s="3"/>
      <c r="G1051" s="55"/>
      <c r="H1051"/>
      <c r="I1051"/>
    </row>
    <row r="1052" spans="1:9" s="25" customFormat="1">
      <c r="A1052"/>
      <c r="B1052" s="63"/>
      <c r="C1052"/>
      <c r="D1052"/>
      <c r="E1052" s="3"/>
      <c r="F1052" s="3"/>
      <c r="G1052" s="55"/>
      <c r="H1052"/>
      <c r="I1052"/>
    </row>
    <row r="1053" spans="1:9" s="25" customFormat="1">
      <c r="A1053"/>
      <c r="B1053" s="63"/>
      <c r="C1053"/>
      <c r="D1053"/>
      <c r="E1053" s="3"/>
      <c r="F1053" s="3"/>
      <c r="G1053" s="55"/>
      <c r="H1053"/>
      <c r="I1053"/>
    </row>
    <row r="1054" spans="1:9" s="25" customFormat="1">
      <c r="A1054"/>
      <c r="B1054" s="63"/>
      <c r="C1054"/>
      <c r="D1054"/>
      <c r="E1054" s="3"/>
      <c r="F1054" s="3"/>
      <c r="G1054" s="55"/>
      <c r="H1054"/>
      <c r="I1054"/>
    </row>
    <row r="1055" spans="1:9" s="25" customFormat="1">
      <c r="A1055"/>
      <c r="B1055" s="63"/>
      <c r="C1055"/>
      <c r="D1055"/>
      <c r="E1055" s="3"/>
      <c r="F1055" s="3"/>
      <c r="G1055" s="55"/>
      <c r="H1055"/>
      <c r="I1055"/>
    </row>
    <row r="1056" spans="1:9" s="25" customFormat="1">
      <c r="A1056"/>
      <c r="B1056" s="63"/>
      <c r="C1056"/>
      <c r="D1056"/>
      <c r="E1056" s="3"/>
      <c r="F1056" s="3"/>
      <c r="G1056" s="55"/>
      <c r="H1056"/>
      <c r="I1056"/>
    </row>
    <row r="1057" spans="1:9" s="25" customFormat="1">
      <c r="A1057"/>
      <c r="B1057" s="63"/>
      <c r="C1057"/>
      <c r="D1057"/>
      <c r="E1057" s="3"/>
      <c r="F1057" s="3"/>
      <c r="G1057" s="55"/>
      <c r="H1057"/>
      <c r="I1057"/>
    </row>
    <row r="1058" spans="1:9" s="25" customFormat="1">
      <c r="A1058"/>
      <c r="B1058" s="63"/>
      <c r="C1058"/>
      <c r="D1058"/>
      <c r="E1058" s="3"/>
      <c r="F1058" s="3"/>
      <c r="G1058" s="55"/>
      <c r="H1058"/>
      <c r="I1058"/>
    </row>
    <row r="1059" spans="1:9" s="25" customFormat="1">
      <c r="A1059"/>
      <c r="B1059" s="63"/>
      <c r="C1059"/>
      <c r="D1059"/>
      <c r="E1059" s="3"/>
      <c r="F1059" s="3"/>
      <c r="G1059" s="55"/>
      <c r="H1059"/>
      <c r="I1059"/>
    </row>
    <row r="1060" spans="1:9" s="25" customFormat="1">
      <c r="A1060"/>
      <c r="B1060" s="63"/>
      <c r="C1060"/>
      <c r="D1060"/>
      <c r="E1060" s="3"/>
      <c r="F1060" s="3"/>
      <c r="G1060" s="55"/>
      <c r="H1060"/>
      <c r="I1060"/>
    </row>
    <row r="1061" spans="1:9" s="25" customFormat="1">
      <c r="A1061"/>
      <c r="B1061" s="63"/>
      <c r="C1061"/>
      <c r="D1061"/>
      <c r="E1061" s="3"/>
      <c r="F1061" s="3"/>
      <c r="G1061" s="55"/>
      <c r="H1061"/>
      <c r="I1061"/>
    </row>
    <row r="1062" spans="1:9" s="25" customFormat="1">
      <c r="A1062"/>
      <c r="B1062" s="63"/>
      <c r="C1062"/>
      <c r="D1062"/>
      <c r="E1062" s="3"/>
      <c r="F1062" s="3"/>
      <c r="G1062" s="55"/>
      <c r="H1062"/>
      <c r="I1062"/>
    </row>
    <row r="1063" spans="1:9" s="25" customFormat="1">
      <c r="A1063"/>
      <c r="B1063" s="63"/>
      <c r="C1063"/>
      <c r="D1063"/>
      <c r="E1063" s="3"/>
      <c r="F1063" s="3"/>
      <c r="G1063" s="55"/>
      <c r="H1063"/>
      <c r="I1063"/>
    </row>
    <row r="1064" spans="1:9" s="25" customFormat="1">
      <c r="A1064"/>
      <c r="B1064" s="63"/>
      <c r="C1064"/>
      <c r="D1064"/>
      <c r="E1064" s="3"/>
      <c r="F1064" s="3"/>
      <c r="G1064" s="55"/>
      <c r="H1064"/>
      <c r="I1064"/>
    </row>
    <row r="1065" spans="1:9" s="25" customFormat="1">
      <c r="A1065"/>
      <c r="B1065" s="63"/>
      <c r="C1065"/>
      <c r="D1065"/>
      <c r="E1065" s="3"/>
      <c r="F1065" s="3"/>
      <c r="G1065" s="55"/>
      <c r="H1065"/>
      <c r="I1065"/>
    </row>
    <row r="1066" spans="1:9" s="25" customFormat="1">
      <c r="A1066"/>
      <c r="B1066" s="63"/>
      <c r="C1066"/>
      <c r="D1066"/>
      <c r="E1066" s="3"/>
      <c r="F1066" s="3"/>
      <c r="G1066" s="55"/>
      <c r="H1066"/>
      <c r="I1066"/>
    </row>
    <row r="1067" spans="1:9" s="25" customFormat="1">
      <c r="A1067"/>
      <c r="B1067" s="63"/>
      <c r="C1067"/>
      <c r="D1067"/>
      <c r="E1067" s="3"/>
      <c r="F1067" s="3"/>
      <c r="G1067" s="55"/>
      <c r="H1067"/>
      <c r="I1067"/>
    </row>
    <row r="1068" spans="1:9" s="25" customFormat="1">
      <c r="A1068"/>
      <c r="B1068" s="63"/>
      <c r="C1068"/>
      <c r="D1068"/>
      <c r="E1068" s="3"/>
      <c r="F1068" s="3"/>
      <c r="G1068" s="55"/>
      <c r="H1068"/>
      <c r="I1068"/>
    </row>
    <row r="1069" spans="1:9" s="25" customFormat="1">
      <c r="A1069"/>
      <c r="B1069" s="63"/>
      <c r="C1069"/>
      <c r="D1069"/>
      <c r="E1069" s="3"/>
      <c r="F1069" s="3"/>
      <c r="G1069" s="55"/>
      <c r="H1069"/>
      <c r="I1069"/>
    </row>
    <row r="1070" spans="1:9" s="25" customFormat="1">
      <c r="A1070"/>
      <c r="B1070" s="63"/>
      <c r="C1070"/>
      <c r="D1070"/>
      <c r="E1070" s="3"/>
      <c r="F1070" s="3"/>
      <c r="G1070" s="55"/>
      <c r="H1070"/>
      <c r="I1070"/>
    </row>
    <row r="1071" spans="1:9" s="25" customFormat="1">
      <c r="A1071"/>
      <c r="B1071" s="63"/>
      <c r="C1071"/>
      <c r="D1071"/>
      <c r="E1071" s="3"/>
      <c r="F1071" s="3"/>
      <c r="G1071" s="55"/>
      <c r="H1071"/>
      <c r="I1071"/>
    </row>
    <row r="1072" spans="1:9" s="25" customFormat="1">
      <c r="A1072"/>
      <c r="B1072" s="63"/>
      <c r="C1072"/>
      <c r="D1072"/>
      <c r="E1072" s="3"/>
      <c r="F1072" s="3"/>
      <c r="G1072" s="55"/>
      <c r="H1072"/>
      <c r="I1072"/>
    </row>
    <row r="1073" spans="1:9" s="25" customFormat="1">
      <c r="A1073"/>
      <c r="B1073" s="63"/>
      <c r="C1073"/>
      <c r="D1073"/>
      <c r="E1073" s="3"/>
      <c r="F1073" s="3"/>
      <c r="G1073" s="55"/>
      <c r="H1073"/>
      <c r="I1073"/>
    </row>
    <row r="1074" spans="1:9" s="25" customFormat="1">
      <c r="A1074"/>
      <c r="B1074" s="63"/>
      <c r="C1074"/>
      <c r="D1074"/>
      <c r="E1074" s="3"/>
      <c r="F1074" s="3"/>
      <c r="G1074" s="55"/>
      <c r="H1074"/>
      <c r="I1074"/>
    </row>
    <row r="1075" spans="1:9" s="25" customFormat="1">
      <c r="A1075"/>
      <c r="B1075" s="63"/>
      <c r="C1075"/>
      <c r="D1075"/>
      <c r="E1075" s="3"/>
      <c r="F1075" s="3"/>
      <c r="G1075" s="55"/>
      <c r="H1075"/>
      <c r="I1075"/>
    </row>
    <row r="1076" spans="1:9" s="25" customFormat="1">
      <c r="A1076"/>
      <c r="B1076" s="63"/>
      <c r="C1076"/>
      <c r="D1076"/>
      <c r="E1076" s="3"/>
      <c r="F1076" s="3"/>
      <c r="G1076" s="55"/>
      <c r="H1076"/>
      <c r="I1076"/>
    </row>
    <row r="1077" spans="1:9" s="25" customFormat="1">
      <c r="A1077"/>
      <c r="B1077" s="63"/>
      <c r="C1077"/>
      <c r="D1077"/>
      <c r="E1077" s="3"/>
      <c r="F1077" s="3"/>
      <c r="G1077" s="55"/>
      <c r="H1077"/>
      <c r="I1077"/>
    </row>
    <row r="1078" spans="1:9" s="25" customFormat="1">
      <c r="A1078"/>
      <c r="B1078" s="63"/>
      <c r="C1078"/>
      <c r="D1078"/>
      <c r="E1078" s="3"/>
      <c r="F1078" s="3"/>
      <c r="G1078" s="55"/>
      <c r="H1078"/>
      <c r="I1078"/>
    </row>
    <row r="1079" spans="1:9" s="25" customFormat="1">
      <c r="A1079"/>
      <c r="B1079" s="63"/>
      <c r="C1079"/>
      <c r="D1079"/>
      <c r="E1079" s="3"/>
      <c r="F1079" s="3"/>
      <c r="G1079" s="55"/>
      <c r="H1079"/>
      <c r="I1079"/>
    </row>
    <row r="1080" spans="1:9" s="25" customFormat="1">
      <c r="A1080"/>
      <c r="B1080" s="63"/>
      <c r="C1080"/>
      <c r="D1080"/>
      <c r="E1080" s="3"/>
      <c r="F1080" s="3"/>
      <c r="G1080" s="55"/>
      <c r="H1080"/>
      <c r="I1080"/>
    </row>
    <row r="1081" spans="1:9" s="25" customFormat="1">
      <c r="A1081"/>
      <c r="B1081" s="63"/>
      <c r="C1081"/>
      <c r="D1081"/>
      <c r="E1081" s="3"/>
      <c r="F1081" s="3"/>
      <c r="G1081" s="55"/>
      <c r="H1081"/>
      <c r="I1081"/>
    </row>
    <row r="1082" spans="1:9" s="25" customFormat="1">
      <c r="A1082"/>
      <c r="B1082" s="63"/>
      <c r="C1082"/>
      <c r="D1082"/>
      <c r="E1082" s="3"/>
      <c r="F1082" s="3"/>
      <c r="G1082" s="55"/>
      <c r="H1082"/>
      <c r="I1082"/>
    </row>
    <row r="1083" spans="1:9" s="25" customFormat="1">
      <c r="A1083"/>
      <c r="B1083" s="63"/>
      <c r="C1083"/>
      <c r="D1083"/>
      <c r="E1083" s="3"/>
      <c r="F1083" s="3"/>
      <c r="G1083" s="55"/>
      <c r="H1083"/>
      <c r="I1083"/>
    </row>
    <row r="1084" spans="1:9" s="25" customFormat="1">
      <c r="A1084"/>
      <c r="B1084" s="63"/>
      <c r="C1084"/>
      <c r="D1084"/>
      <c r="E1084" s="3"/>
      <c r="F1084" s="3"/>
      <c r="G1084" s="55"/>
      <c r="H1084"/>
      <c r="I1084"/>
    </row>
    <row r="1085" spans="1:9" s="25" customFormat="1">
      <c r="A1085"/>
      <c r="B1085" s="63"/>
      <c r="C1085"/>
      <c r="D1085"/>
      <c r="E1085" s="3"/>
      <c r="F1085" s="3"/>
      <c r="G1085" s="55"/>
      <c r="H1085"/>
      <c r="I1085"/>
    </row>
    <row r="1086" spans="1:9" s="25" customFormat="1">
      <c r="A1086"/>
      <c r="B1086" s="63"/>
      <c r="C1086"/>
      <c r="D1086"/>
      <c r="E1086" s="3"/>
      <c r="F1086" s="3"/>
      <c r="G1086" s="55"/>
      <c r="H1086"/>
      <c r="I1086"/>
    </row>
    <row r="1087" spans="1:9" s="25" customFormat="1">
      <c r="A1087"/>
      <c r="B1087" s="63"/>
      <c r="C1087"/>
      <c r="D1087"/>
      <c r="E1087" s="3"/>
      <c r="F1087" s="3"/>
      <c r="G1087" s="55"/>
      <c r="H1087"/>
      <c r="I1087"/>
    </row>
    <row r="1088" spans="1:9" s="25" customFormat="1">
      <c r="A1088"/>
      <c r="B1088" s="63"/>
      <c r="C1088"/>
      <c r="D1088"/>
      <c r="E1088" s="3"/>
      <c r="F1088" s="3"/>
      <c r="G1088" s="55"/>
      <c r="H1088"/>
      <c r="I1088"/>
    </row>
    <row r="1089" spans="1:9" s="25" customFormat="1">
      <c r="A1089"/>
      <c r="B1089" s="63"/>
      <c r="C1089"/>
      <c r="D1089"/>
      <c r="E1089" s="3"/>
      <c r="F1089" s="3"/>
      <c r="G1089" s="55"/>
      <c r="H1089"/>
      <c r="I1089"/>
    </row>
    <row r="1090" spans="1:9" s="25" customFormat="1">
      <c r="A1090"/>
      <c r="B1090" s="63"/>
      <c r="C1090"/>
      <c r="D1090"/>
      <c r="E1090" s="3"/>
      <c r="F1090" s="3"/>
      <c r="G1090" s="55"/>
      <c r="H1090"/>
      <c r="I1090"/>
    </row>
    <row r="1091" spans="1:9" s="25" customFormat="1">
      <c r="A1091"/>
      <c r="B1091" s="63"/>
      <c r="C1091"/>
      <c r="D1091"/>
      <c r="E1091" s="3"/>
      <c r="F1091" s="3"/>
      <c r="G1091" s="55"/>
      <c r="H1091"/>
      <c r="I1091"/>
    </row>
    <row r="1092" spans="1:9" s="25" customFormat="1">
      <c r="A1092"/>
      <c r="B1092" s="63"/>
      <c r="C1092"/>
      <c r="D1092"/>
      <c r="E1092" s="3"/>
      <c r="F1092" s="3"/>
      <c r="G1092" s="55"/>
      <c r="H1092"/>
      <c r="I1092"/>
    </row>
    <row r="1093" spans="1:9" s="25" customFormat="1">
      <c r="A1093"/>
      <c r="B1093" s="63"/>
      <c r="C1093"/>
      <c r="D1093"/>
      <c r="E1093" s="3"/>
      <c r="F1093" s="3"/>
      <c r="G1093" s="55"/>
      <c r="H1093"/>
      <c r="I1093"/>
    </row>
    <row r="1094" spans="1:9" s="25" customFormat="1">
      <c r="A1094"/>
      <c r="B1094" s="63"/>
      <c r="C1094"/>
      <c r="D1094"/>
      <c r="E1094" s="3"/>
      <c r="F1094" s="3"/>
      <c r="G1094" s="55"/>
      <c r="H1094"/>
      <c r="I1094"/>
    </row>
    <row r="1095" spans="1:9" s="25" customFormat="1">
      <c r="A1095"/>
      <c r="B1095" s="63"/>
      <c r="C1095"/>
      <c r="D1095"/>
      <c r="E1095" s="3"/>
      <c r="F1095" s="3"/>
      <c r="G1095" s="55"/>
      <c r="H1095"/>
      <c r="I1095"/>
    </row>
    <row r="1096" spans="1:9" s="25" customFormat="1">
      <c r="A1096"/>
      <c r="B1096" s="63"/>
      <c r="C1096"/>
      <c r="D1096"/>
      <c r="E1096" s="3"/>
      <c r="F1096" s="3"/>
      <c r="G1096" s="55"/>
      <c r="H1096"/>
      <c r="I1096"/>
    </row>
    <row r="1097" spans="1:9" s="25" customFormat="1">
      <c r="A1097"/>
      <c r="B1097" s="63"/>
      <c r="C1097"/>
      <c r="D1097"/>
      <c r="E1097" s="3"/>
      <c r="F1097" s="3"/>
      <c r="G1097" s="55"/>
      <c r="H1097"/>
      <c r="I1097"/>
    </row>
    <row r="1098" spans="1:9" s="25" customFormat="1">
      <c r="A1098"/>
      <c r="B1098" s="63"/>
      <c r="C1098"/>
      <c r="D1098"/>
      <c r="E1098" s="3"/>
      <c r="F1098" s="3"/>
      <c r="G1098" s="55"/>
      <c r="H1098"/>
      <c r="I1098"/>
    </row>
    <row r="1099" spans="1:9" s="25" customFormat="1">
      <c r="A1099"/>
      <c r="B1099" s="63"/>
      <c r="C1099"/>
      <c r="D1099"/>
      <c r="E1099" s="3"/>
      <c r="F1099" s="3"/>
      <c r="G1099" s="55"/>
      <c r="H1099"/>
      <c r="I1099"/>
    </row>
    <row r="1100" spans="1:9" s="25" customFormat="1">
      <c r="A1100"/>
      <c r="B1100" s="63"/>
      <c r="C1100"/>
      <c r="D1100"/>
      <c r="E1100" s="3"/>
      <c r="F1100" s="3"/>
      <c r="G1100" s="55"/>
      <c r="H1100"/>
      <c r="I1100"/>
    </row>
    <row r="1101" spans="1:9" s="25" customFormat="1">
      <c r="A1101"/>
      <c r="B1101" s="63"/>
      <c r="C1101"/>
      <c r="D1101"/>
      <c r="E1101" s="3"/>
      <c r="F1101" s="3"/>
      <c r="G1101" s="55"/>
      <c r="H1101"/>
      <c r="I1101"/>
    </row>
    <row r="1102" spans="1:9" s="25" customFormat="1">
      <c r="A1102"/>
      <c r="B1102" s="63"/>
      <c r="C1102"/>
      <c r="D1102"/>
      <c r="E1102" s="3"/>
      <c r="F1102" s="3"/>
      <c r="G1102" s="55"/>
      <c r="H1102"/>
      <c r="I1102"/>
    </row>
    <row r="1103" spans="1:9" s="25" customFormat="1">
      <c r="A1103"/>
      <c r="B1103" s="63"/>
      <c r="C1103"/>
      <c r="D1103"/>
      <c r="E1103" s="3"/>
      <c r="F1103" s="3"/>
      <c r="G1103" s="55"/>
      <c r="H1103"/>
      <c r="I1103"/>
    </row>
    <row r="1104" spans="1:9" s="25" customFormat="1">
      <c r="A1104"/>
      <c r="B1104" s="63"/>
      <c r="C1104"/>
      <c r="D1104"/>
      <c r="E1104" s="3"/>
      <c r="F1104" s="3"/>
      <c r="G1104" s="55"/>
      <c r="H1104"/>
      <c r="I1104"/>
    </row>
    <row r="1105" spans="1:9" s="25" customFormat="1">
      <c r="A1105"/>
      <c r="B1105" s="63"/>
      <c r="C1105"/>
      <c r="D1105"/>
      <c r="E1105" s="3"/>
      <c r="F1105" s="3"/>
      <c r="G1105" s="55"/>
      <c r="H1105"/>
      <c r="I1105"/>
    </row>
    <row r="1106" spans="1:9" s="25" customFormat="1">
      <c r="A1106"/>
      <c r="B1106" s="63"/>
      <c r="C1106"/>
      <c r="D1106"/>
      <c r="E1106" s="3"/>
      <c r="F1106" s="3"/>
      <c r="G1106" s="55"/>
      <c r="H1106"/>
      <c r="I1106"/>
    </row>
    <row r="1107" spans="1:9" s="25" customFormat="1">
      <c r="A1107"/>
      <c r="B1107" s="63"/>
      <c r="C1107"/>
      <c r="D1107"/>
      <c r="E1107" s="3"/>
      <c r="F1107" s="3"/>
      <c r="G1107" s="55"/>
      <c r="H1107"/>
      <c r="I1107"/>
    </row>
    <row r="1108" spans="1:9">
      <c r="I1108"/>
    </row>
    <row r="1109" spans="1:9">
      <c r="I1109"/>
    </row>
    <row r="1110" spans="1:9">
      <c r="I1110"/>
    </row>
    <row r="1111" spans="1:9">
      <c r="I1111"/>
    </row>
    <row r="1112" spans="1:9">
      <c r="I1112"/>
    </row>
    <row r="1113" spans="1:9">
      <c r="I1113"/>
    </row>
    <row r="1114" spans="1:9">
      <c r="I1114"/>
    </row>
    <row r="1115" spans="1:9">
      <c r="I1115"/>
    </row>
    <row r="1116" spans="1:9">
      <c r="I1116"/>
    </row>
    <row r="1117" spans="1:9">
      <c r="I1117"/>
    </row>
    <row r="1118" spans="1:9">
      <c r="I1118"/>
    </row>
    <row r="1119" spans="1:9">
      <c r="I1119"/>
    </row>
    <row r="1120" spans="1:9">
      <c r="I1120"/>
    </row>
    <row r="1121" spans="9:9">
      <c r="I1121"/>
    </row>
    <row r="1122" spans="9:9">
      <c r="I1122"/>
    </row>
    <row r="1123" spans="9:9">
      <c r="I1123"/>
    </row>
    <row r="1124" spans="9:9">
      <c r="I1124"/>
    </row>
    <row r="1125" spans="9:9">
      <c r="I1125"/>
    </row>
    <row r="1126" spans="9:9">
      <c r="I1126"/>
    </row>
    <row r="1127" spans="9:9">
      <c r="I1127"/>
    </row>
    <row r="1128" spans="9:9">
      <c r="I1128"/>
    </row>
    <row r="1129" spans="9:9">
      <c r="I1129"/>
    </row>
    <row r="1130" spans="9:9">
      <c r="I1130"/>
    </row>
    <row r="1131" spans="9:9">
      <c r="I1131"/>
    </row>
    <row r="1132" spans="9:9">
      <c r="I1132"/>
    </row>
    <row r="1133" spans="9:9">
      <c r="I1133"/>
    </row>
    <row r="1134" spans="9:9">
      <c r="I1134"/>
    </row>
    <row r="1135" spans="9:9">
      <c r="I1135"/>
    </row>
    <row r="1136" spans="9:9">
      <c r="I1136"/>
    </row>
    <row r="1137" spans="9:9">
      <c r="I1137"/>
    </row>
    <row r="1138" spans="9:9">
      <c r="I1138"/>
    </row>
    <row r="1139" spans="9:9">
      <c r="I1139"/>
    </row>
    <row r="1140" spans="9:9">
      <c r="I1140"/>
    </row>
    <row r="1141" spans="9:9">
      <c r="I1141"/>
    </row>
    <row r="1142" spans="9:9">
      <c r="I1142"/>
    </row>
    <row r="1143" spans="9:9">
      <c r="I1143"/>
    </row>
    <row r="1144" spans="9:9">
      <c r="I1144"/>
    </row>
    <row r="1145" spans="9:9">
      <c r="I1145"/>
    </row>
    <row r="1146" spans="9:9">
      <c r="I1146"/>
    </row>
    <row r="1147" spans="9:9">
      <c r="I1147"/>
    </row>
    <row r="1148" spans="9:9">
      <c r="I1148"/>
    </row>
    <row r="1149" spans="9:9">
      <c r="I1149"/>
    </row>
    <row r="1150" spans="9:9">
      <c r="I1150"/>
    </row>
    <row r="1151" spans="9:9">
      <c r="I1151"/>
    </row>
    <row r="1152" spans="9:9">
      <c r="I1152"/>
    </row>
    <row r="1153" spans="9:9">
      <c r="I1153"/>
    </row>
    <row r="1154" spans="9:9">
      <c r="I1154"/>
    </row>
    <row r="1155" spans="9:9">
      <c r="I1155"/>
    </row>
    <row r="1156" spans="9:9">
      <c r="I1156"/>
    </row>
    <row r="1157" spans="9:9">
      <c r="I1157"/>
    </row>
    <row r="1158" spans="9:9">
      <c r="I1158"/>
    </row>
    <row r="1159" spans="9:9">
      <c r="I1159"/>
    </row>
    <row r="1160" spans="9:9">
      <c r="I1160"/>
    </row>
    <row r="1161" spans="9:9">
      <c r="I1161"/>
    </row>
    <row r="1162" spans="9:9">
      <c r="I1162"/>
    </row>
    <row r="1163" spans="9:9">
      <c r="I1163"/>
    </row>
    <row r="1164" spans="9:9">
      <c r="I1164"/>
    </row>
    <row r="1165" spans="9:9">
      <c r="I1165"/>
    </row>
    <row r="1166" spans="9:9">
      <c r="I1166"/>
    </row>
    <row r="1167" spans="9:9">
      <c r="I1167"/>
    </row>
    <row r="1168" spans="9:9">
      <c r="I1168"/>
    </row>
    <row r="1169" spans="9:9">
      <c r="I1169"/>
    </row>
    <row r="1170" spans="9:9">
      <c r="I1170"/>
    </row>
    <row r="1171" spans="9:9">
      <c r="I1171"/>
    </row>
    <row r="1172" spans="9:9">
      <c r="I1172"/>
    </row>
    <row r="1173" spans="9:9">
      <c r="I1173"/>
    </row>
    <row r="1174" spans="9:9">
      <c r="I1174"/>
    </row>
    <row r="1175" spans="9:9">
      <c r="I1175"/>
    </row>
    <row r="1176" spans="9:9">
      <c r="I1176"/>
    </row>
    <row r="1177" spans="9:9">
      <c r="I1177"/>
    </row>
    <row r="1178" spans="9:9">
      <c r="I1178"/>
    </row>
    <row r="1179" spans="9:9">
      <c r="I1179"/>
    </row>
    <row r="1180" spans="9:9">
      <c r="I1180"/>
    </row>
    <row r="1181" spans="9:9">
      <c r="I1181"/>
    </row>
    <row r="1182" spans="9:9">
      <c r="I1182"/>
    </row>
    <row r="1183" spans="9:9">
      <c r="I1183"/>
    </row>
    <row r="1184" spans="9:9">
      <c r="I1184"/>
    </row>
    <row r="1185" spans="9:9">
      <c r="I1185"/>
    </row>
    <row r="1186" spans="9:9">
      <c r="I1186"/>
    </row>
    <row r="1187" spans="9:9">
      <c r="I1187"/>
    </row>
    <row r="1188" spans="9:9">
      <c r="I1188"/>
    </row>
    <row r="1189" spans="9:9">
      <c r="I1189"/>
    </row>
    <row r="1190" spans="9:9">
      <c r="I1190"/>
    </row>
    <row r="1191" spans="9:9">
      <c r="I1191"/>
    </row>
    <row r="1192" spans="9:9">
      <c r="I1192"/>
    </row>
    <row r="1193" spans="9:9">
      <c r="I1193"/>
    </row>
    <row r="1194" spans="9:9">
      <c r="I1194"/>
    </row>
    <row r="1195" spans="9:9">
      <c r="I1195"/>
    </row>
    <row r="1196" spans="9:9">
      <c r="I1196"/>
    </row>
    <row r="1197" spans="9:9">
      <c r="I1197"/>
    </row>
    <row r="1198" spans="9:9">
      <c r="I1198"/>
    </row>
    <row r="1199" spans="9:9">
      <c r="I1199"/>
    </row>
    <row r="1200" spans="9:9">
      <c r="I1200"/>
    </row>
    <row r="1201" spans="8:9">
      <c r="I1201"/>
    </row>
    <row r="1202" spans="8:9">
      <c r="I1202"/>
    </row>
    <row r="1203" spans="8:9">
      <c r="I1203"/>
    </row>
    <row r="1204" spans="8:9">
      <c r="H1204" s="3"/>
      <c r="I1204"/>
    </row>
    <row r="1205" spans="8:9">
      <c r="I1205"/>
    </row>
    <row r="1206" spans="8:9">
      <c r="I1206"/>
    </row>
    <row r="1207" spans="8:9">
      <c r="I1207"/>
    </row>
    <row r="1208" spans="8:9">
      <c r="I1208"/>
    </row>
    <row r="1209" spans="8:9">
      <c r="I1209"/>
    </row>
    <row r="1210" spans="8:9">
      <c r="I1210"/>
    </row>
    <row r="1211" spans="8:9">
      <c r="I1211"/>
    </row>
    <row r="1212" spans="8:9">
      <c r="I1212"/>
    </row>
    <row r="1213" spans="8:9">
      <c r="I1213"/>
    </row>
    <row r="1214" spans="8:9">
      <c r="I1214"/>
    </row>
    <row r="1215" spans="8:9">
      <c r="I1215"/>
    </row>
    <row r="1216" spans="8:9">
      <c r="I1216"/>
    </row>
    <row r="1217" spans="9:9">
      <c r="I1217"/>
    </row>
    <row r="1218" spans="9:9">
      <c r="I1218"/>
    </row>
    <row r="1219" spans="9:9">
      <c r="I1219"/>
    </row>
    <row r="1220" spans="9:9">
      <c r="I1220"/>
    </row>
    <row r="1221" spans="9:9">
      <c r="I1221"/>
    </row>
    <row r="1222" spans="9:9">
      <c r="I1222"/>
    </row>
    <row r="1223" spans="9:9">
      <c r="I1223"/>
    </row>
    <row r="1224" spans="9:9">
      <c r="I1224"/>
    </row>
    <row r="1225" spans="9:9">
      <c r="I1225"/>
    </row>
    <row r="1226" spans="9:9">
      <c r="I1226"/>
    </row>
    <row r="1227" spans="9:9">
      <c r="I1227"/>
    </row>
    <row r="1228" spans="9:9">
      <c r="I1228"/>
    </row>
    <row r="1229" spans="9:9">
      <c r="I1229"/>
    </row>
    <row r="1230" spans="9:9">
      <c r="I1230"/>
    </row>
    <row r="1231" spans="9:9">
      <c r="I1231"/>
    </row>
    <row r="1232" spans="9:9">
      <c r="I1232"/>
    </row>
    <row r="1233" spans="9:9">
      <c r="I1233"/>
    </row>
    <row r="1234" spans="9:9">
      <c r="I1234"/>
    </row>
    <row r="1235" spans="9:9">
      <c r="I1235"/>
    </row>
    <row r="1236" spans="9:9">
      <c r="I1236"/>
    </row>
    <row r="1237" spans="9:9">
      <c r="I1237"/>
    </row>
    <row r="1238" spans="9:9">
      <c r="I1238"/>
    </row>
    <row r="1239" spans="9:9">
      <c r="I1239"/>
    </row>
    <row r="1240" spans="9:9">
      <c r="I1240"/>
    </row>
    <row r="1241" spans="9:9">
      <c r="I1241"/>
    </row>
    <row r="1242" spans="9:9">
      <c r="I1242"/>
    </row>
    <row r="1243" spans="9:9">
      <c r="I1243"/>
    </row>
    <row r="1244" spans="9:9">
      <c r="I1244"/>
    </row>
    <row r="1245" spans="9:9">
      <c r="I1245"/>
    </row>
    <row r="1246" spans="9:9">
      <c r="I1246"/>
    </row>
    <row r="1247" spans="9:9">
      <c r="I1247"/>
    </row>
    <row r="1248" spans="9:9">
      <c r="I1248"/>
    </row>
    <row r="1249" spans="9:9">
      <c r="I1249"/>
    </row>
    <row r="1250" spans="9:9">
      <c r="I1250"/>
    </row>
    <row r="1251" spans="9:9">
      <c r="I1251"/>
    </row>
    <row r="1252" spans="9:9">
      <c r="I1252"/>
    </row>
    <row r="1253" spans="9:9">
      <c r="I1253"/>
    </row>
    <row r="1254" spans="9:9">
      <c r="I1254"/>
    </row>
    <row r="1255" spans="9:9">
      <c r="I1255"/>
    </row>
    <row r="1256" spans="9:9">
      <c r="I1256"/>
    </row>
    <row r="1257" spans="9:9">
      <c r="I1257"/>
    </row>
    <row r="1258" spans="9:9">
      <c r="I1258"/>
    </row>
    <row r="1259" spans="9:9">
      <c r="I1259"/>
    </row>
    <row r="1260" spans="9:9">
      <c r="I1260"/>
    </row>
    <row r="1261" spans="9:9">
      <c r="I1261"/>
    </row>
    <row r="1262" spans="9:9">
      <c r="I1262"/>
    </row>
    <row r="1263" spans="9:9">
      <c r="I1263"/>
    </row>
    <row r="1264" spans="9:9">
      <c r="I1264"/>
    </row>
    <row r="1265" spans="8:9">
      <c r="I1265"/>
    </row>
    <row r="1266" spans="8:9">
      <c r="I1266"/>
    </row>
    <row r="1267" spans="8:9">
      <c r="I1267"/>
    </row>
    <row r="1268" spans="8:9">
      <c r="I1268"/>
    </row>
    <row r="1269" spans="8:9">
      <c r="I1269"/>
    </row>
    <row r="1270" spans="8:9">
      <c r="I1270"/>
    </row>
    <row r="1271" spans="8:9">
      <c r="I1271"/>
    </row>
    <row r="1272" spans="8:9">
      <c r="I1272"/>
    </row>
    <row r="1273" spans="8:9">
      <c r="I1273"/>
    </row>
    <row r="1274" spans="8:9">
      <c r="I1274"/>
    </row>
    <row r="1275" spans="8:9">
      <c r="I1275"/>
    </row>
    <row r="1276" spans="8:9">
      <c r="I1276"/>
    </row>
    <row r="1277" spans="8:9">
      <c r="I1277"/>
    </row>
    <row r="1278" spans="8:9">
      <c r="H1278" s="3"/>
      <c r="I1278"/>
    </row>
    <row r="1279" spans="8:9">
      <c r="I1279"/>
    </row>
    <row r="1280" spans="8:9">
      <c r="I1280"/>
    </row>
    <row r="1281" spans="9:9">
      <c r="I1281"/>
    </row>
    <row r="1282" spans="9:9">
      <c r="I1282"/>
    </row>
    <row r="1283" spans="9:9">
      <c r="I1283"/>
    </row>
    <row r="1284" spans="9:9">
      <c r="I1284"/>
    </row>
    <row r="1285" spans="9:9">
      <c r="I1285"/>
    </row>
    <row r="1286" spans="9:9">
      <c r="I1286"/>
    </row>
    <row r="1287" spans="9:9">
      <c r="I1287"/>
    </row>
    <row r="1288" spans="9:9">
      <c r="I1288"/>
    </row>
    <row r="1289" spans="9:9">
      <c r="I1289"/>
    </row>
    <row r="1290" spans="9:9">
      <c r="I1290"/>
    </row>
    <row r="1291" spans="9:9">
      <c r="I1291"/>
    </row>
    <row r="1292" spans="9:9">
      <c r="I1292"/>
    </row>
    <row r="1293" spans="9:9">
      <c r="I1293"/>
    </row>
    <row r="1294" spans="9:9">
      <c r="I1294"/>
    </row>
    <row r="1295" spans="9:9">
      <c r="I1295"/>
    </row>
    <row r="1296" spans="9:9">
      <c r="I1296"/>
    </row>
    <row r="1297" spans="9:9">
      <c r="I1297"/>
    </row>
    <row r="1298" spans="9:9">
      <c r="I1298"/>
    </row>
    <row r="1299" spans="9:9">
      <c r="I1299"/>
    </row>
    <row r="1300" spans="9:9">
      <c r="I1300"/>
    </row>
    <row r="1301" spans="9:9">
      <c r="I1301"/>
    </row>
    <row r="1302" spans="9:9">
      <c r="I1302"/>
    </row>
    <row r="1303" spans="9:9">
      <c r="I1303"/>
    </row>
    <row r="1304" spans="9:9">
      <c r="I1304"/>
    </row>
    <row r="1305" spans="9:9">
      <c r="I1305"/>
    </row>
    <row r="1306" spans="9:9">
      <c r="I1306"/>
    </row>
    <row r="1307" spans="9:9">
      <c r="I1307"/>
    </row>
    <row r="1308" spans="9:9">
      <c r="I1308"/>
    </row>
    <row r="1309" spans="9:9">
      <c r="I1309"/>
    </row>
    <row r="1310" spans="9:9">
      <c r="I1310"/>
    </row>
    <row r="1311" spans="9:9">
      <c r="I1311"/>
    </row>
    <row r="1312" spans="9:9">
      <c r="I1312"/>
    </row>
    <row r="1313" spans="8:9">
      <c r="I1313"/>
    </row>
    <row r="1314" spans="8:9">
      <c r="I1314"/>
    </row>
    <row r="1315" spans="8:9">
      <c r="I1315"/>
    </row>
    <row r="1316" spans="8:9">
      <c r="I1316"/>
    </row>
    <row r="1317" spans="8:9">
      <c r="I1317"/>
    </row>
    <row r="1318" spans="8:9">
      <c r="I1318"/>
    </row>
    <row r="1319" spans="8:9">
      <c r="I1319"/>
    </row>
    <row r="1320" spans="8:9">
      <c r="I1320"/>
    </row>
    <row r="1321" spans="8:9">
      <c r="I1321"/>
    </row>
    <row r="1322" spans="8:9">
      <c r="I1322"/>
    </row>
    <row r="1323" spans="8:9">
      <c r="I1323"/>
    </row>
    <row r="1324" spans="8:9">
      <c r="I1324"/>
    </row>
    <row r="1325" spans="8:9">
      <c r="I1325"/>
    </row>
    <row r="1326" spans="8:9">
      <c r="I1326"/>
    </row>
    <row r="1327" spans="8:9">
      <c r="I1327"/>
    </row>
    <row r="1328" spans="8:9">
      <c r="H1328" s="3"/>
      <c r="I1328"/>
    </row>
    <row r="1329" spans="9:9">
      <c r="I1329"/>
    </row>
    <row r="1330" spans="9:9">
      <c r="I1330"/>
    </row>
    <row r="1331" spans="9:9">
      <c r="I1331"/>
    </row>
    <row r="1332" spans="9:9">
      <c r="I1332"/>
    </row>
    <row r="1333" spans="9:9">
      <c r="I1333"/>
    </row>
    <row r="1334" spans="9:9">
      <c r="I1334"/>
    </row>
    <row r="1335" spans="9:9">
      <c r="I1335"/>
    </row>
    <row r="1336" spans="9:9">
      <c r="I1336"/>
    </row>
    <row r="1337" spans="9:9">
      <c r="I1337"/>
    </row>
    <row r="1338" spans="9:9">
      <c r="I1338"/>
    </row>
    <row r="1339" spans="9:9">
      <c r="I1339"/>
    </row>
    <row r="1340" spans="9:9">
      <c r="I1340"/>
    </row>
    <row r="1341" spans="9:9">
      <c r="I1341"/>
    </row>
    <row r="1342" spans="9:9">
      <c r="I1342"/>
    </row>
    <row r="1343" spans="9:9">
      <c r="I1343"/>
    </row>
    <row r="1344" spans="9:9">
      <c r="I1344"/>
    </row>
    <row r="1345" spans="9:9">
      <c r="I1345"/>
    </row>
    <row r="1346" spans="9:9">
      <c r="I1346"/>
    </row>
    <row r="1347" spans="9:9">
      <c r="I1347"/>
    </row>
    <row r="1348" spans="9:9">
      <c r="I1348"/>
    </row>
    <row r="1349" spans="9:9">
      <c r="I1349"/>
    </row>
    <row r="1350" spans="9:9">
      <c r="I1350"/>
    </row>
    <row r="1351" spans="9:9">
      <c r="I1351"/>
    </row>
    <row r="1352" spans="9:9">
      <c r="I1352"/>
    </row>
    <row r="1353" spans="9:9">
      <c r="I1353"/>
    </row>
    <row r="1354" spans="9:9">
      <c r="I1354"/>
    </row>
    <row r="1355" spans="9:9">
      <c r="I1355"/>
    </row>
    <row r="1356" spans="9:9">
      <c r="I1356"/>
    </row>
    <row r="1357" spans="9:9">
      <c r="I1357"/>
    </row>
    <row r="1358" spans="9:9">
      <c r="I1358"/>
    </row>
    <row r="1359" spans="9:9">
      <c r="I1359"/>
    </row>
    <row r="1360" spans="9:9">
      <c r="I1360"/>
    </row>
    <row r="1361" spans="9:9">
      <c r="I1361"/>
    </row>
    <row r="1362" spans="9:9">
      <c r="I1362"/>
    </row>
    <row r="1363" spans="9:9">
      <c r="I1363"/>
    </row>
    <row r="1364" spans="9:9">
      <c r="I1364"/>
    </row>
    <row r="1365" spans="9:9">
      <c r="I1365"/>
    </row>
    <row r="1366" spans="9:9">
      <c r="I1366"/>
    </row>
    <row r="1367" spans="9:9">
      <c r="I1367"/>
    </row>
    <row r="1368" spans="9:9">
      <c r="I1368"/>
    </row>
    <row r="1369" spans="9:9">
      <c r="I1369"/>
    </row>
    <row r="1370" spans="9:9">
      <c r="I1370"/>
    </row>
    <row r="1371" spans="9:9">
      <c r="I1371"/>
    </row>
    <row r="1372" spans="9:9">
      <c r="I1372"/>
    </row>
    <row r="1373" spans="9:9">
      <c r="I1373"/>
    </row>
    <row r="1374" spans="9:9">
      <c r="I1374"/>
    </row>
    <row r="1375" spans="9:9">
      <c r="I1375"/>
    </row>
    <row r="1376" spans="9:9">
      <c r="I1376"/>
    </row>
    <row r="1377" spans="9:9">
      <c r="I1377"/>
    </row>
    <row r="1378" spans="9:9">
      <c r="I1378"/>
    </row>
    <row r="1379" spans="9:9">
      <c r="I1379"/>
    </row>
    <row r="1380" spans="9:9">
      <c r="I1380"/>
    </row>
    <row r="1381" spans="9:9">
      <c r="I1381"/>
    </row>
    <row r="1382" spans="9:9">
      <c r="I1382"/>
    </row>
    <row r="1383" spans="9:9">
      <c r="I1383"/>
    </row>
    <row r="1384" spans="9:9">
      <c r="I1384"/>
    </row>
    <row r="1385" spans="9:9">
      <c r="I1385"/>
    </row>
    <row r="1386" spans="9:9">
      <c r="I1386"/>
    </row>
    <row r="1387" spans="9:9">
      <c r="I1387"/>
    </row>
    <row r="1388" spans="9:9">
      <c r="I1388"/>
    </row>
    <row r="1389" spans="9:9">
      <c r="I1389"/>
    </row>
    <row r="1390" spans="9:9">
      <c r="I1390"/>
    </row>
    <row r="1391" spans="9:9">
      <c r="I1391"/>
    </row>
    <row r="1392" spans="9:9">
      <c r="I1392"/>
    </row>
    <row r="1393" spans="9:9">
      <c r="I1393"/>
    </row>
    <row r="1394" spans="9:9">
      <c r="I1394"/>
    </row>
    <row r="1395" spans="9:9">
      <c r="I1395"/>
    </row>
    <row r="1396" spans="9:9">
      <c r="I1396"/>
    </row>
    <row r="1397" spans="9:9">
      <c r="I1397"/>
    </row>
    <row r="1398" spans="9:9">
      <c r="I1398"/>
    </row>
    <row r="1399" spans="9:9">
      <c r="I1399"/>
    </row>
    <row r="1400" spans="9:9">
      <c r="I1400"/>
    </row>
    <row r="1401" spans="9:9">
      <c r="I1401"/>
    </row>
    <row r="1402" spans="9:9">
      <c r="I1402"/>
    </row>
    <row r="1403" spans="9:9">
      <c r="I1403"/>
    </row>
    <row r="1404" spans="9:9">
      <c r="I1404"/>
    </row>
    <row r="1405" spans="9:9">
      <c r="I1405"/>
    </row>
    <row r="1406" spans="9:9">
      <c r="I1406"/>
    </row>
    <row r="1407" spans="9:9">
      <c r="I1407"/>
    </row>
    <row r="1408" spans="9:9">
      <c r="I1408"/>
    </row>
    <row r="1409" spans="9:9">
      <c r="I1409"/>
    </row>
    <row r="1410" spans="9:9">
      <c r="I1410"/>
    </row>
    <row r="1411" spans="9:9">
      <c r="I1411"/>
    </row>
    <row r="1412" spans="9:9">
      <c r="I1412"/>
    </row>
    <row r="1414" spans="9:9">
      <c r="I1414"/>
    </row>
    <row r="1415" spans="9:9">
      <c r="I1415"/>
    </row>
    <row r="1416" spans="9:9">
      <c r="I1416"/>
    </row>
    <row r="1417" spans="9:9">
      <c r="I1417"/>
    </row>
    <row r="1418" spans="9:9">
      <c r="I1418"/>
    </row>
    <row r="1419" spans="9:9">
      <c r="I1419"/>
    </row>
    <row r="1420" spans="9:9">
      <c r="I1420"/>
    </row>
    <row r="1422" spans="9:9">
      <c r="I1422"/>
    </row>
    <row r="1423" spans="9:9">
      <c r="I1423"/>
    </row>
    <row r="1424" spans="9:9">
      <c r="I1424"/>
    </row>
    <row r="1425" spans="9:9">
      <c r="I1425"/>
    </row>
    <row r="1426" spans="9:9">
      <c r="I1426"/>
    </row>
    <row r="1427" spans="9:9">
      <c r="I1427"/>
    </row>
    <row r="1428" spans="9:9">
      <c r="I1428"/>
    </row>
    <row r="1429" spans="9:9">
      <c r="I1429"/>
    </row>
    <row r="1430" spans="9:9">
      <c r="I1430"/>
    </row>
    <row r="1431" spans="9:9">
      <c r="I1431"/>
    </row>
    <row r="1432" spans="9:9">
      <c r="I1432"/>
    </row>
    <row r="1433" spans="9:9">
      <c r="I1433"/>
    </row>
    <row r="1434" spans="9:9">
      <c r="I1434"/>
    </row>
    <row r="1435" spans="9:9">
      <c r="I1435"/>
    </row>
    <row r="1436" spans="9:9">
      <c r="I1436"/>
    </row>
    <row r="1437" spans="9:9">
      <c r="I1437"/>
    </row>
    <row r="1438" spans="9:9">
      <c r="I1438"/>
    </row>
    <row r="1439" spans="9:9">
      <c r="I1439"/>
    </row>
    <row r="1440" spans="9:9">
      <c r="I1440"/>
    </row>
    <row r="1441" spans="9:9">
      <c r="I1441"/>
    </row>
    <row r="1442" spans="9:9">
      <c r="I1442"/>
    </row>
    <row r="1443" spans="9:9">
      <c r="I1443"/>
    </row>
    <row r="1444" spans="9:9">
      <c r="I1444"/>
    </row>
    <row r="1445" spans="9:9">
      <c r="I1445"/>
    </row>
    <row r="1446" spans="9:9">
      <c r="I1446"/>
    </row>
    <row r="1447" spans="9:9">
      <c r="I1447"/>
    </row>
    <row r="1448" spans="9:9">
      <c r="I1448"/>
    </row>
    <row r="1449" spans="9:9">
      <c r="I1449"/>
    </row>
    <row r="1450" spans="9:9">
      <c r="I1450"/>
    </row>
    <row r="1451" spans="9:9">
      <c r="I1451"/>
    </row>
    <row r="1452" spans="9:9">
      <c r="I1452"/>
    </row>
    <row r="1453" spans="9:9">
      <c r="I1453"/>
    </row>
    <row r="1454" spans="9:9">
      <c r="I1454"/>
    </row>
  </sheetData>
  <sortState xmlns:xlrd2="http://schemas.microsoft.com/office/spreadsheetml/2017/richdata2" ref="A63:D90">
    <sortCondition ref="A63:A90"/>
  </sortState>
  <pageMargins left="0.511811024" right="0.511811024" top="0.78740157499999996" bottom="0.78740157499999996" header="0.31496062000000002" footer="0.31496062000000002"/>
  <pageSetup paperSize="9" orientation="portrait" r:id="rId1"/>
  <headerFooter>
    <oddHeader>&amp;R&amp;"Calibri"&amp;10&amp;K000000#interna&amp;1#</oddHead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D6E2C-2130-49C9-A028-D9F7E9AA7654}">
  <dimension ref="A1:L1454"/>
  <sheetViews>
    <sheetView zoomScale="115" zoomScaleNormal="115" workbookViewId="0">
      <selection activeCell="I3" sqref="I3"/>
    </sheetView>
  </sheetViews>
  <sheetFormatPr defaultRowHeight="15"/>
  <cols>
    <col min="2" max="2" width="42.42578125" style="63" bestFit="1" customWidth="1"/>
    <col min="3" max="3" width="7.5703125" customWidth="1"/>
    <col min="4" max="4" width="33.5703125" bestFit="1" customWidth="1"/>
    <col min="5" max="5" width="9.28515625" style="3" bestFit="1" customWidth="1"/>
    <col min="6" max="6" width="10.5703125" style="3" bestFit="1" customWidth="1"/>
    <col min="7" max="7" width="10.140625" style="55" bestFit="1" customWidth="1"/>
    <col min="8" max="8" width="34.42578125" customWidth="1"/>
    <col min="9" max="9" width="8.7109375" style="25"/>
    <col min="10" max="10" width="8.140625" style="25" bestFit="1" customWidth="1"/>
  </cols>
  <sheetData>
    <row r="1" spans="1:10">
      <c r="A1" t="s">
        <v>11609</v>
      </c>
    </row>
    <row r="2" spans="1:10" ht="15.75" thickBot="1">
      <c r="H2" s="2"/>
    </row>
    <row r="3" spans="1:10">
      <c r="A3" s="3" t="s">
        <v>7439</v>
      </c>
      <c r="B3" s="64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55" t="s">
        <v>7</v>
      </c>
      <c r="H3" s="8" t="s">
        <v>8</v>
      </c>
      <c r="I3" s="42">
        <v>199</v>
      </c>
    </row>
    <row r="4" spans="1:10">
      <c r="A4" t="str">
        <f>_xlfn.XLOOKUP(B4,Rotineiros!B$1:B$5000,Rotineiros!A$1:A$5000)</f>
        <v>C1059121</v>
      </c>
      <c r="B4" t="s">
        <v>11622</v>
      </c>
      <c r="C4" t="s">
        <v>240</v>
      </c>
      <c r="D4" t="s">
        <v>11697</v>
      </c>
      <c r="F4" s="3" t="str">
        <f>_xlfn.XLOOKUP(A4,'Badge Arqueiro'!A$1:A$170,'Badge Arqueiro'!B$1:B$170,"0")</f>
        <v>0</v>
      </c>
      <c r="G4" s="55" t="str">
        <f>_xlfn.XLOOKUP(A4,Comiters!A$1:A$999,Comiters!B$1:B$999,"0")</f>
        <v>0</v>
      </c>
      <c r="H4" s="4" t="s">
        <v>9</v>
      </c>
      <c r="I4" s="43">
        <v>125</v>
      </c>
      <c r="J4" s="44">
        <f>I4/$I$3</f>
        <v>0.62814070351758799</v>
      </c>
    </row>
    <row r="5" spans="1:10">
      <c r="A5" t="str">
        <f>_xlfn.XLOOKUP(B5,Rotineiros!B$1:B$5000,Rotineiros!A$1:A$5000)</f>
        <v>C1293979</v>
      </c>
      <c r="B5" t="s">
        <v>11653</v>
      </c>
      <c r="C5" t="s">
        <v>71</v>
      </c>
      <c r="D5" t="s">
        <v>11732</v>
      </c>
      <c r="F5" s="3" t="str">
        <f>_xlfn.XLOOKUP(A5,'Badge Arqueiro'!A$1:A$170,'Badge Arqueiro'!B$1:B$170,"0")</f>
        <v>0</v>
      </c>
      <c r="G5" s="55" t="str">
        <f>_xlfn.XLOOKUP(A5,Comiters!A$1:A$999,Comiters!B$1:B$999,"0")</f>
        <v>0</v>
      </c>
      <c r="H5" s="10" t="s">
        <v>15</v>
      </c>
      <c r="I5" s="45">
        <v>73</v>
      </c>
      <c r="J5" s="44">
        <f t="shared" ref="J5:J21" si="0">I5/$I$3</f>
        <v>0.36683417085427134</v>
      </c>
    </row>
    <row r="6" spans="1:10">
      <c r="A6" t="str">
        <f>_xlfn.XLOOKUP(B6,Rotineiros!B$1:B$5000,Rotineiros!A$1:A$5000)</f>
        <v>C1296930</v>
      </c>
      <c r="B6" t="s">
        <v>11629</v>
      </c>
      <c r="C6" t="s">
        <v>906</v>
      </c>
      <c r="D6" t="s">
        <v>11705</v>
      </c>
      <c r="F6" s="3" t="str">
        <f>_xlfn.XLOOKUP(A6,'Badge Arqueiro'!A$1:A$170,'Badge Arqueiro'!B$1:B$170,"0")</f>
        <v>0</v>
      </c>
      <c r="G6" s="55" t="str">
        <f>_xlfn.XLOOKUP(A6,Comiters!A$1:A$999,Comiters!B$1:B$999,"0")</f>
        <v>0</v>
      </c>
      <c r="H6" s="4" t="s">
        <v>20</v>
      </c>
      <c r="I6" s="43">
        <v>5</v>
      </c>
      <c r="J6" s="44">
        <f t="shared" si="0"/>
        <v>2.5125628140703519E-2</v>
      </c>
    </row>
    <row r="7" spans="1:10">
      <c r="A7" t="str">
        <f>_xlfn.XLOOKUP(B7,Rotineiros!B$1:B$1761,Rotineiros!A$1:A$1761)</f>
        <v>C1296968</v>
      </c>
      <c r="B7" t="s">
        <v>661</v>
      </c>
      <c r="C7" t="s">
        <v>934</v>
      </c>
      <c r="D7" t="s">
        <v>663</v>
      </c>
      <c r="F7" s="3" t="str">
        <f>_xlfn.XLOOKUP(A7,'Badge Arqueiro'!A$1:A$170,'Badge Arqueiro'!B$1:B$170,"0")</f>
        <v>0</v>
      </c>
      <c r="G7" s="55">
        <f>_xlfn.XLOOKUP(A7,Comiters!A$1:A$999,Comiters!B$1:B$999,"0")</f>
        <v>1</v>
      </c>
      <c r="H7" s="10" t="s">
        <v>25</v>
      </c>
      <c r="I7" s="45">
        <v>60</v>
      </c>
      <c r="J7" s="44">
        <f t="shared" si="0"/>
        <v>0.30150753768844218</v>
      </c>
    </row>
    <row r="8" spans="1:10">
      <c r="A8" t="str">
        <f>_xlfn.XLOOKUP(B8,Rotineiros!B$1:B$1761,Rotineiros!A$1:A$1761)</f>
        <v>C1314062</v>
      </c>
      <c r="B8" t="s">
        <v>1382</v>
      </c>
      <c r="C8" t="s">
        <v>4040</v>
      </c>
      <c r="D8" t="s">
        <v>1383</v>
      </c>
      <c r="F8" s="3">
        <f>_xlfn.XLOOKUP(A8,'Badge Arqueiro'!A$1:A$170,'Badge Arqueiro'!B$1:B$170,"0")</f>
        <v>1</v>
      </c>
      <c r="G8" s="55">
        <f>_xlfn.XLOOKUP(A8,Comiters!A$1:A$999,Comiters!B$1:B$999,"0")</f>
        <v>1</v>
      </c>
      <c r="H8" s="4" t="s">
        <v>30</v>
      </c>
      <c r="I8" s="43">
        <v>30</v>
      </c>
      <c r="J8" s="44">
        <f t="shared" si="0"/>
        <v>0.15075376884422109</v>
      </c>
    </row>
    <row r="9" spans="1:10" ht="15.75" thickBot="1">
      <c r="A9" t="str">
        <f>_xlfn.XLOOKUP(B9,Rotineiros!B$1:B$5000,Rotineiros!A$1:A$5000)</f>
        <v>C1315689</v>
      </c>
      <c r="B9" t="s">
        <v>11645</v>
      </c>
      <c r="C9" t="s">
        <v>42</v>
      </c>
      <c r="D9" t="s">
        <v>11722</v>
      </c>
      <c r="F9" s="3" t="str">
        <f>_xlfn.XLOOKUP(A9,'Badge Arqueiro'!A$1:A$170,'Badge Arqueiro'!B$1:B$170,"0")</f>
        <v>0</v>
      </c>
      <c r="G9" s="55" t="str">
        <f>_xlfn.XLOOKUP(A9,Comiters!A$1:A$999,Comiters!B$1:B$999,"0")</f>
        <v>0</v>
      </c>
      <c r="H9" s="12" t="s">
        <v>35</v>
      </c>
      <c r="I9" s="46">
        <v>30</v>
      </c>
      <c r="J9" s="44">
        <f t="shared" si="0"/>
        <v>0.15075376884422109</v>
      </c>
    </row>
    <row r="10" spans="1:10" ht="15.75" thickBot="1">
      <c r="A10" t="str">
        <f>_xlfn.XLOOKUP(B10,Rotineiros!B$1:B$2000,Rotineiros!A$1:A$2000)</f>
        <v>C1315897</v>
      </c>
      <c r="B10" t="s">
        <v>114</v>
      </c>
      <c r="C10" t="s">
        <v>240</v>
      </c>
      <c r="D10" t="s">
        <v>116</v>
      </c>
      <c r="F10" s="3" t="str">
        <f>_xlfn.XLOOKUP(A10,'Badge Arqueiro'!A$1:A$170,'Badge Arqueiro'!B$1:B$170,"0")</f>
        <v>0</v>
      </c>
      <c r="G10" s="55" t="str">
        <f>_xlfn.XLOOKUP(A10,Comiters!A$1:A$999,Comiters!B$1:B$999,"0")</f>
        <v>0</v>
      </c>
      <c r="J10" s="44"/>
    </row>
    <row r="11" spans="1:10">
      <c r="A11" t="str">
        <f>_xlfn.XLOOKUP(B11,Rotineiros!B$1:B$5000,Rotineiros!A$1:A$5000)</f>
        <v>C1316332</v>
      </c>
      <c r="B11" t="s">
        <v>11627</v>
      </c>
      <c r="C11" t="s">
        <v>906</v>
      </c>
      <c r="D11" t="s">
        <v>11703</v>
      </c>
      <c r="F11" s="3" t="str">
        <f>_xlfn.XLOOKUP(A11,'Badge Arqueiro'!A$1:A$170,'Badge Arqueiro'!B$1:B$170,"0")</f>
        <v>0</v>
      </c>
      <c r="G11" s="55" t="str">
        <f>_xlfn.XLOOKUP(A11,Comiters!A$1:A$999,Comiters!B$1:B$999,"0")</f>
        <v>0</v>
      </c>
      <c r="H11" s="8" t="s">
        <v>44</v>
      </c>
      <c r="I11" s="42">
        <v>101</v>
      </c>
      <c r="J11" s="44">
        <f t="shared" si="0"/>
        <v>0.50753768844221103</v>
      </c>
    </row>
    <row r="12" spans="1:10">
      <c r="A12" t="str">
        <f>_xlfn.XLOOKUP(B12,Rotineiros!B$1:B$1761,Rotineiros!A$1:A$1761)</f>
        <v>C1316965</v>
      </c>
      <c r="B12" t="s">
        <v>41</v>
      </c>
      <c r="C12" t="s">
        <v>185</v>
      </c>
      <c r="D12" t="s">
        <v>43</v>
      </c>
      <c r="F12" s="3" t="str">
        <f>_xlfn.XLOOKUP(A12,'Badge Arqueiro'!A$1:A$170,'Badge Arqueiro'!B$1:B$170,"0")</f>
        <v>0</v>
      </c>
      <c r="G12" s="55">
        <f>_xlfn.XLOOKUP(A12,Comiters!A$1:A$999,Comiters!B$1:B$999,"0")</f>
        <v>1</v>
      </c>
      <c r="H12" s="4" t="s">
        <v>49</v>
      </c>
      <c r="I12" s="43">
        <v>62</v>
      </c>
      <c r="J12" s="44">
        <f t="shared" si="0"/>
        <v>0.31155778894472363</v>
      </c>
    </row>
    <row r="13" spans="1:10">
      <c r="A13" t="str">
        <f>_xlfn.XLOOKUP(B13,Rotineiros!B$1:B$5000,Rotineiros!A$1:A$5000)</f>
        <v>C1316999</v>
      </c>
      <c r="B13" t="s">
        <v>11660</v>
      </c>
      <c r="C13" t="s">
        <v>11688</v>
      </c>
      <c r="D13" t="s">
        <v>11738</v>
      </c>
      <c r="F13" s="3" t="str">
        <f>_xlfn.XLOOKUP(A13,'Badge Arqueiro'!A$1:A$170,'Badge Arqueiro'!B$1:B$170,"0")</f>
        <v>0</v>
      </c>
      <c r="G13" s="55" t="str">
        <f>_xlfn.XLOOKUP(A13,Comiters!A$1:A$999,Comiters!B$1:B$999,"0")</f>
        <v>0</v>
      </c>
      <c r="H13" s="10" t="s">
        <v>54</v>
      </c>
      <c r="I13" s="45">
        <v>24</v>
      </c>
      <c r="J13" s="44">
        <f t="shared" si="0"/>
        <v>0.12060301507537688</v>
      </c>
    </row>
    <row r="14" spans="1:10" ht="15.75" thickBot="1">
      <c r="A14" t="str">
        <f>_xlfn.XLOOKUP(B14,Rotineiros!B$1:B$5000,Rotineiros!A$1:A$5000)</f>
        <v>C1317931</v>
      </c>
      <c r="B14" t="s">
        <v>11652</v>
      </c>
      <c r="C14" t="s">
        <v>66</v>
      </c>
      <c r="D14" t="s">
        <v>11731</v>
      </c>
      <c r="F14" s="3" t="str">
        <f>_xlfn.XLOOKUP(A14,'Badge Arqueiro'!A$1:A$170,'Badge Arqueiro'!B$1:B$170,"0")</f>
        <v>0</v>
      </c>
      <c r="G14" s="55">
        <f>_xlfn.XLOOKUP(A14,Comiters!A$1:A$999,Comiters!B$1:B$999,"0")</f>
        <v>1</v>
      </c>
      <c r="H14" s="6" t="s">
        <v>59</v>
      </c>
      <c r="I14" s="47">
        <v>11</v>
      </c>
      <c r="J14" s="44">
        <f t="shared" si="0"/>
        <v>5.5276381909547742E-2</v>
      </c>
    </row>
    <row r="15" spans="1:10" ht="15.75" thickBot="1">
      <c r="A15" t="str">
        <f>_xlfn.XLOOKUP(B15,Rotineiros!B$1:B$1761,Rotineiros!A$1:A$1761)</f>
        <v>C1319200</v>
      </c>
      <c r="B15" t="s">
        <v>37</v>
      </c>
      <c r="C15" t="s">
        <v>341</v>
      </c>
      <c r="D15" t="s">
        <v>39</v>
      </c>
      <c r="F15" s="3" t="str">
        <f>_xlfn.XLOOKUP(A15,'Badge Arqueiro'!A$1:A$170,'Badge Arqueiro'!B$1:B$170,"0")</f>
        <v>0</v>
      </c>
      <c r="G15" s="55" t="str">
        <f>_xlfn.XLOOKUP(A15,Comiters!A$1:A$999,Comiters!B$1:B$999,"0")</f>
        <v>0</v>
      </c>
      <c r="J15" s="44"/>
    </row>
    <row r="16" spans="1:10">
      <c r="A16" t="str">
        <f>_xlfn.XLOOKUP(B16,Rotineiros!B$1:B$2000,Rotineiros!A$1:A$2000)</f>
        <v>C1319617</v>
      </c>
      <c r="B16" t="s">
        <v>1945</v>
      </c>
      <c r="C16" t="s">
        <v>107</v>
      </c>
      <c r="D16" t="s">
        <v>1946</v>
      </c>
      <c r="F16" s="3" t="str">
        <f>_xlfn.XLOOKUP(A16,'Badge Arqueiro'!A$1:A$170,'Badge Arqueiro'!B$1:B$170,"0")</f>
        <v>0</v>
      </c>
      <c r="G16" s="55" t="str">
        <f>_xlfn.XLOOKUP(A16,Comiters!A$1:A$999,Comiters!B$1:B$999,"0")</f>
        <v>0</v>
      </c>
      <c r="H16" s="8" t="s">
        <v>68</v>
      </c>
      <c r="I16" s="42">
        <v>146</v>
      </c>
      <c r="J16" s="44">
        <f t="shared" si="0"/>
        <v>0.73366834170854267</v>
      </c>
    </row>
    <row r="17" spans="1:10">
      <c r="A17" t="str">
        <f>_xlfn.XLOOKUP(B17,Rotineiros!B$1:B$1761,Rotineiros!A$1:A$1761)</f>
        <v>C1320138</v>
      </c>
      <c r="B17" t="s">
        <v>803</v>
      </c>
      <c r="C17" t="s">
        <v>153</v>
      </c>
      <c r="D17" t="s">
        <v>804</v>
      </c>
      <c r="F17" s="3" t="str">
        <f>_xlfn.XLOOKUP(A17,'Badge Arqueiro'!A$1:A$170,'Badge Arqueiro'!B$1:B$170,"0")</f>
        <v>0</v>
      </c>
      <c r="G17" s="55">
        <f>_xlfn.XLOOKUP(A17,Comiters!A$1:A$999,Comiters!B$1:B$999,"0")</f>
        <v>1</v>
      </c>
      <c r="H17" s="4" t="s">
        <v>9</v>
      </c>
      <c r="I17" s="43">
        <v>101</v>
      </c>
      <c r="J17" s="44">
        <f t="shared" si="0"/>
        <v>0.50753768844221103</v>
      </c>
    </row>
    <row r="18" spans="1:10">
      <c r="A18" t="str">
        <f>_xlfn.XLOOKUP(B18,Rotineiros!B$1:B$1761,Rotineiros!A$1:A$1761)</f>
        <v>C1320657</v>
      </c>
      <c r="B18" t="s">
        <v>1360</v>
      </c>
      <c r="C18" t="s">
        <v>11568</v>
      </c>
      <c r="D18" t="s">
        <v>1362</v>
      </c>
      <c r="F18" s="3" t="str">
        <f>_xlfn.XLOOKUP(A18,'Badge Arqueiro'!A$1:A$170,'Badge Arqueiro'!B$1:B$170,"0")</f>
        <v>0</v>
      </c>
      <c r="G18" s="55">
        <f>_xlfn.XLOOKUP(A18,Comiters!A$1:A$999,Comiters!B$1:B$999,"0")</f>
        <v>1</v>
      </c>
      <c r="H18" s="10" t="s">
        <v>15</v>
      </c>
      <c r="I18" s="56">
        <v>45</v>
      </c>
      <c r="J18" s="44">
        <f t="shared" si="0"/>
        <v>0.22613065326633167</v>
      </c>
    </row>
    <row r="19" spans="1:10">
      <c r="A19" t="str">
        <f>_xlfn.XLOOKUP(B19,Rotineiros!B$1:B$1761,Rotineiros!A$1:A$1761)</f>
        <v>C1321328</v>
      </c>
      <c r="B19" t="s">
        <v>2719</v>
      </c>
      <c r="C19" t="s">
        <v>115</v>
      </c>
      <c r="D19" t="s">
        <v>3432</v>
      </c>
      <c r="F19" s="3" t="str">
        <f>_xlfn.XLOOKUP(A19,'Badge Arqueiro'!A$1:A$170,'Badge Arqueiro'!B$1:B$170,"0")</f>
        <v>0</v>
      </c>
      <c r="G19" s="55">
        <f>_xlfn.XLOOKUP(A19,Comiters!A$1:A$999,Comiters!B$1:B$999,"0")</f>
        <v>1</v>
      </c>
      <c r="H19" s="4" t="s">
        <v>80</v>
      </c>
      <c r="I19" s="43">
        <v>53</v>
      </c>
      <c r="J19" s="44">
        <f t="shared" si="0"/>
        <v>0.26633165829145727</v>
      </c>
    </row>
    <row r="20" spans="1:10">
      <c r="A20" t="str">
        <f>_xlfn.XLOOKUP(B20,Rotineiros!B$1:B$5000,Rotineiros!A$1:A$5000)</f>
        <v>C1321687</v>
      </c>
      <c r="B20" t="s">
        <v>11651</v>
      </c>
      <c r="C20" t="s">
        <v>3186</v>
      </c>
      <c r="D20" t="s">
        <v>11729</v>
      </c>
      <c r="F20" s="3" t="str">
        <f>_xlfn.XLOOKUP(A20,'Badge Arqueiro'!A$1:A$170,'Badge Arqueiro'!B$1:B$170,"0")</f>
        <v>0</v>
      </c>
      <c r="G20" s="55">
        <f>_xlfn.XLOOKUP(A20,Comiters!A$1:A$999,Comiters!B$1:B$999,"0")</f>
        <v>1</v>
      </c>
      <c r="H20" s="10" t="s">
        <v>85</v>
      </c>
      <c r="I20" s="45">
        <v>24</v>
      </c>
      <c r="J20" s="44">
        <f t="shared" si="0"/>
        <v>0.12060301507537688</v>
      </c>
    </row>
    <row r="21" spans="1:10" ht="15.75" thickBot="1">
      <c r="A21" t="str">
        <f>_xlfn.XLOOKUP(B21,Rotineiros!B$1:B$1761,Rotineiros!A$1:A$1761)</f>
        <v>C1321692</v>
      </c>
      <c r="B21" t="s">
        <v>3976</v>
      </c>
      <c r="C21" t="s">
        <v>78</v>
      </c>
      <c r="D21" t="s">
        <v>4143</v>
      </c>
      <c r="F21" s="3" t="str">
        <f>_xlfn.XLOOKUP(A21,'Badge Arqueiro'!A$1:A$170,'Badge Arqueiro'!B$1:B$170,"0")</f>
        <v>0</v>
      </c>
      <c r="G21" s="55" t="str">
        <f>_xlfn.XLOOKUP(A21,Comiters!A$1:A$999,Comiters!B$1:B$999,"0")</f>
        <v>0</v>
      </c>
      <c r="H21" s="6" t="s">
        <v>15</v>
      </c>
      <c r="I21" s="47">
        <v>28</v>
      </c>
      <c r="J21" s="44">
        <f t="shared" si="0"/>
        <v>0.1407035175879397</v>
      </c>
    </row>
    <row r="22" spans="1:10">
      <c r="A22" t="str">
        <f>_xlfn.XLOOKUP(B22,Rotineiros!B$1:B$2000,Rotineiros!A$1:A$2000)</f>
        <v>C1321705</v>
      </c>
      <c r="B22" t="s">
        <v>4018</v>
      </c>
      <c r="C22" t="s">
        <v>906</v>
      </c>
      <c r="D22" t="s">
        <v>4186</v>
      </c>
      <c r="F22" s="3" t="str">
        <f>_xlfn.XLOOKUP(A22,'Badge Arqueiro'!A$1:A$170,'Badge Arqueiro'!B$1:B$170,"0")</f>
        <v>0</v>
      </c>
      <c r="G22" s="55" t="str">
        <f>_xlfn.XLOOKUP(A22,Comiters!A$1:A$999,Comiters!B$1:B$999,"0")</f>
        <v>0</v>
      </c>
    </row>
    <row r="23" spans="1:10">
      <c r="A23" t="str">
        <f>_xlfn.XLOOKUP(B23,Rotineiros!B$1:B$1761,Rotineiros!A$1:A$1761)</f>
        <v>C1321710</v>
      </c>
      <c r="B23" t="s">
        <v>4003</v>
      </c>
      <c r="C23" t="s">
        <v>145</v>
      </c>
      <c r="D23" t="s">
        <v>4172</v>
      </c>
      <c r="F23" s="3" t="str">
        <f>_xlfn.XLOOKUP(A23,'Badge Arqueiro'!A$1:A$170,'Badge Arqueiro'!B$1:B$170,"0")</f>
        <v>0</v>
      </c>
      <c r="G23" s="55" t="str">
        <f>_xlfn.XLOOKUP(A23,Comiters!A$1:A$999,Comiters!B$1:B$999,"0")</f>
        <v>0</v>
      </c>
      <c r="I23"/>
    </row>
    <row r="24" spans="1:10">
      <c r="A24" t="str">
        <f>_xlfn.XLOOKUP(B24,Rotineiros!B$1:B$1761,Rotineiros!A$1:A$1761)</f>
        <v>C1322158</v>
      </c>
      <c r="B24" t="s">
        <v>4014</v>
      </c>
      <c r="C24" t="s">
        <v>149</v>
      </c>
      <c r="D24" t="s">
        <v>4182</v>
      </c>
      <c r="F24" s="3" t="str">
        <f>_xlfn.XLOOKUP(A24,'Badge Arqueiro'!A$1:A$170,'Badge Arqueiro'!B$1:B$170,"0")</f>
        <v>0</v>
      </c>
      <c r="G24" s="55">
        <f>_xlfn.XLOOKUP(A24,Comiters!A$1:A$999,Comiters!B$1:B$999,"0")</f>
        <v>1</v>
      </c>
      <c r="I24"/>
    </row>
    <row r="25" spans="1:10">
      <c r="A25" t="str">
        <f>_xlfn.XLOOKUP(B25,Rotineiros!B$1:B$1761,Rotineiros!A$1:A$1761)</f>
        <v>C1322724</v>
      </c>
      <c r="B25" t="s">
        <v>1409</v>
      </c>
      <c r="C25" t="s">
        <v>11676</v>
      </c>
      <c r="D25" t="s">
        <v>1410</v>
      </c>
      <c r="F25" s="3" t="str">
        <f>_xlfn.XLOOKUP(A25,'Badge Arqueiro'!A$1:A$170,'Badge Arqueiro'!B$1:B$170,"0")</f>
        <v>0</v>
      </c>
      <c r="G25" s="55" t="str">
        <f>_xlfn.XLOOKUP(A25,Comiters!A$1:A$999,Comiters!B$1:B$999,"0")</f>
        <v>0</v>
      </c>
      <c r="I25"/>
    </row>
    <row r="26" spans="1:10">
      <c r="A26" t="str">
        <f>_xlfn.XLOOKUP(B26,Rotineiros!B$1:B$1761,Rotineiros!A$1:A$1761)</f>
        <v>C1322806</v>
      </c>
      <c r="B26" t="s">
        <v>2731</v>
      </c>
      <c r="C26" t="s">
        <v>1656</v>
      </c>
      <c r="D26" t="s">
        <v>3877</v>
      </c>
      <c r="F26" s="3">
        <f>_xlfn.XLOOKUP(A26,'Badge Arqueiro'!A$1:A$170,'Badge Arqueiro'!B$1:B$170,"0")</f>
        <v>1</v>
      </c>
      <c r="G26" s="55">
        <f>_xlfn.XLOOKUP(A26,Comiters!A$1:A$999,Comiters!B$1:B$999,"0")</f>
        <v>1</v>
      </c>
      <c r="I26"/>
    </row>
    <row r="27" spans="1:10">
      <c r="A27" t="str">
        <f>_xlfn.XLOOKUP(B27,Rotineiros!B$1:B$5000,Rotineiros!A$1:A$5000)</f>
        <v>C1322809</v>
      </c>
      <c r="B27" t="s">
        <v>11619</v>
      </c>
      <c r="C27" t="s">
        <v>934</v>
      </c>
      <c r="D27" t="s">
        <v>11695</v>
      </c>
      <c r="F27" s="3" t="str">
        <f>_xlfn.XLOOKUP(A27,'Badge Arqueiro'!A$1:A$170,'Badge Arqueiro'!B$1:B$170,"0")</f>
        <v>0</v>
      </c>
      <c r="G27" s="55" t="str">
        <f>_xlfn.XLOOKUP(A27,Comiters!A$1:A$999,Comiters!B$1:B$999,"0")</f>
        <v>0</v>
      </c>
      <c r="I27"/>
    </row>
    <row r="28" spans="1:10">
      <c r="A28" t="str">
        <f>_xlfn.XLOOKUP(B28,Rotineiros!B$1:B$1761,Rotineiros!A$1:A$1761)</f>
        <v>C1323087</v>
      </c>
      <c r="B28" t="s">
        <v>1416</v>
      </c>
      <c r="C28" t="s">
        <v>11680</v>
      </c>
      <c r="D28" t="s">
        <v>1417</v>
      </c>
      <c r="F28" s="3" t="str">
        <f>_xlfn.XLOOKUP(A28,'Badge Arqueiro'!A$1:A$170,'Badge Arqueiro'!B$1:B$170,"0")</f>
        <v>0</v>
      </c>
      <c r="G28" s="55">
        <f>_xlfn.XLOOKUP(A28,Comiters!A$1:A$999,Comiters!B$1:B$999,"0")</f>
        <v>1</v>
      </c>
      <c r="I28"/>
    </row>
    <row r="29" spans="1:10">
      <c r="A29" t="str">
        <f>_xlfn.XLOOKUP(B29,Rotineiros!B$1:B$5000,Rotineiros!A$1:A$5000)</f>
        <v>C1323209</v>
      </c>
      <c r="B29" t="s">
        <v>11661</v>
      </c>
      <c r="C29" t="s">
        <v>11689</v>
      </c>
      <c r="D29" t="s">
        <v>11739</v>
      </c>
      <c r="F29" s="3" t="str">
        <f>_xlfn.XLOOKUP(A29,'Badge Arqueiro'!A$1:A$170,'Badge Arqueiro'!B$1:B$170,"0")</f>
        <v>0</v>
      </c>
      <c r="G29" s="55" t="str">
        <f>_xlfn.XLOOKUP(A29,Comiters!A$1:A$999,Comiters!B$1:B$999,"0")</f>
        <v>0</v>
      </c>
      <c r="I29"/>
    </row>
    <row r="30" spans="1:10">
      <c r="A30" t="str">
        <f>_xlfn.XLOOKUP(B30,Rotineiros!B$1:B$1761,Rotineiros!A$1:A$1761)</f>
        <v>C1324175</v>
      </c>
      <c r="B30" t="s">
        <v>4011</v>
      </c>
      <c r="C30" t="s">
        <v>4114</v>
      </c>
      <c r="D30" t="s">
        <v>4179</v>
      </c>
      <c r="F30" s="3" t="str">
        <f>_xlfn.XLOOKUP(A30,'Badge Arqueiro'!A$1:A$170,'Badge Arqueiro'!B$1:B$170,"0")</f>
        <v>0</v>
      </c>
      <c r="G30" s="55" t="str">
        <f>_xlfn.XLOOKUP(A30,Comiters!A$1:A$999,Comiters!B$1:B$999,"0")</f>
        <v>0</v>
      </c>
      <c r="I30"/>
    </row>
    <row r="31" spans="1:10">
      <c r="A31" t="str">
        <f>_xlfn.XLOOKUP(B31,Rotineiros!B$1:B$5000,Rotineiros!A$1:A$5000)</f>
        <v>C1324188</v>
      </c>
      <c r="B31" t="s">
        <v>11647</v>
      </c>
      <c r="C31" t="s">
        <v>99</v>
      </c>
      <c r="D31" t="s">
        <v>11724</v>
      </c>
      <c r="F31" s="3">
        <f>_xlfn.XLOOKUP(A31,'Badge Arqueiro'!A$1:A$170,'Badge Arqueiro'!B$1:B$170,"0")</f>
        <v>1</v>
      </c>
      <c r="G31" s="55" t="str">
        <f>_xlfn.XLOOKUP(A31,Comiters!A$1:A$999,Comiters!B$1:B$999,"0")</f>
        <v>0</v>
      </c>
      <c r="I31"/>
    </row>
    <row r="32" spans="1:10">
      <c r="A32" t="str">
        <f>_xlfn.XLOOKUP(B32,Rotineiros!B$1:B$1761,Rotineiros!A$1:A$1761)</f>
        <v>C1324354</v>
      </c>
      <c r="B32" t="s">
        <v>56</v>
      </c>
      <c r="C32" t="s">
        <v>195</v>
      </c>
      <c r="D32" t="s">
        <v>58</v>
      </c>
      <c r="F32" s="3">
        <f>_xlfn.XLOOKUP(A32,'Badge Arqueiro'!A$1:A$170,'Badge Arqueiro'!B$1:B$170,"0")</f>
        <v>1</v>
      </c>
      <c r="G32" s="55">
        <f>_xlfn.XLOOKUP(A32,Comiters!A$1:A$999,Comiters!B$1:B$999,"0")</f>
        <v>1</v>
      </c>
      <c r="I32"/>
    </row>
    <row r="33" spans="1:9">
      <c r="A33" t="str">
        <f>_xlfn.XLOOKUP(B33,Rotineiros!B$1:B$5000,Rotineiros!A$1:A$5000)</f>
        <v>C1324368</v>
      </c>
      <c r="B33" t="s">
        <v>11655</v>
      </c>
      <c r="C33" t="s">
        <v>337</v>
      </c>
      <c r="D33" t="s">
        <v>11733</v>
      </c>
      <c r="F33" s="3" t="str">
        <f>_xlfn.XLOOKUP(A33,'Badge Arqueiro'!A$1:A$170,'Badge Arqueiro'!B$1:B$170,"0")</f>
        <v>0</v>
      </c>
      <c r="G33" s="55" t="str">
        <f>_xlfn.XLOOKUP(A33,Comiters!A$1:A$999,Comiters!B$1:B$999,"0")</f>
        <v>0</v>
      </c>
      <c r="I33"/>
    </row>
    <row r="34" spans="1:9">
      <c r="A34" t="str">
        <f>_xlfn.XLOOKUP(B34,Rotineiros!B$1:B$1761,Rotineiros!A$1:A$1761)</f>
        <v>C1324508</v>
      </c>
      <c r="B34" t="s">
        <v>1354</v>
      </c>
      <c r="C34" t="s">
        <v>11672</v>
      </c>
      <c r="D34" t="s">
        <v>1355</v>
      </c>
      <c r="F34" s="3" t="str">
        <f>_xlfn.XLOOKUP(A34,'Badge Arqueiro'!A$1:A$170,'Badge Arqueiro'!B$1:B$170,"0")</f>
        <v>0</v>
      </c>
      <c r="G34" s="55" t="str">
        <f>_xlfn.XLOOKUP(A34,Comiters!A$1:A$999,Comiters!B$1:B$999,"0")</f>
        <v>0</v>
      </c>
      <c r="I34"/>
    </row>
    <row r="35" spans="1:9">
      <c r="A35" t="str">
        <f>_xlfn.XLOOKUP(B35,Rotineiros!B$1:B$1761,Rotineiros!A$1:A$1761)</f>
        <v>C1324514</v>
      </c>
      <c r="B35" t="s">
        <v>657</v>
      </c>
      <c r="C35" t="s">
        <v>12</v>
      </c>
      <c r="D35" t="s">
        <v>659</v>
      </c>
      <c r="F35" s="3">
        <f>_xlfn.XLOOKUP(A35,'Badge Arqueiro'!A$1:A$170,'Badge Arqueiro'!B$1:B$170,"0")</f>
        <v>1</v>
      </c>
      <c r="G35" s="55">
        <f>_xlfn.XLOOKUP(A35,Comiters!A$1:A$999,Comiters!B$1:B$999,"0")</f>
        <v>1</v>
      </c>
      <c r="I35"/>
    </row>
    <row r="36" spans="1:9">
      <c r="A36" t="str">
        <f>_xlfn.XLOOKUP(B36,Rotineiros!B$1:B$1761,Rotineiros!A$1:A$1761)</f>
        <v>C1324715</v>
      </c>
      <c r="B36" t="s">
        <v>3972</v>
      </c>
      <c r="C36" t="s">
        <v>11671</v>
      </c>
      <c r="D36" t="s">
        <v>4139</v>
      </c>
      <c r="F36" s="3" t="str">
        <f>_xlfn.XLOOKUP(A36,'Badge Arqueiro'!A$1:A$170,'Badge Arqueiro'!B$1:B$170,"0")</f>
        <v>0</v>
      </c>
      <c r="G36" s="55" t="str">
        <f>_xlfn.XLOOKUP(A36,Comiters!A$1:A$999,Comiters!B$1:B$999,"0")</f>
        <v>0</v>
      </c>
      <c r="I36"/>
    </row>
    <row r="37" spans="1:9">
      <c r="A37" t="str">
        <f>_xlfn.XLOOKUP(B37,Rotineiros!B$1:B$2000,Rotineiros!A$1:A$2000)</f>
        <v>C1324735</v>
      </c>
      <c r="B37" t="s">
        <v>3219</v>
      </c>
      <c r="C37" t="s">
        <v>240</v>
      </c>
      <c r="D37" t="s">
        <v>3220</v>
      </c>
      <c r="F37" s="3" t="str">
        <f>_xlfn.XLOOKUP(A37,'Badge Arqueiro'!A$1:A$170,'Badge Arqueiro'!B$1:B$170,"0")</f>
        <v>0</v>
      </c>
      <c r="G37" s="55" t="str">
        <f>_xlfn.XLOOKUP(A37,Comiters!A$1:A$999,Comiters!B$1:B$999,"0")</f>
        <v>0</v>
      </c>
      <c r="I37"/>
    </row>
    <row r="38" spans="1:9">
      <c r="A38" t="str">
        <f>_xlfn.XLOOKUP(B38,Rotineiros!B$1:B$2000,Rotineiros!A$1:A$2000)</f>
        <v>C1324905</v>
      </c>
      <c r="B38" t="s">
        <v>32</v>
      </c>
      <c r="C38" t="s">
        <v>511</v>
      </c>
      <c r="D38" t="s">
        <v>34</v>
      </c>
      <c r="F38" s="3">
        <f>_xlfn.XLOOKUP(A38,'Badge Arqueiro'!A$1:A$170,'Badge Arqueiro'!B$1:B$170,"0")</f>
        <v>1</v>
      </c>
      <c r="G38" s="55">
        <f>_xlfn.XLOOKUP(A38,Comiters!A$1:A$999,Comiters!B$1:B$999,"0")</f>
        <v>1</v>
      </c>
      <c r="I38"/>
    </row>
    <row r="39" spans="1:9">
      <c r="A39" t="str">
        <f>_xlfn.XLOOKUP(B39,Rotineiros!B$1:B$2000,Rotineiros!A$1:A$2000)</f>
        <v>C1324970</v>
      </c>
      <c r="B39" t="s">
        <v>46</v>
      </c>
      <c r="C39" t="s">
        <v>257</v>
      </c>
      <c r="D39" t="s">
        <v>48</v>
      </c>
      <c r="F39" s="3" t="str">
        <f>_xlfn.XLOOKUP(A39,'Badge Arqueiro'!A$1:A$170,'Badge Arqueiro'!B$1:B$170,"0")</f>
        <v>0</v>
      </c>
      <c r="G39" s="55" t="str">
        <f>_xlfn.XLOOKUP(A39,Comiters!A$1:A$999,Comiters!B$1:B$999,"0")</f>
        <v>0</v>
      </c>
      <c r="I39"/>
    </row>
    <row r="40" spans="1:9">
      <c r="A40" t="str">
        <f>_xlfn.XLOOKUP(B40,Rotineiros!B$1:B$2000,Rotineiros!A$1:A$2000)</f>
        <v>C1325123</v>
      </c>
      <c r="B40" t="s">
        <v>11540</v>
      </c>
      <c r="C40" t="s">
        <v>145</v>
      </c>
      <c r="D40" t="s">
        <v>11599</v>
      </c>
      <c r="F40" s="3" t="str">
        <f>_xlfn.XLOOKUP(A40,'Badge Arqueiro'!A$1:A$170,'Badge Arqueiro'!B$1:B$170,"0")</f>
        <v>0</v>
      </c>
      <c r="G40" s="55" t="str">
        <f>_xlfn.XLOOKUP(A40,Comiters!A$1:A$999,Comiters!B$1:B$999,"0")</f>
        <v>0</v>
      </c>
      <c r="I40"/>
    </row>
    <row r="41" spans="1:9">
      <c r="A41" t="str">
        <f>_xlfn.XLOOKUP(B41,Rotineiros!B$1:B$1761,Rotineiros!A$1:A$1761)</f>
        <v>C1325305</v>
      </c>
      <c r="B41" t="s">
        <v>70</v>
      </c>
      <c r="C41" t="s">
        <v>796</v>
      </c>
      <c r="D41" t="s">
        <v>72</v>
      </c>
      <c r="F41" s="3" t="str">
        <f>_xlfn.XLOOKUP(A41,'Badge Arqueiro'!A$1:A$170,'Badge Arqueiro'!B$1:B$170,"0")</f>
        <v>0</v>
      </c>
      <c r="G41" s="55">
        <f>_xlfn.XLOOKUP(A41,Comiters!A$1:A$999,Comiters!B$1:B$999,"0")</f>
        <v>1</v>
      </c>
      <c r="I41"/>
    </row>
    <row r="42" spans="1:9">
      <c r="A42" t="str">
        <f>_xlfn.XLOOKUP(B42,Rotineiros!B$1:B$5000,Rotineiros!A$1:A$5000)</f>
        <v>C1325307</v>
      </c>
      <c r="B42" t="s">
        <v>11624</v>
      </c>
      <c r="C42" t="s">
        <v>153</v>
      </c>
      <c r="D42" t="s">
        <v>11699</v>
      </c>
      <c r="F42" s="3">
        <f>_xlfn.XLOOKUP(A42,'Badge Arqueiro'!A$1:A$170,'Badge Arqueiro'!B$1:B$170,"0")</f>
        <v>1</v>
      </c>
      <c r="G42" s="55">
        <f>_xlfn.XLOOKUP(A42,Comiters!A$1:A$999,Comiters!B$1:B$999,"0")</f>
        <v>1</v>
      </c>
      <c r="I42"/>
    </row>
    <row r="43" spans="1:9">
      <c r="A43" t="str">
        <f>_xlfn.XLOOKUP(B43,Rotineiros!B$1:B$2000,Rotineiros!A$1:A$2000)</f>
        <v>C1325365</v>
      </c>
      <c r="B43" t="s">
        <v>98</v>
      </c>
      <c r="C43" t="s">
        <v>145</v>
      </c>
      <c r="D43" t="s">
        <v>100</v>
      </c>
      <c r="F43" s="3" t="str">
        <f>_xlfn.XLOOKUP(A43,'Badge Arqueiro'!A$1:A$170,'Badge Arqueiro'!B$1:B$170,"0")</f>
        <v>0</v>
      </c>
      <c r="G43" s="55" t="str">
        <f>_xlfn.XLOOKUP(A43,Comiters!A$1:A$999,Comiters!B$1:B$999,"0")</f>
        <v>0</v>
      </c>
      <c r="I43"/>
    </row>
    <row r="44" spans="1:9">
      <c r="A44" t="str">
        <f>_xlfn.XLOOKUP(B44,Rotineiros!B$1:B$1761,Rotineiros!A$1:A$1761)</f>
        <v>C1325537</v>
      </c>
      <c r="B44" t="s">
        <v>3314</v>
      </c>
      <c r="C44" t="s">
        <v>214</v>
      </c>
      <c r="D44" t="s">
        <v>3315</v>
      </c>
      <c r="F44" s="3" t="str">
        <f>_xlfn.XLOOKUP(A44,'Badge Arqueiro'!A$1:A$170,'Badge Arqueiro'!B$1:B$170,"0")</f>
        <v>0</v>
      </c>
      <c r="G44" s="55" t="str">
        <f>_xlfn.XLOOKUP(A44,Comiters!A$1:A$999,Comiters!B$1:B$999,"0")</f>
        <v>0</v>
      </c>
      <c r="I44"/>
    </row>
    <row r="45" spans="1:9">
      <c r="A45" t="str">
        <f>_xlfn.XLOOKUP(B45,Rotineiros!B$1:B$1761,Rotineiros!A$1:A$1761)</f>
        <v>C1325588</v>
      </c>
      <c r="B45" t="s">
        <v>3274</v>
      </c>
      <c r="C45" t="s">
        <v>11670</v>
      </c>
      <c r="D45" t="s">
        <v>3275</v>
      </c>
      <c r="F45" s="3" t="str">
        <f>_xlfn.XLOOKUP(A45,'Badge Arqueiro'!A$1:A$170,'Badge Arqueiro'!B$1:B$170,"0")</f>
        <v>0</v>
      </c>
      <c r="G45" s="55">
        <f>_xlfn.XLOOKUP(A45,Comiters!A$1:A$999,Comiters!B$1:B$999,"0")</f>
        <v>1</v>
      </c>
      <c r="I45"/>
    </row>
    <row r="46" spans="1:9">
      <c r="A46" t="str">
        <f>_xlfn.XLOOKUP(B46,Rotineiros!B$1:B$5000,Rotineiros!A$1:A$5000)</f>
        <v>C1325648</v>
      </c>
      <c r="B46" t="s">
        <v>11628</v>
      </c>
      <c r="C46" t="s">
        <v>11690</v>
      </c>
      <c r="D46" t="s">
        <v>11704</v>
      </c>
      <c r="F46" s="3" t="str">
        <f>_xlfn.XLOOKUP(A46,'Badge Arqueiro'!A$1:A$170,'Badge Arqueiro'!B$1:B$170,"0")</f>
        <v>0</v>
      </c>
      <c r="G46" s="55" t="str">
        <f>_xlfn.XLOOKUP(A46,Comiters!A$1:A$999,Comiters!B$1:B$999,"0")</f>
        <v>0</v>
      </c>
      <c r="I46"/>
    </row>
    <row r="47" spans="1:9">
      <c r="A47" t="str">
        <f>_xlfn.XLOOKUP(B47,Rotineiros!B$1:B$5000,Rotineiros!A$1:A$5000)</f>
        <v>C1325648</v>
      </c>
      <c r="B47" t="s">
        <v>11628</v>
      </c>
      <c r="C47" t="s">
        <v>11549</v>
      </c>
      <c r="D47" t="s">
        <v>11704</v>
      </c>
      <c r="F47" s="3" t="str">
        <f>_xlfn.XLOOKUP(A47,'Badge Arqueiro'!A$1:A$170,'Badge Arqueiro'!B$1:B$170,"0")</f>
        <v>0</v>
      </c>
      <c r="G47" s="55" t="str">
        <f>_xlfn.XLOOKUP(A47,Comiters!A$1:A$999,Comiters!B$1:B$999,"0")</f>
        <v>0</v>
      </c>
      <c r="I47"/>
    </row>
    <row r="48" spans="1:9">
      <c r="A48" t="str">
        <f>_xlfn.XLOOKUP(B48,Rotineiros!B$1:B$1761,Rotineiros!A$1:A$1761)</f>
        <v>C1325731</v>
      </c>
      <c r="B48" t="s">
        <v>7363</v>
      </c>
      <c r="C48" t="s">
        <v>172</v>
      </c>
      <c r="D48" t="s">
        <v>11721</v>
      </c>
      <c r="F48" s="3" t="str">
        <f>_xlfn.XLOOKUP(A48,'Badge Arqueiro'!A$1:A$170,'Badge Arqueiro'!B$1:B$170,"0")</f>
        <v>0</v>
      </c>
      <c r="G48" s="55">
        <f>_xlfn.XLOOKUP(A48,Comiters!A$1:A$999,Comiters!B$1:B$999,"0")</f>
        <v>1</v>
      </c>
      <c r="I48"/>
    </row>
    <row r="49" spans="1:9">
      <c r="A49" t="str">
        <f>_xlfn.XLOOKUP(B49,Rotineiros!B$1:B$5000,Rotineiros!A$1:A$5000)</f>
        <v>C1325835</v>
      </c>
      <c r="B49" t="s">
        <v>11617</v>
      </c>
      <c r="C49" t="s">
        <v>153</v>
      </c>
      <c r="D49" t="s">
        <v>11693</v>
      </c>
      <c r="F49" s="3">
        <f>_xlfn.XLOOKUP(A49,'Badge Arqueiro'!A$1:A$170,'Badge Arqueiro'!B$1:B$170,"0")</f>
        <v>1</v>
      </c>
      <c r="G49" s="55" t="str">
        <f>_xlfn.XLOOKUP(A49,Comiters!A$1:A$999,Comiters!B$1:B$999,"0")</f>
        <v>0</v>
      </c>
      <c r="I49"/>
    </row>
    <row r="50" spans="1:9">
      <c r="A50" t="str">
        <f>_xlfn.XLOOKUP(B50,Rotineiros!B$1:B$2000,Rotineiros!A$1:A$2000)</f>
        <v>C1326000</v>
      </c>
      <c r="B50" t="s">
        <v>3989</v>
      </c>
      <c r="C50" t="s">
        <v>153</v>
      </c>
      <c r="D50" t="s">
        <v>4156</v>
      </c>
      <c r="F50" s="3" t="str">
        <f>_xlfn.XLOOKUP(A50,'Badge Arqueiro'!A$1:A$170,'Badge Arqueiro'!B$1:B$170,"0")</f>
        <v>0</v>
      </c>
      <c r="G50" s="55">
        <f>_xlfn.XLOOKUP(A50,Comiters!A$1:A$999,Comiters!B$1:B$999,"0")</f>
        <v>1</v>
      </c>
      <c r="I50"/>
    </row>
    <row r="51" spans="1:9">
      <c r="A51" t="str">
        <f>_xlfn.XLOOKUP(B51,Rotineiros!B$1:B$5000,Rotineiros!A$1:A$5000)</f>
        <v>C1326034</v>
      </c>
      <c r="B51" t="s">
        <v>11634</v>
      </c>
      <c r="C51" t="s">
        <v>11667</v>
      </c>
      <c r="D51" t="s">
        <v>11710</v>
      </c>
      <c r="F51" s="3" t="str">
        <f>_xlfn.XLOOKUP(A51,'Badge Arqueiro'!A$1:A$170,'Badge Arqueiro'!B$1:B$170,"0")</f>
        <v>0</v>
      </c>
      <c r="G51" s="55" t="str">
        <f>_xlfn.XLOOKUP(A51,Comiters!A$1:A$999,Comiters!B$1:B$999,"0")</f>
        <v>0</v>
      </c>
      <c r="I51"/>
    </row>
    <row r="52" spans="1:9">
      <c r="A52" t="str">
        <f>_xlfn.XLOOKUP(B52,Rotineiros!B$1:B$5000,Rotineiros!A$1:A$5000)</f>
        <v>C1326036</v>
      </c>
      <c r="B52" t="s">
        <v>11638</v>
      </c>
      <c r="C52" t="s">
        <v>906</v>
      </c>
      <c r="D52" t="s">
        <v>11714</v>
      </c>
      <c r="F52" s="3" t="str">
        <f>_xlfn.XLOOKUP(A52,'Badge Arqueiro'!A$1:A$170,'Badge Arqueiro'!B$1:B$170,"0")</f>
        <v>0</v>
      </c>
      <c r="G52" s="55" t="str">
        <f>_xlfn.XLOOKUP(A52,Comiters!A$1:A$999,Comiters!B$1:B$999,"0")</f>
        <v>0</v>
      </c>
      <c r="I52"/>
    </row>
    <row r="53" spans="1:9">
      <c r="A53" t="str">
        <f>_xlfn.XLOOKUP(B53,Rotineiros!B$1:B$1761,Rotineiros!A$1:A$1761)</f>
        <v>C1326124</v>
      </c>
      <c r="B53" t="s">
        <v>27</v>
      </c>
      <c r="C53" t="s">
        <v>172</v>
      </c>
      <c r="D53" t="s">
        <v>29</v>
      </c>
      <c r="F53" s="3">
        <f>_xlfn.XLOOKUP(A53,'Badge Arqueiro'!A$1:A$170,'Badge Arqueiro'!B$1:B$170,"0")</f>
        <v>1</v>
      </c>
      <c r="G53" s="55">
        <f>_xlfn.XLOOKUP(A53,Comiters!A$1:A$999,Comiters!B$1:B$999,"0")</f>
        <v>1</v>
      </c>
      <c r="I53"/>
    </row>
    <row r="54" spans="1:9">
      <c r="A54" t="str">
        <f>_xlfn.XLOOKUP(B54,Rotineiros!B$1:B$1761,Rotineiros!A$1:A$1761)</f>
        <v>C1326125</v>
      </c>
      <c r="B54" t="s">
        <v>65</v>
      </c>
      <c r="C54" t="s">
        <v>153</v>
      </c>
      <c r="D54" t="s">
        <v>67</v>
      </c>
      <c r="F54" s="3" t="str">
        <f>_xlfn.XLOOKUP(A54,'Badge Arqueiro'!A$1:A$170,'Badge Arqueiro'!B$1:B$170,"0")</f>
        <v>0</v>
      </c>
      <c r="G54" s="55">
        <f>_xlfn.XLOOKUP(A54,Comiters!A$1:A$999,Comiters!B$1:B$999,"0")</f>
        <v>1</v>
      </c>
      <c r="I54"/>
    </row>
    <row r="55" spans="1:9">
      <c r="A55" t="str">
        <f>_xlfn.XLOOKUP(B55,Rotineiros!B$1:B$1761,Rotineiros!A$1:A$1761)</f>
        <v>C1326333</v>
      </c>
      <c r="B55" t="s">
        <v>11115</v>
      </c>
      <c r="C55" t="s">
        <v>785</v>
      </c>
      <c r="D55" t="s">
        <v>4366</v>
      </c>
      <c r="F55" s="3" t="str">
        <f>_xlfn.XLOOKUP(A55,'Badge Arqueiro'!A$1:A$170,'Badge Arqueiro'!B$1:B$170,"0")</f>
        <v>0</v>
      </c>
      <c r="G55" s="55" t="str">
        <f>_xlfn.XLOOKUP(A55,Comiters!A$1:A$999,Comiters!B$1:B$999,"0")</f>
        <v>0</v>
      </c>
      <c r="I55"/>
    </row>
    <row r="56" spans="1:9">
      <c r="A56" t="str">
        <f>_xlfn.XLOOKUP(B56,Rotineiros!B$1:B$1761,Rotineiros!A$1:A$1761)</f>
        <v>C1326426</v>
      </c>
      <c r="B56" t="s">
        <v>3995</v>
      </c>
      <c r="C56" t="s">
        <v>785</v>
      </c>
      <c r="D56" t="s">
        <v>4162</v>
      </c>
      <c r="F56" s="3">
        <f>_xlfn.XLOOKUP(A56,'Badge Arqueiro'!A$1:A$170,'Badge Arqueiro'!B$1:B$170,"0")</f>
        <v>1</v>
      </c>
      <c r="G56" s="55">
        <f>_xlfn.XLOOKUP(A56,Comiters!A$1:A$999,Comiters!B$1:B$999,"0")</f>
        <v>1</v>
      </c>
      <c r="I56"/>
    </row>
    <row r="57" spans="1:9">
      <c r="A57" t="str">
        <f>_xlfn.XLOOKUP(B57,Rotineiros!B$1:B$5000,Rotineiros!A$1:A$5000)</f>
        <v>C1326942</v>
      </c>
      <c r="B57" t="s">
        <v>11631</v>
      </c>
      <c r="C57" t="s">
        <v>906</v>
      </c>
      <c r="D57" t="s">
        <v>11707</v>
      </c>
      <c r="F57" s="3">
        <f>_xlfn.XLOOKUP(A57,'Badge Arqueiro'!A$1:A$170,'Badge Arqueiro'!B$1:B$170,"0")</f>
        <v>1</v>
      </c>
      <c r="G57" s="55">
        <f>_xlfn.XLOOKUP(A57,Comiters!A$1:A$999,Comiters!B$1:B$999,"0")</f>
        <v>1</v>
      </c>
      <c r="I57"/>
    </row>
    <row r="58" spans="1:9">
      <c r="A58" t="str">
        <f>_xlfn.XLOOKUP(B58,Rotineiros!B$1:B$1761,Rotineiros!A$1:A$1761)</f>
        <v>C1326970</v>
      </c>
      <c r="B58" t="s">
        <v>3796</v>
      </c>
      <c r="C58" t="s">
        <v>240</v>
      </c>
      <c r="D58" t="s">
        <v>3899</v>
      </c>
      <c r="F58" s="3">
        <f>_xlfn.XLOOKUP(A58,'Badge Arqueiro'!A$1:A$170,'Badge Arqueiro'!B$1:B$170,"0")</f>
        <v>1</v>
      </c>
      <c r="G58" s="55">
        <f>_xlfn.XLOOKUP(A58,Comiters!A$1:A$999,Comiters!B$1:B$999,"0")</f>
        <v>1</v>
      </c>
      <c r="I58"/>
    </row>
    <row r="59" spans="1:9">
      <c r="A59" t="str">
        <f>_xlfn.XLOOKUP(B59,Rotineiros!B$1:B$1761,Rotineiros!A$1:A$1761)</f>
        <v>C1327216</v>
      </c>
      <c r="B59" t="s">
        <v>11106</v>
      </c>
      <c r="C59" t="s">
        <v>145</v>
      </c>
      <c r="D59" t="s">
        <v>4433</v>
      </c>
      <c r="F59" s="3">
        <f>_xlfn.XLOOKUP(A59,'Badge Arqueiro'!A$1:A$170,'Badge Arqueiro'!B$1:B$170,"0")</f>
        <v>1</v>
      </c>
      <c r="G59" s="55" t="str">
        <f>_xlfn.XLOOKUP(A59,Comiters!A$1:A$999,Comiters!B$1:B$999,"0")</f>
        <v>0</v>
      </c>
      <c r="I59"/>
    </row>
    <row r="60" spans="1:9">
      <c r="A60" t="str">
        <f>_xlfn.XLOOKUP(B60,Rotineiros!B$1:B$5000,Rotineiros!A$1:A$5000)</f>
        <v>C1327580</v>
      </c>
      <c r="B60" t="s">
        <v>11650</v>
      </c>
      <c r="C60" t="s">
        <v>11677</v>
      </c>
      <c r="D60" t="s">
        <v>11728</v>
      </c>
      <c r="F60" s="3" t="str">
        <f>_xlfn.XLOOKUP(A60,'Badge Arqueiro'!A$1:A$170,'Badge Arqueiro'!B$1:B$170,"0")</f>
        <v>0</v>
      </c>
      <c r="G60" s="55" t="str">
        <f>_xlfn.XLOOKUP(A60,Comiters!A$1:A$999,Comiters!B$1:B$999,"0")</f>
        <v>0</v>
      </c>
      <c r="I60"/>
    </row>
    <row r="61" spans="1:9">
      <c r="A61" t="str">
        <f>_xlfn.XLOOKUP(B61,Rotineiros!B$1:B$1761,Rotineiros!A$1:A$1761)</f>
        <v>C1327638</v>
      </c>
      <c r="B61" t="s">
        <v>4015</v>
      </c>
      <c r="C61" t="s">
        <v>18</v>
      </c>
      <c r="D61" t="s">
        <v>4183</v>
      </c>
      <c r="F61" s="3" t="str">
        <f>_xlfn.XLOOKUP(A61,'Badge Arqueiro'!A$1:A$170,'Badge Arqueiro'!B$1:B$170,"0")</f>
        <v>0</v>
      </c>
      <c r="G61" s="55">
        <f>_xlfn.XLOOKUP(A61,Comiters!A$1:A$999,Comiters!B$1:B$999,"0")</f>
        <v>1</v>
      </c>
      <c r="I61"/>
    </row>
    <row r="62" spans="1:9">
      <c r="A62" t="str">
        <f>_xlfn.XLOOKUP(B62,Rotineiros!B$1:B$1761,Rotineiros!A$1:A$1761)</f>
        <v>C1327702</v>
      </c>
      <c r="B62" t="s">
        <v>7459</v>
      </c>
      <c r="C62" t="s">
        <v>42</v>
      </c>
      <c r="D62" t="s">
        <v>7486</v>
      </c>
      <c r="F62" s="3" t="str">
        <f>_xlfn.XLOOKUP(A62,'Badge Arqueiro'!A$1:A$170,'Badge Arqueiro'!B$1:B$170,"0")</f>
        <v>0</v>
      </c>
      <c r="G62" s="55">
        <f>_xlfn.XLOOKUP(A62,Comiters!A$1:A$999,Comiters!B$1:B$999,"0")</f>
        <v>1</v>
      </c>
      <c r="I62"/>
    </row>
    <row r="63" spans="1:9">
      <c r="A63" t="str">
        <f>_xlfn.XLOOKUP(B63,Rotineiros!B$1:B$1761,Rotineiros!A$1:A$1761)</f>
        <v>C1328192</v>
      </c>
      <c r="B63" t="s">
        <v>7251</v>
      </c>
      <c r="C63" t="s">
        <v>149</v>
      </c>
      <c r="D63" t="s">
        <v>4388</v>
      </c>
      <c r="F63" s="3" t="str">
        <f>_xlfn.XLOOKUP(A63,'Badge Arqueiro'!A$1:A$170,'Badge Arqueiro'!B$1:B$170,"0")</f>
        <v>0</v>
      </c>
      <c r="G63" s="55" t="str">
        <f>_xlfn.XLOOKUP(A63,Comiters!A$1:A$999,Comiters!B$1:B$999,"0")</f>
        <v>0</v>
      </c>
      <c r="I63"/>
    </row>
    <row r="64" spans="1:9">
      <c r="A64" t="str">
        <f>_xlfn.XLOOKUP(B64,Rotineiros!B$1:B$5000,Rotineiros!A$1:A$5000)</f>
        <v>C1328679</v>
      </c>
      <c r="B64" t="s">
        <v>11618</v>
      </c>
      <c r="C64" t="s">
        <v>934</v>
      </c>
      <c r="D64" t="s">
        <v>11694</v>
      </c>
      <c r="F64" s="3" t="str">
        <f>_xlfn.XLOOKUP(A64,'Badge Arqueiro'!A$1:A$170,'Badge Arqueiro'!B$1:B$170,"0")</f>
        <v>0</v>
      </c>
      <c r="G64" s="55" t="str">
        <f>_xlfn.XLOOKUP(A64,Comiters!A$1:A$999,Comiters!B$1:B$999,"0")</f>
        <v>0</v>
      </c>
      <c r="I64"/>
    </row>
    <row r="65" spans="1:9">
      <c r="A65" t="str">
        <f>_xlfn.XLOOKUP(B65,Rotineiros!B$1:B$5000,Rotineiros!A$1:A$5000)</f>
        <v>C1328737</v>
      </c>
      <c r="B65" t="s">
        <v>11648</v>
      </c>
      <c r="C65" t="s">
        <v>1989</v>
      </c>
      <c r="D65" t="s">
        <v>11725</v>
      </c>
      <c r="F65" s="3" t="str">
        <f>_xlfn.XLOOKUP(A65,'Badge Arqueiro'!A$1:A$170,'Badge Arqueiro'!B$1:B$170,"0")</f>
        <v>0</v>
      </c>
      <c r="G65" s="55" t="str">
        <f>_xlfn.XLOOKUP(A65,Comiters!A$1:A$999,Comiters!B$1:B$999,"0")</f>
        <v>0</v>
      </c>
      <c r="I65"/>
    </row>
    <row r="66" spans="1:9" s="25" customFormat="1">
      <c r="A66" t="str">
        <f>_xlfn.XLOOKUP(B66,Rotineiros!B$1:B$1761,Rotineiros!A$1:A$1761)</f>
        <v>F0442115</v>
      </c>
      <c r="B66" t="s">
        <v>849</v>
      </c>
      <c r="C66" t="s">
        <v>145</v>
      </c>
      <c r="D66" t="s">
        <v>851</v>
      </c>
      <c r="E66" s="3"/>
      <c r="F66" s="3" t="str">
        <f>_xlfn.XLOOKUP(A66,'Badge Arqueiro'!A$1:A$170,'Badge Arqueiro'!B$1:B$170,"0")</f>
        <v>0</v>
      </c>
      <c r="G66" s="55">
        <f>_xlfn.XLOOKUP(A66,Comiters!A$1:A$999,Comiters!B$1:B$999,"0")</f>
        <v>1</v>
      </c>
      <c r="H66"/>
      <c r="I66"/>
    </row>
    <row r="67" spans="1:9">
      <c r="A67" t="str">
        <f>_xlfn.XLOOKUP(B67,Rotineiros!B$1:B$1761,Rotineiros!A$1:A$1761)</f>
        <v>F0442805</v>
      </c>
      <c r="B67" t="s">
        <v>2759</v>
      </c>
      <c r="C67" t="s">
        <v>153</v>
      </c>
      <c r="D67" t="s">
        <v>3159</v>
      </c>
      <c r="F67" s="3" t="str">
        <f>_xlfn.XLOOKUP(A67,'Badge Arqueiro'!A$1:A$170,'Badge Arqueiro'!B$1:B$170,"0")</f>
        <v>0</v>
      </c>
      <c r="G67" s="55" t="str">
        <f>_xlfn.XLOOKUP(A67,Comiters!A$1:A$999,Comiters!B$1:B$999,"0")</f>
        <v>0</v>
      </c>
      <c r="I67"/>
    </row>
    <row r="68" spans="1:9">
      <c r="A68" t="str">
        <f>_xlfn.XLOOKUP(B68,Rotineiros!B$1:B$1761,Rotineiros!A$1:A$1761)</f>
        <v>F0500025</v>
      </c>
      <c r="B68" t="s">
        <v>129</v>
      </c>
      <c r="C68" t="s">
        <v>257</v>
      </c>
      <c r="D68" t="s">
        <v>130</v>
      </c>
      <c r="F68" s="3" t="str">
        <f>_xlfn.XLOOKUP(A68,'Badge Arqueiro'!A$1:A$170,'Badge Arqueiro'!B$1:B$170,"0")</f>
        <v>0</v>
      </c>
      <c r="G68" s="55">
        <f>_xlfn.XLOOKUP(A68,Comiters!A$1:A$999,Comiters!B$1:B$999,"0")</f>
        <v>1</v>
      </c>
      <c r="I68"/>
    </row>
    <row r="69" spans="1:9">
      <c r="A69" t="str">
        <f>_xlfn.XLOOKUP(B69,Rotineiros!B$1:B$1761,Rotineiros!A$1:A$1761)</f>
        <v>F0526019</v>
      </c>
      <c r="B69" t="s">
        <v>1419</v>
      </c>
      <c r="C69" t="s">
        <v>115</v>
      </c>
      <c r="D69" t="s">
        <v>1420</v>
      </c>
      <c r="F69" s="3">
        <f>_xlfn.XLOOKUP(A69,'Badge Arqueiro'!A$1:A$170,'Badge Arqueiro'!B$1:B$170,"0")</f>
        <v>1</v>
      </c>
      <c r="G69" s="55">
        <f>_xlfn.XLOOKUP(A69,Comiters!A$1:A$999,Comiters!B$1:B$999,"0")</f>
        <v>1</v>
      </c>
      <c r="I69"/>
    </row>
    <row r="70" spans="1:9">
      <c r="A70" t="str">
        <f>_xlfn.XLOOKUP(B70,Rotineiros!B$1:B$1761,Rotineiros!A$1:A$1761)</f>
        <v>F0738551</v>
      </c>
      <c r="B70" t="s">
        <v>7464</v>
      </c>
      <c r="C70" t="s">
        <v>906</v>
      </c>
      <c r="D70" t="s">
        <v>4395</v>
      </c>
      <c r="F70" s="3">
        <f>_xlfn.XLOOKUP(A70,'Badge Arqueiro'!A$1:A$170,'Badge Arqueiro'!B$1:B$170,"0")</f>
        <v>1</v>
      </c>
      <c r="G70" s="55" t="str">
        <f>_xlfn.XLOOKUP(A70,Comiters!A$1:A$999,Comiters!B$1:B$999,"0")</f>
        <v>0</v>
      </c>
      <c r="I70"/>
    </row>
    <row r="71" spans="1:9">
      <c r="A71" t="str">
        <f>_xlfn.XLOOKUP(B71,Rotineiros!B$1:B$1761,Rotineiros!A$1:A$1761)</f>
        <v>F0777249</v>
      </c>
      <c r="B71" t="s">
        <v>141</v>
      </c>
      <c r="C71" t="s">
        <v>115</v>
      </c>
      <c r="D71" t="s">
        <v>142</v>
      </c>
      <c r="F71" s="3" t="str">
        <f>_xlfn.XLOOKUP(A71,'Badge Arqueiro'!A$1:A$170,'Badge Arqueiro'!B$1:B$170,"0")</f>
        <v>0</v>
      </c>
      <c r="G71" s="55" t="str">
        <f>_xlfn.XLOOKUP(A71,Comiters!A$1:A$999,Comiters!B$1:B$999,"0")</f>
        <v>0</v>
      </c>
      <c r="I71"/>
    </row>
    <row r="72" spans="1:9">
      <c r="A72" t="str">
        <f>_xlfn.XLOOKUP(B72,Rotineiros!B$1:B$1761,Rotineiros!A$1:A$1761)</f>
        <v>F0795748</v>
      </c>
      <c r="B72" t="s">
        <v>1651</v>
      </c>
      <c r="C72" t="s">
        <v>12</v>
      </c>
      <c r="D72" t="s">
        <v>1652</v>
      </c>
      <c r="F72" s="3" t="str">
        <f>_xlfn.XLOOKUP(A72,'Badge Arqueiro'!A$1:A$170,'Badge Arqueiro'!B$1:B$170,"0")</f>
        <v>0</v>
      </c>
      <c r="G72" s="55" t="str">
        <f>_xlfn.XLOOKUP(A72,Comiters!A$1:A$999,Comiters!B$1:B$999,"0")</f>
        <v>0</v>
      </c>
      <c r="I72"/>
    </row>
    <row r="73" spans="1:9">
      <c r="A73" t="str">
        <f>_xlfn.XLOOKUP(B73,Rotineiros!B$1:B$2000,Rotineiros!A$1:A$2000)</f>
        <v>F1200199</v>
      </c>
      <c r="B73" t="s">
        <v>144</v>
      </c>
      <c r="C73" t="s">
        <v>959</v>
      </c>
      <c r="D73" t="s">
        <v>146</v>
      </c>
      <c r="F73" s="3" t="str">
        <f>_xlfn.XLOOKUP(A73,'Badge Arqueiro'!A$1:A$170,'Badge Arqueiro'!B$1:B$170,"0")</f>
        <v>0</v>
      </c>
      <c r="G73" s="55" t="str">
        <f>_xlfn.XLOOKUP(A73,Comiters!A$1:A$999,Comiters!B$1:B$999,"0")</f>
        <v>0</v>
      </c>
      <c r="I73"/>
    </row>
    <row r="74" spans="1:9">
      <c r="A74" t="str">
        <f>_xlfn.XLOOKUP(B74,Rotineiros!B$1:B$1761,Rotineiros!A$1:A$1761)</f>
        <v>F1232838</v>
      </c>
      <c r="B74" t="s">
        <v>2188</v>
      </c>
      <c r="C74" t="s">
        <v>4031</v>
      </c>
      <c r="D74" t="s">
        <v>2190</v>
      </c>
      <c r="F74" s="3" t="str">
        <f>_xlfn.XLOOKUP(A74,'Badge Arqueiro'!A$1:A$170,'Badge Arqueiro'!B$1:B$170,"0")</f>
        <v>0</v>
      </c>
      <c r="G74" s="55">
        <f>_xlfn.XLOOKUP(A74,Comiters!A$1:A$999,Comiters!B$1:B$999,"0")</f>
        <v>1</v>
      </c>
      <c r="I74"/>
    </row>
    <row r="75" spans="1:9">
      <c r="A75" t="str">
        <f>_xlfn.XLOOKUP(B75,Rotineiros!B$1:B$5000,Rotineiros!A$1:A$5000)</f>
        <v>F1385711</v>
      </c>
      <c r="B75" t="s">
        <v>11657</v>
      </c>
      <c r="C75" t="s">
        <v>11686</v>
      </c>
      <c r="D75" t="s">
        <v>11735</v>
      </c>
      <c r="F75" s="3" t="str">
        <f>_xlfn.XLOOKUP(A75,'Badge Arqueiro'!A$1:A$170,'Badge Arqueiro'!B$1:B$170,"0")</f>
        <v>0</v>
      </c>
      <c r="G75" s="55">
        <f>_xlfn.XLOOKUP(A75,Comiters!A$1:A$999,Comiters!B$1:B$999,"0")</f>
        <v>1</v>
      </c>
      <c r="I75"/>
    </row>
    <row r="76" spans="1:9">
      <c r="A76" t="str">
        <f>_xlfn.XLOOKUP(B76,Rotineiros!B$1:B$5000,Rotineiros!A$1:A$5000)</f>
        <v>F1456789</v>
      </c>
      <c r="B76" t="s">
        <v>11623</v>
      </c>
      <c r="C76" t="s">
        <v>796</v>
      </c>
      <c r="D76" t="s">
        <v>11698</v>
      </c>
      <c r="F76" s="3" t="str">
        <f>_xlfn.XLOOKUP(A76,'Badge Arqueiro'!A$1:A$170,'Badge Arqueiro'!B$1:B$170,"0")</f>
        <v>0</v>
      </c>
      <c r="G76" s="55" t="str">
        <f>_xlfn.XLOOKUP(A76,Comiters!A$1:A$999,Comiters!B$1:B$999,"0")</f>
        <v>0</v>
      </c>
      <c r="I76"/>
    </row>
    <row r="77" spans="1:9">
      <c r="A77" t="str">
        <f>_xlfn.XLOOKUP(B77,Rotineiros!B$1:B$5000,Rotineiros!A$1:A$5000)</f>
        <v>F1458518</v>
      </c>
      <c r="B77" t="s">
        <v>2454</v>
      </c>
      <c r="C77" t="s">
        <v>906</v>
      </c>
      <c r="D77" t="s">
        <v>2456</v>
      </c>
      <c r="F77" s="3" t="str">
        <f>_xlfn.XLOOKUP(A77,'Badge Arqueiro'!A$1:A$170,'Badge Arqueiro'!B$1:B$170,"0")</f>
        <v>0</v>
      </c>
      <c r="G77" s="55" t="str">
        <f>_xlfn.XLOOKUP(A77,Comiters!A$1:A$999,Comiters!B$1:B$999,"0")</f>
        <v>0</v>
      </c>
      <c r="I77"/>
    </row>
    <row r="78" spans="1:9">
      <c r="A78" t="str">
        <f>_xlfn.XLOOKUP(B78,Rotineiros!B$1:B$1761,Rotineiros!A$1:A$1761)</f>
        <v>F1494859</v>
      </c>
      <c r="B78" t="s">
        <v>3255</v>
      </c>
      <c r="C78" t="s">
        <v>240</v>
      </c>
      <c r="D78" t="s">
        <v>3256</v>
      </c>
      <c r="F78" s="3" t="str">
        <f>_xlfn.XLOOKUP(A78,'Badge Arqueiro'!A$1:A$170,'Badge Arqueiro'!B$1:B$170,"0")</f>
        <v>0</v>
      </c>
      <c r="G78" s="55" t="str">
        <f>_xlfn.XLOOKUP(A78,Comiters!A$1:A$999,Comiters!B$1:B$999,"0")</f>
        <v>0</v>
      </c>
      <c r="I78"/>
    </row>
    <row r="79" spans="1:9">
      <c r="A79" t="str">
        <f>_xlfn.XLOOKUP(B79,Rotineiros!B$1:B$5000,Rotineiros!A$1:A$5000)</f>
        <v>F1708250</v>
      </c>
      <c r="B79" t="s">
        <v>11625</v>
      </c>
      <c r="C79" t="s">
        <v>145</v>
      </c>
      <c r="D79" t="s">
        <v>11700</v>
      </c>
      <c r="F79" s="3" t="str">
        <f>_xlfn.XLOOKUP(A79,'Badge Arqueiro'!A$1:A$170,'Badge Arqueiro'!B$1:B$170,"0")</f>
        <v>0</v>
      </c>
      <c r="G79" s="55" t="str">
        <f>_xlfn.XLOOKUP(A79,Comiters!A$1:A$999,Comiters!B$1:B$999,"0")</f>
        <v>0</v>
      </c>
      <c r="I79"/>
    </row>
    <row r="80" spans="1:9">
      <c r="A80" t="str">
        <f>_xlfn.XLOOKUP(B80,Rotineiros!B$1:B$1761,Rotineiros!A$1:A$1761)</f>
        <v>F1807792</v>
      </c>
      <c r="B80" t="s">
        <v>152</v>
      </c>
      <c r="C80" t="s">
        <v>796</v>
      </c>
      <c r="D80" t="s">
        <v>154</v>
      </c>
      <c r="F80" s="3" t="str">
        <f>_xlfn.XLOOKUP(A80,'Badge Arqueiro'!A$1:A$170,'Badge Arqueiro'!B$1:B$170,"0")</f>
        <v>0</v>
      </c>
      <c r="G80" s="55">
        <f>_xlfn.XLOOKUP(A80,Comiters!A$1:A$999,Comiters!B$1:B$999,"0")</f>
        <v>1</v>
      </c>
      <c r="I80"/>
    </row>
    <row r="81" spans="1:9">
      <c r="A81" t="str">
        <f>_xlfn.XLOOKUP(B81,Rotineiros!B$1:B$5000,Rotineiros!A$1:A$5000)</f>
        <v>F1833273</v>
      </c>
      <c r="B81" t="s">
        <v>11644</v>
      </c>
      <c r="C81" t="s">
        <v>38</v>
      </c>
      <c r="D81" t="s">
        <v>11720</v>
      </c>
      <c r="F81" s="3" t="str">
        <f>_xlfn.XLOOKUP(A81,'Badge Arqueiro'!A$1:A$170,'Badge Arqueiro'!B$1:B$170,"0")</f>
        <v>0</v>
      </c>
      <c r="G81" s="55" t="str">
        <f>_xlfn.XLOOKUP(A81,Comiters!A$1:A$999,Comiters!B$1:B$999,"0")</f>
        <v>0</v>
      </c>
      <c r="I81"/>
    </row>
    <row r="82" spans="1:9">
      <c r="A82" t="str">
        <f>_xlfn.XLOOKUP(B82,Rotineiros!B$1:B$1761,Rotineiros!A$1:A$1761)</f>
        <v>F1885311</v>
      </c>
      <c r="B82" t="s">
        <v>11620</v>
      </c>
      <c r="C82" t="s">
        <v>934</v>
      </c>
      <c r="D82" t="s">
        <v>4379</v>
      </c>
      <c r="F82" s="3" t="str">
        <f>_xlfn.XLOOKUP(A82,'Badge Arqueiro'!A$1:A$170,'Badge Arqueiro'!B$1:B$170,"0")</f>
        <v>0</v>
      </c>
      <c r="G82" s="55">
        <f>_xlfn.XLOOKUP(A82,Comiters!A$1:A$999,Comiters!B$1:B$999,"0")</f>
        <v>1</v>
      </c>
      <c r="I82"/>
    </row>
    <row r="83" spans="1:9">
      <c r="A83" t="str">
        <f>_xlfn.XLOOKUP(B83,Rotineiros!B$1:B$1761,Rotineiros!A$1:A$1761)</f>
        <v>F1942890</v>
      </c>
      <c r="B83" t="s">
        <v>163</v>
      </c>
      <c r="C83" t="s">
        <v>145</v>
      </c>
      <c r="D83" t="s">
        <v>165</v>
      </c>
      <c r="F83" s="3" t="str">
        <f>_xlfn.XLOOKUP(A83,'Badge Arqueiro'!A$1:A$170,'Badge Arqueiro'!B$1:B$170,"0")</f>
        <v>0</v>
      </c>
      <c r="G83" s="55" t="str">
        <f>_xlfn.XLOOKUP(A83,Comiters!A$1:A$999,Comiters!B$1:B$999,"0")</f>
        <v>0</v>
      </c>
      <c r="I83"/>
    </row>
    <row r="84" spans="1:9">
      <c r="A84" t="str">
        <f>_xlfn.XLOOKUP(B84,Rotineiros!B$1:B$1761,Rotineiros!A$1:A$1761)</f>
        <v>F1944109</v>
      </c>
      <c r="B84" t="s">
        <v>898</v>
      </c>
      <c r="C84" t="s">
        <v>11664</v>
      </c>
      <c r="D84" t="s">
        <v>899</v>
      </c>
      <c r="F84" s="3" t="str">
        <f>_xlfn.XLOOKUP(A84,'Badge Arqueiro'!A$1:A$170,'Badge Arqueiro'!B$1:B$170,"0")</f>
        <v>0</v>
      </c>
      <c r="G84" s="55" t="str">
        <f>_xlfn.XLOOKUP(A84,Comiters!A$1:A$999,Comiters!B$1:B$999,"0")</f>
        <v>0</v>
      </c>
      <c r="I84"/>
    </row>
    <row r="85" spans="1:9">
      <c r="A85" t="str">
        <f>_xlfn.XLOOKUP(B85,Rotineiros!B$1:B$5000,Rotineiros!A$1:A$5000)</f>
        <v>F1972798</v>
      </c>
      <c r="B85" t="s">
        <v>2460</v>
      </c>
      <c r="C85" t="s">
        <v>12</v>
      </c>
      <c r="D85" t="s">
        <v>2462</v>
      </c>
      <c r="F85" s="3" t="str">
        <f>_xlfn.XLOOKUP(A85,'Badge Arqueiro'!A$1:A$170,'Badge Arqueiro'!B$1:B$170,"0")</f>
        <v>0</v>
      </c>
      <c r="G85" s="55" t="str">
        <f>_xlfn.XLOOKUP(A85,Comiters!A$1:A$999,Comiters!B$1:B$999,"0")</f>
        <v>0</v>
      </c>
      <c r="I85"/>
    </row>
    <row r="86" spans="1:9">
      <c r="A86" t="str">
        <f>_xlfn.XLOOKUP(B86,Rotineiros!B$1:B$1761,Rotineiros!A$1:A$1761)</f>
        <v>F2054074</v>
      </c>
      <c r="B86" t="s">
        <v>167</v>
      </c>
      <c r="C86" t="s">
        <v>11563</v>
      </c>
      <c r="D86" t="s">
        <v>169</v>
      </c>
      <c r="F86" s="3" t="str">
        <f>_xlfn.XLOOKUP(A86,'Badge Arqueiro'!A$1:A$170,'Badge Arqueiro'!B$1:B$170,"0")</f>
        <v>0</v>
      </c>
      <c r="G86" s="55" t="str">
        <f>_xlfn.XLOOKUP(A86,Comiters!A$1:A$999,Comiters!B$1:B$999,"0")</f>
        <v>0</v>
      </c>
      <c r="I86"/>
    </row>
    <row r="87" spans="1:9">
      <c r="A87" t="str">
        <f>_xlfn.XLOOKUP(B87,Rotineiros!B$1:B$1761,Rotineiros!A$1:A$1761)</f>
        <v>F2190280</v>
      </c>
      <c r="B87" t="s">
        <v>7262</v>
      </c>
      <c r="C87" t="s">
        <v>11683</v>
      </c>
      <c r="D87" t="s">
        <v>7312</v>
      </c>
      <c r="F87" s="3">
        <f>_xlfn.XLOOKUP(A87,'Badge Arqueiro'!A$1:A$170,'Badge Arqueiro'!B$1:B$170,"0")</f>
        <v>1</v>
      </c>
      <c r="G87" s="55" t="str">
        <f>_xlfn.XLOOKUP(A87,Comiters!A$1:A$999,Comiters!B$1:B$999,"0")</f>
        <v>0</v>
      </c>
      <c r="I87"/>
    </row>
    <row r="88" spans="1:9">
      <c r="A88" t="str">
        <f>_xlfn.XLOOKUP(B88,Rotineiros!B$1:B$1761,Rotineiros!A$1:A$1761)</f>
        <v>F2257581</v>
      </c>
      <c r="B88" t="s">
        <v>2791</v>
      </c>
      <c r="C88" t="s">
        <v>107</v>
      </c>
      <c r="D88" t="s">
        <v>11726</v>
      </c>
      <c r="F88" s="3" t="str">
        <f>_xlfn.XLOOKUP(A88,'Badge Arqueiro'!A$1:A$170,'Badge Arqueiro'!B$1:B$170,"0")</f>
        <v>0</v>
      </c>
      <c r="G88" s="55" t="str">
        <f>_xlfn.XLOOKUP(A88,Comiters!A$1:A$999,Comiters!B$1:B$999,"0")</f>
        <v>0</v>
      </c>
      <c r="I88"/>
    </row>
    <row r="89" spans="1:9">
      <c r="A89" t="str">
        <f>_xlfn.XLOOKUP(B89,Rotineiros!B$1:B$1761,Rotineiros!A$1:A$1761)</f>
        <v>F2258326</v>
      </c>
      <c r="B89" t="s">
        <v>175</v>
      </c>
      <c r="C89" t="s">
        <v>1656</v>
      </c>
      <c r="D89" t="s">
        <v>176</v>
      </c>
      <c r="F89" s="3" t="str">
        <f>_xlfn.XLOOKUP(A89,'Badge Arqueiro'!A$1:A$170,'Badge Arqueiro'!B$1:B$170,"0")</f>
        <v>0</v>
      </c>
      <c r="G89" s="55">
        <f>_xlfn.XLOOKUP(A89,Comiters!A$1:A$999,Comiters!B$1:B$999,"0")</f>
        <v>1</v>
      </c>
      <c r="I89"/>
    </row>
    <row r="90" spans="1:9">
      <c r="A90" t="str">
        <f>_xlfn.XLOOKUP(B90,Rotineiros!B$1:B$1761,Rotineiros!A$1:A$1761)</f>
        <v>F2301437</v>
      </c>
      <c r="B90" t="s">
        <v>184</v>
      </c>
      <c r="C90" t="s">
        <v>906</v>
      </c>
      <c r="D90" t="s">
        <v>186</v>
      </c>
      <c r="F90" s="3" t="str">
        <f>_xlfn.XLOOKUP(A90,'Badge Arqueiro'!A$1:A$170,'Badge Arqueiro'!B$1:B$170,"0")</f>
        <v>0</v>
      </c>
      <c r="G90" s="55" t="str">
        <f>_xlfn.XLOOKUP(A90,Comiters!A$1:A$999,Comiters!B$1:B$999,"0")</f>
        <v>0</v>
      </c>
      <c r="I90"/>
    </row>
    <row r="91" spans="1:9">
      <c r="A91" t="str">
        <f>_xlfn.XLOOKUP(B91,Rotineiros!B$1:B$1761,Rotineiros!A$1:A$1761)</f>
        <v>F2315499</v>
      </c>
      <c r="B91" t="s">
        <v>188</v>
      </c>
      <c r="C91" t="s">
        <v>164</v>
      </c>
      <c r="D91" t="s">
        <v>189</v>
      </c>
      <c r="F91" s="3" t="str">
        <f>_xlfn.XLOOKUP(A91,'Badge Arqueiro'!A$1:A$170,'Badge Arqueiro'!B$1:B$170,"0")</f>
        <v>0</v>
      </c>
      <c r="G91" s="55" t="str">
        <f>_xlfn.XLOOKUP(A91,Comiters!A$1:A$999,Comiters!B$1:B$999,"0")</f>
        <v>0</v>
      </c>
      <c r="I91"/>
    </row>
    <row r="92" spans="1:9" s="25" customFormat="1">
      <c r="A92" t="str">
        <f>_xlfn.XLOOKUP(B92,Rotineiros!B$1:B$1761,Rotineiros!A$1:A$1761)</f>
        <v>F2419081</v>
      </c>
      <c r="B92" t="s">
        <v>207</v>
      </c>
      <c r="C92" t="s">
        <v>2244</v>
      </c>
      <c r="D92" t="s">
        <v>208</v>
      </c>
      <c r="E92" s="3"/>
      <c r="F92" s="3" t="str">
        <f>_xlfn.XLOOKUP(A92,'Badge Arqueiro'!A$1:A$170,'Badge Arqueiro'!B$1:B$170,"0")</f>
        <v>0</v>
      </c>
      <c r="G92" s="55" t="str">
        <f>_xlfn.XLOOKUP(A92,Comiters!A$1:A$999,Comiters!B$1:B$999,"0")</f>
        <v>0</v>
      </c>
      <c r="H92"/>
      <c r="I92"/>
    </row>
    <row r="93" spans="1:9">
      <c r="A93" t="str">
        <f>_xlfn.XLOOKUP(B93,Rotineiros!B$1:B$1761,Rotineiros!A$1:A$1761)</f>
        <v>F2419105</v>
      </c>
      <c r="B93" t="s">
        <v>204</v>
      </c>
      <c r="C93" t="s">
        <v>12</v>
      </c>
      <c r="D93" t="s">
        <v>205</v>
      </c>
      <c r="F93" s="3">
        <f>_xlfn.XLOOKUP(A93,'Badge Arqueiro'!A$1:A$170,'Badge Arqueiro'!B$1:B$170,"0")</f>
        <v>1</v>
      </c>
      <c r="G93" s="55">
        <f>_xlfn.XLOOKUP(A93,Comiters!A$1:A$999,Comiters!B$1:B$999,"0")</f>
        <v>1</v>
      </c>
      <c r="I93"/>
    </row>
    <row r="94" spans="1:9">
      <c r="A94" t="str">
        <f>_xlfn.XLOOKUP(B94,Rotineiros!B$1:B$2000,Rotineiros!A$1:A$2000)</f>
        <v>F2460209</v>
      </c>
      <c r="B94" t="s">
        <v>949</v>
      </c>
      <c r="C94" t="s">
        <v>1350</v>
      </c>
      <c r="D94" t="s">
        <v>951</v>
      </c>
      <c r="F94" s="3" t="str">
        <f>_xlfn.XLOOKUP(A94,'Badge Arqueiro'!A$1:A$170,'Badge Arqueiro'!B$1:B$170,"0")</f>
        <v>0</v>
      </c>
      <c r="G94" s="55" t="str">
        <f>_xlfn.XLOOKUP(A94,Comiters!A$1:A$999,Comiters!B$1:B$999,"0")</f>
        <v>0</v>
      </c>
      <c r="I94"/>
    </row>
    <row r="95" spans="1:9" s="25" customFormat="1">
      <c r="A95" t="str">
        <f>_xlfn.XLOOKUP(B95,Rotineiros!B$1:B$2000,Rotineiros!A$1:A$2000)</f>
        <v>F2460209</v>
      </c>
      <c r="B95" t="s">
        <v>949</v>
      </c>
      <c r="C95" t="s">
        <v>883</v>
      </c>
      <c r="D95" t="s">
        <v>951</v>
      </c>
      <c r="E95" s="3"/>
      <c r="F95" s="3" t="str">
        <f>_xlfn.XLOOKUP(A95,'Badge Arqueiro'!A$1:A$170,'Badge Arqueiro'!B$1:B$170,"0")</f>
        <v>0</v>
      </c>
      <c r="G95" s="55" t="str">
        <f>_xlfn.XLOOKUP(A95,Comiters!A$1:A$999,Comiters!B$1:B$999,"0")</f>
        <v>0</v>
      </c>
      <c r="H95"/>
      <c r="I95"/>
    </row>
    <row r="96" spans="1:9" s="25" customFormat="1">
      <c r="A96" t="str">
        <f>_xlfn.XLOOKUP(B96,Rotineiros!B$1:B$5000,Rotineiros!A$1:A$5000)</f>
        <v>F2547172</v>
      </c>
      <c r="B96" t="s">
        <v>11626</v>
      </c>
      <c r="C96" t="s">
        <v>62</v>
      </c>
      <c r="D96" t="s">
        <v>11702</v>
      </c>
      <c r="E96" s="3"/>
      <c r="F96" s="3" t="str">
        <f>_xlfn.XLOOKUP(A96,'Badge Arqueiro'!A$1:A$170,'Badge Arqueiro'!B$1:B$170,"0")</f>
        <v>0</v>
      </c>
      <c r="G96" s="55" t="str">
        <f>_xlfn.XLOOKUP(A96,Comiters!A$1:A$999,Comiters!B$1:B$999,"0")</f>
        <v>0</v>
      </c>
      <c r="H96"/>
      <c r="I96"/>
    </row>
    <row r="97" spans="1:9" s="25" customFormat="1">
      <c r="A97" t="str">
        <f>_xlfn.XLOOKUP(B97,Rotineiros!B$1:B$1761,Rotineiros!A$1:A$1761)</f>
        <v>F2548956</v>
      </c>
      <c r="B97" t="s">
        <v>2364</v>
      </c>
      <c r="C97" t="s">
        <v>11673</v>
      </c>
      <c r="D97" t="s">
        <v>2366</v>
      </c>
      <c r="E97" s="3"/>
      <c r="F97" s="3" t="str">
        <f>_xlfn.XLOOKUP(A97,'Badge Arqueiro'!A$1:A$170,'Badge Arqueiro'!B$1:B$170,"0")</f>
        <v>0</v>
      </c>
      <c r="G97" s="55" t="str">
        <f>_xlfn.XLOOKUP(A97,Comiters!A$1:A$999,Comiters!B$1:B$999,"0")</f>
        <v>0</v>
      </c>
      <c r="H97"/>
      <c r="I97"/>
    </row>
    <row r="98" spans="1:9" s="25" customFormat="1">
      <c r="A98" t="str">
        <f>_xlfn.XLOOKUP(B98,Rotineiros!B$1:B$2000,Rotineiros!A$1:A$2000)</f>
        <v>F2582238</v>
      </c>
      <c r="B98" t="s">
        <v>2587</v>
      </c>
      <c r="C98" t="s">
        <v>934</v>
      </c>
      <c r="D98" t="s">
        <v>2589</v>
      </c>
      <c r="E98" s="3"/>
      <c r="F98" s="3">
        <f>_xlfn.XLOOKUP(A98,'Badge Arqueiro'!A$1:A$170,'Badge Arqueiro'!B$1:B$170,"0")</f>
        <v>1</v>
      </c>
      <c r="G98" s="55">
        <f>_xlfn.XLOOKUP(A98,Comiters!A$1:A$999,Comiters!B$1:B$999,"0")</f>
        <v>1</v>
      </c>
      <c r="H98"/>
      <c r="I98"/>
    </row>
    <row r="99" spans="1:9" s="25" customFormat="1">
      <c r="A99" t="str">
        <f>_xlfn.XLOOKUP(B99,Rotineiros!B$1:B$1761,Rotineiros!A$1:A$1761)</f>
        <v>F2836129</v>
      </c>
      <c r="B99" t="s">
        <v>477</v>
      </c>
      <c r="C99" t="s">
        <v>11682</v>
      </c>
      <c r="D99" t="s">
        <v>479</v>
      </c>
      <c r="E99" s="3"/>
      <c r="F99" s="3" t="str">
        <f>_xlfn.XLOOKUP(A99,'Badge Arqueiro'!A$1:A$170,'Badge Arqueiro'!B$1:B$170,"0")</f>
        <v>0</v>
      </c>
      <c r="G99" s="55" t="str">
        <f>_xlfn.XLOOKUP(A99,Comiters!A$1:A$999,Comiters!B$1:B$999,"0")</f>
        <v>0</v>
      </c>
      <c r="H99"/>
      <c r="I99"/>
    </row>
    <row r="100" spans="1:9" s="25" customFormat="1">
      <c r="A100" t="str">
        <f>_xlfn.XLOOKUP(B100,Rotineiros!B$1:B$1761,Rotineiros!A$1:A$1761)</f>
        <v>F3160775</v>
      </c>
      <c r="B100" t="s">
        <v>1713</v>
      </c>
      <c r="C100" t="s">
        <v>341</v>
      </c>
      <c r="D100" t="s">
        <v>1714</v>
      </c>
      <c r="E100" s="3"/>
      <c r="F100" s="3" t="str">
        <f>_xlfn.XLOOKUP(A100,'Badge Arqueiro'!A$1:A$170,'Badge Arqueiro'!B$1:B$170,"0")</f>
        <v>0</v>
      </c>
      <c r="G100" s="55" t="str">
        <f>_xlfn.XLOOKUP(A100,Comiters!A$1:A$999,Comiters!B$1:B$999,"0")</f>
        <v>0</v>
      </c>
      <c r="H100"/>
      <c r="I100"/>
    </row>
    <row r="101" spans="1:9" s="25" customFormat="1">
      <c r="A101" t="str">
        <f>_xlfn.XLOOKUP(B101,Rotineiros!B$1:B$1761,Rotineiros!A$1:A$1761)</f>
        <v>F3166106</v>
      </c>
      <c r="B101" t="s">
        <v>243</v>
      </c>
      <c r="C101" t="s">
        <v>2448</v>
      </c>
      <c r="D101" t="s">
        <v>244</v>
      </c>
      <c r="E101" s="3"/>
      <c r="F101" s="3" t="str">
        <f>_xlfn.XLOOKUP(A101,'Badge Arqueiro'!A$1:A$170,'Badge Arqueiro'!B$1:B$170,"0")</f>
        <v>0</v>
      </c>
      <c r="G101" s="55" t="str">
        <f>_xlfn.XLOOKUP(A101,Comiters!A$1:A$999,Comiters!B$1:B$999,"0")</f>
        <v>0</v>
      </c>
      <c r="H101"/>
      <c r="I101"/>
    </row>
    <row r="102" spans="1:9" s="25" customFormat="1">
      <c r="A102" t="str">
        <f>_xlfn.XLOOKUP(B102,Rotineiros!B$1:B$1761,Rotineiros!A$1:A$1761)</f>
        <v>F3188423</v>
      </c>
      <c r="B102" t="s">
        <v>994</v>
      </c>
      <c r="C102" t="s">
        <v>1163</v>
      </c>
      <c r="D102" t="s">
        <v>996</v>
      </c>
      <c r="E102" s="3"/>
      <c r="F102" s="3" t="str">
        <f>_xlfn.XLOOKUP(A102,'Badge Arqueiro'!A$1:A$170,'Badge Arqueiro'!B$1:B$170,"0")</f>
        <v>0</v>
      </c>
      <c r="G102" s="55">
        <f>_xlfn.XLOOKUP(A102,Comiters!A$1:A$999,Comiters!B$1:B$999,"0")</f>
        <v>1</v>
      </c>
      <c r="H102"/>
      <c r="I102"/>
    </row>
    <row r="103" spans="1:9" s="25" customFormat="1">
      <c r="A103" t="str">
        <f>_xlfn.XLOOKUP(B103,Rotineiros!B$1:B$1761,Rotineiros!A$1:A$1761)</f>
        <v>F3224438</v>
      </c>
      <c r="B103" t="s">
        <v>2825</v>
      </c>
      <c r="C103" t="s">
        <v>1169</v>
      </c>
      <c r="D103" t="s">
        <v>4165</v>
      </c>
      <c r="E103" s="3"/>
      <c r="F103" s="3" t="str">
        <f>_xlfn.XLOOKUP(A103,'Badge Arqueiro'!A$1:A$170,'Badge Arqueiro'!B$1:B$170,"0")</f>
        <v>0</v>
      </c>
      <c r="G103" s="55" t="str">
        <f>_xlfn.XLOOKUP(A103,Comiters!A$1:A$999,Comiters!B$1:B$999,"0")</f>
        <v>0</v>
      </c>
      <c r="H103"/>
      <c r="I103"/>
    </row>
    <row r="104" spans="1:9" s="25" customFormat="1">
      <c r="A104" t="str">
        <f>_xlfn.XLOOKUP(B104,Rotineiros!B$1:B$1761,Rotineiros!A$1:A$1761)</f>
        <v>F3244023</v>
      </c>
      <c r="B104" t="s">
        <v>3974</v>
      </c>
      <c r="C104" t="s">
        <v>42</v>
      </c>
      <c r="D104" t="s">
        <v>4141</v>
      </c>
      <c r="E104" s="3"/>
      <c r="F104" s="3">
        <f>_xlfn.XLOOKUP(A104,'Badge Arqueiro'!A$1:A$170,'Badge Arqueiro'!B$1:B$170,"0")</f>
        <v>1</v>
      </c>
      <c r="G104" s="55" t="str">
        <f>_xlfn.XLOOKUP(A104,Comiters!A$1:A$999,Comiters!B$1:B$999,"0")</f>
        <v>0</v>
      </c>
      <c r="H104"/>
      <c r="I104"/>
    </row>
    <row r="105" spans="1:9" s="25" customFormat="1">
      <c r="A105" t="str">
        <f>_xlfn.XLOOKUP(B105,Rotineiros!B$1:B$1761,Rotineiros!A$1:A$1761)</f>
        <v>F3310098</v>
      </c>
      <c r="B105" t="s">
        <v>7241</v>
      </c>
      <c r="C105" t="s">
        <v>257</v>
      </c>
      <c r="D105" t="s">
        <v>4353</v>
      </c>
      <c r="E105" s="3"/>
      <c r="F105" s="3" t="str">
        <f>_xlfn.XLOOKUP(A105,'Badge Arqueiro'!A$1:A$170,'Badge Arqueiro'!B$1:B$170,"0")</f>
        <v>0</v>
      </c>
      <c r="G105" s="55">
        <f>_xlfn.XLOOKUP(A105,Comiters!A$1:A$999,Comiters!B$1:B$999,"0")</f>
        <v>1</v>
      </c>
      <c r="H105"/>
      <c r="I105"/>
    </row>
    <row r="106" spans="1:9" s="25" customFormat="1">
      <c r="A106" t="str">
        <f>_xlfn.XLOOKUP(B106,Rotineiros!B$1:B$1761,Rotineiros!A$1:A$1761)</f>
        <v>F3545436</v>
      </c>
      <c r="B106" t="s">
        <v>1015</v>
      </c>
      <c r="C106" t="s">
        <v>906</v>
      </c>
      <c r="D106" t="s">
        <v>1016</v>
      </c>
      <c r="E106" s="3"/>
      <c r="F106" s="3" t="str">
        <f>_xlfn.XLOOKUP(A106,'Badge Arqueiro'!A$1:A$170,'Badge Arqueiro'!B$1:B$170,"0")</f>
        <v>0</v>
      </c>
      <c r="G106" s="55">
        <f>_xlfn.XLOOKUP(A106,Comiters!A$1:A$999,Comiters!B$1:B$999,"0")</f>
        <v>1</v>
      </c>
      <c r="H106"/>
      <c r="I106"/>
    </row>
    <row r="107" spans="1:9" s="25" customFormat="1">
      <c r="A107" t="str">
        <f>_xlfn.XLOOKUP(B107,Rotineiros!B$1:B$1761,Rotineiros!A$1:A$1761)</f>
        <v>F3548531</v>
      </c>
      <c r="B107" t="s">
        <v>7267</v>
      </c>
      <c r="C107" t="s">
        <v>107</v>
      </c>
      <c r="D107" t="s">
        <v>7317</v>
      </c>
      <c r="E107" s="3"/>
      <c r="F107" s="3" t="str">
        <f>_xlfn.XLOOKUP(A107,'Badge Arqueiro'!A$1:A$170,'Badge Arqueiro'!B$1:B$170,"0")</f>
        <v>0</v>
      </c>
      <c r="G107" s="55" t="str">
        <f>_xlfn.XLOOKUP(A107,Comiters!A$1:A$999,Comiters!B$1:B$999,"0")</f>
        <v>0</v>
      </c>
      <c r="H107"/>
      <c r="I107"/>
    </row>
    <row r="108" spans="1:9" s="25" customFormat="1">
      <c r="A108" t="str">
        <f>_xlfn.XLOOKUP(B108,Rotineiros!B$1:B$1761,Rotineiros!A$1:A$1761)</f>
        <v>F3765618</v>
      </c>
      <c r="B108" t="s">
        <v>263</v>
      </c>
      <c r="C108" t="s">
        <v>107</v>
      </c>
      <c r="D108" t="s">
        <v>265</v>
      </c>
      <c r="E108" s="3"/>
      <c r="F108" s="3" t="str">
        <f>_xlfn.XLOOKUP(A108,'Badge Arqueiro'!A$1:A$170,'Badge Arqueiro'!B$1:B$170,"0")</f>
        <v>0</v>
      </c>
      <c r="G108" s="55" t="str">
        <f>_xlfn.XLOOKUP(A108,Comiters!A$1:A$999,Comiters!B$1:B$999,"0")</f>
        <v>0</v>
      </c>
      <c r="H108"/>
      <c r="I108"/>
    </row>
    <row r="109" spans="1:9" s="25" customFormat="1">
      <c r="A109" t="str">
        <f>_xlfn.XLOOKUP(B109,Rotineiros!B$1:B$1761,Rotineiros!A$1:A$1761)</f>
        <v>F3797739</v>
      </c>
      <c r="B109" t="s">
        <v>267</v>
      </c>
      <c r="C109" t="s">
        <v>214</v>
      </c>
      <c r="D109" t="s">
        <v>268</v>
      </c>
      <c r="E109" s="3"/>
      <c r="F109" s="3" t="str">
        <f>_xlfn.XLOOKUP(A109,'Badge Arqueiro'!A$1:A$170,'Badge Arqueiro'!B$1:B$170,"0")</f>
        <v>0</v>
      </c>
      <c r="G109" s="55">
        <f>_xlfn.XLOOKUP(A109,Comiters!A$1:A$999,Comiters!B$1:B$999,"0")</f>
        <v>1</v>
      </c>
      <c r="H109"/>
      <c r="I109"/>
    </row>
    <row r="110" spans="1:9" s="25" customFormat="1">
      <c r="A110" t="str">
        <f>_xlfn.XLOOKUP(B110,Rotineiros!B$1:B$1761,Rotineiros!A$1:A$1761)</f>
        <v>F3854759</v>
      </c>
      <c r="B110" t="s">
        <v>1730</v>
      </c>
      <c r="C110" t="s">
        <v>934</v>
      </c>
      <c r="D110" t="s">
        <v>1731</v>
      </c>
      <c r="E110" s="3"/>
      <c r="F110" s="3" t="str">
        <f>_xlfn.XLOOKUP(A110,'Badge Arqueiro'!A$1:A$170,'Badge Arqueiro'!B$1:B$170,"0")</f>
        <v>0</v>
      </c>
      <c r="G110" s="55" t="str">
        <f>_xlfn.XLOOKUP(A110,Comiters!A$1:A$999,Comiters!B$1:B$999,"0")</f>
        <v>0</v>
      </c>
      <c r="H110"/>
      <c r="I110"/>
    </row>
    <row r="111" spans="1:9" s="25" customFormat="1">
      <c r="A111" t="str">
        <f>_xlfn.XLOOKUP(B111,Rotineiros!B$1:B$1761,Rotineiros!A$1:A$1761)</f>
        <v>F3869396</v>
      </c>
      <c r="B111" t="s">
        <v>2381</v>
      </c>
      <c r="C111" t="s">
        <v>71</v>
      </c>
      <c r="D111" t="s">
        <v>2383</v>
      </c>
      <c r="E111" s="3"/>
      <c r="F111" s="3" t="str">
        <f>_xlfn.XLOOKUP(A111,'Badge Arqueiro'!A$1:A$170,'Badge Arqueiro'!B$1:B$170,"0")</f>
        <v>0</v>
      </c>
      <c r="G111" s="55" t="str">
        <f>_xlfn.XLOOKUP(A111,Comiters!A$1:A$999,Comiters!B$1:B$999,"0")</f>
        <v>0</v>
      </c>
      <c r="H111"/>
      <c r="I111"/>
    </row>
    <row r="112" spans="1:9" s="25" customFormat="1">
      <c r="A112" t="str">
        <f>_xlfn.XLOOKUP(B112,Rotineiros!B$1:B$1761,Rotineiros!A$1:A$1761)</f>
        <v>F3876828</v>
      </c>
      <c r="B112" t="s">
        <v>1022</v>
      </c>
      <c r="C112" t="s">
        <v>145</v>
      </c>
      <c r="D112" t="s">
        <v>1024</v>
      </c>
      <c r="E112" s="3"/>
      <c r="F112" s="3" t="str">
        <f>_xlfn.XLOOKUP(A112,'Badge Arqueiro'!A$1:A$170,'Badge Arqueiro'!B$1:B$170,"0")</f>
        <v>0</v>
      </c>
      <c r="G112" s="55" t="str">
        <f>_xlfn.XLOOKUP(A112,Comiters!A$1:A$999,Comiters!B$1:B$999,"0")</f>
        <v>0</v>
      </c>
      <c r="H112"/>
      <c r="I112"/>
    </row>
    <row r="113" spans="1:9" s="25" customFormat="1">
      <c r="A113" t="str">
        <f>_xlfn.XLOOKUP(B113,Rotineiros!B$1:B$1761,Rotineiros!A$1:A$1761)</f>
        <v>F3893418</v>
      </c>
      <c r="B113" t="s">
        <v>1026</v>
      </c>
      <c r="C113" t="s">
        <v>11665</v>
      </c>
      <c r="D113" t="s">
        <v>1027</v>
      </c>
      <c r="E113" s="3"/>
      <c r="F113" s="3" t="str">
        <f>_xlfn.XLOOKUP(A113,'Badge Arqueiro'!A$1:A$170,'Badge Arqueiro'!B$1:B$170,"0")</f>
        <v>0</v>
      </c>
      <c r="G113" s="55" t="str">
        <f>_xlfn.XLOOKUP(A113,Comiters!A$1:A$999,Comiters!B$1:B$999,"0")</f>
        <v>0</v>
      </c>
      <c r="H113"/>
      <c r="I113"/>
    </row>
    <row r="114" spans="1:9" s="25" customFormat="1">
      <c r="A114" t="str">
        <f>_xlfn.XLOOKUP(B114,Rotineiros!B$1:B$1761,Rotineiros!A$1:A$1761)</f>
        <v>F4218158</v>
      </c>
      <c r="B114" t="s">
        <v>7452</v>
      </c>
      <c r="C114" t="s">
        <v>511</v>
      </c>
      <c r="D114" t="s">
        <v>7479</v>
      </c>
      <c r="E114" s="3"/>
      <c r="F114" s="3" t="str">
        <f>_xlfn.XLOOKUP(A114,'Badge Arqueiro'!A$1:A$170,'Badge Arqueiro'!B$1:B$170,"0")</f>
        <v>0</v>
      </c>
      <c r="G114" s="55" t="str">
        <f>_xlfn.XLOOKUP(A114,Comiters!A$1:A$999,Comiters!B$1:B$999,"0")</f>
        <v>0</v>
      </c>
      <c r="H114"/>
      <c r="I114"/>
    </row>
    <row r="115" spans="1:9" s="25" customFormat="1">
      <c r="A115" t="str">
        <f>_xlfn.XLOOKUP(B115,Rotineiros!B$1:B$1761,Rotineiros!A$1:A$1761)</f>
        <v>F4261725</v>
      </c>
      <c r="B115" t="s">
        <v>2661</v>
      </c>
      <c r="C115" t="s">
        <v>3824</v>
      </c>
      <c r="D115" t="s">
        <v>2663</v>
      </c>
      <c r="E115" s="3"/>
      <c r="F115" s="3" t="str">
        <f>_xlfn.XLOOKUP(A115,'Badge Arqueiro'!A$1:A$170,'Badge Arqueiro'!B$1:B$170,"0")</f>
        <v>0</v>
      </c>
      <c r="G115" s="55" t="str">
        <f>_xlfn.XLOOKUP(A115,Comiters!A$1:A$999,Comiters!B$1:B$999,"0")</f>
        <v>0</v>
      </c>
      <c r="H115"/>
      <c r="I115"/>
    </row>
    <row r="116" spans="1:9" s="25" customFormat="1">
      <c r="A116" t="str">
        <f>_xlfn.XLOOKUP(B116,Rotineiros!B$1:B$1761,Rotineiros!A$1:A$1761)</f>
        <v>F5078499</v>
      </c>
      <c r="B116" t="s">
        <v>283</v>
      </c>
      <c r="C116" t="s">
        <v>57</v>
      </c>
      <c r="D116" t="s">
        <v>284</v>
      </c>
      <c r="E116" s="3"/>
      <c r="F116" s="3" t="str">
        <f>_xlfn.XLOOKUP(A116,'Badge Arqueiro'!A$1:A$170,'Badge Arqueiro'!B$1:B$170,"0")</f>
        <v>0</v>
      </c>
      <c r="G116" s="55" t="str">
        <f>_xlfn.XLOOKUP(A116,Comiters!A$1:A$999,Comiters!B$1:B$999,"0")</f>
        <v>0</v>
      </c>
      <c r="H116"/>
      <c r="I116"/>
    </row>
    <row r="117" spans="1:9" s="25" customFormat="1">
      <c r="A117" t="str">
        <f>_xlfn.XLOOKUP(B117,Rotineiros!B$1:B$1761,Rotineiros!A$1:A$1761)</f>
        <v>F6064031</v>
      </c>
      <c r="B117" t="s">
        <v>2538</v>
      </c>
      <c r="C117" t="s">
        <v>42</v>
      </c>
      <c r="D117" t="s">
        <v>2540</v>
      </c>
      <c r="E117" s="3"/>
      <c r="F117" s="3" t="str">
        <f>_xlfn.XLOOKUP(A117,'Badge Arqueiro'!A$1:A$170,'Badge Arqueiro'!B$1:B$170,"0")</f>
        <v>0</v>
      </c>
      <c r="G117" s="55" t="str">
        <f>_xlfn.XLOOKUP(A117,Comiters!A$1:A$999,Comiters!B$1:B$999,"0")</f>
        <v>0</v>
      </c>
      <c r="H117"/>
      <c r="I117"/>
    </row>
    <row r="118" spans="1:9" s="25" customFormat="1">
      <c r="A118" t="str">
        <f>_xlfn.XLOOKUP(B118,Rotineiros!B$1:B$1761,Rotineiros!A$1:A$1761)</f>
        <v>F6164368</v>
      </c>
      <c r="B118" t="s">
        <v>7265</v>
      </c>
      <c r="C118" t="s">
        <v>257</v>
      </c>
      <c r="D118" t="s">
        <v>7315</v>
      </c>
      <c r="E118" s="3"/>
      <c r="F118" s="3" t="str">
        <f>_xlfn.XLOOKUP(A118,'Badge Arqueiro'!A$1:A$170,'Badge Arqueiro'!B$1:B$170,"0")</f>
        <v>0</v>
      </c>
      <c r="G118" s="55" t="str">
        <f>_xlfn.XLOOKUP(A118,Comiters!A$1:A$999,Comiters!B$1:B$999,"0")</f>
        <v>0</v>
      </c>
      <c r="H118"/>
      <c r="I118"/>
    </row>
    <row r="119" spans="1:9" s="25" customFormat="1">
      <c r="A119" t="str">
        <f>_xlfn.XLOOKUP(B119,Rotineiros!B$1:B$1761,Rotineiros!A$1:A$1761)</f>
        <v>F6179167</v>
      </c>
      <c r="B119" t="s">
        <v>1064</v>
      </c>
      <c r="C119" t="s">
        <v>408</v>
      </c>
      <c r="D119" t="s">
        <v>1065</v>
      </c>
      <c r="E119" s="3"/>
      <c r="F119" s="3" t="str">
        <f>_xlfn.XLOOKUP(A119,'Badge Arqueiro'!A$1:A$170,'Badge Arqueiro'!B$1:B$170,"0")</f>
        <v>0</v>
      </c>
      <c r="G119" s="55" t="str">
        <f>_xlfn.XLOOKUP(A119,Comiters!A$1:A$999,Comiters!B$1:B$999,"0")</f>
        <v>0</v>
      </c>
      <c r="H119"/>
      <c r="I119"/>
    </row>
    <row r="120" spans="1:9" s="25" customFormat="1">
      <c r="A120" t="str">
        <f>_xlfn.XLOOKUP(B120,Rotineiros!B$1:B$2000,Rotineiros!A$1:A$2000)</f>
        <v>F6187098</v>
      </c>
      <c r="B120" t="s">
        <v>4023</v>
      </c>
      <c r="C120" t="s">
        <v>7271</v>
      </c>
      <c r="D120" t="s">
        <v>4192</v>
      </c>
      <c r="E120" s="3"/>
      <c r="F120" s="3" t="str">
        <f>_xlfn.XLOOKUP(A120,'Badge Arqueiro'!A$1:A$170,'Badge Arqueiro'!B$1:B$170,"0")</f>
        <v>0</v>
      </c>
      <c r="G120" s="55" t="str">
        <f>_xlfn.XLOOKUP(A120,Comiters!A$1:A$999,Comiters!B$1:B$999,"0")</f>
        <v>0</v>
      </c>
      <c r="H120"/>
      <c r="I120"/>
    </row>
    <row r="121" spans="1:9" s="25" customFormat="1">
      <c r="A121" t="str">
        <f>_xlfn.XLOOKUP(B121,Rotineiros!B$1:B$2000,Rotineiros!A$1:A$2000)</f>
        <v>F6261527</v>
      </c>
      <c r="B121" t="s">
        <v>2877</v>
      </c>
      <c r="C121" t="s">
        <v>934</v>
      </c>
      <c r="D121" t="s">
        <v>3096</v>
      </c>
      <c r="E121" s="3"/>
      <c r="F121" s="3" t="str">
        <f>_xlfn.XLOOKUP(A121,'Badge Arqueiro'!A$1:A$170,'Badge Arqueiro'!B$1:B$170,"0")</f>
        <v>0</v>
      </c>
      <c r="G121" s="55" t="str">
        <f>_xlfn.XLOOKUP(A121,Comiters!A$1:A$999,Comiters!B$1:B$999,"0")</f>
        <v>0</v>
      </c>
      <c r="H121"/>
      <c r="I121"/>
    </row>
    <row r="122" spans="1:9" s="25" customFormat="1">
      <c r="A122" t="str">
        <f>_xlfn.XLOOKUP(B122,Rotineiros!B$1:B$5000,Rotineiros!A$1:A$5000)</f>
        <v>F6264055</v>
      </c>
      <c r="B122" t="s">
        <v>11654</v>
      </c>
      <c r="C122" t="s">
        <v>478</v>
      </c>
      <c r="D122"/>
      <c r="E122" s="3"/>
      <c r="F122" s="3" t="str">
        <f>_xlfn.XLOOKUP(A122,'Badge Arqueiro'!A$1:A$170,'Badge Arqueiro'!B$1:B$170,"0")</f>
        <v>0</v>
      </c>
      <c r="G122" s="55" t="str">
        <f>_xlfn.XLOOKUP(A122,Comiters!A$1:A$999,Comiters!B$1:B$999,"0")</f>
        <v>0</v>
      </c>
      <c r="H122"/>
      <c r="I122"/>
    </row>
    <row r="123" spans="1:9" s="25" customFormat="1">
      <c r="A123" t="str">
        <f>_xlfn.XLOOKUP(B123,Rotineiros!B$1:B$5000,Rotineiros!A$1:A$5000)</f>
        <v>F6322443</v>
      </c>
      <c r="B123" t="s">
        <v>11642</v>
      </c>
      <c r="C123" t="s">
        <v>214</v>
      </c>
      <c r="D123" t="s">
        <v>11718</v>
      </c>
      <c r="E123" s="3"/>
      <c r="F123" s="3" t="str">
        <f>_xlfn.XLOOKUP(A123,'Badge Arqueiro'!A$1:A$170,'Badge Arqueiro'!B$1:B$170,"0")</f>
        <v>0</v>
      </c>
      <c r="G123" s="55" t="str">
        <f>_xlfn.XLOOKUP(A123,Comiters!A$1:A$999,Comiters!B$1:B$999,"0")</f>
        <v>0</v>
      </c>
      <c r="H123"/>
      <c r="I123"/>
    </row>
    <row r="124" spans="1:9" s="25" customFormat="1">
      <c r="A124" t="str">
        <f>_xlfn.XLOOKUP(B124,Rotineiros!B$1:B$1761,Rotineiros!A$1:A$1761)</f>
        <v>F6323021</v>
      </c>
      <c r="B124" t="s">
        <v>2393</v>
      </c>
      <c r="C124" t="s">
        <v>337</v>
      </c>
      <c r="D124" t="s">
        <v>2395</v>
      </c>
      <c r="E124" s="3"/>
      <c r="F124" s="3" t="str">
        <f>_xlfn.XLOOKUP(A124,'Badge Arqueiro'!A$1:A$170,'Badge Arqueiro'!B$1:B$170,"0")</f>
        <v>0</v>
      </c>
      <c r="G124" s="55" t="str">
        <f>_xlfn.XLOOKUP(A124,Comiters!A$1:A$999,Comiters!B$1:B$999,"0")</f>
        <v>0</v>
      </c>
      <c r="H124"/>
      <c r="I124"/>
    </row>
    <row r="125" spans="1:9" s="25" customFormat="1">
      <c r="A125" t="str">
        <f>_xlfn.XLOOKUP(B125,Rotineiros!B$1:B$1761,Rotineiros!A$1:A$1761)</f>
        <v>F6323151</v>
      </c>
      <c r="B125" t="s">
        <v>1464</v>
      </c>
      <c r="C125" t="s">
        <v>11685</v>
      </c>
      <c r="D125" t="s">
        <v>1466</v>
      </c>
      <c r="E125" s="3"/>
      <c r="F125" s="3">
        <f>_xlfn.XLOOKUP(A125,'Badge Arqueiro'!A$1:A$170,'Badge Arqueiro'!B$1:B$170,"0")</f>
        <v>1</v>
      </c>
      <c r="G125" s="55">
        <f>_xlfn.XLOOKUP(A125,Comiters!A$1:A$999,Comiters!B$1:B$999,"0")</f>
        <v>1</v>
      </c>
      <c r="H125"/>
      <c r="I125"/>
    </row>
    <row r="126" spans="1:9" s="25" customFormat="1">
      <c r="A126" t="str">
        <f>_xlfn.XLOOKUP(B126,Rotineiros!B$1:B$1761,Rotineiros!A$1:A$1761)</f>
        <v>F6458229</v>
      </c>
      <c r="B126" t="s">
        <v>1765</v>
      </c>
      <c r="C126" t="s">
        <v>153</v>
      </c>
      <c r="D126" t="s">
        <v>1766</v>
      </c>
      <c r="E126" s="3"/>
      <c r="F126" s="3" t="str">
        <f>_xlfn.XLOOKUP(A126,'Badge Arqueiro'!A$1:A$170,'Badge Arqueiro'!B$1:B$170,"0")</f>
        <v>0</v>
      </c>
      <c r="G126" s="55" t="str">
        <f>_xlfn.XLOOKUP(A126,Comiters!A$1:A$999,Comiters!B$1:B$999,"0")</f>
        <v>0</v>
      </c>
      <c r="H126"/>
      <c r="I126"/>
    </row>
    <row r="127" spans="1:9" s="25" customFormat="1">
      <c r="A127" t="str">
        <f>_xlfn.XLOOKUP(B127,Rotineiros!B$1:B$1761,Rotineiros!A$1:A$1761)</f>
        <v>F6540349</v>
      </c>
      <c r="B127" t="s">
        <v>309</v>
      </c>
      <c r="C127" t="s">
        <v>12</v>
      </c>
      <c r="D127" t="s">
        <v>310</v>
      </c>
      <c r="E127" s="3"/>
      <c r="F127" s="3" t="str">
        <f>_xlfn.XLOOKUP(A127,'Badge Arqueiro'!A$1:A$170,'Badge Arqueiro'!B$1:B$170,"0")</f>
        <v>0</v>
      </c>
      <c r="G127" s="55" t="str">
        <f>_xlfn.XLOOKUP(A127,Comiters!A$1:A$999,Comiters!B$1:B$999,"0")</f>
        <v>0</v>
      </c>
      <c r="H127"/>
      <c r="I127"/>
    </row>
    <row r="128" spans="1:9" s="25" customFormat="1">
      <c r="A128" t="str">
        <f>_xlfn.XLOOKUP(B128,Rotineiros!B$1:B$1761,Rotineiros!A$1:A$1761)</f>
        <v>F6769442</v>
      </c>
      <c r="B128" t="s">
        <v>1307</v>
      </c>
      <c r="C128" t="s">
        <v>934</v>
      </c>
      <c r="D128" t="s">
        <v>1309</v>
      </c>
      <c r="E128" s="3"/>
      <c r="F128" s="3" t="str">
        <f>_xlfn.XLOOKUP(A128,'Badge Arqueiro'!A$1:A$170,'Badge Arqueiro'!B$1:B$170,"0")</f>
        <v>0</v>
      </c>
      <c r="G128" s="55">
        <f>_xlfn.XLOOKUP(A128,Comiters!A$1:A$999,Comiters!B$1:B$999,"0")</f>
        <v>1</v>
      </c>
      <c r="H128"/>
      <c r="I128"/>
    </row>
    <row r="129" spans="1:9" s="25" customFormat="1">
      <c r="A129" t="str">
        <f>_xlfn.XLOOKUP(B129,Rotineiros!B$1:B$1761,Rotineiros!A$1:A$1761)</f>
        <v>F6769643</v>
      </c>
      <c r="B129" t="s">
        <v>1778</v>
      </c>
      <c r="C129" t="s">
        <v>934</v>
      </c>
      <c r="D129" t="s">
        <v>1779</v>
      </c>
      <c r="E129" s="3"/>
      <c r="F129" s="3" t="str">
        <f>_xlfn.XLOOKUP(A129,'Badge Arqueiro'!A$1:A$170,'Badge Arqueiro'!B$1:B$170,"0")</f>
        <v>0</v>
      </c>
      <c r="G129" s="55" t="str">
        <f>_xlfn.XLOOKUP(A129,Comiters!A$1:A$999,Comiters!B$1:B$999,"0")</f>
        <v>0</v>
      </c>
      <c r="H129"/>
      <c r="I129"/>
    </row>
    <row r="130" spans="1:9" s="25" customFormat="1">
      <c r="A130" t="str">
        <f>_xlfn.XLOOKUP(B130,Rotineiros!B$1:B$5000,Rotineiros!A$1:A$5000)</f>
        <v>F6782502</v>
      </c>
      <c r="B130" t="s">
        <v>11632</v>
      </c>
      <c r="C130" t="s">
        <v>257</v>
      </c>
      <c r="D130" t="s">
        <v>11708</v>
      </c>
      <c r="E130" s="3"/>
      <c r="F130" s="3" t="str">
        <f>_xlfn.XLOOKUP(A130,'Badge Arqueiro'!A$1:A$170,'Badge Arqueiro'!B$1:B$170,"0")</f>
        <v>0</v>
      </c>
      <c r="G130" s="55" t="str">
        <f>_xlfn.XLOOKUP(A130,Comiters!A$1:A$999,Comiters!B$1:B$999,"0")</f>
        <v>0</v>
      </c>
      <c r="H130"/>
      <c r="I130"/>
    </row>
    <row r="131" spans="1:9" s="25" customFormat="1">
      <c r="A131" t="str">
        <f>_xlfn.XLOOKUP(B131,Rotineiros!B$1:B$1761,Rotineiros!A$1:A$1761)</f>
        <v>F6797485</v>
      </c>
      <c r="B131" t="s">
        <v>553</v>
      </c>
      <c r="C131" t="s">
        <v>195</v>
      </c>
      <c r="D131" t="s">
        <v>554</v>
      </c>
      <c r="E131" s="3"/>
      <c r="F131" s="3" t="str">
        <f>_xlfn.XLOOKUP(A131,'Badge Arqueiro'!A$1:A$170,'Badge Arqueiro'!B$1:B$170,"0")</f>
        <v>0</v>
      </c>
      <c r="G131" s="55">
        <f>_xlfn.XLOOKUP(A131,Comiters!A$1:A$999,Comiters!B$1:B$999,"0")</f>
        <v>1</v>
      </c>
      <c r="H131"/>
      <c r="I131"/>
    </row>
    <row r="132" spans="1:9" s="25" customFormat="1">
      <c r="A132" t="str">
        <f>_xlfn.XLOOKUP(B132,Rotineiros!B$1:B$1761,Rotineiros!A$1:A$1761)</f>
        <v>F6874924</v>
      </c>
      <c r="B132" t="s">
        <v>1784</v>
      </c>
      <c r="C132" t="s">
        <v>99</v>
      </c>
      <c r="D132" t="s">
        <v>1785</v>
      </c>
      <c r="E132" s="3"/>
      <c r="F132" s="3" t="str">
        <f>_xlfn.XLOOKUP(A132,'Badge Arqueiro'!A$1:A$170,'Badge Arqueiro'!B$1:B$170,"0")</f>
        <v>0</v>
      </c>
      <c r="G132" s="55" t="str">
        <f>_xlfn.XLOOKUP(A132,Comiters!A$1:A$999,Comiters!B$1:B$999,"0")</f>
        <v>0</v>
      </c>
      <c r="H132"/>
      <c r="I132"/>
    </row>
    <row r="133" spans="1:9" s="25" customFormat="1">
      <c r="A133" t="str">
        <f>_xlfn.XLOOKUP(B133,Rotineiros!B$1:B$1761,Rotineiros!A$1:A$1761)</f>
        <v>F7003009</v>
      </c>
      <c r="B133" t="s">
        <v>1119</v>
      </c>
      <c r="C133" t="s">
        <v>153</v>
      </c>
      <c r="D133" t="s">
        <v>1120</v>
      </c>
      <c r="E133" s="3"/>
      <c r="F133" s="3">
        <f>_xlfn.XLOOKUP(A133,'Badge Arqueiro'!A$1:A$170,'Badge Arqueiro'!B$1:B$170,"0")</f>
        <v>1</v>
      </c>
      <c r="G133" s="55" t="str">
        <f>_xlfn.XLOOKUP(A133,Comiters!A$1:A$999,Comiters!B$1:B$999,"0")</f>
        <v>0</v>
      </c>
      <c r="H133"/>
      <c r="I133"/>
    </row>
    <row r="134" spans="1:9" s="25" customFormat="1">
      <c r="A134" t="str">
        <f>_xlfn.XLOOKUP(B134,Rotineiros!B$1:B$1761,Rotineiros!A$1:A$1761)</f>
        <v>F7069759</v>
      </c>
      <c r="B134" t="s">
        <v>565</v>
      </c>
      <c r="C134" t="s">
        <v>11674</v>
      </c>
      <c r="D134" t="s">
        <v>567</v>
      </c>
      <c r="E134" s="3"/>
      <c r="F134" s="3" t="str">
        <f>_xlfn.XLOOKUP(A134,'Badge Arqueiro'!A$1:A$170,'Badge Arqueiro'!B$1:B$170,"0")</f>
        <v>0</v>
      </c>
      <c r="G134" s="55" t="str">
        <f>_xlfn.XLOOKUP(A134,Comiters!A$1:A$999,Comiters!B$1:B$999,"0")</f>
        <v>0</v>
      </c>
      <c r="H134"/>
      <c r="I134"/>
    </row>
    <row r="135" spans="1:9" s="25" customFormat="1">
      <c r="A135" t="str">
        <f>_xlfn.XLOOKUP(B135,Rotineiros!B$1:B$1761,Rotineiros!A$1:A$1761)</f>
        <v>F7084089</v>
      </c>
      <c r="B135" t="s">
        <v>569</v>
      </c>
      <c r="C135" t="s">
        <v>11675</v>
      </c>
      <c r="D135" t="s">
        <v>570</v>
      </c>
      <c r="E135" s="3"/>
      <c r="F135" s="3" t="str">
        <f>_xlfn.XLOOKUP(A135,'Badge Arqueiro'!A$1:A$170,'Badge Arqueiro'!B$1:B$170,"0")</f>
        <v>0</v>
      </c>
      <c r="G135" s="55" t="str">
        <f>_xlfn.XLOOKUP(A135,Comiters!A$1:A$999,Comiters!B$1:B$999,"0")</f>
        <v>0</v>
      </c>
      <c r="H135"/>
      <c r="I135"/>
    </row>
    <row r="136" spans="1:9" s="25" customFormat="1">
      <c r="A136" t="str">
        <f>_xlfn.XLOOKUP(B136,Rotineiros!B$1:B$1761,Rotineiros!A$1:A$1761)</f>
        <v>F7292219</v>
      </c>
      <c r="B136" t="s">
        <v>1491</v>
      </c>
      <c r="C136" t="s">
        <v>302</v>
      </c>
      <c r="D136" t="s">
        <v>1492</v>
      </c>
      <c r="E136" s="3"/>
      <c r="F136" s="3" t="str">
        <f>_xlfn.XLOOKUP(A136,'Badge Arqueiro'!A$1:A$170,'Badge Arqueiro'!B$1:B$170,"0")</f>
        <v>0</v>
      </c>
      <c r="G136" s="55" t="str">
        <f>_xlfn.XLOOKUP(A136,Comiters!A$1:A$999,Comiters!B$1:B$999,"0")</f>
        <v>0</v>
      </c>
      <c r="H136"/>
      <c r="I136"/>
    </row>
    <row r="137" spans="1:9" s="25" customFormat="1">
      <c r="A137" t="str">
        <f>_xlfn.XLOOKUP(B137,Rotineiros!B$1:B$1761,Rotineiros!A$1:A$1761)</f>
        <v>F7356789</v>
      </c>
      <c r="B137" t="s">
        <v>711</v>
      </c>
      <c r="C137" t="s">
        <v>934</v>
      </c>
      <c r="D137" t="s">
        <v>713</v>
      </c>
      <c r="E137" s="3"/>
      <c r="F137" s="3" t="str">
        <f>_xlfn.XLOOKUP(A137,'Badge Arqueiro'!A$1:A$170,'Badge Arqueiro'!B$1:B$170,"0")</f>
        <v>0</v>
      </c>
      <c r="G137" s="55" t="str">
        <f>_xlfn.XLOOKUP(A137,Comiters!A$1:A$999,Comiters!B$1:B$999,"0")</f>
        <v>0</v>
      </c>
      <c r="H137"/>
      <c r="I137"/>
    </row>
    <row r="138" spans="1:9" s="25" customFormat="1">
      <c r="A138" t="str">
        <f>_xlfn.XLOOKUP(B138,Rotineiros!B$1:B$1761,Rotineiros!A$1:A$1761)</f>
        <v>F8077213</v>
      </c>
      <c r="B138" t="s">
        <v>340</v>
      </c>
      <c r="C138" t="s">
        <v>145</v>
      </c>
      <c r="D138" t="s">
        <v>342</v>
      </c>
      <c r="E138" s="3"/>
      <c r="F138" s="3" t="str">
        <f>_xlfn.XLOOKUP(A138,'Badge Arqueiro'!A$1:A$170,'Badge Arqueiro'!B$1:B$170,"0")</f>
        <v>0</v>
      </c>
      <c r="G138" s="55" t="str">
        <f>_xlfn.XLOOKUP(A138,Comiters!A$1:A$999,Comiters!B$1:B$999,"0")</f>
        <v>0</v>
      </c>
      <c r="H138"/>
      <c r="I138"/>
    </row>
    <row r="139" spans="1:9" s="25" customFormat="1">
      <c r="A139" t="str">
        <f>_xlfn.XLOOKUP(B139,Rotineiros!B$1:B$5000,Rotineiros!A$1:A$5000)</f>
        <v>F8213749</v>
      </c>
      <c r="B139" t="s">
        <v>11615</v>
      </c>
      <c r="C139" t="s">
        <v>906</v>
      </c>
      <c r="D139" t="s">
        <v>11691</v>
      </c>
      <c r="E139" s="3"/>
      <c r="F139" s="3" t="str">
        <f>_xlfn.XLOOKUP(A139,'Badge Arqueiro'!A$1:A$170,'Badge Arqueiro'!B$1:B$170,"0")</f>
        <v>0</v>
      </c>
      <c r="G139" s="55" t="str">
        <f>_xlfn.XLOOKUP(A139,Comiters!A$1:A$999,Comiters!B$1:B$999,"0")</f>
        <v>0</v>
      </c>
      <c r="H139"/>
      <c r="I139"/>
    </row>
    <row r="140" spans="1:9" s="25" customFormat="1">
      <c r="A140" t="str">
        <f>_xlfn.XLOOKUP(B140,Rotineiros!B$1:B$1761,Rotineiros!A$1:A$1761)</f>
        <v>F8369568</v>
      </c>
      <c r="B140" t="s">
        <v>3773</v>
      </c>
      <c r="C140" t="s">
        <v>47</v>
      </c>
      <c r="D140" t="s">
        <v>3875</v>
      </c>
      <c r="E140" s="3"/>
      <c r="F140" s="3" t="str">
        <f>_xlfn.XLOOKUP(A140,'Badge Arqueiro'!A$1:A$170,'Badge Arqueiro'!B$1:B$170,"0")</f>
        <v>0</v>
      </c>
      <c r="G140" s="55" t="str">
        <f>_xlfn.XLOOKUP(A140,Comiters!A$1:A$999,Comiters!B$1:B$999,"0")</f>
        <v>0</v>
      </c>
      <c r="H140"/>
      <c r="I140"/>
    </row>
    <row r="141" spans="1:9" s="25" customFormat="1">
      <c r="A141" t="str">
        <f>_xlfn.XLOOKUP(B141,Rotineiros!B$1:B$1761,Rotineiros!A$1:A$1761)</f>
        <v>F8441528</v>
      </c>
      <c r="B141" t="s">
        <v>1148</v>
      </c>
      <c r="C141" t="s">
        <v>11678</v>
      </c>
      <c r="D141" t="s">
        <v>1149</v>
      </c>
      <c r="E141" s="3"/>
      <c r="F141" s="3" t="str">
        <f>_xlfn.XLOOKUP(A141,'Badge Arqueiro'!A$1:A$170,'Badge Arqueiro'!B$1:B$170,"0")</f>
        <v>0</v>
      </c>
      <c r="G141" s="55" t="str">
        <f>_xlfn.XLOOKUP(A141,Comiters!A$1:A$999,Comiters!B$1:B$999,"0")</f>
        <v>0</v>
      </c>
      <c r="H141"/>
      <c r="I141"/>
    </row>
    <row r="142" spans="1:9" s="25" customFormat="1">
      <c r="A142" t="str">
        <f>_xlfn.XLOOKUP(B142,Rotineiros!B$1:B$5000,Rotineiros!A$1:A$5000)</f>
        <v>F8527517</v>
      </c>
      <c r="B142" t="s">
        <v>11630</v>
      </c>
      <c r="C142" t="s">
        <v>145</v>
      </c>
      <c r="D142" t="s">
        <v>11706</v>
      </c>
      <c r="E142" s="3"/>
      <c r="F142" s="3">
        <f>_xlfn.XLOOKUP(A142,'Badge Arqueiro'!A$1:A$170,'Badge Arqueiro'!B$1:B$170,"0")</f>
        <v>1</v>
      </c>
      <c r="G142" s="55">
        <f>_xlfn.XLOOKUP(A142,Comiters!A$1:A$999,Comiters!B$1:B$999,"0")</f>
        <v>1</v>
      </c>
      <c r="H142"/>
      <c r="I142"/>
    </row>
    <row r="143" spans="1:9" s="25" customFormat="1">
      <c r="A143" t="str">
        <f>_xlfn.XLOOKUP(B143,Rotineiros!B$1:B$1761,Rotineiros!A$1:A$1761)</f>
        <v>F8527997</v>
      </c>
      <c r="B143" t="s">
        <v>360</v>
      </c>
      <c r="C143" t="s">
        <v>341</v>
      </c>
      <c r="D143" t="s">
        <v>362</v>
      </c>
      <c r="E143" s="3"/>
      <c r="F143" s="3" t="str">
        <f>_xlfn.XLOOKUP(A143,'Badge Arqueiro'!A$1:A$170,'Badge Arqueiro'!B$1:B$170,"0")</f>
        <v>0</v>
      </c>
      <c r="G143" s="55" t="str">
        <f>_xlfn.XLOOKUP(A143,Comiters!A$1:A$999,Comiters!B$1:B$999,"0")</f>
        <v>0</v>
      </c>
      <c r="H143"/>
      <c r="I143"/>
    </row>
    <row r="144" spans="1:9" s="25" customFormat="1">
      <c r="A144" t="str">
        <f>_xlfn.XLOOKUP(B144,Rotineiros!B$1:B$1761,Rotineiros!A$1:A$1761)</f>
        <v>F8589021</v>
      </c>
      <c r="B144" t="s">
        <v>364</v>
      </c>
      <c r="C144" t="s">
        <v>1475</v>
      </c>
      <c r="D144" t="s">
        <v>365</v>
      </c>
      <c r="E144" s="3"/>
      <c r="F144" s="3" t="str">
        <f>_xlfn.XLOOKUP(A144,'Badge Arqueiro'!A$1:A$170,'Badge Arqueiro'!B$1:B$170,"0")</f>
        <v>0</v>
      </c>
      <c r="G144" s="55" t="str">
        <f>_xlfn.XLOOKUP(A144,Comiters!A$1:A$999,Comiters!B$1:B$999,"0")</f>
        <v>0</v>
      </c>
      <c r="H144"/>
      <c r="I144"/>
    </row>
    <row r="145" spans="1:9" s="25" customFormat="1">
      <c r="A145" t="str">
        <f>_xlfn.XLOOKUP(B145,Rotineiros!B$1:B$1761,Rotineiros!A$1:A$1761)</f>
        <v>F8595931</v>
      </c>
      <c r="B145" t="s">
        <v>775</v>
      </c>
      <c r="C145" t="s">
        <v>341</v>
      </c>
      <c r="D145" t="s">
        <v>777</v>
      </c>
      <c r="E145" s="3"/>
      <c r="F145" s="3" t="str">
        <f>_xlfn.XLOOKUP(A145,'Badge Arqueiro'!A$1:A$170,'Badge Arqueiro'!B$1:B$170,"0")</f>
        <v>0</v>
      </c>
      <c r="G145" s="55" t="str">
        <f>_xlfn.XLOOKUP(A145,Comiters!A$1:A$999,Comiters!B$1:B$999,"0")</f>
        <v>0</v>
      </c>
      <c r="H145"/>
      <c r="I145"/>
    </row>
    <row r="146" spans="1:9" s="25" customFormat="1">
      <c r="A146" t="str">
        <f>_xlfn.XLOOKUP(B146,Rotineiros!B$1:B$1761,Rotineiros!A$1:A$1761)</f>
        <v>F8596178</v>
      </c>
      <c r="B146" t="s">
        <v>1155</v>
      </c>
      <c r="C146" t="s">
        <v>149</v>
      </c>
      <c r="D146" t="s">
        <v>1157</v>
      </c>
      <c r="E146" s="3"/>
      <c r="F146" s="3" t="str">
        <f>_xlfn.XLOOKUP(A146,'Badge Arqueiro'!A$1:A$170,'Badge Arqueiro'!B$1:B$170,"0")</f>
        <v>0</v>
      </c>
      <c r="G146" s="55" t="str">
        <f>_xlfn.XLOOKUP(A146,Comiters!A$1:A$999,Comiters!B$1:B$999,"0")</f>
        <v>0</v>
      </c>
      <c r="H146"/>
      <c r="I146"/>
    </row>
    <row r="147" spans="1:9" s="25" customFormat="1">
      <c r="A147" t="str">
        <f>_xlfn.XLOOKUP(B147,Rotineiros!B$1:B$1761,Rotineiros!A$1:A$1761)</f>
        <v>F8605377</v>
      </c>
      <c r="B147" t="s">
        <v>1815</v>
      </c>
      <c r="C147" t="s">
        <v>511</v>
      </c>
      <c r="D147" t="s">
        <v>1816</v>
      </c>
      <c r="E147" s="3"/>
      <c r="F147" s="3" t="str">
        <f>_xlfn.XLOOKUP(A147,'Badge Arqueiro'!A$1:A$170,'Badge Arqueiro'!B$1:B$170,"0")</f>
        <v>0</v>
      </c>
      <c r="G147" s="55" t="str">
        <f>_xlfn.XLOOKUP(A147,Comiters!A$1:A$999,Comiters!B$1:B$999,"0")</f>
        <v>0</v>
      </c>
      <c r="H147"/>
      <c r="I147"/>
    </row>
    <row r="148" spans="1:9" s="25" customFormat="1">
      <c r="A148" t="str">
        <f>_xlfn.XLOOKUP(B148,Rotineiros!B$1:B$1761,Rotineiros!A$1:A$1761)</f>
        <v>F8712010</v>
      </c>
      <c r="B148" t="s">
        <v>371</v>
      </c>
      <c r="C148" t="s">
        <v>906</v>
      </c>
      <c r="D148" t="s">
        <v>372</v>
      </c>
      <c r="E148" s="3"/>
      <c r="F148" s="3" t="str">
        <f>_xlfn.XLOOKUP(A148,'Badge Arqueiro'!A$1:A$170,'Badge Arqueiro'!B$1:B$170,"0")</f>
        <v>0</v>
      </c>
      <c r="G148" s="55" t="str">
        <f>_xlfn.XLOOKUP(A148,Comiters!A$1:A$999,Comiters!B$1:B$999,"0")</f>
        <v>0</v>
      </c>
      <c r="H148"/>
      <c r="I148"/>
    </row>
    <row r="149" spans="1:9" s="25" customFormat="1">
      <c r="A149" t="str">
        <f>_xlfn.XLOOKUP(B149,Rotineiros!B$1:B$1761,Rotineiros!A$1:A$1761)</f>
        <v>F8791218</v>
      </c>
      <c r="B149" t="s">
        <v>2120</v>
      </c>
      <c r="C149" t="s">
        <v>11679</v>
      </c>
      <c r="D149" t="s">
        <v>2121</v>
      </c>
      <c r="E149" s="3"/>
      <c r="F149" s="3" t="str">
        <f>_xlfn.XLOOKUP(A149,'Badge Arqueiro'!A$1:A$170,'Badge Arqueiro'!B$1:B$170,"0")</f>
        <v>0</v>
      </c>
      <c r="G149" s="55" t="str">
        <f>_xlfn.XLOOKUP(A149,Comiters!A$1:A$999,Comiters!B$1:B$999,"0")</f>
        <v>0</v>
      </c>
      <c r="H149"/>
      <c r="I149"/>
    </row>
    <row r="150" spans="1:9" s="25" customFormat="1">
      <c r="A150" t="str">
        <f>_xlfn.XLOOKUP(B150,Rotineiros!B$1:B$1761,Rotineiros!A$1:A$1761)</f>
        <v>F9140278</v>
      </c>
      <c r="B150" t="s">
        <v>2942</v>
      </c>
      <c r="C150" t="s">
        <v>11687</v>
      </c>
      <c r="D150" t="s">
        <v>3319</v>
      </c>
      <c r="E150" s="3"/>
      <c r="F150" s="3">
        <f>_xlfn.XLOOKUP(A150,'Badge Arqueiro'!A$1:A$170,'Badge Arqueiro'!B$1:B$170,"0")</f>
        <v>1</v>
      </c>
      <c r="G150" s="55">
        <f>_xlfn.XLOOKUP(A150,Comiters!A$1:A$999,Comiters!B$1:B$999,"0")</f>
        <v>1</v>
      </c>
      <c r="H150"/>
      <c r="I150"/>
    </row>
    <row r="151" spans="1:9" s="25" customFormat="1">
      <c r="A151" t="str">
        <f>_xlfn.XLOOKUP(B151,Rotineiros!B$1:B$1761,Rotineiros!A$1:A$1761)</f>
        <v>F9174707</v>
      </c>
      <c r="B151" t="s">
        <v>1192</v>
      </c>
      <c r="C151" t="s">
        <v>785</v>
      </c>
      <c r="D151" t="s">
        <v>1193</v>
      </c>
      <c r="E151" s="3"/>
      <c r="F151" s="3" t="str">
        <f>_xlfn.XLOOKUP(A151,'Badge Arqueiro'!A$1:A$170,'Badge Arqueiro'!B$1:B$170,"0")</f>
        <v>0</v>
      </c>
      <c r="G151" s="55">
        <f>_xlfn.XLOOKUP(A151,Comiters!A$1:A$999,Comiters!B$1:B$999,"0")</f>
        <v>1</v>
      </c>
      <c r="H151"/>
      <c r="I151"/>
    </row>
    <row r="152" spans="1:9" s="25" customFormat="1">
      <c r="A152" t="str">
        <f>_xlfn.XLOOKUP(B152,Rotineiros!B$1:B$1761,Rotineiros!A$1:A$1761)</f>
        <v>F9175055</v>
      </c>
      <c r="B152" t="s">
        <v>2948</v>
      </c>
      <c r="C152" t="s">
        <v>12</v>
      </c>
      <c r="D152" t="s">
        <v>3036</v>
      </c>
      <c r="E152" s="3"/>
      <c r="F152" s="3" t="str">
        <f>_xlfn.XLOOKUP(A152,'Badge Arqueiro'!A$1:A$170,'Badge Arqueiro'!B$1:B$170,"0")</f>
        <v>0</v>
      </c>
      <c r="G152" s="55" t="str">
        <f>_xlfn.XLOOKUP(A152,Comiters!A$1:A$999,Comiters!B$1:B$999,"0")</f>
        <v>0</v>
      </c>
      <c r="H152"/>
      <c r="I152"/>
    </row>
    <row r="153" spans="1:9" s="25" customFormat="1">
      <c r="A153" t="str">
        <f>_xlfn.XLOOKUP(B153,Rotineiros!B$1:B$2000,Rotineiros!A$1:A$2000)</f>
        <v>F9329124</v>
      </c>
      <c r="B153" t="s">
        <v>11326</v>
      </c>
      <c r="C153" t="s">
        <v>906</v>
      </c>
      <c r="D153" t="s">
        <v>11413</v>
      </c>
      <c r="E153" s="3"/>
      <c r="F153" s="3" t="str">
        <f>_xlfn.XLOOKUP(A153,'Badge Arqueiro'!A$1:A$170,'Badge Arqueiro'!B$1:B$170,"0")</f>
        <v>0</v>
      </c>
      <c r="G153" s="55" t="str">
        <f>_xlfn.XLOOKUP(A153,Comiters!A$1:A$999,Comiters!B$1:B$999,"0")</f>
        <v>0</v>
      </c>
      <c r="H153"/>
      <c r="I153"/>
    </row>
    <row r="154" spans="1:9" s="25" customFormat="1">
      <c r="A154" t="str">
        <f>_xlfn.XLOOKUP(B154,Rotineiros!B$1:B$5000,Rotineiros!A$1:A$5000)</f>
        <v>F9329136</v>
      </c>
      <c r="B154" t="s">
        <v>11636</v>
      </c>
      <c r="C154" t="s">
        <v>2286</v>
      </c>
      <c r="D154" t="s">
        <v>11712</v>
      </c>
      <c r="E154" s="3"/>
      <c r="F154" s="3" t="str">
        <f>_xlfn.XLOOKUP(A154,'Badge Arqueiro'!A$1:A$170,'Badge Arqueiro'!B$1:B$170,"0")</f>
        <v>0</v>
      </c>
      <c r="G154" s="55" t="str">
        <f>_xlfn.XLOOKUP(A154,Comiters!A$1:A$999,Comiters!B$1:B$999,"0")</f>
        <v>0</v>
      </c>
      <c r="H154"/>
      <c r="I154"/>
    </row>
    <row r="155" spans="1:9" s="25" customFormat="1">
      <c r="A155" t="str">
        <f>_xlfn.XLOOKUP(B155,Rotineiros!B$1:B$1761,Rotineiros!A$1:A$1761)</f>
        <v>F9329398</v>
      </c>
      <c r="B155" t="s">
        <v>1199</v>
      </c>
      <c r="C155" t="s">
        <v>11368</v>
      </c>
      <c r="D155" t="s">
        <v>1200</v>
      </c>
      <c r="E155" s="3"/>
      <c r="F155" s="3" t="str">
        <f>_xlfn.XLOOKUP(A155,'Badge Arqueiro'!A$1:A$170,'Badge Arqueiro'!B$1:B$170,"0")</f>
        <v>0</v>
      </c>
      <c r="G155" s="55">
        <f>_xlfn.XLOOKUP(A155,Comiters!A$1:A$999,Comiters!B$1:B$999,"0")</f>
        <v>1</v>
      </c>
      <c r="H155"/>
      <c r="I155"/>
    </row>
    <row r="156" spans="1:9" s="25" customFormat="1">
      <c r="A156" t="str">
        <f>_xlfn.XLOOKUP(B156,Rotineiros!B$1:B$1761,Rotineiros!A$1:A$1761)</f>
        <v>F9329574</v>
      </c>
      <c r="B156" t="s">
        <v>385</v>
      </c>
      <c r="C156" t="s">
        <v>47</v>
      </c>
      <c r="D156" t="s">
        <v>386</v>
      </c>
      <c r="E156" s="3"/>
      <c r="F156" s="3" t="str">
        <f>_xlfn.XLOOKUP(A156,'Badge Arqueiro'!A$1:A$170,'Badge Arqueiro'!B$1:B$170,"0")</f>
        <v>0</v>
      </c>
      <c r="G156" s="55">
        <f>_xlfn.XLOOKUP(A156,Comiters!A$1:A$999,Comiters!B$1:B$999,"0")</f>
        <v>1</v>
      </c>
      <c r="H156"/>
      <c r="I156"/>
    </row>
    <row r="157" spans="1:9" s="25" customFormat="1">
      <c r="A157" t="str">
        <f>_xlfn.XLOOKUP(B157,Rotineiros!B$1:B$1761,Rotineiros!A$1:A$1761)</f>
        <v>F9329665</v>
      </c>
      <c r="B157" t="s">
        <v>1202</v>
      </c>
      <c r="C157" t="s">
        <v>11666</v>
      </c>
      <c r="D157" t="s">
        <v>1203</v>
      </c>
      <c r="E157" s="3"/>
      <c r="F157" s="3" t="str">
        <f>_xlfn.XLOOKUP(A157,'Badge Arqueiro'!A$1:A$170,'Badge Arqueiro'!B$1:B$170,"0")</f>
        <v>0</v>
      </c>
      <c r="G157" s="55" t="str">
        <f>_xlfn.XLOOKUP(A157,Comiters!A$1:A$999,Comiters!B$1:B$999,"0")</f>
        <v>0</v>
      </c>
      <c r="H157"/>
      <c r="I157"/>
    </row>
    <row r="158" spans="1:9" s="25" customFormat="1">
      <c r="A158" t="str">
        <f>_xlfn.XLOOKUP(B158,Rotineiros!B$1:B$5000,Rotineiros!A$1:A$5000)</f>
        <v>F9456253</v>
      </c>
      <c r="B158" t="s">
        <v>11640</v>
      </c>
      <c r="C158" t="s">
        <v>11668</v>
      </c>
      <c r="D158" t="s">
        <v>11716</v>
      </c>
      <c r="E158" s="3"/>
      <c r="F158" s="3" t="str">
        <f>_xlfn.XLOOKUP(A158,'Badge Arqueiro'!A$1:A$170,'Badge Arqueiro'!B$1:B$170,"0")</f>
        <v>0</v>
      </c>
      <c r="G158" s="55" t="str">
        <f>_xlfn.XLOOKUP(A158,Comiters!A$1:A$999,Comiters!B$1:B$999,"0")</f>
        <v>0</v>
      </c>
      <c r="H158"/>
      <c r="I158"/>
    </row>
    <row r="159" spans="1:9" s="25" customFormat="1">
      <c r="A159" t="str">
        <f>_xlfn.XLOOKUP(B159,Rotineiros!B$1:B$5000,Rotineiros!A$1:A$5000)</f>
        <v>F9456253</v>
      </c>
      <c r="B159" t="s">
        <v>11640</v>
      </c>
      <c r="C159" t="s">
        <v>11669</v>
      </c>
      <c r="D159" t="s">
        <v>11716</v>
      </c>
      <c r="E159" s="3"/>
      <c r="F159" s="3" t="str">
        <f>_xlfn.XLOOKUP(A159,'Badge Arqueiro'!A$1:A$170,'Badge Arqueiro'!B$1:B$170,"0")</f>
        <v>0</v>
      </c>
      <c r="G159" s="55" t="str">
        <f>_xlfn.XLOOKUP(A159,Comiters!A$1:A$999,Comiters!B$1:B$999,"0")</f>
        <v>0</v>
      </c>
      <c r="H159"/>
      <c r="I159"/>
    </row>
    <row r="160" spans="1:9" s="25" customFormat="1">
      <c r="A160" t="str">
        <f>_xlfn.XLOOKUP(B160,Rotineiros!B$1:B$1761,Rotineiros!A$1:A$1761)</f>
        <v>F9517078</v>
      </c>
      <c r="B160" t="s">
        <v>2262</v>
      </c>
      <c r="C160" t="s">
        <v>12</v>
      </c>
      <c r="D160" t="s">
        <v>2263</v>
      </c>
      <c r="E160" s="3"/>
      <c r="F160" s="3" t="str">
        <f>_xlfn.XLOOKUP(A160,'Badge Arqueiro'!A$1:A$170,'Badge Arqueiro'!B$1:B$170,"0")</f>
        <v>0</v>
      </c>
      <c r="G160" s="55">
        <f>_xlfn.XLOOKUP(A160,Comiters!A$1:A$999,Comiters!B$1:B$999,"0")</f>
        <v>1</v>
      </c>
      <c r="H160"/>
      <c r="I160"/>
    </row>
    <row r="161" spans="1:9" s="25" customFormat="1">
      <c r="A161" t="str">
        <f>_xlfn.XLOOKUP(B161,Rotineiros!B$1:B$1761,Rotineiros!A$1:A$1761)</f>
        <v>F9540122</v>
      </c>
      <c r="B161" t="s">
        <v>395</v>
      </c>
      <c r="C161" t="s">
        <v>195</v>
      </c>
      <c r="D161" t="s">
        <v>396</v>
      </c>
      <c r="E161" s="3"/>
      <c r="F161" s="3" t="str">
        <f>_xlfn.XLOOKUP(A161,'Badge Arqueiro'!A$1:A$170,'Badge Arqueiro'!B$1:B$170,"0")</f>
        <v>0</v>
      </c>
      <c r="G161" s="55">
        <f>_xlfn.XLOOKUP(A161,Comiters!A$1:A$999,Comiters!B$1:B$999,"0")</f>
        <v>1</v>
      </c>
      <c r="H161"/>
      <c r="I161"/>
    </row>
    <row r="162" spans="1:9" s="25" customFormat="1">
      <c r="A162" t="str">
        <f>_xlfn.XLOOKUP(B162,Rotineiros!B$1:B$1761,Rotineiros!A$1:A$1761)</f>
        <v>F9540736</v>
      </c>
      <c r="B162" t="s">
        <v>2964</v>
      </c>
      <c r="C162" t="s">
        <v>195</v>
      </c>
      <c r="D162" t="s">
        <v>4190</v>
      </c>
      <c r="E162" s="3"/>
      <c r="F162" s="3" t="str">
        <f>_xlfn.XLOOKUP(A162,'Badge Arqueiro'!A$1:A$170,'Badge Arqueiro'!B$1:B$170,"0")</f>
        <v>0</v>
      </c>
      <c r="G162" s="55" t="str">
        <f>_xlfn.XLOOKUP(A162,Comiters!A$1:A$999,Comiters!B$1:B$999,"0")</f>
        <v>0</v>
      </c>
      <c r="H162"/>
      <c r="I162"/>
    </row>
    <row r="163" spans="1:9" s="25" customFormat="1">
      <c r="A163" t="str">
        <f>_xlfn.XLOOKUP(B163,Rotineiros!B$1:B$1761,Rotineiros!A$1:A$1761)</f>
        <v>F9825896</v>
      </c>
      <c r="B163" t="s">
        <v>7249</v>
      </c>
      <c r="C163" t="s">
        <v>11575</v>
      </c>
      <c r="D163" t="s">
        <v>7299</v>
      </c>
      <c r="E163" s="3"/>
      <c r="F163" s="3" t="str">
        <f>_xlfn.XLOOKUP(A163,'Badge Arqueiro'!A$1:A$170,'Badge Arqueiro'!B$1:B$170,"0")</f>
        <v>0</v>
      </c>
      <c r="G163" s="55" t="str">
        <f>_xlfn.XLOOKUP(A163,Comiters!A$1:A$999,Comiters!B$1:B$999,"0")</f>
        <v>0</v>
      </c>
      <c r="H163"/>
      <c r="I163"/>
    </row>
    <row r="164" spans="1:9" s="25" customFormat="1">
      <c r="A164" t="str">
        <f>_xlfn.XLOOKUP(B164,Rotineiros!B$1:B$5000,Rotineiros!A$1:A$5000)</f>
        <v>F9827893</v>
      </c>
      <c r="B164" t="s">
        <v>11656</v>
      </c>
      <c r="C164" t="s">
        <v>11684</v>
      </c>
      <c r="D164" t="s">
        <v>11734</v>
      </c>
      <c r="E164" s="3"/>
      <c r="F164" s="3" t="str">
        <f>_xlfn.XLOOKUP(A164,'Badge Arqueiro'!A$1:A$170,'Badge Arqueiro'!B$1:B$170,"0")</f>
        <v>0</v>
      </c>
      <c r="G164" s="55">
        <f>_xlfn.XLOOKUP(A164,Comiters!A$1:A$999,Comiters!B$1:B$999,"0")</f>
        <v>1</v>
      </c>
      <c r="H164"/>
      <c r="I164"/>
    </row>
    <row r="165" spans="1:9" s="25" customFormat="1">
      <c r="A165" t="str">
        <f>_xlfn.XLOOKUP(B165,Rotineiros!B$1:B$1761,Rotineiros!A$1:A$1761)</f>
        <v>F9831297</v>
      </c>
      <c r="B165" t="s">
        <v>2974</v>
      </c>
      <c r="C165" t="s">
        <v>71</v>
      </c>
      <c r="D165" t="s">
        <v>3462</v>
      </c>
      <c r="E165" s="3"/>
      <c r="F165" s="3" t="str">
        <f>_xlfn.XLOOKUP(A165,'Badge Arqueiro'!A$1:A$170,'Badge Arqueiro'!B$1:B$170,"0")</f>
        <v>0</v>
      </c>
      <c r="G165" s="55" t="str">
        <f>_xlfn.XLOOKUP(A165,Comiters!A$1:A$999,Comiters!B$1:B$999,"0")</f>
        <v>0</v>
      </c>
      <c r="H165"/>
      <c r="I165"/>
    </row>
    <row r="166" spans="1:9" s="25" customFormat="1">
      <c r="A166" t="str">
        <f>_xlfn.XLOOKUP(B166,Rotineiros!B$1:B$1761,Rotineiros!A$1:A$1761)</f>
        <v>F9842228</v>
      </c>
      <c r="B166" t="s">
        <v>2430</v>
      </c>
      <c r="C166" t="s">
        <v>11681</v>
      </c>
      <c r="D166" t="s">
        <v>2432</v>
      </c>
      <c r="E166" s="3"/>
      <c r="F166" s="3" t="str">
        <f>_xlfn.XLOOKUP(A166,'Badge Arqueiro'!A$1:A$170,'Badge Arqueiro'!B$1:B$170,"0")</f>
        <v>0</v>
      </c>
      <c r="G166" s="55" t="str">
        <f>_xlfn.XLOOKUP(A166,Comiters!A$1:A$999,Comiters!B$1:B$999,"0")</f>
        <v>0</v>
      </c>
      <c r="H166"/>
      <c r="I166"/>
    </row>
    <row r="167" spans="1:9" s="25" customFormat="1">
      <c r="A167" t="str">
        <f>_xlfn.XLOOKUP(B167,Rotineiros!B$1:B$1761,Rotineiros!A$1:A$1761)</f>
        <v>C1283374</v>
      </c>
      <c r="B167" t="s">
        <v>3415</v>
      </c>
      <c r="C167"/>
      <c r="D167" t="s">
        <v>3417</v>
      </c>
      <c r="E167" s="3"/>
      <c r="F167" s="3" t="str">
        <f>_xlfn.XLOOKUP(A167,'Badge Arqueiro'!A$1:A$170,'Badge Arqueiro'!B$1:B$170,"0")</f>
        <v>0</v>
      </c>
      <c r="G167" s="55" t="str">
        <f>_xlfn.XLOOKUP(A167,Comiters!A$1:A$999,Comiters!B$1:B$999,"0")</f>
        <v>0</v>
      </c>
      <c r="H167"/>
      <c r="I167"/>
    </row>
    <row r="168" spans="1:9" s="25" customFormat="1">
      <c r="A168" t="str">
        <f>_xlfn.XLOOKUP(B168,Rotineiros!B$1:B$5000,Rotineiros!A$1:A$5000)</f>
        <v>C1312133</v>
      </c>
      <c r="B168" t="s">
        <v>11663</v>
      </c>
      <c r="C168"/>
      <c r="D168" t="s">
        <v>11741</v>
      </c>
      <c r="E168" s="3"/>
      <c r="F168" s="3" t="str">
        <f>_xlfn.XLOOKUP(A168,'Badge Arqueiro'!A$1:A$170,'Badge Arqueiro'!B$1:B$170,"0")</f>
        <v>0</v>
      </c>
      <c r="G168" s="55" t="str">
        <f>_xlfn.XLOOKUP(A168,Comiters!A$1:A$999,Comiters!B$1:B$999,"0")</f>
        <v>0</v>
      </c>
      <c r="H168"/>
      <c r="I168"/>
    </row>
    <row r="169" spans="1:9" s="25" customFormat="1">
      <c r="A169" t="str">
        <f>_xlfn.XLOOKUP(B169,Rotineiros!B$1:B$5000,Rotineiros!A$1:A$5000)</f>
        <v>C1318069</v>
      </c>
      <c r="B169" t="s">
        <v>11659</v>
      </c>
      <c r="C169"/>
      <c r="D169" t="s">
        <v>11737</v>
      </c>
      <c r="E169" s="3"/>
      <c r="F169" s="3">
        <f>_xlfn.XLOOKUP(A169,'Badge Arqueiro'!A$1:A$170,'Badge Arqueiro'!B$1:B$170,"0")</f>
        <v>1</v>
      </c>
      <c r="G169" s="55" t="str">
        <f>_xlfn.XLOOKUP(A169,Comiters!A$1:A$999,Comiters!B$1:B$999,"0")</f>
        <v>0</v>
      </c>
      <c r="H169"/>
      <c r="I169"/>
    </row>
    <row r="170" spans="1:9" s="25" customFormat="1">
      <c r="A170" t="str">
        <f>_xlfn.XLOOKUP(B170,Rotineiros!B$1:B$1761,Rotineiros!A$1:A$1761)</f>
        <v>C1319593</v>
      </c>
      <c r="B170" t="s">
        <v>3228</v>
      </c>
      <c r="C170"/>
      <c r="D170" t="s">
        <v>3229</v>
      </c>
      <c r="E170" s="3"/>
      <c r="F170" s="3" t="str">
        <f>_xlfn.XLOOKUP(A170,'Badge Arqueiro'!A$1:A$170,'Badge Arqueiro'!B$1:B$170,"0")</f>
        <v>0</v>
      </c>
      <c r="G170" s="55" t="str">
        <f>_xlfn.XLOOKUP(A170,Comiters!A$1:A$999,Comiters!B$1:B$999,"0")</f>
        <v>0</v>
      </c>
      <c r="H170"/>
      <c r="I170"/>
    </row>
    <row r="171" spans="1:9" s="25" customFormat="1">
      <c r="A171" t="str">
        <f>_xlfn.XLOOKUP(B171,Rotineiros!B$1:B$5000,Rotineiros!A$1:A$5000)</f>
        <v>C1320997</v>
      </c>
      <c r="B171" t="s">
        <v>11649</v>
      </c>
      <c r="C171"/>
      <c r="D171" t="s">
        <v>11727</v>
      </c>
      <c r="E171" s="3"/>
      <c r="F171" s="3" t="str">
        <f>_xlfn.XLOOKUP(A171,'Badge Arqueiro'!A$1:A$170,'Badge Arqueiro'!B$1:B$170,"0")</f>
        <v>0</v>
      </c>
      <c r="G171" s="55" t="str">
        <f>_xlfn.XLOOKUP(A171,Comiters!A$1:A$999,Comiters!B$1:B$999,"0")</f>
        <v>0</v>
      </c>
      <c r="H171"/>
      <c r="I171"/>
    </row>
    <row r="172" spans="1:9" s="25" customFormat="1">
      <c r="A172" t="str">
        <f>_xlfn.XLOOKUP(B172,Rotineiros!B$1:B$1761,Rotineiros!A$1:A$1761)</f>
        <v>C1324969</v>
      </c>
      <c r="B172" t="s">
        <v>22</v>
      </c>
      <c r="C172"/>
      <c r="D172" t="s">
        <v>24</v>
      </c>
      <c r="E172" s="3"/>
      <c r="F172" s="3" t="str">
        <f>_xlfn.XLOOKUP(A172,'Badge Arqueiro'!A$1:A$170,'Badge Arqueiro'!B$1:B$170,"0")</f>
        <v>0</v>
      </c>
      <c r="G172" s="55" t="str">
        <f>_xlfn.XLOOKUP(A172,Comiters!A$1:A$999,Comiters!B$1:B$999,"0")</f>
        <v>0</v>
      </c>
      <c r="H172"/>
      <c r="I172"/>
    </row>
    <row r="173" spans="1:9" s="25" customFormat="1">
      <c r="A173" t="str">
        <f>_xlfn.XLOOKUP(B173,Rotineiros!B$1:B$1761,Rotineiros!A$1:A$1761)</f>
        <v>C1325588</v>
      </c>
      <c r="B173" t="s">
        <v>3274</v>
      </c>
      <c r="C173"/>
      <c r="D173" t="s">
        <v>3275</v>
      </c>
      <c r="E173" s="3"/>
      <c r="F173" s="3" t="str">
        <f>_xlfn.XLOOKUP(A173,'Badge Arqueiro'!A$1:A$170,'Badge Arqueiro'!B$1:B$170,"0")</f>
        <v>0</v>
      </c>
      <c r="G173" s="55">
        <f>_xlfn.XLOOKUP(A173,Comiters!A$1:A$999,Comiters!B$1:B$999,"0")</f>
        <v>1</v>
      </c>
      <c r="H173"/>
      <c r="I173"/>
    </row>
    <row r="174" spans="1:9" s="25" customFormat="1">
      <c r="A174" t="str">
        <f>_xlfn.XLOOKUP(B174,Rotineiros!B$1:B$5000,Rotineiros!A$1:A$5000)</f>
        <v>C1325690</v>
      </c>
      <c r="B174" t="s">
        <v>11643</v>
      </c>
      <c r="C174"/>
      <c r="D174" t="s">
        <v>11719</v>
      </c>
      <c r="E174" s="3"/>
      <c r="F174" s="3" t="str">
        <f>_xlfn.XLOOKUP(A174,'Badge Arqueiro'!A$1:A$170,'Badge Arqueiro'!B$1:B$170,"0")</f>
        <v>0</v>
      </c>
      <c r="G174" s="55" t="str">
        <f>_xlfn.XLOOKUP(A174,Comiters!A$1:A$999,Comiters!B$1:B$999,"0")</f>
        <v>0</v>
      </c>
      <c r="H174"/>
      <c r="I174"/>
    </row>
    <row r="175" spans="1:9" s="25" customFormat="1">
      <c r="A175" t="str">
        <f>_xlfn.XLOOKUP(B175,Rotineiros!B$1:B$1761,Rotineiros!A$1:A$1761)</f>
        <v>C1326678</v>
      </c>
      <c r="B175" t="s">
        <v>1370</v>
      </c>
      <c r="C175"/>
      <c r="D175" t="s">
        <v>1371</v>
      </c>
      <c r="E175" s="3"/>
      <c r="F175" s="3" t="str">
        <f>_xlfn.XLOOKUP(A175,'Badge Arqueiro'!A$1:A$170,'Badge Arqueiro'!B$1:B$170,"0")</f>
        <v>0</v>
      </c>
      <c r="G175" s="55" t="str">
        <f>_xlfn.XLOOKUP(A175,Comiters!A$1:A$999,Comiters!B$1:B$999,"0")</f>
        <v>0</v>
      </c>
      <c r="H175"/>
      <c r="I175"/>
    </row>
    <row r="176" spans="1:9" s="25" customFormat="1">
      <c r="A176" t="str">
        <f>_xlfn.XLOOKUP(B176,Rotineiros!B$1:B$5000,Rotineiros!A$1:A$5000)</f>
        <v>C1326963</v>
      </c>
      <c r="B176" t="s">
        <v>11616</v>
      </c>
      <c r="C176"/>
      <c r="D176" t="s">
        <v>11692</v>
      </c>
      <c r="E176" s="3"/>
      <c r="F176" s="3" t="str">
        <f>_xlfn.XLOOKUP(A176,'Badge Arqueiro'!A$1:A$170,'Badge Arqueiro'!B$1:B$170,"0")</f>
        <v>0</v>
      </c>
      <c r="G176" s="55" t="str">
        <f>_xlfn.XLOOKUP(A176,Comiters!A$1:A$999,Comiters!B$1:B$999,"0")</f>
        <v>0</v>
      </c>
      <c r="H176"/>
      <c r="I176"/>
    </row>
    <row r="177" spans="1:9" s="25" customFormat="1">
      <c r="A177" t="str">
        <f>_xlfn.XLOOKUP(B177,Rotineiros!B$1:B$5000,Rotineiros!A$1:A$5000)</f>
        <v>C1328737</v>
      </c>
      <c r="B177" t="s">
        <v>11648</v>
      </c>
      <c r="C177"/>
      <c r="D177" t="s">
        <v>11725</v>
      </c>
      <c r="E177" s="3"/>
      <c r="F177" s="3" t="str">
        <f>_xlfn.XLOOKUP(A177,'Badge Arqueiro'!A$1:A$170,'Badge Arqueiro'!B$1:B$170,"0")</f>
        <v>0</v>
      </c>
      <c r="G177" s="55" t="str">
        <f>_xlfn.XLOOKUP(A177,Comiters!A$1:A$999,Comiters!B$1:B$999,"0")</f>
        <v>0</v>
      </c>
      <c r="H177"/>
      <c r="I177"/>
    </row>
    <row r="178" spans="1:9" s="25" customFormat="1">
      <c r="A178" t="str">
        <f>_xlfn.XLOOKUP(B178,Rotineiros!B$1:B$1761,Rotineiros!A$1:A$1761)</f>
        <v>F0173117</v>
      </c>
      <c r="B178" t="s">
        <v>2977</v>
      </c>
      <c r="C178"/>
      <c r="D178" t="s">
        <v>3178</v>
      </c>
      <c r="E178" s="3"/>
      <c r="F178" s="3" t="str">
        <f>_xlfn.XLOOKUP(A178,'Badge Arqueiro'!A$1:A$170,'Badge Arqueiro'!B$1:B$170,"0")</f>
        <v>0</v>
      </c>
      <c r="G178" s="55" t="str">
        <f>_xlfn.XLOOKUP(A178,Comiters!A$1:A$999,Comiters!B$1:B$999,"0")</f>
        <v>0</v>
      </c>
      <c r="H178"/>
      <c r="I178"/>
    </row>
    <row r="179" spans="1:9" s="25" customFormat="1">
      <c r="A179" t="str">
        <f>_xlfn.XLOOKUP(B179,Rotineiros!B$1:B$2000,Rotineiros!A$1:A$2000)</f>
        <v>F1944109</v>
      </c>
      <c r="B179" t="s">
        <v>898</v>
      </c>
      <c r="C179"/>
      <c r="D179" t="s">
        <v>899</v>
      </c>
      <c r="E179" s="3"/>
      <c r="F179" s="3" t="str">
        <f>_xlfn.XLOOKUP(A179,'Badge Arqueiro'!A$1:A$170,'Badge Arqueiro'!B$1:B$170,"0")</f>
        <v>0</v>
      </c>
      <c r="G179" s="55" t="str">
        <f>_xlfn.XLOOKUP(A179,Comiters!A$1:A$999,Comiters!B$1:B$999,"0")</f>
        <v>0</v>
      </c>
      <c r="H179"/>
      <c r="I179"/>
    </row>
    <row r="180" spans="1:9" s="25" customFormat="1">
      <c r="A180" t="str">
        <f>_xlfn.XLOOKUP(B180,Rotineiros!B$1:B$1761,Rotineiros!A$1:A$1761)</f>
        <v>F2054432</v>
      </c>
      <c r="B180" t="s">
        <v>2653</v>
      </c>
      <c r="C180"/>
      <c r="D180" t="s">
        <v>2655</v>
      </c>
      <c r="E180" s="3"/>
      <c r="F180" s="3" t="str">
        <f>_xlfn.XLOOKUP(A180,'Badge Arqueiro'!A$1:A$170,'Badge Arqueiro'!B$1:B$170,"0")</f>
        <v>0</v>
      </c>
      <c r="G180" s="55" t="str">
        <f>_xlfn.XLOOKUP(A180,Comiters!A$1:A$999,Comiters!B$1:B$999,"0")</f>
        <v>0</v>
      </c>
      <c r="H180"/>
      <c r="I180"/>
    </row>
    <row r="181" spans="1:9" s="25" customFormat="1">
      <c r="A181" t="str">
        <f>_xlfn.XLOOKUP(B181,Rotineiros!B$1:B$5000,Rotineiros!A$1:A$5000)</f>
        <v>F2190337</v>
      </c>
      <c r="B181" t="s">
        <v>11639</v>
      </c>
      <c r="C181"/>
      <c r="D181" t="s">
        <v>11715</v>
      </c>
      <c r="E181" s="3"/>
      <c r="F181" s="3" t="str">
        <f>_xlfn.XLOOKUP(A181,'Badge Arqueiro'!A$1:A$170,'Badge Arqueiro'!B$1:B$170,"0")</f>
        <v>0</v>
      </c>
      <c r="G181" s="55" t="str">
        <f>_xlfn.XLOOKUP(A181,Comiters!A$1:A$999,Comiters!B$1:B$999,"0")</f>
        <v>0</v>
      </c>
      <c r="H181"/>
      <c r="I181"/>
    </row>
    <row r="182" spans="1:9" s="25" customFormat="1">
      <c r="A182" t="str">
        <f>_xlfn.XLOOKUP(B182,Rotineiros!B$1:B$5000,Rotineiros!A$1:A$5000)</f>
        <v>F2419417</v>
      </c>
      <c r="B182" t="s">
        <v>11662</v>
      </c>
      <c r="C182"/>
      <c r="D182" t="s">
        <v>11740</v>
      </c>
      <c r="E182" s="3"/>
      <c r="F182" s="3" t="str">
        <f>_xlfn.XLOOKUP(A182,'Badge Arqueiro'!A$1:A$170,'Badge Arqueiro'!B$1:B$170,"0")</f>
        <v>0</v>
      </c>
      <c r="G182" s="55" t="str">
        <f>_xlfn.XLOOKUP(A182,Comiters!A$1:A$999,Comiters!B$1:B$999,"0")</f>
        <v>0</v>
      </c>
      <c r="H182"/>
      <c r="I182"/>
    </row>
    <row r="183" spans="1:9" s="25" customFormat="1">
      <c r="A183" t="str">
        <f>_xlfn.XLOOKUP(B183,Rotineiros!B$1:B$5000,Rotineiros!A$1:A$5000)</f>
        <v>F2691343</v>
      </c>
      <c r="B183" t="s">
        <v>11646</v>
      </c>
      <c r="C183"/>
      <c r="D183" t="s">
        <v>11723</v>
      </c>
      <c r="E183" s="3"/>
      <c r="F183" s="3" t="str">
        <f>_xlfn.XLOOKUP(A183,'Badge Arqueiro'!A$1:A$170,'Badge Arqueiro'!B$1:B$170,"0")</f>
        <v>0</v>
      </c>
      <c r="G183" s="55" t="str">
        <f>_xlfn.XLOOKUP(A183,Comiters!A$1:A$999,Comiters!B$1:B$999,"0")</f>
        <v>0</v>
      </c>
      <c r="H183"/>
      <c r="I183"/>
    </row>
    <row r="184" spans="1:9" s="25" customFormat="1">
      <c r="A184" t="str">
        <f>_xlfn.XLOOKUP(B184,Rotineiros!B$1:B$1761,Rotineiros!A$1:A$1761)</f>
        <v>F2736236</v>
      </c>
      <c r="B184" t="s">
        <v>1700</v>
      </c>
      <c r="C184"/>
      <c r="D184" t="s">
        <v>1701</v>
      </c>
      <c r="E184" s="3"/>
      <c r="F184" s="3" t="str">
        <f>_xlfn.XLOOKUP(A184,'Badge Arqueiro'!A$1:A$170,'Badge Arqueiro'!B$1:B$170,"0")</f>
        <v>0</v>
      </c>
      <c r="G184" s="55">
        <f>_xlfn.XLOOKUP(A184,Comiters!A$1:A$999,Comiters!B$1:B$999,"0")</f>
        <v>1</v>
      </c>
      <c r="H184"/>
      <c r="I184"/>
    </row>
    <row r="185" spans="1:9" s="25" customFormat="1">
      <c r="A185" t="str">
        <f>_xlfn.XLOOKUP(B185,Rotineiros!B$1:B$1761,Rotineiros!A$1:A$1761)</f>
        <v>F2897424</v>
      </c>
      <c r="B185" t="s">
        <v>7355</v>
      </c>
      <c r="C185"/>
      <c r="D185" t="s">
        <v>11730</v>
      </c>
      <c r="E185" s="3"/>
      <c r="F185" s="3" t="str">
        <f>_xlfn.XLOOKUP(A185,'Badge Arqueiro'!A$1:A$170,'Badge Arqueiro'!B$1:B$170,"0")</f>
        <v>0</v>
      </c>
      <c r="G185" s="55" t="str">
        <f>_xlfn.XLOOKUP(A185,Comiters!A$1:A$999,Comiters!B$1:B$999,"0")</f>
        <v>0</v>
      </c>
      <c r="H185"/>
      <c r="I185"/>
    </row>
    <row r="186" spans="1:9" s="25" customFormat="1">
      <c r="A186" t="str">
        <f>_xlfn.XLOOKUP(B186,Rotineiros!B$1:B$1761,Rotineiros!A$1:A$1761)</f>
        <v>F3166106</v>
      </c>
      <c r="B186" t="s">
        <v>243</v>
      </c>
      <c r="C186"/>
      <c r="D186" t="s">
        <v>244</v>
      </c>
      <c r="E186" s="3"/>
      <c r="F186" s="3" t="str">
        <f>_xlfn.XLOOKUP(A186,'Badge Arqueiro'!A$1:A$170,'Badge Arqueiro'!B$1:B$170,"0")</f>
        <v>0</v>
      </c>
      <c r="G186" s="55" t="str">
        <f>_xlfn.XLOOKUP(A186,Comiters!A$1:A$999,Comiters!B$1:B$999,"0")</f>
        <v>0</v>
      </c>
      <c r="H186"/>
      <c r="I186"/>
    </row>
    <row r="187" spans="1:9" s="25" customFormat="1">
      <c r="A187" t="str">
        <f>_xlfn.XLOOKUP(B187,Rotineiros!B$1:B$1761,Rotineiros!A$1:A$1761)</f>
        <v>F3188423</v>
      </c>
      <c r="B187" t="s">
        <v>994</v>
      </c>
      <c r="C187"/>
      <c r="D187" t="s">
        <v>996</v>
      </c>
      <c r="E187" s="3"/>
      <c r="F187" s="3" t="str">
        <f>_xlfn.XLOOKUP(A187,'Badge Arqueiro'!A$1:A$170,'Badge Arqueiro'!B$1:B$170,"0")</f>
        <v>0</v>
      </c>
      <c r="G187" s="55">
        <f>_xlfn.XLOOKUP(A187,Comiters!A$1:A$999,Comiters!B$1:B$999,"0")</f>
        <v>1</v>
      </c>
      <c r="H187"/>
      <c r="I187"/>
    </row>
    <row r="188" spans="1:9" s="25" customFormat="1">
      <c r="A188" t="str">
        <f>_xlfn.XLOOKUP(B188,Rotineiros!B$1:B$1761,Rotineiros!A$1:A$1761)</f>
        <v>F3523957</v>
      </c>
      <c r="B188" t="s">
        <v>1722</v>
      </c>
      <c r="C188"/>
      <c r="D188" t="s">
        <v>1723</v>
      </c>
      <c r="E188" s="3"/>
      <c r="F188" s="3" t="str">
        <f>_xlfn.XLOOKUP(A188,'Badge Arqueiro'!A$1:A$170,'Badge Arqueiro'!B$1:B$170,"0")</f>
        <v>0</v>
      </c>
      <c r="G188" s="55">
        <f>_xlfn.XLOOKUP(A188,Comiters!A$1:A$999,Comiters!B$1:B$999,"0")</f>
        <v>1</v>
      </c>
      <c r="H188"/>
      <c r="I188"/>
    </row>
    <row r="189" spans="1:9" s="25" customFormat="1">
      <c r="A189" t="str">
        <f>_xlfn.XLOOKUP(B189,Rotineiros!B$1:B$5000,Rotineiros!A$1:A$5000)</f>
        <v>F3801011</v>
      </c>
      <c r="B189" t="s">
        <v>11641</v>
      </c>
      <c r="C189"/>
      <c r="D189" t="s">
        <v>11717</v>
      </c>
      <c r="E189" s="3"/>
      <c r="F189" s="3" t="str">
        <f>_xlfn.XLOOKUP(A189,'Badge Arqueiro'!A$1:A$170,'Badge Arqueiro'!B$1:B$170,"0")</f>
        <v>0</v>
      </c>
      <c r="G189" s="55" t="str">
        <f>_xlfn.XLOOKUP(A189,Comiters!A$1:A$999,Comiters!B$1:B$999,"0")</f>
        <v>0</v>
      </c>
      <c r="H189"/>
      <c r="I189"/>
    </row>
    <row r="190" spans="1:9" s="25" customFormat="1">
      <c r="A190" t="str">
        <f>_xlfn.XLOOKUP(B190,Rotineiros!B$1:B$1761,Rotineiros!A$1:A$1761)</f>
        <v>F4625017</v>
      </c>
      <c r="B190" t="s">
        <v>3052</v>
      </c>
      <c r="C190"/>
      <c r="D190" t="s">
        <v>3054</v>
      </c>
      <c r="E190" s="3"/>
      <c r="F190" s="3" t="str">
        <f>_xlfn.XLOOKUP(A190,'Badge Arqueiro'!A$1:A$170,'Badge Arqueiro'!B$1:B$170,"0")</f>
        <v>0</v>
      </c>
      <c r="G190" s="55" t="str">
        <f>_xlfn.XLOOKUP(A190,Comiters!A$1:A$999,Comiters!B$1:B$999,"0")</f>
        <v>0</v>
      </c>
      <c r="H190"/>
      <c r="I190"/>
    </row>
    <row r="191" spans="1:9" s="25" customFormat="1">
      <c r="A191" t="str">
        <f>_xlfn.XLOOKUP(B191,Rotineiros!B$1:B$1761,Rotineiros!A$1:A$1761)</f>
        <v>F4721709</v>
      </c>
      <c r="B191" t="s">
        <v>11341</v>
      </c>
      <c r="C191"/>
      <c r="D191" t="s">
        <v>11427</v>
      </c>
      <c r="E191" s="3"/>
      <c r="F191" s="3" t="str">
        <f>_xlfn.XLOOKUP(A191,'Badge Arqueiro'!A$1:A$170,'Badge Arqueiro'!B$1:B$170,"0")</f>
        <v>0</v>
      </c>
      <c r="G191" s="55" t="str">
        <f>_xlfn.XLOOKUP(A191,Comiters!A$1:A$999,Comiters!B$1:B$999,"0")</f>
        <v>0</v>
      </c>
      <c r="H191"/>
      <c r="I191"/>
    </row>
    <row r="192" spans="1:9" s="25" customFormat="1">
      <c r="A192" t="str">
        <f>_xlfn.XLOOKUP(B192,Rotineiros!B$1:B$5000,Rotineiros!A$1:A$5000)</f>
        <v>F6178723</v>
      </c>
      <c r="B192" t="s">
        <v>11633</v>
      </c>
      <c r="C192"/>
      <c r="D192" t="s">
        <v>11709</v>
      </c>
      <c r="E192" s="3"/>
      <c r="F192" s="3" t="str">
        <f>_xlfn.XLOOKUP(A192,'Badge Arqueiro'!A$1:A$170,'Badge Arqueiro'!B$1:B$170,"0")</f>
        <v>0</v>
      </c>
      <c r="G192" s="55" t="str">
        <f>_xlfn.XLOOKUP(A192,Comiters!A$1:A$999,Comiters!B$1:B$999,"0")</f>
        <v>0</v>
      </c>
      <c r="H192"/>
      <c r="I192"/>
    </row>
    <row r="193" spans="1:9" s="25" customFormat="1">
      <c r="A193" t="str">
        <f>_xlfn.XLOOKUP(B193,Rotineiros!B$1:B$1761,Rotineiros!A$1:A$1761)</f>
        <v>F6895959</v>
      </c>
      <c r="B193" t="s">
        <v>703</v>
      </c>
      <c r="C193"/>
      <c r="D193" t="s">
        <v>705</v>
      </c>
      <c r="E193" s="3"/>
      <c r="F193" s="3" t="str">
        <f>_xlfn.XLOOKUP(A193,'Badge Arqueiro'!A$1:A$170,'Badge Arqueiro'!B$1:B$170,"0")</f>
        <v>0</v>
      </c>
      <c r="G193" s="55" t="str">
        <f>_xlfn.XLOOKUP(A193,Comiters!A$1:A$999,Comiters!B$1:B$999,"0")</f>
        <v>0</v>
      </c>
      <c r="H193"/>
      <c r="I193" s="3"/>
    </row>
    <row r="194" spans="1:9" s="25" customFormat="1">
      <c r="A194" t="str">
        <f>_xlfn.XLOOKUP(B194,Rotineiros!B$1:B$2000,Rotineiros!A$1:A$2000)</f>
        <v>F7288339</v>
      </c>
      <c r="B194" t="s">
        <v>326</v>
      </c>
      <c r="C194"/>
      <c r="D194" t="s">
        <v>328</v>
      </c>
      <c r="E194" s="3"/>
      <c r="F194" s="3" t="str">
        <f>_xlfn.XLOOKUP(A194,'Badge Arqueiro'!A$1:A$170,'Badge Arqueiro'!B$1:B$170,"0")</f>
        <v>0</v>
      </c>
      <c r="G194" s="55" t="str">
        <f>_xlfn.XLOOKUP(A194,Comiters!A$1:A$999,Comiters!B$1:B$999,"0")</f>
        <v>0</v>
      </c>
      <c r="H194"/>
      <c r="I194" s="3"/>
    </row>
    <row r="195" spans="1:9" s="25" customFormat="1">
      <c r="A195" t="str">
        <f>_xlfn.XLOOKUP(B195,Rotineiros!B$1:B$5000,Rotineiros!A$1:A$5000)</f>
        <v>F7354838</v>
      </c>
      <c r="B195" t="s">
        <v>11621</v>
      </c>
      <c r="C195"/>
      <c r="D195" t="s">
        <v>11696</v>
      </c>
      <c r="E195" s="3"/>
      <c r="F195" s="3" t="str">
        <f>_xlfn.XLOOKUP(A195,'Badge Arqueiro'!A$1:A$170,'Badge Arqueiro'!B$1:B$170,"0")</f>
        <v>0</v>
      </c>
      <c r="G195" s="55" t="str">
        <f>_xlfn.XLOOKUP(A195,Comiters!A$1:A$999,Comiters!B$1:B$999,"0")</f>
        <v>0</v>
      </c>
      <c r="H195"/>
      <c r="I195" s="3"/>
    </row>
    <row r="196" spans="1:9" s="25" customFormat="1">
      <c r="A196" t="str">
        <f>_xlfn.XLOOKUP(B196,Rotineiros!B$1:B$1761,Rotineiros!A$1:A$1761)</f>
        <v>F8351244</v>
      </c>
      <c r="B196" t="s">
        <v>351</v>
      </c>
      <c r="C196"/>
      <c r="D196" t="s">
        <v>352</v>
      </c>
      <c r="E196" s="3"/>
      <c r="F196" s="3" t="str">
        <f>_xlfn.XLOOKUP(A196,'Badge Arqueiro'!A$1:A$170,'Badge Arqueiro'!B$1:B$170,"0")</f>
        <v>0</v>
      </c>
      <c r="G196" s="55" t="str">
        <f>_xlfn.XLOOKUP(A196,Comiters!A$1:A$999,Comiters!B$1:B$999,"0")</f>
        <v>0</v>
      </c>
      <c r="H196"/>
      <c r="I196" s="3"/>
    </row>
    <row r="197" spans="1:9" s="25" customFormat="1">
      <c r="A197" t="str">
        <f>_xlfn.XLOOKUP(B197,Rotineiros!B$1:B$5000,Rotineiros!A$1:A$5000)</f>
        <v>F8368996</v>
      </c>
      <c r="B197" t="s">
        <v>11658</v>
      </c>
      <c r="C197"/>
      <c r="D197" t="s">
        <v>11736</v>
      </c>
      <c r="E197" s="3"/>
      <c r="F197" s="3" t="str">
        <f>_xlfn.XLOOKUP(A197,'Badge Arqueiro'!A$1:A$170,'Badge Arqueiro'!B$1:B$170,"0")</f>
        <v>0</v>
      </c>
      <c r="G197" s="55" t="str">
        <f>_xlfn.XLOOKUP(A197,Comiters!A$1:A$999,Comiters!B$1:B$999,"0")</f>
        <v>0</v>
      </c>
      <c r="H197"/>
      <c r="I197" s="3"/>
    </row>
    <row r="198" spans="1:9" s="25" customFormat="1">
      <c r="A198" t="str">
        <f>_xlfn.XLOOKUP(B198,Rotineiros!B$1:B$1761,Rotineiros!A$1:A$1761)</f>
        <v>F8595931</v>
      </c>
      <c r="B198" t="s">
        <v>775</v>
      </c>
      <c r="C198"/>
      <c r="D198" t="s">
        <v>777</v>
      </c>
      <c r="E198" s="3"/>
      <c r="F198" s="3" t="str">
        <f>_xlfn.XLOOKUP(A198,'Badge Arqueiro'!A$1:A$170,'Badge Arqueiro'!B$1:B$170,"0")</f>
        <v>0</v>
      </c>
      <c r="G198" s="55" t="str">
        <f>_xlfn.XLOOKUP(A198,Comiters!A$1:A$999,Comiters!B$1:B$999,"0")</f>
        <v>0</v>
      </c>
      <c r="H198"/>
      <c r="I198" s="3"/>
    </row>
    <row r="199" spans="1:9" s="25" customFormat="1">
      <c r="A199" t="str">
        <f>_xlfn.XLOOKUP(B199,Rotineiros!B$1:B$5000,Rotineiros!A$1:A$5000)</f>
        <v>F8597698</v>
      </c>
      <c r="B199" t="s">
        <v>11635</v>
      </c>
      <c r="C199"/>
      <c r="D199" t="s">
        <v>11711</v>
      </c>
      <c r="E199" s="3"/>
      <c r="F199" s="3" t="str">
        <f>_xlfn.XLOOKUP(A199,'Badge Arqueiro'!A$1:A$170,'Badge Arqueiro'!B$1:B$170,"0")</f>
        <v>0</v>
      </c>
      <c r="G199" s="55" t="str">
        <f>_xlfn.XLOOKUP(A199,Comiters!A$1:A$999,Comiters!B$1:B$999,"0")</f>
        <v>0</v>
      </c>
      <c r="H199"/>
      <c r="I199" s="3"/>
    </row>
    <row r="200" spans="1:9" s="25" customFormat="1">
      <c r="A200" t="str">
        <f>_xlfn.XLOOKUP(B200,Rotineiros!B$1:B$1761,Rotineiros!A$1:A$1761)</f>
        <v>F9539148</v>
      </c>
      <c r="B200" t="s">
        <v>2962</v>
      </c>
      <c r="C200"/>
      <c r="D200" t="s">
        <v>11701</v>
      </c>
      <c r="E200" s="3"/>
      <c r="F200" s="3" t="str">
        <f>_xlfn.XLOOKUP(A200,'Badge Arqueiro'!A$1:A$170,'Badge Arqueiro'!B$1:B$170,"0")</f>
        <v>0</v>
      </c>
      <c r="G200" s="55" t="str">
        <f>_xlfn.XLOOKUP(A200,Comiters!A$1:A$999,Comiters!B$1:B$999,"0")</f>
        <v>0</v>
      </c>
      <c r="H200"/>
      <c r="I200" s="3"/>
    </row>
    <row r="201" spans="1:9" s="25" customFormat="1">
      <c r="A201" t="str">
        <f>_xlfn.XLOOKUP(B201,Rotineiros!B$1:B$1761,Rotineiros!A$1:A$1761)</f>
        <v>F9797018</v>
      </c>
      <c r="B201" t="s">
        <v>401</v>
      </c>
      <c r="C201"/>
      <c r="D201" t="s">
        <v>402</v>
      </c>
      <c r="E201" s="3"/>
      <c r="F201" s="3" t="str">
        <f>_xlfn.XLOOKUP(A201,'Badge Arqueiro'!A$1:A$170,'Badge Arqueiro'!B$1:B$170,"0")</f>
        <v>0</v>
      </c>
      <c r="G201" s="55" t="str">
        <f>_xlfn.XLOOKUP(A201,Comiters!A$1:A$999,Comiters!B$1:B$999,"0")</f>
        <v>0</v>
      </c>
      <c r="H201"/>
      <c r="I201" s="3"/>
    </row>
    <row r="202" spans="1:9" s="25" customFormat="1">
      <c r="A202" t="e">
        <f>_xlfn.XLOOKUP(B202,Rotineiros!B$1:B$5000,Rotineiros!A$1:A$5000)</f>
        <v>#N/A</v>
      </c>
      <c r="B202" t="s">
        <v>11637</v>
      </c>
      <c r="C202"/>
      <c r="D202" t="s">
        <v>11713</v>
      </c>
      <c r="E202" s="3"/>
      <c r="F202" s="3" t="e">
        <f>_xlfn.XLOOKUP(A202,'Badge Arqueiro'!A$1:A$170,'Badge Arqueiro'!B$1:B$170,"0")</f>
        <v>#N/A</v>
      </c>
      <c r="G202" s="55" t="e">
        <f>_xlfn.XLOOKUP(A202,Comiters!A$1:A$999,Comiters!B$1:B$999,"0")</f>
        <v>#N/A</v>
      </c>
      <c r="H202"/>
      <c r="I202" s="3"/>
    </row>
    <row r="203" spans="1:9" s="25" customFormat="1">
      <c r="A203"/>
      <c r="B203"/>
      <c r="C203"/>
      <c r="D203"/>
      <c r="E203" s="3"/>
      <c r="F203" s="3"/>
      <c r="G203" s="55"/>
      <c r="H203"/>
      <c r="I203" s="3"/>
    </row>
    <row r="204" spans="1:9" s="25" customFormat="1">
      <c r="A204"/>
      <c r="B204"/>
      <c r="C204"/>
      <c r="D204"/>
      <c r="E204" s="3"/>
      <c r="F204" s="3"/>
      <c r="G204" s="55"/>
      <c r="H204"/>
      <c r="I204" s="3"/>
    </row>
    <row r="205" spans="1:9" s="25" customFormat="1">
      <c r="A205"/>
      <c r="B205"/>
      <c r="C205"/>
      <c r="D205"/>
      <c r="E205" s="3"/>
      <c r="F205" s="3"/>
      <c r="G205" s="55"/>
      <c r="H205"/>
      <c r="I205" s="3"/>
    </row>
    <row r="206" spans="1:9" s="25" customFormat="1">
      <c r="A206"/>
      <c r="B206"/>
      <c r="C206"/>
      <c r="D206"/>
      <c r="E206" s="3"/>
      <c r="F206" s="3">
        <f>SUM(F4:F201)</f>
        <v>24</v>
      </c>
      <c r="G206" s="3">
        <f>SUM(G4:G201)</f>
        <v>55</v>
      </c>
      <c r="H206"/>
      <c r="I206" s="3"/>
    </row>
    <row r="207" spans="1:9" s="25" customFormat="1">
      <c r="A207"/>
      <c r="B207"/>
      <c r="C207"/>
      <c r="D207"/>
      <c r="E207" s="3"/>
      <c r="F207" s="3"/>
      <c r="G207" s="55"/>
      <c r="H207"/>
      <c r="I207" s="3"/>
    </row>
    <row r="208" spans="1:9" s="25" customFormat="1">
      <c r="A208"/>
      <c r="B208"/>
      <c r="C208"/>
      <c r="D208"/>
      <c r="E208" s="3"/>
      <c r="F208" s="3"/>
      <c r="G208" s="55"/>
      <c r="H208"/>
      <c r="I208" s="3"/>
    </row>
    <row r="209" spans="1:9" s="25" customFormat="1">
      <c r="A209"/>
      <c r="B209"/>
      <c r="C209"/>
      <c r="D209"/>
      <c r="E209" s="3"/>
      <c r="F209" s="3"/>
      <c r="G209" s="55"/>
      <c r="H209"/>
      <c r="I209" s="3"/>
    </row>
    <row r="210" spans="1:9" s="25" customFormat="1">
      <c r="A210"/>
      <c r="B210"/>
      <c r="C210"/>
      <c r="D210"/>
      <c r="E210" s="3"/>
      <c r="F210" s="3"/>
      <c r="G210" s="55"/>
      <c r="H210"/>
      <c r="I210" s="3"/>
    </row>
    <row r="211" spans="1:9" s="25" customFormat="1">
      <c r="A211"/>
      <c r="B211"/>
      <c r="C211"/>
      <c r="D211"/>
      <c r="E211" s="3"/>
      <c r="F211" s="3"/>
      <c r="G211" s="55"/>
      <c r="H211"/>
      <c r="I211" s="3"/>
    </row>
    <row r="212" spans="1:9" s="25" customFormat="1">
      <c r="A212"/>
      <c r="B212"/>
      <c r="C212"/>
      <c r="D212"/>
      <c r="E212" s="3"/>
      <c r="F212" s="3"/>
      <c r="G212" s="55"/>
      <c r="H212"/>
      <c r="I212" s="3"/>
    </row>
    <row r="213" spans="1:9" s="25" customFormat="1">
      <c r="A213"/>
      <c r="B213"/>
      <c r="C213"/>
      <c r="D213"/>
      <c r="E213" s="3"/>
      <c r="F213" s="3"/>
      <c r="G213" s="55"/>
      <c r="H213"/>
      <c r="I213" s="3"/>
    </row>
    <row r="214" spans="1:9" s="25" customFormat="1">
      <c r="A214"/>
      <c r="B214"/>
      <c r="C214"/>
      <c r="D214"/>
      <c r="E214" s="3"/>
      <c r="F214" s="3"/>
      <c r="G214" s="55"/>
      <c r="H214"/>
      <c r="I214" s="3"/>
    </row>
    <row r="215" spans="1:9" s="25" customFormat="1">
      <c r="A215"/>
      <c r="B215"/>
      <c r="C215"/>
      <c r="D215"/>
      <c r="E215" s="3"/>
      <c r="F215" s="3"/>
      <c r="G215" s="55"/>
      <c r="H215"/>
      <c r="I215" s="3"/>
    </row>
    <row r="216" spans="1:9" s="25" customFormat="1">
      <c r="A216"/>
      <c r="B216"/>
      <c r="C216"/>
      <c r="D216"/>
      <c r="E216" s="3"/>
      <c r="F216" s="3"/>
      <c r="G216" s="55"/>
      <c r="H216"/>
      <c r="I216" s="3"/>
    </row>
    <row r="217" spans="1:9" s="25" customFormat="1">
      <c r="A217"/>
      <c r="B217"/>
      <c r="C217"/>
      <c r="D217"/>
      <c r="E217" s="3"/>
      <c r="F217" s="3"/>
      <c r="G217" s="55"/>
      <c r="H217"/>
      <c r="I217" s="3"/>
    </row>
    <row r="218" spans="1:9" s="25" customFormat="1">
      <c r="A218"/>
      <c r="B218"/>
      <c r="C218"/>
      <c r="D218"/>
      <c r="E218" s="3"/>
      <c r="F218" s="3"/>
      <c r="G218" s="55"/>
      <c r="H218"/>
      <c r="I218" s="3"/>
    </row>
    <row r="219" spans="1:9" s="25" customFormat="1">
      <c r="A219"/>
      <c r="B219"/>
      <c r="C219"/>
      <c r="D219"/>
      <c r="E219" s="3"/>
      <c r="F219" s="3"/>
      <c r="G219" s="55"/>
      <c r="H219"/>
      <c r="I219" s="3"/>
    </row>
    <row r="220" spans="1:9" s="25" customFormat="1">
      <c r="A220"/>
      <c r="B220"/>
      <c r="C220"/>
      <c r="D220"/>
      <c r="E220" s="3"/>
      <c r="F220" s="3"/>
      <c r="G220" s="55"/>
      <c r="H220"/>
      <c r="I220" s="3"/>
    </row>
    <row r="221" spans="1:9" s="25" customFormat="1">
      <c r="A221"/>
      <c r="B221"/>
      <c r="C221"/>
      <c r="D221"/>
      <c r="E221" s="3"/>
      <c r="F221" s="3"/>
      <c r="G221" s="55"/>
      <c r="H221"/>
      <c r="I221" s="3"/>
    </row>
    <row r="222" spans="1:9" s="25" customFormat="1">
      <c r="A222"/>
      <c r="B222"/>
      <c r="C222"/>
      <c r="D222"/>
      <c r="E222" s="3"/>
      <c r="F222" s="3"/>
      <c r="G222" s="55"/>
      <c r="H222"/>
      <c r="I222" s="3"/>
    </row>
    <row r="223" spans="1:9" s="25" customFormat="1">
      <c r="A223"/>
      <c r="B223"/>
      <c r="C223"/>
      <c r="D223"/>
      <c r="E223" s="3"/>
      <c r="F223" s="3"/>
      <c r="G223" s="55"/>
      <c r="H223"/>
      <c r="I223" s="3"/>
    </row>
    <row r="224" spans="1:9" s="25" customFormat="1">
      <c r="A224"/>
      <c r="B224"/>
      <c r="C224"/>
      <c r="D224"/>
      <c r="E224" s="3"/>
      <c r="F224" s="3"/>
      <c r="G224" s="55"/>
      <c r="H224"/>
      <c r="I224" s="3"/>
    </row>
    <row r="225" spans="1:9" s="25" customFormat="1">
      <c r="A225"/>
      <c r="B225"/>
      <c r="C225"/>
      <c r="D225"/>
      <c r="E225" s="3"/>
      <c r="F225" s="3"/>
      <c r="G225" s="55"/>
      <c r="H225"/>
      <c r="I225" s="3"/>
    </row>
    <row r="226" spans="1:9" s="25" customFormat="1">
      <c r="A226"/>
      <c r="B226"/>
      <c r="C226"/>
      <c r="D226"/>
      <c r="E226" s="3"/>
      <c r="F226" s="3"/>
      <c r="G226" s="55"/>
      <c r="H226"/>
      <c r="I226" s="3"/>
    </row>
    <row r="227" spans="1:9" s="25" customFormat="1">
      <c r="A227"/>
      <c r="B227"/>
      <c r="C227"/>
      <c r="D227"/>
      <c r="E227" s="3"/>
      <c r="F227" s="3"/>
      <c r="G227" s="55"/>
      <c r="H227"/>
      <c r="I227" s="3"/>
    </row>
    <row r="228" spans="1:9" s="25" customFormat="1">
      <c r="A228"/>
      <c r="B228"/>
      <c r="C228"/>
      <c r="D228"/>
      <c r="E228" s="3"/>
      <c r="F228" s="3"/>
      <c r="G228" s="55"/>
      <c r="H228"/>
      <c r="I228" s="3"/>
    </row>
    <row r="229" spans="1:9" s="25" customFormat="1">
      <c r="A229"/>
      <c r="B229"/>
      <c r="C229"/>
      <c r="D229"/>
      <c r="E229" s="3"/>
      <c r="F229" s="3"/>
      <c r="G229" s="55"/>
      <c r="H229"/>
      <c r="I229" s="3"/>
    </row>
    <row r="230" spans="1:9" s="25" customFormat="1">
      <c r="A230"/>
      <c r="B230"/>
      <c r="C230"/>
      <c r="D230"/>
      <c r="E230" s="3"/>
      <c r="F230" s="3"/>
      <c r="G230" s="55"/>
      <c r="H230"/>
      <c r="I230" s="3"/>
    </row>
    <row r="231" spans="1:9" s="25" customFormat="1">
      <c r="A231"/>
      <c r="B231"/>
      <c r="C231"/>
      <c r="D231"/>
      <c r="E231" s="3"/>
      <c r="F231" s="3"/>
      <c r="G231" s="55"/>
      <c r="H231"/>
      <c r="I231" s="3"/>
    </row>
    <row r="232" spans="1:9" s="25" customFormat="1">
      <c r="A232"/>
      <c r="B232"/>
      <c r="C232"/>
      <c r="D232"/>
      <c r="E232" s="3"/>
      <c r="F232" s="3"/>
      <c r="G232" s="55"/>
      <c r="H232"/>
      <c r="I232" s="3"/>
    </row>
    <row r="233" spans="1:9" s="25" customFormat="1">
      <c r="A233"/>
      <c r="B233"/>
      <c r="C233"/>
      <c r="D233"/>
      <c r="E233" s="3"/>
      <c r="F233" s="3"/>
      <c r="G233" s="55"/>
      <c r="H233"/>
      <c r="I233" s="3"/>
    </row>
    <row r="234" spans="1:9" s="25" customFormat="1">
      <c r="A234"/>
      <c r="B234"/>
      <c r="C234"/>
      <c r="D234"/>
      <c r="E234" s="3"/>
      <c r="F234" s="3"/>
      <c r="G234" s="55"/>
      <c r="H234"/>
      <c r="I234"/>
    </row>
    <row r="235" spans="1:9" s="25" customFormat="1">
      <c r="A235"/>
      <c r="B235"/>
      <c r="C235"/>
      <c r="D235"/>
      <c r="E235" s="3"/>
      <c r="F235" s="3"/>
      <c r="G235" s="55"/>
      <c r="H235"/>
      <c r="I235"/>
    </row>
    <row r="236" spans="1:9" s="25" customFormat="1">
      <c r="A236"/>
      <c r="B236"/>
      <c r="C236"/>
      <c r="D236"/>
      <c r="E236" s="3"/>
      <c r="F236" s="3"/>
      <c r="G236" s="55"/>
      <c r="H236"/>
      <c r="I236"/>
    </row>
    <row r="237" spans="1:9" s="25" customFormat="1">
      <c r="A237"/>
      <c r="B237"/>
      <c r="C237"/>
      <c r="D237"/>
      <c r="E237" s="3"/>
      <c r="F237" s="3"/>
      <c r="G237" s="55"/>
      <c r="H237"/>
      <c r="I237"/>
    </row>
    <row r="238" spans="1:9" s="25" customFormat="1">
      <c r="A238"/>
      <c r="B238"/>
      <c r="C238"/>
      <c r="D238"/>
      <c r="E238" s="3"/>
      <c r="F238" s="3"/>
      <c r="G238" s="55"/>
      <c r="H238"/>
      <c r="I238"/>
    </row>
    <row r="239" spans="1:9" s="25" customFormat="1">
      <c r="A239"/>
      <c r="B239"/>
      <c r="C239"/>
      <c r="D239"/>
      <c r="E239" s="3"/>
      <c r="F239" s="3"/>
      <c r="G239" s="55"/>
      <c r="H239"/>
      <c r="I239"/>
    </row>
    <row r="240" spans="1:9" s="25" customFormat="1">
      <c r="A240"/>
      <c r="B240"/>
      <c r="C240"/>
      <c r="D240"/>
      <c r="E240" s="3"/>
      <c r="F240" s="3"/>
      <c r="G240" s="55"/>
      <c r="H240"/>
      <c r="I240"/>
    </row>
    <row r="241" spans="1:9" s="25" customFormat="1">
      <c r="A241"/>
      <c r="B241"/>
      <c r="C241"/>
      <c r="D241"/>
      <c r="E241" s="3"/>
      <c r="F241" s="3"/>
      <c r="G241" s="55"/>
      <c r="H241"/>
      <c r="I241"/>
    </row>
    <row r="242" spans="1:9" s="25" customFormat="1">
      <c r="A242"/>
      <c r="B242"/>
      <c r="C242"/>
      <c r="D242"/>
      <c r="E242" s="3"/>
      <c r="F242" s="3"/>
      <c r="G242" s="55"/>
      <c r="H242"/>
      <c r="I242"/>
    </row>
    <row r="243" spans="1:9" s="25" customFormat="1">
      <c r="A243"/>
      <c r="B243"/>
      <c r="C243"/>
      <c r="D243"/>
      <c r="E243" s="3"/>
      <c r="F243" s="3"/>
      <c r="G243" s="55"/>
      <c r="H243"/>
      <c r="I243"/>
    </row>
    <row r="244" spans="1:9" s="25" customFormat="1">
      <c r="A244"/>
      <c r="B244"/>
      <c r="C244"/>
      <c r="D244"/>
      <c r="E244" s="3"/>
      <c r="F244" s="3"/>
      <c r="G244" s="55"/>
      <c r="H244"/>
      <c r="I244"/>
    </row>
    <row r="245" spans="1:9" s="25" customFormat="1">
      <c r="A245"/>
      <c r="B245"/>
      <c r="C245"/>
      <c r="D245"/>
      <c r="E245" s="3"/>
      <c r="F245" s="3"/>
      <c r="G245" s="55"/>
      <c r="H245"/>
      <c r="I245"/>
    </row>
    <row r="246" spans="1:9" s="25" customFormat="1">
      <c r="A246"/>
      <c r="B246"/>
      <c r="C246"/>
      <c r="D246"/>
      <c r="E246" s="3"/>
      <c r="F246" s="3"/>
      <c r="G246" s="55"/>
      <c r="H246"/>
      <c r="I246"/>
    </row>
    <row r="247" spans="1:9" s="25" customFormat="1">
      <c r="A247"/>
      <c r="B247"/>
      <c r="C247"/>
      <c r="D247"/>
      <c r="E247" s="3"/>
      <c r="F247" s="3"/>
      <c r="G247" s="55"/>
      <c r="H247"/>
      <c r="I247"/>
    </row>
    <row r="248" spans="1:9" s="25" customFormat="1">
      <c r="A248"/>
      <c r="B248"/>
      <c r="C248"/>
      <c r="D248"/>
      <c r="E248" s="3"/>
      <c r="F248" s="3"/>
      <c r="G248" s="55"/>
      <c r="H248"/>
      <c r="I248"/>
    </row>
    <row r="249" spans="1:9" s="25" customFormat="1">
      <c r="A249"/>
      <c r="B249"/>
      <c r="C249"/>
      <c r="D249"/>
      <c r="E249" s="3"/>
      <c r="F249" s="3"/>
      <c r="G249" s="55"/>
      <c r="H249"/>
      <c r="I249"/>
    </row>
    <row r="250" spans="1:9" s="25" customFormat="1">
      <c r="A250"/>
      <c r="B250"/>
      <c r="C250"/>
      <c r="D250"/>
      <c r="E250" s="3"/>
      <c r="F250" s="3"/>
      <c r="G250" s="55"/>
      <c r="H250"/>
      <c r="I250"/>
    </row>
    <row r="251" spans="1:9" s="25" customFormat="1">
      <c r="A251"/>
      <c r="B251"/>
      <c r="C251"/>
      <c r="D251"/>
      <c r="E251" s="3"/>
      <c r="F251" s="3"/>
      <c r="G251" s="55"/>
      <c r="H251"/>
      <c r="I251"/>
    </row>
    <row r="252" spans="1:9" s="25" customFormat="1">
      <c r="A252"/>
      <c r="B252"/>
      <c r="C252"/>
      <c r="D252"/>
      <c r="E252" s="3"/>
      <c r="F252" s="3"/>
      <c r="G252" s="55"/>
      <c r="H252"/>
      <c r="I252"/>
    </row>
    <row r="253" spans="1:9" s="25" customFormat="1">
      <c r="A253"/>
      <c r="B253"/>
      <c r="C253"/>
      <c r="D253"/>
      <c r="E253" s="3"/>
      <c r="F253" s="3"/>
      <c r="G253" s="55"/>
      <c r="H253"/>
      <c r="I253"/>
    </row>
    <row r="254" spans="1:9" s="25" customFormat="1">
      <c r="A254"/>
      <c r="B254"/>
      <c r="C254"/>
      <c r="D254"/>
      <c r="E254" s="3"/>
      <c r="F254" s="3"/>
      <c r="G254" s="55"/>
      <c r="H254"/>
      <c r="I254"/>
    </row>
    <row r="255" spans="1:9" s="25" customFormat="1">
      <c r="A255"/>
      <c r="B255"/>
      <c r="C255"/>
      <c r="D255"/>
      <c r="E255" s="3"/>
      <c r="F255" s="3"/>
      <c r="G255" s="55"/>
      <c r="H255"/>
      <c r="I255"/>
    </row>
    <row r="256" spans="1:9" s="25" customFormat="1">
      <c r="A256"/>
      <c r="B256"/>
      <c r="C256"/>
      <c r="D256"/>
      <c r="E256" s="3"/>
      <c r="F256" s="3"/>
      <c r="G256" s="55"/>
      <c r="H256"/>
      <c r="I256"/>
    </row>
    <row r="257" spans="1:9" s="25" customFormat="1">
      <c r="A257"/>
      <c r="B257"/>
      <c r="C257"/>
      <c r="D257"/>
      <c r="E257" s="3"/>
      <c r="F257" s="3"/>
      <c r="G257" s="55"/>
      <c r="H257"/>
      <c r="I257"/>
    </row>
    <row r="258" spans="1:9" s="25" customFormat="1">
      <c r="A258"/>
      <c r="B258"/>
      <c r="C258"/>
      <c r="D258"/>
      <c r="E258" s="3"/>
      <c r="F258" s="3"/>
      <c r="G258" s="55"/>
      <c r="H258"/>
      <c r="I258"/>
    </row>
    <row r="259" spans="1:9" s="25" customFormat="1">
      <c r="A259"/>
      <c r="B259"/>
      <c r="C259"/>
      <c r="D259"/>
      <c r="E259" s="3"/>
      <c r="F259" s="3"/>
      <c r="G259" s="55"/>
      <c r="H259"/>
      <c r="I259"/>
    </row>
    <row r="260" spans="1:9" s="25" customFormat="1">
      <c r="A260"/>
      <c r="B260"/>
      <c r="C260"/>
      <c r="D260"/>
      <c r="E260" s="3"/>
      <c r="F260" s="3"/>
      <c r="G260" s="55"/>
      <c r="H260"/>
      <c r="I260"/>
    </row>
    <row r="261" spans="1:9" s="25" customFormat="1">
      <c r="A261"/>
      <c r="B261"/>
      <c r="C261"/>
      <c r="D261"/>
      <c r="E261" s="3"/>
      <c r="F261" s="3"/>
      <c r="G261" s="55"/>
      <c r="H261"/>
      <c r="I261"/>
    </row>
    <row r="262" spans="1:9" s="25" customFormat="1">
      <c r="A262"/>
      <c r="B262"/>
      <c r="C262"/>
      <c r="D262"/>
      <c r="E262" s="3"/>
      <c r="F262" s="3"/>
      <c r="G262" s="55"/>
      <c r="H262"/>
      <c r="I262"/>
    </row>
    <row r="263" spans="1:9" s="25" customFormat="1">
      <c r="A263"/>
      <c r="B263"/>
      <c r="C263"/>
      <c r="D263"/>
      <c r="E263" s="3"/>
      <c r="F263" s="3"/>
      <c r="G263" s="55"/>
      <c r="H263"/>
      <c r="I263"/>
    </row>
    <row r="264" spans="1:9" s="25" customFormat="1">
      <c r="A264"/>
      <c r="B264"/>
      <c r="C264"/>
      <c r="D264"/>
      <c r="E264" s="3"/>
      <c r="F264" s="3"/>
      <c r="G264" s="55"/>
      <c r="H264"/>
      <c r="I264"/>
    </row>
    <row r="265" spans="1:9" s="25" customFormat="1">
      <c r="A265"/>
      <c r="B265"/>
      <c r="C265"/>
      <c r="D265"/>
      <c r="E265" s="3"/>
      <c r="F265" s="3"/>
      <c r="G265" s="55"/>
      <c r="H265"/>
      <c r="I265"/>
    </row>
    <row r="266" spans="1:9" s="25" customFormat="1">
      <c r="A266"/>
      <c r="B266"/>
      <c r="C266"/>
      <c r="D266"/>
      <c r="E266" s="3"/>
      <c r="F266" s="3"/>
      <c r="G266" s="55"/>
      <c r="H266"/>
      <c r="I266"/>
    </row>
    <row r="267" spans="1:9" s="25" customFormat="1">
      <c r="A267"/>
      <c r="B267"/>
      <c r="C267"/>
      <c r="D267"/>
      <c r="E267" s="3"/>
      <c r="F267" s="3"/>
      <c r="G267" s="55"/>
      <c r="H267"/>
      <c r="I267"/>
    </row>
    <row r="268" spans="1:9" s="25" customFormat="1">
      <c r="A268"/>
      <c r="B268"/>
      <c r="C268"/>
      <c r="D268"/>
      <c r="E268" s="3"/>
      <c r="F268" s="3"/>
      <c r="G268" s="55"/>
      <c r="H268"/>
      <c r="I268"/>
    </row>
    <row r="269" spans="1:9" s="25" customFormat="1">
      <c r="A269"/>
      <c r="B269"/>
      <c r="C269"/>
      <c r="D269"/>
      <c r="E269" s="3"/>
      <c r="F269" s="3"/>
      <c r="G269" s="55"/>
      <c r="H269"/>
      <c r="I269"/>
    </row>
    <row r="270" spans="1:9" s="25" customFormat="1">
      <c r="A270"/>
      <c r="B270"/>
      <c r="C270"/>
      <c r="D270"/>
      <c r="E270" s="3"/>
      <c r="F270" s="3"/>
      <c r="G270" s="55"/>
      <c r="H270"/>
      <c r="I270"/>
    </row>
    <row r="271" spans="1:9" s="25" customFormat="1">
      <c r="A271"/>
      <c r="B271"/>
      <c r="C271"/>
      <c r="D271"/>
      <c r="E271" s="3"/>
      <c r="F271" s="3"/>
      <c r="G271" s="55"/>
      <c r="H271"/>
      <c r="I271"/>
    </row>
    <row r="272" spans="1:9" s="25" customFormat="1">
      <c r="A272"/>
      <c r="B272"/>
      <c r="C272"/>
      <c r="D272"/>
      <c r="E272" s="3"/>
      <c r="F272" s="3"/>
      <c r="G272" s="55"/>
      <c r="H272"/>
      <c r="I272"/>
    </row>
    <row r="273" spans="1:12" s="25" customFormat="1">
      <c r="A273"/>
      <c r="B273"/>
      <c r="C273"/>
      <c r="D273"/>
      <c r="E273" s="3"/>
      <c r="F273" s="3"/>
      <c r="G273" s="55"/>
      <c r="H273"/>
      <c r="I273"/>
    </row>
    <row r="274" spans="1:12" s="25" customFormat="1">
      <c r="A274"/>
      <c r="B274"/>
      <c r="C274"/>
      <c r="D274"/>
      <c r="E274" s="3"/>
      <c r="F274" s="3"/>
      <c r="G274" s="55"/>
      <c r="H274" s="3"/>
      <c r="I274"/>
    </row>
    <row r="275" spans="1:12">
      <c r="B275"/>
      <c r="I275"/>
      <c r="L275" s="25"/>
    </row>
    <row r="276" spans="1:12">
      <c r="B276"/>
      <c r="I276"/>
      <c r="L276" s="25"/>
    </row>
    <row r="277" spans="1:12">
      <c r="B277"/>
      <c r="I277"/>
      <c r="L277" s="25"/>
    </row>
    <row r="278" spans="1:12" s="25" customFormat="1">
      <c r="A278"/>
      <c r="B278"/>
      <c r="C278"/>
      <c r="D278"/>
      <c r="E278" s="3"/>
      <c r="F278" s="3"/>
      <c r="G278" s="55"/>
      <c r="H278"/>
      <c r="I278"/>
    </row>
    <row r="279" spans="1:12" s="25" customFormat="1">
      <c r="A279"/>
      <c r="B279"/>
      <c r="C279"/>
      <c r="D279"/>
      <c r="E279" s="3"/>
      <c r="F279" s="3"/>
      <c r="G279" s="55"/>
      <c r="H279"/>
      <c r="I279"/>
    </row>
    <row r="280" spans="1:12" s="25" customFormat="1">
      <c r="A280"/>
      <c r="B280"/>
      <c r="C280"/>
      <c r="D280"/>
      <c r="E280" s="3"/>
      <c r="F280" s="3"/>
      <c r="G280" s="55"/>
      <c r="H280" s="3"/>
      <c r="I280"/>
    </row>
    <row r="281" spans="1:12">
      <c r="B281"/>
      <c r="I281"/>
      <c r="L281" s="25"/>
    </row>
    <row r="282" spans="1:12" s="25" customFormat="1">
      <c r="A282"/>
      <c r="B282"/>
      <c r="C282"/>
      <c r="D282"/>
      <c r="E282" s="3"/>
      <c r="F282" s="3"/>
      <c r="G282" s="55"/>
      <c r="H282"/>
      <c r="I282"/>
    </row>
    <row r="283" spans="1:12" s="25" customFormat="1">
      <c r="A283"/>
      <c r="B283"/>
      <c r="C283"/>
      <c r="D283"/>
      <c r="E283" s="3"/>
      <c r="F283" s="3"/>
      <c r="G283" s="55"/>
      <c r="H283"/>
      <c r="I283"/>
    </row>
    <row r="284" spans="1:12" s="25" customFormat="1">
      <c r="A284"/>
      <c r="B284"/>
      <c r="C284"/>
      <c r="D284"/>
      <c r="E284" s="3"/>
      <c r="F284" s="3"/>
      <c r="G284" s="55"/>
      <c r="H284"/>
      <c r="I284"/>
    </row>
    <row r="285" spans="1:12" s="25" customFormat="1">
      <c r="A285"/>
      <c r="B285"/>
      <c r="C285"/>
      <c r="D285"/>
      <c r="E285" s="3"/>
      <c r="F285" s="3"/>
      <c r="G285" s="55"/>
      <c r="H285"/>
      <c r="I285"/>
    </row>
    <row r="286" spans="1:12" s="25" customFormat="1">
      <c r="A286"/>
      <c r="B286"/>
      <c r="C286"/>
      <c r="D286"/>
      <c r="E286" s="3"/>
      <c r="F286" s="3"/>
      <c r="G286" s="55"/>
      <c r="H286"/>
      <c r="I286"/>
    </row>
    <row r="287" spans="1:12" s="25" customFormat="1">
      <c r="A287"/>
      <c r="B287"/>
      <c r="C287"/>
      <c r="D287"/>
      <c r="E287" s="3"/>
      <c r="F287" s="3"/>
      <c r="G287" s="55"/>
      <c r="H287"/>
      <c r="I287"/>
    </row>
    <row r="288" spans="1:12" s="25" customFormat="1">
      <c r="A288"/>
      <c r="B288"/>
      <c r="C288"/>
      <c r="D288"/>
      <c r="E288" s="3"/>
      <c r="F288" s="3"/>
      <c r="G288" s="55"/>
      <c r="H288"/>
      <c r="I288"/>
    </row>
    <row r="289" spans="1:12" s="25" customFormat="1">
      <c r="A289"/>
      <c r="B289"/>
      <c r="C289"/>
      <c r="D289"/>
      <c r="E289" s="3"/>
      <c r="F289" s="3"/>
      <c r="G289" s="55"/>
      <c r="H289"/>
      <c r="I289"/>
    </row>
    <row r="290" spans="1:12" s="25" customFormat="1">
      <c r="A290"/>
      <c r="B290"/>
      <c r="C290"/>
      <c r="D290"/>
      <c r="E290" s="3"/>
      <c r="F290" s="3"/>
      <c r="G290" s="55"/>
      <c r="H290"/>
      <c r="I290"/>
    </row>
    <row r="291" spans="1:12" s="25" customFormat="1">
      <c r="A291"/>
      <c r="B291"/>
      <c r="C291"/>
      <c r="D291"/>
      <c r="E291" s="3"/>
      <c r="F291" s="3"/>
      <c r="G291" s="55"/>
      <c r="H291" s="3"/>
      <c r="I291"/>
    </row>
    <row r="292" spans="1:12">
      <c r="B292"/>
      <c r="H292" s="3"/>
      <c r="I292"/>
      <c r="L292" s="25"/>
    </row>
    <row r="293" spans="1:12">
      <c r="B293"/>
      <c r="I293"/>
      <c r="L293" s="25"/>
    </row>
    <row r="294" spans="1:12" s="25" customFormat="1">
      <c r="A294"/>
      <c r="B294"/>
      <c r="C294"/>
      <c r="D294"/>
      <c r="E294" s="3"/>
      <c r="F294" s="3"/>
      <c r="G294" s="55"/>
      <c r="H294" s="3"/>
      <c r="I294"/>
    </row>
    <row r="295" spans="1:12" s="25" customFormat="1">
      <c r="A295"/>
      <c r="B295"/>
      <c r="C295"/>
      <c r="D295"/>
      <c r="E295" s="3"/>
      <c r="F295" s="3"/>
      <c r="G295" s="55"/>
      <c r="H295" s="3"/>
      <c r="I295"/>
    </row>
    <row r="296" spans="1:12" s="25" customFormat="1">
      <c r="A296"/>
      <c r="B296"/>
      <c r="C296"/>
      <c r="D296"/>
      <c r="E296" s="3"/>
      <c r="F296" s="3"/>
      <c r="G296" s="55"/>
      <c r="H296" s="3"/>
      <c r="I296"/>
    </row>
    <row r="297" spans="1:12" s="25" customFormat="1">
      <c r="A297"/>
      <c r="B297"/>
      <c r="C297"/>
      <c r="D297"/>
      <c r="E297" s="3"/>
      <c r="F297" s="3"/>
      <c r="G297" s="55"/>
      <c r="H297"/>
      <c r="I297"/>
    </row>
    <row r="298" spans="1:12" s="25" customFormat="1">
      <c r="A298"/>
      <c r="B298"/>
      <c r="C298"/>
      <c r="D298"/>
      <c r="E298" s="3"/>
      <c r="F298" s="3"/>
      <c r="G298" s="55"/>
      <c r="H298"/>
      <c r="I298"/>
    </row>
    <row r="299" spans="1:12" s="25" customFormat="1">
      <c r="A299"/>
      <c r="B299"/>
      <c r="C299"/>
      <c r="D299"/>
      <c r="E299" s="3"/>
      <c r="F299" s="3"/>
      <c r="G299" s="55"/>
      <c r="H299" s="3"/>
      <c r="I299"/>
    </row>
    <row r="300" spans="1:12" s="25" customFormat="1">
      <c r="A300"/>
      <c r="B300"/>
      <c r="C300"/>
      <c r="D300"/>
      <c r="E300" s="3"/>
      <c r="F300" s="3"/>
      <c r="G300" s="55"/>
      <c r="H300"/>
      <c r="I300"/>
    </row>
    <row r="301" spans="1:12" s="25" customFormat="1">
      <c r="A301"/>
      <c r="B301"/>
      <c r="C301"/>
      <c r="D301"/>
      <c r="E301" s="3"/>
      <c r="F301" s="3"/>
      <c r="G301" s="55"/>
      <c r="H301"/>
      <c r="I301"/>
    </row>
    <row r="302" spans="1:12" s="25" customFormat="1">
      <c r="A302"/>
      <c r="B302"/>
      <c r="C302"/>
      <c r="D302"/>
      <c r="E302" s="3"/>
      <c r="F302" s="3"/>
      <c r="G302" s="55"/>
      <c r="H302"/>
      <c r="I302"/>
    </row>
    <row r="303" spans="1:12" s="25" customFormat="1">
      <c r="A303"/>
      <c r="B303"/>
      <c r="C303"/>
      <c r="D303"/>
      <c r="E303" s="3"/>
      <c r="F303" s="3"/>
      <c r="G303" s="55"/>
      <c r="H303"/>
      <c r="I303"/>
    </row>
    <row r="304" spans="1:12" s="25" customFormat="1">
      <c r="A304"/>
      <c r="B304"/>
      <c r="C304"/>
      <c r="D304"/>
      <c r="E304" s="3"/>
      <c r="F304" s="3"/>
      <c r="G304" s="55"/>
      <c r="H304"/>
      <c r="I304"/>
    </row>
    <row r="305" spans="1:12" s="25" customFormat="1">
      <c r="A305"/>
      <c r="B305"/>
      <c r="C305"/>
      <c r="D305"/>
      <c r="E305" s="3"/>
      <c r="F305" s="3"/>
      <c r="G305" s="55"/>
      <c r="H305"/>
      <c r="I305"/>
    </row>
    <row r="306" spans="1:12" s="25" customFormat="1">
      <c r="A306"/>
      <c r="B306"/>
      <c r="C306"/>
      <c r="D306"/>
      <c r="E306" s="3"/>
      <c r="F306" s="3"/>
      <c r="G306" s="55"/>
      <c r="H306"/>
      <c r="I306"/>
    </row>
    <row r="307" spans="1:12" s="25" customFormat="1">
      <c r="A307"/>
      <c r="B307"/>
      <c r="C307"/>
      <c r="D307"/>
      <c r="E307" s="3"/>
      <c r="F307" s="3"/>
      <c r="G307" s="55"/>
      <c r="H307"/>
      <c r="I307"/>
    </row>
    <row r="308" spans="1:12" s="25" customFormat="1">
      <c r="A308"/>
      <c r="B308"/>
      <c r="C308"/>
      <c r="D308"/>
      <c r="E308" s="3"/>
      <c r="F308" s="3"/>
      <c r="G308" s="55"/>
      <c r="H308"/>
      <c r="I308"/>
    </row>
    <row r="309" spans="1:12" s="25" customFormat="1">
      <c r="A309"/>
      <c r="B309"/>
      <c r="C309"/>
      <c r="D309"/>
      <c r="E309" s="3"/>
      <c r="F309" s="3"/>
      <c r="G309" s="55"/>
      <c r="H309"/>
      <c r="I309"/>
    </row>
    <row r="310" spans="1:12" s="25" customFormat="1">
      <c r="A310"/>
      <c r="B310"/>
      <c r="C310"/>
      <c r="D310"/>
      <c r="E310" s="3"/>
      <c r="F310" s="3"/>
      <c r="G310" s="55"/>
      <c r="H310"/>
      <c r="I310"/>
    </row>
    <row r="311" spans="1:12">
      <c r="B311"/>
      <c r="I311"/>
      <c r="L311" s="25"/>
    </row>
    <row r="312" spans="1:12" s="25" customFormat="1">
      <c r="A312"/>
      <c r="B312"/>
      <c r="C312"/>
      <c r="D312"/>
      <c r="E312" s="3"/>
      <c r="F312" s="3"/>
      <c r="G312" s="55"/>
      <c r="H312"/>
      <c r="I312"/>
    </row>
    <row r="313" spans="1:12" s="25" customFormat="1">
      <c r="A313"/>
      <c r="B313"/>
      <c r="C313"/>
      <c r="D313"/>
      <c r="E313" s="3"/>
      <c r="F313" s="3"/>
      <c r="G313" s="55"/>
      <c r="H313"/>
      <c r="I313"/>
    </row>
    <row r="314" spans="1:12" s="25" customFormat="1">
      <c r="A314"/>
      <c r="B314"/>
      <c r="C314"/>
      <c r="D314"/>
      <c r="E314" s="3"/>
      <c r="F314" s="3"/>
      <c r="G314" s="55"/>
      <c r="H314"/>
      <c r="I314"/>
    </row>
    <row r="315" spans="1:12" s="25" customFormat="1">
      <c r="A315"/>
      <c r="B315"/>
      <c r="C315"/>
      <c r="D315"/>
      <c r="E315" s="3"/>
      <c r="F315" s="3"/>
      <c r="G315" s="55"/>
      <c r="H315"/>
      <c r="I315"/>
    </row>
    <row r="316" spans="1:12" s="25" customFormat="1">
      <c r="A316"/>
      <c r="B316"/>
      <c r="C316"/>
      <c r="D316"/>
      <c r="E316" s="3"/>
      <c r="F316" s="3"/>
      <c r="G316" s="55"/>
      <c r="H316"/>
      <c r="I316"/>
    </row>
    <row r="317" spans="1:12" s="25" customFormat="1">
      <c r="A317"/>
      <c r="B317"/>
      <c r="C317"/>
      <c r="D317"/>
      <c r="E317" s="3"/>
      <c r="F317" s="3"/>
      <c r="G317" s="55"/>
      <c r="H317"/>
      <c r="I317"/>
    </row>
    <row r="318" spans="1:12" s="25" customFormat="1">
      <c r="A318"/>
      <c r="B318"/>
      <c r="C318"/>
      <c r="D318"/>
      <c r="E318" s="3"/>
      <c r="F318" s="3"/>
      <c r="G318" s="55"/>
      <c r="H318"/>
      <c r="I318"/>
    </row>
    <row r="319" spans="1:12" s="25" customFormat="1">
      <c r="A319"/>
      <c r="B319"/>
      <c r="C319"/>
      <c r="D319"/>
      <c r="E319" s="3"/>
      <c r="F319" s="3"/>
      <c r="G319" s="55"/>
      <c r="H319"/>
      <c r="I319"/>
    </row>
    <row r="320" spans="1:12" s="25" customFormat="1">
      <c r="A320"/>
      <c r="B320"/>
      <c r="C320"/>
      <c r="D320"/>
      <c r="E320" s="3"/>
      <c r="F320" s="3"/>
      <c r="G320" s="55"/>
      <c r="H320"/>
      <c r="I320"/>
    </row>
    <row r="321" spans="1:9" s="25" customFormat="1">
      <c r="A321"/>
      <c r="B321"/>
      <c r="C321"/>
      <c r="D321"/>
      <c r="E321" s="3"/>
      <c r="F321" s="3"/>
      <c r="G321" s="55"/>
      <c r="H321"/>
      <c r="I321"/>
    </row>
    <row r="322" spans="1:9" s="25" customFormat="1">
      <c r="A322"/>
      <c r="B322"/>
      <c r="C322"/>
      <c r="D322"/>
      <c r="E322" s="3"/>
      <c r="F322" s="3"/>
      <c r="G322" s="55"/>
      <c r="H322"/>
      <c r="I322"/>
    </row>
    <row r="323" spans="1:9" s="25" customFormat="1">
      <c r="A323"/>
      <c r="B323"/>
      <c r="C323"/>
      <c r="D323"/>
      <c r="E323" s="3"/>
      <c r="F323" s="3"/>
      <c r="G323" s="55"/>
      <c r="H323"/>
      <c r="I323"/>
    </row>
    <row r="324" spans="1:9" s="25" customFormat="1">
      <c r="A324"/>
      <c r="B324"/>
      <c r="C324"/>
      <c r="D324"/>
      <c r="E324" s="3"/>
      <c r="F324" s="3"/>
      <c r="G324" s="55"/>
      <c r="H324"/>
      <c r="I324"/>
    </row>
    <row r="325" spans="1:9" s="25" customFormat="1">
      <c r="A325"/>
      <c r="B325"/>
      <c r="C325"/>
      <c r="D325"/>
      <c r="E325" s="3"/>
      <c r="F325" s="3"/>
      <c r="G325" s="55"/>
      <c r="H325"/>
      <c r="I325"/>
    </row>
    <row r="326" spans="1:9" s="25" customFormat="1">
      <c r="A326"/>
      <c r="B326"/>
      <c r="C326"/>
      <c r="D326"/>
      <c r="E326" s="3"/>
      <c r="F326" s="3"/>
      <c r="G326" s="55"/>
      <c r="H326"/>
      <c r="I326"/>
    </row>
    <row r="327" spans="1:9" s="25" customFormat="1">
      <c r="A327"/>
      <c r="B327"/>
      <c r="C327"/>
      <c r="D327"/>
      <c r="E327" s="3"/>
      <c r="F327" s="3"/>
      <c r="G327" s="55"/>
      <c r="H327"/>
      <c r="I327"/>
    </row>
    <row r="328" spans="1:9" s="25" customFormat="1">
      <c r="A328"/>
      <c r="B328"/>
      <c r="C328"/>
      <c r="D328"/>
      <c r="E328" s="3"/>
      <c r="F328" s="3"/>
      <c r="G328" s="55"/>
      <c r="H328"/>
      <c r="I328"/>
    </row>
    <row r="329" spans="1:9" s="25" customFormat="1">
      <c r="A329"/>
      <c r="B329"/>
      <c r="C329"/>
      <c r="D329"/>
      <c r="E329" s="3"/>
      <c r="F329" s="3"/>
      <c r="G329" s="55"/>
      <c r="H329"/>
      <c r="I329"/>
    </row>
    <row r="330" spans="1:9" s="25" customFormat="1">
      <c r="A330"/>
      <c r="B330"/>
      <c r="C330"/>
      <c r="D330"/>
      <c r="E330" s="3"/>
      <c r="F330" s="3"/>
      <c r="G330" s="55"/>
      <c r="H330"/>
      <c r="I330"/>
    </row>
    <row r="331" spans="1:9" s="25" customFormat="1">
      <c r="A331"/>
      <c r="B331"/>
      <c r="C331"/>
      <c r="D331"/>
      <c r="E331" s="3"/>
      <c r="F331" s="3"/>
      <c r="G331" s="55"/>
      <c r="H331"/>
      <c r="I331"/>
    </row>
    <row r="332" spans="1:9" s="25" customFormat="1">
      <c r="A332"/>
      <c r="B332"/>
      <c r="C332"/>
      <c r="D332"/>
      <c r="E332" s="3"/>
      <c r="F332" s="3"/>
      <c r="G332" s="55"/>
      <c r="H332"/>
      <c r="I332"/>
    </row>
    <row r="333" spans="1:9" s="25" customFormat="1">
      <c r="A333"/>
      <c r="B333"/>
      <c r="C333"/>
      <c r="D333"/>
      <c r="E333" s="3"/>
      <c r="F333" s="3"/>
      <c r="G333" s="55"/>
      <c r="H333"/>
      <c r="I333"/>
    </row>
    <row r="334" spans="1:9" s="25" customFormat="1">
      <c r="A334"/>
      <c r="B334"/>
      <c r="C334"/>
      <c r="D334"/>
      <c r="E334" s="3"/>
      <c r="F334" s="3"/>
      <c r="G334" s="55"/>
      <c r="H334" s="3"/>
      <c r="I334"/>
    </row>
    <row r="335" spans="1:9" s="25" customFormat="1">
      <c r="A335"/>
      <c r="B335"/>
      <c r="C335"/>
      <c r="D335"/>
      <c r="E335" s="3"/>
      <c r="F335" s="3"/>
      <c r="G335" s="55"/>
      <c r="H335"/>
      <c r="I335"/>
    </row>
    <row r="336" spans="1:9" s="25" customFormat="1">
      <c r="A336"/>
      <c r="B336"/>
      <c r="C336"/>
      <c r="D336"/>
      <c r="E336" s="3"/>
      <c r="F336" s="3"/>
      <c r="G336" s="55"/>
      <c r="H336"/>
      <c r="I336"/>
    </row>
    <row r="337" spans="1:9" s="25" customFormat="1">
      <c r="A337"/>
      <c r="B337"/>
      <c r="C337"/>
      <c r="D337"/>
      <c r="E337" s="3"/>
      <c r="F337" s="3"/>
      <c r="G337" s="55"/>
      <c r="H337"/>
      <c r="I337"/>
    </row>
    <row r="338" spans="1:9" s="25" customFormat="1">
      <c r="A338"/>
      <c r="B338"/>
      <c r="C338"/>
      <c r="D338"/>
      <c r="E338" s="3"/>
      <c r="F338" s="3"/>
      <c r="G338" s="55"/>
      <c r="H338"/>
      <c r="I338"/>
    </row>
    <row r="339" spans="1:9" s="25" customFormat="1">
      <c r="A339"/>
      <c r="B339"/>
      <c r="C339"/>
      <c r="D339"/>
      <c r="E339" s="3"/>
      <c r="F339" s="3"/>
      <c r="G339" s="55"/>
      <c r="H339"/>
      <c r="I339"/>
    </row>
    <row r="340" spans="1:9" s="25" customFormat="1">
      <c r="A340"/>
      <c r="B340"/>
      <c r="C340"/>
      <c r="D340"/>
      <c r="E340" s="3"/>
      <c r="F340" s="3"/>
      <c r="G340" s="55"/>
      <c r="H340"/>
      <c r="I340"/>
    </row>
    <row r="341" spans="1:9" s="25" customFormat="1">
      <c r="A341"/>
      <c r="B341"/>
      <c r="C341"/>
      <c r="D341"/>
      <c r="E341" s="3"/>
      <c r="F341" s="3"/>
      <c r="G341" s="55"/>
      <c r="H341"/>
      <c r="I341"/>
    </row>
    <row r="342" spans="1:9" s="25" customFormat="1">
      <c r="A342"/>
      <c r="B342"/>
      <c r="C342"/>
      <c r="D342"/>
      <c r="E342" s="3"/>
      <c r="F342" s="3"/>
      <c r="G342" s="55"/>
      <c r="H342"/>
      <c r="I342"/>
    </row>
    <row r="343" spans="1:9" s="25" customFormat="1">
      <c r="A343"/>
      <c r="B343"/>
      <c r="C343"/>
      <c r="D343"/>
      <c r="E343" s="3"/>
      <c r="F343" s="3"/>
      <c r="G343" s="55"/>
      <c r="H343"/>
      <c r="I343"/>
    </row>
    <row r="344" spans="1:9" s="25" customFormat="1">
      <c r="A344"/>
      <c r="B344"/>
      <c r="C344"/>
      <c r="D344"/>
      <c r="E344" s="3"/>
      <c r="F344" s="3"/>
      <c r="G344" s="55"/>
      <c r="H344"/>
      <c r="I344"/>
    </row>
    <row r="345" spans="1:9" s="25" customFormat="1">
      <c r="A345"/>
      <c r="B345"/>
      <c r="C345"/>
      <c r="D345"/>
      <c r="E345" s="3"/>
      <c r="F345" s="3"/>
      <c r="G345" s="55"/>
      <c r="H345"/>
      <c r="I345"/>
    </row>
    <row r="346" spans="1:9" s="25" customFormat="1">
      <c r="A346"/>
      <c r="B346"/>
      <c r="C346"/>
      <c r="D346"/>
      <c r="E346" s="3"/>
      <c r="F346" s="3"/>
      <c r="G346" s="55"/>
      <c r="H346"/>
      <c r="I346"/>
    </row>
    <row r="347" spans="1:9" s="25" customFormat="1">
      <c r="A347"/>
      <c r="B347"/>
      <c r="C347"/>
      <c r="D347"/>
      <c r="E347" s="3"/>
      <c r="F347" s="3"/>
      <c r="G347" s="55"/>
      <c r="H347"/>
      <c r="I347"/>
    </row>
    <row r="348" spans="1:9" s="25" customFormat="1">
      <c r="A348"/>
      <c r="B348"/>
      <c r="C348"/>
      <c r="D348"/>
      <c r="E348" s="3"/>
      <c r="F348" s="3"/>
      <c r="G348" s="55"/>
      <c r="H348"/>
      <c r="I348"/>
    </row>
    <row r="349" spans="1:9" s="25" customFormat="1">
      <c r="A349"/>
      <c r="B349"/>
      <c r="C349"/>
      <c r="D349"/>
      <c r="E349" s="3"/>
      <c r="F349" s="3"/>
      <c r="G349" s="55"/>
      <c r="H349"/>
      <c r="I349"/>
    </row>
    <row r="350" spans="1:9" s="25" customFormat="1">
      <c r="A350"/>
      <c r="B350"/>
      <c r="C350"/>
      <c r="D350"/>
      <c r="E350" s="3"/>
      <c r="F350" s="3"/>
      <c r="G350" s="55"/>
      <c r="H350"/>
      <c r="I350"/>
    </row>
    <row r="351" spans="1:9" s="25" customFormat="1">
      <c r="A351"/>
      <c r="B351"/>
      <c r="C351"/>
      <c r="D351"/>
      <c r="E351" s="3"/>
      <c r="F351" s="3"/>
      <c r="G351" s="55"/>
      <c r="H351"/>
      <c r="I351"/>
    </row>
    <row r="352" spans="1:9" s="25" customFormat="1">
      <c r="A352"/>
      <c r="B352"/>
      <c r="C352"/>
      <c r="D352"/>
      <c r="E352" s="3"/>
      <c r="F352" s="3"/>
      <c r="G352" s="55"/>
      <c r="H352"/>
      <c r="I352"/>
    </row>
    <row r="353" spans="1:9" s="25" customFormat="1">
      <c r="A353"/>
      <c r="B353"/>
      <c r="C353"/>
      <c r="D353"/>
      <c r="E353" s="3"/>
      <c r="F353" s="3"/>
      <c r="G353" s="55"/>
      <c r="H353"/>
      <c r="I353"/>
    </row>
    <row r="354" spans="1:9" s="25" customFormat="1">
      <c r="A354"/>
      <c r="B354"/>
      <c r="C354"/>
      <c r="D354"/>
      <c r="E354" s="3"/>
      <c r="F354" s="3"/>
      <c r="G354" s="55"/>
      <c r="H354"/>
      <c r="I354"/>
    </row>
    <row r="355" spans="1:9" s="25" customFormat="1">
      <c r="A355"/>
      <c r="B355"/>
      <c r="C355"/>
      <c r="D355"/>
      <c r="E355" s="3"/>
      <c r="F355" s="3"/>
      <c r="G355" s="55"/>
      <c r="H355"/>
      <c r="I355"/>
    </row>
    <row r="356" spans="1:9" s="25" customFormat="1">
      <c r="A356"/>
      <c r="B356"/>
      <c r="C356"/>
      <c r="D356"/>
      <c r="E356" s="3"/>
      <c r="F356" s="3"/>
      <c r="G356" s="55"/>
      <c r="H356"/>
      <c r="I356"/>
    </row>
    <row r="357" spans="1:9" s="25" customFormat="1">
      <c r="A357"/>
      <c r="B357"/>
      <c r="C357"/>
      <c r="D357"/>
      <c r="E357" s="3"/>
      <c r="F357" s="3"/>
      <c r="G357" s="55"/>
      <c r="H357"/>
      <c r="I357"/>
    </row>
    <row r="358" spans="1:9" s="25" customFormat="1">
      <c r="A358"/>
      <c r="B358"/>
      <c r="C358"/>
      <c r="D358"/>
      <c r="E358" s="3"/>
      <c r="F358" s="3"/>
      <c r="G358" s="55"/>
      <c r="H358"/>
      <c r="I358"/>
    </row>
    <row r="359" spans="1:9" s="25" customFormat="1">
      <c r="A359"/>
      <c r="B359"/>
      <c r="C359"/>
      <c r="D359"/>
      <c r="E359" s="3"/>
      <c r="F359" s="3"/>
      <c r="G359" s="55"/>
      <c r="H359"/>
      <c r="I359"/>
    </row>
    <row r="360" spans="1:9" s="25" customFormat="1">
      <c r="A360"/>
      <c r="B360"/>
      <c r="C360"/>
      <c r="D360"/>
      <c r="E360" s="3"/>
      <c r="F360" s="3"/>
      <c r="G360" s="55"/>
      <c r="H360"/>
      <c r="I360"/>
    </row>
    <row r="361" spans="1:9" s="25" customFormat="1">
      <c r="A361"/>
      <c r="B361"/>
      <c r="C361"/>
      <c r="D361"/>
      <c r="E361" s="3"/>
      <c r="F361" s="3"/>
      <c r="G361" s="55"/>
      <c r="H361"/>
      <c r="I361"/>
    </row>
    <row r="362" spans="1:9" s="25" customFormat="1">
      <c r="A362"/>
      <c r="B362"/>
      <c r="C362"/>
      <c r="D362"/>
      <c r="E362" s="3"/>
      <c r="F362" s="3"/>
      <c r="G362" s="55"/>
      <c r="H362"/>
      <c r="I362"/>
    </row>
    <row r="363" spans="1:9" s="25" customFormat="1">
      <c r="A363"/>
      <c r="B363"/>
      <c r="C363"/>
      <c r="D363"/>
      <c r="E363" s="3"/>
      <c r="F363" s="3"/>
      <c r="G363" s="55"/>
      <c r="H363"/>
      <c r="I363"/>
    </row>
    <row r="364" spans="1:9" s="25" customFormat="1">
      <c r="A364"/>
      <c r="B364"/>
      <c r="C364"/>
      <c r="D364"/>
      <c r="E364" s="3"/>
      <c r="F364" s="3"/>
      <c r="G364" s="55"/>
      <c r="H364"/>
      <c r="I364"/>
    </row>
    <row r="365" spans="1:9" s="25" customFormat="1">
      <c r="A365"/>
      <c r="B365"/>
      <c r="C365"/>
      <c r="D365"/>
      <c r="E365" s="3"/>
      <c r="F365" s="3"/>
      <c r="G365" s="55"/>
      <c r="H365"/>
      <c r="I365"/>
    </row>
    <row r="366" spans="1:9" s="25" customFormat="1">
      <c r="A366"/>
      <c r="B366"/>
      <c r="C366"/>
      <c r="D366"/>
      <c r="E366" s="3"/>
      <c r="F366" s="3"/>
      <c r="G366" s="55"/>
      <c r="H366"/>
      <c r="I366"/>
    </row>
    <row r="367" spans="1:9" s="25" customFormat="1">
      <c r="A367"/>
      <c r="B367"/>
      <c r="C367"/>
      <c r="D367"/>
      <c r="E367" s="3"/>
      <c r="F367" s="3"/>
      <c r="G367" s="55"/>
      <c r="H367"/>
      <c r="I367"/>
    </row>
    <row r="368" spans="1:9" s="25" customFormat="1">
      <c r="A368"/>
      <c r="B368"/>
      <c r="C368"/>
      <c r="D368"/>
      <c r="E368" s="3"/>
      <c r="F368" s="3"/>
      <c r="G368" s="55"/>
      <c r="H368"/>
      <c r="I368"/>
    </row>
    <row r="369" spans="1:9" s="25" customFormat="1">
      <c r="A369"/>
      <c r="B369"/>
      <c r="C369"/>
      <c r="D369"/>
      <c r="E369" s="3"/>
      <c r="F369" s="3"/>
      <c r="G369" s="55"/>
      <c r="H369"/>
      <c r="I369"/>
    </row>
    <row r="370" spans="1:9" s="25" customFormat="1">
      <c r="A370"/>
      <c r="B370"/>
      <c r="C370"/>
      <c r="D370"/>
      <c r="E370" s="3"/>
      <c r="F370" s="3"/>
      <c r="G370" s="55"/>
      <c r="H370"/>
      <c r="I370"/>
    </row>
    <row r="371" spans="1:9" s="25" customFormat="1">
      <c r="A371"/>
      <c r="B371"/>
      <c r="C371"/>
      <c r="D371"/>
      <c r="E371" s="3"/>
      <c r="F371" s="3"/>
      <c r="G371" s="55"/>
      <c r="H371"/>
      <c r="I371"/>
    </row>
    <row r="372" spans="1:9" s="25" customFormat="1">
      <c r="A372"/>
      <c r="B372"/>
      <c r="C372"/>
      <c r="D372"/>
      <c r="E372" s="3"/>
      <c r="F372" s="3"/>
      <c r="G372" s="55"/>
      <c r="H372"/>
      <c r="I372"/>
    </row>
    <row r="373" spans="1:9" s="25" customFormat="1">
      <c r="A373"/>
      <c r="B373"/>
      <c r="C373"/>
      <c r="D373"/>
      <c r="E373" s="3"/>
      <c r="F373" s="3"/>
      <c r="G373" s="55"/>
      <c r="H373"/>
      <c r="I373"/>
    </row>
    <row r="374" spans="1:9" s="25" customFormat="1">
      <c r="A374"/>
      <c r="B374"/>
      <c r="C374"/>
      <c r="D374"/>
      <c r="E374" s="3"/>
      <c r="F374" s="3"/>
      <c r="G374" s="55"/>
      <c r="H374"/>
      <c r="I374"/>
    </row>
    <row r="375" spans="1:9" s="25" customFormat="1">
      <c r="A375"/>
      <c r="B375"/>
      <c r="C375"/>
      <c r="D375"/>
      <c r="E375" s="3"/>
      <c r="F375" s="3"/>
      <c r="G375" s="55"/>
      <c r="H375"/>
      <c r="I375"/>
    </row>
    <row r="376" spans="1:9" s="25" customFormat="1">
      <c r="A376"/>
      <c r="B376"/>
      <c r="C376"/>
      <c r="D376"/>
      <c r="E376" s="3"/>
      <c r="F376" s="3"/>
      <c r="G376" s="55"/>
      <c r="H376"/>
      <c r="I376"/>
    </row>
    <row r="377" spans="1:9" s="25" customFormat="1">
      <c r="A377"/>
      <c r="B377"/>
      <c r="C377"/>
      <c r="D377"/>
      <c r="E377" s="3"/>
      <c r="F377" s="3"/>
      <c r="G377" s="55"/>
      <c r="H377"/>
      <c r="I377"/>
    </row>
    <row r="378" spans="1:9" s="25" customFormat="1">
      <c r="A378"/>
      <c r="B378"/>
      <c r="C378"/>
      <c r="D378"/>
      <c r="E378" s="3"/>
      <c r="F378" s="3"/>
      <c r="G378" s="55"/>
      <c r="H378"/>
      <c r="I378"/>
    </row>
    <row r="379" spans="1:9" s="25" customFormat="1">
      <c r="A379"/>
      <c r="B379"/>
      <c r="C379"/>
      <c r="D379"/>
      <c r="E379" s="3"/>
      <c r="F379" s="3"/>
      <c r="G379" s="55"/>
      <c r="H379"/>
      <c r="I379"/>
    </row>
    <row r="380" spans="1:9" s="25" customFormat="1">
      <c r="A380"/>
      <c r="B380"/>
      <c r="C380"/>
      <c r="D380"/>
      <c r="E380" s="3"/>
      <c r="F380" s="3"/>
      <c r="G380" s="55"/>
      <c r="H380" s="3"/>
      <c r="I380"/>
    </row>
    <row r="381" spans="1:9" s="25" customFormat="1">
      <c r="A381"/>
      <c r="B381"/>
      <c r="C381"/>
      <c r="D381"/>
      <c r="E381" s="3"/>
      <c r="F381" s="3"/>
      <c r="G381" s="55"/>
      <c r="H381" s="3"/>
      <c r="I381"/>
    </row>
    <row r="382" spans="1:9" s="25" customFormat="1">
      <c r="A382"/>
      <c r="B382"/>
      <c r="C382"/>
      <c r="D382"/>
      <c r="E382" s="3"/>
      <c r="F382" s="3"/>
      <c r="G382" s="55"/>
      <c r="H382"/>
      <c r="I382"/>
    </row>
    <row r="383" spans="1:9" s="25" customFormat="1">
      <c r="A383"/>
      <c r="B383"/>
      <c r="C383"/>
      <c r="D383"/>
      <c r="E383" s="3"/>
      <c r="F383" s="3"/>
      <c r="G383" s="55"/>
      <c r="H383"/>
      <c r="I383"/>
    </row>
    <row r="384" spans="1:9" s="25" customFormat="1">
      <c r="A384"/>
      <c r="B384"/>
      <c r="C384"/>
      <c r="D384"/>
      <c r="E384" s="3"/>
      <c r="F384" s="3"/>
      <c r="G384" s="55"/>
      <c r="H384"/>
      <c r="I384"/>
    </row>
    <row r="385" spans="1:9" s="25" customFormat="1">
      <c r="A385"/>
      <c r="B385"/>
      <c r="C385"/>
      <c r="D385"/>
      <c r="E385" s="3"/>
      <c r="F385" s="3"/>
      <c r="G385" s="55"/>
      <c r="H385"/>
      <c r="I385"/>
    </row>
    <row r="386" spans="1:9" s="25" customFormat="1">
      <c r="A386"/>
      <c r="B386" s="63"/>
      <c r="C386"/>
      <c r="D386"/>
      <c r="E386" s="3"/>
      <c r="F386" s="3"/>
      <c r="G386" s="55"/>
      <c r="H386"/>
      <c r="I386"/>
    </row>
    <row r="387" spans="1:9" s="25" customFormat="1">
      <c r="A387"/>
      <c r="B387"/>
      <c r="C387"/>
      <c r="D387"/>
      <c r="E387" s="3"/>
      <c r="F387" s="3"/>
      <c r="G387" s="55"/>
      <c r="H387"/>
      <c r="I387"/>
    </row>
    <row r="388" spans="1:9" s="25" customFormat="1">
      <c r="A388"/>
      <c r="B388"/>
      <c r="C388"/>
      <c r="D388"/>
      <c r="E388" s="3"/>
      <c r="F388" s="3"/>
      <c r="G388" s="55"/>
      <c r="H388"/>
      <c r="I388"/>
    </row>
    <row r="389" spans="1:9" s="25" customFormat="1">
      <c r="A389"/>
      <c r="B389"/>
      <c r="C389"/>
      <c r="D389"/>
      <c r="E389" s="3"/>
      <c r="F389" s="3"/>
      <c r="G389" s="55"/>
      <c r="H389"/>
      <c r="I389"/>
    </row>
    <row r="390" spans="1:9" s="25" customFormat="1">
      <c r="A390"/>
      <c r="B390"/>
      <c r="C390"/>
      <c r="D390"/>
      <c r="E390" s="3"/>
      <c r="F390" s="3"/>
      <c r="G390" s="55"/>
      <c r="H390"/>
      <c r="I390"/>
    </row>
    <row r="391" spans="1:9" s="25" customFormat="1">
      <c r="A391"/>
      <c r="B391"/>
      <c r="C391"/>
      <c r="D391"/>
      <c r="E391" s="3"/>
      <c r="F391" s="3"/>
      <c r="G391" s="55"/>
      <c r="H391"/>
      <c r="I391"/>
    </row>
    <row r="392" spans="1:9" s="25" customFormat="1">
      <c r="A392"/>
      <c r="B392"/>
      <c r="C392"/>
      <c r="D392"/>
      <c r="E392" s="3"/>
      <c r="F392" s="3"/>
      <c r="G392" s="55"/>
      <c r="H392"/>
      <c r="I392"/>
    </row>
    <row r="393" spans="1:9" s="25" customFormat="1">
      <c r="A393"/>
      <c r="B393"/>
      <c r="C393"/>
      <c r="D393"/>
      <c r="E393" s="3"/>
      <c r="F393" s="3"/>
      <c r="G393" s="55"/>
      <c r="H393"/>
      <c r="I393"/>
    </row>
    <row r="394" spans="1:9" s="25" customFormat="1">
      <c r="A394"/>
      <c r="B394"/>
      <c r="C394"/>
      <c r="D394"/>
      <c r="E394" s="3"/>
      <c r="F394" s="3"/>
      <c r="G394" s="55"/>
      <c r="H394"/>
      <c r="I394"/>
    </row>
    <row r="395" spans="1:9" s="25" customFormat="1">
      <c r="A395"/>
      <c r="B395"/>
      <c r="C395"/>
      <c r="D395"/>
      <c r="E395" s="3"/>
      <c r="F395" s="3"/>
      <c r="G395" s="55"/>
      <c r="H395"/>
      <c r="I395"/>
    </row>
    <row r="396" spans="1:9" s="25" customFormat="1">
      <c r="A396"/>
      <c r="B396"/>
      <c r="C396"/>
      <c r="D396"/>
      <c r="E396" s="3"/>
      <c r="F396" s="3"/>
      <c r="G396" s="55"/>
      <c r="H396"/>
      <c r="I396"/>
    </row>
    <row r="397" spans="1:9" s="25" customFormat="1">
      <c r="A397"/>
      <c r="E397" s="3"/>
      <c r="F397" s="3"/>
      <c r="G397" s="55"/>
      <c r="H397"/>
      <c r="I397"/>
    </row>
    <row r="398" spans="1:9" s="25" customFormat="1">
      <c r="A398"/>
      <c r="B398"/>
      <c r="C398"/>
      <c r="D398"/>
      <c r="E398" s="3"/>
      <c r="F398" s="3"/>
      <c r="G398" s="55"/>
      <c r="H398"/>
      <c r="I398"/>
    </row>
    <row r="399" spans="1:9" s="25" customFormat="1">
      <c r="A399"/>
      <c r="B399"/>
      <c r="C399"/>
      <c r="D399"/>
      <c r="E399" s="3"/>
      <c r="F399" s="3"/>
      <c r="G399" s="55"/>
      <c r="H399"/>
      <c r="I399"/>
    </row>
    <row r="400" spans="1:9" s="25" customFormat="1">
      <c r="A400"/>
      <c r="B400"/>
      <c r="C400"/>
      <c r="D400"/>
      <c r="E400" s="3"/>
      <c r="F400" s="3"/>
      <c r="G400" s="55"/>
      <c r="H400"/>
      <c r="I400"/>
    </row>
    <row r="401" spans="1:9" s="25" customFormat="1">
      <c r="A401"/>
      <c r="B401"/>
      <c r="C401"/>
      <c r="D401"/>
      <c r="E401" s="3"/>
      <c r="F401" s="3"/>
      <c r="G401" s="55"/>
      <c r="H401"/>
      <c r="I401"/>
    </row>
    <row r="402" spans="1:9" s="25" customFormat="1">
      <c r="A402"/>
      <c r="B402"/>
      <c r="C402"/>
      <c r="D402"/>
      <c r="E402" s="3"/>
      <c r="F402" s="3"/>
      <c r="G402" s="55"/>
      <c r="H402"/>
      <c r="I402"/>
    </row>
    <row r="403" spans="1:9" s="25" customFormat="1">
      <c r="A403"/>
      <c r="B403"/>
      <c r="C403"/>
      <c r="D403"/>
      <c r="E403" s="3"/>
      <c r="F403" s="3"/>
      <c r="G403" s="55"/>
      <c r="H403"/>
      <c r="I403"/>
    </row>
    <row r="404" spans="1:9" s="25" customFormat="1">
      <c r="A404"/>
      <c r="B404"/>
      <c r="C404"/>
      <c r="D404"/>
      <c r="E404" s="3"/>
      <c r="F404" s="3"/>
      <c r="G404" s="55"/>
      <c r="H404"/>
      <c r="I404"/>
    </row>
    <row r="405" spans="1:9" s="25" customFormat="1">
      <c r="A405"/>
      <c r="B405"/>
      <c r="C405"/>
      <c r="D405"/>
      <c r="E405" s="3"/>
      <c r="F405" s="3"/>
      <c r="G405" s="55"/>
      <c r="H405"/>
      <c r="I405"/>
    </row>
    <row r="406" spans="1:9" s="25" customFormat="1">
      <c r="A406"/>
      <c r="B406"/>
      <c r="C406"/>
      <c r="D406"/>
      <c r="E406" s="3"/>
      <c r="F406" s="3"/>
      <c r="G406" s="55"/>
      <c r="H406"/>
      <c r="I406"/>
    </row>
    <row r="407" spans="1:9" s="25" customFormat="1">
      <c r="A407"/>
      <c r="B407"/>
      <c r="C407"/>
      <c r="D407"/>
      <c r="E407" s="3"/>
      <c r="F407" s="3"/>
      <c r="G407" s="55"/>
      <c r="H407"/>
      <c r="I407"/>
    </row>
    <row r="408" spans="1:9" s="25" customFormat="1">
      <c r="A408"/>
      <c r="B408"/>
      <c r="C408"/>
      <c r="D408"/>
      <c r="E408" s="3"/>
      <c r="F408" s="3"/>
      <c r="G408" s="55"/>
      <c r="H408"/>
      <c r="I408"/>
    </row>
    <row r="409" spans="1:9" s="25" customFormat="1">
      <c r="A409"/>
      <c r="B409"/>
      <c r="C409"/>
      <c r="D409"/>
      <c r="E409" s="3"/>
      <c r="F409" s="3"/>
      <c r="G409" s="55"/>
      <c r="H409"/>
      <c r="I409"/>
    </row>
    <row r="410" spans="1:9" s="25" customFormat="1">
      <c r="A410"/>
      <c r="B410"/>
      <c r="C410"/>
      <c r="D410"/>
      <c r="E410" s="3"/>
      <c r="F410" s="3"/>
      <c r="G410" s="55"/>
      <c r="H410"/>
      <c r="I410"/>
    </row>
    <row r="411" spans="1:9" s="25" customFormat="1">
      <c r="A411"/>
      <c r="B411"/>
      <c r="C411"/>
      <c r="D411"/>
      <c r="E411" s="3"/>
      <c r="F411" s="3"/>
      <c r="G411" s="55"/>
      <c r="H411"/>
      <c r="I411"/>
    </row>
    <row r="412" spans="1:9" s="25" customFormat="1">
      <c r="A412"/>
      <c r="B412"/>
      <c r="C412"/>
      <c r="D412"/>
      <c r="E412" s="3"/>
      <c r="F412" s="3"/>
      <c r="G412" s="55"/>
      <c r="H412"/>
      <c r="I412"/>
    </row>
    <row r="413" spans="1:9" s="25" customFormat="1">
      <c r="A413"/>
      <c r="B413"/>
      <c r="C413"/>
      <c r="D413"/>
      <c r="E413" s="3"/>
      <c r="F413" s="3"/>
      <c r="G413" s="55"/>
      <c r="H413"/>
      <c r="I413"/>
    </row>
    <row r="414" spans="1:9" s="25" customFormat="1">
      <c r="A414"/>
      <c r="B414"/>
      <c r="C414"/>
      <c r="D414"/>
      <c r="E414" s="3"/>
      <c r="F414" s="3"/>
      <c r="G414" s="55"/>
      <c r="H414" s="3"/>
      <c r="I414"/>
    </row>
    <row r="415" spans="1:9" s="25" customFormat="1">
      <c r="A415"/>
      <c r="B415"/>
      <c r="C415"/>
      <c r="D415"/>
      <c r="E415" s="3"/>
      <c r="F415" s="3"/>
      <c r="G415" s="55"/>
      <c r="H415"/>
      <c r="I415"/>
    </row>
    <row r="416" spans="1:9" s="25" customFormat="1">
      <c r="A416"/>
      <c r="B416"/>
      <c r="C416"/>
      <c r="D416"/>
      <c r="E416" s="3"/>
      <c r="F416" s="3"/>
      <c r="G416" s="55"/>
      <c r="H416"/>
      <c r="I416"/>
    </row>
    <row r="417" spans="1:9" s="25" customFormat="1">
      <c r="A417"/>
      <c r="B417"/>
      <c r="C417"/>
      <c r="D417"/>
      <c r="E417" s="3"/>
      <c r="F417" s="3"/>
      <c r="G417" s="55"/>
      <c r="H417"/>
      <c r="I417"/>
    </row>
    <row r="418" spans="1:9" s="25" customFormat="1">
      <c r="A418"/>
      <c r="B418"/>
      <c r="C418"/>
      <c r="D418"/>
      <c r="E418" s="3"/>
      <c r="F418" s="3"/>
      <c r="G418" s="55"/>
      <c r="H418"/>
      <c r="I418"/>
    </row>
    <row r="419" spans="1:9" s="25" customFormat="1">
      <c r="A419"/>
      <c r="B419"/>
      <c r="C419"/>
      <c r="D419"/>
      <c r="E419" s="3"/>
      <c r="F419" s="3"/>
      <c r="G419" s="55"/>
      <c r="H419"/>
      <c r="I419"/>
    </row>
    <row r="420" spans="1:9" s="25" customFormat="1">
      <c r="A420"/>
      <c r="B420"/>
      <c r="C420"/>
      <c r="D420"/>
      <c r="E420" s="3"/>
      <c r="F420" s="3"/>
      <c r="G420" s="55"/>
      <c r="H420" s="3"/>
      <c r="I420"/>
    </row>
    <row r="421" spans="1:9" s="25" customFormat="1">
      <c r="A421"/>
      <c r="B421"/>
      <c r="C421"/>
      <c r="D421"/>
      <c r="E421" s="3"/>
      <c r="F421" s="3"/>
      <c r="G421" s="55"/>
      <c r="H421"/>
      <c r="I421"/>
    </row>
    <row r="422" spans="1:9" s="25" customFormat="1">
      <c r="A422"/>
      <c r="B422"/>
      <c r="C422"/>
      <c r="D422"/>
      <c r="E422" s="3"/>
      <c r="F422" s="3"/>
      <c r="G422" s="55"/>
      <c r="H422"/>
      <c r="I422"/>
    </row>
    <row r="423" spans="1:9" s="25" customFormat="1">
      <c r="A423"/>
      <c r="B423"/>
      <c r="C423"/>
      <c r="D423"/>
      <c r="E423" s="3"/>
      <c r="F423" s="3"/>
      <c r="G423" s="55"/>
      <c r="H423"/>
      <c r="I423"/>
    </row>
    <row r="424" spans="1:9" s="25" customFormat="1">
      <c r="A424"/>
      <c r="B424"/>
      <c r="C424"/>
      <c r="D424"/>
      <c r="E424" s="3"/>
      <c r="F424" s="3"/>
      <c r="G424" s="55"/>
      <c r="H424"/>
      <c r="I424"/>
    </row>
    <row r="425" spans="1:9" s="25" customFormat="1">
      <c r="A425"/>
      <c r="B425"/>
      <c r="C425"/>
      <c r="D425"/>
      <c r="E425" s="3"/>
      <c r="F425" s="3"/>
      <c r="G425" s="55"/>
      <c r="H425"/>
      <c r="I425"/>
    </row>
    <row r="426" spans="1:9" s="25" customFormat="1">
      <c r="A426"/>
      <c r="B426"/>
      <c r="C426"/>
      <c r="D426"/>
      <c r="E426" s="3"/>
      <c r="F426" s="3"/>
      <c r="G426" s="55"/>
      <c r="H426"/>
      <c r="I426"/>
    </row>
    <row r="427" spans="1:9" s="25" customFormat="1">
      <c r="A427"/>
      <c r="B427"/>
      <c r="C427"/>
      <c r="D427"/>
      <c r="E427" s="3"/>
      <c r="F427" s="3"/>
      <c r="G427" s="55"/>
      <c r="H427"/>
      <c r="I427"/>
    </row>
    <row r="428" spans="1:9" s="25" customFormat="1">
      <c r="A428"/>
      <c r="B428"/>
      <c r="C428"/>
      <c r="D428"/>
      <c r="E428" s="3"/>
      <c r="F428" s="3"/>
      <c r="G428" s="55"/>
      <c r="H428"/>
      <c r="I428"/>
    </row>
    <row r="429" spans="1:9" s="25" customFormat="1">
      <c r="A429"/>
      <c r="B429"/>
      <c r="C429"/>
      <c r="D429"/>
      <c r="E429" s="3"/>
      <c r="F429" s="3"/>
      <c r="G429" s="55"/>
      <c r="H429"/>
      <c r="I429"/>
    </row>
    <row r="430" spans="1:9" s="25" customFormat="1">
      <c r="A430"/>
      <c r="B430"/>
      <c r="C430"/>
      <c r="D430"/>
      <c r="E430" s="3"/>
      <c r="F430" s="3"/>
      <c r="G430" s="55"/>
      <c r="H430"/>
      <c r="I430"/>
    </row>
    <row r="431" spans="1:9" s="25" customFormat="1">
      <c r="A431"/>
      <c r="B431"/>
      <c r="C431"/>
      <c r="D431"/>
      <c r="E431" s="3"/>
      <c r="F431" s="3"/>
      <c r="G431" s="55"/>
      <c r="H431" s="3"/>
      <c r="I431"/>
    </row>
    <row r="432" spans="1:9" s="25" customFormat="1">
      <c r="A432"/>
      <c r="B432"/>
      <c r="C432"/>
      <c r="D432"/>
      <c r="E432" s="3"/>
      <c r="F432" s="3"/>
      <c r="G432" s="55"/>
      <c r="H432" s="3"/>
      <c r="I432"/>
    </row>
    <row r="433" spans="1:9" s="25" customFormat="1">
      <c r="A433"/>
      <c r="E433" s="3"/>
      <c r="F433" s="3"/>
      <c r="G433" s="55"/>
      <c r="H433"/>
      <c r="I433"/>
    </row>
    <row r="434" spans="1:9" s="25" customFormat="1">
      <c r="A434"/>
      <c r="E434" s="3"/>
      <c r="F434" s="3"/>
      <c r="G434" s="55"/>
      <c r="H434" s="3"/>
      <c r="I434"/>
    </row>
    <row r="435" spans="1:9" s="25" customFormat="1">
      <c r="A435"/>
      <c r="E435" s="3"/>
      <c r="F435" s="3"/>
      <c r="G435" s="55"/>
      <c r="H435" s="3"/>
      <c r="I435"/>
    </row>
    <row r="436" spans="1:9" s="25" customFormat="1">
      <c r="A436"/>
      <c r="E436" s="3"/>
      <c r="F436" s="3"/>
      <c r="G436" s="55"/>
      <c r="H436" s="3"/>
      <c r="I436"/>
    </row>
    <row r="437" spans="1:9" s="25" customFormat="1">
      <c r="A437"/>
      <c r="E437" s="3"/>
      <c r="F437" s="3"/>
      <c r="G437" s="55"/>
      <c r="H437"/>
      <c r="I437"/>
    </row>
    <row r="438" spans="1:9" s="25" customFormat="1">
      <c r="A438"/>
      <c r="E438" s="3"/>
      <c r="F438" s="3"/>
      <c r="G438" s="55"/>
      <c r="H438"/>
      <c r="I438"/>
    </row>
    <row r="439" spans="1:9" s="25" customFormat="1">
      <c r="A439"/>
      <c r="E439" s="3"/>
      <c r="F439" s="3"/>
      <c r="G439" s="55"/>
      <c r="H439" s="3"/>
      <c r="I439"/>
    </row>
    <row r="440" spans="1:9" s="25" customFormat="1">
      <c r="A440"/>
      <c r="E440" s="3"/>
      <c r="F440" s="3"/>
      <c r="G440" s="55"/>
      <c r="H440"/>
      <c r="I440"/>
    </row>
    <row r="441" spans="1:9" s="25" customFormat="1">
      <c r="A441"/>
      <c r="E441" s="3"/>
      <c r="F441" s="3"/>
      <c r="G441" s="55"/>
      <c r="H441"/>
      <c r="I441"/>
    </row>
    <row r="442" spans="1:9" s="25" customFormat="1">
      <c r="A442"/>
      <c r="E442" s="3"/>
      <c r="F442" s="3"/>
      <c r="G442" s="55"/>
      <c r="H442"/>
      <c r="I442"/>
    </row>
    <row r="443" spans="1:9" s="25" customFormat="1">
      <c r="A443"/>
      <c r="E443" s="3"/>
      <c r="F443" s="3"/>
      <c r="G443" s="55"/>
      <c r="H443"/>
      <c r="I443"/>
    </row>
    <row r="444" spans="1:9" s="25" customFormat="1">
      <c r="A444"/>
      <c r="E444" s="3"/>
      <c r="F444" s="3"/>
      <c r="G444" s="55"/>
      <c r="H444"/>
      <c r="I444"/>
    </row>
    <row r="445" spans="1:9" s="25" customFormat="1">
      <c r="A445"/>
      <c r="E445" s="3"/>
      <c r="F445" s="3"/>
      <c r="G445" s="55"/>
      <c r="H445"/>
      <c r="I445"/>
    </row>
    <row r="446" spans="1:9" s="25" customFormat="1">
      <c r="A446"/>
      <c r="E446" s="3"/>
      <c r="F446" s="3"/>
      <c r="G446" s="55"/>
      <c r="H446"/>
      <c r="I446"/>
    </row>
    <row r="447" spans="1:9" s="25" customFormat="1">
      <c r="A447"/>
      <c r="E447" s="3"/>
      <c r="F447" s="3"/>
      <c r="G447" s="55"/>
      <c r="H447"/>
      <c r="I447"/>
    </row>
    <row r="448" spans="1:9" s="25" customFormat="1">
      <c r="A448"/>
      <c r="E448" s="3"/>
      <c r="F448" s="3"/>
      <c r="G448" s="55"/>
      <c r="H448"/>
      <c r="I448"/>
    </row>
    <row r="449" spans="1:9" s="25" customFormat="1">
      <c r="A449"/>
      <c r="E449" s="3"/>
      <c r="F449" s="3"/>
      <c r="G449" s="55"/>
      <c r="H449"/>
      <c r="I449"/>
    </row>
    <row r="450" spans="1:9" s="25" customFormat="1">
      <c r="A450"/>
      <c r="E450" s="3"/>
      <c r="F450" s="3"/>
      <c r="G450" s="55"/>
      <c r="H450"/>
      <c r="I450"/>
    </row>
    <row r="451" spans="1:9" s="25" customFormat="1">
      <c r="A451"/>
      <c r="E451" s="3"/>
      <c r="F451" s="3"/>
      <c r="G451" s="55"/>
      <c r="H451"/>
      <c r="I451"/>
    </row>
    <row r="452" spans="1:9" s="25" customFormat="1">
      <c r="A452"/>
      <c r="E452" s="3"/>
      <c r="F452" s="3"/>
      <c r="G452" s="55"/>
      <c r="H452"/>
      <c r="I452"/>
    </row>
    <row r="453" spans="1:9" s="25" customFormat="1">
      <c r="A453"/>
      <c r="E453" s="3"/>
      <c r="F453" s="3"/>
      <c r="G453" s="55"/>
      <c r="H453"/>
      <c r="I453"/>
    </row>
    <row r="454" spans="1:9" s="25" customFormat="1">
      <c r="A454"/>
      <c r="E454" s="3"/>
      <c r="F454" s="3"/>
      <c r="G454" s="55"/>
      <c r="H454"/>
      <c r="I454"/>
    </row>
    <row r="455" spans="1:9" s="25" customFormat="1">
      <c r="A455"/>
      <c r="E455" s="3"/>
      <c r="F455" s="3"/>
      <c r="G455" s="55"/>
      <c r="H455"/>
      <c r="I455"/>
    </row>
    <row r="456" spans="1:9" s="25" customFormat="1">
      <c r="A456"/>
      <c r="E456" s="3"/>
      <c r="F456" s="3"/>
      <c r="G456" s="55"/>
      <c r="H456"/>
      <c r="I456"/>
    </row>
    <row r="457" spans="1:9" s="25" customFormat="1">
      <c r="A457"/>
      <c r="E457" s="3"/>
      <c r="F457" s="3"/>
      <c r="G457" s="55"/>
      <c r="H457"/>
      <c r="I457"/>
    </row>
    <row r="458" spans="1:9" s="25" customFormat="1">
      <c r="A458"/>
      <c r="E458" s="3"/>
      <c r="F458" s="3"/>
      <c r="G458" s="55"/>
      <c r="H458" s="3"/>
      <c r="I458"/>
    </row>
    <row r="459" spans="1:9" s="25" customFormat="1">
      <c r="A459"/>
      <c r="E459" s="3"/>
      <c r="F459" s="3"/>
      <c r="G459" s="55"/>
      <c r="H459"/>
      <c r="I459"/>
    </row>
    <row r="460" spans="1:9" s="25" customFormat="1">
      <c r="A460"/>
      <c r="E460" s="3"/>
      <c r="F460" s="3"/>
      <c r="G460" s="55"/>
      <c r="H460"/>
      <c r="I460"/>
    </row>
    <row r="461" spans="1:9" s="25" customFormat="1">
      <c r="A461"/>
      <c r="E461" s="3"/>
      <c r="F461" s="3"/>
      <c r="G461" s="55"/>
      <c r="H461" s="3"/>
      <c r="I461"/>
    </row>
    <row r="462" spans="1:9" s="25" customFormat="1">
      <c r="A462"/>
      <c r="E462" s="3"/>
      <c r="F462" s="3"/>
      <c r="G462" s="55"/>
      <c r="H462"/>
      <c r="I462"/>
    </row>
    <row r="463" spans="1:9" s="25" customFormat="1">
      <c r="A463"/>
      <c r="E463" s="3"/>
      <c r="F463" s="3"/>
      <c r="G463" s="55"/>
      <c r="H463"/>
      <c r="I463"/>
    </row>
    <row r="464" spans="1:9" s="25" customFormat="1">
      <c r="A464"/>
      <c r="E464" s="3"/>
      <c r="F464" s="3"/>
      <c r="G464" s="55"/>
      <c r="H464"/>
      <c r="I464"/>
    </row>
    <row r="465" spans="1:9" s="25" customFormat="1">
      <c r="A465"/>
      <c r="E465" s="3"/>
      <c r="F465" s="3"/>
      <c r="G465" s="55"/>
      <c r="H465"/>
      <c r="I465"/>
    </row>
    <row r="466" spans="1:9" s="25" customFormat="1">
      <c r="A466"/>
      <c r="E466" s="3"/>
      <c r="F466" s="3"/>
      <c r="G466" s="55"/>
      <c r="H466"/>
      <c r="I466"/>
    </row>
    <row r="467" spans="1:9" s="25" customFormat="1">
      <c r="A467"/>
      <c r="E467" s="3"/>
      <c r="F467" s="3"/>
      <c r="G467" s="55"/>
      <c r="H467"/>
      <c r="I467"/>
    </row>
    <row r="468" spans="1:9" s="25" customFormat="1">
      <c r="A468"/>
      <c r="E468" s="3"/>
      <c r="F468" s="3"/>
      <c r="G468" s="55"/>
      <c r="H468"/>
      <c r="I468"/>
    </row>
    <row r="469" spans="1:9" s="25" customFormat="1">
      <c r="A469"/>
      <c r="E469" s="3"/>
      <c r="F469" s="3"/>
      <c r="G469" s="55"/>
      <c r="H469"/>
      <c r="I469"/>
    </row>
    <row r="470" spans="1:9" s="25" customFormat="1">
      <c r="A470"/>
      <c r="E470" s="3"/>
      <c r="F470" s="3"/>
      <c r="G470" s="55"/>
      <c r="H470"/>
      <c r="I470"/>
    </row>
    <row r="471" spans="1:9" s="25" customFormat="1">
      <c r="A471"/>
      <c r="E471" s="3"/>
      <c r="F471" s="3"/>
      <c r="G471" s="55"/>
      <c r="H471"/>
      <c r="I471"/>
    </row>
    <row r="472" spans="1:9" s="25" customFormat="1">
      <c r="A472"/>
      <c r="E472" s="3"/>
      <c r="F472" s="3"/>
      <c r="G472" s="55"/>
      <c r="H472"/>
      <c r="I472"/>
    </row>
    <row r="473" spans="1:9" s="25" customFormat="1">
      <c r="A473"/>
      <c r="E473" s="3"/>
      <c r="F473" s="3"/>
      <c r="G473" s="55"/>
      <c r="H473"/>
      <c r="I473"/>
    </row>
    <row r="474" spans="1:9" s="25" customFormat="1">
      <c r="A474"/>
      <c r="E474" s="3"/>
      <c r="F474" s="3"/>
      <c r="G474" s="55"/>
      <c r="H474"/>
      <c r="I474"/>
    </row>
    <row r="475" spans="1:9" s="25" customFormat="1">
      <c r="A475"/>
      <c r="E475" s="3"/>
      <c r="F475" s="3"/>
      <c r="G475" s="55"/>
      <c r="H475" s="3"/>
      <c r="I475"/>
    </row>
    <row r="476" spans="1:9" s="25" customFormat="1">
      <c r="A476"/>
      <c r="E476" s="3"/>
      <c r="F476" s="3"/>
      <c r="G476" s="55"/>
      <c r="H476"/>
      <c r="I476"/>
    </row>
    <row r="477" spans="1:9" s="25" customFormat="1">
      <c r="A477"/>
      <c r="E477" s="3"/>
      <c r="F477" s="3"/>
      <c r="G477" s="55"/>
      <c r="H477"/>
      <c r="I477"/>
    </row>
    <row r="478" spans="1:9" s="25" customFormat="1">
      <c r="A478"/>
      <c r="E478" s="3"/>
      <c r="F478" s="3"/>
      <c r="G478" s="55"/>
      <c r="H478"/>
      <c r="I478"/>
    </row>
    <row r="479" spans="1:9" s="25" customFormat="1">
      <c r="A479"/>
      <c r="E479" s="3"/>
      <c r="F479" s="3"/>
      <c r="G479" s="55"/>
      <c r="H479"/>
      <c r="I479"/>
    </row>
    <row r="480" spans="1:9" s="25" customFormat="1">
      <c r="A480"/>
      <c r="E480" s="3"/>
      <c r="F480" s="3"/>
      <c r="G480" s="55"/>
      <c r="H480"/>
      <c r="I480"/>
    </row>
    <row r="481" spans="1:9" s="25" customFormat="1">
      <c r="A481"/>
      <c r="B481"/>
      <c r="C481"/>
      <c r="D481"/>
      <c r="E481" s="3"/>
      <c r="F481" s="3"/>
      <c r="G481" s="55"/>
      <c r="H481"/>
      <c r="I481"/>
    </row>
    <row r="482" spans="1:9" s="25" customFormat="1">
      <c r="A482"/>
      <c r="B482"/>
      <c r="C482"/>
      <c r="D482"/>
      <c r="E482" s="3"/>
      <c r="F482" s="3"/>
      <c r="G482" s="55"/>
      <c r="H482"/>
      <c r="I482"/>
    </row>
    <row r="483" spans="1:9" s="25" customFormat="1">
      <c r="A483"/>
      <c r="B483"/>
      <c r="C483"/>
      <c r="D483"/>
      <c r="E483" s="3"/>
      <c r="F483" s="3"/>
      <c r="G483" s="55"/>
      <c r="H483"/>
      <c r="I483"/>
    </row>
    <row r="484" spans="1:9" s="25" customFormat="1">
      <c r="A484"/>
      <c r="E484" s="3"/>
      <c r="F484" s="3"/>
      <c r="G484" s="55"/>
      <c r="H484"/>
      <c r="I484"/>
    </row>
    <row r="485" spans="1:9" s="25" customFormat="1">
      <c r="A485"/>
      <c r="E485" s="3"/>
      <c r="F485" s="3"/>
      <c r="G485" s="55"/>
      <c r="H485"/>
      <c r="I485"/>
    </row>
    <row r="486" spans="1:9" s="25" customFormat="1">
      <c r="A486"/>
      <c r="E486" s="3"/>
      <c r="F486" s="3"/>
      <c r="G486" s="55"/>
      <c r="H486"/>
      <c r="I486"/>
    </row>
    <row r="487" spans="1:9" s="25" customFormat="1">
      <c r="A487"/>
      <c r="E487" s="3"/>
      <c r="F487" s="3"/>
      <c r="G487" s="55"/>
      <c r="H487"/>
      <c r="I487"/>
    </row>
    <row r="488" spans="1:9" s="25" customFormat="1">
      <c r="A488"/>
      <c r="E488" s="3"/>
      <c r="F488" s="3"/>
      <c r="G488" s="55"/>
      <c r="H488"/>
      <c r="I488"/>
    </row>
    <row r="489" spans="1:9" s="25" customFormat="1">
      <c r="A489"/>
      <c r="E489" s="3"/>
      <c r="F489" s="3"/>
      <c r="G489" s="55"/>
      <c r="H489"/>
      <c r="I489"/>
    </row>
    <row r="490" spans="1:9" s="25" customFormat="1">
      <c r="A490"/>
      <c r="E490" s="3"/>
      <c r="F490" s="3"/>
      <c r="G490" s="55"/>
      <c r="H490"/>
      <c r="I490"/>
    </row>
    <row r="491" spans="1:9" s="25" customFormat="1">
      <c r="A491"/>
      <c r="E491" s="3"/>
      <c r="F491" s="3"/>
      <c r="G491" s="55"/>
      <c r="H491"/>
      <c r="I491"/>
    </row>
    <row r="492" spans="1:9" s="25" customFormat="1">
      <c r="A492"/>
      <c r="E492" s="3"/>
      <c r="F492" s="3"/>
      <c r="G492" s="55"/>
      <c r="H492"/>
      <c r="I492"/>
    </row>
    <row r="493" spans="1:9" s="25" customFormat="1">
      <c r="A493"/>
      <c r="E493" s="3"/>
      <c r="F493" s="3"/>
      <c r="G493" s="55"/>
      <c r="H493"/>
      <c r="I493"/>
    </row>
    <row r="494" spans="1:9" s="25" customFormat="1">
      <c r="A494"/>
      <c r="B494"/>
      <c r="C494"/>
      <c r="D494"/>
      <c r="E494" s="3"/>
      <c r="F494" s="3"/>
      <c r="G494" s="55"/>
      <c r="H494"/>
      <c r="I494"/>
    </row>
    <row r="495" spans="1:9" s="25" customFormat="1">
      <c r="A495"/>
      <c r="B495"/>
      <c r="C495"/>
      <c r="D495"/>
      <c r="E495" s="3"/>
      <c r="F495" s="3"/>
      <c r="G495" s="55"/>
      <c r="H495"/>
      <c r="I495"/>
    </row>
    <row r="496" spans="1:9" s="25" customFormat="1">
      <c r="A496"/>
      <c r="B496"/>
      <c r="C496"/>
      <c r="D496"/>
      <c r="E496" s="3"/>
      <c r="F496" s="3"/>
      <c r="G496" s="55"/>
      <c r="H496"/>
      <c r="I496"/>
    </row>
    <row r="497" spans="1:9" s="25" customFormat="1">
      <c r="A497"/>
      <c r="B497"/>
      <c r="C497"/>
      <c r="D497"/>
      <c r="E497" s="3"/>
      <c r="F497" s="3"/>
      <c r="G497" s="55"/>
      <c r="H497"/>
      <c r="I497"/>
    </row>
    <row r="498" spans="1:9" s="25" customFormat="1">
      <c r="A498"/>
      <c r="B498"/>
      <c r="C498"/>
      <c r="D498"/>
      <c r="E498" s="3"/>
      <c r="F498" s="3"/>
      <c r="G498" s="55"/>
      <c r="H498"/>
      <c r="I498"/>
    </row>
    <row r="499" spans="1:9" s="25" customFormat="1">
      <c r="A499"/>
      <c r="B499"/>
      <c r="C499"/>
      <c r="D499"/>
      <c r="E499" s="3"/>
      <c r="F499" s="3"/>
      <c r="G499" s="55"/>
      <c r="H499"/>
      <c r="I499"/>
    </row>
    <row r="500" spans="1:9" s="25" customFormat="1">
      <c r="A500"/>
      <c r="B500"/>
      <c r="C500"/>
      <c r="D500"/>
      <c r="E500" s="3"/>
      <c r="F500" s="3"/>
      <c r="G500" s="55"/>
      <c r="H500"/>
      <c r="I500"/>
    </row>
    <row r="501" spans="1:9" s="25" customFormat="1">
      <c r="A501"/>
      <c r="B501"/>
      <c r="C501"/>
      <c r="D501"/>
      <c r="E501" s="3"/>
      <c r="F501" s="3"/>
      <c r="G501" s="55"/>
      <c r="H501"/>
      <c r="I501"/>
    </row>
    <row r="502" spans="1:9" s="25" customFormat="1">
      <c r="A502"/>
      <c r="B502"/>
      <c r="C502"/>
      <c r="D502"/>
      <c r="E502" s="3"/>
      <c r="F502" s="3"/>
      <c r="G502" s="55"/>
      <c r="H502"/>
      <c r="I502"/>
    </row>
    <row r="503" spans="1:9" s="25" customFormat="1">
      <c r="A503"/>
      <c r="B503"/>
      <c r="C503"/>
      <c r="D503"/>
      <c r="E503" s="3"/>
      <c r="F503" s="3"/>
      <c r="G503" s="55"/>
      <c r="H503"/>
      <c r="I503"/>
    </row>
    <row r="504" spans="1:9" s="25" customFormat="1">
      <c r="A504"/>
      <c r="B504"/>
      <c r="C504"/>
      <c r="D504"/>
      <c r="E504" s="3"/>
      <c r="F504" s="3"/>
      <c r="G504" s="55"/>
      <c r="H504"/>
      <c r="I504"/>
    </row>
    <row r="505" spans="1:9" s="25" customFormat="1">
      <c r="A505"/>
      <c r="B505"/>
      <c r="C505"/>
      <c r="D505"/>
      <c r="E505" s="3"/>
      <c r="F505" s="3"/>
      <c r="G505" s="55"/>
      <c r="H505"/>
      <c r="I505"/>
    </row>
    <row r="506" spans="1:9" s="25" customFormat="1">
      <c r="A506"/>
      <c r="B506"/>
      <c r="C506"/>
      <c r="D506"/>
      <c r="E506" s="3"/>
      <c r="F506" s="3"/>
      <c r="G506" s="55"/>
      <c r="H506"/>
      <c r="I506"/>
    </row>
    <row r="507" spans="1:9" s="25" customFormat="1">
      <c r="A507"/>
      <c r="B507"/>
      <c r="C507"/>
      <c r="D507"/>
      <c r="E507" s="3"/>
      <c r="F507" s="3"/>
      <c r="G507" s="55"/>
      <c r="H507"/>
      <c r="I507"/>
    </row>
    <row r="508" spans="1:9" s="25" customFormat="1">
      <c r="A508"/>
      <c r="B508"/>
      <c r="C508"/>
      <c r="D508"/>
      <c r="E508" s="3"/>
      <c r="F508" s="3"/>
      <c r="G508" s="55"/>
      <c r="H508"/>
      <c r="I508"/>
    </row>
    <row r="509" spans="1:9" s="25" customFormat="1">
      <c r="A509"/>
      <c r="B509"/>
      <c r="C509"/>
      <c r="D509"/>
      <c r="E509" s="3"/>
      <c r="F509" s="3"/>
      <c r="G509" s="55"/>
      <c r="H509"/>
      <c r="I509"/>
    </row>
    <row r="510" spans="1:9" s="25" customFormat="1">
      <c r="A510"/>
      <c r="B510"/>
      <c r="C510"/>
      <c r="D510"/>
      <c r="E510" s="3"/>
      <c r="F510" s="3"/>
      <c r="G510" s="55"/>
      <c r="H510"/>
      <c r="I510"/>
    </row>
    <row r="511" spans="1:9" s="25" customFormat="1">
      <c r="A511"/>
      <c r="B511"/>
      <c r="C511"/>
      <c r="D511"/>
      <c r="E511" s="3"/>
      <c r="F511" s="3"/>
      <c r="G511" s="55"/>
      <c r="H511"/>
      <c r="I511"/>
    </row>
    <row r="512" spans="1:9" s="25" customFormat="1">
      <c r="A512"/>
      <c r="B512"/>
      <c r="C512"/>
      <c r="D512"/>
      <c r="E512" s="3"/>
      <c r="F512" s="3"/>
      <c r="G512" s="55"/>
      <c r="H512"/>
      <c r="I512"/>
    </row>
    <row r="513" spans="1:9" s="25" customFormat="1">
      <c r="A513"/>
      <c r="B513"/>
      <c r="C513"/>
      <c r="D513"/>
      <c r="E513" s="3"/>
      <c r="F513" s="3"/>
      <c r="G513" s="55"/>
      <c r="H513"/>
      <c r="I513"/>
    </row>
    <row r="514" spans="1:9" s="25" customFormat="1">
      <c r="A514"/>
      <c r="B514"/>
      <c r="C514"/>
      <c r="D514"/>
      <c r="E514" s="3"/>
      <c r="F514" s="3"/>
      <c r="G514" s="55"/>
      <c r="H514"/>
      <c r="I514"/>
    </row>
    <row r="515" spans="1:9" s="25" customFormat="1">
      <c r="A515"/>
      <c r="B515"/>
      <c r="C515"/>
      <c r="D515"/>
      <c r="E515" s="3"/>
      <c r="F515" s="3"/>
      <c r="G515" s="55"/>
      <c r="H515"/>
      <c r="I515"/>
    </row>
    <row r="516" spans="1:9" s="25" customFormat="1">
      <c r="A516"/>
      <c r="B516"/>
      <c r="C516"/>
      <c r="D516"/>
      <c r="E516" s="3"/>
      <c r="F516" s="3"/>
      <c r="G516" s="55"/>
      <c r="H516"/>
      <c r="I516"/>
    </row>
    <row r="517" spans="1:9" s="25" customFormat="1">
      <c r="A517"/>
      <c r="B517" s="63"/>
      <c r="C517"/>
      <c r="D517"/>
      <c r="E517" s="3"/>
      <c r="F517" s="3"/>
      <c r="G517" s="55"/>
      <c r="H517"/>
      <c r="I517"/>
    </row>
    <row r="518" spans="1:9" s="25" customFormat="1">
      <c r="A518"/>
      <c r="B518" s="63"/>
      <c r="C518"/>
      <c r="D518"/>
      <c r="E518" s="3"/>
      <c r="F518" s="3"/>
      <c r="G518" s="55"/>
      <c r="H518"/>
      <c r="I518"/>
    </row>
    <row r="519" spans="1:9" s="25" customFormat="1">
      <c r="A519"/>
      <c r="B519" s="63"/>
      <c r="C519"/>
      <c r="D519"/>
      <c r="E519" s="3"/>
      <c r="F519" s="3"/>
      <c r="G519" s="55"/>
      <c r="H519"/>
      <c r="I519"/>
    </row>
    <row r="520" spans="1:9" s="25" customFormat="1">
      <c r="A520"/>
      <c r="B520" s="63"/>
      <c r="C520"/>
      <c r="D520"/>
      <c r="E520" s="3"/>
      <c r="F520" s="3"/>
      <c r="G520" s="55"/>
      <c r="H520"/>
      <c r="I520"/>
    </row>
    <row r="521" spans="1:9" s="25" customFormat="1">
      <c r="A521"/>
      <c r="B521" s="63"/>
      <c r="C521"/>
      <c r="D521"/>
      <c r="E521" s="3"/>
      <c r="F521" s="3"/>
      <c r="G521" s="55"/>
      <c r="H521"/>
      <c r="I521"/>
    </row>
    <row r="522" spans="1:9" s="25" customFormat="1">
      <c r="A522"/>
      <c r="B522" s="63"/>
      <c r="C522"/>
      <c r="D522"/>
      <c r="E522" s="3"/>
      <c r="F522" s="3"/>
      <c r="G522" s="55"/>
      <c r="H522"/>
      <c r="I522"/>
    </row>
    <row r="523" spans="1:9" s="25" customFormat="1">
      <c r="A523"/>
      <c r="B523" s="63"/>
      <c r="C523"/>
      <c r="D523"/>
      <c r="E523" s="3"/>
      <c r="F523" s="3"/>
      <c r="G523" s="55"/>
      <c r="H523"/>
      <c r="I523"/>
    </row>
    <row r="524" spans="1:9" s="25" customFormat="1">
      <c r="A524"/>
      <c r="B524" s="63"/>
      <c r="C524"/>
      <c r="D524"/>
      <c r="E524" s="3"/>
      <c r="F524" s="3"/>
      <c r="G524" s="55"/>
      <c r="H524"/>
      <c r="I524"/>
    </row>
    <row r="525" spans="1:9" s="25" customFormat="1">
      <c r="A525"/>
      <c r="B525" s="63"/>
      <c r="C525"/>
      <c r="D525"/>
      <c r="E525" s="3"/>
      <c r="F525" s="3"/>
      <c r="G525" s="55"/>
      <c r="H525"/>
      <c r="I525"/>
    </row>
    <row r="526" spans="1:9" s="25" customFormat="1">
      <c r="A526"/>
      <c r="B526" s="63"/>
      <c r="C526"/>
      <c r="D526"/>
      <c r="E526" s="3"/>
      <c r="F526" s="3"/>
      <c r="G526" s="55"/>
      <c r="H526"/>
      <c r="I526"/>
    </row>
    <row r="527" spans="1:9" s="25" customFormat="1">
      <c r="A527"/>
      <c r="B527" s="63"/>
      <c r="C527"/>
      <c r="D527"/>
      <c r="E527" s="3"/>
      <c r="F527" s="3"/>
      <c r="G527" s="55"/>
      <c r="H527"/>
      <c r="I527"/>
    </row>
    <row r="528" spans="1:9" s="25" customFormat="1">
      <c r="A528"/>
      <c r="B528" s="63"/>
      <c r="C528"/>
      <c r="D528"/>
      <c r="E528" s="3"/>
      <c r="F528" s="3"/>
      <c r="G528" s="55"/>
      <c r="H528"/>
      <c r="I528"/>
    </row>
    <row r="529" spans="1:9" s="25" customFormat="1">
      <c r="A529"/>
      <c r="B529" s="63"/>
      <c r="C529"/>
      <c r="D529"/>
      <c r="E529" s="3"/>
      <c r="F529" s="3"/>
      <c r="G529" s="55"/>
      <c r="H529"/>
      <c r="I529"/>
    </row>
    <row r="530" spans="1:9" s="25" customFormat="1">
      <c r="A530"/>
      <c r="B530" s="63"/>
      <c r="C530"/>
      <c r="D530"/>
      <c r="E530" s="3"/>
      <c r="F530" s="3"/>
      <c r="G530" s="55" t="s">
        <v>782</v>
      </c>
      <c r="H530"/>
      <c r="I530"/>
    </row>
    <row r="531" spans="1:9" s="25" customFormat="1">
      <c r="A531"/>
      <c r="B531" s="63"/>
      <c r="C531"/>
      <c r="D531"/>
      <c r="E531" s="3"/>
      <c r="F531" s="3"/>
      <c r="G531" s="55" t="s">
        <v>782</v>
      </c>
      <c r="H531"/>
      <c r="I531"/>
    </row>
    <row r="532" spans="1:9" s="25" customFormat="1">
      <c r="A532"/>
      <c r="B532" s="63"/>
      <c r="C532"/>
      <c r="D532"/>
      <c r="E532" s="3"/>
      <c r="F532" s="3"/>
      <c r="G532" s="55" t="s">
        <v>782</v>
      </c>
      <c r="H532"/>
      <c r="I532"/>
    </row>
    <row r="533" spans="1:9" s="25" customFormat="1">
      <c r="A533"/>
      <c r="B533" s="63"/>
      <c r="C533"/>
      <c r="D533"/>
      <c r="E533" s="3"/>
      <c r="F533" s="3"/>
      <c r="G533" s="55" t="s">
        <v>782</v>
      </c>
      <c r="H533"/>
      <c r="I533"/>
    </row>
    <row r="534" spans="1:9" s="25" customFormat="1">
      <c r="A534"/>
      <c r="B534" s="63"/>
      <c r="C534"/>
      <c r="D534"/>
      <c r="E534" s="3"/>
      <c r="F534" s="3"/>
      <c r="G534" s="55" t="s">
        <v>782</v>
      </c>
      <c r="H534"/>
      <c r="I534"/>
    </row>
    <row r="535" spans="1:9" s="25" customFormat="1">
      <c r="A535"/>
      <c r="B535" s="63"/>
      <c r="C535"/>
      <c r="D535"/>
      <c r="E535" s="3"/>
      <c r="F535" s="3"/>
      <c r="G535" s="55" t="s">
        <v>782</v>
      </c>
      <c r="H535"/>
      <c r="I535"/>
    </row>
    <row r="536" spans="1:9" s="25" customFormat="1">
      <c r="A536"/>
      <c r="B536" s="63"/>
      <c r="C536"/>
      <c r="D536"/>
      <c r="E536" s="3"/>
      <c r="F536" s="3"/>
      <c r="G536" s="55" t="s">
        <v>782</v>
      </c>
      <c r="H536"/>
      <c r="I536"/>
    </row>
    <row r="537" spans="1:9" s="25" customFormat="1">
      <c r="A537"/>
      <c r="B537" s="63"/>
      <c r="C537"/>
      <c r="D537"/>
      <c r="E537" s="3"/>
      <c r="F537" s="3"/>
      <c r="G537" s="55" t="s">
        <v>782</v>
      </c>
      <c r="H537"/>
      <c r="I537"/>
    </row>
    <row r="538" spans="1:9" s="25" customFormat="1">
      <c r="A538"/>
      <c r="B538" s="63"/>
      <c r="C538"/>
      <c r="D538"/>
      <c r="E538" s="3"/>
      <c r="F538" s="3"/>
      <c r="G538" s="55" t="s">
        <v>782</v>
      </c>
      <c r="H538"/>
      <c r="I538"/>
    </row>
    <row r="539" spans="1:9" s="25" customFormat="1">
      <c r="A539"/>
      <c r="B539" s="63"/>
      <c r="C539"/>
      <c r="D539"/>
      <c r="E539" s="3"/>
      <c r="F539" s="3"/>
      <c r="G539" s="55" t="s">
        <v>782</v>
      </c>
      <c r="H539"/>
      <c r="I539"/>
    </row>
    <row r="540" spans="1:9" s="25" customFormat="1">
      <c r="A540"/>
      <c r="B540" s="63"/>
      <c r="C540"/>
      <c r="D540"/>
      <c r="E540" s="3"/>
      <c r="F540" s="3"/>
      <c r="G540" s="55" t="s">
        <v>782</v>
      </c>
      <c r="H540"/>
      <c r="I540"/>
    </row>
    <row r="541" spans="1:9" s="25" customFormat="1">
      <c r="A541"/>
      <c r="B541" s="63"/>
      <c r="C541"/>
      <c r="D541"/>
      <c r="E541" s="3"/>
      <c r="F541" s="3"/>
      <c r="G541" s="55" t="s">
        <v>782</v>
      </c>
      <c r="H541"/>
      <c r="I541"/>
    </row>
    <row r="542" spans="1:9" s="25" customFormat="1">
      <c r="A542"/>
      <c r="B542" s="63"/>
      <c r="C542"/>
      <c r="D542"/>
      <c r="E542" s="3"/>
      <c r="F542" s="3"/>
      <c r="G542" s="55" t="s">
        <v>782</v>
      </c>
      <c r="H542"/>
      <c r="I542"/>
    </row>
    <row r="543" spans="1:9" s="25" customFormat="1">
      <c r="A543"/>
      <c r="B543" s="63"/>
      <c r="C543"/>
      <c r="D543"/>
      <c r="E543" s="3"/>
      <c r="F543" s="3"/>
      <c r="G543" s="55" t="s">
        <v>782</v>
      </c>
      <c r="H543"/>
      <c r="I543"/>
    </row>
    <row r="544" spans="1:9" s="25" customFormat="1">
      <c r="A544"/>
      <c r="B544" s="63"/>
      <c r="C544"/>
      <c r="D544"/>
      <c r="E544" s="3"/>
      <c r="F544" s="3"/>
      <c r="G544" s="55" t="s">
        <v>782</v>
      </c>
      <c r="H544"/>
      <c r="I544"/>
    </row>
    <row r="545" spans="1:9" s="25" customFormat="1">
      <c r="A545"/>
      <c r="B545" s="63"/>
      <c r="C545"/>
      <c r="D545"/>
      <c r="E545" s="3"/>
      <c r="F545" s="3"/>
      <c r="G545" s="55" t="s">
        <v>782</v>
      </c>
      <c r="H545"/>
      <c r="I545"/>
    </row>
    <row r="546" spans="1:9" s="25" customFormat="1">
      <c r="A546"/>
      <c r="B546" s="63"/>
      <c r="C546"/>
      <c r="D546"/>
      <c r="E546" s="3"/>
      <c r="F546" s="3"/>
      <c r="G546" s="55"/>
      <c r="H546"/>
      <c r="I546"/>
    </row>
    <row r="547" spans="1:9" s="25" customFormat="1">
      <c r="A547"/>
      <c r="B547" s="63"/>
      <c r="C547"/>
      <c r="D547"/>
      <c r="E547" s="3"/>
      <c r="F547" s="3"/>
      <c r="G547" s="55"/>
      <c r="H547"/>
      <c r="I547"/>
    </row>
    <row r="548" spans="1:9" s="25" customFormat="1">
      <c r="A548"/>
      <c r="B548" s="63"/>
      <c r="C548"/>
      <c r="D548"/>
      <c r="E548" s="3"/>
      <c r="F548" s="3"/>
      <c r="G548" s="55"/>
      <c r="H548"/>
      <c r="I548"/>
    </row>
    <row r="549" spans="1:9" s="25" customFormat="1">
      <c r="A549"/>
      <c r="B549" s="63"/>
      <c r="C549"/>
      <c r="D549"/>
      <c r="E549" s="3"/>
      <c r="F549" s="3"/>
      <c r="G549" s="55"/>
      <c r="H549"/>
      <c r="I549"/>
    </row>
    <row r="550" spans="1:9" s="25" customFormat="1">
      <c r="A550"/>
      <c r="B550" s="63"/>
      <c r="C550"/>
      <c r="D550"/>
      <c r="E550" s="3"/>
      <c r="F550" s="3"/>
      <c r="G550" s="55"/>
      <c r="H550"/>
      <c r="I550"/>
    </row>
    <row r="551" spans="1:9" s="25" customFormat="1">
      <c r="A551"/>
      <c r="B551" s="63"/>
      <c r="C551"/>
      <c r="D551"/>
      <c r="E551" s="3"/>
      <c r="F551" s="3"/>
      <c r="G551" s="55"/>
      <c r="H551"/>
      <c r="I551"/>
    </row>
    <row r="552" spans="1:9" s="25" customFormat="1">
      <c r="A552"/>
      <c r="B552" s="63"/>
      <c r="C552"/>
      <c r="D552"/>
      <c r="E552" s="3"/>
      <c r="F552" s="3"/>
      <c r="G552" s="55"/>
      <c r="H552"/>
      <c r="I552"/>
    </row>
    <row r="553" spans="1:9" s="25" customFormat="1">
      <c r="A553"/>
      <c r="B553" s="63"/>
      <c r="C553"/>
      <c r="D553"/>
      <c r="E553" s="3"/>
      <c r="F553" s="3"/>
      <c r="G553" s="55"/>
      <c r="H553"/>
      <c r="I553"/>
    </row>
    <row r="554" spans="1:9" s="25" customFormat="1">
      <c r="A554"/>
      <c r="B554" s="63"/>
      <c r="C554"/>
      <c r="D554"/>
      <c r="E554" s="3"/>
      <c r="F554" s="3"/>
      <c r="G554" s="55"/>
      <c r="H554"/>
      <c r="I554"/>
    </row>
    <row r="555" spans="1:9" s="25" customFormat="1">
      <c r="A555"/>
      <c r="B555" s="63"/>
      <c r="C555"/>
      <c r="D555"/>
      <c r="E555" s="3"/>
      <c r="F555" s="3"/>
      <c r="G555" s="55"/>
      <c r="H555"/>
      <c r="I555"/>
    </row>
    <row r="556" spans="1:9" s="25" customFormat="1">
      <c r="A556"/>
      <c r="B556" s="63"/>
      <c r="C556"/>
      <c r="D556"/>
      <c r="E556" s="3"/>
      <c r="F556" s="3"/>
      <c r="G556" s="55"/>
      <c r="H556"/>
      <c r="I556"/>
    </row>
    <row r="557" spans="1:9" s="25" customFormat="1">
      <c r="A557"/>
      <c r="B557" s="63"/>
      <c r="C557"/>
      <c r="D557"/>
      <c r="E557" s="3"/>
      <c r="F557" s="3"/>
      <c r="G557" s="55"/>
      <c r="H557"/>
      <c r="I557"/>
    </row>
    <row r="558" spans="1:9" s="25" customFormat="1">
      <c r="A558"/>
      <c r="B558" s="63"/>
      <c r="C558"/>
      <c r="D558"/>
      <c r="E558" s="3"/>
      <c r="F558" s="3"/>
      <c r="G558" s="55"/>
      <c r="H558"/>
      <c r="I558"/>
    </row>
    <row r="559" spans="1:9" s="25" customFormat="1">
      <c r="A559"/>
      <c r="B559" s="63"/>
      <c r="C559"/>
      <c r="D559"/>
      <c r="E559" s="3"/>
      <c r="F559" s="3"/>
      <c r="G559" s="55"/>
      <c r="H559"/>
      <c r="I559"/>
    </row>
    <row r="560" spans="1:9" s="25" customFormat="1">
      <c r="A560"/>
      <c r="B560" s="63"/>
      <c r="C560"/>
      <c r="D560"/>
      <c r="E560" s="3"/>
      <c r="F560" s="3"/>
      <c r="G560" s="55"/>
      <c r="H560" s="3"/>
      <c r="I560"/>
    </row>
    <row r="561" spans="1:9" s="25" customFormat="1">
      <c r="A561"/>
      <c r="B561" s="63"/>
      <c r="C561"/>
      <c r="D561"/>
      <c r="E561" s="3"/>
      <c r="F561" s="3"/>
      <c r="G561" s="55"/>
      <c r="H561"/>
      <c r="I561"/>
    </row>
    <row r="562" spans="1:9" s="25" customFormat="1">
      <c r="A562"/>
      <c r="B562" s="63"/>
      <c r="C562"/>
      <c r="D562"/>
      <c r="E562" s="3"/>
      <c r="F562" s="3"/>
      <c r="G562" s="55"/>
      <c r="H562"/>
      <c r="I562"/>
    </row>
    <row r="563" spans="1:9" s="25" customFormat="1">
      <c r="A563"/>
      <c r="B563" s="63"/>
      <c r="C563"/>
      <c r="D563"/>
      <c r="E563" s="3"/>
      <c r="F563" s="3"/>
      <c r="G563" s="55"/>
      <c r="H563"/>
      <c r="I563"/>
    </row>
    <row r="564" spans="1:9" s="25" customFormat="1">
      <c r="A564"/>
      <c r="B564" s="63"/>
      <c r="C564"/>
      <c r="D564"/>
      <c r="E564" s="3"/>
      <c r="F564" s="3"/>
      <c r="G564" s="55"/>
      <c r="H564"/>
      <c r="I564"/>
    </row>
    <row r="565" spans="1:9" s="25" customFormat="1">
      <c r="A565"/>
      <c r="B565" s="63"/>
      <c r="C565"/>
      <c r="D565"/>
      <c r="E565" s="3"/>
      <c r="F565" s="3"/>
      <c r="G565" s="55"/>
      <c r="H565"/>
      <c r="I565"/>
    </row>
    <row r="566" spans="1:9" s="25" customFormat="1">
      <c r="A566"/>
      <c r="B566" s="63"/>
      <c r="C566"/>
      <c r="D566"/>
      <c r="E566" s="3"/>
      <c r="F566" s="3"/>
      <c r="G566" s="55"/>
      <c r="H566"/>
      <c r="I566"/>
    </row>
    <row r="567" spans="1:9" s="25" customFormat="1">
      <c r="A567"/>
      <c r="B567" s="63"/>
      <c r="C567"/>
      <c r="D567"/>
      <c r="E567" s="3"/>
      <c r="F567" s="3"/>
      <c r="G567" s="55"/>
      <c r="H567"/>
      <c r="I567"/>
    </row>
    <row r="568" spans="1:9" s="25" customFormat="1">
      <c r="A568"/>
      <c r="B568" s="63"/>
      <c r="C568"/>
      <c r="D568"/>
      <c r="E568" s="3"/>
      <c r="F568" s="3"/>
      <c r="G568" s="55"/>
      <c r="H568"/>
      <c r="I568"/>
    </row>
    <row r="569" spans="1:9" s="25" customFormat="1">
      <c r="A569"/>
      <c r="B569" s="63"/>
      <c r="C569"/>
      <c r="D569"/>
      <c r="E569" s="3"/>
      <c r="F569" s="3"/>
      <c r="G569" s="55"/>
      <c r="H569"/>
      <c r="I569"/>
    </row>
    <row r="570" spans="1:9" s="25" customFormat="1">
      <c r="A570"/>
      <c r="B570" s="63"/>
      <c r="C570"/>
      <c r="D570"/>
      <c r="E570" s="3"/>
      <c r="F570" s="3"/>
      <c r="G570" s="55"/>
      <c r="H570"/>
      <c r="I570"/>
    </row>
    <row r="571" spans="1:9" s="25" customFormat="1">
      <c r="A571"/>
      <c r="B571" s="63"/>
      <c r="C571"/>
      <c r="D571"/>
      <c r="E571" s="3"/>
      <c r="F571" s="3"/>
      <c r="G571" s="55"/>
      <c r="H571"/>
      <c r="I571"/>
    </row>
    <row r="572" spans="1:9" s="25" customFormat="1">
      <c r="A572"/>
      <c r="B572" s="63"/>
      <c r="C572"/>
      <c r="D572"/>
      <c r="E572" s="3"/>
      <c r="F572" s="3"/>
      <c r="G572" s="55"/>
      <c r="H572"/>
      <c r="I572"/>
    </row>
    <row r="573" spans="1:9" s="25" customFormat="1">
      <c r="A573"/>
      <c r="B573" s="63"/>
      <c r="C573"/>
      <c r="D573"/>
      <c r="E573" s="3"/>
      <c r="F573" s="3"/>
      <c r="G573" s="55"/>
      <c r="H573" s="3"/>
      <c r="I573"/>
    </row>
    <row r="574" spans="1:9" s="25" customFormat="1">
      <c r="A574"/>
      <c r="B574" s="63"/>
      <c r="C574"/>
      <c r="D574"/>
      <c r="E574" s="3"/>
      <c r="F574" s="3"/>
      <c r="G574" s="55"/>
      <c r="H574"/>
      <c r="I574"/>
    </row>
    <row r="575" spans="1:9" s="25" customFormat="1">
      <c r="A575"/>
      <c r="B575" s="63"/>
      <c r="C575"/>
      <c r="D575"/>
      <c r="E575" s="3"/>
      <c r="F575" s="3"/>
      <c r="G575" s="55"/>
      <c r="H575"/>
      <c r="I575"/>
    </row>
    <row r="576" spans="1:9" s="25" customFormat="1">
      <c r="A576"/>
      <c r="B576" s="63"/>
      <c r="C576"/>
      <c r="D576"/>
      <c r="E576" s="3"/>
      <c r="F576" s="3"/>
      <c r="G576" s="55"/>
      <c r="H576"/>
      <c r="I576"/>
    </row>
    <row r="577" spans="1:9" s="25" customFormat="1">
      <c r="A577"/>
      <c r="B577" s="63"/>
      <c r="C577"/>
      <c r="D577"/>
      <c r="E577" s="3"/>
      <c r="F577" s="3"/>
      <c r="G577" s="55"/>
      <c r="H577"/>
      <c r="I577"/>
    </row>
    <row r="578" spans="1:9" s="25" customFormat="1">
      <c r="A578"/>
      <c r="B578" s="63"/>
      <c r="C578"/>
      <c r="D578"/>
      <c r="E578" s="3"/>
      <c r="F578" s="3"/>
      <c r="G578" s="55"/>
      <c r="H578"/>
      <c r="I578"/>
    </row>
    <row r="579" spans="1:9" s="25" customFormat="1">
      <c r="A579"/>
      <c r="B579" s="63"/>
      <c r="C579"/>
      <c r="D579"/>
      <c r="E579" s="3"/>
      <c r="F579" s="3"/>
      <c r="G579" s="55"/>
      <c r="H579"/>
      <c r="I579"/>
    </row>
    <row r="580" spans="1:9" s="25" customFormat="1">
      <c r="A580"/>
      <c r="B580" s="63"/>
      <c r="C580"/>
      <c r="D580"/>
      <c r="E580" s="3"/>
      <c r="F580" s="3"/>
      <c r="G580" s="55"/>
      <c r="H580"/>
      <c r="I580"/>
    </row>
    <row r="581" spans="1:9" s="25" customFormat="1">
      <c r="A581"/>
      <c r="B581" s="63"/>
      <c r="C581"/>
      <c r="D581"/>
      <c r="E581" s="3"/>
      <c r="F581" s="3"/>
      <c r="G581" s="55"/>
      <c r="H581"/>
      <c r="I581"/>
    </row>
    <row r="582" spans="1:9" s="25" customFormat="1">
      <c r="A582"/>
      <c r="B582" s="63"/>
      <c r="C582"/>
      <c r="D582"/>
      <c r="E582" s="3"/>
      <c r="F582" s="3"/>
      <c r="G582" s="55"/>
      <c r="H582"/>
      <c r="I582"/>
    </row>
    <row r="583" spans="1:9" s="25" customFormat="1">
      <c r="A583"/>
      <c r="B583" s="63"/>
      <c r="C583"/>
      <c r="D583"/>
      <c r="E583" s="3"/>
      <c r="F583" s="3"/>
      <c r="G583" s="55"/>
      <c r="H583"/>
      <c r="I583"/>
    </row>
    <row r="584" spans="1:9" s="25" customFormat="1">
      <c r="A584"/>
      <c r="B584" s="63"/>
      <c r="C584"/>
      <c r="D584"/>
      <c r="E584" s="3"/>
      <c r="F584" s="3"/>
      <c r="G584" s="55"/>
      <c r="H584"/>
      <c r="I584"/>
    </row>
    <row r="585" spans="1:9" s="25" customFormat="1">
      <c r="A585"/>
      <c r="B585" s="63"/>
      <c r="C585"/>
      <c r="D585"/>
      <c r="E585" s="3"/>
      <c r="F585" s="3"/>
      <c r="G585" s="55"/>
      <c r="H585"/>
      <c r="I585"/>
    </row>
    <row r="586" spans="1:9" s="25" customFormat="1">
      <c r="A586"/>
      <c r="B586" s="63"/>
      <c r="C586"/>
      <c r="D586"/>
      <c r="E586" s="3"/>
      <c r="F586" s="3"/>
      <c r="G586" s="55"/>
      <c r="H586"/>
      <c r="I586"/>
    </row>
    <row r="587" spans="1:9" s="25" customFormat="1">
      <c r="A587"/>
      <c r="B587" s="63"/>
      <c r="C587"/>
      <c r="D587"/>
      <c r="E587" s="3"/>
      <c r="F587" s="3"/>
      <c r="G587" s="55"/>
      <c r="H587"/>
      <c r="I587"/>
    </row>
    <row r="588" spans="1:9" s="25" customFormat="1">
      <c r="A588"/>
      <c r="B588" s="63"/>
      <c r="C588"/>
      <c r="D588"/>
      <c r="E588" s="3"/>
      <c r="F588" s="3"/>
      <c r="G588" s="55"/>
      <c r="H588"/>
      <c r="I588"/>
    </row>
    <row r="589" spans="1:9" s="25" customFormat="1">
      <c r="A589"/>
      <c r="B589" s="63"/>
      <c r="C589"/>
      <c r="D589"/>
      <c r="E589" s="3"/>
      <c r="F589" s="3"/>
      <c r="G589" s="55"/>
      <c r="H589"/>
      <c r="I589"/>
    </row>
    <row r="590" spans="1:9" s="25" customFormat="1">
      <c r="A590"/>
      <c r="B590" s="63"/>
      <c r="C590"/>
      <c r="D590"/>
      <c r="E590" s="3"/>
      <c r="F590" s="3"/>
      <c r="G590" s="55"/>
      <c r="H590"/>
      <c r="I590"/>
    </row>
    <row r="591" spans="1:9" s="25" customFormat="1">
      <c r="A591"/>
      <c r="B591" s="63"/>
      <c r="C591"/>
      <c r="D591"/>
      <c r="E591" s="3"/>
      <c r="F591" s="3"/>
      <c r="G591" s="55"/>
      <c r="H591"/>
      <c r="I591"/>
    </row>
    <row r="592" spans="1:9" s="25" customFormat="1">
      <c r="A592"/>
      <c r="B592" s="63"/>
      <c r="C592"/>
      <c r="D592"/>
      <c r="E592" s="3"/>
      <c r="F592" s="3"/>
      <c r="G592" s="55"/>
      <c r="H592"/>
      <c r="I592"/>
    </row>
    <row r="593" spans="1:9" s="25" customFormat="1">
      <c r="A593"/>
      <c r="B593" s="63"/>
      <c r="C593"/>
      <c r="D593"/>
      <c r="E593" s="3"/>
      <c r="F593" s="3"/>
      <c r="G593" s="55"/>
      <c r="H593"/>
      <c r="I593"/>
    </row>
    <row r="594" spans="1:9" s="25" customFormat="1">
      <c r="A594"/>
      <c r="B594" s="63"/>
      <c r="C594"/>
      <c r="D594"/>
      <c r="E594" s="3"/>
      <c r="F594" s="3"/>
      <c r="G594" s="55"/>
      <c r="H594"/>
      <c r="I594"/>
    </row>
    <row r="595" spans="1:9" s="25" customFormat="1">
      <c r="A595"/>
      <c r="B595" s="63"/>
      <c r="C595"/>
      <c r="D595"/>
      <c r="E595" s="3"/>
      <c r="F595" s="3"/>
      <c r="G595" s="55"/>
      <c r="H595" s="3"/>
      <c r="I595"/>
    </row>
    <row r="596" spans="1:9" s="25" customFormat="1">
      <c r="A596"/>
      <c r="B596" s="63"/>
      <c r="C596"/>
      <c r="D596"/>
      <c r="E596" s="3"/>
      <c r="F596" s="3"/>
      <c r="G596" s="55"/>
      <c r="H596" s="3"/>
      <c r="I596"/>
    </row>
    <row r="597" spans="1:9" s="25" customFormat="1">
      <c r="A597"/>
      <c r="B597" s="63"/>
      <c r="C597"/>
      <c r="D597"/>
      <c r="E597" s="3"/>
      <c r="F597" s="3"/>
      <c r="G597" s="55"/>
      <c r="H597"/>
      <c r="I597"/>
    </row>
    <row r="598" spans="1:9" s="25" customFormat="1">
      <c r="A598"/>
      <c r="B598" s="63"/>
      <c r="C598"/>
      <c r="D598"/>
      <c r="E598" s="3"/>
      <c r="F598" s="3"/>
      <c r="G598" s="55"/>
      <c r="H598" s="3"/>
      <c r="I598"/>
    </row>
    <row r="599" spans="1:9" s="25" customFormat="1">
      <c r="A599"/>
      <c r="B599" s="63"/>
      <c r="C599"/>
      <c r="D599"/>
      <c r="E599" s="3"/>
      <c r="F599" s="3"/>
      <c r="G599" s="55"/>
      <c r="H599"/>
      <c r="I599"/>
    </row>
    <row r="600" spans="1:9" s="25" customFormat="1">
      <c r="A600"/>
      <c r="B600" s="63"/>
      <c r="C600"/>
      <c r="D600"/>
      <c r="E600" s="3"/>
      <c r="F600" s="3"/>
      <c r="G600" s="55"/>
      <c r="H600"/>
      <c r="I600"/>
    </row>
    <row r="601" spans="1:9" s="25" customFormat="1">
      <c r="A601"/>
      <c r="B601" s="63"/>
      <c r="C601"/>
      <c r="D601"/>
      <c r="E601" s="3"/>
      <c r="F601" s="3"/>
      <c r="G601" s="55"/>
      <c r="H601"/>
      <c r="I601"/>
    </row>
    <row r="602" spans="1:9" s="25" customFormat="1">
      <c r="A602"/>
      <c r="B602" s="63"/>
      <c r="C602"/>
      <c r="D602"/>
      <c r="E602" s="3"/>
      <c r="F602" s="3"/>
      <c r="G602" s="55"/>
      <c r="H602"/>
      <c r="I602"/>
    </row>
    <row r="603" spans="1:9" s="25" customFormat="1">
      <c r="A603"/>
      <c r="B603" s="63"/>
      <c r="C603"/>
      <c r="D603"/>
      <c r="E603" s="3"/>
      <c r="F603" s="3"/>
      <c r="G603" s="55"/>
      <c r="H603" s="3"/>
      <c r="I603"/>
    </row>
    <row r="604" spans="1:9" s="25" customFormat="1">
      <c r="A604"/>
      <c r="B604" s="63"/>
      <c r="C604"/>
      <c r="D604"/>
      <c r="E604" s="3"/>
      <c r="F604" s="3"/>
      <c r="G604" s="55"/>
      <c r="H604" s="3"/>
      <c r="I604"/>
    </row>
    <row r="605" spans="1:9" s="25" customFormat="1">
      <c r="A605"/>
      <c r="B605" s="63"/>
      <c r="C605"/>
      <c r="D605"/>
      <c r="E605" s="3"/>
      <c r="F605" s="3"/>
      <c r="G605" s="55"/>
      <c r="H605"/>
      <c r="I605"/>
    </row>
    <row r="606" spans="1:9" s="25" customFormat="1">
      <c r="A606"/>
      <c r="B606" s="63"/>
      <c r="C606"/>
      <c r="D606"/>
      <c r="E606" s="3"/>
      <c r="F606" s="3"/>
      <c r="G606" s="55"/>
      <c r="H606"/>
      <c r="I606"/>
    </row>
    <row r="607" spans="1:9" s="25" customFormat="1">
      <c r="A607"/>
      <c r="B607" s="63"/>
      <c r="C607"/>
      <c r="D607"/>
      <c r="E607" s="3"/>
      <c r="F607" s="3"/>
      <c r="G607" s="55"/>
      <c r="H607"/>
      <c r="I607"/>
    </row>
    <row r="608" spans="1:9" s="25" customFormat="1">
      <c r="A608"/>
      <c r="B608" s="63"/>
      <c r="C608"/>
      <c r="D608"/>
      <c r="E608" s="3"/>
      <c r="F608" s="3"/>
      <c r="G608" s="55"/>
      <c r="H608"/>
      <c r="I608"/>
    </row>
    <row r="609" spans="1:9" s="25" customFormat="1">
      <c r="A609"/>
      <c r="B609" s="63"/>
      <c r="C609"/>
      <c r="D609"/>
      <c r="E609" s="3"/>
      <c r="F609" s="3"/>
      <c r="G609" s="55"/>
      <c r="H609"/>
      <c r="I609"/>
    </row>
    <row r="610" spans="1:9" s="25" customFormat="1">
      <c r="A610"/>
      <c r="B610" s="63"/>
      <c r="C610"/>
      <c r="D610"/>
      <c r="E610" s="3"/>
      <c r="F610" s="3"/>
      <c r="G610" s="55"/>
      <c r="H610"/>
      <c r="I610"/>
    </row>
    <row r="611" spans="1:9" s="25" customFormat="1">
      <c r="A611"/>
      <c r="B611" s="63"/>
      <c r="C611"/>
      <c r="D611"/>
      <c r="E611" s="3"/>
      <c r="F611" s="3"/>
      <c r="G611" s="55"/>
      <c r="H611"/>
      <c r="I611"/>
    </row>
    <row r="612" spans="1:9" s="25" customFormat="1">
      <c r="A612"/>
      <c r="B612" s="63"/>
      <c r="C612"/>
      <c r="D612"/>
      <c r="E612" s="3"/>
      <c r="F612" s="3"/>
      <c r="G612" s="55"/>
      <c r="H612"/>
      <c r="I612"/>
    </row>
    <row r="613" spans="1:9" s="25" customFormat="1">
      <c r="A613"/>
      <c r="B613" s="63"/>
      <c r="C613"/>
      <c r="D613"/>
      <c r="E613" s="3"/>
      <c r="F613" s="3"/>
      <c r="G613" s="55"/>
      <c r="H613"/>
      <c r="I613"/>
    </row>
    <row r="614" spans="1:9" s="25" customFormat="1">
      <c r="A614"/>
      <c r="B614" s="63"/>
      <c r="C614"/>
      <c r="D614"/>
      <c r="E614" s="3"/>
      <c r="F614" s="3"/>
      <c r="G614" s="55"/>
      <c r="H614"/>
      <c r="I614"/>
    </row>
    <row r="615" spans="1:9" s="25" customFormat="1">
      <c r="A615"/>
      <c r="B615" s="63"/>
      <c r="C615"/>
      <c r="D615"/>
      <c r="E615" s="3"/>
      <c r="F615" s="3"/>
      <c r="G615" s="55"/>
      <c r="H615"/>
      <c r="I615"/>
    </row>
    <row r="616" spans="1:9" s="25" customFormat="1">
      <c r="A616"/>
      <c r="B616" s="63"/>
      <c r="C616"/>
      <c r="D616"/>
      <c r="E616" s="3"/>
      <c r="F616" s="3"/>
      <c r="G616" s="55"/>
      <c r="H616"/>
      <c r="I616"/>
    </row>
    <row r="617" spans="1:9" s="25" customFormat="1">
      <c r="A617"/>
      <c r="B617" s="63"/>
      <c r="C617"/>
      <c r="D617"/>
      <c r="E617" s="3"/>
      <c r="F617" s="3"/>
      <c r="G617" s="55"/>
      <c r="H617"/>
      <c r="I617"/>
    </row>
    <row r="618" spans="1:9" s="25" customFormat="1">
      <c r="A618"/>
      <c r="B618" s="63"/>
      <c r="C618"/>
      <c r="D618"/>
      <c r="E618" s="3"/>
      <c r="F618" s="3"/>
      <c r="G618" s="55"/>
      <c r="H618"/>
      <c r="I618"/>
    </row>
    <row r="619" spans="1:9" s="25" customFormat="1">
      <c r="A619"/>
      <c r="B619" s="63"/>
      <c r="C619"/>
      <c r="D619"/>
      <c r="E619" s="3"/>
      <c r="F619" s="3"/>
      <c r="G619" s="55"/>
      <c r="H619"/>
      <c r="I619"/>
    </row>
    <row r="620" spans="1:9" s="25" customFormat="1">
      <c r="A620"/>
      <c r="B620" s="63"/>
      <c r="C620"/>
      <c r="D620"/>
      <c r="E620" s="3"/>
      <c r="F620" s="3"/>
      <c r="G620" s="55"/>
      <c r="H620"/>
      <c r="I620"/>
    </row>
    <row r="621" spans="1:9" s="25" customFormat="1">
      <c r="A621"/>
      <c r="B621" s="63"/>
      <c r="C621"/>
      <c r="D621"/>
      <c r="E621" s="3"/>
      <c r="F621" s="3"/>
      <c r="G621" s="55"/>
      <c r="H621"/>
      <c r="I621"/>
    </row>
    <row r="622" spans="1:9" s="25" customFormat="1">
      <c r="A622"/>
      <c r="B622" s="63"/>
      <c r="C622"/>
      <c r="D622"/>
      <c r="E622" s="3"/>
      <c r="F622" s="3"/>
      <c r="G622" s="55"/>
      <c r="H622" s="3"/>
      <c r="I622"/>
    </row>
    <row r="623" spans="1:9" s="25" customFormat="1">
      <c r="A623"/>
      <c r="B623" s="63"/>
      <c r="C623"/>
      <c r="D623"/>
      <c r="E623" s="3"/>
      <c r="F623" s="3"/>
      <c r="G623" s="55"/>
      <c r="H623"/>
      <c r="I623"/>
    </row>
    <row r="624" spans="1:9" s="25" customFormat="1">
      <c r="A624"/>
      <c r="B624" s="63"/>
      <c r="C624"/>
      <c r="D624"/>
      <c r="E624" s="3"/>
      <c r="F624" s="3"/>
      <c r="G624" s="55"/>
      <c r="H624"/>
      <c r="I624"/>
    </row>
    <row r="625" spans="1:9" s="25" customFormat="1">
      <c r="A625"/>
      <c r="B625" s="63"/>
      <c r="C625"/>
      <c r="D625"/>
      <c r="E625" s="3"/>
      <c r="F625" s="3"/>
      <c r="G625" s="55"/>
      <c r="H625"/>
      <c r="I625"/>
    </row>
    <row r="626" spans="1:9" s="25" customFormat="1">
      <c r="A626"/>
      <c r="B626" s="63"/>
      <c r="C626"/>
      <c r="D626"/>
      <c r="E626" s="3"/>
      <c r="F626" s="3"/>
      <c r="G626" s="55"/>
      <c r="H626"/>
      <c r="I626"/>
    </row>
    <row r="627" spans="1:9" s="25" customFormat="1">
      <c r="A627"/>
      <c r="B627" s="63"/>
      <c r="C627"/>
      <c r="D627"/>
      <c r="E627" s="3"/>
      <c r="F627" s="3"/>
      <c r="G627" s="55"/>
      <c r="H627"/>
      <c r="I627"/>
    </row>
    <row r="628" spans="1:9" s="25" customFormat="1">
      <c r="A628"/>
      <c r="B628" s="63"/>
      <c r="C628"/>
      <c r="D628"/>
      <c r="E628" s="3"/>
      <c r="F628" s="3"/>
      <c r="G628" s="55"/>
      <c r="H628"/>
      <c r="I628"/>
    </row>
    <row r="629" spans="1:9" s="25" customFormat="1">
      <c r="A629"/>
      <c r="B629" s="63"/>
      <c r="C629"/>
      <c r="D629"/>
      <c r="E629" s="3"/>
      <c r="F629" s="3"/>
      <c r="G629" s="55"/>
      <c r="H629"/>
      <c r="I629"/>
    </row>
    <row r="630" spans="1:9" s="25" customFormat="1">
      <c r="A630"/>
      <c r="B630" s="63"/>
      <c r="C630"/>
      <c r="D630"/>
      <c r="E630" s="3"/>
      <c r="F630" s="3"/>
      <c r="G630" s="55"/>
      <c r="H630"/>
      <c r="I630"/>
    </row>
    <row r="631" spans="1:9" s="25" customFormat="1">
      <c r="A631"/>
      <c r="B631" s="63"/>
      <c r="C631"/>
      <c r="D631"/>
      <c r="E631" s="3"/>
      <c r="F631" s="3"/>
      <c r="G631" s="55"/>
      <c r="H631"/>
      <c r="I631"/>
    </row>
    <row r="632" spans="1:9" s="25" customFormat="1">
      <c r="A632"/>
      <c r="B632" s="63"/>
      <c r="C632"/>
      <c r="D632"/>
      <c r="E632" s="3"/>
      <c r="F632" s="3"/>
      <c r="G632" s="55"/>
      <c r="H632"/>
      <c r="I632"/>
    </row>
    <row r="633" spans="1:9" s="25" customFormat="1">
      <c r="A633"/>
      <c r="B633" s="63"/>
      <c r="C633"/>
      <c r="D633"/>
      <c r="E633" s="3"/>
      <c r="F633" s="3"/>
      <c r="G633" s="55"/>
      <c r="H633"/>
      <c r="I633"/>
    </row>
    <row r="634" spans="1:9" s="25" customFormat="1">
      <c r="A634"/>
      <c r="B634" s="63"/>
      <c r="C634"/>
      <c r="D634"/>
      <c r="E634" s="3"/>
      <c r="F634" s="3"/>
      <c r="G634" s="55"/>
      <c r="H634" s="3"/>
      <c r="I634"/>
    </row>
    <row r="635" spans="1:9" s="25" customFormat="1">
      <c r="A635"/>
      <c r="B635" s="63"/>
      <c r="C635"/>
      <c r="D635"/>
      <c r="E635" s="3"/>
      <c r="F635" s="3"/>
      <c r="G635" s="55"/>
      <c r="H635" s="3"/>
      <c r="I635"/>
    </row>
    <row r="636" spans="1:9" s="25" customFormat="1">
      <c r="A636"/>
      <c r="B636" s="63"/>
      <c r="C636"/>
      <c r="D636"/>
      <c r="E636" s="3"/>
      <c r="F636" s="3"/>
      <c r="G636" s="55"/>
      <c r="H636" s="3"/>
      <c r="I636"/>
    </row>
    <row r="637" spans="1:9" s="25" customFormat="1">
      <c r="A637"/>
      <c r="B637" s="63"/>
      <c r="C637"/>
      <c r="D637"/>
      <c r="E637" s="3"/>
      <c r="F637" s="3"/>
      <c r="G637" s="55"/>
      <c r="H637"/>
      <c r="I637"/>
    </row>
    <row r="638" spans="1:9" s="25" customFormat="1">
      <c r="A638"/>
      <c r="B638" s="63"/>
      <c r="C638"/>
      <c r="D638"/>
      <c r="E638" s="3"/>
      <c r="F638" s="3"/>
      <c r="G638" s="55"/>
      <c r="H638"/>
      <c r="I638"/>
    </row>
    <row r="639" spans="1:9" s="25" customFormat="1">
      <c r="A639"/>
      <c r="B639" s="63"/>
      <c r="C639"/>
      <c r="D639"/>
      <c r="E639" s="3"/>
      <c r="F639" s="3"/>
      <c r="G639" s="55"/>
      <c r="H639"/>
      <c r="I639"/>
    </row>
    <row r="640" spans="1:9" s="25" customFormat="1">
      <c r="A640"/>
      <c r="B640" s="63"/>
      <c r="C640"/>
      <c r="D640"/>
      <c r="E640" s="3"/>
      <c r="F640" s="3"/>
      <c r="G640" s="55"/>
      <c r="H640"/>
      <c r="I640"/>
    </row>
    <row r="641" spans="1:9" s="25" customFormat="1">
      <c r="A641"/>
      <c r="B641" s="63"/>
      <c r="C641"/>
      <c r="D641"/>
      <c r="E641" s="3"/>
      <c r="F641" s="3"/>
      <c r="G641" s="55"/>
      <c r="H641"/>
      <c r="I641"/>
    </row>
    <row r="642" spans="1:9" s="25" customFormat="1">
      <c r="A642"/>
      <c r="B642" s="63"/>
      <c r="C642"/>
      <c r="D642"/>
      <c r="E642" s="3"/>
      <c r="F642" s="3"/>
      <c r="G642" s="55"/>
      <c r="H642" s="3"/>
      <c r="I642"/>
    </row>
    <row r="643" spans="1:9" s="25" customFormat="1">
      <c r="A643"/>
      <c r="B643" s="63"/>
      <c r="C643"/>
      <c r="D643"/>
      <c r="E643" s="3"/>
      <c r="F643" s="3"/>
      <c r="G643" s="55"/>
      <c r="H643" s="3"/>
      <c r="I643"/>
    </row>
    <row r="644" spans="1:9" s="25" customFormat="1">
      <c r="A644"/>
      <c r="B644" s="63"/>
      <c r="C644"/>
      <c r="D644"/>
      <c r="E644" s="3"/>
      <c r="F644" s="3"/>
      <c r="G644" s="55"/>
      <c r="H644" s="3"/>
      <c r="I644"/>
    </row>
    <row r="645" spans="1:9" s="25" customFormat="1">
      <c r="A645"/>
      <c r="B645" s="63"/>
      <c r="C645"/>
      <c r="D645"/>
      <c r="E645" s="3"/>
      <c r="F645" s="3"/>
      <c r="G645" s="55"/>
      <c r="H645" s="3"/>
      <c r="I645"/>
    </row>
    <row r="646" spans="1:9" s="25" customFormat="1">
      <c r="A646"/>
      <c r="B646" s="63"/>
      <c r="C646"/>
      <c r="D646"/>
      <c r="E646" s="3"/>
      <c r="F646" s="3"/>
      <c r="G646" s="55"/>
      <c r="H646"/>
      <c r="I646"/>
    </row>
    <row r="647" spans="1:9" s="25" customFormat="1">
      <c r="A647"/>
      <c r="B647" s="63"/>
      <c r="C647"/>
      <c r="D647"/>
      <c r="E647" s="3"/>
      <c r="F647" s="3"/>
      <c r="G647" s="55"/>
      <c r="H647"/>
      <c r="I647"/>
    </row>
    <row r="648" spans="1:9" s="25" customFormat="1">
      <c r="A648"/>
      <c r="B648" s="63"/>
      <c r="C648"/>
      <c r="D648"/>
      <c r="E648" s="3"/>
      <c r="F648" s="3"/>
      <c r="G648" s="55"/>
      <c r="H648"/>
      <c r="I648"/>
    </row>
    <row r="649" spans="1:9" s="25" customFormat="1">
      <c r="A649"/>
      <c r="B649" s="63"/>
      <c r="C649"/>
      <c r="D649"/>
      <c r="E649" s="3"/>
      <c r="F649" s="3"/>
      <c r="G649" s="55"/>
      <c r="H649"/>
      <c r="I649"/>
    </row>
    <row r="650" spans="1:9" s="25" customFormat="1">
      <c r="A650"/>
      <c r="B650" s="63"/>
      <c r="C650"/>
      <c r="D650"/>
      <c r="E650" s="3"/>
      <c r="F650" s="3"/>
      <c r="G650" s="55"/>
      <c r="H650"/>
      <c r="I650"/>
    </row>
    <row r="651" spans="1:9" s="25" customFormat="1">
      <c r="A651"/>
      <c r="B651" s="63"/>
      <c r="C651"/>
      <c r="D651"/>
      <c r="E651" s="3"/>
      <c r="F651" s="3"/>
      <c r="G651" s="55"/>
      <c r="H651"/>
      <c r="I651"/>
    </row>
    <row r="652" spans="1:9" s="25" customFormat="1">
      <c r="A652"/>
      <c r="B652" s="63"/>
      <c r="C652"/>
      <c r="D652"/>
      <c r="E652" s="3"/>
      <c r="F652" s="3"/>
      <c r="G652" s="55"/>
      <c r="H652"/>
      <c r="I652"/>
    </row>
    <row r="653" spans="1:9" s="25" customFormat="1">
      <c r="A653"/>
      <c r="B653" s="63"/>
      <c r="C653"/>
      <c r="D653"/>
      <c r="E653" s="3"/>
      <c r="F653" s="3"/>
      <c r="G653" s="55"/>
      <c r="H653" s="3"/>
      <c r="I653"/>
    </row>
    <row r="654" spans="1:9" s="25" customFormat="1">
      <c r="A654"/>
      <c r="B654" s="63"/>
      <c r="C654"/>
      <c r="D654"/>
      <c r="E654" s="3"/>
      <c r="F654" s="3"/>
      <c r="G654" s="55"/>
      <c r="H654" s="3"/>
      <c r="I654"/>
    </row>
    <row r="655" spans="1:9" s="25" customFormat="1">
      <c r="A655"/>
      <c r="B655" s="63"/>
      <c r="C655"/>
      <c r="D655"/>
      <c r="E655" s="3"/>
      <c r="F655" s="3"/>
      <c r="G655" s="55"/>
      <c r="H655"/>
      <c r="I655"/>
    </row>
    <row r="656" spans="1:9" s="25" customFormat="1">
      <c r="A656"/>
      <c r="B656" s="63"/>
      <c r="C656"/>
      <c r="D656"/>
      <c r="E656" s="3"/>
      <c r="F656" s="3"/>
      <c r="G656" s="55"/>
      <c r="H656" s="3"/>
      <c r="I656"/>
    </row>
    <row r="657" spans="1:9" s="25" customFormat="1">
      <c r="A657"/>
      <c r="B657" s="63"/>
      <c r="C657"/>
      <c r="D657"/>
      <c r="E657" s="3"/>
      <c r="F657" s="3"/>
      <c r="G657" s="55"/>
      <c r="H657" s="3"/>
      <c r="I657"/>
    </row>
    <row r="658" spans="1:9" s="25" customFormat="1">
      <c r="A658"/>
      <c r="B658" s="63"/>
      <c r="C658"/>
      <c r="D658"/>
      <c r="E658" s="3"/>
      <c r="F658" s="3"/>
      <c r="G658" s="55"/>
      <c r="H658" s="3"/>
      <c r="I658"/>
    </row>
    <row r="659" spans="1:9" s="25" customFormat="1">
      <c r="A659"/>
      <c r="B659" s="63"/>
      <c r="C659"/>
      <c r="D659"/>
      <c r="E659" s="3"/>
      <c r="F659" s="3"/>
      <c r="G659" s="55"/>
      <c r="H659" s="3"/>
      <c r="I659"/>
    </row>
    <row r="660" spans="1:9" s="25" customFormat="1">
      <c r="A660"/>
      <c r="B660" s="63"/>
      <c r="C660"/>
      <c r="D660"/>
      <c r="E660" s="3"/>
      <c r="F660" s="3"/>
      <c r="G660" s="55"/>
      <c r="H660"/>
      <c r="I660"/>
    </row>
    <row r="661" spans="1:9" s="25" customFormat="1">
      <c r="A661"/>
      <c r="B661" s="63"/>
      <c r="C661"/>
      <c r="D661"/>
      <c r="E661" s="3"/>
      <c r="F661" s="3"/>
      <c r="G661" s="55"/>
      <c r="H661" s="3"/>
      <c r="I661"/>
    </row>
    <row r="662" spans="1:9" s="25" customFormat="1">
      <c r="A662"/>
      <c r="B662" s="63"/>
      <c r="C662"/>
      <c r="D662"/>
      <c r="E662" s="3"/>
      <c r="F662" s="3"/>
      <c r="G662" s="55"/>
      <c r="H662"/>
      <c r="I662"/>
    </row>
    <row r="663" spans="1:9" s="25" customFormat="1">
      <c r="A663"/>
      <c r="B663" s="63"/>
      <c r="C663"/>
      <c r="D663"/>
      <c r="E663" s="3"/>
      <c r="F663" s="3"/>
      <c r="G663" s="55"/>
      <c r="H663"/>
      <c r="I663"/>
    </row>
    <row r="664" spans="1:9" s="25" customFormat="1">
      <c r="A664"/>
      <c r="B664" s="63"/>
      <c r="C664"/>
      <c r="D664"/>
      <c r="E664" s="3"/>
      <c r="F664" s="3"/>
      <c r="G664" s="55"/>
      <c r="H664" s="3"/>
      <c r="I664"/>
    </row>
    <row r="665" spans="1:9" s="25" customFormat="1">
      <c r="A665"/>
      <c r="B665" s="63"/>
      <c r="C665"/>
      <c r="D665"/>
      <c r="E665" s="3"/>
      <c r="F665" s="3"/>
      <c r="G665" s="55"/>
      <c r="H665"/>
      <c r="I665"/>
    </row>
    <row r="666" spans="1:9" s="25" customFormat="1">
      <c r="A666"/>
      <c r="B666" s="63"/>
      <c r="C666"/>
      <c r="D666"/>
      <c r="E666" s="3"/>
      <c r="F666" s="3"/>
      <c r="G666" s="55"/>
      <c r="H666"/>
      <c r="I666"/>
    </row>
    <row r="667" spans="1:9" s="25" customFormat="1">
      <c r="A667"/>
      <c r="B667" s="63"/>
      <c r="C667"/>
      <c r="D667"/>
      <c r="E667" s="3"/>
      <c r="F667" s="3"/>
      <c r="G667" s="55"/>
      <c r="H667"/>
      <c r="I667"/>
    </row>
    <row r="668" spans="1:9" s="25" customFormat="1">
      <c r="A668"/>
      <c r="B668" s="63"/>
      <c r="C668"/>
      <c r="D668"/>
      <c r="E668" s="3"/>
      <c r="F668" s="3"/>
      <c r="G668" s="55"/>
      <c r="H668"/>
      <c r="I668"/>
    </row>
    <row r="669" spans="1:9" s="25" customFormat="1">
      <c r="A669"/>
      <c r="B669" s="63"/>
      <c r="C669"/>
      <c r="D669"/>
      <c r="E669" s="3"/>
      <c r="F669" s="3"/>
      <c r="G669" s="55"/>
      <c r="H669"/>
      <c r="I669"/>
    </row>
    <row r="670" spans="1:9" s="25" customFormat="1">
      <c r="A670"/>
      <c r="B670" s="63"/>
      <c r="C670"/>
      <c r="D670"/>
      <c r="E670" s="3"/>
      <c r="F670" s="3"/>
      <c r="G670" s="55"/>
      <c r="H670"/>
      <c r="I670"/>
    </row>
    <row r="671" spans="1:9" s="25" customFormat="1">
      <c r="A671"/>
      <c r="B671" s="63"/>
      <c r="C671"/>
      <c r="D671"/>
      <c r="E671" s="3"/>
      <c r="F671" s="3"/>
      <c r="G671" s="55"/>
      <c r="H671"/>
      <c r="I671"/>
    </row>
    <row r="672" spans="1:9" s="25" customFormat="1">
      <c r="A672"/>
      <c r="B672" s="63"/>
      <c r="C672"/>
      <c r="D672"/>
      <c r="E672" s="3"/>
      <c r="F672" s="3"/>
      <c r="G672" s="55"/>
      <c r="H672"/>
      <c r="I672"/>
    </row>
    <row r="673" spans="1:9" s="25" customFormat="1">
      <c r="A673"/>
      <c r="B673" s="63"/>
      <c r="C673"/>
      <c r="D673"/>
      <c r="E673" s="3"/>
      <c r="F673" s="3"/>
      <c r="G673" s="55"/>
      <c r="H673" s="3"/>
      <c r="I673"/>
    </row>
    <row r="674" spans="1:9" s="25" customFormat="1">
      <c r="A674"/>
      <c r="B674" s="63"/>
      <c r="C674"/>
      <c r="D674"/>
      <c r="E674" s="3"/>
      <c r="F674" s="3"/>
      <c r="G674" s="55"/>
      <c r="H674"/>
      <c r="I674"/>
    </row>
    <row r="675" spans="1:9" s="25" customFormat="1">
      <c r="A675"/>
      <c r="B675" s="63"/>
      <c r="C675"/>
      <c r="D675"/>
      <c r="E675" s="3"/>
      <c r="F675" s="3"/>
      <c r="G675" s="55"/>
      <c r="H675" s="3"/>
      <c r="I675"/>
    </row>
    <row r="676" spans="1:9" s="25" customFormat="1">
      <c r="A676"/>
      <c r="B676" s="63"/>
      <c r="C676"/>
      <c r="D676"/>
      <c r="E676" s="3"/>
      <c r="F676" s="3"/>
      <c r="G676" s="55"/>
      <c r="H676"/>
      <c r="I676"/>
    </row>
    <row r="677" spans="1:9" s="25" customFormat="1">
      <c r="A677"/>
      <c r="B677" s="63"/>
      <c r="C677"/>
      <c r="D677"/>
      <c r="E677" s="3"/>
      <c r="F677" s="3"/>
      <c r="G677" s="55"/>
      <c r="H677"/>
      <c r="I677"/>
    </row>
    <row r="678" spans="1:9" s="25" customFormat="1">
      <c r="A678"/>
      <c r="B678" s="63"/>
      <c r="C678"/>
      <c r="D678"/>
      <c r="E678" s="3"/>
      <c r="F678" s="3"/>
      <c r="G678" s="55"/>
      <c r="H678"/>
      <c r="I678"/>
    </row>
    <row r="679" spans="1:9" s="25" customFormat="1">
      <c r="A679"/>
      <c r="B679" s="63"/>
      <c r="C679"/>
      <c r="D679"/>
      <c r="E679" s="3"/>
      <c r="F679" s="3"/>
      <c r="G679" s="55"/>
      <c r="H679"/>
      <c r="I679"/>
    </row>
    <row r="680" spans="1:9" s="25" customFormat="1">
      <c r="A680"/>
      <c r="B680" s="63"/>
      <c r="C680"/>
      <c r="D680"/>
      <c r="E680" s="3"/>
      <c r="F680" s="3"/>
      <c r="G680" s="55"/>
      <c r="H680" s="3"/>
      <c r="I680"/>
    </row>
    <row r="681" spans="1:9" s="25" customFormat="1">
      <c r="A681"/>
      <c r="B681" s="63"/>
      <c r="C681"/>
      <c r="D681"/>
      <c r="E681" s="3"/>
      <c r="F681" s="3"/>
      <c r="G681" s="55"/>
      <c r="H681"/>
      <c r="I681"/>
    </row>
    <row r="682" spans="1:9" s="25" customFormat="1">
      <c r="A682"/>
      <c r="B682" s="63"/>
      <c r="C682"/>
      <c r="D682"/>
      <c r="E682" s="3"/>
      <c r="F682" s="3"/>
      <c r="G682" s="55"/>
      <c r="H682"/>
      <c r="I682"/>
    </row>
    <row r="683" spans="1:9" s="25" customFormat="1">
      <c r="A683"/>
      <c r="B683" s="63"/>
      <c r="C683"/>
      <c r="D683"/>
      <c r="E683" s="3"/>
      <c r="F683" s="3"/>
      <c r="G683" s="55"/>
      <c r="H683"/>
      <c r="I683"/>
    </row>
    <row r="684" spans="1:9" s="25" customFormat="1">
      <c r="A684"/>
      <c r="B684" s="63"/>
      <c r="C684"/>
      <c r="D684"/>
      <c r="E684" s="3"/>
      <c r="F684" s="3"/>
      <c r="G684" s="55"/>
      <c r="H684" s="3"/>
      <c r="I684"/>
    </row>
    <row r="685" spans="1:9" s="25" customFormat="1">
      <c r="A685"/>
      <c r="B685" s="63"/>
      <c r="C685"/>
      <c r="D685"/>
      <c r="E685" s="3"/>
      <c r="F685" s="3"/>
      <c r="G685" s="55"/>
      <c r="H685"/>
      <c r="I685"/>
    </row>
    <row r="686" spans="1:9" s="25" customFormat="1">
      <c r="A686"/>
      <c r="B686" s="63"/>
      <c r="C686"/>
      <c r="D686"/>
      <c r="E686" s="3"/>
      <c r="F686" s="3"/>
      <c r="G686" s="55"/>
      <c r="H686"/>
      <c r="I686"/>
    </row>
    <row r="687" spans="1:9" s="25" customFormat="1">
      <c r="A687"/>
      <c r="B687" s="63"/>
      <c r="C687"/>
      <c r="D687"/>
      <c r="E687" s="3"/>
      <c r="F687" s="3"/>
      <c r="G687" s="55"/>
      <c r="H687" s="3"/>
      <c r="I687"/>
    </row>
    <row r="688" spans="1:9" s="25" customFormat="1">
      <c r="A688"/>
      <c r="B688" s="63"/>
      <c r="C688"/>
      <c r="D688"/>
      <c r="E688" s="3"/>
      <c r="F688" s="3"/>
      <c r="G688" s="55"/>
      <c r="H688" s="3"/>
      <c r="I688"/>
    </row>
    <row r="689" spans="1:9" s="25" customFormat="1">
      <c r="A689"/>
      <c r="B689" s="63"/>
      <c r="C689"/>
      <c r="D689"/>
      <c r="E689" s="3"/>
      <c r="F689" s="3"/>
      <c r="G689" s="55"/>
      <c r="H689"/>
      <c r="I689"/>
    </row>
    <row r="690" spans="1:9" s="25" customFormat="1">
      <c r="A690"/>
      <c r="B690" s="63"/>
      <c r="C690"/>
      <c r="D690"/>
      <c r="E690" s="3"/>
      <c r="F690" s="3"/>
      <c r="G690" s="55"/>
      <c r="H690"/>
      <c r="I690"/>
    </row>
    <row r="691" spans="1:9" s="25" customFormat="1">
      <c r="A691"/>
      <c r="B691" s="63"/>
      <c r="C691"/>
      <c r="D691"/>
      <c r="E691" s="3"/>
      <c r="F691" s="3"/>
      <c r="G691" s="55"/>
      <c r="H691" s="3"/>
      <c r="I691"/>
    </row>
    <row r="692" spans="1:9" s="25" customFormat="1">
      <c r="A692"/>
      <c r="B692" s="63"/>
      <c r="C692"/>
      <c r="D692"/>
      <c r="E692" s="3"/>
      <c r="F692" s="3"/>
      <c r="G692" s="55"/>
      <c r="H692"/>
      <c r="I692"/>
    </row>
    <row r="693" spans="1:9" s="25" customFormat="1">
      <c r="A693"/>
      <c r="B693" s="63"/>
      <c r="C693"/>
      <c r="D693"/>
      <c r="E693" s="3"/>
      <c r="F693" s="3"/>
      <c r="G693" s="55"/>
      <c r="H693"/>
      <c r="I693"/>
    </row>
    <row r="694" spans="1:9" s="25" customFormat="1">
      <c r="A694"/>
      <c r="B694" s="63"/>
      <c r="C694"/>
      <c r="D694"/>
      <c r="E694" s="3"/>
      <c r="F694" s="3"/>
      <c r="G694" s="55"/>
      <c r="H694"/>
      <c r="I694"/>
    </row>
    <row r="695" spans="1:9" s="25" customFormat="1">
      <c r="A695"/>
      <c r="B695" s="63"/>
      <c r="C695"/>
      <c r="D695"/>
      <c r="E695" s="3"/>
      <c r="F695" s="3"/>
      <c r="G695" s="55"/>
      <c r="H695"/>
      <c r="I695"/>
    </row>
    <row r="696" spans="1:9" s="25" customFormat="1">
      <c r="A696"/>
      <c r="B696" s="63"/>
      <c r="C696"/>
      <c r="D696"/>
      <c r="E696" s="3"/>
      <c r="F696" s="3"/>
      <c r="G696" s="55"/>
      <c r="H696" s="3"/>
      <c r="I696"/>
    </row>
    <row r="697" spans="1:9" s="25" customFormat="1">
      <c r="A697"/>
      <c r="B697" s="63"/>
      <c r="C697"/>
      <c r="D697"/>
      <c r="E697" s="3"/>
      <c r="F697" s="3"/>
      <c r="G697" s="55"/>
      <c r="H697"/>
      <c r="I697"/>
    </row>
    <row r="698" spans="1:9" s="25" customFormat="1">
      <c r="A698"/>
      <c r="B698" s="63"/>
      <c r="C698"/>
      <c r="D698"/>
      <c r="E698" s="3"/>
      <c r="F698" s="3"/>
      <c r="G698" s="55"/>
      <c r="H698" s="3"/>
      <c r="I698"/>
    </row>
    <row r="699" spans="1:9" s="25" customFormat="1">
      <c r="A699"/>
      <c r="B699" s="63"/>
      <c r="C699"/>
      <c r="D699"/>
      <c r="E699" s="3"/>
      <c r="F699" s="3"/>
      <c r="G699" s="55"/>
      <c r="H699"/>
      <c r="I699"/>
    </row>
    <row r="700" spans="1:9" s="25" customFormat="1">
      <c r="A700"/>
      <c r="B700" s="63"/>
      <c r="C700"/>
      <c r="D700"/>
      <c r="E700" s="3"/>
      <c r="F700" s="3"/>
      <c r="G700" s="55"/>
      <c r="H700"/>
      <c r="I700"/>
    </row>
    <row r="701" spans="1:9" s="25" customFormat="1">
      <c r="A701"/>
      <c r="B701" s="63"/>
      <c r="C701"/>
      <c r="D701"/>
      <c r="E701" s="3"/>
      <c r="F701" s="3"/>
      <c r="G701" s="55"/>
      <c r="H701"/>
      <c r="I701"/>
    </row>
    <row r="702" spans="1:9" s="25" customFormat="1">
      <c r="A702"/>
      <c r="B702" s="63"/>
      <c r="C702"/>
      <c r="D702"/>
      <c r="E702" s="3"/>
      <c r="F702" s="3"/>
      <c r="G702" s="55"/>
      <c r="H702" s="3"/>
      <c r="I702"/>
    </row>
    <row r="703" spans="1:9" s="25" customFormat="1">
      <c r="A703"/>
      <c r="B703" s="63"/>
      <c r="C703"/>
      <c r="D703"/>
      <c r="E703" s="3"/>
      <c r="F703" s="3"/>
      <c r="G703" s="55"/>
      <c r="H703"/>
      <c r="I703"/>
    </row>
    <row r="704" spans="1:9" s="25" customFormat="1">
      <c r="A704"/>
      <c r="B704" s="63"/>
      <c r="C704"/>
      <c r="D704"/>
      <c r="E704" s="3"/>
      <c r="F704" s="3"/>
      <c r="G704" s="55"/>
      <c r="H704"/>
      <c r="I704"/>
    </row>
    <row r="705" spans="1:9" s="25" customFormat="1">
      <c r="A705"/>
      <c r="B705" s="63"/>
      <c r="C705"/>
      <c r="D705"/>
      <c r="E705" s="3"/>
      <c r="F705" s="3"/>
      <c r="G705" s="55"/>
      <c r="H705"/>
      <c r="I705"/>
    </row>
    <row r="706" spans="1:9" s="25" customFormat="1">
      <c r="A706"/>
      <c r="B706" s="63"/>
      <c r="C706"/>
      <c r="D706"/>
      <c r="E706" s="3"/>
      <c r="F706" s="3"/>
      <c r="G706" s="55"/>
      <c r="H706"/>
      <c r="I706"/>
    </row>
    <row r="707" spans="1:9" s="25" customFormat="1">
      <c r="A707"/>
      <c r="B707" s="63"/>
      <c r="C707"/>
      <c r="D707"/>
      <c r="E707" s="3"/>
      <c r="F707" s="3"/>
      <c r="G707" s="55"/>
      <c r="H707"/>
      <c r="I707"/>
    </row>
    <row r="708" spans="1:9" s="25" customFormat="1">
      <c r="A708"/>
      <c r="B708" s="63"/>
      <c r="C708"/>
      <c r="D708"/>
      <c r="E708" s="3"/>
      <c r="F708" s="3"/>
      <c r="G708" s="55"/>
      <c r="H708"/>
      <c r="I708"/>
    </row>
    <row r="709" spans="1:9" s="25" customFormat="1">
      <c r="A709"/>
      <c r="B709" s="63"/>
      <c r="C709"/>
      <c r="D709"/>
      <c r="E709" s="3"/>
      <c r="F709" s="3"/>
      <c r="G709" s="55"/>
      <c r="H709"/>
      <c r="I709"/>
    </row>
    <row r="710" spans="1:9" s="25" customFormat="1">
      <c r="A710"/>
      <c r="B710" s="63"/>
      <c r="C710"/>
      <c r="D710"/>
      <c r="E710" s="3"/>
      <c r="F710" s="3"/>
      <c r="G710" s="55"/>
      <c r="H710"/>
      <c r="I710"/>
    </row>
    <row r="711" spans="1:9" s="25" customFormat="1">
      <c r="A711"/>
      <c r="B711" s="63"/>
      <c r="C711"/>
      <c r="D711"/>
      <c r="E711" s="3"/>
      <c r="F711" s="3"/>
      <c r="G711" s="55"/>
      <c r="H711"/>
      <c r="I711"/>
    </row>
    <row r="712" spans="1:9" s="25" customFormat="1">
      <c r="A712"/>
      <c r="B712" s="63"/>
      <c r="C712"/>
      <c r="D712"/>
      <c r="E712" s="3"/>
      <c r="F712" s="3"/>
      <c r="G712" s="55"/>
      <c r="H712"/>
      <c r="I712"/>
    </row>
    <row r="713" spans="1:9" s="25" customFormat="1">
      <c r="A713"/>
      <c r="B713" s="63"/>
      <c r="C713"/>
      <c r="D713"/>
      <c r="E713" s="3"/>
      <c r="F713" s="3"/>
      <c r="G713" s="55"/>
      <c r="H713"/>
      <c r="I713"/>
    </row>
    <row r="714" spans="1:9" s="25" customFormat="1">
      <c r="A714"/>
      <c r="B714" s="63"/>
      <c r="C714"/>
      <c r="D714"/>
      <c r="E714" s="3"/>
      <c r="F714" s="3"/>
      <c r="G714" s="55"/>
      <c r="H714"/>
      <c r="I714"/>
    </row>
    <row r="715" spans="1:9" s="25" customFormat="1">
      <c r="A715"/>
      <c r="B715" s="63"/>
      <c r="C715"/>
      <c r="D715"/>
      <c r="E715" s="3"/>
      <c r="F715" s="3"/>
      <c r="G715" s="55"/>
      <c r="H715"/>
      <c r="I715"/>
    </row>
    <row r="716" spans="1:9" s="25" customFormat="1">
      <c r="A716"/>
      <c r="B716" s="63"/>
      <c r="C716"/>
      <c r="D716"/>
      <c r="E716" s="3"/>
      <c r="F716" s="3"/>
      <c r="G716" s="55"/>
      <c r="H716"/>
      <c r="I716"/>
    </row>
    <row r="717" spans="1:9" s="25" customFormat="1">
      <c r="A717"/>
      <c r="B717" s="63"/>
      <c r="C717"/>
      <c r="D717"/>
      <c r="E717" s="3"/>
      <c r="F717" s="3"/>
      <c r="G717" s="55"/>
      <c r="H717"/>
      <c r="I717"/>
    </row>
    <row r="718" spans="1:9" s="25" customFormat="1">
      <c r="A718"/>
      <c r="B718" s="63"/>
      <c r="C718"/>
      <c r="D718"/>
      <c r="E718" s="3"/>
      <c r="F718" s="3"/>
      <c r="G718" s="55"/>
      <c r="H718"/>
      <c r="I718"/>
    </row>
    <row r="719" spans="1:9" s="25" customFormat="1">
      <c r="A719"/>
      <c r="B719" s="63"/>
      <c r="C719"/>
      <c r="D719"/>
      <c r="E719" s="3"/>
      <c r="F719" s="3"/>
      <c r="G719" s="55"/>
      <c r="H719"/>
      <c r="I719"/>
    </row>
    <row r="720" spans="1:9" s="25" customFormat="1">
      <c r="A720"/>
      <c r="B720" s="63"/>
      <c r="C720"/>
      <c r="D720"/>
      <c r="E720" s="3"/>
      <c r="F720" s="3"/>
      <c r="G720" s="55"/>
      <c r="H720"/>
      <c r="I720"/>
    </row>
    <row r="721" spans="1:9" s="25" customFormat="1">
      <c r="A721"/>
      <c r="B721" s="63"/>
      <c r="C721"/>
      <c r="D721"/>
      <c r="E721" s="3"/>
      <c r="F721" s="3"/>
      <c r="G721" s="55"/>
      <c r="H721"/>
      <c r="I721"/>
    </row>
    <row r="722" spans="1:9" s="25" customFormat="1">
      <c r="A722"/>
      <c r="B722" s="63"/>
      <c r="C722"/>
      <c r="D722"/>
      <c r="E722" s="3"/>
      <c r="F722" s="3"/>
      <c r="G722" s="55"/>
      <c r="H722"/>
      <c r="I722"/>
    </row>
    <row r="723" spans="1:9" s="25" customFormat="1">
      <c r="A723"/>
      <c r="B723" s="63"/>
      <c r="C723"/>
      <c r="D723"/>
      <c r="E723" s="3"/>
      <c r="F723" s="3"/>
      <c r="G723" s="55"/>
      <c r="H723"/>
      <c r="I723"/>
    </row>
    <row r="724" spans="1:9" s="25" customFormat="1">
      <c r="A724"/>
      <c r="B724" s="63"/>
      <c r="C724"/>
      <c r="D724"/>
      <c r="E724" s="3"/>
      <c r="F724" s="3"/>
      <c r="G724" s="55"/>
      <c r="H724"/>
      <c r="I724"/>
    </row>
    <row r="725" spans="1:9" s="25" customFormat="1">
      <c r="A725"/>
      <c r="B725" s="63"/>
      <c r="C725"/>
      <c r="D725"/>
      <c r="E725" s="3"/>
      <c r="F725" s="3"/>
      <c r="G725" s="55"/>
      <c r="H725"/>
      <c r="I725"/>
    </row>
    <row r="726" spans="1:9" s="25" customFormat="1">
      <c r="A726"/>
      <c r="B726" s="63"/>
      <c r="C726"/>
      <c r="D726"/>
      <c r="E726" s="3"/>
      <c r="F726" s="3"/>
      <c r="G726" s="55"/>
      <c r="H726"/>
      <c r="I726"/>
    </row>
    <row r="727" spans="1:9" s="25" customFormat="1">
      <c r="A727"/>
      <c r="B727" s="63"/>
      <c r="C727"/>
      <c r="D727"/>
      <c r="E727" s="3"/>
      <c r="F727" s="3"/>
      <c r="G727" s="55"/>
      <c r="H727"/>
      <c r="I727"/>
    </row>
    <row r="728" spans="1:9" s="25" customFormat="1">
      <c r="A728"/>
      <c r="B728" s="63"/>
      <c r="C728"/>
      <c r="D728"/>
      <c r="E728" s="3"/>
      <c r="F728" s="3"/>
      <c r="G728" s="55"/>
      <c r="H728"/>
      <c r="I728"/>
    </row>
    <row r="729" spans="1:9" s="25" customFormat="1">
      <c r="A729"/>
      <c r="B729" s="63"/>
      <c r="C729"/>
      <c r="D729"/>
      <c r="E729" s="3"/>
      <c r="F729" s="3"/>
      <c r="G729" s="55"/>
      <c r="H729"/>
      <c r="I729"/>
    </row>
    <row r="730" spans="1:9" s="25" customFormat="1">
      <c r="A730"/>
      <c r="B730" s="63"/>
      <c r="C730"/>
      <c r="D730"/>
      <c r="E730" s="3"/>
      <c r="F730" s="3"/>
      <c r="G730" s="55"/>
      <c r="H730"/>
      <c r="I730"/>
    </row>
    <row r="731" spans="1:9" s="25" customFormat="1">
      <c r="A731"/>
      <c r="B731" s="63"/>
      <c r="C731"/>
      <c r="D731"/>
      <c r="E731" s="3"/>
      <c r="F731" s="3"/>
      <c r="G731" s="55"/>
      <c r="H731"/>
      <c r="I731"/>
    </row>
    <row r="732" spans="1:9" s="25" customFormat="1">
      <c r="A732"/>
      <c r="B732" s="63"/>
      <c r="C732"/>
      <c r="D732"/>
      <c r="E732" s="3"/>
      <c r="F732" s="3"/>
      <c r="G732" s="55"/>
      <c r="H732"/>
      <c r="I732"/>
    </row>
    <row r="733" spans="1:9" s="25" customFormat="1">
      <c r="A733"/>
      <c r="B733" s="63"/>
      <c r="C733"/>
      <c r="D733"/>
      <c r="E733" s="3"/>
      <c r="F733" s="3"/>
      <c r="G733" s="55"/>
      <c r="H733"/>
      <c r="I733"/>
    </row>
    <row r="734" spans="1:9" s="25" customFormat="1">
      <c r="A734"/>
      <c r="B734" s="63"/>
      <c r="C734"/>
      <c r="D734"/>
      <c r="E734" s="3"/>
      <c r="F734" s="3"/>
      <c r="G734" s="55"/>
      <c r="H734"/>
      <c r="I734"/>
    </row>
    <row r="735" spans="1:9" s="25" customFormat="1">
      <c r="A735"/>
      <c r="B735" s="63"/>
      <c r="C735"/>
      <c r="D735"/>
      <c r="E735" s="3"/>
      <c r="F735" s="3"/>
      <c r="G735" s="55"/>
      <c r="H735"/>
      <c r="I735"/>
    </row>
    <row r="736" spans="1:9" s="25" customFormat="1">
      <c r="A736"/>
      <c r="B736" s="63"/>
      <c r="C736"/>
      <c r="D736"/>
      <c r="E736" s="3"/>
      <c r="F736" s="3"/>
      <c r="G736" s="55"/>
      <c r="H736"/>
      <c r="I736"/>
    </row>
    <row r="737" spans="1:9" s="25" customFormat="1">
      <c r="A737"/>
      <c r="B737" s="63"/>
      <c r="C737"/>
      <c r="D737"/>
      <c r="E737" s="3"/>
      <c r="F737" s="3"/>
      <c r="G737" s="55"/>
      <c r="H737"/>
      <c r="I737"/>
    </row>
    <row r="738" spans="1:9" s="25" customFormat="1">
      <c r="A738"/>
      <c r="B738" s="63"/>
      <c r="C738"/>
      <c r="D738"/>
      <c r="E738" s="3"/>
      <c r="F738" s="3"/>
      <c r="G738" s="55"/>
      <c r="H738"/>
      <c r="I738"/>
    </row>
    <row r="739" spans="1:9" s="25" customFormat="1">
      <c r="A739"/>
      <c r="B739" s="63"/>
      <c r="C739"/>
      <c r="D739"/>
      <c r="E739" s="3"/>
      <c r="F739" s="3"/>
      <c r="G739" s="55"/>
      <c r="H739"/>
      <c r="I739"/>
    </row>
    <row r="740" spans="1:9" s="25" customFormat="1">
      <c r="A740"/>
      <c r="B740" s="63"/>
      <c r="C740"/>
      <c r="D740"/>
      <c r="E740" s="3"/>
      <c r="F740" s="3"/>
      <c r="G740" s="55"/>
      <c r="H740"/>
      <c r="I740"/>
    </row>
    <row r="741" spans="1:9" s="25" customFormat="1">
      <c r="A741"/>
      <c r="B741" s="63"/>
      <c r="C741"/>
      <c r="D741"/>
      <c r="E741" s="3"/>
      <c r="F741" s="3"/>
      <c r="G741" s="55"/>
      <c r="H741"/>
      <c r="I741"/>
    </row>
    <row r="742" spans="1:9" s="25" customFormat="1">
      <c r="A742"/>
      <c r="B742" s="63"/>
      <c r="C742"/>
      <c r="D742"/>
      <c r="E742" s="3"/>
      <c r="F742" s="3"/>
      <c r="G742" s="55"/>
      <c r="H742"/>
      <c r="I742"/>
    </row>
    <row r="743" spans="1:9" s="25" customFormat="1">
      <c r="A743"/>
      <c r="B743" s="63"/>
      <c r="C743"/>
      <c r="D743"/>
      <c r="E743" s="3"/>
      <c r="F743" s="3"/>
      <c r="G743" s="55"/>
      <c r="H743"/>
      <c r="I743"/>
    </row>
    <row r="744" spans="1:9" s="25" customFormat="1">
      <c r="A744"/>
      <c r="B744" s="63"/>
      <c r="C744"/>
      <c r="D744"/>
      <c r="E744" s="3"/>
      <c r="F744" s="3"/>
      <c r="G744" s="55"/>
      <c r="H744"/>
      <c r="I744"/>
    </row>
    <row r="745" spans="1:9" s="25" customFormat="1">
      <c r="A745"/>
      <c r="B745" s="63"/>
      <c r="C745"/>
      <c r="D745"/>
      <c r="E745" s="3"/>
      <c r="F745" s="3"/>
      <c r="G745" s="55"/>
      <c r="H745"/>
      <c r="I745"/>
    </row>
    <row r="746" spans="1:9" s="25" customFormat="1">
      <c r="A746"/>
      <c r="B746" s="63"/>
      <c r="C746"/>
      <c r="D746"/>
      <c r="E746" s="3"/>
      <c r="F746" s="3"/>
      <c r="G746" s="55"/>
      <c r="H746"/>
      <c r="I746"/>
    </row>
    <row r="747" spans="1:9" s="25" customFormat="1">
      <c r="A747"/>
      <c r="B747" s="63"/>
      <c r="C747"/>
      <c r="D747"/>
      <c r="E747" s="3"/>
      <c r="F747" s="3"/>
      <c r="G747" s="55"/>
      <c r="H747"/>
      <c r="I747"/>
    </row>
    <row r="748" spans="1:9" s="25" customFormat="1">
      <c r="A748"/>
      <c r="B748" s="63"/>
      <c r="C748"/>
      <c r="D748"/>
      <c r="E748" s="3"/>
      <c r="F748" s="3"/>
      <c r="G748" s="55"/>
      <c r="H748"/>
      <c r="I748"/>
    </row>
    <row r="749" spans="1:9" s="25" customFormat="1">
      <c r="A749"/>
      <c r="B749" s="63"/>
      <c r="C749"/>
      <c r="D749"/>
      <c r="E749" s="3"/>
      <c r="F749" s="3"/>
      <c r="G749" s="55"/>
      <c r="H749"/>
      <c r="I749"/>
    </row>
    <row r="750" spans="1:9" s="25" customFormat="1">
      <c r="A750"/>
      <c r="B750" s="63"/>
      <c r="C750"/>
      <c r="D750"/>
      <c r="E750" s="3"/>
      <c r="F750" s="3"/>
      <c r="G750" s="55"/>
      <c r="H750"/>
      <c r="I750"/>
    </row>
    <row r="751" spans="1:9" s="25" customFormat="1">
      <c r="A751"/>
      <c r="B751" s="63"/>
      <c r="C751"/>
      <c r="D751"/>
      <c r="E751" s="3"/>
      <c r="F751" s="3"/>
      <c r="G751" s="55"/>
      <c r="H751"/>
      <c r="I751"/>
    </row>
    <row r="752" spans="1:9" s="25" customFormat="1">
      <c r="A752"/>
      <c r="B752" s="63"/>
      <c r="C752"/>
      <c r="D752"/>
      <c r="E752" s="3"/>
      <c r="F752" s="3"/>
      <c r="G752" s="55"/>
      <c r="H752"/>
      <c r="I752"/>
    </row>
    <row r="753" spans="1:9" s="25" customFormat="1">
      <c r="A753"/>
      <c r="B753" s="63"/>
      <c r="C753"/>
      <c r="D753"/>
      <c r="E753" s="3"/>
      <c r="F753" s="3"/>
      <c r="G753" s="55"/>
      <c r="H753"/>
      <c r="I753"/>
    </row>
    <row r="754" spans="1:9" s="25" customFormat="1">
      <c r="A754"/>
      <c r="B754" s="63"/>
      <c r="C754"/>
      <c r="D754"/>
      <c r="E754" s="3"/>
      <c r="F754" s="3"/>
      <c r="G754" s="55"/>
      <c r="H754"/>
      <c r="I754"/>
    </row>
    <row r="755" spans="1:9" s="25" customFormat="1">
      <c r="A755"/>
      <c r="B755" s="63"/>
      <c r="C755"/>
      <c r="D755"/>
      <c r="E755" s="3"/>
      <c r="F755" s="3"/>
      <c r="G755" s="55"/>
      <c r="H755"/>
      <c r="I755"/>
    </row>
    <row r="756" spans="1:9" s="25" customFormat="1">
      <c r="A756"/>
      <c r="B756" s="63"/>
      <c r="C756"/>
      <c r="D756"/>
      <c r="E756" s="3"/>
      <c r="F756" s="3"/>
      <c r="G756" s="55"/>
      <c r="H756"/>
      <c r="I756"/>
    </row>
    <row r="757" spans="1:9" s="25" customFormat="1">
      <c r="A757"/>
      <c r="B757" s="63"/>
      <c r="C757"/>
      <c r="D757"/>
      <c r="E757" s="3"/>
      <c r="F757" s="3"/>
      <c r="G757" s="55"/>
      <c r="H757"/>
      <c r="I757"/>
    </row>
    <row r="758" spans="1:9" s="25" customFormat="1">
      <c r="A758"/>
      <c r="B758" s="63"/>
      <c r="C758"/>
      <c r="D758"/>
      <c r="E758" s="3"/>
      <c r="F758" s="3"/>
      <c r="G758" s="55"/>
      <c r="H758"/>
      <c r="I758"/>
    </row>
    <row r="759" spans="1:9" s="25" customFormat="1">
      <c r="A759"/>
      <c r="B759" s="63"/>
      <c r="C759"/>
      <c r="D759"/>
      <c r="E759" s="3"/>
      <c r="F759" s="3"/>
      <c r="G759" s="55"/>
      <c r="H759"/>
      <c r="I759"/>
    </row>
    <row r="760" spans="1:9" s="25" customFormat="1">
      <c r="A760"/>
      <c r="B760" s="63"/>
      <c r="C760"/>
      <c r="D760"/>
      <c r="E760" s="3"/>
      <c r="F760" s="3"/>
      <c r="G760" s="55"/>
      <c r="H760"/>
      <c r="I760"/>
    </row>
    <row r="761" spans="1:9" s="25" customFormat="1">
      <c r="A761"/>
      <c r="B761" s="63"/>
      <c r="C761"/>
      <c r="D761"/>
      <c r="E761" s="3"/>
      <c r="F761" s="3"/>
      <c r="G761" s="55"/>
      <c r="H761"/>
      <c r="I761"/>
    </row>
    <row r="762" spans="1:9" s="25" customFormat="1">
      <c r="A762"/>
      <c r="B762" s="63"/>
      <c r="C762"/>
      <c r="D762"/>
      <c r="E762" s="3"/>
      <c r="F762" s="3"/>
      <c r="G762" s="55"/>
      <c r="H762"/>
      <c r="I762"/>
    </row>
    <row r="763" spans="1:9" s="25" customFormat="1">
      <c r="A763"/>
      <c r="B763" s="63"/>
      <c r="C763"/>
      <c r="D763"/>
      <c r="E763" s="3"/>
      <c r="F763" s="3"/>
      <c r="G763" s="55"/>
      <c r="H763"/>
      <c r="I763"/>
    </row>
    <row r="764" spans="1:9" s="25" customFormat="1">
      <c r="A764"/>
      <c r="B764" s="63"/>
      <c r="C764"/>
      <c r="D764"/>
      <c r="E764" s="3"/>
      <c r="F764" s="3"/>
      <c r="G764" s="55"/>
      <c r="H764"/>
      <c r="I764"/>
    </row>
    <row r="765" spans="1:9" s="25" customFormat="1">
      <c r="A765"/>
      <c r="B765" s="63"/>
      <c r="C765"/>
      <c r="D765"/>
      <c r="E765" s="3"/>
      <c r="F765" s="3"/>
      <c r="G765" s="55"/>
      <c r="H765"/>
      <c r="I765"/>
    </row>
    <row r="766" spans="1:9" s="25" customFormat="1">
      <c r="A766"/>
      <c r="B766" s="63"/>
      <c r="C766"/>
      <c r="D766"/>
      <c r="E766" s="3"/>
      <c r="F766" s="3"/>
      <c r="G766" s="55"/>
      <c r="H766"/>
      <c r="I766"/>
    </row>
    <row r="767" spans="1:9" s="25" customFormat="1">
      <c r="A767"/>
      <c r="B767" s="63"/>
      <c r="C767"/>
      <c r="D767"/>
      <c r="E767" s="3"/>
      <c r="F767" s="3"/>
      <c r="G767" s="55"/>
      <c r="H767"/>
      <c r="I767"/>
    </row>
    <row r="768" spans="1:9" s="25" customFormat="1">
      <c r="A768"/>
      <c r="B768" s="63"/>
      <c r="C768"/>
      <c r="D768"/>
      <c r="E768" s="3"/>
      <c r="F768" s="3"/>
      <c r="G768" s="55"/>
      <c r="H768"/>
      <c r="I768"/>
    </row>
    <row r="769" spans="1:9" s="25" customFormat="1">
      <c r="A769"/>
      <c r="B769" s="63"/>
      <c r="C769"/>
      <c r="D769"/>
      <c r="E769" s="3"/>
      <c r="F769" s="3"/>
      <c r="G769" s="55"/>
      <c r="H769"/>
      <c r="I769"/>
    </row>
    <row r="770" spans="1:9" s="25" customFormat="1">
      <c r="A770"/>
      <c r="B770" s="63"/>
      <c r="C770"/>
      <c r="D770"/>
      <c r="E770" s="3"/>
      <c r="F770" s="3"/>
      <c r="G770" s="55"/>
      <c r="H770"/>
      <c r="I770"/>
    </row>
    <row r="771" spans="1:9" s="25" customFormat="1">
      <c r="A771"/>
      <c r="B771" s="63"/>
      <c r="C771"/>
      <c r="D771"/>
      <c r="E771" s="3"/>
      <c r="F771" s="3"/>
      <c r="G771" s="55"/>
      <c r="H771"/>
      <c r="I771"/>
    </row>
    <row r="772" spans="1:9" s="25" customFormat="1">
      <c r="A772"/>
      <c r="B772" s="63"/>
      <c r="C772"/>
      <c r="D772"/>
      <c r="E772" s="3"/>
      <c r="F772" s="3"/>
      <c r="G772" s="55"/>
      <c r="H772"/>
      <c r="I772"/>
    </row>
    <row r="773" spans="1:9" s="25" customFormat="1">
      <c r="A773"/>
      <c r="B773" s="63"/>
      <c r="C773"/>
      <c r="D773"/>
      <c r="E773" s="3"/>
      <c r="F773" s="3"/>
      <c r="G773" s="55"/>
      <c r="H773"/>
      <c r="I773"/>
    </row>
    <row r="774" spans="1:9" s="25" customFormat="1">
      <c r="A774"/>
      <c r="B774" s="63"/>
      <c r="C774"/>
      <c r="D774"/>
      <c r="E774" s="3"/>
      <c r="F774" s="3"/>
      <c r="G774" s="55"/>
      <c r="H774"/>
      <c r="I774"/>
    </row>
    <row r="775" spans="1:9" s="25" customFormat="1">
      <c r="A775"/>
      <c r="B775" s="63"/>
      <c r="C775"/>
      <c r="D775"/>
      <c r="E775" s="3"/>
      <c r="F775" s="3"/>
      <c r="G775" s="55"/>
      <c r="H775"/>
      <c r="I775"/>
    </row>
    <row r="776" spans="1:9" s="25" customFormat="1">
      <c r="A776"/>
      <c r="B776" s="63"/>
      <c r="C776"/>
      <c r="D776"/>
      <c r="E776" s="3"/>
      <c r="F776" s="3"/>
      <c r="G776" s="55"/>
      <c r="H776"/>
      <c r="I776"/>
    </row>
    <row r="777" spans="1:9" s="25" customFormat="1">
      <c r="A777"/>
      <c r="B777" s="63"/>
      <c r="C777"/>
      <c r="D777"/>
      <c r="E777" s="3"/>
      <c r="F777" s="3"/>
      <c r="G777" s="55"/>
      <c r="H777"/>
      <c r="I777"/>
    </row>
    <row r="778" spans="1:9" s="25" customFormat="1">
      <c r="A778"/>
      <c r="B778" s="63"/>
      <c r="C778"/>
      <c r="D778"/>
      <c r="E778" s="3"/>
      <c r="F778" s="3"/>
      <c r="G778" s="55"/>
      <c r="H778"/>
      <c r="I778"/>
    </row>
    <row r="779" spans="1:9" s="25" customFormat="1">
      <c r="A779"/>
      <c r="B779" s="63"/>
      <c r="C779"/>
      <c r="D779"/>
      <c r="E779" s="3"/>
      <c r="F779" s="3"/>
      <c r="G779" s="55"/>
      <c r="H779"/>
      <c r="I779"/>
    </row>
    <row r="780" spans="1:9" s="25" customFormat="1">
      <c r="A780"/>
      <c r="B780" s="63"/>
      <c r="C780"/>
      <c r="D780"/>
      <c r="E780" s="3"/>
      <c r="F780" s="3"/>
      <c r="G780" s="55"/>
      <c r="H780"/>
      <c r="I780"/>
    </row>
    <row r="781" spans="1:9" s="25" customFormat="1">
      <c r="A781"/>
      <c r="B781" s="63"/>
      <c r="C781"/>
      <c r="D781"/>
      <c r="E781" s="3"/>
      <c r="F781" s="3"/>
      <c r="G781" s="55"/>
      <c r="H781"/>
      <c r="I781"/>
    </row>
    <row r="782" spans="1:9" s="25" customFormat="1">
      <c r="A782"/>
      <c r="B782" s="63"/>
      <c r="C782"/>
      <c r="D782"/>
      <c r="E782" s="3"/>
      <c r="F782" s="3"/>
      <c r="G782" s="55"/>
      <c r="H782"/>
      <c r="I782"/>
    </row>
    <row r="783" spans="1:9" s="25" customFormat="1">
      <c r="A783"/>
      <c r="B783" s="63"/>
      <c r="C783"/>
      <c r="D783"/>
      <c r="E783" s="3"/>
      <c r="F783" s="3"/>
      <c r="G783" s="55"/>
      <c r="H783" s="3"/>
      <c r="I783"/>
    </row>
    <row r="784" spans="1:9" s="25" customFormat="1">
      <c r="A784"/>
      <c r="B784" s="63"/>
      <c r="C784"/>
      <c r="D784"/>
      <c r="E784" s="3"/>
      <c r="F784" s="3"/>
      <c r="G784" s="55"/>
      <c r="H784"/>
      <c r="I784"/>
    </row>
    <row r="785" spans="1:9" s="25" customFormat="1">
      <c r="A785"/>
      <c r="B785" s="63"/>
      <c r="C785"/>
      <c r="D785"/>
      <c r="E785" s="3"/>
      <c r="F785" s="3"/>
      <c r="G785" s="55"/>
      <c r="H785"/>
      <c r="I785"/>
    </row>
    <row r="786" spans="1:9" s="25" customFormat="1">
      <c r="A786"/>
      <c r="B786" s="63"/>
      <c r="C786"/>
      <c r="D786"/>
      <c r="E786" s="3"/>
      <c r="F786" s="3"/>
      <c r="G786" s="55"/>
      <c r="H786"/>
      <c r="I786"/>
    </row>
    <row r="787" spans="1:9" s="25" customFormat="1">
      <c r="A787"/>
      <c r="B787" s="63"/>
      <c r="C787"/>
      <c r="D787"/>
      <c r="E787" s="3"/>
      <c r="F787" s="3"/>
      <c r="G787" s="55"/>
      <c r="H787"/>
      <c r="I787"/>
    </row>
    <row r="788" spans="1:9" s="25" customFormat="1">
      <c r="A788"/>
      <c r="B788" s="63"/>
      <c r="C788"/>
      <c r="D788"/>
      <c r="E788" s="3"/>
      <c r="F788" s="3"/>
      <c r="G788" s="55"/>
      <c r="H788"/>
      <c r="I788"/>
    </row>
    <row r="789" spans="1:9" s="25" customFormat="1">
      <c r="A789"/>
      <c r="B789" s="63"/>
      <c r="C789"/>
      <c r="D789"/>
      <c r="E789" s="3"/>
      <c r="F789" s="3"/>
      <c r="G789" s="55"/>
      <c r="H789"/>
      <c r="I789"/>
    </row>
    <row r="790" spans="1:9" s="25" customFormat="1">
      <c r="A790"/>
      <c r="B790" s="63"/>
      <c r="C790"/>
      <c r="D790"/>
      <c r="E790" s="3"/>
      <c r="F790" s="3"/>
      <c r="G790" s="55"/>
      <c r="H790"/>
      <c r="I790"/>
    </row>
    <row r="791" spans="1:9" s="25" customFormat="1">
      <c r="A791"/>
      <c r="B791" s="63"/>
      <c r="C791"/>
      <c r="D791"/>
      <c r="E791" s="3"/>
      <c r="F791" s="3"/>
      <c r="G791" s="55"/>
      <c r="H791"/>
      <c r="I791"/>
    </row>
    <row r="792" spans="1:9" s="25" customFormat="1">
      <c r="A792"/>
      <c r="B792" s="63"/>
      <c r="C792"/>
      <c r="D792"/>
      <c r="E792" s="3"/>
      <c r="F792" s="3"/>
      <c r="G792" s="55"/>
      <c r="H792"/>
      <c r="I792"/>
    </row>
    <row r="793" spans="1:9" s="25" customFormat="1">
      <c r="A793"/>
      <c r="B793" s="63"/>
      <c r="C793"/>
      <c r="D793"/>
      <c r="E793" s="3"/>
      <c r="F793" s="3"/>
      <c r="G793" s="55"/>
      <c r="H793"/>
      <c r="I793"/>
    </row>
    <row r="794" spans="1:9" s="25" customFormat="1">
      <c r="A794"/>
      <c r="B794" s="63"/>
      <c r="C794"/>
      <c r="D794"/>
      <c r="E794" s="3"/>
      <c r="F794" s="3"/>
      <c r="G794" s="55"/>
      <c r="H794"/>
      <c r="I794"/>
    </row>
    <row r="795" spans="1:9" s="25" customFormat="1">
      <c r="A795"/>
      <c r="B795" s="63"/>
      <c r="C795"/>
      <c r="D795"/>
      <c r="E795" s="3"/>
      <c r="F795" s="3"/>
      <c r="G795" s="55"/>
      <c r="H795"/>
      <c r="I795"/>
    </row>
    <row r="796" spans="1:9" s="25" customFormat="1">
      <c r="A796"/>
      <c r="B796" s="63"/>
      <c r="C796"/>
      <c r="D796"/>
      <c r="E796" s="3"/>
      <c r="F796" s="3"/>
      <c r="G796" s="55"/>
      <c r="H796" s="3"/>
      <c r="I796"/>
    </row>
    <row r="797" spans="1:9" s="25" customFormat="1">
      <c r="A797"/>
      <c r="B797" s="63"/>
      <c r="C797"/>
      <c r="D797"/>
      <c r="E797" s="3"/>
      <c r="F797" s="3"/>
      <c r="G797" s="55"/>
      <c r="H797"/>
      <c r="I797"/>
    </row>
    <row r="798" spans="1:9" s="25" customFormat="1">
      <c r="A798"/>
      <c r="B798" s="63"/>
      <c r="C798"/>
      <c r="D798"/>
      <c r="E798" s="3"/>
      <c r="F798" s="3"/>
      <c r="G798" s="55"/>
      <c r="H798"/>
      <c r="I798"/>
    </row>
    <row r="799" spans="1:9" s="25" customFormat="1">
      <c r="A799"/>
      <c r="B799" s="63"/>
      <c r="C799"/>
      <c r="D799"/>
      <c r="E799" s="3"/>
      <c r="F799" s="3"/>
      <c r="G799" s="55"/>
      <c r="H799"/>
      <c r="I799"/>
    </row>
    <row r="800" spans="1:9" s="25" customFormat="1">
      <c r="A800"/>
      <c r="B800" s="63"/>
      <c r="C800"/>
      <c r="D800"/>
      <c r="E800" s="3"/>
      <c r="F800" s="3"/>
      <c r="G800" s="55"/>
      <c r="H800"/>
      <c r="I800"/>
    </row>
    <row r="801" spans="1:9" s="25" customFormat="1">
      <c r="A801"/>
      <c r="B801" s="63"/>
      <c r="C801"/>
      <c r="D801"/>
      <c r="E801" s="3"/>
      <c r="F801" s="3"/>
      <c r="G801" s="55"/>
      <c r="H801"/>
      <c r="I801"/>
    </row>
    <row r="802" spans="1:9" s="25" customFormat="1">
      <c r="A802"/>
      <c r="B802" s="63"/>
      <c r="C802"/>
      <c r="D802"/>
      <c r="E802" s="3"/>
      <c r="F802" s="3"/>
      <c r="G802" s="55"/>
      <c r="H802"/>
      <c r="I802"/>
    </row>
    <row r="803" spans="1:9" s="25" customFormat="1">
      <c r="A803"/>
      <c r="B803" s="63"/>
      <c r="C803"/>
      <c r="D803"/>
      <c r="E803" s="3"/>
      <c r="F803" s="3"/>
      <c r="G803" s="55"/>
      <c r="H803"/>
      <c r="I803"/>
    </row>
    <row r="804" spans="1:9" s="25" customFormat="1">
      <c r="A804"/>
      <c r="B804" s="63"/>
      <c r="C804"/>
      <c r="D804"/>
      <c r="E804" s="3"/>
      <c r="F804" s="3"/>
      <c r="G804" s="55"/>
      <c r="H804"/>
      <c r="I804"/>
    </row>
    <row r="805" spans="1:9" s="25" customFormat="1">
      <c r="A805"/>
      <c r="B805" s="63"/>
      <c r="C805"/>
      <c r="D805"/>
      <c r="E805" s="3"/>
      <c r="F805" s="3"/>
      <c r="G805" s="55"/>
      <c r="H805"/>
      <c r="I805"/>
    </row>
    <row r="806" spans="1:9" s="25" customFormat="1">
      <c r="A806"/>
      <c r="B806" s="63"/>
      <c r="C806"/>
      <c r="D806"/>
      <c r="E806" s="3"/>
      <c r="F806" s="3"/>
      <c r="G806" s="55"/>
      <c r="H806"/>
      <c r="I806"/>
    </row>
    <row r="807" spans="1:9" s="25" customFormat="1">
      <c r="A807"/>
      <c r="B807" s="63"/>
      <c r="C807"/>
      <c r="D807"/>
      <c r="E807" s="3"/>
      <c r="F807" s="3"/>
      <c r="G807" s="55"/>
      <c r="H807"/>
      <c r="I807"/>
    </row>
    <row r="808" spans="1:9" s="25" customFormat="1">
      <c r="A808"/>
      <c r="B808" s="63"/>
      <c r="C808"/>
      <c r="D808"/>
      <c r="E808" s="3"/>
      <c r="F808" s="3"/>
      <c r="G808" s="55"/>
      <c r="H808"/>
      <c r="I808"/>
    </row>
    <row r="809" spans="1:9" s="25" customFormat="1">
      <c r="A809"/>
      <c r="B809" s="63"/>
      <c r="C809"/>
      <c r="D809"/>
      <c r="E809" s="3"/>
      <c r="F809" s="3"/>
      <c r="G809" s="55"/>
      <c r="H809"/>
      <c r="I809"/>
    </row>
    <row r="810" spans="1:9" s="25" customFormat="1">
      <c r="A810"/>
      <c r="B810" s="63"/>
      <c r="C810"/>
      <c r="D810"/>
      <c r="E810" s="3"/>
      <c r="F810" s="3"/>
      <c r="G810" s="55"/>
      <c r="H810"/>
      <c r="I810"/>
    </row>
    <row r="811" spans="1:9" s="25" customFormat="1">
      <c r="A811"/>
      <c r="B811" s="63"/>
      <c r="C811"/>
      <c r="D811"/>
      <c r="E811" s="3"/>
      <c r="F811" s="3"/>
      <c r="G811" s="55"/>
      <c r="H811"/>
      <c r="I811"/>
    </row>
    <row r="812" spans="1:9" s="25" customFormat="1">
      <c r="A812"/>
      <c r="B812" s="63"/>
      <c r="C812"/>
      <c r="D812"/>
      <c r="E812" s="3"/>
      <c r="F812" s="3"/>
      <c r="G812" s="55"/>
      <c r="H812"/>
      <c r="I812"/>
    </row>
    <row r="813" spans="1:9" s="25" customFormat="1">
      <c r="A813"/>
      <c r="B813" s="63"/>
      <c r="C813"/>
      <c r="D813"/>
      <c r="E813" s="3"/>
      <c r="F813" s="3"/>
      <c r="G813" s="55"/>
      <c r="H813"/>
      <c r="I813"/>
    </row>
    <row r="814" spans="1:9" s="25" customFormat="1">
      <c r="A814"/>
      <c r="B814" s="63"/>
      <c r="C814"/>
      <c r="D814"/>
      <c r="E814" s="3"/>
      <c r="F814" s="3"/>
      <c r="G814" s="55"/>
      <c r="H814"/>
      <c r="I814"/>
    </row>
    <row r="815" spans="1:9" s="25" customFormat="1">
      <c r="A815"/>
      <c r="B815" s="63"/>
      <c r="C815"/>
      <c r="D815"/>
      <c r="E815" s="3"/>
      <c r="F815" s="3"/>
      <c r="G815" s="55"/>
      <c r="H815"/>
      <c r="I815"/>
    </row>
    <row r="816" spans="1:9" s="25" customFormat="1">
      <c r="A816"/>
      <c r="B816" s="63"/>
      <c r="C816"/>
      <c r="D816"/>
      <c r="E816" s="3"/>
      <c r="F816" s="3"/>
      <c r="G816" s="55"/>
      <c r="H816"/>
      <c r="I816"/>
    </row>
    <row r="817" spans="1:9" s="25" customFormat="1">
      <c r="A817"/>
      <c r="B817" s="63"/>
      <c r="C817"/>
      <c r="D817"/>
      <c r="E817" s="3"/>
      <c r="F817" s="3"/>
      <c r="G817" s="55"/>
      <c r="H817"/>
      <c r="I817"/>
    </row>
    <row r="818" spans="1:9" s="25" customFormat="1">
      <c r="A818"/>
      <c r="B818" s="63"/>
      <c r="C818"/>
      <c r="D818"/>
      <c r="E818" s="3"/>
      <c r="F818" s="3"/>
      <c r="G818" s="55"/>
      <c r="H818"/>
      <c r="I818"/>
    </row>
    <row r="819" spans="1:9" s="25" customFormat="1">
      <c r="A819"/>
      <c r="B819" s="63"/>
      <c r="C819"/>
      <c r="D819"/>
      <c r="E819" s="3"/>
      <c r="F819" s="3"/>
      <c r="G819" s="55"/>
      <c r="H819"/>
      <c r="I819"/>
    </row>
    <row r="820" spans="1:9" s="25" customFormat="1">
      <c r="A820"/>
      <c r="B820" s="63"/>
      <c r="C820"/>
      <c r="D820"/>
      <c r="E820" s="3"/>
      <c r="F820" s="3"/>
      <c r="G820" s="55"/>
      <c r="H820"/>
      <c r="I820"/>
    </row>
    <row r="821" spans="1:9" s="25" customFormat="1">
      <c r="A821"/>
      <c r="B821" s="63"/>
      <c r="C821"/>
      <c r="D821"/>
      <c r="E821" s="3"/>
      <c r="F821" s="3"/>
      <c r="G821" s="55"/>
      <c r="H821"/>
      <c r="I821"/>
    </row>
    <row r="822" spans="1:9" s="25" customFormat="1">
      <c r="A822"/>
      <c r="B822" s="63"/>
      <c r="C822"/>
      <c r="D822"/>
      <c r="E822" s="3"/>
      <c r="F822" s="3"/>
      <c r="G822" s="55"/>
      <c r="H822"/>
      <c r="I822"/>
    </row>
    <row r="823" spans="1:9" s="25" customFormat="1">
      <c r="A823"/>
      <c r="B823" s="63"/>
      <c r="C823"/>
      <c r="D823"/>
      <c r="E823" s="3"/>
      <c r="F823" s="3"/>
      <c r="G823" s="55"/>
      <c r="H823"/>
      <c r="I823"/>
    </row>
    <row r="824" spans="1:9" s="25" customFormat="1">
      <c r="A824"/>
      <c r="B824" s="63"/>
      <c r="C824"/>
      <c r="D824"/>
      <c r="E824" s="3"/>
      <c r="F824" s="3"/>
      <c r="G824" s="55"/>
      <c r="H824"/>
      <c r="I824"/>
    </row>
    <row r="825" spans="1:9" s="25" customFormat="1">
      <c r="A825"/>
      <c r="B825" s="63"/>
      <c r="C825"/>
      <c r="D825"/>
      <c r="E825" s="3"/>
      <c r="F825" s="3"/>
      <c r="G825" s="55"/>
      <c r="H825"/>
      <c r="I825"/>
    </row>
    <row r="826" spans="1:9" s="25" customFormat="1">
      <c r="A826"/>
      <c r="B826" s="63"/>
      <c r="C826"/>
      <c r="D826"/>
      <c r="E826" s="3"/>
      <c r="F826" s="3"/>
      <c r="G826" s="55"/>
      <c r="H826"/>
      <c r="I826"/>
    </row>
    <row r="827" spans="1:9" s="25" customFormat="1">
      <c r="A827"/>
      <c r="B827" s="63"/>
      <c r="C827"/>
      <c r="D827"/>
      <c r="E827" s="3"/>
      <c r="F827" s="3"/>
      <c r="G827" s="55"/>
      <c r="H827"/>
      <c r="I827"/>
    </row>
    <row r="828" spans="1:9" s="25" customFormat="1">
      <c r="A828"/>
      <c r="B828" s="63"/>
      <c r="C828"/>
      <c r="D828"/>
      <c r="E828" s="3"/>
      <c r="F828" s="3"/>
      <c r="G828" s="55"/>
      <c r="H828"/>
      <c r="I828"/>
    </row>
    <row r="829" spans="1:9" s="25" customFormat="1">
      <c r="A829"/>
      <c r="B829" s="63"/>
      <c r="C829"/>
      <c r="D829"/>
      <c r="E829" s="3"/>
      <c r="F829" s="3"/>
      <c r="G829" s="55"/>
      <c r="H829"/>
      <c r="I829"/>
    </row>
    <row r="830" spans="1:9" s="25" customFormat="1">
      <c r="A830"/>
      <c r="B830" s="63"/>
      <c r="C830"/>
      <c r="D830"/>
      <c r="E830" s="3"/>
      <c r="F830" s="3"/>
      <c r="G830" s="55"/>
      <c r="H830"/>
      <c r="I830"/>
    </row>
    <row r="831" spans="1:9" s="25" customFormat="1">
      <c r="A831"/>
      <c r="B831" s="63"/>
      <c r="C831"/>
      <c r="D831"/>
      <c r="E831" s="3"/>
      <c r="F831" s="3"/>
      <c r="G831" s="55"/>
      <c r="H831"/>
      <c r="I831"/>
    </row>
    <row r="832" spans="1:9" s="25" customFormat="1">
      <c r="A832"/>
      <c r="B832" s="63"/>
      <c r="C832"/>
      <c r="D832"/>
      <c r="E832" s="3"/>
      <c r="F832" s="3"/>
      <c r="G832" s="55"/>
      <c r="H832"/>
      <c r="I832"/>
    </row>
    <row r="833" spans="1:9" s="25" customFormat="1">
      <c r="A833"/>
      <c r="B833" s="63"/>
      <c r="C833"/>
      <c r="D833"/>
      <c r="E833" s="3"/>
      <c r="F833" s="3"/>
      <c r="G833" s="55"/>
      <c r="H833"/>
      <c r="I833"/>
    </row>
    <row r="834" spans="1:9" s="25" customFormat="1">
      <c r="A834"/>
      <c r="B834" s="63"/>
      <c r="C834"/>
      <c r="D834"/>
      <c r="E834" s="3"/>
      <c r="F834" s="3"/>
      <c r="G834" s="55"/>
      <c r="H834"/>
      <c r="I834"/>
    </row>
    <row r="835" spans="1:9" s="25" customFormat="1">
      <c r="A835"/>
      <c r="B835" s="63"/>
      <c r="C835"/>
      <c r="D835"/>
      <c r="E835" s="3"/>
      <c r="F835" s="3"/>
      <c r="G835" s="55"/>
      <c r="H835"/>
      <c r="I835"/>
    </row>
    <row r="836" spans="1:9" s="25" customFormat="1">
      <c r="A836"/>
      <c r="B836" s="63"/>
      <c r="C836"/>
      <c r="D836"/>
      <c r="E836" s="3"/>
      <c r="F836" s="3"/>
      <c r="G836" s="55"/>
      <c r="H836"/>
      <c r="I836"/>
    </row>
    <row r="837" spans="1:9" s="25" customFormat="1">
      <c r="A837"/>
      <c r="B837" s="63"/>
      <c r="C837"/>
      <c r="D837"/>
      <c r="E837" s="3"/>
      <c r="F837" s="3"/>
      <c r="G837" s="55"/>
      <c r="H837"/>
      <c r="I837"/>
    </row>
    <row r="838" spans="1:9" s="25" customFormat="1">
      <c r="A838"/>
      <c r="B838" s="63"/>
      <c r="C838"/>
      <c r="D838"/>
      <c r="E838" s="3"/>
      <c r="F838" s="3"/>
      <c r="G838" s="55"/>
      <c r="H838"/>
      <c r="I838"/>
    </row>
    <row r="839" spans="1:9" s="25" customFormat="1">
      <c r="A839"/>
      <c r="B839" s="63"/>
      <c r="C839"/>
      <c r="D839"/>
      <c r="E839" s="3"/>
      <c r="F839" s="3"/>
      <c r="G839" s="55"/>
      <c r="H839"/>
      <c r="I839"/>
    </row>
    <row r="840" spans="1:9" s="25" customFormat="1">
      <c r="A840"/>
      <c r="B840" s="63"/>
      <c r="C840"/>
      <c r="D840"/>
      <c r="E840" s="3"/>
      <c r="F840" s="3"/>
      <c r="G840" s="55"/>
      <c r="H840"/>
      <c r="I840"/>
    </row>
    <row r="841" spans="1:9" s="25" customFormat="1">
      <c r="A841"/>
      <c r="B841" s="63"/>
      <c r="C841"/>
      <c r="D841"/>
      <c r="E841" s="3"/>
      <c r="F841" s="3"/>
      <c r="G841" s="55"/>
      <c r="H841"/>
      <c r="I841"/>
    </row>
    <row r="842" spans="1:9" s="25" customFormat="1">
      <c r="A842"/>
      <c r="B842" s="63"/>
      <c r="C842"/>
      <c r="D842"/>
      <c r="E842" s="3"/>
      <c r="F842" s="3"/>
      <c r="G842" s="55"/>
      <c r="H842"/>
      <c r="I842"/>
    </row>
    <row r="843" spans="1:9" s="25" customFormat="1">
      <c r="A843"/>
      <c r="B843" s="63"/>
      <c r="C843"/>
      <c r="D843"/>
      <c r="E843" s="3"/>
      <c r="F843" s="3"/>
      <c r="G843" s="55"/>
      <c r="H843"/>
      <c r="I843"/>
    </row>
    <row r="844" spans="1:9" s="25" customFormat="1">
      <c r="A844"/>
      <c r="B844" s="63"/>
      <c r="C844"/>
      <c r="D844"/>
      <c r="E844" s="3"/>
      <c r="F844" s="3"/>
      <c r="G844" s="55"/>
      <c r="H844"/>
      <c r="I844"/>
    </row>
    <row r="845" spans="1:9" s="25" customFormat="1">
      <c r="A845"/>
      <c r="B845" s="63"/>
      <c r="C845"/>
      <c r="D845"/>
      <c r="E845" s="3"/>
      <c r="F845" s="3"/>
      <c r="G845" s="55"/>
      <c r="H845"/>
      <c r="I845"/>
    </row>
    <row r="846" spans="1:9" s="25" customFormat="1">
      <c r="A846"/>
      <c r="B846" s="63"/>
      <c r="C846"/>
      <c r="D846"/>
      <c r="E846" s="3"/>
      <c r="F846" s="3"/>
      <c r="G846" s="55"/>
      <c r="H846"/>
      <c r="I846"/>
    </row>
    <row r="847" spans="1:9" s="25" customFormat="1">
      <c r="A847"/>
      <c r="B847" s="63"/>
      <c r="C847"/>
      <c r="D847"/>
      <c r="E847" s="3"/>
      <c r="F847" s="3"/>
      <c r="G847" s="55"/>
      <c r="H847"/>
      <c r="I847"/>
    </row>
    <row r="848" spans="1:9" s="25" customFormat="1">
      <c r="A848"/>
      <c r="B848" s="63"/>
      <c r="C848"/>
      <c r="D848"/>
      <c r="E848" s="3"/>
      <c r="F848" s="3"/>
      <c r="G848" s="55"/>
      <c r="H848"/>
      <c r="I848"/>
    </row>
    <row r="849" spans="1:9" s="25" customFormat="1">
      <c r="A849"/>
      <c r="B849" s="63"/>
      <c r="C849"/>
      <c r="D849"/>
      <c r="E849" s="3"/>
      <c r="F849" s="3"/>
      <c r="G849" s="55"/>
      <c r="H849"/>
      <c r="I849"/>
    </row>
    <row r="850" spans="1:9" s="25" customFormat="1">
      <c r="A850"/>
      <c r="B850" s="63"/>
      <c r="C850"/>
      <c r="D850"/>
      <c r="E850" s="3"/>
      <c r="F850" s="3"/>
      <c r="G850" s="55"/>
      <c r="H850"/>
      <c r="I850"/>
    </row>
    <row r="851" spans="1:9" s="25" customFormat="1">
      <c r="A851"/>
      <c r="B851" s="63"/>
      <c r="C851"/>
      <c r="D851"/>
      <c r="E851" s="3"/>
      <c r="F851" s="3"/>
      <c r="G851" s="55"/>
      <c r="H851"/>
      <c r="I851"/>
    </row>
    <row r="852" spans="1:9" s="25" customFormat="1">
      <c r="A852"/>
      <c r="B852" s="63"/>
      <c r="C852"/>
      <c r="D852"/>
      <c r="E852" s="3"/>
      <c r="F852" s="3"/>
      <c r="G852" s="55"/>
      <c r="H852"/>
      <c r="I852"/>
    </row>
    <row r="853" spans="1:9" s="25" customFormat="1">
      <c r="A853"/>
      <c r="B853" s="63"/>
      <c r="C853"/>
      <c r="D853"/>
      <c r="E853" s="3"/>
      <c r="F853" s="3"/>
      <c r="G853" s="55"/>
      <c r="H853"/>
      <c r="I853"/>
    </row>
    <row r="854" spans="1:9" s="25" customFormat="1">
      <c r="A854"/>
      <c r="B854" s="63"/>
      <c r="C854"/>
      <c r="D854"/>
      <c r="E854" s="3"/>
      <c r="F854" s="3"/>
      <c r="G854" s="55"/>
      <c r="H854"/>
      <c r="I854"/>
    </row>
    <row r="855" spans="1:9" s="25" customFormat="1">
      <c r="A855"/>
      <c r="B855" s="63"/>
      <c r="C855"/>
      <c r="D855"/>
      <c r="E855" s="3"/>
      <c r="F855" s="3"/>
      <c r="G855" s="55"/>
      <c r="H855"/>
      <c r="I855"/>
    </row>
    <row r="856" spans="1:9" s="25" customFormat="1">
      <c r="A856"/>
      <c r="B856" s="63"/>
      <c r="C856"/>
      <c r="D856"/>
      <c r="E856" s="3"/>
      <c r="F856" s="3"/>
      <c r="G856" s="55"/>
      <c r="H856"/>
      <c r="I856"/>
    </row>
    <row r="857" spans="1:9" s="25" customFormat="1">
      <c r="A857"/>
      <c r="B857" s="63"/>
      <c r="C857"/>
      <c r="D857"/>
      <c r="E857" s="3"/>
      <c r="F857" s="3"/>
      <c r="G857" s="55"/>
      <c r="H857"/>
      <c r="I857"/>
    </row>
    <row r="858" spans="1:9" s="25" customFormat="1">
      <c r="A858"/>
      <c r="B858" s="63"/>
      <c r="C858"/>
      <c r="D858"/>
      <c r="E858" s="3"/>
      <c r="F858" s="3"/>
      <c r="G858" s="55"/>
      <c r="H858"/>
      <c r="I858"/>
    </row>
    <row r="859" spans="1:9" s="25" customFormat="1">
      <c r="A859"/>
      <c r="B859" s="63"/>
      <c r="C859"/>
      <c r="D859"/>
      <c r="E859" s="3"/>
      <c r="F859" s="3"/>
      <c r="G859" s="55"/>
      <c r="H859"/>
      <c r="I859"/>
    </row>
    <row r="860" spans="1:9" s="25" customFormat="1">
      <c r="A860"/>
      <c r="B860" s="63"/>
      <c r="C860"/>
      <c r="D860"/>
      <c r="E860" s="3"/>
      <c r="F860" s="3"/>
      <c r="G860" s="55"/>
      <c r="H860"/>
      <c r="I860"/>
    </row>
    <row r="861" spans="1:9" s="25" customFormat="1">
      <c r="A861"/>
      <c r="B861" s="63"/>
      <c r="C861"/>
      <c r="D861"/>
      <c r="E861" s="3"/>
      <c r="F861" s="3"/>
      <c r="G861" s="55"/>
      <c r="H861"/>
      <c r="I861"/>
    </row>
    <row r="862" spans="1:9" s="25" customFormat="1">
      <c r="A862"/>
      <c r="B862" s="63"/>
      <c r="C862"/>
      <c r="D862"/>
      <c r="E862" s="3"/>
      <c r="F862" s="3"/>
      <c r="G862" s="55"/>
      <c r="H862"/>
      <c r="I862"/>
    </row>
    <row r="863" spans="1:9" s="25" customFormat="1">
      <c r="A863"/>
      <c r="B863" s="63"/>
      <c r="C863"/>
      <c r="D863"/>
      <c r="E863" s="3"/>
      <c r="F863" s="3"/>
      <c r="G863" s="55"/>
      <c r="H863"/>
      <c r="I863"/>
    </row>
    <row r="864" spans="1:9" s="25" customFormat="1">
      <c r="A864"/>
      <c r="B864" s="63"/>
      <c r="C864"/>
      <c r="D864"/>
      <c r="E864" s="3"/>
      <c r="F864" s="3"/>
      <c r="G864" s="55"/>
      <c r="H864"/>
      <c r="I864"/>
    </row>
    <row r="865" spans="1:9" s="25" customFormat="1">
      <c r="A865"/>
      <c r="B865" s="63"/>
      <c r="C865"/>
      <c r="D865"/>
      <c r="E865" s="3"/>
      <c r="F865" s="3"/>
      <c r="G865" s="55"/>
      <c r="H865"/>
      <c r="I865"/>
    </row>
    <row r="866" spans="1:9" s="25" customFormat="1">
      <c r="A866"/>
      <c r="B866" s="63"/>
      <c r="C866"/>
      <c r="D866"/>
      <c r="E866" s="3"/>
      <c r="F866" s="3"/>
      <c r="G866" s="55"/>
      <c r="H866"/>
      <c r="I866"/>
    </row>
    <row r="867" spans="1:9" s="25" customFormat="1">
      <c r="A867"/>
      <c r="B867" s="63"/>
      <c r="C867"/>
      <c r="D867"/>
      <c r="E867" s="3"/>
      <c r="F867" s="3"/>
      <c r="G867" s="55"/>
      <c r="H867"/>
      <c r="I867"/>
    </row>
    <row r="868" spans="1:9" s="25" customFormat="1">
      <c r="A868"/>
      <c r="B868" s="63"/>
      <c r="C868"/>
      <c r="D868"/>
      <c r="E868" s="3"/>
      <c r="F868" s="3"/>
      <c r="G868" s="55"/>
      <c r="H868"/>
      <c r="I868"/>
    </row>
    <row r="869" spans="1:9" s="25" customFormat="1">
      <c r="A869"/>
      <c r="B869" s="63"/>
      <c r="C869"/>
      <c r="D869"/>
      <c r="E869" s="3"/>
      <c r="F869" s="3"/>
      <c r="G869" s="55"/>
      <c r="H869"/>
      <c r="I869"/>
    </row>
    <row r="870" spans="1:9" s="25" customFormat="1">
      <c r="A870"/>
      <c r="B870" s="63"/>
      <c r="C870"/>
      <c r="D870"/>
      <c r="E870" s="3"/>
      <c r="F870" s="3"/>
      <c r="G870" s="55"/>
      <c r="H870"/>
      <c r="I870"/>
    </row>
    <row r="871" spans="1:9" s="25" customFormat="1">
      <c r="A871"/>
      <c r="B871" s="63"/>
      <c r="C871"/>
      <c r="D871"/>
      <c r="E871" s="3"/>
      <c r="F871" s="3"/>
      <c r="G871" s="55"/>
      <c r="H871"/>
      <c r="I871"/>
    </row>
    <row r="872" spans="1:9" s="25" customFormat="1">
      <c r="A872"/>
      <c r="B872" s="63"/>
      <c r="C872"/>
      <c r="D872"/>
      <c r="E872" s="3"/>
      <c r="F872" s="3"/>
      <c r="G872" s="55"/>
      <c r="H872"/>
      <c r="I872"/>
    </row>
    <row r="873" spans="1:9" s="25" customFormat="1">
      <c r="A873"/>
      <c r="B873" s="63"/>
      <c r="C873"/>
      <c r="D873"/>
      <c r="E873" s="3"/>
      <c r="F873" s="3"/>
      <c r="G873" s="55"/>
      <c r="H873"/>
      <c r="I873"/>
    </row>
    <row r="874" spans="1:9" s="25" customFormat="1">
      <c r="A874"/>
      <c r="B874" s="63"/>
      <c r="C874"/>
      <c r="D874"/>
      <c r="E874" s="3"/>
      <c r="F874" s="3"/>
      <c r="G874" s="55"/>
      <c r="H874"/>
      <c r="I874"/>
    </row>
    <row r="875" spans="1:9" s="25" customFormat="1">
      <c r="A875"/>
      <c r="B875" s="63"/>
      <c r="C875"/>
      <c r="D875"/>
      <c r="E875" s="3"/>
      <c r="F875" s="3"/>
      <c r="G875" s="55"/>
      <c r="H875"/>
      <c r="I875"/>
    </row>
    <row r="876" spans="1:9" s="25" customFormat="1">
      <c r="A876"/>
      <c r="B876" s="63"/>
      <c r="C876"/>
      <c r="D876"/>
      <c r="E876" s="3"/>
      <c r="F876" s="3"/>
      <c r="G876" s="55"/>
      <c r="H876"/>
      <c r="I876"/>
    </row>
    <row r="877" spans="1:9" s="25" customFormat="1">
      <c r="A877"/>
      <c r="B877" s="63"/>
      <c r="C877"/>
      <c r="D877"/>
      <c r="E877" s="3"/>
      <c r="F877" s="3"/>
      <c r="G877" s="55"/>
      <c r="H877"/>
      <c r="I877"/>
    </row>
    <row r="878" spans="1:9" s="25" customFormat="1">
      <c r="A878"/>
      <c r="B878" s="63"/>
      <c r="C878"/>
      <c r="D878"/>
      <c r="E878" s="3"/>
      <c r="F878" s="3"/>
      <c r="G878" s="55"/>
      <c r="H878"/>
      <c r="I878"/>
    </row>
    <row r="879" spans="1:9" s="25" customFormat="1">
      <c r="A879"/>
      <c r="B879" s="63"/>
      <c r="C879"/>
      <c r="D879"/>
      <c r="E879" s="3"/>
      <c r="F879" s="3"/>
      <c r="G879" s="55"/>
      <c r="H879"/>
      <c r="I879"/>
    </row>
    <row r="880" spans="1:9" s="25" customFormat="1">
      <c r="A880"/>
      <c r="B880" s="63"/>
      <c r="C880"/>
      <c r="D880"/>
      <c r="E880" s="3"/>
      <c r="F880" s="3"/>
      <c r="G880" s="55"/>
      <c r="H880"/>
      <c r="I880"/>
    </row>
    <row r="881" spans="1:9" s="25" customFormat="1">
      <c r="A881"/>
      <c r="B881" s="63"/>
      <c r="C881"/>
      <c r="D881"/>
      <c r="E881" s="3"/>
      <c r="F881" s="3"/>
      <c r="G881" s="55"/>
      <c r="H881"/>
      <c r="I881"/>
    </row>
    <row r="882" spans="1:9" s="25" customFormat="1">
      <c r="A882"/>
      <c r="B882" s="63"/>
      <c r="C882"/>
      <c r="D882"/>
      <c r="E882" s="3"/>
      <c r="F882" s="3"/>
      <c r="G882" s="55"/>
      <c r="H882"/>
      <c r="I882"/>
    </row>
    <row r="883" spans="1:9" s="25" customFormat="1">
      <c r="A883"/>
      <c r="B883" s="63"/>
      <c r="C883"/>
      <c r="D883"/>
      <c r="E883" s="3"/>
      <c r="F883" s="3"/>
      <c r="G883" s="55"/>
      <c r="H883"/>
      <c r="I883"/>
    </row>
    <row r="884" spans="1:9" s="25" customFormat="1">
      <c r="A884"/>
      <c r="B884" s="63"/>
      <c r="C884"/>
      <c r="D884"/>
      <c r="E884" s="3"/>
      <c r="F884" s="3"/>
      <c r="G884" s="55"/>
      <c r="H884"/>
      <c r="I884"/>
    </row>
    <row r="885" spans="1:9" s="25" customFormat="1">
      <c r="A885"/>
      <c r="B885" s="63"/>
      <c r="C885"/>
      <c r="D885"/>
      <c r="E885" s="3"/>
      <c r="F885" s="3"/>
      <c r="G885" s="55"/>
      <c r="H885"/>
      <c r="I885"/>
    </row>
    <row r="886" spans="1:9" s="25" customFormat="1">
      <c r="A886"/>
      <c r="B886" s="63"/>
      <c r="C886"/>
      <c r="D886"/>
      <c r="E886" s="3"/>
      <c r="F886" s="3"/>
      <c r="G886" s="55"/>
      <c r="H886"/>
      <c r="I886"/>
    </row>
    <row r="887" spans="1:9" s="25" customFormat="1">
      <c r="A887"/>
      <c r="B887" s="63"/>
      <c r="C887"/>
      <c r="D887"/>
      <c r="E887" s="3"/>
      <c r="F887" s="3"/>
      <c r="G887" s="55"/>
      <c r="H887"/>
      <c r="I887"/>
    </row>
    <row r="888" spans="1:9" s="25" customFormat="1">
      <c r="A888"/>
      <c r="B888" s="63"/>
      <c r="C888"/>
      <c r="D888"/>
      <c r="E888" s="3"/>
      <c r="F888" s="3"/>
      <c r="G888" s="55"/>
      <c r="H888"/>
      <c r="I888"/>
    </row>
    <row r="889" spans="1:9" s="25" customFormat="1">
      <c r="A889"/>
      <c r="B889" s="63"/>
      <c r="C889"/>
      <c r="D889"/>
      <c r="E889" s="3"/>
      <c r="F889" s="3"/>
      <c r="G889" s="55"/>
      <c r="H889"/>
      <c r="I889"/>
    </row>
    <row r="890" spans="1:9" s="25" customFormat="1">
      <c r="A890"/>
      <c r="B890" s="63"/>
      <c r="C890"/>
      <c r="D890"/>
      <c r="E890" s="3"/>
      <c r="F890" s="3"/>
      <c r="G890" s="55"/>
      <c r="H890"/>
      <c r="I890"/>
    </row>
    <row r="891" spans="1:9" s="25" customFormat="1">
      <c r="A891"/>
      <c r="B891" s="63"/>
      <c r="C891"/>
      <c r="D891"/>
      <c r="E891" s="3"/>
      <c r="F891" s="3"/>
      <c r="G891" s="55"/>
      <c r="H891"/>
      <c r="I891"/>
    </row>
    <row r="892" spans="1:9" s="25" customFormat="1">
      <c r="A892"/>
      <c r="B892" s="63"/>
      <c r="C892"/>
      <c r="D892"/>
      <c r="E892" s="3"/>
      <c r="F892" s="3"/>
      <c r="G892" s="55"/>
      <c r="H892"/>
      <c r="I892"/>
    </row>
    <row r="893" spans="1:9" s="25" customFormat="1">
      <c r="A893"/>
      <c r="B893" s="63"/>
      <c r="C893"/>
      <c r="D893"/>
      <c r="E893" s="3"/>
      <c r="F893" s="3"/>
      <c r="G893" s="55"/>
      <c r="H893"/>
      <c r="I893"/>
    </row>
    <row r="894" spans="1:9" s="25" customFormat="1">
      <c r="A894"/>
      <c r="B894" s="63"/>
      <c r="C894"/>
      <c r="D894"/>
      <c r="E894" s="3"/>
      <c r="F894" s="3"/>
      <c r="G894" s="55"/>
      <c r="H894"/>
      <c r="I894"/>
    </row>
    <row r="895" spans="1:9" s="25" customFormat="1">
      <c r="A895"/>
      <c r="B895" s="63"/>
      <c r="C895"/>
      <c r="D895"/>
      <c r="E895" s="3"/>
      <c r="F895" s="3"/>
      <c r="G895" s="55"/>
      <c r="H895"/>
      <c r="I895"/>
    </row>
    <row r="896" spans="1:9" s="25" customFormat="1">
      <c r="A896"/>
      <c r="B896" s="63"/>
      <c r="C896"/>
      <c r="D896"/>
      <c r="E896" s="3"/>
      <c r="F896" s="3"/>
      <c r="G896" s="55"/>
      <c r="H896"/>
      <c r="I896"/>
    </row>
    <row r="897" spans="1:9" s="25" customFormat="1">
      <c r="A897"/>
      <c r="B897" s="63"/>
      <c r="C897"/>
      <c r="D897"/>
      <c r="E897" s="3"/>
      <c r="F897" s="3"/>
      <c r="G897" s="55"/>
      <c r="H897"/>
      <c r="I897"/>
    </row>
    <row r="898" spans="1:9" s="25" customFormat="1">
      <c r="A898"/>
      <c r="B898" s="63"/>
      <c r="C898"/>
      <c r="D898"/>
      <c r="E898" s="3"/>
      <c r="F898" s="3"/>
      <c r="G898" s="55"/>
      <c r="H898"/>
      <c r="I898"/>
    </row>
    <row r="899" spans="1:9" s="25" customFormat="1">
      <c r="A899"/>
      <c r="B899" s="63"/>
      <c r="C899"/>
      <c r="D899"/>
      <c r="E899" s="3"/>
      <c r="F899" s="3"/>
      <c r="G899" s="55"/>
      <c r="H899"/>
      <c r="I899"/>
    </row>
    <row r="900" spans="1:9" s="25" customFormat="1">
      <c r="A900"/>
      <c r="B900" s="63"/>
      <c r="C900"/>
      <c r="D900"/>
      <c r="E900" s="3"/>
      <c r="F900" s="3"/>
      <c r="G900" s="55"/>
      <c r="H900"/>
      <c r="I900"/>
    </row>
    <row r="901" spans="1:9" s="25" customFormat="1">
      <c r="A901"/>
      <c r="B901" s="63"/>
      <c r="C901"/>
      <c r="D901"/>
      <c r="E901" s="3"/>
      <c r="F901" s="3"/>
      <c r="G901" s="55"/>
      <c r="H901"/>
      <c r="I901"/>
    </row>
    <row r="902" spans="1:9" s="25" customFormat="1">
      <c r="A902"/>
      <c r="B902" s="63"/>
      <c r="C902"/>
      <c r="D902"/>
      <c r="E902" s="3"/>
      <c r="F902" s="3"/>
      <c r="G902" s="55"/>
      <c r="H902"/>
      <c r="I902"/>
    </row>
    <row r="903" spans="1:9" s="25" customFormat="1">
      <c r="A903"/>
      <c r="B903" s="63"/>
      <c r="C903"/>
      <c r="D903"/>
      <c r="E903" s="3"/>
      <c r="F903" s="3"/>
      <c r="G903" s="55"/>
      <c r="H903"/>
      <c r="I903"/>
    </row>
    <row r="904" spans="1:9" s="25" customFormat="1">
      <c r="A904"/>
      <c r="B904" s="63"/>
      <c r="C904"/>
      <c r="D904"/>
      <c r="E904" s="3"/>
      <c r="F904" s="3"/>
      <c r="G904" s="55"/>
      <c r="H904"/>
      <c r="I904"/>
    </row>
    <row r="905" spans="1:9" s="25" customFormat="1">
      <c r="A905"/>
      <c r="B905" s="63"/>
      <c r="C905"/>
      <c r="D905"/>
      <c r="E905" s="3"/>
      <c r="F905" s="3"/>
      <c r="G905" s="55"/>
      <c r="H905"/>
      <c r="I905"/>
    </row>
    <row r="906" spans="1:9" s="25" customFormat="1">
      <c r="A906"/>
      <c r="B906" s="63"/>
      <c r="C906"/>
      <c r="D906"/>
      <c r="E906" s="3"/>
      <c r="F906" s="3"/>
      <c r="G906" s="55"/>
      <c r="H906"/>
      <c r="I906"/>
    </row>
    <row r="907" spans="1:9" s="25" customFormat="1">
      <c r="A907"/>
      <c r="B907" s="63"/>
      <c r="C907"/>
      <c r="D907"/>
      <c r="E907" s="3"/>
      <c r="F907" s="3"/>
      <c r="G907" s="55"/>
      <c r="H907"/>
      <c r="I907"/>
    </row>
    <row r="908" spans="1:9" s="25" customFormat="1">
      <c r="A908"/>
      <c r="B908" s="63"/>
      <c r="C908"/>
      <c r="D908"/>
      <c r="E908" s="3"/>
      <c r="F908" s="3"/>
      <c r="G908" s="55"/>
      <c r="H908"/>
      <c r="I908"/>
    </row>
    <row r="909" spans="1:9" s="25" customFormat="1">
      <c r="A909"/>
      <c r="B909" s="63"/>
      <c r="C909"/>
      <c r="D909"/>
      <c r="E909" s="3"/>
      <c r="F909" s="3"/>
      <c r="G909" s="55"/>
      <c r="H909"/>
      <c r="I909"/>
    </row>
    <row r="910" spans="1:9" s="25" customFormat="1">
      <c r="A910"/>
      <c r="B910" s="63"/>
      <c r="C910"/>
      <c r="D910"/>
      <c r="E910" s="3"/>
      <c r="F910" s="3"/>
      <c r="G910" s="55"/>
      <c r="H910"/>
      <c r="I910"/>
    </row>
    <row r="911" spans="1:9" s="25" customFormat="1">
      <c r="A911"/>
      <c r="B911" s="63"/>
      <c r="C911"/>
      <c r="D911"/>
      <c r="E911" s="3"/>
      <c r="F911" s="3"/>
      <c r="G911" s="55"/>
      <c r="H911"/>
      <c r="I911"/>
    </row>
    <row r="912" spans="1:9" s="25" customFormat="1">
      <c r="A912"/>
      <c r="B912" s="63"/>
      <c r="C912"/>
      <c r="D912"/>
      <c r="E912" s="3"/>
      <c r="F912" s="3"/>
      <c r="G912" s="55"/>
      <c r="H912"/>
      <c r="I912"/>
    </row>
    <row r="913" spans="1:9" s="25" customFormat="1">
      <c r="A913"/>
      <c r="B913" s="63"/>
      <c r="C913"/>
      <c r="D913"/>
      <c r="E913" s="3"/>
      <c r="F913" s="3"/>
      <c r="G913" s="55"/>
      <c r="H913"/>
      <c r="I913"/>
    </row>
    <row r="914" spans="1:9" s="25" customFormat="1">
      <c r="A914"/>
      <c r="B914" s="63"/>
      <c r="C914"/>
      <c r="D914"/>
      <c r="E914" s="3"/>
      <c r="F914" s="3"/>
      <c r="G914" s="55"/>
      <c r="H914"/>
      <c r="I914"/>
    </row>
    <row r="915" spans="1:9" s="25" customFormat="1">
      <c r="A915"/>
      <c r="B915" s="63"/>
      <c r="C915"/>
      <c r="D915"/>
      <c r="E915" s="3"/>
      <c r="F915" s="3"/>
      <c r="G915" s="55"/>
      <c r="H915"/>
      <c r="I915"/>
    </row>
    <row r="916" spans="1:9" s="25" customFormat="1">
      <c r="A916"/>
      <c r="B916" s="63"/>
      <c r="C916"/>
      <c r="D916"/>
      <c r="E916" s="3"/>
      <c r="F916" s="3"/>
      <c r="G916" s="55"/>
      <c r="H916"/>
      <c r="I916"/>
    </row>
    <row r="917" spans="1:9" s="25" customFormat="1">
      <c r="A917"/>
      <c r="B917" s="63"/>
      <c r="C917"/>
      <c r="D917"/>
      <c r="E917" s="3"/>
      <c r="F917" s="3"/>
      <c r="G917" s="55"/>
      <c r="H917"/>
      <c r="I917"/>
    </row>
    <row r="918" spans="1:9" s="25" customFormat="1">
      <c r="A918"/>
      <c r="B918" s="63"/>
      <c r="C918"/>
      <c r="D918"/>
      <c r="E918" s="3"/>
      <c r="F918" s="3"/>
      <c r="G918" s="55"/>
      <c r="H918"/>
      <c r="I918"/>
    </row>
    <row r="919" spans="1:9" s="25" customFormat="1">
      <c r="A919"/>
      <c r="B919" s="63"/>
      <c r="C919"/>
      <c r="D919"/>
      <c r="E919" s="3"/>
      <c r="F919" s="3"/>
      <c r="G919" s="55"/>
      <c r="H919"/>
      <c r="I919"/>
    </row>
    <row r="920" spans="1:9" s="25" customFormat="1">
      <c r="A920"/>
      <c r="B920" s="63"/>
      <c r="C920"/>
      <c r="D920"/>
      <c r="E920" s="3"/>
      <c r="F920" s="3"/>
      <c r="G920" s="55"/>
      <c r="H920"/>
      <c r="I920"/>
    </row>
    <row r="921" spans="1:9" s="25" customFormat="1">
      <c r="A921"/>
      <c r="B921" s="63"/>
      <c r="C921"/>
      <c r="D921"/>
      <c r="E921" s="3"/>
      <c r="F921" s="3"/>
      <c r="G921" s="55"/>
      <c r="H921"/>
      <c r="I921"/>
    </row>
    <row r="922" spans="1:9" s="25" customFormat="1">
      <c r="A922"/>
      <c r="B922" s="63"/>
      <c r="C922"/>
      <c r="D922"/>
      <c r="E922" s="3"/>
      <c r="F922" s="3"/>
      <c r="G922" s="55"/>
      <c r="H922"/>
      <c r="I922"/>
    </row>
    <row r="923" spans="1:9" s="25" customFormat="1">
      <c r="A923"/>
      <c r="B923" s="63"/>
      <c r="C923"/>
      <c r="D923"/>
      <c r="E923" s="3"/>
      <c r="F923" s="3"/>
      <c r="G923" s="55"/>
      <c r="H923"/>
      <c r="I923"/>
    </row>
    <row r="924" spans="1:9" s="25" customFormat="1">
      <c r="A924"/>
      <c r="B924" s="63"/>
      <c r="C924"/>
      <c r="D924"/>
      <c r="E924" s="3"/>
      <c r="F924" s="3"/>
      <c r="G924" s="55"/>
      <c r="H924"/>
      <c r="I924"/>
    </row>
    <row r="925" spans="1:9" s="25" customFormat="1">
      <c r="A925"/>
      <c r="B925" s="63"/>
      <c r="C925"/>
      <c r="D925"/>
      <c r="E925" s="3"/>
      <c r="F925" s="3"/>
      <c r="G925" s="55"/>
      <c r="H925"/>
      <c r="I925"/>
    </row>
    <row r="926" spans="1:9" s="25" customFormat="1">
      <c r="A926"/>
      <c r="B926" s="63"/>
      <c r="C926"/>
      <c r="D926"/>
      <c r="E926" s="3"/>
      <c r="F926" s="3"/>
      <c r="G926" s="55"/>
      <c r="H926"/>
      <c r="I926"/>
    </row>
    <row r="927" spans="1:9" s="25" customFormat="1">
      <c r="A927"/>
      <c r="B927" s="63"/>
      <c r="C927"/>
      <c r="D927"/>
      <c r="E927" s="3"/>
      <c r="F927" s="3"/>
      <c r="G927" s="55"/>
      <c r="H927"/>
      <c r="I927"/>
    </row>
    <row r="928" spans="1:9" s="25" customFormat="1">
      <c r="A928"/>
      <c r="B928" s="63"/>
      <c r="C928"/>
      <c r="D928"/>
      <c r="E928" s="3"/>
      <c r="F928" s="3"/>
      <c r="G928" s="55"/>
      <c r="H928"/>
      <c r="I928"/>
    </row>
    <row r="929" spans="1:9" s="25" customFormat="1">
      <c r="A929"/>
      <c r="B929" s="63"/>
      <c r="C929"/>
      <c r="D929"/>
      <c r="E929" s="3"/>
      <c r="F929" s="3"/>
      <c r="G929" s="55"/>
      <c r="H929"/>
      <c r="I929"/>
    </row>
    <row r="930" spans="1:9" s="25" customFormat="1">
      <c r="A930"/>
      <c r="B930" s="63"/>
      <c r="C930"/>
      <c r="D930"/>
      <c r="E930" s="3"/>
      <c r="F930" s="3"/>
      <c r="G930" s="55"/>
      <c r="H930"/>
      <c r="I930"/>
    </row>
    <row r="931" spans="1:9" s="25" customFormat="1">
      <c r="A931"/>
      <c r="B931" s="63"/>
      <c r="C931"/>
      <c r="D931"/>
      <c r="E931" s="3"/>
      <c r="F931" s="3"/>
      <c r="G931" s="55"/>
      <c r="H931"/>
      <c r="I931"/>
    </row>
    <row r="932" spans="1:9" s="25" customFormat="1">
      <c r="A932"/>
      <c r="B932" s="63"/>
      <c r="C932"/>
      <c r="D932"/>
      <c r="E932" s="3"/>
      <c r="F932" s="3"/>
      <c r="G932" s="55"/>
      <c r="H932"/>
      <c r="I932"/>
    </row>
    <row r="933" spans="1:9" s="25" customFormat="1">
      <c r="A933"/>
      <c r="B933" s="63"/>
      <c r="C933"/>
      <c r="D933"/>
      <c r="E933" s="3"/>
      <c r="F933" s="3"/>
      <c r="G933" s="55"/>
      <c r="H933"/>
      <c r="I933"/>
    </row>
    <row r="934" spans="1:9" s="25" customFormat="1">
      <c r="A934"/>
      <c r="B934" s="63"/>
      <c r="C934"/>
      <c r="D934"/>
      <c r="E934" s="3"/>
      <c r="F934" s="3"/>
      <c r="G934" s="55"/>
      <c r="H934"/>
      <c r="I934"/>
    </row>
    <row r="935" spans="1:9" s="25" customFormat="1">
      <c r="A935"/>
      <c r="B935" s="63"/>
      <c r="C935"/>
      <c r="D935"/>
      <c r="E935" s="3"/>
      <c r="F935" s="3"/>
      <c r="G935" s="55"/>
      <c r="H935"/>
      <c r="I935"/>
    </row>
    <row r="936" spans="1:9" s="25" customFormat="1">
      <c r="A936"/>
      <c r="B936" s="63"/>
      <c r="C936"/>
      <c r="D936"/>
      <c r="E936" s="3"/>
      <c r="F936" s="3"/>
      <c r="G936" s="55"/>
      <c r="H936"/>
      <c r="I936"/>
    </row>
    <row r="937" spans="1:9" s="25" customFormat="1">
      <c r="A937"/>
      <c r="B937" s="63"/>
      <c r="C937"/>
      <c r="D937"/>
      <c r="E937" s="3"/>
      <c r="F937" s="3"/>
      <c r="G937" s="55"/>
      <c r="H937"/>
      <c r="I937"/>
    </row>
    <row r="938" spans="1:9" s="25" customFormat="1">
      <c r="A938"/>
      <c r="B938" s="63"/>
      <c r="C938"/>
      <c r="D938"/>
      <c r="E938" s="3"/>
      <c r="F938" s="3"/>
      <c r="G938" s="55"/>
      <c r="H938"/>
      <c r="I938"/>
    </row>
    <row r="939" spans="1:9" s="25" customFormat="1">
      <c r="A939"/>
      <c r="B939" s="63"/>
      <c r="C939"/>
      <c r="D939"/>
      <c r="E939" s="3"/>
      <c r="F939" s="3"/>
      <c r="G939" s="55"/>
      <c r="H939"/>
      <c r="I939"/>
    </row>
    <row r="940" spans="1:9" s="25" customFormat="1">
      <c r="A940"/>
      <c r="B940" s="63"/>
      <c r="C940"/>
      <c r="D940"/>
      <c r="E940" s="3"/>
      <c r="F940" s="3"/>
      <c r="G940" s="55"/>
      <c r="H940"/>
      <c r="I940"/>
    </row>
    <row r="941" spans="1:9" s="25" customFormat="1">
      <c r="A941"/>
      <c r="B941" s="63"/>
      <c r="C941"/>
      <c r="D941"/>
      <c r="E941" s="3"/>
      <c r="F941" s="3"/>
      <c r="G941" s="55"/>
      <c r="H941"/>
      <c r="I941"/>
    </row>
    <row r="942" spans="1:9" s="25" customFormat="1">
      <c r="A942"/>
      <c r="B942" s="63"/>
      <c r="C942"/>
      <c r="D942"/>
      <c r="E942" s="3"/>
      <c r="F942" s="3"/>
      <c r="G942" s="55"/>
      <c r="H942"/>
      <c r="I942"/>
    </row>
    <row r="943" spans="1:9" s="25" customFormat="1">
      <c r="A943"/>
      <c r="B943" s="63"/>
      <c r="C943"/>
      <c r="D943"/>
      <c r="E943" s="3"/>
      <c r="F943" s="3"/>
      <c r="G943" s="55"/>
      <c r="H943"/>
      <c r="I943"/>
    </row>
    <row r="944" spans="1:9" s="25" customFormat="1">
      <c r="A944"/>
      <c r="B944" s="63"/>
      <c r="C944"/>
      <c r="D944"/>
      <c r="E944" s="3"/>
      <c r="F944" s="3"/>
      <c r="G944" s="55"/>
      <c r="H944"/>
      <c r="I944"/>
    </row>
    <row r="945" spans="1:9" s="25" customFormat="1">
      <c r="A945"/>
      <c r="B945" s="63"/>
      <c r="C945"/>
      <c r="D945"/>
      <c r="E945" s="3"/>
      <c r="F945" s="3"/>
      <c r="G945" s="55"/>
      <c r="H945"/>
      <c r="I945"/>
    </row>
    <row r="946" spans="1:9" s="25" customFormat="1">
      <c r="A946"/>
      <c r="B946" s="63"/>
      <c r="C946"/>
      <c r="D946"/>
      <c r="E946" s="3"/>
      <c r="F946" s="3"/>
      <c r="G946" s="55"/>
      <c r="H946"/>
      <c r="I946"/>
    </row>
    <row r="947" spans="1:9" s="25" customFormat="1">
      <c r="A947"/>
      <c r="B947" s="63"/>
      <c r="C947"/>
      <c r="D947"/>
      <c r="E947" s="3"/>
      <c r="F947" s="3"/>
      <c r="G947" s="55"/>
      <c r="H947"/>
      <c r="I947"/>
    </row>
    <row r="948" spans="1:9" s="25" customFormat="1">
      <c r="A948"/>
      <c r="B948" s="63"/>
      <c r="C948"/>
      <c r="D948"/>
      <c r="E948" s="3"/>
      <c r="F948" s="3"/>
      <c r="G948" s="55"/>
      <c r="H948"/>
      <c r="I948"/>
    </row>
    <row r="949" spans="1:9" s="25" customFormat="1">
      <c r="A949"/>
      <c r="B949" s="63"/>
      <c r="C949"/>
      <c r="D949"/>
      <c r="E949" s="3"/>
      <c r="F949" s="3"/>
      <c r="G949" s="55"/>
      <c r="H949"/>
      <c r="I949"/>
    </row>
    <row r="950" spans="1:9" s="25" customFormat="1">
      <c r="A950"/>
      <c r="B950" s="63"/>
      <c r="C950"/>
      <c r="D950"/>
      <c r="E950" s="3"/>
      <c r="F950" s="3"/>
      <c r="G950" s="55"/>
      <c r="H950"/>
      <c r="I950"/>
    </row>
    <row r="951" spans="1:9" s="25" customFormat="1">
      <c r="A951"/>
      <c r="B951" s="63"/>
      <c r="C951"/>
      <c r="D951"/>
      <c r="E951" s="3"/>
      <c r="F951" s="3"/>
      <c r="G951" s="55"/>
      <c r="H951"/>
      <c r="I951"/>
    </row>
    <row r="952" spans="1:9" s="25" customFormat="1">
      <c r="A952"/>
      <c r="B952" s="63"/>
      <c r="C952"/>
      <c r="D952"/>
      <c r="E952" s="3"/>
      <c r="F952" s="3"/>
      <c r="G952" s="55"/>
      <c r="H952"/>
      <c r="I952"/>
    </row>
    <row r="953" spans="1:9" s="25" customFormat="1">
      <c r="A953"/>
      <c r="B953" s="63"/>
      <c r="C953"/>
      <c r="D953"/>
      <c r="E953" s="3"/>
      <c r="F953" s="3"/>
      <c r="G953" s="55"/>
      <c r="H953"/>
      <c r="I953"/>
    </row>
    <row r="954" spans="1:9" s="25" customFormat="1">
      <c r="A954"/>
      <c r="B954" s="63"/>
      <c r="C954"/>
      <c r="D954"/>
      <c r="E954" s="3"/>
      <c r="F954" s="3"/>
      <c r="G954" s="55"/>
      <c r="H954"/>
      <c r="I954"/>
    </row>
    <row r="955" spans="1:9" s="25" customFormat="1">
      <c r="A955"/>
      <c r="B955" s="63"/>
      <c r="C955"/>
      <c r="D955"/>
      <c r="E955" s="3"/>
      <c r="F955" s="3"/>
      <c r="G955" s="55"/>
      <c r="H955"/>
      <c r="I955"/>
    </row>
    <row r="956" spans="1:9" s="25" customFormat="1">
      <c r="A956"/>
      <c r="B956" s="63"/>
      <c r="C956"/>
      <c r="D956"/>
      <c r="E956" s="3"/>
      <c r="F956" s="3"/>
      <c r="G956" s="55"/>
      <c r="H956"/>
      <c r="I956"/>
    </row>
    <row r="957" spans="1:9" s="25" customFormat="1">
      <c r="A957"/>
      <c r="B957" s="63"/>
      <c r="C957"/>
      <c r="D957"/>
      <c r="E957" s="3"/>
      <c r="F957" s="3"/>
      <c r="G957" s="55"/>
      <c r="H957"/>
      <c r="I957"/>
    </row>
    <row r="958" spans="1:9" s="25" customFormat="1">
      <c r="A958"/>
      <c r="B958" s="63"/>
      <c r="C958"/>
      <c r="D958"/>
      <c r="E958" s="3"/>
      <c r="F958" s="3"/>
      <c r="G958" s="55"/>
      <c r="H958"/>
      <c r="I958"/>
    </row>
    <row r="959" spans="1:9" s="25" customFormat="1">
      <c r="A959"/>
      <c r="B959" s="63"/>
      <c r="C959"/>
      <c r="D959"/>
      <c r="E959" s="3"/>
      <c r="F959" s="3"/>
      <c r="G959" s="55"/>
      <c r="H959"/>
      <c r="I959"/>
    </row>
    <row r="960" spans="1:9" s="25" customFormat="1">
      <c r="A960"/>
      <c r="B960" s="63"/>
      <c r="C960"/>
      <c r="D960"/>
      <c r="E960" s="3"/>
      <c r="F960" s="3"/>
      <c r="G960" s="55"/>
      <c r="H960"/>
      <c r="I960"/>
    </row>
    <row r="961" spans="1:9" s="25" customFormat="1">
      <c r="A961"/>
      <c r="B961" s="63"/>
      <c r="C961"/>
      <c r="D961"/>
      <c r="E961" s="3"/>
      <c r="F961" s="3"/>
      <c r="G961" s="55"/>
      <c r="H961"/>
      <c r="I961"/>
    </row>
    <row r="962" spans="1:9" s="25" customFormat="1">
      <c r="A962"/>
      <c r="B962" s="63"/>
      <c r="C962"/>
      <c r="D962"/>
      <c r="E962" s="3"/>
      <c r="F962" s="3"/>
      <c r="G962" s="55"/>
      <c r="H962"/>
      <c r="I962"/>
    </row>
    <row r="963" spans="1:9" s="25" customFormat="1">
      <c r="A963"/>
      <c r="B963" s="63"/>
      <c r="C963"/>
      <c r="D963"/>
      <c r="E963" s="3"/>
      <c r="F963" s="3"/>
      <c r="G963" s="55"/>
      <c r="H963"/>
      <c r="I963"/>
    </row>
    <row r="964" spans="1:9" s="25" customFormat="1">
      <c r="A964"/>
      <c r="B964" s="63"/>
      <c r="C964"/>
      <c r="D964"/>
      <c r="E964" s="3"/>
      <c r="F964" s="3"/>
      <c r="G964" s="55"/>
      <c r="H964"/>
      <c r="I964"/>
    </row>
    <row r="965" spans="1:9" s="25" customFormat="1">
      <c r="A965"/>
      <c r="B965" s="63"/>
      <c r="C965"/>
      <c r="D965"/>
      <c r="E965" s="3"/>
      <c r="F965" s="3"/>
      <c r="G965" s="55"/>
      <c r="H965"/>
      <c r="I965"/>
    </row>
    <row r="966" spans="1:9" s="25" customFormat="1">
      <c r="A966"/>
      <c r="B966" s="63"/>
      <c r="C966"/>
      <c r="D966"/>
      <c r="E966" s="3"/>
      <c r="F966" s="3"/>
      <c r="G966" s="55"/>
      <c r="H966"/>
      <c r="I966"/>
    </row>
    <row r="967" spans="1:9" s="25" customFormat="1">
      <c r="A967"/>
      <c r="B967" s="63"/>
      <c r="C967"/>
      <c r="D967"/>
      <c r="E967" s="3"/>
      <c r="F967" s="3"/>
      <c r="G967" s="55"/>
      <c r="H967"/>
      <c r="I967"/>
    </row>
    <row r="968" spans="1:9" s="25" customFormat="1">
      <c r="A968"/>
      <c r="B968" s="63"/>
      <c r="C968"/>
      <c r="D968"/>
      <c r="E968" s="3"/>
      <c r="F968" s="3"/>
      <c r="G968" s="55"/>
      <c r="H968"/>
      <c r="I968"/>
    </row>
    <row r="969" spans="1:9" s="25" customFormat="1">
      <c r="A969"/>
      <c r="B969" s="63"/>
      <c r="C969"/>
      <c r="D969"/>
      <c r="E969" s="3"/>
      <c r="F969" s="3"/>
      <c r="G969" s="55"/>
      <c r="H969"/>
      <c r="I969"/>
    </row>
    <row r="970" spans="1:9" s="25" customFormat="1">
      <c r="A970"/>
      <c r="B970" s="63"/>
      <c r="C970"/>
      <c r="D970"/>
      <c r="E970" s="3"/>
      <c r="F970" s="3"/>
      <c r="G970" s="55"/>
      <c r="H970"/>
      <c r="I970"/>
    </row>
    <row r="971" spans="1:9" s="25" customFormat="1">
      <c r="A971"/>
      <c r="B971" s="63"/>
      <c r="C971"/>
      <c r="D971"/>
      <c r="E971" s="3"/>
      <c r="F971" s="3"/>
      <c r="G971" s="55"/>
      <c r="H971"/>
      <c r="I971"/>
    </row>
    <row r="972" spans="1:9" s="25" customFormat="1">
      <c r="A972"/>
      <c r="B972" s="63"/>
      <c r="C972"/>
      <c r="D972"/>
      <c r="E972" s="3"/>
      <c r="F972" s="3"/>
      <c r="G972" s="55"/>
      <c r="H972"/>
      <c r="I972"/>
    </row>
    <row r="973" spans="1:9" s="25" customFormat="1">
      <c r="A973"/>
      <c r="B973" s="63"/>
      <c r="C973"/>
      <c r="D973"/>
      <c r="E973" s="3"/>
      <c r="F973" s="3"/>
      <c r="G973" s="55"/>
      <c r="H973"/>
      <c r="I973"/>
    </row>
    <row r="974" spans="1:9" s="25" customFormat="1">
      <c r="A974"/>
      <c r="B974" s="63"/>
      <c r="C974"/>
      <c r="D974"/>
      <c r="E974" s="3"/>
      <c r="F974" s="3"/>
      <c r="G974" s="55"/>
      <c r="H974"/>
      <c r="I974"/>
    </row>
    <row r="975" spans="1:9" s="25" customFormat="1">
      <c r="A975"/>
      <c r="B975" s="63"/>
      <c r="C975"/>
      <c r="D975"/>
      <c r="E975" s="3"/>
      <c r="F975" s="3"/>
      <c r="G975" s="55"/>
      <c r="H975"/>
      <c r="I975"/>
    </row>
    <row r="976" spans="1:9" s="25" customFormat="1">
      <c r="A976"/>
      <c r="B976" s="63"/>
      <c r="C976"/>
      <c r="D976"/>
      <c r="E976" s="3"/>
      <c r="F976" s="3"/>
      <c r="G976" s="55"/>
      <c r="H976"/>
      <c r="I976"/>
    </row>
    <row r="977" spans="1:9" s="25" customFormat="1">
      <c r="A977"/>
      <c r="B977" s="63"/>
      <c r="C977"/>
      <c r="D977"/>
      <c r="E977" s="3"/>
      <c r="F977" s="3"/>
      <c r="G977" s="55"/>
      <c r="H977"/>
      <c r="I977"/>
    </row>
    <row r="978" spans="1:9" s="25" customFormat="1">
      <c r="A978"/>
      <c r="B978" s="63"/>
      <c r="C978"/>
      <c r="D978"/>
      <c r="E978" s="3"/>
      <c r="F978" s="3"/>
      <c r="G978" s="55"/>
      <c r="H978"/>
      <c r="I978"/>
    </row>
    <row r="979" spans="1:9" s="25" customFormat="1">
      <c r="A979"/>
      <c r="B979" s="63"/>
      <c r="C979"/>
      <c r="D979"/>
      <c r="E979" s="3"/>
      <c r="F979" s="3"/>
      <c r="G979" s="55"/>
      <c r="H979"/>
      <c r="I979"/>
    </row>
    <row r="980" spans="1:9" s="25" customFormat="1">
      <c r="A980"/>
      <c r="B980" s="63"/>
      <c r="C980"/>
      <c r="D980"/>
      <c r="E980" s="3"/>
      <c r="F980" s="3"/>
      <c r="G980" s="55"/>
      <c r="H980"/>
      <c r="I980"/>
    </row>
    <row r="981" spans="1:9" s="25" customFormat="1">
      <c r="A981"/>
      <c r="B981" s="63"/>
      <c r="C981"/>
      <c r="D981"/>
      <c r="E981" s="3"/>
      <c r="F981" s="3"/>
      <c r="G981" s="55"/>
      <c r="H981"/>
      <c r="I981"/>
    </row>
    <row r="982" spans="1:9" s="25" customFormat="1">
      <c r="A982"/>
      <c r="B982" s="63"/>
      <c r="C982"/>
      <c r="D982"/>
      <c r="E982" s="3"/>
      <c r="F982" s="3"/>
      <c r="G982" s="55"/>
      <c r="H982"/>
      <c r="I982"/>
    </row>
    <row r="983" spans="1:9" s="25" customFormat="1">
      <c r="A983"/>
      <c r="B983" s="63"/>
      <c r="C983"/>
      <c r="D983"/>
      <c r="E983" s="3"/>
      <c r="F983" s="3"/>
      <c r="G983" s="55"/>
      <c r="H983"/>
      <c r="I983"/>
    </row>
    <row r="984" spans="1:9" s="25" customFormat="1">
      <c r="A984"/>
      <c r="B984" s="63"/>
      <c r="C984"/>
      <c r="D984"/>
      <c r="E984" s="3"/>
      <c r="F984" s="3"/>
      <c r="G984" s="55"/>
      <c r="H984"/>
      <c r="I984"/>
    </row>
    <row r="985" spans="1:9" s="25" customFormat="1">
      <c r="A985"/>
      <c r="B985" s="63"/>
      <c r="C985"/>
      <c r="D985"/>
      <c r="E985" s="3"/>
      <c r="F985" s="3"/>
      <c r="G985" s="55"/>
      <c r="H985"/>
      <c r="I985"/>
    </row>
    <row r="986" spans="1:9" s="25" customFormat="1">
      <c r="A986"/>
      <c r="B986" s="63"/>
      <c r="C986"/>
      <c r="D986"/>
      <c r="E986" s="3"/>
      <c r="F986" s="3"/>
      <c r="G986" s="55"/>
      <c r="H986"/>
      <c r="I986"/>
    </row>
    <row r="987" spans="1:9" s="25" customFormat="1">
      <c r="A987"/>
      <c r="B987" s="63"/>
      <c r="C987"/>
      <c r="D987"/>
      <c r="E987" s="3"/>
      <c r="F987" s="3"/>
      <c r="G987" s="55"/>
      <c r="H987"/>
      <c r="I987"/>
    </row>
    <row r="988" spans="1:9" s="25" customFormat="1">
      <c r="A988"/>
      <c r="B988" s="63"/>
      <c r="C988"/>
      <c r="D988"/>
      <c r="E988" s="3"/>
      <c r="F988" s="3"/>
      <c r="G988" s="55"/>
      <c r="H988"/>
      <c r="I988"/>
    </row>
    <row r="989" spans="1:9" s="25" customFormat="1">
      <c r="A989"/>
      <c r="B989" s="63"/>
      <c r="C989"/>
      <c r="D989"/>
      <c r="E989" s="3"/>
      <c r="F989" s="3"/>
      <c r="G989" s="55"/>
      <c r="H989"/>
      <c r="I989"/>
    </row>
    <row r="990" spans="1:9" s="25" customFormat="1">
      <c r="A990"/>
      <c r="B990" s="63"/>
      <c r="C990"/>
      <c r="D990"/>
      <c r="E990" s="3"/>
      <c r="F990" s="3"/>
      <c r="G990" s="55"/>
      <c r="H990"/>
      <c r="I990"/>
    </row>
    <row r="991" spans="1:9" s="25" customFormat="1">
      <c r="A991"/>
      <c r="B991" s="63"/>
      <c r="C991"/>
      <c r="D991"/>
      <c r="E991" s="3"/>
      <c r="F991" s="3"/>
      <c r="G991" s="55"/>
      <c r="H991"/>
      <c r="I991"/>
    </row>
    <row r="992" spans="1:9" s="25" customFormat="1">
      <c r="A992"/>
      <c r="B992" s="63"/>
      <c r="C992"/>
      <c r="D992"/>
      <c r="E992" s="3"/>
      <c r="F992" s="3"/>
      <c r="G992" s="55"/>
      <c r="H992"/>
      <c r="I992"/>
    </row>
    <row r="993" spans="1:9" s="25" customFormat="1">
      <c r="A993"/>
      <c r="B993" s="63"/>
      <c r="C993"/>
      <c r="D993"/>
      <c r="E993" s="3"/>
      <c r="F993" s="3"/>
      <c r="G993" s="55"/>
      <c r="H993"/>
      <c r="I993"/>
    </row>
    <row r="994" spans="1:9" s="25" customFormat="1">
      <c r="A994"/>
      <c r="B994" s="63"/>
      <c r="C994"/>
      <c r="D994"/>
      <c r="E994" s="3"/>
      <c r="F994" s="3"/>
      <c r="G994" s="55"/>
      <c r="H994"/>
      <c r="I994"/>
    </row>
    <row r="995" spans="1:9" s="25" customFormat="1">
      <c r="A995"/>
      <c r="B995" s="63"/>
      <c r="C995"/>
      <c r="D995"/>
      <c r="E995" s="3"/>
      <c r="F995" s="3"/>
      <c r="G995" s="55"/>
      <c r="H995"/>
      <c r="I995"/>
    </row>
    <row r="996" spans="1:9" s="25" customFormat="1">
      <c r="A996"/>
      <c r="B996" s="63"/>
      <c r="C996"/>
      <c r="D996"/>
      <c r="E996" s="3"/>
      <c r="F996" s="3"/>
      <c r="G996" s="55"/>
      <c r="H996"/>
      <c r="I996"/>
    </row>
    <row r="997" spans="1:9" s="25" customFormat="1">
      <c r="A997"/>
      <c r="B997" s="63"/>
      <c r="C997"/>
      <c r="D997"/>
      <c r="E997" s="3"/>
      <c r="F997" s="3"/>
      <c r="G997" s="55"/>
      <c r="H997"/>
      <c r="I997"/>
    </row>
    <row r="998" spans="1:9" s="25" customFormat="1">
      <c r="A998"/>
      <c r="B998" s="63"/>
      <c r="C998"/>
      <c r="D998"/>
      <c r="E998" s="3"/>
      <c r="F998" s="3"/>
      <c r="G998" s="55"/>
      <c r="H998"/>
      <c r="I998"/>
    </row>
    <row r="999" spans="1:9" s="25" customFormat="1">
      <c r="A999"/>
      <c r="B999" s="63"/>
      <c r="C999"/>
      <c r="D999"/>
      <c r="E999" s="3"/>
      <c r="F999" s="3"/>
      <c r="G999" s="55"/>
      <c r="H999"/>
      <c r="I999"/>
    </row>
    <row r="1000" spans="1:9" s="25" customFormat="1">
      <c r="A1000"/>
      <c r="B1000" s="63"/>
      <c r="C1000"/>
      <c r="D1000"/>
      <c r="E1000" s="3"/>
      <c r="F1000" s="3"/>
      <c r="G1000" s="55"/>
      <c r="H1000"/>
      <c r="I1000"/>
    </row>
    <row r="1001" spans="1:9" s="25" customFormat="1">
      <c r="A1001"/>
      <c r="B1001" s="63"/>
      <c r="C1001"/>
      <c r="D1001"/>
      <c r="E1001" s="3"/>
      <c r="F1001" s="3"/>
      <c r="G1001" s="55"/>
      <c r="H1001"/>
      <c r="I1001"/>
    </row>
    <row r="1002" spans="1:9" s="25" customFormat="1">
      <c r="A1002"/>
      <c r="B1002" s="63"/>
      <c r="C1002"/>
      <c r="D1002"/>
      <c r="E1002" s="3"/>
      <c r="F1002" s="3"/>
      <c r="G1002" s="55"/>
      <c r="H1002"/>
      <c r="I1002"/>
    </row>
    <row r="1003" spans="1:9" s="25" customFormat="1">
      <c r="A1003"/>
      <c r="B1003" s="63"/>
      <c r="C1003"/>
      <c r="D1003"/>
      <c r="E1003" s="3"/>
      <c r="F1003" s="3"/>
      <c r="G1003" s="55"/>
      <c r="H1003"/>
      <c r="I1003"/>
    </row>
    <row r="1004" spans="1:9" s="25" customFormat="1">
      <c r="A1004"/>
      <c r="B1004" s="63"/>
      <c r="C1004"/>
      <c r="D1004"/>
      <c r="E1004" s="3"/>
      <c r="F1004" s="3"/>
      <c r="G1004" s="55"/>
      <c r="H1004"/>
      <c r="I1004"/>
    </row>
    <row r="1005" spans="1:9" s="25" customFormat="1">
      <c r="A1005"/>
      <c r="B1005" s="63"/>
      <c r="C1005"/>
      <c r="D1005"/>
      <c r="E1005" s="3"/>
      <c r="F1005" s="3"/>
      <c r="G1005" s="55"/>
      <c r="H1005"/>
      <c r="I1005"/>
    </row>
    <row r="1006" spans="1:9" s="25" customFormat="1">
      <c r="A1006"/>
      <c r="B1006" s="63"/>
      <c r="C1006"/>
      <c r="D1006"/>
      <c r="E1006" s="3"/>
      <c r="F1006" s="3"/>
      <c r="G1006" s="55"/>
      <c r="H1006"/>
      <c r="I1006"/>
    </row>
    <row r="1007" spans="1:9" s="25" customFormat="1">
      <c r="A1007"/>
      <c r="B1007" s="63"/>
      <c r="C1007"/>
      <c r="D1007"/>
      <c r="E1007" s="3"/>
      <c r="F1007" s="3"/>
      <c r="G1007" s="55"/>
      <c r="H1007"/>
      <c r="I1007"/>
    </row>
    <row r="1008" spans="1:9" s="25" customFormat="1">
      <c r="A1008"/>
      <c r="B1008" s="63"/>
      <c r="C1008"/>
      <c r="D1008"/>
      <c r="E1008" s="3"/>
      <c r="F1008" s="3"/>
      <c r="G1008" s="55"/>
      <c r="H1008"/>
      <c r="I1008"/>
    </row>
    <row r="1009" spans="1:9" s="25" customFormat="1">
      <c r="A1009"/>
      <c r="B1009" s="63"/>
      <c r="C1009"/>
      <c r="D1009"/>
      <c r="E1009" s="3"/>
      <c r="F1009" s="3"/>
      <c r="G1009" s="55"/>
      <c r="H1009"/>
      <c r="I1009"/>
    </row>
    <row r="1010" spans="1:9" s="25" customFormat="1">
      <c r="A1010"/>
      <c r="B1010" s="63"/>
      <c r="C1010"/>
      <c r="D1010"/>
      <c r="E1010" s="3"/>
      <c r="F1010" s="3"/>
      <c r="G1010" s="55"/>
      <c r="H1010"/>
      <c r="I1010"/>
    </row>
    <row r="1011" spans="1:9" s="25" customFormat="1">
      <c r="A1011"/>
      <c r="B1011" s="63"/>
      <c r="C1011"/>
      <c r="D1011"/>
      <c r="E1011" s="3"/>
      <c r="F1011" s="3"/>
      <c r="G1011" s="55"/>
      <c r="H1011"/>
      <c r="I1011"/>
    </row>
    <row r="1012" spans="1:9" s="25" customFormat="1">
      <c r="A1012"/>
      <c r="B1012" s="63"/>
      <c r="C1012"/>
      <c r="D1012"/>
      <c r="E1012" s="3"/>
      <c r="F1012" s="3"/>
      <c r="G1012" s="55"/>
      <c r="H1012"/>
      <c r="I1012"/>
    </row>
    <row r="1013" spans="1:9" s="25" customFormat="1">
      <c r="A1013"/>
      <c r="B1013" s="63"/>
      <c r="C1013"/>
      <c r="D1013"/>
      <c r="E1013" s="3"/>
      <c r="F1013" s="3"/>
      <c r="G1013" s="55"/>
      <c r="H1013"/>
      <c r="I1013"/>
    </row>
    <row r="1014" spans="1:9" s="25" customFormat="1">
      <c r="A1014"/>
      <c r="B1014" s="63"/>
      <c r="C1014"/>
      <c r="D1014"/>
      <c r="E1014" s="3"/>
      <c r="F1014" s="3"/>
      <c r="G1014" s="55"/>
      <c r="H1014"/>
      <c r="I1014"/>
    </row>
    <row r="1015" spans="1:9" s="25" customFormat="1">
      <c r="A1015"/>
      <c r="B1015" s="63"/>
      <c r="C1015"/>
      <c r="D1015"/>
      <c r="E1015" s="3"/>
      <c r="F1015" s="3"/>
      <c r="G1015" s="55"/>
      <c r="H1015"/>
      <c r="I1015"/>
    </row>
    <row r="1016" spans="1:9" s="25" customFormat="1">
      <c r="A1016"/>
      <c r="B1016" s="63"/>
      <c r="C1016"/>
      <c r="D1016"/>
      <c r="E1016" s="3"/>
      <c r="F1016" s="3"/>
      <c r="G1016" s="55"/>
      <c r="H1016"/>
      <c r="I1016"/>
    </row>
    <row r="1017" spans="1:9" s="25" customFormat="1">
      <c r="A1017"/>
      <c r="B1017" s="63"/>
      <c r="C1017"/>
      <c r="D1017"/>
      <c r="E1017" s="3"/>
      <c r="F1017" s="3"/>
      <c r="G1017" s="55"/>
      <c r="H1017"/>
      <c r="I1017"/>
    </row>
    <row r="1018" spans="1:9" s="25" customFormat="1">
      <c r="A1018"/>
      <c r="B1018" s="63"/>
      <c r="C1018"/>
      <c r="D1018"/>
      <c r="E1018" s="3"/>
      <c r="F1018" s="3"/>
      <c r="G1018" s="55"/>
      <c r="H1018"/>
      <c r="I1018"/>
    </row>
    <row r="1019" spans="1:9" s="25" customFormat="1">
      <c r="A1019"/>
      <c r="B1019" s="63"/>
      <c r="C1019"/>
      <c r="D1019"/>
      <c r="E1019" s="3"/>
      <c r="F1019" s="3"/>
      <c r="G1019" s="55"/>
      <c r="H1019"/>
      <c r="I1019"/>
    </row>
    <row r="1020" spans="1:9" s="25" customFormat="1">
      <c r="A1020"/>
      <c r="B1020" s="63"/>
      <c r="C1020"/>
      <c r="D1020"/>
      <c r="E1020" s="3"/>
      <c r="F1020" s="3"/>
      <c r="G1020" s="55"/>
      <c r="H1020"/>
      <c r="I1020"/>
    </row>
    <row r="1021" spans="1:9" s="25" customFormat="1">
      <c r="A1021"/>
      <c r="B1021" s="63"/>
      <c r="C1021"/>
      <c r="D1021"/>
      <c r="E1021" s="3"/>
      <c r="F1021" s="3"/>
      <c r="G1021" s="55"/>
      <c r="H1021"/>
      <c r="I1021"/>
    </row>
    <row r="1022" spans="1:9" s="25" customFormat="1">
      <c r="A1022"/>
      <c r="B1022" s="63"/>
      <c r="C1022"/>
      <c r="D1022"/>
      <c r="E1022" s="3"/>
      <c r="F1022" s="3"/>
      <c r="G1022" s="55"/>
      <c r="H1022"/>
      <c r="I1022"/>
    </row>
    <row r="1023" spans="1:9" s="25" customFormat="1">
      <c r="A1023"/>
      <c r="B1023" s="63"/>
      <c r="C1023"/>
      <c r="D1023"/>
      <c r="E1023" s="3"/>
      <c r="F1023" s="3"/>
      <c r="G1023" s="55"/>
      <c r="H1023"/>
      <c r="I1023"/>
    </row>
    <row r="1024" spans="1:9" s="25" customFormat="1">
      <c r="A1024"/>
      <c r="B1024" s="63"/>
      <c r="C1024"/>
      <c r="D1024"/>
      <c r="E1024" s="3"/>
      <c r="F1024" s="3"/>
      <c r="G1024" s="55"/>
      <c r="H1024"/>
      <c r="I1024"/>
    </row>
    <row r="1025" spans="1:9" s="25" customFormat="1">
      <c r="A1025"/>
      <c r="B1025" s="63"/>
      <c r="C1025"/>
      <c r="D1025"/>
      <c r="E1025" s="3"/>
      <c r="F1025" s="3"/>
      <c r="G1025" s="55"/>
      <c r="H1025"/>
      <c r="I1025"/>
    </row>
    <row r="1026" spans="1:9" s="25" customFormat="1">
      <c r="A1026"/>
      <c r="B1026" s="63"/>
      <c r="C1026"/>
      <c r="D1026"/>
      <c r="E1026" s="3"/>
      <c r="F1026" s="3"/>
      <c r="G1026" s="55"/>
      <c r="H1026"/>
      <c r="I1026"/>
    </row>
    <row r="1027" spans="1:9" s="25" customFormat="1">
      <c r="A1027"/>
      <c r="B1027" s="63"/>
      <c r="C1027"/>
      <c r="D1027"/>
      <c r="E1027" s="3"/>
      <c r="F1027" s="3"/>
      <c r="G1027" s="55"/>
      <c r="H1027"/>
      <c r="I1027"/>
    </row>
    <row r="1028" spans="1:9" s="25" customFormat="1">
      <c r="A1028"/>
      <c r="B1028" s="63"/>
      <c r="C1028"/>
      <c r="D1028"/>
      <c r="E1028" s="3"/>
      <c r="F1028" s="3"/>
      <c r="G1028" s="55"/>
      <c r="H1028"/>
      <c r="I1028"/>
    </row>
    <row r="1029" spans="1:9" s="25" customFormat="1">
      <c r="A1029"/>
      <c r="B1029" s="63"/>
      <c r="C1029"/>
      <c r="D1029"/>
      <c r="E1029" s="3"/>
      <c r="F1029" s="3"/>
      <c r="G1029" s="55"/>
      <c r="H1029"/>
      <c r="I1029"/>
    </row>
    <row r="1030" spans="1:9" s="25" customFormat="1">
      <c r="A1030"/>
      <c r="B1030" s="63"/>
      <c r="C1030"/>
      <c r="D1030"/>
      <c r="E1030" s="3"/>
      <c r="F1030" s="3"/>
      <c r="G1030" s="55"/>
      <c r="H1030"/>
      <c r="I1030"/>
    </row>
    <row r="1031" spans="1:9" s="25" customFormat="1">
      <c r="A1031"/>
      <c r="B1031" s="63"/>
      <c r="C1031"/>
      <c r="D1031"/>
      <c r="E1031" s="3"/>
      <c r="F1031" s="3"/>
      <c r="G1031" s="55"/>
      <c r="H1031"/>
      <c r="I1031"/>
    </row>
    <row r="1032" spans="1:9" s="25" customFormat="1">
      <c r="A1032"/>
      <c r="B1032" s="63"/>
      <c r="C1032"/>
      <c r="D1032"/>
      <c r="E1032" s="3"/>
      <c r="F1032" s="3"/>
      <c r="G1032" s="55"/>
      <c r="H1032"/>
      <c r="I1032"/>
    </row>
    <row r="1033" spans="1:9" s="25" customFormat="1">
      <c r="A1033"/>
      <c r="B1033" s="63"/>
      <c r="C1033"/>
      <c r="D1033"/>
      <c r="E1033" s="3"/>
      <c r="F1033" s="3"/>
      <c r="G1033" s="55"/>
      <c r="H1033"/>
      <c r="I1033"/>
    </row>
    <row r="1034" spans="1:9" s="25" customFormat="1">
      <c r="A1034"/>
      <c r="B1034" s="63"/>
      <c r="C1034"/>
      <c r="D1034"/>
      <c r="E1034" s="3"/>
      <c r="F1034" s="3"/>
      <c r="G1034" s="55"/>
      <c r="H1034"/>
      <c r="I1034"/>
    </row>
    <row r="1035" spans="1:9" s="25" customFormat="1">
      <c r="A1035"/>
      <c r="B1035" s="63"/>
      <c r="C1035"/>
      <c r="D1035"/>
      <c r="E1035" s="3"/>
      <c r="F1035" s="3"/>
      <c r="G1035" s="55"/>
      <c r="H1035"/>
      <c r="I1035"/>
    </row>
    <row r="1036" spans="1:9" s="25" customFormat="1">
      <c r="A1036"/>
      <c r="B1036" s="63"/>
      <c r="C1036"/>
      <c r="D1036"/>
      <c r="E1036" s="3"/>
      <c r="F1036" s="3"/>
      <c r="G1036" s="55"/>
      <c r="H1036"/>
      <c r="I1036"/>
    </row>
    <row r="1037" spans="1:9" s="25" customFormat="1">
      <c r="A1037"/>
      <c r="B1037" s="63"/>
      <c r="C1037"/>
      <c r="D1037"/>
      <c r="E1037" s="3"/>
      <c r="F1037" s="3"/>
      <c r="G1037" s="55"/>
      <c r="H1037"/>
      <c r="I1037"/>
    </row>
    <row r="1038" spans="1:9" s="25" customFormat="1">
      <c r="A1038"/>
      <c r="B1038" s="63"/>
      <c r="C1038"/>
      <c r="D1038"/>
      <c r="E1038" s="3"/>
      <c r="F1038" s="3"/>
      <c r="G1038" s="55"/>
      <c r="H1038"/>
      <c r="I1038"/>
    </row>
    <row r="1039" spans="1:9" s="25" customFormat="1">
      <c r="A1039"/>
      <c r="B1039" s="63"/>
      <c r="C1039"/>
      <c r="D1039"/>
      <c r="E1039" s="3"/>
      <c r="F1039" s="3"/>
      <c r="G1039" s="55"/>
      <c r="H1039"/>
      <c r="I1039"/>
    </row>
    <row r="1040" spans="1:9" s="25" customFormat="1">
      <c r="A1040"/>
      <c r="B1040" s="63"/>
      <c r="C1040"/>
      <c r="D1040"/>
      <c r="E1040" s="3"/>
      <c r="F1040" s="3"/>
      <c r="G1040" s="55"/>
      <c r="H1040"/>
      <c r="I1040"/>
    </row>
    <row r="1041" spans="1:9" s="25" customFormat="1">
      <c r="A1041"/>
      <c r="B1041" s="63"/>
      <c r="C1041"/>
      <c r="D1041"/>
      <c r="E1041" s="3"/>
      <c r="F1041" s="3"/>
      <c r="G1041" s="55"/>
      <c r="H1041"/>
      <c r="I1041"/>
    </row>
    <row r="1042" spans="1:9" s="25" customFormat="1">
      <c r="A1042"/>
      <c r="B1042" s="63"/>
      <c r="C1042"/>
      <c r="D1042"/>
      <c r="E1042" s="3"/>
      <c r="F1042" s="3"/>
      <c r="G1042" s="55"/>
      <c r="H1042"/>
      <c r="I1042"/>
    </row>
    <row r="1043" spans="1:9" s="25" customFormat="1">
      <c r="A1043"/>
      <c r="B1043" s="63"/>
      <c r="C1043"/>
      <c r="D1043"/>
      <c r="E1043" s="3"/>
      <c r="F1043" s="3"/>
      <c r="G1043" s="55"/>
      <c r="H1043"/>
      <c r="I1043"/>
    </row>
    <row r="1044" spans="1:9" s="25" customFormat="1">
      <c r="A1044"/>
      <c r="B1044" s="63"/>
      <c r="C1044"/>
      <c r="D1044"/>
      <c r="E1044" s="3"/>
      <c r="F1044" s="3"/>
      <c r="G1044" s="55"/>
      <c r="H1044"/>
      <c r="I1044"/>
    </row>
    <row r="1045" spans="1:9" s="25" customFormat="1">
      <c r="A1045"/>
      <c r="B1045" s="63"/>
      <c r="C1045"/>
      <c r="D1045"/>
      <c r="E1045" s="3"/>
      <c r="F1045" s="3"/>
      <c r="G1045" s="55"/>
      <c r="H1045"/>
      <c r="I1045"/>
    </row>
    <row r="1046" spans="1:9" s="25" customFormat="1">
      <c r="A1046"/>
      <c r="B1046" s="63"/>
      <c r="C1046"/>
      <c r="D1046"/>
      <c r="E1046" s="3"/>
      <c r="F1046" s="3"/>
      <c r="G1046" s="55"/>
      <c r="H1046"/>
      <c r="I1046"/>
    </row>
    <row r="1047" spans="1:9" s="25" customFormat="1">
      <c r="A1047"/>
      <c r="B1047" s="63"/>
      <c r="C1047"/>
      <c r="D1047"/>
      <c r="E1047" s="3"/>
      <c r="F1047" s="3"/>
      <c r="G1047" s="55"/>
      <c r="H1047"/>
      <c r="I1047"/>
    </row>
    <row r="1048" spans="1:9" s="25" customFormat="1">
      <c r="A1048"/>
      <c r="B1048" s="63"/>
      <c r="C1048"/>
      <c r="D1048"/>
      <c r="E1048" s="3"/>
      <c r="F1048" s="3"/>
      <c r="G1048" s="55"/>
      <c r="H1048"/>
      <c r="I1048"/>
    </row>
    <row r="1049" spans="1:9" s="25" customFormat="1">
      <c r="A1049"/>
      <c r="B1049" s="63"/>
      <c r="C1049"/>
      <c r="D1049"/>
      <c r="E1049" s="3"/>
      <c r="F1049" s="3"/>
      <c r="G1049" s="55"/>
      <c r="H1049"/>
      <c r="I1049"/>
    </row>
    <row r="1050" spans="1:9" s="25" customFormat="1">
      <c r="A1050"/>
      <c r="B1050" s="63"/>
      <c r="C1050"/>
      <c r="D1050"/>
      <c r="E1050" s="3"/>
      <c r="F1050" s="3"/>
      <c r="G1050" s="55"/>
      <c r="H1050"/>
      <c r="I1050"/>
    </row>
    <row r="1051" spans="1:9" s="25" customFormat="1">
      <c r="A1051"/>
      <c r="B1051" s="63"/>
      <c r="C1051"/>
      <c r="D1051"/>
      <c r="E1051" s="3"/>
      <c r="F1051" s="3"/>
      <c r="G1051" s="55"/>
      <c r="H1051"/>
      <c r="I1051"/>
    </row>
    <row r="1052" spans="1:9" s="25" customFormat="1">
      <c r="A1052"/>
      <c r="B1052" s="63"/>
      <c r="C1052"/>
      <c r="D1052"/>
      <c r="E1052" s="3"/>
      <c r="F1052" s="3"/>
      <c r="G1052" s="55"/>
      <c r="H1052"/>
      <c r="I1052"/>
    </row>
    <row r="1053" spans="1:9" s="25" customFormat="1">
      <c r="A1053"/>
      <c r="B1053" s="63"/>
      <c r="C1053"/>
      <c r="D1053"/>
      <c r="E1053" s="3"/>
      <c r="F1053" s="3"/>
      <c r="G1053" s="55"/>
      <c r="H1053"/>
      <c r="I1053"/>
    </row>
    <row r="1054" spans="1:9" s="25" customFormat="1">
      <c r="A1054"/>
      <c r="B1054" s="63"/>
      <c r="C1054"/>
      <c r="D1054"/>
      <c r="E1054" s="3"/>
      <c r="F1054" s="3"/>
      <c r="G1054" s="55"/>
      <c r="H1054"/>
      <c r="I1054"/>
    </row>
    <row r="1055" spans="1:9" s="25" customFormat="1">
      <c r="A1055"/>
      <c r="B1055" s="63"/>
      <c r="C1055"/>
      <c r="D1055"/>
      <c r="E1055" s="3"/>
      <c r="F1055" s="3"/>
      <c r="G1055" s="55"/>
      <c r="H1055"/>
      <c r="I1055"/>
    </row>
    <row r="1056" spans="1:9" s="25" customFormat="1">
      <c r="A1056"/>
      <c r="B1056" s="63"/>
      <c r="C1056"/>
      <c r="D1056"/>
      <c r="E1056" s="3"/>
      <c r="F1056" s="3"/>
      <c r="G1056" s="55"/>
      <c r="H1056"/>
      <c r="I1056"/>
    </row>
    <row r="1057" spans="1:9" s="25" customFormat="1">
      <c r="A1057"/>
      <c r="B1057" s="63"/>
      <c r="C1057"/>
      <c r="D1057"/>
      <c r="E1057" s="3"/>
      <c r="F1057" s="3"/>
      <c r="G1057" s="55"/>
      <c r="H1057"/>
      <c r="I1057"/>
    </row>
    <row r="1058" spans="1:9" s="25" customFormat="1">
      <c r="A1058"/>
      <c r="B1058" s="63"/>
      <c r="C1058"/>
      <c r="D1058"/>
      <c r="E1058" s="3"/>
      <c r="F1058" s="3"/>
      <c r="G1058" s="55"/>
      <c r="H1058"/>
      <c r="I1058"/>
    </row>
    <row r="1059" spans="1:9" s="25" customFormat="1">
      <c r="A1059"/>
      <c r="B1059" s="63"/>
      <c r="C1059"/>
      <c r="D1059"/>
      <c r="E1059" s="3"/>
      <c r="F1059" s="3"/>
      <c r="G1059" s="55"/>
      <c r="H1059"/>
      <c r="I1059"/>
    </row>
    <row r="1060" spans="1:9" s="25" customFormat="1">
      <c r="A1060"/>
      <c r="B1060" s="63"/>
      <c r="C1060"/>
      <c r="D1060"/>
      <c r="E1060" s="3"/>
      <c r="F1060" s="3"/>
      <c r="G1060" s="55"/>
      <c r="H1060"/>
      <c r="I1060"/>
    </row>
    <row r="1061" spans="1:9" s="25" customFormat="1">
      <c r="A1061"/>
      <c r="B1061" s="63"/>
      <c r="C1061"/>
      <c r="D1061"/>
      <c r="E1061" s="3"/>
      <c r="F1061" s="3"/>
      <c r="G1061" s="55"/>
      <c r="H1061"/>
      <c r="I1061"/>
    </row>
    <row r="1062" spans="1:9" s="25" customFormat="1">
      <c r="A1062"/>
      <c r="B1062" s="63"/>
      <c r="C1062"/>
      <c r="D1062"/>
      <c r="E1062" s="3"/>
      <c r="F1062" s="3"/>
      <c r="G1062" s="55"/>
      <c r="H1062"/>
      <c r="I1062"/>
    </row>
    <row r="1063" spans="1:9" s="25" customFormat="1">
      <c r="A1063"/>
      <c r="B1063" s="63"/>
      <c r="C1063"/>
      <c r="D1063"/>
      <c r="E1063" s="3"/>
      <c r="F1063" s="3"/>
      <c r="G1063" s="55"/>
      <c r="H1063"/>
      <c r="I1063"/>
    </row>
    <row r="1064" spans="1:9" s="25" customFormat="1">
      <c r="A1064"/>
      <c r="B1064" s="63"/>
      <c r="C1064"/>
      <c r="D1064"/>
      <c r="E1064" s="3"/>
      <c r="F1064" s="3"/>
      <c r="G1064" s="55"/>
      <c r="H1064"/>
      <c r="I1064"/>
    </row>
    <row r="1065" spans="1:9" s="25" customFormat="1">
      <c r="A1065"/>
      <c r="B1065" s="63"/>
      <c r="C1065"/>
      <c r="D1065"/>
      <c r="E1065" s="3"/>
      <c r="F1065" s="3"/>
      <c r="G1065" s="55"/>
      <c r="H1065"/>
      <c r="I1065"/>
    </row>
    <row r="1066" spans="1:9" s="25" customFormat="1">
      <c r="A1066"/>
      <c r="B1066" s="63"/>
      <c r="C1066"/>
      <c r="D1066"/>
      <c r="E1066" s="3"/>
      <c r="F1066" s="3"/>
      <c r="G1066" s="55"/>
      <c r="H1066"/>
      <c r="I1066"/>
    </row>
    <row r="1067" spans="1:9" s="25" customFormat="1">
      <c r="A1067"/>
      <c r="B1067" s="63"/>
      <c r="C1067"/>
      <c r="D1067"/>
      <c r="E1067" s="3"/>
      <c r="F1067" s="3"/>
      <c r="G1067" s="55"/>
      <c r="H1067"/>
      <c r="I1067"/>
    </row>
    <row r="1068" spans="1:9" s="25" customFormat="1">
      <c r="A1068"/>
      <c r="B1068" s="63"/>
      <c r="C1068"/>
      <c r="D1068"/>
      <c r="E1068" s="3"/>
      <c r="F1068" s="3"/>
      <c r="G1068" s="55"/>
      <c r="H1068"/>
      <c r="I1068"/>
    </row>
    <row r="1069" spans="1:9" s="25" customFormat="1">
      <c r="A1069"/>
      <c r="B1069" s="63"/>
      <c r="C1069"/>
      <c r="D1069"/>
      <c r="E1069" s="3"/>
      <c r="F1069" s="3"/>
      <c r="G1069" s="55"/>
      <c r="H1069"/>
      <c r="I1069"/>
    </row>
    <row r="1070" spans="1:9" s="25" customFormat="1">
      <c r="A1070"/>
      <c r="B1070" s="63"/>
      <c r="C1070"/>
      <c r="D1070"/>
      <c r="E1070" s="3"/>
      <c r="F1070" s="3"/>
      <c r="G1070" s="55"/>
      <c r="H1070"/>
      <c r="I1070"/>
    </row>
    <row r="1071" spans="1:9" s="25" customFormat="1">
      <c r="A1071"/>
      <c r="B1071" s="63"/>
      <c r="C1071"/>
      <c r="D1071"/>
      <c r="E1071" s="3"/>
      <c r="F1071" s="3"/>
      <c r="G1071" s="55"/>
      <c r="H1071"/>
      <c r="I1071"/>
    </row>
    <row r="1072" spans="1:9" s="25" customFormat="1">
      <c r="A1072"/>
      <c r="B1072" s="63"/>
      <c r="C1072"/>
      <c r="D1072"/>
      <c r="E1072" s="3"/>
      <c r="F1072" s="3"/>
      <c r="G1072" s="55"/>
      <c r="H1072"/>
      <c r="I1072"/>
    </row>
    <row r="1073" spans="1:9" s="25" customFormat="1">
      <c r="A1073"/>
      <c r="B1073" s="63"/>
      <c r="C1073"/>
      <c r="D1073"/>
      <c r="E1073" s="3"/>
      <c r="F1073" s="3"/>
      <c r="G1073" s="55"/>
      <c r="H1073"/>
      <c r="I1073"/>
    </row>
    <row r="1074" spans="1:9" s="25" customFormat="1">
      <c r="A1074"/>
      <c r="B1074" s="63"/>
      <c r="C1074"/>
      <c r="D1074"/>
      <c r="E1074" s="3"/>
      <c r="F1074" s="3"/>
      <c r="G1074" s="55"/>
      <c r="H1074"/>
      <c r="I1074"/>
    </row>
    <row r="1075" spans="1:9" s="25" customFormat="1">
      <c r="A1075"/>
      <c r="B1075" s="63"/>
      <c r="C1075"/>
      <c r="D1075"/>
      <c r="E1075" s="3"/>
      <c r="F1075" s="3"/>
      <c r="G1075" s="55"/>
      <c r="H1075"/>
      <c r="I1075"/>
    </row>
    <row r="1076" spans="1:9" s="25" customFormat="1">
      <c r="A1076"/>
      <c r="B1076" s="63"/>
      <c r="C1076"/>
      <c r="D1076"/>
      <c r="E1076" s="3"/>
      <c r="F1076" s="3"/>
      <c r="G1076" s="55"/>
      <c r="H1076"/>
      <c r="I1076"/>
    </row>
    <row r="1077" spans="1:9" s="25" customFormat="1">
      <c r="A1077"/>
      <c r="B1077" s="63"/>
      <c r="C1077"/>
      <c r="D1077"/>
      <c r="E1077" s="3"/>
      <c r="F1077" s="3"/>
      <c r="G1077" s="55"/>
      <c r="H1077"/>
      <c r="I1077"/>
    </row>
    <row r="1078" spans="1:9" s="25" customFormat="1">
      <c r="A1078"/>
      <c r="B1078" s="63"/>
      <c r="C1078"/>
      <c r="D1078"/>
      <c r="E1078" s="3"/>
      <c r="F1078" s="3"/>
      <c r="G1078" s="55"/>
      <c r="H1078"/>
      <c r="I1078"/>
    </row>
    <row r="1079" spans="1:9" s="25" customFormat="1">
      <c r="A1079"/>
      <c r="B1079" s="63"/>
      <c r="C1079"/>
      <c r="D1079"/>
      <c r="E1079" s="3"/>
      <c r="F1079" s="3"/>
      <c r="G1079" s="55"/>
      <c r="H1079"/>
      <c r="I1079"/>
    </row>
    <row r="1080" spans="1:9" s="25" customFormat="1">
      <c r="A1080"/>
      <c r="B1080" s="63"/>
      <c r="C1080"/>
      <c r="D1080"/>
      <c r="E1080" s="3"/>
      <c r="F1080" s="3"/>
      <c r="G1080" s="55"/>
      <c r="H1080"/>
      <c r="I1080"/>
    </row>
    <row r="1081" spans="1:9" s="25" customFormat="1">
      <c r="A1081"/>
      <c r="B1081" s="63"/>
      <c r="C1081"/>
      <c r="D1081"/>
      <c r="E1081" s="3"/>
      <c r="F1081" s="3"/>
      <c r="G1081" s="55"/>
      <c r="H1081"/>
      <c r="I1081"/>
    </row>
    <row r="1082" spans="1:9" s="25" customFormat="1">
      <c r="A1082"/>
      <c r="B1082" s="63"/>
      <c r="C1082"/>
      <c r="D1082"/>
      <c r="E1082" s="3"/>
      <c r="F1082" s="3"/>
      <c r="G1082" s="55"/>
      <c r="H1082"/>
      <c r="I1082"/>
    </row>
    <row r="1083" spans="1:9" s="25" customFormat="1">
      <c r="A1083"/>
      <c r="B1083" s="63"/>
      <c r="C1083"/>
      <c r="D1083"/>
      <c r="E1083" s="3"/>
      <c r="F1083" s="3"/>
      <c r="G1083" s="55"/>
      <c r="H1083"/>
      <c r="I1083"/>
    </row>
    <row r="1084" spans="1:9" s="25" customFormat="1">
      <c r="A1084"/>
      <c r="B1084" s="63"/>
      <c r="C1084"/>
      <c r="D1084"/>
      <c r="E1084" s="3"/>
      <c r="F1084" s="3"/>
      <c r="G1084" s="55"/>
      <c r="H1084"/>
      <c r="I1084"/>
    </row>
    <row r="1085" spans="1:9" s="25" customFormat="1">
      <c r="A1085"/>
      <c r="B1085" s="63"/>
      <c r="C1085"/>
      <c r="D1085"/>
      <c r="E1085" s="3"/>
      <c r="F1085" s="3"/>
      <c r="G1085" s="55"/>
      <c r="H1085"/>
      <c r="I1085"/>
    </row>
    <row r="1086" spans="1:9" s="25" customFormat="1">
      <c r="A1086"/>
      <c r="B1086" s="63"/>
      <c r="C1086"/>
      <c r="D1086"/>
      <c r="E1086" s="3"/>
      <c r="F1086" s="3"/>
      <c r="G1086" s="55"/>
      <c r="H1086"/>
      <c r="I1086"/>
    </row>
    <row r="1087" spans="1:9" s="25" customFormat="1">
      <c r="A1087"/>
      <c r="B1087" s="63"/>
      <c r="C1087"/>
      <c r="D1087"/>
      <c r="E1087" s="3"/>
      <c r="F1087" s="3"/>
      <c r="G1087" s="55"/>
      <c r="H1087"/>
      <c r="I1087"/>
    </row>
    <row r="1088" spans="1:9" s="25" customFormat="1">
      <c r="A1088"/>
      <c r="B1088" s="63"/>
      <c r="C1088"/>
      <c r="D1088"/>
      <c r="E1088" s="3"/>
      <c r="F1088" s="3"/>
      <c r="G1088" s="55"/>
      <c r="H1088"/>
      <c r="I1088"/>
    </row>
    <row r="1089" spans="1:9" s="25" customFormat="1">
      <c r="A1089"/>
      <c r="B1089" s="63"/>
      <c r="C1089"/>
      <c r="D1089"/>
      <c r="E1089" s="3"/>
      <c r="F1089" s="3"/>
      <c r="G1089" s="55"/>
      <c r="H1089"/>
      <c r="I1089"/>
    </row>
    <row r="1090" spans="1:9" s="25" customFormat="1">
      <c r="A1090"/>
      <c r="B1090" s="63"/>
      <c r="C1090"/>
      <c r="D1090"/>
      <c r="E1090" s="3"/>
      <c r="F1090" s="3"/>
      <c r="G1090" s="55"/>
      <c r="H1090"/>
      <c r="I1090"/>
    </row>
    <row r="1091" spans="1:9" s="25" customFormat="1">
      <c r="A1091"/>
      <c r="B1091" s="63"/>
      <c r="C1091"/>
      <c r="D1091"/>
      <c r="E1091" s="3"/>
      <c r="F1091" s="3"/>
      <c r="G1091" s="55"/>
      <c r="H1091"/>
      <c r="I1091"/>
    </row>
    <row r="1092" spans="1:9" s="25" customFormat="1">
      <c r="A1092"/>
      <c r="B1092" s="63"/>
      <c r="C1092"/>
      <c r="D1092"/>
      <c r="E1092" s="3"/>
      <c r="F1092" s="3"/>
      <c r="G1092" s="55"/>
      <c r="H1092"/>
      <c r="I1092"/>
    </row>
    <row r="1093" spans="1:9" s="25" customFormat="1">
      <c r="A1093"/>
      <c r="B1093" s="63"/>
      <c r="C1093"/>
      <c r="D1093"/>
      <c r="E1093" s="3"/>
      <c r="F1093" s="3"/>
      <c r="G1093" s="55"/>
      <c r="H1093"/>
      <c r="I1093"/>
    </row>
    <row r="1094" spans="1:9" s="25" customFormat="1">
      <c r="A1094"/>
      <c r="B1094" s="63"/>
      <c r="C1094"/>
      <c r="D1094"/>
      <c r="E1094" s="3"/>
      <c r="F1094" s="3"/>
      <c r="G1094" s="55"/>
      <c r="H1094"/>
      <c r="I1094"/>
    </row>
    <row r="1095" spans="1:9" s="25" customFormat="1">
      <c r="A1095"/>
      <c r="B1095" s="63"/>
      <c r="C1095"/>
      <c r="D1095"/>
      <c r="E1095" s="3"/>
      <c r="F1095" s="3"/>
      <c r="G1095" s="55"/>
      <c r="H1095"/>
      <c r="I1095"/>
    </row>
    <row r="1096" spans="1:9" s="25" customFormat="1">
      <c r="A1096"/>
      <c r="B1096" s="63"/>
      <c r="C1096"/>
      <c r="D1096"/>
      <c r="E1096" s="3"/>
      <c r="F1096" s="3"/>
      <c r="G1096" s="55"/>
      <c r="H1096"/>
      <c r="I1096"/>
    </row>
    <row r="1097" spans="1:9" s="25" customFormat="1">
      <c r="A1097"/>
      <c r="B1097" s="63"/>
      <c r="C1097"/>
      <c r="D1097"/>
      <c r="E1097" s="3"/>
      <c r="F1097" s="3"/>
      <c r="G1097" s="55"/>
      <c r="H1097"/>
      <c r="I1097"/>
    </row>
    <row r="1098" spans="1:9" s="25" customFormat="1">
      <c r="A1098"/>
      <c r="B1098" s="63"/>
      <c r="C1098"/>
      <c r="D1098"/>
      <c r="E1098" s="3"/>
      <c r="F1098" s="3"/>
      <c r="G1098" s="55"/>
      <c r="H1098"/>
      <c r="I1098"/>
    </row>
    <row r="1099" spans="1:9" s="25" customFormat="1">
      <c r="A1099"/>
      <c r="B1099" s="63"/>
      <c r="C1099"/>
      <c r="D1099"/>
      <c r="E1099" s="3"/>
      <c r="F1099" s="3"/>
      <c r="G1099" s="55"/>
      <c r="H1099"/>
      <c r="I1099"/>
    </row>
    <row r="1100" spans="1:9" s="25" customFormat="1">
      <c r="A1100"/>
      <c r="B1100" s="63"/>
      <c r="C1100"/>
      <c r="D1100"/>
      <c r="E1100" s="3"/>
      <c r="F1100" s="3"/>
      <c r="G1100" s="55"/>
      <c r="H1100"/>
      <c r="I1100"/>
    </row>
    <row r="1101" spans="1:9" s="25" customFormat="1">
      <c r="A1101"/>
      <c r="B1101" s="63"/>
      <c r="C1101"/>
      <c r="D1101"/>
      <c r="E1101" s="3"/>
      <c r="F1101" s="3"/>
      <c r="G1101" s="55"/>
      <c r="H1101"/>
      <c r="I1101"/>
    </row>
    <row r="1102" spans="1:9" s="25" customFormat="1">
      <c r="A1102"/>
      <c r="B1102" s="63"/>
      <c r="C1102"/>
      <c r="D1102"/>
      <c r="E1102" s="3"/>
      <c r="F1102" s="3"/>
      <c r="G1102" s="55"/>
      <c r="H1102"/>
      <c r="I1102"/>
    </row>
    <row r="1103" spans="1:9" s="25" customFormat="1">
      <c r="A1103"/>
      <c r="B1103" s="63"/>
      <c r="C1103"/>
      <c r="D1103"/>
      <c r="E1103" s="3"/>
      <c r="F1103" s="3"/>
      <c r="G1103" s="55"/>
      <c r="H1103"/>
      <c r="I1103"/>
    </row>
    <row r="1104" spans="1:9" s="25" customFormat="1">
      <c r="A1104"/>
      <c r="B1104" s="63"/>
      <c r="C1104"/>
      <c r="D1104"/>
      <c r="E1104" s="3"/>
      <c r="F1104" s="3"/>
      <c r="G1104" s="55"/>
      <c r="H1104"/>
      <c r="I1104"/>
    </row>
    <row r="1105" spans="1:9" s="25" customFormat="1">
      <c r="A1105"/>
      <c r="B1105" s="63"/>
      <c r="C1105"/>
      <c r="D1105"/>
      <c r="E1105" s="3"/>
      <c r="F1105" s="3"/>
      <c r="G1105" s="55"/>
      <c r="H1105"/>
      <c r="I1105"/>
    </row>
    <row r="1106" spans="1:9" s="25" customFormat="1">
      <c r="A1106"/>
      <c r="B1106" s="63"/>
      <c r="C1106"/>
      <c r="D1106"/>
      <c r="E1106" s="3"/>
      <c r="F1106" s="3"/>
      <c r="G1106" s="55"/>
      <c r="H1106"/>
      <c r="I1106"/>
    </row>
    <row r="1107" spans="1:9" s="25" customFormat="1">
      <c r="A1107"/>
      <c r="B1107" s="63"/>
      <c r="C1107"/>
      <c r="D1107"/>
      <c r="E1107" s="3"/>
      <c r="F1107" s="3"/>
      <c r="G1107" s="55"/>
      <c r="H1107"/>
      <c r="I1107"/>
    </row>
    <row r="1108" spans="1:9">
      <c r="I1108"/>
    </row>
    <row r="1109" spans="1:9">
      <c r="I1109"/>
    </row>
    <row r="1110" spans="1:9">
      <c r="I1110"/>
    </row>
    <row r="1111" spans="1:9">
      <c r="I1111"/>
    </row>
    <row r="1112" spans="1:9">
      <c r="I1112"/>
    </row>
    <row r="1113" spans="1:9">
      <c r="I1113"/>
    </row>
    <row r="1114" spans="1:9">
      <c r="I1114"/>
    </row>
    <row r="1115" spans="1:9">
      <c r="I1115"/>
    </row>
    <row r="1116" spans="1:9">
      <c r="I1116"/>
    </row>
    <row r="1117" spans="1:9">
      <c r="I1117"/>
    </row>
    <row r="1118" spans="1:9">
      <c r="I1118"/>
    </row>
    <row r="1119" spans="1:9">
      <c r="I1119"/>
    </row>
    <row r="1120" spans="1:9">
      <c r="I1120"/>
    </row>
    <row r="1121" spans="9:9">
      <c r="I1121"/>
    </row>
    <row r="1122" spans="9:9">
      <c r="I1122"/>
    </row>
    <row r="1123" spans="9:9">
      <c r="I1123"/>
    </row>
    <row r="1124" spans="9:9">
      <c r="I1124"/>
    </row>
    <row r="1125" spans="9:9">
      <c r="I1125"/>
    </row>
    <row r="1126" spans="9:9">
      <c r="I1126"/>
    </row>
    <row r="1127" spans="9:9">
      <c r="I1127"/>
    </row>
    <row r="1128" spans="9:9">
      <c r="I1128"/>
    </row>
    <row r="1129" spans="9:9">
      <c r="I1129"/>
    </row>
    <row r="1130" spans="9:9">
      <c r="I1130"/>
    </row>
    <row r="1131" spans="9:9">
      <c r="I1131"/>
    </row>
    <row r="1132" spans="9:9">
      <c r="I1132"/>
    </row>
    <row r="1133" spans="9:9">
      <c r="I1133"/>
    </row>
    <row r="1134" spans="9:9">
      <c r="I1134"/>
    </row>
    <row r="1135" spans="9:9">
      <c r="I1135"/>
    </row>
    <row r="1136" spans="9:9">
      <c r="I1136"/>
    </row>
    <row r="1137" spans="9:9">
      <c r="I1137"/>
    </row>
    <row r="1138" spans="9:9">
      <c r="I1138"/>
    </row>
    <row r="1139" spans="9:9">
      <c r="I1139"/>
    </row>
    <row r="1140" spans="9:9">
      <c r="I1140"/>
    </row>
    <row r="1141" spans="9:9">
      <c r="I1141"/>
    </row>
    <row r="1142" spans="9:9">
      <c r="I1142"/>
    </row>
    <row r="1143" spans="9:9">
      <c r="I1143"/>
    </row>
    <row r="1144" spans="9:9">
      <c r="I1144"/>
    </row>
    <row r="1145" spans="9:9">
      <c r="I1145"/>
    </row>
    <row r="1146" spans="9:9">
      <c r="I1146"/>
    </row>
    <row r="1147" spans="9:9">
      <c r="I1147"/>
    </row>
    <row r="1148" spans="9:9">
      <c r="I1148"/>
    </row>
    <row r="1149" spans="9:9">
      <c r="I1149"/>
    </row>
    <row r="1150" spans="9:9">
      <c r="I1150"/>
    </row>
    <row r="1151" spans="9:9">
      <c r="I1151"/>
    </row>
    <row r="1152" spans="9:9">
      <c r="I1152"/>
    </row>
    <row r="1153" spans="9:9">
      <c r="I1153"/>
    </row>
    <row r="1154" spans="9:9">
      <c r="I1154"/>
    </row>
    <row r="1155" spans="9:9">
      <c r="I1155"/>
    </row>
    <row r="1156" spans="9:9">
      <c r="I1156"/>
    </row>
    <row r="1157" spans="9:9">
      <c r="I1157"/>
    </row>
    <row r="1158" spans="9:9">
      <c r="I1158"/>
    </row>
    <row r="1159" spans="9:9">
      <c r="I1159"/>
    </row>
    <row r="1160" spans="9:9">
      <c r="I1160"/>
    </row>
    <row r="1161" spans="9:9">
      <c r="I1161"/>
    </row>
    <row r="1162" spans="9:9">
      <c r="I1162"/>
    </row>
    <row r="1163" spans="9:9">
      <c r="I1163"/>
    </row>
    <row r="1164" spans="9:9">
      <c r="I1164"/>
    </row>
    <row r="1165" spans="9:9">
      <c r="I1165"/>
    </row>
    <row r="1166" spans="9:9">
      <c r="I1166"/>
    </row>
    <row r="1167" spans="9:9">
      <c r="I1167"/>
    </row>
    <row r="1168" spans="9:9">
      <c r="I1168"/>
    </row>
    <row r="1169" spans="9:9">
      <c r="I1169"/>
    </row>
    <row r="1170" spans="9:9">
      <c r="I1170"/>
    </row>
    <row r="1171" spans="9:9">
      <c r="I1171"/>
    </row>
    <row r="1172" spans="9:9">
      <c r="I1172"/>
    </row>
    <row r="1173" spans="9:9">
      <c r="I1173"/>
    </row>
    <row r="1174" spans="9:9">
      <c r="I1174"/>
    </row>
    <row r="1175" spans="9:9">
      <c r="I1175"/>
    </row>
    <row r="1176" spans="9:9">
      <c r="I1176"/>
    </row>
    <row r="1177" spans="9:9">
      <c r="I1177"/>
    </row>
    <row r="1178" spans="9:9">
      <c r="I1178"/>
    </row>
    <row r="1179" spans="9:9">
      <c r="I1179"/>
    </row>
    <row r="1180" spans="9:9">
      <c r="I1180"/>
    </row>
    <row r="1181" spans="9:9">
      <c r="I1181"/>
    </row>
    <row r="1182" spans="9:9">
      <c r="I1182"/>
    </row>
    <row r="1183" spans="9:9">
      <c r="I1183"/>
    </row>
    <row r="1184" spans="9:9">
      <c r="I1184"/>
    </row>
    <row r="1185" spans="9:9">
      <c r="I1185"/>
    </row>
    <row r="1186" spans="9:9">
      <c r="I1186"/>
    </row>
    <row r="1187" spans="9:9">
      <c r="I1187"/>
    </row>
    <row r="1188" spans="9:9">
      <c r="I1188"/>
    </row>
    <row r="1189" spans="9:9">
      <c r="I1189"/>
    </row>
    <row r="1190" spans="9:9">
      <c r="I1190"/>
    </row>
    <row r="1191" spans="9:9">
      <c r="I1191"/>
    </row>
    <row r="1192" spans="9:9">
      <c r="I1192"/>
    </row>
    <row r="1193" spans="9:9">
      <c r="I1193"/>
    </row>
    <row r="1194" spans="9:9">
      <c r="I1194"/>
    </row>
    <row r="1195" spans="9:9">
      <c r="I1195"/>
    </row>
    <row r="1196" spans="9:9">
      <c r="I1196"/>
    </row>
    <row r="1197" spans="9:9">
      <c r="I1197"/>
    </row>
    <row r="1198" spans="9:9">
      <c r="I1198"/>
    </row>
    <row r="1199" spans="9:9">
      <c r="I1199"/>
    </row>
    <row r="1200" spans="9:9">
      <c r="I1200"/>
    </row>
    <row r="1201" spans="8:9">
      <c r="I1201"/>
    </row>
    <row r="1202" spans="8:9">
      <c r="I1202"/>
    </row>
    <row r="1203" spans="8:9">
      <c r="I1203"/>
    </row>
    <row r="1204" spans="8:9">
      <c r="H1204" s="3"/>
      <c r="I1204"/>
    </row>
    <row r="1205" spans="8:9">
      <c r="I1205"/>
    </row>
    <row r="1206" spans="8:9">
      <c r="I1206"/>
    </row>
    <row r="1207" spans="8:9">
      <c r="I1207"/>
    </row>
    <row r="1208" spans="8:9">
      <c r="I1208"/>
    </row>
    <row r="1209" spans="8:9">
      <c r="I1209"/>
    </row>
    <row r="1210" spans="8:9">
      <c r="I1210"/>
    </row>
    <row r="1211" spans="8:9">
      <c r="I1211"/>
    </row>
    <row r="1212" spans="8:9">
      <c r="I1212"/>
    </row>
    <row r="1213" spans="8:9">
      <c r="I1213"/>
    </row>
    <row r="1214" spans="8:9">
      <c r="I1214"/>
    </row>
    <row r="1215" spans="8:9">
      <c r="I1215"/>
    </row>
    <row r="1216" spans="8:9">
      <c r="I1216"/>
    </row>
    <row r="1217" spans="9:9">
      <c r="I1217"/>
    </row>
    <row r="1218" spans="9:9">
      <c r="I1218"/>
    </row>
    <row r="1219" spans="9:9">
      <c r="I1219"/>
    </row>
    <row r="1220" spans="9:9">
      <c r="I1220"/>
    </row>
    <row r="1221" spans="9:9">
      <c r="I1221"/>
    </row>
    <row r="1222" spans="9:9">
      <c r="I1222"/>
    </row>
    <row r="1223" spans="9:9">
      <c r="I1223"/>
    </row>
    <row r="1224" spans="9:9">
      <c r="I1224"/>
    </row>
    <row r="1225" spans="9:9">
      <c r="I1225"/>
    </row>
    <row r="1226" spans="9:9">
      <c r="I1226"/>
    </row>
    <row r="1227" spans="9:9">
      <c r="I1227"/>
    </row>
    <row r="1228" spans="9:9">
      <c r="I1228"/>
    </row>
    <row r="1229" spans="9:9">
      <c r="I1229"/>
    </row>
    <row r="1230" spans="9:9">
      <c r="I1230"/>
    </row>
    <row r="1231" spans="9:9">
      <c r="I1231"/>
    </row>
    <row r="1232" spans="9:9">
      <c r="I1232"/>
    </row>
    <row r="1233" spans="9:9">
      <c r="I1233"/>
    </row>
    <row r="1234" spans="9:9">
      <c r="I1234"/>
    </row>
    <row r="1235" spans="9:9">
      <c r="I1235"/>
    </row>
    <row r="1236" spans="9:9">
      <c r="I1236"/>
    </row>
    <row r="1237" spans="9:9">
      <c r="I1237"/>
    </row>
    <row r="1238" spans="9:9">
      <c r="I1238"/>
    </row>
    <row r="1239" spans="9:9">
      <c r="I1239"/>
    </row>
    <row r="1240" spans="9:9">
      <c r="I1240"/>
    </row>
    <row r="1241" spans="9:9">
      <c r="I1241"/>
    </row>
    <row r="1242" spans="9:9">
      <c r="I1242"/>
    </row>
    <row r="1243" spans="9:9">
      <c r="I1243"/>
    </row>
    <row r="1244" spans="9:9">
      <c r="I1244"/>
    </row>
    <row r="1245" spans="9:9">
      <c r="I1245"/>
    </row>
    <row r="1246" spans="9:9">
      <c r="I1246"/>
    </row>
    <row r="1247" spans="9:9">
      <c r="I1247"/>
    </row>
    <row r="1248" spans="9:9">
      <c r="I1248"/>
    </row>
    <row r="1249" spans="9:9">
      <c r="I1249"/>
    </row>
    <row r="1250" spans="9:9">
      <c r="I1250"/>
    </row>
    <row r="1251" spans="9:9">
      <c r="I1251"/>
    </row>
    <row r="1252" spans="9:9">
      <c r="I1252"/>
    </row>
    <row r="1253" spans="9:9">
      <c r="I1253"/>
    </row>
    <row r="1254" spans="9:9">
      <c r="I1254"/>
    </row>
    <row r="1255" spans="9:9">
      <c r="I1255"/>
    </row>
    <row r="1256" spans="9:9">
      <c r="I1256"/>
    </row>
    <row r="1257" spans="9:9">
      <c r="I1257"/>
    </row>
    <row r="1258" spans="9:9">
      <c r="I1258"/>
    </row>
    <row r="1259" spans="9:9">
      <c r="I1259"/>
    </row>
    <row r="1260" spans="9:9">
      <c r="I1260"/>
    </row>
    <row r="1261" spans="9:9">
      <c r="I1261"/>
    </row>
    <row r="1262" spans="9:9">
      <c r="I1262"/>
    </row>
    <row r="1263" spans="9:9">
      <c r="I1263"/>
    </row>
    <row r="1264" spans="9:9">
      <c r="I1264"/>
    </row>
    <row r="1265" spans="8:9">
      <c r="I1265"/>
    </row>
    <row r="1266" spans="8:9">
      <c r="I1266"/>
    </row>
    <row r="1267" spans="8:9">
      <c r="I1267"/>
    </row>
    <row r="1268" spans="8:9">
      <c r="I1268"/>
    </row>
    <row r="1269" spans="8:9">
      <c r="I1269"/>
    </row>
    <row r="1270" spans="8:9">
      <c r="I1270"/>
    </row>
    <row r="1271" spans="8:9">
      <c r="I1271"/>
    </row>
    <row r="1272" spans="8:9">
      <c r="I1272"/>
    </row>
    <row r="1273" spans="8:9">
      <c r="I1273"/>
    </row>
    <row r="1274" spans="8:9">
      <c r="I1274"/>
    </row>
    <row r="1275" spans="8:9">
      <c r="I1275"/>
    </row>
    <row r="1276" spans="8:9">
      <c r="I1276"/>
    </row>
    <row r="1277" spans="8:9">
      <c r="I1277"/>
    </row>
    <row r="1278" spans="8:9">
      <c r="H1278" s="3"/>
      <c r="I1278"/>
    </row>
    <row r="1279" spans="8:9">
      <c r="I1279"/>
    </row>
    <row r="1280" spans="8:9">
      <c r="I1280"/>
    </row>
    <row r="1281" spans="9:9">
      <c r="I1281"/>
    </row>
    <row r="1282" spans="9:9">
      <c r="I1282"/>
    </row>
    <row r="1283" spans="9:9">
      <c r="I1283"/>
    </row>
    <row r="1284" spans="9:9">
      <c r="I1284"/>
    </row>
    <row r="1285" spans="9:9">
      <c r="I1285"/>
    </row>
    <row r="1286" spans="9:9">
      <c r="I1286"/>
    </row>
    <row r="1287" spans="9:9">
      <c r="I1287"/>
    </row>
    <row r="1288" spans="9:9">
      <c r="I1288"/>
    </row>
    <row r="1289" spans="9:9">
      <c r="I1289"/>
    </row>
    <row r="1290" spans="9:9">
      <c r="I1290"/>
    </row>
    <row r="1291" spans="9:9">
      <c r="I1291"/>
    </row>
    <row r="1292" spans="9:9">
      <c r="I1292"/>
    </row>
    <row r="1293" spans="9:9">
      <c r="I1293"/>
    </row>
    <row r="1294" spans="9:9">
      <c r="I1294"/>
    </row>
    <row r="1295" spans="9:9">
      <c r="I1295"/>
    </row>
    <row r="1296" spans="9:9">
      <c r="I1296"/>
    </row>
    <row r="1297" spans="9:9">
      <c r="I1297"/>
    </row>
    <row r="1298" spans="9:9">
      <c r="I1298"/>
    </row>
    <row r="1299" spans="9:9">
      <c r="I1299"/>
    </row>
    <row r="1300" spans="9:9">
      <c r="I1300"/>
    </row>
    <row r="1301" spans="9:9">
      <c r="I1301"/>
    </row>
    <row r="1302" spans="9:9">
      <c r="I1302"/>
    </row>
    <row r="1303" spans="9:9">
      <c r="I1303"/>
    </row>
    <row r="1304" spans="9:9">
      <c r="I1304"/>
    </row>
    <row r="1305" spans="9:9">
      <c r="I1305"/>
    </row>
    <row r="1306" spans="9:9">
      <c r="I1306"/>
    </row>
    <row r="1307" spans="9:9">
      <c r="I1307"/>
    </row>
    <row r="1308" spans="9:9">
      <c r="I1308"/>
    </row>
    <row r="1309" spans="9:9">
      <c r="I1309"/>
    </row>
    <row r="1310" spans="9:9">
      <c r="I1310"/>
    </row>
    <row r="1311" spans="9:9">
      <c r="I1311"/>
    </row>
    <row r="1312" spans="9:9">
      <c r="I1312"/>
    </row>
    <row r="1313" spans="8:9">
      <c r="I1313"/>
    </row>
    <row r="1314" spans="8:9">
      <c r="I1314"/>
    </row>
    <row r="1315" spans="8:9">
      <c r="I1315"/>
    </row>
    <row r="1316" spans="8:9">
      <c r="I1316"/>
    </row>
    <row r="1317" spans="8:9">
      <c r="I1317"/>
    </row>
    <row r="1318" spans="8:9">
      <c r="I1318"/>
    </row>
    <row r="1319" spans="8:9">
      <c r="I1319"/>
    </row>
    <row r="1320" spans="8:9">
      <c r="I1320"/>
    </row>
    <row r="1321" spans="8:9">
      <c r="I1321"/>
    </row>
    <row r="1322" spans="8:9">
      <c r="I1322"/>
    </row>
    <row r="1323" spans="8:9">
      <c r="I1323"/>
    </row>
    <row r="1324" spans="8:9">
      <c r="I1324"/>
    </row>
    <row r="1325" spans="8:9">
      <c r="I1325"/>
    </row>
    <row r="1326" spans="8:9">
      <c r="I1326"/>
    </row>
    <row r="1327" spans="8:9">
      <c r="I1327"/>
    </row>
    <row r="1328" spans="8:9">
      <c r="H1328" s="3"/>
      <c r="I1328"/>
    </row>
    <row r="1329" spans="9:9">
      <c r="I1329"/>
    </row>
    <row r="1330" spans="9:9">
      <c r="I1330"/>
    </row>
    <row r="1331" spans="9:9">
      <c r="I1331"/>
    </row>
    <row r="1332" spans="9:9">
      <c r="I1332"/>
    </row>
    <row r="1333" spans="9:9">
      <c r="I1333"/>
    </row>
    <row r="1334" spans="9:9">
      <c r="I1334"/>
    </row>
    <row r="1335" spans="9:9">
      <c r="I1335"/>
    </row>
    <row r="1336" spans="9:9">
      <c r="I1336"/>
    </row>
    <row r="1337" spans="9:9">
      <c r="I1337"/>
    </row>
    <row r="1338" spans="9:9">
      <c r="I1338"/>
    </row>
    <row r="1339" spans="9:9">
      <c r="I1339"/>
    </row>
    <row r="1340" spans="9:9">
      <c r="I1340"/>
    </row>
    <row r="1341" spans="9:9">
      <c r="I1341"/>
    </row>
    <row r="1342" spans="9:9">
      <c r="I1342"/>
    </row>
    <row r="1343" spans="9:9">
      <c r="I1343"/>
    </row>
    <row r="1344" spans="9:9">
      <c r="I1344"/>
    </row>
    <row r="1345" spans="9:9">
      <c r="I1345"/>
    </row>
    <row r="1346" spans="9:9">
      <c r="I1346"/>
    </row>
    <row r="1347" spans="9:9">
      <c r="I1347"/>
    </row>
    <row r="1348" spans="9:9">
      <c r="I1348"/>
    </row>
    <row r="1349" spans="9:9">
      <c r="I1349"/>
    </row>
    <row r="1350" spans="9:9">
      <c r="I1350"/>
    </row>
    <row r="1351" spans="9:9">
      <c r="I1351"/>
    </row>
    <row r="1352" spans="9:9">
      <c r="I1352"/>
    </row>
    <row r="1353" spans="9:9">
      <c r="I1353"/>
    </row>
    <row r="1354" spans="9:9">
      <c r="I1354"/>
    </row>
    <row r="1355" spans="9:9">
      <c r="I1355"/>
    </row>
    <row r="1356" spans="9:9">
      <c r="I1356"/>
    </row>
    <row r="1357" spans="9:9">
      <c r="I1357"/>
    </row>
    <row r="1358" spans="9:9">
      <c r="I1358"/>
    </row>
    <row r="1359" spans="9:9">
      <c r="I1359"/>
    </row>
    <row r="1360" spans="9:9">
      <c r="I1360"/>
    </row>
    <row r="1361" spans="9:9">
      <c r="I1361"/>
    </row>
    <row r="1362" spans="9:9">
      <c r="I1362"/>
    </row>
    <row r="1363" spans="9:9">
      <c r="I1363"/>
    </row>
    <row r="1364" spans="9:9">
      <c r="I1364"/>
    </row>
    <row r="1365" spans="9:9">
      <c r="I1365"/>
    </row>
    <row r="1366" spans="9:9">
      <c r="I1366"/>
    </row>
    <row r="1367" spans="9:9">
      <c r="I1367"/>
    </row>
    <row r="1368" spans="9:9">
      <c r="I1368"/>
    </row>
    <row r="1369" spans="9:9">
      <c r="I1369"/>
    </row>
    <row r="1370" spans="9:9">
      <c r="I1370"/>
    </row>
    <row r="1371" spans="9:9">
      <c r="I1371"/>
    </row>
    <row r="1372" spans="9:9">
      <c r="I1372"/>
    </row>
    <row r="1373" spans="9:9">
      <c r="I1373"/>
    </row>
    <row r="1374" spans="9:9">
      <c r="I1374"/>
    </row>
    <row r="1375" spans="9:9">
      <c r="I1375"/>
    </row>
    <row r="1376" spans="9:9">
      <c r="I1376"/>
    </row>
    <row r="1377" spans="9:9">
      <c r="I1377"/>
    </row>
    <row r="1378" spans="9:9">
      <c r="I1378"/>
    </row>
    <row r="1379" spans="9:9">
      <c r="I1379"/>
    </row>
    <row r="1380" spans="9:9">
      <c r="I1380"/>
    </row>
    <row r="1381" spans="9:9">
      <c r="I1381"/>
    </row>
    <row r="1382" spans="9:9">
      <c r="I1382"/>
    </row>
    <row r="1383" spans="9:9">
      <c r="I1383"/>
    </row>
    <row r="1384" spans="9:9">
      <c r="I1384"/>
    </row>
    <row r="1385" spans="9:9">
      <c r="I1385"/>
    </row>
    <row r="1386" spans="9:9">
      <c r="I1386"/>
    </row>
    <row r="1387" spans="9:9">
      <c r="I1387"/>
    </row>
    <row r="1388" spans="9:9">
      <c r="I1388"/>
    </row>
    <row r="1389" spans="9:9">
      <c r="I1389"/>
    </row>
    <row r="1390" spans="9:9">
      <c r="I1390"/>
    </row>
    <row r="1391" spans="9:9">
      <c r="I1391"/>
    </row>
    <row r="1392" spans="9:9">
      <c r="I1392"/>
    </row>
    <row r="1393" spans="9:9">
      <c r="I1393"/>
    </row>
    <row r="1394" spans="9:9">
      <c r="I1394"/>
    </row>
    <row r="1395" spans="9:9">
      <c r="I1395"/>
    </row>
    <row r="1396" spans="9:9">
      <c r="I1396"/>
    </row>
    <row r="1397" spans="9:9">
      <c r="I1397"/>
    </row>
    <row r="1398" spans="9:9">
      <c r="I1398"/>
    </row>
    <row r="1399" spans="9:9">
      <c r="I1399"/>
    </row>
    <row r="1400" spans="9:9">
      <c r="I1400"/>
    </row>
    <row r="1401" spans="9:9">
      <c r="I1401"/>
    </row>
    <row r="1402" spans="9:9">
      <c r="I1402"/>
    </row>
    <row r="1403" spans="9:9">
      <c r="I1403"/>
    </row>
    <row r="1404" spans="9:9">
      <c r="I1404"/>
    </row>
    <row r="1405" spans="9:9">
      <c r="I1405"/>
    </row>
    <row r="1406" spans="9:9">
      <c r="I1406"/>
    </row>
    <row r="1407" spans="9:9">
      <c r="I1407"/>
    </row>
    <row r="1408" spans="9:9">
      <c r="I1408"/>
    </row>
    <row r="1409" spans="9:9">
      <c r="I1409"/>
    </row>
    <row r="1410" spans="9:9">
      <c r="I1410"/>
    </row>
    <row r="1411" spans="9:9">
      <c r="I1411"/>
    </row>
    <row r="1412" spans="9:9">
      <c r="I1412"/>
    </row>
    <row r="1414" spans="9:9">
      <c r="I1414"/>
    </row>
    <row r="1415" spans="9:9">
      <c r="I1415"/>
    </row>
    <row r="1416" spans="9:9">
      <c r="I1416"/>
    </row>
    <row r="1417" spans="9:9">
      <c r="I1417"/>
    </row>
    <row r="1418" spans="9:9">
      <c r="I1418"/>
    </row>
    <row r="1419" spans="9:9">
      <c r="I1419"/>
    </row>
    <row r="1420" spans="9:9">
      <c r="I1420"/>
    </row>
    <row r="1422" spans="9:9">
      <c r="I1422"/>
    </row>
    <row r="1423" spans="9:9">
      <c r="I1423"/>
    </row>
    <row r="1424" spans="9:9">
      <c r="I1424"/>
    </row>
    <row r="1425" spans="9:9">
      <c r="I1425"/>
    </row>
    <row r="1426" spans="9:9">
      <c r="I1426"/>
    </row>
    <row r="1427" spans="9:9">
      <c r="I1427"/>
    </row>
    <row r="1428" spans="9:9">
      <c r="I1428"/>
    </row>
    <row r="1429" spans="9:9">
      <c r="I1429"/>
    </row>
    <row r="1430" spans="9:9">
      <c r="I1430"/>
    </row>
    <row r="1431" spans="9:9">
      <c r="I1431"/>
    </row>
    <row r="1432" spans="9:9">
      <c r="I1432"/>
    </row>
    <row r="1433" spans="9:9">
      <c r="I1433"/>
    </row>
    <row r="1434" spans="9:9">
      <c r="I1434"/>
    </row>
    <row r="1435" spans="9:9">
      <c r="I1435"/>
    </row>
    <row r="1436" spans="9:9">
      <c r="I1436"/>
    </row>
    <row r="1437" spans="9:9">
      <c r="I1437"/>
    </row>
    <row r="1438" spans="9:9">
      <c r="I1438"/>
    </row>
    <row r="1439" spans="9:9">
      <c r="I1439"/>
    </row>
    <row r="1440" spans="9:9">
      <c r="I1440"/>
    </row>
    <row r="1441" spans="9:9">
      <c r="I1441"/>
    </row>
    <row r="1442" spans="9:9">
      <c r="I1442"/>
    </row>
    <row r="1443" spans="9:9">
      <c r="I1443"/>
    </row>
    <row r="1444" spans="9:9">
      <c r="I1444"/>
    </row>
    <row r="1445" spans="9:9">
      <c r="I1445"/>
    </row>
    <row r="1446" spans="9:9">
      <c r="I1446"/>
    </row>
    <row r="1447" spans="9:9">
      <c r="I1447"/>
    </row>
    <row r="1448" spans="9:9">
      <c r="I1448"/>
    </row>
    <row r="1449" spans="9:9">
      <c r="I1449"/>
    </row>
    <row r="1450" spans="9:9">
      <c r="I1450"/>
    </row>
    <row r="1451" spans="9:9">
      <c r="I1451"/>
    </row>
    <row r="1452" spans="9:9">
      <c r="I1452"/>
    </row>
    <row r="1453" spans="9:9">
      <c r="I1453"/>
    </row>
    <row r="1454" spans="9:9">
      <c r="I1454"/>
    </row>
  </sheetData>
  <sortState xmlns:xlrd2="http://schemas.microsoft.com/office/spreadsheetml/2017/richdata2" ref="A4:D166">
    <sortCondition ref="A4:A166"/>
  </sortState>
  <pageMargins left="0.511811024" right="0.511811024" top="0.78740157499999996" bottom="0.78740157499999996" header="0.31496062000000002" footer="0.31496062000000002"/>
  <pageSetup paperSize="9" orientation="portrait" r:id="rId1"/>
  <headerFooter>
    <oddHeader>&amp;R&amp;"Calibri"&amp;10&amp;K000000#interna&amp;1#</oddHead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978A8-B982-4FA5-887A-A7F0B80B2020}">
  <dimension ref="A1:L1454"/>
  <sheetViews>
    <sheetView zoomScale="115" zoomScaleNormal="115" workbookViewId="0">
      <selection activeCell="I11" sqref="I11:I14"/>
    </sheetView>
  </sheetViews>
  <sheetFormatPr defaultRowHeight="15"/>
  <cols>
    <col min="2" max="2" width="42.42578125" style="63" bestFit="1" customWidth="1"/>
    <col min="3" max="3" width="7.5703125" customWidth="1"/>
    <col min="4" max="4" width="33.5703125" bestFit="1" customWidth="1"/>
    <col min="5" max="5" width="9.28515625" style="3" bestFit="1" customWidth="1"/>
    <col min="6" max="6" width="10.5703125" style="3" bestFit="1" customWidth="1"/>
    <col min="7" max="7" width="10.140625" style="55" bestFit="1" customWidth="1"/>
    <col min="8" max="8" width="34.42578125" customWidth="1"/>
    <col min="9" max="9" width="8.7109375" style="25"/>
    <col min="10" max="10" width="8.140625" style="25" bestFit="1" customWidth="1"/>
  </cols>
  <sheetData>
    <row r="1" spans="1:10">
      <c r="A1" t="s">
        <v>11609</v>
      </c>
    </row>
    <row r="2" spans="1:10" ht="15.75" thickBot="1">
      <c r="H2" s="2"/>
    </row>
    <row r="3" spans="1:10">
      <c r="A3" s="3" t="s">
        <v>7439</v>
      </c>
      <c r="B3" s="64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55" t="s">
        <v>7</v>
      </c>
      <c r="H3" s="8" t="s">
        <v>8</v>
      </c>
      <c r="I3" s="42">
        <v>168</v>
      </c>
    </row>
    <row r="4" spans="1:10">
      <c r="A4" t="str">
        <f>_xlfn.XLOOKUP(B4,Rotineiros!B$1:B$5000,Rotineiros!A$1:A$5000)</f>
        <v>C1080083</v>
      </c>
      <c r="B4" t="s">
        <v>11363</v>
      </c>
      <c r="C4" t="s">
        <v>62</v>
      </c>
      <c r="D4" t="s">
        <v>11454</v>
      </c>
      <c r="F4" s="3" t="str">
        <f>_xlfn.XLOOKUP(A4,'Badge Arqueiro'!A$1:A$170,'Badge Arqueiro'!B$1:B$170,"0")</f>
        <v>0</v>
      </c>
      <c r="G4" s="55" t="str">
        <f>_xlfn.XLOOKUP(A4,Comiters!A$1:A$999,Comiters!B$1:B$999,"0")</f>
        <v>0</v>
      </c>
      <c r="H4" s="4" t="s">
        <v>9</v>
      </c>
      <c r="I4" s="43">
        <v>98</v>
      </c>
      <c r="J4" s="44">
        <f>I4/$I$3</f>
        <v>0.58333333333333337</v>
      </c>
    </row>
    <row r="5" spans="1:10">
      <c r="A5" t="str">
        <f>_xlfn.XLOOKUP(B5,Rotineiros!B$1:B$5000,Rotineiros!A$1:A$5000)</f>
        <v>C1197259</v>
      </c>
      <c r="B5" t="s">
        <v>1555</v>
      </c>
      <c r="C5" t="s">
        <v>153</v>
      </c>
      <c r="D5" t="s">
        <v>1557</v>
      </c>
      <c r="F5" s="3" t="str">
        <f>_xlfn.XLOOKUP(A5,'Badge Arqueiro'!A$1:A$170,'Badge Arqueiro'!B$1:B$170,"0")</f>
        <v>0</v>
      </c>
      <c r="G5" s="55">
        <f>_xlfn.XLOOKUP(A5,Comiters!A$1:A$999,Comiters!B$1:B$999,"0")</f>
        <v>1</v>
      </c>
      <c r="H5" s="10" t="s">
        <v>15</v>
      </c>
      <c r="I5" s="45">
        <v>63</v>
      </c>
      <c r="J5" s="44">
        <f t="shared" ref="J5:J21" si="0">I5/$I$3</f>
        <v>0.375</v>
      </c>
    </row>
    <row r="6" spans="1:10">
      <c r="A6" t="str">
        <f>_xlfn.XLOOKUP(B6,Rotineiros!B$1:B$5000,Rotineiros!A$1:A$5000)</f>
        <v>C1293979</v>
      </c>
      <c r="B6" t="s">
        <v>11653</v>
      </c>
      <c r="C6" t="s">
        <v>185</v>
      </c>
      <c r="D6" t="s">
        <v>11732</v>
      </c>
      <c r="F6" s="3" t="str">
        <f>_xlfn.XLOOKUP(A6,'Badge Arqueiro'!A$1:A$170,'Badge Arqueiro'!B$1:B$170,"0")</f>
        <v>0</v>
      </c>
      <c r="G6" s="55" t="str">
        <f>_xlfn.XLOOKUP(A6,Comiters!A$1:A$999,Comiters!B$1:B$999,"0")</f>
        <v>0</v>
      </c>
      <c r="H6" s="4" t="s">
        <v>20</v>
      </c>
      <c r="I6" s="43">
        <v>12</v>
      </c>
      <c r="J6" s="44">
        <f t="shared" si="0"/>
        <v>7.1428571428571425E-2</v>
      </c>
    </row>
    <row r="7" spans="1:10">
      <c r="A7" t="str">
        <f>_xlfn.XLOOKUP(B7,Rotineiros!B$1:B$5000,Rotineiros!A$1:A$5000)</f>
        <v>C1297142</v>
      </c>
      <c r="B7" t="s">
        <v>3284</v>
      </c>
      <c r="C7" t="s">
        <v>906</v>
      </c>
      <c r="D7" t="s">
        <v>3285</v>
      </c>
      <c r="F7" s="3">
        <f>_xlfn.XLOOKUP(A7,'Badge Arqueiro'!A$1:A$170,'Badge Arqueiro'!B$1:B$170,"0")</f>
        <v>1</v>
      </c>
      <c r="G7" s="55">
        <f>_xlfn.XLOOKUP(A7,Comiters!A$1:A$999,Comiters!B$1:B$999,"0")</f>
        <v>1</v>
      </c>
      <c r="H7" s="10" t="s">
        <v>25</v>
      </c>
      <c r="I7" s="45">
        <v>32</v>
      </c>
      <c r="J7" s="44">
        <f t="shared" si="0"/>
        <v>0.19047619047619047</v>
      </c>
    </row>
    <row r="8" spans="1:10">
      <c r="A8" t="str">
        <f>_xlfn.XLOOKUP(B8,Rotineiros!B$1:B$5000,Rotineiros!A$1:A$5000)</f>
        <v>C1315897</v>
      </c>
      <c r="B8" t="s">
        <v>114</v>
      </c>
      <c r="C8" t="s">
        <v>240</v>
      </c>
      <c r="D8" t="s">
        <v>116</v>
      </c>
      <c r="F8" s="3" t="str">
        <f>_xlfn.XLOOKUP(A8,'Badge Arqueiro'!A$1:A$170,'Badge Arqueiro'!B$1:B$170,"0")</f>
        <v>0</v>
      </c>
      <c r="G8" s="55" t="str">
        <f>_xlfn.XLOOKUP(A8,Comiters!A$1:A$999,Comiters!B$1:B$999,"0")</f>
        <v>0</v>
      </c>
      <c r="H8" s="4" t="s">
        <v>30</v>
      </c>
      <c r="I8" s="43">
        <v>12</v>
      </c>
      <c r="J8" s="44">
        <f t="shared" si="0"/>
        <v>7.1428571428571425E-2</v>
      </c>
    </row>
    <row r="9" spans="1:10" ht="15.75" thickBot="1">
      <c r="A9" t="str">
        <f>_xlfn.XLOOKUP(B9,Rotineiros!B$1:B$5000,Rotineiros!A$1:A$5000)</f>
        <v>C1316965</v>
      </c>
      <c r="B9" t="s">
        <v>11785</v>
      </c>
      <c r="C9" t="s">
        <v>33</v>
      </c>
      <c r="D9" t="s">
        <v>11868</v>
      </c>
      <c r="F9" s="3" t="str">
        <f>_xlfn.XLOOKUP(A9,'Badge Arqueiro'!A$1:A$170,'Badge Arqueiro'!B$1:B$170,"0")</f>
        <v>0</v>
      </c>
      <c r="G9" s="55">
        <f>_xlfn.XLOOKUP(A9,Comiters!A$1:A$999,Comiters!B$1:B$999,"0")</f>
        <v>1</v>
      </c>
      <c r="H9" s="12" t="s">
        <v>35</v>
      </c>
      <c r="I9" s="46">
        <v>20</v>
      </c>
      <c r="J9" s="44">
        <f t="shared" si="0"/>
        <v>0.11904761904761904</v>
      </c>
    </row>
    <row r="10" spans="1:10" ht="15.75" thickBot="1">
      <c r="A10" t="str">
        <f>_xlfn.XLOOKUP(B10,Rotineiros!B$1:B$5000,Rotineiros!A$1:A$5000)</f>
        <v>C1317649</v>
      </c>
      <c r="B10" t="s">
        <v>11809</v>
      </c>
      <c r="C10" t="s">
        <v>11841</v>
      </c>
      <c r="D10" t="s">
        <v>11809</v>
      </c>
      <c r="F10" s="3" t="str">
        <f>_xlfn.XLOOKUP(A10,'Badge Arqueiro'!A$1:A$170,'Badge Arqueiro'!B$1:B$170,"0")</f>
        <v>0</v>
      </c>
      <c r="G10" s="55">
        <f>_xlfn.XLOOKUP(A10,Comiters!A$1:A$999,Comiters!B$1:B$999,"0")</f>
        <v>1</v>
      </c>
      <c r="J10" s="44"/>
    </row>
    <row r="11" spans="1:10">
      <c r="A11" t="str">
        <f>_xlfn.XLOOKUP(B11,Rotineiros!B$1:B$5000,Rotineiros!A$1:A$5000)</f>
        <v>C1318204</v>
      </c>
      <c r="B11" t="s">
        <v>3772</v>
      </c>
      <c r="C11" t="s">
        <v>408</v>
      </c>
      <c r="D11" t="s">
        <v>3874</v>
      </c>
      <c r="F11" s="3" t="str">
        <f>_xlfn.XLOOKUP(A11,'Badge Arqueiro'!A$1:A$170,'Badge Arqueiro'!B$1:B$170,"0")</f>
        <v>0</v>
      </c>
      <c r="G11" s="55">
        <f>_xlfn.XLOOKUP(A11,Comiters!A$1:A$999,Comiters!B$1:B$999,"0")</f>
        <v>1</v>
      </c>
      <c r="H11" s="8" t="s">
        <v>44</v>
      </c>
      <c r="I11" s="42">
        <v>81</v>
      </c>
      <c r="J11" s="44">
        <f t="shared" si="0"/>
        <v>0.48214285714285715</v>
      </c>
    </row>
    <row r="12" spans="1:10">
      <c r="A12" t="str">
        <f>_xlfn.XLOOKUP(B12,Rotineiros!B$1:B$5000,Rotineiros!A$1:A$5000)</f>
        <v>C1319593</v>
      </c>
      <c r="B12" t="s">
        <v>3228</v>
      </c>
      <c r="C12" t="s">
        <v>149</v>
      </c>
      <c r="D12" t="s">
        <v>3229</v>
      </c>
      <c r="F12" s="3" t="str">
        <f>_xlfn.XLOOKUP(A12,'Badge Arqueiro'!A$1:A$170,'Badge Arqueiro'!B$1:B$170,"0")</f>
        <v>0</v>
      </c>
      <c r="G12" s="55" t="str">
        <f>_xlfn.XLOOKUP(A12,Comiters!A$1:A$999,Comiters!B$1:B$999,"0")</f>
        <v>0</v>
      </c>
      <c r="H12" s="4" t="s">
        <v>49</v>
      </c>
      <c r="I12" s="43">
        <v>59</v>
      </c>
      <c r="J12" s="44">
        <f t="shared" si="0"/>
        <v>0.35119047619047616</v>
      </c>
    </row>
    <row r="13" spans="1:10">
      <c r="A13" t="str">
        <f>_xlfn.XLOOKUP(B13,Rotineiros!B$1:B$5000,Rotineiros!A$1:A$5000)</f>
        <v>C1319617</v>
      </c>
      <c r="B13" t="s">
        <v>1945</v>
      </c>
      <c r="C13" t="s">
        <v>11836</v>
      </c>
      <c r="D13" t="s">
        <v>1946</v>
      </c>
      <c r="F13" s="3" t="str">
        <f>_xlfn.XLOOKUP(A13,'Badge Arqueiro'!A$1:A$170,'Badge Arqueiro'!B$1:B$170,"0")</f>
        <v>0</v>
      </c>
      <c r="G13" s="55" t="str">
        <f>_xlfn.XLOOKUP(A13,Comiters!A$1:A$999,Comiters!B$1:B$999,"0")</f>
        <v>0</v>
      </c>
      <c r="H13" s="10" t="s">
        <v>54</v>
      </c>
      <c r="I13" s="45">
        <v>17</v>
      </c>
      <c r="J13" s="44">
        <f t="shared" si="0"/>
        <v>0.10119047619047619</v>
      </c>
    </row>
    <row r="14" spans="1:10" ht="15.75" thickBot="1">
      <c r="A14" t="str">
        <f>_xlfn.XLOOKUP(B14,Rotineiros!B$1:B$5000,Rotineiros!A$1:A$5000)</f>
        <v>C1321643</v>
      </c>
      <c r="B14" t="s">
        <v>7455</v>
      </c>
      <c r="C14" t="s">
        <v>511</v>
      </c>
      <c r="D14" t="s">
        <v>7482</v>
      </c>
      <c r="F14" s="3" t="str">
        <f>_xlfn.XLOOKUP(A14,'Badge Arqueiro'!A$1:A$170,'Badge Arqueiro'!B$1:B$170,"0")</f>
        <v>0</v>
      </c>
      <c r="G14" s="55">
        <f>_xlfn.XLOOKUP(A14,Comiters!A$1:A$999,Comiters!B$1:B$999,"0")</f>
        <v>1</v>
      </c>
      <c r="H14" s="6" t="s">
        <v>59</v>
      </c>
      <c r="I14" s="47">
        <v>5</v>
      </c>
      <c r="J14" s="44">
        <f t="shared" si="0"/>
        <v>2.976190476190476E-2</v>
      </c>
    </row>
    <row r="15" spans="1:10" ht="15.75" thickBot="1">
      <c r="A15" t="str">
        <f>_xlfn.XLOOKUP(B15,Rotineiros!B$1:B$5000,Rotineiros!A$1:A$5000)</f>
        <v>C1321684</v>
      </c>
      <c r="B15" t="s">
        <v>1338</v>
      </c>
      <c r="C15" t="s">
        <v>11826</v>
      </c>
      <c r="D15" t="s">
        <v>1340</v>
      </c>
      <c r="F15" s="3" t="str">
        <f>_xlfn.XLOOKUP(A15,'Badge Arqueiro'!A$1:A$170,'Badge Arqueiro'!B$1:B$170,"0")</f>
        <v>0</v>
      </c>
      <c r="G15" s="55" t="str">
        <f>_xlfn.XLOOKUP(A15,Comiters!A$1:A$999,Comiters!B$1:B$999,"0")</f>
        <v>0</v>
      </c>
      <c r="J15" s="44"/>
    </row>
    <row r="16" spans="1:10">
      <c r="A16" t="str">
        <f>_xlfn.XLOOKUP(B16,Rotineiros!B$1:B$5000,Rotineiros!A$1:A$5000)</f>
        <v>C1321692</v>
      </c>
      <c r="B16" t="s">
        <v>3976</v>
      </c>
      <c r="C16" t="s">
        <v>257</v>
      </c>
      <c r="D16" t="s">
        <v>4143</v>
      </c>
      <c r="F16" s="3" t="str">
        <f>_xlfn.XLOOKUP(A16,'Badge Arqueiro'!A$1:A$170,'Badge Arqueiro'!B$1:B$170,"0")</f>
        <v>0</v>
      </c>
      <c r="G16" s="55" t="str">
        <f>_xlfn.XLOOKUP(A16,Comiters!A$1:A$999,Comiters!B$1:B$999,"0")</f>
        <v>0</v>
      </c>
      <c r="H16" s="8" t="s">
        <v>68</v>
      </c>
      <c r="I16" s="42">
        <v>108</v>
      </c>
      <c r="J16" s="44">
        <f t="shared" si="0"/>
        <v>0.6428571428571429</v>
      </c>
    </row>
    <row r="17" spans="1:10">
      <c r="A17" t="str">
        <f>_xlfn.XLOOKUP(B17,Rotineiros!B$1:B$5000,Rotineiros!A$1:A$5000)</f>
        <v>C1321705</v>
      </c>
      <c r="B17" t="s">
        <v>4018</v>
      </c>
      <c r="C17" t="s">
        <v>172</v>
      </c>
      <c r="D17" t="s">
        <v>4186</v>
      </c>
      <c r="F17" s="3" t="str">
        <f>_xlfn.XLOOKUP(A17,'Badge Arqueiro'!A$1:A$170,'Badge Arqueiro'!B$1:B$170,"0")</f>
        <v>0</v>
      </c>
      <c r="G17" s="55" t="str">
        <f>_xlfn.XLOOKUP(A17,Comiters!A$1:A$999,Comiters!B$1:B$999,"0")</f>
        <v>0</v>
      </c>
      <c r="H17" s="4" t="s">
        <v>9</v>
      </c>
      <c r="I17" s="43">
        <v>68</v>
      </c>
      <c r="J17" s="44">
        <f t="shared" si="0"/>
        <v>0.40476190476190477</v>
      </c>
    </row>
    <row r="18" spans="1:10">
      <c r="A18" t="str">
        <f>_xlfn.XLOOKUP(B18,Rotineiros!B$1:B$5000,Rotineiros!A$1:A$5000)</f>
        <v>C1321710</v>
      </c>
      <c r="B18" t="s">
        <v>4003</v>
      </c>
      <c r="C18" t="s">
        <v>11840</v>
      </c>
      <c r="D18" t="s">
        <v>4172</v>
      </c>
      <c r="F18" s="3" t="str">
        <f>_xlfn.XLOOKUP(A18,'Badge Arqueiro'!A$1:A$170,'Badge Arqueiro'!B$1:B$170,"0")</f>
        <v>0</v>
      </c>
      <c r="G18" s="55" t="str">
        <f>_xlfn.XLOOKUP(A18,Comiters!A$1:A$999,Comiters!B$1:B$999,"0")</f>
        <v>0</v>
      </c>
      <c r="H18" s="10" t="s">
        <v>15</v>
      </c>
      <c r="I18" s="56">
        <v>40</v>
      </c>
      <c r="J18" s="44">
        <f t="shared" si="0"/>
        <v>0.23809523809523808</v>
      </c>
    </row>
    <row r="19" spans="1:10">
      <c r="A19" t="str">
        <f>_xlfn.XLOOKUP(B19,Rotineiros!B$1:B$5000,Rotineiros!A$1:A$5000)</f>
        <v>C1321973</v>
      </c>
      <c r="B19" t="s">
        <v>3794</v>
      </c>
      <c r="C19" t="s">
        <v>57</v>
      </c>
      <c r="D19" t="s">
        <v>3897</v>
      </c>
      <c r="F19" s="3" t="str">
        <f>_xlfn.XLOOKUP(A19,'Badge Arqueiro'!A$1:A$170,'Badge Arqueiro'!B$1:B$170,"0")</f>
        <v>0</v>
      </c>
      <c r="G19" s="55" t="str">
        <f>_xlfn.XLOOKUP(A19,Comiters!A$1:A$999,Comiters!B$1:B$999,"0")</f>
        <v>0</v>
      </c>
      <c r="H19" s="4" t="s">
        <v>80</v>
      </c>
      <c r="I19" s="43">
        <v>60</v>
      </c>
      <c r="J19" s="44">
        <f t="shared" si="0"/>
        <v>0.35714285714285715</v>
      </c>
    </row>
    <row r="20" spans="1:10">
      <c r="A20" t="str">
        <f>_xlfn.XLOOKUP(B20,Rotineiros!B$1:B$5000,Rotineiros!A$1:A$5000)</f>
        <v>C1322158</v>
      </c>
      <c r="B20" t="s">
        <v>4014</v>
      </c>
      <c r="C20" t="s">
        <v>99</v>
      </c>
      <c r="D20" t="s">
        <v>4182</v>
      </c>
      <c r="F20" s="3" t="str">
        <f>_xlfn.XLOOKUP(A20,'Badge Arqueiro'!A$1:A$170,'Badge Arqueiro'!B$1:B$170,"0")</f>
        <v>0</v>
      </c>
      <c r="G20" s="55">
        <f>_xlfn.XLOOKUP(A20,Comiters!A$1:A$999,Comiters!B$1:B$999,"0")</f>
        <v>1</v>
      </c>
      <c r="H20" s="10" t="s">
        <v>85</v>
      </c>
      <c r="I20" s="45">
        <v>30</v>
      </c>
      <c r="J20" s="44">
        <f t="shared" si="0"/>
        <v>0.17857142857142858</v>
      </c>
    </row>
    <row r="21" spans="1:10" ht="15.75" thickBot="1">
      <c r="A21" t="str">
        <f>_xlfn.XLOOKUP(B21,Rotineiros!B$1:B$5000,Rotineiros!A$1:A$5000)</f>
        <v>C1322346</v>
      </c>
      <c r="B21" t="s">
        <v>11807</v>
      </c>
      <c r="C21" t="s">
        <v>11839</v>
      </c>
      <c r="D21" t="s">
        <v>11886</v>
      </c>
      <c r="F21" s="3" t="str">
        <f>_xlfn.XLOOKUP(A21,'Badge Arqueiro'!A$1:A$170,'Badge Arqueiro'!B$1:B$170,"0")</f>
        <v>0</v>
      </c>
      <c r="G21" s="55" t="str">
        <f>_xlfn.XLOOKUP(A21,Comiters!A$1:A$999,Comiters!B$1:B$999,"0")</f>
        <v>0</v>
      </c>
      <c r="H21" s="6" t="s">
        <v>15</v>
      </c>
      <c r="I21" s="47">
        <v>23</v>
      </c>
      <c r="J21" s="44">
        <f t="shared" si="0"/>
        <v>0.13690476190476192</v>
      </c>
    </row>
    <row r="22" spans="1:10">
      <c r="A22" t="str">
        <f>_xlfn.XLOOKUP(B22,Rotineiros!B$1:B$5000,Rotineiros!A$1:A$5000)</f>
        <v>C1323087</v>
      </c>
      <c r="B22" t="s">
        <v>1416</v>
      </c>
      <c r="C22" t="s">
        <v>57</v>
      </c>
      <c r="D22" t="s">
        <v>1417</v>
      </c>
      <c r="F22" s="3" t="str">
        <f>_xlfn.XLOOKUP(A22,'Badge Arqueiro'!A$1:A$170,'Badge Arqueiro'!B$1:B$170,"0")</f>
        <v>0</v>
      </c>
      <c r="G22" s="55">
        <f>_xlfn.XLOOKUP(A22,Comiters!A$1:A$999,Comiters!B$1:B$999,"0")</f>
        <v>1</v>
      </c>
    </row>
    <row r="23" spans="1:10">
      <c r="A23" t="str">
        <f>_xlfn.XLOOKUP(B23,Rotineiros!B$1:B$5000,Rotineiros!A$1:A$5000)</f>
        <v>C1323345</v>
      </c>
      <c r="B23" t="s">
        <v>11763</v>
      </c>
      <c r="C23" t="s">
        <v>185</v>
      </c>
      <c r="D23" t="s">
        <v>11847</v>
      </c>
      <c r="F23" s="3" t="str">
        <f>_xlfn.XLOOKUP(A23,'Badge Arqueiro'!A$1:A$170,'Badge Arqueiro'!B$1:B$170,"0")</f>
        <v>0</v>
      </c>
      <c r="G23" s="55" t="str">
        <f>_xlfn.XLOOKUP(A23,Comiters!A$1:A$999,Comiters!B$1:B$999,"0")</f>
        <v>0</v>
      </c>
      <c r="I23"/>
    </row>
    <row r="24" spans="1:10">
      <c r="A24" t="str">
        <f>_xlfn.XLOOKUP(B24,Rotineiros!B$1:B$5000,Rotineiros!A$1:A$5000)</f>
        <v>C1323453</v>
      </c>
      <c r="B24" t="s">
        <v>2433</v>
      </c>
      <c r="C24" t="s">
        <v>2478</v>
      </c>
      <c r="D24" t="s">
        <v>2434</v>
      </c>
      <c r="F24" s="3" t="str">
        <f>_xlfn.XLOOKUP(A24,'Badge Arqueiro'!A$1:A$170,'Badge Arqueiro'!B$1:B$170,"0")</f>
        <v>0</v>
      </c>
      <c r="G24" s="55" t="str">
        <f>_xlfn.XLOOKUP(A24,Comiters!A$1:A$999,Comiters!B$1:B$999,"0")</f>
        <v>0</v>
      </c>
      <c r="I24"/>
    </row>
    <row r="25" spans="1:10">
      <c r="A25" t="str">
        <f>_xlfn.XLOOKUP(B25,Rotineiros!B$1:B$5000,Rotineiros!A$1:A$5000)</f>
        <v>C1323551</v>
      </c>
      <c r="B25" t="s">
        <v>74</v>
      </c>
      <c r="C25" t="s">
        <v>71</v>
      </c>
      <c r="D25" t="s">
        <v>75</v>
      </c>
      <c r="F25" s="3" t="str">
        <f>_xlfn.XLOOKUP(A25,'Badge Arqueiro'!A$1:A$170,'Badge Arqueiro'!B$1:B$170,"0")</f>
        <v>0</v>
      </c>
      <c r="G25" s="55" t="str">
        <f>_xlfn.XLOOKUP(A25,Comiters!A$1:A$999,Comiters!B$1:B$999,"0")</f>
        <v>0</v>
      </c>
      <c r="I25"/>
    </row>
    <row r="26" spans="1:10">
      <c r="A26" t="str">
        <f>_xlfn.XLOOKUP(B26,Rotineiros!B$1:B$5000,Rotineiros!A$1:A$5000)</f>
        <v>C1324188</v>
      </c>
      <c r="B26" t="s">
        <v>11647</v>
      </c>
      <c r="C26" t="s">
        <v>785</v>
      </c>
      <c r="D26" t="s">
        <v>11724</v>
      </c>
      <c r="F26" s="3">
        <f>_xlfn.XLOOKUP(A26,'Badge Arqueiro'!A$1:A$170,'Badge Arqueiro'!B$1:B$170,"0")</f>
        <v>1</v>
      </c>
      <c r="G26" s="55" t="str">
        <f>_xlfn.XLOOKUP(A26,Comiters!A$1:A$999,Comiters!B$1:B$999,"0")</f>
        <v>0</v>
      </c>
      <c r="I26"/>
    </row>
    <row r="27" spans="1:10">
      <c r="A27" t="str">
        <f>_xlfn.XLOOKUP(B27,Rotineiros!B$1:B$5000,Rotineiros!A$1:A$5000)</f>
        <v>C1324354</v>
      </c>
      <c r="B27" t="s">
        <v>56</v>
      </c>
      <c r="C27" t="s">
        <v>214</v>
      </c>
      <c r="D27" t="s">
        <v>58</v>
      </c>
      <c r="F27" s="3">
        <f>_xlfn.XLOOKUP(A27,'Badge Arqueiro'!A$1:A$170,'Badge Arqueiro'!B$1:B$170,"0")</f>
        <v>1</v>
      </c>
      <c r="G27" s="55">
        <f>_xlfn.XLOOKUP(A27,Comiters!A$1:A$999,Comiters!B$1:B$999,"0")</f>
        <v>1</v>
      </c>
      <c r="I27"/>
    </row>
    <row r="28" spans="1:10">
      <c r="A28" t="str">
        <f>_xlfn.XLOOKUP(B28,Rotineiros!B$1:B$5000,Rotineiros!A$1:A$5000)</f>
        <v>C1324514</v>
      </c>
      <c r="B28" t="s">
        <v>657</v>
      </c>
      <c r="C28" t="s">
        <v>11821</v>
      </c>
      <c r="D28" t="s">
        <v>659</v>
      </c>
      <c r="F28" s="3">
        <f>_xlfn.XLOOKUP(A28,'Badge Arqueiro'!A$1:A$170,'Badge Arqueiro'!B$1:B$170,"0")</f>
        <v>1</v>
      </c>
      <c r="G28" s="55">
        <f>_xlfn.XLOOKUP(A28,Comiters!A$1:A$999,Comiters!B$1:B$999,"0")</f>
        <v>1</v>
      </c>
      <c r="I28"/>
    </row>
    <row r="29" spans="1:10">
      <c r="A29" t="str">
        <f>_xlfn.XLOOKUP(B29,Rotineiros!B$1:B$5000,Rotineiros!A$1:A$5000)</f>
        <v>C1324519</v>
      </c>
      <c r="B29" t="s">
        <v>11800</v>
      </c>
      <c r="C29" t="s">
        <v>78</v>
      </c>
      <c r="D29" t="s">
        <v>11879</v>
      </c>
      <c r="F29" s="3" t="str">
        <f>_xlfn.XLOOKUP(A29,'Badge Arqueiro'!A$1:A$170,'Badge Arqueiro'!B$1:B$170,"0")</f>
        <v>0</v>
      </c>
      <c r="G29" s="55" t="str">
        <f>_xlfn.XLOOKUP(A29,Comiters!A$1:A$999,Comiters!B$1:B$999,"0")</f>
        <v>0</v>
      </c>
      <c r="I29"/>
    </row>
    <row r="30" spans="1:10">
      <c r="A30" t="str">
        <f>_xlfn.XLOOKUP(B30,Rotineiros!B$1:B$5000,Rotineiros!A$1:A$5000)</f>
        <v>C1324520</v>
      </c>
      <c r="B30" t="s">
        <v>11775</v>
      </c>
      <c r="C30" t="s">
        <v>240</v>
      </c>
      <c r="D30" t="s">
        <v>11859</v>
      </c>
      <c r="F30" s="3" t="str">
        <f>_xlfn.XLOOKUP(A30,'Badge Arqueiro'!A$1:A$170,'Badge Arqueiro'!B$1:B$170,"0")</f>
        <v>0</v>
      </c>
      <c r="G30" s="55" t="str">
        <f>_xlfn.XLOOKUP(A30,Comiters!A$1:A$999,Comiters!B$1:B$999,"0")</f>
        <v>0</v>
      </c>
      <c r="I30"/>
    </row>
    <row r="31" spans="1:10">
      <c r="A31" t="str">
        <f>_xlfn.XLOOKUP(B31,Rotineiros!B$1:B$5000,Rotineiros!A$1:A$5000)</f>
        <v>C1324715</v>
      </c>
      <c r="B31" t="s">
        <v>3972</v>
      </c>
      <c r="C31" t="s">
        <v>11832</v>
      </c>
      <c r="D31" t="s">
        <v>4139</v>
      </c>
      <c r="F31" s="3" t="str">
        <f>_xlfn.XLOOKUP(A31,'Badge Arqueiro'!A$1:A$170,'Badge Arqueiro'!B$1:B$170,"0")</f>
        <v>0</v>
      </c>
      <c r="G31" s="55" t="str">
        <f>_xlfn.XLOOKUP(A31,Comiters!A$1:A$999,Comiters!B$1:B$999,"0")</f>
        <v>0</v>
      </c>
      <c r="I31"/>
    </row>
    <row r="32" spans="1:10">
      <c r="A32" t="str">
        <f>_xlfn.XLOOKUP(B32,Rotineiros!B$1:B$5000,Rotineiros!A$1:A$5000)</f>
        <v>C1324905</v>
      </c>
      <c r="B32" t="s">
        <v>32</v>
      </c>
      <c r="C32" t="s">
        <v>11829</v>
      </c>
      <c r="D32" t="s">
        <v>34</v>
      </c>
      <c r="F32" s="3">
        <f>_xlfn.XLOOKUP(A32,'Badge Arqueiro'!A$1:A$170,'Badge Arqueiro'!B$1:B$170,"0")</f>
        <v>1</v>
      </c>
      <c r="G32" s="55">
        <f>_xlfn.XLOOKUP(A32,Comiters!A$1:A$999,Comiters!B$1:B$999,"0")</f>
        <v>1</v>
      </c>
      <c r="I32"/>
    </row>
    <row r="33" spans="1:9">
      <c r="A33" t="str">
        <f>_xlfn.XLOOKUP(B33,Rotineiros!B$1:B$5000,Rotineiros!A$1:A$5000)</f>
        <v>C1324933</v>
      </c>
      <c r="B33" t="s">
        <v>11787</v>
      </c>
      <c r="C33" t="s">
        <v>11831</v>
      </c>
      <c r="D33" t="s">
        <v>4409</v>
      </c>
      <c r="F33" s="3" t="str">
        <f>_xlfn.XLOOKUP(A33,'Badge Arqueiro'!A$1:A$170,'Badge Arqueiro'!B$1:B$170,"0")</f>
        <v>0</v>
      </c>
      <c r="G33" s="55" t="str">
        <f>_xlfn.XLOOKUP(A33,Comiters!A$1:A$999,Comiters!B$1:B$999,"0")</f>
        <v>0</v>
      </c>
      <c r="I33"/>
    </row>
    <row r="34" spans="1:9">
      <c r="A34" t="str">
        <f>_xlfn.XLOOKUP(B34,Rotineiros!B$1:B$5000,Rotineiros!A$1:A$5000)</f>
        <v>C1324970</v>
      </c>
      <c r="B34" t="s">
        <v>46</v>
      </c>
      <c r="C34" t="s">
        <v>18</v>
      </c>
      <c r="D34" t="s">
        <v>48</v>
      </c>
      <c r="F34" s="3" t="str">
        <f>_xlfn.XLOOKUP(A34,'Badge Arqueiro'!A$1:A$170,'Badge Arqueiro'!B$1:B$170,"0")</f>
        <v>0</v>
      </c>
      <c r="G34" s="55" t="str">
        <f>_xlfn.XLOOKUP(A34,Comiters!A$1:A$999,Comiters!B$1:B$999,"0")</f>
        <v>0</v>
      </c>
      <c r="I34"/>
    </row>
    <row r="35" spans="1:9">
      <c r="A35" t="str">
        <f>_xlfn.XLOOKUP(B35,Rotineiros!B$1:B$5000,Rotineiros!A$1:A$5000)</f>
        <v>C1325225</v>
      </c>
      <c r="B35" t="s">
        <v>4002</v>
      </c>
      <c r="C35" t="s">
        <v>348</v>
      </c>
      <c r="D35" t="s">
        <v>4171</v>
      </c>
      <c r="F35" s="3" t="str">
        <f>_xlfn.XLOOKUP(A35,'Badge Arqueiro'!A$1:A$170,'Badge Arqueiro'!B$1:B$170,"0")</f>
        <v>0</v>
      </c>
      <c r="G35" s="55" t="str">
        <f>_xlfn.XLOOKUP(A35,Comiters!A$1:A$999,Comiters!B$1:B$999,"0")</f>
        <v>0</v>
      </c>
      <c r="I35"/>
    </row>
    <row r="36" spans="1:9">
      <c r="A36" t="str">
        <f>_xlfn.XLOOKUP(B36,Rotineiros!B$1:B$5000,Rotineiros!A$1:A$5000)</f>
        <v>C1325300</v>
      </c>
      <c r="B36" t="s">
        <v>792</v>
      </c>
      <c r="C36" t="s">
        <v>11837</v>
      </c>
      <c r="D36" t="s">
        <v>793</v>
      </c>
      <c r="F36" s="3" t="str">
        <f>_xlfn.XLOOKUP(A36,'Badge Arqueiro'!A$1:A$170,'Badge Arqueiro'!B$1:B$170,"0")</f>
        <v>0</v>
      </c>
      <c r="G36" s="55" t="str">
        <f>_xlfn.XLOOKUP(A36,Comiters!A$1:A$999,Comiters!B$1:B$999,"0")</f>
        <v>0</v>
      </c>
      <c r="I36"/>
    </row>
    <row r="37" spans="1:9">
      <c r="A37" t="str">
        <f>_xlfn.XLOOKUP(B37,Rotineiros!B$1:B$5000,Rotineiros!A$1:A$5000)</f>
        <v>C1325305</v>
      </c>
      <c r="B37" t="s">
        <v>70</v>
      </c>
      <c r="C37" t="s">
        <v>240</v>
      </c>
      <c r="D37" t="s">
        <v>72</v>
      </c>
      <c r="F37" s="3" t="str">
        <f>_xlfn.XLOOKUP(A37,'Badge Arqueiro'!A$1:A$170,'Badge Arqueiro'!B$1:B$170,"0")</f>
        <v>0</v>
      </c>
      <c r="G37" s="55">
        <f>_xlfn.XLOOKUP(A37,Comiters!A$1:A$999,Comiters!B$1:B$999,"0")</f>
        <v>1</v>
      </c>
      <c r="I37"/>
    </row>
    <row r="38" spans="1:9">
      <c r="A38" t="str">
        <f>_xlfn.XLOOKUP(B38,Rotineiros!B$1:B$5000,Rotineiros!A$1:A$5000)</f>
        <v>C1325306</v>
      </c>
      <c r="B38" t="s">
        <v>11100</v>
      </c>
      <c r="C38" t="s">
        <v>107</v>
      </c>
      <c r="D38" t="s">
        <v>4380</v>
      </c>
      <c r="F38" s="3" t="str">
        <f>_xlfn.XLOOKUP(A38,'Badge Arqueiro'!A$1:A$170,'Badge Arqueiro'!B$1:B$170,"0")</f>
        <v>0</v>
      </c>
      <c r="G38" s="55" t="str">
        <f>_xlfn.XLOOKUP(A38,Comiters!A$1:A$999,Comiters!B$1:B$999,"0")</f>
        <v>0</v>
      </c>
      <c r="I38"/>
    </row>
    <row r="39" spans="1:9">
      <c r="A39" t="str">
        <f>_xlfn.XLOOKUP(B39,Rotineiros!B$1:B$5000,Rotineiros!A$1:A$5000)</f>
        <v>C1325365</v>
      </c>
      <c r="B39" t="s">
        <v>98</v>
      </c>
      <c r="C39" t="s">
        <v>195</v>
      </c>
      <c r="D39" t="s">
        <v>100</v>
      </c>
      <c r="F39" s="3" t="str">
        <f>_xlfn.XLOOKUP(A39,'Badge Arqueiro'!A$1:A$170,'Badge Arqueiro'!B$1:B$170,"0")</f>
        <v>0</v>
      </c>
      <c r="G39" s="55" t="str">
        <f>_xlfn.XLOOKUP(A39,Comiters!A$1:A$999,Comiters!B$1:B$999,"0")</f>
        <v>0</v>
      </c>
      <c r="I39"/>
    </row>
    <row r="40" spans="1:9">
      <c r="A40" t="str">
        <f>_xlfn.XLOOKUP(B40,Rotineiros!B$1:B$5000,Rotineiros!A$1:A$5000)</f>
        <v>C1325742</v>
      </c>
      <c r="B40" t="s">
        <v>2440</v>
      </c>
      <c r="C40" t="s">
        <v>78</v>
      </c>
      <c r="D40" t="s">
        <v>2441</v>
      </c>
      <c r="F40" s="3" t="str">
        <f>_xlfn.XLOOKUP(A40,'Badge Arqueiro'!A$1:A$170,'Badge Arqueiro'!B$1:B$170,"0")</f>
        <v>0</v>
      </c>
      <c r="G40" s="55">
        <f>_xlfn.XLOOKUP(A40,Comiters!A$1:A$999,Comiters!B$1:B$999,"0")</f>
        <v>1</v>
      </c>
      <c r="I40"/>
    </row>
    <row r="41" spans="1:9">
      <c r="A41" t="str">
        <f>_xlfn.XLOOKUP(B41,Rotineiros!B$1:B$5000,Rotineiros!A$1:A$5000)</f>
        <v>C1326000</v>
      </c>
      <c r="B41" t="s">
        <v>3989</v>
      </c>
      <c r="C41" t="s">
        <v>47</v>
      </c>
      <c r="D41" t="s">
        <v>4156</v>
      </c>
      <c r="F41" s="3" t="str">
        <f>_xlfn.XLOOKUP(A41,'Badge Arqueiro'!A$1:A$170,'Badge Arqueiro'!B$1:B$170,"0")</f>
        <v>0</v>
      </c>
      <c r="G41" s="55">
        <f>_xlfn.XLOOKUP(A41,Comiters!A$1:A$999,Comiters!B$1:B$999,"0")</f>
        <v>1</v>
      </c>
      <c r="I41"/>
    </row>
    <row r="42" spans="1:9">
      <c r="A42" t="str">
        <f>_xlfn.XLOOKUP(B42,Rotineiros!B$1:B$5000,Rotineiros!A$1:A$5000)</f>
        <v>C1326124</v>
      </c>
      <c r="B42" t="s">
        <v>27</v>
      </c>
      <c r="C42" t="s">
        <v>172</v>
      </c>
      <c r="D42" t="s">
        <v>29</v>
      </c>
      <c r="F42" s="3">
        <f>_xlfn.XLOOKUP(A42,'Badge Arqueiro'!A$1:A$170,'Badge Arqueiro'!B$1:B$170,"0")</f>
        <v>1</v>
      </c>
      <c r="G42" s="55">
        <f>_xlfn.XLOOKUP(A42,Comiters!A$1:A$999,Comiters!B$1:B$999,"0")</f>
        <v>1</v>
      </c>
      <c r="I42"/>
    </row>
    <row r="43" spans="1:9">
      <c r="A43" t="str">
        <f>_xlfn.XLOOKUP(B43,Rotineiros!B$1:B$5000,Rotineiros!A$1:A$5000)</f>
        <v>C1326427</v>
      </c>
      <c r="B43" t="s">
        <v>106</v>
      </c>
      <c r="C43" t="s">
        <v>115</v>
      </c>
      <c r="D43" t="s">
        <v>108</v>
      </c>
      <c r="F43" s="3" t="str">
        <f>_xlfn.XLOOKUP(A43,'Badge Arqueiro'!A$1:A$170,'Badge Arqueiro'!B$1:B$170,"0")</f>
        <v>0</v>
      </c>
      <c r="G43" s="55" t="str">
        <f>_xlfn.XLOOKUP(A43,Comiters!A$1:A$999,Comiters!B$1:B$999,"0")</f>
        <v>0</v>
      </c>
      <c r="I43"/>
    </row>
    <row r="44" spans="1:9">
      <c r="A44" t="str">
        <f>_xlfn.XLOOKUP(B44,Rotineiros!B$1:B$5000,Rotineiros!A$1:A$5000)</f>
        <v>C1326998</v>
      </c>
      <c r="B44" t="s">
        <v>1594</v>
      </c>
      <c r="C44" t="s">
        <v>172</v>
      </c>
      <c r="D44" t="s">
        <v>1596</v>
      </c>
      <c r="F44" s="3" t="str">
        <f>_xlfn.XLOOKUP(A44,'Badge Arqueiro'!A$1:A$170,'Badge Arqueiro'!B$1:B$170,"0")</f>
        <v>0</v>
      </c>
      <c r="G44" s="55" t="str">
        <f>_xlfn.XLOOKUP(A44,Comiters!A$1:A$999,Comiters!B$1:B$999,"0")</f>
        <v>0</v>
      </c>
      <c r="I44"/>
    </row>
    <row r="45" spans="1:9">
      <c r="A45" t="str">
        <f>_xlfn.XLOOKUP(B45,Rotineiros!B$1:B$5000,Rotineiros!A$1:A$5000)</f>
        <v>C1327580</v>
      </c>
      <c r="B45" t="s">
        <v>11790</v>
      </c>
      <c r="C45" t="s">
        <v>11832</v>
      </c>
      <c r="F45" s="3" t="str">
        <f>_xlfn.XLOOKUP(A45,'Badge Arqueiro'!A$1:A$170,'Badge Arqueiro'!B$1:B$170,"0")</f>
        <v>0</v>
      </c>
      <c r="G45" s="55" t="str">
        <f>_xlfn.XLOOKUP(A45,Comiters!A$1:A$999,Comiters!B$1:B$999,"0")</f>
        <v>0</v>
      </c>
      <c r="I45"/>
    </row>
    <row r="46" spans="1:9">
      <c r="A46" t="str">
        <f>_xlfn.XLOOKUP(B46,Rotineiros!B$1:B$5000,Rotineiros!A$1:A$5000)</f>
        <v>C1327638</v>
      </c>
      <c r="B46" t="s">
        <v>4015</v>
      </c>
      <c r="C46" t="s">
        <v>3818</v>
      </c>
      <c r="D46" t="s">
        <v>4183</v>
      </c>
      <c r="F46" s="3" t="str">
        <f>_xlfn.XLOOKUP(A46,'Badge Arqueiro'!A$1:A$170,'Badge Arqueiro'!B$1:B$170,"0")</f>
        <v>0</v>
      </c>
      <c r="G46" s="55">
        <f>_xlfn.XLOOKUP(A46,Comiters!A$1:A$999,Comiters!B$1:B$999,"0")</f>
        <v>1</v>
      </c>
      <c r="I46"/>
    </row>
    <row r="47" spans="1:9">
      <c r="A47" t="str">
        <f>_xlfn.XLOOKUP(B47,Rotineiros!B$1:B$5000,Rotineiros!A$1:A$5000)</f>
        <v>C1327642</v>
      </c>
      <c r="B47" t="s">
        <v>7243</v>
      </c>
      <c r="C47" t="s">
        <v>1352</v>
      </c>
      <c r="D47" t="s">
        <v>7294</v>
      </c>
      <c r="F47" s="3" t="str">
        <f>_xlfn.XLOOKUP(A47,'Badge Arqueiro'!A$1:A$170,'Badge Arqueiro'!B$1:B$170,"0")</f>
        <v>0</v>
      </c>
      <c r="G47" s="55" t="str">
        <f>_xlfn.XLOOKUP(A47,Comiters!A$1:A$999,Comiters!B$1:B$999,"0")</f>
        <v>0</v>
      </c>
      <c r="I47"/>
    </row>
    <row r="48" spans="1:9">
      <c r="A48" t="str">
        <f>_xlfn.XLOOKUP(B48,Rotineiros!B$1:B$5000,Rotineiros!A$1:A$5000)</f>
        <v>C1328192</v>
      </c>
      <c r="B48" t="s">
        <v>7251</v>
      </c>
      <c r="C48" t="s">
        <v>42</v>
      </c>
      <c r="D48" t="s">
        <v>4388</v>
      </c>
      <c r="F48" s="3" t="str">
        <f>_xlfn.XLOOKUP(A48,'Badge Arqueiro'!A$1:A$170,'Badge Arqueiro'!B$1:B$170,"0")</f>
        <v>0</v>
      </c>
      <c r="G48" s="55" t="str">
        <f>_xlfn.XLOOKUP(A48,Comiters!A$1:A$999,Comiters!B$1:B$999,"0")</f>
        <v>0</v>
      </c>
      <c r="I48"/>
    </row>
    <row r="49" spans="1:9">
      <c r="A49" t="str">
        <f>_xlfn.XLOOKUP(B49,Rotineiros!B$1:B$5000,Rotineiros!A$1:A$5000)</f>
        <v>C1328335</v>
      </c>
      <c r="B49" t="s">
        <v>11784</v>
      </c>
      <c r="C49" t="s">
        <v>107</v>
      </c>
      <c r="D49" t="s">
        <v>11867</v>
      </c>
      <c r="F49" s="3" t="str">
        <f>_xlfn.XLOOKUP(A49,'Badge Arqueiro'!A$1:A$170,'Badge Arqueiro'!B$1:B$170,"0")</f>
        <v>0</v>
      </c>
      <c r="G49" s="55" t="str">
        <f>_xlfn.XLOOKUP(A49,Comiters!A$1:A$999,Comiters!B$1:B$999,"0")</f>
        <v>0</v>
      </c>
      <c r="I49"/>
    </row>
    <row r="50" spans="1:9">
      <c r="A50" t="str">
        <f>_xlfn.XLOOKUP(B50,Rotineiros!B$1:B$5000,Rotineiros!A$1:A$5000)</f>
        <v>C1328511</v>
      </c>
      <c r="B50" t="s">
        <v>11779</v>
      </c>
      <c r="C50" t="s">
        <v>42</v>
      </c>
      <c r="D50" t="s">
        <v>11862</v>
      </c>
      <c r="F50" s="3" t="str">
        <f>_xlfn.XLOOKUP(A50,'Badge Arqueiro'!A$1:A$170,'Badge Arqueiro'!B$1:B$170,"0")</f>
        <v>0</v>
      </c>
      <c r="G50" s="55" t="str">
        <f>_xlfn.XLOOKUP(A50,Comiters!A$1:A$999,Comiters!B$1:B$999,"0")</f>
        <v>0</v>
      </c>
      <c r="I50"/>
    </row>
    <row r="51" spans="1:9">
      <c r="A51" t="str">
        <f>_xlfn.XLOOKUP(B51,Rotineiros!B$1:B$5000,Rotineiros!A$1:A$5000)</f>
        <v>C1328649</v>
      </c>
      <c r="B51" t="s">
        <v>11767</v>
      </c>
      <c r="C51" t="s">
        <v>214</v>
      </c>
      <c r="D51" t="s">
        <v>11850</v>
      </c>
      <c r="F51" s="3" t="str">
        <f>_xlfn.XLOOKUP(A51,'Badge Arqueiro'!A$1:A$170,'Badge Arqueiro'!B$1:B$170,"0")</f>
        <v>0</v>
      </c>
      <c r="G51" s="55" t="str">
        <f>_xlfn.XLOOKUP(A51,Comiters!A$1:A$999,Comiters!B$1:B$999,"0")</f>
        <v>0</v>
      </c>
      <c r="I51"/>
    </row>
    <row r="52" spans="1:9">
      <c r="A52" t="str">
        <f>_xlfn.XLOOKUP(B52,Rotineiros!B$1:B$5000,Rotineiros!A$1:A$5000)</f>
        <v>C1328651</v>
      </c>
      <c r="B52" t="s">
        <v>11766</v>
      </c>
      <c r="C52" t="s">
        <v>195</v>
      </c>
      <c r="D52" t="s">
        <v>11849</v>
      </c>
      <c r="F52" s="3" t="str">
        <f>_xlfn.XLOOKUP(A52,'Badge Arqueiro'!A$1:A$170,'Badge Arqueiro'!B$1:B$170,"0")</f>
        <v>0</v>
      </c>
      <c r="G52" s="55" t="str">
        <f>_xlfn.XLOOKUP(A52,Comiters!A$1:A$999,Comiters!B$1:B$999,"0")</f>
        <v>0</v>
      </c>
      <c r="I52"/>
    </row>
    <row r="53" spans="1:9">
      <c r="A53" t="str">
        <f>_xlfn.XLOOKUP(B53,Rotineiros!B$1:B$5000,Rotineiros!A$1:A$5000)</f>
        <v>C1328652</v>
      </c>
      <c r="B53" t="s">
        <v>11811</v>
      </c>
      <c r="C53" t="s">
        <v>11842</v>
      </c>
      <c r="D53" t="s">
        <v>11889</v>
      </c>
      <c r="F53" s="3" t="str">
        <f>_xlfn.XLOOKUP(A53,'Badge Arqueiro'!A$1:A$170,'Badge Arqueiro'!B$1:B$170,"0")</f>
        <v>0</v>
      </c>
      <c r="G53" s="55" t="str">
        <f>_xlfn.XLOOKUP(A53,Comiters!A$1:A$999,Comiters!B$1:B$999,"0")</f>
        <v>0</v>
      </c>
      <c r="I53"/>
    </row>
    <row r="54" spans="1:9">
      <c r="A54" t="str">
        <f>_xlfn.XLOOKUP(B54,Rotineiros!B$1:B$5000,Rotineiros!A$1:A$5000)</f>
        <v>C1328654</v>
      </c>
      <c r="B54" t="s">
        <v>11804</v>
      </c>
      <c r="C54" t="s">
        <v>2480</v>
      </c>
      <c r="D54" t="s">
        <v>11883</v>
      </c>
      <c r="F54" s="3" t="str">
        <f>_xlfn.XLOOKUP(A54,'Badge Arqueiro'!A$1:A$170,'Badge Arqueiro'!B$1:B$170,"0")</f>
        <v>0</v>
      </c>
      <c r="G54" s="55" t="str">
        <f>_xlfn.XLOOKUP(A54,Comiters!A$1:A$999,Comiters!B$1:B$999,"0")</f>
        <v>0</v>
      </c>
      <c r="I54"/>
    </row>
    <row r="55" spans="1:9">
      <c r="A55" t="str">
        <f>_xlfn.XLOOKUP(B55,Rotineiros!B$1:B$5000,Rotineiros!A$1:A$5000)</f>
        <v>C1328655</v>
      </c>
      <c r="B55" t="s">
        <v>11805</v>
      </c>
      <c r="C55" t="s">
        <v>2437</v>
      </c>
      <c r="D55" t="s">
        <v>11884</v>
      </c>
      <c r="F55" s="3" t="str">
        <f>_xlfn.XLOOKUP(A55,'Badge Arqueiro'!A$1:A$170,'Badge Arqueiro'!B$1:B$170,"0")</f>
        <v>0</v>
      </c>
      <c r="G55" s="55" t="str">
        <f>_xlfn.XLOOKUP(A55,Comiters!A$1:A$999,Comiters!B$1:B$999,"0")</f>
        <v>0</v>
      </c>
      <c r="I55"/>
    </row>
    <row r="56" spans="1:9">
      <c r="A56" t="str">
        <f>_xlfn.XLOOKUP(B56,Rotineiros!B$1:B$5000,Rotineiros!A$1:A$5000)</f>
        <v>C1328666</v>
      </c>
      <c r="B56" t="s">
        <v>11769</v>
      </c>
      <c r="C56" t="s">
        <v>57</v>
      </c>
      <c r="D56" t="s">
        <v>11853</v>
      </c>
      <c r="F56" s="3" t="str">
        <f>_xlfn.XLOOKUP(A56,'Badge Arqueiro'!A$1:A$170,'Badge Arqueiro'!B$1:B$170,"0")</f>
        <v>0</v>
      </c>
      <c r="G56" s="55" t="str">
        <f>_xlfn.XLOOKUP(A56,Comiters!A$1:A$999,Comiters!B$1:B$999,"0")</f>
        <v>0</v>
      </c>
      <c r="I56"/>
    </row>
    <row r="57" spans="1:9">
      <c r="A57" t="str">
        <f>_xlfn.XLOOKUP(B57,Rotineiros!B$1:B$5000,Rotineiros!A$1:A$5000)</f>
        <v>C1328670</v>
      </c>
      <c r="B57" t="s">
        <v>11772</v>
      </c>
      <c r="C57" t="s">
        <v>11822</v>
      </c>
      <c r="D57" t="s">
        <v>11856</v>
      </c>
      <c r="F57" s="3" t="str">
        <f>_xlfn.XLOOKUP(A57,'Badge Arqueiro'!A$1:A$170,'Badge Arqueiro'!B$1:B$170,"0")</f>
        <v>0</v>
      </c>
      <c r="G57" s="55" t="str">
        <f>_xlfn.XLOOKUP(A57,Comiters!A$1:A$999,Comiters!B$1:B$999,"0")</f>
        <v>0</v>
      </c>
      <c r="I57"/>
    </row>
    <row r="58" spans="1:9">
      <c r="A58" t="str">
        <f>_xlfn.XLOOKUP(B58,Rotineiros!B$1:B$5000,Rotineiros!A$1:A$5000)</f>
        <v>C1328679</v>
      </c>
      <c r="B58" t="s">
        <v>11618</v>
      </c>
      <c r="C58" t="s">
        <v>195</v>
      </c>
      <c r="D58" t="s">
        <v>11694</v>
      </c>
      <c r="F58" s="3" t="str">
        <f>_xlfn.XLOOKUP(A58,'Badge Arqueiro'!A$1:A$170,'Badge Arqueiro'!B$1:B$170,"0")</f>
        <v>0</v>
      </c>
      <c r="G58" s="55" t="str">
        <f>_xlfn.XLOOKUP(A58,Comiters!A$1:A$999,Comiters!B$1:B$999,"0")</f>
        <v>0</v>
      </c>
      <c r="I58"/>
    </row>
    <row r="59" spans="1:9">
      <c r="A59" t="str">
        <f>_xlfn.XLOOKUP(B59,Rotineiros!B$1:B$5000,Rotineiros!A$1:A$5000)</f>
        <v>C1328737</v>
      </c>
      <c r="B59" t="s">
        <v>11648</v>
      </c>
      <c r="C59" t="s">
        <v>99</v>
      </c>
      <c r="D59" t="s">
        <v>11725</v>
      </c>
      <c r="F59" s="3" t="str">
        <f>_xlfn.XLOOKUP(A59,'Badge Arqueiro'!A$1:A$170,'Badge Arqueiro'!B$1:B$170,"0")</f>
        <v>0</v>
      </c>
      <c r="G59" s="55" t="str">
        <f>_xlfn.XLOOKUP(A59,Comiters!A$1:A$999,Comiters!B$1:B$999,"0")</f>
        <v>0</v>
      </c>
      <c r="I59"/>
    </row>
    <row r="60" spans="1:9">
      <c r="A60" t="str">
        <f>_xlfn.XLOOKUP(B60,Rotineiros!B$1:B$5000,Rotineiros!A$1:A$5000)</f>
        <v>C1328767</v>
      </c>
      <c r="B60" t="s">
        <v>11768</v>
      </c>
      <c r="C60" t="s">
        <v>11819</v>
      </c>
      <c r="D60" t="s">
        <v>11851</v>
      </c>
      <c r="F60" s="3" t="str">
        <f>_xlfn.XLOOKUP(A60,'Badge Arqueiro'!A$1:A$170,'Badge Arqueiro'!B$1:B$170,"0")</f>
        <v>0</v>
      </c>
      <c r="G60" s="55" t="str">
        <f>_xlfn.XLOOKUP(A60,Comiters!A$1:A$999,Comiters!B$1:B$999,"0")</f>
        <v>0</v>
      </c>
      <c r="I60"/>
    </row>
    <row r="61" spans="1:9">
      <c r="A61" t="str">
        <f>_xlfn.XLOOKUP(B61,Rotineiros!B$1:B$5000,Rotineiros!A$1:A$5000)</f>
        <v>F0171524</v>
      </c>
      <c r="B61" t="s">
        <v>11812</v>
      </c>
      <c r="C61" t="s">
        <v>2484</v>
      </c>
      <c r="D61" t="s">
        <v>11890</v>
      </c>
      <c r="F61" s="3" t="str">
        <f>_xlfn.XLOOKUP(A61,'Badge Arqueiro'!A$1:A$170,'Badge Arqueiro'!B$1:B$170,"0")</f>
        <v>0</v>
      </c>
      <c r="G61" s="55" t="str">
        <f>_xlfn.XLOOKUP(A61,Comiters!A$1:A$999,Comiters!B$1:B$999,"0")</f>
        <v>0</v>
      </c>
      <c r="I61"/>
    </row>
    <row r="62" spans="1:9">
      <c r="A62" t="str">
        <f>_xlfn.XLOOKUP(B62,Rotineiros!B$1:B$5000,Rotineiros!A$1:A$5000)</f>
        <v>F0233929</v>
      </c>
      <c r="B62" t="s">
        <v>2342</v>
      </c>
      <c r="C62" t="s">
        <v>195</v>
      </c>
      <c r="D62" t="s">
        <v>2344</v>
      </c>
      <c r="F62" s="3">
        <f>_xlfn.XLOOKUP(A62,'Badge Arqueiro'!A$1:A$170,'Badge Arqueiro'!B$1:B$170,"0")</f>
        <v>1</v>
      </c>
      <c r="G62" s="55" t="str">
        <f>_xlfn.XLOOKUP(A62,Comiters!A$1:A$999,Comiters!B$1:B$999,"0")</f>
        <v>0</v>
      </c>
      <c r="I62"/>
    </row>
    <row r="63" spans="1:9">
      <c r="A63" t="str">
        <f>_xlfn.XLOOKUP(B63,Rotineiros!B$1:B$5000,Rotineiros!A$1:A$5000)</f>
        <v>F0440666</v>
      </c>
      <c r="B63" t="s">
        <v>11791</v>
      </c>
      <c r="C63" t="s">
        <v>66</v>
      </c>
      <c r="D63" t="s">
        <v>11872</v>
      </c>
      <c r="F63" s="3" t="str">
        <f>_xlfn.XLOOKUP(A63,'Badge Arqueiro'!A$1:A$170,'Badge Arqueiro'!B$1:B$170,"0")</f>
        <v>0</v>
      </c>
      <c r="G63" s="55" t="str">
        <f>_xlfn.XLOOKUP(A63,Comiters!A$1:A$999,Comiters!B$1:B$999,"0")</f>
        <v>0</v>
      </c>
      <c r="I63"/>
    </row>
    <row r="64" spans="1:9">
      <c r="A64" t="str">
        <f>_xlfn.XLOOKUP(B64,Rotineiros!B$1:B$5000,Rotineiros!A$1:A$5000)</f>
        <v>F0733818</v>
      </c>
      <c r="B64" t="s">
        <v>856</v>
      </c>
      <c r="C64" t="s">
        <v>107</v>
      </c>
      <c r="D64" t="s">
        <v>857</v>
      </c>
      <c r="F64" s="3" t="str">
        <f>_xlfn.XLOOKUP(A64,'Badge Arqueiro'!A$1:A$170,'Badge Arqueiro'!B$1:B$170,"0")</f>
        <v>0</v>
      </c>
      <c r="G64" s="55" t="str">
        <f>_xlfn.XLOOKUP(A64,Comiters!A$1:A$999,Comiters!B$1:B$999,"0")</f>
        <v>0</v>
      </c>
      <c r="I64"/>
    </row>
    <row r="65" spans="1:9">
      <c r="A65" t="str">
        <f>_xlfn.XLOOKUP(B65,Rotineiros!B$1:B$5000,Rotineiros!A$1:A$5000)</f>
        <v>F0738551</v>
      </c>
      <c r="B65" t="s">
        <v>7464</v>
      </c>
      <c r="C65" t="s">
        <v>12</v>
      </c>
      <c r="D65" t="s">
        <v>4395</v>
      </c>
      <c r="F65" s="3">
        <f>_xlfn.XLOOKUP(A65,'Badge Arqueiro'!A$1:A$170,'Badge Arqueiro'!B$1:B$170,"0")</f>
        <v>1</v>
      </c>
      <c r="G65" s="55" t="str">
        <f>_xlfn.XLOOKUP(A65,Comiters!A$1:A$999,Comiters!B$1:B$999,"0")</f>
        <v>0</v>
      </c>
      <c r="I65"/>
    </row>
    <row r="66" spans="1:9" s="25" customFormat="1">
      <c r="A66" t="str">
        <f>_xlfn.XLOOKUP(B66,Rotineiros!B$1:B$5000,Rotineiros!A$1:A$5000)</f>
        <v>F0743965</v>
      </c>
      <c r="B66" t="s">
        <v>1647</v>
      </c>
      <c r="C66" t="s">
        <v>11834</v>
      </c>
      <c r="D66" t="s">
        <v>1649</v>
      </c>
      <c r="E66" s="3"/>
      <c r="F66" s="3" t="str">
        <f>_xlfn.XLOOKUP(A66,'Badge Arqueiro'!A$1:A$170,'Badge Arqueiro'!B$1:B$170,"0")</f>
        <v>0</v>
      </c>
      <c r="G66" s="55" t="str">
        <f>_xlfn.XLOOKUP(A66,Comiters!A$1:A$999,Comiters!B$1:B$999,"0")</f>
        <v>0</v>
      </c>
      <c r="H66"/>
      <c r="I66"/>
    </row>
    <row r="67" spans="1:9">
      <c r="A67" t="str">
        <f>_xlfn.XLOOKUP(B67,Rotineiros!B$1:B$5000,Rotineiros!A$1:A$5000)</f>
        <v>F0777249</v>
      </c>
      <c r="B67" t="s">
        <v>141</v>
      </c>
      <c r="C67" t="s">
        <v>11376</v>
      </c>
      <c r="D67" t="s">
        <v>142</v>
      </c>
      <c r="F67" s="3" t="str">
        <f>_xlfn.XLOOKUP(A67,'Badge Arqueiro'!A$1:A$170,'Badge Arqueiro'!B$1:B$170,"0")</f>
        <v>0</v>
      </c>
      <c r="G67" s="55" t="str">
        <f>_xlfn.XLOOKUP(A67,Comiters!A$1:A$999,Comiters!B$1:B$999,"0")</f>
        <v>0</v>
      </c>
      <c r="I67"/>
    </row>
    <row r="68" spans="1:9">
      <c r="A68" t="str">
        <f>_xlfn.XLOOKUP(B68,Rotineiros!B$1:B$5000,Rotineiros!A$1:A$5000)</f>
        <v>F0784098</v>
      </c>
      <c r="B68" t="s">
        <v>2773</v>
      </c>
      <c r="C68" t="s">
        <v>33</v>
      </c>
      <c r="D68" t="s">
        <v>3323</v>
      </c>
      <c r="F68" s="3" t="str">
        <f>_xlfn.XLOOKUP(A68,'Badge Arqueiro'!A$1:A$170,'Badge Arqueiro'!B$1:B$170,"0")</f>
        <v>0</v>
      </c>
      <c r="G68" s="55" t="str">
        <f>_xlfn.XLOOKUP(A68,Comiters!A$1:A$999,Comiters!B$1:B$999,"0")</f>
        <v>0</v>
      </c>
      <c r="I68"/>
    </row>
    <row r="69" spans="1:9">
      <c r="A69" t="str">
        <f>_xlfn.XLOOKUP(B69,Rotineiros!B$1:B$5000,Rotineiros!A$1:A$5000)</f>
        <v>F1088339</v>
      </c>
      <c r="B69" t="s">
        <v>872</v>
      </c>
      <c r="C69" t="s">
        <v>214</v>
      </c>
      <c r="D69" t="s">
        <v>873</v>
      </c>
      <c r="F69" s="3" t="str">
        <f>_xlfn.XLOOKUP(A69,'Badge Arqueiro'!A$1:A$170,'Badge Arqueiro'!B$1:B$170,"0")</f>
        <v>0</v>
      </c>
      <c r="G69" s="55" t="str">
        <f>_xlfn.XLOOKUP(A69,Comiters!A$1:A$999,Comiters!B$1:B$999,"0")</f>
        <v>0</v>
      </c>
      <c r="I69"/>
    </row>
    <row r="70" spans="1:9">
      <c r="A70" t="str">
        <f>_xlfn.XLOOKUP(B70,Rotineiros!B$1:B$5000,Rotineiros!A$1:A$5000)</f>
        <v>F1200199</v>
      </c>
      <c r="B70" t="s">
        <v>144</v>
      </c>
      <c r="C70" t="s">
        <v>7269</v>
      </c>
      <c r="D70" t="s">
        <v>146</v>
      </c>
      <c r="F70" s="3" t="str">
        <f>_xlfn.XLOOKUP(A70,'Badge Arqueiro'!A$1:A$170,'Badge Arqueiro'!B$1:B$170,"0")</f>
        <v>0</v>
      </c>
      <c r="G70" s="55" t="str">
        <f>_xlfn.XLOOKUP(A70,Comiters!A$1:A$999,Comiters!B$1:B$999,"0")</f>
        <v>0</v>
      </c>
      <c r="I70"/>
    </row>
    <row r="71" spans="1:9">
      <c r="A71" t="str">
        <f>_xlfn.XLOOKUP(B71,Rotineiros!B$1:B$5000,Rotineiros!A$1:A$5000)</f>
        <v>F1693449</v>
      </c>
      <c r="B71" t="s">
        <v>11798</v>
      </c>
      <c r="C71" t="s">
        <v>11833</v>
      </c>
      <c r="D71" t="s">
        <v>11877</v>
      </c>
      <c r="F71" s="3" t="str">
        <f>_xlfn.XLOOKUP(A71,'Badge Arqueiro'!A$1:A$170,'Badge Arqueiro'!B$1:B$170,"0")</f>
        <v>0</v>
      </c>
      <c r="G71" s="55" t="str">
        <f>_xlfn.XLOOKUP(A71,Comiters!A$1:A$999,Comiters!B$1:B$999,"0")</f>
        <v>0</v>
      </c>
      <c r="I71"/>
    </row>
    <row r="72" spans="1:9">
      <c r="A72" t="str">
        <f>_xlfn.XLOOKUP(B72,Rotineiros!B$1:B$5000,Rotineiros!A$1:A$5000)</f>
        <v>F1694209</v>
      </c>
      <c r="B72" t="s">
        <v>11799</v>
      </c>
      <c r="C72" t="s">
        <v>3862</v>
      </c>
      <c r="D72" t="s">
        <v>11878</v>
      </c>
      <c r="F72" s="3" t="str">
        <f>_xlfn.XLOOKUP(A72,'Badge Arqueiro'!A$1:A$170,'Badge Arqueiro'!B$1:B$170,"0")</f>
        <v>0</v>
      </c>
      <c r="G72" s="55" t="str">
        <f>_xlfn.XLOOKUP(A72,Comiters!A$1:A$999,Comiters!B$1:B$999,"0")</f>
        <v>0</v>
      </c>
      <c r="I72"/>
    </row>
    <row r="73" spans="1:9">
      <c r="A73" t="str">
        <f>_xlfn.XLOOKUP(B73,Rotineiros!B$1:B$5000,Rotineiros!A$1:A$5000)</f>
        <v>F1705096</v>
      </c>
      <c r="B73" t="s">
        <v>7347</v>
      </c>
      <c r="C73" t="s">
        <v>47</v>
      </c>
      <c r="D73" t="s">
        <v>11582</v>
      </c>
      <c r="F73" s="3" t="str">
        <f>_xlfn.XLOOKUP(A73,'Badge Arqueiro'!A$1:A$170,'Badge Arqueiro'!B$1:B$170,"0")</f>
        <v>0</v>
      </c>
      <c r="G73" s="55" t="str">
        <f>_xlfn.XLOOKUP(A73,Comiters!A$1:A$999,Comiters!B$1:B$999,"0")</f>
        <v>0</v>
      </c>
      <c r="I73"/>
    </row>
    <row r="74" spans="1:9">
      <c r="A74" t="str">
        <f>_xlfn.XLOOKUP(B74,Rotineiros!B$1:B$5000,Rotineiros!A$1:A$5000)</f>
        <v>F1708769</v>
      </c>
      <c r="B74" t="s">
        <v>1434</v>
      </c>
      <c r="C74" t="s">
        <v>107</v>
      </c>
      <c r="D74" t="s">
        <v>1435</v>
      </c>
      <c r="F74" s="3" t="str">
        <f>_xlfn.XLOOKUP(A74,'Badge Arqueiro'!A$1:A$170,'Badge Arqueiro'!B$1:B$170,"0")</f>
        <v>0</v>
      </c>
      <c r="G74" s="55" t="str">
        <f>_xlfn.XLOOKUP(A74,Comiters!A$1:A$999,Comiters!B$1:B$999,"0")</f>
        <v>0</v>
      </c>
      <c r="I74"/>
    </row>
    <row r="75" spans="1:9">
      <c r="A75" t="str">
        <f>_xlfn.XLOOKUP(B75,Rotineiros!B$1:B$5000,Rotineiros!A$1:A$5000)</f>
        <v>F1806303</v>
      </c>
      <c r="B75" t="s">
        <v>11771</v>
      </c>
      <c r="C75" t="s">
        <v>906</v>
      </c>
      <c r="D75" t="s">
        <v>11855</v>
      </c>
      <c r="F75" s="3" t="str">
        <f>_xlfn.XLOOKUP(A75,'Badge Arqueiro'!A$1:A$170,'Badge Arqueiro'!B$1:B$170,"0")</f>
        <v>0</v>
      </c>
      <c r="G75" s="55" t="str">
        <f>_xlfn.XLOOKUP(A75,Comiters!A$1:A$999,Comiters!B$1:B$999,"0")</f>
        <v>0</v>
      </c>
      <c r="I75"/>
    </row>
    <row r="76" spans="1:9">
      <c r="A76" t="str">
        <f>_xlfn.XLOOKUP(B76,Rotineiros!B$1:B$5000,Rotineiros!A$1:A$5000)</f>
        <v>F1969098</v>
      </c>
      <c r="B76" t="s">
        <v>901</v>
      </c>
      <c r="C76" t="s">
        <v>240</v>
      </c>
      <c r="D76" t="s">
        <v>903</v>
      </c>
      <c r="F76" s="3" t="str">
        <f>_xlfn.XLOOKUP(A76,'Badge Arqueiro'!A$1:A$170,'Badge Arqueiro'!B$1:B$170,"0")</f>
        <v>0</v>
      </c>
      <c r="G76" s="55" t="str">
        <f>_xlfn.XLOOKUP(A76,Comiters!A$1:A$999,Comiters!B$1:B$999,"0")</f>
        <v>0</v>
      </c>
      <c r="I76"/>
    </row>
    <row r="77" spans="1:9">
      <c r="A77" t="str">
        <f>_xlfn.XLOOKUP(B77,Rotineiros!B$1:B$5000,Rotineiros!A$1:A$5000)</f>
        <v>F2054074</v>
      </c>
      <c r="B77" t="s">
        <v>167</v>
      </c>
      <c r="C77" t="s">
        <v>341</v>
      </c>
      <c r="D77" t="s">
        <v>169</v>
      </c>
      <c r="F77" s="3" t="str">
        <f>_xlfn.XLOOKUP(A77,'Badge Arqueiro'!A$1:A$170,'Badge Arqueiro'!B$1:B$170,"0")</f>
        <v>0</v>
      </c>
      <c r="G77" s="55" t="str">
        <f>_xlfn.XLOOKUP(A77,Comiters!A$1:A$999,Comiters!B$1:B$999,"0")</f>
        <v>0</v>
      </c>
      <c r="I77"/>
    </row>
    <row r="78" spans="1:9">
      <c r="A78" t="str">
        <f>_xlfn.XLOOKUP(B78,Rotineiros!B$1:B$5000,Rotineiros!A$1:A$5000)</f>
        <v>F2095521</v>
      </c>
      <c r="B78" t="s">
        <v>171</v>
      </c>
      <c r="C78" t="s">
        <v>240</v>
      </c>
      <c r="D78" t="s">
        <v>173</v>
      </c>
      <c r="F78" s="3" t="str">
        <f>_xlfn.XLOOKUP(A78,'Badge Arqueiro'!A$1:A$170,'Badge Arqueiro'!B$1:B$170,"0")</f>
        <v>0</v>
      </c>
      <c r="G78" s="55" t="str">
        <f>_xlfn.XLOOKUP(A78,Comiters!A$1:A$999,Comiters!B$1:B$999,"0")</f>
        <v>0</v>
      </c>
      <c r="I78"/>
    </row>
    <row r="79" spans="1:9">
      <c r="A79" t="str">
        <f>_xlfn.XLOOKUP(B79,Rotineiros!B$1:B$5000,Rotineiros!A$1:A$5000)</f>
        <v>F2190280</v>
      </c>
      <c r="B79" t="s">
        <v>7262</v>
      </c>
      <c r="C79" t="s">
        <v>893</v>
      </c>
      <c r="D79" t="s">
        <v>7312</v>
      </c>
      <c r="F79" s="3">
        <f>_xlfn.XLOOKUP(A79,'Badge Arqueiro'!A$1:A$170,'Badge Arqueiro'!B$1:B$170,"0")</f>
        <v>1</v>
      </c>
      <c r="G79" s="55" t="str">
        <f>_xlfn.XLOOKUP(A79,Comiters!A$1:A$999,Comiters!B$1:B$999,"0")</f>
        <v>0</v>
      </c>
      <c r="I79"/>
    </row>
    <row r="80" spans="1:9">
      <c r="A80" t="str">
        <f>_xlfn.XLOOKUP(B80,Rotineiros!B$1:B$5000,Rotineiros!A$1:A$5000)</f>
        <v>F2315499</v>
      </c>
      <c r="B80" t="s">
        <v>188</v>
      </c>
      <c r="C80" t="s">
        <v>115</v>
      </c>
      <c r="D80" t="s">
        <v>189</v>
      </c>
      <c r="F80" s="3" t="str">
        <f>_xlfn.XLOOKUP(A80,'Badge Arqueiro'!A$1:A$170,'Badge Arqueiro'!B$1:B$170,"0")</f>
        <v>0</v>
      </c>
      <c r="G80" s="55" t="str">
        <f>_xlfn.XLOOKUP(A80,Comiters!A$1:A$999,Comiters!B$1:B$999,"0")</f>
        <v>0</v>
      </c>
      <c r="I80"/>
    </row>
    <row r="81" spans="1:9">
      <c r="A81" t="str">
        <f>_xlfn.XLOOKUP(B81,Rotineiros!B$1:B$5000,Rotineiros!A$1:A$5000)</f>
        <v>F2315917</v>
      </c>
      <c r="B81" t="s">
        <v>11801</v>
      </c>
      <c r="C81" t="s">
        <v>62</v>
      </c>
      <c r="D81" t="s">
        <v>11880</v>
      </c>
      <c r="F81" s="3" t="str">
        <f>_xlfn.XLOOKUP(A81,'Badge Arqueiro'!A$1:A$170,'Badge Arqueiro'!B$1:B$170,"0")</f>
        <v>0</v>
      </c>
      <c r="G81" s="55" t="str">
        <f>_xlfn.XLOOKUP(A81,Comiters!A$1:A$999,Comiters!B$1:B$999,"0")</f>
        <v>0</v>
      </c>
      <c r="I81"/>
    </row>
    <row r="82" spans="1:9">
      <c r="A82" t="str">
        <f>_xlfn.XLOOKUP(B82,Rotineiros!B$1:B$5000,Rotineiros!A$1:A$5000)</f>
        <v>F2419105</v>
      </c>
      <c r="B82" t="s">
        <v>204</v>
      </c>
      <c r="C82" t="s">
        <v>172</v>
      </c>
      <c r="D82" t="s">
        <v>205</v>
      </c>
      <c r="F82" s="3">
        <f>_xlfn.XLOOKUP(A82,'Badge Arqueiro'!A$1:A$170,'Badge Arqueiro'!B$1:B$170,"0")</f>
        <v>1</v>
      </c>
      <c r="G82" s="55">
        <f>_xlfn.XLOOKUP(A82,Comiters!A$1:A$999,Comiters!B$1:B$999,"0")</f>
        <v>1</v>
      </c>
      <c r="I82"/>
    </row>
    <row r="83" spans="1:9">
      <c r="A83" t="str">
        <f>_xlfn.XLOOKUP(B83,Rotineiros!B$1:B$5000,Rotineiros!A$1:A$5000)</f>
        <v>F2453018</v>
      </c>
      <c r="B83" t="s">
        <v>2285</v>
      </c>
      <c r="C83" t="s">
        <v>511</v>
      </c>
      <c r="D83" t="s">
        <v>2287</v>
      </c>
      <c r="F83" s="3" t="str">
        <f>_xlfn.XLOOKUP(A83,'Badge Arqueiro'!A$1:A$170,'Badge Arqueiro'!B$1:B$170,"0")</f>
        <v>0</v>
      </c>
      <c r="G83" s="55" t="str">
        <f>_xlfn.XLOOKUP(A83,Comiters!A$1:A$999,Comiters!B$1:B$999,"0")</f>
        <v>0</v>
      </c>
      <c r="I83"/>
    </row>
    <row r="84" spans="1:9">
      <c r="A84" t="str">
        <f>_xlfn.XLOOKUP(B84,Rotineiros!B$1:B$5000,Rotineiros!A$1:A$5000)</f>
        <v>F2460209</v>
      </c>
      <c r="B84" t="s">
        <v>949</v>
      </c>
      <c r="C84" t="s">
        <v>214</v>
      </c>
      <c r="D84" t="s">
        <v>951</v>
      </c>
      <c r="F84" s="3" t="str">
        <f>_xlfn.XLOOKUP(A84,'Badge Arqueiro'!A$1:A$170,'Badge Arqueiro'!B$1:B$170,"0")</f>
        <v>0</v>
      </c>
      <c r="G84" s="55" t="str">
        <f>_xlfn.XLOOKUP(A84,Comiters!A$1:A$999,Comiters!B$1:B$999,"0")</f>
        <v>0</v>
      </c>
      <c r="I84"/>
    </row>
    <row r="85" spans="1:9">
      <c r="A85" t="str">
        <f>_xlfn.XLOOKUP(B85,Rotineiros!B$1:B$5000,Rotineiros!A$1:A$5000)</f>
        <v>F2546658</v>
      </c>
      <c r="B85" t="s">
        <v>11802</v>
      </c>
      <c r="C85" t="s">
        <v>99</v>
      </c>
      <c r="D85" t="s">
        <v>11881</v>
      </c>
      <c r="F85" s="3" t="str">
        <f>_xlfn.XLOOKUP(A85,'Badge Arqueiro'!A$1:A$170,'Badge Arqueiro'!B$1:B$170,"0")</f>
        <v>0</v>
      </c>
      <c r="G85" s="55" t="str">
        <f>_xlfn.XLOOKUP(A85,Comiters!A$1:A$999,Comiters!B$1:B$999,"0")</f>
        <v>0</v>
      </c>
      <c r="I85"/>
    </row>
    <row r="86" spans="1:9">
      <c r="A86" t="str">
        <f>_xlfn.XLOOKUP(B86,Rotineiros!B$1:B$5000,Rotineiros!A$1:A$5000)</f>
        <v>F2662739</v>
      </c>
      <c r="B86" t="s">
        <v>954</v>
      </c>
      <c r="C86" t="s">
        <v>149</v>
      </c>
      <c r="D86" t="s">
        <v>955</v>
      </c>
      <c r="F86" s="3" t="str">
        <f>_xlfn.XLOOKUP(A86,'Badge Arqueiro'!A$1:A$170,'Badge Arqueiro'!B$1:B$170,"0")</f>
        <v>0</v>
      </c>
      <c r="G86" s="55" t="str">
        <f>_xlfn.XLOOKUP(A86,Comiters!A$1:A$999,Comiters!B$1:B$999,"0")</f>
        <v>0</v>
      </c>
      <c r="I86"/>
    </row>
    <row r="87" spans="1:9">
      <c r="A87" t="str">
        <f>_xlfn.XLOOKUP(B87,Rotineiros!B$1:B$5000,Rotineiros!A$1:A$5000)</f>
        <v>F2897518</v>
      </c>
      <c r="B87" t="s">
        <v>2372</v>
      </c>
      <c r="C87" t="s">
        <v>11828</v>
      </c>
      <c r="D87" t="s">
        <v>2374</v>
      </c>
      <c r="F87" s="3" t="str">
        <f>_xlfn.XLOOKUP(A87,'Badge Arqueiro'!A$1:A$170,'Badge Arqueiro'!B$1:B$170,"0")</f>
        <v>0</v>
      </c>
      <c r="G87" s="55" t="str">
        <f>_xlfn.XLOOKUP(A87,Comiters!A$1:A$999,Comiters!B$1:B$999,"0")</f>
        <v>0</v>
      </c>
      <c r="I87"/>
    </row>
    <row r="88" spans="1:9">
      <c r="A88" t="str">
        <f>_xlfn.XLOOKUP(B88,Rotineiros!B$1:B$5000,Rotineiros!A$1:A$5000)</f>
        <v>F2965508</v>
      </c>
      <c r="B88" t="s">
        <v>11777</v>
      </c>
      <c r="C88" t="s">
        <v>172</v>
      </c>
      <c r="D88" t="s">
        <v>11861</v>
      </c>
      <c r="F88" s="3" t="str">
        <f>_xlfn.XLOOKUP(A88,'Badge Arqueiro'!A$1:A$170,'Badge Arqueiro'!B$1:B$170,"0")</f>
        <v>0</v>
      </c>
      <c r="G88" s="55" t="str">
        <f>_xlfn.XLOOKUP(A88,Comiters!A$1:A$999,Comiters!B$1:B$999,"0")</f>
        <v>0</v>
      </c>
      <c r="I88"/>
    </row>
    <row r="89" spans="1:9">
      <c r="A89" t="str">
        <f>_xlfn.XLOOKUP(B89,Rotineiros!B$1:B$5000,Rotineiros!A$1:A$5000)</f>
        <v>F3161166</v>
      </c>
      <c r="B89" t="s">
        <v>484</v>
      </c>
      <c r="C89" t="s">
        <v>511</v>
      </c>
      <c r="D89" t="s">
        <v>485</v>
      </c>
      <c r="F89" s="3" t="str">
        <f>_xlfn.XLOOKUP(A89,'Badge Arqueiro'!A$1:A$170,'Badge Arqueiro'!B$1:B$170,"0")</f>
        <v>0</v>
      </c>
      <c r="G89" s="55" t="str">
        <f>_xlfn.XLOOKUP(A89,Comiters!A$1:A$999,Comiters!B$1:B$999,"0")</f>
        <v>0</v>
      </c>
      <c r="I89"/>
    </row>
    <row r="90" spans="1:9">
      <c r="A90" t="str">
        <f>_xlfn.XLOOKUP(B90,Rotineiros!B$1:B$5000,Rotineiros!A$1:A$5000)</f>
        <v>F3165767</v>
      </c>
      <c r="B90" t="s">
        <v>1448</v>
      </c>
      <c r="C90" t="s">
        <v>3820</v>
      </c>
      <c r="D90" t="s">
        <v>1450</v>
      </c>
      <c r="F90" s="3" t="str">
        <f>_xlfn.XLOOKUP(A90,'Badge Arqueiro'!A$1:A$170,'Badge Arqueiro'!B$1:B$170,"0")</f>
        <v>0</v>
      </c>
      <c r="G90" s="55" t="str">
        <f>_xlfn.XLOOKUP(A90,Comiters!A$1:A$999,Comiters!B$1:B$999,"0")</f>
        <v>0</v>
      </c>
      <c r="I90"/>
    </row>
    <row r="91" spans="1:9">
      <c r="A91" t="str">
        <f>_xlfn.XLOOKUP(B91,Rotineiros!B$1:B$5000,Rotineiros!A$1:A$5000)</f>
        <v>F3188423</v>
      </c>
      <c r="B91" t="s">
        <v>994</v>
      </c>
      <c r="C91" t="s">
        <v>11818</v>
      </c>
      <c r="D91" t="s">
        <v>996</v>
      </c>
      <c r="F91" s="3" t="str">
        <f>_xlfn.XLOOKUP(A91,'Badge Arqueiro'!A$1:A$170,'Badge Arqueiro'!B$1:B$170,"0")</f>
        <v>0</v>
      </c>
      <c r="G91" s="55">
        <f>_xlfn.XLOOKUP(A91,Comiters!A$1:A$999,Comiters!B$1:B$999,"0")</f>
        <v>1</v>
      </c>
      <c r="I91"/>
    </row>
    <row r="92" spans="1:9" s="25" customFormat="1">
      <c r="A92" t="str">
        <f>_xlfn.XLOOKUP(B92,Rotineiros!B$1:B$5000,Rotineiros!A$1:A$5000)</f>
        <v>F3189174</v>
      </c>
      <c r="B92" t="s">
        <v>2021</v>
      </c>
      <c r="C92" t="s">
        <v>906</v>
      </c>
      <c r="D92" t="s">
        <v>2022</v>
      </c>
      <c r="E92" s="3"/>
      <c r="F92" s="3" t="str">
        <f>_xlfn.XLOOKUP(A92,'Badge Arqueiro'!A$1:A$170,'Badge Arqueiro'!B$1:B$170,"0")</f>
        <v>0</v>
      </c>
      <c r="G92" s="55" t="str">
        <f>_xlfn.XLOOKUP(A92,Comiters!A$1:A$999,Comiters!B$1:B$999,"0")</f>
        <v>0</v>
      </c>
      <c r="H92"/>
      <c r="I92"/>
    </row>
    <row r="93" spans="1:9">
      <c r="A93" t="str">
        <f>_xlfn.XLOOKUP(B93,Rotineiros!B$1:B$5000,Rotineiros!A$1:A$5000)</f>
        <v>F3306375</v>
      </c>
      <c r="B93" t="s">
        <v>3065</v>
      </c>
      <c r="C93" t="s">
        <v>33</v>
      </c>
      <c r="D93" t="s">
        <v>3066</v>
      </c>
      <c r="F93" s="3" t="str">
        <f>_xlfn.XLOOKUP(A93,'Badge Arqueiro'!A$1:A$170,'Badge Arqueiro'!B$1:B$170,"0")</f>
        <v>0</v>
      </c>
      <c r="G93" s="55" t="str">
        <f>_xlfn.XLOOKUP(A93,Comiters!A$1:A$999,Comiters!B$1:B$999,"0")</f>
        <v>0</v>
      </c>
      <c r="I93"/>
    </row>
    <row r="94" spans="1:9">
      <c r="A94" t="str">
        <f>_xlfn.XLOOKUP(B94,Rotineiros!B$1:B$5000,Rotineiros!A$1:A$5000)</f>
        <v>F3309527</v>
      </c>
      <c r="B94" t="s">
        <v>1718</v>
      </c>
      <c r="C94" t="s">
        <v>214</v>
      </c>
      <c r="D94" t="s">
        <v>1719</v>
      </c>
      <c r="F94" s="3" t="str">
        <f>_xlfn.XLOOKUP(A94,'Badge Arqueiro'!A$1:A$170,'Badge Arqueiro'!B$1:B$170,"0")</f>
        <v>0</v>
      </c>
      <c r="G94" s="55" t="str">
        <f>_xlfn.XLOOKUP(A94,Comiters!A$1:A$999,Comiters!B$1:B$999,"0")</f>
        <v>0</v>
      </c>
      <c r="I94"/>
    </row>
    <row r="95" spans="1:9" s="25" customFormat="1">
      <c r="A95" t="str">
        <f>_xlfn.XLOOKUP(B95,Rotineiros!B$1:B$5000,Rotineiros!A$1:A$5000)</f>
        <v>F3310098</v>
      </c>
      <c r="B95" t="s">
        <v>7241</v>
      </c>
      <c r="C95" t="s">
        <v>11687</v>
      </c>
      <c r="D95" t="s">
        <v>4353</v>
      </c>
      <c r="E95" s="3"/>
      <c r="F95" s="3" t="str">
        <f>_xlfn.XLOOKUP(A95,'Badge Arqueiro'!A$1:A$170,'Badge Arqueiro'!B$1:B$170,"0")</f>
        <v>0</v>
      </c>
      <c r="G95" s="55">
        <f>_xlfn.XLOOKUP(A95,Comiters!A$1:A$999,Comiters!B$1:B$999,"0")</f>
        <v>1</v>
      </c>
      <c r="H95"/>
      <c r="I95"/>
    </row>
    <row r="96" spans="1:9" s="25" customFormat="1">
      <c r="A96" t="str">
        <f>_xlfn.XLOOKUP(B96,Rotineiros!B$1:B$5000,Rotineiros!A$1:A$5000)</f>
        <v>F3565860</v>
      </c>
      <c r="B96" t="s">
        <v>11796</v>
      </c>
      <c r="C96" t="s">
        <v>4026</v>
      </c>
      <c r="D96" t="s">
        <v>11876</v>
      </c>
      <c r="E96" s="3"/>
      <c r="F96" s="3" t="str">
        <f>_xlfn.XLOOKUP(A96,'Badge Arqueiro'!A$1:A$170,'Badge Arqueiro'!B$1:B$170,"0")</f>
        <v>0</v>
      </c>
      <c r="G96" s="55" t="str">
        <f>_xlfn.XLOOKUP(A96,Comiters!A$1:A$999,Comiters!B$1:B$999,"0")</f>
        <v>0</v>
      </c>
      <c r="H96"/>
      <c r="I96"/>
    </row>
    <row r="97" spans="1:9" s="25" customFormat="1">
      <c r="A97" t="str">
        <f>_xlfn.XLOOKUP(B97,Rotineiros!B$1:B$5000,Rotineiros!A$1:A$5000)</f>
        <v>F3800593</v>
      </c>
      <c r="B97" t="s">
        <v>11774</v>
      </c>
      <c r="C97" t="s">
        <v>11823</v>
      </c>
      <c r="D97" t="s">
        <v>11858</v>
      </c>
      <c r="E97" s="3"/>
      <c r="F97" s="3" t="str">
        <f>_xlfn.XLOOKUP(A97,'Badge Arqueiro'!A$1:A$170,'Badge Arqueiro'!B$1:B$170,"0")</f>
        <v>0</v>
      </c>
      <c r="G97" s="55" t="str">
        <f>_xlfn.XLOOKUP(A97,Comiters!A$1:A$999,Comiters!B$1:B$999,"0")</f>
        <v>0</v>
      </c>
      <c r="H97"/>
      <c r="I97"/>
    </row>
    <row r="98" spans="1:9" s="25" customFormat="1">
      <c r="A98" t="str">
        <f>_xlfn.XLOOKUP(B98,Rotineiros!B$1:B$5000,Rotineiros!A$1:A$5000)</f>
        <v>F5077808</v>
      </c>
      <c r="B98" t="s">
        <v>280</v>
      </c>
      <c r="C98" t="s">
        <v>2206</v>
      </c>
      <c r="D98" t="s">
        <v>281</v>
      </c>
      <c r="E98" s="3"/>
      <c r="F98" s="3" t="str">
        <f>_xlfn.XLOOKUP(A98,'Badge Arqueiro'!A$1:A$170,'Badge Arqueiro'!B$1:B$170,"0")</f>
        <v>0</v>
      </c>
      <c r="G98" s="55" t="str">
        <f>_xlfn.XLOOKUP(A98,Comiters!A$1:A$999,Comiters!B$1:B$999,"0")</f>
        <v>0</v>
      </c>
      <c r="H98"/>
      <c r="I98"/>
    </row>
    <row r="99" spans="1:9" s="25" customFormat="1">
      <c r="A99" t="str">
        <f>_xlfn.XLOOKUP(B99,Rotineiros!B$1:B$5000,Rotineiros!A$1:A$5000)</f>
        <v>F5115299</v>
      </c>
      <c r="B99" t="s">
        <v>1975</v>
      </c>
      <c r="C99" t="s">
        <v>341</v>
      </c>
      <c r="D99" t="s">
        <v>2607</v>
      </c>
      <c r="E99" s="3"/>
      <c r="F99" s="3" t="str">
        <f>_xlfn.XLOOKUP(A99,'Badge Arqueiro'!A$1:A$170,'Badge Arqueiro'!B$1:B$170,"0")</f>
        <v>0</v>
      </c>
      <c r="G99" s="55" t="str">
        <f>_xlfn.XLOOKUP(A99,Comiters!A$1:A$999,Comiters!B$1:B$999,"0")</f>
        <v>0</v>
      </c>
      <c r="H99"/>
      <c r="I99"/>
    </row>
    <row r="100" spans="1:9" s="25" customFormat="1">
      <c r="A100" t="str">
        <f>_xlfn.XLOOKUP(B100,Rotineiros!B$1:B$5000,Rotineiros!A$1:A$5000)</f>
        <v>F6064031</v>
      </c>
      <c r="B100" t="s">
        <v>2538</v>
      </c>
      <c r="C100" t="s">
        <v>172</v>
      </c>
      <c r="D100" t="s">
        <v>2540</v>
      </c>
      <c r="E100" s="3"/>
      <c r="F100" s="3" t="str">
        <f>_xlfn.XLOOKUP(A100,'Badge Arqueiro'!A$1:A$170,'Badge Arqueiro'!B$1:B$170,"0")</f>
        <v>0</v>
      </c>
      <c r="G100" s="55" t="str">
        <f>_xlfn.XLOOKUP(A100,Comiters!A$1:A$999,Comiters!B$1:B$999,"0")</f>
        <v>0</v>
      </c>
      <c r="H100"/>
      <c r="I100"/>
    </row>
    <row r="101" spans="1:9" s="25" customFormat="1">
      <c r="A101" t="str">
        <f>_xlfn.XLOOKUP(B101,Rotineiros!B$1:B$5000,Rotineiros!A$1:A$5000)</f>
        <v>F6123037</v>
      </c>
      <c r="B101" t="s">
        <v>11782</v>
      </c>
      <c r="C101" t="s">
        <v>11827</v>
      </c>
      <c r="D101" t="s">
        <v>11865</v>
      </c>
      <c r="E101" s="3"/>
      <c r="F101" s="3" t="str">
        <f>_xlfn.XLOOKUP(A101,'Badge Arqueiro'!A$1:A$170,'Badge Arqueiro'!B$1:B$170,"0")</f>
        <v>0</v>
      </c>
      <c r="G101" s="55" t="str">
        <f>_xlfn.XLOOKUP(A101,Comiters!A$1:A$999,Comiters!B$1:B$999,"0")</f>
        <v>0</v>
      </c>
      <c r="H101"/>
      <c r="I101"/>
    </row>
    <row r="102" spans="1:9" s="25" customFormat="1">
      <c r="A102" t="str">
        <f>_xlfn.XLOOKUP(B102,Rotineiros!B$1:B$5000,Rotineiros!A$1:A$5000)</f>
        <v>F6173817</v>
      </c>
      <c r="B102" t="s">
        <v>1460</v>
      </c>
      <c r="C102" t="s">
        <v>57</v>
      </c>
      <c r="D102" t="s">
        <v>1461</v>
      </c>
      <c r="E102" s="3"/>
      <c r="F102" s="3" t="str">
        <f>_xlfn.XLOOKUP(A102,'Badge Arqueiro'!A$1:A$170,'Badge Arqueiro'!B$1:B$170,"0")</f>
        <v>0</v>
      </c>
      <c r="G102" s="55" t="str">
        <f>_xlfn.XLOOKUP(A102,Comiters!A$1:A$999,Comiters!B$1:B$999,"0")</f>
        <v>0</v>
      </c>
      <c r="H102"/>
      <c r="I102"/>
    </row>
    <row r="103" spans="1:9" s="25" customFormat="1">
      <c r="A103" t="str">
        <f>_xlfn.XLOOKUP(B103,Rotineiros!B$1:B$5000,Rotineiros!A$1:A$5000)</f>
        <v>F6173964</v>
      </c>
      <c r="B103" t="s">
        <v>11797</v>
      </c>
      <c r="C103" t="s">
        <v>66</v>
      </c>
      <c r="D103" t="s">
        <v>4383</v>
      </c>
      <c r="E103" s="3"/>
      <c r="F103" s="3" t="str">
        <f>_xlfn.XLOOKUP(A103,'Badge Arqueiro'!A$1:A$170,'Badge Arqueiro'!B$1:B$170,"0")</f>
        <v>0</v>
      </c>
      <c r="G103" s="55" t="str">
        <f>_xlfn.XLOOKUP(A103,Comiters!A$1:A$999,Comiters!B$1:B$999,"0")</f>
        <v>0</v>
      </c>
      <c r="H103"/>
      <c r="I103"/>
    </row>
    <row r="104" spans="1:9" s="25" customFormat="1">
      <c r="A104" t="str">
        <f>_xlfn.XLOOKUP(B104,Rotineiros!B$1:B$5000,Rotineiros!A$1:A$5000)</f>
        <v>F6179167</v>
      </c>
      <c r="B104" t="s">
        <v>1064</v>
      </c>
      <c r="C104" t="s">
        <v>214</v>
      </c>
      <c r="D104" t="s">
        <v>1065</v>
      </c>
      <c r="E104" s="3"/>
      <c r="F104" s="3" t="str">
        <f>_xlfn.XLOOKUP(A104,'Badge Arqueiro'!A$1:A$170,'Badge Arqueiro'!B$1:B$170,"0")</f>
        <v>0</v>
      </c>
      <c r="G104" s="55" t="str">
        <f>_xlfn.XLOOKUP(A104,Comiters!A$1:A$999,Comiters!B$1:B$999,"0")</f>
        <v>0</v>
      </c>
      <c r="H104"/>
      <c r="I104"/>
    </row>
    <row r="105" spans="1:9" s="25" customFormat="1">
      <c r="A105" t="str">
        <f>_xlfn.XLOOKUP(B105,Rotineiros!B$1:B$5000,Rotineiros!A$1:A$5000)</f>
        <v>F6308819</v>
      </c>
      <c r="B105" t="s">
        <v>4006</v>
      </c>
      <c r="C105" t="s">
        <v>12</v>
      </c>
      <c r="D105" t="s">
        <v>4175</v>
      </c>
      <c r="E105" s="3"/>
      <c r="F105" s="3" t="str">
        <f>_xlfn.XLOOKUP(A105,'Badge Arqueiro'!A$1:A$170,'Badge Arqueiro'!B$1:B$170,"0")</f>
        <v>0</v>
      </c>
      <c r="G105" s="55" t="str">
        <f>_xlfn.XLOOKUP(A105,Comiters!A$1:A$999,Comiters!B$1:B$999,"0")</f>
        <v>0</v>
      </c>
      <c r="H105"/>
      <c r="I105"/>
    </row>
    <row r="106" spans="1:9" s="25" customFormat="1">
      <c r="A106" t="str">
        <f>_xlfn.XLOOKUP(B106,Rotineiros!B$1:B$5000,Rotineiros!A$1:A$5000)</f>
        <v>F6323021</v>
      </c>
      <c r="B106" t="s">
        <v>2393</v>
      </c>
      <c r="C106" t="s">
        <v>62</v>
      </c>
      <c r="D106" t="s">
        <v>2395</v>
      </c>
      <c r="E106" s="3"/>
      <c r="F106" s="3" t="str">
        <f>_xlfn.XLOOKUP(A106,'Badge Arqueiro'!A$1:A$170,'Badge Arqueiro'!B$1:B$170,"0")</f>
        <v>0</v>
      </c>
      <c r="G106" s="55" t="str">
        <f>_xlfn.XLOOKUP(A106,Comiters!A$1:A$999,Comiters!B$1:B$999,"0")</f>
        <v>0</v>
      </c>
      <c r="H106"/>
      <c r="I106"/>
    </row>
    <row r="107" spans="1:9" s="25" customFormat="1">
      <c r="A107" t="str">
        <f>_xlfn.XLOOKUP(B107,Rotineiros!B$1:B$5000,Rotineiros!A$1:A$5000)</f>
        <v>F6324538</v>
      </c>
      <c r="B107" t="s">
        <v>2881</v>
      </c>
      <c r="C107" t="s">
        <v>337</v>
      </c>
      <c r="D107" t="s">
        <v>11852</v>
      </c>
      <c r="E107" s="3"/>
      <c r="F107" s="3" t="str">
        <f>_xlfn.XLOOKUP(A107,'Badge Arqueiro'!A$1:A$170,'Badge Arqueiro'!B$1:B$170,"0")</f>
        <v>0</v>
      </c>
      <c r="G107" s="55" t="str">
        <f>_xlfn.XLOOKUP(A107,Comiters!A$1:A$999,Comiters!B$1:B$999,"0")</f>
        <v>0</v>
      </c>
      <c r="H107"/>
      <c r="I107"/>
    </row>
    <row r="108" spans="1:9" s="25" customFormat="1">
      <c r="A108" t="str">
        <f>_xlfn.XLOOKUP(B108,Rotineiros!B$1:B$5000,Rotineiros!A$1:A$5000)</f>
        <v>F6583799</v>
      </c>
      <c r="B108" t="s">
        <v>2891</v>
      </c>
      <c r="C108" t="s">
        <v>1800</v>
      </c>
      <c r="D108" t="s">
        <v>4135</v>
      </c>
      <c r="E108" s="3"/>
      <c r="F108" s="3" t="str">
        <f>_xlfn.XLOOKUP(A108,'Badge Arqueiro'!A$1:A$170,'Badge Arqueiro'!B$1:B$170,"0")</f>
        <v>0</v>
      </c>
      <c r="G108" s="55" t="str">
        <f>_xlfn.XLOOKUP(A108,Comiters!A$1:A$999,Comiters!B$1:B$999,"0")</f>
        <v>0</v>
      </c>
      <c r="H108"/>
      <c r="I108"/>
    </row>
    <row r="109" spans="1:9" s="25" customFormat="1">
      <c r="A109" t="str">
        <f>_xlfn.XLOOKUP(B109,Rotineiros!B$1:B$5000,Rotineiros!A$1:A$5000)</f>
        <v>F6731759</v>
      </c>
      <c r="B109" t="s">
        <v>11773</v>
      </c>
      <c r="C109" t="s">
        <v>240</v>
      </c>
      <c r="D109" t="s">
        <v>11857</v>
      </c>
      <c r="E109" s="3"/>
      <c r="F109" s="3" t="str">
        <f>_xlfn.XLOOKUP(A109,'Badge Arqueiro'!A$1:A$170,'Badge Arqueiro'!B$1:B$170,"0")</f>
        <v>0</v>
      </c>
      <c r="G109" s="55" t="str">
        <f>_xlfn.XLOOKUP(A109,Comiters!A$1:A$999,Comiters!B$1:B$999,"0")</f>
        <v>0</v>
      </c>
      <c r="H109"/>
      <c r="I109"/>
    </row>
    <row r="110" spans="1:9" s="25" customFormat="1">
      <c r="A110" t="str">
        <f>_xlfn.XLOOKUP(B110,Rotineiros!B$1:B$5000,Rotineiros!A$1:A$5000)</f>
        <v>F6786669</v>
      </c>
      <c r="B110" t="s">
        <v>2144</v>
      </c>
      <c r="C110" t="s">
        <v>111</v>
      </c>
      <c r="D110" t="s">
        <v>2145</v>
      </c>
      <c r="E110" s="3"/>
      <c r="F110" s="3" t="str">
        <f>_xlfn.XLOOKUP(A110,'Badge Arqueiro'!A$1:A$170,'Badge Arqueiro'!B$1:B$170,"0")</f>
        <v>0</v>
      </c>
      <c r="G110" s="55" t="str">
        <f>_xlfn.XLOOKUP(A110,Comiters!A$1:A$999,Comiters!B$1:B$999,"0")</f>
        <v>0</v>
      </c>
      <c r="H110"/>
      <c r="I110"/>
    </row>
    <row r="111" spans="1:9" s="25" customFormat="1">
      <c r="A111" t="str">
        <f>_xlfn.XLOOKUP(B111,Rotineiros!B$1:B$5000,Rotineiros!A$1:A$5000)</f>
        <v>F6874924</v>
      </c>
      <c r="B111" t="s">
        <v>1784</v>
      </c>
      <c r="C111" t="s">
        <v>511</v>
      </c>
      <c r="D111" t="s">
        <v>1785</v>
      </c>
      <c r="E111" s="3"/>
      <c r="F111" s="3" t="str">
        <f>_xlfn.XLOOKUP(A111,'Badge Arqueiro'!A$1:A$170,'Badge Arqueiro'!B$1:B$170,"0")</f>
        <v>0</v>
      </c>
      <c r="G111" s="55" t="str">
        <f>_xlfn.XLOOKUP(A111,Comiters!A$1:A$999,Comiters!B$1:B$999,"0")</f>
        <v>0</v>
      </c>
      <c r="H111"/>
      <c r="I111"/>
    </row>
    <row r="112" spans="1:9" s="25" customFormat="1">
      <c r="A112" t="str">
        <f>_xlfn.XLOOKUP(B112,Rotineiros!B$1:B$5000,Rotineiros!A$1:A$5000)</f>
        <v>F7003009</v>
      </c>
      <c r="B112" t="s">
        <v>1119</v>
      </c>
      <c r="C112" t="s">
        <v>214</v>
      </c>
      <c r="D112" t="s">
        <v>1120</v>
      </c>
      <c r="E112" s="3"/>
      <c r="F112" s="3">
        <f>_xlfn.XLOOKUP(A112,'Badge Arqueiro'!A$1:A$170,'Badge Arqueiro'!B$1:B$170,"0")</f>
        <v>1</v>
      </c>
      <c r="G112" s="55" t="str">
        <f>_xlfn.XLOOKUP(A112,Comiters!A$1:A$999,Comiters!B$1:B$999,"0")</f>
        <v>0</v>
      </c>
      <c r="H112"/>
      <c r="I112"/>
    </row>
    <row r="113" spans="1:9" s="25" customFormat="1">
      <c r="A113" t="str">
        <f>_xlfn.XLOOKUP(B113,Rotineiros!B$1:B$5000,Rotineiros!A$1:A$5000)</f>
        <v>F7084089</v>
      </c>
      <c r="B113" t="s">
        <v>569</v>
      </c>
      <c r="C113" t="s">
        <v>11824</v>
      </c>
      <c r="D113" t="s">
        <v>570</v>
      </c>
      <c r="E113" s="3"/>
      <c r="F113" s="3" t="str">
        <f>_xlfn.XLOOKUP(A113,'Badge Arqueiro'!A$1:A$170,'Badge Arqueiro'!B$1:B$170,"0")</f>
        <v>0</v>
      </c>
      <c r="G113" s="55" t="str">
        <f>_xlfn.XLOOKUP(A113,Comiters!A$1:A$999,Comiters!B$1:B$999,"0")</f>
        <v>0</v>
      </c>
      <c r="H113"/>
      <c r="I113"/>
    </row>
    <row r="114" spans="1:9" s="25" customFormat="1">
      <c r="A114" t="str">
        <f>_xlfn.XLOOKUP(B114,Rotineiros!B$1:B$5000,Rotineiros!A$1:A$5000)</f>
        <v>F7098849</v>
      </c>
      <c r="B114" t="s">
        <v>707</v>
      </c>
      <c r="C114" t="s">
        <v>4030</v>
      </c>
      <c r="D114" t="s">
        <v>709</v>
      </c>
      <c r="E114" s="3"/>
      <c r="F114" s="3" t="str">
        <f>_xlfn.XLOOKUP(A114,'Badge Arqueiro'!A$1:A$170,'Badge Arqueiro'!B$1:B$170,"0")</f>
        <v>0</v>
      </c>
      <c r="G114" s="55">
        <f>_xlfn.XLOOKUP(A114,Comiters!A$1:A$999,Comiters!B$1:B$999,"0")</f>
        <v>1</v>
      </c>
      <c r="H114"/>
      <c r="I114"/>
    </row>
    <row r="115" spans="1:9" s="25" customFormat="1">
      <c r="A115" t="str">
        <f>_xlfn.XLOOKUP(B115,Rotineiros!B$1:B$5000,Rotineiros!A$1:A$5000)</f>
        <v>F7185129</v>
      </c>
      <c r="B115" t="s">
        <v>2534</v>
      </c>
      <c r="C115" t="s">
        <v>11844</v>
      </c>
      <c r="D115" t="s">
        <v>2536</v>
      </c>
      <c r="E115" s="3"/>
      <c r="F115" s="3" t="str">
        <f>_xlfn.XLOOKUP(A115,'Badge Arqueiro'!A$1:A$170,'Badge Arqueiro'!B$1:B$170,"0")</f>
        <v>0</v>
      </c>
      <c r="G115" s="55" t="str">
        <f>_xlfn.XLOOKUP(A115,Comiters!A$1:A$999,Comiters!B$1:B$999,"0")</f>
        <v>0</v>
      </c>
      <c r="H115"/>
      <c r="I115"/>
    </row>
    <row r="116" spans="1:9" s="25" customFormat="1">
      <c r="A116" t="str">
        <f>_xlfn.XLOOKUP(B116,Rotineiros!B$1:B$5000,Rotineiros!A$1:A$5000)</f>
        <v>F7210200</v>
      </c>
      <c r="B116" t="s">
        <v>11788</v>
      </c>
      <c r="C116" t="s">
        <v>42</v>
      </c>
      <c r="D116" t="s">
        <v>11870</v>
      </c>
      <c r="E116" s="3"/>
      <c r="F116" s="3" t="str">
        <f>_xlfn.XLOOKUP(A116,'Badge Arqueiro'!A$1:A$170,'Badge Arqueiro'!B$1:B$170,"0")</f>
        <v>0</v>
      </c>
      <c r="G116" s="55" t="str">
        <f>_xlfn.XLOOKUP(A116,Comiters!A$1:A$999,Comiters!B$1:B$999,"0")</f>
        <v>0</v>
      </c>
      <c r="H116"/>
      <c r="I116"/>
    </row>
    <row r="117" spans="1:9" s="25" customFormat="1">
      <c r="A117" t="str">
        <f>_xlfn.XLOOKUP(B117,Rotineiros!B$1:B$5000,Rotineiros!A$1:A$5000)</f>
        <v>F7356789</v>
      </c>
      <c r="B117" t="s">
        <v>711</v>
      </c>
      <c r="C117" t="s">
        <v>11825</v>
      </c>
      <c r="D117" t="s">
        <v>713</v>
      </c>
      <c r="E117" s="3"/>
      <c r="F117" s="3" t="str">
        <f>_xlfn.XLOOKUP(A117,'Badge Arqueiro'!A$1:A$170,'Badge Arqueiro'!B$1:B$170,"0")</f>
        <v>0</v>
      </c>
      <c r="G117" s="55" t="str">
        <f>_xlfn.XLOOKUP(A117,Comiters!A$1:A$999,Comiters!B$1:B$999,"0")</f>
        <v>0</v>
      </c>
      <c r="H117"/>
      <c r="I117"/>
    </row>
    <row r="118" spans="1:9" s="25" customFormat="1">
      <c r="A118" t="str">
        <f>_xlfn.XLOOKUP(B118,Rotineiros!B$1:B$5000,Rotineiros!A$1:A$5000)</f>
        <v>F8047479</v>
      </c>
      <c r="B118" t="s">
        <v>2916</v>
      </c>
      <c r="C118" t="s">
        <v>195</v>
      </c>
      <c r="D118" t="s">
        <v>4137</v>
      </c>
      <c r="E118" s="3"/>
      <c r="F118" s="3" t="str">
        <f>_xlfn.XLOOKUP(A118,'Badge Arqueiro'!A$1:A$170,'Badge Arqueiro'!B$1:B$170,"0")</f>
        <v>0</v>
      </c>
      <c r="G118" s="55" t="str">
        <f>_xlfn.XLOOKUP(A118,Comiters!A$1:A$999,Comiters!B$1:B$999,"0")</f>
        <v>0</v>
      </c>
      <c r="H118"/>
      <c r="I118"/>
    </row>
    <row r="119" spans="1:9" s="25" customFormat="1">
      <c r="A119" t="str">
        <f>_xlfn.XLOOKUP(B119,Rotineiros!B$1:B$5000,Rotineiros!A$1:A$5000)</f>
        <v>F8074509</v>
      </c>
      <c r="B119" t="s">
        <v>7393</v>
      </c>
      <c r="C119" t="s">
        <v>172</v>
      </c>
      <c r="D119" t="s">
        <v>11591</v>
      </c>
      <c r="E119" s="3"/>
      <c r="F119" s="3" t="str">
        <f>_xlfn.XLOOKUP(A119,'Badge Arqueiro'!A$1:A$170,'Badge Arqueiro'!B$1:B$170,"0")</f>
        <v>0</v>
      </c>
      <c r="G119" s="55" t="str">
        <f>_xlfn.XLOOKUP(A119,Comiters!A$1:A$999,Comiters!B$1:B$999,"0")</f>
        <v>0</v>
      </c>
      <c r="H119"/>
      <c r="I119"/>
    </row>
    <row r="120" spans="1:9" s="25" customFormat="1">
      <c r="A120" t="str">
        <f>_xlfn.XLOOKUP(B120,Rotineiros!B$1:B$5000,Rotineiros!A$1:A$5000)</f>
        <v>F8225279</v>
      </c>
      <c r="B120" t="s">
        <v>11761</v>
      </c>
      <c r="C120" t="s">
        <v>78</v>
      </c>
      <c r="D120" t="s">
        <v>11845</v>
      </c>
      <c r="E120" s="3"/>
      <c r="F120" s="3" t="str">
        <f>_xlfn.XLOOKUP(A120,'Badge Arqueiro'!A$1:A$170,'Badge Arqueiro'!B$1:B$170,"0")</f>
        <v>0</v>
      </c>
      <c r="G120" s="55" t="str">
        <f>_xlfn.XLOOKUP(A120,Comiters!A$1:A$999,Comiters!B$1:B$999,"0")</f>
        <v>0</v>
      </c>
      <c r="H120"/>
      <c r="I120"/>
    </row>
    <row r="121" spans="1:9" s="25" customFormat="1">
      <c r="A121" t="str">
        <f>_xlfn.XLOOKUP(B121,Rotineiros!B$1:B$5000,Rotineiros!A$1:A$5000)</f>
        <v>F8323037</v>
      </c>
      <c r="B121" t="s">
        <v>7394</v>
      </c>
      <c r="C121" t="s">
        <v>185</v>
      </c>
      <c r="D121" t="s">
        <v>4389</v>
      </c>
      <c r="E121" s="3"/>
      <c r="F121" s="3" t="str">
        <f>_xlfn.XLOOKUP(A121,'Badge Arqueiro'!A$1:A$170,'Badge Arqueiro'!B$1:B$170,"0")</f>
        <v>0</v>
      </c>
      <c r="G121" s="55" t="str">
        <f>_xlfn.XLOOKUP(A121,Comiters!A$1:A$999,Comiters!B$1:B$999,"0")</f>
        <v>0</v>
      </c>
      <c r="H121"/>
      <c r="I121"/>
    </row>
    <row r="122" spans="1:9" s="25" customFormat="1">
      <c r="A122" t="str">
        <f>_xlfn.XLOOKUP(B122,Rotineiros!B$1:B$5000,Rotineiros!A$1:A$5000)</f>
        <v>F8351121</v>
      </c>
      <c r="B122" t="s">
        <v>1322</v>
      </c>
      <c r="C122" t="s">
        <v>107</v>
      </c>
      <c r="D122" t="s">
        <v>1324</v>
      </c>
      <c r="E122" s="3"/>
      <c r="F122" s="3" t="str">
        <f>_xlfn.XLOOKUP(A122,'Badge Arqueiro'!A$1:A$170,'Badge Arqueiro'!B$1:B$170,"0")</f>
        <v>0</v>
      </c>
      <c r="G122" s="55" t="str">
        <f>_xlfn.XLOOKUP(A122,Comiters!A$1:A$999,Comiters!B$1:B$999,"0")</f>
        <v>0</v>
      </c>
      <c r="H122"/>
      <c r="I122"/>
    </row>
    <row r="123" spans="1:9" s="25" customFormat="1">
      <c r="A123" t="str">
        <f>_xlfn.XLOOKUP(B123,Rotineiros!B$1:B$5000,Rotineiros!A$1:A$5000)</f>
        <v>F8687159</v>
      </c>
      <c r="B123" t="s">
        <v>2520</v>
      </c>
      <c r="C123" t="s">
        <v>3124</v>
      </c>
      <c r="D123" t="s">
        <v>2522</v>
      </c>
      <c r="E123" s="3"/>
      <c r="F123" s="3" t="str">
        <f>_xlfn.XLOOKUP(A123,'Badge Arqueiro'!A$1:A$170,'Badge Arqueiro'!B$1:B$170,"0")</f>
        <v>0</v>
      </c>
      <c r="G123" s="55" t="str">
        <f>_xlfn.XLOOKUP(A123,Comiters!A$1:A$999,Comiters!B$1:B$999,"0")</f>
        <v>0</v>
      </c>
      <c r="H123"/>
      <c r="I123"/>
    </row>
    <row r="124" spans="1:9" s="25" customFormat="1">
      <c r="A124" t="str">
        <f>_xlfn.XLOOKUP(B124,Rotineiros!B$1:B$5000,Rotineiros!A$1:A$5000)</f>
        <v>F8693949</v>
      </c>
      <c r="B124" t="s">
        <v>2024</v>
      </c>
      <c r="C124" t="s">
        <v>172</v>
      </c>
      <c r="D124" t="s">
        <v>2025</v>
      </c>
      <c r="E124" s="3"/>
      <c r="F124" s="3" t="str">
        <f>_xlfn.XLOOKUP(A124,'Badge Arqueiro'!A$1:A$170,'Badge Arqueiro'!B$1:B$170,"0")</f>
        <v>0</v>
      </c>
      <c r="G124" s="55" t="str">
        <f>_xlfn.XLOOKUP(A124,Comiters!A$1:A$999,Comiters!B$1:B$999,"0")</f>
        <v>0</v>
      </c>
      <c r="H124"/>
      <c r="I124"/>
    </row>
    <row r="125" spans="1:9" s="25" customFormat="1">
      <c r="A125" t="str">
        <f>_xlfn.XLOOKUP(B125,Rotineiros!B$1:B$5000,Rotineiros!A$1:A$5000)</f>
        <v>F8711973</v>
      </c>
      <c r="B125" t="s">
        <v>11770</v>
      </c>
      <c r="C125" t="s">
        <v>11820</v>
      </c>
      <c r="D125" t="s">
        <v>11854</v>
      </c>
      <c r="E125" s="3"/>
      <c r="F125" s="3" t="str">
        <f>_xlfn.XLOOKUP(A125,'Badge Arqueiro'!A$1:A$170,'Badge Arqueiro'!B$1:B$170,"0")</f>
        <v>0</v>
      </c>
      <c r="G125" s="55" t="str">
        <f>_xlfn.XLOOKUP(A125,Comiters!A$1:A$999,Comiters!B$1:B$999,"0")</f>
        <v>0</v>
      </c>
      <c r="H125"/>
      <c r="I125"/>
    </row>
    <row r="126" spans="1:9" s="25" customFormat="1">
      <c r="A126" t="str">
        <f>_xlfn.XLOOKUP(B126,Rotineiros!B$1:B$5000,Rotineiros!A$1:A$5000)</f>
        <v>F8712679</v>
      </c>
      <c r="B126" t="s">
        <v>11816</v>
      </c>
      <c r="C126" t="s">
        <v>11562</v>
      </c>
      <c r="D126" t="s">
        <v>11894</v>
      </c>
      <c r="E126" s="3"/>
      <c r="F126" s="3" t="str">
        <f>_xlfn.XLOOKUP(A126,'Badge Arqueiro'!A$1:A$170,'Badge Arqueiro'!B$1:B$170,"0")</f>
        <v>0</v>
      </c>
      <c r="G126" s="55" t="str">
        <f>_xlfn.XLOOKUP(A126,Comiters!A$1:A$999,Comiters!B$1:B$999,"0")</f>
        <v>0</v>
      </c>
      <c r="H126"/>
      <c r="I126"/>
    </row>
    <row r="127" spans="1:9" s="25" customFormat="1">
      <c r="A127" t="str">
        <f>_xlfn.XLOOKUP(B127,Rotineiros!B$1:B$5000,Rotineiros!A$1:A$5000)</f>
        <v>F8785284</v>
      </c>
      <c r="B127" t="s">
        <v>11794</v>
      </c>
      <c r="C127" t="s">
        <v>511</v>
      </c>
      <c r="D127" t="s">
        <v>11874</v>
      </c>
      <c r="E127" s="3"/>
      <c r="F127" s="3" t="str">
        <f>_xlfn.XLOOKUP(A127,'Badge Arqueiro'!A$1:A$170,'Badge Arqueiro'!B$1:B$170,"0")</f>
        <v>0</v>
      </c>
      <c r="G127" s="55" t="str">
        <f>_xlfn.XLOOKUP(A127,Comiters!A$1:A$999,Comiters!B$1:B$999,"0")</f>
        <v>0</v>
      </c>
      <c r="H127"/>
      <c r="I127"/>
    </row>
    <row r="128" spans="1:9" s="25" customFormat="1">
      <c r="A128" t="str">
        <f>_xlfn.XLOOKUP(B128,Rotineiros!B$1:B$5000,Rotineiros!A$1:A$5000)</f>
        <v>F8787021</v>
      </c>
      <c r="B128" t="s">
        <v>11793</v>
      </c>
      <c r="C128" t="s">
        <v>511</v>
      </c>
      <c r="D128" t="s">
        <v>11873</v>
      </c>
      <c r="E128" s="3"/>
      <c r="F128" s="3" t="str">
        <f>_xlfn.XLOOKUP(A128,'Badge Arqueiro'!A$1:A$170,'Badge Arqueiro'!B$1:B$170,"0")</f>
        <v>0</v>
      </c>
      <c r="G128" s="55" t="str">
        <f>_xlfn.XLOOKUP(A128,Comiters!A$1:A$999,Comiters!B$1:B$999,"0")</f>
        <v>0</v>
      </c>
      <c r="H128"/>
      <c r="I128"/>
    </row>
    <row r="129" spans="1:9" s="25" customFormat="1">
      <c r="A129" t="str">
        <f>_xlfn.XLOOKUP(B129,Rotineiros!B$1:B$5000,Rotineiros!A$1:A$5000)</f>
        <v>F8944958</v>
      </c>
      <c r="B129" t="s">
        <v>11783</v>
      </c>
      <c r="C129" t="s">
        <v>11896</v>
      </c>
      <c r="D129" t="s">
        <v>11866</v>
      </c>
      <c r="E129" s="3"/>
      <c r="F129" s="3" t="str">
        <f>_xlfn.XLOOKUP(A129,'Badge Arqueiro'!A$1:A$170,'Badge Arqueiro'!B$1:B$170,"0")</f>
        <v>0</v>
      </c>
      <c r="G129" s="55" t="str">
        <f>_xlfn.XLOOKUP(A129,Comiters!A$1:A$999,Comiters!B$1:B$999,"0")</f>
        <v>0</v>
      </c>
      <c r="H129"/>
      <c r="I129"/>
    </row>
    <row r="130" spans="1:9" s="25" customFormat="1">
      <c r="A130" t="str">
        <f>_xlfn.XLOOKUP(B130,Rotineiros!B$1:B$5000,Rotineiros!A$1:A$5000)</f>
        <v>F9128334</v>
      </c>
      <c r="B130" t="s">
        <v>11776</v>
      </c>
      <c r="C130" t="s">
        <v>99</v>
      </c>
      <c r="D130" t="s">
        <v>11860</v>
      </c>
      <c r="E130" s="3"/>
      <c r="F130" s="3" t="str">
        <f>_xlfn.XLOOKUP(A130,'Badge Arqueiro'!A$1:A$170,'Badge Arqueiro'!B$1:B$170,"0")</f>
        <v>0</v>
      </c>
      <c r="G130" s="55" t="str">
        <f>_xlfn.XLOOKUP(A130,Comiters!A$1:A$999,Comiters!B$1:B$999,"0")</f>
        <v>0</v>
      </c>
      <c r="H130"/>
      <c r="I130"/>
    </row>
    <row r="131" spans="1:9" s="25" customFormat="1">
      <c r="A131" t="str">
        <f>_xlfn.XLOOKUP(B131,Rotineiros!B$1:B$5000,Rotineiros!A$1:A$5000)</f>
        <v>F9140278</v>
      </c>
      <c r="B131" t="s">
        <v>2942</v>
      </c>
      <c r="C131" t="s">
        <v>906</v>
      </c>
      <c r="D131" t="s">
        <v>3319</v>
      </c>
      <c r="E131" s="3"/>
      <c r="F131" s="3">
        <f>_xlfn.XLOOKUP(A131,'Badge Arqueiro'!A$1:A$170,'Badge Arqueiro'!B$1:B$170,"0")</f>
        <v>1</v>
      </c>
      <c r="G131" s="55">
        <f>_xlfn.XLOOKUP(A131,Comiters!A$1:A$999,Comiters!B$1:B$999,"0")</f>
        <v>1</v>
      </c>
      <c r="H131"/>
      <c r="I131"/>
    </row>
    <row r="132" spans="1:9" s="25" customFormat="1">
      <c r="A132" t="str">
        <f>_xlfn.XLOOKUP(B132,Rotineiros!B$1:B$5000,Rotineiros!A$1:A$5000)</f>
        <v>F9159315</v>
      </c>
      <c r="B132" t="s">
        <v>1188</v>
      </c>
      <c r="C132" t="s">
        <v>11830</v>
      </c>
      <c r="D132" t="s">
        <v>1190</v>
      </c>
      <c r="E132" s="3"/>
      <c r="F132" s="3" t="str">
        <f>_xlfn.XLOOKUP(A132,'Badge Arqueiro'!A$1:A$170,'Badge Arqueiro'!B$1:B$170,"0")</f>
        <v>0</v>
      </c>
      <c r="G132" s="55" t="str">
        <f>_xlfn.XLOOKUP(A132,Comiters!A$1:A$999,Comiters!B$1:B$999,"0")</f>
        <v>0</v>
      </c>
      <c r="H132"/>
      <c r="I132"/>
    </row>
    <row r="133" spans="1:9" s="25" customFormat="1">
      <c r="A133" t="str">
        <f>_xlfn.XLOOKUP(B133,Rotineiros!B$1:B$5000,Rotineiros!A$1:A$5000)</f>
        <v>F9174707</v>
      </c>
      <c r="B133" t="s">
        <v>1192</v>
      </c>
      <c r="C133" t="s">
        <v>47</v>
      </c>
      <c r="D133" t="s">
        <v>1193</v>
      </c>
      <c r="E133" s="3"/>
      <c r="F133" s="3" t="str">
        <f>_xlfn.XLOOKUP(A133,'Badge Arqueiro'!A$1:A$170,'Badge Arqueiro'!B$1:B$170,"0")</f>
        <v>0</v>
      </c>
      <c r="G133" s="55">
        <f>_xlfn.XLOOKUP(A133,Comiters!A$1:A$999,Comiters!B$1:B$999,"0")</f>
        <v>1</v>
      </c>
      <c r="H133"/>
      <c r="I133"/>
    </row>
    <row r="134" spans="1:9" s="25" customFormat="1">
      <c r="A134" t="str">
        <f>_xlfn.XLOOKUP(B134,Rotineiros!B$1:B$5000,Rotineiros!A$1:A$5000)</f>
        <v>F9175055</v>
      </c>
      <c r="B134" t="s">
        <v>2948</v>
      </c>
      <c r="C134" t="s">
        <v>11379</v>
      </c>
      <c r="D134" t="s">
        <v>3036</v>
      </c>
      <c r="E134" s="3"/>
      <c r="F134" s="3" t="str">
        <f>_xlfn.XLOOKUP(A134,'Badge Arqueiro'!A$1:A$170,'Badge Arqueiro'!B$1:B$170,"0")</f>
        <v>0</v>
      </c>
      <c r="G134" s="55" t="str">
        <f>_xlfn.XLOOKUP(A134,Comiters!A$1:A$999,Comiters!B$1:B$999,"0")</f>
        <v>0</v>
      </c>
      <c r="H134"/>
      <c r="I134"/>
    </row>
    <row r="135" spans="1:9" s="25" customFormat="1">
      <c r="A135" t="str">
        <f>_xlfn.XLOOKUP(B135,Rotineiros!B$1:B$5000,Rotineiros!A$1:A$5000)</f>
        <v>F9517078</v>
      </c>
      <c r="B135" t="s">
        <v>2262</v>
      </c>
      <c r="C135" t="s">
        <v>785</v>
      </c>
      <c r="D135" t="s">
        <v>2263</v>
      </c>
      <c r="E135" s="3"/>
      <c r="F135" s="3" t="str">
        <f>_xlfn.XLOOKUP(A135,'Badge Arqueiro'!A$1:A$170,'Badge Arqueiro'!B$1:B$170,"0")</f>
        <v>0</v>
      </c>
      <c r="G135" s="55">
        <f>_xlfn.XLOOKUP(A135,Comiters!A$1:A$999,Comiters!B$1:B$999,"0")</f>
        <v>1</v>
      </c>
      <c r="H135"/>
      <c r="I135"/>
    </row>
    <row r="136" spans="1:9" s="25" customFormat="1">
      <c r="A136" t="str">
        <f>_xlfn.XLOOKUP(B136,Rotineiros!B$1:B$5000,Rotineiros!A$1:A$5000)</f>
        <v>F9539518</v>
      </c>
      <c r="B136" t="s">
        <v>11780</v>
      </c>
      <c r="C136" t="s">
        <v>12</v>
      </c>
      <c r="D136" t="s">
        <v>11863</v>
      </c>
      <c r="E136" s="3"/>
      <c r="F136" s="3" t="str">
        <f>_xlfn.XLOOKUP(A136,'Badge Arqueiro'!A$1:A$170,'Badge Arqueiro'!B$1:B$170,"0")</f>
        <v>0</v>
      </c>
      <c r="G136" s="55" t="str">
        <f>_xlfn.XLOOKUP(A136,Comiters!A$1:A$999,Comiters!B$1:B$999,"0")</f>
        <v>0</v>
      </c>
      <c r="H136"/>
      <c r="I136"/>
    </row>
    <row r="137" spans="1:9" s="25" customFormat="1">
      <c r="A137" t="str">
        <f>_xlfn.XLOOKUP(B137,Rotineiros!B$1:B$5000,Rotineiros!A$1:A$5000)</f>
        <v>F9572015</v>
      </c>
      <c r="B137" t="s">
        <v>11795</v>
      </c>
      <c r="C137" t="s">
        <v>1134</v>
      </c>
      <c r="D137" t="s">
        <v>11875</v>
      </c>
      <c r="E137" s="3"/>
      <c r="F137" s="3" t="str">
        <f>_xlfn.XLOOKUP(A137,'Badge Arqueiro'!A$1:A$170,'Badge Arqueiro'!B$1:B$170,"0")</f>
        <v>0</v>
      </c>
      <c r="G137" s="55" t="str">
        <f>_xlfn.XLOOKUP(A137,Comiters!A$1:A$999,Comiters!B$1:B$999,"0")</f>
        <v>0</v>
      </c>
      <c r="H137"/>
      <c r="I137"/>
    </row>
    <row r="138" spans="1:9" s="25" customFormat="1">
      <c r="A138" t="str">
        <f>_xlfn.XLOOKUP(B138,Rotineiros!B$1:B$5000,Rotineiros!A$1:A$5000)</f>
        <v>F9675944</v>
      </c>
      <c r="B138" t="s">
        <v>11789</v>
      </c>
      <c r="C138" t="s">
        <v>99</v>
      </c>
      <c r="D138" t="s">
        <v>11871</v>
      </c>
      <c r="E138" s="3"/>
      <c r="F138" s="3" t="str">
        <f>_xlfn.XLOOKUP(A138,'Badge Arqueiro'!A$1:A$170,'Badge Arqueiro'!B$1:B$170,"0")</f>
        <v>0</v>
      </c>
      <c r="G138" s="55" t="str">
        <f>_xlfn.XLOOKUP(A138,Comiters!A$1:A$999,Comiters!B$1:B$999,"0")</f>
        <v>0</v>
      </c>
      <c r="H138"/>
      <c r="I138"/>
    </row>
    <row r="139" spans="1:9" s="25" customFormat="1">
      <c r="A139" t="str">
        <f>_xlfn.XLOOKUP(B139,Rotineiros!B$1:B$5000,Rotineiros!A$1:A$5000)</f>
        <v>F9797018</v>
      </c>
      <c r="B139" t="s">
        <v>401</v>
      </c>
      <c r="C139" t="s">
        <v>11843</v>
      </c>
      <c r="D139" t="s">
        <v>402</v>
      </c>
      <c r="E139" s="3"/>
      <c r="F139" s="3" t="str">
        <f>_xlfn.XLOOKUP(A139,'Badge Arqueiro'!A$1:A$170,'Badge Arqueiro'!B$1:B$170,"0")</f>
        <v>0</v>
      </c>
      <c r="G139" s="55" t="str">
        <f>_xlfn.XLOOKUP(A139,Comiters!A$1:A$999,Comiters!B$1:B$999,"0")</f>
        <v>0</v>
      </c>
      <c r="H139"/>
      <c r="I139"/>
    </row>
    <row r="140" spans="1:9" s="25" customFormat="1">
      <c r="A140" t="str">
        <f>_xlfn.XLOOKUP(B140,Rotineiros!B$1:B$5000,Rotineiros!A$1:A$5000)</f>
        <v>F9842228</v>
      </c>
      <c r="B140" t="s">
        <v>2430</v>
      </c>
      <c r="C140" t="s">
        <v>11670</v>
      </c>
      <c r="D140" t="s">
        <v>2432</v>
      </c>
      <c r="E140" s="3"/>
      <c r="F140" s="3" t="str">
        <f>_xlfn.XLOOKUP(A140,'Badge Arqueiro'!A$1:A$170,'Badge Arqueiro'!B$1:B$170,"0")</f>
        <v>0</v>
      </c>
      <c r="G140" s="55" t="str">
        <f>_xlfn.XLOOKUP(A140,Comiters!A$1:A$999,Comiters!B$1:B$999,"0")</f>
        <v>0</v>
      </c>
      <c r="H140"/>
      <c r="I140"/>
    </row>
    <row r="141" spans="1:9" s="25" customFormat="1">
      <c r="A141" t="str">
        <f>_xlfn.XLOOKUP(B141,Rotineiros!B$1:B$5000,Rotineiros!A$1:A$5000)</f>
        <v>F9843084</v>
      </c>
      <c r="B141" t="s">
        <v>11803</v>
      </c>
      <c r="C141" t="s">
        <v>11835</v>
      </c>
      <c r="D141" t="s">
        <v>11882</v>
      </c>
      <c r="E141" s="3"/>
      <c r="F141" s="3" t="str">
        <f>_xlfn.XLOOKUP(A141,'Badge Arqueiro'!A$1:A$170,'Badge Arqueiro'!B$1:B$170,"0")</f>
        <v>0</v>
      </c>
      <c r="G141" s="55" t="str">
        <f>_xlfn.XLOOKUP(A141,Comiters!A$1:A$999,Comiters!B$1:B$999,"0")</f>
        <v>0</v>
      </c>
      <c r="H141"/>
      <c r="I141"/>
    </row>
    <row r="142" spans="1:9" s="25" customFormat="1">
      <c r="A142" t="str">
        <f>_xlfn.XLOOKUP(B142,Rotineiros!B$1:B$5000,Rotineiros!A$1:A$5000)</f>
        <v>Z1174056</v>
      </c>
      <c r="B142" t="s">
        <v>11781</v>
      </c>
      <c r="C142" t="s">
        <v>4057</v>
      </c>
      <c r="D142" t="s">
        <v>11864</v>
      </c>
      <c r="E142" s="3"/>
      <c r="F142" s="3" t="str">
        <f>_xlfn.XLOOKUP(A142,'Badge Arqueiro'!A$1:A$170,'Badge Arqueiro'!B$1:B$170,"0")</f>
        <v>0</v>
      </c>
      <c r="G142" s="55" t="str">
        <f>_xlfn.XLOOKUP(A142,Comiters!A$1:A$999,Comiters!B$1:B$999,"0")</f>
        <v>0</v>
      </c>
      <c r="H142"/>
      <c r="I142"/>
    </row>
    <row r="143" spans="1:9" s="25" customFormat="1">
      <c r="A143" t="e">
        <f>_xlfn.XLOOKUP(B143,Rotineiros!B$1:B$5000,Rotineiros!A$1:A$5000)</f>
        <v>#N/A</v>
      </c>
      <c r="B143" t="s">
        <v>11792</v>
      </c>
      <c r="C143" t="s">
        <v>66</v>
      </c>
      <c r="D143"/>
      <c r="E143" s="3"/>
      <c r="F143" s="3" t="e">
        <f>_xlfn.XLOOKUP(A143,'Badge Arqueiro'!A$1:A$170,'Badge Arqueiro'!B$1:B$170,"0")</f>
        <v>#N/A</v>
      </c>
      <c r="G143" s="55" t="e">
        <f>_xlfn.XLOOKUP(A143,Comiters!A$1:A$999,Comiters!B$1:B$999,"0")</f>
        <v>#N/A</v>
      </c>
      <c r="H143"/>
      <c r="I143"/>
    </row>
    <row r="144" spans="1:9" s="25" customFormat="1">
      <c r="A144" t="e">
        <f>_xlfn.XLOOKUP(B144,Rotineiros!B$1:B$5000,Rotineiros!A$1:A$5000)</f>
        <v>#N/A</v>
      </c>
      <c r="B144" t="s">
        <v>11778</v>
      </c>
      <c r="C144" t="s">
        <v>172</v>
      </c>
      <c r="D144"/>
      <c r="E144" s="3"/>
      <c r="F144" s="3" t="e">
        <f>_xlfn.XLOOKUP(A144,'Badge Arqueiro'!A$1:A$170,'Badge Arqueiro'!B$1:B$170,"0")</f>
        <v>#N/A</v>
      </c>
      <c r="G144" s="55" t="e">
        <f>_xlfn.XLOOKUP(A144,Comiters!A$1:A$999,Comiters!B$1:B$999,"0")</f>
        <v>#N/A</v>
      </c>
      <c r="H144"/>
      <c r="I144"/>
    </row>
    <row r="145" spans="1:9" s="25" customFormat="1">
      <c r="A145" t="e">
        <f>_xlfn.XLOOKUP(B145,Rotineiros!B$1:B$5000,Rotineiros!A$1:A$5000)</f>
        <v>#N/A</v>
      </c>
      <c r="B145" t="s">
        <v>11764</v>
      </c>
      <c r="C145" t="s">
        <v>195</v>
      </c>
      <c r="D145" t="s">
        <v>11848</v>
      </c>
      <c r="E145" s="3"/>
      <c r="F145" s="3" t="e">
        <f>_xlfn.XLOOKUP(A145,'Badge Arqueiro'!A$1:A$170,'Badge Arqueiro'!B$1:B$170,"0")</f>
        <v>#N/A</v>
      </c>
      <c r="G145" s="55" t="e">
        <f>_xlfn.XLOOKUP(A145,Comiters!A$1:A$999,Comiters!B$1:B$999,"0")</f>
        <v>#N/A</v>
      </c>
      <c r="H145"/>
      <c r="I145"/>
    </row>
    <row r="146" spans="1:9" s="25" customFormat="1">
      <c r="A146" t="e">
        <f>_xlfn.XLOOKUP(B146,Rotineiros!B$1:B$5000,Rotineiros!A$1:A$5000)</f>
        <v>#N/A</v>
      </c>
      <c r="B146" t="s">
        <v>11762</v>
      </c>
      <c r="C146" t="s">
        <v>257</v>
      </c>
      <c r="D146" t="s">
        <v>11846</v>
      </c>
      <c r="E146" s="3"/>
      <c r="F146" s="3" t="e">
        <f>_xlfn.XLOOKUP(A146,'Badge Arqueiro'!A$1:A$170,'Badge Arqueiro'!B$1:B$170,"0")</f>
        <v>#N/A</v>
      </c>
      <c r="G146" s="55" t="e">
        <f>_xlfn.XLOOKUP(A146,Comiters!A$1:A$999,Comiters!B$1:B$999,"0")</f>
        <v>#N/A</v>
      </c>
      <c r="H146"/>
      <c r="I146"/>
    </row>
    <row r="147" spans="1:9" s="25" customFormat="1">
      <c r="A147" t="e">
        <f>_xlfn.XLOOKUP(B147,Rotineiros!B$1:B$5000,Rotineiros!A$1:A$5000)</f>
        <v>#N/A</v>
      </c>
      <c r="B147" t="s">
        <v>11813</v>
      </c>
      <c r="C147" t="s">
        <v>4416</v>
      </c>
      <c r="D147" t="s">
        <v>11891</v>
      </c>
      <c r="E147" s="3"/>
      <c r="F147" s="3" t="e">
        <f>_xlfn.XLOOKUP(A147,'Badge Arqueiro'!A$1:A$170,'Badge Arqueiro'!B$1:B$170,"0")</f>
        <v>#N/A</v>
      </c>
      <c r="G147" s="55" t="e">
        <f>_xlfn.XLOOKUP(A147,Comiters!A$1:A$999,Comiters!B$1:B$999,"0")</f>
        <v>#N/A</v>
      </c>
      <c r="H147"/>
      <c r="I147"/>
    </row>
    <row r="148" spans="1:9" s="25" customFormat="1">
      <c r="A148" t="e">
        <f>_xlfn.XLOOKUP(B148,Rotineiros!B$1:B$5000,Rotineiros!A$1:A$5000)</f>
        <v>#N/A</v>
      </c>
      <c r="B148" t="s">
        <v>11808</v>
      </c>
      <c r="C148" t="s">
        <v>3200</v>
      </c>
      <c r="D148" t="s">
        <v>11887</v>
      </c>
      <c r="E148" s="3"/>
      <c r="F148" s="3" t="e">
        <f>_xlfn.XLOOKUP(A148,'Badge Arqueiro'!A$1:A$170,'Badge Arqueiro'!B$1:B$170,"0")</f>
        <v>#N/A</v>
      </c>
      <c r="G148" s="55" t="e">
        <f>_xlfn.XLOOKUP(A148,Comiters!A$1:A$999,Comiters!B$1:B$999,"0")</f>
        <v>#N/A</v>
      </c>
      <c r="H148"/>
      <c r="I148"/>
    </row>
    <row r="149" spans="1:9" s="25" customFormat="1">
      <c r="A149" t="str">
        <f>_xlfn.XLOOKUP(B149,Rotineiros!B$1:B$5000,Rotineiros!A$1:A$5000)</f>
        <v>C1328653</v>
      </c>
      <c r="B149" t="s">
        <v>11806</v>
      </c>
      <c r="C149" t="s">
        <v>11838</v>
      </c>
      <c r="D149" t="s">
        <v>11885</v>
      </c>
      <c r="E149" s="3"/>
      <c r="F149" s="3" t="str">
        <f>_xlfn.XLOOKUP(A149,'Badge Arqueiro'!A$1:A$170,'Badge Arqueiro'!B$1:B$170,"0")</f>
        <v>0</v>
      </c>
      <c r="G149" s="55" t="str">
        <f>_xlfn.XLOOKUP(A149,Comiters!A$1:A$999,Comiters!B$1:B$999,"0")</f>
        <v>0</v>
      </c>
      <c r="H149"/>
      <c r="I149"/>
    </row>
    <row r="150" spans="1:9" s="25" customFormat="1">
      <c r="A150" t="str">
        <f>_xlfn.XLOOKUP(B150,Rotineiros!B$1:B$5000,Rotineiros!A$1:A$5000)</f>
        <v>C1321328</v>
      </c>
      <c r="B150" t="s">
        <v>2719</v>
      </c>
      <c r="C150"/>
      <c r="D150" t="s">
        <v>3432</v>
      </c>
      <c r="E150" s="3"/>
      <c r="F150" s="3" t="str">
        <f>_xlfn.XLOOKUP(A150,'Badge Arqueiro'!A$1:A$170,'Badge Arqueiro'!B$1:B$170,"0")</f>
        <v>0</v>
      </c>
      <c r="G150" s="55">
        <f>_xlfn.XLOOKUP(A150,Comiters!A$1:A$999,Comiters!B$1:B$999,"0")</f>
        <v>1</v>
      </c>
      <c r="H150"/>
      <c r="I150"/>
    </row>
    <row r="151" spans="1:9" s="25" customFormat="1">
      <c r="A151" t="str">
        <f>_xlfn.XLOOKUP(B151,Rotineiros!B$1:B$5000,Rotineiros!A$1:A$5000)</f>
        <v>C1322591</v>
      </c>
      <c r="B151" t="s">
        <v>3776</v>
      </c>
      <c r="C151"/>
      <c r="D151" t="s">
        <v>3879</v>
      </c>
      <c r="E151" s="3"/>
      <c r="F151" s="3" t="str">
        <f>_xlfn.XLOOKUP(A151,'Badge Arqueiro'!A$1:A$170,'Badge Arqueiro'!B$1:B$170,"0")</f>
        <v>0</v>
      </c>
      <c r="G151" s="55">
        <f>_xlfn.XLOOKUP(A151,Comiters!A$1:A$999,Comiters!B$1:B$999,"0")</f>
        <v>1</v>
      </c>
      <c r="H151"/>
      <c r="I151"/>
    </row>
    <row r="152" spans="1:9" s="25" customFormat="1">
      <c r="A152" t="str">
        <f>_xlfn.XLOOKUP(B152,Rotineiros!B$1:B$5000,Rotineiros!A$1:A$5000)</f>
        <v>C1325373</v>
      </c>
      <c r="B152" t="s">
        <v>2737</v>
      </c>
      <c r="C152"/>
      <c r="D152" t="s">
        <v>3401</v>
      </c>
      <c r="E152" s="3"/>
      <c r="F152" s="3" t="str">
        <f>_xlfn.XLOOKUP(A152,'Badge Arqueiro'!A$1:A$170,'Badge Arqueiro'!B$1:B$170,"0")</f>
        <v>0</v>
      </c>
      <c r="G152" s="55">
        <f>_xlfn.XLOOKUP(A152,Comiters!A$1:A$999,Comiters!B$1:B$999,"0")</f>
        <v>1</v>
      </c>
      <c r="H152"/>
      <c r="I152"/>
    </row>
    <row r="153" spans="1:9" s="25" customFormat="1">
      <c r="A153" t="str">
        <f>_xlfn.XLOOKUP(B153,Rotineiros!B$1:B$5000,Rotineiros!A$1:A$5000)</f>
        <v>C1326963</v>
      </c>
      <c r="B153" t="s">
        <v>11616</v>
      </c>
      <c r="C153"/>
      <c r="D153" t="s">
        <v>11692</v>
      </c>
      <c r="E153" s="3"/>
      <c r="F153" s="3" t="str">
        <f>_xlfn.XLOOKUP(A153,'Badge Arqueiro'!A$1:A$170,'Badge Arqueiro'!B$1:B$170,"0")</f>
        <v>0</v>
      </c>
      <c r="G153" s="55" t="str">
        <f>_xlfn.XLOOKUP(A153,Comiters!A$1:A$999,Comiters!B$1:B$999,"0")</f>
        <v>0</v>
      </c>
      <c r="H153"/>
      <c r="I153"/>
    </row>
    <row r="154" spans="1:9" s="25" customFormat="1">
      <c r="A154" t="str">
        <f>_xlfn.XLOOKUP(B154,Rotineiros!B$1:B$5000,Rotineiros!A$1:A$5000)</f>
        <v>C1326970</v>
      </c>
      <c r="B154" t="s">
        <v>3796</v>
      </c>
      <c r="C154"/>
      <c r="D154" t="s">
        <v>3899</v>
      </c>
      <c r="E154" s="3"/>
      <c r="F154" s="3">
        <f>_xlfn.XLOOKUP(A154,'Badge Arqueiro'!A$1:A$170,'Badge Arqueiro'!B$1:B$170,"0")</f>
        <v>1</v>
      </c>
      <c r="G154" s="55">
        <f>_xlfn.XLOOKUP(A154,Comiters!A$1:A$999,Comiters!B$1:B$999,"0")</f>
        <v>1</v>
      </c>
      <c r="H154"/>
      <c r="I154"/>
    </row>
    <row r="155" spans="1:9" s="25" customFormat="1">
      <c r="A155" t="str">
        <f>_xlfn.XLOOKUP(B155,Rotineiros!B$1:B$5000,Rotineiros!A$1:A$5000)</f>
        <v>F1557567</v>
      </c>
      <c r="B155" t="s">
        <v>11817</v>
      </c>
      <c r="C155"/>
      <c r="D155" t="s">
        <v>11895</v>
      </c>
      <c r="E155" s="3"/>
      <c r="F155" s="3" t="str">
        <f>_xlfn.XLOOKUP(A155,'Badge Arqueiro'!A$1:A$170,'Badge Arqueiro'!B$1:B$170,"0")</f>
        <v>0</v>
      </c>
      <c r="G155" s="55" t="str">
        <f>_xlfn.XLOOKUP(A155,Comiters!A$1:A$999,Comiters!B$1:B$999,"0")</f>
        <v>0</v>
      </c>
      <c r="H155"/>
      <c r="I155"/>
    </row>
    <row r="156" spans="1:9" s="25" customFormat="1">
      <c r="A156" t="str">
        <f>_xlfn.XLOOKUP(B156,Rotineiros!B$1:B$5000,Rotineiros!A$1:A$5000)</f>
        <v>F2414684</v>
      </c>
      <c r="B156" t="s">
        <v>11814</v>
      </c>
      <c r="C156"/>
      <c r="D156" t="s">
        <v>11892</v>
      </c>
      <c r="E156" s="3"/>
      <c r="F156" s="3">
        <f>_xlfn.XLOOKUP(A156,'Badge Arqueiro'!A$1:A$170,'Badge Arqueiro'!B$1:B$170,"0")</f>
        <v>1</v>
      </c>
      <c r="G156" s="55" t="str">
        <f>_xlfn.XLOOKUP(A156,Comiters!A$1:A$999,Comiters!B$1:B$999,"0")</f>
        <v>0</v>
      </c>
      <c r="H156"/>
      <c r="I156"/>
    </row>
    <row r="157" spans="1:9" s="25" customFormat="1">
      <c r="A157" t="str">
        <f>_xlfn.XLOOKUP(B157,Rotineiros!B$1:B$5000,Rotineiros!A$1:A$5000)</f>
        <v>F2419081</v>
      </c>
      <c r="B157" t="s">
        <v>207</v>
      </c>
      <c r="C157"/>
      <c r="D157" t="s">
        <v>208</v>
      </c>
      <c r="E157" s="3"/>
      <c r="F157" s="3" t="str">
        <f>_xlfn.XLOOKUP(A157,'Badge Arqueiro'!A$1:A$170,'Badge Arqueiro'!B$1:B$170,"0")</f>
        <v>0</v>
      </c>
      <c r="G157" s="55" t="str">
        <f>_xlfn.XLOOKUP(A157,Comiters!A$1:A$999,Comiters!B$1:B$999,"0")</f>
        <v>0</v>
      </c>
      <c r="H157"/>
      <c r="I157"/>
    </row>
    <row r="158" spans="1:9" s="25" customFormat="1">
      <c r="A158" t="str">
        <f>_xlfn.XLOOKUP(B158,Rotineiros!B$1:B$5000,Rotineiros!A$1:A$5000)</f>
        <v>F3116999</v>
      </c>
      <c r="B158" t="s">
        <v>11765</v>
      </c>
      <c r="C158"/>
      <c r="D158" t="s">
        <v>4360</v>
      </c>
      <c r="E158" s="3"/>
      <c r="F158" s="3" t="str">
        <f>_xlfn.XLOOKUP(A158,'Badge Arqueiro'!A$1:A$170,'Badge Arqueiro'!B$1:B$170,"0")</f>
        <v>0</v>
      </c>
      <c r="G158" s="55" t="str">
        <f>_xlfn.XLOOKUP(A158,Comiters!A$1:A$999,Comiters!B$1:B$999,"0")</f>
        <v>0</v>
      </c>
      <c r="H158"/>
      <c r="I158"/>
    </row>
    <row r="159" spans="1:9" s="25" customFormat="1">
      <c r="A159" t="str">
        <f>_xlfn.XLOOKUP(B159,Rotineiros!B$1:B$5000,Rotineiros!A$1:A$5000)</f>
        <v>F3152313</v>
      </c>
      <c r="B159" t="s">
        <v>11786</v>
      </c>
      <c r="C159"/>
      <c r="D159" t="s">
        <v>11869</v>
      </c>
      <c r="E159" s="3"/>
      <c r="F159" s="3" t="str">
        <f>_xlfn.XLOOKUP(A159,'Badge Arqueiro'!A$1:A$170,'Badge Arqueiro'!B$1:B$170,"0")</f>
        <v>0</v>
      </c>
      <c r="G159" s="55" t="str">
        <f>_xlfn.XLOOKUP(A159,Comiters!A$1:A$999,Comiters!B$1:B$999,"0")</f>
        <v>0</v>
      </c>
      <c r="H159"/>
      <c r="I159"/>
    </row>
    <row r="160" spans="1:9" s="25" customFormat="1">
      <c r="A160" t="str">
        <f>_xlfn.XLOOKUP(B160,Rotineiros!B$1:B$5000,Rotineiros!A$1:A$5000)</f>
        <v>F3165916</v>
      </c>
      <c r="B160" t="s">
        <v>239</v>
      </c>
      <c r="C160"/>
      <c r="D160" t="s">
        <v>241</v>
      </c>
      <c r="E160" s="3"/>
      <c r="F160" s="3" t="str">
        <f>_xlfn.XLOOKUP(A160,'Badge Arqueiro'!A$1:A$170,'Badge Arqueiro'!B$1:B$170,"0")</f>
        <v>0</v>
      </c>
      <c r="G160" s="55" t="str">
        <f>_xlfn.XLOOKUP(A160,Comiters!A$1:A$999,Comiters!B$1:B$999,"0")</f>
        <v>0</v>
      </c>
      <c r="H160"/>
      <c r="I160"/>
    </row>
    <row r="161" spans="1:9" s="25" customFormat="1">
      <c r="A161" t="str">
        <f>_xlfn.XLOOKUP(B161,Rotineiros!B$1:B$5000,Rotineiros!A$1:A$5000)</f>
        <v>F3188411</v>
      </c>
      <c r="B161" t="s">
        <v>991</v>
      </c>
      <c r="C161"/>
      <c r="D161" t="s">
        <v>992</v>
      </c>
      <c r="E161" s="3"/>
      <c r="F161" s="3" t="str">
        <f>_xlfn.XLOOKUP(A161,'Badge Arqueiro'!A$1:A$170,'Badge Arqueiro'!B$1:B$170,"0")</f>
        <v>0</v>
      </c>
      <c r="G161" s="55" t="str">
        <f>_xlfn.XLOOKUP(A161,Comiters!A$1:A$999,Comiters!B$1:B$999,"0")</f>
        <v>0</v>
      </c>
      <c r="H161"/>
      <c r="I161"/>
    </row>
    <row r="162" spans="1:9" s="25" customFormat="1">
      <c r="A162" t="str">
        <f>_xlfn.XLOOKUP(B162,Rotineiros!B$1:B$5000,Rotineiros!A$1:A$5000)</f>
        <v>F3719318</v>
      </c>
      <c r="B162" t="s">
        <v>2030</v>
      </c>
      <c r="C162"/>
      <c r="D162" t="s">
        <v>2031</v>
      </c>
      <c r="E162" s="3"/>
      <c r="F162" s="3" t="str">
        <f>_xlfn.XLOOKUP(A162,'Badge Arqueiro'!A$1:A$170,'Badge Arqueiro'!B$1:B$170,"0")</f>
        <v>0</v>
      </c>
      <c r="G162" s="55" t="str">
        <f>_xlfn.XLOOKUP(A162,Comiters!A$1:A$999,Comiters!B$1:B$999,"0")</f>
        <v>0</v>
      </c>
      <c r="H162"/>
      <c r="I162"/>
    </row>
    <row r="163" spans="1:9" s="25" customFormat="1">
      <c r="A163" t="str">
        <f>_xlfn.XLOOKUP(B163,Rotineiros!B$1:B$5000,Rotineiros!A$1:A$5000)</f>
        <v>F3906419</v>
      </c>
      <c r="B163" t="s">
        <v>2147</v>
      </c>
      <c r="C163"/>
      <c r="D163" t="s">
        <v>2148</v>
      </c>
      <c r="E163" s="3"/>
      <c r="F163" s="3" t="str">
        <f>_xlfn.XLOOKUP(A163,'Badge Arqueiro'!A$1:A$170,'Badge Arqueiro'!B$1:B$170,"0")</f>
        <v>0</v>
      </c>
      <c r="G163" s="55" t="str">
        <f>_xlfn.XLOOKUP(A163,Comiters!A$1:A$999,Comiters!B$1:B$999,"0")</f>
        <v>0</v>
      </c>
      <c r="H163"/>
      <c r="I163"/>
    </row>
    <row r="164" spans="1:9" s="25" customFormat="1">
      <c r="A164" t="str">
        <f>_xlfn.XLOOKUP(B164,Rotineiros!B$1:B$5000,Rotineiros!A$1:A$5000)</f>
        <v>F4130199</v>
      </c>
      <c r="B164" t="s">
        <v>2845</v>
      </c>
      <c r="C164"/>
      <c r="D164" t="s">
        <v>11189</v>
      </c>
      <c r="E164" s="3"/>
      <c r="F164" s="3" t="str">
        <f>_xlfn.XLOOKUP(A164,'Badge Arqueiro'!A$1:A$170,'Badge Arqueiro'!B$1:B$170,"0")</f>
        <v>0</v>
      </c>
      <c r="G164" s="55" t="str">
        <f>_xlfn.XLOOKUP(A164,Comiters!A$1:A$999,Comiters!B$1:B$999,"0")</f>
        <v>0</v>
      </c>
      <c r="H164"/>
      <c r="I164"/>
    </row>
    <row r="165" spans="1:9" s="25" customFormat="1">
      <c r="A165" t="str">
        <f>_xlfn.XLOOKUP(B165,Rotineiros!B$1:B$5000,Rotineiros!A$1:A$5000)</f>
        <v>F6046997</v>
      </c>
      <c r="B165" t="s">
        <v>1754</v>
      </c>
      <c r="C165"/>
      <c r="D165" t="s">
        <v>1756</v>
      </c>
      <c r="E165" s="3"/>
      <c r="F165" s="3" t="str">
        <f>_xlfn.XLOOKUP(A165,'Badge Arqueiro'!A$1:A$170,'Badge Arqueiro'!B$1:B$170,"0")</f>
        <v>0</v>
      </c>
      <c r="G165" s="55" t="str">
        <f>_xlfn.XLOOKUP(A165,Comiters!A$1:A$999,Comiters!B$1:B$999,"0")</f>
        <v>0</v>
      </c>
      <c r="H165"/>
      <c r="I165"/>
    </row>
    <row r="166" spans="1:9" s="25" customFormat="1">
      <c r="A166" t="str">
        <f>_xlfn.XLOOKUP(B166,Rotineiros!B$1:B$5000,Rotineiros!A$1:A$5000)</f>
        <v>F6072856</v>
      </c>
      <c r="B166" t="s">
        <v>11810</v>
      </c>
      <c r="C166"/>
      <c r="D166" t="s">
        <v>11888</v>
      </c>
      <c r="E166" s="3"/>
      <c r="F166" s="3" t="str">
        <f>_xlfn.XLOOKUP(A166,'Badge Arqueiro'!A$1:A$170,'Badge Arqueiro'!B$1:B$170,"0")</f>
        <v>0</v>
      </c>
      <c r="G166" s="55" t="str">
        <f>_xlfn.XLOOKUP(A166,Comiters!A$1:A$999,Comiters!B$1:B$999,"0")</f>
        <v>0</v>
      </c>
      <c r="H166"/>
      <c r="I166"/>
    </row>
    <row r="167" spans="1:9" s="25" customFormat="1">
      <c r="A167" t="str">
        <f>_xlfn.XLOOKUP(B167,Rotineiros!B$1:B$5000,Rotineiros!A$1:A$5000)</f>
        <v>F6814546</v>
      </c>
      <c r="B167" t="s">
        <v>1110</v>
      </c>
      <c r="C167"/>
      <c r="D167" t="s">
        <v>1111</v>
      </c>
      <c r="E167" s="3"/>
      <c r="F167" s="3">
        <f>_xlfn.XLOOKUP(A167,'Badge Arqueiro'!A$1:A$170,'Badge Arqueiro'!B$1:B$170,"0")</f>
        <v>1</v>
      </c>
      <c r="G167" s="55" t="str">
        <f>_xlfn.XLOOKUP(A167,Comiters!A$1:A$999,Comiters!B$1:B$999,"0")</f>
        <v>0</v>
      </c>
      <c r="H167"/>
      <c r="I167"/>
    </row>
    <row r="168" spans="1:9" s="25" customFormat="1">
      <c r="A168" t="str">
        <f>_xlfn.XLOOKUP(B168,Rotineiros!B$1:B$5000,Rotineiros!A$1:A$5000)</f>
        <v>F8077029</v>
      </c>
      <c r="B168" t="s">
        <v>336</v>
      </c>
      <c r="C168"/>
      <c r="D168" t="s">
        <v>338</v>
      </c>
      <c r="E168" s="3"/>
      <c r="F168" s="3" t="str">
        <f>_xlfn.XLOOKUP(A168,'Badge Arqueiro'!A$1:A$170,'Badge Arqueiro'!B$1:B$170,"0")</f>
        <v>0</v>
      </c>
      <c r="G168" s="55" t="str">
        <f>_xlfn.XLOOKUP(A168,Comiters!A$1:A$999,Comiters!B$1:B$999,"0")</f>
        <v>0</v>
      </c>
      <c r="H168"/>
      <c r="I168"/>
    </row>
    <row r="169" spans="1:9" s="25" customFormat="1">
      <c r="A169" t="str">
        <f>_xlfn.XLOOKUP(B169,Rotineiros!B$1:B$5000,Rotineiros!A$1:A$5000)</f>
        <v>F8365923</v>
      </c>
      <c r="B169" t="s">
        <v>2413</v>
      </c>
      <c r="C169"/>
      <c r="D169" t="s">
        <v>2415</v>
      </c>
      <c r="E169" s="3"/>
      <c r="F169" s="3" t="str">
        <f>_xlfn.XLOOKUP(A169,'Badge Arqueiro'!A$1:A$170,'Badge Arqueiro'!B$1:B$170,"0")</f>
        <v>0</v>
      </c>
      <c r="G169" s="55" t="str">
        <f>_xlfn.XLOOKUP(A169,Comiters!A$1:A$999,Comiters!B$1:B$999,"0")</f>
        <v>0</v>
      </c>
      <c r="H169"/>
      <c r="I169"/>
    </row>
    <row r="170" spans="1:9" s="25" customFormat="1">
      <c r="A170" t="str">
        <f>_xlfn.XLOOKUP(B170,Rotineiros!B$1:B$5000,Rotineiros!A$1:A$5000)</f>
        <v>F8589021</v>
      </c>
      <c r="B170" t="s">
        <v>364</v>
      </c>
      <c r="C170"/>
      <c r="D170" t="s">
        <v>365</v>
      </c>
      <c r="E170" s="3"/>
      <c r="F170" s="3" t="str">
        <f>_xlfn.XLOOKUP(A170,'Badge Arqueiro'!A$1:A$170,'Badge Arqueiro'!B$1:B$170,"0")</f>
        <v>0</v>
      </c>
      <c r="G170" s="55" t="str">
        <f>_xlfn.XLOOKUP(A170,Comiters!A$1:A$999,Comiters!B$1:B$999,"0")</f>
        <v>0</v>
      </c>
      <c r="H170"/>
      <c r="I170"/>
    </row>
    <row r="171" spans="1:9" s="25" customFormat="1">
      <c r="A171" t="str">
        <f>_xlfn.XLOOKUP(B171,Rotineiros!B$1:B$5000,Rotineiros!A$1:A$5000)</f>
        <v>F8627466</v>
      </c>
      <c r="B171" t="s">
        <v>11815</v>
      </c>
      <c r="C171"/>
      <c r="D171" t="s">
        <v>11893</v>
      </c>
      <c r="E171" s="3"/>
      <c r="F171" s="3" t="str">
        <f>_xlfn.XLOOKUP(A171,'Badge Arqueiro'!A$1:A$170,'Badge Arqueiro'!B$1:B$170,"0")</f>
        <v>0</v>
      </c>
      <c r="G171" s="55" t="str">
        <f>_xlfn.XLOOKUP(A171,Comiters!A$1:A$999,Comiters!B$1:B$999,"0")</f>
        <v>0</v>
      </c>
      <c r="H171"/>
      <c r="I171"/>
    </row>
    <row r="172" spans="1:9" s="25" customFormat="1">
      <c r="A172"/>
      <c r="B172"/>
      <c r="C172"/>
      <c r="D172"/>
      <c r="E172" s="3"/>
      <c r="F172" s="3"/>
      <c r="G172" s="55"/>
      <c r="H172"/>
      <c r="I172"/>
    </row>
    <row r="173" spans="1:9" s="25" customFormat="1">
      <c r="A173"/>
      <c r="B173"/>
      <c r="C173"/>
      <c r="D173"/>
      <c r="E173" s="3"/>
      <c r="F173" s="3"/>
      <c r="G173" s="55"/>
      <c r="H173"/>
      <c r="I173"/>
    </row>
    <row r="174" spans="1:9" s="25" customFormat="1">
      <c r="A174"/>
      <c r="B174"/>
      <c r="C174"/>
      <c r="D174"/>
      <c r="E174" s="3"/>
      <c r="F174" s="3"/>
      <c r="G174" s="55"/>
      <c r="H174"/>
      <c r="I174"/>
    </row>
    <row r="175" spans="1:9" s="25" customFormat="1">
      <c r="A175"/>
      <c r="B175"/>
      <c r="C175"/>
      <c r="D175"/>
      <c r="E175" s="3"/>
      <c r="F175" s="3" t="e">
        <f>SUM(F4:F164)</f>
        <v>#N/A</v>
      </c>
      <c r="G175" s="3" t="e">
        <f>SUM(G4:G164)</f>
        <v>#N/A</v>
      </c>
      <c r="H175"/>
      <c r="I175"/>
    </row>
    <row r="176" spans="1:9" s="25" customFormat="1">
      <c r="A176"/>
      <c r="B176"/>
      <c r="C176"/>
      <c r="D176"/>
      <c r="E176" s="3"/>
      <c r="F176" s="3"/>
      <c r="G176" s="55"/>
      <c r="H176"/>
      <c r="I176"/>
    </row>
    <row r="177" spans="1:9" s="25" customFormat="1">
      <c r="A177"/>
      <c r="B177"/>
      <c r="C177"/>
      <c r="D177"/>
      <c r="E177" s="3"/>
      <c r="F177" s="3"/>
      <c r="G177" s="55"/>
      <c r="H177"/>
      <c r="I177"/>
    </row>
    <row r="178" spans="1:9" s="25" customFormat="1">
      <c r="A178"/>
      <c r="B178"/>
      <c r="C178"/>
      <c r="D178"/>
      <c r="E178" s="3"/>
      <c r="F178" s="3"/>
      <c r="G178" s="55"/>
      <c r="H178"/>
      <c r="I178"/>
    </row>
    <row r="179" spans="1:9" s="25" customFormat="1">
      <c r="A179"/>
      <c r="B179"/>
      <c r="C179"/>
      <c r="D179"/>
      <c r="E179" s="3"/>
      <c r="F179" s="3"/>
      <c r="G179" s="55"/>
      <c r="H179"/>
      <c r="I179"/>
    </row>
    <row r="180" spans="1:9" s="25" customFormat="1">
      <c r="A180"/>
      <c r="B180"/>
      <c r="C180"/>
      <c r="D180"/>
      <c r="E180" s="3"/>
      <c r="F180" s="3"/>
      <c r="G180" s="55"/>
      <c r="H180"/>
      <c r="I180"/>
    </row>
    <row r="181" spans="1:9" s="25" customFormat="1">
      <c r="A181"/>
      <c r="B181"/>
      <c r="C181"/>
      <c r="D181"/>
      <c r="E181" s="3"/>
      <c r="F181" s="3"/>
      <c r="G181" s="55"/>
      <c r="H181"/>
      <c r="I181"/>
    </row>
    <row r="182" spans="1:9" s="25" customFormat="1">
      <c r="A182"/>
      <c r="B182"/>
      <c r="C182"/>
      <c r="D182"/>
      <c r="E182" s="3"/>
      <c r="F182" s="3"/>
      <c r="G182" s="55"/>
      <c r="H182"/>
      <c r="I182"/>
    </row>
    <row r="183" spans="1:9" s="25" customFormat="1">
      <c r="A183"/>
      <c r="B183"/>
      <c r="C183"/>
      <c r="D183"/>
      <c r="E183" s="3"/>
      <c r="F183" s="3"/>
      <c r="G183" s="55"/>
      <c r="H183"/>
      <c r="I183"/>
    </row>
    <row r="184" spans="1:9" s="25" customFormat="1">
      <c r="A184"/>
      <c r="B184"/>
      <c r="C184"/>
      <c r="D184"/>
      <c r="E184" s="3"/>
      <c r="F184" s="3"/>
      <c r="G184" s="55"/>
      <c r="H184"/>
      <c r="I184"/>
    </row>
    <row r="185" spans="1:9" s="25" customFormat="1">
      <c r="A185"/>
      <c r="B185"/>
      <c r="C185"/>
      <c r="D185"/>
      <c r="E185" s="3"/>
      <c r="F185" s="3"/>
      <c r="G185" s="55"/>
      <c r="H185"/>
      <c r="I185"/>
    </row>
    <row r="186" spans="1:9" s="25" customFormat="1">
      <c r="A186"/>
      <c r="B186"/>
      <c r="C186"/>
      <c r="D186"/>
      <c r="E186" s="3"/>
      <c r="F186" s="3"/>
      <c r="G186" s="55"/>
      <c r="H186"/>
      <c r="I186"/>
    </row>
    <row r="187" spans="1:9" s="25" customFormat="1">
      <c r="A187"/>
      <c r="B187"/>
      <c r="C187"/>
      <c r="D187"/>
      <c r="E187" s="3"/>
      <c r="F187" s="3"/>
      <c r="G187" s="55"/>
      <c r="H187"/>
      <c r="I187"/>
    </row>
    <row r="188" spans="1:9" s="25" customFormat="1">
      <c r="A188"/>
      <c r="B188"/>
      <c r="C188"/>
      <c r="D188"/>
      <c r="E188" s="3"/>
      <c r="F188" s="3"/>
      <c r="G188" s="55"/>
      <c r="H188"/>
      <c r="I188"/>
    </row>
    <row r="189" spans="1:9" s="25" customFormat="1">
      <c r="A189"/>
      <c r="B189"/>
      <c r="C189"/>
      <c r="D189"/>
      <c r="E189" s="3"/>
      <c r="F189" s="3"/>
      <c r="G189" s="55"/>
      <c r="H189"/>
      <c r="I189"/>
    </row>
    <row r="190" spans="1:9" s="25" customFormat="1">
      <c r="A190"/>
      <c r="B190"/>
      <c r="C190"/>
      <c r="D190"/>
      <c r="E190" s="3"/>
      <c r="F190" s="3"/>
      <c r="G190" s="55"/>
      <c r="H190"/>
      <c r="I190"/>
    </row>
    <row r="191" spans="1:9" s="25" customFormat="1">
      <c r="A191"/>
      <c r="B191"/>
      <c r="C191"/>
      <c r="D191"/>
      <c r="E191" s="3"/>
      <c r="F191" s="3"/>
      <c r="G191" s="55"/>
      <c r="H191"/>
      <c r="I191"/>
    </row>
    <row r="192" spans="1:9" s="25" customFormat="1">
      <c r="A192"/>
      <c r="B192"/>
      <c r="C192"/>
      <c r="D192"/>
      <c r="E192" s="3"/>
      <c r="F192" s="3"/>
      <c r="G192" s="55"/>
      <c r="H192"/>
      <c r="I192"/>
    </row>
    <row r="193" spans="1:9" s="25" customFormat="1">
      <c r="A193"/>
      <c r="B193"/>
      <c r="C193"/>
      <c r="D193"/>
      <c r="E193" s="3"/>
      <c r="F193" s="3"/>
      <c r="G193" s="55"/>
      <c r="H193"/>
      <c r="I193" s="3"/>
    </row>
    <row r="194" spans="1:9" s="25" customFormat="1">
      <c r="A194"/>
      <c r="B194"/>
      <c r="C194"/>
      <c r="D194"/>
      <c r="E194" s="3"/>
      <c r="F194" s="3"/>
      <c r="G194" s="55"/>
      <c r="H194"/>
      <c r="I194" s="3"/>
    </row>
    <row r="195" spans="1:9" s="25" customFormat="1">
      <c r="A195"/>
      <c r="B195"/>
      <c r="C195"/>
      <c r="D195"/>
      <c r="E195" s="3"/>
      <c r="F195" s="3"/>
      <c r="G195" s="55"/>
      <c r="H195"/>
      <c r="I195" s="3"/>
    </row>
    <row r="196" spans="1:9" s="25" customFormat="1">
      <c r="A196"/>
      <c r="B196"/>
      <c r="C196"/>
      <c r="D196"/>
      <c r="E196" s="3"/>
      <c r="F196" s="3"/>
      <c r="G196" s="55"/>
      <c r="H196"/>
      <c r="I196" s="3"/>
    </row>
    <row r="197" spans="1:9" s="25" customFormat="1">
      <c r="A197"/>
      <c r="B197"/>
      <c r="C197"/>
      <c r="D197"/>
      <c r="E197" s="3"/>
      <c r="F197" s="3"/>
      <c r="G197" s="55"/>
      <c r="H197"/>
      <c r="I197" s="3"/>
    </row>
    <row r="198" spans="1:9" s="25" customFormat="1">
      <c r="A198"/>
      <c r="B198"/>
      <c r="C198"/>
      <c r="D198"/>
      <c r="E198" s="3"/>
      <c r="F198" s="3"/>
      <c r="G198" s="55"/>
      <c r="H198"/>
      <c r="I198" s="3"/>
    </row>
    <row r="199" spans="1:9" s="25" customFormat="1">
      <c r="A199"/>
      <c r="B199"/>
      <c r="C199"/>
      <c r="D199"/>
      <c r="E199" s="3"/>
      <c r="F199" s="3"/>
      <c r="G199" s="55"/>
      <c r="H199"/>
      <c r="I199" s="3"/>
    </row>
    <row r="200" spans="1:9" s="25" customFormat="1">
      <c r="A200"/>
      <c r="B200"/>
      <c r="C200"/>
      <c r="D200"/>
      <c r="E200" s="3"/>
      <c r="F200" s="3"/>
      <c r="G200" s="55"/>
      <c r="H200"/>
      <c r="I200" s="3"/>
    </row>
    <row r="201" spans="1:9" s="25" customFormat="1">
      <c r="A201"/>
      <c r="B201"/>
      <c r="C201"/>
      <c r="D201"/>
      <c r="E201" s="3"/>
      <c r="F201" s="3"/>
      <c r="G201" s="55"/>
      <c r="H201"/>
      <c r="I201" s="3"/>
    </row>
    <row r="202" spans="1:9" s="25" customFormat="1">
      <c r="A202"/>
      <c r="B202"/>
      <c r="C202"/>
      <c r="D202"/>
      <c r="E202" s="3"/>
      <c r="F202" s="3"/>
      <c r="G202" s="55"/>
      <c r="H202"/>
      <c r="I202" s="3"/>
    </row>
    <row r="203" spans="1:9" s="25" customFormat="1">
      <c r="A203"/>
      <c r="B203"/>
      <c r="C203"/>
      <c r="D203"/>
      <c r="E203" s="3"/>
      <c r="F203" s="3"/>
      <c r="G203" s="55"/>
      <c r="H203"/>
      <c r="I203" s="3"/>
    </row>
    <row r="204" spans="1:9" s="25" customFormat="1">
      <c r="A204"/>
      <c r="B204"/>
      <c r="C204"/>
      <c r="D204"/>
      <c r="E204" s="3"/>
      <c r="F204" s="3"/>
      <c r="G204" s="55"/>
      <c r="H204"/>
      <c r="I204" s="3"/>
    </row>
    <row r="205" spans="1:9" s="25" customFormat="1">
      <c r="A205"/>
      <c r="B205"/>
      <c r="C205"/>
      <c r="D205"/>
      <c r="E205" s="3"/>
      <c r="F205" s="3"/>
      <c r="G205" s="55"/>
      <c r="H205"/>
      <c r="I205" s="3"/>
    </row>
    <row r="206" spans="1:9" s="25" customFormat="1">
      <c r="A206"/>
      <c r="B206"/>
      <c r="C206"/>
      <c r="D206"/>
      <c r="E206" s="3"/>
      <c r="F206" s="3"/>
      <c r="G206" s="3"/>
      <c r="H206"/>
      <c r="I206" s="3"/>
    </row>
    <row r="207" spans="1:9" s="25" customFormat="1">
      <c r="A207"/>
      <c r="B207"/>
      <c r="C207"/>
      <c r="D207"/>
      <c r="E207" s="3"/>
      <c r="F207" s="3"/>
      <c r="G207" s="55"/>
      <c r="H207"/>
      <c r="I207" s="3"/>
    </row>
    <row r="208" spans="1:9" s="25" customFormat="1">
      <c r="A208"/>
      <c r="B208"/>
      <c r="C208"/>
      <c r="D208"/>
      <c r="E208" s="3"/>
      <c r="F208" s="3"/>
      <c r="G208" s="55"/>
      <c r="H208"/>
      <c r="I208" s="3"/>
    </row>
    <row r="209" spans="1:9" s="25" customFormat="1">
      <c r="A209"/>
      <c r="B209"/>
      <c r="C209"/>
      <c r="D209"/>
      <c r="E209" s="3"/>
      <c r="F209" s="3"/>
      <c r="G209" s="55"/>
      <c r="H209"/>
      <c r="I209" s="3"/>
    </row>
    <row r="210" spans="1:9" s="25" customFormat="1">
      <c r="A210"/>
      <c r="B210"/>
      <c r="C210"/>
      <c r="D210"/>
      <c r="E210" s="3"/>
      <c r="F210" s="3"/>
      <c r="G210" s="55"/>
      <c r="H210"/>
      <c r="I210" s="3"/>
    </row>
    <row r="211" spans="1:9" s="25" customFormat="1">
      <c r="A211"/>
      <c r="B211"/>
      <c r="C211"/>
      <c r="D211"/>
      <c r="E211" s="3"/>
      <c r="F211" s="3"/>
      <c r="G211" s="55"/>
      <c r="H211"/>
      <c r="I211" s="3"/>
    </row>
    <row r="212" spans="1:9" s="25" customFormat="1">
      <c r="A212"/>
      <c r="B212"/>
      <c r="C212"/>
      <c r="D212"/>
      <c r="E212" s="3"/>
      <c r="F212" s="3"/>
      <c r="G212" s="55"/>
      <c r="H212"/>
      <c r="I212" s="3"/>
    </row>
    <row r="213" spans="1:9" s="25" customFormat="1">
      <c r="A213"/>
      <c r="B213"/>
      <c r="C213"/>
      <c r="D213"/>
      <c r="E213" s="3"/>
      <c r="F213" s="3"/>
      <c r="G213" s="55"/>
      <c r="H213"/>
      <c r="I213" s="3"/>
    </row>
    <row r="214" spans="1:9" s="25" customFormat="1">
      <c r="A214"/>
      <c r="B214"/>
      <c r="C214"/>
      <c r="D214"/>
      <c r="E214" s="3"/>
      <c r="F214" s="3"/>
      <c r="G214" s="55"/>
      <c r="H214"/>
      <c r="I214" s="3"/>
    </row>
    <row r="215" spans="1:9" s="25" customFormat="1">
      <c r="A215"/>
      <c r="B215"/>
      <c r="C215"/>
      <c r="D215"/>
      <c r="E215" s="3"/>
      <c r="F215" s="3"/>
      <c r="G215" s="55"/>
      <c r="H215"/>
      <c r="I215" s="3"/>
    </row>
    <row r="216" spans="1:9" s="25" customFormat="1">
      <c r="A216"/>
      <c r="B216"/>
      <c r="C216"/>
      <c r="D216"/>
      <c r="E216" s="3"/>
      <c r="F216" s="3"/>
      <c r="G216" s="55"/>
      <c r="H216"/>
      <c r="I216" s="3"/>
    </row>
    <row r="217" spans="1:9" s="25" customFormat="1">
      <c r="A217"/>
      <c r="B217"/>
      <c r="C217"/>
      <c r="D217"/>
      <c r="E217" s="3"/>
      <c r="F217" s="3"/>
      <c r="G217" s="55"/>
      <c r="H217"/>
      <c r="I217" s="3"/>
    </row>
    <row r="218" spans="1:9" s="25" customFormat="1">
      <c r="A218"/>
      <c r="B218"/>
      <c r="C218"/>
      <c r="D218"/>
      <c r="E218" s="3"/>
      <c r="F218" s="3"/>
      <c r="G218" s="55"/>
      <c r="H218"/>
      <c r="I218" s="3"/>
    </row>
    <row r="219" spans="1:9" s="25" customFormat="1">
      <c r="A219"/>
      <c r="B219"/>
      <c r="C219"/>
      <c r="D219"/>
      <c r="E219" s="3"/>
      <c r="F219" s="3"/>
      <c r="G219" s="55"/>
      <c r="H219"/>
      <c r="I219" s="3"/>
    </row>
    <row r="220" spans="1:9" s="25" customFormat="1">
      <c r="A220"/>
      <c r="B220"/>
      <c r="C220"/>
      <c r="D220"/>
      <c r="E220" s="3"/>
      <c r="F220" s="3"/>
      <c r="G220" s="55"/>
      <c r="H220"/>
      <c r="I220" s="3"/>
    </row>
    <row r="221" spans="1:9" s="25" customFormat="1">
      <c r="A221"/>
      <c r="B221"/>
      <c r="C221"/>
      <c r="D221"/>
      <c r="E221" s="3"/>
      <c r="F221" s="3"/>
      <c r="G221" s="55"/>
      <c r="H221"/>
      <c r="I221" s="3"/>
    </row>
    <row r="222" spans="1:9" s="25" customFormat="1">
      <c r="A222"/>
      <c r="B222"/>
      <c r="C222"/>
      <c r="D222"/>
      <c r="E222" s="3"/>
      <c r="F222" s="3"/>
      <c r="G222" s="55"/>
      <c r="H222"/>
      <c r="I222" s="3"/>
    </row>
    <row r="223" spans="1:9" s="25" customFormat="1">
      <c r="A223"/>
      <c r="B223"/>
      <c r="C223"/>
      <c r="D223"/>
      <c r="E223" s="3"/>
      <c r="F223" s="3"/>
      <c r="G223" s="55"/>
      <c r="H223"/>
      <c r="I223" s="3"/>
    </row>
    <row r="224" spans="1:9" s="25" customFormat="1">
      <c r="A224"/>
      <c r="B224"/>
      <c r="C224"/>
      <c r="D224"/>
      <c r="E224" s="3"/>
      <c r="F224" s="3"/>
      <c r="G224" s="55"/>
      <c r="H224"/>
      <c r="I224" s="3"/>
    </row>
    <row r="225" spans="1:9" s="25" customFormat="1">
      <c r="A225"/>
      <c r="B225"/>
      <c r="C225"/>
      <c r="D225"/>
      <c r="E225" s="3"/>
      <c r="F225" s="3"/>
      <c r="G225" s="55"/>
      <c r="H225"/>
      <c r="I225" s="3"/>
    </row>
    <row r="226" spans="1:9" s="25" customFormat="1">
      <c r="A226"/>
      <c r="B226"/>
      <c r="C226"/>
      <c r="D226"/>
      <c r="E226" s="3"/>
      <c r="F226" s="3"/>
      <c r="G226" s="55"/>
      <c r="H226"/>
      <c r="I226" s="3"/>
    </row>
    <row r="227" spans="1:9" s="25" customFormat="1">
      <c r="A227"/>
      <c r="B227"/>
      <c r="C227"/>
      <c r="D227"/>
      <c r="E227" s="3"/>
      <c r="F227" s="3"/>
      <c r="G227" s="55"/>
      <c r="H227"/>
      <c r="I227" s="3"/>
    </row>
    <row r="228" spans="1:9" s="25" customFormat="1">
      <c r="A228"/>
      <c r="B228"/>
      <c r="C228"/>
      <c r="D228"/>
      <c r="E228" s="3"/>
      <c r="F228" s="3"/>
      <c r="G228" s="55"/>
      <c r="H228"/>
      <c r="I228" s="3"/>
    </row>
    <row r="229" spans="1:9" s="25" customFormat="1">
      <c r="A229"/>
      <c r="B229"/>
      <c r="C229"/>
      <c r="D229"/>
      <c r="E229" s="3"/>
      <c r="F229" s="3"/>
      <c r="G229" s="55"/>
      <c r="H229"/>
      <c r="I229" s="3"/>
    </row>
    <row r="230" spans="1:9" s="25" customFormat="1">
      <c r="A230"/>
      <c r="B230"/>
      <c r="C230"/>
      <c r="D230"/>
      <c r="E230" s="3"/>
      <c r="F230" s="3"/>
      <c r="G230" s="55"/>
      <c r="H230"/>
      <c r="I230" s="3"/>
    </row>
    <row r="231" spans="1:9" s="25" customFormat="1">
      <c r="A231"/>
      <c r="B231"/>
      <c r="C231"/>
      <c r="D231"/>
      <c r="E231" s="3"/>
      <c r="F231" s="3"/>
      <c r="G231" s="55"/>
      <c r="H231"/>
      <c r="I231" s="3"/>
    </row>
    <row r="232" spans="1:9" s="25" customFormat="1">
      <c r="A232"/>
      <c r="B232"/>
      <c r="C232"/>
      <c r="D232"/>
      <c r="E232" s="3"/>
      <c r="F232" s="3"/>
      <c r="G232" s="55"/>
      <c r="H232"/>
      <c r="I232" s="3"/>
    </row>
    <row r="233" spans="1:9" s="25" customFormat="1">
      <c r="A233"/>
      <c r="B233"/>
      <c r="C233"/>
      <c r="D233"/>
      <c r="E233" s="3"/>
      <c r="F233" s="3"/>
      <c r="G233" s="55"/>
      <c r="H233"/>
      <c r="I233" s="3"/>
    </row>
    <row r="234" spans="1:9" s="25" customFormat="1">
      <c r="A234"/>
      <c r="B234"/>
      <c r="C234"/>
      <c r="D234"/>
      <c r="E234" s="3"/>
      <c r="F234" s="3"/>
      <c r="G234" s="55"/>
      <c r="H234"/>
      <c r="I234"/>
    </row>
    <row r="235" spans="1:9" s="25" customFormat="1">
      <c r="A235"/>
      <c r="B235"/>
      <c r="C235"/>
      <c r="D235"/>
      <c r="E235" s="3"/>
      <c r="F235" s="3"/>
      <c r="G235" s="55"/>
      <c r="H235"/>
      <c r="I235"/>
    </row>
    <row r="236" spans="1:9" s="25" customFormat="1">
      <c r="A236"/>
      <c r="B236"/>
      <c r="C236"/>
      <c r="D236"/>
      <c r="E236" s="3"/>
      <c r="F236" s="3"/>
      <c r="G236" s="55"/>
      <c r="H236"/>
      <c r="I236"/>
    </row>
    <row r="237" spans="1:9" s="25" customFormat="1">
      <c r="A237"/>
      <c r="B237"/>
      <c r="C237"/>
      <c r="D237"/>
      <c r="E237" s="3"/>
      <c r="F237" s="3"/>
      <c r="G237" s="55"/>
      <c r="H237"/>
      <c r="I237"/>
    </row>
    <row r="238" spans="1:9" s="25" customFormat="1">
      <c r="A238"/>
      <c r="B238"/>
      <c r="C238"/>
      <c r="D238"/>
      <c r="E238" s="3"/>
      <c r="F238" s="3"/>
      <c r="G238" s="55"/>
      <c r="H238"/>
      <c r="I238"/>
    </row>
    <row r="239" spans="1:9" s="25" customFormat="1">
      <c r="A239"/>
      <c r="B239"/>
      <c r="C239"/>
      <c r="D239"/>
      <c r="E239" s="3"/>
      <c r="F239" s="3"/>
      <c r="G239" s="55"/>
      <c r="H239"/>
      <c r="I239"/>
    </row>
    <row r="240" spans="1:9" s="25" customFormat="1">
      <c r="A240"/>
      <c r="B240"/>
      <c r="C240"/>
      <c r="D240"/>
      <c r="E240" s="3"/>
      <c r="F240" s="3"/>
      <c r="G240" s="55"/>
      <c r="H240"/>
      <c r="I240"/>
    </row>
    <row r="241" spans="1:9" s="25" customFormat="1">
      <c r="A241"/>
      <c r="B241"/>
      <c r="C241"/>
      <c r="D241"/>
      <c r="E241" s="3"/>
      <c r="F241" s="3"/>
      <c r="G241" s="55"/>
      <c r="H241"/>
      <c r="I241"/>
    </row>
    <row r="242" spans="1:9" s="25" customFormat="1">
      <c r="A242"/>
      <c r="B242"/>
      <c r="C242"/>
      <c r="D242"/>
      <c r="E242" s="3"/>
      <c r="F242" s="3"/>
      <c r="G242" s="55"/>
      <c r="H242"/>
      <c r="I242"/>
    </row>
    <row r="243" spans="1:9" s="25" customFormat="1">
      <c r="A243"/>
      <c r="B243"/>
      <c r="C243"/>
      <c r="D243"/>
      <c r="E243" s="3"/>
      <c r="F243" s="3"/>
      <c r="G243" s="55"/>
      <c r="H243"/>
      <c r="I243"/>
    </row>
    <row r="244" spans="1:9" s="25" customFormat="1">
      <c r="A244"/>
      <c r="B244"/>
      <c r="C244"/>
      <c r="D244"/>
      <c r="E244" s="3"/>
      <c r="F244" s="3"/>
      <c r="G244" s="55"/>
      <c r="H244"/>
      <c r="I244"/>
    </row>
    <row r="245" spans="1:9" s="25" customFormat="1">
      <c r="A245"/>
      <c r="B245"/>
      <c r="C245"/>
      <c r="D245"/>
      <c r="E245" s="3"/>
      <c r="F245" s="3"/>
      <c r="G245" s="55"/>
      <c r="H245"/>
      <c r="I245"/>
    </row>
    <row r="246" spans="1:9" s="25" customFormat="1">
      <c r="A246"/>
      <c r="B246"/>
      <c r="C246"/>
      <c r="D246"/>
      <c r="E246" s="3"/>
      <c r="F246" s="3"/>
      <c r="G246" s="55"/>
      <c r="H246"/>
      <c r="I246"/>
    </row>
    <row r="247" spans="1:9" s="25" customFormat="1">
      <c r="A247"/>
      <c r="B247"/>
      <c r="C247"/>
      <c r="D247"/>
      <c r="E247" s="3"/>
      <c r="F247" s="3"/>
      <c r="G247" s="55"/>
      <c r="H247"/>
      <c r="I247"/>
    </row>
    <row r="248" spans="1:9" s="25" customFormat="1">
      <c r="A248"/>
      <c r="B248"/>
      <c r="C248"/>
      <c r="D248"/>
      <c r="E248" s="3"/>
      <c r="F248" s="3"/>
      <c r="G248" s="55"/>
      <c r="H248"/>
      <c r="I248"/>
    </row>
    <row r="249" spans="1:9" s="25" customFormat="1">
      <c r="A249"/>
      <c r="B249"/>
      <c r="C249"/>
      <c r="D249"/>
      <c r="E249" s="3"/>
      <c r="F249" s="3"/>
      <c r="G249" s="55"/>
      <c r="H249"/>
      <c r="I249"/>
    </row>
    <row r="250" spans="1:9" s="25" customFormat="1">
      <c r="A250"/>
      <c r="B250"/>
      <c r="C250"/>
      <c r="D250"/>
      <c r="E250" s="3"/>
      <c r="F250" s="3"/>
      <c r="G250" s="55"/>
      <c r="H250"/>
      <c r="I250"/>
    </row>
    <row r="251" spans="1:9" s="25" customFormat="1">
      <c r="A251"/>
      <c r="B251"/>
      <c r="C251"/>
      <c r="D251"/>
      <c r="E251" s="3"/>
      <c r="F251" s="3"/>
      <c r="G251" s="55"/>
      <c r="H251"/>
      <c r="I251"/>
    </row>
    <row r="252" spans="1:9" s="25" customFormat="1">
      <c r="A252"/>
      <c r="B252"/>
      <c r="C252"/>
      <c r="D252"/>
      <c r="E252" s="3"/>
      <c r="F252" s="3"/>
      <c r="G252" s="55"/>
      <c r="H252"/>
      <c r="I252"/>
    </row>
    <row r="253" spans="1:9" s="25" customFormat="1">
      <c r="A253"/>
      <c r="B253"/>
      <c r="C253"/>
      <c r="D253"/>
      <c r="E253" s="3"/>
      <c r="F253" s="3"/>
      <c r="G253" s="55"/>
      <c r="H253"/>
      <c r="I253"/>
    </row>
    <row r="254" spans="1:9" s="25" customFormat="1">
      <c r="A254"/>
      <c r="B254"/>
      <c r="C254"/>
      <c r="D254"/>
      <c r="E254" s="3"/>
      <c r="F254" s="3"/>
      <c r="G254" s="55"/>
      <c r="H254"/>
      <c r="I254"/>
    </row>
    <row r="255" spans="1:9" s="25" customFormat="1">
      <c r="A255"/>
      <c r="B255"/>
      <c r="C255"/>
      <c r="D255"/>
      <c r="E255" s="3"/>
      <c r="F255" s="3"/>
      <c r="G255" s="55"/>
      <c r="H255"/>
      <c r="I255"/>
    </row>
    <row r="256" spans="1:9" s="25" customFormat="1">
      <c r="A256"/>
      <c r="B256"/>
      <c r="C256"/>
      <c r="D256"/>
      <c r="E256" s="3"/>
      <c r="F256" s="3"/>
      <c r="G256" s="55"/>
      <c r="H256"/>
      <c r="I256"/>
    </row>
    <row r="257" spans="1:9" s="25" customFormat="1">
      <c r="A257"/>
      <c r="B257"/>
      <c r="C257"/>
      <c r="D257"/>
      <c r="E257" s="3"/>
      <c r="F257" s="3"/>
      <c r="G257" s="55"/>
      <c r="H257"/>
      <c r="I257"/>
    </row>
    <row r="258" spans="1:9" s="25" customFormat="1">
      <c r="A258"/>
      <c r="B258"/>
      <c r="C258"/>
      <c r="D258"/>
      <c r="E258" s="3"/>
      <c r="F258" s="3"/>
      <c r="G258" s="55"/>
      <c r="H258"/>
      <c r="I258"/>
    </row>
    <row r="259" spans="1:9" s="25" customFormat="1">
      <c r="A259"/>
      <c r="B259"/>
      <c r="C259"/>
      <c r="D259"/>
      <c r="E259" s="3"/>
      <c r="F259" s="3"/>
      <c r="G259" s="55"/>
      <c r="H259"/>
      <c r="I259"/>
    </row>
    <row r="260" spans="1:9" s="25" customFormat="1">
      <c r="A260"/>
      <c r="B260"/>
      <c r="C260"/>
      <c r="D260"/>
      <c r="E260" s="3"/>
      <c r="F260" s="3"/>
      <c r="G260" s="55"/>
      <c r="H260"/>
      <c r="I260"/>
    </row>
    <row r="261" spans="1:9" s="25" customFormat="1">
      <c r="A261"/>
      <c r="B261"/>
      <c r="C261"/>
      <c r="D261"/>
      <c r="E261" s="3"/>
      <c r="F261" s="3"/>
      <c r="G261" s="55"/>
      <c r="H261"/>
      <c r="I261"/>
    </row>
    <row r="262" spans="1:9" s="25" customFormat="1">
      <c r="A262"/>
      <c r="B262"/>
      <c r="C262"/>
      <c r="D262"/>
      <c r="E262" s="3"/>
      <c r="F262" s="3"/>
      <c r="G262" s="55"/>
      <c r="H262"/>
      <c r="I262"/>
    </row>
    <row r="263" spans="1:9" s="25" customFormat="1">
      <c r="A263"/>
      <c r="B263"/>
      <c r="C263"/>
      <c r="D263"/>
      <c r="E263" s="3"/>
      <c r="F263" s="3"/>
      <c r="G263" s="55"/>
      <c r="H263"/>
      <c r="I263"/>
    </row>
    <row r="264" spans="1:9" s="25" customFormat="1">
      <c r="A264"/>
      <c r="B264"/>
      <c r="C264"/>
      <c r="D264"/>
      <c r="E264" s="3"/>
      <c r="F264" s="3"/>
      <c r="G264" s="55"/>
      <c r="H264"/>
      <c r="I264"/>
    </row>
    <row r="265" spans="1:9" s="25" customFormat="1">
      <c r="A265"/>
      <c r="B265"/>
      <c r="C265"/>
      <c r="D265"/>
      <c r="E265" s="3"/>
      <c r="F265" s="3"/>
      <c r="G265" s="55"/>
      <c r="H265"/>
      <c r="I265"/>
    </row>
    <row r="266" spans="1:9" s="25" customFormat="1">
      <c r="A266"/>
      <c r="B266"/>
      <c r="C266"/>
      <c r="D266"/>
      <c r="E266" s="3"/>
      <c r="F266" s="3"/>
      <c r="G266" s="55"/>
      <c r="H266"/>
      <c r="I266"/>
    </row>
    <row r="267" spans="1:9" s="25" customFormat="1">
      <c r="A267"/>
      <c r="B267"/>
      <c r="C267"/>
      <c r="D267"/>
      <c r="E267" s="3"/>
      <c r="F267" s="3"/>
      <c r="G267" s="55"/>
      <c r="H267"/>
      <c r="I267"/>
    </row>
    <row r="268" spans="1:9" s="25" customFormat="1">
      <c r="A268"/>
      <c r="B268"/>
      <c r="C268"/>
      <c r="D268"/>
      <c r="E268" s="3"/>
      <c r="F268" s="3"/>
      <c r="G268" s="55"/>
      <c r="H268"/>
      <c r="I268"/>
    </row>
    <row r="269" spans="1:9" s="25" customFormat="1">
      <c r="A269"/>
      <c r="B269"/>
      <c r="C269"/>
      <c r="D269"/>
      <c r="E269" s="3"/>
      <c r="F269" s="3"/>
      <c r="G269" s="55"/>
      <c r="H269"/>
      <c r="I269"/>
    </row>
    <row r="270" spans="1:9" s="25" customFormat="1">
      <c r="A270"/>
      <c r="B270"/>
      <c r="C270"/>
      <c r="D270"/>
      <c r="E270" s="3"/>
      <c r="F270" s="3"/>
      <c r="G270" s="55"/>
      <c r="H270"/>
      <c r="I270"/>
    </row>
    <row r="271" spans="1:9" s="25" customFormat="1">
      <c r="A271"/>
      <c r="B271"/>
      <c r="C271"/>
      <c r="D271"/>
      <c r="E271" s="3"/>
      <c r="F271" s="3"/>
      <c r="G271" s="55"/>
      <c r="H271"/>
      <c r="I271"/>
    </row>
    <row r="272" spans="1:9" s="25" customFormat="1">
      <c r="A272"/>
      <c r="B272"/>
      <c r="C272"/>
      <c r="D272"/>
      <c r="E272" s="3"/>
      <c r="F272" s="3"/>
      <c r="G272" s="55"/>
      <c r="H272"/>
      <c r="I272"/>
    </row>
    <row r="273" spans="1:12" s="25" customFormat="1">
      <c r="A273"/>
      <c r="B273"/>
      <c r="C273"/>
      <c r="D273"/>
      <c r="E273" s="3"/>
      <c r="F273" s="3"/>
      <c r="G273" s="55"/>
      <c r="H273"/>
      <c r="I273"/>
    </row>
    <row r="274" spans="1:12" s="25" customFormat="1">
      <c r="A274"/>
      <c r="B274"/>
      <c r="C274"/>
      <c r="D274"/>
      <c r="E274" s="3"/>
      <c r="F274" s="3"/>
      <c r="G274" s="55"/>
      <c r="H274" s="3"/>
      <c r="I274"/>
    </row>
    <row r="275" spans="1:12">
      <c r="B275"/>
      <c r="I275"/>
      <c r="L275" s="25"/>
    </row>
    <row r="276" spans="1:12">
      <c r="B276"/>
      <c r="I276"/>
      <c r="L276" s="25"/>
    </row>
    <row r="277" spans="1:12">
      <c r="B277"/>
      <c r="I277"/>
      <c r="L277" s="25"/>
    </row>
    <row r="278" spans="1:12" s="25" customFormat="1">
      <c r="A278"/>
      <c r="B278"/>
      <c r="C278"/>
      <c r="D278"/>
      <c r="E278" s="3"/>
      <c r="F278" s="3"/>
      <c r="G278" s="55"/>
      <c r="H278"/>
      <c r="I278"/>
    </row>
    <row r="279" spans="1:12" s="25" customFormat="1">
      <c r="A279"/>
      <c r="B279"/>
      <c r="C279"/>
      <c r="D279"/>
      <c r="E279" s="3"/>
      <c r="F279" s="3"/>
      <c r="G279" s="55"/>
      <c r="H279"/>
      <c r="I279"/>
    </row>
    <row r="280" spans="1:12" s="25" customFormat="1">
      <c r="A280"/>
      <c r="B280"/>
      <c r="C280"/>
      <c r="D280"/>
      <c r="E280" s="3"/>
      <c r="F280" s="3"/>
      <c r="G280" s="55"/>
      <c r="H280" s="3"/>
      <c r="I280"/>
    </row>
    <row r="281" spans="1:12">
      <c r="B281"/>
      <c r="I281"/>
      <c r="L281" s="25"/>
    </row>
    <row r="282" spans="1:12" s="25" customFormat="1">
      <c r="A282"/>
      <c r="B282"/>
      <c r="C282"/>
      <c r="D282"/>
      <c r="E282" s="3"/>
      <c r="F282" s="3"/>
      <c r="G282" s="55"/>
      <c r="H282"/>
      <c r="I282"/>
    </row>
    <row r="283" spans="1:12" s="25" customFormat="1">
      <c r="A283"/>
      <c r="B283"/>
      <c r="C283"/>
      <c r="D283"/>
      <c r="E283" s="3"/>
      <c r="F283" s="3"/>
      <c r="G283" s="55"/>
      <c r="H283"/>
      <c r="I283"/>
    </row>
    <row r="284" spans="1:12" s="25" customFormat="1">
      <c r="A284"/>
      <c r="B284"/>
      <c r="C284"/>
      <c r="D284"/>
      <c r="E284" s="3"/>
      <c r="F284" s="3"/>
      <c r="G284" s="55"/>
      <c r="H284"/>
      <c r="I284"/>
    </row>
    <row r="285" spans="1:12" s="25" customFormat="1">
      <c r="A285"/>
      <c r="B285"/>
      <c r="C285"/>
      <c r="D285"/>
      <c r="E285" s="3"/>
      <c r="F285" s="3"/>
      <c r="G285" s="55"/>
      <c r="H285"/>
      <c r="I285"/>
    </row>
    <row r="286" spans="1:12" s="25" customFormat="1">
      <c r="A286"/>
      <c r="B286"/>
      <c r="C286"/>
      <c r="D286"/>
      <c r="E286" s="3"/>
      <c r="F286" s="3"/>
      <c r="G286" s="55"/>
      <c r="H286"/>
      <c r="I286"/>
    </row>
    <row r="287" spans="1:12" s="25" customFormat="1">
      <c r="A287"/>
      <c r="B287"/>
      <c r="C287"/>
      <c r="D287"/>
      <c r="E287" s="3"/>
      <c r="F287" s="3"/>
      <c r="G287" s="55"/>
      <c r="H287"/>
      <c r="I287"/>
    </row>
    <row r="288" spans="1:12" s="25" customFormat="1">
      <c r="A288"/>
      <c r="B288"/>
      <c r="C288"/>
      <c r="D288"/>
      <c r="E288" s="3"/>
      <c r="F288" s="3"/>
      <c r="G288" s="55"/>
      <c r="H288"/>
      <c r="I288"/>
    </row>
    <row r="289" spans="1:12" s="25" customFormat="1">
      <c r="A289"/>
      <c r="B289"/>
      <c r="C289"/>
      <c r="D289"/>
      <c r="E289" s="3"/>
      <c r="F289" s="3"/>
      <c r="G289" s="55"/>
      <c r="H289"/>
      <c r="I289"/>
    </row>
    <row r="290" spans="1:12" s="25" customFormat="1">
      <c r="A290"/>
      <c r="B290"/>
      <c r="C290"/>
      <c r="D290"/>
      <c r="E290" s="3"/>
      <c r="F290" s="3"/>
      <c r="G290" s="55"/>
      <c r="H290"/>
      <c r="I290"/>
    </row>
    <row r="291" spans="1:12" s="25" customFormat="1">
      <c r="A291"/>
      <c r="B291"/>
      <c r="C291"/>
      <c r="D291"/>
      <c r="E291" s="3"/>
      <c r="F291" s="3"/>
      <c r="G291" s="55"/>
      <c r="H291" s="3"/>
      <c r="I291"/>
    </row>
    <row r="292" spans="1:12">
      <c r="B292"/>
      <c r="H292" s="3"/>
      <c r="I292"/>
      <c r="L292" s="25"/>
    </row>
    <row r="293" spans="1:12">
      <c r="B293"/>
      <c r="I293"/>
      <c r="L293" s="25"/>
    </row>
    <row r="294" spans="1:12" s="25" customFormat="1">
      <c r="A294"/>
      <c r="B294"/>
      <c r="C294"/>
      <c r="D294"/>
      <c r="E294" s="3"/>
      <c r="F294" s="3"/>
      <c r="G294" s="55"/>
      <c r="H294" s="3"/>
      <c r="I294"/>
    </row>
    <row r="295" spans="1:12" s="25" customFormat="1">
      <c r="A295"/>
      <c r="B295"/>
      <c r="C295"/>
      <c r="D295"/>
      <c r="E295" s="3"/>
      <c r="F295" s="3"/>
      <c r="G295" s="55"/>
      <c r="H295" s="3"/>
      <c r="I295"/>
    </row>
    <row r="296" spans="1:12" s="25" customFormat="1">
      <c r="A296"/>
      <c r="B296"/>
      <c r="C296"/>
      <c r="D296"/>
      <c r="E296" s="3"/>
      <c r="F296" s="3"/>
      <c r="G296" s="55"/>
      <c r="H296" s="3"/>
      <c r="I296"/>
    </row>
    <row r="297" spans="1:12" s="25" customFormat="1">
      <c r="A297"/>
      <c r="B297"/>
      <c r="C297"/>
      <c r="D297"/>
      <c r="E297" s="3"/>
      <c r="F297" s="3"/>
      <c r="G297" s="55"/>
      <c r="H297"/>
      <c r="I297"/>
    </row>
    <row r="298" spans="1:12" s="25" customFormat="1">
      <c r="A298"/>
      <c r="B298"/>
      <c r="C298"/>
      <c r="D298"/>
      <c r="E298" s="3"/>
      <c r="F298" s="3"/>
      <c r="G298" s="55"/>
      <c r="H298"/>
      <c r="I298"/>
    </row>
    <row r="299" spans="1:12" s="25" customFormat="1">
      <c r="A299"/>
      <c r="B299"/>
      <c r="C299"/>
      <c r="D299"/>
      <c r="E299" s="3"/>
      <c r="F299" s="3"/>
      <c r="G299" s="55"/>
      <c r="H299" s="3"/>
      <c r="I299"/>
    </row>
    <row r="300" spans="1:12" s="25" customFormat="1">
      <c r="A300"/>
      <c r="B300"/>
      <c r="C300"/>
      <c r="D300"/>
      <c r="E300" s="3"/>
      <c r="F300" s="3"/>
      <c r="G300" s="55"/>
      <c r="H300"/>
      <c r="I300"/>
    </row>
    <row r="301" spans="1:12" s="25" customFormat="1">
      <c r="A301"/>
      <c r="B301"/>
      <c r="C301"/>
      <c r="D301"/>
      <c r="E301" s="3"/>
      <c r="F301" s="3"/>
      <c r="G301" s="55"/>
      <c r="H301"/>
      <c r="I301"/>
    </row>
    <row r="302" spans="1:12" s="25" customFormat="1">
      <c r="A302"/>
      <c r="B302"/>
      <c r="C302"/>
      <c r="D302"/>
      <c r="E302" s="3"/>
      <c r="F302" s="3"/>
      <c r="G302" s="55"/>
      <c r="H302"/>
      <c r="I302"/>
    </row>
    <row r="303" spans="1:12" s="25" customFormat="1">
      <c r="A303"/>
      <c r="B303"/>
      <c r="C303"/>
      <c r="D303"/>
      <c r="E303" s="3"/>
      <c r="F303" s="3"/>
      <c r="G303" s="55"/>
      <c r="H303"/>
      <c r="I303"/>
    </row>
    <row r="304" spans="1:12" s="25" customFormat="1">
      <c r="A304"/>
      <c r="B304"/>
      <c r="C304"/>
      <c r="D304"/>
      <c r="E304" s="3"/>
      <c r="F304" s="3"/>
      <c r="G304" s="55"/>
      <c r="H304"/>
      <c r="I304"/>
    </row>
    <row r="305" spans="1:12" s="25" customFormat="1">
      <c r="A305"/>
      <c r="B305"/>
      <c r="C305"/>
      <c r="D305"/>
      <c r="E305" s="3"/>
      <c r="F305" s="3"/>
      <c r="G305" s="55"/>
      <c r="H305"/>
      <c r="I305"/>
    </row>
    <row r="306" spans="1:12" s="25" customFormat="1">
      <c r="A306"/>
      <c r="B306"/>
      <c r="C306"/>
      <c r="D306"/>
      <c r="E306" s="3"/>
      <c r="F306" s="3"/>
      <c r="G306" s="55"/>
      <c r="H306"/>
      <c r="I306"/>
    </row>
    <row r="307" spans="1:12" s="25" customFormat="1">
      <c r="A307"/>
      <c r="B307"/>
      <c r="C307"/>
      <c r="D307"/>
      <c r="E307" s="3"/>
      <c r="F307" s="3"/>
      <c r="G307" s="55"/>
      <c r="H307"/>
      <c r="I307"/>
    </row>
    <row r="308" spans="1:12" s="25" customFormat="1">
      <c r="A308"/>
      <c r="B308"/>
      <c r="C308"/>
      <c r="D308"/>
      <c r="E308" s="3"/>
      <c r="F308" s="3"/>
      <c r="G308" s="55"/>
      <c r="H308"/>
      <c r="I308"/>
    </row>
    <row r="309" spans="1:12" s="25" customFormat="1">
      <c r="A309"/>
      <c r="B309"/>
      <c r="C309"/>
      <c r="D309"/>
      <c r="E309" s="3"/>
      <c r="F309" s="3"/>
      <c r="G309" s="55"/>
      <c r="H309"/>
      <c r="I309"/>
    </row>
    <row r="310" spans="1:12" s="25" customFormat="1">
      <c r="A310"/>
      <c r="B310"/>
      <c r="C310"/>
      <c r="D310"/>
      <c r="E310" s="3"/>
      <c r="F310" s="3"/>
      <c r="G310" s="55"/>
      <c r="H310"/>
      <c r="I310"/>
    </row>
    <row r="311" spans="1:12">
      <c r="B311"/>
      <c r="I311"/>
      <c r="L311" s="25"/>
    </row>
    <row r="312" spans="1:12" s="25" customFormat="1">
      <c r="A312"/>
      <c r="B312"/>
      <c r="C312"/>
      <c r="D312"/>
      <c r="E312" s="3"/>
      <c r="F312" s="3"/>
      <c r="G312" s="55"/>
      <c r="H312"/>
      <c r="I312"/>
    </row>
    <row r="313" spans="1:12" s="25" customFormat="1">
      <c r="A313"/>
      <c r="B313"/>
      <c r="C313"/>
      <c r="D313"/>
      <c r="E313" s="3"/>
      <c r="F313" s="3"/>
      <c r="G313" s="55"/>
      <c r="H313"/>
      <c r="I313"/>
    </row>
    <row r="314" spans="1:12" s="25" customFormat="1">
      <c r="A314"/>
      <c r="B314"/>
      <c r="C314"/>
      <c r="D314"/>
      <c r="E314" s="3"/>
      <c r="F314" s="3"/>
      <c r="G314" s="55"/>
      <c r="H314"/>
      <c r="I314"/>
    </row>
    <row r="315" spans="1:12" s="25" customFormat="1">
      <c r="A315"/>
      <c r="B315"/>
      <c r="C315"/>
      <c r="D315"/>
      <c r="E315" s="3"/>
      <c r="F315" s="3"/>
      <c r="G315" s="55"/>
      <c r="H315"/>
      <c r="I315"/>
    </row>
    <row r="316" spans="1:12" s="25" customFormat="1">
      <c r="A316"/>
      <c r="B316"/>
      <c r="C316"/>
      <c r="D316"/>
      <c r="E316" s="3"/>
      <c r="F316" s="3"/>
      <c r="G316" s="55"/>
      <c r="H316"/>
      <c r="I316"/>
    </row>
    <row r="317" spans="1:12" s="25" customFormat="1">
      <c r="A317"/>
      <c r="B317"/>
      <c r="C317"/>
      <c r="D317"/>
      <c r="E317" s="3"/>
      <c r="F317" s="3"/>
      <c r="G317" s="55"/>
      <c r="H317"/>
      <c r="I317"/>
    </row>
    <row r="318" spans="1:12" s="25" customFormat="1">
      <c r="A318"/>
      <c r="B318"/>
      <c r="C318"/>
      <c r="D318"/>
      <c r="E318" s="3"/>
      <c r="F318" s="3"/>
      <c r="G318" s="55"/>
      <c r="H318"/>
      <c r="I318"/>
    </row>
    <row r="319" spans="1:12" s="25" customFormat="1">
      <c r="A319"/>
      <c r="B319"/>
      <c r="C319"/>
      <c r="D319"/>
      <c r="E319" s="3"/>
      <c r="F319" s="3"/>
      <c r="G319" s="55"/>
      <c r="H319"/>
      <c r="I319"/>
    </row>
    <row r="320" spans="1:12" s="25" customFormat="1">
      <c r="A320"/>
      <c r="B320"/>
      <c r="C320"/>
      <c r="D320"/>
      <c r="E320" s="3"/>
      <c r="F320" s="3"/>
      <c r="G320" s="55"/>
      <c r="H320"/>
      <c r="I320"/>
    </row>
    <row r="321" spans="1:9" s="25" customFormat="1">
      <c r="A321"/>
      <c r="B321"/>
      <c r="C321"/>
      <c r="D321"/>
      <c r="E321" s="3"/>
      <c r="F321" s="3"/>
      <c r="G321" s="55"/>
      <c r="H321"/>
      <c r="I321"/>
    </row>
    <row r="322" spans="1:9" s="25" customFormat="1">
      <c r="A322"/>
      <c r="B322"/>
      <c r="C322"/>
      <c r="D322"/>
      <c r="E322" s="3"/>
      <c r="F322" s="3"/>
      <c r="G322" s="55"/>
      <c r="H322"/>
      <c r="I322"/>
    </row>
    <row r="323" spans="1:9" s="25" customFormat="1">
      <c r="A323"/>
      <c r="B323"/>
      <c r="C323"/>
      <c r="D323"/>
      <c r="E323" s="3"/>
      <c r="F323" s="3"/>
      <c r="G323" s="55"/>
      <c r="H323"/>
      <c r="I323"/>
    </row>
    <row r="324" spans="1:9" s="25" customFormat="1">
      <c r="A324"/>
      <c r="B324"/>
      <c r="C324"/>
      <c r="D324"/>
      <c r="E324" s="3"/>
      <c r="F324" s="3"/>
      <c r="G324" s="55"/>
      <c r="H324"/>
      <c r="I324"/>
    </row>
    <row r="325" spans="1:9" s="25" customFormat="1">
      <c r="A325"/>
      <c r="B325"/>
      <c r="C325"/>
      <c r="D325"/>
      <c r="E325" s="3"/>
      <c r="F325" s="3"/>
      <c r="G325" s="55"/>
      <c r="H325"/>
      <c r="I325"/>
    </row>
    <row r="326" spans="1:9" s="25" customFormat="1">
      <c r="A326"/>
      <c r="B326"/>
      <c r="C326"/>
      <c r="D326"/>
      <c r="E326" s="3"/>
      <c r="F326" s="3"/>
      <c r="G326" s="55"/>
      <c r="H326"/>
      <c r="I326"/>
    </row>
    <row r="327" spans="1:9" s="25" customFormat="1">
      <c r="A327"/>
      <c r="B327"/>
      <c r="C327"/>
      <c r="D327"/>
      <c r="E327" s="3"/>
      <c r="F327" s="3"/>
      <c r="G327" s="55"/>
      <c r="H327"/>
      <c r="I327"/>
    </row>
    <row r="328" spans="1:9" s="25" customFormat="1">
      <c r="A328"/>
      <c r="B328"/>
      <c r="C328"/>
      <c r="D328"/>
      <c r="E328" s="3"/>
      <c r="F328" s="3"/>
      <c r="G328" s="55"/>
      <c r="H328"/>
      <c r="I328"/>
    </row>
    <row r="329" spans="1:9" s="25" customFormat="1">
      <c r="A329"/>
      <c r="B329"/>
      <c r="C329"/>
      <c r="D329"/>
      <c r="E329" s="3"/>
      <c r="F329" s="3"/>
      <c r="G329" s="55"/>
      <c r="H329"/>
      <c r="I329"/>
    </row>
    <row r="330" spans="1:9" s="25" customFormat="1">
      <c r="A330"/>
      <c r="B330"/>
      <c r="C330"/>
      <c r="D330"/>
      <c r="E330" s="3"/>
      <c r="F330" s="3"/>
      <c r="G330" s="55"/>
      <c r="H330"/>
      <c r="I330"/>
    </row>
    <row r="331" spans="1:9" s="25" customFormat="1">
      <c r="A331"/>
      <c r="B331"/>
      <c r="C331"/>
      <c r="D331"/>
      <c r="E331" s="3"/>
      <c r="F331" s="3"/>
      <c r="G331" s="55"/>
      <c r="H331"/>
      <c r="I331"/>
    </row>
    <row r="332" spans="1:9" s="25" customFormat="1">
      <c r="A332"/>
      <c r="B332"/>
      <c r="C332"/>
      <c r="D332"/>
      <c r="E332" s="3"/>
      <c r="F332" s="3"/>
      <c r="G332" s="55"/>
      <c r="H332"/>
      <c r="I332"/>
    </row>
    <row r="333" spans="1:9" s="25" customFormat="1">
      <c r="A333"/>
      <c r="B333"/>
      <c r="C333"/>
      <c r="D333"/>
      <c r="E333" s="3"/>
      <c r="F333" s="3"/>
      <c r="G333" s="55"/>
      <c r="H333"/>
      <c r="I333"/>
    </row>
    <row r="334" spans="1:9" s="25" customFormat="1">
      <c r="A334"/>
      <c r="B334"/>
      <c r="C334"/>
      <c r="D334"/>
      <c r="E334" s="3"/>
      <c r="F334" s="3"/>
      <c r="G334" s="55"/>
      <c r="H334" s="3"/>
      <c r="I334"/>
    </row>
    <row r="335" spans="1:9" s="25" customFormat="1">
      <c r="A335"/>
      <c r="B335"/>
      <c r="C335"/>
      <c r="D335"/>
      <c r="E335" s="3"/>
      <c r="F335" s="3"/>
      <c r="G335" s="55"/>
      <c r="H335"/>
      <c r="I335"/>
    </row>
    <row r="336" spans="1:9" s="25" customFormat="1">
      <c r="A336"/>
      <c r="B336"/>
      <c r="C336"/>
      <c r="D336"/>
      <c r="E336" s="3"/>
      <c r="F336" s="3"/>
      <c r="G336" s="55"/>
      <c r="H336"/>
      <c r="I336"/>
    </row>
    <row r="337" spans="1:9" s="25" customFormat="1">
      <c r="A337"/>
      <c r="B337"/>
      <c r="C337"/>
      <c r="D337"/>
      <c r="E337" s="3"/>
      <c r="F337" s="3"/>
      <c r="G337" s="55"/>
      <c r="H337"/>
      <c r="I337"/>
    </row>
    <row r="338" spans="1:9" s="25" customFormat="1">
      <c r="A338"/>
      <c r="B338"/>
      <c r="C338"/>
      <c r="D338"/>
      <c r="E338" s="3"/>
      <c r="F338" s="3"/>
      <c r="G338" s="55"/>
      <c r="H338"/>
      <c r="I338"/>
    </row>
    <row r="339" spans="1:9" s="25" customFormat="1">
      <c r="A339"/>
      <c r="B339"/>
      <c r="C339"/>
      <c r="D339"/>
      <c r="E339" s="3"/>
      <c r="F339" s="3"/>
      <c r="G339" s="55"/>
      <c r="H339"/>
      <c r="I339"/>
    </row>
    <row r="340" spans="1:9" s="25" customFormat="1">
      <c r="A340"/>
      <c r="B340"/>
      <c r="C340"/>
      <c r="D340"/>
      <c r="E340" s="3"/>
      <c r="F340" s="3"/>
      <c r="G340" s="55"/>
      <c r="H340"/>
      <c r="I340"/>
    </row>
    <row r="341" spans="1:9" s="25" customFormat="1">
      <c r="A341"/>
      <c r="B341"/>
      <c r="C341"/>
      <c r="D341"/>
      <c r="E341" s="3"/>
      <c r="F341" s="3"/>
      <c r="G341" s="55"/>
      <c r="H341"/>
      <c r="I341"/>
    </row>
    <row r="342" spans="1:9" s="25" customFormat="1">
      <c r="A342"/>
      <c r="B342"/>
      <c r="C342"/>
      <c r="D342"/>
      <c r="E342" s="3"/>
      <c r="F342" s="3"/>
      <c r="G342" s="55"/>
      <c r="H342"/>
      <c r="I342"/>
    </row>
    <row r="343" spans="1:9" s="25" customFormat="1">
      <c r="A343"/>
      <c r="B343"/>
      <c r="C343"/>
      <c r="D343"/>
      <c r="E343" s="3"/>
      <c r="F343" s="3"/>
      <c r="G343" s="55"/>
      <c r="H343"/>
      <c r="I343"/>
    </row>
    <row r="344" spans="1:9" s="25" customFormat="1">
      <c r="A344"/>
      <c r="B344"/>
      <c r="C344"/>
      <c r="D344"/>
      <c r="E344" s="3"/>
      <c r="F344" s="3"/>
      <c r="G344" s="55"/>
      <c r="H344"/>
      <c r="I344"/>
    </row>
    <row r="345" spans="1:9" s="25" customFormat="1">
      <c r="A345"/>
      <c r="B345"/>
      <c r="C345"/>
      <c r="D345"/>
      <c r="E345" s="3"/>
      <c r="F345" s="3"/>
      <c r="G345" s="55"/>
      <c r="H345"/>
      <c r="I345"/>
    </row>
    <row r="346" spans="1:9" s="25" customFormat="1">
      <c r="A346"/>
      <c r="B346"/>
      <c r="C346"/>
      <c r="D346"/>
      <c r="E346" s="3"/>
      <c r="F346" s="3"/>
      <c r="G346" s="55"/>
      <c r="H346"/>
      <c r="I346"/>
    </row>
    <row r="347" spans="1:9" s="25" customFormat="1">
      <c r="A347"/>
      <c r="B347"/>
      <c r="C347"/>
      <c r="D347"/>
      <c r="E347" s="3"/>
      <c r="F347" s="3"/>
      <c r="G347" s="55"/>
      <c r="H347"/>
      <c r="I347"/>
    </row>
    <row r="348" spans="1:9" s="25" customFormat="1">
      <c r="A348"/>
      <c r="B348"/>
      <c r="C348"/>
      <c r="D348"/>
      <c r="E348" s="3"/>
      <c r="F348" s="3"/>
      <c r="G348" s="55"/>
      <c r="H348"/>
      <c r="I348"/>
    </row>
    <row r="349" spans="1:9" s="25" customFormat="1">
      <c r="A349"/>
      <c r="B349"/>
      <c r="C349"/>
      <c r="D349"/>
      <c r="E349" s="3"/>
      <c r="F349" s="3"/>
      <c r="G349" s="55"/>
      <c r="H349"/>
      <c r="I349"/>
    </row>
    <row r="350" spans="1:9" s="25" customFormat="1">
      <c r="A350"/>
      <c r="B350"/>
      <c r="C350"/>
      <c r="D350"/>
      <c r="E350" s="3"/>
      <c r="F350" s="3"/>
      <c r="G350" s="55"/>
      <c r="H350"/>
      <c r="I350"/>
    </row>
    <row r="351" spans="1:9" s="25" customFormat="1">
      <c r="A351"/>
      <c r="B351"/>
      <c r="C351"/>
      <c r="D351"/>
      <c r="E351" s="3"/>
      <c r="F351" s="3"/>
      <c r="G351" s="55"/>
      <c r="H351"/>
      <c r="I351"/>
    </row>
    <row r="352" spans="1:9" s="25" customFormat="1">
      <c r="A352"/>
      <c r="B352"/>
      <c r="C352"/>
      <c r="D352"/>
      <c r="E352" s="3"/>
      <c r="F352" s="3"/>
      <c r="G352" s="55"/>
      <c r="H352"/>
      <c r="I352"/>
    </row>
    <row r="353" spans="1:9" s="25" customFormat="1">
      <c r="A353"/>
      <c r="B353"/>
      <c r="C353"/>
      <c r="D353"/>
      <c r="E353" s="3"/>
      <c r="F353" s="3"/>
      <c r="G353" s="55"/>
      <c r="H353"/>
      <c r="I353"/>
    </row>
    <row r="354" spans="1:9" s="25" customFormat="1">
      <c r="A354"/>
      <c r="B354"/>
      <c r="C354"/>
      <c r="D354"/>
      <c r="E354" s="3"/>
      <c r="F354" s="3"/>
      <c r="G354" s="55"/>
      <c r="H354"/>
      <c r="I354"/>
    </row>
    <row r="355" spans="1:9" s="25" customFormat="1">
      <c r="A355"/>
      <c r="B355"/>
      <c r="C355"/>
      <c r="D355"/>
      <c r="E355" s="3"/>
      <c r="F355" s="3"/>
      <c r="G355" s="55"/>
      <c r="H355"/>
      <c r="I355"/>
    </row>
    <row r="356" spans="1:9" s="25" customFormat="1">
      <c r="A356"/>
      <c r="B356"/>
      <c r="C356"/>
      <c r="D356"/>
      <c r="E356" s="3"/>
      <c r="F356" s="3"/>
      <c r="G356" s="55"/>
      <c r="H356"/>
      <c r="I356"/>
    </row>
    <row r="357" spans="1:9" s="25" customFormat="1">
      <c r="A357"/>
      <c r="B357"/>
      <c r="C357"/>
      <c r="D357"/>
      <c r="E357" s="3"/>
      <c r="F357" s="3"/>
      <c r="G357" s="55"/>
      <c r="H357"/>
      <c r="I357"/>
    </row>
    <row r="358" spans="1:9" s="25" customFormat="1">
      <c r="A358"/>
      <c r="B358"/>
      <c r="C358"/>
      <c r="D358"/>
      <c r="E358" s="3"/>
      <c r="F358" s="3"/>
      <c r="G358" s="55"/>
      <c r="H358"/>
      <c r="I358"/>
    </row>
    <row r="359" spans="1:9" s="25" customFormat="1">
      <c r="A359"/>
      <c r="B359"/>
      <c r="C359"/>
      <c r="D359"/>
      <c r="E359" s="3"/>
      <c r="F359" s="3"/>
      <c r="G359" s="55"/>
      <c r="H359"/>
      <c r="I359"/>
    </row>
    <row r="360" spans="1:9" s="25" customFormat="1">
      <c r="A360"/>
      <c r="B360"/>
      <c r="C360"/>
      <c r="D360"/>
      <c r="E360" s="3"/>
      <c r="F360" s="3"/>
      <c r="G360" s="55"/>
      <c r="H360"/>
      <c r="I360"/>
    </row>
    <row r="361" spans="1:9" s="25" customFormat="1">
      <c r="A361"/>
      <c r="B361"/>
      <c r="C361"/>
      <c r="D361"/>
      <c r="E361" s="3"/>
      <c r="F361" s="3"/>
      <c r="G361" s="55"/>
      <c r="H361"/>
      <c r="I361"/>
    </row>
    <row r="362" spans="1:9" s="25" customFormat="1">
      <c r="A362"/>
      <c r="B362"/>
      <c r="C362"/>
      <c r="D362"/>
      <c r="E362" s="3"/>
      <c r="F362" s="3"/>
      <c r="G362" s="55"/>
      <c r="H362"/>
      <c r="I362"/>
    </row>
    <row r="363" spans="1:9" s="25" customFormat="1">
      <c r="A363"/>
      <c r="B363"/>
      <c r="C363"/>
      <c r="D363"/>
      <c r="E363" s="3"/>
      <c r="F363" s="3"/>
      <c r="G363" s="55"/>
      <c r="H363"/>
      <c r="I363"/>
    </row>
    <row r="364" spans="1:9" s="25" customFormat="1">
      <c r="A364"/>
      <c r="B364"/>
      <c r="C364"/>
      <c r="D364"/>
      <c r="E364" s="3"/>
      <c r="F364" s="3"/>
      <c r="G364" s="55"/>
      <c r="H364"/>
      <c r="I364"/>
    </row>
    <row r="365" spans="1:9" s="25" customFormat="1">
      <c r="A365"/>
      <c r="B365"/>
      <c r="C365"/>
      <c r="D365"/>
      <c r="E365" s="3"/>
      <c r="F365" s="3"/>
      <c r="G365" s="55"/>
      <c r="H365"/>
      <c r="I365"/>
    </row>
    <row r="366" spans="1:9" s="25" customFormat="1">
      <c r="A366"/>
      <c r="B366"/>
      <c r="C366"/>
      <c r="D366"/>
      <c r="E366" s="3"/>
      <c r="F366" s="3"/>
      <c r="G366" s="55"/>
      <c r="H366"/>
      <c r="I366"/>
    </row>
    <row r="367" spans="1:9" s="25" customFormat="1">
      <c r="A367"/>
      <c r="B367"/>
      <c r="C367"/>
      <c r="D367"/>
      <c r="E367" s="3"/>
      <c r="F367" s="3"/>
      <c r="G367" s="55"/>
      <c r="H367"/>
      <c r="I367"/>
    </row>
    <row r="368" spans="1:9" s="25" customFormat="1">
      <c r="A368"/>
      <c r="B368"/>
      <c r="C368"/>
      <c r="D368"/>
      <c r="E368" s="3"/>
      <c r="F368" s="3"/>
      <c r="G368" s="55"/>
      <c r="H368"/>
      <c r="I368"/>
    </row>
    <row r="369" spans="1:9" s="25" customFormat="1">
      <c r="A369"/>
      <c r="B369"/>
      <c r="C369"/>
      <c r="D369"/>
      <c r="E369" s="3"/>
      <c r="F369" s="3"/>
      <c r="G369" s="55"/>
      <c r="H369"/>
      <c r="I369"/>
    </row>
    <row r="370" spans="1:9" s="25" customFormat="1">
      <c r="A370"/>
      <c r="B370"/>
      <c r="C370"/>
      <c r="D370"/>
      <c r="E370" s="3"/>
      <c r="F370" s="3"/>
      <c r="G370" s="55"/>
      <c r="H370"/>
      <c r="I370"/>
    </row>
    <row r="371" spans="1:9" s="25" customFormat="1">
      <c r="A371"/>
      <c r="B371"/>
      <c r="C371"/>
      <c r="D371"/>
      <c r="E371" s="3"/>
      <c r="F371" s="3"/>
      <c r="G371" s="55"/>
      <c r="H371"/>
      <c r="I371"/>
    </row>
    <row r="372" spans="1:9" s="25" customFormat="1">
      <c r="A372"/>
      <c r="B372"/>
      <c r="C372"/>
      <c r="D372"/>
      <c r="E372" s="3"/>
      <c r="F372" s="3"/>
      <c r="G372" s="55"/>
      <c r="H372"/>
      <c r="I372"/>
    </row>
    <row r="373" spans="1:9" s="25" customFormat="1">
      <c r="A373"/>
      <c r="B373"/>
      <c r="C373"/>
      <c r="D373"/>
      <c r="E373" s="3"/>
      <c r="F373" s="3"/>
      <c r="G373" s="55"/>
      <c r="H373"/>
      <c r="I373"/>
    </row>
    <row r="374" spans="1:9" s="25" customFormat="1">
      <c r="A374"/>
      <c r="B374"/>
      <c r="C374"/>
      <c r="D374"/>
      <c r="E374" s="3"/>
      <c r="F374" s="3"/>
      <c r="G374" s="55"/>
      <c r="H374"/>
      <c r="I374"/>
    </row>
    <row r="375" spans="1:9" s="25" customFormat="1">
      <c r="A375"/>
      <c r="B375"/>
      <c r="C375"/>
      <c r="D375"/>
      <c r="E375" s="3"/>
      <c r="F375" s="3"/>
      <c r="G375" s="55"/>
      <c r="H375"/>
      <c r="I375"/>
    </row>
    <row r="376" spans="1:9" s="25" customFormat="1">
      <c r="A376"/>
      <c r="B376"/>
      <c r="C376"/>
      <c r="D376"/>
      <c r="E376" s="3"/>
      <c r="F376" s="3"/>
      <c r="G376" s="55"/>
      <c r="H376"/>
      <c r="I376"/>
    </row>
    <row r="377" spans="1:9" s="25" customFormat="1">
      <c r="A377"/>
      <c r="B377"/>
      <c r="C377"/>
      <c r="D377"/>
      <c r="E377" s="3"/>
      <c r="F377" s="3"/>
      <c r="G377" s="55"/>
      <c r="H377"/>
      <c r="I377"/>
    </row>
    <row r="378" spans="1:9" s="25" customFormat="1">
      <c r="A378"/>
      <c r="B378"/>
      <c r="C378"/>
      <c r="D378"/>
      <c r="E378" s="3"/>
      <c r="F378" s="3"/>
      <c r="G378" s="55"/>
      <c r="H378"/>
      <c r="I378"/>
    </row>
    <row r="379" spans="1:9" s="25" customFormat="1">
      <c r="A379"/>
      <c r="B379"/>
      <c r="C379"/>
      <c r="D379"/>
      <c r="E379" s="3"/>
      <c r="F379" s="3"/>
      <c r="G379" s="55"/>
      <c r="H379"/>
      <c r="I379"/>
    </row>
    <row r="380" spans="1:9" s="25" customFormat="1">
      <c r="A380"/>
      <c r="B380"/>
      <c r="C380"/>
      <c r="D380"/>
      <c r="E380" s="3"/>
      <c r="F380" s="3"/>
      <c r="G380" s="55"/>
      <c r="H380" s="3"/>
      <c r="I380"/>
    </row>
    <row r="381" spans="1:9" s="25" customFormat="1">
      <c r="A381"/>
      <c r="B381"/>
      <c r="C381"/>
      <c r="D381"/>
      <c r="E381" s="3"/>
      <c r="F381" s="3"/>
      <c r="G381" s="55"/>
      <c r="H381" s="3"/>
      <c r="I381"/>
    </row>
    <row r="382" spans="1:9" s="25" customFormat="1">
      <c r="A382"/>
      <c r="B382"/>
      <c r="C382"/>
      <c r="D382"/>
      <c r="E382" s="3"/>
      <c r="F382" s="3"/>
      <c r="G382" s="55"/>
      <c r="H382"/>
      <c r="I382"/>
    </row>
    <row r="383" spans="1:9" s="25" customFormat="1">
      <c r="A383"/>
      <c r="B383"/>
      <c r="C383"/>
      <c r="D383"/>
      <c r="E383" s="3"/>
      <c r="F383" s="3"/>
      <c r="G383" s="55"/>
      <c r="H383"/>
      <c r="I383"/>
    </row>
    <row r="384" spans="1:9" s="25" customFormat="1">
      <c r="A384"/>
      <c r="B384"/>
      <c r="C384"/>
      <c r="D384"/>
      <c r="E384" s="3"/>
      <c r="F384" s="3"/>
      <c r="G384" s="55"/>
      <c r="H384"/>
      <c r="I384"/>
    </row>
    <row r="385" spans="1:9" s="25" customFormat="1">
      <c r="A385"/>
      <c r="B385"/>
      <c r="C385"/>
      <c r="D385"/>
      <c r="E385" s="3"/>
      <c r="F385" s="3"/>
      <c r="G385" s="55"/>
      <c r="H385"/>
      <c r="I385"/>
    </row>
    <row r="386" spans="1:9" s="25" customFormat="1">
      <c r="A386"/>
      <c r="B386" s="63"/>
      <c r="C386"/>
      <c r="D386"/>
      <c r="E386" s="3"/>
      <c r="F386" s="3"/>
      <c r="G386" s="55"/>
      <c r="H386"/>
      <c r="I386"/>
    </row>
    <row r="387" spans="1:9" s="25" customFormat="1">
      <c r="A387"/>
      <c r="B387"/>
      <c r="C387"/>
      <c r="D387"/>
      <c r="E387" s="3"/>
      <c r="F387" s="3"/>
      <c r="G387" s="55"/>
      <c r="H387"/>
      <c r="I387"/>
    </row>
    <row r="388" spans="1:9" s="25" customFormat="1">
      <c r="A388"/>
      <c r="B388"/>
      <c r="C388"/>
      <c r="D388"/>
      <c r="E388" s="3"/>
      <c r="F388" s="3"/>
      <c r="G388" s="55"/>
      <c r="H388"/>
      <c r="I388"/>
    </row>
    <row r="389" spans="1:9" s="25" customFormat="1">
      <c r="A389"/>
      <c r="B389"/>
      <c r="C389"/>
      <c r="D389"/>
      <c r="E389" s="3"/>
      <c r="F389" s="3"/>
      <c r="G389" s="55"/>
      <c r="H389"/>
      <c r="I389"/>
    </row>
    <row r="390" spans="1:9" s="25" customFormat="1">
      <c r="A390"/>
      <c r="B390"/>
      <c r="C390"/>
      <c r="D390"/>
      <c r="E390" s="3"/>
      <c r="F390" s="3"/>
      <c r="G390" s="55"/>
      <c r="H390"/>
      <c r="I390"/>
    </row>
    <row r="391" spans="1:9" s="25" customFormat="1">
      <c r="A391"/>
      <c r="B391"/>
      <c r="C391"/>
      <c r="D391"/>
      <c r="E391" s="3"/>
      <c r="F391" s="3"/>
      <c r="G391" s="55"/>
      <c r="H391"/>
      <c r="I391"/>
    </row>
    <row r="392" spans="1:9" s="25" customFormat="1">
      <c r="A392"/>
      <c r="B392"/>
      <c r="C392"/>
      <c r="D392"/>
      <c r="E392" s="3"/>
      <c r="F392" s="3"/>
      <c r="G392" s="55"/>
      <c r="H392"/>
      <c r="I392"/>
    </row>
    <row r="393" spans="1:9" s="25" customFormat="1">
      <c r="A393"/>
      <c r="B393"/>
      <c r="C393"/>
      <c r="D393"/>
      <c r="E393" s="3"/>
      <c r="F393" s="3"/>
      <c r="G393" s="55"/>
      <c r="H393"/>
      <c r="I393"/>
    </row>
    <row r="394" spans="1:9" s="25" customFormat="1">
      <c r="A394"/>
      <c r="B394"/>
      <c r="C394"/>
      <c r="D394"/>
      <c r="E394" s="3"/>
      <c r="F394" s="3"/>
      <c r="G394" s="55"/>
      <c r="H394"/>
      <c r="I394"/>
    </row>
    <row r="395" spans="1:9" s="25" customFormat="1">
      <c r="A395"/>
      <c r="B395"/>
      <c r="C395"/>
      <c r="D395"/>
      <c r="E395" s="3"/>
      <c r="F395" s="3"/>
      <c r="G395" s="55"/>
      <c r="H395"/>
      <c r="I395"/>
    </row>
    <row r="396" spans="1:9" s="25" customFormat="1">
      <c r="A396"/>
      <c r="B396"/>
      <c r="C396"/>
      <c r="D396"/>
      <c r="E396" s="3"/>
      <c r="F396" s="3"/>
      <c r="G396" s="55"/>
      <c r="H396"/>
      <c r="I396"/>
    </row>
    <row r="397" spans="1:9" s="25" customFormat="1">
      <c r="A397"/>
      <c r="E397" s="3"/>
      <c r="F397" s="3"/>
      <c r="G397" s="55"/>
      <c r="H397"/>
      <c r="I397"/>
    </row>
    <row r="398" spans="1:9" s="25" customFormat="1">
      <c r="A398"/>
      <c r="B398"/>
      <c r="C398"/>
      <c r="D398"/>
      <c r="E398" s="3"/>
      <c r="F398" s="3"/>
      <c r="G398" s="55"/>
      <c r="H398"/>
      <c r="I398"/>
    </row>
    <row r="399" spans="1:9" s="25" customFormat="1">
      <c r="A399"/>
      <c r="B399"/>
      <c r="C399"/>
      <c r="D399"/>
      <c r="E399" s="3"/>
      <c r="F399" s="3"/>
      <c r="G399" s="55"/>
      <c r="H399"/>
      <c r="I399"/>
    </row>
    <row r="400" spans="1:9" s="25" customFormat="1">
      <c r="A400"/>
      <c r="B400"/>
      <c r="C400"/>
      <c r="D400"/>
      <c r="E400" s="3"/>
      <c r="F400" s="3"/>
      <c r="G400" s="55"/>
      <c r="H400"/>
      <c r="I400"/>
    </row>
    <row r="401" spans="1:9" s="25" customFormat="1">
      <c r="A401"/>
      <c r="B401"/>
      <c r="C401"/>
      <c r="D401"/>
      <c r="E401" s="3"/>
      <c r="F401" s="3"/>
      <c r="G401" s="55"/>
      <c r="H401"/>
      <c r="I401"/>
    </row>
    <row r="402" spans="1:9" s="25" customFormat="1">
      <c r="A402"/>
      <c r="B402"/>
      <c r="C402"/>
      <c r="D402"/>
      <c r="E402" s="3"/>
      <c r="F402" s="3"/>
      <c r="G402" s="55"/>
      <c r="H402"/>
      <c r="I402"/>
    </row>
    <row r="403" spans="1:9" s="25" customFormat="1">
      <c r="A403"/>
      <c r="B403"/>
      <c r="C403"/>
      <c r="D403"/>
      <c r="E403" s="3"/>
      <c r="F403" s="3"/>
      <c r="G403" s="55"/>
      <c r="H403"/>
      <c r="I403"/>
    </row>
    <row r="404" spans="1:9" s="25" customFormat="1">
      <c r="A404"/>
      <c r="B404"/>
      <c r="C404"/>
      <c r="D404"/>
      <c r="E404" s="3"/>
      <c r="F404" s="3"/>
      <c r="G404" s="55"/>
      <c r="H404"/>
      <c r="I404"/>
    </row>
    <row r="405" spans="1:9" s="25" customFormat="1">
      <c r="A405"/>
      <c r="B405"/>
      <c r="C405"/>
      <c r="D405"/>
      <c r="E405" s="3"/>
      <c r="F405" s="3"/>
      <c r="G405" s="55"/>
      <c r="H405"/>
      <c r="I405"/>
    </row>
    <row r="406" spans="1:9" s="25" customFormat="1">
      <c r="A406"/>
      <c r="B406"/>
      <c r="C406"/>
      <c r="D406"/>
      <c r="E406" s="3"/>
      <c r="F406" s="3"/>
      <c r="G406" s="55"/>
      <c r="H406"/>
      <c r="I406"/>
    </row>
    <row r="407" spans="1:9" s="25" customFormat="1">
      <c r="A407"/>
      <c r="B407"/>
      <c r="C407"/>
      <c r="D407"/>
      <c r="E407" s="3"/>
      <c r="F407" s="3"/>
      <c r="G407" s="55"/>
      <c r="H407"/>
      <c r="I407"/>
    </row>
    <row r="408" spans="1:9" s="25" customFormat="1">
      <c r="A408"/>
      <c r="B408"/>
      <c r="C408"/>
      <c r="D408"/>
      <c r="E408" s="3"/>
      <c r="F408" s="3"/>
      <c r="G408" s="55"/>
      <c r="H408"/>
      <c r="I408"/>
    </row>
    <row r="409" spans="1:9" s="25" customFormat="1">
      <c r="A409"/>
      <c r="B409"/>
      <c r="C409"/>
      <c r="D409"/>
      <c r="E409" s="3"/>
      <c r="F409" s="3"/>
      <c r="G409" s="55"/>
      <c r="H409"/>
      <c r="I409"/>
    </row>
    <row r="410" spans="1:9" s="25" customFormat="1">
      <c r="A410"/>
      <c r="B410"/>
      <c r="C410"/>
      <c r="D410"/>
      <c r="E410" s="3"/>
      <c r="F410" s="3"/>
      <c r="G410" s="55"/>
      <c r="H410"/>
      <c r="I410"/>
    </row>
    <row r="411" spans="1:9" s="25" customFormat="1">
      <c r="A411"/>
      <c r="B411"/>
      <c r="C411"/>
      <c r="D411"/>
      <c r="E411" s="3"/>
      <c r="F411" s="3"/>
      <c r="G411" s="55"/>
      <c r="H411"/>
      <c r="I411"/>
    </row>
    <row r="412" spans="1:9" s="25" customFormat="1">
      <c r="A412"/>
      <c r="B412"/>
      <c r="C412"/>
      <c r="D412"/>
      <c r="E412" s="3"/>
      <c r="F412" s="3"/>
      <c r="G412" s="55"/>
      <c r="H412"/>
      <c r="I412"/>
    </row>
    <row r="413" spans="1:9" s="25" customFormat="1">
      <c r="A413"/>
      <c r="B413"/>
      <c r="C413"/>
      <c r="D413"/>
      <c r="E413" s="3"/>
      <c r="F413" s="3"/>
      <c r="G413" s="55"/>
      <c r="H413"/>
      <c r="I413"/>
    </row>
    <row r="414" spans="1:9" s="25" customFormat="1">
      <c r="A414"/>
      <c r="B414"/>
      <c r="C414"/>
      <c r="D414"/>
      <c r="E414" s="3"/>
      <c r="F414" s="3"/>
      <c r="G414" s="55"/>
      <c r="H414" s="3"/>
      <c r="I414"/>
    </row>
    <row r="415" spans="1:9" s="25" customFormat="1">
      <c r="A415"/>
      <c r="B415"/>
      <c r="C415"/>
      <c r="D415"/>
      <c r="E415" s="3"/>
      <c r="F415" s="3"/>
      <c r="G415" s="55"/>
      <c r="H415"/>
      <c r="I415"/>
    </row>
    <row r="416" spans="1:9" s="25" customFormat="1">
      <c r="A416"/>
      <c r="B416"/>
      <c r="C416"/>
      <c r="D416"/>
      <c r="E416" s="3"/>
      <c r="F416" s="3"/>
      <c r="G416" s="55"/>
      <c r="H416"/>
      <c r="I416"/>
    </row>
    <row r="417" spans="1:9" s="25" customFormat="1">
      <c r="A417"/>
      <c r="B417"/>
      <c r="C417"/>
      <c r="D417"/>
      <c r="E417" s="3"/>
      <c r="F417" s="3"/>
      <c r="G417" s="55"/>
      <c r="H417"/>
      <c r="I417"/>
    </row>
    <row r="418" spans="1:9" s="25" customFormat="1">
      <c r="A418"/>
      <c r="B418"/>
      <c r="C418"/>
      <c r="D418"/>
      <c r="E418" s="3"/>
      <c r="F418" s="3"/>
      <c r="G418" s="55"/>
      <c r="H418"/>
      <c r="I418"/>
    </row>
    <row r="419" spans="1:9" s="25" customFormat="1">
      <c r="A419"/>
      <c r="B419"/>
      <c r="C419"/>
      <c r="D419"/>
      <c r="E419" s="3"/>
      <c r="F419" s="3"/>
      <c r="G419" s="55"/>
      <c r="H419"/>
      <c r="I419"/>
    </row>
    <row r="420" spans="1:9" s="25" customFormat="1">
      <c r="A420"/>
      <c r="B420"/>
      <c r="C420"/>
      <c r="D420"/>
      <c r="E420" s="3"/>
      <c r="F420" s="3"/>
      <c r="G420" s="55"/>
      <c r="H420" s="3"/>
      <c r="I420"/>
    </row>
    <row r="421" spans="1:9" s="25" customFormat="1">
      <c r="A421"/>
      <c r="B421"/>
      <c r="C421"/>
      <c r="D421"/>
      <c r="E421" s="3"/>
      <c r="F421" s="3"/>
      <c r="G421" s="55"/>
      <c r="H421"/>
      <c r="I421"/>
    </row>
    <row r="422" spans="1:9" s="25" customFormat="1">
      <c r="A422"/>
      <c r="B422"/>
      <c r="C422"/>
      <c r="D422"/>
      <c r="E422" s="3"/>
      <c r="F422" s="3"/>
      <c r="G422" s="55"/>
      <c r="H422"/>
      <c r="I422"/>
    </row>
    <row r="423" spans="1:9" s="25" customFormat="1">
      <c r="A423"/>
      <c r="B423"/>
      <c r="C423"/>
      <c r="D423"/>
      <c r="E423" s="3"/>
      <c r="F423" s="3"/>
      <c r="G423" s="55"/>
      <c r="H423"/>
      <c r="I423"/>
    </row>
    <row r="424" spans="1:9" s="25" customFormat="1">
      <c r="A424"/>
      <c r="B424"/>
      <c r="C424"/>
      <c r="D424"/>
      <c r="E424" s="3"/>
      <c r="F424" s="3"/>
      <c r="G424" s="55"/>
      <c r="H424"/>
      <c r="I424"/>
    </row>
    <row r="425" spans="1:9" s="25" customFormat="1">
      <c r="A425"/>
      <c r="B425"/>
      <c r="C425"/>
      <c r="D425"/>
      <c r="E425" s="3"/>
      <c r="F425" s="3"/>
      <c r="G425" s="55"/>
      <c r="H425"/>
      <c r="I425"/>
    </row>
    <row r="426" spans="1:9" s="25" customFormat="1">
      <c r="A426"/>
      <c r="B426"/>
      <c r="C426"/>
      <c r="D426"/>
      <c r="E426" s="3"/>
      <c r="F426" s="3"/>
      <c r="G426" s="55"/>
      <c r="H426"/>
      <c r="I426"/>
    </row>
    <row r="427" spans="1:9" s="25" customFormat="1">
      <c r="A427"/>
      <c r="B427"/>
      <c r="C427"/>
      <c r="D427"/>
      <c r="E427" s="3"/>
      <c r="F427" s="3"/>
      <c r="G427" s="55"/>
      <c r="H427"/>
      <c r="I427"/>
    </row>
    <row r="428" spans="1:9" s="25" customFormat="1">
      <c r="A428"/>
      <c r="B428"/>
      <c r="C428"/>
      <c r="D428"/>
      <c r="E428" s="3"/>
      <c r="F428" s="3"/>
      <c r="G428" s="55"/>
      <c r="H428"/>
      <c r="I428"/>
    </row>
    <row r="429" spans="1:9" s="25" customFormat="1">
      <c r="A429"/>
      <c r="B429"/>
      <c r="C429"/>
      <c r="D429"/>
      <c r="E429" s="3"/>
      <c r="F429" s="3"/>
      <c r="G429" s="55"/>
      <c r="H429"/>
      <c r="I429"/>
    </row>
    <row r="430" spans="1:9" s="25" customFormat="1">
      <c r="A430"/>
      <c r="B430"/>
      <c r="C430"/>
      <c r="D430"/>
      <c r="E430" s="3"/>
      <c r="F430" s="3"/>
      <c r="G430" s="55"/>
      <c r="H430"/>
      <c r="I430"/>
    </row>
    <row r="431" spans="1:9" s="25" customFormat="1">
      <c r="A431"/>
      <c r="B431"/>
      <c r="C431"/>
      <c r="D431"/>
      <c r="E431" s="3"/>
      <c r="F431" s="3"/>
      <c r="G431" s="55"/>
      <c r="H431" s="3"/>
      <c r="I431"/>
    </row>
    <row r="432" spans="1:9" s="25" customFormat="1">
      <c r="A432"/>
      <c r="B432"/>
      <c r="C432"/>
      <c r="D432"/>
      <c r="E432" s="3"/>
      <c r="F432" s="3"/>
      <c r="G432" s="55"/>
      <c r="H432" s="3"/>
      <c r="I432"/>
    </row>
    <row r="433" spans="1:9" s="25" customFormat="1">
      <c r="A433"/>
      <c r="E433" s="3"/>
      <c r="F433" s="3"/>
      <c r="G433" s="55"/>
      <c r="H433"/>
      <c r="I433"/>
    </row>
    <row r="434" spans="1:9" s="25" customFormat="1">
      <c r="A434"/>
      <c r="E434" s="3"/>
      <c r="F434" s="3"/>
      <c r="G434" s="55"/>
      <c r="H434" s="3"/>
      <c r="I434"/>
    </row>
    <row r="435" spans="1:9" s="25" customFormat="1">
      <c r="A435"/>
      <c r="E435" s="3"/>
      <c r="F435" s="3"/>
      <c r="G435" s="55"/>
      <c r="H435" s="3"/>
      <c r="I435"/>
    </row>
    <row r="436" spans="1:9" s="25" customFormat="1">
      <c r="A436"/>
      <c r="E436" s="3"/>
      <c r="F436" s="3"/>
      <c r="G436" s="55"/>
      <c r="H436" s="3"/>
      <c r="I436"/>
    </row>
    <row r="437" spans="1:9" s="25" customFormat="1">
      <c r="A437"/>
      <c r="E437" s="3"/>
      <c r="F437" s="3"/>
      <c r="G437" s="55"/>
      <c r="H437"/>
      <c r="I437"/>
    </row>
    <row r="438" spans="1:9" s="25" customFormat="1">
      <c r="A438"/>
      <c r="E438" s="3"/>
      <c r="F438" s="3"/>
      <c r="G438" s="55"/>
      <c r="H438"/>
      <c r="I438"/>
    </row>
    <row r="439" spans="1:9" s="25" customFormat="1">
      <c r="A439"/>
      <c r="E439" s="3"/>
      <c r="F439" s="3"/>
      <c r="G439" s="55"/>
      <c r="H439" s="3"/>
      <c r="I439"/>
    </row>
    <row r="440" spans="1:9" s="25" customFormat="1">
      <c r="A440"/>
      <c r="E440" s="3"/>
      <c r="F440" s="3"/>
      <c r="G440" s="55"/>
      <c r="H440"/>
      <c r="I440"/>
    </row>
    <row r="441" spans="1:9" s="25" customFormat="1">
      <c r="A441"/>
      <c r="E441" s="3"/>
      <c r="F441" s="3"/>
      <c r="G441" s="55"/>
      <c r="H441"/>
      <c r="I441"/>
    </row>
    <row r="442" spans="1:9" s="25" customFormat="1">
      <c r="A442"/>
      <c r="E442" s="3"/>
      <c r="F442" s="3"/>
      <c r="G442" s="55"/>
      <c r="H442"/>
      <c r="I442"/>
    </row>
    <row r="443" spans="1:9" s="25" customFormat="1">
      <c r="A443"/>
      <c r="E443" s="3"/>
      <c r="F443" s="3"/>
      <c r="G443" s="55"/>
      <c r="H443"/>
      <c r="I443"/>
    </row>
    <row r="444" spans="1:9" s="25" customFormat="1">
      <c r="A444"/>
      <c r="E444" s="3"/>
      <c r="F444" s="3"/>
      <c r="G444" s="55"/>
      <c r="H444"/>
      <c r="I444"/>
    </row>
    <row r="445" spans="1:9" s="25" customFormat="1">
      <c r="A445"/>
      <c r="E445" s="3"/>
      <c r="F445" s="3"/>
      <c r="G445" s="55"/>
      <c r="H445"/>
      <c r="I445"/>
    </row>
    <row r="446" spans="1:9" s="25" customFormat="1">
      <c r="A446"/>
      <c r="E446" s="3"/>
      <c r="F446" s="3"/>
      <c r="G446" s="55"/>
      <c r="H446"/>
      <c r="I446"/>
    </row>
    <row r="447" spans="1:9" s="25" customFormat="1">
      <c r="A447"/>
      <c r="E447" s="3"/>
      <c r="F447" s="3"/>
      <c r="G447" s="55"/>
      <c r="H447"/>
      <c r="I447"/>
    </row>
    <row r="448" spans="1:9" s="25" customFormat="1">
      <c r="A448"/>
      <c r="E448" s="3"/>
      <c r="F448" s="3"/>
      <c r="G448" s="55"/>
      <c r="H448"/>
      <c r="I448"/>
    </row>
    <row r="449" spans="1:9" s="25" customFormat="1">
      <c r="A449"/>
      <c r="E449" s="3"/>
      <c r="F449" s="3"/>
      <c r="G449" s="55"/>
      <c r="H449"/>
      <c r="I449"/>
    </row>
    <row r="450" spans="1:9" s="25" customFormat="1">
      <c r="A450"/>
      <c r="E450" s="3"/>
      <c r="F450" s="3"/>
      <c r="G450" s="55"/>
      <c r="H450"/>
      <c r="I450"/>
    </row>
    <row r="451" spans="1:9" s="25" customFormat="1">
      <c r="A451"/>
      <c r="E451" s="3"/>
      <c r="F451" s="3"/>
      <c r="G451" s="55"/>
      <c r="H451"/>
      <c r="I451"/>
    </row>
    <row r="452" spans="1:9" s="25" customFormat="1">
      <c r="A452"/>
      <c r="E452" s="3"/>
      <c r="F452" s="3"/>
      <c r="G452" s="55"/>
      <c r="H452"/>
      <c r="I452"/>
    </row>
    <row r="453" spans="1:9" s="25" customFormat="1">
      <c r="A453"/>
      <c r="E453" s="3"/>
      <c r="F453" s="3"/>
      <c r="G453" s="55"/>
      <c r="H453"/>
      <c r="I453"/>
    </row>
    <row r="454" spans="1:9" s="25" customFormat="1">
      <c r="A454"/>
      <c r="E454" s="3"/>
      <c r="F454" s="3"/>
      <c r="G454" s="55"/>
      <c r="H454"/>
      <c r="I454"/>
    </row>
    <row r="455" spans="1:9" s="25" customFormat="1">
      <c r="A455"/>
      <c r="E455" s="3"/>
      <c r="F455" s="3"/>
      <c r="G455" s="55"/>
      <c r="H455"/>
      <c r="I455"/>
    </row>
    <row r="456" spans="1:9" s="25" customFormat="1">
      <c r="A456"/>
      <c r="E456" s="3"/>
      <c r="F456" s="3"/>
      <c r="G456" s="55"/>
      <c r="H456"/>
      <c r="I456"/>
    </row>
    <row r="457" spans="1:9" s="25" customFormat="1">
      <c r="A457"/>
      <c r="E457" s="3"/>
      <c r="F457" s="3"/>
      <c r="G457" s="55"/>
      <c r="H457"/>
      <c r="I457"/>
    </row>
    <row r="458" spans="1:9" s="25" customFormat="1">
      <c r="A458"/>
      <c r="E458" s="3"/>
      <c r="F458" s="3"/>
      <c r="G458" s="55"/>
      <c r="H458" s="3"/>
      <c r="I458"/>
    </row>
    <row r="459" spans="1:9" s="25" customFormat="1">
      <c r="A459"/>
      <c r="E459" s="3"/>
      <c r="F459" s="3"/>
      <c r="G459" s="55"/>
      <c r="H459"/>
      <c r="I459"/>
    </row>
    <row r="460" spans="1:9" s="25" customFormat="1">
      <c r="A460"/>
      <c r="E460" s="3"/>
      <c r="F460" s="3"/>
      <c r="G460" s="55"/>
      <c r="H460"/>
      <c r="I460"/>
    </row>
    <row r="461" spans="1:9" s="25" customFormat="1">
      <c r="A461"/>
      <c r="E461" s="3"/>
      <c r="F461" s="3"/>
      <c r="G461" s="55"/>
      <c r="H461" s="3"/>
      <c r="I461"/>
    </row>
    <row r="462" spans="1:9" s="25" customFormat="1">
      <c r="A462"/>
      <c r="E462" s="3"/>
      <c r="F462" s="3"/>
      <c r="G462" s="55"/>
      <c r="H462"/>
      <c r="I462"/>
    </row>
    <row r="463" spans="1:9" s="25" customFormat="1">
      <c r="A463"/>
      <c r="E463" s="3"/>
      <c r="F463" s="3"/>
      <c r="G463" s="55"/>
      <c r="H463"/>
      <c r="I463"/>
    </row>
    <row r="464" spans="1:9" s="25" customFormat="1">
      <c r="A464"/>
      <c r="E464" s="3"/>
      <c r="F464" s="3"/>
      <c r="G464" s="55"/>
      <c r="H464"/>
      <c r="I464"/>
    </row>
    <row r="465" spans="1:9" s="25" customFormat="1">
      <c r="A465"/>
      <c r="E465" s="3"/>
      <c r="F465" s="3"/>
      <c r="G465" s="55"/>
      <c r="H465"/>
      <c r="I465"/>
    </row>
    <row r="466" spans="1:9" s="25" customFormat="1">
      <c r="A466"/>
      <c r="E466" s="3"/>
      <c r="F466" s="3"/>
      <c r="G466" s="55"/>
      <c r="H466"/>
      <c r="I466"/>
    </row>
    <row r="467" spans="1:9" s="25" customFormat="1">
      <c r="A467"/>
      <c r="E467" s="3"/>
      <c r="F467" s="3"/>
      <c r="G467" s="55"/>
      <c r="H467"/>
      <c r="I467"/>
    </row>
    <row r="468" spans="1:9" s="25" customFormat="1">
      <c r="A468"/>
      <c r="E468" s="3"/>
      <c r="F468" s="3"/>
      <c r="G468" s="55"/>
      <c r="H468"/>
      <c r="I468"/>
    </row>
    <row r="469" spans="1:9" s="25" customFormat="1">
      <c r="A469"/>
      <c r="E469" s="3"/>
      <c r="F469" s="3"/>
      <c r="G469" s="55"/>
      <c r="H469"/>
      <c r="I469"/>
    </row>
    <row r="470" spans="1:9" s="25" customFormat="1">
      <c r="A470"/>
      <c r="E470" s="3"/>
      <c r="F470" s="3"/>
      <c r="G470" s="55"/>
      <c r="H470"/>
      <c r="I470"/>
    </row>
    <row r="471" spans="1:9" s="25" customFormat="1">
      <c r="A471"/>
      <c r="E471" s="3"/>
      <c r="F471" s="3"/>
      <c r="G471" s="55"/>
      <c r="H471"/>
      <c r="I471"/>
    </row>
    <row r="472" spans="1:9" s="25" customFormat="1">
      <c r="A472"/>
      <c r="E472" s="3"/>
      <c r="F472" s="3"/>
      <c r="G472" s="55"/>
      <c r="H472"/>
      <c r="I472"/>
    </row>
    <row r="473" spans="1:9" s="25" customFormat="1">
      <c r="A473"/>
      <c r="E473" s="3"/>
      <c r="F473" s="3"/>
      <c r="G473" s="55"/>
      <c r="H473"/>
      <c r="I473"/>
    </row>
    <row r="474" spans="1:9" s="25" customFormat="1">
      <c r="A474"/>
      <c r="E474" s="3"/>
      <c r="F474" s="3"/>
      <c r="G474" s="55"/>
      <c r="H474"/>
      <c r="I474"/>
    </row>
    <row r="475" spans="1:9" s="25" customFormat="1">
      <c r="A475"/>
      <c r="E475" s="3"/>
      <c r="F475" s="3"/>
      <c r="G475" s="55"/>
      <c r="H475" s="3"/>
      <c r="I475"/>
    </row>
    <row r="476" spans="1:9" s="25" customFormat="1">
      <c r="A476"/>
      <c r="E476" s="3"/>
      <c r="F476" s="3"/>
      <c r="G476" s="55"/>
      <c r="H476"/>
      <c r="I476"/>
    </row>
    <row r="477" spans="1:9" s="25" customFormat="1">
      <c r="A477"/>
      <c r="E477" s="3"/>
      <c r="F477" s="3"/>
      <c r="G477" s="55"/>
      <c r="H477"/>
      <c r="I477"/>
    </row>
    <row r="478" spans="1:9" s="25" customFormat="1">
      <c r="A478"/>
      <c r="E478" s="3"/>
      <c r="F478" s="3"/>
      <c r="G478" s="55"/>
      <c r="H478"/>
      <c r="I478"/>
    </row>
    <row r="479" spans="1:9" s="25" customFormat="1">
      <c r="A479"/>
      <c r="E479" s="3"/>
      <c r="F479" s="3"/>
      <c r="G479" s="55"/>
      <c r="H479"/>
      <c r="I479"/>
    </row>
    <row r="480" spans="1:9" s="25" customFormat="1">
      <c r="A480"/>
      <c r="E480" s="3"/>
      <c r="F480" s="3"/>
      <c r="G480" s="55"/>
      <c r="H480"/>
      <c r="I480"/>
    </row>
    <row r="481" spans="1:9" s="25" customFormat="1">
      <c r="A481"/>
      <c r="B481"/>
      <c r="C481"/>
      <c r="D481"/>
      <c r="E481" s="3"/>
      <c r="F481" s="3"/>
      <c r="G481" s="55"/>
      <c r="H481"/>
      <c r="I481"/>
    </row>
    <row r="482" spans="1:9" s="25" customFormat="1">
      <c r="A482"/>
      <c r="B482"/>
      <c r="C482"/>
      <c r="D482"/>
      <c r="E482" s="3"/>
      <c r="F482" s="3"/>
      <c r="G482" s="55"/>
      <c r="H482"/>
      <c r="I482"/>
    </row>
    <row r="483" spans="1:9" s="25" customFormat="1">
      <c r="A483"/>
      <c r="B483"/>
      <c r="C483"/>
      <c r="D483"/>
      <c r="E483" s="3"/>
      <c r="F483" s="3"/>
      <c r="G483" s="55"/>
      <c r="H483"/>
      <c r="I483"/>
    </row>
    <row r="484" spans="1:9" s="25" customFormat="1">
      <c r="A484"/>
      <c r="E484" s="3"/>
      <c r="F484" s="3"/>
      <c r="G484" s="55"/>
      <c r="H484"/>
      <c r="I484"/>
    </row>
    <row r="485" spans="1:9" s="25" customFormat="1">
      <c r="A485"/>
      <c r="E485" s="3"/>
      <c r="F485" s="3"/>
      <c r="G485" s="55"/>
      <c r="H485"/>
      <c r="I485"/>
    </row>
    <row r="486" spans="1:9" s="25" customFormat="1">
      <c r="A486"/>
      <c r="E486" s="3"/>
      <c r="F486" s="3"/>
      <c r="G486" s="55"/>
      <c r="H486"/>
      <c r="I486"/>
    </row>
    <row r="487" spans="1:9" s="25" customFormat="1">
      <c r="A487"/>
      <c r="E487" s="3"/>
      <c r="F487" s="3"/>
      <c r="G487" s="55"/>
      <c r="H487"/>
      <c r="I487"/>
    </row>
    <row r="488" spans="1:9" s="25" customFormat="1">
      <c r="A488"/>
      <c r="E488" s="3"/>
      <c r="F488" s="3"/>
      <c r="G488" s="55"/>
      <c r="H488"/>
      <c r="I488"/>
    </row>
    <row r="489" spans="1:9" s="25" customFormat="1">
      <c r="A489"/>
      <c r="E489" s="3"/>
      <c r="F489" s="3"/>
      <c r="G489" s="55"/>
      <c r="H489"/>
      <c r="I489"/>
    </row>
    <row r="490" spans="1:9" s="25" customFormat="1">
      <c r="A490"/>
      <c r="E490" s="3"/>
      <c r="F490" s="3"/>
      <c r="G490" s="55"/>
      <c r="H490"/>
      <c r="I490"/>
    </row>
    <row r="491" spans="1:9" s="25" customFormat="1">
      <c r="A491"/>
      <c r="E491" s="3"/>
      <c r="F491" s="3"/>
      <c r="G491" s="55"/>
      <c r="H491"/>
      <c r="I491"/>
    </row>
    <row r="492" spans="1:9" s="25" customFormat="1">
      <c r="A492"/>
      <c r="E492" s="3"/>
      <c r="F492" s="3"/>
      <c r="G492" s="55"/>
      <c r="H492"/>
      <c r="I492"/>
    </row>
    <row r="493" spans="1:9" s="25" customFormat="1">
      <c r="A493"/>
      <c r="E493" s="3"/>
      <c r="F493" s="3"/>
      <c r="G493" s="55"/>
      <c r="H493"/>
      <c r="I493"/>
    </row>
    <row r="494" spans="1:9" s="25" customFormat="1">
      <c r="A494"/>
      <c r="B494"/>
      <c r="C494"/>
      <c r="D494"/>
      <c r="E494" s="3"/>
      <c r="F494" s="3"/>
      <c r="G494" s="55"/>
      <c r="H494"/>
      <c r="I494"/>
    </row>
    <row r="495" spans="1:9" s="25" customFormat="1">
      <c r="A495"/>
      <c r="B495"/>
      <c r="C495"/>
      <c r="D495"/>
      <c r="E495" s="3"/>
      <c r="F495" s="3"/>
      <c r="G495" s="55"/>
      <c r="H495"/>
      <c r="I495"/>
    </row>
    <row r="496" spans="1:9" s="25" customFormat="1">
      <c r="A496"/>
      <c r="B496"/>
      <c r="C496"/>
      <c r="D496"/>
      <c r="E496" s="3"/>
      <c r="F496" s="3"/>
      <c r="G496" s="55"/>
      <c r="H496"/>
      <c r="I496"/>
    </row>
    <row r="497" spans="1:9" s="25" customFormat="1">
      <c r="A497"/>
      <c r="B497"/>
      <c r="C497"/>
      <c r="D497"/>
      <c r="E497" s="3"/>
      <c r="F497" s="3"/>
      <c r="G497" s="55"/>
      <c r="H497"/>
      <c r="I497"/>
    </row>
    <row r="498" spans="1:9" s="25" customFormat="1">
      <c r="A498"/>
      <c r="B498"/>
      <c r="C498"/>
      <c r="D498"/>
      <c r="E498" s="3"/>
      <c r="F498" s="3"/>
      <c r="G498" s="55"/>
      <c r="H498"/>
      <c r="I498"/>
    </row>
    <row r="499" spans="1:9" s="25" customFormat="1">
      <c r="A499"/>
      <c r="B499"/>
      <c r="C499"/>
      <c r="D499"/>
      <c r="E499" s="3"/>
      <c r="F499" s="3"/>
      <c r="G499" s="55"/>
      <c r="H499"/>
      <c r="I499"/>
    </row>
    <row r="500" spans="1:9" s="25" customFormat="1">
      <c r="A500"/>
      <c r="B500"/>
      <c r="C500"/>
      <c r="D500"/>
      <c r="E500" s="3"/>
      <c r="F500" s="3"/>
      <c r="G500" s="55"/>
      <c r="H500"/>
      <c r="I500"/>
    </row>
    <row r="501" spans="1:9" s="25" customFormat="1">
      <c r="A501"/>
      <c r="B501"/>
      <c r="C501"/>
      <c r="D501"/>
      <c r="E501" s="3"/>
      <c r="F501" s="3"/>
      <c r="G501" s="55"/>
      <c r="H501"/>
      <c r="I501"/>
    </row>
    <row r="502" spans="1:9" s="25" customFormat="1">
      <c r="A502"/>
      <c r="B502"/>
      <c r="C502"/>
      <c r="D502"/>
      <c r="E502" s="3"/>
      <c r="F502" s="3"/>
      <c r="G502" s="55"/>
      <c r="H502"/>
      <c r="I502"/>
    </row>
    <row r="503" spans="1:9" s="25" customFormat="1">
      <c r="A503"/>
      <c r="B503"/>
      <c r="C503"/>
      <c r="D503"/>
      <c r="E503" s="3"/>
      <c r="F503" s="3"/>
      <c r="G503" s="55"/>
      <c r="H503"/>
      <c r="I503"/>
    </row>
    <row r="504" spans="1:9" s="25" customFormat="1">
      <c r="A504"/>
      <c r="B504"/>
      <c r="C504"/>
      <c r="D504"/>
      <c r="E504" s="3"/>
      <c r="F504" s="3"/>
      <c r="G504" s="55"/>
      <c r="H504"/>
      <c r="I504"/>
    </row>
    <row r="505" spans="1:9" s="25" customFormat="1">
      <c r="A505"/>
      <c r="B505"/>
      <c r="C505"/>
      <c r="D505"/>
      <c r="E505" s="3"/>
      <c r="F505" s="3"/>
      <c r="G505" s="55"/>
      <c r="H505"/>
      <c r="I505"/>
    </row>
    <row r="506" spans="1:9" s="25" customFormat="1">
      <c r="A506"/>
      <c r="B506"/>
      <c r="C506"/>
      <c r="D506"/>
      <c r="E506" s="3"/>
      <c r="F506" s="3"/>
      <c r="G506" s="55"/>
      <c r="H506"/>
      <c r="I506"/>
    </row>
    <row r="507" spans="1:9" s="25" customFormat="1">
      <c r="A507"/>
      <c r="B507"/>
      <c r="C507"/>
      <c r="D507"/>
      <c r="E507" s="3"/>
      <c r="F507" s="3"/>
      <c r="G507" s="55"/>
      <c r="H507"/>
      <c r="I507"/>
    </row>
    <row r="508" spans="1:9" s="25" customFormat="1">
      <c r="A508"/>
      <c r="B508"/>
      <c r="C508"/>
      <c r="D508"/>
      <c r="E508" s="3"/>
      <c r="F508" s="3"/>
      <c r="G508" s="55"/>
      <c r="H508"/>
      <c r="I508"/>
    </row>
    <row r="509" spans="1:9" s="25" customFormat="1">
      <c r="A509"/>
      <c r="B509"/>
      <c r="C509"/>
      <c r="D509"/>
      <c r="E509" s="3"/>
      <c r="F509" s="3"/>
      <c r="G509" s="55"/>
      <c r="H509"/>
      <c r="I509"/>
    </row>
    <row r="510" spans="1:9" s="25" customFormat="1">
      <c r="A510"/>
      <c r="B510"/>
      <c r="C510"/>
      <c r="D510"/>
      <c r="E510" s="3"/>
      <c r="F510" s="3"/>
      <c r="G510" s="55"/>
      <c r="H510"/>
      <c r="I510"/>
    </row>
    <row r="511" spans="1:9" s="25" customFormat="1">
      <c r="A511"/>
      <c r="B511"/>
      <c r="C511"/>
      <c r="D511"/>
      <c r="E511" s="3"/>
      <c r="F511" s="3"/>
      <c r="G511" s="55"/>
      <c r="H511"/>
      <c r="I511"/>
    </row>
    <row r="512" spans="1:9" s="25" customFormat="1">
      <c r="A512"/>
      <c r="B512"/>
      <c r="C512"/>
      <c r="D512"/>
      <c r="E512" s="3"/>
      <c r="F512" s="3"/>
      <c r="G512" s="55"/>
      <c r="H512"/>
      <c r="I512"/>
    </row>
    <row r="513" spans="1:9" s="25" customFormat="1">
      <c r="A513"/>
      <c r="B513"/>
      <c r="C513"/>
      <c r="D513"/>
      <c r="E513" s="3"/>
      <c r="F513" s="3"/>
      <c r="G513" s="55"/>
      <c r="H513"/>
      <c r="I513"/>
    </row>
    <row r="514" spans="1:9" s="25" customFormat="1">
      <c r="A514"/>
      <c r="B514"/>
      <c r="C514"/>
      <c r="D514"/>
      <c r="E514" s="3"/>
      <c r="F514" s="3"/>
      <c r="G514" s="55"/>
      <c r="H514"/>
      <c r="I514"/>
    </row>
    <row r="515" spans="1:9" s="25" customFormat="1">
      <c r="A515"/>
      <c r="B515"/>
      <c r="C515"/>
      <c r="D515"/>
      <c r="E515" s="3"/>
      <c r="F515" s="3"/>
      <c r="G515" s="55"/>
      <c r="H515"/>
      <c r="I515"/>
    </row>
    <row r="516" spans="1:9" s="25" customFormat="1">
      <c r="A516"/>
      <c r="B516"/>
      <c r="C516"/>
      <c r="D516"/>
      <c r="E516" s="3"/>
      <c r="F516" s="3"/>
      <c r="G516" s="55"/>
      <c r="H516"/>
      <c r="I516"/>
    </row>
    <row r="517" spans="1:9" s="25" customFormat="1">
      <c r="A517"/>
      <c r="B517" s="63"/>
      <c r="C517"/>
      <c r="D517"/>
      <c r="E517" s="3"/>
      <c r="F517" s="3"/>
      <c r="G517" s="55"/>
      <c r="H517"/>
      <c r="I517"/>
    </row>
    <row r="518" spans="1:9" s="25" customFormat="1">
      <c r="A518"/>
      <c r="B518" s="63"/>
      <c r="C518"/>
      <c r="D518"/>
      <c r="E518" s="3"/>
      <c r="F518" s="3"/>
      <c r="G518" s="55"/>
      <c r="H518"/>
      <c r="I518"/>
    </row>
    <row r="519" spans="1:9" s="25" customFormat="1">
      <c r="A519"/>
      <c r="B519" s="63"/>
      <c r="C519"/>
      <c r="D519"/>
      <c r="E519" s="3"/>
      <c r="F519" s="3"/>
      <c r="G519" s="55"/>
      <c r="H519"/>
      <c r="I519"/>
    </row>
    <row r="520" spans="1:9" s="25" customFormat="1">
      <c r="A520"/>
      <c r="B520" s="63"/>
      <c r="C520"/>
      <c r="D520"/>
      <c r="E520" s="3"/>
      <c r="F520" s="3"/>
      <c r="G520" s="55"/>
      <c r="H520"/>
      <c r="I520"/>
    </row>
    <row r="521" spans="1:9" s="25" customFormat="1">
      <c r="A521"/>
      <c r="B521" s="63"/>
      <c r="C521"/>
      <c r="D521"/>
      <c r="E521" s="3"/>
      <c r="F521" s="3"/>
      <c r="G521" s="55"/>
      <c r="H521"/>
      <c r="I521"/>
    </row>
    <row r="522" spans="1:9" s="25" customFormat="1">
      <c r="A522"/>
      <c r="B522" s="63"/>
      <c r="C522"/>
      <c r="D522"/>
      <c r="E522" s="3"/>
      <c r="F522" s="3"/>
      <c r="G522" s="55"/>
      <c r="H522"/>
      <c r="I522"/>
    </row>
    <row r="523" spans="1:9" s="25" customFormat="1">
      <c r="A523"/>
      <c r="B523" s="63"/>
      <c r="C523"/>
      <c r="D523"/>
      <c r="E523" s="3"/>
      <c r="F523" s="3"/>
      <c r="G523" s="55"/>
      <c r="H523"/>
      <c r="I523"/>
    </row>
    <row r="524" spans="1:9" s="25" customFormat="1">
      <c r="A524"/>
      <c r="B524" s="63"/>
      <c r="C524"/>
      <c r="D524"/>
      <c r="E524" s="3"/>
      <c r="F524" s="3"/>
      <c r="G524" s="55"/>
      <c r="H524"/>
      <c r="I524"/>
    </row>
    <row r="525" spans="1:9" s="25" customFormat="1">
      <c r="A525"/>
      <c r="B525" s="63"/>
      <c r="C525"/>
      <c r="D525"/>
      <c r="E525" s="3"/>
      <c r="F525" s="3"/>
      <c r="G525" s="55"/>
      <c r="H525"/>
      <c r="I525"/>
    </row>
    <row r="526" spans="1:9" s="25" customFormat="1">
      <c r="A526"/>
      <c r="B526" s="63"/>
      <c r="C526"/>
      <c r="D526"/>
      <c r="E526" s="3"/>
      <c r="F526" s="3"/>
      <c r="G526" s="55"/>
      <c r="H526"/>
      <c r="I526"/>
    </row>
    <row r="527" spans="1:9" s="25" customFormat="1">
      <c r="A527"/>
      <c r="B527" s="63"/>
      <c r="C527"/>
      <c r="D527"/>
      <c r="E527" s="3"/>
      <c r="F527" s="3"/>
      <c r="G527" s="55"/>
      <c r="H527"/>
      <c r="I527"/>
    </row>
    <row r="528" spans="1:9" s="25" customFormat="1">
      <c r="A528"/>
      <c r="B528" s="63"/>
      <c r="C528"/>
      <c r="D528"/>
      <c r="E528" s="3"/>
      <c r="F528" s="3"/>
      <c r="G528" s="55"/>
      <c r="H528"/>
      <c r="I528"/>
    </row>
    <row r="529" spans="1:9" s="25" customFormat="1">
      <c r="A529"/>
      <c r="B529" s="63"/>
      <c r="C529"/>
      <c r="D529"/>
      <c r="E529" s="3"/>
      <c r="F529" s="3"/>
      <c r="G529" s="55"/>
      <c r="H529"/>
      <c r="I529"/>
    </row>
    <row r="530" spans="1:9" s="25" customFormat="1">
      <c r="A530"/>
      <c r="B530" s="63"/>
      <c r="C530"/>
      <c r="D530"/>
      <c r="E530" s="3"/>
      <c r="F530" s="3"/>
      <c r="G530" s="55" t="s">
        <v>782</v>
      </c>
      <c r="H530"/>
      <c r="I530"/>
    </row>
    <row r="531" spans="1:9" s="25" customFormat="1">
      <c r="A531"/>
      <c r="B531" s="63"/>
      <c r="C531"/>
      <c r="D531"/>
      <c r="E531" s="3"/>
      <c r="F531" s="3"/>
      <c r="G531" s="55" t="s">
        <v>782</v>
      </c>
      <c r="H531"/>
      <c r="I531"/>
    </row>
    <row r="532" spans="1:9" s="25" customFormat="1">
      <c r="A532"/>
      <c r="B532" s="63"/>
      <c r="C532"/>
      <c r="D532"/>
      <c r="E532" s="3"/>
      <c r="F532" s="3"/>
      <c r="G532" s="55" t="s">
        <v>782</v>
      </c>
      <c r="H532"/>
      <c r="I532"/>
    </row>
    <row r="533" spans="1:9" s="25" customFormat="1">
      <c r="A533"/>
      <c r="B533" s="63"/>
      <c r="C533"/>
      <c r="D533"/>
      <c r="E533" s="3"/>
      <c r="F533" s="3"/>
      <c r="G533" s="55" t="s">
        <v>782</v>
      </c>
      <c r="H533"/>
      <c r="I533"/>
    </row>
    <row r="534" spans="1:9" s="25" customFormat="1">
      <c r="A534"/>
      <c r="B534" s="63"/>
      <c r="C534"/>
      <c r="D534"/>
      <c r="E534" s="3"/>
      <c r="F534" s="3"/>
      <c r="G534" s="55" t="s">
        <v>782</v>
      </c>
      <c r="H534"/>
      <c r="I534"/>
    </row>
    <row r="535" spans="1:9" s="25" customFormat="1">
      <c r="A535"/>
      <c r="B535" s="63"/>
      <c r="C535"/>
      <c r="D535"/>
      <c r="E535" s="3"/>
      <c r="F535" s="3"/>
      <c r="G535" s="55" t="s">
        <v>782</v>
      </c>
      <c r="H535"/>
      <c r="I535"/>
    </row>
    <row r="536" spans="1:9" s="25" customFormat="1">
      <c r="A536"/>
      <c r="B536" s="63"/>
      <c r="C536"/>
      <c r="D536"/>
      <c r="E536" s="3"/>
      <c r="F536" s="3"/>
      <c r="G536" s="55" t="s">
        <v>782</v>
      </c>
      <c r="H536"/>
      <c r="I536"/>
    </row>
    <row r="537" spans="1:9" s="25" customFormat="1">
      <c r="A537"/>
      <c r="B537" s="63"/>
      <c r="C537"/>
      <c r="D537"/>
      <c r="E537" s="3"/>
      <c r="F537" s="3"/>
      <c r="G537" s="55" t="s">
        <v>782</v>
      </c>
      <c r="H537"/>
      <c r="I537"/>
    </row>
    <row r="538" spans="1:9" s="25" customFormat="1">
      <c r="A538"/>
      <c r="B538" s="63"/>
      <c r="C538"/>
      <c r="D538"/>
      <c r="E538" s="3"/>
      <c r="F538" s="3"/>
      <c r="G538" s="55" t="s">
        <v>782</v>
      </c>
      <c r="H538"/>
      <c r="I538"/>
    </row>
    <row r="539" spans="1:9" s="25" customFormat="1">
      <c r="A539"/>
      <c r="B539" s="63"/>
      <c r="C539"/>
      <c r="D539"/>
      <c r="E539" s="3"/>
      <c r="F539" s="3"/>
      <c r="G539" s="55" t="s">
        <v>782</v>
      </c>
      <c r="H539"/>
      <c r="I539"/>
    </row>
    <row r="540" spans="1:9" s="25" customFormat="1">
      <c r="A540"/>
      <c r="B540" s="63"/>
      <c r="C540"/>
      <c r="D540"/>
      <c r="E540" s="3"/>
      <c r="F540" s="3"/>
      <c r="G540" s="55" t="s">
        <v>782</v>
      </c>
      <c r="H540"/>
      <c r="I540"/>
    </row>
    <row r="541" spans="1:9" s="25" customFormat="1">
      <c r="A541"/>
      <c r="B541" s="63"/>
      <c r="C541"/>
      <c r="D541"/>
      <c r="E541" s="3"/>
      <c r="F541" s="3"/>
      <c r="G541" s="55" t="s">
        <v>782</v>
      </c>
      <c r="H541"/>
      <c r="I541"/>
    </row>
    <row r="542" spans="1:9" s="25" customFormat="1">
      <c r="A542"/>
      <c r="B542" s="63"/>
      <c r="C542"/>
      <c r="D542"/>
      <c r="E542" s="3"/>
      <c r="F542" s="3"/>
      <c r="G542" s="55" t="s">
        <v>782</v>
      </c>
      <c r="H542"/>
      <c r="I542"/>
    </row>
    <row r="543" spans="1:9" s="25" customFormat="1">
      <c r="A543"/>
      <c r="B543" s="63"/>
      <c r="C543"/>
      <c r="D543"/>
      <c r="E543" s="3"/>
      <c r="F543" s="3"/>
      <c r="G543" s="55" t="s">
        <v>782</v>
      </c>
      <c r="H543"/>
      <c r="I543"/>
    </row>
    <row r="544" spans="1:9" s="25" customFormat="1">
      <c r="A544"/>
      <c r="B544" s="63"/>
      <c r="C544"/>
      <c r="D544"/>
      <c r="E544" s="3"/>
      <c r="F544" s="3"/>
      <c r="G544" s="55" t="s">
        <v>782</v>
      </c>
      <c r="H544"/>
      <c r="I544"/>
    </row>
    <row r="545" spans="1:9" s="25" customFormat="1">
      <c r="A545"/>
      <c r="B545" s="63"/>
      <c r="C545"/>
      <c r="D545"/>
      <c r="E545" s="3"/>
      <c r="F545" s="3"/>
      <c r="G545" s="55" t="s">
        <v>782</v>
      </c>
      <c r="H545"/>
      <c r="I545"/>
    </row>
    <row r="546" spans="1:9" s="25" customFormat="1">
      <c r="A546"/>
      <c r="B546" s="63"/>
      <c r="C546"/>
      <c r="D546"/>
      <c r="E546" s="3"/>
      <c r="F546" s="3"/>
      <c r="G546" s="55"/>
      <c r="H546"/>
      <c r="I546"/>
    </row>
    <row r="547" spans="1:9" s="25" customFormat="1">
      <c r="A547"/>
      <c r="B547" s="63"/>
      <c r="C547"/>
      <c r="D547"/>
      <c r="E547" s="3"/>
      <c r="F547" s="3"/>
      <c r="G547" s="55"/>
      <c r="H547"/>
      <c r="I547"/>
    </row>
    <row r="548" spans="1:9" s="25" customFormat="1">
      <c r="A548"/>
      <c r="B548" s="63"/>
      <c r="C548"/>
      <c r="D548"/>
      <c r="E548" s="3"/>
      <c r="F548" s="3"/>
      <c r="G548" s="55"/>
      <c r="H548"/>
      <c r="I548"/>
    </row>
    <row r="549" spans="1:9" s="25" customFormat="1">
      <c r="A549"/>
      <c r="B549" s="63"/>
      <c r="C549"/>
      <c r="D549"/>
      <c r="E549" s="3"/>
      <c r="F549" s="3"/>
      <c r="G549" s="55"/>
      <c r="H549"/>
      <c r="I549"/>
    </row>
    <row r="550" spans="1:9" s="25" customFormat="1">
      <c r="A550"/>
      <c r="B550" s="63"/>
      <c r="C550"/>
      <c r="D550"/>
      <c r="E550" s="3"/>
      <c r="F550" s="3"/>
      <c r="G550" s="55"/>
      <c r="H550"/>
      <c r="I550"/>
    </row>
    <row r="551" spans="1:9" s="25" customFormat="1">
      <c r="A551"/>
      <c r="B551" s="63"/>
      <c r="C551"/>
      <c r="D551"/>
      <c r="E551" s="3"/>
      <c r="F551" s="3"/>
      <c r="G551" s="55"/>
      <c r="H551"/>
      <c r="I551"/>
    </row>
    <row r="552" spans="1:9" s="25" customFormat="1">
      <c r="A552"/>
      <c r="B552" s="63"/>
      <c r="C552"/>
      <c r="D552"/>
      <c r="E552" s="3"/>
      <c r="F552" s="3"/>
      <c r="G552" s="55"/>
      <c r="H552"/>
      <c r="I552"/>
    </row>
    <row r="553" spans="1:9" s="25" customFormat="1">
      <c r="A553"/>
      <c r="B553" s="63"/>
      <c r="C553"/>
      <c r="D553"/>
      <c r="E553" s="3"/>
      <c r="F553" s="3"/>
      <c r="G553" s="55"/>
      <c r="H553"/>
      <c r="I553"/>
    </row>
    <row r="554" spans="1:9" s="25" customFormat="1">
      <c r="A554"/>
      <c r="B554" s="63"/>
      <c r="C554"/>
      <c r="D554"/>
      <c r="E554" s="3"/>
      <c r="F554" s="3"/>
      <c r="G554" s="55"/>
      <c r="H554"/>
      <c r="I554"/>
    </row>
    <row r="555" spans="1:9" s="25" customFormat="1">
      <c r="A555"/>
      <c r="B555" s="63"/>
      <c r="C555"/>
      <c r="D555"/>
      <c r="E555" s="3"/>
      <c r="F555" s="3"/>
      <c r="G555" s="55"/>
      <c r="H555"/>
      <c r="I555"/>
    </row>
    <row r="556" spans="1:9" s="25" customFormat="1">
      <c r="A556"/>
      <c r="B556" s="63"/>
      <c r="C556"/>
      <c r="D556"/>
      <c r="E556" s="3"/>
      <c r="F556" s="3"/>
      <c r="G556" s="55"/>
      <c r="H556"/>
      <c r="I556"/>
    </row>
    <row r="557" spans="1:9" s="25" customFormat="1">
      <c r="A557"/>
      <c r="B557" s="63"/>
      <c r="C557"/>
      <c r="D557"/>
      <c r="E557" s="3"/>
      <c r="F557" s="3"/>
      <c r="G557" s="55"/>
      <c r="H557"/>
      <c r="I557"/>
    </row>
    <row r="558" spans="1:9" s="25" customFormat="1">
      <c r="A558"/>
      <c r="B558" s="63"/>
      <c r="C558"/>
      <c r="D558"/>
      <c r="E558" s="3"/>
      <c r="F558" s="3"/>
      <c r="G558" s="55"/>
      <c r="H558"/>
      <c r="I558"/>
    </row>
    <row r="559" spans="1:9" s="25" customFormat="1">
      <c r="A559"/>
      <c r="B559" s="63"/>
      <c r="C559"/>
      <c r="D559"/>
      <c r="E559" s="3"/>
      <c r="F559" s="3"/>
      <c r="G559" s="55"/>
      <c r="H559"/>
      <c r="I559"/>
    </row>
    <row r="560" spans="1:9" s="25" customFormat="1">
      <c r="A560"/>
      <c r="B560" s="63"/>
      <c r="C560"/>
      <c r="D560"/>
      <c r="E560" s="3"/>
      <c r="F560" s="3"/>
      <c r="G560" s="55"/>
      <c r="H560" s="3"/>
      <c r="I560"/>
    </row>
    <row r="561" spans="1:9" s="25" customFormat="1">
      <c r="A561"/>
      <c r="B561" s="63"/>
      <c r="C561"/>
      <c r="D561"/>
      <c r="E561" s="3"/>
      <c r="F561" s="3"/>
      <c r="G561" s="55"/>
      <c r="H561"/>
      <c r="I561"/>
    </row>
    <row r="562" spans="1:9" s="25" customFormat="1">
      <c r="A562"/>
      <c r="B562" s="63"/>
      <c r="C562"/>
      <c r="D562"/>
      <c r="E562" s="3"/>
      <c r="F562" s="3"/>
      <c r="G562" s="55"/>
      <c r="H562"/>
      <c r="I562"/>
    </row>
    <row r="563" spans="1:9" s="25" customFormat="1">
      <c r="A563"/>
      <c r="B563" s="63"/>
      <c r="C563"/>
      <c r="D563"/>
      <c r="E563" s="3"/>
      <c r="F563" s="3"/>
      <c r="G563" s="55"/>
      <c r="H563"/>
      <c r="I563"/>
    </row>
    <row r="564" spans="1:9" s="25" customFormat="1">
      <c r="A564"/>
      <c r="B564" s="63"/>
      <c r="C564"/>
      <c r="D564"/>
      <c r="E564" s="3"/>
      <c r="F564" s="3"/>
      <c r="G564" s="55"/>
      <c r="H564"/>
      <c r="I564"/>
    </row>
    <row r="565" spans="1:9" s="25" customFormat="1">
      <c r="A565"/>
      <c r="B565" s="63"/>
      <c r="C565"/>
      <c r="D565"/>
      <c r="E565" s="3"/>
      <c r="F565" s="3"/>
      <c r="G565" s="55"/>
      <c r="H565"/>
      <c r="I565"/>
    </row>
    <row r="566" spans="1:9" s="25" customFormat="1">
      <c r="A566"/>
      <c r="B566" s="63"/>
      <c r="C566"/>
      <c r="D566"/>
      <c r="E566" s="3"/>
      <c r="F566" s="3"/>
      <c r="G566" s="55"/>
      <c r="H566"/>
      <c r="I566"/>
    </row>
    <row r="567" spans="1:9" s="25" customFormat="1">
      <c r="A567"/>
      <c r="B567" s="63"/>
      <c r="C567"/>
      <c r="D567"/>
      <c r="E567" s="3"/>
      <c r="F567" s="3"/>
      <c r="G567" s="55"/>
      <c r="H567"/>
      <c r="I567"/>
    </row>
    <row r="568" spans="1:9" s="25" customFormat="1">
      <c r="A568"/>
      <c r="B568" s="63"/>
      <c r="C568"/>
      <c r="D568"/>
      <c r="E568" s="3"/>
      <c r="F568" s="3"/>
      <c r="G568" s="55"/>
      <c r="H568"/>
      <c r="I568"/>
    </row>
    <row r="569" spans="1:9" s="25" customFormat="1">
      <c r="A569"/>
      <c r="B569" s="63"/>
      <c r="C569"/>
      <c r="D569"/>
      <c r="E569" s="3"/>
      <c r="F569" s="3"/>
      <c r="G569" s="55"/>
      <c r="H569"/>
      <c r="I569"/>
    </row>
    <row r="570" spans="1:9" s="25" customFormat="1">
      <c r="A570"/>
      <c r="B570" s="63"/>
      <c r="C570"/>
      <c r="D570"/>
      <c r="E570" s="3"/>
      <c r="F570" s="3"/>
      <c r="G570" s="55"/>
      <c r="H570"/>
      <c r="I570"/>
    </row>
    <row r="571" spans="1:9" s="25" customFormat="1">
      <c r="A571"/>
      <c r="B571" s="63"/>
      <c r="C571"/>
      <c r="D571"/>
      <c r="E571" s="3"/>
      <c r="F571" s="3"/>
      <c r="G571" s="55"/>
      <c r="H571"/>
      <c r="I571"/>
    </row>
    <row r="572" spans="1:9" s="25" customFormat="1">
      <c r="A572"/>
      <c r="B572" s="63"/>
      <c r="C572"/>
      <c r="D572"/>
      <c r="E572" s="3"/>
      <c r="F572" s="3"/>
      <c r="G572" s="55"/>
      <c r="H572"/>
      <c r="I572"/>
    </row>
    <row r="573" spans="1:9" s="25" customFormat="1">
      <c r="A573"/>
      <c r="B573" s="63"/>
      <c r="C573"/>
      <c r="D573"/>
      <c r="E573" s="3"/>
      <c r="F573" s="3"/>
      <c r="G573" s="55"/>
      <c r="H573" s="3"/>
      <c r="I573"/>
    </row>
    <row r="574" spans="1:9" s="25" customFormat="1">
      <c r="A574"/>
      <c r="B574" s="63"/>
      <c r="C574"/>
      <c r="D574"/>
      <c r="E574" s="3"/>
      <c r="F574" s="3"/>
      <c r="G574" s="55"/>
      <c r="H574"/>
      <c r="I574"/>
    </row>
    <row r="575" spans="1:9" s="25" customFormat="1">
      <c r="A575"/>
      <c r="B575" s="63"/>
      <c r="C575"/>
      <c r="D575"/>
      <c r="E575" s="3"/>
      <c r="F575" s="3"/>
      <c r="G575" s="55"/>
      <c r="H575"/>
      <c r="I575"/>
    </row>
    <row r="576" spans="1:9" s="25" customFormat="1">
      <c r="A576"/>
      <c r="B576" s="63"/>
      <c r="C576"/>
      <c r="D576"/>
      <c r="E576" s="3"/>
      <c r="F576" s="3"/>
      <c r="G576" s="55"/>
      <c r="H576"/>
      <c r="I576"/>
    </row>
    <row r="577" spans="1:9" s="25" customFormat="1">
      <c r="A577"/>
      <c r="B577" s="63"/>
      <c r="C577"/>
      <c r="D577"/>
      <c r="E577" s="3"/>
      <c r="F577" s="3"/>
      <c r="G577" s="55"/>
      <c r="H577"/>
      <c r="I577"/>
    </row>
    <row r="578" spans="1:9" s="25" customFormat="1">
      <c r="A578"/>
      <c r="B578" s="63"/>
      <c r="C578"/>
      <c r="D578"/>
      <c r="E578" s="3"/>
      <c r="F578" s="3"/>
      <c r="G578" s="55"/>
      <c r="H578"/>
      <c r="I578"/>
    </row>
    <row r="579" spans="1:9" s="25" customFormat="1">
      <c r="A579"/>
      <c r="B579" s="63"/>
      <c r="C579"/>
      <c r="D579"/>
      <c r="E579" s="3"/>
      <c r="F579" s="3"/>
      <c r="G579" s="55"/>
      <c r="H579"/>
      <c r="I579"/>
    </row>
    <row r="580" spans="1:9" s="25" customFormat="1">
      <c r="A580"/>
      <c r="B580" s="63"/>
      <c r="C580"/>
      <c r="D580"/>
      <c r="E580" s="3"/>
      <c r="F580" s="3"/>
      <c r="G580" s="55"/>
      <c r="H580"/>
      <c r="I580"/>
    </row>
    <row r="581" spans="1:9" s="25" customFormat="1">
      <c r="A581"/>
      <c r="B581" s="63"/>
      <c r="C581"/>
      <c r="D581"/>
      <c r="E581" s="3"/>
      <c r="F581" s="3"/>
      <c r="G581" s="55"/>
      <c r="H581"/>
      <c r="I581"/>
    </row>
    <row r="582" spans="1:9" s="25" customFormat="1">
      <c r="A582"/>
      <c r="B582" s="63"/>
      <c r="C582"/>
      <c r="D582"/>
      <c r="E582" s="3"/>
      <c r="F582" s="3"/>
      <c r="G582" s="55"/>
      <c r="H582"/>
      <c r="I582"/>
    </row>
    <row r="583" spans="1:9" s="25" customFormat="1">
      <c r="A583"/>
      <c r="B583" s="63"/>
      <c r="C583"/>
      <c r="D583"/>
      <c r="E583" s="3"/>
      <c r="F583" s="3"/>
      <c r="G583" s="55"/>
      <c r="H583"/>
      <c r="I583"/>
    </row>
    <row r="584" spans="1:9" s="25" customFormat="1">
      <c r="A584"/>
      <c r="B584" s="63"/>
      <c r="C584"/>
      <c r="D584"/>
      <c r="E584" s="3"/>
      <c r="F584" s="3"/>
      <c r="G584" s="55"/>
      <c r="H584"/>
      <c r="I584"/>
    </row>
    <row r="585" spans="1:9" s="25" customFormat="1">
      <c r="A585"/>
      <c r="B585" s="63"/>
      <c r="C585"/>
      <c r="D585"/>
      <c r="E585" s="3"/>
      <c r="F585" s="3"/>
      <c r="G585" s="55"/>
      <c r="H585"/>
      <c r="I585"/>
    </row>
    <row r="586" spans="1:9" s="25" customFormat="1">
      <c r="A586"/>
      <c r="B586" s="63"/>
      <c r="C586"/>
      <c r="D586"/>
      <c r="E586" s="3"/>
      <c r="F586" s="3"/>
      <c r="G586" s="55"/>
      <c r="H586"/>
      <c r="I586"/>
    </row>
    <row r="587" spans="1:9" s="25" customFormat="1">
      <c r="A587"/>
      <c r="B587" s="63"/>
      <c r="C587"/>
      <c r="D587"/>
      <c r="E587" s="3"/>
      <c r="F587" s="3"/>
      <c r="G587" s="55"/>
      <c r="H587"/>
      <c r="I587"/>
    </row>
    <row r="588" spans="1:9" s="25" customFormat="1">
      <c r="A588"/>
      <c r="B588" s="63"/>
      <c r="C588"/>
      <c r="D588"/>
      <c r="E588" s="3"/>
      <c r="F588" s="3"/>
      <c r="G588" s="55"/>
      <c r="H588"/>
      <c r="I588"/>
    </row>
    <row r="589" spans="1:9" s="25" customFormat="1">
      <c r="A589"/>
      <c r="B589" s="63"/>
      <c r="C589"/>
      <c r="D589"/>
      <c r="E589" s="3"/>
      <c r="F589" s="3"/>
      <c r="G589" s="55"/>
      <c r="H589"/>
      <c r="I589"/>
    </row>
    <row r="590" spans="1:9" s="25" customFormat="1">
      <c r="A590"/>
      <c r="B590" s="63"/>
      <c r="C590"/>
      <c r="D590"/>
      <c r="E590" s="3"/>
      <c r="F590" s="3"/>
      <c r="G590" s="55"/>
      <c r="H590"/>
      <c r="I590"/>
    </row>
    <row r="591" spans="1:9" s="25" customFormat="1">
      <c r="A591"/>
      <c r="B591" s="63"/>
      <c r="C591"/>
      <c r="D591"/>
      <c r="E591" s="3"/>
      <c r="F591" s="3"/>
      <c r="G591" s="55"/>
      <c r="H591"/>
      <c r="I591"/>
    </row>
    <row r="592" spans="1:9" s="25" customFormat="1">
      <c r="A592"/>
      <c r="B592" s="63"/>
      <c r="C592"/>
      <c r="D592"/>
      <c r="E592" s="3"/>
      <c r="F592" s="3"/>
      <c r="G592" s="55"/>
      <c r="H592"/>
      <c r="I592"/>
    </row>
    <row r="593" spans="1:9" s="25" customFormat="1">
      <c r="A593"/>
      <c r="B593" s="63"/>
      <c r="C593"/>
      <c r="D593"/>
      <c r="E593" s="3"/>
      <c r="F593" s="3"/>
      <c r="G593" s="55"/>
      <c r="H593"/>
      <c r="I593"/>
    </row>
    <row r="594" spans="1:9" s="25" customFormat="1">
      <c r="A594"/>
      <c r="B594" s="63"/>
      <c r="C594"/>
      <c r="D594"/>
      <c r="E594" s="3"/>
      <c r="F594" s="3"/>
      <c r="G594" s="55"/>
      <c r="H594"/>
      <c r="I594"/>
    </row>
    <row r="595" spans="1:9" s="25" customFormat="1">
      <c r="A595"/>
      <c r="B595" s="63"/>
      <c r="C595"/>
      <c r="D595"/>
      <c r="E595" s="3"/>
      <c r="F595" s="3"/>
      <c r="G595" s="55"/>
      <c r="H595" s="3"/>
      <c r="I595"/>
    </row>
    <row r="596" spans="1:9" s="25" customFormat="1">
      <c r="A596"/>
      <c r="B596" s="63"/>
      <c r="C596"/>
      <c r="D596"/>
      <c r="E596" s="3"/>
      <c r="F596" s="3"/>
      <c r="G596" s="55"/>
      <c r="H596" s="3"/>
      <c r="I596"/>
    </row>
    <row r="597" spans="1:9" s="25" customFormat="1">
      <c r="A597"/>
      <c r="B597" s="63"/>
      <c r="C597"/>
      <c r="D597"/>
      <c r="E597" s="3"/>
      <c r="F597" s="3"/>
      <c r="G597" s="55"/>
      <c r="H597"/>
      <c r="I597"/>
    </row>
    <row r="598" spans="1:9" s="25" customFormat="1">
      <c r="A598"/>
      <c r="B598" s="63"/>
      <c r="C598"/>
      <c r="D598"/>
      <c r="E598" s="3"/>
      <c r="F598" s="3"/>
      <c r="G598" s="55"/>
      <c r="H598" s="3"/>
      <c r="I598"/>
    </row>
    <row r="599" spans="1:9" s="25" customFormat="1">
      <c r="A599"/>
      <c r="B599" s="63"/>
      <c r="C599"/>
      <c r="D599"/>
      <c r="E599" s="3"/>
      <c r="F599" s="3"/>
      <c r="G599" s="55"/>
      <c r="H599"/>
      <c r="I599"/>
    </row>
    <row r="600" spans="1:9" s="25" customFormat="1">
      <c r="A600"/>
      <c r="B600" s="63"/>
      <c r="C600"/>
      <c r="D600"/>
      <c r="E600" s="3"/>
      <c r="F600" s="3"/>
      <c r="G600" s="55"/>
      <c r="H600"/>
      <c r="I600"/>
    </row>
    <row r="601" spans="1:9" s="25" customFormat="1">
      <c r="A601"/>
      <c r="B601" s="63"/>
      <c r="C601"/>
      <c r="D601"/>
      <c r="E601" s="3"/>
      <c r="F601" s="3"/>
      <c r="G601" s="55"/>
      <c r="H601"/>
      <c r="I601"/>
    </row>
    <row r="602" spans="1:9" s="25" customFormat="1">
      <c r="A602"/>
      <c r="B602" s="63"/>
      <c r="C602"/>
      <c r="D602"/>
      <c r="E602" s="3"/>
      <c r="F602" s="3"/>
      <c r="G602" s="55"/>
      <c r="H602"/>
      <c r="I602"/>
    </row>
    <row r="603" spans="1:9" s="25" customFormat="1">
      <c r="A603"/>
      <c r="B603" s="63"/>
      <c r="C603"/>
      <c r="D603"/>
      <c r="E603" s="3"/>
      <c r="F603" s="3"/>
      <c r="G603" s="55"/>
      <c r="H603" s="3"/>
      <c r="I603"/>
    </row>
    <row r="604" spans="1:9" s="25" customFormat="1">
      <c r="A604"/>
      <c r="B604" s="63"/>
      <c r="C604"/>
      <c r="D604"/>
      <c r="E604" s="3"/>
      <c r="F604" s="3"/>
      <c r="G604" s="55"/>
      <c r="H604" s="3"/>
      <c r="I604"/>
    </row>
    <row r="605" spans="1:9" s="25" customFormat="1">
      <c r="A605"/>
      <c r="B605" s="63"/>
      <c r="C605"/>
      <c r="D605"/>
      <c r="E605" s="3"/>
      <c r="F605" s="3"/>
      <c r="G605" s="55"/>
      <c r="H605"/>
      <c r="I605"/>
    </row>
    <row r="606" spans="1:9" s="25" customFormat="1">
      <c r="A606"/>
      <c r="B606" s="63"/>
      <c r="C606"/>
      <c r="D606"/>
      <c r="E606" s="3"/>
      <c r="F606" s="3"/>
      <c r="G606" s="55"/>
      <c r="H606"/>
      <c r="I606"/>
    </row>
    <row r="607" spans="1:9" s="25" customFormat="1">
      <c r="A607"/>
      <c r="B607" s="63"/>
      <c r="C607"/>
      <c r="D607"/>
      <c r="E607" s="3"/>
      <c r="F607" s="3"/>
      <c r="G607" s="55"/>
      <c r="H607"/>
      <c r="I607"/>
    </row>
    <row r="608" spans="1:9" s="25" customFormat="1">
      <c r="A608"/>
      <c r="B608" s="63"/>
      <c r="C608"/>
      <c r="D608"/>
      <c r="E608" s="3"/>
      <c r="F608" s="3"/>
      <c r="G608" s="55"/>
      <c r="H608"/>
      <c r="I608"/>
    </row>
    <row r="609" spans="1:9" s="25" customFormat="1">
      <c r="A609"/>
      <c r="B609" s="63"/>
      <c r="C609"/>
      <c r="D609"/>
      <c r="E609" s="3"/>
      <c r="F609" s="3"/>
      <c r="G609" s="55"/>
      <c r="H609"/>
      <c r="I609"/>
    </row>
    <row r="610" spans="1:9" s="25" customFormat="1">
      <c r="A610"/>
      <c r="B610" s="63"/>
      <c r="C610"/>
      <c r="D610"/>
      <c r="E610" s="3"/>
      <c r="F610" s="3"/>
      <c r="G610" s="55"/>
      <c r="H610"/>
      <c r="I610"/>
    </row>
    <row r="611" spans="1:9" s="25" customFormat="1">
      <c r="A611"/>
      <c r="B611" s="63"/>
      <c r="C611"/>
      <c r="D611"/>
      <c r="E611" s="3"/>
      <c r="F611" s="3"/>
      <c r="G611" s="55"/>
      <c r="H611"/>
      <c r="I611"/>
    </row>
    <row r="612" spans="1:9" s="25" customFormat="1">
      <c r="A612"/>
      <c r="B612" s="63"/>
      <c r="C612"/>
      <c r="D612"/>
      <c r="E612" s="3"/>
      <c r="F612" s="3"/>
      <c r="G612" s="55"/>
      <c r="H612"/>
      <c r="I612"/>
    </row>
    <row r="613" spans="1:9" s="25" customFormat="1">
      <c r="A613"/>
      <c r="B613" s="63"/>
      <c r="C613"/>
      <c r="D613"/>
      <c r="E613" s="3"/>
      <c r="F613" s="3"/>
      <c r="G613" s="55"/>
      <c r="H613"/>
      <c r="I613"/>
    </row>
    <row r="614" spans="1:9" s="25" customFormat="1">
      <c r="A614"/>
      <c r="B614" s="63"/>
      <c r="C614"/>
      <c r="D614"/>
      <c r="E614" s="3"/>
      <c r="F614" s="3"/>
      <c r="G614" s="55"/>
      <c r="H614"/>
      <c r="I614"/>
    </row>
    <row r="615" spans="1:9" s="25" customFormat="1">
      <c r="A615"/>
      <c r="B615" s="63"/>
      <c r="C615"/>
      <c r="D615"/>
      <c r="E615" s="3"/>
      <c r="F615" s="3"/>
      <c r="G615" s="55"/>
      <c r="H615"/>
      <c r="I615"/>
    </row>
    <row r="616" spans="1:9" s="25" customFormat="1">
      <c r="A616"/>
      <c r="B616" s="63"/>
      <c r="C616"/>
      <c r="D616"/>
      <c r="E616" s="3"/>
      <c r="F616" s="3"/>
      <c r="G616" s="55"/>
      <c r="H616"/>
      <c r="I616"/>
    </row>
    <row r="617" spans="1:9" s="25" customFormat="1">
      <c r="A617"/>
      <c r="B617" s="63"/>
      <c r="C617"/>
      <c r="D617"/>
      <c r="E617" s="3"/>
      <c r="F617" s="3"/>
      <c r="G617" s="55"/>
      <c r="H617"/>
      <c r="I617"/>
    </row>
    <row r="618" spans="1:9" s="25" customFormat="1">
      <c r="A618"/>
      <c r="B618" s="63"/>
      <c r="C618"/>
      <c r="D618"/>
      <c r="E618" s="3"/>
      <c r="F618" s="3"/>
      <c r="G618" s="55"/>
      <c r="H618"/>
      <c r="I618"/>
    </row>
    <row r="619" spans="1:9" s="25" customFormat="1">
      <c r="A619"/>
      <c r="B619" s="63"/>
      <c r="C619"/>
      <c r="D619"/>
      <c r="E619" s="3"/>
      <c r="F619" s="3"/>
      <c r="G619" s="55"/>
      <c r="H619"/>
      <c r="I619"/>
    </row>
    <row r="620" spans="1:9" s="25" customFormat="1">
      <c r="A620"/>
      <c r="B620" s="63"/>
      <c r="C620"/>
      <c r="D620"/>
      <c r="E620" s="3"/>
      <c r="F620" s="3"/>
      <c r="G620" s="55"/>
      <c r="H620"/>
      <c r="I620"/>
    </row>
    <row r="621" spans="1:9" s="25" customFormat="1">
      <c r="A621"/>
      <c r="B621" s="63"/>
      <c r="C621"/>
      <c r="D621"/>
      <c r="E621" s="3"/>
      <c r="F621" s="3"/>
      <c r="G621" s="55"/>
      <c r="H621"/>
      <c r="I621"/>
    </row>
    <row r="622" spans="1:9" s="25" customFormat="1">
      <c r="A622"/>
      <c r="B622" s="63"/>
      <c r="C622"/>
      <c r="D622"/>
      <c r="E622" s="3"/>
      <c r="F622" s="3"/>
      <c r="G622" s="55"/>
      <c r="H622" s="3"/>
      <c r="I622"/>
    </row>
    <row r="623" spans="1:9" s="25" customFormat="1">
      <c r="A623"/>
      <c r="B623" s="63"/>
      <c r="C623"/>
      <c r="D623"/>
      <c r="E623" s="3"/>
      <c r="F623" s="3"/>
      <c r="G623" s="55"/>
      <c r="H623"/>
      <c r="I623"/>
    </row>
    <row r="624" spans="1:9" s="25" customFormat="1">
      <c r="A624"/>
      <c r="B624" s="63"/>
      <c r="C624"/>
      <c r="D624"/>
      <c r="E624" s="3"/>
      <c r="F624" s="3"/>
      <c r="G624" s="55"/>
      <c r="H624"/>
      <c r="I624"/>
    </row>
    <row r="625" spans="1:9" s="25" customFormat="1">
      <c r="A625"/>
      <c r="B625" s="63"/>
      <c r="C625"/>
      <c r="D625"/>
      <c r="E625" s="3"/>
      <c r="F625" s="3"/>
      <c r="G625" s="55"/>
      <c r="H625"/>
      <c r="I625"/>
    </row>
    <row r="626" spans="1:9" s="25" customFormat="1">
      <c r="A626"/>
      <c r="B626" s="63"/>
      <c r="C626"/>
      <c r="D626"/>
      <c r="E626" s="3"/>
      <c r="F626" s="3"/>
      <c r="G626" s="55"/>
      <c r="H626"/>
      <c r="I626"/>
    </row>
    <row r="627" spans="1:9" s="25" customFormat="1">
      <c r="A627"/>
      <c r="B627" s="63"/>
      <c r="C627"/>
      <c r="D627"/>
      <c r="E627" s="3"/>
      <c r="F627" s="3"/>
      <c r="G627" s="55"/>
      <c r="H627"/>
      <c r="I627"/>
    </row>
    <row r="628" spans="1:9" s="25" customFormat="1">
      <c r="A628"/>
      <c r="B628" s="63"/>
      <c r="C628"/>
      <c r="D628"/>
      <c r="E628" s="3"/>
      <c r="F628" s="3"/>
      <c r="G628" s="55"/>
      <c r="H628"/>
      <c r="I628"/>
    </row>
    <row r="629" spans="1:9" s="25" customFormat="1">
      <c r="A629"/>
      <c r="B629" s="63"/>
      <c r="C629"/>
      <c r="D629"/>
      <c r="E629" s="3"/>
      <c r="F629" s="3"/>
      <c r="G629" s="55"/>
      <c r="H629"/>
      <c r="I629"/>
    </row>
    <row r="630" spans="1:9" s="25" customFormat="1">
      <c r="A630"/>
      <c r="B630" s="63"/>
      <c r="C630"/>
      <c r="D630"/>
      <c r="E630" s="3"/>
      <c r="F630" s="3"/>
      <c r="G630" s="55"/>
      <c r="H630"/>
      <c r="I630"/>
    </row>
    <row r="631" spans="1:9" s="25" customFormat="1">
      <c r="A631"/>
      <c r="B631" s="63"/>
      <c r="C631"/>
      <c r="D631"/>
      <c r="E631" s="3"/>
      <c r="F631" s="3"/>
      <c r="G631" s="55"/>
      <c r="H631"/>
      <c r="I631"/>
    </row>
    <row r="632" spans="1:9" s="25" customFormat="1">
      <c r="A632"/>
      <c r="B632" s="63"/>
      <c r="C632"/>
      <c r="D632"/>
      <c r="E632" s="3"/>
      <c r="F632" s="3"/>
      <c r="G632" s="55"/>
      <c r="H632"/>
      <c r="I632"/>
    </row>
    <row r="633" spans="1:9" s="25" customFormat="1">
      <c r="A633"/>
      <c r="B633" s="63"/>
      <c r="C633"/>
      <c r="D633"/>
      <c r="E633" s="3"/>
      <c r="F633" s="3"/>
      <c r="G633" s="55"/>
      <c r="H633"/>
      <c r="I633"/>
    </row>
    <row r="634" spans="1:9" s="25" customFormat="1">
      <c r="A634"/>
      <c r="B634" s="63"/>
      <c r="C634"/>
      <c r="D634"/>
      <c r="E634" s="3"/>
      <c r="F634" s="3"/>
      <c r="G634" s="55"/>
      <c r="H634" s="3"/>
      <c r="I634"/>
    </row>
    <row r="635" spans="1:9" s="25" customFormat="1">
      <c r="A635"/>
      <c r="B635" s="63"/>
      <c r="C635"/>
      <c r="D635"/>
      <c r="E635" s="3"/>
      <c r="F635" s="3"/>
      <c r="G635" s="55"/>
      <c r="H635" s="3"/>
      <c r="I635"/>
    </row>
    <row r="636" spans="1:9" s="25" customFormat="1">
      <c r="A636"/>
      <c r="B636" s="63"/>
      <c r="C636"/>
      <c r="D636"/>
      <c r="E636" s="3"/>
      <c r="F636" s="3"/>
      <c r="G636" s="55"/>
      <c r="H636" s="3"/>
      <c r="I636"/>
    </row>
    <row r="637" spans="1:9" s="25" customFormat="1">
      <c r="A637"/>
      <c r="B637" s="63"/>
      <c r="C637"/>
      <c r="D637"/>
      <c r="E637" s="3"/>
      <c r="F637" s="3"/>
      <c r="G637" s="55"/>
      <c r="H637"/>
      <c r="I637"/>
    </row>
    <row r="638" spans="1:9" s="25" customFormat="1">
      <c r="A638"/>
      <c r="B638" s="63"/>
      <c r="C638"/>
      <c r="D638"/>
      <c r="E638" s="3"/>
      <c r="F638" s="3"/>
      <c r="G638" s="55"/>
      <c r="H638"/>
      <c r="I638"/>
    </row>
    <row r="639" spans="1:9" s="25" customFormat="1">
      <c r="A639"/>
      <c r="B639" s="63"/>
      <c r="C639"/>
      <c r="D639"/>
      <c r="E639" s="3"/>
      <c r="F639" s="3"/>
      <c r="G639" s="55"/>
      <c r="H639"/>
      <c r="I639"/>
    </row>
    <row r="640" spans="1:9" s="25" customFormat="1">
      <c r="A640"/>
      <c r="B640" s="63"/>
      <c r="C640"/>
      <c r="D640"/>
      <c r="E640" s="3"/>
      <c r="F640" s="3"/>
      <c r="G640" s="55"/>
      <c r="H640"/>
      <c r="I640"/>
    </row>
    <row r="641" spans="1:9" s="25" customFormat="1">
      <c r="A641"/>
      <c r="B641" s="63"/>
      <c r="C641"/>
      <c r="D641"/>
      <c r="E641" s="3"/>
      <c r="F641" s="3"/>
      <c r="G641" s="55"/>
      <c r="H641"/>
      <c r="I641"/>
    </row>
    <row r="642" spans="1:9" s="25" customFormat="1">
      <c r="A642"/>
      <c r="B642" s="63"/>
      <c r="C642"/>
      <c r="D642"/>
      <c r="E642" s="3"/>
      <c r="F642" s="3"/>
      <c r="G642" s="55"/>
      <c r="H642" s="3"/>
      <c r="I642"/>
    </row>
    <row r="643" spans="1:9" s="25" customFormat="1">
      <c r="A643"/>
      <c r="B643" s="63"/>
      <c r="C643"/>
      <c r="D643"/>
      <c r="E643" s="3"/>
      <c r="F643" s="3"/>
      <c r="G643" s="55"/>
      <c r="H643" s="3"/>
      <c r="I643"/>
    </row>
    <row r="644" spans="1:9" s="25" customFormat="1">
      <c r="A644"/>
      <c r="B644" s="63"/>
      <c r="C644"/>
      <c r="D644"/>
      <c r="E644" s="3"/>
      <c r="F644" s="3"/>
      <c r="G644" s="55"/>
      <c r="H644" s="3"/>
      <c r="I644"/>
    </row>
    <row r="645" spans="1:9" s="25" customFormat="1">
      <c r="A645"/>
      <c r="B645" s="63"/>
      <c r="C645"/>
      <c r="D645"/>
      <c r="E645" s="3"/>
      <c r="F645" s="3"/>
      <c r="G645" s="55"/>
      <c r="H645" s="3"/>
      <c r="I645"/>
    </row>
    <row r="646" spans="1:9" s="25" customFormat="1">
      <c r="A646"/>
      <c r="B646" s="63"/>
      <c r="C646"/>
      <c r="D646"/>
      <c r="E646" s="3"/>
      <c r="F646" s="3"/>
      <c r="G646" s="55"/>
      <c r="H646"/>
      <c r="I646"/>
    </row>
    <row r="647" spans="1:9" s="25" customFormat="1">
      <c r="A647"/>
      <c r="B647" s="63"/>
      <c r="C647"/>
      <c r="D647"/>
      <c r="E647" s="3"/>
      <c r="F647" s="3"/>
      <c r="G647" s="55"/>
      <c r="H647"/>
      <c r="I647"/>
    </row>
    <row r="648" spans="1:9" s="25" customFormat="1">
      <c r="A648"/>
      <c r="B648" s="63"/>
      <c r="C648"/>
      <c r="D648"/>
      <c r="E648" s="3"/>
      <c r="F648" s="3"/>
      <c r="G648" s="55"/>
      <c r="H648"/>
      <c r="I648"/>
    </row>
    <row r="649" spans="1:9" s="25" customFormat="1">
      <c r="A649"/>
      <c r="B649" s="63"/>
      <c r="C649"/>
      <c r="D649"/>
      <c r="E649" s="3"/>
      <c r="F649" s="3"/>
      <c r="G649" s="55"/>
      <c r="H649"/>
      <c r="I649"/>
    </row>
    <row r="650" spans="1:9" s="25" customFormat="1">
      <c r="A650"/>
      <c r="B650" s="63"/>
      <c r="C650"/>
      <c r="D650"/>
      <c r="E650" s="3"/>
      <c r="F650" s="3"/>
      <c r="G650" s="55"/>
      <c r="H650"/>
      <c r="I650"/>
    </row>
    <row r="651" spans="1:9" s="25" customFormat="1">
      <c r="A651"/>
      <c r="B651" s="63"/>
      <c r="C651"/>
      <c r="D651"/>
      <c r="E651" s="3"/>
      <c r="F651" s="3"/>
      <c r="G651" s="55"/>
      <c r="H651"/>
      <c r="I651"/>
    </row>
    <row r="652" spans="1:9" s="25" customFormat="1">
      <c r="A652"/>
      <c r="B652" s="63"/>
      <c r="C652"/>
      <c r="D652"/>
      <c r="E652" s="3"/>
      <c r="F652" s="3"/>
      <c r="G652" s="55"/>
      <c r="H652"/>
      <c r="I652"/>
    </row>
    <row r="653" spans="1:9" s="25" customFormat="1">
      <c r="A653"/>
      <c r="B653" s="63"/>
      <c r="C653"/>
      <c r="D653"/>
      <c r="E653" s="3"/>
      <c r="F653" s="3"/>
      <c r="G653" s="55"/>
      <c r="H653" s="3"/>
      <c r="I653"/>
    </row>
    <row r="654" spans="1:9" s="25" customFormat="1">
      <c r="A654"/>
      <c r="B654" s="63"/>
      <c r="C654"/>
      <c r="D654"/>
      <c r="E654" s="3"/>
      <c r="F654" s="3"/>
      <c r="G654" s="55"/>
      <c r="H654" s="3"/>
      <c r="I654"/>
    </row>
    <row r="655" spans="1:9" s="25" customFormat="1">
      <c r="A655"/>
      <c r="B655" s="63"/>
      <c r="C655"/>
      <c r="D655"/>
      <c r="E655" s="3"/>
      <c r="F655" s="3"/>
      <c r="G655" s="55"/>
      <c r="H655"/>
      <c r="I655"/>
    </row>
    <row r="656" spans="1:9" s="25" customFormat="1">
      <c r="A656"/>
      <c r="B656" s="63"/>
      <c r="C656"/>
      <c r="D656"/>
      <c r="E656" s="3"/>
      <c r="F656" s="3"/>
      <c r="G656" s="55"/>
      <c r="H656" s="3"/>
      <c r="I656"/>
    </row>
    <row r="657" spans="1:9" s="25" customFormat="1">
      <c r="A657"/>
      <c r="B657" s="63"/>
      <c r="C657"/>
      <c r="D657"/>
      <c r="E657" s="3"/>
      <c r="F657" s="3"/>
      <c r="G657" s="55"/>
      <c r="H657" s="3"/>
      <c r="I657"/>
    </row>
    <row r="658" spans="1:9" s="25" customFormat="1">
      <c r="A658"/>
      <c r="B658" s="63"/>
      <c r="C658"/>
      <c r="D658"/>
      <c r="E658" s="3"/>
      <c r="F658" s="3"/>
      <c r="G658" s="55"/>
      <c r="H658" s="3"/>
      <c r="I658"/>
    </row>
    <row r="659" spans="1:9" s="25" customFormat="1">
      <c r="A659"/>
      <c r="B659" s="63"/>
      <c r="C659"/>
      <c r="D659"/>
      <c r="E659" s="3"/>
      <c r="F659" s="3"/>
      <c r="G659" s="55"/>
      <c r="H659" s="3"/>
      <c r="I659"/>
    </row>
    <row r="660" spans="1:9" s="25" customFormat="1">
      <c r="A660"/>
      <c r="B660" s="63"/>
      <c r="C660"/>
      <c r="D660"/>
      <c r="E660" s="3"/>
      <c r="F660" s="3"/>
      <c r="G660" s="55"/>
      <c r="H660"/>
      <c r="I660"/>
    </row>
    <row r="661" spans="1:9" s="25" customFormat="1">
      <c r="A661"/>
      <c r="B661" s="63"/>
      <c r="C661"/>
      <c r="D661"/>
      <c r="E661" s="3"/>
      <c r="F661" s="3"/>
      <c r="G661" s="55"/>
      <c r="H661" s="3"/>
      <c r="I661"/>
    </row>
    <row r="662" spans="1:9" s="25" customFormat="1">
      <c r="A662"/>
      <c r="B662" s="63"/>
      <c r="C662"/>
      <c r="D662"/>
      <c r="E662" s="3"/>
      <c r="F662" s="3"/>
      <c r="G662" s="55"/>
      <c r="H662"/>
      <c r="I662"/>
    </row>
    <row r="663" spans="1:9" s="25" customFormat="1">
      <c r="A663"/>
      <c r="B663" s="63"/>
      <c r="C663"/>
      <c r="D663"/>
      <c r="E663" s="3"/>
      <c r="F663" s="3"/>
      <c r="G663" s="55"/>
      <c r="H663"/>
      <c r="I663"/>
    </row>
    <row r="664" spans="1:9" s="25" customFormat="1">
      <c r="A664"/>
      <c r="B664" s="63"/>
      <c r="C664"/>
      <c r="D664"/>
      <c r="E664" s="3"/>
      <c r="F664" s="3"/>
      <c r="G664" s="55"/>
      <c r="H664" s="3"/>
      <c r="I664"/>
    </row>
    <row r="665" spans="1:9" s="25" customFormat="1">
      <c r="A665"/>
      <c r="B665" s="63"/>
      <c r="C665"/>
      <c r="D665"/>
      <c r="E665" s="3"/>
      <c r="F665" s="3"/>
      <c r="G665" s="55"/>
      <c r="H665"/>
      <c r="I665"/>
    </row>
    <row r="666" spans="1:9" s="25" customFormat="1">
      <c r="A666"/>
      <c r="B666" s="63"/>
      <c r="C666"/>
      <c r="D666"/>
      <c r="E666" s="3"/>
      <c r="F666" s="3"/>
      <c r="G666" s="55"/>
      <c r="H666"/>
      <c r="I666"/>
    </row>
    <row r="667" spans="1:9" s="25" customFormat="1">
      <c r="A667"/>
      <c r="B667" s="63"/>
      <c r="C667"/>
      <c r="D667"/>
      <c r="E667" s="3"/>
      <c r="F667" s="3"/>
      <c r="G667" s="55"/>
      <c r="H667"/>
      <c r="I667"/>
    </row>
    <row r="668" spans="1:9" s="25" customFormat="1">
      <c r="A668"/>
      <c r="B668" s="63"/>
      <c r="C668"/>
      <c r="D668"/>
      <c r="E668" s="3"/>
      <c r="F668" s="3"/>
      <c r="G668" s="55"/>
      <c r="H668"/>
      <c r="I668"/>
    </row>
    <row r="669" spans="1:9" s="25" customFormat="1">
      <c r="A669"/>
      <c r="B669" s="63"/>
      <c r="C669"/>
      <c r="D669"/>
      <c r="E669" s="3"/>
      <c r="F669" s="3"/>
      <c r="G669" s="55"/>
      <c r="H669"/>
      <c r="I669"/>
    </row>
    <row r="670" spans="1:9" s="25" customFormat="1">
      <c r="A670"/>
      <c r="B670" s="63"/>
      <c r="C670"/>
      <c r="D670"/>
      <c r="E670" s="3"/>
      <c r="F670" s="3"/>
      <c r="G670" s="55"/>
      <c r="H670"/>
      <c r="I670"/>
    </row>
    <row r="671" spans="1:9" s="25" customFormat="1">
      <c r="A671"/>
      <c r="B671" s="63"/>
      <c r="C671"/>
      <c r="D671"/>
      <c r="E671" s="3"/>
      <c r="F671" s="3"/>
      <c r="G671" s="55"/>
      <c r="H671"/>
      <c r="I671"/>
    </row>
    <row r="672" spans="1:9" s="25" customFormat="1">
      <c r="A672"/>
      <c r="B672" s="63"/>
      <c r="C672"/>
      <c r="D672"/>
      <c r="E672" s="3"/>
      <c r="F672" s="3"/>
      <c r="G672" s="55"/>
      <c r="H672"/>
      <c r="I672"/>
    </row>
    <row r="673" spans="1:9" s="25" customFormat="1">
      <c r="A673"/>
      <c r="B673" s="63"/>
      <c r="C673"/>
      <c r="D673"/>
      <c r="E673" s="3"/>
      <c r="F673" s="3"/>
      <c r="G673" s="55"/>
      <c r="H673" s="3"/>
      <c r="I673"/>
    </row>
    <row r="674" spans="1:9" s="25" customFormat="1">
      <c r="A674"/>
      <c r="B674" s="63"/>
      <c r="C674"/>
      <c r="D674"/>
      <c r="E674" s="3"/>
      <c r="F674" s="3"/>
      <c r="G674" s="55"/>
      <c r="H674"/>
      <c r="I674"/>
    </row>
    <row r="675" spans="1:9" s="25" customFormat="1">
      <c r="A675"/>
      <c r="B675" s="63"/>
      <c r="C675"/>
      <c r="D675"/>
      <c r="E675" s="3"/>
      <c r="F675" s="3"/>
      <c r="G675" s="55"/>
      <c r="H675" s="3"/>
      <c r="I675"/>
    </row>
    <row r="676" spans="1:9" s="25" customFormat="1">
      <c r="A676"/>
      <c r="B676" s="63"/>
      <c r="C676"/>
      <c r="D676"/>
      <c r="E676" s="3"/>
      <c r="F676" s="3"/>
      <c r="G676" s="55"/>
      <c r="H676"/>
      <c r="I676"/>
    </row>
    <row r="677" spans="1:9" s="25" customFormat="1">
      <c r="A677"/>
      <c r="B677" s="63"/>
      <c r="C677"/>
      <c r="D677"/>
      <c r="E677" s="3"/>
      <c r="F677" s="3"/>
      <c r="G677" s="55"/>
      <c r="H677"/>
      <c r="I677"/>
    </row>
    <row r="678" spans="1:9" s="25" customFormat="1">
      <c r="A678"/>
      <c r="B678" s="63"/>
      <c r="C678"/>
      <c r="D678"/>
      <c r="E678" s="3"/>
      <c r="F678" s="3"/>
      <c r="G678" s="55"/>
      <c r="H678"/>
      <c r="I678"/>
    </row>
    <row r="679" spans="1:9" s="25" customFormat="1">
      <c r="A679"/>
      <c r="B679" s="63"/>
      <c r="C679"/>
      <c r="D679"/>
      <c r="E679" s="3"/>
      <c r="F679" s="3"/>
      <c r="G679" s="55"/>
      <c r="H679"/>
      <c r="I679"/>
    </row>
    <row r="680" spans="1:9" s="25" customFormat="1">
      <c r="A680"/>
      <c r="B680" s="63"/>
      <c r="C680"/>
      <c r="D680"/>
      <c r="E680" s="3"/>
      <c r="F680" s="3"/>
      <c r="G680" s="55"/>
      <c r="H680" s="3"/>
      <c r="I680"/>
    </row>
    <row r="681" spans="1:9" s="25" customFormat="1">
      <c r="A681"/>
      <c r="B681" s="63"/>
      <c r="C681"/>
      <c r="D681"/>
      <c r="E681" s="3"/>
      <c r="F681" s="3"/>
      <c r="G681" s="55"/>
      <c r="H681"/>
      <c r="I681"/>
    </row>
    <row r="682" spans="1:9" s="25" customFormat="1">
      <c r="A682"/>
      <c r="B682" s="63"/>
      <c r="C682"/>
      <c r="D682"/>
      <c r="E682" s="3"/>
      <c r="F682" s="3"/>
      <c r="G682" s="55"/>
      <c r="H682"/>
      <c r="I682"/>
    </row>
    <row r="683" spans="1:9" s="25" customFormat="1">
      <c r="A683"/>
      <c r="B683" s="63"/>
      <c r="C683"/>
      <c r="D683"/>
      <c r="E683" s="3"/>
      <c r="F683" s="3"/>
      <c r="G683" s="55"/>
      <c r="H683"/>
      <c r="I683"/>
    </row>
    <row r="684" spans="1:9" s="25" customFormat="1">
      <c r="A684"/>
      <c r="B684" s="63"/>
      <c r="C684"/>
      <c r="D684"/>
      <c r="E684" s="3"/>
      <c r="F684" s="3"/>
      <c r="G684" s="55"/>
      <c r="H684" s="3"/>
      <c r="I684"/>
    </row>
    <row r="685" spans="1:9" s="25" customFormat="1">
      <c r="A685"/>
      <c r="B685" s="63"/>
      <c r="C685"/>
      <c r="D685"/>
      <c r="E685" s="3"/>
      <c r="F685" s="3"/>
      <c r="G685" s="55"/>
      <c r="H685"/>
      <c r="I685"/>
    </row>
    <row r="686" spans="1:9" s="25" customFormat="1">
      <c r="A686"/>
      <c r="B686" s="63"/>
      <c r="C686"/>
      <c r="D686"/>
      <c r="E686" s="3"/>
      <c r="F686" s="3"/>
      <c r="G686" s="55"/>
      <c r="H686"/>
      <c r="I686"/>
    </row>
    <row r="687" spans="1:9" s="25" customFormat="1">
      <c r="A687"/>
      <c r="B687" s="63"/>
      <c r="C687"/>
      <c r="D687"/>
      <c r="E687" s="3"/>
      <c r="F687" s="3"/>
      <c r="G687" s="55"/>
      <c r="H687" s="3"/>
      <c r="I687"/>
    </row>
    <row r="688" spans="1:9" s="25" customFormat="1">
      <c r="A688"/>
      <c r="B688" s="63"/>
      <c r="C688"/>
      <c r="D688"/>
      <c r="E688" s="3"/>
      <c r="F688" s="3"/>
      <c r="G688" s="55"/>
      <c r="H688" s="3"/>
      <c r="I688"/>
    </row>
    <row r="689" spans="1:9" s="25" customFormat="1">
      <c r="A689"/>
      <c r="B689" s="63"/>
      <c r="C689"/>
      <c r="D689"/>
      <c r="E689" s="3"/>
      <c r="F689" s="3"/>
      <c r="G689" s="55"/>
      <c r="H689"/>
      <c r="I689"/>
    </row>
    <row r="690" spans="1:9" s="25" customFormat="1">
      <c r="A690"/>
      <c r="B690" s="63"/>
      <c r="C690"/>
      <c r="D690"/>
      <c r="E690" s="3"/>
      <c r="F690" s="3"/>
      <c r="G690" s="55"/>
      <c r="H690"/>
      <c r="I690"/>
    </row>
    <row r="691" spans="1:9" s="25" customFormat="1">
      <c r="A691"/>
      <c r="B691" s="63"/>
      <c r="C691"/>
      <c r="D691"/>
      <c r="E691" s="3"/>
      <c r="F691" s="3"/>
      <c r="G691" s="55"/>
      <c r="H691" s="3"/>
      <c r="I691"/>
    </row>
    <row r="692" spans="1:9" s="25" customFormat="1">
      <c r="A692"/>
      <c r="B692" s="63"/>
      <c r="C692"/>
      <c r="D692"/>
      <c r="E692" s="3"/>
      <c r="F692" s="3"/>
      <c r="G692" s="55"/>
      <c r="H692"/>
      <c r="I692"/>
    </row>
    <row r="693" spans="1:9" s="25" customFormat="1">
      <c r="A693"/>
      <c r="B693" s="63"/>
      <c r="C693"/>
      <c r="D693"/>
      <c r="E693" s="3"/>
      <c r="F693" s="3"/>
      <c r="G693" s="55"/>
      <c r="H693"/>
      <c r="I693"/>
    </row>
    <row r="694" spans="1:9" s="25" customFormat="1">
      <c r="A694"/>
      <c r="B694" s="63"/>
      <c r="C694"/>
      <c r="D694"/>
      <c r="E694" s="3"/>
      <c r="F694" s="3"/>
      <c r="G694" s="55"/>
      <c r="H694"/>
      <c r="I694"/>
    </row>
    <row r="695" spans="1:9" s="25" customFormat="1">
      <c r="A695"/>
      <c r="B695" s="63"/>
      <c r="C695"/>
      <c r="D695"/>
      <c r="E695" s="3"/>
      <c r="F695" s="3"/>
      <c r="G695" s="55"/>
      <c r="H695"/>
      <c r="I695"/>
    </row>
    <row r="696" spans="1:9" s="25" customFormat="1">
      <c r="A696"/>
      <c r="B696" s="63"/>
      <c r="C696"/>
      <c r="D696"/>
      <c r="E696" s="3"/>
      <c r="F696" s="3"/>
      <c r="G696" s="55"/>
      <c r="H696" s="3"/>
      <c r="I696"/>
    </row>
    <row r="697" spans="1:9" s="25" customFormat="1">
      <c r="A697"/>
      <c r="B697" s="63"/>
      <c r="C697"/>
      <c r="D697"/>
      <c r="E697" s="3"/>
      <c r="F697" s="3"/>
      <c r="G697" s="55"/>
      <c r="H697"/>
      <c r="I697"/>
    </row>
    <row r="698" spans="1:9" s="25" customFormat="1">
      <c r="A698"/>
      <c r="B698" s="63"/>
      <c r="C698"/>
      <c r="D698"/>
      <c r="E698" s="3"/>
      <c r="F698" s="3"/>
      <c r="G698" s="55"/>
      <c r="H698" s="3"/>
      <c r="I698"/>
    </row>
    <row r="699" spans="1:9" s="25" customFormat="1">
      <c r="A699"/>
      <c r="B699" s="63"/>
      <c r="C699"/>
      <c r="D699"/>
      <c r="E699" s="3"/>
      <c r="F699" s="3"/>
      <c r="G699" s="55"/>
      <c r="H699"/>
      <c r="I699"/>
    </row>
    <row r="700" spans="1:9" s="25" customFormat="1">
      <c r="A700"/>
      <c r="B700" s="63"/>
      <c r="C700"/>
      <c r="D700"/>
      <c r="E700" s="3"/>
      <c r="F700" s="3"/>
      <c r="G700" s="55"/>
      <c r="H700"/>
      <c r="I700"/>
    </row>
    <row r="701" spans="1:9" s="25" customFormat="1">
      <c r="A701"/>
      <c r="B701" s="63"/>
      <c r="C701"/>
      <c r="D701"/>
      <c r="E701" s="3"/>
      <c r="F701" s="3"/>
      <c r="G701" s="55"/>
      <c r="H701"/>
      <c r="I701"/>
    </row>
    <row r="702" spans="1:9" s="25" customFormat="1">
      <c r="A702"/>
      <c r="B702" s="63"/>
      <c r="C702"/>
      <c r="D702"/>
      <c r="E702" s="3"/>
      <c r="F702" s="3"/>
      <c r="G702" s="55"/>
      <c r="H702" s="3"/>
      <c r="I702"/>
    </row>
    <row r="703" spans="1:9" s="25" customFormat="1">
      <c r="A703"/>
      <c r="B703" s="63"/>
      <c r="C703"/>
      <c r="D703"/>
      <c r="E703" s="3"/>
      <c r="F703" s="3"/>
      <c r="G703" s="55"/>
      <c r="H703"/>
      <c r="I703"/>
    </row>
    <row r="704" spans="1:9" s="25" customFormat="1">
      <c r="A704"/>
      <c r="B704" s="63"/>
      <c r="C704"/>
      <c r="D704"/>
      <c r="E704" s="3"/>
      <c r="F704" s="3"/>
      <c r="G704" s="55"/>
      <c r="H704"/>
      <c r="I704"/>
    </row>
    <row r="705" spans="1:9" s="25" customFormat="1">
      <c r="A705"/>
      <c r="B705" s="63"/>
      <c r="C705"/>
      <c r="D705"/>
      <c r="E705" s="3"/>
      <c r="F705" s="3"/>
      <c r="G705" s="55"/>
      <c r="H705"/>
      <c r="I705"/>
    </row>
    <row r="706" spans="1:9" s="25" customFormat="1">
      <c r="A706"/>
      <c r="B706" s="63"/>
      <c r="C706"/>
      <c r="D706"/>
      <c r="E706" s="3"/>
      <c r="F706" s="3"/>
      <c r="G706" s="55"/>
      <c r="H706"/>
      <c r="I706"/>
    </row>
    <row r="707" spans="1:9" s="25" customFormat="1">
      <c r="A707"/>
      <c r="B707" s="63"/>
      <c r="C707"/>
      <c r="D707"/>
      <c r="E707" s="3"/>
      <c r="F707" s="3"/>
      <c r="G707" s="55"/>
      <c r="H707"/>
      <c r="I707"/>
    </row>
    <row r="708" spans="1:9" s="25" customFormat="1">
      <c r="A708"/>
      <c r="B708" s="63"/>
      <c r="C708"/>
      <c r="D708"/>
      <c r="E708" s="3"/>
      <c r="F708" s="3"/>
      <c r="G708" s="55"/>
      <c r="H708"/>
      <c r="I708"/>
    </row>
    <row r="709" spans="1:9" s="25" customFormat="1">
      <c r="A709"/>
      <c r="B709" s="63"/>
      <c r="C709"/>
      <c r="D709"/>
      <c r="E709" s="3"/>
      <c r="F709" s="3"/>
      <c r="G709" s="55"/>
      <c r="H709"/>
      <c r="I709"/>
    </row>
    <row r="710" spans="1:9" s="25" customFormat="1">
      <c r="A710"/>
      <c r="B710" s="63"/>
      <c r="C710"/>
      <c r="D710"/>
      <c r="E710" s="3"/>
      <c r="F710" s="3"/>
      <c r="G710" s="55"/>
      <c r="H710"/>
      <c r="I710"/>
    </row>
    <row r="711" spans="1:9" s="25" customFormat="1">
      <c r="A711"/>
      <c r="B711" s="63"/>
      <c r="C711"/>
      <c r="D711"/>
      <c r="E711" s="3"/>
      <c r="F711" s="3"/>
      <c r="G711" s="55"/>
      <c r="H711"/>
      <c r="I711"/>
    </row>
    <row r="712" spans="1:9" s="25" customFormat="1">
      <c r="A712"/>
      <c r="B712" s="63"/>
      <c r="C712"/>
      <c r="D712"/>
      <c r="E712" s="3"/>
      <c r="F712" s="3"/>
      <c r="G712" s="55"/>
      <c r="H712"/>
      <c r="I712"/>
    </row>
    <row r="713" spans="1:9" s="25" customFormat="1">
      <c r="A713"/>
      <c r="B713" s="63"/>
      <c r="C713"/>
      <c r="D713"/>
      <c r="E713" s="3"/>
      <c r="F713" s="3"/>
      <c r="G713" s="55"/>
      <c r="H713"/>
      <c r="I713"/>
    </row>
    <row r="714" spans="1:9" s="25" customFormat="1">
      <c r="A714"/>
      <c r="B714" s="63"/>
      <c r="C714"/>
      <c r="D714"/>
      <c r="E714" s="3"/>
      <c r="F714" s="3"/>
      <c r="G714" s="55"/>
      <c r="H714"/>
      <c r="I714"/>
    </row>
    <row r="715" spans="1:9" s="25" customFormat="1">
      <c r="A715"/>
      <c r="B715" s="63"/>
      <c r="C715"/>
      <c r="D715"/>
      <c r="E715" s="3"/>
      <c r="F715" s="3"/>
      <c r="G715" s="55"/>
      <c r="H715"/>
      <c r="I715"/>
    </row>
    <row r="716" spans="1:9" s="25" customFormat="1">
      <c r="A716"/>
      <c r="B716" s="63"/>
      <c r="C716"/>
      <c r="D716"/>
      <c r="E716" s="3"/>
      <c r="F716" s="3"/>
      <c r="G716" s="55"/>
      <c r="H716"/>
      <c r="I716"/>
    </row>
    <row r="717" spans="1:9" s="25" customFormat="1">
      <c r="A717"/>
      <c r="B717" s="63"/>
      <c r="C717"/>
      <c r="D717"/>
      <c r="E717" s="3"/>
      <c r="F717" s="3"/>
      <c r="G717" s="55"/>
      <c r="H717"/>
      <c r="I717"/>
    </row>
    <row r="718" spans="1:9" s="25" customFormat="1">
      <c r="A718"/>
      <c r="B718" s="63"/>
      <c r="C718"/>
      <c r="D718"/>
      <c r="E718" s="3"/>
      <c r="F718" s="3"/>
      <c r="G718" s="55"/>
      <c r="H718"/>
      <c r="I718"/>
    </row>
    <row r="719" spans="1:9" s="25" customFormat="1">
      <c r="A719"/>
      <c r="B719" s="63"/>
      <c r="C719"/>
      <c r="D719"/>
      <c r="E719" s="3"/>
      <c r="F719" s="3"/>
      <c r="G719" s="55"/>
      <c r="H719"/>
      <c r="I719"/>
    </row>
    <row r="720" spans="1:9" s="25" customFormat="1">
      <c r="A720"/>
      <c r="B720" s="63"/>
      <c r="C720"/>
      <c r="D720"/>
      <c r="E720" s="3"/>
      <c r="F720" s="3"/>
      <c r="G720" s="55"/>
      <c r="H720"/>
      <c r="I720"/>
    </row>
    <row r="721" spans="1:9" s="25" customFormat="1">
      <c r="A721"/>
      <c r="B721" s="63"/>
      <c r="C721"/>
      <c r="D721"/>
      <c r="E721" s="3"/>
      <c r="F721" s="3"/>
      <c r="G721" s="55"/>
      <c r="H721"/>
      <c r="I721"/>
    </row>
    <row r="722" spans="1:9" s="25" customFormat="1">
      <c r="A722"/>
      <c r="B722" s="63"/>
      <c r="C722"/>
      <c r="D722"/>
      <c r="E722" s="3"/>
      <c r="F722" s="3"/>
      <c r="G722" s="55"/>
      <c r="H722"/>
      <c r="I722"/>
    </row>
    <row r="723" spans="1:9" s="25" customFormat="1">
      <c r="A723"/>
      <c r="B723" s="63"/>
      <c r="C723"/>
      <c r="D723"/>
      <c r="E723" s="3"/>
      <c r="F723" s="3"/>
      <c r="G723" s="55"/>
      <c r="H723"/>
      <c r="I723"/>
    </row>
    <row r="724" spans="1:9" s="25" customFormat="1">
      <c r="A724"/>
      <c r="B724" s="63"/>
      <c r="C724"/>
      <c r="D724"/>
      <c r="E724" s="3"/>
      <c r="F724" s="3"/>
      <c r="G724" s="55"/>
      <c r="H724"/>
      <c r="I724"/>
    </row>
    <row r="725" spans="1:9" s="25" customFormat="1">
      <c r="A725"/>
      <c r="B725" s="63"/>
      <c r="C725"/>
      <c r="D725"/>
      <c r="E725" s="3"/>
      <c r="F725" s="3"/>
      <c r="G725" s="55"/>
      <c r="H725"/>
      <c r="I725"/>
    </row>
    <row r="726" spans="1:9" s="25" customFormat="1">
      <c r="A726"/>
      <c r="B726" s="63"/>
      <c r="C726"/>
      <c r="D726"/>
      <c r="E726" s="3"/>
      <c r="F726" s="3"/>
      <c r="G726" s="55"/>
      <c r="H726"/>
      <c r="I726"/>
    </row>
    <row r="727" spans="1:9" s="25" customFormat="1">
      <c r="A727"/>
      <c r="B727" s="63"/>
      <c r="C727"/>
      <c r="D727"/>
      <c r="E727" s="3"/>
      <c r="F727" s="3"/>
      <c r="G727" s="55"/>
      <c r="H727"/>
      <c r="I727"/>
    </row>
    <row r="728" spans="1:9" s="25" customFormat="1">
      <c r="A728"/>
      <c r="B728" s="63"/>
      <c r="C728"/>
      <c r="D728"/>
      <c r="E728" s="3"/>
      <c r="F728" s="3"/>
      <c r="G728" s="55"/>
      <c r="H728"/>
      <c r="I728"/>
    </row>
    <row r="729" spans="1:9" s="25" customFormat="1">
      <c r="A729"/>
      <c r="B729" s="63"/>
      <c r="C729"/>
      <c r="D729"/>
      <c r="E729" s="3"/>
      <c r="F729" s="3"/>
      <c r="G729" s="55"/>
      <c r="H729"/>
      <c r="I729"/>
    </row>
    <row r="730" spans="1:9" s="25" customFormat="1">
      <c r="A730"/>
      <c r="B730" s="63"/>
      <c r="C730"/>
      <c r="D730"/>
      <c r="E730" s="3"/>
      <c r="F730" s="3"/>
      <c r="G730" s="55"/>
      <c r="H730"/>
      <c r="I730"/>
    </row>
    <row r="731" spans="1:9" s="25" customFormat="1">
      <c r="A731"/>
      <c r="B731" s="63"/>
      <c r="C731"/>
      <c r="D731"/>
      <c r="E731" s="3"/>
      <c r="F731" s="3"/>
      <c r="G731" s="55"/>
      <c r="H731"/>
      <c r="I731"/>
    </row>
    <row r="732" spans="1:9" s="25" customFormat="1">
      <c r="A732"/>
      <c r="B732" s="63"/>
      <c r="C732"/>
      <c r="D732"/>
      <c r="E732" s="3"/>
      <c r="F732" s="3"/>
      <c r="G732" s="55"/>
      <c r="H732"/>
      <c r="I732"/>
    </row>
    <row r="733" spans="1:9" s="25" customFormat="1">
      <c r="A733"/>
      <c r="B733" s="63"/>
      <c r="C733"/>
      <c r="D733"/>
      <c r="E733" s="3"/>
      <c r="F733" s="3"/>
      <c r="G733" s="55"/>
      <c r="H733"/>
      <c r="I733"/>
    </row>
    <row r="734" spans="1:9" s="25" customFormat="1">
      <c r="A734"/>
      <c r="B734" s="63"/>
      <c r="C734"/>
      <c r="D734"/>
      <c r="E734" s="3"/>
      <c r="F734" s="3"/>
      <c r="G734" s="55"/>
      <c r="H734"/>
      <c r="I734"/>
    </row>
    <row r="735" spans="1:9" s="25" customFormat="1">
      <c r="A735"/>
      <c r="B735" s="63"/>
      <c r="C735"/>
      <c r="D735"/>
      <c r="E735" s="3"/>
      <c r="F735" s="3"/>
      <c r="G735" s="55"/>
      <c r="H735"/>
      <c r="I735"/>
    </row>
    <row r="736" spans="1:9" s="25" customFormat="1">
      <c r="A736"/>
      <c r="B736" s="63"/>
      <c r="C736"/>
      <c r="D736"/>
      <c r="E736" s="3"/>
      <c r="F736" s="3"/>
      <c r="G736" s="55"/>
      <c r="H736"/>
      <c r="I736"/>
    </row>
    <row r="737" spans="1:9" s="25" customFormat="1">
      <c r="A737"/>
      <c r="B737" s="63"/>
      <c r="C737"/>
      <c r="D737"/>
      <c r="E737" s="3"/>
      <c r="F737" s="3"/>
      <c r="G737" s="55"/>
      <c r="H737"/>
      <c r="I737"/>
    </row>
    <row r="738" spans="1:9" s="25" customFormat="1">
      <c r="A738"/>
      <c r="B738" s="63"/>
      <c r="C738"/>
      <c r="D738"/>
      <c r="E738" s="3"/>
      <c r="F738" s="3"/>
      <c r="G738" s="55"/>
      <c r="H738"/>
      <c r="I738"/>
    </row>
    <row r="739" spans="1:9" s="25" customFormat="1">
      <c r="A739"/>
      <c r="B739" s="63"/>
      <c r="C739"/>
      <c r="D739"/>
      <c r="E739" s="3"/>
      <c r="F739" s="3"/>
      <c r="G739" s="55"/>
      <c r="H739"/>
      <c r="I739"/>
    </row>
    <row r="740" spans="1:9" s="25" customFormat="1">
      <c r="A740"/>
      <c r="B740" s="63"/>
      <c r="C740"/>
      <c r="D740"/>
      <c r="E740" s="3"/>
      <c r="F740" s="3"/>
      <c r="G740" s="55"/>
      <c r="H740"/>
      <c r="I740"/>
    </row>
    <row r="741" spans="1:9" s="25" customFormat="1">
      <c r="A741"/>
      <c r="B741" s="63"/>
      <c r="C741"/>
      <c r="D741"/>
      <c r="E741" s="3"/>
      <c r="F741" s="3"/>
      <c r="G741" s="55"/>
      <c r="H741"/>
      <c r="I741"/>
    </row>
    <row r="742" spans="1:9" s="25" customFormat="1">
      <c r="A742"/>
      <c r="B742" s="63"/>
      <c r="C742"/>
      <c r="D742"/>
      <c r="E742" s="3"/>
      <c r="F742" s="3"/>
      <c r="G742" s="55"/>
      <c r="H742"/>
      <c r="I742"/>
    </row>
    <row r="743" spans="1:9" s="25" customFormat="1">
      <c r="A743"/>
      <c r="B743" s="63"/>
      <c r="C743"/>
      <c r="D743"/>
      <c r="E743" s="3"/>
      <c r="F743" s="3"/>
      <c r="G743" s="55"/>
      <c r="H743"/>
      <c r="I743"/>
    </row>
    <row r="744" spans="1:9" s="25" customFormat="1">
      <c r="A744"/>
      <c r="B744" s="63"/>
      <c r="C744"/>
      <c r="D744"/>
      <c r="E744" s="3"/>
      <c r="F744" s="3"/>
      <c r="G744" s="55"/>
      <c r="H744"/>
      <c r="I744"/>
    </row>
    <row r="745" spans="1:9" s="25" customFormat="1">
      <c r="A745"/>
      <c r="B745" s="63"/>
      <c r="C745"/>
      <c r="D745"/>
      <c r="E745" s="3"/>
      <c r="F745" s="3"/>
      <c r="G745" s="55"/>
      <c r="H745"/>
      <c r="I745"/>
    </row>
    <row r="746" spans="1:9" s="25" customFormat="1">
      <c r="A746"/>
      <c r="B746" s="63"/>
      <c r="C746"/>
      <c r="D746"/>
      <c r="E746" s="3"/>
      <c r="F746" s="3"/>
      <c r="G746" s="55"/>
      <c r="H746"/>
      <c r="I746"/>
    </row>
    <row r="747" spans="1:9" s="25" customFormat="1">
      <c r="A747"/>
      <c r="B747" s="63"/>
      <c r="C747"/>
      <c r="D747"/>
      <c r="E747" s="3"/>
      <c r="F747" s="3"/>
      <c r="G747" s="55"/>
      <c r="H747"/>
      <c r="I747"/>
    </row>
    <row r="748" spans="1:9" s="25" customFormat="1">
      <c r="A748"/>
      <c r="B748" s="63"/>
      <c r="C748"/>
      <c r="D748"/>
      <c r="E748" s="3"/>
      <c r="F748" s="3"/>
      <c r="G748" s="55"/>
      <c r="H748"/>
      <c r="I748"/>
    </row>
    <row r="749" spans="1:9" s="25" customFormat="1">
      <c r="A749"/>
      <c r="B749" s="63"/>
      <c r="C749"/>
      <c r="D749"/>
      <c r="E749" s="3"/>
      <c r="F749" s="3"/>
      <c r="G749" s="55"/>
      <c r="H749"/>
      <c r="I749"/>
    </row>
    <row r="750" spans="1:9" s="25" customFormat="1">
      <c r="A750"/>
      <c r="B750" s="63"/>
      <c r="C750"/>
      <c r="D750"/>
      <c r="E750" s="3"/>
      <c r="F750" s="3"/>
      <c r="G750" s="55"/>
      <c r="H750"/>
      <c r="I750"/>
    </row>
    <row r="751" spans="1:9" s="25" customFormat="1">
      <c r="A751"/>
      <c r="B751" s="63"/>
      <c r="C751"/>
      <c r="D751"/>
      <c r="E751" s="3"/>
      <c r="F751" s="3"/>
      <c r="G751" s="55"/>
      <c r="H751"/>
      <c r="I751"/>
    </row>
    <row r="752" spans="1:9" s="25" customFormat="1">
      <c r="A752"/>
      <c r="B752" s="63"/>
      <c r="C752"/>
      <c r="D752"/>
      <c r="E752" s="3"/>
      <c r="F752" s="3"/>
      <c r="G752" s="55"/>
      <c r="H752"/>
      <c r="I752"/>
    </row>
    <row r="753" spans="1:9" s="25" customFormat="1">
      <c r="A753"/>
      <c r="B753" s="63"/>
      <c r="C753"/>
      <c r="D753"/>
      <c r="E753" s="3"/>
      <c r="F753" s="3"/>
      <c r="G753" s="55"/>
      <c r="H753"/>
      <c r="I753"/>
    </row>
    <row r="754" spans="1:9" s="25" customFormat="1">
      <c r="A754"/>
      <c r="B754" s="63"/>
      <c r="C754"/>
      <c r="D754"/>
      <c r="E754" s="3"/>
      <c r="F754" s="3"/>
      <c r="G754" s="55"/>
      <c r="H754"/>
      <c r="I754"/>
    </row>
    <row r="755" spans="1:9" s="25" customFormat="1">
      <c r="A755"/>
      <c r="B755" s="63"/>
      <c r="C755"/>
      <c r="D755"/>
      <c r="E755" s="3"/>
      <c r="F755" s="3"/>
      <c r="G755" s="55"/>
      <c r="H755"/>
      <c r="I755"/>
    </row>
    <row r="756" spans="1:9" s="25" customFormat="1">
      <c r="A756"/>
      <c r="B756" s="63"/>
      <c r="C756"/>
      <c r="D756"/>
      <c r="E756" s="3"/>
      <c r="F756" s="3"/>
      <c r="G756" s="55"/>
      <c r="H756"/>
      <c r="I756"/>
    </row>
    <row r="757" spans="1:9" s="25" customFormat="1">
      <c r="A757"/>
      <c r="B757" s="63"/>
      <c r="C757"/>
      <c r="D757"/>
      <c r="E757" s="3"/>
      <c r="F757" s="3"/>
      <c r="G757" s="55"/>
      <c r="H757"/>
      <c r="I757"/>
    </row>
    <row r="758" spans="1:9" s="25" customFormat="1">
      <c r="A758"/>
      <c r="B758" s="63"/>
      <c r="C758"/>
      <c r="D758"/>
      <c r="E758" s="3"/>
      <c r="F758" s="3"/>
      <c r="G758" s="55"/>
      <c r="H758"/>
      <c r="I758"/>
    </row>
    <row r="759" spans="1:9" s="25" customFormat="1">
      <c r="A759"/>
      <c r="B759" s="63"/>
      <c r="C759"/>
      <c r="D759"/>
      <c r="E759" s="3"/>
      <c r="F759" s="3"/>
      <c r="G759" s="55"/>
      <c r="H759"/>
      <c r="I759"/>
    </row>
    <row r="760" spans="1:9" s="25" customFormat="1">
      <c r="A760"/>
      <c r="B760" s="63"/>
      <c r="C760"/>
      <c r="D760"/>
      <c r="E760" s="3"/>
      <c r="F760" s="3"/>
      <c r="G760" s="55"/>
      <c r="H760"/>
      <c r="I760"/>
    </row>
    <row r="761" spans="1:9" s="25" customFormat="1">
      <c r="A761"/>
      <c r="B761" s="63"/>
      <c r="C761"/>
      <c r="D761"/>
      <c r="E761" s="3"/>
      <c r="F761" s="3"/>
      <c r="G761" s="55"/>
      <c r="H761"/>
      <c r="I761"/>
    </row>
    <row r="762" spans="1:9" s="25" customFormat="1">
      <c r="A762"/>
      <c r="B762" s="63"/>
      <c r="C762"/>
      <c r="D762"/>
      <c r="E762" s="3"/>
      <c r="F762" s="3"/>
      <c r="G762" s="55"/>
      <c r="H762"/>
      <c r="I762"/>
    </row>
    <row r="763" spans="1:9" s="25" customFormat="1">
      <c r="A763"/>
      <c r="B763" s="63"/>
      <c r="C763"/>
      <c r="D763"/>
      <c r="E763" s="3"/>
      <c r="F763" s="3"/>
      <c r="G763" s="55"/>
      <c r="H763"/>
      <c r="I763"/>
    </row>
    <row r="764" spans="1:9" s="25" customFormat="1">
      <c r="A764"/>
      <c r="B764" s="63"/>
      <c r="C764"/>
      <c r="D764"/>
      <c r="E764" s="3"/>
      <c r="F764" s="3"/>
      <c r="G764" s="55"/>
      <c r="H764"/>
      <c r="I764"/>
    </row>
    <row r="765" spans="1:9" s="25" customFormat="1">
      <c r="A765"/>
      <c r="B765" s="63"/>
      <c r="C765"/>
      <c r="D765"/>
      <c r="E765" s="3"/>
      <c r="F765" s="3"/>
      <c r="G765" s="55"/>
      <c r="H765"/>
      <c r="I765"/>
    </row>
    <row r="766" spans="1:9" s="25" customFormat="1">
      <c r="A766"/>
      <c r="B766" s="63"/>
      <c r="C766"/>
      <c r="D766"/>
      <c r="E766" s="3"/>
      <c r="F766" s="3"/>
      <c r="G766" s="55"/>
      <c r="H766"/>
      <c r="I766"/>
    </row>
    <row r="767" spans="1:9" s="25" customFormat="1">
      <c r="A767"/>
      <c r="B767" s="63"/>
      <c r="C767"/>
      <c r="D767"/>
      <c r="E767" s="3"/>
      <c r="F767" s="3"/>
      <c r="G767" s="55"/>
      <c r="H767"/>
      <c r="I767"/>
    </row>
    <row r="768" spans="1:9" s="25" customFormat="1">
      <c r="A768"/>
      <c r="B768" s="63"/>
      <c r="C768"/>
      <c r="D768"/>
      <c r="E768" s="3"/>
      <c r="F768" s="3"/>
      <c r="G768" s="55"/>
      <c r="H768"/>
      <c r="I768"/>
    </row>
    <row r="769" spans="1:9" s="25" customFormat="1">
      <c r="A769"/>
      <c r="B769" s="63"/>
      <c r="C769"/>
      <c r="D769"/>
      <c r="E769" s="3"/>
      <c r="F769" s="3"/>
      <c r="G769" s="55"/>
      <c r="H769"/>
      <c r="I769"/>
    </row>
    <row r="770" spans="1:9" s="25" customFormat="1">
      <c r="A770"/>
      <c r="B770" s="63"/>
      <c r="C770"/>
      <c r="D770"/>
      <c r="E770" s="3"/>
      <c r="F770" s="3"/>
      <c r="G770" s="55"/>
      <c r="H770"/>
      <c r="I770"/>
    </row>
    <row r="771" spans="1:9" s="25" customFormat="1">
      <c r="A771"/>
      <c r="B771" s="63"/>
      <c r="C771"/>
      <c r="D771"/>
      <c r="E771" s="3"/>
      <c r="F771" s="3"/>
      <c r="G771" s="55"/>
      <c r="H771"/>
      <c r="I771"/>
    </row>
    <row r="772" spans="1:9" s="25" customFormat="1">
      <c r="A772"/>
      <c r="B772" s="63"/>
      <c r="C772"/>
      <c r="D772"/>
      <c r="E772" s="3"/>
      <c r="F772" s="3"/>
      <c r="G772" s="55"/>
      <c r="H772"/>
      <c r="I772"/>
    </row>
    <row r="773" spans="1:9" s="25" customFormat="1">
      <c r="A773"/>
      <c r="B773" s="63"/>
      <c r="C773"/>
      <c r="D773"/>
      <c r="E773" s="3"/>
      <c r="F773" s="3"/>
      <c r="G773" s="55"/>
      <c r="H773"/>
      <c r="I773"/>
    </row>
    <row r="774" spans="1:9" s="25" customFormat="1">
      <c r="A774"/>
      <c r="B774" s="63"/>
      <c r="C774"/>
      <c r="D774"/>
      <c r="E774" s="3"/>
      <c r="F774" s="3"/>
      <c r="G774" s="55"/>
      <c r="H774"/>
      <c r="I774"/>
    </row>
    <row r="775" spans="1:9" s="25" customFormat="1">
      <c r="A775"/>
      <c r="B775" s="63"/>
      <c r="C775"/>
      <c r="D775"/>
      <c r="E775" s="3"/>
      <c r="F775" s="3"/>
      <c r="G775" s="55"/>
      <c r="H775"/>
      <c r="I775"/>
    </row>
    <row r="776" spans="1:9" s="25" customFormat="1">
      <c r="A776"/>
      <c r="B776" s="63"/>
      <c r="C776"/>
      <c r="D776"/>
      <c r="E776" s="3"/>
      <c r="F776" s="3"/>
      <c r="G776" s="55"/>
      <c r="H776"/>
      <c r="I776"/>
    </row>
    <row r="777" spans="1:9" s="25" customFormat="1">
      <c r="A777"/>
      <c r="B777" s="63"/>
      <c r="C777"/>
      <c r="D777"/>
      <c r="E777" s="3"/>
      <c r="F777" s="3"/>
      <c r="G777" s="55"/>
      <c r="H777"/>
      <c r="I777"/>
    </row>
    <row r="778" spans="1:9" s="25" customFormat="1">
      <c r="A778"/>
      <c r="B778" s="63"/>
      <c r="C778"/>
      <c r="D778"/>
      <c r="E778" s="3"/>
      <c r="F778" s="3"/>
      <c r="G778" s="55"/>
      <c r="H778"/>
      <c r="I778"/>
    </row>
    <row r="779" spans="1:9" s="25" customFormat="1">
      <c r="A779"/>
      <c r="B779" s="63"/>
      <c r="C779"/>
      <c r="D779"/>
      <c r="E779" s="3"/>
      <c r="F779" s="3"/>
      <c r="G779" s="55"/>
      <c r="H779"/>
      <c r="I779"/>
    </row>
    <row r="780" spans="1:9" s="25" customFormat="1">
      <c r="A780"/>
      <c r="B780" s="63"/>
      <c r="C780"/>
      <c r="D780"/>
      <c r="E780" s="3"/>
      <c r="F780" s="3"/>
      <c r="G780" s="55"/>
      <c r="H780"/>
      <c r="I780"/>
    </row>
    <row r="781" spans="1:9" s="25" customFormat="1">
      <c r="A781"/>
      <c r="B781" s="63"/>
      <c r="C781"/>
      <c r="D781"/>
      <c r="E781" s="3"/>
      <c r="F781" s="3"/>
      <c r="G781" s="55"/>
      <c r="H781"/>
      <c r="I781"/>
    </row>
    <row r="782" spans="1:9" s="25" customFormat="1">
      <c r="A782"/>
      <c r="B782" s="63"/>
      <c r="C782"/>
      <c r="D782"/>
      <c r="E782" s="3"/>
      <c r="F782" s="3"/>
      <c r="G782" s="55"/>
      <c r="H782"/>
      <c r="I782"/>
    </row>
    <row r="783" spans="1:9" s="25" customFormat="1">
      <c r="A783"/>
      <c r="B783" s="63"/>
      <c r="C783"/>
      <c r="D783"/>
      <c r="E783" s="3"/>
      <c r="F783" s="3"/>
      <c r="G783" s="55"/>
      <c r="H783" s="3"/>
      <c r="I783"/>
    </row>
    <row r="784" spans="1:9" s="25" customFormat="1">
      <c r="A784"/>
      <c r="B784" s="63"/>
      <c r="C784"/>
      <c r="D784"/>
      <c r="E784" s="3"/>
      <c r="F784" s="3"/>
      <c r="G784" s="55"/>
      <c r="H784"/>
      <c r="I784"/>
    </row>
    <row r="785" spans="1:9" s="25" customFormat="1">
      <c r="A785"/>
      <c r="B785" s="63"/>
      <c r="C785"/>
      <c r="D785"/>
      <c r="E785" s="3"/>
      <c r="F785" s="3"/>
      <c r="G785" s="55"/>
      <c r="H785"/>
      <c r="I785"/>
    </row>
    <row r="786" spans="1:9" s="25" customFormat="1">
      <c r="A786"/>
      <c r="B786" s="63"/>
      <c r="C786"/>
      <c r="D786"/>
      <c r="E786" s="3"/>
      <c r="F786" s="3"/>
      <c r="G786" s="55"/>
      <c r="H786"/>
      <c r="I786"/>
    </row>
    <row r="787" spans="1:9" s="25" customFormat="1">
      <c r="A787"/>
      <c r="B787" s="63"/>
      <c r="C787"/>
      <c r="D787"/>
      <c r="E787" s="3"/>
      <c r="F787" s="3"/>
      <c r="G787" s="55"/>
      <c r="H787"/>
      <c r="I787"/>
    </row>
    <row r="788" spans="1:9" s="25" customFormat="1">
      <c r="A788"/>
      <c r="B788" s="63"/>
      <c r="C788"/>
      <c r="D788"/>
      <c r="E788" s="3"/>
      <c r="F788" s="3"/>
      <c r="G788" s="55"/>
      <c r="H788"/>
      <c r="I788"/>
    </row>
    <row r="789" spans="1:9" s="25" customFormat="1">
      <c r="A789"/>
      <c r="B789" s="63"/>
      <c r="C789"/>
      <c r="D789"/>
      <c r="E789" s="3"/>
      <c r="F789" s="3"/>
      <c r="G789" s="55"/>
      <c r="H789"/>
      <c r="I789"/>
    </row>
    <row r="790" spans="1:9" s="25" customFormat="1">
      <c r="A790"/>
      <c r="B790" s="63"/>
      <c r="C790"/>
      <c r="D790"/>
      <c r="E790" s="3"/>
      <c r="F790" s="3"/>
      <c r="G790" s="55"/>
      <c r="H790"/>
      <c r="I790"/>
    </row>
    <row r="791" spans="1:9" s="25" customFormat="1">
      <c r="A791"/>
      <c r="B791" s="63"/>
      <c r="C791"/>
      <c r="D791"/>
      <c r="E791" s="3"/>
      <c r="F791" s="3"/>
      <c r="G791" s="55"/>
      <c r="H791"/>
      <c r="I791"/>
    </row>
    <row r="792" spans="1:9" s="25" customFormat="1">
      <c r="A792"/>
      <c r="B792" s="63"/>
      <c r="C792"/>
      <c r="D792"/>
      <c r="E792" s="3"/>
      <c r="F792" s="3"/>
      <c r="G792" s="55"/>
      <c r="H792"/>
      <c r="I792"/>
    </row>
    <row r="793" spans="1:9" s="25" customFormat="1">
      <c r="A793"/>
      <c r="B793" s="63"/>
      <c r="C793"/>
      <c r="D793"/>
      <c r="E793" s="3"/>
      <c r="F793" s="3"/>
      <c r="G793" s="55"/>
      <c r="H793"/>
      <c r="I793"/>
    </row>
    <row r="794" spans="1:9" s="25" customFormat="1">
      <c r="A794"/>
      <c r="B794" s="63"/>
      <c r="C794"/>
      <c r="D794"/>
      <c r="E794" s="3"/>
      <c r="F794" s="3"/>
      <c r="G794" s="55"/>
      <c r="H794"/>
      <c r="I794"/>
    </row>
    <row r="795" spans="1:9" s="25" customFormat="1">
      <c r="A795"/>
      <c r="B795" s="63"/>
      <c r="C795"/>
      <c r="D795"/>
      <c r="E795" s="3"/>
      <c r="F795" s="3"/>
      <c r="G795" s="55"/>
      <c r="H795"/>
      <c r="I795"/>
    </row>
    <row r="796" spans="1:9" s="25" customFormat="1">
      <c r="A796"/>
      <c r="B796" s="63"/>
      <c r="C796"/>
      <c r="D796"/>
      <c r="E796" s="3"/>
      <c r="F796" s="3"/>
      <c r="G796" s="55"/>
      <c r="H796" s="3"/>
      <c r="I796"/>
    </row>
    <row r="797" spans="1:9" s="25" customFormat="1">
      <c r="A797"/>
      <c r="B797" s="63"/>
      <c r="C797"/>
      <c r="D797"/>
      <c r="E797" s="3"/>
      <c r="F797" s="3"/>
      <c r="G797" s="55"/>
      <c r="H797"/>
      <c r="I797"/>
    </row>
    <row r="798" spans="1:9" s="25" customFormat="1">
      <c r="A798"/>
      <c r="B798" s="63"/>
      <c r="C798"/>
      <c r="D798"/>
      <c r="E798" s="3"/>
      <c r="F798" s="3"/>
      <c r="G798" s="55"/>
      <c r="H798"/>
      <c r="I798"/>
    </row>
    <row r="799" spans="1:9" s="25" customFormat="1">
      <c r="A799"/>
      <c r="B799" s="63"/>
      <c r="C799"/>
      <c r="D799"/>
      <c r="E799" s="3"/>
      <c r="F799" s="3"/>
      <c r="G799" s="55"/>
      <c r="H799"/>
      <c r="I799"/>
    </row>
    <row r="800" spans="1:9" s="25" customFormat="1">
      <c r="A800"/>
      <c r="B800" s="63"/>
      <c r="C800"/>
      <c r="D800"/>
      <c r="E800" s="3"/>
      <c r="F800" s="3"/>
      <c r="G800" s="55"/>
      <c r="H800"/>
      <c r="I800"/>
    </row>
    <row r="801" spans="1:9" s="25" customFormat="1">
      <c r="A801"/>
      <c r="B801" s="63"/>
      <c r="C801"/>
      <c r="D801"/>
      <c r="E801" s="3"/>
      <c r="F801" s="3"/>
      <c r="G801" s="55"/>
      <c r="H801"/>
      <c r="I801"/>
    </row>
    <row r="802" spans="1:9" s="25" customFormat="1">
      <c r="A802"/>
      <c r="B802" s="63"/>
      <c r="C802"/>
      <c r="D802"/>
      <c r="E802" s="3"/>
      <c r="F802" s="3"/>
      <c r="G802" s="55"/>
      <c r="H802"/>
      <c r="I802"/>
    </row>
    <row r="803" spans="1:9" s="25" customFormat="1">
      <c r="A803"/>
      <c r="B803" s="63"/>
      <c r="C803"/>
      <c r="D803"/>
      <c r="E803" s="3"/>
      <c r="F803" s="3"/>
      <c r="G803" s="55"/>
      <c r="H803"/>
      <c r="I803"/>
    </row>
    <row r="804" spans="1:9" s="25" customFormat="1">
      <c r="A804"/>
      <c r="B804" s="63"/>
      <c r="C804"/>
      <c r="D804"/>
      <c r="E804" s="3"/>
      <c r="F804" s="3"/>
      <c r="G804" s="55"/>
      <c r="H804"/>
      <c r="I804"/>
    </row>
    <row r="805" spans="1:9" s="25" customFormat="1">
      <c r="A805"/>
      <c r="B805" s="63"/>
      <c r="C805"/>
      <c r="D805"/>
      <c r="E805" s="3"/>
      <c r="F805" s="3"/>
      <c r="G805" s="55"/>
      <c r="H805"/>
      <c r="I805"/>
    </row>
    <row r="806" spans="1:9" s="25" customFormat="1">
      <c r="A806"/>
      <c r="B806" s="63"/>
      <c r="C806"/>
      <c r="D806"/>
      <c r="E806" s="3"/>
      <c r="F806" s="3"/>
      <c r="G806" s="55"/>
      <c r="H806"/>
      <c r="I806"/>
    </row>
    <row r="807" spans="1:9" s="25" customFormat="1">
      <c r="A807"/>
      <c r="B807" s="63"/>
      <c r="C807"/>
      <c r="D807"/>
      <c r="E807" s="3"/>
      <c r="F807" s="3"/>
      <c r="G807" s="55"/>
      <c r="H807"/>
      <c r="I807"/>
    </row>
    <row r="808" spans="1:9" s="25" customFormat="1">
      <c r="A808"/>
      <c r="B808" s="63"/>
      <c r="C808"/>
      <c r="D808"/>
      <c r="E808" s="3"/>
      <c r="F808" s="3"/>
      <c r="G808" s="55"/>
      <c r="H808"/>
      <c r="I808"/>
    </row>
    <row r="809" spans="1:9" s="25" customFormat="1">
      <c r="A809"/>
      <c r="B809" s="63"/>
      <c r="C809"/>
      <c r="D809"/>
      <c r="E809" s="3"/>
      <c r="F809" s="3"/>
      <c r="G809" s="55"/>
      <c r="H809"/>
      <c r="I809"/>
    </row>
    <row r="810" spans="1:9" s="25" customFormat="1">
      <c r="A810"/>
      <c r="B810" s="63"/>
      <c r="C810"/>
      <c r="D810"/>
      <c r="E810" s="3"/>
      <c r="F810" s="3"/>
      <c r="G810" s="55"/>
      <c r="H810"/>
      <c r="I810"/>
    </row>
    <row r="811" spans="1:9" s="25" customFormat="1">
      <c r="A811"/>
      <c r="B811" s="63"/>
      <c r="C811"/>
      <c r="D811"/>
      <c r="E811" s="3"/>
      <c r="F811" s="3"/>
      <c r="G811" s="55"/>
      <c r="H811"/>
      <c r="I811"/>
    </row>
    <row r="812" spans="1:9" s="25" customFormat="1">
      <c r="A812"/>
      <c r="B812" s="63"/>
      <c r="C812"/>
      <c r="D812"/>
      <c r="E812" s="3"/>
      <c r="F812" s="3"/>
      <c r="G812" s="55"/>
      <c r="H812"/>
      <c r="I812"/>
    </row>
    <row r="813" spans="1:9" s="25" customFormat="1">
      <c r="A813"/>
      <c r="B813" s="63"/>
      <c r="C813"/>
      <c r="D813"/>
      <c r="E813" s="3"/>
      <c r="F813" s="3"/>
      <c r="G813" s="55"/>
      <c r="H813"/>
      <c r="I813"/>
    </row>
    <row r="814" spans="1:9" s="25" customFormat="1">
      <c r="A814"/>
      <c r="B814" s="63"/>
      <c r="C814"/>
      <c r="D814"/>
      <c r="E814" s="3"/>
      <c r="F814" s="3"/>
      <c r="G814" s="55"/>
      <c r="H814"/>
      <c r="I814"/>
    </row>
    <row r="815" spans="1:9" s="25" customFormat="1">
      <c r="A815"/>
      <c r="B815" s="63"/>
      <c r="C815"/>
      <c r="D815"/>
      <c r="E815" s="3"/>
      <c r="F815" s="3"/>
      <c r="G815" s="55"/>
      <c r="H815"/>
      <c r="I815"/>
    </row>
    <row r="816" spans="1:9" s="25" customFormat="1">
      <c r="A816"/>
      <c r="B816" s="63"/>
      <c r="C816"/>
      <c r="D816"/>
      <c r="E816" s="3"/>
      <c r="F816" s="3"/>
      <c r="G816" s="55"/>
      <c r="H816"/>
      <c r="I816"/>
    </row>
    <row r="817" spans="1:9" s="25" customFormat="1">
      <c r="A817"/>
      <c r="B817" s="63"/>
      <c r="C817"/>
      <c r="D817"/>
      <c r="E817" s="3"/>
      <c r="F817" s="3"/>
      <c r="G817" s="55"/>
      <c r="H817"/>
      <c r="I817"/>
    </row>
    <row r="818" spans="1:9" s="25" customFormat="1">
      <c r="A818"/>
      <c r="B818" s="63"/>
      <c r="C818"/>
      <c r="D818"/>
      <c r="E818" s="3"/>
      <c r="F818" s="3"/>
      <c r="G818" s="55"/>
      <c r="H818"/>
      <c r="I818"/>
    </row>
    <row r="819" spans="1:9" s="25" customFormat="1">
      <c r="A819"/>
      <c r="B819" s="63"/>
      <c r="C819"/>
      <c r="D819"/>
      <c r="E819" s="3"/>
      <c r="F819" s="3"/>
      <c r="G819" s="55"/>
      <c r="H819"/>
      <c r="I819"/>
    </row>
    <row r="820" spans="1:9" s="25" customFormat="1">
      <c r="A820"/>
      <c r="B820" s="63"/>
      <c r="C820"/>
      <c r="D820"/>
      <c r="E820" s="3"/>
      <c r="F820" s="3"/>
      <c r="G820" s="55"/>
      <c r="H820"/>
      <c r="I820"/>
    </row>
    <row r="821" spans="1:9" s="25" customFormat="1">
      <c r="A821"/>
      <c r="B821" s="63"/>
      <c r="C821"/>
      <c r="D821"/>
      <c r="E821" s="3"/>
      <c r="F821" s="3"/>
      <c r="G821" s="55"/>
      <c r="H821"/>
      <c r="I821"/>
    </row>
    <row r="822" spans="1:9" s="25" customFormat="1">
      <c r="A822"/>
      <c r="B822" s="63"/>
      <c r="C822"/>
      <c r="D822"/>
      <c r="E822" s="3"/>
      <c r="F822" s="3"/>
      <c r="G822" s="55"/>
      <c r="H822"/>
      <c r="I822"/>
    </row>
    <row r="823" spans="1:9" s="25" customFormat="1">
      <c r="A823"/>
      <c r="B823" s="63"/>
      <c r="C823"/>
      <c r="D823"/>
      <c r="E823" s="3"/>
      <c r="F823" s="3"/>
      <c r="G823" s="55"/>
      <c r="H823"/>
      <c r="I823"/>
    </row>
    <row r="824" spans="1:9" s="25" customFormat="1">
      <c r="A824"/>
      <c r="B824" s="63"/>
      <c r="C824"/>
      <c r="D824"/>
      <c r="E824" s="3"/>
      <c r="F824" s="3"/>
      <c r="G824" s="55"/>
      <c r="H824"/>
      <c r="I824"/>
    </row>
    <row r="825" spans="1:9" s="25" customFormat="1">
      <c r="A825"/>
      <c r="B825" s="63"/>
      <c r="C825"/>
      <c r="D825"/>
      <c r="E825" s="3"/>
      <c r="F825" s="3"/>
      <c r="G825" s="55"/>
      <c r="H825"/>
      <c r="I825"/>
    </row>
    <row r="826" spans="1:9" s="25" customFormat="1">
      <c r="A826"/>
      <c r="B826" s="63"/>
      <c r="C826"/>
      <c r="D826"/>
      <c r="E826" s="3"/>
      <c r="F826" s="3"/>
      <c r="G826" s="55"/>
      <c r="H826"/>
      <c r="I826"/>
    </row>
    <row r="827" spans="1:9" s="25" customFormat="1">
      <c r="A827"/>
      <c r="B827" s="63"/>
      <c r="C827"/>
      <c r="D827"/>
      <c r="E827" s="3"/>
      <c r="F827" s="3"/>
      <c r="G827" s="55"/>
      <c r="H827"/>
      <c r="I827"/>
    </row>
    <row r="828" spans="1:9" s="25" customFormat="1">
      <c r="A828"/>
      <c r="B828" s="63"/>
      <c r="C828"/>
      <c r="D828"/>
      <c r="E828" s="3"/>
      <c r="F828" s="3"/>
      <c r="G828" s="55"/>
      <c r="H828"/>
      <c r="I828"/>
    </row>
    <row r="829" spans="1:9" s="25" customFormat="1">
      <c r="A829"/>
      <c r="B829" s="63"/>
      <c r="C829"/>
      <c r="D829"/>
      <c r="E829" s="3"/>
      <c r="F829" s="3"/>
      <c r="G829" s="55"/>
      <c r="H829"/>
      <c r="I829"/>
    </row>
    <row r="830" spans="1:9" s="25" customFormat="1">
      <c r="A830"/>
      <c r="B830" s="63"/>
      <c r="C830"/>
      <c r="D830"/>
      <c r="E830" s="3"/>
      <c r="F830" s="3"/>
      <c r="G830" s="55"/>
      <c r="H830"/>
      <c r="I830"/>
    </row>
    <row r="831" spans="1:9" s="25" customFormat="1">
      <c r="A831"/>
      <c r="B831" s="63"/>
      <c r="C831"/>
      <c r="D831"/>
      <c r="E831" s="3"/>
      <c r="F831" s="3"/>
      <c r="G831" s="55"/>
      <c r="H831"/>
      <c r="I831"/>
    </row>
    <row r="832" spans="1:9" s="25" customFormat="1">
      <c r="A832"/>
      <c r="B832" s="63"/>
      <c r="C832"/>
      <c r="D832"/>
      <c r="E832" s="3"/>
      <c r="F832" s="3"/>
      <c r="G832" s="55"/>
      <c r="H832"/>
      <c r="I832"/>
    </row>
    <row r="833" spans="1:9" s="25" customFormat="1">
      <c r="A833"/>
      <c r="B833" s="63"/>
      <c r="C833"/>
      <c r="D833"/>
      <c r="E833" s="3"/>
      <c r="F833" s="3"/>
      <c r="G833" s="55"/>
      <c r="H833"/>
      <c r="I833"/>
    </row>
    <row r="834" spans="1:9" s="25" customFormat="1">
      <c r="A834"/>
      <c r="B834" s="63"/>
      <c r="C834"/>
      <c r="D834"/>
      <c r="E834" s="3"/>
      <c r="F834" s="3"/>
      <c r="G834" s="55"/>
      <c r="H834"/>
      <c r="I834"/>
    </row>
    <row r="835" spans="1:9" s="25" customFormat="1">
      <c r="A835"/>
      <c r="B835" s="63"/>
      <c r="C835"/>
      <c r="D835"/>
      <c r="E835" s="3"/>
      <c r="F835" s="3"/>
      <c r="G835" s="55"/>
      <c r="H835"/>
      <c r="I835"/>
    </row>
    <row r="836" spans="1:9" s="25" customFormat="1">
      <c r="A836"/>
      <c r="B836" s="63"/>
      <c r="C836"/>
      <c r="D836"/>
      <c r="E836" s="3"/>
      <c r="F836" s="3"/>
      <c r="G836" s="55"/>
      <c r="H836"/>
      <c r="I836"/>
    </row>
    <row r="837" spans="1:9" s="25" customFormat="1">
      <c r="A837"/>
      <c r="B837" s="63"/>
      <c r="C837"/>
      <c r="D837"/>
      <c r="E837" s="3"/>
      <c r="F837" s="3"/>
      <c r="G837" s="55"/>
      <c r="H837"/>
      <c r="I837"/>
    </row>
    <row r="838" spans="1:9" s="25" customFormat="1">
      <c r="A838"/>
      <c r="B838" s="63"/>
      <c r="C838"/>
      <c r="D838"/>
      <c r="E838" s="3"/>
      <c r="F838" s="3"/>
      <c r="G838" s="55"/>
      <c r="H838"/>
      <c r="I838"/>
    </row>
    <row r="839" spans="1:9" s="25" customFormat="1">
      <c r="A839"/>
      <c r="B839" s="63"/>
      <c r="C839"/>
      <c r="D839"/>
      <c r="E839" s="3"/>
      <c r="F839" s="3"/>
      <c r="G839" s="55"/>
      <c r="H839"/>
      <c r="I839"/>
    </row>
    <row r="840" spans="1:9" s="25" customFormat="1">
      <c r="A840"/>
      <c r="B840" s="63"/>
      <c r="C840"/>
      <c r="D840"/>
      <c r="E840" s="3"/>
      <c r="F840" s="3"/>
      <c r="G840" s="55"/>
      <c r="H840"/>
      <c r="I840"/>
    </row>
    <row r="841" spans="1:9" s="25" customFormat="1">
      <c r="A841"/>
      <c r="B841" s="63"/>
      <c r="C841"/>
      <c r="D841"/>
      <c r="E841" s="3"/>
      <c r="F841" s="3"/>
      <c r="G841" s="55"/>
      <c r="H841"/>
      <c r="I841"/>
    </row>
    <row r="842" spans="1:9" s="25" customFormat="1">
      <c r="A842"/>
      <c r="B842" s="63"/>
      <c r="C842"/>
      <c r="D842"/>
      <c r="E842" s="3"/>
      <c r="F842" s="3"/>
      <c r="G842" s="55"/>
      <c r="H842"/>
      <c r="I842"/>
    </row>
    <row r="843" spans="1:9" s="25" customFormat="1">
      <c r="A843"/>
      <c r="B843" s="63"/>
      <c r="C843"/>
      <c r="D843"/>
      <c r="E843" s="3"/>
      <c r="F843" s="3"/>
      <c r="G843" s="55"/>
      <c r="H843"/>
      <c r="I843"/>
    </row>
    <row r="844" spans="1:9" s="25" customFormat="1">
      <c r="A844"/>
      <c r="B844" s="63"/>
      <c r="C844"/>
      <c r="D844"/>
      <c r="E844" s="3"/>
      <c r="F844" s="3"/>
      <c r="G844" s="55"/>
      <c r="H844"/>
      <c r="I844"/>
    </row>
    <row r="845" spans="1:9" s="25" customFormat="1">
      <c r="A845"/>
      <c r="B845" s="63"/>
      <c r="C845"/>
      <c r="D845"/>
      <c r="E845" s="3"/>
      <c r="F845" s="3"/>
      <c r="G845" s="55"/>
      <c r="H845"/>
      <c r="I845"/>
    </row>
    <row r="846" spans="1:9" s="25" customFormat="1">
      <c r="A846"/>
      <c r="B846" s="63"/>
      <c r="C846"/>
      <c r="D846"/>
      <c r="E846" s="3"/>
      <c r="F846" s="3"/>
      <c r="G846" s="55"/>
      <c r="H846"/>
      <c r="I846"/>
    </row>
    <row r="847" spans="1:9" s="25" customFormat="1">
      <c r="A847"/>
      <c r="B847" s="63"/>
      <c r="C847"/>
      <c r="D847"/>
      <c r="E847" s="3"/>
      <c r="F847" s="3"/>
      <c r="G847" s="55"/>
      <c r="H847"/>
      <c r="I847"/>
    </row>
    <row r="848" spans="1:9" s="25" customFormat="1">
      <c r="A848"/>
      <c r="B848" s="63"/>
      <c r="C848"/>
      <c r="D848"/>
      <c r="E848" s="3"/>
      <c r="F848" s="3"/>
      <c r="G848" s="55"/>
      <c r="H848"/>
      <c r="I848"/>
    </row>
    <row r="849" spans="1:9" s="25" customFormat="1">
      <c r="A849"/>
      <c r="B849" s="63"/>
      <c r="C849"/>
      <c r="D849"/>
      <c r="E849" s="3"/>
      <c r="F849" s="3"/>
      <c r="G849" s="55"/>
      <c r="H849"/>
      <c r="I849"/>
    </row>
    <row r="850" spans="1:9" s="25" customFormat="1">
      <c r="A850"/>
      <c r="B850" s="63"/>
      <c r="C850"/>
      <c r="D850"/>
      <c r="E850" s="3"/>
      <c r="F850" s="3"/>
      <c r="G850" s="55"/>
      <c r="H850"/>
      <c r="I850"/>
    </row>
    <row r="851" spans="1:9" s="25" customFormat="1">
      <c r="A851"/>
      <c r="B851" s="63"/>
      <c r="C851"/>
      <c r="D851"/>
      <c r="E851" s="3"/>
      <c r="F851" s="3"/>
      <c r="G851" s="55"/>
      <c r="H851"/>
      <c r="I851"/>
    </row>
    <row r="852" spans="1:9" s="25" customFormat="1">
      <c r="A852"/>
      <c r="B852" s="63"/>
      <c r="C852"/>
      <c r="D852"/>
      <c r="E852" s="3"/>
      <c r="F852" s="3"/>
      <c r="G852" s="55"/>
      <c r="H852"/>
      <c r="I852"/>
    </row>
    <row r="853" spans="1:9" s="25" customFormat="1">
      <c r="A853"/>
      <c r="B853" s="63"/>
      <c r="C853"/>
      <c r="D853"/>
      <c r="E853" s="3"/>
      <c r="F853" s="3"/>
      <c r="G853" s="55"/>
      <c r="H853"/>
      <c r="I853"/>
    </row>
    <row r="854" spans="1:9" s="25" customFormat="1">
      <c r="A854"/>
      <c r="B854" s="63"/>
      <c r="C854"/>
      <c r="D854"/>
      <c r="E854" s="3"/>
      <c r="F854" s="3"/>
      <c r="G854" s="55"/>
      <c r="H854"/>
      <c r="I854"/>
    </row>
    <row r="855" spans="1:9" s="25" customFormat="1">
      <c r="A855"/>
      <c r="B855" s="63"/>
      <c r="C855"/>
      <c r="D855"/>
      <c r="E855" s="3"/>
      <c r="F855" s="3"/>
      <c r="G855" s="55"/>
      <c r="H855"/>
      <c r="I855"/>
    </row>
    <row r="856" spans="1:9" s="25" customFormat="1">
      <c r="A856"/>
      <c r="B856" s="63"/>
      <c r="C856"/>
      <c r="D856"/>
      <c r="E856" s="3"/>
      <c r="F856" s="3"/>
      <c r="G856" s="55"/>
      <c r="H856"/>
      <c r="I856"/>
    </row>
    <row r="857" spans="1:9" s="25" customFormat="1">
      <c r="A857"/>
      <c r="B857" s="63"/>
      <c r="C857"/>
      <c r="D857"/>
      <c r="E857" s="3"/>
      <c r="F857" s="3"/>
      <c r="G857" s="55"/>
      <c r="H857"/>
      <c r="I857"/>
    </row>
    <row r="858" spans="1:9" s="25" customFormat="1">
      <c r="A858"/>
      <c r="B858" s="63"/>
      <c r="C858"/>
      <c r="D858"/>
      <c r="E858" s="3"/>
      <c r="F858" s="3"/>
      <c r="G858" s="55"/>
      <c r="H858"/>
      <c r="I858"/>
    </row>
    <row r="859" spans="1:9" s="25" customFormat="1">
      <c r="A859"/>
      <c r="B859" s="63"/>
      <c r="C859"/>
      <c r="D859"/>
      <c r="E859" s="3"/>
      <c r="F859" s="3"/>
      <c r="G859" s="55"/>
      <c r="H859"/>
      <c r="I859"/>
    </row>
    <row r="860" spans="1:9" s="25" customFormat="1">
      <c r="A860"/>
      <c r="B860" s="63"/>
      <c r="C860"/>
      <c r="D860"/>
      <c r="E860" s="3"/>
      <c r="F860" s="3"/>
      <c r="G860" s="55"/>
      <c r="H860"/>
      <c r="I860"/>
    </row>
    <row r="861" spans="1:9" s="25" customFormat="1">
      <c r="A861"/>
      <c r="B861" s="63"/>
      <c r="C861"/>
      <c r="D861"/>
      <c r="E861" s="3"/>
      <c r="F861" s="3"/>
      <c r="G861" s="55"/>
      <c r="H861"/>
      <c r="I861"/>
    </row>
    <row r="862" spans="1:9" s="25" customFormat="1">
      <c r="A862"/>
      <c r="B862" s="63"/>
      <c r="C862"/>
      <c r="D862"/>
      <c r="E862" s="3"/>
      <c r="F862" s="3"/>
      <c r="G862" s="55"/>
      <c r="H862"/>
      <c r="I862"/>
    </row>
    <row r="863" spans="1:9" s="25" customFormat="1">
      <c r="A863"/>
      <c r="B863" s="63"/>
      <c r="C863"/>
      <c r="D863"/>
      <c r="E863" s="3"/>
      <c r="F863" s="3"/>
      <c r="G863" s="55"/>
      <c r="H863"/>
      <c r="I863"/>
    </row>
    <row r="864" spans="1:9" s="25" customFormat="1">
      <c r="A864"/>
      <c r="B864" s="63"/>
      <c r="C864"/>
      <c r="D864"/>
      <c r="E864" s="3"/>
      <c r="F864" s="3"/>
      <c r="G864" s="55"/>
      <c r="H864"/>
      <c r="I864"/>
    </row>
    <row r="865" spans="1:9" s="25" customFormat="1">
      <c r="A865"/>
      <c r="B865" s="63"/>
      <c r="C865"/>
      <c r="D865"/>
      <c r="E865" s="3"/>
      <c r="F865" s="3"/>
      <c r="G865" s="55"/>
      <c r="H865"/>
      <c r="I865"/>
    </row>
    <row r="866" spans="1:9" s="25" customFormat="1">
      <c r="A866"/>
      <c r="B866" s="63"/>
      <c r="C866"/>
      <c r="D866"/>
      <c r="E866" s="3"/>
      <c r="F866" s="3"/>
      <c r="G866" s="55"/>
      <c r="H866"/>
      <c r="I866"/>
    </row>
    <row r="867" spans="1:9" s="25" customFormat="1">
      <c r="A867"/>
      <c r="B867" s="63"/>
      <c r="C867"/>
      <c r="D867"/>
      <c r="E867" s="3"/>
      <c r="F867" s="3"/>
      <c r="G867" s="55"/>
      <c r="H867"/>
      <c r="I867"/>
    </row>
    <row r="868" spans="1:9" s="25" customFormat="1">
      <c r="A868"/>
      <c r="B868" s="63"/>
      <c r="C868"/>
      <c r="D868"/>
      <c r="E868" s="3"/>
      <c r="F868" s="3"/>
      <c r="G868" s="55"/>
      <c r="H868"/>
      <c r="I868"/>
    </row>
    <row r="869" spans="1:9" s="25" customFormat="1">
      <c r="A869"/>
      <c r="B869" s="63"/>
      <c r="C869"/>
      <c r="D869"/>
      <c r="E869" s="3"/>
      <c r="F869" s="3"/>
      <c r="G869" s="55"/>
      <c r="H869"/>
      <c r="I869"/>
    </row>
    <row r="870" spans="1:9" s="25" customFormat="1">
      <c r="A870"/>
      <c r="B870" s="63"/>
      <c r="C870"/>
      <c r="D870"/>
      <c r="E870" s="3"/>
      <c r="F870" s="3"/>
      <c r="G870" s="55"/>
      <c r="H870"/>
      <c r="I870"/>
    </row>
    <row r="871" spans="1:9" s="25" customFormat="1">
      <c r="A871"/>
      <c r="B871" s="63"/>
      <c r="C871"/>
      <c r="D871"/>
      <c r="E871" s="3"/>
      <c r="F871" s="3"/>
      <c r="G871" s="55"/>
      <c r="H871"/>
      <c r="I871"/>
    </row>
    <row r="872" spans="1:9" s="25" customFormat="1">
      <c r="A872"/>
      <c r="B872" s="63"/>
      <c r="C872"/>
      <c r="D872"/>
      <c r="E872" s="3"/>
      <c r="F872" s="3"/>
      <c r="G872" s="55"/>
      <c r="H872"/>
      <c r="I872"/>
    </row>
    <row r="873" spans="1:9" s="25" customFormat="1">
      <c r="A873"/>
      <c r="B873" s="63"/>
      <c r="C873"/>
      <c r="D873"/>
      <c r="E873" s="3"/>
      <c r="F873" s="3"/>
      <c r="G873" s="55"/>
      <c r="H873"/>
      <c r="I873"/>
    </row>
    <row r="874" spans="1:9" s="25" customFormat="1">
      <c r="A874"/>
      <c r="B874" s="63"/>
      <c r="C874"/>
      <c r="D874"/>
      <c r="E874" s="3"/>
      <c r="F874" s="3"/>
      <c r="G874" s="55"/>
      <c r="H874"/>
      <c r="I874"/>
    </row>
    <row r="875" spans="1:9" s="25" customFormat="1">
      <c r="A875"/>
      <c r="B875" s="63"/>
      <c r="C875"/>
      <c r="D875"/>
      <c r="E875" s="3"/>
      <c r="F875" s="3"/>
      <c r="G875" s="55"/>
      <c r="H875"/>
      <c r="I875"/>
    </row>
    <row r="876" spans="1:9" s="25" customFormat="1">
      <c r="A876"/>
      <c r="B876" s="63"/>
      <c r="C876"/>
      <c r="D876"/>
      <c r="E876" s="3"/>
      <c r="F876" s="3"/>
      <c r="G876" s="55"/>
      <c r="H876"/>
      <c r="I876"/>
    </row>
    <row r="877" spans="1:9" s="25" customFormat="1">
      <c r="A877"/>
      <c r="B877" s="63"/>
      <c r="C877"/>
      <c r="D877"/>
      <c r="E877" s="3"/>
      <c r="F877" s="3"/>
      <c r="G877" s="55"/>
      <c r="H877"/>
      <c r="I877"/>
    </row>
    <row r="878" spans="1:9" s="25" customFormat="1">
      <c r="A878"/>
      <c r="B878" s="63"/>
      <c r="C878"/>
      <c r="D878"/>
      <c r="E878" s="3"/>
      <c r="F878" s="3"/>
      <c r="G878" s="55"/>
      <c r="H878"/>
      <c r="I878"/>
    </row>
    <row r="879" spans="1:9" s="25" customFormat="1">
      <c r="A879"/>
      <c r="B879" s="63"/>
      <c r="C879"/>
      <c r="D879"/>
      <c r="E879" s="3"/>
      <c r="F879" s="3"/>
      <c r="G879" s="55"/>
      <c r="H879"/>
      <c r="I879"/>
    </row>
    <row r="880" spans="1:9" s="25" customFormat="1">
      <c r="A880"/>
      <c r="B880" s="63"/>
      <c r="C880"/>
      <c r="D880"/>
      <c r="E880" s="3"/>
      <c r="F880" s="3"/>
      <c r="G880" s="55"/>
      <c r="H880"/>
      <c r="I880"/>
    </row>
    <row r="881" spans="1:9" s="25" customFormat="1">
      <c r="A881"/>
      <c r="B881" s="63"/>
      <c r="C881"/>
      <c r="D881"/>
      <c r="E881" s="3"/>
      <c r="F881" s="3"/>
      <c r="G881" s="55"/>
      <c r="H881"/>
      <c r="I881"/>
    </row>
    <row r="882" spans="1:9" s="25" customFormat="1">
      <c r="A882"/>
      <c r="B882" s="63"/>
      <c r="C882"/>
      <c r="D882"/>
      <c r="E882" s="3"/>
      <c r="F882" s="3"/>
      <c r="G882" s="55"/>
      <c r="H882"/>
      <c r="I882"/>
    </row>
    <row r="883" spans="1:9" s="25" customFormat="1">
      <c r="A883"/>
      <c r="B883" s="63"/>
      <c r="C883"/>
      <c r="D883"/>
      <c r="E883" s="3"/>
      <c r="F883" s="3"/>
      <c r="G883" s="55"/>
      <c r="H883"/>
      <c r="I883"/>
    </row>
    <row r="884" spans="1:9" s="25" customFormat="1">
      <c r="A884"/>
      <c r="B884" s="63"/>
      <c r="C884"/>
      <c r="D884"/>
      <c r="E884" s="3"/>
      <c r="F884" s="3"/>
      <c r="G884" s="55"/>
      <c r="H884"/>
      <c r="I884"/>
    </row>
    <row r="885" spans="1:9" s="25" customFormat="1">
      <c r="A885"/>
      <c r="B885" s="63"/>
      <c r="C885"/>
      <c r="D885"/>
      <c r="E885" s="3"/>
      <c r="F885" s="3"/>
      <c r="G885" s="55"/>
      <c r="H885"/>
      <c r="I885"/>
    </row>
    <row r="886" spans="1:9" s="25" customFormat="1">
      <c r="A886"/>
      <c r="B886" s="63"/>
      <c r="C886"/>
      <c r="D886"/>
      <c r="E886" s="3"/>
      <c r="F886" s="3"/>
      <c r="G886" s="55"/>
      <c r="H886"/>
      <c r="I886"/>
    </row>
    <row r="887" spans="1:9" s="25" customFormat="1">
      <c r="A887"/>
      <c r="B887" s="63"/>
      <c r="C887"/>
      <c r="D887"/>
      <c r="E887" s="3"/>
      <c r="F887" s="3"/>
      <c r="G887" s="55"/>
      <c r="H887"/>
      <c r="I887"/>
    </row>
    <row r="888" spans="1:9" s="25" customFormat="1">
      <c r="A888"/>
      <c r="B888" s="63"/>
      <c r="C888"/>
      <c r="D888"/>
      <c r="E888" s="3"/>
      <c r="F888" s="3"/>
      <c r="G888" s="55"/>
      <c r="H888"/>
      <c r="I888"/>
    </row>
    <row r="889" spans="1:9" s="25" customFormat="1">
      <c r="A889"/>
      <c r="B889" s="63"/>
      <c r="C889"/>
      <c r="D889"/>
      <c r="E889" s="3"/>
      <c r="F889" s="3"/>
      <c r="G889" s="55"/>
      <c r="H889"/>
      <c r="I889"/>
    </row>
    <row r="890" spans="1:9" s="25" customFormat="1">
      <c r="A890"/>
      <c r="B890" s="63"/>
      <c r="C890"/>
      <c r="D890"/>
      <c r="E890" s="3"/>
      <c r="F890" s="3"/>
      <c r="G890" s="55"/>
      <c r="H890"/>
      <c r="I890"/>
    </row>
    <row r="891" spans="1:9" s="25" customFormat="1">
      <c r="A891"/>
      <c r="B891" s="63"/>
      <c r="C891"/>
      <c r="D891"/>
      <c r="E891" s="3"/>
      <c r="F891" s="3"/>
      <c r="G891" s="55"/>
      <c r="H891"/>
      <c r="I891"/>
    </row>
    <row r="892" spans="1:9" s="25" customFormat="1">
      <c r="A892"/>
      <c r="B892" s="63"/>
      <c r="C892"/>
      <c r="D892"/>
      <c r="E892" s="3"/>
      <c r="F892" s="3"/>
      <c r="G892" s="55"/>
      <c r="H892"/>
      <c r="I892"/>
    </row>
    <row r="893" spans="1:9" s="25" customFormat="1">
      <c r="A893"/>
      <c r="B893" s="63"/>
      <c r="C893"/>
      <c r="D893"/>
      <c r="E893" s="3"/>
      <c r="F893" s="3"/>
      <c r="G893" s="55"/>
      <c r="H893"/>
      <c r="I893"/>
    </row>
    <row r="894" spans="1:9" s="25" customFormat="1">
      <c r="A894"/>
      <c r="B894" s="63"/>
      <c r="C894"/>
      <c r="D894"/>
      <c r="E894" s="3"/>
      <c r="F894" s="3"/>
      <c r="G894" s="55"/>
      <c r="H894"/>
      <c r="I894"/>
    </row>
    <row r="895" spans="1:9" s="25" customFormat="1">
      <c r="A895"/>
      <c r="B895" s="63"/>
      <c r="C895"/>
      <c r="D895"/>
      <c r="E895" s="3"/>
      <c r="F895" s="3"/>
      <c r="G895" s="55"/>
      <c r="H895"/>
      <c r="I895"/>
    </row>
    <row r="896" spans="1:9" s="25" customFormat="1">
      <c r="A896"/>
      <c r="B896" s="63"/>
      <c r="C896"/>
      <c r="D896"/>
      <c r="E896" s="3"/>
      <c r="F896" s="3"/>
      <c r="G896" s="55"/>
      <c r="H896"/>
      <c r="I896"/>
    </row>
    <row r="897" spans="1:9" s="25" customFormat="1">
      <c r="A897"/>
      <c r="B897" s="63"/>
      <c r="C897"/>
      <c r="D897"/>
      <c r="E897" s="3"/>
      <c r="F897" s="3"/>
      <c r="G897" s="55"/>
      <c r="H897"/>
      <c r="I897"/>
    </row>
    <row r="898" spans="1:9" s="25" customFormat="1">
      <c r="A898"/>
      <c r="B898" s="63"/>
      <c r="C898"/>
      <c r="D898"/>
      <c r="E898" s="3"/>
      <c r="F898" s="3"/>
      <c r="G898" s="55"/>
      <c r="H898"/>
      <c r="I898"/>
    </row>
    <row r="899" spans="1:9" s="25" customFormat="1">
      <c r="A899"/>
      <c r="B899" s="63"/>
      <c r="C899"/>
      <c r="D899"/>
      <c r="E899" s="3"/>
      <c r="F899" s="3"/>
      <c r="G899" s="55"/>
      <c r="H899"/>
      <c r="I899"/>
    </row>
    <row r="900" spans="1:9" s="25" customFormat="1">
      <c r="A900"/>
      <c r="B900" s="63"/>
      <c r="C900"/>
      <c r="D900"/>
      <c r="E900" s="3"/>
      <c r="F900" s="3"/>
      <c r="G900" s="55"/>
      <c r="H900"/>
      <c r="I900"/>
    </row>
    <row r="901" spans="1:9" s="25" customFormat="1">
      <c r="A901"/>
      <c r="B901" s="63"/>
      <c r="C901"/>
      <c r="D901"/>
      <c r="E901" s="3"/>
      <c r="F901" s="3"/>
      <c r="G901" s="55"/>
      <c r="H901"/>
      <c r="I901"/>
    </row>
    <row r="902" spans="1:9" s="25" customFormat="1">
      <c r="A902"/>
      <c r="B902" s="63"/>
      <c r="C902"/>
      <c r="D902"/>
      <c r="E902" s="3"/>
      <c r="F902" s="3"/>
      <c r="G902" s="55"/>
      <c r="H902"/>
      <c r="I902"/>
    </row>
    <row r="903" spans="1:9" s="25" customFormat="1">
      <c r="A903"/>
      <c r="B903" s="63"/>
      <c r="C903"/>
      <c r="D903"/>
      <c r="E903" s="3"/>
      <c r="F903" s="3"/>
      <c r="G903" s="55"/>
      <c r="H903"/>
      <c r="I903"/>
    </row>
    <row r="904" spans="1:9" s="25" customFormat="1">
      <c r="A904"/>
      <c r="B904" s="63"/>
      <c r="C904"/>
      <c r="D904"/>
      <c r="E904" s="3"/>
      <c r="F904" s="3"/>
      <c r="G904" s="55"/>
      <c r="H904"/>
      <c r="I904"/>
    </row>
    <row r="905" spans="1:9" s="25" customFormat="1">
      <c r="A905"/>
      <c r="B905" s="63"/>
      <c r="C905"/>
      <c r="D905"/>
      <c r="E905" s="3"/>
      <c r="F905" s="3"/>
      <c r="G905" s="55"/>
      <c r="H905"/>
      <c r="I905"/>
    </row>
    <row r="906" spans="1:9" s="25" customFormat="1">
      <c r="A906"/>
      <c r="B906" s="63"/>
      <c r="C906"/>
      <c r="D906"/>
      <c r="E906" s="3"/>
      <c r="F906" s="3"/>
      <c r="G906" s="55"/>
      <c r="H906"/>
      <c r="I906"/>
    </row>
    <row r="907" spans="1:9" s="25" customFormat="1">
      <c r="A907"/>
      <c r="B907" s="63"/>
      <c r="C907"/>
      <c r="D907"/>
      <c r="E907" s="3"/>
      <c r="F907" s="3"/>
      <c r="G907" s="55"/>
      <c r="H907"/>
      <c r="I907"/>
    </row>
    <row r="908" spans="1:9" s="25" customFormat="1">
      <c r="A908"/>
      <c r="B908" s="63"/>
      <c r="C908"/>
      <c r="D908"/>
      <c r="E908" s="3"/>
      <c r="F908" s="3"/>
      <c r="G908" s="55"/>
      <c r="H908"/>
      <c r="I908"/>
    </row>
    <row r="909" spans="1:9" s="25" customFormat="1">
      <c r="A909"/>
      <c r="B909" s="63"/>
      <c r="C909"/>
      <c r="D909"/>
      <c r="E909" s="3"/>
      <c r="F909" s="3"/>
      <c r="G909" s="55"/>
      <c r="H909"/>
      <c r="I909"/>
    </row>
    <row r="910" spans="1:9" s="25" customFormat="1">
      <c r="A910"/>
      <c r="B910" s="63"/>
      <c r="C910"/>
      <c r="D910"/>
      <c r="E910" s="3"/>
      <c r="F910" s="3"/>
      <c r="G910" s="55"/>
      <c r="H910"/>
      <c r="I910"/>
    </row>
    <row r="911" spans="1:9" s="25" customFormat="1">
      <c r="A911"/>
      <c r="B911" s="63"/>
      <c r="C911"/>
      <c r="D911"/>
      <c r="E911" s="3"/>
      <c r="F911" s="3"/>
      <c r="G911" s="55"/>
      <c r="H911"/>
      <c r="I911"/>
    </row>
    <row r="912" spans="1:9" s="25" customFormat="1">
      <c r="A912"/>
      <c r="B912" s="63"/>
      <c r="C912"/>
      <c r="D912"/>
      <c r="E912" s="3"/>
      <c r="F912" s="3"/>
      <c r="G912" s="55"/>
      <c r="H912"/>
      <c r="I912"/>
    </row>
    <row r="913" spans="1:9" s="25" customFormat="1">
      <c r="A913"/>
      <c r="B913" s="63"/>
      <c r="C913"/>
      <c r="D913"/>
      <c r="E913" s="3"/>
      <c r="F913" s="3"/>
      <c r="G913" s="55"/>
      <c r="H913"/>
      <c r="I913"/>
    </row>
    <row r="914" spans="1:9" s="25" customFormat="1">
      <c r="A914"/>
      <c r="B914" s="63"/>
      <c r="C914"/>
      <c r="D914"/>
      <c r="E914" s="3"/>
      <c r="F914" s="3"/>
      <c r="G914" s="55"/>
      <c r="H914"/>
      <c r="I914"/>
    </row>
    <row r="915" spans="1:9" s="25" customFormat="1">
      <c r="A915"/>
      <c r="B915" s="63"/>
      <c r="C915"/>
      <c r="D915"/>
      <c r="E915" s="3"/>
      <c r="F915" s="3"/>
      <c r="G915" s="55"/>
      <c r="H915"/>
      <c r="I915"/>
    </row>
    <row r="916" spans="1:9" s="25" customFormat="1">
      <c r="A916"/>
      <c r="B916" s="63"/>
      <c r="C916"/>
      <c r="D916"/>
      <c r="E916" s="3"/>
      <c r="F916" s="3"/>
      <c r="G916" s="55"/>
      <c r="H916"/>
      <c r="I916"/>
    </row>
    <row r="917" spans="1:9" s="25" customFormat="1">
      <c r="A917"/>
      <c r="B917" s="63"/>
      <c r="C917"/>
      <c r="D917"/>
      <c r="E917" s="3"/>
      <c r="F917" s="3"/>
      <c r="G917" s="55"/>
      <c r="H917"/>
      <c r="I917"/>
    </row>
    <row r="918" spans="1:9" s="25" customFormat="1">
      <c r="A918"/>
      <c r="B918" s="63"/>
      <c r="C918"/>
      <c r="D918"/>
      <c r="E918" s="3"/>
      <c r="F918" s="3"/>
      <c r="G918" s="55"/>
      <c r="H918"/>
      <c r="I918"/>
    </row>
    <row r="919" spans="1:9" s="25" customFormat="1">
      <c r="A919"/>
      <c r="B919" s="63"/>
      <c r="C919"/>
      <c r="D919"/>
      <c r="E919" s="3"/>
      <c r="F919" s="3"/>
      <c r="G919" s="55"/>
      <c r="H919"/>
      <c r="I919"/>
    </row>
    <row r="920" spans="1:9" s="25" customFormat="1">
      <c r="A920"/>
      <c r="B920" s="63"/>
      <c r="C920"/>
      <c r="D920"/>
      <c r="E920" s="3"/>
      <c r="F920" s="3"/>
      <c r="G920" s="55"/>
      <c r="H920"/>
      <c r="I920"/>
    </row>
    <row r="921" spans="1:9" s="25" customFormat="1">
      <c r="A921"/>
      <c r="B921" s="63"/>
      <c r="C921"/>
      <c r="D921"/>
      <c r="E921" s="3"/>
      <c r="F921" s="3"/>
      <c r="G921" s="55"/>
      <c r="H921"/>
      <c r="I921"/>
    </row>
    <row r="922" spans="1:9" s="25" customFormat="1">
      <c r="A922"/>
      <c r="B922" s="63"/>
      <c r="C922"/>
      <c r="D922"/>
      <c r="E922" s="3"/>
      <c r="F922" s="3"/>
      <c r="G922" s="55"/>
      <c r="H922"/>
      <c r="I922"/>
    </row>
    <row r="923" spans="1:9" s="25" customFormat="1">
      <c r="A923"/>
      <c r="B923" s="63"/>
      <c r="C923"/>
      <c r="D923"/>
      <c r="E923" s="3"/>
      <c r="F923" s="3"/>
      <c r="G923" s="55"/>
      <c r="H923"/>
      <c r="I923"/>
    </row>
    <row r="924" spans="1:9" s="25" customFormat="1">
      <c r="A924"/>
      <c r="B924" s="63"/>
      <c r="C924"/>
      <c r="D924"/>
      <c r="E924" s="3"/>
      <c r="F924" s="3"/>
      <c r="G924" s="55"/>
      <c r="H924"/>
      <c r="I924"/>
    </row>
    <row r="925" spans="1:9" s="25" customFormat="1">
      <c r="A925"/>
      <c r="B925" s="63"/>
      <c r="C925"/>
      <c r="D925"/>
      <c r="E925" s="3"/>
      <c r="F925" s="3"/>
      <c r="G925" s="55"/>
      <c r="H925"/>
      <c r="I925"/>
    </row>
    <row r="926" spans="1:9" s="25" customFormat="1">
      <c r="A926"/>
      <c r="B926" s="63"/>
      <c r="C926"/>
      <c r="D926"/>
      <c r="E926" s="3"/>
      <c r="F926" s="3"/>
      <c r="G926" s="55"/>
      <c r="H926"/>
      <c r="I926"/>
    </row>
    <row r="927" spans="1:9" s="25" customFormat="1">
      <c r="A927"/>
      <c r="B927" s="63"/>
      <c r="C927"/>
      <c r="D927"/>
      <c r="E927" s="3"/>
      <c r="F927" s="3"/>
      <c r="G927" s="55"/>
      <c r="H927"/>
      <c r="I927"/>
    </row>
    <row r="928" spans="1:9" s="25" customFormat="1">
      <c r="A928"/>
      <c r="B928" s="63"/>
      <c r="C928"/>
      <c r="D928"/>
      <c r="E928" s="3"/>
      <c r="F928" s="3"/>
      <c r="G928" s="55"/>
      <c r="H928"/>
      <c r="I928"/>
    </row>
    <row r="929" spans="1:9" s="25" customFormat="1">
      <c r="A929"/>
      <c r="B929" s="63"/>
      <c r="C929"/>
      <c r="D929"/>
      <c r="E929" s="3"/>
      <c r="F929" s="3"/>
      <c r="G929" s="55"/>
      <c r="H929"/>
      <c r="I929"/>
    </row>
    <row r="930" spans="1:9" s="25" customFormat="1">
      <c r="A930"/>
      <c r="B930" s="63"/>
      <c r="C930"/>
      <c r="D930"/>
      <c r="E930" s="3"/>
      <c r="F930" s="3"/>
      <c r="G930" s="55"/>
      <c r="H930"/>
      <c r="I930"/>
    </row>
    <row r="931" spans="1:9" s="25" customFormat="1">
      <c r="A931"/>
      <c r="B931" s="63"/>
      <c r="C931"/>
      <c r="D931"/>
      <c r="E931" s="3"/>
      <c r="F931" s="3"/>
      <c r="G931" s="55"/>
      <c r="H931"/>
      <c r="I931"/>
    </row>
    <row r="932" spans="1:9" s="25" customFormat="1">
      <c r="A932"/>
      <c r="B932" s="63"/>
      <c r="C932"/>
      <c r="D932"/>
      <c r="E932" s="3"/>
      <c r="F932" s="3"/>
      <c r="G932" s="55"/>
      <c r="H932"/>
      <c r="I932"/>
    </row>
    <row r="933" spans="1:9" s="25" customFormat="1">
      <c r="A933"/>
      <c r="B933" s="63"/>
      <c r="C933"/>
      <c r="D933"/>
      <c r="E933" s="3"/>
      <c r="F933" s="3"/>
      <c r="G933" s="55"/>
      <c r="H933"/>
      <c r="I933"/>
    </row>
    <row r="934" spans="1:9" s="25" customFormat="1">
      <c r="A934"/>
      <c r="B934" s="63"/>
      <c r="C934"/>
      <c r="D934"/>
      <c r="E934" s="3"/>
      <c r="F934" s="3"/>
      <c r="G934" s="55"/>
      <c r="H934"/>
      <c r="I934"/>
    </row>
    <row r="935" spans="1:9" s="25" customFormat="1">
      <c r="A935"/>
      <c r="B935" s="63"/>
      <c r="C935"/>
      <c r="D935"/>
      <c r="E935" s="3"/>
      <c r="F935" s="3"/>
      <c r="G935" s="55"/>
      <c r="H935"/>
      <c r="I935"/>
    </row>
    <row r="936" spans="1:9" s="25" customFormat="1">
      <c r="A936"/>
      <c r="B936" s="63"/>
      <c r="C936"/>
      <c r="D936"/>
      <c r="E936" s="3"/>
      <c r="F936" s="3"/>
      <c r="G936" s="55"/>
      <c r="H936"/>
      <c r="I936"/>
    </row>
    <row r="937" spans="1:9" s="25" customFormat="1">
      <c r="A937"/>
      <c r="B937" s="63"/>
      <c r="C937"/>
      <c r="D937"/>
      <c r="E937" s="3"/>
      <c r="F937" s="3"/>
      <c r="G937" s="55"/>
      <c r="H937"/>
      <c r="I937"/>
    </row>
    <row r="938" spans="1:9" s="25" customFormat="1">
      <c r="A938"/>
      <c r="B938" s="63"/>
      <c r="C938"/>
      <c r="D938"/>
      <c r="E938" s="3"/>
      <c r="F938" s="3"/>
      <c r="G938" s="55"/>
      <c r="H938"/>
      <c r="I938"/>
    </row>
    <row r="939" spans="1:9" s="25" customFormat="1">
      <c r="A939"/>
      <c r="B939" s="63"/>
      <c r="C939"/>
      <c r="D939"/>
      <c r="E939" s="3"/>
      <c r="F939" s="3"/>
      <c r="G939" s="55"/>
      <c r="H939"/>
      <c r="I939"/>
    </row>
    <row r="940" spans="1:9" s="25" customFormat="1">
      <c r="A940"/>
      <c r="B940" s="63"/>
      <c r="C940"/>
      <c r="D940"/>
      <c r="E940" s="3"/>
      <c r="F940" s="3"/>
      <c r="G940" s="55"/>
      <c r="H940"/>
      <c r="I940"/>
    </row>
    <row r="941" spans="1:9" s="25" customFormat="1">
      <c r="A941"/>
      <c r="B941" s="63"/>
      <c r="C941"/>
      <c r="D941"/>
      <c r="E941" s="3"/>
      <c r="F941" s="3"/>
      <c r="G941" s="55"/>
      <c r="H941"/>
      <c r="I941"/>
    </row>
    <row r="942" spans="1:9" s="25" customFormat="1">
      <c r="A942"/>
      <c r="B942" s="63"/>
      <c r="C942"/>
      <c r="D942"/>
      <c r="E942" s="3"/>
      <c r="F942" s="3"/>
      <c r="G942" s="55"/>
      <c r="H942"/>
      <c r="I942"/>
    </row>
    <row r="943" spans="1:9" s="25" customFormat="1">
      <c r="A943"/>
      <c r="B943" s="63"/>
      <c r="C943"/>
      <c r="D943"/>
      <c r="E943" s="3"/>
      <c r="F943" s="3"/>
      <c r="G943" s="55"/>
      <c r="H943"/>
      <c r="I943"/>
    </row>
    <row r="944" spans="1:9" s="25" customFormat="1">
      <c r="A944"/>
      <c r="B944" s="63"/>
      <c r="C944"/>
      <c r="D944"/>
      <c r="E944" s="3"/>
      <c r="F944" s="3"/>
      <c r="G944" s="55"/>
      <c r="H944"/>
      <c r="I944"/>
    </row>
    <row r="945" spans="1:9" s="25" customFormat="1">
      <c r="A945"/>
      <c r="B945" s="63"/>
      <c r="C945"/>
      <c r="D945"/>
      <c r="E945" s="3"/>
      <c r="F945" s="3"/>
      <c r="G945" s="55"/>
      <c r="H945"/>
      <c r="I945"/>
    </row>
    <row r="946" spans="1:9" s="25" customFormat="1">
      <c r="A946"/>
      <c r="B946" s="63"/>
      <c r="C946"/>
      <c r="D946"/>
      <c r="E946" s="3"/>
      <c r="F946" s="3"/>
      <c r="G946" s="55"/>
      <c r="H946"/>
      <c r="I946"/>
    </row>
    <row r="947" spans="1:9" s="25" customFormat="1">
      <c r="A947"/>
      <c r="B947" s="63"/>
      <c r="C947"/>
      <c r="D947"/>
      <c r="E947" s="3"/>
      <c r="F947" s="3"/>
      <c r="G947" s="55"/>
      <c r="H947"/>
      <c r="I947"/>
    </row>
    <row r="948" spans="1:9" s="25" customFormat="1">
      <c r="A948"/>
      <c r="B948" s="63"/>
      <c r="C948"/>
      <c r="D948"/>
      <c r="E948" s="3"/>
      <c r="F948" s="3"/>
      <c r="G948" s="55"/>
      <c r="H948"/>
      <c r="I948"/>
    </row>
    <row r="949" spans="1:9" s="25" customFormat="1">
      <c r="A949"/>
      <c r="B949" s="63"/>
      <c r="C949"/>
      <c r="D949"/>
      <c r="E949" s="3"/>
      <c r="F949" s="3"/>
      <c r="G949" s="55"/>
      <c r="H949"/>
      <c r="I949"/>
    </row>
    <row r="950" spans="1:9" s="25" customFormat="1">
      <c r="A950"/>
      <c r="B950" s="63"/>
      <c r="C950"/>
      <c r="D950"/>
      <c r="E950" s="3"/>
      <c r="F950" s="3"/>
      <c r="G950" s="55"/>
      <c r="H950"/>
      <c r="I950"/>
    </row>
    <row r="951" spans="1:9" s="25" customFormat="1">
      <c r="A951"/>
      <c r="B951" s="63"/>
      <c r="C951"/>
      <c r="D951"/>
      <c r="E951" s="3"/>
      <c r="F951" s="3"/>
      <c r="G951" s="55"/>
      <c r="H951"/>
      <c r="I951"/>
    </row>
    <row r="952" spans="1:9" s="25" customFormat="1">
      <c r="A952"/>
      <c r="B952" s="63"/>
      <c r="C952"/>
      <c r="D952"/>
      <c r="E952" s="3"/>
      <c r="F952" s="3"/>
      <c r="G952" s="55"/>
      <c r="H952"/>
      <c r="I952"/>
    </row>
    <row r="953" spans="1:9" s="25" customFormat="1">
      <c r="A953"/>
      <c r="B953" s="63"/>
      <c r="C953"/>
      <c r="D953"/>
      <c r="E953" s="3"/>
      <c r="F953" s="3"/>
      <c r="G953" s="55"/>
      <c r="H953"/>
      <c r="I953"/>
    </row>
    <row r="954" spans="1:9" s="25" customFormat="1">
      <c r="A954"/>
      <c r="B954" s="63"/>
      <c r="C954"/>
      <c r="D954"/>
      <c r="E954" s="3"/>
      <c r="F954" s="3"/>
      <c r="G954" s="55"/>
      <c r="H954"/>
      <c r="I954"/>
    </row>
    <row r="955" spans="1:9" s="25" customFormat="1">
      <c r="A955"/>
      <c r="B955" s="63"/>
      <c r="C955"/>
      <c r="D955"/>
      <c r="E955" s="3"/>
      <c r="F955" s="3"/>
      <c r="G955" s="55"/>
      <c r="H955"/>
      <c r="I955"/>
    </row>
    <row r="956" spans="1:9" s="25" customFormat="1">
      <c r="A956"/>
      <c r="B956" s="63"/>
      <c r="C956"/>
      <c r="D956"/>
      <c r="E956" s="3"/>
      <c r="F956" s="3"/>
      <c r="G956" s="55"/>
      <c r="H956"/>
      <c r="I956"/>
    </row>
    <row r="957" spans="1:9" s="25" customFormat="1">
      <c r="A957"/>
      <c r="B957" s="63"/>
      <c r="C957"/>
      <c r="D957"/>
      <c r="E957" s="3"/>
      <c r="F957" s="3"/>
      <c r="G957" s="55"/>
      <c r="H957"/>
      <c r="I957"/>
    </row>
    <row r="958" spans="1:9" s="25" customFormat="1">
      <c r="A958"/>
      <c r="B958" s="63"/>
      <c r="C958"/>
      <c r="D958"/>
      <c r="E958" s="3"/>
      <c r="F958" s="3"/>
      <c r="G958" s="55"/>
      <c r="H958"/>
      <c r="I958"/>
    </row>
    <row r="959" spans="1:9" s="25" customFormat="1">
      <c r="A959"/>
      <c r="B959" s="63"/>
      <c r="C959"/>
      <c r="D959"/>
      <c r="E959" s="3"/>
      <c r="F959" s="3"/>
      <c r="G959" s="55"/>
      <c r="H959"/>
      <c r="I959"/>
    </row>
    <row r="960" spans="1:9" s="25" customFormat="1">
      <c r="A960"/>
      <c r="B960" s="63"/>
      <c r="C960"/>
      <c r="D960"/>
      <c r="E960" s="3"/>
      <c r="F960" s="3"/>
      <c r="G960" s="55"/>
      <c r="H960"/>
      <c r="I960"/>
    </row>
    <row r="961" spans="1:9" s="25" customFormat="1">
      <c r="A961"/>
      <c r="B961" s="63"/>
      <c r="C961"/>
      <c r="D961"/>
      <c r="E961" s="3"/>
      <c r="F961" s="3"/>
      <c r="G961" s="55"/>
      <c r="H961"/>
      <c r="I961"/>
    </row>
    <row r="962" spans="1:9" s="25" customFormat="1">
      <c r="A962"/>
      <c r="B962" s="63"/>
      <c r="C962"/>
      <c r="D962"/>
      <c r="E962" s="3"/>
      <c r="F962" s="3"/>
      <c r="G962" s="55"/>
      <c r="H962"/>
      <c r="I962"/>
    </row>
    <row r="963" spans="1:9" s="25" customFormat="1">
      <c r="A963"/>
      <c r="B963" s="63"/>
      <c r="C963"/>
      <c r="D963"/>
      <c r="E963" s="3"/>
      <c r="F963" s="3"/>
      <c r="G963" s="55"/>
      <c r="H963"/>
      <c r="I963"/>
    </row>
    <row r="964" spans="1:9" s="25" customFormat="1">
      <c r="A964"/>
      <c r="B964" s="63"/>
      <c r="C964"/>
      <c r="D964"/>
      <c r="E964" s="3"/>
      <c r="F964" s="3"/>
      <c r="G964" s="55"/>
      <c r="H964"/>
      <c r="I964"/>
    </row>
    <row r="965" spans="1:9" s="25" customFormat="1">
      <c r="A965"/>
      <c r="B965" s="63"/>
      <c r="C965"/>
      <c r="D965"/>
      <c r="E965" s="3"/>
      <c r="F965" s="3"/>
      <c r="G965" s="55"/>
      <c r="H965"/>
      <c r="I965"/>
    </row>
    <row r="966" spans="1:9" s="25" customFormat="1">
      <c r="A966"/>
      <c r="B966" s="63"/>
      <c r="C966"/>
      <c r="D966"/>
      <c r="E966" s="3"/>
      <c r="F966" s="3"/>
      <c r="G966" s="55"/>
      <c r="H966"/>
      <c r="I966"/>
    </row>
    <row r="967" spans="1:9" s="25" customFormat="1">
      <c r="A967"/>
      <c r="B967" s="63"/>
      <c r="C967"/>
      <c r="D967"/>
      <c r="E967" s="3"/>
      <c r="F967" s="3"/>
      <c r="G967" s="55"/>
      <c r="H967"/>
      <c r="I967"/>
    </row>
    <row r="968" spans="1:9" s="25" customFormat="1">
      <c r="A968"/>
      <c r="B968" s="63"/>
      <c r="C968"/>
      <c r="D968"/>
      <c r="E968" s="3"/>
      <c r="F968" s="3"/>
      <c r="G968" s="55"/>
      <c r="H968"/>
      <c r="I968"/>
    </row>
    <row r="969" spans="1:9" s="25" customFormat="1">
      <c r="A969"/>
      <c r="B969" s="63"/>
      <c r="C969"/>
      <c r="D969"/>
      <c r="E969" s="3"/>
      <c r="F969" s="3"/>
      <c r="G969" s="55"/>
      <c r="H969"/>
      <c r="I969"/>
    </row>
    <row r="970" spans="1:9" s="25" customFormat="1">
      <c r="A970"/>
      <c r="B970" s="63"/>
      <c r="C970"/>
      <c r="D970"/>
      <c r="E970" s="3"/>
      <c r="F970" s="3"/>
      <c r="G970" s="55"/>
      <c r="H970"/>
      <c r="I970"/>
    </row>
    <row r="971" spans="1:9" s="25" customFormat="1">
      <c r="A971"/>
      <c r="B971" s="63"/>
      <c r="C971"/>
      <c r="D971"/>
      <c r="E971" s="3"/>
      <c r="F971" s="3"/>
      <c r="G971" s="55"/>
      <c r="H971"/>
      <c r="I971"/>
    </row>
    <row r="972" spans="1:9" s="25" customFormat="1">
      <c r="A972"/>
      <c r="B972" s="63"/>
      <c r="C972"/>
      <c r="D972"/>
      <c r="E972" s="3"/>
      <c r="F972" s="3"/>
      <c r="G972" s="55"/>
      <c r="H972"/>
      <c r="I972"/>
    </row>
    <row r="973" spans="1:9" s="25" customFormat="1">
      <c r="A973"/>
      <c r="B973" s="63"/>
      <c r="C973"/>
      <c r="D973"/>
      <c r="E973" s="3"/>
      <c r="F973" s="3"/>
      <c r="G973" s="55"/>
      <c r="H973"/>
      <c r="I973"/>
    </row>
    <row r="974" spans="1:9" s="25" customFormat="1">
      <c r="A974"/>
      <c r="B974" s="63"/>
      <c r="C974"/>
      <c r="D974"/>
      <c r="E974" s="3"/>
      <c r="F974" s="3"/>
      <c r="G974" s="55"/>
      <c r="H974"/>
      <c r="I974"/>
    </row>
    <row r="975" spans="1:9" s="25" customFormat="1">
      <c r="A975"/>
      <c r="B975" s="63"/>
      <c r="C975"/>
      <c r="D975"/>
      <c r="E975" s="3"/>
      <c r="F975" s="3"/>
      <c r="G975" s="55"/>
      <c r="H975"/>
      <c r="I975"/>
    </row>
    <row r="976" spans="1:9" s="25" customFormat="1">
      <c r="A976"/>
      <c r="B976" s="63"/>
      <c r="C976"/>
      <c r="D976"/>
      <c r="E976" s="3"/>
      <c r="F976" s="3"/>
      <c r="G976" s="55"/>
      <c r="H976"/>
      <c r="I976"/>
    </row>
    <row r="977" spans="1:9" s="25" customFormat="1">
      <c r="A977"/>
      <c r="B977" s="63"/>
      <c r="C977"/>
      <c r="D977"/>
      <c r="E977" s="3"/>
      <c r="F977" s="3"/>
      <c r="G977" s="55"/>
      <c r="H977"/>
      <c r="I977"/>
    </row>
    <row r="978" spans="1:9" s="25" customFormat="1">
      <c r="A978"/>
      <c r="B978" s="63"/>
      <c r="C978"/>
      <c r="D978"/>
      <c r="E978" s="3"/>
      <c r="F978" s="3"/>
      <c r="G978" s="55"/>
      <c r="H978"/>
      <c r="I978"/>
    </row>
    <row r="979" spans="1:9" s="25" customFormat="1">
      <c r="A979"/>
      <c r="B979" s="63"/>
      <c r="C979"/>
      <c r="D979"/>
      <c r="E979" s="3"/>
      <c r="F979" s="3"/>
      <c r="G979" s="55"/>
      <c r="H979"/>
      <c r="I979"/>
    </row>
    <row r="980" spans="1:9" s="25" customFormat="1">
      <c r="A980"/>
      <c r="B980" s="63"/>
      <c r="C980"/>
      <c r="D980"/>
      <c r="E980" s="3"/>
      <c r="F980" s="3"/>
      <c r="G980" s="55"/>
      <c r="H980"/>
      <c r="I980"/>
    </row>
    <row r="981" spans="1:9" s="25" customFormat="1">
      <c r="A981"/>
      <c r="B981" s="63"/>
      <c r="C981"/>
      <c r="D981"/>
      <c r="E981" s="3"/>
      <c r="F981" s="3"/>
      <c r="G981" s="55"/>
      <c r="H981"/>
      <c r="I981"/>
    </row>
    <row r="982" spans="1:9" s="25" customFormat="1">
      <c r="A982"/>
      <c r="B982" s="63"/>
      <c r="C982"/>
      <c r="D982"/>
      <c r="E982" s="3"/>
      <c r="F982" s="3"/>
      <c r="G982" s="55"/>
      <c r="H982"/>
      <c r="I982"/>
    </row>
    <row r="983" spans="1:9" s="25" customFormat="1">
      <c r="A983"/>
      <c r="B983" s="63"/>
      <c r="C983"/>
      <c r="D983"/>
      <c r="E983" s="3"/>
      <c r="F983" s="3"/>
      <c r="G983" s="55"/>
      <c r="H983"/>
      <c r="I983"/>
    </row>
    <row r="984" spans="1:9" s="25" customFormat="1">
      <c r="A984"/>
      <c r="B984" s="63"/>
      <c r="C984"/>
      <c r="D984"/>
      <c r="E984" s="3"/>
      <c r="F984" s="3"/>
      <c r="G984" s="55"/>
      <c r="H984"/>
      <c r="I984"/>
    </row>
    <row r="985" spans="1:9" s="25" customFormat="1">
      <c r="A985"/>
      <c r="B985" s="63"/>
      <c r="C985"/>
      <c r="D985"/>
      <c r="E985" s="3"/>
      <c r="F985" s="3"/>
      <c r="G985" s="55"/>
      <c r="H985"/>
      <c r="I985"/>
    </row>
    <row r="986" spans="1:9" s="25" customFormat="1">
      <c r="A986"/>
      <c r="B986" s="63"/>
      <c r="C986"/>
      <c r="D986"/>
      <c r="E986" s="3"/>
      <c r="F986" s="3"/>
      <c r="G986" s="55"/>
      <c r="H986"/>
      <c r="I986"/>
    </row>
    <row r="987" spans="1:9" s="25" customFormat="1">
      <c r="A987"/>
      <c r="B987" s="63"/>
      <c r="C987"/>
      <c r="D987"/>
      <c r="E987" s="3"/>
      <c r="F987" s="3"/>
      <c r="G987" s="55"/>
      <c r="H987"/>
      <c r="I987"/>
    </row>
    <row r="988" spans="1:9" s="25" customFormat="1">
      <c r="A988"/>
      <c r="B988" s="63"/>
      <c r="C988"/>
      <c r="D988"/>
      <c r="E988" s="3"/>
      <c r="F988" s="3"/>
      <c r="G988" s="55"/>
      <c r="H988"/>
      <c r="I988"/>
    </row>
    <row r="989" spans="1:9" s="25" customFormat="1">
      <c r="A989"/>
      <c r="B989" s="63"/>
      <c r="C989"/>
      <c r="D989"/>
      <c r="E989" s="3"/>
      <c r="F989" s="3"/>
      <c r="G989" s="55"/>
      <c r="H989"/>
      <c r="I989"/>
    </row>
    <row r="990" spans="1:9" s="25" customFormat="1">
      <c r="A990"/>
      <c r="B990" s="63"/>
      <c r="C990"/>
      <c r="D990"/>
      <c r="E990" s="3"/>
      <c r="F990" s="3"/>
      <c r="G990" s="55"/>
      <c r="H990"/>
      <c r="I990"/>
    </row>
    <row r="991" spans="1:9" s="25" customFormat="1">
      <c r="A991"/>
      <c r="B991" s="63"/>
      <c r="C991"/>
      <c r="D991"/>
      <c r="E991" s="3"/>
      <c r="F991" s="3"/>
      <c r="G991" s="55"/>
      <c r="H991"/>
      <c r="I991"/>
    </row>
    <row r="992" spans="1:9" s="25" customFormat="1">
      <c r="A992"/>
      <c r="B992" s="63"/>
      <c r="C992"/>
      <c r="D992"/>
      <c r="E992" s="3"/>
      <c r="F992" s="3"/>
      <c r="G992" s="55"/>
      <c r="H992"/>
      <c r="I992"/>
    </row>
    <row r="993" spans="1:9" s="25" customFormat="1">
      <c r="A993"/>
      <c r="B993" s="63"/>
      <c r="C993"/>
      <c r="D993"/>
      <c r="E993" s="3"/>
      <c r="F993" s="3"/>
      <c r="G993" s="55"/>
      <c r="H993"/>
      <c r="I993"/>
    </row>
    <row r="994" spans="1:9" s="25" customFormat="1">
      <c r="A994"/>
      <c r="B994" s="63"/>
      <c r="C994"/>
      <c r="D994"/>
      <c r="E994" s="3"/>
      <c r="F994" s="3"/>
      <c r="G994" s="55"/>
      <c r="H994"/>
      <c r="I994"/>
    </row>
    <row r="995" spans="1:9" s="25" customFormat="1">
      <c r="A995"/>
      <c r="B995" s="63"/>
      <c r="C995"/>
      <c r="D995"/>
      <c r="E995" s="3"/>
      <c r="F995" s="3"/>
      <c r="G995" s="55"/>
      <c r="H995"/>
      <c r="I995"/>
    </row>
    <row r="996" spans="1:9" s="25" customFormat="1">
      <c r="A996"/>
      <c r="B996" s="63"/>
      <c r="C996"/>
      <c r="D996"/>
      <c r="E996" s="3"/>
      <c r="F996" s="3"/>
      <c r="G996" s="55"/>
      <c r="H996"/>
      <c r="I996"/>
    </row>
    <row r="997" spans="1:9" s="25" customFormat="1">
      <c r="A997"/>
      <c r="B997" s="63"/>
      <c r="C997"/>
      <c r="D997"/>
      <c r="E997" s="3"/>
      <c r="F997" s="3"/>
      <c r="G997" s="55"/>
      <c r="H997"/>
      <c r="I997"/>
    </row>
    <row r="998" spans="1:9" s="25" customFormat="1">
      <c r="A998"/>
      <c r="B998" s="63"/>
      <c r="C998"/>
      <c r="D998"/>
      <c r="E998" s="3"/>
      <c r="F998" s="3"/>
      <c r="G998" s="55"/>
      <c r="H998"/>
      <c r="I998"/>
    </row>
    <row r="999" spans="1:9" s="25" customFormat="1">
      <c r="A999"/>
      <c r="B999" s="63"/>
      <c r="C999"/>
      <c r="D999"/>
      <c r="E999" s="3"/>
      <c r="F999" s="3"/>
      <c r="G999" s="55"/>
      <c r="H999"/>
      <c r="I999"/>
    </row>
    <row r="1000" spans="1:9" s="25" customFormat="1">
      <c r="A1000"/>
      <c r="B1000" s="63"/>
      <c r="C1000"/>
      <c r="D1000"/>
      <c r="E1000" s="3"/>
      <c r="F1000" s="3"/>
      <c r="G1000" s="55"/>
      <c r="H1000"/>
      <c r="I1000"/>
    </row>
    <row r="1001" spans="1:9" s="25" customFormat="1">
      <c r="A1001"/>
      <c r="B1001" s="63"/>
      <c r="C1001"/>
      <c r="D1001"/>
      <c r="E1001" s="3"/>
      <c r="F1001" s="3"/>
      <c r="G1001" s="55"/>
      <c r="H1001"/>
      <c r="I1001"/>
    </row>
    <row r="1002" spans="1:9" s="25" customFormat="1">
      <c r="A1002"/>
      <c r="B1002" s="63"/>
      <c r="C1002"/>
      <c r="D1002"/>
      <c r="E1002" s="3"/>
      <c r="F1002" s="3"/>
      <c r="G1002" s="55"/>
      <c r="H1002"/>
      <c r="I1002"/>
    </row>
    <row r="1003" spans="1:9" s="25" customFormat="1">
      <c r="A1003"/>
      <c r="B1003" s="63"/>
      <c r="C1003"/>
      <c r="D1003"/>
      <c r="E1003" s="3"/>
      <c r="F1003" s="3"/>
      <c r="G1003" s="55"/>
      <c r="H1003"/>
      <c r="I1003"/>
    </row>
    <row r="1004" spans="1:9" s="25" customFormat="1">
      <c r="A1004"/>
      <c r="B1004" s="63"/>
      <c r="C1004"/>
      <c r="D1004"/>
      <c r="E1004" s="3"/>
      <c r="F1004" s="3"/>
      <c r="G1004" s="55"/>
      <c r="H1004"/>
      <c r="I1004"/>
    </row>
    <row r="1005" spans="1:9" s="25" customFormat="1">
      <c r="A1005"/>
      <c r="B1005" s="63"/>
      <c r="C1005"/>
      <c r="D1005"/>
      <c r="E1005" s="3"/>
      <c r="F1005" s="3"/>
      <c r="G1005" s="55"/>
      <c r="H1005"/>
      <c r="I1005"/>
    </row>
    <row r="1006" spans="1:9" s="25" customFormat="1">
      <c r="A1006"/>
      <c r="B1006" s="63"/>
      <c r="C1006"/>
      <c r="D1006"/>
      <c r="E1006" s="3"/>
      <c r="F1006" s="3"/>
      <c r="G1006" s="55"/>
      <c r="H1006"/>
      <c r="I1006"/>
    </row>
    <row r="1007" spans="1:9" s="25" customFormat="1">
      <c r="A1007"/>
      <c r="B1007" s="63"/>
      <c r="C1007"/>
      <c r="D1007"/>
      <c r="E1007" s="3"/>
      <c r="F1007" s="3"/>
      <c r="G1007" s="55"/>
      <c r="H1007"/>
      <c r="I1007"/>
    </row>
    <row r="1008" spans="1:9" s="25" customFormat="1">
      <c r="A1008"/>
      <c r="B1008" s="63"/>
      <c r="C1008"/>
      <c r="D1008"/>
      <c r="E1008" s="3"/>
      <c r="F1008" s="3"/>
      <c r="G1008" s="55"/>
      <c r="H1008"/>
      <c r="I1008"/>
    </row>
    <row r="1009" spans="1:9" s="25" customFormat="1">
      <c r="A1009"/>
      <c r="B1009" s="63"/>
      <c r="C1009"/>
      <c r="D1009"/>
      <c r="E1009" s="3"/>
      <c r="F1009" s="3"/>
      <c r="G1009" s="55"/>
      <c r="H1009"/>
      <c r="I1009"/>
    </row>
    <row r="1010" spans="1:9" s="25" customFormat="1">
      <c r="A1010"/>
      <c r="B1010" s="63"/>
      <c r="C1010"/>
      <c r="D1010"/>
      <c r="E1010" s="3"/>
      <c r="F1010" s="3"/>
      <c r="G1010" s="55"/>
      <c r="H1010"/>
      <c r="I1010"/>
    </row>
    <row r="1011" spans="1:9" s="25" customFormat="1">
      <c r="A1011"/>
      <c r="B1011" s="63"/>
      <c r="C1011"/>
      <c r="D1011"/>
      <c r="E1011" s="3"/>
      <c r="F1011" s="3"/>
      <c r="G1011" s="55"/>
      <c r="H1011"/>
      <c r="I1011"/>
    </row>
    <row r="1012" spans="1:9" s="25" customFormat="1">
      <c r="A1012"/>
      <c r="B1012" s="63"/>
      <c r="C1012"/>
      <c r="D1012"/>
      <c r="E1012" s="3"/>
      <c r="F1012" s="3"/>
      <c r="G1012" s="55"/>
      <c r="H1012"/>
      <c r="I1012"/>
    </row>
    <row r="1013" spans="1:9" s="25" customFormat="1">
      <c r="A1013"/>
      <c r="B1013" s="63"/>
      <c r="C1013"/>
      <c r="D1013"/>
      <c r="E1013" s="3"/>
      <c r="F1013" s="3"/>
      <c r="G1013" s="55"/>
      <c r="H1013"/>
      <c r="I1013"/>
    </row>
    <row r="1014" spans="1:9" s="25" customFormat="1">
      <c r="A1014"/>
      <c r="B1014" s="63"/>
      <c r="C1014"/>
      <c r="D1014"/>
      <c r="E1014" s="3"/>
      <c r="F1014" s="3"/>
      <c r="G1014" s="55"/>
      <c r="H1014"/>
      <c r="I1014"/>
    </row>
    <row r="1015" spans="1:9" s="25" customFormat="1">
      <c r="A1015"/>
      <c r="B1015" s="63"/>
      <c r="C1015"/>
      <c r="D1015"/>
      <c r="E1015" s="3"/>
      <c r="F1015" s="3"/>
      <c r="G1015" s="55"/>
      <c r="H1015"/>
      <c r="I1015"/>
    </row>
    <row r="1016" spans="1:9" s="25" customFormat="1">
      <c r="A1016"/>
      <c r="B1016" s="63"/>
      <c r="C1016"/>
      <c r="D1016"/>
      <c r="E1016" s="3"/>
      <c r="F1016" s="3"/>
      <c r="G1016" s="55"/>
      <c r="H1016"/>
      <c r="I1016"/>
    </row>
    <row r="1017" spans="1:9" s="25" customFormat="1">
      <c r="A1017"/>
      <c r="B1017" s="63"/>
      <c r="C1017"/>
      <c r="D1017"/>
      <c r="E1017" s="3"/>
      <c r="F1017" s="3"/>
      <c r="G1017" s="55"/>
      <c r="H1017"/>
      <c r="I1017"/>
    </row>
    <row r="1018" spans="1:9" s="25" customFormat="1">
      <c r="A1018"/>
      <c r="B1018" s="63"/>
      <c r="C1018"/>
      <c r="D1018"/>
      <c r="E1018" s="3"/>
      <c r="F1018" s="3"/>
      <c r="G1018" s="55"/>
      <c r="H1018"/>
      <c r="I1018"/>
    </row>
    <row r="1019" spans="1:9" s="25" customFormat="1">
      <c r="A1019"/>
      <c r="B1019" s="63"/>
      <c r="C1019"/>
      <c r="D1019"/>
      <c r="E1019" s="3"/>
      <c r="F1019" s="3"/>
      <c r="G1019" s="55"/>
      <c r="H1019"/>
      <c r="I1019"/>
    </row>
    <row r="1020" spans="1:9" s="25" customFormat="1">
      <c r="A1020"/>
      <c r="B1020" s="63"/>
      <c r="C1020"/>
      <c r="D1020"/>
      <c r="E1020" s="3"/>
      <c r="F1020" s="3"/>
      <c r="G1020" s="55"/>
      <c r="H1020"/>
      <c r="I1020"/>
    </row>
    <row r="1021" spans="1:9" s="25" customFormat="1">
      <c r="A1021"/>
      <c r="B1021" s="63"/>
      <c r="C1021"/>
      <c r="D1021"/>
      <c r="E1021" s="3"/>
      <c r="F1021" s="3"/>
      <c r="G1021" s="55"/>
      <c r="H1021"/>
      <c r="I1021"/>
    </row>
    <row r="1022" spans="1:9" s="25" customFormat="1">
      <c r="A1022"/>
      <c r="B1022" s="63"/>
      <c r="C1022"/>
      <c r="D1022"/>
      <c r="E1022" s="3"/>
      <c r="F1022" s="3"/>
      <c r="G1022" s="55"/>
      <c r="H1022"/>
      <c r="I1022"/>
    </row>
    <row r="1023" spans="1:9" s="25" customFormat="1">
      <c r="A1023"/>
      <c r="B1023" s="63"/>
      <c r="C1023"/>
      <c r="D1023"/>
      <c r="E1023" s="3"/>
      <c r="F1023" s="3"/>
      <c r="G1023" s="55"/>
      <c r="H1023"/>
      <c r="I1023"/>
    </row>
    <row r="1024" spans="1:9" s="25" customFormat="1">
      <c r="A1024"/>
      <c r="B1024" s="63"/>
      <c r="C1024"/>
      <c r="D1024"/>
      <c r="E1024" s="3"/>
      <c r="F1024" s="3"/>
      <c r="G1024" s="55"/>
      <c r="H1024"/>
      <c r="I1024"/>
    </row>
    <row r="1025" spans="1:9" s="25" customFormat="1">
      <c r="A1025"/>
      <c r="B1025" s="63"/>
      <c r="C1025"/>
      <c r="D1025"/>
      <c r="E1025" s="3"/>
      <c r="F1025" s="3"/>
      <c r="G1025" s="55"/>
      <c r="H1025"/>
      <c r="I1025"/>
    </row>
    <row r="1026" spans="1:9" s="25" customFormat="1">
      <c r="A1026"/>
      <c r="B1026" s="63"/>
      <c r="C1026"/>
      <c r="D1026"/>
      <c r="E1026" s="3"/>
      <c r="F1026" s="3"/>
      <c r="G1026" s="55"/>
      <c r="H1026"/>
      <c r="I1026"/>
    </row>
    <row r="1027" spans="1:9" s="25" customFormat="1">
      <c r="A1027"/>
      <c r="B1027" s="63"/>
      <c r="C1027"/>
      <c r="D1027"/>
      <c r="E1027" s="3"/>
      <c r="F1027" s="3"/>
      <c r="G1027" s="55"/>
      <c r="H1027"/>
      <c r="I1027"/>
    </row>
    <row r="1028" spans="1:9" s="25" customFormat="1">
      <c r="A1028"/>
      <c r="B1028" s="63"/>
      <c r="C1028"/>
      <c r="D1028"/>
      <c r="E1028" s="3"/>
      <c r="F1028" s="3"/>
      <c r="G1028" s="55"/>
      <c r="H1028"/>
      <c r="I1028"/>
    </row>
    <row r="1029" spans="1:9" s="25" customFormat="1">
      <c r="A1029"/>
      <c r="B1029" s="63"/>
      <c r="C1029"/>
      <c r="D1029"/>
      <c r="E1029" s="3"/>
      <c r="F1029" s="3"/>
      <c r="G1029" s="55"/>
      <c r="H1029"/>
      <c r="I1029"/>
    </row>
    <row r="1030" spans="1:9" s="25" customFormat="1">
      <c r="A1030"/>
      <c r="B1030" s="63"/>
      <c r="C1030"/>
      <c r="D1030"/>
      <c r="E1030" s="3"/>
      <c r="F1030" s="3"/>
      <c r="G1030" s="55"/>
      <c r="H1030"/>
      <c r="I1030"/>
    </row>
    <row r="1031" spans="1:9" s="25" customFormat="1">
      <c r="A1031"/>
      <c r="B1031" s="63"/>
      <c r="C1031"/>
      <c r="D1031"/>
      <c r="E1031" s="3"/>
      <c r="F1031" s="3"/>
      <c r="G1031" s="55"/>
      <c r="H1031"/>
      <c r="I1031"/>
    </row>
    <row r="1032" spans="1:9" s="25" customFormat="1">
      <c r="A1032"/>
      <c r="B1032" s="63"/>
      <c r="C1032"/>
      <c r="D1032"/>
      <c r="E1032" s="3"/>
      <c r="F1032" s="3"/>
      <c r="G1032" s="55"/>
      <c r="H1032"/>
      <c r="I1032"/>
    </row>
    <row r="1033" spans="1:9" s="25" customFormat="1">
      <c r="A1033"/>
      <c r="B1033" s="63"/>
      <c r="C1033"/>
      <c r="D1033"/>
      <c r="E1033" s="3"/>
      <c r="F1033" s="3"/>
      <c r="G1033" s="55"/>
      <c r="H1033"/>
      <c r="I1033"/>
    </row>
    <row r="1034" spans="1:9" s="25" customFormat="1">
      <c r="A1034"/>
      <c r="B1034" s="63"/>
      <c r="C1034"/>
      <c r="D1034"/>
      <c r="E1034" s="3"/>
      <c r="F1034" s="3"/>
      <c r="G1034" s="55"/>
      <c r="H1034"/>
      <c r="I1034"/>
    </row>
    <row r="1035" spans="1:9" s="25" customFormat="1">
      <c r="A1035"/>
      <c r="B1035" s="63"/>
      <c r="C1035"/>
      <c r="D1035"/>
      <c r="E1035" s="3"/>
      <c r="F1035" s="3"/>
      <c r="G1035" s="55"/>
      <c r="H1035"/>
      <c r="I1035"/>
    </row>
    <row r="1036" spans="1:9" s="25" customFormat="1">
      <c r="A1036"/>
      <c r="B1036" s="63"/>
      <c r="C1036"/>
      <c r="D1036"/>
      <c r="E1036" s="3"/>
      <c r="F1036" s="3"/>
      <c r="G1036" s="55"/>
      <c r="H1036"/>
      <c r="I1036"/>
    </row>
    <row r="1037" spans="1:9" s="25" customFormat="1">
      <c r="A1037"/>
      <c r="B1037" s="63"/>
      <c r="C1037"/>
      <c r="D1037"/>
      <c r="E1037" s="3"/>
      <c r="F1037" s="3"/>
      <c r="G1037" s="55"/>
      <c r="H1037"/>
      <c r="I1037"/>
    </row>
    <row r="1038" spans="1:9" s="25" customFormat="1">
      <c r="A1038"/>
      <c r="B1038" s="63"/>
      <c r="C1038"/>
      <c r="D1038"/>
      <c r="E1038" s="3"/>
      <c r="F1038" s="3"/>
      <c r="G1038" s="55"/>
      <c r="H1038"/>
      <c r="I1038"/>
    </row>
    <row r="1039" spans="1:9" s="25" customFormat="1">
      <c r="A1039"/>
      <c r="B1039" s="63"/>
      <c r="C1039"/>
      <c r="D1039"/>
      <c r="E1039" s="3"/>
      <c r="F1039" s="3"/>
      <c r="G1039" s="55"/>
      <c r="H1039"/>
      <c r="I1039"/>
    </row>
    <row r="1040" spans="1:9" s="25" customFormat="1">
      <c r="A1040"/>
      <c r="B1040" s="63"/>
      <c r="C1040"/>
      <c r="D1040"/>
      <c r="E1040" s="3"/>
      <c r="F1040" s="3"/>
      <c r="G1040" s="55"/>
      <c r="H1040"/>
      <c r="I1040"/>
    </row>
    <row r="1041" spans="1:9" s="25" customFormat="1">
      <c r="A1041"/>
      <c r="B1041" s="63"/>
      <c r="C1041"/>
      <c r="D1041"/>
      <c r="E1041" s="3"/>
      <c r="F1041" s="3"/>
      <c r="G1041" s="55"/>
      <c r="H1041"/>
      <c r="I1041"/>
    </row>
    <row r="1042" spans="1:9" s="25" customFormat="1">
      <c r="A1042"/>
      <c r="B1042" s="63"/>
      <c r="C1042"/>
      <c r="D1042"/>
      <c r="E1042" s="3"/>
      <c r="F1042" s="3"/>
      <c r="G1042" s="55"/>
      <c r="H1042"/>
      <c r="I1042"/>
    </row>
    <row r="1043" spans="1:9" s="25" customFormat="1">
      <c r="A1043"/>
      <c r="B1043" s="63"/>
      <c r="C1043"/>
      <c r="D1043"/>
      <c r="E1043" s="3"/>
      <c r="F1043" s="3"/>
      <c r="G1043" s="55"/>
      <c r="H1043"/>
      <c r="I1043"/>
    </row>
    <row r="1044" spans="1:9" s="25" customFormat="1">
      <c r="A1044"/>
      <c r="B1044" s="63"/>
      <c r="C1044"/>
      <c r="D1044"/>
      <c r="E1044" s="3"/>
      <c r="F1044" s="3"/>
      <c r="G1044" s="55"/>
      <c r="H1044"/>
      <c r="I1044"/>
    </row>
    <row r="1045" spans="1:9" s="25" customFormat="1">
      <c r="A1045"/>
      <c r="B1045" s="63"/>
      <c r="C1045"/>
      <c r="D1045"/>
      <c r="E1045" s="3"/>
      <c r="F1045" s="3"/>
      <c r="G1045" s="55"/>
      <c r="H1045"/>
      <c r="I1045"/>
    </row>
    <row r="1046" spans="1:9" s="25" customFormat="1">
      <c r="A1046"/>
      <c r="B1046" s="63"/>
      <c r="C1046"/>
      <c r="D1046"/>
      <c r="E1046" s="3"/>
      <c r="F1046" s="3"/>
      <c r="G1046" s="55"/>
      <c r="H1046"/>
      <c r="I1046"/>
    </row>
    <row r="1047" spans="1:9" s="25" customFormat="1">
      <c r="A1047"/>
      <c r="B1047" s="63"/>
      <c r="C1047"/>
      <c r="D1047"/>
      <c r="E1047" s="3"/>
      <c r="F1047" s="3"/>
      <c r="G1047" s="55"/>
      <c r="H1047"/>
      <c r="I1047"/>
    </row>
    <row r="1048" spans="1:9" s="25" customFormat="1">
      <c r="A1048"/>
      <c r="B1048" s="63"/>
      <c r="C1048"/>
      <c r="D1048"/>
      <c r="E1048" s="3"/>
      <c r="F1048" s="3"/>
      <c r="G1048" s="55"/>
      <c r="H1048"/>
      <c r="I1048"/>
    </row>
    <row r="1049" spans="1:9" s="25" customFormat="1">
      <c r="A1049"/>
      <c r="B1049" s="63"/>
      <c r="C1049"/>
      <c r="D1049"/>
      <c r="E1049" s="3"/>
      <c r="F1049" s="3"/>
      <c r="G1049" s="55"/>
      <c r="H1049"/>
      <c r="I1049"/>
    </row>
    <row r="1050" spans="1:9" s="25" customFormat="1">
      <c r="A1050"/>
      <c r="B1050" s="63"/>
      <c r="C1050"/>
      <c r="D1050"/>
      <c r="E1050" s="3"/>
      <c r="F1050" s="3"/>
      <c r="G1050" s="55"/>
      <c r="H1050"/>
      <c r="I1050"/>
    </row>
    <row r="1051" spans="1:9" s="25" customFormat="1">
      <c r="A1051"/>
      <c r="B1051" s="63"/>
      <c r="C1051"/>
      <c r="D1051"/>
      <c r="E1051" s="3"/>
      <c r="F1051" s="3"/>
      <c r="G1051" s="55"/>
      <c r="H1051"/>
      <c r="I1051"/>
    </row>
    <row r="1052" spans="1:9" s="25" customFormat="1">
      <c r="A1052"/>
      <c r="B1052" s="63"/>
      <c r="C1052"/>
      <c r="D1052"/>
      <c r="E1052" s="3"/>
      <c r="F1052" s="3"/>
      <c r="G1052" s="55"/>
      <c r="H1052"/>
      <c r="I1052"/>
    </row>
    <row r="1053" spans="1:9" s="25" customFormat="1">
      <c r="A1053"/>
      <c r="B1053" s="63"/>
      <c r="C1053"/>
      <c r="D1053"/>
      <c r="E1053" s="3"/>
      <c r="F1053" s="3"/>
      <c r="G1053" s="55"/>
      <c r="H1053"/>
      <c r="I1053"/>
    </row>
    <row r="1054" spans="1:9" s="25" customFormat="1">
      <c r="A1054"/>
      <c r="B1054" s="63"/>
      <c r="C1054"/>
      <c r="D1054"/>
      <c r="E1054" s="3"/>
      <c r="F1054" s="3"/>
      <c r="G1054" s="55"/>
      <c r="H1054"/>
      <c r="I1054"/>
    </row>
    <row r="1055" spans="1:9" s="25" customFormat="1">
      <c r="A1055"/>
      <c r="B1055" s="63"/>
      <c r="C1055"/>
      <c r="D1055"/>
      <c r="E1055" s="3"/>
      <c r="F1055" s="3"/>
      <c r="G1055" s="55"/>
      <c r="H1055"/>
      <c r="I1055"/>
    </row>
    <row r="1056" spans="1:9" s="25" customFormat="1">
      <c r="A1056"/>
      <c r="B1056" s="63"/>
      <c r="C1056"/>
      <c r="D1056"/>
      <c r="E1056" s="3"/>
      <c r="F1056" s="3"/>
      <c r="G1056" s="55"/>
      <c r="H1056"/>
      <c r="I1056"/>
    </row>
    <row r="1057" spans="1:9" s="25" customFormat="1">
      <c r="A1057"/>
      <c r="B1057" s="63"/>
      <c r="C1057"/>
      <c r="D1057"/>
      <c r="E1057" s="3"/>
      <c r="F1057" s="3"/>
      <c r="G1057" s="55"/>
      <c r="H1057"/>
      <c r="I1057"/>
    </row>
    <row r="1058" spans="1:9" s="25" customFormat="1">
      <c r="A1058"/>
      <c r="B1058" s="63"/>
      <c r="C1058"/>
      <c r="D1058"/>
      <c r="E1058" s="3"/>
      <c r="F1058" s="3"/>
      <c r="G1058" s="55"/>
      <c r="H1058"/>
      <c r="I1058"/>
    </row>
    <row r="1059" spans="1:9" s="25" customFormat="1">
      <c r="A1059"/>
      <c r="B1059" s="63"/>
      <c r="C1059"/>
      <c r="D1059"/>
      <c r="E1059" s="3"/>
      <c r="F1059" s="3"/>
      <c r="G1059" s="55"/>
      <c r="H1059"/>
      <c r="I1059"/>
    </row>
    <row r="1060" spans="1:9" s="25" customFormat="1">
      <c r="A1060"/>
      <c r="B1060" s="63"/>
      <c r="C1060"/>
      <c r="D1060"/>
      <c r="E1060" s="3"/>
      <c r="F1060" s="3"/>
      <c r="G1060" s="55"/>
      <c r="H1060"/>
      <c r="I1060"/>
    </row>
    <row r="1061" spans="1:9" s="25" customFormat="1">
      <c r="A1061"/>
      <c r="B1061" s="63"/>
      <c r="C1061"/>
      <c r="D1061"/>
      <c r="E1061" s="3"/>
      <c r="F1061" s="3"/>
      <c r="G1061" s="55"/>
      <c r="H1061"/>
      <c r="I1061"/>
    </row>
    <row r="1062" spans="1:9" s="25" customFormat="1">
      <c r="A1062"/>
      <c r="B1062" s="63"/>
      <c r="C1062"/>
      <c r="D1062"/>
      <c r="E1062" s="3"/>
      <c r="F1062" s="3"/>
      <c r="G1062" s="55"/>
      <c r="H1062"/>
      <c r="I1062"/>
    </row>
    <row r="1063" spans="1:9" s="25" customFormat="1">
      <c r="A1063"/>
      <c r="B1063" s="63"/>
      <c r="C1063"/>
      <c r="D1063"/>
      <c r="E1063" s="3"/>
      <c r="F1063" s="3"/>
      <c r="G1063" s="55"/>
      <c r="H1063"/>
      <c r="I1063"/>
    </row>
    <row r="1064" spans="1:9" s="25" customFormat="1">
      <c r="A1064"/>
      <c r="B1064" s="63"/>
      <c r="C1064"/>
      <c r="D1064"/>
      <c r="E1064" s="3"/>
      <c r="F1064" s="3"/>
      <c r="G1064" s="55"/>
      <c r="H1064"/>
      <c r="I1064"/>
    </row>
    <row r="1065" spans="1:9" s="25" customFormat="1">
      <c r="A1065"/>
      <c r="B1065" s="63"/>
      <c r="C1065"/>
      <c r="D1065"/>
      <c r="E1065" s="3"/>
      <c r="F1065" s="3"/>
      <c r="G1065" s="55"/>
      <c r="H1065"/>
      <c r="I1065"/>
    </row>
    <row r="1066" spans="1:9" s="25" customFormat="1">
      <c r="A1066"/>
      <c r="B1066" s="63"/>
      <c r="C1066"/>
      <c r="D1066"/>
      <c r="E1066" s="3"/>
      <c r="F1066" s="3"/>
      <c r="G1066" s="55"/>
      <c r="H1066"/>
      <c r="I1066"/>
    </row>
    <row r="1067" spans="1:9" s="25" customFormat="1">
      <c r="A1067"/>
      <c r="B1067" s="63"/>
      <c r="C1067"/>
      <c r="D1067"/>
      <c r="E1067" s="3"/>
      <c r="F1067" s="3"/>
      <c r="G1067" s="55"/>
      <c r="H1067"/>
      <c r="I1067"/>
    </row>
    <row r="1068" spans="1:9" s="25" customFormat="1">
      <c r="A1068"/>
      <c r="B1068" s="63"/>
      <c r="C1068"/>
      <c r="D1068"/>
      <c r="E1068" s="3"/>
      <c r="F1068" s="3"/>
      <c r="G1068" s="55"/>
      <c r="H1068"/>
      <c r="I1068"/>
    </row>
    <row r="1069" spans="1:9" s="25" customFormat="1">
      <c r="A1069"/>
      <c r="B1069" s="63"/>
      <c r="C1069"/>
      <c r="D1069"/>
      <c r="E1069" s="3"/>
      <c r="F1069" s="3"/>
      <c r="G1069" s="55"/>
      <c r="H1069"/>
      <c r="I1069"/>
    </row>
    <row r="1070" spans="1:9" s="25" customFormat="1">
      <c r="A1070"/>
      <c r="B1070" s="63"/>
      <c r="C1070"/>
      <c r="D1070"/>
      <c r="E1070" s="3"/>
      <c r="F1070" s="3"/>
      <c r="G1070" s="55"/>
      <c r="H1070"/>
      <c r="I1070"/>
    </row>
    <row r="1071" spans="1:9" s="25" customFormat="1">
      <c r="A1071"/>
      <c r="B1071" s="63"/>
      <c r="C1071"/>
      <c r="D1071"/>
      <c r="E1071" s="3"/>
      <c r="F1071" s="3"/>
      <c r="G1071" s="55"/>
      <c r="H1071"/>
      <c r="I1071"/>
    </row>
    <row r="1072" spans="1:9" s="25" customFormat="1">
      <c r="A1072"/>
      <c r="B1072" s="63"/>
      <c r="C1072"/>
      <c r="D1072"/>
      <c r="E1072" s="3"/>
      <c r="F1072" s="3"/>
      <c r="G1072" s="55"/>
      <c r="H1072"/>
      <c r="I1072"/>
    </row>
    <row r="1073" spans="1:9" s="25" customFormat="1">
      <c r="A1073"/>
      <c r="B1073" s="63"/>
      <c r="C1073"/>
      <c r="D1073"/>
      <c r="E1073" s="3"/>
      <c r="F1073" s="3"/>
      <c r="G1073" s="55"/>
      <c r="H1073"/>
      <c r="I1073"/>
    </row>
    <row r="1074" spans="1:9" s="25" customFormat="1">
      <c r="A1074"/>
      <c r="B1074" s="63"/>
      <c r="C1074"/>
      <c r="D1074"/>
      <c r="E1074" s="3"/>
      <c r="F1074" s="3"/>
      <c r="G1074" s="55"/>
      <c r="H1074"/>
      <c r="I1074"/>
    </row>
    <row r="1075" spans="1:9" s="25" customFormat="1">
      <c r="A1075"/>
      <c r="B1075" s="63"/>
      <c r="C1075"/>
      <c r="D1075"/>
      <c r="E1075" s="3"/>
      <c r="F1075" s="3"/>
      <c r="G1075" s="55"/>
      <c r="H1075"/>
      <c r="I1075"/>
    </row>
    <row r="1076" spans="1:9" s="25" customFormat="1">
      <c r="A1076"/>
      <c r="B1076" s="63"/>
      <c r="C1076"/>
      <c r="D1076"/>
      <c r="E1076" s="3"/>
      <c r="F1076" s="3"/>
      <c r="G1076" s="55"/>
      <c r="H1076"/>
      <c r="I1076"/>
    </row>
    <row r="1077" spans="1:9" s="25" customFormat="1">
      <c r="A1077"/>
      <c r="B1077" s="63"/>
      <c r="C1077"/>
      <c r="D1077"/>
      <c r="E1077" s="3"/>
      <c r="F1077" s="3"/>
      <c r="G1077" s="55"/>
      <c r="H1077"/>
      <c r="I1077"/>
    </row>
    <row r="1078" spans="1:9" s="25" customFormat="1">
      <c r="A1078"/>
      <c r="B1078" s="63"/>
      <c r="C1078"/>
      <c r="D1078"/>
      <c r="E1078" s="3"/>
      <c r="F1078" s="3"/>
      <c r="G1078" s="55"/>
      <c r="H1078"/>
      <c r="I1078"/>
    </row>
    <row r="1079" spans="1:9" s="25" customFormat="1">
      <c r="A1079"/>
      <c r="B1079" s="63"/>
      <c r="C1079"/>
      <c r="D1079"/>
      <c r="E1079" s="3"/>
      <c r="F1079" s="3"/>
      <c r="G1079" s="55"/>
      <c r="H1079"/>
      <c r="I1079"/>
    </row>
    <row r="1080" spans="1:9" s="25" customFormat="1">
      <c r="A1080"/>
      <c r="B1080" s="63"/>
      <c r="C1080"/>
      <c r="D1080"/>
      <c r="E1080" s="3"/>
      <c r="F1080" s="3"/>
      <c r="G1080" s="55"/>
      <c r="H1080"/>
      <c r="I1080"/>
    </row>
    <row r="1081" spans="1:9" s="25" customFormat="1">
      <c r="A1081"/>
      <c r="B1081" s="63"/>
      <c r="C1081"/>
      <c r="D1081"/>
      <c r="E1081" s="3"/>
      <c r="F1081" s="3"/>
      <c r="G1081" s="55"/>
      <c r="H1081"/>
      <c r="I1081"/>
    </row>
    <row r="1082" spans="1:9" s="25" customFormat="1">
      <c r="A1082"/>
      <c r="B1082" s="63"/>
      <c r="C1082"/>
      <c r="D1082"/>
      <c r="E1082" s="3"/>
      <c r="F1082" s="3"/>
      <c r="G1082" s="55"/>
      <c r="H1082"/>
      <c r="I1082"/>
    </row>
    <row r="1083" spans="1:9" s="25" customFormat="1">
      <c r="A1083"/>
      <c r="B1083" s="63"/>
      <c r="C1083"/>
      <c r="D1083"/>
      <c r="E1083" s="3"/>
      <c r="F1083" s="3"/>
      <c r="G1083" s="55"/>
      <c r="H1083"/>
      <c r="I1083"/>
    </row>
    <row r="1084" spans="1:9" s="25" customFormat="1">
      <c r="A1084"/>
      <c r="B1084" s="63"/>
      <c r="C1084"/>
      <c r="D1084"/>
      <c r="E1084" s="3"/>
      <c r="F1084" s="3"/>
      <c r="G1084" s="55"/>
      <c r="H1084"/>
      <c r="I1084"/>
    </row>
    <row r="1085" spans="1:9" s="25" customFormat="1">
      <c r="A1085"/>
      <c r="B1085" s="63"/>
      <c r="C1085"/>
      <c r="D1085"/>
      <c r="E1085" s="3"/>
      <c r="F1085" s="3"/>
      <c r="G1085" s="55"/>
      <c r="H1085"/>
      <c r="I1085"/>
    </row>
    <row r="1086" spans="1:9" s="25" customFormat="1">
      <c r="A1086"/>
      <c r="B1086" s="63"/>
      <c r="C1086"/>
      <c r="D1086"/>
      <c r="E1086" s="3"/>
      <c r="F1086" s="3"/>
      <c r="G1086" s="55"/>
      <c r="H1086"/>
      <c r="I1086"/>
    </row>
    <row r="1087" spans="1:9" s="25" customFormat="1">
      <c r="A1087"/>
      <c r="B1087" s="63"/>
      <c r="C1087"/>
      <c r="D1087"/>
      <c r="E1087" s="3"/>
      <c r="F1087" s="3"/>
      <c r="G1087" s="55"/>
      <c r="H1087"/>
      <c r="I1087"/>
    </row>
    <row r="1088" spans="1:9" s="25" customFormat="1">
      <c r="A1088"/>
      <c r="B1088" s="63"/>
      <c r="C1088"/>
      <c r="D1088"/>
      <c r="E1088" s="3"/>
      <c r="F1088" s="3"/>
      <c r="G1088" s="55"/>
      <c r="H1088"/>
      <c r="I1088"/>
    </row>
    <row r="1089" spans="1:9" s="25" customFormat="1">
      <c r="A1089"/>
      <c r="B1089" s="63"/>
      <c r="C1089"/>
      <c r="D1089"/>
      <c r="E1089" s="3"/>
      <c r="F1089" s="3"/>
      <c r="G1089" s="55"/>
      <c r="H1089"/>
      <c r="I1089"/>
    </row>
    <row r="1090" spans="1:9" s="25" customFormat="1">
      <c r="A1090"/>
      <c r="B1090" s="63"/>
      <c r="C1090"/>
      <c r="D1090"/>
      <c r="E1090" s="3"/>
      <c r="F1090" s="3"/>
      <c r="G1090" s="55"/>
      <c r="H1090"/>
      <c r="I1090"/>
    </row>
    <row r="1091" spans="1:9" s="25" customFormat="1">
      <c r="A1091"/>
      <c r="B1091" s="63"/>
      <c r="C1091"/>
      <c r="D1091"/>
      <c r="E1091" s="3"/>
      <c r="F1091" s="3"/>
      <c r="G1091" s="55"/>
      <c r="H1091"/>
      <c r="I1091"/>
    </row>
    <row r="1092" spans="1:9" s="25" customFormat="1">
      <c r="A1092"/>
      <c r="B1092" s="63"/>
      <c r="C1092"/>
      <c r="D1092"/>
      <c r="E1092" s="3"/>
      <c r="F1092" s="3"/>
      <c r="G1092" s="55"/>
      <c r="H1092"/>
      <c r="I1092"/>
    </row>
    <row r="1093" spans="1:9" s="25" customFormat="1">
      <c r="A1093"/>
      <c r="B1093" s="63"/>
      <c r="C1093"/>
      <c r="D1093"/>
      <c r="E1093" s="3"/>
      <c r="F1093" s="3"/>
      <c r="G1093" s="55"/>
      <c r="H1093"/>
      <c r="I1093"/>
    </row>
    <row r="1094" spans="1:9" s="25" customFormat="1">
      <c r="A1094"/>
      <c r="B1094" s="63"/>
      <c r="C1094"/>
      <c r="D1094"/>
      <c r="E1094" s="3"/>
      <c r="F1094" s="3"/>
      <c r="G1094" s="55"/>
      <c r="H1094"/>
      <c r="I1094"/>
    </row>
    <row r="1095" spans="1:9" s="25" customFormat="1">
      <c r="A1095"/>
      <c r="B1095" s="63"/>
      <c r="C1095"/>
      <c r="D1095"/>
      <c r="E1095" s="3"/>
      <c r="F1095" s="3"/>
      <c r="G1095" s="55"/>
      <c r="H1095"/>
      <c r="I1095"/>
    </row>
    <row r="1096" spans="1:9" s="25" customFormat="1">
      <c r="A1096"/>
      <c r="B1096" s="63"/>
      <c r="C1096"/>
      <c r="D1096"/>
      <c r="E1096" s="3"/>
      <c r="F1096" s="3"/>
      <c r="G1096" s="55"/>
      <c r="H1096"/>
      <c r="I1096"/>
    </row>
    <row r="1097" spans="1:9" s="25" customFormat="1">
      <c r="A1097"/>
      <c r="B1097" s="63"/>
      <c r="C1097"/>
      <c r="D1097"/>
      <c r="E1097" s="3"/>
      <c r="F1097" s="3"/>
      <c r="G1097" s="55"/>
      <c r="H1097"/>
      <c r="I1097"/>
    </row>
    <row r="1098" spans="1:9" s="25" customFormat="1">
      <c r="A1098"/>
      <c r="B1098" s="63"/>
      <c r="C1098"/>
      <c r="D1098"/>
      <c r="E1098" s="3"/>
      <c r="F1098" s="3"/>
      <c r="G1098" s="55"/>
      <c r="H1098"/>
      <c r="I1098"/>
    </row>
    <row r="1099" spans="1:9" s="25" customFormat="1">
      <c r="A1099"/>
      <c r="B1099" s="63"/>
      <c r="C1099"/>
      <c r="D1099"/>
      <c r="E1099" s="3"/>
      <c r="F1099" s="3"/>
      <c r="G1099" s="55"/>
      <c r="H1099"/>
      <c r="I1099"/>
    </row>
    <row r="1100" spans="1:9" s="25" customFormat="1">
      <c r="A1100"/>
      <c r="B1100" s="63"/>
      <c r="C1100"/>
      <c r="D1100"/>
      <c r="E1100" s="3"/>
      <c r="F1100" s="3"/>
      <c r="G1100" s="55"/>
      <c r="H1100"/>
      <c r="I1100"/>
    </row>
    <row r="1101" spans="1:9" s="25" customFormat="1">
      <c r="A1101"/>
      <c r="B1101" s="63"/>
      <c r="C1101"/>
      <c r="D1101"/>
      <c r="E1101" s="3"/>
      <c r="F1101" s="3"/>
      <c r="G1101" s="55"/>
      <c r="H1101"/>
      <c r="I1101"/>
    </row>
    <row r="1102" spans="1:9" s="25" customFormat="1">
      <c r="A1102"/>
      <c r="B1102" s="63"/>
      <c r="C1102"/>
      <c r="D1102"/>
      <c r="E1102" s="3"/>
      <c r="F1102" s="3"/>
      <c r="G1102" s="55"/>
      <c r="H1102"/>
      <c r="I1102"/>
    </row>
    <row r="1103" spans="1:9" s="25" customFormat="1">
      <c r="A1103"/>
      <c r="B1103" s="63"/>
      <c r="C1103"/>
      <c r="D1103"/>
      <c r="E1103" s="3"/>
      <c r="F1103" s="3"/>
      <c r="G1103" s="55"/>
      <c r="H1103"/>
      <c r="I1103"/>
    </row>
    <row r="1104" spans="1:9" s="25" customFormat="1">
      <c r="A1104"/>
      <c r="B1104" s="63"/>
      <c r="C1104"/>
      <c r="D1104"/>
      <c r="E1104" s="3"/>
      <c r="F1104" s="3"/>
      <c r="G1104" s="55"/>
      <c r="H1104"/>
      <c r="I1104"/>
    </row>
    <row r="1105" spans="1:9" s="25" customFormat="1">
      <c r="A1105"/>
      <c r="B1105" s="63"/>
      <c r="C1105"/>
      <c r="D1105"/>
      <c r="E1105" s="3"/>
      <c r="F1105" s="3"/>
      <c r="G1105" s="55"/>
      <c r="H1105"/>
      <c r="I1105"/>
    </row>
    <row r="1106" spans="1:9" s="25" customFormat="1">
      <c r="A1106"/>
      <c r="B1106" s="63"/>
      <c r="C1106"/>
      <c r="D1106"/>
      <c r="E1106" s="3"/>
      <c r="F1106" s="3"/>
      <c r="G1106" s="55"/>
      <c r="H1106"/>
      <c r="I1106"/>
    </row>
    <row r="1107" spans="1:9" s="25" customFormat="1">
      <c r="A1107"/>
      <c r="B1107" s="63"/>
      <c r="C1107"/>
      <c r="D1107"/>
      <c r="E1107" s="3"/>
      <c r="F1107" s="3"/>
      <c r="G1107" s="55"/>
      <c r="H1107"/>
      <c r="I1107"/>
    </row>
    <row r="1108" spans="1:9">
      <c r="I1108"/>
    </row>
    <row r="1109" spans="1:9">
      <c r="I1109"/>
    </row>
    <row r="1110" spans="1:9">
      <c r="I1110"/>
    </row>
    <row r="1111" spans="1:9">
      <c r="I1111"/>
    </row>
    <row r="1112" spans="1:9">
      <c r="I1112"/>
    </row>
    <row r="1113" spans="1:9">
      <c r="I1113"/>
    </row>
    <row r="1114" spans="1:9">
      <c r="I1114"/>
    </row>
    <row r="1115" spans="1:9">
      <c r="I1115"/>
    </row>
    <row r="1116" spans="1:9">
      <c r="I1116"/>
    </row>
    <row r="1117" spans="1:9">
      <c r="I1117"/>
    </row>
    <row r="1118" spans="1:9">
      <c r="I1118"/>
    </row>
    <row r="1119" spans="1:9">
      <c r="I1119"/>
    </row>
    <row r="1120" spans="1:9">
      <c r="I1120"/>
    </row>
    <row r="1121" spans="9:9">
      <c r="I1121"/>
    </row>
    <row r="1122" spans="9:9">
      <c r="I1122"/>
    </row>
    <row r="1123" spans="9:9">
      <c r="I1123"/>
    </row>
    <row r="1124" spans="9:9">
      <c r="I1124"/>
    </row>
    <row r="1125" spans="9:9">
      <c r="I1125"/>
    </row>
    <row r="1126" spans="9:9">
      <c r="I1126"/>
    </row>
    <row r="1127" spans="9:9">
      <c r="I1127"/>
    </row>
    <row r="1128" spans="9:9">
      <c r="I1128"/>
    </row>
    <row r="1129" spans="9:9">
      <c r="I1129"/>
    </row>
    <row r="1130" spans="9:9">
      <c r="I1130"/>
    </row>
    <row r="1131" spans="9:9">
      <c r="I1131"/>
    </row>
    <row r="1132" spans="9:9">
      <c r="I1132"/>
    </row>
    <row r="1133" spans="9:9">
      <c r="I1133"/>
    </row>
    <row r="1134" spans="9:9">
      <c r="I1134"/>
    </row>
    <row r="1135" spans="9:9">
      <c r="I1135"/>
    </row>
    <row r="1136" spans="9:9">
      <c r="I1136"/>
    </row>
    <row r="1137" spans="9:9">
      <c r="I1137"/>
    </row>
    <row r="1138" spans="9:9">
      <c r="I1138"/>
    </row>
    <row r="1139" spans="9:9">
      <c r="I1139"/>
    </row>
    <row r="1140" spans="9:9">
      <c r="I1140"/>
    </row>
    <row r="1141" spans="9:9">
      <c r="I1141"/>
    </row>
    <row r="1142" spans="9:9">
      <c r="I1142"/>
    </row>
    <row r="1143" spans="9:9">
      <c r="I1143"/>
    </row>
    <row r="1144" spans="9:9">
      <c r="I1144"/>
    </row>
    <row r="1145" spans="9:9">
      <c r="I1145"/>
    </row>
    <row r="1146" spans="9:9">
      <c r="I1146"/>
    </row>
    <row r="1147" spans="9:9">
      <c r="I1147"/>
    </row>
    <row r="1148" spans="9:9">
      <c r="I1148"/>
    </row>
    <row r="1149" spans="9:9">
      <c r="I1149"/>
    </row>
    <row r="1150" spans="9:9">
      <c r="I1150"/>
    </row>
    <row r="1151" spans="9:9">
      <c r="I1151"/>
    </row>
    <row r="1152" spans="9:9">
      <c r="I1152"/>
    </row>
    <row r="1153" spans="9:9">
      <c r="I1153"/>
    </row>
    <row r="1154" spans="9:9">
      <c r="I1154"/>
    </row>
    <row r="1155" spans="9:9">
      <c r="I1155"/>
    </row>
    <row r="1156" spans="9:9">
      <c r="I1156"/>
    </row>
    <row r="1157" spans="9:9">
      <c r="I1157"/>
    </row>
    <row r="1158" spans="9:9">
      <c r="I1158"/>
    </row>
    <row r="1159" spans="9:9">
      <c r="I1159"/>
    </row>
    <row r="1160" spans="9:9">
      <c r="I1160"/>
    </row>
    <row r="1161" spans="9:9">
      <c r="I1161"/>
    </row>
    <row r="1162" spans="9:9">
      <c r="I1162"/>
    </row>
    <row r="1163" spans="9:9">
      <c r="I1163"/>
    </row>
    <row r="1164" spans="9:9">
      <c r="I1164"/>
    </row>
    <row r="1165" spans="9:9">
      <c r="I1165"/>
    </row>
    <row r="1166" spans="9:9">
      <c r="I1166"/>
    </row>
    <row r="1167" spans="9:9">
      <c r="I1167"/>
    </row>
    <row r="1168" spans="9:9">
      <c r="I1168"/>
    </row>
    <row r="1169" spans="9:9">
      <c r="I1169"/>
    </row>
    <row r="1170" spans="9:9">
      <c r="I1170"/>
    </row>
    <row r="1171" spans="9:9">
      <c r="I1171"/>
    </row>
    <row r="1172" spans="9:9">
      <c r="I1172"/>
    </row>
    <row r="1173" spans="9:9">
      <c r="I1173"/>
    </row>
    <row r="1174" spans="9:9">
      <c r="I1174"/>
    </row>
    <row r="1175" spans="9:9">
      <c r="I1175"/>
    </row>
    <row r="1176" spans="9:9">
      <c r="I1176"/>
    </row>
    <row r="1177" spans="9:9">
      <c r="I1177"/>
    </row>
    <row r="1178" spans="9:9">
      <c r="I1178"/>
    </row>
    <row r="1179" spans="9:9">
      <c r="I1179"/>
    </row>
    <row r="1180" spans="9:9">
      <c r="I1180"/>
    </row>
    <row r="1181" spans="9:9">
      <c r="I1181"/>
    </row>
    <row r="1182" spans="9:9">
      <c r="I1182"/>
    </row>
    <row r="1183" spans="9:9">
      <c r="I1183"/>
    </row>
    <row r="1184" spans="9:9">
      <c r="I1184"/>
    </row>
    <row r="1185" spans="9:9">
      <c r="I1185"/>
    </row>
    <row r="1186" spans="9:9">
      <c r="I1186"/>
    </row>
    <row r="1187" spans="9:9">
      <c r="I1187"/>
    </row>
    <row r="1188" spans="9:9">
      <c r="I1188"/>
    </row>
    <row r="1189" spans="9:9">
      <c r="I1189"/>
    </row>
    <row r="1190" spans="9:9">
      <c r="I1190"/>
    </row>
    <row r="1191" spans="9:9">
      <c r="I1191"/>
    </row>
    <row r="1192" spans="9:9">
      <c r="I1192"/>
    </row>
    <row r="1193" spans="9:9">
      <c r="I1193"/>
    </row>
    <row r="1194" spans="9:9">
      <c r="I1194"/>
    </row>
    <row r="1195" spans="9:9">
      <c r="I1195"/>
    </row>
    <row r="1196" spans="9:9">
      <c r="I1196"/>
    </row>
    <row r="1197" spans="9:9">
      <c r="I1197"/>
    </row>
    <row r="1198" spans="9:9">
      <c r="I1198"/>
    </row>
    <row r="1199" spans="9:9">
      <c r="I1199"/>
    </row>
    <row r="1200" spans="9:9">
      <c r="I1200"/>
    </row>
    <row r="1201" spans="8:9">
      <c r="I1201"/>
    </row>
    <row r="1202" spans="8:9">
      <c r="I1202"/>
    </row>
    <row r="1203" spans="8:9">
      <c r="I1203"/>
    </row>
    <row r="1204" spans="8:9">
      <c r="H1204" s="3"/>
      <c r="I1204"/>
    </row>
    <row r="1205" spans="8:9">
      <c r="I1205"/>
    </row>
    <row r="1206" spans="8:9">
      <c r="I1206"/>
    </row>
    <row r="1207" spans="8:9">
      <c r="I1207"/>
    </row>
    <row r="1208" spans="8:9">
      <c r="I1208"/>
    </row>
    <row r="1209" spans="8:9">
      <c r="I1209"/>
    </row>
    <row r="1210" spans="8:9">
      <c r="I1210"/>
    </row>
    <row r="1211" spans="8:9">
      <c r="I1211"/>
    </row>
    <row r="1212" spans="8:9">
      <c r="I1212"/>
    </row>
    <row r="1213" spans="8:9">
      <c r="I1213"/>
    </row>
    <row r="1214" spans="8:9">
      <c r="I1214"/>
    </row>
    <row r="1215" spans="8:9">
      <c r="I1215"/>
    </row>
    <row r="1216" spans="8:9">
      <c r="I1216"/>
    </row>
    <row r="1217" spans="9:9">
      <c r="I1217"/>
    </row>
    <row r="1218" spans="9:9">
      <c r="I1218"/>
    </row>
    <row r="1219" spans="9:9">
      <c r="I1219"/>
    </row>
    <row r="1220" spans="9:9">
      <c r="I1220"/>
    </row>
    <row r="1221" spans="9:9">
      <c r="I1221"/>
    </row>
    <row r="1222" spans="9:9">
      <c r="I1222"/>
    </row>
    <row r="1223" spans="9:9">
      <c r="I1223"/>
    </row>
    <row r="1224" spans="9:9">
      <c r="I1224"/>
    </row>
    <row r="1225" spans="9:9">
      <c r="I1225"/>
    </row>
    <row r="1226" spans="9:9">
      <c r="I1226"/>
    </row>
    <row r="1227" spans="9:9">
      <c r="I1227"/>
    </row>
    <row r="1228" spans="9:9">
      <c r="I1228"/>
    </row>
    <row r="1229" spans="9:9">
      <c r="I1229"/>
    </row>
    <row r="1230" spans="9:9">
      <c r="I1230"/>
    </row>
    <row r="1231" spans="9:9">
      <c r="I1231"/>
    </row>
    <row r="1232" spans="9:9">
      <c r="I1232"/>
    </row>
    <row r="1233" spans="9:9">
      <c r="I1233"/>
    </row>
    <row r="1234" spans="9:9">
      <c r="I1234"/>
    </row>
    <row r="1235" spans="9:9">
      <c r="I1235"/>
    </row>
    <row r="1236" spans="9:9">
      <c r="I1236"/>
    </row>
    <row r="1237" spans="9:9">
      <c r="I1237"/>
    </row>
    <row r="1238" spans="9:9">
      <c r="I1238"/>
    </row>
    <row r="1239" spans="9:9">
      <c r="I1239"/>
    </row>
    <row r="1240" spans="9:9">
      <c r="I1240"/>
    </row>
    <row r="1241" spans="9:9">
      <c r="I1241"/>
    </row>
    <row r="1242" spans="9:9">
      <c r="I1242"/>
    </row>
    <row r="1243" spans="9:9">
      <c r="I1243"/>
    </row>
    <row r="1244" spans="9:9">
      <c r="I1244"/>
    </row>
    <row r="1245" spans="9:9">
      <c r="I1245"/>
    </row>
    <row r="1246" spans="9:9">
      <c r="I1246"/>
    </row>
    <row r="1247" spans="9:9">
      <c r="I1247"/>
    </row>
    <row r="1248" spans="9:9">
      <c r="I1248"/>
    </row>
    <row r="1249" spans="9:9">
      <c r="I1249"/>
    </row>
    <row r="1250" spans="9:9">
      <c r="I1250"/>
    </row>
    <row r="1251" spans="9:9">
      <c r="I1251"/>
    </row>
    <row r="1252" spans="9:9">
      <c r="I1252"/>
    </row>
    <row r="1253" spans="9:9">
      <c r="I1253"/>
    </row>
    <row r="1254" spans="9:9">
      <c r="I1254"/>
    </row>
    <row r="1255" spans="9:9">
      <c r="I1255"/>
    </row>
    <row r="1256" spans="9:9">
      <c r="I1256"/>
    </row>
    <row r="1257" spans="9:9">
      <c r="I1257"/>
    </row>
    <row r="1258" spans="9:9">
      <c r="I1258"/>
    </row>
    <row r="1259" spans="9:9">
      <c r="I1259"/>
    </row>
    <row r="1260" spans="9:9">
      <c r="I1260"/>
    </row>
    <row r="1261" spans="9:9">
      <c r="I1261"/>
    </row>
    <row r="1262" spans="9:9">
      <c r="I1262"/>
    </row>
    <row r="1263" spans="9:9">
      <c r="I1263"/>
    </row>
    <row r="1264" spans="9:9">
      <c r="I1264"/>
    </row>
    <row r="1265" spans="8:9">
      <c r="I1265"/>
    </row>
    <row r="1266" spans="8:9">
      <c r="I1266"/>
    </row>
    <row r="1267" spans="8:9">
      <c r="I1267"/>
    </row>
    <row r="1268" spans="8:9">
      <c r="I1268"/>
    </row>
    <row r="1269" spans="8:9">
      <c r="I1269"/>
    </row>
    <row r="1270" spans="8:9">
      <c r="I1270"/>
    </row>
    <row r="1271" spans="8:9">
      <c r="I1271"/>
    </row>
    <row r="1272" spans="8:9">
      <c r="I1272"/>
    </row>
    <row r="1273" spans="8:9">
      <c r="I1273"/>
    </row>
    <row r="1274" spans="8:9">
      <c r="I1274"/>
    </row>
    <row r="1275" spans="8:9">
      <c r="I1275"/>
    </row>
    <row r="1276" spans="8:9">
      <c r="I1276"/>
    </row>
    <row r="1277" spans="8:9">
      <c r="I1277"/>
    </row>
    <row r="1278" spans="8:9">
      <c r="H1278" s="3"/>
      <c r="I1278"/>
    </row>
    <row r="1279" spans="8:9">
      <c r="I1279"/>
    </row>
    <row r="1280" spans="8:9">
      <c r="I1280"/>
    </row>
    <row r="1281" spans="9:9">
      <c r="I1281"/>
    </row>
    <row r="1282" spans="9:9">
      <c r="I1282"/>
    </row>
    <row r="1283" spans="9:9">
      <c r="I1283"/>
    </row>
    <row r="1284" spans="9:9">
      <c r="I1284"/>
    </row>
    <row r="1285" spans="9:9">
      <c r="I1285"/>
    </row>
    <row r="1286" spans="9:9">
      <c r="I1286"/>
    </row>
    <row r="1287" spans="9:9">
      <c r="I1287"/>
    </row>
    <row r="1288" spans="9:9">
      <c r="I1288"/>
    </row>
    <row r="1289" spans="9:9">
      <c r="I1289"/>
    </row>
    <row r="1290" spans="9:9">
      <c r="I1290"/>
    </row>
    <row r="1291" spans="9:9">
      <c r="I1291"/>
    </row>
    <row r="1292" spans="9:9">
      <c r="I1292"/>
    </row>
    <row r="1293" spans="9:9">
      <c r="I1293"/>
    </row>
    <row r="1294" spans="9:9">
      <c r="I1294"/>
    </row>
    <row r="1295" spans="9:9">
      <c r="I1295"/>
    </row>
    <row r="1296" spans="9:9">
      <c r="I1296"/>
    </row>
    <row r="1297" spans="9:9">
      <c r="I1297"/>
    </row>
    <row r="1298" spans="9:9">
      <c r="I1298"/>
    </row>
    <row r="1299" spans="9:9">
      <c r="I1299"/>
    </row>
    <row r="1300" spans="9:9">
      <c r="I1300"/>
    </row>
    <row r="1301" spans="9:9">
      <c r="I1301"/>
    </row>
    <row r="1302" spans="9:9">
      <c r="I1302"/>
    </row>
    <row r="1303" spans="9:9">
      <c r="I1303"/>
    </row>
    <row r="1304" spans="9:9">
      <c r="I1304"/>
    </row>
    <row r="1305" spans="9:9">
      <c r="I1305"/>
    </row>
    <row r="1306" spans="9:9">
      <c r="I1306"/>
    </row>
    <row r="1307" spans="9:9">
      <c r="I1307"/>
    </row>
    <row r="1308" spans="9:9">
      <c r="I1308"/>
    </row>
    <row r="1309" spans="9:9">
      <c r="I1309"/>
    </row>
    <row r="1310" spans="9:9">
      <c r="I1310"/>
    </row>
    <row r="1311" spans="9:9">
      <c r="I1311"/>
    </row>
    <row r="1312" spans="9:9">
      <c r="I1312"/>
    </row>
    <row r="1313" spans="8:9">
      <c r="I1313"/>
    </row>
    <row r="1314" spans="8:9">
      <c r="I1314"/>
    </row>
    <row r="1315" spans="8:9">
      <c r="I1315"/>
    </row>
    <row r="1316" spans="8:9">
      <c r="I1316"/>
    </row>
    <row r="1317" spans="8:9">
      <c r="I1317"/>
    </row>
    <row r="1318" spans="8:9">
      <c r="I1318"/>
    </row>
    <row r="1319" spans="8:9">
      <c r="I1319"/>
    </row>
    <row r="1320" spans="8:9">
      <c r="I1320"/>
    </row>
    <row r="1321" spans="8:9">
      <c r="I1321"/>
    </row>
    <row r="1322" spans="8:9">
      <c r="I1322"/>
    </row>
    <row r="1323" spans="8:9">
      <c r="I1323"/>
    </row>
    <row r="1324" spans="8:9">
      <c r="I1324"/>
    </row>
    <row r="1325" spans="8:9">
      <c r="I1325"/>
    </row>
    <row r="1326" spans="8:9">
      <c r="I1326"/>
    </row>
    <row r="1327" spans="8:9">
      <c r="I1327"/>
    </row>
    <row r="1328" spans="8:9">
      <c r="H1328" s="3"/>
      <c r="I1328"/>
    </row>
    <row r="1329" spans="9:9">
      <c r="I1329"/>
    </row>
    <row r="1330" spans="9:9">
      <c r="I1330"/>
    </row>
    <row r="1331" spans="9:9">
      <c r="I1331"/>
    </row>
    <row r="1332" spans="9:9">
      <c r="I1332"/>
    </row>
    <row r="1333" spans="9:9">
      <c r="I1333"/>
    </row>
    <row r="1334" spans="9:9">
      <c r="I1334"/>
    </row>
    <row r="1335" spans="9:9">
      <c r="I1335"/>
    </row>
    <row r="1336" spans="9:9">
      <c r="I1336"/>
    </row>
    <row r="1337" spans="9:9">
      <c r="I1337"/>
    </row>
    <row r="1338" spans="9:9">
      <c r="I1338"/>
    </row>
    <row r="1339" spans="9:9">
      <c r="I1339"/>
    </row>
    <row r="1340" spans="9:9">
      <c r="I1340"/>
    </row>
    <row r="1341" spans="9:9">
      <c r="I1341"/>
    </row>
    <row r="1342" spans="9:9">
      <c r="I1342"/>
    </row>
    <row r="1343" spans="9:9">
      <c r="I1343"/>
    </row>
    <row r="1344" spans="9:9">
      <c r="I1344"/>
    </row>
    <row r="1345" spans="9:9">
      <c r="I1345"/>
    </row>
    <row r="1346" spans="9:9">
      <c r="I1346"/>
    </row>
    <row r="1347" spans="9:9">
      <c r="I1347"/>
    </row>
    <row r="1348" spans="9:9">
      <c r="I1348"/>
    </row>
    <row r="1349" spans="9:9">
      <c r="I1349"/>
    </row>
    <row r="1350" spans="9:9">
      <c r="I1350"/>
    </row>
    <row r="1351" spans="9:9">
      <c r="I1351"/>
    </row>
    <row r="1352" spans="9:9">
      <c r="I1352"/>
    </row>
    <row r="1353" spans="9:9">
      <c r="I1353"/>
    </row>
    <row r="1354" spans="9:9">
      <c r="I1354"/>
    </row>
    <row r="1355" spans="9:9">
      <c r="I1355"/>
    </row>
    <row r="1356" spans="9:9">
      <c r="I1356"/>
    </row>
    <row r="1357" spans="9:9">
      <c r="I1357"/>
    </row>
    <row r="1358" spans="9:9">
      <c r="I1358"/>
    </row>
    <row r="1359" spans="9:9">
      <c r="I1359"/>
    </row>
    <row r="1360" spans="9:9">
      <c r="I1360"/>
    </row>
    <row r="1361" spans="9:9">
      <c r="I1361"/>
    </row>
    <row r="1362" spans="9:9">
      <c r="I1362"/>
    </row>
    <row r="1363" spans="9:9">
      <c r="I1363"/>
    </row>
    <row r="1364" spans="9:9">
      <c r="I1364"/>
    </row>
    <row r="1365" spans="9:9">
      <c r="I1365"/>
    </row>
    <row r="1366" spans="9:9">
      <c r="I1366"/>
    </row>
    <row r="1367" spans="9:9">
      <c r="I1367"/>
    </row>
    <row r="1368" spans="9:9">
      <c r="I1368"/>
    </row>
    <row r="1369" spans="9:9">
      <c r="I1369"/>
    </row>
    <row r="1370" spans="9:9">
      <c r="I1370"/>
    </row>
    <row r="1371" spans="9:9">
      <c r="I1371"/>
    </row>
    <row r="1372" spans="9:9">
      <c r="I1372"/>
    </row>
    <row r="1373" spans="9:9">
      <c r="I1373"/>
    </row>
    <row r="1374" spans="9:9">
      <c r="I1374"/>
    </row>
    <row r="1375" spans="9:9">
      <c r="I1375"/>
    </row>
    <row r="1376" spans="9:9">
      <c r="I1376"/>
    </row>
    <row r="1377" spans="9:9">
      <c r="I1377"/>
    </row>
    <row r="1378" spans="9:9">
      <c r="I1378"/>
    </row>
    <row r="1379" spans="9:9">
      <c r="I1379"/>
    </row>
    <row r="1380" spans="9:9">
      <c r="I1380"/>
    </row>
    <row r="1381" spans="9:9">
      <c r="I1381"/>
    </row>
    <row r="1382" spans="9:9">
      <c r="I1382"/>
    </row>
    <row r="1383" spans="9:9">
      <c r="I1383"/>
    </row>
    <row r="1384" spans="9:9">
      <c r="I1384"/>
    </row>
    <row r="1385" spans="9:9">
      <c r="I1385"/>
    </row>
    <row r="1386" spans="9:9">
      <c r="I1386"/>
    </row>
    <row r="1387" spans="9:9">
      <c r="I1387"/>
    </row>
    <row r="1388" spans="9:9">
      <c r="I1388"/>
    </row>
    <row r="1389" spans="9:9">
      <c r="I1389"/>
    </row>
    <row r="1390" spans="9:9">
      <c r="I1390"/>
    </row>
    <row r="1391" spans="9:9">
      <c r="I1391"/>
    </row>
    <row r="1392" spans="9:9">
      <c r="I1392"/>
    </row>
    <row r="1393" spans="9:9">
      <c r="I1393"/>
    </row>
    <row r="1394" spans="9:9">
      <c r="I1394"/>
    </row>
    <row r="1395" spans="9:9">
      <c r="I1395"/>
    </row>
    <row r="1396" spans="9:9">
      <c r="I1396"/>
    </row>
    <row r="1397" spans="9:9">
      <c r="I1397"/>
    </row>
    <row r="1398" spans="9:9">
      <c r="I1398"/>
    </row>
    <row r="1399" spans="9:9">
      <c r="I1399"/>
    </row>
    <row r="1400" spans="9:9">
      <c r="I1400"/>
    </row>
    <row r="1401" spans="9:9">
      <c r="I1401"/>
    </row>
    <row r="1402" spans="9:9">
      <c r="I1402"/>
    </row>
    <row r="1403" spans="9:9">
      <c r="I1403"/>
    </row>
    <row r="1404" spans="9:9">
      <c r="I1404"/>
    </row>
    <row r="1405" spans="9:9">
      <c r="I1405"/>
    </row>
    <row r="1406" spans="9:9">
      <c r="I1406"/>
    </row>
    <row r="1407" spans="9:9">
      <c r="I1407"/>
    </row>
    <row r="1408" spans="9:9">
      <c r="I1408"/>
    </row>
    <row r="1409" spans="9:9">
      <c r="I1409"/>
    </row>
    <row r="1410" spans="9:9">
      <c r="I1410"/>
    </row>
    <row r="1411" spans="9:9">
      <c r="I1411"/>
    </row>
    <row r="1412" spans="9:9">
      <c r="I1412"/>
    </row>
    <row r="1414" spans="9:9">
      <c r="I1414"/>
    </row>
    <row r="1415" spans="9:9">
      <c r="I1415"/>
    </row>
    <row r="1416" spans="9:9">
      <c r="I1416"/>
    </row>
    <row r="1417" spans="9:9">
      <c r="I1417"/>
    </row>
    <row r="1418" spans="9:9">
      <c r="I1418"/>
    </row>
    <row r="1419" spans="9:9">
      <c r="I1419"/>
    </row>
    <row r="1420" spans="9:9">
      <c r="I1420"/>
    </row>
    <row r="1422" spans="9:9">
      <c r="I1422"/>
    </row>
    <row r="1423" spans="9:9">
      <c r="I1423"/>
    </row>
    <row r="1424" spans="9:9">
      <c r="I1424"/>
    </row>
    <row r="1425" spans="9:9">
      <c r="I1425"/>
    </row>
    <row r="1426" spans="9:9">
      <c r="I1426"/>
    </row>
    <row r="1427" spans="9:9">
      <c r="I1427"/>
    </row>
    <row r="1428" spans="9:9">
      <c r="I1428"/>
    </row>
    <row r="1429" spans="9:9">
      <c r="I1429"/>
    </row>
    <row r="1430" spans="9:9">
      <c r="I1430"/>
    </row>
    <row r="1431" spans="9:9">
      <c r="I1431"/>
    </row>
    <row r="1432" spans="9:9">
      <c r="I1432"/>
    </row>
    <row r="1433" spans="9:9">
      <c r="I1433"/>
    </row>
    <row r="1434" spans="9:9">
      <c r="I1434"/>
    </row>
    <row r="1435" spans="9:9">
      <c r="I1435"/>
    </row>
    <row r="1436" spans="9:9">
      <c r="I1436"/>
    </row>
    <row r="1437" spans="9:9">
      <c r="I1437"/>
    </row>
    <row r="1438" spans="9:9">
      <c r="I1438"/>
    </row>
    <row r="1439" spans="9:9">
      <c r="I1439"/>
    </row>
    <row r="1440" spans="9:9">
      <c r="I1440"/>
    </row>
    <row r="1441" spans="9:9">
      <c r="I1441"/>
    </row>
    <row r="1442" spans="9:9">
      <c r="I1442"/>
    </row>
    <row r="1443" spans="9:9">
      <c r="I1443"/>
    </row>
    <row r="1444" spans="9:9">
      <c r="I1444"/>
    </row>
    <row r="1445" spans="9:9">
      <c r="I1445"/>
    </row>
    <row r="1446" spans="9:9">
      <c r="I1446"/>
    </row>
    <row r="1447" spans="9:9">
      <c r="I1447"/>
    </row>
    <row r="1448" spans="9:9">
      <c r="I1448"/>
    </row>
    <row r="1449" spans="9:9">
      <c r="I1449"/>
    </row>
    <row r="1450" spans="9:9">
      <c r="I1450"/>
    </row>
    <row r="1451" spans="9:9">
      <c r="I1451"/>
    </row>
    <row r="1452" spans="9:9">
      <c r="I1452"/>
    </row>
    <row r="1453" spans="9:9">
      <c r="I1453"/>
    </row>
    <row r="1454" spans="9:9">
      <c r="I1454"/>
    </row>
  </sheetData>
  <sortState xmlns:xlrd2="http://schemas.microsoft.com/office/spreadsheetml/2017/richdata2" ref="A150:D171">
    <sortCondition ref="A150:A171"/>
  </sortState>
  <pageMargins left="0.511811024" right="0.511811024" top="0.78740157499999996" bottom="0.78740157499999996" header="0.31496062000000002" footer="0.31496062000000002"/>
  <pageSetup paperSize="9" orientation="portrait" r:id="rId1"/>
  <headerFooter>
    <oddHeader>&amp;R&amp;"Calibri"&amp;10&amp;K000000#interna&amp;1#</oddHead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C4234-07C5-4FA1-96F2-B03929ED5AA6}">
  <dimension ref="A1:K1454"/>
  <sheetViews>
    <sheetView zoomScaleNormal="100" workbookViewId="0">
      <selection activeCell="D31" sqref="D31"/>
    </sheetView>
  </sheetViews>
  <sheetFormatPr defaultRowHeight="15"/>
  <cols>
    <col min="2" max="2" width="42.42578125" style="63" bestFit="1" customWidth="1"/>
    <col min="3" max="3" width="7.5703125" customWidth="1"/>
    <col min="4" max="4" width="33.5703125" bestFit="1" customWidth="1"/>
    <col min="5" max="5" width="10.5703125" style="3" bestFit="1" customWidth="1"/>
    <col min="6" max="6" width="10.140625" style="55" bestFit="1" customWidth="1"/>
    <col min="7" max="7" width="34.42578125" customWidth="1"/>
    <col min="8" max="8" width="8.7109375" style="25"/>
    <col min="9" max="9" width="8.140625" style="25" bestFit="1" customWidth="1"/>
  </cols>
  <sheetData>
    <row r="1" spans="1:11">
      <c r="A1" t="s">
        <v>11609</v>
      </c>
    </row>
    <row r="2" spans="1:11" ht="15.75" thickBot="1">
      <c r="G2" s="2"/>
    </row>
    <row r="3" spans="1:11">
      <c r="A3" s="3" t="s">
        <v>7439</v>
      </c>
      <c r="B3" s="64" t="s">
        <v>2</v>
      </c>
      <c r="C3" s="3" t="s">
        <v>3</v>
      </c>
      <c r="D3" s="3" t="s">
        <v>4</v>
      </c>
      <c r="E3" s="3" t="s">
        <v>6</v>
      </c>
      <c r="F3" s="55" t="s">
        <v>7</v>
      </c>
      <c r="G3" s="8" t="s">
        <v>8</v>
      </c>
      <c r="H3" s="42">
        <v>145</v>
      </c>
    </row>
    <row r="4" spans="1:11">
      <c r="A4" t="str">
        <f>_xlfn.XLOOKUP(B4,Rotineiros!B$1:B$5000,Rotineiros!A$1:A$5000)</f>
        <v>C1263022</v>
      </c>
      <c r="B4" t="s">
        <v>12076</v>
      </c>
      <c r="C4" t="s">
        <v>12077</v>
      </c>
      <c r="D4" t="s">
        <v>12078</v>
      </c>
      <c r="E4" s="3" t="str">
        <f>_xlfn.XLOOKUP(A4,'Badge Arqueiro'!A$1:A$170,'Badge Arqueiro'!B$1:B$170,"0")</f>
        <v>0</v>
      </c>
      <c r="F4" s="55" t="str">
        <f>_xlfn.XLOOKUP(A4,Comiters!A$1:A$999,Comiters!B$1:B$999,"0")</f>
        <v>0</v>
      </c>
      <c r="G4" s="4" t="s">
        <v>9</v>
      </c>
      <c r="H4" s="43">
        <v>90</v>
      </c>
      <c r="I4" s="44">
        <f>H4/$H$3</f>
        <v>0.62068965517241381</v>
      </c>
    </row>
    <row r="5" spans="1:11">
      <c r="A5" t="str">
        <f>_xlfn.XLOOKUP(B5,Rotineiros!B$1:B$5000,Rotineiros!A$1:A$5000)</f>
        <v>C1270997</v>
      </c>
      <c r="B5" t="s">
        <v>51</v>
      </c>
      <c r="C5" t="s">
        <v>12079</v>
      </c>
      <c r="D5" t="s">
        <v>53</v>
      </c>
      <c r="E5" s="3" t="str">
        <f>_xlfn.XLOOKUP(A5,'Badge Arqueiro'!A$1:A$170,'Badge Arqueiro'!B$1:B$170,"0")</f>
        <v>0</v>
      </c>
      <c r="F5" s="55" t="str">
        <f>_xlfn.XLOOKUP(A5,Comiters!A$1:A$999,Comiters!B$1:B$999,"0")</f>
        <v>0</v>
      </c>
      <c r="G5" s="10" t="s">
        <v>15</v>
      </c>
      <c r="H5" s="45">
        <v>54</v>
      </c>
      <c r="I5" s="44">
        <f t="shared" ref="I5:I21" si="0">H5/$H$3</f>
        <v>0.3724137931034483</v>
      </c>
    </row>
    <row r="6" spans="1:11">
      <c r="A6" t="str">
        <f>_xlfn.XLOOKUP(B6,Rotineiros!B$1:B$5000,Rotineiros!A$1:A$5000)</f>
        <v>C1315897</v>
      </c>
      <c r="B6" t="s">
        <v>114</v>
      </c>
      <c r="C6" t="s">
        <v>2155</v>
      </c>
      <c r="D6" t="s">
        <v>116</v>
      </c>
      <c r="E6" s="3" t="str">
        <f>_xlfn.XLOOKUP(A6,'Badge Arqueiro'!A$1:A$170,'Badge Arqueiro'!B$1:B$170,"0")</f>
        <v>0</v>
      </c>
      <c r="F6" s="55" t="str">
        <f>_xlfn.XLOOKUP(A6,Comiters!A$1:A$999,Comiters!B$1:B$999,"0")</f>
        <v>0</v>
      </c>
      <c r="G6" s="4" t="s">
        <v>20</v>
      </c>
      <c r="H6" s="43">
        <v>7</v>
      </c>
      <c r="I6" s="44">
        <f t="shared" si="0"/>
        <v>4.8275862068965517E-2</v>
      </c>
    </row>
    <row r="7" spans="1:11">
      <c r="A7" t="str">
        <f>_xlfn.XLOOKUP(B7,Rotineiros!B$1:B$5000,Rotineiros!A$1:A$5000)</f>
        <v>C1316965</v>
      </c>
      <c r="B7" t="s">
        <v>11785</v>
      </c>
      <c r="C7" t="s">
        <v>12088</v>
      </c>
      <c r="D7" t="s">
        <v>11868</v>
      </c>
      <c r="E7" s="3" t="str">
        <f>_xlfn.XLOOKUP(A7,'Badge Arqueiro'!A$1:A$170,'Badge Arqueiro'!B$1:B$170,"0")</f>
        <v>0</v>
      </c>
      <c r="F7" s="55">
        <f>_xlfn.XLOOKUP(A7,Comiters!A$1:A$999,Comiters!B$1:B$999,"0")</f>
        <v>1</v>
      </c>
      <c r="G7" s="10" t="s">
        <v>25</v>
      </c>
      <c r="H7" s="45">
        <v>16</v>
      </c>
      <c r="I7" s="44">
        <f t="shared" si="0"/>
        <v>0.1103448275862069</v>
      </c>
    </row>
    <row r="8" spans="1:11">
      <c r="A8" t="str">
        <f>_xlfn.XLOOKUP(B8,Rotineiros!B$1:B$5000,Rotineiros!A$1:A$5000)</f>
        <v>C1319617</v>
      </c>
      <c r="B8" t="s">
        <v>1945</v>
      </c>
      <c r="C8" t="s">
        <v>12064</v>
      </c>
      <c r="D8" t="s">
        <v>1946</v>
      </c>
      <c r="E8" s="3" t="str">
        <f>_xlfn.XLOOKUP(A8,'Badge Arqueiro'!A$1:A$170,'Badge Arqueiro'!B$1:B$170,"0")</f>
        <v>0</v>
      </c>
      <c r="F8" s="55" t="str">
        <f>_xlfn.XLOOKUP(A8,Comiters!A$1:A$999,Comiters!B$1:B$999,"0")</f>
        <v>0</v>
      </c>
      <c r="G8" s="4" t="s">
        <v>30</v>
      </c>
      <c r="H8" s="43">
        <v>5</v>
      </c>
      <c r="I8" s="44">
        <f t="shared" si="0"/>
        <v>3.4482758620689655E-2</v>
      </c>
    </row>
    <row r="9" spans="1:11" ht="15.75" thickBot="1">
      <c r="A9" t="str">
        <f>_xlfn.XLOOKUP(B9,Rotineiros!B$1:B$5000,Rotineiros!A$1:A$5000)</f>
        <v>C1321328</v>
      </c>
      <c r="B9" t="s">
        <v>2719</v>
      </c>
      <c r="C9" t="s">
        <v>11558</v>
      </c>
      <c r="D9" t="s">
        <v>3432</v>
      </c>
      <c r="E9" s="3" t="str">
        <f>_xlfn.XLOOKUP(A9,'Badge Arqueiro'!A$1:A$170,'Badge Arqueiro'!B$1:B$170,"0")</f>
        <v>0</v>
      </c>
      <c r="F9" s="55">
        <f>_xlfn.XLOOKUP(A9,Comiters!A$1:A$999,Comiters!B$1:B$999,"0")</f>
        <v>1</v>
      </c>
      <c r="G9" s="12" t="s">
        <v>35</v>
      </c>
      <c r="H9" s="46">
        <v>11</v>
      </c>
      <c r="I9" s="44">
        <f t="shared" si="0"/>
        <v>7.586206896551724E-2</v>
      </c>
    </row>
    <row r="10" spans="1:11" ht="15.75" thickBot="1">
      <c r="A10" t="str">
        <f>_xlfn.XLOOKUP(B10,Rotineiros!B$1:B$5000,Rotineiros!A$1:A$5000)</f>
        <v>C1321684</v>
      </c>
      <c r="B10" t="s">
        <v>1338</v>
      </c>
      <c r="C10" t="s">
        <v>12061</v>
      </c>
      <c r="D10" t="s">
        <v>1340</v>
      </c>
      <c r="E10" s="3" t="str">
        <f>_xlfn.XLOOKUP(A10,'Badge Arqueiro'!A$1:A$170,'Badge Arqueiro'!B$1:B$170,"0")</f>
        <v>0</v>
      </c>
      <c r="F10" s="55" t="str">
        <f>_xlfn.XLOOKUP(A10,Comiters!A$1:A$999,Comiters!B$1:B$999,"0")</f>
        <v>0</v>
      </c>
      <c r="I10" s="44"/>
    </row>
    <row r="11" spans="1:11">
      <c r="A11" t="str">
        <f>_xlfn.XLOOKUP(B11,Rotineiros!B$1:B$5000,Rotineiros!A$1:A$5000)</f>
        <v>C1321692</v>
      </c>
      <c r="B11" t="s">
        <v>3976</v>
      </c>
      <c r="C11" t="s">
        <v>71</v>
      </c>
      <c r="D11" t="s">
        <v>4143</v>
      </c>
      <c r="E11" s="3" t="str">
        <f>_xlfn.XLOOKUP(A11,'Badge Arqueiro'!A$1:A$170,'Badge Arqueiro'!B$1:B$170,"0")</f>
        <v>0</v>
      </c>
      <c r="F11" s="55" t="str">
        <f>_xlfn.XLOOKUP(A11,Comiters!A$1:A$999,Comiters!B$1:B$999,"0")</f>
        <v>0</v>
      </c>
      <c r="G11" s="8" t="s">
        <v>44</v>
      </c>
      <c r="H11" s="42">
        <v>77</v>
      </c>
      <c r="I11" s="44">
        <f t="shared" si="0"/>
        <v>0.53103448275862064</v>
      </c>
      <c r="K11" s="130">
        <v>0.88</v>
      </c>
    </row>
    <row r="12" spans="1:11">
      <c r="A12" t="str">
        <f>_xlfn.XLOOKUP(B12,Rotineiros!B$1:B$5000,Rotineiros!A$1:A$5000)</f>
        <v>C1321705</v>
      </c>
      <c r="B12" t="s">
        <v>4018</v>
      </c>
      <c r="C12" t="s">
        <v>337</v>
      </c>
      <c r="D12" t="s">
        <v>4186</v>
      </c>
      <c r="E12" s="3" t="str">
        <f>_xlfn.XLOOKUP(A12,'Badge Arqueiro'!A$1:A$170,'Badge Arqueiro'!B$1:B$170,"0")</f>
        <v>0</v>
      </c>
      <c r="F12" s="55" t="str">
        <f>_xlfn.XLOOKUP(A12,Comiters!A$1:A$999,Comiters!B$1:B$999,"0")</f>
        <v>0</v>
      </c>
      <c r="G12" s="4" t="s">
        <v>49</v>
      </c>
      <c r="H12" s="43">
        <v>51</v>
      </c>
      <c r="I12" s="44">
        <f t="shared" si="0"/>
        <v>0.35172413793103446</v>
      </c>
      <c r="K12" s="130"/>
    </row>
    <row r="13" spans="1:11">
      <c r="A13" t="str">
        <f>_xlfn.XLOOKUP(B13,Rotineiros!B$1:B$5000,Rotineiros!A$1:A$5000)</f>
        <v>C1323087</v>
      </c>
      <c r="B13" t="s">
        <v>1416</v>
      </c>
      <c r="C13" t="s">
        <v>12036</v>
      </c>
      <c r="D13" t="s">
        <v>1417</v>
      </c>
      <c r="E13" s="3" t="str">
        <f>_xlfn.XLOOKUP(A13,'Badge Arqueiro'!A$1:A$170,'Badge Arqueiro'!B$1:B$170,"0")</f>
        <v>0</v>
      </c>
      <c r="F13" s="55">
        <f>_xlfn.XLOOKUP(A13,Comiters!A$1:A$999,Comiters!B$1:B$999,"0")</f>
        <v>1</v>
      </c>
      <c r="G13" s="10" t="s">
        <v>54</v>
      </c>
      <c r="H13" s="45">
        <v>13</v>
      </c>
      <c r="I13" s="44">
        <f t="shared" si="0"/>
        <v>8.9655172413793102E-2</v>
      </c>
    </row>
    <row r="14" spans="1:11" ht="15.75" thickBot="1">
      <c r="A14" t="str">
        <f>_xlfn.XLOOKUP(B14,Rotineiros!B$1:B$5000,Rotineiros!A$1:A$5000)</f>
        <v>C1323216</v>
      </c>
      <c r="B14" t="s">
        <v>12016</v>
      </c>
      <c r="C14" t="s">
        <v>38</v>
      </c>
      <c r="D14" t="s">
        <v>12017</v>
      </c>
      <c r="E14" s="3" t="str">
        <f>_xlfn.XLOOKUP(A14,'Badge Arqueiro'!A$1:A$170,'Badge Arqueiro'!B$1:B$170,"0")</f>
        <v>0</v>
      </c>
      <c r="F14" s="55" t="str">
        <f>_xlfn.XLOOKUP(A14,Comiters!A$1:A$999,Comiters!B$1:B$999,"0")</f>
        <v>0</v>
      </c>
      <c r="G14" s="6" t="s">
        <v>59</v>
      </c>
      <c r="H14" s="47">
        <v>4</v>
      </c>
      <c r="I14" s="44">
        <f t="shared" si="0"/>
        <v>2.7586206896551724E-2</v>
      </c>
    </row>
    <row r="15" spans="1:11" ht="15.75" thickBot="1">
      <c r="A15" t="str">
        <f>_xlfn.XLOOKUP(B15,Rotineiros!B$1:B$5000,Rotineiros!A$1:A$5000)</f>
        <v>C1323555</v>
      </c>
      <c r="B15" t="s">
        <v>3997</v>
      </c>
      <c r="C15" t="s">
        <v>66</v>
      </c>
      <c r="D15" t="s">
        <v>4164</v>
      </c>
      <c r="E15" s="3" t="str">
        <f>_xlfn.XLOOKUP(A15,'Badge Arqueiro'!A$1:A$170,'Badge Arqueiro'!B$1:B$170,"0")</f>
        <v>0</v>
      </c>
      <c r="F15" s="55" t="str">
        <f>_xlfn.XLOOKUP(A15,Comiters!A$1:A$999,Comiters!B$1:B$999,"0")</f>
        <v>0</v>
      </c>
      <c r="I15" s="44"/>
    </row>
    <row r="16" spans="1:11">
      <c r="A16" t="str">
        <f>_xlfn.XLOOKUP(B16,Rotineiros!B$1:B$5000,Rotineiros!A$1:A$5000)</f>
        <v>C1324354</v>
      </c>
      <c r="B16" t="s">
        <v>56</v>
      </c>
      <c r="C16" t="s">
        <v>12046</v>
      </c>
      <c r="D16" t="s">
        <v>58</v>
      </c>
      <c r="E16" s="3">
        <f>_xlfn.XLOOKUP(A16,'Badge Arqueiro'!A$1:A$170,'Badge Arqueiro'!B$1:B$170,"0")</f>
        <v>1</v>
      </c>
      <c r="F16" s="55">
        <f>_xlfn.XLOOKUP(A16,Comiters!A$1:A$999,Comiters!B$1:B$999,"0")</f>
        <v>1</v>
      </c>
      <c r="G16" s="8" t="s">
        <v>68</v>
      </c>
      <c r="H16" s="42">
        <v>99</v>
      </c>
      <c r="I16" s="44">
        <f t="shared" si="0"/>
        <v>0.6827586206896552</v>
      </c>
    </row>
    <row r="17" spans="1:11">
      <c r="A17" t="str">
        <f>_xlfn.XLOOKUP(B17,Rotineiros!B$1:B$5000,Rotineiros!A$1:A$5000)</f>
        <v>C1324521</v>
      </c>
      <c r="B17" t="s">
        <v>3377</v>
      </c>
      <c r="C17" t="s">
        <v>12029</v>
      </c>
      <c r="D17" t="s">
        <v>3379</v>
      </c>
      <c r="E17" s="3" t="str">
        <f>_xlfn.XLOOKUP(A17,'Badge Arqueiro'!A$1:A$170,'Badge Arqueiro'!B$1:B$170,"0")</f>
        <v>0</v>
      </c>
      <c r="F17" s="55" t="str">
        <f>_xlfn.XLOOKUP(A17,Comiters!A$1:A$999,Comiters!B$1:B$999,"0")</f>
        <v>0</v>
      </c>
      <c r="G17" s="4" t="s">
        <v>9</v>
      </c>
      <c r="H17" s="43">
        <v>64</v>
      </c>
      <c r="I17" s="44">
        <f t="shared" si="0"/>
        <v>0.44137931034482758</v>
      </c>
    </row>
    <row r="18" spans="1:11">
      <c r="A18" t="str">
        <f>_xlfn.XLOOKUP(B18,Rotineiros!B$1:B$5000,Rotineiros!A$1:A$5000)</f>
        <v>C1324715</v>
      </c>
      <c r="B18" t="s">
        <v>3972</v>
      </c>
      <c r="C18" t="s">
        <v>11896</v>
      </c>
      <c r="D18" t="s">
        <v>4139</v>
      </c>
      <c r="E18" s="3" t="str">
        <f>_xlfn.XLOOKUP(A18,'Badge Arqueiro'!A$1:A$170,'Badge Arqueiro'!B$1:B$170,"0")</f>
        <v>0</v>
      </c>
      <c r="F18" s="55" t="str">
        <f>_xlfn.XLOOKUP(A18,Comiters!A$1:A$999,Comiters!B$1:B$999,"0")</f>
        <v>0</v>
      </c>
      <c r="G18" s="10" t="s">
        <v>15</v>
      </c>
      <c r="H18" s="56">
        <v>35</v>
      </c>
      <c r="I18" s="44">
        <f t="shared" si="0"/>
        <v>0.2413793103448276</v>
      </c>
      <c r="K18" t="s">
        <v>12125</v>
      </c>
    </row>
    <row r="19" spans="1:11">
      <c r="A19" t="str">
        <f>_xlfn.XLOOKUP(B19,Rotineiros!B$1:B$5000,Rotineiros!A$1:A$5000)</f>
        <v>C1324905</v>
      </c>
      <c r="B19" t="s">
        <v>32</v>
      </c>
      <c r="C19" t="s">
        <v>33</v>
      </c>
      <c r="D19" t="s">
        <v>34</v>
      </c>
      <c r="E19" s="3">
        <f>_xlfn.XLOOKUP(A19,'Badge Arqueiro'!A$1:A$170,'Badge Arqueiro'!B$1:B$170,"0")</f>
        <v>1</v>
      </c>
      <c r="F19" s="55">
        <f>_xlfn.XLOOKUP(A19,Comiters!A$1:A$999,Comiters!B$1:B$999,"0")</f>
        <v>1</v>
      </c>
      <c r="G19" s="4" t="s">
        <v>80</v>
      </c>
      <c r="H19" s="43">
        <v>45</v>
      </c>
      <c r="I19" s="44">
        <f t="shared" si="0"/>
        <v>0.31034482758620691</v>
      </c>
    </row>
    <row r="20" spans="1:11">
      <c r="A20" t="str">
        <f>_xlfn.XLOOKUP(B20,Rotineiros!B$1:B$5000,Rotineiros!A$1:A$5000)</f>
        <v>C1324970</v>
      </c>
      <c r="B20" t="s">
        <v>46</v>
      </c>
      <c r="C20" t="s">
        <v>12048</v>
      </c>
      <c r="D20" t="s">
        <v>48</v>
      </c>
      <c r="E20" s="3" t="str">
        <f>_xlfn.XLOOKUP(A20,'Badge Arqueiro'!A$1:A$170,'Badge Arqueiro'!B$1:B$170,"0")</f>
        <v>0</v>
      </c>
      <c r="F20" s="55" t="str">
        <f>_xlfn.XLOOKUP(A20,Comiters!A$1:A$999,Comiters!B$1:B$999,"0")</f>
        <v>0</v>
      </c>
      <c r="G20" s="10" t="s">
        <v>85</v>
      </c>
      <c r="H20" s="45">
        <v>26</v>
      </c>
      <c r="I20" s="44">
        <f t="shared" si="0"/>
        <v>0.1793103448275862</v>
      </c>
    </row>
    <row r="21" spans="1:11" ht="15.75" thickBot="1">
      <c r="A21" t="str">
        <f>_xlfn.XLOOKUP(B21,Rotineiros!B$1:B$5000,Rotineiros!A$1:A$5000)</f>
        <v>C1325690</v>
      </c>
      <c r="B21" t="s">
        <v>11643</v>
      </c>
      <c r="C21" t="s">
        <v>12046</v>
      </c>
      <c r="D21" t="s">
        <v>11719</v>
      </c>
      <c r="E21" s="3" t="str">
        <f>_xlfn.XLOOKUP(A21,'Badge Arqueiro'!A$1:A$170,'Badge Arqueiro'!B$1:B$170,"0")</f>
        <v>0</v>
      </c>
      <c r="F21" s="55" t="str">
        <f>_xlfn.XLOOKUP(A21,Comiters!A$1:A$999,Comiters!B$1:B$999,"0")</f>
        <v>0</v>
      </c>
      <c r="G21" s="6" t="s">
        <v>15</v>
      </c>
      <c r="H21" s="47">
        <v>19</v>
      </c>
      <c r="I21" s="44">
        <f t="shared" si="0"/>
        <v>0.1310344827586207</v>
      </c>
    </row>
    <row r="22" spans="1:11">
      <c r="A22" t="str">
        <f>_xlfn.XLOOKUP(B22,Rotineiros!B$1:B$5000,Rotineiros!A$1:A$5000)</f>
        <v>C1325732</v>
      </c>
      <c r="B22" t="s">
        <v>87</v>
      </c>
      <c r="C22" t="s">
        <v>785</v>
      </c>
      <c r="D22" t="s">
        <v>89</v>
      </c>
      <c r="E22" s="3" t="str">
        <f>_xlfn.XLOOKUP(A22,'Badge Arqueiro'!A$1:A$170,'Badge Arqueiro'!B$1:B$170,"0")</f>
        <v>0</v>
      </c>
      <c r="F22" s="55">
        <f>_xlfn.XLOOKUP(A22,Comiters!A$1:A$999,Comiters!B$1:B$999,"0")</f>
        <v>1</v>
      </c>
    </row>
    <row r="23" spans="1:11">
      <c r="A23" t="str">
        <f>_xlfn.XLOOKUP(B23,Rotineiros!B$1:B$5000,Rotineiros!A$1:A$5000)</f>
        <v>C1326000</v>
      </c>
      <c r="B23" t="s">
        <v>3989</v>
      </c>
      <c r="C23" t="s">
        <v>62</v>
      </c>
      <c r="D23" t="s">
        <v>4156</v>
      </c>
      <c r="E23" s="3" t="str">
        <f>_xlfn.XLOOKUP(A23,'Badge Arqueiro'!A$1:A$170,'Badge Arqueiro'!B$1:B$170,"0")</f>
        <v>0</v>
      </c>
      <c r="F23" s="55">
        <f>_xlfn.XLOOKUP(A23,Comiters!A$1:A$999,Comiters!B$1:B$999,"0")</f>
        <v>1</v>
      </c>
      <c r="H23"/>
    </row>
    <row r="24" spans="1:11">
      <c r="A24" t="str">
        <f>_xlfn.XLOOKUP(B24,Rotineiros!B$1:B$5000,Rotineiros!A$1:A$5000)</f>
        <v>C1326124</v>
      </c>
      <c r="B24" t="s">
        <v>27</v>
      </c>
      <c r="C24" t="s">
        <v>71</v>
      </c>
      <c r="D24" t="s">
        <v>29</v>
      </c>
      <c r="E24" s="3">
        <f>_xlfn.XLOOKUP(A24,'Badge Arqueiro'!A$1:A$170,'Badge Arqueiro'!B$1:B$170,"0")</f>
        <v>1</v>
      </c>
      <c r="F24" s="55">
        <f>_xlfn.XLOOKUP(A24,Comiters!A$1:A$999,Comiters!B$1:B$999,"0")</f>
        <v>1</v>
      </c>
      <c r="H24"/>
    </row>
    <row r="25" spans="1:11">
      <c r="A25" t="str">
        <f>_xlfn.XLOOKUP(B25,Rotineiros!B$1:B$5000,Rotineiros!A$1:A$5000)</f>
        <v>C1326302</v>
      </c>
      <c r="B25" t="s">
        <v>12018</v>
      </c>
      <c r="C25" t="s">
        <v>71</v>
      </c>
      <c r="D25" t="s">
        <v>12019</v>
      </c>
      <c r="E25" s="3" t="str">
        <f>_xlfn.XLOOKUP(A25,'Badge Arqueiro'!A$1:A$170,'Badge Arqueiro'!B$1:B$170,"0")</f>
        <v>0</v>
      </c>
      <c r="F25" s="55" t="str">
        <f>_xlfn.XLOOKUP(A25,Comiters!A$1:A$999,Comiters!B$1:B$999,"0")</f>
        <v>0</v>
      </c>
      <c r="H25"/>
    </row>
    <row r="26" spans="1:11">
      <c r="A26" t="str">
        <f>_xlfn.XLOOKUP(B26,Rotineiros!B$1:B$5000,Rotineiros!A$1:A$5000)</f>
        <v>C1326354</v>
      </c>
      <c r="B26" t="s">
        <v>11120</v>
      </c>
      <c r="C26" t="s">
        <v>71</v>
      </c>
      <c r="D26" t="s">
        <v>11184</v>
      </c>
      <c r="E26" s="3" t="str">
        <f>_xlfn.XLOOKUP(A26,'Badge Arqueiro'!A$1:A$170,'Badge Arqueiro'!B$1:B$170,"0")</f>
        <v>0</v>
      </c>
      <c r="F26" s="55" t="str">
        <f>_xlfn.XLOOKUP(A26,Comiters!A$1:A$999,Comiters!B$1:B$999,"0")</f>
        <v>0</v>
      </c>
      <c r="H26"/>
    </row>
    <row r="27" spans="1:11">
      <c r="A27" t="str">
        <f>_xlfn.XLOOKUP(B27,Rotineiros!B$1:B$5000,Rotineiros!A$1:A$5000)</f>
        <v>C1326426</v>
      </c>
      <c r="B27" t="s">
        <v>3995</v>
      </c>
      <c r="C27" t="s">
        <v>62</v>
      </c>
      <c r="D27" t="s">
        <v>4162</v>
      </c>
      <c r="E27" s="3">
        <f>_xlfn.XLOOKUP(A27,'Badge Arqueiro'!A$1:A$170,'Badge Arqueiro'!B$1:B$170,"0")</f>
        <v>1</v>
      </c>
      <c r="F27" s="55">
        <f>_xlfn.XLOOKUP(A27,Comiters!A$1:A$999,Comiters!B$1:B$999,"0")</f>
        <v>1</v>
      </c>
      <c r="H27"/>
    </row>
    <row r="28" spans="1:11">
      <c r="A28" t="str">
        <f>_xlfn.XLOOKUP(B28,Rotineiros!B$1:B$5000,Rotineiros!A$1:A$5000)</f>
        <v>C1326957</v>
      </c>
      <c r="B28" t="s">
        <v>12034</v>
      </c>
      <c r="C28" t="s">
        <v>11141</v>
      </c>
      <c r="D28" t="s">
        <v>12035</v>
      </c>
      <c r="E28" s="3" t="str">
        <f>_xlfn.XLOOKUP(A28,'Badge Arqueiro'!A$1:A$170,'Badge Arqueiro'!B$1:B$170,"0")</f>
        <v>0</v>
      </c>
      <c r="F28" s="55" t="str">
        <f>_xlfn.XLOOKUP(A28,Comiters!A$1:A$999,Comiters!B$1:B$999,"0")</f>
        <v>0</v>
      </c>
      <c r="H28"/>
    </row>
    <row r="29" spans="1:11">
      <c r="A29" t="str">
        <f>_xlfn.XLOOKUP(B29,Rotineiros!B$1:B$5000,Rotineiros!A$1:A$5000)</f>
        <v>C1326970</v>
      </c>
      <c r="B29" t="s">
        <v>3796</v>
      </c>
      <c r="C29" t="s">
        <v>337</v>
      </c>
      <c r="D29" t="s">
        <v>3899</v>
      </c>
      <c r="E29" s="3">
        <f>_xlfn.XLOOKUP(A29,'Badge Arqueiro'!A$1:A$170,'Badge Arqueiro'!B$1:B$170,"0")</f>
        <v>1</v>
      </c>
      <c r="F29" s="55">
        <f>_xlfn.XLOOKUP(A29,Comiters!A$1:A$999,Comiters!B$1:B$999,"0")</f>
        <v>1</v>
      </c>
      <c r="H29"/>
    </row>
    <row r="30" spans="1:11">
      <c r="A30" t="str">
        <f>_xlfn.XLOOKUP(B30,Rotineiros!B$1:B$5000,Rotineiros!A$1:A$5000)</f>
        <v>C1327216</v>
      </c>
      <c r="B30" t="s">
        <v>11106</v>
      </c>
      <c r="C30" t="s">
        <v>337</v>
      </c>
      <c r="D30" t="s">
        <v>4433</v>
      </c>
      <c r="E30" s="3">
        <f>_xlfn.XLOOKUP(A30,'Badge Arqueiro'!A$1:A$170,'Badge Arqueiro'!B$1:B$170,"0")</f>
        <v>1</v>
      </c>
      <c r="F30" s="55" t="str">
        <f>_xlfn.XLOOKUP(A30,Comiters!A$1:A$999,Comiters!B$1:B$999,"0")</f>
        <v>0</v>
      </c>
      <c r="H30"/>
    </row>
    <row r="31" spans="1:11">
      <c r="A31" t="str">
        <f>_xlfn.XLOOKUP(B31,Rotineiros!B$1:B$5000,Rotineiros!A$1:A$5000)</f>
        <v>C1327642</v>
      </c>
      <c r="B31" t="s">
        <v>7243</v>
      </c>
      <c r="C31" t="s">
        <v>12040</v>
      </c>
      <c r="D31" t="s">
        <v>7294</v>
      </c>
      <c r="E31" s="3" t="str">
        <f>_xlfn.XLOOKUP(A31,'Badge Arqueiro'!A$1:A$170,'Badge Arqueiro'!B$1:B$170,"0")</f>
        <v>0</v>
      </c>
      <c r="F31" s="55" t="str">
        <f>_xlfn.XLOOKUP(A31,Comiters!A$1:A$999,Comiters!B$1:B$999,"0")</f>
        <v>0</v>
      </c>
      <c r="H31"/>
    </row>
    <row r="32" spans="1:11">
      <c r="A32" t="str">
        <f>_xlfn.XLOOKUP(B32,Rotineiros!B$1:B$5000,Rotineiros!A$1:A$5000)</f>
        <v>C1328038</v>
      </c>
      <c r="B32" t="s">
        <v>12006</v>
      </c>
      <c r="C32" t="s">
        <v>12007</v>
      </c>
      <c r="D32" t="s">
        <v>12008</v>
      </c>
      <c r="E32" s="3" t="str">
        <f>_xlfn.XLOOKUP(A32,'Badge Arqueiro'!A$1:A$170,'Badge Arqueiro'!B$1:B$170,"0")</f>
        <v>0</v>
      </c>
      <c r="F32" s="55" t="str">
        <f>_xlfn.XLOOKUP(A32,Comiters!A$1:A$999,Comiters!B$1:B$999,"0")</f>
        <v>0</v>
      </c>
      <c r="H32"/>
    </row>
    <row r="33" spans="1:8">
      <c r="A33" t="str">
        <f>_xlfn.XLOOKUP(B33,Rotineiros!B$1:B$5000,Rotineiros!A$1:A$5000)</f>
        <v>C1328192</v>
      </c>
      <c r="B33" t="s">
        <v>7251</v>
      </c>
      <c r="C33" t="s">
        <v>66</v>
      </c>
      <c r="D33" t="s">
        <v>4388</v>
      </c>
      <c r="E33" s="3" t="str">
        <f>_xlfn.XLOOKUP(A33,'Badge Arqueiro'!A$1:A$170,'Badge Arqueiro'!B$1:B$170,"0")</f>
        <v>0</v>
      </c>
      <c r="F33" s="55" t="str">
        <f>_xlfn.XLOOKUP(A33,Comiters!A$1:A$999,Comiters!B$1:B$999,"0")</f>
        <v>0</v>
      </c>
      <c r="H33"/>
    </row>
    <row r="34" spans="1:8">
      <c r="A34" t="str">
        <f>_xlfn.XLOOKUP(B34,Rotineiros!B$1:B$5000,Rotineiros!A$1:A$5000)</f>
        <v>C1328337</v>
      </c>
      <c r="B34" t="s">
        <v>12014</v>
      </c>
      <c r="C34" t="s">
        <v>38</v>
      </c>
      <c r="D34" t="s">
        <v>12015</v>
      </c>
      <c r="E34" s="3" t="str">
        <f>_xlfn.XLOOKUP(A34,'Badge Arqueiro'!A$1:A$170,'Badge Arqueiro'!B$1:B$170,"0")</f>
        <v>0</v>
      </c>
      <c r="F34" s="55">
        <f>_xlfn.XLOOKUP(A34,Comiters!A$1:A$999,Comiters!B$1:B$999,"0")</f>
        <v>1</v>
      </c>
      <c r="H34"/>
    </row>
    <row r="35" spans="1:8">
      <c r="A35" t="str">
        <f>_xlfn.XLOOKUP(B35,Rotineiros!B$1:B$5000,Rotineiros!A$1:A$5000)</f>
        <v>C1328649</v>
      </c>
      <c r="B35" t="s">
        <v>11767</v>
      </c>
      <c r="C35" t="s">
        <v>115</v>
      </c>
      <c r="D35" t="s">
        <v>11850</v>
      </c>
      <c r="E35" s="3" t="str">
        <f>_xlfn.XLOOKUP(A35,'Badge Arqueiro'!A$1:A$170,'Badge Arqueiro'!B$1:B$170,"0")</f>
        <v>0</v>
      </c>
      <c r="F35" s="55" t="str">
        <f>_xlfn.XLOOKUP(A35,Comiters!A$1:A$999,Comiters!B$1:B$999,"0")</f>
        <v>0</v>
      </c>
      <c r="H35"/>
    </row>
    <row r="36" spans="1:8">
      <c r="A36" t="str">
        <f>_xlfn.XLOOKUP(B36,Rotineiros!B$1:B$5000,Rotineiros!A$1:A$5000)</f>
        <v>C1328651</v>
      </c>
      <c r="B36" t="s">
        <v>11766</v>
      </c>
      <c r="C36" t="s">
        <v>71</v>
      </c>
      <c r="D36" t="s">
        <v>11849</v>
      </c>
      <c r="E36" s="3" t="str">
        <f>_xlfn.XLOOKUP(A36,'Badge Arqueiro'!A$1:A$170,'Badge Arqueiro'!B$1:B$170,"0")</f>
        <v>0</v>
      </c>
      <c r="F36" s="55" t="str">
        <f>_xlfn.XLOOKUP(A36,Comiters!A$1:A$999,Comiters!B$1:B$999,"0")</f>
        <v>0</v>
      </c>
      <c r="H36"/>
    </row>
    <row r="37" spans="1:8">
      <c r="A37" t="str">
        <f>_xlfn.XLOOKUP(B37,Rotineiros!B$1:B$5000,Rotineiros!A$1:A$5000)</f>
        <v>C1328652</v>
      </c>
      <c r="B37" t="s">
        <v>11811</v>
      </c>
      <c r="C37" t="s">
        <v>38</v>
      </c>
      <c r="D37" t="s">
        <v>11889</v>
      </c>
      <c r="E37" s="3" t="str">
        <f>_xlfn.XLOOKUP(A37,'Badge Arqueiro'!A$1:A$170,'Badge Arqueiro'!B$1:B$170,"0")</f>
        <v>0</v>
      </c>
      <c r="F37" s="55" t="str">
        <f>_xlfn.XLOOKUP(A37,Comiters!A$1:A$999,Comiters!B$1:B$999,"0")</f>
        <v>0</v>
      </c>
      <c r="H37"/>
    </row>
    <row r="38" spans="1:8">
      <c r="A38" t="str">
        <f>_xlfn.XLOOKUP(B38,Rotineiros!B$1:B$5000,Rotineiros!A$1:A$5000)</f>
        <v>C1328655</v>
      </c>
      <c r="B38" t="s">
        <v>11805</v>
      </c>
      <c r="C38" t="s">
        <v>785</v>
      </c>
      <c r="D38" t="s">
        <v>11884</v>
      </c>
      <c r="E38" s="3" t="str">
        <f>_xlfn.XLOOKUP(A38,'Badge Arqueiro'!A$1:A$170,'Badge Arqueiro'!B$1:B$170,"0")</f>
        <v>0</v>
      </c>
      <c r="F38" s="55" t="str">
        <f>_xlfn.XLOOKUP(A38,Comiters!A$1:A$999,Comiters!B$1:B$999,"0")</f>
        <v>0</v>
      </c>
      <c r="H38"/>
    </row>
    <row r="39" spans="1:8">
      <c r="A39" t="str">
        <f>_xlfn.XLOOKUP(B39,Rotineiros!B$1:B$5000,Rotineiros!A$1:A$5000)</f>
        <v>C1328670</v>
      </c>
      <c r="B39" t="s">
        <v>11772</v>
      </c>
      <c r="C39" t="s">
        <v>78</v>
      </c>
      <c r="D39" t="s">
        <v>11856</v>
      </c>
      <c r="E39" s="3" t="str">
        <f>_xlfn.XLOOKUP(A39,'Badge Arqueiro'!A$1:A$170,'Badge Arqueiro'!B$1:B$170,"0")</f>
        <v>0</v>
      </c>
      <c r="F39" s="55" t="str">
        <f>_xlfn.XLOOKUP(A39,Comiters!A$1:A$999,Comiters!B$1:B$999,"0")</f>
        <v>0</v>
      </c>
      <c r="H39"/>
    </row>
    <row r="40" spans="1:8">
      <c r="A40" t="str">
        <f>_xlfn.XLOOKUP(B40,Rotineiros!B$1:B$5000,Rotineiros!A$1:A$5000)</f>
        <v>C1328737</v>
      </c>
      <c r="B40" t="s">
        <v>11648</v>
      </c>
      <c r="C40" t="s">
        <v>12047</v>
      </c>
      <c r="D40" t="s">
        <v>11725</v>
      </c>
      <c r="E40" s="3" t="str">
        <f>_xlfn.XLOOKUP(A40,'Badge Arqueiro'!A$1:A$170,'Badge Arqueiro'!B$1:B$170,"0")</f>
        <v>0</v>
      </c>
      <c r="F40" s="55" t="str">
        <f>_xlfn.XLOOKUP(A40,Comiters!A$1:A$999,Comiters!B$1:B$999,"0")</f>
        <v>0</v>
      </c>
      <c r="H40"/>
    </row>
    <row r="41" spans="1:8">
      <c r="A41" t="str">
        <f>_xlfn.XLOOKUP(B41,Rotineiros!B$1:B$5000,Rotineiros!A$1:A$5000)</f>
        <v>C1328767</v>
      </c>
      <c r="B41" t="s">
        <v>11768</v>
      </c>
      <c r="C41" t="s">
        <v>12045</v>
      </c>
      <c r="D41" t="s">
        <v>11851</v>
      </c>
      <c r="E41" s="3" t="str">
        <f>_xlfn.XLOOKUP(A41,'Badge Arqueiro'!A$1:A$170,'Badge Arqueiro'!B$1:B$170,"0")</f>
        <v>0</v>
      </c>
      <c r="F41" s="55" t="str">
        <f>_xlfn.XLOOKUP(A41,Comiters!A$1:A$999,Comiters!B$1:B$999,"0")</f>
        <v>0</v>
      </c>
      <c r="H41"/>
    </row>
    <row r="42" spans="1:8">
      <c r="A42" t="str">
        <f>_xlfn.XLOOKUP(B42,Rotineiros!B$1:B$5000,Rotineiros!A$1:A$5000)</f>
        <v>C1328885</v>
      </c>
      <c r="B42" t="s">
        <v>12096</v>
      </c>
      <c r="C42" t="s">
        <v>12097</v>
      </c>
      <c r="D42" t="s">
        <v>12098</v>
      </c>
      <c r="E42" s="3" t="str">
        <f>_xlfn.XLOOKUP(A42,'Badge Arqueiro'!A$1:A$170,'Badge Arqueiro'!B$1:B$170,"0")</f>
        <v>0</v>
      </c>
      <c r="F42" s="55" t="str">
        <f>_xlfn.XLOOKUP(A42,Comiters!A$1:A$999,Comiters!B$1:B$999,"0")</f>
        <v>0</v>
      </c>
      <c r="H42"/>
    </row>
    <row r="43" spans="1:8">
      <c r="A43" t="str">
        <f>_xlfn.XLOOKUP(B43,Rotineiros!B$1:B$5000,Rotineiros!A$1:A$5000)</f>
        <v>F0159189</v>
      </c>
      <c r="B43" t="s">
        <v>2747</v>
      </c>
      <c r="C43" t="s">
        <v>12003</v>
      </c>
      <c r="D43" t="s">
        <v>4381</v>
      </c>
      <c r="E43" s="3" t="str">
        <f>_xlfn.XLOOKUP(A43,'Badge Arqueiro'!A$1:A$170,'Badge Arqueiro'!B$1:B$170,"0")</f>
        <v>0</v>
      </c>
      <c r="F43" s="55" t="str">
        <f>_xlfn.XLOOKUP(A43,Comiters!A$1:A$999,Comiters!B$1:B$999,"0")</f>
        <v>0</v>
      </c>
      <c r="H43"/>
    </row>
    <row r="44" spans="1:8">
      <c r="A44" t="str">
        <f>_xlfn.XLOOKUP(B44,Rotineiros!B$1:B$5000,Rotineiros!A$1:A$5000)</f>
        <v>F0170365</v>
      </c>
      <c r="B44" t="s">
        <v>411</v>
      </c>
      <c r="C44" t="s">
        <v>62</v>
      </c>
      <c r="D44" t="s">
        <v>413</v>
      </c>
      <c r="E44" s="3" t="str">
        <f>_xlfn.XLOOKUP(A44,'Badge Arqueiro'!A$1:A$170,'Badge Arqueiro'!B$1:B$170,"0")</f>
        <v>0</v>
      </c>
      <c r="F44" s="55" t="str">
        <f>_xlfn.XLOOKUP(A44,Comiters!A$1:A$999,Comiters!B$1:B$999,"0")</f>
        <v>0</v>
      </c>
      <c r="H44"/>
    </row>
    <row r="45" spans="1:8">
      <c r="A45" t="str">
        <f>_xlfn.XLOOKUP(B45,Rotineiros!B$1:B$5000,Rotineiros!A$1:A$5000)</f>
        <v>F0437976</v>
      </c>
      <c r="B45" t="s">
        <v>12092</v>
      </c>
      <c r="C45" t="s">
        <v>3854</v>
      </c>
      <c r="D45" t="s">
        <v>12093</v>
      </c>
      <c r="E45" s="3" t="str">
        <f>_xlfn.XLOOKUP(A45,'Badge Arqueiro'!A$1:A$170,'Badge Arqueiro'!B$1:B$170,"0")</f>
        <v>0</v>
      </c>
      <c r="F45" s="55" t="str">
        <f>_xlfn.XLOOKUP(A45,Comiters!A$1:A$999,Comiters!B$1:B$999,"0")</f>
        <v>0</v>
      </c>
      <c r="H45"/>
    </row>
    <row r="46" spans="1:8">
      <c r="A46" t="str">
        <f>_xlfn.XLOOKUP(B46,Rotineiros!B$1:B$5000,Rotineiros!A$1:A$5000)</f>
        <v>F0539524</v>
      </c>
      <c r="B46" t="s">
        <v>2761</v>
      </c>
      <c r="C46" t="s">
        <v>71</v>
      </c>
      <c r="D46" t="s">
        <v>12041</v>
      </c>
      <c r="E46" s="3" t="str">
        <f>_xlfn.XLOOKUP(A46,'Badge Arqueiro'!A$1:A$170,'Badge Arqueiro'!B$1:B$170,"0")</f>
        <v>0</v>
      </c>
      <c r="F46" s="55" t="str">
        <f>_xlfn.XLOOKUP(A46,Comiters!A$1:A$999,Comiters!B$1:B$999,"0")</f>
        <v>0</v>
      </c>
      <c r="H46"/>
    </row>
    <row r="47" spans="1:8">
      <c r="A47" t="str">
        <f>_xlfn.XLOOKUP(B47,Rotineiros!B$1:B$5000,Rotineiros!A$1:A$5000)</f>
        <v>F0595649</v>
      </c>
      <c r="B47" t="s">
        <v>12055</v>
      </c>
      <c r="C47" t="s">
        <v>33</v>
      </c>
      <c r="D47" t="s">
        <v>12056</v>
      </c>
      <c r="E47" s="3" t="str">
        <f>_xlfn.XLOOKUP(A47,'Badge Arqueiro'!A$1:A$170,'Badge Arqueiro'!B$1:B$170,"0")</f>
        <v>0</v>
      </c>
      <c r="F47" s="55" t="str">
        <f>_xlfn.XLOOKUP(A47,Comiters!A$1:A$999,Comiters!B$1:B$999,"0")</f>
        <v>0</v>
      </c>
      <c r="H47"/>
    </row>
    <row r="48" spans="1:8">
      <c r="A48" t="str">
        <f>_xlfn.XLOOKUP(B48,Rotineiros!B$1:B$5000,Rotineiros!A$1:A$5000)</f>
        <v>F0720502</v>
      </c>
      <c r="B48" t="s">
        <v>12009</v>
      </c>
      <c r="C48" t="s">
        <v>12010</v>
      </c>
      <c r="D48" t="s">
        <v>12011</v>
      </c>
      <c r="E48" s="3" t="str">
        <f>_xlfn.XLOOKUP(A48,'Badge Arqueiro'!A$1:A$170,'Badge Arqueiro'!B$1:B$170,"0")</f>
        <v>0</v>
      </c>
      <c r="F48" s="55" t="str">
        <f>_xlfn.XLOOKUP(A48,Comiters!A$1:A$999,Comiters!B$1:B$999,"0")</f>
        <v>0</v>
      </c>
      <c r="H48"/>
    </row>
    <row r="49" spans="1:8">
      <c r="A49" t="str">
        <f>_xlfn.XLOOKUP(B49,Rotineiros!B$1:B$5000,Rotineiros!A$1:A$5000)</f>
        <v>F0741435</v>
      </c>
      <c r="B49" t="s">
        <v>135</v>
      </c>
      <c r="C49" t="s">
        <v>66</v>
      </c>
      <c r="D49" t="s">
        <v>136</v>
      </c>
      <c r="E49" s="3" t="str">
        <f>_xlfn.XLOOKUP(A49,'Badge Arqueiro'!A$1:A$170,'Badge Arqueiro'!B$1:B$170,"0")</f>
        <v>0</v>
      </c>
      <c r="F49" s="55" t="str">
        <f>_xlfn.XLOOKUP(A49,Comiters!A$1:A$999,Comiters!B$1:B$999,"0")</f>
        <v>0</v>
      </c>
      <c r="H49"/>
    </row>
    <row r="50" spans="1:8">
      <c r="A50" t="str">
        <f>_xlfn.XLOOKUP(B50,Rotineiros!B$1:B$5000,Rotineiros!A$1:A$5000)</f>
        <v>F1200199</v>
      </c>
      <c r="B50" t="s">
        <v>144</v>
      </c>
      <c r="C50" t="s">
        <v>796</v>
      </c>
      <c r="D50" t="s">
        <v>146</v>
      </c>
      <c r="E50" s="3" t="str">
        <f>_xlfn.XLOOKUP(A50,'Badge Arqueiro'!A$1:A$170,'Badge Arqueiro'!B$1:B$170,"0")</f>
        <v>0</v>
      </c>
      <c r="F50" s="55" t="str">
        <f>_xlfn.XLOOKUP(A50,Comiters!A$1:A$999,Comiters!B$1:B$999,"0")</f>
        <v>0</v>
      </c>
      <c r="H50"/>
    </row>
    <row r="51" spans="1:8">
      <c r="A51" t="str">
        <f>_xlfn.XLOOKUP(B51,Rotineiros!B$1:B$5000,Rotineiros!A$1:A$5000)</f>
        <v>F1230339</v>
      </c>
      <c r="B51" t="s">
        <v>1658</v>
      </c>
      <c r="C51" t="s">
        <v>511</v>
      </c>
      <c r="D51" t="s">
        <v>1659</v>
      </c>
      <c r="E51" s="3" t="str">
        <f>_xlfn.XLOOKUP(A51,'Badge Arqueiro'!A$1:A$170,'Badge Arqueiro'!B$1:B$170,"0")</f>
        <v>0</v>
      </c>
      <c r="F51" s="55" t="str">
        <f>_xlfn.XLOOKUP(A51,Comiters!A$1:A$999,Comiters!B$1:B$999,"0")</f>
        <v>0</v>
      </c>
      <c r="H51"/>
    </row>
    <row r="52" spans="1:8">
      <c r="A52" t="str">
        <f>_xlfn.XLOOKUP(B52,Rotineiros!B$1:B$5000,Rotineiros!A$1:A$5000)</f>
        <v>F1382928</v>
      </c>
      <c r="B52" t="s">
        <v>2775</v>
      </c>
      <c r="C52" t="s">
        <v>99</v>
      </c>
      <c r="D52" t="s">
        <v>11436</v>
      </c>
      <c r="E52" s="3" t="str">
        <f>_xlfn.XLOOKUP(A52,'Badge Arqueiro'!A$1:A$170,'Badge Arqueiro'!B$1:B$170,"0")</f>
        <v>0</v>
      </c>
      <c r="F52" s="55" t="str">
        <f>_xlfn.XLOOKUP(A52,Comiters!A$1:A$999,Comiters!B$1:B$999,"0")</f>
        <v>0</v>
      </c>
      <c r="H52"/>
    </row>
    <row r="53" spans="1:8">
      <c r="A53" t="str">
        <f>_xlfn.XLOOKUP(B53,Rotineiros!B$1:B$5000,Rotineiros!A$1:A$5000)</f>
        <v>F1522457</v>
      </c>
      <c r="B53" t="s">
        <v>1259</v>
      </c>
      <c r="C53" t="s">
        <v>12101</v>
      </c>
      <c r="D53" t="s">
        <v>1261</v>
      </c>
      <c r="E53" s="3" t="str">
        <f>_xlfn.XLOOKUP(A53,'Badge Arqueiro'!A$1:A$170,'Badge Arqueiro'!B$1:B$170,"0")</f>
        <v>0</v>
      </c>
      <c r="F53" s="55" t="str">
        <f>_xlfn.XLOOKUP(A53,Comiters!A$1:A$999,Comiters!B$1:B$999,"0")</f>
        <v>0</v>
      </c>
      <c r="H53"/>
    </row>
    <row r="54" spans="1:8">
      <c r="A54" t="str">
        <f>_xlfn.XLOOKUP(B54,Rotineiros!B$1:B$5000,Rotineiros!A$1:A$5000)</f>
        <v>F1708250</v>
      </c>
      <c r="B54" t="s">
        <v>11625</v>
      </c>
      <c r="C54" t="s">
        <v>341</v>
      </c>
      <c r="D54" t="s">
        <v>11700</v>
      </c>
      <c r="E54" s="3" t="str">
        <f>_xlfn.XLOOKUP(A54,'Badge Arqueiro'!A$1:A$170,'Badge Arqueiro'!B$1:B$170,"0")</f>
        <v>0</v>
      </c>
      <c r="F54" s="55" t="str">
        <f>_xlfn.XLOOKUP(A54,Comiters!A$1:A$999,Comiters!B$1:B$999,"0")</f>
        <v>0</v>
      </c>
      <c r="H54"/>
    </row>
    <row r="55" spans="1:8">
      <c r="A55" t="str">
        <f>_xlfn.XLOOKUP(B55,Rotineiros!B$1:B$5000,Rotineiros!A$1:A$5000)</f>
        <v>F1807792</v>
      </c>
      <c r="B55" t="s">
        <v>152</v>
      </c>
      <c r="C55" t="s">
        <v>12081</v>
      </c>
      <c r="D55" t="s">
        <v>154</v>
      </c>
      <c r="E55" s="3" t="str">
        <f>_xlfn.XLOOKUP(A55,'Badge Arqueiro'!A$1:A$170,'Badge Arqueiro'!B$1:B$170,"0")</f>
        <v>0</v>
      </c>
      <c r="F55" s="55">
        <f>_xlfn.XLOOKUP(A55,Comiters!A$1:A$999,Comiters!B$1:B$999,"0")</f>
        <v>1</v>
      </c>
      <c r="H55"/>
    </row>
    <row r="56" spans="1:8">
      <c r="A56" t="str">
        <f>_xlfn.XLOOKUP(B56,Rotineiros!B$1:B$5000,Rotineiros!A$1:A$5000)</f>
        <v>F1810249</v>
      </c>
      <c r="B56" t="s">
        <v>156</v>
      </c>
      <c r="C56" t="s">
        <v>57</v>
      </c>
      <c r="D56" t="s">
        <v>157</v>
      </c>
      <c r="E56" s="3" t="str">
        <f>_xlfn.XLOOKUP(A56,'Badge Arqueiro'!A$1:A$170,'Badge Arqueiro'!B$1:B$170,"0")</f>
        <v>0</v>
      </c>
      <c r="F56" s="55" t="str">
        <f>_xlfn.XLOOKUP(A56,Comiters!A$1:A$999,Comiters!B$1:B$999,"0")</f>
        <v>0</v>
      </c>
      <c r="H56"/>
    </row>
    <row r="57" spans="1:8">
      <c r="A57" t="str">
        <f>_xlfn.XLOOKUP(B57,Rotineiros!B$1:B$5000,Rotineiros!A$1:A$5000)</f>
        <v>F1944109</v>
      </c>
      <c r="B57" t="s">
        <v>898</v>
      </c>
      <c r="C57" t="s">
        <v>4095</v>
      </c>
      <c r="D57" t="s">
        <v>899</v>
      </c>
      <c r="E57" s="3" t="str">
        <f>_xlfn.XLOOKUP(A57,'Badge Arqueiro'!A$1:A$170,'Badge Arqueiro'!B$1:B$170,"0")</f>
        <v>0</v>
      </c>
      <c r="F57" s="55" t="str">
        <f>_xlfn.XLOOKUP(A57,Comiters!A$1:A$999,Comiters!B$1:B$999,"0")</f>
        <v>0</v>
      </c>
      <c r="H57"/>
    </row>
    <row r="58" spans="1:8">
      <c r="A58" t="str">
        <f>_xlfn.XLOOKUP(B58,Rotineiros!B$1:B$5000,Rotineiros!A$1:A$5000)</f>
        <v>F2072764</v>
      </c>
      <c r="B58" t="s">
        <v>913</v>
      </c>
      <c r="C58" t="s">
        <v>71</v>
      </c>
      <c r="D58" t="s">
        <v>914</v>
      </c>
      <c r="E58" s="3" t="str">
        <f>_xlfn.XLOOKUP(A58,'Badge Arqueiro'!A$1:A$170,'Badge Arqueiro'!B$1:B$170,"0")</f>
        <v>0</v>
      </c>
      <c r="F58" s="55" t="str">
        <f>_xlfn.XLOOKUP(A58,Comiters!A$1:A$999,Comiters!B$1:B$999,"0")</f>
        <v>0</v>
      </c>
      <c r="H58"/>
    </row>
    <row r="59" spans="1:8">
      <c r="A59" t="str">
        <f>_xlfn.XLOOKUP(B59,Rotineiros!B$1:B$5000,Rotineiros!A$1:A$5000)</f>
        <v>F2087272</v>
      </c>
      <c r="B59" t="s">
        <v>12031</v>
      </c>
      <c r="C59" t="s">
        <v>12032</v>
      </c>
      <c r="D59" t="s">
        <v>12033</v>
      </c>
      <c r="E59" s="3" t="str">
        <f>_xlfn.XLOOKUP(A59,'Badge Arqueiro'!A$1:A$170,'Badge Arqueiro'!B$1:B$170,"0")</f>
        <v>0</v>
      </c>
      <c r="F59" s="55" t="str">
        <f>_xlfn.XLOOKUP(A59,Comiters!A$1:A$999,Comiters!B$1:B$999,"0")</f>
        <v>0</v>
      </c>
      <c r="H59"/>
    </row>
    <row r="60" spans="1:8">
      <c r="A60" t="str">
        <f>_xlfn.XLOOKUP(B60,Rotineiros!B$1:B$5000,Rotineiros!A$1:A$5000)</f>
        <v>F2104332</v>
      </c>
      <c r="B60" t="s">
        <v>12037</v>
      </c>
      <c r="C60" t="s">
        <v>511</v>
      </c>
      <c r="D60" t="s">
        <v>12038</v>
      </c>
      <c r="E60" s="3" t="str">
        <f>_xlfn.XLOOKUP(A60,'Badge Arqueiro'!A$1:A$170,'Badge Arqueiro'!B$1:B$170,"0")</f>
        <v>0</v>
      </c>
      <c r="F60" s="55" t="str">
        <f>_xlfn.XLOOKUP(A60,Comiters!A$1:A$999,Comiters!B$1:B$999,"0")</f>
        <v>0</v>
      </c>
      <c r="H60"/>
    </row>
    <row r="61" spans="1:8">
      <c r="A61" t="str">
        <f>_xlfn.XLOOKUP(B61,Rotineiros!B$1:B$5000,Rotineiros!A$1:A$5000)</f>
        <v>F2195407</v>
      </c>
      <c r="B61" t="s">
        <v>2785</v>
      </c>
      <c r="C61" t="s">
        <v>12080</v>
      </c>
      <c r="D61" t="s">
        <v>3064</v>
      </c>
      <c r="E61" s="3" t="str">
        <f>_xlfn.XLOOKUP(A61,'Badge Arqueiro'!A$1:A$170,'Badge Arqueiro'!B$1:B$170,"0")</f>
        <v>0</v>
      </c>
      <c r="F61" s="55" t="str">
        <f>_xlfn.XLOOKUP(A61,Comiters!A$1:A$999,Comiters!B$1:B$999,"0")</f>
        <v>0</v>
      </c>
      <c r="H61"/>
    </row>
    <row r="62" spans="1:8">
      <c r="A62" t="str">
        <f>_xlfn.XLOOKUP(B62,Rotineiros!B$1:B$5000,Rotineiros!A$1:A$5000)</f>
        <v>F2218445</v>
      </c>
      <c r="B62" t="s">
        <v>12059</v>
      </c>
      <c r="C62" t="s">
        <v>99</v>
      </c>
      <c r="D62" t="s">
        <v>12060</v>
      </c>
      <c r="E62" s="3" t="str">
        <f>_xlfn.XLOOKUP(A62,'Badge Arqueiro'!A$1:A$170,'Badge Arqueiro'!B$1:B$170,"0")</f>
        <v>0</v>
      </c>
      <c r="F62" s="55" t="str">
        <f>_xlfn.XLOOKUP(A62,Comiters!A$1:A$999,Comiters!B$1:B$999,"0")</f>
        <v>0</v>
      </c>
      <c r="H62"/>
    </row>
    <row r="63" spans="1:8">
      <c r="A63" t="str">
        <f>_xlfn.XLOOKUP(B63,Rotineiros!B$1:B$5000,Rotineiros!A$1:A$5000)</f>
        <v>F2253672</v>
      </c>
      <c r="B63" t="s">
        <v>2789</v>
      </c>
      <c r="C63" t="s">
        <v>33</v>
      </c>
      <c r="D63" t="s">
        <v>12042</v>
      </c>
      <c r="E63" s="3" t="str">
        <f>_xlfn.XLOOKUP(A63,'Badge Arqueiro'!A$1:A$170,'Badge Arqueiro'!B$1:B$170,"0")</f>
        <v>0</v>
      </c>
      <c r="F63" s="55" t="str">
        <f>_xlfn.XLOOKUP(A63,Comiters!A$1:A$999,Comiters!B$1:B$999,"0")</f>
        <v>0</v>
      </c>
      <c r="H63"/>
    </row>
    <row r="64" spans="1:8">
      <c r="A64" t="str">
        <f>_xlfn.XLOOKUP(B64,Rotineiros!B$1:B$5000,Rotineiros!A$1:A$5000)</f>
        <v>F2255491</v>
      </c>
      <c r="B64" t="s">
        <v>2465</v>
      </c>
      <c r="C64" t="s">
        <v>408</v>
      </c>
      <c r="D64" t="s">
        <v>2467</v>
      </c>
      <c r="E64" s="3" t="str">
        <f>_xlfn.XLOOKUP(A64,'Badge Arqueiro'!A$1:A$170,'Badge Arqueiro'!B$1:B$170,"0")</f>
        <v>0</v>
      </c>
      <c r="F64" s="55" t="str">
        <f>_xlfn.XLOOKUP(A64,Comiters!A$1:A$999,Comiters!B$1:B$999,"0")</f>
        <v>0</v>
      </c>
      <c r="H64"/>
    </row>
    <row r="65" spans="1:8">
      <c r="A65" t="str">
        <f>_xlfn.XLOOKUP(B65,Rotineiros!B$1:B$5000,Rotineiros!A$1:A$5000)</f>
        <v>F2256215</v>
      </c>
      <c r="B65" t="s">
        <v>12023</v>
      </c>
      <c r="C65" t="s">
        <v>12024</v>
      </c>
      <c r="D65" t="s">
        <v>12025</v>
      </c>
      <c r="E65" s="3" t="str">
        <f>_xlfn.XLOOKUP(A65,'Badge Arqueiro'!A$1:A$170,'Badge Arqueiro'!B$1:B$170,"0")</f>
        <v>0</v>
      </c>
      <c r="F65" s="55" t="str">
        <f>_xlfn.XLOOKUP(A65,Comiters!A$1:A$999,Comiters!B$1:B$999,"0")</f>
        <v>0</v>
      </c>
      <c r="H65"/>
    </row>
    <row r="66" spans="1:8" s="25" customFormat="1">
      <c r="A66" t="str">
        <f>_xlfn.XLOOKUP(B66,Rotineiros!B$1:B$5000,Rotineiros!A$1:A$5000)</f>
        <v>F2258942</v>
      </c>
      <c r="B66" t="s">
        <v>1897</v>
      </c>
      <c r="C66" t="s">
        <v>38</v>
      </c>
      <c r="D66" t="s">
        <v>1899</v>
      </c>
      <c r="E66" s="3" t="str">
        <f>_xlfn.XLOOKUP(A66,'Badge Arqueiro'!A$1:A$170,'Badge Arqueiro'!B$1:B$170,"0")</f>
        <v>0</v>
      </c>
      <c r="F66" s="55" t="str">
        <f>_xlfn.XLOOKUP(A66,Comiters!A$1:A$999,Comiters!B$1:B$999,"0")</f>
        <v>0</v>
      </c>
      <c r="G66"/>
      <c r="H66"/>
    </row>
    <row r="67" spans="1:8">
      <c r="A67" t="str">
        <f>_xlfn.XLOOKUP(B67,Rotineiros!B$1:B$5000,Rotineiros!A$1:A$5000)</f>
        <v>F2308964</v>
      </c>
      <c r="B67" t="s">
        <v>3055</v>
      </c>
      <c r="C67" t="s">
        <v>3476</v>
      </c>
      <c r="D67" t="s">
        <v>3056</v>
      </c>
      <c r="E67" s="3" t="str">
        <f>_xlfn.XLOOKUP(A67,'Badge Arqueiro'!A$1:A$170,'Badge Arqueiro'!B$1:B$170,"0")</f>
        <v>0</v>
      </c>
      <c r="F67" s="55" t="str">
        <f>_xlfn.XLOOKUP(A67,Comiters!A$1:A$999,Comiters!B$1:B$999,"0")</f>
        <v>0</v>
      </c>
      <c r="H67"/>
    </row>
    <row r="68" spans="1:8">
      <c r="A68" t="str">
        <f>_xlfn.XLOOKUP(B68,Rotineiros!B$1:B$5000,Rotineiros!A$1:A$5000)</f>
        <v>F2327809</v>
      </c>
      <c r="B68" t="s">
        <v>3803</v>
      </c>
      <c r="C68" t="s">
        <v>62</v>
      </c>
      <c r="D68" t="s">
        <v>3905</v>
      </c>
      <c r="E68" s="3" t="str">
        <f>_xlfn.XLOOKUP(A68,'Badge Arqueiro'!A$1:A$170,'Badge Arqueiro'!B$1:B$170,"0")</f>
        <v>0</v>
      </c>
      <c r="F68" s="55" t="str">
        <f>_xlfn.XLOOKUP(A68,Comiters!A$1:A$999,Comiters!B$1:B$999,"0")</f>
        <v>0</v>
      </c>
      <c r="H68"/>
    </row>
    <row r="69" spans="1:8">
      <c r="A69" t="str">
        <f>_xlfn.XLOOKUP(B69,Rotineiros!B$1:B$5000,Rotineiros!A$1:A$5000)</f>
        <v>F2419081</v>
      </c>
      <c r="B69" t="s">
        <v>207</v>
      </c>
      <c r="C69" t="s">
        <v>62</v>
      </c>
      <c r="D69" t="s">
        <v>208</v>
      </c>
      <c r="E69" s="3" t="str">
        <f>_xlfn.XLOOKUP(A69,'Badge Arqueiro'!A$1:A$170,'Badge Arqueiro'!B$1:B$170,"0")</f>
        <v>0</v>
      </c>
      <c r="F69" s="55" t="str">
        <f>_xlfn.XLOOKUP(A69,Comiters!A$1:A$999,Comiters!B$1:B$999,"0")</f>
        <v>0</v>
      </c>
      <c r="H69"/>
    </row>
    <row r="70" spans="1:8">
      <c r="A70" t="str">
        <f>_xlfn.XLOOKUP(B70,Rotineiros!B$1:B$5000,Rotineiros!A$1:A$5000)</f>
        <v>F2419105</v>
      </c>
      <c r="B70" t="s">
        <v>204</v>
      </c>
      <c r="C70" t="s">
        <v>66</v>
      </c>
      <c r="D70" t="s">
        <v>205</v>
      </c>
      <c r="E70" s="3">
        <f>_xlfn.XLOOKUP(A70,'Badge Arqueiro'!A$1:A$170,'Badge Arqueiro'!B$1:B$170,"0")</f>
        <v>1</v>
      </c>
      <c r="F70" s="55">
        <f>_xlfn.XLOOKUP(A70,Comiters!A$1:A$999,Comiters!B$1:B$999,"0")</f>
        <v>1</v>
      </c>
      <c r="H70"/>
    </row>
    <row r="71" spans="1:8">
      <c r="A71" t="str">
        <f>_xlfn.XLOOKUP(B71,Rotineiros!B$1:B$5000,Rotineiros!A$1:A$5000)</f>
        <v>F2725700</v>
      </c>
      <c r="B71" t="s">
        <v>11998</v>
      </c>
      <c r="C71" t="s">
        <v>164</v>
      </c>
      <c r="D71" t="s">
        <v>11999</v>
      </c>
      <c r="E71" s="3" t="str">
        <f>_xlfn.XLOOKUP(A71,'Badge Arqueiro'!A$1:A$170,'Badge Arqueiro'!B$1:B$170,"0")</f>
        <v>0</v>
      </c>
      <c r="F71" s="55" t="str">
        <f>_xlfn.XLOOKUP(A71,Comiters!A$1:A$999,Comiters!B$1:B$999,"0")</f>
        <v>0</v>
      </c>
      <c r="H71"/>
    </row>
    <row r="72" spans="1:8">
      <c r="A72" t="str">
        <f>_xlfn.XLOOKUP(B72,Rotineiros!B$1:B$5000,Rotineiros!A$1:A$5000)</f>
        <v>F2843625</v>
      </c>
      <c r="B72" t="s">
        <v>12062</v>
      </c>
      <c r="C72" t="s">
        <v>408</v>
      </c>
      <c r="D72" t="s">
        <v>12063</v>
      </c>
      <c r="E72" s="3" t="str">
        <f>_xlfn.XLOOKUP(A72,'Badge Arqueiro'!A$1:A$170,'Badge Arqueiro'!B$1:B$170,"0")</f>
        <v>0</v>
      </c>
      <c r="F72" s="55" t="str">
        <f>_xlfn.XLOOKUP(A72,Comiters!A$1:A$999,Comiters!B$1:B$999,"0")</f>
        <v>0</v>
      </c>
      <c r="H72"/>
    </row>
    <row r="73" spans="1:8">
      <c r="A73" t="str">
        <f>_xlfn.XLOOKUP(B73,Rotineiros!B$1:B$5000,Rotineiros!A$1:A$5000)</f>
        <v>F2893819</v>
      </c>
      <c r="B73" t="s">
        <v>7354</v>
      </c>
      <c r="C73" t="s">
        <v>1798</v>
      </c>
      <c r="D73" t="s">
        <v>12085</v>
      </c>
      <c r="E73" s="3">
        <f>_xlfn.XLOOKUP(A73,'Badge Arqueiro'!A$1:A$170,'Badge Arqueiro'!B$1:B$170,"0")</f>
        <v>1</v>
      </c>
      <c r="F73" s="55">
        <f>_xlfn.XLOOKUP(A73,Comiters!A$1:A$999,Comiters!B$1:B$999,"0")</f>
        <v>1</v>
      </c>
      <c r="H73"/>
    </row>
    <row r="74" spans="1:8">
      <c r="A74" t="str">
        <f>_xlfn.XLOOKUP(B74,Rotineiros!B$1:B$5000,Rotineiros!A$1:A$5000)</f>
        <v>F2906815</v>
      </c>
      <c r="B74" t="s">
        <v>12004</v>
      </c>
      <c r="C74" t="s">
        <v>66</v>
      </c>
      <c r="D74" t="s">
        <v>12005</v>
      </c>
      <c r="E74" s="3" t="str">
        <f>_xlfn.XLOOKUP(A74,'Badge Arqueiro'!A$1:A$170,'Badge Arqueiro'!B$1:B$170,"0")</f>
        <v>0</v>
      </c>
      <c r="F74" s="55" t="str">
        <f>_xlfn.XLOOKUP(A74,Comiters!A$1:A$999,Comiters!B$1:B$999,"0")</f>
        <v>0</v>
      </c>
      <c r="H74"/>
    </row>
    <row r="75" spans="1:8">
      <c r="A75" t="str">
        <f>_xlfn.XLOOKUP(B75,Rotineiros!B$1:B$5000,Rotineiros!A$1:A$5000)</f>
        <v>F3116999</v>
      </c>
      <c r="B75" t="s">
        <v>11765</v>
      </c>
      <c r="C75" t="s">
        <v>12000</v>
      </c>
      <c r="D75" t="s">
        <v>4360</v>
      </c>
      <c r="E75" s="3" t="str">
        <f>_xlfn.XLOOKUP(A75,'Badge Arqueiro'!A$1:A$170,'Badge Arqueiro'!B$1:B$170,"0")</f>
        <v>0</v>
      </c>
      <c r="F75" s="55" t="str">
        <f>_xlfn.XLOOKUP(A75,Comiters!A$1:A$999,Comiters!B$1:B$999,"0")</f>
        <v>0</v>
      </c>
      <c r="H75"/>
    </row>
    <row r="76" spans="1:8">
      <c r="A76" t="str">
        <f>_xlfn.XLOOKUP(B76,Rotineiros!B$1:B$5000,Rotineiros!A$1:A$5000)</f>
        <v>F3134833</v>
      </c>
      <c r="B76" t="s">
        <v>966</v>
      </c>
      <c r="C76" t="s">
        <v>38</v>
      </c>
      <c r="D76" t="s">
        <v>968</v>
      </c>
      <c r="E76" s="3" t="str">
        <f>_xlfn.XLOOKUP(A76,'Badge Arqueiro'!A$1:A$170,'Badge Arqueiro'!B$1:B$170,"0")</f>
        <v>0</v>
      </c>
      <c r="F76" s="55">
        <f>_xlfn.XLOOKUP(A76,Comiters!A$1:A$999,Comiters!B$1:B$999,"0")</f>
        <v>1</v>
      </c>
      <c r="H76"/>
    </row>
    <row r="77" spans="1:8">
      <c r="A77" t="str">
        <f>_xlfn.XLOOKUP(B77,Rotineiros!B$1:B$5000,Rotineiros!A$1:A$5000)</f>
        <v>F3161166</v>
      </c>
      <c r="B77" t="s">
        <v>484</v>
      </c>
      <c r="C77" t="s">
        <v>62</v>
      </c>
      <c r="D77" t="s">
        <v>485</v>
      </c>
      <c r="E77" s="3" t="str">
        <f>_xlfn.XLOOKUP(A77,'Badge Arqueiro'!A$1:A$170,'Badge Arqueiro'!B$1:B$170,"0")</f>
        <v>0</v>
      </c>
      <c r="F77" s="55" t="str">
        <f>_xlfn.XLOOKUP(A77,Comiters!A$1:A$999,Comiters!B$1:B$999,"0")</f>
        <v>0</v>
      </c>
      <c r="H77"/>
    </row>
    <row r="78" spans="1:8">
      <c r="A78" t="str">
        <f>_xlfn.XLOOKUP(B78,Rotineiros!B$1:B$5000,Rotineiros!A$1:A$5000)</f>
        <v>F3254918</v>
      </c>
      <c r="B78" t="s">
        <v>12051</v>
      </c>
      <c r="C78" t="s">
        <v>1526</v>
      </c>
      <c r="D78" t="s">
        <v>12052</v>
      </c>
      <c r="E78" s="3" t="str">
        <f>_xlfn.XLOOKUP(A78,'Badge Arqueiro'!A$1:A$170,'Badge Arqueiro'!B$1:B$170,"0")</f>
        <v>0</v>
      </c>
      <c r="F78" s="55" t="str">
        <f>_xlfn.XLOOKUP(A78,Comiters!A$1:A$999,Comiters!B$1:B$999,"0")</f>
        <v>0</v>
      </c>
      <c r="H78"/>
    </row>
    <row r="79" spans="1:8">
      <c r="A79" t="str">
        <f>_xlfn.XLOOKUP(B79,Rotineiros!B$1:B$5000,Rotineiros!A$1:A$5000)</f>
        <v>F3276649</v>
      </c>
      <c r="B79" t="s">
        <v>12086</v>
      </c>
      <c r="C79" t="s">
        <v>3494</v>
      </c>
      <c r="D79" t="s">
        <v>12087</v>
      </c>
      <c r="E79" s="3" t="str">
        <f>_xlfn.XLOOKUP(A79,'Badge Arqueiro'!A$1:A$170,'Badge Arqueiro'!B$1:B$170,"0")</f>
        <v>0</v>
      </c>
      <c r="F79" s="55" t="str">
        <f>_xlfn.XLOOKUP(A79,Comiters!A$1:A$999,Comiters!B$1:B$999,"0")</f>
        <v>0</v>
      </c>
      <c r="H79"/>
    </row>
    <row r="80" spans="1:8">
      <c r="A80" t="str">
        <f>_xlfn.XLOOKUP(B80,Rotineiros!B$1:B$5000,Rotineiros!A$1:A$5000)</f>
        <v>F3309527</v>
      </c>
      <c r="B80" t="s">
        <v>1718</v>
      </c>
      <c r="C80" t="s">
        <v>164</v>
      </c>
      <c r="D80" t="s">
        <v>1719</v>
      </c>
      <c r="E80" s="3" t="str">
        <f>_xlfn.XLOOKUP(A80,'Badge Arqueiro'!A$1:A$170,'Badge Arqueiro'!B$1:B$170,"0")</f>
        <v>0</v>
      </c>
      <c r="F80" s="55" t="str">
        <f>_xlfn.XLOOKUP(A80,Comiters!A$1:A$999,Comiters!B$1:B$999,"0")</f>
        <v>0</v>
      </c>
      <c r="H80"/>
    </row>
    <row r="81" spans="1:8">
      <c r="A81" t="str">
        <f>_xlfn.XLOOKUP(B81,Rotineiros!B$1:B$5000,Rotineiros!A$1:A$5000)</f>
        <v>F3335958</v>
      </c>
      <c r="B81" t="s">
        <v>1004</v>
      </c>
      <c r="C81" t="s">
        <v>2490</v>
      </c>
      <c r="D81" t="s">
        <v>1005</v>
      </c>
      <c r="E81" s="3" t="str">
        <f>_xlfn.XLOOKUP(A81,'Badge Arqueiro'!A$1:A$170,'Badge Arqueiro'!B$1:B$170,"0")</f>
        <v>0</v>
      </c>
      <c r="F81" s="55" t="str">
        <f>_xlfn.XLOOKUP(A81,Comiters!A$1:A$999,Comiters!B$1:B$999,"0")</f>
        <v>0</v>
      </c>
      <c r="H81"/>
    </row>
    <row r="82" spans="1:8">
      <c r="A82" t="str">
        <f>_xlfn.XLOOKUP(B82,Rotineiros!B$1:B$5000,Rotineiros!A$1:A$5000)</f>
        <v>F3342632</v>
      </c>
      <c r="B82" t="s">
        <v>12012</v>
      </c>
      <c r="C82" t="s">
        <v>38</v>
      </c>
      <c r="D82" t="s">
        <v>12013</v>
      </c>
      <c r="E82" s="3" t="str">
        <f>_xlfn.XLOOKUP(A82,'Badge Arqueiro'!A$1:A$170,'Badge Arqueiro'!B$1:B$170,"0")</f>
        <v>0</v>
      </c>
      <c r="F82" s="55">
        <f>_xlfn.XLOOKUP(A82,Comiters!A$1:A$999,Comiters!B$1:B$999,"0")</f>
        <v>1</v>
      </c>
      <c r="H82"/>
    </row>
    <row r="83" spans="1:8">
      <c r="A83" t="str">
        <f>_xlfn.XLOOKUP(B83,Rotineiros!B$1:B$5000,Rotineiros!A$1:A$5000)</f>
        <v>F3548531</v>
      </c>
      <c r="B83" t="s">
        <v>7267</v>
      </c>
      <c r="C83" t="s">
        <v>164</v>
      </c>
      <c r="D83" t="s">
        <v>7317</v>
      </c>
      <c r="E83" s="3" t="str">
        <f>_xlfn.XLOOKUP(A83,'Badge Arqueiro'!A$1:A$170,'Badge Arqueiro'!B$1:B$170,"0")</f>
        <v>0</v>
      </c>
      <c r="F83" s="55" t="str">
        <f>_xlfn.XLOOKUP(A83,Comiters!A$1:A$999,Comiters!B$1:B$999,"0")</f>
        <v>0</v>
      </c>
      <c r="H83"/>
    </row>
    <row r="84" spans="1:8">
      <c r="A84" t="str">
        <f>_xlfn.XLOOKUP(B84,Rotineiros!B$1:B$5000,Rotineiros!A$1:A$5000)</f>
        <v>F3800966</v>
      </c>
      <c r="B84" t="s">
        <v>2837</v>
      </c>
      <c r="C84" t="s">
        <v>12084</v>
      </c>
      <c r="D84" t="s">
        <v>3331</v>
      </c>
      <c r="E84" s="3" t="str">
        <f>_xlfn.XLOOKUP(A84,'Badge Arqueiro'!A$1:A$170,'Badge Arqueiro'!B$1:B$170,"0")</f>
        <v>0</v>
      </c>
      <c r="F84" s="55" t="str">
        <f>_xlfn.XLOOKUP(A84,Comiters!A$1:A$999,Comiters!B$1:B$999,"0")</f>
        <v>0</v>
      </c>
      <c r="H84"/>
    </row>
    <row r="85" spans="1:8">
      <c r="A85" t="str">
        <f>_xlfn.XLOOKUP(B85,Rotineiros!B$1:B$5000,Rotineiros!A$1:A$5000)</f>
        <v>F3807949</v>
      </c>
      <c r="B85" t="s">
        <v>2075</v>
      </c>
      <c r="C85" t="s">
        <v>66</v>
      </c>
      <c r="D85" t="s">
        <v>2076</v>
      </c>
      <c r="E85" s="3">
        <f>_xlfn.XLOOKUP(A85,'Badge Arqueiro'!A$1:A$170,'Badge Arqueiro'!B$1:B$170,"0")</f>
        <v>1</v>
      </c>
      <c r="F85" s="55" t="str">
        <f>_xlfn.XLOOKUP(A85,Comiters!A$1:A$999,Comiters!B$1:B$999,"0")</f>
        <v>0</v>
      </c>
      <c r="H85"/>
    </row>
    <row r="86" spans="1:8">
      <c r="A86" t="str">
        <f>_xlfn.XLOOKUP(B86,Rotineiros!B$1:B$5000,Rotineiros!A$1:A$5000)</f>
        <v>F3858254</v>
      </c>
      <c r="B86" t="s">
        <v>3485</v>
      </c>
      <c r="C86" t="s">
        <v>302</v>
      </c>
      <c r="D86" t="s">
        <v>3487</v>
      </c>
      <c r="E86" s="3" t="str">
        <f>_xlfn.XLOOKUP(A86,'Badge Arqueiro'!A$1:A$170,'Badge Arqueiro'!B$1:B$170,"0")</f>
        <v>0</v>
      </c>
      <c r="F86" s="55" t="str">
        <f>_xlfn.XLOOKUP(A86,Comiters!A$1:A$999,Comiters!B$1:B$999,"0")</f>
        <v>0</v>
      </c>
      <c r="H86"/>
    </row>
    <row r="87" spans="1:8">
      <c r="A87" t="str">
        <f>_xlfn.XLOOKUP(B87,Rotineiros!B$1:B$5000,Rotineiros!A$1:A$5000)</f>
        <v>F3876828</v>
      </c>
      <c r="B87" t="s">
        <v>1022</v>
      </c>
      <c r="C87" t="s">
        <v>164</v>
      </c>
      <c r="D87" t="s">
        <v>1024</v>
      </c>
      <c r="E87" s="3" t="str">
        <f>_xlfn.XLOOKUP(A87,'Badge Arqueiro'!A$1:A$170,'Badge Arqueiro'!B$1:B$170,"0")</f>
        <v>0</v>
      </c>
      <c r="F87" s="55" t="str">
        <f>_xlfn.XLOOKUP(A87,Comiters!A$1:A$999,Comiters!B$1:B$999,"0")</f>
        <v>0</v>
      </c>
      <c r="H87"/>
    </row>
    <row r="88" spans="1:8">
      <c r="A88" t="str">
        <f>_xlfn.XLOOKUP(B88,Rotineiros!B$1:B$5000,Rotineiros!A$1:A$5000)</f>
        <v>F3878347</v>
      </c>
      <c r="B88" t="s">
        <v>12021</v>
      </c>
      <c r="C88" t="s">
        <v>38</v>
      </c>
      <c r="D88" t="s">
        <v>12022</v>
      </c>
      <c r="E88" s="3" t="str">
        <f>_xlfn.XLOOKUP(A88,'Badge Arqueiro'!A$1:A$170,'Badge Arqueiro'!B$1:B$170,"0")</f>
        <v>0</v>
      </c>
      <c r="F88" s="55" t="str">
        <f>_xlfn.XLOOKUP(A88,Comiters!A$1:A$999,Comiters!B$1:B$999,"0")</f>
        <v>0</v>
      </c>
      <c r="H88"/>
    </row>
    <row r="89" spans="1:8">
      <c r="A89" t="str">
        <f>_xlfn.XLOOKUP(B89,Rotineiros!B$1:B$5000,Rotineiros!A$1:A$5000)</f>
        <v>F3938097</v>
      </c>
      <c r="B89" t="s">
        <v>11128</v>
      </c>
      <c r="C89" t="s">
        <v>12057</v>
      </c>
      <c r="D89" t="s">
        <v>11194</v>
      </c>
      <c r="E89" s="3" t="str">
        <f>_xlfn.XLOOKUP(A89,'Badge Arqueiro'!A$1:A$170,'Badge Arqueiro'!B$1:B$170,"0")</f>
        <v>0</v>
      </c>
      <c r="F89" s="55" t="str">
        <f>_xlfn.XLOOKUP(A89,Comiters!A$1:A$999,Comiters!B$1:B$999,"0")</f>
        <v>0</v>
      </c>
      <c r="H89"/>
    </row>
    <row r="90" spans="1:8">
      <c r="A90" t="str">
        <f>_xlfn.XLOOKUP(B90,Rotineiros!B$1:B$5000,Rotineiros!A$1:A$5000)</f>
        <v>F4218158</v>
      </c>
      <c r="B90" t="s">
        <v>7452</v>
      </c>
      <c r="C90" t="s">
        <v>57</v>
      </c>
      <c r="D90" t="s">
        <v>7479</v>
      </c>
      <c r="E90" s="3" t="str">
        <f>_xlfn.XLOOKUP(A90,'Badge Arqueiro'!A$1:A$170,'Badge Arqueiro'!B$1:B$170,"0")</f>
        <v>0</v>
      </c>
      <c r="F90" s="55" t="str">
        <f>_xlfn.XLOOKUP(A90,Comiters!A$1:A$999,Comiters!B$1:B$999,"0")</f>
        <v>0</v>
      </c>
      <c r="H90"/>
    </row>
    <row r="91" spans="1:8">
      <c r="A91" t="str">
        <f>_xlfn.XLOOKUP(B91,Rotineiros!B$1:B$5000,Rotineiros!A$1:A$5000)</f>
        <v>F4615579</v>
      </c>
      <c r="B91" t="s">
        <v>12026</v>
      </c>
      <c r="C91" t="s">
        <v>38</v>
      </c>
      <c r="D91" t="s">
        <v>12027</v>
      </c>
      <c r="E91" s="3" t="str">
        <f>_xlfn.XLOOKUP(A91,'Badge Arqueiro'!A$1:A$170,'Badge Arqueiro'!B$1:B$170,"0")</f>
        <v>0</v>
      </c>
      <c r="F91" s="55" t="str">
        <f>_xlfn.XLOOKUP(A91,Comiters!A$1:A$999,Comiters!B$1:B$999,"0")</f>
        <v>0</v>
      </c>
      <c r="H91"/>
    </row>
    <row r="92" spans="1:8" s="25" customFormat="1">
      <c r="A92" t="str">
        <f>_xlfn.XLOOKUP(B92,Rotineiros!B$1:B$5000,Rotineiros!A$1:A$5000)</f>
        <v>F4681167</v>
      </c>
      <c r="B92" t="s">
        <v>3804</v>
      </c>
      <c r="C92" t="s">
        <v>38</v>
      </c>
      <c r="D92" t="s">
        <v>3906</v>
      </c>
      <c r="E92" s="3" t="str">
        <f>_xlfn.XLOOKUP(A92,'Badge Arqueiro'!A$1:A$170,'Badge Arqueiro'!B$1:B$170,"0")</f>
        <v>0</v>
      </c>
      <c r="F92" s="55" t="str">
        <f>_xlfn.XLOOKUP(A92,Comiters!A$1:A$999,Comiters!B$1:B$999,"0")</f>
        <v>0</v>
      </c>
      <c r="G92"/>
      <c r="H92"/>
    </row>
    <row r="93" spans="1:8">
      <c r="A93" t="str">
        <f>_xlfn.XLOOKUP(B93,Rotineiros!B$1:B$5000,Rotineiros!A$1:A$5000)</f>
        <v>F5077808</v>
      </c>
      <c r="B93" t="s">
        <v>280</v>
      </c>
      <c r="C93" t="s">
        <v>195</v>
      </c>
      <c r="D93" t="s">
        <v>281</v>
      </c>
      <c r="E93" s="3" t="str">
        <f>_xlfn.XLOOKUP(A93,'Badge Arqueiro'!A$1:A$170,'Badge Arqueiro'!B$1:B$170,"0")</f>
        <v>0</v>
      </c>
      <c r="F93" s="55" t="str">
        <f>_xlfn.XLOOKUP(A93,Comiters!A$1:A$999,Comiters!B$1:B$999,"0")</f>
        <v>0</v>
      </c>
      <c r="H93"/>
    </row>
    <row r="94" spans="1:8">
      <c r="A94" t="str">
        <f>_xlfn.XLOOKUP(B94,Rotineiros!B$1:B$5000,Rotineiros!A$1:A$5000)</f>
        <v>F5115299</v>
      </c>
      <c r="B94" t="s">
        <v>1975</v>
      </c>
      <c r="C94" t="s">
        <v>302</v>
      </c>
      <c r="D94" t="s">
        <v>2607</v>
      </c>
      <c r="E94" s="3" t="str">
        <f>_xlfn.XLOOKUP(A94,'Badge Arqueiro'!A$1:A$170,'Badge Arqueiro'!B$1:B$170,"0")</f>
        <v>0</v>
      </c>
      <c r="F94" s="55" t="str">
        <f>_xlfn.XLOOKUP(A94,Comiters!A$1:A$999,Comiters!B$1:B$999,"0")</f>
        <v>0</v>
      </c>
      <c r="H94"/>
    </row>
    <row r="95" spans="1:8" s="25" customFormat="1">
      <c r="A95" t="str">
        <f>_xlfn.XLOOKUP(B95,Rotineiros!B$1:B$5000,Rotineiros!A$1:A$5000)</f>
        <v>F6078099</v>
      </c>
      <c r="B95" t="s">
        <v>1054</v>
      </c>
      <c r="C95" t="s">
        <v>785</v>
      </c>
      <c r="D95" t="s">
        <v>1056</v>
      </c>
      <c r="E95" s="3" t="str">
        <f>_xlfn.XLOOKUP(A95,'Badge Arqueiro'!A$1:A$170,'Badge Arqueiro'!B$1:B$170,"0")</f>
        <v>0</v>
      </c>
      <c r="F95" s="55" t="str">
        <f>_xlfn.XLOOKUP(A95,Comiters!A$1:A$999,Comiters!B$1:B$999,"0")</f>
        <v>0</v>
      </c>
      <c r="G95"/>
      <c r="H95"/>
    </row>
    <row r="96" spans="1:8" s="25" customFormat="1">
      <c r="A96" t="str">
        <f>_xlfn.XLOOKUP(B96,Rotineiros!B$1:B$5000,Rotineiros!A$1:A$5000)</f>
        <v>F6173817</v>
      </c>
      <c r="B96" t="s">
        <v>1460</v>
      </c>
      <c r="C96" t="s">
        <v>511</v>
      </c>
      <c r="D96" t="s">
        <v>1461</v>
      </c>
      <c r="E96" s="3" t="str">
        <f>_xlfn.XLOOKUP(A96,'Badge Arqueiro'!A$1:A$170,'Badge Arqueiro'!B$1:B$170,"0")</f>
        <v>0</v>
      </c>
      <c r="F96" s="55" t="str">
        <f>_xlfn.XLOOKUP(A96,Comiters!A$1:A$999,Comiters!B$1:B$999,"0")</f>
        <v>0</v>
      </c>
      <c r="G96"/>
      <c r="H96"/>
    </row>
    <row r="97" spans="1:8" s="25" customFormat="1">
      <c r="A97" t="str">
        <f>_xlfn.XLOOKUP(B97,Rotineiros!B$1:B$5000,Rotineiros!A$1:A$5000)</f>
        <v>F6179167</v>
      </c>
      <c r="B97" t="s">
        <v>1064</v>
      </c>
      <c r="C97" t="s">
        <v>38</v>
      </c>
      <c r="D97" t="s">
        <v>1065</v>
      </c>
      <c r="E97" s="3" t="str">
        <f>_xlfn.XLOOKUP(A97,'Badge Arqueiro'!A$1:A$170,'Badge Arqueiro'!B$1:B$170,"0")</f>
        <v>0</v>
      </c>
      <c r="F97" s="55" t="str">
        <f>_xlfn.XLOOKUP(A97,Comiters!A$1:A$999,Comiters!B$1:B$999,"0")</f>
        <v>0</v>
      </c>
      <c r="G97"/>
      <c r="H97"/>
    </row>
    <row r="98" spans="1:8" s="25" customFormat="1">
      <c r="A98" t="str">
        <f>_xlfn.XLOOKUP(B98,Rotineiros!B$1:B$5000,Rotineiros!A$1:A$5000)</f>
        <v>F6187098</v>
      </c>
      <c r="B98" t="s">
        <v>4023</v>
      </c>
      <c r="C98" t="s">
        <v>1339</v>
      </c>
      <c r="D98" t="s">
        <v>4192</v>
      </c>
      <c r="E98" s="3" t="str">
        <f>_xlfn.XLOOKUP(A98,'Badge Arqueiro'!A$1:A$170,'Badge Arqueiro'!B$1:B$170,"0")</f>
        <v>0</v>
      </c>
      <c r="F98" s="55" t="str">
        <f>_xlfn.XLOOKUP(A98,Comiters!A$1:A$999,Comiters!B$1:B$999,"0")</f>
        <v>0</v>
      </c>
      <c r="G98"/>
      <c r="H98"/>
    </row>
    <row r="99" spans="1:8" s="25" customFormat="1">
      <c r="A99" t="str">
        <f>_xlfn.XLOOKUP(B99,Rotineiros!B$1:B$5000,Rotineiros!A$1:A$5000)</f>
        <v>F6336982</v>
      </c>
      <c r="B99" t="s">
        <v>12049</v>
      </c>
      <c r="C99" t="s">
        <v>78</v>
      </c>
      <c r="D99" t="s">
        <v>12050</v>
      </c>
      <c r="E99" s="3" t="str">
        <f>_xlfn.XLOOKUP(A99,'Badge Arqueiro'!A$1:A$170,'Badge Arqueiro'!B$1:B$170,"0")</f>
        <v>0</v>
      </c>
      <c r="F99" s="55" t="str">
        <f>_xlfn.XLOOKUP(A99,Comiters!A$1:A$999,Comiters!B$1:B$999,"0")</f>
        <v>0</v>
      </c>
      <c r="G99"/>
      <c r="H99"/>
    </row>
    <row r="100" spans="1:8" s="25" customFormat="1">
      <c r="A100" t="str">
        <f>_xlfn.XLOOKUP(B100,Rotineiros!B$1:B$5000,Rotineiros!A$1:A$5000)</f>
        <v>F6366799</v>
      </c>
      <c r="B100" t="s">
        <v>1084</v>
      </c>
      <c r="C100" t="s">
        <v>12030</v>
      </c>
      <c r="D100" t="s">
        <v>1085</v>
      </c>
      <c r="E100" s="3" t="str">
        <f>_xlfn.XLOOKUP(A100,'Badge Arqueiro'!A$1:A$170,'Badge Arqueiro'!B$1:B$170,"0")</f>
        <v>0</v>
      </c>
      <c r="F100" s="55" t="str">
        <f>_xlfn.XLOOKUP(A100,Comiters!A$1:A$999,Comiters!B$1:B$999,"0")</f>
        <v>0</v>
      </c>
      <c r="G100"/>
      <c r="H100"/>
    </row>
    <row r="101" spans="1:8" s="25" customFormat="1">
      <c r="A101" t="str">
        <f>_xlfn.XLOOKUP(B101,Rotineiros!B$1:B$5000,Rotineiros!A$1:A$5000)</f>
        <v>F6583639</v>
      </c>
      <c r="B101" t="s">
        <v>1087</v>
      </c>
      <c r="C101" t="s">
        <v>66</v>
      </c>
      <c r="D101" t="s">
        <v>1088</v>
      </c>
      <c r="E101" s="3" t="str">
        <f>_xlfn.XLOOKUP(A101,'Badge Arqueiro'!A$1:A$170,'Badge Arqueiro'!B$1:B$170,"0")</f>
        <v>0</v>
      </c>
      <c r="F101" s="55" t="str">
        <f>_xlfn.XLOOKUP(A101,Comiters!A$1:A$999,Comiters!B$1:B$999,"0")</f>
        <v>0</v>
      </c>
      <c r="G101"/>
      <c r="H101"/>
    </row>
    <row r="102" spans="1:8" s="25" customFormat="1">
      <c r="A102" t="str">
        <f>_xlfn.XLOOKUP(B102,Rotineiros!B$1:B$5000,Rotineiros!A$1:A$5000)</f>
        <v>F6777266</v>
      </c>
      <c r="B102" t="s">
        <v>2256</v>
      </c>
      <c r="C102" t="s">
        <v>12039</v>
      </c>
      <c r="D102" t="s">
        <v>2258</v>
      </c>
      <c r="E102" s="3" t="str">
        <f>_xlfn.XLOOKUP(A102,'Badge Arqueiro'!A$1:A$170,'Badge Arqueiro'!B$1:B$170,"0")</f>
        <v>0</v>
      </c>
      <c r="F102" s="55" t="str">
        <f>_xlfn.XLOOKUP(A102,Comiters!A$1:A$999,Comiters!B$1:B$999,"0")</f>
        <v>0</v>
      </c>
      <c r="G102"/>
      <c r="H102"/>
    </row>
    <row r="103" spans="1:8" s="25" customFormat="1">
      <c r="A103" t="str">
        <f>_xlfn.XLOOKUP(B103,Rotineiros!B$1:B$5000,Rotineiros!A$1:A$5000)</f>
        <v>F6812829</v>
      </c>
      <c r="B103" t="s">
        <v>12099</v>
      </c>
      <c r="C103" t="s">
        <v>11672</v>
      </c>
      <c r="D103" t="s">
        <v>12100</v>
      </c>
      <c r="E103" s="3" t="str">
        <f>_xlfn.XLOOKUP(A103,'Badge Arqueiro'!A$1:A$170,'Badge Arqueiro'!B$1:B$170,"0")</f>
        <v>0</v>
      </c>
      <c r="F103" s="55" t="str">
        <f>_xlfn.XLOOKUP(A103,Comiters!A$1:A$999,Comiters!B$1:B$999,"0")</f>
        <v>0</v>
      </c>
      <c r="G103"/>
      <c r="H103"/>
    </row>
    <row r="104" spans="1:8" s="25" customFormat="1">
      <c r="A104" t="str">
        <f>_xlfn.XLOOKUP(B104,Rotineiros!B$1:B$5000,Rotineiros!A$1:A$5000)</f>
        <v>F7023273</v>
      </c>
      <c r="B104" t="s">
        <v>2906</v>
      </c>
      <c r="C104" t="s">
        <v>11896</v>
      </c>
      <c r="D104" t="s">
        <v>12065</v>
      </c>
      <c r="E104" s="3" t="str">
        <f>_xlfn.XLOOKUP(A104,'Badge Arqueiro'!A$1:A$170,'Badge Arqueiro'!B$1:B$170,"0")</f>
        <v>0</v>
      </c>
      <c r="F104" s="55" t="str">
        <f>_xlfn.XLOOKUP(A104,Comiters!A$1:A$999,Comiters!B$1:B$999,"0")</f>
        <v>0</v>
      </c>
      <c r="G104"/>
      <c r="H104"/>
    </row>
    <row r="105" spans="1:8" s="25" customFormat="1">
      <c r="A105" t="str">
        <f>_xlfn.XLOOKUP(B105,Rotineiros!B$1:B$5000,Rotineiros!A$1:A$5000)</f>
        <v>F7288339</v>
      </c>
      <c r="B105" t="s">
        <v>326</v>
      </c>
      <c r="C105" t="s">
        <v>18</v>
      </c>
      <c r="D105" t="s">
        <v>328</v>
      </c>
      <c r="E105" s="3" t="str">
        <f>_xlfn.XLOOKUP(A105,'Badge Arqueiro'!A$1:A$170,'Badge Arqueiro'!B$1:B$170,"0")</f>
        <v>0</v>
      </c>
      <c r="F105" s="55" t="str">
        <f>_xlfn.XLOOKUP(A105,Comiters!A$1:A$999,Comiters!B$1:B$999,"0")</f>
        <v>0</v>
      </c>
      <c r="G105"/>
      <c r="H105"/>
    </row>
    <row r="106" spans="1:8" s="25" customFormat="1">
      <c r="A106" t="str">
        <f>_xlfn.XLOOKUP(B106,Rotineiros!B$1:B$5000,Rotineiros!A$1:A$5000)</f>
        <v>F8077029</v>
      </c>
      <c r="B106" t="s">
        <v>336</v>
      </c>
      <c r="C106" t="s">
        <v>12020</v>
      </c>
      <c r="D106" t="s">
        <v>338</v>
      </c>
      <c r="E106" s="3" t="str">
        <f>_xlfn.XLOOKUP(A106,'Badge Arqueiro'!A$1:A$170,'Badge Arqueiro'!B$1:B$170,"0")</f>
        <v>0</v>
      </c>
      <c r="F106" s="55" t="str">
        <f>_xlfn.XLOOKUP(A106,Comiters!A$1:A$999,Comiters!B$1:B$999,"0")</f>
        <v>0</v>
      </c>
      <c r="G106"/>
      <c r="H106"/>
    </row>
    <row r="107" spans="1:8" s="25" customFormat="1">
      <c r="A107" t="str">
        <f>_xlfn.XLOOKUP(B107,Rotineiros!B$1:B$5000,Rotineiros!A$1:A$5000)</f>
        <v>F8237068</v>
      </c>
      <c r="B107" t="s">
        <v>2293</v>
      </c>
      <c r="C107" t="s">
        <v>341</v>
      </c>
      <c r="D107" t="s">
        <v>2295</v>
      </c>
      <c r="E107" s="3" t="str">
        <f>_xlfn.XLOOKUP(A107,'Badge Arqueiro'!A$1:A$170,'Badge Arqueiro'!B$1:B$170,"0")</f>
        <v>0</v>
      </c>
      <c r="F107" s="55" t="str">
        <f>_xlfn.XLOOKUP(A107,Comiters!A$1:A$999,Comiters!B$1:B$999,"0")</f>
        <v>0</v>
      </c>
      <c r="G107"/>
      <c r="H107"/>
    </row>
    <row r="108" spans="1:8" s="25" customFormat="1">
      <c r="A108" t="str">
        <f>_xlfn.XLOOKUP(B108,Rotineiros!B$1:B$5000,Rotineiros!A$1:A$5000)</f>
        <v>F8351244</v>
      </c>
      <c r="B108" t="s">
        <v>351</v>
      </c>
      <c r="C108" t="s">
        <v>12058</v>
      </c>
      <c r="D108" t="s">
        <v>352</v>
      </c>
      <c r="E108" s="3" t="str">
        <f>_xlfn.XLOOKUP(A108,'Badge Arqueiro'!A$1:A$170,'Badge Arqueiro'!B$1:B$170,"0")</f>
        <v>0</v>
      </c>
      <c r="F108" s="55" t="str">
        <f>_xlfn.XLOOKUP(A108,Comiters!A$1:A$999,Comiters!B$1:B$999,"0")</f>
        <v>0</v>
      </c>
      <c r="G108"/>
      <c r="H108"/>
    </row>
    <row r="109" spans="1:8" s="25" customFormat="1">
      <c r="A109" t="str">
        <f>_xlfn.XLOOKUP(B109,Rotineiros!B$1:B$5000,Rotineiros!A$1:A$5000)</f>
        <v>F8628957</v>
      </c>
      <c r="B109" t="s">
        <v>1162</v>
      </c>
      <c r="C109" t="s">
        <v>33</v>
      </c>
      <c r="D109" t="s">
        <v>1164</v>
      </c>
      <c r="E109" s="3" t="str">
        <f>_xlfn.XLOOKUP(A109,'Badge Arqueiro'!A$1:A$170,'Badge Arqueiro'!B$1:B$170,"0")</f>
        <v>0</v>
      </c>
      <c r="F109" s="55" t="str">
        <f>_xlfn.XLOOKUP(A109,Comiters!A$1:A$999,Comiters!B$1:B$999,"0")</f>
        <v>0</v>
      </c>
      <c r="G109"/>
      <c r="H109"/>
    </row>
    <row r="110" spans="1:8" s="25" customFormat="1">
      <c r="A110" t="str">
        <f>_xlfn.XLOOKUP(B110,Rotineiros!B$1:B$5000,Rotineiros!A$1:A$5000)</f>
        <v>F8711877</v>
      </c>
      <c r="B110" t="s">
        <v>1517</v>
      </c>
      <c r="C110" t="s">
        <v>38</v>
      </c>
      <c r="D110" t="s">
        <v>1519</v>
      </c>
      <c r="E110" s="3" t="str">
        <f>_xlfn.XLOOKUP(A110,'Badge Arqueiro'!A$1:A$170,'Badge Arqueiro'!B$1:B$170,"0")</f>
        <v>0</v>
      </c>
      <c r="F110" s="55" t="str">
        <f>_xlfn.XLOOKUP(A110,Comiters!A$1:A$999,Comiters!B$1:B$999,"0")</f>
        <v>0</v>
      </c>
      <c r="G110"/>
      <c r="H110"/>
    </row>
    <row r="111" spans="1:8" s="25" customFormat="1">
      <c r="A111" t="str">
        <f>_xlfn.XLOOKUP(B111,Rotineiros!B$1:B$5000,Rotineiros!A$1:A$5000)</f>
        <v>F8875578</v>
      </c>
      <c r="B111" t="s">
        <v>12071</v>
      </c>
      <c r="C111" t="s">
        <v>12072</v>
      </c>
      <c r="D111" t="s">
        <v>12073</v>
      </c>
      <c r="E111" s="3" t="str">
        <f>_xlfn.XLOOKUP(A111,'Badge Arqueiro'!A$1:A$170,'Badge Arqueiro'!B$1:B$170,"0")</f>
        <v>0</v>
      </c>
      <c r="F111" s="55" t="str">
        <f>_xlfn.XLOOKUP(A111,Comiters!A$1:A$999,Comiters!B$1:B$999,"0")</f>
        <v>0</v>
      </c>
      <c r="G111"/>
      <c r="H111"/>
    </row>
    <row r="112" spans="1:8" s="25" customFormat="1">
      <c r="A112" t="str">
        <f>_xlfn.XLOOKUP(B112,Rotineiros!B$1:B$5000,Rotineiros!A$1:A$5000)</f>
        <v>F8936267</v>
      </c>
      <c r="B112" t="s">
        <v>12053</v>
      </c>
      <c r="C112" t="s">
        <v>57</v>
      </c>
      <c r="D112" t="s">
        <v>12054</v>
      </c>
      <c r="E112" s="3" t="str">
        <f>_xlfn.XLOOKUP(A112,'Badge Arqueiro'!A$1:A$170,'Badge Arqueiro'!B$1:B$170,"0")</f>
        <v>0</v>
      </c>
      <c r="F112" s="55" t="str">
        <f>_xlfn.XLOOKUP(A112,Comiters!A$1:A$999,Comiters!B$1:B$999,"0")</f>
        <v>0</v>
      </c>
      <c r="G112"/>
      <c r="H112"/>
    </row>
    <row r="113" spans="1:8" s="25" customFormat="1">
      <c r="A113" t="str">
        <f>_xlfn.XLOOKUP(B113,Rotineiros!B$1:B$5000,Rotineiros!A$1:A$5000)</f>
        <v>F9174597</v>
      </c>
      <c r="B113" t="s">
        <v>12089</v>
      </c>
      <c r="C113" t="s">
        <v>12090</v>
      </c>
      <c r="D113" t="s">
        <v>12091</v>
      </c>
      <c r="E113" s="3" t="str">
        <f>_xlfn.XLOOKUP(A113,'Badge Arqueiro'!A$1:A$170,'Badge Arqueiro'!B$1:B$170,"0")</f>
        <v>0</v>
      </c>
      <c r="F113" s="55" t="str">
        <f>_xlfn.XLOOKUP(A113,Comiters!A$1:A$999,Comiters!B$1:B$999,"0")</f>
        <v>0</v>
      </c>
      <c r="G113"/>
      <c r="H113"/>
    </row>
    <row r="114" spans="1:8" s="25" customFormat="1">
      <c r="A114" t="str">
        <f>_xlfn.XLOOKUP(B114,Rotineiros!B$1:B$5000,Rotineiros!A$1:A$5000)</f>
        <v>F9342823</v>
      </c>
      <c r="B114" t="s">
        <v>12043</v>
      </c>
      <c r="C114" t="s">
        <v>323</v>
      </c>
      <c r="D114" t="s">
        <v>12044</v>
      </c>
      <c r="E114" s="3" t="str">
        <f>_xlfn.XLOOKUP(A114,'Badge Arqueiro'!A$1:A$170,'Badge Arqueiro'!B$1:B$170,"0")</f>
        <v>0</v>
      </c>
      <c r="F114" s="55" t="str">
        <f>_xlfn.XLOOKUP(A114,Comiters!A$1:A$999,Comiters!B$1:B$999,"0")</f>
        <v>0</v>
      </c>
      <c r="G114"/>
      <c r="H114"/>
    </row>
    <row r="115" spans="1:8" s="25" customFormat="1">
      <c r="A115" t="str">
        <f>_xlfn.XLOOKUP(B115,Rotineiros!B$1:B$5000,Rotineiros!A$1:A$5000)</f>
        <v>F9342838</v>
      </c>
      <c r="B115" t="s">
        <v>12082</v>
      </c>
      <c r="C115" t="s">
        <v>11579</v>
      </c>
      <c r="D115" t="s">
        <v>12083</v>
      </c>
      <c r="E115" s="3" t="str">
        <f>_xlfn.XLOOKUP(A115,'Badge Arqueiro'!A$1:A$170,'Badge Arqueiro'!B$1:B$170,"0")</f>
        <v>0</v>
      </c>
      <c r="F115" s="55" t="str">
        <f>_xlfn.XLOOKUP(A115,Comiters!A$1:A$999,Comiters!B$1:B$999,"0")</f>
        <v>0</v>
      </c>
      <c r="G115"/>
      <c r="H115"/>
    </row>
    <row r="116" spans="1:8" s="25" customFormat="1">
      <c r="A116" t="str">
        <f>_xlfn.XLOOKUP(B116,Rotineiros!B$1:B$5000,Rotineiros!A$1:A$5000)</f>
        <v>F9342853</v>
      </c>
      <c r="B116" t="s">
        <v>388</v>
      </c>
      <c r="C116" t="s">
        <v>341</v>
      </c>
      <c r="D116" t="s">
        <v>389</v>
      </c>
      <c r="E116" s="3" t="str">
        <f>_xlfn.XLOOKUP(A116,'Badge Arqueiro'!A$1:A$170,'Badge Arqueiro'!B$1:B$170,"0")</f>
        <v>0</v>
      </c>
      <c r="F116" s="55" t="str">
        <f>_xlfn.XLOOKUP(A116,Comiters!A$1:A$999,Comiters!B$1:B$999,"0")</f>
        <v>0</v>
      </c>
      <c r="G116"/>
      <c r="H116"/>
    </row>
    <row r="117" spans="1:8" s="25" customFormat="1">
      <c r="A117" t="str">
        <f>_xlfn.XLOOKUP(B117,Rotineiros!B$1:B$5000,Rotineiros!A$1:A$5000)</f>
        <v>F9539128</v>
      </c>
      <c r="B117" t="s">
        <v>12102</v>
      </c>
      <c r="C117" t="s">
        <v>12103</v>
      </c>
      <c r="D117" t="s">
        <v>12104</v>
      </c>
      <c r="E117" s="3" t="str">
        <f>_xlfn.XLOOKUP(A117,'Badge Arqueiro'!A$1:A$170,'Badge Arqueiro'!B$1:B$170,"0")</f>
        <v>0</v>
      </c>
      <c r="F117" s="55" t="str">
        <f>_xlfn.XLOOKUP(A117,Comiters!A$1:A$999,Comiters!B$1:B$999,"0")</f>
        <v>0</v>
      </c>
      <c r="G117"/>
      <c r="H117"/>
    </row>
    <row r="118" spans="1:8" s="25" customFormat="1">
      <c r="A118" t="str">
        <f>_xlfn.XLOOKUP(B118,Rotineiros!B$1:B$5000,Rotineiros!A$1:A$5000)</f>
        <v>F9797018</v>
      </c>
      <c r="B118" t="s">
        <v>401</v>
      </c>
      <c r="C118" t="s">
        <v>337</v>
      </c>
      <c r="D118" t="s">
        <v>402</v>
      </c>
      <c r="E118" s="3" t="str">
        <f>_xlfn.XLOOKUP(A118,'Badge Arqueiro'!A$1:A$170,'Badge Arqueiro'!B$1:B$170,"0")</f>
        <v>0</v>
      </c>
      <c r="F118" s="55" t="str">
        <f>_xlfn.XLOOKUP(A118,Comiters!A$1:A$999,Comiters!B$1:B$999,"0")</f>
        <v>0</v>
      </c>
      <c r="G118"/>
      <c r="H118"/>
    </row>
    <row r="119" spans="1:8" s="25" customFormat="1">
      <c r="A119" t="str">
        <f>_xlfn.XLOOKUP(B119,Rotineiros!B$1:B$5000,Rotineiros!A$1:A$5000)</f>
        <v>F9843044</v>
      </c>
      <c r="B119" t="s">
        <v>3243</v>
      </c>
      <c r="C119" t="s">
        <v>511</v>
      </c>
      <c r="D119" t="s">
        <v>3244</v>
      </c>
      <c r="E119" s="3" t="str">
        <f>_xlfn.XLOOKUP(A119,'Badge Arqueiro'!A$1:A$170,'Badge Arqueiro'!B$1:B$170,"0")</f>
        <v>0</v>
      </c>
      <c r="F119" s="55" t="str">
        <f>_xlfn.XLOOKUP(A119,Comiters!A$1:A$999,Comiters!B$1:B$999,"0")</f>
        <v>0</v>
      </c>
      <c r="G119"/>
      <c r="H119"/>
    </row>
    <row r="120" spans="1:8" s="25" customFormat="1">
      <c r="A120" t="str">
        <f>_xlfn.XLOOKUP(B120,Rotineiros!B$1:B$5000,Rotineiros!A$1:A$5000)</f>
        <v>Z1026912</v>
      </c>
      <c r="B120" t="s">
        <v>520</v>
      </c>
      <c r="C120" t="s">
        <v>2484</v>
      </c>
      <c r="D120" t="s">
        <v>521</v>
      </c>
      <c r="E120" s="3" t="str">
        <f>_xlfn.XLOOKUP(A120,'Badge Arqueiro'!A$1:A$170,'Badge Arqueiro'!B$1:B$170,"0")</f>
        <v>0</v>
      </c>
      <c r="F120" s="55" t="str">
        <f>_xlfn.XLOOKUP(A120,Comiters!A$1:A$999,Comiters!B$1:B$999,"0")</f>
        <v>0</v>
      </c>
      <c r="G120"/>
      <c r="H120"/>
    </row>
    <row r="121" spans="1:8" s="25" customFormat="1">
      <c r="A121" t="str">
        <f>_xlfn.XLOOKUP(B121,Rotineiros!B$1:B$5000,Rotineiros!A$1:A$5000)</f>
        <v>Z1072884</v>
      </c>
      <c r="B121" t="s">
        <v>11994</v>
      </c>
      <c r="C121" t="s">
        <v>149</v>
      </c>
      <c r="D121" t="s">
        <v>11995</v>
      </c>
      <c r="E121" s="3" t="str">
        <f>_xlfn.XLOOKUP(A121,'Badge Arqueiro'!A$1:A$170,'Badge Arqueiro'!B$1:B$170,"0")</f>
        <v>0</v>
      </c>
      <c r="F121" s="55" t="str">
        <f>_xlfn.XLOOKUP(A121,Comiters!A$1:A$999,Comiters!B$1:B$999,"0")</f>
        <v>0</v>
      </c>
      <c r="G121"/>
      <c r="H121"/>
    </row>
    <row r="122" spans="1:8" s="25" customFormat="1">
      <c r="A122" t="str">
        <f>_xlfn.XLOOKUP(B122,Rotineiros!B$1:B$5000,Rotineiros!A$1:A$5000)</f>
        <v>Z1113517</v>
      </c>
      <c r="B122" t="s">
        <v>12066</v>
      </c>
      <c r="C122" t="s">
        <v>12067</v>
      </c>
      <c r="D122" t="s">
        <v>12068</v>
      </c>
      <c r="E122" s="3" t="str">
        <f>_xlfn.XLOOKUP(A122,'Badge Arqueiro'!A$1:A$170,'Badge Arqueiro'!B$1:B$170,"0")</f>
        <v>0</v>
      </c>
      <c r="F122" s="55" t="str">
        <f>_xlfn.XLOOKUP(A122,Comiters!A$1:A$999,Comiters!B$1:B$999,"0")</f>
        <v>0</v>
      </c>
      <c r="G122"/>
      <c r="H122"/>
    </row>
    <row r="123" spans="1:8" s="25" customFormat="1">
      <c r="A123" t="str">
        <f>_xlfn.XLOOKUP(B123,Rotineiros!B$1:B$5000,Rotineiros!A$1:A$5000)</f>
        <v>Z1141360</v>
      </c>
      <c r="B123" t="s">
        <v>11986</v>
      </c>
      <c r="C123" t="s">
        <v>172</v>
      </c>
      <c r="D123" t="s">
        <v>11987</v>
      </c>
      <c r="E123" s="3" t="str">
        <f>_xlfn.XLOOKUP(A123,'Badge Arqueiro'!A$1:A$170,'Badge Arqueiro'!B$1:B$170,"0")</f>
        <v>0</v>
      </c>
      <c r="F123" s="55" t="str">
        <f>_xlfn.XLOOKUP(A123,Comiters!A$1:A$999,Comiters!B$1:B$999,"0")</f>
        <v>0</v>
      </c>
      <c r="G123"/>
      <c r="H123"/>
    </row>
    <row r="124" spans="1:8" s="25" customFormat="1">
      <c r="A124" t="str">
        <f>_xlfn.XLOOKUP(B124,Rotineiros!B$1:B$5000,Rotineiros!A$1:A$5000)</f>
        <v>Z1155717</v>
      </c>
      <c r="B124" t="s">
        <v>12001</v>
      </c>
      <c r="C124" t="s">
        <v>115</v>
      </c>
      <c r="D124" t="s">
        <v>12002</v>
      </c>
      <c r="E124" s="3" t="str">
        <f>_xlfn.XLOOKUP(A124,'Badge Arqueiro'!A$1:A$170,'Badge Arqueiro'!B$1:B$170,"0")</f>
        <v>0</v>
      </c>
      <c r="F124" s="55" t="str">
        <f>_xlfn.XLOOKUP(A124,Comiters!A$1:A$999,Comiters!B$1:B$999,"0")</f>
        <v>0</v>
      </c>
      <c r="G124"/>
      <c r="H124"/>
    </row>
    <row r="125" spans="1:8" s="25" customFormat="1">
      <c r="A125" t="str">
        <f>_xlfn.XLOOKUP(B125,Rotineiros!B$1:B$5000,Rotineiros!A$1:A$5000)</f>
        <v>Z1174023</v>
      </c>
      <c r="B125" t="s">
        <v>11992</v>
      </c>
      <c r="C125" t="s">
        <v>149</v>
      </c>
      <c r="D125" t="s">
        <v>11993</v>
      </c>
      <c r="E125" s="3" t="str">
        <f>_xlfn.XLOOKUP(A125,'Badge Arqueiro'!A$1:A$170,'Badge Arqueiro'!B$1:B$170,"0")</f>
        <v>0</v>
      </c>
      <c r="F125" s="55" t="str">
        <f>_xlfn.XLOOKUP(A125,Comiters!A$1:A$999,Comiters!B$1:B$999,"0")</f>
        <v>0</v>
      </c>
      <c r="G125"/>
      <c r="H125"/>
    </row>
    <row r="126" spans="1:8" s="25" customFormat="1">
      <c r="A126" t="str">
        <f>_xlfn.XLOOKUP(B126,Rotineiros!B$1:B$5000,Rotineiros!A$1:A$5000)</f>
        <v>Z1174176</v>
      </c>
      <c r="B126" t="s">
        <v>11990</v>
      </c>
      <c r="C126" t="s">
        <v>149</v>
      </c>
      <c r="D126" t="s">
        <v>11991</v>
      </c>
      <c r="E126" s="3" t="str">
        <f>_xlfn.XLOOKUP(A126,'Badge Arqueiro'!A$1:A$170,'Badge Arqueiro'!B$1:B$170,"0")</f>
        <v>0</v>
      </c>
      <c r="F126" s="55" t="str">
        <f>_xlfn.XLOOKUP(A126,Comiters!A$1:A$999,Comiters!B$1:B$999,"0")</f>
        <v>0</v>
      </c>
      <c r="G126"/>
      <c r="H126"/>
    </row>
    <row r="127" spans="1:8" s="25" customFormat="1">
      <c r="A127" t="str">
        <f>_xlfn.XLOOKUP(B127,Rotineiros!B$1:B$5000,Rotineiros!A$1:A$5000)</f>
        <v>Z1175237</v>
      </c>
      <c r="B127" t="s">
        <v>11996</v>
      </c>
      <c r="C127" t="s">
        <v>164</v>
      </c>
      <c r="D127" t="s">
        <v>11997</v>
      </c>
      <c r="E127" s="3" t="str">
        <f>_xlfn.XLOOKUP(A127,'Badge Arqueiro'!A$1:A$170,'Badge Arqueiro'!B$1:B$170,"0")</f>
        <v>0</v>
      </c>
      <c r="F127" s="55" t="str">
        <f>_xlfn.XLOOKUP(A127,Comiters!A$1:A$999,Comiters!B$1:B$999,"0")</f>
        <v>0</v>
      </c>
      <c r="G127"/>
      <c r="H127"/>
    </row>
    <row r="128" spans="1:8" s="25" customFormat="1">
      <c r="A128" t="str">
        <f>_xlfn.XLOOKUP(B128,Rotineiros!B$1:B$5000,Rotineiros!A$1:A$5000)</f>
        <v>Z1176099</v>
      </c>
      <c r="B128" t="s">
        <v>11985</v>
      </c>
      <c r="C128" t="s">
        <v>257</v>
      </c>
      <c r="D128" t="s">
        <v>11302</v>
      </c>
      <c r="E128" s="3" t="str">
        <f>_xlfn.XLOOKUP(A128,'Badge Arqueiro'!A$1:A$170,'Badge Arqueiro'!B$1:B$170,"0")</f>
        <v>0</v>
      </c>
      <c r="F128" s="55">
        <f>_xlfn.XLOOKUP(A128,Comiters!A$1:A$999,Comiters!B$1:B$999,"0")</f>
        <v>1</v>
      </c>
      <c r="G128"/>
      <c r="H128"/>
    </row>
    <row r="129" spans="1:8" s="25" customFormat="1">
      <c r="A129" t="str">
        <f>_xlfn.XLOOKUP(B129,Rotineiros!B$1:B$5000,Rotineiros!A$1:A$5000)</f>
        <v>Z1180134</v>
      </c>
      <c r="B129" t="s">
        <v>11988</v>
      </c>
      <c r="C129" t="s">
        <v>42</v>
      </c>
      <c r="D129" t="s">
        <v>11301</v>
      </c>
      <c r="E129" s="3" t="str">
        <f>_xlfn.XLOOKUP(A129,'Badge Arqueiro'!A$1:A$170,'Badge Arqueiro'!B$1:B$170,"0")</f>
        <v>0</v>
      </c>
      <c r="F129" s="55" t="str">
        <f>_xlfn.XLOOKUP(A129,Comiters!A$1:A$999,Comiters!B$1:B$999,"0")</f>
        <v>0</v>
      </c>
      <c r="G129"/>
      <c r="H129"/>
    </row>
    <row r="130" spans="1:8" s="25" customFormat="1">
      <c r="A130" t="str">
        <f>_xlfn.XLOOKUP(B130,Rotineiros!B$1:B$5000,Rotineiros!A$1:A$5000)</f>
        <v>Z1180145</v>
      </c>
      <c r="B130" t="s">
        <v>11989</v>
      </c>
      <c r="C130" t="s">
        <v>107</v>
      </c>
      <c r="D130" t="s">
        <v>11300</v>
      </c>
      <c r="E130" s="3" t="str">
        <f>_xlfn.XLOOKUP(A130,'Badge Arqueiro'!A$1:A$170,'Badge Arqueiro'!B$1:B$170,"0")</f>
        <v>0</v>
      </c>
      <c r="F130" s="55" t="str">
        <f>_xlfn.XLOOKUP(A130,Comiters!A$1:A$999,Comiters!B$1:B$999,"0")</f>
        <v>0</v>
      </c>
      <c r="G130"/>
      <c r="H130"/>
    </row>
    <row r="131" spans="1:8" s="25" customFormat="1">
      <c r="A131" t="str">
        <f>_xlfn.XLOOKUP(B131,Rotineiros!B$1:B$5000,Rotineiros!A$1:A$5000)</f>
        <v>C1272040</v>
      </c>
      <c r="B131" t="s">
        <v>12105</v>
      </c>
      <c r="C131"/>
      <c r="D131" t="s">
        <v>12106</v>
      </c>
      <c r="E131" s="3" t="str">
        <f>_xlfn.XLOOKUP(A131,'Badge Arqueiro'!A$1:A$170,'Badge Arqueiro'!B$1:B$170,"0")</f>
        <v>0</v>
      </c>
      <c r="F131" s="55" t="str">
        <f>_xlfn.XLOOKUP(A131,Comiters!A$1:A$999,Comiters!B$1:B$999,"0")</f>
        <v>0</v>
      </c>
      <c r="G131"/>
      <c r="H131"/>
    </row>
    <row r="132" spans="1:8" s="25" customFormat="1">
      <c r="A132" t="str">
        <f>_xlfn.XLOOKUP(B132,Rotineiros!B$1:B$5000,Rotineiros!A$1:A$5000)</f>
        <v>C1321103</v>
      </c>
      <c r="B132" t="s">
        <v>1874</v>
      </c>
      <c r="C132"/>
      <c r="D132" t="s">
        <v>1876</v>
      </c>
      <c r="E132" s="3" t="str">
        <f>_xlfn.XLOOKUP(A132,'Badge Arqueiro'!A$1:A$170,'Badge Arqueiro'!B$1:B$170,"0")</f>
        <v>0</v>
      </c>
      <c r="F132" s="55">
        <f>_xlfn.XLOOKUP(A132,Comiters!A$1:A$999,Comiters!B$1:B$999,"0")</f>
        <v>1</v>
      </c>
      <c r="G132"/>
      <c r="H132"/>
    </row>
    <row r="133" spans="1:8" s="25" customFormat="1">
      <c r="A133" t="str">
        <f>_xlfn.XLOOKUP(B133,Rotineiros!B$1:B$5000,Rotineiros!A$1:A$5000)</f>
        <v>C1328335</v>
      </c>
      <c r="B133" t="s">
        <v>11784</v>
      </c>
      <c r="C133"/>
      <c r="D133" t="s">
        <v>11867</v>
      </c>
      <c r="E133" s="3" t="str">
        <f>_xlfn.XLOOKUP(A133,'Badge Arqueiro'!A$1:A$170,'Badge Arqueiro'!B$1:B$170,"0")</f>
        <v>0</v>
      </c>
      <c r="F133" s="55" t="str">
        <f>_xlfn.XLOOKUP(A133,Comiters!A$1:A$999,Comiters!B$1:B$999,"0")</f>
        <v>0</v>
      </c>
      <c r="G133"/>
      <c r="H133"/>
    </row>
    <row r="134" spans="1:8" s="25" customFormat="1">
      <c r="A134" t="str">
        <f>_xlfn.XLOOKUP(B134,Rotineiros!B$1:B$5000,Rotineiros!A$1:A$5000)</f>
        <v>F1854028</v>
      </c>
      <c r="B134" t="s">
        <v>3250</v>
      </c>
      <c r="C134"/>
      <c r="D134" t="s">
        <v>3251</v>
      </c>
      <c r="E134" s="3" t="str">
        <f>_xlfn.XLOOKUP(A134,'Badge Arqueiro'!A$1:A$170,'Badge Arqueiro'!B$1:B$170,"0")</f>
        <v>0</v>
      </c>
      <c r="F134" s="55" t="str">
        <f>_xlfn.XLOOKUP(A134,Comiters!A$1:A$999,Comiters!B$1:B$999,"0")</f>
        <v>0</v>
      </c>
      <c r="G134"/>
      <c r="H134"/>
    </row>
    <row r="135" spans="1:8" s="25" customFormat="1">
      <c r="A135" t="str">
        <f>_xlfn.XLOOKUP(B135,Rotineiros!B$1:B$5000,Rotineiros!A$1:A$5000)</f>
        <v>F2102396</v>
      </c>
      <c r="B135" t="s">
        <v>922</v>
      </c>
      <c r="C135"/>
      <c r="D135" t="s">
        <v>923</v>
      </c>
      <c r="E135" s="3" t="str">
        <f>_xlfn.XLOOKUP(A135,'Badge Arqueiro'!A$1:A$170,'Badge Arqueiro'!B$1:B$170,"0")</f>
        <v>0</v>
      </c>
      <c r="F135" s="55" t="str">
        <f>_xlfn.XLOOKUP(A135,Comiters!A$1:A$999,Comiters!B$1:B$999,"0")</f>
        <v>0</v>
      </c>
      <c r="G135"/>
      <c r="H135"/>
    </row>
    <row r="136" spans="1:8" s="25" customFormat="1">
      <c r="A136" t="str">
        <f>_xlfn.XLOOKUP(B136,Rotineiros!B$1:B$5000,Rotineiros!A$1:A$5000)</f>
        <v>F2266446</v>
      </c>
      <c r="B136" t="s">
        <v>2132</v>
      </c>
      <c r="C136"/>
      <c r="D136" t="s">
        <v>2133</v>
      </c>
      <c r="E136" s="3" t="str">
        <f>_xlfn.XLOOKUP(A136,'Badge Arqueiro'!A$1:A$170,'Badge Arqueiro'!B$1:B$170,"0")</f>
        <v>0</v>
      </c>
      <c r="F136" s="55" t="str">
        <f>_xlfn.XLOOKUP(A136,Comiters!A$1:A$999,Comiters!B$1:B$999,"0")</f>
        <v>0</v>
      </c>
      <c r="G136"/>
      <c r="H136"/>
    </row>
    <row r="137" spans="1:8" s="25" customFormat="1">
      <c r="A137" t="str">
        <f>_xlfn.XLOOKUP(B137,Rotineiros!B$1:B$5000,Rotineiros!A$1:A$5000)</f>
        <v>F3188284</v>
      </c>
      <c r="B137" t="s">
        <v>2821</v>
      </c>
      <c r="C137"/>
      <c r="D137" t="s">
        <v>3523</v>
      </c>
      <c r="E137" s="3" t="str">
        <f>_xlfn.XLOOKUP(A137,'Badge Arqueiro'!A$1:A$170,'Badge Arqueiro'!B$1:B$170,"0")</f>
        <v>0</v>
      </c>
      <c r="F137" s="55" t="str">
        <f>_xlfn.XLOOKUP(A137,Comiters!A$1:A$999,Comiters!B$1:B$999,"0")</f>
        <v>0</v>
      </c>
      <c r="G137"/>
      <c r="H137"/>
    </row>
    <row r="138" spans="1:8" s="25" customFormat="1">
      <c r="A138" t="str">
        <f>_xlfn.XLOOKUP(B138,Rotineiros!B$1:B$5000,Rotineiros!A$1:A$5000)</f>
        <v>F3214434</v>
      </c>
      <c r="B138" t="s">
        <v>11328</v>
      </c>
      <c r="C138"/>
      <c r="D138" t="s">
        <v>11415</v>
      </c>
      <c r="E138" s="3" t="str">
        <f>_xlfn.XLOOKUP(A138,'Badge Arqueiro'!A$1:A$170,'Badge Arqueiro'!B$1:B$170,"0")</f>
        <v>0</v>
      </c>
      <c r="F138" s="55" t="str">
        <f>_xlfn.XLOOKUP(A138,Comiters!A$1:A$999,Comiters!B$1:B$999,"0")</f>
        <v>0</v>
      </c>
      <c r="G138"/>
      <c r="H138"/>
    </row>
    <row r="139" spans="1:8" s="25" customFormat="1">
      <c r="A139" t="str">
        <f>_xlfn.XLOOKUP(B139,Rotineiros!B$1:B$5000,Rotineiros!A$1:A$5000)</f>
        <v>F4469719</v>
      </c>
      <c r="B139" t="s">
        <v>3104</v>
      </c>
      <c r="C139"/>
      <c r="D139" t="s">
        <v>3105</v>
      </c>
      <c r="E139" s="3" t="str">
        <f>_xlfn.XLOOKUP(A139,'Badge Arqueiro'!A$1:A$170,'Badge Arqueiro'!B$1:B$170,"0")</f>
        <v>0</v>
      </c>
      <c r="F139" s="55" t="str">
        <f>_xlfn.XLOOKUP(A139,Comiters!A$1:A$999,Comiters!B$1:B$999,"0")</f>
        <v>0</v>
      </c>
      <c r="G139"/>
      <c r="H139"/>
    </row>
    <row r="140" spans="1:8" s="25" customFormat="1">
      <c r="A140" t="str">
        <f>_xlfn.XLOOKUP(B140,Rotineiros!B$1:B$5000,Rotineiros!A$1:A$5000)</f>
        <v>F6210893</v>
      </c>
      <c r="B140" t="s">
        <v>2123</v>
      </c>
      <c r="C140"/>
      <c r="D140" t="s">
        <v>2124</v>
      </c>
      <c r="E140" s="3" t="str">
        <f>_xlfn.XLOOKUP(A140,'Badge Arqueiro'!A$1:A$170,'Badge Arqueiro'!B$1:B$170,"0")</f>
        <v>0</v>
      </c>
      <c r="F140" s="55" t="str">
        <f>_xlfn.XLOOKUP(A140,Comiters!A$1:A$999,Comiters!B$1:B$999,"0")</f>
        <v>0</v>
      </c>
      <c r="G140"/>
      <c r="H140"/>
    </row>
    <row r="141" spans="1:8" s="25" customFormat="1">
      <c r="A141" t="str">
        <f>_xlfn.XLOOKUP(B141,Rotineiros!B$1:B$5000,Rotineiros!A$1:A$5000)</f>
        <v>F6259832</v>
      </c>
      <c r="B141" t="s">
        <v>2875</v>
      </c>
      <c r="C141"/>
      <c r="D141" t="s">
        <v>11171</v>
      </c>
      <c r="E141" s="3" t="str">
        <f>_xlfn.XLOOKUP(A141,'Badge Arqueiro'!A$1:A$170,'Badge Arqueiro'!B$1:B$170,"0")</f>
        <v>0</v>
      </c>
      <c r="F141" s="55" t="str">
        <f>_xlfn.XLOOKUP(A141,Comiters!A$1:A$999,Comiters!B$1:B$999,"0")</f>
        <v>0</v>
      </c>
      <c r="G141"/>
      <c r="H141"/>
    </row>
    <row r="142" spans="1:8" s="25" customFormat="1">
      <c r="A142" t="str">
        <f>_xlfn.XLOOKUP(B142,Rotineiros!B$1:B$5000,Rotineiros!A$1:A$5000)</f>
        <v>F6583799</v>
      </c>
      <c r="B142" t="s">
        <v>2891</v>
      </c>
      <c r="C142"/>
      <c r="D142" t="s">
        <v>4135</v>
      </c>
      <c r="E142" s="3" t="str">
        <f>_xlfn.XLOOKUP(A142,'Badge Arqueiro'!A$1:A$170,'Badge Arqueiro'!B$1:B$170,"0")</f>
        <v>0</v>
      </c>
      <c r="F142" s="55" t="str">
        <f>_xlfn.XLOOKUP(A142,Comiters!A$1:A$999,Comiters!B$1:B$999,"0")</f>
        <v>0</v>
      </c>
      <c r="G142"/>
      <c r="H142"/>
    </row>
    <row r="143" spans="1:8" s="25" customFormat="1">
      <c r="A143" t="str">
        <f>_xlfn.XLOOKUP(B143,Rotineiros!B$1:B$5000,Rotineiros!A$1:A$5000)</f>
        <v>F8688628</v>
      </c>
      <c r="B143" t="s">
        <v>2677</v>
      </c>
      <c r="C143"/>
      <c r="D143" t="s">
        <v>2678</v>
      </c>
      <c r="E143" s="3" t="str">
        <f>_xlfn.XLOOKUP(A143,'Badge Arqueiro'!A$1:A$170,'Badge Arqueiro'!B$1:B$170,"0")</f>
        <v>0</v>
      </c>
      <c r="F143" s="55" t="str">
        <f>_xlfn.XLOOKUP(A143,Comiters!A$1:A$999,Comiters!B$1:B$999,"0")</f>
        <v>0</v>
      </c>
      <c r="G143"/>
      <c r="H143"/>
    </row>
    <row r="144" spans="1:8" s="25" customFormat="1">
      <c r="A144" t="str">
        <f>_xlfn.XLOOKUP(B144,Rotineiros!B$1:B$5000,Rotineiros!A$1:A$5000)</f>
        <v>F9046039</v>
      </c>
      <c r="B144" t="s">
        <v>12074</v>
      </c>
      <c r="C144"/>
      <c r="D144" t="s">
        <v>12075</v>
      </c>
      <c r="E144" s="3" t="str">
        <f>_xlfn.XLOOKUP(A144,'Badge Arqueiro'!A$1:A$170,'Badge Arqueiro'!B$1:B$170,"0")</f>
        <v>0</v>
      </c>
      <c r="F144" s="55" t="str">
        <f>_xlfn.XLOOKUP(A144,Comiters!A$1:A$999,Comiters!B$1:B$999,"0")</f>
        <v>0</v>
      </c>
      <c r="G144"/>
      <c r="H144"/>
    </row>
    <row r="145" spans="1:8" s="25" customFormat="1">
      <c r="A145" t="str">
        <f>_xlfn.XLOOKUP(B145,Rotineiros!B$1:B$5000,Rotineiros!A$1:A$5000)</f>
        <v>F9876929</v>
      </c>
      <c r="B145" t="s">
        <v>12069</v>
      </c>
      <c r="C145"/>
      <c r="D145" t="s">
        <v>12070</v>
      </c>
      <c r="E145" s="3" t="str">
        <f>_xlfn.XLOOKUP(A145,'Badge Arqueiro'!A$1:A$170,'Badge Arqueiro'!B$1:B$170,"0")</f>
        <v>0</v>
      </c>
      <c r="F145" s="55" t="str">
        <f>_xlfn.XLOOKUP(A145,Comiters!A$1:A$999,Comiters!B$1:B$999,"0")</f>
        <v>0</v>
      </c>
      <c r="G145"/>
      <c r="H145"/>
    </row>
    <row r="146" spans="1:8" s="25" customFormat="1">
      <c r="A146" t="str">
        <f>_xlfn.XLOOKUP(B146,Rotineiros!B$1:B$5000,Rotineiros!A$1:A$5000)</f>
        <v>F9914149</v>
      </c>
      <c r="B146" t="s">
        <v>654</v>
      </c>
      <c r="C146"/>
      <c r="D146" t="s">
        <v>655</v>
      </c>
      <c r="E146" s="3" t="str">
        <f>_xlfn.XLOOKUP(A146,'Badge Arqueiro'!A$1:A$170,'Badge Arqueiro'!B$1:B$170,"0")</f>
        <v>0</v>
      </c>
      <c r="F146" s="55" t="str">
        <f>_xlfn.XLOOKUP(A146,Comiters!A$1:A$999,Comiters!B$1:B$999,"0")</f>
        <v>0</v>
      </c>
      <c r="G146"/>
      <c r="H146"/>
    </row>
    <row r="147" spans="1:8" s="25" customFormat="1">
      <c r="A147" t="str">
        <f>_xlfn.XLOOKUP(B147,Rotineiros!B$1:B$5000,Rotineiros!A$1:A$5000)</f>
        <v>Z1174865</v>
      </c>
      <c r="B147" t="s">
        <v>12094</v>
      </c>
      <c r="C147"/>
      <c r="D147" t="s">
        <v>12095</v>
      </c>
      <c r="E147" s="3" t="str">
        <f>_xlfn.XLOOKUP(A147,'Badge Arqueiro'!A$1:A$170,'Badge Arqueiro'!B$1:B$170,"0")</f>
        <v>0</v>
      </c>
      <c r="F147" s="55" t="str">
        <f>_xlfn.XLOOKUP(A147,Comiters!A$1:A$999,Comiters!B$1:B$999,"0")</f>
        <v>0</v>
      </c>
      <c r="G147"/>
      <c r="H147"/>
    </row>
    <row r="148" spans="1:8" s="25" customFormat="1">
      <c r="A148">
        <f>_xlfn.XLOOKUP(B148,Rotineiros!B$1:B$5000,Rotineiros!A$1:A$5000)</f>
        <v>0</v>
      </c>
      <c r="B148" t="s">
        <v>12028</v>
      </c>
      <c r="C148"/>
      <c r="D148"/>
      <c r="E148" s="3" t="str">
        <f>_xlfn.XLOOKUP(A148,'Badge Arqueiro'!A$1:A$170,'Badge Arqueiro'!B$1:B$170,"0")</f>
        <v>0</v>
      </c>
      <c r="F148" s="55" t="str">
        <f>_xlfn.XLOOKUP(A148,Comiters!A$1:A$999,Comiters!B$1:B$999,"0")</f>
        <v>0</v>
      </c>
      <c r="G148"/>
      <c r="H148"/>
    </row>
    <row r="149" spans="1:8" s="25" customFormat="1">
      <c r="A149"/>
      <c r="B149"/>
      <c r="C149"/>
      <c r="D149"/>
      <c r="E149" s="3"/>
      <c r="F149" s="55"/>
      <c r="G149"/>
      <c r="H149"/>
    </row>
    <row r="150" spans="1:8" s="25" customFormat="1">
      <c r="A150"/>
      <c r="B150"/>
      <c r="C150"/>
      <c r="D150"/>
      <c r="E150" s="3">
        <f>SUM(E4:E147)</f>
        <v>9</v>
      </c>
      <c r="F150" s="3">
        <f>SUM(F4:F147)</f>
        <v>18</v>
      </c>
      <c r="G150"/>
      <c r="H150"/>
    </row>
    <row r="151" spans="1:8" s="25" customFormat="1">
      <c r="A151"/>
      <c r="B151"/>
      <c r="C151"/>
      <c r="D151"/>
      <c r="E151" s="3"/>
      <c r="F151" s="55"/>
      <c r="G151"/>
      <c r="H151"/>
    </row>
    <row r="152" spans="1:8" s="25" customFormat="1">
      <c r="A152"/>
      <c r="B152"/>
      <c r="C152"/>
      <c r="D152"/>
      <c r="E152" s="3"/>
      <c r="F152" s="55"/>
      <c r="G152"/>
      <c r="H152"/>
    </row>
    <row r="153" spans="1:8" s="25" customFormat="1">
      <c r="A153"/>
      <c r="B153"/>
      <c r="C153"/>
      <c r="D153"/>
      <c r="E153" s="3"/>
      <c r="F153" s="55"/>
      <c r="G153"/>
      <c r="H153"/>
    </row>
    <row r="154" spans="1:8" s="25" customFormat="1">
      <c r="A154"/>
      <c r="B154"/>
      <c r="C154"/>
      <c r="D154"/>
      <c r="E154" s="3"/>
      <c r="F154" s="55"/>
      <c r="G154"/>
      <c r="H154"/>
    </row>
    <row r="155" spans="1:8" s="25" customFormat="1">
      <c r="A155"/>
      <c r="B155"/>
      <c r="C155"/>
      <c r="D155"/>
      <c r="E155" s="3"/>
      <c r="F155" s="55"/>
      <c r="G155"/>
      <c r="H155"/>
    </row>
    <row r="156" spans="1:8" s="25" customFormat="1">
      <c r="A156"/>
      <c r="B156"/>
      <c r="C156"/>
      <c r="D156"/>
      <c r="E156" s="3"/>
      <c r="F156" s="55"/>
      <c r="G156"/>
      <c r="H156"/>
    </row>
    <row r="157" spans="1:8" s="25" customFormat="1">
      <c r="A157"/>
      <c r="B157"/>
      <c r="C157"/>
      <c r="D157"/>
      <c r="E157" s="3"/>
      <c r="F157" s="55"/>
      <c r="G157"/>
      <c r="H157"/>
    </row>
    <row r="158" spans="1:8" s="25" customFormat="1">
      <c r="A158"/>
      <c r="B158"/>
      <c r="C158"/>
      <c r="D158"/>
      <c r="E158" s="3"/>
      <c r="F158" s="55"/>
      <c r="G158"/>
      <c r="H158"/>
    </row>
    <row r="159" spans="1:8" s="25" customFormat="1">
      <c r="A159"/>
      <c r="B159"/>
      <c r="C159"/>
      <c r="D159"/>
      <c r="E159" s="3"/>
      <c r="F159" s="55"/>
      <c r="G159"/>
      <c r="H159"/>
    </row>
    <row r="160" spans="1:8" s="25" customFormat="1">
      <c r="A160"/>
      <c r="B160"/>
      <c r="C160"/>
      <c r="D160"/>
      <c r="E160" s="3"/>
      <c r="F160" s="55"/>
      <c r="G160"/>
      <c r="H160"/>
    </row>
    <row r="161" spans="1:8" s="25" customFormat="1">
      <c r="A161"/>
      <c r="B161"/>
      <c r="C161"/>
      <c r="D161"/>
      <c r="E161" s="3"/>
      <c r="F161" s="55"/>
      <c r="G161"/>
      <c r="H161"/>
    </row>
    <row r="162" spans="1:8" s="25" customFormat="1">
      <c r="A162"/>
      <c r="B162"/>
      <c r="C162"/>
      <c r="D162"/>
      <c r="E162" s="3"/>
      <c r="F162" s="55"/>
      <c r="G162"/>
      <c r="H162"/>
    </row>
    <row r="163" spans="1:8" s="25" customFormat="1">
      <c r="A163"/>
      <c r="B163"/>
      <c r="C163"/>
      <c r="D163"/>
      <c r="E163" s="3"/>
      <c r="F163" s="55"/>
      <c r="G163"/>
      <c r="H163"/>
    </row>
    <row r="164" spans="1:8" s="25" customFormat="1">
      <c r="A164"/>
      <c r="B164"/>
      <c r="C164"/>
      <c r="D164"/>
      <c r="E164" s="3"/>
      <c r="F164" s="55"/>
      <c r="G164"/>
      <c r="H164"/>
    </row>
    <row r="165" spans="1:8" s="25" customFormat="1">
      <c r="A165"/>
      <c r="B165"/>
      <c r="C165"/>
      <c r="D165"/>
      <c r="E165" s="3"/>
      <c r="F165" s="55"/>
      <c r="G165"/>
      <c r="H165"/>
    </row>
    <row r="166" spans="1:8" s="25" customFormat="1">
      <c r="A166"/>
      <c r="B166"/>
      <c r="C166"/>
      <c r="D166"/>
      <c r="E166" s="3"/>
      <c r="F166" s="55"/>
      <c r="G166"/>
      <c r="H166"/>
    </row>
    <row r="167" spans="1:8" s="25" customFormat="1">
      <c r="A167"/>
      <c r="B167"/>
      <c r="C167"/>
      <c r="D167"/>
      <c r="E167" s="3"/>
      <c r="F167" s="55"/>
      <c r="G167"/>
      <c r="H167"/>
    </row>
    <row r="168" spans="1:8" s="25" customFormat="1">
      <c r="A168"/>
      <c r="B168"/>
      <c r="C168"/>
      <c r="D168"/>
      <c r="E168" s="3"/>
      <c r="F168" s="55"/>
      <c r="G168"/>
      <c r="H168"/>
    </row>
    <row r="169" spans="1:8" s="25" customFormat="1">
      <c r="A169"/>
      <c r="B169"/>
      <c r="C169"/>
      <c r="D169"/>
      <c r="E169" s="3"/>
      <c r="F169" s="55"/>
      <c r="G169"/>
      <c r="H169"/>
    </row>
    <row r="170" spans="1:8" s="25" customFormat="1">
      <c r="A170"/>
      <c r="B170"/>
      <c r="C170"/>
      <c r="D170"/>
      <c r="E170" s="3"/>
      <c r="F170" s="55"/>
      <c r="G170"/>
      <c r="H170"/>
    </row>
    <row r="171" spans="1:8" s="25" customFormat="1">
      <c r="A171"/>
      <c r="B171"/>
      <c r="C171"/>
      <c r="D171"/>
      <c r="E171" s="3"/>
      <c r="F171" s="55"/>
      <c r="G171"/>
      <c r="H171"/>
    </row>
    <row r="172" spans="1:8" s="25" customFormat="1">
      <c r="A172"/>
      <c r="B172"/>
      <c r="C172"/>
      <c r="D172"/>
      <c r="E172" s="3"/>
      <c r="F172" s="55"/>
      <c r="G172"/>
      <c r="H172"/>
    </row>
    <row r="173" spans="1:8" s="25" customFormat="1">
      <c r="A173"/>
      <c r="B173"/>
      <c r="C173"/>
      <c r="D173"/>
      <c r="E173" s="3"/>
      <c r="F173" s="55"/>
      <c r="G173"/>
      <c r="H173"/>
    </row>
    <row r="174" spans="1:8" s="25" customFormat="1">
      <c r="A174"/>
      <c r="B174"/>
      <c r="C174"/>
      <c r="D174"/>
      <c r="E174" s="3"/>
      <c r="F174" s="55"/>
      <c r="G174"/>
      <c r="H174"/>
    </row>
    <row r="175" spans="1:8" s="25" customFormat="1">
      <c r="A175"/>
      <c r="B175"/>
      <c r="C175"/>
      <c r="D175"/>
      <c r="E175" s="3">
        <f>SUM(E4:E164)</f>
        <v>18</v>
      </c>
      <c r="F175" s="3">
        <f>SUM(F4:F164)</f>
        <v>36</v>
      </c>
      <c r="G175"/>
      <c r="H175"/>
    </row>
    <row r="176" spans="1:8" s="25" customFormat="1">
      <c r="A176"/>
      <c r="B176"/>
      <c r="C176"/>
      <c r="D176"/>
      <c r="E176" s="3"/>
      <c r="F176" s="55"/>
      <c r="G176"/>
      <c r="H176"/>
    </row>
    <row r="177" spans="1:8" s="25" customFormat="1">
      <c r="A177"/>
      <c r="B177"/>
      <c r="C177"/>
      <c r="D177"/>
      <c r="E177" s="3"/>
      <c r="F177" s="55"/>
      <c r="G177"/>
      <c r="H177"/>
    </row>
    <row r="178" spans="1:8" s="25" customFormat="1">
      <c r="A178"/>
      <c r="B178"/>
      <c r="C178"/>
      <c r="D178"/>
      <c r="E178" s="3"/>
      <c r="F178" s="55"/>
      <c r="G178"/>
      <c r="H178"/>
    </row>
    <row r="179" spans="1:8" s="25" customFormat="1">
      <c r="A179"/>
      <c r="B179"/>
      <c r="C179"/>
      <c r="D179"/>
      <c r="E179" s="3"/>
      <c r="F179" s="55"/>
      <c r="G179"/>
      <c r="H179"/>
    </row>
    <row r="180" spans="1:8" s="25" customFormat="1">
      <c r="A180"/>
      <c r="B180"/>
      <c r="C180"/>
      <c r="D180"/>
      <c r="E180" s="3"/>
      <c r="F180" s="55"/>
      <c r="G180"/>
      <c r="H180"/>
    </row>
    <row r="181" spans="1:8" s="25" customFormat="1">
      <c r="A181"/>
      <c r="B181"/>
      <c r="C181"/>
      <c r="D181"/>
      <c r="E181" s="3"/>
      <c r="F181" s="55"/>
      <c r="G181"/>
      <c r="H181"/>
    </row>
    <row r="182" spans="1:8" s="25" customFormat="1">
      <c r="A182"/>
      <c r="B182"/>
      <c r="C182"/>
      <c r="D182"/>
      <c r="E182" s="3"/>
      <c r="F182" s="55"/>
      <c r="G182"/>
      <c r="H182"/>
    </row>
    <row r="183" spans="1:8" s="25" customFormat="1">
      <c r="A183"/>
      <c r="B183"/>
      <c r="C183"/>
      <c r="D183"/>
      <c r="E183" s="3"/>
      <c r="F183" s="55"/>
      <c r="G183"/>
      <c r="H183"/>
    </row>
    <row r="184" spans="1:8" s="25" customFormat="1">
      <c r="A184"/>
      <c r="B184"/>
      <c r="C184"/>
      <c r="D184"/>
      <c r="E184" s="3"/>
      <c r="F184" s="55"/>
      <c r="G184"/>
      <c r="H184"/>
    </row>
    <row r="185" spans="1:8" s="25" customFormat="1">
      <c r="A185"/>
      <c r="B185"/>
      <c r="C185"/>
      <c r="D185"/>
      <c r="E185" s="3"/>
      <c r="F185" s="55"/>
      <c r="G185"/>
      <c r="H185"/>
    </row>
    <row r="186" spans="1:8" s="25" customFormat="1">
      <c r="A186"/>
      <c r="B186"/>
      <c r="C186"/>
      <c r="D186"/>
      <c r="E186" s="3"/>
      <c r="F186" s="55"/>
      <c r="G186"/>
      <c r="H186"/>
    </row>
    <row r="187" spans="1:8" s="25" customFormat="1">
      <c r="A187"/>
      <c r="B187"/>
      <c r="C187"/>
      <c r="D187"/>
      <c r="E187" s="3"/>
      <c r="F187" s="55"/>
      <c r="G187"/>
      <c r="H187"/>
    </row>
    <row r="188" spans="1:8" s="25" customFormat="1">
      <c r="A188"/>
      <c r="B188"/>
      <c r="C188"/>
      <c r="D188"/>
      <c r="E188" s="3"/>
      <c r="F188" s="55"/>
      <c r="G188"/>
      <c r="H188"/>
    </row>
    <row r="189" spans="1:8" s="25" customFormat="1">
      <c r="A189"/>
      <c r="B189"/>
      <c r="C189"/>
      <c r="D189"/>
      <c r="E189" s="3"/>
      <c r="F189" s="55"/>
      <c r="G189"/>
      <c r="H189"/>
    </row>
    <row r="190" spans="1:8" s="25" customFormat="1">
      <c r="A190"/>
      <c r="B190"/>
      <c r="C190"/>
      <c r="D190"/>
      <c r="E190" s="3"/>
      <c r="F190" s="55"/>
      <c r="G190"/>
      <c r="H190"/>
    </row>
    <row r="191" spans="1:8" s="25" customFormat="1">
      <c r="A191"/>
      <c r="B191"/>
      <c r="C191"/>
      <c r="D191"/>
      <c r="E191" s="3"/>
      <c r="F191" s="55"/>
      <c r="G191"/>
      <c r="H191"/>
    </row>
    <row r="192" spans="1:8" s="25" customFormat="1">
      <c r="A192"/>
      <c r="B192"/>
      <c r="C192"/>
      <c r="D192"/>
      <c r="E192" s="3"/>
      <c r="F192" s="55"/>
      <c r="G192"/>
      <c r="H192"/>
    </row>
    <row r="193" spans="1:8" s="25" customFormat="1">
      <c r="A193"/>
      <c r="B193"/>
      <c r="C193"/>
      <c r="D193"/>
      <c r="E193" s="3"/>
      <c r="F193" s="55"/>
      <c r="G193"/>
      <c r="H193" s="3"/>
    </row>
    <row r="194" spans="1:8" s="25" customFormat="1">
      <c r="A194"/>
      <c r="B194"/>
      <c r="C194"/>
      <c r="D194"/>
      <c r="E194" s="3"/>
      <c r="F194" s="55"/>
      <c r="G194"/>
      <c r="H194" s="3"/>
    </row>
    <row r="195" spans="1:8" s="25" customFormat="1">
      <c r="A195"/>
      <c r="B195"/>
      <c r="C195"/>
      <c r="D195"/>
      <c r="E195" s="3"/>
      <c r="F195" s="55"/>
      <c r="G195"/>
      <c r="H195" s="3"/>
    </row>
    <row r="196" spans="1:8" s="25" customFormat="1">
      <c r="A196"/>
      <c r="B196"/>
      <c r="C196"/>
      <c r="D196"/>
      <c r="E196" s="3"/>
      <c r="F196" s="55"/>
      <c r="G196"/>
      <c r="H196" s="3"/>
    </row>
    <row r="197" spans="1:8" s="25" customFormat="1">
      <c r="A197"/>
      <c r="B197"/>
      <c r="C197"/>
      <c r="D197"/>
      <c r="E197" s="3"/>
      <c r="F197" s="55"/>
      <c r="G197"/>
      <c r="H197" s="3"/>
    </row>
    <row r="198" spans="1:8" s="25" customFormat="1">
      <c r="A198"/>
      <c r="B198"/>
      <c r="C198"/>
      <c r="D198"/>
      <c r="E198" s="3"/>
      <c r="F198" s="55"/>
      <c r="G198"/>
      <c r="H198" s="3"/>
    </row>
    <row r="199" spans="1:8" s="25" customFormat="1">
      <c r="A199"/>
      <c r="B199"/>
      <c r="C199"/>
      <c r="D199"/>
      <c r="E199" s="3"/>
      <c r="F199" s="55"/>
      <c r="G199"/>
      <c r="H199" s="3"/>
    </row>
    <row r="200" spans="1:8" s="25" customFormat="1">
      <c r="A200"/>
      <c r="B200"/>
      <c r="C200"/>
      <c r="D200"/>
      <c r="E200" s="3"/>
      <c r="F200" s="55"/>
      <c r="G200"/>
      <c r="H200" s="3"/>
    </row>
    <row r="201" spans="1:8" s="25" customFormat="1">
      <c r="A201"/>
      <c r="B201"/>
      <c r="C201"/>
      <c r="D201"/>
      <c r="E201" s="3"/>
      <c r="F201" s="55"/>
      <c r="G201"/>
      <c r="H201" s="3"/>
    </row>
    <row r="202" spans="1:8" s="25" customFormat="1">
      <c r="A202"/>
      <c r="B202"/>
      <c r="C202"/>
      <c r="D202"/>
      <c r="E202" s="3"/>
      <c r="F202" s="55"/>
      <c r="G202"/>
      <c r="H202" s="3"/>
    </row>
    <row r="203" spans="1:8" s="25" customFormat="1">
      <c r="A203"/>
      <c r="B203"/>
      <c r="C203"/>
      <c r="D203"/>
      <c r="E203" s="3"/>
      <c r="F203" s="55"/>
      <c r="G203"/>
      <c r="H203" s="3"/>
    </row>
    <row r="204" spans="1:8" s="25" customFormat="1">
      <c r="A204"/>
      <c r="B204"/>
      <c r="C204"/>
      <c r="D204"/>
      <c r="E204" s="3"/>
      <c r="F204" s="55"/>
      <c r="G204"/>
      <c r="H204" s="3"/>
    </row>
    <row r="205" spans="1:8" s="25" customFormat="1">
      <c r="A205"/>
      <c r="B205"/>
      <c r="C205"/>
      <c r="D205"/>
      <c r="E205" s="3"/>
      <c r="F205" s="55"/>
      <c r="G205"/>
      <c r="H205" s="3"/>
    </row>
    <row r="206" spans="1:8" s="25" customFormat="1">
      <c r="A206"/>
      <c r="B206"/>
      <c r="C206"/>
      <c r="D206"/>
      <c r="E206" s="3"/>
      <c r="F206" s="3"/>
      <c r="G206"/>
      <c r="H206" s="3"/>
    </row>
    <row r="207" spans="1:8" s="25" customFormat="1">
      <c r="A207"/>
      <c r="B207"/>
      <c r="C207"/>
      <c r="D207"/>
      <c r="E207" s="3"/>
      <c r="F207" s="55"/>
      <c r="G207"/>
      <c r="H207" s="3"/>
    </row>
    <row r="208" spans="1:8" s="25" customFormat="1">
      <c r="A208"/>
      <c r="B208"/>
      <c r="C208"/>
      <c r="D208"/>
      <c r="E208" s="3"/>
      <c r="F208" s="55"/>
      <c r="G208"/>
      <c r="H208" s="3"/>
    </row>
    <row r="209" spans="1:8" s="25" customFormat="1">
      <c r="A209"/>
      <c r="B209"/>
      <c r="C209"/>
      <c r="D209"/>
      <c r="E209" s="3"/>
      <c r="F209" s="55"/>
      <c r="G209"/>
      <c r="H209" s="3"/>
    </row>
    <row r="210" spans="1:8" s="25" customFormat="1">
      <c r="A210"/>
      <c r="B210"/>
      <c r="C210"/>
      <c r="D210"/>
      <c r="E210" s="3"/>
      <c r="F210" s="55"/>
      <c r="G210"/>
      <c r="H210" s="3"/>
    </row>
    <row r="211" spans="1:8" s="25" customFormat="1">
      <c r="A211"/>
      <c r="B211"/>
      <c r="C211"/>
      <c r="D211"/>
      <c r="E211" s="3"/>
      <c r="F211" s="55"/>
      <c r="G211"/>
      <c r="H211" s="3"/>
    </row>
    <row r="212" spans="1:8" s="25" customFormat="1">
      <c r="A212"/>
      <c r="B212"/>
      <c r="C212"/>
      <c r="D212"/>
      <c r="E212" s="3"/>
      <c r="F212" s="55"/>
      <c r="G212"/>
      <c r="H212" s="3"/>
    </row>
    <row r="213" spans="1:8" s="25" customFormat="1">
      <c r="A213"/>
      <c r="B213"/>
      <c r="C213"/>
      <c r="D213"/>
      <c r="E213" s="3"/>
      <c r="F213" s="55"/>
      <c r="G213"/>
      <c r="H213" s="3"/>
    </row>
    <row r="214" spans="1:8" s="25" customFormat="1">
      <c r="A214"/>
      <c r="B214"/>
      <c r="C214"/>
      <c r="D214"/>
      <c r="E214" s="3"/>
      <c r="F214" s="55"/>
      <c r="G214"/>
      <c r="H214" s="3"/>
    </row>
    <row r="215" spans="1:8" s="25" customFormat="1">
      <c r="A215"/>
      <c r="B215"/>
      <c r="C215"/>
      <c r="D215"/>
      <c r="E215" s="3"/>
      <c r="F215" s="55"/>
      <c r="G215"/>
      <c r="H215" s="3"/>
    </row>
    <row r="216" spans="1:8" s="25" customFormat="1">
      <c r="A216"/>
      <c r="B216"/>
      <c r="C216"/>
      <c r="D216"/>
      <c r="E216" s="3"/>
      <c r="F216" s="55"/>
      <c r="G216"/>
      <c r="H216" s="3"/>
    </row>
    <row r="217" spans="1:8" s="25" customFormat="1">
      <c r="A217"/>
      <c r="B217"/>
      <c r="C217"/>
      <c r="D217"/>
      <c r="E217" s="3"/>
      <c r="F217" s="55"/>
      <c r="G217"/>
      <c r="H217" s="3"/>
    </row>
    <row r="218" spans="1:8" s="25" customFormat="1">
      <c r="A218"/>
      <c r="B218"/>
      <c r="C218"/>
      <c r="D218"/>
      <c r="E218" s="3"/>
      <c r="F218" s="55"/>
      <c r="G218"/>
      <c r="H218" s="3"/>
    </row>
    <row r="219" spans="1:8" s="25" customFormat="1">
      <c r="A219"/>
      <c r="B219"/>
      <c r="C219"/>
      <c r="D219"/>
      <c r="E219" s="3"/>
      <c r="F219" s="55"/>
      <c r="G219"/>
      <c r="H219" s="3"/>
    </row>
    <row r="220" spans="1:8" s="25" customFormat="1">
      <c r="A220"/>
      <c r="B220"/>
      <c r="C220"/>
      <c r="D220"/>
      <c r="E220" s="3"/>
      <c r="F220" s="55"/>
      <c r="G220"/>
      <c r="H220" s="3"/>
    </row>
    <row r="221" spans="1:8" s="25" customFormat="1">
      <c r="A221"/>
      <c r="B221"/>
      <c r="C221"/>
      <c r="D221"/>
      <c r="E221" s="3"/>
      <c r="F221" s="55"/>
      <c r="G221"/>
      <c r="H221" s="3"/>
    </row>
    <row r="222" spans="1:8" s="25" customFormat="1">
      <c r="A222"/>
      <c r="B222"/>
      <c r="C222"/>
      <c r="D222"/>
      <c r="E222" s="3"/>
      <c r="F222" s="55"/>
      <c r="G222"/>
      <c r="H222" s="3"/>
    </row>
    <row r="223" spans="1:8" s="25" customFormat="1">
      <c r="A223"/>
      <c r="B223"/>
      <c r="C223"/>
      <c r="D223"/>
      <c r="E223" s="3"/>
      <c r="F223" s="55"/>
      <c r="G223"/>
      <c r="H223" s="3"/>
    </row>
    <row r="224" spans="1:8" s="25" customFormat="1">
      <c r="A224"/>
      <c r="B224"/>
      <c r="C224"/>
      <c r="D224"/>
      <c r="E224" s="3"/>
      <c r="F224" s="55"/>
      <c r="G224"/>
      <c r="H224" s="3"/>
    </row>
    <row r="225" spans="1:8" s="25" customFormat="1">
      <c r="A225"/>
      <c r="B225"/>
      <c r="C225"/>
      <c r="D225"/>
      <c r="E225" s="3"/>
      <c r="F225" s="55"/>
      <c r="G225"/>
      <c r="H225" s="3"/>
    </row>
    <row r="226" spans="1:8" s="25" customFormat="1">
      <c r="A226"/>
      <c r="B226"/>
      <c r="C226"/>
      <c r="D226"/>
      <c r="E226" s="3"/>
      <c r="F226" s="55"/>
      <c r="G226"/>
      <c r="H226" s="3"/>
    </row>
    <row r="227" spans="1:8" s="25" customFormat="1">
      <c r="A227"/>
      <c r="B227"/>
      <c r="C227"/>
      <c r="D227"/>
      <c r="E227" s="3"/>
      <c r="F227" s="55"/>
      <c r="G227"/>
      <c r="H227" s="3"/>
    </row>
    <row r="228" spans="1:8" s="25" customFormat="1">
      <c r="A228"/>
      <c r="B228"/>
      <c r="C228"/>
      <c r="D228"/>
      <c r="E228" s="3"/>
      <c r="F228" s="55"/>
      <c r="G228"/>
      <c r="H228" s="3"/>
    </row>
    <row r="229" spans="1:8" s="25" customFormat="1">
      <c r="A229"/>
      <c r="B229"/>
      <c r="C229"/>
      <c r="D229"/>
      <c r="E229" s="3"/>
      <c r="F229" s="55"/>
      <c r="G229"/>
      <c r="H229" s="3"/>
    </row>
    <row r="230" spans="1:8" s="25" customFormat="1">
      <c r="A230"/>
      <c r="B230"/>
      <c r="C230"/>
      <c r="D230"/>
      <c r="E230" s="3"/>
      <c r="F230" s="55"/>
      <c r="G230"/>
      <c r="H230" s="3"/>
    </row>
    <row r="231" spans="1:8" s="25" customFormat="1">
      <c r="A231"/>
      <c r="B231"/>
      <c r="C231"/>
      <c r="D231"/>
      <c r="E231" s="3"/>
      <c r="F231" s="55"/>
      <c r="G231"/>
      <c r="H231" s="3"/>
    </row>
    <row r="232" spans="1:8" s="25" customFormat="1">
      <c r="A232"/>
      <c r="B232"/>
      <c r="C232"/>
      <c r="D232"/>
      <c r="E232" s="3"/>
      <c r="F232" s="55"/>
      <c r="G232"/>
      <c r="H232" s="3"/>
    </row>
    <row r="233" spans="1:8" s="25" customFormat="1">
      <c r="A233"/>
      <c r="B233"/>
      <c r="C233"/>
      <c r="D233"/>
      <c r="E233" s="3"/>
      <c r="F233" s="55"/>
      <c r="G233"/>
      <c r="H233" s="3"/>
    </row>
    <row r="234" spans="1:8" s="25" customFormat="1">
      <c r="A234"/>
      <c r="B234"/>
      <c r="C234"/>
      <c r="D234"/>
      <c r="E234" s="3"/>
      <c r="F234" s="55"/>
      <c r="G234"/>
      <c r="H234"/>
    </row>
    <row r="235" spans="1:8" s="25" customFormat="1">
      <c r="A235"/>
      <c r="B235"/>
      <c r="C235"/>
      <c r="D235"/>
      <c r="E235" s="3"/>
      <c r="F235" s="55"/>
      <c r="G235"/>
      <c r="H235"/>
    </row>
    <row r="236" spans="1:8" s="25" customFormat="1">
      <c r="A236"/>
      <c r="B236"/>
      <c r="C236"/>
      <c r="D236"/>
      <c r="E236" s="3"/>
      <c r="F236" s="55"/>
      <c r="G236"/>
      <c r="H236"/>
    </row>
    <row r="237" spans="1:8" s="25" customFormat="1">
      <c r="A237"/>
      <c r="B237"/>
      <c r="C237"/>
      <c r="D237"/>
      <c r="E237" s="3"/>
      <c r="F237" s="55"/>
      <c r="G237"/>
      <c r="H237"/>
    </row>
    <row r="238" spans="1:8" s="25" customFormat="1">
      <c r="A238"/>
      <c r="B238"/>
      <c r="C238"/>
      <c r="D238"/>
      <c r="E238" s="3"/>
      <c r="F238" s="55"/>
      <c r="G238"/>
      <c r="H238"/>
    </row>
    <row r="239" spans="1:8" s="25" customFormat="1">
      <c r="A239"/>
      <c r="B239"/>
      <c r="C239"/>
      <c r="D239"/>
      <c r="E239" s="3"/>
      <c r="F239" s="55"/>
      <c r="G239"/>
      <c r="H239"/>
    </row>
    <row r="240" spans="1:8" s="25" customFormat="1">
      <c r="A240"/>
      <c r="B240"/>
      <c r="C240"/>
      <c r="D240"/>
      <c r="E240" s="3"/>
      <c r="F240" s="55"/>
      <c r="G240"/>
      <c r="H240"/>
    </row>
    <row r="241" spans="1:8" s="25" customFormat="1">
      <c r="A241"/>
      <c r="B241"/>
      <c r="C241"/>
      <c r="D241"/>
      <c r="E241" s="3"/>
      <c r="F241" s="55"/>
      <c r="G241"/>
      <c r="H241"/>
    </row>
    <row r="242" spans="1:8" s="25" customFormat="1">
      <c r="A242"/>
      <c r="B242"/>
      <c r="C242"/>
      <c r="D242"/>
      <c r="E242" s="3"/>
      <c r="F242" s="55"/>
      <c r="G242"/>
      <c r="H242"/>
    </row>
    <row r="243" spans="1:8" s="25" customFormat="1">
      <c r="A243"/>
      <c r="B243"/>
      <c r="C243"/>
      <c r="D243"/>
      <c r="E243" s="3"/>
      <c r="F243" s="55"/>
      <c r="G243"/>
      <c r="H243"/>
    </row>
    <row r="244" spans="1:8" s="25" customFormat="1">
      <c r="A244"/>
      <c r="B244"/>
      <c r="C244"/>
      <c r="D244"/>
      <c r="E244" s="3"/>
      <c r="F244" s="55"/>
      <c r="G244"/>
      <c r="H244"/>
    </row>
    <row r="245" spans="1:8" s="25" customFormat="1">
      <c r="A245"/>
      <c r="B245"/>
      <c r="C245"/>
      <c r="D245"/>
      <c r="E245" s="3"/>
      <c r="F245" s="55"/>
      <c r="G245"/>
      <c r="H245"/>
    </row>
    <row r="246" spans="1:8" s="25" customFormat="1">
      <c r="A246"/>
      <c r="B246"/>
      <c r="C246"/>
      <c r="D246"/>
      <c r="E246" s="3"/>
      <c r="F246" s="55"/>
      <c r="G246"/>
      <c r="H246"/>
    </row>
    <row r="247" spans="1:8" s="25" customFormat="1">
      <c r="A247"/>
      <c r="B247"/>
      <c r="C247"/>
      <c r="D247"/>
      <c r="E247" s="3"/>
      <c r="F247" s="55"/>
      <c r="G247"/>
      <c r="H247"/>
    </row>
    <row r="248" spans="1:8" s="25" customFormat="1">
      <c r="A248"/>
      <c r="B248"/>
      <c r="C248"/>
      <c r="D248"/>
      <c r="E248" s="3"/>
      <c r="F248" s="55"/>
      <c r="G248"/>
      <c r="H248"/>
    </row>
    <row r="249" spans="1:8" s="25" customFormat="1">
      <c r="A249"/>
      <c r="B249"/>
      <c r="C249"/>
      <c r="D249"/>
      <c r="E249" s="3"/>
      <c r="F249" s="55"/>
      <c r="G249"/>
      <c r="H249"/>
    </row>
    <row r="250" spans="1:8" s="25" customFormat="1">
      <c r="A250"/>
      <c r="B250"/>
      <c r="C250"/>
      <c r="D250"/>
      <c r="E250" s="3"/>
      <c r="F250" s="55"/>
      <c r="G250"/>
      <c r="H250"/>
    </row>
    <row r="251" spans="1:8" s="25" customFormat="1">
      <c r="A251"/>
      <c r="B251"/>
      <c r="C251"/>
      <c r="D251"/>
      <c r="E251" s="3"/>
      <c r="F251" s="55"/>
      <c r="G251"/>
      <c r="H251"/>
    </row>
    <row r="252" spans="1:8" s="25" customFormat="1">
      <c r="A252"/>
      <c r="B252"/>
      <c r="C252"/>
      <c r="D252"/>
      <c r="E252" s="3"/>
      <c r="F252" s="55"/>
      <c r="G252"/>
      <c r="H252"/>
    </row>
    <row r="253" spans="1:8" s="25" customFormat="1">
      <c r="A253"/>
      <c r="B253"/>
      <c r="C253"/>
      <c r="D253"/>
      <c r="E253" s="3"/>
      <c r="F253" s="55"/>
      <c r="G253"/>
      <c r="H253"/>
    </row>
    <row r="254" spans="1:8" s="25" customFormat="1">
      <c r="A254"/>
      <c r="B254"/>
      <c r="C254"/>
      <c r="D254"/>
      <c r="E254" s="3"/>
      <c r="F254" s="55"/>
      <c r="G254"/>
      <c r="H254"/>
    </row>
    <row r="255" spans="1:8" s="25" customFormat="1">
      <c r="A255"/>
      <c r="B255"/>
      <c r="C255"/>
      <c r="D255"/>
      <c r="E255" s="3"/>
      <c r="F255" s="55"/>
      <c r="G255"/>
      <c r="H255"/>
    </row>
    <row r="256" spans="1:8" s="25" customFormat="1">
      <c r="A256"/>
      <c r="B256"/>
      <c r="C256"/>
      <c r="D256"/>
      <c r="E256" s="3"/>
      <c r="F256" s="55"/>
      <c r="G256"/>
      <c r="H256"/>
    </row>
    <row r="257" spans="1:8" s="25" customFormat="1">
      <c r="A257"/>
      <c r="B257"/>
      <c r="C257"/>
      <c r="D257"/>
      <c r="E257" s="3"/>
      <c r="F257" s="55"/>
      <c r="G257"/>
      <c r="H257"/>
    </row>
    <row r="258" spans="1:8" s="25" customFormat="1">
      <c r="A258"/>
      <c r="B258"/>
      <c r="C258"/>
      <c r="D258"/>
      <c r="E258" s="3"/>
      <c r="F258" s="55"/>
      <c r="G258"/>
      <c r="H258"/>
    </row>
    <row r="259" spans="1:8" s="25" customFormat="1">
      <c r="A259"/>
      <c r="B259"/>
      <c r="C259"/>
      <c r="D259"/>
      <c r="E259" s="3"/>
      <c r="F259" s="55"/>
      <c r="G259"/>
      <c r="H259"/>
    </row>
    <row r="260" spans="1:8" s="25" customFormat="1">
      <c r="A260"/>
      <c r="B260"/>
      <c r="C260"/>
      <c r="D260"/>
      <c r="E260" s="3"/>
      <c r="F260" s="55"/>
      <c r="G260"/>
      <c r="H260"/>
    </row>
    <row r="261" spans="1:8" s="25" customFormat="1">
      <c r="A261"/>
      <c r="B261"/>
      <c r="C261"/>
      <c r="D261"/>
      <c r="E261" s="3"/>
      <c r="F261" s="55"/>
      <c r="G261"/>
      <c r="H261"/>
    </row>
    <row r="262" spans="1:8" s="25" customFormat="1">
      <c r="A262"/>
      <c r="B262"/>
      <c r="C262"/>
      <c r="D262"/>
      <c r="E262" s="3"/>
      <c r="F262" s="55"/>
      <c r="G262"/>
      <c r="H262"/>
    </row>
    <row r="263" spans="1:8" s="25" customFormat="1">
      <c r="A263"/>
      <c r="B263"/>
      <c r="C263"/>
      <c r="D263"/>
      <c r="E263" s="3"/>
      <c r="F263" s="55"/>
      <c r="G263"/>
      <c r="H263"/>
    </row>
    <row r="264" spans="1:8" s="25" customFormat="1">
      <c r="A264"/>
      <c r="B264"/>
      <c r="C264"/>
      <c r="D264"/>
      <c r="E264" s="3"/>
      <c r="F264" s="55"/>
      <c r="G264"/>
      <c r="H264"/>
    </row>
    <row r="265" spans="1:8" s="25" customFormat="1">
      <c r="A265"/>
      <c r="B265"/>
      <c r="C265"/>
      <c r="D265"/>
      <c r="E265" s="3"/>
      <c r="F265" s="55"/>
      <c r="G265"/>
      <c r="H265"/>
    </row>
    <row r="266" spans="1:8" s="25" customFormat="1">
      <c r="A266"/>
      <c r="B266"/>
      <c r="C266"/>
      <c r="D266"/>
      <c r="E266" s="3"/>
      <c r="F266" s="55"/>
      <c r="G266"/>
      <c r="H266"/>
    </row>
    <row r="267" spans="1:8" s="25" customFormat="1">
      <c r="A267"/>
      <c r="B267"/>
      <c r="C267"/>
      <c r="D267"/>
      <c r="E267" s="3"/>
      <c r="F267" s="55"/>
      <c r="G267"/>
      <c r="H267"/>
    </row>
    <row r="268" spans="1:8" s="25" customFormat="1">
      <c r="A268"/>
      <c r="B268"/>
      <c r="C268"/>
      <c r="D268"/>
      <c r="E268" s="3"/>
      <c r="F268" s="55"/>
      <c r="G268"/>
      <c r="H268"/>
    </row>
    <row r="269" spans="1:8" s="25" customFormat="1">
      <c r="A269"/>
      <c r="B269"/>
      <c r="C269"/>
      <c r="D269"/>
      <c r="E269" s="3"/>
      <c r="F269" s="55"/>
      <c r="G269"/>
      <c r="H269"/>
    </row>
    <row r="270" spans="1:8" s="25" customFormat="1">
      <c r="A270"/>
      <c r="B270"/>
      <c r="C270"/>
      <c r="D270"/>
      <c r="E270" s="3"/>
      <c r="F270" s="55"/>
      <c r="G270"/>
      <c r="H270"/>
    </row>
    <row r="271" spans="1:8" s="25" customFormat="1">
      <c r="A271"/>
      <c r="B271"/>
      <c r="C271"/>
      <c r="D271"/>
      <c r="E271" s="3"/>
      <c r="F271" s="55"/>
      <c r="G271"/>
      <c r="H271"/>
    </row>
    <row r="272" spans="1:8" s="25" customFormat="1">
      <c r="A272"/>
      <c r="B272"/>
      <c r="C272"/>
      <c r="D272"/>
      <c r="E272" s="3"/>
      <c r="F272" s="55"/>
      <c r="G272"/>
      <c r="H272"/>
    </row>
    <row r="273" spans="1:11" s="25" customFormat="1">
      <c r="A273"/>
      <c r="B273"/>
      <c r="C273"/>
      <c r="D273"/>
      <c r="E273" s="3"/>
      <c r="F273" s="55"/>
      <c r="G273"/>
      <c r="H273"/>
    </row>
    <row r="274" spans="1:11" s="25" customFormat="1">
      <c r="A274"/>
      <c r="B274"/>
      <c r="C274"/>
      <c r="D274"/>
      <c r="E274" s="3"/>
      <c r="F274" s="55"/>
      <c r="G274" s="3"/>
      <c r="H274"/>
    </row>
    <row r="275" spans="1:11">
      <c r="B275"/>
      <c r="H275"/>
      <c r="K275" s="25"/>
    </row>
    <row r="276" spans="1:11">
      <c r="B276"/>
      <c r="H276"/>
      <c r="K276" s="25"/>
    </row>
    <row r="277" spans="1:11">
      <c r="B277"/>
      <c r="H277"/>
      <c r="K277" s="25"/>
    </row>
    <row r="278" spans="1:11" s="25" customFormat="1">
      <c r="A278"/>
      <c r="B278"/>
      <c r="C278"/>
      <c r="D278"/>
      <c r="E278" s="3"/>
      <c r="F278" s="55"/>
      <c r="G278"/>
      <c r="H278"/>
    </row>
    <row r="279" spans="1:11" s="25" customFormat="1">
      <c r="A279"/>
      <c r="B279"/>
      <c r="C279"/>
      <c r="D279"/>
      <c r="E279" s="3"/>
      <c r="F279" s="55"/>
      <c r="G279"/>
      <c r="H279"/>
    </row>
    <row r="280" spans="1:11" s="25" customFormat="1">
      <c r="A280"/>
      <c r="B280"/>
      <c r="C280"/>
      <c r="D280"/>
      <c r="E280" s="3"/>
      <c r="F280" s="55"/>
      <c r="G280" s="3"/>
      <c r="H280"/>
    </row>
    <row r="281" spans="1:11">
      <c r="B281"/>
      <c r="H281"/>
      <c r="K281" s="25"/>
    </row>
    <row r="282" spans="1:11" s="25" customFormat="1">
      <c r="A282"/>
      <c r="B282"/>
      <c r="C282"/>
      <c r="D282"/>
      <c r="E282" s="3"/>
      <c r="F282" s="55"/>
      <c r="G282"/>
      <c r="H282"/>
    </row>
    <row r="283" spans="1:11" s="25" customFormat="1">
      <c r="A283"/>
      <c r="B283"/>
      <c r="C283"/>
      <c r="D283"/>
      <c r="E283" s="3"/>
      <c r="F283" s="55"/>
      <c r="G283"/>
      <c r="H283"/>
    </row>
    <row r="284" spans="1:11" s="25" customFormat="1">
      <c r="A284"/>
      <c r="B284"/>
      <c r="C284"/>
      <c r="D284"/>
      <c r="E284" s="3"/>
      <c r="F284" s="55"/>
      <c r="G284"/>
      <c r="H284"/>
    </row>
    <row r="285" spans="1:11" s="25" customFormat="1">
      <c r="A285"/>
      <c r="B285"/>
      <c r="C285"/>
      <c r="D285"/>
      <c r="E285" s="3"/>
      <c r="F285" s="55"/>
      <c r="G285"/>
      <c r="H285"/>
    </row>
    <row r="286" spans="1:11" s="25" customFormat="1">
      <c r="A286"/>
      <c r="B286"/>
      <c r="C286"/>
      <c r="D286"/>
      <c r="E286" s="3"/>
      <c r="F286" s="55"/>
      <c r="G286"/>
      <c r="H286"/>
    </row>
    <row r="287" spans="1:11" s="25" customFormat="1">
      <c r="A287"/>
      <c r="B287"/>
      <c r="C287"/>
      <c r="D287"/>
      <c r="E287" s="3"/>
      <c r="F287" s="55"/>
      <c r="G287"/>
      <c r="H287"/>
    </row>
    <row r="288" spans="1:11" s="25" customFormat="1">
      <c r="A288"/>
      <c r="B288"/>
      <c r="C288"/>
      <c r="D288"/>
      <c r="E288" s="3"/>
      <c r="F288" s="55"/>
      <c r="G288"/>
      <c r="H288"/>
    </row>
    <row r="289" spans="1:11" s="25" customFormat="1">
      <c r="A289"/>
      <c r="B289"/>
      <c r="C289"/>
      <c r="D289"/>
      <c r="E289" s="3"/>
      <c r="F289" s="55"/>
      <c r="G289"/>
      <c r="H289"/>
    </row>
    <row r="290" spans="1:11" s="25" customFormat="1">
      <c r="A290"/>
      <c r="B290"/>
      <c r="C290"/>
      <c r="D290"/>
      <c r="E290" s="3"/>
      <c r="F290" s="55"/>
      <c r="G290"/>
      <c r="H290"/>
    </row>
    <row r="291" spans="1:11" s="25" customFormat="1">
      <c r="A291"/>
      <c r="B291"/>
      <c r="C291"/>
      <c r="D291"/>
      <c r="E291" s="3"/>
      <c r="F291" s="55"/>
      <c r="G291" s="3"/>
      <c r="H291"/>
    </row>
    <row r="292" spans="1:11">
      <c r="B292"/>
      <c r="G292" s="3"/>
      <c r="H292"/>
      <c r="K292" s="25"/>
    </row>
    <row r="293" spans="1:11">
      <c r="B293"/>
      <c r="H293"/>
      <c r="K293" s="25"/>
    </row>
    <row r="294" spans="1:11" s="25" customFormat="1">
      <c r="A294"/>
      <c r="B294"/>
      <c r="C294"/>
      <c r="D294"/>
      <c r="E294" s="3"/>
      <c r="F294" s="55"/>
      <c r="G294" s="3"/>
      <c r="H294"/>
    </row>
    <row r="295" spans="1:11" s="25" customFormat="1">
      <c r="A295"/>
      <c r="B295"/>
      <c r="C295"/>
      <c r="D295"/>
      <c r="E295" s="3"/>
      <c r="F295" s="55"/>
      <c r="G295" s="3"/>
      <c r="H295"/>
    </row>
    <row r="296" spans="1:11" s="25" customFormat="1">
      <c r="A296"/>
      <c r="B296"/>
      <c r="C296"/>
      <c r="D296"/>
      <c r="E296" s="3"/>
      <c r="F296" s="55"/>
      <c r="G296" s="3"/>
      <c r="H296"/>
    </row>
    <row r="297" spans="1:11" s="25" customFormat="1">
      <c r="A297"/>
      <c r="B297"/>
      <c r="C297"/>
      <c r="D297"/>
      <c r="E297" s="3"/>
      <c r="F297" s="55"/>
      <c r="G297"/>
      <c r="H297"/>
    </row>
    <row r="298" spans="1:11" s="25" customFormat="1">
      <c r="A298"/>
      <c r="B298"/>
      <c r="C298"/>
      <c r="D298"/>
      <c r="E298" s="3"/>
      <c r="F298" s="55"/>
      <c r="G298"/>
      <c r="H298"/>
    </row>
    <row r="299" spans="1:11" s="25" customFormat="1">
      <c r="A299"/>
      <c r="B299"/>
      <c r="C299"/>
      <c r="D299"/>
      <c r="E299" s="3"/>
      <c r="F299" s="55"/>
      <c r="G299" s="3"/>
      <c r="H299"/>
    </row>
    <row r="300" spans="1:11" s="25" customFormat="1">
      <c r="A300"/>
      <c r="B300"/>
      <c r="C300"/>
      <c r="D300"/>
      <c r="E300" s="3"/>
      <c r="F300" s="55"/>
      <c r="G300"/>
      <c r="H300"/>
    </row>
    <row r="301" spans="1:11" s="25" customFormat="1">
      <c r="A301"/>
      <c r="B301"/>
      <c r="C301"/>
      <c r="D301"/>
      <c r="E301" s="3"/>
      <c r="F301" s="55"/>
      <c r="G301"/>
      <c r="H301"/>
    </row>
    <row r="302" spans="1:11" s="25" customFormat="1">
      <c r="A302"/>
      <c r="B302"/>
      <c r="C302"/>
      <c r="D302"/>
      <c r="E302" s="3"/>
      <c r="F302" s="55"/>
      <c r="G302"/>
      <c r="H302"/>
    </row>
    <row r="303" spans="1:11" s="25" customFormat="1">
      <c r="A303"/>
      <c r="B303"/>
      <c r="C303"/>
      <c r="D303"/>
      <c r="E303" s="3"/>
      <c r="F303" s="55"/>
      <c r="G303"/>
      <c r="H303"/>
    </row>
    <row r="304" spans="1:11" s="25" customFormat="1">
      <c r="A304"/>
      <c r="B304"/>
      <c r="C304"/>
      <c r="D304"/>
      <c r="E304" s="3"/>
      <c r="F304" s="55"/>
      <c r="G304"/>
      <c r="H304"/>
    </row>
    <row r="305" spans="1:11" s="25" customFormat="1">
      <c r="A305"/>
      <c r="B305"/>
      <c r="C305"/>
      <c r="D305"/>
      <c r="E305" s="3"/>
      <c r="F305" s="55"/>
      <c r="G305"/>
      <c r="H305"/>
    </row>
    <row r="306" spans="1:11" s="25" customFormat="1">
      <c r="A306"/>
      <c r="B306"/>
      <c r="C306"/>
      <c r="D306"/>
      <c r="E306" s="3"/>
      <c r="F306" s="55"/>
      <c r="G306"/>
      <c r="H306"/>
    </row>
    <row r="307" spans="1:11" s="25" customFormat="1">
      <c r="A307"/>
      <c r="B307"/>
      <c r="C307"/>
      <c r="D307"/>
      <c r="E307" s="3"/>
      <c r="F307" s="55"/>
      <c r="G307"/>
      <c r="H307"/>
    </row>
    <row r="308" spans="1:11" s="25" customFormat="1">
      <c r="A308"/>
      <c r="B308"/>
      <c r="C308"/>
      <c r="D308"/>
      <c r="E308" s="3"/>
      <c r="F308" s="55"/>
      <c r="G308"/>
      <c r="H308"/>
    </row>
    <row r="309" spans="1:11" s="25" customFormat="1">
      <c r="A309"/>
      <c r="B309"/>
      <c r="C309"/>
      <c r="D309"/>
      <c r="E309" s="3"/>
      <c r="F309" s="55"/>
      <c r="G309"/>
      <c r="H309"/>
    </row>
    <row r="310" spans="1:11" s="25" customFormat="1">
      <c r="A310"/>
      <c r="B310"/>
      <c r="C310"/>
      <c r="D310"/>
      <c r="E310" s="3"/>
      <c r="F310" s="55"/>
      <c r="G310"/>
      <c r="H310"/>
    </row>
    <row r="311" spans="1:11">
      <c r="B311"/>
      <c r="H311"/>
      <c r="K311" s="25"/>
    </row>
    <row r="312" spans="1:11" s="25" customFormat="1">
      <c r="A312"/>
      <c r="B312"/>
      <c r="C312"/>
      <c r="D312"/>
      <c r="E312" s="3"/>
      <c r="F312" s="55"/>
      <c r="G312"/>
      <c r="H312"/>
    </row>
    <row r="313" spans="1:11" s="25" customFormat="1">
      <c r="A313"/>
      <c r="B313"/>
      <c r="C313"/>
      <c r="D313"/>
      <c r="E313" s="3"/>
      <c r="F313" s="55"/>
      <c r="G313"/>
      <c r="H313"/>
    </row>
    <row r="314" spans="1:11" s="25" customFormat="1">
      <c r="A314"/>
      <c r="B314"/>
      <c r="C314"/>
      <c r="D314"/>
      <c r="E314" s="3"/>
      <c r="F314" s="55"/>
      <c r="G314"/>
      <c r="H314"/>
    </row>
    <row r="315" spans="1:11" s="25" customFormat="1">
      <c r="A315"/>
      <c r="B315"/>
      <c r="C315"/>
      <c r="D315"/>
      <c r="E315" s="3"/>
      <c r="F315" s="55"/>
      <c r="G315"/>
      <c r="H315"/>
    </row>
    <row r="316" spans="1:11" s="25" customFormat="1">
      <c r="A316"/>
      <c r="B316"/>
      <c r="C316"/>
      <c r="D316"/>
      <c r="E316" s="3"/>
      <c r="F316" s="55"/>
      <c r="G316"/>
      <c r="H316"/>
    </row>
    <row r="317" spans="1:11" s="25" customFormat="1">
      <c r="A317"/>
      <c r="B317"/>
      <c r="C317"/>
      <c r="D317"/>
      <c r="E317" s="3"/>
      <c r="F317" s="55"/>
      <c r="G317"/>
      <c r="H317"/>
    </row>
    <row r="318" spans="1:11" s="25" customFormat="1">
      <c r="A318"/>
      <c r="B318"/>
      <c r="C318"/>
      <c r="D318"/>
      <c r="E318" s="3"/>
      <c r="F318" s="55"/>
      <c r="G318"/>
      <c r="H318"/>
    </row>
    <row r="319" spans="1:11" s="25" customFormat="1">
      <c r="A319"/>
      <c r="B319"/>
      <c r="C319"/>
      <c r="D319"/>
      <c r="E319" s="3"/>
      <c r="F319" s="55"/>
      <c r="G319"/>
      <c r="H319"/>
    </row>
    <row r="320" spans="1:11" s="25" customFormat="1">
      <c r="A320"/>
      <c r="B320"/>
      <c r="C320"/>
      <c r="D320"/>
      <c r="E320" s="3"/>
      <c r="F320" s="55"/>
      <c r="G320"/>
      <c r="H320"/>
    </row>
    <row r="321" spans="1:8" s="25" customFormat="1">
      <c r="A321"/>
      <c r="B321"/>
      <c r="C321"/>
      <c r="D321"/>
      <c r="E321" s="3"/>
      <c r="F321" s="55"/>
      <c r="G321"/>
      <c r="H321"/>
    </row>
    <row r="322" spans="1:8" s="25" customFormat="1">
      <c r="A322"/>
      <c r="B322"/>
      <c r="C322"/>
      <c r="D322"/>
      <c r="E322" s="3"/>
      <c r="F322" s="55"/>
      <c r="G322"/>
      <c r="H322"/>
    </row>
    <row r="323" spans="1:8" s="25" customFormat="1">
      <c r="A323"/>
      <c r="B323"/>
      <c r="C323"/>
      <c r="D323"/>
      <c r="E323" s="3"/>
      <c r="F323" s="55"/>
      <c r="G323"/>
      <c r="H323"/>
    </row>
    <row r="324" spans="1:8" s="25" customFormat="1">
      <c r="A324"/>
      <c r="B324"/>
      <c r="C324"/>
      <c r="D324"/>
      <c r="E324" s="3"/>
      <c r="F324" s="55"/>
      <c r="G324"/>
      <c r="H324"/>
    </row>
    <row r="325" spans="1:8" s="25" customFormat="1">
      <c r="A325"/>
      <c r="B325"/>
      <c r="C325"/>
      <c r="D325"/>
      <c r="E325" s="3"/>
      <c r="F325" s="55"/>
      <c r="G325"/>
      <c r="H325"/>
    </row>
    <row r="326" spans="1:8" s="25" customFormat="1">
      <c r="A326"/>
      <c r="B326"/>
      <c r="C326"/>
      <c r="D326"/>
      <c r="E326" s="3"/>
      <c r="F326" s="55"/>
      <c r="G326"/>
      <c r="H326"/>
    </row>
    <row r="327" spans="1:8" s="25" customFormat="1">
      <c r="A327"/>
      <c r="B327"/>
      <c r="C327"/>
      <c r="D327"/>
      <c r="E327" s="3"/>
      <c r="F327" s="55"/>
      <c r="G327"/>
      <c r="H327"/>
    </row>
    <row r="328" spans="1:8" s="25" customFormat="1">
      <c r="A328"/>
      <c r="B328"/>
      <c r="C328"/>
      <c r="D328"/>
      <c r="E328" s="3"/>
      <c r="F328" s="55"/>
      <c r="G328"/>
      <c r="H328"/>
    </row>
    <row r="329" spans="1:8" s="25" customFormat="1">
      <c r="A329"/>
      <c r="B329"/>
      <c r="C329"/>
      <c r="D329"/>
      <c r="E329" s="3"/>
      <c r="F329" s="55"/>
      <c r="G329"/>
      <c r="H329"/>
    </row>
    <row r="330" spans="1:8" s="25" customFormat="1">
      <c r="A330"/>
      <c r="B330"/>
      <c r="C330"/>
      <c r="D330"/>
      <c r="E330" s="3"/>
      <c r="F330" s="55"/>
      <c r="G330"/>
      <c r="H330"/>
    </row>
    <row r="331" spans="1:8" s="25" customFormat="1">
      <c r="A331"/>
      <c r="B331"/>
      <c r="C331"/>
      <c r="D331"/>
      <c r="E331" s="3"/>
      <c r="F331" s="55"/>
      <c r="G331"/>
      <c r="H331"/>
    </row>
    <row r="332" spans="1:8" s="25" customFormat="1">
      <c r="A332"/>
      <c r="B332"/>
      <c r="C332"/>
      <c r="D332"/>
      <c r="E332" s="3"/>
      <c r="F332" s="55"/>
      <c r="G332"/>
      <c r="H332"/>
    </row>
    <row r="333" spans="1:8" s="25" customFormat="1">
      <c r="A333"/>
      <c r="B333"/>
      <c r="C333"/>
      <c r="D333"/>
      <c r="E333" s="3"/>
      <c r="F333" s="55"/>
      <c r="G333"/>
      <c r="H333"/>
    </row>
    <row r="334" spans="1:8" s="25" customFormat="1">
      <c r="A334"/>
      <c r="B334"/>
      <c r="C334"/>
      <c r="D334"/>
      <c r="E334" s="3"/>
      <c r="F334" s="55"/>
      <c r="G334" s="3"/>
      <c r="H334"/>
    </row>
    <row r="335" spans="1:8" s="25" customFormat="1">
      <c r="A335"/>
      <c r="B335"/>
      <c r="C335"/>
      <c r="D335"/>
      <c r="E335" s="3"/>
      <c r="F335" s="55"/>
      <c r="G335"/>
      <c r="H335"/>
    </row>
    <row r="336" spans="1:8" s="25" customFormat="1">
      <c r="A336"/>
      <c r="B336"/>
      <c r="C336"/>
      <c r="D336"/>
      <c r="E336" s="3"/>
      <c r="F336" s="55"/>
      <c r="G336"/>
      <c r="H336"/>
    </row>
    <row r="337" spans="1:8" s="25" customFormat="1">
      <c r="A337"/>
      <c r="B337"/>
      <c r="C337"/>
      <c r="D337"/>
      <c r="E337" s="3"/>
      <c r="F337" s="55"/>
      <c r="G337"/>
      <c r="H337"/>
    </row>
    <row r="338" spans="1:8" s="25" customFormat="1">
      <c r="A338"/>
      <c r="B338"/>
      <c r="C338"/>
      <c r="D338"/>
      <c r="E338" s="3"/>
      <c r="F338" s="55"/>
      <c r="G338"/>
      <c r="H338"/>
    </row>
    <row r="339" spans="1:8" s="25" customFormat="1">
      <c r="A339"/>
      <c r="B339"/>
      <c r="C339"/>
      <c r="D339"/>
      <c r="E339" s="3"/>
      <c r="F339" s="55"/>
      <c r="G339"/>
      <c r="H339"/>
    </row>
    <row r="340" spans="1:8" s="25" customFormat="1">
      <c r="A340"/>
      <c r="B340"/>
      <c r="C340"/>
      <c r="D340"/>
      <c r="E340" s="3"/>
      <c r="F340" s="55"/>
      <c r="G340"/>
      <c r="H340"/>
    </row>
    <row r="341" spans="1:8" s="25" customFormat="1">
      <c r="A341"/>
      <c r="B341"/>
      <c r="C341"/>
      <c r="D341"/>
      <c r="E341" s="3"/>
      <c r="F341" s="55"/>
      <c r="G341"/>
      <c r="H341"/>
    </row>
    <row r="342" spans="1:8" s="25" customFormat="1">
      <c r="A342"/>
      <c r="B342"/>
      <c r="C342"/>
      <c r="D342"/>
      <c r="E342" s="3"/>
      <c r="F342" s="55"/>
      <c r="G342"/>
      <c r="H342"/>
    </row>
    <row r="343" spans="1:8" s="25" customFormat="1">
      <c r="A343"/>
      <c r="B343"/>
      <c r="C343"/>
      <c r="D343"/>
      <c r="E343" s="3"/>
      <c r="F343" s="55"/>
      <c r="G343"/>
      <c r="H343"/>
    </row>
    <row r="344" spans="1:8" s="25" customFormat="1">
      <c r="A344"/>
      <c r="B344"/>
      <c r="C344"/>
      <c r="D344"/>
      <c r="E344" s="3"/>
      <c r="F344" s="55"/>
      <c r="G344"/>
      <c r="H344"/>
    </row>
    <row r="345" spans="1:8" s="25" customFormat="1">
      <c r="A345"/>
      <c r="B345"/>
      <c r="C345"/>
      <c r="D345"/>
      <c r="E345" s="3"/>
      <c r="F345" s="55"/>
      <c r="G345"/>
      <c r="H345"/>
    </row>
    <row r="346" spans="1:8" s="25" customFormat="1">
      <c r="A346"/>
      <c r="B346"/>
      <c r="C346"/>
      <c r="D346"/>
      <c r="E346" s="3"/>
      <c r="F346" s="55"/>
      <c r="G346"/>
      <c r="H346"/>
    </row>
    <row r="347" spans="1:8" s="25" customFormat="1">
      <c r="A347"/>
      <c r="B347"/>
      <c r="C347"/>
      <c r="D347"/>
      <c r="E347" s="3"/>
      <c r="F347" s="55"/>
      <c r="G347"/>
      <c r="H347"/>
    </row>
    <row r="348" spans="1:8" s="25" customFormat="1">
      <c r="A348"/>
      <c r="B348"/>
      <c r="C348"/>
      <c r="D348"/>
      <c r="E348" s="3"/>
      <c r="F348" s="55"/>
      <c r="G348"/>
      <c r="H348"/>
    </row>
    <row r="349" spans="1:8" s="25" customFormat="1">
      <c r="A349"/>
      <c r="B349"/>
      <c r="C349"/>
      <c r="D349"/>
      <c r="E349" s="3"/>
      <c r="F349" s="55"/>
      <c r="G349"/>
      <c r="H349"/>
    </row>
    <row r="350" spans="1:8" s="25" customFormat="1">
      <c r="A350"/>
      <c r="B350"/>
      <c r="C350"/>
      <c r="D350"/>
      <c r="E350" s="3"/>
      <c r="F350" s="55"/>
      <c r="G350"/>
      <c r="H350"/>
    </row>
    <row r="351" spans="1:8" s="25" customFormat="1">
      <c r="A351"/>
      <c r="B351"/>
      <c r="C351"/>
      <c r="D351"/>
      <c r="E351" s="3"/>
      <c r="F351" s="55"/>
      <c r="G351"/>
      <c r="H351"/>
    </row>
    <row r="352" spans="1:8" s="25" customFormat="1">
      <c r="A352"/>
      <c r="B352"/>
      <c r="C352"/>
      <c r="D352"/>
      <c r="E352" s="3"/>
      <c r="F352" s="55"/>
      <c r="G352"/>
      <c r="H352"/>
    </row>
    <row r="353" spans="1:8" s="25" customFormat="1">
      <c r="A353"/>
      <c r="B353"/>
      <c r="C353"/>
      <c r="D353"/>
      <c r="E353" s="3"/>
      <c r="F353" s="55"/>
      <c r="G353"/>
      <c r="H353"/>
    </row>
    <row r="354" spans="1:8" s="25" customFormat="1">
      <c r="A354"/>
      <c r="B354"/>
      <c r="C354"/>
      <c r="D354"/>
      <c r="E354" s="3"/>
      <c r="F354" s="55"/>
      <c r="G354"/>
      <c r="H354"/>
    </row>
    <row r="355" spans="1:8" s="25" customFormat="1">
      <c r="A355"/>
      <c r="B355"/>
      <c r="C355"/>
      <c r="D355"/>
      <c r="E355" s="3"/>
      <c r="F355" s="55"/>
      <c r="G355"/>
      <c r="H355"/>
    </row>
    <row r="356" spans="1:8" s="25" customFormat="1">
      <c r="A356"/>
      <c r="B356"/>
      <c r="C356"/>
      <c r="D356"/>
      <c r="E356" s="3"/>
      <c r="F356" s="55"/>
      <c r="G356"/>
      <c r="H356"/>
    </row>
    <row r="357" spans="1:8" s="25" customFormat="1">
      <c r="A357"/>
      <c r="B357"/>
      <c r="C357"/>
      <c r="D357"/>
      <c r="E357" s="3"/>
      <c r="F357" s="55"/>
      <c r="G357"/>
      <c r="H357"/>
    </row>
    <row r="358" spans="1:8" s="25" customFormat="1">
      <c r="A358"/>
      <c r="B358"/>
      <c r="C358"/>
      <c r="D358"/>
      <c r="E358" s="3"/>
      <c r="F358" s="55"/>
      <c r="G358"/>
      <c r="H358"/>
    </row>
    <row r="359" spans="1:8" s="25" customFormat="1">
      <c r="A359"/>
      <c r="B359"/>
      <c r="C359"/>
      <c r="D359"/>
      <c r="E359" s="3"/>
      <c r="F359" s="55"/>
      <c r="G359"/>
      <c r="H359"/>
    </row>
    <row r="360" spans="1:8" s="25" customFormat="1">
      <c r="A360"/>
      <c r="B360"/>
      <c r="C360"/>
      <c r="D360"/>
      <c r="E360" s="3"/>
      <c r="F360" s="55"/>
      <c r="G360"/>
      <c r="H360"/>
    </row>
    <row r="361" spans="1:8" s="25" customFormat="1">
      <c r="A361"/>
      <c r="B361"/>
      <c r="C361"/>
      <c r="D361"/>
      <c r="E361" s="3"/>
      <c r="F361" s="55"/>
      <c r="G361"/>
      <c r="H361"/>
    </row>
    <row r="362" spans="1:8" s="25" customFormat="1">
      <c r="A362"/>
      <c r="B362"/>
      <c r="C362"/>
      <c r="D362"/>
      <c r="E362" s="3"/>
      <c r="F362" s="55"/>
      <c r="G362"/>
      <c r="H362"/>
    </row>
    <row r="363" spans="1:8" s="25" customFormat="1">
      <c r="A363"/>
      <c r="B363"/>
      <c r="C363"/>
      <c r="D363"/>
      <c r="E363" s="3"/>
      <c r="F363" s="55"/>
      <c r="G363"/>
      <c r="H363"/>
    </row>
    <row r="364" spans="1:8" s="25" customFormat="1">
      <c r="A364"/>
      <c r="B364"/>
      <c r="C364"/>
      <c r="D364"/>
      <c r="E364" s="3"/>
      <c r="F364" s="55"/>
      <c r="G364"/>
      <c r="H364"/>
    </row>
    <row r="365" spans="1:8" s="25" customFormat="1">
      <c r="A365"/>
      <c r="B365"/>
      <c r="C365"/>
      <c r="D365"/>
      <c r="E365" s="3"/>
      <c r="F365" s="55"/>
      <c r="G365"/>
      <c r="H365"/>
    </row>
    <row r="366" spans="1:8" s="25" customFormat="1">
      <c r="A366"/>
      <c r="B366"/>
      <c r="C366"/>
      <c r="D366"/>
      <c r="E366" s="3"/>
      <c r="F366" s="55"/>
      <c r="G366"/>
      <c r="H366"/>
    </row>
    <row r="367" spans="1:8" s="25" customFormat="1">
      <c r="A367"/>
      <c r="B367"/>
      <c r="C367"/>
      <c r="D367"/>
      <c r="E367" s="3"/>
      <c r="F367" s="55"/>
      <c r="G367"/>
      <c r="H367"/>
    </row>
    <row r="368" spans="1:8" s="25" customFormat="1">
      <c r="A368"/>
      <c r="B368"/>
      <c r="C368"/>
      <c r="D368"/>
      <c r="E368" s="3"/>
      <c r="F368" s="55"/>
      <c r="G368"/>
      <c r="H368"/>
    </row>
    <row r="369" spans="1:8" s="25" customFormat="1">
      <c r="A369"/>
      <c r="B369"/>
      <c r="C369"/>
      <c r="D369"/>
      <c r="E369" s="3"/>
      <c r="F369" s="55"/>
      <c r="G369"/>
      <c r="H369"/>
    </row>
    <row r="370" spans="1:8" s="25" customFormat="1">
      <c r="A370"/>
      <c r="B370"/>
      <c r="C370"/>
      <c r="D370"/>
      <c r="E370" s="3"/>
      <c r="F370" s="55"/>
      <c r="G370"/>
      <c r="H370"/>
    </row>
    <row r="371" spans="1:8" s="25" customFormat="1">
      <c r="A371"/>
      <c r="B371"/>
      <c r="C371"/>
      <c r="D371"/>
      <c r="E371" s="3"/>
      <c r="F371" s="55"/>
      <c r="G371"/>
      <c r="H371"/>
    </row>
    <row r="372" spans="1:8" s="25" customFormat="1">
      <c r="A372"/>
      <c r="B372"/>
      <c r="C372"/>
      <c r="D372"/>
      <c r="E372" s="3"/>
      <c r="F372" s="55"/>
      <c r="G372"/>
      <c r="H372"/>
    </row>
    <row r="373" spans="1:8" s="25" customFormat="1">
      <c r="A373"/>
      <c r="B373"/>
      <c r="C373"/>
      <c r="D373"/>
      <c r="E373" s="3"/>
      <c r="F373" s="55"/>
      <c r="G373"/>
      <c r="H373"/>
    </row>
    <row r="374" spans="1:8" s="25" customFormat="1">
      <c r="A374"/>
      <c r="B374"/>
      <c r="C374"/>
      <c r="D374"/>
      <c r="E374" s="3"/>
      <c r="F374" s="55"/>
      <c r="G374"/>
      <c r="H374"/>
    </row>
    <row r="375" spans="1:8" s="25" customFormat="1">
      <c r="A375"/>
      <c r="B375"/>
      <c r="C375"/>
      <c r="D375"/>
      <c r="E375" s="3"/>
      <c r="F375" s="55"/>
      <c r="G375"/>
      <c r="H375"/>
    </row>
    <row r="376" spans="1:8" s="25" customFormat="1">
      <c r="A376"/>
      <c r="B376"/>
      <c r="C376"/>
      <c r="D376"/>
      <c r="E376" s="3"/>
      <c r="F376" s="55"/>
      <c r="G376"/>
      <c r="H376"/>
    </row>
    <row r="377" spans="1:8" s="25" customFormat="1">
      <c r="A377"/>
      <c r="B377"/>
      <c r="C377"/>
      <c r="D377"/>
      <c r="E377" s="3"/>
      <c r="F377" s="55"/>
      <c r="G377"/>
      <c r="H377"/>
    </row>
    <row r="378" spans="1:8" s="25" customFormat="1">
      <c r="A378"/>
      <c r="B378"/>
      <c r="C378"/>
      <c r="D378"/>
      <c r="E378" s="3"/>
      <c r="F378" s="55"/>
      <c r="G378"/>
      <c r="H378"/>
    </row>
    <row r="379" spans="1:8" s="25" customFormat="1">
      <c r="A379"/>
      <c r="B379"/>
      <c r="C379"/>
      <c r="D379"/>
      <c r="E379" s="3"/>
      <c r="F379" s="55"/>
      <c r="G379"/>
      <c r="H379"/>
    </row>
    <row r="380" spans="1:8" s="25" customFormat="1">
      <c r="A380"/>
      <c r="B380"/>
      <c r="C380"/>
      <c r="D380"/>
      <c r="E380" s="3"/>
      <c r="F380" s="55"/>
      <c r="G380" s="3"/>
      <c r="H380"/>
    </row>
    <row r="381" spans="1:8" s="25" customFormat="1">
      <c r="A381"/>
      <c r="B381"/>
      <c r="C381"/>
      <c r="D381"/>
      <c r="E381" s="3"/>
      <c r="F381" s="55"/>
      <c r="G381" s="3"/>
      <c r="H381"/>
    </row>
    <row r="382" spans="1:8" s="25" customFormat="1">
      <c r="A382"/>
      <c r="B382"/>
      <c r="C382"/>
      <c r="D382"/>
      <c r="E382" s="3"/>
      <c r="F382" s="55"/>
      <c r="G382"/>
      <c r="H382"/>
    </row>
    <row r="383" spans="1:8" s="25" customFormat="1">
      <c r="A383"/>
      <c r="B383"/>
      <c r="C383"/>
      <c r="D383"/>
      <c r="E383" s="3"/>
      <c r="F383" s="55"/>
      <c r="G383"/>
      <c r="H383"/>
    </row>
    <row r="384" spans="1:8" s="25" customFormat="1">
      <c r="A384"/>
      <c r="B384"/>
      <c r="C384"/>
      <c r="D384"/>
      <c r="E384" s="3"/>
      <c r="F384" s="55"/>
      <c r="G384"/>
      <c r="H384"/>
    </row>
    <row r="385" spans="1:8" s="25" customFormat="1">
      <c r="A385"/>
      <c r="B385"/>
      <c r="C385"/>
      <c r="D385"/>
      <c r="E385" s="3"/>
      <c r="F385" s="55"/>
      <c r="G385"/>
      <c r="H385"/>
    </row>
    <row r="386" spans="1:8" s="25" customFormat="1">
      <c r="A386"/>
      <c r="B386" s="63"/>
      <c r="C386"/>
      <c r="D386"/>
      <c r="E386" s="3"/>
      <c r="F386" s="55"/>
      <c r="G386"/>
      <c r="H386"/>
    </row>
    <row r="387" spans="1:8" s="25" customFormat="1">
      <c r="A387"/>
      <c r="B387"/>
      <c r="C387"/>
      <c r="D387"/>
      <c r="E387" s="3"/>
      <c r="F387" s="55"/>
      <c r="G387"/>
      <c r="H387"/>
    </row>
    <row r="388" spans="1:8" s="25" customFormat="1">
      <c r="A388"/>
      <c r="B388"/>
      <c r="C388"/>
      <c r="D388"/>
      <c r="E388" s="3"/>
      <c r="F388" s="55"/>
      <c r="G388"/>
      <c r="H388"/>
    </row>
    <row r="389" spans="1:8" s="25" customFormat="1">
      <c r="A389"/>
      <c r="B389"/>
      <c r="C389"/>
      <c r="D389"/>
      <c r="E389" s="3"/>
      <c r="F389" s="55"/>
      <c r="G389"/>
      <c r="H389"/>
    </row>
    <row r="390" spans="1:8" s="25" customFormat="1">
      <c r="A390"/>
      <c r="B390"/>
      <c r="C390"/>
      <c r="D390"/>
      <c r="E390" s="3"/>
      <c r="F390" s="55"/>
      <c r="G390"/>
      <c r="H390"/>
    </row>
    <row r="391" spans="1:8" s="25" customFormat="1">
      <c r="A391"/>
      <c r="B391"/>
      <c r="C391"/>
      <c r="D391"/>
      <c r="E391" s="3"/>
      <c r="F391" s="55"/>
      <c r="G391"/>
      <c r="H391"/>
    </row>
    <row r="392" spans="1:8" s="25" customFormat="1">
      <c r="A392"/>
      <c r="B392"/>
      <c r="C392"/>
      <c r="D392"/>
      <c r="E392" s="3"/>
      <c r="F392" s="55"/>
      <c r="G392"/>
      <c r="H392"/>
    </row>
    <row r="393" spans="1:8" s="25" customFormat="1">
      <c r="A393"/>
      <c r="B393"/>
      <c r="C393"/>
      <c r="D393"/>
      <c r="E393" s="3"/>
      <c r="F393" s="55"/>
      <c r="G393"/>
      <c r="H393"/>
    </row>
    <row r="394" spans="1:8" s="25" customFormat="1">
      <c r="A394"/>
      <c r="B394"/>
      <c r="C394"/>
      <c r="D394"/>
      <c r="E394" s="3"/>
      <c r="F394" s="55"/>
      <c r="G394"/>
      <c r="H394"/>
    </row>
    <row r="395" spans="1:8" s="25" customFormat="1">
      <c r="A395"/>
      <c r="B395"/>
      <c r="C395"/>
      <c r="D395"/>
      <c r="E395" s="3"/>
      <c r="F395" s="55"/>
      <c r="G395"/>
      <c r="H395"/>
    </row>
    <row r="396" spans="1:8" s="25" customFormat="1">
      <c r="A396"/>
      <c r="B396"/>
      <c r="C396"/>
      <c r="D396"/>
      <c r="E396" s="3"/>
      <c r="F396" s="55"/>
      <c r="G396"/>
      <c r="H396"/>
    </row>
    <row r="397" spans="1:8" s="25" customFormat="1">
      <c r="A397"/>
      <c r="E397" s="3"/>
      <c r="F397" s="55"/>
      <c r="G397"/>
      <c r="H397"/>
    </row>
    <row r="398" spans="1:8" s="25" customFormat="1">
      <c r="A398"/>
      <c r="B398"/>
      <c r="C398"/>
      <c r="D398"/>
      <c r="E398" s="3"/>
      <c r="F398" s="55"/>
      <c r="G398"/>
      <c r="H398"/>
    </row>
    <row r="399" spans="1:8" s="25" customFormat="1">
      <c r="A399"/>
      <c r="B399"/>
      <c r="C399"/>
      <c r="D399"/>
      <c r="E399" s="3"/>
      <c r="F399" s="55"/>
      <c r="G399"/>
      <c r="H399"/>
    </row>
    <row r="400" spans="1:8" s="25" customFormat="1">
      <c r="A400"/>
      <c r="B400"/>
      <c r="C400"/>
      <c r="D400"/>
      <c r="E400" s="3"/>
      <c r="F400" s="55"/>
      <c r="G400"/>
      <c r="H400"/>
    </row>
    <row r="401" spans="1:8" s="25" customFormat="1">
      <c r="A401"/>
      <c r="B401"/>
      <c r="C401"/>
      <c r="D401"/>
      <c r="E401" s="3"/>
      <c r="F401" s="55"/>
      <c r="G401"/>
      <c r="H401"/>
    </row>
    <row r="402" spans="1:8" s="25" customFormat="1">
      <c r="A402"/>
      <c r="B402"/>
      <c r="C402"/>
      <c r="D402"/>
      <c r="E402" s="3"/>
      <c r="F402" s="55"/>
      <c r="G402"/>
      <c r="H402"/>
    </row>
    <row r="403" spans="1:8" s="25" customFormat="1">
      <c r="A403"/>
      <c r="B403"/>
      <c r="C403"/>
      <c r="D403"/>
      <c r="E403" s="3"/>
      <c r="F403" s="55"/>
      <c r="G403"/>
      <c r="H403"/>
    </row>
    <row r="404" spans="1:8" s="25" customFormat="1">
      <c r="A404"/>
      <c r="B404"/>
      <c r="C404"/>
      <c r="D404"/>
      <c r="E404" s="3"/>
      <c r="F404" s="55"/>
      <c r="G404"/>
      <c r="H404"/>
    </row>
    <row r="405" spans="1:8" s="25" customFormat="1">
      <c r="A405"/>
      <c r="B405"/>
      <c r="C405"/>
      <c r="D405"/>
      <c r="E405" s="3"/>
      <c r="F405" s="55"/>
      <c r="G405"/>
      <c r="H405"/>
    </row>
    <row r="406" spans="1:8" s="25" customFormat="1">
      <c r="A406"/>
      <c r="B406"/>
      <c r="C406"/>
      <c r="D406"/>
      <c r="E406" s="3"/>
      <c r="F406" s="55"/>
      <c r="G406"/>
      <c r="H406"/>
    </row>
    <row r="407" spans="1:8" s="25" customFormat="1">
      <c r="A407"/>
      <c r="B407"/>
      <c r="C407"/>
      <c r="D407"/>
      <c r="E407" s="3"/>
      <c r="F407" s="55"/>
      <c r="G407"/>
      <c r="H407"/>
    </row>
    <row r="408" spans="1:8" s="25" customFormat="1">
      <c r="A408"/>
      <c r="B408"/>
      <c r="C408"/>
      <c r="D408"/>
      <c r="E408" s="3"/>
      <c r="F408" s="55"/>
      <c r="G408"/>
      <c r="H408"/>
    </row>
    <row r="409" spans="1:8" s="25" customFormat="1">
      <c r="A409"/>
      <c r="B409"/>
      <c r="C409"/>
      <c r="D409"/>
      <c r="E409" s="3"/>
      <c r="F409" s="55"/>
      <c r="G409"/>
      <c r="H409"/>
    </row>
    <row r="410" spans="1:8" s="25" customFormat="1">
      <c r="A410"/>
      <c r="B410"/>
      <c r="C410"/>
      <c r="D410"/>
      <c r="E410" s="3"/>
      <c r="F410" s="55"/>
      <c r="G410"/>
      <c r="H410"/>
    </row>
    <row r="411" spans="1:8" s="25" customFormat="1">
      <c r="A411"/>
      <c r="B411"/>
      <c r="C411"/>
      <c r="D411"/>
      <c r="E411" s="3"/>
      <c r="F411" s="55"/>
      <c r="G411"/>
      <c r="H411"/>
    </row>
    <row r="412" spans="1:8" s="25" customFormat="1">
      <c r="A412"/>
      <c r="B412"/>
      <c r="C412"/>
      <c r="D412"/>
      <c r="E412" s="3"/>
      <c r="F412" s="55"/>
      <c r="G412"/>
      <c r="H412"/>
    </row>
    <row r="413" spans="1:8" s="25" customFormat="1">
      <c r="A413"/>
      <c r="B413"/>
      <c r="C413"/>
      <c r="D413"/>
      <c r="E413" s="3"/>
      <c r="F413" s="55"/>
      <c r="G413"/>
      <c r="H413"/>
    </row>
    <row r="414" spans="1:8" s="25" customFormat="1">
      <c r="A414"/>
      <c r="B414"/>
      <c r="C414"/>
      <c r="D414"/>
      <c r="E414" s="3"/>
      <c r="F414" s="55"/>
      <c r="G414" s="3"/>
      <c r="H414"/>
    </row>
    <row r="415" spans="1:8" s="25" customFormat="1">
      <c r="A415"/>
      <c r="B415"/>
      <c r="C415"/>
      <c r="D415"/>
      <c r="E415" s="3"/>
      <c r="F415" s="55"/>
      <c r="G415"/>
      <c r="H415"/>
    </row>
    <row r="416" spans="1:8" s="25" customFormat="1">
      <c r="A416"/>
      <c r="B416"/>
      <c r="C416"/>
      <c r="D416"/>
      <c r="E416" s="3"/>
      <c r="F416" s="55"/>
      <c r="G416"/>
      <c r="H416"/>
    </row>
    <row r="417" spans="1:8" s="25" customFormat="1">
      <c r="A417"/>
      <c r="B417"/>
      <c r="C417"/>
      <c r="D417"/>
      <c r="E417" s="3"/>
      <c r="F417" s="55"/>
      <c r="G417"/>
      <c r="H417"/>
    </row>
    <row r="418" spans="1:8" s="25" customFormat="1">
      <c r="A418"/>
      <c r="B418"/>
      <c r="C418"/>
      <c r="D418"/>
      <c r="E418" s="3"/>
      <c r="F418" s="55"/>
      <c r="G418"/>
      <c r="H418"/>
    </row>
    <row r="419" spans="1:8" s="25" customFormat="1">
      <c r="A419"/>
      <c r="B419"/>
      <c r="C419"/>
      <c r="D419"/>
      <c r="E419" s="3"/>
      <c r="F419" s="55"/>
      <c r="G419"/>
      <c r="H419"/>
    </row>
    <row r="420" spans="1:8" s="25" customFormat="1">
      <c r="A420"/>
      <c r="B420"/>
      <c r="C420"/>
      <c r="D420"/>
      <c r="E420" s="3"/>
      <c r="F420" s="55"/>
      <c r="G420" s="3"/>
      <c r="H420"/>
    </row>
    <row r="421" spans="1:8" s="25" customFormat="1">
      <c r="A421"/>
      <c r="B421"/>
      <c r="C421"/>
      <c r="D421"/>
      <c r="E421" s="3"/>
      <c r="F421" s="55"/>
      <c r="G421"/>
      <c r="H421"/>
    </row>
    <row r="422" spans="1:8" s="25" customFormat="1">
      <c r="A422"/>
      <c r="B422"/>
      <c r="C422"/>
      <c r="D422"/>
      <c r="E422" s="3"/>
      <c r="F422" s="55"/>
      <c r="G422"/>
      <c r="H422"/>
    </row>
    <row r="423" spans="1:8" s="25" customFormat="1">
      <c r="A423"/>
      <c r="B423"/>
      <c r="C423"/>
      <c r="D423"/>
      <c r="E423" s="3"/>
      <c r="F423" s="55"/>
      <c r="G423"/>
      <c r="H423"/>
    </row>
    <row r="424" spans="1:8" s="25" customFormat="1">
      <c r="A424"/>
      <c r="B424"/>
      <c r="C424"/>
      <c r="D424"/>
      <c r="E424" s="3"/>
      <c r="F424" s="55"/>
      <c r="G424"/>
      <c r="H424"/>
    </row>
    <row r="425" spans="1:8" s="25" customFormat="1">
      <c r="A425"/>
      <c r="B425"/>
      <c r="C425"/>
      <c r="D425"/>
      <c r="E425" s="3"/>
      <c r="F425" s="55"/>
      <c r="G425"/>
      <c r="H425"/>
    </row>
    <row r="426" spans="1:8" s="25" customFormat="1">
      <c r="A426"/>
      <c r="B426"/>
      <c r="C426"/>
      <c r="D426"/>
      <c r="E426" s="3"/>
      <c r="F426" s="55"/>
      <c r="G426"/>
      <c r="H426"/>
    </row>
    <row r="427" spans="1:8" s="25" customFormat="1">
      <c r="A427"/>
      <c r="B427"/>
      <c r="C427"/>
      <c r="D427"/>
      <c r="E427" s="3"/>
      <c r="F427" s="55"/>
      <c r="G427"/>
      <c r="H427"/>
    </row>
    <row r="428" spans="1:8" s="25" customFormat="1">
      <c r="A428"/>
      <c r="B428"/>
      <c r="C428"/>
      <c r="D428"/>
      <c r="E428" s="3"/>
      <c r="F428" s="55"/>
      <c r="G428"/>
      <c r="H428"/>
    </row>
    <row r="429" spans="1:8" s="25" customFormat="1">
      <c r="A429"/>
      <c r="B429"/>
      <c r="C429"/>
      <c r="D429"/>
      <c r="E429" s="3"/>
      <c r="F429" s="55"/>
      <c r="G429"/>
      <c r="H429"/>
    </row>
    <row r="430" spans="1:8" s="25" customFormat="1">
      <c r="A430"/>
      <c r="B430"/>
      <c r="C430"/>
      <c r="D430"/>
      <c r="E430" s="3"/>
      <c r="F430" s="55"/>
      <c r="G430"/>
      <c r="H430"/>
    </row>
    <row r="431" spans="1:8" s="25" customFormat="1">
      <c r="A431"/>
      <c r="B431"/>
      <c r="C431"/>
      <c r="D431"/>
      <c r="E431" s="3"/>
      <c r="F431" s="55"/>
      <c r="G431" s="3"/>
      <c r="H431"/>
    </row>
    <row r="432" spans="1:8" s="25" customFormat="1">
      <c r="A432"/>
      <c r="B432"/>
      <c r="C432"/>
      <c r="D432"/>
      <c r="E432" s="3"/>
      <c r="F432" s="55"/>
      <c r="G432" s="3"/>
      <c r="H432"/>
    </row>
    <row r="433" spans="1:8" s="25" customFormat="1">
      <c r="A433"/>
      <c r="E433" s="3"/>
      <c r="F433" s="55"/>
      <c r="G433"/>
      <c r="H433"/>
    </row>
    <row r="434" spans="1:8" s="25" customFormat="1">
      <c r="A434"/>
      <c r="E434" s="3"/>
      <c r="F434" s="55"/>
      <c r="G434" s="3"/>
      <c r="H434"/>
    </row>
    <row r="435" spans="1:8" s="25" customFormat="1">
      <c r="A435"/>
      <c r="E435" s="3"/>
      <c r="F435" s="55"/>
      <c r="G435" s="3"/>
      <c r="H435"/>
    </row>
    <row r="436" spans="1:8" s="25" customFormat="1">
      <c r="A436"/>
      <c r="E436" s="3"/>
      <c r="F436" s="55"/>
      <c r="G436" s="3"/>
      <c r="H436"/>
    </row>
    <row r="437" spans="1:8" s="25" customFormat="1">
      <c r="A437"/>
      <c r="E437" s="3"/>
      <c r="F437" s="55"/>
      <c r="G437"/>
      <c r="H437"/>
    </row>
    <row r="438" spans="1:8" s="25" customFormat="1">
      <c r="A438"/>
      <c r="E438" s="3"/>
      <c r="F438" s="55"/>
      <c r="G438"/>
      <c r="H438"/>
    </row>
    <row r="439" spans="1:8" s="25" customFormat="1">
      <c r="A439"/>
      <c r="E439" s="3"/>
      <c r="F439" s="55"/>
      <c r="G439" s="3"/>
      <c r="H439"/>
    </row>
    <row r="440" spans="1:8" s="25" customFormat="1">
      <c r="A440"/>
      <c r="E440" s="3"/>
      <c r="F440" s="55"/>
      <c r="G440"/>
      <c r="H440"/>
    </row>
    <row r="441" spans="1:8" s="25" customFormat="1">
      <c r="A441"/>
      <c r="E441" s="3"/>
      <c r="F441" s="55"/>
      <c r="G441"/>
      <c r="H441"/>
    </row>
    <row r="442" spans="1:8" s="25" customFormat="1">
      <c r="A442"/>
      <c r="E442" s="3"/>
      <c r="F442" s="55"/>
      <c r="G442"/>
      <c r="H442"/>
    </row>
    <row r="443" spans="1:8" s="25" customFormat="1">
      <c r="A443"/>
      <c r="E443" s="3"/>
      <c r="F443" s="55"/>
      <c r="G443"/>
      <c r="H443"/>
    </row>
    <row r="444" spans="1:8" s="25" customFormat="1">
      <c r="A444"/>
      <c r="E444" s="3"/>
      <c r="F444" s="55"/>
      <c r="G444"/>
      <c r="H444"/>
    </row>
    <row r="445" spans="1:8" s="25" customFormat="1">
      <c r="A445"/>
      <c r="E445" s="3"/>
      <c r="F445" s="55"/>
      <c r="G445"/>
      <c r="H445"/>
    </row>
    <row r="446" spans="1:8" s="25" customFormat="1">
      <c r="A446"/>
      <c r="E446" s="3"/>
      <c r="F446" s="55"/>
      <c r="G446"/>
      <c r="H446"/>
    </row>
    <row r="447" spans="1:8" s="25" customFormat="1">
      <c r="A447"/>
      <c r="E447" s="3"/>
      <c r="F447" s="55"/>
      <c r="G447"/>
      <c r="H447"/>
    </row>
    <row r="448" spans="1:8" s="25" customFormat="1">
      <c r="A448"/>
      <c r="E448" s="3"/>
      <c r="F448" s="55"/>
      <c r="G448"/>
      <c r="H448"/>
    </row>
    <row r="449" spans="1:8" s="25" customFormat="1">
      <c r="A449"/>
      <c r="E449" s="3"/>
      <c r="F449" s="55"/>
      <c r="G449"/>
      <c r="H449"/>
    </row>
    <row r="450" spans="1:8" s="25" customFormat="1">
      <c r="A450"/>
      <c r="E450" s="3"/>
      <c r="F450" s="55"/>
      <c r="G450"/>
      <c r="H450"/>
    </row>
    <row r="451" spans="1:8" s="25" customFormat="1">
      <c r="A451"/>
      <c r="E451" s="3"/>
      <c r="F451" s="55"/>
      <c r="G451"/>
      <c r="H451"/>
    </row>
    <row r="452" spans="1:8" s="25" customFormat="1">
      <c r="A452"/>
      <c r="E452" s="3"/>
      <c r="F452" s="55"/>
      <c r="G452"/>
      <c r="H452"/>
    </row>
    <row r="453" spans="1:8" s="25" customFormat="1">
      <c r="A453"/>
      <c r="E453" s="3"/>
      <c r="F453" s="55"/>
      <c r="G453"/>
      <c r="H453"/>
    </row>
    <row r="454" spans="1:8" s="25" customFormat="1">
      <c r="A454"/>
      <c r="E454" s="3"/>
      <c r="F454" s="55"/>
      <c r="G454"/>
      <c r="H454"/>
    </row>
    <row r="455" spans="1:8" s="25" customFormat="1">
      <c r="A455"/>
      <c r="E455" s="3"/>
      <c r="F455" s="55"/>
      <c r="G455"/>
      <c r="H455"/>
    </row>
    <row r="456" spans="1:8" s="25" customFormat="1">
      <c r="A456"/>
      <c r="E456" s="3"/>
      <c r="F456" s="55"/>
      <c r="G456"/>
      <c r="H456"/>
    </row>
    <row r="457" spans="1:8" s="25" customFormat="1">
      <c r="A457"/>
      <c r="E457" s="3"/>
      <c r="F457" s="55"/>
      <c r="G457"/>
      <c r="H457"/>
    </row>
    <row r="458" spans="1:8" s="25" customFormat="1">
      <c r="A458"/>
      <c r="E458" s="3"/>
      <c r="F458" s="55"/>
      <c r="G458" s="3"/>
      <c r="H458"/>
    </row>
    <row r="459" spans="1:8" s="25" customFormat="1">
      <c r="A459"/>
      <c r="E459" s="3"/>
      <c r="F459" s="55"/>
      <c r="G459"/>
      <c r="H459"/>
    </row>
    <row r="460" spans="1:8" s="25" customFormat="1">
      <c r="A460"/>
      <c r="E460" s="3"/>
      <c r="F460" s="55"/>
      <c r="G460"/>
      <c r="H460"/>
    </row>
    <row r="461" spans="1:8" s="25" customFormat="1">
      <c r="A461"/>
      <c r="E461" s="3"/>
      <c r="F461" s="55"/>
      <c r="G461" s="3"/>
      <c r="H461"/>
    </row>
    <row r="462" spans="1:8" s="25" customFormat="1">
      <c r="A462"/>
      <c r="E462" s="3"/>
      <c r="F462" s="55"/>
      <c r="G462"/>
      <c r="H462"/>
    </row>
    <row r="463" spans="1:8" s="25" customFormat="1">
      <c r="A463"/>
      <c r="E463" s="3"/>
      <c r="F463" s="55"/>
      <c r="G463"/>
      <c r="H463"/>
    </row>
    <row r="464" spans="1:8" s="25" customFormat="1">
      <c r="A464"/>
      <c r="E464" s="3"/>
      <c r="F464" s="55"/>
      <c r="G464"/>
      <c r="H464"/>
    </row>
    <row r="465" spans="1:8" s="25" customFormat="1">
      <c r="A465"/>
      <c r="E465" s="3"/>
      <c r="F465" s="55"/>
      <c r="G465"/>
      <c r="H465"/>
    </row>
    <row r="466" spans="1:8" s="25" customFormat="1">
      <c r="A466"/>
      <c r="E466" s="3"/>
      <c r="F466" s="55"/>
      <c r="G466"/>
      <c r="H466"/>
    </row>
    <row r="467" spans="1:8" s="25" customFormat="1">
      <c r="A467"/>
      <c r="E467" s="3"/>
      <c r="F467" s="55"/>
      <c r="G467"/>
      <c r="H467"/>
    </row>
    <row r="468" spans="1:8" s="25" customFormat="1">
      <c r="A468"/>
      <c r="E468" s="3"/>
      <c r="F468" s="55"/>
      <c r="G468"/>
      <c r="H468"/>
    </row>
    <row r="469" spans="1:8" s="25" customFormat="1">
      <c r="A469"/>
      <c r="E469" s="3"/>
      <c r="F469" s="55"/>
      <c r="G469"/>
      <c r="H469"/>
    </row>
    <row r="470" spans="1:8" s="25" customFormat="1">
      <c r="A470"/>
      <c r="E470" s="3"/>
      <c r="F470" s="55"/>
      <c r="G470"/>
      <c r="H470"/>
    </row>
    <row r="471" spans="1:8" s="25" customFormat="1">
      <c r="A471"/>
      <c r="E471" s="3"/>
      <c r="F471" s="55"/>
      <c r="G471"/>
      <c r="H471"/>
    </row>
    <row r="472" spans="1:8" s="25" customFormat="1">
      <c r="A472"/>
      <c r="E472" s="3"/>
      <c r="F472" s="55"/>
      <c r="G472"/>
      <c r="H472"/>
    </row>
    <row r="473" spans="1:8" s="25" customFormat="1">
      <c r="A473"/>
      <c r="E473" s="3"/>
      <c r="F473" s="55"/>
      <c r="G473"/>
      <c r="H473"/>
    </row>
    <row r="474" spans="1:8" s="25" customFormat="1">
      <c r="A474"/>
      <c r="E474" s="3"/>
      <c r="F474" s="55"/>
      <c r="G474"/>
      <c r="H474"/>
    </row>
    <row r="475" spans="1:8" s="25" customFormat="1">
      <c r="A475"/>
      <c r="E475" s="3"/>
      <c r="F475" s="55"/>
      <c r="G475" s="3"/>
      <c r="H475"/>
    </row>
    <row r="476" spans="1:8" s="25" customFormat="1">
      <c r="A476"/>
      <c r="E476" s="3"/>
      <c r="F476" s="55"/>
      <c r="G476"/>
      <c r="H476"/>
    </row>
    <row r="477" spans="1:8" s="25" customFormat="1">
      <c r="A477"/>
      <c r="E477" s="3"/>
      <c r="F477" s="55"/>
      <c r="G477"/>
      <c r="H477"/>
    </row>
    <row r="478" spans="1:8" s="25" customFormat="1">
      <c r="A478"/>
      <c r="E478" s="3"/>
      <c r="F478" s="55"/>
      <c r="G478"/>
      <c r="H478"/>
    </row>
    <row r="479" spans="1:8" s="25" customFormat="1">
      <c r="A479"/>
      <c r="E479" s="3"/>
      <c r="F479" s="55"/>
      <c r="G479"/>
      <c r="H479"/>
    </row>
    <row r="480" spans="1:8" s="25" customFormat="1">
      <c r="A480"/>
      <c r="E480" s="3"/>
      <c r="F480" s="55"/>
      <c r="G480"/>
      <c r="H480"/>
    </row>
    <row r="481" spans="1:8" s="25" customFormat="1">
      <c r="A481"/>
      <c r="B481"/>
      <c r="C481"/>
      <c r="D481"/>
      <c r="E481" s="3"/>
      <c r="F481" s="55"/>
      <c r="G481"/>
      <c r="H481"/>
    </row>
    <row r="482" spans="1:8" s="25" customFormat="1">
      <c r="A482"/>
      <c r="B482"/>
      <c r="C482"/>
      <c r="D482"/>
      <c r="E482" s="3"/>
      <c r="F482" s="55"/>
      <c r="G482"/>
      <c r="H482"/>
    </row>
    <row r="483" spans="1:8" s="25" customFormat="1">
      <c r="A483"/>
      <c r="B483"/>
      <c r="C483"/>
      <c r="D483"/>
      <c r="E483" s="3"/>
      <c r="F483" s="55"/>
      <c r="G483"/>
      <c r="H483"/>
    </row>
    <row r="484" spans="1:8" s="25" customFormat="1">
      <c r="A484"/>
      <c r="E484" s="3"/>
      <c r="F484" s="55"/>
      <c r="G484"/>
      <c r="H484"/>
    </row>
    <row r="485" spans="1:8" s="25" customFormat="1">
      <c r="A485"/>
      <c r="E485" s="3"/>
      <c r="F485" s="55"/>
      <c r="G485"/>
      <c r="H485"/>
    </row>
    <row r="486" spans="1:8" s="25" customFormat="1">
      <c r="A486"/>
      <c r="E486" s="3"/>
      <c r="F486" s="55"/>
      <c r="G486"/>
      <c r="H486"/>
    </row>
    <row r="487" spans="1:8" s="25" customFormat="1">
      <c r="A487"/>
      <c r="E487" s="3"/>
      <c r="F487" s="55"/>
      <c r="G487"/>
      <c r="H487"/>
    </row>
    <row r="488" spans="1:8" s="25" customFormat="1">
      <c r="A488"/>
      <c r="E488" s="3"/>
      <c r="F488" s="55"/>
      <c r="G488"/>
      <c r="H488"/>
    </row>
    <row r="489" spans="1:8" s="25" customFormat="1">
      <c r="A489"/>
      <c r="E489" s="3"/>
      <c r="F489" s="55"/>
      <c r="G489"/>
      <c r="H489"/>
    </row>
    <row r="490" spans="1:8" s="25" customFormat="1">
      <c r="A490"/>
      <c r="E490" s="3"/>
      <c r="F490" s="55"/>
      <c r="G490"/>
      <c r="H490"/>
    </row>
    <row r="491" spans="1:8" s="25" customFormat="1">
      <c r="A491"/>
      <c r="E491" s="3"/>
      <c r="F491" s="55"/>
      <c r="G491"/>
      <c r="H491"/>
    </row>
    <row r="492" spans="1:8" s="25" customFormat="1">
      <c r="A492"/>
      <c r="E492" s="3"/>
      <c r="F492" s="55"/>
      <c r="G492"/>
      <c r="H492"/>
    </row>
    <row r="493" spans="1:8" s="25" customFormat="1">
      <c r="A493"/>
      <c r="E493" s="3"/>
      <c r="F493" s="55"/>
      <c r="G493"/>
      <c r="H493"/>
    </row>
    <row r="494" spans="1:8" s="25" customFormat="1">
      <c r="A494"/>
      <c r="B494"/>
      <c r="C494"/>
      <c r="D494"/>
      <c r="E494" s="3"/>
      <c r="F494" s="55"/>
      <c r="G494"/>
      <c r="H494"/>
    </row>
    <row r="495" spans="1:8" s="25" customFormat="1">
      <c r="A495"/>
      <c r="B495"/>
      <c r="C495"/>
      <c r="D495"/>
      <c r="E495" s="3"/>
      <c r="F495" s="55"/>
      <c r="G495"/>
      <c r="H495"/>
    </row>
    <row r="496" spans="1:8" s="25" customFormat="1">
      <c r="A496"/>
      <c r="B496"/>
      <c r="C496"/>
      <c r="D496"/>
      <c r="E496" s="3"/>
      <c r="F496" s="55"/>
      <c r="G496"/>
      <c r="H496"/>
    </row>
    <row r="497" spans="1:8" s="25" customFormat="1">
      <c r="A497"/>
      <c r="B497"/>
      <c r="C497"/>
      <c r="D497"/>
      <c r="E497" s="3"/>
      <c r="F497" s="55"/>
      <c r="G497"/>
      <c r="H497"/>
    </row>
    <row r="498" spans="1:8" s="25" customFormat="1">
      <c r="A498"/>
      <c r="B498"/>
      <c r="C498"/>
      <c r="D498"/>
      <c r="E498" s="3"/>
      <c r="F498" s="55"/>
      <c r="G498"/>
      <c r="H498"/>
    </row>
    <row r="499" spans="1:8" s="25" customFormat="1">
      <c r="A499"/>
      <c r="B499"/>
      <c r="C499"/>
      <c r="D499"/>
      <c r="E499" s="3"/>
      <c r="F499" s="55"/>
      <c r="G499"/>
      <c r="H499"/>
    </row>
    <row r="500" spans="1:8" s="25" customFormat="1">
      <c r="A500"/>
      <c r="B500"/>
      <c r="C500"/>
      <c r="D500"/>
      <c r="E500" s="3"/>
      <c r="F500" s="55"/>
      <c r="G500"/>
      <c r="H500"/>
    </row>
    <row r="501" spans="1:8" s="25" customFormat="1">
      <c r="A501"/>
      <c r="B501"/>
      <c r="C501"/>
      <c r="D501"/>
      <c r="E501" s="3"/>
      <c r="F501" s="55"/>
      <c r="G501"/>
      <c r="H501"/>
    </row>
    <row r="502" spans="1:8" s="25" customFormat="1">
      <c r="A502"/>
      <c r="B502"/>
      <c r="C502"/>
      <c r="D502"/>
      <c r="E502" s="3"/>
      <c r="F502" s="55"/>
      <c r="G502"/>
      <c r="H502"/>
    </row>
    <row r="503" spans="1:8" s="25" customFormat="1">
      <c r="A503"/>
      <c r="B503"/>
      <c r="C503"/>
      <c r="D503"/>
      <c r="E503" s="3"/>
      <c r="F503" s="55"/>
      <c r="G503"/>
      <c r="H503"/>
    </row>
    <row r="504" spans="1:8" s="25" customFormat="1">
      <c r="A504"/>
      <c r="B504"/>
      <c r="C504"/>
      <c r="D504"/>
      <c r="E504" s="3"/>
      <c r="F504" s="55"/>
      <c r="G504"/>
      <c r="H504"/>
    </row>
    <row r="505" spans="1:8" s="25" customFormat="1">
      <c r="A505"/>
      <c r="B505"/>
      <c r="C505"/>
      <c r="D505"/>
      <c r="E505" s="3"/>
      <c r="F505" s="55"/>
      <c r="G505"/>
      <c r="H505"/>
    </row>
    <row r="506" spans="1:8" s="25" customFormat="1">
      <c r="A506"/>
      <c r="B506"/>
      <c r="C506"/>
      <c r="D506"/>
      <c r="E506" s="3"/>
      <c r="F506" s="55"/>
      <c r="G506"/>
      <c r="H506"/>
    </row>
    <row r="507" spans="1:8" s="25" customFormat="1">
      <c r="A507"/>
      <c r="B507"/>
      <c r="C507"/>
      <c r="D507"/>
      <c r="E507" s="3"/>
      <c r="F507" s="55"/>
      <c r="G507"/>
      <c r="H507"/>
    </row>
    <row r="508" spans="1:8" s="25" customFormat="1">
      <c r="A508"/>
      <c r="B508"/>
      <c r="C508"/>
      <c r="D508"/>
      <c r="E508" s="3"/>
      <c r="F508" s="55"/>
      <c r="G508"/>
      <c r="H508"/>
    </row>
    <row r="509" spans="1:8" s="25" customFormat="1">
      <c r="A509"/>
      <c r="B509"/>
      <c r="C509"/>
      <c r="D509"/>
      <c r="E509" s="3"/>
      <c r="F509" s="55"/>
      <c r="G509"/>
      <c r="H509"/>
    </row>
    <row r="510" spans="1:8" s="25" customFormat="1">
      <c r="A510"/>
      <c r="B510"/>
      <c r="C510"/>
      <c r="D510"/>
      <c r="E510" s="3"/>
      <c r="F510" s="55"/>
      <c r="G510"/>
      <c r="H510"/>
    </row>
    <row r="511" spans="1:8" s="25" customFormat="1">
      <c r="A511"/>
      <c r="B511"/>
      <c r="C511"/>
      <c r="D511"/>
      <c r="E511" s="3"/>
      <c r="F511" s="55"/>
      <c r="G511"/>
      <c r="H511"/>
    </row>
    <row r="512" spans="1:8" s="25" customFormat="1">
      <c r="A512"/>
      <c r="B512"/>
      <c r="C512"/>
      <c r="D512"/>
      <c r="E512" s="3"/>
      <c r="F512" s="55"/>
      <c r="G512"/>
      <c r="H512"/>
    </row>
    <row r="513" spans="1:8" s="25" customFormat="1">
      <c r="A513"/>
      <c r="B513"/>
      <c r="C513"/>
      <c r="D513"/>
      <c r="E513" s="3"/>
      <c r="F513" s="55"/>
      <c r="G513"/>
      <c r="H513"/>
    </row>
    <row r="514" spans="1:8" s="25" customFormat="1">
      <c r="A514"/>
      <c r="B514"/>
      <c r="C514"/>
      <c r="D514"/>
      <c r="E514" s="3"/>
      <c r="F514" s="55"/>
      <c r="G514"/>
      <c r="H514"/>
    </row>
    <row r="515" spans="1:8" s="25" customFormat="1">
      <c r="A515"/>
      <c r="B515"/>
      <c r="C515"/>
      <c r="D515"/>
      <c r="E515" s="3"/>
      <c r="F515" s="55"/>
      <c r="G515"/>
      <c r="H515"/>
    </row>
    <row r="516" spans="1:8" s="25" customFormat="1">
      <c r="A516"/>
      <c r="B516"/>
      <c r="C516"/>
      <c r="D516"/>
      <c r="E516" s="3"/>
      <c r="F516" s="55"/>
      <c r="G516"/>
      <c r="H516"/>
    </row>
    <row r="517" spans="1:8" s="25" customFormat="1">
      <c r="A517"/>
      <c r="B517" s="63"/>
      <c r="C517"/>
      <c r="D517"/>
      <c r="E517" s="3"/>
      <c r="F517" s="55"/>
      <c r="G517"/>
      <c r="H517"/>
    </row>
    <row r="518" spans="1:8" s="25" customFormat="1">
      <c r="A518"/>
      <c r="B518" s="63"/>
      <c r="C518"/>
      <c r="D518"/>
      <c r="E518" s="3"/>
      <c r="F518" s="55"/>
      <c r="G518"/>
      <c r="H518"/>
    </row>
    <row r="519" spans="1:8" s="25" customFormat="1">
      <c r="A519"/>
      <c r="B519" s="63"/>
      <c r="C519"/>
      <c r="D519"/>
      <c r="E519" s="3"/>
      <c r="F519" s="55"/>
      <c r="G519"/>
      <c r="H519"/>
    </row>
    <row r="520" spans="1:8" s="25" customFormat="1">
      <c r="A520"/>
      <c r="B520" s="63"/>
      <c r="C520"/>
      <c r="D520"/>
      <c r="E520" s="3"/>
      <c r="F520" s="55"/>
      <c r="G520"/>
      <c r="H520"/>
    </row>
    <row r="521" spans="1:8" s="25" customFormat="1">
      <c r="A521"/>
      <c r="B521" s="63"/>
      <c r="C521"/>
      <c r="D521"/>
      <c r="E521" s="3"/>
      <c r="F521" s="55"/>
      <c r="G521"/>
      <c r="H521"/>
    </row>
    <row r="522" spans="1:8" s="25" customFormat="1">
      <c r="A522"/>
      <c r="B522" s="63"/>
      <c r="C522"/>
      <c r="D522"/>
      <c r="E522" s="3"/>
      <c r="F522" s="55"/>
      <c r="G522"/>
      <c r="H522"/>
    </row>
    <row r="523" spans="1:8" s="25" customFormat="1">
      <c r="A523"/>
      <c r="B523" s="63"/>
      <c r="C523"/>
      <c r="D523"/>
      <c r="E523" s="3"/>
      <c r="F523" s="55"/>
      <c r="G523"/>
      <c r="H523"/>
    </row>
    <row r="524" spans="1:8" s="25" customFormat="1">
      <c r="A524"/>
      <c r="B524" s="63"/>
      <c r="C524"/>
      <c r="D524"/>
      <c r="E524" s="3"/>
      <c r="F524" s="55"/>
      <c r="G524"/>
      <c r="H524"/>
    </row>
    <row r="525" spans="1:8" s="25" customFormat="1">
      <c r="A525"/>
      <c r="B525" s="63"/>
      <c r="C525"/>
      <c r="D525"/>
      <c r="E525" s="3"/>
      <c r="F525" s="55"/>
      <c r="G525"/>
      <c r="H525"/>
    </row>
    <row r="526" spans="1:8" s="25" customFormat="1">
      <c r="A526"/>
      <c r="B526" s="63"/>
      <c r="C526"/>
      <c r="D526"/>
      <c r="E526" s="3"/>
      <c r="F526" s="55"/>
      <c r="G526"/>
      <c r="H526"/>
    </row>
    <row r="527" spans="1:8" s="25" customFormat="1">
      <c r="A527"/>
      <c r="B527" s="63"/>
      <c r="C527"/>
      <c r="D527"/>
      <c r="E527" s="3"/>
      <c r="F527" s="55"/>
      <c r="G527"/>
      <c r="H527"/>
    </row>
    <row r="528" spans="1:8" s="25" customFormat="1">
      <c r="A528"/>
      <c r="B528" s="63"/>
      <c r="C528"/>
      <c r="D528"/>
      <c r="E528" s="3"/>
      <c r="F528" s="55"/>
      <c r="G528"/>
      <c r="H528"/>
    </row>
    <row r="529" spans="1:8" s="25" customFormat="1">
      <c r="A529"/>
      <c r="B529" s="63"/>
      <c r="C529"/>
      <c r="D529"/>
      <c r="E529" s="3"/>
      <c r="F529" s="55"/>
      <c r="G529"/>
      <c r="H529"/>
    </row>
    <row r="530" spans="1:8" s="25" customFormat="1">
      <c r="A530"/>
      <c r="B530" s="63"/>
      <c r="C530"/>
      <c r="D530"/>
      <c r="E530" s="3"/>
      <c r="F530" s="55" t="s">
        <v>782</v>
      </c>
      <c r="G530"/>
      <c r="H530"/>
    </row>
    <row r="531" spans="1:8" s="25" customFormat="1">
      <c r="A531"/>
      <c r="B531" s="63"/>
      <c r="C531"/>
      <c r="D531"/>
      <c r="E531" s="3"/>
      <c r="F531" s="55" t="s">
        <v>782</v>
      </c>
      <c r="G531"/>
      <c r="H531"/>
    </row>
    <row r="532" spans="1:8" s="25" customFormat="1">
      <c r="A532"/>
      <c r="B532" s="63"/>
      <c r="C532"/>
      <c r="D532"/>
      <c r="E532" s="3"/>
      <c r="F532" s="55" t="s">
        <v>782</v>
      </c>
      <c r="G532"/>
      <c r="H532"/>
    </row>
    <row r="533" spans="1:8" s="25" customFormat="1">
      <c r="A533"/>
      <c r="B533" s="63"/>
      <c r="C533"/>
      <c r="D533"/>
      <c r="E533" s="3"/>
      <c r="F533" s="55" t="s">
        <v>782</v>
      </c>
      <c r="G533"/>
      <c r="H533"/>
    </row>
    <row r="534" spans="1:8" s="25" customFormat="1">
      <c r="A534"/>
      <c r="B534" s="63"/>
      <c r="C534"/>
      <c r="D534"/>
      <c r="E534" s="3"/>
      <c r="F534" s="55" t="s">
        <v>782</v>
      </c>
      <c r="G534"/>
      <c r="H534"/>
    </row>
    <row r="535" spans="1:8" s="25" customFormat="1">
      <c r="A535"/>
      <c r="B535" s="63"/>
      <c r="C535"/>
      <c r="D535"/>
      <c r="E535" s="3"/>
      <c r="F535" s="55" t="s">
        <v>782</v>
      </c>
      <c r="G535"/>
      <c r="H535"/>
    </row>
    <row r="536" spans="1:8" s="25" customFormat="1">
      <c r="A536"/>
      <c r="B536" s="63"/>
      <c r="C536"/>
      <c r="D536"/>
      <c r="E536" s="3"/>
      <c r="F536" s="55" t="s">
        <v>782</v>
      </c>
      <c r="G536"/>
      <c r="H536"/>
    </row>
    <row r="537" spans="1:8" s="25" customFormat="1">
      <c r="A537"/>
      <c r="B537" s="63"/>
      <c r="C537"/>
      <c r="D537"/>
      <c r="E537" s="3"/>
      <c r="F537" s="55" t="s">
        <v>782</v>
      </c>
      <c r="G537"/>
      <c r="H537"/>
    </row>
    <row r="538" spans="1:8" s="25" customFormat="1">
      <c r="A538"/>
      <c r="B538" s="63"/>
      <c r="C538"/>
      <c r="D538"/>
      <c r="E538" s="3"/>
      <c r="F538" s="55" t="s">
        <v>782</v>
      </c>
      <c r="G538"/>
      <c r="H538"/>
    </row>
    <row r="539" spans="1:8" s="25" customFormat="1">
      <c r="A539"/>
      <c r="B539" s="63"/>
      <c r="C539"/>
      <c r="D539"/>
      <c r="E539" s="3"/>
      <c r="F539" s="55" t="s">
        <v>782</v>
      </c>
      <c r="G539"/>
      <c r="H539"/>
    </row>
    <row r="540" spans="1:8" s="25" customFormat="1">
      <c r="A540"/>
      <c r="B540" s="63"/>
      <c r="C540"/>
      <c r="D540"/>
      <c r="E540" s="3"/>
      <c r="F540" s="55" t="s">
        <v>782</v>
      </c>
      <c r="G540"/>
      <c r="H540"/>
    </row>
    <row r="541" spans="1:8" s="25" customFormat="1">
      <c r="A541"/>
      <c r="B541" s="63"/>
      <c r="C541"/>
      <c r="D541"/>
      <c r="E541" s="3"/>
      <c r="F541" s="55" t="s">
        <v>782</v>
      </c>
      <c r="G541"/>
      <c r="H541"/>
    </row>
    <row r="542" spans="1:8" s="25" customFormat="1">
      <c r="A542"/>
      <c r="B542" s="63"/>
      <c r="C542"/>
      <c r="D542"/>
      <c r="E542" s="3"/>
      <c r="F542" s="55" t="s">
        <v>782</v>
      </c>
      <c r="G542"/>
      <c r="H542"/>
    </row>
    <row r="543" spans="1:8" s="25" customFormat="1">
      <c r="A543"/>
      <c r="B543" s="63"/>
      <c r="C543"/>
      <c r="D543"/>
      <c r="E543" s="3"/>
      <c r="F543" s="55" t="s">
        <v>782</v>
      </c>
      <c r="G543"/>
      <c r="H543"/>
    </row>
    <row r="544" spans="1:8" s="25" customFormat="1">
      <c r="A544"/>
      <c r="B544" s="63"/>
      <c r="C544"/>
      <c r="D544"/>
      <c r="E544" s="3"/>
      <c r="F544" s="55" t="s">
        <v>782</v>
      </c>
      <c r="G544"/>
      <c r="H544"/>
    </row>
    <row r="545" spans="1:8" s="25" customFormat="1">
      <c r="A545"/>
      <c r="B545" s="63"/>
      <c r="C545"/>
      <c r="D545"/>
      <c r="E545" s="3"/>
      <c r="F545" s="55" t="s">
        <v>782</v>
      </c>
      <c r="G545"/>
      <c r="H545"/>
    </row>
    <row r="546" spans="1:8" s="25" customFormat="1">
      <c r="A546"/>
      <c r="B546" s="63"/>
      <c r="C546"/>
      <c r="D546"/>
      <c r="E546" s="3"/>
      <c r="F546" s="55"/>
      <c r="G546"/>
      <c r="H546"/>
    </row>
    <row r="547" spans="1:8" s="25" customFormat="1">
      <c r="A547"/>
      <c r="B547" s="63"/>
      <c r="C547"/>
      <c r="D547"/>
      <c r="E547" s="3"/>
      <c r="F547" s="55"/>
      <c r="G547"/>
      <c r="H547"/>
    </row>
    <row r="548" spans="1:8" s="25" customFormat="1">
      <c r="A548"/>
      <c r="B548" s="63"/>
      <c r="C548"/>
      <c r="D548"/>
      <c r="E548" s="3"/>
      <c r="F548" s="55"/>
      <c r="G548"/>
      <c r="H548"/>
    </row>
    <row r="549" spans="1:8" s="25" customFormat="1">
      <c r="A549"/>
      <c r="B549" s="63"/>
      <c r="C549"/>
      <c r="D549"/>
      <c r="E549" s="3"/>
      <c r="F549" s="55"/>
      <c r="G549"/>
      <c r="H549"/>
    </row>
    <row r="550" spans="1:8" s="25" customFormat="1">
      <c r="A550"/>
      <c r="B550" s="63"/>
      <c r="C550"/>
      <c r="D550"/>
      <c r="E550" s="3"/>
      <c r="F550" s="55"/>
      <c r="G550"/>
      <c r="H550"/>
    </row>
    <row r="551" spans="1:8" s="25" customFormat="1">
      <c r="A551"/>
      <c r="B551" s="63"/>
      <c r="C551"/>
      <c r="D551"/>
      <c r="E551" s="3"/>
      <c r="F551" s="55"/>
      <c r="G551"/>
      <c r="H551"/>
    </row>
    <row r="552" spans="1:8" s="25" customFormat="1">
      <c r="A552"/>
      <c r="B552" s="63"/>
      <c r="C552"/>
      <c r="D552"/>
      <c r="E552" s="3"/>
      <c r="F552" s="55"/>
      <c r="G552"/>
      <c r="H552"/>
    </row>
    <row r="553" spans="1:8" s="25" customFormat="1">
      <c r="A553"/>
      <c r="B553" s="63"/>
      <c r="C553"/>
      <c r="D553"/>
      <c r="E553" s="3"/>
      <c r="F553" s="55"/>
      <c r="G553"/>
      <c r="H553"/>
    </row>
    <row r="554" spans="1:8" s="25" customFormat="1">
      <c r="A554"/>
      <c r="B554" s="63"/>
      <c r="C554"/>
      <c r="D554"/>
      <c r="E554" s="3"/>
      <c r="F554" s="55"/>
      <c r="G554"/>
      <c r="H554"/>
    </row>
    <row r="555" spans="1:8" s="25" customFormat="1">
      <c r="A555"/>
      <c r="B555" s="63"/>
      <c r="C555"/>
      <c r="D555"/>
      <c r="E555" s="3"/>
      <c r="F555" s="55"/>
      <c r="G555"/>
      <c r="H555"/>
    </row>
    <row r="556" spans="1:8" s="25" customFormat="1">
      <c r="A556"/>
      <c r="B556" s="63"/>
      <c r="C556"/>
      <c r="D556"/>
      <c r="E556" s="3"/>
      <c r="F556" s="55"/>
      <c r="G556"/>
      <c r="H556"/>
    </row>
    <row r="557" spans="1:8" s="25" customFormat="1">
      <c r="A557"/>
      <c r="B557" s="63"/>
      <c r="C557"/>
      <c r="D557"/>
      <c r="E557" s="3"/>
      <c r="F557" s="55"/>
      <c r="G557"/>
      <c r="H557"/>
    </row>
    <row r="558" spans="1:8" s="25" customFormat="1">
      <c r="A558"/>
      <c r="B558" s="63"/>
      <c r="C558"/>
      <c r="D558"/>
      <c r="E558" s="3"/>
      <c r="F558" s="55"/>
      <c r="G558"/>
      <c r="H558"/>
    </row>
    <row r="559" spans="1:8" s="25" customFormat="1">
      <c r="A559"/>
      <c r="B559" s="63"/>
      <c r="C559"/>
      <c r="D559"/>
      <c r="E559" s="3"/>
      <c r="F559" s="55"/>
      <c r="G559"/>
      <c r="H559"/>
    </row>
    <row r="560" spans="1:8" s="25" customFormat="1">
      <c r="A560"/>
      <c r="B560" s="63"/>
      <c r="C560"/>
      <c r="D560"/>
      <c r="E560" s="3"/>
      <c r="F560" s="55"/>
      <c r="G560" s="3"/>
      <c r="H560"/>
    </row>
    <row r="561" spans="1:8" s="25" customFormat="1">
      <c r="A561"/>
      <c r="B561" s="63"/>
      <c r="C561"/>
      <c r="D561"/>
      <c r="E561" s="3"/>
      <c r="F561" s="55"/>
      <c r="G561"/>
      <c r="H561"/>
    </row>
    <row r="562" spans="1:8" s="25" customFormat="1">
      <c r="A562"/>
      <c r="B562" s="63"/>
      <c r="C562"/>
      <c r="D562"/>
      <c r="E562" s="3"/>
      <c r="F562" s="55"/>
      <c r="G562"/>
      <c r="H562"/>
    </row>
    <row r="563" spans="1:8" s="25" customFormat="1">
      <c r="A563"/>
      <c r="B563" s="63"/>
      <c r="C563"/>
      <c r="D563"/>
      <c r="E563" s="3"/>
      <c r="F563" s="55"/>
      <c r="G563"/>
      <c r="H563"/>
    </row>
    <row r="564" spans="1:8" s="25" customFormat="1">
      <c r="A564"/>
      <c r="B564" s="63"/>
      <c r="C564"/>
      <c r="D564"/>
      <c r="E564" s="3"/>
      <c r="F564" s="55"/>
      <c r="G564"/>
      <c r="H564"/>
    </row>
    <row r="565" spans="1:8" s="25" customFormat="1">
      <c r="A565"/>
      <c r="B565" s="63"/>
      <c r="C565"/>
      <c r="D565"/>
      <c r="E565" s="3"/>
      <c r="F565" s="55"/>
      <c r="G565"/>
      <c r="H565"/>
    </row>
    <row r="566" spans="1:8" s="25" customFormat="1">
      <c r="A566"/>
      <c r="B566" s="63"/>
      <c r="C566"/>
      <c r="D566"/>
      <c r="E566" s="3"/>
      <c r="F566" s="55"/>
      <c r="G566"/>
      <c r="H566"/>
    </row>
    <row r="567" spans="1:8" s="25" customFormat="1">
      <c r="A567"/>
      <c r="B567" s="63"/>
      <c r="C567"/>
      <c r="D567"/>
      <c r="E567" s="3"/>
      <c r="F567" s="55"/>
      <c r="G567"/>
      <c r="H567"/>
    </row>
    <row r="568" spans="1:8" s="25" customFormat="1">
      <c r="A568"/>
      <c r="B568" s="63"/>
      <c r="C568"/>
      <c r="D568"/>
      <c r="E568" s="3"/>
      <c r="F568" s="55"/>
      <c r="G568"/>
      <c r="H568"/>
    </row>
    <row r="569" spans="1:8" s="25" customFormat="1">
      <c r="A569"/>
      <c r="B569" s="63"/>
      <c r="C569"/>
      <c r="D569"/>
      <c r="E569" s="3"/>
      <c r="F569" s="55"/>
      <c r="G569"/>
      <c r="H569"/>
    </row>
    <row r="570" spans="1:8" s="25" customFormat="1">
      <c r="A570"/>
      <c r="B570" s="63"/>
      <c r="C570"/>
      <c r="D570"/>
      <c r="E570" s="3"/>
      <c r="F570" s="55"/>
      <c r="G570"/>
      <c r="H570"/>
    </row>
    <row r="571" spans="1:8" s="25" customFormat="1">
      <c r="A571"/>
      <c r="B571" s="63"/>
      <c r="C571"/>
      <c r="D571"/>
      <c r="E571" s="3"/>
      <c r="F571" s="55"/>
      <c r="G571"/>
      <c r="H571"/>
    </row>
    <row r="572" spans="1:8" s="25" customFormat="1">
      <c r="A572"/>
      <c r="B572" s="63"/>
      <c r="C572"/>
      <c r="D572"/>
      <c r="E572" s="3"/>
      <c r="F572" s="55"/>
      <c r="G572"/>
      <c r="H572"/>
    </row>
    <row r="573" spans="1:8" s="25" customFormat="1">
      <c r="A573"/>
      <c r="B573" s="63"/>
      <c r="C573"/>
      <c r="D573"/>
      <c r="E573" s="3"/>
      <c r="F573" s="55"/>
      <c r="G573" s="3"/>
      <c r="H573"/>
    </row>
    <row r="574" spans="1:8" s="25" customFormat="1">
      <c r="A574"/>
      <c r="B574" s="63"/>
      <c r="C574"/>
      <c r="D574"/>
      <c r="E574" s="3"/>
      <c r="F574" s="55"/>
      <c r="G574"/>
      <c r="H574"/>
    </row>
    <row r="575" spans="1:8" s="25" customFormat="1">
      <c r="A575"/>
      <c r="B575" s="63"/>
      <c r="C575"/>
      <c r="D575"/>
      <c r="E575" s="3"/>
      <c r="F575" s="55"/>
      <c r="G575"/>
      <c r="H575"/>
    </row>
    <row r="576" spans="1:8" s="25" customFormat="1">
      <c r="A576"/>
      <c r="B576" s="63"/>
      <c r="C576"/>
      <c r="D576"/>
      <c r="E576" s="3"/>
      <c r="F576" s="55"/>
      <c r="G576"/>
      <c r="H576"/>
    </row>
    <row r="577" spans="1:8" s="25" customFormat="1">
      <c r="A577"/>
      <c r="B577" s="63"/>
      <c r="C577"/>
      <c r="D577"/>
      <c r="E577" s="3"/>
      <c r="F577" s="55"/>
      <c r="G577"/>
      <c r="H577"/>
    </row>
    <row r="578" spans="1:8" s="25" customFormat="1">
      <c r="A578"/>
      <c r="B578" s="63"/>
      <c r="C578"/>
      <c r="D578"/>
      <c r="E578" s="3"/>
      <c r="F578" s="55"/>
      <c r="G578"/>
      <c r="H578"/>
    </row>
    <row r="579" spans="1:8" s="25" customFormat="1">
      <c r="A579"/>
      <c r="B579" s="63"/>
      <c r="C579"/>
      <c r="D579"/>
      <c r="E579" s="3"/>
      <c r="F579" s="55"/>
      <c r="G579"/>
      <c r="H579"/>
    </row>
    <row r="580" spans="1:8" s="25" customFormat="1">
      <c r="A580"/>
      <c r="B580" s="63"/>
      <c r="C580"/>
      <c r="D580"/>
      <c r="E580" s="3"/>
      <c r="F580" s="55"/>
      <c r="G580"/>
      <c r="H580"/>
    </row>
    <row r="581" spans="1:8" s="25" customFormat="1">
      <c r="A581"/>
      <c r="B581" s="63"/>
      <c r="C581"/>
      <c r="D581"/>
      <c r="E581" s="3"/>
      <c r="F581" s="55"/>
      <c r="G581"/>
      <c r="H581"/>
    </row>
    <row r="582" spans="1:8" s="25" customFormat="1">
      <c r="A582"/>
      <c r="B582" s="63"/>
      <c r="C582"/>
      <c r="D582"/>
      <c r="E582" s="3"/>
      <c r="F582" s="55"/>
      <c r="G582"/>
      <c r="H582"/>
    </row>
    <row r="583" spans="1:8" s="25" customFormat="1">
      <c r="A583"/>
      <c r="B583" s="63"/>
      <c r="C583"/>
      <c r="D583"/>
      <c r="E583" s="3"/>
      <c r="F583" s="55"/>
      <c r="G583"/>
      <c r="H583"/>
    </row>
    <row r="584" spans="1:8" s="25" customFormat="1">
      <c r="A584"/>
      <c r="B584" s="63"/>
      <c r="C584"/>
      <c r="D584"/>
      <c r="E584" s="3"/>
      <c r="F584" s="55"/>
      <c r="G584"/>
      <c r="H584"/>
    </row>
    <row r="585" spans="1:8" s="25" customFormat="1">
      <c r="A585"/>
      <c r="B585" s="63"/>
      <c r="C585"/>
      <c r="D585"/>
      <c r="E585" s="3"/>
      <c r="F585" s="55"/>
      <c r="G585"/>
      <c r="H585"/>
    </row>
    <row r="586" spans="1:8" s="25" customFormat="1">
      <c r="A586"/>
      <c r="B586" s="63"/>
      <c r="C586"/>
      <c r="D586"/>
      <c r="E586" s="3"/>
      <c r="F586" s="55"/>
      <c r="G586"/>
      <c r="H586"/>
    </row>
    <row r="587" spans="1:8" s="25" customFormat="1">
      <c r="A587"/>
      <c r="B587" s="63"/>
      <c r="C587"/>
      <c r="D587"/>
      <c r="E587" s="3"/>
      <c r="F587" s="55"/>
      <c r="G587"/>
      <c r="H587"/>
    </row>
    <row r="588" spans="1:8" s="25" customFormat="1">
      <c r="A588"/>
      <c r="B588" s="63"/>
      <c r="C588"/>
      <c r="D588"/>
      <c r="E588" s="3"/>
      <c r="F588" s="55"/>
      <c r="G588"/>
      <c r="H588"/>
    </row>
    <row r="589" spans="1:8" s="25" customFormat="1">
      <c r="A589"/>
      <c r="B589" s="63"/>
      <c r="C589"/>
      <c r="D589"/>
      <c r="E589" s="3"/>
      <c r="F589" s="55"/>
      <c r="G589"/>
      <c r="H589"/>
    </row>
    <row r="590" spans="1:8" s="25" customFormat="1">
      <c r="A590"/>
      <c r="B590" s="63"/>
      <c r="C590"/>
      <c r="D590"/>
      <c r="E590" s="3"/>
      <c r="F590" s="55"/>
      <c r="G590"/>
      <c r="H590"/>
    </row>
    <row r="591" spans="1:8" s="25" customFormat="1">
      <c r="A591"/>
      <c r="B591" s="63"/>
      <c r="C591"/>
      <c r="D591"/>
      <c r="E591" s="3"/>
      <c r="F591" s="55"/>
      <c r="G591"/>
      <c r="H591"/>
    </row>
    <row r="592" spans="1:8" s="25" customFormat="1">
      <c r="A592"/>
      <c r="B592" s="63"/>
      <c r="C592"/>
      <c r="D592"/>
      <c r="E592" s="3"/>
      <c r="F592" s="55"/>
      <c r="G592"/>
      <c r="H592"/>
    </row>
    <row r="593" spans="1:8" s="25" customFormat="1">
      <c r="A593"/>
      <c r="B593" s="63"/>
      <c r="C593"/>
      <c r="D593"/>
      <c r="E593" s="3"/>
      <c r="F593" s="55"/>
      <c r="G593"/>
      <c r="H593"/>
    </row>
    <row r="594" spans="1:8" s="25" customFormat="1">
      <c r="A594"/>
      <c r="B594" s="63"/>
      <c r="C594"/>
      <c r="D594"/>
      <c r="E594" s="3"/>
      <c r="F594" s="55"/>
      <c r="G594"/>
      <c r="H594"/>
    </row>
    <row r="595" spans="1:8" s="25" customFormat="1">
      <c r="A595"/>
      <c r="B595" s="63"/>
      <c r="C595"/>
      <c r="D595"/>
      <c r="E595" s="3"/>
      <c r="F595" s="55"/>
      <c r="G595" s="3"/>
      <c r="H595"/>
    </row>
    <row r="596" spans="1:8" s="25" customFormat="1">
      <c r="A596"/>
      <c r="B596" s="63"/>
      <c r="C596"/>
      <c r="D596"/>
      <c r="E596" s="3"/>
      <c r="F596" s="55"/>
      <c r="G596" s="3"/>
      <c r="H596"/>
    </row>
    <row r="597" spans="1:8" s="25" customFormat="1">
      <c r="A597"/>
      <c r="B597" s="63"/>
      <c r="C597"/>
      <c r="D597"/>
      <c r="E597" s="3"/>
      <c r="F597" s="55"/>
      <c r="G597"/>
      <c r="H597"/>
    </row>
    <row r="598" spans="1:8" s="25" customFormat="1">
      <c r="A598"/>
      <c r="B598" s="63"/>
      <c r="C598"/>
      <c r="D598"/>
      <c r="E598" s="3"/>
      <c r="F598" s="55"/>
      <c r="G598" s="3"/>
      <c r="H598"/>
    </row>
    <row r="599" spans="1:8" s="25" customFormat="1">
      <c r="A599"/>
      <c r="B599" s="63"/>
      <c r="C599"/>
      <c r="D599"/>
      <c r="E599" s="3"/>
      <c r="F599" s="55"/>
      <c r="G599"/>
      <c r="H599"/>
    </row>
    <row r="600" spans="1:8" s="25" customFormat="1">
      <c r="A600"/>
      <c r="B600" s="63"/>
      <c r="C600"/>
      <c r="D600"/>
      <c r="E600" s="3"/>
      <c r="F600" s="55"/>
      <c r="G600"/>
      <c r="H600"/>
    </row>
    <row r="601" spans="1:8" s="25" customFormat="1">
      <c r="A601"/>
      <c r="B601" s="63"/>
      <c r="C601"/>
      <c r="D601"/>
      <c r="E601" s="3"/>
      <c r="F601" s="55"/>
      <c r="G601"/>
      <c r="H601"/>
    </row>
    <row r="602" spans="1:8" s="25" customFormat="1">
      <c r="A602"/>
      <c r="B602" s="63"/>
      <c r="C602"/>
      <c r="D602"/>
      <c r="E602" s="3"/>
      <c r="F602" s="55"/>
      <c r="G602"/>
      <c r="H602"/>
    </row>
    <row r="603" spans="1:8" s="25" customFormat="1">
      <c r="A603"/>
      <c r="B603" s="63"/>
      <c r="C603"/>
      <c r="D603"/>
      <c r="E603" s="3"/>
      <c r="F603" s="55"/>
      <c r="G603" s="3"/>
      <c r="H603"/>
    </row>
    <row r="604" spans="1:8" s="25" customFormat="1">
      <c r="A604"/>
      <c r="B604" s="63"/>
      <c r="C604"/>
      <c r="D604"/>
      <c r="E604" s="3"/>
      <c r="F604" s="55"/>
      <c r="G604" s="3"/>
      <c r="H604"/>
    </row>
    <row r="605" spans="1:8" s="25" customFormat="1">
      <c r="A605"/>
      <c r="B605" s="63"/>
      <c r="C605"/>
      <c r="D605"/>
      <c r="E605" s="3"/>
      <c r="F605" s="55"/>
      <c r="G605"/>
      <c r="H605"/>
    </row>
    <row r="606" spans="1:8" s="25" customFormat="1">
      <c r="A606"/>
      <c r="B606" s="63"/>
      <c r="C606"/>
      <c r="D606"/>
      <c r="E606" s="3"/>
      <c r="F606" s="55"/>
      <c r="G606"/>
      <c r="H606"/>
    </row>
    <row r="607" spans="1:8" s="25" customFormat="1">
      <c r="A607"/>
      <c r="B607" s="63"/>
      <c r="C607"/>
      <c r="D607"/>
      <c r="E607" s="3"/>
      <c r="F607" s="55"/>
      <c r="G607"/>
      <c r="H607"/>
    </row>
    <row r="608" spans="1:8" s="25" customFormat="1">
      <c r="A608"/>
      <c r="B608" s="63"/>
      <c r="C608"/>
      <c r="D608"/>
      <c r="E608" s="3"/>
      <c r="F608" s="55"/>
      <c r="G608"/>
      <c r="H608"/>
    </row>
    <row r="609" spans="1:8" s="25" customFormat="1">
      <c r="A609"/>
      <c r="B609" s="63"/>
      <c r="C609"/>
      <c r="D609"/>
      <c r="E609" s="3"/>
      <c r="F609" s="55"/>
      <c r="G609"/>
      <c r="H609"/>
    </row>
    <row r="610" spans="1:8" s="25" customFormat="1">
      <c r="A610"/>
      <c r="B610" s="63"/>
      <c r="C610"/>
      <c r="D610"/>
      <c r="E610" s="3"/>
      <c r="F610" s="55"/>
      <c r="G610"/>
      <c r="H610"/>
    </row>
    <row r="611" spans="1:8" s="25" customFormat="1">
      <c r="A611"/>
      <c r="B611" s="63"/>
      <c r="C611"/>
      <c r="D611"/>
      <c r="E611" s="3"/>
      <c r="F611" s="55"/>
      <c r="G611"/>
      <c r="H611"/>
    </row>
    <row r="612" spans="1:8" s="25" customFormat="1">
      <c r="A612"/>
      <c r="B612" s="63"/>
      <c r="C612"/>
      <c r="D612"/>
      <c r="E612" s="3"/>
      <c r="F612" s="55"/>
      <c r="G612"/>
      <c r="H612"/>
    </row>
    <row r="613" spans="1:8" s="25" customFormat="1">
      <c r="A613"/>
      <c r="B613" s="63"/>
      <c r="C613"/>
      <c r="D613"/>
      <c r="E613" s="3"/>
      <c r="F613" s="55"/>
      <c r="G613"/>
      <c r="H613"/>
    </row>
    <row r="614" spans="1:8" s="25" customFormat="1">
      <c r="A614"/>
      <c r="B614" s="63"/>
      <c r="C614"/>
      <c r="D614"/>
      <c r="E614" s="3"/>
      <c r="F614" s="55"/>
      <c r="G614"/>
      <c r="H614"/>
    </row>
    <row r="615" spans="1:8" s="25" customFormat="1">
      <c r="A615"/>
      <c r="B615" s="63"/>
      <c r="C615"/>
      <c r="D615"/>
      <c r="E615" s="3"/>
      <c r="F615" s="55"/>
      <c r="G615"/>
      <c r="H615"/>
    </row>
    <row r="616" spans="1:8" s="25" customFormat="1">
      <c r="A616"/>
      <c r="B616" s="63"/>
      <c r="C616"/>
      <c r="D616"/>
      <c r="E616" s="3"/>
      <c r="F616" s="55"/>
      <c r="G616"/>
      <c r="H616"/>
    </row>
    <row r="617" spans="1:8" s="25" customFormat="1">
      <c r="A617"/>
      <c r="B617" s="63"/>
      <c r="C617"/>
      <c r="D617"/>
      <c r="E617" s="3"/>
      <c r="F617" s="55"/>
      <c r="G617"/>
      <c r="H617"/>
    </row>
    <row r="618" spans="1:8" s="25" customFormat="1">
      <c r="A618"/>
      <c r="B618" s="63"/>
      <c r="C618"/>
      <c r="D618"/>
      <c r="E618" s="3"/>
      <c r="F618" s="55"/>
      <c r="G618"/>
      <c r="H618"/>
    </row>
    <row r="619" spans="1:8" s="25" customFormat="1">
      <c r="A619"/>
      <c r="B619" s="63"/>
      <c r="C619"/>
      <c r="D619"/>
      <c r="E619" s="3"/>
      <c r="F619" s="55"/>
      <c r="G619"/>
      <c r="H619"/>
    </row>
    <row r="620" spans="1:8" s="25" customFormat="1">
      <c r="A620"/>
      <c r="B620" s="63"/>
      <c r="C620"/>
      <c r="D620"/>
      <c r="E620" s="3"/>
      <c r="F620" s="55"/>
      <c r="G620"/>
      <c r="H620"/>
    </row>
    <row r="621" spans="1:8" s="25" customFormat="1">
      <c r="A621"/>
      <c r="B621" s="63"/>
      <c r="C621"/>
      <c r="D621"/>
      <c r="E621" s="3"/>
      <c r="F621" s="55"/>
      <c r="G621"/>
      <c r="H621"/>
    </row>
    <row r="622" spans="1:8" s="25" customFormat="1">
      <c r="A622"/>
      <c r="B622" s="63"/>
      <c r="C622"/>
      <c r="D622"/>
      <c r="E622" s="3"/>
      <c r="F622" s="55"/>
      <c r="G622" s="3"/>
      <c r="H622"/>
    </row>
    <row r="623" spans="1:8" s="25" customFormat="1">
      <c r="A623"/>
      <c r="B623" s="63"/>
      <c r="C623"/>
      <c r="D623"/>
      <c r="E623" s="3"/>
      <c r="F623" s="55"/>
      <c r="G623"/>
      <c r="H623"/>
    </row>
    <row r="624" spans="1:8" s="25" customFormat="1">
      <c r="A624"/>
      <c r="B624" s="63"/>
      <c r="C624"/>
      <c r="D624"/>
      <c r="E624" s="3"/>
      <c r="F624" s="55"/>
      <c r="G624"/>
      <c r="H624"/>
    </row>
    <row r="625" spans="1:8" s="25" customFormat="1">
      <c r="A625"/>
      <c r="B625" s="63"/>
      <c r="C625"/>
      <c r="D625"/>
      <c r="E625" s="3"/>
      <c r="F625" s="55"/>
      <c r="G625"/>
      <c r="H625"/>
    </row>
    <row r="626" spans="1:8" s="25" customFormat="1">
      <c r="A626"/>
      <c r="B626" s="63"/>
      <c r="C626"/>
      <c r="D626"/>
      <c r="E626" s="3"/>
      <c r="F626" s="55"/>
      <c r="G626"/>
      <c r="H626"/>
    </row>
    <row r="627" spans="1:8" s="25" customFormat="1">
      <c r="A627"/>
      <c r="B627" s="63"/>
      <c r="C627"/>
      <c r="D627"/>
      <c r="E627" s="3"/>
      <c r="F627" s="55"/>
      <c r="G627"/>
      <c r="H627"/>
    </row>
    <row r="628" spans="1:8" s="25" customFormat="1">
      <c r="A628"/>
      <c r="B628" s="63"/>
      <c r="C628"/>
      <c r="D628"/>
      <c r="E628" s="3"/>
      <c r="F628" s="55"/>
      <c r="G628"/>
      <c r="H628"/>
    </row>
    <row r="629" spans="1:8" s="25" customFormat="1">
      <c r="A629"/>
      <c r="B629" s="63"/>
      <c r="C629"/>
      <c r="D629"/>
      <c r="E629" s="3"/>
      <c r="F629" s="55"/>
      <c r="G629"/>
      <c r="H629"/>
    </row>
    <row r="630" spans="1:8" s="25" customFormat="1">
      <c r="A630"/>
      <c r="B630" s="63"/>
      <c r="C630"/>
      <c r="D630"/>
      <c r="E630" s="3"/>
      <c r="F630" s="55"/>
      <c r="G630"/>
      <c r="H630"/>
    </row>
    <row r="631" spans="1:8" s="25" customFormat="1">
      <c r="A631"/>
      <c r="B631" s="63"/>
      <c r="C631"/>
      <c r="D631"/>
      <c r="E631" s="3"/>
      <c r="F631" s="55"/>
      <c r="G631"/>
      <c r="H631"/>
    </row>
    <row r="632" spans="1:8" s="25" customFormat="1">
      <c r="A632"/>
      <c r="B632" s="63"/>
      <c r="C632"/>
      <c r="D632"/>
      <c r="E632" s="3"/>
      <c r="F632" s="55"/>
      <c r="G632"/>
      <c r="H632"/>
    </row>
    <row r="633" spans="1:8" s="25" customFormat="1">
      <c r="A633"/>
      <c r="B633" s="63"/>
      <c r="C633"/>
      <c r="D633"/>
      <c r="E633" s="3"/>
      <c r="F633" s="55"/>
      <c r="G633"/>
      <c r="H633"/>
    </row>
    <row r="634" spans="1:8" s="25" customFormat="1">
      <c r="A634"/>
      <c r="B634" s="63"/>
      <c r="C634"/>
      <c r="D634"/>
      <c r="E634" s="3"/>
      <c r="F634" s="55"/>
      <c r="G634" s="3"/>
      <c r="H634"/>
    </row>
    <row r="635" spans="1:8" s="25" customFormat="1">
      <c r="A635"/>
      <c r="B635" s="63"/>
      <c r="C635"/>
      <c r="D635"/>
      <c r="E635" s="3"/>
      <c r="F635" s="55"/>
      <c r="G635" s="3"/>
      <c r="H635"/>
    </row>
    <row r="636" spans="1:8" s="25" customFormat="1">
      <c r="A636"/>
      <c r="B636" s="63"/>
      <c r="C636"/>
      <c r="D636"/>
      <c r="E636" s="3"/>
      <c r="F636" s="55"/>
      <c r="G636" s="3"/>
      <c r="H636"/>
    </row>
    <row r="637" spans="1:8" s="25" customFormat="1">
      <c r="A637"/>
      <c r="B637" s="63"/>
      <c r="C637"/>
      <c r="D637"/>
      <c r="E637" s="3"/>
      <c r="F637" s="55"/>
      <c r="G637"/>
      <c r="H637"/>
    </row>
    <row r="638" spans="1:8" s="25" customFormat="1">
      <c r="A638"/>
      <c r="B638" s="63"/>
      <c r="C638"/>
      <c r="D638"/>
      <c r="E638" s="3"/>
      <c r="F638" s="55"/>
      <c r="G638"/>
      <c r="H638"/>
    </row>
    <row r="639" spans="1:8" s="25" customFormat="1">
      <c r="A639"/>
      <c r="B639" s="63"/>
      <c r="C639"/>
      <c r="D639"/>
      <c r="E639" s="3"/>
      <c r="F639" s="55"/>
      <c r="G639"/>
      <c r="H639"/>
    </row>
    <row r="640" spans="1:8" s="25" customFormat="1">
      <c r="A640"/>
      <c r="B640" s="63"/>
      <c r="C640"/>
      <c r="D640"/>
      <c r="E640" s="3"/>
      <c r="F640" s="55"/>
      <c r="G640"/>
      <c r="H640"/>
    </row>
    <row r="641" spans="1:8" s="25" customFormat="1">
      <c r="A641"/>
      <c r="B641" s="63"/>
      <c r="C641"/>
      <c r="D641"/>
      <c r="E641" s="3"/>
      <c r="F641" s="55"/>
      <c r="G641"/>
      <c r="H641"/>
    </row>
    <row r="642" spans="1:8" s="25" customFormat="1">
      <c r="A642"/>
      <c r="B642" s="63"/>
      <c r="C642"/>
      <c r="D642"/>
      <c r="E642" s="3"/>
      <c r="F642" s="55"/>
      <c r="G642" s="3"/>
      <c r="H642"/>
    </row>
    <row r="643" spans="1:8" s="25" customFormat="1">
      <c r="A643"/>
      <c r="B643" s="63"/>
      <c r="C643"/>
      <c r="D643"/>
      <c r="E643" s="3"/>
      <c r="F643" s="55"/>
      <c r="G643" s="3"/>
      <c r="H643"/>
    </row>
    <row r="644" spans="1:8" s="25" customFormat="1">
      <c r="A644"/>
      <c r="B644" s="63"/>
      <c r="C644"/>
      <c r="D644"/>
      <c r="E644" s="3"/>
      <c r="F644" s="55"/>
      <c r="G644" s="3"/>
      <c r="H644"/>
    </row>
    <row r="645" spans="1:8" s="25" customFormat="1">
      <c r="A645"/>
      <c r="B645" s="63"/>
      <c r="C645"/>
      <c r="D645"/>
      <c r="E645" s="3"/>
      <c r="F645" s="55"/>
      <c r="G645" s="3"/>
      <c r="H645"/>
    </row>
    <row r="646" spans="1:8" s="25" customFormat="1">
      <c r="A646"/>
      <c r="B646" s="63"/>
      <c r="C646"/>
      <c r="D646"/>
      <c r="E646" s="3"/>
      <c r="F646" s="55"/>
      <c r="G646"/>
      <c r="H646"/>
    </row>
    <row r="647" spans="1:8" s="25" customFormat="1">
      <c r="A647"/>
      <c r="B647" s="63"/>
      <c r="C647"/>
      <c r="D647"/>
      <c r="E647" s="3"/>
      <c r="F647" s="55"/>
      <c r="G647"/>
      <c r="H647"/>
    </row>
    <row r="648" spans="1:8" s="25" customFormat="1">
      <c r="A648"/>
      <c r="B648" s="63"/>
      <c r="C648"/>
      <c r="D648"/>
      <c r="E648" s="3"/>
      <c r="F648" s="55"/>
      <c r="G648"/>
      <c r="H648"/>
    </row>
    <row r="649" spans="1:8" s="25" customFormat="1">
      <c r="A649"/>
      <c r="B649" s="63"/>
      <c r="C649"/>
      <c r="D649"/>
      <c r="E649" s="3"/>
      <c r="F649" s="55"/>
      <c r="G649"/>
      <c r="H649"/>
    </row>
    <row r="650" spans="1:8" s="25" customFormat="1">
      <c r="A650"/>
      <c r="B650" s="63"/>
      <c r="C650"/>
      <c r="D650"/>
      <c r="E650" s="3"/>
      <c r="F650" s="55"/>
      <c r="G650"/>
      <c r="H650"/>
    </row>
    <row r="651" spans="1:8" s="25" customFormat="1">
      <c r="A651"/>
      <c r="B651" s="63"/>
      <c r="C651"/>
      <c r="D651"/>
      <c r="E651" s="3"/>
      <c r="F651" s="55"/>
      <c r="G651"/>
      <c r="H651"/>
    </row>
    <row r="652" spans="1:8" s="25" customFormat="1">
      <c r="A652"/>
      <c r="B652" s="63"/>
      <c r="C652"/>
      <c r="D652"/>
      <c r="E652" s="3"/>
      <c r="F652" s="55"/>
      <c r="G652"/>
      <c r="H652"/>
    </row>
    <row r="653" spans="1:8" s="25" customFormat="1">
      <c r="A653"/>
      <c r="B653" s="63"/>
      <c r="C653"/>
      <c r="D653"/>
      <c r="E653" s="3"/>
      <c r="F653" s="55"/>
      <c r="G653" s="3"/>
      <c r="H653"/>
    </row>
    <row r="654" spans="1:8" s="25" customFormat="1">
      <c r="A654"/>
      <c r="B654" s="63"/>
      <c r="C654"/>
      <c r="D654"/>
      <c r="E654" s="3"/>
      <c r="F654" s="55"/>
      <c r="G654" s="3"/>
      <c r="H654"/>
    </row>
    <row r="655" spans="1:8" s="25" customFormat="1">
      <c r="A655"/>
      <c r="B655" s="63"/>
      <c r="C655"/>
      <c r="D655"/>
      <c r="E655" s="3"/>
      <c r="F655" s="55"/>
      <c r="G655"/>
      <c r="H655"/>
    </row>
    <row r="656" spans="1:8" s="25" customFormat="1">
      <c r="A656"/>
      <c r="B656" s="63"/>
      <c r="C656"/>
      <c r="D656"/>
      <c r="E656" s="3"/>
      <c r="F656" s="55"/>
      <c r="G656" s="3"/>
      <c r="H656"/>
    </row>
    <row r="657" spans="1:8" s="25" customFormat="1">
      <c r="A657"/>
      <c r="B657" s="63"/>
      <c r="C657"/>
      <c r="D657"/>
      <c r="E657" s="3"/>
      <c r="F657" s="55"/>
      <c r="G657" s="3"/>
      <c r="H657"/>
    </row>
    <row r="658" spans="1:8" s="25" customFormat="1">
      <c r="A658"/>
      <c r="B658" s="63"/>
      <c r="C658"/>
      <c r="D658"/>
      <c r="E658" s="3"/>
      <c r="F658" s="55"/>
      <c r="G658" s="3"/>
      <c r="H658"/>
    </row>
    <row r="659" spans="1:8" s="25" customFormat="1">
      <c r="A659"/>
      <c r="B659" s="63"/>
      <c r="C659"/>
      <c r="D659"/>
      <c r="E659" s="3"/>
      <c r="F659" s="55"/>
      <c r="G659" s="3"/>
      <c r="H659"/>
    </row>
    <row r="660" spans="1:8" s="25" customFormat="1">
      <c r="A660"/>
      <c r="B660" s="63"/>
      <c r="C660"/>
      <c r="D660"/>
      <c r="E660" s="3"/>
      <c r="F660" s="55"/>
      <c r="G660"/>
      <c r="H660"/>
    </row>
    <row r="661" spans="1:8" s="25" customFormat="1">
      <c r="A661"/>
      <c r="B661" s="63"/>
      <c r="C661"/>
      <c r="D661"/>
      <c r="E661" s="3"/>
      <c r="F661" s="55"/>
      <c r="G661" s="3"/>
      <c r="H661"/>
    </row>
    <row r="662" spans="1:8" s="25" customFormat="1">
      <c r="A662"/>
      <c r="B662" s="63"/>
      <c r="C662"/>
      <c r="D662"/>
      <c r="E662" s="3"/>
      <c r="F662" s="55"/>
      <c r="G662"/>
      <c r="H662"/>
    </row>
    <row r="663" spans="1:8" s="25" customFormat="1">
      <c r="A663"/>
      <c r="B663" s="63"/>
      <c r="C663"/>
      <c r="D663"/>
      <c r="E663" s="3"/>
      <c r="F663" s="55"/>
      <c r="G663"/>
      <c r="H663"/>
    </row>
    <row r="664" spans="1:8" s="25" customFormat="1">
      <c r="A664"/>
      <c r="B664" s="63"/>
      <c r="C664"/>
      <c r="D664"/>
      <c r="E664" s="3"/>
      <c r="F664" s="55"/>
      <c r="G664" s="3"/>
      <c r="H664"/>
    </row>
    <row r="665" spans="1:8" s="25" customFormat="1">
      <c r="A665"/>
      <c r="B665" s="63"/>
      <c r="C665"/>
      <c r="D665"/>
      <c r="E665" s="3"/>
      <c r="F665" s="55"/>
      <c r="G665"/>
      <c r="H665"/>
    </row>
    <row r="666" spans="1:8" s="25" customFormat="1">
      <c r="A666"/>
      <c r="B666" s="63"/>
      <c r="C666"/>
      <c r="D666"/>
      <c r="E666" s="3"/>
      <c r="F666" s="55"/>
      <c r="G666"/>
      <c r="H666"/>
    </row>
    <row r="667" spans="1:8" s="25" customFormat="1">
      <c r="A667"/>
      <c r="B667" s="63"/>
      <c r="C667"/>
      <c r="D667"/>
      <c r="E667" s="3"/>
      <c r="F667" s="55"/>
      <c r="G667"/>
      <c r="H667"/>
    </row>
    <row r="668" spans="1:8" s="25" customFormat="1">
      <c r="A668"/>
      <c r="B668" s="63"/>
      <c r="C668"/>
      <c r="D668"/>
      <c r="E668" s="3"/>
      <c r="F668" s="55"/>
      <c r="G668"/>
      <c r="H668"/>
    </row>
    <row r="669" spans="1:8" s="25" customFormat="1">
      <c r="A669"/>
      <c r="B669" s="63"/>
      <c r="C669"/>
      <c r="D669"/>
      <c r="E669" s="3"/>
      <c r="F669" s="55"/>
      <c r="G669"/>
      <c r="H669"/>
    </row>
    <row r="670" spans="1:8" s="25" customFormat="1">
      <c r="A670"/>
      <c r="B670" s="63"/>
      <c r="C670"/>
      <c r="D670"/>
      <c r="E670" s="3"/>
      <c r="F670" s="55"/>
      <c r="G670"/>
      <c r="H670"/>
    </row>
    <row r="671" spans="1:8" s="25" customFormat="1">
      <c r="A671"/>
      <c r="B671" s="63"/>
      <c r="C671"/>
      <c r="D671"/>
      <c r="E671" s="3"/>
      <c r="F671" s="55"/>
      <c r="G671"/>
      <c r="H671"/>
    </row>
    <row r="672" spans="1:8" s="25" customFormat="1">
      <c r="A672"/>
      <c r="B672" s="63"/>
      <c r="C672"/>
      <c r="D672"/>
      <c r="E672" s="3"/>
      <c r="F672" s="55"/>
      <c r="G672"/>
      <c r="H672"/>
    </row>
    <row r="673" spans="1:8" s="25" customFormat="1">
      <c r="A673"/>
      <c r="B673" s="63"/>
      <c r="C673"/>
      <c r="D673"/>
      <c r="E673" s="3"/>
      <c r="F673" s="55"/>
      <c r="G673" s="3"/>
      <c r="H673"/>
    </row>
    <row r="674" spans="1:8" s="25" customFormat="1">
      <c r="A674"/>
      <c r="B674" s="63"/>
      <c r="C674"/>
      <c r="D674"/>
      <c r="E674" s="3"/>
      <c r="F674" s="55"/>
      <c r="G674"/>
      <c r="H674"/>
    </row>
    <row r="675" spans="1:8" s="25" customFormat="1">
      <c r="A675"/>
      <c r="B675" s="63"/>
      <c r="C675"/>
      <c r="D675"/>
      <c r="E675" s="3"/>
      <c r="F675" s="55"/>
      <c r="G675" s="3"/>
      <c r="H675"/>
    </row>
    <row r="676" spans="1:8" s="25" customFormat="1">
      <c r="A676"/>
      <c r="B676" s="63"/>
      <c r="C676"/>
      <c r="D676"/>
      <c r="E676" s="3"/>
      <c r="F676" s="55"/>
      <c r="G676"/>
      <c r="H676"/>
    </row>
    <row r="677" spans="1:8" s="25" customFormat="1">
      <c r="A677"/>
      <c r="B677" s="63"/>
      <c r="C677"/>
      <c r="D677"/>
      <c r="E677" s="3"/>
      <c r="F677" s="55"/>
      <c r="G677"/>
      <c r="H677"/>
    </row>
    <row r="678" spans="1:8" s="25" customFormat="1">
      <c r="A678"/>
      <c r="B678" s="63"/>
      <c r="C678"/>
      <c r="D678"/>
      <c r="E678" s="3"/>
      <c r="F678" s="55"/>
      <c r="G678"/>
      <c r="H678"/>
    </row>
    <row r="679" spans="1:8" s="25" customFormat="1">
      <c r="A679"/>
      <c r="B679" s="63"/>
      <c r="C679"/>
      <c r="D679"/>
      <c r="E679" s="3"/>
      <c r="F679" s="55"/>
      <c r="G679"/>
      <c r="H679"/>
    </row>
    <row r="680" spans="1:8" s="25" customFormat="1">
      <c r="A680"/>
      <c r="B680" s="63"/>
      <c r="C680"/>
      <c r="D680"/>
      <c r="E680" s="3"/>
      <c r="F680" s="55"/>
      <c r="G680" s="3"/>
      <c r="H680"/>
    </row>
    <row r="681" spans="1:8" s="25" customFormat="1">
      <c r="A681"/>
      <c r="B681" s="63"/>
      <c r="C681"/>
      <c r="D681"/>
      <c r="E681" s="3"/>
      <c r="F681" s="55"/>
      <c r="G681"/>
      <c r="H681"/>
    </row>
    <row r="682" spans="1:8" s="25" customFormat="1">
      <c r="A682"/>
      <c r="B682" s="63"/>
      <c r="C682"/>
      <c r="D682"/>
      <c r="E682" s="3"/>
      <c r="F682" s="55"/>
      <c r="G682"/>
      <c r="H682"/>
    </row>
    <row r="683" spans="1:8" s="25" customFormat="1">
      <c r="A683"/>
      <c r="B683" s="63"/>
      <c r="C683"/>
      <c r="D683"/>
      <c r="E683" s="3"/>
      <c r="F683" s="55"/>
      <c r="G683"/>
      <c r="H683"/>
    </row>
    <row r="684" spans="1:8" s="25" customFormat="1">
      <c r="A684"/>
      <c r="B684" s="63"/>
      <c r="C684"/>
      <c r="D684"/>
      <c r="E684" s="3"/>
      <c r="F684" s="55"/>
      <c r="G684" s="3"/>
      <c r="H684"/>
    </row>
    <row r="685" spans="1:8" s="25" customFormat="1">
      <c r="A685"/>
      <c r="B685" s="63"/>
      <c r="C685"/>
      <c r="D685"/>
      <c r="E685" s="3"/>
      <c r="F685" s="55"/>
      <c r="G685"/>
      <c r="H685"/>
    </row>
    <row r="686" spans="1:8" s="25" customFormat="1">
      <c r="A686"/>
      <c r="B686" s="63"/>
      <c r="C686"/>
      <c r="D686"/>
      <c r="E686" s="3"/>
      <c r="F686" s="55"/>
      <c r="G686"/>
      <c r="H686"/>
    </row>
    <row r="687" spans="1:8" s="25" customFormat="1">
      <c r="A687"/>
      <c r="B687" s="63"/>
      <c r="C687"/>
      <c r="D687"/>
      <c r="E687" s="3"/>
      <c r="F687" s="55"/>
      <c r="G687" s="3"/>
      <c r="H687"/>
    </row>
    <row r="688" spans="1:8" s="25" customFormat="1">
      <c r="A688"/>
      <c r="B688" s="63"/>
      <c r="C688"/>
      <c r="D688"/>
      <c r="E688" s="3"/>
      <c r="F688" s="55"/>
      <c r="G688" s="3"/>
      <c r="H688"/>
    </row>
    <row r="689" spans="1:8" s="25" customFormat="1">
      <c r="A689"/>
      <c r="B689" s="63"/>
      <c r="C689"/>
      <c r="D689"/>
      <c r="E689" s="3"/>
      <c r="F689" s="55"/>
      <c r="G689"/>
      <c r="H689"/>
    </row>
    <row r="690" spans="1:8" s="25" customFormat="1">
      <c r="A690"/>
      <c r="B690" s="63"/>
      <c r="C690"/>
      <c r="D690"/>
      <c r="E690" s="3"/>
      <c r="F690" s="55"/>
      <c r="G690"/>
      <c r="H690"/>
    </row>
    <row r="691" spans="1:8" s="25" customFormat="1">
      <c r="A691"/>
      <c r="B691" s="63"/>
      <c r="C691"/>
      <c r="D691"/>
      <c r="E691" s="3"/>
      <c r="F691" s="55"/>
      <c r="G691" s="3"/>
      <c r="H691"/>
    </row>
    <row r="692" spans="1:8" s="25" customFormat="1">
      <c r="A692"/>
      <c r="B692" s="63"/>
      <c r="C692"/>
      <c r="D692"/>
      <c r="E692" s="3"/>
      <c r="F692" s="55"/>
      <c r="G692"/>
      <c r="H692"/>
    </row>
    <row r="693" spans="1:8" s="25" customFormat="1">
      <c r="A693"/>
      <c r="B693" s="63"/>
      <c r="C693"/>
      <c r="D693"/>
      <c r="E693" s="3"/>
      <c r="F693" s="55"/>
      <c r="G693"/>
      <c r="H693"/>
    </row>
    <row r="694" spans="1:8" s="25" customFormat="1">
      <c r="A694"/>
      <c r="B694" s="63"/>
      <c r="C694"/>
      <c r="D694"/>
      <c r="E694" s="3"/>
      <c r="F694" s="55"/>
      <c r="G694"/>
      <c r="H694"/>
    </row>
    <row r="695" spans="1:8" s="25" customFormat="1">
      <c r="A695"/>
      <c r="B695" s="63"/>
      <c r="C695"/>
      <c r="D695"/>
      <c r="E695" s="3"/>
      <c r="F695" s="55"/>
      <c r="G695"/>
      <c r="H695"/>
    </row>
    <row r="696" spans="1:8" s="25" customFormat="1">
      <c r="A696"/>
      <c r="B696" s="63"/>
      <c r="C696"/>
      <c r="D696"/>
      <c r="E696" s="3"/>
      <c r="F696" s="55"/>
      <c r="G696" s="3"/>
      <c r="H696"/>
    </row>
    <row r="697" spans="1:8" s="25" customFormat="1">
      <c r="A697"/>
      <c r="B697" s="63"/>
      <c r="C697"/>
      <c r="D697"/>
      <c r="E697" s="3"/>
      <c r="F697" s="55"/>
      <c r="G697"/>
      <c r="H697"/>
    </row>
    <row r="698" spans="1:8" s="25" customFormat="1">
      <c r="A698"/>
      <c r="B698" s="63"/>
      <c r="C698"/>
      <c r="D698"/>
      <c r="E698" s="3"/>
      <c r="F698" s="55"/>
      <c r="G698" s="3"/>
      <c r="H698"/>
    </row>
    <row r="699" spans="1:8" s="25" customFormat="1">
      <c r="A699"/>
      <c r="B699" s="63"/>
      <c r="C699"/>
      <c r="D699"/>
      <c r="E699" s="3"/>
      <c r="F699" s="55"/>
      <c r="G699"/>
      <c r="H699"/>
    </row>
    <row r="700" spans="1:8" s="25" customFormat="1">
      <c r="A700"/>
      <c r="B700" s="63"/>
      <c r="C700"/>
      <c r="D700"/>
      <c r="E700" s="3"/>
      <c r="F700" s="55"/>
      <c r="G700"/>
      <c r="H700"/>
    </row>
    <row r="701" spans="1:8" s="25" customFormat="1">
      <c r="A701"/>
      <c r="B701" s="63"/>
      <c r="C701"/>
      <c r="D701"/>
      <c r="E701" s="3"/>
      <c r="F701" s="55"/>
      <c r="G701"/>
      <c r="H701"/>
    </row>
    <row r="702" spans="1:8" s="25" customFormat="1">
      <c r="A702"/>
      <c r="B702" s="63"/>
      <c r="C702"/>
      <c r="D702"/>
      <c r="E702" s="3"/>
      <c r="F702" s="55"/>
      <c r="G702" s="3"/>
      <c r="H702"/>
    </row>
    <row r="703" spans="1:8" s="25" customFormat="1">
      <c r="A703"/>
      <c r="B703" s="63"/>
      <c r="C703"/>
      <c r="D703"/>
      <c r="E703" s="3"/>
      <c r="F703" s="55"/>
      <c r="G703"/>
      <c r="H703"/>
    </row>
    <row r="704" spans="1:8" s="25" customFormat="1">
      <c r="A704"/>
      <c r="B704" s="63"/>
      <c r="C704"/>
      <c r="D704"/>
      <c r="E704" s="3"/>
      <c r="F704" s="55"/>
      <c r="G704"/>
      <c r="H704"/>
    </row>
    <row r="705" spans="1:8" s="25" customFormat="1">
      <c r="A705"/>
      <c r="B705" s="63"/>
      <c r="C705"/>
      <c r="D705"/>
      <c r="E705" s="3"/>
      <c r="F705" s="55"/>
      <c r="G705"/>
      <c r="H705"/>
    </row>
    <row r="706" spans="1:8" s="25" customFormat="1">
      <c r="A706"/>
      <c r="B706" s="63"/>
      <c r="C706"/>
      <c r="D706"/>
      <c r="E706" s="3"/>
      <c r="F706" s="55"/>
      <c r="G706"/>
      <c r="H706"/>
    </row>
    <row r="707" spans="1:8" s="25" customFormat="1">
      <c r="A707"/>
      <c r="B707" s="63"/>
      <c r="C707"/>
      <c r="D707"/>
      <c r="E707" s="3"/>
      <c r="F707" s="55"/>
      <c r="G707"/>
      <c r="H707"/>
    </row>
    <row r="708" spans="1:8" s="25" customFormat="1">
      <c r="A708"/>
      <c r="B708" s="63"/>
      <c r="C708"/>
      <c r="D708"/>
      <c r="E708" s="3"/>
      <c r="F708" s="55"/>
      <c r="G708"/>
      <c r="H708"/>
    </row>
    <row r="709" spans="1:8" s="25" customFormat="1">
      <c r="A709"/>
      <c r="B709" s="63"/>
      <c r="C709"/>
      <c r="D709"/>
      <c r="E709" s="3"/>
      <c r="F709" s="55"/>
      <c r="G709"/>
      <c r="H709"/>
    </row>
    <row r="710" spans="1:8" s="25" customFormat="1">
      <c r="A710"/>
      <c r="B710" s="63"/>
      <c r="C710"/>
      <c r="D710"/>
      <c r="E710" s="3"/>
      <c r="F710" s="55"/>
      <c r="G710"/>
      <c r="H710"/>
    </row>
    <row r="711" spans="1:8" s="25" customFormat="1">
      <c r="A711"/>
      <c r="B711" s="63"/>
      <c r="C711"/>
      <c r="D711"/>
      <c r="E711" s="3"/>
      <c r="F711" s="55"/>
      <c r="G711"/>
      <c r="H711"/>
    </row>
    <row r="712" spans="1:8" s="25" customFormat="1">
      <c r="A712"/>
      <c r="B712" s="63"/>
      <c r="C712"/>
      <c r="D712"/>
      <c r="E712" s="3"/>
      <c r="F712" s="55"/>
      <c r="G712"/>
      <c r="H712"/>
    </row>
    <row r="713" spans="1:8" s="25" customFormat="1">
      <c r="A713"/>
      <c r="B713" s="63"/>
      <c r="C713"/>
      <c r="D713"/>
      <c r="E713" s="3"/>
      <c r="F713" s="55"/>
      <c r="G713"/>
      <c r="H713"/>
    </row>
    <row r="714" spans="1:8" s="25" customFormat="1">
      <c r="A714"/>
      <c r="B714" s="63"/>
      <c r="C714"/>
      <c r="D714"/>
      <c r="E714" s="3"/>
      <c r="F714" s="55"/>
      <c r="G714"/>
      <c r="H714"/>
    </row>
    <row r="715" spans="1:8" s="25" customFormat="1">
      <c r="A715"/>
      <c r="B715" s="63"/>
      <c r="C715"/>
      <c r="D715"/>
      <c r="E715" s="3"/>
      <c r="F715" s="55"/>
      <c r="G715"/>
      <c r="H715"/>
    </row>
    <row r="716" spans="1:8" s="25" customFormat="1">
      <c r="A716"/>
      <c r="B716" s="63"/>
      <c r="C716"/>
      <c r="D716"/>
      <c r="E716" s="3"/>
      <c r="F716" s="55"/>
      <c r="G716"/>
      <c r="H716"/>
    </row>
    <row r="717" spans="1:8" s="25" customFormat="1">
      <c r="A717"/>
      <c r="B717" s="63"/>
      <c r="C717"/>
      <c r="D717"/>
      <c r="E717" s="3"/>
      <c r="F717" s="55"/>
      <c r="G717"/>
      <c r="H717"/>
    </row>
    <row r="718" spans="1:8" s="25" customFormat="1">
      <c r="A718"/>
      <c r="B718" s="63"/>
      <c r="C718"/>
      <c r="D718"/>
      <c r="E718" s="3"/>
      <c r="F718" s="55"/>
      <c r="G718"/>
      <c r="H718"/>
    </row>
    <row r="719" spans="1:8" s="25" customFormat="1">
      <c r="A719"/>
      <c r="B719" s="63"/>
      <c r="C719"/>
      <c r="D719"/>
      <c r="E719" s="3"/>
      <c r="F719" s="55"/>
      <c r="G719"/>
      <c r="H719"/>
    </row>
    <row r="720" spans="1:8" s="25" customFormat="1">
      <c r="A720"/>
      <c r="B720" s="63"/>
      <c r="C720"/>
      <c r="D720"/>
      <c r="E720" s="3"/>
      <c r="F720" s="55"/>
      <c r="G720"/>
      <c r="H720"/>
    </row>
    <row r="721" spans="1:8" s="25" customFormat="1">
      <c r="A721"/>
      <c r="B721" s="63"/>
      <c r="C721"/>
      <c r="D721"/>
      <c r="E721" s="3"/>
      <c r="F721" s="55"/>
      <c r="G721"/>
      <c r="H721"/>
    </row>
    <row r="722" spans="1:8" s="25" customFormat="1">
      <c r="A722"/>
      <c r="B722" s="63"/>
      <c r="C722"/>
      <c r="D722"/>
      <c r="E722" s="3"/>
      <c r="F722" s="55"/>
      <c r="G722"/>
      <c r="H722"/>
    </row>
    <row r="723" spans="1:8" s="25" customFormat="1">
      <c r="A723"/>
      <c r="B723" s="63"/>
      <c r="C723"/>
      <c r="D723"/>
      <c r="E723" s="3"/>
      <c r="F723" s="55"/>
      <c r="G723"/>
      <c r="H723"/>
    </row>
    <row r="724" spans="1:8" s="25" customFormat="1">
      <c r="A724"/>
      <c r="B724" s="63"/>
      <c r="C724"/>
      <c r="D724"/>
      <c r="E724" s="3"/>
      <c r="F724" s="55"/>
      <c r="G724"/>
      <c r="H724"/>
    </row>
    <row r="725" spans="1:8" s="25" customFormat="1">
      <c r="A725"/>
      <c r="B725" s="63"/>
      <c r="C725"/>
      <c r="D725"/>
      <c r="E725" s="3"/>
      <c r="F725" s="55"/>
      <c r="G725"/>
      <c r="H725"/>
    </row>
    <row r="726" spans="1:8" s="25" customFormat="1">
      <c r="A726"/>
      <c r="B726" s="63"/>
      <c r="C726"/>
      <c r="D726"/>
      <c r="E726" s="3"/>
      <c r="F726" s="55"/>
      <c r="G726"/>
      <c r="H726"/>
    </row>
    <row r="727" spans="1:8" s="25" customFormat="1">
      <c r="A727"/>
      <c r="B727" s="63"/>
      <c r="C727"/>
      <c r="D727"/>
      <c r="E727" s="3"/>
      <c r="F727" s="55"/>
      <c r="G727"/>
      <c r="H727"/>
    </row>
    <row r="728" spans="1:8" s="25" customFormat="1">
      <c r="A728"/>
      <c r="B728" s="63"/>
      <c r="C728"/>
      <c r="D728"/>
      <c r="E728" s="3"/>
      <c r="F728" s="55"/>
      <c r="G728"/>
      <c r="H728"/>
    </row>
    <row r="729" spans="1:8" s="25" customFormat="1">
      <c r="A729"/>
      <c r="B729" s="63"/>
      <c r="C729"/>
      <c r="D729"/>
      <c r="E729" s="3"/>
      <c r="F729" s="55"/>
      <c r="G729"/>
      <c r="H729"/>
    </row>
    <row r="730" spans="1:8" s="25" customFormat="1">
      <c r="A730"/>
      <c r="B730" s="63"/>
      <c r="C730"/>
      <c r="D730"/>
      <c r="E730" s="3"/>
      <c r="F730" s="55"/>
      <c r="G730"/>
      <c r="H730"/>
    </row>
    <row r="731" spans="1:8" s="25" customFormat="1">
      <c r="A731"/>
      <c r="B731" s="63"/>
      <c r="C731"/>
      <c r="D731"/>
      <c r="E731" s="3"/>
      <c r="F731" s="55"/>
      <c r="G731"/>
      <c r="H731"/>
    </row>
    <row r="732" spans="1:8" s="25" customFormat="1">
      <c r="A732"/>
      <c r="B732" s="63"/>
      <c r="C732"/>
      <c r="D732"/>
      <c r="E732" s="3"/>
      <c r="F732" s="55"/>
      <c r="G732"/>
      <c r="H732"/>
    </row>
    <row r="733" spans="1:8" s="25" customFormat="1">
      <c r="A733"/>
      <c r="B733" s="63"/>
      <c r="C733"/>
      <c r="D733"/>
      <c r="E733" s="3"/>
      <c r="F733" s="55"/>
      <c r="G733"/>
      <c r="H733"/>
    </row>
    <row r="734" spans="1:8" s="25" customFormat="1">
      <c r="A734"/>
      <c r="B734" s="63"/>
      <c r="C734"/>
      <c r="D734"/>
      <c r="E734" s="3"/>
      <c r="F734" s="55"/>
      <c r="G734"/>
      <c r="H734"/>
    </row>
    <row r="735" spans="1:8" s="25" customFormat="1">
      <c r="A735"/>
      <c r="B735" s="63"/>
      <c r="C735"/>
      <c r="D735"/>
      <c r="E735" s="3"/>
      <c r="F735" s="55"/>
      <c r="G735"/>
      <c r="H735"/>
    </row>
    <row r="736" spans="1:8" s="25" customFormat="1">
      <c r="A736"/>
      <c r="B736" s="63"/>
      <c r="C736"/>
      <c r="D736"/>
      <c r="E736" s="3"/>
      <c r="F736" s="55"/>
      <c r="G736"/>
      <c r="H736"/>
    </row>
    <row r="737" spans="1:8" s="25" customFormat="1">
      <c r="A737"/>
      <c r="B737" s="63"/>
      <c r="C737"/>
      <c r="D737"/>
      <c r="E737" s="3"/>
      <c r="F737" s="55"/>
      <c r="G737"/>
      <c r="H737"/>
    </row>
    <row r="738" spans="1:8" s="25" customFormat="1">
      <c r="A738"/>
      <c r="B738" s="63"/>
      <c r="C738"/>
      <c r="D738"/>
      <c r="E738" s="3"/>
      <c r="F738" s="55"/>
      <c r="G738"/>
      <c r="H738"/>
    </row>
    <row r="739" spans="1:8" s="25" customFormat="1">
      <c r="A739"/>
      <c r="B739" s="63"/>
      <c r="C739"/>
      <c r="D739"/>
      <c r="E739" s="3"/>
      <c r="F739" s="55"/>
      <c r="G739"/>
      <c r="H739"/>
    </row>
    <row r="740" spans="1:8" s="25" customFormat="1">
      <c r="A740"/>
      <c r="B740" s="63"/>
      <c r="C740"/>
      <c r="D740"/>
      <c r="E740" s="3"/>
      <c r="F740" s="55"/>
      <c r="G740"/>
      <c r="H740"/>
    </row>
    <row r="741" spans="1:8" s="25" customFormat="1">
      <c r="A741"/>
      <c r="B741" s="63"/>
      <c r="C741"/>
      <c r="D741"/>
      <c r="E741" s="3"/>
      <c r="F741" s="55"/>
      <c r="G741"/>
      <c r="H741"/>
    </row>
    <row r="742" spans="1:8" s="25" customFormat="1">
      <c r="A742"/>
      <c r="B742" s="63"/>
      <c r="C742"/>
      <c r="D742"/>
      <c r="E742" s="3"/>
      <c r="F742" s="55"/>
      <c r="G742"/>
      <c r="H742"/>
    </row>
    <row r="743" spans="1:8" s="25" customFormat="1">
      <c r="A743"/>
      <c r="B743" s="63"/>
      <c r="C743"/>
      <c r="D743"/>
      <c r="E743" s="3"/>
      <c r="F743" s="55"/>
      <c r="G743"/>
      <c r="H743"/>
    </row>
    <row r="744" spans="1:8" s="25" customFormat="1">
      <c r="A744"/>
      <c r="B744" s="63"/>
      <c r="C744"/>
      <c r="D744"/>
      <c r="E744" s="3"/>
      <c r="F744" s="55"/>
      <c r="G744"/>
      <c r="H744"/>
    </row>
    <row r="745" spans="1:8" s="25" customFormat="1">
      <c r="A745"/>
      <c r="B745" s="63"/>
      <c r="C745"/>
      <c r="D745"/>
      <c r="E745" s="3"/>
      <c r="F745" s="55"/>
      <c r="G745"/>
      <c r="H745"/>
    </row>
    <row r="746" spans="1:8" s="25" customFormat="1">
      <c r="A746"/>
      <c r="B746" s="63"/>
      <c r="C746"/>
      <c r="D746"/>
      <c r="E746" s="3"/>
      <c r="F746" s="55"/>
      <c r="G746"/>
      <c r="H746"/>
    </row>
    <row r="747" spans="1:8" s="25" customFormat="1">
      <c r="A747"/>
      <c r="B747" s="63"/>
      <c r="C747"/>
      <c r="D747"/>
      <c r="E747" s="3"/>
      <c r="F747" s="55"/>
      <c r="G747"/>
      <c r="H747"/>
    </row>
    <row r="748" spans="1:8" s="25" customFormat="1">
      <c r="A748"/>
      <c r="B748" s="63"/>
      <c r="C748"/>
      <c r="D748"/>
      <c r="E748" s="3"/>
      <c r="F748" s="55"/>
      <c r="G748"/>
      <c r="H748"/>
    </row>
    <row r="749" spans="1:8" s="25" customFormat="1">
      <c r="A749"/>
      <c r="B749" s="63"/>
      <c r="C749"/>
      <c r="D749"/>
      <c r="E749" s="3"/>
      <c r="F749" s="55"/>
      <c r="G749"/>
      <c r="H749"/>
    </row>
    <row r="750" spans="1:8" s="25" customFormat="1">
      <c r="A750"/>
      <c r="B750" s="63"/>
      <c r="C750"/>
      <c r="D750"/>
      <c r="E750" s="3"/>
      <c r="F750" s="55"/>
      <c r="G750"/>
      <c r="H750"/>
    </row>
    <row r="751" spans="1:8" s="25" customFormat="1">
      <c r="A751"/>
      <c r="B751" s="63"/>
      <c r="C751"/>
      <c r="D751"/>
      <c r="E751" s="3"/>
      <c r="F751" s="55"/>
      <c r="G751"/>
      <c r="H751"/>
    </row>
    <row r="752" spans="1:8" s="25" customFormat="1">
      <c r="A752"/>
      <c r="B752" s="63"/>
      <c r="C752"/>
      <c r="D752"/>
      <c r="E752" s="3"/>
      <c r="F752" s="55"/>
      <c r="G752"/>
      <c r="H752"/>
    </row>
    <row r="753" spans="1:8" s="25" customFormat="1">
      <c r="A753"/>
      <c r="B753" s="63"/>
      <c r="C753"/>
      <c r="D753"/>
      <c r="E753" s="3"/>
      <c r="F753" s="55"/>
      <c r="G753"/>
      <c r="H753"/>
    </row>
    <row r="754" spans="1:8" s="25" customFormat="1">
      <c r="A754"/>
      <c r="B754" s="63"/>
      <c r="C754"/>
      <c r="D754"/>
      <c r="E754" s="3"/>
      <c r="F754" s="55"/>
      <c r="G754"/>
      <c r="H754"/>
    </row>
    <row r="755" spans="1:8" s="25" customFormat="1">
      <c r="A755"/>
      <c r="B755" s="63"/>
      <c r="C755"/>
      <c r="D755"/>
      <c r="E755" s="3"/>
      <c r="F755" s="55"/>
      <c r="G755"/>
      <c r="H755"/>
    </row>
    <row r="756" spans="1:8" s="25" customFormat="1">
      <c r="A756"/>
      <c r="B756" s="63"/>
      <c r="C756"/>
      <c r="D756"/>
      <c r="E756" s="3"/>
      <c r="F756" s="55"/>
      <c r="G756"/>
      <c r="H756"/>
    </row>
    <row r="757" spans="1:8" s="25" customFormat="1">
      <c r="A757"/>
      <c r="B757" s="63"/>
      <c r="C757"/>
      <c r="D757"/>
      <c r="E757" s="3"/>
      <c r="F757" s="55"/>
      <c r="G757"/>
      <c r="H757"/>
    </row>
    <row r="758" spans="1:8" s="25" customFormat="1">
      <c r="A758"/>
      <c r="B758" s="63"/>
      <c r="C758"/>
      <c r="D758"/>
      <c r="E758" s="3"/>
      <c r="F758" s="55"/>
      <c r="G758"/>
      <c r="H758"/>
    </row>
    <row r="759" spans="1:8" s="25" customFormat="1">
      <c r="A759"/>
      <c r="B759" s="63"/>
      <c r="C759"/>
      <c r="D759"/>
      <c r="E759" s="3"/>
      <c r="F759" s="55"/>
      <c r="G759"/>
      <c r="H759"/>
    </row>
    <row r="760" spans="1:8" s="25" customFormat="1">
      <c r="A760"/>
      <c r="B760" s="63"/>
      <c r="C760"/>
      <c r="D760"/>
      <c r="E760" s="3"/>
      <c r="F760" s="55"/>
      <c r="G760"/>
      <c r="H760"/>
    </row>
    <row r="761" spans="1:8" s="25" customFormat="1">
      <c r="A761"/>
      <c r="B761" s="63"/>
      <c r="C761"/>
      <c r="D761"/>
      <c r="E761" s="3"/>
      <c r="F761" s="55"/>
      <c r="G761"/>
      <c r="H761"/>
    </row>
    <row r="762" spans="1:8" s="25" customFormat="1">
      <c r="A762"/>
      <c r="B762" s="63"/>
      <c r="C762"/>
      <c r="D762"/>
      <c r="E762" s="3"/>
      <c r="F762" s="55"/>
      <c r="G762"/>
      <c r="H762"/>
    </row>
    <row r="763" spans="1:8" s="25" customFormat="1">
      <c r="A763"/>
      <c r="B763" s="63"/>
      <c r="C763"/>
      <c r="D763"/>
      <c r="E763" s="3"/>
      <c r="F763" s="55"/>
      <c r="G763"/>
      <c r="H763"/>
    </row>
    <row r="764" spans="1:8" s="25" customFormat="1">
      <c r="A764"/>
      <c r="B764" s="63"/>
      <c r="C764"/>
      <c r="D764"/>
      <c r="E764" s="3"/>
      <c r="F764" s="55"/>
      <c r="G764"/>
      <c r="H764"/>
    </row>
    <row r="765" spans="1:8" s="25" customFormat="1">
      <c r="A765"/>
      <c r="B765" s="63"/>
      <c r="C765"/>
      <c r="D765"/>
      <c r="E765" s="3"/>
      <c r="F765" s="55"/>
      <c r="G765"/>
      <c r="H765"/>
    </row>
    <row r="766" spans="1:8" s="25" customFormat="1">
      <c r="A766"/>
      <c r="B766" s="63"/>
      <c r="C766"/>
      <c r="D766"/>
      <c r="E766" s="3"/>
      <c r="F766" s="55"/>
      <c r="G766"/>
      <c r="H766"/>
    </row>
    <row r="767" spans="1:8" s="25" customFormat="1">
      <c r="A767"/>
      <c r="B767" s="63"/>
      <c r="C767"/>
      <c r="D767"/>
      <c r="E767" s="3"/>
      <c r="F767" s="55"/>
      <c r="G767"/>
      <c r="H767"/>
    </row>
    <row r="768" spans="1:8" s="25" customFormat="1">
      <c r="A768"/>
      <c r="B768" s="63"/>
      <c r="C768"/>
      <c r="D768"/>
      <c r="E768" s="3"/>
      <c r="F768" s="55"/>
      <c r="G768"/>
      <c r="H768"/>
    </row>
    <row r="769" spans="1:8" s="25" customFormat="1">
      <c r="A769"/>
      <c r="B769" s="63"/>
      <c r="C769"/>
      <c r="D769"/>
      <c r="E769" s="3"/>
      <c r="F769" s="55"/>
      <c r="G769"/>
      <c r="H769"/>
    </row>
    <row r="770" spans="1:8" s="25" customFormat="1">
      <c r="A770"/>
      <c r="B770" s="63"/>
      <c r="C770"/>
      <c r="D770"/>
      <c r="E770" s="3"/>
      <c r="F770" s="55"/>
      <c r="G770"/>
      <c r="H770"/>
    </row>
    <row r="771" spans="1:8" s="25" customFormat="1">
      <c r="A771"/>
      <c r="B771" s="63"/>
      <c r="C771"/>
      <c r="D771"/>
      <c r="E771" s="3"/>
      <c r="F771" s="55"/>
      <c r="G771"/>
      <c r="H771"/>
    </row>
    <row r="772" spans="1:8" s="25" customFormat="1">
      <c r="A772"/>
      <c r="B772" s="63"/>
      <c r="C772"/>
      <c r="D772"/>
      <c r="E772" s="3"/>
      <c r="F772" s="55"/>
      <c r="G772"/>
      <c r="H772"/>
    </row>
    <row r="773" spans="1:8" s="25" customFormat="1">
      <c r="A773"/>
      <c r="B773" s="63"/>
      <c r="C773"/>
      <c r="D773"/>
      <c r="E773" s="3"/>
      <c r="F773" s="55"/>
      <c r="G773"/>
      <c r="H773"/>
    </row>
    <row r="774" spans="1:8" s="25" customFormat="1">
      <c r="A774"/>
      <c r="B774" s="63"/>
      <c r="C774"/>
      <c r="D774"/>
      <c r="E774" s="3"/>
      <c r="F774" s="55"/>
      <c r="G774"/>
      <c r="H774"/>
    </row>
    <row r="775" spans="1:8" s="25" customFormat="1">
      <c r="A775"/>
      <c r="B775" s="63"/>
      <c r="C775"/>
      <c r="D775"/>
      <c r="E775" s="3"/>
      <c r="F775" s="55"/>
      <c r="G775"/>
      <c r="H775"/>
    </row>
    <row r="776" spans="1:8" s="25" customFormat="1">
      <c r="A776"/>
      <c r="B776" s="63"/>
      <c r="C776"/>
      <c r="D776"/>
      <c r="E776" s="3"/>
      <c r="F776" s="55"/>
      <c r="G776"/>
      <c r="H776"/>
    </row>
    <row r="777" spans="1:8" s="25" customFormat="1">
      <c r="A777"/>
      <c r="B777" s="63"/>
      <c r="C777"/>
      <c r="D777"/>
      <c r="E777" s="3"/>
      <c r="F777" s="55"/>
      <c r="G777"/>
      <c r="H777"/>
    </row>
    <row r="778" spans="1:8" s="25" customFormat="1">
      <c r="A778"/>
      <c r="B778" s="63"/>
      <c r="C778"/>
      <c r="D778"/>
      <c r="E778" s="3"/>
      <c r="F778" s="55"/>
      <c r="G778"/>
      <c r="H778"/>
    </row>
    <row r="779" spans="1:8" s="25" customFormat="1">
      <c r="A779"/>
      <c r="B779" s="63"/>
      <c r="C779"/>
      <c r="D779"/>
      <c r="E779" s="3"/>
      <c r="F779" s="55"/>
      <c r="G779"/>
      <c r="H779"/>
    </row>
    <row r="780" spans="1:8" s="25" customFormat="1">
      <c r="A780"/>
      <c r="B780" s="63"/>
      <c r="C780"/>
      <c r="D780"/>
      <c r="E780" s="3"/>
      <c r="F780" s="55"/>
      <c r="G780"/>
      <c r="H780"/>
    </row>
    <row r="781" spans="1:8" s="25" customFormat="1">
      <c r="A781"/>
      <c r="B781" s="63"/>
      <c r="C781"/>
      <c r="D781"/>
      <c r="E781" s="3"/>
      <c r="F781" s="55"/>
      <c r="G781"/>
      <c r="H781"/>
    </row>
    <row r="782" spans="1:8" s="25" customFormat="1">
      <c r="A782"/>
      <c r="B782" s="63"/>
      <c r="C782"/>
      <c r="D782"/>
      <c r="E782" s="3"/>
      <c r="F782" s="55"/>
      <c r="G782"/>
      <c r="H782"/>
    </row>
    <row r="783" spans="1:8" s="25" customFormat="1">
      <c r="A783"/>
      <c r="B783" s="63"/>
      <c r="C783"/>
      <c r="D783"/>
      <c r="E783" s="3"/>
      <c r="F783" s="55"/>
      <c r="G783" s="3"/>
      <c r="H783"/>
    </row>
    <row r="784" spans="1:8" s="25" customFormat="1">
      <c r="A784"/>
      <c r="B784" s="63"/>
      <c r="C784"/>
      <c r="D784"/>
      <c r="E784" s="3"/>
      <c r="F784" s="55"/>
      <c r="G784"/>
      <c r="H784"/>
    </row>
    <row r="785" spans="1:8" s="25" customFormat="1">
      <c r="A785"/>
      <c r="B785" s="63"/>
      <c r="C785"/>
      <c r="D785"/>
      <c r="E785" s="3"/>
      <c r="F785" s="55"/>
      <c r="G785"/>
      <c r="H785"/>
    </row>
    <row r="786" spans="1:8" s="25" customFormat="1">
      <c r="A786"/>
      <c r="B786" s="63"/>
      <c r="C786"/>
      <c r="D786"/>
      <c r="E786" s="3"/>
      <c r="F786" s="55"/>
      <c r="G786"/>
      <c r="H786"/>
    </row>
    <row r="787" spans="1:8" s="25" customFormat="1">
      <c r="A787"/>
      <c r="B787" s="63"/>
      <c r="C787"/>
      <c r="D787"/>
      <c r="E787" s="3"/>
      <c r="F787" s="55"/>
      <c r="G787"/>
      <c r="H787"/>
    </row>
    <row r="788" spans="1:8" s="25" customFormat="1">
      <c r="A788"/>
      <c r="B788" s="63"/>
      <c r="C788"/>
      <c r="D788"/>
      <c r="E788" s="3"/>
      <c r="F788" s="55"/>
      <c r="G788"/>
      <c r="H788"/>
    </row>
    <row r="789" spans="1:8" s="25" customFormat="1">
      <c r="A789"/>
      <c r="B789" s="63"/>
      <c r="C789"/>
      <c r="D789"/>
      <c r="E789" s="3"/>
      <c r="F789" s="55"/>
      <c r="G789"/>
      <c r="H789"/>
    </row>
    <row r="790" spans="1:8" s="25" customFormat="1">
      <c r="A790"/>
      <c r="B790" s="63"/>
      <c r="C790"/>
      <c r="D790"/>
      <c r="E790" s="3"/>
      <c r="F790" s="55"/>
      <c r="G790"/>
      <c r="H790"/>
    </row>
    <row r="791" spans="1:8" s="25" customFormat="1">
      <c r="A791"/>
      <c r="B791" s="63"/>
      <c r="C791"/>
      <c r="D791"/>
      <c r="E791" s="3"/>
      <c r="F791" s="55"/>
      <c r="G791"/>
      <c r="H791"/>
    </row>
    <row r="792" spans="1:8" s="25" customFormat="1">
      <c r="A792"/>
      <c r="B792" s="63"/>
      <c r="C792"/>
      <c r="D792"/>
      <c r="E792" s="3"/>
      <c r="F792" s="55"/>
      <c r="G792"/>
      <c r="H792"/>
    </row>
    <row r="793" spans="1:8" s="25" customFormat="1">
      <c r="A793"/>
      <c r="B793" s="63"/>
      <c r="C793"/>
      <c r="D793"/>
      <c r="E793" s="3"/>
      <c r="F793" s="55"/>
      <c r="G793"/>
      <c r="H793"/>
    </row>
    <row r="794" spans="1:8" s="25" customFormat="1">
      <c r="A794"/>
      <c r="B794" s="63"/>
      <c r="C794"/>
      <c r="D794"/>
      <c r="E794" s="3"/>
      <c r="F794" s="55"/>
      <c r="G794"/>
      <c r="H794"/>
    </row>
    <row r="795" spans="1:8" s="25" customFormat="1">
      <c r="A795"/>
      <c r="B795" s="63"/>
      <c r="C795"/>
      <c r="D795"/>
      <c r="E795" s="3"/>
      <c r="F795" s="55"/>
      <c r="G795"/>
      <c r="H795"/>
    </row>
    <row r="796" spans="1:8" s="25" customFormat="1">
      <c r="A796"/>
      <c r="B796" s="63"/>
      <c r="C796"/>
      <c r="D796"/>
      <c r="E796" s="3"/>
      <c r="F796" s="55"/>
      <c r="G796" s="3"/>
      <c r="H796"/>
    </row>
    <row r="797" spans="1:8" s="25" customFormat="1">
      <c r="A797"/>
      <c r="B797" s="63"/>
      <c r="C797"/>
      <c r="D797"/>
      <c r="E797" s="3"/>
      <c r="F797" s="55"/>
      <c r="G797"/>
      <c r="H797"/>
    </row>
    <row r="798" spans="1:8" s="25" customFormat="1">
      <c r="A798"/>
      <c r="B798" s="63"/>
      <c r="C798"/>
      <c r="D798"/>
      <c r="E798" s="3"/>
      <c r="F798" s="55"/>
      <c r="G798"/>
      <c r="H798"/>
    </row>
    <row r="799" spans="1:8" s="25" customFormat="1">
      <c r="A799"/>
      <c r="B799" s="63"/>
      <c r="C799"/>
      <c r="D799"/>
      <c r="E799" s="3"/>
      <c r="F799" s="55"/>
      <c r="G799"/>
      <c r="H799"/>
    </row>
    <row r="800" spans="1:8" s="25" customFormat="1">
      <c r="A800"/>
      <c r="B800" s="63"/>
      <c r="C800"/>
      <c r="D800"/>
      <c r="E800" s="3"/>
      <c r="F800" s="55"/>
      <c r="G800"/>
      <c r="H800"/>
    </row>
    <row r="801" spans="1:8" s="25" customFormat="1">
      <c r="A801"/>
      <c r="B801" s="63"/>
      <c r="C801"/>
      <c r="D801"/>
      <c r="E801" s="3"/>
      <c r="F801" s="55"/>
      <c r="G801"/>
      <c r="H801"/>
    </row>
    <row r="802" spans="1:8" s="25" customFormat="1">
      <c r="A802"/>
      <c r="B802" s="63"/>
      <c r="C802"/>
      <c r="D802"/>
      <c r="E802" s="3"/>
      <c r="F802" s="55"/>
      <c r="G802"/>
      <c r="H802"/>
    </row>
    <row r="803" spans="1:8" s="25" customFormat="1">
      <c r="A803"/>
      <c r="B803" s="63"/>
      <c r="C803"/>
      <c r="D803"/>
      <c r="E803" s="3"/>
      <c r="F803" s="55"/>
      <c r="G803"/>
      <c r="H803"/>
    </row>
    <row r="804" spans="1:8" s="25" customFormat="1">
      <c r="A804"/>
      <c r="B804" s="63"/>
      <c r="C804"/>
      <c r="D804"/>
      <c r="E804" s="3"/>
      <c r="F804" s="55"/>
      <c r="G804"/>
      <c r="H804"/>
    </row>
    <row r="805" spans="1:8" s="25" customFormat="1">
      <c r="A805"/>
      <c r="B805" s="63"/>
      <c r="C805"/>
      <c r="D805"/>
      <c r="E805" s="3"/>
      <c r="F805" s="55"/>
      <c r="G805"/>
      <c r="H805"/>
    </row>
    <row r="806" spans="1:8" s="25" customFormat="1">
      <c r="A806"/>
      <c r="B806" s="63"/>
      <c r="C806"/>
      <c r="D806"/>
      <c r="E806" s="3"/>
      <c r="F806" s="55"/>
      <c r="G806"/>
      <c r="H806"/>
    </row>
    <row r="807" spans="1:8" s="25" customFormat="1">
      <c r="A807"/>
      <c r="B807" s="63"/>
      <c r="C807"/>
      <c r="D807"/>
      <c r="E807" s="3"/>
      <c r="F807" s="55"/>
      <c r="G807"/>
      <c r="H807"/>
    </row>
    <row r="808" spans="1:8" s="25" customFormat="1">
      <c r="A808"/>
      <c r="B808" s="63"/>
      <c r="C808"/>
      <c r="D808"/>
      <c r="E808" s="3"/>
      <c r="F808" s="55"/>
      <c r="G808"/>
      <c r="H808"/>
    </row>
    <row r="809" spans="1:8" s="25" customFormat="1">
      <c r="A809"/>
      <c r="B809" s="63"/>
      <c r="C809"/>
      <c r="D809"/>
      <c r="E809" s="3"/>
      <c r="F809" s="55"/>
      <c r="G809"/>
      <c r="H809"/>
    </row>
    <row r="810" spans="1:8" s="25" customFormat="1">
      <c r="A810"/>
      <c r="B810" s="63"/>
      <c r="C810"/>
      <c r="D810"/>
      <c r="E810" s="3"/>
      <c r="F810" s="55"/>
      <c r="G810"/>
      <c r="H810"/>
    </row>
    <row r="811" spans="1:8" s="25" customFormat="1">
      <c r="A811"/>
      <c r="B811" s="63"/>
      <c r="C811"/>
      <c r="D811"/>
      <c r="E811" s="3"/>
      <c r="F811" s="55"/>
      <c r="G811"/>
      <c r="H811"/>
    </row>
    <row r="812" spans="1:8" s="25" customFormat="1">
      <c r="A812"/>
      <c r="B812" s="63"/>
      <c r="C812"/>
      <c r="D812"/>
      <c r="E812" s="3"/>
      <c r="F812" s="55"/>
      <c r="G812"/>
      <c r="H812"/>
    </row>
    <row r="813" spans="1:8" s="25" customFormat="1">
      <c r="A813"/>
      <c r="B813" s="63"/>
      <c r="C813"/>
      <c r="D813"/>
      <c r="E813" s="3"/>
      <c r="F813" s="55"/>
      <c r="G813"/>
      <c r="H813"/>
    </row>
    <row r="814" spans="1:8" s="25" customFormat="1">
      <c r="A814"/>
      <c r="B814" s="63"/>
      <c r="C814"/>
      <c r="D814"/>
      <c r="E814" s="3"/>
      <c r="F814" s="55"/>
      <c r="G814"/>
      <c r="H814"/>
    </row>
    <row r="815" spans="1:8" s="25" customFormat="1">
      <c r="A815"/>
      <c r="B815" s="63"/>
      <c r="C815"/>
      <c r="D815"/>
      <c r="E815" s="3"/>
      <c r="F815" s="55"/>
      <c r="G815"/>
      <c r="H815"/>
    </row>
    <row r="816" spans="1:8" s="25" customFormat="1">
      <c r="A816"/>
      <c r="B816" s="63"/>
      <c r="C816"/>
      <c r="D816"/>
      <c r="E816" s="3"/>
      <c r="F816" s="55"/>
      <c r="G816"/>
      <c r="H816"/>
    </row>
    <row r="817" spans="1:8" s="25" customFormat="1">
      <c r="A817"/>
      <c r="B817" s="63"/>
      <c r="C817"/>
      <c r="D817"/>
      <c r="E817" s="3"/>
      <c r="F817" s="55"/>
      <c r="G817"/>
      <c r="H817"/>
    </row>
    <row r="818" spans="1:8" s="25" customFormat="1">
      <c r="A818"/>
      <c r="B818" s="63"/>
      <c r="C818"/>
      <c r="D818"/>
      <c r="E818" s="3"/>
      <c r="F818" s="55"/>
      <c r="G818"/>
      <c r="H818"/>
    </row>
    <row r="819" spans="1:8" s="25" customFormat="1">
      <c r="A819"/>
      <c r="B819" s="63"/>
      <c r="C819"/>
      <c r="D819"/>
      <c r="E819" s="3"/>
      <c r="F819" s="55"/>
      <c r="G819"/>
      <c r="H819"/>
    </row>
    <row r="820" spans="1:8" s="25" customFormat="1">
      <c r="A820"/>
      <c r="B820" s="63"/>
      <c r="C820"/>
      <c r="D820"/>
      <c r="E820" s="3"/>
      <c r="F820" s="55"/>
      <c r="G820"/>
      <c r="H820"/>
    </row>
    <row r="821" spans="1:8" s="25" customFormat="1">
      <c r="A821"/>
      <c r="B821" s="63"/>
      <c r="C821"/>
      <c r="D821"/>
      <c r="E821" s="3"/>
      <c r="F821" s="55"/>
      <c r="G821"/>
      <c r="H821"/>
    </row>
    <row r="822" spans="1:8" s="25" customFormat="1">
      <c r="A822"/>
      <c r="B822" s="63"/>
      <c r="C822"/>
      <c r="D822"/>
      <c r="E822" s="3"/>
      <c r="F822" s="55"/>
      <c r="G822"/>
      <c r="H822"/>
    </row>
    <row r="823" spans="1:8" s="25" customFormat="1">
      <c r="A823"/>
      <c r="B823" s="63"/>
      <c r="C823"/>
      <c r="D823"/>
      <c r="E823" s="3"/>
      <c r="F823" s="55"/>
      <c r="G823"/>
      <c r="H823"/>
    </row>
    <row r="824" spans="1:8" s="25" customFormat="1">
      <c r="A824"/>
      <c r="B824" s="63"/>
      <c r="C824"/>
      <c r="D824"/>
      <c r="E824" s="3"/>
      <c r="F824" s="55"/>
      <c r="G824"/>
      <c r="H824"/>
    </row>
    <row r="825" spans="1:8" s="25" customFormat="1">
      <c r="A825"/>
      <c r="B825" s="63"/>
      <c r="C825"/>
      <c r="D825"/>
      <c r="E825" s="3"/>
      <c r="F825" s="55"/>
      <c r="G825"/>
      <c r="H825"/>
    </row>
    <row r="826" spans="1:8" s="25" customFormat="1">
      <c r="A826"/>
      <c r="B826" s="63"/>
      <c r="C826"/>
      <c r="D826"/>
      <c r="E826" s="3"/>
      <c r="F826" s="55"/>
      <c r="G826"/>
      <c r="H826"/>
    </row>
    <row r="827" spans="1:8" s="25" customFormat="1">
      <c r="A827"/>
      <c r="B827" s="63"/>
      <c r="C827"/>
      <c r="D827"/>
      <c r="E827" s="3"/>
      <c r="F827" s="55"/>
      <c r="G827"/>
      <c r="H827"/>
    </row>
    <row r="828" spans="1:8" s="25" customFormat="1">
      <c r="A828"/>
      <c r="B828" s="63"/>
      <c r="C828"/>
      <c r="D828"/>
      <c r="E828" s="3"/>
      <c r="F828" s="55"/>
      <c r="G828"/>
      <c r="H828"/>
    </row>
    <row r="829" spans="1:8" s="25" customFormat="1">
      <c r="A829"/>
      <c r="B829" s="63"/>
      <c r="C829"/>
      <c r="D829"/>
      <c r="E829" s="3"/>
      <c r="F829" s="55"/>
      <c r="G829"/>
      <c r="H829"/>
    </row>
    <row r="830" spans="1:8" s="25" customFormat="1">
      <c r="A830"/>
      <c r="B830" s="63"/>
      <c r="C830"/>
      <c r="D830"/>
      <c r="E830" s="3"/>
      <c r="F830" s="55"/>
      <c r="G830"/>
      <c r="H830"/>
    </row>
    <row r="831" spans="1:8" s="25" customFormat="1">
      <c r="A831"/>
      <c r="B831" s="63"/>
      <c r="C831"/>
      <c r="D831"/>
      <c r="E831" s="3"/>
      <c r="F831" s="55"/>
      <c r="G831"/>
      <c r="H831"/>
    </row>
    <row r="832" spans="1:8" s="25" customFormat="1">
      <c r="A832"/>
      <c r="B832" s="63"/>
      <c r="C832"/>
      <c r="D832"/>
      <c r="E832" s="3"/>
      <c r="F832" s="55"/>
      <c r="G832"/>
      <c r="H832"/>
    </row>
    <row r="833" spans="1:8" s="25" customFormat="1">
      <c r="A833"/>
      <c r="B833" s="63"/>
      <c r="C833"/>
      <c r="D833"/>
      <c r="E833" s="3"/>
      <c r="F833" s="55"/>
      <c r="G833"/>
      <c r="H833"/>
    </row>
    <row r="834" spans="1:8" s="25" customFormat="1">
      <c r="A834"/>
      <c r="B834" s="63"/>
      <c r="C834"/>
      <c r="D834"/>
      <c r="E834" s="3"/>
      <c r="F834" s="55"/>
      <c r="G834"/>
      <c r="H834"/>
    </row>
    <row r="835" spans="1:8" s="25" customFormat="1">
      <c r="A835"/>
      <c r="B835" s="63"/>
      <c r="C835"/>
      <c r="D835"/>
      <c r="E835" s="3"/>
      <c r="F835" s="55"/>
      <c r="G835"/>
      <c r="H835"/>
    </row>
    <row r="836" spans="1:8" s="25" customFormat="1">
      <c r="A836"/>
      <c r="B836" s="63"/>
      <c r="C836"/>
      <c r="D836"/>
      <c r="E836" s="3"/>
      <c r="F836" s="55"/>
      <c r="G836"/>
      <c r="H836"/>
    </row>
    <row r="837" spans="1:8" s="25" customFormat="1">
      <c r="A837"/>
      <c r="B837" s="63"/>
      <c r="C837"/>
      <c r="D837"/>
      <c r="E837" s="3"/>
      <c r="F837" s="55"/>
      <c r="G837"/>
      <c r="H837"/>
    </row>
    <row r="838" spans="1:8" s="25" customFormat="1">
      <c r="A838"/>
      <c r="B838" s="63"/>
      <c r="C838"/>
      <c r="D838"/>
      <c r="E838" s="3"/>
      <c r="F838" s="55"/>
      <c r="G838"/>
      <c r="H838"/>
    </row>
    <row r="839" spans="1:8" s="25" customFormat="1">
      <c r="A839"/>
      <c r="B839" s="63"/>
      <c r="C839"/>
      <c r="D839"/>
      <c r="E839" s="3"/>
      <c r="F839" s="55"/>
      <c r="G839"/>
      <c r="H839"/>
    </row>
    <row r="840" spans="1:8" s="25" customFormat="1">
      <c r="A840"/>
      <c r="B840" s="63"/>
      <c r="C840"/>
      <c r="D840"/>
      <c r="E840" s="3"/>
      <c r="F840" s="55"/>
      <c r="G840"/>
      <c r="H840"/>
    </row>
    <row r="841" spans="1:8" s="25" customFormat="1">
      <c r="A841"/>
      <c r="B841" s="63"/>
      <c r="C841"/>
      <c r="D841"/>
      <c r="E841" s="3"/>
      <c r="F841" s="55"/>
      <c r="G841"/>
      <c r="H841"/>
    </row>
    <row r="842" spans="1:8" s="25" customFormat="1">
      <c r="A842"/>
      <c r="B842" s="63"/>
      <c r="C842"/>
      <c r="D842"/>
      <c r="E842" s="3"/>
      <c r="F842" s="55"/>
      <c r="G842"/>
      <c r="H842"/>
    </row>
    <row r="843" spans="1:8" s="25" customFormat="1">
      <c r="A843"/>
      <c r="B843" s="63"/>
      <c r="C843"/>
      <c r="D843"/>
      <c r="E843" s="3"/>
      <c r="F843" s="55"/>
      <c r="G843"/>
      <c r="H843"/>
    </row>
    <row r="844" spans="1:8" s="25" customFormat="1">
      <c r="A844"/>
      <c r="B844" s="63"/>
      <c r="C844"/>
      <c r="D844"/>
      <c r="E844" s="3"/>
      <c r="F844" s="55"/>
      <c r="G844"/>
      <c r="H844"/>
    </row>
    <row r="845" spans="1:8" s="25" customFormat="1">
      <c r="A845"/>
      <c r="B845" s="63"/>
      <c r="C845"/>
      <c r="D845"/>
      <c r="E845" s="3"/>
      <c r="F845" s="55"/>
      <c r="G845"/>
      <c r="H845"/>
    </row>
    <row r="846" spans="1:8" s="25" customFormat="1">
      <c r="A846"/>
      <c r="B846" s="63"/>
      <c r="C846"/>
      <c r="D846"/>
      <c r="E846" s="3"/>
      <c r="F846" s="55"/>
      <c r="G846"/>
      <c r="H846"/>
    </row>
    <row r="847" spans="1:8" s="25" customFormat="1">
      <c r="A847"/>
      <c r="B847" s="63"/>
      <c r="C847"/>
      <c r="D847"/>
      <c r="E847" s="3"/>
      <c r="F847" s="55"/>
      <c r="G847"/>
      <c r="H847"/>
    </row>
    <row r="848" spans="1:8" s="25" customFormat="1">
      <c r="A848"/>
      <c r="B848" s="63"/>
      <c r="C848"/>
      <c r="D848"/>
      <c r="E848" s="3"/>
      <c r="F848" s="55"/>
      <c r="G848"/>
      <c r="H848"/>
    </row>
    <row r="849" spans="1:8" s="25" customFormat="1">
      <c r="A849"/>
      <c r="B849" s="63"/>
      <c r="C849"/>
      <c r="D849"/>
      <c r="E849" s="3"/>
      <c r="F849" s="55"/>
      <c r="G849"/>
      <c r="H849"/>
    </row>
    <row r="850" spans="1:8" s="25" customFormat="1">
      <c r="A850"/>
      <c r="B850" s="63"/>
      <c r="C850"/>
      <c r="D850"/>
      <c r="E850" s="3"/>
      <c r="F850" s="55"/>
      <c r="G850"/>
      <c r="H850"/>
    </row>
    <row r="851" spans="1:8" s="25" customFormat="1">
      <c r="A851"/>
      <c r="B851" s="63"/>
      <c r="C851"/>
      <c r="D851"/>
      <c r="E851" s="3"/>
      <c r="F851" s="55"/>
      <c r="G851"/>
      <c r="H851"/>
    </row>
    <row r="852" spans="1:8" s="25" customFormat="1">
      <c r="A852"/>
      <c r="B852" s="63"/>
      <c r="C852"/>
      <c r="D852"/>
      <c r="E852" s="3"/>
      <c r="F852" s="55"/>
      <c r="G852"/>
      <c r="H852"/>
    </row>
    <row r="853" spans="1:8" s="25" customFormat="1">
      <c r="A853"/>
      <c r="B853" s="63"/>
      <c r="C853"/>
      <c r="D853"/>
      <c r="E853" s="3"/>
      <c r="F853" s="55"/>
      <c r="G853"/>
      <c r="H853"/>
    </row>
    <row r="854" spans="1:8" s="25" customFormat="1">
      <c r="A854"/>
      <c r="B854" s="63"/>
      <c r="C854"/>
      <c r="D854"/>
      <c r="E854" s="3"/>
      <c r="F854" s="55"/>
      <c r="G854"/>
      <c r="H854"/>
    </row>
    <row r="855" spans="1:8" s="25" customFormat="1">
      <c r="A855"/>
      <c r="B855" s="63"/>
      <c r="C855"/>
      <c r="D855"/>
      <c r="E855" s="3"/>
      <c r="F855" s="55"/>
      <c r="G855"/>
      <c r="H855"/>
    </row>
    <row r="856" spans="1:8" s="25" customFormat="1">
      <c r="A856"/>
      <c r="B856" s="63"/>
      <c r="C856"/>
      <c r="D856"/>
      <c r="E856" s="3"/>
      <c r="F856" s="55"/>
      <c r="G856"/>
      <c r="H856"/>
    </row>
    <row r="857" spans="1:8" s="25" customFormat="1">
      <c r="A857"/>
      <c r="B857" s="63"/>
      <c r="C857"/>
      <c r="D857"/>
      <c r="E857" s="3"/>
      <c r="F857" s="55"/>
      <c r="G857"/>
      <c r="H857"/>
    </row>
    <row r="858" spans="1:8" s="25" customFormat="1">
      <c r="A858"/>
      <c r="B858" s="63"/>
      <c r="C858"/>
      <c r="D858"/>
      <c r="E858" s="3"/>
      <c r="F858" s="55"/>
      <c r="G858"/>
      <c r="H858"/>
    </row>
    <row r="859" spans="1:8" s="25" customFormat="1">
      <c r="A859"/>
      <c r="B859" s="63"/>
      <c r="C859"/>
      <c r="D859"/>
      <c r="E859" s="3"/>
      <c r="F859" s="55"/>
      <c r="G859"/>
      <c r="H859"/>
    </row>
    <row r="860" spans="1:8" s="25" customFormat="1">
      <c r="A860"/>
      <c r="B860" s="63"/>
      <c r="C860"/>
      <c r="D860"/>
      <c r="E860" s="3"/>
      <c r="F860" s="55"/>
      <c r="G860"/>
      <c r="H860"/>
    </row>
    <row r="861" spans="1:8" s="25" customFormat="1">
      <c r="A861"/>
      <c r="B861" s="63"/>
      <c r="C861"/>
      <c r="D861"/>
      <c r="E861" s="3"/>
      <c r="F861" s="55"/>
      <c r="G861"/>
      <c r="H861"/>
    </row>
    <row r="862" spans="1:8" s="25" customFormat="1">
      <c r="A862"/>
      <c r="B862" s="63"/>
      <c r="C862"/>
      <c r="D862"/>
      <c r="E862" s="3"/>
      <c r="F862" s="55"/>
      <c r="G862"/>
      <c r="H862"/>
    </row>
    <row r="863" spans="1:8" s="25" customFormat="1">
      <c r="A863"/>
      <c r="B863" s="63"/>
      <c r="C863"/>
      <c r="D863"/>
      <c r="E863" s="3"/>
      <c r="F863" s="55"/>
      <c r="G863"/>
      <c r="H863"/>
    </row>
    <row r="864" spans="1:8" s="25" customFormat="1">
      <c r="A864"/>
      <c r="B864" s="63"/>
      <c r="C864"/>
      <c r="D864"/>
      <c r="E864" s="3"/>
      <c r="F864" s="55"/>
      <c r="G864"/>
      <c r="H864"/>
    </row>
    <row r="865" spans="1:8" s="25" customFormat="1">
      <c r="A865"/>
      <c r="B865" s="63"/>
      <c r="C865"/>
      <c r="D865"/>
      <c r="E865" s="3"/>
      <c r="F865" s="55"/>
      <c r="G865"/>
      <c r="H865"/>
    </row>
    <row r="866" spans="1:8" s="25" customFormat="1">
      <c r="A866"/>
      <c r="B866" s="63"/>
      <c r="C866"/>
      <c r="D866"/>
      <c r="E866" s="3"/>
      <c r="F866" s="55"/>
      <c r="G866"/>
      <c r="H866"/>
    </row>
    <row r="867" spans="1:8" s="25" customFormat="1">
      <c r="A867"/>
      <c r="B867" s="63"/>
      <c r="C867"/>
      <c r="D867"/>
      <c r="E867" s="3"/>
      <c r="F867" s="55"/>
      <c r="G867"/>
      <c r="H867"/>
    </row>
    <row r="868" spans="1:8" s="25" customFormat="1">
      <c r="A868"/>
      <c r="B868" s="63"/>
      <c r="C868"/>
      <c r="D868"/>
      <c r="E868" s="3"/>
      <c r="F868" s="55"/>
      <c r="G868"/>
      <c r="H868"/>
    </row>
    <row r="869" spans="1:8" s="25" customFormat="1">
      <c r="A869"/>
      <c r="B869" s="63"/>
      <c r="C869"/>
      <c r="D869"/>
      <c r="E869" s="3"/>
      <c r="F869" s="55"/>
      <c r="G869"/>
      <c r="H869"/>
    </row>
    <row r="870" spans="1:8" s="25" customFormat="1">
      <c r="A870"/>
      <c r="B870" s="63"/>
      <c r="C870"/>
      <c r="D870"/>
      <c r="E870" s="3"/>
      <c r="F870" s="55"/>
      <c r="G870"/>
      <c r="H870"/>
    </row>
    <row r="871" spans="1:8" s="25" customFormat="1">
      <c r="A871"/>
      <c r="B871" s="63"/>
      <c r="C871"/>
      <c r="D871"/>
      <c r="E871" s="3"/>
      <c r="F871" s="55"/>
      <c r="G871"/>
      <c r="H871"/>
    </row>
    <row r="872" spans="1:8" s="25" customFormat="1">
      <c r="A872"/>
      <c r="B872" s="63"/>
      <c r="C872"/>
      <c r="D872"/>
      <c r="E872" s="3"/>
      <c r="F872" s="55"/>
      <c r="G872"/>
      <c r="H872"/>
    </row>
    <row r="873" spans="1:8" s="25" customFormat="1">
      <c r="A873"/>
      <c r="B873" s="63"/>
      <c r="C873"/>
      <c r="D873"/>
      <c r="E873" s="3"/>
      <c r="F873" s="55"/>
      <c r="G873"/>
      <c r="H873"/>
    </row>
    <row r="874" spans="1:8" s="25" customFormat="1">
      <c r="A874"/>
      <c r="B874" s="63"/>
      <c r="C874"/>
      <c r="D874"/>
      <c r="E874" s="3"/>
      <c r="F874" s="55"/>
      <c r="G874"/>
      <c r="H874"/>
    </row>
    <row r="875" spans="1:8" s="25" customFormat="1">
      <c r="A875"/>
      <c r="B875" s="63"/>
      <c r="C875"/>
      <c r="D875"/>
      <c r="E875" s="3"/>
      <c r="F875" s="55"/>
      <c r="G875"/>
      <c r="H875"/>
    </row>
    <row r="876" spans="1:8" s="25" customFormat="1">
      <c r="A876"/>
      <c r="B876" s="63"/>
      <c r="C876"/>
      <c r="D876"/>
      <c r="E876" s="3"/>
      <c r="F876" s="55"/>
      <c r="G876"/>
      <c r="H876"/>
    </row>
    <row r="877" spans="1:8" s="25" customFormat="1">
      <c r="A877"/>
      <c r="B877" s="63"/>
      <c r="C877"/>
      <c r="D877"/>
      <c r="E877" s="3"/>
      <c r="F877" s="55"/>
      <c r="G877"/>
      <c r="H877"/>
    </row>
    <row r="878" spans="1:8" s="25" customFormat="1">
      <c r="A878"/>
      <c r="B878" s="63"/>
      <c r="C878"/>
      <c r="D878"/>
      <c r="E878" s="3"/>
      <c r="F878" s="55"/>
      <c r="G878"/>
      <c r="H878"/>
    </row>
    <row r="879" spans="1:8" s="25" customFormat="1">
      <c r="A879"/>
      <c r="B879" s="63"/>
      <c r="C879"/>
      <c r="D879"/>
      <c r="E879" s="3"/>
      <c r="F879" s="55"/>
      <c r="G879"/>
      <c r="H879"/>
    </row>
    <row r="880" spans="1:8" s="25" customFormat="1">
      <c r="A880"/>
      <c r="B880" s="63"/>
      <c r="C880"/>
      <c r="D880"/>
      <c r="E880" s="3"/>
      <c r="F880" s="55"/>
      <c r="G880"/>
      <c r="H880"/>
    </row>
    <row r="881" spans="1:8" s="25" customFormat="1">
      <c r="A881"/>
      <c r="B881" s="63"/>
      <c r="C881"/>
      <c r="D881"/>
      <c r="E881" s="3"/>
      <c r="F881" s="55"/>
      <c r="G881"/>
      <c r="H881"/>
    </row>
    <row r="882" spans="1:8" s="25" customFormat="1">
      <c r="A882"/>
      <c r="B882" s="63"/>
      <c r="C882"/>
      <c r="D882"/>
      <c r="E882" s="3"/>
      <c r="F882" s="55"/>
      <c r="G882"/>
      <c r="H882"/>
    </row>
    <row r="883" spans="1:8" s="25" customFormat="1">
      <c r="A883"/>
      <c r="B883" s="63"/>
      <c r="C883"/>
      <c r="D883"/>
      <c r="E883" s="3"/>
      <c r="F883" s="55"/>
      <c r="G883"/>
      <c r="H883"/>
    </row>
    <row r="884" spans="1:8" s="25" customFormat="1">
      <c r="A884"/>
      <c r="B884" s="63"/>
      <c r="C884"/>
      <c r="D884"/>
      <c r="E884" s="3"/>
      <c r="F884" s="55"/>
      <c r="G884"/>
      <c r="H884"/>
    </row>
    <row r="885" spans="1:8" s="25" customFormat="1">
      <c r="A885"/>
      <c r="B885" s="63"/>
      <c r="C885"/>
      <c r="D885"/>
      <c r="E885" s="3"/>
      <c r="F885" s="55"/>
      <c r="G885"/>
      <c r="H885"/>
    </row>
    <row r="886" spans="1:8" s="25" customFormat="1">
      <c r="A886"/>
      <c r="B886" s="63"/>
      <c r="C886"/>
      <c r="D886"/>
      <c r="E886" s="3"/>
      <c r="F886" s="55"/>
      <c r="G886"/>
      <c r="H886"/>
    </row>
    <row r="887" spans="1:8" s="25" customFormat="1">
      <c r="A887"/>
      <c r="B887" s="63"/>
      <c r="C887"/>
      <c r="D887"/>
      <c r="E887" s="3"/>
      <c r="F887" s="55"/>
      <c r="G887"/>
      <c r="H887"/>
    </row>
    <row r="888" spans="1:8" s="25" customFormat="1">
      <c r="A888"/>
      <c r="B888" s="63"/>
      <c r="C888"/>
      <c r="D888"/>
      <c r="E888" s="3"/>
      <c r="F888" s="55"/>
      <c r="G888"/>
      <c r="H888"/>
    </row>
    <row r="889" spans="1:8" s="25" customFormat="1">
      <c r="A889"/>
      <c r="B889" s="63"/>
      <c r="C889"/>
      <c r="D889"/>
      <c r="E889" s="3"/>
      <c r="F889" s="55"/>
      <c r="G889"/>
      <c r="H889"/>
    </row>
    <row r="890" spans="1:8" s="25" customFormat="1">
      <c r="A890"/>
      <c r="B890" s="63"/>
      <c r="C890"/>
      <c r="D890"/>
      <c r="E890" s="3"/>
      <c r="F890" s="55"/>
      <c r="G890"/>
      <c r="H890"/>
    </row>
    <row r="891" spans="1:8" s="25" customFormat="1">
      <c r="A891"/>
      <c r="B891" s="63"/>
      <c r="C891"/>
      <c r="D891"/>
      <c r="E891" s="3"/>
      <c r="F891" s="55"/>
      <c r="G891"/>
      <c r="H891"/>
    </row>
    <row r="892" spans="1:8" s="25" customFormat="1">
      <c r="A892"/>
      <c r="B892" s="63"/>
      <c r="C892"/>
      <c r="D892"/>
      <c r="E892" s="3"/>
      <c r="F892" s="55"/>
      <c r="G892"/>
      <c r="H892"/>
    </row>
    <row r="893" spans="1:8" s="25" customFormat="1">
      <c r="A893"/>
      <c r="B893" s="63"/>
      <c r="C893"/>
      <c r="D893"/>
      <c r="E893" s="3"/>
      <c r="F893" s="55"/>
      <c r="G893"/>
      <c r="H893"/>
    </row>
    <row r="894" spans="1:8" s="25" customFormat="1">
      <c r="A894"/>
      <c r="B894" s="63"/>
      <c r="C894"/>
      <c r="D894"/>
      <c r="E894" s="3"/>
      <c r="F894" s="55"/>
      <c r="G894"/>
      <c r="H894"/>
    </row>
    <row r="895" spans="1:8" s="25" customFormat="1">
      <c r="A895"/>
      <c r="B895" s="63"/>
      <c r="C895"/>
      <c r="D895"/>
      <c r="E895" s="3"/>
      <c r="F895" s="55"/>
      <c r="G895"/>
      <c r="H895"/>
    </row>
    <row r="896" spans="1:8" s="25" customFormat="1">
      <c r="A896"/>
      <c r="B896" s="63"/>
      <c r="C896"/>
      <c r="D896"/>
      <c r="E896" s="3"/>
      <c r="F896" s="55"/>
      <c r="G896"/>
      <c r="H896"/>
    </row>
    <row r="897" spans="1:8" s="25" customFormat="1">
      <c r="A897"/>
      <c r="B897" s="63"/>
      <c r="C897"/>
      <c r="D897"/>
      <c r="E897" s="3"/>
      <c r="F897" s="55"/>
      <c r="G897"/>
      <c r="H897"/>
    </row>
    <row r="898" spans="1:8" s="25" customFormat="1">
      <c r="A898"/>
      <c r="B898" s="63"/>
      <c r="C898"/>
      <c r="D898"/>
      <c r="E898" s="3"/>
      <c r="F898" s="55"/>
      <c r="G898"/>
      <c r="H898"/>
    </row>
    <row r="899" spans="1:8" s="25" customFormat="1">
      <c r="A899"/>
      <c r="B899" s="63"/>
      <c r="C899"/>
      <c r="D899"/>
      <c r="E899" s="3"/>
      <c r="F899" s="55"/>
      <c r="G899"/>
      <c r="H899"/>
    </row>
    <row r="900" spans="1:8" s="25" customFormat="1">
      <c r="A900"/>
      <c r="B900" s="63"/>
      <c r="C900"/>
      <c r="D900"/>
      <c r="E900" s="3"/>
      <c r="F900" s="55"/>
      <c r="G900"/>
      <c r="H900"/>
    </row>
    <row r="901" spans="1:8" s="25" customFormat="1">
      <c r="A901"/>
      <c r="B901" s="63"/>
      <c r="C901"/>
      <c r="D901"/>
      <c r="E901" s="3"/>
      <c r="F901" s="55"/>
      <c r="G901"/>
      <c r="H901"/>
    </row>
    <row r="902" spans="1:8" s="25" customFormat="1">
      <c r="A902"/>
      <c r="B902" s="63"/>
      <c r="C902"/>
      <c r="D902"/>
      <c r="E902" s="3"/>
      <c r="F902" s="55"/>
      <c r="G902"/>
      <c r="H902"/>
    </row>
    <row r="903" spans="1:8" s="25" customFormat="1">
      <c r="A903"/>
      <c r="B903" s="63"/>
      <c r="C903"/>
      <c r="D903"/>
      <c r="E903" s="3"/>
      <c r="F903" s="55"/>
      <c r="G903"/>
      <c r="H903"/>
    </row>
    <row r="904" spans="1:8" s="25" customFormat="1">
      <c r="A904"/>
      <c r="B904" s="63"/>
      <c r="C904"/>
      <c r="D904"/>
      <c r="E904" s="3"/>
      <c r="F904" s="55"/>
      <c r="G904"/>
      <c r="H904"/>
    </row>
    <row r="905" spans="1:8" s="25" customFormat="1">
      <c r="A905"/>
      <c r="B905" s="63"/>
      <c r="C905"/>
      <c r="D905"/>
      <c r="E905" s="3"/>
      <c r="F905" s="55"/>
      <c r="G905"/>
      <c r="H905"/>
    </row>
    <row r="906" spans="1:8" s="25" customFormat="1">
      <c r="A906"/>
      <c r="B906" s="63"/>
      <c r="C906"/>
      <c r="D906"/>
      <c r="E906" s="3"/>
      <c r="F906" s="55"/>
      <c r="G906"/>
      <c r="H906"/>
    </row>
    <row r="907" spans="1:8" s="25" customFormat="1">
      <c r="A907"/>
      <c r="B907" s="63"/>
      <c r="C907"/>
      <c r="D907"/>
      <c r="E907" s="3"/>
      <c r="F907" s="55"/>
      <c r="G907"/>
      <c r="H907"/>
    </row>
    <row r="908" spans="1:8" s="25" customFormat="1">
      <c r="A908"/>
      <c r="B908" s="63"/>
      <c r="C908"/>
      <c r="D908"/>
      <c r="E908" s="3"/>
      <c r="F908" s="55"/>
      <c r="G908"/>
      <c r="H908"/>
    </row>
    <row r="909" spans="1:8" s="25" customFormat="1">
      <c r="A909"/>
      <c r="B909" s="63"/>
      <c r="C909"/>
      <c r="D909"/>
      <c r="E909" s="3"/>
      <c r="F909" s="55"/>
      <c r="G909"/>
      <c r="H909"/>
    </row>
    <row r="910" spans="1:8" s="25" customFormat="1">
      <c r="A910"/>
      <c r="B910" s="63"/>
      <c r="C910"/>
      <c r="D910"/>
      <c r="E910" s="3"/>
      <c r="F910" s="55"/>
      <c r="G910"/>
      <c r="H910"/>
    </row>
    <row r="911" spans="1:8" s="25" customFormat="1">
      <c r="A911"/>
      <c r="B911" s="63"/>
      <c r="C911"/>
      <c r="D911"/>
      <c r="E911" s="3"/>
      <c r="F911" s="55"/>
      <c r="G911"/>
      <c r="H911"/>
    </row>
    <row r="912" spans="1:8" s="25" customFormat="1">
      <c r="A912"/>
      <c r="B912" s="63"/>
      <c r="C912"/>
      <c r="D912"/>
      <c r="E912" s="3"/>
      <c r="F912" s="55"/>
      <c r="G912"/>
      <c r="H912"/>
    </row>
    <row r="913" spans="1:8" s="25" customFormat="1">
      <c r="A913"/>
      <c r="B913" s="63"/>
      <c r="C913"/>
      <c r="D913"/>
      <c r="E913" s="3"/>
      <c r="F913" s="55"/>
      <c r="G913"/>
      <c r="H913"/>
    </row>
    <row r="914" spans="1:8" s="25" customFormat="1">
      <c r="A914"/>
      <c r="B914" s="63"/>
      <c r="C914"/>
      <c r="D914"/>
      <c r="E914" s="3"/>
      <c r="F914" s="55"/>
      <c r="G914"/>
      <c r="H914"/>
    </row>
    <row r="915" spans="1:8" s="25" customFormat="1">
      <c r="A915"/>
      <c r="B915" s="63"/>
      <c r="C915"/>
      <c r="D915"/>
      <c r="E915" s="3"/>
      <c r="F915" s="55"/>
      <c r="G915"/>
      <c r="H915"/>
    </row>
    <row r="916" spans="1:8" s="25" customFormat="1">
      <c r="A916"/>
      <c r="B916" s="63"/>
      <c r="C916"/>
      <c r="D916"/>
      <c r="E916" s="3"/>
      <c r="F916" s="55"/>
      <c r="G916"/>
      <c r="H916"/>
    </row>
    <row r="917" spans="1:8" s="25" customFormat="1">
      <c r="A917"/>
      <c r="B917" s="63"/>
      <c r="C917"/>
      <c r="D917"/>
      <c r="E917" s="3"/>
      <c r="F917" s="55"/>
      <c r="G917"/>
      <c r="H917"/>
    </row>
    <row r="918" spans="1:8" s="25" customFormat="1">
      <c r="A918"/>
      <c r="B918" s="63"/>
      <c r="C918"/>
      <c r="D918"/>
      <c r="E918" s="3"/>
      <c r="F918" s="55"/>
      <c r="G918"/>
      <c r="H918"/>
    </row>
    <row r="919" spans="1:8" s="25" customFormat="1">
      <c r="A919"/>
      <c r="B919" s="63"/>
      <c r="C919"/>
      <c r="D919"/>
      <c r="E919" s="3"/>
      <c r="F919" s="55"/>
      <c r="G919"/>
      <c r="H919"/>
    </row>
    <row r="920" spans="1:8" s="25" customFormat="1">
      <c r="A920"/>
      <c r="B920" s="63"/>
      <c r="C920"/>
      <c r="D920"/>
      <c r="E920" s="3"/>
      <c r="F920" s="55"/>
      <c r="G920"/>
      <c r="H920"/>
    </row>
    <row r="921" spans="1:8" s="25" customFormat="1">
      <c r="A921"/>
      <c r="B921" s="63"/>
      <c r="C921"/>
      <c r="D921"/>
      <c r="E921" s="3"/>
      <c r="F921" s="55"/>
      <c r="G921"/>
      <c r="H921"/>
    </row>
    <row r="922" spans="1:8" s="25" customFormat="1">
      <c r="A922"/>
      <c r="B922" s="63"/>
      <c r="C922"/>
      <c r="D922"/>
      <c r="E922" s="3"/>
      <c r="F922" s="55"/>
      <c r="G922"/>
      <c r="H922"/>
    </row>
    <row r="923" spans="1:8" s="25" customFormat="1">
      <c r="A923"/>
      <c r="B923" s="63"/>
      <c r="C923"/>
      <c r="D923"/>
      <c r="E923" s="3"/>
      <c r="F923" s="55"/>
      <c r="G923"/>
      <c r="H923"/>
    </row>
    <row r="924" spans="1:8" s="25" customFormat="1">
      <c r="A924"/>
      <c r="B924" s="63"/>
      <c r="C924"/>
      <c r="D924"/>
      <c r="E924" s="3"/>
      <c r="F924" s="55"/>
      <c r="G924"/>
      <c r="H924"/>
    </row>
    <row r="925" spans="1:8" s="25" customFormat="1">
      <c r="A925"/>
      <c r="B925" s="63"/>
      <c r="C925"/>
      <c r="D925"/>
      <c r="E925" s="3"/>
      <c r="F925" s="55"/>
      <c r="G925"/>
      <c r="H925"/>
    </row>
    <row r="926" spans="1:8" s="25" customFormat="1">
      <c r="A926"/>
      <c r="B926" s="63"/>
      <c r="C926"/>
      <c r="D926"/>
      <c r="E926" s="3"/>
      <c r="F926" s="55"/>
      <c r="G926"/>
      <c r="H926"/>
    </row>
    <row r="927" spans="1:8" s="25" customFormat="1">
      <c r="A927"/>
      <c r="B927" s="63"/>
      <c r="C927"/>
      <c r="D927"/>
      <c r="E927" s="3"/>
      <c r="F927" s="55"/>
      <c r="G927"/>
      <c r="H927"/>
    </row>
    <row r="928" spans="1:8" s="25" customFormat="1">
      <c r="A928"/>
      <c r="B928" s="63"/>
      <c r="C928"/>
      <c r="D928"/>
      <c r="E928" s="3"/>
      <c r="F928" s="55"/>
      <c r="G928"/>
      <c r="H928"/>
    </row>
    <row r="929" spans="1:8" s="25" customFormat="1">
      <c r="A929"/>
      <c r="B929" s="63"/>
      <c r="C929"/>
      <c r="D929"/>
      <c r="E929" s="3"/>
      <c r="F929" s="55"/>
      <c r="G929"/>
      <c r="H929"/>
    </row>
    <row r="930" spans="1:8" s="25" customFormat="1">
      <c r="A930"/>
      <c r="B930" s="63"/>
      <c r="C930"/>
      <c r="D930"/>
      <c r="E930" s="3"/>
      <c r="F930" s="55"/>
      <c r="G930"/>
      <c r="H930"/>
    </row>
    <row r="931" spans="1:8" s="25" customFormat="1">
      <c r="A931"/>
      <c r="B931" s="63"/>
      <c r="C931"/>
      <c r="D931"/>
      <c r="E931" s="3"/>
      <c r="F931" s="55"/>
      <c r="G931"/>
      <c r="H931"/>
    </row>
    <row r="932" spans="1:8" s="25" customFormat="1">
      <c r="A932"/>
      <c r="B932" s="63"/>
      <c r="C932"/>
      <c r="D932"/>
      <c r="E932" s="3"/>
      <c r="F932" s="55"/>
      <c r="G932"/>
      <c r="H932"/>
    </row>
    <row r="933" spans="1:8" s="25" customFormat="1">
      <c r="A933"/>
      <c r="B933" s="63"/>
      <c r="C933"/>
      <c r="D933"/>
      <c r="E933" s="3"/>
      <c r="F933" s="55"/>
      <c r="G933"/>
      <c r="H933"/>
    </row>
    <row r="934" spans="1:8" s="25" customFormat="1">
      <c r="A934"/>
      <c r="B934" s="63"/>
      <c r="C934"/>
      <c r="D934"/>
      <c r="E934" s="3"/>
      <c r="F934" s="55"/>
      <c r="G934"/>
      <c r="H934"/>
    </row>
    <row r="935" spans="1:8" s="25" customFormat="1">
      <c r="A935"/>
      <c r="B935" s="63"/>
      <c r="C935"/>
      <c r="D935"/>
      <c r="E935" s="3"/>
      <c r="F935" s="55"/>
      <c r="G935"/>
      <c r="H935"/>
    </row>
    <row r="936" spans="1:8" s="25" customFormat="1">
      <c r="A936"/>
      <c r="B936" s="63"/>
      <c r="C936"/>
      <c r="D936"/>
      <c r="E936" s="3"/>
      <c r="F936" s="55"/>
      <c r="G936"/>
      <c r="H936"/>
    </row>
    <row r="937" spans="1:8" s="25" customFormat="1">
      <c r="A937"/>
      <c r="B937" s="63"/>
      <c r="C937"/>
      <c r="D937"/>
      <c r="E937" s="3"/>
      <c r="F937" s="55"/>
      <c r="G937"/>
      <c r="H937"/>
    </row>
    <row r="938" spans="1:8" s="25" customFormat="1">
      <c r="A938"/>
      <c r="B938" s="63"/>
      <c r="C938"/>
      <c r="D938"/>
      <c r="E938" s="3"/>
      <c r="F938" s="55"/>
      <c r="G938"/>
      <c r="H938"/>
    </row>
    <row r="939" spans="1:8" s="25" customFormat="1">
      <c r="A939"/>
      <c r="B939" s="63"/>
      <c r="C939"/>
      <c r="D939"/>
      <c r="E939" s="3"/>
      <c r="F939" s="55"/>
      <c r="G939"/>
      <c r="H939"/>
    </row>
    <row r="940" spans="1:8" s="25" customFormat="1">
      <c r="A940"/>
      <c r="B940" s="63"/>
      <c r="C940"/>
      <c r="D940"/>
      <c r="E940" s="3"/>
      <c r="F940" s="55"/>
      <c r="G940"/>
      <c r="H940"/>
    </row>
    <row r="941" spans="1:8" s="25" customFormat="1">
      <c r="A941"/>
      <c r="B941" s="63"/>
      <c r="C941"/>
      <c r="D941"/>
      <c r="E941" s="3"/>
      <c r="F941" s="55"/>
      <c r="G941"/>
      <c r="H941"/>
    </row>
    <row r="942" spans="1:8" s="25" customFormat="1">
      <c r="A942"/>
      <c r="B942" s="63"/>
      <c r="C942"/>
      <c r="D942"/>
      <c r="E942" s="3"/>
      <c r="F942" s="55"/>
      <c r="G942"/>
      <c r="H942"/>
    </row>
    <row r="943" spans="1:8" s="25" customFormat="1">
      <c r="A943"/>
      <c r="B943" s="63"/>
      <c r="C943"/>
      <c r="D943"/>
      <c r="E943" s="3"/>
      <c r="F943" s="55"/>
      <c r="G943"/>
      <c r="H943"/>
    </row>
    <row r="944" spans="1:8" s="25" customFormat="1">
      <c r="A944"/>
      <c r="B944" s="63"/>
      <c r="C944"/>
      <c r="D944"/>
      <c r="E944" s="3"/>
      <c r="F944" s="55"/>
      <c r="G944"/>
      <c r="H944"/>
    </row>
    <row r="945" spans="1:8" s="25" customFormat="1">
      <c r="A945"/>
      <c r="B945" s="63"/>
      <c r="C945"/>
      <c r="D945"/>
      <c r="E945" s="3"/>
      <c r="F945" s="55"/>
      <c r="G945"/>
      <c r="H945"/>
    </row>
    <row r="946" spans="1:8" s="25" customFormat="1">
      <c r="A946"/>
      <c r="B946" s="63"/>
      <c r="C946"/>
      <c r="D946"/>
      <c r="E946" s="3"/>
      <c r="F946" s="55"/>
      <c r="G946"/>
      <c r="H946"/>
    </row>
    <row r="947" spans="1:8" s="25" customFormat="1">
      <c r="A947"/>
      <c r="B947" s="63"/>
      <c r="C947"/>
      <c r="D947"/>
      <c r="E947" s="3"/>
      <c r="F947" s="55"/>
      <c r="G947"/>
      <c r="H947"/>
    </row>
    <row r="948" spans="1:8" s="25" customFormat="1">
      <c r="A948"/>
      <c r="B948" s="63"/>
      <c r="C948"/>
      <c r="D948"/>
      <c r="E948" s="3"/>
      <c r="F948" s="55"/>
      <c r="G948"/>
      <c r="H948"/>
    </row>
    <row r="949" spans="1:8" s="25" customFormat="1">
      <c r="A949"/>
      <c r="B949" s="63"/>
      <c r="C949"/>
      <c r="D949"/>
      <c r="E949" s="3"/>
      <c r="F949" s="55"/>
      <c r="G949"/>
      <c r="H949"/>
    </row>
    <row r="950" spans="1:8" s="25" customFormat="1">
      <c r="A950"/>
      <c r="B950" s="63"/>
      <c r="C950"/>
      <c r="D950"/>
      <c r="E950" s="3"/>
      <c r="F950" s="55"/>
      <c r="G950"/>
      <c r="H950"/>
    </row>
    <row r="951" spans="1:8" s="25" customFormat="1">
      <c r="A951"/>
      <c r="B951" s="63"/>
      <c r="C951"/>
      <c r="D951"/>
      <c r="E951" s="3"/>
      <c r="F951" s="55"/>
      <c r="G951"/>
      <c r="H951"/>
    </row>
    <row r="952" spans="1:8" s="25" customFormat="1">
      <c r="A952"/>
      <c r="B952" s="63"/>
      <c r="C952"/>
      <c r="D952"/>
      <c r="E952" s="3"/>
      <c r="F952" s="55"/>
      <c r="G952"/>
      <c r="H952"/>
    </row>
    <row r="953" spans="1:8" s="25" customFormat="1">
      <c r="A953"/>
      <c r="B953" s="63"/>
      <c r="C953"/>
      <c r="D953"/>
      <c r="E953" s="3"/>
      <c r="F953" s="55"/>
      <c r="G953"/>
      <c r="H953"/>
    </row>
    <row r="954" spans="1:8" s="25" customFormat="1">
      <c r="A954"/>
      <c r="B954" s="63"/>
      <c r="C954"/>
      <c r="D954"/>
      <c r="E954" s="3"/>
      <c r="F954" s="55"/>
      <c r="G954"/>
      <c r="H954"/>
    </row>
    <row r="955" spans="1:8" s="25" customFormat="1">
      <c r="A955"/>
      <c r="B955" s="63"/>
      <c r="C955"/>
      <c r="D955"/>
      <c r="E955" s="3"/>
      <c r="F955" s="55"/>
      <c r="G955"/>
      <c r="H955"/>
    </row>
    <row r="956" spans="1:8" s="25" customFormat="1">
      <c r="A956"/>
      <c r="B956" s="63"/>
      <c r="C956"/>
      <c r="D956"/>
      <c r="E956" s="3"/>
      <c r="F956" s="55"/>
      <c r="G956"/>
      <c r="H956"/>
    </row>
    <row r="957" spans="1:8" s="25" customFormat="1">
      <c r="A957"/>
      <c r="B957" s="63"/>
      <c r="C957"/>
      <c r="D957"/>
      <c r="E957" s="3"/>
      <c r="F957" s="55"/>
      <c r="G957"/>
      <c r="H957"/>
    </row>
    <row r="958" spans="1:8" s="25" customFormat="1">
      <c r="A958"/>
      <c r="B958" s="63"/>
      <c r="C958"/>
      <c r="D958"/>
      <c r="E958" s="3"/>
      <c r="F958" s="55"/>
      <c r="G958"/>
      <c r="H958"/>
    </row>
    <row r="959" spans="1:8" s="25" customFormat="1">
      <c r="A959"/>
      <c r="B959" s="63"/>
      <c r="C959"/>
      <c r="D959"/>
      <c r="E959" s="3"/>
      <c r="F959" s="55"/>
      <c r="G959"/>
      <c r="H959"/>
    </row>
    <row r="960" spans="1:8" s="25" customFormat="1">
      <c r="A960"/>
      <c r="B960" s="63"/>
      <c r="C960"/>
      <c r="D960"/>
      <c r="E960" s="3"/>
      <c r="F960" s="55"/>
      <c r="G960"/>
      <c r="H960"/>
    </row>
    <row r="961" spans="1:8" s="25" customFormat="1">
      <c r="A961"/>
      <c r="B961" s="63"/>
      <c r="C961"/>
      <c r="D961"/>
      <c r="E961" s="3"/>
      <c r="F961" s="55"/>
      <c r="G961"/>
      <c r="H961"/>
    </row>
    <row r="962" spans="1:8" s="25" customFormat="1">
      <c r="A962"/>
      <c r="B962" s="63"/>
      <c r="C962"/>
      <c r="D962"/>
      <c r="E962" s="3"/>
      <c r="F962" s="55"/>
      <c r="G962"/>
      <c r="H962"/>
    </row>
    <row r="963" spans="1:8" s="25" customFormat="1">
      <c r="A963"/>
      <c r="B963" s="63"/>
      <c r="C963"/>
      <c r="D963"/>
      <c r="E963" s="3"/>
      <c r="F963" s="55"/>
      <c r="G963"/>
      <c r="H963"/>
    </row>
    <row r="964" spans="1:8" s="25" customFormat="1">
      <c r="A964"/>
      <c r="B964" s="63"/>
      <c r="C964"/>
      <c r="D964"/>
      <c r="E964" s="3"/>
      <c r="F964" s="55"/>
      <c r="G964"/>
      <c r="H964"/>
    </row>
    <row r="965" spans="1:8" s="25" customFormat="1">
      <c r="A965"/>
      <c r="B965" s="63"/>
      <c r="C965"/>
      <c r="D965"/>
      <c r="E965" s="3"/>
      <c r="F965" s="55"/>
      <c r="G965"/>
      <c r="H965"/>
    </row>
    <row r="966" spans="1:8" s="25" customFormat="1">
      <c r="A966"/>
      <c r="B966" s="63"/>
      <c r="C966"/>
      <c r="D966"/>
      <c r="E966" s="3"/>
      <c r="F966" s="55"/>
      <c r="G966"/>
      <c r="H966"/>
    </row>
    <row r="967" spans="1:8" s="25" customFormat="1">
      <c r="A967"/>
      <c r="B967" s="63"/>
      <c r="C967"/>
      <c r="D967"/>
      <c r="E967" s="3"/>
      <c r="F967" s="55"/>
      <c r="G967"/>
      <c r="H967"/>
    </row>
    <row r="968" spans="1:8" s="25" customFormat="1">
      <c r="A968"/>
      <c r="B968" s="63"/>
      <c r="C968"/>
      <c r="D968"/>
      <c r="E968" s="3"/>
      <c r="F968" s="55"/>
      <c r="G968"/>
      <c r="H968"/>
    </row>
    <row r="969" spans="1:8" s="25" customFormat="1">
      <c r="A969"/>
      <c r="B969" s="63"/>
      <c r="C969"/>
      <c r="D969"/>
      <c r="E969" s="3"/>
      <c r="F969" s="55"/>
      <c r="G969"/>
      <c r="H969"/>
    </row>
    <row r="970" spans="1:8" s="25" customFormat="1">
      <c r="A970"/>
      <c r="B970" s="63"/>
      <c r="C970"/>
      <c r="D970"/>
      <c r="E970" s="3"/>
      <c r="F970" s="55"/>
      <c r="G970"/>
      <c r="H970"/>
    </row>
    <row r="971" spans="1:8" s="25" customFormat="1">
      <c r="A971"/>
      <c r="B971" s="63"/>
      <c r="C971"/>
      <c r="D971"/>
      <c r="E971" s="3"/>
      <c r="F971" s="55"/>
      <c r="G971"/>
      <c r="H971"/>
    </row>
    <row r="972" spans="1:8" s="25" customFormat="1">
      <c r="A972"/>
      <c r="B972" s="63"/>
      <c r="C972"/>
      <c r="D972"/>
      <c r="E972" s="3"/>
      <c r="F972" s="55"/>
      <c r="G972"/>
      <c r="H972"/>
    </row>
    <row r="973" spans="1:8" s="25" customFormat="1">
      <c r="A973"/>
      <c r="B973" s="63"/>
      <c r="C973"/>
      <c r="D973"/>
      <c r="E973" s="3"/>
      <c r="F973" s="55"/>
      <c r="G973"/>
      <c r="H973"/>
    </row>
    <row r="974" spans="1:8" s="25" customFormat="1">
      <c r="A974"/>
      <c r="B974" s="63"/>
      <c r="C974"/>
      <c r="D974"/>
      <c r="E974" s="3"/>
      <c r="F974" s="55"/>
      <c r="G974"/>
      <c r="H974"/>
    </row>
    <row r="975" spans="1:8" s="25" customFormat="1">
      <c r="A975"/>
      <c r="B975" s="63"/>
      <c r="C975"/>
      <c r="D975"/>
      <c r="E975" s="3"/>
      <c r="F975" s="55"/>
      <c r="G975"/>
      <c r="H975"/>
    </row>
    <row r="976" spans="1:8" s="25" customFormat="1">
      <c r="A976"/>
      <c r="B976" s="63"/>
      <c r="C976"/>
      <c r="D976"/>
      <c r="E976" s="3"/>
      <c r="F976" s="55"/>
      <c r="G976"/>
      <c r="H976"/>
    </row>
    <row r="977" spans="1:8" s="25" customFormat="1">
      <c r="A977"/>
      <c r="B977" s="63"/>
      <c r="C977"/>
      <c r="D977"/>
      <c r="E977" s="3"/>
      <c r="F977" s="55"/>
      <c r="G977"/>
      <c r="H977"/>
    </row>
    <row r="978" spans="1:8" s="25" customFormat="1">
      <c r="A978"/>
      <c r="B978" s="63"/>
      <c r="C978"/>
      <c r="D978"/>
      <c r="E978" s="3"/>
      <c r="F978" s="55"/>
      <c r="G978"/>
      <c r="H978"/>
    </row>
    <row r="979" spans="1:8" s="25" customFormat="1">
      <c r="A979"/>
      <c r="B979" s="63"/>
      <c r="C979"/>
      <c r="D979"/>
      <c r="E979" s="3"/>
      <c r="F979" s="55"/>
      <c r="G979"/>
      <c r="H979"/>
    </row>
    <row r="980" spans="1:8" s="25" customFormat="1">
      <c r="A980"/>
      <c r="B980" s="63"/>
      <c r="C980"/>
      <c r="D980"/>
      <c r="E980" s="3"/>
      <c r="F980" s="55"/>
      <c r="G980"/>
      <c r="H980"/>
    </row>
    <row r="981" spans="1:8" s="25" customFormat="1">
      <c r="A981"/>
      <c r="B981" s="63"/>
      <c r="C981"/>
      <c r="D981"/>
      <c r="E981" s="3"/>
      <c r="F981" s="55"/>
      <c r="G981"/>
      <c r="H981"/>
    </row>
    <row r="982" spans="1:8" s="25" customFormat="1">
      <c r="A982"/>
      <c r="B982" s="63"/>
      <c r="C982"/>
      <c r="D982"/>
      <c r="E982" s="3"/>
      <c r="F982" s="55"/>
      <c r="G982"/>
      <c r="H982"/>
    </row>
    <row r="983" spans="1:8" s="25" customFormat="1">
      <c r="A983"/>
      <c r="B983" s="63"/>
      <c r="C983"/>
      <c r="D983"/>
      <c r="E983" s="3"/>
      <c r="F983" s="55"/>
      <c r="G983"/>
      <c r="H983"/>
    </row>
    <row r="984" spans="1:8" s="25" customFormat="1">
      <c r="A984"/>
      <c r="B984" s="63"/>
      <c r="C984"/>
      <c r="D984"/>
      <c r="E984" s="3"/>
      <c r="F984" s="55"/>
      <c r="G984"/>
      <c r="H984"/>
    </row>
    <row r="985" spans="1:8" s="25" customFormat="1">
      <c r="A985"/>
      <c r="B985" s="63"/>
      <c r="C985"/>
      <c r="D985"/>
      <c r="E985" s="3"/>
      <c r="F985" s="55"/>
      <c r="G985"/>
      <c r="H985"/>
    </row>
    <row r="986" spans="1:8" s="25" customFormat="1">
      <c r="A986"/>
      <c r="B986" s="63"/>
      <c r="C986"/>
      <c r="D986"/>
      <c r="E986" s="3"/>
      <c r="F986" s="55"/>
      <c r="G986"/>
      <c r="H986"/>
    </row>
    <row r="987" spans="1:8" s="25" customFormat="1">
      <c r="A987"/>
      <c r="B987" s="63"/>
      <c r="C987"/>
      <c r="D987"/>
      <c r="E987" s="3"/>
      <c r="F987" s="55"/>
      <c r="G987"/>
      <c r="H987"/>
    </row>
    <row r="988" spans="1:8" s="25" customFormat="1">
      <c r="A988"/>
      <c r="B988" s="63"/>
      <c r="C988"/>
      <c r="D988"/>
      <c r="E988" s="3"/>
      <c r="F988" s="55"/>
      <c r="G988"/>
      <c r="H988"/>
    </row>
    <row r="989" spans="1:8" s="25" customFormat="1">
      <c r="A989"/>
      <c r="B989" s="63"/>
      <c r="C989"/>
      <c r="D989"/>
      <c r="E989" s="3"/>
      <c r="F989" s="55"/>
      <c r="G989"/>
      <c r="H989"/>
    </row>
    <row r="990" spans="1:8" s="25" customFormat="1">
      <c r="A990"/>
      <c r="B990" s="63"/>
      <c r="C990"/>
      <c r="D990"/>
      <c r="E990" s="3"/>
      <c r="F990" s="55"/>
      <c r="G990"/>
      <c r="H990"/>
    </row>
    <row r="991" spans="1:8" s="25" customFormat="1">
      <c r="A991"/>
      <c r="B991" s="63"/>
      <c r="C991"/>
      <c r="D991"/>
      <c r="E991" s="3"/>
      <c r="F991" s="55"/>
      <c r="G991"/>
      <c r="H991"/>
    </row>
    <row r="992" spans="1:8" s="25" customFormat="1">
      <c r="A992"/>
      <c r="B992" s="63"/>
      <c r="C992"/>
      <c r="D992"/>
      <c r="E992" s="3"/>
      <c r="F992" s="55"/>
      <c r="G992"/>
      <c r="H992"/>
    </row>
    <row r="993" spans="1:8" s="25" customFormat="1">
      <c r="A993"/>
      <c r="B993" s="63"/>
      <c r="C993"/>
      <c r="D993"/>
      <c r="E993" s="3"/>
      <c r="F993" s="55"/>
      <c r="G993"/>
      <c r="H993"/>
    </row>
    <row r="994" spans="1:8" s="25" customFormat="1">
      <c r="A994"/>
      <c r="B994" s="63"/>
      <c r="C994"/>
      <c r="D994"/>
      <c r="E994" s="3"/>
      <c r="F994" s="55"/>
      <c r="G994"/>
      <c r="H994"/>
    </row>
    <row r="995" spans="1:8" s="25" customFormat="1">
      <c r="A995"/>
      <c r="B995" s="63"/>
      <c r="C995"/>
      <c r="D995"/>
      <c r="E995" s="3"/>
      <c r="F995" s="55"/>
      <c r="G995"/>
      <c r="H995"/>
    </row>
    <row r="996" spans="1:8" s="25" customFormat="1">
      <c r="A996"/>
      <c r="B996" s="63"/>
      <c r="C996"/>
      <c r="D996"/>
      <c r="E996" s="3"/>
      <c r="F996" s="55"/>
      <c r="G996"/>
      <c r="H996"/>
    </row>
    <row r="997" spans="1:8" s="25" customFormat="1">
      <c r="A997"/>
      <c r="B997" s="63"/>
      <c r="C997"/>
      <c r="D997"/>
      <c r="E997" s="3"/>
      <c r="F997" s="55"/>
      <c r="G997"/>
      <c r="H997"/>
    </row>
    <row r="998" spans="1:8" s="25" customFormat="1">
      <c r="A998"/>
      <c r="B998" s="63"/>
      <c r="C998"/>
      <c r="D998"/>
      <c r="E998" s="3"/>
      <c r="F998" s="55"/>
      <c r="G998"/>
      <c r="H998"/>
    </row>
    <row r="999" spans="1:8" s="25" customFormat="1">
      <c r="A999"/>
      <c r="B999" s="63"/>
      <c r="C999"/>
      <c r="D999"/>
      <c r="E999" s="3"/>
      <c r="F999" s="55"/>
      <c r="G999"/>
      <c r="H999"/>
    </row>
    <row r="1000" spans="1:8" s="25" customFormat="1">
      <c r="A1000"/>
      <c r="B1000" s="63"/>
      <c r="C1000"/>
      <c r="D1000"/>
      <c r="E1000" s="3"/>
      <c r="F1000" s="55"/>
      <c r="G1000"/>
      <c r="H1000"/>
    </row>
    <row r="1001" spans="1:8" s="25" customFormat="1">
      <c r="A1001"/>
      <c r="B1001" s="63"/>
      <c r="C1001"/>
      <c r="D1001"/>
      <c r="E1001" s="3"/>
      <c r="F1001" s="55"/>
      <c r="G1001"/>
      <c r="H1001"/>
    </row>
    <row r="1002" spans="1:8" s="25" customFormat="1">
      <c r="A1002"/>
      <c r="B1002" s="63"/>
      <c r="C1002"/>
      <c r="D1002"/>
      <c r="E1002" s="3"/>
      <c r="F1002" s="55"/>
      <c r="G1002"/>
      <c r="H1002"/>
    </row>
    <row r="1003" spans="1:8" s="25" customFormat="1">
      <c r="A1003"/>
      <c r="B1003" s="63"/>
      <c r="C1003"/>
      <c r="D1003"/>
      <c r="E1003" s="3"/>
      <c r="F1003" s="55"/>
      <c r="G1003"/>
      <c r="H1003"/>
    </row>
    <row r="1004" spans="1:8" s="25" customFormat="1">
      <c r="A1004"/>
      <c r="B1004" s="63"/>
      <c r="C1004"/>
      <c r="D1004"/>
      <c r="E1004" s="3"/>
      <c r="F1004" s="55"/>
      <c r="G1004"/>
      <c r="H1004"/>
    </row>
    <row r="1005" spans="1:8" s="25" customFormat="1">
      <c r="A1005"/>
      <c r="B1005" s="63"/>
      <c r="C1005"/>
      <c r="D1005"/>
      <c r="E1005" s="3"/>
      <c r="F1005" s="55"/>
      <c r="G1005"/>
      <c r="H1005"/>
    </row>
    <row r="1006" spans="1:8" s="25" customFormat="1">
      <c r="A1006"/>
      <c r="B1006" s="63"/>
      <c r="C1006"/>
      <c r="D1006"/>
      <c r="E1006" s="3"/>
      <c r="F1006" s="55"/>
      <c r="G1006"/>
      <c r="H1006"/>
    </row>
    <row r="1007" spans="1:8" s="25" customFormat="1">
      <c r="A1007"/>
      <c r="B1007" s="63"/>
      <c r="C1007"/>
      <c r="D1007"/>
      <c r="E1007" s="3"/>
      <c r="F1007" s="55"/>
      <c r="G1007"/>
      <c r="H1007"/>
    </row>
    <row r="1008" spans="1:8" s="25" customFormat="1">
      <c r="A1008"/>
      <c r="B1008" s="63"/>
      <c r="C1008"/>
      <c r="D1008"/>
      <c r="E1008" s="3"/>
      <c r="F1008" s="55"/>
      <c r="G1008"/>
      <c r="H1008"/>
    </row>
    <row r="1009" spans="1:8" s="25" customFormat="1">
      <c r="A1009"/>
      <c r="B1009" s="63"/>
      <c r="C1009"/>
      <c r="D1009"/>
      <c r="E1009" s="3"/>
      <c r="F1009" s="55"/>
      <c r="G1009"/>
      <c r="H1009"/>
    </row>
    <row r="1010" spans="1:8" s="25" customFormat="1">
      <c r="A1010"/>
      <c r="B1010" s="63"/>
      <c r="C1010"/>
      <c r="D1010"/>
      <c r="E1010" s="3"/>
      <c r="F1010" s="55"/>
      <c r="G1010"/>
      <c r="H1010"/>
    </row>
    <row r="1011" spans="1:8" s="25" customFormat="1">
      <c r="A1011"/>
      <c r="B1011" s="63"/>
      <c r="C1011"/>
      <c r="D1011"/>
      <c r="E1011" s="3"/>
      <c r="F1011" s="55"/>
      <c r="G1011"/>
      <c r="H1011"/>
    </row>
    <row r="1012" spans="1:8" s="25" customFormat="1">
      <c r="A1012"/>
      <c r="B1012" s="63"/>
      <c r="C1012"/>
      <c r="D1012"/>
      <c r="E1012" s="3"/>
      <c r="F1012" s="55"/>
      <c r="G1012"/>
      <c r="H1012"/>
    </row>
    <row r="1013" spans="1:8" s="25" customFormat="1">
      <c r="A1013"/>
      <c r="B1013" s="63"/>
      <c r="C1013"/>
      <c r="D1013"/>
      <c r="E1013" s="3"/>
      <c r="F1013" s="55"/>
      <c r="G1013"/>
      <c r="H1013"/>
    </row>
    <row r="1014" spans="1:8" s="25" customFormat="1">
      <c r="A1014"/>
      <c r="B1014" s="63"/>
      <c r="C1014"/>
      <c r="D1014"/>
      <c r="E1014" s="3"/>
      <c r="F1014" s="55"/>
      <c r="G1014"/>
      <c r="H1014"/>
    </row>
    <row r="1015" spans="1:8" s="25" customFormat="1">
      <c r="A1015"/>
      <c r="B1015" s="63"/>
      <c r="C1015"/>
      <c r="D1015"/>
      <c r="E1015" s="3"/>
      <c r="F1015" s="55"/>
      <c r="G1015"/>
      <c r="H1015"/>
    </row>
    <row r="1016" spans="1:8" s="25" customFormat="1">
      <c r="A1016"/>
      <c r="B1016" s="63"/>
      <c r="C1016"/>
      <c r="D1016"/>
      <c r="E1016" s="3"/>
      <c r="F1016" s="55"/>
      <c r="G1016"/>
      <c r="H1016"/>
    </row>
    <row r="1017" spans="1:8" s="25" customFormat="1">
      <c r="A1017"/>
      <c r="B1017" s="63"/>
      <c r="C1017"/>
      <c r="D1017"/>
      <c r="E1017" s="3"/>
      <c r="F1017" s="55"/>
      <c r="G1017"/>
      <c r="H1017"/>
    </row>
    <row r="1018" spans="1:8" s="25" customFormat="1">
      <c r="A1018"/>
      <c r="B1018" s="63"/>
      <c r="C1018"/>
      <c r="D1018"/>
      <c r="E1018" s="3"/>
      <c r="F1018" s="55"/>
      <c r="G1018"/>
      <c r="H1018"/>
    </row>
    <row r="1019" spans="1:8" s="25" customFormat="1">
      <c r="A1019"/>
      <c r="B1019" s="63"/>
      <c r="C1019"/>
      <c r="D1019"/>
      <c r="E1019" s="3"/>
      <c r="F1019" s="55"/>
      <c r="G1019"/>
      <c r="H1019"/>
    </row>
    <row r="1020" spans="1:8" s="25" customFormat="1">
      <c r="A1020"/>
      <c r="B1020" s="63"/>
      <c r="C1020"/>
      <c r="D1020"/>
      <c r="E1020" s="3"/>
      <c r="F1020" s="55"/>
      <c r="G1020"/>
      <c r="H1020"/>
    </row>
    <row r="1021" spans="1:8" s="25" customFormat="1">
      <c r="A1021"/>
      <c r="B1021" s="63"/>
      <c r="C1021"/>
      <c r="D1021"/>
      <c r="E1021" s="3"/>
      <c r="F1021" s="55"/>
      <c r="G1021"/>
      <c r="H1021"/>
    </row>
    <row r="1022" spans="1:8" s="25" customFormat="1">
      <c r="A1022"/>
      <c r="B1022" s="63"/>
      <c r="C1022"/>
      <c r="D1022"/>
      <c r="E1022" s="3"/>
      <c r="F1022" s="55"/>
      <c r="G1022"/>
      <c r="H1022"/>
    </row>
    <row r="1023" spans="1:8" s="25" customFormat="1">
      <c r="A1023"/>
      <c r="B1023" s="63"/>
      <c r="C1023"/>
      <c r="D1023"/>
      <c r="E1023" s="3"/>
      <c r="F1023" s="55"/>
      <c r="G1023"/>
      <c r="H1023"/>
    </row>
    <row r="1024" spans="1:8" s="25" customFormat="1">
      <c r="A1024"/>
      <c r="B1024" s="63"/>
      <c r="C1024"/>
      <c r="D1024"/>
      <c r="E1024" s="3"/>
      <c r="F1024" s="55"/>
      <c r="G1024"/>
      <c r="H1024"/>
    </row>
    <row r="1025" spans="1:8" s="25" customFormat="1">
      <c r="A1025"/>
      <c r="B1025" s="63"/>
      <c r="C1025"/>
      <c r="D1025"/>
      <c r="E1025" s="3"/>
      <c r="F1025" s="55"/>
      <c r="G1025"/>
      <c r="H1025"/>
    </row>
    <row r="1026" spans="1:8" s="25" customFormat="1">
      <c r="A1026"/>
      <c r="B1026" s="63"/>
      <c r="C1026"/>
      <c r="D1026"/>
      <c r="E1026" s="3"/>
      <c r="F1026" s="55"/>
      <c r="G1026"/>
      <c r="H1026"/>
    </row>
    <row r="1027" spans="1:8" s="25" customFormat="1">
      <c r="A1027"/>
      <c r="B1027" s="63"/>
      <c r="C1027"/>
      <c r="D1027"/>
      <c r="E1027" s="3"/>
      <c r="F1027" s="55"/>
      <c r="G1027"/>
      <c r="H1027"/>
    </row>
    <row r="1028" spans="1:8" s="25" customFormat="1">
      <c r="A1028"/>
      <c r="B1028" s="63"/>
      <c r="C1028"/>
      <c r="D1028"/>
      <c r="E1028" s="3"/>
      <c r="F1028" s="55"/>
      <c r="G1028"/>
      <c r="H1028"/>
    </row>
    <row r="1029" spans="1:8" s="25" customFormat="1">
      <c r="A1029"/>
      <c r="B1029" s="63"/>
      <c r="C1029"/>
      <c r="D1029"/>
      <c r="E1029" s="3"/>
      <c r="F1029" s="55"/>
      <c r="G1029"/>
      <c r="H1029"/>
    </row>
    <row r="1030" spans="1:8" s="25" customFormat="1">
      <c r="A1030"/>
      <c r="B1030" s="63"/>
      <c r="C1030"/>
      <c r="D1030"/>
      <c r="E1030" s="3"/>
      <c r="F1030" s="55"/>
      <c r="G1030"/>
      <c r="H1030"/>
    </row>
    <row r="1031" spans="1:8" s="25" customFormat="1">
      <c r="A1031"/>
      <c r="B1031" s="63"/>
      <c r="C1031"/>
      <c r="D1031"/>
      <c r="E1031" s="3"/>
      <c r="F1031" s="55"/>
      <c r="G1031"/>
      <c r="H1031"/>
    </row>
    <row r="1032" spans="1:8" s="25" customFormat="1">
      <c r="A1032"/>
      <c r="B1032" s="63"/>
      <c r="C1032"/>
      <c r="D1032"/>
      <c r="E1032" s="3"/>
      <c r="F1032" s="55"/>
      <c r="G1032"/>
      <c r="H1032"/>
    </row>
    <row r="1033" spans="1:8" s="25" customFormat="1">
      <c r="A1033"/>
      <c r="B1033" s="63"/>
      <c r="C1033"/>
      <c r="D1033"/>
      <c r="E1033" s="3"/>
      <c r="F1033" s="55"/>
      <c r="G1033"/>
      <c r="H1033"/>
    </row>
    <row r="1034" spans="1:8" s="25" customFormat="1">
      <c r="A1034"/>
      <c r="B1034" s="63"/>
      <c r="C1034"/>
      <c r="D1034"/>
      <c r="E1034" s="3"/>
      <c r="F1034" s="55"/>
      <c r="G1034"/>
      <c r="H1034"/>
    </row>
    <row r="1035" spans="1:8" s="25" customFormat="1">
      <c r="A1035"/>
      <c r="B1035" s="63"/>
      <c r="C1035"/>
      <c r="D1035"/>
      <c r="E1035" s="3"/>
      <c r="F1035" s="55"/>
      <c r="G1035"/>
      <c r="H1035"/>
    </row>
    <row r="1036" spans="1:8" s="25" customFormat="1">
      <c r="A1036"/>
      <c r="B1036" s="63"/>
      <c r="C1036"/>
      <c r="D1036"/>
      <c r="E1036" s="3"/>
      <c r="F1036" s="55"/>
      <c r="G1036"/>
      <c r="H1036"/>
    </row>
    <row r="1037" spans="1:8" s="25" customFormat="1">
      <c r="A1037"/>
      <c r="B1037" s="63"/>
      <c r="C1037"/>
      <c r="D1037"/>
      <c r="E1037" s="3"/>
      <c r="F1037" s="55"/>
      <c r="G1037"/>
      <c r="H1037"/>
    </row>
    <row r="1038" spans="1:8" s="25" customFormat="1">
      <c r="A1038"/>
      <c r="B1038" s="63"/>
      <c r="C1038"/>
      <c r="D1038"/>
      <c r="E1038" s="3"/>
      <c r="F1038" s="55"/>
      <c r="G1038"/>
      <c r="H1038"/>
    </row>
    <row r="1039" spans="1:8" s="25" customFormat="1">
      <c r="A1039"/>
      <c r="B1039" s="63"/>
      <c r="C1039"/>
      <c r="D1039"/>
      <c r="E1039" s="3"/>
      <c r="F1039" s="55"/>
      <c r="G1039"/>
      <c r="H1039"/>
    </row>
    <row r="1040" spans="1:8" s="25" customFormat="1">
      <c r="A1040"/>
      <c r="B1040" s="63"/>
      <c r="C1040"/>
      <c r="D1040"/>
      <c r="E1040" s="3"/>
      <c r="F1040" s="55"/>
      <c r="G1040"/>
      <c r="H1040"/>
    </row>
    <row r="1041" spans="1:8" s="25" customFormat="1">
      <c r="A1041"/>
      <c r="B1041" s="63"/>
      <c r="C1041"/>
      <c r="D1041"/>
      <c r="E1041" s="3"/>
      <c r="F1041" s="55"/>
      <c r="G1041"/>
      <c r="H1041"/>
    </row>
    <row r="1042" spans="1:8" s="25" customFormat="1">
      <c r="A1042"/>
      <c r="B1042" s="63"/>
      <c r="C1042"/>
      <c r="D1042"/>
      <c r="E1042" s="3"/>
      <c r="F1042" s="55"/>
      <c r="G1042"/>
      <c r="H1042"/>
    </row>
    <row r="1043" spans="1:8" s="25" customFormat="1">
      <c r="A1043"/>
      <c r="B1043" s="63"/>
      <c r="C1043"/>
      <c r="D1043"/>
      <c r="E1043" s="3"/>
      <c r="F1043" s="55"/>
      <c r="G1043"/>
      <c r="H1043"/>
    </row>
    <row r="1044" spans="1:8" s="25" customFormat="1">
      <c r="A1044"/>
      <c r="B1044" s="63"/>
      <c r="C1044"/>
      <c r="D1044"/>
      <c r="E1044" s="3"/>
      <c r="F1044" s="55"/>
      <c r="G1044"/>
      <c r="H1044"/>
    </row>
    <row r="1045" spans="1:8" s="25" customFormat="1">
      <c r="A1045"/>
      <c r="B1045" s="63"/>
      <c r="C1045"/>
      <c r="D1045"/>
      <c r="E1045" s="3"/>
      <c r="F1045" s="55"/>
      <c r="G1045"/>
      <c r="H1045"/>
    </row>
    <row r="1046" spans="1:8" s="25" customFormat="1">
      <c r="A1046"/>
      <c r="B1046" s="63"/>
      <c r="C1046"/>
      <c r="D1046"/>
      <c r="E1046" s="3"/>
      <c r="F1046" s="55"/>
      <c r="G1046"/>
      <c r="H1046"/>
    </row>
    <row r="1047" spans="1:8" s="25" customFormat="1">
      <c r="A1047"/>
      <c r="B1047" s="63"/>
      <c r="C1047"/>
      <c r="D1047"/>
      <c r="E1047" s="3"/>
      <c r="F1047" s="55"/>
      <c r="G1047"/>
      <c r="H1047"/>
    </row>
    <row r="1048" spans="1:8" s="25" customFormat="1">
      <c r="A1048"/>
      <c r="B1048" s="63"/>
      <c r="C1048"/>
      <c r="D1048"/>
      <c r="E1048" s="3"/>
      <c r="F1048" s="55"/>
      <c r="G1048"/>
      <c r="H1048"/>
    </row>
    <row r="1049" spans="1:8" s="25" customFormat="1">
      <c r="A1049"/>
      <c r="B1049" s="63"/>
      <c r="C1049"/>
      <c r="D1049"/>
      <c r="E1049" s="3"/>
      <c r="F1049" s="55"/>
      <c r="G1049"/>
      <c r="H1049"/>
    </row>
    <row r="1050" spans="1:8" s="25" customFormat="1">
      <c r="A1050"/>
      <c r="B1050" s="63"/>
      <c r="C1050"/>
      <c r="D1050"/>
      <c r="E1050" s="3"/>
      <c r="F1050" s="55"/>
      <c r="G1050"/>
      <c r="H1050"/>
    </row>
    <row r="1051" spans="1:8" s="25" customFormat="1">
      <c r="A1051"/>
      <c r="B1051" s="63"/>
      <c r="C1051"/>
      <c r="D1051"/>
      <c r="E1051" s="3"/>
      <c r="F1051" s="55"/>
      <c r="G1051"/>
      <c r="H1051"/>
    </row>
    <row r="1052" spans="1:8" s="25" customFormat="1">
      <c r="A1052"/>
      <c r="B1052" s="63"/>
      <c r="C1052"/>
      <c r="D1052"/>
      <c r="E1052" s="3"/>
      <c r="F1052" s="55"/>
      <c r="G1052"/>
      <c r="H1052"/>
    </row>
    <row r="1053" spans="1:8" s="25" customFormat="1">
      <c r="A1053"/>
      <c r="B1053" s="63"/>
      <c r="C1053"/>
      <c r="D1053"/>
      <c r="E1053" s="3"/>
      <c r="F1053" s="55"/>
      <c r="G1053"/>
      <c r="H1053"/>
    </row>
    <row r="1054" spans="1:8" s="25" customFormat="1">
      <c r="A1054"/>
      <c r="B1054" s="63"/>
      <c r="C1054"/>
      <c r="D1054"/>
      <c r="E1054" s="3"/>
      <c r="F1054" s="55"/>
      <c r="G1054"/>
      <c r="H1054"/>
    </row>
    <row r="1055" spans="1:8" s="25" customFormat="1">
      <c r="A1055"/>
      <c r="B1055" s="63"/>
      <c r="C1055"/>
      <c r="D1055"/>
      <c r="E1055" s="3"/>
      <c r="F1055" s="55"/>
      <c r="G1055"/>
      <c r="H1055"/>
    </row>
    <row r="1056" spans="1:8" s="25" customFormat="1">
      <c r="A1056"/>
      <c r="B1056" s="63"/>
      <c r="C1056"/>
      <c r="D1056"/>
      <c r="E1056" s="3"/>
      <c r="F1056" s="55"/>
      <c r="G1056"/>
      <c r="H1056"/>
    </row>
    <row r="1057" spans="1:8" s="25" customFormat="1">
      <c r="A1057"/>
      <c r="B1057" s="63"/>
      <c r="C1057"/>
      <c r="D1057"/>
      <c r="E1057" s="3"/>
      <c r="F1057" s="55"/>
      <c r="G1057"/>
      <c r="H1057"/>
    </row>
    <row r="1058" spans="1:8" s="25" customFormat="1">
      <c r="A1058"/>
      <c r="B1058" s="63"/>
      <c r="C1058"/>
      <c r="D1058"/>
      <c r="E1058" s="3"/>
      <c r="F1058" s="55"/>
      <c r="G1058"/>
      <c r="H1058"/>
    </row>
    <row r="1059" spans="1:8" s="25" customFormat="1">
      <c r="A1059"/>
      <c r="B1059" s="63"/>
      <c r="C1059"/>
      <c r="D1059"/>
      <c r="E1059" s="3"/>
      <c r="F1059" s="55"/>
      <c r="G1059"/>
      <c r="H1059"/>
    </row>
    <row r="1060" spans="1:8" s="25" customFormat="1">
      <c r="A1060"/>
      <c r="B1060" s="63"/>
      <c r="C1060"/>
      <c r="D1060"/>
      <c r="E1060" s="3"/>
      <c r="F1060" s="55"/>
      <c r="G1060"/>
      <c r="H1060"/>
    </row>
    <row r="1061" spans="1:8" s="25" customFormat="1">
      <c r="A1061"/>
      <c r="B1061" s="63"/>
      <c r="C1061"/>
      <c r="D1061"/>
      <c r="E1061" s="3"/>
      <c r="F1061" s="55"/>
      <c r="G1061"/>
      <c r="H1061"/>
    </row>
    <row r="1062" spans="1:8" s="25" customFormat="1">
      <c r="A1062"/>
      <c r="B1062" s="63"/>
      <c r="C1062"/>
      <c r="D1062"/>
      <c r="E1062" s="3"/>
      <c r="F1062" s="55"/>
      <c r="G1062"/>
      <c r="H1062"/>
    </row>
    <row r="1063" spans="1:8" s="25" customFormat="1">
      <c r="A1063"/>
      <c r="B1063" s="63"/>
      <c r="C1063"/>
      <c r="D1063"/>
      <c r="E1063" s="3"/>
      <c r="F1063" s="55"/>
      <c r="G1063"/>
      <c r="H1063"/>
    </row>
    <row r="1064" spans="1:8" s="25" customFormat="1">
      <c r="A1064"/>
      <c r="B1064" s="63"/>
      <c r="C1064"/>
      <c r="D1064"/>
      <c r="E1064" s="3"/>
      <c r="F1064" s="55"/>
      <c r="G1064"/>
      <c r="H1064"/>
    </row>
    <row r="1065" spans="1:8" s="25" customFormat="1">
      <c r="A1065"/>
      <c r="B1065" s="63"/>
      <c r="C1065"/>
      <c r="D1065"/>
      <c r="E1065" s="3"/>
      <c r="F1065" s="55"/>
      <c r="G1065"/>
      <c r="H1065"/>
    </row>
    <row r="1066" spans="1:8" s="25" customFormat="1">
      <c r="A1066"/>
      <c r="B1066" s="63"/>
      <c r="C1066"/>
      <c r="D1066"/>
      <c r="E1066" s="3"/>
      <c r="F1066" s="55"/>
      <c r="G1066"/>
      <c r="H1066"/>
    </row>
    <row r="1067" spans="1:8" s="25" customFormat="1">
      <c r="A1067"/>
      <c r="B1067" s="63"/>
      <c r="C1067"/>
      <c r="D1067"/>
      <c r="E1067" s="3"/>
      <c r="F1067" s="55"/>
      <c r="G1067"/>
      <c r="H1067"/>
    </row>
    <row r="1068" spans="1:8" s="25" customFormat="1">
      <c r="A1068"/>
      <c r="B1068" s="63"/>
      <c r="C1068"/>
      <c r="D1068"/>
      <c r="E1068" s="3"/>
      <c r="F1068" s="55"/>
      <c r="G1068"/>
      <c r="H1068"/>
    </row>
    <row r="1069" spans="1:8" s="25" customFormat="1">
      <c r="A1069"/>
      <c r="B1069" s="63"/>
      <c r="C1069"/>
      <c r="D1069"/>
      <c r="E1069" s="3"/>
      <c r="F1069" s="55"/>
      <c r="G1069"/>
      <c r="H1069"/>
    </row>
    <row r="1070" spans="1:8" s="25" customFormat="1">
      <c r="A1070"/>
      <c r="B1070" s="63"/>
      <c r="C1070"/>
      <c r="D1070"/>
      <c r="E1070" s="3"/>
      <c r="F1070" s="55"/>
      <c r="G1070"/>
      <c r="H1070"/>
    </row>
    <row r="1071" spans="1:8" s="25" customFormat="1">
      <c r="A1071"/>
      <c r="B1071" s="63"/>
      <c r="C1071"/>
      <c r="D1071"/>
      <c r="E1071" s="3"/>
      <c r="F1071" s="55"/>
      <c r="G1071"/>
      <c r="H1071"/>
    </row>
    <row r="1072" spans="1:8" s="25" customFormat="1">
      <c r="A1072"/>
      <c r="B1072" s="63"/>
      <c r="C1072"/>
      <c r="D1072"/>
      <c r="E1072" s="3"/>
      <c r="F1072" s="55"/>
      <c r="G1072"/>
      <c r="H1072"/>
    </row>
    <row r="1073" spans="1:8" s="25" customFormat="1">
      <c r="A1073"/>
      <c r="B1073" s="63"/>
      <c r="C1073"/>
      <c r="D1073"/>
      <c r="E1073" s="3"/>
      <c r="F1073" s="55"/>
      <c r="G1073"/>
      <c r="H1073"/>
    </row>
    <row r="1074" spans="1:8" s="25" customFormat="1">
      <c r="A1074"/>
      <c r="B1074" s="63"/>
      <c r="C1074"/>
      <c r="D1074"/>
      <c r="E1074" s="3"/>
      <c r="F1074" s="55"/>
      <c r="G1074"/>
      <c r="H1074"/>
    </row>
    <row r="1075" spans="1:8" s="25" customFormat="1">
      <c r="A1075"/>
      <c r="B1075" s="63"/>
      <c r="C1075"/>
      <c r="D1075"/>
      <c r="E1075" s="3"/>
      <c r="F1075" s="55"/>
      <c r="G1075"/>
      <c r="H1075"/>
    </row>
    <row r="1076" spans="1:8" s="25" customFormat="1">
      <c r="A1076"/>
      <c r="B1076" s="63"/>
      <c r="C1076"/>
      <c r="D1076"/>
      <c r="E1076" s="3"/>
      <c r="F1076" s="55"/>
      <c r="G1076"/>
      <c r="H1076"/>
    </row>
    <row r="1077" spans="1:8" s="25" customFormat="1">
      <c r="A1077"/>
      <c r="B1077" s="63"/>
      <c r="C1077"/>
      <c r="D1077"/>
      <c r="E1077" s="3"/>
      <c r="F1077" s="55"/>
      <c r="G1077"/>
      <c r="H1077"/>
    </row>
    <row r="1078" spans="1:8" s="25" customFormat="1">
      <c r="A1078"/>
      <c r="B1078" s="63"/>
      <c r="C1078"/>
      <c r="D1078"/>
      <c r="E1078" s="3"/>
      <c r="F1078" s="55"/>
      <c r="G1078"/>
      <c r="H1078"/>
    </row>
    <row r="1079" spans="1:8" s="25" customFormat="1">
      <c r="A1079"/>
      <c r="B1079" s="63"/>
      <c r="C1079"/>
      <c r="D1079"/>
      <c r="E1079" s="3"/>
      <c r="F1079" s="55"/>
      <c r="G1079"/>
      <c r="H1079"/>
    </row>
    <row r="1080" spans="1:8" s="25" customFormat="1">
      <c r="A1080"/>
      <c r="B1080" s="63"/>
      <c r="C1080"/>
      <c r="D1080"/>
      <c r="E1080" s="3"/>
      <c r="F1080" s="55"/>
      <c r="G1080"/>
      <c r="H1080"/>
    </row>
    <row r="1081" spans="1:8" s="25" customFormat="1">
      <c r="A1081"/>
      <c r="B1081" s="63"/>
      <c r="C1081"/>
      <c r="D1081"/>
      <c r="E1081" s="3"/>
      <c r="F1081" s="55"/>
      <c r="G1081"/>
      <c r="H1081"/>
    </row>
    <row r="1082" spans="1:8" s="25" customFormat="1">
      <c r="A1082"/>
      <c r="B1082" s="63"/>
      <c r="C1082"/>
      <c r="D1082"/>
      <c r="E1082" s="3"/>
      <c r="F1082" s="55"/>
      <c r="G1082"/>
      <c r="H1082"/>
    </row>
    <row r="1083" spans="1:8" s="25" customFormat="1">
      <c r="A1083"/>
      <c r="B1083" s="63"/>
      <c r="C1083"/>
      <c r="D1083"/>
      <c r="E1083" s="3"/>
      <c r="F1083" s="55"/>
      <c r="G1083"/>
      <c r="H1083"/>
    </row>
    <row r="1084" spans="1:8" s="25" customFormat="1">
      <c r="A1084"/>
      <c r="B1084" s="63"/>
      <c r="C1084"/>
      <c r="D1084"/>
      <c r="E1084" s="3"/>
      <c r="F1084" s="55"/>
      <c r="G1084"/>
      <c r="H1084"/>
    </row>
    <row r="1085" spans="1:8" s="25" customFormat="1">
      <c r="A1085"/>
      <c r="B1085" s="63"/>
      <c r="C1085"/>
      <c r="D1085"/>
      <c r="E1085" s="3"/>
      <c r="F1085" s="55"/>
      <c r="G1085"/>
      <c r="H1085"/>
    </row>
    <row r="1086" spans="1:8" s="25" customFormat="1">
      <c r="A1086"/>
      <c r="B1086" s="63"/>
      <c r="C1086"/>
      <c r="D1086"/>
      <c r="E1086" s="3"/>
      <c r="F1086" s="55"/>
      <c r="G1086"/>
      <c r="H1086"/>
    </row>
    <row r="1087" spans="1:8" s="25" customFormat="1">
      <c r="A1087"/>
      <c r="B1087" s="63"/>
      <c r="C1087"/>
      <c r="D1087"/>
      <c r="E1087" s="3"/>
      <c r="F1087" s="55"/>
      <c r="G1087"/>
      <c r="H1087"/>
    </row>
    <row r="1088" spans="1:8" s="25" customFormat="1">
      <c r="A1088"/>
      <c r="B1088" s="63"/>
      <c r="C1088"/>
      <c r="D1088"/>
      <c r="E1088" s="3"/>
      <c r="F1088" s="55"/>
      <c r="G1088"/>
      <c r="H1088"/>
    </row>
    <row r="1089" spans="1:8" s="25" customFormat="1">
      <c r="A1089"/>
      <c r="B1089" s="63"/>
      <c r="C1089"/>
      <c r="D1089"/>
      <c r="E1089" s="3"/>
      <c r="F1089" s="55"/>
      <c r="G1089"/>
      <c r="H1089"/>
    </row>
    <row r="1090" spans="1:8" s="25" customFormat="1">
      <c r="A1090"/>
      <c r="B1090" s="63"/>
      <c r="C1090"/>
      <c r="D1090"/>
      <c r="E1090" s="3"/>
      <c r="F1090" s="55"/>
      <c r="G1090"/>
      <c r="H1090"/>
    </row>
    <row r="1091" spans="1:8" s="25" customFormat="1">
      <c r="A1091"/>
      <c r="B1091" s="63"/>
      <c r="C1091"/>
      <c r="D1091"/>
      <c r="E1091" s="3"/>
      <c r="F1091" s="55"/>
      <c r="G1091"/>
      <c r="H1091"/>
    </row>
    <row r="1092" spans="1:8" s="25" customFormat="1">
      <c r="A1092"/>
      <c r="B1092" s="63"/>
      <c r="C1092"/>
      <c r="D1092"/>
      <c r="E1092" s="3"/>
      <c r="F1092" s="55"/>
      <c r="G1092"/>
      <c r="H1092"/>
    </row>
    <row r="1093" spans="1:8" s="25" customFormat="1">
      <c r="A1093"/>
      <c r="B1093" s="63"/>
      <c r="C1093"/>
      <c r="D1093"/>
      <c r="E1093" s="3"/>
      <c r="F1093" s="55"/>
      <c r="G1093"/>
      <c r="H1093"/>
    </row>
    <row r="1094" spans="1:8" s="25" customFormat="1">
      <c r="A1094"/>
      <c r="B1094" s="63"/>
      <c r="C1094"/>
      <c r="D1094"/>
      <c r="E1094" s="3"/>
      <c r="F1094" s="55"/>
      <c r="G1094"/>
      <c r="H1094"/>
    </row>
    <row r="1095" spans="1:8" s="25" customFormat="1">
      <c r="A1095"/>
      <c r="B1095" s="63"/>
      <c r="C1095"/>
      <c r="D1095"/>
      <c r="E1095" s="3"/>
      <c r="F1095" s="55"/>
      <c r="G1095"/>
      <c r="H1095"/>
    </row>
    <row r="1096" spans="1:8" s="25" customFormat="1">
      <c r="A1096"/>
      <c r="B1096" s="63"/>
      <c r="C1096"/>
      <c r="D1096"/>
      <c r="E1096" s="3"/>
      <c r="F1096" s="55"/>
      <c r="G1096"/>
      <c r="H1096"/>
    </row>
    <row r="1097" spans="1:8" s="25" customFormat="1">
      <c r="A1097"/>
      <c r="B1097" s="63"/>
      <c r="C1097"/>
      <c r="D1097"/>
      <c r="E1097" s="3"/>
      <c r="F1097" s="55"/>
      <c r="G1097"/>
      <c r="H1097"/>
    </row>
    <row r="1098" spans="1:8" s="25" customFormat="1">
      <c r="A1098"/>
      <c r="B1098" s="63"/>
      <c r="C1098"/>
      <c r="D1098"/>
      <c r="E1098" s="3"/>
      <c r="F1098" s="55"/>
      <c r="G1098"/>
      <c r="H1098"/>
    </row>
    <row r="1099" spans="1:8" s="25" customFormat="1">
      <c r="A1099"/>
      <c r="B1099" s="63"/>
      <c r="C1099"/>
      <c r="D1099"/>
      <c r="E1099" s="3"/>
      <c r="F1099" s="55"/>
      <c r="G1099"/>
      <c r="H1099"/>
    </row>
    <row r="1100" spans="1:8" s="25" customFormat="1">
      <c r="A1100"/>
      <c r="B1100" s="63"/>
      <c r="C1100"/>
      <c r="D1100"/>
      <c r="E1100" s="3"/>
      <c r="F1100" s="55"/>
      <c r="G1100"/>
      <c r="H1100"/>
    </row>
    <row r="1101" spans="1:8" s="25" customFormat="1">
      <c r="A1101"/>
      <c r="B1101" s="63"/>
      <c r="C1101"/>
      <c r="D1101"/>
      <c r="E1101" s="3"/>
      <c r="F1101" s="55"/>
      <c r="G1101"/>
      <c r="H1101"/>
    </row>
    <row r="1102" spans="1:8" s="25" customFormat="1">
      <c r="A1102"/>
      <c r="B1102" s="63"/>
      <c r="C1102"/>
      <c r="D1102"/>
      <c r="E1102" s="3"/>
      <c r="F1102" s="55"/>
      <c r="G1102"/>
      <c r="H1102"/>
    </row>
    <row r="1103" spans="1:8" s="25" customFormat="1">
      <c r="A1103"/>
      <c r="B1103" s="63"/>
      <c r="C1103"/>
      <c r="D1103"/>
      <c r="E1103" s="3"/>
      <c r="F1103" s="55"/>
      <c r="G1103"/>
      <c r="H1103"/>
    </row>
    <row r="1104" spans="1:8" s="25" customFormat="1">
      <c r="A1104"/>
      <c r="B1104" s="63"/>
      <c r="C1104"/>
      <c r="D1104"/>
      <c r="E1104" s="3"/>
      <c r="F1104" s="55"/>
      <c r="G1104"/>
      <c r="H1104"/>
    </row>
    <row r="1105" spans="1:8" s="25" customFormat="1">
      <c r="A1105"/>
      <c r="B1105" s="63"/>
      <c r="C1105"/>
      <c r="D1105"/>
      <c r="E1105" s="3"/>
      <c r="F1105" s="55"/>
      <c r="G1105"/>
      <c r="H1105"/>
    </row>
    <row r="1106" spans="1:8" s="25" customFormat="1">
      <c r="A1106"/>
      <c r="B1106" s="63"/>
      <c r="C1106"/>
      <c r="D1106"/>
      <c r="E1106" s="3"/>
      <c r="F1106" s="55"/>
      <c r="G1106"/>
      <c r="H1106"/>
    </row>
    <row r="1107" spans="1:8" s="25" customFormat="1">
      <c r="A1107"/>
      <c r="B1107" s="63"/>
      <c r="C1107"/>
      <c r="D1107"/>
      <c r="E1107" s="3"/>
      <c r="F1107" s="55"/>
      <c r="G1107"/>
      <c r="H1107"/>
    </row>
    <row r="1108" spans="1:8">
      <c r="H1108"/>
    </row>
    <row r="1109" spans="1:8">
      <c r="H1109"/>
    </row>
    <row r="1110" spans="1:8">
      <c r="H1110"/>
    </row>
    <row r="1111" spans="1:8">
      <c r="H1111"/>
    </row>
    <row r="1112" spans="1:8">
      <c r="H1112"/>
    </row>
    <row r="1113" spans="1:8">
      <c r="H1113"/>
    </row>
    <row r="1114" spans="1:8">
      <c r="H1114"/>
    </row>
    <row r="1115" spans="1:8">
      <c r="H1115"/>
    </row>
    <row r="1116" spans="1:8">
      <c r="H1116"/>
    </row>
    <row r="1117" spans="1:8">
      <c r="H1117"/>
    </row>
    <row r="1118" spans="1:8">
      <c r="H1118"/>
    </row>
    <row r="1119" spans="1:8">
      <c r="H1119"/>
    </row>
    <row r="1120" spans="1:8">
      <c r="H1120"/>
    </row>
    <row r="1121" spans="8:8">
      <c r="H1121"/>
    </row>
    <row r="1122" spans="8:8">
      <c r="H1122"/>
    </row>
    <row r="1123" spans="8:8">
      <c r="H1123"/>
    </row>
    <row r="1124" spans="8:8">
      <c r="H1124"/>
    </row>
    <row r="1125" spans="8:8">
      <c r="H1125"/>
    </row>
    <row r="1126" spans="8:8">
      <c r="H1126"/>
    </row>
    <row r="1127" spans="8:8">
      <c r="H1127"/>
    </row>
    <row r="1128" spans="8:8">
      <c r="H1128"/>
    </row>
    <row r="1129" spans="8:8">
      <c r="H1129"/>
    </row>
    <row r="1130" spans="8:8">
      <c r="H1130"/>
    </row>
    <row r="1131" spans="8:8">
      <c r="H1131"/>
    </row>
    <row r="1132" spans="8:8">
      <c r="H1132"/>
    </row>
    <row r="1133" spans="8:8">
      <c r="H1133"/>
    </row>
    <row r="1134" spans="8:8">
      <c r="H1134"/>
    </row>
    <row r="1135" spans="8:8">
      <c r="H1135"/>
    </row>
    <row r="1136" spans="8:8">
      <c r="H1136"/>
    </row>
    <row r="1137" spans="8:8">
      <c r="H1137"/>
    </row>
    <row r="1138" spans="8:8">
      <c r="H1138"/>
    </row>
    <row r="1139" spans="8:8">
      <c r="H1139"/>
    </row>
    <row r="1140" spans="8:8">
      <c r="H1140"/>
    </row>
    <row r="1141" spans="8:8">
      <c r="H1141"/>
    </row>
    <row r="1142" spans="8:8">
      <c r="H1142"/>
    </row>
    <row r="1143" spans="8:8">
      <c r="H1143"/>
    </row>
    <row r="1144" spans="8:8">
      <c r="H1144"/>
    </row>
    <row r="1145" spans="8:8">
      <c r="H1145"/>
    </row>
    <row r="1146" spans="8:8">
      <c r="H1146"/>
    </row>
    <row r="1147" spans="8:8">
      <c r="H1147"/>
    </row>
    <row r="1148" spans="8:8">
      <c r="H1148"/>
    </row>
    <row r="1149" spans="8:8">
      <c r="H1149"/>
    </row>
    <row r="1150" spans="8:8">
      <c r="H1150"/>
    </row>
    <row r="1151" spans="8:8">
      <c r="H1151"/>
    </row>
    <row r="1152" spans="8:8">
      <c r="H1152"/>
    </row>
    <row r="1153" spans="8:8">
      <c r="H1153"/>
    </row>
    <row r="1154" spans="8:8">
      <c r="H1154"/>
    </row>
    <row r="1155" spans="8:8">
      <c r="H1155"/>
    </row>
    <row r="1156" spans="8:8">
      <c r="H1156"/>
    </row>
    <row r="1157" spans="8:8">
      <c r="H1157"/>
    </row>
    <row r="1158" spans="8:8">
      <c r="H1158"/>
    </row>
    <row r="1159" spans="8:8">
      <c r="H1159"/>
    </row>
    <row r="1160" spans="8:8">
      <c r="H1160"/>
    </row>
    <row r="1161" spans="8:8">
      <c r="H1161"/>
    </row>
    <row r="1162" spans="8:8">
      <c r="H1162"/>
    </row>
    <row r="1163" spans="8:8">
      <c r="H1163"/>
    </row>
    <row r="1164" spans="8:8">
      <c r="H1164"/>
    </row>
    <row r="1165" spans="8:8">
      <c r="H1165"/>
    </row>
    <row r="1166" spans="8:8">
      <c r="H1166"/>
    </row>
    <row r="1167" spans="8:8">
      <c r="H1167"/>
    </row>
    <row r="1168" spans="8:8">
      <c r="H1168"/>
    </row>
    <row r="1169" spans="8:8">
      <c r="H1169"/>
    </row>
    <row r="1170" spans="8:8">
      <c r="H1170"/>
    </row>
    <row r="1171" spans="8:8">
      <c r="H1171"/>
    </row>
    <row r="1172" spans="8:8">
      <c r="H1172"/>
    </row>
    <row r="1173" spans="8:8">
      <c r="H1173"/>
    </row>
    <row r="1174" spans="8:8">
      <c r="H1174"/>
    </row>
    <row r="1175" spans="8:8">
      <c r="H1175"/>
    </row>
    <row r="1176" spans="8:8">
      <c r="H1176"/>
    </row>
    <row r="1177" spans="8:8">
      <c r="H1177"/>
    </row>
    <row r="1178" spans="8:8">
      <c r="H1178"/>
    </row>
    <row r="1179" spans="8:8">
      <c r="H1179"/>
    </row>
    <row r="1180" spans="8:8">
      <c r="H1180"/>
    </row>
    <row r="1181" spans="8:8">
      <c r="H1181"/>
    </row>
    <row r="1182" spans="8:8">
      <c r="H1182"/>
    </row>
    <row r="1183" spans="8:8">
      <c r="H1183"/>
    </row>
    <row r="1184" spans="8:8">
      <c r="H1184"/>
    </row>
    <row r="1185" spans="8:8">
      <c r="H1185"/>
    </row>
    <row r="1186" spans="8:8">
      <c r="H1186"/>
    </row>
    <row r="1187" spans="8:8">
      <c r="H1187"/>
    </row>
    <row r="1188" spans="8:8">
      <c r="H1188"/>
    </row>
    <row r="1189" spans="8:8">
      <c r="H1189"/>
    </row>
    <row r="1190" spans="8:8">
      <c r="H1190"/>
    </row>
    <row r="1191" spans="8:8">
      <c r="H1191"/>
    </row>
    <row r="1192" spans="8:8">
      <c r="H1192"/>
    </row>
    <row r="1193" spans="8:8">
      <c r="H1193"/>
    </row>
    <row r="1194" spans="8:8">
      <c r="H1194"/>
    </row>
    <row r="1195" spans="8:8">
      <c r="H1195"/>
    </row>
    <row r="1196" spans="8:8">
      <c r="H1196"/>
    </row>
    <row r="1197" spans="8:8">
      <c r="H1197"/>
    </row>
    <row r="1198" spans="8:8">
      <c r="H1198"/>
    </row>
    <row r="1199" spans="8:8">
      <c r="H1199"/>
    </row>
    <row r="1200" spans="8:8">
      <c r="H1200"/>
    </row>
    <row r="1201" spans="7:8">
      <c r="H1201"/>
    </row>
    <row r="1202" spans="7:8">
      <c r="H1202"/>
    </row>
    <row r="1203" spans="7:8">
      <c r="H1203"/>
    </row>
    <row r="1204" spans="7:8">
      <c r="G1204" s="3"/>
      <c r="H1204"/>
    </row>
    <row r="1205" spans="7:8">
      <c r="H1205"/>
    </row>
    <row r="1206" spans="7:8">
      <c r="H1206"/>
    </row>
    <row r="1207" spans="7:8">
      <c r="H1207"/>
    </row>
    <row r="1208" spans="7:8">
      <c r="H1208"/>
    </row>
    <row r="1209" spans="7:8">
      <c r="H1209"/>
    </row>
    <row r="1210" spans="7:8">
      <c r="H1210"/>
    </row>
    <row r="1211" spans="7:8">
      <c r="H1211"/>
    </row>
    <row r="1212" spans="7:8">
      <c r="H1212"/>
    </row>
    <row r="1213" spans="7:8">
      <c r="H1213"/>
    </row>
    <row r="1214" spans="7:8">
      <c r="H1214"/>
    </row>
    <row r="1215" spans="7:8">
      <c r="H1215"/>
    </row>
    <row r="1216" spans="7:8">
      <c r="H1216"/>
    </row>
    <row r="1217" spans="8:8">
      <c r="H1217"/>
    </row>
    <row r="1218" spans="8:8">
      <c r="H1218"/>
    </row>
    <row r="1219" spans="8:8">
      <c r="H1219"/>
    </row>
    <row r="1220" spans="8:8">
      <c r="H1220"/>
    </row>
    <row r="1221" spans="8:8">
      <c r="H1221"/>
    </row>
    <row r="1222" spans="8:8">
      <c r="H1222"/>
    </row>
    <row r="1223" spans="8:8">
      <c r="H1223"/>
    </row>
    <row r="1224" spans="8:8">
      <c r="H1224"/>
    </row>
    <row r="1225" spans="8:8">
      <c r="H1225"/>
    </row>
    <row r="1226" spans="8:8">
      <c r="H1226"/>
    </row>
    <row r="1227" spans="8:8">
      <c r="H1227"/>
    </row>
    <row r="1228" spans="8:8">
      <c r="H1228"/>
    </row>
    <row r="1229" spans="8:8">
      <c r="H1229"/>
    </row>
    <row r="1230" spans="8:8">
      <c r="H1230"/>
    </row>
    <row r="1231" spans="8:8">
      <c r="H1231"/>
    </row>
    <row r="1232" spans="8:8">
      <c r="H1232"/>
    </row>
    <row r="1233" spans="8:8">
      <c r="H1233"/>
    </row>
    <row r="1234" spans="8:8">
      <c r="H1234"/>
    </row>
    <row r="1235" spans="8:8">
      <c r="H1235"/>
    </row>
    <row r="1236" spans="8:8">
      <c r="H1236"/>
    </row>
    <row r="1237" spans="8:8">
      <c r="H1237"/>
    </row>
    <row r="1238" spans="8:8">
      <c r="H1238"/>
    </row>
    <row r="1239" spans="8:8">
      <c r="H1239"/>
    </row>
    <row r="1240" spans="8:8">
      <c r="H1240"/>
    </row>
    <row r="1241" spans="8:8">
      <c r="H1241"/>
    </row>
    <row r="1242" spans="8:8">
      <c r="H1242"/>
    </row>
    <row r="1243" spans="8:8">
      <c r="H1243"/>
    </row>
    <row r="1244" spans="8:8">
      <c r="H1244"/>
    </row>
    <row r="1245" spans="8:8">
      <c r="H1245"/>
    </row>
    <row r="1246" spans="8:8">
      <c r="H1246"/>
    </row>
    <row r="1247" spans="8:8">
      <c r="H1247"/>
    </row>
    <row r="1248" spans="8:8">
      <c r="H1248"/>
    </row>
    <row r="1249" spans="8:8">
      <c r="H1249"/>
    </row>
    <row r="1250" spans="8:8">
      <c r="H1250"/>
    </row>
    <row r="1251" spans="8:8">
      <c r="H1251"/>
    </row>
    <row r="1252" spans="8:8">
      <c r="H1252"/>
    </row>
    <row r="1253" spans="8:8">
      <c r="H1253"/>
    </row>
    <row r="1254" spans="8:8">
      <c r="H1254"/>
    </row>
    <row r="1255" spans="8:8">
      <c r="H1255"/>
    </row>
    <row r="1256" spans="8:8">
      <c r="H1256"/>
    </row>
    <row r="1257" spans="8:8">
      <c r="H1257"/>
    </row>
    <row r="1258" spans="8:8">
      <c r="H1258"/>
    </row>
    <row r="1259" spans="8:8">
      <c r="H1259"/>
    </row>
    <row r="1260" spans="8:8">
      <c r="H1260"/>
    </row>
    <row r="1261" spans="8:8">
      <c r="H1261"/>
    </row>
    <row r="1262" spans="8:8">
      <c r="H1262"/>
    </row>
    <row r="1263" spans="8:8">
      <c r="H1263"/>
    </row>
    <row r="1264" spans="8:8">
      <c r="H1264"/>
    </row>
    <row r="1265" spans="7:8">
      <c r="H1265"/>
    </row>
    <row r="1266" spans="7:8">
      <c r="H1266"/>
    </row>
    <row r="1267" spans="7:8">
      <c r="H1267"/>
    </row>
    <row r="1268" spans="7:8">
      <c r="H1268"/>
    </row>
    <row r="1269" spans="7:8">
      <c r="H1269"/>
    </row>
    <row r="1270" spans="7:8">
      <c r="H1270"/>
    </row>
    <row r="1271" spans="7:8">
      <c r="H1271"/>
    </row>
    <row r="1272" spans="7:8">
      <c r="H1272"/>
    </row>
    <row r="1273" spans="7:8">
      <c r="H1273"/>
    </row>
    <row r="1274" spans="7:8">
      <c r="H1274"/>
    </row>
    <row r="1275" spans="7:8">
      <c r="H1275"/>
    </row>
    <row r="1276" spans="7:8">
      <c r="H1276"/>
    </row>
    <row r="1277" spans="7:8">
      <c r="H1277"/>
    </row>
    <row r="1278" spans="7:8">
      <c r="G1278" s="3"/>
      <c r="H1278"/>
    </row>
    <row r="1279" spans="7:8">
      <c r="H1279"/>
    </row>
    <row r="1280" spans="7:8">
      <c r="H1280"/>
    </row>
    <row r="1281" spans="8:8">
      <c r="H1281"/>
    </row>
    <row r="1282" spans="8:8">
      <c r="H1282"/>
    </row>
    <row r="1283" spans="8:8">
      <c r="H1283"/>
    </row>
    <row r="1284" spans="8:8">
      <c r="H1284"/>
    </row>
    <row r="1285" spans="8:8">
      <c r="H1285"/>
    </row>
    <row r="1286" spans="8:8">
      <c r="H1286"/>
    </row>
    <row r="1287" spans="8:8">
      <c r="H1287"/>
    </row>
    <row r="1288" spans="8:8">
      <c r="H1288"/>
    </row>
    <row r="1289" spans="8:8">
      <c r="H1289"/>
    </row>
    <row r="1290" spans="8:8">
      <c r="H1290"/>
    </row>
    <row r="1291" spans="8:8">
      <c r="H1291"/>
    </row>
    <row r="1292" spans="8:8">
      <c r="H1292"/>
    </row>
    <row r="1293" spans="8:8">
      <c r="H1293"/>
    </row>
    <row r="1294" spans="8:8">
      <c r="H1294"/>
    </row>
    <row r="1295" spans="8:8">
      <c r="H1295"/>
    </row>
    <row r="1296" spans="8:8">
      <c r="H1296"/>
    </row>
    <row r="1297" spans="8:8">
      <c r="H1297"/>
    </row>
    <row r="1298" spans="8:8">
      <c r="H1298"/>
    </row>
    <row r="1299" spans="8:8">
      <c r="H1299"/>
    </row>
    <row r="1300" spans="8:8">
      <c r="H1300"/>
    </row>
    <row r="1301" spans="8:8">
      <c r="H1301"/>
    </row>
    <row r="1302" spans="8:8">
      <c r="H1302"/>
    </row>
    <row r="1303" spans="8:8">
      <c r="H1303"/>
    </row>
    <row r="1304" spans="8:8">
      <c r="H1304"/>
    </row>
    <row r="1305" spans="8:8">
      <c r="H1305"/>
    </row>
    <row r="1306" spans="8:8">
      <c r="H1306"/>
    </row>
    <row r="1307" spans="8:8">
      <c r="H1307"/>
    </row>
    <row r="1308" spans="8:8">
      <c r="H1308"/>
    </row>
    <row r="1309" spans="8:8">
      <c r="H1309"/>
    </row>
    <row r="1310" spans="8:8">
      <c r="H1310"/>
    </row>
    <row r="1311" spans="8:8">
      <c r="H1311"/>
    </row>
    <row r="1312" spans="8:8">
      <c r="H1312"/>
    </row>
    <row r="1313" spans="7:8">
      <c r="H1313"/>
    </row>
    <row r="1314" spans="7:8">
      <c r="H1314"/>
    </row>
    <row r="1315" spans="7:8">
      <c r="H1315"/>
    </row>
    <row r="1316" spans="7:8">
      <c r="H1316"/>
    </row>
    <row r="1317" spans="7:8">
      <c r="H1317"/>
    </row>
    <row r="1318" spans="7:8">
      <c r="H1318"/>
    </row>
    <row r="1319" spans="7:8">
      <c r="H1319"/>
    </row>
    <row r="1320" spans="7:8">
      <c r="H1320"/>
    </row>
    <row r="1321" spans="7:8">
      <c r="H1321"/>
    </row>
    <row r="1322" spans="7:8">
      <c r="H1322"/>
    </row>
    <row r="1323" spans="7:8">
      <c r="H1323"/>
    </row>
    <row r="1324" spans="7:8">
      <c r="H1324"/>
    </row>
    <row r="1325" spans="7:8">
      <c r="H1325"/>
    </row>
    <row r="1326" spans="7:8">
      <c r="H1326"/>
    </row>
    <row r="1327" spans="7:8">
      <c r="H1327"/>
    </row>
    <row r="1328" spans="7:8">
      <c r="G1328" s="3"/>
      <c r="H1328"/>
    </row>
    <row r="1329" spans="8:8">
      <c r="H1329"/>
    </row>
    <row r="1330" spans="8:8">
      <c r="H1330"/>
    </row>
    <row r="1331" spans="8:8">
      <c r="H1331"/>
    </row>
    <row r="1332" spans="8:8">
      <c r="H1332"/>
    </row>
    <row r="1333" spans="8:8">
      <c r="H1333"/>
    </row>
    <row r="1334" spans="8:8">
      <c r="H1334"/>
    </row>
    <row r="1335" spans="8:8">
      <c r="H1335"/>
    </row>
    <row r="1336" spans="8:8">
      <c r="H1336"/>
    </row>
    <row r="1337" spans="8:8">
      <c r="H1337"/>
    </row>
    <row r="1338" spans="8:8">
      <c r="H1338"/>
    </row>
    <row r="1339" spans="8:8">
      <c r="H1339"/>
    </row>
    <row r="1340" spans="8:8">
      <c r="H1340"/>
    </row>
    <row r="1341" spans="8:8">
      <c r="H1341"/>
    </row>
    <row r="1342" spans="8:8">
      <c r="H1342"/>
    </row>
    <row r="1343" spans="8:8">
      <c r="H1343"/>
    </row>
    <row r="1344" spans="8:8">
      <c r="H1344"/>
    </row>
    <row r="1345" spans="8:8">
      <c r="H1345"/>
    </row>
    <row r="1346" spans="8:8">
      <c r="H1346"/>
    </row>
    <row r="1347" spans="8:8">
      <c r="H1347"/>
    </row>
    <row r="1348" spans="8:8">
      <c r="H1348"/>
    </row>
    <row r="1349" spans="8:8">
      <c r="H1349"/>
    </row>
    <row r="1350" spans="8:8">
      <c r="H1350"/>
    </row>
    <row r="1351" spans="8:8">
      <c r="H1351"/>
    </row>
    <row r="1352" spans="8:8">
      <c r="H1352"/>
    </row>
    <row r="1353" spans="8:8">
      <c r="H1353"/>
    </row>
    <row r="1354" spans="8:8">
      <c r="H1354"/>
    </row>
    <row r="1355" spans="8:8">
      <c r="H1355"/>
    </row>
    <row r="1356" spans="8:8">
      <c r="H1356"/>
    </row>
    <row r="1357" spans="8:8">
      <c r="H1357"/>
    </row>
    <row r="1358" spans="8:8">
      <c r="H1358"/>
    </row>
    <row r="1359" spans="8:8">
      <c r="H1359"/>
    </row>
    <row r="1360" spans="8:8">
      <c r="H1360"/>
    </row>
    <row r="1361" spans="8:8">
      <c r="H1361"/>
    </row>
    <row r="1362" spans="8:8">
      <c r="H1362"/>
    </row>
    <row r="1363" spans="8:8">
      <c r="H1363"/>
    </row>
    <row r="1364" spans="8:8">
      <c r="H1364"/>
    </row>
    <row r="1365" spans="8:8">
      <c r="H1365"/>
    </row>
    <row r="1366" spans="8:8">
      <c r="H1366"/>
    </row>
    <row r="1367" spans="8:8">
      <c r="H1367"/>
    </row>
    <row r="1368" spans="8:8">
      <c r="H1368"/>
    </row>
    <row r="1369" spans="8:8">
      <c r="H1369"/>
    </row>
    <row r="1370" spans="8:8">
      <c r="H1370"/>
    </row>
    <row r="1371" spans="8:8">
      <c r="H1371"/>
    </row>
    <row r="1372" spans="8:8">
      <c r="H1372"/>
    </row>
    <row r="1373" spans="8:8">
      <c r="H1373"/>
    </row>
    <row r="1374" spans="8:8">
      <c r="H1374"/>
    </row>
    <row r="1375" spans="8:8">
      <c r="H1375"/>
    </row>
    <row r="1376" spans="8:8">
      <c r="H1376"/>
    </row>
    <row r="1377" spans="8:8">
      <c r="H1377"/>
    </row>
    <row r="1378" spans="8:8">
      <c r="H1378"/>
    </row>
    <row r="1379" spans="8:8">
      <c r="H1379"/>
    </row>
    <row r="1380" spans="8:8">
      <c r="H1380"/>
    </row>
    <row r="1381" spans="8:8">
      <c r="H1381"/>
    </row>
    <row r="1382" spans="8:8">
      <c r="H1382"/>
    </row>
    <row r="1383" spans="8:8">
      <c r="H1383"/>
    </row>
    <row r="1384" spans="8:8">
      <c r="H1384"/>
    </row>
    <row r="1385" spans="8:8">
      <c r="H1385"/>
    </row>
    <row r="1386" spans="8:8">
      <c r="H1386"/>
    </row>
    <row r="1387" spans="8:8">
      <c r="H1387"/>
    </row>
    <row r="1388" spans="8:8">
      <c r="H1388"/>
    </row>
    <row r="1389" spans="8:8">
      <c r="H1389"/>
    </row>
    <row r="1390" spans="8:8">
      <c r="H1390"/>
    </row>
    <row r="1391" spans="8:8">
      <c r="H1391"/>
    </row>
    <row r="1392" spans="8:8">
      <c r="H1392"/>
    </row>
    <row r="1393" spans="8:8">
      <c r="H1393"/>
    </row>
    <row r="1394" spans="8:8">
      <c r="H1394"/>
    </row>
    <row r="1395" spans="8:8">
      <c r="H1395"/>
    </row>
    <row r="1396" spans="8:8">
      <c r="H1396"/>
    </row>
    <row r="1397" spans="8:8">
      <c r="H1397"/>
    </row>
    <row r="1398" spans="8:8">
      <c r="H1398"/>
    </row>
    <row r="1399" spans="8:8">
      <c r="H1399"/>
    </row>
    <row r="1400" spans="8:8">
      <c r="H1400"/>
    </row>
    <row r="1401" spans="8:8">
      <c r="H1401"/>
    </row>
    <row r="1402" spans="8:8">
      <c r="H1402"/>
    </row>
    <row r="1403" spans="8:8">
      <c r="H1403"/>
    </row>
    <row r="1404" spans="8:8">
      <c r="H1404"/>
    </row>
    <row r="1405" spans="8:8">
      <c r="H1405"/>
    </row>
    <row r="1406" spans="8:8">
      <c r="H1406"/>
    </row>
    <row r="1407" spans="8:8">
      <c r="H1407"/>
    </row>
    <row r="1408" spans="8:8">
      <c r="H1408"/>
    </row>
    <row r="1409" spans="8:8">
      <c r="H1409"/>
    </row>
    <row r="1410" spans="8:8">
      <c r="H1410"/>
    </row>
    <row r="1411" spans="8:8">
      <c r="H1411"/>
    </row>
    <row r="1412" spans="8:8">
      <c r="H1412"/>
    </row>
    <row r="1414" spans="8:8">
      <c r="H1414"/>
    </row>
    <row r="1415" spans="8:8">
      <c r="H1415"/>
    </row>
    <row r="1416" spans="8:8">
      <c r="H1416"/>
    </row>
    <row r="1417" spans="8:8">
      <c r="H1417"/>
    </row>
    <row r="1418" spans="8:8">
      <c r="H1418"/>
    </row>
    <row r="1419" spans="8:8">
      <c r="H1419"/>
    </row>
    <row r="1420" spans="8:8">
      <c r="H1420"/>
    </row>
    <row r="1422" spans="8:8">
      <c r="H1422"/>
    </row>
    <row r="1423" spans="8:8">
      <c r="H1423"/>
    </row>
    <row r="1424" spans="8:8">
      <c r="H1424"/>
    </row>
    <row r="1425" spans="8:8">
      <c r="H1425"/>
    </row>
    <row r="1426" spans="8:8">
      <c r="H1426"/>
    </row>
    <row r="1427" spans="8:8">
      <c r="H1427"/>
    </row>
    <row r="1428" spans="8:8">
      <c r="H1428"/>
    </row>
    <row r="1429" spans="8:8">
      <c r="H1429"/>
    </row>
    <row r="1430" spans="8:8">
      <c r="H1430"/>
    </row>
    <row r="1431" spans="8:8">
      <c r="H1431"/>
    </row>
    <row r="1432" spans="8:8">
      <c r="H1432"/>
    </row>
    <row r="1433" spans="8:8">
      <c r="H1433"/>
    </row>
    <row r="1434" spans="8:8">
      <c r="H1434"/>
    </row>
    <row r="1435" spans="8:8">
      <c r="H1435"/>
    </row>
    <row r="1436" spans="8:8">
      <c r="H1436"/>
    </row>
    <row r="1437" spans="8:8">
      <c r="H1437"/>
    </row>
    <row r="1438" spans="8:8">
      <c r="H1438"/>
    </row>
    <row r="1439" spans="8:8">
      <c r="H1439"/>
    </row>
    <row r="1440" spans="8:8">
      <c r="H1440"/>
    </row>
    <row r="1441" spans="8:8">
      <c r="H1441"/>
    </row>
    <row r="1442" spans="8:8">
      <c r="H1442"/>
    </row>
    <row r="1443" spans="8:8">
      <c r="H1443"/>
    </row>
    <row r="1444" spans="8:8">
      <c r="H1444"/>
    </row>
    <row r="1445" spans="8:8">
      <c r="H1445"/>
    </row>
    <row r="1446" spans="8:8">
      <c r="H1446"/>
    </row>
    <row r="1447" spans="8:8">
      <c r="H1447"/>
    </row>
    <row r="1448" spans="8:8">
      <c r="H1448"/>
    </row>
    <row r="1449" spans="8:8">
      <c r="H1449"/>
    </row>
    <row r="1450" spans="8:8">
      <c r="H1450"/>
    </row>
    <row r="1451" spans="8:8">
      <c r="H1451"/>
    </row>
    <row r="1452" spans="8:8">
      <c r="H1452"/>
    </row>
    <row r="1453" spans="8:8">
      <c r="H1453"/>
    </row>
    <row r="1454" spans="8:8">
      <c r="H1454"/>
    </row>
  </sheetData>
  <sortState xmlns:xlrd2="http://schemas.microsoft.com/office/spreadsheetml/2017/richdata2" ref="A131:D148">
    <sortCondition ref="A131:A148"/>
  </sortState>
  <mergeCells count="1">
    <mergeCell ref="K11:K12"/>
  </mergeCells>
  <pageMargins left="0.511811024" right="0.511811024" top="0.78740157499999996" bottom="0.78740157499999996" header="0.31496062000000002" footer="0.31496062000000002"/>
  <pageSetup paperSize="9" orientation="portrait" r:id="rId1"/>
  <headerFooter>
    <oddHeader>&amp;R&amp;"Calibri"&amp;10&amp;K000000#interna&amp;1#</oddHead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072D0D-C965-4C08-A5D9-0651582C2F02}">
  <dimension ref="A1:L1454"/>
  <sheetViews>
    <sheetView topLeftCell="C1" zoomScale="115" zoomScaleNormal="115" workbookViewId="0">
      <selection activeCell="D14" sqref="D14"/>
    </sheetView>
  </sheetViews>
  <sheetFormatPr defaultRowHeight="15"/>
  <cols>
    <col min="2" max="2" width="42.42578125" style="63" bestFit="1" customWidth="1"/>
    <col min="3" max="3" width="7.5703125" customWidth="1"/>
    <col min="4" max="4" width="33.5703125" bestFit="1" customWidth="1"/>
    <col min="5" max="5" width="9.28515625" style="3" bestFit="1" customWidth="1"/>
    <col min="6" max="6" width="10.5703125" style="3" bestFit="1" customWidth="1"/>
    <col min="7" max="7" width="10.140625" style="55" bestFit="1" customWidth="1"/>
    <col min="8" max="8" width="34.42578125" customWidth="1"/>
    <col min="9" max="9" width="8.7109375" style="25"/>
    <col min="10" max="10" width="8.140625" style="25" bestFit="1" customWidth="1"/>
  </cols>
  <sheetData>
    <row r="1" spans="1:12">
      <c r="A1" t="s">
        <v>11609</v>
      </c>
    </row>
    <row r="2" spans="1:12" ht="15.75" thickBot="1">
      <c r="H2" s="2"/>
    </row>
    <row r="3" spans="1:12">
      <c r="A3" s="3" t="s">
        <v>7439</v>
      </c>
      <c r="B3" s="64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55" t="s">
        <v>7</v>
      </c>
      <c r="H3" s="8" t="s">
        <v>8</v>
      </c>
      <c r="I3" s="42">
        <v>180</v>
      </c>
    </row>
    <row r="4" spans="1:12">
      <c r="A4" t="str">
        <f>_xlfn.XLOOKUP(B4,Rotineiros!B$1:B$5000,Rotineiros!A$1:A$5000)</f>
        <v>C1270997</v>
      </c>
      <c r="B4" t="s">
        <v>51</v>
      </c>
      <c r="C4" t="s">
        <v>12233</v>
      </c>
      <c r="D4" t="s">
        <v>53</v>
      </c>
      <c r="F4" s="3" t="str">
        <f>_xlfn.XLOOKUP(A4,'Badge Arqueiro'!A$1:A$170,'Badge Arqueiro'!B$1:B$170,"0")</f>
        <v>0</v>
      </c>
      <c r="G4" s="55" t="str">
        <f>_xlfn.XLOOKUP(A4,Comiters!A$1:A$999,Comiters!B$1:B$999,"0")</f>
        <v>0</v>
      </c>
      <c r="H4" s="4" t="s">
        <v>9</v>
      </c>
      <c r="I4" s="43">
        <v>115</v>
      </c>
      <c r="J4" s="44">
        <f>I4/$I$3</f>
        <v>0.63888888888888884</v>
      </c>
    </row>
    <row r="5" spans="1:12">
      <c r="A5" t="str">
        <f>_xlfn.XLOOKUP(B5,Rotineiros!B$1:B$5000,Rotineiros!A$1:A$5000)</f>
        <v>C1293979</v>
      </c>
      <c r="B5" t="s">
        <v>11653</v>
      </c>
      <c r="C5" t="s">
        <v>145</v>
      </c>
      <c r="D5" t="s">
        <v>11732</v>
      </c>
      <c r="F5" s="3" t="str">
        <f>_xlfn.XLOOKUP(A5,'Badge Arqueiro'!A$1:A$170,'Badge Arqueiro'!B$1:B$170,"0")</f>
        <v>0</v>
      </c>
      <c r="G5" s="55" t="str">
        <f>_xlfn.XLOOKUP(A5,Comiters!A$1:A$999,Comiters!B$1:B$999,"0")</f>
        <v>0</v>
      </c>
      <c r="H5" s="10" t="s">
        <v>15</v>
      </c>
      <c r="I5" s="45">
        <v>65</v>
      </c>
      <c r="J5" s="44">
        <f t="shared" ref="J5:J21" si="0">I5/$I$3</f>
        <v>0.3611111111111111</v>
      </c>
    </row>
    <row r="6" spans="1:12">
      <c r="A6" t="str">
        <f>_xlfn.XLOOKUP(B6,Rotineiros!B$1:B$5000,Rotineiros!A$1:A$5000)</f>
        <v>C1296970</v>
      </c>
      <c r="B6" t="s">
        <v>12148</v>
      </c>
      <c r="C6" t="s">
        <v>47</v>
      </c>
      <c r="D6" t="s">
        <v>12204</v>
      </c>
      <c r="F6" s="3" t="str">
        <f>_xlfn.XLOOKUP(A6,'Badge Arqueiro'!A$1:A$170,'Badge Arqueiro'!B$1:B$170,"0")</f>
        <v>0</v>
      </c>
      <c r="G6" s="55" t="str">
        <f>_xlfn.XLOOKUP(A6,Comiters!A$1:A$999,Comiters!B$1:B$999,"0")</f>
        <v>0</v>
      </c>
      <c r="H6" s="4" t="s">
        <v>20</v>
      </c>
      <c r="I6" s="43">
        <v>13</v>
      </c>
      <c r="J6" s="44">
        <f t="shared" si="0"/>
        <v>7.2222222222222215E-2</v>
      </c>
    </row>
    <row r="7" spans="1:12">
      <c r="A7" t="str">
        <f>_xlfn.XLOOKUP(B7,Rotineiros!B$1:B$5000,Rotineiros!A$1:A$5000)</f>
        <v>C1297142</v>
      </c>
      <c r="B7" t="s">
        <v>3284</v>
      </c>
      <c r="C7" t="s">
        <v>11568</v>
      </c>
      <c r="D7" t="s">
        <v>3285</v>
      </c>
      <c r="F7" s="3">
        <f>_xlfn.XLOOKUP(A7,'Badge Arqueiro'!A$1:A$170,'Badge Arqueiro'!B$1:B$170,"0")</f>
        <v>1</v>
      </c>
      <c r="G7" s="55">
        <f>_xlfn.XLOOKUP(A7,Comiters!A$1:A$999,Comiters!B$1:B$999,"0")</f>
        <v>1</v>
      </c>
      <c r="H7" s="10" t="s">
        <v>25</v>
      </c>
      <c r="I7" s="45">
        <v>46</v>
      </c>
      <c r="J7" s="44">
        <f t="shared" si="0"/>
        <v>0.25555555555555554</v>
      </c>
    </row>
    <row r="8" spans="1:12">
      <c r="A8" t="str">
        <f>_xlfn.XLOOKUP(B8,Rotineiros!B$1:B$5000,Rotineiros!A$1:A$5000)</f>
        <v>C1297934</v>
      </c>
      <c r="B8" t="s">
        <v>12134</v>
      </c>
      <c r="C8" t="s">
        <v>7512</v>
      </c>
      <c r="D8" t="s">
        <v>12183</v>
      </c>
      <c r="F8" s="3" t="str">
        <f>_xlfn.XLOOKUP(A8,'Badge Arqueiro'!A$1:A$170,'Badge Arqueiro'!B$1:B$170,"0")</f>
        <v>0</v>
      </c>
      <c r="G8" s="55">
        <f>_xlfn.XLOOKUP(A8,Comiters!A$1:A$999,Comiters!B$1:B$999,"0")</f>
        <v>1</v>
      </c>
      <c r="H8" s="4" t="s">
        <v>30</v>
      </c>
      <c r="I8" s="43">
        <v>26</v>
      </c>
      <c r="J8" s="44">
        <f t="shared" si="0"/>
        <v>0.14444444444444443</v>
      </c>
    </row>
    <row r="9" spans="1:12" ht="15.75" thickBot="1">
      <c r="A9" t="str">
        <f>_xlfn.XLOOKUP(B9,Rotineiros!B$1:B$5000,Rotineiros!A$1:A$5000)</f>
        <v>C1310587</v>
      </c>
      <c r="B9" t="s">
        <v>11534</v>
      </c>
      <c r="C9" t="s">
        <v>511</v>
      </c>
      <c r="D9" t="s">
        <v>11592</v>
      </c>
      <c r="F9" s="3" t="str">
        <f>_xlfn.XLOOKUP(A9,'Badge Arqueiro'!A$1:A$170,'Badge Arqueiro'!B$1:B$170,"0")</f>
        <v>0</v>
      </c>
      <c r="G9" s="55">
        <f>_xlfn.XLOOKUP(A9,Comiters!A$1:A$999,Comiters!B$1:B$999,"0")</f>
        <v>1</v>
      </c>
      <c r="H9" s="12" t="s">
        <v>35</v>
      </c>
      <c r="I9" s="46">
        <v>20</v>
      </c>
      <c r="J9" s="44">
        <f t="shared" si="0"/>
        <v>0.1111111111111111</v>
      </c>
    </row>
    <row r="10" spans="1:12" ht="15.75" thickBot="1">
      <c r="A10" t="str">
        <f>_xlfn.XLOOKUP(B10,Rotineiros!B$1:B$5000,Rotineiros!A$1:A$5000)</f>
        <v>C1314062</v>
      </c>
      <c r="B10" t="s">
        <v>1382</v>
      </c>
      <c r="C10" t="s">
        <v>12244</v>
      </c>
      <c r="D10" t="s">
        <v>1383</v>
      </c>
      <c r="F10" s="3">
        <f>_xlfn.XLOOKUP(A10,'Badge Arqueiro'!A$1:A$170,'Badge Arqueiro'!B$1:B$170,"0")</f>
        <v>1</v>
      </c>
      <c r="G10" s="55">
        <f>_xlfn.XLOOKUP(A10,Comiters!A$1:A$999,Comiters!B$1:B$999,"0")</f>
        <v>1</v>
      </c>
      <c r="J10" s="44"/>
    </row>
    <row r="11" spans="1:12">
      <c r="A11" t="str">
        <f>_xlfn.XLOOKUP(B11,Rotineiros!B$1:B$5000,Rotineiros!A$1:A$5000)</f>
        <v>C1314360</v>
      </c>
      <c r="B11" t="s">
        <v>1364</v>
      </c>
      <c r="C11" t="s">
        <v>12242</v>
      </c>
      <c r="D11" t="s">
        <v>1365</v>
      </c>
      <c r="F11" s="3" t="str">
        <f>_xlfn.XLOOKUP(A11,'Badge Arqueiro'!A$1:A$170,'Badge Arqueiro'!B$1:B$170,"0")</f>
        <v>0</v>
      </c>
      <c r="G11" s="55">
        <f>_xlfn.XLOOKUP(A11,Comiters!A$1:A$999,Comiters!B$1:B$999,"0")</f>
        <v>1</v>
      </c>
      <c r="H11" s="8" t="s">
        <v>44</v>
      </c>
      <c r="I11" s="42">
        <v>97</v>
      </c>
      <c r="J11" s="44">
        <f t="shared" si="0"/>
        <v>0.53888888888888886</v>
      </c>
      <c r="L11" s="130">
        <v>0.88</v>
      </c>
    </row>
    <row r="12" spans="1:12">
      <c r="A12" t="str">
        <f>_xlfn.XLOOKUP(B12,Rotineiros!B$1:B$5000,Rotineiros!A$1:A$5000)</f>
        <v>C1315897</v>
      </c>
      <c r="B12" t="s">
        <v>114</v>
      </c>
      <c r="C12" t="s">
        <v>240</v>
      </c>
      <c r="D12" t="s">
        <v>116</v>
      </c>
      <c r="F12" s="3" t="str">
        <f>_xlfn.XLOOKUP(A12,'Badge Arqueiro'!A$1:A$170,'Badge Arqueiro'!B$1:B$170,"0")</f>
        <v>0</v>
      </c>
      <c r="G12" s="55" t="str">
        <f>_xlfn.XLOOKUP(A12,Comiters!A$1:A$999,Comiters!B$1:B$999,"0")</f>
        <v>0</v>
      </c>
      <c r="H12" s="4" t="s">
        <v>49</v>
      </c>
      <c r="I12" s="43">
        <v>60</v>
      </c>
      <c r="J12" s="44">
        <f t="shared" si="0"/>
        <v>0.33333333333333331</v>
      </c>
      <c r="L12" s="130"/>
    </row>
    <row r="13" spans="1:12">
      <c r="A13" t="str">
        <f>_xlfn.XLOOKUP(B13,Rotineiros!B$1:B$5000,Rotineiros!A$1:A$5000)</f>
        <v>C1316965</v>
      </c>
      <c r="B13" t="s">
        <v>11785</v>
      </c>
      <c r="C13" t="s">
        <v>66</v>
      </c>
      <c r="D13" t="s">
        <v>11868</v>
      </c>
      <c r="F13" s="3" t="str">
        <f>_xlfn.XLOOKUP(A13,'Badge Arqueiro'!A$1:A$170,'Badge Arqueiro'!B$1:B$170,"0")</f>
        <v>0</v>
      </c>
      <c r="G13" s="55">
        <f>_xlfn.XLOOKUP(A13,Comiters!A$1:A$999,Comiters!B$1:B$999,"0")</f>
        <v>1</v>
      </c>
      <c r="H13" s="10" t="s">
        <v>54</v>
      </c>
      <c r="I13" s="45">
        <v>18</v>
      </c>
      <c r="J13" s="44">
        <f t="shared" si="0"/>
        <v>0.1</v>
      </c>
    </row>
    <row r="14" spans="1:12" ht="15.75" thickBot="1">
      <c r="A14" t="str">
        <f>_xlfn.XLOOKUP(B14,Rotineiros!B$1:B$5000,Rotineiros!A$1:A$5000)</f>
        <v>C1316999</v>
      </c>
      <c r="B14" t="s">
        <v>11660</v>
      </c>
      <c r="C14" t="s">
        <v>12254</v>
      </c>
      <c r="D14" t="s">
        <v>11738</v>
      </c>
      <c r="F14" s="3" t="str">
        <f>_xlfn.XLOOKUP(A14,'Badge Arqueiro'!A$1:A$170,'Badge Arqueiro'!B$1:B$170,"0")</f>
        <v>0</v>
      </c>
      <c r="G14" s="55" t="str">
        <f>_xlfn.XLOOKUP(A14,Comiters!A$1:A$999,Comiters!B$1:B$999,"0")</f>
        <v>0</v>
      </c>
      <c r="H14" s="6" t="s">
        <v>59</v>
      </c>
      <c r="I14" s="47">
        <v>5</v>
      </c>
      <c r="J14" s="44">
        <f t="shared" si="0"/>
        <v>2.7777777777777776E-2</v>
      </c>
    </row>
    <row r="15" spans="1:12" ht="15.75" thickBot="1">
      <c r="A15" t="str">
        <f>_xlfn.XLOOKUP(B15,Rotineiros!B$1:B$5000,Rotineiros!A$1:A$5000)</f>
        <v>C1319200</v>
      </c>
      <c r="B15" t="s">
        <v>37</v>
      </c>
      <c r="C15" t="s">
        <v>38</v>
      </c>
      <c r="D15" t="s">
        <v>39</v>
      </c>
      <c r="F15" s="3" t="str">
        <f>_xlfn.XLOOKUP(A15,'Badge Arqueiro'!A$1:A$170,'Badge Arqueiro'!B$1:B$170,"0")</f>
        <v>0</v>
      </c>
      <c r="G15" s="55" t="str">
        <f>_xlfn.XLOOKUP(A15,Comiters!A$1:A$999,Comiters!B$1:B$999,"0")</f>
        <v>0</v>
      </c>
      <c r="J15" s="44"/>
    </row>
    <row r="16" spans="1:12">
      <c r="A16" t="str">
        <f>_xlfn.XLOOKUP(B16,Rotineiros!B$1:B$5000,Rotineiros!A$1:A$5000)</f>
        <v>C1319617</v>
      </c>
      <c r="B16" t="s">
        <v>1945</v>
      </c>
      <c r="C16" t="s">
        <v>12</v>
      </c>
      <c r="D16" t="s">
        <v>1946</v>
      </c>
      <c r="F16" s="3" t="str">
        <f>_xlfn.XLOOKUP(A16,'Badge Arqueiro'!A$1:A$170,'Badge Arqueiro'!B$1:B$170,"0")</f>
        <v>0</v>
      </c>
      <c r="G16" s="55" t="str">
        <f>_xlfn.XLOOKUP(A16,Comiters!A$1:A$999,Comiters!B$1:B$999,"0")</f>
        <v>0</v>
      </c>
      <c r="H16" s="8" t="s">
        <v>68</v>
      </c>
      <c r="I16" s="42">
        <v>140</v>
      </c>
      <c r="J16" s="44">
        <f t="shared" si="0"/>
        <v>0.77777777777777779</v>
      </c>
    </row>
    <row r="17" spans="1:12">
      <c r="A17" t="str">
        <f>_xlfn.XLOOKUP(B17,Rotineiros!B$1:B$5000,Rotineiros!A$1:A$5000)</f>
        <v>C1320138</v>
      </c>
      <c r="B17" t="s">
        <v>803</v>
      </c>
      <c r="C17" t="s">
        <v>2307</v>
      </c>
      <c r="D17" t="s">
        <v>804</v>
      </c>
      <c r="F17" s="3" t="str">
        <f>_xlfn.XLOOKUP(A17,'Badge Arqueiro'!A$1:A$170,'Badge Arqueiro'!B$1:B$170,"0")</f>
        <v>0</v>
      </c>
      <c r="G17" s="55">
        <f>_xlfn.XLOOKUP(A17,Comiters!A$1:A$999,Comiters!B$1:B$999,"0")</f>
        <v>1</v>
      </c>
      <c r="H17" s="4" t="s">
        <v>9</v>
      </c>
      <c r="I17" s="43">
        <v>91</v>
      </c>
      <c r="J17" s="44">
        <f t="shared" si="0"/>
        <v>0.50555555555555554</v>
      </c>
    </row>
    <row r="18" spans="1:12">
      <c r="A18" t="str">
        <f>_xlfn.XLOOKUP(B18,Rotineiros!B$1:B$5000,Rotineiros!A$1:A$5000)</f>
        <v>C1320986</v>
      </c>
      <c r="B18" t="s">
        <v>12161</v>
      </c>
      <c r="C18" t="s">
        <v>107</v>
      </c>
      <c r="D18" t="s">
        <v>12228</v>
      </c>
      <c r="F18" s="3" t="str">
        <f>_xlfn.XLOOKUP(A18,'Badge Arqueiro'!A$1:A$170,'Badge Arqueiro'!B$1:B$170,"0")</f>
        <v>0</v>
      </c>
      <c r="G18" s="55" t="str">
        <f>_xlfn.XLOOKUP(A18,Comiters!A$1:A$999,Comiters!B$1:B$999,"0")</f>
        <v>0</v>
      </c>
      <c r="H18" s="10" t="s">
        <v>15</v>
      </c>
      <c r="I18" s="56">
        <v>49</v>
      </c>
      <c r="J18" s="44">
        <f t="shared" si="0"/>
        <v>0.2722222222222222</v>
      </c>
      <c r="L18" t="s">
        <v>12125</v>
      </c>
    </row>
    <row r="19" spans="1:12">
      <c r="A19" t="str">
        <f>_xlfn.XLOOKUP(B19,Rotineiros!B$1:B$5000,Rotineiros!A$1:A$5000)</f>
        <v>C1321692</v>
      </c>
      <c r="B19" t="s">
        <v>3976</v>
      </c>
      <c r="C19" t="s">
        <v>145</v>
      </c>
      <c r="D19" t="s">
        <v>4143</v>
      </c>
      <c r="F19" s="3" t="str">
        <f>_xlfn.XLOOKUP(A19,'Badge Arqueiro'!A$1:A$170,'Badge Arqueiro'!B$1:B$170,"0")</f>
        <v>0</v>
      </c>
      <c r="G19" s="55" t="str">
        <f>_xlfn.XLOOKUP(A19,Comiters!A$1:A$999,Comiters!B$1:B$999,"0")</f>
        <v>0</v>
      </c>
      <c r="H19" s="4" t="s">
        <v>80</v>
      </c>
      <c r="I19" s="43">
        <v>52</v>
      </c>
      <c r="J19" s="44">
        <f t="shared" si="0"/>
        <v>0.28888888888888886</v>
      </c>
    </row>
    <row r="20" spans="1:12">
      <c r="A20" t="str">
        <f>_xlfn.XLOOKUP(B20,Rotineiros!B$1:B$5000,Rotineiros!A$1:A$5000)</f>
        <v>C1321705</v>
      </c>
      <c r="B20" t="s">
        <v>4018</v>
      </c>
      <c r="C20" t="s">
        <v>57</v>
      </c>
      <c r="D20" t="s">
        <v>4186</v>
      </c>
      <c r="F20" s="3" t="str">
        <f>_xlfn.XLOOKUP(A20,'Badge Arqueiro'!A$1:A$170,'Badge Arqueiro'!B$1:B$170,"0")</f>
        <v>0</v>
      </c>
      <c r="G20" s="55" t="str">
        <f>_xlfn.XLOOKUP(A20,Comiters!A$1:A$999,Comiters!B$1:B$999,"0")</f>
        <v>0</v>
      </c>
      <c r="H20" s="10" t="s">
        <v>85</v>
      </c>
      <c r="I20" s="45">
        <v>32</v>
      </c>
      <c r="J20" s="44">
        <f t="shared" si="0"/>
        <v>0.17777777777777778</v>
      </c>
    </row>
    <row r="21" spans="1:12" ht="15.75" thickBot="1">
      <c r="A21" t="str">
        <f>_xlfn.XLOOKUP(B21,Rotineiros!B$1:B$5000,Rotineiros!A$1:A$5000)</f>
        <v>C1321710</v>
      </c>
      <c r="B21" t="s">
        <v>4003</v>
      </c>
      <c r="C21" t="s">
        <v>185</v>
      </c>
      <c r="D21" t="s">
        <v>4172</v>
      </c>
      <c r="F21" s="3" t="str">
        <f>_xlfn.XLOOKUP(A21,'Badge Arqueiro'!A$1:A$170,'Badge Arqueiro'!B$1:B$170,"0")</f>
        <v>0</v>
      </c>
      <c r="G21" s="55" t="str">
        <f>_xlfn.XLOOKUP(A21,Comiters!A$1:A$999,Comiters!B$1:B$999,"0")</f>
        <v>0</v>
      </c>
      <c r="H21" s="6" t="s">
        <v>15</v>
      </c>
      <c r="I21" s="47">
        <v>18</v>
      </c>
      <c r="J21" s="44">
        <f t="shared" si="0"/>
        <v>0.1</v>
      </c>
    </row>
    <row r="22" spans="1:12">
      <c r="A22" t="str">
        <f>_xlfn.XLOOKUP(B22,Rotineiros!B$1:B$5000,Rotineiros!A$1:A$5000)</f>
        <v>C1322637</v>
      </c>
      <c r="B22" t="s">
        <v>3993</v>
      </c>
      <c r="C22" t="s">
        <v>38</v>
      </c>
      <c r="D22" t="s">
        <v>4160</v>
      </c>
      <c r="F22" s="3" t="str">
        <f>_xlfn.XLOOKUP(A22,'Badge Arqueiro'!A$1:A$170,'Badge Arqueiro'!B$1:B$170,"0")</f>
        <v>0</v>
      </c>
      <c r="G22" s="55" t="str">
        <f>_xlfn.XLOOKUP(A22,Comiters!A$1:A$999,Comiters!B$1:B$999,"0")</f>
        <v>0</v>
      </c>
    </row>
    <row r="23" spans="1:12">
      <c r="A23" t="str">
        <f>_xlfn.XLOOKUP(B23,Rotineiros!B$1:B$5000,Rotineiros!A$1:A$5000)</f>
        <v>C1322792</v>
      </c>
      <c r="B23" t="s">
        <v>12160</v>
      </c>
      <c r="C23" t="s">
        <v>149</v>
      </c>
      <c r="D23" t="s">
        <v>12227</v>
      </c>
      <c r="F23" s="3">
        <f>_xlfn.XLOOKUP(A23,'Badge Arqueiro'!A$1:A$170,'Badge Arqueiro'!B$1:B$170,"0")</f>
        <v>1</v>
      </c>
      <c r="G23" s="55">
        <f>_xlfn.XLOOKUP(A23,Comiters!A$1:A$999,Comiters!B$1:B$999,"0")</f>
        <v>1</v>
      </c>
      <c r="I23"/>
    </row>
    <row r="24" spans="1:12">
      <c r="A24" t="str">
        <f>_xlfn.XLOOKUP(B24,Rotineiros!B$1:B$5000,Rotineiros!A$1:A$5000)</f>
        <v>C1322806</v>
      </c>
      <c r="B24" t="s">
        <v>2731</v>
      </c>
      <c r="C24" t="s">
        <v>12202</v>
      </c>
      <c r="D24" t="s">
        <v>3877</v>
      </c>
      <c r="F24" s="3">
        <f>_xlfn.XLOOKUP(A24,'Badge Arqueiro'!A$1:A$170,'Badge Arqueiro'!B$1:B$170,"0")</f>
        <v>1</v>
      </c>
      <c r="G24" s="55">
        <f>_xlfn.XLOOKUP(A24,Comiters!A$1:A$999,Comiters!B$1:B$999,"0")</f>
        <v>1</v>
      </c>
      <c r="I24"/>
    </row>
    <row r="25" spans="1:12">
      <c r="A25" t="str">
        <f>_xlfn.XLOOKUP(B25,Rotineiros!B$1:B$5000,Rotineiros!A$1:A$5000)</f>
        <v>C1323100</v>
      </c>
      <c r="B25" t="s">
        <v>12152</v>
      </c>
      <c r="C25" t="s">
        <v>12214</v>
      </c>
      <c r="D25" t="s">
        <v>12215</v>
      </c>
      <c r="F25" s="3" t="str">
        <f>_xlfn.XLOOKUP(A25,'Badge Arqueiro'!A$1:A$170,'Badge Arqueiro'!B$1:B$170,"0")</f>
        <v>0</v>
      </c>
      <c r="G25" s="55" t="str">
        <f>_xlfn.XLOOKUP(A25,Comiters!A$1:A$999,Comiters!B$1:B$999,"0")</f>
        <v>0</v>
      </c>
      <c r="I25"/>
    </row>
    <row r="26" spans="1:12">
      <c r="A26" t="str">
        <f>_xlfn.XLOOKUP(B26,Rotineiros!B$1:B$5000,Rotineiros!A$1:A$5000)</f>
        <v>C1323209</v>
      </c>
      <c r="B26" t="s">
        <v>11661</v>
      </c>
      <c r="C26" t="s">
        <v>18</v>
      </c>
      <c r="D26" t="s">
        <v>11739</v>
      </c>
      <c r="F26" s="3" t="str">
        <f>_xlfn.XLOOKUP(A26,'Badge Arqueiro'!A$1:A$170,'Badge Arqueiro'!B$1:B$170,"0")</f>
        <v>0</v>
      </c>
      <c r="G26" s="55" t="str">
        <f>_xlfn.XLOOKUP(A26,Comiters!A$1:A$999,Comiters!B$1:B$999,"0")</f>
        <v>0</v>
      </c>
      <c r="I26"/>
    </row>
    <row r="27" spans="1:12">
      <c r="A27" t="str">
        <f>_xlfn.XLOOKUP(B27,Rotineiros!B$1:B$5000,Rotineiros!A$1:A$5000)</f>
        <v>C1323551</v>
      </c>
      <c r="B27" t="s">
        <v>74</v>
      </c>
      <c r="C27" t="s">
        <v>145</v>
      </c>
      <c r="D27" t="s">
        <v>75</v>
      </c>
      <c r="F27" s="3" t="str">
        <f>_xlfn.XLOOKUP(A27,'Badge Arqueiro'!A$1:A$170,'Badge Arqueiro'!B$1:B$170,"0")</f>
        <v>0</v>
      </c>
      <c r="G27" s="55" t="str">
        <f>_xlfn.XLOOKUP(A27,Comiters!A$1:A$999,Comiters!B$1:B$999,"0")</f>
        <v>0</v>
      </c>
      <c r="I27"/>
    </row>
    <row r="28" spans="1:12">
      <c r="A28" t="str">
        <f>_xlfn.XLOOKUP(B28,Rotineiros!B$1:B$5000,Rotineiros!A$1:A$5000)</f>
        <v>C1324147</v>
      </c>
      <c r="B28" t="s">
        <v>12135</v>
      </c>
      <c r="C28" t="s">
        <v>185</v>
      </c>
      <c r="D28" t="s">
        <v>12184</v>
      </c>
      <c r="F28" s="3" t="str">
        <f>_xlfn.XLOOKUP(A28,'Badge Arqueiro'!A$1:A$170,'Badge Arqueiro'!B$1:B$170,"0")</f>
        <v>0</v>
      </c>
      <c r="G28" s="55" t="str">
        <f>_xlfn.XLOOKUP(A28,Comiters!A$1:A$999,Comiters!B$1:B$999,"0")</f>
        <v>0</v>
      </c>
      <c r="I28"/>
    </row>
    <row r="29" spans="1:12">
      <c r="A29" t="str">
        <f>_xlfn.XLOOKUP(B29,Rotineiros!B$1:B$5000,Rotineiros!A$1:A$5000)</f>
        <v>C1324175</v>
      </c>
      <c r="B29" t="s">
        <v>4011</v>
      </c>
      <c r="C29" t="s">
        <v>12235</v>
      </c>
      <c r="D29" t="s">
        <v>4179</v>
      </c>
      <c r="F29" s="3" t="str">
        <f>_xlfn.XLOOKUP(A29,'Badge Arqueiro'!A$1:A$170,'Badge Arqueiro'!B$1:B$170,"0")</f>
        <v>0</v>
      </c>
      <c r="G29" s="55" t="str">
        <f>_xlfn.XLOOKUP(A29,Comiters!A$1:A$999,Comiters!B$1:B$999,"0")</f>
        <v>0</v>
      </c>
      <c r="I29"/>
    </row>
    <row r="30" spans="1:12">
      <c r="A30" t="str">
        <f>_xlfn.XLOOKUP(B30,Rotineiros!B$1:B$5000,Rotineiros!A$1:A$5000)</f>
        <v>C1324354</v>
      </c>
      <c r="B30" t="s">
        <v>56</v>
      </c>
      <c r="C30" t="s">
        <v>214</v>
      </c>
      <c r="D30" t="s">
        <v>58</v>
      </c>
      <c r="F30" s="3">
        <f>_xlfn.XLOOKUP(A30,'Badge Arqueiro'!A$1:A$170,'Badge Arqueiro'!B$1:B$170,"0")</f>
        <v>1</v>
      </c>
      <c r="G30" s="55">
        <f>_xlfn.XLOOKUP(A30,Comiters!A$1:A$999,Comiters!B$1:B$999,"0")</f>
        <v>1</v>
      </c>
      <c r="I30"/>
    </row>
    <row r="31" spans="1:12">
      <c r="A31" t="str">
        <f>_xlfn.XLOOKUP(B31,Rotineiros!B$1:B$5000,Rotineiros!A$1:A$5000)</f>
        <v>C1324514</v>
      </c>
      <c r="B31" t="s">
        <v>657</v>
      </c>
      <c r="C31" t="s">
        <v>185</v>
      </c>
      <c r="D31" t="s">
        <v>659</v>
      </c>
      <c r="F31" s="3">
        <f>_xlfn.XLOOKUP(A31,'Badge Arqueiro'!A$1:A$170,'Badge Arqueiro'!B$1:B$170,"0")</f>
        <v>1</v>
      </c>
      <c r="G31" s="55">
        <f>_xlfn.XLOOKUP(A31,Comiters!A$1:A$999,Comiters!B$1:B$999,"0")</f>
        <v>1</v>
      </c>
      <c r="I31"/>
    </row>
    <row r="32" spans="1:12">
      <c r="A32" t="str">
        <f>_xlfn.XLOOKUP(B32,Rotineiros!B$1:B$5000,Rotineiros!A$1:A$5000)</f>
        <v>C1324515</v>
      </c>
      <c r="B32" t="s">
        <v>61</v>
      </c>
      <c r="C32" t="s">
        <v>195</v>
      </c>
      <c r="D32" t="s">
        <v>63</v>
      </c>
      <c r="F32" s="3">
        <f>_xlfn.XLOOKUP(A32,'Badge Arqueiro'!A$1:A$170,'Badge Arqueiro'!B$1:B$170,"0")</f>
        <v>1</v>
      </c>
      <c r="G32" s="55">
        <f>_xlfn.XLOOKUP(A32,Comiters!A$1:A$999,Comiters!B$1:B$999,"0")</f>
        <v>1</v>
      </c>
      <c r="I32"/>
    </row>
    <row r="33" spans="1:9">
      <c r="A33" t="str">
        <f>_xlfn.XLOOKUP(B33,Rotineiros!B$1:B$5000,Rotineiros!A$1:A$5000)</f>
        <v>C1324596</v>
      </c>
      <c r="B33" t="s">
        <v>12157</v>
      </c>
      <c r="C33" t="s">
        <v>1620</v>
      </c>
      <c r="D33" t="s">
        <v>12221</v>
      </c>
      <c r="F33" s="3" t="str">
        <f>_xlfn.XLOOKUP(A33,'Badge Arqueiro'!A$1:A$170,'Badge Arqueiro'!B$1:B$170,"0")</f>
        <v>0</v>
      </c>
      <c r="G33" s="55" t="str">
        <f>_xlfn.XLOOKUP(A33,Comiters!A$1:A$999,Comiters!B$1:B$999,"0")</f>
        <v>0</v>
      </c>
      <c r="I33"/>
    </row>
    <row r="34" spans="1:9">
      <c r="A34" t="str">
        <f>_xlfn.XLOOKUP(B34,Rotineiros!B$1:B$5000,Rotineiros!A$1:A$5000)</f>
        <v>C1324679</v>
      </c>
      <c r="B34" t="s">
        <v>12131</v>
      </c>
      <c r="C34" t="s">
        <v>906</v>
      </c>
      <c r="D34" t="s">
        <v>12179</v>
      </c>
      <c r="F34" s="3" t="str">
        <f>_xlfn.XLOOKUP(A34,'Badge Arqueiro'!A$1:A$170,'Badge Arqueiro'!B$1:B$170,"0")</f>
        <v>0</v>
      </c>
      <c r="G34" s="55" t="str">
        <f>_xlfn.XLOOKUP(A34,Comiters!A$1:A$999,Comiters!B$1:B$999,"0")</f>
        <v>0</v>
      </c>
      <c r="I34"/>
    </row>
    <row r="35" spans="1:9">
      <c r="A35" t="str">
        <f>_xlfn.XLOOKUP(B35,Rotineiros!B$1:B$5000,Rotineiros!A$1:A$5000)</f>
        <v>C1324715</v>
      </c>
      <c r="B35" t="s">
        <v>3972</v>
      </c>
      <c r="C35" t="s">
        <v>1996</v>
      </c>
      <c r="D35" t="s">
        <v>4139</v>
      </c>
      <c r="F35" s="3" t="str">
        <f>_xlfn.XLOOKUP(A35,'Badge Arqueiro'!A$1:A$170,'Badge Arqueiro'!B$1:B$170,"0")</f>
        <v>0</v>
      </c>
      <c r="G35" s="55" t="str">
        <f>_xlfn.XLOOKUP(A35,Comiters!A$1:A$999,Comiters!B$1:B$999,"0")</f>
        <v>0</v>
      </c>
      <c r="I35"/>
    </row>
    <row r="36" spans="1:9">
      <c r="A36" t="str">
        <f>_xlfn.XLOOKUP(B36,Rotineiros!B$1:B$5000,Rotineiros!A$1:A$5000)</f>
        <v>C1324905</v>
      </c>
      <c r="B36" t="s">
        <v>32</v>
      </c>
      <c r="C36" t="s">
        <v>149</v>
      </c>
      <c r="D36" t="s">
        <v>34</v>
      </c>
      <c r="F36" s="3">
        <f>_xlfn.XLOOKUP(A36,'Badge Arqueiro'!A$1:A$170,'Badge Arqueiro'!B$1:B$170,"0")</f>
        <v>1</v>
      </c>
      <c r="G36" s="55">
        <f>_xlfn.XLOOKUP(A36,Comiters!A$1:A$999,Comiters!B$1:B$999,"0")</f>
        <v>1</v>
      </c>
      <c r="I36"/>
    </row>
    <row r="37" spans="1:9">
      <c r="A37" t="str">
        <f>_xlfn.XLOOKUP(B37,Rotineiros!B$1:B$5000,Rotineiros!A$1:A$5000)</f>
        <v>C1324970</v>
      </c>
      <c r="B37" t="s">
        <v>46</v>
      </c>
      <c r="C37" t="s">
        <v>66</v>
      </c>
      <c r="D37" t="s">
        <v>48</v>
      </c>
      <c r="F37" s="3" t="str">
        <f>_xlfn.XLOOKUP(A37,'Badge Arqueiro'!A$1:A$170,'Badge Arqueiro'!B$1:B$170,"0")</f>
        <v>0</v>
      </c>
      <c r="G37" s="55" t="str">
        <f>_xlfn.XLOOKUP(A37,Comiters!A$1:A$999,Comiters!B$1:B$999,"0")</f>
        <v>0</v>
      </c>
      <c r="I37"/>
    </row>
    <row r="38" spans="1:9">
      <c r="A38" t="str">
        <f>_xlfn.XLOOKUP(B38,Rotineiros!B$1:B$5000,Rotineiros!A$1:A$5000)</f>
        <v>C1325300</v>
      </c>
      <c r="B38" t="s">
        <v>792</v>
      </c>
      <c r="C38" t="s">
        <v>11370</v>
      </c>
      <c r="D38" t="s">
        <v>793</v>
      </c>
      <c r="F38" s="3" t="str">
        <f>_xlfn.XLOOKUP(A38,'Badge Arqueiro'!A$1:A$170,'Badge Arqueiro'!B$1:B$170,"0")</f>
        <v>0</v>
      </c>
      <c r="G38" s="55" t="str">
        <f>_xlfn.XLOOKUP(A38,Comiters!A$1:A$999,Comiters!B$1:B$999,"0")</f>
        <v>0</v>
      </c>
      <c r="I38"/>
    </row>
    <row r="39" spans="1:9">
      <c r="A39" t="str">
        <f>_xlfn.XLOOKUP(B39,Rotineiros!B$1:B$5000,Rotineiros!A$1:A$5000)</f>
        <v>C1325305</v>
      </c>
      <c r="B39" t="s">
        <v>70</v>
      </c>
      <c r="C39" t="s">
        <v>240</v>
      </c>
      <c r="D39" t="s">
        <v>72</v>
      </c>
      <c r="F39" s="3" t="str">
        <f>_xlfn.XLOOKUP(A39,'Badge Arqueiro'!A$1:A$170,'Badge Arqueiro'!B$1:B$170,"0")</f>
        <v>0</v>
      </c>
      <c r="G39" s="55">
        <f>_xlfn.XLOOKUP(A39,Comiters!A$1:A$999,Comiters!B$1:B$999,"0")</f>
        <v>1</v>
      </c>
      <c r="I39"/>
    </row>
    <row r="40" spans="1:9">
      <c r="A40" t="str">
        <f>_xlfn.XLOOKUP(B40,Rotineiros!B$1:B$5000,Rotineiros!A$1:A$5000)</f>
        <v>C1325321</v>
      </c>
      <c r="B40" t="s">
        <v>12141</v>
      </c>
      <c r="C40" t="s">
        <v>195</v>
      </c>
      <c r="D40" t="s">
        <v>12195</v>
      </c>
      <c r="F40" s="3" t="str">
        <f>_xlfn.XLOOKUP(A40,'Badge Arqueiro'!A$1:A$170,'Badge Arqueiro'!B$1:B$170,"0")</f>
        <v>0</v>
      </c>
      <c r="G40" s="55" t="str">
        <f>_xlfn.XLOOKUP(A40,Comiters!A$1:A$999,Comiters!B$1:B$999,"0")</f>
        <v>0</v>
      </c>
      <c r="I40"/>
    </row>
    <row r="41" spans="1:9">
      <c r="A41" t="str">
        <f>_xlfn.XLOOKUP(B41,Rotineiros!B$1:B$5000,Rotineiros!A$1:A$5000)</f>
        <v>C1325348</v>
      </c>
      <c r="B41" t="s">
        <v>12175</v>
      </c>
      <c r="C41" t="s">
        <v>1163</v>
      </c>
      <c r="D41" t="s">
        <v>12253</v>
      </c>
      <c r="F41" s="3" t="str">
        <f>_xlfn.XLOOKUP(A41,'Badge Arqueiro'!A$1:A$170,'Badge Arqueiro'!B$1:B$170,"0")</f>
        <v>0</v>
      </c>
      <c r="G41" s="55">
        <f>_xlfn.XLOOKUP(A41,Comiters!A$1:A$999,Comiters!B$1:B$999,"0")</f>
        <v>1</v>
      </c>
      <c r="I41"/>
    </row>
    <row r="42" spans="1:9">
      <c r="A42" t="str">
        <f>_xlfn.XLOOKUP(B42,Rotineiros!B$1:B$5000,Rotineiros!A$1:A$5000)</f>
        <v>C1325706</v>
      </c>
      <c r="B42" t="s">
        <v>12172</v>
      </c>
      <c r="C42" t="s">
        <v>1503</v>
      </c>
      <c r="D42" t="s">
        <v>12247</v>
      </c>
      <c r="F42" s="3" t="str">
        <f>_xlfn.XLOOKUP(A42,'Badge Arqueiro'!A$1:A$170,'Badge Arqueiro'!B$1:B$170,"0")</f>
        <v>0</v>
      </c>
      <c r="G42" s="55" t="str">
        <f>_xlfn.XLOOKUP(A42,Comiters!A$1:A$999,Comiters!B$1:B$999,"0")</f>
        <v>0</v>
      </c>
      <c r="I42"/>
    </row>
    <row r="43" spans="1:9">
      <c r="A43" t="str">
        <f>_xlfn.XLOOKUP(B43,Rotineiros!B$1:B$5000,Rotineiros!A$1:A$5000)</f>
        <v>C1325731</v>
      </c>
      <c r="B43" t="s">
        <v>7363</v>
      </c>
      <c r="C43" t="s">
        <v>38</v>
      </c>
      <c r="D43" t="s">
        <v>11721</v>
      </c>
      <c r="F43" s="3" t="str">
        <f>_xlfn.XLOOKUP(A43,'Badge Arqueiro'!A$1:A$170,'Badge Arqueiro'!B$1:B$170,"0")</f>
        <v>0</v>
      </c>
      <c r="G43" s="55">
        <f>_xlfn.XLOOKUP(A43,Comiters!A$1:A$999,Comiters!B$1:B$999,"0")</f>
        <v>1</v>
      </c>
      <c r="I43"/>
    </row>
    <row r="44" spans="1:9">
      <c r="A44" t="str">
        <f>_xlfn.XLOOKUP(B44,Rotineiros!B$1:B$5000,Rotineiros!A$1:A$5000)</f>
        <v>C1325899</v>
      </c>
      <c r="B44" t="s">
        <v>12162</v>
      </c>
      <c r="C44" t="s">
        <v>785</v>
      </c>
      <c r="D44" t="s">
        <v>12230</v>
      </c>
      <c r="F44" s="3" t="str">
        <f>_xlfn.XLOOKUP(A44,'Badge Arqueiro'!A$1:A$170,'Badge Arqueiro'!B$1:B$170,"0")</f>
        <v>0</v>
      </c>
      <c r="G44" s="55" t="str">
        <f>_xlfn.XLOOKUP(A44,Comiters!A$1:A$999,Comiters!B$1:B$999,"0")</f>
        <v>0</v>
      </c>
      <c r="I44"/>
    </row>
    <row r="45" spans="1:9">
      <c r="A45" t="str">
        <f>_xlfn.XLOOKUP(B45,Rotineiros!B$1:B$5000,Rotineiros!A$1:A$5000)</f>
        <v>C1326046</v>
      </c>
      <c r="B45" t="s">
        <v>7440</v>
      </c>
      <c r="C45" t="s">
        <v>906</v>
      </c>
      <c r="D45" t="s">
        <v>7467</v>
      </c>
      <c r="F45" s="3" t="str">
        <f>_xlfn.XLOOKUP(A45,'Badge Arqueiro'!A$1:A$170,'Badge Arqueiro'!B$1:B$170,"0")</f>
        <v>0</v>
      </c>
      <c r="G45" s="55" t="str">
        <f>_xlfn.XLOOKUP(A45,Comiters!A$1:A$999,Comiters!B$1:B$999,"0")</f>
        <v>0</v>
      </c>
      <c r="I45"/>
    </row>
    <row r="46" spans="1:9">
      <c r="A46" t="str">
        <f>_xlfn.XLOOKUP(B46,Rotineiros!B$1:B$5000,Rotineiros!A$1:A$5000)</f>
        <v>C1326124</v>
      </c>
      <c r="B46" t="s">
        <v>27</v>
      </c>
      <c r="C46" t="s">
        <v>172</v>
      </c>
      <c r="D46" t="s">
        <v>29</v>
      </c>
      <c r="F46" s="3">
        <f>_xlfn.XLOOKUP(A46,'Badge Arqueiro'!A$1:A$170,'Badge Arqueiro'!B$1:B$170,"0")</f>
        <v>1</v>
      </c>
      <c r="G46" s="55">
        <f>_xlfn.XLOOKUP(A46,Comiters!A$1:A$999,Comiters!B$1:B$999,"0")</f>
        <v>1</v>
      </c>
      <c r="I46"/>
    </row>
    <row r="47" spans="1:9">
      <c r="A47" t="str">
        <f>_xlfn.XLOOKUP(B47,Rotineiros!B$1:B$5000,Rotineiros!A$1:A$5000)</f>
        <v>C1326331</v>
      </c>
      <c r="B47" t="s">
        <v>12176</v>
      </c>
      <c r="C47" t="s">
        <v>7505</v>
      </c>
      <c r="D47" t="s">
        <v>12255</v>
      </c>
      <c r="F47" s="3" t="str">
        <f>_xlfn.XLOOKUP(A47,'Badge Arqueiro'!A$1:A$170,'Badge Arqueiro'!B$1:B$170,"0")</f>
        <v>0</v>
      </c>
      <c r="G47" s="55" t="str">
        <f>_xlfn.XLOOKUP(A47,Comiters!A$1:A$999,Comiters!B$1:B$999,"0")</f>
        <v>0</v>
      </c>
      <c r="I47"/>
    </row>
    <row r="48" spans="1:9">
      <c r="A48" t="str">
        <f>_xlfn.XLOOKUP(B48,Rotineiros!B$1:B$5000,Rotineiros!A$1:A$5000)</f>
        <v>C1326333</v>
      </c>
      <c r="B48" t="s">
        <v>11115</v>
      </c>
      <c r="C48" t="s">
        <v>42</v>
      </c>
      <c r="D48" t="s">
        <v>4366</v>
      </c>
      <c r="F48" s="3" t="str">
        <f>_xlfn.XLOOKUP(A48,'Badge Arqueiro'!A$1:A$170,'Badge Arqueiro'!B$1:B$170,"0")</f>
        <v>0</v>
      </c>
      <c r="G48" s="55" t="str">
        <f>_xlfn.XLOOKUP(A48,Comiters!A$1:A$999,Comiters!B$1:B$999,"0")</f>
        <v>0</v>
      </c>
      <c r="I48"/>
    </row>
    <row r="49" spans="1:9">
      <c r="A49" t="str">
        <f>_xlfn.XLOOKUP(B49,Rotineiros!B$1:B$5000,Rotineiros!A$1:A$5000)</f>
        <v>C1326970</v>
      </c>
      <c r="B49" t="s">
        <v>3796</v>
      </c>
      <c r="C49" t="s">
        <v>172</v>
      </c>
      <c r="D49" t="s">
        <v>3899</v>
      </c>
      <c r="F49" s="3">
        <f>_xlfn.XLOOKUP(A49,'Badge Arqueiro'!A$1:A$170,'Badge Arqueiro'!B$1:B$170,"0")</f>
        <v>1</v>
      </c>
      <c r="G49" s="55">
        <f>_xlfn.XLOOKUP(A49,Comiters!A$1:A$999,Comiters!B$1:B$999,"0")</f>
        <v>1</v>
      </c>
      <c r="I49"/>
    </row>
    <row r="50" spans="1:9">
      <c r="A50" t="str">
        <f>_xlfn.XLOOKUP(B50,Rotineiros!B$1:B$5000,Rotineiros!A$1:A$5000)</f>
        <v>C1327216</v>
      </c>
      <c r="B50" t="s">
        <v>11106</v>
      </c>
      <c r="C50" t="s">
        <v>240</v>
      </c>
      <c r="D50" t="s">
        <v>4433</v>
      </c>
      <c r="F50" s="3">
        <f>_xlfn.XLOOKUP(A50,'Badge Arqueiro'!A$1:A$170,'Badge Arqueiro'!B$1:B$170,"0")</f>
        <v>1</v>
      </c>
      <c r="G50" s="55" t="str">
        <f>_xlfn.XLOOKUP(A50,Comiters!A$1:A$999,Comiters!B$1:B$999,"0")</f>
        <v>0</v>
      </c>
      <c r="I50"/>
    </row>
    <row r="51" spans="1:9">
      <c r="A51" t="str">
        <f>_xlfn.XLOOKUP(B51,Rotineiros!B$1:B$5000,Rotineiros!A$1:A$5000)</f>
        <v>C1327702</v>
      </c>
      <c r="B51" t="s">
        <v>7459</v>
      </c>
      <c r="C51" t="s">
        <v>18</v>
      </c>
      <c r="D51" t="s">
        <v>7486</v>
      </c>
      <c r="F51" s="3" t="str">
        <f>_xlfn.XLOOKUP(A51,'Badge Arqueiro'!A$1:A$170,'Badge Arqueiro'!B$1:B$170,"0")</f>
        <v>0</v>
      </c>
      <c r="G51" s="55">
        <f>_xlfn.XLOOKUP(A51,Comiters!A$1:A$999,Comiters!B$1:B$999,"0")</f>
        <v>1</v>
      </c>
      <c r="I51"/>
    </row>
    <row r="52" spans="1:9">
      <c r="A52" t="str">
        <f>_xlfn.XLOOKUP(B52,Rotineiros!B$1:B$5000,Rotineiros!A$1:A$5000)</f>
        <v>C1327748</v>
      </c>
      <c r="B52" t="s">
        <v>7444</v>
      </c>
      <c r="C52" t="s">
        <v>12</v>
      </c>
      <c r="D52" t="s">
        <v>7471</v>
      </c>
      <c r="F52" s="3" t="str">
        <f>_xlfn.XLOOKUP(A52,'Badge Arqueiro'!A$1:A$170,'Badge Arqueiro'!B$1:B$170,"0")</f>
        <v>0</v>
      </c>
      <c r="G52" s="55" t="str">
        <f>_xlfn.XLOOKUP(A52,Comiters!A$1:A$999,Comiters!B$1:B$999,"0")</f>
        <v>0</v>
      </c>
      <c r="I52"/>
    </row>
    <row r="53" spans="1:9">
      <c r="A53" t="str">
        <f>_xlfn.XLOOKUP(B53,Rotineiros!B$1:B$5000,Rotineiros!A$1:A$5000)</f>
        <v>C1328049</v>
      </c>
      <c r="B53" t="s">
        <v>12132</v>
      </c>
      <c r="C53" t="s">
        <v>12180</v>
      </c>
      <c r="D53" t="s">
        <v>12181</v>
      </c>
      <c r="F53" s="3" t="str">
        <f>_xlfn.XLOOKUP(A53,'Badge Arqueiro'!A$1:A$170,'Badge Arqueiro'!B$1:B$170,"0")</f>
        <v>0</v>
      </c>
      <c r="G53" s="55">
        <f>_xlfn.XLOOKUP(A53,Comiters!A$1:A$999,Comiters!B$1:B$999,"0")</f>
        <v>1</v>
      </c>
      <c r="I53"/>
    </row>
    <row r="54" spans="1:9">
      <c r="A54" t="str">
        <f>_xlfn.XLOOKUP(B54,Rotineiros!B$1:B$5000,Rotineiros!A$1:A$5000)</f>
        <v>C1328192</v>
      </c>
      <c r="B54" t="s">
        <v>7251</v>
      </c>
      <c r="C54" t="s">
        <v>12212</v>
      </c>
      <c r="D54" t="s">
        <v>4388</v>
      </c>
      <c r="F54" s="3" t="str">
        <f>_xlfn.XLOOKUP(A54,'Badge Arqueiro'!A$1:A$170,'Badge Arqueiro'!B$1:B$170,"0")</f>
        <v>0</v>
      </c>
      <c r="G54" s="55" t="str">
        <f>_xlfn.XLOOKUP(A54,Comiters!A$1:A$999,Comiters!B$1:B$999,"0")</f>
        <v>0</v>
      </c>
      <c r="I54"/>
    </row>
    <row r="55" spans="1:9">
      <c r="A55" t="str">
        <f>_xlfn.XLOOKUP(B55,Rotineiros!B$1:B$5000,Rotineiros!A$1:A$5000)</f>
        <v>C1328526</v>
      </c>
      <c r="B55" t="s">
        <v>12167</v>
      </c>
      <c r="C55" t="s">
        <v>337</v>
      </c>
      <c r="D55" t="s">
        <v>12240</v>
      </c>
      <c r="F55" s="3" t="str">
        <f>_xlfn.XLOOKUP(A55,'Badge Arqueiro'!A$1:A$170,'Badge Arqueiro'!B$1:B$170,"0")</f>
        <v>0</v>
      </c>
      <c r="G55" s="55" t="str">
        <f>_xlfn.XLOOKUP(A55,Comiters!A$1:A$999,Comiters!B$1:B$999,"0")</f>
        <v>0</v>
      </c>
      <c r="I55"/>
    </row>
    <row r="56" spans="1:9">
      <c r="A56" t="str">
        <f>_xlfn.XLOOKUP(B56,Rotineiros!B$1:B$5000,Rotineiros!A$1:A$5000)</f>
        <v>C1328530</v>
      </c>
      <c r="B56" t="s">
        <v>12166</v>
      </c>
      <c r="C56" t="s">
        <v>337</v>
      </c>
      <c r="D56" t="s">
        <v>12239</v>
      </c>
      <c r="F56" s="3" t="str">
        <f>_xlfn.XLOOKUP(A56,'Badge Arqueiro'!A$1:A$170,'Badge Arqueiro'!B$1:B$170,"0")</f>
        <v>0</v>
      </c>
      <c r="G56" s="55" t="str">
        <f>_xlfn.XLOOKUP(A56,Comiters!A$1:A$999,Comiters!B$1:B$999,"0")</f>
        <v>0</v>
      </c>
      <c r="I56"/>
    </row>
    <row r="57" spans="1:9">
      <c r="A57" t="str">
        <f>_xlfn.XLOOKUP(B57,Rotineiros!B$1:B$5000,Rotineiros!A$1:A$5000)</f>
        <v>C1328607</v>
      </c>
      <c r="B57" t="s">
        <v>12136</v>
      </c>
      <c r="C57" t="s">
        <v>185</v>
      </c>
      <c r="D57" t="s">
        <v>12185</v>
      </c>
      <c r="F57" s="3" t="str">
        <f>_xlfn.XLOOKUP(A57,'Badge Arqueiro'!A$1:A$170,'Badge Arqueiro'!B$1:B$170,"0")</f>
        <v>0</v>
      </c>
      <c r="G57" s="55" t="str">
        <f>_xlfn.XLOOKUP(A57,Comiters!A$1:A$999,Comiters!B$1:B$999,"0")</f>
        <v>0</v>
      </c>
      <c r="I57"/>
    </row>
    <row r="58" spans="1:9">
      <c r="A58" t="str">
        <f>_xlfn.XLOOKUP(B58,Rotineiros!B$1:B$5000,Rotineiros!A$1:A$5000)</f>
        <v>C1328649</v>
      </c>
      <c r="B58" t="s">
        <v>11767</v>
      </c>
      <c r="C58" t="s">
        <v>47</v>
      </c>
      <c r="D58" t="s">
        <v>11850</v>
      </c>
      <c r="F58" s="3" t="str">
        <f>_xlfn.XLOOKUP(A58,'Badge Arqueiro'!A$1:A$170,'Badge Arqueiro'!B$1:B$170,"0")</f>
        <v>0</v>
      </c>
      <c r="G58" s="55" t="str">
        <f>_xlfn.XLOOKUP(A58,Comiters!A$1:A$999,Comiters!B$1:B$999,"0")</f>
        <v>0</v>
      </c>
      <c r="I58"/>
    </row>
    <row r="59" spans="1:9">
      <c r="A59" t="str">
        <f>_xlfn.XLOOKUP(B59,Rotineiros!B$1:B$5000,Rotineiros!A$1:A$5000)</f>
        <v>C1328651</v>
      </c>
      <c r="B59" t="s">
        <v>11766</v>
      </c>
      <c r="C59" t="s">
        <v>185</v>
      </c>
      <c r="D59" t="s">
        <v>11849</v>
      </c>
      <c r="F59" s="3" t="str">
        <f>_xlfn.XLOOKUP(A59,'Badge Arqueiro'!A$1:A$170,'Badge Arqueiro'!B$1:B$170,"0")</f>
        <v>0</v>
      </c>
      <c r="G59" s="55" t="str">
        <f>_xlfn.XLOOKUP(A59,Comiters!A$1:A$999,Comiters!B$1:B$999,"0")</f>
        <v>0</v>
      </c>
      <c r="I59"/>
    </row>
    <row r="60" spans="1:9">
      <c r="A60" t="str">
        <f>_xlfn.XLOOKUP(B60,Rotineiros!B$1:B$5000,Rotineiros!A$1:A$5000)</f>
        <v>C1328652</v>
      </c>
      <c r="B60" t="s">
        <v>11811</v>
      </c>
      <c r="C60" t="s">
        <v>57</v>
      </c>
      <c r="D60" t="s">
        <v>11889</v>
      </c>
      <c r="F60" s="3" t="str">
        <f>_xlfn.XLOOKUP(A60,'Badge Arqueiro'!A$1:A$170,'Badge Arqueiro'!B$1:B$170,"0")</f>
        <v>0</v>
      </c>
      <c r="G60" s="55" t="str">
        <f>_xlfn.XLOOKUP(A60,Comiters!A$1:A$999,Comiters!B$1:B$999,"0")</f>
        <v>0</v>
      </c>
      <c r="I60"/>
    </row>
    <row r="61" spans="1:9">
      <c r="A61" t="str">
        <f>_xlfn.XLOOKUP(B61,Rotineiros!B$1:B$5000,Rotineiros!A$1:A$5000)</f>
        <v>C1328655</v>
      </c>
      <c r="B61" t="s">
        <v>11805</v>
      </c>
      <c r="C61" t="s">
        <v>145</v>
      </c>
      <c r="D61" t="s">
        <v>11884</v>
      </c>
      <c r="F61" s="3" t="str">
        <f>_xlfn.XLOOKUP(A61,'Badge Arqueiro'!A$1:A$170,'Badge Arqueiro'!B$1:B$170,"0")</f>
        <v>0</v>
      </c>
      <c r="G61" s="55" t="str">
        <f>_xlfn.XLOOKUP(A61,Comiters!A$1:A$999,Comiters!B$1:B$999,"0")</f>
        <v>0</v>
      </c>
      <c r="I61"/>
    </row>
    <row r="62" spans="1:9">
      <c r="A62" t="str">
        <f>_xlfn.XLOOKUP(B62,Rotineiros!B$1:B$5000,Rotineiros!A$1:A$5000)</f>
        <v>C1328666</v>
      </c>
      <c r="B62" t="s">
        <v>11769</v>
      </c>
      <c r="C62" t="s">
        <v>12177</v>
      </c>
      <c r="D62" t="s">
        <v>11853</v>
      </c>
      <c r="F62" s="3" t="str">
        <f>_xlfn.XLOOKUP(A62,'Badge Arqueiro'!A$1:A$170,'Badge Arqueiro'!B$1:B$170,"0")</f>
        <v>0</v>
      </c>
      <c r="G62" s="55" t="str">
        <f>_xlfn.XLOOKUP(A62,Comiters!A$1:A$999,Comiters!B$1:B$999,"0")</f>
        <v>0</v>
      </c>
      <c r="I62"/>
    </row>
    <row r="63" spans="1:9">
      <c r="A63" t="str">
        <f>_xlfn.XLOOKUP(B63,Rotineiros!B$1:B$5000,Rotineiros!A$1:A$5000)</f>
        <v>C1328679</v>
      </c>
      <c r="B63" t="s">
        <v>11618</v>
      </c>
      <c r="C63" t="s">
        <v>57</v>
      </c>
      <c r="D63" t="s">
        <v>11694</v>
      </c>
      <c r="F63" s="3" t="str">
        <f>_xlfn.XLOOKUP(A63,'Badge Arqueiro'!A$1:A$170,'Badge Arqueiro'!B$1:B$170,"0")</f>
        <v>0</v>
      </c>
      <c r="G63" s="55" t="str">
        <f>_xlfn.XLOOKUP(A63,Comiters!A$1:A$999,Comiters!B$1:B$999,"0")</f>
        <v>0</v>
      </c>
      <c r="I63"/>
    </row>
    <row r="64" spans="1:9">
      <c r="A64" t="str">
        <f>_xlfn.XLOOKUP(B64,Rotineiros!B$1:B$5000,Rotineiros!A$1:A$5000)</f>
        <v>F0010021</v>
      </c>
      <c r="B64" t="s">
        <v>7366</v>
      </c>
      <c r="C64" t="s">
        <v>11567</v>
      </c>
      <c r="D64" t="s">
        <v>11169</v>
      </c>
      <c r="F64" s="3" t="str">
        <f>_xlfn.XLOOKUP(A64,'Badge Arqueiro'!A$1:A$170,'Badge Arqueiro'!B$1:B$170,"0")</f>
        <v>0</v>
      </c>
      <c r="G64" s="55" t="str">
        <f>_xlfn.XLOOKUP(A64,Comiters!A$1:A$999,Comiters!B$1:B$999,"0")</f>
        <v>0</v>
      </c>
      <c r="I64"/>
    </row>
    <row r="65" spans="1:9">
      <c r="A65" t="str">
        <f>_xlfn.XLOOKUP(B65,Rotineiros!B$1:B$5000,Rotineiros!A$1:A$5000)</f>
        <v>F0169300</v>
      </c>
      <c r="B65" t="s">
        <v>12158</v>
      </c>
      <c r="C65" t="s">
        <v>107</v>
      </c>
      <c r="D65" t="s">
        <v>12222</v>
      </c>
      <c r="F65" s="3" t="str">
        <f>_xlfn.XLOOKUP(A65,'Badge Arqueiro'!A$1:A$170,'Badge Arqueiro'!B$1:B$170,"0")</f>
        <v>0</v>
      </c>
      <c r="G65" s="55" t="str">
        <f>_xlfn.XLOOKUP(A65,Comiters!A$1:A$999,Comiters!B$1:B$999,"0")</f>
        <v>0</v>
      </c>
      <c r="I65"/>
    </row>
    <row r="66" spans="1:9" s="25" customFormat="1">
      <c r="A66" t="str">
        <f>_xlfn.XLOOKUP(B66,Rotineiros!B$1:B$5000,Rotineiros!A$1:A$5000)</f>
        <v>F0171999</v>
      </c>
      <c r="B66" t="s">
        <v>415</v>
      </c>
      <c r="C66" t="s">
        <v>257</v>
      </c>
      <c r="D66" t="s">
        <v>417</v>
      </c>
      <c r="E66" s="3"/>
      <c r="F66" s="3" t="str">
        <f>_xlfn.XLOOKUP(A66,'Badge Arqueiro'!A$1:A$170,'Badge Arqueiro'!B$1:B$170,"0")</f>
        <v>0</v>
      </c>
      <c r="G66" s="55" t="str">
        <f>_xlfn.XLOOKUP(A66,Comiters!A$1:A$999,Comiters!B$1:B$999,"0")</f>
        <v>0</v>
      </c>
      <c r="H66"/>
      <c r="I66"/>
    </row>
    <row r="67" spans="1:9">
      <c r="A67" t="str">
        <f>_xlfn.XLOOKUP(B67,Rotineiros!B$1:B$5000,Rotineiros!A$1:A$5000)</f>
        <v>F0233929</v>
      </c>
      <c r="B67" t="s">
        <v>2342</v>
      </c>
      <c r="C67" t="s">
        <v>11140</v>
      </c>
      <c r="D67" t="s">
        <v>2344</v>
      </c>
      <c r="F67" s="3">
        <f>_xlfn.XLOOKUP(A67,'Badge Arqueiro'!A$1:A$170,'Badge Arqueiro'!B$1:B$170,"0")</f>
        <v>1</v>
      </c>
      <c r="G67" s="55" t="str">
        <f>_xlfn.XLOOKUP(A67,Comiters!A$1:A$999,Comiters!B$1:B$999,"0")</f>
        <v>0</v>
      </c>
      <c r="I67"/>
    </row>
    <row r="68" spans="1:9">
      <c r="A68" t="str">
        <f>_xlfn.XLOOKUP(B68,Rotineiros!B$1:B$5000,Rotineiros!A$1:A$5000)</f>
        <v>F0436799</v>
      </c>
      <c r="B68" t="s">
        <v>125</v>
      </c>
      <c r="C68" t="s">
        <v>12236</v>
      </c>
      <c r="D68" t="s">
        <v>127</v>
      </c>
      <c r="F68" s="3" t="str">
        <f>_xlfn.XLOOKUP(A68,'Badge Arqueiro'!A$1:A$170,'Badge Arqueiro'!B$1:B$170,"0")</f>
        <v>0</v>
      </c>
      <c r="G68" s="55" t="str">
        <f>_xlfn.XLOOKUP(A68,Comiters!A$1:A$999,Comiters!B$1:B$999,"0")</f>
        <v>0</v>
      </c>
      <c r="I68"/>
    </row>
    <row r="69" spans="1:9">
      <c r="A69" t="str">
        <f>_xlfn.XLOOKUP(B69,Rotineiros!B$1:B$5000,Rotineiros!A$1:A$5000)</f>
        <v>F0500025</v>
      </c>
      <c r="B69" t="s">
        <v>129</v>
      </c>
      <c r="C69" t="s">
        <v>12208</v>
      </c>
      <c r="D69" t="s">
        <v>130</v>
      </c>
      <c r="F69" s="3" t="str">
        <f>_xlfn.XLOOKUP(A69,'Badge Arqueiro'!A$1:A$170,'Badge Arqueiro'!B$1:B$170,"0")</f>
        <v>0</v>
      </c>
      <c r="G69" s="55">
        <f>_xlfn.XLOOKUP(A69,Comiters!A$1:A$999,Comiters!B$1:B$999,"0")</f>
        <v>1</v>
      </c>
      <c r="I69"/>
    </row>
    <row r="70" spans="1:9">
      <c r="A70" t="str">
        <f>_xlfn.XLOOKUP(B70,Rotineiros!B$1:B$5000,Rotineiros!A$1:A$5000)</f>
        <v>F0526019</v>
      </c>
      <c r="B70" t="s">
        <v>1419</v>
      </c>
      <c r="C70" t="s">
        <v>38</v>
      </c>
      <c r="D70" t="s">
        <v>1420</v>
      </c>
      <c r="F70" s="3">
        <f>_xlfn.XLOOKUP(A70,'Badge Arqueiro'!A$1:A$170,'Badge Arqueiro'!B$1:B$170,"0")</f>
        <v>1</v>
      </c>
      <c r="G70" s="55">
        <f>_xlfn.XLOOKUP(A70,Comiters!A$1:A$999,Comiters!B$1:B$999,"0")</f>
        <v>1</v>
      </c>
      <c r="I70"/>
    </row>
    <row r="71" spans="1:9">
      <c r="A71" t="str">
        <f>_xlfn.XLOOKUP(B71,Rotineiros!B$1:B$5000,Rotineiros!A$1:A$5000)</f>
        <v>F0539524</v>
      </c>
      <c r="B71" t="s">
        <v>2761</v>
      </c>
      <c r="C71" t="s">
        <v>257</v>
      </c>
      <c r="D71" t="s">
        <v>12041</v>
      </c>
      <c r="F71" s="3" t="str">
        <f>_xlfn.XLOOKUP(A71,'Badge Arqueiro'!A$1:A$170,'Badge Arqueiro'!B$1:B$170,"0")</f>
        <v>0</v>
      </c>
      <c r="G71" s="55" t="str">
        <f>_xlfn.XLOOKUP(A71,Comiters!A$1:A$999,Comiters!B$1:B$999,"0")</f>
        <v>0</v>
      </c>
      <c r="I71"/>
    </row>
    <row r="72" spans="1:9">
      <c r="A72" t="str">
        <f>_xlfn.XLOOKUP(B72,Rotineiros!B$1:B$5000,Rotineiros!A$1:A$5000)</f>
        <v>F0733809</v>
      </c>
      <c r="B72" t="s">
        <v>12174</v>
      </c>
      <c r="C72" t="s">
        <v>12250</v>
      </c>
      <c r="D72" t="s">
        <v>12251</v>
      </c>
      <c r="F72" s="3" t="str">
        <f>_xlfn.XLOOKUP(A72,'Badge Arqueiro'!A$1:A$170,'Badge Arqueiro'!B$1:B$170,"0")</f>
        <v>0</v>
      </c>
      <c r="G72" s="55" t="str">
        <f>_xlfn.XLOOKUP(A72,Comiters!A$1:A$999,Comiters!B$1:B$999,"0")</f>
        <v>0</v>
      </c>
      <c r="I72"/>
    </row>
    <row r="73" spans="1:9">
      <c r="A73" t="str">
        <f>_xlfn.XLOOKUP(B73,Rotineiros!B$1:B$5000,Rotineiros!A$1:A$5000)</f>
        <v>F0736163</v>
      </c>
      <c r="B73" t="s">
        <v>2450</v>
      </c>
      <c r="C73" t="s">
        <v>12189</v>
      </c>
      <c r="D73" t="s">
        <v>2451</v>
      </c>
      <c r="F73" s="3" t="str">
        <f>_xlfn.XLOOKUP(A73,'Badge Arqueiro'!A$1:A$170,'Badge Arqueiro'!B$1:B$170,"0")</f>
        <v>0</v>
      </c>
      <c r="G73" s="55" t="str">
        <f>_xlfn.XLOOKUP(A73,Comiters!A$1:A$999,Comiters!B$1:B$999,"0")</f>
        <v>0</v>
      </c>
      <c r="I73"/>
    </row>
    <row r="74" spans="1:9">
      <c r="A74" t="str">
        <f>_xlfn.XLOOKUP(B74,Rotineiros!B$1:B$5000,Rotineiros!A$1:A$5000)</f>
        <v>F0738551</v>
      </c>
      <c r="B74" t="s">
        <v>7464</v>
      </c>
      <c r="C74" t="s">
        <v>12191</v>
      </c>
      <c r="D74" t="s">
        <v>4395</v>
      </c>
      <c r="F74" s="3">
        <f>_xlfn.XLOOKUP(A74,'Badge Arqueiro'!A$1:A$170,'Badge Arqueiro'!B$1:B$170,"0")</f>
        <v>1</v>
      </c>
      <c r="G74" s="55" t="str">
        <f>_xlfn.XLOOKUP(A74,Comiters!A$1:A$999,Comiters!B$1:B$999,"0")</f>
        <v>0</v>
      </c>
      <c r="I74"/>
    </row>
    <row r="75" spans="1:9">
      <c r="A75" t="str">
        <f>_xlfn.XLOOKUP(B75,Rotineiros!B$1:B$5000,Rotineiros!A$1:A$5000)</f>
        <v>F0739028</v>
      </c>
      <c r="B75" t="s">
        <v>138</v>
      </c>
      <c r="C75" t="s">
        <v>240</v>
      </c>
      <c r="D75" t="s">
        <v>139</v>
      </c>
      <c r="F75" s="3" t="str">
        <f>_xlfn.XLOOKUP(A75,'Badge Arqueiro'!A$1:A$170,'Badge Arqueiro'!B$1:B$170,"0")</f>
        <v>0</v>
      </c>
      <c r="G75" s="55" t="str">
        <f>_xlfn.XLOOKUP(A75,Comiters!A$1:A$999,Comiters!B$1:B$999,"0")</f>
        <v>0</v>
      </c>
      <c r="I75"/>
    </row>
    <row r="76" spans="1:9">
      <c r="A76" t="str">
        <f>_xlfn.XLOOKUP(B76,Rotineiros!B$1:B$5000,Rotineiros!A$1:A$5000)</f>
        <v>F0740832</v>
      </c>
      <c r="B76" t="s">
        <v>2769</v>
      </c>
      <c r="C76" t="s">
        <v>47</v>
      </c>
      <c r="D76" t="s">
        <v>12210</v>
      </c>
      <c r="F76" s="3" t="str">
        <f>_xlfn.XLOOKUP(A76,'Badge Arqueiro'!A$1:A$170,'Badge Arqueiro'!B$1:B$170,"0")</f>
        <v>0</v>
      </c>
      <c r="G76" s="55">
        <f>_xlfn.XLOOKUP(A76,Comiters!A$1:A$999,Comiters!B$1:B$999,"0")</f>
        <v>1</v>
      </c>
      <c r="I76"/>
    </row>
    <row r="77" spans="1:9">
      <c r="A77" t="str">
        <f>_xlfn.XLOOKUP(B77,Rotineiros!B$1:B$5000,Rotineiros!A$1:A$5000)</f>
        <v>F0742778</v>
      </c>
      <c r="B77" t="s">
        <v>12169</v>
      </c>
      <c r="C77" t="s">
        <v>3120</v>
      </c>
      <c r="D77" t="s">
        <v>12243</v>
      </c>
      <c r="F77" s="3">
        <f>_xlfn.XLOOKUP(A77,'Badge Arqueiro'!A$1:A$170,'Badge Arqueiro'!B$1:B$170,"0")</f>
        <v>1</v>
      </c>
      <c r="G77" s="55" t="str">
        <f>_xlfn.XLOOKUP(A77,Comiters!A$1:A$999,Comiters!B$1:B$999,"0")</f>
        <v>0</v>
      </c>
      <c r="I77"/>
    </row>
    <row r="78" spans="1:9">
      <c r="A78" t="str">
        <f>_xlfn.XLOOKUP(B78,Rotineiros!B$1:B$5000,Rotineiros!A$1:A$5000)</f>
        <v>F1088339</v>
      </c>
      <c r="B78" t="s">
        <v>872</v>
      </c>
      <c r="C78" t="s">
        <v>149</v>
      </c>
      <c r="D78" t="s">
        <v>873</v>
      </c>
      <c r="F78" s="3" t="str">
        <f>_xlfn.XLOOKUP(A78,'Badge Arqueiro'!A$1:A$170,'Badge Arqueiro'!B$1:B$170,"0")</f>
        <v>0</v>
      </c>
      <c r="G78" s="55" t="str">
        <f>_xlfn.XLOOKUP(A78,Comiters!A$1:A$999,Comiters!B$1:B$999,"0")</f>
        <v>0</v>
      </c>
      <c r="I78"/>
    </row>
    <row r="79" spans="1:9">
      <c r="A79" t="str">
        <f>_xlfn.XLOOKUP(B79,Rotineiros!B$1:B$5000,Rotineiros!A$1:A$5000)</f>
        <v>F1200199</v>
      </c>
      <c r="B79" t="s">
        <v>144</v>
      </c>
      <c r="C79" t="s">
        <v>7269</v>
      </c>
      <c r="D79" t="s">
        <v>146</v>
      </c>
      <c r="F79" s="3" t="str">
        <f>_xlfn.XLOOKUP(A79,'Badge Arqueiro'!A$1:A$170,'Badge Arqueiro'!B$1:B$170,"0")</f>
        <v>0</v>
      </c>
      <c r="G79" s="55" t="str">
        <f>_xlfn.XLOOKUP(A79,Comiters!A$1:A$999,Comiters!B$1:B$999,"0")</f>
        <v>0</v>
      </c>
      <c r="I79"/>
    </row>
    <row r="80" spans="1:9">
      <c r="A80" t="str">
        <f>_xlfn.XLOOKUP(B80,Rotineiros!B$1:B$5000,Rotineiros!A$1:A$5000)</f>
        <v>F1230379</v>
      </c>
      <c r="B80" t="s">
        <v>723</v>
      </c>
      <c r="C80" t="s">
        <v>12208</v>
      </c>
      <c r="D80" t="s">
        <v>725</v>
      </c>
      <c r="F80" s="3" t="str">
        <f>_xlfn.XLOOKUP(A80,'Badge Arqueiro'!A$1:A$170,'Badge Arqueiro'!B$1:B$170,"0")</f>
        <v>0</v>
      </c>
      <c r="G80" s="55" t="str">
        <f>_xlfn.XLOOKUP(A80,Comiters!A$1:A$999,Comiters!B$1:B$999,"0")</f>
        <v>0</v>
      </c>
      <c r="I80"/>
    </row>
    <row r="81" spans="1:9">
      <c r="A81" t="str">
        <f>_xlfn.XLOOKUP(B81,Rotineiros!B$1:B$5000,Rotineiros!A$1:A$5000)</f>
        <v>F1363359</v>
      </c>
      <c r="B81" t="s">
        <v>12129</v>
      </c>
      <c r="C81" t="s">
        <v>906</v>
      </c>
      <c r="D81" t="s">
        <v>4420</v>
      </c>
      <c r="F81" s="3" t="str">
        <f>_xlfn.XLOOKUP(A81,'Badge Arqueiro'!A$1:A$170,'Badge Arqueiro'!B$1:B$170,"0")</f>
        <v>0</v>
      </c>
      <c r="G81" s="55" t="str">
        <f>_xlfn.XLOOKUP(A81,Comiters!A$1:A$999,Comiters!B$1:B$999,"0")</f>
        <v>0</v>
      </c>
      <c r="I81"/>
    </row>
    <row r="82" spans="1:9">
      <c r="A82" t="str">
        <f>_xlfn.XLOOKUP(B82,Rotineiros!B$1:B$5000,Rotineiros!A$1:A$5000)</f>
        <v>F1382928</v>
      </c>
      <c r="B82" t="s">
        <v>2775</v>
      </c>
      <c r="C82" t="s">
        <v>341</v>
      </c>
      <c r="D82" t="s">
        <v>11436</v>
      </c>
      <c r="F82" s="3" t="str">
        <f>_xlfn.XLOOKUP(A82,'Badge Arqueiro'!A$1:A$170,'Badge Arqueiro'!B$1:B$170,"0")</f>
        <v>0</v>
      </c>
      <c r="G82" s="55" t="str">
        <f>_xlfn.XLOOKUP(A82,Comiters!A$1:A$999,Comiters!B$1:B$999,"0")</f>
        <v>0</v>
      </c>
      <c r="I82"/>
    </row>
    <row r="83" spans="1:9">
      <c r="A83" t="str">
        <f>_xlfn.XLOOKUP(B83,Rotineiros!B$1:B$5000,Rotineiros!A$1:A$5000)</f>
        <v>F1693434</v>
      </c>
      <c r="B83" t="s">
        <v>2985</v>
      </c>
      <c r="C83" t="s">
        <v>145</v>
      </c>
      <c r="D83" t="s">
        <v>3125</v>
      </c>
      <c r="F83" s="3" t="str">
        <f>_xlfn.XLOOKUP(A83,'Badge Arqueiro'!A$1:A$170,'Badge Arqueiro'!B$1:B$170,"0")</f>
        <v>0</v>
      </c>
      <c r="G83" s="55" t="str">
        <f>_xlfn.XLOOKUP(A83,Comiters!A$1:A$999,Comiters!B$1:B$999,"0")</f>
        <v>0</v>
      </c>
      <c r="I83"/>
    </row>
    <row r="84" spans="1:9">
      <c r="A84" t="str">
        <f>_xlfn.XLOOKUP(B84,Rotineiros!B$1:B$5000,Rotineiros!A$1:A$5000)</f>
        <v>F1708769</v>
      </c>
      <c r="B84" t="s">
        <v>1434</v>
      </c>
      <c r="C84" t="s">
        <v>149</v>
      </c>
      <c r="D84" t="s">
        <v>1435</v>
      </c>
      <c r="F84" s="3" t="str">
        <f>_xlfn.XLOOKUP(A84,'Badge Arqueiro'!A$1:A$170,'Badge Arqueiro'!B$1:B$170,"0")</f>
        <v>0</v>
      </c>
      <c r="G84" s="55" t="str">
        <f>_xlfn.XLOOKUP(A84,Comiters!A$1:A$999,Comiters!B$1:B$999,"0")</f>
        <v>0</v>
      </c>
      <c r="I84"/>
    </row>
    <row r="85" spans="1:9">
      <c r="A85" t="str">
        <f>_xlfn.XLOOKUP(B85,Rotineiros!B$1:B$5000,Rotineiros!A$1:A$5000)</f>
        <v>F1729968</v>
      </c>
      <c r="B85" t="s">
        <v>1263</v>
      </c>
      <c r="C85" t="s">
        <v>172</v>
      </c>
      <c r="D85" t="s">
        <v>1265</v>
      </c>
      <c r="F85" s="3" t="str">
        <f>_xlfn.XLOOKUP(A85,'Badge Arqueiro'!A$1:A$170,'Badge Arqueiro'!B$1:B$170,"0")</f>
        <v>0</v>
      </c>
      <c r="G85" s="55" t="str">
        <f>_xlfn.XLOOKUP(A85,Comiters!A$1:A$999,Comiters!B$1:B$999,"0")</f>
        <v>0</v>
      </c>
      <c r="I85"/>
    </row>
    <row r="86" spans="1:9">
      <c r="A86" t="str">
        <f>_xlfn.XLOOKUP(B86,Rotineiros!B$1:B$5000,Rotineiros!A$1:A$5000)</f>
        <v>F1807792</v>
      </c>
      <c r="B86" t="s">
        <v>152</v>
      </c>
      <c r="C86" t="s">
        <v>145</v>
      </c>
      <c r="D86" t="s">
        <v>154</v>
      </c>
      <c r="F86" s="3" t="str">
        <f>_xlfn.XLOOKUP(A86,'Badge Arqueiro'!A$1:A$170,'Badge Arqueiro'!B$1:B$170,"0")</f>
        <v>0</v>
      </c>
      <c r="G86" s="55">
        <f>_xlfn.XLOOKUP(A86,Comiters!A$1:A$999,Comiters!B$1:B$999,"0")</f>
        <v>1</v>
      </c>
      <c r="I86"/>
    </row>
    <row r="87" spans="1:9">
      <c r="A87" t="str">
        <f>_xlfn.XLOOKUP(B87,Rotineiros!B$1:B$5000,Rotineiros!A$1:A$5000)</f>
        <v>F1810249</v>
      </c>
      <c r="B87" t="s">
        <v>156</v>
      </c>
      <c r="C87" t="s">
        <v>1823</v>
      </c>
      <c r="D87" t="s">
        <v>157</v>
      </c>
      <c r="F87" s="3" t="str">
        <f>_xlfn.XLOOKUP(A87,'Badge Arqueiro'!A$1:A$170,'Badge Arqueiro'!B$1:B$170,"0")</f>
        <v>0</v>
      </c>
      <c r="G87" s="55" t="str">
        <f>_xlfn.XLOOKUP(A87,Comiters!A$1:A$999,Comiters!B$1:B$999,"0")</f>
        <v>0</v>
      </c>
      <c r="I87"/>
    </row>
    <row r="88" spans="1:9">
      <c r="A88" t="str">
        <f>_xlfn.XLOOKUP(B88,Rotineiros!B$1:B$5000,Rotineiros!A$1:A$5000)</f>
        <v>F1885311</v>
      </c>
      <c r="B88" t="s">
        <v>11620</v>
      </c>
      <c r="C88" t="s">
        <v>185</v>
      </c>
      <c r="D88" t="s">
        <v>4379</v>
      </c>
      <c r="F88" s="3" t="str">
        <f>_xlfn.XLOOKUP(A88,'Badge Arqueiro'!A$1:A$170,'Badge Arqueiro'!B$1:B$170,"0")</f>
        <v>0</v>
      </c>
      <c r="G88" s="55">
        <f>_xlfn.XLOOKUP(A88,Comiters!A$1:A$999,Comiters!B$1:B$999,"0")</f>
        <v>1</v>
      </c>
      <c r="I88"/>
    </row>
    <row r="89" spans="1:9">
      <c r="A89" t="str">
        <f>_xlfn.XLOOKUP(B89,Rotineiros!B$1:B$5000,Rotineiros!A$1:A$5000)</f>
        <v>F1942890</v>
      </c>
      <c r="B89" t="s">
        <v>163</v>
      </c>
      <c r="C89" t="s">
        <v>18</v>
      </c>
      <c r="D89" t="s">
        <v>165</v>
      </c>
      <c r="F89" s="3" t="str">
        <f>_xlfn.XLOOKUP(A89,'Badge Arqueiro'!A$1:A$170,'Badge Arqueiro'!B$1:B$170,"0")</f>
        <v>0</v>
      </c>
      <c r="G89" s="55" t="str">
        <f>_xlfn.XLOOKUP(A89,Comiters!A$1:A$999,Comiters!B$1:B$999,"0")</f>
        <v>0</v>
      </c>
      <c r="I89"/>
    </row>
    <row r="90" spans="1:9">
      <c r="A90" t="str">
        <f>_xlfn.XLOOKUP(B90,Rotineiros!B$1:B$5000,Rotineiros!A$1:A$5000)</f>
        <v>F1972798</v>
      </c>
      <c r="B90" t="s">
        <v>2460</v>
      </c>
      <c r="C90" t="s">
        <v>42</v>
      </c>
      <c r="D90" t="s">
        <v>2462</v>
      </c>
      <c r="F90" s="3" t="str">
        <f>_xlfn.XLOOKUP(A90,'Badge Arqueiro'!A$1:A$170,'Badge Arqueiro'!B$1:B$170,"0")</f>
        <v>0</v>
      </c>
      <c r="G90" s="55" t="str">
        <f>_xlfn.XLOOKUP(A90,Comiters!A$1:A$999,Comiters!B$1:B$999,"0")</f>
        <v>0</v>
      </c>
      <c r="I90"/>
    </row>
    <row r="91" spans="1:9">
      <c r="A91" t="str">
        <f>_xlfn.XLOOKUP(B91,Rotineiros!B$1:B$5000,Rotineiros!A$1:A$5000)</f>
        <v>F1995278</v>
      </c>
      <c r="B91" t="s">
        <v>452</v>
      </c>
      <c r="C91" t="s">
        <v>195</v>
      </c>
      <c r="D91" t="s">
        <v>454</v>
      </c>
      <c r="F91" s="3" t="str">
        <f>_xlfn.XLOOKUP(A91,'Badge Arqueiro'!A$1:A$170,'Badge Arqueiro'!B$1:B$170,"0")</f>
        <v>0</v>
      </c>
      <c r="G91" s="55">
        <f>_xlfn.XLOOKUP(A91,Comiters!A$1:A$999,Comiters!B$1:B$999,"0")</f>
        <v>1</v>
      </c>
      <c r="I91"/>
    </row>
    <row r="92" spans="1:9" s="25" customFormat="1">
      <c r="A92" t="str">
        <f>_xlfn.XLOOKUP(B92,Rotineiros!B$1:B$5000,Rotineiros!A$1:A$5000)</f>
        <v>F2243159</v>
      </c>
      <c r="B92" t="s">
        <v>12156</v>
      </c>
      <c r="C92" t="s">
        <v>12081</v>
      </c>
      <c r="D92" t="s">
        <v>12220</v>
      </c>
      <c r="E92" s="3"/>
      <c r="F92" s="3">
        <f>_xlfn.XLOOKUP(A92,'Badge Arqueiro'!A$1:A$170,'Badge Arqueiro'!B$1:B$170,"0")</f>
        <v>1</v>
      </c>
      <c r="G92" s="55">
        <f>_xlfn.XLOOKUP(A92,Comiters!A$1:A$999,Comiters!B$1:B$999,"0")</f>
        <v>1</v>
      </c>
      <c r="H92"/>
      <c r="I92"/>
    </row>
    <row r="93" spans="1:9">
      <c r="A93" t="str">
        <f>_xlfn.XLOOKUP(B93,Rotineiros!B$1:B$5000,Rotineiros!A$1:A$5000)</f>
        <v>F2252469</v>
      </c>
      <c r="B93" t="s">
        <v>12149</v>
      </c>
      <c r="C93" t="s">
        <v>2482</v>
      </c>
      <c r="D93" t="s">
        <v>12206</v>
      </c>
      <c r="F93" s="3" t="str">
        <f>_xlfn.XLOOKUP(A93,'Badge Arqueiro'!A$1:A$170,'Badge Arqueiro'!B$1:B$170,"0")</f>
        <v>0</v>
      </c>
      <c r="G93" s="55" t="str">
        <f>_xlfn.XLOOKUP(A93,Comiters!A$1:A$999,Comiters!B$1:B$999,"0")</f>
        <v>0</v>
      </c>
      <c r="I93"/>
    </row>
    <row r="94" spans="1:9">
      <c r="A94" t="str">
        <f>_xlfn.XLOOKUP(B94,Rotineiros!B$1:B$5000,Rotineiros!A$1:A$5000)</f>
        <v>F2258326</v>
      </c>
      <c r="B94" t="s">
        <v>175</v>
      </c>
      <c r="C94" t="s">
        <v>185</v>
      </c>
      <c r="D94" t="s">
        <v>176</v>
      </c>
      <c r="F94" s="3" t="str">
        <f>_xlfn.XLOOKUP(A94,'Badge Arqueiro'!A$1:A$170,'Badge Arqueiro'!B$1:B$170,"0")</f>
        <v>0</v>
      </c>
      <c r="G94" s="55">
        <f>_xlfn.XLOOKUP(A94,Comiters!A$1:A$999,Comiters!B$1:B$999,"0")</f>
        <v>1</v>
      </c>
      <c r="I94"/>
    </row>
    <row r="95" spans="1:9" s="25" customFormat="1">
      <c r="A95" t="str">
        <f>_xlfn.XLOOKUP(B95,Rotineiros!B$1:B$5000,Rotineiros!A$1:A$5000)</f>
        <v>F2258578</v>
      </c>
      <c r="B95" t="s">
        <v>2657</v>
      </c>
      <c r="C95" t="s">
        <v>302</v>
      </c>
      <c r="D95" t="s">
        <v>2659</v>
      </c>
      <c r="E95" s="3"/>
      <c r="F95" s="3">
        <f>_xlfn.XLOOKUP(A95,'Badge Arqueiro'!A$1:A$170,'Badge Arqueiro'!B$1:B$170,"0")</f>
        <v>1</v>
      </c>
      <c r="G95" s="55">
        <f>_xlfn.XLOOKUP(A95,Comiters!A$1:A$999,Comiters!B$1:B$999,"0")</f>
        <v>1</v>
      </c>
      <c r="H95"/>
      <c r="I95"/>
    </row>
    <row r="96" spans="1:9" s="25" customFormat="1">
      <c r="A96" t="str">
        <f>_xlfn.XLOOKUP(B96,Rotineiros!B$1:B$5000,Rotineiros!A$1:A$5000)</f>
        <v>F2301437</v>
      </c>
      <c r="B96" t="s">
        <v>184</v>
      </c>
      <c r="C96" t="s">
        <v>4120</v>
      </c>
      <c r="D96" t="s">
        <v>186</v>
      </c>
      <c r="E96" s="3"/>
      <c r="F96" s="3" t="str">
        <f>_xlfn.XLOOKUP(A96,'Badge Arqueiro'!A$1:A$170,'Badge Arqueiro'!B$1:B$170,"0")</f>
        <v>0</v>
      </c>
      <c r="G96" s="55" t="str">
        <f>_xlfn.XLOOKUP(A96,Comiters!A$1:A$999,Comiters!B$1:B$999,"0")</f>
        <v>0</v>
      </c>
      <c r="H96"/>
      <c r="I96"/>
    </row>
    <row r="97" spans="1:9" s="25" customFormat="1">
      <c r="A97" t="str">
        <f>_xlfn.XLOOKUP(B97,Rotineiros!B$1:B$5000,Rotineiros!A$1:A$5000)</f>
        <v>F2315942</v>
      </c>
      <c r="B97" t="s">
        <v>12133</v>
      </c>
      <c r="C97" t="s">
        <v>145</v>
      </c>
      <c r="D97" t="s">
        <v>12182</v>
      </c>
      <c r="E97" s="3"/>
      <c r="F97" s="3" t="str">
        <f>_xlfn.XLOOKUP(A97,'Badge Arqueiro'!A$1:A$170,'Badge Arqueiro'!B$1:B$170,"0")</f>
        <v>0</v>
      </c>
      <c r="G97" s="55">
        <f>_xlfn.XLOOKUP(A97,Comiters!A$1:A$999,Comiters!B$1:B$999,"0")</f>
        <v>1</v>
      </c>
      <c r="H97"/>
      <c r="I97"/>
    </row>
    <row r="98" spans="1:9" s="25" customFormat="1">
      <c r="A98" t="str">
        <f>_xlfn.XLOOKUP(B98,Rotineiros!B$1:B$5000,Rotineiros!A$1:A$5000)</f>
        <v>F2419081</v>
      </c>
      <c r="B98" t="s">
        <v>207</v>
      </c>
      <c r="C98" t="s">
        <v>214</v>
      </c>
      <c r="D98" t="s">
        <v>208</v>
      </c>
      <c r="E98" s="3"/>
      <c r="F98" s="3" t="str">
        <f>_xlfn.XLOOKUP(A98,'Badge Arqueiro'!A$1:A$170,'Badge Arqueiro'!B$1:B$170,"0")</f>
        <v>0</v>
      </c>
      <c r="G98" s="55" t="str">
        <f>_xlfn.XLOOKUP(A98,Comiters!A$1:A$999,Comiters!B$1:B$999,"0")</f>
        <v>0</v>
      </c>
      <c r="H98"/>
      <c r="I98"/>
    </row>
    <row r="99" spans="1:9" s="25" customFormat="1">
      <c r="A99" t="str">
        <f>_xlfn.XLOOKUP(B99,Rotineiros!B$1:B$5000,Rotineiros!A$1:A$5000)</f>
        <v>F2419105</v>
      </c>
      <c r="B99" t="s">
        <v>204</v>
      </c>
      <c r="C99" t="s">
        <v>47</v>
      </c>
      <c r="D99" t="s">
        <v>205</v>
      </c>
      <c r="E99" s="3"/>
      <c r="F99" s="3">
        <f>_xlfn.XLOOKUP(A99,'Badge Arqueiro'!A$1:A$170,'Badge Arqueiro'!B$1:B$170,"0")</f>
        <v>1</v>
      </c>
      <c r="G99" s="55">
        <f>_xlfn.XLOOKUP(A99,Comiters!A$1:A$999,Comiters!B$1:B$999,"0")</f>
        <v>1</v>
      </c>
      <c r="H99"/>
      <c r="I99"/>
    </row>
    <row r="100" spans="1:9" s="25" customFormat="1">
      <c r="A100" t="str">
        <f>_xlfn.XLOOKUP(B100,Rotineiros!B$1:B$5000,Rotineiros!A$1:A$5000)</f>
        <v>F2419386</v>
      </c>
      <c r="B100" t="s">
        <v>12130</v>
      </c>
      <c r="C100" t="s">
        <v>145</v>
      </c>
      <c r="D100" t="s">
        <v>12178</v>
      </c>
      <c r="E100" s="3"/>
      <c r="F100" s="3" t="str">
        <f>_xlfn.XLOOKUP(A100,'Badge Arqueiro'!A$1:A$170,'Badge Arqueiro'!B$1:B$170,"0")</f>
        <v>0</v>
      </c>
      <c r="G100" s="55" t="str">
        <f>_xlfn.XLOOKUP(A100,Comiters!A$1:A$999,Comiters!B$1:B$999,"0")</f>
        <v>0</v>
      </c>
      <c r="H100"/>
      <c r="I100"/>
    </row>
    <row r="101" spans="1:9" s="25" customFormat="1">
      <c r="A101" t="str">
        <f>_xlfn.XLOOKUP(B101,Rotineiros!B$1:B$5000,Rotineiros!A$1:A$5000)</f>
        <v>F2634252</v>
      </c>
      <c r="B101" t="s">
        <v>12146</v>
      </c>
      <c r="C101" t="s">
        <v>214</v>
      </c>
      <c r="D101" t="s">
        <v>12201</v>
      </c>
      <c r="E101" s="3"/>
      <c r="F101" s="3" t="str">
        <f>_xlfn.XLOOKUP(A101,'Badge Arqueiro'!A$1:A$170,'Badge Arqueiro'!B$1:B$170,"0")</f>
        <v>0</v>
      </c>
      <c r="G101" s="55" t="str">
        <f>_xlfn.XLOOKUP(A101,Comiters!A$1:A$999,Comiters!B$1:B$999,"0")</f>
        <v>0</v>
      </c>
      <c r="H101"/>
      <c r="I101"/>
    </row>
    <row r="102" spans="1:9" s="25" customFormat="1">
      <c r="A102" t="str">
        <f>_xlfn.XLOOKUP(B102,Rotineiros!B$1:B$5000,Rotineiros!A$1:A$5000)</f>
        <v>F2736079</v>
      </c>
      <c r="B102" t="s">
        <v>12137</v>
      </c>
      <c r="C102" t="s">
        <v>12186</v>
      </c>
      <c r="D102" t="s">
        <v>12187</v>
      </c>
      <c r="E102" s="3"/>
      <c r="F102" s="3">
        <f>_xlfn.XLOOKUP(A102,'Badge Arqueiro'!A$1:A$170,'Badge Arqueiro'!B$1:B$170,"0")</f>
        <v>1</v>
      </c>
      <c r="G102" s="55">
        <f>_xlfn.XLOOKUP(A102,Comiters!A$1:A$999,Comiters!B$1:B$999,"0")</f>
        <v>1</v>
      </c>
      <c r="H102"/>
      <c r="I102"/>
    </row>
    <row r="103" spans="1:9" s="25" customFormat="1">
      <c r="A103" t="str">
        <f>_xlfn.XLOOKUP(B103,Rotineiros!B$1:B$5000,Rotineiros!A$1:A$5000)</f>
        <v>F3162868</v>
      </c>
      <c r="B103" t="s">
        <v>12155</v>
      </c>
      <c r="C103" t="s">
        <v>12218</v>
      </c>
      <c r="D103" t="s">
        <v>12219</v>
      </c>
      <c r="E103" s="3"/>
      <c r="F103" s="3" t="str">
        <f>_xlfn.XLOOKUP(A103,'Badge Arqueiro'!A$1:A$170,'Badge Arqueiro'!B$1:B$170,"0")</f>
        <v>0</v>
      </c>
      <c r="G103" s="55" t="str">
        <f>_xlfn.XLOOKUP(A103,Comiters!A$1:A$999,Comiters!B$1:B$999,"0")</f>
        <v>0</v>
      </c>
      <c r="H103"/>
      <c r="I103"/>
    </row>
    <row r="104" spans="1:9" s="25" customFormat="1">
      <c r="A104" t="str">
        <f>_xlfn.XLOOKUP(B104,Rotineiros!B$1:B$5000,Rotineiros!A$1:A$5000)</f>
        <v>F3207552</v>
      </c>
      <c r="B104" t="s">
        <v>12145</v>
      </c>
      <c r="C104" t="s">
        <v>214</v>
      </c>
      <c r="D104" t="s">
        <v>12200</v>
      </c>
      <c r="E104" s="3"/>
      <c r="F104" s="3" t="str">
        <f>_xlfn.XLOOKUP(A104,'Badge Arqueiro'!A$1:A$170,'Badge Arqueiro'!B$1:B$170,"0")</f>
        <v>0</v>
      </c>
      <c r="G104" s="55" t="str">
        <f>_xlfn.XLOOKUP(A104,Comiters!A$1:A$999,Comiters!B$1:B$999,"0")</f>
        <v>0</v>
      </c>
      <c r="H104"/>
      <c r="I104"/>
    </row>
    <row r="105" spans="1:9" s="25" customFormat="1">
      <c r="A105" t="str">
        <f>_xlfn.XLOOKUP(B105,Rotineiros!B$1:B$5000,Rotineiros!A$1:A$5000)</f>
        <v>F3244023</v>
      </c>
      <c r="B105" t="s">
        <v>3974</v>
      </c>
      <c r="C105" t="s">
        <v>511</v>
      </c>
      <c r="D105" t="s">
        <v>4141</v>
      </c>
      <c r="E105" s="3"/>
      <c r="F105" s="3">
        <f>_xlfn.XLOOKUP(A105,'Badge Arqueiro'!A$1:A$170,'Badge Arqueiro'!B$1:B$170,"0")</f>
        <v>1</v>
      </c>
      <c r="G105" s="55" t="str">
        <f>_xlfn.XLOOKUP(A105,Comiters!A$1:A$999,Comiters!B$1:B$999,"0")</f>
        <v>0</v>
      </c>
      <c r="H105"/>
      <c r="I105"/>
    </row>
    <row r="106" spans="1:9" s="25" customFormat="1">
      <c r="A106" t="str">
        <f>_xlfn.XLOOKUP(B106,Rotineiros!B$1:B$5000,Rotineiros!A$1:A$5000)</f>
        <v>F3310098</v>
      </c>
      <c r="B106" t="s">
        <v>7241</v>
      </c>
      <c r="C106" t="s">
        <v>240</v>
      </c>
      <c r="D106" t="s">
        <v>4353</v>
      </c>
      <c r="E106" s="3"/>
      <c r="F106" s="3" t="str">
        <f>_xlfn.XLOOKUP(A106,'Badge Arqueiro'!A$1:A$170,'Badge Arqueiro'!B$1:B$170,"0")</f>
        <v>0</v>
      </c>
      <c r="G106" s="55">
        <f>_xlfn.XLOOKUP(A106,Comiters!A$1:A$999,Comiters!B$1:B$999,"0")</f>
        <v>1</v>
      </c>
      <c r="H106"/>
      <c r="I106"/>
    </row>
    <row r="107" spans="1:9" s="25" customFormat="1">
      <c r="A107" t="str">
        <f>_xlfn.XLOOKUP(B107,Rotineiros!B$1:B$5000,Rotineiros!A$1:A$5000)</f>
        <v>F3543978</v>
      </c>
      <c r="B107" t="s">
        <v>12168</v>
      </c>
      <c r="C107" t="s">
        <v>302</v>
      </c>
      <c r="D107" t="s">
        <v>12241</v>
      </c>
      <c r="E107" s="3"/>
      <c r="F107" s="3" t="str">
        <f>_xlfn.XLOOKUP(A107,'Badge Arqueiro'!A$1:A$170,'Badge Arqueiro'!B$1:B$170,"0")</f>
        <v>0</v>
      </c>
      <c r="G107" s="55" t="str">
        <f>_xlfn.XLOOKUP(A107,Comiters!A$1:A$999,Comiters!B$1:B$999,"0")</f>
        <v>0</v>
      </c>
      <c r="H107"/>
      <c r="I107"/>
    </row>
    <row r="108" spans="1:9" s="25" customFormat="1">
      <c r="A108" t="str">
        <f>_xlfn.XLOOKUP(B108,Rotineiros!B$1:B$5000,Rotineiros!A$1:A$5000)</f>
        <v>F3548531</v>
      </c>
      <c r="B108" t="s">
        <v>7267</v>
      </c>
      <c r="C108" t="s">
        <v>12237</v>
      </c>
      <c r="D108" t="s">
        <v>7317</v>
      </c>
      <c r="E108" s="3"/>
      <c r="F108" s="3" t="str">
        <f>_xlfn.XLOOKUP(A108,'Badge Arqueiro'!A$1:A$170,'Badge Arqueiro'!B$1:B$170,"0")</f>
        <v>0</v>
      </c>
      <c r="G108" s="55" t="str">
        <f>_xlfn.XLOOKUP(A108,Comiters!A$1:A$999,Comiters!B$1:B$999,"0")</f>
        <v>0</v>
      </c>
      <c r="H108"/>
      <c r="I108"/>
    </row>
    <row r="109" spans="1:9" s="25" customFormat="1">
      <c r="A109" t="str">
        <f>_xlfn.XLOOKUP(B109,Rotineiros!B$1:B$5000,Rotineiros!A$1:A$5000)</f>
        <v>F3628301</v>
      </c>
      <c r="B109" t="s">
        <v>12165</v>
      </c>
      <c r="C109" t="s">
        <v>12238</v>
      </c>
      <c r="D109" t="s">
        <v>4406</v>
      </c>
      <c r="E109" s="3"/>
      <c r="F109" s="3" t="str">
        <f>_xlfn.XLOOKUP(A109,'Badge Arqueiro'!A$1:A$170,'Badge Arqueiro'!B$1:B$170,"0")</f>
        <v>0</v>
      </c>
      <c r="G109" s="55" t="str">
        <f>_xlfn.XLOOKUP(A109,Comiters!A$1:A$999,Comiters!B$1:B$999,"0")</f>
        <v>0</v>
      </c>
      <c r="H109"/>
      <c r="I109"/>
    </row>
    <row r="110" spans="1:9" s="25" customFormat="1">
      <c r="A110" t="str">
        <f>_xlfn.XLOOKUP(B110,Rotineiros!B$1:B$5000,Rotineiros!A$1:A$5000)</f>
        <v>F3797739</v>
      </c>
      <c r="B110" t="s">
        <v>267</v>
      </c>
      <c r="C110" t="s">
        <v>214</v>
      </c>
      <c r="D110" t="s">
        <v>268</v>
      </c>
      <c r="E110" s="3"/>
      <c r="F110" s="3" t="str">
        <f>_xlfn.XLOOKUP(A110,'Badge Arqueiro'!A$1:A$170,'Badge Arqueiro'!B$1:B$170,"0")</f>
        <v>0</v>
      </c>
      <c r="G110" s="55">
        <f>_xlfn.XLOOKUP(A110,Comiters!A$1:A$999,Comiters!B$1:B$999,"0")</f>
        <v>1</v>
      </c>
      <c r="H110"/>
      <c r="I110"/>
    </row>
    <row r="111" spans="1:9" s="25" customFormat="1">
      <c r="A111" t="str">
        <f>_xlfn.XLOOKUP(B111,Rotineiros!B$1:B$5000,Rotineiros!A$1:A$5000)</f>
        <v>F3807949</v>
      </c>
      <c r="B111" t="s">
        <v>2075</v>
      </c>
      <c r="C111" t="s">
        <v>172</v>
      </c>
      <c r="D111" t="s">
        <v>2076</v>
      </c>
      <c r="E111" s="3"/>
      <c r="F111" s="3">
        <f>_xlfn.XLOOKUP(A111,'Badge Arqueiro'!A$1:A$170,'Badge Arqueiro'!B$1:B$170,"0")</f>
        <v>1</v>
      </c>
      <c r="G111" s="55" t="str">
        <f>_xlfn.XLOOKUP(A111,Comiters!A$1:A$999,Comiters!B$1:B$999,"0")</f>
        <v>0</v>
      </c>
      <c r="H111"/>
      <c r="I111"/>
    </row>
    <row r="112" spans="1:9" s="25" customFormat="1">
      <c r="A112" t="str">
        <f>_xlfn.XLOOKUP(B112,Rotineiros!B$1:B$5000,Rotineiros!A$1:A$5000)</f>
        <v>F3876828</v>
      </c>
      <c r="B112" t="s">
        <v>1022</v>
      </c>
      <c r="C112" t="s">
        <v>185</v>
      </c>
      <c r="D112" t="s">
        <v>1024</v>
      </c>
      <c r="E112" s="3"/>
      <c r="F112" s="3" t="str">
        <f>_xlfn.XLOOKUP(A112,'Badge Arqueiro'!A$1:A$170,'Badge Arqueiro'!B$1:B$170,"0")</f>
        <v>0</v>
      </c>
      <c r="G112" s="55" t="str">
        <f>_xlfn.XLOOKUP(A112,Comiters!A$1:A$999,Comiters!B$1:B$999,"0")</f>
        <v>0</v>
      </c>
      <c r="H112"/>
      <c r="I112"/>
    </row>
    <row r="113" spans="1:9" s="25" customFormat="1">
      <c r="A113" t="str">
        <f>_xlfn.XLOOKUP(B113,Rotineiros!B$1:B$5000,Rotineiros!A$1:A$5000)</f>
        <v>F3900699</v>
      </c>
      <c r="B113" t="s">
        <v>12164</v>
      </c>
      <c r="C113" t="s">
        <v>12233</v>
      </c>
      <c r="D113" t="s">
        <v>12234</v>
      </c>
      <c r="E113" s="3"/>
      <c r="F113" s="3" t="str">
        <f>_xlfn.XLOOKUP(A113,'Badge Arqueiro'!A$1:A$170,'Badge Arqueiro'!B$1:B$170,"0")</f>
        <v>0</v>
      </c>
      <c r="G113" s="55" t="str">
        <f>_xlfn.XLOOKUP(A113,Comiters!A$1:A$999,Comiters!B$1:B$999,"0")</f>
        <v>0</v>
      </c>
      <c r="H113"/>
      <c r="I113"/>
    </row>
    <row r="114" spans="1:9" s="25" customFormat="1">
      <c r="A114" t="str">
        <f>_xlfn.XLOOKUP(B114,Rotineiros!B$1:B$5000,Rotineiros!A$1:A$5000)</f>
        <v>F4283098</v>
      </c>
      <c r="B114" t="s">
        <v>1033</v>
      </c>
      <c r="C114" t="s">
        <v>257</v>
      </c>
      <c r="D114" t="s">
        <v>1034</v>
      </c>
      <c r="E114" s="3"/>
      <c r="F114" s="3" t="str">
        <f>_xlfn.XLOOKUP(A114,'Badge Arqueiro'!A$1:A$170,'Badge Arqueiro'!B$1:B$170,"0")</f>
        <v>0</v>
      </c>
      <c r="G114" s="55" t="str">
        <f>_xlfn.XLOOKUP(A114,Comiters!A$1:A$999,Comiters!B$1:B$999,"0")</f>
        <v>0</v>
      </c>
      <c r="H114"/>
      <c r="I114"/>
    </row>
    <row r="115" spans="1:9" s="25" customFormat="1">
      <c r="A115" t="str">
        <f>_xlfn.XLOOKUP(B115,Rotineiros!B$1:B$5000,Rotineiros!A$1:A$5000)</f>
        <v>F4489971</v>
      </c>
      <c r="B115" t="s">
        <v>12140</v>
      </c>
      <c r="C115" t="s">
        <v>12193</v>
      </c>
      <c r="D115" t="s">
        <v>12194</v>
      </c>
      <c r="E115" s="3"/>
      <c r="F115" s="3" t="str">
        <f>_xlfn.XLOOKUP(A115,'Badge Arqueiro'!A$1:A$170,'Badge Arqueiro'!B$1:B$170,"0")</f>
        <v>0</v>
      </c>
      <c r="G115" s="55" t="str">
        <f>_xlfn.XLOOKUP(A115,Comiters!A$1:A$999,Comiters!B$1:B$999,"0")</f>
        <v>0</v>
      </c>
      <c r="H115"/>
      <c r="I115"/>
    </row>
    <row r="116" spans="1:9" s="25" customFormat="1">
      <c r="A116" t="str">
        <f>_xlfn.XLOOKUP(B116,Rotineiros!B$1:B$5000,Rotineiros!A$1:A$5000)</f>
        <v>F5250339</v>
      </c>
      <c r="B116" t="s">
        <v>12143</v>
      </c>
      <c r="C116" t="s">
        <v>4037</v>
      </c>
      <c r="D116" t="s">
        <v>12198</v>
      </c>
      <c r="E116" s="3"/>
      <c r="F116" s="3">
        <f>_xlfn.XLOOKUP(A116,'Badge Arqueiro'!A$1:A$170,'Badge Arqueiro'!B$1:B$170,"0")</f>
        <v>1</v>
      </c>
      <c r="G116" s="55" t="str">
        <f>_xlfn.XLOOKUP(A116,Comiters!A$1:A$999,Comiters!B$1:B$999,"0")</f>
        <v>0</v>
      </c>
      <c r="H116"/>
      <c r="I116"/>
    </row>
    <row r="117" spans="1:9" s="25" customFormat="1">
      <c r="A117" t="str">
        <f>_xlfn.XLOOKUP(B117,Rotineiros!B$1:B$5000,Rotineiros!A$1:A$5000)</f>
        <v>F6014601</v>
      </c>
      <c r="B117" t="s">
        <v>2994</v>
      </c>
      <c r="C117" t="s">
        <v>57</v>
      </c>
      <c r="D117" t="s">
        <v>3082</v>
      </c>
      <c r="E117" s="3"/>
      <c r="F117" s="3" t="str">
        <f>_xlfn.XLOOKUP(A117,'Badge Arqueiro'!A$1:A$170,'Badge Arqueiro'!B$1:B$170,"0")</f>
        <v>0</v>
      </c>
      <c r="G117" s="55">
        <f>_xlfn.XLOOKUP(A117,Comiters!A$1:A$999,Comiters!B$1:B$999,"0")</f>
        <v>1</v>
      </c>
      <c r="H117"/>
      <c r="I117"/>
    </row>
    <row r="118" spans="1:9" s="25" customFormat="1">
      <c r="A118" t="str">
        <f>_xlfn.XLOOKUP(B118,Rotineiros!B$1:B$5000,Rotineiros!A$1:A$5000)</f>
        <v>F6179167</v>
      </c>
      <c r="B118" t="s">
        <v>1064</v>
      </c>
      <c r="C118" t="s">
        <v>4108</v>
      </c>
      <c r="D118" t="s">
        <v>1065</v>
      </c>
      <c r="E118" s="3"/>
      <c r="F118" s="3" t="str">
        <f>_xlfn.XLOOKUP(A118,'Badge Arqueiro'!A$1:A$170,'Badge Arqueiro'!B$1:B$170,"0")</f>
        <v>0</v>
      </c>
      <c r="G118" s="55" t="str">
        <f>_xlfn.XLOOKUP(A118,Comiters!A$1:A$999,Comiters!B$1:B$999,"0")</f>
        <v>0</v>
      </c>
      <c r="H118"/>
      <c r="I118"/>
    </row>
    <row r="119" spans="1:9" s="25" customFormat="1">
      <c r="A119" t="str">
        <f>_xlfn.XLOOKUP(B119,Rotineiros!B$1:B$5000,Rotineiros!A$1:A$5000)</f>
        <v>F6210776</v>
      </c>
      <c r="B119" t="s">
        <v>12159</v>
      </c>
      <c r="C119" t="s">
        <v>12225</v>
      </c>
      <c r="D119" t="s">
        <v>12226</v>
      </c>
      <c r="E119" s="3"/>
      <c r="F119" s="3">
        <f>_xlfn.XLOOKUP(A119,'Badge Arqueiro'!A$1:A$170,'Badge Arqueiro'!B$1:B$170,"0")</f>
        <v>1</v>
      </c>
      <c r="G119" s="55" t="str">
        <f>_xlfn.XLOOKUP(A119,Comiters!A$1:A$999,Comiters!B$1:B$999,"0")</f>
        <v>0</v>
      </c>
      <c r="H119"/>
      <c r="I119"/>
    </row>
    <row r="120" spans="1:9" s="25" customFormat="1">
      <c r="A120" t="str">
        <f>_xlfn.XLOOKUP(B120,Rotineiros!B$1:B$5000,Rotineiros!A$1:A$5000)</f>
        <v>F6210781</v>
      </c>
      <c r="B120" t="s">
        <v>2045</v>
      </c>
      <c r="C120" t="s">
        <v>511</v>
      </c>
      <c r="D120" t="s">
        <v>2046</v>
      </c>
      <c r="E120" s="3"/>
      <c r="F120" s="3" t="str">
        <f>_xlfn.XLOOKUP(A120,'Badge Arqueiro'!A$1:A$170,'Badge Arqueiro'!B$1:B$170,"0")</f>
        <v>0</v>
      </c>
      <c r="G120" s="55" t="str">
        <f>_xlfn.XLOOKUP(A120,Comiters!A$1:A$999,Comiters!B$1:B$999,"0")</f>
        <v>0</v>
      </c>
      <c r="H120"/>
      <c r="I120"/>
    </row>
    <row r="121" spans="1:9" s="25" customFormat="1">
      <c r="A121" t="str">
        <f>_xlfn.XLOOKUP(B121,Rotineiros!B$1:B$5000,Rotineiros!A$1:A$5000)</f>
        <v>F6261527</v>
      </c>
      <c r="B121" t="s">
        <v>2877</v>
      </c>
      <c r="C121" t="s">
        <v>511</v>
      </c>
      <c r="D121" t="s">
        <v>3096</v>
      </c>
      <c r="E121" s="3"/>
      <c r="F121" s="3" t="str">
        <f>_xlfn.XLOOKUP(A121,'Badge Arqueiro'!A$1:A$170,'Badge Arqueiro'!B$1:B$170,"0")</f>
        <v>0</v>
      </c>
      <c r="G121" s="55" t="str">
        <f>_xlfn.XLOOKUP(A121,Comiters!A$1:A$999,Comiters!B$1:B$999,"0")</f>
        <v>0</v>
      </c>
      <c r="H121"/>
      <c r="I121"/>
    </row>
    <row r="122" spans="1:9" s="25" customFormat="1">
      <c r="A122" t="str">
        <f>_xlfn.XLOOKUP(B122,Rotineiros!B$1:B$5000,Rotineiros!A$1:A$5000)</f>
        <v>F6323021</v>
      </c>
      <c r="B122" t="s">
        <v>2393</v>
      </c>
      <c r="C122" t="s">
        <v>11554</v>
      </c>
      <c r="D122" t="s">
        <v>2395</v>
      </c>
      <c r="E122" s="3"/>
      <c r="F122" s="3" t="str">
        <f>_xlfn.XLOOKUP(A122,'Badge Arqueiro'!A$1:A$170,'Badge Arqueiro'!B$1:B$170,"0")</f>
        <v>0</v>
      </c>
      <c r="G122" s="55" t="str">
        <f>_xlfn.XLOOKUP(A122,Comiters!A$1:A$999,Comiters!B$1:B$999,"0")</f>
        <v>0</v>
      </c>
      <c r="H122"/>
      <c r="I122"/>
    </row>
    <row r="123" spans="1:9" s="25" customFormat="1">
      <c r="A123" t="str">
        <f>_xlfn.XLOOKUP(B123,Rotineiros!B$1:B$5000,Rotineiros!A$1:A$5000)</f>
        <v>F6370222</v>
      </c>
      <c r="B123" t="s">
        <v>3798</v>
      </c>
      <c r="C123" t="s">
        <v>42</v>
      </c>
      <c r="D123" t="s">
        <v>3900</v>
      </c>
      <c r="E123" s="3"/>
      <c r="F123" s="3" t="str">
        <f>_xlfn.XLOOKUP(A123,'Badge Arqueiro'!A$1:A$170,'Badge Arqueiro'!B$1:B$170,"0")</f>
        <v>0</v>
      </c>
      <c r="G123" s="55" t="str">
        <f>_xlfn.XLOOKUP(A123,Comiters!A$1:A$999,Comiters!B$1:B$999,"0")</f>
        <v>0</v>
      </c>
      <c r="H123"/>
      <c r="I123"/>
    </row>
    <row r="124" spans="1:9" s="25" customFormat="1">
      <c r="A124" t="str">
        <f>_xlfn.XLOOKUP(B124,Rotineiros!B$1:B$5000,Rotineiros!A$1:A$5000)</f>
        <v>F6540349</v>
      </c>
      <c r="B124" t="s">
        <v>309</v>
      </c>
      <c r="C124" t="s">
        <v>240</v>
      </c>
      <c r="D124" t="s">
        <v>310</v>
      </c>
      <c r="E124" s="3"/>
      <c r="F124" s="3" t="str">
        <f>_xlfn.XLOOKUP(A124,'Badge Arqueiro'!A$1:A$170,'Badge Arqueiro'!B$1:B$170,"0")</f>
        <v>0</v>
      </c>
      <c r="G124" s="55" t="str">
        <f>_xlfn.XLOOKUP(A124,Comiters!A$1:A$999,Comiters!B$1:B$999,"0")</f>
        <v>0</v>
      </c>
      <c r="H124"/>
      <c r="I124"/>
    </row>
    <row r="125" spans="1:9" s="25" customFormat="1">
      <c r="A125" t="str">
        <f>_xlfn.XLOOKUP(B125,Rotineiros!B$1:B$5000,Rotineiros!A$1:A$5000)</f>
        <v>F6770924</v>
      </c>
      <c r="B125" t="s">
        <v>2318</v>
      </c>
      <c r="C125" t="s">
        <v>185</v>
      </c>
      <c r="D125" t="s">
        <v>2320</v>
      </c>
      <c r="E125" s="3"/>
      <c r="F125" s="3" t="str">
        <f>_xlfn.XLOOKUP(A125,'Badge Arqueiro'!A$1:A$170,'Badge Arqueiro'!B$1:B$170,"0")</f>
        <v>0</v>
      </c>
      <c r="G125" s="55" t="str">
        <f>_xlfn.XLOOKUP(A125,Comiters!A$1:A$999,Comiters!B$1:B$999,"0")</f>
        <v>0</v>
      </c>
      <c r="H125"/>
      <c r="I125"/>
    </row>
    <row r="126" spans="1:9" s="25" customFormat="1">
      <c r="A126" t="str">
        <f>_xlfn.XLOOKUP(B126,Rotineiros!B$1:B$5000,Rotineiros!A$1:A$5000)</f>
        <v>F6791819</v>
      </c>
      <c r="B126" t="s">
        <v>11530</v>
      </c>
      <c r="C126" t="s">
        <v>12232</v>
      </c>
      <c r="D126" t="s">
        <v>11587</v>
      </c>
      <c r="E126" s="3"/>
      <c r="F126" s="3" t="str">
        <f>_xlfn.XLOOKUP(A126,'Badge Arqueiro'!A$1:A$170,'Badge Arqueiro'!B$1:B$170,"0")</f>
        <v>0</v>
      </c>
      <c r="G126" s="55" t="str">
        <f>_xlfn.XLOOKUP(A126,Comiters!A$1:A$999,Comiters!B$1:B$999,"0")</f>
        <v>0</v>
      </c>
      <c r="H126"/>
      <c r="I126"/>
    </row>
    <row r="127" spans="1:9" s="25" customFormat="1">
      <c r="A127" t="str">
        <f>_xlfn.XLOOKUP(B127,Rotineiros!B$1:B$5000,Rotineiros!A$1:A$5000)</f>
        <v>F6797485</v>
      </c>
      <c r="B127" t="s">
        <v>553</v>
      </c>
      <c r="C127" t="s">
        <v>185</v>
      </c>
      <c r="D127" t="s">
        <v>554</v>
      </c>
      <c r="E127" s="3"/>
      <c r="F127" s="3" t="str">
        <f>_xlfn.XLOOKUP(A127,'Badge Arqueiro'!A$1:A$170,'Badge Arqueiro'!B$1:B$170,"0")</f>
        <v>0</v>
      </c>
      <c r="G127" s="55">
        <f>_xlfn.XLOOKUP(A127,Comiters!A$1:A$999,Comiters!B$1:B$999,"0")</f>
        <v>1</v>
      </c>
      <c r="H127"/>
      <c r="I127"/>
    </row>
    <row r="128" spans="1:9" s="25" customFormat="1">
      <c r="A128" t="str">
        <f>_xlfn.XLOOKUP(B128,Rotineiros!B$1:B$5000,Rotineiros!A$1:A$5000)</f>
        <v>F6825184</v>
      </c>
      <c r="B128" t="s">
        <v>559</v>
      </c>
      <c r="C128" t="s">
        <v>185</v>
      </c>
      <c r="D128" t="s">
        <v>560</v>
      </c>
      <c r="E128" s="3"/>
      <c r="F128" s="3" t="str">
        <f>_xlfn.XLOOKUP(A128,'Badge Arqueiro'!A$1:A$170,'Badge Arqueiro'!B$1:B$170,"0")</f>
        <v>0</v>
      </c>
      <c r="G128" s="55" t="str">
        <f>_xlfn.XLOOKUP(A128,Comiters!A$1:A$999,Comiters!B$1:B$999,"0")</f>
        <v>0</v>
      </c>
      <c r="H128"/>
      <c r="I128"/>
    </row>
    <row r="129" spans="1:9" s="25" customFormat="1">
      <c r="A129" t="str">
        <f>_xlfn.XLOOKUP(B129,Rotineiros!B$1:B$5000,Rotineiros!A$1:A$5000)</f>
        <v>F7003009</v>
      </c>
      <c r="B129" t="s">
        <v>1119</v>
      </c>
      <c r="C129" t="s">
        <v>3838</v>
      </c>
      <c r="D129" t="s">
        <v>1120</v>
      </c>
      <c r="E129" s="3"/>
      <c r="F129" s="3">
        <f>_xlfn.XLOOKUP(A129,'Badge Arqueiro'!A$1:A$170,'Badge Arqueiro'!B$1:B$170,"0")</f>
        <v>1</v>
      </c>
      <c r="G129" s="55" t="str">
        <f>_xlfn.XLOOKUP(A129,Comiters!A$1:A$999,Comiters!B$1:B$999,"0")</f>
        <v>0</v>
      </c>
      <c r="H129"/>
      <c r="I129"/>
    </row>
    <row r="130" spans="1:9" s="25" customFormat="1">
      <c r="A130" t="str">
        <f>_xlfn.XLOOKUP(B130,Rotineiros!B$1:B$5000,Rotineiros!A$1:A$5000)</f>
        <v>F7005615</v>
      </c>
      <c r="B130" t="s">
        <v>1122</v>
      </c>
      <c r="C130" t="s">
        <v>185</v>
      </c>
      <c r="D130" t="s">
        <v>1123</v>
      </c>
      <c r="E130" s="3"/>
      <c r="F130" s="3">
        <f>_xlfn.XLOOKUP(A130,'Badge Arqueiro'!A$1:A$170,'Badge Arqueiro'!B$1:B$170,"0")</f>
        <v>1</v>
      </c>
      <c r="G130" s="55" t="str">
        <f>_xlfn.XLOOKUP(A130,Comiters!A$1:A$999,Comiters!B$1:B$999,"0")</f>
        <v>0</v>
      </c>
      <c r="H130"/>
      <c r="I130"/>
    </row>
    <row r="131" spans="1:9" s="25" customFormat="1">
      <c r="A131" t="str">
        <f>_xlfn.XLOOKUP(B131,Rotineiros!B$1:B$5000,Rotineiros!A$1:A$5000)</f>
        <v>F7420769</v>
      </c>
      <c r="B131" t="s">
        <v>12150</v>
      </c>
      <c r="C131" t="s">
        <v>172</v>
      </c>
      <c r="D131" t="s">
        <v>12207</v>
      </c>
      <c r="E131" s="3"/>
      <c r="F131" s="3" t="str">
        <f>_xlfn.XLOOKUP(A131,'Badge Arqueiro'!A$1:A$170,'Badge Arqueiro'!B$1:B$170,"0")</f>
        <v>0</v>
      </c>
      <c r="G131" s="55" t="str">
        <f>_xlfn.XLOOKUP(A131,Comiters!A$1:A$999,Comiters!B$1:B$999,"0")</f>
        <v>0</v>
      </c>
      <c r="H131"/>
      <c r="I131"/>
    </row>
    <row r="132" spans="1:9" s="25" customFormat="1">
      <c r="A132" t="str">
        <f>_xlfn.XLOOKUP(B132,Rotineiros!B$1:B$5000,Rotineiros!A$1:A$5000)</f>
        <v>F7582021</v>
      </c>
      <c r="B132" t="s">
        <v>333</v>
      </c>
      <c r="C132" t="s">
        <v>172</v>
      </c>
      <c r="D132" t="s">
        <v>334</v>
      </c>
      <c r="E132" s="3"/>
      <c r="F132" s="3" t="str">
        <f>_xlfn.XLOOKUP(A132,'Badge Arqueiro'!A$1:A$170,'Badge Arqueiro'!B$1:B$170,"0")</f>
        <v>0</v>
      </c>
      <c r="G132" s="55" t="str">
        <f>_xlfn.XLOOKUP(A132,Comiters!A$1:A$999,Comiters!B$1:B$999,"0")</f>
        <v>0</v>
      </c>
      <c r="H132"/>
      <c r="I132"/>
    </row>
    <row r="133" spans="1:9" s="25" customFormat="1">
      <c r="A133" t="str">
        <f>_xlfn.XLOOKUP(B133,Rotineiros!B$1:B$5000,Rotineiros!A$1:A$5000)</f>
        <v>F8077213</v>
      </c>
      <c r="B133" t="s">
        <v>340</v>
      </c>
      <c r="C133" t="s">
        <v>12205</v>
      </c>
      <c r="D133" t="s">
        <v>342</v>
      </c>
      <c r="E133" s="3"/>
      <c r="F133" s="3" t="str">
        <f>_xlfn.XLOOKUP(A133,'Badge Arqueiro'!A$1:A$170,'Badge Arqueiro'!B$1:B$170,"0")</f>
        <v>0</v>
      </c>
      <c r="G133" s="55" t="str">
        <f>_xlfn.XLOOKUP(A133,Comiters!A$1:A$999,Comiters!B$1:B$999,"0")</f>
        <v>0</v>
      </c>
      <c r="H133"/>
      <c r="I133"/>
    </row>
    <row r="134" spans="1:9" s="25" customFormat="1">
      <c r="A134" t="str">
        <f>_xlfn.XLOOKUP(B134,Rotineiros!B$1:B$5000,Rotineiros!A$1:A$5000)</f>
        <v>F8179595</v>
      </c>
      <c r="B134" t="s">
        <v>584</v>
      </c>
      <c r="C134" t="s">
        <v>195</v>
      </c>
      <c r="D134" t="s">
        <v>585</v>
      </c>
      <c r="E134" s="3"/>
      <c r="F134" s="3" t="str">
        <f>_xlfn.XLOOKUP(A134,'Badge Arqueiro'!A$1:A$170,'Badge Arqueiro'!B$1:B$170,"0")</f>
        <v>0</v>
      </c>
      <c r="G134" s="55" t="str">
        <f>_xlfn.XLOOKUP(A134,Comiters!A$1:A$999,Comiters!B$1:B$999,"0")</f>
        <v>0</v>
      </c>
      <c r="H134"/>
      <c r="I134"/>
    </row>
    <row r="135" spans="1:9" s="25" customFormat="1">
      <c r="A135" t="str">
        <f>_xlfn.XLOOKUP(B135,Rotineiros!B$1:B$5000,Rotineiros!A$1:A$5000)</f>
        <v>F8179626</v>
      </c>
      <c r="B135" t="s">
        <v>12151</v>
      </c>
      <c r="C135" t="s">
        <v>341</v>
      </c>
      <c r="D135" t="s">
        <v>12213</v>
      </c>
      <c r="E135" s="3"/>
      <c r="F135" s="3" t="str">
        <f>_xlfn.XLOOKUP(A135,'Badge Arqueiro'!A$1:A$170,'Badge Arqueiro'!B$1:B$170,"0")</f>
        <v>0</v>
      </c>
      <c r="G135" s="55" t="str">
        <f>_xlfn.XLOOKUP(A135,Comiters!A$1:A$999,Comiters!B$1:B$999,"0")</f>
        <v>0</v>
      </c>
      <c r="H135"/>
      <c r="I135"/>
    </row>
    <row r="136" spans="1:9" s="25" customFormat="1">
      <c r="A136" t="str">
        <f>_xlfn.XLOOKUP(B136,Rotineiros!B$1:B$5000,Rotineiros!A$1:A$5000)</f>
        <v>F8232891</v>
      </c>
      <c r="B136" t="s">
        <v>12142</v>
      </c>
      <c r="C136" t="s">
        <v>12197</v>
      </c>
      <c r="D136" t="s">
        <v>12196</v>
      </c>
      <c r="E136" s="3"/>
      <c r="F136" s="3" t="str">
        <f>_xlfn.XLOOKUP(A136,'Badge Arqueiro'!A$1:A$170,'Badge Arqueiro'!B$1:B$170,"0")</f>
        <v>0</v>
      </c>
      <c r="G136" s="55">
        <f>_xlfn.XLOOKUP(A136,Comiters!A$1:A$999,Comiters!B$1:B$999,"0")</f>
        <v>1</v>
      </c>
      <c r="H136"/>
      <c r="I136"/>
    </row>
    <row r="137" spans="1:9" s="25" customFormat="1">
      <c r="A137" t="str">
        <f>_xlfn.XLOOKUP(B137,Rotineiros!B$1:B$5000,Rotineiros!A$1:A$5000)</f>
        <v>F8351244</v>
      </c>
      <c r="B137" t="s">
        <v>351</v>
      </c>
      <c r="C137" t="s">
        <v>71</v>
      </c>
      <c r="D137" t="s">
        <v>352</v>
      </c>
      <c r="E137" s="3"/>
      <c r="F137" s="3" t="str">
        <f>_xlfn.XLOOKUP(A137,'Badge Arqueiro'!A$1:A$170,'Badge Arqueiro'!B$1:B$170,"0")</f>
        <v>0</v>
      </c>
      <c r="G137" s="55" t="str">
        <f>_xlfn.XLOOKUP(A137,Comiters!A$1:A$999,Comiters!B$1:B$999,"0")</f>
        <v>0</v>
      </c>
      <c r="H137"/>
      <c r="I137"/>
    </row>
    <row r="138" spans="1:9" s="25" customFormat="1">
      <c r="A138" t="str">
        <f>_xlfn.XLOOKUP(B138,Rotineiros!B$1:B$5000,Rotineiros!A$1:A$5000)</f>
        <v>F8365983</v>
      </c>
      <c r="B138" t="s">
        <v>1510</v>
      </c>
      <c r="C138" t="s">
        <v>785</v>
      </c>
      <c r="D138" t="s">
        <v>1511</v>
      </c>
      <c r="E138" s="3"/>
      <c r="F138" s="3" t="str">
        <f>_xlfn.XLOOKUP(A138,'Badge Arqueiro'!A$1:A$170,'Badge Arqueiro'!B$1:B$170,"0")</f>
        <v>0</v>
      </c>
      <c r="G138" s="55">
        <f>_xlfn.XLOOKUP(A138,Comiters!A$1:A$999,Comiters!B$1:B$999,"0")</f>
        <v>1</v>
      </c>
      <c r="H138"/>
      <c r="I138"/>
    </row>
    <row r="139" spans="1:9" s="25" customFormat="1">
      <c r="A139" t="str">
        <f>_xlfn.XLOOKUP(B139,Rotineiros!B$1:B$5000,Rotineiros!A$1:A$5000)</f>
        <v>F8368941</v>
      </c>
      <c r="B139" t="s">
        <v>1513</v>
      </c>
      <c r="C139" t="s">
        <v>42</v>
      </c>
      <c r="D139" t="s">
        <v>1514</v>
      </c>
      <c r="E139" s="3"/>
      <c r="F139" s="3" t="str">
        <f>_xlfn.XLOOKUP(A139,'Badge Arqueiro'!A$1:A$170,'Badge Arqueiro'!B$1:B$170,"0")</f>
        <v>0</v>
      </c>
      <c r="G139" s="55">
        <f>_xlfn.XLOOKUP(A139,Comiters!A$1:A$999,Comiters!B$1:B$999,"0")</f>
        <v>1</v>
      </c>
      <c r="H139"/>
      <c r="I139"/>
    </row>
    <row r="140" spans="1:9" s="25" customFormat="1">
      <c r="A140" t="str">
        <f>_xlfn.XLOOKUP(B140,Rotineiros!B$1:B$5000,Rotineiros!A$1:A$5000)</f>
        <v>F8605377</v>
      </c>
      <c r="B140" t="s">
        <v>1815</v>
      </c>
      <c r="C140" t="s">
        <v>785</v>
      </c>
      <c r="D140" t="s">
        <v>1816</v>
      </c>
      <c r="E140" s="3"/>
      <c r="F140" s="3" t="str">
        <f>_xlfn.XLOOKUP(A140,'Badge Arqueiro'!A$1:A$170,'Badge Arqueiro'!B$1:B$170,"0")</f>
        <v>0</v>
      </c>
      <c r="G140" s="55" t="str">
        <f>_xlfn.XLOOKUP(A140,Comiters!A$1:A$999,Comiters!B$1:B$999,"0")</f>
        <v>0</v>
      </c>
      <c r="H140"/>
      <c r="I140"/>
    </row>
    <row r="141" spans="1:9" s="25" customFormat="1">
      <c r="A141" t="str">
        <f>_xlfn.XLOOKUP(B141,Rotineiros!B$1:B$5000,Rotineiros!A$1:A$5000)</f>
        <v>F8612625</v>
      </c>
      <c r="B141" t="s">
        <v>367</v>
      </c>
      <c r="C141" t="s">
        <v>185</v>
      </c>
      <c r="D141" t="s">
        <v>369</v>
      </c>
      <c r="E141" s="3"/>
      <c r="F141" s="3" t="str">
        <f>_xlfn.XLOOKUP(A141,'Badge Arqueiro'!A$1:A$170,'Badge Arqueiro'!B$1:B$170,"0")</f>
        <v>0</v>
      </c>
      <c r="G141" s="55" t="str">
        <f>_xlfn.XLOOKUP(A141,Comiters!A$1:A$999,Comiters!B$1:B$999,"0")</f>
        <v>0</v>
      </c>
      <c r="H141"/>
      <c r="I141"/>
    </row>
    <row r="142" spans="1:9" s="25" customFormat="1">
      <c r="A142" t="str">
        <f>_xlfn.XLOOKUP(B142,Rotineiros!B$1:B$5000,Rotineiros!A$1:A$5000)</f>
        <v>F8615878</v>
      </c>
      <c r="B142" t="s">
        <v>2141</v>
      </c>
      <c r="C142" t="s">
        <v>785</v>
      </c>
      <c r="D142" t="s">
        <v>2142</v>
      </c>
      <c r="E142" s="3"/>
      <c r="F142" s="3" t="str">
        <f>_xlfn.XLOOKUP(A142,'Badge Arqueiro'!A$1:A$170,'Badge Arqueiro'!B$1:B$170,"0")</f>
        <v>0</v>
      </c>
      <c r="G142" s="55">
        <f>_xlfn.XLOOKUP(A142,Comiters!A$1:A$999,Comiters!B$1:B$999,"0")</f>
        <v>1</v>
      </c>
      <c r="H142"/>
      <c r="I142"/>
    </row>
    <row r="143" spans="1:9" s="25" customFormat="1">
      <c r="A143" t="str">
        <f>_xlfn.XLOOKUP(B143,Rotineiros!B$1:B$5000,Rotineiros!A$1:A$5000)</f>
        <v>F8700950</v>
      </c>
      <c r="B143" t="s">
        <v>1166</v>
      </c>
      <c r="C143" t="s">
        <v>47</v>
      </c>
      <c r="D143" t="s">
        <v>1168</v>
      </c>
      <c r="E143" s="3"/>
      <c r="F143" s="3">
        <f>_xlfn.XLOOKUP(A143,'Badge Arqueiro'!A$1:A$170,'Badge Arqueiro'!B$1:B$170,"0")</f>
        <v>1</v>
      </c>
      <c r="G143" s="55" t="str">
        <f>_xlfn.XLOOKUP(A143,Comiters!A$1:A$999,Comiters!B$1:B$999,"0")</f>
        <v>0</v>
      </c>
      <c r="H143"/>
      <c r="I143"/>
    </row>
    <row r="144" spans="1:9" s="25" customFormat="1">
      <c r="A144" t="str">
        <f>_xlfn.XLOOKUP(B144,Rotineiros!B$1:B$5000,Rotineiros!A$1:A$5000)</f>
        <v>F8712454</v>
      </c>
      <c r="B144" t="s">
        <v>1822</v>
      </c>
      <c r="C144" t="s">
        <v>12249</v>
      </c>
      <c r="D144" t="s">
        <v>1824</v>
      </c>
      <c r="E144" s="3"/>
      <c r="F144" s="3">
        <f>_xlfn.XLOOKUP(A144,'Badge Arqueiro'!A$1:A$170,'Badge Arqueiro'!B$1:B$170,"0")</f>
        <v>1</v>
      </c>
      <c r="G144" s="55">
        <f>_xlfn.XLOOKUP(A144,Comiters!A$1:A$999,Comiters!B$1:B$999,"0")</f>
        <v>1</v>
      </c>
      <c r="H144"/>
      <c r="I144"/>
    </row>
    <row r="145" spans="1:9" s="25" customFormat="1">
      <c r="A145" t="str">
        <f>_xlfn.XLOOKUP(B145,Rotineiros!B$1:B$5000,Rotineiros!A$1:A$5000)</f>
        <v>F8732799</v>
      </c>
      <c r="B145" t="s">
        <v>7399</v>
      </c>
      <c r="C145" t="s">
        <v>511</v>
      </c>
      <c r="D145" t="s">
        <v>12224</v>
      </c>
      <c r="E145" s="3"/>
      <c r="F145" s="3">
        <f>_xlfn.XLOOKUP(A145,'Badge Arqueiro'!A$1:A$170,'Badge Arqueiro'!B$1:B$170,"0")</f>
        <v>1</v>
      </c>
      <c r="G145" s="55">
        <f>_xlfn.XLOOKUP(A145,Comiters!A$1:A$999,Comiters!B$1:B$999,"0")</f>
        <v>1</v>
      </c>
      <c r="H145"/>
      <c r="I145"/>
    </row>
    <row r="146" spans="1:9" s="25" customFormat="1">
      <c r="A146" t="str">
        <f>_xlfn.XLOOKUP(B146,Rotineiros!B$1:B$5000,Rotineiros!A$1:A$5000)</f>
        <v>F9174707</v>
      </c>
      <c r="B146" t="s">
        <v>1192</v>
      </c>
      <c r="C146" t="s">
        <v>257</v>
      </c>
      <c r="D146" t="s">
        <v>1193</v>
      </c>
      <c r="E146" s="3"/>
      <c r="F146" s="3" t="str">
        <f>_xlfn.XLOOKUP(A146,'Badge Arqueiro'!A$1:A$170,'Badge Arqueiro'!B$1:B$170,"0")</f>
        <v>0</v>
      </c>
      <c r="G146" s="55">
        <f>_xlfn.XLOOKUP(A146,Comiters!A$1:A$999,Comiters!B$1:B$999,"0")</f>
        <v>1</v>
      </c>
      <c r="H146"/>
      <c r="I146"/>
    </row>
    <row r="147" spans="1:9" s="25" customFormat="1">
      <c r="A147" t="str">
        <f>_xlfn.XLOOKUP(B147,Rotineiros!B$1:B$5000,Rotineiros!A$1:A$5000)</f>
        <v>F9188847</v>
      </c>
      <c r="B147" t="s">
        <v>2950</v>
      </c>
      <c r="C147" t="s">
        <v>149</v>
      </c>
      <c r="D147" t="s">
        <v>3454</v>
      </c>
      <c r="E147" s="3"/>
      <c r="F147" s="3" t="str">
        <f>_xlfn.XLOOKUP(A147,'Badge Arqueiro'!A$1:A$170,'Badge Arqueiro'!B$1:B$170,"0")</f>
        <v>0</v>
      </c>
      <c r="G147" s="55" t="str">
        <f>_xlfn.XLOOKUP(A147,Comiters!A$1:A$999,Comiters!B$1:B$999,"0")</f>
        <v>0</v>
      </c>
      <c r="H147"/>
      <c r="I147"/>
    </row>
    <row r="148" spans="1:9" s="25" customFormat="1">
      <c r="A148" t="str">
        <f>_xlfn.XLOOKUP(B148,Rotineiros!B$1:B$5000,Rotineiros!A$1:A$5000)</f>
        <v>F9206681</v>
      </c>
      <c r="B148" t="s">
        <v>12153</v>
      </c>
      <c r="C148" t="s">
        <v>785</v>
      </c>
      <c r="D148" t="s">
        <v>12216</v>
      </c>
      <c r="E148" s="3"/>
      <c r="F148" s="3" t="str">
        <f>_xlfn.XLOOKUP(A148,'Badge Arqueiro'!A$1:A$170,'Badge Arqueiro'!B$1:B$170,"0")</f>
        <v>0</v>
      </c>
      <c r="G148" s="55" t="str">
        <f>_xlfn.XLOOKUP(A148,Comiters!A$1:A$999,Comiters!B$1:B$999,"0")</f>
        <v>0</v>
      </c>
      <c r="H148"/>
      <c r="I148"/>
    </row>
    <row r="149" spans="1:9" s="25" customFormat="1">
      <c r="A149" t="str">
        <f>_xlfn.XLOOKUP(B149,Rotineiros!B$1:B$5000,Rotineiros!A$1:A$5000)</f>
        <v>F9329208</v>
      </c>
      <c r="B149" t="s">
        <v>2956</v>
      </c>
      <c r="C149" t="s">
        <v>47</v>
      </c>
      <c r="D149" t="s">
        <v>12192</v>
      </c>
      <c r="E149" s="3"/>
      <c r="F149" s="3" t="str">
        <f>_xlfn.XLOOKUP(A149,'Badge Arqueiro'!A$1:A$170,'Badge Arqueiro'!B$1:B$170,"0")</f>
        <v>0</v>
      </c>
      <c r="G149" s="55" t="str">
        <f>_xlfn.XLOOKUP(A149,Comiters!A$1:A$999,Comiters!B$1:B$999,"0")</f>
        <v>0</v>
      </c>
      <c r="H149"/>
      <c r="I149"/>
    </row>
    <row r="150" spans="1:9" s="25" customFormat="1">
      <c r="A150" t="str">
        <f>_xlfn.XLOOKUP(B150,Rotineiros!B$1:B$5000,Rotineiros!A$1:A$5000)</f>
        <v>F9329398</v>
      </c>
      <c r="B150" t="s">
        <v>1199</v>
      </c>
      <c r="C150" t="s">
        <v>185</v>
      </c>
      <c r="D150" t="s">
        <v>1200</v>
      </c>
      <c r="E150" s="3"/>
      <c r="F150" s="3" t="str">
        <f>_xlfn.XLOOKUP(A150,'Badge Arqueiro'!A$1:A$170,'Badge Arqueiro'!B$1:B$170,"0")</f>
        <v>0</v>
      </c>
      <c r="G150" s="55">
        <f>_xlfn.XLOOKUP(A150,Comiters!A$1:A$999,Comiters!B$1:B$999,"0")</f>
        <v>1</v>
      </c>
      <c r="H150"/>
      <c r="I150"/>
    </row>
    <row r="151" spans="1:9" s="25" customFormat="1">
      <c r="A151" t="str">
        <f>_xlfn.XLOOKUP(B151,Rotineiros!B$1:B$5000,Rotineiros!A$1:A$5000)</f>
        <v>F9329430</v>
      </c>
      <c r="B151" t="s">
        <v>381</v>
      </c>
      <c r="C151" t="s">
        <v>12229</v>
      </c>
      <c r="D151" t="s">
        <v>383</v>
      </c>
      <c r="E151" s="3"/>
      <c r="F151" s="3" t="str">
        <f>_xlfn.XLOOKUP(A151,'Badge Arqueiro'!A$1:A$170,'Badge Arqueiro'!B$1:B$170,"0")</f>
        <v>0</v>
      </c>
      <c r="G151" s="55" t="str">
        <f>_xlfn.XLOOKUP(A151,Comiters!A$1:A$999,Comiters!B$1:B$999,"0")</f>
        <v>0</v>
      </c>
      <c r="H151"/>
      <c r="I151"/>
    </row>
    <row r="152" spans="1:9" s="25" customFormat="1">
      <c r="A152" t="str">
        <f>_xlfn.XLOOKUP(B152,Rotineiros!B$1:B$5000,Rotineiros!A$1:A$5000)</f>
        <v>F9342553</v>
      </c>
      <c r="B152" t="s">
        <v>12138</v>
      </c>
      <c r="C152" t="s">
        <v>7505</v>
      </c>
      <c r="D152" t="s">
        <v>12188</v>
      </c>
      <c r="E152" s="3"/>
      <c r="F152" s="3" t="str">
        <f>_xlfn.XLOOKUP(A152,'Badge Arqueiro'!A$1:A$170,'Badge Arqueiro'!B$1:B$170,"0")</f>
        <v>0</v>
      </c>
      <c r="G152" s="55" t="str">
        <f>_xlfn.XLOOKUP(A152,Comiters!A$1:A$999,Comiters!B$1:B$999,"0")</f>
        <v>0</v>
      </c>
      <c r="H152"/>
      <c r="I152"/>
    </row>
    <row r="153" spans="1:9" s="25" customFormat="1">
      <c r="A153" t="str">
        <f>_xlfn.XLOOKUP(B153,Rotineiros!B$1:B$5000,Rotineiros!A$1:A$5000)</f>
        <v>F9515659</v>
      </c>
      <c r="B153" t="s">
        <v>3296</v>
      </c>
      <c r="C153" t="s">
        <v>214</v>
      </c>
      <c r="D153" t="s">
        <v>3297</v>
      </c>
      <c r="E153" s="3"/>
      <c r="F153" s="3">
        <f>_xlfn.XLOOKUP(A153,'Badge Arqueiro'!A$1:A$170,'Badge Arqueiro'!B$1:B$170,"0")</f>
        <v>1</v>
      </c>
      <c r="G153" s="55">
        <f>_xlfn.XLOOKUP(A153,Comiters!A$1:A$999,Comiters!B$1:B$999,"0")</f>
        <v>1</v>
      </c>
      <c r="H153"/>
      <c r="I153"/>
    </row>
    <row r="154" spans="1:9" s="25" customFormat="1">
      <c r="A154" t="str">
        <f>_xlfn.XLOOKUP(B154,Rotineiros!B$1:B$5000,Rotineiros!A$1:A$5000)</f>
        <v>F9517078</v>
      </c>
      <c r="B154" t="s">
        <v>2262</v>
      </c>
      <c r="C154" t="s">
        <v>240</v>
      </c>
      <c r="D154" t="s">
        <v>2263</v>
      </c>
      <c r="E154" s="3"/>
      <c r="F154" s="3" t="str">
        <f>_xlfn.XLOOKUP(A154,'Badge Arqueiro'!A$1:A$170,'Badge Arqueiro'!B$1:B$170,"0")</f>
        <v>0</v>
      </c>
      <c r="G154" s="55">
        <f>_xlfn.XLOOKUP(A154,Comiters!A$1:A$999,Comiters!B$1:B$999,"0")</f>
        <v>1</v>
      </c>
      <c r="H154"/>
      <c r="I154"/>
    </row>
    <row r="155" spans="1:9" s="25" customFormat="1">
      <c r="A155" t="str">
        <f>_xlfn.XLOOKUP(B155,Rotineiros!B$1:B$5000,Rotineiros!A$1:A$5000)</f>
        <v>F9540122</v>
      </c>
      <c r="B155" t="s">
        <v>395</v>
      </c>
      <c r="C155" t="s">
        <v>66</v>
      </c>
      <c r="D155" t="s">
        <v>396</v>
      </c>
      <c r="E155" s="3"/>
      <c r="F155" s="3" t="str">
        <f>_xlfn.XLOOKUP(A155,'Badge Arqueiro'!A$1:A$170,'Badge Arqueiro'!B$1:B$170,"0")</f>
        <v>0</v>
      </c>
      <c r="G155" s="55">
        <f>_xlfn.XLOOKUP(A155,Comiters!A$1:A$999,Comiters!B$1:B$999,"0")</f>
        <v>1</v>
      </c>
      <c r="H155"/>
      <c r="I155"/>
    </row>
    <row r="156" spans="1:9" s="25" customFormat="1">
      <c r="A156" t="str">
        <f>_xlfn.XLOOKUP(B156,Rotineiros!B$1:B$5000,Rotineiros!A$1:A$5000)</f>
        <v>F9556899</v>
      </c>
      <c r="B156" t="s">
        <v>1536</v>
      </c>
      <c r="C156" t="s">
        <v>18</v>
      </c>
      <c r="D156" t="s">
        <v>1537</v>
      </c>
      <c r="E156" s="3"/>
      <c r="F156" s="3" t="str">
        <f>_xlfn.XLOOKUP(A156,'Badge Arqueiro'!A$1:A$170,'Badge Arqueiro'!B$1:B$170,"0")</f>
        <v>0</v>
      </c>
      <c r="G156" s="55">
        <f>_xlfn.XLOOKUP(A156,Comiters!A$1:A$999,Comiters!B$1:B$999,"0")</f>
        <v>1</v>
      </c>
      <c r="H156"/>
      <c r="I156"/>
    </row>
    <row r="157" spans="1:9" s="25" customFormat="1">
      <c r="A157" t="str">
        <f>_xlfn.XLOOKUP(B157,Rotineiros!B$1:B$5000,Rotineiros!A$1:A$5000)</f>
        <v>F9562960</v>
      </c>
      <c r="B157" t="s">
        <v>2968</v>
      </c>
      <c r="C157" t="s">
        <v>2290</v>
      </c>
      <c r="D157" t="s">
        <v>12223</v>
      </c>
      <c r="E157" s="3"/>
      <c r="F157" s="3" t="str">
        <f>_xlfn.XLOOKUP(A157,'Badge Arqueiro'!A$1:A$170,'Badge Arqueiro'!B$1:B$170,"0")</f>
        <v>0</v>
      </c>
      <c r="G157" s="55" t="str">
        <f>_xlfn.XLOOKUP(A157,Comiters!A$1:A$999,Comiters!B$1:B$999,"0")</f>
        <v>0</v>
      </c>
      <c r="H157"/>
      <c r="I157"/>
    </row>
    <row r="158" spans="1:9" s="25" customFormat="1">
      <c r="A158" t="str">
        <f>_xlfn.XLOOKUP(B158,Rotineiros!B$1:B$5000,Rotineiros!A$1:A$5000)</f>
        <v>F9563426</v>
      </c>
      <c r="B158" t="s">
        <v>1861</v>
      </c>
      <c r="C158" t="s">
        <v>12211</v>
      </c>
      <c r="D158" t="s">
        <v>1862</v>
      </c>
      <c r="E158" s="3"/>
      <c r="F158" s="3" t="str">
        <f>_xlfn.XLOOKUP(A158,'Badge Arqueiro'!A$1:A$170,'Badge Arqueiro'!B$1:B$170,"0")</f>
        <v>0</v>
      </c>
      <c r="G158" s="55" t="str">
        <f>_xlfn.XLOOKUP(A158,Comiters!A$1:A$999,Comiters!B$1:B$999,"0")</f>
        <v>0</v>
      </c>
      <c r="H158"/>
      <c r="I158"/>
    </row>
    <row r="159" spans="1:9" s="25" customFormat="1">
      <c r="A159" t="str">
        <f>_xlfn.XLOOKUP(B159,Rotineiros!B$1:B$5000,Rotineiros!A$1:A$5000)</f>
        <v>F9832919</v>
      </c>
      <c r="B159" t="s">
        <v>1545</v>
      </c>
      <c r="C159" t="s">
        <v>33</v>
      </c>
      <c r="D159" t="s">
        <v>1546</v>
      </c>
      <c r="E159" s="3"/>
      <c r="F159" s="3" t="str">
        <f>_xlfn.XLOOKUP(A159,'Badge Arqueiro'!A$1:A$170,'Badge Arqueiro'!B$1:B$170,"0")</f>
        <v>0</v>
      </c>
      <c r="G159" s="55" t="str">
        <f>_xlfn.XLOOKUP(A159,Comiters!A$1:A$999,Comiters!B$1:B$999,"0")</f>
        <v>0</v>
      </c>
      <c r="H159"/>
      <c r="I159"/>
    </row>
    <row r="160" spans="1:9" s="25" customFormat="1">
      <c r="A160" t="str">
        <f>_xlfn.XLOOKUP(B160,Rotineiros!B$1:B$5000,Rotineiros!A$1:A$5000)</f>
        <v>F9842228</v>
      </c>
      <c r="B160" t="s">
        <v>2430</v>
      </c>
      <c r="C160" t="s">
        <v>240</v>
      </c>
      <c r="D160" t="s">
        <v>2432</v>
      </c>
      <c r="E160" s="3"/>
      <c r="F160" s="3" t="str">
        <f>_xlfn.XLOOKUP(A160,'Badge Arqueiro'!A$1:A$170,'Badge Arqueiro'!B$1:B$170,"0")</f>
        <v>0</v>
      </c>
      <c r="G160" s="55" t="str">
        <f>_xlfn.XLOOKUP(A160,Comiters!A$1:A$999,Comiters!B$1:B$999,"0")</f>
        <v>0</v>
      </c>
      <c r="H160"/>
      <c r="I160"/>
    </row>
    <row r="161" spans="1:9" s="25" customFormat="1">
      <c r="A161" t="str">
        <f>_xlfn.XLOOKUP(B161,Rotineiros!B$1:B$5000,Rotineiros!A$1:A$5000)</f>
        <v>C1325359</v>
      </c>
      <c r="B161" t="s">
        <v>2735</v>
      </c>
      <c r="C161"/>
      <c r="D161" t="s">
        <v>12252</v>
      </c>
      <c r="E161" s="3"/>
      <c r="F161" s="3" t="str">
        <f>_xlfn.XLOOKUP(A161,'Badge Arqueiro'!A$1:A$170,'Badge Arqueiro'!B$1:B$170,"0")</f>
        <v>0</v>
      </c>
      <c r="G161" s="55">
        <f>_xlfn.XLOOKUP(A161,Comiters!A$1:A$999,Comiters!B$1:B$999,"0")</f>
        <v>1</v>
      </c>
      <c r="H161"/>
      <c r="I161"/>
    </row>
    <row r="162" spans="1:9" s="25" customFormat="1">
      <c r="A162" t="str">
        <f>_xlfn.XLOOKUP(B162,Rotineiros!B$1:B$5000,Rotineiros!A$1:A$5000)</f>
        <v>C1325648</v>
      </c>
      <c r="B162" t="s">
        <v>11628</v>
      </c>
      <c r="C162"/>
      <c r="D162" t="s">
        <v>11704</v>
      </c>
      <c r="E162" s="3"/>
      <c r="F162" s="3" t="str">
        <f>_xlfn.XLOOKUP(A162,'Badge Arqueiro'!A$1:A$170,'Badge Arqueiro'!B$1:B$170,"0")</f>
        <v>0</v>
      </c>
      <c r="G162" s="55" t="str">
        <f>_xlfn.XLOOKUP(A162,Comiters!A$1:A$999,Comiters!B$1:B$999,"0")</f>
        <v>0</v>
      </c>
      <c r="H162"/>
      <c r="I162"/>
    </row>
    <row r="163" spans="1:9" s="25" customFormat="1">
      <c r="A163" t="str">
        <f>_xlfn.XLOOKUP(B163,Rotineiros!B$1:B$5000,Rotineiros!A$1:A$5000)</f>
        <v>C1326000</v>
      </c>
      <c r="B163" t="s">
        <v>3989</v>
      </c>
      <c r="C163"/>
      <c r="D163" t="s">
        <v>4156</v>
      </c>
      <c r="E163" s="3"/>
      <c r="F163" s="3" t="str">
        <f>_xlfn.XLOOKUP(A163,'Badge Arqueiro'!A$1:A$170,'Badge Arqueiro'!B$1:B$170,"0")</f>
        <v>0</v>
      </c>
      <c r="G163" s="55">
        <f>_xlfn.XLOOKUP(A163,Comiters!A$1:A$999,Comiters!B$1:B$999,"0")</f>
        <v>1</v>
      </c>
      <c r="H163"/>
      <c r="I163"/>
    </row>
    <row r="164" spans="1:9" s="25" customFormat="1">
      <c r="A164" t="str">
        <f>_xlfn.XLOOKUP(B164,Rotineiros!B$1:B$5000,Rotineiros!A$1:A$5000)</f>
        <v>C1328335</v>
      </c>
      <c r="B164" t="s">
        <v>11784</v>
      </c>
      <c r="C164"/>
      <c r="D164" t="s">
        <v>11867</v>
      </c>
      <c r="E164" s="3"/>
      <c r="F164" s="3" t="str">
        <f>_xlfn.XLOOKUP(A164,'Badge Arqueiro'!A$1:A$170,'Badge Arqueiro'!B$1:B$170,"0")</f>
        <v>0</v>
      </c>
      <c r="G164" s="55" t="str">
        <f>_xlfn.XLOOKUP(A164,Comiters!A$1:A$999,Comiters!B$1:B$999,"0")</f>
        <v>0</v>
      </c>
      <c r="H164"/>
      <c r="I164"/>
    </row>
    <row r="165" spans="1:9" s="25" customFormat="1">
      <c r="A165" t="str">
        <f>_xlfn.XLOOKUP(B165,Rotineiros!B$1:B$5000,Rotineiros!A$1:A$5000)</f>
        <v>C1328735</v>
      </c>
      <c r="B165" t="s">
        <v>12147</v>
      </c>
      <c r="C165"/>
      <c r="D165" t="s">
        <v>12203</v>
      </c>
      <c r="E165" s="3"/>
      <c r="F165" s="3" t="str">
        <f>_xlfn.XLOOKUP(A165,'Badge Arqueiro'!A$1:A$170,'Badge Arqueiro'!B$1:B$170,"0")</f>
        <v>0</v>
      </c>
      <c r="G165" s="55" t="str">
        <f>_xlfn.XLOOKUP(A165,Comiters!A$1:A$999,Comiters!B$1:B$999,"0")</f>
        <v>0</v>
      </c>
      <c r="H165"/>
      <c r="I165"/>
    </row>
    <row r="166" spans="1:9" s="25" customFormat="1">
      <c r="A166" t="str">
        <f>_xlfn.XLOOKUP(B166,Rotineiros!B$1:B$5000,Rotineiros!A$1:A$5000)</f>
        <v>F0527279</v>
      </c>
      <c r="B166" t="s">
        <v>12173</v>
      </c>
      <c r="C166"/>
      <c r="D166" t="s">
        <v>12248</v>
      </c>
      <c r="E166" s="3"/>
      <c r="F166" s="3">
        <f>_xlfn.XLOOKUP(A166,'Badge Arqueiro'!A$1:A$170,'Badge Arqueiro'!B$1:B$170,"0")</f>
        <v>1</v>
      </c>
      <c r="G166" s="55" t="str">
        <f>_xlfn.XLOOKUP(A166,Comiters!A$1:A$999,Comiters!B$1:B$999,"0")</f>
        <v>0</v>
      </c>
      <c r="H166"/>
      <c r="I166"/>
    </row>
    <row r="167" spans="1:9" s="25" customFormat="1">
      <c r="A167" t="str">
        <f>_xlfn.XLOOKUP(B167,Rotineiros!B$1:B$5000,Rotineiros!A$1:A$5000)</f>
        <v>F1458518</v>
      </c>
      <c r="B167" t="s">
        <v>2454</v>
      </c>
      <c r="C167"/>
      <c r="D167" t="s">
        <v>2456</v>
      </c>
      <c r="E167" s="3"/>
      <c r="F167" s="3" t="str">
        <f>_xlfn.XLOOKUP(A167,'Badge Arqueiro'!A$1:A$170,'Badge Arqueiro'!B$1:B$170,"0")</f>
        <v>0</v>
      </c>
      <c r="G167" s="55" t="str">
        <f>_xlfn.XLOOKUP(A167,Comiters!A$1:A$999,Comiters!B$1:B$999,"0")</f>
        <v>0</v>
      </c>
      <c r="H167"/>
      <c r="I167"/>
    </row>
    <row r="168" spans="1:9" s="25" customFormat="1">
      <c r="A168" t="str">
        <f>_xlfn.XLOOKUP(B168,Rotineiros!B$1:B$5000,Rotineiros!A$1:A$5000)</f>
        <v>F1694955</v>
      </c>
      <c r="B168" t="s">
        <v>3448</v>
      </c>
      <c r="C168"/>
      <c r="D168" t="s">
        <v>3449</v>
      </c>
      <c r="E168" s="3"/>
      <c r="F168" s="3" t="str">
        <f>_xlfn.XLOOKUP(A168,'Badge Arqueiro'!A$1:A$170,'Badge Arqueiro'!B$1:B$170,"0")</f>
        <v>0</v>
      </c>
      <c r="G168" s="55" t="str">
        <f>_xlfn.XLOOKUP(A168,Comiters!A$1:A$999,Comiters!B$1:B$999,"0")</f>
        <v>0</v>
      </c>
      <c r="H168"/>
      <c r="I168"/>
    </row>
    <row r="169" spans="1:9" s="25" customFormat="1">
      <c r="A169" t="str">
        <f>_xlfn.XLOOKUP(B169,Rotineiros!B$1:B$5000,Rotineiros!A$1:A$5000)</f>
        <v>F2252958</v>
      </c>
      <c r="B169" t="s">
        <v>2355</v>
      </c>
      <c r="C169"/>
      <c r="D169" t="s">
        <v>2356</v>
      </c>
      <c r="E169" s="3"/>
      <c r="F169" s="3" t="str">
        <f>_xlfn.XLOOKUP(A169,'Badge Arqueiro'!A$1:A$170,'Badge Arqueiro'!B$1:B$170,"0")</f>
        <v>0</v>
      </c>
      <c r="G169" s="55" t="str">
        <f>_xlfn.XLOOKUP(A169,Comiters!A$1:A$999,Comiters!B$1:B$999,"0")</f>
        <v>0</v>
      </c>
      <c r="H169"/>
      <c r="I169"/>
    </row>
    <row r="170" spans="1:9" s="25" customFormat="1">
      <c r="A170" t="str">
        <f>_xlfn.XLOOKUP(B170,Rotineiros!B$1:B$5000,Rotineiros!A$1:A$5000)</f>
        <v>F2253474</v>
      </c>
      <c r="B170" t="s">
        <v>2787</v>
      </c>
      <c r="C170"/>
      <c r="D170" t="s">
        <v>12209</v>
      </c>
      <c r="E170" s="3"/>
      <c r="F170" s="3" t="str">
        <f>_xlfn.XLOOKUP(A170,'Badge Arqueiro'!A$1:A$170,'Badge Arqueiro'!B$1:B$170,"0")</f>
        <v>0</v>
      </c>
      <c r="G170" s="55" t="str">
        <f>_xlfn.XLOOKUP(A170,Comiters!A$1:A$999,Comiters!B$1:B$999,"0")</f>
        <v>0</v>
      </c>
      <c r="H170"/>
      <c r="I170"/>
    </row>
    <row r="171" spans="1:9" s="25" customFormat="1">
      <c r="A171" t="str">
        <f>_xlfn.XLOOKUP(B171,Rotineiros!B$1:B$5000,Rotineiros!A$1:A$5000)</f>
        <v>F2460209</v>
      </c>
      <c r="B171" t="s">
        <v>949</v>
      </c>
      <c r="C171"/>
      <c r="D171" t="s">
        <v>951</v>
      </c>
      <c r="E171" s="3"/>
      <c r="F171" s="3" t="str">
        <f>_xlfn.XLOOKUP(A171,'Badge Arqueiro'!A$1:A$170,'Badge Arqueiro'!B$1:B$170,"0")</f>
        <v>0</v>
      </c>
      <c r="G171" s="55" t="str">
        <f>_xlfn.XLOOKUP(A171,Comiters!A$1:A$999,Comiters!B$1:B$999,"0")</f>
        <v>0</v>
      </c>
      <c r="H171"/>
      <c r="I171"/>
    </row>
    <row r="172" spans="1:9" s="25" customFormat="1">
      <c r="A172" t="str">
        <f>_xlfn.XLOOKUP(B172,Rotineiros!B$1:B$5000,Rotineiros!A$1:A$5000)</f>
        <v>F2483319</v>
      </c>
      <c r="B172" t="s">
        <v>12154</v>
      </c>
      <c r="C172"/>
      <c r="D172" t="s">
        <v>12217</v>
      </c>
      <c r="E172" s="3"/>
      <c r="F172" s="3" t="str">
        <f>_xlfn.XLOOKUP(A172,'Badge Arqueiro'!A$1:A$170,'Badge Arqueiro'!B$1:B$170,"0")</f>
        <v>0</v>
      </c>
      <c r="G172" s="55" t="str">
        <f>_xlfn.XLOOKUP(A172,Comiters!A$1:A$999,Comiters!B$1:B$999,"0")</f>
        <v>0</v>
      </c>
      <c r="H172"/>
      <c r="I172"/>
    </row>
    <row r="173" spans="1:9" s="25" customFormat="1">
      <c r="A173" t="str">
        <f>_xlfn.XLOOKUP(B173,Rotineiros!B$1:B$5000,Rotineiros!A$1:A$5000)</f>
        <v>F2722965</v>
      </c>
      <c r="B173" t="s">
        <v>2054</v>
      </c>
      <c r="C173"/>
      <c r="D173" t="s">
        <v>2055</v>
      </c>
      <c r="E173" s="3"/>
      <c r="F173" s="3" t="str">
        <f>_xlfn.XLOOKUP(A173,'Badge Arqueiro'!A$1:A$170,'Badge Arqueiro'!B$1:B$170,"0")</f>
        <v>0</v>
      </c>
      <c r="G173" s="55" t="str">
        <f>_xlfn.XLOOKUP(A173,Comiters!A$1:A$999,Comiters!B$1:B$999,"0")</f>
        <v>0</v>
      </c>
      <c r="H173"/>
      <c r="I173"/>
    </row>
    <row r="174" spans="1:9" s="25" customFormat="1">
      <c r="A174" t="str">
        <f>_xlfn.XLOOKUP(B174,Rotineiros!B$1:B$5000,Rotineiros!A$1:A$5000)</f>
        <v>F2906815</v>
      </c>
      <c r="B174" t="s">
        <v>12004</v>
      </c>
      <c r="C174"/>
      <c r="D174" t="s">
        <v>12005</v>
      </c>
      <c r="E174" s="3"/>
      <c r="F174" s="3" t="str">
        <f>_xlfn.XLOOKUP(A174,'Badge Arqueiro'!A$1:A$170,'Badge Arqueiro'!B$1:B$170,"0")</f>
        <v>0</v>
      </c>
      <c r="G174" s="55" t="str">
        <f>_xlfn.XLOOKUP(A174,Comiters!A$1:A$999,Comiters!B$1:B$999,"0")</f>
        <v>0</v>
      </c>
      <c r="H174"/>
      <c r="I174"/>
    </row>
    <row r="175" spans="1:9" s="25" customFormat="1">
      <c r="A175" t="str">
        <f>_xlfn.XLOOKUP(B175,Rotineiros!B$1:B$5000,Rotineiros!A$1:A$5000)</f>
        <v>F3858254</v>
      </c>
      <c r="B175" t="s">
        <v>3485</v>
      </c>
      <c r="C175"/>
      <c r="D175" t="s">
        <v>3487</v>
      </c>
      <c r="E175" s="3"/>
      <c r="F175" s="3" t="str">
        <f>_xlfn.XLOOKUP(A175,'Badge Arqueiro'!A$1:A$170,'Badge Arqueiro'!B$1:B$170,"0")</f>
        <v>0</v>
      </c>
      <c r="G175" s="55" t="str">
        <f>_xlfn.XLOOKUP(A175,Comiters!A$1:A$999,Comiters!B$1:B$999,"0")</f>
        <v>0</v>
      </c>
      <c r="H175"/>
      <c r="I175"/>
    </row>
    <row r="176" spans="1:9" s="25" customFormat="1">
      <c r="A176" t="str">
        <f>_xlfn.XLOOKUP(B176,Rotineiros!B$1:B$5000,Rotineiros!A$1:A$5000)</f>
        <v>F3886139</v>
      </c>
      <c r="B176" t="s">
        <v>12171</v>
      </c>
      <c r="C176"/>
      <c r="D176" t="s">
        <v>12246</v>
      </c>
      <c r="E176" s="3"/>
      <c r="F176" s="3" t="str">
        <f>_xlfn.XLOOKUP(A176,'Badge Arqueiro'!A$1:A$170,'Badge Arqueiro'!B$1:B$170,"0")</f>
        <v>0</v>
      </c>
      <c r="G176" s="55" t="str">
        <f>_xlfn.XLOOKUP(A176,Comiters!A$1:A$999,Comiters!B$1:B$999,"0")</f>
        <v>0</v>
      </c>
      <c r="H176"/>
      <c r="I176"/>
    </row>
    <row r="177" spans="1:9" s="25" customFormat="1">
      <c r="A177" t="str">
        <f>_xlfn.XLOOKUP(B177,Rotineiros!B$1:B$5000,Rotineiros!A$1:A$5000)</f>
        <v>F5116162</v>
      </c>
      <c r="B177" t="s">
        <v>12163</v>
      </c>
      <c r="C177"/>
      <c r="D177" t="s">
        <v>12231</v>
      </c>
      <c r="E177" s="3"/>
      <c r="F177" s="3" t="str">
        <f>_xlfn.XLOOKUP(A177,'Badge Arqueiro'!A$1:A$170,'Badge Arqueiro'!B$1:B$170,"0")</f>
        <v>0</v>
      </c>
      <c r="G177" s="55" t="str">
        <f>_xlfn.XLOOKUP(A177,Comiters!A$1:A$999,Comiters!B$1:B$999,"0")</f>
        <v>0</v>
      </c>
      <c r="H177"/>
      <c r="I177"/>
    </row>
    <row r="178" spans="1:9" s="25" customFormat="1">
      <c r="A178" t="str">
        <f>_xlfn.XLOOKUP(B178,Rotineiros!B$1:B$5000,Rotineiros!A$1:A$5000)</f>
        <v>F6070090</v>
      </c>
      <c r="B178" t="s">
        <v>298</v>
      </c>
      <c r="C178"/>
      <c r="D178" t="s">
        <v>299</v>
      </c>
      <c r="E178" s="3"/>
      <c r="F178" s="3" t="str">
        <f>_xlfn.XLOOKUP(A178,'Badge Arqueiro'!A$1:A$170,'Badge Arqueiro'!B$1:B$170,"0")</f>
        <v>0</v>
      </c>
      <c r="G178" s="55">
        <f>_xlfn.XLOOKUP(A178,Comiters!A$1:A$999,Comiters!B$1:B$999,"0")</f>
        <v>1</v>
      </c>
      <c r="H178"/>
      <c r="I178"/>
    </row>
    <row r="179" spans="1:9" s="25" customFormat="1">
      <c r="A179" t="str">
        <f>_xlfn.XLOOKUP(B179,Rotineiros!B$1:B$5000,Rotineiros!A$1:A$5000)</f>
        <v>F6764906</v>
      </c>
      <c r="B179" t="s">
        <v>3070</v>
      </c>
      <c r="C179"/>
      <c r="D179" t="s">
        <v>3071</v>
      </c>
      <c r="E179" s="3"/>
      <c r="F179" s="3" t="str">
        <f>_xlfn.XLOOKUP(A179,'Badge Arqueiro'!A$1:A$170,'Badge Arqueiro'!B$1:B$170,"0")</f>
        <v>0</v>
      </c>
      <c r="G179" s="55" t="str">
        <f>_xlfn.XLOOKUP(A179,Comiters!A$1:A$999,Comiters!B$1:B$999,"0")</f>
        <v>0</v>
      </c>
      <c r="H179"/>
      <c r="I179"/>
    </row>
    <row r="180" spans="1:9" s="25" customFormat="1">
      <c r="A180" t="str">
        <f>_xlfn.XLOOKUP(B180,Rotineiros!B$1:B$5000,Rotineiros!A$1:A$5000)</f>
        <v>F6779809</v>
      </c>
      <c r="B180" t="s">
        <v>12144</v>
      </c>
      <c r="C180"/>
      <c r="D180" t="s">
        <v>12199</v>
      </c>
      <c r="E180" s="3"/>
      <c r="F180" s="3" t="str">
        <f>_xlfn.XLOOKUP(A180,'Badge Arqueiro'!A$1:A$170,'Badge Arqueiro'!B$1:B$170,"0")</f>
        <v>0</v>
      </c>
      <c r="G180" s="55" t="str">
        <f>_xlfn.XLOOKUP(A180,Comiters!A$1:A$999,Comiters!B$1:B$999,"0")</f>
        <v>0</v>
      </c>
      <c r="H180"/>
      <c r="I180"/>
    </row>
    <row r="181" spans="1:9" s="25" customFormat="1">
      <c r="A181" t="str">
        <f>_xlfn.XLOOKUP(B181,Rotineiros!B$1:B$5000,Rotineiros!A$1:A$5000)</f>
        <v>F7175139</v>
      </c>
      <c r="B181" t="s">
        <v>12170</v>
      </c>
      <c r="C181"/>
      <c r="D181" t="s">
        <v>12245</v>
      </c>
      <c r="E181" s="3"/>
      <c r="F181" s="3" t="str">
        <f>_xlfn.XLOOKUP(A181,'Badge Arqueiro'!A$1:A$170,'Badge Arqueiro'!B$1:B$170,"0")</f>
        <v>0</v>
      </c>
      <c r="G181" s="55">
        <f>_xlfn.XLOOKUP(A181,Comiters!A$1:A$999,Comiters!B$1:B$999,"0")</f>
        <v>1</v>
      </c>
      <c r="H181"/>
      <c r="I181"/>
    </row>
    <row r="182" spans="1:9" s="25" customFormat="1">
      <c r="A182" t="str">
        <f>_xlfn.XLOOKUP(B182,Rotineiros!B$1:B$5000,Rotineiros!A$1:A$5000)</f>
        <v>F9711078</v>
      </c>
      <c r="B182" t="s">
        <v>1213</v>
      </c>
      <c r="C182"/>
      <c r="D182" t="s">
        <v>1214</v>
      </c>
      <c r="E182" s="3"/>
      <c r="F182" s="3" t="str">
        <f>_xlfn.XLOOKUP(A182,'Badge Arqueiro'!A$1:A$170,'Badge Arqueiro'!B$1:B$170,"0")</f>
        <v>0</v>
      </c>
      <c r="G182" s="55">
        <f>_xlfn.XLOOKUP(A182,Comiters!A$1:A$999,Comiters!B$1:B$999,"0")</f>
        <v>1</v>
      </c>
      <c r="H182"/>
      <c r="I182"/>
    </row>
    <row r="183" spans="1:9" s="25" customFormat="1">
      <c r="A183" t="str">
        <f>_xlfn.XLOOKUP(B183,Rotineiros!B$1:B$5000,Rotineiros!A$1:A$5000)</f>
        <v>F9811613</v>
      </c>
      <c r="B183" t="s">
        <v>12139</v>
      </c>
      <c r="C183"/>
      <c r="D183" t="s">
        <v>12190</v>
      </c>
      <c r="E183" s="3"/>
      <c r="F183" s="3" t="str">
        <f>_xlfn.XLOOKUP(A183,'Badge Arqueiro'!A$1:A$170,'Badge Arqueiro'!B$1:B$170,"0")</f>
        <v>0</v>
      </c>
      <c r="G183" s="55">
        <f>_xlfn.XLOOKUP(A183,Comiters!A$1:A$999,Comiters!B$1:B$999,"0")</f>
        <v>1</v>
      </c>
      <c r="H183"/>
      <c r="I183"/>
    </row>
    <row r="184" spans="1:9" s="25" customFormat="1">
      <c r="A184"/>
      <c r="B184"/>
      <c r="C184"/>
      <c r="D184"/>
      <c r="E184" s="3"/>
      <c r="F184" s="3"/>
      <c r="G184" s="55"/>
      <c r="H184"/>
      <c r="I184"/>
    </row>
    <row r="185" spans="1:9" s="25" customFormat="1">
      <c r="A185"/>
      <c r="B185"/>
      <c r="C185"/>
      <c r="D185"/>
      <c r="E185" s="3"/>
      <c r="F185" s="3"/>
      <c r="G185" s="55"/>
      <c r="H185"/>
      <c r="I185"/>
    </row>
    <row r="186" spans="1:9" s="25" customFormat="1">
      <c r="A186"/>
      <c r="B186"/>
      <c r="C186"/>
      <c r="D186"/>
      <c r="E186" s="3"/>
      <c r="F186" s="3"/>
      <c r="G186" s="55"/>
      <c r="H186"/>
      <c r="I186"/>
    </row>
    <row r="187" spans="1:9" s="25" customFormat="1">
      <c r="A187"/>
      <c r="B187"/>
      <c r="C187"/>
      <c r="D187"/>
      <c r="E187" s="3"/>
      <c r="F187" s="3"/>
      <c r="G187" s="55"/>
      <c r="H187"/>
      <c r="I187"/>
    </row>
    <row r="188" spans="1:9" s="25" customFormat="1">
      <c r="A188"/>
      <c r="B188"/>
      <c r="C188"/>
      <c r="D188"/>
      <c r="E188" s="3"/>
      <c r="F188" s="3"/>
      <c r="G188" s="55"/>
      <c r="H188"/>
      <c r="I188"/>
    </row>
    <row r="189" spans="1:9" s="25" customFormat="1">
      <c r="A189"/>
      <c r="B189"/>
      <c r="C189"/>
      <c r="D189"/>
      <c r="E189" s="3"/>
      <c r="F189" s="3"/>
      <c r="G189" s="55"/>
      <c r="H189"/>
      <c r="I189"/>
    </row>
    <row r="190" spans="1:9" s="25" customFormat="1">
      <c r="A190"/>
      <c r="B190"/>
      <c r="C190"/>
      <c r="D190"/>
      <c r="E190" s="3"/>
      <c r="F190" s="3"/>
      <c r="G190" s="55"/>
      <c r="H190"/>
      <c r="I190"/>
    </row>
    <row r="191" spans="1:9" s="25" customFormat="1">
      <c r="A191"/>
      <c r="B191"/>
      <c r="C191"/>
      <c r="D191"/>
      <c r="E191" s="3"/>
      <c r="F191" s="3"/>
      <c r="G191" s="55"/>
      <c r="H191"/>
      <c r="I191"/>
    </row>
    <row r="192" spans="1:9" s="25" customFormat="1">
      <c r="A192"/>
      <c r="B192"/>
      <c r="C192"/>
      <c r="D192"/>
      <c r="E192" s="3"/>
      <c r="F192" s="3"/>
      <c r="G192" s="55"/>
      <c r="H192"/>
      <c r="I192"/>
    </row>
    <row r="193" spans="1:9" s="25" customFormat="1">
      <c r="A193"/>
      <c r="B193"/>
      <c r="C193"/>
      <c r="D193"/>
      <c r="E193" s="3"/>
      <c r="F193" s="3"/>
      <c r="G193" s="55"/>
      <c r="H193"/>
      <c r="I193" s="3"/>
    </row>
    <row r="194" spans="1:9" s="25" customFormat="1">
      <c r="A194"/>
      <c r="B194"/>
      <c r="C194"/>
      <c r="D194"/>
      <c r="E194" s="3"/>
      <c r="F194" s="3"/>
      <c r="G194" s="55"/>
      <c r="H194"/>
      <c r="I194" s="3"/>
    </row>
    <row r="195" spans="1:9" s="25" customFormat="1">
      <c r="A195"/>
      <c r="B195"/>
      <c r="C195"/>
      <c r="D195"/>
      <c r="E195" s="3"/>
      <c r="F195" s="3"/>
      <c r="G195" s="55"/>
      <c r="H195"/>
      <c r="I195" s="3"/>
    </row>
    <row r="196" spans="1:9" s="25" customFormat="1">
      <c r="A196"/>
      <c r="B196"/>
      <c r="C196"/>
      <c r="D196"/>
      <c r="E196" s="3"/>
      <c r="F196" s="3">
        <f>SUM(F4:F193)</f>
        <v>30</v>
      </c>
      <c r="G196" s="3">
        <f>SUM(G4:G193)</f>
        <v>54</v>
      </c>
      <c r="H196"/>
      <c r="I196" s="3"/>
    </row>
    <row r="197" spans="1:9" s="25" customFormat="1">
      <c r="A197"/>
      <c r="B197"/>
      <c r="C197"/>
      <c r="D197"/>
      <c r="E197" s="3"/>
      <c r="F197" s="3"/>
      <c r="G197" s="55"/>
      <c r="H197"/>
      <c r="I197" s="3"/>
    </row>
    <row r="198" spans="1:9" s="25" customFormat="1">
      <c r="A198"/>
      <c r="B198"/>
      <c r="C198"/>
      <c r="D198"/>
      <c r="E198" s="3"/>
      <c r="F198" s="3"/>
      <c r="G198" s="55"/>
      <c r="H198"/>
      <c r="I198" s="3"/>
    </row>
    <row r="199" spans="1:9" s="25" customFormat="1">
      <c r="A199"/>
      <c r="B199"/>
      <c r="C199"/>
      <c r="D199"/>
      <c r="E199" s="3"/>
      <c r="F199" s="3"/>
      <c r="G199" s="55"/>
      <c r="H199"/>
      <c r="I199" s="3"/>
    </row>
    <row r="200" spans="1:9" s="25" customFormat="1">
      <c r="A200"/>
      <c r="B200"/>
      <c r="C200"/>
      <c r="D200"/>
      <c r="E200" s="3"/>
      <c r="F200" s="3"/>
      <c r="G200" s="55"/>
      <c r="H200"/>
      <c r="I200" s="3"/>
    </row>
    <row r="201" spans="1:9" s="25" customFormat="1">
      <c r="A201"/>
      <c r="B201"/>
      <c r="C201"/>
      <c r="D201"/>
      <c r="E201" s="3"/>
      <c r="F201" s="3"/>
      <c r="G201" s="55"/>
      <c r="H201"/>
      <c r="I201" s="3"/>
    </row>
    <row r="202" spans="1:9" s="25" customFormat="1">
      <c r="A202"/>
      <c r="B202"/>
      <c r="C202"/>
      <c r="D202"/>
      <c r="E202" s="3"/>
      <c r="F202" s="3"/>
      <c r="G202" s="55"/>
      <c r="H202"/>
      <c r="I202" s="3"/>
    </row>
    <row r="203" spans="1:9" s="25" customFormat="1">
      <c r="A203"/>
      <c r="B203"/>
      <c r="C203"/>
      <c r="D203"/>
      <c r="E203" s="3"/>
      <c r="F203" s="3"/>
      <c r="G203" s="55"/>
      <c r="H203"/>
      <c r="I203" s="3"/>
    </row>
    <row r="204" spans="1:9" s="25" customFormat="1">
      <c r="A204"/>
      <c r="B204"/>
      <c r="C204"/>
      <c r="D204"/>
      <c r="E204" s="3"/>
      <c r="F204" s="3"/>
      <c r="G204" s="55"/>
      <c r="H204"/>
      <c r="I204" s="3"/>
    </row>
    <row r="205" spans="1:9" s="25" customFormat="1">
      <c r="A205"/>
      <c r="B205"/>
      <c r="C205"/>
      <c r="D205"/>
      <c r="E205" s="3"/>
      <c r="F205" s="3"/>
      <c r="G205" s="55"/>
      <c r="H205"/>
      <c r="I205" s="3"/>
    </row>
    <row r="206" spans="1:9" s="25" customFormat="1">
      <c r="A206"/>
      <c r="B206"/>
      <c r="C206"/>
      <c r="D206"/>
      <c r="E206" s="3"/>
      <c r="F206" s="3"/>
      <c r="G206" s="55"/>
      <c r="H206"/>
      <c r="I206" s="3"/>
    </row>
    <row r="207" spans="1:9" s="25" customFormat="1">
      <c r="A207"/>
      <c r="B207"/>
      <c r="C207"/>
      <c r="D207"/>
      <c r="E207" s="3"/>
      <c r="F207" s="3"/>
      <c r="G207" s="55"/>
      <c r="H207"/>
      <c r="I207" s="3"/>
    </row>
    <row r="208" spans="1:9" s="25" customFormat="1">
      <c r="A208"/>
      <c r="B208"/>
      <c r="C208"/>
      <c r="D208"/>
      <c r="E208" s="3"/>
      <c r="F208" s="3"/>
      <c r="G208" s="55"/>
      <c r="H208"/>
      <c r="I208" s="3"/>
    </row>
    <row r="209" spans="1:9" s="25" customFormat="1">
      <c r="A209"/>
      <c r="B209"/>
      <c r="C209"/>
      <c r="D209"/>
      <c r="E209" s="3"/>
      <c r="F209" s="3"/>
      <c r="G209" s="55"/>
      <c r="H209"/>
      <c r="I209" s="3"/>
    </row>
    <row r="210" spans="1:9" s="25" customFormat="1">
      <c r="A210"/>
      <c r="B210"/>
      <c r="C210"/>
      <c r="D210"/>
      <c r="E210" s="3"/>
      <c r="F210" s="3"/>
      <c r="G210" s="55"/>
      <c r="H210"/>
      <c r="I210" s="3"/>
    </row>
    <row r="211" spans="1:9" s="25" customFormat="1">
      <c r="A211"/>
      <c r="B211"/>
      <c r="C211"/>
      <c r="D211"/>
      <c r="E211" s="3"/>
      <c r="F211" s="3"/>
      <c r="G211" s="55"/>
      <c r="H211"/>
      <c r="I211" s="3"/>
    </row>
    <row r="212" spans="1:9" s="25" customFormat="1">
      <c r="A212"/>
      <c r="B212"/>
      <c r="C212"/>
      <c r="D212"/>
      <c r="E212" s="3"/>
      <c r="F212" s="3"/>
      <c r="G212" s="55"/>
      <c r="H212"/>
      <c r="I212" s="3"/>
    </row>
    <row r="213" spans="1:9" s="25" customFormat="1">
      <c r="A213"/>
      <c r="B213"/>
      <c r="C213"/>
      <c r="D213"/>
      <c r="E213" s="3"/>
      <c r="F213" s="3"/>
      <c r="G213" s="55"/>
      <c r="H213"/>
      <c r="I213" s="3"/>
    </row>
    <row r="214" spans="1:9" s="25" customFormat="1">
      <c r="A214"/>
      <c r="B214"/>
      <c r="C214"/>
      <c r="D214"/>
      <c r="E214" s="3"/>
      <c r="F214" s="3"/>
      <c r="G214" s="55"/>
      <c r="H214"/>
      <c r="I214" s="3"/>
    </row>
    <row r="215" spans="1:9" s="25" customFormat="1">
      <c r="A215"/>
      <c r="B215"/>
      <c r="C215"/>
      <c r="D215"/>
      <c r="E215" s="3"/>
      <c r="F215" s="3"/>
      <c r="G215" s="55"/>
      <c r="H215"/>
      <c r="I215" s="3"/>
    </row>
    <row r="216" spans="1:9" s="25" customFormat="1">
      <c r="A216"/>
      <c r="B216"/>
      <c r="C216"/>
      <c r="D216"/>
      <c r="E216" s="3"/>
      <c r="F216" s="3"/>
      <c r="G216" s="55"/>
      <c r="H216"/>
      <c r="I216" s="3"/>
    </row>
    <row r="217" spans="1:9" s="25" customFormat="1">
      <c r="A217"/>
      <c r="B217"/>
      <c r="C217"/>
      <c r="D217"/>
      <c r="E217" s="3"/>
      <c r="F217" s="3"/>
      <c r="G217" s="55"/>
      <c r="H217"/>
      <c r="I217" s="3"/>
    </row>
    <row r="218" spans="1:9" s="25" customFormat="1">
      <c r="A218"/>
      <c r="B218"/>
      <c r="C218"/>
      <c r="D218"/>
      <c r="E218" s="3"/>
      <c r="F218" s="3"/>
      <c r="G218" s="55"/>
      <c r="H218"/>
      <c r="I218" s="3"/>
    </row>
    <row r="219" spans="1:9" s="25" customFormat="1">
      <c r="A219"/>
      <c r="B219"/>
      <c r="C219"/>
      <c r="D219"/>
      <c r="E219" s="3"/>
      <c r="F219" s="3"/>
      <c r="G219" s="55"/>
      <c r="H219"/>
      <c r="I219" s="3"/>
    </row>
    <row r="220" spans="1:9" s="25" customFormat="1">
      <c r="A220"/>
      <c r="B220"/>
      <c r="C220"/>
      <c r="D220"/>
      <c r="E220" s="3"/>
      <c r="F220" s="3"/>
      <c r="G220" s="55"/>
      <c r="H220"/>
      <c r="I220" s="3"/>
    </row>
    <row r="221" spans="1:9" s="25" customFormat="1">
      <c r="A221"/>
      <c r="B221"/>
      <c r="C221"/>
      <c r="D221"/>
      <c r="E221" s="3"/>
      <c r="F221" s="3"/>
      <c r="G221" s="55"/>
      <c r="H221"/>
      <c r="I221" s="3"/>
    </row>
    <row r="222" spans="1:9" s="25" customFormat="1">
      <c r="A222"/>
      <c r="B222"/>
      <c r="C222"/>
      <c r="D222"/>
      <c r="E222" s="3"/>
      <c r="F222" s="3"/>
      <c r="G222" s="55"/>
      <c r="H222"/>
      <c r="I222" s="3"/>
    </row>
    <row r="223" spans="1:9" s="25" customFormat="1">
      <c r="A223"/>
      <c r="B223"/>
      <c r="C223"/>
      <c r="D223"/>
      <c r="E223" s="3"/>
      <c r="F223" s="3"/>
      <c r="G223" s="55"/>
      <c r="H223"/>
      <c r="I223" s="3"/>
    </row>
    <row r="224" spans="1:9" s="25" customFormat="1">
      <c r="A224"/>
      <c r="B224"/>
      <c r="C224"/>
      <c r="D224"/>
      <c r="E224" s="3"/>
      <c r="F224" s="3"/>
      <c r="G224" s="55"/>
      <c r="H224"/>
      <c r="I224" s="3"/>
    </row>
    <row r="225" spans="1:9" s="25" customFormat="1">
      <c r="A225"/>
      <c r="B225"/>
      <c r="C225"/>
      <c r="D225"/>
      <c r="E225" s="3"/>
      <c r="F225" s="3"/>
      <c r="G225" s="55"/>
      <c r="H225"/>
      <c r="I225" s="3"/>
    </row>
    <row r="226" spans="1:9" s="25" customFormat="1">
      <c r="A226"/>
      <c r="B226"/>
      <c r="C226"/>
      <c r="D226"/>
      <c r="E226" s="3"/>
      <c r="F226" s="3"/>
      <c r="G226" s="55"/>
      <c r="H226"/>
      <c r="I226" s="3"/>
    </row>
    <row r="227" spans="1:9" s="25" customFormat="1">
      <c r="A227"/>
      <c r="B227"/>
      <c r="C227"/>
      <c r="D227"/>
      <c r="E227" s="3"/>
      <c r="F227" s="3"/>
      <c r="G227" s="55"/>
      <c r="H227"/>
      <c r="I227" s="3"/>
    </row>
    <row r="228" spans="1:9" s="25" customFormat="1">
      <c r="A228"/>
      <c r="B228"/>
      <c r="C228"/>
      <c r="D228"/>
      <c r="E228" s="3"/>
      <c r="F228" s="3"/>
      <c r="G228" s="55"/>
      <c r="H228"/>
      <c r="I228" s="3"/>
    </row>
    <row r="229" spans="1:9" s="25" customFormat="1">
      <c r="A229"/>
      <c r="B229"/>
      <c r="C229"/>
      <c r="D229"/>
      <c r="E229" s="3"/>
      <c r="F229" s="3"/>
      <c r="G229" s="55"/>
      <c r="H229"/>
      <c r="I229" s="3"/>
    </row>
    <row r="230" spans="1:9" s="25" customFormat="1">
      <c r="A230"/>
      <c r="B230"/>
      <c r="C230"/>
      <c r="D230"/>
      <c r="E230" s="3"/>
      <c r="F230" s="3"/>
      <c r="G230" s="55"/>
      <c r="H230"/>
      <c r="I230" s="3"/>
    </row>
    <row r="231" spans="1:9" s="25" customFormat="1">
      <c r="A231"/>
      <c r="B231"/>
      <c r="C231"/>
      <c r="D231"/>
      <c r="E231" s="3"/>
      <c r="F231" s="3"/>
      <c r="G231" s="55"/>
      <c r="H231"/>
      <c r="I231" s="3"/>
    </row>
    <row r="232" spans="1:9" s="25" customFormat="1">
      <c r="A232"/>
      <c r="B232"/>
      <c r="C232"/>
      <c r="D232"/>
      <c r="E232" s="3"/>
      <c r="F232" s="3"/>
      <c r="G232" s="55"/>
      <c r="H232"/>
      <c r="I232" s="3"/>
    </row>
    <row r="233" spans="1:9" s="25" customFormat="1">
      <c r="A233"/>
      <c r="B233"/>
      <c r="C233"/>
      <c r="D233"/>
      <c r="E233" s="3"/>
      <c r="F233" s="3"/>
      <c r="G233" s="55"/>
      <c r="H233"/>
      <c r="I233" s="3"/>
    </row>
    <row r="234" spans="1:9" s="25" customFormat="1">
      <c r="A234"/>
      <c r="B234"/>
      <c r="C234"/>
      <c r="D234"/>
      <c r="E234" s="3"/>
      <c r="F234" s="3"/>
      <c r="G234" s="55"/>
      <c r="H234"/>
      <c r="I234"/>
    </row>
    <row r="235" spans="1:9" s="25" customFormat="1">
      <c r="A235"/>
      <c r="B235"/>
      <c r="C235"/>
      <c r="D235"/>
      <c r="E235" s="3"/>
      <c r="F235" s="3"/>
      <c r="G235" s="55"/>
      <c r="H235"/>
      <c r="I235"/>
    </row>
    <row r="236" spans="1:9" s="25" customFormat="1">
      <c r="A236"/>
      <c r="B236"/>
      <c r="C236"/>
      <c r="D236"/>
      <c r="E236" s="3"/>
      <c r="F236" s="3"/>
      <c r="G236" s="55"/>
      <c r="H236"/>
      <c r="I236"/>
    </row>
    <row r="237" spans="1:9" s="25" customFormat="1">
      <c r="A237"/>
      <c r="B237"/>
      <c r="C237"/>
      <c r="D237"/>
      <c r="E237" s="3"/>
      <c r="F237" s="3"/>
      <c r="G237" s="55"/>
      <c r="H237"/>
      <c r="I237"/>
    </row>
    <row r="238" spans="1:9" s="25" customFormat="1">
      <c r="A238"/>
      <c r="B238"/>
      <c r="C238"/>
      <c r="D238"/>
      <c r="E238" s="3"/>
      <c r="F238" s="3"/>
      <c r="G238" s="55"/>
      <c r="H238"/>
      <c r="I238"/>
    </row>
    <row r="239" spans="1:9" s="25" customFormat="1">
      <c r="A239"/>
      <c r="B239"/>
      <c r="C239"/>
      <c r="D239"/>
      <c r="E239" s="3"/>
      <c r="F239" s="3"/>
      <c r="G239" s="55"/>
      <c r="H239"/>
      <c r="I239"/>
    </row>
    <row r="240" spans="1:9" s="25" customFormat="1">
      <c r="A240"/>
      <c r="B240"/>
      <c r="C240"/>
      <c r="D240"/>
      <c r="E240" s="3"/>
      <c r="F240" s="3"/>
      <c r="G240" s="55"/>
      <c r="H240"/>
      <c r="I240"/>
    </row>
    <row r="241" spans="1:9" s="25" customFormat="1">
      <c r="A241"/>
      <c r="B241"/>
      <c r="C241"/>
      <c r="D241"/>
      <c r="E241" s="3"/>
      <c r="F241" s="3"/>
      <c r="G241" s="55"/>
      <c r="H241"/>
      <c r="I241"/>
    </row>
    <row r="242" spans="1:9" s="25" customFormat="1">
      <c r="A242"/>
      <c r="B242"/>
      <c r="C242"/>
      <c r="D242"/>
      <c r="E242" s="3"/>
      <c r="F242" s="3"/>
      <c r="G242" s="55"/>
      <c r="H242"/>
      <c r="I242"/>
    </row>
    <row r="243" spans="1:9" s="25" customFormat="1">
      <c r="A243"/>
      <c r="B243"/>
      <c r="C243"/>
      <c r="D243"/>
      <c r="E243" s="3"/>
      <c r="F243" s="3"/>
      <c r="G243" s="55"/>
      <c r="H243"/>
      <c r="I243"/>
    </row>
    <row r="244" spans="1:9" s="25" customFormat="1">
      <c r="A244"/>
      <c r="B244"/>
      <c r="C244"/>
      <c r="D244"/>
      <c r="E244" s="3"/>
      <c r="F244" s="3"/>
      <c r="G244" s="55"/>
      <c r="H244"/>
      <c r="I244"/>
    </row>
    <row r="245" spans="1:9" s="25" customFormat="1">
      <c r="A245"/>
      <c r="B245"/>
      <c r="C245"/>
      <c r="D245"/>
      <c r="E245" s="3"/>
      <c r="F245" s="3"/>
      <c r="G245" s="55"/>
      <c r="H245"/>
      <c r="I245"/>
    </row>
    <row r="246" spans="1:9" s="25" customFormat="1">
      <c r="A246"/>
      <c r="B246"/>
      <c r="C246"/>
      <c r="D246"/>
      <c r="E246" s="3"/>
      <c r="F246" s="3"/>
      <c r="G246" s="55"/>
      <c r="H246"/>
      <c r="I246"/>
    </row>
    <row r="247" spans="1:9" s="25" customFormat="1">
      <c r="A247"/>
      <c r="B247"/>
      <c r="C247"/>
      <c r="D247"/>
      <c r="E247" s="3"/>
      <c r="F247" s="3"/>
      <c r="G247" s="55"/>
      <c r="H247"/>
      <c r="I247"/>
    </row>
    <row r="248" spans="1:9" s="25" customFormat="1">
      <c r="A248"/>
      <c r="B248"/>
      <c r="C248"/>
      <c r="D248"/>
      <c r="E248" s="3"/>
      <c r="F248" s="3"/>
      <c r="G248" s="55"/>
      <c r="H248"/>
      <c r="I248"/>
    </row>
    <row r="249" spans="1:9" s="25" customFormat="1">
      <c r="A249"/>
      <c r="B249"/>
      <c r="C249"/>
      <c r="D249"/>
      <c r="E249" s="3"/>
      <c r="F249" s="3"/>
      <c r="G249" s="55"/>
      <c r="H249"/>
      <c r="I249"/>
    </row>
    <row r="250" spans="1:9" s="25" customFormat="1">
      <c r="A250"/>
      <c r="B250"/>
      <c r="C250"/>
      <c r="D250"/>
      <c r="E250" s="3"/>
      <c r="F250" s="3"/>
      <c r="G250" s="55"/>
      <c r="H250"/>
      <c r="I250"/>
    </row>
    <row r="251" spans="1:9" s="25" customFormat="1">
      <c r="A251"/>
      <c r="B251"/>
      <c r="C251"/>
      <c r="D251"/>
      <c r="E251" s="3"/>
      <c r="F251" s="3"/>
      <c r="G251" s="55"/>
      <c r="H251"/>
      <c r="I251"/>
    </row>
    <row r="252" spans="1:9" s="25" customFormat="1">
      <c r="A252"/>
      <c r="B252"/>
      <c r="C252"/>
      <c r="D252"/>
      <c r="E252" s="3"/>
      <c r="F252" s="3"/>
      <c r="G252" s="55"/>
      <c r="H252"/>
      <c r="I252"/>
    </row>
    <row r="253" spans="1:9" s="25" customFormat="1">
      <c r="A253"/>
      <c r="B253"/>
      <c r="C253"/>
      <c r="D253"/>
      <c r="E253" s="3"/>
      <c r="F253" s="3"/>
      <c r="G253" s="55"/>
      <c r="H253"/>
      <c r="I253"/>
    </row>
    <row r="254" spans="1:9" s="25" customFormat="1">
      <c r="A254"/>
      <c r="B254"/>
      <c r="C254"/>
      <c r="D254"/>
      <c r="E254" s="3"/>
      <c r="F254" s="3"/>
      <c r="G254" s="55"/>
      <c r="H254"/>
      <c r="I254"/>
    </row>
    <row r="255" spans="1:9" s="25" customFormat="1">
      <c r="A255"/>
      <c r="B255"/>
      <c r="C255"/>
      <c r="D255"/>
      <c r="E255" s="3"/>
      <c r="F255" s="3"/>
      <c r="G255" s="55"/>
      <c r="H255"/>
      <c r="I255"/>
    </row>
    <row r="256" spans="1:9" s="25" customFormat="1">
      <c r="A256"/>
      <c r="B256"/>
      <c r="C256"/>
      <c r="D256"/>
      <c r="E256" s="3"/>
      <c r="F256" s="3"/>
      <c r="G256" s="55"/>
      <c r="H256"/>
      <c r="I256"/>
    </row>
    <row r="257" spans="1:9" s="25" customFormat="1">
      <c r="A257"/>
      <c r="B257"/>
      <c r="C257"/>
      <c r="D257"/>
      <c r="E257" s="3"/>
      <c r="F257" s="3"/>
      <c r="G257" s="55"/>
      <c r="H257"/>
      <c r="I257"/>
    </row>
    <row r="258" spans="1:9" s="25" customFormat="1">
      <c r="A258"/>
      <c r="B258"/>
      <c r="C258"/>
      <c r="D258"/>
      <c r="E258" s="3"/>
      <c r="F258" s="3"/>
      <c r="G258" s="55"/>
      <c r="H258"/>
      <c r="I258"/>
    </row>
    <row r="259" spans="1:9" s="25" customFormat="1">
      <c r="A259"/>
      <c r="B259"/>
      <c r="C259"/>
      <c r="D259"/>
      <c r="E259" s="3"/>
      <c r="F259" s="3"/>
      <c r="G259" s="55"/>
      <c r="H259"/>
      <c r="I259"/>
    </row>
    <row r="260" spans="1:9" s="25" customFormat="1">
      <c r="A260"/>
      <c r="B260"/>
      <c r="C260"/>
      <c r="D260"/>
      <c r="E260" s="3"/>
      <c r="F260" s="3"/>
      <c r="G260" s="55"/>
      <c r="H260"/>
      <c r="I260"/>
    </row>
    <row r="261" spans="1:9" s="25" customFormat="1">
      <c r="A261"/>
      <c r="B261"/>
      <c r="C261"/>
      <c r="D261"/>
      <c r="E261" s="3"/>
      <c r="F261" s="3"/>
      <c r="G261" s="55"/>
      <c r="H261"/>
      <c r="I261"/>
    </row>
    <row r="262" spans="1:9" s="25" customFormat="1">
      <c r="A262"/>
      <c r="B262"/>
      <c r="C262"/>
      <c r="D262"/>
      <c r="E262" s="3"/>
      <c r="F262" s="3"/>
      <c r="G262" s="55"/>
      <c r="H262"/>
      <c r="I262"/>
    </row>
    <row r="263" spans="1:9" s="25" customFormat="1">
      <c r="A263"/>
      <c r="B263"/>
      <c r="C263"/>
      <c r="D263"/>
      <c r="E263" s="3"/>
      <c r="F263" s="3"/>
      <c r="G263" s="55"/>
      <c r="H263"/>
      <c r="I263"/>
    </row>
    <row r="264" spans="1:9" s="25" customFormat="1">
      <c r="A264"/>
      <c r="B264"/>
      <c r="C264"/>
      <c r="D264"/>
      <c r="E264" s="3"/>
      <c r="F264" s="3"/>
      <c r="G264" s="55"/>
      <c r="H264"/>
      <c r="I264"/>
    </row>
    <row r="265" spans="1:9" s="25" customFormat="1">
      <c r="A265"/>
      <c r="B265"/>
      <c r="C265"/>
      <c r="D265"/>
      <c r="E265" s="3"/>
      <c r="F265" s="3"/>
      <c r="G265" s="55"/>
      <c r="H265"/>
      <c r="I265"/>
    </row>
    <row r="266" spans="1:9" s="25" customFormat="1">
      <c r="A266"/>
      <c r="B266"/>
      <c r="C266"/>
      <c r="D266"/>
      <c r="E266" s="3"/>
      <c r="F266" s="3"/>
      <c r="G266" s="55"/>
      <c r="H266"/>
      <c r="I266"/>
    </row>
    <row r="267" spans="1:9" s="25" customFormat="1">
      <c r="A267"/>
      <c r="B267"/>
      <c r="C267"/>
      <c r="D267"/>
      <c r="E267" s="3"/>
      <c r="F267" s="3"/>
      <c r="G267" s="55"/>
      <c r="H267"/>
      <c r="I267"/>
    </row>
    <row r="268" spans="1:9" s="25" customFormat="1">
      <c r="A268"/>
      <c r="B268"/>
      <c r="C268"/>
      <c r="D268"/>
      <c r="E268" s="3"/>
      <c r="F268" s="3"/>
      <c r="G268" s="55"/>
      <c r="H268"/>
      <c r="I268"/>
    </row>
    <row r="269" spans="1:9" s="25" customFormat="1">
      <c r="A269"/>
      <c r="B269"/>
      <c r="C269"/>
      <c r="D269"/>
      <c r="E269" s="3"/>
      <c r="F269" s="3"/>
      <c r="G269" s="55"/>
      <c r="H269"/>
      <c r="I269"/>
    </row>
    <row r="270" spans="1:9" s="25" customFormat="1">
      <c r="A270"/>
      <c r="B270"/>
      <c r="C270"/>
      <c r="D270"/>
      <c r="E270" s="3"/>
      <c r="F270" s="3"/>
      <c r="G270" s="55"/>
      <c r="H270"/>
      <c r="I270"/>
    </row>
    <row r="271" spans="1:9" s="25" customFormat="1">
      <c r="A271"/>
      <c r="B271"/>
      <c r="C271"/>
      <c r="D271"/>
      <c r="E271" s="3"/>
      <c r="F271" s="3"/>
      <c r="G271" s="55"/>
      <c r="H271"/>
      <c r="I271"/>
    </row>
    <row r="272" spans="1:9" s="25" customFormat="1">
      <c r="A272"/>
      <c r="B272"/>
      <c r="C272"/>
      <c r="D272"/>
      <c r="E272" s="3"/>
      <c r="F272" s="3"/>
      <c r="G272" s="55"/>
      <c r="H272"/>
      <c r="I272"/>
    </row>
    <row r="273" spans="1:12" s="25" customFormat="1">
      <c r="A273"/>
      <c r="B273"/>
      <c r="C273"/>
      <c r="D273"/>
      <c r="E273" s="3"/>
      <c r="F273" s="3"/>
      <c r="G273" s="55"/>
      <c r="H273"/>
      <c r="I273"/>
    </row>
    <row r="274" spans="1:12" s="25" customFormat="1">
      <c r="A274"/>
      <c r="B274"/>
      <c r="C274"/>
      <c r="D274"/>
      <c r="E274" s="3"/>
      <c r="F274" s="3"/>
      <c r="G274" s="55"/>
      <c r="H274" s="3"/>
      <c r="I274"/>
    </row>
    <row r="275" spans="1:12">
      <c r="B275"/>
      <c r="I275"/>
      <c r="L275" s="25"/>
    </row>
    <row r="276" spans="1:12">
      <c r="B276"/>
      <c r="I276"/>
      <c r="L276" s="25"/>
    </row>
    <row r="277" spans="1:12">
      <c r="B277"/>
      <c r="I277"/>
      <c r="L277" s="25"/>
    </row>
    <row r="278" spans="1:12" s="25" customFormat="1">
      <c r="A278"/>
      <c r="B278"/>
      <c r="C278"/>
      <c r="D278"/>
      <c r="E278" s="3"/>
      <c r="F278" s="3"/>
      <c r="G278" s="55"/>
      <c r="H278"/>
      <c r="I278"/>
    </row>
    <row r="279" spans="1:12" s="25" customFormat="1">
      <c r="A279"/>
      <c r="B279"/>
      <c r="C279"/>
      <c r="D279"/>
      <c r="E279" s="3"/>
      <c r="F279" s="3"/>
      <c r="G279" s="55"/>
      <c r="H279"/>
      <c r="I279"/>
    </row>
    <row r="280" spans="1:12" s="25" customFormat="1">
      <c r="A280"/>
      <c r="B280"/>
      <c r="C280"/>
      <c r="D280"/>
      <c r="E280" s="3"/>
      <c r="F280" s="3"/>
      <c r="G280" s="55"/>
      <c r="H280" s="3"/>
      <c r="I280"/>
    </row>
    <row r="281" spans="1:12">
      <c r="B281"/>
      <c r="I281"/>
      <c r="L281" s="25"/>
    </row>
    <row r="282" spans="1:12" s="25" customFormat="1">
      <c r="A282"/>
      <c r="B282"/>
      <c r="C282"/>
      <c r="D282"/>
      <c r="E282" s="3"/>
      <c r="F282" s="3"/>
      <c r="G282" s="55"/>
      <c r="H282"/>
      <c r="I282"/>
    </row>
    <row r="283" spans="1:12" s="25" customFormat="1">
      <c r="A283"/>
      <c r="B283"/>
      <c r="C283"/>
      <c r="D283"/>
      <c r="E283" s="3"/>
      <c r="F283" s="3"/>
      <c r="G283" s="55"/>
      <c r="H283"/>
      <c r="I283"/>
    </row>
    <row r="284" spans="1:12" s="25" customFormat="1">
      <c r="A284"/>
      <c r="B284"/>
      <c r="C284"/>
      <c r="D284"/>
      <c r="E284" s="3"/>
      <c r="F284" s="3"/>
      <c r="G284" s="55"/>
      <c r="H284"/>
      <c r="I284"/>
    </row>
    <row r="285" spans="1:12" s="25" customFormat="1">
      <c r="A285"/>
      <c r="B285"/>
      <c r="C285"/>
      <c r="D285"/>
      <c r="E285" s="3"/>
      <c r="F285" s="3"/>
      <c r="G285" s="55"/>
      <c r="H285"/>
      <c r="I285"/>
    </row>
    <row r="286" spans="1:12" s="25" customFormat="1">
      <c r="A286"/>
      <c r="B286"/>
      <c r="C286"/>
      <c r="D286"/>
      <c r="E286" s="3"/>
      <c r="F286" s="3"/>
      <c r="G286" s="55"/>
      <c r="H286"/>
      <c r="I286"/>
    </row>
    <row r="287" spans="1:12" s="25" customFormat="1">
      <c r="A287"/>
      <c r="B287"/>
      <c r="C287"/>
      <c r="D287"/>
      <c r="E287" s="3"/>
      <c r="F287" s="3"/>
      <c r="G287" s="55"/>
      <c r="H287"/>
      <c r="I287"/>
    </row>
    <row r="288" spans="1:12" s="25" customFormat="1">
      <c r="A288"/>
      <c r="B288"/>
      <c r="C288"/>
      <c r="D288"/>
      <c r="E288" s="3"/>
      <c r="F288" s="3"/>
      <c r="G288" s="55"/>
      <c r="H288"/>
      <c r="I288"/>
    </row>
    <row r="289" spans="1:12" s="25" customFormat="1">
      <c r="A289"/>
      <c r="B289"/>
      <c r="C289"/>
      <c r="D289"/>
      <c r="E289" s="3"/>
      <c r="F289" s="3"/>
      <c r="G289" s="55"/>
      <c r="H289"/>
      <c r="I289"/>
    </row>
    <row r="290" spans="1:12" s="25" customFormat="1">
      <c r="A290"/>
      <c r="B290"/>
      <c r="C290"/>
      <c r="D290"/>
      <c r="E290" s="3"/>
      <c r="F290" s="3"/>
      <c r="G290" s="55"/>
      <c r="H290"/>
      <c r="I290"/>
    </row>
    <row r="291" spans="1:12" s="25" customFormat="1">
      <c r="A291"/>
      <c r="B291"/>
      <c r="C291"/>
      <c r="D291"/>
      <c r="E291" s="3"/>
      <c r="F291" s="3"/>
      <c r="G291" s="55"/>
      <c r="H291" s="3"/>
      <c r="I291"/>
    </row>
    <row r="292" spans="1:12">
      <c r="B292"/>
      <c r="H292" s="3"/>
      <c r="I292"/>
      <c r="L292" s="25"/>
    </row>
    <row r="293" spans="1:12">
      <c r="B293"/>
      <c r="I293"/>
      <c r="L293" s="25"/>
    </row>
    <row r="294" spans="1:12" s="25" customFormat="1">
      <c r="A294"/>
      <c r="B294"/>
      <c r="C294"/>
      <c r="D294"/>
      <c r="E294" s="3"/>
      <c r="F294" s="3"/>
      <c r="G294" s="55"/>
      <c r="H294" s="3"/>
      <c r="I294"/>
    </row>
    <row r="295" spans="1:12" s="25" customFormat="1">
      <c r="A295"/>
      <c r="B295"/>
      <c r="C295"/>
      <c r="D295"/>
      <c r="E295" s="3"/>
      <c r="F295" s="3"/>
      <c r="G295" s="55"/>
      <c r="H295" s="3"/>
      <c r="I295"/>
    </row>
    <row r="296" spans="1:12" s="25" customFormat="1">
      <c r="A296"/>
      <c r="B296"/>
      <c r="C296"/>
      <c r="D296"/>
      <c r="E296" s="3"/>
      <c r="F296" s="3"/>
      <c r="G296" s="55"/>
      <c r="H296" s="3"/>
      <c r="I296"/>
    </row>
    <row r="297" spans="1:12" s="25" customFormat="1">
      <c r="A297"/>
      <c r="B297"/>
      <c r="C297"/>
      <c r="D297"/>
      <c r="E297" s="3"/>
      <c r="F297" s="3"/>
      <c r="G297" s="55"/>
      <c r="H297"/>
      <c r="I297"/>
    </row>
    <row r="298" spans="1:12" s="25" customFormat="1">
      <c r="A298"/>
      <c r="B298"/>
      <c r="C298"/>
      <c r="D298"/>
      <c r="E298" s="3"/>
      <c r="F298" s="3"/>
      <c r="G298" s="55"/>
      <c r="H298"/>
      <c r="I298"/>
    </row>
    <row r="299" spans="1:12" s="25" customFormat="1">
      <c r="A299"/>
      <c r="B299"/>
      <c r="C299"/>
      <c r="D299"/>
      <c r="E299" s="3"/>
      <c r="F299" s="3"/>
      <c r="G299" s="55"/>
      <c r="H299" s="3"/>
      <c r="I299"/>
    </row>
    <row r="300" spans="1:12" s="25" customFormat="1">
      <c r="A300"/>
      <c r="B300"/>
      <c r="C300"/>
      <c r="D300"/>
      <c r="E300" s="3"/>
      <c r="F300" s="3"/>
      <c r="G300" s="55"/>
      <c r="H300"/>
      <c r="I300"/>
    </row>
    <row r="301" spans="1:12" s="25" customFormat="1">
      <c r="A301"/>
      <c r="B301"/>
      <c r="C301"/>
      <c r="D301"/>
      <c r="E301" s="3"/>
      <c r="F301" s="3"/>
      <c r="G301" s="55"/>
      <c r="H301"/>
      <c r="I301"/>
    </row>
    <row r="302" spans="1:12" s="25" customFormat="1">
      <c r="A302"/>
      <c r="B302"/>
      <c r="C302"/>
      <c r="D302"/>
      <c r="E302" s="3"/>
      <c r="F302" s="3"/>
      <c r="G302" s="55"/>
      <c r="H302"/>
      <c r="I302"/>
    </row>
    <row r="303" spans="1:12" s="25" customFormat="1">
      <c r="A303"/>
      <c r="B303"/>
      <c r="C303"/>
      <c r="D303"/>
      <c r="E303" s="3"/>
      <c r="F303" s="3"/>
      <c r="G303" s="55"/>
      <c r="H303"/>
      <c r="I303"/>
    </row>
    <row r="304" spans="1:12" s="25" customFormat="1">
      <c r="A304"/>
      <c r="B304"/>
      <c r="C304"/>
      <c r="D304"/>
      <c r="E304" s="3"/>
      <c r="F304" s="3"/>
      <c r="G304" s="55"/>
      <c r="H304"/>
      <c r="I304"/>
    </row>
    <row r="305" spans="1:12" s="25" customFormat="1">
      <c r="A305"/>
      <c r="B305"/>
      <c r="C305"/>
      <c r="D305"/>
      <c r="E305" s="3"/>
      <c r="F305" s="3"/>
      <c r="G305" s="55"/>
      <c r="H305"/>
      <c r="I305"/>
    </row>
    <row r="306" spans="1:12" s="25" customFormat="1">
      <c r="A306"/>
      <c r="B306"/>
      <c r="C306"/>
      <c r="D306"/>
      <c r="E306" s="3"/>
      <c r="F306" s="3"/>
      <c r="G306" s="55"/>
      <c r="H306"/>
      <c r="I306"/>
    </row>
    <row r="307" spans="1:12" s="25" customFormat="1">
      <c r="A307"/>
      <c r="B307"/>
      <c r="C307"/>
      <c r="D307"/>
      <c r="E307" s="3"/>
      <c r="F307" s="3"/>
      <c r="G307" s="55"/>
      <c r="H307"/>
      <c r="I307"/>
    </row>
    <row r="308" spans="1:12" s="25" customFormat="1">
      <c r="A308"/>
      <c r="B308"/>
      <c r="C308"/>
      <c r="D308"/>
      <c r="E308" s="3"/>
      <c r="F308" s="3"/>
      <c r="G308" s="55"/>
      <c r="H308"/>
      <c r="I308"/>
    </row>
    <row r="309" spans="1:12" s="25" customFormat="1">
      <c r="A309"/>
      <c r="B309"/>
      <c r="C309"/>
      <c r="D309"/>
      <c r="E309" s="3"/>
      <c r="F309" s="3"/>
      <c r="G309" s="55"/>
      <c r="H309"/>
      <c r="I309"/>
    </row>
    <row r="310" spans="1:12" s="25" customFormat="1">
      <c r="A310"/>
      <c r="B310"/>
      <c r="C310"/>
      <c r="D310"/>
      <c r="E310" s="3"/>
      <c r="F310" s="3"/>
      <c r="G310" s="55"/>
      <c r="H310"/>
      <c r="I310"/>
    </row>
    <row r="311" spans="1:12">
      <c r="B311"/>
      <c r="I311"/>
      <c r="L311" s="25"/>
    </row>
    <row r="312" spans="1:12" s="25" customFormat="1">
      <c r="A312"/>
      <c r="B312"/>
      <c r="C312"/>
      <c r="D312"/>
      <c r="E312" s="3"/>
      <c r="F312" s="3"/>
      <c r="G312" s="55"/>
      <c r="H312"/>
      <c r="I312"/>
    </row>
    <row r="313" spans="1:12" s="25" customFormat="1">
      <c r="A313"/>
      <c r="B313"/>
      <c r="C313"/>
      <c r="D313"/>
      <c r="E313" s="3"/>
      <c r="F313" s="3"/>
      <c r="G313" s="55"/>
      <c r="H313"/>
      <c r="I313"/>
    </row>
    <row r="314" spans="1:12" s="25" customFormat="1">
      <c r="A314"/>
      <c r="B314"/>
      <c r="C314"/>
      <c r="D314"/>
      <c r="E314" s="3"/>
      <c r="F314" s="3"/>
      <c r="G314" s="55"/>
      <c r="H314"/>
      <c r="I314"/>
    </row>
    <row r="315" spans="1:12" s="25" customFormat="1">
      <c r="A315"/>
      <c r="B315"/>
      <c r="C315"/>
      <c r="D315"/>
      <c r="E315" s="3"/>
      <c r="F315" s="3"/>
      <c r="G315" s="55"/>
      <c r="H315"/>
      <c r="I315"/>
    </row>
    <row r="316" spans="1:12" s="25" customFormat="1">
      <c r="A316"/>
      <c r="B316"/>
      <c r="C316"/>
      <c r="D316"/>
      <c r="E316" s="3"/>
      <c r="F316" s="3"/>
      <c r="G316" s="55"/>
      <c r="H316"/>
      <c r="I316"/>
    </row>
    <row r="317" spans="1:12" s="25" customFormat="1">
      <c r="A317"/>
      <c r="B317"/>
      <c r="C317"/>
      <c r="D317"/>
      <c r="E317" s="3"/>
      <c r="F317" s="3"/>
      <c r="G317" s="55"/>
      <c r="H317"/>
      <c r="I317"/>
    </row>
    <row r="318" spans="1:12" s="25" customFormat="1">
      <c r="A318"/>
      <c r="B318"/>
      <c r="C318"/>
      <c r="D318"/>
      <c r="E318" s="3"/>
      <c r="F318" s="3"/>
      <c r="G318" s="55"/>
      <c r="H318"/>
      <c r="I318"/>
    </row>
    <row r="319" spans="1:12" s="25" customFormat="1">
      <c r="A319"/>
      <c r="B319"/>
      <c r="C319"/>
      <c r="D319"/>
      <c r="E319" s="3"/>
      <c r="F319" s="3"/>
      <c r="G319" s="55"/>
      <c r="H319"/>
      <c r="I319"/>
    </row>
    <row r="320" spans="1:12" s="25" customFormat="1">
      <c r="A320"/>
      <c r="B320"/>
      <c r="C320"/>
      <c r="D320"/>
      <c r="E320" s="3"/>
      <c r="F320" s="3"/>
      <c r="G320" s="55"/>
      <c r="H320"/>
      <c r="I320"/>
    </row>
    <row r="321" spans="1:9" s="25" customFormat="1">
      <c r="A321"/>
      <c r="B321"/>
      <c r="C321"/>
      <c r="D321"/>
      <c r="E321" s="3"/>
      <c r="F321" s="3"/>
      <c r="G321" s="55"/>
      <c r="H321"/>
      <c r="I321"/>
    </row>
    <row r="322" spans="1:9" s="25" customFormat="1">
      <c r="A322"/>
      <c r="B322"/>
      <c r="C322"/>
      <c r="D322"/>
      <c r="E322" s="3"/>
      <c r="F322" s="3"/>
      <c r="G322" s="55"/>
      <c r="H322"/>
      <c r="I322"/>
    </row>
    <row r="323" spans="1:9" s="25" customFormat="1">
      <c r="A323"/>
      <c r="B323"/>
      <c r="C323"/>
      <c r="D323"/>
      <c r="E323" s="3"/>
      <c r="F323" s="3"/>
      <c r="G323" s="55"/>
      <c r="H323"/>
      <c r="I323"/>
    </row>
    <row r="324" spans="1:9" s="25" customFormat="1">
      <c r="A324"/>
      <c r="B324"/>
      <c r="C324"/>
      <c r="D324"/>
      <c r="E324" s="3"/>
      <c r="F324" s="3"/>
      <c r="G324" s="55"/>
      <c r="H324"/>
      <c r="I324"/>
    </row>
    <row r="325" spans="1:9" s="25" customFormat="1">
      <c r="A325"/>
      <c r="B325"/>
      <c r="C325"/>
      <c r="D325"/>
      <c r="E325" s="3"/>
      <c r="F325" s="3"/>
      <c r="G325" s="55"/>
      <c r="H325"/>
      <c r="I325"/>
    </row>
    <row r="326" spans="1:9" s="25" customFormat="1">
      <c r="A326"/>
      <c r="B326"/>
      <c r="C326"/>
      <c r="D326"/>
      <c r="E326" s="3"/>
      <c r="F326" s="3"/>
      <c r="G326" s="55"/>
      <c r="H326"/>
      <c r="I326"/>
    </row>
    <row r="327" spans="1:9" s="25" customFormat="1">
      <c r="A327"/>
      <c r="B327"/>
      <c r="C327"/>
      <c r="D327"/>
      <c r="E327" s="3"/>
      <c r="F327" s="3"/>
      <c r="G327" s="55"/>
      <c r="H327"/>
      <c r="I327"/>
    </row>
    <row r="328" spans="1:9" s="25" customFormat="1">
      <c r="A328"/>
      <c r="B328"/>
      <c r="C328"/>
      <c r="D328"/>
      <c r="E328" s="3"/>
      <c r="F328" s="3"/>
      <c r="G328" s="55"/>
      <c r="H328"/>
      <c r="I328"/>
    </row>
    <row r="329" spans="1:9" s="25" customFormat="1">
      <c r="A329"/>
      <c r="B329"/>
      <c r="C329"/>
      <c r="D329"/>
      <c r="E329" s="3"/>
      <c r="F329" s="3"/>
      <c r="G329" s="55"/>
      <c r="H329"/>
      <c r="I329"/>
    </row>
    <row r="330" spans="1:9" s="25" customFormat="1">
      <c r="A330"/>
      <c r="B330"/>
      <c r="C330"/>
      <c r="D330"/>
      <c r="E330" s="3"/>
      <c r="F330" s="3"/>
      <c r="G330" s="55"/>
      <c r="H330"/>
      <c r="I330"/>
    </row>
    <row r="331" spans="1:9" s="25" customFormat="1">
      <c r="A331"/>
      <c r="B331"/>
      <c r="C331"/>
      <c r="D331"/>
      <c r="E331" s="3"/>
      <c r="F331" s="3"/>
      <c r="G331" s="55"/>
      <c r="H331"/>
      <c r="I331"/>
    </row>
    <row r="332" spans="1:9" s="25" customFormat="1">
      <c r="A332"/>
      <c r="B332"/>
      <c r="C332"/>
      <c r="D332"/>
      <c r="E332" s="3"/>
      <c r="F332" s="3"/>
      <c r="G332" s="55"/>
      <c r="H332"/>
      <c r="I332"/>
    </row>
    <row r="333" spans="1:9" s="25" customFormat="1">
      <c r="A333"/>
      <c r="B333"/>
      <c r="C333"/>
      <c r="D333"/>
      <c r="E333" s="3"/>
      <c r="F333" s="3"/>
      <c r="G333" s="55"/>
      <c r="H333"/>
      <c r="I333"/>
    </row>
    <row r="334" spans="1:9" s="25" customFormat="1">
      <c r="A334"/>
      <c r="B334"/>
      <c r="C334"/>
      <c r="D334"/>
      <c r="E334" s="3"/>
      <c r="F334" s="3"/>
      <c r="G334" s="55"/>
      <c r="H334" s="3"/>
      <c r="I334"/>
    </row>
    <row r="335" spans="1:9" s="25" customFormat="1">
      <c r="A335"/>
      <c r="B335"/>
      <c r="C335"/>
      <c r="D335"/>
      <c r="E335" s="3"/>
      <c r="F335" s="3"/>
      <c r="G335" s="55"/>
      <c r="H335"/>
      <c r="I335"/>
    </row>
    <row r="336" spans="1:9" s="25" customFormat="1">
      <c r="A336"/>
      <c r="B336"/>
      <c r="C336"/>
      <c r="D336"/>
      <c r="E336" s="3"/>
      <c r="F336" s="3"/>
      <c r="G336" s="55"/>
      <c r="H336"/>
      <c r="I336"/>
    </row>
    <row r="337" spans="1:9" s="25" customFormat="1">
      <c r="A337"/>
      <c r="B337"/>
      <c r="C337"/>
      <c r="D337"/>
      <c r="E337" s="3"/>
      <c r="F337" s="3"/>
      <c r="G337" s="55"/>
      <c r="H337"/>
      <c r="I337"/>
    </row>
    <row r="338" spans="1:9" s="25" customFormat="1">
      <c r="A338"/>
      <c r="B338"/>
      <c r="C338"/>
      <c r="D338"/>
      <c r="E338" s="3"/>
      <c r="F338" s="3"/>
      <c r="G338" s="55"/>
      <c r="H338"/>
      <c r="I338"/>
    </row>
    <row r="339" spans="1:9" s="25" customFormat="1">
      <c r="A339"/>
      <c r="B339"/>
      <c r="C339"/>
      <c r="D339"/>
      <c r="E339" s="3"/>
      <c r="F339" s="3"/>
      <c r="G339" s="55"/>
      <c r="H339"/>
      <c r="I339"/>
    </row>
    <row r="340" spans="1:9" s="25" customFormat="1">
      <c r="A340"/>
      <c r="B340"/>
      <c r="C340"/>
      <c r="D340"/>
      <c r="E340" s="3"/>
      <c r="F340" s="3"/>
      <c r="G340" s="55"/>
      <c r="H340"/>
      <c r="I340"/>
    </row>
    <row r="341" spans="1:9" s="25" customFormat="1">
      <c r="A341"/>
      <c r="B341"/>
      <c r="C341"/>
      <c r="D341"/>
      <c r="E341" s="3"/>
      <c r="F341" s="3"/>
      <c r="G341" s="55"/>
      <c r="H341"/>
      <c r="I341"/>
    </row>
    <row r="342" spans="1:9" s="25" customFormat="1">
      <c r="A342"/>
      <c r="B342"/>
      <c r="C342"/>
      <c r="D342"/>
      <c r="E342" s="3"/>
      <c r="F342" s="3"/>
      <c r="G342" s="55"/>
      <c r="H342"/>
      <c r="I342"/>
    </row>
    <row r="343" spans="1:9" s="25" customFormat="1">
      <c r="A343"/>
      <c r="B343"/>
      <c r="C343"/>
      <c r="D343"/>
      <c r="E343" s="3"/>
      <c r="F343" s="3"/>
      <c r="G343" s="55"/>
      <c r="H343"/>
      <c r="I343"/>
    </row>
    <row r="344" spans="1:9" s="25" customFormat="1">
      <c r="A344"/>
      <c r="B344"/>
      <c r="C344"/>
      <c r="D344"/>
      <c r="E344" s="3"/>
      <c r="F344" s="3"/>
      <c r="G344" s="55"/>
      <c r="H344"/>
      <c r="I344"/>
    </row>
    <row r="345" spans="1:9" s="25" customFormat="1">
      <c r="A345"/>
      <c r="B345"/>
      <c r="C345"/>
      <c r="D345"/>
      <c r="E345" s="3"/>
      <c r="F345" s="3"/>
      <c r="G345" s="55"/>
      <c r="H345"/>
      <c r="I345"/>
    </row>
    <row r="346" spans="1:9" s="25" customFormat="1">
      <c r="A346"/>
      <c r="B346"/>
      <c r="C346"/>
      <c r="D346"/>
      <c r="E346" s="3"/>
      <c r="F346" s="3"/>
      <c r="G346" s="55"/>
      <c r="H346"/>
      <c r="I346"/>
    </row>
    <row r="347" spans="1:9" s="25" customFormat="1">
      <c r="A347"/>
      <c r="B347"/>
      <c r="C347"/>
      <c r="D347"/>
      <c r="E347" s="3"/>
      <c r="F347" s="3"/>
      <c r="G347" s="55"/>
      <c r="H347"/>
      <c r="I347"/>
    </row>
    <row r="348" spans="1:9" s="25" customFormat="1">
      <c r="A348"/>
      <c r="B348"/>
      <c r="C348"/>
      <c r="D348"/>
      <c r="E348" s="3"/>
      <c r="F348" s="3"/>
      <c r="G348" s="55"/>
      <c r="H348"/>
      <c r="I348"/>
    </row>
    <row r="349" spans="1:9" s="25" customFormat="1">
      <c r="A349"/>
      <c r="B349"/>
      <c r="C349"/>
      <c r="D349"/>
      <c r="E349" s="3"/>
      <c r="F349" s="3"/>
      <c r="G349" s="55"/>
      <c r="H349"/>
      <c r="I349"/>
    </row>
    <row r="350" spans="1:9" s="25" customFormat="1">
      <c r="A350"/>
      <c r="B350"/>
      <c r="C350"/>
      <c r="D350"/>
      <c r="E350" s="3"/>
      <c r="F350" s="3"/>
      <c r="G350" s="55"/>
      <c r="H350"/>
      <c r="I350"/>
    </row>
    <row r="351" spans="1:9" s="25" customFormat="1">
      <c r="A351"/>
      <c r="B351"/>
      <c r="C351"/>
      <c r="D351"/>
      <c r="E351" s="3"/>
      <c r="F351" s="3"/>
      <c r="G351" s="55"/>
      <c r="H351"/>
      <c r="I351"/>
    </row>
    <row r="352" spans="1:9" s="25" customFormat="1">
      <c r="A352"/>
      <c r="B352"/>
      <c r="C352"/>
      <c r="D352"/>
      <c r="E352" s="3"/>
      <c r="F352" s="3"/>
      <c r="G352" s="55"/>
      <c r="H352"/>
      <c r="I352"/>
    </row>
    <row r="353" spans="1:9" s="25" customFormat="1">
      <c r="A353"/>
      <c r="B353"/>
      <c r="C353"/>
      <c r="D353"/>
      <c r="E353" s="3"/>
      <c r="F353" s="3"/>
      <c r="G353" s="55"/>
      <c r="H353"/>
      <c r="I353"/>
    </row>
    <row r="354" spans="1:9" s="25" customFormat="1">
      <c r="A354"/>
      <c r="B354"/>
      <c r="C354"/>
      <c r="D354"/>
      <c r="E354" s="3"/>
      <c r="F354" s="3"/>
      <c r="G354" s="55"/>
      <c r="H354"/>
      <c r="I354"/>
    </row>
    <row r="355" spans="1:9" s="25" customFormat="1">
      <c r="A355"/>
      <c r="B355"/>
      <c r="C355"/>
      <c r="D355"/>
      <c r="E355" s="3"/>
      <c r="F355" s="3"/>
      <c r="G355" s="55"/>
      <c r="H355"/>
      <c r="I355"/>
    </row>
    <row r="356" spans="1:9" s="25" customFormat="1">
      <c r="A356"/>
      <c r="B356"/>
      <c r="C356"/>
      <c r="D356"/>
      <c r="E356" s="3"/>
      <c r="F356" s="3"/>
      <c r="G356" s="55"/>
      <c r="H356"/>
      <c r="I356"/>
    </row>
    <row r="357" spans="1:9" s="25" customFormat="1">
      <c r="A357"/>
      <c r="B357"/>
      <c r="C357"/>
      <c r="D357"/>
      <c r="E357" s="3"/>
      <c r="F357" s="3"/>
      <c r="G357" s="55"/>
      <c r="H357"/>
      <c r="I357"/>
    </row>
    <row r="358" spans="1:9" s="25" customFormat="1">
      <c r="A358"/>
      <c r="B358"/>
      <c r="C358"/>
      <c r="D358"/>
      <c r="E358" s="3"/>
      <c r="F358" s="3"/>
      <c r="G358" s="55"/>
      <c r="H358"/>
      <c r="I358"/>
    </row>
    <row r="359" spans="1:9" s="25" customFormat="1">
      <c r="A359"/>
      <c r="B359"/>
      <c r="C359"/>
      <c r="D359"/>
      <c r="E359" s="3"/>
      <c r="F359" s="3"/>
      <c r="G359" s="55"/>
      <c r="H359"/>
      <c r="I359"/>
    </row>
    <row r="360" spans="1:9" s="25" customFormat="1">
      <c r="A360"/>
      <c r="B360"/>
      <c r="C360"/>
      <c r="D360"/>
      <c r="E360" s="3"/>
      <c r="F360" s="3"/>
      <c r="G360" s="55"/>
      <c r="H360"/>
      <c r="I360"/>
    </row>
    <row r="361" spans="1:9" s="25" customFormat="1">
      <c r="A361"/>
      <c r="B361"/>
      <c r="C361"/>
      <c r="D361"/>
      <c r="E361" s="3"/>
      <c r="F361" s="3"/>
      <c r="G361" s="55"/>
      <c r="H361"/>
      <c r="I361"/>
    </row>
    <row r="362" spans="1:9" s="25" customFormat="1">
      <c r="A362"/>
      <c r="B362"/>
      <c r="C362"/>
      <c r="D362"/>
      <c r="E362" s="3"/>
      <c r="F362" s="3"/>
      <c r="G362" s="55"/>
      <c r="H362"/>
      <c r="I362"/>
    </row>
    <row r="363" spans="1:9" s="25" customFormat="1">
      <c r="A363"/>
      <c r="B363"/>
      <c r="C363"/>
      <c r="D363"/>
      <c r="E363" s="3"/>
      <c r="F363" s="3"/>
      <c r="G363" s="55"/>
      <c r="H363"/>
      <c r="I363"/>
    </row>
    <row r="364" spans="1:9" s="25" customFormat="1">
      <c r="A364"/>
      <c r="B364"/>
      <c r="C364"/>
      <c r="D364"/>
      <c r="E364" s="3"/>
      <c r="F364" s="3"/>
      <c r="G364" s="55"/>
      <c r="H364"/>
      <c r="I364"/>
    </row>
    <row r="365" spans="1:9" s="25" customFormat="1">
      <c r="A365"/>
      <c r="B365"/>
      <c r="C365"/>
      <c r="D365"/>
      <c r="E365" s="3"/>
      <c r="F365" s="3"/>
      <c r="G365" s="55"/>
      <c r="H365"/>
      <c r="I365"/>
    </row>
    <row r="366" spans="1:9" s="25" customFormat="1">
      <c r="A366"/>
      <c r="B366"/>
      <c r="C366"/>
      <c r="D366"/>
      <c r="E366" s="3"/>
      <c r="F366" s="3"/>
      <c r="G366" s="55"/>
      <c r="H366"/>
      <c r="I366"/>
    </row>
    <row r="367" spans="1:9" s="25" customFormat="1">
      <c r="A367"/>
      <c r="B367"/>
      <c r="C367"/>
      <c r="D367"/>
      <c r="E367" s="3"/>
      <c r="F367" s="3"/>
      <c r="G367" s="55"/>
      <c r="H367"/>
      <c r="I367"/>
    </row>
    <row r="368" spans="1:9" s="25" customFormat="1">
      <c r="A368"/>
      <c r="B368"/>
      <c r="C368"/>
      <c r="D368"/>
      <c r="E368" s="3"/>
      <c r="F368" s="3"/>
      <c r="G368" s="55"/>
      <c r="H368"/>
      <c r="I368"/>
    </row>
    <row r="369" spans="1:9" s="25" customFormat="1">
      <c r="A369"/>
      <c r="B369"/>
      <c r="C369"/>
      <c r="D369"/>
      <c r="E369" s="3"/>
      <c r="F369" s="3"/>
      <c r="G369" s="55"/>
      <c r="H369"/>
      <c r="I369"/>
    </row>
    <row r="370" spans="1:9" s="25" customFormat="1">
      <c r="A370"/>
      <c r="B370"/>
      <c r="C370"/>
      <c r="D370"/>
      <c r="E370" s="3"/>
      <c r="F370" s="3"/>
      <c r="G370" s="55"/>
      <c r="H370"/>
      <c r="I370"/>
    </row>
    <row r="371" spans="1:9" s="25" customFormat="1">
      <c r="A371"/>
      <c r="B371"/>
      <c r="C371"/>
      <c r="D371"/>
      <c r="E371" s="3"/>
      <c r="F371" s="3"/>
      <c r="G371" s="55"/>
      <c r="H371"/>
      <c r="I371"/>
    </row>
    <row r="372" spans="1:9" s="25" customFormat="1">
      <c r="A372"/>
      <c r="B372"/>
      <c r="C372"/>
      <c r="D372"/>
      <c r="E372" s="3"/>
      <c r="F372" s="3"/>
      <c r="G372" s="55"/>
      <c r="H372"/>
      <c r="I372"/>
    </row>
    <row r="373" spans="1:9" s="25" customFormat="1">
      <c r="A373"/>
      <c r="B373"/>
      <c r="C373"/>
      <c r="D373"/>
      <c r="E373" s="3"/>
      <c r="F373" s="3"/>
      <c r="G373" s="55"/>
      <c r="H373"/>
      <c r="I373"/>
    </row>
    <row r="374" spans="1:9" s="25" customFormat="1">
      <c r="A374"/>
      <c r="B374"/>
      <c r="C374"/>
      <c r="D374"/>
      <c r="E374" s="3"/>
      <c r="F374" s="3"/>
      <c r="G374" s="55"/>
      <c r="H374"/>
      <c r="I374"/>
    </row>
    <row r="375" spans="1:9" s="25" customFormat="1">
      <c r="A375"/>
      <c r="B375"/>
      <c r="C375"/>
      <c r="D375"/>
      <c r="E375" s="3"/>
      <c r="F375" s="3"/>
      <c r="G375" s="55"/>
      <c r="H375"/>
      <c r="I375"/>
    </row>
    <row r="376" spans="1:9" s="25" customFormat="1">
      <c r="A376"/>
      <c r="B376"/>
      <c r="C376"/>
      <c r="D376"/>
      <c r="E376" s="3"/>
      <c r="F376" s="3"/>
      <c r="G376" s="55"/>
      <c r="H376"/>
      <c r="I376"/>
    </row>
    <row r="377" spans="1:9" s="25" customFormat="1">
      <c r="A377"/>
      <c r="B377"/>
      <c r="C377"/>
      <c r="D377"/>
      <c r="E377" s="3"/>
      <c r="F377" s="3"/>
      <c r="G377" s="55"/>
      <c r="H377"/>
      <c r="I377"/>
    </row>
    <row r="378" spans="1:9" s="25" customFormat="1">
      <c r="A378"/>
      <c r="B378"/>
      <c r="C378"/>
      <c r="D378"/>
      <c r="E378" s="3"/>
      <c r="F378" s="3"/>
      <c r="G378" s="55"/>
      <c r="H378"/>
      <c r="I378"/>
    </row>
    <row r="379" spans="1:9" s="25" customFormat="1">
      <c r="A379"/>
      <c r="B379"/>
      <c r="C379"/>
      <c r="D379"/>
      <c r="E379" s="3"/>
      <c r="F379" s="3"/>
      <c r="G379" s="55"/>
      <c r="H379"/>
      <c r="I379"/>
    </row>
    <row r="380" spans="1:9" s="25" customFormat="1">
      <c r="A380"/>
      <c r="B380"/>
      <c r="C380"/>
      <c r="D380"/>
      <c r="E380" s="3"/>
      <c r="F380" s="3"/>
      <c r="G380" s="55"/>
      <c r="H380" s="3"/>
      <c r="I380"/>
    </row>
    <row r="381" spans="1:9" s="25" customFormat="1">
      <c r="A381"/>
      <c r="B381"/>
      <c r="C381"/>
      <c r="D381"/>
      <c r="E381" s="3"/>
      <c r="F381" s="3"/>
      <c r="G381" s="55"/>
      <c r="H381" s="3"/>
      <c r="I381"/>
    </row>
    <row r="382" spans="1:9" s="25" customFormat="1">
      <c r="A382"/>
      <c r="B382"/>
      <c r="C382"/>
      <c r="D382"/>
      <c r="E382" s="3"/>
      <c r="F382" s="3"/>
      <c r="G382" s="55"/>
      <c r="H382"/>
      <c r="I382"/>
    </row>
    <row r="383" spans="1:9" s="25" customFormat="1">
      <c r="A383"/>
      <c r="B383"/>
      <c r="C383"/>
      <c r="D383"/>
      <c r="E383" s="3"/>
      <c r="F383" s="3"/>
      <c r="G383" s="55"/>
      <c r="H383"/>
      <c r="I383"/>
    </row>
    <row r="384" spans="1:9" s="25" customFormat="1">
      <c r="A384"/>
      <c r="B384"/>
      <c r="C384"/>
      <c r="D384"/>
      <c r="E384" s="3"/>
      <c r="F384" s="3"/>
      <c r="G384" s="55"/>
      <c r="H384"/>
      <c r="I384"/>
    </row>
    <row r="385" spans="1:9" s="25" customFormat="1">
      <c r="A385"/>
      <c r="B385"/>
      <c r="C385"/>
      <c r="D385"/>
      <c r="E385" s="3"/>
      <c r="F385" s="3"/>
      <c r="G385" s="55"/>
      <c r="H385"/>
      <c r="I385"/>
    </row>
    <row r="386" spans="1:9" s="25" customFormat="1">
      <c r="A386"/>
      <c r="B386" s="63"/>
      <c r="C386"/>
      <c r="D386"/>
      <c r="E386" s="3"/>
      <c r="F386" s="3"/>
      <c r="G386" s="55"/>
      <c r="H386"/>
      <c r="I386"/>
    </row>
    <row r="387" spans="1:9" s="25" customFormat="1">
      <c r="A387"/>
      <c r="B387"/>
      <c r="C387"/>
      <c r="D387"/>
      <c r="E387" s="3"/>
      <c r="F387" s="3"/>
      <c r="G387" s="55"/>
      <c r="H387"/>
      <c r="I387"/>
    </row>
    <row r="388" spans="1:9" s="25" customFormat="1">
      <c r="A388"/>
      <c r="B388"/>
      <c r="C388"/>
      <c r="D388"/>
      <c r="E388" s="3"/>
      <c r="F388" s="3"/>
      <c r="G388" s="55"/>
      <c r="H388"/>
      <c r="I388"/>
    </row>
    <row r="389" spans="1:9" s="25" customFormat="1">
      <c r="A389"/>
      <c r="B389"/>
      <c r="C389"/>
      <c r="D389"/>
      <c r="E389" s="3"/>
      <c r="F389" s="3"/>
      <c r="G389" s="55"/>
      <c r="H389"/>
      <c r="I389"/>
    </row>
    <row r="390" spans="1:9" s="25" customFormat="1">
      <c r="A390"/>
      <c r="B390"/>
      <c r="C390"/>
      <c r="D390"/>
      <c r="E390" s="3"/>
      <c r="F390" s="3"/>
      <c r="G390" s="55"/>
      <c r="H390"/>
      <c r="I390"/>
    </row>
    <row r="391" spans="1:9" s="25" customFormat="1">
      <c r="A391"/>
      <c r="B391"/>
      <c r="C391"/>
      <c r="D391"/>
      <c r="E391" s="3"/>
      <c r="F391" s="3"/>
      <c r="G391" s="55"/>
      <c r="H391"/>
      <c r="I391"/>
    </row>
    <row r="392" spans="1:9" s="25" customFormat="1">
      <c r="A392"/>
      <c r="B392"/>
      <c r="C392"/>
      <c r="D392"/>
      <c r="E392" s="3"/>
      <c r="F392" s="3"/>
      <c r="G392" s="55"/>
      <c r="H392"/>
      <c r="I392"/>
    </row>
    <row r="393" spans="1:9" s="25" customFormat="1">
      <c r="A393"/>
      <c r="B393"/>
      <c r="C393"/>
      <c r="D393"/>
      <c r="E393" s="3"/>
      <c r="F393" s="3"/>
      <c r="G393" s="55"/>
      <c r="H393"/>
      <c r="I393"/>
    </row>
    <row r="394" spans="1:9" s="25" customFormat="1">
      <c r="A394"/>
      <c r="B394"/>
      <c r="C394"/>
      <c r="D394"/>
      <c r="E394" s="3"/>
      <c r="F394" s="3"/>
      <c r="G394" s="55"/>
      <c r="H394"/>
      <c r="I394"/>
    </row>
    <row r="395" spans="1:9" s="25" customFormat="1">
      <c r="A395"/>
      <c r="B395"/>
      <c r="C395"/>
      <c r="D395"/>
      <c r="E395" s="3"/>
      <c r="F395" s="3"/>
      <c r="G395" s="55"/>
      <c r="H395"/>
      <c r="I395"/>
    </row>
    <row r="396" spans="1:9" s="25" customFormat="1">
      <c r="A396"/>
      <c r="B396"/>
      <c r="C396"/>
      <c r="D396"/>
      <c r="E396" s="3"/>
      <c r="F396" s="3"/>
      <c r="G396" s="55"/>
      <c r="H396"/>
      <c r="I396"/>
    </row>
    <row r="397" spans="1:9" s="25" customFormat="1">
      <c r="A397"/>
      <c r="E397" s="3"/>
      <c r="F397" s="3"/>
      <c r="G397" s="55"/>
      <c r="H397"/>
      <c r="I397"/>
    </row>
    <row r="398" spans="1:9" s="25" customFormat="1">
      <c r="A398"/>
      <c r="B398"/>
      <c r="C398"/>
      <c r="D398"/>
      <c r="E398" s="3"/>
      <c r="F398" s="3"/>
      <c r="G398" s="55"/>
      <c r="H398"/>
      <c r="I398"/>
    </row>
    <row r="399" spans="1:9" s="25" customFormat="1">
      <c r="A399"/>
      <c r="B399"/>
      <c r="C399"/>
      <c r="D399"/>
      <c r="E399" s="3"/>
      <c r="F399" s="3"/>
      <c r="G399" s="55"/>
      <c r="H399"/>
      <c r="I399"/>
    </row>
    <row r="400" spans="1:9" s="25" customFormat="1">
      <c r="A400"/>
      <c r="B400"/>
      <c r="C400"/>
      <c r="D400"/>
      <c r="E400" s="3"/>
      <c r="F400" s="3"/>
      <c r="G400" s="55"/>
      <c r="H400"/>
      <c r="I400"/>
    </row>
    <row r="401" spans="1:9" s="25" customFormat="1">
      <c r="A401"/>
      <c r="B401"/>
      <c r="C401"/>
      <c r="D401"/>
      <c r="E401" s="3"/>
      <c r="F401" s="3"/>
      <c r="G401" s="55"/>
      <c r="H401"/>
      <c r="I401"/>
    </row>
    <row r="402" spans="1:9" s="25" customFormat="1">
      <c r="A402"/>
      <c r="B402"/>
      <c r="C402"/>
      <c r="D402"/>
      <c r="E402" s="3"/>
      <c r="F402" s="3"/>
      <c r="G402" s="55"/>
      <c r="H402"/>
      <c r="I402"/>
    </row>
    <row r="403" spans="1:9" s="25" customFormat="1">
      <c r="A403"/>
      <c r="B403"/>
      <c r="C403"/>
      <c r="D403"/>
      <c r="E403" s="3"/>
      <c r="F403" s="3"/>
      <c r="G403" s="55"/>
      <c r="H403"/>
      <c r="I403"/>
    </row>
    <row r="404" spans="1:9" s="25" customFormat="1">
      <c r="A404"/>
      <c r="B404"/>
      <c r="C404"/>
      <c r="D404"/>
      <c r="E404" s="3"/>
      <c r="F404" s="3"/>
      <c r="G404" s="55"/>
      <c r="H404"/>
      <c r="I404"/>
    </row>
    <row r="405" spans="1:9" s="25" customFormat="1">
      <c r="A405"/>
      <c r="B405"/>
      <c r="C405"/>
      <c r="D405"/>
      <c r="E405" s="3"/>
      <c r="F405" s="3"/>
      <c r="G405" s="55"/>
      <c r="H405"/>
      <c r="I405"/>
    </row>
    <row r="406" spans="1:9" s="25" customFormat="1">
      <c r="A406"/>
      <c r="B406"/>
      <c r="C406"/>
      <c r="D406"/>
      <c r="E406" s="3"/>
      <c r="F406" s="3"/>
      <c r="G406" s="55"/>
      <c r="H406"/>
      <c r="I406"/>
    </row>
    <row r="407" spans="1:9" s="25" customFormat="1">
      <c r="A407"/>
      <c r="B407"/>
      <c r="C407"/>
      <c r="D407"/>
      <c r="E407" s="3"/>
      <c r="F407" s="3"/>
      <c r="G407" s="55"/>
      <c r="H407"/>
      <c r="I407"/>
    </row>
    <row r="408" spans="1:9" s="25" customFormat="1">
      <c r="A408"/>
      <c r="B408"/>
      <c r="C408"/>
      <c r="D408"/>
      <c r="E408" s="3"/>
      <c r="F408" s="3"/>
      <c r="G408" s="55"/>
      <c r="H408"/>
      <c r="I408"/>
    </row>
    <row r="409" spans="1:9" s="25" customFormat="1">
      <c r="A409"/>
      <c r="B409"/>
      <c r="C409"/>
      <c r="D409"/>
      <c r="E409" s="3"/>
      <c r="F409" s="3"/>
      <c r="G409" s="55"/>
      <c r="H409"/>
      <c r="I409"/>
    </row>
    <row r="410" spans="1:9" s="25" customFormat="1">
      <c r="A410"/>
      <c r="B410"/>
      <c r="C410"/>
      <c r="D410"/>
      <c r="E410" s="3"/>
      <c r="F410" s="3"/>
      <c r="G410" s="55"/>
      <c r="H410"/>
      <c r="I410"/>
    </row>
    <row r="411" spans="1:9" s="25" customFormat="1">
      <c r="A411"/>
      <c r="B411"/>
      <c r="C411"/>
      <c r="D411"/>
      <c r="E411" s="3"/>
      <c r="F411" s="3"/>
      <c r="G411" s="55"/>
      <c r="H411"/>
      <c r="I411"/>
    </row>
    <row r="412" spans="1:9" s="25" customFormat="1">
      <c r="A412"/>
      <c r="B412"/>
      <c r="C412"/>
      <c r="D412"/>
      <c r="E412" s="3"/>
      <c r="F412" s="3"/>
      <c r="G412" s="55"/>
      <c r="H412"/>
      <c r="I412"/>
    </row>
    <row r="413" spans="1:9" s="25" customFormat="1">
      <c r="A413"/>
      <c r="B413"/>
      <c r="C413"/>
      <c r="D413"/>
      <c r="E413" s="3"/>
      <c r="F413" s="3"/>
      <c r="G413" s="55"/>
      <c r="H413"/>
      <c r="I413"/>
    </row>
    <row r="414" spans="1:9" s="25" customFormat="1">
      <c r="A414"/>
      <c r="B414"/>
      <c r="C414"/>
      <c r="D414"/>
      <c r="E414" s="3"/>
      <c r="F414" s="3"/>
      <c r="G414" s="55"/>
      <c r="H414" s="3"/>
      <c r="I414"/>
    </row>
    <row r="415" spans="1:9" s="25" customFormat="1">
      <c r="A415"/>
      <c r="B415"/>
      <c r="C415"/>
      <c r="D415"/>
      <c r="E415" s="3"/>
      <c r="F415" s="3"/>
      <c r="G415" s="55"/>
      <c r="H415"/>
      <c r="I415"/>
    </row>
    <row r="416" spans="1:9" s="25" customFormat="1">
      <c r="A416"/>
      <c r="B416"/>
      <c r="C416"/>
      <c r="D416"/>
      <c r="E416" s="3"/>
      <c r="F416" s="3"/>
      <c r="G416" s="55"/>
      <c r="H416"/>
      <c r="I416"/>
    </row>
    <row r="417" spans="1:9" s="25" customFormat="1">
      <c r="A417"/>
      <c r="B417"/>
      <c r="C417"/>
      <c r="D417"/>
      <c r="E417" s="3"/>
      <c r="F417" s="3"/>
      <c r="G417" s="55"/>
      <c r="H417"/>
      <c r="I417"/>
    </row>
    <row r="418" spans="1:9" s="25" customFormat="1">
      <c r="A418"/>
      <c r="B418"/>
      <c r="C418"/>
      <c r="D418"/>
      <c r="E418" s="3"/>
      <c r="F418" s="3"/>
      <c r="G418" s="55"/>
      <c r="H418"/>
      <c r="I418"/>
    </row>
    <row r="419" spans="1:9" s="25" customFormat="1">
      <c r="A419"/>
      <c r="B419"/>
      <c r="C419"/>
      <c r="D419"/>
      <c r="E419" s="3"/>
      <c r="F419" s="3"/>
      <c r="G419" s="55"/>
      <c r="H419"/>
      <c r="I419"/>
    </row>
    <row r="420" spans="1:9" s="25" customFormat="1">
      <c r="A420"/>
      <c r="B420"/>
      <c r="C420"/>
      <c r="D420"/>
      <c r="E420" s="3"/>
      <c r="F420" s="3"/>
      <c r="G420" s="55"/>
      <c r="H420" s="3"/>
      <c r="I420"/>
    </row>
    <row r="421" spans="1:9" s="25" customFormat="1">
      <c r="A421"/>
      <c r="B421"/>
      <c r="C421"/>
      <c r="D421"/>
      <c r="E421" s="3"/>
      <c r="F421" s="3"/>
      <c r="G421" s="55"/>
      <c r="H421"/>
      <c r="I421"/>
    </row>
    <row r="422" spans="1:9" s="25" customFormat="1">
      <c r="A422"/>
      <c r="B422"/>
      <c r="C422"/>
      <c r="D422"/>
      <c r="E422" s="3"/>
      <c r="F422" s="3"/>
      <c r="G422" s="55"/>
      <c r="H422"/>
      <c r="I422"/>
    </row>
    <row r="423" spans="1:9" s="25" customFormat="1">
      <c r="A423"/>
      <c r="B423"/>
      <c r="C423"/>
      <c r="D423"/>
      <c r="E423" s="3"/>
      <c r="F423" s="3"/>
      <c r="G423" s="55"/>
      <c r="H423"/>
      <c r="I423"/>
    </row>
    <row r="424" spans="1:9" s="25" customFormat="1">
      <c r="A424"/>
      <c r="B424"/>
      <c r="C424"/>
      <c r="D424"/>
      <c r="E424" s="3"/>
      <c r="F424" s="3"/>
      <c r="G424" s="55"/>
      <c r="H424"/>
      <c r="I424"/>
    </row>
    <row r="425" spans="1:9" s="25" customFormat="1">
      <c r="A425"/>
      <c r="B425"/>
      <c r="C425"/>
      <c r="D425"/>
      <c r="E425" s="3"/>
      <c r="F425" s="3"/>
      <c r="G425" s="55"/>
      <c r="H425"/>
      <c r="I425"/>
    </row>
    <row r="426" spans="1:9" s="25" customFormat="1">
      <c r="A426"/>
      <c r="B426"/>
      <c r="C426"/>
      <c r="D426"/>
      <c r="E426" s="3"/>
      <c r="F426" s="3"/>
      <c r="G426" s="55"/>
      <c r="H426"/>
      <c r="I426"/>
    </row>
    <row r="427" spans="1:9" s="25" customFormat="1">
      <c r="A427"/>
      <c r="B427"/>
      <c r="C427"/>
      <c r="D427"/>
      <c r="E427" s="3"/>
      <c r="F427" s="3"/>
      <c r="G427" s="55"/>
      <c r="H427"/>
      <c r="I427"/>
    </row>
    <row r="428" spans="1:9" s="25" customFormat="1">
      <c r="A428"/>
      <c r="B428"/>
      <c r="C428"/>
      <c r="D428"/>
      <c r="E428" s="3"/>
      <c r="F428" s="3"/>
      <c r="G428" s="55"/>
      <c r="H428"/>
      <c r="I428"/>
    </row>
    <row r="429" spans="1:9" s="25" customFormat="1">
      <c r="A429"/>
      <c r="B429"/>
      <c r="C429"/>
      <c r="D429"/>
      <c r="E429" s="3"/>
      <c r="F429" s="3"/>
      <c r="G429" s="55"/>
      <c r="H429"/>
      <c r="I429"/>
    </row>
    <row r="430" spans="1:9" s="25" customFormat="1">
      <c r="A430"/>
      <c r="B430"/>
      <c r="C430"/>
      <c r="D430"/>
      <c r="E430" s="3"/>
      <c r="F430" s="3"/>
      <c r="G430" s="55"/>
      <c r="H430"/>
      <c r="I430"/>
    </row>
    <row r="431" spans="1:9" s="25" customFormat="1">
      <c r="A431"/>
      <c r="B431"/>
      <c r="C431"/>
      <c r="D431"/>
      <c r="E431" s="3"/>
      <c r="F431" s="3"/>
      <c r="G431" s="55"/>
      <c r="H431" s="3"/>
      <c r="I431"/>
    </row>
    <row r="432" spans="1:9" s="25" customFormat="1">
      <c r="A432"/>
      <c r="B432"/>
      <c r="C432"/>
      <c r="D432"/>
      <c r="E432" s="3"/>
      <c r="F432" s="3"/>
      <c r="G432" s="55"/>
      <c r="H432" s="3"/>
      <c r="I432"/>
    </row>
    <row r="433" spans="1:9" s="25" customFormat="1">
      <c r="A433"/>
      <c r="E433" s="3"/>
      <c r="F433" s="3"/>
      <c r="G433" s="55"/>
      <c r="H433"/>
      <c r="I433"/>
    </row>
    <row r="434" spans="1:9" s="25" customFormat="1">
      <c r="A434"/>
      <c r="E434" s="3"/>
      <c r="F434" s="3"/>
      <c r="G434" s="55"/>
      <c r="H434" s="3"/>
      <c r="I434"/>
    </row>
    <row r="435" spans="1:9" s="25" customFormat="1">
      <c r="A435"/>
      <c r="E435" s="3"/>
      <c r="F435" s="3"/>
      <c r="G435" s="55"/>
      <c r="H435" s="3"/>
      <c r="I435"/>
    </row>
    <row r="436" spans="1:9" s="25" customFormat="1">
      <c r="A436"/>
      <c r="E436" s="3"/>
      <c r="F436" s="3"/>
      <c r="G436" s="55"/>
      <c r="H436" s="3"/>
      <c r="I436"/>
    </row>
    <row r="437" spans="1:9" s="25" customFormat="1">
      <c r="A437"/>
      <c r="E437" s="3"/>
      <c r="F437" s="3"/>
      <c r="G437" s="55"/>
      <c r="H437"/>
      <c r="I437"/>
    </row>
    <row r="438" spans="1:9" s="25" customFormat="1">
      <c r="A438"/>
      <c r="E438" s="3"/>
      <c r="F438" s="3"/>
      <c r="G438" s="55"/>
      <c r="H438"/>
      <c r="I438"/>
    </row>
    <row r="439" spans="1:9" s="25" customFormat="1">
      <c r="A439"/>
      <c r="E439" s="3"/>
      <c r="F439" s="3"/>
      <c r="G439" s="55"/>
      <c r="H439" s="3"/>
      <c r="I439"/>
    </row>
    <row r="440" spans="1:9" s="25" customFormat="1">
      <c r="A440"/>
      <c r="E440" s="3"/>
      <c r="F440" s="3"/>
      <c r="G440" s="55"/>
      <c r="H440"/>
      <c r="I440"/>
    </row>
    <row r="441" spans="1:9" s="25" customFormat="1">
      <c r="A441"/>
      <c r="E441" s="3"/>
      <c r="F441" s="3"/>
      <c r="G441" s="55"/>
      <c r="H441"/>
      <c r="I441"/>
    </row>
    <row r="442" spans="1:9" s="25" customFormat="1">
      <c r="A442"/>
      <c r="E442" s="3"/>
      <c r="F442" s="3"/>
      <c r="G442" s="55"/>
      <c r="H442"/>
      <c r="I442"/>
    </row>
    <row r="443" spans="1:9" s="25" customFormat="1">
      <c r="A443"/>
      <c r="E443" s="3"/>
      <c r="F443" s="3"/>
      <c r="G443" s="55"/>
      <c r="H443"/>
      <c r="I443"/>
    </row>
    <row r="444" spans="1:9" s="25" customFormat="1">
      <c r="A444"/>
      <c r="E444" s="3"/>
      <c r="F444" s="3"/>
      <c r="G444" s="55"/>
      <c r="H444"/>
      <c r="I444"/>
    </row>
    <row r="445" spans="1:9" s="25" customFormat="1">
      <c r="A445"/>
      <c r="E445" s="3"/>
      <c r="F445" s="3"/>
      <c r="G445" s="55"/>
      <c r="H445"/>
      <c r="I445"/>
    </row>
    <row r="446" spans="1:9" s="25" customFormat="1">
      <c r="A446"/>
      <c r="E446" s="3"/>
      <c r="F446" s="3"/>
      <c r="G446" s="55"/>
      <c r="H446"/>
      <c r="I446"/>
    </row>
    <row r="447" spans="1:9" s="25" customFormat="1">
      <c r="A447"/>
      <c r="E447" s="3"/>
      <c r="F447" s="3"/>
      <c r="G447" s="55"/>
      <c r="H447"/>
      <c r="I447"/>
    </row>
    <row r="448" spans="1:9" s="25" customFormat="1">
      <c r="A448"/>
      <c r="E448" s="3"/>
      <c r="F448" s="3"/>
      <c r="G448" s="55"/>
      <c r="H448"/>
      <c r="I448"/>
    </row>
    <row r="449" spans="1:9" s="25" customFormat="1">
      <c r="A449"/>
      <c r="E449" s="3"/>
      <c r="F449" s="3"/>
      <c r="G449" s="55"/>
      <c r="H449"/>
      <c r="I449"/>
    </row>
    <row r="450" spans="1:9" s="25" customFormat="1">
      <c r="A450"/>
      <c r="E450" s="3"/>
      <c r="F450" s="3"/>
      <c r="G450" s="55"/>
      <c r="H450"/>
      <c r="I450"/>
    </row>
    <row r="451" spans="1:9" s="25" customFormat="1">
      <c r="A451"/>
      <c r="E451" s="3"/>
      <c r="F451" s="3"/>
      <c r="G451" s="55"/>
      <c r="H451"/>
      <c r="I451"/>
    </row>
    <row r="452" spans="1:9" s="25" customFormat="1">
      <c r="A452"/>
      <c r="E452" s="3"/>
      <c r="F452" s="3"/>
      <c r="G452" s="55"/>
      <c r="H452"/>
      <c r="I452"/>
    </row>
    <row r="453" spans="1:9" s="25" customFormat="1">
      <c r="A453"/>
      <c r="E453" s="3"/>
      <c r="F453" s="3"/>
      <c r="G453" s="55"/>
      <c r="H453"/>
      <c r="I453"/>
    </row>
    <row r="454" spans="1:9" s="25" customFormat="1">
      <c r="A454"/>
      <c r="E454" s="3"/>
      <c r="F454" s="3"/>
      <c r="G454" s="55"/>
      <c r="H454"/>
      <c r="I454"/>
    </row>
    <row r="455" spans="1:9" s="25" customFormat="1">
      <c r="A455"/>
      <c r="E455" s="3"/>
      <c r="F455" s="3"/>
      <c r="G455" s="55"/>
      <c r="H455"/>
      <c r="I455"/>
    </row>
    <row r="456" spans="1:9" s="25" customFormat="1">
      <c r="A456"/>
      <c r="E456" s="3"/>
      <c r="F456" s="3"/>
      <c r="G456" s="55"/>
      <c r="H456"/>
      <c r="I456"/>
    </row>
    <row r="457" spans="1:9" s="25" customFormat="1">
      <c r="A457"/>
      <c r="E457" s="3"/>
      <c r="F457" s="3"/>
      <c r="G457" s="55"/>
      <c r="H457"/>
      <c r="I457"/>
    </row>
    <row r="458" spans="1:9" s="25" customFormat="1">
      <c r="A458"/>
      <c r="E458" s="3"/>
      <c r="F458" s="3"/>
      <c r="G458" s="55"/>
      <c r="H458" s="3"/>
      <c r="I458"/>
    </row>
    <row r="459" spans="1:9" s="25" customFormat="1">
      <c r="A459"/>
      <c r="E459" s="3"/>
      <c r="F459" s="3"/>
      <c r="G459" s="55"/>
      <c r="H459"/>
      <c r="I459"/>
    </row>
    <row r="460" spans="1:9" s="25" customFormat="1">
      <c r="A460"/>
      <c r="E460" s="3"/>
      <c r="F460" s="3"/>
      <c r="G460" s="55"/>
      <c r="H460"/>
      <c r="I460"/>
    </row>
    <row r="461" spans="1:9" s="25" customFormat="1">
      <c r="A461"/>
      <c r="E461" s="3"/>
      <c r="F461" s="3"/>
      <c r="G461" s="55"/>
      <c r="H461" s="3"/>
      <c r="I461"/>
    </row>
    <row r="462" spans="1:9" s="25" customFormat="1">
      <c r="A462"/>
      <c r="E462" s="3"/>
      <c r="F462" s="3"/>
      <c r="G462" s="55"/>
      <c r="H462"/>
      <c r="I462"/>
    </row>
    <row r="463" spans="1:9" s="25" customFormat="1">
      <c r="A463"/>
      <c r="E463" s="3"/>
      <c r="F463" s="3"/>
      <c r="G463" s="55"/>
      <c r="H463"/>
      <c r="I463"/>
    </row>
    <row r="464" spans="1:9" s="25" customFormat="1">
      <c r="A464"/>
      <c r="E464" s="3"/>
      <c r="F464" s="3"/>
      <c r="G464" s="55"/>
      <c r="H464"/>
      <c r="I464"/>
    </row>
    <row r="465" spans="1:9" s="25" customFormat="1">
      <c r="A465"/>
      <c r="E465" s="3"/>
      <c r="F465" s="3"/>
      <c r="G465" s="55"/>
      <c r="H465"/>
      <c r="I465"/>
    </row>
    <row r="466" spans="1:9" s="25" customFormat="1">
      <c r="A466"/>
      <c r="E466" s="3"/>
      <c r="F466" s="3"/>
      <c r="G466" s="55"/>
      <c r="H466"/>
      <c r="I466"/>
    </row>
    <row r="467" spans="1:9" s="25" customFormat="1">
      <c r="A467"/>
      <c r="E467" s="3"/>
      <c r="F467" s="3"/>
      <c r="G467" s="55"/>
      <c r="H467"/>
      <c r="I467"/>
    </row>
    <row r="468" spans="1:9" s="25" customFormat="1">
      <c r="A468"/>
      <c r="E468" s="3"/>
      <c r="F468" s="3"/>
      <c r="G468" s="55"/>
      <c r="H468"/>
      <c r="I468"/>
    </row>
    <row r="469" spans="1:9" s="25" customFormat="1">
      <c r="A469"/>
      <c r="E469" s="3"/>
      <c r="F469" s="3"/>
      <c r="G469" s="55"/>
      <c r="H469"/>
      <c r="I469"/>
    </row>
    <row r="470" spans="1:9" s="25" customFormat="1">
      <c r="A470"/>
      <c r="E470" s="3"/>
      <c r="F470" s="3"/>
      <c r="G470" s="55"/>
      <c r="H470"/>
      <c r="I470"/>
    </row>
    <row r="471" spans="1:9" s="25" customFormat="1">
      <c r="A471"/>
      <c r="E471" s="3"/>
      <c r="F471" s="3"/>
      <c r="G471" s="55"/>
      <c r="H471"/>
      <c r="I471"/>
    </row>
    <row r="472" spans="1:9" s="25" customFormat="1">
      <c r="A472"/>
      <c r="E472" s="3"/>
      <c r="F472" s="3"/>
      <c r="G472" s="55"/>
      <c r="H472"/>
      <c r="I472"/>
    </row>
    <row r="473" spans="1:9" s="25" customFormat="1">
      <c r="A473"/>
      <c r="E473" s="3"/>
      <c r="F473" s="3"/>
      <c r="G473" s="55"/>
      <c r="H473"/>
      <c r="I473"/>
    </row>
    <row r="474" spans="1:9" s="25" customFormat="1">
      <c r="A474"/>
      <c r="E474" s="3"/>
      <c r="F474" s="3"/>
      <c r="G474" s="55"/>
      <c r="H474"/>
      <c r="I474"/>
    </row>
    <row r="475" spans="1:9" s="25" customFormat="1">
      <c r="A475"/>
      <c r="E475" s="3"/>
      <c r="F475" s="3"/>
      <c r="G475" s="55"/>
      <c r="H475" s="3"/>
      <c r="I475"/>
    </row>
    <row r="476" spans="1:9" s="25" customFormat="1">
      <c r="A476"/>
      <c r="E476" s="3"/>
      <c r="F476" s="3"/>
      <c r="G476" s="55"/>
      <c r="H476"/>
      <c r="I476"/>
    </row>
    <row r="477" spans="1:9" s="25" customFormat="1">
      <c r="A477"/>
      <c r="E477" s="3"/>
      <c r="F477" s="3"/>
      <c r="G477" s="55"/>
      <c r="H477"/>
      <c r="I477"/>
    </row>
    <row r="478" spans="1:9" s="25" customFormat="1">
      <c r="A478"/>
      <c r="E478" s="3"/>
      <c r="F478" s="3"/>
      <c r="G478" s="55"/>
      <c r="H478"/>
      <c r="I478"/>
    </row>
    <row r="479" spans="1:9" s="25" customFormat="1">
      <c r="A479"/>
      <c r="E479" s="3"/>
      <c r="F479" s="3"/>
      <c r="G479" s="55"/>
      <c r="H479"/>
      <c r="I479"/>
    </row>
    <row r="480" spans="1:9" s="25" customFormat="1">
      <c r="A480"/>
      <c r="E480" s="3"/>
      <c r="F480" s="3"/>
      <c r="G480" s="55"/>
      <c r="H480"/>
      <c r="I480"/>
    </row>
    <row r="481" spans="1:9" s="25" customFormat="1">
      <c r="A481"/>
      <c r="B481"/>
      <c r="C481"/>
      <c r="D481"/>
      <c r="E481" s="3"/>
      <c r="F481" s="3"/>
      <c r="G481" s="55"/>
      <c r="H481"/>
      <c r="I481"/>
    </row>
    <row r="482" spans="1:9" s="25" customFormat="1">
      <c r="A482"/>
      <c r="B482"/>
      <c r="C482"/>
      <c r="D482"/>
      <c r="E482" s="3"/>
      <c r="F482" s="3"/>
      <c r="G482" s="55"/>
      <c r="H482"/>
      <c r="I482"/>
    </row>
    <row r="483" spans="1:9" s="25" customFormat="1">
      <c r="A483"/>
      <c r="B483"/>
      <c r="C483"/>
      <c r="D483"/>
      <c r="E483" s="3"/>
      <c r="F483" s="3"/>
      <c r="G483" s="55"/>
      <c r="H483"/>
      <c r="I483"/>
    </row>
    <row r="484" spans="1:9" s="25" customFormat="1">
      <c r="A484"/>
      <c r="E484" s="3"/>
      <c r="F484" s="3"/>
      <c r="G484" s="55"/>
      <c r="H484"/>
      <c r="I484"/>
    </row>
    <row r="485" spans="1:9" s="25" customFormat="1">
      <c r="A485"/>
      <c r="E485" s="3"/>
      <c r="F485" s="3"/>
      <c r="G485" s="55"/>
      <c r="H485"/>
      <c r="I485"/>
    </row>
    <row r="486" spans="1:9" s="25" customFormat="1">
      <c r="A486"/>
      <c r="E486" s="3"/>
      <c r="F486" s="3"/>
      <c r="G486" s="55"/>
      <c r="H486"/>
      <c r="I486"/>
    </row>
    <row r="487" spans="1:9" s="25" customFormat="1">
      <c r="A487"/>
      <c r="E487" s="3"/>
      <c r="F487" s="3"/>
      <c r="G487" s="55"/>
      <c r="H487"/>
      <c r="I487"/>
    </row>
    <row r="488" spans="1:9" s="25" customFormat="1">
      <c r="A488"/>
      <c r="E488" s="3"/>
      <c r="F488" s="3"/>
      <c r="G488" s="55"/>
      <c r="H488"/>
      <c r="I488"/>
    </row>
    <row r="489" spans="1:9" s="25" customFormat="1">
      <c r="A489"/>
      <c r="E489" s="3"/>
      <c r="F489" s="3"/>
      <c r="G489" s="55"/>
      <c r="H489"/>
      <c r="I489"/>
    </row>
    <row r="490" spans="1:9" s="25" customFormat="1">
      <c r="A490"/>
      <c r="E490" s="3"/>
      <c r="F490" s="3"/>
      <c r="G490" s="55"/>
      <c r="H490"/>
      <c r="I490"/>
    </row>
    <row r="491" spans="1:9" s="25" customFormat="1">
      <c r="A491"/>
      <c r="E491" s="3"/>
      <c r="F491" s="3"/>
      <c r="G491" s="55"/>
      <c r="H491"/>
      <c r="I491"/>
    </row>
    <row r="492" spans="1:9" s="25" customFormat="1">
      <c r="A492"/>
      <c r="E492" s="3"/>
      <c r="F492" s="3"/>
      <c r="G492" s="55"/>
      <c r="H492"/>
      <c r="I492"/>
    </row>
    <row r="493" spans="1:9" s="25" customFormat="1">
      <c r="A493"/>
      <c r="E493" s="3"/>
      <c r="F493" s="3"/>
      <c r="G493" s="55"/>
      <c r="H493"/>
      <c r="I493"/>
    </row>
    <row r="494" spans="1:9" s="25" customFormat="1">
      <c r="A494"/>
      <c r="B494"/>
      <c r="C494"/>
      <c r="D494"/>
      <c r="E494" s="3"/>
      <c r="F494" s="3"/>
      <c r="G494" s="55"/>
      <c r="H494"/>
      <c r="I494"/>
    </row>
    <row r="495" spans="1:9" s="25" customFormat="1">
      <c r="A495"/>
      <c r="B495"/>
      <c r="C495"/>
      <c r="D495"/>
      <c r="E495" s="3"/>
      <c r="F495" s="3"/>
      <c r="G495" s="55"/>
      <c r="H495"/>
      <c r="I495"/>
    </row>
    <row r="496" spans="1:9" s="25" customFormat="1">
      <c r="A496"/>
      <c r="B496"/>
      <c r="C496"/>
      <c r="D496"/>
      <c r="E496" s="3"/>
      <c r="F496" s="3"/>
      <c r="G496" s="55"/>
      <c r="H496"/>
      <c r="I496"/>
    </row>
    <row r="497" spans="1:9" s="25" customFormat="1">
      <c r="A497"/>
      <c r="B497"/>
      <c r="C497"/>
      <c r="D497"/>
      <c r="E497" s="3"/>
      <c r="F497" s="3"/>
      <c r="G497" s="55"/>
      <c r="H497"/>
      <c r="I497"/>
    </row>
    <row r="498" spans="1:9" s="25" customFormat="1">
      <c r="A498"/>
      <c r="B498"/>
      <c r="C498"/>
      <c r="D498"/>
      <c r="E498" s="3"/>
      <c r="F498" s="3"/>
      <c r="G498" s="55"/>
      <c r="H498"/>
      <c r="I498"/>
    </row>
    <row r="499" spans="1:9" s="25" customFormat="1">
      <c r="A499"/>
      <c r="B499"/>
      <c r="C499"/>
      <c r="D499"/>
      <c r="E499" s="3"/>
      <c r="F499" s="3"/>
      <c r="G499" s="55"/>
      <c r="H499"/>
      <c r="I499"/>
    </row>
    <row r="500" spans="1:9" s="25" customFormat="1">
      <c r="A500"/>
      <c r="B500"/>
      <c r="C500"/>
      <c r="D500"/>
      <c r="E500" s="3"/>
      <c r="F500" s="3"/>
      <c r="G500" s="55"/>
      <c r="H500"/>
      <c r="I500"/>
    </row>
    <row r="501" spans="1:9" s="25" customFormat="1">
      <c r="A501"/>
      <c r="B501"/>
      <c r="C501"/>
      <c r="D501"/>
      <c r="E501" s="3"/>
      <c r="F501" s="3"/>
      <c r="G501" s="55"/>
      <c r="H501"/>
      <c r="I501"/>
    </row>
    <row r="502" spans="1:9" s="25" customFormat="1">
      <c r="A502"/>
      <c r="B502"/>
      <c r="C502"/>
      <c r="D502"/>
      <c r="E502" s="3"/>
      <c r="F502" s="3"/>
      <c r="G502" s="55"/>
      <c r="H502"/>
      <c r="I502"/>
    </row>
    <row r="503" spans="1:9" s="25" customFormat="1">
      <c r="A503"/>
      <c r="B503"/>
      <c r="C503"/>
      <c r="D503"/>
      <c r="E503" s="3"/>
      <c r="F503" s="3"/>
      <c r="G503" s="55"/>
      <c r="H503"/>
      <c r="I503"/>
    </row>
    <row r="504" spans="1:9" s="25" customFormat="1">
      <c r="A504"/>
      <c r="B504"/>
      <c r="C504"/>
      <c r="D504"/>
      <c r="E504" s="3"/>
      <c r="F504" s="3"/>
      <c r="G504" s="55"/>
      <c r="H504"/>
      <c r="I504"/>
    </row>
    <row r="505" spans="1:9" s="25" customFormat="1">
      <c r="A505"/>
      <c r="B505"/>
      <c r="C505"/>
      <c r="D505"/>
      <c r="E505" s="3"/>
      <c r="F505" s="3"/>
      <c r="G505" s="55"/>
      <c r="H505"/>
      <c r="I505"/>
    </row>
    <row r="506" spans="1:9" s="25" customFormat="1">
      <c r="A506"/>
      <c r="B506"/>
      <c r="C506"/>
      <c r="D506"/>
      <c r="E506" s="3"/>
      <c r="F506" s="3"/>
      <c r="G506" s="55"/>
      <c r="H506"/>
      <c r="I506"/>
    </row>
    <row r="507" spans="1:9" s="25" customFormat="1">
      <c r="A507"/>
      <c r="B507"/>
      <c r="C507"/>
      <c r="D507"/>
      <c r="E507" s="3"/>
      <c r="F507" s="3"/>
      <c r="G507" s="55"/>
      <c r="H507"/>
      <c r="I507"/>
    </row>
    <row r="508" spans="1:9" s="25" customFormat="1">
      <c r="A508"/>
      <c r="B508"/>
      <c r="C508"/>
      <c r="D508"/>
      <c r="E508" s="3"/>
      <c r="F508" s="3"/>
      <c r="G508" s="55"/>
      <c r="H508"/>
      <c r="I508"/>
    </row>
    <row r="509" spans="1:9" s="25" customFormat="1">
      <c r="A509"/>
      <c r="B509"/>
      <c r="C509"/>
      <c r="D509"/>
      <c r="E509" s="3"/>
      <c r="F509" s="3"/>
      <c r="G509" s="55"/>
      <c r="H509"/>
      <c r="I509"/>
    </row>
    <row r="510" spans="1:9" s="25" customFormat="1">
      <c r="A510"/>
      <c r="B510"/>
      <c r="C510"/>
      <c r="D510"/>
      <c r="E510" s="3"/>
      <c r="F510" s="3"/>
      <c r="G510" s="55"/>
      <c r="H510"/>
      <c r="I510"/>
    </row>
    <row r="511" spans="1:9" s="25" customFormat="1">
      <c r="A511"/>
      <c r="B511"/>
      <c r="C511"/>
      <c r="D511"/>
      <c r="E511" s="3"/>
      <c r="F511" s="3"/>
      <c r="G511" s="55"/>
      <c r="H511"/>
      <c r="I511"/>
    </row>
    <row r="512" spans="1:9" s="25" customFormat="1">
      <c r="A512"/>
      <c r="B512"/>
      <c r="C512"/>
      <c r="D512"/>
      <c r="E512" s="3"/>
      <c r="F512" s="3"/>
      <c r="G512" s="55"/>
      <c r="H512"/>
      <c r="I512"/>
    </row>
    <row r="513" spans="1:9" s="25" customFormat="1">
      <c r="A513"/>
      <c r="B513"/>
      <c r="C513"/>
      <c r="D513"/>
      <c r="E513" s="3"/>
      <c r="F513" s="3"/>
      <c r="G513" s="55"/>
      <c r="H513"/>
      <c r="I513"/>
    </row>
    <row r="514" spans="1:9" s="25" customFormat="1">
      <c r="A514"/>
      <c r="B514"/>
      <c r="C514"/>
      <c r="D514"/>
      <c r="E514" s="3"/>
      <c r="F514" s="3"/>
      <c r="G514" s="55"/>
      <c r="H514"/>
      <c r="I514"/>
    </row>
    <row r="515" spans="1:9" s="25" customFormat="1">
      <c r="A515"/>
      <c r="B515"/>
      <c r="C515"/>
      <c r="D515"/>
      <c r="E515" s="3"/>
      <c r="F515" s="3"/>
      <c r="G515" s="55"/>
      <c r="H515"/>
      <c r="I515"/>
    </row>
    <row r="516" spans="1:9" s="25" customFormat="1">
      <c r="A516"/>
      <c r="B516"/>
      <c r="C516"/>
      <c r="D516"/>
      <c r="E516" s="3"/>
      <c r="F516" s="3"/>
      <c r="G516" s="55"/>
      <c r="H516"/>
      <c r="I516"/>
    </row>
    <row r="517" spans="1:9" s="25" customFormat="1">
      <c r="A517"/>
      <c r="B517" s="63"/>
      <c r="C517"/>
      <c r="D517"/>
      <c r="E517" s="3"/>
      <c r="F517" s="3"/>
      <c r="G517" s="55"/>
      <c r="H517"/>
      <c r="I517"/>
    </row>
    <row r="518" spans="1:9" s="25" customFormat="1">
      <c r="A518"/>
      <c r="B518" s="63"/>
      <c r="C518"/>
      <c r="D518"/>
      <c r="E518" s="3"/>
      <c r="F518" s="3"/>
      <c r="G518" s="55"/>
      <c r="H518"/>
      <c r="I518"/>
    </row>
    <row r="519" spans="1:9" s="25" customFormat="1">
      <c r="A519"/>
      <c r="B519" s="63"/>
      <c r="C519"/>
      <c r="D519"/>
      <c r="E519" s="3"/>
      <c r="F519" s="3"/>
      <c r="G519" s="55"/>
      <c r="H519"/>
      <c r="I519"/>
    </row>
    <row r="520" spans="1:9" s="25" customFormat="1">
      <c r="A520"/>
      <c r="B520" s="63"/>
      <c r="C520"/>
      <c r="D520"/>
      <c r="E520" s="3"/>
      <c r="F520" s="3"/>
      <c r="G520" s="55"/>
      <c r="H520"/>
      <c r="I520"/>
    </row>
    <row r="521" spans="1:9" s="25" customFormat="1">
      <c r="A521"/>
      <c r="B521" s="63"/>
      <c r="C521"/>
      <c r="D521"/>
      <c r="E521" s="3"/>
      <c r="F521" s="3"/>
      <c r="G521" s="55"/>
      <c r="H521"/>
      <c r="I521"/>
    </row>
    <row r="522" spans="1:9" s="25" customFormat="1">
      <c r="A522"/>
      <c r="B522" s="63"/>
      <c r="C522"/>
      <c r="D522"/>
      <c r="E522" s="3"/>
      <c r="F522" s="3"/>
      <c r="G522" s="55"/>
      <c r="H522"/>
      <c r="I522"/>
    </row>
    <row r="523" spans="1:9" s="25" customFormat="1">
      <c r="A523"/>
      <c r="B523" s="63"/>
      <c r="C523"/>
      <c r="D523"/>
      <c r="E523" s="3"/>
      <c r="F523" s="3"/>
      <c r="G523" s="55"/>
      <c r="H523"/>
      <c r="I523"/>
    </row>
    <row r="524" spans="1:9" s="25" customFormat="1">
      <c r="A524"/>
      <c r="B524" s="63"/>
      <c r="C524"/>
      <c r="D524"/>
      <c r="E524" s="3"/>
      <c r="F524" s="3"/>
      <c r="G524" s="55"/>
      <c r="H524"/>
      <c r="I524"/>
    </row>
    <row r="525" spans="1:9" s="25" customFormat="1">
      <c r="A525"/>
      <c r="B525" s="63"/>
      <c r="C525"/>
      <c r="D525"/>
      <c r="E525" s="3"/>
      <c r="F525" s="3"/>
      <c r="G525" s="55"/>
      <c r="H525"/>
      <c r="I525"/>
    </row>
    <row r="526" spans="1:9" s="25" customFormat="1">
      <c r="A526"/>
      <c r="B526" s="63"/>
      <c r="C526"/>
      <c r="D526"/>
      <c r="E526" s="3"/>
      <c r="F526" s="3"/>
      <c r="G526" s="55"/>
      <c r="H526"/>
      <c r="I526"/>
    </row>
    <row r="527" spans="1:9" s="25" customFormat="1">
      <c r="A527"/>
      <c r="B527" s="63"/>
      <c r="C527"/>
      <c r="D527"/>
      <c r="E527" s="3"/>
      <c r="F527" s="3"/>
      <c r="G527" s="55"/>
      <c r="H527"/>
      <c r="I527"/>
    </row>
    <row r="528" spans="1:9" s="25" customFormat="1">
      <c r="A528"/>
      <c r="B528" s="63"/>
      <c r="C528"/>
      <c r="D528"/>
      <c r="E528" s="3"/>
      <c r="F528" s="3"/>
      <c r="G528" s="55"/>
      <c r="H528"/>
      <c r="I528"/>
    </row>
    <row r="529" spans="1:9" s="25" customFormat="1">
      <c r="A529"/>
      <c r="B529" s="63"/>
      <c r="C529"/>
      <c r="D529"/>
      <c r="E529" s="3"/>
      <c r="F529" s="3"/>
      <c r="G529" s="55"/>
      <c r="H529"/>
      <c r="I529"/>
    </row>
    <row r="530" spans="1:9" s="25" customFormat="1">
      <c r="A530"/>
      <c r="B530" s="63"/>
      <c r="C530"/>
      <c r="D530"/>
      <c r="E530" s="3"/>
      <c r="F530" s="3"/>
      <c r="G530" s="55" t="s">
        <v>782</v>
      </c>
      <c r="H530"/>
      <c r="I530"/>
    </row>
    <row r="531" spans="1:9" s="25" customFormat="1">
      <c r="A531"/>
      <c r="B531" s="63"/>
      <c r="C531"/>
      <c r="D531"/>
      <c r="E531" s="3"/>
      <c r="F531" s="3"/>
      <c r="G531" s="55" t="s">
        <v>782</v>
      </c>
      <c r="H531"/>
      <c r="I531"/>
    </row>
    <row r="532" spans="1:9" s="25" customFormat="1">
      <c r="A532"/>
      <c r="B532" s="63"/>
      <c r="C532"/>
      <c r="D532"/>
      <c r="E532" s="3"/>
      <c r="F532" s="3"/>
      <c r="G532" s="55" t="s">
        <v>782</v>
      </c>
      <c r="H532"/>
      <c r="I532"/>
    </row>
    <row r="533" spans="1:9" s="25" customFormat="1">
      <c r="A533"/>
      <c r="B533" s="63"/>
      <c r="C533"/>
      <c r="D533"/>
      <c r="E533" s="3"/>
      <c r="F533" s="3"/>
      <c r="G533" s="55" t="s">
        <v>782</v>
      </c>
      <c r="H533"/>
      <c r="I533"/>
    </row>
    <row r="534" spans="1:9" s="25" customFormat="1">
      <c r="A534"/>
      <c r="B534" s="63"/>
      <c r="C534"/>
      <c r="D534"/>
      <c r="E534" s="3"/>
      <c r="F534" s="3"/>
      <c r="G534" s="55" t="s">
        <v>782</v>
      </c>
      <c r="H534"/>
      <c r="I534"/>
    </row>
    <row r="535" spans="1:9" s="25" customFormat="1">
      <c r="A535"/>
      <c r="B535" s="63"/>
      <c r="C535"/>
      <c r="D535"/>
      <c r="E535" s="3"/>
      <c r="F535" s="3"/>
      <c r="G535" s="55" t="s">
        <v>782</v>
      </c>
      <c r="H535"/>
      <c r="I535"/>
    </row>
    <row r="536" spans="1:9" s="25" customFormat="1">
      <c r="A536"/>
      <c r="B536" s="63"/>
      <c r="C536"/>
      <c r="D536"/>
      <c r="E536" s="3"/>
      <c r="F536" s="3"/>
      <c r="G536" s="55" t="s">
        <v>782</v>
      </c>
      <c r="H536"/>
      <c r="I536"/>
    </row>
    <row r="537" spans="1:9" s="25" customFormat="1">
      <c r="A537"/>
      <c r="B537" s="63"/>
      <c r="C537"/>
      <c r="D537"/>
      <c r="E537" s="3"/>
      <c r="F537" s="3"/>
      <c r="G537" s="55" t="s">
        <v>782</v>
      </c>
      <c r="H537"/>
      <c r="I537"/>
    </row>
    <row r="538" spans="1:9" s="25" customFormat="1">
      <c r="A538"/>
      <c r="B538" s="63"/>
      <c r="C538"/>
      <c r="D538"/>
      <c r="E538" s="3"/>
      <c r="F538" s="3"/>
      <c r="G538" s="55" t="s">
        <v>782</v>
      </c>
      <c r="H538"/>
      <c r="I538"/>
    </row>
    <row r="539" spans="1:9" s="25" customFormat="1">
      <c r="A539"/>
      <c r="B539" s="63"/>
      <c r="C539"/>
      <c r="D539"/>
      <c r="E539" s="3"/>
      <c r="F539" s="3"/>
      <c r="G539" s="55" t="s">
        <v>782</v>
      </c>
      <c r="H539"/>
      <c r="I539"/>
    </row>
    <row r="540" spans="1:9" s="25" customFormat="1">
      <c r="A540"/>
      <c r="B540" s="63"/>
      <c r="C540"/>
      <c r="D540"/>
      <c r="E540" s="3"/>
      <c r="F540" s="3"/>
      <c r="G540" s="55" t="s">
        <v>782</v>
      </c>
      <c r="H540"/>
      <c r="I540"/>
    </row>
    <row r="541" spans="1:9" s="25" customFormat="1">
      <c r="A541"/>
      <c r="B541" s="63"/>
      <c r="C541"/>
      <c r="D541"/>
      <c r="E541" s="3"/>
      <c r="F541" s="3"/>
      <c r="G541" s="55" t="s">
        <v>782</v>
      </c>
      <c r="H541"/>
      <c r="I541"/>
    </row>
    <row r="542" spans="1:9" s="25" customFormat="1">
      <c r="A542"/>
      <c r="B542" s="63"/>
      <c r="C542"/>
      <c r="D542"/>
      <c r="E542" s="3"/>
      <c r="F542" s="3"/>
      <c r="G542" s="55" t="s">
        <v>782</v>
      </c>
      <c r="H542"/>
      <c r="I542"/>
    </row>
    <row r="543" spans="1:9" s="25" customFormat="1">
      <c r="A543"/>
      <c r="B543" s="63"/>
      <c r="C543"/>
      <c r="D543"/>
      <c r="E543" s="3"/>
      <c r="F543" s="3"/>
      <c r="G543" s="55" t="s">
        <v>782</v>
      </c>
      <c r="H543"/>
      <c r="I543"/>
    </row>
    <row r="544" spans="1:9" s="25" customFormat="1">
      <c r="A544"/>
      <c r="B544" s="63"/>
      <c r="C544"/>
      <c r="D544"/>
      <c r="E544" s="3"/>
      <c r="F544" s="3"/>
      <c r="G544" s="55" t="s">
        <v>782</v>
      </c>
      <c r="H544"/>
      <c r="I544"/>
    </row>
    <row r="545" spans="1:9" s="25" customFormat="1">
      <c r="A545"/>
      <c r="B545" s="63"/>
      <c r="C545"/>
      <c r="D545"/>
      <c r="E545" s="3"/>
      <c r="F545" s="3"/>
      <c r="G545" s="55" t="s">
        <v>782</v>
      </c>
      <c r="H545"/>
      <c r="I545"/>
    </row>
    <row r="546" spans="1:9" s="25" customFormat="1">
      <c r="A546"/>
      <c r="B546" s="63"/>
      <c r="C546"/>
      <c r="D546"/>
      <c r="E546" s="3"/>
      <c r="F546" s="3"/>
      <c r="G546" s="55"/>
      <c r="H546"/>
      <c r="I546"/>
    </row>
    <row r="547" spans="1:9" s="25" customFormat="1">
      <c r="A547"/>
      <c r="B547" s="63"/>
      <c r="C547"/>
      <c r="D547"/>
      <c r="E547" s="3"/>
      <c r="F547" s="3"/>
      <c r="G547" s="55"/>
      <c r="H547"/>
      <c r="I547"/>
    </row>
    <row r="548" spans="1:9" s="25" customFormat="1">
      <c r="A548"/>
      <c r="B548" s="63"/>
      <c r="C548"/>
      <c r="D548"/>
      <c r="E548" s="3"/>
      <c r="F548" s="3"/>
      <c r="G548" s="55"/>
      <c r="H548"/>
      <c r="I548"/>
    </row>
    <row r="549" spans="1:9" s="25" customFormat="1">
      <c r="A549"/>
      <c r="B549" s="63"/>
      <c r="C549"/>
      <c r="D549"/>
      <c r="E549" s="3"/>
      <c r="F549" s="3"/>
      <c r="G549" s="55"/>
      <c r="H549"/>
      <c r="I549"/>
    </row>
    <row r="550" spans="1:9" s="25" customFormat="1">
      <c r="A550"/>
      <c r="B550" s="63"/>
      <c r="C550"/>
      <c r="D550"/>
      <c r="E550" s="3"/>
      <c r="F550" s="3"/>
      <c r="G550" s="55"/>
      <c r="H550"/>
      <c r="I550"/>
    </row>
    <row r="551" spans="1:9" s="25" customFormat="1">
      <c r="A551"/>
      <c r="B551" s="63"/>
      <c r="C551"/>
      <c r="D551"/>
      <c r="E551" s="3"/>
      <c r="F551" s="3"/>
      <c r="G551" s="55"/>
      <c r="H551"/>
      <c r="I551"/>
    </row>
    <row r="552" spans="1:9" s="25" customFormat="1">
      <c r="A552"/>
      <c r="B552" s="63"/>
      <c r="C552"/>
      <c r="D552"/>
      <c r="E552" s="3"/>
      <c r="F552" s="3"/>
      <c r="G552" s="55"/>
      <c r="H552"/>
      <c r="I552"/>
    </row>
    <row r="553" spans="1:9" s="25" customFormat="1">
      <c r="A553"/>
      <c r="B553" s="63"/>
      <c r="C553"/>
      <c r="D553"/>
      <c r="E553" s="3"/>
      <c r="F553" s="3"/>
      <c r="G553" s="55"/>
      <c r="H553"/>
      <c r="I553"/>
    </row>
    <row r="554" spans="1:9" s="25" customFormat="1">
      <c r="A554"/>
      <c r="B554" s="63"/>
      <c r="C554"/>
      <c r="D554"/>
      <c r="E554" s="3"/>
      <c r="F554" s="3"/>
      <c r="G554" s="55"/>
      <c r="H554"/>
      <c r="I554"/>
    </row>
    <row r="555" spans="1:9" s="25" customFormat="1">
      <c r="A555"/>
      <c r="B555" s="63"/>
      <c r="C555"/>
      <c r="D555"/>
      <c r="E555" s="3"/>
      <c r="F555" s="3"/>
      <c r="G555" s="55"/>
      <c r="H555"/>
      <c r="I555"/>
    </row>
    <row r="556" spans="1:9" s="25" customFormat="1">
      <c r="A556"/>
      <c r="B556" s="63"/>
      <c r="C556"/>
      <c r="D556"/>
      <c r="E556" s="3"/>
      <c r="F556" s="3"/>
      <c r="G556" s="55"/>
      <c r="H556"/>
      <c r="I556"/>
    </row>
    <row r="557" spans="1:9" s="25" customFormat="1">
      <c r="A557"/>
      <c r="B557" s="63"/>
      <c r="C557"/>
      <c r="D557"/>
      <c r="E557" s="3"/>
      <c r="F557" s="3"/>
      <c r="G557" s="55"/>
      <c r="H557"/>
      <c r="I557"/>
    </row>
    <row r="558" spans="1:9" s="25" customFormat="1">
      <c r="A558"/>
      <c r="B558" s="63"/>
      <c r="C558"/>
      <c r="D558"/>
      <c r="E558" s="3"/>
      <c r="F558" s="3"/>
      <c r="G558" s="55"/>
      <c r="H558"/>
      <c r="I558"/>
    </row>
    <row r="559" spans="1:9" s="25" customFormat="1">
      <c r="A559"/>
      <c r="B559" s="63"/>
      <c r="C559"/>
      <c r="D559"/>
      <c r="E559" s="3"/>
      <c r="F559" s="3"/>
      <c r="G559" s="55"/>
      <c r="H559"/>
      <c r="I559"/>
    </row>
    <row r="560" spans="1:9" s="25" customFormat="1">
      <c r="A560"/>
      <c r="B560" s="63"/>
      <c r="C560"/>
      <c r="D560"/>
      <c r="E560" s="3"/>
      <c r="F560" s="3"/>
      <c r="G560" s="55"/>
      <c r="H560" s="3"/>
      <c r="I560"/>
    </row>
    <row r="561" spans="1:9" s="25" customFormat="1">
      <c r="A561"/>
      <c r="B561" s="63"/>
      <c r="C561"/>
      <c r="D561"/>
      <c r="E561" s="3"/>
      <c r="F561" s="3"/>
      <c r="G561" s="55"/>
      <c r="H561"/>
      <c r="I561"/>
    </row>
    <row r="562" spans="1:9" s="25" customFormat="1">
      <c r="A562"/>
      <c r="B562" s="63"/>
      <c r="C562"/>
      <c r="D562"/>
      <c r="E562" s="3"/>
      <c r="F562" s="3"/>
      <c r="G562" s="55"/>
      <c r="H562"/>
      <c r="I562"/>
    </row>
    <row r="563" spans="1:9" s="25" customFormat="1">
      <c r="A563"/>
      <c r="B563" s="63"/>
      <c r="C563"/>
      <c r="D563"/>
      <c r="E563" s="3"/>
      <c r="F563" s="3"/>
      <c r="G563" s="55"/>
      <c r="H563"/>
      <c r="I563"/>
    </row>
    <row r="564" spans="1:9" s="25" customFormat="1">
      <c r="A564"/>
      <c r="B564" s="63"/>
      <c r="C564"/>
      <c r="D564"/>
      <c r="E564" s="3"/>
      <c r="F564" s="3"/>
      <c r="G564" s="55"/>
      <c r="H564"/>
      <c r="I564"/>
    </row>
    <row r="565" spans="1:9" s="25" customFormat="1">
      <c r="A565"/>
      <c r="B565" s="63"/>
      <c r="C565"/>
      <c r="D565"/>
      <c r="E565" s="3"/>
      <c r="F565" s="3"/>
      <c r="G565" s="55"/>
      <c r="H565"/>
      <c r="I565"/>
    </row>
    <row r="566" spans="1:9" s="25" customFormat="1">
      <c r="A566"/>
      <c r="B566" s="63"/>
      <c r="C566"/>
      <c r="D566"/>
      <c r="E566" s="3"/>
      <c r="F566" s="3"/>
      <c r="G566" s="55"/>
      <c r="H566"/>
      <c r="I566"/>
    </row>
    <row r="567" spans="1:9" s="25" customFormat="1">
      <c r="A567"/>
      <c r="B567" s="63"/>
      <c r="C567"/>
      <c r="D567"/>
      <c r="E567" s="3"/>
      <c r="F567" s="3"/>
      <c r="G567" s="55"/>
      <c r="H567"/>
      <c r="I567"/>
    </row>
    <row r="568" spans="1:9" s="25" customFormat="1">
      <c r="A568"/>
      <c r="B568" s="63"/>
      <c r="C568"/>
      <c r="D568"/>
      <c r="E568" s="3"/>
      <c r="F568" s="3"/>
      <c r="G568" s="55"/>
      <c r="H568"/>
      <c r="I568"/>
    </row>
    <row r="569" spans="1:9" s="25" customFormat="1">
      <c r="A569"/>
      <c r="B569" s="63"/>
      <c r="C569"/>
      <c r="D569"/>
      <c r="E569" s="3"/>
      <c r="F569" s="3"/>
      <c r="G569" s="55"/>
      <c r="H569"/>
      <c r="I569"/>
    </row>
    <row r="570" spans="1:9" s="25" customFormat="1">
      <c r="A570"/>
      <c r="B570" s="63"/>
      <c r="C570"/>
      <c r="D570"/>
      <c r="E570" s="3"/>
      <c r="F570" s="3"/>
      <c r="G570" s="55"/>
      <c r="H570"/>
      <c r="I570"/>
    </row>
    <row r="571" spans="1:9" s="25" customFormat="1">
      <c r="A571"/>
      <c r="B571" s="63"/>
      <c r="C571"/>
      <c r="D571"/>
      <c r="E571" s="3"/>
      <c r="F571" s="3"/>
      <c r="G571" s="55"/>
      <c r="H571"/>
      <c r="I571"/>
    </row>
    <row r="572" spans="1:9" s="25" customFormat="1">
      <c r="A572"/>
      <c r="B572" s="63"/>
      <c r="C572"/>
      <c r="D572"/>
      <c r="E572" s="3"/>
      <c r="F572" s="3"/>
      <c r="G572" s="55"/>
      <c r="H572"/>
      <c r="I572"/>
    </row>
    <row r="573" spans="1:9" s="25" customFormat="1">
      <c r="A573"/>
      <c r="B573" s="63"/>
      <c r="C573"/>
      <c r="D573"/>
      <c r="E573" s="3"/>
      <c r="F573" s="3"/>
      <c r="G573" s="55"/>
      <c r="H573" s="3"/>
      <c r="I573"/>
    </row>
    <row r="574" spans="1:9" s="25" customFormat="1">
      <c r="A574"/>
      <c r="B574" s="63"/>
      <c r="C574"/>
      <c r="D574"/>
      <c r="E574" s="3"/>
      <c r="F574" s="3"/>
      <c r="G574" s="55"/>
      <c r="H574"/>
      <c r="I574"/>
    </row>
    <row r="575" spans="1:9" s="25" customFormat="1">
      <c r="A575"/>
      <c r="B575" s="63"/>
      <c r="C575"/>
      <c r="D575"/>
      <c r="E575" s="3"/>
      <c r="F575" s="3"/>
      <c r="G575" s="55"/>
      <c r="H575"/>
      <c r="I575"/>
    </row>
    <row r="576" spans="1:9" s="25" customFormat="1">
      <c r="A576"/>
      <c r="B576" s="63"/>
      <c r="C576"/>
      <c r="D576"/>
      <c r="E576" s="3"/>
      <c r="F576" s="3"/>
      <c r="G576" s="55"/>
      <c r="H576"/>
      <c r="I576"/>
    </row>
    <row r="577" spans="1:9" s="25" customFormat="1">
      <c r="A577"/>
      <c r="B577" s="63"/>
      <c r="C577"/>
      <c r="D577"/>
      <c r="E577" s="3"/>
      <c r="F577" s="3"/>
      <c r="G577" s="55"/>
      <c r="H577"/>
      <c r="I577"/>
    </row>
    <row r="578" spans="1:9" s="25" customFormat="1">
      <c r="A578"/>
      <c r="B578" s="63"/>
      <c r="C578"/>
      <c r="D578"/>
      <c r="E578" s="3"/>
      <c r="F578" s="3"/>
      <c r="G578" s="55"/>
      <c r="H578"/>
      <c r="I578"/>
    </row>
    <row r="579" spans="1:9" s="25" customFormat="1">
      <c r="A579"/>
      <c r="B579" s="63"/>
      <c r="C579"/>
      <c r="D579"/>
      <c r="E579" s="3"/>
      <c r="F579" s="3"/>
      <c r="G579" s="55"/>
      <c r="H579"/>
      <c r="I579"/>
    </row>
    <row r="580" spans="1:9" s="25" customFormat="1">
      <c r="A580"/>
      <c r="B580" s="63"/>
      <c r="C580"/>
      <c r="D580"/>
      <c r="E580" s="3"/>
      <c r="F580" s="3"/>
      <c r="G580" s="55"/>
      <c r="H580"/>
      <c r="I580"/>
    </row>
    <row r="581" spans="1:9" s="25" customFormat="1">
      <c r="A581"/>
      <c r="B581" s="63"/>
      <c r="C581"/>
      <c r="D581"/>
      <c r="E581" s="3"/>
      <c r="F581" s="3"/>
      <c r="G581" s="55"/>
      <c r="H581"/>
      <c r="I581"/>
    </row>
    <row r="582" spans="1:9" s="25" customFormat="1">
      <c r="A582"/>
      <c r="B582" s="63"/>
      <c r="C582"/>
      <c r="D582"/>
      <c r="E582" s="3"/>
      <c r="F582" s="3"/>
      <c r="G582" s="55"/>
      <c r="H582"/>
      <c r="I582"/>
    </row>
    <row r="583" spans="1:9" s="25" customFormat="1">
      <c r="A583"/>
      <c r="B583" s="63"/>
      <c r="C583"/>
      <c r="D583"/>
      <c r="E583" s="3"/>
      <c r="F583" s="3"/>
      <c r="G583" s="55"/>
      <c r="H583"/>
      <c r="I583"/>
    </row>
    <row r="584" spans="1:9" s="25" customFormat="1">
      <c r="A584"/>
      <c r="B584" s="63"/>
      <c r="C584"/>
      <c r="D584"/>
      <c r="E584" s="3"/>
      <c r="F584" s="3"/>
      <c r="G584" s="55"/>
      <c r="H584"/>
      <c r="I584"/>
    </row>
    <row r="585" spans="1:9" s="25" customFormat="1">
      <c r="A585"/>
      <c r="B585" s="63"/>
      <c r="C585"/>
      <c r="D585"/>
      <c r="E585" s="3"/>
      <c r="F585" s="3"/>
      <c r="G585" s="55"/>
      <c r="H585"/>
      <c r="I585"/>
    </row>
    <row r="586" spans="1:9" s="25" customFormat="1">
      <c r="A586"/>
      <c r="B586" s="63"/>
      <c r="C586"/>
      <c r="D586"/>
      <c r="E586" s="3"/>
      <c r="F586" s="3"/>
      <c r="G586" s="55"/>
      <c r="H586"/>
      <c r="I586"/>
    </row>
    <row r="587" spans="1:9" s="25" customFormat="1">
      <c r="A587"/>
      <c r="B587" s="63"/>
      <c r="C587"/>
      <c r="D587"/>
      <c r="E587" s="3"/>
      <c r="F587" s="3"/>
      <c r="G587" s="55"/>
      <c r="H587"/>
      <c r="I587"/>
    </row>
    <row r="588" spans="1:9" s="25" customFormat="1">
      <c r="A588"/>
      <c r="B588" s="63"/>
      <c r="C588"/>
      <c r="D588"/>
      <c r="E588" s="3"/>
      <c r="F588" s="3"/>
      <c r="G588" s="55"/>
      <c r="H588"/>
      <c r="I588"/>
    </row>
    <row r="589" spans="1:9" s="25" customFormat="1">
      <c r="A589"/>
      <c r="B589" s="63"/>
      <c r="C589"/>
      <c r="D589"/>
      <c r="E589" s="3"/>
      <c r="F589" s="3"/>
      <c r="G589" s="55"/>
      <c r="H589"/>
      <c r="I589"/>
    </row>
    <row r="590" spans="1:9" s="25" customFormat="1">
      <c r="A590"/>
      <c r="B590" s="63"/>
      <c r="C590"/>
      <c r="D590"/>
      <c r="E590" s="3"/>
      <c r="F590" s="3"/>
      <c r="G590" s="55"/>
      <c r="H590"/>
      <c r="I590"/>
    </row>
    <row r="591" spans="1:9" s="25" customFormat="1">
      <c r="A591"/>
      <c r="B591" s="63"/>
      <c r="C591"/>
      <c r="D591"/>
      <c r="E591" s="3"/>
      <c r="F591" s="3"/>
      <c r="G591" s="55"/>
      <c r="H591"/>
      <c r="I591"/>
    </row>
    <row r="592" spans="1:9" s="25" customFormat="1">
      <c r="A592"/>
      <c r="B592" s="63"/>
      <c r="C592"/>
      <c r="D592"/>
      <c r="E592" s="3"/>
      <c r="F592" s="3"/>
      <c r="G592" s="55"/>
      <c r="H592"/>
      <c r="I592"/>
    </row>
    <row r="593" spans="1:9" s="25" customFormat="1">
      <c r="A593"/>
      <c r="B593" s="63"/>
      <c r="C593"/>
      <c r="D593"/>
      <c r="E593" s="3"/>
      <c r="F593" s="3"/>
      <c r="G593" s="55"/>
      <c r="H593"/>
      <c r="I593"/>
    </row>
    <row r="594" spans="1:9" s="25" customFormat="1">
      <c r="A594"/>
      <c r="B594" s="63"/>
      <c r="C594"/>
      <c r="D594"/>
      <c r="E594" s="3"/>
      <c r="F594" s="3"/>
      <c r="G594" s="55"/>
      <c r="H594"/>
      <c r="I594"/>
    </row>
    <row r="595" spans="1:9" s="25" customFormat="1">
      <c r="A595"/>
      <c r="B595" s="63"/>
      <c r="C595"/>
      <c r="D595"/>
      <c r="E595" s="3"/>
      <c r="F595" s="3"/>
      <c r="G595" s="55"/>
      <c r="H595" s="3"/>
      <c r="I595"/>
    </row>
    <row r="596" spans="1:9" s="25" customFormat="1">
      <c r="A596"/>
      <c r="B596" s="63"/>
      <c r="C596"/>
      <c r="D596"/>
      <c r="E596" s="3"/>
      <c r="F596" s="3"/>
      <c r="G596" s="55"/>
      <c r="H596" s="3"/>
      <c r="I596"/>
    </row>
    <row r="597" spans="1:9" s="25" customFormat="1">
      <c r="A597"/>
      <c r="B597" s="63"/>
      <c r="C597"/>
      <c r="D597"/>
      <c r="E597" s="3"/>
      <c r="F597" s="3"/>
      <c r="G597" s="55"/>
      <c r="H597"/>
      <c r="I597"/>
    </row>
    <row r="598" spans="1:9" s="25" customFormat="1">
      <c r="A598"/>
      <c r="B598" s="63"/>
      <c r="C598"/>
      <c r="D598"/>
      <c r="E598" s="3"/>
      <c r="F598" s="3"/>
      <c r="G598" s="55"/>
      <c r="H598" s="3"/>
      <c r="I598"/>
    </row>
    <row r="599" spans="1:9" s="25" customFormat="1">
      <c r="A599"/>
      <c r="B599" s="63"/>
      <c r="C599"/>
      <c r="D599"/>
      <c r="E599" s="3"/>
      <c r="F599" s="3"/>
      <c r="G599" s="55"/>
      <c r="H599"/>
      <c r="I599"/>
    </row>
    <row r="600" spans="1:9" s="25" customFormat="1">
      <c r="A600"/>
      <c r="B600" s="63"/>
      <c r="C600"/>
      <c r="D600"/>
      <c r="E600" s="3"/>
      <c r="F600" s="3"/>
      <c r="G600" s="55"/>
      <c r="H600"/>
      <c r="I600"/>
    </row>
    <row r="601" spans="1:9" s="25" customFormat="1">
      <c r="A601"/>
      <c r="B601" s="63"/>
      <c r="C601"/>
      <c r="D601"/>
      <c r="E601" s="3"/>
      <c r="F601" s="3"/>
      <c r="G601" s="55"/>
      <c r="H601"/>
      <c r="I601"/>
    </row>
    <row r="602" spans="1:9" s="25" customFormat="1">
      <c r="A602"/>
      <c r="B602" s="63"/>
      <c r="C602"/>
      <c r="D602"/>
      <c r="E602" s="3"/>
      <c r="F602" s="3"/>
      <c r="G602" s="55"/>
      <c r="H602"/>
      <c r="I602"/>
    </row>
    <row r="603" spans="1:9" s="25" customFormat="1">
      <c r="A603"/>
      <c r="B603" s="63"/>
      <c r="C603"/>
      <c r="D603"/>
      <c r="E603" s="3"/>
      <c r="F603" s="3"/>
      <c r="G603" s="55"/>
      <c r="H603" s="3"/>
      <c r="I603"/>
    </row>
    <row r="604" spans="1:9" s="25" customFormat="1">
      <c r="A604"/>
      <c r="B604" s="63"/>
      <c r="C604"/>
      <c r="D604"/>
      <c r="E604" s="3"/>
      <c r="F604" s="3"/>
      <c r="G604" s="55"/>
      <c r="H604" s="3"/>
      <c r="I604"/>
    </row>
    <row r="605" spans="1:9" s="25" customFormat="1">
      <c r="A605"/>
      <c r="B605" s="63"/>
      <c r="C605"/>
      <c r="D605"/>
      <c r="E605" s="3"/>
      <c r="F605" s="3"/>
      <c r="G605" s="55"/>
      <c r="H605"/>
      <c r="I605"/>
    </row>
    <row r="606" spans="1:9" s="25" customFormat="1">
      <c r="A606"/>
      <c r="B606" s="63"/>
      <c r="C606"/>
      <c r="D606"/>
      <c r="E606" s="3"/>
      <c r="F606" s="3"/>
      <c r="G606" s="55"/>
      <c r="H606"/>
      <c r="I606"/>
    </row>
    <row r="607" spans="1:9" s="25" customFormat="1">
      <c r="A607"/>
      <c r="B607" s="63"/>
      <c r="C607"/>
      <c r="D607"/>
      <c r="E607" s="3"/>
      <c r="F607" s="3"/>
      <c r="G607" s="55"/>
      <c r="H607"/>
      <c r="I607"/>
    </row>
    <row r="608" spans="1:9" s="25" customFormat="1">
      <c r="A608"/>
      <c r="B608" s="63"/>
      <c r="C608"/>
      <c r="D608"/>
      <c r="E608" s="3"/>
      <c r="F608" s="3"/>
      <c r="G608" s="55"/>
      <c r="H608"/>
      <c r="I608"/>
    </row>
    <row r="609" spans="1:9" s="25" customFormat="1">
      <c r="A609"/>
      <c r="B609" s="63"/>
      <c r="C609"/>
      <c r="D609"/>
      <c r="E609" s="3"/>
      <c r="F609" s="3"/>
      <c r="G609" s="55"/>
      <c r="H609"/>
      <c r="I609"/>
    </row>
    <row r="610" spans="1:9" s="25" customFormat="1">
      <c r="A610"/>
      <c r="B610" s="63"/>
      <c r="C610"/>
      <c r="D610"/>
      <c r="E610" s="3"/>
      <c r="F610" s="3"/>
      <c r="G610" s="55"/>
      <c r="H610"/>
      <c r="I610"/>
    </row>
    <row r="611" spans="1:9" s="25" customFormat="1">
      <c r="A611"/>
      <c r="B611" s="63"/>
      <c r="C611"/>
      <c r="D611"/>
      <c r="E611" s="3"/>
      <c r="F611" s="3"/>
      <c r="G611" s="55"/>
      <c r="H611"/>
      <c r="I611"/>
    </row>
    <row r="612" spans="1:9" s="25" customFormat="1">
      <c r="A612"/>
      <c r="B612" s="63"/>
      <c r="C612"/>
      <c r="D612"/>
      <c r="E612" s="3"/>
      <c r="F612" s="3"/>
      <c r="G612" s="55"/>
      <c r="H612"/>
      <c r="I612"/>
    </row>
    <row r="613" spans="1:9" s="25" customFormat="1">
      <c r="A613"/>
      <c r="B613" s="63"/>
      <c r="C613"/>
      <c r="D613"/>
      <c r="E613" s="3"/>
      <c r="F613" s="3"/>
      <c r="G613" s="55"/>
      <c r="H613"/>
      <c r="I613"/>
    </row>
    <row r="614" spans="1:9" s="25" customFormat="1">
      <c r="A614"/>
      <c r="B614" s="63"/>
      <c r="C614"/>
      <c r="D614"/>
      <c r="E614" s="3"/>
      <c r="F614" s="3"/>
      <c r="G614" s="55"/>
      <c r="H614"/>
      <c r="I614"/>
    </row>
    <row r="615" spans="1:9" s="25" customFormat="1">
      <c r="A615"/>
      <c r="B615" s="63"/>
      <c r="C615"/>
      <c r="D615"/>
      <c r="E615" s="3"/>
      <c r="F615" s="3"/>
      <c r="G615" s="55"/>
      <c r="H615"/>
      <c r="I615"/>
    </row>
    <row r="616" spans="1:9" s="25" customFormat="1">
      <c r="A616"/>
      <c r="B616" s="63"/>
      <c r="C616"/>
      <c r="D616"/>
      <c r="E616" s="3"/>
      <c r="F616" s="3"/>
      <c r="G616" s="55"/>
      <c r="H616"/>
      <c r="I616"/>
    </row>
    <row r="617" spans="1:9" s="25" customFormat="1">
      <c r="A617"/>
      <c r="B617" s="63"/>
      <c r="C617"/>
      <c r="D617"/>
      <c r="E617" s="3"/>
      <c r="F617" s="3"/>
      <c r="G617" s="55"/>
      <c r="H617"/>
      <c r="I617"/>
    </row>
    <row r="618" spans="1:9" s="25" customFormat="1">
      <c r="A618"/>
      <c r="B618" s="63"/>
      <c r="C618"/>
      <c r="D618"/>
      <c r="E618" s="3"/>
      <c r="F618" s="3"/>
      <c r="G618" s="55"/>
      <c r="H618"/>
      <c r="I618"/>
    </row>
    <row r="619" spans="1:9" s="25" customFormat="1">
      <c r="A619"/>
      <c r="B619" s="63"/>
      <c r="C619"/>
      <c r="D619"/>
      <c r="E619" s="3"/>
      <c r="F619" s="3"/>
      <c r="G619" s="55"/>
      <c r="H619"/>
      <c r="I619"/>
    </row>
    <row r="620" spans="1:9" s="25" customFormat="1">
      <c r="A620"/>
      <c r="B620" s="63"/>
      <c r="C620"/>
      <c r="D620"/>
      <c r="E620" s="3"/>
      <c r="F620" s="3"/>
      <c r="G620" s="55"/>
      <c r="H620"/>
      <c r="I620"/>
    </row>
    <row r="621" spans="1:9" s="25" customFormat="1">
      <c r="A621"/>
      <c r="B621" s="63"/>
      <c r="C621"/>
      <c r="D621"/>
      <c r="E621" s="3"/>
      <c r="F621" s="3"/>
      <c r="G621" s="55"/>
      <c r="H621"/>
      <c r="I621"/>
    </row>
    <row r="622" spans="1:9" s="25" customFormat="1">
      <c r="A622"/>
      <c r="B622" s="63"/>
      <c r="C622"/>
      <c r="D622"/>
      <c r="E622" s="3"/>
      <c r="F622" s="3"/>
      <c r="G622" s="55"/>
      <c r="H622" s="3"/>
      <c r="I622"/>
    </row>
    <row r="623" spans="1:9" s="25" customFormat="1">
      <c r="A623"/>
      <c r="B623" s="63"/>
      <c r="C623"/>
      <c r="D623"/>
      <c r="E623" s="3"/>
      <c r="F623" s="3"/>
      <c r="G623" s="55"/>
      <c r="H623"/>
      <c r="I623"/>
    </row>
    <row r="624" spans="1:9" s="25" customFormat="1">
      <c r="A624"/>
      <c r="B624" s="63"/>
      <c r="C624"/>
      <c r="D624"/>
      <c r="E624" s="3"/>
      <c r="F624" s="3"/>
      <c r="G624" s="55"/>
      <c r="H624"/>
      <c r="I624"/>
    </row>
    <row r="625" spans="1:9" s="25" customFormat="1">
      <c r="A625"/>
      <c r="B625" s="63"/>
      <c r="C625"/>
      <c r="D625"/>
      <c r="E625" s="3"/>
      <c r="F625" s="3"/>
      <c r="G625" s="55"/>
      <c r="H625"/>
      <c r="I625"/>
    </row>
    <row r="626" spans="1:9" s="25" customFormat="1">
      <c r="A626"/>
      <c r="B626" s="63"/>
      <c r="C626"/>
      <c r="D626"/>
      <c r="E626" s="3"/>
      <c r="F626" s="3"/>
      <c r="G626" s="55"/>
      <c r="H626"/>
      <c r="I626"/>
    </row>
    <row r="627" spans="1:9" s="25" customFormat="1">
      <c r="A627"/>
      <c r="B627" s="63"/>
      <c r="C627"/>
      <c r="D627"/>
      <c r="E627" s="3"/>
      <c r="F627" s="3"/>
      <c r="G627" s="55"/>
      <c r="H627"/>
      <c r="I627"/>
    </row>
    <row r="628" spans="1:9" s="25" customFormat="1">
      <c r="A628"/>
      <c r="B628" s="63"/>
      <c r="C628"/>
      <c r="D628"/>
      <c r="E628" s="3"/>
      <c r="F628" s="3"/>
      <c r="G628" s="55"/>
      <c r="H628"/>
      <c r="I628"/>
    </row>
    <row r="629" spans="1:9" s="25" customFormat="1">
      <c r="A629"/>
      <c r="B629" s="63"/>
      <c r="C629"/>
      <c r="D629"/>
      <c r="E629" s="3"/>
      <c r="F629" s="3"/>
      <c r="G629" s="55"/>
      <c r="H629"/>
      <c r="I629"/>
    </row>
    <row r="630" spans="1:9" s="25" customFormat="1">
      <c r="A630"/>
      <c r="B630" s="63"/>
      <c r="C630"/>
      <c r="D630"/>
      <c r="E630" s="3"/>
      <c r="F630" s="3"/>
      <c r="G630" s="55"/>
      <c r="H630"/>
      <c r="I630"/>
    </row>
    <row r="631" spans="1:9" s="25" customFormat="1">
      <c r="A631"/>
      <c r="B631" s="63"/>
      <c r="C631"/>
      <c r="D631"/>
      <c r="E631" s="3"/>
      <c r="F631" s="3"/>
      <c r="G631" s="55"/>
      <c r="H631"/>
      <c r="I631"/>
    </row>
    <row r="632" spans="1:9" s="25" customFormat="1">
      <c r="A632"/>
      <c r="B632" s="63"/>
      <c r="C632"/>
      <c r="D632"/>
      <c r="E632" s="3"/>
      <c r="F632" s="3"/>
      <c r="G632" s="55"/>
      <c r="H632"/>
      <c r="I632"/>
    </row>
    <row r="633" spans="1:9" s="25" customFormat="1">
      <c r="A633"/>
      <c r="B633" s="63"/>
      <c r="C633"/>
      <c r="D633"/>
      <c r="E633" s="3"/>
      <c r="F633" s="3"/>
      <c r="G633" s="55"/>
      <c r="H633"/>
      <c r="I633"/>
    </row>
    <row r="634" spans="1:9" s="25" customFormat="1">
      <c r="A634"/>
      <c r="B634" s="63"/>
      <c r="C634"/>
      <c r="D634"/>
      <c r="E634" s="3"/>
      <c r="F634" s="3"/>
      <c r="G634" s="55"/>
      <c r="H634" s="3"/>
      <c r="I634"/>
    </row>
    <row r="635" spans="1:9" s="25" customFormat="1">
      <c r="A635"/>
      <c r="B635" s="63"/>
      <c r="C635"/>
      <c r="D635"/>
      <c r="E635" s="3"/>
      <c r="F635" s="3"/>
      <c r="G635" s="55"/>
      <c r="H635" s="3"/>
      <c r="I635"/>
    </row>
    <row r="636" spans="1:9" s="25" customFormat="1">
      <c r="A636"/>
      <c r="B636" s="63"/>
      <c r="C636"/>
      <c r="D636"/>
      <c r="E636" s="3"/>
      <c r="F636" s="3"/>
      <c r="G636" s="55"/>
      <c r="H636" s="3"/>
      <c r="I636"/>
    </row>
    <row r="637" spans="1:9" s="25" customFormat="1">
      <c r="A637"/>
      <c r="B637" s="63"/>
      <c r="C637"/>
      <c r="D637"/>
      <c r="E637" s="3"/>
      <c r="F637" s="3"/>
      <c r="G637" s="55"/>
      <c r="H637"/>
      <c r="I637"/>
    </row>
    <row r="638" spans="1:9" s="25" customFormat="1">
      <c r="A638"/>
      <c r="B638" s="63"/>
      <c r="C638"/>
      <c r="D638"/>
      <c r="E638" s="3"/>
      <c r="F638" s="3"/>
      <c r="G638" s="55"/>
      <c r="H638"/>
      <c r="I638"/>
    </row>
    <row r="639" spans="1:9" s="25" customFormat="1">
      <c r="A639"/>
      <c r="B639" s="63"/>
      <c r="C639"/>
      <c r="D639"/>
      <c r="E639" s="3"/>
      <c r="F639" s="3"/>
      <c r="G639" s="55"/>
      <c r="H639"/>
      <c r="I639"/>
    </row>
    <row r="640" spans="1:9" s="25" customFormat="1">
      <c r="A640"/>
      <c r="B640" s="63"/>
      <c r="C640"/>
      <c r="D640"/>
      <c r="E640" s="3"/>
      <c r="F640" s="3"/>
      <c r="G640" s="55"/>
      <c r="H640"/>
      <c r="I640"/>
    </row>
    <row r="641" spans="1:9" s="25" customFormat="1">
      <c r="A641"/>
      <c r="B641" s="63"/>
      <c r="C641"/>
      <c r="D641"/>
      <c r="E641" s="3"/>
      <c r="F641" s="3"/>
      <c r="G641" s="55"/>
      <c r="H641"/>
      <c r="I641"/>
    </row>
    <row r="642" spans="1:9" s="25" customFormat="1">
      <c r="A642"/>
      <c r="B642" s="63"/>
      <c r="C642"/>
      <c r="D642"/>
      <c r="E642" s="3"/>
      <c r="F642" s="3"/>
      <c r="G642" s="55"/>
      <c r="H642" s="3"/>
      <c r="I642"/>
    </row>
    <row r="643" spans="1:9" s="25" customFormat="1">
      <c r="A643"/>
      <c r="B643" s="63"/>
      <c r="C643"/>
      <c r="D643"/>
      <c r="E643" s="3"/>
      <c r="F643" s="3"/>
      <c r="G643" s="55"/>
      <c r="H643" s="3"/>
      <c r="I643"/>
    </row>
    <row r="644" spans="1:9" s="25" customFormat="1">
      <c r="A644"/>
      <c r="B644" s="63"/>
      <c r="C644"/>
      <c r="D644"/>
      <c r="E644" s="3"/>
      <c r="F644" s="3"/>
      <c r="G644" s="55"/>
      <c r="H644" s="3"/>
      <c r="I644"/>
    </row>
    <row r="645" spans="1:9" s="25" customFormat="1">
      <c r="A645"/>
      <c r="B645" s="63"/>
      <c r="C645"/>
      <c r="D645"/>
      <c r="E645" s="3"/>
      <c r="F645" s="3"/>
      <c r="G645" s="55"/>
      <c r="H645" s="3"/>
      <c r="I645"/>
    </row>
    <row r="646" spans="1:9" s="25" customFormat="1">
      <c r="A646"/>
      <c r="B646" s="63"/>
      <c r="C646"/>
      <c r="D646"/>
      <c r="E646" s="3"/>
      <c r="F646" s="3"/>
      <c r="G646" s="55"/>
      <c r="H646"/>
      <c r="I646"/>
    </row>
    <row r="647" spans="1:9" s="25" customFormat="1">
      <c r="A647"/>
      <c r="B647" s="63"/>
      <c r="C647"/>
      <c r="D647"/>
      <c r="E647" s="3"/>
      <c r="F647" s="3"/>
      <c r="G647" s="55"/>
      <c r="H647"/>
      <c r="I647"/>
    </row>
    <row r="648" spans="1:9" s="25" customFormat="1">
      <c r="A648"/>
      <c r="B648" s="63"/>
      <c r="C648"/>
      <c r="D648"/>
      <c r="E648" s="3"/>
      <c r="F648" s="3"/>
      <c r="G648" s="55"/>
      <c r="H648"/>
      <c r="I648"/>
    </row>
    <row r="649" spans="1:9" s="25" customFormat="1">
      <c r="A649"/>
      <c r="B649" s="63"/>
      <c r="C649"/>
      <c r="D649"/>
      <c r="E649" s="3"/>
      <c r="F649" s="3"/>
      <c r="G649" s="55"/>
      <c r="H649"/>
      <c r="I649"/>
    </row>
    <row r="650" spans="1:9" s="25" customFormat="1">
      <c r="A650"/>
      <c r="B650" s="63"/>
      <c r="C650"/>
      <c r="D650"/>
      <c r="E650" s="3"/>
      <c r="F650" s="3"/>
      <c r="G650" s="55"/>
      <c r="H650"/>
      <c r="I650"/>
    </row>
    <row r="651" spans="1:9" s="25" customFormat="1">
      <c r="A651"/>
      <c r="B651" s="63"/>
      <c r="C651"/>
      <c r="D651"/>
      <c r="E651" s="3"/>
      <c r="F651" s="3"/>
      <c r="G651" s="55"/>
      <c r="H651"/>
      <c r="I651"/>
    </row>
    <row r="652" spans="1:9" s="25" customFormat="1">
      <c r="A652"/>
      <c r="B652" s="63"/>
      <c r="C652"/>
      <c r="D652"/>
      <c r="E652" s="3"/>
      <c r="F652" s="3"/>
      <c r="G652" s="55"/>
      <c r="H652"/>
      <c r="I652"/>
    </row>
    <row r="653" spans="1:9" s="25" customFormat="1">
      <c r="A653"/>
      <c r="B653" s="63"/>
      <c r="C653"/>
      <c r="D653"/>
      <c r="E653" s="3"/>
      <c r="F653" s="3"/>
      <c r="G653" s="55"/>
      <c r="H653" s="3"/>
      <c r="I653"/>
    </row>
    <row r="654" spans="1:9" s="25" customFormat="1">
      <c r="A654"/>
      <c r="B654" s="63"/>
      <c r="C654"/>
      <c r="D654"/>
      <c r="E654" s="3"/>
      <c r="F654" s="3"/>
      <c r="G654" s="55"/>
      <c r="H654" s="3"/>
      <c r="I654"/>
    </row>
    <row r="655" spans="1:9" s="25" customFormat="1">
      <c r="A655"/>
      <c r="B655" s="63"/>
      <c r="C655"/>
      <c r="D655"/>
      <c r="E655" s="3"/>
      <c r="F655" s="3"/>
      <c r="G655" s="55"/>
      <c r="H655"/>
      <c r="I655"/>
    </row>
    <row r="656" spans="1:9" s="25" customFormat="1">
      <c r="A656"/>
      <c r="B656" s="63"/>
      <c r="C656"/>
      <c r="D656"/>
      <c r="E656" s="3"/>
      <c r="F656" s="3"/>
      <c r="G656" s="55"/>
      <c r="H656" s="3"/>
      <c r="I656"/>
    </row>
    <row r="657" spans="1:9" s="25" customFormat="1">
      <c r="A657"/>
      <c r="B657" s="63"/>
      <c r="C657"/>
      <c r="D657"/>
      <c r="E657" s="3"/>
      <c r="F657" s="3"/>
      <c r="G657" s="55"/>
      <c r="H657" s="3"/>
      <c r="I657"/>
    </row>
    <row r="658" spans="1:9" s="25" customFormat="1">
      <c r="A658"/>
      <c r="B658" s="63"/>
      <c r="C658"/>
      <c r="D658"/>
      <c r="E658" s="3"/>
      <c r="F658" s="3"/>
      <c r="G658" s="55"/>
      <c r="H658" s="3"/>
      <c r="I658"/>
    </row>
    <row r="659" spans="1:9" s="25" customFormat="1">
      <c r="A659"/>
      <c r="B659" s="63"/>
      <c r="C659"/>
      <c r="D659"/>
      <c r="E659" s="3"/>
      <c r="F659" s="3"/>
      <c r="G659" s="55"/>
      <c r="H659" s="3"/>
      <c r="I659"/>
    </row>
    <row r="660" spans="1:9" s="25" customFormat="1">
      <c r="A660"/>
      <c r="B660" s="63"/>
      <c r="C660"/>
      <c r="D660"/>
      <c r="E660" s="3"/>
      <c r="F660" s="3"/>
      <c r="G660" s="55"/>
      <c r="H660"/>
      <c r="I660"/>
    </row>
    <row r="661" spans="1:9" s="25" customFormat="1">
      <c r="A661"/>
      <c r="B661" s="63"/>
      <c r="C661"/>
      <c r="D661"/>
      <c r="E661" s="3"/>
      <c r="F661" s="3"/>
      <c r="G661" s="55"/>
      <c r="H661" s="3"/>
      <c r="I661"/>
    </row>
    <row r="662" spans="1:9" s="25" customFormat="1">
      <c r="A662"/>
      <c r="B662" s="63"/>
      <c r="C662"/>
      <c r="D662"/>
      <c r="E662" s="3"/>
      <c r="F662" s="3"/>
      <c r="G662" s="55"/>
      <c r="H662"/>
      <c r="I662"/>
    </row>
    <row r="663" spans="1:9" s="25" customFormat="1">
      <c r="A663"/>
      <c r="B663" s="63"/>
      <c r="C663"/>
      <c r="D663"/>
      <c r="E663" s="3"/>
      <c r="F663" s="3"/>
      <c r="G663" s="55"/>
      <c r="H663"/>
      <c r="I663"/>
    </row>
    <row r="664" spans="1:9" s="25" customFormat="1">
      <c r="A664"/>
      <c r="B664" s="63"/>
      <c r="C664"/>
      <c r="D664"/>
      <c r="E664" s="3"/>
      <c r="F664" s="3"/>
      <c r="G664" s="55"/>
      <c r="H664" s="3"/>
      <c r="I664"/>
    </row>
    <row r="665" spans="1:9" s="25" customFormat="1">
      <c r="A665"/>
      <c r="B665" s="63"/>
      <c r="C665"/>
      <c r="D665"/>
      <c r="E665" s="3"/>
      <c r="F665" s="3"/>
      <c r="G665" s="55"/>
      <c r="H665"/>
      <c r="I665"/>
    </row>
    <row r="666" spans="1:9" s="25" customFormat="1">
      <c r="A666"/>
      <c r="B666" s="63"/>
      <c r="C666"/>
      <c r="D666"/>
      <c r="E666" s="3"/>
      <c r="F666" s="3"/>
      <c r="G666" s="55"/>
      <c r="H666"/>
      <c r="I666"/>
    </row>
    <row r="667" spans="1:9" s="25" customFormat="1">
      <c r="A667"/>
      <c r="B667" s="63"/>
      <c r="C667"/>
      <c r="D667"/>
      <c r="E667" s="3"/>
      <c r="F667" s="3"/>
      <c r="G667" s="55"/>
      <c r="H667"/>
      <c r="I667"/>
    </row>
    <row r="668" spans="1:9" s="25" customFormat="1">
      <c r="A668"/>
      <c r="B668" s="63"/>
      <c r="C668"/>
      <c r="D668"/>
      <c r="E668" s="3"/>
      <c r="F668" s="3"/>
      <c r="G668" s="55"/>
      <c r="H668"/>
      <c r="I668"/>
    </row>
    <row r="669" spans="1:9" s="25" customFormat="1">
      <c r="A669"/>
      <c r="B669" s="63"/>
      <c r="C669"/>
      <c r="D669"/>
      <c r="E669" s="3"/>
      <c r="F669" s="3"/>
      <c r="G669" s="55"/>
      <c r="H669"/>
      <c r="I669"/>
    </row>
    <row r="670" spans="1:9" s="25" customFormat="1">
      <c r="A670"/>
      <c r="B670" s="63"/>
      <c r="C670"/>
      <c r="D670"/>
      <c r="E670" s="3"/>
      <c r="F670" s="3"/>
      <c r="G670" s="55"/>
      <c r="H670"/>
      <c r="I670"/>
    </row>
    <row r="671" spans="1:9" s="25" customFormat="1">
      <c r="A671"/>
      <c r="B671" s="63"/>
      <c r="C671"/>
      <c r="D671"/>
      <c r="E671" s="3"/>
      <c r="F671" s="3"/>
      <c r="G671" s="55"/>
      <c r="H671"/>
      <c r="I671"/>
    </row>
    <row r="672" spans="1:9" s="25" customFormat="1">
      <c r="A672"/>
      <c r="B672" s="63"/>
      <c r="C672"/>
      <c r="D672"/>
      <c r="E672" s="3"/>
      <c r="F672" s="3"/>
      <c r="G672" s="55"/>
      <c r="H672"/>
      <c r="I672"/>
    </row>
    <row r="673" spans="1:9" s="25" customFormat="1">
      <c r="A673"/>
      <c r="B673" s="63"/>
      <c r="C673"/>
      <c r="D673"/>
      <c r="E673" s="3"/>
      <c r="F673" s="3"/>
      <c r="G673" s="55"/>
      <c r="H673" s="3"/>
      <c r="I673"/>
    </row>
    <row r="674" spans="1:9" s="25" customFormat="1">
      <c r="A674"/>
      <c r="B674" s="63"/>
      <c r="C674"/>
      <c r="D674"/>
      <c r="E674" s="3"/>
      <c r="F674" s="3"/>
      <c r="G674" s="55"/>
      <c r="H674"/>
      <c r="I674"/>
    </row>
    <row r="675" spans="1:9" s="25" customFormat="1">
      <c r="A675"/>
      <c r="B675" s="63"/>
      <c r="C675"/>
      <c r="D675"/>
      <c r="E675" s="3"/>
      <c r="F675" s="3"/>
      <c r="G675" s="55"/>
      <c r="H675" s="3"/>
      <c r="I675"/>
    </row>
    <row r="676" spans="1:9" s="25" customFormat="1">
      <c r="A676"/>
      <c r="B676" s="63"/>
      <c r="C676"/>
      <c r="D676"/>
      <c r="E676" s="3"/>
      <c r="F676" s="3"/>
      <c r="G676" s="55"/>
      <c r="H676"/>
      <c r="I676"/>
    </row>
    <row r="677" spans="1:9" s="25" customFormat="1">
      <c r="A677"/>
      <c r="B677" s="63"/>
      <c r="C677"/>
      <c r="D677"/>
      <c r="E677" s="3"/>
      <c r="F677" s="3"/>
      <c r="G677" s="55"/>
      <c r="H677"/>
      <c r="I677"/>
    </row>
    <row r="678" spans="1:9" s="25" customFormat="1">
      <c r="A678"/>
      <c r="B678" s="63"/>
      <c r="C678"/>
      <c r="D678"/>
      <c r="E678" s="3"/>
      <c r="F678" s="3"/>
      <c r="G678" s="55"/>
      <c r="H678"/>
      <c r="I678"/>
    </row>
    <row r="679" spans="1:9" s="25" customFormat="1">
      <c r="A679"/>
      <c r="B679" s="63"/>
      <c r="C679"/>
      <c r="D679"/>
      <c r="E679" s="3"/>
      <c r="F679" s="3"/>
      <c r="G679" s="55"/>
      <c r="H679"/>
      <c r="I679"/>
    </row>
    <row r="680" spans="1:9" s="25" customFormat="1">
      <c r="A680"/>
      <c r="B680" s="63"/>
      <c r="C680"/>
      <c r="D680"/>
      <c r="E680" s="3"/>
      <c r="F680" s="3"/>
      <c r="G680" s="55"/>
      <c r="H680" s="3"/>
      <c r="I680"/>
    </row>
    <row r="681" spans="1:9" s="25" customFormat="1">
      <c r="A681"/>
      <c r="B681" s="63"/>
      <c r="C681"/>
      <c r="D681"/>
      <c r="E681" s="3"/>
      <c r="F681" s="3"/>
      <c r="G681" s="55"/>
      <c r="H681"/>
      <c r="I681"/>
    </row>
    <row r="682" spans="1:9" s="25" customFormat="1">
      <c r="A682"/>
      <c r="B682" s="63"/>
      <c r="C682"/>
      <c r="D682"/>
      <c r="E682" s="3"/>
      <c r="F682" s="3"/>
      <c r="G682" s="55"/>
      <c r="H682"/>
      <c r="I682"/>
    </row>
    <row r="683" spans="1:9" s="25" customFormat="1">
      <c r="A683"/>
      <c r="B683" s="63"/>
      <c r="C683"/>
      <c r="D683"/>
      <c r="E683" s="3"/>
      <c r="F683" s="3"/>
      <c r="G683" s="55"/>
      <c r="H683"/>
      <c r="I683"/>
    </row>
    <row r="684" spans="1:9" s="25" customFormat="1">
      <c r="A684"/>
      <c r="B684" s="63"/>
      <c r="C684"/>
      <c r="D684"/>
      <c r="E684" s="3"/>
      <c r="F684" s="3"/>
      <c r="G684" s="55"/>
      <c r="H684" s="3"/>
      <c r="I684"/>
    </row>
    <row r="685" spans="1:9" s="25" customFormat="1">
      <c r="A685"/>
      <c r="B685" s="63"/>
      <c r="C685"/>
      <c r="D685"/>
      <c r="E685" s="3"/>
      <c r="F685" s="3"/>
      <c r="G685" s="55"/>
      <c r="H685"/>
      <c r="I685"/>
    </row>
    <row r="686" spans="1:9" s="25" customFormat="1">
      <c r="A686"/>
      <c r="B686" s="63"/>
      <c r="C686"/>
      <c r="D686"/>
      <c r="E686" s="3"/>
      <c r="F686" s="3"/>
      <c r="G686" s="55"/>
      <c r="H686"/>
      <c r="I686"/>
    </row>
    <row r="687" spans="1:9" s="25" customFormat="1">
      <c r="A687"/>
      <c r="B687" s="63"/>
      <c r="C687"/>
      <c r="D687"/>
      <c r="E687" s="3"/>
      <c r="F687" s="3"/>
      <c r="G687" s="55"/>
      <c r="H687" s="3"/>
      <c r="I687"/>
    </row>
    <row r="688" spans="1:9" s="25" customFormat="1">
      <c r="A688"/>
      <c r="B688" s="63"/>
      <c r="C688"/>
      <c r="D688"/>
      <c r="E688" s="3"/>
      <c r="F688" s="3"/>
      <c r="G688" s="55"/>
      <c r="H688" s="3"/>
      <c r="I688"/>
    </row>
    <row r="689" spans="1:9" s="25" customFormat="1">
      <c r="A689"/>
      <c r="B689" s="63"/>
      <c r="C689"/>
      <c r="D689"/>
      <c r="E689" s="3"/>
      <c r="F689" s="3"/>
      <c r="G689" s="55"/>
      <c r="H689"/>
      <c r="I689"/>
    </row>
    <row r="690" spans="1:9" s="25" customFormat="1">
      <c r="A690"/>
      <c r="B690" s="63"/>
      <c r="C690"/>
      <c r="D690"/>
      <c r="E690" s="3"/>
      <c r="F690" s="3"/>
      <c r="G690" s="55"/>
      <c r="H690"/>
      <c r="I690"/>
    </row>
    <row r="691" spans="1:9" s="25" customFormat="1">
      <c r="A691"/>
      <c r="B691" s="63"/>
      <c r="C691"/>
      <c r="D691"/>
      <c r="E691" s="3"/>
      <c r="F691" s="3"/>
      <c r="G691" s="55"/>
      <c r="H691" s="3"/>
      <c r="I691"/>
    </row>
    <row r="692" spans="1:9" s="25" customFormat="1">
      <c r="A692"/>
      <c r="B692" s="63"/>
      <c r="C692"/>
      <c r="D692"/>
      <c r="E692" s="3"/>
      <c r="F692" s="3"/>
      <c r="G692" s="55"/>
      <c r="H692"/>
      <c r="I692"/>
    </row>
    <row r="693" spans="1:9" s="25" customFormat="1">
      <c r="A693"/>
      <c r="B693" s="63"/>
      <c r="C693"/>
      <c r="D693"/>
      <c r="E693" s="3"/>
      <c r="F693" s="3"/>
      <c r="G693" s="55"/>
      <c r="H693"/>
      <c r="I693"/>
    </row>
    <row r="694" spans="1:9" s="25" customFormat="1">
      <c r="A694"/>
      <c r="B694" s="63"/>
      <c r="C694"/>
      <c r="D694"/>
      <c r="E694" s="3"/>
      <c r="F694" s="3"/>
      <c r="G694" s="55"/>
      <c r="H694"/>
      <c r="I694"/>
    </row>
    <row r="695" spans="1:9" s="25" customFormat="1">
      <c r="A695"/>
      <c r="B695" s="63"/>
      <c r="C695"/>
      <c r="D695"/>
      <c r="E695" s="3"/>
      <c r="F695" s="3"/>
      <c r="G695" s="55"/>
      <c r="H695"/>
      <c r="I695"/>
    </row>
    <row r="696" spans="1:9" s="25" customFormat="1">
      <c r="A696"/>
      <c r="B696" s="63"/>
      <c r="C696"/>
      <c r="D696"/>
      <c r="E696" s="3"/>
      <c r="F696" s="3"/>
      <c r="G696" s="55"/>
      <c r="H696" s="3"/>
      <c r="I696"/>
    </row>
    <row r="697" spans="1:9" s="25" customFormat="1">
      <c r="A697"/>
      <c r="B697" s="63"/>
      <c r="C697"/>
      <c r="D697"/>
      <c r="E697" s="3"/>
      <c r="F697" s="3"/>
      <c r="G697" s="55"/>
      <c r="H697"/>
      <c r="I697"/>
    </row>
    <row r="698" spans="1:9" s="25" customFormat="1">
      <c r="A698"/>
      <c r="B698" s="63"/>
      <c r="C698"/>
      <c r="D698"/>
      <c r="E698" s="3"/>
      <c r="F698" s="3"/>
      <c r="G698" s="55"/>
      <c r="H698" s="3"/>
      <c r="I698"/>
    </row>
    <row r="699" spans="1:9" s="25" customFormat="1">
      <c r="A699"/>
      <c r="B699" s="63"/>
      <c r="C699"/>
      <c r="D699"/>
      <c r="E699" s="3"/>
      <c r="F699" s="3"/>
      <c r="G699" s="55"/>
      <c r="H699"/>
      <c r="I699"/>
    </row>
    <row r="700" spans="1:9" s="25" customFormat="1">
      <c r="A700"/>
      <c r="B700" s="63"/>
      <c r="C700"/>
      <c r="D700"/>
      <c r="E700" s="3"/>
      <c r="F700" s="3"/>
      <c r="G700" s="55"/>
      <c r="H700"/>
      <c r="I700"/>
    </row>
    <row r="701" spans="1:9" s="25" customFormat="1">
      <c r="A701"/>
      <c r="B701" s="63"/>
      <c r="C701"/>
      <c r="D701"/>
      <c r="E701" s="3"/>
      <c r="F701" s="3"/>
      <c r="G701" s="55"/>
      <c r="H701"/>
      <c r="I701"/>
    </row>
    <row r="702" spans="1:9" s="25" customFormat="1">
      <c r="A702"/>
      <c r="B702" s="63"/>
      <c r="C702"/>
      <c r="D702"/>
      <c r="E702" s="3"/>
      <c r="F702" s="3"/>
      <c r="G702" s="55"/>
      <c r="H702" s="3"/>
      <c r="I702"/>
    </row>
    <row r="703" spans="1:9" s="25" customFormat="1">
      <c r="A703"/>
      <c r="B703" s="63"/>
      <c r="C703"/>
      <c r="D703"/>
      <c r="E703" s="3"/>
      <c r="F703" s="3"/>
      <c r="G703" s="55"/>
      <c r="H703"/>
      <c r="I703"/>
    </row>
    <row r="704" spans="1:9" s="25" customFormat="1">
      <c r="A704"/>
      <c r="B704" s="63"/>
      <c r="C704"/>
      <c r="D704"/>
      <c r="E704" s="3"/>
      <c r="F704" s="3"/>
      <c r="G704" s="55"/>
      <c r="H704"/>
      <c r="I704"/>
    </row>
    <row r="705" spans="1:9" s="25" customFormat="1">
      <c r="A705"/>
      <c r="B705" s="63"/>
      <c r="C705"/>
      <c r="D705"/>
      <c r="E705" s="3"/>
      <c r="F705" s="3"/>
      <c r="G705" s="55"/>
      <c r="H705"/>
      <c r="I705"/>
    </row>
    <row r="706" spans="1:9" s="25" customFormat="1">
      <c r="A706"/>
      <c r="B706" s="63"/>
      <c r="C706"/>
      <c r="D706"/>
      <c r="E706" s="3"/>
      <c r="F706" s="3"/>
      <c r="G706" s="55"/>
      <c r="H706"/>
      <c r="I706"/>
    </row>
    <row r="707" spans="1:9" s="25" customFormat="1">
      <c r="A707"/>
      <c r="B707" s="63"/>
      <c r="C707"/>
      <c r="D707"/>
      <c r="E707" s="3"/>
      <c r="F707" s="3"/>
      <c r="G707" s="55"/>
      <c r="H707"/>
      <c r="I707"/>
    </row>
    <row r="708" spans="1:9" s="25" customFormat="1">
      <c r="A708"/>
      <c r="B708" s="63"/>
      <c r="C708"/>
      <c r="D708"/>
      <c r="E708" s="3"/>
      <c r="F708" s="3"/>
      <c r="G708" s="55"/>
      <c r="H708"/>
      <c r="I708"/>
    </row>
    <row r="709" spans="1:9" s="25" customFormat="1">
      <c r="A709"/>
      <c r="B709" s="63"/>
      <c r="C709"/>
      <c r="D709"/>
      <c r="E709" s="3"/>
      <c r="F709" s="3"/>
      <c r="G709" s="55"/>
      <c r="H709"/>
      <c r="I709"/>
    </row>
    <row r="710" spans="1:9" s="25" customFormat="1">
      <c r="A710"/>
      <c r="B710" s="63"/>
      <c r="C710"/>
      <c r="D710"/>
      <c r="E710" s="3"/>
      <c r="F710" s="3"/>
      <c r="G710" s="55"/>
      <c r="H710"/>
      <c r="I710"/>
    </row>
    <row r="711" spans="1:9" s="25" customFormat="1">
      <c r="A711"/>
      <c r="B711" s="63"/>
      <c r="C711"/>
      <c r="D711"/>
      <c r="E711" s="3"/>
      <c r="F711" s="3"/>
      <c r="G711" s="55"/>
      <c r="H711"/>
      <c r="I711"/>
    </row>
    <row r="712" spans="1:9" s="25" customFormat="1">
      <c r="A712"/>
      <c r="B712" s="63"/>
      <c r="C712"/>
      <c r="D712"/>
      <c r="E712" s="3"/>
      <c r="F712" s="3"/>
      <c r="G712" s="55"/>
      <c r="H712"/>
      <c r="I712"/>
    </row>
    <row r="713" spans="1:9" s="25" customFormat="1">
      <c r="A713"/>
      <c r="B713" s="63"/>
      <c r="C713"/>
      <c r="D713"/>
      <c r="E713" s="3"/>
      <c r="F713" s="3"/>
      <c r="G713" s="55"/>
      <c r="H713"/>
      <c r="I713"/>
    </row>
    <row r="714" spans="1:9" s="25" customFormat="1">
      <c r="A714"/>
      <c r="B714" s="63"/>
      <c r="C714"/>
      <c r="D714"/>
      <c r="E714" s="3"/>
      <c r="F714" s="3"/>
      <c r="G714" s="55"/>
      <c r="H714"/>
      <c r="I714"/>
    </row>
    <row r="715" spans="1:9" s="25" customFormat="1">
      <c r="A715"/>
      <c r="B715" s="63"/>
      <c r="C715"/>
      <c r="D715"/>
      <c r="E715" s="3"/>
      <c r="F715" s="3"/>
      <c r="G715" s="55"/>
      <c r="H715"/>
      <c r="I715"/>
    </row>
    <row r="716" spans="1:9" s="25" customFormat="1">
      <c r="A716"/>
      <c r="B716" s="63"/>
      <c r="C716"/>
      <c r="D716"/>
      <c r="E716" s="3"/>
      <c r="F716" s="3"/>
      <c r="G716" s="55"/>
      <c r="H716"/>
      <c r="I716"/>
    </row>
    <row r="717" spans="1:9" s="25" customFormat="1">
      <c r="A717"/>
      <c r="B717" s="63"/>
      <c r="C717"/>
      <c r="D717"/>
      <c r="E717" s="3"/>
      <c r="F717" s="3"/>
      <c r="G717" s="55"/>
      <c r="H717"/>
      <c r="I717"/>
    </row>
    <row r="718" spans="1:9" s="25" customFormat="1">
      <c r="A718"/>
      <c r="B718" s="63"/>
      <c r="C718"/>
      <c r="D718"/>
      <c r="E718" s="3"/>
      <c r="F718" s="3"/>
      <c r="G718" s="55"/>
      <c r="H718"/>
      <c r="I718"/>
    </row>
    <row r="719" spans="1:9" s="25" customFormat="1">
      <c r="A719"/>
      <c r="B719" s="63"/>
      <c r="C719"/>
      <c r="D719"/>
      <c r="E719" s="3"/>
      <c r="F719" s="3"/>
      <c r="G719" s="55"/>
      <c r="H719"/>
      <c r="I719"/>
    </row>
    <row r="720" spans="1:9" s="25" customFormat="1">
      <c r="A720"/>
      <c r="B720" s="63"/>
      <c r="C720"/>
      <c r="D720"/>
      <c r="E720" s="3"/>
      <c r="F720" s="3"/>
      <c r="G720" s="55"/>
      <c r="H720"/>
      <c r="I720"/>
    </row>
    <row r="721" spans="1:9" s="25" customFormat="1">
      <c r="A721"/>
      <c r="B721" s="63"/>
      <c r="C721"/>
      <c r="D721"/>
      <c r="E721" s="3"/>
      <c r="F721" s="3"/>
      <c r="G721" s="55"/>
      <c r="H721"/>
      <c r="I721"/>
    </row>
    <row r="722" spans="1:9" s="25" customFormat="1">
      <c r="A722"/>
      <c r="B722" s="63"/>
      <c r="C722"/>
      <c r="D722"/>
      <c r="E722" s="3"/>
      <c r="F722" s="3"/>
      <c r="G722" s="55"/>
      <c r="H722"/>
      <c r="I722"/>
    </row>
    <row r="723" spans="1:9" s="25" customFormat="1">
      <c r="A723"/>
      <c r="B723" s="63"/>
      <c r="C723"/>
      <c r="D723"/>
      <c r="E723" s="3"/>
      <c r="F723" s="3"/>
      <c r="G723" s="55"/>
      <c r="H723"/>
      <c r="I723"/>
    </row>
    <row r="724" spans="1:9" s="25" customFormat="1">
      <c r="A724"/>
      <c r="B724" s="63"/>
      <c r="C724"/>
      <c r="D724"/>
      <c r="E724" s="3"/>
      <c r="F724" s="3"/>
      <c r="G724" s="55"/>
      <c r="H724"/>
      <c r="I724"/>
    </row>
    <row r="725" spans="1:9" s="25" customFormat="1">
      <c r="A725"/>
      <c r="B725" s="63"/>
      <c r="C725"/>
      <c r="D725"/>
      <c r="E725" s="3"/>
      <c r="F725" s="3"/>
      <c r="G725" s="55"/>
      <c r="H725"/>
      <c r="I725"/>
    </row>
    <row r="726" spans="1:9" s="25" customFormat="1">
      <c r="A726"/>
      <c r="B726" s="63"/>
      <c r="C726"/>
      <c r="D726"/>
      <c r="E726" s="3"/>
      <c r="F726" s="3"/>
      <c r="G726" s="55"/>
      <c r="H726"/>
      <c r="I726"/>
    </row>
    <row r="727" spans="1:9" s="25" customFormat="1">
      <c r="A727"/>
      <c r="B727" s="63"/>
      <c r="C727"/>
      <c r="D727"/>
      <c r="E727" s="3"/>
      <c r="F727" s="3"/>
      <c r="G727" s="55"/>
      <c r="H727"/>
      <c r="I727"/>
    </row>
    <row r="728" spans="1:9" s="25" customFormat="1">
      <c r="A728"/>
      <c r="B728" s="63"/>
      <c r="C728"/>
      <c r="D728"/>
      <c r="E728" s="3"/>
      <c r="F728" s="3"/>
      <c r="G728" s="55"/>
      <c r="H728"/>
      <c r="I728"/>
    </row>
    <row r="729" spans="1:9" s="25" customFormat="1">
      <c r="A729"/>
      <c r="B729" s="63"/>
      <c r="C729"/>
      <c r="D729"/>
      <c r="E729" s="3"/>
      <c r="F729" s="3"/>
      <c r="G729" s="55"/>
      <c r="H729"/>
      <c r="I729"/>
    </row>
    <row r="730" spans="1:9" s="25" customFormat="1">
      <c r="A730"/>
      <c r="B730" s="63"/>
      <c r="C730"/>
      <c r="D730"/>
      <c r="E730" s="3"/>
      <c r="F730" s="3"/>
      <c r="G730" s="55"/>
      <c r="H730"/>
      <c r="I730"/>
    </row>
    <row r="731" spans="1:9" s="25" customFormat="1">
      <c r="A731"/>
      <c r="B731" s="63"/>
      <c r="C731"/>
      <c r="D731"/>
      <c r="E731" s="3"/>
      <c r="F731" s="3"/>
      <c r="G731" s="55"/>
      <c r="H731"/>
      <c r="I731"/>
    </row>
    <row r="732" spans="1:9" s="25" customFormat="1">
      <c r="A732"/>
      <c r="B732" s="63"/>
      <c r="C732"/>
      <c r="D732"/>
      <c r="E732" s="3"/>
      <c r="F732" s="3"/>
      <c r="G732" s="55"/>
      <c r="H732"/>
      <c r="I732"/>
    </row>
    <row r="733" spans="1:9" s="25" customFormat="1">
      <c r="A733"/>
      <c r="B733" s="63"/>
      <c r="C733"/>
      <c r="D733"/>
      <c r="E733" s="3"/>
      <c r="F733" s="3"/>
      <c r="G733" s="55"/>
      <c r="H733"/>
      <c r="I733"/>
    </row>
    <row r="734" spans="1:9" s="25" customFormat="1">
      <c r="A734"/>
      <c r="B734" s="63"/>
      <c r="C734"/>
      <c r="D734"/>
      <c r="E734" s="3"/>
      <c r="F734" s="3"/>
      <c r="G734" s="55"/>
      <c r="H734"/>
      <c r="I734"/>
    </row>
    <row r="735" spans="1:9" s="25" customFormat="1">
      <c r="A735"/>
      <c r="B735" s="63"/>
      <c r="C735"/>
      <c r="D735"/>
      <c r="E735" s="3"/>
      <c r="F735" s="3"/>
      <c r="G735" s="55"/>
      <c r="H735"/>
      <c r="I735"/>
    </row>
    <row r="736" spans="1:9" s="25" customFormat="1">
      <c r="A736"/>
      <c r="B736" s="63"/>
      <c r="C736"/>
      <c r="D736"/>
      <c r="E736" s="3"/>
      <c r="F736" s="3"/>
      <c r="G736" s="55"/>
      <c r="H736"/>
      <c r="I736"/>
    </row>
    <row r="737" spans="1:9" s="25" customFormat="1">
      <c r="A737"/>
      <c r="B737" s="63"/>
      <c r="C737"/>
      <c r="D737"/>
      <c r="E737" s="3"/>
      <c r="F737" s="3"/>
      <c r="G737" s="55"/>
      <c r="H737"/>
      <c r="I737"/>
    </row>
    <row r="738" spans="1:9" s="25" customFormat="1">
      <c r="A738"/>
      <c r="B738" s="63"/>
      <c r="C738"/>
      <c r="D738"/>
      <c r="E738" s="3"/>
      <c r="F738" s="3"/>
      <c r="G738" s="55"/>
      <c r="H738"/>
      <c r="I738"/>
    </row>
    <row r="739" spans="1:9" s="25" customFormat="1">
      <c r="A739"/>
      <c r="B739" s="63"/>
      <c r="C739"/>
      <c r="D739"/>
      <c r="E739" s="3"/>
      <c r="F739" s="3"/>
      <c r="G739" s="55"/>
      <c r="H739"/>
      <c r="I739"/>
    </row>
    <row r="740" spans="1:9" s="25" customFormat="1">
      <c r="A740"/>
      <c r="B740" s="63"/>
      <c r="C740"/>
      <c r="D740"/>
      <c r="E740" s="3"/>
      <c r="F740" s="3"/>
      <c r="G740" s="55"/>
      <c r="H740"/>
      <c r="I740"/>
    </row>
    <row r="741" spans="1:9" s="25" customFormat="1">
      <c r="A741"/>
      <c r="B741" s="63"/>
      <c r="C741"/>
      <c r="D741"/>
      <c r="E741" s="3"/>
      <c r="F741" s="3"/>
      <c r="G741" s="55"/>
      <c r="H741"/>
      <c r="I741"/>
    </row>
    <row r="742" spans="1:9" s="25" customFormat="1">
      <c r="A742"/>
      <c r="B742" s="63"/>
      <c r="C742"/>
      <c r="D742"/>
      <c r="E742" s="3"/>
      <c r="F742" s="3"/>
      <c r="G742" s="55"/>
      <c r="H742"/>
      <c r="I742"/>
    </row>
    <row r="743" spans="1:9" s="25" customFormat="1">
      <c r="A743"/>
      <c r="B743" s="63"/>
      <c r="C743"/>
      <c r="D743"/>
      <c r="E743" s="3"/>
      <c r="F743" s="3"/>
      <c r="G743" s="55"/>
      <c r="H743"/>
      <c r="I743"/>
    </row>
    <row r="744" spans="1:9" s="25" customFormat="1">
      <c r="A744"/>
      <c r="B744" s="63"/>
      <c r="C744"/>
      <c r="D744"/>
      <c r="E744" s="3"/>
      <c r="F744" s="3"/>
      <c r="G744" s="55"/>
      <c r="H744"/>
      <c r="I744"/>
    </row>
    <row r="745" spans="1:9" s="25" customFormat="1">
      <c r="A745"/>
      <c r="B745" s="63"/>
      <c r="C745"/>
      <c r="D745"/>
      <c r="E745" s="3"/>
      <c r="F745" s="3"/>
      <c r="G745" s="55"/>
      <c r="H745"/>
      <c r="I745"/>
    </row>
    <row r="746" spans="1:9" s="25" customFormat="1">
      <c r="A746"/>
      <c r="B746" s="63"/>
      <c r="C746"/>
      <c r="D746"/>
      <c r="E746" s="3"/>
      <c r="F746" s="3"/>
      <c r="G746" s="55"/>
      <c r="H746"/>
      <c r="I746"/>
    </row>
    <row r="747" spans="1:9" s="25" customFormat="1">
      <c r="A747"/>
      <c r="B747" s="63"/>
      <c r="C747"/>
      <c r="D747"/>
      <c r="E747" s="3"/>
      <c r="F747" s="3"/>
      <c r="G747" s="55"/>
      <c r="H747"/>
      <c r="I747"/>
    </row>
    <row r="748" spans="1:9" s="25" customFormat="1">
      <c r="A748"/>
      <c r="B748" s="63"/>
      <c r="C748"/>
      <c r="D748"/>
      <c r="E748" s="3"/>
      <c r="F748" s="3"/>
      <c r="G748" s="55"/>
      <c r="H748"/>
      <c r="I748"/>
    </row>
    <row r="749" spans="1:9" s="25" customFormat="1">
      <c r="A749"/>
      <c r="B749" s="63"/>
      <c r="C749"/>
      <c r="D749"/>
      <c r="E749" s="3"/>
      <c r="F749" s="3"/>
      <c r="G749" s="55"/>
      <c r="H749"/>
      <c r="I749"/>
    </row>
    <row r="750" spans="1:9" s="25" customFormat="1">
      <c r="A750"/>
      <c r="B750" s="63"/>
      <c r="C750"/>
      <c r="D750"/>
      <c r="E750" s="3"/>
      <c r="F750" s="3"/>
      <c r="G750" s="55"/>
      <c r="H750"/>
      <c r="I750"/>
    </row>
    <row r="751" spans="1:9" s="25" customFormat="1">
      <c r="A751"/>
      <c r="B751" s="63"/>
      <c r="C751"/>
      <c r="D751"/>
      <c r="E751" s="3"/>
      <c r="F751" s="3"/>
      <c r="G751" s="55"/>
      <c r="H751"/>
      <c r="I751"/>
    </row>
    <row r="752" spans="1:9" s="25" customFormat="1">
      <c r="A752"/>
      <c r="B752" s="63"/>
      <c r="C752"/>
      <c r="D752"/>
      <c r="E752" s="3"/>
      <c r="F752" s="3"/>
      <c r="G752" s="55"/>
      <c r="H752"/>
      <c r="I752"/>
    </row>
    <row r="753" spans="1:9" s="25" customFormat="1">
      <c r="A753"/>
      <c r="B753" s="63"/>
      <c r="C753"/>
      <c r="D753"/>
      <c r="E753" s="3"/>
      <c r="F753" s="3"/>
      <c r="G753" s="55"/>
      <c r="H753"/>
      <c r="I753"/>
    </row>
    <row r="754" spans="1:9" s="25" customFormat="1">
      <c r="A754"/>
      <c r="B754" s="63"/>
      <c r="C754"/>
      <c r="D754"/>
      <c r="E754" s="3"/>
      <c r="F754" s="3"/>
      <c r="G754" s="55"/>
      <c r="H754"/>
      <c r="I754"/>
    </row>
    <row r="755" spans="1:9" s="25" customFormat="1">
      <c r="A755"/>
      <c r="B755" s="63"/>
      <c r="C755"/>
      <c r="D755"/>
      <c r="E755" s="3"/>
      <c r="F755" s="3"/>
      <c r="G755" s="55"/>
      <c r="H755"/>
      <c r="I755"/>
    </row>
    <row r="756" spans="1:9" s="25" customFormat="1">
      <c r="A756"/>
      <c r="B756" s="63"/>
      <c r="C756"/>
      <c r="D756"/>
      <c r="E756" s="3"/>
      <c r="F756" s="3"/>
      <c r="G756" s="55"/>
      <c r="H756"/>
      <c r="I756"/>
    </row>
    <row r="757" spans="1:9" s="25" customFormat="1">
      <c r="A757"/>
      <c r="B757" s="63"/>
      <c r="C757"/>
      <c r="D757"/>
      <c r="E757" s="3"/>
      <c r="F757" s="3"/>
      <c r="G757" s="55"/>
      <c r="H757"/>
      <c r="I757"/>
    </row>
    <row r="758" spans="1:9" s="25" customFormat="1">
      <c r="A758"/>
      <c r="B758" s="63"/>
      <c r="C758"/>
      <c r="D758"/>
      <c r="E758" s="3"/>
      <c r="F758" s="3"/>
      <c r="G758" s="55"/>
      <c r="H758"/>
      <c r="I758"/>
    </row>
    <row r="759" spans="1:9" s="25" customFormat="1">
      <c r="A759"/>
      <c r="B759" s="63"/>
      <c r="C759"/>
      <c r="D759"/>
      <c r="E759" s="3"/>
      <c r="F759" s="3"/>
      <c r="G759" s="55"/>
      <c r="H759"/>
      <c r="I759"/>
    </row>
    <row r="760" spans="1:9" s="25" customFormat="1">
      <c r="A760"/>
      <c r="B760" s="63"/>
      <c r="C760"/>
      <c r="D760"/>
      <c r="E760" s="3"/>
      <c r="F760" s="3"/>
      <c r="G760" s="55"/>
      <c r="H760"/>
      <c r="I760"/>
    </row>
    <row r="761" spans="1:9" s="25" customFormat="1">
      <c r="A761"/>
      <c r="B761" s="63"/>
      <c r="C761"/>
      <c r="D761"/>
      <c r="E761" s="3"/>
      <c r="F761" s="3"/>
      <c r="G761" s="55"/>
      <c r="H761"/>
      <c r="I761"/>
    </row>
    <row r="762" spans="1:9" s="25" customFormat="1">
      <c r="A762"/>
      <c r="B762" s="63"/>
      <c r="C762"/>
      <c r="D762"/>
      <c r="E762" s="3"/>
      <c r="F762" s="3"/>
      <c r="G762" s="55"/>
      <c r="H762"/>
      <c r="I762"/>
    </row>
    <row r="763" spans="1:9" s="25" customFormat="1">
      <c r="A763"/>
      <c r="B763" s="63"/>
      <c r="C763"/>
      <c r="D763"/>
      <c r="E763" s="3"/>
      <c r="F763" s="3"/>
      <c r="G763" s="55"/>
      <c r="H763"/>
      <c r="I763"/>
    </row>
    <row r="764" spans="1:9" s="25" customFormat="1">
      <c r="A764"/>
      <c r="B764" s="63"/>
      <c r="C764"/>
      <c r="D764"/>
      <c r="E764" s="3"/>
      <c r="F764" s="3"/>
      <c r="G764" s="55"/>
      <c r="H764"/>
      <c r="I764"/>
    </row>
    <row r="765" spans="1:9" s="25" customFormat="1">
      <c r="A765"/>
      <c r="B765" s="63"/>
      <c r="C765"/>
      <c r="D765"/>
      <c r="E765" s="3"/>
      <c r="F765" s="3"/>
      <c r="G765" s="55"/>
      <c r="H765"/>
      <c r="I765"/>
    </row>
    <row r="766" spans="1:9" s="25" customFormat="1">
      <c r="A766"/>
      <c r="B766" s="63"/>
      <c r="C766"/>
      <c r="D766"/>
      <c r="E766" s="3"/>
      <c r="F766" s="3"/>
      <c r="G766" s="55"/>
      <c r="H766"/>
      <c r="I766"/>
    </row>
    <row r="767" spans="1:9" s="25" customFormat="1">
      <c r="A767"/>
      <c r="B767" s="63"/>
      <c r="C767"/>
      <c r="D767"/>
      <c r="E767" s="3"/>
      <c r="F767" s="3"/>
      <c r="G767" s="55"/>
      <c r="H767"/>
      <c r="I767"/>
    </row>
    <row r="768" spans="1:9" s="25" customFormat="1">
      <c r="A768"/>
      <c r="B768" s="63"/>
      <c r="C768"/>
      <c r="D768"/>
      <c r="E768" s="3"/>
      <c r="F768" s="3"/>
      <c r="G768" s="55"/>
      <c r="H768"/>
      <c r="I768"/>
    </row>
    <row r="769" spans="1:9" s="25" customFormat="1">
      <c r="A769"/>
      <c r="B769" s="63"/>
      <c r="C769"/>
      <c r="D769"/>
      <c r="E769" s="3"/>
      <c r="F769" s="3"/>
      <c r="G769" s="55"/>
      <c r="H769"/>
      <c r="I769"/>
    </row>
    <row r="770" spans="1:9" s="25" customFormat="1">
      <c r="A770"/>
      <c r="B770" s="63"/>
      <c r="C770"/>
      <c r="D770"/>
      <c r="E770" s="3"/>
      <c r="F770" s="3"/>
      <c r="G770" s="55"/>
      <c r="H770"/>
      <c r="I770"/>
    </row>
    <row r="771" spans="1:9" s="25" customFormat="1">
      <c r="A771"/>
      <c r="B771" s="63"/>
      <c r="C771"/>
      <c r="D771"/>
      <c r="E771" s="3"/>
      <c r="F771" s="3"/>
      <c r="G771" s="55"/>
      <c r="H771"/>
      <c r="I771"/>
    </row>
    <row r="772" spans="1:9" s="25" customFormat="1">
      <c r="A772"/>
      <c r="B772" s="63"/>
      <c r="C772"/>
      <c r="D772"/>
      <c r="E772" s="3"/>
      <c r="F772" s="3"/>
      <c r="G772" s="55"/>
      <c r="H772"/>
      <c r="I772"/>
    </row>
    <row r="773" spans="1:9" s="25" customFormat="1">
      <c r="A773"/>
      <c r="B773" s="63"/>
      <c r="C773"/>
      <c r="D773"/>
      <c r="E773" s="3"/>
      <c r="F773" s="3"/>
      <c r="G773" s="55"/>
      <c r="H773"/>
      <c r="I773"/>
    </row>
    <row r="774" spans="1:9" s="25" customFormat="1">
      <c r="A774"/>
      <c r="B774" s="63"/>
      <c r="C774"/>
      <c r="D774"/>
      <c r="E774" s="3"/>
      <c r="F774" s="3"/>
      <c r="G774" s="55"/>
      <c r="H774"/>
      <c r="I774"/>
    </row>
    <row r="775" spans="1:9" s="25" customFormat="1">
      <c r="A775"/>
      <c r="B775" s="63"/>
      <c r="C775"/>
      <c r="D775"/>
      <c r="E775" s="3"/>
      <c r="F775" s="3"/>
      <c r="G775" s="55"/>
      <c r="H775"/>
      <c r="I775"/>
    </row>
    <row r="776" spans="1:9" s="25" customFormat="1">
      <c r="A776"/>
      <c r="B776" s="63"/>
      <c r="C776"/>
      <c r="D776"/>
      <c r="E776" s="3"/>
      <c r="F776" s="3"/>
      <c r="G776" s="55"/>
      <c r="H776"/>
      <c r="I776"/>
    </row>
    <row r="777" spans="1:9" s="25" customFormat="1">
      <c r="A777"/>
      <c r="B777" s="63"/>
      <c r="C777"/>
      <c r="D777"/>
      <c r="E777" s="3"/>
      <c r="F777" s="3"/>
      <c r="G777" s="55"/>
      <c r="H777"/>
      <c r="I777"/>
    </row>
    <row r="778" spans="1:9" s="25" customFormat="1">
      <c r="A778"/>
      <c r="B778" s="63"/>
      <c r="C778"/>
      <c r="D778"/>
      <c r="E778" s="3"/>
      <c r="F778" s="3"/>
      <c r="G778" s="55"/>
      <c r="H778"/>
      <c r="I778"/>
    </row>
    <row r="779" spans="1:9" s="25" customFormat="1">
      <c r="A779"/>
      <c r="B779" s="63"/>
      <c r="C779"/>
      <c r="D779"/>
      <c r="E779" s="3"/>
      <c r="F779" s="3"/>
      <c r="G779" s="55"/>
      <c r="H779"/>
      <c r="I779"/>
    </row>
    <row r="780" spans="1:9" s="25" customFormat="1">
      <c r="A780"/>
      <c r="B780" s="63"/>
      <c r="C780"/>
      <c r="D780"/>
      <c r="E780" s="3"/>
      <c r="F780" s="3"/>
      <c r="G780" s="55"/>
      <c r="H780"/>
      <c r="I780"/>
    </row>
    <row r="781" spans="1:9" s="25" customFormat="1">
      <c r="A781"/>
      <c r="B781" s="63"/>
      <c r="C781"/>
      <c r="D781"/>
      <c r="E781" s="3"/>
      <c r="F781" s="3"/>
      <c r="G781" s="55"/>
      <c r="H781"/>
      <c r="I781"/>
    </row>
    <row r="782" spans="1:9" s="25" customFormat="1">
      <c r="A782"/>
      <c r="B782" s="63"/>
      <c r="C782"/>
      <c r="D782"/>
      <c r="E782" s="3"/>
      <c r="F782" s="3"/>
      <c r="G782" s="55"/>
      <c r="H782"/>
      <c r="I782"/>
    </row>
    <row r="783" spans="1:9" s="25" customFormat="1">
      <c r="A783"/>
      <c r="B783" s="63"/>
      <c r="C783"/>
      <c r="D783"/>
      <c r="E783" s="3"/>
      <c r="F783" s="3"/>
      <c r="G783" s="55"/>
      <c r="H783" s="3"/>
      <c r="I783"/>
    </row>
    <row r="784" spans="1:9" s="25" customFormat="1">
      <c r="A784"/>
      <c r="B784" s="63"/>
      <c r="C784"/>
      <c r="D784"/>
      <c r="E784" s="3"/>
      <c r="F784" s="3"/>
      <c r="G784" s="55"/>
      <c r="H784"/>
      <c r="I784"/>
    </row>
    <row r="785" spans="1:9" s="25" customFormat="1">
      <c r="A785"/>
      <c r="B785" s="63"/>
      <c r="C785"/>
      <c r="D785"/>
      <c r="E785" s="3"/>
      <c r="F785" s="3"/>
      <c r="G785" s="55"/>
      <c r="H785"/>
      <c r="I785"/>
    </row>
    <row r="786" spans="1:9" s="25" customFormat="1">
      <c r="A786"/>
      <c r="B786" s="63"/>
      <c r="C786"/>
      <c r="D786"/>
      <c r="E786" s="3"/>
      <c r="F786" s="3"/>
      <c r="G786" s="55"/>
      <c r="H786"/>
      <c r="I786"/>
    </row>
    <row r="787" spans="1:9" s="25" customFormat="1">
      <c r="A787"/>
      <c r="B787" s="63"/>
      <c r="C787"/>
      <c r="D787"/>
      <c r="E787" s="3"/>
      <c r="F787" s="3"/>
      <c r="G787" s="55"/>
      <c r="H787"/>
      <c r="I787"/>
    </row>
    <row r="788" spans="1:9" s="25" customFormat="1">
      <c r="A788"/>
      <c r="B788" s="63"/>
      <c r="C788"/>
      <c r="D788"/>
      <c r="E788" s="3"/>
      <c r="F788" s="3"/>
      <c r="G788" s="55"/>
      <c r="H788"/>
      <c r="I788"/>
    </row>
    <row r="789" spans="1:9" s="25" customFormat="1">
      <c r="A789"/>
      <c r="B789" s="63"/>
      <c r="C789"/>
      <c r="D789"/>
      <c r="E789" s="3"/>
      <c r="F789" s="3"/>
      <c r="G789" s="55"/>
      <c r="H789"/>
      <c r="I789"/>
    </row>
    <row r="790" spans="1:9" s="25" customFormat="1">
      <c r="A790"/>
      <c r="B790" s="63"/>
      <c r="C790"/>
      <c r="D790"/>
      <c r="E790" s="3"/>
      <c r="F790" s="3"/>
      <c r="G790" s="55"/>
      <c r="H790"/>
      <c r="I790"/>
    </row>
    <row r="791" spans="1:9" s="25" customFormat="1">
      <c r="A791"/>
      <c r="B791" s="63"/>
      <c r="C791"/>
      <c r="D791"/>
      <c r="E791" s="3"/>
      <c r="F791" s="3"/>
      <c r="G791" s="55"/>
      <c r="H791"/>
      <c r="I791"/>
    </row>
    <row r="792" spans="1:9" s="25" customFormat="1">
      <c r="A792"/>
      <c r="B792" s="63"/>
      <c r="C792"/>
      <c r="D792"/>
      <c r="E792" s="3"/>
      <c r="F792" s="3"/>
      <c r="G792" s="55"/>
      <c r="H792"/>
      <c r="I792"/>
    </row>
    <row r="793" spans="1:9" s="25" customFormat="1">
      <c r="A793"/>
      <c r="B793" s="63"/>
      <c r="C793"/>
      <c r="D793"/>
      <c r="E793" s="3"/>
      <c r="F793" s="3"/>
      <c r="G793" s="55"/>
      <c r="H793"/>
      <c r="I793"/>
    </row>
    <row r="794" spans="1:9" s="25" customFormat="1">
      <c r="A794"/>
      <c r="B794" s="63"/>
      <c r="C794"/>
      <c r="D794"/>
      <c r="E794" s="3"/>
      <c r="F794" s="3"/>
      <c r="G794" s="55"/>
      <c r="H794"/>
      <c r="I794"/>
    </row>
    <row r="795" spans="1:9" s="25" customFormat="1">
      <c r="A795"/>
      <c r="B795" s="63"/>
      <c r="C795"/>
      <c r="D795"/>
      <c r="E795" s="3"/>
      <c r="F795" s="3"/>
      <c r="G795" s="55"/>
      <c r="H795"/>
      <c r="I795"/>
    </row>
    <row r="796" spans="1:9" s="25" customFormat="1">
      <c r="A796"/>
      <c r="B796" s="63"/>
      <c r="C796"/>
      <c r="D796"/>
      <c r="E796" s="3"/>
      <c r="F796" s="3"/>
      <c r="G796" s="55"/>
      <c r="H796" s="3"/>
      <c r="I796"/>
    </row>
    <row r="797" spans="1:9" s="25" customFormat="1">
      <c r="A797"/>
      <c r="B797" s="63"/>
      <c r="C797"/>
      <c r="D797"/>
      <c r="E797" s="3"/>
      <c r="F797" s="3"/>
      <c r="G797" s="55"/>
      <c r="H797"/>
      <c r="I797"/>
    </row>
    <row r="798" spans="1:9" s="25" customFormat="1">
      <c r="A798"/>
      <c r="B798" s="63"/>
      <c r="C798"/>
      <c r="D798"/>
      <c r="E798" s="3"/>
      <c r="F798" s="3"/>
      <c r="G798" s="55"/>
      <c r="H798"/>
      <c r="I798"/>
    </row>
    <row r="799" spans="1:9" s="25" customFormat="1">
      <c r="A799"/>
      <c r="B799" s="63"/>
      <c r="C799"/>
      <c r="D799"/>
      <c r="E799" s="3"/>
      <c r="F799" s="3"/>
      <c r="G799" s="55"/>
      <c r="H799"/>
      <c r="I799"/>
    </row>
    <row r="800" spans="1:9" s="25" customFormat="1">
      <c r="A800"/>
      <c r="B800" s="63"/>
      <c r="C800"/>
      <c r="D800"/>
      <c r="E800" s="3"/>
      <c r="F800" s="3"/>
      <c r="G800" s="55"/>
      <c r="H800"/>
      <c r="I800"/>
    </row>
    <row r="801" spans="1:9" s="25" customFormat="1">
      <c r="A801"/>
      <c r="B801" s="63"/>
      <c r="C801"/>
      <c r="D801"/>
      <c r="E801" s="3"/>
      <c r="F801" s="3"/>
      <c r="G801" s="55"/>
      <c r="H801"/>
      <c r="I801"/>
    </row>
    <row r="802" spans="1:9" s="25" customFormat="1">
      <c r="A802"/>
      <c r="B802" s="63"/>
      <c r="C802"/>
      <c r="D802"/>
      <c r="E802" s="3"/>
      <c r="F802" s="3"/>
      <c r="G802" s="55"/>
      <c r="H802"/>
      <c r="I802"/>
    </row>
    <row r="803" spans="1:9" s="25" customFormat="1">
      <c r="A803"/>
      <c r="B803" s="63"/>
      <c r="C803"/>
      <c r="D803"/>
      <c r="E803" s="3"/>
      <c r="F803" s="3"/>
      <c r="G803" s="55"/>
      <c r="H803"/>
      <c r="I803"/>
    </row>
    <row r="804" spans="1:9" s="25" customFormat="1">
      <c r="A804"/>
      <c r="B804" s="63"/>
      <c r="C804"/>
      <c r="D804"/>
      <c r="E804" s="3"/>
      <c r="F804" s="3"/>
      <c r="G804" s="55"/>
      <c r="H804"/>
      <c r="I804"/>
    </row>
    <row r="805" spans="1:9" s="25" customFormat="1">
      <c r="A805"/>
      <c r="B805" s="63"/>
      <c r="C805"/>
      <c r="D805"/>
      <c r="E805" s="3"/>
      <c r="F805" s="3"/>
      <c r="G805" s="55"/>
      <c r="H805"/>
      <c r="I805"/>
    </row>
    <row r="806" spans="1:9" s="25" customFormat="1">
      <c r="A806"/>
      <c r="B806" s="63"/>
      <c r="C806"/>
      <c r="D806"/>
      <c r="E806" s="3"/>
      <c r="F806" s="3"/>
      <c r="G806" s="55"/>
      <c r="H806"/>
      <c r="I806"/>
    </row>
    <row r="807" spans="1:9" s="25" customFormat="1">
      <c r="A807"/>
      <c r="B807" s="63"/>
      <c r="C807"/>
      <c r="D807"/>
      <c r="E807" s="3"/>
      <c r="F807" s="3"/>
      <c r="G807" s="55"/>
      <c r="H807"/>
      <c r="I807"/>
    </row>
    <row r="808" spans="1:9" s="25" customFormat="1">
      <c r="A808"/>
      <c r="B808" s="63"/>
      <c r="C808"/>
      <c r="D808"/>
      <c r="E808" s="3"/>
      <c r="F808" s="3"/>
      <c r="G808" s="55"/>
      <c r="H808"/>
      <c r="I808"/>
    </row>
    <row r="809" spans="1:9" s="25" customFormat="1">
      <c r="A809"/>
      <c r="B809" s="63"/>
      <c r="C809"/>
      <c r="D809"/>
      <c r="E809" s="3"/>
      <c r="F809" s="3"/>
      <c r="G809" s="55"/>
      <c r="H809"/>
      <c r="I809"/>
    </row>
    <row r="810" spans="1:9" s="25" customFormat="1">
      <c r="A810"/>
      <c r="B810" s="63"/>
      <c r="C810"/>
      <c r="D810"/>
      <c r="E810" s="3"/>
      <c r="F810" s="3"/>
      <c r="G810" s="55"/>
      <c r="H810"/>
      <c r="I810"/>
    </row>
    <row r="811" spans="1:9" s="25" customFormat="1">
      <c r="A811"/>
      <c r="B811" s="63"/>
      <c r="C811"/>
      <c r="D811"/>
      <c r="E811" s="3"/>
      <c r="F811" s="3"/>
      <c r="G811" s="55"/>
      <c r="H811"/>
      <c r="I811"/>
    </row>
    <row r="812" spans="1:9" s="25" customFormat="1">
      <c r="A812"/>
      <c r="B812" s="63"/>
      <c r="C812"/>
      <c r="D812"/>
      <c r="E812" s="3"/>
      <c r="F812" s="3"/>
      <c r="G812" s="55"/>
      <c r="H812"/>
      <c r="I812"/>
    </row>
    <row r="813" spans="1:9" s="25" customFormat="1">
      <c r="A813"/>
      <c r="B813" s="63"/>
      <c r="C813"/>
      <c r="D813"/>
      <c r="E813" s="3"/>
      <c r="F813" s="3"/>
      <c r="G813" s="55"/>
      <c r="H813"/>
      <c r="I813"/>
    </row>
    <row r="814" spans="1:9" s="25" customFormat="1">
      <c r="A814"/>
      <c r="B814" s="63"/>
      <c r="C814"/>
      <c r="D814"/>
      <c r="E814" s="3"/>
      <c r="F814" s="3"/>
      <c r="G814" s="55"/>
      <c r="H814"/>
      <c r="I814"/>
    </row>
    <row r="815" spans="1:9" s="25" customFormat="1">
      <c r="A815"/>
      <c r="B815" s="63"/>
      <c r="C815"/>
      <c r="D815"/>
      <c r="E815" s="3"/>
      <c r="F815" s="3"/>
      <c r="G815" s="55"/>
      <c r="H815"/>
      <c r="I815"/>
    </row>
    <row r="816" spans="1:9" s="25" customFormat="1">
      <c r="A816"/>
      <c r="B816" s="63"/>
      <c r="C816"/>
      <c r="D816"/>
      <c r="E816" s="3"/>
      <c r="F816" s="3"/>
      <c r="G816" s="55"/>
      <c r="H816"/>
      <c r="I816"/>
    </row>
    <row r="817" spans="1:9" s="25" customFormat="1">
      <c r="A817"/>
      <c r="B817" s="63"/>
      <c r="C817"/>
      <c r="D817"/>
      <c r="E817" s="3"/>
      <c r="F817" s="3"/>
      <c r="G817" s="55"/>
      <c r="H817"/>
      <c r="I817"/>
    </row>
    <row r="818" spans="1:9" s="25" customFormat="1">
      <c r="A818"/>
      <c r="B818" s="63"/>
      <c r="C818"/>
      <c r="D818"/>
      <c r="E818" s="3"/>
      <c r="F818" s="3"/>
      <c r="G818" s="55"/>
      <c r="H818"/>
      <c r="I818"/>
    </row>
    <row r="819" spans="1:9" s="25" customFormat="1">
      <c r="A819"/>
      <c r="B819" s="63"/>
      <c r="C819"/>
      <c r="D819"/>
      <c r="E819" s="3"/>
      <c r="F819" s="3"/>
      <c r="G819" s="55"/>
      <c r="H819"/>
      <c r="I819"/>
    </row>
    <row r="820" spans="1:9" s="25" customFormat="1">
      <c r="A820"/>
      <c r="B820" s="63"/>
      <c r="C820"/>
      <c r="D820"/>
      <c r="E820" s="3"/>
      <c r="F820" s="3"/>
      <c r="G820" s="55"/>
      <c r="H820"/>
      <c r="I820"/>
    </row>
    <row r="821" spans="1:9" s="25" customFormat="1">
      <c r="A821"/>
      <c r="B821" s="63"/>
      <c r="C821"/>
      <c r="D821"/>
      <c r="E821" s="3"/>
      <c r="F821" s="3"/>
      <c r="G821" s="55"/>
      <c r="H821"/>
      <c r="I821"/>
    </row>
    <row r="822" spans="1:9" s="25" customFormat="1">
      <c r="A822"/>
      <c r="B822" s="63"/>
      <c r="C822"/>
      <c r="D822"/>
      <c r="E822" s="3"/>
      <c r="F822" s="3"/>
      <c r="G822" s="55"/>
      <c r="H822"/>
      <c r="I822"/>
    </row>
    <row r="823" spans="1:9" s="25" customFormat="1">
      <c r="A823"/>
      <c r="B823" s="63"/>
      <c r="C823"/>
      <c r="D823"/>
      <c r="E823" s="3"/>
      <c r="F823" s="3"/>
      <c r="G823" s="55"/>
      <c r="H823"/>
      <c r="I823"/>
    </row>
    <row r="824" spans="1:9" s="25" customFormat="1">
      <c r="A824"/>
      <c r="B824" s="63"/>
      <c r="C824"/>
      <c r="D824"/>
      <c r="E824" s="3"/>
      <c r="F824" s="3"/>
      <c r="G824" s="55"/>
      <c r="H824"/>
      <c r="I824"/>
    </row>
    <row r="825" spans="1:9" s="25" customFormat="1">
      <c r="A825"/>
      <c r="B825" s="63"/>
      <c r="C825"/>
      <c r="D825"/>
      <c r="E825" s="3"/>
      <c r="F825" s="3"/>
      <c r="G825" s="55"/>
      <c r="H825"/>
      <c r="I825"/>
    </row>
    <row r="826" spans="1:9" s="25" customFormat="1">
      <c r="A826"/>
      <c r="B826" s="63"/>
      <c r="C826"/>
      <c r="D826"/>
      <c r="E826" s="3"/>
      <c r="F826" s="3"/>
      <c r="G826" s="55"/>
      <c r="H826"/>
      <c r="I826"/>
    </row>
    <row r="827" spans="1:9" s="25" customFormat="1">
      <c r="A827"/>
      <c r="B827" s="63"/>
      <c r="C827"/>
      <c r="D827"/>
      <c r="E827" s="3"/>
      <c r="F827" s="3"/>
      <c r="G827" s="55"/>
      <c r="H827"/>
      <c r="I827"/>
    </row>
    <row r="828" spans="1:9" s="25" customFormat="1">
      <c r="A828"/>
      <c r="B828" s="63"/>
      <c r="C828"/>
      <c r="D828"/>
      <c r="E828" s="3"/>
      <c r="F828" s="3"/>
      <c r="G828" s="55"/>
      <c r="H828"/>
      <c r="I828"/>
    </row>
    <row r="829" spans="1:9" s="25" customFormat="1">
      <c r="A829"/>
      <c r="B829" s="63"/>
      <c r="C829"/>
      <c r="D829"/>
      <c r="E829" s="3"/>
      <c r="F829" s="3"/>
      <c r="G829" s="55"/>
      <c r="H829"/>
      <c r="I829"/>
    </row>
    <row r="830" spans="1:9" s="25" customFormat="1">
      <c r="A830"/>
      <c r="B830" s="63"/>
      <c r="C830"/>
      <c r="D830"/>
      <c r="E830" s="3"/>
      <c r="F830" s="3"/>
      <c r="G830" s="55"/>
      <c r="H830"/>
      <c r="I830"/>
    </row>
    <row r="831" spans="1:9" s="25" customFormat="1">
      <c r="A831"/>
      <c r="B831" s="63"/>
      <c r="C831"/>
      <c r="D831"/>
      <c r="E831" s="3"/>
      <c r="F831" s="3"/>
      <c r="G831" s="55"/>
      <c r="H831"/>
      <c r="I831"/>
    </row>
    <row r="832" spans="1:9" s="25" customFormat="1">
      <c r="A832"/>
      <c r="B832" s="63"/>
      <c r="C832"/>
      <c r="D832"/>
      <c r="E832" s="3"/>
      <c r="F832" s="3"/>
      <c r="G832" s="55"/>
      <c r="H832"/>
      <c r="I832"/>
    </row>
    <row r="833" spans="1:9" s="25" customFormat="1">
      <c r="A833"/>
      <c r="B833" s="63"/>
      <c r="C833"/>
      <c r="D833"/>
      <c r="E833" s="3"/>
      <c r="F833" s="3"/>
      <c r="G833" s="55"/>
      <c r="H833"/>
      <c r="I833"/>
    </row>
    <row r="834" spans="1:9" s="25" customFormat="1">
      <c r="A834"/>
      <c r="B834" s="63"/>
      <c r="C834"/>
      <c r="D834"/>
      <c r="E834" s="3"/>
      <c r="F834" s="3"/>
      <c r="G834" s="55"/>
      <c r="H834"/>
      <c r="I834"/>
    </row>
    <row r="835" spans="1:9" s="25" customFormat="1">
      <c r="A835"/>
      <c r="B835" s="63"/>
      <c r="C835"/>
      <c r="D835"/>
      <c r="E835" s="3"/>
      <c r="F835" s="3"/>
      <c r="G835" s="55"/>
      <c r="H835"/>
      <c r="I835"/>
    </row>
    <row r="836" spans="1:9" s="25" customFormat="1">
      <c r="A836"/>
      <c r="B836" s="63"/>
      <c r="C836"/>
      <c r="D836"/>
      <c r="E836" s="3"/>
      <c r="F836" s="3"/>
      <c r="G836" s="55"/>
      <c r="H836"/>
      <c r="I836"/>
    </row>
    <row r="837" spans="1:9" s="25" customFormat="1">
      <c r="A837"/>
      <c r="B837" s="63"/>
      <c r="C837"/>
      <c r="D837"/>
      <c r="E837" s="3"/>
      <c r="F837" s="3"/>
      <c r="G837" s="55"/>
      <c r="H837"/>
      <c r="I837"/>
    </row>
    <row r="838" spans="1:9" s="25" customFormat="1">
      <c r="A838"/>
      <c r="B838" s="63"/>
      <c r="C838"/>
      <c r="D838"/>
      <c r="E838" s="3"/>
      <c r="F838" s="3"/>
      <c r="G838" s="55"/>
      <c r="H838"/>
      <c r="I838"/>
    </row>
    <row r="839" spans="1:9" s="25" customFormat="1">
      <c r="A839"/>
      <c r="B839" s="63"/>
      <c r="C839"/>
      <c r="D839"/>
      <c r="E839" s="3"/>
      <c r="F839" s="3"/>
      <c r="G839" s="55"/>
      <c r="H839"/>
      <c r="I839"/>
    </row>
    <row r="840" spans="1:9" s="25" customFormat="1">
      <c r="A840"/>
      <c r="B840" s="63"/>
      <c r="C840"/>
      <c r="D840"/>
      <c r="E840" s="3"/>
      <c r="F840" s="3"/>
      <c r="G840" s="55"/>
      <c r="H840"/>
      <c r="I840"/>
    </row>
    <row r="841" spans="1:9" s="25" customFormat="1">
      <c r="A841"/>
      <c r="B841" s="63"/>
      <c r="C841"/>
      <c r="D841"/>
      <c r="E841" s="3"/>
      <c r="F841" s="3"/>
      <c r="G841" s="55"/>
      <c r="H841"/>
      <c r="I841"/>
    </row>
    <row r="842" spans="1:9" s="25" customFormat="1">
      <c r="A842"/>
      <c r="B842" s="63"/>
      <c r="C842"/>
      <c r="D842"/>
      <c r="E842" s="3"/>
      <c r="F842" s="3"/>
      <c r="G842" s="55"/>
      <c r="H842"/>
      <c r="I842"/>
    </row>
    <row r="843" spans="1:9" s="25" customFormat="1">
      <c r="A843"/>
      <c r="B843" s="63"/>
      <c r="C843"/>
      <c r="D843"/>
      <c r="E843" s="3"/>
      <c r="F843" s="3"/>
      <c r="G843" s="55"/>
      <c r="H843"/>
      <c r="I843"/>
    </row>
    <row r="844" spans="1:9" s="25" customFormat="1">
      <c r="A844"/>
      <c r="B844" s="63"/>
      <c r="C844"/>
      <c r="D844"/>
      <c r="E844" s="3"/>
      <c r="F844" s="3"/>
      <c r="G844" s="55"/>
      <c r="H844"/>
      <c r="I844"/>
    </row>
    <row r="845" spans="1:9" s="25" customFormat="1">
      <c r="A845"/>
      <c r="B845" s="63"/>
      <c r="C845"/>
      <c r="D845"/>
      <c r="E845" s="3"/>
      <c r="F845" s="3"/>
      <c r="G845" s="55"/>
      <c r="H845"/>
      <c r="I845"/>
    </row>
    <row r="846" spans="1:9" s="25" customFormat="1">
      <c r="A846"/>
      <c r="B846" s="63"/>
      <c r="C846"/>
      <c r="D846"/>
      <c r="E846" s="3"/>
      <c r="F846" s="3"/>
      <c r="G846" s="55"/>
      <c r="H846"/>
      <c r="I846"/>
    </row>
    <row r="847" spans="1:9" s="25" customFormat="1">
      <c r="A847"/>
      <c r="B847" s="63"/>
      <c r="C847"/>
      <c r="D847"/>
      <c r="E847" s="3"/>
      <c r="F847" s="3"/>
      <c r="G847" s="55"/>
      <c r="H847"/>
      <c r="I847"/>
    </row>
    <row r="848" spans="1:9" s="25" customFormat="1">
      <c r="A848"/>
      <c r="B848" s="63"/>
      <c r="C848"/>
      <c r="D848"/>
      <c r="E848" s="3"/>
      <c r="F848" s="3"/>
      <c r="G848" s="55"/>
      <c r="H848"/>
      <c r="I848"/>
    </row>
    <row r="849" spans="1:9" s="25" customFormat="1">
      <c r="A849"/>
      <c r="B849" s="63"/>
      <c r="C849"/>
      <c r="D849"/>
      <c r="E849" s="3"/>
      <c r="F849" s="3"/>
      <c r="G849" s="55"/>
      <c r="H849"/>
      <c r="I849"/>
    </row>
    <row r="850" spans="1:9" s="25" customFormat="1">
      <c r="A850"/>
      <c r="B850" s="63"/>
      <c r="C850"/>
      <c r="D850"/>
      <c r="E850" s="3"/>
      <c r="F850" s="3"/>
      <c r="G850" s="55"/>
      <c r="H850"/>
      <c r="I850"/>
    </row>
    <row r="851" spans="1:9" s="25" customFormat="1">
      <c r="A851"/>
      <c r="B851" s="63"/>
      <c r="C851"/>
      <c r="D851"/>
      <c r="E851" s="3"/>
      <c r="F851" s="3"/>
      <c r="G851" s="55"/>
      <c r="H851"/>
      <c r="I851"/>
    </row>
    <row r="852" spans="1:9" s="25" customFormat="1">
      <c r="A852"/>
      <c r="B852" s="63"/>
      <c r="C852"/>
      <c r="D852"/>
      <c r="E852" s="3"/>
      <c r="F852" s="3"/>
      <c r="G852" s="55"/>
      <c r="H852"/>
      <c r="I852"/>
    </row>
    <row r="853" spans="1:9" s="25" customFormat="1">
      <c r="A853"/>
      <c r="B853" s="63"/>
      <c r="C853"/>
      <c r="D853"/>
      <c r="E853" s="3"/>
      <c r="F853" s="3"/>
      <c r="G853" s="55"/>
      <c r="H853"/>
      <c r="I853"/>
    </row>
    <row r="854" spans="1:9" s="25" customFormat="1">
      <c r="A854"/>
      <c r="B854" s="63"/>
      <c r="C854"/>
      <c r="D854"/>
      <c r="E854" s="3"/>
      <c r="F854" s="3"/>
      <c r="G854" s="55"/>
      <c r="H854"/>
      <c r="I854"/>
    </row>
    <row r="855" spans="1:9" s="25" customFormat="1">
      <c r="A855"/>
      <c r="B855" s="63"/>
      <c r="C855"/>
      <c r="D855"/>
      <c r="E855" s="3"/>
      <c r="F855" s="3"/>
      <c r="G855" s="55"/>
      <c r="H855"/>
      <c r="I855"/>
    </row>
    <row r="856" spans="1:9" s="25" customFormat="1">
      <c r="A856"/>
      <c r="B856" s="63"/>
      <c r="C856"/>
      <c r="D856"/>
      <c r="E856" s="3"/>
      <c r="F856" s="3"/>
      <c r="G856" s="55"/>
      <c r="H856"/>
      <c r="I856"/>
    </row>
    <row r="857" spans="1:9" s="25" customFormat="1">
      <c r="A857"/>
      <c r="B857" s="63"/>
      <c r="C857"/>
      <c r="D857"/>
      <c r="E857" s="3"/>
      <c r="F857" s="3"/>
      <c r="G857" s="55"/>
      <c r="H857"/>
      <c r="I857"/>
    </row>
    <row r="858" spans="1:9" s="25" customFormat="1">
      <c r="A858"/>
      <c r="B858" s="63"/>
      <c r="C858"/>
      <c r="D858"/>
      <c r="E858" s="3"/>
      <c r="F858" s="3"/>
      <c r="G858" s="55"/>
      <c r="H858"/>
      <c r="I858"/>
    </row>
    <row r="859" spans="1:9" s="25" customFormat="1">
      <c r="A859"/>
      <c r="B859" s="63"/>
      <c r="C859"/>
      <c r="D859"/>
      <c r="E859" s="3"/>
      <c r="F859" s="3"/>
      <c r="G859" s="55"/>
      <c r="H859"/>
      <c r="I859"/>
    </row>
    <row r="860" spans="1:9" s="25" customFormat="1">
      <c r="A860"/>
      <c r="B860" s="63"/>
      <c r="C860"/>
      <c r="D860"/>
      <c r="E860" s="3"/>
      <c r="F860" s="3"/>
      <c r="G860" s="55"/>
      <c r="H860"/>
      <c r="I860"/>
    </row>
    <row r="861" spans="1:9" s="25" customFormat="1">
      <c r="A861"/>
      <c r="B861" s="63"/>
      <c r="C861"/>
      <c r="D861"/>
      <c r="E861" s="3"/>
      <c r="F861" s="3"/>
      <c r="G861" s="55"/>
      <c r="H861"/>
      <c r="I861"/>
    </row>
    <row r="862" spans="1:9" s="25" customFormat="1">
      <c r="A862"/>
      <c r="B862" s="63"/>
      <c r="C862"/>
      <c r="D862"/>
      <c r="E862" s="3"/>
      <c r="F862" s="3"/>
      <c r="G862" s="55"/>
      <c r="H862"/>
      <c r="I862"/>
    </row>
    <row r="863" spans="1:9" s="25" customFormat="1">
      <c r="A863"/>
      <c r="B863" s="63"/>
      <c r="C863"/>
      <c r="D863"/>
      <c r="E863" s="3"/>
      <c r="F863" s="3"/>
      <c r="G863" s="55"/>
      <c r="H863"/>
      <c r="I863"/>
    </row>
    <row r="864" spans="1:9" s="25" customFormat="1">
      <c r="A864"/>
      <c r="B864" s="63"/>
      <c r="C864"/>
      <c r="D864"/>
      <c r="E864" s="3"/>
      <c r="F864" s="3"/>
      <c r="G864" s="55"/>
      <c r="H864"/>
      <c r="I864"/>
    </row>
    <row r="865" spans="1:9" s="25" customFormat="1">
      <c r="A865"/>
      <c r="B865" s="63"/>
      <c r="C865"/>
      <c r="D865"/>
      <c r="E865" s="3"/>
      <c r="F865" s="3"/>
      <c r="G865" s="55"/>
      <c r="H865"/>
      <c r="I865"/>
    </row>
    <row r="866" spans="1:9" s="25" customFormat="1">
      <c r="A866"/>
      <c r="B866" s="63"/>
      <c r="C866"/>
      <c r="D866"/>
      <c r="E866" s="3"/>
      <c r="F866" s="3"/>
      <c r="G866" s="55"/>
      <c r="H866"/>
      <c r="I866"/>
    </row>
    <row r="867" spans="1:9" s="25" customFormat="1">
      <c r="A867"/>
      <c r="B867" s="63"/>
      <c r="C867"/>
      <c r="D867"/>
      <c r="E867" s="3"/>
      <c r="F867" s="3"/>
      <c r="G867" s="55"/>
      <c r="H867"/>
      <c r="I867"/>
    </row>
    <row r="868" spans="1:9" s="25" customFormat="1">
      <c r="A868"/>
      <c r="B868" s="63"/>
      <c r="C868"/>
      <c r="D868"/>
      <c r="E868" s="3"/>
      <c r="F868" s="3"/>
      <c r="G868" s="55"/>
      <c r="H868"/>
      <c r="I868"/>
    </row>
    <row r="869" spans="1:9" s="25" customFormat="1">
      <c r="A869"/>
      <c r="B869" s="63"/>
      <c r="C869"/>
      <c r="D869"/>
      <c r="E869" s="3"/>
      <c r="F869" s="3"/>
      <c r="G869" s="55"/>
      <c r="H869"/>
      <c r="I869"/>
    </row>
    <row r="870" spans="1:9" s="25" customFormat="1">
      <c r="A870"/>
      <c r="B870" s="63"/>
      <c r="C870"/>
      <c r="D870"/>
      <c r="E870" s="3"/>
      <c r="F870" s="3"/>
      <c r="G870" s="55"/>
      <c r="H870"/>
      <c r="I870"/>
    </row>
    <row r="871" spans="1:9" s="25" customFormat="1">
      <c r="A871"/>
      <c r="B871" s="63"/>
      <c r="C871"/>
      <c r="D871"/>
      <c r="E871" s="3"/>
      <c r="F871" s="3"/>
      <c r="G871" s="55"/>
      <c r="H871"/>
      <c r="I871"/>
    </row>
    <row r="872" spans="1:9" s="25" customFormat="1">
      <c r="A872"/>
      <c r="B872" s="63"/>
      <c r="C872"/>
      <c r="D872"/>
      <c r="E872" s="3"/>
      <c r="F872" s="3"/>
      <c r="G872" s="55"/>
      <c r="H872"/>
      <c r="I872"/>
    </row>
    <row r="873" spans="1:9" s="25" customFormat="1">
      <c r="A873"/>
      <c r="B873" s="63"/>
      <c r="C873"/>
      <c r="D873"/>
      <c r="E873" s="3"/>
      <c r="F873" s="3"/>
      <c r="G873" s="55"/>
      <c r="H873"/>
      <c r="I873"/>
    </row>
    <row r="874" spans="1:9" s="25" customFormat="1">
      <c r="A874"/>
      <c r="B874" s="63"/>
      <c r="C874"/>
      <c r="D874"/>
      <c r="E874" s="3"/>
      <c r="F874" s="3"/>
      <c r="G874" s="55"/>
      <c r="H874"/>
      <c r="I874"/>
    </row>
    <row r="875" spans="1:9" s="25" customFormat="1">
      <c r="A875"/>
      <c r="B875" s="63"/>
      <c r="C875"/>
      <c r="D875"/>
      <c r="E875" s="3"/>
      <c r="F875" s="3"/>
      <c r="G875" s="55"/>
      <c r="H875"/>
      <c r="I875"/>
    </row>
    <row r="876" spans="1:9" s="25" customFormat="1">
      <c r="A876"/>
      <c r="B876" s="63"/>
      <c r="C876"/>
      <c r="D876"/>
      <c r="E876" s="3"/>
      <c r="F876" s="3"/>
      <c r="G876" s="55"/>
      <c r="H876"/>
      <c r="I876"/>
    </row>
    <row r="877" spans="1:9" s="25" customFormat="1">
      <c r="A877"/>
      <c r="B877" s="63"/>
      <c r="C877"/>
      <c r="D877"/>
      <c r="E877" s="3"/>
      <c r="F877" s="3"/>
      <c r="G877" s="55"/>
      <c r="H877"/>
      <c r="I877"/>
    </row>
    <row r="878" spans="1:9" s="25" customFormat="1">
      <c r="A878"/>
      <c r="B878" s="63"/>
      <c r="C878"/>
      <c r="D878"/>
      <c r="E878" s="3"/>
      <c r="F878" s="3"/>
      <c r="G878" s="55"/>
      <c r="H878"/>
      <c r="I878"/>
    </row>
    <row r="879" spans="1:9" s="25" customFormat="1">
      <c r="A879"/>
      <c r="B879" s="63"/>
      <c r="C879"/>
      <c r="D879"/>
      <c r="E879" s="3"/>
      <c r="F879" s="3"/>
      <c r="G879" s="55"/>
      <c r="H879"/>
      <c r="I879"/>
    </row>
    <row r="880" spans="1:9" s="25" customFormat="1">
      <c r="A880"/>
      <c r="B880" s="63"/>
      <c r="C880"/>
      <c r="D880"/>
      <c r="E880" s="3"/>
      <c r="F880" s="3"/>
      <c r="G880" s="55"/>
      <c r="H880"/>
      <c r="I880"/>
    </row>
    <row r="881" spans="1:9" s="25" customFormat="1">
      <c r="A881"/>
      <c r="B881" s="63"/>
      <c r="C881"/>
      <c r="D881"/>
      <c r="E881" s="3"/>
      <c r="F881" s="3"/>
      <c r="G881" s="55"/>
      <c r="H881"/>
      <c r="I881"/>
    </row>
    <row r="882" spans="1:9" s="25" customFormat="1">
      <c r="A882"/>
      <c r="B882" s="63"/>
      <c r="C882"/>
      <c r="D882"/>
      <c r="E882" s="3"/>
      <c r="F882" s="3"/>
      <c r="G882" s="55"/>
      <c r="H882"/>
      <c r="I882"/>
    </row>
    <row r="883" spans="1:9" s="25" customFormat="1">
      <c r="A883"/>
      <c r="B883" s="63"/>
      <c r="C883"/>
      <c r="D883"/>
      <c r="E883" s="3"/>
      <c r="F883" s="3"/>
      <c r="G883" s="55"/>
      <c r="H883"/>
      <c r="I883"/>
    </row>
    <row r="884" spans="1:9" s="25" customFormat="1">
      <c r="A884"/>
      <c r="B884" s="63"/>
      <c r="C884"/>
      <c r="D884"/>
      <c r="E884" s="3"/>
      <c r="F884" s="3"/>
      <c r="G884" s="55"/>
      <c r="H884"/>
      <c r="I884"/>
    </row>
    <row r="885" spans="1:9" s="25" customFormat="1">
      <c r="A885"/>
      <c r="B885" s="63"/>
      <c r="C885"/>
      <c r="D885"/>
      <c r="E885" s="3"/>
      <c r="F885" s="3"/>
      <c r="G885" s="55"/>
      <c r="H885"/>
      <c r="I885"/>
    </row>
    <row r="886" spans="1:9" s="25" customFormat="1">
      <c r="A886"/>
      <c r="B886" s="63"/>
      <c r="C886"/>
      <c r="D886"/>
      <c r="E886" s="3"/>
      <c r="F886" s="3"/>
      <c r="G886" s="55"/>
      <c r="H886"/>
      <c r="I886"/>
    </row>
    <row r="887" spans="1:9" s="25" customFormat="1">
      <c r="A887"/>
      <c r="B887" s="63"/>
      <c r="C887"/>
      <c r="D887"/>
      <c r="E887" s="3"/>
      <c r="F887" s="3"/>
      <c r="G887" s="55"/>
      <c r="H887"/>
      <c r="I887"/>
    </row>
    <row r="888" spans="1:9" s="25" customFormat="1">
      <c r="A888"/>
      <c r="B888" s="63"/>
      <c r="C888"/>
      <c r="D888"/>
      <c r="E888" s="3"/>
      <c r="F888" s="3"/>
      <c r="G888" s="55"/>
      <c r="H888"/>
      <c r="I888"/>
    </row>
    <row r="889" spans="1:9" s="25" customFormat="1">
      <c r="A889"/>
      <c r="B889" s="63"/>
      <c r="C889"/>
      <c r="D889"/>
      <c r="E889" s="3"/>
      <c r="F889" s="3"/>
      <c r="G889" s="55"/>
      <c r="H889"/>
      <c r="I889"/>
    </row>
    <row r="890" spans="1:9" s="25" customFormat="1">
      <c r="A890"/>
      <c r="B890" s="63"/>
      <c r="C890"/>
      <c r="D890"/>
      <c r="E890" s="3"/>
      <c r="F890" s="3"/>
      <c r="G890" s="55"/>
      <c r="H890"/>
      <c r="I890"/>
    </row>
    <row r="891" spans="1:9" s="25" customFormat="1">
      <c r="A891"/>
      <c r="B891" s="63"/>
      <c r="C891"/>
      <c r="D891"/>
      <c r="E891" s="3"/>
      <c r="F891" s="3"/>
      <c r="G891" s="55"/>
      <c r="H891"/>
      <c r="I891"/>
    </row>
    <row r="892" spans="1:9" s="25" customFormat="1">
      <c r="A892"/>
      <c r="B892" s="63"/>
      <c r="C892"/>
      <c r="D892"/>
      <c r="E892" s="3"/>
      <c r="F892" s="3"/>
      <c r="G892" s="55"/>
      <c r="H892"/>
      <c r="I892"/>
    </row>
    <row r="893" spans="1:9" s="25" customFormat="1">
      <c r="A893"/>
      <c r="B893" s="63"/>
      <c r="C893"/>
      <c r="D893"/>
      <c r="E893" s="3"/>
      <c r="F893" s="3"/>
      <c r="G893" s="55"/>
      <c r="H893"/>
      <c r="I893"/>
    </row>
    <row r="894" spans="1:9" s="25" customFormat="1">
      <c r="A894"/>
      <c r="B894" s="63"/>
      <c r="C894"/>
      <c r="D894"/>
      <c r="E894" s="3"/>
      <c r="F894" s="3"/>
      <c r="G894" s="55"/>
      <c r="H894"/>
      <c r="I894"/>
    </row>
    <row r="895" spans="1:9" s="25" customFormat="1">
      <c r="A895"/>
      <c r="B895" s="63"/>
      <c r="C895"/>
      <c r="D895"/>
      <c r="E895" s="3"/>
      <c r="F895" s="3"/>
      <c r="G895" s="55"/>
      <c r="H895"/>
      <c r="I895"/>
    </row>
    <row r="896" spans="1:9" s="25" customFormat="1">
      <c r="A896"/>
      <c r="B896" s="63"/>
      <c r="C896"/>
      <c r="D896"/>
      <c r="E896" s="3"/>
      <c r="F896" s="3"/>
      <c r="G896" s="55"/>
      <c r="H896"/>
      <c r="I896"/>
    </row>
    <row r="897" spans="1:9" s="25" customFormat="1">
      <c r="A897"/>
      <c r="B897" s="63"/>
      <c r="C897"/>
      <c r="D897"/>
      <c r="E897" s="3"/>
      <c r="F897" s="3"/>
      <c r="G897" s="55"/>
      <c r="H897"/>
      <c r="I897"/>
    </row>
    <row r="898" spans="1:9" s="25" customFormat="1">
      <c r="A898"/>
      <c r="B898" s="63"/>
      <c r="C898"/>
      <c r="D898"/>
      <c r="E898" s="3"/>
      <c r="F898" s="3"/>
      <c r="G898" s="55"/>
      <c r="H898"/>
      <c r="I898"/>
    </row>
    <row r="899" spans="1:9" s="25" customFormat="1">
      <c r="A899"/>
      <c r="B899" s="63"/>
      <c r="C899"/>
      <c r="D899"/>
      <c r="E899" s="3"/>
      <c r="F899" s="3"/>
      <c r="G899" s="55"/>
      <c r="H899"/>
      <c r="I899"/>
    </row>
    <row r="900" spans="1:9" s="25" customFormat="1">
      <c r="A900"/>
      <c r="B900" s="63"/>
      <c r="C900"/>
      <c r="D900"/>
      <c r="E900" s="3"/>
      <c r="F900" s="3"/>
      <c r="G900" s="55"/>
      <c r="H900"/>
      <c r="I900"/>
    </row>
    <row r="901" spans="1:9" s="25" customFormat="1">
      <c r="A901"/>
      <c r="B901" s="63"/>
      <c r="C901"/>
      <c r="D901"/>
      <c r="E901" s="3"/>
      <c r="F901" s="3"/>
      <c r="G901" s="55"/>
      <c r="H901"/>
      <c r="I901"/>
    </row>
    <row r="902" spans="1:9" s="25" customFormat="1">
      <c r="A902"/>
      <c r="B902" s="63"/>
      <c r="C902"/>
      <c r="D902"/>
      <c r="E902" s="3"/>
      <c r="F902" s="3"/>
      <c r="G902" s="55"/>
      <c r="H902"/>
      <c r="I902"/>
    </row>
    <row r="903" spans="1:9" s="25" customFormat="1">
      <c r="A903"/>
      <c r="B903" s="63"/>
      <c r="C903"/>
      <c r="D903"/>
      <c r="E903" s="3"/>
      <c r="F903" s="3"/>
      <c r="G903" s="55"/>
      <c r="H903"/>
      <c r="I903"/>
    </row>
    <row r="904" spans="1:9" s="25" customFormat="1">
      <c r="A904"/>
      <c r="B904" s="63"/>
      <c r="C904"/>
      <c r="D904"/>
      <c r="E904" s="3"/>
      <c r="F904" s="3"/>
      <c r="G904" s="55"/>
      <c r="H904"/>
      <c r="I904"/>
    </row>
    <row r="905" spans="1:9" s="25" customFormat="1">
      <c r="A905"/>
      <c r="B905" s="63"/>
      <c r="C905"/>
      <c r="D905"/>
      <c r="E905" s="3"/>
      <c r="F905" s="3"/>
      <c r="G905" s="55"/>
      <c r="H905"/>
      <c r="I905"/>
    </row>
    <row r="906" spans="1:9" s="25" customFormat="1">
      <c r="A906"/>
      <c r="B906" s="63"/>
      <c r="C906"/>
      <c r="D906"/>
      <c r="E906" s="3"/>
      <c r="F906" s="3"/>
      <c r="G906" s="55"/>
      <c r="H906"/>
      <c r="I906"/>
    </row>
    <row r="907" spans="1:9" s="25" customFormat="1">
      <c r="A907"/>
      <c r="B907" s="63"/>
      <c r="C907"/>
      <c r="D907"/>
      <c r="E907" s="3"/>
      <c r="F907" s="3"/>
      <c r="G907" s="55"/>
      <c r="H907"/>
      <c r="I907"/>
    </row>
    <row r="908" spans="1:9" s="25" customFormat="1">
      <c r="A908"/>
      <c r="B908" s="63"/>
      <c r="C908"/>
      <c r="D908"/>
      <c r="E908" s="3"/>
      <c r="F908" s="3"/>
      <c r="G908" s="55"/>
      <c r="H908"/>
      <c r="I908"/>
    </row>
    <row r="909" spans="1:9" s="25" customFormat="1">
      <c r="A909"/>
      <c r="B909" s="63"/>
      <c r="C909"/>
      <c r="D909"/>
      <c r="E909" s="3"/>
      <c r="F909" s="3"/>
      <c r="G909" s="55"/>
      <c r="H909"/>
      <c r="I909"/>
    </row>
    <row r="910" spans="1:9" s="25" customFormat="1">
      <c r="A910"/>
      <c r="B910" s="63"/>
      <c r="C910"/>
      <c r="D910"/>
      <c r="E910" s="3"/>
      <c r="F910" s="3"/>
      <c r="G910" s="55"/>
      <c r="H910"/>
      <c r="I910"/>
    </row>
    <row r="911" spans="1:9" s="25" customFormat="1">
      <c r="A911"/>
      <c r="B911" s="63"/>
      <c r="C911"/>
      <c r="D911"/>
      <c r="E911" s="3"/>
      <c r="F911" s="3"/>
      <c r="G911" s="55"/>
      <c r="H911"/>
      <c r="I911"/>
    </row>
    <row r="912" spans="1:9" s="25" customFormat="1">
      <c r="A912"/>
      <c r="B912" s="63"/>
      <c r="C912"/>
      <c r="D912"/>
      <c r="E912" s="3"/>
      <c r="F912" s="3"/>
      <c r="G912" s="55"/>
      <c r="H912"/>
      <c r="I912"/>
    </row>
    <row r="913" spans="1:9" s="25" customFormat="1">
      <c r="A913"/>
      <c r="B913" s="63"/>
      <c r="C913"/>
      <c r="D913"/>
      <c r="E913" s="3"/>
      <c r="F913" s="3"/>
      <c r="G913" s="55"/>
      <c r="H913"/>
      <c r="I913"/>
    </row>
    <row r="914" spans="1:9" s="25" customFormat="1">
      <c r="A914"/>
      <c r="B914" s="63"/>
      <c r="C914"/>
      <c r="D914"/>
      <c r="E914" s="3"/>
      <c r="F914" s="3"/>
      <c r="G914" s="55"/>
      <c r="H914"/>
      <c r="I914"/>
    </row>
    <row r="915" spans="1:9" s="25" customFormat="1">
      <c r="A915"/>
      <c r="B915" s="63"/>
      <c r="C915"/>
      <c r="D915"/>
      <c r="E915" s="3"/>
      <c r="F915" s="3"/>
      <c r="G915" s="55"/>
      <c r="H915"/>
      <c r="I915"/>
    </row>
    <row r="916" spans="1:9" s="25" customFormat="1">
      <c r="A916"/>
      <c r="B916" s="63"/>
      <c r="C916"/>
      <c r="D916"/>
      <c r="E916" s="3"/>
      <c r="F916" s="3"/>
      <c r="G916" s="55"/>
      <c r="H916"/>
      <c r="I916"/>
    </row>
    <row r="917" spans="1:9" s="25" customFormat="1">
      <c r="A917"/>
      <c r="B917" s="63"/>
      <c r="C917"/>
      <c r="D917"/>
      <c r="E917" s="3"/>
      <c r="F917" s="3"/>
      <c r="G917" s="55"/>
      <c r="H917"/>
      <c r="I917"/>
    </row>
    <row r="918" spans="1:9" s="25" customFormat="1">
      <c r="A918"/>
      <c r="B918" s="63"/>
      <c r="C918"/>
      <c r="D918"/>
      <c r="E918" s="3"/>
      <c r="F918" s="3"/>
      <c r="G918" s="55"/>
      <c r="H918"/>
      <c r="I918"/>
    </row>
    <row r="919" spans="1:9" s="25" customFormat="1">
      <c r="A919"/>
      <c r="B919" s="63"/>
      <c r="C919"/>
      <c r="D919"/>
      <c r="E919" s="3"/>
      <c r="F919" s="3"/>
      <c r="G919" s="55"/>
      <c r="H919"/>
      <c r="I919"/>
    </row>
    <row r="920" spans="1:9" s="25" customFormat="1">
      <c r="A920"/>
      <c r="B920" s="63"/>
      <c r="C920"/>
      <c r="D920"/>
      <c r="E920" s="3"/>
      <c r="F920" s="3"/>
      <c r="G920" s="55"/>
      <c r="H920"/>
      <c r="I920"/>
    </row>
    <row r="921" spans="1:9" s="25" customFormat="1">
      <c r="A921"/>
      <c r="B921" s="63"/>
      <c r="C921"/>
      <c r="D921"/>
      <c r="E921" s="3"/>
      <c r="F921" s="3"/>
      <c r="G921" s="55"/>
      <c r="H921"/>
      <c r="I921"/>
    </row>
    <row r="922" spans="1:9" s="25" customFormat="1">
      <c r="A922"/>
      <c r="B922" s="63"/>
      <c r="C922"/>
      <c r="D922"/>
      <c r="E922" s="3"/>
      <c r="F922" s="3"/>
      <c r="G922" s="55"/>
      <c r="H922"/>
      <c r="I922"/>
    </row>
    <row r="923" spans="1:9" s="25" customFormat="1">
      <c r="A923"/>
      <c r="B923" s="63"/>
      <c r="C923"/>
      <c r="D923"/>
      <c r="E923" s="3"/>
      <c r="F923" s="3"/>
      <c r="G923" s="55"/>
      <c r="H923"/>
      <c r="I923"/>
    </row>
    <row r="924" spans="1:9" s="25" customFormat="1">
      <c r="A924"/>
      <c r="B924" s="63"/>
      <c r="C924"/>
      <c r="D924"/>
      <c r="E924" s="3"/>
      <c r="F924" s="3"/>
      <c r="G924" s="55"/>
      <c r="H924"/>
      <c r="I924"/>
    </row>
    <row r="925" spans="1:9" s="25" customFormat="1">
      <c r="A925"/>
      <c r="B925" s="63"/>
      <c r="C925"/>
      <c r="D925"/>
      <c r="E925" s="3"/>
      <c r="F925" s="3"/>
      <c r="G925" s="55"/>
      <c r="H925"/>
      <c r="I925"/>
    </row>
    <row r="926" spans="1:9" s="25" customFormat="1">
      <c r="A926"/>
      <c r="B926" s="63"/>
      <c r="C926"/>
      <c r="D926"/>
      <c r="E926" s="3"/>
      <c r="F926" s="3"/>
      <c r="G926" s="55"/>
      <c r="H926"/>
      <c r="I926"/>
    </row>
    <row r="927" spans="1:9" s="25" customFormat="1">
      <c r="A927"/>
      <c r="B927" s="63"/>
      <c r="C927"/>
      <c r="D927"/>
      <c r="E927" s="3"/>
      <c r="F927" s="3"/>
      <c r="G927" s="55"/>
      <c r="H927"/>
      <c r="I927"/>
    </row>
    <row r="928" spans="1:9" s="25" customFormat="1">
      <c r="A928"/>
      <c r="B928" s="63"/>
      <c r="C928"/>
      <c r="D928"/>
      <c r="E928" s="3"/>
      <c r="F928" s="3"/>
      <c r="G928" s="55"/>
      <c r="H928"/>
      <c r="I928"/>
    </row>
    <row r="929" spans="1:9" s="25" customFormat="1">
      <c r="A929"/>
      <c r="B929" s="63"/>
      <c r="C929"/>
      <c r="D929"/>
      <c r="E929" s="3"/>
      <c r="F929" s="3"/>
      <c r="G929" s="55"/>
      <c r="H929"/>
      <c r="I929"/>
    </row>
    <row r="930" spans="1:9" s="25" customFormat="1">
      <c r="A930"/>
      <c r="B930" s="63"/>
      <c r="C930"/>
      <c r="D930"/>
      <c r="E930" s="3"/>
      <c r="F930" s="3"/>
      <c r="G930" s="55"/>
      <c r="H930"/>
      <c r="I930"/>
    </row>
    <row r="931" spans="1:9" s="25" customFormat="1">
      <c r="A931"/>
      <c r="B931" s="63"/>
      <c r="C931"/>
      <c r="D931"/>
      <c r="E931" s="3"/>
      <c r="F931" s="3"/>
      <c r="G931" s="55"/>
      <c r="H931"/>
      <c r="I931"/>
    </row>
    <row r="932" spans="1:9" s="25" customFormat="1">
      <c r="A932"/>
      <c r="B932" s="63"/>
      <c r="C932"/>
      <c r="D932"/>
      <c r="E932" s="3"/>
      <c r="F932" s="3"/>
      <c r="G932" s="55"/>
      <c r="H932"/>
      <c r="I932"/>
    </row>
    <row r="933" spans="1:9" s="25" customFormat="1">
      <c r="A933"/>
      <c r="B933" s="63"/>
      <c r="C933"/>
      <c r="D933"/>
      <c r="E933" s="3"/>
      <c r="F933" s="3"/>
      <c r="G933" s="55"/>
      <c r="H933"/>
      <c r="I933"/>
    </row>
    <row r="934" spans="1:9" s="25" customFormat="1">
      <c r="A934"/>
      <c r="B934" s="63"/>
      <c r="C934"/>
      <c r="D934"/>
      <c r="E934" s="3"/>
      <c r="F934" s="3"/>
      <c r="G934" s="55"/>
      <c r="H934"/>
      <c r="I934"/>
    </row>
    <row r="935" spans="1:9" s="25" customFormat="1">
      <c r="A935"/>
      <c r="B935" s="63"/>
      <c r="C935"/>
      <c r="D935"/>
      <c r="E935" s="3"/>
      <c r="F935" s="3"/>
      <c r="G935" s="55"/>
      <c r="H935"/>
      <c r="I935"/>
    </row>
    <row r="936" spans="1:9" s="25" customFormat="1">
      <c r="A936"/>
      <c r="B936" s="63"/>
      <c r="C936"/>
      <c r="D936"/>
      <c r="E936" s="3"/>
      <c r="F936" s="3"/>
      <c r="G936" s="55"/>
      <c r="H936"/>
      <c r="I936"/>
    </row>
    <row r="937" spans="1:9" s="25" customFormat="1">
      <c r="A937"/>
      <c r="B937" s="63"/>
      <c r="C937"/>
      <c r="D937"/>
      <c r="E937" s="3"/>
      <c r="F937" s="3"/>
      <c r="G937" s="55"/>
      <c r="H937"/>
      <c r="I937"/>
    </row>
    <row r="938" spans="1:9" s="25" customFormat="1">
      <c r="A938"/>
      <c r="B938" s="63"/>
      <c r="C938"/>
      <c r="D938"/>
      <c r="E938" s="3"/>
      <c r="F938" s="3"/>
      <c r="G938" s="55"/>
      <c r="H938"/>
      <c r="I938"/>
    </row>
    <row r="939" spans="1:9" s="25" customFormat="1">
      <c r="A939"/>
      <c r="B939" s="63"/>
      <c r="C939"/>
      <c r="D939"/>
      <c r="E939" s="3"/>
      <c r="F939" s="3"/>
      <c r="G939" s="55"/>
      <c r="H939"/>
      <c r="I939"/>
    </row>
    <row r="940" spans="1:9" s="25" customFormat="1">
      <c r="A940"/>
      <c r="B940" s="63"/>
      <c r="C940"/>
      <c r="D940"/>
      <c r="E940" s="3"/>
      <c r="F940" s="3"/>
      <c r="G940" s="55"/>
      <c r="H940"/>
      <c r="I940"/>
    </row>
    <row r="941" spans="1:9" s="25" customFormat="1">
      <c r="A941"/>
      <c r="B941" s="63"/>
      <c r="C941"/>
      <c r="D941"/>
      <c r="E941" s="3"/>
      <c r="F941" s="3"/>
      <c r="G941" s="55"/>
      <c r="H941"/>
      <c r="I941"/>
    </row>
    <row r="942" spans="1:9" s="25" customFormat="1">
      <c r="A942"/>
      <c r="B942" s="63"/>
      <c r="C942"/>
      <c r="D942"/>
      <c r="E942" s="3"/>
      <c r="F942" s="3"/>
      <c r="G942" s="55"/>
      <c r="H942"/>
      <c r="I942"/>
    </row>
    <row r="943" spans="1:9" s="25" customFormat="1">
      <c r="A943"/>
      <c r="B943" s="63"/>
      <c r="C943"/>
      <c r="D943"/>
      <c r="E943" s="3"/>
      <c r="F943" s="3"/>
      <c r="G943" s="55"/>
      <c r="H943"/>
      <c r="I943"/>
    </row>
    <row r="944" spans="1:9" s="25" customFormat="1">
      <c r="A944"/>
      <c r="B944" s="63"/>
      <c r="C944"/>
      <c r="D944"/>
      <c r="E944" s="3"/>
      <c r="F944" s="3"/>
      <c r="G944" s="55"/>
      <c r="H944"/>
      <c r="I944"/>
    </row>
    <row r="945" spans="1:9" s="25" customFormat="1">
      <c r="A945"/>
      <c r="B945" s="63"/>
      <c r="C945"/>
      <c r="D945"/>
      <c r="E945" s="3"/>
      <c r="F945" s="3"/>
      <c r="G945" s="55"/>
      <c r="H945"/>
      <c r="I945"/>
    </row>
    <row r="946" spans="1:9" s="25" customFormat="1">
      <c r="A946"/>
      <c r="B946" s="63"/>
      <c r="C946"/>
      <c r="D946"/>
      <c r="E946" s="3"/>
      <c r="F946" s="3"/>
      <c r="G946" s="55"/>
      <c r="H946"/>
      <c r="I946"/>
    </row>
    <row r="947" spans="1:9" s="25" customFormat="1">
      <c r="A947"/>
      <c r="B947" s="63"/>
      <c r="C947"/>
      <c r="D947"/>
      <c r="E947" s="3"/>
      <c r="F947" s="3"/>
      <c r="G947" s="55"/>
      <c r="H947"/>
      <c r="I947"/>
    </row>
    <row r="948" spans="1:9" s="25" customFormat="1">
      <c r="A948"/>
      <c r="B948" s="63"/>
      <c r="C948"/>
      <c r="D948"/>
      <c r="E948" s="3"/>
      <c r="F948" s="3"/>
      <c r="G948" s="55"/>
      <c r="H948"/>
      <c r="I948"/>
    </row>
    <row r="949" spans="1:9" s="25" customFormat="1">
      <c r="A949"/>
      <c r="B949" s="63"/>
      <c r="C949"/>
      <c r="D949"/>
      <c r="E949" s="3"/>
      <c r="F949" s="3"/>
      <c r="G949" s="55"/>
      <c r="H949"/>
      <c r="I949"/>
    </row>
    <row r="950" spans="1:9" s="25" customFormat="1">
      <c r="A950"/>
      <c r="B950" s="63"/>
      <c r="C950"/>
      <c r="D950"/>
      <c r="E950" s="3"/>
      <c r="F950" s="3"/>
      <c r="G950" s="55"/>
      <c r="H950"/>
      <c r="I950"/>
    </row>
    <row r="951" spans="1:9" s="25" customFormat="1">
      <c r="A951"/>
      <c r="B951" s="63"/>
      <c r="C951"/>
      <c r="D951"/>
      <c r="E951" s="3"/>
      <c r="F951" s="3"/>
      <c r="G951" s="55"/>
      <c r="H951"/>
      <c r="I951"/>
    </row>
    <row r="952" spans="1:9" s="25" customFormat="1">
      <c r="A952"/>
      <c r="B952" s="63"/>
      <c r="C952"/>
      <c r="D952"/>
      <c r="E952" s="3"/>
      <c r="F952" s="3"/>
      <c r="G952" s="55"/>
      <c r="H952"/>
      <c r="I952"/>
    </row>
    <row r="953" spans="1:9" s="25" customFormat="1">
      <c r="A953"/>
      <c r="B953" s="63"/>
      <c r="C953"/>
      <c r="D953"/>
      <c r="E953" s="3"/>
      <c r="F953" s="3"/>
      <c r="G953" s="55"/>
      <c r="H953"/>
      <c r="I953"/>
    </row>
    <row r="954" spans="1:9" s="25" customFormat="1">
      <c r="A954"/>
      <c r="B954" s="63"/>
      <c r="C954"/>
      <c r="D954"/>
      <c r="E954" s="3"/>
      <c r="F954" s="3"/>
      <c r="G954" s="55"/>
      <c r="H954"/>
      <c r="I954"/>
    </row>
    <row r="955" spans="1:9" s="25" customFormat="1">
      <c r="A955"/>
      <c r="B955" s="63"/>
      <c r="C955"/>
      <c r="D955"/>
      <c r="E955" s="3"/>
      <c r="F955" s="3"/>
      <c r="G955" s="55"/>
      <c r="H955"/>
      <c r="I955"/>
    </row>
    <row r="956" spans="1:9" s="25" customFormat="1">
      <c r="A956"/>
      <c r="B956" s="63"/>
      <c r="C956"/>
      <c r="D956"/>
      <c r="E956" s="3"/>
      <c r="F956" s="3"/>
      <c r="G956" s="55"/>
      <c r="H956"/>
      <c r="I956"/>
    </row>
    <row r="957" spans="1:9" s="25" customFormat="1">
      <c r="A957"/>
      <c r="B957" s="63"/>
      <c r="C957"/>
      <c r="D957"/>
      <c r="E957" s="3"/>
      <c r="F957" s="3"/>
      <c r="G957" s="55"/>
      <c r="H957"/>
      <c r="I957"/>
    </row>
    <row r="958" spans="1:9" s="25" customFormat="1">
      <c r="A958"/>
      <c r="B958" s="63"/>
      <c r="C958"/>
      <c r="D958"/>
      <c r="E958" s="3"/>
      <c r="F958" s="3"/>
      <c r="G958" s="55"/>
      <c r="H958"/>
      <c r="I958"/>
    </row>
    <row r="959" spans="1:9" s="25" customFormat="1">
      <c r="A959"/>
      <c r="B959" s="63"/>
      <c r="C959"/>
      <c r="D959"/>
      <c r="E959" s="3"/>
      <c r="F959" s="3"/>
      <c r="G959" s="55"/>
      <c r="H959"/>
      <c r="I959"/>
    </row>
    <row r="960" spans="1:9" s="25" customFormat="1">
      <c r="A960"/>
      <c r="B960" s="63"/>
      <c r="C960"/>
      <c r="D960"/>
      <c r="E960" s="3"/>
      <c r="F960" s="3"/>
      <c r="G960" s="55"/>
      <c r="H960"/>
      <c r="I960"/>
    </row>
    <row r="961" spans="1:9" s="25" customFormat="1">
      <c r="A961"/>
      <c r="B961" s="63"/>
      <c r="C961"/>
      <c r="D961"/>
      <c r="E961" s="3"/>
      <c r="F961" s="3"/>
      <c r="G961" s="55"/>
      <c r="H961"/>
      <c r="I961"/>
    </row>
    <row r="962" spans="1:9" s="25" customFormat="1">
      <c r="A962"/>
      <c r="B962" s="63"/>
      <c r="C962"/>
      <c r="D962"/>
      <c r="E962" s="3"/>
      <c r="F962" s="3"/>
      <c r="G962" s="55"/>
      <c r="H962"/>
      <c r="I962"/>
    </row>
    <row r="963" spans="1:9" s="25" customFormat="1">
      <c r="A963"/>
      <c r="B963" s="63"/>
      <c r="C963"/>
      <c r="D963"/>
      <c r="E963" s="3"/>
      <c r="F963" s="3"/>
      <c r="G963" s="55"/>
      <c r="H963"/>
      <c r="I963"/>
    </row>
    <row r="964" spans="1:9" s="25" customFormat="1">
      <c r="A964"/>
      <c r="B964" s="63"/>
      <c r="C964"/>
      <c r="D964"/>
      <c r="E964" s="3"/>
      <c r="F964" s="3"/>
      <c r="G964" s="55"/>
      <c r="H964"/>
      <c r="I964"/>
    </row>
    <row r="965" spans="1:9" s="25" customFormat="1">
      <c r="A965"/>
      <c r="B965" s="63"/>
      <c r="C965"/>
      <c r="D965"/>
      <c r="E965" s="3"/>
      <c r="F965" s="3"/>
      <c r="G965" s="55"/>
      <c r="H965"/>
      <c r="I965"/>
    </row>
    <row r="966" spans="1:9" s="25" customFormat="1">
      <c r="A966"/>
      <c r="B966" s="63"/>
      <c r="C966"/>
      <c r="D966"/>
      <c r="E966" s="3"/>
      <c r="F966" s="3"/>
      <c r="G966" s="55"/>
      <c r="H966"/>
      <c r="I966"/>
    </row>
    <row r="967" spans="1:9" s="25" customFormat="1">
      <c r="A967"/>
      <c r="B967" s="63"/>
      <c r="C967"/>
      <c r="D967"/>
      <c r="E967" s="3"/>
      <c r="F967" s="3"/>
      <c r="G967" s="55"/>
      <c r="H967"/>
      <c r="I967"/>
    </row>
    <row r="968" spans="1:9" s="25" customFormat="1">
      <c r="A968"/>
      <c r="B968" s="63"/>
      <c r="C968"/>
      <c r="D968"/>
      <c r="E968" s="3"/>
      <c r="F968" s="3"/>
      <c r="G968" s="55"/>
      <c r="H968"/>
      <c r="I968"/>
    </row>
    <row r="969" spans="1:9" s="25" customFormat="1">
      <c r="A969"/>
      <c r="B969" s="63"/>
      <c r="C969"/>
      <c r="D969"/>
      <c r="E969" s="3"/>
      <c r="F969" s="3"/>
      <c r="G969" s="55"/>
      <c r="H969"/>
      <c r="I969"/>
    </row>
    <row r="970" spans="1:9" s="25" customFormat="1">
      <c r="A970"/>
      <c r="B970" s="63"/>
      <c r="C970"/>
      <c r="D970"/>
      <c r="E970" s="3"/>
      <c r="F970" s="3"/>
      <c r="G970" s="55"/>
      <c r="H970"/>
      <c r="I970"/>
    </row>
    <row r="971" spans="1:9" s="25" customFormat="1">
      <c r="A971"/>
      <c r="B971" s="63"/>
      <c r="C971"/>
      <c r="D971"/>
      <c r="E971" s="3"/>
      <c r="F971" s="3"/>
      <c r="G971" s="55"/>
      <c r="H971"/>
      <c r="I971"/>
    </row>
    <row r="972" spans="1:9" s="25" customFormat="1">
      <c r="A972"/>
      <c r="B972" s="63"/>
      <c r="C972"/>
      <c r="D972"/>
      <c r="E972" s="3"/>
      <c r="F972" s="3"/>
      <c r="G972" s="55"/>
      <c r="H972"/>
      <c r="I972"/>
    </row>
    <row r="973" spans="1:9" s="25" customFormat="1">
      <c r="A973"/>
      <c r="B973" s="63"/>
      <c r="C973"/>
      <c r="D973"/>
      <c r="E973" s="3"/>
      <c r="F973" s="3"/>
      <c r="G973" s="55"/>
      <c r="H973"/>
      <c r="I973"/>
    </row>
    <row r="974" spans="1:9" s="25" customFormat="1">
      <c r="A974"/>
      <c r="B974" s="63"/>
      <c r="C974"/>
      <c r="D974"/>
      <c r="E974" s="3"/>
      <c r="F974" s="3"/>
      <c r="G974" s="55"/>
      <c r="H974"/>
      <c r="I974"/>
    </row>
    <row r="975" spans="1:9" s="25" customFormat="1">
      <c r="A975"/>
      <c r="B975" s="63"/>
      <c r="C975"/>
      <c r="D975"/>
      <c r="E975" s="3"/>
      <c r="F975" s="3"/>
      <c r="G975" s="55"/>
      <c r="H975"/>
      <c r="I975"/>
    </row>
    <row r="976" spans="1:9" s="25" customFormat="1">
      <c r="A976"/>
      <c r="B976" s="63"/>
      <c r="C976"/>
      <c r="D976"/>
      <c r="E976" s="3"/>
      <c r="F976" s="3"/>
      <c r="G976" s="55"/>
      <c r="H976"/>
      <c r="I976"/>
    </row>
    <row r="977" spans="1:9" s="25" customFormat="1">
      <c r="A977"/>
      <c r="B977" s="63"/>
      <c r="C977"/>
      <c r="D977"/>
      <c r="E977" s="3"/>
      <c r="F977" s="3"/>
      <c r="G977" s="55"/>
      <c r="H977"/>
      <c r="I977"/>
    </row>
    <row r="978" spans="1:9" s="25" customFormat="1">
      <c r="A978"/>
      <c r="B978" s="63"/>
      <c r="C978"/>
      <c r="D978"/>
      <c r="E978" s="3"/>
      <c r="F978" s="3"/>
      <c r="G978" s="55"/>
      <c r="H978"/>
      <c r="I978"/>
    </row>
    <row r="979" spans="1:9" s="25" customFormat="1">
      <c r="A979"/>
      <c r="B979" s="63"/>
      <c r="C979"/>
      <c r="D979"/>
      <c r="E979" s="3"/>
      <c r="F979" s="3"/>
      <c r="G979" s="55"/>
      <c r="H979"/>
      <c r="I979"/>
    </row>
    <row r="980" spans="1:9" s="25" customFormat="1">
      <c r="A980"/>
      <c r="B980" s="63"/>
      <c r="C980"/>
      <c r="D980"/>
      <c r="E980" s="3"/>
      <c r="F980" s="3"/>
      <c r="G980" s="55"/>
      <c r="H980"/>
      <c r="I980"/>
    </row>
    <row r="981" spans="1:9" s="25" customFormat="1">
      <c r="A981"/>
      <c r="B981" s="63"/>
      <c r="C981"/>
      <c r="D981"/>
      <c r="E981" s="3"/>
      <c r="F981" s="3"/>
      <c r="G981" s="55"/>
      <c r="H981"/>
      <c r="I981"/>
    </row>
    <row r="982" spans="1:9" s="25" customFormat="1">
      <c r="A982"/>
      <c r="B982" s="63"/>
      <c r="C982"/>
      <c r="D982"/>
      <c r="E982" s="3"/>
      <c r="F982" s="3"/>
      <c r="G982" s="55"/>
      <c r="H982"/>
      <c r="I982"/>
    </row>
    <row r="983" spans="1:9" s="25" customFormat="1">
      <c r="A983"/>
      <c r="B983" s="63"/>
      <c r="C983"/>
      <c r="D983"/>
      <c r="E983" s="3"/>
      <c r="F983" s="3"/>
      <c r="G983" s="55"/>
      <c r="H983"/>
      <c r="I983"/>
    </row>
    <row r="984" spans="1:9" s="25" customFormat="1">
      <c r="A984"/>
      <c r="B984" s="63"/>
      <c r="C984"/>
      <c r="D984"/>
      <c r="E984" s="3"/>
      <c r="F984" s="3"/>
      <c r="G984" s="55"/>
      <c r="H984"/>
      <c r="I984"/>
    </row>
    <row r="985" spans="1:9" s="25" customFormat="1">
      <c r="A985"/>
      <c r="B985" s="63"/>
      <c r="C985"/>
      <c r="D985"/>
      <c r="E985" s="3"/>
      <c r="F985" s="3"/>
      <c r="G985" s="55"/>
      <c r="H985"/>
      <c r="I985"/>
    </row>
    <row r="986" spans="1:9" s="25" customFormat="1">
      <c r="A986"/>
      <c r="B986" s="63"/>
      <c r="C986"/>
      <c r="D986"/>
      <c r="E986" s="3"/>
      <c r="F986" s="3"/>
      <c r="G986" s="55"/>
      <c r="H986"/>
      <c r="I986"/>
    </row>
    <row r="987" spans="1:9" s="25" customFormat="1">
      <c r="A987"/>
      <c r="B987" s="63"/>
      <c r="C987"/>
      <c r="D987"/>
      <c r="E987" s="3"/>
      <c r="F987" s="3"/>
      <c r="G987" s="55"/>
      <c r="H987"/>
      <c r="I987"/>
    </row>
    <row r="988" spans="1:9" s="25" customFormat="1">
      <c r="A988"/>
      <c r="B988" s="63"/>
      <c r="C988"/>
      <c r="D988"/>
      <c r="E988" s="3"/>
      <c r="F988" s="3"/>
      <c r="G988" s="55"/>
      <c r="H988"/>
      <c r="I988"/>
    </row>
    <row r="989" spans="1:9" s="25" customFormat="1">
      <c r="A989"/>
      <c r="B989" s="63"/>
      <c r="C989"/>
      <c r="D989"/>
      <c r="E989" s="3"/>
      <c r="F989" s="3"/>
      <c r="G989" s="55"/>
      <c r="H989"/>
      <c r="I989"/>
    </row>
    <row r="990" spans="1:9" s="25" customFormat="1">
      <c r="A990"/>
      <c r="B990" s="63"/>
      <c r="C990"/>
      <c r="D990"/>
      <c r="E990" s="3"/>
      <c r="F990" s="3"/>
      <c r="G990" s="55"/>
      <c r="H990"/>
      <c r="I990"/>
    </row>
    <row r="991" spans="1:9" s="25" customFormat="1">
      <c r="A991"/>
      <c r="B991" s="63"/>
      <c r="C991"/>
      <c r="D991"/>
      <c r="E991" s="3"/>
      <c r="F991" s="3"/>
      <c r="G991" s="55"/>
      <c r="H991"/>
      <c r="I991"/>
    </row>
    <row r="992" spans="1:9" s="25" customFormat="1">
      <c r="A992"/>
      <c r="B992" s="63"/>
      <c r="C992"/>
      <c r="D992"/>
      <c r="E992" s="3"/>
      <c r="F992" s="3"/>
      <c r="G992" s="55"/>
      <c r="H992"/>
      <c r="I992"/>
    </row>
    <row r="993" spans="1:9" s="25" customFormat="1">
      <c r="A993"/>
      <c r="B993" s="63"/>
      <c r="C993"/>
      <c r="D993"/>
      <c r="E993" s="3"/>
      <c r="F993" s="3"/>
      <c r="G993" s="55"/>
      <c r="H993"/>
      <c r="I993"/>
    </row>
    <row r="994" spans="1:9" s="25" customFormat="1">
      <c r="A994"/>
      <c r="B994" s="63"/>
      <c r="C994"/>
      <c r="D994"/>
      <c r="E994" s="3"/>
      <c r="F994" s="3"/>
      <c r="G994" s="55"/>
      <c r="H994"/>
      <c r="I994"/>
    </row>
    <row r="995" spans="1:9" s="25" customFormat="1">
      <c r="A995"/>
      <c r="B995" s="63"/>
      <c r="C995"/>
      <c r="D995"/>
      <c r="E995" s="3"/>
      <c r="F995" s="3"/>
      <c r="G995" s="55"/>
      <c r="H995"/>
      <c r="I995"/>
    </row>
    <row r="996" spans="1:9" s="25" customFormat="1">
      <c r="A996"/>
      <c r="B996" s="63"/>
      <c r="C996"/>
      <c r="D996"/>
      <c r="E996" s="3"/>
      <c r="F996" s="3"/>
      <c r="G996" s="55"/>
      <c r="H996"/>
      <c r="I996"/>
    </row>
    <row r="997" spans="1:9" s="25" customFormat="1">
      <c r="A997"/>
      <c r="B997" s="63"/>
      <c r="C997"/>
      <c r="D997"/>
      <c r="E997" s="3"/>
      <c r="F997" s="3"/>
      <c r="G997" s="55"/>
      <c r="H997"/>
      <c r="I997"/>
    </row>
    <row r="998" spans="1:9" s="25" customFormat="1">
      <c r="A998"/>
      <c r="B998" s="63"/>
      <c r="C998"/>
      <c r="D998"/>
      <c r="E998" s="3"/>
      <c r="F998" s="3"/>
      <c r="G998" s="55"/>
      <c r="H998"/>
      <c r="I998"/>
    </row>
    <row r="999" spans="1:9" s="25" customFormat="1">
      <c r="A999"/>
      <c r="B999" s="63"/>
      <c r="C999"/>
      <c r="D999"/>
      <c r="E999" s="3"/>
      <c r="F999" s="3"/>
      <c r="G999" s="55"/>
      <c r="H999"/>
      <c r="I999"/>
    </row>
    <row r="1000" spans="1:9" s="25" customFormat="1">
      <c r="A1000"/>
      <c r="B1000" s="63"/>
      <c r="C1000"/>
      <c r="D1000"/>
      <c r="E1000" s="3"/>
      <c r="F1000" s="3"/>
      <c r="G1000" s="55"/>
      <c r="H1000"/>
      <c r="I1000"/>
    </row>
    <row r="1001" spans="1:9" s="25" customFormat="1">
      <c r="A1001"/>
      <c r="B1001" s="63"/>
      <c r="C1001"/>
      <c r="D1001"/>
      <c r="E1001" s="3"/>
      <c r="F1001" s="3"/>
      <c r="G1001" s="55"/>
      <c r="H1001"/>
      <c r="I1001"/>
    </row>
    <row r="1002" spans="1:9" s="25" customFormat="1">
      <c r="A1002"/>
      <c r="B1002" s="63"/>
      <c r="C1002"/>
      <c r="D1002"/>
      <c r="E1002" s="3"/>
      <c r="F1002" s="3"/>
      <c r="G1002" s="55"/>
      <c r="H1002"/>
      <c r="I1002"/>
    </row>
    <row r="1003" spans="1:9" s="25" customFormat="1">
      <c r="A1003"/>
      <c r="B1003" s="63"/>
      <c r="C1003"/>
      <c r="D1003"/>
      <c r="E1003" s="3"/>
      <c r="F1003" s="3"/>
      <c r="G1003" s="55"/>
      <c r="H1003"/>
      <c r="I1003"/>
    </row>
    <row r="1004" spans="1:9" s="25" customFormat="1">
      <c r="A1004"/>
      <c r="B1004" s="63"/>
      <c r="C1004"/>
      <c r="D1004"/>
      <c r="E1004" s="3"/>
      <c r="F1004" s="3"/>
      <c r="G1004" s="55"/>
      <c r="H1004"/>
      <c r="I1004"/>
    </row>
    <row r="1005" spans="1:9" s="25" customFormat="1">
      <c r="A1005"/>
      <c r="B1005" s="63"/>
      <c r="C1005"/>
      <c r="D1005"/>
      <c r="E1005" s="3"/>
      <c r="F1005" s="3"/>
      <c r="G1005" s="55"/>
      <c r="H1005"/>
      <c r="I1005"/>
    </row>
    <row r="1006" spans="1:9" s="25" customFormat="1">
      <c r="A1006"/>
      <c r="B1006" s="63"/>
      <c r="C1006"/>
      <c r="D1006"/>
      <c r="E1006" s="3"/>
      <c r="F1006" s="3"/>
      <c r="G1006" s="55"/>
      <c r="H1006"/>
      <c r="I1006"/>
    </row>
    <row r="1007" spans="1:9" s="25" customFormat="1">
      <c r="A1007"/>
      <c r="B1007" s="63"/>
      <c r="C1007"/>
      <c r="D1007"/>
      <c r="E1007" s="3"/>
      <c r="F1007" s="3"/>
      <c r="G1007" s="55"/>
      <c r="H1007"/>
      <c r="I1007"/>
    </row>
    <row r="1008" spans="1:9" s="25" customFormat="1">
      <c r="A1008"/>
      <c r="B1008" s="63"/>
      <c r="C1008"/>
      <c r="D1008"/>
      <c r="E1008" s="3"/>
      <c r="F1008" s="3"/>
      <c r="G1008" s="55"/>
      <c r="H1008"/>
      <c r="I1008"/>
    </row>
    <row r="1009" spans="1:9" s="25" customFormat="1">
      <c r="A1009"/>
      <c r="B1009" s="63"/>
      <c r="C1009"/>
      <c r="D1009"/>
      <c r="E1009" s="3"/>
      <c r="F1009" s="3"/>
      <c r="G1009" s="55"/>
      <c r="H1009"/>
      <c r="I1009"/>
    </row>
    <row r="1010" spans="1:9" s="25" customFormat="1">
      <c r="A1010"/>
      <c r="B1010" s="63"/>
      <c r="C1010"/>
      <c r="D1010"/>
      <c r="E1010" s="3"/>
      <c r="F1010" s="3"/>
      <c r="G1010" s="55"/>
      <c r="H1010"/>
      <c r="I1010"/>
    </row>
    <row r="1011" spans="1:9" s="25" customFormat="1">
      <c r="A1011"/>
      <c r="B1011" s="63"/>
      <c r="C1011"/>
      <c r="D1011"/>
      <c r="E1011" s="3"/>
      <c r="F1011" s="3"/>
      <c r="G1011" s="55"/>
      <c r="H1011"/>
      <c r="I1011"/>
    </row>
    <row r="1012" spans="1:9" s="25" customFormat="1">
      <c r="A1012"/>
      <c r="B1012" s="63"/>
      <c r="C1012"/>
      <c r="D1012"/>
      <c r="E1012" s="3"/>
      <c r="F1012" s="3"/>
      <c r="G1012" s="55"/>
      <c r="H1012"/>
      <c r="I1012"/>
    </row>
    <row r="1013" spans="1:9" s="25" customFormat="1">
      <c r="A1013"/>
      <c r="B1013" s="63"/>
      <c r="C1013"/>
      <c r="D1013"/>
      <c r="E1013" s="3"/>
      <c r="F1013" s="3"/>
      <c r="G1013" s="55"/>
      <c r="H1013"/>
      <c r="I1013"/>
    </row>
    <row r="1014" spans="1:9" s="25" customFormat="1">
      <c r="A1014"/>
      <c r="B1014" s="63"/>
      <c r="C1014"/>
      <c r="D1014"/>
      <c r="E1014" s="3"/>
      <c r="F1014" s="3"/>
      <c r="G1014" s="55"/>
      <c r="H1014"/>
      <c r="I1014"/>
    </row>
    <row r="1015" spans="1:9" s="25" customFormat="1">
      <c r="A1015"/>
      <c r="B1015" s="63"/>
      <c r="C1015"/>
      <c r="D1015"/>
      <c r="E1015" s="3"/>
      <c r="F1015" s="3"/>
      <c r="G1015" s="55"/>
      <c r="H1015"/>
      <c r="I1015"/>
    </row>
    <row r="1016" spans="1:9" s="25" customFormat="1">
      <c r="A1016"/>
      <c r="B1016" s="63"/>
      <c r="C1016"/>
      <c r="D1016"/>
      <c r="E1016" s="3"/>
      <c r="F1016" s="3"/>
      <c r="G1016" s="55"/>
      <c r="H1016"/>
      <c r="I1016"/>
    </row>
    <row r="1017" spans="1:9" s="25" customFormat="1">
      <c r="A1017"/>
      <c r="B1017" s="63"/>
      <c r="C1017"/>
      <c r="D1017"/>
      <c r="E1017" s="3"/>
      <c r="F1017" s="3"/>
      <c r="G1017" s="55"/>
      <c r="H1017"/>
      <c r="I1017"/>
    </row>
    <row r="1018" spans="1:9" s="25" customFormat="1">
      <c r="A1018"/>
      <c r="B1018" s="63"/>
      <c r="C1018"/>
      <c r="D1018"/>
      <c r="E1018" s="3"/>
      <c r="F1018" s="3"/>
      <c r="G1018" s="55"/>
      <c r="H1018"/>
      <c r="I1018"/>
    </row>
    <row r="1019" spans="1:9" s="25" customFormat="1">
      <c r="A1019"/>
      <c r="B1019" s="63"/>
      <c r="C1019"/>
      <c r="D1019"/>
      <c r="E1019" s="3"/>
      <c r="F1019" s="3"/>
      <c r="G1019" s="55"/>
      <c r="H1019"/>
      <c r="I1019"/>
    </row>
    <row r="1020" spans="1:9" s="25" customFormat="1">
      <c r="A1020"/>
      <c r="B1020" s="63"/>
      <c r="C1020"/>
      <c r="D1020"/>
      <c r="E1020" s="3"/>
      <c r="F1020" s="3"/>
      <c r="G1020" s="55"/>
      <c r="H1020"/>
      <c r="I1020"/>
    </row>
    <row r="1021" spans="1:9" s="25" customFormat="1">
      <c r="A1021"/>
      <c r="B1021" s="63"/>
      <c r="C1021"/>
      <c r="D1021"/>
      <c r="E1021" s="3"/>
      <c r="F1021" s="3"/>
      <c r="G1021" s="55"/>
      <c r="H1021"/>
      <c r="I1021"/>
    </row>
    <row r="1022" spans="1:9" s="25" customFormat="1">
      <c r="A1022"/>
      <c r="B1022" s="63"/>
      <c r="C1022"/>
      <c r="D1022"/>
      <c r="E1022" s="3"/>
      <c r="F1022" s="3"/>
      <c r="G1022" s="55"/>
      <c r="H1022"/>
      <c r="I1022"/>
    </row>
    <row r="1023" spans="1:9" s="25" customFormat="1">
      <c r="A1023"/>
      <c r="B1023" s="63"/>
      <c r="C1023"/>
      <c r="D1023"/>
      <c r="E1023" s="3"/>
      <c r="F1023" s="3"/>
      <c r="G1023" s="55"/>
      <c r="H1023"/>
      <c r="I1023"/>
    </row>
    <row r="1024" spans="1:9" s="25" customFormat="1">
      <c r="A1024"/>
      <c r="B1024" s="63"/>
      <c r="C1024"/>
      <c r="D1024"/>
      <c r="E1024" s="3"/>
      <c r="F1024" s="3"/>
      <c r="G1024" s="55"/>
      <c r="H1024"/>
      <c r="I1024"/>
    </row>
    <row r="1025" spans="1:9" s="25" customFormat="1">
      <c r="A1025"/>
      <c r="B1025" s="63"/>
      <c r="C1025"/>
      <c r="D1025"/>
      <c r="E1025" s="3"/>
      <c r="F1025" s="3"/>
      <c r="G1025" s="55"/>
      <c r="H1025"/>
      <c r="I1025"/>
    </row>
    <row r="1026" spans="1:9" s="25" customFormat="1">
      <c r="A1026"/>
      <c r="B1026" s="63"/>
      <c r="C1026"/>
      <c r="D1026"/>
      <c r="E1026" s="3"/>
      <c r="F1026" s="3"/>
      <c r="G1026" s="55"/>
      <c r="H1026"/>
      <c r="I1026"/>
    </row>
    <row r="1027" spans="1:9" s="25" customFormat="1">
      <c r="A1027"/>
      <c r="B1027" s="63"/>
      <c r="C1027"/>
      <c r="D1027"/>
      <c r="E1027" s="3"/>
      <c r="F1027" s="3"/>
      <c r="G1027" s="55"/>
      <c r="H1027"/>
      <c r="I1027"/>
    </row>
    <row r="1028" spans="1:9" s="25" customFormat="1">
      <c r="A1028"/>
      <c r="B1028" s="63"/>
      <c r="C1028"/>
      <c r="D1028"/>
      <c r="E1028" s="3"/>
      <c r="F1028" s="3"/>
      <c r="G1028" s="55"/>
      <c r="H1028"/>
      <c r="I1028"/>
    </row>
    <row r="1029" spans="1:9" s="25" customFormat="1">
      <c r="A1029"/>
      <c r="B1029" s="63"/>
      <c r="C1029"/>
      <c r="D1029"/>
      <c r="E1029" s="3"/>
      <c r="F1029" s="3"/>
      <c r="G1029" s="55"/>
      <c r="H1029"/>
      <c r="I1029"/>
    </row>
    <row r="1030" spans="1:9" s="25" customFormat="1">
      <c r="A1030"/>
      <c r="B1030" s="63"/>
      <c r="C1030"/>
      <c r="D1030"/>
      <c r="E1030" s="3"/>
      <c r="F1030" s="3"/>
      <c r="G1030" s="55"/>
      <c r="H1030"/>
      <c r="I1030"/>
    </row>
    <row r="1031" spans="1:9" s="25" customFormat="1">
      <c r="A1031"/>
      <c r="B1031" s="63"/>
      <c r="C1031"/>
      <c r="D1031"/>
      <c r="E1031" s="3"/>
      <c r="F1031" s="3"/>
      <c r="G1031" s="55"/>
      <c r="H1031"/>
      <c r="I1031"/>
    </row>
    <row r="1032" spans="1:9" s="25" customFormat="1">
      <c r="A1032"/>
      <c r="B1032" s="63"/>
      <c r="C1032"/>
      <c r="D1032"/>
      <c r="E1032" s="3"/>
      <c r="F1032" s="3"/>
      <c r="G1032" s="55"/>
      <c r="H1032"/>
      <c r="I1032"/>
    </row>
    <row r="1033" spans="1:9" s="25" customFormat="1">
      <c r="A1033"/>
      <c r="B1033" s="63"/>
      <c r="C1033"/>
      <c r="D1033"/>
      <c r="E1033" s="3"/>
      <c r="F1033" s="3"/>
      <c r="G1033" s="55"/>
      <c r="H1033"/>
      <c r="I1033"/>
    </row>
    <row r="1034" spans="1:9" s="25" customFormat="1">
      <c r="A1034"/>
      <c r="B1034" s="63"/>
      <c r="C1034"/>
      <c r="D1034"/>
      <c r="E1034" s="3"/>
      <c r="F1034" s="3"/>
      <c r="G1034" s="55"/>
      <c r="H1034"/>
      <c r="I1034"/>
    </row>
    <row r="1035" spans="1:9" s="25" customFormat="1">
      <c r="A1035"/>
      <c r="B1035" s="63"/>
      <c r="C1035"/>
      <c r="D1035"/>
      <c r="E1035" s="3"/>
      <c r="F1035" s="3"/>
      <c r="G1035" s="55"/>
      <c r="H1035"/>
      <c r="I1035"/>
    </row>
    <row r="1036" spans="1:9" s="25" customFormat="1">
      <c r="A1036"/>
      <c r="B1036" s="63"/>
      <c r="C1036"/>
      <c r="D1036"/>
      <c r="E1036" s="3"/>
      <c r="F1036" s="3"/>
      <c r="G1036" s="55"/>
      <c r="H1036"/>
      <c r="I1036"/>
    </row>
    <row r="1037" spans="1:9" s="25" customFormat="1">
      <c r="A1037"/>
      <c r="B1037" s="63"/>
      <c r="C1037"/>
      <c r="D1037"/>
      <c r="E1037" s="3"/>
      <c r="F1037" s="3"/>
      <c r="G1037" s="55"/>
      <c r="H1037"/>
      <c r="I1037"/>
    </row>
    <row r="1038" spans="1:9" s="25" customFormat="1">
      <c r="A1038"/>
      <c r="B1038" s="63"/>
      <c r="C1038"/>
      <c r="D1038"/>
      <c r="E1038" s="3"/>
      <c r="F1038" s="3"/>
      <c r="G1038" s="55"/>
      <c r="H1038"/>
      <c r="I1038"/>
    </row>
    <row r="1039" spans="1:9" s="25" customFormat="1">
      <c r="A1039"/>
      <c r="B1039" s="63"/>
      <c r="C1039"/>
      <c r="D1039"/>
      <c r="E1039" s="3"/>
      <c r="F1039" s="3"/>
      <c r="G1039" s="55"/>
      <c r="H1039"/>
      <c r="I1039"/>
    </row>
    <row r="1040" spans="1:9" s="25" customFormat="1">
      <c r="A1040"/>
      <c r="B1040" s="63"/>
      <c r="C1040"/>
      <c r="D1040"/>
      <c r="E1040" s="3"/>
      <c r="F1040" s="3"/>
      <c r="G1040" s="55"/>
      <c r="H1040"/>
      <c r="I1040"/>
    </row>
    <row r="1041" spans="1:9" s="25" customFormat="1">
      <c r="A1041"/>
      <c r="B1041" s="63"/>
      <c r="C1041"/>
      <c r="D1041"/>
      <c r="E1041" s="3"/>
      <c r="F1041" s="3"/>
      <c r="G1041" s="55"/>
      <c r="H1041"/>
      <c r="I1041"/>
    </row>
    <row r="1042" spans="1:9" s="25" customFormat="1">
      <c r="A1042"/>
      <c r="B1042" s="63"/>
      <c r="C1042"/>
      <c r="D1042"/>
      <c r="E1042" s="3"/>
      <c r="F1042" s="3"/>
      <c r="G1042" s="55"/>
      <c r="H1042"/>
      <c r="I1042"/>
    </row>
    <row r="1043" spans="1:9" s="25" customFormat="1">
      <c r="A1043"/>
      <c r="B1043" s="63"/>
      <c r="C1043"/>
      <c r="D1043"/>
      <c r="E1043" s="3"/>
      <c r="F1043" s="3"/>
      <c r="G1043" s="55"/>
      <c r="H1043"/>
      <c r="I1043"/>
    </row>
    <row r="1044" spans="1:9" s="25" customFormat="1">
      <c r="A1044"/>
      <c r="B1044" s="63"/>
      <c r="C1044"/>
      <c r="D1044"/>
      <c r="E1044" s="3"/>
      <c r="F1044" s="3"/>
      <c r="G1044" s="55"/>
      <c r="H1044"/>
      <c r="I1044"/>
    </row>
    <row r="1045" spans="1:9" s="25" customFormat="1">
      <c r="A1045"/>
      <c r="B1045" s="63"/>
      <c r="C1045"/>
      <c r="D1045"/>
      <c r="E1045" s="3"/>
      <c r="F1045" s="3"/>
      <c r="G1045" s="55"/>
      <c r="H1045"/>
      <c r="I1045"/>
    </row>
    <row r="1046" spans="1:9" s="25" customFormat="1">
      <c r="A1046"/>
      <c r="B1046" s="63"/>
      <c r="C1046"/>
      <c r="D1046"/>
      <c r="E1046" s="3"/>
      <c r="F1046" s="3"/>
      <c r="G1046" s="55"/>
      <c r="H1046"/>
      <c r="I1046"/>
    </row>
    <row r="1047" spans="1:9" s="25" customFormat="1">
      <c r="A1047"/>
      <c r="B1047" s="63"/>
      <c r="C1047"/>
      <c r="D1047"/>
      <c r="E1047" s="3"/>
      <c r="F1047" s="3"/>
      <c r="G1047" s="55"/>
      <c r="H1047"/>
      <c r="I1047"/>
    </row>
    <row r="1048" spans="1:9" s="25" customFormat="1">
      <c r="A1048"/>
      <c r="B1048" s="63"/>
      <c r="C1048"/>
      <c r="D1048"/>
      <c r="E1048" s="3"/>
      <c r="F1048" s="3"/>
      <c r="G1048" s="55"/>
      <c r="H1048"/>
      <c r="I1048"/>
    </row>
    <row r="1049" spans="1:9" s="25" customFormat="1">
      <c r="A1049"/>
      <c r="B1049" s="63"/>
      <c r="C1049"/>
      <c r="D1049"/>
      <c r="E1049" s="3"/>
      <c r="F1049" s="3"/>
      <c r="G1049" s="55"/>
      <c r="H1049"/>
      <c r="I1049"/>
    </row>
    <row r="1050" spans="1:9" s="25" customFormat="1">
      <c r="A1050"/>
      <c r="B1050" s="63"/>
      <c r="C1050"/>
      <c r="D1050"/>
      <c r="E1050" s="3"/>
      <c r="F1050" s="3"/>
      <c r="G1050" s="55"/>
      <c r="H1050"/>
      <c r="I1050"/>
    </row>
    <row r="1051" spans="1:9" s="25" customFormat="1">
      <c r="A1051"/>
      <c r="B1051" s="63"/>
      <c r="C1051"/>
      <c r="D1051"/>
      <c r="E1051" s="3"/>
      <c r="F1051" s="3"/>
      <c r="G1051" s="55"/>
      <c r="H1051"/>
      <c r="I1051"/>
    </row>
    <row r="1052" spans="1:9" s="25" customFormat="1">
      <c r="A1052"/>
      <c r="B1052" s="63"/>
      <c r="C1052"/>
      <c r="D1052"/>
      <c r="E1052" s="3"/>
      <c r="F1052" s="3"/>
      <c r="G1052" s="55"/>
      <c r="H1052"/>
      <c r="I1052"/>
    </row>
    <row r="1053" spans="1:9" s="25" customFormat="1">
      <c r="A1053"/>
      <c r="B1053" s="63"/>
      <c r="C1053"/>
      <c r="D1053"/>
      <c r="E1053" s="3"/>
      <c r="F1053" s="3"/>
      <c r="G1053" s="55"/>
      <c r="H1053"/>
      <c r="I1053"/>
    </row>
    <row r="1054" spans="1:9" s="25" customFormat="1">
      <c r="A1054"/>
      <c r="B1054" s="63"/>
      <c r="C1054"/>
      <c r="D1054"/>
      <c r="E1054" s="3"/>
      <c r="F1054" s="3"/>
      <c r="G1054" s="55"/>
      <c r="H1054"/>
      <c r="I1054"/>
    </row>
    <row r="1055" spans="1:9" s="25" customFormat="1">
      <c r="A1055"/>
      <c r="B1055" s="63"/>
      <c r="C1055"/>
      <c r="D1055"/>
      <c r="E1055" s="3"/>
      <c r="F1055" s="3"/>
      <c r="G1055" s="55"/>
      <c r="H1055"/>
      <c r="I1055"/>
    </row>
    <row r="1056" spans="1:9" s="25" customFormat="1">
      <c r="A1056"/>
      <c r="B1056" s="63"/>
      <c r="C1056"/>
      <c r="D1056"/>
      <c r="E1056" s="3"/>
      <c r="F1056" s="3"/>
      <c r="G1056" s="55"/>
      <c r="H1056"/>
      <c r="I1056"/>
    </row>
    <row r="1057" spans="1:9" s="25" customFormat="1">
      <c r="A1057"/>
      <c r="B1057" s="63"/>
      <c r="C1057"/>
      <c r="D1057"/>
      <c r="E1057" s="3"/>
      <c r="F1057" s="3"/>
      <c r="G1057" s="55"/>
      <c r="H1057"/>
      <c r="I1057"/>
    </row>
    <row r="1058" spans="1:9" s="25" customFormat="1">
      <c r="A1058"/>
      <c r="B1058" s="63"/>
      <c r="C1058"/>
      <c r="D1058"/>
      <c r="E1058" s="3"/>
      <c r="F1058" s="3"/>
      <c r="G1058" s="55"/>
      <c r="H1058"/>
      <c r="I1058"/>
    </row>
    <row r="1059" spans="1:9" s="25" customFormat="1">
      <c r="A1059"/>
      <c r="B1059" s="63"/>
      <c r="C1059"/>
      <c r="D1059"/>
      <c r="E1059" s="3"/>
      <c r="F1059" s="3"/>
      <c r="G1059" s="55"/>
      <c r="H1059"/>
      <c r="I1059"/>
    </row>
    <row r="1060" spans="1:9" s="25" customFormat="1">
      <c r="A1060"/>
      <c r="B1060" s="63"/>
      <c r="C1060"/>
      <c r="D1060"/>
      <c r="E1060" s="3"/>
      <c r="F1060" s="3"/>
      <c r="G1060" s="55"/>
      <c r="H1060"/>
      <c r="I1060"/>
    </row>
    <row r="1061" spans="1:9" s="25" customFormat="1">
      <c r="A1061"/>
      <c r="B1061" s="63"/>
      <c r="C1061"/>
      <c r="D1061"/>
      <c r="E1061" s="3"/>
      <c r="F1061" s="3"/>
      <c r="G1061" s="55"/>
      <c r="H1061"/>
      <c r="I1061"/>
    </row>
    <row r="1062" spans="1:9" s="25" customFormat="1">
      <c r="A1062"/>
      <c r="B1062" s="63"/>
      <c r="C1062"/>
      <c r="D1062"/>
      <c r="E1062" s="3"/>
      <c r="F1062" s="3"/>
      <c r="G1062" s="55"/>
      <c r="H1062"/>
      <c r="I1062"/>
    </row>
    <row r="1063" spans="1:9" s="25" customFormat="1">
      <c r="A1063"/>
      <c r="B1063" s="63"/>
      <c r="C1063"/>
      <c r="D1063"/>
      <c r="E1063" s="3"/>
      <c r="F1063" s="3"/>
      <c r="G1063" s="55"/>
      <c r="H1063"/>
      <c r="I1063"/>
    </row>
    <row r="1064" spans="1:9" s="25" customFormat="1">
      <c r="A1064"/>
      <c r="B1064" s="63"/>
      <c r="C1064"/>
      <c r="D1064"/>
      <c r="E1064" s="3"/>
      <c r="F1064" s="3"/>
      <c r="G1064" s="55"/>
      <c r="H1064"/>
      <c r="I1064"/>
    </row>
    <row r="1065" spans="1:9" s="25" customFormat="1">
      <c r="A1065"/>
      <c r="B1065" s="63"/>
      <c r="C1065"/>
      <c r="D1065"/>
      <c r="E1065" s="3"/>
      <c r="F1065" s="3"/>
      <c r="G1065" s="55"/>
      <c r="H1065"/>
      <c r="I1065"/>
    </row>
    <row r="1066" spans="1:9" s="25" customFormat="1">
      <c r="A1066"/>
      <c r="B1066" s="63"/>
      <c r="C1066"/>
      <c r="D1066"/>
      <c r="E1066" s="3"/>
      <c r="F1066" s="3"/>
      <c r="G1066" s="55"/>
      <c r="H1066"/>
      <c r="I1066"/>
    </row>
    <row r="1067" spans="1:9" s="25" customFormat="1">
      <c r="A1067"/>
      <c r="B1067" s="63"/>
      <c r="C1067"/>
      <c r="D1067"/>
      <c r="E1067" s="3"/>
      <c r="F1067" s="3"/>
      <c r="G1067" s="55"/>
      <c r="H1067"/>
      <c r="I1067"/>
    </row>
    <row r="1068" spans="1:9" s="25" customFormat="1">
      <c r="A1068"/>
      <c r="B1068" s="63"/>
      <c r="C1068"/>
      <c r="D1068"/>
      <c r="E1068" s="3"/>
      <c r="F1068" s="3"/>
      <c r="G1068" s="55"/>
      <c r="H1068"/>
      <c r="I1068"/>
    </row>
    <row r="1069" spans="1:9" s="25" customFormat="1">
      <c r="A1069"/>
      <c r="B1069" s="63"/>
      <c r="C1069"/>
      <c r="D1069"/>
      <c r="E1069" s="3"/>
      <c r="F1069" s="3"/>
      <c r="G1069" s="55"/>
      <c r="H1069"/>
      <c r="I1069"/>
    </row>
    <row r="1070" spans="1:9" s="25" customFormat="1">
      <c r="A1070"/>
      <c r="B1070" s="63"/>
      <c r="C1070"/>
      <c r="D1070"/>
      <c r="E1070" s="3"/>
      <c r="F1070" s="3"/>
      <c r="G1070" s="55"/>
      <c r="H1070"/>
      <c r="I1070"/>
    </row>
    <row r="1071" spans="1:9" s="25" customFormat="1">
      <c r="A1071"/>
      <c r="B1071" s="63"/>
      <c r="C1071"/>
      <c r="D1071"/>
      <c r="E1071" s="3"/>
      <c r="F1071" s="3"/>
      <c r="G1071" s="55"/>
      <c r="H1071"/>
      <c r="I1071"/>
    </row>
    <row r="1072" spans="1:9" s="25" customFormat="1">
      <c r="A1072"/>
      <c r="B1072" s="63"/>
      <c r="C1072"/>
      <c r="D1072"/>
      <c r="E1072" s="3"/>
      <c r="F1072" s="3"/>
      <c r="G1072" s="55"/>
      <c r="H1072"/>
      <c r="I1072"/>
    </row>
    <row r="1073" spans="1:9" s="25" customFormat="1">
      <c r="A1073"/>
      <c r="B1073" s="63"/>
      <c r="C1073"/>
      <c r="D1073"/>
      <c r="E1073" s="3"/>
      <c r="F1073" s="3"/>
      <c r="G1073" s="55"/>
      <c r="H1073"/>
      <c r="I1073"/>
    </row>
    <row r="1074" spans="1:9" s="25" customFormat="1">
      <c r="A1074"/>
      <c r="B1074" s="63"/>
      <c r="C1074"/>
      <c r="D1074"/>
      <c r="E1074" s="3"/>
      <c r="F1074" s="3"/>
      <c r="G1074" s="55"/>
      <c r="H1074"/>
      <c r="I1074"/>
    </row>
    <row r="1075" spans="1:9" s="25" customFormat="1">
      <c r="A1075"/>
      <c r="B1075" s="63"/>
      <c r="C1075"/>
      <c r="D1075"/>
      <c r="E1075" s="3"/>
      <c r="F1075" s="3"/>
      <c r="G1075" s="55"/>
      <c r="H1075"/>
      <c r="I1075"/>
    </row>
    <row r="1076" spans="1:9" s="25" customFormat="1">
      <c r="A1076"/>
      <c r="B1076" s="63"/>
      <c r="C1076"/>
      <c r="D1076"/>
      <c r="E1076" s="3"/>
      <c r="F1076" s="3"/>
      <c r="G1076" s="55"/>
      <c r="H1076"/>
      <c r="I1076"/>
    </row>
    <row r="1077" spans="1:9" s="25" customFormat="1">
      <c r="A1077"/>
      <c r="B1077" s="63"/>
      <c r="C1077"/>
      <c r="D1077"/>
      <c r="E1077" s="3"/>
      <c r="F1077" s="3"/>
      <c r="G1077" s="55"/>
      <c r="H1077"/>
      <c r="I1077"/>
    </row>
    <row r="1078" spans="1:9" s="25" customFormat="1">
      <c r="A1078"/>
      <c r="B1078" s="63"/>
      <c r="C1078"/>
      <c r="D1078"/>
      <c r="E1078" s="3"/>
      <c r="F1078" s="3"/>
      <c r="G1078" s="55"/>
      <c r="H1078"/>
      <c r="I1078"/>
    </row>
    <row r="1079" spans="1:9" s="25" customFormat="1">
      <c r="A1079"/>
      <c r="B1079" s="63"/>
      <c r="C1079"/>
      <c r="D1079"/>
      <c r="E1079" s="3"/>
      <c r="F1079" s="3"/>
      <c r="G1079" s="55"/>
      <c r="H1079"/>
      <c r="I1079"/>
    </row>
    <row r="1080" spans="1:9" s="25" customFormat="1">
      <c r="A1080"/>
      <c r="B1080" s="63"/>
      <c r="C1080"/>
      <c r="D1080"/>
      <c r="E1080" s="3"/>
      <c r="F1080" s="3"/>
      <c r="G1080" s="55"/>
      <c r="H1080"/>
      <c r="I1080"/>
    </row>
    <row r="1081" spans="1:9" s="25" customFormat="1">
      <c r="A1081"/>
      <c r="B1081" s="63"/>
      <c r="C1081"/>
      <c r="D1081"/>
      <c r="E1081" s="3"/>
      <c r="F1081" s="3"/>
      <c r="G1081" s="55"/>
      <c r="H1081"/>
      <c r="I1081"/>
    </row>
    <row r="1082" spans="1:9" s="25" customFormat="1">
      <c r="A1082"/>
      <c r="B1082" s="63"/>
      <c r="C1082"/>
      <c r="D1082"/>
      <c r="E1082" s="3"/>
      <c r="F1082" s="3"/>
      <c r="G1082" s="55"/>
      <c r="H1082"/>
      <c r="I1082"/>
    </row>
    <row r="1083" spans="1:9" s="25" customFormat="1">
      <c r="A1083"/>
      <c r="B1083" s="63"/>
      <c r="C1083"/>
      <c r="D1083"/>
      <c r="E1083" s="3"/>
      <c r="F1083" s="3"/>
      <c r="G1083" s="55"/>
      <c r="H1083"/>
      <c r="I1083"/>
    </row>
    <row r="1084" spans="1:9" s="25" customFormat="1">
      <c r="A1084"/>
      <c r="B1084" s="63"/>
      <c r="C1084"/>
      <c r="D1084"/>
      <c r="E1084" s="3"/>
      <c r="F1084" s="3"/>
      <c r="G1084" s="55"/>
      <c r="H1084"/>
      <c r="I1084"/>
    </row>
    <row r="1085" spans="1:9" s="25" customFormat="1">
      <c r="A1085"/>
      <c r="B1085" s="63"/>
      <c r="C1085"/>
      <c r="D1085"/>
      <c r="E1085" s="3"/>
      <c r="F1085" s="3"/>
      <c r="G1085" s="55"/>
      <c r="H1085"/>
      <c r="I1085"/>
    </row>
    <row r="1086" spans="1:9" s="25" customFormat="1">
      <c r="A1086"/>
      <c r="B1086" s="63"/>
      <c r="C1086"/>
      <c r="D1086"/>
      <c r="E1086" s="3"/>
      <c r="F1086" s="3"/>
      <c r="G1086" s="55"/>
      <c r="H1086"/>
      <c r="I1086"/>
    </row>
    <row r="1087" spans="1:9" s="25" customFormat="1">
      <c r="A1087"/>
      <c r="B1087" s="63"/>
      <c r="C1087"/>
      <c r="D1087"/>
      <c r="E1087" s="3"/>
      <c r="F1087" s="3"/>
      <c r="G1087" s="55"/>
      <c r="H1087"/>
      <c r="I1087"/>
    </row>
    <row r="1088" spans="1:9" s="25" customFormat="1">
      <c r="A1088"/>
      <c r="B1088" s="63"/>
      <c r="C1088"/>
      <c r="D1088"/>
      <c r="E1088" s="3"/>
      <c r="F1088" s="3"/>
      <c r="G1088" s="55"/>
      <c r="H1088"/>
      <c r="I1088"/>
    </row>
    <row r="1089" spans="1:9" s="25" customFormat="1">
      <c r="A1089"/>
      <c r="B1089" s="63"/>
      <c r="C1089"/>
      <c r="D1089"/>
      <c r="E1089" s="3"/>
      <c r="F1089" s="3"/>
      <c r="G1089" s="55"/>
      <c r="H1089"/>
      <c r="I1089"/>
    </row>
    <row r="1090" spans="1:9" s="25" customFormat="1">
      <c r="A1090"/>
      <c r="B1090" s="63"/>
      <c r="C1090"/>
      <c r="D1090"/>
      <c r="E1090" s="3"/>
      <c r="F1090" s="3"/>
      <c r="G1090" s="55"/>
      <c r="H1090"/>
      <c r="I1090"/>
    </row>
    <row r="1091" spans="1:9" s="25" customFormat="1">
      <c r="A1091"/>
      <c r="B1091" s="63"/>
      <c r="C1091"/>
      <c r="D1091"/>
      <c r="E1091" s="3"/>
      <c r="F1091" s="3"/>
      <c r="G1091" s="55"/>
      <c r="H1091"/>
      <c r="I1091"/>
    </row>
    <row r="1092" spans="1:9" s="25" customFormat="1">
      <c r="A1092"/>
      <c r="B1092" s="63"/>
      <c r="C1092"/>
      <c r="D1092"/>
      <c r="E1092" s="3"/>
      <c r="F1092" s="3"/>
      <c r="G1092" s="55"/>
      <c r="H1092"/>
      <c r="I1092"/>
    </row>
    <row r="1093" spans="1:9" s="25" customFormat="1">
      <c r="A1093"/>
      <c r="B1093" s="63"/>
      <c r="C1093"/>
      <c r="D1093"/>
      <c r="E1093" s="3"/>
      <c r="F1093" s="3"/>
      <c r="G1093" s="55"/>
      <c r="H1093"/>
      <c r="I1093"/>
    </row>
    <row r="1094" spans="1:9" s="25" customFormat="1">
      <c r="A1094"/>
      <c r="B1094" s="63"/>
      <c r="C1094"/>
      <c r="D1094"/>
      <c r="E1094" s="3"/>
      <c r="F1094" s="3"/>
      <c r="G1094" s="55"/>
      <c r="H1094"/>
      <c r="I1094"/>
    </row>
    <row r="1095" spans="1:9" s="25" customFormat="1">
      <c r="A1095"/>
      <c r="B1095" s="63"/>
      <c r="C1095"/>
      <c r="D1095"/>
      <c r="E1095" s="3"/>
      <c r="F1095" s="3"/>
      <c r="G1095" s="55"/>
      <c r="H1095"/>
      <c r="I1095"/>
    </row>
    <row r="1096" spans="1:9" s="25" customFormat="1">
      <c r="A1096"/>
      <c r="B1096" s="63"/>
      <c r="C1096"/>
      <c r="D1096"/>
      <c r="E1096" s="3"/>
      <c r="F1096" s="3"/>
      <c r="G1096" s="55"/>
      <c r="H1096"/>
      <c r="I1096"/>
    </row>
    <row r="1097" spans="1:9" s="25" customFormat="1">
      <c r="A1097"/>
      <c r="B1097" s="63"/>
      <c r="C1097"/>
      <c r="D1097"/>
      <c r="E1097" s="3"/>
      <c r="F1097" s="3"/>
      <c r="G1097" s="55"/>
      <c r="H1097"/>
      <c r="I1097"/>
    </row>
    <row r="1098" spans="1:9" s="25" customFormat="1">
      <c r="A1098"/>
      <c r="B1098" s="63"/>
      <c r="C1098"/>
      <c r="D1098"/>
      <c r="E1098" s="3"/>
      <c r="F1098" s="3"/>
      <c r="G1098" s="55"/>
      <c r="H1098"/>
      <c r="I1098"/>
    </row>
    <row r="1099" spans="1:9" s="25" customFormat="1">
      <c r="A1099"/>
      <c r="B1099" s="63"/>
      <c r="C1099"/>
      <c r="D1099"/>
      <c r="E1099" s="3"/>
      <c r="F1099" s="3"/>
      <c r="G1099" s="55"/>
      <c r="H1099"/>
      <c r="I1099"/>
    </row>
    <row r="1100" spans="1:9" s="25" customFormat="1">
      <c r="A1100"/>
      <c r="B1100" s="63"/>
      <c r="C1100"/>
      <c r="D1100"/>
      <c r="E1100" s="3"/>
      <c r="F1100" s="3"/>
      <c r="G1100" s="55"/>
      <c r="H1100"/>
      <c r="I1100"/>
    </row>
    <row r="1101" spans="1:9" s="25" customFormat="1">
      <c r="A1101"/>
      <c r="B1101" s="63"/>
      <c r="C1101"/>
      <c r="D1101"/>
      <c r="E1101" s="3"/>
      <c r="F1101" s="3"/>
      <c r="G1101" s="55"/>
      <c r="H1101"/>
      <c r="I1101"/>
    </row>
    <row r="1102" spans="1:9" s="25" customFormat="1">
      <c r="A1102"/>
      <c r="B1102" s="63"/>
      <c r="C1102"/>
      <c r="D1102"/>
      <c r="E1102" s="3"/>
      <c r="F1102" s="3"/>
      <c r="G1102" s="55"/>
      <c r="H1102"/>
      <c r="I1102"/>
    </row>
    <row r="1103" spans="1:9" s="25" customFormat="1">
      <c r="A1103"/>
      <c r="B1103" s="63"/>
      <c r="C1103"/>
      <c r="D1103"/>
      <c r="E1103" s="3"/>
      <c r="F1103" s="3"/>
      <c r="G1103" s="55"/>
      <c r="H1103"/>
      <c r="I1103"/>
    </row>
    <row r="1104" spans="1:9" s="25" customFormat="1">
      <c r="A1104"/>
      <c r="B1104" s="63"/>
      <c r="C1104"/>
      <c r="D1104"/>
      <c r="E1104" s="3"/>
      <c r="F1104" s="3"/>
      <c r="G1104" s="55"/>
      <c r="H1104"/>
      <c r="I1104"/>
    </row>
    <row r="1105" spans="1:9" s="25" customFormat="1">
      <c r="A1105"/>
      <c r="B1105" s="63"/>
      <c r="C1105"/>
      <c r="D1105"/>
      <c r="E1105" s="3"/>
      <c r="F1105" s="3"/>
      <c r="G1105" s="55"/>
      <c r="H1105"/>
      <c r="I1105"/>
    </row>
    <row r="1106" spans="1:9" s="25" customFormat="1">
      <c r="A1106"/>
      <c r="B1106" s="63"/>
      <c r="C1106"/>
      <c r="D1106"/>
      <c r="E1106" s="3"/>
      <c r="F1106" s="3"/>
      <c r="G1106" s="55"/>
      <c r="H1106"/>
      <c r="I1106"/>
    </row>
    <row r="1107" spans="1:9" s="25" customFormat="1">
      <c r="A1107"/>
      <c r="B1107" s="63"/>
      <c r="C1107"/>
      <c r="D1107"/>
      <c r="E1107" s="3"/>
      <c r="F1107" s="3"/>
      <c r="G1107" s="55"/>
      <c r="H1107"/>
      <c r="I1107"/>
    </row>
    <row r="1108" spans="1:9">
      <c r="I1108"/>
    </row>
    <row r="1109" spans="1:9">
      <c r="I1109"/>
    </row>
    <row r="1110" spans="1:9">
      <c r="I1110"/>
    </row>
    <row r="1111" spans="1:9">
      <c r="I1111"/>
    </row>
    <row r="1112" spans="1:9">
      <c r="I1112"/>
    </row>
    <row r="1113" spans="1:9">
      <c r="I1113"/>
    </row>
    <row r="1114" spans="1:9">
      <c r="I1114"/>
    </row>
    <row r="1115" spans="1:9">
      <c r="I1115"/>
    </row>
    <row r="1116" spans="1:9">
      <c r="I1116"/>
    </row>
    <row r="1117" spans="1:9">
      <c r="I1117"/>
    </row>
    <row r="1118" spans="1:9">
      <c r="I1118"/>
    </row>
    <row r="1119" spans="1:9">
      <c r="I1119"/>
    </row>
    <row r="1120" spans="1:9">
      <c r="I1120"/>
    </row>
    <row r="1121" spans="9:9">
      <c r="I1121"/>
    </row>
    <row r="1122" spans="9:9">
      <c r="I1122"/>
    </row>
    <row r="1123" spans="9:9">
      <c r="I1123"/>
    </row>
    <row r="1124" spans="9:9">
      <c r="I1124"/>
    </row>
    <row r="1125" spans="9:9">
      <c r="I1125"/>
    </row>
    <row r="1126" spans="9:9">
      <c r="I1126"/>
    </row>
    <row r="1127" spans="9:9">
      <c r="I1127"/>
    </row>
    <row r="1128" spans="9:9">
      <c r="I1128"/>
    </row>
    <row r="1129" spans="9:9">
      <c r="I1129"/>
    </row>
    <row r="1130" spans="9:9">
      <c r="I1130"/>
    </row>
    <row r="1131" spans="9:9">
      <c r="I1131"/>
    </row>
    <row r="1132" spans="9:9">
      <c r="I1132"/>
    </row>
    <row r="1133" spans="9:9">
      <c r="I1133"/>
    </row>
    <row r="1134" spans="9:9">
      <c r="I1134"/>
    </row>
    <row r="1135" spans="9:9">
      <c r="I1135"/>
    </row>
    <row r="1136" spans="9:9">
      <c r="I1136"/>
    </row>
    <row r="1137" spans="9:9">
      <c r="I1137"/>
    </row>
    <row r="1138" spans="9:9">
      <c r="I1138"/>
    </row>
    <row r="1139" spans="9:9">
      <c r="I1139"/>
    </row>
    <row r="1140" spans="9:9">
      <c r="I1140"/>
    </row>
    <row r="1141" spans="9:9">
      <c r="I1141"/>
    </row>
    <row r="1142" spans="9:9">
      <c r="I1142"/>
    </row>
    <row r="1143" spans="9:9">
      <c r="I1143"/>
    </row>
    <row r="1144" spans="9:9">
      <c r="I1144"/>
    </row>
    <row r="1145" spans="9:9">
      <c r="I1145"/>
    </row>
    <row r="1146" spans="9:9">
      <c r="I1146"/>
    </row>
    <row r="1147" spans="9:9">
      <c r="I1147"/>
    </row>
    <row r="1148" spans="9:9">
      <c r="I1148"/>
    </row>
    <row r="1149" spans="9:9">
      <c r="I1149"/>
    </row>
    <row r="1150" spans="9:9">
      <c r="I1150"/>
    </row>
    <row r="1151" spans="9:9">
      <c r="I1151"/>
    </row>
    <row r="1152" spans="9:9">
      <c r="I1152"/>
    </row>
    <row r="1153" spans="9:9">
      <c r="I1153"/>
    </row>
    <row r="1154" spans="9:9">
      <c r="I1154"/>
    </row>
    <row r="1155" spans="9:9">
      <c r="I1155"/>
    </row>
    <row r="1156" spans="9:9">
      <c r="I1156"/>
    </row>
    <row r="1157" spans="9:9">
      <c r="I1157"/>
    </row>
    <row r="1158" spans="9:9">
      <c r="I1158"/>
    </row>
    <row r="1159" spans="9:9">
      <c r="I1159"/>
    </row>
    <row r="1160" spans="9:9">
      <c r="I1160"/>
    </row>
    <row r="1161" spans="9:9">
      <c r="I1161"/>
    </row>
    <row r="1162" spans="9:9">
      <c r="I1162"/>
    </row>
    <row r="1163" spans="9:9">
      <c r="I1163"/>
    </row>
    <row r="1164" spans="9:9">
      <c r="I1164"/>
    </row>
    <row r="1165" spans="9:9">
      <c r="I1165"/>
    </row>
    <row r="1166" spans="9:9">
      <c r="I1166"/>
    </row>
    <row r="1167" spans="9:9">
      <c r="I1167"/>
    </row>
    <row r="1168" spans="9:9">
      <c r="I1168"/>
    </row>
    <row r="1169" spans="9:9">
      <c r="I1169"/>
    </row>
    <row r="1170" spans="9:9">
      <c r="I1170"/>
    </row>
    <row r="1171" spans="9:9">
      <c r="I1171"/>
    </row>
    <row r="1172" spans="9:9">
      <c r="I1172"/>
    </row>
    <row r="1173" spans="9:9">
      <c r="I1173"/>
    </row>
    <row r="1174" spans="9:9">
      <c r="I1174"/>
    </row>
    <row r="1175" spans="9:9">
      <c r="I1175"/>
    </row>
    <row r="1176" spans="9:9">
      <c r="I1176"/>
    </row>
    <row r="1177" spans="9:9">
      <c r="I1177"/>
    </row>
    <row r="1178" spans="9:9">
      <c r="I1178"/>
    </row>
    <row r="1179" spans="9:9">
      <c r="I1179"/>
    </row>
    <row r="1180" spans="9:9">
      <c r="I1180"/>
    </row>
    <row r="1181" spans="9:9">
      <c r="I1181"/>
    </row>
    <row r="1182" spans="9:9">
      <c r="I1182"/>
    </row>
    <row r="1183" spans="9:9">
      <c r="I1183"/>
    </row>
    <row r="1184" spans="9:9">
      <c r="I1184"/>
    </row>
    <row r="1185" spans="9:9">
      <c r="I1185"/>
    </row>
    <row r="1186" spans="9:9">
      <c r="I1186"/>
    </row>
    <row r="1187" spans="9:9">
      <c r="I1187"/>
    </row>
    <row r="1188" spans="9:9">
      <c r="I1188"/>
    </row>
    <row r="1189" spans="9:9">
      <c r="I1189"/>
    </row>
    <row r="1190" spans="9:9">
      <c r="I1190"/>
    </row>
    <row r="1191" spans="9:9">
      <c r="I1191"/>
    </row>
    <row r="1192" spans="9:9">
      <c r="I1192"/>
    </row>
    <row r="1193" spans="9:9">
      <c r="I1193"/>
    </row>
    <row r="1194" spans="9:9">
      <c r="I1194"/>
    </row>
    <row r="1195" spans="9:9">
      <c r="I1195"/>
    </row>
    <row r="1196" spans="9:9">
      <c r="I1196"/>
    </row>
    <row r="1197" spans="9:9">
      <c r="I1197"/>
    </row>
    <row r="1198" spans="9:9">
      <c r="I1198"/>
    </row>
    <row r="1199" spans="9:9">
      <c r="I1199"/>
    </row>
    <row r="1200" spans="9:9">
      <c r="I1200"/>
    </row>
    <row r="1201" spans="8:9">
      <c r="I1201"/>
    </row>
    <row r="1202" spans="8:9">
      <c r="I1202"/>
    </row>
    <row r="1203" spans="8:9">
      <c r="I1203"/>
    </row>
    <row r="1204" spans="8:9">
      <c r="H1204" s="3"/>
      <c r="I1204"/>
    </row>
    <row r="1205" spans="8:9">
      <c r="I1205"/>
    </row>
    <row r="1206" spans="8:9">
      <c r="I1206"/>
    </row>
    <row r="1207" spans="8:9">
      <c r="I1207"/>
    </row>
    <row r="1208" spans="8:9">
      <c r="I1208"/>
    </row>
    <row r="1209" spans="8:9">
      <c r="I1209"/>
    </row>
    <row r="1210" spans="8:9">
      <c r="I1210"/>
    </row>
    <row r="1211" spans="8:9">
      <c r="I1211"/>
    </row>
    <row r="1212" spans="8:9">
      <c r="I1212"/>
    </row>
    <row r="1213" spans="8:9">
      <c r="I1213"/>
    </row>
    <row r="1214" spans="8:9">
      <c r="I1214"/>
    </row>
    <row r="1215" spans="8:9">
      <c r="I1215"/>
    </row>
    <row r="1216" spans="8:9">
      <c r="I1216"/>
    </row>
    <row r="1217" spans="9:9">
      <c r="I1217"/>
    </row>
    <row r="1218" spans="9:9">
      <c r="I1218"/>
    </row>
    <row r="1219" spans="9:9">
      <c r="I1219"/>
    </row>
    <row r="1220" spans="9:9">
      <c r="I1220"/>
    </row>
    <row r="1221" spans="9:9">
      <c r="I1221"/>
    </row>
    <row r="1222" spans="9:9">
      <c r="I1222"/>
    </row>
    <row r="1223" spans="9:9">
      <c r="I1223"/>
    </row>
    <row r="1224" spans="9:9">
      <c r="I1224"/>
    </row>
    <row r="1225" spans="9:9">
      <c r="I1225"/>
    </row>
    <row r="1226" spans="9:9">
      <c r="I1226"/>
    </row>
    <row r="1227" spans="9:9">
      <c r="I1227"/>
    </row>
    <row r="1228" spans="9:9">
      <c r="I1228"/>
    </row>
    <row r="1229" spans="9:9">
      <c r="I1229"/>
    </row>
    <row r="1230" spans="9:9">
      <c r="I1230"/>
    </row>
    <row r="1231" spans="9:9">
      <c r="I1231"/>
    </row>
    <row r="1232" spans="9:9">
      <c r="I1232"/>
    </row>
    <row r="1233" spans="9:9">
      <c r="I1233"/>
    </row>
    <row r="1234" spans="9:9">
      <c r="I1234"/>
    </row>
    <row r="1235" spans="9:9">
      <c r="I1235"/>
    </row>
    <row r="1236" spans="9:9">
      <c r="I1236"/>
    </row>
    <row r="1237" spans="9:9">
      <c r="I1237"/>
    </row>
    <row r="1238" spans="9:9">
      <c r="I1238"/>
    </row>
    <row r="1239" spans="9:9">
      <c r="I1239"/>
    </row>
    <row r="1240" spans="9:9">
      <c r="I1240"/>
    </row>
    <row r="1241" spans="9:9">
      <c r="I1241"/>
    </row>
    <row r="1242" spans="9:9">
      <c r="I1242"/>
    </row>
    <row r="1243" spans="9:9">
      <c r="I1243"/>
    </row>
    <row r="1244" spans="9:9">
      <c r="I1244"/>
    </row>
    <row r="1245" spans="9:9">
      <c r="I1245"/>
    </row>
    <row r="1246" spans="9:9">
      <c r="I1246"/>
    </row>
    <row r="1247" spans="9:9">
      <c r="I1247"/>
    </row>
    <row r="1248" spans="9:9">
      <c r="I1248"/>
    </row>
    <row r="1249" spans="9:9">
      <c r="I1249"/>
    </row>
    <row r="1250" spans="9:9">
      <c r="I1250"/>
    </row>
    <row r="1251" spans="9:9">
      <c r="I1251"/>
    </row>
    <row r="1252" spans="9:9">
      <c r="I1252"/>
    </row>
    <row r="1253" spans="9:9">
      <c r="I1253"/>
    </row>
    <row r="1254" spans="9:9">
      <c r="I1254"/>
    </row>
    <row r="1255" spans="9:9">
      <c r="I1255"/>
    </row>
    <row r="1256" spans="9:9">
      <c r="I1256"/>
    </row>
    <row r="1257" spans="9:9">
      <c r="I1257"/>
    </row>
    <row r="1258" spans="9:9">
      <c r="I1258"/>
    </row>
    <row r="1259" spans="9:9">
      <c r="I1259"/>
    </row>
    <row r="1260" spans="9:9">
      <c r="I1260"/>
    </row>
    <row r="1261" spans="9:9">
      <c r="I1261"/>
    </row>
    <row r="1262" spans="9:9">
      <c r="I1262"/>
    </row>
    <row r="1263" spans="9:9">
      <c r="I1263"/>
    </row>
    <row r="1264" spans="9:9">
      <c r="I1264"/>
    </row>
    <row r="1265" spans="8:9">
      <c r="I1265"/>
    </row>
    <row r="1266" spans="8:9">
      <c r="I1266"/>
    </row>
    <row r="1267" spans="8:9">
      <c r="I1267"/>
    </row>
    <row r="1268" spans="8:9">
      <c r="I1268"/>
    </row>
    <row r="1269" spans="8:9">
      <c r="I1269"/>
    </row>
    <row r="1270" spans="8:9">
      <c r="I1270"/>
    </row>
    <row r="1271" spans="8:9">
      <c r="I1271"/>
    </row>
    <row r="1272" spans="8:9">
      <c r="I1272"/>
    </row>
    <row r="1273" spans="8:9">
      <c r="I1273"/>
    </row>
    <row r="1274" spans="8:9">
      <c r="I1274"/>
    </row>
    <row r="1275" spans="8:9">
      <c r="I1275"/>
    </row>
    <row r="1276" spans="8:9">
      <c r="I1276"/>
    </row>
    <row r="1277" spans="8:9">
      <c r="I1277"/>
    </row>
    <row r="1278" spans="8:9">
      <c r="H1278" s="3"/>
      <c r="I1278"/>
    </row>
    <row r="1279" spans="8:9">
      <c r="I1279"/>
    </row>
    <row r="1280" spans="8:9">
      <c r="I1280"/>
    </row>
    <row r="1281" spans="9:9">
      <c r="I1281"/>
    </row>
    <row r="1282" spans="9:9">
      <c r="I1282"/>
    </row>
    <row r="1283" spans="9:9">
      <c r="I1283"/>
    </row>
    <row r="1284" spans="9:9">
      <c r="I1284"/>
    </row>
    <row r="1285" spans="9:9">
      <c r="I1285"/>
    </row>
    <row r="1286" spans="9:9">
      <c r="I1286"/>
    </row>
    <row r="1287" spans="9:9">
      <c r="I1287"/>
    </row>
    <row r="1288" spans="9:9">
      <c r="I1288"/>
    </row>
    <row r="1289" spans="9:9">
      <c r="I1289"/>
    </row>
    <row r="1290" spans="9:9">
      <c r="I1290"/>
    </row>
    <row r="1291" spans="9:9">
      <c r="I1291"/>
    </row>
    <row r="1292" spans="9:9">
      <c r="I1292"/>
    </row>
    <row r="1293" spans="9:9">
      <c r="I1293"/>
    </row>
    <row r="1294" spans="9:9">
      <c r="I1294"/>
    </row>
    <row r="1295" spans="9:9">
      <c r="I1295"/>
    </row>
    <row r="1296" spans="9:9">
      <c r="I1296"/>
    </row>
    <row r="1297" spans="9:9">
      <c r="I1297"/>
    </row>
    <row r="1298" spans="9:9">
      <c r="I1298"/>
    </row>
    <row r="1299" spans="9:9">
      <c r="I1299"/>
    </row>
    <row r="1300" spans="9:9">
      <c r="I1300"/>
    </row>
    <row r="1301" spans="9:9">
      <c r="I1301"/>
    </row>
    <row r="1302" spans="9:9">
      <c r="I1302"/>
    </row>
    <row r="1303" spans="9:9">
      <c r="I1303"/>
    </row>
    <row r="1304" spans="9:9">
      <c r="I1304"/>
    </row>
    <row r="1305" spans="9:9">
      <c r="I1305"/>
    </row>
    <row r="1306" spans="9:9">
      <c r="I1306"/>
    </row>
    <row r="1307" spans="9:9">
      <c r="I1307"/>
    </row>
    <row r="1308" spans="9:9">
      <c r="I1308"/>
    </row>
    <row r="1309" spans="9:9">
      <c r="I1309"/>
    </row>
    <row r="1310" spans="9:9">
      <c r="I1310"/>
    </row>
    <row r="1311" spans="9:9">
      <c r="I1311"/>
    </row>
    <row r="1312" spans="9:9">
      <c r="I1312"/>
    </row>
    <row r="1313" spans="8:9">
      <c r="I1313"/>
    </row>
    <row r="1314" spans="8:9">
      <c r="I1314"/>
    </row>
    <row r="1315" spans="8:9">
      <c r="I1315"/>
    </row>
    <row r="1316" spans="8:9">
      <c r="I1316"/>
    </row>
    <row r="1317" spans="8:9">
      <c r="I1317"/>
    </row>
    <row r="1318" spans="8:9">
      <c r="I1318"/>
    </row>
    <row r="1319" spans="8:9">
      <c r="I1319"/>
    </row>
    <row r="1320" spans="8:9">
      <c r="I1320"/>
    </row>
    <row r="1321" spans="8:9">
      <c r="I1321"/>
    </row>
    <row r="1322" spans="8:9">
      <c r="I1322"/>
    </row>
    <row r="1323" spans="8:9">
      <c r="I1323"/>
    </row>
    <row r="1324" spans="8:9">
      <c r="I1324"/>
    </row>
    <row r="1325" spans="8:9">
      <c r="I1325"/>
    </row>
    <row r="1326" spans="8:9">
      <c r="I1326"/>
    </row>
    <row r="1327" spans="8:9">
      <c r="I1327"/>
    </row>
    <row r="1328" spans="8:9">
      <c r="H1328" s="3"/>
      <c r="I1328"/>
    </row>
    <row r="1329" spans="9:9">
      <c r="I1329"/>
    </row>
    <row r="1330" spans="9:9">
      <c r="I1330"/>
    </row>
    <row r="1331" spans="9:9">
      <c r="I1331"/>
    </row>
    <row r="1332" spans="9:9">
      <c r="I1332"/>
    </row>
    <row r="1333" spans="9:9">
      <c r="I1333"/>
    </row>
    <row r="1334" spans="9:9">
      <c r="I1334"/>
    </row>
    <row r="1335" spans="9:9">
      <c r="I1335"/>
    </row>
    <row r="1336" spans="9:9">
      <c r="I1336"/>
    </row>
    <row r="1337" spans="9:9">
      <c r="I1337"/>
    </row>
    <row r="1338" spans="9:9">
      <c r="I1338"/>
    </row>
    <row r="1339" spans="9:9">
      <c r="I1339"/>
    </row>
    <row r="1340" spans="9:9">
      <c r="I1340"/>
    </row>
    <row r="1341" spans="9:9">
      <c r="I1341"/>
    </row>
    <row r="1342" spans="9:9">
      <c r="I1342"/>
    </row>
    <row r="1343" spans="9:9">
      <c r="I1343"/>
    </row>
    <row r="1344" spans="9:9">
      <c r="I1344"/>
    </row>
    <row r="1345" spans="9:9">
      <c r="I1345"/>
    </row>
    <row r="1346" spans="9:9">
      <c r="I1346"/>
    </row>
    <row r="1347" spans="9:9">
      <c r="I1347"/>
    </row>
    <row r="1348" spans="9:9">
      <c r="I1348"/>
    </row>
    <row r="1349" spans="9:9">
      <c r="I1349"/>
    </row>
    <row r="1350" spans="9:9">
      <c r="I1350"/>
    </row>
    <row r="1351" spans="9:9">
      <c r="I1351"/>
    </row>
    <row r="1352" spans="9:9">
      <c r="I1352"/>
    </row>
    <row r="1353" spans="9:9">
      <c r="I1353"/>
    </row>
    <row r="1354" spans="9:9">
      <c r="I1354"/>
    </row>
    <row r="1355" spans="9:9">
      <c r="I1355"/>
    </row>
    <row r="1356" spans="9:9">
      <c r="I1356"/>
    </row>
    <row r="1357" spans="9:9">
      <c r="I1357"/>
    </row>
    <row r="1358" spans="9:9">
      <c r="I1358"/>
    </row>
    <row r="1359" spans="9:9">
      <c r="I1359"/>
    </row>
    <row r="1360" spans="9:9">
      <c r="I1360"/>
    </row>
    <row r="1361" spans="9:9">
      <c r="I1361"/>
    </row>
    <row r="1362" spans="9:9">
      <c r="I1362"/>
    </row>
    <row r="1363" spans="9:9">
      <c r="I1363"/>
    </row>
    <row r="1364" spans="9:9">
      <c r="I1364"/>
    </row>
    <row r="1365" spans="9:9">
      <c r="I1365"/>
    </row>
    <row r="1366" spans="9:9">
      <c r="I1366"/>
    </row>
    <row r="1367" spans="9:9">
      <c r="I1367"/>
    </row>
    <row r="1368" spans="9:9">
      <c r="I1368"/>
    </row>
    <row r="1369" spans="9:9">
      <c r="I1369"/>
    </row>
    <row r="1370" spans="9:9">
      <c r="I1370"/>
    </row>
    <row r="1371" spans="9:9">
      <c r="I1371"/>
    </row>
    <row r="1372" spans="9:9">
      <c r="I1372"/>
    </row>
    <row r="1373" spans="9:9">
      <c r="I1373"/>
    </row>
    <row r="1374" spans="9:9">
      <c r="I1374"/>
    </row>
    <row r="1375" spans="9:9">
      <c r="I1375"/>
    </row>
    <row r="1376" spans="9:9">
      <c r="I1376"/>
    </row>
    <row r="1377" spans="9:9">
      <c r="I1377"/>
    </row>
    <row r="1378" spans="9:9">
      <c r="I1378"/>
    </row>
    <row r="1379" spans="9:9">
      <c r="I1379"/>
    </row>
    <row r="1380" spans="9:9">
      <c r="I1380"/>
    </row>
    <row r="1381" spans="9:9">
      <c r="I1381"/>
    </row>
    <row r="1382" spans="9:9">
      <c r="I1382"/>
    </row>
    <row r="1383" spans="9:9">
      <c r="I1383"/>
    </row>
    <row r="1384" spans="9:9">
      <c r="I1384"/>
    </row>
    <row r="1385" spans="9:9">
      <c r="I1385"/>
    </row>
    <row r="1386" spans="9:9">
      <c r="I1386"/>
    </row>
    <row r="1387" spans="9:9">
      <c r="I1387"/>
    </row>
    <row r="1388" spans="9:9">
      <c r="I1388"/>
    </row>
    <row r="1389" spans="9:9">
      <c r="I1389"/>
    </row>
    <row r="1390" spans="9:9">
      <c r="I1390"/>
    </row>
    <row r="1391" spans="9:9">
      <c r="I1391"/>
    </row>
    <row r="1392" spans="9:9">
      <c r="I1392"/>
    </row>
    <row r="1393" spans="9:9">
      <c r="I1393"/>
    </row>
    <row r="1394" spans="9:9">
      <c r="I1394"/>
    </row>
    <row r="1395" spans="9:9">
      <c r="I1395"/>
    </row>
    <row r="1396" spans="9:9">
      <c r="I1396"/>
    </row>
    <row r="1397" spans="9:9">
      <c r="I1397"/>
    </row>
    <row r="1398" spans="9:9">
      <c r="I1398"/>
    </row>
    <row r="1399" spans="9:9">
      <c r="I1399"/>
    </row>
    <row r="1400" spans="9:9">
      <c r="I1400"/>
    </row>
    <row r="1401" spans="9:9">
      <c r="I1401"/>
    </row>
    <row r="1402" spans="9:9">
      <c r="I1402"/>
    </row>
    <row r="1403" spans="9:9">
      <c r="I1403"/>
    </row>
    <row r="1404" spans="9:9">
      <c r="I1404"/>
    </row>
    <row r="1405" spans="9:9">
      <c r="I1405"/>
    </row>
    <row r="1406" spans="9:9">
      <c r="I1406"/>
    </row>
    <row r="1407" spans="9:9">
      <c r="I1407"/>
    </row>
    <row r="1408" spans="9:9">
      <c r="I1408"/>
    </row>
    <row r="1409" spans="9:9">
      <c r="I1409"/>
    </row>
    <row r="1410" spans="9:9">
      <c r="I1410"/>
    </row>
    <row r="1411" spans="9:9">
      <c r="I1411"/>
    </row>
    <row r="1412" spans="9:9">
      <c r="I1412"/>
    </row>
    <row r="1414" spans="9:9">
      <c r="I1414"/>
    </row>
    <row r="1415" spans="9:9">
      <c r="I1415"/>
    </row>
    <row r="1416" spans="9:9">
      <c r="I1416"/>
    </row>
    <row r="1417" spans="9:9">
      <c r="I1417"/>
    </row>
    <row r="1418" spans="9:9">
      <c r="I1418"/>
    </row>
    <row r="1419" spans="9:9">
      <c r="I1419"/>
    </row>
    <row r="1420" spans="9:9">
      <c r="I1420"/>
    </row>
    <row r="1422" spans="9:9">
      <c r="I1422"/>
    </row>
    <row r="1423" spans="9:9">
      <c r="I1423"/>
    </row>
    <row r="1424" spans="9:9">
      <c r="I1424"/>
    </row>
    <row r="1425" spans="9:9">
      <c r="I1425"/>
    </row>
    <row r="1426" spans="9:9">
      <c r="I1426"/>
    </row>
    <row r="1427" spans="9:9">
      <c r="I1427"/>
    </row>
    <row r="1428" spans="9:9">
      <c r="I1428"/>
    </row>
    <row r="1429" spans="9:9">
      <c r="I1429"/>
    </row>
    <row r="1430" spans="9:9">
      <c r="I1430"/>
    </row>
    <row r="1431" spans="9:9">
      <c r="I1431"/>
    </row>
    <row r="1432" spans="9:9">
      <c r="I1432"/>
    </row>
    <row r="1433" spans="9:9">
      <c r="I1433"/>
    </row>
    <row r="1434" spans="9:9">
      <c r="I1434"/>
    </row>
    <row r="1435" spans="9:9">
      <c r="I1435"/>
    </row>
    <row r="1436" spans="9:9">
      <c r="I1436"/>
    </row>
    <row r="1437" spans="9:9">
      <c r="I1437"/>
    </row>
    <row r="1438" spans="9:9">
      <c r="I1438"/>
    </row>
    <row r="1439" spans="9:9">
      <c r="I1439"/>
    </row>
    <row r="1440" spans="9:9">
      <c r="I1440"/>
    </row>
    <row r="1441" spans="9:9">
      <c r="I1441"/>
    </row>
    <row r="1442" spans="9:9">
      <c r="I1442"/>
    </row>
    <row r="1443" spans="9:9">
      <c r="I1443"/>
    </row>
    <row r="1444" spans="9:9">
      <c r="I1444"/>
    </row>
    <row r="1445" spans="9:9">
      <c r="I1445"/>
    </row>
    <row r="1446" spans="9:9">
      <c r="I1446"/>
    </row>
    <row r="1447" spans="9:9">
      <c r="I1447"/>
    </row>
    <row r="1448" spans="9:9">
      <c r="I1448"/>
    </row>
    <row r="1449" spans="9:9">
      <c r="I1449"/>
    </row>
    <row r="1450" spans="9:9">
      <c r="I1450"/>
    </row>
    <row r="1451" spans="9:9">
      <c r="I1451"/>
    </row>
    <row r="1452" spans="9:9">
      <c r="I1452"/>
    </row>
    <row r="1453" spans="9:9">
      <c r="I1453"/>
    </row>
    <row r="1454" spans="9:9">
      <c r="I1454"/>
    </row>
  </sheetData>
  <sortState xmlns:xlrd2="http://schemas.microsoft.com/office/spreadsheetml/2017/richdata2" ref="A161:D183">
    <sortCondition ref="A161:A183"/>
  </sortState>
  <mergeCells count="1">
    <mergeCell ref="L11:L12"/>
  </mergeCells>
  <pageMargins left="0.511811024" right="0.511811024" top="0.78740157499999996" bottom="0.78740157499999996" header="0.31496062000000002" footer="0.31496062000000002"/>
  <pageSetup paperSize="9" orientation="portrait" r:id="rId1"/>
  <headerFooter>
    <oddHeader>&amp;R&amp;"Calibri"&amp;10&amp;K000000#interna&amp;1#</oddHead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62FCC5-8CAD-40CC-ACA6-4E20B3E365B6}">
  <dimension ref="A1:K1454"/>
  <sheetViews>
    <sheetView zoomScaleNormal="100" workbookViewId="0">
      <selection activeCell="H11" sqref="H11:H14"/>
    </sheetView>
  </sheetViews>
  <sheetFormatPr defaultRowHeight="15"/>
  <cols>
    <col min="2" max="2" width="42.42578125" style="63" bestFit="1" customWidth="1"/>
    <col min="3" max="3" width="7.5703125" customWidth="1"/>
    <col min="4" max="4" width="33.5703125" bestFit="1" customWidth="1"/>
    <col min="5" max="5" width="10.5703125" style="3" bestFit="1" customWidth="1"/>
    <col min="6" max="6" width="10.140625" style="55" bestFit="1" customWidth="1"/>
    <col min="7" max="7" width="34.42578125" customWidth="1"/>
    <col min="8" max="8" width="8.7109375" style="25"/>
    <col min="9" max="9" width="8.140625" style="25" bestFit="1" customWidth="1"/>
  </cols>
  <sheetData>
    <row r="1" spans="1:11">
      <c r="A1" t="s">
        <v>11609</v>
      </c>
    </row>
    <row r="2" spans="1:11" ht="15.75" thickBot="1">
      <c r="G2" s="2"/>
    </row>
    <row r="3" spans="1:11">
      <c r="A3" s="3" t="s">
        <v>7439</v>
      </c>
      <c r="B3" s="64" t="s">
        <v>2</v>
      </c>
      <c r="C3" s="3" t="s">
        <v>3</v>
      </c>
      <c r="D3" s="3" t="s">
        <v>4</v>
      </c>
      <c r="E3" s="3" t="s">
        <v>6</v>
      </c>
      <c r="F3" s="55" t="s">
        <v>7</v>
      </c>
      <c r="G3" s="8" t="s">
        <v>8</v>
      </c>
      <c r="H3" s="42">
        <v>82</v>
      </c>
    </row>
    <row r="4" spans="1:11">
      <c r="A4" t="str">
        <f>_xlfn.XLOOKUP(B4,Rotineiros!B$1:B$5000,Rotineiros!A$1:A$5000)</f>
        <v>C1197259</v>
      </c>
      <c r="B4" t="s">
        <v>1555</v>
      </c>
      <c r="C4" t="s">
        <v>3304</v>
      </c>
      <c r="D4" t="s">
        <v>1557</v>
      </c>
      <c r="E4" s="3" t="str">
        <f>_xlfn.XLOOKUP(A4,'Badge Arqueiro'!A$1:A$170,'Badge Arqueiro'!B$1:B$170,"0")</f>
        <v>0</v>
      </c>
      <c r="F4" s="55">
        <f>_xlfn.XLOOKUP(A4,Comiters!A$1:A$999,Comiters!B$1:B$999,"0")</f>
        <v>1</v>
      </c>
      <c r="G4" s="4" t="s">
        <v>9</v>
      </c>
      <c r="H4" s="43">
        <v>46</v>
      </c>
      <c r="I4" s="44">
        <f>H4/$H$3</f>
        <v>0.56097560975609762</v>
      </c>
    </row>
    <row r="5" spans="1:11">
      <c r="A5" t="str">
        <f>_xlfn.XLOOKUP(B5,Rotineiros!B$1:B$5000,Rotineiros!A$1:A$5000)</f>
        <v>C1293979</v>
      </c>
      <c r="B5" t="s">
        <v>11653</v>
      </c>
      <c r="C5" t="s">
        <v>42</v>
      </c>
      <c r="D5" t="s">
        <v>11732</v>
      </c>
      <c r="E5" s="3" t="str">
        <f>_xlfn.XLOOKUP(A5,'Badge Arqueiro'!A$1:A$170,'Badge Arqueiro'!B$1:B$170,"0")</f>
        <v>0</v>
      </c>
      <c r="F5" s="55" t="str">
        <f>_xlfn.XLOOKUP(A5,Comiters!A$1:A$999,Comiters!B$1:B$999,"0")</f>
        <v>0</v>
      </c>
      <c r="G5" s="10" t="s">
        <v>15</v>
      </c>
      <c r="H5" s="45">
        <v>36</v>
      </c>
      <c r="I5" s="44">
        <f t="shared" ref="I5:I21" si="0">H5/$H$3</f>
        <v>0.43902439024390244</v>
      </c>
    </row>
    <row r="6" spans="1:11">
      <c r="A6" t="str">
        <f>_xlfn.XLOOKUP(B6,Rotineiros!B$1:B$5000,Rotineiros!A$1:A$5000)</f>
        <v>C1314578</v>
      </c>
      <c r="B6" t="s">
        <v>12269</v>
      </c>
      <c r="C6" t="s">
        <v>62</v>
      </c>
      <c r="D6" t="s">
        <v>12270</v>
      </c>
      <c r="E6" s="3" t="str">
        <f>_xlfn.XLOOKUP(A6,'Badge Arqueiro'!A$1:A$170,'Badge Arqueiro'!B$1:B$170,"0")</f>
        <v>0</v>
      </c>
      <c r="F6" s="55" t="str">
        <f>_xlfn.XLOOKUP(A6,Comiters!A$1:A$999,Comiters!B$1:B$999,"0")</f>
        <v>0</v>
      </c>
      <c r="G6" s="4" t="s">
        <v>20</v>
      </c>
      <c r="H6" s="43">
        <v>4</v>
      </c>
      <c r="I6" s="44">
        <f t="shared" si="0"/>
        <v>4.878048780487805E-2</v>
      </c>
    </row>
    <row r="7" spans="1:11">
      <c r="A7" t="str">
        <f>_xlfn.XLOOKUP(B7,Rotineiros!B$1:B$5000,Rotineiros!A$1:A$5000)</f>
        <v>C1315897</v>
      </c>
      <c r="B7" t="s">
        <v>114</v>
      </c>
      <c r="C7" t="s">
        <v>164</v>
      </c>
      <c r="D7" t="s">
        <v>116</v>
      </c>
      <c r="E7" s="3" t="str">
        <f>_xlfn.XLOOKUP(A7,'Badge Arqueiro'!A$1:A$170,'Badge Arqueiro'!B$1:B$170,"0")</f>
        <v>0</v>
      </c>
      <c r="F7" s="55" t="str">
        <f>_xlfn.XLOOKUP(A7,Comiters!A$1:A$999,Comiters!B$1:B$999,"0")</f>
        <v>0</v>
      </c>
      <c r="G7" s="10" t="s">
        <v>25</v>
      </c>
      <c r="H7" s="45">
        <v>23</v>
      </c>
      <c r="I7" s="44">
        <f t="shared" si="0"/>
        <v>0.28048780487804881</v>
      </c>
    </row>
    <row r="8" spans="1:11">
      <c r="A8" t="str">
        <f>_xlfn.XLOOKUP(B8,Rotineiros!B$1:B$5000,Rotineiros!A$1:A$5000)</f>
        <v>C1319617</v>
      </c>
      <c r="B8" t="s">
        <v>1945</v>
      </c>
      <c r="C8" t="s">
        <v>4408</v>
      </c>
      <c r="D8" t="s">
        <v>1946</v>
      </c>
      <c r="E8" s="3" t="str">
        <f>_xlfn.XLOOKUP(A8,'Badge Arqueiro'!A$1:A$170,'Badge Arqueiro'!B$1:B$170,"0")</f>
        <v>0</v>
      </c>
      <c r="F8" s="55" t="str">
        <f>_xlfn.XLOOKUP(A8,Comiters!A$1:A$999,Comiters!B$1:B$999,"0")</f>
        <v>0</v>
      </c>
      <c r="G8" s="4" t="s">
        <v>30</v>
      </c>
      <c r="H8" s="43">
        <v>9</v>
      </c>
      <c r="I8" s="44">
        <f t="shared" si="0"/>
        <v>0.10975609756097561</v>
      </c>
    </row>
    <row r="9" spans="1:11" ht="15.75" thickBot="1">
      <c r="A9" t="str">
        <f>_xlfn.XLOOKUP(B9,Rotineiros!B$1:B$5000,Rotineiros!A$1:A$5000)</f>
        <v>C1320138</v>
      </c>
      <c r="B9" t="s">
        <v>803</v>
      </c>
      <c r="C9" t="s">
        <v>785</v>
      </c>
      <c r="D9" t="s">
        <v>804</v>
      </c>
      <c r="E9" s="3" t="str">
        <f>_xlfn.XLOOKUP(A9,'Badge Arqueiro'!A$1:A$170,'Badge Arqueiro'!B$1:B$170,"0")</f>
        <v>0</v>
      </c>
      <c r="F9" s="55">
        <f>_xlfn.XLOOKUP(A9,Comiters!A$1:A$999,Comiters!B$1:B$999,"0")</f>
        <v>1</v>
      </c>
      <c r="G9" s="12" t="s">
        <v>35</v>
      </c>
      <c r="H9" s="46">
        <v>14</v>
      </c>
      <c r="I9" s="44">
        <f t="shared" si="0"/>
        <v>0.17073170731707318</v>
      </c>
    </row>
    <row r="10" spans="1:11" ht="15.75" thickBot="1">
      <c r="A10" t="str">
        <f>_xlfn.XLOOKUP(B10,Rotineiros!B$1:B$5000,Rotineiros!A$1:A$5000)</f>
        <v>C1321684</v>
      </c>
      <c r="B10" t="s">
        <v>1338</v>
      </c>
      <c r="C10" t="s">
        <v>1469</v>
      </c>
      <c r="D10" t="s">
        <v>1340</v>
      </c>
      <c r="E10" s="3" t="str">
        <f>_xlfn.XLOOKUP(A10,'Badge Arqueiro'!A$1:A$170,'Badge Arqueiro'!B$1:B$170,"0")</f>
        <v>0</v>
      </c>
      <c r="F10" s="55" t="str">
        <f>_xlfn.XLOOKUP(A10,Comiters!A$1:A$999,Comiters!B$1:B$999,"0")</f>
        <v>0</v>
      </c>
      <c r="I10" s="44"/>
    </row>
    <row r="11" spans="1:11">
      <c r="A11" t="str">
        <f>_xlfn.XLOOKUP(B11,Rotineiros!B$1:B$5000,Rotineiros!A$1:A$5000)</f>
        <v>C1322792</v>
      </c>
      <c r="B11" t="s">
        <v>12160</v>
      </c>
      <c r="C11" t="s">
        <v>38</v>
      </c>
      <c r="D11" t="s">
        <v>12227</v>
      </c>
      <c r="E11" s="3">
        <f>_xlfn.XLOOKUP(A11,'Badge Arqueiro'!A$1:A$170,'Badge Arqueiro'!B$1:B$170,"0")</f>
        <v>1</v>
      </c>
      <c r="F11" s="55">
        <f>_xlfn.XLOOKUP(A11,Comiters!A$1:A$999,Comiters!B$1:B$999,"0")</f>
        <v>1</v>
      </c>
      <c r="G11" s="8" t="s">
        <v>44</v>
      </c>
      <c r="H11" s="42">
        <v>39</v>
      </c>
      <c r="I11" s="44">
        <f t="shared" si="0"/>
        <v>0.47560975609756095</v>
      </c>
      <c r="K11" s="130"/>
    </row>
    <row r="12" spans="1:11">
      <c r="A12" t="str">
        <f>_xlfn.XLOOKUP(B12,Rotineiros!B$1:B$5000,Rotineiros!A$1:A$5000)</f>
        <v>C1322806</v>
      </c>
      <c r="B12" t="s">
        <v>2731</v>
      </c>
      <c r="C12" t="s">
        <v>12303</v>
      </c>
      <c r="D12" t="s">
        <v>3877</v>
      </c>
      <c r="E12" s="3">
        <f>_xlfn.XLOOKUP(A12,'Badge Arqueiro'!A$1:A$170,'Badge Arqueiro'!B$1:B$170,"0")</f>
        <v>1</v>
      </c>
      <c r="F12" s="55">
        <f>_xlfn.XLOOKUP(A12,Comiters!A$1:A$999,Comiters!B$1:B$999,"0")</f>
        <v>1</v>
      </c>
      <c r="G12" s="4" t="s">
        <v>49</v>
      </c>
      <c r="H12" s="43">
        <v>30</v>
      </c>
      <c r="I12" s="44">
        <f t="shared" si="0"/>
        <v>0.36585365853658536</v>
      </c>
      <c r="K12" s="130"/>
    </row>
    <row r="13" spans="1:11">
      <c r="A13" t="str">
        <f>_xlfn.XLOOKUP(B13,Rotineiros!B$1:B$5000,Rotineiros!A$1:A$5000)</f>
        <v>C1323087</v>
      </c>
      <c r="B13" t="s">
        <v>1416</v>
      </c>
      <c r="C13" t="s">
        <v>341</v>
      </c>
      <c r="D13" t="s">
        <v>1417</v>
      </c>
      <c r="E13" s="3" t="str">
        <f>_xlfn.XLOOKUP(A13,'Badge Arqueiro'!A$1:A$170,'Badge Arqueiro'!B$1:B$170,"0")</f>
        <v>0</v>
      </c>
      <c r="F13" s="55">
        <f>_xlfn.XLOOKUP(A13,Comiters!A$1:A$999,Comiters!B$1:B$999,"0")</f>
        <v>1</v>
      </c>
      <c r="G13" s="10" t="s">
        <v>54</v>
      </c>
      <c r="H13" s="45">
        <v>7</v>
      </c>
      <c r="I13" s="44">
        <f t="shared" si="0"/>
        <v>8.5365853658536592E-2</v>
      </c>
    </row>
    <row r="14" spans="1:11" ht="15.75" thickBot="1">
      <c r="A14" t="str">
        <f>_xlfn.XLOOKUP(B14,Rotineiros!B$1:B$5000,Rotineiros!A$1:A$5000)</f>
        <v>C1323209</v>
      </c>
      <c r="B14" t="s">
        <v>11661</v>
      </c>
      <c r="C14" t="s">
        <v>149</v>
      </c>
      <c r="D14" t="s">
        <v>11739</v>
      </c>
      <c r="E14" s="3" t="str">
        <f>_xlfn.XLOOKUP(A14,'Badge Arqueiro'!A$1:A$170,'Badge Arqueiro'!B$1:B$170,"0")</f>
        <v>0</v>
      </c>
      <c r="F14" s="55" t="str">
        <f>_xlfn.XLOOKUP(A14,Comiters!A$1:A$999,Comiters!B$1:B$999,"0")</f>
        <v>0</v>
      </c>
      <c r="G14" s="6" t="s">
        <v>59</v>
      </c>
      <c r="H14" s="47">
        <v>6</v>
      </c>
      <c r="I14" s="44">
        <f t="shared" si="0"/>
        <v>7.3170731707317069E-2</v>
      </c>
    </row>
    <row r="15" spans="1:11" ht="15.75" thickBot="1">
      <c r="A15" t="str">
        <f>_xlfn.XLOOKUP(B15,Rotineiros!B$1:B$5000,Rotineiros!A$1:A$5000)</f>
        <v>C1323551</v>
      </c>
      <c r="B15" t="s">
        <v>74</v>
      </c>
      <c r="C15" t="s">
        <v>408</v>
      </c>
      <c r="D15" t="s">
        <v>75</v>
      </c>
      <c r="E15" s="3" t="str">
        <f>_xlfn.XLOOKUP(A15,'Badge Arqueiro'!A$1:A$170,'Badge Arqueiro'!B$1:B$170,"0")</f>
        <v>0</v>
      </c>
      <c r="F15" s="55" t="str">
        <f>_xlfn.XLOOKUP(A15,Comiters!A$1:A$999,Comiters!B$1:B$999,"0")</f>
        <v>0</v>
      </c>
      <c r="I15" s="44"/>
    </row>
    <row r="16" spans="1:11">
      <c r="A16" t="str">
        <f>_xlfn.XLOOKUP(B16,Rotineiros!B$1:B$5000,Rotineiros!A$1:A$5000)</f>
        <v>C1323555</v>
      </c>
      <c r="B16" t="s">
        <v>3997</v>
      </c>
      <c r="C16" t="s">
        <v>408</v>
      </c>
      <c r="D16" t="s">
        <v>4164</v>
      </c>
      <c r="E16" s="3" t="str">
        <f>_xlfn.XLOOKUP(A16,'Badge Arqueiro'!A$1:A$170,'Badge Arqueiro'!B$1:B$170,"0")</f>
        <v>0</v>
      </c>
      <c r="F16" s="55" t="str">
        <f>_xlfn.XLOOKUP(A16,Comiters!A$1:A$999,Comiters!B$1:B$999,"0")</f>
        <v>0</v>
      </c>
      <c r="G16" s="8" t="s">
        <v>68</v>
      </c>
      <c r="H16" s="42">
        <v>65</v>
      </c>
      <c r="I16" s="44">
        <f t="shared" si="0"/>
        <v>0.79268292682926833</v>
      </c>
    </row>
    <row r="17" spans="1:9">
      <c r="A17" t="str">
        <f>_xlfn.XLOOKUP(B17,Rotineiros!B$1:B$5000,Rotineiros!A$1:A$5000)</f>
        <v>C1324354</v>
      </c>
      <c r="B17" t="s">
        <v>56</v>
      </c>
      <c r="C17" t="s">
        <v>12276</v>
      </c>
      <c r="D17" t="s">
        <v>58</v>
      </c>
      <c r="E17" s="3">
        <f>_xlfn.XLOOKUP(A17,'Badge Arqueiro'!A$1:A$170,'Badge Arqueiro'!B$1:B$170,"0")</f>
        <v>1</v>
      </c>
      <c r="F17" s="55">
        <f>_xlfn.XLOOKUP(A17,Comiters!A$1:A$999,Comiters!B$1:B$999,"0")</f>
        <v>1</v>
      </c>
      <c r="G17" s="4" t="s">
        <v>9</v>
      </c>
      <c r="H17" s="43">
        <v>36</v>
      </c>
      <c r="I17" s="44">
        <f t="shared" si="0"/>
        <v>0.43902439024390244</v>
      </c>
    </row>
    <row r="18" spans="1:9">
      <c r="A18" t="str">
        <f>_xlfn.XLOOKUP(B18,Rotineiros!B$1:B$5000,Rotineiros!A$1:A$5000)</f>
        <v>C1324514</v>
      </c>
      <c r="B18" t="s">
        <v>657</v>
      </c>
      <c r="C18" t="s">
        <v>149</v>
      </c>
      <c r="D18" t="s">
        <v>659</v>
      </c>
      <c r="E18" s="3">
        <f>_xlfn.XLOOKUP(A18,'Badge Arqueiro'!A$1:A$170,'Badge Arqueiro'!B$1:B$170,"0")</f>
        <v>1</v>
      </c>
      <c r="F18" s="55">
        <f>_xlfn.XLOOKUP(A18,Comiters!A$1:A$999,Comiters!B$1:B$999,"0")</f>
        <v>1</v>
      </c>
      <c r="G18" s="10" t="s">
        <v>15</v>
      </c>
      <c r="H18" s="56">
        <v>29</v>
      </c>
      <c r="I18" s="44">
        <f t="shared" si="0"/>
        <v>0.35365853658536583</v>
      </c>
    </row>
    <row r="19" spans="1:9">
      <c r="A19" t="str">
        <f>_xlfn.XLOOKUP(B19,Rotineiros!B$1:B$5000,Rotineiros!A$1:A$5000)</f>
        <v>C1324515</v>
      </c>
      <c r="B19" t="s">
        <v>61</v>
      </c>
      <c r="C19" t="s">
        <v>12297</v>
      </c>
      <c r="D19" t="s">
        <v>63</v>
      </c>
      <c r="E19" s="3">
        <f>_xlfn.XLOOKUP(A19,'Badge Arqueiro'!A$1:A$170,'Badge Arqueiro'!B$1:B$170,"0")</f>
        <v>1</v>
      </c>
      <c r="F19" s="55">
        <f>_xlfn.XLOOKUP(A19,Comiters!A$1:A$999,Comiters!B$1:B$999,"0")</f>
        <v>1</v>
      </c>
      <c r="G19" s="4" t="s">
        <v>80</v>
      </c>
      <c r="H19" s="43">
        <v>17</v>
      </c>
      <c r="I19" s="44">
        <f t="shared" si="0"/>
        <v>0.2073170731707317</v>
      </c>
    </row>
    <row r="20" spans="1:9">
      <c r="A20" t="str">
        <f>_xlfn.XLOOKUP(B20,Rotineiros!B$1:B$5000,Rotineiros!A$1:A$5000)</f>
        <v>C1324519</v>
      </c>
      <c r="B20" t="s">
        <v>11800</v>
      </c>
      <c r="C20" t="s">
        <v>149</v>
      </c>
      <c r="D20" t="s">
        <v>11879</v>
      </c>
      <c r="E20" s="3" t="str">
        <f>_xlfn.XLOOKUP(A20,'Badge Arqueiro'!A$1:A$170,'Badge Arqueiro'!B$1:B$170,"0")</f>
        <v>0</v>
      </c>
      <c r="F20" s="55" t="str">
        <f>_xlfn.XLOOKUP(A20,Comiters!A$1:A$999,Comiters!B$1:B$999,"0")</f>
        <v>0</v>
      </c>
      <c r="G20" s="10" t="s">
        <v>85</v>
      </c>
      <c r="H20" s="45">
        <v>10</v>
      </c>
      <c r="I20" s="44">
        <f t="shared" si="0"/>
        <v>0.12195121951219512</v>
      </c>
    </row>
    <row r="21" spans="1:9" ht="15.75" thickBot="1">
      <c r="A21" t="str">
        <f>_xlfn.XLOOKUP(B21,Rotineiros!B$1:B$5000,Rotineiros!A$1:A$5000)</f>
        <v>C1324905</v>
      </c>
      <c r="B21" t="s">
        <v>32</v>
      </c>
      <c r="C21" t="s">
        <v>12307</v>
      </c>
      <c r="D21" t="s">
        <v>34</v>
      </c>
      <c r="E21" s="3">
        <f>_xlfn.XLOOKUP(A21,'Badge Arqueiro'!A$1:A$170,'Badge Arqueiro'!B$1:B$170,"0")</f>
        <v>1</v>
      </c>
      <c r="F21" s="55">
        <f>_xlfn.XLOOKUP(A21,Comiters!A$1:A$999,Comiters!B$1:B$999,"0")</f>
        <v>1</v>
      </c>
      <c r="G21" s="6" t="s">
        <v>15</v>
      </c>
      <c r="H21" s="47">
        <v>7</v>
      </c>
      <c r="I21" s="44">
        <f t="shared" si="0"/>
        <v>8.5365853658536592E-2</v>
      </c>
    </row>
    <row r="22" spans="1:9">
      <c r="A22" t="str">
        <f>_xlfn.XLOOKUP(B22,Rotineiros!B$1:B$5000,Rotineiros!A$1:A$5000)</f>
        <v>C1324970</v>
      </c>
      <c r="B22" t="s">
        <v>46</v>
      </c>
      <c r="C22" t="s">
        <v>172</v>
      </c>
      <c r="D22" t="s">
        <v>48</v>
      </c>
      <c r="E22" s="3" t="str">
        <f>_xlfn.XLOOKUP(A22,'Badge Arqueiro'!A$1:A$170,'Badge Arqueiro'!B$1:B$170,"0")</f>
        <v>0</v>
      </c>
      <c r="F22" s="55" t="str">
        <f>_xlfn.XLOOKUP(A22,Comiters!A$1:A$999,Comiters!B$1:B$999,"0")</f>
        <v>0</v>
      </c>
    </row>
    <row r="23" spans="1:9">
      <c r="A23" t="str">
        <f>_xlfn.XLOOKUP(B23,Rotineiros!B$1:B$5000,Rotineiros!A$1:A$5000)</f>
        <v>C1325325</v>
      </c>
      <c r="B23" t="s">
        <v>12277</v>
      </c>
      <c r="C23" t="s">
        <v>12310</v>
      </c>
      <c r="D23" t="s">
        <v>12278</v>
      </c>
      <c r="E23" s="3" t="str">
        <f>_xlfn.XLOOKUP(A23,'Badge Arqueiro'!A$1:A$170,'Badge Arqueiro'!B$1:B$170,"0")</f>
        <v>0</v>
      </c>
      <c r="F23" s="55" t="str">
        <f>_xlfn.XLOOKUP(A23,Comiters!A$1:A$999,Comiters!B$1:B$999,"0")</f>
        <v>0</v>
      </c>
      <c r="H23"/>
    </row>
    <row r="24" spans="1:9">
      <c r="A24" t="str">
        <f>_xlfn.XLOOKUP(B24,Rotineiros!B$1:B$5000,Rotineiros!A$1:A$5000)</f>
        <v>C1325706</v>
      </c>
      <c r="B24" t="s">
        <v>12172</v>
      </c>
      <c r="C24" t="s">
        <v>4052</v>
      </c>
      <c r="D24" t="s">
        <v>12247</v>
      </c>
      <c r="E24" s="3" t="str">
        <f>_xlfn.XLOOKUP(A24,'Badge Arqueiro'!A$1:A$170,'Badge Arqueiro'!B$1:B$170,"0")</f>
        <v>0</v>
      </c>
      <c r="F24" s="55" t="str">
        <f>_xlfn.XLOOKUP(A24,Comiters!A$1:A$999,Comiters!B$1:B$999,"0")</f>
        <v>0</v>
      </c>
      <c r="H24"/>
    </row>
    <row r="25" spans="1:9">
      <c r="A25" t="str">
        <f>_xlfn.XLOOKUP(B25,Rotineiros!B$1:B$5000,Rotineiros!A$1:A$5000)</f>
        <v>C1325731</v>
      </c>
      <c r="B25" t="s">
        <v>7363</v>
      </c>
      <c r="C25" t="s">
        <v>149</v>
      </c>
      <c r="D25" t="s">
        <v>11721</v>
      </c>
      <c r="E25" s="3" t="str">
        <f>_xlfn.XLOOKUP(A25,'Badge Arqueiro'!A$1:A$170,'Badge Arqueiro'!B$1:B$170,"0")</f>
        <v>0</v>
      </c>
      <c r="F25" s="55">
        <f>_xlfn.XLOOKUP(A25,Comiters!A$1:A$999,Comiters!B$1:B$999,"0")</f>
        <v>1</v>
      </c>
      <c r="H25"/>
    </row>
    <row r="26" spans="1:9">
      <c r="A26" t="str">
        <f>_xlfn.XLOOKUP(B26,Rotineiros!B$1:B$5000,Rotineiros!A$1:A$5000)</f>
        <v>C1326124</v>
      </c>
      <c r="B26" t="s">
        <v>12279</v>
      </c>
      <c r="C26" t="s">
        <v>164</v>
      </c>
      <c r="D26" t="s">
        <v>12280</v>
      </c>
      <c r="E26" s="3">
        <f>_xlfn.XLOOKUP(A26,'Badge Arqueiro'!A$1:A$170,'Badge Arqueiro'!B$1:B$170,"0")</f>
        <v>1</v>
      </c>
      <c r="F26" s="55">
        <f>_xlfn.XLOOKUP(A26,Comiters!A$1:A$999,Comiters!B$1:B$999,"0")</f>
        <v>1</v>
      </c>
      <c r="H26"/>
    </row>
    <row r="27" spans="1:9">
      <c r="A27" t="str">
        <f>_xlfn.XLOOKUP(B27,Rotineiros!B$1:B$5000,Rotineiros!A$1:A$5000)</f>
        <v>C1326400</v>
      </c>
      <c r="B27" t="s">
        <v>1588</v>
      </c>
      <c r="C27" t="s">
        <v>785</v>
      </c>
      <c r="D27" t="s">
        <v>1589</v>
      </c>
      <c r="E27" s="3" t="str">
        <f>_xlfn.XLOOKUP(A27,'Badge Arqueiro'!A$1:A$170,'Badge Arqueiro'!B$1:B$170,"0")</f>
        <v>0</v>
      </c>
      <c r="F27" s="55" t="str">
        <f>_xlfn.XLOOKUP(A27,Comiters!A$1:A$999,Comiters!B$1:B$999,"0")</f>
        <v>0</v>
      </c>
      <c r="H27"/>
    </row>
    <row r="28" spans="1:9">
      <c r="A28" t="str">
        <f>_xlfn.XLOOKUP(B28,Rotineiros!B$1:B$5000,Rotineiros!A$1:A$5000)</f>
        <v>C1326942</v>
      </c>
      <c r="B28" t="s">
        <v>11631</v>
      </c>
      <c r="C28" t="s">
        <v>302</v>
      </c>
      <c r="D28" t="s">
        <v>11707</v>
      </c>
      <c r="E28" s="3">
        <f>_xlfn.XLOOKUP(A28,'Badge Arqueiro'!A$1:A$170,'Badge Arqueiro'!B$1:B$170,"0")</f>
        <v>1</v>
      </c>
      <c r="F28" s="55">
        <f>_xlfn.XLOOKUP(A28,Comiters!A$1:A$999,Comiters!B$1:B$999,"0")</f>
        <v>1</v>
      </c>
      <c r="H28"/>
    </row>
    <row r="29" spans="1:9">
      <c r="A29" t="str">
        <f>_xlfn.XLOOKUP(B29,Rotineiros!B$1:B$5000,Rotineiros!A$1:A$5000)</f>
        <v>C1326970</v>
      </c>
      <c r="B29" t="s">
        <v>3796</v>
      </c>
      <c r="C29" t="s">
        <v>57</v>
      </c>
      <c r="D29" t="s">
        <v>3899</v>
      </c>
      <c r="E29" s="3">
        <f>_xlfn.XLOOKUP(A29,'Badge Arqueiro'!A$1:A$170,'Badge Arqueiro'!B$1:B$170,"0")</f>
        <v>1</v>
      </c>
      <c r="F29" s="55">
        <f>_xlfn.XLOOKUP(A29,Comiters!A$1:A$999,Comiters!B$1:B$999,"0")</f>
        <v>1</v>
      </c>
      <c r="H29"/>
    </row>
    <row r="30" spans="1:9">
      <c r="A30" t="str">
        <f>_xlfn.XLOOKUP(B30,Rotineiros!B$1:B$5000,Rotineiros!A$1:A$5000)</f>
        <v>C1328607</v>
      </c>
      <c r="B30" t="s">
        <v>12136</v>
      </c>
      <c r="C30" t="s">
        <v>42</v>
      </c>
      <c r="D30" t="s">
        <v>12185</v>
      </c>
      <c r="E30" s="3" t="str">
        <f>_xlfn.XLOOKUP(A30,'Badge Arqueiro'!A$1:A$170,'Badge Arqueiro'!B$1:B$170,"0")</f>
        <v>0</v>
      </c>
      <c r="F30" s="55" t="str">
        <f>_xlfn.XLOOKUP(A30,Comiters!A$1:A$999,Comiters!B$1:B$999,"0")</f>
        <v>0</v>
      </c>
      <c r="H30"/>
    </row>
    <row r="31" spans="1:9">
      <c r="A31" t="str">
        <f>_xlfn.XLOOKUP(B31,Rotineiros!B$1:B$5000,Rotineiros!A$1:A$5000)</f>
        <v>C1328737</v>
      </c>
      <c r="B31" t="s">
        <v>11648</v>
      </c>
      <c r="C31" t="s">
        <v>38</v>
      </c>
      <c r="D31" t="s">
        <v>11725</v>
      </c>
      <c r="E31" s="3" t="str">
        <f>_xlfn.XLOOKUP(A31,'Badge Arqueiro'!A$1:A$170,'Badge Arqueiro'!B$1:B$170,"0")</f>
        <v>0</v>
      </c>
      <c r="F31" s="55" t="str">
        <f>_xlfn.XLOOKUP(A31,Comiters!A$1:A$999,Comiters!B$1:B$999,"0")</f>
        <v>0</v>
      </c>
      <c r="H31"/>
    </row>
    <row r="32" spans="1:9">
      <c r="A32" t="str">
        <f>_xlfn.XLOOKUP(B32,Rotineiros!B$1:B$5000,Rotineiros!A$1:A$5000)</f>
        <v>C1328976</v>
      </c>
      <c r="B32" t="s">
        <v>12287</v>
      </c>
      <c r="C32" t="s">
        <v>2294</v>
      </c>
      <c r="D32" t="s">
        <v>12288</v>
      </c>
      <c r="E32" s="3" t="str">
        <f>_xlfn.XLOOKUP(A32,'Badge Arqueiro'!A$1:A$170,'Badge Arqueiro'!B$1:B$170,"0")</f>
        <v>0</v>
      </c>
      <c r="F32" s="55" t="str">
        <f>_xlfn.XLOOKUP(A32,Comiters!A$1:A$999,Comiters!B$1:B$999,"0")</f>
        <v>0</v>
      </c>
      <c r="H32"/>
    </row>
    <row r="33" spans="1:8">
      <c r="A33" t="str">
        <f>_xlfn.XLOOKUP(B33,Rotineiros!B$1:B$5000,Rotineiros!A$1:A$5000)</f>
        <v>C1329287</v>
      </c>
      <c r="B33" t="s">
        <v>12298</v>
      </c>
      <c r="C33" t="s">
        <v>3860</v>
      </c>
      <c r="D33" t="s">
        <v>12299</v>
      </c>
      <c r="E33" s="3" t="str">
        <f>_xlfn.XLOOKUP(A33,'Badge Arqueiro'!A$1:A$170,'Badge Arqueiro'!B$1:B$170,"0")</f>
        <v>0</v>
      </c>
      <c r="F33" s="55" t="str">
        <f>_xlfn.XLOOKUP(A33,Comiters!A$1:A$999,Comiters!B$1:B$999,"0")</f>
        <v>0</v>
      </c>
      <c r="H33"/>
    </row>
    <row r="34" spans="1:8">
      <c r="A34" t="str">
        <f>_xlfn.XLOOKUP(B34,Rotineiros!B$1:B$5000,Rotineiros!A$1:A$5000)</f>
        <v>F0430119</v>
      </c>
      <c r="B34" t="s">
        <v>2755</v>
      </c>
      <c r="C34" t="s">
        <v>2511</v>
      </c>
      <c r="D34" t="s">
        <v>11192</v>
      </c>
      <c r="E34" s="3" t="str">
        <f>_xlfn.XLOOKUP(A34,'Badge Arqueiro'!A$1:A$170,'Badge Arqueiro'!B$1:B$170,"0")</f>
        <v>0</v>
      </c>
      <c r="F34" s="55" t="str">
        <f>_xlfn.XLOOKUP(A34,Comiters!A$1:A$999,Comiters!B$1:B$999,"0")</f>
        <v>0</v>
      </c>
      <c r="H34"/>
    </row>
    <row r="35" spans="1:8">
      <c r="A35" t="str">
        <f>_xlfn.XLOOKUP(B35,Rotineiros!B$1:B$5000,Rotineiros!A$1:A$5000)</f>
        <v>F0436027</v>
      </c>
      <c r="B35" t="s">
        <v>2265</v>
      </c>
      <c r="C35" t="s">
        <v>341</v>
      </c>
      <c r="D35" t="s">
        <v>2267</v>
      </c>
      <c r="E35" s="3" t="str">
        <f>_xlfn.XLOOKUP(A35,'Badge Arqueiro'!A$1:A$170,'Badge Arqueiro'!B$1:B$170,"0")</f>
        <v>0</v>
      </c>
      <c r="F35" s="55" t="str">
        <f>_xlfn.XLOOKUP(A35,Comiters!A$1:A$999,Comiters!B$1:B$999,"0")</f>
        <v>0</v>
      </c>
      <c r="H35"/>
    </row>
    <row r="36" spans="1:8">
      <c r="A36" t="str">
        <f>_xlfn.XLOOKUP(B36,Rotineiros!B$1:B$5000,Rotineiros!A$1:A$5000)</f>
        <v>F0442805</v>
      </c>
      <c r="B36" t="s">
        <v>2759</v>
      </c>
      <c r="C36" t="s">
        <v>71</v>
      </c>
      <c r="D36" t="s">
        <v>3159</v>
      </c>
      <c r="E36" s="3" t="str">
        <f>_xlfn.XLOOKUP(A36,'Badge Arqueiro'!A$1:A$170,'Badge Arqueiro'!B$1:B$170,"0")</f>
        <v>0</v>
      </c>
      <c r="F36" s="55" t="str">
        <f>_xlfn.XLOOKUP(A36,Comiters!A$1:A$999,Comiters!B$1:B$999,"0")</f>
        <v>0</v>
      </c>
      <c r="H36"/>
    </row>
    <row r="37" spans="1:8">
      <c r="A37" t="str">
        <f>_xlfn.XLOOKUP(B37,Rotineiros!B$1:B$5000,Rotineiros!A$1:A$5000)</f>
        <v>F0526019</v>
      </c>
      <c r="B37" t="s">
        <v>1419</v>
      </c>
      <c r="C37" t="s">
        <v>57</v>
      </c>
      <c r="D37" t="s">
        <v>1420</v>
      </c>
      <c r="E37" s="3">
        <f>_xlfn.XLOOKUP(A37,'Badge Arqueiro'!A$1:A$170,'Badge Arqueiro'!B$1:B$170,"0")</f>
        <v>1</v>
      </c>
      <c r="F37" s="55">
        <f>_xlfn.XLOOKUP(A37,Comiters!A$1:A$999,Comiters!B$1:B$999,"0")</f>
        <v>1</v>
      </c>
      <c r="H37"/>
    </row>
    <row r="38" spans="1:8">
      <c r="A38" t="str">
        <f>_xlfn.XLOOKUP(B38,Rotineiros!B$1:B$5000,Rotineiros!A$1:A$5000)</f>
        <v>F0539524</v>
      </c>
      <c r="B38" t="s">
        <v>2761</v>
      </c>
      <c r="C38" t="s">
        <v>12271</v>
      </c>
      <c r="D38" t="s">
        <v>12041</v>
      </c>
      <c r="E38" s="3" t="str">
        <f>_xlfn.XLOOKUP(A38,'Badge Arqueiro'!A$1:A$170,'Badge Arqueiro'!B$1:B$170,"0")</f>
        <v>0</v>
      </c>
      <c r="F38" s="55" t="str">
        <f>_xlfn.XLOOKUP(A38,Comiters!A$1:A$999,Comiters!B$1:B$999,"0")</f>
        <v>0</v>
      </c>
      <c r="H38"/>
    </row>
    <row r="39" spans="1:8">
      <c r="A39" t="str">
        <f>_xlfn.XLOOKUP(B39,Rotineiros!B$1:B$5000,Rotineiros!A$1:A$5000)</f>
        <v>F0733818</v>
      </c>
      <c r="B39" t="s">
        <v>856</v>
      </c>
      <c r="C39" t="s">
        <v>172</v>
      </c>
      <c r="D39" t="s">
        <v>857</v>
      </c>
      <c r="E39" s="3" t="str">
        <f>_xlfn.XLOOKUP(A39,'Badge Arqueiro'!A$1:A$170,'Badge Arqueiro'!B$1:B$170,"0")</f>
        <v>0</v>
      </c>
      <c r="F39" s="55" t="str">
        <f>_xlfn.XLOOKUP(A39,Comiters!A$1:A$999,Comiters!B$1:B$999,"0")</f>
        <v>0</v>
      </c>
      <c r="H39"/>
    </row>
    <row r="40" spans="1:8">
      <c r="A40" t="str">
        <f>_xlfn.XLOOKUP(B40,Rotineiros!B$1:B$5000,Rotineiros!A$1:A$5000)</f>
        <v>F0777249</v>
      </c>
      <c r="B40" t="s">
        <v>141</v>
      </c>
      <c r="C40" t="s">
        <v>337</v>
      </c>
      <c r="D40" t="s">
        <v>142</v>
      </c>
      <c r="E40" s="3" t="str">
        <f>_xlfn.XLOOKUP(A40,'Badge Arqueiro'!A$1:A$170,'Badge Arqueiro'!B$1:B$170,"0")</f>
        <v>0</v>
      </c>
      <c r="F40" s="55" t="str">
        <f>_xlfn.XLOOKUP(A40,Comiters!A$1:A$999,Comiters!B$1:B$999,"0")</f>
        <v>0</v>
      </c>
      <c r="H40"/>
    </row>
    <row r="41" spans="1:8">
      <c r="A41" t="str">
        <f>_xlfn.XLOOKUP(B41,Rotineiros!B$1:B$5000,Rotineiros!A$1:A$5000)</f>
        <v>F1200199</v>
      </c>
      <c r="B41" t="s">
        <v>144</v>
      </c>
      <c r="C41" t="s">
        <v>1172</v>
      </c>
      <c r="D41" t="s">
        <v>146</v>
      </c>
      <c r="E41" s="3" t="str">
        <f>_xlfn.XLOOKUP(A41,'Badge Arqueiro'!A$1:A$170,'Badge Arqueiro'!B$1:B$170,"0")</f>
        <v>0</v>
      </c>
      <c r="F41" s="55" t="str">
        <f>_xlfn.XLOOKUP(A41,Comiters!A$1:A$999,Comiters!B$1:B$999,"0")</f>
        <v>0</v>
      </c>
      <c r="H41"/>
    </row>
    <row r="42" spans="1:8">
      <c r="A42" t="str">
        <f>_xlfn.XLOOKUP(B42,Rotineiros!B$1:B$5000,Rotineiros!A$1:A$5000)</f>
        <v>F1647417</v>
      </c>
      <c r="B42" t="s">
        <v>12291</v>
      </c>
      <c r="C42" t="s">
        <v>337</v>
      </c>
      <c r="D42" t="s">
        <v>12292</v>
      </c>
      <c r="E42" s="3" t="str">
        <f>_xlfn.XLOOKUP(A42,'Badge Arqueiro'!A$1:A$170,'Badge Arqueiro'!B$1:B$170,"0")</f>
        <v>0</v>
      </c>
      <c r="F42" s="55">
        <f>_xlfn.XLOOKUP(A42,Comiters!A$1:A$999,Comiters!B$1:B$999,"0")</f>
        <v>1</v>
      </c>
      <c r="H42"/>
    </row>
    <row r="43" spans="1:8">
      <c r="A43" t="str">
        <f>_xlfn.XLOOKUP(B43,Rotineiros!B$1:B$5000,Rotineiros!A$1:A$5000)</f>
        <v>F1807792</v>
      </c>
      <c r="B43" t="s">
        <v>152</v>
      </c>
      <c r="C43" t="s">
        <v>107</v>
      </c>
      <c r="D43" t="s">
        <v>154</v>
      </c>
      <c r="E43" s="3" t="str">
        <f>_xlfn.XLOOKUP(A43,'Badge Arqueiro'!A$1:A$170,'Badge Arqueiro'!B$1:B$170,"0")</f>
        <v>0</v>
      </c>
      <c r="F43" s="55">
        <f>_xlfn.XLOOKUP(A43,Comiters!A$1:A$999,Comiters!B$1:B$999,"0")</f>
        <v>1</v>
      </c>
      <c r="H43"/>
    </row>
    <row r="44" spans="1:8">
      <c r="A44" t="str">
        <f>_xlfn.XLOOKUP(B44,Rotineiros!B$1:B$5000,Rotineiros!A$1:A$5000)</f>
        <v>F1942890</v>
      </c>
      <c r="B44" t="s">
        <v>163</v>
      </c>
      <c r="C44" t="s">
        <v>323</v>
      </c>
      <c r="D44" t="s">
        <v>165</v>
      </c>
      <c r="E44" s="3" t="str">
        <f>_xlfn.XLOOKUP(A44,'Badge Arqueiro'!A$1:A$170,'Badge Arqueiro'!B$1:B$170,"0")</f>
        <v>0</v>
      </c>
      <c r="F44" s="55" t="str">
        <f>_xlfn.XLOOKUP(A44,Comiters!A$1:A$999,Comiters!B$1:B$999,"0")</f>
        <v>0</v>
      </c>
      <c r="H44"/>
    </row>
    <row r="45" spans="1:8">
      <c r="A45" t="str">
        <f>_xlfn.XLOOKUP(B45,Rotineiros!B$1:B$5000,Rotineiros!A$1:A$5000)</f>
        <v>F2100394</v>
      </c>
      <c r="B45" t="s">
        <v>919</v>
      </c>
      <c r="C45" t="s">
        <v>33</v>
      </c>
      <c r="D45" t="s">
        <v>920</v>
      </c>
      <c r="E45" s="3" t="str">
        <f>_xlfn.XLOOKUP(A45,'Badge Arqueiro'!A$1:A$170,'Badge Arqueiro'!B$1:B$170,"0")</f>
        <v>0</v>
      </c>
      <c r="F45" s="55" t="str">
        <f>_xlfn.XLOOKUP(A45,Comiters!A$1:A$999,Comiters!B$1:B$999,"0")</f>
        <v>0</v>
      </c>
      <c r="H45"/>
    </row>
    <row r="46" spans="1:8">
      <c r="A46" t="str">
        <f>_xlfn.XLOOKUP(B46,Rotineiros!B$1:B$5000,Rotineiros!A$1:A$5000)</f>
        <v>F2190351</v>
      </c>
      <c r="B46" t="s">
        <v>12284</v>
      </c>
      <c r="C46" t="s">
        <v>12285</v>
      </c>
      <c r="D46" t="s">
        <v>12286</v>
      </c>
      <c r="E46" s="3" t="str">
        <f>_xlfn.XLOOKUP(A46,'Badge Arqueiro'!A$1:A$170,'Badge Arqueiro'!B$1:B$170,"0")</f>
        <v>0</v>
      </c>
      <c r="F46" s="55" t="str">
        <f>_xlfn.XLOOKUP(A46,Comiters!A$1:A$999,Comiters!B$1:B$999,"0")</f>
        <v>0</v>
      </c>
      <c r="H46"/>
    </row>
    <row r="47" spans="1:8">
      <c r="A47" t="str">
        <f>_xlfn.XLOOKUP(B47,Rotineiros!B$1:B$5000,Rotineiros!A$1:A$5000)</f>
        <v>F2255330</v>
      </c>
      <c r="B47" t="s">
        <v>932</v>
      </c>
      <c r="C47" t="s">
        <v>785</v>
      </c>
      <c r="D47" t="s">
        <v>933</v>
      </c>
      <c r="E47" s="3" t="str">
        <f>_xlfn.XLOOKUP(A47,'Badge Arqueiro'!A$1:A$170,'Badge Arqueiro'!B$1:B$170,"0")</f>
        <v>0</v>
      </c>
      <c r="F47" s="55" t="str">
        <f>_xlfn.XLOOKUP(A47,Comiters!A$1:A$999,Comiters!B$1:B$999,"0")</f>
        <v>0</v>
      </c>
      <c r="H47"/>
    </row>
    <row r="48" spans="1:8">
      <c r="A48" t="str">
        <f>_xlfn.XLOOKUP(B48,Rotineiros!B$1:B$5000,Rotineiros!A$1:A$5000)</f>
        <v>F2301437</v>
      </c>
      <c r="B48" t="s">
        <v>184</v>
      </c>
      <c r="C48" t="s">
        <v>341</v>
      </c>
      <c r="D48" t="s">
        <v>186</v>
      </c>
      <c r="E48" s="3" t="str">
        <f>_xlfn.XLOOKUP(A48,'Badge Arqueiro'!A$1:A$170,'Badge Arqueiro'!B$1:B$170,"0")</f>
        <v>0</v>
      </c>
      <c r="F48" s="55" t="str">
        <f>_xlfn.XLOOKUP(A48,Comiters!A$1:A$999,Comiters!B$1:B$999,"0")</f>
        <v>0</v>
      </c>
      <c r="H48"/>
    </row>
    <row r="49" spans="1:8">
      <c r="A49" t="str">
        <f>_xlfn.XLOOKUP(B49,Rotineiros!B$1:B$5000,Rotineiros!A$1:A$5000)</f>
        <v>F2419081</v>
      </c>
      <c r="B49" t="s">
        <v>207</v>
      </c>
      <c r="C49" t="s">
        <v>11664</v>
      </c>
      <c r="D49" t="s">
        <v>208</v>
      </c>
      <c r="E49" s="3" t="str">
        <f>_xlfn.XLOOKUP(A49,'Badge Arqueiro'!A$1:A$170,'Badge Arqueiro'!B$1:B$170,"0")</f>
        <v>0</v>
      </c>
      <c r="F49" s="55" t="str">
        <f>_xlfn.XLOOKUP(A49,Comiters!A$1:A$999,Comiters!B$1:B$999,"0")</f>
        <v>0</v>
      </c>
      <c r="H49"/>
    </row>
    <row r="50" spans="1:8">
      <c r="A50" t="str">
        <f>_xlfn.XLOOKUP(B50,Rotineiros!B$1:B$5000,Rotineiros!A$1:A$5000)</f>
        <v>F2736236</v>
      </c>
      <c r="B50" t="s">
        <v>1700</v>
      </c>
      <c r="C50" t="s">
        <v>12306</v>
      </c>
      <c r="D50" t="s">
        <v>1701</v>
      </c>
      <c r="E50" s="3" t="str">
        <f>_xlfn.XLOOKUP(A50,'Badge Arqueiro'!A$1:A$170,'Badge Arqueiro'!B$1:B$170,"0")</f>
        <v>0</v>
      </c>
      <c r="F50" s="55">
        <f>_xlfn.XLOOKUP(A50,Comiters!A$1:A$999,Comiters!B$1:B$999,"0")</f>
        <v>1</v>
      </c>
      <c r="H50"/>
    </row>
    <row r="51" spans="1:8">
      <c r="A51" t="str">
        <f>_xlfn.XLOOKUP(B51,Rotineiros!B$1:B$5000,Rotineiros!A$1:A$5000)</f>
        <v>F2753527</v>
      </c>
      <c r="B51" t="s">
        <v>12300</v>
      </c>
      <c r="C51" t="s">
        <v>12301</v>
      </c>
      <c r="D51" t="s">
        <v>12302</v>
      </c>
      <c r="E51" s="3" t="str">
        <f>_xlfn.XLOOKUP(A51,'Badge Arqueiro'!A$1:A$170,'Badge Arqueiro'!B$1:B$170,"0")</f>
        <v>0</v>
      </c>
      <c r="F51" s="55" t="str">
        <f>_xlfn.XLOOKUP(A51,Comiters!A$1:A$999,Comiters!B$1:B$999,"0")</f>
        <v>0</v>
      </c>
      <c r="H51"/>
    </row>
    <row r="52" spans="1:8">
      <c r="A52" t="str">
        <f>_xlfn.XLOOKUP(B52,Rotineiros!B$1:B$5000,Rotineiros!A$1:A$5000)</f>
        <v>F2906815</v>
      </c>
      <c r="B52" t="s">
        <v>12004</v>
      </c>
      <c r="C52" t="s">
        <v>149</v>
      </c>
      <c r="D52" t="s">
        <v>12005</v>
      </c>
      <c r="E52" s="3" t="str">
        <f>_xlfn.XLOOKUP(A52,'Badge Arqueiro'!A$1:A$170,'Badge Arqueiro'!B$1:B$170,"0")</f>
        <v>0</v>
      </c>
      <c r="F52" s="55" t="str">
        <f>_xlfn.XLOOKUP(A52,Comiters!A$1:A$999,Comiters!B$1:B$999,"0")</f>
        <v>0</v>
      </c>
      <c r="H52"/>
    </row>
    <row r="53" spans="1:8">
      <c r="A53" t="str">
        <f>_xlfn.XLOOKUP(B53,Rotineiros!B$1:B$5000,Rotineiros!A$1:A$5000)</f>
        <v>F3166106</v>
      </c>
      <c r="B53" t="s">
        <v>243</v>
      </c>
      <c r="C53" t="s">
        <v>149</v>
      </c>
      <c r="D53" t="s">
        <v>244</v>
      </c>
      <c r="E53" s="3" t="str">
        <f>_xlfn.XLOOKUP(A53,'Badge Arqueiro'!A$1:A$170,'Badge Arqueiro'!B$1:B$170,"0")</f>
        <v>0</v>
      </c>
      <c r="F53" s="55" t="str">
        <f>_xlfn.XLOOKUP(A53,Comiters!A$1:A$999,Comiters!B$1:B$999,"0")</f>
        <v>0</v>
      </c>
      <c r="H53"/>
    </row>
    <row r="54" spans="1:8">
      <c r="A54" t="str">
        <f>_xlfn.XLOOKUP(B54,Rotineiros!B$1:B$5000,Rotineiros!A$1:A$5000)</f>
        <v>F3244023</v>
      </c>
      <c r="B54" t="s">
        <v>3974</v>
      </c>
      <c r="C54" t="s">
        <v>62</v>
      </c>
      <c r="D54" t="s">
        <v>4141</v>
      </c>
      <c r="E54" s="3">
        <f>_xlfn.XLOOKUP(A54,'Badge Arqueiro'!A$1:A$170,'Badge Arqueiro'!B$1:B$170,"0")</f>
        <v>1</v>
      </c>
      <c r="F54" s="55" t="str">
        <f>_xlfn.XLOOKUP(A54,Comiters!A$1:A$999,Comiters!B$1:B$999,"0")</f>
        <v>0</v>
      </c>
      <c r="H54"/>
    </row>
    <row r="55" spans="1:8">
      <c r="A55" t="str">
        <f>_xlfn.XLOOKUP(B55,Rotineiros!B$1:B$5000,Rotineiros!A$1:A$5000)</f>
        <v>F3310098</v>
      </c>
      <c r="B55" t="s">
        <v>7241</v>
      </c>
      <c r="C55" t="s">
        <v>337</v>
      </c>
      <c r="D55" t="s">
        <v>4353</v>
      </c>
      <c r="E55" s="3" t="str">
        <f>_xlfn.XLOOKUP(A55,'Badge Arqueiro'!A$1:A$170,'Badge Arqueiro'!B$1:B$170,"0")</f>
        <v>0</v>
      </c>
      <c r="F55" s="55">
        <f>_xlfn.XLOOKUP(A55,Comiters!A$1:A$999,Comiters!B$1:B$999,"0")</f>
        <v>1</v>
      </c>
      <c r="H55"/>
    </row>
    <row r="56" spans="1:8">
      <c r="A56" t="str">
        <f>_xlfn.XLOOKUP(B56,Rotineiros!B$1:B$5000,Rotineiros!A$1:A$5000)</f>
        <v>F3342632</v>
      </c>
      <c r="B56" t="s">
        <v>12012</v>
      </c>
      <c r="C56" t="s">
        <v>62</v>
      </c>
      <c r="D56" t="s">
        <v>12013</v>
      </c>
      <c r="E56" s="3" t="str">
        <f>_xlfn.XLOOKUP(A56,'Badge Arqueiro'!A$1:A$170,'Badge Arqueiro'!B$1:B$170,"0")</f>
        <v>0</v>
      </c>
      <c r="F56" s="55">
        <f>_xlfn.XLOOKUP(A56,Comiters!A$1:A$999,Comiters!B$1:B$999,"0")</f>
        <v>1</v>
      </c>
      <c r="H56"/>
    </row>
    <row r="57" spans="1:8">
      <c r="A57" t="str">
        <f>_xlfn.XLOOKUP(B57,Rotineiros!B$1:B$5000,Rotineiros!A$1:A$5000)</f>
        <v>F3544855</v>
      </c>
      <c r="B57" t="s">
        <v>3205</v>
      </c>
      <c r="C57" t="s">
        <v>1142</v>
      </c>
      <c r="D57" t="s">
        <v>3206</v>
      </c>
      <c r="E57" s="3" t="str">
        <f>_xlfn.XLOOKUP(A57,'Badge Arqueiro'!A$1:A$170,'Badge Arqueiro'!B$1:B$170,"0")</f>
        <v>0</v>
      </c>
      <c r="F57" s="55" t="str">
        <f>_xlfn.XLOOKUP(A57,Comiters!A$1:A$999,Comiters!B$1:B$999,"0")</f>
        <v>0</v>
      </c>
      <c r="H57"/>
    </row>
    <row r="58" spans="1:8">
      <c r="A58" t="str">
        <f>_xlfn.XLOOKUP(B58,Rotineiros!B$1:B$5000,Rotineiros!A$1:A$5000)</f>
        <v>F4433321</v>
      </c>
      <c r="B58" t="s">
        <v>12281</v>
      </c>
      <c r="C58" t="s">
        <v>12282</v>
      </c>
      <c r="D58" t="s">
        <v>12283</v>
      </c>
      <c r="E58" s="3" t="str">
        <f>_xlfn.XLOOKUP(A58,'Badge Arqueiro'!A$1:A$170,'Badge Arqueiro'!B$1:B$170,"0")</f>
        <v>0</v>
      </c>
      <c r="F58" s="55" t="str">
        <f>_xlfn.XLOOKUP(A58,Comiters!A$1:A$999,Comiters!B$1:B$999,"0")</f>
        <v>0</v>
      </c>
      <c r="H58"/>
    </row>
    <row r="59" spans="1:8">
      <c r="A59" t="str">
        <f>_xlfn.XLOOKUP(B59,Rotineiros!B$1:B$5000,Rotineiros!A$1:A$5000)</f>
        <v>F5078499</v>
      </c>
      <c r="B59" t="s">
        <v>283</v>
      </c>
      <c r="C59" t="s">
        <v>115</v>
      </c>
      <c r="D59" t="s">
        <v>284</v>
      </c>
      <c r="E59" s="3" t="str">
        <f>_xlfn.XLOOKUP(A59,'Badge Arqueiro'!A$1:A$170,'Badge Arqueiro'!B$1:B$170,"0")</f>
        <v>0</v>
      </c>
      <c r="F59" s="55" t="str">
        <f>_xlfn.XLOOKUP(A59,Comiters!A$1:A$999,Comiters!B$1:B$999,"0")</f>
        <v>0</v>
      </c>
      <c r="H59"/>
    </row>
    <row r="60" spans="1:8">
      <c r="A60" t="str">
        <f>_xlfn.XLOOKUP(B60,Rotineiros!B$1:B$5000,Rotineiros!A$1:A$5000)</f>
        <v>F5250339</v>
      </c>
      <c r="B60" t="s">
        <v>12143</v>
      </c>
      <c r="C60" t="s">
        <v>99</v>
      </c>
      <c r="D60" t="s">
        <v>12198</v>
      </c>
      <c r="E60" s="3">
        <f>_xlfn.XLOOKUP(A60,'Badge Arqueiro'!A$1:A$170,'Badge Arqueiro'!B$1:B$170,"0")</f>
        <v>1</v>
      </c>
      <c r="F60" s="55" t="str">
        <f>_xlfn.XLOOKUP(A60,Comiters!A$1:A$999,Comiters!B$1:B$999,"0")</f>
        <v>0</v>
      </c>
      <c r="H60"/>
    </row>
    <row r="61" spans="1:8">
      <c r="A61" t="str">
        <f>_xlfn.XLOOKUP(B61,Rotineiros!B$1:B$5000,Rotineiros!A$1:A$5000)</f>
        <v>F6071778</v>
      </c>
      <c r="B61" t="s">
        <v>12304</v>
      </c>
      <c r="C61" t="s">
        <v>2505</v>
      </c>
      <c r="D61" t="s">
        <v>12305</v>
      </c>
      <c r="E61" s="3" t="str">
        <f>_xlfn.XLOOKUP(A61,'Badge Arqueiro'!A$1:A$170,'Badge Arqueiro'!B$1:B$170,"0")</f>
        <v>0</v>
      </c>
      <c r="F61" s="55">
        <f>_xlfn.XLOOKUP(A61,Comiters!A$1:A$999,Comiters!B$1:B$999,"0")</f>
        <v>1</v>
      </c>
      <c r="H61"/>
    </row>
    <row r="62" spans="1:8">
      <c r="A62" t="str">
        <f>_xlfn.XLOOKUP(B62,Rotineiros!B$1:B$5000,Rotineiros!A$1:A$5000)</f>
        <v>F6261527</v>
      </c>
      <c r="B62" t="s">
        <v>2877</v>
      </c>
      <c r="C62" t="s">
        <v>66</v>
      </c>
      <c r="D62" t="s">
        <v>3096</v>
      </c>
      <c r="E62" s="3" t="str">
        <f>_xlfn.XLOOKUP(A62,'Badge Arqueiro'!A$1:A$170,'Badge Arqueiro'!B$1:B$170,"0")</f>
        <v>0</v>
      </c>
      <c r="F62" s="55" t="str">
        <f>_xlfn.XLOOKUP(A62,Comiters!A$1:A$999,Comiters!B$1:B$999,"0")</f>
        <v>0</v>
      </c>
      <c r="H62"/>
    </row>
    <row r="63" spans="1:8">
      <c r="A63" t="str">
        <f>_xlfn.XLOOKUP(B63,Rotineiros!B$1:B$5000,Rotineiros!A$1:A$5000)</f>
        <v>F6323151</v>
      </c>
      <c r="B63" t="s">
        <v>1464</v>
      </c>
      <c r="C63" t="s">
        <v>1139</v>
      </c>
      <c r="D63" t="s">
        <v>1466</v>
      </c>
      <c r="E63" s="3">
        <f>_xlfn.XLOOKUP(A63,'Badge Arqueiro'!A$1:A$170,'Badge Arqueiro'!B$1:B$170,"0")</f>
        <v>1</v>
      </c>
      <c r="F63" s="55">
        <f>_xlfn.XLOOKUP(A63,Comiters!A$1:A$999,Comiters!B$1:B$999,"0")</f>
        <v>1</v>
      </c>
      <c r="H63"/>
    </row>
    <row r="64" spans="1:8">
      <c r="A64" t="str">
        <f>_xlfn.XLOOKUP(B64,Rotineiros!B$1:B$5000,Rotineiros!A$1:A$5000)</f>
        <v>F6540349</v>
      </c>
      <c r="B64" t="s">
        <v>309</v>
      </c>
      <c r="C64" t="s">
        <v>4034</v>
      </c>
      <c r="D64" t="s">
        <v>310</v>
      </c>
      <c r="E64" s="3" t="str">
        <f>_xlfn.XLOOKUP(A64,'Badge Arqueiro'!A$1:A$170,'Badge Arqueiro'!B$1:B$170,"0")</f>
        <v>0</v>
      </c>
      <c r="F64" s="55" t="str">
        <f>_xlfn.XLOOKUP(A64,Comiters!A$1:A$999,Comiters!B$1:B$999,"0")</f>
        <v>0</v>
      </c>
      <c r="H64"/>
    </row>
    <row r="65" spans="1:8">
      <c r="A65" t="str">
        <f>_xlfn.XLOOKUP(B65,Rotineiros!B$1:B$5000,Rotineiros!A$1:A$5000)</f>
        <v>F7003009</v>
      </c>
      <c r="B65" t="s">
        <v>1119</v>
      </c>
      <c r="C65" t="s">
        <v>3829</v>
      </c>
      <c r="D65" t="s">
        <v>1120</v>
      </c>
      <c r="E65" s="3">
        <f>_xlfn.XLOOKUP(A65,'Badge Arqueiro'!A$1:A$170,'Badge Arqueiro'!B$1:B$170,"0")</f>
        <v>1</v>
      </c>
      <c r="F65" s="55" t="str">
        <f>_xlfn.XLOOKUP(A65,Comiters!A$1:A$999,Comiters!B$1:B$999,"0")</f>
        <v>0</v>
      </c>
      <c r="H65"/>
    </row>
    <row r="66" spans="1:8" s="25" customFormat="1">
      <c r="A66" t="str">
        <f>_xlfn.XLOOKUP(B66,Rotineiros!B$1:B$5000,Rotineiros!A$1:A$5000)</f>
        <v>F7202443</v>
      </c>
      <c r="B66" t="s">
        <v>12295</v>
      </c>
      <c r="C66" t="s">
        <v>12072</v>
      </c>
      <c r="D66" t="s">
        <v>12296</v>
      </c>
      <c r="E66" s="3" t="str">
        <f>_xlfn.XLOOKUP(A66,'Badge Arqueiro'!A$1:A$170,'Badge Arqueiro'!B$1:B$170,"0")</f>
        <v>0</v>
      </c>
      <c r="F66" s="55">
        <f>_xlfn.XLOOKUP(A66,Comiters!A$1:A$999,Comiters!B$1:B$999,"0")</f>
        <v>1</v>
      </c>
      <c r="G66"/>
      <c r="H66"/>
    </row>
    <row r="67" spans="1:8">
      <c r="A67" t="str">
        <f>_xlfn.XLOOKUP(B67,Rotineiros!B$1:B$5000,Rotineiros!A$1:A$5000)</f>
        <v>F7420769</v>
      </c>
      <c r="B67" t="s">
        <v>12150</v>
      </c>
      <c r="C67" t="s">
        <v>33</v>
      </c>
      <c r="D67" t="s">
        <v>12207</v>
      </c>
      <c r="E67" s="3" t="str">
        <f>_xlfn.XLOOKUP(A67,'Badge Arqueiro'!A$1:A$170,'Badge Arqueiro'!B$1:B$170,"0")</f>
        <v>0</v>
      </c>
      <c r="F67" s="55" t="str">
        <f>_xlfn.XLOOKUP(A67,Comiters!A$1:A$999,Comiters!B$1:B$999,"0")</f>
        <v>0</v>
      </c>
      <c r="H67"/>
    </row>
    <row r="68" spans="1:8">
      <c r="A68" t="str">
        <f>_xlfn.XLOOKUP(B68,Rotineiros!B$1:B$5000,Rotineiros!A$1:A$5000)</f>
        <v>F8944958</v>
      </c>
      <c r="B68" t="s">
        <v>11783</v>
      </c>
      <c r="C68" t="s">
        <v>3918</v>
      </c>
      <c r="D68" t="s">
        <v>11866</v>
      </c>
      <c r="E68" s="3" t="str">
        <f>_xlfn.XLOOKUP(A68,'Badge Arqueiro'!A$1:A$170,'Badge Arqueiro'!B$1:B$170,"0")</f>
        <v>0</v>
      </c>
      <c r="F68" s="55" t="str">
        <f>_xlfn.XLOOKUP(A68,Comiters!A$1:A$999,Comiters!B$1:B$999,"0")</f>
        <v>0</v>
      </c>
      <c r="H68"/>
    </row>
    <row r="69" spans="1:8">
      <c r="A69" t="str">
        <f>_xlfn.XLOOKUP(B69,Rotineiros!B$1:B$5000,Rotineiros!A$1:A$5000)</f>
        <v>F9132199</v>
      </c>
      <c r="B69" t="s">
        <v>12289</v>
      </c>
      <c r="C69" t="s">
        <v>511</v>
      </c>
      <c r="D69" t="s">
        <v>12290</v>
      </c>
      <c r="E69" s="3" t="str">
        <f>_xlfn.XLOOKUP(A69,'Badge Arqueiro'!A$1:A$170,'Badge Arqueiro'!B$1:B$170,"0")</f>
        <v>0</v>
      </c>
      <c r="F69" s="55" t="str">
        <f>_xlfn.XLOOKUP(A69,Comiters!A$1:A$999,Comiters!B$1:B$999,"0")</f>
        <v>0</v>
      </c>
      <c r="H69"/>
    </row>
    <row r="70" spans="1:8">
      <c r="A70" t="str">
        <f>_xlfn.XLOOKUP(B70,Rotineiros!B$1:B$5000,Rotineiros!A$1:A$5000)</f>
        <v>F9174707</v>
      </c>
      <c r="B70" t="s">
        <v>1192</v>
      </c>
      <c r="C70" t="s">
        <v>149</v>
      </c>
      <c r="D70" t="s">
        <v>1193</v>
      </c>
      <c r="E70" s="3" t="str">
        <f>_xlfn.XLOOKUP(A70,'Badge Arqueiro'!A$1:A$170,'Badge Arqueiro'!B$1:B$170,"0")</f>
        <v>0</v>
      </c>
      <c r="F70" s="55">
        <f>_xlfn.XLOOKUP(A70,Comiters!A$1:A$999,Comiters!B$1:B$999,"0")</f>
        <v>1</v>
      </c>
      <c r="H70"/>
    </row>
    <row r="71" spans="1:8">
      <c r="A71" t="str">
        <f>_xlfn.XLOOKUP(B71,Rotineiros!B$1:B$5000,Rotineiros!A$1:A$5000)</f>
        <v>F9206681</v>
      </c>
      <c r="B71" t="s">
        <v>12153</v>
      </c>
      <c r="C71" t="s">
        <v>78</v>
      </c>
      <c r="D71" t="s">
        <v>12216</v>
      </c>
      <c r="E71" s="3" t="str">
        <f>_xlfn.XLOOKUP(A71,'Badge Arqueiro'!A$1:A$170,'Badge Arqueiro'!B$1:B$170,"0")</f>
        <v>0</v>
      </c>
      <c r="F71" s="55" t="str">
        <f>_xlfn.XLOOKUP(A71,Comiters!A$1:A$999,Comiters!B$1:B$999,"0")</f>
        <v>0</v>
      </c>
      <c r="H71"/>
    </row>
    <row r="72" spans="1:8">
      <c r="A72" t="str">
        <f>_xlfn.XLOOKUP(B72,Rotineiros!B$1:B$5000,Rotineiros!A$1:A$5000)</f>
        <v>F9540122</v>
      </c>
      <c r="B72" t="s">
        <v>395</v>
      </c>
      <c r="C72" t="s">
        <v>164</v>
      </c>
      <c r="D72" t="s">
        <v>396</v>
      </c>
      <c r="E72" s="3" t="str">
        <f>_xlfn.XLOOKUP(A72,'Badge Arqueiro'!A$1:A$170,'Badge Arqueiro'!B$1:B$170,"0")</f>
        <v>0</v>
      </c>
      <c r="F72" s="55">
        <f>_xlfn.XLOOKUP(A72,Comiters!A$1:A$999,Comiters!B$1:B$999,"0")</f>
        <v>1</v>
      </c>
      <c r="H72"/>
    </row>
    <row r="73" spans="1:8">
      <c r="A73" t="str">
        <f>_xlfn.XLOOKUP(B73,Rotineiros!B$1:B$5000,Rotineiros!A$1:A$5000)</f>
        <v>C1316965</v>
      </c>
      <c r="B73" t="s">
        <v>11785</v>
      </c>
      <c r="D73" t="s">
        <v>11868</v>
      </c>
      <c r="E73" s="3" t="str">
        <f>_xlfn.XLOOKUP(A73,'Badge Arqueiro'!A$1:A$170,'Badge Arqueiro'!B$1:B$170,"0")</f>
        <v>0</v>
      </c>
      <c r="F73" s="55">
        <f>_xlfn.XLOOKUP(A73,Comiters!A$1:A$999,Comiters!B$1:B$999,"0")</f>
        <v>1</v>
      </c>
      <c r="H73"/>
    </row>
    <row r="74" spans="1:8">
      <c r="A74" t="str">
        <f>_xlfn.XLOOKUP(B74,Rotineiros!B$1:B$5000,Rotineiros!A$1:A$5000)</f>
        <v>C1322943</v>
      </c>
      <c r="B74" t="s">
        <v>12272</v>
      </c>
      <c r="D74" t="s">
        <v>12273</v>
      </c>
      <c r="E74" s="3" t="str">
        <f>_xlfn.XLOOKUP(A74,'Badge Arqueiro'!A$1:A$170,'Badge Arqueiro'!B$1:B$170,"0")</f>
        <v>0</v>
      </c>
      <c r="F74" s="55" t="str">
        <f>_xlfn.XLOOKUP(A74,Comiters!A$1:A$999,Comiters!B$1:B$999,"0")</f>
        <v>0</v>
      </c>
      <c r="H74"/>
    </row>
    <row r="75" spans="1:8">
      <c r="A75" t="str">
        <f>_xlfn.XLOOKUP(B75,Rotineiros!B$1:B$5000,Rotineiros!A$1:A$5000)</f>
        <v>C1325327</v>
      </c>
      <c r="B75" t="s">
        <v>12293</v>
      </c>
      <c r="D75" t="s">
        <v>12294</v>
      </c>
      <c r="E75" s="3" t="str">
        <f>_xlfn.XLOOKUP(A75,'Badge Arqueiro'!A$1:A$170,'Badge Arqueiro'!B$1:B$170,"0")</f>
        <v>0</v>
      </c>
      <c r="F75" s="55" t="str">
        <f>_xlfn.XLOOKUP(A75,Comiters!A$1:A$999,Comiters!B$1:B$999,"0")</f>
        <v>0</v>
      </c>
      <c r="H75"/>
    </row>
    <row r="76" spans="1:8">
      <c r="A76" t="str">
        <f>_xlfn.XLOOKUP(B76,Rotineiros!B$1:B$5000,Rotineiros!A$1:A$5000)</f>
        <v>C1326067</v>
      </c>
      <c r="B76" t="s">
        <v>1396</v>
      </c>
      <c r="D76" t="s">
        <v>1398</v>
      </c>
      <c r="E76" s="3">
        <f>_xlfn.XLOOKUP(A76,'Badge Arqueiro'!A$1:A$170,'Badge Arqueiro'!B$1:B$170,"0")</f>
        <v>1</v>
      </c>
      <c r="F76" s="55" t="str">
        <f>_xlfn.XLOOKUP(A76,Comiters!A$1:A$999,Comiters!B$1:B$999,"0")</f>
        <v>0</v>
      </c>
      <c r="H76"/>
    </row>
    <row r="77" spans="1:8">
      <c r="A77" t="str">
        <f>_xlfn.XLOOKUP(B77,Rotineiros!B$1:B$5000,Rotineiros!A$1:A$5000)</f>
        <v>C1328049</v>
      </c>
      <c r="B77" t="s">
        <v>12132</v>
      </c>
      <c r="D77" t="s">
        <v>12181</v>
      </c>
      <c r="E77" s="3" t="str">
        <f>_xlfn.XLOOKUP(A77,'Badge Arqueiro'!A$1:A$170,'Badge Arqueiro'!B$1:B$170,"0")</f>
        <v>0</v>
      </c>
      <c r="F77" s="55">
        <f>_xlfn.XLOOKUP(A77,Comiters!A$1:A$999,Comiters!B$1:B$999,"0")</f>
        <v>1</v>
      </c>
      <c r="H77"/>
    </row>
    <row r="78" spans="1:8">
      <c r="A78" t="str">
        <f>_xlfn.XLOOKUP(B78,Rotineiros!B$1:B$5000,Rotineiros!A$1:A$5000)</f>
        <v>C1328530</v>
      </c>
      <c r="B78" t="s">
        <v>12166</v>
      </c>
      <c r="D78" t="s">
        <v>12239</v>
      </c>
      <c r="E78" s="3" t="str">
        <f>_xlfn.XLOOKUP(A78,'Badge Arqueiro'!A$1:A$170,'Badge Arqueiro'!B$1:B$170,"0")</f>
        <v>0</v>
      </c>
      <c r="F78" s="55" t="str">
        <f>_xlfn.XLOOKUP(A78,Comiters!A$1:A$999,Comiters!B$1:B$999,"0")</f>
        <v>0</v>
      </c>
      <c r="H78"/>
    </row>
    <row r="79" spans="1:8">
      <c r="A79" t="str">
        <f>_xlfn.XLOOKUP(B79,Rotineiros!B$1:B$5000,Rotineiros!A$1:A$5000)</f>
        <v>F0736163</v>
      </c>
      <c r="B79" t="s">
        <v>2450</v>
      </c>
      <c r="D79" t="s">
        <v>2451</v>
      </c>
      <c r="E79" s="3" t="str">
        <f>_xlfn.XLOOKUP(A79,'Badge Arqueiro'!A$1:A$170,'Badge Arqueiro'!B$1:B$170,"0")</f>
        <v>0</v>
      </c>
      <c r="F79" s="55" t="str">
        <f>_xlfn.XLOOKUP(A79,Comiters!A$1:A$999,Comiters!B$1:B$999,"0")</f>
        <v>0</v>
      </c>
      <c r="H79"/>
    </row>
    <row r="80" spans="1:8">
      <c r="A80" t="str">
        <f>_xlfn.XLOOKUP(B80,Rotineiros!B$1:B$5000,Rotineiros!A$1:A$5000)</f>
        <v>F1647479</v>
      </c>
      <c r="B80" t="s">
        <v>2039</v>
      </c>
      <c r="D80" t="s">
        <v>2040</v>
      </c>
      <c r="E80" s="3" t="str">
        <f>_xlfn.XLOOKUP(A80,'Badge Arqueiro'!A$1:A$170,'Badge Arqueiro'!B$1:B$170,"0")</f>
        <v>0</v>
      </c>
      <c r="F80" s="55" t="str">
        <f>_xlfn.XLOOKUP(A80,Comiters!A$1:A$999,Comiters!B$1:B$999,"0")</f>
        <v>0</v>
      </c>
      <c r="H80"/>
    </row>
    <row r="81" spans="1:8">
      <c r="A81" t="str">
        <f>_xlfn.XLOOKUP(B81,Rotineiros!B$1:B$5000,Rotineiros!A$1:A$5000)</f>
        <v>F2255262</v>
      </c>
      <c r="B81" t="s">
        <v>12308</v>
      </c>
      <c r="D81" t="s">
        <v>12309</v>
      </c>
      <c r="E81" s="3" t="str">
        <f>_xlfn.XLOOKUP(A81,'Badge Arqueiro'!A$1:A$170,'Badge Arqueiro'!B$1:B$170,"0")</f>
        <v>0</v>
      </c>
      <c r="F81" s="55" t="str">
        <f>_xlfn.XLOOKUP(A81,Comiters!A$1:A$999,Comiters!B$1:B$999,"0")</f>
        <v>0</v>
      </c>
      <c r="H81"/>
    </row>
    <row r="82" spans="1:8">
      <c r="A82" t="str">
        <f>_xlfn.XLOOKUP(B82,Rotineiros!B$1:B$5000,Rotineiros!A$1:A$5000)</f>
        <v>F3878209</v>
      </c>
      <c r="B82" t="s">
        <v>12274</v>
      </c>
      <c r="D82" t="s">
        <v>12275</v>
      </c>
      <c r="E82" s="3" t="str">
        <f>_xlfn.XLOOKUP(A82,'Badge Arqueiro'!A$1:A$170,'Badge Arqueiro'!B$1:B$170,"0")</f>
        <v>0</v>
      </c>
      <c r="F82" s="55" t="str">
        <f>_xlfn.XLOOKUP(A82,Comiters!A$1:A$999,Comiters!B$1:B$999,"0")</f>
        <v>0</v>
      </c>
      <c r="H82"/>
    </row>
    <row r="83" spans="1:8">
      <c r="A83" t="str">
        <f>_xlfn.XLOOKUP(B83,Rotineiros!B$1:B$5000,Rotineiros!A$1:A$5000)</f>
        <v>F5954022</v>
      </c>
      <c r="B83" t="s">
        <v>295</v>
      </c>
      <c r="D83" t="s">
        <v>296</v>
      </c>
      <c r="E83" s="3" t="str">
        <f>_xlfn.XLOOKUP(A83,'Badge Arqueiro'!A$1:A$170,'Badge Arqueiro'!B$1:B$170,"0")</f>
        <v>0</v>
      </c>
      <c r="F83" s="55" t="str">
        <f>_xlfn.XLOOKUP(A83,Comiters!A$1:A$999,Comiters!B$1:B$999,"0")</f>
        <v>0</v>
      </c>
      <c r="H83"/>
    </row>
    <row r="84" spans="1:8">
      <c r="A84" t="str">
        <f>_xlfn.XLOOKUP(B84,Rotineiros!B$1:B$5000,Rotineiros!A$1:A$5000)</f>
        <v>F6072869</v>
      </c>
      <c r="B84" t="s">
        <v>2861</v>
      </c>
      <c r="D84" t="s">
        <v>3218</v>
      </c>
      <c r="E84" s="3" t="str">
        <f>_xlfn.XLOOKUP(A84,'Badge Arqueiro'!A$1:A$170,'Badge Arqueiro'!B$1:B$170,"0")</f>
        <v>0</v>
      </c>
      <c r="F84" s="55" t="str">
        <f>_xlfn.XLOOKUP(A84,Comiters!A$1:A$999,Comiters!B$1:B$999,"0")</f>
        <v>0</v>
      </c>
      <c r="H84"/>
    </row>
    <row r="85" spans="1:8">
      <c r="A85" t="str">
        <f>_xlfn.XLOOKUP(B85,Rotineiros!B$1:B$5000,Rotineiros!A$1:A$5000)</f>
        <v>F7204037</v>
      </c>
      <c r="B85" t="s">
        <v>2545</v>
      </c>
      <c r="D85" t="s">
        <v>2547</v>
      </c>
      <c r="E85" s="3" t="str">
        <f>_xlfn.XLOOKUP(A85,'Badge Arqueiro'!A$1:A$170,'Badge Arqueiro'!B$1:B$170,"0")</f>
        <v>0</v>
      </c>
      <c r="F85" s="55" t="str">
        <f>_xlfn.XLOOKUP(A85,Comiters!A$1:A$999,Comiters!B$1:B$999,"0")</f>
        <v>0</v>
      </c>
      <c r="H85"/>
    </row>
    <row r="86" spans="1:8">
      <c r="B86"/>
      <c r="H86"/>
    </row>
    <row r="87" spans="1:8">
      <c r="B87"/>
      <c r="E87" s="3">
        <f>SUM(E4:E85)</f>
        <v>15</v>
      </c>
      <c r="F87" s="3">
        <f>SUM(F4:F85)</f>
        <v>26</v>
      </c>
      <c r="H87"/>
    </row>
    <row r="88" spans="1:8">
      <c r="B88"/>
      <c r="H88"/>
    </row>
    <row r="89" spans="1:8">
      <c r="B89"/>
      <c r="H89"/>
    </row>
    <row r="90" spans="1:8">
      <c r="B90"/>
      <c r="H90"/>
    </row>
    <row r="91" spans="1:8">
      <c r="B91"/>
      <c r="H91"/>
    </row>
    <row r="92" spans="1:8" s="25" customFormat="1">
      <c r="A92"/>
      <c r="B92"/>
      <c r="C92"/>
      <c r="D92"/>
      <c r="E92" s="3"/>
      <c r="F92" s="55"/>
      <c r="G92"/>
      <c r="H92"/>
    </row>
    <row r="93" spans="1:8">
      <c r="B93"/>
      <c r="H93"/>
    </row>
    <row r="94" spans="1:8">
      <c r="B94"/>
      <c r="H94"/>
    </row>
    <row r="95" spans="1:8" s="25" customFormat="1">
      <c r="A95"/>
      <c r="B95"/>
      <c r="C95"/>
      <c r="D95"/>
      <c r="E95" s="3"/>
      <c r="F95" s="55"/>
      <c r="G95"/>
      <c r="H95"/>
    </row>
    <row r="96" spans="1:8" s="25" customFormat="1">
      <c r="A96"/>
      <c r="B96"/>
      <c r="C96"/>
      <c r="D96"/>
      <c r="E96" s="3"/>
      <c r="F96" s="55"/>
      <c r="G96"/>
      <c r="H96"/>
    </row>
    <row r="97" spans="1:8" s="25" customFormat="1">
      <c r="A97"/>
      <c r="B97"/>
      <c r="C97"/>
      <c r="D97"/>
      <c r="E97" s="3"/>
      <c r="F97" s="55"/>
      <c r="G97"/>
      <c r="H97"/>
    </row>
    <row r="98" spans="1:8" s="25" customFormat="1">
      <c r="A98"/>
      <c r="B98"/>
      <c r="C98"/>
      <c r="D98"/>
      <c r="E98" s="3"/>
      <c r="F98" s="55"/>
      <c r="G98"/>
      <c r="H98"/>
    </row>
    <row r="99" spans="1:8" s="25" customFormat="1">
      <c r="A99"/>
      <c r="B99"/>
      <c r="C99"/>
      <c r="D99"/>
      <c r="E99" s="3"/>
      <c r="F99" s="55"/>
      <c r="G99"/>
      <c r="H99"/>
    </row>
    <row r="100" spans="1:8" s="25" customFormat="1">
      <c r="A100"/>
      <c r="B100"/>
      <c r="C100"/>
      <c r="D100"/>
      <c r="E100" s="3"/>
      <c r="F100" s="55"/>
      <c r="G100"/>
      <c r="H100"/>
    </row>
    <row r="101" spans="1:8" s="25" customFormat="1">
      <c r="A101"/>
      <c r="B101"/>
      <c r="C101"/>
      <c r="D101"/>
      <c r="E101" s="3"/>
      <c r="F101" s="55"/>
      <c r="G101"/>
      <c r="H101"/>
    </row>
    <row r="102" spans="1:8" s="25" customFormat="1">
      <c r="A102"/>
      <c r="B102"/>
      <c r="C102"/>
      <c r="D102"/>
      <c r="E102" s="3"/>
      <c r="F102" s="55"/>
      <c r="G102"/>
      <c r="H102"/>
    </row>
    <row r="103" spans="1:8" s="25" customFormat="1">
      <c r="A103"/>
      <c r="B103"/>
      <c r="C103"/>
      <c r="D103"/>
      <c r="E103" s="3"/>
      <c r="F103" s="55"/>
      <c r="G103"/>
      <c r="H103"/>
    </row>
    <row r="104" spans="1:8" s="25" customFormat="1">
      <c r="A104"/>
      <c r="B104"/>
      <c r="C104"/>
      <c r="D104"/>
      <c r="E104" s="3"/>
      <c r="F104" s="55"/>
      <c r="G104"/>
      <c r="H104"/>
    </row>
    <row r="105" spans="1:8" s="25" customFormat="1">
      <c r="A105"/>
      <c r="B105"/>
      <c r="C105"/>
      <c r="D105"/>
      <c r="E105" s="3"/>
      <c r="F105" s="55"/>
      <c r="G105"/>
      <c r="H105"/>
    </row>
    <row r="106" spans="1:8" s="25" customFormat="1">
      <c r="A106"/>
      <c r="B106"/>
      <c r="C106"/>
      <c r="D106"/>
      <c r="E106" s="3"/>
      <c r="F106" s="55"/>
      <c r="G106"/>
      <c r="H106"/>
    </row>
    <row r="107" spans="1:8" s="25" customFormat="1">
      <c r="A107"/>
      <c r="B107"/>
      <c r="C107"/>
      <c r="D107"/>
      <c r="E107" s="3"/>
      <c r="F107" s="55"/>
      <c r="G107"/>
      <c r="H107"/>
    </row>
    <row r="108" spans="1:8" s="25" customFormat="1">
      <c r="A108"/>
      <c r="B108"/>
      <c r="C108"/>
      <c r="D108"/>
      <c r="E108" s="3"/>
      <c r="F108" s="55"/>
      <c r="G108"/>
      <c r="H108"/>
    </row>
    <row r="109" spans="1:8" s="25" customFormat="1">
      <c r="A109"/>
      <c r="B109"/>
      <c r="C109"/>
      <c r="D109"/>
      <c r="E109" s="3"/>
      <c r="F109" s="55"/>
      <c r="G109"/>
      <c r="H109"/>
    </row>
    <row r="110" spans="1:8" s="25" customFormat="1">
      <c r="A110"/>
      <c r="B110"/>
      <c r="C110"/>
      <c r="D110"/>
      <c r="E110" s="3"/>
      <c r="F110" s="55"/>
      <c r="G110"/>
      <c r="H110"/>
    </row>
    <row r="111" spans="1:8" s="25" customFormat="1">
      <c r="A111"/>
      <c r="B111"/>
      <c r="C111"/>
      <c r="D111"/>
      <c r="E111" s="3"/>
      <c r="F111" s="55"/>
      <c r="G111"/>
      <c r="H111"/>
    </row>
    <row r="112" spans="1:8" s="25" customFormat="1">
      <c r="A112"/>
      <c r="B112"/>
      <c r="C112"/>
      <c r="D112"/>
      <c r="E112" s="3"/>
      <c r="F112" s="55"/>
      <c r="G112"/>
      <c r="H112"/>
    </row>
    <row r="113" spans="1:8" s="25" customFormat="1">
      <c r="A113"/>
      <c r="B113"/>
      <c r="C113"/>
      <c r="D113"/>
      <c r="E113" s="3"/>
      <c r="F113" s="55"/>
      <c r="G113"/>
      <c r="H113"/>
    </row>
    <row r="114" spans="1:8" s="25" customFormat="1">
      <c r="A114"/>
      <c r="B114"/>
      <c r="C114"/>
      <c r="D114"/>
      <c r="E114" s="3"/>
      <c r="F114" s="55"/>
      <c r="G114"/>
      <c r="H114"/>
    </row>
    <row r="115" spans="1:8" s="25" customFormat="1">
      <c r="A115"/>
      <c r="B115"/>
      <c r="C115"/>
      <c r="D115"/>
      <c r="E115" s="3"/>
      <c r="F115" s="55"/>
      <c r="G115"/>
      <c r="H115"/>
    </row>
    <row r="116" spans="1:8" s="25" customFormat="1">
      <c r="A116"/>
      <c r="B116"/>
      <c r="C116"/>
      <c r="D116"/>
      <c r="E116" s="3"/>
      <c r="F116" s="55"/>
      <c r="G116"/>
      <c r="H116"/>
    </row>
    <row r="117" spans="1:8" s="25" customFormat="1">
      <c r="A117"/>
      <c r="B117"/>
      <c r="C117"/>
      <c r="D117"/>
      <c r="E117" s="3"/>
      <c r="F117" s="55"/>
      <c r="G117"/>
      <c r="H117"/>
    </row>
    <row r="118" spans="1:8" s="25" customFormat="1">
      <c r="A118"/>
      <c r="B118"/>
      <c r="C118"/>
      <c r="D118"/>
      <c r="E118" s="3"/>
      <c r="F118" s="55"/>
      <c r="G118"/>
      <c r="H118"/>
    </row>
    <row r="119" spans="1:8" s="25" customFormat="1">
      <c r="A119"/>
      <c r="B119"/>
      <c r="C119"/>
      <c r="D119"/>
      <c r="E119" s="3"/>
      <c r="F119" s="55"/>
      <c r="G119"/>
      <c r="H119"/>
    </row>
    <row r="120" spans="1:8" s="25" customFormat="1">
      <c r="A120"/>
      <c r="B120"/>
      <c r="C120"/>
      <c r="D120"/>
      <c r="E120" s="3"/>
      <c r="F120" s="55"/>
      <c r="G120"/>
      <c r="H120"/>
    </row>
    <row r="121" spans="1:8" s="25" customFormat="1">
      <c r="A121"/>
      <c r="B121"/>
      <c r="C121"/>
      <c r="D121"/>
      <c r="E121" s="3"/>
      <c r="F121" s="55"/>
      <c r="G121"/>
      <c r="H121"/>
    </row>
    <row r="122" spans="1:8" s="25" customFormat="1">
      <c r="A122"/>
      <c r="B122"/>
      <c r="C122"/>
      <c r="D122"/>
      <c r="E122" s="3"/>
      <c r="F122" s="55"/>
      <c r="G122"/>
      <c r="H122"/>
    </row>
    <row r="123" spans="1:8" s="25" customFormat="1">
      <c r="A123"/>
      <c r="B123"/>
      <c r="C123"/>
      <c r="D123"/>
      <c r="E123" s="3"/>
      <c r="F123" s="55"/>
      <c r="G123"/>
      <c r="H123"/>
    </row>
    <row r="124" spans="1:8" s="25" customFormat="1">
      <c r="A124"/>
      <c r="B124"/>
      <c r="C124"/>
      <c r="D124"/>
      <c r="E124" s="3"/>
      <c r="F124" s="55"/>
      <c r="G124"/>
      <c r="H124"/>
    </row>
    <row r="125" spans="1:8" s="25" customFormat="1">
      <c r="A125"/>
      <c r="B125"/>
      <c r="C125"/>
      <c r="D125"/>
      <c r="E125" s="3"/>
      <c r="F125" s="55"/>
      <c r="G125"/>
      <c r="H125"/>
    </row>
    <row r="126" spans="1:8" s="25" customFormat="1">
      <c r="A126"/>
      <c r="B126"/>
      <c r="C126"/>
      <c r="D126"/>
      <c r="E126" s="3"/>
      <c r="F126" s="55"/>
      <c r="G126"/>
      <c r="H126"/>
    </row>
    <row r="127" spans="1:8" s="25" customFormat="1">
      <c r="A127"/>
      <c r="B127"/>
      <c r="C127"/>
      <c r="D127"/>
      <c r="E127" s="3"/>
      <c r="F127" s="55"/>
      <c r="G127"/>
      <c r="H127"/>
    </row>
    <row r="128" spans="1:8" s="25" customFormat="1">
      <c r="A128"/>
      <c r="B128"/>
      <c r="C128"/>
      <c r="D128"/>
      <c r="E128" s="3"/>
      <c r="F128" s="55"/>
      <c r="G128"/>
      <c r="H128"/>
    </row>
    <row r="129" spans="1:8" s="25" customFormat="1">
      <c r="A129"/>
      <c r="B129"/>
      <c r="C129"/>
      <c r="D129"/>
      <c r="E129" s="3"/>
      <c r="F129" s="55"/>
      <c r="G129"/>
      <c r="H129"/>
    </row>
    <row r="130" spans="1:8" s="25" customFormat="1">
      <c r="A130"/>
      <c r="B130"/>
      <c r="C130"/>
      <c r="D130"/>
      <c r="E130" s="3"/>
      <c r="F130" s="55"/>
      <c r="G130"/>
      <c r="H130"/>
    </row>
    <row r="131" spans="1:8" s="25" customFormat="1">
      <c r="A131"/>
      <c r="B131"/>
      <c r="C131"/>
      <c r="D131"/>
      <c r="E131" s="3"/>
      <c r="F131" s="55"/>
      <c r="G131"/>
      <c r="H131"/>
    </row>
    <row r="132" spans="1:8" s="25" customFormat="1">
      <c r="A132"/>
      <c r="B132"/>
      <c r="C132"/>
      <c r="D132"/>
      <c r="E132" s="3"/>
      <c r="F132" s="55"/>
      <c r="G132"/>
      <c r="H132"/>
    </row>
    <row r="133" spans="1:8" s="25" customFormat="1">
      <c r="A133"/>
      <c r="B133"/>
      <c r="C133"/>
      <c r="D133"/>
      <c r="E133" s="3"/>
      <c r="F133" s="55"/>
      <c r="G133"/>
      <c r="H133"/>
    </row>
    <row r="134" spans="1:8" s="25" customFormat="1">
      <c r="A134"/>
      <c r="B134"/>
      <c r="C134"/>
      <c r="D134"/>
      <c r="E134" s="3"/>
      <c r="F134" s="55"/>
      <c r="G134"/>
      <c r="H134"/>
    </row>
    <row r="135" spans="1:8" s="25" customFormat="1">
      <c r="A135"/>
      <c r="B135"/>
      <c r="C135"/>
      <c r="D135"/>
      <c r="E135" s="3"/>
      <c r="F135" s="55"/>
      <c r="G135"/>
      <c r="H135"/>
    </row>
    <row r="136" spans="1:8" s="25" customFormat="1">
      <c r="A136"/>
      <c r="B136"/>
      <c r="C136"/>
      <c r="D136"/>
      <c r="E136" s="3"/>
      <c r="F136" s="55"/>
      <c r="G136"/>
      <c r="H136"/>
    </row>
    <row r="137" spans="1:8" s="25" customFormat="1">
      <c r="A137"/>
      <c r="B137"/>
      <c r="C137"/>
      <c r="D137"/>
      <c r="E137" s="3"/>
      <c r="F137" s="55"/>
      <c r="G137"/>
      <c r="H137"/>
    </row>
    <row r="138" spans="1:8" s="25" customFormat="1">
      <c r="A138"/>
      <c r="B138"/>
      <c r="C138"/>
      <c r="D138"/>
      <c r="E138" s="3"/>
      <c r="F138" s="55"/>
      <c r="G138"/>
      <c r="H138"/>
    </row>
    <row r="139" spans="1:8" s="25" customFormat="1">
      <c r="A139"/>
      <c r="B139"/>
      <c r="C139"/>
      <c r="D139"/>
      <c r="E139" s="3"/>
      <c r="F139" s="55"/>
      <c r="G139"/>
      <c r="H139"/>
    </row>
    <row r="140" spans="1:8" s="25" customFormat="1">
      <c r="A140"/>
      <c r="B140"/>
      <c r="C140"/>
      <c r="D140"/>
      <c r="E140" s="3"/>
      <c r="F140" s="55"/>
      <c r="G140"/>
      <c r="H140"/>
    </row>
    <row r="141" spans="1:8" s="25" customFormat="1">
      <c r="A141"/>
      <c r="B141"/>
      <c r="C141"/>
      <c r="D141"/>
      <c r="E141" s="3"/>
      <c r="F141" s="55"/>
      <c r="G141"/>
      <c r="H141"/>
    </row>
    <row r="142" spans="1:8" s="25" customFormat="1">
      <c r="A142"/>
      <c r="B142"/>
      <c r="C142"/>
      <c r="D142"/>
      <c r="E142" s="3"/>
      <c r="F142" s="55"/>
      <c r="G142"/>
      <c r="H142"/>
    </row>
    <row r="143" spans="1:8" s="25" customFormat="1">
      <c r="A143"/>
      <c r="B143"/>
      <c r="C143"/>
      <c r="D143"/>
      <c r="E143" s="3"/>
      <c r="F143" s="55"/>
      <c r="G143"/>
      <c r="H143"/>
    </row>
    <row r="144" spans="1:8" s="25" customFormat="1">
      <c r="A144"/>
      <c r="B144"/>
      <c r="C144"/>
      <c r="D144"/>
      <c r="E144" s="3"/>
      <c r="F144" s="55"/>
      <c r="G144"/>
      <c r="H144"/>
    </row>
    <row r="145" spans="1:8" s="25" customFormat="1">
      <c r="A145"/>
      <c r="B145"/>
      <c r="C145"/>
      <c r="D145"/>
      <c r="E145" s="3"/>
      <c r="F145" s="55"/>
      <c r="G145"/>
      <c r="H145"/>
    </row>
    <row r="146" spans="1:8" s="25" customFormat="1">
      <c r="A146"/>
      <c r="B146"/>
      <c r="C146"/>
      <c r="D146"/>
      <c r="E146" s="3"/>
      <c r="F146" s="55"/>
      <c r="G146"/>
      <c r="H146"/>
    </row>
    <row r="147" spans="1:8" s="25" customFormat="1">
      <c r="A147"/>
      <c r="B147"/>
      <c r="C147"/>
      <c r="D147"/>
      <c r="E147" s="3"/>
      <c r="F147" s="55"/>
      <c r="G147"/>
      <c r="H147"/>
    </row>
    <row r="148" spans="1:8" s="25" customFormat="1">
      <c r="A148"/>
      <c r="B148"/>
      <c r="C148"/>
      <c r="D148"/>
      <c r="E148" s="3"/>
      <c r="F148" s="55"/>
      <c r="G148"/>
      <c r="H148"/>
    </row>
    <row r="149" spans="1:8" s="25" customFormat="1">
      <c r="A149"/>
      <c r="B149"/>
      <c r="C149"/>
      <c r="D149"/>
      <c r="E149" s="3"/>
      <c r="F149" s="55"/>
      <c r="G149"/>
      <c r="H149"/>
    </row>
    <row r="150" spans="1:8" s="25" customFormat="1">
      <c r="A150"/>
      <c r="B150"/>
      <c r="C150"/>
      <c r="D150"/>
      <c r="E150" s="3"/>
      <c r="F150" s="55"/>
      <c r="G150"/>
      <c r="H150"/>
    </row>
    <row r="151" spans="1:8" s="25" customFormat="1">
      <c r="A151"/>
      <c r="B151"/>
      <c r="C151"/>
      <c r="D151"/>
      <c r="E151" s="3"/>
      <c r="F151" s="55"/>
      <c r="G151"/>
      <c r="H151"/>
    </row>
    <row r="152" spans="1:8" s="25" customFormat="1">
      <c r="A152"/>
      <c r="B152"/>
      <c r="C152"/>
      <c r="D152"/>
      <c r="E152" s="3"/>
      <c r="F152" s="55"/>
      <c r="G152"/>
      <c r="H152"/>
    </row>
    <row r="153" spans="1:8" s="25" customFormat="1">
      <c r="A153"/>
      <c r="B153"/>
      <c r="C153"/>
      <c r="D153"/>
      <c r="E153" s="3"/>
      <c r="F153" s="55"/>
      <c r="G153"/>
      <c r="H153"/>
    </row>
    <row r="154" spans="1:8" s="25" customFormat="1">
      <c r="A154"/>
      <c r="B154"/>
      <c r="C154"/>
      <c r="D154"/>
      <c r="E154" s="3"/>
      <c r="F154" s="55"/>
      <c r="G154"/>
      <c r="H154"/>
    </row>
    <row r="155" spans="1:8" s="25" customFormat="1">
      <c r="A155"/>
      <c r="B155"/>
      <c r="C155"/>
      <c r="D155"/>
      <c r="E155" s="3"/>
      <c r="F155" s="55"/>
      <c r="G155"/>
      <c r="H155"/>
    </row>
    <row r="156" spans="1:8" s="25" customFormat="1">
      <c r="A156"/>
      <c r="B156"/>
      <c r="C156"/>
      <c r="D156"/>
      <c r="E156" s="3"/>
      <c r="F156" s="55"/>
      <c r="G156"/>
      <c r="H156"/>
    </row>
    <row r="157" spans="1:8" s="25" customFormat="1">
      <c r="A157"/>
      <c r="B157"/>
      <c r="C157"/>
      <c r="D157"/>
      <c r="E157" s="3"/>
      <c r="F157" s="55"/>
      <c r="G157"/>
      <c r="H157"/>
    </row>
    <row r="158" spans="1:8" s="25" customFormat="1">
      <c r="A158"/>
      <c r="B158"/>
      <c r="C158"/>
      <c r="D158"/>
      <c r="E158" s="3"/>
      <c r="F158" s="55"/>
      <c r="G158"/>
      <c r="H158"/>
    </row>
    <row r="159" spans="1:8" s="25" customFormat="1">
      <c r="A159"/>
      <c r="B159"/>
      <c r="C159"/>
      <c r="D159"/>
      <c r="E159" s="3"/>
      <c r="F159" s="55"/>
      <c r="G159"/>
      <c r="H159"/>
    </row>
    <row r="160" spans="1:8" s="25" customFormat="1">
      <c r="A160"/>
      <c r="B160"/>
      <c r="C160"/>
      <c r="D160"/>
      <c r="E160" s="3"/>
      <c r="F160" s="55"/>
      <c r="G160"/>
      <c r="H160"/>
    </row>
    <row r="161" spans="1:8" s="25" customFormat="1">
      <c r="A161"/>
      <c r="B161"/>
      <c r="C161"/>
      <c r="D161"/>
      <c r="E161" s="3"/>
      <c r="F161" s="55"/>
      <c r="G161"/>
      <c r="H161"/>
    </row>
    <row r="162" spans="1:8" s="25" customFormat="1">
      <c r="A162"/>
      <c r="B162"/>
      <c r="C162"/>
      <c r="D162"/>
      <c r="E162" s="3"/>
      <c r="F162" s="55"/>
      <c r="G162"/>
      <c r="H162"/>
    </row>
    <row r="163" spans="1:8" s="25" customFormat="1">
      <c r="A163"/>
      <c r="B163"/>
      <c r="C163"/>
      <c r="D163"/>
      <c r="E163" s="3"/>
      <c r="F163" s="55"/>
      <c r="G163"/>
      <c r="H163"/>
    </row>
    <row r="164" spans="1:8" s="25" customFormat="1">
      <c r="A164"/>
      <c r="B164"/>
      <c r="C164"/>
      <c r="D164"/>
      <c r="E164" s="3"/>
      <c r="F164" s="55"/>
      <c r="G164"/>
      <c r="H164"/>
    </row>
    <row r="165" spans="1:8" s="25" customFormat="1">
      <c r="A165"/>
      <c r="B165"/>
      <c r="C165"/>
      <c r="D165"/>
      <c r="E165" s="3"/>
      <c r="F165" s="55"/>
      <c r="G165"/>
      <c r="H165"/>
    </row>
    <row r="166" spans="1:8" s="25" customFormat="1">
      <c r="A166"/>
      <c r="B166"/>
      <c r="C166"/>
      <c r="D166"/>
      <c r="E166" s="3"/>
      <c r="F166" s="55"/>
      <c r="G166"/>
      <c r="H166"/>
    </row>
    <row r="167" spans="1:8" s="25" customFormat="1">
      <c r="A167"/>
      <c r="B167"/>
      <c r="C167"/>
      <c r="D167"/>
      <c r="E167" s="3"/>
      <c r="F167" s="55"/>
      <c r="G167"/>
      <c r="H167"/>
    </row>
    <row r="168" spans="1:8" s="25" customFormat="1">
      <c r="A168"/>
      <c r="B168"/>
      <c r="C168"/>
      <c r="D168"/>
      <c r="E168" s="3"/>
      <c r="F168" s="55"/>
      <c r="G168"/>
      <c r="H168"/>
    </row>
    <row r="169" spans="1:8" s="25" customFormat="1">
      <c r="A169"/>
      <c r="B169"/>
      <c r="C169"/>
      <c r="D169"/>
      <c r="E169" s="3"/>
      <c r="F169" s="55"/>
      <c r="G169"/>
      <c r="H169"/>
    </row>
    <row r="170" spans="1:8" s="25" customFormat="1">
      <c r="A170"/>
      <c r="B170"/>
      <c r="C170"/>
      <c r="D170"/>
      <c r="E170" s="3"/>
      <c r="F170" s="55"/>
      <c r="G170"/>
      <c r="H170"/>
    </row>
    <row r="171" spans="1:8" s="25" customFormat="1">
      <c r="A171"/>
      <c r="B171"/>
      <c r="C171"/>
      <c r="D171"/>
      <c r="E171" s="3"/>
      <c r="F171" s="55"/>
      <c r="G171"/>
      <c r="H171"/>
    </row>
    <row r="172" spans="1:8" s="25" customFormat="1">
      <c r="A172"/>
      <c r="B172"/>
      <c r="C172"/>
      <c r="D172"/>
      <c r="E172" s="3"/>
      <c r="F172" s="55"/>
      <c r="G172"/>
      <c r="H172"/>
    </row>
    <row r="173" spans="1:8" s="25" customFormat="1">
      <c r="A173"/>
      <c r="B173"/>
      <c r="C173"/>
      <c r="D173"/>
      <c r="E173" s="3"/>
      <c r="F173" s="55"/>
      <c r="G173"/>
      <c r="H173"/>
    </row>
    <row r="174" spans="1:8" s="25" customFormat="1">
      <c r="A174"/>
      <c r="B174"/>
      <c r="C174"/>
      <c r="D174"/>
      <c r="E174" s="3"/>
      <c r="F174" s="55"/>
      <c r="G174"/>
      <c r="H174"/>
    </row>
    <row r="175" spans="1:8" s="25" customFormat="1">
      <c r="A175"/>
      <c r="B175"/>
      <c r="C175"/>
      <c r="D175"/>
      <c r="E175" s="3"/>
      <c r="F175" s="55"/>
      <c r="G175"/>
      <c r="H175"/>
    </row>
    <row r="176" spans="1:8" s="25" customFormat="1">
      <c r="A176"/>
      <c r="B176"/>
      <c r="C176"/>
      <c r="D176"/>
      <c r="E176" s="3"/>
      <c r="F176" s="55"/>
      <c r="G176"/>
      <c r="H176"/>
    </row>
    <row r="177" spans="1:8" s="25" customFormat="1">
      <c r="A177"/>
      <c r="B177"/>
      <c r="C177"/>
      <c r="D177"/>
      <c r="E177" s="3"/>
      <c r="F177" s="55"/>
      <c r="G177"/>
      <c r="H177"/>
    </row>
    <row r="178" spans="1:8" s="25" customFormat="1">
      <c r="A178"/>
      <c r="B178"/>
      <c r="C178"/>
      <c r="D178"/>
      <c r="E178" s="3"/>
      <c r="F178" s="55"/>
      <c r="G178"/>
      <c r="H178"/>
    </row>
    <row r="179" spans="1:8" s="25" customFormat="1">
      <c r="A179"/>
      <c r="B179"/>
      <c r="C179"/>
      <c r="D179"/>
      <c r="E179" s="3"/>
      <c r="F179" s="55"/>
      <c r="G179"/>
      <c r="H179"/>
    </row>
    <row r="180" spans="1:8" s="25" customFormat="1">
      <c r="A180"/>
      <c r="B180"/>
      <c r="C180"/>
      <c r="D180"/>
      <c r="E180" s="3"/>
      <c r="F180" s="55"/>
      <c r="G180"/>
      <c r="H180"/>
    </row>
    <row r="181" spans="1:8" s="25" customFormat="1">
      <c r="A181"/>
      <c r="B181"/>
      <c r="C181"/>
      <c r="D181"/>
      <c r="E181" s="3"/>
      <c r="F181" s="55"/>
      <c r="G181"/>
      <c r="H181"/>
    </row>
    <row r="182" spans="1:8" s="25" customFormat="1">
      <c r="A182"/>
      <c r="B182"/>
      <c r="C182"/>
      <c r="D182"/>
      <c r="E182" s="3"/>
      <c r="F182" s="55"/>
      <c r="G182"/>
      <c r="H182"/>
    </row>
    <row r="183" spans="1:8" s="25" customFormat="1">
      <c r="A183"/>
      <c r="B183"/>
      <c r="C183"/>
      <c r="D183"/>
      <c r="E183" s="3"/>
      <c r="F183" s="55"/>
      <c r="G183"/>
      <c r="H183"/>
    </row>
    <row r="184" spans="1:8" s="25" customFormat="1">
      <c r="A184"/>
      <c r="B184"/>
      <c r="C184"/>
      <c r="D184"/>
      <c r="E184" s="3"/>
      <c r="F184" s="55"/>
      <c r="G184"/>
      <c r="H184"/>
    </row>
    <row r="185" spans="1:8" s="25" customFormat="1">
      <c r="A185"/>
      <c r="B185"/>
      <c r="C185"/>
      <c r="D185"/>
      <c r="E185" s="3"/>
      <c r="F185" s="55"/>
      <c r="G185"/>
      <c r="H185"/>
    </row>
    <row r="186" spans="1:8" s="25" customFormat="1">
      <c r="A186"/>
      <c r="B186"/>
      <c r="C186"/>
      <c r="D186"/>
      <c r="E186" s="3"/>
      <c r="F186" s="55"/>
      <c r="G186"/>
      <c r="H186"/>
    </row>
    <row r="187" spans="1:8" s="25" customFormat="1">
      <c r="A187"/>
      <c r="B187"/>
      <c r="C187"/>
      <c r="D187"/>
      <c r="E187" s="3"/>
      <c r="F187" s="55"/>
      <c r="G187"/>
      <c r="H187"/>
    </row>
    <row r="188" spans="1:8" s="25" customFormat="1">
      <c r="A188"/>
      <c r="B188"/>
      <c r="C188"/>
      <c r="D188"/>
      <c r="E188" s="3"/>
      <c r="F188" s="55"/>
      <c r="G188"/>
      <c r="H188"/>
    </row>
    <row r="189" spans="1:8" s="25" customFormat="1">
      <c r="A189"/>
      <c r="B189"/>
      <c r="C189"/>
      <c r="D189"/>
      <c r="E189" s="3"/>
      <c r="F189" s="3"/>
      <c r="G189"/>
      <c r="H189"/>
    </row>
    <row r="190" spans="1:8" s="25" customFormat="1">
      <c r="A190"/>
      <c r="B190"/>
      <c r="C190"/>
      <c r="D190"/>
      <c r="E190" s="3"/>
      <c r="F190" s="55"/>
      <c r="G190"/>
      <c r="H190"/>
    </row>
    <row r="191" spans="1:8" s="25" customFormat="1">
      <c r="A191"/>
      <c r="B191"/>
      <c r="C191"/>
      <c r="D191"/>
      <c r="E191" s="3"/>
      <c r="F191" s="55"/>
      <c r="G191"/>
      <c r="H191"/>
    </row>
    <row r="192" spans="1:8" s="25" customFormat="1">
      <c r="A192"/>
      <c r="B192"/>
      <c r="C192"/>
      <c r="D192"/>
      <c r="E192" s="3"/>
      <c r="F192" s="55"/>
      <c r="G192"/>
      <c r="H192"/>
    </row>
    <row r="193" spans="1:8" s="25" customFormat="1">
      <c r="A193"/>
      <c r="B193"/>
      <c r="C193"/>
      <c r="D193"/>
      <c r="E193" s="3"/>
      <c r="F193" s="55"/>
      <c r="G193"/>
      <c r="H193" s="3"/>
    </row>
    <row r="194" spans="1:8" s="25" customFormat="1">
      <c r="A194"/>
      <c r="B194"/>
      <c r="C194"/>
      <c r="D194"/>
      <c r="E194" s="3"/>
      <c r="F194" s="55"/>
      <c r="G194"/>
      <c r="H194" s="3"/>
    </row>
    <row r="195" spans="1:8" s="25" customFormat="1">
      <c r="A195"/>
      <c r="B195"/>
      <c r="C195"/>
      <c r="D195"/>
      <c r="E195" s="3"/>
      <c r="F195" s="55"/>
      <c r="G195"/>
      <c r="H195" s="3"/>
    </row>
    <row r="196" spans="1:8" s="25" customFormat="1">
      <c r="A196"/>
      <c r="B196"/>
      <c r="C196"/>
      <c r="D196"/>
      <c r="E196" s="3"/>
      <c r="F196" s="55"/>
      <c r="G196"/>
      <c r="H196" s="3"/>
    </row>
    <row r="197" spans="1:8" s="25" customFormat="1">
      <c r="A197"/>
      <c r="B197"/>
      <c r="C197"/>
      <c r="D197"/>
      <c r="E197" s="3"/>
      <c r="F197" s="55"/>
      <c r="G197"/>
      <c r="H197" s="3"/>
    </row>
    <row r="198" spans="1:8" s="25" customFormat="1">
      <c r="A198"/>
      <c r="B198"/>
      <c r="C198"/>
      <c r="D198"/>
      <c r="E198" s="3"/>
      <c r="F198" s="55"/>
      <c r="G198"/>
      <c r="H198" s="3"/>
    </row>
    <row r="199" spans="1:8" s="25" customFormat="1">
      <c r="A199"/>
      <c r="B199"/>
      <c r="C199"/>
      <c r="D199"/>
      <c r="E199" s="3"/>
      <c r="F199" s="55"/>
      <c r="G199"/>
      <c r="H199" s="3"/>
    </row>
    <row r="200" spans="1:8" s="25" customFormat="1">
      <c r="A200"/>
      <c r="B200"/>
      <c r="C200"/>
      <c r="D200"/>
      <c r="E200" s="3"/>
      <c r="F200" s="55"/>
      <c r="G200"/>
      <c r="H200" s="3"/>
    </row>
    <row r="201" spans="1:8" s="25" customFormat="1">
      <c r="A201"/>
      <c r="B201"/>
      <c r="C201"/>
      <c r="D201"/>
      <c r="E201" s="3"/>
      <c r="F201" s="55"/>
      <c r="G201"/>
      <c r="H201" s="3"/>
    </row>
    <row r="202" spans="1:8" s="25" customFormat="1">
      <c r="A202"/>
      <c r="B202"/>
      <c r="C202"/>
      <c r="D202"/>
      <c r="E202" s="3"/>
      <c r="F202" s="55"/>
      <c r="G202"/>
      <c r="H202" s="3"/>
    </row>
    <row r="203" spans="1:8" s="25" customFormat="1">
      <c r="A203"/>
      <c r="B203"/>
      <c r="C203"/>
      <c r="D203"/>
      <c r="E203" s="3"/>
      <c r="F203" s="55"/>
      <c r="G203"/>
      <c r="H203" s="3"/>
    </row>
    <row r="204" spans="1:8" s="25" customFormat="1">
      <c r="A204"/>
      <c r="B204"/>
      <c r="C204"/>
      <c r="D204"/>
      <c r="E204" s="3"/>
      <c r="F204" s="55"/>
      <c r="G204"/>
      <c r="H204" s="3"/>
    </row>
    <row r="205" spans="1:8" s="25" customFormat="1">
      <c r="A205"/>
      <c r="B205"/>
      <c r="C205"/>
      <c r="D205"/>
      <c r="E205" s="3"/>
      <c r="F205" s="55"/>
      <c r="G205"/>
      <c r="H205" s="3"/>
    </row>
    <row r="206" spans="1:8" s="25" customFormat="1">
      <c r="A206"/>
      <c r="B206"/>
      <c r="C206"/>
      <c r="D206"/>
      <c r="E206" s="3"/>
      <c r="F206" s="3"/>
      <c r="G206"/>
      <c r="H206" s="3"/>
    </row>
    <row r="207" spans="1:8" s="25" customFormat="1">
      <c r="A207"/>
      <c r="B207"/>
      <c r="C207"/>
      <c r="D207"/>
      <c r="E207" s="3"/>
      <c r="F207" s="55"/>
      <c r="G207"/>
      <c r="H207" s="3"/>
    </row>
    <row r="208" spans="1:8" s="25" customFormat="1">
      <c r="A208"/>
      <c r="B208"/>
      <c r="C208"/>
      <c r="D208"/>
      <c r="E208" s="3"/>
      <c r="F208" s="55"/>
      <c r="G208"/>
      <c r="H208" s="3"/>
    </row>
    <row r="209" spans="1:8" s="25" customFormat="1">
      <c r="A209"/>
      <c r="B209"/>
      <c r="C209"/>
      <c r="D209"/>
      <c r="E209" s="3"/>
      <c r="F209" s="55"/>
      <c r="G209"/>
      <c r="H209" s="3"/>
    </row>
    <row r="210" spans="1:8" s="25" customFormat="1">
      <c r="A210"/>
      <c r="B210"/>
      <c r="C210"/>
      <c r="D210"/>
      <c r="E210" s="3"/>
      <c r="F210" s="55"/>
      <c r="G210"/>
      <c r="H210" s="3"/>
    </row>
    <row r="211" spans="1:8" s="25" customFormat="1">
      <c r="A211"/>
      <c r="B211"/>
      <c r="C211"/>
      <c r="D211"/>
      <c r="E211" s="3"/>
      <c r="F211" s="55"/>
      <c r="G211"/>
      <c r="H211" s="3"/>
    </row>
    <row r="212" spans="1:8" s="25" customFormat="1">
      <c r="A212"/>
      <c r="B212"/>
      <c r="C212"/>
      <c r="D212"/>
      <c r="E212" s="3"/>
      <c r="F212" s="55"/>
      <c r="G212"/>
      <c r="H212" s="3"/>
    </row>
    <row r="213" spans="1:8" s="25" customFormat="1">
      <c r="A213"/>
      <c r="B213"/>
      <c r="C213"/>
      <c r="D213"/>
      <c r="E213" s="3"/>
      <c r="F213" s="55"/>
      <c r="G213"/>
      <c r="H213" s="3"/>
    </row>
    <row r="214" spans="1:8" s="25" customFormat="1">
      <c r="A214"/>
      <c r="B214"/>
      <c r="C214"/>
      <c r="D214"/>
      <c r="E214" s="3"/>
      <c r="F214" s="55"/>
      <c r="G214"/>
      <c r="H214" s="3"/>
    </row>
    <row r="215" spans="1:8" s="25" customFormat="1">
      <c r="A215"/>
      <c r="B215"/>
      <c r="C215"/>
      <c r="D215"/>
      <c r="E215" s="3"/>
      <c r="F215" s="55"/>
      <c r="G215"/>
      <c r="H215" s="3"/>
    </row>
    <row r="216" spans="1:8" s="25" customFormat="1">
      <c r="A216"/>
      <c r="B216"/>
      <c r="C216"/>
      <c r="D216"/>
      <c r="E216" s="3"/>
      <c r="F216" s="55"/>
      <c r="G216"/>
      <c r="H216" s="3"/>
    </row>
    <row r="217" spans="1:8" s="25" customFormat="1">
      <c r="A217"/>
      <c r="B217"/>
      <c r="C217"/>
      <c r="D217"/>
      <c r="E217" s="3"/>
      <c r="F217" s="55"/>
      <c r="G217"/>
      <c r="H217" s="3"/>
    </row>
    <row r="218" spans="1:8" s="25" customFormat="1">
      <c r="A218"/>
      <c r="B218"/>
      <c r="C218"/>
      <c r="D218"/>
      <c r="E218" s="3"/>
      <c r="F218" s="55"/>
      <c r="G218"/>
      <c r="H218" s="3"/>
    </row>
    <row r="219" spans="1:8" s="25" customFormat="1">
      <c r="A219"/>
      <c r="B219"/>
      <c r="C219"/>
      <c r="D219"/>
      <c r="E219" s="3"/>
      <c r="F219" s="55"/>
      <c r="G219"/>
      <c r="H219" s="3"/>
    </row>
    <row r="220" spans="1:8" s="25" customFormat="1">
      <c r="A220"/>
      <c r="B220"/>
      <c r="C220"/>
      <c r="D220"/>
      <c r="E220" s="3"/>
      <c r="F220" s="55"/>
      <c r="G220"/>
      <c r="H220" s="3"/>
    </row>
    <row r="221" spans="1:8" s="25" customFormat="1">
      <c r="A221"/>
      <c r="B221"/>
      <c r="C221"/>
      <c r="D221"/>
      <c r="E221" s="3"/>
      <c r="F221" s="55"/>
      <c r="G221"/>
      <c r="H221" s="3"/>
    </row>
    <row r="222" spans="1:8" s="25" customFormat="1">
      <c r="A222"/>
      <c r="B222"/>
      <c r="C222"/>
      <c r="D222"/>
      <c r="E222" s="3"/>
      <c r="F222" s="55"/>
      <c r="G222"/>
      <c r="H222" s="3"/>
    </row>
    <row r="223" spans="1:8" s="25" customFormat="1">
      <c r="A223"/>
      <c r="B223"/>
      <c r="C223"/>
      <c r="D223"/>
      <c r="E223" s="3"/>
      <c r="F223" s="55"/>
      <c r="G223"/>
      <c r="H223" s="3"/>
    </row>
    <row r="224" spans="1:8" s="25" customFormat="1">
      <c r="A224"/>
      <c r="B224"/>
      <c r="C224"/>
      <c r="D224"/>
      <c r="E224" s="3"/>
      <c r="F224" s="55"/>
      <c r="G224"/>
      <c r="H224" s="3"/>
    </row>
    <row r="225" spans="1:8" s="25" customFormat="1">
      <c r="A225"/>
      <c r="B225"/>
      <c r="C225"/>
      <c r="D225"/>
      <c r="E225" s="3"/>
      <c r="F225" s="55"/>
      <c r="G225"/>
      <c r="H225" s="3"/>
    </row>
    <row r="226" spans="1:8" s="25" customFormat="1">
      <c r="A226"/>
      <c r="B226"/>
      <c r="C226"/>
      <c r="D226"/>
      <c r="E226" s="3"/>
      <c r="F226" s="55"/>
      <c r="G226"/>
      <c r="H226" s="3"/>
    </row>
    <row r="227" spans="1:8" s="25" customFormat="1">
      <c r="A227"/>
      <c r="B227"/>
      <c r="C227"/>
      <c r="D227"/>
      <c r="E227" s="3"/>
      <c r="F227" s="55"/>
      <c r="G227"/>
      <c r="H227" s="3"/>
    </row>
    <row r="228" spans="1:8" s="25" customFormat="1">
      <c r="A228"/>
      <c r="B228"/>
      <c r="C228"/>
      <c r="D228"/>
      <c r="E228" s="3"/>
      <c r="F228" s="55"/>
      <c r="G228"/>
      <c r="H228" s="3"/>
    </row>
    <row r="229" spans="1:8" s="25" customFormat="1">
      <c r="A229"/>
      <c r="B229"/>
      <c r="C229"/>
      <c r="D229"/>
      <c r="E229" s="3"/>
      <c r="F229" s="55"/>
      <c r="G229"/>
      <c r="H229" s="3"/>
    </row>
    <row r="230" spans="1:8" s="25" customFormat="1">
      <c r="A230"/>
      <c r="B230"/>
      <c r="C230"/>
      <c r="D230"/>
      <c r="E230" s="3"/>
      <c r="F230" s="55"/>
      <c r="G230"/>
      <c r="H230" s="3"/>
    </row>
    <row r="231" spans="1:8" s="25" customFormat="1">
      <c r="A231"/>
      <c r="B231"/>
      <c r="C231"/>
      <c r="D231"/>
      <c r="E231" s="3"/>
      <c r="F231" s="55"/>
      <c r="G231"/>
      <c r="H231" s="3"/>
    </row>
    <row r="232" spans="1:8" s="25" customFormat="1">
      <c r="A232"/>
      <c r="B232"/>
      <c r="C232"/>
      <c r="D232"/>
      <c r="E232" s="3"/>
      <c r="F232" s="55"/>
      <c r="G232"/>
      <c r="H232" s="3"/>
    </row>
    <row r="233" spans="1:8" s="25" customFormat="1">
      <c r="A233"/>
      <c r="B233"/>
      <c r="C233"/>
      <c r="D233"/>
      <c r="E233" s="3"/>
      <c r="F233" s="55"/>
      <c r="G233"/>
      <c r="H233" s="3"/>
    </row>
    <row r="234" spans="1:8" s="25" customFormat="1">
      <c r="A234"/>
      <c r="B234"/>
      <c r="C234"/>
      <c r="D234"/>
      <c r="E234" s="3"/>
      <c r="F234" s="55"/>
      <c r="G234"/>
      <c r="H234"/>
    </row>
    <row r="235" spans="1:8" s="25" customFormat="1">
      <c r="A235"/>
      <c r="B235"/>
      <c r="C235"/>
      <c r="D235"/>
      <c r="E235" s="3"/>
      <c r="F235" s="55"/>
      <c r="G235"/>
      <c r="H235"/>
    </row>
    <row r="236" spans="1:8" s="25" customFormat="1">
      <c r="A236"/>
      <c r="B236"/>
      <c r="C236"/>
      <c r="D236"/>
      <c r="E236" s="3"/>
      <c r="F236" s="55"/>
      <c r="G236"/>
      <c r="H236"/>
    </row>
    <row r="237" spans="1:8" s="25" customFormat="1">
      <c r="A237"/>
      <c r="B237"/>
      <c r="C237"/>
      <c r="D237"/>
      <c r="E237" s="3"/>
      <c r="F237" s="55"/>
      <c r="G237"/>
      <c r="H237"/>
    </row>
    <row r="238" spans="1:8" s="25" customFormat="1">
      <c r="A238"/>
      <c r="B238"/>
      <c r="C238"/>
      <c r="D238"/>
      <c r="E238" s="3"/>
      <c r="F238" s="55"/>
      <c r="G238"/>
      <c r="H238"/>
    </row>
    <row r="239" spans="1:8" s="25" customFormat="1">
      <c r="A239"/>
      <c r="B239"/>
      <c r="C239"/>
      <c r="D239"/>
      <c r="E239" s="3"/>
      <c r="F239" s="55"/>
      <c r="G239"/>
      <c r="H239"/>
    </row>
    <row r="240" spans="1:8" s="25" customFormat="1">
      <c r="A240"/>
      <c r="B240"/>
      <c r="C240"/>
      <c r="D240"/>
      <c r="E240" s="3"/>
      <c r="F240" s="55"/>
      <c r="G240"/>
      <c r="H240"/>
    </row>
    <row r="241" spans="1:8" s="25" customFormat="1">
      <c r="A241"/>
      <c r="B241"/>
      <c r="C241"/>
      <c r="D241"/>
      <c r="E241" s="3"/>
      <c r="F241" s="55"/>
      <c r="G241"/>
      <c r="H241"/>
    </row>
    <row r="242" spans="1:8" s="25" customFormat="1">
      <c r="A242"/>
      <c r="B242"/>
      <c r="C242"/>
      <c r="D242"/>
      <c r="E242" s="3"/>
      <c r="F242" s="55"/>
      <c r="G242"/>
      <c r="H242"/>
    </row>
    <row r="243" spans="1:8" s="25" customFormat="1">
      <c r="A243"/>
      <c r="B243"/>
      <c r="C243"/>
      <c r="D243"/>
      <c r="E243" s="3"/>
      <c r="F243" s="55"/>
      <c r="G243"/>
      <c r="H243"/>
    </row>
    <row r="244" spans="1:8" s="25" customFormat="1">
      <c r="A244"/>
      <c r="B244"/>
      <c r="C244"/>
      <c r="D244"/>
      <c r="E244" s="3"/>
      <c r="F244" s="55"/>
      <c r="G244"/>
      <c r="H244"/>
    </row>
    <row r="245" spans="1:8" s="25" customFormat="1">
      <c r="A245"/>
      <c r="B245"/>
      <c r="C245"/>
      <c r="D245"/>
      <c r="E245" s="3"/>
      <c r="F245" s="55"/>
      <c r="G245"/>
      <c r="H245"/>
    </row>
    <row r="246" spans="1:8" s="25" customFormat="1">
      <c r="A246"/>
      <c r="B246"/>
      <c r="C246"/>
      <c r="D246"/>
      <c r="E246" s="3"/>
      <c r="F246" s="55"/>
      <c r="G246"/>
      <c r="H246"/>
    </row>
    <row r="247" spans="1:8" s="25" customFormat="1">
      <c r="A247"/>
      <c r="B247"/>
      <c r="C247"/>
      <c r="D247"/>
      <c r="E247" s="3"/>
      <c r="F247" s="55"/>
      <c r="G247"/>
      <c r="H247"/>
    </row>
    <row r="248" spans="1:8" s="25" customFormat="1">
      <c r="A248"/>
      <c r="B248"/>
      <c r="C248"/>
      <c r="D248"/>
      <c r="E248" s="3"/>
      <c r="F248" s="55"/>
      <c r="G248"/>
      <c r="H248"/>
    </row>
    <row r="249" spans="1:8" s="25" customFormat="1">
      <c r="A249"/>
      <c r="B249"/>
      <c r="C249"/>
      <c r="D249"/>
      <c r="E249" s="3"/>
      <c r="F249" s="55"/>
      <c r="G249"/>
      <c r="H249"/>
    </row>
    <row r="250" spans="1:8" s="25" customFormat="1">
      <c r="A250"/>
      <c r="B250"/>
      <c r="C250"/>
      <c r="D250"/>
      <c r="E250" s="3"/>
      <c r="F250" s="55"/>
      <c r="G250"/>
      <c r="H250"/>
    </row>
    <row r="251" spans="1:8" s="25" customFormat="1">
      <c r="A251"/>
      <c r="B251"/>
      <c r="C251"/>
      <c r="D251"/>
      <c r="E251" s="3"/>
      <c r="F251" s="55"/>
      <c r="G251"/>
      <c r="H251"/>
    </row>
    <row r="252" spans="1:8" s="25" customFormat="1">
      <c r="A252"/>
      <c r="B252"/>
      <c r="C252"/>
      <c r="D252"/>
      <c r="E252" s="3"/>
      <c r="F252" s="55"/>
      <c r="G252"/>
      <c r="H252"/>
    </row>
    <row r="253" spans="1:8" s="25" customFormat="1">
      <c r="A253"/>
      <c r="B253"/>
      <c r="C253"/>
      <c r="D253"/>
      <c r="E253" s="3"/>
      <c r="F253" s="55"/>
      <c r="G253"/>
      <c r="H253"/>
    </row>
    <row r="254" spans="1:8" s="25" customFormat="1">
      <c r="A254"/>
      <c r="B254"/>
      <c r="C254"/>
      <c r="D254"/>
      <c r="E254" s="3"/>
      <c r="F254" s="55"/>
      <c r="G254"/>
      <c r="H254"/>
    </row>
    <row r="255" spans="1:8" s="25" customFormat="1">
      <c r="A255"/>
      <c r="B255"/>
      <c r="C255"/>
      <c r="D255"/>
      <c r="E255" s="3"/>
      <c r="F255" s="55"/>
      <c r="G255"/>
      <c r="H255"/>
    </row>
    <row r="256" spans="1:8" s="25" customFormat="1">
      <c r="A256"/>
      <c r="B256"/>
      <c r="C256"/>
      <c r="D256"/>
      <c r="E256" s="3"/>
      <c r="F256" s="55"/>
      <c r="G256"/>
      <c r="H256"/>
    </row>
    <row r="257" spans="1:8" s="25" customFormat="1">
      <c r="A257"/>
      <c r="B257"/>
      <c r="C257"/>
      <c r="D257"/>
      <c r="E257" s="3"/>
      <c r="F257" s="55"/>
      <c r="G257"/>
      <c r="H257"/>
    </row>
    <row r="258" spans="1:8" s="25" customFormat="1">
      <c r="A258"/>
      <c r="B258"/>
      <c r="C258"/>
      <c r="D258"/>
      <c r="E258" s="3"/>
      <c r="F258" s="55"/>
      <c r="G258"/>
      <c r="H258"/>
    </row>
    <row r="259" spans="1:8" s="25" customFormat="1">
      <c r="A259"/>
      <c r="B259"/>
      <c r="C259"/>
      <c r="D259"/>
      <c r="E259" s="3"/>
      <c r="F259" s="55"/>
      <c r="G259"/>
      <c r="H259"/>
    </row>
    <row r="260" spans="1:8" s="25" customFormat="1">
      <c r="A260"/>
      <c r="B260"/>
      <c r="C260"/>
      <c r="D260"/>
      <c r="E260" s="3"/>
      <c r="F260" s="55"/>
      <c r="G260"/>
      <c r="H260"/>
    </row>
    <row r="261" spans="1:8" s="25" customFormat="1">
      <c r="A261"/>
      <c r="B261"/>
      <c r="C261"/>
      <c r="D261"/>
      <c r="E261" s="3"/>
      <c r="F261" s="55"/>
      <c r="G261"/>
      <c r="H261"/>
    </row>
    <row r="262" spans="1:8" s="25" customFormat="1">
      <c r="A262"/>
      <c r="B262"/>
      <c r="C262"/>
      <c r="D262"/>
      <c r="E262" s="3"/>
      <c r="F262" s="55"/>
      <c r="G262"/>
      <c r="H262"/>
    </row>
    <row r="263" spans="1:8" s="25" customFormat="1">
      <c r="A263"/>
      <c r="B263"/>
      <c r="C263"/>
      <c r="D263"/>
      <c r="E263" s="3"/>
      <c r="F263" s="55"/>
      <c r="G263"/>
      <c r="H263"/>
    </row>
    <row r="264" spans="1:8" s="25" customFormat="1">
      <c r="A264"/>
      <c r="B264"/>
      <c r="C264"/>
      <c r="D264"/>
      <c r="E264" s="3"/>
      <c r="F264" s="55"/>
      <c r="G264"/>
      <c r="H264"/>
    </row>
    <row r="265" spans="1:8" s="25" customFormat="1">
      <c r="A265"/>
      <c r="B265"/>
      <c r="C265"/>
      <c r="D265"/>
      <c r="E265" s="3"/>
      <c r="F265" s="55"/>
      <c r="G265"/>
      <c r="H265"/>
    </row>
    <row r="266" spans="1:8" s="25" customFormat="1">
      <c r="A266"/>
      <c r="B266"/>
      <c r="C266"/>
      <c r="D266"/>
      <c r="E266" s="3"/>
      <c r="F266" s="55"/>
      <c r="G266"/>
      <c r="H266"/>
    </row>
    <row r="267" spans="1:8" s="25" customFormat="1">
      <c r="A267"/>
      <c r="B267"/>
      <c r="C267"/>
      <c r="D267"/>
      <c r="E267" s="3"/>
      <c r="F267" s="55"/>
      <c r="G267"/>
      <c r="H267"/>
    </row>
    <row r="268" spans="1:8" s="25" customFormat="1">
      <c r="A268"/>
      <c r="B268"/>
      <c r="C268"/>
      <c r="D268"/>
      <c r="E268" s="3"/>
      <c r="F268" s="55"/>
      <c r="G268"/>
      <c r="H268"/>
    </row>
    <row r="269" spans="1:8" s="25" customFormat="1">
      <c r="A269"/>
      <c r="B269"/>
      <c r="C269"/>
      <c r="D269"/>
      <c r="E269" s="3"/>
      <c r="F269" s="55"/>
      <c r="G269"/>
      <c r="H269"/>
    </row>
    <row r="270" spans="1:8" s="25" customFormat="1">
      <c r="A270"/>
      <c r="B270"/>
      <c r="C270"/>
      <c r="D270"/>
      <c r="E270" s="3"/>
      <c r="F270" s="55"/>
      <c r="G270"/>
      <c r="H270"/>
    </row>
    <row r="271" spans="1:8" s="25" customFormat="1">
      <c r="A271"/>
      <c r="B271"/>
      <c r="C271"/>
      <c r="D271"/>
      <c r="E271" s="3"/>
      <c r="F271" s="55"/>
      <c r="G271"/>
      <c r="H271"/>
    </row>
    <row r="272" spans="1:8" s="25" customFormat="1">
      <c r="A272"/>
      <c r="B272"/>
      <c r="C272"/>
      <c r="D272"/>
      <c r="E272" s="3"/>
      <c r="F272" s="55"/>
      <c r="G272"/>
      <c r="H272"/>
    </row>
    <row r="273" spans="1:11" s="25" customFormat="1">
      <c r="A273"/>
      <c r="B273"/>
      <c r="C273"/>
      <c r="D273"/>
      <c r="E273" s="3"/>
      <c r="F273" s="55"/>
      <c r="G273"/>
      <c r="H273"/>
    </row>
    <row r="274" spans="1:11" s="25" customFormat="1">
      <c r="A274"/>
      <c r="B274"/>
      <c r="C274"/>
      <c r="D274"/>
      <c r="E274" s="3"/>
      <c r="F274" s="55"/>
      <c r="G274" s="3"/>
      <c r="H274"/>
    </row>
    <row r="275" spans="1:11">
      <c r="B275"/>
      <c r="H275"/>
      <c r="K275" s="25"/>
    </row>
    <row r="276" spans="1:11">
      <c r="B276"/>
      <c r="H276"/>
      <c r="K276" s="25"/>
    </row>
    <row r="277" spans="1:11">
      <c r="B277"/>
      <c r="H277"/>
      <c r="K277" s="25"/>
    </row>
    <row r="278" spans="1:11" s="25" customFormat="1">
      <c r="A278"/>
      <c r="B278"/>
      <c r="C278"/>
      <c r="D278"/>
      <c r="E278" s="3"/>
      <c r="F278" s="55"/>
      <c r="G278"/>
      <c r="H278"/>
    </row>
    <row r="279" spans="1:11" s="25" customFormat="1">
      <c r="A279"/>
      <c r="B279"/>
      <c r="C279"/>
      <c r="D279"/>
      <c r="E279" s="3"/>
      <c r="F279" s="55"/>
      <c r="G279"/>
      <c r="H279"/>
    </row>
    <row r="280" spans="1:11" s="25" customFormat="1">
      <c r="A280"/>
      <c r="B280"/>
      <c r="C280"/>
      <c r="D280"/>
      <c r="E280" s="3"/>
      <c r="F280" s="55"/>
      <c r="G280" s="3"/>
      <c r="H280"/>
    </row>
    <row r="281" spans="1:11">
      <c r="B281"/>
      <c r="H281"/>
      <c r="K281" s="25"/>
    </row>
    <row r="282" spans="1:11" s="25" customFormat="1">
      <c r="A282"/>
      <c r="B282"/>
      <c r="C282"/>
      <c r="D282"/>
      <c r="E282" s="3"/>
      <c r="F282" s="55"/>
      <c r="G282"/>
      <c r="H282"/>
    </row>
    <row r="283" spans="1:11" s="25" customFormat="1">
      <c r="A283"/>
      <c r="B283"/>
      <c r="C283"/>
      <c r="D283"/>
      <c r="E283" s="3"/>
      <c r="F283" s="55"/>
      <c r="G283"/>
      <c r="H283"/>
    </row>
    <row r="284" spans="1:11" s="25" customFormat="1">
      <c r="A284"/>
      <c r="B284"/>
      <c r="C284"/>
      <c r="D284"/>
      <c r="E284" s="3"/>
      <c r="F284" s="55"/>
      <c r="G284"/>
      <c r="H284"/>
    </row>
    <row r="285" spans="1:11" s="25" customFormat="1">
      <c r="A285"/>
      <c r="B285"/>
      <c r="C285"/>
      <c r="D285"/>
      <c r="E285" s="3"/>
      <c r="F285" s="55"/>
      <c r="G285"/>
      <c r="H285"/>
    </row>
    <row r="286" spans="1:11" s="25" customFormat="1">
      <c r="A286"/>
      <c r="B286"/>
      <c r="C286"/>
      <c r="D286"/>
      <c r="E286" s="3"/>
      <c r="F286" s="55"/>
      <c r="G286"/>
      <c r="H286"/>
    </row>
    <row r="287" spans="1:11" s="25" customFormat="1">
      <c r="A287"/>
      <c r="B287"/>
      <c r="C287"/>
      <c r="D287"/>
      <c r="E287" s="3"/>
      <c r="F287" s="55"/>
      <c r="G287"/>
      <c r="H287"/>
    </row>
    <row r="288" spans="1:11" s="25" customFormat="1">
      <c r="A288"/>
      <c r="B288"/>
      <c r="C288"/>
      <c r="D288"/>
      <c r="E288" s="3"/>
      <c r="F288" s="55"/>
      <c r="G288"/>
      <c r="H288"/>
    </row>
    <row r="289" spans="1:11" s="25" customFormat="1">
      <c r="A289"/>
      <c r="B289"/>
      <c r="C289"/>
      <c r="D289"/>
      <c r="E289" s="3"/>
      <c r="F289" s="55"/>
      <c r="G289"/>
      <c r="H289"/>
    </row>
    <row r="290" spans="1:11" s="25" customFormat="1">
      <c r="A290"/>
      <c r="B290"/>
      <c r="C290"/>
      <c r="D290"/>
      <c r="E290" s="3"/>
      <c r="F290" s="55"/>
      <c r="G290"/>
      <c r="H290"/>
    </row>
    <row r="291" spans="1:11" s="25" customFormat="1">
      <c r="A291"/>
      <c r="B291"/>
      <c r="C291"/>
      <c r="D291"/>
      <c r="E291" s="3"/>
      <c r="F291" s="55"/>
      <c r="G291" s="3"/>
      <c r="H291"/>
    </row>
    <row r="292" spans="1:11">
      <c r="B292"/>
      <c r="G292" s="3"/>
      <c r="H292"/>
      <c r="K292" s="25"/>
    </row>
    <row r="293" spans="1:11">
      <c r="B293"/>
      <c r="H293"/>
      <c r="K293" s="25"/>
    </row>
    <row r="294" spans="1:11" s="25" customFormat="1">
      <c r="A294"/>
      <c r="B294"/>
      <c r="C294"/>
      <c r="D294"/>
      <c r="E294" s="3"/>
      <c r="F294" s="55"/>
      <c r="G294" s="3"/>
      <c r="H294"/>
    </row>
    <row r="295" spans="1:11" s="25" customFormat="1">
      <c r="A295"/>
      <c r="B295"/>
      <c r="C295"/>
      <c r="D295"/>
      <c r="E295" s="3"/>
      <c r="F295" s="55"/>
      <c r="G295" s="3"/>
      <c r="H295"/>
    </row>
    <row r="296" spans="1:11" s="25" customFormat="1">
      <c r="A296"/>
      <c r="B296"/>
      <c r="C296"/>
      <c r="D296"/>
      <c r="E296" s="3"/>
      <c r="F296" s="55"/>
      <c r="G296" s="3"/>
      <c r="H296"/>
    </row>
    <row r="297" spans="1:11" s="25" customFormat="1">
      <c r="A297"/>
      <c r="B297"/>
      <c r="C297"/>
      <c r="D297"/>
      <c r="E297" s="3"/>
      <c r="F297" s="55"/>
      <c r="G297"/>
      <c r="H297"/>
    </row>
    <row r="298" spans="1:11" s="25" customFormat="1">
      <c r="A298"/>
      <c r="B298"/>
      <c r="C298"/>
      <c r="D298"/>
      <c r="E298" s="3"/>
      <c r="F298" s="55"/>
      <c r="G298"/>
      <c r="H298"/>
    </row>
    <row r="299" spans="1:11" s="25" customFormat="1">
      <c r="A299"/>
      <c r="B299"/>
      <c r="C299"/>
      <c r="D299"/>
      <c r="E299" s="3"/>
      <c r="F299" s="55"/>
      <c r="G299" s="3"/>
      <c r="H299"/>
    </row>
    <row r="300" spans="1:11" s="25" customFormat="1">
      <c r="A300"/>
      <c r="B300"/>
      <c r="C300"/>
      <c r="D300"/>
      <c r="E300" s="3"/>
      <c r="F300" s="55"/>
      <c r="G300"/>
      <c r="H300"/>
    </row>
    <row r="301" spans="1:11" s="25" customFormat="1">
      <c r="A301"/>
      <c r="B301"/>
      <c r="C301"/>
      <c r="D301"/>
      <c r="E301" s="3"/>
      <c r="F301" s="55"/>
      <c r="G301"/>
      <c r="H301"/>
    </row>
    <row r="302" spans="1:11" s="25" customFormat="1">
      <c r="A302"/>
      <c r="B302"/>
      <c r="C302"/>
      <c r="D302"/>
      <c r="E302" s="3"/>
      <c r="F302" s="55"/>
      <c r="G302"/>
      <c r="H302"/>
    </row>
    <row r="303" spans="1:11" s="25" customFormat="1">
      <c r="A303"/>
      <c r="B303"/>
      <c r="C303"/>
      <c r="D303"/>
      <c r="E303" s="3"/>
      <c r="F303" s="55"/>
      <c r="G303"/>
      <c r="H303"/>
    </row>
    <row r="304" spans="1:11" s="25" customFormat="1">
      <c r="A304"/>
      <c r="B304"/>
      <c r="C304"/>
      <c r="D304"/>
      <c r="E304" s="3"/>
      <c r="F304" s="55"/>
      <c r="G304"/>
      <c r="H304"/>
    </row>
    <row r="305" spans="1:11" s="25" customFormat="1">
      <c r="A305"/>
      <c r="B305"/>
      <c r="C305"/>
      <c r="D305"/>
      <c r="E305" s="3"/>
      <c r="F305" s="55"/>
      <c r="G305"/>
      <c r="H305"/>
    </row>
    <row r="306" spans="1:11" s="25" customFormat="1">
      <c r="A306"/>
      <c r="B306"/>
      <c r="C306"/>
      <c r="D306"/>
      <c r="E306" s="3"/>
      <c r="F306" s="55"/>
      <c r="G306"/>
      <c r="H306"/>
    </row>
    <row r="307" spans="1:11" s="25" customFormat="1">
      <c r="A307"/>
      <c r="B307"/>
      <c r="C307"/>
      <c r="D307"/>
      <c r="E307" s="3"/>
      <c r="F307" s="55"/>
      <c r="G307"/>
      <c r="H307"/>
    </row>
    <row r="308" spans="1:11" s="25" customFormat="1">
      <c r="A308"/>
      <c r="B308"/>
      <c r="C308"/>
      <c r="D308"/>
      <c r="E308" s="3"/>
      <c r="F308" s="55"/>
      <c r="G308"/>
      <c r="H308"/>
    </row>
    <row r="309" spans="1:11" s="25" customFormat="1">
      <c r="A309"/>
      <c r="B309"/>
      <c r="C309"/>
      <c r="D309"/>
      <c r="E309" s="3"/>
      <c r="F309" s="55"/>
      <c r="G309"/>
      <c r="H309"/>
    </row>
    <row r="310" spans="1:11" s="25" customFormat="1">
      <c r="A310"/>
      <c r="B310"/>
      <c r="C310"/>
      <c r="D310"/>
      <c r="E310" s="3"/>
      <c r="F310" s="55"/>
      <c r="G310"/>
      <c r="H310"/>
    </row>
    <row r="311" spans="1:11">
      <c r="B311"/>
      <c r="H311"/>
      <c r="K311" s="25"/>
    </row>
    <row r="312" spans="1:11" s="25" customFormat="1">
      <c r="A312"/>
      <c r="B312"/>
      <c r="C312"/>
      <c r="D312"/>
      <c r="E312" s="3"/>
      <c r="F312" s="55"/>
      <c r="G312"/>
      <c r="H312"/>
    </row>
    <row r="313" spans="1:11" s="25" customFormat="1">
      <c r="A313"/>
      <c r="B313"/>
      <c r="C313"/>
      <c r="D313"/>
      <c r="E313" s="3"/>
      <c r="F313" s="55"/>
      <c r="G313"/>
      <c r="H313"/>
    </row>
    <row r="314" spans="1:11" s="25" customFormat="1">
      <c r="A314"/>
      <c r="B314"/>
      <c r="C314"/>
      <c r="D314"/>
      <c r="E314" s="3"/>
      <c r="F314" s="55"/>
      <c r="G314"/>
      <c r="H314"/>
    </row>
    <row r="315" spans="1:11" s="25" customFormat="1">
      <c r="A315"/>
      <c r="B315"/>
      <c r="C315"/>
      <c r="D315"/>
      <c r="E315" s="3"/>
      <c r="F315" s="55"/>
      <c r="G315"/>
      <c r="H315"/>
    </row>
    <row r="316" spans="1:11" s="25" customFormat="1">
      <c r="A316"/>
      <c r="B316"/>
      <c r="C316"/>
      <c r="D316"/>
      <c r="E316" s="3"/>
      <c r="F316" s="55"/>
      <c r="G316"/>
      <c r="H316"/>
    </row>
    <row r="317" spans="1:11" s="25" customFormat="1">
      <c r="A317"/>
      <c r="B317"/>
      <c r="C317"/>
      <c r="D317"/>
      <c r="E317" s="3"/>
      <c r="F317" s="55"/>
      <c r="G317"/>
      <c r="H317"/>
    </row>
    <row r="318" spans="1:11" s="25" customFormat="1">
      <c r="A318"/>
      <c r="B318"/>
      <c r="C318"/>
      <c r="D318"/>
      <c r="E318" s="3"/>
      <c r="F318" s="55"/>
      <c r="G318"/>
      <c r="H318"/>
    </row>
    <row r="319" spans="1:11" s="25" customFormat="1">
      <c r="A319"/>
      <c r="B319"/>
      <c r="C319"/>
      <c r="D319"/>
      <c r="E319" s="3"/>
      <c r="F319" s="55"/>
      <c r="G319"/>
      <c r="H319"/>
    </row>
    <row r="320" spans="1:11" s="25" customFormat="1">
      <c r="A320"/>
      <c r="B320"/>
      <c r="C320"/>
      <c r="D320"/>
      <c r="E320" s="3"/>
      <c r="F320" s="55"/>
      <c r="G320"/>
      <c r="H320"/>
    </row>
    <row r="321" spans="1:8" s="25" customFormat="1">
      <c r="A321"/>
      <c r="B321"/>
      <c r="C321"/>
      <c r="D321"/>
      <c r="E321" s="3"/>
      <c r="F321" s="55"/>
      <c r="G321"/>
      <c r="H321"/>
    </row>
    <row r="322" spans="1:8" s="25" customFormat="1">
      <c r="A322"/>
      <c r="B322"/>
      <c r="C322"/>
      <c r="D322"/>
      <c r="E322" s="3"/>
      <c r="F322" s="55"/>
      <c r="G322"/>
      <c r="H322"/>
    </row>
    <row r="323" spans="1:8" s="25" customFormat="1">
      <c r="A323"/>
      <c r="B323"/>
      <c r="C323"/>
      <c r="D323"/>
      <c r="E323" s="3"/>
      <c r="F323" s="55"/>
      <c r="G323"/>
      <c r="H323"/>
    </row>
    <row r="324" spans="1:8" s="25" customFormat="1">
      <c r="A324"/>
      <c r="B324"/>
      <c r="C324"/>
      <c r="D324"/>
      <c r="E324" s="3"/>
      <c r="F324" s="55"/>
      <c r="G324"/>
      <c r="H324"/>
    </row>
    <row r="325" spans="1:8" s="25" customFormat="1">
      <c r="A325"/>
      <c r="B325"/>
      <c r="C325"/>
      <c r="D325"/>
      <c r="E325" s="3"/>
      <c r="F325" s="55"/>
      <c r="G325"/>
      <c r="H325"/>
    </row>
    <row r="326" spans="1:8" s="25" customFormat="1">
      <c r="A326"/>
      <c r="B326"/>
      <c r="C326"/>
      <c r="D326"/>
      <c r="E326" s="3"/>
      <c r="F326" s="55"/>
      <c r="G326"/>
      <c r="H326"/>
    </row>
    <row r="327" spans="1:8" s="25" customFormat="1">
      <c r="A327"/>
      <c r="B327"/>
      <c r="C327"/>
      <c r="D327"/>
      <c r="E327" s="3"/>
      <c r="F327" s="55"/>
      <c r="G327"/>
      <c r="H327"/>
    </row>
    <row r="328" spans="1:8" s="25" customFormat="1">
      <c r="A328"/>
      <c r="B328"/>
      <c r="C328"/>
      <c r="D328"/>
      <c r="E328" s="3"/>
      <c r="F328" s="55"/>
      <c r="G328"/>
      <c r="H328"/>
    </row>
    <row r="329" spans="1:8" s="25" customFormat="1">
      <c r="A329"/>
      <c r="B329"/>
      <c r="C329"/>
      <c r="D329"/>
      <c r="E329" s="3"/>
      <c r="F329" s="55"/>
      <c r="G329"/>
      <c r="H329"/>
    </row>
    <row r="330" spans="1:8" s="25" customFormat="1">
      <c r="A330"/>
      <c r="B330"/>
      <c r="C330"/>
      <c r="D330"/>
      <c r="E330" s="3"/>
      <c r="F330" s="55"/>
      <c r="G330"/>
      <c r="H330"/>
    </row>
    <row r="331" spans="1:8" s="25" customFormat="1">
      <c r="A331"/>
      <c r="B331"/>
      <c r="C331"/>
      <c r="D331"/>
      <c r="E331" s="3"/>
      <c r="F331" s="55"/>
      <c r="G331"/>
      <c r="H331"/>
    </row>
    <row r="332" spans="1:8" s="25" customFormat="1">
      <c r="A332"/>
      <c r="B332"/>
      <c r="C332"/>
      <c r="D332"/>
      <c r="E332" s="3"/>
      <c r="F332" s="55"/>
      <c r="G332"/>
      <c r="H332"/>
    </row>
    <row r="333" spans="1:8" s="25" customFormat="1">
      <c r="A333"/>
      <c r="B333"/>
      <c r="C333"/>
      <c r="D333"/>
      <c r="E333" s="3"/>
      <c r="F333" s="55"/>
      <c r="G333"/>
      <c r="H333"/>
    </row>
    <row r="334" spans="1:8" s="25" customFormat="1">
      <c r="A334"/>
      <c r="B334"/>
      <c r="C334"/>
      <c r="D334"/>
      <c r="E334" s="3"/>
      <c r="F334" s="55"/>
      <c r="G334" s="3"/>
      <c r="H334"/>
    </row>
    <row r="335" spans="1:8" s="25" customFormat="1">
      <c r="A335"/>
      <c r="B335"/>
      <c r="C335"/>
      <c r="D335"/>
      <c r="E335" s="3"/>
      <c r="F335" s="55"/>
      <c r="G335"/>
      <c r="H335"/>
    </row>
    <row r="336" spans="1:8" s="25" customFormat="1">
      <c r="A336"/>
      <c r="B336"/>
      <c r="C336"/>
      <c r="D336"/>
      <c r="E336" s="3"/>
      <c r="F336" s="55"/>
      <c r="G336"/>
      <c r="H336"/>
    </row>
    <row r="337" spans="1:8" s="25" customFormat="1">
      <c r="A337"/>
      <c r="B337"/>
      <c r="C337"/>
      <c r="D337"/>
      <c r="E337" s="3"/>
      <c r="F337" s="55"/>
      <c r="G337"/>
      <c r="H337"/>
    </row>
    <row r="338" spans="1:8" s="25" customFormat="1">
      <c r="A338"/>
      <c r="B338"/>
      <c r="C338"/>
      <c r="D338"/>
      <c r="E338" s="3"/>
      <c r="F338" s="55"/>
      <c r="G338"/>
      <c r="H338"/>
    </row>
    <row r="339" spans="1:8" s="25" customFormat="1">
      <c r="A339"/>
      <c r="B339"/>
      <c r="C339"/>
      <c r="D339"/>
      <c r="E339" s="3"/>
      <c r="F339" s="55"/>
      <c r="G339"/>
      <c r="H339"/>
    </row>
    <row r="340" spans="1:8" s="25" customFormat="1">
      <c r="A340"/>
      <c r="B340"/>
      <c r="C340"/>
      <c r="D340"/>
      <c r="E340" s="3"/>
      <c r="F340" s="55"/>
      <c r="G340"/>
      <c r="H340"/>
    </row>
    <row r="341" spans="1:8" s="25" customFormat="1">
      <c r="A341"/>
      <c r="B341"/>
      <c r="C341"/>
      <c r="D341"/>
      <c r="E341" s="3"/>
      <c r="F341" s="55"/>
      <c r="G341"/>
      <c r="H341"/>
    </row>
    <row r="342" spans="1:8" s="25" customFormat="1">
      <c r="A342"/>
      <c r="B342"/>
      <c r="C342"/>
      <c r="D342"/>
      <c r="E342" s="3"/>
      <c r="F342" s="55"/>
      <c r="G342"/>
      <c r="H342"/>
    </row>
    <row r="343" spans="1:8" s="25" customFormat="1">
      <c r="A343"/>
      <c r="B343"/>
      <c r="C343"/>
      <c r="D343"/>
      <c r="E343" s="3"/>
      <c r="F343" s="55"/>
      <c r="G343"/>
      <c r="H343"/>
    </row>
    <row r="344" spans="1:8" s="25" customFormat="1">
      <c r="A344"/>
      <c r="B344"/>
      <c r="C344"/>
      <c r="D344"/>
      <c r="E344" s="3"/>
      <c r="F344" s="55"/>
      <c r="G344"/>
      <c r="H344"/>
    </row>
    <row r="345" spans="1:8" s="25" customFormat="1">
      <c r="A345"/>
      <c r="B345"/>
      <c r="C345"/>
      <c r="D345"/>
      <c r="E345" s="3"/>
      <c r="F345" s="55"/>
      <c r="G345"/>
      <c r="H345"/>
    </row>
    <row r="346" spans="1:8" s="25" customFormat="1">
      <c r="A346"/>
      <c r="B346"/>
      <c r="C346"/>
      <c r="D346"/>
      <c r="E346" s="3"/>
      <c r="F346" s="55"/>
      <c r="G346"/>
      <c r="H346"/>
    </row>
    <row r="347" spans="1:8" s="25" customFormat="1">
      <c r="A347"/>
      <c r="B347"/>
      <c r="C347"/>
      <c r="D347"/>
      <c r="E347" s="3"/>
      <c r="F347" s="55"/>
      <c r="G347"/>
      <c r="H347"/>
    </row>
    <row r="348" spans="1:8" s="25" customFormat="1">
      <c r="A348"/>
      <c r="B348"/>
      <c r="C348"/>
      <c r="D348"/>
      <c r="E348" s="3"/>
      <c r="F348" s="55"/>
      <c r="G348"/>
      <c r="H348"/>
    </row>
    <row r="349" spans="1:8" s="25" customFormat="1">
      <c r="A349"/>
      <c r="B349"/>
      <c r="C349"/>
      <c r="D349"/>
      <c r="E349" s="3"/>
      <c r="F349" s="55"/>
      <c r="G349"/>
      <c r="H349"/>
    </row>
    <row r="350" spans="1:8" s="25" customFormat="1">
      <c r="A350"/>
      <c r="B350"/>
      <c r="C350"/>
      <c r="D350"/>
      <c r="E350" s="3"/>
      <c r="F350" s="55"/>
      <c r="G350"/>
      <c r="H350"/>
    </row>
    <row r="351" spans="1:8" s="25" customFormat="1">
      <c r="A351"/>
      <c r="B351"/>
      <c r="C351"/>
      <c r="D351"/>
      <c r="E351" s="3"/>
      <c r="F351" s="55"/>
      <c r="G351"/>
      <c r="H351"/>
    </row>
    <row r="352" spans="1:8" s="25" customFormat="1">
      <c r="A352"/>
      <c r="B352"/>
      <c r="C352"/>
      <c r="D352"/>
      <c r="E352" s="3"/>
      <c r="F352" s="55"/>
      <c r="G352"/>
      <c r="H352"/>
    </row>
    <row r="353" spans="1:8" s="25" customFormat="1">
      <c r="A353"/>
      <c r="B353"/>
      <c r="C353"/>
      <c r="D353"/>
      <c r="E353" s="3"/>
      <c r="F353" s="55"/>
      <c r="G353"/>
      <c r="H353"/>
    </row>
    <row r="354" spans="1:8" s="25" customFormat="1">
      <c r="A354"/>
      <c r="B354"/>
      <c r="C354"/>
      <c r="D354"/>
      <c r="E354" s="3"/>
      <c r="F354" s="55"/>
      <c r="G354"/>
      <c r="H354"/>
    </row>
    <row r="355" spans="1:8" s="25" customFormat="1">
      <c r="A355"/>
      <c r="B355"/>
      <c r="C355"/>
      <c r="D355"/>
      <c r="E355" s="3"/>
      <c r="F355" s="55"/>
      <c r="G355"/>
      <c r="H355"/>
    </row>
    <row r="356" spans="1:8" s="25" customFormat="1">
      <c r="A356"/>
      <c r="B356"/>
      <c r="C356"/>
      <c r="D356"/>
      <c r="E356" s="3"/>
      <c r="F356" s="55"/>
      <c r="G356"/>
      <c r="H356"/>
    </row>
    <row r="357" spans="1:8" s="25" customFormat="1">
      <c r="A357"/>
      <c r="B357"/>
      <c r="C357"/>
      <c r="D357"/>
      <c r="E357" s="3"/>
      <c r="F357" s="55"/>
      <c r="G357"/>
      <c r="H357"/>
    </row>
    <row r="358" spans="1:8" s="25" customFormat="1">
      <c r="A358"/>
      <c r="B358"/>
      <c r="C358"/>
      <c r="D358"/>
      <c r="E358" s="3"/>
      <c r="F358" s="55"/>
      <c r="G358"/>
      <c r="H358"/>
    </row>
    <row r="359" spans="1:8" s="25" customFormat="1">
      <c r="A359"/>
      <c r="B359"/>
      <c r="C359"/>
      <c r="D359"/>
      <c r="E359" s="3"/>
      <c r="F359" s="55"/>
      <c r="G359"/>
      <c r="H359"/>
    </row>
    <row r="360" spans="1:8" s="25" customFormat="1">
      <c r="A360"/>
      <c r="B360"/>
      <c r="C360"/>
      <c r="D360"/>
      <c r="E360" s="3"/>
      <c r="F360" s="55"/>
      <c r="G360"/>
      <c r="H360"/>
    </row>
    <row r="361" spans="1:8" s="25" customFormat="1">
      <c r="A361"/>
      <c r="B361"/>
      <c r="C361"/>
      <c r="D361"/>
      <c r="E361" s="3"/>
      <c r="F361" s="55"/>
      <c r="G361"/>
      <c r="H361"/>
    </row>
    <row r="362" spans="1:8" s="25" customFormat="1">
      <c r="A362"/>
      <c r="B362"/>
      <c r="C362"/>
      <c r="D362"/>
      <c r="E362" s="3"/>
      <c r="F362" s="55"/>
      <c r="G362"/>
      <c r="H362"/>
    </row>
    <row r="363" spans="1:8" s="25" customFormat="1">
      <c r="A363"/>
      <c r="B363"/>
      <c r="C363"/>
      <c r="D363"/>
      <c r="E363" s="3"/>
      <c r="F363" s="55"/>
      <c r="G363"/>
      <c r="H363"/>
    </row>
    <row r="364" spans="1:8" s="25" customFormat="1">
      <c r="A364"/>
      <c r="B364"/>
      <c r="C364"/>
      <c r="D364"/>
      <c r="E364" s="3"/>
      <c r="F364" s="55"/>
      <c r="G364"/>
      <c r="H364"/>
    </row>
    <row r="365" spans="1:8" s="25" customFormat="1">
      <c r="A365"/>
      <c r="B365"/>
      <c r="C365"/>
      <c r="D365"/>
      <c r="E365" s="3"/>
      <c r="F365" s="55"/>
      <c r="G365"/>
      <c r="H365"/>
    </row>
    <row r="366" spans="1:8" s="25" customFormat="1">
      <c r="A366"/>
      <c r="B366"/>
      <c r="C366"/>
      <c r="D366"/>
      <c r="E366" s="3"/>
      <c r="F366" s="55"/>
      <c r="G366"/>
      <c r="H366"/>
    </row>
    <row r="367" spans="1:8" s="25" customFormat="1">
      <c r="A367"/>
      <c r="B367"/>
      <c r="C367"/>
      <c r="D367"/>
      <c r="E367" s="3"/>
      <c r="F367" s="55"/>
      <c r="G367"/>
      <c r="H367"/>
    </row>
    <row r="368" spans="1:8" s="25" customFormat="1">
      <c r="A368"/>
      <c r="B368"/>
      <c r="C368"/>
      <c r="D368"/>
      <c r="E368" s="3"/>
      <c r="F368" s="55"/>
      <c r="G368"/>
      <c r="H368"/>
    </row>
    <row r="369" spans="1:8" s="25" customFormat="1">
      <c r="A369"/>
      <c r="B369"/>
      <c r="C369"/>
      <c r="D369"/>
      <c r="E369" s="3"/>
      <c r="F369" s="55"/>
      <c r="G369"/>
      <c r="H369"/>
    </row>
    <row r="370" spans="1:8" s="25" customFormat="1">
      <c r="A370"/>
      <c r="B370"/>
      <c r="C370"/>
      <c r="D370"/>
      <c r="E370" s="3"/>
      <c r="F370" s="55"/>
      <c r="G370"/>
      <c r="H370"/>
    </row>
    <row r="371" spans="1:8" s="25" customFormat="1">
      <c r="A371"/>
      <c r="B371"/>
      <c r="C371"/>
      <c r="D371"/>
      <c r="E371" s="3"/>
      <c r="F371" s="55"/>
      <c r="G371"/>
      <c r="H371"/>
    </row>
    <row r="372" spans="1:8" s="25" customFormat="1">
      <c r="A372"/>
      <c r="B372"/>
      <c r="C372"/>
      <c r="D372"/>
      <c r="E372" s="3"/>
      <c r="F372" s="55"/>
      <c r="G372"/>
      <c r="H372"/>
    </row>
    <row r="373" spans="1:8" s="25" customFormat="1">
      <c r="A373"/>
      <c r="B373"/>
      <c r="C373"/>
      <c r="D373"/>
      <c r="E373" s="3"/>
      <c r="F373" s="55"/>
      <c r="G373"/>
      <c r="H373"/>
    </row>
    <row r="374" spans="1:8" s="25" customFormat="1">
      <c r="A374"/>
      <c r="B374"/>
      <c r="C374"/>
      <c r="D374"/>
      <c r="E374" s="3"/>
      <c r="F374" s="55"/>
      <c r="G374"/>
      <c r="H374"/>
    </row>
    <row r="375" spans="1:8" s="25" customFormat="1">
      <c r="A375"/>
      <c r="B375"/>
      <c r="C375"/>
      <c r="D375"/>
      <c r="E375" s="3"/>
      <c r="F375" s="55"/>
      <c r="G375"/>
      <c r="H375"/>
    </row>
    <row r="376" spans="1:8" s="25" customFormat="1">
      <c r="A376"/>
      <c r="B376"/>
      <c r="C376"/>
      <c r="D376"/>
      <c r="E376" s="3"/>
      <c r="F376" s="55"/>
      <c r="G376"/>
      <c r="H376"/>
    </row>
    <row r="377" spans="1:8" s="25" customFormat="1">
      <c r="A377"/>
      <c r="B377"/>
      <c r="C377"/>
      <c r="D377"/>
      <c r="E377" s="3"/>
      <c r="F377" s="55"/>
      <c r="G377"/>
      <c r="H377"/>
    </row>
    <row r="378" spans="1:8" s="25" customFormat="1">
      <c r="A378"/>
      <c r="B378"/>
      <c r="C378"/>
      <c r="D378"/>
      <c r="E378" s="3"/>
      <c r="F378" s="55"/>
      <c r="G378"/>
      <c r="H378"/>
    </row>
    <row r="379" spans="1:8" s="25" customFormat="1">
      <c r="A379"/>
      <c r="B379"/>
      <c r="C379"/>
      <c r="D379"/>
      <c r="E379" s="3"/>
      <c r="F379" s="55"/>
      <c r="G379"/>
      <c r="H379"/>
    </row>
    <row r="380" spans="1:8" s="25" customFormat="1">
      <c r="A380"/>
      <c r="B380"/>
      <c r="C380"/>
      <c r="D380"/>
      <c r="E380" s="3"/>
      <c r="F380" s="55"/>
      <c r="G380" s="3"/>
      <c r="H380"/>
    </row>
    <row r="381" spans="1:8" s="25" customFormat="1">
      <c r="A381"/>
      <c r="B381"/>
      <c r="C381"/>
      <c r="D381"/>
      <c r="E381" s="3"/>
      <c r="F381" s="55"/>
      <c r="G381" s="3"/>
      <c r="H381"/>
    </row>
    <row r="382" spans="1:8" s="25" customFormat="1">
      <c r="A382"/>
      <c r="B382"/>
      <c r="C382"/>
      <c r="D382"/>
      <c r="E382" s="3"/>
      <c r="F382" s="55"/>
      <c r="G382"/>
      <c r="H382"/>
    </row>
    <row r="383" spans="1:8" s="25" customFormat="1">
      <c r="A383"/>
      <c r="B383"/>
      <c r="C383"/>
      <c r="D383"/>
      <c r="E383" s="3"/>
      <c r="F383" s="55"/>
      <c r="G383"/>
      <c r="H383"/>
    </row>
    <row r="384" spans="1:8" s="25" customFormat="1">
      <c r="A384"/>
      <c r="B384"/>
      <c r="C384"/>
      <c r="D384"/>
      <c r="E384" s="3"/>
      <c r="F384" s="55"/>
      <c r="G384"/>
      <c r="H384"/>
    </row>
    <row r="385" spans="1:8" s="25" customFormat="1">
      <c r="A385"/>
      <c r="B385"/>
      <c r="C385"/>
      <c r="D385"/>
      <c r="E385" s="3"/>
      <c r="F385" s="55"/>
      <c r="G385"/>
      <c r="H385"/>
    </row>
    <row r="386" spans="1:8" s="25" customFormat="1">
      <c r="A386"/>
      <c r="B386" s="63"/>
      <c r="C386"/>
      <c r="D386"/>
      <c r="E386" s="3"/>
      <c r="F386" s="55"/>
      <c r="G386"/>
      <c r="H386"/>
    </row>
    <row r="387" spans="1:8" s="25" customFormat="1">
      <c r="A387"/>
      <c r="B387"/>
      <c r="C387"/>
      <c r="D387"/>
      <c r="E387" s="3"/>
      <c r="F387" s="55"/>
      <c r="G387"/>
      <c r="H387"/>
    </row>
    <row r="388" spans="1:8" s="25" customFormat="1">
      <c r="A388"/>
      <c r="B388"/>
      <c r="C388"/>
      <c r="D388"/>
      <c r="E388" s="3"/>
      <c r="F388" s="55"/>
      <c r="G388"/>
      <c r="H388"/>
    </row>
    <row r="389" spans="1:8" s="25" customFormat="1">
      <c r="A389"/>
      <c r="B389"/>
      <c r="C389"/>
      <c r="D389"/>
      <c r="E389" s="3"/>
      <c r="F389" s="55"/>
      <c r="G389"/>
      <c r="H389"/>
    </row>
    <row r="390" spans="1:8" s="25" customFormat="1">
      <c r="A390"/>
      <c r="B390"/>
      <c r="C390"/>
      <c r="D390"/>
      <c r="E390" s="3"/>
      <c r="F390" s="55"/>
      <c r="G390"/>
      <c r="H390"/>
    </row>
    <row r="391" spans="1:8" s="25" customFormat="1">
      <c r="A391"/>
      <c r="B391"/>
      <c r="C391"/>
      <c r="D391"/>
      <c r="E391" s="3"/>
      <c r="F391" s="55"/>
      <c r="G391"/>
      <c r="H391"/>
    </row>
    <row r="392" spans="1:8" s="25" customFormat="1">
      <c r="A392"/>
      <c r="B392"/>
      <c r="C392"/>
      <c r="D392"/>
      <c r="E392" s="3"/>
      <c r="F392" s="55"/>
      <c r="G392"/>
      <c r="H392"/>
    </row>
    <row r="393" spans="1:8" s="25" customFormat="1">
      <c r="A393"/>
      <c r="B393"/>
      <c r="C393"/>
      <c r="D393"/>
      <c r="E393" s="3"/>
      <c r="F393" s="55"/>
      <c r="G393"/>
      <c r="H393"/>
    </row>
    <row r="394" spans="1:8" s="25" customFormat="1">
      <c r="A394"/>
      <c r="B394"/>
      <c r="C394"/>
      <c r="D394"/>
      <c r="E394" s="3"/>
      <c r="F394" s="55"/>
      <c r="G394"/>
      <c r="H394"/>
    </row>
    <row r="395" spans="1:8" s="25" customFormat="1">
      <c r="A395"/>
      <c r="B395"/>
      <c r="C395"/>
      <c r="D395"/>
      <c r="E395" s="3"/>
      <c r="F395" s="55"/>
      <c r="G395"/>
      <c r="H395"/>
    </row>
    <row r="396" spans="1:8" s="25" customFormat="1">
      <c r="A396"/>
      <c r="B396"/>
      <c r="C396"/>
      <c r="D396"/>
      <c r="E396" s="3"/>
      <c r="F396" s="55"/>
      <c r="G396"/>
      <c r="H396"/>
    </row>
    <row r="397" spans="1:8" s="25" customFormat="1">
      <c r="A397"/>
      <c r="E397" s="3"/>
      <c r="F397" s="55"/>
      <c r="G397"/>
      <c r="H397"/>
    </row>
    <row r="398" spans="1:8" s="25" customFormat="1">
      <c r="A398"/>
      <c r="B398"/>
      <c r="C398"/>
      <c r="D398"/>
      <c r="E398" s="3"/>
      <c r="F398" s="55"/>
      <c r="G398"/>
      <c r="H398"/>
    </row>
    <row r="399" spans="1:8" s="25" customFormat="1">
      <c r="A399"/>
      <c r="B399"/>
      <c r="C399"/>
      <c r="D399"/>
      <c r="E399" s="3"/>
      <c r="F399" s="55"/>
      <c r="G399"/>
      <c r="H399"/>
    </row>
    <row r="400" spans="1:8" s="25" customFormat="1">
      <c r="A400"/>
      <c r="B400"/>
      <c r="C400"/>
      <c r="D400"/>
      <c r="E400" s="3"/>
      <c r="F400" s="55"/>
      <c r="G400"/>
      <c r="H400"/>
    </row>
    <row r="401" spans="1:8" s="25" customFormat="1">
      <c r="A401"/>
      <c r="B401"/>
      <c r="C401"/>
      <c r="D401"/>
      <c r="E401" s="3"/>
      <c r="F401" s="55"/>
      <c r="G401"/>
      <c r="H401"/>
    </row>
    <row r="402" spans="1:8" s="25" customFormat="1">
      <c r="A402"/>
      <c r="B402"/>
      <c r="C402"/>
      <c r="D402"/>
      <c r="E402" s="3"/>
      <c r="F402" s="55"/>
      <c r="G402"/>
      <c r="H402"/>
    </row>
    <row r="403" spans="1:8" s="25" customFormat="1">
      <c r="A403"/>
      <c r="B403"/>
      <c r="C403"/>
      <c r="D403"/>
      <c r="E403" s="3"/>
      <c r="F403" s="55"/>
      <c r="G403"/>
      <c r="H403"/>
    </row>
    <row r="404" spans="1:8" s="25" customFormat="1">
      <c r="A404"/>
      <c r="B404"/>
      <c r="C404"/>
      <c r="D404"/>
      <c r="E404" s="3"/>
      <c r="F404" s="55"/>
      <c r="G404"/>
      <c r="H404"/>
    </row>
    <row r="405" spans="1:8" s="25" customFormat="1">
      <c r="A405"/>
      <c r="B405"/>
      <c r="C405"/>
      <c r="D405"/>
      <c r="E405" s="3"/>
      <c r="F405" s="55"/>
      <c r="G405"/>
      <c r="H405"/>
    </row>
    <row r="406" spans="1:8" s="25" customFormat="1">
      <c r="A406"/>
      <c r="B406"/>
      <c r="C406"/>
      <c r="D406"/>
      <c r="E406" s="3"/>
      <c r="F406" s="55"/>
      <c r="G406"/>
      <c r="H406"/>
    </row>
    <row r="407" spans="1:8" s="25" customFormat="1">
      <c r="A407"/>
      <c r="B407"/>
      <c r="C407"/>
      <c r="D407"/>
      <c r="E407" s="3"/>
      <c r="F407" s="55"/>
      <c r="G407"/>
      <c r="H407"/>
    </row>
    <row r="408" spans="1:8" s="25" customFormat="1">
      <c r="A408"/>
      <c r="B408"/>
      <c r="C408"/>
      <c r="D408"/>
      <c r="E408" s="3"/>
      <c r="F408" s="55"/>
      <c r="G408"/>
      <c r="H408"/>
    </row>
    <row r="409" spans="1:8" s="25" customFormat="1">
      <c r="A409"/>
      <c r="B409"/>
      <c r="C409"/>
      <c r="D409"/>
      <c r="E409" s="3"/>
      <c r="F409" s="55"/>
      <c r="G409"/>
      <c r="H409"/>
    </row>
    <row r="410" spans="1:8" s="25" customFormat="1">
      <c r="A410"/>
      <c r="B410"/>
      <c r="C410"/>
      <c r="D410"/>
      <c r="E410" s="3"/>
      <c r="F410" s="55"/>
      <c r="G410"/>
      <c r="H410"/>
    </row>
    <row r="411" spans="1:8" s="25" customFormat="1">
      <c r="A411"/>
      <c r="B411"/>
      <c r="C411"/>
      <c r="D411"/>
      <c r="E411" s="3"/>
      <c r="F411" s="55"/>
      <c r="G411"/>
      <c r="H411"/>
    </row>
    <row r="412" spans="1:8" s="25" customFormat="1">
      <c r="A412"/>
      <c r="B412"/>
      <c r="C412"/>
      <c r="D412"/>
      <c r="E412" s="3"/>
      <c r="F412" s="55"/>
      <c r="G412"/>
      <c r="H412"/>
    </row>
    <row r="413" spans="1:8" s="25" customFormat="1">
      <c r="A413"/>
      <c r="B413"/>
      <c r="C413"/>
      <c r="D413"/>
      <c r="E413" s="3"/>
      <c r="F413" s="55"/>
      <c r="G413"/>
      <c r="H413"/>
    </row>
    <row r="414" spans="1:8" s="25" customFormat="1">
      <c r="A414"/>
      <c r="B414"/>
      <c r="C414"/>
      <c r="D414"/>
      <c r="E414" s="3"/>
      <c r="F414" s="55"/>
      <c r="G414" s="3"/>
      <c r="H414"/>
    </row>
    <row r="415" spans="1:8" s="25" customFormat="1">
      <c r="A415"/>
      <c r="B415"/>
      <c r="C415"/>
      <c r="D415"/>
      <c r="E415" s="3"/>
      <c r="F415" s="55"/>
      <c r="G415"/>
      <c r="H415"/>
    </row>
    <row r="416" spans="1:8" s="25" customFormat="1">
      <c r="A416"/>
      <c r="B416"/>
      <c r="C416"/>
      <c r="D416"/>
      <c r="E416" s="3"/>
      <c r="F416" s="55"/>
      <c r="G416"/>
      <c r="H416"/>
    </row>
    <row r="417" spans="1:8" s="25" customFormat="1">
      <c r="A417"/>
      <c r="B417"/>
      <c r="C417"/>
      <c r="D417"/>
      <c r="E417" s="3"/>
      <c r="F417" s="55"/>
      <c r="G417"/>
      <c r="H417"/>
    </row>
    <row r="418" spans="1:8" s="25" customFormat="1">
      <c r="A418"/>
      <c r="B418"/>
      <c r="C418"/>
      <c r="D418"/>
      <c r="E418" s="3"/>
      <c r="F418" s="55"/>
      <c r="G418"/>
      <c r="H418"/>
    </row>
    <row r="419" spans="1:8" s="25" customFormat="1">
      <c r="A419"/>
      <c r="B419"/>
      <c r="C419"/>
      <c r="D419"/>
      <c r="E419" s="3"/>
      <c r="F419" s="55"/>
      <c r="G419"/>
      <c r="H419"/>
    </row>
    <row r="420" spans="1:8" s="25" customFormat="1">
      <c r="A420"/>
      <c r="B420"/>
      <c r="C420"/>
      <c r="D420"/>
      <c r="E420" s="3"/>
      <c r="F420" s="55"/>
      <c r="G420" s="3"/>
      <c r="H420"/>
    </row>
    <row r="421" spans="1:8" s="25" customFormat="1">
      <c r="A421"/>
      <c r="B421"/>
      <c r="C421"/>
      <c r="D421"/>
      <c r="E421" s="3"/>
      <c r="F421" s="55"/>
      <c r="G421"/>
      <c r="H421"/>
    </row>
    <row r="422" spans="1:8" s="25" customFormat="1">
      <c r="A422"/>
      <c r="B422"/>
      <c r="C422"/>
      <c r="D422"/>
      <c r="E422" s="3"/>
      <c r="F422" s="55"/>
      <c r="G422"/>
      <c r="H422"/>
    </row>
    <row r="423" spans="1:8" s="25" customFormat="1">
      <c r="A423"/>
      <c r="B423"/>
      <c r="C423"/>
      <c r="D423"/>
      <c r="E423" s="3"/>
      <c r="F423" s="55"/>
      <c r="G423"/>
      <c r="H423"/>
    </row>
    <row r="424" spans="1:8" s="25" customFormat="1">
      <c r="A424"/>
      <c r="B424"/>
      <c r="C424"/>
      <c r="D424"/>
      <c r="E424" s="3"/>
      <c r="F424" s="55"/>
      <c r="G424"/>
      <c r="H424"/>
    </row>
    <row r="425" spans="1:8" s="25" customFormat="1">
      <c r="A425"/>
      <c r="B425"/>
      <c r="C425"/>
      <c r="D425"/>
      <c r="E425" s="3"/>
      <c r="F425" s="55"/>
      <c r="G425"/>
      <c r="H425"/>
    </row>
    <row r="426" spans="1:8" s="25" customFormat="1">
      <c r="A426"/>
      <c r="B426"/>
      <c r="C426"/>
      <c r="D426"/>
      <c r="E426" s="3"/>
      <c r="F426" s="55"/>
      <c r="G426"/>
      <c r="H426"/>
    </row>
    <row r="427" spans="1:8" s="25" customFormat="1">
      <c r="A427"/>
      <c r="B427"/>
      <c r="C427"/>
      <c r="D427"/>
      <c r="E427" s="3"/>
      <c r="F427" s="55"/>
      <c r="G427"/>
      <c r="H427"/>
    </row>
    <row r="428" spans="1:8" s="25" customFormat="1">
      <c r="A428"/>
      <c r="B428"/>
      <c r="C428"/>
      <c r="D428"/>
      <c r="E428" s="3"/>
      <c r="F428" s="55"/>
      <c r="G428"/>
      <c r="H428"/>
    </row>
    <row r="429" spans="1:8" s="25" customFormat="1">
      <c r="A429"/>
      <c r="B429"/>
      <c r="C429"/>
      <c r="D429"/>
      <c r="E429" s="3"/>
      <c r="F429" s="55"/>
      <c r="G429"/>
      <c r="H429"/>
    </row>
    <row r="430" spans="1:8" s="25" customFormat="1">
      <c r="A430"/>
      <c r="B430"/>
      <c r="C430"/>
      <c r="D430"/>
      <c r="E430" s="3"/>
      <c r="F430" s="55"/>
      <c r="G430"/>
      <c r="H430"/>
    </row>
    <row r="431" spans="1:8" s="25" customFormat="1">
      <c r="A431"/>
      <c r="B431"/>
      <c r="C431"/>
      <c r="D431"/>
      <c r="E431" s="3"/>
      <c r="F431" s="55"/>
      <c r="G431" s="3"/>
      <c r="H431"/>
    </row>
    <row r="432" spans="1:8" s="25" customFormat="1">
      <c r="A432"/>
      <c r="B432"/>
      <c r="C432"/>
      <c r="D432"/>
      <c r="E432" s="3"/>
      <c r="F432" s="55"/>
      <c r="G432" s="3"/>
      <c r="H432"/>
    </row>
    <row r="433" spans="1:8" s="25" customFormat="1">
      <c r="A433"/>
      <c r="E433" s="3"/>
      <c r="F433" s="55"/>
      <c r="G433"/>
      <c r="H433"/>
    </row>
    <row r="434" spans="1:8" s="25" customFormat="1">
      <c r="A434"/>
      <c r="E434" s="3"/>
      <c r="F434" s="55"/>
      <c r="G434" s="3"/>
      <c r="H434"/>
    </row>
    <row r="435" spans="1:8" s="25" customFormat="1">
      <c r="A435"/>
      <c r="E435" s="3"/>
      <c r="F435" s="55"/>
      <c r="G435" s="3"/>
      <c r="H435"/>
    </row>
    <row r="436" spans="1:8" s="25" customFormat="1">
      <c r="A436"/>
      <c r="E436" s="3"/>
      <c r="F436" s="55"/>
      <c r="G436" s="3"/>
      <c r="H436"/>
    </row>
    <row r="437" spans="1:8" s="25" customFormat="1">
      <c r="A437"/>
      <c r="E437" s="3"/>
      <c r="F437" s="55"/>
      <c r="G437"/>
      <c r="H437"/>
    </row>
    <row r="438" spans="1:8" s="25" customFormat="1">
      <c r="A438"/>
      <c r="E438" s="3"/>
      <c r="F438" s="55"/>
      <c r="G438"/>
      <c r="H438"/>
    </row>
    <row r="439" spans="1:8" s="25" customFormat="1">
      <c r="A439"/>
      <c r="E439" s="3"/>
      <c r="F439" s="55"/>
      <c r="G439" s="3"/>
      <c r="H439"/>
    </row>
    <row r="440" spans="1:8" s="25" customFormat="1">
      <c r="A440"/>
      <c r="E440" s="3"/>
      <c r="F440" s="55"/>
      <c r="G440"/>
      <c r="H440"/>
    </row>
    <row r="441" spans="1:8" s="25" customFormat="1">
      <c r="A441"/>
      <c r="E441" s="3"/>
      <c r="F441" s="55"/>
      <c r="G441"/>
      <c r="H441"/>
    </row>
    <row r="442" spans="1:8" s="25" customFormat="1">
      <c r="A442"/>
      <c r="E442" s="3"/>
      <c r="F442" s="55"/>
      <c r="G442"/>
      <c r="H442"/>
    </row>
    <row r="443" spans="1:8" s="25" customFormat="1">
      <c r="A443"/>
      <c r="E443" s="3"/>
      <c r="F443" s="55"/>
      <c r="G443"/>
      <c r="H443"/>
    </row>
    <row r="444" spans="1:8" s="25" customFormat="1">
      <c r="A444"/>
      <c r="E444" s="3"/>
      <c r="F444" s="55"/>
      <c r="G444"/>
      <c r="H444"/>
    </row>
    <row r="445" spans="1:8" s="25" customFormat="1">
      <c r="A445"/>
      <c r="E445" s="3"/>
      <c r="F445" s="55"/>
      <c r="G445"/>
      <c r="H445"/>
    </row>
    <row r="446" spans="1:8" s="25" customFormat="1">
      <c r="A446"/>
      <c r="E446" s="3"/>
      <c r="F446" s="55"/>
      <c r="G446"/>
      <c r="H446"/>
    </row>
    <row r="447" spans="1:8" s="25" customFormat="1">
      <c r="A447"/>
      <c r="E447" s="3"/>
      <c r="F447" s="55"/>
      <c r="G447"/>
      <c r="H447"/>
    </row>
    <row r="448" spans="1:8" s="25" customFormat="1">
      <c r="A448"/>
      <c r="E448" s="3"/>
      <c r="F448" s="55"/>
      <c r="G448"/>
      <c r="H448"/>
    </row>
    <row r="449" spans="1:8" s="25" customFormat="1">
      <c r="A449"/>
      <c r="E449" s="3"/>
      <c r="F449" s="55"/>
      <c r="G449"/>
      <c r="H449"/>
    </row>
    <row r="450" spans="1:8" s="25" customFormat="1">
      <c r="A450"/>
      <c r="E450" s="3"/>
      <c r="F450" s="55"/>
      <c r="G450"/>
      <c r="H450"/>
    </row>
    <row r="451" spans="1:8" s="25" customFormat="1">
      <c r="A451"/>
      <c r="E451" s="3"/>
      <c r="F451" s="55"/>
      <c r="G451"/>
      <c r="H451"/>
    </row>
    <row r="452" spans="1:8" s="25" customFormat="1">
      <c r="A452"/>
      <c r="E452" s="3"/>
      <c r="F452" s="55"/>
      <c r="G452"/>
      <c r="H452"/>
    </row>
    <row r="453" spans="1:8" s="25" customFormat="1">
      <c r="A453"/>
      <c r="E453" s="3"/>
      <c r="F453" s="55"/>
      <c r="G453"/>
      <c r="H453"/>
    </row>
    <row r="454" spans="1:8" s="25" customFormat="1">
      <c r="A454"/>
      <c r="E454" s="3"/>
      <c r="F454" s="55"/>
      <c r="G454"/>
      <c r="H454"/>
    </row>
    <row r="455" spans="1:8" s="25" customFormat="1">
      <c r="A455"/>
      <c r="E455" s="3"/>
      <c r="F455" s="55"/>
      <c r="G455"/>
      <c r="H455"/>
    </row>
    <row r="456" spans="1:8" s="25" customFormat="1">
      <c r="A456"/>
      <c r="E456" s="3"/>
      <c r="F456" s="55"/>
      <c r="G456"/>
      <c r="H456"/>
    </row>
    <row r="457" spans="1:8" s="25" customFormat="1">
      <c r="A457"/>
      <c r="E457" s="3"/>
      <c r="F457" s="55"/>
      <c r="G457"/>
      <c r="H457"/>
    </row>
    <row r="458" spans="1:8" s="25" customFormat="1">
      <c r="A458"/>
      <c r="E458" s="3"/>
      <c r="F458" s="55"/>
      <c r="G458" s="3"/>
      <c r="H458"/>
    </row>
    <row r="459" spans="1:8" s="25" customFormat="1">
      <c r="A459"/>
      <c r="E459" s="3"/>
      <c r="F459" s="55"/>
      <c r="G459"/>
      <c r="H459"/>
    </row>
    <row r="460" spans="1:8" s="25" customFormat="1">
      <c r="A460"/>
      <c r="E460" s="3"/>
      <c r="F460" s="55"/>
      <c r="G460"/>
      <c r="H460"/>
    </row>
    <row r="461" spans="1:8" s="25" customFormat="1">
      <c r="A461"/>
      <c r="E461" s="3"/>
      <c r="F461" s="55"/>
      <c r="G461" s="3"/>
      <c r="H461"/>
    </row>
    <row r="462" spans="1:8" s="25" customFormat="1">
      <c r="A462"/>
      <c r="E462" s="3"/>
      <c r="F462" s="55"/>
      <c r="G462"/>
      <c r="H462"/>
    </row>
    <row r="463" spans="1:8" s="25" customFormat="1">
      <c r="A463"/>
      <c r="E463" s="3"/>
      <c r="F463" s="55"/>
      <c r="G463"/>
      <c r="H463"/>
    </row>
    <row r="464" spans="1:8" s="25" customFormat="1">
      <c r="A464"/>
      <c r="E464" s="3"/>
      <c r="F464" s="55"/>
      <c r="G464"/>
      <c r="H464"/>
    </row>
    <row r="465" spans="1:8" s="25" customFormat="1">
      <c r="A465"/>
      <c r="E465" s="3"/>
      <c r="F465" s="55"/>
      <c r="G465"/>
      <c r="H465"/>
    </row>
    <row r="466" spans="1:8" s="25" customFormat="1">
      <c r="A466"/>
      <c r="E466" s="3"/>
      <c r="F466" s="55"/>
      <c r="G466"/>
      <c r="H466"/>
    </row>
    <row r="467" spans="1:8" s="25" customFormat="1">
      <c r="A467"/>
      <c r="E467" s="3"/>
      <c r="F467" s="55"/>
      <c r="G467"/>
      <c r="H467"/>
    </row>
    <row r="468" spans="1:8" s="25" customFormat="1">
      <c r="A468"/>
      <c r="E468" s="3"/>
      <c r="F468" s="55"/>
      <c r="G468"/>
      <c r="H468"/>
    </row>
    <row r="469" spans="1:8" s="25" customFormat="1">
      <c r="A469"/>
      <c r="E469" s="3"/>
      <c r="F469" s="55"/>
      <c r="G469"/>
      <c r="H469"/>
    </row>
    <row r="470" spans="1:8" s="25" customFormat="1">
      <c r="A470"/>
      <c r="E470" s="3"/>
      <c r="F470" s="55"/>
      <c r="G470"/>
      <c r="H470"/>
    </row>
    <row r="471" spans="1:8" s="25" customFormat="1">
      <c r="A471"/>
      <c r="E471" s="3"/>
      <c r="F471" s="55"/>
      <c r="G471"/>
      <c r="H471"/>
    </row>
    <row r="472" spans="1:8" s="25" customFormat="1">
      <c r="A472"/>
      <c r="E472" s="3"/>
      <c r="F472" s="55"/>
      <c r="G472"/>
      <c r="H472"/>
    </row>
    <row r="473" spans="1:8" s="25" customFormat="1">
      <c r="A473"/>
      <c r="E473" s="3"/>
      <c r="F473" s="55"/>
      <c r="G473"/>
      <c r="H473"/>
    </row>
    <row r="474" spans="1:8" s="25" customFormat="1">
      <c r="A474"/>
      <c r="E474" s="3"/>
      <c r="F474" s="55"/>
      <c r="G474"/>
      <c r="H474"/>
    </row>
    <row r="475" spans="1:8" s="25" customFormat="1">
      <c r="A475"/>
      <c r="E475" s="3"/>
      <c r="F475" s="55"/>
      <c r="G475" s="3"/>
      <c r="H475"/>
    </row>
    <row r="476" spans="1:8" s="25" customFormat="1">
      <c r="A476"/>
      <c r="E476" s="3"/>
      <c r="F476" s="55"/>
      <c r="G476"/>
      <c r="H476"/>
    </row>
    <row r="477" spans="1:8" s="25" customFormat="1">
      <c r="A477"/>
      <c r="E477" s="3"/>
      <c r="F477" s="55"/>
      <c r="G477"/>
      <c r="H477"/>
    </row>
    <row r="478" spans="1:8" s="25" customFormat="1">
      <c r="A478"/>
      <c r="E478" s="3"/>
      <c r="F478" s="55"/>
      <c r="G478"/>
      <c r="H478"/>
    </row>
    <row r="479" spans="1:8" s="25" customFormat="1">
      <c r="A479"/>
      <c r="E479" s="3"/>
      <c r="F479" s="55"/>
      <c r="G479"/>
      <c r="H479"/>
    </row>
    <row r="480" spans="1:8" s="25" customFormat="1">
      <c r="A480"/>
      <c r="E480" s="3"/>
      <c r="F480" s="55"/>
      <c r="G480"/>
      <c r="H480"/>
    </row>
    <row r="481" spans="1:8" s="25" customFormat="1">
      <c r="A481"/>
      <c r="B481"/>
      <c r="C481"/>
      <c r="D481"/>
      <c r="E481" s="3"/>
      <c r="F481" s="55"/>
      <c r="G481"/>
      <c r="H481"/>
    </row>
    <row r="482" spans="1:8" s="25" customFormat="1">
      <c r="A482"/>
      <c r="B482"/>
      <c r="C482"/>
      <c r="D482"/>
      <c r="E482" s="3"/>
      <c r="F482" s="55"/>
      <c r="G482"/>
      <c r="H482"/>
    </row>
    <row r="483" spans="1:8" s="25" customFormat="1">
      <c r="A483"/>
      <c r="B483"/>
      <c r="C483"/>
      <c r="D483"/>
      <c r="E483" s="3"/>
      <c r="F483" s="55"/>
      <c r="G483"/>
      <c r="H483"/>
    </row>
    <row r="484" spans="1:8" s="25" customFormat="1">
      <c r="A484"/>
      <c r="E484" s="3"/>
      <c r="F484" s="55"/>
      <c r="G484"/>
      <c r="H484"/>
    </row>
    <row r="485" spans="1:8" s="25" customFormat="1">
      <c r="A485"/>
      <c r="E485" s="3"/>
      <c r="F485" s="55"/>
      <c r="G485"/>
      <c r="H485"/>
    </row>
    <row r="486" spans="1:8" s="25" customFormat="1">
      <c r="A486"/>
      <c r="E486" s="3"/>
      <c r="F486" s="55"/>
      <c r="G486"/>
      <c r="H486"/>
    </row>
    <row r="487" spans="1:8" s="25" customFormat="1">
      <c r="A487"/>
      <c r="E487" s="3"/>
      <c r="F487" s="55"/>
      <c r="G487"/>
      <c r="H487"/>
    </row>
    <row r="488" spans="1:8" s="25" customFormat="1">
      <c r="A488"/>
      <c r="E488" s="3"/>
      <c r="F488" s="55"/>
      <c r="G488"/>
      <c r="H488"/>
    </row>
    <row r="489" spans="1:8" s="25" customFormat="1">
      <c r="A489"/>
      <c r="E489" s="3"/>
      <c r="F489" s="55"/>
      <c r="G489"/>
      <c r="H489"/>
    </row>
    <row r="490" spans="1:8" s="25" customFormat="1">
      <c r="A490"/>
      <c r="E490" s="3"/>
      <c r="F490" s="55"/>
      <c r="G490"/>
      <c r="H490"/>
    </row>
    <row r="491" spans="1:8" s="25" customFormat="1">
      <c r="A491"/>
      <c r="E491" s="3"/>
      <c r="F491" s="55"/>
      <c r="G491"/>
      <c r="H491"/>
    </row>
    <row r="492" spans="1:8" s="25" customFormat="1">
      <c r="A492"/>
      <c r="E492" s="3"/>
      <c r="F492" s="55"/>
      <c r="G492"/>
      <c r="H492"/>
    </row>
    <row r="493" spans="1:8" s="25" customFormat="1">
      <c r="A493"/>
      <c r="E493" s="3"/>
      <c r="F493" s="55"/>
      <c r="G493"/>
      <c r="H493"/>
    </row>
    <row r="494" spans="1:8" s="25" customFormat="1">
      <c r="A494"/>
      <c r="B494"/>
      <c r="C494"/>
      <c r="D494"/>
      <c r="E494" s="3"/>
      <c r="F494" s="55"/>
      <c r="G494"/>
      <c r="H494"/>
    </row>
    <row r="495" spans="1:8" s="25" customFormat="1">
      <c r="A495"/>
      <c r="B495"/>
      <c r="C495"/>
      <c r="D495"/>
      <c r="E495" s="3"/>
      <c r="F495" s="55"/>
      <c r="G495"/>
      <c r="H495"/>
    </row>
    <row r="496" spans="1:8" s="25" customFormat="1">
      <c r="A496"/>
      <c r="B496"/>
      <c r="C496"/>
      <c r="D496"/>
      <c r="E496" s="3"/>
      <c r="F496" s="55"/>
      <c r="G496"/>
      <c r="H496"/>
    </row>
    <row r="497" spans="1:8" s="25" customFormat="1">
      <c r="A497"/>
      <c r="B497"/>
      <c r="C497"/>
      <c r="D497"/>
      <c r="E497" s="3"/>
      <c r="F497" s="55"/>
      <c r="G497"/>
      <c r="H497"/>
    </row>
    <row r="498" spans="1:8" s="25" customFormat="1">
      <c r="A498"/>
      <c r="B498"/>
      <c r="C498"/>
      <c r="D498"/>
      <c r="E498" s="3"/>
      <c r="F498" s="55"/>
      <c r="G498"/>
      <c r="H498"/>
    </row>
    <row r="499" spans="1:8" s="25" customFormat="1">
      <c r="A499"/>
      <c r="B499"/>
      <c r="C499"/>
      <c r="D499"/>
      <c r="E499" s="3"/>
      <c r="F499" s="55"/>
      <c r="G499"/>
      <c r="H499"/>
    </row>
    <row r="500" spans="1:8" s="25" customFormat="1">
      <c r="A500"/>
      <c r="B500"/>
      <c r="C500"/>
      <c r="D500"/>
      <c r="E500" s="3"/>
      <c r="F500" s="55"/>
      <c r="G500"/>
      <c r="H500"/>
    </row>
    <row r="501" spans="1:8" s="25" customFormat="1">
      <c r="A501"/>
      <c r="B501"/>
      <c r="C501"/>
      <c r="D501"/>
      <c r="E501" s="3"/>
      <c r="F501" s="55"/>
      <c r="G501"/>
      <c r="H501"/>
    </row>
    <row r="502" spans="1:8" s="25" customFormat="1">
      <c r="A502"/>
      <c r="B502"/>
      <c r="C502"/>
      <c r="D502"/>
      <c r="E502" s="3"/>
      <c r="F502" s="55"/>
      <c r="G502"/>
      <c r="H502"/>
    </row>
    <row r="503" spans="1:8" s="25" customFormat="1">
      <c r="A503"/>
      <c r="B503"/>
      <c r="C503"/>
      <c r="D503"/>
      <c r="E503" s="3"/>
      <c r="F503" s="55"/>
      <c r="G503"/>
      <c r="H503"/>
    </row>
    <row r="504" spans="1:8" s="25" customFormat="1">
      <c r="A504"/>
      <c r="B504"/>
      <c r="C504"/>
      <c r="D504"/>
      <c r="E504" s="3"/>
      <c r="F504" s="55"/>
      <c r="G504"/>
      <c r="H504"/>
    </row>
    <row r="505" spans="1:8" s="25" customFormat="1">
      <c r="A505"/>
      <c r="B505"/>
      <c r="C505"/>
      <c r="D505"/>
      <c r="E505" s="3"/>
      <c r="F505" s="55"/>
      <c r="G505"/>
      <c r="H505"/>
    </row>
    <row r="506" spans="1:8" s="25" customFormat="1">
      <c r="A506"/>
      <c r="B506"/>
      <c r="C506"/>
      <c r="D506"/>
      <c r="E506" s="3"/>
      <c r="F506" s="55"/>
      <c r="G506"/>
      <c r="H506"/>
    </row>
    <row r="507" spans="1:8" s="25" customFormat="1">
      <c r="A507"/>
      <c r="B507"/>
      <c r="C507"/>
      <c r="D507"/>
      <c r="E507" s="3"/>
      <c r="F507" s="55"/>
      <c r="G507"/>
      <c r="H507"/>
    </row>
    <row r="508" spans="1:8" s="25" customFormat="1">
      <c r="A508"/>
      <c r="B508"/>
      <c r="C508"/>
      <c r="D508"/>
      <c r="E508" s="3"/>
      <c r="F508" s="55"/>
      <c r="G508"/>
      <c r="H508"/>
    </row>
    <row r="509" spans="1:8" s="25" customFormat="1">
      <c r="A509"/>
      <c r="B509"/>
      <c r="C509"/>
      <c r="D509"/>
      <c r="E509" s="3"/>
      <c r="F509" s="55"/>
      <c r="G509"/>
      <c r="H509"/>
    </row>
    <row r="510" spans="1:8" s="25" customFormat="1">
      <c r="A510"/>
      <c r="B510"/>
      <c r="C510"/>
      <c r="D510"/>
      <c r="E510" s="3"/>
      <c r="F510" s="55"/>
      <c r="G510"/>
      <c r="H510"/>
    </row>
    <row r="511" spans="1:8" s="25" customFormat="1">
      <c r="A511"/>
      <c r="B511"/>
      <c r="C511"/>
      <c r="D511"/>
      <c r="E511" s="3"/>
      <c r="F511" s="55"/>
      <c r="G511"/>
      <c r="H511"/>
    </row>
    <row r="512" spans="1:8" s="25" customFormat="1">
      <c r="A512"/>
      <c r="B512"/>
      <c r="C512"/>
      <c r="D512"/>
      <c r="E512" s="3"/>
      <c r="F512" s="55"/>
      <c r="G512"/>
      <c r="H512"/>
    </row>
    <row r="513" spans="1:8" s="25" customFormat="1">
      <c r="A513"/>
      <c r="B513"/>
      <c r="C513"/>
      <c r="D513"/>
      <c r="E513" s="3"/>
      <c r="F513" s="55"/>
      <c r="G513"/>
      <c r="H513"/>
    </row>
    <row r="514" spans="1:8" s="25" customFormat="1">
      <c r="A514"/>
      <c r="B514"/>
      <c r="C514"/>
      <c r="D514"/>
      <c r="E514" s="3"/>
      <c r="F514" s="55"/>
      <c r="G514"/>
      <c r="H514"/>
    </row>
    <row r="515" spans="1:8" s="25" customFormat="1">
      <c r="A515"/>
      <c r="B515"/>
      <c r="C515"/>
      <c r="D515"/>
      <c r="E515" s="3"/>
      <c r="F515" s="55"/>
      <c r="G515"/>
      <c r="H515"/>
    </row>
    <row r="516" spans="1:8" s="25" customFormat="1">
      <c r="A516"/>
      <c r="B516"/>
      <c r="C516"/>
      <c r="D516"/>
      <c r="E516" s="3"/>
      <c r="F516" s="55"/>
      <c r="G516"/>
      <c r="H516"/>
    </row>
    <row r="517" spans="1:8" s="25" customFormat="1">
      <c r="A517"/>
      <c r="B517" s="63"/>
      <c r="C517"/>
      <c r="D517"/>
      <c r="E517" s="3"/>
      <c r="F517" s="55"/>
      <c r="G517"/>
      <c r="H517"/>
    </row>
    <row r="518" spans="1:8" s="25" customFormat="1">
      <c r="A518"/>
      <c r="B518" s="63"/>
      <c r="C518"/>
      <c r="D518"/>
      <c r="E518" s="3"/>
      <c r="F518" s="55"/>
      <c r="G518"/>
      <c r="H518"/>
    </row>
    <row r="519" spans="1:8" s="25" customFormat="1">
      <c r="A519"/>
      <c r="B519" s="63"/>
      <c r="C519"/>
      <c r="D519"/>
      <c r="E519" s="3"/>
      <c r="F519" s="55"/>
      <c r="G519"/>
      <c r="H519"/>
    </row>
    <row r="520" spans="1:8" s="25" customFormat="1">
      <c r="A520"/>
      <c r="B520" s="63"/>
      <c r="C520"/>
      <c r="D520"/>
      <c r="E520" s="3"/>
      <c r="F520" s="55"/>
      <c r="G520"/>
      <c r="H520"/>
    </row>
    <row r="521" spans="1:8" s="25" customFormat="1">
      <c r="A521"/>
      <c r="B521" s="63"/>
      <c r="C521"/>
      <c r="D521"/>
      <c r="E521" s="3"/>
      <c r="F521" s="55"/>
      <c r="G521"/>
      <c r="H521"/>
    </row>
    <row r="522" spans="1:8" s="25" customFormat="1">
      <c r="A522"/>
      <c r="B522" s="63"/>
      <c r="C522"/>
      <c r="D522"/>
      <c r="E522" s="3"/>
      <c r="F522" s="55"/>
      <c r="G522"/>
      <c r="H522"/>
    </row>
    <row r="523" spans="1:8" s="25" customFormat="1">
      <c r="A523"/>
      <c r="B523" s="63"/>
      <c r="C523"/>
      <c r="D523"/>
      <c r="E523" s="3"/>
      <c r="F523" s="55"/>
      <c r="G523"/>
      <c r="H523"/>
    </row>
    <row r="524" spans="1:8" s="25" customFormat="1">
      <c r="A524"/>
      <c r="B524" s="63"/>
      <c r="C524"/>
      <c r="D524"/>
      <c r="E524" s="3"/>
      <c r="F524" s="55"/>
      <c r="G524"/>
      <c r="H524"/>
    </row>
    <row r="525" spans="1:8" s="25" customFormat="1">
      <c r="A525"/>
      <c r="B525" s="63"/>
      <c r="C525"/>
      <c r="D525"/>
      <c r="E525" s="3"/>
      <c r="F525" s="55"/>
      <c r="G525"/>
      <c r="H525"/>
    </row>
    <row r="526" spans="1:8" s="25" customFormat="1">
      <c r="A526"/>
      <c r="B526" s="63"/>
      <c r="C526"/>
      <c r="D526"/>
      <c r="E526" s="3"/>
      <c r="F526" s="55"/>
      <c r="G526"/>
      <c r="H526"/>
    </row>
    <row r="527" spans="1:8" s="25" customFormat="1">
      <c r="A527"/>
      <c r="B527" s="63"/>
      <c r="C527"/>
      <c r="D527"/>
      <c r="E527" s="3"/>
      <c r="F527" s="55"/>
      <c r="G527"/>
      <c r="H527"/>
    </row>
    <row r="528" spans="1:8" s="25" customFormat="1">
      <c r="A528"/>
      <c r="B528" s="63"/>
      <c r="C528"/>
      <c r="D528"/>
      <c r="E528" s="3"/>
      <c r="F528" s="55"/>
      <c r="G528"/>
      <c r="H528"/>
    </row>
    <row r="529" spans="1:8" s="25" customFormat="1">
      <c r="A529"/>
      <c r="B529" s="63"/>
      <c r="C529"/>
      <c r="D529"/>
      <c r="E529" s="3"/>
      <c r="F529" s="55"/>
      <c r="G529"/>
      <c r="H529"/>
    </row>
    <row r="530" spans="1:8" s="25" customFormat="1">
      <c r="A530"/>
      <c r="B530" s="63"/>
      <c r="C530"/>
      <c r="D530"/>
      <c r="E530" s="3"/>
      <c r="F530" s="55" t="s">
        <v>782</v>
      </c>
      <c r="G530"/>
      <c r="H530"/>
    </row>
    <row r="531" spans="1:8" s="25" customFormat="1">
      <c r="A531"/>
      <c r="B531" s="63"/>
      <c r="C531"/>
      <c r="D531"/>
      <c r="E531" s="3"/>
      <c r="F531" s="55" t="s">
        <v>782</v>
      </c>
      <c r="G531"/>
      <c r="H531"/>
    </row>
    <row r="532" spans="1:8" s="25" customFormat="1">
      <c r="A532"/>
      <c r="B532" s="63"/>
      <c r="C532"/>
      <c r="D532"/>
      <c r="E532" s="3"/>
      <c r="F532" s="55" t="s">
        <v>782</v>
      </c>
      <c r="G532"/>
      <c r="H532"/>
    </row>
    <row r="533" spans="1:8" s="25" customFormat="1">
      <c r="A533"/>
      <c r="B533" s="63"/>
      <c r="C533"/>
      <c r="D533"/>
      <c r="E533" s="3"/>
      <c r="F533" s="55" t="s">
        <v>782</v>
      </c>
      <c r="G533"/>
      <c r="H533"/>
    </row>
    <row r="534" spans="1:8" s="25" customFormat="1">
      <c r="A534"/>
      <c r="B534" s="63"/>
      <c r="C534"/>
      <c r="D534"/>
      <c r="E534" s="3"/>
      <c r="F534" s="55" t="s">
        <v>782</v>
      </c>
      <c r="G534"/>
      <c r="H534"/>
    </row>
    <row r="535" spans="1:8" s="25" customFormat="1">
      <c r="A535"/>
      <c r="B535" s="63"/>
      <c r="C535"/>
      <c r="D535"/>
      <c r="E535" s="3"/>
      <c r="F535" s="55" t="s">
        <v>782</v>
      </c>
      <c r="G535"/>
      <c r="H535"/>
    </row>
    <row r="536" spans="1:8" s="25" customFormat="1">
      <c r="A536"/>
      <c r="B536" s="63"/>
      <c r="C536"/>
      <c r="D536"/>
      <c r="E536" s="3"/>
      <c r="F536" s="55" t="s">
        <v>782</v>
      </c>
      <c r="G536"/>
      <c r="H536"/>
    </row>
    <row r="537" spans="1:8" s="25" customFormat="1">
      <c r="A537"/>
      <c r="B537" s="63"/>
      <c r="C537"/>
      <c r="D537"/>
      <c r="E537" s="3"/>
      <c r="F537" s="55" t="s">
        <v>782</v>
      </c>
      <c r="G537"/>
      <c r="H537"/>
    </row>
    <row r="538" spans="1:8" s="25" customFormat="1">
      <c r="A538"/>
      <c r="B538" s="63"/>
      <c r="C538"/>
      <c r="D538"/>
      <c r="E538" s="3"/>
      <c r="F538" s="55" t="s">
        <v>782</v>
      </c>
      <c r="G538"/>
      <c r="H538"/>
    </row>
    <row r="539" spans="1:8" s="25" customFormat="1">
      <c r="A539"/>
      <c r="B539" s="63"/>
      <c r="C539"/>
      <c r="D539"/>
      <c r="E539" s="3"/>
      <c r="F539" s="55" t="s">
        <v>782</v>
      </c>
      <c r="G539"/>
      <c r="H539"/>
    </row>
    <row r="540" spans="1:8" s="25" customFormat="1">
      <c r="A540"/>
      <c r="B540" s="63"/>
      <c r="C540"/>
      <c r="D540"/>
      <c r="E540" s="3"/>
      <c r="F540" s="55" t="s">
        <v>782</v>
      </c>
      <c r="G540"/>
      <c r="H540"/>
    </row>
    <row r="541" spans="1:8" s="25" customFormat="1">
      <c r="A541"/>
      <c r="B541" s="63"/>
      <c r="C541"/>
      <c r="D541"/>
      <c r="E541" s="3"/>
      <c r="F541" s="55" t="s">
        <v>782</v>
      </c>
      <c r="G541"/>
      <c r="H541"/>
    </row>
    <row r="542" spans="1:8" s="25" customFormat="1">
      <c r="A542"/>
      <c r="B542" s="63"/>
      <c r="C542"/>
      <c r="D542"/>
      <c r="E542" s="3"/>
      <c r="F542" s="55" t="s">
        <v>782</v>
      </c>
      <c r="G542"/>
      <c r="H542"/>
    </row>
    <row r="543" spans="1:8" s="25" customFormat="1">
      <c r="A543"/>
      <c r="B543" s="63"/>
      <c r="C543"/>
      <c r="D543"/>
      <c r="E543" s="3"/>
      <c r="F543" s="55" t="s">
        <v>782</v>
      </c>
      <c r="G543"/>
      <c r="H543"/>
    </row>
    <row r="544" spans="1:8" s="25" customFormat="1">
      <c r="A544"/>
      <c r="B544" s="63"/>
      <c r="C544"/>
      <c r="D544"/>
      <c r="E544" s="3"/>
      <c r="F544" s="55" t="s">
        <v>782</v>
      </c>
      <c r="G544"/>
      <c r="H544"/>
    </row>
    <row r="545" spans="1:8" s="25" customFormat="1">
      <c r="A545"/>
      <c r="B545" s="63"/>
      <c r="C545"/>
      <c r="D545"/>
      <c r="E545" s="3"/>
      <c r="F545" s="55" t="s">
        <v>782</v>
      </c>
      <c r="G545"/>
      <c r="H545"/>
    </row>
    <row r="546" spans="1:8" s="25" customFormat="1">
      <c r="A546"/>
      <c r="B546" s="63"/>
      <c r="C546"/>
      <c r="D546"/>
      <c r="E546" s="3"/>
      <c r="F546" s="55"/>
      <c r="G546"/>
      <c r="H546"/>
    </row>
    <row r="547" spans="1:8" s="25" customFormat="1">
      <c r="A547"/>
      <c r="B547" s="63"/>
      <c r="C547"/>
      <c r="D547"/>
      <c r="E547" s="3"/>
      <c r="F547" s="55"/>
      <c r="G547"/>
      <c r="H547"/>
    </row>
    <row r="548" spans="1:8" s="25" customFormat="1">
      <c r="A548"/>
      <c r="B548" s="63"/>
      <c r="C548"/>
      <c r="D548"/>
      <c r="E548" s="3"/>
      <c r="F548" s="55"/>
      <c r="G548"/>
      <c r="H548"/>
    </row>
    <row r="549" spans="1:8" s="25" customFormat="1">
      <c r="A549"/>
      <c r="B549" s="63"/>
      <c r="C549"/>
      <c r="D549"/>
      <c r="E549" s="3"/>
      <c r="F549" s="55"/>
      <c r="G549"/>
      <c r="H549"/>
    </row>
    <row r="550" spans="1:8" s="25" customFormat="1">
      <c r="A550"/>
      <c r="B550" s="63"/>
      <c r="C550"/>
      <c r="D550"/>
      <c r="E550" s="3"/>
      <c r="F550" s="55"/>
      <c r="G550"/>
      <c r="H550"/>
    </row>
    <row r="551" spans="1:8" s="25" customFormat="1">
      <c r="A551"/>
      <c r="B551" s="63"/>
      <c r="C551"/>
      <c r="D551"/>
      <c r="E551" s="3"/>
      <c r="F551" s="55"/>
      <c r="G551"/>
      <c r="H551"/>
    </row>
    <row r="552" spans="1:8" s="25" customFormat="1">
      <c r="A552"/>
      <c r="B552" s="63"/>
      <c r="C552"/>
      <c r="D552"/>
      <c r="E552" s="3"/>
      <c r="F552" s="55"/>
      <c r="G552"/>
      <c r="H552"/>
    </row>
    <row r="553" spans="1:8" s="25" customFormat="1">
      <c r="A553"/>
      <c r="B553" s="63"/>
      <c r="C553"/>
      <c r="D553"/>
      <c r="E553" s="3"/>
      <c r="F553" s="55"/>
      <c r="G553"/>
      <c r="H553"/>
    </row>
    <row r="554" spans="1:8" s="25" customFormat="1">
      <c r="A554"/>
      <c r="B554" s="63"/>
      <c r="C554"/>
      <c r="D554"/>
      <c r="E554" s="3"/>
      <c r="F554" s="55"/>
      <c r="G554"/>
      <c r="H554"/>
    </row>
    <row r="555" spans="1:8" s="25" customFormat="1">
      <c r="A555"/>
      <c r="B555" s="63"/>
      <c r="C555"/>
      <c r="D555"/>
      <c r="E555" s="3"/>
      <c r="F555" s="55"/>
      <c r="G555"/>
      <c r="H555"/>
    </row>
    <row r="556" spans="1:8" s="25" customFormat="1">
      <c r="A556"/>
      <c r="B556" s="63"/>
      <c r="C556"/>
      <c r="D556"/>
      <c r="E556" s="3"/>
      <c r="F556" s="55"/>
      <c r="G556"/>
      <c r="H556"/>
    </row>
    <row r="557" spans="1:8" s="25" customFormat="1">
      <c r="A557"/>
      <c r="B557" s="63"/>
      <c r="C557"/>
      <c r="D557"/>
      <c r="E557" s="3"/>
      <c r="F557" s="55"/>
      <c r="G557"/>
      <c r="H557"/>
    </row>
    <row r="558" spans="1:8" s="25" customFormat="1">
      <c r="A558"/>
      <c r="B558" s="63"/>
      <c r="C558"/>
      <c r="D558"/>
      <c r="E558" s="3"/>
      <c r="F558" s="55"/>
      <c r="G558"/>
      <c r="H558"/>
    </row>
    <row r="559" spans="1:8" s="25" customFormat="1">
      <c r="A559"/>
      <c r="B559" s="63"/>
      <c r="C559"/>
      <c r="D559"/>
      <c r="E559" s="3"/>
      <c r="F559" s="55"/>
      <c r="G559"/>
      <c r="H559"/>
    </row>
    <row r="560" spans="1:8" s="25" customFormat="1">
      <c r="A560"/>
      <c r="B560" s="63"/>
      <c r="C560"/>
      <c r="D560"/>
      <c r="E560" s="3"/>
      <c r="F560" s="55"/>
      <c r="G560" s="3"/>
      <c r="H560"/>
    </row>
    <row r="561" spans="1:8" s="25" customFormat="1">
      <c r="A561"/>
      <c r="B561" s="63"/>
      <c r="C561"/>
      <c r="D561"/>
      <c r="E561" s="3"/>
      <c r="F561" s="55"/>
      <c r="G561"/>
      <c r="H561"/>
    </row>
    <row r="562" spans="1:8" s="25" customFormat="1">
      <c r="A562"/>
      <c r="B562" s="63"/>
      <c r="C562"/>
      <c r="D562"/>
      <c r="E562" s="3"/>
      <c r="F562" s="55"/>
      <c r="G562"/>
      <c r="H562"/>
    </row>
    <row r="563" spans="1:8" s="25" customFormat="1">
      <c r="A563"/>
      <c r="B563" s="63"/>
      <c r="C563"/>
      <c r="D563"/>
      <c r="E563" s="3"/>
      <c r="F563" s="55"/>
      <c r="G563"/>
      <c r="H563"/>
    </row>
    <row r="564" spans="1:8" s="25" customFormat="1">
      <c r="A564"/>
      <c r="B564" s="63"/>
      <c r="C564"/>
      <c r="D564"/>
      <c r="E564" s="3"/>
      <c r="F564" s="55"/>
      <c r="G564"/>
      <c r="H564"/>
    </row>
    <row r="565" spans="1:8" s="25" customFormat="1">
      <c r="A565"/>
      <c r="B565" s="63"/>
      <c r="C565"/>
      <c r="D565"/>
      <c r="E565" s="3"/>
      <c r="F565" s="55"/>
      <c r="G565"/>
      <c r="H565"/>
    </row>
    <row r="566" spans="1:8" s="25" customFormat="1">
      <c r="A566"/>
      <c r="B566" s="63"/>
      <c r="C566"/>
      <c r="D566"/>
      <c r="E566" s="3"/>
      <c r="F566" s="55"/>
      <c r="G566"/>
      <c r="H566"/>
    </row>
    <row r="567" spans="1:8" s="25" customFormat="1">
      <c r="A567"/>
      <c r="B567" s="63"/>
      <c r="C567"/>
      <c r="D567"/>
      <c r="E567" s="3"/>
      <c r="F567" s="55"/>
      <c r="G567"/>
      <c r="H567"/>
    </row>
    <row r="568" spans="1:8" s="25" customFormat="1">
      <c r="A568"/>
      <c r="B568" s="63"/>
      <c r="C568"/>
      <c r="D568"/>
      <c r="E568" s="3"/>
      <c r="F568" s="55"/>
      <c r="G568"/>
      <c r="H568"/>
    </row>
    <row r="569" spans="1:8" s="25" customFormat="1">
      <c r="A569"/>
      <c r="B569" s="63"/>
      <c r="C569"/>
      <c r="D569"/>
      <c r="E569" s="3"/>
      <c r="F569" s="55"/>
      <c r="G569"/>
      <c r="H569"/>
    </row>
    <row r="570" spans="1:8" s="25" customFormat="1">
      <c r="A570"/>
      <c r="B570" s="63"/>
      <c r="C570"/>
      <c r="D570"/>
      <c r="E570" s="3"/>
      <c r="F570" s="55"/>
      <c r="G570"/>
      <c r="H570"/>
    </row>
    <row r="571" spans="1:8" s="25" customFormat="1">
      <c r="A571"/>
      <c r="B571" s="63"/>
      <c r="C571"/>
      <c r="D571"/>
      <c r="E571" s="3"/>
      <c r="F571" s="55"/>
      <c r="G571"/>
      <c r="H571"/>
    </row>
    <row r="572" spans="1:8" s="25" customFormat="1">
      <c r="A572"/>
      <c r="B572" s="63"/>
      <c r="C572"/>
      <c r="D572"/>
      <c r="E572" s="3"/>
      <c r="F572" s="55"/>
      <c r="G572"/>
      <c r="H572"/>
    </row>
    <row r="573" spans="1:8" s="25" customFormat="1">
      <c r="A573"/>
      <c r="B573" s="63"/>
      <c r="C573"/>
      <c r="D573"/>
      <c r="E573" s="3"/>
      <c r="F573" s="55"/>
      <c r="G573" s="3"/>
      <c r="H573"/>
    </row>
    <row r="574" spans="1:8" s="25" customFormat="1">
      <c r="A574"/>
      <c r="B574" s="63"/>
      <c r="C574"/>
      <c r="D574"/>
      <c r="E574" s="3"/>
      <c r="F574" s="55"/>
      <c r="G574"/>
      <c r="H574"/>
    </row>
    <row r="575" spans="1:8" s="25" customFormat="1">
      <c r="A575"/>
      <c r="B575" s="63"/>
      <c r="C575"/>
      <c r="D575"/>
      <c r="E575" s="3"/>
      <c r="F575" s="55"/>
      <c r="G575"/>
      <c r="H575"/>
    </row>
    <row r="576" spans="1:8" s="25" customFormat="1">
      <c r="A576"/>
      <c r="B576" s="63"/>
      <c r="C576"/>
      <c r="D576"/>
      <c r="E576" s="3"/>
      <c r="F576" s="55"/>
      <c r="G576"/>
      <c r="H576"/>
    </row>
    <row r="577" spans="1:8" s="25" customFormat="1">
      <c r="A577"/>
      <c r="B577" s="63"/>
      <c r="C577"/>
      <c r="D577"/>
      <c r="E577" s="3"/>
      <c r="F577" s="55"/>
      <c r="G577"/>
      <c r="H577"/>
    </row>
    <row r="578" spans="1:8" s="25" customFormat="1">
      <c r="A578"/>
      <c r="B578" s="63"/>
      <c r="C578"/>
      <c r="D578"/>
      <c r="E578" s="3"/>
      <c r="F578" s="55"/>
      <c r="G578"/>
      <c r="H578"/>
    </row>
    <row r="579" spans="1:8" s="25" customFormat="1">
      <c r="A579"/>
      <c r="B579" s="63"/>
      <c r="C579"/>
      <c r="D579"/>
      <c r="E579" s="3"/>
      <c r="F579" s="55"/>
      <c r="G579"/>
      <c r="H579"/>
    </row>
    <row r="580" spans="1:8" s="25" customFormat="1">
      <c r="A580"/>
      <c r="B580" s="63"/>
      <c r="C580"/>
      <c r="D580"/>
      <c r="E580" s="3"/>
      <c r="F580" s="55"/>
      <c r="G580"/>
      <c r="H580"/>
    </row>
    <row r="581" spans="1:8" s="25" customFormat="1">
      <c r="A581"/>
      <c r="B581" s="63"/>
      <c r="C581"/>
      <c r="D581"/>
      <c r="E581" s="3"/>
      <c r="F581" s="55"/>
      <c r="G581"/>
      <c r="H581"/>
    </row>
    <row r="582" spans="1:8" s="25" customFormat="1">
      <c r="A582"/>
      <c r="B582" s="63"/>
      <c r="C582"/>
      <c r="D582"/>
      <c r="E582" s="3"/>
      <c r="F582" s="55"/>
      <c r="G582"/>
      <c r="H582"/>
    </row>
    <row r="583" spans="1:8" s="25" customFormat="1">
      <c r="A583"/>
      <c r="B583" s="63"/>
      <c r="C583"/>
      <c r="D583"/>
      <c r="E583" s="3"/>
      <c r="F583" s="55"/>
      <c r="G583"/>
      <c r="H583"/>
    </row>
    <row r="584" spans="1:8" s="25" customFormat="1">
      <c r="A584"/>
      <c r="B584" s="63"/>
      <c r="C584"/>
      <c r="D584"/>
      <c r="E584" s="3"/>
      <c r="F584" s="55"/>
      <c r="G584"/>
      <c r="H584"/>
    </row>
    <row r="585" spans="1:8" s="25" customFormat="1">
      <c r="A585"/>
      <c r="B585" s="63"/>
      <c r="C585"/>
      <c r="D585"/>
      <c r="E585" s="3"/>
      <c r="F585" s="55"/>
      <c r="G585"/>
      <c r="H585"/>
    </row>
    <row r="586" spans="1:8" s="25" customFormat="1">
      <c r="A586"/>
      <c r="B586" s="63"/>
      <c r="C586"/>
      <c r="D586"/>
      <c r="E586" s="3"/>
      <c r="F586" s="55"/>
      <c r="G586"/>
      <c r="H586"/>
    </row>
    <row r="587" spans="1:8" s="25" customFormat="1">
      <c r="A587"/>
      <c r="B587" s="63"/>
      <c r="C587"/>
      <c r="D587"/>
      <c r="E587" s="3"/>
      <c r="F587" s="55"/>
      <c r="G587"/>
      <c r="H587"/>
    </row>
    <row r="588" spans="1:8" s="25" customFormat="1">
      <c r="A588"/>
      <c r="B588" s="63"/>
      <c r="C588"/>
      <c r="D588"/>
      <c r="E588" s="3"/>
      <c r="F588" s="55"/>
      <c r="G588"/>
      <c r="H588"/>
    </row>
    <row r="589" spans="1:8" s="25" customFormat="1">
      <c r="A589"/>
      <c r="B589" s="63"/>
      <c r="C589"/>
      <c r="D589"/>
      <c r="E589" s="3"/>
      <c r="F589" s="55"/>
      <c r="G589"/>
      <c r="H589"/>
    </row>
    <row r="590" spans="1:8" s="25" customFormat="1">
      <c r="A590"/>
      <c r="B590" s="63"/>
      <c r="C590"/>
      <c r="D590"/>
      <c r="E590" s="3"/>
      <c r="F590" s="55"/>
      <c r="G590"/>
      <c r="H590"/>
    </row>
    <row r="591" spans="1:8" s="25" customFormat="1">
      <c r="A591"/>
      <c r="B591" s="63"/>
      <c r="C591"/>
      <c r="D591"/>
      <c r="E591" s="3"/>
      <c r="F591" s="55"/>
      <c r="G591"/>
      <c r="H591"/>
    </row>
    <row r="592" spans="1:8" s="25" customFormat="1">
      <c r="A592"/>
      <c r="B592" s="63"/>
      <c r="C592"/>
      <c r="D592"/>
      <c r="E592" s="3"/>
      <c r="F592" s="55"/>
      <c r="G592"/>
      <c r="H592"/>
    </row>
    <row r="593" spans="1:8" s="25" customFormat="1">
      <c r="A593"/>
      <c r="B593" s="63"/>
      <c r="C593"/>
      <c r="D593"/>
      <c r="E593" s="3"/>
      <c r="F593" s="55"/>
      <c r="G593"/>
      <c r="H593"/>
    </row>
    <row r="594" spans="1:8" s="25" customFormat="1">
      <c r="A594"/>
      <c r="B594" s="63"/>
      <c r="C594"/>
      <c r="D594"/>
      <c r="E594" s="3"/>
      <c r="F594" s="55"/>
      <c r="G594"/>
      <c r="H594"/>
    </row>
    <row r="595" spans="1:8" s="25" customFormat="1">
      <c r="A595"/>
      <c r="B595" s="63"/>
      <c r="C595"/>
      <c r="D595"/>
      <c r="E595" s="3"/>
      <c r="F595" s="55"/>
      <c r="G595" s="3"/>
      <c r="H595"/>
    </row>
    <row r="596" spans="1:8" s="25" customFormat="1">
      <c r="A596"/>
      <c r="B596" s="63"/>
      <c r="C596"/>
      <c r="D596"/>
      <c r="E596" s="3"/>
      <c r="F596" s="55"/>
      <c r="G596" s="3"/>
      <c r="H596"/>
    </row>
    <row r="597" spans="1:8" s="25" customFormat="1">
      <c r="A597"/>
      <c r="B597" s="63"/>
      <c r="C597"/>
      <c r="D597"/>
      <c r="E597" s="3"/>
      <c r="F597" s="55"/>
      <c r="G597"/>
      <c r="H597"/>
    </row>
    <row r="598" spans="1:8" s="25" customFormat="1">
      <c r="A598"/>
      <c r="B598" s="63"/>
      <c r="C598"/>
      <c r="D598"/>
      <c r="E598" s="3"/>
      <c r="F598" s="55"/>
      <c r="G598" s="3"/>
      <c r="H598"/>
    </row>
    <row r="599" spans="1:8" s="25" customFormat="1">
      <c r="A599"/>
      <c r="B599" s="63"/>
      <c r="C599"/>
      <c r="D599"/>
      <c r="E599" s="3"/>
      <c r="F599" s="55"/>
      <c r="G599"/>
      <c r="H599"/>
    </row>
    <row r="600" spans="1:8" s="25" customFormat="1">
      <c r="A600"/>
      <c r="B600" s="63"/>
      <c r="C600"/>
      <c r="D600"/>
      <c r="E600" s="3"/>
      <c r="F600" s="55"/>
      <c r="G600"/>
      <c r="H600"/>
    </row>
    <row r="601" spans="1:8" s="25" customFormat="1">
      <c r="A601"/>
      <c r="B601" s="63"/>
      <c r="C601"/>
      <c r="D601"/>
      <c r="E601" s="3"/>
      <c r="F601" s="55"/>
      <c r="G601"/>
      <c r="H601"/>
    </row>
    <row r="602" spans="1:8" s="25" customFormat="1">
      <c r="A602"/>
      <c r="B602" s="63"/>
      <c r="C602"/>
      <c r="D602"/>
      <c r="E602" s="3"/>
      <c r="F602" s="55"/>
      <c r="G602"/>
      <c r="H602"/>
    </row>
    <row r="603" spans="1:8" s="25" customFormat="1">
      <c r="A603"/>
      <c r="B603" s="63"/>
      <c r="C603"/>
      <c r="D603"/>
      <c r="E603" s="3"/>
      <c r="F603" s="55"/>
      <c r="G603" s="3"/>
      <c r="H603"/>
    </row>
    <row r="604" spans="1:8" s="25" customFormat="1">
      <c r="A604"/>
      <c r="B604" s="63"/>
      <c r="C604"/>
      <c r="D604"/>
      <c r="E604" s="3"/>
      <c r="F604" s="55"/>
      <c r="G604" s="3"/>
      <c r="H604"/>
    </row>
    <row r="605" spans="1:8" s="25" customFormat="1">
      <c r="A605"/>
      <c r="B605" s="63"/>
      <c r="C605"/>
      <c r="D605"/>
      <c r="E605" s="3"/>
      <c r="F605" s="55"/>
      <c r="G605"/>
      <c r="H605"/>
    </row>
    <row r="606" spans="1:8" s="25" customFormat="1">
      <c r="A606"/>
      <c r="B606" s="63"/>
      <c r="C606"/>
      <c r="D606"/>
      <c r="E606" s="3"/>
      <c r="F606" s="55"/>
      <c r="G606"/>
      <c r="H606"/>
    </row>
    <row r="607" spans="1:8" s="25" customFormat="1">
      <c r="A607"/>
      <c r="B607" s="63"/>
      <c r="C607"/>
      <c r="D607"/>
      <c r="E607" s="3"/>
      <c r="F607" s="55"/>
      <c r="G607"/>
      <c r="H607"/>
    </row>
    <row r="608" spans="1:8" s="25" customFormat="1">
      <c r="A608"/>
      <c r="B608" s="63"/>
      <c r="C608"/>
      <c r="D608"/>
      <c r="E608" s="3"/>
      <c r="F608" s="55"/>
      <c r="G608"/>
      <c r="H608"/>
    </row>
    <row r="609" spans="1:8" s="25" customFormat="1">
      <c r="A609"/>
      <c r="B609" s="63"/>
      <c r="C609"/>
      <c r="D609"/>
      <c r="E609" s="3"/>
      <c r="F609" s="55"/>
      <c r="G609"/>
      <c r="H609"/>
    </row>
    <row r="610" spans="1:8" s="25" customFormat="1">
      <c r="A610"/>
      <c r="B610" s="63"/>
      <c r="C610"/>
      <c r="D610"/>
      <c r="E610" s="3"/>
      <c r="F610" s="55"/>
      <c r="G610"/>
      <c r="H610"/>
    </row>
    <row r="611" spans="1:8" s="25" customFormat="1">
      <c r="A611"/>
      <c r="B611" s="63"/>
      <c r="C611"/>
      <c r="D611"/>
      <c r="E611" s="3"/>
      <c r="F611" s="55"/>
      <c r="G611"/>
      <c r="H611"/>
    </row>
    <row r="612" spans="1:8" s="25" customFormat="1">
      <c r="A612"/>
      <c r="B612" s="63"/>
      <c r="C612"/>
      <c r="D612"/>
      <c r="E612" s="3"/>
      <c r="F612" s="55"/>
      <c r="G612"/>
      <c r="H612"/>
    </row>
    <row r="613" spans="1:8" s="25" customFormat="1">
      <c r="A613"/>
      <c r="B613" s="63"/>
      <c r="C613"/>
      <c r="D613"/>
      <c r="E613" s="3"/>
      <c r="F613" s="55"/>
      <c r="G613"/>
      <c r="H613"/>
    </row>
    <row r="614" spans="1:8" s="25" customFormat="1">
      <c r="A614"/>
      <c r="B614" s="63"/>
      <c r="C614"/>
      <c r="D614"/>
      <c r="E614" s="3"/>
      <c r="F614" s="55"/>
      <c r="G614"/>
      <c r="H614"/>
    </row>
    <row r="615" spans="1:8" s="25" customFormat="1">
      <c r="A615"/>
      <c r="B615" s="63"/>
      <c r="C615"/>
      <c r="D615"/>
      <c r="E615" s="3"/>
      <c r="F615" s="55"/>
      <c r="G615"/>
      <c r="H615"/>
    </row>
    <row r="616" spans="1:8" s="25" customFormat="1">
      <c r="A616"/>
      <c r="B616" s="63"/>
      <c r="C616"/>
      <c r="D616"/>
      <c r="E616" s="3"/>
      <c r="F616" s="55"/>
      <c r="G616"/>
      <c r="H616"/>
    </row>
    <row r="617" spans="1:8" s="25" customFormat="1">
      <c r="A617"/>
      <c r="B617" s="63"/>
      <c r="C617"/>
      <c r="D617"/>
      <c r="E617" s="3"/>
      <c r="F617" s="55"/>
      <c r="G617"/>
      <c r="H617"/>
    </row>
    <row r="618" spans="1:8" s="25" customFormat="1">
      <c r="A618"/>
      <c r="B618" s="63"/>
      <c r="C618"/>
      <c r="D618"/>
      <c r="E618" s="3"/>
      <c r="F618" s="55"/>
      <c r="G618"/>
      <c r="H618"/>
    </row>
    <row r="619" spans="1:8" s="25" customFormat="1">
      <c r="A619"/>
      <c r="B619" s="63"/>
      <c r="C619"/>
      <c r="D619"/>
      <c r="E619" s="3"/>
      <c r="F619" s="55"/>
      <c r="G619"/>
      <c r="H619"/>
    </row>
    <row r="620" spans="1:8" s="25" customFormat="1">
      <c r="A620"/>
      <c r="B620" s="63"/>
      <c r="C620"/>
      <c r="D620"/>
      <c r="E620" s="3"/>
      <c r="F620" s="55"/>
      <c r="G620"/>
      <c r="H620"/>
    </row>
    <row r="621" spans="1:8" s="25" customFormat="1">
      <c r="A621"/>
      <c r="B621" s="63"/>
      <c r="C621"/>
      <c r="D621"/>
      <c r="E621" s="3"/>
      <c r="F621" s="55"/>
      <c r="G621"/>
      <c r="H621"/>
    </row>
    <row r="622" spans="1:8" s="25" customFormat="1">
      <c r="A622"/>
      <c r="B622" s="63"/>
      <c r="C622"/>
      <c r="D622"/>
      <c r="E622" s="3"/>
      <c r="F622" s="55"/>
      <c r="G622" s="3"/>
      <c r="H622"/>
    </row>
    <row r="623" spans="1:8" s="25" customFormat="1">
      <c r="A623"/>
      <c r="B623" s="63"/>
      <c r="C623"/>
      <c r="D623"/>
      <c r="E623" s="3"/>
      <c r="F623" s="55"/>
      <c r="G623"/>
      <c r="H623"/>
    </row>
    <row r="624" spans="1:8" s="25" customFormat="1">
      <c r="A624"/>
      <c r="B624" s="63"/>
      <c r="C624"/>
      <c r="D624"/>
      <c r="E624" s="3"/>
      <c r="F624" s="55"/>
      <c r="G624"/>
      <c r="H624"/>
    </row>
    <row r="625" spans="1:8" s="25" customFormat="1">
      <c r="A625"/>
      <c r="B625" s="63"/>
      <c r="C625"/>
      <c r="D625"/>
      <c r="E625" s="3"/>
      <c r="F625" s="55"/>
      <c r="G625"/>
      <c r="H625"/>
    </row>
    <row r="626" spans="1:8" s="25" customFormat="1">
      <c r="A626"/>
      <c r="B626" s="63"/>
      <c r="C626"/>
      <c r="D626"/>
      <c r="E626" s="3"/>
      <c r="F626" s="55"/>
      <c r="G626"/>
      <c r="H626"/>
    </row>
    <row r="627" spans="1:8" s="25" customFormat="1">
      <c r="A627"/>
      <c r="B627" s="63"/>
      <c r="C627"/>
      <c r="D627"/>
      <c r="E627" s="3"/>
      <c r="F627" s="55"/>
      <c r="G627"/>
      <c r="H627"/>
    </row>
    <row r="628" spans="1:8" s="25" customFormat="1">
      <c r="A628"/>
      <c r="B628" s="63"/>
      <c r="C628"/>
      <c r="D628"/>
      <c r="E628" s="3"/>
      <c r="F628" s="55"/>
      <c r="G628"/>
      <c r="H628"/>
    </row>
    <row r="629" spans="1:8" s="25" customFormat="1">
      <c r="A629"/>
      <c r="B629" s="63"/>
      <c r="C629"/>
      <c r="D629"/>
      <c r="E629" s="3"/>
      <c r="F629" s="55"/>
      <c r="G629"/>
      <c r="H629"/>
    </row>
    <row r="630" spans="1:8" s="25" customFormat="1">
      <c r="A630"/>
      <c r="B630" s="63"/>
      <c r="C630"/>
      <c r="D630"/>
      <c r="E630" s="3"/>
      <c r="F630" s="55"/>
      <c r="G630"/>
      <c r="H630"/>
    </row>
    <row r="631" spans="1:8" s="25" customFormat="1">
      <c r="A631"/>
      <c r="B631" s="63"/>
      <c r="C631"/>
      <c r="D631"/>
      <c r="E631" s="3"/>
      <c r="F631" s="55"/>
      <c r="G631"/>
      <c r="H631"/>
    </row>
    <row r="632" spans="1:8" s="25" customFormat="1">
      <c r="A632"/>
      <c r="B632" s="63"/>
      <c r="C632"/>
      <c r="D632"/>
      <c r="E632" s="3"/>
      <c r="F632" s="55"/>
      <c r="G632"/>
      <c r="H632"/>
    </row>
    <row r="633" spans="1:8" s="25" customFormat="1">
      <c r="A633"/>
      <c r="B633" s="63"/>
      <c r="C633"/>
      <c r="D633"/>
      <c r="E633" s="3"/>
      <c r="F633" s="55"/>
      <c r="G633"/>
      <c r="H633"/>
    </row>
    <row r="634" spans="1:8" s="25" customFormat="1">
      <c r="A634"/>
      <c r="B634" s="63"/>
      <c r="C634"/>
      <c r="D634"/>
      <c r="E634" s="3"/>
      <c r="F634" s="55"/>
      <c r="G634" s="3"/>
      <c r="H634"/>
    </row>
    <row r="635" spans="1:8" s="25" customFormat="1">
      <c r="A635"/>
      <c r="B635" s="63"/>
      <c r="C635"/>
      <c r="D635"/>
      <c r="E635" s="3"/>
      <c r="F635" s="55"/>
      <c r="G635" s="3"/>
      <c r="H635"/>
    </row>
    <row r="636" spans="1:8" s="25" customFormat="1">
      <c r="A636"/>
      <c r="B636" s="63"/>
      <c r="C636"/>
      <c r="D636"/>
      <c r="E636" s="3"/>
      <c r="F636" s="55"/>
      <c r="G636" s="3"/>
      <c r="H636"/>
    </row>
    <row r="637" spans="1:8" s="25" customFormat="1">
      <c r="A637"/>
      <c r="B637" s="63"/>
      <c r="C637"/>
      <c r="D637"/>
      <c r="E637" s="3"/>
      <c r="F637" s="55"/>
      <c r="G637"/>
      <c r="H637"/>
    </row>
    <row r="638" spans="1:8" s="25" customFormat="1">
      <c r="A638"/>
      <c r="B638" s="63"/>
      <c r="C638"/>
      <c r="D638"/>
      <c r="E638" s="3"/>
      <c r="F638" s="55"/>
      <c r="G638"/>
      <c r="H638"/>
    </row>
    <row r="639" spans="1:8" s="25" customFormat="1">
      <c r="A639"/>
      <c r="B639" s="63"/>
      <c r="C639"/>
      <c r="D639"/>
      <c r="E639" s="3"/>
      <c r="F639" s="55"/>
      <c r="G639"/>
      <c r="H639"/>
    </row>
    <row r="640" spans="1:8" s="25" customFormat="1">
      <c r="A640"/>
      <c r="B640" s="63"/>
      <c r="C640"/>
      <c r="D640"/>
      <c r="E640" s="3"/>
      <c r="F640" s="55"/>
      <c r="G640"/>
      <c r="H640"/>
    </row>
    <row r="641" spans="1:8" s="25" customFormat="1">
      <c r="A641"/>
      <c r="B641" s="63"/>
      <c r="C641"/>
      <c r="D641"/>
      <c r="E641" s="3"/>
      <c r="F641" s="55"/>
      <c r="G641"/>
      <c r="H641"/>
    </row>
    <row r="642" spans="1:8" s="25" customFormat="1">
      <c r="A642"/>
      <c r="B642" s="63"/>
      <c r="C642"/>
      <c r="D642"/>
      <c r="E642" s="3"/>
      <c r="F642" s="55"/>
      <c r="G642" s="3"/>
      <c r="H642"/>
    </row>
    <row r="643" spans="1:8" s="25" customFormat="1">
      <c r="A643"/>
      <c r="B643" s="63"/>
      <c r="C643"/>
      <c r="D643"/>
      <c r="E643" s="3"/>
      <c r="F643" s="55"/>
      <c r="G643" s="3"/>
      <c r="H643"/>
    </row>
    <row r="644" spans="1:8" s="25" customFormat="1">
      <c r="A644"/>
      <c r="B644" s="63"/>
      <c r="C644"/>
      <c r="D644"/>
      <c r="E644" s="3"/>
      <c r="F644" s="55"/>
      <c r="G644" s="3"/>
      <c r="H644"/>
    </row>
    <row r="645" spans="1:8" s="25" customFormat="1">
      <c r="A645"/>
      <c r="B645" s="63"/>
      <c r="C645"/>
      <c r="D645"/>
      <c r="E645" s="3"/>
      <c r="F645" s="55"/>
      <c r="G645" s="3"/>
      <c r="H645"/>
    </row>
    <row r="646" spans="1:8" s="25" customFormat="1">
      <c r="A646"/>
      <c r="B646" s="63"/>
      <c r="C646"/>
      <c r="D646"/>
      <c r="E646" s="3"/>
      <c r="F646" s="55"/>
      <c r="G646"/>
      <c r="H646"/>
    </row>
    <row r="647" spans="1:8" s="25" customFormat="1">
      <c r="A647"/>
      <c r="B647" s="63"/>
      <c r="C647"/>
      <c r="D647"/>
      <c r="E647" s="3"/>
      <c r="F647" s="55"/>
      <c r="G647"/>
      <c r="H647"/>
    </row>
    <row r="648" spans="1:8" s="25" customFormat="1">
      <c r="A648"/>
      <c r="B648" s="63"/>
      <c r="C648"/>
      <c r="D648"/>
      <c r="E648" s="3"/>
      <c r="F648" s="55"/>
      <c r="G648"/>
      <c r="H648"/>
    </row>
    <row r="649" spans="1:8" s="25" customFormat="1">
      <c r="A649"/>
      <c r="B649" s="63"/>
      <c r="C649"/>
      <c r="D649"/>
      <c r="E649" s="3"/>
      <c r="F649" s="55"/>
      <c r="G649"/>
      <c r="H649"/>
    </row>
    <row r="650" spans="1:8" s="25" customFormat="1">
      <c r="A650"/>
      <c r="B650" s="63"/>
      <c r="C650"/>
      <c r="D650"/>
      <c r="E650" s="3"/>
      <c r="F650" s="55"/>
      <c r="G650"/>
      <c r="H650"/>
    </row>
    <row r="651" spans="1:8" s="25" customFormat="1">
      <c r="A651"/>
      <c r="B651" s="63"/>
      <c r="C651"/>
      <c r="D651"/>
      <c r="E651" s="3"/>
      <c r="F651" s="55"/>
      <c r="G651"/>
      <c r="H651"/>
    </row>
    <row r="652" spans="1:8" s="25" customFormat="1">
      <c r="A652"/>
      <c r="B652" s="63"/>
      <c r="C652"/>
      <c r="D652"/>
      <c r="E652" s="3"/>
      <c r="F652" s="55"/>
      <c r="G652"/>
      <c r="H652"/>
    </row>
    <row r="653" spans="1:8" s="25" customFormat="1">
      <c r="A653"/>
      <c r="B653" s="63"/>
      <c r="C653"/>
      <c r="D653"/>
      <c r="E653" s="3"/>
      <c r="F653" s="55"/>
      <c r="G653" s="3"/>
      <c r="H653"/>
    </row>
    <row r="654" spans="1:8" s="25" customFormat="1">
      <c r="A654"/>
      <c r="B654" s="63"/>
      <c r="C654"/>
      <c r="D654"/>
      <c r="E654" s="3"/>
      <c r="F654" s="55"/>
      <c r="G654" s="3"/>
      <c r="H654"/>
    </row>
    <row r="655" spans="1:8" s="25" customFormat="1">
      <c r="A655"/>
      <c r="B655" s="63"/>
      <c r="C655"/>
      <c r="D655"/>
      <c r="E655" s="3"/>
      <c r="F655" s="55"/>
      <c r="G655"/>
      <c r="H655"/>
    </row>
    <row r="656" spans="1:8" s="25" customFormat="1">
      <c r="A656"/>
      <c r="B656" s="63"/>
      <c r="C656"/>
      <c r="D656"/>
      <c r="E656" s="3"/>
      <c r="F656" s="55"/>
      <c r="G656" s="3"/>
      <c r="H656"/>
    </row>
    <row r="657" spans="1:8" s="25" customFormat="1">
      <c r="A657"/>
      <c r="B657" s="63"/>
      <c r="C657"/>
      <c r="D657"/>
      <c r="E657" s="3"/>
      <c r="F657" s="55"/>
      <c r="G657" s="3"/>
      <c r="H657"/>
    </row>
    <row r="658" spans="1:8" s="25" customFormat="1">
      <c r="A658"/>
      <c r="B658" s="63"/>
      <c r="C658"/>
      <c r="D658"/>
      <c r="E658" s="3"/>
      <c r="F658" s="55"/>
      <c r="G658" s="3"/>
      <c r="H658"/>
    </row>
    <row r="659" spans="1:8" s="25" customFormat="1">
      <c r="A659"/>
      <c r="B659" s="63"/>
      <c r="C659"/>
      <c r="D659"/>
      <c r="E659" s="3"/>
      <c r="F659" s="55"/>
      <c r="G659" s="3"/>
      <c r="H659"/>
    </row>
    <row r="660" spans="1:8" s="25" customFormat="1">
      <c r="A660"/>
      <c r="B660" s="63"/>
      <c r="C660"/>
      <c r="D660"/>
      <c r="E660" s="3"/>
      <c r="F660" s="55"/>
      <c r="G660"/>
      <c r="H660"/>
    </row>
    <row r="661" spans="1:8" s="25" customFormat="1">
      <c r="A661"/>
      <c r="B661" s="63"/>
      <c r="C661"/>
      <c r="D661"/>
      <c r="E661" s="3"/>
      <c r="F661" s="55"/>
      <c r="G661" s="3"/>
      <c r="H661"/>
    </row>
    <row r="662" spans="1:8" s="25" customFormat="1">
      <c r="A662"/>
      <c r="B662" s="63"/>
      <c r="C662"/>
      <c r="D662"/>
      <c r="E662" s="3"/>
      <c r="F662" s="55"/>
      <c r="G662"/>
      <c r="H662"/>
    </row>
    <row r="663" spans="1:8" s="25" customFormat="1">
      <c r="A663"/>
      <c r="B663" s="63"/>
      <c r="C663"/>
      <c r="D663"/>
      <c r="E663" s="3"/>
      <c r="F663" s="55"/>
      <c r="G663"/>
      <c r="H663"/>
    </row>
    <row r="664" spans="1:8" s="25" customFormat="1">
      <c r="A664"/>
      <c r="B664" s="63"/>
      <c r="C664"/>
      <c r="D664"/>
      <c r="E664" s="3"/>
      <c r="F664" s="55"/>
      <c r="G664" s="3"/>
      <c r="H664"/>
    </row>
    <row r="665" spans="1:8" s="25" customFormat="1">
      <c r="A665"/>
      <c r="B665" s="63"/>
      <c r="C665"/>
      <c r="D665"/>
      <c r="E665" s="3"/>
      <c r="F665" s="55"/>
      <c r="G665"/>
      <c r="H665"/>
    </row>
    <row r="666" spans="1:8" s="25" customFormat="1">
      <c r="A666"/>
      <c r="B666" s="63"/>
      <c r="C666"/>
      <c r="D666"/>
      <c r="E666" s="3"/>
      <c r="F666" s="55"/>
      <c r="G666"/>
      <c r="H666"/>
    </row>
    <row r="667" spans="1:8" s="25" customFormat="1">
      <c r="A667"/>
      <c r="B667" s="63"/>
      <c r="C667"/>
      <c r="D667"/>
      <c r="E667" s="3"/>
      <c r="F667" s="55"/>
      <c r="G667"/>
      <c r="H667"/>
    </row>
    <row r="668" spans="1:8" s="25" customFormat="1">
      <c r="A668"/>
      <c r="B668" s="63"/>
      <c r="C668"/>
      <c r="D668"/>
      <c r="E668" s="3"/>
      <c r="F668" s="55"/>
      <c r="G668"/>
      <c r="H668"/>
    </row>
    <row r="669" spans="1:8" s="25" customFormat="1">
      <c r="A669"/>
      <c r="B669" s="63"/>
      <c r="C669"/>
      <c r="D669"/>
      <c r="E669" s="3"/>
      <c r="F669" s="55"/>
      <c r="G669"/>
      <c r="H669"/>
    </row>
    <row r="670" spans="1:8" s="25" customFormat="1">
      <c r="A670"/>
      <c r="B670" s="63"/>
      <c r="C670"/>
      <c r="D670"/>
      <c r="E670" s="3"/>
      <c r="F670" s="55"/>
      <c r="G670"/>
      <c r="H670"/>
    </row>
    <row r="671" spans="1:8" s="25" customFormat="1">
      <c r="A671"/>
      <c r="B671" s="63"/>
      <c r="C671"/>
      <c r="D671"/>
      <c r="E671" s="3"/>
      <c r="F671" s="55"/>
      <c r="G671"/>
      <c r="H671"/>
    </row>
    <row r="672" spans="1:8" s="25" customFormat="1">
      <c r="A672"/>
      <c r="B672" s="63"/>
      <c r="C672"/>
      <c r="D672"/>
      <c r="E672" s="3"/>
      <c r="F672" s="55"/>
      <c r="G672"/>
      <c r="H672"/>
    </row>
    <row r="673" spans="1:8" s="25" customFormat="1">
      <c r="A673"/>
      <c r="B673" s="63"/>
      <c r="C673"/>
      <c r="D673"/>
      <c r="E673" s="3"/>
      <c r="F673" s="55"/>
      <c r="G673" s="3"/>
      <c r="H673"/>
    </row>
    <row r="674" spans="1:8" s="25" customFormat="1">
      <c r="A674"/>
      <c r="B674" s="63"/>
      <c r="C674"/>
      <c r="D674"/>
      <c r="E674" s="3"/>
      <c r="F674" s="55"/>
      <c r="G674"/>
      <c r="H674"/>
    </row>
    <row r="675" spans="1:8" s="25" customFormat="1">
      <c r="A675"/>
      <c r="B675" s="63"/>
      <c r="C675"/>
      <c r="D675"/>
      <c r="E675" s="3"/>
      <c r="F675" s="55"/>
      <c r="G675" s="3"/>
      <c r="H675"/>
    </row>
    <row r="676" spans="1:8" s="25" customFormat="1">
      <c r="A676"/>
      <c r="B676" s="63"/>
      <c r="C676"/>
      <c r="D676"/>
      <c r="E676" s="3"/>
      <c r="F676" s="55"/>
      <c r="G676"/>
      <c r="H676"/>
    </row>
    <row r="677" spans="1:8" s="25" customFormat="1">
      <c r="A677"/>
      <c r="B677" s="63"/>
      <c r="C677"/>
      <c r="D677"/>
      <c r="E677" s="3"/>
      <c r="F677" s="55"/>
      <c r="G677"/>
      <c r="H677"/>
    </row>
    <row r="678" spans="1:8" s="25" customFormat="1">
      <c r="A678"/>
      <c r="B678" s="63"/>
      <c r="C678"/>
      <c r="D678"/>
      <c r="E678" s="3"/>
      <c r="F678" s="55"/>
      <c r="G678"/>
      <c r="H678"/>
    </row>
    <row r="679" spans="1:8" s="25" customFormat="1">
      <c r="A679"/>
      <c r="B679" s="63"/>
      <c r="C679"/>
      <c r="D679"/>
      <c r="E679" s="3"/>
      <c r="F679" s="55"/>
      <c r="G679"/>
      <c r="H679"/>
    </row>
    <row r="680" spans="1:8" s="25" customFormat="1">
      <c r="A680"/>
      <c r="B680" s="63"/>
      <c r="C680"/>
      <c r="D680"/>
      <c r="E680" s="3"/>
      <c r="F680" s="55"/>
      <c r="G680" s="3"/>
      <c r="H680"/>
    </row>
    <row r="681" spans="1:8" s="25" customFormat="1">
      <c r="A681"/>
      <c r="B681" s="63"/>
      <c r="C681"/>
      <c r="D681"/>
      <c r="E681" s="3"/>
      <c r="F681" s="55"/>
      <c r="G681"/>
      <c r="H681"/>
    </row>
    <row r="682" spans="1:8" s="25" customFormat="1">
      <c r="A682"/>
      <c r="B682" s="63"/>
      <c r="C682"/>
      <c r="D682"/>
      <c r="E682" s="3"/>
      <c r="F682" s="55"/>
      <c r="G682"/>
      <c r="H682"/>
    </row>
    <row r="683" spans="1:8" s="25" customFormat="1">
      <c r="A683"/>
      <c r="B683" s="63"/>
      <c r="C683"/>
      <c r="D683"/>
      <c r="E683" s="3"/>
      <c r="F683" s="55"/>
      <c r="G683"/>
      <c r="H683"/>
    </row>
    <row r="684" spans="1:8" s="25" customFormat="1">
      <c r="A684"/>
      <c r="B684" s="63"/>
      <c r="C684"/>
      <c r="D684"/>
      <c r="E684" s="3"/>
      <c r="F684" s="55"/>
      <c r="G684" s="3"/>
      <c r="H684"/>
    </row>
    <row r="685" spans="1:8" s="25" customFormat="1">
      <c r="A685"/>
      <c r="B685" s="63"/>
      <c r="C685"/>
      <c r="D685"/>
      <c r="E685" s="3"/>
      <c r="F685" s="55"/>
      <c r="G685"/>
      <c r="H685"/>
    </row>
    <row r="686" spans="1:8" s="25" customFormat="1">
      <c r="A686"/>
      <c r="B686" s="63"/>
      <c r="C686"/>
      <c r="D686"/>
      <c r="E686" s="3"/>
      <c r="F686" s="55"/>
      <c r="G686"/>
      <c r="H686"/>
    </row>
    <row r="687" spans="1:8" s="25" customFormat="1">
      <c r="A687"/>
      <c r="B687" s="63"/>
      <c r="C687"/>
      <c r="D687"/>
      <c r="E687" s="3"/>
      <c r="F687" s="55"/>
      <c r="G687" s="3"/>
      <c r="H687"/>
    </row>
    <row r="688" spans="1:8" s="25" customFormat="1">
      <c r="A688"/>
      <c r="B688" s="63"/>
      <c r="C688"/>
      <c r="D688"/>
      <c r="E688" s="3"/>
      <c r="F688" s="55"/>
      <c r="G688" s="3"/>
      <c r="H688"/>
    </row>
    <row r="689" spans="1:8" s="25" customFormat="1">
      <c r="A689"/>
      <c r="B689" s="63"/>
      <c r="C689"/>
      <c r="D689"/>
      <c r="E689" s="3"/>
      <c r="F689" s="55"/>
      <c r="G689"/>
      <c r="H689"/>
    </row>
    <row r="690" spans="1:8" s="25" customFormat="1">
      <c r="A690"/>
      <c r="B690" s="63"/>
      <c r="C690"/>
      <c r="D690"/>
      <c r="E690" s="3"/>
      <c r="F690" s="55"/>
      <c r="G690"/>
      <c r="H690"/>
    </row>
    <row r="691" spans="1:8" s="25" customFormat="1">
      <c r="A691"/>
      <c r="B691" s="63"/>
      <c r="C691"/>
      <c r="D691"/>
      <c r="E691" s="3"/>
      <c r="F691" s="55"/>
      <c r="G691" s="3"/>
      <c r="H691"/>
    </row>
    <row r="692" spans="1:8" s="25" customFormat="1">
      <c r="A692"/>
      <c r="B692" s="63"/>
      <c r="C692"/>
      <c r="D692"/>
      <c r="E692" s="3"/>
      <c r="F692" s="55"/>
      <c r="G692"/>
      <c r="H692"/>
    </row>
    <row r="693" spans="1:8" s="25" customFormat="1">
      <c r="A693"/>
      <c r="B693" s="63"/>
      <c r="C693"/>
      <c r="D693"/>
      <c r="E693" s="3"/>
      <c r="F693" s="55"/>
      <c r="G693"/>
      <c r="H693"/>
    </row>
    <row r="694" spans="1:8" s="25" customFormat="1">
      <c r="A694"/>
      <c r="B694" s="63"/>
      <c r="C694"/>
      <c r="D694"/>
      <c r="E694" s="3"/>
      <c r="F694" s="55"/>
      <c r="G694"/>
      <c r="H694"/>
    </row>
    <row r="695" spans="1:8" s="25" customFormat="1">
      <c r="A695"/>
      <c r="B695" s="63"/>
      <c r="C695"/>
      <c r="D695"/>
      <c r="E695" s="3"/>
      <c r="F695" s="55"/>
      <c r="G695"/>
      <c r="H695"/>
    </row>
    <row r="696" spans="1:8" s="25" customFormat="1">
      <c r="A696"/>
      <c r="B696" s="63"/>
      <c r="C696"/>
      <c r="D696"/>
      <c r="E696" s="3"/>
      <c r="F696" s="55"/>
      <c r="G696" s="3"/>
      <c r="H696"/>
    </row>
    <row r="697" spans="1:8" s="25" customFormat="1">
      <c r="A697"/>
      <c r="B697" s="63"/>
      <c r="C697"/>
      <c r="D697"/>
      <c r="E697" s="3"/>
      <c r="F697" s="55"/>
      <c r="G697"/>
      <c r="H697"/>
    </row>
    <row r="698" spans="1:8" s="25" customFormat="1">
      <c r="A698"/>
      <c r="B698" s="63"/>
      <c r="C698"/>
      <c r="D698"/>
      <c r="E698" s="3"/>
      <c r="F698" s="55"/>
      <c r="G698" s="3"/>
      <c r="H698"/>
    </row>
    <row r="699" spans="1:8" s="25" customFormat="1">
      <c r="A699"/>
      <c r="B699" s="63"/>
      <c r="C699"/>
      <c r="D699"/>
      <c r="E699" s="3"/>
      <c r="F699" s="55"/>
      <c r="G699"/>
      <c r="H699"/>
    </row>
    <row r="700" spans="1:8" s="25" customFormat="1">
      <c r="A700"/>
      <c r="B700" s="63"/>
      <c r="C700"/>
      <c r="D700"/>
      <c r="E700" s="3"/>
      <c r="F700" s="55"/>
      <c r="G700"/>
      <c r="H700"/>
    </row>
    <row r="701" spans="1:8" s="25" customFormat="1">
      <c r="A701"/>
      <c r="B701" s="63"/>
      <c r="C701"/>
      <c r="D701"/>
      <c r="E701" s="3"/>
      <c r="F701" s="55"/>
      <c r="G701"/>
      <c r="H701"/>
    </row>
    <row r="702" spans="1:8" s="25" customFormat="1">
      <c r="A702"/>
      <c r="B702" s="63"/>
      <c r="C702"/>
      <c r="D702"/>
      <c r="E702" s="3"/>
      <c r="F702" s="55"/>
      <c r="G702" s="3"/>
      <c r="H702"/>
    </row>
    <row r="703" spans="1:8" s="25" customFormat="1">
      <c r="A703"/>
      <c r="B703" s="63"/>
      <c r="C703"/>
      <c r="D703"/>
      <c r="E703" s="3"/>
      <c r="F703" s="55"/>
      <c r="G703"/>
      <c r="H703"/>
    </row>
    <row r="704" spans="1:8" s="25" customFormat="1">
      <c r="A704"/>
      <c r="B704" s="63"/>
      <c r="C704"/>
      <c r="D704"/>
      <c r="E704" s="3"/>
      <c r="F704" s="55"/>
      <c r="G704"/>
      <c r="H704"/>
    </row>
    <row r="705" spans="1:8" s="25" customFormat="1">
      <c r="A705"/>
      <c r="B705" s="63"/>
      <c r="C705"/>
      <c r="D705"/>
      <c r="E705" s="3"/>
      <c r="F705" s="55"/>
      <c r="G705"/>
      <c r="H705"/>
    </row>
    <row r="706" spans="1:8" s="25" customFormat="1">
      <c r="A706"/>
      <c r="B706" s="63"/>
      <c r="C706"/>
      <c r="D706"/>
      <c r="E706" s="3"/>
      <c r="F706" s="55"/>
      <c r="G706"/>
      <c r="H706"/>
    </row>
    <row r="707" spans="1:8" s="25" customFormat="1">
      <c r="A707"/>
      <c r="B707" s="63"/>
      <c r="C707"/>
      <c r="D707"/>
      <c r="E707" s="3"/>
      <c r="F707" s="55"/>
      <c r="G707"/>
      <c r="H707"/>
    </row>
    <row r="708" spans="1:8" s="25" customFormat="1">
      <c r="A708"/>
      <c r="B708" s="63"/>
      <c r="C708"/>
      <c r="D708"/>
      <c r="E708" s="3"/>
      <c r="F708" s="55"/>
      <c r="G708"/>
      <c r="H708"/>
    </row>
    <row r="709" spans="1:8" s="25" customFormat="1">
      <c r="A709"/>
      <c r="B709" s="63"/>
      <c r="C709"/>
      <c r="D709"/>
      <c r="E709" s="3"/>
      <c r="F709" s="55"/>
      <c r="G709"/>
      <c r="H709"/>
    </row>
    <row r="710" spans="1:8" s="25" customFormat="1">
      <c r="A710"/>
      <c r="B710" s="63"/>
      <c r="C710"/>
      <c r="D710"/>
      <c r="E710" s="3"/>
      <c r="F710" s="55"/>
      <c r="G710"/>
      <c r="H710"/>
    </row>
    <row r="711" spans="1:8" s="25" customFormat="1">
      <c r="A711"/>
      <c r="B711" s="63"/>
      <c r="C711"/>
      <c r="D711"/>
      <c r="E711" s="3"/>
      <c r="F711" s="55"/>
      <c r="G711"/>
      <c r="H711"/>
    </row>
    <row r="712" spans="1:8" s="25" customFormat="1">
      <c r="A712"/>
      <c r="B712" s="63"/>
      <c r="C712"/>
      <c r="D712"/>
      <c r="E712" s="3"/>
      <c r="F712" s="55"/>
      <c r="G712"/>
      <c r="H712"/>
    </row>
    <row r="713" spans="1:8" s="25" customFormat="1">
      <c r="A713"/>
      <c r="B713" s="63"/>
      <c r="C713"/>
      <c r="D713"/>
      <c r="E713" s="3"/>
      <c r="F713" s="55"/>
      <c r="G713"/>
      <c r="H713"/>
    </row>
    <row r="714" spans="1:8" s="25" customFormat="1">
      <c r="A714"/>
      <c r="B714" s="63"/>
      <c r="C714"/>
      <c r="D714"/>
      <c r="E714" s="3"/>
      <c r="F714" s="55"/>
      <c r="G714"/>
      <c r="H714"/>
    </row>
    <row r="715" spans="1:8" s="25" customFormat="1">
      <c r="A715"/>
      <c r="B715" s="63"/>
      <c r="C715"/>
      <c r="D715"/>
      <c r="E715" s="3"/>
      <c r="F715" s="55"/>
      <c r="G715"/>
      <c r="H715"/>
    </row>
    <row r="716" spans="1:8" s="25" customFormat="1">
      <c r="A716"/>
      <c r="B716" s="63"/>
      <c r="C716"/>
      <c r="D716"/>
      <c r="E716" s="3"/>
      <c r="F716" s="55"/>
      <c r="G716"/>
      <c r="H716"/>
    </row>
    <row r="717" spans="1:8" s="25" customFormat="1">
      <c r="A717"/>
      <c r="B717" s="63"/>
      <c r="C717"/>
      <c r="D717"/>
      <c r="E717" s="3"/>
      <c r="F717" s="55"/>
      <c r="G717"/>
      <c r="H717"/>
    </row>
    <row r="718" spans="1:8" s="25" customFormat="1">
      <c r="A718"/>
      <c r="B718" s="63"/>
      <c r="C718"/>
      <c r="D718"/>
      <c r="E718" s="3"/>
      <c r="F718" s="55"/>
      <c r="G718"/>
      <c r="H718"/>
    </row>
    <row r="719" spans="1:8" s="25" customFormat="1">
      <c r="A719"/>
      <c r="B719" s="63"/>
      <c r="C719"/>
      <c r="D719"/>
      <c r="E719" s="3"/>
      <c r="F719" s="55"/>
      <c r="G719"/>
      <c r="H719"/>
    </row>
    <row r="720" spans="1:8" s="25" customFormat="1">
      <c r="A720"/>
      <c r="B720" s="63"/>
      <c r="C720"/>
      <c r="D720"/>
      <c r="E720" s="3"/>
      <c r="F720" s="55"/>
      <c r="G720"/>
      <c r="H720"/>
    </row>
    <row r="721" spans="1:8" s="25" customFormat="1">
      <c r="A721"/>
      <c r="B721" s="63"/>
      <c r="C721"/>
      <c r="D721"/>
      <c r="E721" s="3"/>
      <c r="F721" s="55"/>
      <c r="G721"/>
      <c r="H721"/>
    </row>
    <row r="722" spans="1:8" s="25" customFormat="1">
      <c r="A722"/>
      <c r="B722" s="63"/>
      <c r="C722"/>
      <c r="D722"/>
      <c r="E722" s="3"/>
      <c r="F722" s="55"/>
      <c r="G722"/>
      <c r="H722"/>
    </row>
    <row r="723" spans="1:8" s="25" customFormat="1">
      <c r="A723"/>
      <c r="B723" s="63"/>
      <c r="C723"/>
      <c r="D723"/>
      <c r="E723" s="3"/>
      <c r="F723" s="55"/>
      <c r="G723"/>
      <c r="H723"/>
    </row>
    <row r="724" spans="1:8" s="25" customFormat="1">
      <c r="A724"/>
      <c r="B724" s="63"/>
      <c r="C724"/>
      <c r="D724"/>
      <c r="E724" s="3"/>
      <c r="F724" s="55"/>
      <c r="G724"/>
      <c r="H724"/>
    </row>
    <row r="725" spans="1:8" s="25" customFormat="1">
      <c r="A725"/>
      <c r="B725" s="63"/>
      <c r="C725"/>
      <c r="D725"/>
      <c r="E725" s="3"/>
      <c r="F725" s="55"/>
      <c r="G725"/>
      <c r="H725"/>
    </row>
    <row r="726" spans="1:8" s="25" customFormat="1">
      <c r="A726"/>
      <c r="B726" s="63"/>
      <c r="C726"/>
      <c r="D726"/>
      <c r="E726" s="3"/>
      <c r="F726" s="55"/>
      <c r="G726"/>
      <c r="H726"/>
    </row>
    <row r="727" spans="1:8" s="25" customFormat="1">
      <c r="A727"/>
      <c r="B727" s="63"/>
      <c r="C727"/>
      <c r="D727"/>
      <c r="E727" s="3"/>
      <c r="F727" s="55"/>
      <c r="G727"/>
      <c r="H727"/>
    </row>
    <row r="728" spans="1:8" s="25" customFormat="1">
      <c r="A728"/>
      <c r="B728" s="63"/>
      <c r="C728"/>
      <c r="D728"/>
      <c r="E728" s="3"/>
      <c r="F728" s="55"/>
      <c r="G728"/>
      <c r="H728"/>
    </row>
    <row r="729" spans="1:8" s="25" customFormat="1">
      <c r="A729"/>
      <c r="B729" s="63"/>
      <c r="C729"/>
      <c r="D729"/>
      <c r="E729" s="3"/>
      <c r="F729" s="55"/>
      <c r="G729"/>
      <c r="H729"/>
    </row>
    <row r="730" spans="1:8" s="25" customFormat="1">
      <c r="A730"/>
      <c r="B730" s="63"/>
      <c r="C730"/>
      <c r="D730"/>
      <c r="E730" s="3"/>
      <c r="F730" s="55"/>
      <c r="G730"/>
      <c r="H730"/>
    </row>
    <row r="731" spans="1:8" s="25" customFormat="1">
      <c r="A731"/>
      <c r="B731" s="63"/>
      <c r="C731"/>
      <c r="D731"/>
      <c r="E731" s="3"/>
      <c r="F731" s="55"/>
      <c r="G731"/>
      <c r="H731"/>
    </row>
    <row r="732" spans="1:8" s="25" customFormat="1">
      <c r="A732"/>
      <c r="B732" s="63"/>
      <c r="C732"/>
      <c r="D732"/>
      <c r="E732" s="3"/>
      <c r="F732" s="55"/>
      <c r="G732"/>
      <c r="H732"/>
    </row>
    <row r="733" spans="1:8" s="25" customFormat="1">
      <c r="A733"/>
      <c r="B733" s="63"/>
      <c r="C733"/>
      <c r="D733"/>
      <c r="E733" s="3"/>
      <c r="F733" s="55"/>
      <c r="G733"/>
      <c r="H733"/>
    </row>
    <row r="734" spans="1:8" s="25" customFormat="1">
      <c r="A734"/>
      <c r="B734" s="63"/>
      <c r="C734"/>
      <c r="D734"/>
      <c r="E734" s="3"/>
      <c r="F734" s="55"/>
      <c r="G734"/>
      <c r="H734"/>
    </row>
    <row r="735" spans="1:8" s="25" customFormat="1">
      <c r="A735"/>
      <c r="B735" s="63"/>
      <c r="C735"/>
      <c r="D735"/>
      <c r="E735" s="3"/>
      <c r="F735" s="55"/>
      <c r="G735"/>
      <c r="H735"/>
    </row>
    <row r="736" spans="1:8" s="25" customFormat="1">
      <c r="A736"/>
      <c r="B736" s="63"/>
      <c r="C736"/>
      <c r="D736"/>
      <c r="E736" s="3"/>
      <c r="F736" s="55"/>
      <c r="G736"/>
      <c r="H736"/>
    </row>
    <row r="737" spans="1:8" s="25" customFormat="1">
      <c r="A737"/>
      <c r="B737" s="63"/>
      <c r="C737"/>
      <c r="D737"/>
      <c r="E737" s="3"/>
      <c r="F737" s="55"/>
      <c r="G737"/>
      <c r="H737"/>
    </row>
    <row r="738" spans="1:8" s="25" customFormat="1">
      <c r="A738"/>
      <c r="B738" s="63"/>
      <c r="C738"/>
      <c r="D738"/>
      <c r="E738" s="3"/>
      <c r="F738" s="55"/>
      <c r="G738"/>
      <c r="H738"/>
    </row>
    <row r="739" spans="1:8" s="25" customFormat="1">
      <c r="A739"/>
      <c r="B739" s="63"/>
      <c r="C739"/>
      <c r="D739"/>
      <c r="E739" s="3"/>
      <c r="F739" s="55"/>
      <c r="G739"/>
      <c r="H739"/>
    </row>
    <row r="740" spans="1:8" s="25" customFormat="1">
      <c r="A740"/>
      <c r="B740" s="63"/>
      <c r="C740"/>
      <c r="D740"/>
      <c r="E740" s="3"/>
      <c r="F740" s="55"/>
      <c r="G740"/>
      <c r="H740"/>
    </row>
    <row r="741" spans="1:8" s="25" customFormat="1">
      <c r="A741"/>
      <c r="B741" s="63"/>
      <c r="C741"/>
      <c r="D741"/>
      <c r="E741" s="3"/>
      <c r="F741" s="55"/>
      <c r="G741"/>
      <c r="H741"/>
    </row>
    <row r="742" spans="1:8" s="25" customFormat="1">
      <c r="A742"/>
      <c r="B742" s="63"/>
      <c r="C742"/>
      <c r="D742"/>
      <c r="E742" s="3"/>
      <c r="F742" s="55"/>
      <c r="G742"/>
      <c r="H742"/>
    </row>
    <row r="743" spans="1:8" s="25" customFormat="1">
      <c r="A743"/>
      <c r="B743" s="63"/>
      <c r="C743"/>
      <c r="D743"/>
      <c r="E743" s="3"/>
      <c r="F743" s="55"/>
      <c r="G743"/>
      <c r="H743"/>
    </row>
    <row r="744" spans="1:8" s="25" customFormat="1">
      <c r="A744"/>
      <c r="B744" s="63"/>
      <c r="C744"/>
      <c r="D744"/>
      <c r="E744" s="3"/>
      <c r="F744" s="55"/>
      <c r="G744"/>
      <c r="H744"/>
    </row>
    <row r="745" spans="1:8" s="25" customFormat="1">
      <c r="A745"/>
      <c r="B745" s="63"/>
      <c r="C745"/>
      <c r="D745"/>
      <c r="E745" s="3"/>
      <c r="F745" s="55"/>
      <c r="G745"/>
      <c r="H745"/>
    </row>
    <row r="746" spans="1:8" s="25" customFormat="1">
      <c r="A746"/>
      <c r="B746" s="63"/>
      <c r="C746"/>
      <c r="D746"/>
      <c r="E746" s="3"/>
      <c r="F746" s="55"/>
      <c r="G746"/>
      <c r="H746"/>
    </row>
    <row r="747" spans="1:8" s="25" customFormat="1">
      <c r="A747"/>
      <c r="B747" s="63"/>
      <c r="C747"/>
      <c r="D747"/>
      <c r="E747" s="3"/>
      <c r="F747" s="55"/>
      <c r="G747"/>
      <c r="H747"/>
    </row>
    <row r="748" spans="1:8" s="25" customFormat="1">
      <c r="A748"/>
      <c r="B748" s="63"/>
      <c r="C748"/>
      <c r="D748"/>
      <c r="E748" s="3"/>
      <c r="F748" s="55"/>
      <c r="G748"/>
      <c r="H748"/>
    </row>
    <row r="749" spans="1:8" s="25" customFormat="1">
      <c r="A749"/>
      <c r="B749" s="63"/>
      <c r="C749"/>
      <c r="D749"/>
      <c r="E749" s="3"/>
      <c r="F749" s="55"/>
      <c r="G749"/>
      <c r="H749"/>
    </row>
    <row r="750" spans="1:8" s="25" customFormat="1">
      <c r="A750"/>
      <c r="B750" s="63"/>
      <c r="C750"/>
      <c r="D750"/>
      <c r="E750" s="3"/>
      <c r="F750" s="55"/>
      <c r="G750"/>
      <c r="H750"/>
    </row>
    <row r="751" spans="1:8" s="25" customFormat="1">
      <c r="A751"/>
      <c r="B751" s="63"/>
      <c r="C751"/>
      <c r="D751"/>
      <c r="E751" s="3"/>
      <c r="F751" s="55"/>
      <c r="G751"/>
      <c r="H751"/>
    </row>
    <row r="752" spans="1:8" s="25" customFormat="1">
      <c r="A752"/>
      <c r="B752" s="63"/>
      <c r="C752"/>
      <c r="D752"/>
      <c r="E752" s="3"/>
      <c r="F752" s="55"/>
      <c r="G752"/>
      <c r="H752"/>
    </row>
    <row r="753" spans="1:8" s="25" customFormat="1">
      <c r="A753"/>
      <c r="B753" s="63"/>
      <c r="C753"/>
      <c r="D753"/>
      <c r="E753" s="3"/>
      <c r="F753" s="55"/>
      <c r="G753"/>
      <c r="H753"/>
    </row>
    <row r="754" spans="1:8" s="25" customFormat="1">
      <c r="A754"/>
      <c r="B754" s="63"/>
      <c r="C754"/>
      <c r="D754"/>
      <c r="E754" s="3"/>
      <c r="F754" s="55"/>
      <c r="G754"/>
      <c r="H754"/>
    </row>
    <row r="755" spans="1:8" s="25" customFormat="1">
      <c r="A755"/>
      <c r="B755" s="63"/>
      <c r="C755"/>
      <c r="D755"/>
      <c r="E755" s="3"/>
      <c r="F755" s="55"/>
      <c r="G755"/>
      <c r="H755"/>
    </row>
    <row r="756" spans="1:8" s="25" customFormat="1">
      <c r="A756"/>
      <c r="B756" s="63"/>
      <c r="C756"/>
      <c r="D756"/>
      <c r="E756" s="3"/>
      <c r="F756" s="55"/>
      <c r="G756"/>
      <c r="H756"/>
    </row>
    <row r="757" spans="1:8" s="25" customFormat="1">
      <c r="A757"/>
      <c r="B757" s="63"/>
      <c r="C757"/>
      <c r="D757"/>
      <c r="E757" s="3"/>
      <c r="F757" s="55"/>
      <c r="G757"/>
      <c r="H757"/>
    </row>
    <row r="758" spans="1:8" s="25" customFormat="1">
      <c r="A758"/>
      <c r="B758" s="63"/>
      <c r="C758"/>
      <c r="D758"/>
      <c r="E758" s="3"/>
      <c r="F758" s="55"/>
      <c r="G758"/>
      <c r="H758"/>
    </row>
    <row r="759" spans="1:8" s="25" customFormat="1">
      <c r="A759"/>
      <c r="B759" s="63"/>
      <c r="C759"/>
      <c r="D759"/>
      <c r="E759" s="3"/>
      <c r="F759" s="55"/>
      <c r="G759"/>
      <c r="H759"/>
    </row>
    <row r="760" spans="1:8" s="25" customFormat="1">
      <c r="A760"/>
      <c r="B760" s="63"/>
      <c r="C760"/>
      <c r="D760"/>
      <c r="E760" s="3"/>
      <c r="F760" s="55"/>
      <c r="G760"/>
      <c r="H760"/>
    </row>
    <row r="761" spans="1:8" s="25" customFormat="1">
      <c r="A761"/>
      <c r="B761" s="63"/>
      <c r="C761"/>
      <c r="D761"/>
      <c r="E761" s="3"/>
      <c r="F761" s="55"/>
      <c r="G761"/>
      <c r="H761"/>
    </row>
    <row r="762" spans="1:8" s="25" customFormat="1">
      <c r="A762"/>
      <c r="B762" s="63"/>
      <c r="C762"/>
      <c r="D762"/>
      <c r="E762" s="3"/>
      <c r="F762" s="55"/>
      <c r="G762"/>
      <c r="H762"/>
    </row>
    <row r="763" spans="1:8" s="25" customFormat="1">
      <c r="A763"/>
      <c r="B763" s="63"/>
      <c r="C763"/>
      <c r="D763"/>
      <c r="E763" s="3"/>
      <c r="F763" s="55"/>
      <c r="G763"/>
      <c r="H763"/>
    </row>
    <row r="764" spans="1:8" s="25" customFormat="1">
      <c r="A764"/>
      <c r="B764" s="63"/>
      <c r="C764"/>
      <c r="D764"/>
      <c r="E764" s="3"/>
      <c r="F764" s="55"/>
      <c r="G764"/>
      <c r="H764"/>
    </row>
    <row r="765" spans="1:8" s="25" customFormat="1">
      <c r="A765"/>
      <c r="B765" s="63"/>
      <c r="C765"/>
      <c r="D765"/>
      <c r="E765" s="3"/>
      <c r="F765" s="55"/>
      <c r="G765"/>
      <c r="H765"/>
    </row>
    <row r="766" spans="1:8" s="25" customFormat="1">
      <c r="A766"/>
      <c r="B766" s="63"/>
      <c r="C766"/>
      <c r="D766"/>
      <c r="E766" s="3"/>
      <c r="F766" s="55"/>
      <c r="G766"/>
      <c r="H766"/>
    </row>
    <row r="767" spans="1:8" s="25" customFormat="1">
      <c r="A767"/>
      <c r="B767" s="63"/>
      <c r="C767"/>
      <c r="D767"/>
      <c r="E767" s="3"/>
      <c r="F767" s="55"/>
      <c r="G767"/>
      <c r="H767"/>
    </row>
    <row r="768" spans="1:8" s="25" customFormat="1">
      <c r="A768"/>
      <c r="B768" s="63"/>
      <c r="C768"/>
      <c r="D768"/>
      <c r="E768" s="3"/>
      <c r="F768" s="55"/>
      <c r="G768"/>
      <c r="H768"/>
    </row>
    <row r="769" spans="1:8" s="25" customFormat="1">
      <c r="A769"/>
      <c r="B769" s="63"/>
      <c r="C769"/>
      <c r="D769"/>
      <c r="E769" s="3"/>
      <c r="F769" s="55"/>
      <c r="G769"/>
      <c r="H769"/>
    </row>
    <row r="770" spans="1:8" s="25" customFormat="1">
      <c r="A770"/>
      <c r="B770" s="63"/>
      <c r="C770"/>
      <c r="D770"/>
      <c r="E770" s="3"/>
      <c r="F770" s="55"/>
      <c r="G770"/>
      <c r="H770"/>
    </row>
    <row r="771" spans="1:8" s="25" customFormat="1">
      <c r="A771"/>
      <c r="B771" s="63"/>
      <c r="C771"/>
      <c r="D771"/>
      <c r="E771" s="3"/>
      <c r="F771" s="55"/>
      <c r="G771"/>
      <c r="H771"/>
    </row>
    <row r="772" spans="1:8" s="25" customFormat="1">
      <c r="A772"/>
      <c r="B772" s="63"/>
      <c r="C772"/>
      <c r="D772"/>
      <c r="E772" s="3"/>
      <c r="F772" s="55"/>
      <c r="G772"/>
      <c r="H772"/>
    </row>
    <row r="773" spans="1:8" s="25" customFormat="1">
      <c r="A773"/>
      <c r="B773" s="63"/>
      <c r="C773"/>
      <c r="D773"/>
      <c r="E773" s="3"/>
      <c r="F773" s="55"/>
      <c r="G773"/>
      <c r="H773"/>
    </row>
    <row r="774" spans="1:8" s="25" customFormat="1">
      <c r="A774"/>
      <c r="B774" s="63"/>
      <c r="C774"/>
      <c r="D774"/>
      <c r="E774" s="3"/>
      <c r="F774" s="55"/>
      <c r="G774"/>
      <c r="H774"/>
    </row>
    <row r="775" spans="1:8" s="25" customFormat="1">
      <c r="A775"/>
      <c r="B775" s="63"/>
      <c r="C775"/>
      <c r="D775"/>
      <c r="E775" s="3"/>
      <c r="F775" s="55"/>
      <c r="G775"/>
      <c r="H775"/>
    </row>
    <row r="776" spans="1:8" s="25" customFormat="1">
      <c r="A776"/>
      <c r="B776" s="63"/>
      <c r="C776"/>
      <c r="D776"/>
      <c r="E776" s="3"/>
      <c r="F776" s="55"/>
      <c r="G776"/>
      <c r="H776"/>
    </row>
    <row r="777" spans="1:8" s="25" customFormat="1">
      <c r="A777"/>
      <c r="B777" s="63"/>
      <c r="C777"/>
      <c r="D777"/>
      <c r="E777" s="3"/>
      <c r="F777" s="55"/>
      <c r="G777"/>
      <c r="H777"/>
    </row>
    <row r="778" spans="1:8" s="25" customFormat="1">
      <c r="A778"/>
      <c r="B778" s="63"/>
      <c r="C778"/>
      <c r="D778"/>
      <c r="E778" s="3"/>
      <c r="F778" s="55"/>
      <c r="G778"/>
      <c r="H778"/>
    </row>
    <row r="779" spans="1:8" s="25" customFormat="1">
      <c r="A779"/>
      <c r="B779" s="63"/>
      <c r="C779"/>
      <c r="D779"/>
      <c r="E779" s="3"/>
      <c r="F779" s="55"/>
      <c r="G779"/>
      <c r="H779"/>
    </row>
    <row r="780" spans="1:8" s="25" customFormat="1">
      <c r="A780"/>
      <c r="B780" s="63"/>
      <c r="C780"/>
      <c r="D780"/>
      <c r="E780" s="3"/>
      <c r="F780" s="55"/>
      <c r="G780"/>
      <c r="H780"/>
    </row>
    <row r="781" spans="1:8" s="25" customFormat="1">
      <c r="A781"/>
      <c r="B781" s="63"/>
      <c r="C781"/>
      <c r="D781"/>
      <c r="E781" s="3"/>
      <c r="F781" s="55"/>
      <c r="G781"/>
      <c r="H781"/>
    </row>
    <row r="782" spans="1:8" s="25" customFormat="1">
      <c r="A782"/>
      <c r="B782" s="63"/>
      <c r="C782"/>
      <c r="D782"/>
      <c r="E782" s="3"/>
      <c r="F782" s="55"/>
      <c r="G782"/>
      <c r="H782"/>
    </row>
    <row r="783" spans="1:8" s="25" customFormat="1">
      <c r="A783"/>
      <c r="B783" s="63"/>
      <c r="C783"/>
      <c r="D783"/>
      <c r="E783" s="3"/>
      <c r="F783" s="55"/>
      <c r="G783" s="3"/>
      <c r="H783"/>
    </row>
    <row r="784" spans="1:8" s="25" customFormat="1">
      <c r="A784"/>
      <c r="B784" s="63"/>
      <c r="C784"/>
      <c r="D784"/>
      <c r="E784" s="3"/>
      <c r="F784" s="55"/>
      <c r="G784"/>
      <c r="H784"/>
    </row>
    <row r="785" spans="1:8" s="25" customFormat="1">
      <c r="A785"/>
      <c r="B785" s="63"/>
      <c r="C785"/>
      <c r="D785"/>
      <c r="E785" s="3"/>
      <c r="F785" s="55"/>
      <c r="G785"/>
      <c r="H785"/>
    </row>
    <row r="786" spans="1:8" s="25" customFormat="1">
      <c r="A786"/>
      <c r="B786" s="63"/>
      <c r="C786"/>
      <c r="D786"/>
      <c r="E786" s="3"/>
      <c r="F786" s="55"/>
      <c r="G786"/>
      <c r="H786"/>
    </row>
    <row r="787" spans="1:8" s="25" customFormat="1">
      <c r="A787"/>
      <c r="B787" s="63"/>
      <c r="C787"/>
      <c r="D787"/>
      <c r="E787" s="3"/>
      <c r="F787" s="55"/>
      <c r="G787"/>
      <c r="H787"/>
    </row>
    <row r="788" spans="1:8" s="25" customFormat="1">
      <c r="A788"/>
      <c r="B788" s="63"/>
      <c r="C788"/>
      <c r="D788"/>
      <c r="E788" s="3"/>
      <c r="F788" s="55"/>
      <c r="G788"/>
      <c r="H788"/>
    </row>
    <row r="789" spans="1:8" s="25" customFormat="1">
      <c r="A789"/>
      <c r="B789" s="63"/>
      <c r="C789"/>
      <c r="D789"/>
      <c r="E789" s="3"/>
      <c r="F789" s="55"/>
      <c r="G789"/>
      <c r="H789"/>
    </row>
    <row r="790" spans="1:8" s="25" customFormat="1">
      <c r="A790"/>
      <c r="B790" s="63"/>
      <c r="C790"/>
      <c r="D790"/>
      <c r="E790" s="3"/>
      <c r="F790" s="55"/>
      <c r="G790"/>
      <c r="H790"/>
    </row>
    <row r="791" spans="1:8" s="25" customFormat="1">
      <c r="A791"/>
      <c r="B791" s="63"/>
      <c r="C791"/>
      <c r="D791"/>
      <c r="E791" s="3"/>
      <c r="F791" s="55"/>
      <c r="G791"/>
      <c r="H791"/>
    </row>
    <row r="792" spans="1:8" s="25" customFormat="1">
      <c r="A792"/>
      <c r="B792" s="63"/>
      <c r="C792"/>
      <c r="D792"/>
      <c r="E792" s="3"/>
      <c r="F792" s="55"/>
      <c r="G792"/>
      <c r="H792"/>
    </row>
    <row r="793" spans="1:8" s="25" customFormat="1">
      <c r="A793"/>
      <c r="B793" s="63"/>
      <c r="C793"/>
      <c r="D793"/>
      <c r="E793" s="3"/>
      <c r="F793" s="55"/>
      <c r="G793"/>
      <c r="H793"/>
    </row>
    <row r="794" spans="1:8" s="25" customFormat="1">
      <c r="A794"/>
      <c r="B794" s="63"/>
      <c r="C794"/>
      <c r="D794"/>
      <c r="E794" s="3"/>
      <c r="F794" s="55"/>
      <c r="G794"/>
      <c r="H794"/>
    </row>
    <row r="795" spans="1:8" s="25" customFormat="1">
      <c r="A795"/>
      <c r="B795" s="63"/>
      <c r="C795"/>
      <c r="D795"/>
      <c r="E795" s="3"/>
      <c r="F795" s="55"/>
      <c r="G795"/>
      <c r="H795"/>
    </row>
    <row r="796" spans="1:8" s="25" customFormat="1">
      <c r="A796"/>
      <c r="B796" s="63"/>
      <c r="C796"/>
      <c r="D796"/>
      <c r="E796" s="3"/>
      <c r="F796" s="55"/>
      <c r="G796" s="3"/>
      <c r="H796"/>
    </row>
    <row r="797" spans="1:8" s="25" customFormat="1">
      <c r="A797"/>
      <c r="B797" s="63"/>
      <c r="C797"/>
      <c r="D797"/>
      <c r="E797" s="3"/>
      <c r="F797" s="55"/>
      <c r="G797"/>
      <c r="H797"/>
    </row>
    <row r="798" spans="1:8" s="25" customFormat="1">
      <c r="A798"/>
      <c r="B798" s="63"/>
      <c r="C798"/>
      <c r="D798"/>
      <c r="E798" s="3"/>
      <c r="F798" s="55"/>
      <c r="G798"/>
      <c r="H798"/>
    </row>
    <row r="799" spans="1:8" s="25" customFormat="1">
      <c r="A799"/>
      <c r="B799" s="63"/>
      <c r="C799"/>
      <c r="D799"/>
      <c r="E799" s="3"/>
      <c r="F799" s="55"/>
      <c r="G799"/>
      <c r="H799"/>
    </row>
    <row r="800" spans="1:8" s="25" customFormat="1">
      <c r="A800"/>
      <c r="B800" s="63"/>
      <c r="C800"/>
      <c r="D800"/>
      <c r="E800" s="3"/>
      <c r="F800" s="55"/>
      <c r="G800"/>
      <c r="H800"/>
    </row>
    <row r="801" spans="1:8" s="25" customFormat="1">
      <c r="A801"/>
      <c r="B801" s="63"/>
      <c r="C801"/>
      <c r="D801"/>
      <c r="E801" s="3"/>
      <c r="F801" s="55"/>
      <c r="G801"/>
      <c r="H801"/>
    </row>
    <row r="802" spans="1:8" s="25" customFormat="1">
      <c r="A802"/>
      <c r="B802" s="63"/>
      <c r="C802"/>
      <c r="D802"/>
      <c r="E802" s="3"/>
      <c r="F802" s="55"/>
      <c r="G802"/>
      <c r="H802"/>
    </row>
    <row r="803" spans="1:8" s="25" customFormat="1">
      <c r="A803"/>
      <c r="B803" s="63"/>
      <c r="C803"/>
      <c r="D803"/>
      <c r="E803" s="3"/>
      <c r="F803" s="55"/>
      <c r="G803"/>
      <c r="H803"/>
    </row>
    <row r="804" spans="1:8" s="25" customFormat="1">
      <c r="A804"/>
      <c r="B804" s="63"/>
      <c r="C804"/>
      <c r="D804"/>
      <c r="E804" s="3"/>
      <c r="F804" s="55"/>
      <c r="G804"/>
      <c r="H804"/>
    </row>
    <row r="805" spans="1:8" s="25" customFormat="1">
      <c r="A805"/>
      <c r="B805" s="63"/>
      <c r="C805"/>
      <c r="D805"/>
      <c r="E805" s="3"/>
      <c r="F805" s="55"/>
      <c r="G805"/>
      <c r="H805"/>
    </row>
    <row r="806" spans="1:8" s="25" customFormat="1">
      <c r="A806"/>
      <c r="B806" s="63"/>
      <c r="C806"/>
      <c r="D806"/>
      <c r="E806" s="3"/>
      <c r="F806" s="55"/>
      <c r="G806"/>
      <c r="H806"/>
    </row>
    <row r="807" spans="1:8" s="25" customFormat="1">
      <c r="A807"/>
      <c r="B807" s="63"/>
      <c r="C807"/>
      <c r="D807"/>
      <c r="E807" s="3"/>
      <c r="F807" s="55"/>
      <c r="G807"/>
      <c r="H807"/>
    </row>
    <row r="808" spans="1:8" s="25" customFormat="1">
      <c r="A808"/>
      <c r="B808" s="63"/>
      <c r="C808"/>
      <c r="D808"/>
      <c r="E808" s="3"/>
      <c r="F808" s="55"/>
      <c r="G808"/>
      <c r="H808"/>
    </row>
    <row r="809" spans="1:8" s="25" customFormat="1">
      <c r="A809"/>
      <c r="B809" s="63"/>
      <c r="C809"/>
      <c r="D809"/>
      <c r="E809" s="3"/>
      <c r="F809" s="55"/>
      <c r="G809"/>
      <c r="H809"/>
    </row>
    <row r="810" spans="1:8" s="25" customFormat="1">
      <c r="A810"/>
      <c r="B810" s="63"/>
      <c r="C810"/>
      <c r="D810"/>
      <c r="E810" s="3"/>
      <c r="F810" s="55"/>
      <c r="G810"/>
      <c r="H810"/>
    </row>
    <row r="811" spans="1:8" s="25" customFormat="1">
      <c r="A811"/>
      <c r="B811" s="63"/>
      <c r="C811"/>
      <c r="D811"/>
      <c r="E811" s="3"/>
      <c r="F811" s="55"/>
      <c r="G811"/>
      <c r="H811"/>
    </row>
    <row r="812" spans="1:8" s="25" customFormat="1">
      <c r="A812"/>
      <c r="B812" s="63"/>
      <c r="C812"/>
      <c r="D812"/>
      <c r="E812" s="3"/>
      <c r="F812" s="55"/>
      <c r="G812"/>
      <c r="H812"/>
    </row>
    <row r="813" spans="1:8" s="25" customFormat="1">
      <c r="A813"/>
      <c r="B813" s="63"/>
      <c r="C813"/>
      <c r="D813"/>
      <c r="E813" s="3"/>
      <c r="F813" s="55"/>
      <c r="G813"/>
      <c r="H813"/>
    </row>
    <row r="814" spans="1:8" s="25" customFormat="1">
      <c r="A814"/>
      <c r="B814" s="63"/>
      <c r="C814"/>
      <c r="D814"/>
      <c r="E814" s="3"/>
      <c r="F814" s="55"/>
      <c r="G814"/>
      <c r="H814"/>
    </row>
    <row r="815" spans="1:8" s="25" customFormat="1">
      <c r="A815"/>
      <c r="B815" s="63"/>
      <c r="C815"/>
      <c r="D815"/>
      <c r="E815" s="3"/>
      <c r="F815" s="55"/>
      <c r="G815"/>
      <c r="H815"/>
    </row>
    <row r="816" spans="1:8" s="25" customFormat="1">
      <c r="A816"/>
      <c r="B816" s="63"/>
      <c r="C816"/>
      <c r="D816"/>
      <c r="E816" s="3"/>
      <c r="F816" s="55"/>
      <c r="G816"/>
      <c r="H816"/>
    </row>
    <row r="817" spans="1:8" s="25" customFormat="1">
      <c r="A817"/>
      <c r="B817" s="63"/>
      <c r="C817"/>
      <c r="D817"/>
      <c r="E817" s="3"/>
      <c r="F817" s="55"/>
      <c r="G817"/>
      <c r="H817"/>
    </row>
    <row r="818" spans="1:8" s="25" customFormat="1">
      <c r="A818"/>
      <c r="B818" s="63"/>
      <c r="C818"/>
      <c r="D818"/>
      <c r="E818" s="3"/>
      <c r="F818" s="55"/>
      <c r="G818"/>
      <c r="H818"/>
    </row>
    <row r="819" spans="1:8" s="25" customFormat="1">
      <c r="A819"/>
      <c r="B819" s="63"/>
      <c r="C819"/>
      <c r="D819"/>
      <c r="E819" s="3"/>
      <c r="F819" s="55"/>
      <c r="G819"/>
      <c r="H819"/>
    </row>
    <row r="820" spans="1:8" s="25" customFormat="1">
      <c r="A820"/>
      <c r="B820" s="63"/>
      <c r="C820"/>
      <c r="D820"/>
      <c r="E820" s="3"/>
      <c r="F820" s="55"/>
      <c r="G820"/>
      <c r="H820"/>
    </row>
    <row r="821" spans="1:8" s="25" customFormat="1">
      <c r="A821"/>
      <c r="B821" s="63"/>
      <c r="C821"/>
      <c r="D821"/>
      <c r="E821" s="3"/>
      <c r="F821" s="55"/>
      <c r="G821"/>
      <c r="H821"/>
    </row>
    <row r="822" spans="1:8" s="25" customFormat="1">
      <c r="A822"/>
      <c r="B822" s="63"/>
      <c r="C822"/>
      <c r="D822"/>
      <c r="E822" s="3"/>
      <c r="F822" s="55"/>
      <c r="G822"/>
      <c r="H822"/>
    </row>
    <row r="823" spans="1:8" s="25" customFormat="1">
      <c r="A823"/>
      <c r="B823" s="63"/>
      <c r="C823"/>
      <c r="D823"/>
      <c r="E823" s="3"/>
      <c r="F823" s="55"/>
      <c r="G823"/>
      <c r="H823"/>
    </row>
    <row r="824" spans="1:8" s="25" customFormat="1">
      <c r="A824"/>
      <c r="B824" s="63"/>
      <c r="C824"/>
      <c r="D824"/>
      <c r="E824" s="3"/>
      <c r="F824" s="55"/>
      <c r="G824"/>
      <c r="H824"/>
    </row>
    <row r="825" spans="1:8" s="25" customFormat="1">
      <c r="A825"/>
      <c r="B825" s="63"/>
      <c r="C825"/>
      <c r="D825"/>
      <c r="E825" s="3"/>
      <c r="F825" s="55"/>
      <c r="G825"/>
      <c r="H825"/>
    </row>
    <row r="826" spans="1:8" s="25" customFormat="1">
      <c r="A826"/>
      <c r="B826" s="63"/>
      <c r="C826"/>
      <c r="D826"/>
      <c r="E826" s="3"/>
      <c r="F826" s="55"/>
      <c r="G826"/>
      <c r="H826"/>
    </row>
    <row r="827" spans="1:8" s="25" customFormat="1">
      <c r="A827"/>
      <c r="B827" s="63"/>
      <c r="C827"/>
      <c r="D827"/>
      <c r="E827" s="3"/>
      <c r="F827" s="55"/>
      <c r="G827"/>
      <c r="H827"/>
    </row>
    <row r="828" spans="1:8" s="25" customFormat="1">
      <c r="A828"/>
      <c r="B828" s="63"/>
      <c r="C828"/>
      <c r="D828"/>
      <c r="E828" s="3"/>
      <c r="F828" s="55"/>
      <c r="G828"/>
      <c r="H828"/>
    </row>
    <row r="829" spans="1:8" s="25" customFormat="1">
      <c r="A829"/>
      <c r="B829" s="63"/>
      <c r="C829"/>
      <c r="D829"/>
      <c r="E829" s="3"/>
      <c r="F829" s="55"/>
      <c r="G829"/>
      <c r="H829"/>
    </row>
    <row r="830" spans="1:8" s="25" customFormat="1">
      <c r="A830"/>
      <c r="B830" s="63"/>
      <c r="C830"/>
      <c r="D830"/>
      <c r="E830" s="3"/>
      <c r="F830" s="55"/>
      <c r="G830"/>
      <c r="H830"/>
    </row>
    <row r="831" spans="1:8" s="25" customFormat="1">
      <c r="A831"/>
      <c r="B831" s="63"/>
      <c r="C831"/>
      <c r="D831"/>
      <c r="E831" s="3"/>
      <c r="F831" s="55"/>
      <c r="G831"/>
      <c r="H831"/>
    </row>
    <row r="832" spans="1:8" s="25" customFormat="1">
      <c r="A832"/>
      <c r="B832" s="63"/>
      <c r="C832"/>
      <c r="D832"/>
      <c r="E832" s="3"/>
      <c r="F832" s="55"/>
      <c r="G832"/>
      <c r="H832"/>
    </row>
    <row r="833" spans="1:8" s="25" customFormat="1">
      <c r="A833"/>
      <c r="B833" s="63"/>
      <c r="C833"/>
      <c r="D833"/>
      <c r="E833" s="3"/>
      <c r="F833" s="55"/>
      <c r="G833"/>
      <c r="H833"/>
    </row>
    <row r="834" spans="1:8" s="25" customFormat="1">
      <c r="A834"/>
      <c r="B834" s="63"/>
      <c r="C834"/>
      <c r="D834"/>
      <c r="E834" s="3"/>
      <c r="F834" s="55"/>
      <c r="G834"/>
      <c r="H834"/>
    </row>
    <row r="835" spans="1:8" s="25" customFormat="1">
      <c r="A835"/>
      <c r="B835" s="63"/>
      <c r="C835"/>
      <c r="D835"/>
      <c r="E835" s="3"/>
      <c r="F835" s="55"/>
      <c r="G835"/>
      <c r="H835"/>
    </row>
    <row r="836" spans="1:8" s="25" customFormat="1">
      <c r="A836"/>
      <c r="B836" s="63"/>
      <c r="C836"/>
      <c r="D836"/>
      <c r="E836" s="3"/>
      <c r="F836" s="55"/>
      <c r="G836"/>
      <c r="H836"/>
    </row>
    <row r="837" spans="1:8" s="25" customFormat="1">
      <c r="A837"/>
      <c r="B837" s="63"/>
      <c r="C837"/>
      <c r="D837"/>
      <c r="E837" s="3"/>
      <c r="F837" s="55"/>
      <c r="G837"/>
      <c r="H837"/>
    </row>
    <row r="838" spans="1:8" s="25" customFormat="1">
      <c r="A838"/>
      <c r="B838" s="63"/>
      <c r="C838"/>
      <c r="D838"/>
      <c r="E838" s="3"/>
      <c r="F838" s="55"/>
      <c r="G838"/>
      <c r="H838"/>
    </row>
    <row r="839" spans="1:8" s="25" customFormat="1">
      <c r="A839"/>
      <c r="B839" s="63"/>
      <c r="C839"/>
      <c r="D839"/>
      <c r="E839" s="3"/>
      <c r="F839" s="55"/>
      <c r="G839"/>
      <c r="H839"/>
    </row>
    <row r="840" spans="1:8" s="25" customFormat="1">
      <c r="A840"/>
      <c r="B840" s="63"/>
      <c r="C840"/>
      <c r="D840"/>
      <c r="E840" s="3"/>
      <c r="F840" s="55"/>
      <c r="G840"/>
      <c r="H840"/>
    </row>
    <row r="841" spans="1:8" s="25" customFormat="1">
      <c r="A841"/>
      <c r="B841" s="63"/>
      <c r="C841"/>
      <c r="D841"/>
      <c r="E841" s="3"/>
      <c r="F841" s="55"/>
      <c r="G841"/>
      <c r="H841"/>
    </row>
    <row r="842" spans="1:8" s="25" customFormat="1">
      <c r="A842"/>
      <c r="B842" s="63"/>
      <c r="C842"/>
      <c r="D842"/>
      <c r="E842" s="3"/>
      <c r="F842" s="55"/>
      <c r="G842"/>
      <c r="H842"/>
    </row>
    <row r="843" spans="1:8" s="25" customFormat="1">
      <c r="A843"/>
      <c r="B843" s="63"/>
      <c r="C843"/>
      <c r="D843"/>
      <c r="E843" s="3"/>
      <c r="F843" s="55"/>
      <c r="G843"/>
      <c r="H843"/>
    </row>
    <row r="844" spans="1:8" s="25" customFormat="1">
      <c r="A844"/>
      <c r="B844" s="63"/>
      <c r="C844"/>
      <c r="D844"/>
      <c r="E844" s="3"/>
      <c r="F844" s="55"/>
      <c r="G844"/>
      <c r="H844"/>
    </row>
    <row r="845" spans="1:8" s="25" customFormat="1">
      <c r="A845"/>
      <c r="B845" s="63"/>
      <c r="C845"/>
      <c r="D845"/>
      <c r="E845" s="3"/>
      <c r="F845" s="55"/>
      <c r="G845"/>
      <c r="H845"/>
    </row>
    <row r="846" spans="1:8" s="25" customFormat="1">
      <c r="A846"/>
      <c r="B846" s="63"/>
      <c r="C846"/>
      <c r="D846"/>
      <c r="E846" s="3"/>
      <c r="F846" s="55"/>
      <c r="G846"/>
      <c r="H846"/>
    </row>
    <row r="847" spans="1:8" s="25" customFormat="1">
      <c r="A847"/>
      <c r="B847" s="63"/>
      <c r="C847"/>
      <c r="D847"/>
      <c r="E847" s="3"/>
      <c r="F847" s="55"/>
      <c r="G847"/>
      <c r="H847"/>
    </row>
    <row r="848" spans="1:8" s="25" customFormat="1">
      <c r="A848"/>
      <c r="B848" s="63"/>
      <c r="C848"/>
      <c r="D848"/>
      <c r="E848" s="3"/>
      <c r="F848" s="55"/>
      <c r="G848"/>
      <c r="H848"/>
    </row>
    <row r="849" spans="1:8" s="25" customFormat="1">
      <c r="A849"/>
      <c r="B849" s="63"/>
      <c r="C849"/>
      <c r="D849"/>
      <c r="E849" s="3"/>
      <c r="F849" s="55"/>
      <c r="G849"/>
      <c r="H849"/>
    </row>
    <row r="850" spans="1:8" s="25" customFormat="1">
      <c r="A850"/>
      <c r="B850" s="63"/>
      <c r="C850"/>
      <c r="D850"/>
      <c r="E850" s="3"/>
      <c r="F850" s="55"/>
      <c r="G850"/>
      <c r="H850"/>
    </row>
    <row r="851" spans="1:8" s="25" customFormat="1">
      <c r="A851"/>
      <c r="B851" s="63"/>
      <c r="C851"/>
      <c r="D851"/>
      <c r="E851" s="3"/>
      <c r="F851" s="55"/>
      <c r="G851"/>
      <c r="H851"/>
    </row>
    <row r="852" spans="1:8" s="25" customFormat="1">
      <c r="A852"/>
      <c r="B852" s="63"/>
      <c r="C852"/>
      <c r="D852"/>
      <c r="E852" s="3"/>
      <c r="F852" s="55"/>
      <c r="G852"/>
      <c r="H852"/>
    </row>
    <row r="853" spans="1:8" s="25" customFormat="1">
      <c r="A853"/>
      <c r="B853" s="63"/>
      <c r="C853"/>
      <c r="D853"/>
      <c r="E853" s="3"/>
      <c r="F853" s="55"/>
      <c r="G853"/>
      <c r="H853"/>
    </row>
    <row r="854" spans="1:8" s="25" customFormat="1">
      <c r="A854"/>
      <c r="B854" s="63"/>
      <c r="C854"/>
      <c r="D854"/>
      <c r="E854" s="3"/>
      <c r="F854" s="55"/>
      <c r="G854"/>
      <c r="H854"/>
    </row>
    <row r="855" spans="1:8" s="25" customFormat="1">
      <c r="A855"/>
      <c r="B855" s="63"/>
      <c r="C855"/>
      <c r="D855"/>
      <c r="E855" s="3"/>
      <c r="F855" s="55"/>
      <c r="G855"/>
      <c r="H855"/>
    </row>
    <row r="856" spans="1:8" s="25" customFormat="1">
      <c r="A856"/>
      <c r="B856" s="63"/>
      <c r="C856"/>
      <c r="D856"/>
      <c r="E856" s="3"/>
      <c r="F856" s="55"/>
      <c r="G856"/>
      <c r="H856"/>
    </row>
    <row r="857" spans="1:8" s="25" customFormat="1">
      <c r="A857"/>
      <c r="B857" s="63"/>
      <c r="C857"/>
      <c r="D857"/>
      <c r="E857" s="3"/>
      <c r="F857" s="55"/>
      <c r="G857"/>
      <c r="H857"/>
    </row>
    <row r="858" spans="1:8" s="25" customFormat="1">
      <c r="A858"/>
      <c r="B858" s="63"/>
      <c r="C858"/>
      <c r="D858"/>
      <c r="E858" s="3"/>
      <c r="F858" s="55"/>
      <c r="G858"/>
      <c r="H858"/>
    </row>
    <row r="859" spans="1:8" s="25" customFormat="1">
      <c r="A859"/>
      <c r="B859" s="63"/>
      <c r="C859"/>
      <c r="D859"/>
      <c r="E859" s="3"/>
      <c r="F859" s="55"/>
      <c r="G859"/>
      <c r="H859"/>
    </row>
    <row r="860" spans="1:8" s="25" customFormat="1">
      <c r="A860"/>
      <c r="B860" s="63"/>
      <c r="C860"/>
      <c r="D860"/>
      <c r="E860" s="3"/>
      <c r="F860" s="55"/>
      <c r="G860"/>
      <c r="H860"/>
    </row>
    <row r="861" spans="1:8" s="25" customFormat="1">
      <c r="A861"/>
      <c r="B861" s="63"/>
      <c r="C861"/>
      <c r="D861"/>
      <c r="E861" s="3"/>
      <c r="F861" s="55"/>
      <c r="G861"/>
      <c r="H861"/>
    </row>
    <row r="862" spans="1:8" s="25" customFormat="1">
      <c r="A862"/>
      <c r="B862" s="63"/>
      <c r="C862"/>
      <c r="D862"/>
      <c r="E862" s="3"/>
      <c r="F862" s="55"/>
      <c r="G862"/>
      <c r="H862"/>
    </row>
    <row r="863" spans="1:8" s="25" customFormat="1">
      <c r="A863"/>
      <c r="B863" s="63"/>
      <c r="C863"/>
      <c r="D863"/>
      <c r="E863" s="3"/>
      <c r="F863" s="55"/>
      <c r="G863"/>
      <c r="H863"/>
    </row>
    <row r="864" spans="1:8" s="25" customFormat="1">
      <c r="A864"/>
      <c r="B864" s="63"/>
      <c r="C864"/>
      <c r="D864"/>
      <c r="E864" s="3"/>
      <c r="F864" s="55"/>
      <c r="G864"/>
      <c r="H864"/>
    </row>
    <row r="865" spans="1:8" s="25" customFormat="1">
      <c r="A865"/>
      <c r="B865" s="63"/>
      <c r="C865"/>
      <c r="D865"/>
      <c r="E865" s="3"/>
      <c r="F865" s="55"/>
      <c r="G865"/>
      <c r="H865"/>
    </row>
    <row r="866" spans="1:8" s="25" customFormat="1">
      <c r="A866"/>
      <c r="B866" s="63"/>
      <c r="C866"/>
      <c r="D866"/>
      <c r="E866" s="3"/>
      <c r="F866" s="55"/>
      <c r="G866"/>
      <c r="H866"/>
    </row>
    <row r="867" spans="1:8" s="25" customFormat="1">
      <c r="A867"/>
      <c r="B867" s="63"/>
      <c r="C867"/>
      <c r="D867"/>
      <c r="E867" s="3"/>
      <c r="F867" s="55"/>
      <c r="G867"/>
      <c r="H867"/>
    </row>
    <row r="868" spans="1:8" s="25" customFormat="1">
      <c r="A868"/>
      <c r="B868" s="63"/>
      <c r="C868"/>
      <c r="D868"/>
      <c r="E868" s="3"/>
      <c r="F868" s="55"/>
      <c r="G868"/>
      <c r="H868"/>
    </row>
    <row r="869" spans="1:8" s="25" customFormat="1">
      <c r="A869"/>
      <c r="B869" s="63"/>
      <c r="C869"/>
      <c r="D869"/>
      <c r="E869" s="3"/>
      <c r="F869" s="55"/>
      <c r="G869"/>
      <c r="H869"/>
    </row>
    <row r="870" spans="1:8" s="25" customFormat="1">
      <c r="A870"/>
      <c r="B870" s="63"/>
      <c r="C870"/>
      <c r="D870"/>
      <c r="E870" s="3"/>
      <c r="F870" s="55"/>
      <c r="G870"/>
      <c r="H870"/>
    </row>
    <row r="871" spans="1:8" s="25" customFormat="1">
      <c r="A871"/>
      <c r="B871" s="63"/>
      <c r="C871"/>
      <c r="D871"/>
      <c r="E871" s="3"/>
      <c r="F871" s="55"/>
      <c r="G871"/>
      <c r="H871"/>
    </row>
    <row r="872" spans="1:8" s="25" customFormat="1">
      <c r="A872"/>
      <c r="B872" s="63"/>
      <c r="C872"/>
      <c r="D872"/>
      <c r="E872" s="3"/>
      <c r="F872" s="55"/>
      <c r="G872"/>
      <c r="H872"/>
    </row>
    <row r="873" spans="1:8" s="25" customFormat="1">
      <c r="A873"/>
      <c r="B873" s="63"/>
      <c r="C873"/>
      <c r="D873"/>
      <c r="E873" s="3"/>
      <c r="F873" s="55"/>
      <c r="G873"/>
      <c r="H873"/>
    </row>
    <row r="874" spans="1:8" s="25" customFormat="1">
      <c r="A874"/>
      <c r="B874" s="63"/>
      <c r="C874"/>
      <c r="D874"/>
      <c r="E874" s="3"/>
      <c r="F874" s="55"/>
      <c r="G874"/>
      <c r="H874"/>
    </row>
    <row r="875" spans="1:8" s="25" customFormat="1">
      <c r="A875"/>
      <c r="B875" s="63"/>
      <c r="C875"/>
      <c r="D875"/>
      <c r="E875" s="3"/>
      <c r="F875" s="55"/>
      <c r="G875"/>
      <c r="H875"/>
    </row>
    <row r="876" spans="1:8" s="25" customFormat="1">
      <c r="A876"/>
      <c r="B876" s="63"/>
      <c r="C876"/>
      <c r="D876"/>
      <c r="E876" s="3"/>
      <c r="F876" s="55"/>
      <c r="G876"/>
      <c r="H876"/>
    </row>
    <row r="877" spans="1:8" s="25" customFormat="1">
      <c r="A877"/>
      <c r="B877" s="63"/>
      <c r="C877"/>
      <c r="D877"/>
      <c r="E877" s="3"/>
      <c r="F877" s="55"/>
      <c r="G877"/>
      <c r="H877"/>
    </row>
    <row r="878" spans="1:8" s="25" customFormat="1">
      <c r="A878"/>
      <c r="B878" s="63"/>
      <c r="C878"/>
      <c r="D878"/>
      <c r="E878" s="3"/>
      <c r="F878" s="55"/>
      <c r="G878"/>
      <c r="H878"/>
    </row>
    <row r="879" spans="1:8" s="25" customFormat="1">
      <c r="A879"/>
      <c r="B879" s="63"/>
      <c r="C879"/>
      <c r="D879"/>
      <c r="E879" s="3"/>
      <c r="F879" s="55"/>
      <c r="G879"/>
      <c r="H879"/>
    </row>
    <row r="880" spans="1:8" s="25" customFormat="1">
      <c r="A880"/>
      <c r="B880" s="63"/>
      <c r="C880"/>
      <c r="D880"/>
      <c r="E880" s="3"/>
      <c r="F880" s="55"/>
      <c r="G880"/>
      <c r="H880"/>
    </row>
    <row r="881" spans="1:8" s="25" customFormat="1">
      <c r="A881"/>
      <c r="B881" s="63"/>
      <c r="C881"/>
      <c r="D881"/>
      <c r="E881" s="3"/>
      <c r="F881" s="55"/>
      <c r="G881"/>
      <c r="H881"/>
    </row>
    <row r="882" spans="1:8" s="25" customFormat="1">
      <c r="A882"/>
      <c r="B882" s="63"/>
      <c r="C882"/>
      <c r="D882"/>
      <c r="E882" s="3"/>
      <c r="F882" s="55"/>
      <c r="G882"/>
      <c r="H882"/>
    </row>
    <row r="883" spans="1:8" s="25" customFormat="1">
      <c r="A883"/>
      <c r="B883" s="63"/>
      <c r="C883"/>
      <c r="D883"/>
      <c r="E883" s="3"/>
      <c r="F883" s="55"/>
      <c r="G883"/>
      <c r="H883"/>
    </row>
    <row r="884" spans="1:8" s="25" customFormat="1">
      <c r="A884"/>
      <c r="B884" s="63"/>
      <c r="C884"/>
      <c r="D884"/>
      <c r="E884" s="3"/>
      <c r="F884" s="55"/>
      <c r="G884"/>
      <c r="H884"/>
    </row>
    <row r="885" spans="1:8" s="25" customFormat="1">
      <c r="A885"/>
      <c r="B885" s="63"/>
      <c r="C885"/>
      <c r="D885"/>
      <c r="E885" s="3"/>
      <c r="F885" s="55"/>
      <c r="G885"/>
      <c r="H885"/>
    </row>
    <row r="886" spans="1:8" s="25" customFormat="1">
      <c r="A886"/>
      <c r="B886" s="63"/>
      <c r="C886"/>
      <c r="D886"/>
      <c r="E886" s="3"/>
      <c r="F886" s="55"/>
      <c r="G886"/>
      <c r="H886"/>
    </row>
    <row r="887" spans="1:8" s="25" customFormat="1">
      <c r="A887"/>
      <c r="B887" s="63"/>
      <c r="C887"/>
      <c r="D887"/>
      <c r="E887" s="3"/>
      <c r="F887" s="55"/>
      <c r="G887"/>
      <c r="H887"/>
    </row>
    <row r="888" spans="1:8" s="25" customFormat="1">
      <c r="A888"/>
      <c r="B888" s="63"/>
      <c r="C888"/>
      <c r="D888"/>
      <c r="E888" s="3"/>
      <c r="F888" s="55"/>
      <c r="G888"/>
      <c r="H888"/>
    </row>
    <row r="889" spans="1:8" s="25" customFormat="1">
      <c r="A889"/>
      <c r="B889" s="63"/>
      <c r="C889"/>
      <c r="D889"/>
      <c r="E889" s="3"/>
      <c r="F889" s="55"/>
      <c r="G889"/>
      <c r="H889"/>
    </row>
    <row r="890" spans="1:8" s="25" customFormat="1">
      <c r="A890"/>
      <c r="B890" s="63"/>
      <c r="C890"/>
      <c r="D890"/>
      <c r="E890" s="3"/>
      <c r="F890" s="55"/>
      <c r="G890"/>
      <c r="H890"/>
    </row>
    <row r="891" spans="1:8" s="25" customFormat="1">
      <c r="A891"/>
      <c r="B891" s="63"/>
      <c r="C891"/>
      <c r="D891"/>
      <c r="E891" s="3"/>
      <c r="F891" s="55"/>
      <c r="G891"/>
      <c r="H891"/>
    </row>
    <row r="892" spans="1:8" s="25" customFormat="1">
      <c r="A892"/>
      <c r="B892" s="63"/>
      <c r="C892"/>
      <c r="D892"/>
      <c r="E892" s="3"/>
      <c r="F892" s="55"/>
      <c r="G892"/>
      <c r="H892"/>
    </row>
    <row r="893" spans="1:8" s="25" customFormat="1">
      <c r="A893"/>
      <c r="B893" s="63"/>
      <c r="C893"/>
      <c r="D893"/>
      <c r="E893" s="3"/>
      <c r="F893" s="55"/>
      <c r="G893"/>
      <c r="H893"/>
    </row>
    <row r="894" spans="1:8" s="25" customFormat="1">
      <c r="A894"/>
      <c r="B894" s="63"/>
      <c r="C894"/>
      <c r="D894"/>
      <c r="E894" s="3"/>
      <c r="F894" s="55"/>
      <c r="G894"/>
      <c r="H894"/>
    </row>
    <row r="895" spans="1:8" s="25" customFormat="1">
      <c r="A895"/>
      <c r="B895" s="63"/>
      <c r="C895"/>
      <c r="D895"/>
      <c r="E895" s="3"/>
      <c r="F895" s="55"/>
      <c r="G895"/>
      <c r="H895"/>
    </row>
    <row r="896" spans="1:8" s="25" customFormat="1">
      <c r="A896"/>
      <c r="B896" s="63"/>
      <c r="C896"/>
      <c r="D896"/>
      <c r="E896" s="3"/>
      <c r="F896" s="55"/>
      <c r="G896"/>
      <c r="H896"/>
    </row>
    <row r="897" spans="1:8" s="25" customFormat="1">
      <c r="A897"/>
      <c r="B897" s="63"/>
      <c r="C897"/>
      <c r="D897"/>
      <c r="E897" s="3"/>
      <c r="F897" s="55"/>
      <c r="G897"/>
      <c r="H897"/>
    </row>
    <row r="898" spans="1:8" s="25" customFormat="1">
      <c r="A898"/>
      <c r="B898" s="63"/>
      <c r="C898"/>
      <c r="D898"/>
      <c r="E898" s="3"/>
      <c r="F898" s="55"/>
      <c r="G898"/>
      <c r="H898"/>
    </row>
    <row r="899" spans="1:8" s="25" customFormat="1">
      <c r="A899"/>
      <c r="B899" s="63"/>
      <c r="C899"/>
      <c r="D899"/>
      <c r="E899" s="3"/>
      <c r="F899" s="55"/>
      <c r="G899"/>
      <c r="H899"/>
    </row>
    <row r="900" spans="1:8" s="25" customFormat="1">
      <c r="A900"/>
      <c r="B900" s="63"/>
      <c r="C900"/>
      <c r="D900"/>
      <c r="E900" s="3"/>
      <c r="F900" s="55"/>
      <c r="G900"/>
      <c r="H900"/>
    </row>
    <row r="901" spans="1:8" s="25" customFormat="1">
      <c r="A901"/>
      <c r="B901" s="63"/>
      <c r="C901"/>
      <c r="D901"/>
      <c r="E901" s="3"/>
      <c r="F901" s="55"/>
      <c r="G901"/>
      <c r="H901"/>
    </row>
    <row r="902" spans="1:8" s="25" customFormat="1">
      <c r="A902"/>
      <c r="B902" s="63"/>
      <c r="C902"/>
      <c r="D902"/>
      <c r="E902" s="3"/>
      <c r="F902" s="55"/>
      <c r="G902"/>
      <c r="H902"/>
    </row>
    <row r="903" spans="1:8" s="25" customFormat="1">
      <c r="A903"/>
      <c r="B903" s="63"/>
      <c r="C903"/>
      <c r="D903"/>
      <c r="E903" s="3"/>
      <c r="F903" s="55"/>
      <c r="G903"/>
      <c r="H903"/>
    </row>
    <row r="904" spans="1:8" s="25" customFormat="1">
      <c r="A904"/>
      <c r="B904" s="63"/>
      <c r="C904"/>
      <c r="D904"/>
      <c r="E904" s="3"/>
      <c r="F904" s="55"/>
      <c r="G904"/>
      <c r="H904"/>
    </row>
    <row r="905" spans="1:8" s="25" customFormat="1">
      <c r="A905"/>
      <c r="B905" s="63"/>
      <c r="C905"/>
      <c r="D905"/>
      <c r="E905" s="3"/>
      <c r="F905" s="55"/>
      <c r="G905"/>
      <c r="H905"/>
    </row>
    <row r="906" spans="1:8" s="25" customFormat="1">
      <c r="A906"/>
      <c r="B906" s="63"/>
      <c r="C906"/>
      <c r="D906"/>
      <c r="E906" s="3"/>
      <c r="F906" s="55"/>
      <c r="G906"/>
      <c r="H906"/>
    </row>
    <row r="907" spans="1:8" s="25" customFormat="1">
      <c r="A907"/>
      <c r="B907" s="63"/>
      <c r="C907"/>
      <c r="D907"/>
      <c r="E907" s="3"/>
      <c r="F907" s="55"/>
      <c r="G907"/>
      <c r="H907"/>
    </row>
    <row r="908" spans="1:8" s="25" customFormat="1">
      <c r="A908"/>
      <c r="B908" s="63"/>
      <c r="C908"/>
      <c r="D908"/>
      <c r="E908" s="3"/>
      <c r="F908" s="55"/>
      <c r="G908"/>
      <c r="H908"/>
    </row>
    <row r="909" spans="1:8" s="25" customFormat="1">
      <c r="A909"/>
      <c r="B909" s="63"/>
      <c r="C909"/>
      <c r="D909"/>
      <c r="E909" s="3"/>
      <c r="F909" s="55"/>
      <c r="G909"/>
      <c r="H909"/>
    </row>
    <row r="910" spans="1:8" s="25" customFormat="1">
      <c r="A910"/>
      <c r="B910" s="63"/>
      <c r="C910"/>
      <c r="D910"/>
      <c r="E910" s="3"/>
      <c r="F910" s="55"/>
      <c r="G910"/>
      <c r="H910"/>
    </row>
    <row r="911" spans="1:8" s="25" customFormat="1">
      <c r="A911"/>
      <c r="B911" s="63"/>
      <c r="C911"/>
      <c r="D911"/>
      <c r="E911" s="3"/>
      <c r="F911" s="55"/>
      <c r="G911"/>
      <c r="H911"/>
    </row>
    <row r="912" spans="1:8" s="25" customFormat="1">
      <c r="A912"/>
      <c r="B912" s="63"/>
      <c r="C912"/>
      <c r="D912"/>
      <c r="E912" s="3"/>
      <c r="F912" s="55"/>
      <c r="G912"/>
      <c r="H912"/>
    </row>
    <row r="913" spans="1:8" s="25" customFormat="1">
      <c r="A913"/>
      <c r="B913" s="63"/>
      <c r="C913"/>
      <c r="D913"/>
      <c r="E913" s="3"/>
      <c r="F913" s="55"/>
      <c r="G913"/>
      <c r="H913"/>
    </row>
    <row r="914" spans="1:8" s="25" customFormat="1">
      <c r="A914"/>
      <c r="B914" s="63"/>
      <c r="C914"/>
      <c r="D914"/>
      <c r="E914" s="3"/>
      <c r="F914" s="55"/>
      <c r="G914"/>
      <c r="H914"/>
    </row>
    <row r="915" spans="1:8" s="25" customFormat="1">
      <c r="A915"/>
      <c r="B915" s="63"/>
      <c r="C915"/>
      <c r="D915"/>
      <c r="E915" s="3"/>
      <c r="F915" s="55"/>
      <c r="G915"/>
      <c r="H915"/>
    </row>
    <row r="916" spans="1:8" s="25" customFormat="1">
      <c r="A916"/>
      <c r="B916" s="63"/>
      <c r="C916"/>
      <c r="D916"/>
      <c r="E916" s="3"/>
      <c r="F916" s="55"/>
      <c r="G916"/>
      <c r="H916"/>
    </row>
    <row r="917" spans="1:8" s="25" customFormat="1">
      <c r="A917"/>
      <c r="B917" s="63"/>
      <c r="C917"/>
      <c r="D917"/>
      <c r="E917" s="3"/>
      <c r="F917" s="55"/>
      <c r="G917"/>
      <c r="H917"/>
    </row>
    <row r="918" spans="1:8" s="25" customFormat="1">
      <c r="A918"/>
      <c r="B918" s="63"/>
      <c r="C918"/>
      <c r="D918"/>
      <c r="E918" s="3"/>
      <c r="F918" s="55"/>
      <c r="G918"/>
      <c r="H918"/>
    </row>
    <row r="919" spans="1:8" s="25" customFormat="1">
      <c r="A919"/>
      <c r="B919" s="63"/>
      <c r="C919"/>
      <c r="D919"/>
      <c r="E919" s="3"/>
      <c r="F919" s="55"/>
      <c r="G919"/>
      <c r="H919"/>
    </row>
    <row r="920" spans="1:8" s="25" customFormat="1">
      <c r="A920"/>
      <c r="B920" s="63"/>
      <c r="C920"/>
      <c r="D920"/>
      <c r="E920" s="3"/>
      <c r="F920" s="55"/>
      <c r="G920"/>
      <c r="H920"/>
    </row>
    <row r="921" spans="1:8" s="25" customFormat="1">
      <c r="A921"/>
      <c r="B921" s="63"/>
      <c r="C921"/>
      <c r="D921"/>
      <c r="E921" s="3"/>
      <c r="F921" s="55"/>
      <c r="G921"/>
      <c r="H921"/>
    </row>
    <row r="922" spans="1:8" s="25" customFormat="1">
      <c r="A922"/>
      <c r="B922" s="63"/>
      <c r="C922"/>
      <c r="D922"/>
      <c r="E922" s="3"/>
      <c r="F922" s="55"/>
      <c r="G922"/>
      <c r="H922"/>
    </row>
    <row r="923" spans="1:8" s="25" customFormat="1">
      <c r="A923"/>
      <c r="B923" s="63"/>
      <c r="C923"/>
      <c r="D923"/>
      <c r="E923" s="3"/>
      <c r="F923" s="55"/>
      <c r="G923"/>
      <c r="H923"/>
    </row>
    <row r="924" spans="1:8" s="25" customFormat="1">
      <c r="A924"/>
      <c r="B924" s="63"/>
      <c r="C924"/>
      <c r="D924"/>
      <c r="E924" s="3"/>
      <c r="F924" s="55"/>
      <c r="G924"/>
      <c r="H924"/>
    </row>
    <row r="925" spans="1:8" s="25" customFormat="1">
      <c r="A925"/>
      <c r="B925" s="63"/>
      <c r="C925"/>
      <c r="D925"/>
      <c r="E925" s="3"/>
      <c r="F925" s="55"/>
      <c r="G925"/>
      <c r="H925"/>
    </row>
    <row r="926" spans="1:8" s="25" customFormat="1">
      <c r="A926"/>
      <c r="B926" s="63"/>
      <c r="C926"/>
      <c r="D926"/>
      <c r="E926" s="3"/>
      <c r="F926" s="55"/>
      <c r="G926"/>
      <c r="H926"/>
    </row>
    <row r="927" spans="1:8" s="25" customFormat="1">
      <c r="A927"/>
      <c r="B927" s="63"/>
      <c r="C927"/>
      <c r="D927"/>
      <c r="E927" s="3"/>
      <c r="F927" s="55"/>
      <c r="G927"/>
      <c r="H927"/>
    </row>
    <row r="928" spans="1:8" s="25" customFormat="1">
      <c r="A928"/>
      <c r="B928" s="63"/>
      <c r="C928"/>
      <c r="D928"/>
      <c r="E928" s="3"/>
      <c r="F928" s="55"/>
      <c r="G928"/>
      <c r="H928"/>
    </row>
    <row r="929" spans="1:8" s="25" customFormat="1">
      <c r="A929"/>
      <c r="B929" s="63"/>
      <c r="C929"/>
      <c r="D929"/>
      <c r="E929" s="3"/>
      <c r="F929" s="55"/>
      <c r="G929"/>
      <c r="H929"/>
    </row>
    <row r="930" spans="1:8" s="25" customFormat="1">
      <c r="A930"/>
      <c r="B930" s="63"/>
      <c r="C930"/>
      <c r="D930"/>
      <c r="E930" s="3"/>
      <c r="F930" s="55"/>
      <c r="G930"/>
      <c r="H930"/>
    </row>
    <row r="931" spans="1:8" s="25" customFormat="1">
      <c r="A931"/>
      <c r="B931" s="63"/>
      <c r="C931"/>
      <c r="D931"/>
      <c r="E931" s="3"/>
      <c r="F931" s="55"/>
      <c r="G931"/>
      <c r="H931"/>
    </row>
    <row r="932" spans="1:8" s="25" customFormat="1">
      <c r="A932"/>
      <c r="B932" s="63"/>
      <c r="C932"/>
      <c r="D932"/>
      <c r="E932" s="3"/>
      <c r="F932" s="55"/>
      <c r="G932"/>
      <c r="H932"/>
    </row>
    <row r="933" spans="1:8" s="25" customFormat="1">
      <c r="A933"/>
      <c r="B933" s="63"/>
      <c r="C933"/>
      <c r="D933"/>
      <c r="E933" s="3"/>
      <c r="F933" s="55"/>
      <c r="G933"/>
      <c r="H933"/>
    </row>
    <row r="934" spans="1:8" s="25" customFormat="1">
      <c r="A934"/>
      <c r="B934" s="63"/>
      <c r="C934"/>
      <c r="D934"/>
      <c r="E934" s="3"/>
      <c r="F934" s="55"/>
      <c r="G934"/>
      <c r="H934"/>
    </row>
    <row r="935" spans="1:8" s="25" customFormat="1">
      <c r="A935"/>
      <c r="B935" s="63"/>
      <c r="C935"/>
      <c r="D935"/>
      <c r="E935" s="3"/>
      <c r="F935" s="55"/>
      <c r="G935"/>
      <c r="H935"/>
    </row>
    <row r="936" spans="1:8" s="25" customFormat="1">
      <c r="A936"/>
      <c r="B936" s="63"/>
      <c r="C936"/>
      <c r="D936"/>
      <c r="E936" s="3"/>
      <c r="F936" s="55"/>
      <c r="G936"/>
      <c r="H936"/>
    </row>
    <row r="937" spans="1:8" s="25" customFormat="1">
      <c r="A937"/>
      <c r="B937" s="63"/>
      <c r="C937"/>
      <c r="D937"/>
      <c r="E937" s="3"/>
      <c r="F937" s="55"/>
      <c r="G937"/>
      <c r="H937"/>
    </row>
    <row r="938" spans="1:8" s="25" customFormat="1">
      <c r="A938"/>
      <c r="B938" s="63"/>
      <c r="C938"/>
      <c r="D938"/>
      <c r="E938" s="3"/>
      <c r="F938" s="55"/>
      <c r="G938"/>
      <c r="H938"/>
    </row>
    <row r="939" spans="1:8" s="25" customFormat="1">
      <c r="A939"/>
      <c r="B939" s="63"/>
      <c r="C939"/>
      <c r="D939"/>
      <c r="E939" s="3"/>
      <c r="F939" s="55"/>
      <c r="G939"/>
      <c r="H939"/>
    </row>
    <row r="940" spans="1:8" s="25" customFormat="1">
      <c r="A940"/>
      <c r="B940" s="63"/>
      <c r="C940"/>
      <c r="D940"/>
      <c r="E940" s="3"/>
      <c r="F940" s="55"/>
      <c r="G940"/>
      <c r="H940"/>
    </row>
    <row r="941" spans="1:8" s="25" customFormat="1">
      <c r="A941"/>
      <c r="B941" s="63"/>
      <c r="C941"/>
      <c r="D941"/>
      <c r="E941" s="3"/>
      <c r="F941" s="55"/>
      <c r="G941"/>
      <c r="H941"/>
    </row>
    <row r="942" spans="1:8" s="25" customFormat="1">
      <c r="A942"/>
      <c r="B942" s="63"/>
      <c r="C942"/>
      <c r="D942"/>
      <c r="E942" s="3"/>
      <c r="F942" s="55"/>
      <c r="G942"/>
      <c r="H942"/>
    </row>
    <row r="943" spans="1:8" s="25" customFormat="1">
      <c r="A943"/>
      <c r="B943" s="63"/>
      <c r="C943"/>
      <c r="D943"/>
      <c r="E943" s="3"/>
      <c r="F943" s="55"/>
      <c r="G943"/>
      <c r="H943"/>
    </row>
    <row r="944" spans="1:8" s="25" customFormat="1">
      <c r="A944"/>
      <c r="B944" s="63"/>
      <c r="C944"/>
      <c r="D944"/>
      <c r="E944" s="3"/>
      <c r="F944" s="55"/>
      <c r="G944"/>
      <c r="H944"/>
    </row>
    <row r="945" spans="1:8" s="25" customFormat="1">
      <c r="A945"/>
      <c r="B945" s="63"/>
      <c r="C945"/>
      <c r="D945"/>
      <c r="E945" s="3"/>
      <c r="F945" s="55"/>
      <c r="G945"/>
      <c r="H945"/>
    </row>
    <row r="946" spans="1:8" s="25" customFormat="1">
      <c r="A946"/>
      <c r="B946" s="63"/>
      <c r="C946"/>
      <c r="D946"/>
      <c r="E946" s="3"/>
      <c r="F946" s="55"/>
      <c r="G946"/>
      <c r="H946"/>
    </row>
    <row r="947" spans="1:8" s="25" customFormat="1">
      <c r="A947"/>
      <c r="B947" s="63"/>
      <c r="C947"/>
      <c r="D947"/>
      <c r="E947" s="3"/>
      <c r="F947" s="55"/>
      <c r="G947"/>
      <c r="H947"/>
    </row>
    <row r="948" spans="1:8" s="25" customFormat="1">
      <c r="A948"/>
      <c r="B948" s="63"/>
      <c r="C948"/>
      <c r="D948"/>
      <c r="E948" s="3"/>
      <c r="F948" s="55"/>
      <c r="G948"/>
      <c r="H948"/>
    </row>
    <row r="949" spans="1:8" s="25" customFormat="1">
      <c r="A949"/>
      <c r="B949" s="63"/>
      <c r="C949"/>
      <c r="D949"/>
      <c r="E949" s="3"/>
      <c r="F949" s="55"/>
      <c r="G949"/>
      <c r="H949"/>
    </row>
    <row r="950" spans="1:8" s="25" customFormat="1">
      <c r="A950"/>
      <c r="B950" s="63"/>
      <c r="C950"/>
      <c r="D950"/>
      <c r="E950" s="3"/>
      <c r="F950" s="55"/>
      <c r="G950"/>
      <c r="H950"/>
    </row>
    <row r="951" spans="1:8" s="25" customFormat="1">
      <c r="A951"/>
      <c r="B951" s="63"/>
      <c r="C951"/>
      <c r="D951"/>
      <c r="E951" s="3"/>
      <c r="F951" s="55"/>
      <c r="G951"/>
      <c r="H951"/>
    </row>
    <row r="952" spans="1:8" s="25" customFormat="1">
      <c r="A952"/>
      <c r="B952" s="63"/>
      <c r="C952"/>
      <c r="D952"/>
      <c r="E952" s="3"/>
      <c r="F952" s="55"/>
      <c r="G952"/>
      <c r="H952"/>
    </row>
    <row r="953" spans="1:8" s="25" customFormat="1">
      <c r="A953"/>
      <c r="B953" s="63"/>
      <c r="C953"/>
      <c r="D953"/>
      <c r="E953" s="3"/>
      <c r="F953" s="55"/>
      <c r="G953"/>
      <c r="H953"/>
    </row>
    <row r="954" spans="1:8" s="25" customFormat="1">
      <c r="A954"/>
      <c r="B954" s="63"/>
      <c r="C954"/>
      <c r="D954"/>
      <c r="E954" s="3"/>
      <c r="F954" s="55"/>
      <c r="G954"/>
      <c r="H954"/>
    </row>
    <row r="955" spans="1:8" s="25" customFormat="1">
      <c r="A955"/>
      <c r="B955" s="63"/>
      <c r="C955"/>
      <c r="D955"/>
      <c r="E955" s="3"/>
      <c r="F955" s="55"/>
      <c r="G955"/>
      <c r="H955"/>
    </row>
    <row r="956" spans="1:8" s="25" customFormat="1">
      <c r="A956"/>
      <c r="B956" s="63"/>
      <c r="C956"/>
      <c r="D956"/>
      <c r="E956" s="3"/>
      <c r="F956" s="55"/>
      <c r="G956"/>
      <c r="H956"/>
    </row>
    <row r="957" spans="1:8" s="25" customFormat="1">
      <c r="A957"/>
      <c r="B957" s="63"/>
      <c r="C957"/>
      <c r="D957"/>
      <c r="E957" s="3"/>
      <c r="F957" s="55"/>
      <c r="G957"/>
      <c r="H957"/>
    </row>
    <row r="958" spans="1:8" s="25" customFormat="1">
      <c r="A958"/>
      <c r="B958" s="63"/>
      <c r="C958"/>
      <c r="D958"/>
      <c r="E958" s="3"/>
      <c r="F958" s="55"/>
      <c r="G958"/>
      <c r="H958"/>
    </row>
    <row r="959" spans="1:8" s="25" customFormat="1">
      <c r="A959"/>
      <c r="B959" s="63"/>
      <c r="C959"/>
      <c r="D959"/>
      <c r="E959" s="3"/>
      <c r="F959" s="55"/>
      <c r="G959"/>
      <c r="H959"/>
    </row>
    <row r="960" spans="1:8" s="25" customFormat="1">
      <c r="A960"/>
      <c r="B960" s="63"/>
      <c r="C960"/>
      <c r="D960"/>
      <c r="E960" s="3"/>
      <c r="F960" s="55"/>
      <c r="G960"/>
      <c r="H960"/>
    </row>
    <row r="961" spans="1:8" s="25" customFormat="1">
      <c r="A961"/>
      <c r="B961" s="63"/>
      <c r="C961"/>
      <c r="D961"/>
      <c r="E961" s="3"/>
      <c r="F961" s="55"/>
      <c r="G961"/>
      <c r="H961"/>
    </row>
    <row r="962" spans="1:8" s="25" customFormat="1">
      <c r="A962"/>
      <c r="B962" s="63"/>
      <c r="C962"/>
      <c r="D962"/>
      <c r="E962" s="3"/>
      <c r="F962" s="55"/>
      <c r="G962"/>
      <c r="H962"/>
    </row>
    <row r="963" spans="1:8" s="25" customFormat="1">
      <c r="A963"/>
      <c r="B963" s="63"/>
      <c r="C963"/>
      <c r="D963"/>
      <c r="E963" s="3"/>
      <c r="F963" s="55"/>
      <c r="G963"/>
      <c r="H963"/>
    </row>
    <row r="964" spans="1:8" s="25" customFormat="1">
      <c r="A964"/>
      <c r="B964" s="63"/>
      <c r="C964"/>
      <c r="D964"/>
      <c r="E964" s="3"/>
      <c r="F964" s="55"/>
      <c r="G964"/>
      <c r="H964"/>
    </row>
    <row r="965" spans="1:8" s="25" customFormat="1">
      <c r="A965"/>
      <c r="B965" s="63"/>
      <c r="C965"/>
      <c r="D965"/>
      <c r="E965" s="3"/>
      <c r="F965" s="55"/>
      <c r="G965"/>
      <c r="H965"/>
    </row>
    <row r="966" spans="1:8" s="25" customFormat="1">
      <c r="A966"/>
      <c r="B966" s="63"/>
      <c r="C966"/>
      <c r="D966"/>
      <c r="E966" s="3"/>
      <c r="F966" s="55"/>
      <c r="G966"/>
      <c r="H966"/>
    </row>
    <row r="967" spans="1:8" s="25" customFormat="1">
      <c r="A967"/>
      <c r="B967" s="63"/>
      <c r="C967"/>
      <c r="D967"/>
      <c r="E967" s="3"/>
      <c r="F967" s="55"/>
      <c r="G967"/>
      <c r="H967"/>
    </row>
    <row r="968" spans="1:8" s="25" customFormat="1">
      <c r="A968"/>
      <c r="B968" s="63"/>
      <c r="C968"/>
      <c r="D968"/>
      <c r="E968" s="3"/>
      <c r="F968" s="55"/>
      <c r="G968"/>
      <c r="H968"/>
    </row>
    <row r="969" spans="1:8" s="25" customFormat="1">
      <c r="A969"/>
      <c r="B969" s="63"/>
      <c r="C969"/>
      <c r="D969"/>
      <c r="E969" s="3"/>
      <c r="F969" s="55"/>
      <c r="G969"/>
      <c r="H969"/>
    </row>
    <row r="970" spans="1:8" s="25" customFormat="1">
      <c r="A970"/>
      <c r="B970" s="63"/>
      <c r="C970"/>
      <c r="D970"/>
      <c r="E970" s="3"/>
      <c r="F970" s="55"/>
      <c r="G970"/>
      <c r="H970"/>
    </row>
    <row r="971" spans="1:8" s="25" customFormat="1">
      <c r="A971"/>
      <c r="B971" s="63"/>
      <c r="C971"/>
      <c r="D971"/>
      <c r="E971" s="3"/>
      <c r="F971" s="55"/>
      <c r="G971"/>
      <c r="H971"/>
    </row>
    <row r="972" spans="1:8" s="25" customFormat="1">
      <c r="A972"/>
      <c r="B972" s="63"/>
      <c r="C972"/>
      <c r="D972"/>
      <c r="E972" s="3"/>
      <c r="F972" s="55"/>
      <c r="G972"/>
      <c r="H972"/>
    </row>
    <row r="973" spans="1:8" s="25" customFormat="1">
      <c r="A973"/>
      <c r="B973" s="63"/>
      <c r="C973"/>
      <c r="D973"/>
      <c r="E973" s="3"/>
      <c r="F973" s="55"/>
      <c r="G973"/>
      <c r="H973"/>
    </row>
    <row r="974" spans="1:8" s="25" customFormat="1">
      <c r="A974"/>
      <c r="B974" s="63"/>
      <c r="C974"/>
      <c r="D974"/>
      <c r="E974" s="3"/>
      <c r="F974" s="55"/>
      <c r="G974"/>
      <c r="H974"/>
    </row>
    <row r="975" spans="1:8" s="25" customFormat="1">
      <c r="A975"/>
      <c r="B975" s="63"/>
      <c r="C975"/>
      <c r="D975"/>
      <c r="E975" s="3"/>
      <c r="F975" s="55"/>
      <c r="G975"/>
      <c r="H975"/>
    </row>
    <row r="976" spans="1:8" s="25" customFormat="1">
      <c r="A976"/>
      <c r="B976" s="63"/>
      <c r="C976"/>
      <c r="D976"/>
      <c r="E976" s="3"/>
      <c r="F976" s="55"/>
      <c r="G976"/>
      <c r="H976"/>
    </row>
    <row r="977" spans="1:8" s="25" customFormat="1">
      <c r="A977"/>
      <c r="B977" s="63"/>
      <c r="C977"/>
      <c r="D977"/>
      <c r="E977" s="3"/>
      <c r="F977" s="55"/>
      <c r="G977"/>
      <c r="H977"/>
    </row>
    <row r="978" spans="1:8" s="25" customFormat="1">
      <c r="A978"/>
      <c r="B978" s="63"/>
      <c r="C978"/>
      <c r="D978"/>
      <c r="E978" s="3"/>
      <c r="F978" s="55"/>
      <c r="G978"/>
      <c r="H978"/>
    </row>
    <row r="979" spans="1:8" s="25" customFormat="1">
      <c r="A979"/>
      <c r="B979" s="63"/>
      <c r="C979"/>
      <c r="D979"/>
      <c r="E979" s="3"/>
      <c r="F979" s="55"/>
      <c r="G979"/>
      <c r="H979"/>
    </row>
    <row r="980" spans="1:8" s="25" customFormat="1">
      <c r="A980"/>
      <c r="B980" s="63"/>
      <c r="C980"/>
      <c r="D980"/>
      <c r="E980" s="3"/>
      <c r="F980" s="55"/>
      <c r="G980"/>
      <c r="H980"/>
    </row>
    <row r="981" spans="1:8" s="25" customFormat="1">
      <c r="A981"/>
      <c r="B981" s="63"/>
      <c r="C981"/>
      <c r="D981"/>
      <c r="E981" s="3"/>
      <c r="F981" s="55"/>
      <c r="G981"/>
      <c r="H981"/>
    </row>
    <row r="982" spans="1:8" s="25" customFormat="1">
      <c r="A982"/>
      <c r="B982" s="63"/>
      <c r="C982"/>
      <c r="D982"/>
      <c r="E982" s="3"/>
      <c r="F982" s="55"/>
      <c r="G982"/>
      <c r="H982"/>
    </row>
    <row r="983" spans="1:8" s="25" customFormat="1">
      <c r="A983"/>
      <c r="B983" s="63"/>
      <c r="C983"/>
      <c r="D983"/>
      <c r="E983" s="3"/>
      <c r="F983" s="55"/>
      <c r="G983"/>
      <c r="H983"/>
    </row>
    <row r="984" spans="1:8" s="25" customFormat="1">
      <c r="A984"/>
      <c r="B984" s="63"/>
      <c r="C984"/>
      <c r="D984"/>
      <c r="E984" s="3"/>
      <c r="F984" s="55"/>
      <c r="G984"/>
      <c r="H984"/>
    </row>
    <row r="985" spans="1:8" s="25" customFormat="1">
      <c r="A985"/>
      <c r="B985" s="63"/>
      <c r="C985"/>
      <c r="D985"/>
      <c r="E985" s="3"/>
      <c r="F985" s="55"/>
      <c r="G985"/>
      <c r="H985"/>
    </row>
    <row r="986" spans="1:8" s="25" customFormat="1">
      <c r="A986"/>
      <c r="B986" s="63"/>
      <c r="C986"/>
      <c r="D986"/>
      <c r="E986" s="3"/>
      <c r="F986" s="55"/>
      <c r="G986"/>
      <c r="H986"/>
    </row>
    <row r="987" spans="1:8" s="25" customFormat="1">
      <c r="A987"/>
      <c r="B987" s="63"/>
      <c r="C987"/>
      <c r="D987"/>
      <c r="E987" s="3"/>
      <c r="F987" s="55"/>
      <c r="G987"/>
      <c r="H987"/>
    </row>
    <row r="988" spans="1:8" s="25" customFormat="1">
      <c r="A988"/>
      <c r="B988" s="63"/>
      <c r="C988"/>
      <c r="D988"/>
      <c r="E988" s="3"/>
      <c r="F988" s="55"/>
      <c r="G988"/>
      <c r="H988"/>
    </row>
    <row r="989" spans="1:8" s="25" customFormat="1">
      <c r="A989"/>
      <c r="B989" s="63"/>
      <c r="C989"/>
      <c r="D989"/>
      <c r="E989" s="3"/>
      <c r="F989" s="55"/>
      <c r="G989"/>
      <c r="H989"/>
    </row>
    <row r="990" spans="1:8" s="25" customFormat="1">
      <c r="A990"/>
      <c r="B990" s="63"/>
      <c r="C990"/>
      <c r="D990"/>
      <c r="E990" s="3"/>
      <c r="F990" s="55"/>
      <c r="G990"/>
      <c r="H990"/>
    </row>
    <row r="991" spans="1:8" s="25" customFormat="1">
      <c r="A991"/>
      <c r="B991" s="63"/>
      <c r="C991"/>
      <c r="D991"/>
      <c r="E991" s="3"/>
      <c r="F991" s="55"/>
      <c r="G991"/>
      <c r="H991"/>
    </row>
    <row r="992" spans="1:8" s="25" customFormat="1">
      <c r="A992"/>
      <c r="B992" s="63"/>
      <c r="C992"/>
      <c r="D992"/>
      <c r="E992" s="3"/>
      <c r="F992" s="55"/>
      <c r="G992"/>
      <c r="H992"/>
    </row>
    <row r="993" spans="1:8" s="25" customFormat="1">
      <c r="A993"/>
      <c r="B993" s="63"/>
      <c r="C993"/>
      <c r="D993"/>
      <c r="E993" s="3"/>
      <c r="F993" s="55"/>
      <c r="G993"/>
      <c r="H993"/>
    </row>
    <row r="994" spans="1:8" s="25" customFormat="1">
      <c r="A994"/>
      <c r="B994" s="63"/>
      <c r="C994"/>
      <c r="D994"/>
      <c r="E994" s="3"/>
      <c r="F994" s="55"/>
      <c r="G994"/>
      <c r="H994"/>
    </row>
    <row r="995" spans="1:8" s="25" customFormat="1">
      <c r="A995"/>
      <c r="B995" s="63"/>
      <c r="C995"/>
      <c r="D995"/>
      <c r="E995" s="3"/>
      <c r="F995" s="55"/>
      <c r="G995"/>
      <c r="H995"/>
    </row>
    <row r="996" spans="1:8" s="25" customFormat="1">
      <c r="A996"/>
      <c r="B996" s="63"/>
      <c r="C996"/>
      <c r="D996"/>
      <c r="E996" s="3"/>
      <c r="F996" s="55"/>
      <c r="G996"/>
      <c r="H996"/>
    </row>
    <row r="997" spans="1:8" s="25" customFormat="1">
      <c r="A997"/>
      <c r="B997" s="63"/>
      <c r="C997"/>
      <c r="D997"/>
      <c r="E997" s="3"/>
      <c r="F997" s="55"/>
      <c r="G997"/>
      <c r="H997"/>
    </row>
    <row r="998" spans="1:8" s="25" customFormat="1">
      <c r="A998"/>
      <c r="B998" s="63"/>
      <c r="C998"/>
      <c r="D998"/>
      <c r="E998" s="3"/>
      <c r="F998" s="55"/>
      <c r="G998"/>
      <c r="H998"/>
    </row>
    <row r="999" spans="1:8" s="25" customFormat="1">
      <c r="A999"/>
      <c r="B999" s="63"/>
      <c r="C999"/>
      <c r="D999"/>
      <c r="E999" s="3"/>
      <c r="F999" s="55"/>
      <c r="G999"/>
      <c r="H999"/>
    </row>
    <row r="1000" spans="1:8" s="25" customFormat="1">
      <c r="A1000"/>
      <c r="B1000" s="63"/>
      <c r="C1000"/>
      <c r="D1000"/>
      <c r="E1000" s="3"/>
      <c r="F1000" s="55"/>
      <c r="G1000"/>
      <c r="H1000"/>
    </row>
    <row r="1001" spans="1:8" s="25" customFormat="1">
      <c r="A1001"/>
      <c r="B1001" s="63"/>
      <c r="C1001"/>
      <c r="D1001"/>
      <c r="E1001" s="3"/>
      <c r="F1001" s="55"/>
      <c r="G1001"/>
      <c r="H1001"/>
    </row>
    <row r="1002" spans="1:8" s="25" customFormat="1">
      <c r="A1002"/>
      <c r="B1002" s="63"/>
      <c r="C1002"/>
      <c r="D1002"/>
      <c r="E1002" s="3"/>
      <c r="F1002" s="55"/>
      <c r="G1002"/>
      <c r="H1002"/>
    </row>
    <row r="1003" spans="1:8" s="25" customFormat="1">
      <c r="A1003"/>
      <c r="B1003" s="63"/>
      <c r="C1003"/>
      <c r="D1003"/>
      <c r="E1003" s="3"/>
      <c r="F1003" s="55"/>
      <c r="G1003"/>
      <c r="H1003"/>
    </row>
    <row r="1004" spans="1:8" s="25" customFormat="1">
      <c r="A1004"/>
      <c r="B1004" s="63"/>
      <c r="C1004"/>
      <c r="D1004"/>
      <c r="E1004" s="3"/>
      <c r="F1004" s="55"/>
      <c r="G1004"/>
      <c r="H1004"/>
    </row>
    <row r="1005" spans="1:8" s="25" customFormat="1">
      <c r="A1005"/>
      <c r="B1005" s="63"/>
      <c r="C1005"/>
      <c r="D1005"/>
      <c r="E1005" s="3"/>
      <c r="F1005" s="55"/>
      <c r="G1005"/>
      <c r="H1005"/>
    </row>
    <row r="1006" spans="1:8" s="25" customFormat="1">
      <c r="A1006"/>
      <c r="B1006" s="63"/>
      <c r="C1006"/>
      <c r="D1006"/>
      <c r="E1006" s="3"/>
      <c r="F1006" s="55"/>
      <c r="G1006"/>
      <c r="H1006"/>
    </row>
    <row r="1007" spans="1:8" s="25" customFormat="1">
      <c r="A1007"/>
      <c r="B1007" s="63"/>
      <c r="C1007"/>
      <c r="D1007"/>
      <c r="E1007" s="3"/>
      <c r="F1007" s="55"/>
      <c r="G1007"/>
      <c r="H1007"/>
    </row>
    <row r="1008" spans="1:8" s="25" customFormat="1">
      <c r="A1008"/>
      <c r="B1008" s="63"/>
      <c r="C1008"/>
      <c r="D1008"/>
      <c r="E1008" s="3"/>
      <c r="F1008" s="55"/>
      <c r="G1008"/>
      <c r="H1008"/>
    </row>
    <row r="1009" spans="1:8" s="25" customFormat="1">
      <c r="A1009"/>
      <c r="B1009" s="63"/>
      <c r="C1009"/>
      <c r="D1009"/>
      <c r="E1009" s="3"/>
      <c r="F1009" s="55"/>
      <c r="G1009"/>
      <c r="H1009"/>
    </row>
    <row r="1010" spans="1:8" s="25" customFormat="1">
      <c r="A1010"/>
      <c r="B1010" s="63"/>
      <c r="C1010"/>
      <c r="D1010"/>
      <c r="E1010" s="3"/>
      <c r="F1010" s="55"/>
      <c r="G1010"/>
      <c r="H1010"/>
    </row>
    <row r="1011" spans="1:8" s="25" customFormat="1">
      <c r="A1011"/>
      <c r="B1011" s="63"/>
      <c r="C1011"/>
      <c r="D1011"/>
      <c r="E1011" s="3"/>
      <c r="F1011" s="55"/>
      <c r="G1011"/>
      <c r="H1011"/>
    </row>
    <row r="1012" spans="1:8" s="25" customFormat="1">
      <c r="A1012"/>
      <c r="B1012" s="63"/>
      <c r="C1012"/>
      <c r="D1012"/>
      <c r="E1012" s="3"/>
      <c r="F1012" s="55"/>
      <c r="G1012"/>
      <c r="H1012"/>
    </row>
    <row r="1013" spans="1:8" s="25" customFormat="1">
      <c r="A1013"/>
      <c r="B1013" s="63"/>
      <c r="C1013"/>
      <c r="D1013"/>
      <c r="E1013" s="3"/>
      <c r="F1013" s="55"/>
      <c r="G1013"/>
      <c r="H1013"/>
    </row>
    <row r="1014" spans="1:8" s="25" customFormat="1">
      <c r="A1014"/>
      <c r="B1014" s="63"/>
      <c r="C1014"/>
      <c r="D1014"/>
      <c r="E1014" s="3"/>
      <c r="F1014" s="55"/>
      <c r="G1014"/>
      <c r="H1014"/>
    </row>
    <row r="1015" spans="1:8" s="25" customFormat="1">
      <c r="A1015"/>
      <c r="B1015" s="63"/>
      <c r="C1015"/>
      <c r="D1015"/>
      <c r="E1015" s="3"/>
      <c r="F1015" s="55"/>
      <c r="G1015"/>
      <c r="H1015"/>
    </row>
    <row r="1016" spans="1:8" s="25" customFormat="1">
      <c r="A1016"/>
      <c r="B1016" s="63"/>
      <c r="C1016"/>
      <c r="D1016"/>
      <c r="E1016" s="3"/>
      <c r="F1016" s="55"/>
      <c r="G1016"/>
      <c r="H1016"/>
    </row>
    <row r="1017" spans="1:8" s="25" customFormat="1">
      <c r="A1017"/>
      <c r="B1017" s="63"/>
      <c r="C1017"/>
      <c r="D1017"/>
      <c r="E1017" s="3"/>
      <c r="F1017" s="55"/>
      <c r="G1017"/>
      <c r="H1017"/>
    </row>
    <row r="1018" spans="1:8" s="25" customFormat="1">
      <c r="A1018"/>
      <c r="B1018" s="63"/>
      <c r="C1018"/>
      <c r="D1018"/>
      <c r="E1018" s="3"/>
      <c r="F1018" s="55"/>
      <c r="G1018"/>
      <c r="H1018"/>
    </row>
    <row r="1019" spans="1:8" s="25" customFormat="1">
      <c r="A1019"/>
      <c r="B1019" s="63"/>
      <c r="C1019"/>
      <c r="D1019"/>
      <c r="E1019" s="3"/>
      <c r="F1019" s="55"/>
      <c r="G1019"/>
      <c r="H1019"/>
    </row>
    <row r="1020" spans="1:8" s="25" customFormat="1">
      <c r="A1020"/>
      <c r="B1020" s="63"/>
      <c r="C1020"/>
      <c r="D1020"/>
      <c r="E1020" s="3"/>
      <c r="F1020" s="55"/>
      <c r="G1020"/>
      <c r="H1020"/>
    </row>
    <row r="1021" spans="1:8" s="25" customFormat="1">
      <c r="A1021"/>
      <c r="B1021" s="63"/>
      <c r="C1021"/>
      <c r="D1021"/>
      <c r="E1021" s="3"/>
      <c r="F1021" s="55"/>
      <c r="G1021"/>
      <c r="H1021"/>
    </row>
    <row r="1022" spans="1:8" s="25" customFormat="1">
      <c r="A1022"/>
      <c r="B1022" s="63"/>
      <c r="C1022"/>
      <c r="D1022"/>
      <c r="E1022" s="3"/>
      <c r="F1022" s="55"/>
      <c r="G1022"/>
      <c r="H1022"/>
    </row>
    <row r="1023" spans="1:8" s="25" customFormat="1">
      <c r="A1023"/>
      <c r="B1023" s="63"/>
      <c r="C1023"/>
      <c r="D1023"/>
      <c r="E1023" s="3"/>
      <c r="F1023" s="55"/>
      <c r="G1023"/>
      <c r="H1023"/>
    </row>
    <row r="1024" spans="1:8" s="25" customFormat="1">
      <c r="A1024"/>
      <c r="B1024" s="63"/>
      <c r="C1024"/>
      <c r="D1024"/>
      <c r="E1024" s="3"/>
      <c r="F1024" s="55"/>
      <c r="G1024"/>
      <c r="H1024"/>
    </row>
    <row r="1025" spans="1:8" s="25" customFormat="1">
      <c r="A1025"/>
      <c r="B1025" s="63"/>
      <c r="C1025"/>
      <c r="D1025"/>
      <c r="E1025" s="3"/>
      <c r="F1025" s="55"/>
      <c r="G1025"/>
      <c r="H1025"/>
    </row>
    <row r="1026" spans="1:8" s="25" customFormat="1">
      <c r="A1026"/>
      <c r="B1026" s="63"/>
      <c r="C1026"/>
      <c r="D1026"/>
      <c r="E1026" s="3"/>
      <c r="F1026" s="55"/>
      <c r="G1026"/>
      <c r="H1026"/>
    </row>
    <row r="1027" spans="1:8" s="25" customFormat="1">
      <c r="A1027"/>
      <c r="B1027" s="63"/>
      <c r="C1027"/>
      <c r="D1027"/>
      <c r="E1027" s="3"/>
      <c r="F1027" s="55"/>
      <c r="G1027"/>
      <c r="H1027"/>
    </row>
    <row r="1028" spans="1:8" s="25" customFormat="1">
      <c r="A1028"/>
      <c r="B1028" s="63"/>
      <c r="C1028"/>
      <c r="D1028"/>
      <c r="E1028" s="3"/>
      <c r="F1028" s="55"/>
      <c r="G1028"/>
      <c r="H1028"/>
    </row>
    <row r="1029" spans="1:8" s="25" customFormat="1">
      <c r="A1029"/>
      <c r="B1029" s="63"/>
      <c r="C1029"/>
      <c r="D1029"/>
      <c r="E1029" s="3"/>
      <c r="F1029" s="55"/>
      <c r="G1029"/>
      <c r="H1029"/>
    </row>
    <row r="1030" spans="1:8" s="25" customFormat="1">
      <c r="A1030"/>
      <c r="B1030" s="63"/>
      <c r="C1030"/>
      <c r="D1030"/>
      <c r="E1030" s="3"/>
      <c r="F1030" s="55"/>
      <c r="G1030"/>
      <c r="H1030"/>
    </row>
    <row r="1031" spans="1:8" s="25" customFormat="1">
      <c r="A1031"/>
      <c r="B1031" s="63"/>
      <c r="C1031"/>
      <c r="D1031"/>
      <c r="E1031" s="3"/>
      <c r="F1031" s="55"/>
      <c r="G1031"/>
      <c r="H1031"/>
    </row>
    <row r="1032" spans="1:8" s="25" customFormat="1">
      <c r="A1032"/>
      <c r="B1032" s="63"/>
      <c r="C1032"/>
      <c r="D1032"/>
      <c r="E1032" s="3"/>
      <c r="F1032" s="55"/>
      <c r="G1032"/>
      <c r="H1032"/>
    </row>
    <row r="1033" spans="1:8" s="25" customFormat="1">
      <c r="A1033"/>
      <c r="B1033" s="63"/>
      <c r="C1033"/>
      <c r="D1033"/>
      <c r="E1033" s="3"/>
      <c r="F1033" s="55"/>
      <c r="G1033"/>
      <c r="H1033"/>
    </row>
    <row r="1034" spans="1:8" s="25" customFormat="1">
      <c r="A1034"/>
      <c r="B1034" s="63"/>
      <c r="C1034"/>
      <c r="D1034"/>
      <c r="E1034" s="3"/>
      <c r="F1034" s="55"/>
      <c r="G1034"/>
      <c r="H1034"/>
    </row>
    <row r="1035" spans="1:8" s="25" customFormat="1">
      <c r="A1035"/>
      <c r="B1035" s="63"/>
      <c r="C1035"/>
      <c r="D1035"/>
      <c r="E1035" s="3"/>
      <c r="F1035" s="55"/>
      <c r="G1035"/>
      <c r="H1035"/>
    </row>
    <row r="1036" spans="1:8" s="25" customFormat="1">
      <c r="A1036"/>
      <c r="B1036" s="63"/>
      <c r="C1036"/>
      <c r="D1036"/>
      <c r="E1036" s="3"/>
      <c r="F1036" s="55"/>
      <c r="G1036"/>
      <c r="H1036"/>
    </row>
    <row r="1037" spans="1:8" s="25" customFormat="1">
      <c r="A1037"/>
      <c r="B1037" s="63"/>
      <c r="C1037"/>
      <c r="D1037"/>
      <c r="E1037" s="3"/>
      <c r="F1037" s="55"/>
      <c r="G1037"/>
      <c r="H1037"/>
    </row>
    <row r="1038" spans="1:8" s="25" customFormat="1">
      <c r="A1038"/>
      <c r="B1038" s="63"/>
      <c r="C1038"/>
      <c r="D1038"/>
      <c r="E1038" s="3"/>
      <c r="F1038" s="55"/>
      <c r="G1038"/>
      <c r="H1038"/>
    </row>
    <row r="1039" spans="1:8" s="25" customFormat="1">
      <c r="A1039"/>
      <c r="B1039" s="63"/>
      <c r="C1039"/>
      <c r="D1039"/>
      <c r="E1039" s="3"/>
      <c r="F1039" s="55"/>
      <c r="G1039"/>
      <c r="H1039"/>
    </row>
    <row r="1040" spans="1:8" s="25" customFormat="1">
      <c r="A1040"/>
      <c r="B1040" s="63"/>
      <c r="C1040"/>
      <c r="D1040"/>
      <c r="E1040" s="3"/>
      <c r="F1040" s="55"/>
      <c r="G1040"/>
      <c r="H1040"/>
    </row>
    <row r="1041" spans="1:8" s="25" customFormat="1">
      <c r="A1041"/>
      <c r="B1041" s="63"/>
      <c r="C1041"/>
      <c r="D1041"/>
      <c r="E1041" s="3"/>
      <c r="F1041" s="55"/>
      <c r="G1041"/>
      <c r="H1041"/>
    </row>
    <row r="1042" spans="1:8" s="25" customFormat="1">
      <c r="A1042"/>
      <c r="B1042" s="63"/>
      <c r="C1042"/>
      <c r="D1042"/>
      <c r="E1042" s="3"/>
      <c r="F1042" s="55"/>
      <c r="G1042"/>
      <c r="H1042"/>
    </row>
    <row r="1043" spans="1:8" s="25" customFormat="1">
      <c r="A1043"/>
      <c r="B1043" s="63"/>
      <c r="C1043"/>
      <c r="D1043"/>
      <c r="E1043" s="3"/>
      <c r="F1043" s="55"/>
      <c r="G1043"/>
      <c r="H1043"/>
    </row>
    <row r="1044" spans="1:8" s="25" customFormat="1">
      <c r="A1044"/>
      <c r="B1044" s="63"/>
      <c r="C1044"/>
      <c r="D1044"/>
      <c r="E1044" s="3"/>
      <c r="F1044" s="55"/>
      <c r="G1044"/>
      <c r="H1044"/>
    </row>
    <row r="1045" spans="1:8" s="25" customFormat="1">
      <c r="A1045"/>
      <c r="B1045" s="63"/>
      <c r="C1045"/>
      <c r="D1045"/>
      <c r="E1045" s="3"/>
      <c r="F1045" s="55"/>
      <c r="G1045"/>
      <c r="H1045"/>
    </row>
    <row r="1046" spans="1:8" s="25" customFormat="1">
      <c r="A1046"/>
      <c r="B1046" s="63"/>
      <c r="C1046"/>
      <c r="D1046"/>
      <c r="E1046" s="3"/>
      <c r="F1046" s="55"/>
      <c r="G1046"/>
      <c r="H1046"/>
    </row>
    <row r="1047" spans="1:8" s="25" customFormat="1">
      <c r="A1047"/>
      <c r="B1047" s="63"/>
      <c r="C1047"/>
      <c r="D1047"/>
      <c r="E1047" s="3"/>
      <c r="F1047" s="55"/>
      <c r="G1047"/>
      <c r="H1047"/>
    </row>
    <row r="1048" spans="1:8" s="25" customFormat="1">
      <c r="A1048"/>
      <c r="B1048" s="63"/>
      <c r="C1048"/>
      <c r="D1048"/>
      <c r="E1048" s="3"/>
      <c r="F1048" s="55"/>
      <c r="G1048"/>
      <c r="H1048"/>
    </row>
    <row r="1049" spans="1:8" s="25" customFormat="1">
      <c r="A1049"/>
      <c r="B1049" s="63"/>
      <c r="C1049"/>
      <c r="D1049"/>
      <c r="E1049" s="3"/>
      <c r="F1049" s="55"/>
      <c r="G1049"/>
      <c r="H1049"/>
    </row>
    <row r="1050" spans="1:8" s="25" customFormat="1">
      <c r="A1050"/>
      <c r="B1050" s="63"/>
      <c r="C1050"/>
      <c r="D1050"/>
      <c r="E1050" s="3"/>
      <c r="F1050" s="55"/>
      <c r="G1050"/>
      <c r="H1050"/>
    </row>
    <row r="1051" spans="1:8" s="25" customFormat="1">
      <c r="A1051"/>
      <c r="B1051" s="63"/>
      <c r="C1051"/>
      <c r="D1051"/>
      <c r="E1051" s="3"/>
      <c r="F1051" s="55"/>
      <c r="G1051"/>
      <c r="H1051"/>
    </row>
    <row r="1052" spans="1:8" s="25" customFormat="1">
      <c r="A1052"/>
      <c r="B1052" s="63"/>
      <c r="C1052"/>
      <c r="D1052"/>
      <c r="E1052" s="3"/>
      <c r="F1052" s="55"/>
      <c r="G1052"/>
      <c r="H1052"/>
    </row>
    <row r="1053" spans="1:8" s="25" customFormat="1">
      <c r="A1053"/>
      <c r="B1053" s="63"/>
      <c r="C1053"/>
      <c r="D1053"/>
      <c r="E1053" s="3"/>
      <c r="F1053" s="55"/>
      <c r="G1053"/>
      <c r="H1053"/>
    </row>
    <row r="1054" spans="1:8" s="25" customFormat="1">
      <c r="A1054"/>
      <c r="B1054" s="63"/>
      <c r="C1054"/>
      <c r="D1054"/>
      <c r="E1054" s="3"/>
      <c r="F1054" s="55"/>
      <c r="G1054"/>
      <c r="H1054"/>
    </row>
    <row r="1055" spans="1:8" s="25" customFormat="1">
      <c r="A1055"/>
      <c r="B1055" s="63"/>
      <c r="C1055"/>
      <c r="D1055"/>
      <c r="E1055" s="3"/>
      <c r="F1055" s="55"/>
      <c r="G1055"/>
      <c r="H1055"/>
    </row>
    <row r="1056" spans="1:8" s="25" customFormat="1">
      <c r="A1056"/>
      <c r="B1056" s="63"/>
      <c r="C1056"/>
      <c r="D1056"/>
      <c r="E1056" s="3"/>
      <c r="F1056" s="55"/>
      <c r="G1056"/>
      <c r="H1056"/>
    </row>
    <row r="1057" spans="1:8" s="25" customFormat="1">
      <c r="A1057"/>
      <c r="B1057" s="63"/>
      <c r="C1057"/>
      <c r="D1057"/>
      <c r="E1057" s="3"/>
      <c r="F1057" s="55"/>
      <c r="G1057"/>
      <c r="H1057"/>
    </row>
    <row r="1058" spans="1:8" s="25" customFormat="1">
      <c r="A1058"/>
      <c r="B1058" s="63"/>
      <c r="C1058"/>
      <c r="D1058"/>
      <c r="E1058" s="3"/>
      <c r="F1058" s="55"/>
      <c r="G1058"/>
      <c r="H1058"/>
    </row>
    <row r="1059" spans="1:8" s="25" customFormat="1">
      <c r="A1059"/>
      <c r="B1059" s="63"/>
      <c r="C1059"/>
      <c r="D1059"/>
      <c r="E1059" s="3"/>
      <c r="F1059" s="55"/>
      <c r="G1059"/>
      <c r="H1059"/>
    </row>
    <row r="1060" spans="1:8" s="25" customFormat="1">
      <c r="A1060"/>
      <c r="B1060" s="63"/>
      <c r="C1060"/>
      <c r="D1060"/>
      <c r="E1060" s="3"/>
      <c r="F1060" s="55"/>
      <c r="G1060"/>
      <c r="H1060"/>
    </row>
    <row r="1061" spans="1:8" s="25" customFormat="1">
      <c r="A1061"/>
      <c r="B1061" s="63"/>
      <c r="C1061"/>
      <c r="D1061"/>
      <c r="E1061" s="3"/>
      <c r="F1061" s="55"/>
      <c r="G1061"/>
      <c r="H1061"/>
    </row>
    <row r="1062" spans="1:8" s="25" customFormat="1">
      <c r="A1062"/>
      <c r="B1062" s="63"/>
      <c r="C1062"/>
      <c r="D1062"/>
      <c r="E1062" s="3"/>
      <c r="F1062" s="55"/>
      <c r="G1062"/>
      <c r="H1062"/>
    </row>
    <row r="1063" spans="1:8" s="25" customFormat="1">
      <c r="A1063"/>
      <c r="B1063" s="63"/>
      <c r="C1063"/>
      <c r="D1063"/>
      <c r="E1063" s="3"/>
      <c r="F1063" s="55"/>
      <c r="G1063"/>
      <c r="H1063"/>
    </row>
    <row r="1064" spans="1:8" s="25" customFormat="1">
      <c r="A1064"/>
      <c r="B1064" s="63"/>
      <c r="C1064"/>
      <c r="D1064"/>
      <c r="E1064" s="3"/>
      <c r="F1064" s="55"/>
      <c r="G1064"/>
      <c r="H1064"/>
    </row>
    <row r="1065" spans="1:8" s="25" customFormat="1">
      <c r="A1065"/>
      <c r="B1065" s="63"/>
      <c r="C1065"/>
      <c r="D1065"/>
      <c r="E1065" s="3"/>
      <c r="F1065" s="55"/>
      <c r="G1065"/>
      <c r="H1065"/>
    </row>
    <row r="1066" spans="1:8" s="25" customFormat="1">
      <c r="A1066"/>
      <c r="B1066" s="63"/>
      <c r="C1066"/>
      <c r="D1066"/>
      <c r="E1066" s="3"/>
      <c r="F1066" s="55"/>
      <c r="G1066"/>
      <c r="H1066"/>
    </row>
    <row r="1067" spans="1:8" s="25" customFormat="1">
      <c r="A1067"/>
      <c r="B1067" s="63"/>
      <c r="C1067"/>
      <c r="D1067"/>
      <c r="E1067" s="3"/>
      <c r="F1067" s="55"/>
      <c r="G1067"/>
      <c r="H1067"/>
    </row>
    <row r="1068" spans="1:8" s="25" customFormat="1">
      <c r="A1068"/>
      <c r="B1068" s="63"/>
      <c r="C1068"/>
      <c r="D1068"/>
      <c r="E1068" s="3"/>
      <c r="F1068" s="55"/>
      <c r="G1068"/>
      <c r="H1068"/>
    </row>
    <row r="1069" spans="1:8" s="25" customFormat="1">
      <c r="A1069"/>
      <c r="B1069" s="63"/>
      <c r="C1069"/>
      <c r="D1069"/>
      <c r="E1069" s="3"/>
      <c r="F1069" s="55"/>
      <c r="G1069"/>
      <c r="H1069"/>
    </row>
    <row r="1070" spans="1:8" s="25" customFormat="1">
      <c r="A1070"/>
      <c r="B1070" s="63"/>
      <c r="C1070"/>
      <c r="D1070"/>
      <c r="E1070" s="3"/>
      <c r="F1070" s="55"/>
      <c r="G1070"/>
      <c r="H1070"/>
    </row>
    <row r="1071" spans="1:8" s="25" customFormat="1">
      <c r="A1071"/>
      <c r="B1071" s="63"/>
      <c r="C1071"/>
      <c r="D1071"/>
      <c r="E1071" s="3"/>
      <c r="F1071" s="55"/>
      <c r="G1071"/>
      <c r="H1071"/>
    </row>
    <row r="1072" spans="1:8" s="25" customFormat="1">
      <c r="A1072"/>
      <c r="B1072" s="63"/>
      <c r="C1072"/>
      <c r="D1072"/>
      <c r="E1072" s="3"/>
      <c r="F1072" s="55"/>
      <c r="G1072"/>
      <c r="H1072"/>
    </row>
    <row r="1073" spans="1:8" s="25" customFormat="1">
      <c r="A1073"/>
      <c r="B1073" s="63"/>
      <c r="C1073"/>
      <c r="D1073"/>
      <c r="E1073" s="3"/>
      <c r="F1073" s="55"/>
      <c r="G1073"/>
      <c r="H1073"/>
    </row>
    <row r="1074" spans="1:8" s="25" customFormat="1">
      <c r="A1074"/>
      <c r="B1074" s="63"/>
      <c r="C1074"/>
      <c r="D1074"/>
      <c r="E1074" s="3"/>
      <c r="F1074" s="55"/>
      <c r="G1074"/>
      <c r="H1074"/>
    </row>
    <row r="1075" spans="1:8" s="25" customFormat="1">
      <c r="A1075"/>
      <c r="B1075" s="63"/>
      <c r="C1075"/>
      <c r="D1075"/>
      <c r="E1075" s="3"/>
      <c r="F1075" s="55"/>
      <c r="G1075"/>
      <c r="H1075"/>
    </row>
    <row r="1076" spans="1:8" s="25" customFormat="1">
      <c r="A1076"/>
      <c r="B1076" s="63"/>
      <c r="C1076"/>
      <c r="D1076"/>
      <c r="E1076" s="3"/>
      <c r="F1076" s="55"/>
      <c r="G1076"/>
      <c r="H1076"/>
    </row>
    <row r="1077" spans="1:8" s="25" customFormat="1">
      <c r="A1077"/>
      <c r="B1077" s="63"/>
      <c r="C1077"/>
      <c r="D1077"/>
      <c r="E1077" s="3"/>
      <c r="F1077" s="55"/>
      <c r="G1077"/>
      <c r="H1077"/>
    </row>
    <row r="1078" spans="1:8" s="25" customFormat="1">
      <c r="A1078"/>
      <c r="B1078" s="63"/>
      <c r="C1078"/>
      <c r="D1078"/>
      <c r="E1078" s="3"/>
      <c r="F1078" s="55"/>
      <c r="G1078"/>
      <c r="H1078"/>
    </row>
    <row r="1079" spans="1:8" s="25" customFormat="1">
      <c r="A1079"/>
      <c r="B1079" s="63"/>
      <c r="C1079"/>
      <c r="D1079"/>
      <c r="E1079" s="3"/>
      <c r="F1079" s="55"/>
      <c r="G1079"/>
      <c r="H1079"/>
    </row>
    <row r="1080" spans="1:8" s="25" customFormat="1">
      <c r="A1080"/>
      <c r="B1080" s="63"/>
      <c r="C1080"/>
      <c r="D1080"/>
      <c r="E1080" s="3"/>
      <c r="F1080" s="55"/>
      <c r="G1080"/>
      <c r="H1080"/>
    </row>
    <row r="1081" spans="1:8" s="25" customFormat="1">
      <c r="A1081"/>
      <c r="B1081" s="63"/>
      <c r="C1081"/>
      <c r="D1081"/>
      <c r="E1081" s="3"/>
      <c r="F1081" s="55"/>
      <c r="G1081"/>
      <c r="H1081"/>
    </row>
    <row r="1082" spans="1:8" s="25" customFormat="1">
      <c r="A1082"/>
      <c r="B1082" s="63"/>
      <c r="C1082"/>
      <c r="D1082"/>
      <c r="E1082" s="3"/>
      <c r="F1082" s="55"/>
      <c r="G1082"/>
      <c r="H1082"/>
    </row>
    <row r="1083" spans="1:8" s="25" customFormat="1">
      <c r="A1083"/>
      <c r="B1083" s="63"/>
      <c r="C1083"/>
      <c r="D1083"/>
      <c r="E1083" s="3"/>
      <c r="F1083" s="55"/>
      <c r="G1083"/>
      <c r="H1083"/>
    </row>
    <row r="1084" spans="1:8" s="25" customFormat="1">
      <c r="A1084"/>
      <c r="B1084" s="63"/>
      <c r="C1084"/>
      <c r="D1084"/>
      <c r="E1084" s="3"/>
      <c r="F1084" s="55"/>
      <c r="G1084"/>
      <c r="H1084"/>
    </row>
    <row r="1085" spans="1:8" s="25" customFormat="1">
      <c r="A1085"/>
      <c r="B1085" s="63"/>
      <c r="C1085"/>
      <c r="D1085"/>
      <c r="E1085" s="3"/>
      <c r="F1085" s="55"/>
      <c r="G1085"/>
      <c r="H1085"/>
    </row>
    <row r="1086" spans="1:8" s="25" customFormat="1">
      <c r="A1086"/>
      <c r="B1086" s="63"/>
      <c r="C1086"/>
      <c r="D1086"/>
      <c r="E1086" s="3"/>
      <c r="F1086" s="55"/>
      <c r="G1086"/>
      <c r="H1086"/>
    </row>
    <row r="1087" spans="1:8" s="25" customFormat="1">
      <c r="A1087"/>
      <c r="B1087" s="63"/>
      <c r="C1087"/>
      <c r="D1087"/>
      <c r="E1087" s="3"/>
      <c r="F1087" s="55"/>
      <c r="G1087"/>
      <c r="H1087"/>
    </row>
    <row r="1088" spans="1:8" s="25" customFormat="1">
      <c r="A1088"/>
      <c r="B1088" s="63"/>
      <c r="C1088"/>
      <c r="D1088"/>
      <c r="E1088" s="3"/>
      <c r="F1088" s="55"/>
      <c r="G1088"/>
      <c r="H1088"/>
    </row>
    <row r="1089" spans="1:8" s="25" customFormat="1">
      <c r="A1089"/>
      <c r="B1089" s="63"/>
      <c r="C1089"/>
      <c r="D1089"/>
      <c r="E1089" s="3"/>
      <c r="F1089" s="55"/>
      <c r="G1089"/>
      <c r="H1089"/>
    </row>
    <row r="1090" spans="1:8" s="25" customFormat="1">
      <c r="A1090"/>
      <c r="B1090" s="63"/>
      <c r="C1090"/>
      <c r="D1090"/>
      <c r="E1090" s="3"/>
      <c r="F1090" s="55"/>
      <c r="G1090"/>
      <c r="H1090"/>
    </row>
    <row r="1091" spans="1:8" s="25" customFormat="1">
      <c r="A1091"/>
      <c r="B1091" s="63"/>
      <c r="C1091"/>
      <c r="D1091"/>
      <c r="E1091" s="3"/>
      <c r="F1091" s="55"/>
      <c r="G1091"/>
      <c r="H1091"/>
    </row>
    <row r="1092" spans="1:8" s="25" customFormat="1">
      <c r="A1092"/>
      <c r="B1092" s="63"/>
      <c r="C1092"/>
      <c r="D1092"/>
      <c r="E1092" s="3"/>
      <c r="F1092" s="55"/>
      <c r="G1092"/>
      <c r="H1092"/>
    </row>
    <row r="1093" spans="1:8" s="25" customFormat="1">
      <c r="A1093"/>
      <c r="B1093" s="63"/>
      <c r="C1093"/>
      <c r="D1093"/>
      <c r="E1093" s="3"/>
      <c r="F1093" s="55"/>
      <c r="G1093"/>
      <c r="H1093"/>
    </row>
    <row r="1094" spans="1:8" s="25" customFormat="1">
      <c r="A1094"/>
      <c r="B1094" s="63"/>
      <c r="C1094"/>
      <c r="D1094"/>
      <c r="E1094" s="3"/>
      <c r="F1094" s="55"/>
      <c r="G1094"/>
      <c r="H1094"/>
    </row>
    <row r="1095" spans="1:8" s="25" customFormat="1">
      <c r="A1095"/>
      <c r="B1095" s="63"/>
      <c r="C1095"/>
      <c r="D1095"/>
      <c r="E1095" s="3"/>
      <c r="F1095" s="55"/>
      <c r="G1095"/>
      <c r="H1095"/>
    </row>
    <row r="1096" spans="1:8" s="25" customFormat="1">
      <c r="A1096"/>
      <c r="B1096" s="63"/>
      <c r="C1096"/>
      <c r="D1096"/>
      <c r="E1096" s="3"/>
      <c r="F1096" s="55"/>
      <c r="G1096"/>
      <c r="H1096"/>
    </row>
    <row r="1097" spans="1:8" s="25" customFormat="1">
      <c r="A1097"/>
      <c r="B1097" s="63"/>
      <c r="C1097"/>
      <c r="D1097"/>
      <c r="E1097" s="3"/>
      <c r="F1097" s="55"/>
      <c r="G1097"/>
      <c r="H1097"/>
    </row>
    <row r="1098" spans="1:8" s="25" customFormat="1">
      <c r="A1098"/>
      <c r="B1098" s="63"/>
      <c r="C1098"/>
      <c r="D1098"/>
      <c r="E1098" s="3"/>
      <c r="F1098" s="55"/>
      <c r="G1098"/>
      <c r="H1098"/>
    </row>
    <row r="1099" spans="1:8" s="25" customFormat="1">
      <c r="A1099"/>
      <c r="B1099" s="63"/>
      <c r="C1099"/>
      <c r="D1099"/>
      <c r="E1099" s="3"/>
      <c r="F1099" s="55"/>
      <c r="G1099"/>
      <c r="H1099"/>
    </row>
    <row r="1100" spans="1:8" s="25" customFormat="1">
      <c r="A1100"/>
      <c r="B1100" s="63"/>
      <c r="C1100"/>
      <c r="D1100"/>
      <c r="E1100" s="3"/>
      <c r="F1100" s="55"/>
      <c r="G1100"/>
      <c r="H1100"/>
    </row>
    <row r="1101" spans="1:8" s="25" customFormat="1">
      <c r="A1101"/>
      <c r="B1101" s="63"/>
      <c r="C1101"/>
      <c r="D1101"/>
      <c r="E1101" s="3"/>
      <c r="F1101" s="55"/>
      <c r="G1101"/>
      <c r="H1101"/>
    </row>
    <row r="1102" spans="1:8" s="25" customFormat="1">
      <c r="A1102"/>
      <c r="B1102" s="63"/>
      <c r="C1102"/>
      <c r="D1102"/>
      <c r="E1102" s="3"/>
      <c r="F1102" s="55"/>
      <c r="G1102"/>
      <c r="H1102"/>
    </row>
    <row r="1103" spans="1:8" s="25" customFormat="1">
      <c r="A1103"/>
      <c r="B1103" s="63"/>
      <c r="C1103"/>
      <c r="D1103"/>
      <c r="E1103" s="3"/>
      <c r="F1103" s="55"/>
      <c r="G1103"/>
      <c r="H1103"/>
    </row>
    <row r="1104" spans="1:8" s="25" customFormat="1">
      <c r="A1104"/>
      <c r="B1104" s="63"/>
      <c r="C1104"/>
      <c r="D1104"/>
      <c r="E1104" s="3"/>
      <c r="F1104" s="55"/>
      <c r="G1104"/>
      <c r="H1104"/>
    </row>
    <row r="1105" spans="1:8" s="25" customFormat="1">
      <c r="A1105"/>
      <c r="B1105" s="63"/>
      <c r="C1105"/>
      <c r="D1105"/>
      <c r="E1105" s="3"/>
      <c r="F1105" s="55"/>
      <c r="G1105"/>
      <c r="H1105"/>
    </row>
    <row r="1106" spans="1:8" s="25" customFormat="1">
      <c r="A1106"/>
      <c r="B1106" s="63"/>
      <c r="C1106"/>
      <c r="D1106"/>
      <c r="E1106" s="3"/>
      <c r="F1106" s="55"/>
      <c r="G1106"/>
      <c r="H1106"/>
    </row>
    <row r="1107" spans="1:8" s="25" customFormat="1">
      <c r="A1107"/>
      <c r="B1107" s="63"/>
      <c r="C1107"/>
      <c r="D1107"/>
      <c r="E1107" s="3"/>
      <c r="F1107" s="55"/>
      <c r="G1107"/>
      <c r="H1107"/>
    </row>
    <row r="1108" spans="1:8">
      <c r="H1108"/>
    </row>
    <row r="1109" spans="1:8">
      <c r="H1109"/>
    </row>
    <row r="1110" spans="1:8">
      <c r="H1110"/>
    </row>
    <row r="1111" spans="1:8">
      <c r="H1111"/>
    </row>
    <row r="1112" spans="1:8">
      <c r="H1112"/>
    </row>
    <row r="1113" spans="1:8">
      <c r="H1113"/>
    </row>
    <row r="1114" spans="1:8">
      <c r="H1114"/>
    </row>
    <row r="1115" spans="1:8">
      <c r="H1115"/>
    </row>
    <row r="1116" spans="1:8">
      <c r="H1116"/>
    </row>
    <row r="1117" spans="1:8">
      <c r="H1117"/>
    </row>
    <row r="1118" spans="1:8">
      <c r="H1118"/>
    </row>
    <row r="1119" spans="1:8">
      <c r="H1119"/>
    </row>
    <row r="1120" spans="1:8">
      <c r="H1120"/>
    </row>
    <row r="1121" spans="8:8">
      <c r="H1121"/>
    </row>
    <row r="1122" spans="8:8">
      <c r="H1122"/>
    </row>
    <row r="1123" spans="8:8">
      <c r="H1123"/>
    </row>
    <row r="1124" spans="8:8">
      <c r="H1124"/>
    </row>
    <row r="1125" spans="8:8">
      <c r="H1125"/>
    </row>
    <row r="1126" spans="8:8">
      <c r="H1126"/>
    </row>
    <row r="1127" spans="8:8">
      <c r="H1127"/>
    </row>
    <row r="1128" spans="8:8">
      <c r="H1128"/>
    </row>
    <row r="1129" spans="8:8">
      <c r="H1129"/>
    </row>
    <row r="1130" spans="8:8">
      <c r="H1130"/>
    </row>
    <row r="1131" spans="8:8">
      <c r="H1131"/>
    </row>
    <row r="1132" spans="8:8">
      <c r="H1132"/>
    </row>
    <row r="1133" spans="8:8">
      <c r="H1133"/>
    </row>
    <row r="1134" spans="8:8">
      <c r="H1134"/>
    </row>
    <row r="1135" spans="8:8">
      <c r="H1135"/>
    </row>
    <row r="1136" spans="8:8">
      <c r="H1136"/>
    </row>
    <row r="1137" spans="8:8">
      <c r="H1137"/>
    </row>
    <row r="1138" spans="8:8">
      <c r="H1138"/>
    </row>
    <row r="1139" spans="8:8">
      <c r="H1139"/>
    </row>
    <row r="1140" spans="8:8">
      <c r="H1140"/>
    </row>
    <row r="1141" spans="8:8">
      <c r="H1141"/>
    </row>
    <row r="1142" spans="8:8">
      <c r="H1142"/>
    </row>
    <row r="1143" spans="8:8">
      <c r="H1143"/>
    </row>
    <row r="1144" spans="8:8">
      <c r="H1144"/>
    </row>
    <row r="1145" spans="8:8">
      <c r="H1145"/>
    </row>
    <row r="1146" spans="8:8">
      <c r="H1146"/>
    </row>
    <row r="1147" spans="8:8">
      <c r="H1147"/>
    </row>
    <row r="1148" spans="8:8">
      <c r="H1148"/>
    </row>
    <row r="1149" spans="8:8">
      <c r="H1149"/>
    </row>
    <row r="1150" spans="8:8">
      <c r="H1150"/>
    </row>
    <row r="1151" spans="8:8">
      <c r="H1151"/>
    </row>
    <row r="1152" spans="8:8">
      <c r="H1152"/>
    </row>
    <row r="1153" spans="8:8">
      <c r="H1153"/>
    </row>
    <row r="1154" spans="8:8">
      <c r="H1154"/>
    </row>
    <row r="1155" spans="8:8">
      <c r="H1155"/>
    </row>
    <row r="1156" spans="8:8">
      <c r="H1156"/>
    </row>
    <row r="1157" spans="8:8">
      <c r="H1157"/>
    </row>
    <row r="1158" spans="8:8">
      <c r="H1158"/>
    </row>
    <row r="1159" spans="8:8">
      <c r="H1159"/>
    </row>
    <row r="1160" spans="8:8">
      <c r="H1160"/>
    </row>
    <row r="1161" spans="8:8">
      <c r="H1161"/>
    </row>
    <row r="1162" spans="8:8">
      <c r="H1162"/>
    </row>
    <row r="1163" spans="8:8">
      <c r="H1163"/>
    </row>
    <row r="1164" spans="8:8">
      <c r="H1164"/>
    </row>
    <row r="1165" spans="8:8">
      <c r="H1165"/>
    </row>
    <row r="1166" spans="8:8">
      <c r="H1166"/>
    </row>
    <row r="1167" spans="8:8">
      <c r="H1167"/>
    </row>
    <row r="1168" spans="8:8">
      <c r="H1168"/>
    </row>
    <row r="1169" spans="8:8">
      <c r="H1169"/>
    </row>
    <row r="1170" spans="8:8">
      <c r="H1170"/>
    </row>
    <row r="1171" spans="8:8">
      <c r="H1171"/>
    </row>
    <row r="1172" spans="8:8">
      <c r="H1172"/>
    </row>
    <row r="1173" spans="8:8">
      <c r="H1173"/>
    </row>
    <row r="1174" spans="8:8">
      <c r="H1174"/>
    </row>
    <row r="1175" spans="8:8">
      <c r="H1175"/>
    </row>
    <row r="1176" spans="8:8">
      <c r="H1176"/>
    </row>
    <row r="1177" spans="8:8">
      <c r="H1177"/>
    </row>
    <row r="1178" spans="8:8">
      <c r="H1178"/>
    </row>
    <row r="1179" spans="8:8">
      <c r="H1179"/>
    </row>
    <row r="1180" spans="8:8">
      <c r="H1180"/>
    </row>
    <row r="1181" spans="8:8">
      <c r="H1181"/>
    </row>
    <row r="1182" spans="8:8">
      <c r="H1182"/>
    </row>
    <row r="1183" spans="8:8">
      <c r="H1183"/>
    </row>
    <row r="1184" spans="8:8">
      <c r="H1184"/>
    </row>
    <row r="1185" spans="8:8">
      <c r="H1185"/>
    </row>
    <row r="1186" spans="8:8">
      <c r="H1186"/>
    </row>
    <row r="1187" spans="8:8">
      <c r="H1187"/>
    </row>
    <row r="1188" spans="8:8">
      <c r="H1188"/>
    </row>
    <row r="1189" spans="8:8">
      <c r="H1189"/>
    </row>
    <row r="1190" spans="8:8">
      <c r="H1190"/>
    </row>
    <row r="1191" spans="8:8">
      <c r="H1191"/>
    </row>
    <row r="1192" spans="8:8">
      <c r="H1192"/>
    </row>
    <row r="1193" spans="8:8">
      <c r="H1193"/>
    </row>
    <row r="1194" spans="8:8">
      <c r="H1194"/>
    </row>
    <row r="1195" spans="8:8">
      <c r="H1195"/>
    </row>
    <row r="1196" spans="8:8">
      <c r="H1196"/>
    </row>
    <row r="1197" spans="8:8">
      <c r="H1197"/>
    </row>
    <row r="1198" spans="8:8">
      <c r="H1198"/>
    </row>
    <row r="1199" spans="8:8">
      <c r="H1199"/>
    </row>
    <row r="1200" spans="8:8">
      <c r="H1200"/>
    </row>
    <row r="1201" spans="7:8">
      <c r="H1201"/>
    </row>
    <row r="1202" spans="7:8">
      <c r="H1202"/>
    </row>
    <row r="1203" spans="7:8">
      <c r="H1203"/>
    </row>
    <row r="1204" spans="7:8">
      <c r="G1204" s="3"/>
      <c r="H1204"/>
    </row>
    <row r="1205" spans="7:8">
      <c r="H1205"/>
    </row>
    <row r="1206" spans="7:8">
      <c r="H1206"/>
    </row>
    <row r="1207" spans="7:8">
      <c r="H1207"/>
    </row>
    <row r="1208" spans="7:8">
      <c r="H1208"/>
    </row>
    <row r="1209" spans="7:8">
      <c r="H1209"/>
    </row>
    <row r="1210" spans="7:8">
      <c r="H1210"/>
    </row>
    <row r="1211" spans="7:8">
      <c r="H1211"/>
    </row>
    <row r="1212" spans="7:8">
      <c r="H1212"/>
    </row>
    <row r="1213" spans="7:8">
      <c r="H1213"/>
    </row>
    <row r="1214" spans="7:8">
      <c r="H1214"/>
    </row>
    <row r="1215" spans="7:8">
      <c r="H1215"/>
    </row>
    <row r="1216" spans="7:8">
      <c r="H1216"/>
    </row>
    <row r="1217" spans="8:8">
      <c r="H1217"/>
    </row>
    <row r="1218" spans="8:8">
      <c r="H1218"/>
    </row>
    <row r="1219" spans="8:8">
      <c r="H1219"/>
    </row>
    <row r="1220" spans="8:8">
      <c r="H1220"/>
    </row>
    <row r="1221" spans="8:8">
      <c r="H1221"/>
    </row>
    <row r="1222" spans="8:8">
      <c r="H1222"/>
    </row>
    <row r="1223" spans="8:8">
      <c r="H1223"/>
    </row>
    <row r="1224" spans="8:8">
      <c r="H1224"/>
    </row>
    <row r="1225" spans="8:8">
      <c r="H1225"/>
    </row>
    <row r="1226" spans="8:8">
      <c r="H1226"/>
    </row>
    <row r="1227" spans="8:8">
      <c r="H1227"/>
    </row>
    <row r="1228" spans="8:8">
      <c r="H1228"/>
    </row>
    <row r="1229" spans="8:8">
      <c r="H1229"/>
    </row>
    <row r="1230" spans="8:8">
      <c r="H1230"/>
    </row>
    <row r="1231" spans="8:8">
      <c r="H1231"/>
    </row>
    <row r="1232" spans="8:8">
      <c r="H1232"/>
    </row>
    <row r="1233" spans="8:8">
      <c r="H1233"/>
    </row>
    <row r="1234" spans="8:8">
      <c r="H1234"/>
    </row>
    <row r="1235" spans="8:8">
      <c r="H1235"/>
    </row>
    <row r="1236" spans="8:8">
      <c r="H1236"/>
    </row>
    <row r="1237" spans="8:8">
      <c r="H1237"/>
    </row>
    <row r="1238" spans="8:8">
      <c r="H1238"/>
    </row>
    <row r="1239" spans="8:8">
      <c r="H1239"/>
    </row>
    <row r="1240" spans="8:8">
      <c r="H1240"/>
    </row>
    <row r="1241" spans="8:8">
      <c r="H1241"/>
    </row>
    <row r="1242" spans="8:8">
      <c r="H1242"/>
    </row>
    <row r="1243" spans="8:8">
      <c r="H1243"/>
    </row>
    <row r="1244" spans="8:8">
      <c r="H1244"/>
    </row>
    <row r="1245" spans="8:8">
      <c r="H1245"/>
    </row>
    <row r="1246" spans="8:8">
      <c r="H1246"/>
    </row>
    <row r="1247" spans="8:8">
      <c r="H1247"/>
    </row>
    <row r="1248" spans="8:8">
      <c r="H1248"/>
    </row>
    <row r="1249" spans="8:8">
      <c r="H1249"/>
    </row>
    <row r="1250" spans="8:8">
      <c r="H1250"/>
    </row>
    <row r="1251" spans="8:8">
      <c r="H1251"/>
    </row>
    <row r="1252" spans="8:8">
      <c r="H1252"/>
    </row>
    <row r="1253" spans="8:8">
      <c r="H1253"/>
    </row>
    <row r="1254" spans="8:8">
      <c r="H1254"/>
    </row>
    <row r="1255" spans="8:8">
      <c r="H1255"/>
    </row>
    <row r="1256" spans="8:8">
      <c r="H1256"/>
    </row>
    <row r="1257" spans="8:8">
      <c r="H1257"/>
    </row>
    <row r="1258" spans="8:8">
      <c r="H1258"/>
    </row>
    <row r="1259" spans="8:8">
      <c r="H1259"/>
    </row>
    <row r="1260" spans="8:8">
      <c r="H1260"/>
    </row>
    <row r="1261" spans="8:8">
      <c r="H1261"/>
    </row>
    <row r="1262" spans="8:8">
      <c r="H1262"/>
    </row>
    <row r="1263" spans="8:8">
      <c r="H1263"/>
    </row>
    <row r="1264" spans="8:8">
      <c r="H1264"/>
    </row>
    <row r="1265" spans="7:8">
      <c r="H1265"/>
    </row>
    <row r="1266" spans="7:8">
      <c r="H1266"/>
    </row>
    <row r="1267" spans="7:8">
      <c r="H1267"/>
    </row>
    <row r="1268" spans="7:8">
      <c r="H1268"/>
    </row>
    <row r="1269" spans="7:8">
      <c r="H1269"/>
    </row>
    <row r="1270" spans="7:8">
      <c r="H1270"/>
    </row>
    <row r="1271" spans="7:8">
      <c r="H1271"/>
    </row>
    <row r="1272" spans="7:8">
      <c r="H1272"/>
    </row>
    <row r="1273" spans="7:8">
      <c r="H1273"/>
    </row>
    <row r="1274" spans="7:8">
      <c r="H1274"/>
    </row>
    <row r="1275" spans="7:8">
      <c r="H1275"/>
    </row>
    <row r="1276" spans="7:8">
      <c r="H1276"/>
    </row>
    <row r="1277" spans="7:8">
      <c r="H1277"/>
    </row>
    <row r="1278" spans="7:8">
      <c r="G1278" s="3"/>
      <c r="H1278"/>
    </row>
    <row r="1279" spans="7:8">
      <c r="H1279"/>
    </row>
    <row r="1280" spans="7:8">
      <c r="H1280"/>
    </row>
    <row r="1281" spans="8:8">
      <c r="H1281"/>
    </row>
    <row r="1282" spans="8:8">
      <c r="H1282"/>
    </row>
    <row r="1283" spans="8:8">
      <c r="H1283"/>
    </row>
    <row r="1284" spans="8:8">
      <c r="H1284"/>
    </row>
    <row r="1285" spans="8:8">
      <c r="H1285"/>
    </row>
    <row r="1286" spans="8:8">
      <c r="H1286"/>
    </row>
    <row r="1287" spans="8:8">
      <c r="H1287"/>
    </row>
    <row r="1288" spans="8:8">
      <c r="H1288"/>
    </row>
    <row r="1289" spans="8:8">
      <c r="H1289"/>
    </row>
    <row r="1290" spans="8:8">
      <c r="H1290"/>
    </row>
    <row r="1291" spans="8:8">
      <c r="H1291"/>
    </row>
    <row r="1292" spans="8:8">
      <c r="H1292"/>
    </row>
    <row r="1293" spans="8:8">
      <c r="H1293"/>
    </row>
    <row r="1294" spans="8:8">
      <c r="H1294"/>
    </row>
    <row r="1295" spans="8:8">
      <c r="H1295"/>
    </row>
    <row r="1296" spans="8:8">
      <c r="H1296"/>
    </row>
    <row r="1297" spans="8:8">
      <c r="H1297"/>
    </row>
    <row r="1298" spans="8:8">
      <c r="H1298"/>
    </row>
    <row r="1299" spans="8:8">
      <c r="H1299"/>
    </row>
    <row r="1300" spans="8:8">
      <c r="H1300"/>
    </row>
    <row r="1301" spans="8:8">
      <c r="H1301"/>
    </row>
    <row r="1302" spans="8:8">
      <c r="H1302"/>
    </row>
    <row r="1303" spans="8:8">
      <c r="H1303"/>
    </row>
    <row r="1304" spans="8:8">
      <c r="H1304"/>
    </row>
    <row r="1305" spans="8:8">
      <c r="H1305"/>
    </row>
    <row r="1306" spans="8:8">
      <c r="H1306"/>
    </row>
    <row r="1307" spans="8:8">
      <c r="H1307"/>
    </row>
    <row r="1308" spans="8:8">
      <c r="H1308"/>
    </row>
    <row r="1309" spans="8:8">
      <c r="H1309"/>
    </row>
    <row r="1310" spans="8:8">
      <c r="H1310"/>
    </row>
    <row r="1311" spans="8:8">
      <c r="H1311"/>
    </row>
    <row r="1312" spans="8:8">
      <c r="H1312"/>
    </row>
    <row r="1313" spans="7:8">
      <c r="H1313"/>
    </row>
    <row r="1314" spans="7:8">
      <c r="H1314"/>
    </row>
    <row r="1315" spans="7:8">
      <c r="H1315"/>
    </row>
    <row r="1316" spans="7:8">
      <c r="H1316"/>
    </row>
    <row r="1317" spans="7:8">
      <c r="H1317"/>
    </row>
    <row r="1318" spans="7:8">
      <c r="H1318"/>
    </row>
    <row r="1319" spans="7:8">
      <c r="H1319"/>
    </row>
    <row r="1320" spans="7:8">
      <c r="H1320"/>
    </row>
    <row r="1321" spans="7:8">
      <c r="H1321"/>
    </row>
    <row r="1322" spans="7:8">
      <c r="H1322"/>
    </row>
    <row r="1323" spans="7:8">
      <c r="H1323"/>
    </row>
    <row r="1324" spans="7:8">
      <c r="H1324"/>
    </row>
    <row r="1325" spans="7:8">
      <c r="H1325"/>
    </row>
    <row r="1326" spans="7:8">
      <c r="H1326"/>
    </row>
    <row r="1327" spans="7:8">
      <c r="H1327"/>
    </row>
    <row r="1328" spans="7:8">
      <c r="G1328" s="3"/>
      <c r="H1328"/>
    </row>
    <row r="1329" spans="8:8">
      <c r="H1329"/>
    </row>
    <row r="1330" spans="8:8">
      <c r="H1330"/>
    </row>
    <row r="1331" spans="8:8">
      <c r="H1331"/>
    </row>
    <row r="1332" spans="8:8">
      <c r="H1332"/>
    </row>
    <row r="1333" spans="8:8">
      <c r="H1333"/>
    </row>
    <row r="1334" spans="8:8">
      <c r="H1334"/>
    </row>
    <row r="1335" spans="8:8">
      <c r="H1335"/>
    </row>
    <row r="1336" spans="8:8">
      <c r="H1336"/>
    </row>
    <row r="1337" spans="8:8">
      <c r="H1337"/>
    </row>
    <row r="1338" spans="8:8">
      <c r="H1338"/>
    </row>
    <row r="1339" spans="8:8">
      <c r="H1339"/>
    </row>
    <row r="1340" spans="8:8">
      <c r="H1340"/>
    </row>
    <row r="1341" spans="8:8">
      <c r="H1341"/>
    </row>
    <row r="1342" spans="8:8">
      <c r="H1342"/>
    </row>
    <row r="1343" spans="8:8">
      <c r="H1343"/>
    </row>
    <row r="1344" spans="8:8">
      <c r="H1344"/>
    </row>
    <row r="1345" spans="8:8">
      <c r="H1345"/>
    </row>
    <row r="1346" spans="8:8">
      <c r="H1346"/>
    </row>
    <row r="1347" spans="8:8">
      <c r="H1347"/>
    </row>
    <row r="1348" spans="8:8">
      <c r="H1348"/>
    </row>
    <row r="1349" spans="8:8">
      <c r="H1349"/>
    </row>
    <row r="1350" spans="8:8">
      <c r="H1350"/>
    </row>
    <row r="1351" spans="8:8">
      <c r="H1351"/>
    </row>
    <row r="1352" spans="8:8">
      <c r="H1352"/>
    </row>
    <row r="1353" spans="8:8">
      <c r="H1353"/>
    </row>
    <row r="1354" spans="8:8">
      <c r="H1354"/>
    </row>
    <row r="1355" spans="8:8">
      <c r="H1355"/>
    </row>
    <row r="1356" spans="8:8">
      <c r="H1356"/>
    </row>
    <row r="1357" spans="8:8">
      <c r="H1357"/>
    </row>
    <row r="1358" spans="8:8">
      <c r="H1358"/>
    </row>
    <row r="1359" spans="8:8">
      <c r="H1359"/>
    </row>
    <row r="1360" spans="8:8">
      <c r="H1360"/>
    </row>
    <row r="1361" spans="8:8">
      <c r="H1361"/>
    </row>
    <row r="1362" spans="8:8">
      <c r="H1362"/>
    </row>
    <row r="1363" spans="8:8">
      <c r="H1363"/>
    </row>
    <row r="1364" spans="8:8">
      <c r="H1364"/>
    </row>
    <row r="1365" spans="8:8">
      <c r="H1365"/>
    </row>
    <row r="1366" spans="8:8">
      <c r="H1366"/>
    </row>
    <row r="1367" spans="8:8">
      <c r="H1367"/>
    </row>
    <row r="1368" spans="8:8">
      <c r="H1368"/>
    </row>
    <row r="1369" spans="8:8">
      <c r="H1369"/>
    </row>
    <row r="1370" spans="8:8">
      <c r="H1370"/>
    </row>
    <row r="1371" spans="8:8">
      <c r="H1371"/>
    </row>
    <row r="1372" spans="8:8">
      <c r="H1372"/>
    </row>
    <row r="1373" spans="8:8">
      <c r="H1373"/>
    </row>
    <row r="1374" spans="8:8">
      <c r="H1374"/>
    </row>
    <row r="1375" spans="8:8">
      <c r="H1375"/>
    </row>
    <row r="1376" spans="8:8">
      <c r="H1376"/>
    </row>
    <row r="1377" spans="8:8">
      <c r="H1377"/>
    </row>
    <row r="1378" spans="8:8">
      <c r="H1378"/>
    </row>
    <row r="1379" spans="8:8">
      <c r="H1379"/>
    </row>
    <row r="1380" spans="8:8">
      <c r="H1380"/>
    </row>
    <row r="1381" spans="8:8">
      <c r="H1381"/>
    </row>
    <row r="1382" spans="8:8">
      <c r="H1382"/>
    </row>
    <row r="1383" spans="8:8">
      <c r="H1383"/>
    </row>
    <row r="1384" spans="8:8">
      <c r="H1384"/>
    </row>
    <row r="1385" spans="8:8">
      <c r="H1385"/>
    </row>
    <row r="1386" spans="8:8">
      <c r="H1386"/>
    </row>
    <row r="1387" spans="8:8">
      <c r="H1387"/>
    </row>
    <row r="1388" spans="8:8">
      <c r="H1388"/>
    </row>
    <row r="1389" spans="8:8">
      <c r="H1389"/>
    </row>
    <row r="1390" spans="8:8">
      <c r="H1390"/>
    </row>
    <row r="1391" spans="8:8">
      <c r="H1391"/>
    </row>
    <row r="1392" spans="8:8">
      <c r="H1392"/>
    </row>
    <row r="1393" spans="8:8">
      <c r="H1393"/>
    </row>
    <row r="1394" spans="8:8">
      <c r="H1394"/>
    </row>
    <row r="1395" spans="8:8">
      <c r="H1395"/>
    </row>
    <row r="1396" spans="8:8">
      <c r="H1396"/>
    </row>
    <row r="1397" spans="8:8">
      <c r="H1397"/>
    </row>
    <row r="1398" spans="8:8">
      <c r="H1398"/>
    </row>
    <row r="1399" spans="8:8">
      <c r="H1399"/>
    </row>
    <row r="1400" spans="8:8">
      <c r="H1400"/>
    </row>
    <row r="1401" spans="8:8">
      <c r="H1401"/>
    </row>
    <row r="1402" spans="8:8">
      <c r="H1402"/>
    </row>
    <row r="1403" spans="8:8">
      <c r="H1403"/>
    </row>
    <row r="1404" spans="8:8">
      <c r="H1404"/>
    </row>
    <row r="1405" spans="8:8">
      <c r="H1405"/>
    </row>
    <row r="1406" spans="8:8">
      <c r="H1406"/>
    </row>
    <row r="1407" spans="8:8">
      <c r="H1407"/>
    </row>
    <row r="1408" spans="8:8">
      <c r="H1408"/>
    </row>
    <row r="1409" spans="8:8">
      <c r="H1409"/>
    </row>
    <row r="1410" spans="8:8">
      <c r="H1410"/>
    </row>
    <row r="1411" spans="8:8">
      <c r="H1411"/>
    </row>
    <row r="1412" spans="8:8">
      <c r="H1412"/>
    </row>
    <row r="1414" spans="8:8">
      <c r="H1414"/>
    </row>
    <row r="1415" spans="8:8">
      <c r="H1415"/>
    </row>
    <row r="1416" spans="8:8">
      <c r="H1416"/>
    </row>
    <row r="1417" spans="8:8">
      <c r="H1417"/>
    </row>
    <row r="1418" spans="8:8">
      <c r="H1418"/>
    </row>
    <row r="1419" spans="8:8">
      <c r="H1419"/>
    </row>
    <row r="1420" spans="8:8">
      <c r="H1420"/>
    </row>
    <row r="1422" spans="8:8">
      <c r="H1422"/>
    </row>
    <row r="1423" spans="8:8">
      <c r="H1423"/>
    </row>
    <row r="1424" spans="8:8">
      <c r="H1424"/>
    </row>
    <row r="1425" spans="8:8">
      <c r="H1425"/>
    </row>
    <row r="1426" spans="8:8">
      <c r="H1426"/>
    </row>
    <row r="1427" spans="8:8">
      <c r="H1427"/>
    </row>
    <row r="1428" spans="8:8">
      <c r="H1428"/>
    </row>
    <row r="1429" spans="8:8">
      <c r="H1429"/>
    </row>
    <row r="1430" spans="8:8">
      <c r="H1430"/>
    </row>
    <row r="1431" spans="8:8">
      <c r="H1431"/>
    </row>
    <row r="1432" spans="8:8">
      <c r="H1432"/>
    </row>
    <row r="1433" spans="8:8">
      <c r="H1433"/>
    </row>
    <row r="1434" spans="8:8">
      <c r="H1434"/>
    </row>
    <row r="1435" spans="8:8">
      <c r="H1435"/>
    </row>
    <row r="1436" spans="8:8">
      <c r="H1436"/>
    </row>
    <row r="1437" spans="8:8">
      <c r="H1437"/>
    </row>
    <row r="1438" spans="8:8">
      <c r="H1438"/>
    </row>
    <row r="1439" spans="8:8">
      <c r="H1439"/>
    </row>
    <row r="1440" spans="8:8">
      <c r="H1440"/>
    </row>
    <row r="1441" spans="8:8">
      <c r="H1441"/>
    </row>
    <row r="1442" spans="8:8">
      <c r="H1442"/>
    </row>
    <row r="1443" spans="8:8">
      <c r="H1443"/>
    </row>
    <row r="1444" spans="8:8">
      <c r="H1444"/>
    </row>
    <row r="1445" spans="8:8">
      <c r="H1445"/>
    </row>
    <row r="1446" spans="8:8">
      <c r="H1446"/>
    </row>
    <row r="1447" spans="8:8">
      <c r="H1447"/>
    </row>
    <row r="1448" spans="8:8">
      <c r="H1448"/>
    </row>
    <row r="1449" spans="8:8">
      <c r="H1449"/>
    </row>
    <row r="1450" spans="8:8">
      <c r="H1450"/>
    </row>
    <row r="1451" spans="8:8">
      <c r="H1451"/>
    </row>
    <row r="1452" spans="8:8">
      <c r="H1452"/>
    </row>
    <row r="1453" spans="8:8">
      <c r="H1453"/>
    </row>
    <row r="1454" spans="8:8">
      <c r="H1454"/>
    </row>
  </sheetData>
  <sortState xmlns:xlrd2="http://schemas.microsoft.com/office/spreadsheetml/2017/richdata2" ref="A4:D72">
    <sortCondition ref="A4:A72"/>
  </sortState>
  <mergeCells count="1">
    <mergeCell ref="K11:K12"/>
  </mergeCells>
  <pageMargins left="0.511811024" right="0.511811024" top="0.78740157499999996" bottom="0.78740157499999996" header="0.31496062000000002" footer="0.31496062000000002"/>
  <pageSetup paperSize="9" orientation="portrait" r:id="rId1"/>
  <headerFooter>
    <oddHeader>&amp;R&amp;"Calibri"&amp;10&amp;K000000#interna&amp;1#</oddHead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8649AE-BF65-43F4-A74F-4D15D2E129E2}">
  <dimension ref="A1:K1454"/>
  <sheetViews>
    <sheetView zoomScaleNormal="100" workbookViewId="0">
      <selection activeCell="H11" sqref="H11:H14"/>
    </sheetView>
  </sheetViews>
  <sheetFormatPr defaultRowHeight="15"/>
  <cols>
    <col min="2" max="2" width="42.42578125" style="63" bestFit="1" customWidth="1"/>
    <col min="3" max="3" width="7.5703125" customWidth="1"/>
    <col min="4" max="4" width="33.5703125" bestFit="1" customWidth="1"/>
    <col min="5" max="5" width="10.5703125" style="3" bestFit="1" customWidth="1"/>
    <col min="6" max="6" width="10.140625" style="55" bestFit="1" customWidth="1"/>
    <col min="7" max="7" width="34.42578125" customWidth="1"/>
    <col min="8" max="8" width="8.7109375" style="25"/>
    <col min="9" max="9" width="8.140625" style="25" bestFit="1" customWidth="1"/>
  </cols>
  <sheetData>
    <row r="1" spans="1:11">
      <c r="A1" t="s">
        <v>11609</v>
      </c>
    </row>
    <row r="2" spans="1:11" ht="15.75" thickBot="1">
      <c r="G2" s="2"/>
    </row>
    <row r="3" spans="1:11">
      <c r="A3" s="3" t="s">
        <v>7439</v>
      </c>
      <c r="B3" s="64" t="s">
        <v>2</v>
      </c>
      <c r="C3" s="3" t="s">
        <v>3</v>
      </c>
      <c r="D3" s="3" t="s">
        <v>4</v>
      </c>
      <c r="E3" s="3" t="s">
        <v>6</v>
      </c>
      <c r="F3" s="55" t="s">
        <v>7</v>
      </c>
      <c r="G3" s="8" t="s">
        <v>8</v>
      </c>
      <c r="H3" s="42">
        <v>114</v>
      </c>
    </row>
    <row r="4" spans="1:11">
      <c r="A4" t="str">
        <f>_xlfn.XLOOKUP(B4,Rotineiros!B$1:B$5000,Rotineiros!A$1:A$5000)</f>
        <v>C1315897</v>
      </c>
      <c r="B4" t="s">
        <v>114</v>
      </c>
      <c r="C4" t="s">
        <v>337</v>
      </c>
      <c r="D4" t="s">
        <v>116</v>
      </c>
      <c r="E4" s="3" t="str">
        <f>_xlfn.XLOOKUP(A4,'Badge Arqueiro'!A$1:A$170,'Badge Arqueiro'!B$1:B$170,"0")</f>
        <v>0</v>
      </c>
      <c r="F4" s="55" t="str">
        <f>_xlfn.XLOOKUP(A4,Comiters!A$1:A$999,Comiters!B$1:B$999,"0")</f>
        <v>0</v>
      </c>
      <c r="G4" s="4" t="s">
        <v>9</v>
      </c>
      <c r="H4" s="43">
        <v>86</v>
      </c>
      <c r="I4" s="44">
        <f>H4/$H$3</f>
        <v>0.75438596491228072</v>
      </c>
    </row>
    <row r="5" spans="1:11">
      <c r="A5" t="str">
        <f>_xlfn.XLOOKUP(B5,Rotineiros!B$1:B$5000,Rotineiros!A$1:A$5000)</f>
        <v>C1316965</v>
      </c>
      <c r="B5" t="s">
        <v>11785</v>
      </c>
      <c r="C5" t="s">
        <v>12362</v>
      </c>
      <c r="D5" t="s">
        <v>11868</v>
      </c>
      <c r="E5" s="3" t="str">
        <f>_xlfn.XLOOKUP(A5,'Badge Arqueiro'!A$1:A$170,'Badge Arqueiro'!B$1:B$170,"0")</f>
        <v>0</v>
      </c>
      <c r="F5" s="55">
        <f>_xlfn.XLOOKUP(A5,Comiters!A$1:A$999,Comiters!B$1:B$999,"0")</f>
        <v>1</v>
      </c>
      <c r="G5" s="10" t="s">
        <v>15</v>
      </c>
      <c r="H5" s="45">
        <v>27</v>
      </c>
      <c r="I5" s="44">
        <f t="shared" ref="I5:I21" si="0">H5/$H$3</f>
        <v>0.23684210526315788</v>
      </c>
    </row>
    <row r="6" spans="1:11">
      <c r="A6" t="str">
        <f>_xlfn.XLOOKUP(B6,Rotineiros!B$1:B$5000,Rotineiros!A$1:A$5000)</f>
        <v>C1320138</v>
      </c>
      <c r="B6" t="s">
        <v>803</v>
      </c>
      <c r="C6" t="s">
        <v>38</v>
      </c>
      <c r="D6" t="s">
        <v>804</v>
      </c>
      <c r="E6" s="3" t="str">
        <f>_xlfn.XLOOKUP(A6,'Badge Arqueiro'!A$1:A$170,'Badge Arqueiro'!B$1:B$170,"0")</f>
        <v>0</v>
      </c>
      <c r="F6" s="55">
        <f>_xlfn.XLOOKUP(A6,Comiters!A$1:A$999,Comiters!B$1:B$999,"0")</f>
        <v>1</v>
      </c>
      <c r="G6" s="4" t="s">
        <v>20</v>
      </c>
      <c r="H6" s="43">
        <v>4</v>
      </c>
      <c r="I6" s="44">
        <f t="shared" si="0"/>
        <v>3.5087719298245612E-2</v>
      </c>
    </row>
    <row r="7" spans="1:11">
      <c r="A7" t="str">
        <f>_xlfn.XLOOKUP(B7,Rotineiros!B$1:B$5000,Rotineiros!A$1:A$5000)</f>
        <v>C1323453</v>
      </c>
      <c r="B7" t="s">
        <v>2433</v>
      </c>
      <c r="C7" t="s">
        <v>511</v>
      </c>
      <c r="D7" t="s">
        <v>2434</v>
      </c>
      <c r="E7" s="3" t="str">
        <f>_xlfn.XLOOKUP(A7,'Badge Arqueiro'!A$1:A$170,'Badge Arqueiro'!B$1:B$170,"0")</f>
        <v>0</v>
      </c>
      <c r="F7" s="55" t="str">
        <f>_xlfn.XLOOKUP(A7,Comiters!A$1:A$999,Comiters!B$1:B$999,"0")</f>
        <v>0</v>
      </c>
      <c r="G7" s="10" t="s">
        <v>25</v>
      </c>
      <c r="H7" s="45">
        <v>12</v>
      </c>
      <c r="I7" s="44">
        <f t="shared" si="0"/>
        <v>0.10526315789473684</v>
      </c>
    </row>
    <row r="8" spans="1:11">
      <c r="A8" t="str">
        <f>_xlfn.XLOOKUP(B8,Rotineiros!B$1:B$5000,Rotineiros!A$1:A$5000)</f>
        <v>C1323551</v>
      </c>
      <c r="B8" t="s">
        <v>74</v>
      </c>
      <c r="C8" t="s">
        <v>115</v>
      </c>
      <c r="D8" t="s">
        <v>75</v>
      </c>
      <c r="E8" s="3" t="str">
        <f>_xlfn.XLOOKUP(A8,'Badge Arqueiro'!A$1:A$170,'Badge Arqueiro'!B$1:B$170,"0")</f>
        <v>0</v>
      </c>
      <c r="F8" s="55" t="str">
        <f>_xlfn.XLOOKUP(A8,Comiters!A$1:A$999,Comiters!B$1:B$999,"0")</f>
        <v>0</v>
      </c>
      <c r="G8" s="4" t="s">
        <v>30</v>
      </c>
      <c r="H8" s="43">
        <v>6</v>
      </c>
      <c r="I8" s="44">
        <f t="shared" si="0"/>
        <v>5.2631578947368418E-2</v>
      </c>
    </row>
    <row r="9" spans="1:11" ht="15.75" thickBot="1">
      <c r="A9" t="str">
        <f>_xlfn.XLOOKUP(B9,Rotineiros!B$1:B$5000,Rotineiros!A$1:A$5000)</f>
        <v>C1323552</v>
      </c>
      <c r="B9" t="s">
        <v>12320</v>
      </c>
      <c r="C9" t="s">
        <v>38</v>
      </c>
      <c r="E9" s="3" t="str">
        <f>_xlfn.XLOOKUP(A9,'Badge Arqueiro'!A$1:A$170,'Badge Arqueiro'!B$1:B$170,"0")</f>
        <v>0</v>
      </c>
      <c r="F9" s="55" t="str">
        <f>_xlfn.XLOOKUP(A9,Comiters!A$1:A$999,Comiters!B$1:B$999,"0")</f>
        <v>0</v>
      </c>
      <c r="G9" s="12" t="s">
        <v>35</v>
      </c>
      <c r="H9" s="46">
        <v>6</v>
      </c>
      <c r="I9" s="44">
        <f t="shared" si="0"/>
        <v>5.2631578947368418E-2</v>
      </c>
    </row>
    <row r="10" spans="1:11" ht="15.75" thickBot="1">
      <c r="A10" t="str">
        <f>_xlfn.XLOOKUP(B10,Rotineiros!B$1:B$5000,Rotineiros!A$1:A$5000)</f>
        <v>C1323555</v>
      </c>
      <c r="B10" t="s">
        <v>3997</v>
      </c>
      <c r="C10" t="s">
        <v>66</v>
      </c>
      <c r="D10" t="s">
        <v>4164</v>
      </c>
      <c r="E10" s="3" t="str">
        <f>_xlfn.XLOOKUP(A10,'Badge Arqueiro'!A$1:A$170,'Badge Arqueiro'!B$1:B$170,"0")</f>
        <v>0</v>
      </c>
      <c r="F10" s="55" t="str">
        <f>_xlfn.XLOOKUP(A10,Comiters!A$1:A$999,Comiters!B$1:B$999,"0")</f>
        <v>0</v>
      </c>
      <c r="I10" s="44"/>
    </row>
    <row r="11" spans="1:11">
      <c r="A11" t="str">
        <f>_xlfn.XLOOKUP(B11,Rotineiros!B$1:B$5000,Rotineiros!A$1:A$5000)</f>
        <v>C1324519</v>
      </c>
      <c r="B11" t="s">
        <v>11800</v>
      </c>
      <c r="C11" t="s">
        <v>78</v>
      </c>
      <c r="D11" t="s">
        <v>11879</v>
      </c>
      <c r="E11" s="3" t="str">
        <f>_xlfn.XLOOKUP(A11,'Badge Arqueiro'!A$1:A$170,'Badge Arqueiro'!B$1:B$170,"0")</f>
        <v>0</v>
      </c>
      <c r="F11" s="55" t="str">
        <f>_xlfn.XLOOKUP(A11,Comiters!A$1:A$999,Comiters!B$1:B$999,"0")</f>
        <v>0</v>
      </c>
      <c r="G11" s="8" t="s">
        <v>44</v>
      </c>
      <c r="H11" s="42">
        <v>72</v>
      </c>
      <c r="I11" s="44">
        <f t="shared" si="0"/>
        <v>0.63157894736842102</v>
      </c>
      <c r="K11" s="130"/>
    </row>
    <row r="12" spans="1:11">
      <c r="A12" t="str">
        <f>_xlfn.XLOOKUP(B12,Rotineiros!B$1:B$5000,Rotineiros!A$1:A$5000)</f>
        <v>C1324905</v>
      </c>
      <c r="B12" t="s">
        <v>32</v>
      </c>
      <c r="C12" t="s">
        <v>910</v>
      </c>
      <c r="D12" t="s">
        <v>34</v>
      </c>
      <c r="E12" s="3">
        <f>_xlfn.XLOOKUP(A12,'Badge Arqueiro'!A$1:A$170,'Badge Arqueiro'!B$1:B$170,"0")</f>
        <v>1</v>
      </c>
      <c r="F12" s="55">
        <f>_xlfn.XLOOKUP(A12,Comiters!A$1:A$999,Comiters!B$1:B$999,"0")</f>
        <v>1</v>
      </c>
      <c r="G12" s="4" t="s">
        <v>49</v>
      </c>
      <c r="H12" s="43">
        <v>21</v>
      </c>
      <c r="I12" s="44">
        <f t="shared" si="0"/>
        <v>0.18421052631578946</v>
      </c>
      <c r="K12" s="130"/>
    </row>
    <row r="13" spans="1:11">
      <c r="A13" t="str">
        <f>_xlfn.XLOOKUP(B13,Rotineiros!B$1:B$5000,Rotineiros!A$1:A$5000)</f>
        <v>C1324970</v>
      </c>
      <c r="B13" t="s">
        <v>46</v>
      </c>
      <c r="C13" t="s">
        <v>78</v>
      </c>
      <c r="D13" t="s">
        <v>48</v>
      </c>
      <c r="E13" s="3" t="str">
        <f>_xlfn.XLOOKUP(A13,'Badge Arqueiro'!A$1:A$170,'Badge Arqueiro'!B$1:B$170,"0")</f>
        <v>0</v>
      </c>
      <c r="F13" s="55" t="str">
        <f>_xlfn.XLOOKUP(A13,Comiters!A$1:A$999,Comiters!B$1:B$999,"0")</f>
        <v>0</v>
      </c>
      <c r="G13" s="10" t="s">
        <v>54</v>
      </c>
      <c r="H13" s="45">
        <v>14</v>
      </c>
      <c r="I13" s="44">
        <f t="shared" si="0"/>
        <v>0.12280701754385964</v>
      </c>
    </row>
    <row r="14" spans="1:11" ht="15.75" thickBot="1">
      <c r="A14" t="str">
        <f>_xlfn.XLOOKUP(B14,Rotineiros!B$1:B$5000,Rotineiros!A$1:A$5000)</f>
        <v>C1325300</v>
      </c>
      <c r="B14" t="s">
        <v>792</v>
      </c>
      <c r="C14" t="s">
        <v>99</v>
      </c>
      <c r="D14" t="s">
        <v>793</v>
      </c>
      <c r="E14" s="3" t="str">
        <f>_xlfn.XLOOKUP(A14,'Badge Arqueiro'!A$1:A$170,'Badge Arqueiro'!B$1:B$170,"0")</f>
        <v>0</v>
      </c>
      <c r="F14" s="55" t="str">
        <f>_xlfn.XLOOKUP(A14,Comiters!A$1:A$999,Comiters!B$1:B$999,"0")</f>
        <v>0</v>
      </c>
      <c r="G14" s="6" t="s">
        <v>59</v>
      </c>
      <c r="H14" s="47">
        <v>6</v>
      </c>
      <c r="I14" s="44">
        <f t="shared" si="0"/>
        <v>5.2631578947368418E-2</v>
      </c>
    </row>
    <row r="15" spans="1:11" ht="15.75" thickBot="1">
      <c r="A15" t="str">
        <f>_xlfn.XLOOKUP(B15,Rotineiros!B$1:B$5000,Rotineiros!A$1:A$5000)</f>
        <v>C1325306</v>
      </c>
      <c r="B15" t="s">
        <v>11100</v>
      </c>
      <c r="C15" t="s">
        <v>71</v>
      </c>
      <c r="D15" t="s">
        <v>4380</v>
      </c>
      <c r="E15" s="3" t="str">
        <f>_xlfn.XLOOKUP(A15,'Badge Arqueiro'!A$1:A$170,'Badge Arqueiro'!B$1:B$170,"0")</f>
        <v>0</v>
      </c>
      <c r="F15" s="55" t="str">
        <f>_xlfn.XLOOKUP(A15,Comiters!A$1:A$999,Comiters!B$1:B$999,"0")</f>
        <v>0</v>
      </c>
      <c r="I15" s="44"/>
    </row>
    <row r="16" spans="1:11">
      <c r="A16" t="str">
        <f>_xlfn.XLOOKUP(B16,Rotineiros!B$1:B$5000,Rotineiros!A$1:A$5000)</f>
        <v>C1325687</v>
      </c>
      <c r="B16" t="s">
        <v>12363</v>
      </c>
      <c r="C16" t="s">
        <v>1720</v>
      </c>
      <c r="D16" t="s">
        <v>12364</v>
      </c>
      <c r="E16" s="3" t="str">
        <f>_xlfn.XLOOKUP(A16,'Badge Arqueiro'!A$1:A$170,'Badge Arqueiro'!B$1:B$170,"0")</f>
        <v>0</v>
      </c>
      <c r="F16" s="55" t="str">
        <f>_xlfn.XLOOKUP(A16,Comiters!A$1:A$999,Comiters!B$1:B$999,"0")</f>
        <v>0</v>
      </c>
      <c r="G16" s="8" t="s">
        <v>68</v>
      </c>
      <c r="H16" s="42">
        <v>99</v>
      </c>
      <c r="I16" s="44">
        <f t="shared" si="0"/>
        <v>0.86842105263157898</v>
      </c>
    </row>
    <row r="17" spans="1:11">
      <c r="A17" t="str">
        <f>_xlfn.XLOOKUP(B17,Rotineiros!B$1:B$5000,Rotineiros!A$1:A$5000)</f>
        <v>C1325742</v>
      </c>
      <c r="B17" t="s">
        <v>2440</v>
      </c>
      <c r="C17" t="s">
        <v>38</v>
      </c>
      <c r="D17" t="s">
        <v>2441</v>
      </c>
      <c r="E17" s="3" t="str">
        <f>_xlfn.XLOOKUP(A17,'Badge Arqueiro'!A$1:A$170,'Badge Arqueiro'!B$1:B$170,"0")</f>
        <v>0</v>
      </c>
      <c r="F17" s="55">
        <f>_xlfn.XLOOKUP(A17,Comiters!A$1:A$999,Comiters!B$1:B$999,"0")</f>
        <v>1</v>
      </c>
      <c r="G17" s="4" t="s">
        <v>9</v>
      </c>
      <c r="H17" s="43">
        <v>75</v>
      </c>
      <c r="I17" s="44">
        <f t="shared" si="0"/>
        <v>0.65789473684210531</v>
      </c>
    </row>
    <row r="18" spans="1:11">
      <c r="A18" t="str">
        <f>_xlfn.XLOOKUP(B18,Rotineiros!B$1:B$5000,Rotineiros!A$1:A$5000)</f>
        <v>C1326000</v>
      </c>
      <c r="B18" t="s">
        <v>3989</v>
      </c>
      <c r="C18" t="s">
        <v>71</v>
      </c>
      <c r="D18" t="s">
        <v>4156</v>
      </c>
      <c r="E18" s="3" t="str">
        <f>_xlfn.XLOOKUP(A18,'Badge Arqueiro'!A$1:A$170,'Badge Arqueiro'!B$1:B$170,"0")</f>
        <v>0</v>
      </c>
      <c r="F18" s="55">
        <f>_xlfn.XLOOKUP(A18,Comiters!A$1:A$999,Comiters!B$1:B$999,"0")</f>
        <v>1</v>
      </c>
      <c r="G18" s="10" t="s">
        <v>15</v>
      </c>
      <c r="H18" s="56">
        <v>24</v>
      </c>
      <c r="I18" s="44">
        <f t="shared" si="0"/>
        <v>0.21052631578947367</v>
      </c>
    </row>
    <row r="19" spans="1:11">
      <c r="A19" t="str">
        <f>_xlfn.XLOOKUP(B19,Rotineiros!B$1:B$5000,Rotineiros!A$1:A$5000)</f>
        <v>C1326124</v>
      </c>
      <c r="B19" t="s">
        <v>12279</v>
      </c>
      <c r="C19" t="s">
        <v>78</v>
      </c>
      <c r="D19" t="s">
        <v>12280</v>
      </c>
      <c r="E19" s="3">
        <f>_xlfn.XLOOKUP(A19,'Badge Arqueiro'!A$1:A$170,'Badge Arqueiro'!B$1:B$170,"0")</f>
        <v>1</v>
      </c>
      <c r="F19" s="55">
        <f>_xlfn.XLOOKUP(A19,Comiters!A$1:A$999,Comiters!B$1:B$999,"0")</f>
        <v>1</v>
      </c>
      <c r="G19" s="4" t="s">
        <v>80</v>
      </c>
      <c r="H19" s="43">
        <v>15</v>
      </c>
      <c r="I19" s="44">
        <f t="shared" si="0"/>
        <v>0.13157894736842105</v>
      </c>
      <c r="K19" t="s">
        <v>12379</v>
      </c>
    </row>
    <row r="20" spans="1:11">
      <c r="A20" t="str">
        <f>_xlfn.XLOOKUP(B20,Rotineiros!B$1:B$5000,Rotineiros!A$1:A$5000)</f>
        <v>C1326970</v>
      </c>
      <c r="B20" t="s">
        <v>3796</v>
      </c>
      <c r="C20" t="s">
        <v>33</v>
      </c>
      <c r="D20" t="s">
        <v>3899</v>
      </c>
      <c r="E20" s="3">
        <f>_xlfn.XLOOKUP(A20,'Badge Arqueiro'!A$1:A$170,'Badge Arqueiro'!B$1:B$170,"0")</f>
        <v>1</v>
      </c>
      <c r="F20" s="55">
        <f>_xlfn.XLOOKUP(A20,Comiters!A$1:A$999,Comiters!B$1:B$999,"0")</f>
        <v>1</v>
      </c>
      <c r="G20" s="10" t="s">
        <v>85</v>
      </c>
      <c r="H20" s="45">
        <v>11</v>
      </c>
      <c r="I20" s="44">
        <f t="shared" si="0"/>
        <v>9.6491228070175433E-2</v>
      </c>
    </row>
    <row r="21" spans="1:11" ht="15.75" thickBot="1">
      <c r="A21" t="str">
        <f>_xlfn.XLOOKUP(B21,Rotineiros!B$1:B$5000,Rotineiros!A$1:A$5000)</f>
        <v>C1328049</v>
      </c>
      <c r="B21" t="s">
        <v>12132</v>
      </c>
      <c r="C21" t="s">
        <v>337</v>
      </c>
      <c r="D21" t="s">
        <v>12181</v>
      </c>
      <c r="E21" s="3" t="str">
        <f>_xlfn.XLOOKUP(A21,'Badge Arqueiro'!A$1:A$170,'Badge Arqueiro'!B$1:B$170,"0")</f>
        <v>0</v>
      </c>
      <c r="F21" s="55">
        <f>_xlfn.XLOOKUP(A21,Comiters!A$1:A$999,Comiters!B$1:B$999,"0")</f>
        <v>1</v>
      </c>
      <c r="G21" s="6" t="s">
        <v>15</v>
      </c>
      <c r="H21" s="47">
        <v>3</v>
      </c>
      <c r="I21" s="44">
        <f t="shared" si="0"/>
        <v>2.6315789473684209E-2</v>
      </c>
    </row>
    <row r="22" spans="1:11">
      <c r="A22" t="str">
        <f>_xlfn.XLOOKUP(B22,Rotineiros!B$1:B$5000,Rotineiros!A$1:A$5000)</f>
        <v>C1328607</v>
      </c>
      <c r="B22" t="s">
        <v>12136</v>
      </c>
      <c r="C22" t="s">
        <v>12348</v>
      </c>
      <c r="D22" t="s">
        <v>12185</v>
      </c>
      <c r="E22" s="3" t="str">
        <f>_xlfn.XLOOKUP(A22,'Badge Arqueiro'!A$1:A$170,'Badge Arqueiro'!B$1:B$170,"0")</f>
        <v>0</v>
      </c>
      <c r="F22" s="55" t="str">
        <f>_xlfn.XLOOKUP(A22,Comiters!A$1:A$999,Comiters!B$1:B$999,"0")</f>
        <v>0</v>
      </c>
    </row>
    <row r="23" spans="1:11">
      <c r="A23" t="str">
        <f>_xlfn.XLOOKUP(B23,Rotineiros!B$1:B$5000,Rotineiros!A$1:A$5000)</f>
        <v>C1328679</v>
      </c>
      <c r="B23" t="s">
        <v>11618</v>
      </c>
      <c r="C23" t="s">
        <v>3120</v>
      </c>
      <c r="D23" t="s">
        <v>11694</v>
      </c>
      <c r="E23" s="3" t="str">
        <f>_xlfn.XLOOKUP(A23,'Badge Arqueiro'!A$1:A$170,'Badge Arqueiro'!B$1:B$170,"0")</f>
        <v>0</v>
      </c>
      <c r="F23" s="55" t="str">
        <f>_xlfn.XLOOKUP(A23,Comiters!A$1:A$999,Comiters!B$1:B$999,"0")</f>
        <v>0</v>
      </c>
      <c r="H23"/>
    </row>
    <row r="24" spans="1:11">
      <c r="A24" t="str">
        <f>_xlfn.XLOOKUP(B24,Rotineiros!B$1:B$5000,Rotineiros!A$1:A$5000)</f>
        <v>C1328820</v>
      </c>
      <c r="B24" t="s">
        <v>12339</v>
      </c>
      <c r="C24" t="s">
        <v>337</v>
      </c>
      <c r="D24" t="s">
        <v>12340</v>
      </c>
      <c r="E24" s="3" t="str">
        <f>_xlfn.XLOOKUP(A24,'Badge Arqueiro'!A$1:A$170,'Badge Arqueiro'!B$1:B$170,"0")</f>
        <v>0</v>
      </c>
      <c r="F24" s="55" t="str">
        <f>_xlfn.XLOOKUP(A24,Comiters!A$1:A$999,Comiters!B$1:B$999,"0")</f>
        <v>0</v>
      </c>
      <c r="H24"/>
    </row>
    <row r="25" spans="1:11">
      <c r="A25" t="str">
        <f>_xlfn.XLOOKUP(B25,Rotineiros!B$1:B$5000,Rotineiros!A$1:A$5000)</f>
        <v>CASSI</v>
      </c>
      <c r="B25" t="s">
        <v>12326</v>
      </c>
      <c r="C25" t="s">
        <v>38</v>
      </c>
      <c r="D25" t="s">
        <v>12327</v>
      </c>
      <c r="E25" s="3" t="str">
        <f>_xlfn.XLOOKUP(A25,'Badge Arqueiro'!A$1:A$170,'Badge Arqueiro'!B$1:B$170,"0")</f>
        <v>0</v>
      </c>
      <c r="F25" s="55" t="str">
        <f>_xlfn.XLOOKUP(A25,Comiters!A$1:A$999,Comiters!B$1:B$999,"0")</f>
        <v>0</v>
      </c>
      <c r="H25"/>
    </row>
    <row r="26" spans="1:11">
      <c r="A26" t="str">
        <f>_xlfn.XLOOKUP(B26,Rotineiros!B$1:B$5000,Rotineiros!A$1:A$5000)</f>
        <v>F0126139</v>
      </c>
      <c r="B26" t="s">
        <v>407</v>
      </c>
      <c r="C26" t="s">
        <v>247</v>
      </c>
      <c r="D26" t="s">
        <v>409</v>
      </c>
      <c r="E26" s="3" t="str">
        <f>_xlfn.XLOOKUP(A26,'Badge Arqueiro'!A$1:A$170,'Badge Arqueiro'!B$1:B$170,"0")</f>
        <v>0</v>
      </c>
      <c r="F26" s="55" t="str">
        <f>_xlfn.XLOOKUP(A26,Comiters!A$1:A$999,Comiters!B$1:B$999,"0")</f>
        <v>0</v>
      </c>
      <c r="H26"/>
    </row>
    <row r="27" spans="1:11">
      <c r="A27" t="str">
        <f>_xlfn.XLOOKUP(B27,Rotineiros!B$1:B$5000,Rotineiros!A$1:A$5000)</f>
        <v>F0170365</v>
      </c>
      <c r="B27" t="s">
        <v>411</v>
      </c>
      <c r="C27" t="s">
        <v>12366</v>
      </c>
      <c r="D27" t="s">
        <v>413</v>
      </c>
      <c r="E27" s="3" t="str">
        <f>_xlfn.XLOOKUP(A27,'Badge Arqueiro'!A$1:A$170,'Badge Arqueiro'!B$1:B$170,"0")</f>
        <v>0</v>
      </c>
      <c r="F27" s="55" t="str">
        <f>_xlfn.XLOOKUP(A27,Comiters!A$1:A$999,Comiters!B$1:B$999,"0")</f>
        <v>0</v>
      </c>
      <c r="H27"/>
    </row>
    <row r="28" spans="1:11">
      <c r="A28" t="str">
        <f>_xlfn.XLOOKUP(B28,Rotineiros!B$1:B$5000,Rotineiros!A$1:A$5000)</f>
        <v>F0171524</v>
      </c>
      <c r="B28" t="s">
        <v>11812</v>
      </c>
      <c r="C28" t="s">
        <v>2475</v>
      </c>
      <c r="D28" t="s">
        <v>11890</v>
      </c>
      <c r="E28" s="3" t="str">
        <f>_xlfn.XLOOKUP(A28,'Badge Arqueiro'!A$1:A$170,'Badge Arqueiro'!B$1:B$170,"0")</f>
        <v>0</v>
      </c>
      <c r="F28" s="55" t="str">
        <f>_xlfn.XLOOKUP(A28,Comiters!A$1:A$999,Comiters!B$1:B$999,"0")</f>
        <v>0</v>
      </c>
      <c r="H28"/>
    </row>
    <row r="29" spans="1:11">
      <c r="A29" t="str">
        <f>_xlfn.XLOOKUP(B29,Rotineiros!B$1:B$5000,Rotineiros!A$1:A$5000)</f>
        <v>F0171999</v>
      </c>
      <c r="B29" t="s">
        <v>415</v>
      </c>
      <c r="C29" t="s">
        <v>164</v>
      </c>
      <c r="D29" t="s">
        <v>417</v>
      </c>
      <c r="E29" s="3" t="str">
        <f>_xlfn.XLOOKUP(A29,'Badge Arqueiro'!A$1:A$170,'Badge Arqueiro'!B$1:B$170,"0")</f>
        <v>0</v>
      </c>
      <c r="F29" s="55" t="str">
        <f>_xlfn.XLOOKUP(A29,Comiters!A$1:A$999,Comiters!B$1:B$999,"0")</f>
        <v>0</v>
      </c>
      <c r="H29"/>
    </row>
    <row r="30" spans="1:11">
      <c r="A30" t="str">
        <f>_xlfn.XLOOKUP(B30,Rotineiros!B$1:B$5000,Rotineiros!A$1:A$5000)</f>
        <v>F0430119</v>
      </c>
      <c r="B30" t="s">
        <v>2755</v>
      </c>
      <c r="C30" t="s">
        <v>337</v>
      </c>
      <c r="D30" t="s">
        <v>11192</v>
      </c>
      <c r="E30" s="3" t="str">
        <f>_xlfn.XLOOKUP(A30,'Badge Arqueiro'!A$1:A$170,'Badge Arqueiro'!B$1:B$170,"0")</f>
        <v>0</v>
      </c>
      <c r="F30" s="55" t="str">
        <f>_xlfn.XLOOKUP(A30,Comiters!A$1:A$999,Comiters!B$1:B$999,"0")</f>
        <v>0</v>
      </c>
      <c r="H30"/>
    </row>
    <row r="31" spans="1:11">
      <c r="A31" t="str">
        <f>_xlfn.XLOOKUP(B31,Rotineiros!B$1:B$5000,Rotineiros!A$1:A$5000)</f>
        <v>F0434149</v>
      </c>
      <c r="B31" t="s">
        <v>841</v>
      </c>
      <c r="C31" t="s">
        <v>38</v>
      </c>
      <c r="D31" t="s">
        <v>843</v>
      </c>
      <c r="E31" s="3" t="str">
        <f>_xlfn.XLOOKUP(A31,'Badge Arqueiro'!A$1:A$170,'Badge Arqueiro'!B$1:B$170,"0")</f>
        <v>0</v>
      </c>
      <c r="F31" s="55" t="str">
        <f>_xlfn.XLOOKUP(A31,Comiters!A$1:A$999,Comiters!B$1:B$999,"0")</f>
        <v>0</v>
      </c>
      <c r="H31"/>
    </row>
    <row r="32" spans="1:11">
      <c r="A32" t="str">
        <f>_xlfn.XLOOKUP(B32,Rotineiros!B$1:B$5000,Rotineiros!A$1:A$5000)</f>
        <v>F0435868</v>
      </c>
      <c r="B32" t="s">
        <v>3434</v>
      </c>
      <c r="C32" t="s">
        <v>12351</v>
      </c>
      <c r="D32" t="s">
        <v>3435</v>
      </c>
      <c r="E32" s="3" t="str">
        <f>_xlfn.XLOOKUP(A32,'Badge Arqueiro'!A$1:A$170,'Badge Arqueiro'!B$1:B$170,"0")</f>
        <v>0</v>
      </c>
      <c r="F32" s="55" t="str">
        <f>_xlfn.XLOOKUP(A32,Comiters!A$1:A$999,Comiters!B$1:B$999,"0")</f>
        <v>0</v>
      </c>
      <c r="H32"/>
    </row>
    <row r="33" spans="1:8">
      <c r="A33" t="str">
        <f>_xlfn.XLOOKUP(B33,Rotineiros!B$1:B$5000,Rotineiros!A$1:A$5000)</f>
        <v>F0442115</v>
      </c>
      <c r="B33" t="s">
        <v>849</v>
      </c>
      <c r="C33" t="s">
        <v>12347</v>
      </c>
      <c r="D33" t="s">
        <v>851</v>
      </c>
      <c r="E33" s="3" t="str">
        <f>_xlfn.XLOOKUP(A33,'Badge Arqueiro'!A$1:A$170,'Badge Arqueiro'!B$1:B$170,"0")</f>
        <v>0</v>
      </c>
      <c r="F33" s="55">
        <f>_xlfn.XLOOKUP(A33,Comiters!A$1:A$999,Comiters!B$1:B$999,"0")</f>
        <v>1</v>
      </c>
      <c r="H33"/>
    </row>
    <row r="34" spans="1:8">
      <c r="A34" t="str">
        <f>_xlfn.XLOOKUP(B34,Rotineiros!B$1:B$5000,Rotineiros!A$1:A$5000)</f>
        <v>F0539524</v>
      </c>
      <c r="B34" t="s">
        <v>2761</v>
      </c>
      <c r="C34" t="s">
        <v>12365</v>
      </c>
      <c r="D34" t="s">
        <v>12041</v>
      </c>
      <c r="E34" s="3" t="str">
        <f>_xlfn.XLOOKUP(A34,'Badge Arqueiro'!A$1:A$170,'Badge Arqueiro'!B$1:B$170,"0")</f>
        <v>0</v>
      </c>
      <c r="F34" s="55" t="str">
        <f>_xlfn.XLOOKUP(A34,Comiters!A$1:A$999,Comiters!B$1:B$999,"0")</f>
        <v>0</v>
      </c>
      <c r="H34"/>
    </row>
    <row r="35" spans="1:8">
      <c r="A35" t="str">
        <f>_xlfn.XLOOKUP(B35,Rotineiros!B$1:B$5000,Rotineiros!A$1:A$5000)</f>
        <v>F0739028</v>
      </c>
      <c r="B35" t="s">
        <v>138</v>
      </c>
      <c r="C35" t="s">
        <v>11841</v>
      </c>
      <c r="D35" t="s">
        <v>139</v>
      </c>
      <c r="E35" s="3" t="str">
        <f>_xlfn.XLOOKUP(A35,'Badge Arqueiro'!A$1:A$170,'Badge Arqueiro'!B$1:B$170,"0")</f>
        <v>0</v>
      </c>
      <c r="F35" s="55" t="str">
        <f>_xlfn.XLOOKUP(A35,Comiters!A$1:A$999,Comiters!B$1:B$999,"0")</f>
        <v>0</v>
      </c>
      <c r="H35"/>
    </row>
    <row r="36" spans="1:8">
      <c r="A36" t="str">
        <f>_xlfn.XLOOKUP(B36,Rotineiros!B$1:B$5000,Rotineiros!A$1:A$5000)</f>
        <v>F0742778</v>
      </c>
      <c r="B36" t="s">
        <v>12169</v>
      </c>
      <c r="C36" t="s">
        <v>12362</v>
      </c>
      <c r="D36" t="s">
        <v>12243</v>
      </c>
      <c r="E36" s="3">
        <f>_xlfn.XLOOKUP(A36,'Badge Arqueiro'!A$1:A$170,'Badge Arqueiro'!B$1:B$170,"0")</f>
        <v>1</v>
      </c>
      <c r="F36" s="55" t="str">
        <f>_xlfn.XLOOKUP(A36,Comiters!A$1:A$999,Comiters!B$1:B$999,"0")</f>
        <v>0</v>
      </c>
      <c r="H36"/>
    </row>
    <row r="37" spans="1:8">
      <c r="A37" t="str">
        <f>_xlfn.XLOOKUP(B37,Rotineiros!B$1:B$5000,Rotineiros!A$1:A$5000)</f>
        <v>F1557567</v>
      </c>
      <c r="B37" t="s">
        <v>11817</v>
      </c>
      <c r="C37" t="s">
        <v>78</v>
      </c>
      <c r="D37" t="s">
        <v>11895</v>
      </c>
      <c r="E37" s="3" t="str">
        <f>_xlfn.XLOOKUP(A37,'Badge Arqueiro'!A$1:A$170,'Badge Arqueiro'!B$1:B$170,"0")</f>
        <v>0</v>
      </c>
      <c r="F37" s="55" t="str">
        <f>_xlfn.XLOOKUP(A37,Comiters!A$1:A$999,Comiters!B$1:B$999,"0")</f>
        <v>0</v>
      </c>
      <c r="H37"/>
    </row>
    <row r="38" spans="1:8">
      <c r="A38" t="str">
        <f>_xlfn.XLOOKUP(B38,Rotineiros!B$1:B$5000,Rotineiros!A$1:A$5000)</f>
        <v>F1647417</v>
      </c>
      <c r="B38" t="s">
        <v>12291</v>
      </c>
      <c r="C38" t="s">
        <v>33</v>
      </c>
      <c r="D38" t="s">
        <v>12292</v>
      </c>
      <c r="E38" s="3" t="str">
        <f>_xlfn.XLOOKUP(A38,'Badge Arqueiro'!A$1:A$170,'Badge Arqueiro'!B$1:B$170,"0")</f>
        <v>0</v>
      </c>
      <c r="F38" s="55">
        <f>_xlfn.XLOOKUP(A38,Comiters!A$1:A$999,Comiters!B$1:B$999,"0")</f>
        <v>1</v>
      </c>
      <c r="H38"/>
    </row>
    <row r="39" spans="1:8">
      <c r="A39" t="str">
        <f>_xlfn.XLOOKUP(B39,Rotineiros!B$1:B$5000,Rotineiros!A$1:A$5000)</f>
        <v>F1692469</v>
      </c>
      <c r="B39" t="s">
        <v>12334</v>
      </c>
      <c r="C39" t="s">
        <v>57</v>
      </c>
      <c r="D39" t="s">
        <v>12335</v>
      </c>
      <c r="E39" s="3" t="str">
        <f>_xlfn.XLOOKUP(A39,'Badge Arqueiro'!A$1:A$170,'Badge Arqueiro'!B$1:B$170,"0")</f>
        <v>0</v>
      </c>
      <c r="F39" s="55" t="str">
        <f>_xlfn.XLOOKUP(A39,Comiters!A$1:A$999,Comiters!B$1:B$999,"0")</f>
        <v>0</v>
      </c>
      <c r="H39"/>
    </row>
    <row r="40" spans="1:8">
      <c r="A40" t="str">
        <f>_xlfn.XLOOKUP(B40,Rotineiros!B$1:B$5000,Rotineiros!A$1:A$5000)</f>
        <v>F1693434</v>
      </c>
      <c r="B40" t="s">
        <v>2985</v>
      </c>
      <c r="C40" t="s">
        <v>12342</v>
      </c>
      <c r="D40" t="s">
        <v>3125</v>
      </c>
      <c r="E40" s="3" t="str">
        <f>_xlfn.XLOOKUP(A40,'Badge Arqueiro'!A$1:A$170,'Badge Arqueiro'!B$1:B$170,"0")</f>
        <v>0</v>
      </c>
      <c r="F40" s="55" t="str">
        <f>_xlfn.XLOOKUP(A40,Comiters!A$1:A$999,Comiters!B$1:B$999,"0")</f>
        <v>0</v>
      </c>
      <c r="H40"/>
    </row>
    <row r="41" spans="1:8">
      <c r="A41" t="str">
        <f>_xlfn.XLOOKUP(B41,Rotineiros!B$1:B$5000,Rotineiros!A$1:A$5000)</f>
        <v>F1694833</v>
      </c>
      <c r="B41" t="s">
        <v>12321</v>
      </c>
      <c r="C41" t="s">
        <v>66</v>
      </c>
      <c r="D41" t="s">
        <v>12322</v>
      </c>
      <c r="E41" s="3" t="str">
        <f>_xlfn.XLOOKUP(A41,'Badge Arqueiro'!A$1:A$170,'Badge Arqueiro'!B$1:B$170,"0")</f>
        <v>0</v>
      </c>
      <c r="F41" s="55" t="str">
        <f>_xlfn.XLOOKUP(A41,Comiters!A$1:A$999,Comiters!B$1:B$999,"0")</f>
        <v>0</v>
      </c>
      <c r="H41"/>
    </row>
    <row r="42" spans="1:8">
      <c r="A42" t="str">
        <f>_xlfn.XLOOKUP(B42,Rotineiros!B$1:B$5000,Rotineiros!A$1:A$5000)</f>
        <v>F1887538</v>
      </c>
      <c r="B42" t="s">
        <v>2781</v>
      </c>
      <c r="C42" t="s">
        <v>511</v>
      </c>
      <c r="D42" t="s">
        <v>3006</v>
      </c>
      <c r="E42" s="3" t="str">
        <f>_xlfn.XLOOKUP(A42,'Badge Arqueiro'!A$1:A$170,'Badge Arqueiro'!B$1:B$170,"0")</f>
        <v>0</v>
      </c>
      <c r="F42" s="55" t="str">
        <f>_xlfn.XLOOKUP(A42,Comiters!A$1:A$999,Comiters!B$1:B$999,"0")</f>
        <v>0</v>
      </c>
      <c r="H42"/>
    </row>
    <row r="43" spans="1:8">
      <c r="A43" t="str">
        <f>_xlfn.XLOOKUP(B43,Rotineiros!B$1:B$5000,Rotineiros!A$1:A$5000)</f>
        <v>F2054074</v>
      </c>
      <c r="B43" t="s">
        <v>167</v>
      </c>
      <c r="C43" t="s">
        <v>2257</v>
      </c>
      <c r="D43" t="s">
        <v>169</v>
      </c>
      <c r="E43" s="3" t="str">
        <f>_xlfn.XLOOKUP(A43,'Badge Arqueiro'!A$1:A$170,'Badge Arqueiro'!B$1:B$170,"0")</f>
        <v>0</v>
      </c>
      <c r="F43" s="55" t="str">
        <f>_xlfn.XLOOKUP(A43,Comiters!A$1:A$999,Comiters!B$1:B$999,"0")</f>
        <v>0</v>
      </c>
      <c r="H43"/>
    </row>
    <row r="44" spans="1:8">
      <c r="A44" t="str">
        <f>_xlfn.XLOOKUP(B44,Rotineiros!B$1:B$5000,Rotineiros!A$1:A$5000)</f>
        <v>F2190451</v>
      </c>
      <c r="B44" t="s">
        <v>12360</v>
      </c>
      <c r="C44" t="s">
        <v>3500</v>
      </c>
      <c r="D44" t="s">
        <v>12361</v>
      </c>
      <c r="E44" s="3" t="str">
        <f>_xlfn.XLOOKUP(A44,'Badge Arqueiro'!A$1:A$170,'Badge Arqueiro'!B$1:B$170,"0")</f>
        <v>0</v>
      </c>
      <c r="F44" s="55" t="str">
        <f>_xlfn.XLOOKUP(A44,Comiters!A$1:A$999,Comiters!B$1:B$999,"0")</f>
        <v>0</v>
      </c>
      <c r="H44"/>
    </row>
    <row r="45" spans="1:8">
      <c r="A45" t="str">
        <f>_xlfn.XLOOKUP(B45,Rotineiros!B$1:B$5000,Rotineiros!A$1:A$5000)</f>
        <v>F2259015</v>
      </c>
      <c r="B45" t="s">
        <v>12331</v>
      </c>
      <c r="C45" t="s">
        <v>12332</v>
      </c>
      <c r="D45" t="s">
        <v>12333</v>
      </c>
      <c r="E45" s="3" t="str">
        <f>_xlfn.XLOOKUP(A45,'Badge Arqueiro'!A$1:A$170,'Badge Arqueiro'!B$1:B$170,"0")</f>
        <v>0</v>
      </c>
      <c r="F45" s="55" t="str">
        <f>_xlfn.XLOOKUP(A45,Comiters!A$1:A$999,Comiters!B$1:B$999,"0")</f>
        <v>0</v>
      </c>
      <c r="H45"/>
    </row>
    <row r="46" spans="1:8">
      <c r="A46" t="str">
        <f>_xlfn.XLOOKUP(B46,Rotineiros!B$1:B$5000,Rotineiros!A$1:A$5000)</f>
        <v>F2419081</v>
      </c>
      <c r="B46" t="s">
        <v>207</v>
      </c>
      <c r="C46" t="s">
        <v>12336</v>
      </c>
      <c r="D46" t="s">
        <v>208</v>
      </c>
      <c r="E46" s="3" t="str">
        <f>_xlfn.XLOOKUP(A46,'Badge Arqueiro'!A$1:A$170,'Badge Arqueiro'!B$1:B$170,"0")</f>
        <v>0</v>
      </c>
      <c r="F46" s="55" t="str">
        <f>_xlfn.XLOOKUP(A46,Comiters!A$1:A$999,Comiters!B$1:B$999,"0")</f>
        <v>0</v>
      </c>
      <c r="H46"/>
    </row>
    <row r="47" spans="1:8">
      <c r="A47" t="str">
        <f>_xlfn.XLOOKUP(B47,Rotineiros!B$1:B$5000,Rotineiros!A$1:A$5000)</f>
        <v>F2419105</v>
      </c>
      <c r="B47" t="s">
        <v>204</v>
      </c>
      <c r="C47" t="s">
        <v>408</v>
      </c>
      <c r="D47" t="s">
        <v>205</v>
      </c>
      <c r="E47" s="3">
        <f>_xlfn.XLOOKUP(A47,'Badge Arqueiro'!A$1:A$170,'Badge Arqueiro'!B$1:B$170,"0")</f>
        <v>1</v>
      </c>
      <c r="F47" s="55">
        <f>_xlfn.XLOOKUP(A47,Comiters!A$1:A$999,Comiters!B$1:B$999,"0")</f>
        <v>1</v>
      </c>
      <c r="H47"/>
    </row>
    <row r="48" spans="1:8">
      <c r="A48" t="str">
        <f>_xlfn.XLOOKUP(B48,Rotineiros!B$1:B$5000,Rotineiros!A$1:A$5000)</f>
        <v>F2453018</v>
      </c>
      <c r="B48" t="s">
        <v>2285</v>
      </c>
      <c r="C48" t="s">
        <v>12371</v>
      </c>
      <c r="D48" t="s">
        <v>2287</v>
      </c>
      <c r="E48" s="3" t="str">
        <f>_xlfn.XLOOKUP(A48,'Badge Arqueiro'!A$1:A$170,'Badge Arqueiro'!B$1:B$170,"0")</f>
        <v>0</v>
      </c>
      <c r="F48" s="55" t="str">
        <f>_xlfn.XLOOKUP(A48,Comiters!A$1:A$999,Comiters!B$1:B$999,"0")</f>
        <v>0</v>
      </c>
      <c r="H48"/>
    </row>
    <row r="49" spans="1:8">
      <c r="A49" t="str">
        <f>_xlfn.XLOOKUP(B49,Rotineiros!B$1:B$5000,Rotineiros!A$1:A$5000)</f>
        <v>F2460209</v>
      </c>
      <c r="B49" t="s">
        <v>949</v>
      </c>
      <c r="C49" t="s">
        <v>38</v>
      </c>
      <c r="D49" t="s">
        <v>951</v>
      </c>
      <c r="E49" s="3" t="str">
        <f>_xlfn.XLOOKUP(A49,'Badge Arqueiro'!A$1:A$170,'Badge Arqueiro'!B$1:B$170,"0")</f>
        <v>0</v>
      </c>
      <c r="F49" s="55" t="str">
        <f>_xlfn.XLOOKUP(A49,Comiters!A$1:A$999,Comiters!B$1:B$999,"0")</f>
        <v>0</v>
      </c>
      <c r="H49"/>
    </row>
    <row r="50" spans="1:8">
      <c r="A50" t="str">
        <f>_xlfn.XLOOKUP(B50,Rotineiros!B$1:B$5000,Rotineiros!A$1:A$5000)</f>
        <v>F2662739</v>
      </c>
      <c r="B50" t="s">
        <v>954</v>
      </c>
      <c r="C50" t="s">
        <v>11143</v>
      </c>
      <c r="D50" t="s">
        <v>955</v>
      </c>
      <c r="E50" s="3" t="str">
        <f>_xlfn.XLOOKUP(A50,'Badge Arqueiro'!A$1:A$170,'Badge Arqueiro'!B$1:B$170,"0")</f>
        <v>0</v>
      </c>
      <c r="F50" s="55" t="str">
        <f>_xlfn.XLOOKUP(A50,Comiters!A$1:A$999,Comiters!B$1:B$999,"0")</f>
        <v>0</v>
      </c>
      <c r="H50"/>
    </row>
    <row r="51" spans="1:8">
      <c r="A51" t="str">
        <f>_xlfn.XLOOKUP(B51,Rotineiros!B$1:B$5000,Rotineiros!A$1:A$5000)</f>
        <v>F2736236</v>
      </c>
      <c r="B51" t="s">
        <v>1700</v>
      </c>
      <c r="C51" t="s">
        <v>12341</v>
      </c>
      <c r="D51" t="s">
        <v>1701</v>
      </c>
      <c r="E51" s="3" t="str">
        <f>_xlfn.XLOOKUP(A51,'Badge Arqueiro'!A$1:A$170,'Badge Arqueiro'!B$1:B$170,"0")</f>
        <v>0</v>
      </c>
      <c r="F51" s="55">
        <f>_xlfn.XLOOKUP(A51,Comiters!A$1:A$999,Comiters!B$1:B$999,"0")</f>
        <v>1</v>
      </c>
      <c r="H51"/>
    </row>
    <row r="52" spans="1:8">
      <c r="A52" t="str">
        <f>_xlfn.XLOOKUP(B52,Rotineiros!B$1:B$5000,Rotineiros!A$1:A$5000)</f>
        <v>F2893819</v>
      </c>
      <c r="B52" t="s">
        <v>7354</v>
      </c>
      <c r="C52" t="s">
        <v>4089</v>
      </c>
      <c r="D52" t="s">
        <v>12085</v>
      </c>
      <c r="E52" s="3">
        <f>_xlfn.XLOOKUP(A52,'Badge Arqueiro'!A$1:A$170,'Badge Arqueiro'!B$1:B$170,"0")</f>
        <v>1</v>
      </c>
      <c r="F52" s="55">
        <f>_xlfn.XLOOKUP(A52,Comiters!A$1:A$999,Comiters!B$1:B$999,"0")</f>
        <v>1</v>
      </c>
      <c r="H52"/>
    </row>
    <row r="53" spans="1:8">
      <c r="A53" t="str">
        <f>_xlfn.XLOOKUP(B53,Rotineiros!B$1:B$5000,Rotineiros!A$1:A$5000)</f>
        <v>F2996549</v>
      </c>
      <c r="B53" t="s">
        <v>224</v>
      </c>
      <c r="C53" t="s">
        <v>66</v>
      </c>
      <c r="D53" t="s">
        <v>225</v>
      </c>
      <c r="E53" s="3" t="str">
        <f>_xlfn.XLOOKUP(A53,'Badge Arqueiro'!A$1:A$170,'Badge Arqueiro'!B$1:B$170,"0")</f>
        <v>0</v>
      </c>
      <c r="F53" s="55" t="str">
        <f>_xlfn.XLOOKUP(A53,Comiters!A$1:A$999,Comiters!B$1:B$999,"0")</f>
        <v>0</v>
      </c>
      <c r="H53"/>
    </row>
    <row r="54" spans="1:8">
      <c r="A54" t="str">
        <f>_xlfn.XLOOKUP(B54,Rotineiros!B$1:B$5000,Rotineiros!A$1:A$5000)</f>
        <v>F3162087</v>
      </c>
      <c r="B54" t="s">
        <v>7358</v>
      </c>
      <c r="C54" t="s">
        <v>12349</v>
      </c>
      <c r="D54" t="s">
        <v>12350</v>
      </c>
      <c r="E54" s="3" t="str">
        <f>_xlfn.XLOOKUP(A54,'Badge Arqueiro'!A$1:A$170,'Badge Arqueiro'!B$1:B$170,"0")</f>
        <v>0</v>
      </c>
      <c r="F54" s="55" t="str">
        <f>_xlfn.XLOOKUP(A54,Comiters!A$1:A$999,Comiters!B$1:B$999,"0")</f>
        <v>0</v>
      </c>
      <c r="H54"/>
    </row>
    <row r="55" spans="1:8">
      <c r="A55" t="str">
        <f>_xlfn.XLOOKUP(B55,Rotineiros!B$1:B$5000,Rotineiros!A$1:A$5000)</f>
        <v>F3165916</v>
      </c>
      <c r="B55" t="s">
        <v>239</v>
      </c>
      <c r="C55" t="s">
        <v>18</v>
      </c>
      <c r="D55" t="s">
        <v>241</v>
      </c>
      <c r="E55" s="3" t="str">
        <f>_xlfn.XLOOKUP(A55,'Badge Arqueiro'!A$1:A$170,'Badge Arqueiro'!B$1:B$170,"0")</f>
        <v>0</v>
      </c>
      <c r="F55" s="55" t="str">
        <f>_xlfn.XLOOKUP(A55,Comiters!A$1:A$999,Comiters!B$1:B$999,"0")</f>
        <v>0</v>
      </c>
      <c r="H55"/>
    </row>
    <row r="56" spans="1:8">
      <c r="A56" t="str">
        <f>_xlfn.XLOOKUP(B56,Rotineiros!B$1:B$5000,Rotineiros!A$1:A$5000)</f>
        <v>F3188284</v>
      </c>
      <c r="B56" t="s">
        <v>2821</v>
      </c>
      <c r="C56" t="s">
        <v>2512</v>
      </c>
      <c r="D56" t="s">
        <v>3523</v>
      </c>
      <c r="E56" s="3" t="str">
        <f>_xlfn.XLOOKUP(A56,'Badge Arqueiro'!A$1:A$170,'Badge Arqueiro'!B$1:B$170,"0")</f>
        <v>0</v>
      </c>
      <c r="F56" s="55" t="str">
        <f>_xlfn.XLOOKUP(A56,Comiters!A$1:A$999,Comiters!B$1:B$999,"0")</f>
        <v>0</v>
      </c>
      <c r="H56"/>
    </row>
    <row r="57" spans="1:8">
      <c r="A57" t="str">
        <f>_xlfn.XLOOKUP(B57,Rotineiros!B$1:B$5000,Rotineiros!A$1:A$5000)</f>
        <v>F3189174</v>
      </c>
      <c r="B57" t="s">
        <v>2021</v>
      </c>
      <c r="C57" t="s">
        <v>18</v>
      </c>
      <c r="D57" t="s">
        <v>2022</v>
      </c>
      <c r="E57" s="3" t="str">
        <f>_xlfn.XLOOKUP(A57,'Badge Arqueiro'!A$1:A$170,'Badge Arqueiro'!B$1:B$170,"0")</f>
        <v>0</v>
      </c>
      <c r="F57" s="55" t="str">
        <f>_xlfn.XLOOKUP(A57,Comiters!A$1:A$999,Comiters!B$1:B$999,"0")</f>
        <v>0</v>
      </c>
      <c r="H57"/>
    </row>
    <row r="58" spans="1:8">
      <c r="A58" t="str">
        <f>_xlfn.XLOOKUP(B58,Rotineiros!B$1:B$5000,Rotineiros!A$1:A$5000)</f>
        <v>F3226642</v>
      </c>
      <c r="B58" t="s">
        <v>494</v>
      </c>
      <c r="C58" t="s">
        <v>78</v>
      </c>
      <c r="D58" t="s">
        <v>495</v>
      </c>
      <c r="E58" s="3" t="str">
        <f>_xlfn.XLOOKUP(A58,'Badge Arqueiro'!A$1:A$170,'Badge Arqueiro'!B$1:B$170,"0")</f>
        <v>0</v>
      </c>
      <c r="F58" s="55" t="str">
        <f>_xlfn.XLOOKUP(A58,Comiters!A$1:A$999,Comiters!B$1:B$999,"0")</f>
        <v>0</v>
      </c>
      <c r="H58"/>
    </row>
    <row r="59" spans="1:8">
      <c r="A59" t="str">
        <f>_xlfn.XLOOKUP(B59,Rotineiros!B$1:B$5000,Rotineiros!A$1:A$5000)</f>
        <v>F3244023</v>
      </c>
      <c r="B59" t="s">
        <v>3974</v>
      </c>
      <c r="C59" t="s">
        <v>71</v>
      </c>
      <c r="D59" t="s">
        <v>4141</v>
      </c>
      <c r="E59" s="3">
        <f>_xlfn.XLOOKUP(A59,'Badge Arqueiro'!A$1:A$170,'Badge Arqueiro'!B$1:B$170,"0")</f>
        <v>1</v>
      </c>
      <c r="F59" s="55" t="str">
        <f>_xlfn.XLOOKUP(A59,Comiters!A$1:A$999,Comiters!B$1:B$999,"0")</f>
        <v>0</v>
      </c>
      <c r="H59"/>
    </row>
    <row r="60" spans="1:8">
      <c r="A60" t="str">
        <f>_xlfn.XLOOKUP(B60,Rotineiros!B$1:B$5000,Rotineiros!A$1:A$5000)</f>
        <v>F3342632</v>
      </c>
      <c r="B60" t="s">
        <v>12012</v>
      </c>
      <c r="C60" t="s">
        <v>149</v>
      </c>
      <c r="D60" t="s">
        <v>12013</v>
      </c>
      <c r="E60" s="3" t="str">
        <f>_xlfn.XLOOKUP(A60,'Badge Arqueiro'!A$1:A$170,'Badge Arqueiro'!B$1:B$170,"0")</f>
        <v>0</v>
      </c>
      <c r="F60" s="55">
        <f>_xlfn.XLOOKUP(A60,Comiters!A$1:A$999,Comiters!B$1:B$999,"0")</f>
        <v>1</v>
      </c>
      <c r="H60"/>
    </row>
    <row r="61" spans="1:8">
      <c r="A61" t="str">
        <f>_xlfn.XLOOKUP(B61,Rotineiros!B$1:B$5000,Rotineiros!A$1:A$5000)</f>
        <v>F3542239</v>
      </c>
      <c r="B61" t="s">
        <v>12355</v>
      </c>
      <c r="C61" t="s">
        <v>12356</v>
      </c>
      <c r="D61" t="s">
        <v>12357</v>
      </c>
      <c r="E61" s="3" t="str">
        <f>_xlfn.XLOOKUP(A61,'Badge Arqueiro'!A$1:A$170,'Badge Arqueiro'!B$1:B$170,"0")</f>
        <v>0</v>
      </c>
      <c r="F61" s="55">
        <f>_xlfn.XLOOKUP(A61,Comiters!A$1:A$999,Comiters!B$1:B$999,"0")</f>
        <v>1</v>
      </c>
      <c r="H61"/>
    </row>
    <row r="62" spans="1:8">
      <c r="A62" t="str">
        <f>_xlfn.XLOOKUP(B62,Rotineiros!B$1:B$5000,Rotineiros!A$1:A$5000)</f>
        <v>F3548531</v>
      </c>
      <c r="B62" t="s">
        <v>7267</v>
      </c>
      <c r="C62" t="s">
        <v>12343</v>
      </c>
      <c r="D62" t="s">
        <v>7317</v>
      </c>
      <c r="E62" s="3" t="str">
        <f>_xlfn.XLOOKUP(A62,'Badge Arqueiro'!A$1:A$170,'Badge Arqueiro'!B$1:B$170,"0")</f>
        <v>0</v>
      </c>
      <c r="F62" s="55" t="str">
        <f>_xlfn.XLOOKUP(A62,Comiters!A$1:A$999,Comiters!B$1:B$999,"0")</f>
        <v>0</v>
      </c>
      <c r="H62"/>
    </row>
    <row r="63" spans="1:8">
      <c r="A63" t="str">
        <f>_xlfn.XLOOKUP(B63,Rotineiros!B$1:B$5000,Rotineiros!A$1:A$5000)</f>
        <v>F3605025</v>
      </c>
      <c r="B63" t="s">
        <v>2833</v>
      </c>
      <c r="C63" t="s">
        <v>7280</v>
      </c>
      <c r="D63" t="s">
        <v>12323</v>
      </c>
      <c r="E63" s="3" t="str">
        <f>_xlfn.XLOOKUP(A63,'Badge Arqueiro'!A$1:A$170,'Badge Arqueiro'!B$1:B$170,"0")</f>
        <v>0</v>
      </c>
      <c r="F63" s="55" t="str">
        <f>_xlfn.XLOOKUP(A63,Comiters!A$1:A$999,Comiters!B$1:B$999,"0")</f>
        <v>0</v>
      </c>
      <c r="H63"/>
    </row>
    <row r="64" spans="1:8">
      <c r="A64" t="str">
        <f>_xlfn.XLOOKUP(B64,Rotineiros!B$1:B$5000,Rotineiros!A$1:A$5000)</f>
        <v>F3876828</v>
      </c>
      <c r="B64" t="s">
        <v>1022</v>
      </c>
      <c r="C64" t="s">
        <v>934</v>
      </c>
      <c r="D64" t="s">
        <v>1024</v>
      </c>
      <c r="E64" s="3" t="str">
        <f>_xlfn.XLOOKUP(A64,'Badge Arqueiro'!A$1:A$170,'Badge Arqueiro'!B$1:B$170,"0")</f>
        <v>0</v>
      </c>
      <c r="F64" s="55" t="str">
        <f>_xlfn.XLOOKUP(A64,Comiters!A$1:A$999,Comiters!B$1:B$999,"0")</f>
        <v>0</v>
      </c>
      <c r="H64"/>
    </row>
    <row r="65" spans="1:8">
      <c r="A65" t="str">
        <f>_xlfn.XLOOKUP(B65,Rotineiros!B$1:B$5000,Rotineiros!A$1:A$5000)</f>
        <v>F4067361</v>
      </c>
      <c r="B65" t="s">
        <v>3795</v>
      </c>
      <c r="C65" t="s">
        <v>33</v>
      </c>
      <c r="D65" t="s">
        <v>3898</v>
      </c>
      <c r="E65" s="3" t="str">
        <f>_xlfn.XLOOKUP(A65,'Badge Arqueiro'!A$1:A$170,'Badge Arqueiro'!B$1:B$170,"0")</f>
        <v>0</v>
      </c>
      <c r="F65" s="55" t="str">
        <f>_xlfn.XLOOKUP(A65,Comiters!A$1:A$999,Comiters!B$1:B$999,"0")</f>
        <v>0</v>
      </c>
      <c r="H65"/>
    </row>
    <row r="66" spans="1:8" s="25" customFormat="1">
      <c r="A66" t="str">
        <f>_xlfn.XLOOKUP(B66,Rotineiros!B$1:B$5000,Rotineiros!A$1:A$5000)</f>
        <v>F5115299</v>
      </c>
      <c r="B66" t="s">
        <v>1975</v>
      </c>
      <c r="C66" t="s">
        <v>302</v>
      </c>
      <c r="D66" t="s">
        <v>2607</v>
      </c>
      <c r="E66" s="3" t="str">
        <f>_xlfn.XLOOKUP(A66,'Badge Arqueiro'!A$1:A$170,'Badge Arqueiro'!B$1:B$170,"0")</f>
        <v>0</v>
      </c>
      <c r="F66" s="55" t="str">
        <f>_xlfn.XLOOKUP(A66,Comiters!A$1:A$999,Comiters!B$1:B$999,"0")</f>
        <v>0</v>
      </c>
      <c r="G66"/>
      <c r="H66"/>
    </row>
    <row r="67" spans="1:8">
      <c r="A67" t="str">
        <f>_xlfn.XLOOKUP(B67,Rotineiros!B$1:B$5000,Rotineiros!A$1:A$5000)</f>
        <v>F5115716</v>
      </c>
      <c r="B67" t="s">
        <v>12352</v>
      </c>
      <c r="C67" t="s">
        <v>12353</v>
      </c>
      <c r="D67" t="s">
        <v>12354</v>
      </c>
      <c r="E67" s="3" t="str">
        <f>_xlfn.XLOOKUP(A67,'Badge Arqueiro'!A$1:A$170,'Badge Arqueiro'!B$1:B$170,"0")</f>
        <v>0</v>
      </c>
      <c r="F67" s="55" t="str">
        <f>_xlfn.XLOOKUP(A67,Comiters!A$1:A$999,Comiters!B$1:B$999,"0")</f>
        <v>0</v>
      </c>
      <c r="H67"/>
    </row>
    <row r="68" spans="1:8">
      <c r="A68" t="str">
        <f>_xlfn.XLOOKUP(B68,Rotineiros!B$1:B$5000,Rotineiros!A$1:A$5000)</f>
        <v>F6046997</v>
      </c>
      <c r="B68" t="s">
        <v>1754</v>
      </c>
      <c r="C68" t="s">
        <v>71</v>
      </c>
      <c r="D68" t="s">
        <v>1756</v>
      </c>
      <c r="E68" s="3" t="str">
        <f>_xlfn.XLOOKUP(A68,'Badge Arqueiro'!A$1:A$170,'Badge Arqueiro'!B$1:B$170,"0")</f>
        <v>0</v>
      </c>
      <c r="F68" s="55" t="str">
        <f>_xlfn.XLOOKUP(A68,Comiters!A$1:A$999,Comiters!B$1:B$999,"0")</f>
        <v>0</v>
      </c>
      <c r="H68"/>
    </row>
    <row r="69" spans="1:8">
      <c r="A69" t="str">
        <f>_xlfn.XLOOKUP(B69,Rotineiros!B$1:B$5000,Rotineiros!A$1:A$5000)</f>
        <v>F6322443</v>
      </c>
      <c r="B69" t="s">
        <v>11642</v>
      </c>
      <c r="C69" t="s">
        <v>42</v>
      </c>
      <c r="D69" t="s">
        <v>11718</v>
      </c>
      <c r="E69" s="3" t="str">
        <f>_xlfn.XLOOKUP(A69,'Badge Arqueiro'!A$1:A$170,'Badge Arqueiro'!B$1:B$170,"0")</f>
        <v>0</v>
      </c>
      <c r="F69" s="55" t="str">
        <f>_xlfn.XLOOKUP(A69,Comiters!A$1:A$999,Comiters!B$1:B$999,"0")</f>
        <v>0</v>
      </c>
      <c r="H69"/>
    </row>
    <row r="70" spans="1:8">
      <c r="A70" t="str">
        <f>_xlfn.XLOOKUP(B70,Rotineiros!B$1:B$5000,Rotineiros!A$1:A$5000)</f>
        <v>F6322897</v>
      </c>
      <c r="B70" t="s">
        <v>12328</v>
      </c>
      <c r="C70" t="s">
        <v>12330</v>
      </c>
      <c r="D70" t="s">
        <v>12329</v>
      </c>
      <c r="E70" s="3" t="str">
        <f>_xlfn.XLOOKUP(A70,'Badge Arqueiro'!A$1:A$170,'Badge Arqueiro'!B$1:B$170,"0")</f>
        <v>0</v>
      </c>
      <c r="F70" s="55" t="str">
        <f>_xlfn.XLOOKUP(A70,Comiters!A$1:A$999,Comiters!B$1:B$999,"0")</f>
        <v>0</v>
      </c>
      <c r="H70"/>
    </row>
    <row r="71" spans="1:8">
      <c r="A71" t="str">
        <f>_xlfn.XLOOKUP(B71,Rotineiros!B$1:B$5000,Rotineiros!A$1:A$5000)</f>
        <v>F6487859</v>
      </c>
      <c r="B71" t="s">
        <v>1924</v>
      </c>
      <c r="C71" t="s">
        <v>11679</v>
      </c>
      <c r="D71" t="s">
        <v>1926</v>
      </c>
      <c r="E71" s="3">
        <f>_xlfn.XLOOKUP(A71,'Badge Arqueiro'!A$1:A$170,'Badge Arqueiro'!B$1:B$170,"0")</f>
        <v>1</v>
      </c>
      <c r="F71" s="55">
        <f>_xlfn.XLOOKUP(A71,Comiters!A$1:A$999,Comiters!B$1:B$999,"0")</f>
        <v>1</v>
      </c>
      <c r="H71"/>
    </row>
    <row r="72" spans="1:8">
      <c r="A72" t="str">
        <f>_xlfn.XLOOKUP(B72,Rotineiros!B$1:B$5000,Rotineiros!A$1:A$5000)</f>
        <v>F6731759</v>
      </c>
      <c r="B72" t="s">
        <v>11773</v>
      </c>
      <c r="C72" t="s">
        <v>149</v>
      </c>
      <c r="D72" t="s">
        <v>11857</v>
      </c>
      <c r="E72" s="3" t="str">
        <f>_xlfn.XLOOKUP(A72,'Badge Arqueiro'!A$1:A$170,'Badge Arqueiro'!B$1:B$170,"0")</f>
        <v>0</v>
      </c>
      <c r="F72" s="55" t="str">
        <f>_xlfn.XLOOKUP(A72,Comiters!A$1:A$999,Comiters!B$1:B$999,"0")</f>
        <v>0</v>
      </c>
      <c r="H72"/>
    </row>
    <row r="73" spans="1:8">
      <c r="A73" t="str">
        <f>_xlfn.XLOOKUP(B73,Rotineiros!B$1:B$5000,Rotineiros!A$1:A$5000)</f>
        <v>F6771185</v>
      </c>
      <c r="B73" t="s">
        <v>1096</v>
      </c>
      <c r="C73" t="s">
        <v>115</v>
      </c>
      <c r="D73" t="s">
        <v>1098</v>
      </c>
      <c r="E73" s="3" t="str">
        <f>_xlfn.XLOOKUP(A73,'Badge Arqueiro'!A$1:A$170,'Badge Arqueiro'!B$1:B$170,"0")</f>
        <v>0</v>
      </c>
      <c r="F73" s="55" t="str">
        <f>_xlfn.XLOOKUP(A73,Comiters!A$1:A$999,Comiters!B$1:B$999,"0")</f>
        <v>0</v>
      </c>
      <c r="H73"/>
    </row>
    <row r="74" spans="1:8">
      <c r="A74" t="str">
        <f>_xlfn.XLOOKUP(B74,Rotineiros!B$1:B$5000,Rotineiros!A$1:A$5000)</f>
        <v>F6796523</v>
      </c>
      <c r="B74" t="s">
        <v>1107</v>
      </c>
      <c r="C74" t="s">
        <v>66</v>
      </c>
      <c r="D74" t="s">
        <v>1108</v>
      </c>
      <c r="E74" s="3" t="str">
        <f>_xlfn.XLOOKUP(A74,'Badge Arqueiro'!A$1:A$170,'Badge Arqueiro'!B$1:B$170,"0")</f>
        <v>0</v>
      </c>
      <c r="F74" s="55" t="str">
        <f>_xlfn.XLOOKUP(A74,Comiters!A$1:A$999,Comiters!B$1:B$999,"0")</f>
        <v>0</v>
      </c>
      <c r="H74"/>
    </row>
    <row r="75" spans="1:8">
      <c r="A75" t="str">
        <f>_xlfn.XLOOKUP(B75,Rotineiros!B$1:B$5000,Rotineiros!A$1:A$5000)</f>
        <v>F6874924</v>
      </c>
      <c r="B75" t="s">
        <v>1784</v>
      </c>
      <c r="C75" t="s">
        <v>164</v>
      </c>
      <c r="D75" t="s">
        <v>1785</v>
      </c>
      <c r="E75" s="3" t="str">
        <f>_xlfn.XLOOKUP(A75,'Badge Arqueiro'!A$1:A$170,'Badge Arqueiro'!B$1:B$170,"0")</f>
        <v>0</v>
      </c>
      <c r="F75" s="55" t="str">
        <f>_xlfn.XLOOKUP(A75,Comiters!A$1:A$999,Comiters!B$1:B$999,"0")</f>
        <v>0</v>
      </c>
      <c r="H75"/>
    </row>
    <row r="76" spans="1:8">
      <c r="A76" t="str">
        <f>_xlfn.XLOOKUP(B76,Rotineiros!B$1:B$5000,Rotineiros!A$1:A$5000)</f>
        <v>F7029264</v>
      </c>
      <c r="B76" t="s">
        <v>7389</v>
      </c>
      <c r="C76" t="s">
        <v>66</v>
      </c>
      <c r="D76" t="s">
        <v>12319</v>
      </c>
      <c r="E76" s="3" t="str">
        <f>_xlfn.XLOOKUP(A76,'Badge Arqueiro'!A$1:A$170,'Badge Arqueiro'!B$1:B$170,"0")</f>
        <v>0</v>
      </c>
      <c r="F76" s="55" t="str">
        <f>_xlfn.XLOOKUP(A76,Comiters!A$1:A$999,Comiters!B$1:B$999,"0")</f>
        <v>0</v>
      </c>
      <c r="H76"/>
    </row>
    <row r="77" spans="1:8">
      <c r="A77" t="str">
        <f>_xlfn.XLOOKUP(B77,Rotineiros!B$1:B$5000,Rotineiros!A$1:A$5000)</f>
        <v>F7098849</v>
      </c>
      <c r="B77" t="s">
        <v>707</v>
      </c>
      <c r="C77" t="s">
        <v>1855</v>
      </c>
      <c r="D77" t="s">
        <v>709</v>
      </c>
      <c r="E77" s="3" t="str">
        <f>_xlfn.XLOOKUP(A77,'Badge Arqueiro'!A$1:A$170,'Badge Arqueiro'!B$1:B$170,"0")</f>
        <v>0</v>
      </c>
      <c r="F77" s="55">
        <f>_xlfn.XLOOKUP(A77,Comiters!A$1:A$999,Comiters!B$1:B$999,"0")</f>
        <v>1</v>
      </c>
      <c r="H77"/>
    </row>
    <row r="78" spans="1:8">
      <c r="A78" t="str">
        <f>_xlfn.XLOOKUP(B78,Rotineiros!B$1:B$5000,Rotineiros!A$1:A$5000)</f>
        <v>F7177633</v>
      </c>
      <c r="B78" t="s">
        <v>11097</v>
      </c>
      <c r="C78" t="s">
        <v>7505</v>
      </c>
      <c r="D78" t="s">
        <v>11163</v>
      </c>
      <c r="E78" s="3" t="str">
        <f>_xlfn.XLOOKUP(A78,'Badge Arqueiro'!A$1:A$170,'Badge Arqueiro'!B$1:B$170,"0")</f>
        <v>0</v>
      </c>
      <c r="F78" s="55" t="str">
        <f>_xlfn.XLOOKUP(A78,Comiters!A$1:A$999,Comiters!B$1:B$999,"0")</f>
        <v>0</v>
      </c>
      <c r="H78"/>
    </row>
    <row r="79" spans="1:8">
      <c r="A79" t="str">
        <f>_xlfn.XLOOKUP(B79,Rotineiros!B$1:B$5000,Rotineiros!A$1:A$5000)</f>
        <v>F7288339</v>
      </c>
      <c r="B79" t="s">
        <v>326</v>
      </c>
      <c r="C79" t="s">
        <v>3820</v>
      </c>
      <c r="D79" t="s">
        <v>328</v>
      </c>
      <c r="E79" s="3" t="str">
        <f>_xlfn.XLOOKUP(A79,'Badge Arqueiro'!A$1:A$170,'Badge Arqueiro'!B$1:B$170,"0")</f>
        <v>0</v>
      </c>
      <c r="F79" s="55" t="str">
        <f>_xlfn.XLOOKUP(A79,Comiters!A$1:A$999,Comiters!B$1:B$999,"0")</f>
        <v>0</v>
      </c>
      <c r="H79"/>
    </row>
    <row r="80" spans="1:8">
      <c r="A80" t="str">
        <f>_xlfn.XLOOKUP(B80,Rotineiros!B$1:B$5000,Rotineiros!A$1:A$5000)</f>
        <v>F7582021</v>
      </c>
      <c r="B80" t="s">
        <v>333</v>
      </c>
      <c r="C80" t="s">
        <v>12337</v>
      </c>
      <c r="D80" t="s">
        <v>334</v>
      </c>
      <c r="E80" s="3" t="str">
        <f>_xlfn.XLOOKUP(A80,'Badge Arqueiro'!A$1:A$170,'Badge Arqueiro'!B$1:B$170,"0")</f>
        <v>0</v>
      </c>
      <c r="F80" s="55" t="str">
        <f>_xlfn.XLOOKUP(A80,Comiters!A$1:A$999,Comiters!B$1:B$999,"0")</f>
        <v>0</v>
      </c>
      <c r="H80"/>
    </row>
    <row r="81" spans="1:8">
      <c r="A81" t="str">
        <f>_xlfn.XLOOKUP(B81,Rotineiros!B$1:B$5000,Rotineiros!A$1:A$5000)</f>
        <v>F8003755</v>
      </c>
      <c r="B81" t="s">
        <v>12344</v>
      </c>
      <c r="C81" t="s">
        <v>12345</v>
      </c>
      <c r="D81" t="s">
        <v>12346</v>
      </c>
      <c r="E81" s="3" t="str">
        <f>_xlfn.XLOOKUP(A81,'Badge Arqueiro'!A$1:A$170,'Badge Arqueiro'!B$1:B$170,"0")</f>
        <v>0</v>
      </c>
      <c r="F81" s="55" t="str">
        <f>_xlfn.XLOOKUP(A81,Comiters!A$1:A$999,Comiters!B$1:B$999,"0")</f>
        <v>0</v>
      </c>
      <c r="H81"/>
    </row>
    <row r="82" spans="1:8">
      <c r="A82" t="str">
        <f>_xlfn.XLOOKUP(B82,Rotineiros!B$1:B$5000,Rotineiros!A$1:A$5000)</f>
        <v>F8249701</v>
      </c>
      <c r="B82" t="s">
        <v>3000</v>
      </c>
      <c r="C82" t="s">
        <v>341</v>
      </c>
      <c r="D82" t="s">
        <v>3176</v>
      </c>
      <c r="E82" s="3" t="str">
        <f>_xlfn.XLOOKUP(A82,'Badge Arqueiro'!A$1:A$170,'Badge Arqueiro'!B$1:B$170,"0")</f>
        <v>0</v>
      </c>
      <c r="F82" s="55" t="str">
        <f>_xlfn.XLOOKUP(A82,Comiters!A$1:A$999,Comiters!B$1:B$999,"0")</f>
        <v>0</v>
      </c>
      <c r="H82"/>
    </row>
    <row r="83" spans="1:8">
      <c r="A83" t="str">
        <f>_xlfn.XLOOKUP(B83,Rotineiros!B$1:B$5000,Rotineiros!A$1:A$5000)</f>
        <v>F8367174</v>
      </c>
      <c r="B83" t="s">
        <v>590</v>
      </c>
      <c r="C83" t="s">
        <v>66</v>
      </c>
      <c r="D83" t="s">
        <v>591</v>
      </c>
      <c r="E83" s="3" t="str">
        <f>_xlfn.XLOOKUP(A83,'Badge Arqueiro'!A$1:A$170,'Badge Arqueiro'!B$1:B$170,"0")</f>
        <v>0</v>
      </c>
      <c r="F83" s="55" t="str">
        <f>_xlfn.XLOOKUP(A83,Comiters!A$1:A$999,Comiters!B$1:B$999,"0")</f>
        <v>0</v>
      </c>
      <c r="H83"/>
    </row>
    <row r="84" spans="1:8">
      <c r="A84" t="str">
        <f>_xlfn.XLOOKUP(B84,Rotineiros!B$1:B$5000,Rotineiros!A$1:A$5000)</f>
        <v>F8441528</v>
      </c>
      <c r="B84" t="s">
        <v>1148</v>
      </c>
      <c r="C84" t="s">
        <v>1634</v>
      </c>
      <c r="D84" t="s">
        <v>1149</v>
      </c>
      <c r="E84" s="3" t="str">
        <f>_xlfn.XLOOKUP(A84,'Badge Arqueiro'!A$1:A$170,'Badge Arqueiro'!B$1:B$170,"0")</f>
        <v>0</v>
      </c>
      <c r="F84" s="55" t="str">
        <f>_xlfn.XLOOKUP(A84,Comiters!A$1:A$999,Comiters!B$1:B$999,"0")</f>
        <v>0</v>
      </c>
      <c r="H84"/>
    </row>
    <row r="85" spans="1:8">
      <c r="A85" t="str">
        <f>_xlfn.XLOOKUP(B85,Rotineiros!B$1:B$5000,Rotineiros!A$1:A$5000)</f>
        <v>F8693949</v>
      </c>
      <c r="B85" t="s">
        <v>2024</v>
      </c>
      <c r="C85" t="s">
        <v>195</v>
      </c>
      <c r="D85" t="s">
        <v>2025</v>
      </c>
      <c r="E85" s="3" t="str">
        <f>_xlfn.XLOOKUP(A85,'Badge Arqueiro'!A$1:A$170,'Badge Arqueiro'!B$1:B$170,"0")</f>
        <v>0</v>
      </c>
      <c r="F85" s="55" t="str">
        <f>_xlfn.XLOOKUP(A85,Comiters!A$1:A$999,Comiters!B$1:B$999,"0")</f>
        <v>0</v>
      </c>
      <c r="H85"/>
    </row>
    <row r="86" spans="1:8">
      <c r="A86" t="str">
        <f>_xlfn.XLOOKUP(B86,Rotineiros!B$1:B$5000,Rotineiros!A$1:A$5000)</f>
        <v>F8700950</v>
      </c>
      <c r="B86" t="s">
        <v>1166</v>
      </c>
      <c r="C86" t="s">
        <v>57</v>
      </c>
      <c r="D86" t="s">
        <v>1168</v>
      </c>
      <c r="E86" s="3">
        <f>_xlfn.XLOOKUP(A86,'Badge Arqueiro'!A$1:A$170,'Badge Arqueiro'!B$1:B$170,"0")</f>
        <v>1</v>
      </c>
      <c r="F86" s="55" t="str">
        <f>_xlfn.XLOOKUP(A86,Comiters!A$1:A$999,Comiters!B$1:B$999,"0")</f>
        <v>0</v>
      </c>
      <c r="H86"/>
    </row>
    <row r="87" spans="1:8">
      <c r="A87" t="str">
        <f>_xlfn.XLOOKUP(B87,Rotineiros!B$1:B$5000,Rotineiros!A$1:A$5000)</f>
        <v>F8756199</v>
      </c>
      <c r="B87" t="s">
        <v>12324</v>
      </c>
      <c r="C87" t="s">
        <v>38</v>
      </c>
      <c r="D87" t="s">
        <v>12325</v>
      </c>
      <c r="E87" s="3" t="str">
        <f>_xlfn.XLOOKUP(A87,'Badge Arqueiro'!A$1:A$170,'Badge Arqueiro'!B$1:B$170,"0")</f>
        <v>0</v>
      </c>
      <c r="F87" s="55" t="str">
        <f>_xlfn.XLOOKUP(A87,Comiters!A$1:A$999,Comiters!B$1:B$999,"0")</f>
        <v>0</v>
      </c>
      <c r="H87"/>
    </row>
    <row r="88" spans="1:8">
      <c r="A88" t="str">
        <f>_xlfn.XLOOKUP(B88,Rotineiros!B$1:B$5000,Rotineiros!A$1:A$5000)</f>
        <v>F8772428</v>
      </c>
      <c r="B88" t="s">
        <v>715</v>
      </c>
      <c r="C88" t="s">
        <v>12367</v>
      </c>
      <c r="D88" t="s">
        <v>717</v>
      </c>
      <c r="E88" s="3" t="str">
        <f>_xlfn.XLOOKUP(A88,'Badge Arqueiro'!A$1:A$170,'Badge Arqueiro'!B$1:B$170,"0")</f>
        <v>0</v>
      </c>
      <c r="F88" s="55" t="str">
        <f>_xlfn.XLOOKUP(A88,Comiters!A$1:A$999,Comiters!B$1:B$999,"0")</f>
        <v>0</v>
      </c>
      <c r="H88"/>
    </row>
    <row r="89" spans="1:8">
      <c r="A89" t="str">
        <f>_xlfn.XLOOKUP(B89,Rotineiros!B$1:B$5000,Rotineiros!A$1:A$5000)</f>
        <v>F9067893</v>
      </c>
      <c r="B89" t="s">
        <v>3363</v>
      </c>
      <c r="C89" t="s">
        <v>12318</v>
      </c>
      <c r="D89" t="s">
        <v>3365</v>
      </c>
      <c r="E89" s="3" t="str">
        <f>_xlfn.XLOOKUP(A89,'Badge Arqueiro'!A$1:A$170,'Badge Arqueiro'!B$1:B$170,"0")</f>
        <v>0</v>
      </c>
      <c r="F89" s="55" t="str">
        <f>_xlfn.XLOOKUP(A89,Comiters!A$1:A$999,Comiters!B$1:B$999,"0")</f>
        <v>0</v>
      </c>
      <c r="H89"/>
    </row>
    <row r="90" spans="1:8">
      <c r="A90" t="str">
        <f>_xlfn.XLOOKUP(B90,Rotineiros!B$1:B$5000,Rotineiros!A$1:A$5000)</f>
        <v>F9132199</v>
      </c>
      <c r="B90" t="s">
        <v>12289</v>
      </c>
      <c r="C90" t="s">
        <v>12368</v>
      </c>
      <c r="D90" t="s">
        <v>12290</v>
      </c>
      <c r="E90" s="3" t="str">
        <f>_xlfn.XLOOKUP(A90,'Badge Arqueiro'!A$1:A$170,'Badge Arqueiro'!B$1:B$170,"0")</f>
        <v>0</v>
      </c>
      <c r="F90" s="55" t="str">
        <f>_xlfn.XLOOKUP(A90,Comiters!A$1:A$999,Comiters!B$1:B$999,"0")</f>
        <v>0</v>
      </c>
      <c r="H90"/>
    </row>
    <row r="91" spans="1:8">
      <c r="A91" t="str">
        <f>_xlfn.XLOOKUP(B91,Rotineiros!B$1:B$5000,Rotineiros!A$1:A$5000)</f>
        <v>F9206681</v>
      </c>
      <c r="B91" t="s">
        <v>12153</v>
      </c>
      <c r="C91" t="s">
        <v>62</v>
      </c>
      <c r="D91" t="s">
        <v>12216</v>
      </c>
      <c r="E91" s="3" t="str">
        <f>_xlfn.XLOOKUP(A91,'Badge Arqueiro'!A$1:A$170,'Badge Arqueiro'!B$1:B$170,"0")</f>
        <v>0</v>
      </c>
      <c r="F91" s="55" t="str">
        <f>_xlfn.XLOOKUP(A91,Comiters!A$1:A$999,Comiters!B$1:B$999,"0")</f>
        <v>0</v>
      </c>
      <c r="H91"/>
    </row>
    <row r="92" spans="1:8" s="25" customFormat="1">
      <c r="A92" t="str">
        <f>_xlfn.XLOOKUP(B92,Rotineiros!B$1:B$5000,Rotineiros!A$1:A$5000)</f>
        <v>F9272127</v>
      </c>
      <c r="B92" t="s">
        <v>2952</v>
      </c>
      <c r="C92" t="s">
        <v>57</v>
      </c>
      <c r="D92" t="s">
        <v>12338</v>
      </c>
      <c r="E92" s="3" t="str">
        <f>_xlfn.XLOOKUP(A92,'Badge Arqueiro'!A$1:A$170,'Badge Arqueiro'!B$1:B$170,"0")</f>
        <v>0</v>
      </c>
      <c r="F92" s="55" t="str">
        <f>_xlfn.XLOOKUP(A92,Comiters!A$1:A$999,Comiters!B$1:B$999,"0")</f>
        <v>0</v>
      </c>
      <c r="G92"/>
      <c r="H92"/>
    </row>
    <row r="93" spans="1:8">
      <c r="A93" t="str">
        <f>_xlfn.XLOOKUP(B93,Rotineiros!B$1:B$5000,Rotineiros!A$1:A$5000)</f>
        <v>F9329665</v>
      </c>
      <c r="B93" t="s">
        <v>1202</v>
      </c>
      <c r="C93" t="s">
        <v>78</v>
      </c>
      <c r="D93" t="s">
        <v>1203</v>
      </c>
      <c r="E93" s="3" t="str">
        <f>_xlfn.XLOOKUP(A93,'Badge Arqueiro'!A$1:A$170,'Badge Arqueiro'!B$1:B$170,"0")</f>
        <v>0</v>
      </c>
      <c r="F93" s="55" t="str">
        <f>_xlfn.XLOOKUP(A93,Comiters!A$1:A$999,Comiters!B$1:B$999,"0")</f>
        <v>0</v>
      </c>
      <c r="H93"/>
    </row>
    <row r="94" spans="1:8">
      <c r="A94" t="str">
        <f>_xlfn.XLOOKUP(B94,Rotineiros!B$1:B$5000,Rotineiros!A$1:A$5000)</f>
        <v>F9539518</v>
      </c>
      <c r="B94" t="s">
        <v>11780</v>
      </c>
      <c r="C94" t="s">
        <v>18</v>
      </c>
      <c r="D94" t="s">
        <v>11863</v>
      </c>
      <c r="E94" s="3" t="str">
        <f>_xlfn.XLOOKUP(A94,'Badge Arqueiro'!A$1:A$170,'Badge Arqueiro'!B$1:B$170,"0")</f>
        <v>0</v>
      </c>
      <c r="F94" s="55" t="str">
        <f>_xlfn.XLOOKUP(A94,Comiters!A$1:A$999,Comiters!B$1:B$999,"0")</f>
        <v>0</v>
      </c>
      <c r="H94"/>
    </row>
    <row r="95" spans="1:8" s="25" customFormat="1">
      <c r="A95" t="str">
        <f>_xlfn.XLOOKUP(B95,Rotineiros!B$1:B$5000,Rotineiros!A$1:A$5000)</f>
        <v>F9540122</v>
      </c>
      <c r="B95" t="s">
        <v>395</v>
      </c>
      <c r="C95" t="s">
        <v>511</v>
      </c>
      <c r="D95" t="s">
        <v>396</v>
      </c>
      <c r="E95" s="3" t="str">
        <f>_xlfn.XLOOKUP(A95,'Badge Arqueiro'!A$1:A$170,'Badge Arqueiro'!B$1:B$170,"0")</f>
        <v>0</v>
      </c>
      <c r="F95" s="55">
        <f>_xlfn.XLOOKUP(A95,Comiters!A$1:A$999,Comiters!B$1:B$999,"0")</f>
        <v>1</v>
      </c>
      <c r="G95"/>
      <c r="H95"/>
    </row>
    <row r="96" spans="1:8" s="25" customFormat="1">
      <c r="A96" t="str">
        <f>_xlfn.XLOOKUP(B96,Rotineiros!B$1:B$5000,Rotineiros!A$1:A$5000)</f>
        <v>F9797018</v>
      </c>
      <c r="B96" t="s">
        <v>401</v>
      </c>
      <c r="C96" t="s">
        <v>11567</v>
      </c>
      <c r="D96" t="s">
        <v>402</v>
      </c>
      <c r="E96" s="3" t="str">
        <f>_xlfn.XLOOKUP(A96,'Badge Arqueiro'!A$1:A$170,'Badge Arqueiro'!B$1:B$170,"0")</f>
        <v>0</v>
      </c>
      <c r="F96" s="55" t="str">
        <f>_xlfn.XLOOKUP(A96,Comiters!A$1:A$999,Comiters!B$1:B$999,"0")</f>
        <v>0</v>
      </c>
      <c r="G96"/>
      <c r="H96"/>
    </row>
    <row r="97" spans="1:8" s="25" customFormat="1">
      <c r="A97" t="str">
        <f>_xlfn.XLOOKUP(B97,Rotineiros!B$1:B$5000,Rotineiros!A$1:A$5000)</f>
        <v>F9843084</v>
      </c>
      <c r="B97" t="s">
        <v>11803</v>
      </c>
      <c r="C97" t="s">
        <v>115</v>
      </c>
      <c r="D97" t="s">
        <v>11882</v>
      </c>
      <c r="E97" s="3" t="str">
        <f>_xlfn.XLOOKUP(A97,'Badge Arqueiro'!A$1:A$170,'Badge Arqueiro'!B$1:B$170,"0")</f>
        <v>0</v>
      </c>
      <c r="F97" s="55" t="str">
        <f>_xlfn.XLOOKUP(A97,Comiters!A$1:A$999,Comiters!B$1:B$999,"0")</f>
        <v>0</v>
      </c>
      <c r="G97"/>
      <c r="H97"/>
    </row>
    <row r="98" spans="1:8" s="25" customFormat="1">
      <c r="A98" t="str">
        <f>_xlfn.XLOOKUP(B98,Rotineiros!B$1:B$5000,Rotineiros!A$1:A$5000)</f>
        <v>C1296657</v>
      </c>
      <c r="B98" t="s">
        <v>1373</v>
      </c>
      <c r="C98"/>
      <c r="D98" t="s">
        <v>1374</v>
      </c>
      <c r="E98" s="3" t="str">
        <f>_xlfn.XLOOKUP(A98,'Badge Arqueiro'!A$1:A$170,'Badge Arqueiro'!B$1:B$170,"0")</f>
        <v>0</v>
      </c>
      <c r="F98" s="55">
        <f>_xlfn.XLOOKUP(A98,Comiters!A$1:A$999,Comiters!B$1:B$999,"0")</f>
        <v>1</v>
      </c>
      <c r="G98"/>
      <c r="H98"/>
    </row>
    <row r="99" spans="1:8" s="25" customFormat="1">
      <c r="A99" t="str">
        <f>_xlfn.XLOOKUP(B99,Rotineiros!B$1:B$5000,Rotineiros!A$1:A$5000)</f>
        <v>C1319593</v>
      </c>
      <c r="B99" t="s">
        <v>3228</v>
      </c>
      <c r="C99"/>
      <c r="D99" t="s">
        <v>3229</v>
      </c>
      <c r="E99" s="3" t="str">
        <f>_xlfn.XLOOKUP(A99,'Badge Arqueiro'!A$1:A$170,'Badge Arqueiro'!B$1:B$170,"0")</f>
        <v>0</v>
      </c>
      <c r="F99" s="55" t="str">
        <f>_xlfn.XLOOKUP(A99,Comiters!A$1:A$999,Comiters!B$1:B$999,"0")</f>
        <v>0</v>
      </c>
      <c r="G99"/>
      <c r="H99"/>
    </row>
    <row r="100" spans="1:8" s="25" customFormat="1">
      <c r="A100" t="str">
        <f>_xlfn.XLOOKUP(B100,Rotineiros!B$1:B$5000,Rotineiros!A$1:A$5000)</f>
        <v>C1322385</v>
      </c>
      <c r="B100" t="s">
        <v>3190</v>
      </c>
      <c r="C100"/>
      <c r="D100" t="s">
        <v>11453</v>
      </c>
      <c r="E100" s="3" t="str">
        <f>_xlfn.XLOOKUP(A100,'Badge Arqueiro'!A$1:A$170,'Badge Arqueiro'!B$1:B$170,"0")</f>
        <v>0</v>
      </c>
      <c r="F100" s="55" t="str">
        <f>_xlfn.XLOOKUP(A100,Comiters!A$1:A$999,Comiters!B$1:B$999,"0")</f>
        <v>0</v>
      </c>
      <c r="G100"/>
      <c r="H100"/>
    </row>
    <row r="101" spans="1:8" s="25" customFormat="1">
      <c r="A101" t="str">
        <f>_xlfn.XLOOKUP(B101,Rotineiros!B$1:B$5000,Rotineiros!A$1:A$5000)</f>
        <v>C1322806</v>
      </c>
      <c r="B101" t="s">
        <v>2731</v>
      </c>
      <c r="C101"/>
      <c r="D101" t="s">
        <v>3877</v>
      </c>
      <c r="E101" s="3">
        <f>_xlfn.XLOOKUP(A101,'Badge Arqueiro'!A$1:A$170,'Badge Arqueiro'!B$1:B$170,"0")</f>
        <v>1</v>
      </c>
      <c r="F101" s="55">
        <f>_xlfn.XLOOKUP(A101,Comiters!A$1:A$999,Comiters!B$1:B$999,"0")</f>
        <v>1</v>
      </c>
      <c r="G101"/>
      <c r="H101"/>
    </row>
    <row r="102" spans="1:8" s="25" customFormat="1">
      <c r="A102" t="str">
        <f>_xlfn.XLOOKUP(B102,Rotineiros!B$1:B$5000,Rotineiros!A$1:A$5000)</f>
        <v>C1323209</v>
      </c>
      <c r="B102" t="s">
        <v>11661</v>
      </c>
      <c r="C102"/>
      <c r="D102" t="s">
        <v>11739</v>
      </c>
      <c r="E102" s="3" t="str">
        <f>_xlfn.XLOOKUP(A102,'Badge Arqueiro'!A$1:A$170,'Badge Arqueiro'!B$1:B$170,"0")</f>
        <v>0</v>
      </c>
      <c r="F102" s="55" t="str">
        <f>_xlfn.XLOOKUP(A102,Comiters!A$1:A$999,Comiters!B$1:B$999,"0")</f>
        <v>0</v>
      </c>
      <c r="G102"/>
      <c r="H102"/>
    </row>
    <row r="103" spans="1:8" s="25" customFormat="1">
      <c r="A103" t="str">
        <f>_xlfn.XLOOKUP(B103,Rotineiros!B$1:B$5000,Rotineiros!A$1:A$5000)</f>
        <v>C1326354</v>
      </c>
      <c r="B103" t="s">
        <v>11120</v>
      </c>
      <c r="C103"/>
      <c r="D103" t="s">
        <v>11184</v>
      </c>
      <c r="E103" s="3" t="str">
        <f>_xlfn.XLOOKUP(A103,'Badge Arqueiro'!A$1:A$170,'Badge Arqueiro'!B$1:B$170,"0")</f>
        <v>0</v>
      </c>
      <c r="F103" s="55" t="str">
        <f>_xlfn.XLOOKUP(A103,Comiters!A$1:A$999,Comiters!B$1:B$999,"0")</f>
        <v>0</v>
      </c>
      <c r="G103"/>
      <c r="H103"/>
    </row>
    <row r="104" spans="1:8" s="25" customFormat="1">
      <c r="A104" t="str">
        <f>_xlfn.XLOOKUP(B104,Rotineiros!B$1:B$5000,Rotineiros!A$1:A$5000)</f>
        <v>F0442115</v>
      </c>
      <c r="B104" t="s">
        <v>849</v>
      </c>
      <c r="C104"/>
      <c r="D104" t="s">
        <v>851</v>
      </c>
      <c r="E104" s="3" t="str">
        <f>_xlfn.XLOOKUP(A104,'Badge Arqueiro'!A$1:A$170,'Badge Arqueiro'!B$1:B$170,"0")</f>
        <v>0</v>
      </c>
      <c r="F104" s="55">
        <f>_xlfn.XLOOKUP(A104,Comiters!A$1:A$999,Comiters!B$1:B$999,"0")</f>
        <v>1</v>
      </c>
      <c r="G104"/>
      <c r="H104"/>
    </row>
    <row r="105" spans="1:8" s="25" customFormat="1">
      <c r="A105" t="str">
        <f>_xlfn.XLOOKUP(B105,Rotineiros!B$1:B$5000,Rotineiros!A$1:A$5000)</f>
        <v>F0743965</v>
      </c>
      <c r="B105" t="s">
        <v>1647</v>
      </c>
      <c r="C105"/>
      <c r="D105" t="s">
        <v>1649</v>
      </c>
      <c r="E105" s="3" t="str">
        <f>_xlfn.XLOOKUP(A105,'Badge Arqueiro'!A$1:A$170,'Badge Arqueiro'!B$1:B$170,"0")</f>
        <v>0</v>
      </c>
      <c r="F105" s="55" t="str">
        <f>_xlfn.XLOOKUP(A105,Comiters!A$1:A$999,Comiters!B$1:B$999,"0")</f>
        <v>0</v>
      </c>
      <c r="G105"/>
      <c r="H105"/>
    </row>
    <row r="106" spans="1:8" s="25" customFormat="1">
      <c r="A106" t="str">
        <f>_xlfn.XLOOKUP(B106,Rotineiros!B$1:B$5000,Rotineiros!A$1:A$5000)</f>
        <v>F2259824</v>
      </c>
      <c r="B106" t="s">
        <v>469</v>
      </c>
      <c r="C106"/>
      <c r="D106" t="s">
        <v>471</v>
      </c>
      <c r="E106" s="3" t="str">
        <f>_xlfn.XLOOKUP(A106,'Badge Arqueiro'!A$1:A$170,'Badge Arqueiro'!B$1:B$170,"0")</f>
        <v>0</v>
      </c>
      <c r="F106" s="55" t="str">
        <f>_xlfn.XLOOKUP(A106,Comiters!A$1:A$999,Comiters!B$1:B$999,"0")</f>
        <v>0</v>
      </c>
      <c r="G106"/>
      <c r="H106"/>
    </row>
    <row r="107" spans="1:8" s="25" customFormat="1">
      <c r="A107" t="str">
        <f>_xlfn.XLOOKUP(B107,Rotineiros!B$1:B$5000,Rotineiros!A$1:A$5000)</f>
        <v>F2788787</v>
      </c>
      <c r="B107" t="s">
        <v>12369</v>
      </c>
      <c r="C107"/>
      <c r="D107" t="s">
        <v>12370</v>
      </c>
      <c r="E107" s="3" t="str">
        <f>_xlfn.XLOOKUP(A107,'Badge Arqueiro'!A$1:A$170,'Badge Arqueiro'!B$1:B$170,"0")</f>
        <v>0</v>
      </c>
      <c r="F107" s="55" t="str">
        <f>_xlfn.XLOOKUP(A107,Comiters!A$1:A$999,Comiters!B$1:B$999,"0")</f>
        <v>0</v>
      </c>
      <c r="G107"/>
      <c r="H107"/>
    </row>
    <row r="108" spans="1:8" s="25" customFormat="1">
      <c r="A108" t="str">
        <f>_xlfn.XLOOKUP(B108,Rotineiros!B$1:B$5000,Rotineiros!A$1:A$5000)</f>
        <v>F3800593</v>
      </c>
      <c r="B108" t="s">
        <v>11774</v>
      </c>
      <c r="C108"/>
      <c r="D108" t="s">
        <v>11858</v>
      </c>
      <c r="E108" s="3" t="str">
        <f>_xlfn.XLOOKUP(A108,'Badge Arqueiro'!A$1:A$170,'Badge Arqueiro'!B$1:B$170,"0")</f>
        <v>0</v>
      </c>
      <c r="F108" s="55" t="str">
        <f>_xlfn.XLOOKUP(A108,Comiters!A$1:A$999,Comiters!B$1:B$999,"0")</f>
        <v>0</v>
      </c>
      <c r="G108"/>
      <c r="H108"/>
    </row>
    <row r="109" spans="1:8" s="25" customFormat="1">
      <c r="A109" t="str">
        <f>_xlfn.XLOOKUP(B109,Rotineiros!B$1:B$5000,Rotineiros!A$1:A$5000)</f>
        <v>F3800966</v>
      </c>
      <c r="B109" t="s">
        <v>2837</v>
      </c>
      <c r="C109"/>
      <c r="D109" t="s">
        <v>3331</v>
      </c>
      <c r="E109" s="3" t="str">
        <f>_xlfn.XLOOKUP(A109,'Badge Arqueiro'!A$1:A$170,'Badge Arqueiro'!B$1:B$170,"0")</f>
        <v>0</v>
      </c>
      <c r="F109" s="55" t="str">
        <f>_xlfn.XLOOKUP(A109,Comiters!A$1:A$999,Comiters!B$1:B$999,"0")</f>
        <v>0</v>
      </c>
      <c r="G109"/>
      <c r="H109"/>
    </row>
    <row r="110" spans="1:8" s="25" customFormat="1">
      <c r="A110" t="str">
        <f>_xlfn.XLOOKUP(B110,Rotineiros!B$1:B$5000,Rotineiros!A$1:A$5000)</f>
        <v>F3825964</v>
      </c>
      <c r="B110" t="s">
        <v>12358</v>
      </c>
      <c r="C110"/>
      <c r="D110" t="s">
        <v>12359</v>
      </c>
      <c r="E110" s="3" t="str">
        <f>_xlfn.XLOOKUP(A110,'Badge Arqueiro'!A$1:A$170,'Badge Arqueiro'!B$1:B$170,"0")</f>
        <v>0</v>
      </c>
      <c r="F110" s="55" t="str">
        <f>_xlfn.XLOOKUP(A110,Comiters!A$1:A$999,Comiters!B$1:B$999,"0")</f>
        <v>0</v>
      </c>
      <c r="G110"/>
      <c r="H110"/>
    </row>
    <row r="111" spans="1:8" s="25" customFormat="1">
      <c r="A111" t="str">
        <f>_xlfn.XLOOKUP(B111,Rotineiros!B$1:B$5000,Rotineiros!A$1:A$5000)</f>
        <v>F5077808</v>
      </c>
      <c r="B111" t="s">
        <v>280</v>
      </c>
      <c r="C111"/>
      <c r="D111" t="s">
        <v>281</v>
      </c>
      <c r="E111" s="3" t="str">
        <f>_xlfn.XLOOKUP(A111,'Badge Arqueiro'!A$1:A$170,'Badge Arqueiro'!B$1:B$170,"0")</f>
        <v>0</v>
      </c>
      <c r="F111" s="55" t="str">
        <f>_xlfn.XLOOKUP(A111,Comiters!A$1:A$999,Comiters!B$1:B$999,"0")</f>
        <v>0</v>
      </c>
      <c r="G111"/>
      <c r="H111"/>
    </row>
    <row r="112" spans="1:8" s="25" customFormat="1">
      <c r="A112" t="str">
        <f>_xlfn.XLOOKUP(B112,Rotineiros!B$1:B$5000,Rotineiros!A$1:A$5000)</f>
        <v>F5250339</v>
      </c>
      <c r="B112" t="s">
        <v>12143</v>
      </c>
      <c r="C112"/>
      <c r="D112" t="s">
        <v>12198</v>
      </c>
      <c r="E112" s="3">
        <f>_xlfn.XLOOKUP(A112,'Badge Arqueiro'!A$1:A$170,'Badge Arqueiro'!B$1:B$170,"0")</f>
        <v>1</v>
      </c>
      <c r="F112" s="55" t="str">
        <f>_xlfn.XLOOKUP(A112,Comiters!A$1:A$999,Comiters!B$1:B$999,"0")</f>
        <v>0</v>
      </c>
      <c r="G112"/>
      <c r="H112"/>
    </row>
    <row r="113" spans="1:8" s="25" customFormat="1">
      <c r="A113" t="str">
        <f>_xlfn.XLOOKUP(B113,Rotineiros!B$1:B$5000,Rotineiros!A$1:A$5000)</f>
        <v>F6259832</v>
      </c>
      <c r="B113" t="s">
        <v>2875</v>
      </c>
      <c r="C113"/>
      <c r="D113" t="s">
        <v>11171</v>
      </c>
      <c r="E113" s="3" t="str">
        <f>_xlfn.XLOOKUP(A113,'Badge Arqueiro'!A$1:A$170,'Badge Arqueiro'!B$1:B$170,"0")</f>
        <v>0</v>
      </c>
      <c r="F113" s="55" t="str">
        <f>_xlfn.XLOOKUP(A113,Comiters!A$1:A$999,Comiters!B$1:B$999,"0")</f>
        <v>0</v>
      </c>
      <c r="G113"/>
      <c r="H113"/>
    </row>
    <row r="114" spans="1:8" s="25" customFormat="1">
      <c r="A114" t="str">
        <f>_xlfn.XLOOKUP(B114,Rotineiros!B$1:B$5000,Rotineiros!A$1:A$5000)</f>
        <v>F6769903</v>
      </c>
      <c r="B114" t="s">
        <v>2897</v>
      </c>
      <c r="C114"/>
      <c r="D114" t="s">
        <v>4428</v>
      </c>
      <c r="E114" s="3" t="str">
        <f>_xlfn.XLOOKUP(A114,'Badge Arqueiro'!A$1:A$170,'Badge Arqueiro'!B$1:B$170,"0")</f>
        <v>0</v>
      </c>
      <c r="F114" s="55" t="str">
        <f>_xlfn.XLOOKUP(A114,Comiters!A$1:A$999,Comiters!B$1:B$999,"0")</f>
        <v>0</v>
      </c>
      <c r="G114"/>
      <c r="H114"/>
    </row>
    <row r="115" spans="1:8" s="25" customFormat="1">
      <c r="A115" t="str">
        <f>_xlfn.XLOOKUP(B115,Rotineiros!B$1:B$5000,Rotineiros!A$1:A$5000)</f>
        <v>F6769903</v>
      </c>
      <c r="B115" t="s">
        <v>2897</v>
      </c>
      <c r="C115"/>
      <c r="D115" t="s">
        <v>4428</v>
      </c>
      <c r="E115" s="3" t="str">
        <f>_xlfn.XLOOKUP(A115,'Badge Arqueiro'!A$1:A$170,'Badge Arqueiro'!B$1:B$170,"0")</f>
        <v>0</v>
      </c>
      <c r="F115" s="55" t="str">
        <f>_xlfn.XLOOKUP(A115,Comiters!A$1:A$999,Comiters!B$1:B$999,"0")</f>
        <v>0</v>
      </c>
      <c r="G115"/>
      <c r="H115"/>
    </row>
    <row r="116" spans="1:8" s="25" customFormat="1">
      <c r="A116" t="str">
        <f>_xlfn.XLOOKUP(B116,Rotineiros!B$1:B$5000,Rotineiros!A$1:A$5000)</f>
        <v>F8074509</v>
      </c>
      <c r="B116" t="s">
        <v>7393</v>
      </c>
      <c r="C116"/>
      <c r="D116" t="s">
        <v>11591</v>
      </c>
      <c r="E116" s="3" t="str">
        <f>_xlfn.XLOOKUP(A116,'Badge Arqueiro'!A$1:A$170,'Badge Arqueiro'!B$1:B$170,"0")</f>
        <v>0</v>
      </c>
      <c r="F116" s="55" t="str">
        <f>_xlfn.XLOOKUP(A116,Comiters!A$1:A$999,Comiters!B$1:B$999,"0")</f>
        <v>0</v>
      </c>
      <c r="G116"/>
      <c r="H116"/>
    </row>
    <row r="117" spans="1:8" s="25" customFormat="1">
      <c r="A117" t="str">
        <f>_xlfn.XLOOKUP(B117,Rotineiros!B$1:B$5000,Rotineiros!A$1:A$5000)</f>
        <v>F8077029</v>
      </c>
      <c r="B117" t="s">
        <v>336</v>
      </c>
      <c r="C117"/>
      <c r="D117" t="s">
        <v>338</v>
      </c>
      <c r="E117" s="3" t="str">
        <f>_xlfn.XLOOKUP(A117,'Badge Arqueiro'!A$1:A$170,'Badge Arqueiro'!B$1:B$170,"0")</f>
        <v>0</v>
      </c>
      <c r="F117" s="55" t="str">
        <f>_xlfn.XLOOKUP(A117,Comiters!A$1:A$999,Comiters!B$1:B$999,"0")</f>
        <v>0</v>
      </c>
      <c r="G117"/>
      <c r="H117"/>
    </row>
    <row r="118" spans="1:8" s="25" customFormat="1">
      <c r="A118"/>
      <c r="B118"/>
      <c r="C118"/>
      <c r="D118"/>
      <c r="E118" s="3"/>
      <c r="F118" s="55"/>
      <c r="G118"/>
      <c r="H118"/>
    </row>
    <row r="119" spans="1:8" s="25" customFormat="1">
      <c r="A119"/>
      <c r="B119"/>
      <c r="C119"/>
      <c r="D119"/>
      <c r="E119" s="3"/>
      <c r="F119" s="55"/>
      <c r="G119"/>
      <c r="H119"/>
    </row>
    <row r="120" spans="1:8" s="25" customFormat="1">
      <c r="A120"/>
      <c r="B120"/>
      <c r="C120"/>
      <c r="D120"/>
      <c r="E120" s="3">
        <f>SUM(E4:E117)</f>
        <v>11</v>
      </c>
      <c r="F120" s="3">
        <f>SUM(F4:F117)</f>
        <v>21</v>
      </c>
      <c r="G120"/>
      <c r="H120"/>
    </row>
    <row r="121" spans="1:8" s="25" customFormat="1">
      <c r="A121"/>
      <c r="B121"/>
      <c r="C121"/>
      <c r="D121"/>
      <c r="E121" s="3"/>
      <c r="F121" s="55"/>
      <c r="G121"/>
      <c r="H121"/>
    </row>
    <row r="122" spans="1:8" s="25" customFormat="1">
      <c r="A122"/>
      <c r="B122"/>
      <c r="C122"/>
      <c r="D122"/>
      <c r="E122" s="3"/>
      <c r="F122" s="55"/>
      <c r="G122"/>
      <c r="H122"/>
    </row>
    <row r="123" spans="1:8" s="25" customFormat="1">
      <c r="A123"/>
      <c r="B123"/>
      <c r="C123"/>
      <c r="D123"/>
      <c r="E123" s="3"/>
      <c r="F123" s="55"/>
      <c r="G123"/>
      <c r="H123"/>
    </row>
    <row r="124" spans="1:8" s="25" customFormat="1">
      <c r="A124"/>
      <c r="B124"/>
      <c r="C124"/>
      <c r="D124"/>
      <c r="E124" s="3"/>
      <c r="F124" s="55"/>
      <c r="G124"/>
      <c r="H124"/>
    </row>
    <row r="125" spans="1:8" s="25" customFormat="1">
      <c r="A125"/>
      <c r="B125"/>
      <c r="C125"/>
      <c r="D125"/>
      <c r="E125" s="3"/>
      <c r="F125" s="55"/>
      <c r="G125"/>
      <c r="H125"/>
    </row>
    <row r="126" spans="1:8" s="25" customFormat="1">
      <c r="A126"/>
      <c r="B126"/>
      <c r="C126"/>
      <c r="D126"/>
      <c r="E126" s="3"/>
      <c r="F126" s="55"/>
      <c r="G126"/>
      <c r="H126"/>
    </row>
    <row r="127" spans="1:8" s="25" customFormat="1">
      <c r="A127"/>
      <c r="B127"/>
      <c r="C127"/>
      <c r="D127"/>
      <c r="E127" s="3"/>
      <c r="F127" s="55"/>
      <c r="G127"/>
      <c r="H127"/>
    </row>
    <row r="128" spans="1:8" s="25" customFormat="1">
      <c r="A128"/>
      <c r="B128"/>
      <c r="C128"/>
      <c r="D128"/>
      <c r="E128" s="3"/>
      <c r="F128" s="55"/>
      <c r="G128"/>
      <c r="H128"/>
    </row>
    <row r="129" spans="1:8" s="25" customFormat="1">
      <c r="A129"/>
      <c r="B129"/>
      <c r="C129"/>
      <c r="D129"/>
      <c r="E129" s="3"/>
      <c r="F129" s="55"/>
      <c r="G129"/>
      <c r="H129"/>
    </row>
    <row r="130" spans="1:8" s="25" customFormat="1">
      <c r="A130"/>
      <c r="B130"/>
      <c r="C130"/>
      <c r="D130"/>
      <c r="E130" s="3"/>
      <c r="F130" s="55"/>
      <c r="G130"/>
      <c r="H130"/>
    </row>
    <row r="131" spans="1:8" s="25" customFormat="1">
      <c r="A131"/>
      <c r="B131"/>
      <c r="C131"/>
      <c r="D131"/>
      <c r="E131" s="3"/>
      <c r="F131" s="55"/>
      <c r="G131"/>
      <c r="H131"/>
    </row>
    <row r="132" spans="1:8" s="25" customFormat="1">
      <c r="A132"/>
      <c r="B132"/>
      <c r="C132"/>
      <c r="D132"/>
      <c r="E132" s="3"/>
      <c r="F132" s="55"/>
      <c r="G132"/>
      <c r="H132"/>
    </row>
    <row r="133" spans="1:8" s="25" customFormat="1">
      <c r="A133"/>
      <c r="B133"/>
      <c r="C133"/>
      <c r="D133"/>
      <c r="E133" s="3"/>
      <c r="F133" s="55"/>
      <c r="G133"/>
      <c r="H133"/>
    </row>
    <row r="134" spans="1:8" s="25" customFormat="1">
      <c r="A134"/>
      <c r="B134"/>
      <c r="C134"/>
      <c r="D134"/>
      <c r="E134" s="3"/>
      <c r="F134" s="55"/>
      <c r="G134"/>
      <c r="H134"/>
    </row>
    <row r="135" spans="1:8" s="25" customFormat="1">
      <c r="A135"/>
      <c r="B135"/>
      <c r="C135"/>
      <c r="D135"/>
      <c r="E135" s="3"/>
      <c r="F135" s="55"/>
      <c r="G135"/>
      <c r="H135"/>
    </row>
    <row r="136" spans="1:8" s="25" customFormat="1">
      <c r="A136"/>
      <c r="B136"/>
      <c r="C136"/>
      <c r="D136"/>
      <c r="E136" s="3"/>
      <c r="F136" s="55"/>
      <c r="G136"/>
      <c r="H136"/>
    </row>
    <row r="137" spans="1:8" s="25" customFormat="1">
      <c r="A137"/>
      <c r="B137"/>
      <c r="C137"/>
      <c r="D137"/>
      <c r="E137" s="3"/>
      <c r="F137" s="55"/>
      <c r="G137"/>
      <c r="H137"/>
    </row>
    <row r="138" spans="1:8" s="25" customFormat="1">
      <c r="A138"/>
      <c r="B138"/>
      <c r="C138"/>
      <c r="D138"/>
      <c r="E138" s="3"/>
      <c r="F138" s="55"/>
      <c r="G138"/>
      <c r="H138"/>
    </row>
    <row r="139" spans="1:8" s="25" customFormat="1">
      <c r="A139"/>
      <c r="B139"/>
      <c r="C139"/>
      <c r="D139"/>
      <c r="E139" s="3"/>
      <c r="F139" s="55"/>
      <c r="G139"/>
      <c r="H139"/>
    </row>
    <row r="140" spans="1:8" s="25" customFormat="1">
      <c r="A140"/>
      <c r="B140"/>
      <c r="C140"/>
      <c r="D140"/>
      <c r="E140" s="3"/>
      <c r="F140" s="55"/>
      <c r="G140"/>
      <c r="H140"/>
    </row>
    <row r="141" spans="1:8" s="25" customFormat="1">
      <c r="A141"/>
      <c r="B141"/>
      <c r="C141"/>
      <c r="D141"/>
      <c r="E141" s="3"/>
      <c r="F141" s="55"/>
      <c r="G141"/>
      <c r="H141"/>
    </row>
    <row r="142" spans="1:8" s="25" customFormat="1">
      <c r="A142"/>
      <c r="B142"/>
      <c r="C142"/>
      <c r="D142"/>
      <c r="E142" s="3"/>
      <c r="F142" s="55"/>
      <c r="G142"/>
      <c r="H142"/>
    </row>
    <row r="143" spans="1:8" s="25" customFormat="1">
      <c r="A143"/>
      <c r="B143"/>
      <c r="C143"/>
      <c r="D143"/>
      <c r="E143" s="3"/>
      <c r="F143" s="55"/>
      <c r="G143"/>
      <c r="H143"/>
    </row>
    <row r="144" spans="1:8" s="25" customFormat="1">
      <c r="A144"/>
      <c r="B144"/>
      <c r="C144"/>
      <c r="D144"/>
      <c r="E144" s="3"/>
      <c r="F144" s="55"/>
      <c r="G144"/>
      <c r="H144"/>
    </row>
    <row r="145" spans="1:8" s="25" customFormat="1">
      <c r="A145"/>
      <c r="B145"/>
      <c r="C145"/>
      <c r="D145"/>
      <c r="E145" s="3"/>
      <c r="F145" s="55"/>
      <c r="G145"/>
      <c r="H145"/>
    </row>
    <row r="146" spans="1:8" s="25" customFormat="1">
      <c r="A146"/>
      <c r="B146"/>
      <c r="C146"/>
      <c r="D146"/>
      <c r="E146" s="3"/>
      <c r="F146" s="55"/>
      <c r="G146"/>
      <c r="H146"/>
    </row>
    <row r="147" spans="1:8" s="25" customFormat="1">
      <c r="A147"/>
      <c r="B147"/>
      <c r="C147"/>
      <c r="D147"/>
      <c r="E147" s="3"/>
      <c r="F147" s="55"/>
      <c r="G147"/>
      <c r="H147"/>
    </row>
    <row r="148" spans="1:8" s="25" customFormat="1">
      <c r="A148"/>
      <c r="B148"/>
      <c r="C148"/>
      <c r="D148"/>
      <c r="E148" s="3"/>
      <c r="F148" s="55"/>
      <c r="G148"/>
      <c r="H148"/>
    </row>
    <row r="149" spans="1:8" s="25" customFormat="1">
      <c r="A149"/>
      <c r="B149"/>
      <c r="C149"/>
      <c r="D149"/>
      <c r="E149" s="3"/>
      <c r="F149" s="55"/>
      <c r="G149"/>
      <c r="H149"/>
    </row>
    <row r="150" spans="1:8" s="25" customFormat="1">
      <c r="A150"/>
      <c r="B150"/>
      <c r="C150"/>
      <c r="D150"/>
      <c r="E150" s="3"/>
      <c r="F150" s="55"/>
      <c r="G150"/>
      <c r="H150"/>
    </row>
    <row r="151" spans="1:8" s="25" customFormat="1">
      <c r="A151"/>
      <c r="B151"/>
      <c r="C151"/>
      <c r="D151"/>
      <c r="E151" s="3"/>
      <c r="F151" s="55"/>
      <c r="G151"/>
      <c r="H151"/>
    </row>
    <row r="152" spans="1:8" s="25" customFormat="1">
      <c r="A152"/>
      <c r="B152"/>
      <c r="C152"/>
      <c r="D152"/>
      <c r="E152" s="3"/>
      <c r="F152" s="55"/>
      <c r="G152"/>
      <c r="H152"/>
    </row>
    <row r="153" spans="1:8" s="25" customFormat="1">
      <c r="A153"/>
      <c r="B153"/>
      <c r="C153"/>
      <c r="D153"/>
      <c r="E153" s="3"/>
      <c r="F153" s="55"/>
      <c r="G153"/>
      <c r="H153"/>
    </row>
    <row r="154" spans="1:8" s="25" customFormat="1">
      <c r="A154"/>
      <c r="B154"/>
      <c r="C154"/>
      <c r="D154"/>
      <c r="E154" s="3"/>
      <c r="F154" s="55"/>
      <c r="G154"/>
      <c r="H154"/>
    </row>
    <row r="155" spans="1:8" s="25" customFormat="1">
      <c r="A155"/>
      <c r="B155"/>
      <c r="C155"/>
      <c r="D155"/>
      <c r="E155" s="3"/>
      <c r="F155" s="55"/>
      <c r="G155"/>
      <c r="H155"/>
    </row>
    <row r="156" spans="1:8" s="25" customFormat="1">
      <c r="A156"/>
      <c r="B156"/>
      <c r="C156"/>
      <c r="D156"/>
      <c r="E156" s="3"/>
      <c r="F156" s="55"/>
      <c r="G156"/>
      <c r="H156"/>
    </row>
    <row r="157" spans="1:8" s="25" customFormat="1">
      <c r="A157"/>
      <c r="B157"/>
      <c r="C157"/>
      <c r="D157"/>
      <c r="E157" s="3"/>
      <c r="F157" s="55"/>
      <c r="G157"/>
      <c r="H157"/>
    </row>
    <row r="158" spans="1:8" s="25" customFormat="1">
      <c r="A158"/>
      <c r="B158"/>
      <c r="C158"/>
      <c r="D158"/>
      <c r="E158" s="3"/>
      <c r="F158" s="55"/>
      <c r="G158"/>
      <c r="H158"/>
    </row>
    <row r="159" spans="1:8" s="25" customFormat="1">
      <c r="A159"/>
      <c r="B159"/>
      <c r="C159"/>
      <c r="D159"/>
      <c r="E159" s="3"/>
      <c r="F159" s="55"/>
      <c r="G159"/>
      <c r="H159"/>
    </row>
    <row r="160" spans="1:8" s="25" customFormat="1">
      <c r="A160"/>
      <c r="B160"/>
      <c r="C160"/>
      <c r="D160"/>
      <c r="E160" s="3"/>
      <c r="F160" s="55"/>
      <c r="G160"/>
      <c r="H160"/>
    </row>
    <row r="161" spans="1:8" s="25" customFormat="1">
      <c r="A161"/>
      <c r="B161"/>
      <c r="C161"/>
      <c r="D161"/>
      <c r="E161" s="3"/>
      <c r="F161" s="55"/>
      <c r="G161"/>
      <c r="H161"/>
    </row>
    <row r="162" spans="1:8" s="25" customFormat="1">
      <c r="A162"/>
      <c r="B162"/>
      <c r="C162"/>
      <c r="D162"/>
      <c r="E162" s="3"/>
      <c r="F162" s="55"/>
      <c r="G162"/>
      <c r="H162"/>
    </row>
    <row r="163" spans="1:8" s="25" customFormat="1">
      <c r="A163"/>
      <c r="B163"/>
      <c r="C163"/>
      <c r="D163"/>
      <c r="E163" s="3"/>
      <c r="F163" s="55"/>
      <c r="G163"/>
      <c r="H163"/>
    </row>
    <row r="164" spans="1:8" s="25" customFormat="1">
      <c r="A164"/>
      <c r="B164"/>
      <c r="C164"/>
      <c r="D164"/>
      <c r="E164" s="3"/>
      <c r="F164" s="55"/>
      <c r="G164"/>
      <c r="H164"/>
    </row>
    <row r="165" spans="1:8" s="25" customFormat="1">
      <c r="A165"/>
      <c r="B165"/>
      <c r="C165"/>
      <c r="D165"/>
      <c r="E165" s="3"/>
      <c r="F165" s="55"/>
      <c r="G165"/>
      <c r="H165"/>
    </row>
    <row r="166" spans="1:8" s="25" customFormat="1">
      <c r="A166"/>
      <c r="B166"/>
      <c r="C166"/>
      <c r="D166"/>
      <c r="E166" s="3"/>
      <c r="F166" s="55"/>
      <c r="G166"/>
      <c r="H166"/>
    </row>
    <row r="167" spans="1:8" s="25" customFormat="1">
      <c r="A167"/>
      <c r="B167"/>
      <c r="C167"/>
      <c r="D167"/>
      <c r="E167" s="3"/>
      <c r="F167" s="55"/>
      <c r="G167"/>
      <c r="H167"/>
    </row>
    <row r="168" spans="1:8" s="25" customFormat="1">
      <c r="A168"/>
      <c r="B168"/>
      <c r="C168"/>
      <c r="D168"/>
      <c r="E168" s="3"/>
      <c r="F168" s="55"/>
      <c r="G168"/>
      <c r="H168"/>
    </row>
    <row r="169" spans="1:8" s="25" customFormat="1">
      <c r="A169"/>
      <c r="B169"/>
      <c r="C169"/>
      <c r="D169"/>
      <c r="E169" s="3"/>
      <c r="F169" s="55"/>
      <c r="G169"/>
      <c r="H169"/>
    </row>
    <row r="170" spans="1:8" s="25" customFormat="1">
      <c r="A170"/>
      <c r="B170"/>
      <c r="C170"/>
      <c r="D170"/>
      <c r="E170" s="3"/>
      <c r="F170" s="55"/>
      <c r="G170"/>
      <c r="H170"/>
    </row>
    <row r="171" spans="1:8" s="25" customFormat="1">
      <c r="A171"/>
      <c r="B171"/>
      <c r="C171"/>
      <c r="D171"/>
      <c r="E171" s="3"/>
      <c r="F171" s="55"/>
      <c r="G171"/>
      <c r="H171"/>
    </row>
    <row r="172" spans="1:8" s="25" customFormat="1">
      <c r="A172"/>
      <c r="B172"/>
      <c r="C172"/>
      <c r="D172"/>
      <c r="E172" s="3"/>
      <c r="F172" s="55"/>
      <c r="G172"/>
      <c r="H172"/>
    </row>
    <row r="173" spans="1:8" s="25" customFormat="1">
      <c r="A173"/>
      <c r="B173"/>
      <c r="C173"/>
      <c r="D173"/>
      <c r="E173" s="3"/>
      <c r="F173" s="55"/>
      <c r="G173"/>
      <c r="H173"/>
    </row>
    <row r="174" spans="1:8" s="25" customFormat="1">
      <c r="A174"/>
      <c r="B174"/>
      <c r="C174"/>
      <c r="D174"/>
      <c r="E174" s="3"/>
      <c r="F174" s="55"/>
      <c r="G174"/>
      <c r="H174"/>
    </row>
    <row r="175" spans="1:8" s="25" customFormat="1">
      <c r="A175"/>
      <c r="B175"/>
      <c r="C175"/>
      <c r="D175"/>
      <c r="E175" s="3"/>
      <c r="F175" s="55"/>
      <c r="G175"/>
      <c r="H175"/>
    </row>
    <row r="176" spans="1:8" s="25" customFormat="1">
      <c r="A176"/>
      <c r="B176"/>
      <c r="C176"/>
      <c r="D176"/>
      <c r="E176" s="3"/>
      <c r="F176" s="55"/>
      <c r="G176"/>
      <c r="H176"/>
    </row>
    <row r="177" spans="1:8" s="25" customFormat="1">
      <c r="A177"/>
      <c r="B177"/>
      <c r="C177"/>
      <c r="D177"/>
      <c r="E177" s="3"/>
      <c r="F177" s="55"/>
      <c r="G177"/>
      <c r="H177"/>
    </row>
    <row r="178" spans="1:8" s="25" customFormat="1">
      <c r="A178"/>
      <c r="B178"/>
      <c r="C178"/>
      <c r="D178"/>
      <c r="E178" s="3"/>
      <c r="F178" s="55"/>
      <c r="G178"/>
      <c r="H178"/>
    </row>
    <row r="179" spans="1:8" s="25" customFormat="1">
      <c r="A179"/>
      <c r="B179"/>
      <c r="C179"/>
      <c r="D179"/>
      <c r="E179" s="3"/>
      <c r="F179" s="55"/>
      <c r="G179"/>
      <c r="H179"/>
    </row>
    <row r="180" spans="1:8" s="25" customFormat="1">
      <c r="A180"/>
      <c r="B180"/>
      <c r="C180"/>
      <c r="D180"/>
      <c r="E180" s="3"/>
      <c r="F180" s="55"/>
      <c r="G180"/>
      <c r="H180"/>
    </row>
    <row r="181" spans="1:8" s="25" customFormat="1">
      <c r="A181"/>
      <c r="B181"/>
      <c r="C181"/>
      <c r="D181"/>
      <c r="E181" s="3"/>
      <c r="F181" s="55"/>
      <c r="G181"/>
      <c r="H181"/>
    </row>
    <row r="182" spans="1:8" s="25" customFormat="1">
      <c r="A182"/>
      <c r="B182"/>
      <c r="C182"/>
      <c r="D182"/>
      <c r="E182" s="3"/>
      <c r="F182" s="55"/>
      <c r="G182"/>
      <c r="H182"/>
    </row>
    <row r="183" spans="1:8" s="25" customFormat="1">
      <c r="A183"/>
      <c r="B183"/>
      <c r="C183"/>
      <c r="D183"/>
      <c r="E183" s="3"/>
      <c r="F183" s="55"/>
      <c r="G183"/>
      <c r="H183"/>
    </row>
    <row r="184" spans="1:8" s="25" customFormat="1">
      <c r="A184"/>
      <c r="B184"/>
      <c r="C184"/>
      <c r="D184"/>
      <c r="E184" s="3"/>
      <c r="F184" s="55"/>
      <c r="G184"/>
      <c r="H184"/>
    </row>
    <row r="185" spans="1:8" s="25" customFormat="1">
      <c r="A185"/>
      <c r="B185"/>
      <c r="C185"/>
      <c r="D185"/>
      <c r="E185" s="3"/>
      <c r="F185" s="55"/>
      <c r="G185"/>
      <c r="H185"/>
    </row>
    <row r="186" spans="1:8" s="25" customFormat="1">
      <c r="A186"/>
      <c r="B186"/>
      <c r="C186"/>
      <c r="D186"/>
      <c r="E186" s="3"/>
      <c r="F186" s="55"/>
      <c r="G186"/>
      <c r="H186"/>
    </row>
    <row r="187" spans="1:8" s="25" customFormat="1">
      <c r="A187"/>
      <c r="B187"/>
      <c r="C187"/>
      <c r="D187"/>
      <c r="E187" s="3"/>
      <c r="F187" s="55"/>
      <c r="G187"/>
      <c r="H187"/>
    </row>
    <row r="188" spans="1:8" s="25" customFormat="1">
      <c r="A188"/>
      <c r="B188"/>
      <c r="C188"/>
      <c r="D188"/>
      <c r="E188" s="3"/>
      <c r="F188" s="55"/>
      <c r="G188"/>
      <c r="H188"/>
    </row>
    <row r="189" spans="1:8" s="25" customFormat="1">
      <c r="A189"/>
      <c r="B189"/>
      <c r="C189"/>
      <c r="D189"/>
      <c r="E189" s="3"/>
      <c r="F189" s="3"/>
      <c r="G189"/>
      <c r="H189"/>
    </row>
    <row r="190" spans="1:8" s="25" customFormat="1">
      <c r="A190"/>
      <c r="B190"/>
      <c r="C190"/>
      <c r="D190"/>
      <c r="E190" s="3"/>
      <c r="F190" s="55"/>
      <c r="G190"/>
      <c r="H190"/>
    </row>
    <row r="191" spans="1:8" s="25" customFormat="1">
      <c r="A191"/>
      <c r="B191"/>
      <c r="C191"/>
      <c r="D191"/>
      <c r="E191" s="3"/>
      <c r="F191" s="55"/>
      <c r="G191"/>
      <c r="H191"/>
    </row>
    <row r="192" spans="1:8" s="25" customFormat="1">
      <c r="A192"/>
      <c r="B192"/>
      <c r="C192"/>
      <c r="D192"/>
      <c r="E192" s="3"/>
      <c r="F192" s="55"/>
      <c r="G192"/>
      <c r="H192"/>
    </row>
    <row r="193" spans="1:8" s="25" customFormat="1">
      <c r="A193"/>
      <c r="B193"/>
      <c r="C193"/>
      <c r="D193"/>
      <c r="E193" s="3"/>
      <c r="F193" s="55"/>
      <c r="G193"/>
      <c r="H193" s="3"/>
    </row>
    <row r="194" spans="1:8" s="25" customFormat="1">
      <c r="A194"/>
      <c r="B194"/>
      <c r="C194"/>
      <c r="D194"/>
      <c r="E194" s="3"/>
      <c r="F194" s="55"/>
      <c r="G194"/>
      <c r="H194" s="3"/>
    </row>
    <row r="195" spans="1:8" s="25" customFormat="1">
      <c r="A195"/>
      <c r="B195"/>
      <c r="C195"/>
      <c r="D195"/>
      <c r="E195" s="3"/>
      <c r="F195" s="55"/>
      <c r="G195"/>
      <c r="H195" s="3"/>
    </row>
    <row r="196" spans="1:8" s="25" customFormat="1">
      <c r="A196"/>
      <c r="B196"/>
      <c r="C196"/>
      <c r="D196"/>
      <c r="E196" s="3"/>
      <c r="F196" s="55"/>
      <c r="G196"/>
      <c r="H196" s="3"/>
    </row>
    <row r="197" spans="1:8" s="25" customFormat="1">
      <c r="A197"/>
      <c r="B197"/>
      <c r="C197"/>
      <c r="D197"/>
      <c r="E197" s="3"/>
      <c r="F197" s="55"/>
      <c r="G197"/>
      <c r="H197" s="3"/>
    </row>
    <row r="198" spans="1:8" s="25" customFormat="1">
      <c r="A198"/>
      <c r="B198"/>
      <c r="C198"/>
      <c r="D198"/>
      <c r="E198" s="3"/>
      <c r="F198" s="55"/>
      <c r="G198"/>
      <c r="H198" s="3"/>
    </row>
    <row r="199" spans="1:8" s="25" customFormat="1">
      <c r="A199"/>
      <c r="B199"/>
      <c r="C199"/>
      <c r="D199"/>
      <c r="E199" s="3"/>
      <c r="F199" s="55"/>
      <c r="G199"/>
      <c r="H199" s="3"/>
    </row>
    <row r="200" spans="1:8" s="25" customFormat="1">
      <c r="A200"/>
      <c r="B200"/>
      <c r="C200"/>
      <c r="D200"/>
      <c r="E200" s="3"/>
      <c r="F200" s="55"/>
      <c r="G200"/>
      <c r="H200" s="3"/>
    </row>
    <row r="201" spans="1:8" s="25" customFormat="1">
      <c r="A201"/>
      <c r="B201"/>
      <c r="C201"/>
      <c r="D201"/>
      <c r="E201" s="3"/>
      <c r="F201" s="55"/>
      <c r="G201"/>
      <c r="H201" s="3"/>
    </row>
    <row r="202" spans="1:8" s="25" customFormat="1">
      <c r="A202"/>
      <c r="B202"/>
      <c r="C202"/>
      <c r="D202"/>
      <c r="E202" s="3"/>
      <c r="F202" s="55"/>
      <c r="G202"/>
      <c r="H202" s="3"/>
    </row>
    <row r="203" spans="1:8" s="25" customFormat="1">
      <c r="A203"/>
      <c r="B203"/>
      <c r="C203"/>
      <c r="D203"/>
      <c r="E203" s="3"/>
      <c r="F203" s="55"/>
      <c r="G203"/>
      <c r="H203" s="3"/>
    </row>
    <row r="204" spans="1:8" s="25" customFormat="1">
      <c r="A204"/>
      <c r="B204"/>
      <c r="C204"/>
      <c r="D204"/>
      <c r="E204" s="3"/>
      <c r="F204" s="55"/>
      <c r="G204"/>
      <c r="H204" s="3"/>
    </row>
    <row r="205" spans="1:8" s="25" customFormat="1">
      <c r="A205"/>
      <c r="B205"/>
      <c r="C205"/>
      <c r="D205"/>
      <c r="E205" s="3"/>
      <c r="F205" s="55"/>
      <c r="G205"/>
      <c r="H205" s="3"/>
    </row>
    <row r="206" spans="1:8" s="25" customFormat="1">
      <c r="A206"/>
      <c r="B206"/>
      <c r="C206"/>
      <c r="D206"/>
      <c r="E206" s="3"/>
      <c r="F206" s="3"/>
      <c r="G206"/>
      <c r="H206" s="3"/>
    </row>
    <row r="207" spans="1:8" s="25" customFormat="1">
      <c r="A207"/>
      <c r="B207"/>
      <c r="C207"/>
      <c r="D207"/>
      <c r="E207" s="3"/>
      <c r="F207" s="55"/>
      <c r="G207"/>
      <c r="H207" s="3"/>
    </row>
    <row r="208" spans="1:8" s="25" customFormat="1">
      <c r="A208"/>
      <c r="B208"/>
      <c r="C208"/>
      <c r="D208"/>
      <c r="E208" s="3"/>
      <c r="F208" s="55"/>
      <c r="G208"/>
      <c r="H208" s="3"/>
    </row>
    <row r="209" spans="1:8" s="25" customFormat="1">
      <c r="A209"/>
      <c r="B209"/>
      <c r="C209"/>
      <c r="D209"/>
      <c r="E209" s="3"/>
      <c r="F209" s="55"/>
      <c r="G209"/>
      <c r="H209" s="3"/>
    </row>
    <row r="210" spans="1:8" s="25" customFormat="1">
      <c r="A210"/>
      <c r="B210"/>
      <c r="C210"/>
      <c r="D210"/>
      <c r="E210" s="3"/>
      <c r="F210" s="55"/>
      <c r="G210"/>
      <c r="H210" s="3"/>
    </row>
    <row r="211" spans="1:8" s="25" customFormat="1">
      <c r="A211"/>
      <c r="B211"/>
      <c r="C211"/>
      <c r="D211"/>
      <c r="E211" s="3"/>
      <c r="F211" s="55"/>
      <c r="G211"/>
      <c r="H211" s="3"/>
    </row>
    <row r="212" spans="1:8" s="25" customFormat="1">
      <c r="A212"/>
      <c r="B212"/>
      <c r="C212"/>
      <c r="D212"/>
      <c r="E212" s="3"/>
      <c r="F212" s="55"/>
      <c r="G212"/>
      <c r="H212" s="3"/>
    </row>
    <row r="213" spans="1:8" s="25" customFormat="1">
      <c r="A213"/>
      <c r="B213"/>
      <c r="C213"/>
      <c r="D213"/>
      <c r="E213" s="3"/>
      <c r="F213" s="55"/>
      <c r="G213"/>
      <c r="H213" s="3"/>
    </row>
    <row r="214" spans="1:8" s="25" customFormat="1">
      <c r="A214"/>
      <c r="B214"/>
      <c r="C214"/>
      <c r="D214"/>
      <c r="E214" s="3"/>
      <c r="F214" s="55"/>
      <c r="G214"/>
      <c r="H214" s="3"/>
    </row>
    <row r="215" spans="1:8" s="25" customFormat="1">
      <c r="A215"/>
      <c r="B215"/>
      <c r="C215"/>
      <c r="D215"/>
      <c r="E215" s="3"/>
      <c r="F215" s="55"/>
      <c r="G215"/>
      <c r="H215" s="3"/>
    </row>
    <row r="216" spans="1:8" s="25" customFormat="1">
      <c r="A216"/>
      <c r="B216"/>
      <c r="C216"/>
      <c r="D216"/>
      <c r="E216" s="3"/>
      <c r="F216" s="55"/>
      <c r="G216"/>
      <c r="H216" s="3"/>
    </row>
    <row r="217" spans="1:8" s="25" customFormat="1">
      <c r="A217"/>
      <c r="B217"/>
      <c r="C217"/>
      <c r="D217"/>
      <c r="E217" s="3"/>
      <c r="F217" s="55"/>
      <c r="G217"/>
      <c r="H217" s="3"/>
    </row>
    <row r="218" spans="1:8" s="25" customFormat="1">
      <c r="A218"/>
      <c r="B218"/>
      <c r="C218"/>
      <c r="D218"/>
      <c r="E218" s="3"/>
      <c r="F218" s="55"/>
      <c r="G218"/>
      <c r="H218" s="3"/>
    </row>
    <row r="219" spans="1:8" s="25" customFormat="1">
      <c r="A219"/>
      <c r="B219"/>
      <c r="C219"/>
      <c r="D219"/>
      <c r="E219" s="3"/>
      <c r="F219" s="55"/>
      <c r="G219"/>
      <c r="H219" s="3"/>
    </row>
    <row r="220" spans="1:8" s="25" customFormat="1">
      <c r="A220"/>
      <c r="B220"/>
      <c r="C220"/>
      <c r="D220"/>
      <c r="E220" s="3"/>
      <c r="F220" s="55"/>
      <c r="G220"/>
      <c r="H220" s="3"/>
    </row>
    <row r="221" spans="1:8" s="25" customFormat="1">
      <c r="A221"/>
      <c r="B221"/>
      <c r="C221"/>
      <c r="D221"/>
      <c r="E221" s="3"/>
      <c r="F221" s="55"/>
      <c r="G221"/>
      <c r="H221" s="3"/>
    </row>
    <row r="222" spans="1:8" s="25" customFormat="1">
      <c r="A222"/>
      <c r="B222"/>
      <c r="C222"/>
      <c r="D222"/>
      <c r="E222" s="3"/>
      <c r="F222" s="55"/>
      <c r="G222"/>
      <c r="H222" s="3"/>
    </row>
    <row r="223" spans="1:8" s="25" customFormat="1">
      <c r="A223"/>
      <c r="B223"/>
      <c r="C223"/>
      <c r="D223"/>
      <c r="E223" s="3"/>
      <c r="F223" s="55"/>
      <c r="G223"/>
      <c r="H223" s="3"/>
    </row>
    <row r="224" spans="1:8" s="25" customFormat="1">
      <c r="A224"/>
      <c r="B224"/>
      <c r="C224"/>
      <c r="D224"/>
      <c r="E224" s="3"/>
      <c r="F224" s="55"/>
      <c r="G224"/>
      <c r="H224" s="3"/>
    </row>
    <row r="225" spans="1:8" s="25" customFormat="1">
      <c r="A225"/>
      <c r="B225"/>
      <c r="C225"/>
      <c r="D225"/>
      <c r="E225" s="3"/>
      <c r="F225" s="55"/>
      <c r="G225"/>
      <c r="H225" s="3"/>
    </row>
    <row r="226" spans="1:8" s="25" customFormat="1">
      <c r="A226"/>
      <c r="B226"/>
      <c r="C226"/>
      <c r="D226"/>
      <c r="E226" s="3"/>
      <c r="F226" s="55"/>
      <c r="G226"/>
      <c r="H226" s="3"/>
    </row>
    <row r="227" spans="1:8" s="25" customFormat="1">
      <c r="A227"/>
      <c r="B227"/>
      <c r="C227"/>
      <c r="D227"/>
      <c r="E227" s="3"/>
      <c r="F227" s="55"/>
      <c r="G227"/>
      <c r="H227" s="3"/>
    </row>
    <row r="228" spans="1:8" s="25" customFormat="1">
      <c r="A228"/>
      <c r="B228"/>
      <c r="C228"/>
      <c r="D228"/>
      <c r="E228" s="3"/>
      <c r="F228" s="55"/>
      <c r="G228"/>
      <c r="H228" s="3"/>
    </row>
    <row r="229" spans="1:8" s="25" customFormat="1">
      <c r="A229"/>
      <c r="B229"/>
      <c r="C229"/>
      <c r="D229"/>
      <c r="E229" s="3"/>
      <c r="F229" s="55"/>
      <c r="G229"/>
      <c r="H229" s="3"/>
    </row>
    <row r="230" spans="1:8" s="25" customFormat="1">
      <c r="A230"/>
      <c r="B230"/>
      <c r="C230"/>
      <c r="D230"/>
      <c r="E230" s="3"/>
      <c r="F230" s="55"/>
      <c r="G230"/>
      <c r="H230" s="3"/>
    </row>
    <row r="231" spans="1:8" s="25" customFormat="1">
      <c r="A231"/>
      <c r="B231"/>
      <c r="C231"/>
      <c r="D231"/>
      <c r="E231" s="3"/>
      <c r="F231" s="55"/>
      <c r="G231"/>
      <c r="H231" s="3"/>
    </row>
    <row r="232" spans="1:8" s="25" customFormat="1">
      <c r="A232"/>
      <c r="B232"/>
      <c r="C232"/>
      <c r="D232"/>
      <c r="E232" s="3"/>
      <c r="F232" s="55"/>
      <c r="G232"/>
      <c r="H232" s="3"/>
    </row>
    <row r="233" spans="1:8" s="25" customFormat="1">
      <c r="A233"/>
      <c r="B233"/>
      <c r="C233"/>
      <c r="D233"/>
      <c r="E233" s="3"/>
      <c r="F233" s="55"/>
      <c r="G233"/>
      <c r="H233" s="3"/>
    </row>
    <row r="234" spans="1:8" s="25" customFormat="1">
      <c r="A234"/>
      <c r="B234"/>
      <c r="C234"/>
      <c r="D234"/>
      <c r="E234" s="3"/>
      <c r="F234" s="55"/>
      <c r="G234"/>
      <c r="H234"/>
    </row>
    <row r="235" spans="1:8" s="25" customFormat="1">
      <c r="A235"/>
      <c r="B235"/>
      <c r="C235"/>
      <c r="D235"/>
      <c r="E235" s="3"/>
      <c r="F235" s="55"/>
      <c r="G235"/>
      <c r="H235"/>
    </row>
    <row r="236" spans="1:8" s="25" customFormat="1">
      <c r="A236"/>
      <c r="B236"/>
      <c r="C236"/>
      <c r="D236"/>
      <c r="E236" s="3"/>
      <c r="F236" s="55"/>
      <c r="G236"/>
      <c r="H236"/>
    </row>
    <row r="237" spans="1:8" s="25" customFormat="1">
      <c r="A237"/>
      <c r="B237"/>
      <c r="C237"/>
      <c r="D237"/>
      <c r="E237" s="3"/>
      <c r="F237" s="55"/>
      <c r="G237"/>
      <c r="H237"/>
    </row>
    <row r="238" spans="1:8" s="25" customFormat="1">
      <c r="A238"/>
      <c r="B238"/>
      <c r="C238"/>
      <c r="D238"/>
      <c r="E238" s="3"/>
      <c r="F238" s="55"/>
      <c r="G238"/>
      <c r="H238"/>
    </row>
    <row r="239" spans="1:8" s="25" customFormat="1">
      <c r="A239"/>
      <c r="B239"/>
      <c r="C239"/>
      <c r="D239"/>
      <c r="E239" s="3"/>
      <c r="F239" s="55"/>
      <c r="G239"/>
      <c r="H239"/>
    </row>
    <row r="240" spans="1:8" s="25" customFormat="1">
      <c r="A240"/>
      <c r="B240"/>
      <c r="C240"/>
      <c r="D240"/>
      <c r="E240" s="3"/>
      <c r="F240" s="55"/>
      <c r="G240"/>
      <c r="H240"/>
    </row>
    <row r="241" spans="1:8" s="25" customFormat="1">
      <c r="A241"/>
      <c r="B241"/>
      <c r="C241"/>
      <c r="D241"/>
      <c r="E241" s="3"/>
      <c r="F241" s="55"/>
      <c r="G241"/>
      <c r="H241"/>
    </row>
    <row r="242" spans="1:8" s="25" customFormat="1">
      <c r="A242"/>
      <c r="B242"/>
      <c r="C242"/>
      <c r="D242"/>
      <c r="E242" s="3"/>
      <c r="F242" s="55"/>
      <c r="G242"/>
      <c r="H242"/>
    </row>
    <row r="243" spans="1:8" s="25" customFormat="1">
      <c r="A243"/>
      <c r="B243"/>
      <c r="C243"/>
      <c r="D243"/>
      <c r="E243" s="3"/>
      <c r="F243" s="55"/>
      <c r="G243"/>
      <c r="H243"/>
    </row>
    <row r="244" spans="1:8" s="25" customFormat="1">
      <c r="A244"/>
      <c r="B244"/>
      <c r="C244"/>
      <c r="D244"/>
      <c r="E244" s="3"/>
      <c r="F244" s="55"/>
      <c r="G244"/>
      <c r="H244"/>
    </row>
    <row r="245" spans="1:8" s="25" customFormat="1">
      <c r="A245"/>
      <c r="B245"/>
      <c r="C245"/>
      <c r="D245"/>
      <c r="E245" s="3"/>
      <c r="F245" s="55"/>
      <c r="G245"/>
      <c r="H245"/>
    </row>
    <row r="246" spans="1:8" s="25" customFormat="1">
      <c r="A246"/>
      <c r="B246"/>
      <c r="C246"/>
      <c r="D246"/>
      <c r="E246" s="3"/>
      <c r="F246" s="55"/>
      <c r="G246"/>
      <c r="H246"/>
    </row>
    <row r="247" spans="1:8" s="25" customFormat="1">
      <c r="A247"/>
      <c r="B247"/>
      <c r="C247"/>
      <c r="D247"/>
      <c r="E247" s="3"/>
      <c r="F247" s="55"/>
      <c r="G247"/>
      <c r="H247"/>
    </row>
    <row r="248" spans="1:8" s="25" customFormat="1">
      <c r="A248"/>
      <c r="B248"/>
      <c r="C248"/>
      <c r="D248"/>
      <c r="E248" s="3"/>
      <c r="F248" s="55"/>
      <c r="G248"/>
      <c r="H248"/>
    </row>
    <row r="249" spans="1:8" s="25" customFormat="1">
      <c r="A249"/>
      <c r="B249"/>
      <c r="C249"/>
      <c r="D249"/>
      <c r="E249" s="3"/>
      <c r="F249" s="55"/>
      <c r="G249"/>
      <c r="H249"/>
    </row>
    <row r="250" spans="1:8" s="25" customFormat="1">
      <c r="A250"/>
      <c r="B250"/>
      <c r="C250"/>
      <c r="D250"/>
      <c r="E250" s="3"/>
      <c r="F250" s="55"/>
      <c r="G250"/>
      <c r="H250"/>
    </row>
    <row r="251" spans="1:8" s="25" customFormat="1">
      <c r="A251"/>
      <c r="B251"/>
      <c r="C251"/>
      <c r="D251"/>
      <c r="E251" s="3"/>
      <c r="F251" s="55"/>
      <c r="G251"/>
      <c r="H251"/>
    </row>
    <row r="252" spans="1:8" s="25" customFormat="1">
      <c r="A252"/>
      <c r="B252"/>
      <c r="C252"/>
      <c r="D252"/>
      <c r="E252" s="3"/>
      <c r="F252" s="55"/>
      <c r="G252"/>
      <c r="H252"/>
    </row>
    <row r="253" spans="1:8" s="25" customFormat="1">
      <c r="A253"/>
      <c r="B253"/>
      <c r="C253"/>
      <c r="D253"/>
      <c r="E253" s="3"/>
      <c r="F253" s="55"/>
      <c r="G253"/>
      <c r="H253"/>
    </row>
    <row r="254" spans="1:8" s="25" customFormat="1">
      <c r="A254"/>
      <c r="B254"/>
      <c r="C254"/>
      <c r="D254"/>
      <c r="E254" s="3"/>
      <c r="F254" s="55"/>
      <c r="G254"/>
      <c r="H254"/>
    </row>
    <row r="255" spans="1:8" s="25" customFormat="1">
      <c r="A255"/>
      <c r="B255"/>
      <c r="C255"/>
      <c r="D255"/>
      <c r="E255" s="3"/>
      <c r="F255" s="55"/>
      <c r="G255"/>
      <c r="H255"/>
    </row>
    <row r="256" spans="1:8" s="25" customFormat="1">
      <c r="A256"/>
      <c r="B256"/>
      <c r="C256"/>
      <c r="D256"/>
      <c r="E256" s="3"/>
      <c r="F256" s="55"/>
      <c r="G256"/>
      <c r="H256"/>
    </row>
    <row r="257" spans="1:8" s="25" customFormat="1">
      <c r="A257"/>
      <c r="B257"/>
      <c r="C257"/>
      <c r="D257"/>
      <c r="E257" s="3"/>
      <c r="F257" s="55"/>
      <c r="G257"/>
      <c r="H257"/>
    </row>
    <row r="258" spans="1:8" s="25" customFormat="1">
      <c r="A258"/>
      <c r="B258"/>
      <c r="C258"/>
      <c r="D258"/>
      <c r="E258" s="3"/>
      <c r="F258" s="55"/>
      <c r="G258"/>
      <c r="H258"/>
    </row>
    <row r="259" spans="1:8" s="25" customFormat="1">
      <c r="A259"/>
      <c r="B259"/>
      <c r="C259"/>
      <c r="D259"/>
      <c r="E259" s="3"/>
      <c r="F259" s="55"/>
      <c r="G259"/>
      <c r="H259"/>
    </row>
    <row r="260" spans="1:8" s="25" customFormat="1">
      <c r="A260"/>
      <c r="B260"/>
      <c r="C260"/>
      <c r="D260"/>
      <c r="E260" s="3"/>
      <c r="F260" s="55"/>
      <c r="G260"/>
      <c r="H260"/>
    </row>
    <row r="261" spans="1:8" s="25" customFormat="1">
      <c r="A261"/>
      <c r="B261"/>
      <c r="C261"/>
      <c r="D261"/>
      <c r="E261" s="3"/>
      <c r="F261" s="55"/>
      <c r="G261"/>
      <c r="H261"/>
    </row>
    <row r="262" spans="1:8" s="25" customFormat="1">
      <c r="A262"/>
      <c r="B262"/>
      <c r="C262"/>
      <c r="D262"/>
      <c r="E262" s="3"/>
      <c r="F262" s="55"/>
      <c r="G262"/>
      <c r="H262"/>
    </row>
    <row r="263" spans="1:8" s="25" customFormat="1">
      <c r="A263"/>
      <c r="B263"/>
      <c r="C263"/>
      <c r="D263"/>
      <c r="E263" s="3"/>
      <c r="F263" s="55"/>
      <c r="G263"/>
      <c r="H263"/>
    </row>
    <row r="264" spans="1:8" s="25" customFormat="1">
      <c r="A264"/>
      <c r="B264"/>
      <c r="C264"/>
      <c r="D264"/>
      <c r="E264" s="3"/>
      <c r="F264" s="55"/>
      <c r="G264"/>
      <c r="H264"/>
    </row>
    <row r="265" spans="1:8" s="25" customFormat="1">
      <c r="A265"/>
      <c r="B265"/>
      <c r="C265"/>
      <c r="D265"/>
      <c r="E265" s="3"/>
      <c r="F265" s="55"/>
      <c r="G265"/>
      <c r="H265"/>
    </row>
    <row r="266" spans="1:8" s="25" customFormat="1">
      <c r="A266"/>
      <c r="B266"/>
      <c r="C266"/>
      <c r="D266"/>
      <c r="E266" s="3"/>
      <c r="F266" s="55"/>
      <c r="G266"/>
      <c r="H266"/>
    </row>
    <row r="267" spans="1:8" s="25" customFormat="1">
      <c r="A267"/>
      <c r="B267"/>
      <c r="C267"/>
      <c r="D267"/>
      <c r="E267" s="3"/>
      <c r="F267" s="55"/>
      <c r="G267"/>
      <c r="H267"/>
    </row>
    <row r="268" spans="1:8" s="25" customFormat="1">
      <c r="A268"/>
      <c r="B268"/>
      <c r="C268"/>
      <c r="D268"/>
      <c r="E268" s="3"/>
      <c r="F268" s="55"/>
      <c r="G268"/>
      <c r="H268"/>
    </row>
    <row r="269" spans="1:8" s="25" customFormat="1">
      <c r="A269"/>
      <c r="B269"/>
      <c r="C269"/>
      <c r="D269"/>
      <c r="E269" s="3"/>
      <c r="F269" s="55"/>
      <c r="G269"/>
      <c r="H269"/>
    </row>
    <row r="270" spans="1:8" s="25" customFormat="1">
      <c r="A270"/>
      <c r="B270"/>
      <c r="C270"/>
      <c r="D270"/>
      <c r="E270" s="3"/>
      <c r="F270" s="55"/>
      <c r="G270"/>
      <c r="H270"/>
    </row>
    <row r="271" spans="1:8" s="25" customFormat="1">
      <c r="A271"/>
      <c r="B271"/>
      <c r="C271"/>
      <c r="D271"/>
      <c r="E271" s="3"/>
      <c r="F271" s="55"/>
      <c r="G271"/>
      <c r="H271"/>
    </row>
    <row r="272" spans="1:8" s="25" customFormat="1">
      <c r="A272"/>
      <c r="B272"/>
      <c r="C272"/>
      <c r="D272"/>
      <c r="E272" s="3"/>
      <c r="F272" s="55"/>
      <c r="G272"/>
      <c r="H272"/>
    </row>
    <row r="273" spans="1:11" s="25" customFormat="1">
      <c r="A273"/>
      <c r="B273"/>
      <c r="C273"/>
      <c r="D273"/>
      <c r="E273" s="3"/>
      <c r="F273" s="55"/>
      <c r="G273"/>
      <c r="H273"/>
    </row>
    <row r="274" spans="1:11" s="25" customFormat="1">
      <c r="A274"/>
      <c r="B274"/>
      <c r="C274"/>
      <c r="D274"/>
      <c r="E274" s="3"/>
      <c r="F274" s="55"/>
      <c r="G274" s="3"/>
      <c r="H274"/>
    </row>
    <row r="275" spans="1:11">
      <c r="B275"/>
      <c r="H275"/>
      <c r="K275" s="25"/>
    </row>
    <row r="276" spans="1:11">
      <c r="B276"/>
      <c r="H276"/>
      <c r="K276" s="25"/>
    </row>
    <row r="277" spans="1:11">
      <c r="B277"/>
      <c r="H277"/>
      <c r="K277" s="25"/>
    </row>
    <row r="278" spans="1:11" s="25" customFormat="1">
      <c r="A278"/>
      <c r="B278"/>
      <c r="C278"/>
      <c r="D278"/>
      <c r="E278" s="3"/>
      <c r="F278" s="55"/>
      <c r="G278"/>
      <c r="H278"/>
    </row>
    <row r="279" spans="1:11" s="25" customFormat="1">
      <c r="A279"/>
      <c r="B279"/>
      <c r="C279"/>
      <c r="D279"/>
      <c r="E279" s="3"/>
      <c r="F279" s="55"/>
      <c r="G279"/>
      <c r="H279"/>
    </row>
    <row r="280" spans="1:11" s="25" customFormat="1">
      <c r="A280"/>
      <c r="B280"/>
      <c r="C280"/>
      <c r="D280"/>
      <c r="E280" s="3"/>
      <c r="F280" s="55"/>
      <c r="G280" s="3"/>
      <c r="H280"/>
    </row>
    <row r="281" spans="1:11">
      <c r="B281"/>
      <c r="H281"/>
      <c r="K281" s="25"/>
    </row>
    <row r="282" spans="1:11" s="25" customFormat="1">
      <c r="A282"/>
      <c r="B282"/>
      <c r="C282"/>
      <c r="D282"/>
      <c r="E282" s="3"/>
      <c r="F282" s="55"/>
      <c r="G282"/>
      <c r="H282"/>
    </row>
    <row r="283" spans="1:11" s="25" customFormat="1">
      <c r="A283"/>
      <c r="B283"/>
      <c r="C283"/>
      <c r="D283"/>
      <c r="E283" s="3"/>
      <c r="F283" s="55"/>
      <c r="G283"/>
      <c r="H283"/>
    </row>
    <row r="284" spans="1:11" s="25" customFormat="1">
      <c r="A284"/>
      <c r="B284"/>
      <c r="C284"/>
      <c r="D284"/>
      <c r="E284" s="3"/>
      <c r="F284" s="55"/>
      <c r="G284"/>
      <c r="H284"/>
    </row>
    <row r="285" spans="1:11" s="25" customFormat="1">
      <c r="A285"/>
      <c r="B285"/>
      <c r="C285"/>
      <c r="D285"/>
      <c r="E285" s="3"/>
      <c r="F285" s="55"/>
      <c r="G285"/>
      <c r="H285"/>
    </row>
    <row r="286" spans="1:11" s="25" customFormat="1">
      <c r="A286"/>
      <c r="B286"/>
      <c r="C286"/>
      <c r="D286"/>
      <c r="E286" s="3"/>
      <c r="F286" s="55"/>
      <c r="G286"/>
      <c r="H286"/>
    </row>
    <row r="287" spans="1:11" s="25" customFormat="1">
      <c r="A287"/>
      <c r="B287"/>
      <c r="C287"/>
      <c r="D287"/>
      <c r="E287" s="3"/>
      <c r="F287" s="55"/>
      <c r="G287"/>
      <c r="H287"/>
    </row>
    <row r="288" spans="1:11" s="25" customFormat="1">
      <c r="A288"/>
      <c r="B288"/>
      <c r="C288"/>
      <c r="D288"/>
      <c r="E288" s="3"/>
      <c r="F288" s="55"/>
      <c r="G288"/>
      <c r="H288"/>
    </row>
    <row r="289" spans="1:11" s="25" customFormat="1">
      <c r="A289"/>
      <c r="B289"/>
      <c r="C289"/>
      <c r="D289"/>
      <c r="E289" s="3"/>
      <c r="F289" s="55"/>
      <c r="G289"/>
      <c r="H289"/>
    </row>
    <row r="290" spans="1:11" s="25" customFormat="1">
      <c r="A290"/>
      <c r="B290"/>
      <c r="C290"/>
      <c r="D290"/>
      <c r="E290" s="3"/>
      <c r="F290" s="55"/>
      <c r="G290"/>
      <c r="H290"/>
    </row>
    <row r="291" spans="1:11" s="25" customFormat="1">
      <c r="A291"/>
      <c r="B291"/>
      <c r="C291"/>
      <c r="D291"/>
      <c r="E291" s="3"/>
      <c r="F291" s="55"/>
      <c r="G291" s="3"/>
      <c r="H291"/>
    </row>
    <row r="292" spans="1:11">
      <c r="B292"/>
      <c r="G292" s="3"/>
      <c r="H292"/>
      <c r="K292" s="25"/>
    </row>
    <row r="293" spans="1:11">
      <c r="B293"/>
      <c r="H293"/>
      <c r="K293" s="25"/>
    </row>
    <row r="294" spans="1:11" s="25" customFormat="1">
      <c r="A294"/>
      <c r="B294"/>
      <c r="C294"/>
      <c r="D294"/>
      <c r="E294" s="3"/>
      <c r="F294" s="55"/>
      <c r="G294" s="3"/>
      <c r="H294"/>
    </row>
    <row r="295" spans="1:11" s="25" customFormat="1">
      <c r="A295"/>
      <c r="B295"/>
      <c r="C295"/>
      <c r="D295"/>
      <c r="E295" s="3"/>
      <c r="F295" s="55"/>
      <c r="G295" s="3"/>
      <c r="H295"/>
    </row>
    <row r="296" spans="1:11" s="25" customFormat="1">
      <c r="A296"/>
      <c r="B296"/>
      <c r="C296"/>
      <c r="D296"/>
      <c r="E296" s="3"/>
      <c r="F296" s="55"/>
      <c r="G296" s="3"/>
      <c r="H296"/>
    </row>
    <row r="297" spans="1:11" s="25" customFormat="1">
      <c r="A297"/>
      <c r="B297"/>
      <c r="C297"/>
      <c r="D297"/>
      <c r="E297" s="3"/>
      <c r="F297" s="55"/>
      <c r="G297"/>
      <c r="H297"/>
    </row>
    <row r="298" spans="1:11" s="25" customFormat="1">
      <c r="A298"/>
      <c r="B298"/>
      <c r="C298"/>
      <c r="D298"/>
      <c r="E298" s="3"/>
      <c r="F298" s="55"/>
      <c r="G298"/>
      <c r="H298"/>
    </row>
    <row r="299" spans="1:11" s="25" customFormat="1">
      <c r="A299"/>
      <c r="B299"/>
      <c r="C299"/>
      <c r="D299"/>
      <c r="E299" s="3"/>
      <c r="F299" s="55"/>
      <c r="G299" s="3"/>
      <c r="H299"/>
    </row>
    <row r="300" spans="1:11" s="25" customFormat="1">
      <c r="A300"/>
      <c r="B300"/>
      <c r="C300"/>
      <c r="D300"/>
      <c r="E300" s="3"/>
      <c r="F300" s="55"/>
      <c r="G300"/>
      <c r="H300"/>
    </row>
    <row r="301" spans="1:11" s="25" customFormat="1">
      <c r="A301"/>
      <c r="B301"/>
      <c r="C301"/>
      <c r="D301"/>
      <c r="E301" s="3"/>
      <c r="F301" s="55"/>
      <c r="G301"/>
      <c r="H301"/>
    </row>
    <row r="302" spans="1:11" s="25" customFormat="1">
      <c r="A302"/>
      <c r="B302"/>
      <c r="C302"/>
      <c r="D302"/>
      <c r="E302" s="3"/>
      <c r="F302" s="55"/>
      <c r="G302"/>
      <c r="H302"/>
    </row>
    <row r="303" spans="1:11" s="25" customFormat="1">
      <c r="A303"/>
      <c r="B303"/>
      <c r="C303"/>
      <c r="D303"/>
      <c r="E303" s="3"/>
      <c r="F303" s="55"/>
      <c r="G303"/>
      <c r="H303"/>
    </row>
    <row r="304" spans="1:11" s="25" customFormat="1">
      <c r="A304"/>
      <c r="B304"/>
      <c r="C304"/>
      <c r="D304"/>
      <c r="E304" s="3"/>
      <c r="F304" s="55"/>
      <c r="G304"/>
      <c r="H304"/>
    </row>
    <row r="305" spans="1:11" s="25" customFormat="1">
      <c r="A305"/>
      <c r="B305"/>
      <c r="C305"/>
      <c r="D305"/>
      <c r="E305" s="3"/>
      <c r="F305" s="55"/>
      <c r="G305"/>
      <c r="H305"/>
    </row>
    <row r="306" spans="1:11" s="25" customFormat="1">
      <c r="A306"/>
      <c r="B306"/>
      <c r="C306"/>
      <c r="D306"/>
      <c r="E306" s="3"/>
      <c r="F306" s="55"/>
      <c r="G306"/>
      <c r="H306"/>
    </row>
    <row r="307" spans="1:11" s="25" customFormat="1">
      <c r="A307"/>
      <c r="B307"/>
      <c r="C307"/>
      <c r="D307"/>
      <c r="E307" s="3"/>
      <c r="F307" s="55"/>
      <c r="G307"/>
      <c r="H307"/>
    </row>
    <row r="308" spans="1:11" s="25" customFormat="1">
      <c r="A308"/>
      <c r="B308"/>
      <c r="C308"/>
      <c r="D308"/>
      <c r="E308" s="3"/>
      <c r="F308" s="55"/>
      <c r="G308"/>
      <c r="H308"/>
    </row>
    <row r="309" spans="1:11" s="25" customFormat="1">
      <c r="A309"/>
      <c r="B309"/>
      <c r="C309"/>
      <c r="D309"/>
      <c r="E309" s="3"/>
      <c r="F309" s="55"/>
      <c r="G309"/>
      <c r="H309"/>
    </row>
    <row r="310" spans="1:11" s="25" customFormat="1">
      <c r="A310"/>
      <c r="B310"/>
      <c r="C310"/>
      <c r="D310"/>
      <c r="E310" s="3"/>
      <c r="F310" s="55"/>
      <c r="G310"/>
      <c r="H310"/>
    </row>
    <row r="311" spans="1:11">
      <c r="B311"/>
      <c r="H311"/>
      <c r="K311" s="25"/>
    </row>
    <row r="312" spans="1:11" s="25" customFormat="1">
      <c r="A312"/>
      <c r="B312"/>
      <c r="C312"/>
      <c r="D312"/>
      <c r="E312" s="3"/>
      <c r="F312" s="55"/>
      <c r="G312"/>
      <c r="H312"/>
    </row>
    <row r="313" spans="1:11" s="25" customFormat="1">
      <c r="A313"/>
      <c r="B313"/>
      <c r="C313"/>
      <c r="D313"/>
      <c r="E313" s="3"/>
      <c r="F313" s="55"/>
      <c r="G313"/>
      <c r="H313"/>
    </row>
    <row r="314" spans="1:11" s="25" customFormat="1">
      <c r="A314"/>
      <c r="B314"/>
      <c r="C314"/>
      <c r="D314"/>
      <c r="E314" s="3"/>
      <c r="F314" s="55"/>
      <c r="G314"/>
      <c r="H314"/>
    </row>
    <row r="315" spans="1:11" s="25" customFormat="1">
      <c r="A315"/>
      <c r="B315"/>
      <c r="C315"/>
      <c r="D315"/>
      <c r="E315" s="3"/>
      <c r="F315" s="55"/>
      <c r="G315"/>
      <c r="H315"/>
    </row>
    <row r="316" spans="1:11" s="25" customFormat="1">
      <c r="A316"/>
      <c r="B316"/>
      <c r="C316"/>
      <c r="D316"/>
      <c r="E316" s="3"/>
      <c r="F316" s="55"/>
      <c r="G316"/>
      <c r="H316"/>
    </row>
    <row r="317" spans="1:11" s="25" customFormat="1">
      <c r="A317"/>
      <c r="B317"/>
      <c r="C317"/>
      <c r="D317"/>
      <c r="E317" s="3"/>
      <c r="F317" s="55"/>
      <c r="G317"/>
      <c r="H317"/>
    </row>
    <row r="318" spans="1:11" s="25" customFormat="1">
      <c r="A318"/>
      <c r="B318"/>
      <c r="C318"/>
      <c r="D318"/>
      <c r="E318" s="3"/>
      <c r="F318" s="55"/>
      <c r="G318"/>
      <c r="H318"/>
    </row>
    <row r="319" spans="1:11" s="25" customFormat="1">
      <c r="A319"/>
      <c r="B319"/>
      <c r="C319"/>
      <c r="D319"/>
      <c r="E319" s="3"/>
      <c r="F319" s="55"/>
      <c r="G319"/>
      <c r="H319"/>
    </row>
    <row r="320" spans="1:11" s="25" customFormat="1">
      <c r="A320"/>
      <c r="B320"/>
      <c r="C320"/>
      <c r="D320"/>
      <c r="E320" s="3"/>
      <c r="F320" s="55"/>
      <c r="G320"/>
      <c r="H320"/>
    </row>
    <row r="321" spans="1:8" s="25" customFormat="1">
      <c r="A321"/>
      <c r="B321"/>
      <c r="C321"/>
      <c r="D321"/>
      <c r="E321" s="3"/>
      <c r="F321" s="55"/>
      <c r="G321"/>
      <c r="H321"/>
    </row>
    <row r="322" spans="1:8" s="25" customFormat="1">
      <c r="A322"/>
      <c r="B322"/>
      <c r="C322"/>
      <c r="D322"/>
      <c r="E322" s="3"/>
      <c r="F322" s="55"/>
      <c r="G322"/>
      <c r="H322"/>
    </row>
    <row r="323" spans="1:8" s="25" customFormat="1">
      <c r="A323"/>
      <c r="B323"/>
      <c r="C323"/>
      <c r="D323"/>
      <c r="E323" s="3"/>
      <c r="F323" s="55"/>
      <c r="G323"/>
      <c r="H323"/>
    </row>
    <row r="324" spans="1:8" s="25" customFormat="1">
      <c r="A324"/>
      <c r="B324"/>
      <c r="C324"/>
      <c r="D324"/>
      <c r="E324" s="3"/>
      <c r="F324" s="55"/>
      <c r="G324"/>
      <c r="H324"/>
    </row>
    <row r="325" spans="1:8" s="25" customFormat="1">
      <c r="A325"/>
      <c r="B325"/>
      <c r="C325"/>
      <c r="D325"/>
      <c r="E325" s="3"/>
      <c r="F325" s="55"/>
      <c r="G325"/>
      <c r="H325"/>
    </row>
    <row r="326" spans="1:8" s="25" customFormat="1">
      <c r="A326"/>
      <c r="B326"/>
      <c r="C326"/>
      <c r="D326"/>
      <c r="E326" s="3"/>
      <c r="F326" s="55"/>
      <c r="G326"/>
      <c r="H326"/>
    </row>
    <row r="327" spans="1:8" s="25" customFormat="1">
      <c r="A327"/>
      <c r="B327"/>
      <c r="C327"/>
      <c r="D327"/>
      <c r="E327" s="3"/>
      <c r="F327" s="55"/>
      <c r="G327"/>
      <c r="H327"/>
    </row>
    <row r="328" spans="1:8" s="25" customFormat="1">
      <c r="A328"/>
      <c r="B328"/>
      <c r="C328"/>
      <c r="D328"/>
      <c r="E328" s="3"/>
      <c r="F328" s="55"/>
      <c r="G328"/>
      <c r="H328"/>
    </row>
    <row r="329" spans="1:8" s="25" customFormat="1">
      <c r="A329"/>
      <c r="B329"/>
      <c r="C329"/>
      <c r="D329"/>
      <c r="E329" s="3"/>
      <c r="F329" s="55"/>
      <c r="G329"/>
      <c r="H329"/>
    </row>
    <row r="330" spans="1:8" s="25" customFormat="1">
      <c r="A330"/>
      <c r="B330"/>
      <c r="C330"/>
      <c r="D330"/>
      <c r="E330" s="3"/>
      <c r="F330" s="55"/>
      <c r="G330"/>
      <c r="H330"/>
    </row>
    <row r="331" spans="1:8" s="25" customFormat="1">
      <c r="A331"/>
      <c r="B331"/>
      <c r="C331"/>
      <c r="D331"/>
      <c r="E331" s="3"/>
      <c r="F331" s="55"/>
      <c r="G331"/>
      <c r="H331"/>
    </row>
    <row r="332" spans="1:8" s="25" customFormat="1">
      <c r="A332"/>
      <c r="B332"/>
      <c r="C332"/>
      <c r="D332"/>
      <c r="E332" s="3"/>
      <c r="F332" s="55"/>
      <c r="G332"/>
      <c r="H332"/>
    </row>
    <row r="333" spans="1:8" s="25" customFormat="1">
      <c r="A333"/>
      <c r="B333"/>
      <c r="C333"/>
      <c r="D333"/>
      <c r="E333" s="3"/>
      <c r="F333" s="55"/>
      <c r="G333"/>
      <c r="H333"/>
    </row>
    <row r="334" spans="1:8" s="25" customFormat="1">
      <c r="A334"/>
      <c r="B334"/>
      <c r="C334"/>
      <c r="D334"/>
      <c r="E334" s="3"/>
      <c r="F334" s="55"/>
      <c r="G334" s="3"/>
      <c r="H334"/>
    </row>
    <row r="335" spans="1:8" s="25" customFormat="1">
      <c r="A335"/>
      <c r="B335"/>
      <c r="C335"/>
      <c r="D335"/>
      <c r="E335" s="3"/>
      <c r="F335" s="55"/>
      <c r="G335"/>
      <c r="H335"/>
    </row>
    <row r="336" spans="1:8" s="25" customFormat="1">
      <c r="A336"/>
      <c r="B336"/>
      <c r="C336"/>
      <c r="D336"/>
      <c r="E336" s="3"/>
      <c r="F336" s="55"/>
      <c r="G336"/>
      <c r="H336"/>
    </row>
    <row r="337" spans="1:8" s="25" customFormat="1">
      <c r="A337"/>
      <c r="B337"/>
      <c r="C337"/>
      <c r="D337"/>
      <c r="E337" s="3"/>
      <c r="F337" s="55"/>
      <c r="G337"/>
      <c r="H337"/>
    </row>
    <row r="338" spans="1:8" s="25" customFormat="1">
      <c r="A338"/>
      <c r="B338"/>
      <c r="C338"/>
      <c r="D338"/>
      <c r="E338" s="3"/>
      <c r="F338" s="55"/>
      <c r="G338"/>
      <c r="H338"/>
    </row>
    <row r="339" spans="1:8" s="25" customFormat="1">
      <c r="A339"/>
      <c r="B339"/>
      <c r="C339"/>
      <c r="D339"/>
      <c r="E339" s="3"/>
      <c r="F339" s="55"/>
      <c r="G339"/>
      <c r="H339"/>
    </row>
    <row r="340" spans="1:8" s="25" customFormat="1">
      <c r="A340"/>
      <c r="B340"/>
      <c r="C340"/>
      <c r="D340"/>
      <c r="E340" s="3"/>
      <c r="F340" s="55"/>
      <c r="G340"/>
      <c r="H340"/>
    </row>
    <row r="341" spans="1:8" s="25" customFormat="1">
      <c r="A341"/>
      <c r="B341"/>
      <c r="C341"/>
      <c r="D341"/>
      <c r="E341" s="3"/>
      <c r="F341" s="55"/>
      <c r="G341"/>
      <c r="H341"/>
    </row>
    <row r="342" spans="1:8" s="25" customFormat="1">
      <c r="A342"/>
      <c r="B342"/>
      <c r="C342"/>
      <c r="D342"/>
      <c r="E342" s="3"/>
      <c r="F342" s="55"/>
      <c r="G342"/>
      <c r="H342"/>
    </row>
    <row r="343" spans="1:8" s="25" customFormat="1">
      <c r="A343"/>
      <c r="B343"/>
      <c r="C343"/>
      <c r="D343"/>
      <c r="E343" s="3"/>
      <c r="F343" s="55"/>
      <c r="G343"/>
      <c r="H343"/>
    </row>
    <row r="344" spans="1:8" s="25" customFormat="1">
      <c r="A344"/>
      <c r="B344"/>
      <c r="C344"/>
      <c r="D344"/>
      <c r="E344" s="3"/>
      <c r="F344" s="55"/>
      <c r="G344"/>
      <c r="H344"/>
    </row>
    <row r="345" spans="1:8" s="25" customFormat="1">
      <c r="A345"/>
      <c r="B345"/>
      <c r="C345"/>
      <c r="D345"/>
      <c r="E345" s="3"/>
      <c r="F345" s="55"/>
      <c r="G345"/>
      <c r="H345"/>
    </row>
    <row r="346" spans="1:8" s="25" customFormat="1">
      <c r="A346"/>
      <c r="B346"/>
      <c r="C346"/>
      <c r="D346"/>
      <c r="E346" s="3"/>
      <c r="F346" s="55"/>
      <c r="G346"/>
      <c r="H346"/>
    </row>
    <row r="347" spans="1:8" s="25" customFormat="1">
      <c r="A347"/>
      <c r="B347"/>
      <c r="C347"/>
      <c r="D347"/>
      <c r="E347" s="3"/>
      <c r="F347" s="55"/>
      <c r="G347"/>
      <c r="H347"/>
    </row>
    <row r="348" spans="1:8" s="25" customFormat="1">
      <c r="A348"/>
      <c r="B348"/>
      <c r="C348"/>
      <c r="D348"/>
      <c r="E348" s="3"/>
      <c r="F348" s="55"/>
      <c r="G348"/>
      <c r="H348"/>
    </row>
    <row r="349" spans="1:8" s="25" customFormat="1">
      <c r="A349"/>
      <c r="B349"/>
      <c r="C349"/>
      <c r="D349"/>
      <c r="E349" s="3"/>
      <c r="F349" s="55"/>
      <c r="G349"/>
      <c r="H349"/>
    </row>
    <row r="350" spans="1:8" s="25" customFormat="1">
      <c r="A350"/>
      <c r="B350"/>
      <c r="C350"/>
      <c r="D350"/>
      <c r="E350" s="3"/>
      <c r="F350" s="55"/>
      <c r="G350"/>
      <c r="H350"/>
    </row>
    <row r="351" spans="1:8" s="25" customFormat="1">
      <c r="A351"/>
      <c r="B351"/>
      <c r="C351"/>
      <c r="D351"/>
      <c r="E351" s="3"/>
      <c r="F351" s="55"/>
      <c r="G351"/>
      <c r="H351"/>
    </row>
    <row r="352" spans="1:8" s="25" customFormat="1">
      <c r="A352"/>
      <c r="B352"/>
      <c r="C352"/>
      <c r="D352"/>
      <c r="E352" s="3"/>
      <c r="F352" s="55"/>
      <c r="G352"/>
      <c r="H352"/>
    </row>
    <row r="353" spans="1:8" s="25" customFormat="1">
      <c r="A353"/>
      <c r="B353"/>
      <c r="C353"/>
      <c r="D353"/>
      <c r="E353" s="3"/>
      <c r="F353" s="55"/>
      <c r="G353"/>
      <c r="H353"/>
    </row>
    <row r="354" spans="1:8" s="25" customFormat="1">
      <c r="A354"/>
      <c r="B354"/>
      <c r="C354"/>
      <c r="D354"/>
      <c r="E354" s="3"/>
      <c r="F354" s="55"/>
      <c r="G354"/>
      <c r="H354"/>
    </row>
    <row r="355" spans="1:8" s="25" customFormat="1">
      <c r="A355"/>
      <c r="B355"/>
      <c r="C355"/>
      <c r="D355"/>
      <c r="E355" s="3"/>
      <c r="F355" s="55"/>
      <c r="G355"/>
      <c r="H355"/>
    </row>
    <row r="356" spans="1:8" s="25" customFormat="1">
      <c r="A356"/>
      <c r="B356"/>
      <c r="C356"/>
      <c r="D356"/>
      <c r="E356" s="3"/>
      <c r="F356" s="55"/>
      <c r="G356"/>
      <c r="H356"/>
    </row>
    <row r="357" spans="1:8" s="25" customFormat="1">
      <c r="A357"/>
      <c r="B357"/>
      <c r="C357"/>
      <c r="D357"/>
      <c r="E357" s="3"/>
      <c r="F357" s="55"/>
      <c r="G357"/>
      <c r="H357"/>
    </row>
    <row r="358" spans="1:8" s="25" customFormat="1">
      <c r="A358"/>
      <c r="B358"/>
      <c r="C358"/>
      <c r="D358"/>
      <c r="E358" s="3"/>
      <c r="F358" s="55"/>
      <c r="G358"/>
      <c r="H358"/>
    </row>
    <row r="359" spans="1:8" s="25" customFormat="1">
      <c r="A359"/>
      <c r="B359"/>
      <c r="C359"/>
      <c r="D359"/>
      <c r="E359" s="3"/>
      <c r="F359" s="55"/>
      <c r="G359"/>
      <c r="H359"/>
    </row>
    <row r="360" spans="1:8" s="25" customFormat="1">
      <c r="A360"/>
      <c r="B360"/>
      <c r="C360"/>
      <c r="D360"/>
      <c r="E360" s="3"/>
      <c r="F360" s="55"/>
      <c r="G360"/>
      <c r="H360"/>
    </row>
    <row r="361" spans="1:8" s="25" customFormat="1">
      <c r="A361"/>
      <c r="B361"/>
      <c r="C361"/>
      <c r="D361"/>
      <c r="E361" s="3"/>
      <c r="F361" s="55"/>
      <c r="G361"/>
      <c r="H361"/>
    </row>
    <row r="362" spans="1:8" s="25" customFormat="1">
      <c r="A362"/>
      <c r="B362"/>
      <c r="C362"/>
      <c r="D362"/>
      <c r="E362" s="3"/>
      <c r="F362" s="55"/>
      <c r="G362"/>
      <c r="H362"/>
    </row>
    <row r="363" spans="1:8" s="25" customFormat="1">
      <c r="A363"/>
      <c r="B363"/>
      <c r="C363"/>
      <c r="D363"/>
      <c r="E363" s="3"/>
      <c r="F363" s="55"/>
      <c r="G363"/>
      <c r="H363"/>
    </row>
    <row r="364" spans="1:8" s="25" customFormat="1">
      <c r="A364"/>
      <c r="B364"/>
      <c r="C364"/>
      <c r="D364"/>
      <c r="E364" s="3"/>
      <c r="F364" s="55"/>
      <c r="G364"/>
      <c r="H364"/>
    </row>
    <row r="365" spans="1:8" s="25" customFormat="1">
      <c r="A365"/>
      <c r="B365"/>
      <c r="C365"/>
      <c r="D365"/>
      <c r="E365" s="3"/>
      <c r="F365" s="55"/>
      <c r="G365"/>
      <c r="H365"/>
    </row>
    <row r="366" spans="1:8" s="25" customFormat="1">
      <c r="A366"/>
      <c r="B366"/>
      <c r="C366"/>
      <c r="D366"/>
      <c r="E366" s="3"/>
      <c r="F366" s="55"/>
      <c r="G366"/>
      <c r="H366"/>
    </row>
    <row r="367" spans="1:8" s="25" customFormat="1">
      <c r="A367"/>
      <c r="B367"/>
      <c r="C367"/>
      <c r="D367"/>
      <c r="E367" s="3"/>
      <c r="F367" s="55"/>
      <c r="G367"/>
      <c r="H367"/>
    </row>
    <row r="368" spans="1:8" s="25" customFormat="1">
      <c r="A368"/>
      <c r="B368"/>
      <c r="C368"/>
      <c r="D368"/>
      <c r="E368" s="3"/>
      <c r="F368" s="55"/>
      <c r="G368"/>
      <c r="H368"/>
    </row>
    <row r="369" spans="1:8" s="25" customFormat="1">
      <c r="A369"/>
      <c r="B369"/>
      <c r="C369"/>
      <c r="D369"/>
      <c r="E369" s="3"/>
      <c r="F369" s="55"/>
      <c r="G369"/>
      <c r="H369"/>
    </row>
    <row r="370" spans="1:8" s="25" customFormat="1">
      <c r="A370"/>
      <c r="B370"/>
      <c r="C370"/>
      <c r="D370"/>
      <c r="E370" s="3"/>
      <c r="F370" s="55"/>
      <c r="G370"/>
      <c r="H370"/>
    </row>
    <row r="371" spans="1:8" s="25" customFormat="1">
      <c r="A371"/>
      <c r="B371"/>
      <c r="C371"/>
      <c r="D371"/>
      <c r="E371" s="3"/>
      <c r="F371" s="55"/>
      <c r="G371"/>
      <c r="H371"/>
    </row>
    <row r="372" spans="1:8" s="25" customFormat="1">
      <c r="A372"/>
      <c r="B372"/>
      <c r="C372"/>
      <c r="D372"/>
      <c r="E372" s="3"/>
      <c r="F372" s="55"/>
      <c r="G372"/>
      <c r="H372"/>
    </row>
    <row r="373" spans="1:8" s="25" customFormat="1">
      <c r="A373"/>
      <c r="B373"/>
      <c r="C373"/>
      <c r="D373"/>
      <c r="E373" s="3"/>
      <c r="F373" s="55"/>
      <c r="G373"/>
      <c r="H373"/>
    </row>
    <row r="374" spans="1:8" s="25" customFormat="1">
      <c r="A374"/>
      <c r="B374"/>
      <c r="C374"/>
      <c r="D374"/>
      <c r="E374" s="3"/>
      <c r="F374" s="55"/>
      <c r="G374"/>
      <c r="H374"/>
    </row>
    <row r="375" spans="1:8" s="25" customFormat="1">
      <c r="A375"/>
      <c r="B375"/>
      <c r="C375"/>
      <c r="D375"/>
      <c r="E375" s="3"/>
      <c r="F375" s="55"/>
      <c r="G375"/>
      <c r="H375"/>
    </row>
    <row r="376" spans="1:8" s="25" customFormat="1">
      <c r="A376"/>
      <c r="B376"/>
      <c r="C376"/>
      <c r="D376"/>
      <c r="E376" s="3"/>
      <c r="F376" s="55"/>
      <c r="G376"/>
      <c r="H376"/>
    </row>
    <row r="377" spans="1:8" s="25" customFormat="1">
      <c r="A377"/>
      <c r="B377"/>
      <c r="C377"/>
      <c r="D377"/>
      <c r="E377" s="3"/>
      <c r="F377" s="55"/>
      <c r="G377"/>
      <c r="H377"/>
    </row>
    <row r="378" spans="1:8" s="25" customFormat="1">
      <c r="A378"/>
      <c r="B378"/>
      <c r="C378"/>
      <c r="D378"/>
      <c r="E378" s="3"/>
      <c r="F378" s="55"/>
      <c r="G378"/>
      <c r="H378"/>
    </row>
    <row r="379" spans="1:8" s="25" customFormat="1">
      <c r="A379"/>
      <c r="B379"/>
      <c r="C379"/>
      <c r="D379"/>
      <c r="E379" s="3"/>
      <c r="F379" s="55"/>
      <c r="G379"/>
      <c r="H379"/>
    </row>
    <row r="380" spans="1:8" s="25" customFormat="1">
      <c r="A380"/>
      <c r="B380"/>
      <c r="C380"/>
      <c r="D380"/>
      <c r="E380" s="3"/>
      <c r="F380" s="55"/>
      <c r="G380" s="3"/>
      <c r="H380"/>
    </row>
    <row r="381" spans="1:8" s="25" customFormat="1">
      <c r="A381"/>
      <c r="B381"/>
      <c r="C381"/>
      <c r="D381"/>
      <c r="E381" s="3"/>
      <c r="F381" s="55"/>
      <c r="G381" s="3"/>
      <c r="H381"/>
    </row>
    <row r="382" spans="1:8" s="25" customFormat="1">
      <c r="A382"/>
      <c r="B382"/>
      <c r="C382"/>
      <c r="D382"/>
      <c r="E382" s="3"/>
      <c r="F382" s="55"/>
      <c r="G382"/>
      <c r="H382"/>
    </row>
    <row r="383" spans="1:8" s="25" customFormat="1">
      <c r="A383"/>
      <c r="B383"/>
      <c r="C383"/>
      <c r="D383"/>
      <c r="E383" s="3"/>
      <c r="F383" s="55"/>
      <c r="G383"/>
      <c r="H383"/>
    </row>
    <row r="384" spans="1:8" s="25" customFormat="1">
      <c r="A384"/>
      <c r="B384"/>
      <c r="C384"/>
      <c r="D384"/>
      <c r="E384" s="3"/>
      <c r="F384" s="55"/>
      <c r="G384"/>
      <c r="H384"/>
    </row>
    <row r="385" spans="1:8" s="25" customFormat="1">
      <c r="A385"/>
      <c r="B385"/>
      <c r="C385"/>
      <c r="D385"/>
      <c r="E385" s="3"/>
      <c r="F385" s="55"/>
      <c r="G385"/>
      <c r="H385"/>
    </row>
    <row r="386" spans="1:8" s="25" customFormat="1">
      <c r="A386"/>
      <c r="B386" s="63"/>
      <c r="C386"/>
      <c r="D386"/>
      <c r="E386" s="3"/>
      <c r="F386" s="55"/>
      <c r="G386"/>
      <c r="H386"/>
    </row>
    <row r="387" spans="1:8" s="25" customFormat="1">
      <c r="A387"/>
      <c r="B387"/>
      <c r="C387"/>
      <c r="D387"/>
      <c r="E387" s="3"/>
      <c r="F387" s="55"/>
      <c r="G387"/>
      <c r="H387"/>
    </row>
    <row r="388" spans="1:8" s="25" customFormat="1">
      <c r="A388"/>
      <c r="B388"/>
      <c r="C388"/>
      <c r="D388"/>
      <c r="E388" s="3"/>
      <c r="F388" s="55"/>
      <c r="G388"/>
      <c r="H388"/>
    </row>
    <row r="389" spans="1:8" s="25" customFormat="1">
      <c r="A389"/>
      <c r="B389"/>
      <c r="C389"/>
      <c r="D389"/>
      <c r="E389" s="3"/>
      <c r="F389" s="55"/>
      <c r="G389"/>
      <c r="H389"/>
    </row>
    <row r="390" spans="1:8" s="25" customFormat="1">
      <c r="A390"/>
      <c r="B390"/>
      <c r="C390"/>
      <c r="D390"/>
      <c r="E390" s="3"/>
      <c r="F390" s="55"/>
      <c r="G390"/>
      <c r="H390"/>
    </row>
    <row r="391" spans="1:8" s="25" customFormat="1">
      <c r="A391"/>
      <c r="B391"/>
      <c r="C391"/>
      <c r="D391"/>
      <c r="E391" s="3"/>
      <c r="F391" s="55"/>
      <c r="G391"/>
      <c r="H391"/>
    </row>
    <row r="392" spans="1:8" s="25" customFormat="1">
      <c r="A392"/>
      <c r="B392"/>
      <c r="C392"/>
      <c r="D392"/>
      <c r="E392" s="3"/>
      <c r="F392" s="55"/>
      <c r="G392"/>
      <c r="H392"/>
    </row>
    <row r="393" spans="1:8" s="25" customFormat="1">
      <c r="A393"/>
      <c r="B393"/>
      <c r="C393"/>
      <c r="D393"/>
      <c r="E393" s="3"/>
      <c r="F393" s="55"/>
      <c r="G393"/>
      <c r="H393"/>
    </row>
    <row r="394" spans="1:8" s="25" customFormat="1">
      <c r="A394"/>
      <c r="B394"/>
      <c r="C394"/>
      <c r="D394"/>
      <c r="E394" s="3"/>
      <c r="F394" s="55"/>
      <c r="G394"/>
      <c r="H394"/>
    </row>
    <row r="395" spans="1:8" s="25" customFormat="1">
      <c r="A395"/>
      <c r="B395"/>
      <c r="C395"/>
      <c r="D395"/>
      <c r="E395" s="3"/>
      <c r="F395" s="55"/>
      <c r="G395"/>
      <c r="H395"/>
    </row>
    <row r="396" spans="1:8" s="25" customFormat="1">
      <c r="A396"/>
      <c r="B396"/>
      <c r="C396"/>
      <c r="D396"/>
      <c r="E396" s="3"/>
      <c r="F396" s="55"/>
      <c r="G396"/>
      <c r="H396"/>
    </row>
    <row r="397" spans="1:8" s="25" customFormat="1">
      <c r="A397"/>
      <c r="E397" s="3"/>
      <c r="F397" s="55"/>
      <c r="G397"/>
      <c r="H397"/>
    </row>
    <row r="398" spans="1:8" s="25" customFormat="1">
      <c r="A398"/>
      <c r="B398"/>
      <c r="C398"/>
      <c r="D398"/>
      <c r="E398" s="3"/>
      <c r="F398" s="55"/>
      <c r="G398"/>
      <c r="H398"/>
    </row>
    <row r="399" spans="1:8" s="25" customFormat="1">
      <c r="A399"/>
      <c r="B399"/>
      <c r="C399"/>
      <c r="D399"/>
      <c r="E399" s="3"/>
      <c r="F399" s="55"/>
      <c r="G399"/>
      <c r="H399"/>
    </row>
    <row r="400" spans="1:8" s="25" customFormat="1">
      <c r="A400"/>
      <c r="B400"/>
      <c r="C400"/>
      <c r="D400"/>
      <c r="E400" s="3"/>
      <c r="F400" s="55"/>
      <c r="G400"/>
      <c r="H400"/>
    </row>
    <row r="401" spans="1:8" s="25" customFormat="1">
      <c r="A401"/>
      <c r="B401"/>
      <c r="C401"/>
      <c r="D401"/>
      <c r="E401" s="3"/>
      <c r="F401" s="55"/>
      <c r="G401"/>
      <c r="H401"/>
    </row>
    <row r="402" spans="1:8" s="25" customFormat="1">
      <c r="A402"/>
      <c r="B402"/>
      <c r="C402"/>
      <c r="D402"/>
      <c r="E402" s="3"/>
      <c r="F402" s="55"/>
      <c r="G402"/>
      <c r="H402"/>
    </row>
    <row r="403" spans="1:8" s="25" customFormat="1">
      <c r="A403"/>
      <c r="B403"/>
      <c r="C403"/>
      <c r="D403"/>
      <c r="E403" s="3"/>
      <c r="F403" s="55"/>
      <c r="G403"/>
      <c r="H403"/>
    </row>
    <row r="404" spans="1:8" s="25" customFormat="1">
      <c r="A404"/>
      <c r="B404"/>
      <c r="C404"/>
      <c r="D404"/>
      <c r="E404" s="3"/>
      <c r="F404" s="55"/>
      <c r="G404"/>
      <c r="H404"/>
    </row>
    <row r="405" spans="1:8" s="25" customFormat="1">
      <c r="A405"/>
      <c r="B405"/>
      <c r="C405"/>
      <c r="D405"/>
      <c r="E405" s="3"/>
      <c r="F405" s="55"/>
      <c r="G405"/>
      <c r="H405"/>
    </row>
    <row r="406" spans="1:8" s="25" customFormat="1">
      <c r="A406"/>
      <c r="B406"/>
      <c r="C406"/>
      <c r="D406"/>
      <c r="E406" s="3"/>
      <c r="F406" s="55"/>
      <c r="G406"/>
      <c r="H406"/>
    </row>
    <row r="407" spans="1:8" s="25" customFormat="1">
      <c r="A407"/>
      <c r="B407"/>
      <c r="C407"/>
      <c r="D407"/>
      <c r="E407" s="3"/>
      <c r="F407" s="55"/>
      <c r="G407"/>
      <c r="H407"/>
    </row>
    <row r="408" spans="1:8" s="25" customFormat="1">
      <c r="A408"/>
      <c r="B408"/>
      <c r="C408"/>
      <c r="D408"/>
      <c r="E408" s="3"/>
      <c r="F408" s="55"/>
      <c r="G408"/>
      <c r="H408"/>
    </row>
    <row r="409" spans="1:8" s="25" customFormat="1">
      <c r="A409"/>
      <c r="B409"/>
      <c r="C409"/>
      <c r="D409"/>
      <c r="E409" s="3"/>
      <c r="F409" s="55"/>
      <c r="G409"/>
      <c r="H409"/>
    </row>
    <row r="410" spans="1:8" s="25" customFormat="1">
      <c r="A410"/>
      <c r="B410"/>
      <c r="C410"/>
      <c r="D410"/>
      <c r="E410" s="3"/>
      <c r="F410" s="55"/>
      <c r="G410"/>
      <c r="H410"/>
    </row>
    <row r="411" spans="1:8" s="25" customFormat="1">
      <c r="A411"/>
      <c r="B411"/>
      <c r="C411"/>
      <c r="D411"/>
      <c r="E411" s="3"/>
      <c r="F411" s="55"/>
      <c r="G411"/>
      <c r="H411"/>
    </row>
    <row r="412" spans="1:8" s="25" customFormat="1">
      <c r="A412"/>
      <c r="B412"/>
      <c r="C412"/>
      <c r="D412"/>
      <c r="E412" s="3"/>
      <c r="F412" s="55"/>
      <c r="G412"/>
      <c r="H412"/>
    </row>
    <row r="413" spans="1:8" s="25" customFormat="1">
      <c r="A413"/>
      <c r="B413"/>
      <c r="C413"/>
      <c r="D413"/>
      <c r="E413" s="3"/>
      <c r="F413" s="55"/>
      <c r="G413"/>
      <c r="H413"/>
    </row>
    <row r="414" spans="1:8" s="25" customFormat="1">
      <c r="A414"/>
      <c r="B414"/>
      <c r="C414"/>
      <c r="D414"/>
      <c r="E414" s="3"/>
      <c r="F414" s="55"/>
      <c r="G414" s="3"/>
      <c r="H414"/>
    </row>
    <row r="415" spans="1:8" s="25" customFormat="1">
      <c r="A415"/>
      <c r="B415"/>
      <c r="C415"/>
      <c r="D415"/>
      <c r="E415" s="3"/>
      <c r="F415" s="55"/>
      <c r="G415"/>
      <c r="H415"/>
    </row>
    <row r="416" spans="1:8" s="25" customFormat="1">
      <c r="A416"/>
      <c r="B416"/>
      <c r="C416"/>
      <c r="D416"/>
      <c r="E416" s="3"/>
      <c r="F416" s="55"/>
      <c r="G416"/>
      <c r="H416"/>
    </row>
    <row r="417" spans="1:8" s="25" customFormat="1">
      <c r="A417"/>
      <c r="B417"/>
      <c r="C417"/>
      <c r="D417"/>
      <c r="E417" s="3"/>
      <c r="F417" s="55"/>
      <c r="G417"/>
      <c r="H417"/>
    </row>
    <row r="418" spans="1:8" s="25" customFormat="1">
      <c r="A418"/>
      <c r="B418"/>
      <c r="C418"/>
      <c r="D418"/>
      <c r="E418" s="3"/>
      <c r="F418" s="55"/>
      <c r="G418"/>
      <c r="H418"/>
    </row>
    <row r="419" spans="1:8" s="25" customFormat="1">
      <c r="A419"/>
      <c r="B419"/>
      <c r="C419"/>
      <c r="D419"/>
      <c r="E419" s="3"/>
      <c r="F419" s="55"/>
      <c r="G419"/>
      <c r="H419"/>
    </row>
    <row r="420" spans="1:8" s="25" customFormat="1">
      <c r="A420"/>
      <c r="B420"/>
      <c r="C420"/>
      <c r="D420"/>
      <c r="E420" s="3"/>
      <c r="F420" s="55"/>
      <c r="G420" s="3"/>
      <c r="H420"/>
    </row>
    <row r="421" spans="1:8" s="25" customFormat="1">
      <c r="A421"/>
      <c r="B421"/>
      <c r="C421"/>
      <c r="D421"/>
      <c r="E421" s="3"/>
      <c r="F421" s="55"/>
      <c r="G421"/>
      <c r="H421"/>
    </row>
    <row r="422" spans="1:8" s="25" customFormat="1">
      <c r="A422"/>
      <c r="B422"/>
      <c r="C422"/>
      <c r="D422"/>
      <c r="E422" s="3"/>
      <c r="F422" s="55"/>
      <c r="G422"/>
      <c r="H422"/>
    </row>
    <row r="423" spans="1:8" s="25" customFormat="1">
      <c r="A423"/>
      <c r="B423"/>
      <c r="C423"/>
      <c r="D423"/>
      <c r="E423" s="3"/>
      <c r="F423" s="55"/>
      <c r="G423"/>
      <c r="H423"/>
    </row>
    <row r="424" spans="1:8" s="25" customFormat="1">
      <c r="A424"/>
      <c r="B424"/>
      <c r="C424"/>
      <c r="D424"/>
      <c r="E424" s="3"/>
      <c r="F424" s="55"/>
      <c r="G424"/>
      <c r="H424"/>
    </row>
    <row r="425" spans="1:8" s="25" customFormat="1">
      <c r="A425"/>
      <c r="B425"/>
      <c r="C425"/>
      <c r="D425"/>
      <c r="E425" s="3"/>
      <c r="F425" s="55"/>
      <c r="G425"/>
      <c r="H425"/>
    </row>
    <row r="426" spans="1:8" s="25" customFormat="1">
      <c r="A426"/>
      <c r="B426"/>
      <c r="C426"/>
      <c r="D426"/>
      <c r="E426" s="3"/>
      <c r="F426" s="55"/>
      <c r="G426"/>
      <c r="H426"/>
    </row>
    <row r="427" spans="1:8" s="25" customFormat="1">
      <c r="A427"/>
      <c r="B427"/>
      <c r="C427"/>
      <c r="D427"/>
      <c r="E427" s="3"/>
      <c r="F427" s="55"/>
      <c r="G427"/>
      <c r="H427"/>
    </row>
    <row r="428" spans="1:8" s="25" customFormat="1">
      <c r="A428"/>
      <c r="B428"/>
      <c r="C428"/>
      <c r="D428"/>
      <c r="E428" s="3"/>
      <c r="F428" s="55"/>
      <c r="G428"/>
      <c r="H428"/>
    </row>
    <row r="429" spans="1:8" s="25" customFormat="1">
      <c r="A429"/>
      <c r="B429"/>
      <c r="C429"/>
      <c r="D429"/>
      <c r="E429" s="3"/>
      <c r="F429" s="55"/>
      <c r="G429"/>
      <c r="H429"/>
    </row>
    <row r="430" spans="1:8" s="25" customFormat="1">
      <c r="A430"/>
      <c r="B430"/>
      <c r="C430"/>
      <c r="D430"/>
      <c r="E430" s="3"/>
      <c r="F430" s="55"/>
      <c r="G430"/>
      <c r="H430"/>
    </row>
    <row r="431" spans="1:8" s="25" customFormat="1">
      <c r="A431"/>
      <c r="B431"/>
      <c r="C431"/>
      <c r="D431"/>
      <c r="E431" s="3"/>
      <c r="F431" s="55"/>
      <c r="G431" s="3"/>
      <c r="H431"/>
    </row>
    <row r="432" spans="1:8" s="25" customFormat="1">
      <c r="A432"/>
      <c r="B432"/>
      <c r="C432"/>
      <c r="D432"/>
      <c r="E432" s="3"/>
      <c r="F432" s="55"/>
      <c r="G432" s="3"/>
      <c r="H432"/>
    </row>
    <row r="433" spans="1:8" s="25" customFormat="1">
      <c r="A433"/>
      <c r="E433" s="3"/>
      <c r="F433" s="55"/>
      <c r="G433"/>
      <c r="H433"/>
    </row>
    <row r="434" spans="1:8" s="25" customFormat="1">
      <c r="A434"/>
      <c r="E434" s="3"/>
      <c r="F434" s="55"/>
      <c r="G434" s="3"/>
      <c r="H434"/>
    </row>
    <row r="435" spans="1:8" s="25" customFormat="1">
      <c r="A435"/>
      <c r="E435" s="3"/>
      <c r="F435" s="55"/>
      <c r="G435" s="3"/>
      <c r="H435"/>
    </row>
    <row r="436" spans="1:8" s="25" customFormat="1">
      <c r="A436"/>
      <c r="E436" s="3"/>
      <c r="F436" s="55"/>
      <c r="G436" s="3"/>
      <c r="H436"/>
    </row>
    <row r="437" spans="1:8" s="25" customFormat="1">
      <c r="A437"/>
      <c r="E437" s="3"/>
      <c r="F437" s="55"/>
      <c r="G437"/>
      <c r="H437"/>
    </row>
    <row r="438" spans="1:8" s="25" customFormat="1">
      <c r="A438"/>
      <c r="E438" s="3"/>
      <c r="F438" s="55"/>
      <c r="G438"/>
      <c r="H438"/>
    </row>
    <row r="439" spans="1:8" s="25" customFormat="1">
      <c r="A439"/>
      <c r="E439" s="3"/>
      <c r="F439" s="55"/>
      <c r="G439" s="3"/>
      <c r="H439"/>
    </row>
    <row r="440" spans="1:8" s="25" customFormat="1">
      <c r="A440"/>
      <c r="E440" s="3"/>
      <c r="F440" s="55"/>
      <c r="G440"/>
      <c r="H440"/>
    </row>
    <row r="441" spans="1:8" s="25" customFormat="1">
      <c r="A441"/>
      <c r="E441" s="3"/>
      <c r="F441" s="55"/>
      <c r="G441"/>
      <c r="H441"/>
    </row>
    <row r="442" spans="1:8" s="25" customFormat="1">
      <c r="A442"/>
      <c r="E442" s="3"/>
      <c r="F442" s="55"/>
      <c r="G442"/>
      <c r="H442"/>
    </row>
    <row r="443" spans="1:8" s="25" customFormat="1">
      <c r="A443"/>
      <c r="E443" s="3"/>
      <c r="F443" s="55"/>
      <c r="G443"/>
      <c r="H443"/>
    </row>
    <row r="444" spans="1:8" s="25" customFormat="1">
      <c r="A444"/>
      <c r="E444" s="3"/>
      <c r="F444" s="55"/>
      <c r="G444"/>
      <c r="H444"/>
    </row>
    <row r="445" spans="1:8" s="25" customFormat="1">
      <c r="A445"/>
      <c r="E445" s="3"/>
      <c r="F445" s="55"/>
      <c r="G445"/>
      <c r="H445"/>
    </row>
    <row r="446" spans="1:8" s="25" customFormat="1">
      <c r="A446"/>
      <c r="E446" s="3"/>
      <c r="F446" s="55"/>
      <c r="G446"/>
      <c r="H446"/>
    </row>
    <row r="447" spans="1:8" s="25" customFormat="1">
      <c r="A447"/>
      <c r="E447" s="3"/>
      <c r="F447" s="55"/>
      <c r="G447"/>
      <c r="H447"/>
    </row>
    <row r="448" spans="1:8" s="25" customFormat="1">
      <c r="A448"/>
      <c r="E448" s="3"/>
      <c r="F448" s="55"/>
      <c r="G448"/>
      <c r="H448"/>
    </row>
    <row r="449" spans="1:8" s="25" customFormat="1">
      <c r="A449"/>
      <c r="E449" s="3"/>
      <c r="F449" s="55"/>
      <c r="G449"/>
      <c r="H449"/>
    </row>
    <row r="450" spans="1:8" s="25" customFormat="1">
      <c r="A450"/>
      <c r="E450" s="3"/>
      <c r="F450" s="55"/>
      <c r="G450"/>
      <c r="H450"/>
    </row>
    <row r="451" spans="1:8" s="25" customFormat="1">
      <c r="A451"/>
      <c r="E451" s="3"/>
      <c r="F451" s="55"/>
      <c r="G451"/>
      <c r="H451"/>
    </row>
    <row r="452" spans="1:8" s="25" customFormat="1">
      <c r="A452"/>
      <c r="E452" s="3"/>
      <c r="F452" s="55"/>
      <c r="G452"/>
      <c r="H452"/>
    </row>
    <row r="453" spans="1:8" s="25" customFormat="1">
      <c r="A453"/>
      <c r="E453" s="3"/>
      <c r="F453" s="55"/>
      <c r="G453"/>
      <c r="H453"/>
    </row>
    <row r="454" spans="1:8" s="25" customFormat="1">
      <c r="A454"/>
      <c r="E454" s="3"/>
      <c r="F454" s="55"/>
      <c r="G454"/>
      <c r="H454"/>
    </row>
    <row r="455" spans="1:8" s="25" customFormat="1">
      <c r="A455"/>
      <c r="E455" s="3"/>
      <c r="F455" s="55"/>
      <c r="G455"/>
      <c r="H455"/>
    </row>
    <row r="456" spans="1:8" s="25" customFormat="1">
      <c r="A456"/>
      <c r="E456" s="3"/>
      <c r="F456" s="55"/>
      <c r="G456"/>
      <c r="H456"/>
    </row>
    <row r="457" spans="1:8" s="25" customFormat="1">
      <c r="A457"/>
      <c r="E457" s="3"/>
      <c r="F457" s="55"/>
      <c r="G457"/>
      <c r="H457"/>
    </row>
    <row r="458" spans="1:8" s="25" customFormat="1">
      <c r="A458"/>
      <c r="E458" s="3"/>
      <c r="F458" s="55"/>
      <c r="G458" s="3"/>
      <c r="H458"/>
    </row>
    <row r="459" spans="1:8" s="25" customFormat="1">
      <c r="A459"/>
      <c r="E459" s="3"/>
      <c r="F459" s="55"/>
      <c r="G459"/>
      <c r="H459"/>
    </row>
    <row r="460" spans="1:8" s="25" customFormat="1">
      <c r="A460"/>
      <c r="E460" s="3"/>
      <c r="F460" s="55"/>
      <c r="G460"/>
      <c r="H460"/>
    </row>
    <row r="461" spans="1:8" s="25" customFormat="1">
      <c r="A461"/>
      <c r="E461" s="3"/>
      <c r="F461" s="55"/>
      <c r="G461" s="3"/>
      <c r="H461"/>
    </row>
    <row r="462" spans="1:8" s="25" customFormat="1">
      <c r="A462"/>
      <c r="E462" s="3"/>
      <c r="F462" s="55"/>
      <c r="G462"/>
      <c r="H462"/>
    </row>
    <row r="463" spans="1:8" s="25" customFormat="1">
      <c r="A463"/>
      <c r="E463" s="3"/>
      <c r="F463" s="55"/>
      <c r="G463"/>
      <c r="H463"/>
    </row>
    <row r="464" spans="1:8" s="25" customFormat="1">
      <c r="A464"/>
      <c r="E464" s="3"/>
      <c r="F464" s="55"/>
      <c r="G464"/>
      <c r="H464"/>
    </row>
    <row r="465" spans="1:8" s="25" customFormat="1">
      <c r="A465"/>
      <c r="E465" s="3"/>
      <c r="F465" s="55"/>
      <c r="G465"/>
      <c r="H465"/>
    </row>
    <row r="466" spans="1:8" s="25" customFormat="1">
      <c r="A466"/>
      <c r="E466" s="3"/>
      <c r="F466" s="55"/>
      <c r="G466"/>
      <c r="H466"/>
    </row>
    <row r="467" spans="1:8" s="25" customFormat="1">
      <c r="A467"/>
      <c r="E467" s="3"/>
      <c r="F467" s="55"/>
      <c r="G467"/>
      <c r="H467"/>
    </row>
    <row r="468" spans="1:8" s="25" customFormat="1">
      <c r="A468"/>
      <c r="E468" s="3"/>
      <c r="F468" s="55"/>
      <c r="G468"/>
      <c r="H468"/>
    </row>
    <row r="469" spans="1:8" s="25" customFormat="1">
      <c r="A469"/>
      <c r="E469" s="3"/>
      <c r="F469" s="55"/>
      <c r="G469"/>
      <c r="H469"/>
    </row>
    <row r="470" spans="1:8" s="25" customFormat="1">
      <c r="A470"/>
      <c r="E470" s="3"/>
      <c r="F470" s="55"/>
      <c r="G470"/>
      <c r="H470"/>
    </row>
    <row r="471" spans="1:8" s="25" customFormat="1">
      <c r="A471"/>
      <c r="E471" s="3"/>
      <c r="F471" s="55"/>
      <c r="G471"/>
      <c r="H471"/>
    </row>
    <row r="472" spans="1:8" s="25" customFormat="1">
      <c r="A472"/>
      <c r="E472" s="3"/>
      <c r="F472" s="55"/>
      <c r="G472"/>
      <c r="H472"/>
    </row>
    <row r="473" spans="1:8" s="25" customFormat="1">
      <c r="A473"/>
      <c r="E473" s="3"/>
      <c r="F473" s="55"/>
      <c r="G473"/>
      <c r="H473"/>
    </row>
    <row r="474" spans="1:8" s="25" customFormat="1">
      <c r="A474"/>
      <c r="E474" s="3"/>
      <c r="F474" s="55"/>
      <c r="G474"/>
      <c r="H474"/>
    </row>
    <row r="475" spans="1:8" s="25" customFormat="1">
      <c r="A475"/>
      <c r="E475" s="3"/>
      <c r="F475" s="55"/>
      <c r="G475" s="3"/>
      <c r="H475"/>
    </row>
    <row r="476" spans="1:8" s="25" customFormat="1">
      <c r="A476"/>
      <c r="E476" s="3"/>
      <c r="F476" s="55"/>
      <c r="G476"/>
      <c r="H476"/>
    </row>
    <row r="477" spans="1:8" s="25" customFormat="1">
      <c r="A477"/>
      <c r="E477" s="3"/>
      <c r="F477" s="55"/>
      <c r="G477"/>
      <c r="H477"/>
    </row>
    <row r="478" spans="1:8" s="25" customFormat="1">
      <c r="A478"/>
      <c r="E478" s="3"/>
      <c r="F478" s="55"/>
      <c r="G478"/>
      <c r="H478"/>
    </row>
    <row r="479" spans="1:8" s="25" customFormat="1">
      <c r="A479"/>
      <c r="E479" s="3"/>
      <c r="F479" s="55"/>
      <c r="G479"/>
      <c r="H479"/>
    </row>
    <row r="480" spans="1:8" s="25" customFormat="1">
      <c r="A480"/>
      <c r="E480" s="3"/>
      <c r="F480" s="55"/>
      <c r="G480"/>
      <c r="H480"/>
    </row>
    <row r="481" spans="1:8" s="25" customFormat="1">
      <c r="A481"/>
      <c r="B481"/>
      <c r="C481"/>
      <c r="D481"/>
      <c r="E481" s="3"/>
      <c r="F481" s="55"/>
      <c r="G481"/>
      <c r="H481"/>
    </row>
    <row r="482" spans="1:8" s="25" customFormat="1">
      <c r="A482"/>
      <c r="B482"/>
      <c r="C482"/>
      <c r="D482"/>
      <c r="E482" s="3"/>
      <c r="F482" s="55"/>
      <c r="G482"/>
      <c r="H482"/>
    </row>
    <row r="483" spans="1:8" s="25" customFormat="1">
      <c r="A483"/>
      <c r="B483"/>
      <c r="C483"/>
      <c r="D483"/>
      <c r="E483" s="3"/>
      <c r="F483" s="55"/>
      <c r="G483"/>
      <c r="H483"/>
    </row>
    <row r="484" spans="1:8" s="25" customFormat="1">
      <c r="A484"/>
      <c r="E484" s="3"/>
      <c r="F484" s="55"/>
      <c r="G484"/>
      <c r="H484"/>
    </row>
    <row r="485" spans="1:8" s="25" customFormat="1">
      <c r="A485"/>
      <c r="E485" s="3"/>
      <c r="F485" s="55"/>
      <c r="G485"/>
      <c r="H485"/>
    </row>
    <row r="486" spans="1:8" s="25" customFormat="1">
      <c r="A486"/>
      <c r="E486" s="3"/>
      <c r="F486" s="55"/>
      <c r="G486"/>
      <c r="H486"/>
    </row>
    <row r="487" spans="1:8" s="25" customFormat="1">
      <c r="A487"/>
      <c r="E487" s="3"/>
      <c r="F487" s="55"/>
      <c r="G487"/>
      <c r="H487"/>
    </row>
    <row r="488" spans="1:8" s="25" customFormat="1">
      <c r="A488"/>
      <c r="E488" s="3"/>
      <c r="F488" s="55"/>
      <c r="G488"/>
      <c r="H488"/>
    </row>
    <row r="489" spans="1:8" s="25" customFormat="1">
      <c r="A489"/>
      <c r="E489" s="3"/>
      <c r="F489" s="55"/>
      <c r="G489"/>
      <c r="H489"/>
    </row>
    <row r="490" spans="1:8" s="25" customFormat="1">
      <c r="A490"/>
      <c r="E490" s="3"/>
      <c r="F490" s="55"/>
      <c r="G490"/>
      <c r="H490"/>
    </row>
    <row r="491" spans="1:8" s="25" customFormat="1">
      <c r="A491"/>
      <c r="E491" s="3"/>
      <c r="F491" s="55"/>
      <c r="G491"/>
      <c r="H491"/>
    </row>
    <row r="492" spans="1:8" s="25" customFormat="1">
      <c r="A492"/>
      <c r="E492" s="3"/>
      <c r="F492" s="55"/>
      <c r="G492"/>
      <c r="H492"/>
    </row>
    <row r="493" spans="1:8" s="25" customFormat="1">
      <c r="A493"/>
      <c r="E493" s="3"/>
      <c r="F493" s="55"/>
      <c r="G493"/>
      <c r="H493"/>
    </row>
    <row r="494" spans="1:8" s="25" customFormat="1">
      <c r="A494"/>
      <c r="B494"/>
      <c r="C494"/>
      <c r="D494"/>
      <c r="E494" s="3"/>
      <c r="F494" s="55"/>
      <c r="G494"/>
      <c r="H494"/>
    </row>
    <row r="495" spans="1:8" s="25" customFormat="1">
      <c r="A495"/>
      <c r="B495"/>
      <c r="C495"/>
      <c r="D495"/>
      <c r="E495" s="3"/>
      <c r="F495" s="55"/>
      <c r="G495"/>
      <c r="H495"/>
    </row>
    <row r="496" spans="1:8" s="25" customFormat="1">
      <c r="A496"/>
      <c r="B496"/>
      <c r="C496"/>
      <c r="D496"/>
      <c r="E496" s="3"/>
      <c r="F496" s="55"/>
      <c r="G496"/>
      <c r="H496"/>
    </row>
    <row r="497" spans="1:8" s="25" customFormat="1">
      <c r="A497"/>
      <c r="B497"/>
      <c r="C497"/>
      <c r="D497"/>
      <c r="E497" s="3"/>
      <c r="F497" s="55"/>
      <c r="G497"/>
      <c r="H497"/>
    </row>
    <row r="498" spans="1:8" s="25" customFormat="1">
      <c r="A498"/>
      <c r="B498"/>
      <c r="C498"/>
      <c r="D498"/>
      <c r="E498" s="3"/>
      <c r="F498" s="55"/>
      <c r="G498"/>
      <c r="H498"/>
    </row>
    <row r="499" spans="1:8" s="25" customFormat="1">
      <c r="A499"/>
      <c r="B499"/>
      <c r="C499"/>
      <c r="D499"/>
      <c r="E499" s="3"/>
      <c r="F499" s="55"/>
      <c r="G499"/>
      <c r="H499"/>
    </row>
    <row r="500" spans="1:8" s="25" customFormat="1">
      <c r="A500"/>
      <c r="B500"/>
      <c r="C500"/>
      <c r="D500"/>
      <c r="E500" s="3"/>
      <c r="F500" s="55"/>
      <c r="G500"/>
      <c r="H500"/>
    </row>
    <row r="501" spans="1:8" s="25" customFormat="1">
      <c r="A501"/>
      <c r="B501"/>
      <c r="C501"/>
      <c r="D501"/>
      <c r="E501" s="3"/>
      <c r="F501" s="55"/>
      <c r="G501"/>
      <c r="H501"/>
    </row>
    <row r="502" spans="1:8" s="25" customFormat="1">
      <c r="A502"/>
      <c r="B502"/>
      <c r="C502"/>
      <c r="D502"/>
      <c r="E502" s="3"/>
      <c r="F502" s="55"/>
      <c r="G502"/>
      <c r="H502"/>
    </row>
    <row r="503" spans="1:8" s="25" customFormat="1">
      <c r="A503"/>
      <c r="B503"/>
      <c r="C503"/>
      <c r="D503"/>
      <c r="E503" s="3"/>
      <c r="F503" s="55"/>
      <c r="G503"/>
      <c r="H503"/>
    </row>
    <row r="504" spans="1:8" s="25" customFormat="1">
      <c r="A504"/>
      <c r="B504"/>
      <c r="C504"/>
      <c r="D504"/>
      <c r="E504" s="3"/>
      <c r="F504" s="55"/>
      <c r="G504"/>
      <c r="H504"/>
    </row>
    <row r="505" spans="1:8" s="25" customFormat="1">
      <c r="A505"/>
      <c r="B505"/>
      <c r="C505"/>
      <c r="D505"/>
      <c r="E505" s="3"/>
      <c r="F505" s="55"/>
      <c r="G505"/>
      <c r="H505"/>
    </row>
    <row r="506" spans="1:8" s="25" customFormat="1">
      <c r="A506"/>
      <c r="B506"/>
      <c r="C506"/>
      <c r="D506"/>
      <c r="E506" s="3"/>
      <c r="F506" s="55"/>
      <c r="G506"/>
      <c r="H506"/>
    </row>
    <row r="507" spans="1:8" s="25" customFormat="1">
      <c r="A507"/>
      <c r="B507"/>
      <c r="C507"/>
      <c r="D507"/>
      <c r="E507" s="3"/>
      <c r="F507" s="55"/>
      <c r="G507"/>
      <c r="H507"/>
    </row>
    <row r="508" spans="1:8" s="25" customFormat="1">
      <c r="A508"/>
      <c r="B508"/>
      <c r="C508"/>
      <c r="D508"/>
      <c r="E508" s="3"/>
      <c r="F508" s="55"/>
      <c r="G508"/>
      <c r="H508"/>
    </row>
    <row r="509" spans="1:8" s="25" customFormat="1">
      <c r="A509"/>
      <c r="B509"/>
      <c r="C509"/>
      <c r="D509"/>
      <c r="E509" s="3"/>
      <c r="F509" s="55"/>
      <c r="G509"/>
      <c r="H509"/>
    </row>
    <row r="510" spans="1:8" s="25" customFormat="1">
      <c r="A510"/>
      <c r="B510"/>
      <c r="C510"/>
      <c r="D510"/>
      <c r="E510" s="3"/>
      <c r="F510" s="55"/>
      <c r="G510"/>
      <c r="H510"/>
    </row>
    <row r="511" spans="1:8" s="25" customFormat="1">
      <c r="A511"/>
      <c r="B511"/>
      <c r="C511"/>
      <c r="D511"/>
      <c r="E511" s="3"/>
      <c r="F511" s="55"/>
      <c r="G511"/>
      <c r="H511"/>
    </row>
    <row r="512" spans="1:8" s="25" customFormat="1">
      <c r="A512"/>
      <c r="B512"/>
      <c r="C512"/>
      <c r="D512"/>
      <c r="E512" s="3"/>
      <c r="F512" s="55"/>
      <c r="G512"/>
      <c r="H512"/>
    </row>
    <row r="513" spans="1:8" s="25" customFormat="1">
      <c r="A513"/>
      <c r="B513"/>
      <c r="C513"/>
      <c r="D513"/>
      <c r="E513" s="3"/>
      <c r="F513" s="55"/>
      <c r="G513"/>
      <c r="H513"/>
    </row>
    <row r="514" spans="1:8" s="25" customFormat="1">
      <c r="A514"/>
      <c r="B514"/>
      <c r="C514"/>
      <c r="D514"/>
      <c r="E514" s="3"/>
      <c r="F514" s="55"/>
      <c r="G514"/>
      <c r="H514"/>
    </row>
    <row r="515" spans="1:8" s="25" customFormat="1">
      <c r="A515"/>
      <c r="B515"/>
      <c r="C515"/>
      <c r="D515"/>
      <c r="E515" s="3"/>
      <c r="F515" s="55"/>
      <c r="G515"/>
      <c r="H515"/>
    </row>
    <row r="516" spans="1:8" s="25" customFormat="1">
      <c r="A516"/>
      <c r="B516"/>
      <c r="C516"/>
      <c r="D516"/>
      <c r="E516" s="3"/>
      <c r="F516" s="55"/>
      <c r="G516"/>
      <c r="H516"/>
    </row>
    <row r="517" spans="1:8" s="25" customFormat="1">
      <c r="A517"/>
      <c r="B517" s="63"/>
      <c r="C517"/>
      <c r="D517"/>
      <c r="E517" s="3"/>
      <c r="F517" s="55"/>
      <c r="G517"/>
      <c r="H517"/>
    </row>
    <row r="518" spans="1:8" s="25" customFormat="1">
      <c r="A518"/>
      <c r="B518" s="63"/>
      <c r="C518"/>
      <c r="D518"/>
      <c r="E518" s="3"/>
      <c r="F518" s="55"/>
      <c r="G518"/>
      <c r="H518"/>
    </row>
    <row r="519" spans="1:8" s="25" customFormat="1">
      <c r="A519"/>
      <c r="B519" s="63"/>
      <c r="C519"/>
      <c r="D519"/>
      <c r="E519" s="3"/>
      <c r="F519" s="55"/>
      <c r="G519"/>
      <c r="H519"/>
    </row>
    <row r="520" spans="1:8" s="25" customFormat="1">
      <c r="A520"/>
      <c r="B520" s="63"/>
      <c r="C520"/>
      <c r="D520"/>
      <c r="E520" s="3"/>
      <c r="F520" s="55"/>
      <c r="G520"/>
      <c r="H520"/>
    </row>
    <row r="521" spans="1:8" s="25" customFormat="1">
      <c r="A521"/>
      <c r="B521" s="63"/>
      <c r="C521"/>
      <c r="D521"/>
      <c r="E521" s="3"/>
      <c r="F521" s="55"/>
      <c r="G521"/>
      <c r="H521"/>
    </row>
    <row r="522" spans="1:8" s="25" customFormat="1">
      <c r="A522"/>
      <c r="B522" s="63"/>
      <c r="C522"/>
      <c r="D522"/>
      <c r="E522" s="3"/>
      <c r="F522" s="55"/>
      <c r="G522"/>
      <c r="H522"/>
    </row>
    <row r="523" spans="1:8" s="25" customFormat="1">
      <c r="A523"/>
      <c r="B523" s="63"/>
      <c r="C523"/>
      <c r="D523"/>
      <c r="E523" s="3"/>
      <c r="F523" s="55"/>
      <c r="G523"/>
      <c r="H523"/>
    </row>
    <row r="524" spans="1:8" s="25" customFormat="1">
      <c r="A524"/>
      <c r="B524" s="63"/>
      <c r="C524"/>
      <c r="D524"/>
      <c r="E524" s="3"/>
      <c r="F524" s="55"/>
      <c r="G524"/>
      <c r="H524"/>
    </row>
    <row r="525" spans="1:8" s="25" customFormat="1">
      <c r="A525"/>
      <c r="B525" s="63"/>
      <c r="C525"/>
      <c r="D525"/>
      <c r="E525" s="3"/>
      <c r="F525" s="55"/>
      <c r="G525"/>
      <c r="H525"/>
    </row>
    <row r="526" spans="1:8" s="25" customFormat="1">
      <c r="A526"/>
      <c r="B526" s="63"/>
      <c r="C526"/>
      <c r="D526"/>
      <c r="E526" s="3"/>
      <c r="F526" s="55"/>
      <c r="G526"/>
      <c r="H526"/>
    </row>
    <row r="527" spans="1:8" s="25" customFormat="1">
      <c r="A527"/>
      <c r="B527" s="63"/>
      <c r="C527"/>
      <c r="D527"/>
      <c r="E527" s="3"/>
      <c r="F527" s="55"/>
      <c r="G527"/>
      <c r="H527"/>
    </row>
    <row r="528" spans="1:8" s="25" customFormat="1">
      <c r="A528"/>
      <c r="B528" s="63"/>
      <c r="C528"/>
      <c r="D528"/>
      <c r="E528" s="3"/>
      <c r="F528" s="55"/>
      <c r="G528"/>
      <c r="H528"/>
    </row>
    <row r="529" spans="1:8" s="25" customFormat="1">
      <c r="A529"/>
      <c r="B529" s="63"/>
      <c r="C529"/>
      <c r="D529"/>
      <c r="E529" s="3"/>
      <c r="F529" s="55"/>
      <c r="G529"/>
      <c r="H529"/>
    </row>
    <row r="530" spans="1:8" s="25" customFormat="1">
      <c r="A530"/>
      <c r="B530" s="63"/>
      <c r="C530"/>
      <c r="D530"/>
      <c r="E530" s="3"/>
      <c r="F530" s="55" t="s">
        <v>782</v>
      </c>
      <c r="G530"/>
      <c r="H530"/>
    </row>
    <row r="531" spans="1:8" s="25" customFormat="1">
      <c r="A531"/>
      <c r="B531" s="63"/>
      <c r="C531"/>
      <c r="D531"/>
      <c r="E531" s="3"/>
      <c r="F531" s="55" t="s">
        <v>782</v>
      </c>
      <c r="G531"/>
      <c r="H531"/>
    </row>
    <row r="532" spans="1:8" s="25" customFormat="1">
      <c r="A532"/>
      <c r="B532" s="63"/>
      <c r="C532"/>
      <c r="D532"/>
      <c r="E532" s="3"/>
      <c r="F532" s="55" t="s">
        <v>782</v>
      </c>
      <c r="G532"/>
      <c r="H532"/>
    </row>
    <row r="533" spans="1:8" s="25" customFormat="1">
      <c r="A533"/>
      <c r="B533" s="63"/>
      <c r="C533"/>
      <c r="D533"/>
      <c r="E533" s="3"/>
      <c r="F533" s="55" t="s">
        <v>782</v>
      </c>
      <c r="G533"/>
      <c r="H533"/>
    </row>
    <row r="534" spans="1:8" s="25" customFormat="1">
      <c r="A534"/>
      <c r="B534" s="63"/>
      <c r="C534"/>
      <c r="D534"/>
      <c r="E534" s="3"/>
      <c r="F534" s="55" t="s">
        <v>782</v>
      </c>
      <c r="G534"/>
      <c r="H534"/>
    </row>
    <row r="535" spans="1:8" s="25" customFormat="1">
      <c r="A535"/>
      <c r="B535" s="63"/>
      <c r="C535"/>
      <c r="D535"/>
      <c r="E535" s="3"/>
      <c r="F535" s="55" t="s">
        <v>782</v>
      </c>
      <c r="G535"/>
      <c r="H535"/>
    </row>
    <row r="536" spans="1:8" s="25" customFormat="1">
      <c r="A536"/>
      <c r="B536" s="63"/>
      <c r="C536"/>
      <c r="D536"/>
      <c r="E536" s="3"/>
      <c r="F536" s="55" t="s">
        <v>782</v>
      </c>
      <c r="G536"/>
      <c r="H536"/>
    </row>
    <row r="537" spans="1:8" s="25" customFormat="1">
      <c r="A537"/>
      <c r="B537" s="63"/>
      <c r="C537"/>
      <c r="D537"/>
      <c r="E537" s="3"/>
      <c r="F537" s="55" t="s">
        <v>782</v>
      </c>
      <c r="G537"/>
      <c r="H537"/>
    </row>
    <row r="538" spans="1:8" s="25" customFormat="1">
      <c r="A538"/>
      <c r="B538" s="63"/>
      <c r="C538"/>
      <c r="D538"/>
      <c r="E538" s="3"/>
      <c r="F538" s="55" t="s">
        <v>782</v>
      </c>
      <c r="G538"/>
      <c r="H538"/>
    </row>
    <row r="539" spans="1:8" s="25" customFormat="1">
      <c r="A539"/>
      <c r="B539" s="63"/>
      <c r="C539"/>
      <c r="D539"/>
      <c r="E539" s="3"/>
      <c r="F539" s="55" t="s">
        <v>782</v>
      </c>
      <c r="G539"/>
      <c r="H539"/>
    </row>
    <row r="540" spans="1:8" s="25" customFormat="1">
      <c r="A540"/>
      <c r="B540" s="63"/>
      <c r="C540"/>
      <c r="D540"/>
      <c r="E540" s="3"/>
      <c r="F540" s="55" t="s">
        <v>782</v>
      </c>
      <c r="G540"/>
      <c r="H540"/>
    </row>
    <row r="541" spans="1:8" s="25" customFormat="1">
      <c r="A541"/>
      <c r="B541" s="63"/>
      <c r="C541"/>
      <c r="D541"/>
      <c r="E541" s="3"/>
      <c r="F541" s="55" t="s">
        <v>782</v>
      </c>
      <c r="G541"/>
      <c r="H541"/>
    </row>
    <row r="542" spans="1:8" s="25" customFormat="1">
      <c r="A542"/>
      <c r="B542" s="63"/>
      <c r="C542"/>
      <c r="D542"/>
      <c r="E542" s="3"/>
      <c r="F542" s="55" t="s">
        <v>782</v>
      </c>
      <c r="G542"/>
      <c r="H542"/>
    </row>
    <row r="543" spans="1:8" s="25" customFormat="1">
      <c r="A543"/>
      <c r="B543" s="63"/>
      <c r="C543"/>
      <c r="D543"/>
      <c r="E543" s="3"/>
      <c r="F543" s="55" t="s">
        <v>782</v>
      </c>
      <c r="G543"/>
      <c r="H543"/>
    </row>
    <row r="544" spans="1:8" s="25" customFormat="1">
      <c r="A544"/>
      <c r="B544" s="63"/>
      <c r="C544"/>
      <c r="D544"/>
      <c r="E544" s="3"/>
      <c r="F544" s="55" t="s">
        <v>782</v>
      </c>
      <c r="G544"/>
      <c r="H544"/>
    </row>
    <row r="545" spans="1:8" s="25" customFormat="1">
      <c r="A545"/>
      <c r="B545" s="63"/>
      <c r="C545"/>
      <c r="D545"/>
      <c r="E545" s="3"/>
      <c r="F545" s="55" t="s">
        <v>782</v>
      </c>
      <c r="G545"/>
      <c r="H545"/>
    </row>
    <row r="546" spans="1:8" s="25" customFormat="1">
      <c r="A546"/>
      <c r="B546" s="63"/>
      <c r="C546"/>
      <c r="D546"/>
      <c r="E546" s="3"/>
      <c r="F546" s="55"/>
      <c r="G546"/>
      <c r="H546"/>
    </row>
    <row r="547" spans="1:8" s="25" customFormat="1">
      <c r="A547"/>
      <c r="B547" s="63"/>
      <c r="C547"/>
      <c r="D547"/>
      <c r="E547" s="3"/>
      <c r="F547" s="55"/>
      <c r="G547"/>
      <c r="H547"/>
    </row>
    <row r="548" spans="1:8" s="25" customFormat="1">
      <c r="A548"/>
      <c r="B548" s="63"/>
      <c r="C548"/>
      <c r="D548"/>
      <c r="E548" s="3"/>
      <c r="F548" s="55"/>
      <c r="G548"/>
      <c r="H548"/>
    </row>
    <row r="549" spans="1:8" s="25" customFormat="1">
      <c r="A549"/>
      <c r="B549" s="63"/>
      <c r="C549"/>
      <c r="D549"/>
      <c r="E549" s="3"/>
      <c r="F549" s="55"/>
      <c r="G549"/>
      <c r="H549"/>
    </row>
    <row r="550" spans="1:8" s="25" customFormat="1">
      <c r="A550"/>
      <c r="B550" s="63"/>
      <c r="C550"/>
      <c r="D550"/>
      <c r="E550" s="3"/>
      <c r="F550" s="55"/>
      <c r="G550"/>
      <c r="H550"/>
    </row>
    <row r="551" spans="1:8" s="25" customFormat="1">
      <c r="A551"/>
      <c r="B551" s="63"/>
      <c r="C551"/>
      <c r="D551"/>
      <c r="E551" s="3"/>
      <c r="F551" s="55"/>
      <c r="G551"/>
      <c r="H551"/>
    </row>
    <row r="552" spans="1:8" s="25" customFormat="1">
      <c r="A552"/>
      <c r="B552" s="63"/>
      <c r="C552"/>
      <c r="D552"/>
      <c r="E552" s="3"/>
      <c r="F552" s="55"/>
      <c r="G552"/>
      <c r="H552"/>
    </row>
    <row r="553" spans="1:8" s="25" customFormat="1">
      <c r="A553"/>
      <c r="B553" s="63"/>
      <c r="C553"/>
      <c r="D553"/>
      <c r="E553" s="3"/>
      <c r="F553" s="55"/>
      <c r="G553"/>
      <c r="H553"/>
    </row>
    <row r="554" spans="1:8" s="25" customFormat="1">
      <c r="A554"/>
      <c r="B554" s="63"/>
      <c r="C554"/>
      <c r="D554"/>
      <c r="E554" s="3"/>
      <c r="F554" s="55"/>
      <c r="G554"/>
      <c r="H554"/>
    </row>
    <row r="555" spans="1:8" s="25" customFormat="1">
      <c r="A555"/>
      <c r="B555" s="63"/>
      <c r="C555"/>
      <c r="D555"/>
      <c r="E555" s="3"/>
      <c r="F555" s="55"/>
      <c r="G555"/>
      <c r="H555"/>
    </row>
    <row r="556" spans="1:8" s="25" customFormat="1">
      <c r="A556"/>
      <c r="B556" s="63"/>
      <c r="C556"/>
      <c r="D556"/>
      <c r="E556" s="3"/>
      <c r="F556" s="55"/>
      <c r="G556"/>
      <c r="H556"/>
    </row>
    <row r="557" spans="1:8" s="25" customFormat="1">
      <c r="A557"/>
      <c r="B557" s="63"/>
      <c r="C557"/>
      <c r="D557"/>
      <c r="E557" s="3"/>
      <c r="F557" s="55"/>
      <c r="G557"/>
      <c r="H557"/>
    </row>
    <row r="558" spans="1:8" s="25" customFormat="1">
      <c r="A558"/>
      <c r="B558" s="63"/>
      <c r="C558"/>
      <c r="D558"/>
      <c r="E558" s="3"/>
      <c r="F558" s="55"/>
      <c r="G558"/>
      <c r="H558"/>
    </row>
    <row r="559" spans="1:8" s="25" customFormat="1">
      <c r="A559"/>
      <c r="B559" s="63"/>
      <c r="C559"/>
      <c r="D559"/>
      <c r="E559" s="3"/>
      <c r="F559" s="55"/>
      <c r="G559"/>
      <c r="H559"/>
    </row>
    <row r="560" spans="1:8" s="25" customFormat="1">
      <c r="A560"/>
      <c r="B560" s="63"/>
      <c r="C560"/>
      <c r="D560"/>
      <c r="E560" s="3"/>
      <c r="F560" s="55"/>
      <c r="G560" s="3"/>
      <c r="H560"/>
    </row>
    <row r="561" spans="1:8" s="25" customFormat="1">
      <c r="A561"/>
      <c r="B561" s="63"/>
      <c r="C561"/>
      <c r="D561"/>
      <c r="E561" s="3"/>
      <c r="F561" s="55"/>
      <c r="G561"/>
      <c r="H561"/>
    </row>
    <row r="562" spans="1:8" s="25" customFormat="1">
      <c r="A562"/>
      <c r="B562" s="63"/>
      <c r="C562"/>
      <c r="D562"/>
      <c r="E562" s="3"/>
      <c r="F562" s="55"/>
      <c r="G562"/>
      <c r="H562"/>
    </row>
    <row r="563" spans="1:8" s="25" customFormat="1">
      <c r="A563"/>
      <c r="B563" s="63"/>
      <c r="C563"/>
      <c r="D563"/>
      <c r="E563" s="3"/>
      <c r="F563" s="55"/>
      <c r="G563"/>
      <c r="H563"/>
    </row>
    <row r="564" spans="1:8" s="25" customFormat="1">
      <c r="A564"/>
      <c r="B564" s="63"/>
      <c r="C564"/>
      <c r="D564"/>
      <c r="E564" s="3"/>
      <c r="F564" s="55"/>
      <c r="G564"/>
      <c r="H564"/>
    </row>
    <row r="565" spans="1:8" s="25" customFormat="1">
      <c r="A565"/>
      <c r="B565" s="63"/>
      <c r="C565"/>
      <c r="D565"/>
      <c r="E565" s="3"/>
      <c r="F565" s="55"/>
      <c r="G565"/>
      <c r="H565"/>
    </row>
    <row r="566" spans="1:8" s="25" customFormat="1">
      <c r="A566"/>
      <c r="B566" s="63"/>
      <c r="C566"/>
      <c r="D566"/>
      <c r="E566" s="3"/>
      <c r="F566" s="55"/>
      <c r="G566"/>
      <c r="H566"/>
    </row>
    <row r="567" spans="1:8" s="25" customFormat="1">
      <c r="A567"/>
      <c r="B567" s="63"/>
      <c r="C567"/>
      <c r="D567"/>
      <c r="E567" s="3"/>
      <c r="F567" s="55"/>
      <c r="G567"/>
      <c r="H567"/>
    </row>
    <row r="568" spans="1:8" s="25" customFormat="1">
      <c r="A568"/>
      <c r="B568" s="63"/>
      <c r="C568"/>
      <c r="D568"/>
      <c r="E568" s="3"/>
      <c r="F568" s="55"/>
      <c r="G568"/>
      <c r="H568"/>
    </row>
    <row r="569" spans="1:8" s="25" customFormat="1">
      <c r="A569"/>
      <c r="B569" s="63"/>
      <c r="C569"/>
      <c r="D569"/>
      <c r="E569" s="3"/>
      <c r="F569" s="55"/>
      <c r="G569"/>
      <c r="H569"/>
    </row>
    <row r="570" spans="1:8" s="25" customFormat="1">
      <c r="A570"/>
      <c r="B570" s="63"/>
      <c r="C570"/>
      <c r="D570"/>
      <c r="E570" s="3"/>
      <c r="F570" s="55"/>
      <c r="G570"/>
      <c r="H570"/>
    </row>
    <row r="571" spans="1:8" s="25" customFormat="1">
      <c r="A571"/>
      <c r="B571" s="63"/>
      <c r="C571"/>
      <c r="D571"/>
      <c r="E571" s="3"/>
      <c r="F571" s="55"/>
      <c r="G571"/>
      <c r="H571"/>
    </row>
    <row r="572" spans="1:8" s="25" customFormat="1">
      <c r="A572"/>
      <c r="B572" s="63"/>
      <c r="C572"/>
      <c r="D572"/>
      <c r="E572" s="3"/>
      <c r="F572" s="55"/>
      <c r="G572"/>
      <c r="H572"/>
    </row>
    <row r="573" spans="1:8" s="25" customFormat="1">
      <c r="A573"/>
      <c r="B573" s="63"/>
      <c r="C573"/>
      <c r="D573"/>
      <c r="E573" s="3"/>
      <c r="F573" s="55"/>
      <c r="G573" s="3"/>
      <c r="H573"/>
    </row>
    <row r="574" spans="1:8" s="25" customFormat="1">
      <c r="A574"/>
      <c r="B574" s="63"/>
      <c r="C574"/>
      <c r="D574"/>
      <c r="E574" s="3"/>
      <c r="F574" s="55"/>
      <c r="G574"/>
      <c r="H574"/>
    </row>
    <row r="575" spans="1:8" s="25" customFormat="1">
      <c r="A575"/>
      <c r="B575" s="63"/>
      <c r="C575"/>
      <c r="D575"/>
      <c r="E575" s="3"/>
      <c r="F575" s="55"/>
      <c r="G575"/>
      <c r="H575"/>
    </row>
    <row r="576" spans="1:8" s="25" customFormat="1">
      <c r="A576"/>
      <c r="B576" s="63"/>
      <c r="C576"/>
      <c r="D576"/>
      <c r="E576" s="3"/>
      <c r="F576" s="55"/>
      <c r="G576"/>
      <c r="H576"/>
    </row>
    <row r="577" spans="1:8" s="25" customFormat="1">
      <c r="A577"/>
      <c r="B577" s="63"/>
      <c r="C577"/>
      <c r="D577"/>
      <c r="E577" s="3"/>
      <c r="F577" s="55"/>
      <c r="G577"/>
      <c r="H577"/>
    </row>
    <row r="578" spans="1:8" s="25" customFormat="1">
      <c r="A578"/>
      <c r="B578" s="63"/>
      <c r="C578"/>
      <c r="D578"/>
      <c r="E578" s="3"/>
      <c r="F578" s="55"/>
      <c r="G578"/>
      <c r="H578"/>
    </row>
    <row r="579" spans="1:8" s="25" customFormat="1">
      <c r="A579"/>
      <c r="B579" s="63"/>
      <c r="C579"/>
      <c r="D579"/>
      <c r="E579" s="3"/>
      <c r="F579" s="55"/>
      <c r="G579"/>
      <c r="H579"/>
    </row>
    <row r="580" spans="1:8" s="25" customFormat="1">
      <c r="A580"/>
      <c r="B580" s="63"/>
      <c r="C580"/>
      <c r="D580"/>
      <c r="E580" s="3"/>
      <c r="F580" s="55"/>
      <c r="G580"/>
      <c r="H580"/>
    </row>
    <row r="581" spans="1:8" s="25" customFormat="1">
      <c r="A581"/>
      <c r="B581" s="63"/>
      <c r="C581"/>
      <c r="D581"/>
      <c r="E581" s="3"/>
      <c r="F581" s="55"/>
      <c r="G581"/>
      <c r="H581"/>
    </row>
    <row r="582" spans="1:8" s="25" customFormat="1">
      <c r="A582"/>
      <c r="B582" s="63"/>
      <c r="C582"/>
      <c r="D582"/>
      <c r="E582" s="3"/>
      <c r="F582" s="55"/>
      <c r="G582"/>
      <c r="H582"/>
    </row>
    <row r="583" spans="1:8" s="25" customFormat="1">
      <c r="A583"/>
      <c r="B583" s="63"/>
      <c r="C583"/>
      <c r="D583"/>
      <c r="E583" s="3"/>
      <c r="F583" s="55"/>
      <c r="G583"/>
      <c r="H583"/>
    </row>
    <row r="584" spans="1:8" s="25" customFormat="1">
      <c r="A584"/>
      <c r="B584" s="63"/>
      <c r="C584"/>
      <c r="D584"/>
      <c r="E584" s="3"/>
      <c r="F584" s="55"/>
      <c r="G584"/>
      <c r="H584"/>
    </row>
    <row r="585" spans="1:8" s="25" customFormat="1">
      <c r="A585"/>
      <c r="B585" s="63"/>
      <c r="C585"/>
      <c r="D585"/>
      <c r="E585" s="3"/>
      <c r="F585" s="55"/>
      <c r="G585"/>
      <c r="H585"/>
    </row>
    <row r="586" spans="1:8" s="25" customFormat="1">
      <c r="A586"/>
      <c r="B586" s="63"/>
      <c r="C586"/>
      <c r="D586"/>
      <c r="E586" s="3"/>
      <c r="F586" s="55"/>
      <c r="G586"/>
      <c r="H586"/>
    </row>
    <row r="587" spans="1:8" s="25" customFormat="1">
      <c r="A587"/>
      <c r="B587" s="63"/>
      <c r="C587"/>
      <c r="D587"/>
      <c r="E587" s="3"/>
      <c r="F587" s="55"/>
      <c r="G587"/>
      <c r="H587"/>
    </row>
    <row r="588" spans="1:8" s="25" customFormat="1">
      <c r="A588"/>
      <c r="B588" s="63"/>
      <c r="C588"/>
      <c r="D588"/>
      <c r="E588" s="3"/>
      <c r="F588" s="55"/>
      <c r="G588"/>
      <c r="H588"/>
    </row>
    <row r="589" spans="1:8" s="25" customFormat="1">
      <c r="A589"/>
      <c r="B589" s="63"/>
      <c r="C589"/>
      <c r="D589"/>
      <c r="E589" s="3"/>
      <c r="F589" s="55"/>
      <c r="G589"/>
      <c r="H589"/>
    </row>
    <row r="590" spans="1:8" s="25" customFormat="1">
      <c r="A590"/>
      <c r="B590" s="63"/>
      <c r="C590"/>
      <c r="D590"/>
      <c r="E590" s="3"/>
      <c r="F590" s="55"/>
      <c r="G590"/>
      <c r="H590"/>
    </row>
    <row r="591" spans="1:8" s="25" customFormat="1">
      <c r="A591"/>
      <c r="B591" s="63"/>
      <c r="C591"/>
      <c r="D591"/>
      <c r="E591" s="3"/>
      <c r="F591" s="55"/>
      <c r="G591"/>
      <c r="H591"/>
    </row>
    <row r="592" spans="1:8" s="25" customFormat="1">
      <c r="A592"/>
      <c r="B592" s="63"/>
      <c r="C592"/>
      <c r="D592"/>
      <c r="E592" s="3"/>
      <c r="F592" s="55"/>
      <c r="G592"/>
      <c r="H592"/>
    </row>
    <row r="593" spans="1:8" s="25" customFormat="1">
      <c r="A593"/>
      <c r="B593" s="63"/>
      <c r="C593"/>
      <c r="D593"/>
      <c r="E593" s="3"/>
      <c r="F593" s="55"/>
      <c r="G593"/>
      <c r="H593"/>
    </row>
    <row r="594" spans="1:8" s="25" customFormat="1">
      <c r="A594"/>
      <c r="B594" s="63"/>
      <c r="C594"/>
      <c r="D594"/>
      <c r="E594" s="3"/>
      <c r="F594" s="55"/>
      <c r="G594"/>
      <c r="H594"/>
    </row>
    <row r="595" spans="1:8" s="25" customFormat="1">
      <c r="A595"/>
      <c r="B595" s="63"/>
      <c r="C595"/>
      <c r="D595"/>
      <c r="E595" s="3"/>
      <c r="F595" s="55"/>
      <c r="G595" s="3"/>
      <c r="H595"/>
    </row>
    <row r="596" spans="1:8" s="25" customFormat="1">
      <c r="A596"/>
      <c r="B596" s="63"/>
      <c r="C596"/>
      <c r="D596"/>
      <c r="E596" s="3"/>
      <c r="F596" s="55"/>
      <c r="G596" s="3"/>
      <c r="H596"/>
    </row>
    <row r="597" spans="1:8" s="25" customFormat="1">
      <c r="A597"/>
      <c r="B597" s="63"/>
      <c r="C597"/>
      <c r="D597"/>
      <c r="E597" s="3"/>
      <c r="F597" s="55"/>
      <c r="G597"/>
      <c r="H597"/>
    </row>
    <row r="598" spans="1:8" s="25" customFormat="1">
      <c r="A598"/>
      <c r="B598" s="63"/>
      <c r="C598"/>
      <c r="D598"/>
      <c r="E598" s="3"/>
      <c r="F598" s="55"/>
      <c r="G598" s="3"/>
      <c r="H598"/>
    </row>
    <row r="599" spans="1:8" s="25" customFormat="1">
      <c r="A599"/>
      <c r="B599" s="63"/>
      <c r="C599"/>
      <c r="D599"/>
      <c r="E599" s="3"/>
      <c r="F599" s="55"/>
      <c r="G599"/>
      <c r="H599"/>
    </row>
    <row r="600" spans="1:8" s="25" customFormat="1">
      <c r="A600"/>
      <c r="B600" s="63"/>
      <c r="C600"/>
      <c r="D600"/>
      <c r="E600" s="3"/>
      <c r="F600" s="55"/>
      <c r="G600"/>
      <c r="H600"/>
    </row>
    <row r="601" spans="1:8" s="25" customFormat="1">
      <c r="A601"/>
      <c r="B601" s="63"/>
      <c r="C601"/>
      <c r="D601"/>
      <c r="E601" s="3"/>
      <c r="F601" s="55"/>
      <c r="G601"/>
      <c r="H601"/>
    </row>
    <row r="602" spans="1:8" s="25" customFormat="1">
      <c r="A602"/>
      <c r="B602" s="63"/>
      <c r="C602"/>
      <c r="D602"/>
      <c r="E602" s="3"/>
      <c r="F602" s="55"/>
      <c r="G602"/>
      <c r="H602"/>
    </row>
    <row r="603" spans="1:8" s="25" customFormat="1">
      <c r="A603"/>
      <c r="B603" s="63"/>
      <c r="C603"/>
      <c r="D603"/>
      <c r="E603" s="3"/>
      <c r="F603" s="55"/>
      <c r="G603" s="3"/>
      <c r="H603"/>
    </row>
    <row r="604" spans="1:8" s="25" customFormat="1">
      <c r="A604"/>
      <c r="B604" s="63"/>
      <c r="C604"/>
      <c r="D604"/>
      <c r="E604" s="3"/>
      <c r="F604" s="55"/>
      <c r="G604" s="3"/>
      <c r="H604"/>
    </row>
    <row r="605" spans="1:8" s="25" customFormat="1">
      <c r="A605"/>
      <c r="B605" s="63"/>
      <c r="C605"/>
      <c r="D605"/>
      <c r="E605" s="3"/>
      <c r="F605" s="55"/>
      <c r="G605"/>
      <c r="H605"/>
    </row>
    <row r="606" spans="1:8" s="25" customFormat="1">
      <c r="A606"/>
      <c r="B606" s="63"/>
      <c r="C606"/>
      <c r="D606"/>
      <c r="E606" s="3"/>
      <c r="F606" s="55"/>
      <c r="G606"/>
      <c r="H606"/>
    </row>
    <row r="607" spans="1:8" s="25" customFormat="1">
      <c r="A607"/>
      <c r="B607" s="63"/>
      <c r="C607"/>
      <c r="D607"/>
      <c r="E607" s="3"/>
      <c r="F607" s="55"/>
      <c r="G607"/>
      <c r="H607"/>
    </row>
    <row r="608" spans="1:8" s="25" customFormat="1">
      <c r="A608"/>
      <c r="B608" s="63"/>
      <c r="C608"/>
      <c r="D608"/>
      <c r="E608" s="3"/>
      <c r="F608" s="55"/>
      <c r="G608"/>
      <c r="H608"/>
    </row>
    <row r="609" spans="1:8" s="25" customFormat="1">
      <c r="A609"/>
      <c r="B609" s="63"/>
      <c r="C609"/>
      <c r="D609"/>
      <c r="E609" s="3"/>
      <c r="F609" s="55"/>
      <c r="G609"/>
      <c r="H609"/>
    </row>
    <row r="610" spans="1:8" s="25" customFormat="1">
      <c r="A610"/>
      <c r="B610" s="63"/>
      <c r="C610"/>
      <c r="D610"/>
      <c r="E610" s="3"/>
      <c r="F610" s="55"/>
      <c r="G610"/>
      <c r="H610"/>
    </row>
    <row r="611" spans="1:8" s="25" customFormat="1">
      <c r="A611"/>
      <c r="B611" s="63"/>
      <c r="C611"/>
      <c r="D611"/>
      <c r="E611" s="3"/>
      <c r="F611" s="55"/>
      <c r="G611"/>
      <c r="H611"/>
    </row>
    <row r="612" spans="1:8" s="25" customFormat="1">
      <c r="A612"/>
      <c r="B612" s="63"/>
      <c r="C612"/>
      <c r="D612"/>
      <c r="E612" s="3"/>
      <c r="F612" s="55"/>
      <c r="G612"/>
      <c r="H612"/>
    </row>
    <row r="613" spans="1:8" s="25" customFormat="1">
      <c r="A613"/>
      <c r="B613" s="63"/>
      <c r="C613"/>
      <c r="D613"/>
      <c r="E613" s="3"/>
      <c r="F613" s="55"/>
      <c r="G613"/>
      <c r="H613"/>
    </row>
    <row r="614" spans="1:8" s="25" customFormat="1">
      <c r="A614"/>
      <c r="B614" s="63"/>
      <c r="C614"/>
      <c r="D614"/>
      <c r="E614" s="3"/>
      <c r="F614" s="55"/>
      <c r="G614"/>
      <c r="H614"/>
    </row>
    <row r="615" spans="1:8" s="25" customFormat="1">
      <c r="A615"/>
      <c r="B615" s="63"/>
      <c r="C615"/>
      <c r="D615"/>
      <c r="E615" s="3"/>
      <c r="F615" s="55"/>
      <c r="G615"/>
      <c r="H615"/>
    </row>
    <row r="616" spans="1:8" s="25" customFormat="1">
      <c r="A616"/>
      <c r="B616" s="63"/>
      <c r="C616"/>
      <c r="D616"/>
      <c r="E616" s="3"/>
      <c r="F616" s="55"/>
      <c r="G616"/>
      <c r="H616"/>
    </row>
    <row r="617" spans="1:8" s="25" customFormat="1">
      <c r="A617"/>
      <c r="B617" s="63"/>
      <c r="C617"/>
      <c r="D617"/>
      <c r="E617" s="3"/>
      <c r="F617" s="55"/>
      <c r="G617"/>
      <c r="H617"/>
    </row>
    <row r="618" spans="1:8" s="25" customFormat="1">
      <c r="A618"/>
      <c r="B618" s="63"/>
      <c r="C618"/>
      <c r="D618"/>
      <c r="E618" s="3"/>
      <c r="F618" s="55"/>
      <c r="G618"/>
      <c r="H618"/>
    </row>
    <row r="619" spans="1:8" s="25" customFormat="1">
      <c r="A619"/>
      <c r="B619" s="63"/>
      <c r="C619"/>
      <c r="D619"/>
      <c r="E619" s="3"/>
      <c r="F619" s="55"/>
      <c r="G619"/>
      <c r="H619"/>
    </row>
    <row r="620" spans="1:8" s="25" customFormat="1">
      <c r="A620"/>
      <c r="B620" s="63"/>
      <c r="C620"/>
      <c r="D620"/>
      <c r="E620" s="3"/>
      <c r="F620" s="55"/>
      <c r="G620"/>
      <c r="H620"/>
    </row>
    <row r="621" spans="1:8" s="25" customFormat="1">
      <c r="A621"/>
      <c r="B621" s="63"/>
      <c r="C621"/>
      <c r="D621"/>
      <c r="E621" s="3"/>
      <c r="F621" s="55"/>
      <c r="G621"/>
      <c r="H621"/>
    </row>
    <row r="622" spans="1:8" s="25" customFormat="1">
      <c r="A622"/>
      <c r="B622" s="63"/>
      <c r="C622"/>
      <c r="D622"/>
      <c r="E622" s="3"/>
      <c r="F622" s="55"/>
      <c r="G622" s="3"/>
      <c r="H622"/>
    </row>
    <row r="623" spans="1:8" s="25" customFormat="1">
      <c r="A623"/>
      <c r="B623" s="63"/>
      <c r="C623"/>
      <c r="D623"/>
      <c r="E623" s="3"/>
      <c r="F623" s="55"/>
      <c r="G623"/>
      <c r="H623"/>
    </row>
    <row r="624" spans="1:8" s="25" customFormat="1">
      <c r="A624"/>
      <c r="B624" s="63"/>
      <c r="C624"/>
      <c r="D624"/>
      <c r="E624" s="3"/>
      <c r="F624" s="55"/>
      <c r="G624"/>
      <c r="H624"/>
    </row>
    <row r="625" spans="1:8" s="25" customFormat="1">
      <c r="A625"/>
      <c r="B625" s="63"/>
      <c r="C625"/>
      <c r="D625"/>
      <c r="E625" s="3"/>
      <c r="F625" s="55"/>
      <c r="G625"/>
      <c r="H625"/>
    </row>
    <row r="626" spans="1:8" s="25" customFormat="1">
      <c r="A626"/>
      <c r="B626" s="63"/>
      <c r="C626"/>
      <c r="D626"/>
      <c r="E626" s="3"/>
      <c r="F626" s="55"/>
      <c r="G626"/>
      <c r="H626"/>
    </row>
    <row r="627" spans="1:8" s="25" customFormat="1">
      <c r="A627"/>
      <c r="B627" s="63"/>
      <c r="C627"/>
      <c r="D627"/>
      <c r="E627" s="3"/>
      <c r="F627" s="55"/>
      <c r="G627"/>
      <c r="H627"/>
    </row>
    <row r="628" spans="1:8" s="25" customFormat="1">
      <c r="A628"/>
      <c r="B628" s="63"/>
      <c r="C628"/>
      <c r="D628"/>
      <c r="E628" s="3"/>
      <c r="F628" s="55"/>
      <c r="G628"/>
      <c r="H628"/>
    </row>
    <row r="629" spans="1:8" s="25" customFormat="1">
      <c r="A629"/>
      <c r="B629" s="63"/>
      <c r="C629"/>
      <c r="D629"/>
      <c r="E629" s="3"/>
      <c r="F629" s="55"/>
      <c r="G629"/>
      <c r="H629"/>
    </row>
    <row r="630" spans="1:8" s="25" customFormat="1">
      <c r="A630"/>
      <c r="B630" s="63"/>
      <c r="C630"/>
      <c r="D630"/>
      <c r="E630" s="3"/>
      <c r="F630" s="55"/>
      <c r="G630"/>
      <c r="H630"/>
    </row>
    <row r="631" spans="1:8" s="25" customFormat="1">
      <c r="A631"/>
      <c r="B631" s="63"/>
      <c r="C631"/>
      <c r="D631"/>
      <c r="E631" s="3"/>
      <c r="F631" s="55"/>
      <c r="G631"/>
      <c r="H631"/>
    </row>
    <row r="632" spans="1:8" s="25" customFormat="1">
      <c r="A632"/>
      <c r="B632" s="63"/>
      <c r="C632"/>
      <c r="D632"/>
      <c r="E632" s="3"/>
      <c r="F632" s="55"/>
      <c r="G632"/>
      <c r="H632"/>
    </row>
    <row r="633" spans="1:8" s="25" customFormat="1">
      <c r="A633"/>
      <c r="B633" s="63"/>
      <c r="C633"/>
      <c r="D633"/>
      <c r="E633" s="3"/>
      <c r="F633" s="55"/>
      <c r="G633"/>
      <c r="H633"/>
    </row>
    <row r="634" spans="1:8" s="25" customFormat="1">
      <c r="A634"/>
      <c r="B634" s="63"/>
      <c r="C634"/>
      <c r="D634"/>
      <c r="E634" s="3"/>
      <c r="F634" s="55"/>
      <c r="G634" s="3"/>
      <c r="H634"/>
    </row>
    <row r="635" spans="1:8" s="25" customFormat="1">
      <c r="A635"/>
      <c r="B635" s="63"/>
      <c r="C635"/>
      <c r="D635"/>
      <c r="E635" s="3"/>
      <c r="F635" s="55"/>
      <c r="G635" s="3"/>
      <c r="H635"/>
    </row>
    <row r="636" spans="1:8" s="25" customFormat="1">
      <c r="A636"/>
      <c r="B636" s="63"/>
      <c r="C636"/>
      <c r="D636"/>
      <c r="E636" s="3"/>
      <c r="F636" s="55"/>
      <c r="G636" s="3"/>
      <c r="H636"/>
    </row>
    <row r="637" spans="1:8" s="25" customFormat="1">
      <c r="A637"/>
      <c r="B637" s="63"/>
      <c r="C637"/>
      <c r="D637"/>
      <c r="E637" s="3"/>
      <c r="F637" s="55"/>
      <c r="G637"/>
      <c r="H637"/>
    </row>
    <row r="638" spans="1:8" s="25" customFormat="1">
      <c r="A638"/>
      <c r="B638" s="63"/>
      <c r="C638"/>
      <c r="D638"/>
      <c r="E638" s="3"/>
      <c r="F638" s="55"/>
      <c r="G638"/>
      <c r="H638"/>
    </row>
    <row r="639" spans="1:8" s="25" customFormat="1">
      <c r="A639"/>
      <c r="B639" s="63"/>
      <c r="C639"/>
      <c r="D639"/>
      <c r="E639" s="3"/>
      <c r="F639" s="55"/>
      <c r="G639"/>
      <c r="H639"/>
    </row>
    <row r="640" spans="1:8" s="25" customFormat="1">
      <c r="A640"/>
      <c r="B640" s="63"/>
      <c r="C640"/>
      <c r="D640"/>
      <c r="E640" s="3"/>
      <c r="F640" s="55"/>
      <c r="G640"/>
      <c r="H640"/>
    </row>
    <row r="641" spans="1:8" s="25" customFormat="1">
      <c r="A641"/>
      <c r="B641" s="63"/>
      <c r="C641"/>
      <c r="D641"/>
      <c r="E641" s="3"/>
      <c r="F641" s="55"/>
      <c r="G641"/>
      <c r="H641"/>
    </row>
    <row r="642" spans="1:8" s="25" customFormat="1">
      <c r="A642"/>
      <c r="B642" s="63"/>
      <c r="C642"/>
      <c r="D642"/>
      <c r="E642" s="3"/>
      <c r="F642" s="55"/>
      <c r="G642" s="3"/>
      <c r="H642"/>
    </row>
    <row r="643" spans="1:8" s="25" customFormat="1">
      <c r="A643"/>
      <c r="B643" s="63"/>
      <c r="C643"/>
      <c r="D643"/>
      <c r="E643" s="3"/>
      <c r="F643" s="55"/>
      <c r="G643" s="3"/>
      <c r="H643"/>
    </row>
    <row r="644" spans="1:8" s="25" customFormat="1">
      <c r="A644"/>
      <c r="B644" s="63"/>
      <c r="C644"/>
      <c r="D644"/>
      <c r="E644" s="3"/>
      <c r="F644" s="55"/>
      <c r="G644" s="3"/>
      <c r="H644"/>
    </row>
    <row r="645" spans="1:8" s="25" customFormat="1">
      <c r="A645"/>
      <c r="B645" s="63"/>
      <c r="C645"/>
      <c r="D645"/>
      <c r="E645" s="3"/>
      <c r="F645" s="55"/>
      <c r="G645" s="3"/>
      <c r="H645"/>
    </row>
    <row r="646" spans="1:8" s="25" customFormat="1">
      <c r="A646"/>
      <c r="B646" s="63"/>
      <c r="C646"/>
      <c r="D646"/>
      <c r="E646" s="3"/>
      <c r="F646" s="55"/>
      <c r="G646"/>
      <c r="H646"/>
    </row>
    <row r="647" spans="1:8" s="25" customFormat="1">
      <c r="A647"/>
      <c r="B647" s="63"/>
      <c r="C647"/>
      <c r="D647"/>
      <c r="E647" s="3"/>
      <c r="F647" s="55"/>
      <c r="G647"/>
      <c r="H647"/>
    </row>
    <row r="648" spans="1:8" s="25" customFormat="1">
      <c r="A648"/>
      <c r="B648" s="63"/>
      <c r="C648"/>
      <c r="D648"/>
      <c r="E648" s="3"/>
      <c r="F648" s="55"/>
      <c r="G648"/>
      <c r="H648"/>
    </row>
    <row r="649" spans="1:8" s="25" customFormat="1">
      <c r="A649"/>
      <c r="B649" s="63"/>
      <c r="C649"/>
      <c r="D649"/>
      <c r="E649" s="3"/>
      <c r="F649" s="55"/>
      <c r="G649"/>
      <c r="H649"/>
    </row>
    <row r="650" spans="1:8" s="25" customFormat="1">
      <c r="A650"/>
      <c r="B650" s="63"/>
      <c r="C650"/>
      <c r="D650"/>
      <c r="E650" s="3"/>
      <c r="F650" s="55"/>
      <c r="G650"/>
      <c r="H650"/>
    </row>
    <row r="651" spans="1:8" s="25" customFormat="1">
      <c r="A651"/>
      <c r="B651" s="63"/>
      <c r="C651"/>
      <c r="D651"/>
      <c r="E651" s="3"/>
      <c r="F651" s="55"/>
      <c r="G651"/>
      <c r="H651"/>
    </row>
    <row r="652" spans="1:8" s="25" customFormat="1">
      <c r="A652"/>
      <c r="B652" s="63"/>
      <c r="C652"/>
      <c r="D652"/>
      <c r="E652" s="3"/>
      <c r="F652" s="55"/>
      <c r="G652"/>
      <c r="H652"/>
    </row>
    <row r="653" spans="1:8" s="25" customFormat="1">
      <c r="A653"/>
      <c r="B653" s="63"/>
      <c r="C653"/>
      <c r="D653"/>
      <c r="E653" s="3"/>
      <c r="F653" s="55"/>
      <c r="G653" s="3"/>
      <c r="H653"/>
    </row>
    <row r="654" spans="1:8" s="25" customFormat="1">
      <c r="A654"/>
      <c r="B654" s="63"/>
      <c r="C654"/>
      <c r="D654"/>
      <c r="E654" s="3"/>
      <c r="F654" s="55"/>
      <c r="G654" s="3"/>
      <c r="H654"/>
    </row>
    <row r="655" spans="1:8" s="25" customFormat="1">
      <c r="A655"/>
      <c r="B655" s="63"/>
      <c r="C655"/>
      <c r="D655"/>
      <c r="E655" s="3"/>
      <c r="F655" s="55"/>
      <c r="G655"/>
      <c r="H655"/>
    </row>
    <row r="656" spans="1:8" s="25" customFormat="1">
      <c r="A656"/>
      <c r="B656" s="63"/>
      <c r="C656"/>
      <c r="D656"/>
      <c r="E656" s="3"/>
      <c r="F656" s="55"/>
      <c r="G656" s="3"/>
      <c r="H656"/>
    </row>
    <row r="657" spans="1:8" s="25" customFormat="1">
      <c r="A657"/>
      <c r="B657" s="63"/>
      <c r="C657"/>
      <c r="D657"/>
      <c r="E657" s="3"/>
      <c r="F657" s="55"/>
      <c r="G657" s="3"/>
      <c r="H657"/>
    </row>
    <row r="658" spans="1:8" s="25" customFormat="1">
      <c r="A658"/>
      <c r="B658" s="63"/>
      <c r="C658"/>
      <c r="D658"/>
      <c r="E658" s="3"/>
      <c r="F658" s="55"/>
      <c r="G658" s="3"/>
      <c r="H658"/>
    </row>
    <row r="659" spans="1:8" s="25" customFormat="1">
      <c r="A659"/>
      <c r="B659" s="63"/>
      <c r="C659"/>
      <c r="D659"/>
      <c r="E659" s="3"/>
      <c r="F659" s="55"/>
      <c r="G659" s="3"/>
      <c r="H659"/>
    </row>
    <row r="660" spans="1:8" s="25" customFormat="1">
      <c r="A660"/>
      <c r="B660" s="63"/>
      <c r="C660"/>
      <c r="D660"/>
      <c r="E660" s="3"/>
      <c r="F660" s="55"/>
      <c r="G660"/>
      <c r="H660"/>
    </row>
    <row r="661" spans="1:8" s="25" customFormat="1">
      <c r="A661"/>
      <c r="B661" s="63"/>
      <c r="C661"/>
      <c r="D661"/>
      <c r="E661" s="3"/>
      <c r="F661" s="55"/>
      <c r="G661" s="3"/>
      <c r="H661"/>
    </row>
    <row r="662" spans="1:8" s="25" customFormat="1">
      <c r="A662"/>
      <c r="B662" s="63"/>
      <c r="C662"/>
      <c r="D662"/>
      <c r="E662" s="3"/>
      <c r="F662" s="55"/>
      <c r="G662"/>
      <c r="H662"/>
    </row>
    <row r="663" spans="1:8" s="25" customFormat="1">
      <c r="A663"/>
      <c r="B663" s="63"/>
      <c r="C663"/>
      <c r="D663"/>
      <c r="E663" s="3"/>
      <c r="F663" s="55"/>
      <c r="G663"/>
      <c r="H663"/>
    </row>
    <row r="664" spans="1:8" s="25" customFormat="1">
      <c r="A664"/>
      <c r="B664" s="63"/>
      <c r="C664"/>
      <c r="D664"/>
      <c r="E664" s="3"/>
      <c r="F664" s="55"/>
      <c r="G664" s="3"/>
      <c r="H664"/>
    </row>
    <row r="665" spans="1:8" s="25" customFormat="1">
      <c r="A665"/>
      <c r="B665" s="63"/>
      <c r="C665"/>
      <c r="D665"/>
      <c r="E665" s="3"/>
      <c r="F665" s="55"/>
      <c r="G665"/>
      <c r="H665"/>
    </row>
    <row r="666" spans="1:8" s="25" customFormat="1">
      <c r="A666"/>
      <c r="B666" s="63"/>
      <c r="C666"/>
      <c r="D666"/>
      <c r="E666" s="3"/>
      <c r="F666" s="55"/>
      <c r="G666"/>
      <c r="H666"/>
    </row>
    <row r="667" spans="1:8" s="25" customFormat="1">
      <c r="A667"/>
      <c r="B667" s="63"/>
      <c r="C667"/>
      <c r="D667"/>
      <c r="E667" s="3"/>
      <c r="F667" s="55"/>
      <c r="G667"/>
      <c r="H667"/>
    </row>
    <row r="668" spans="1:8" s="25" customFormat="1">
      <c r="A668"/>
      <c r="B668" s="63"/>
      <c r="C668"/>
      <c r="D668"/>
      <c r="E668" s="3"/>
      <c r="F668" s="55"/>
      <c r="G668"/>
      <c r="H668"/>
    </row>
    <row r="669" spans="1:8" s="25" customFormat="1">
      <c r="A669"/>
      <c r="B669" s="63"/>
      <c r="C669"/>
      <c r="D669"/>
      <c r="E669" s="3"/>
      <c r="F669" s="55"/>
      <c r="G669"/>
      <c r="H669"/>
    </row>
    <row r="670" spans="1:8" s="25" customFormat="1">
      <c r="A670"/>
      <c r="B670" s="63"/>
      <c r="C670"/>
      <c r="D670"/>
      <c r="E670" s="3"/>
      <c r="F670" s="55"/>
      <c r="G670"/>
      <c r="H670"/>
    </row>
    <row r="671" spans="1:8" s="25" customFormat="1">
      <c r="A671"/>
      <c r="B671" s="63"/>
      <c r="C671"/>
      <c r="D671"/>
      <c r="E671" s="3"/>
      <c r="F671" s="55"/>
      <c r="G671"/>
      <c r="H671"/>
    </row>
    <row r="672" spans="1:8" s="25" customFormat="1">
      <c r="A672"/>
      <c r="B672" s="63"/>
      <c r="C672"/>
      <c r="D672"/>
      <c r="E672" s="3"/>
      <c r="F672" s="55"/>
      <c r="G672"/>
      <c r="H672"/>
    </row>
    <row r="673" spans="1:8" s="25" customFormat="1">
      <c r="A673"/>
      <c r="B673" s="63"/>
      <c r="C673"/>
      <c r="D673"/>
      <c r="E673" s="3"/>
      <c r="F673" s="55"/>
      <c r="G673" s="3"/>
      <c r="H673"/>
    </row>
    <row r="674" spans="1:8" s="25" customFormat="1">
      <c r="A674"/>
      <c r="B674" s="63"/>
      <c r="C674"/>
      <c r="D674"/>
      <c r="E674" s="3"/>
      <c r="F674" s="55"/>
      <c r="G674"/>
      <c r="H674"/>
    </row>
    <row r="675" spans="1:8" s="25" customFormat="1">
      <c r="A675"/>
      <c r="B675" s="63"/>
      <c r="C675"/>
      <c r="D675"/>
      <c r="E675" s="3"/>
      <c r="F675" s="55"/>
      <c r="G675" s="3"/>
      <c r="H675"/>
    </row>
    <row r="676" spans="1:8" s="25" customFormat="1">
      <c r="A676"/>
      <c r="B676" s="63"/>
      <c r="C676"/>
      <c r="D676"/>
      <c r="E676" s="3"/>
      <c r="F676" s="55"/>
      <c r="G676"/>
      <c r="H676"/>
    </row>
    <row r="677" spans="1:8" s="25" customFormat="1">
      <c r="A677"/>
      <c r="B677" s="63"/>
      <c r="C677"/>
      <c r="D677"/>
      <c r="E677" s="3"/>
      <c r="F677" s="55"/>
      <c r="G677"/>
      <c r="H677"/>
    </row>
    <row r="678" spans="1:8" s="25" customFormat="1">
      <c r="A678"/>
      <c r="B678" s="63"/>
      <c r="C678"/>
      <c r="D678"/>
      <c r="E678" s="3"/>
      <c r="F678" s="55"/>
      <c r="G678"/>
      <c r="H678"/>
    </row>
    <row r="679" spans="1:8" s="25" customFormat="1">
      <c r="A679"/>
      <c r="B679" s="63"/>
      <c r="C679"/>
      <c r="D679"/>
      <c r="E679" s="3"/>
      <c r="F679" s="55"/>
      <c r="G679"/>
      <c r="H679"/>
    </row>
    <row r="680" spans="1:8" s="25" customFormat="1">
      <c r="A680"/>
      <c r="B680" s="63"/>
      <c r="C680"/>
      <c r="D680"/>
      <c r="E680" s="3"/>
      <c r="F680" s="55"/>
      <c r="G680" s="3"/>
      <c r="H680"/>
    </row>
    <row r="681" spans="1:8" s="25" customFormat="1">
      <c r="A681"/>
      <c r="B681" s="63"/>
      <c r="C681"/>
      <c r="D681"/>
      <c r="E681" s="3"/>
      <c r="F681" s="55"/>
      <c r="G681"/>
      <c r="H681"/>
    </row>
    <row r="682" spans="1:8" s="25" customFormat="1">
      <c r="A682"/>
      <c r="B682" s="63"/>
      <c r="C682"/>
      <c r="D682"/>
      <c r="E682" s="3"/>
      <c r="F682" s="55"/>
      <c r="G682"/>
      <c r="H682"/>
    </row>
    <row r="683" spans="1:8" s="25" customFormat="1">
      <c r="A683"/>
      <c r="B683" s="63"/>
      <c r="C683"/>
      <c r="D683"/>
      <c r="E683" s="3"/>
      <c r="F683" s="55"/>
      <c r="G683"/>
      <c r="H683"/>
    </row>
    <row r="684" spans="1:8" s="25" customFormat="1">
      <c r="A684"/>
      <c r="B684" s="63"/>
      <c r="C684"/>
      <c r="D684"/>
      <c r="E684" s="3"/>
      <c r="F684" s="55"/>
      <c r="G684" s="3"/>
      <c r="H684"/>
    </row>
    <row r="685" spans="1:8" s="25" customFormat="1">
      <c r="A685"/>
      <c r="B685" s="63"/>
      <c r="C685"/>
      <c r="D685"/>
      <c r="E685" s="3"/>
      <c r="F685" s="55"/>
      <c r="G685"/>
      <c r="H685"/>
    </row>
    <row r="686" spans="1:8" s="25" customFormat="1">
      <c r="A686"/>
      <c r="B686" s="63"/>
      <c r="C686"/>
      <c r="D686"/>
      <c r="E686" s="3"/>
      <c r="F686" s="55"/>
      <c r="G686"/>
      <c r="H686"/>
    </row>
    <row r="687" spans="1:8" s="25" customFormat="1">
      <c r="A687"/>
      <c r="B687" s="63"/>
      <c r="C687"/>
      <c r="D687"/>
      <c r="E687" s="3"/>
      <c r="F687" s="55"/>
      <c r="G687" s="3"/>
      <c r="H687"/>
    </row>
    <row r="688" spans="1:8" s="25" customFormat="1">
      <c r="A688"/>
      <c r="B688" s="63"/>
      <c r="C688"/>
      <c r="D688"/>
      <c r="E688" s="3"/>
      <c r="F688" s="55"/>
      <c r="G688" s="3"/>
      <c r="H688"/>
    </row>
    <row r="689" spans="1:8" s="25" customFormat="1">
      <c r="A689"/>
      <c r="B689" s="63"/>
      <c r="C689"/>
      <c r="D689"/>
      <c r="E689" s="3"/>
      <c r="F689" s="55"/>
      <c r="G689"/>
      <c r="H689"/>
    </row>
    <row r="690" spans="1:8" s="25" customFormat="1">
      <c r="A690"/>
      <c r="B690" s="63"/>
      <c r="C690"/>
      <c r="D690"/>
      <c r="E690" s="3"/>
      <c r="F690" s="55"/>
      <c r="G690"/>
      <c r="H690"/>
    </row>
    <row r="691" spans="1:8" s="25" customFormat="1">
      <c r="A691"/>
      <c r="B691" s="63"/>
      <c r="C691"/>
      <c r="D691"/>
      <c r="E691" s="3"/>
      <c r="F691" s="55"/>
      <c r="G691" s="3"/>
      <c r="H691"/>
    </row>
    <row r="692" spans="1:8" s="25" customFormat="1">
      <c r="A692"/>
      <c r="B692" s="63"/>
      <c r="C692"/>
      <c r="D692"/>
      <c r="E692" s="3"/>
      <c r="F692" s="55"/>
      <c r="G692"/>
      <c r="H692"/>
    </row>
    <row r="693" spans="1:8" s="25" customFormat="1">
      <c r="A693"/>
      <c r="B693" s="63"/>
      <c r="C693"/>
      <c r="D693"/>
      <c r="E693" s="3"/>
      <c r="F693" s="55"/>
      <c r="G693"/>
      <c r="H693"/>
    </row>
    <row r="694" spans="1:8" s="25" customFormat="1">
      <c r="A694"/>
      <c r="B694" s="63"/>
      <c r="C694"/>
      <c r="D694"/>
      <c r="E694" s="3"/>
      <c r="F694" s="55"/>
      <c r="G694"/>
      <c r="H694"/>
    </row>
    <row r="695" spans="1:8" s="25" customFormat="1">
      <c r="A695"/>
      <c r="B695" s="63"/>
      <c r="C695"/>
      <c r="D695"/>
      <c r="E695" s="3"/>
      <c r="F695" s="55"/>
      <c r="G695"/>
      <c r="H695"/>
    </row>
    <row r="696" spans="1:8" s="25" customFormat="1">
      <c r="A696"/>
      <c r="B696" s="63"/>
      <c r="C696"/>
      <c r="D696"/>
      <c r="E696" s="3"/>
      <c r="F696" s="55"/>
      <c r="G696" s="3"/>
      <c r="H696"/>
    </row>
    <row r="697" spans="1:8" s="25" customFormat="1">
      <c r="A697"/>
      <c r="B697" s="63"/>
      <c r="C697"/>
      <c r="D697"/>
      <c r="E697" s="3"/>
      <c r="F697" s="55"/>
      <c r="G697"/>
      <c r="H697"/>
    </row>
    <row r="698" spans="1:8" s="25" customFormat="1">
      <c r="A698"/>
      <c r="B698" s="63"/>
      <c r="C698"/>
      <c r="D698"/>
      <c r="E698" s="3"/>
      <c r="F698" s="55"/>
      <c r="G698" s="3"/>
      <c r="H698"/>
    </row>
    <row r="699" spans="1:8" s="25" customFormat="1">
      <c r="A699"/>
      <c r="B699" s="63"/>
      <c r="C699"/>
      <c r="D699"/>
      <c r="E699" s="3"/>
      <c r="F699" s="55"/>
      <c r="G699"/>
      <c r="H699"/>
    </row>
    <row r="700" spans="1:8" s="25" customFormat="1">
      <c r="A700"/>
      <c r="B700" s="63"/>
      <c r="C700"/>
      <c r="D700"/>
      <c r="E700" s="3"/>
      <c r="F700" s="55"/>
      <c r="G700"/>
      <c r="H700"/>
    </row>
    <row r="701" spans="1:8" s="25" customFormat="1">
      <c r="A701"/>
      <c r="B701" s="63"/>
      <c r="C701"/>
      <c r="D701"/>
      <c r="E701" s="3"/>
      <c r="F701" s="55"/>
      <c r="G701"/>
      <c r="H701"/>
    </row>
    <row r="702" spans="1:8" s="25" customFormat="1">
      <c r="A702"/>
      <c r="B702" s="63"/>
      <c r="C702"/>
      <c r="D702"/>
      <c r="E702" s="3"/>
      <c r="F702" s="55"/>
      <c r="G702" s="3"/>
      <c r="H702"/>
    </row>
    <row r="703" spans="1:8" s="25" customFormat="1">
      <c r="A703"/>
      <c r="B703" s="63"/>
      <c r="C703"/>
      <c r="D703"/>
      <c r="E703" s="3"/>
      <c r="F703" s="55"/>
      <c r="G703"/>
      <c r="H703"/>
    </row>
    <row r="704" spans="1:8" s="25" customFormat="1">
      <c r="A704"/>
      <c r="B704" s="63"/>
      <c r="C704"/>
      <c r="D704"/>
      <c r="E704" s="3"/>
      <c r="F704" s="55"/>
      <c r="G704"/>
      <c r="H704"/>
    </row>
    <row r="705" spans="1:8" s="25" customFormat="1">
      <c r="A705"/>
      <c r="B705" s="63"/>
      <c r="C705"/>
      <c r="D705"/>
      <c r="E705" s="3"/>
      <c r="F705" s="55"/>
      <c r="G705"/>
      <c r="H705"/>
    </row>
    <row r="706" spans="1:8" s="25" customFormat="1">
      <c r="A706"/>
      <c r="B706" s="63"/>
      <c r="C706"/>
      <c r="D706"/>
      <c r="E706" s="3"/>
      <c r="F706" s="55"/>
      <c r="G706"/>
      <c r="H706"/>
    </row>
    <row r="707" spans="1:8" s="25" customFormat="1">
      <c r="A707"/>
      <c r="B707" s="63"/>
      <c r="C707"/>
      <c r="D707"/>
      <c r="E707" s="3"/>
      <c r="F707" s="55"/>
      <c r="G707"/>
      <c r="H707"/>
    </row>
    <row r="708" spans="1:8" s="25" customFormat="1">
      <c r="A708"/>
      <c r="B708" s="63"/>
      <c r="C708"/>
      <c r="D708"/>
      <c r="E708" s="3"/>
      <c r="F708" s="55"/>
      <c r="G708"/>
      <c r="H708"/>
    </row>
    <row r="709" spans="1:8" s="25" customFormat="1">
      <c r="A709"/>
      <c r="B709" s="63"/>
      <c r="C709"/>
      <c r="D709"/>
      <c r="E709" s="3"/>
      <c r="F709" s="55"/>
      <c r="G709"/>
      <c r="H709"/>
    </row>
    <row r="710" spans="1:8" s="25" customFormat="1">
      <c r="A710"/>
      <c r="B710" s="63"/>
      <c r="C710"/>
      <c r="D710"/>
      <c r="E710" s="3"/>
      <c r="F710" s="55"/>
      <c r="G710"/>
      <c r="H710"/>
    </row>
    <row r="711" spans="1:8" s="25" customFormat="1">
      <c r="A711"/>
      <c r="B711" s="63"/>
      <c r="C711"/>
      <c r="D711"/>
      <c r="E711" s="3"/>
      <c r="F711" s="55"/>
      <c r="G711"/>
      <c r="H711"/>
    </row>
    <row r="712" spans="1:8" s="25" customFormat="1">
      <c r="A712"/>
      <c r="B712" s="63"/>
      <c r="C712"/>
      <c r="D712"/>
      <c r="E712" s="3"/>
      <c r="F712" s="55"/>
      <c r="G712"/>
      <c r="H712"/>
    </row>
    <row r="713" spans="1:8" s="25" customFormat="1">
      <c r="A713"/>
      <c r="B713" s="63"/>
      <c r="C713"/>
      <c r="D713"/>
      <c r="E713" s="3"/>
      <c r="F713" s="55"/>
      <c r="G713"/>
      <c r="H713"/>
    </row>
    <row r="714" spans="1:8" s="25" customFormat="1">
      <c r="A714"/>
      <c r="B714" s="63"/>
      <c r="C714"/>
      <c r="D714"/>
      <c r="E714" s="3"/>
      <c r="F714" s="55"/>
      <c r="G714"/>
      <c r="H714"/>
    </row>
    <row r="715" spans="1:8" s="25" customFormat="1">
      <c r="A715"/>
      <c r="B715" s="63"/>
      <c r="C715"/>
      <c r="D715"/>
      <c r="E715" s="3"/>
      <c r="F715" s="55"/>
      <c r="G715"/>
      <c r="H715"/>
    </row>
    <row r="716" spans="1:8" s="25" customFormat="1">
      <c r="A716"/>
      <c r="B716" s="63"/>
      <c r="C716"/>
      <c r="D716"/>
      <c r="E716" s="3"/>
      <c r="F716" s="55"/>
      <c r="G716"/>
      <c r="H716"/>
    </row>
    <row r="717" spans="1:8" s="25" customFormat="1">
      <c r="A717"/>
      <c r="B717" s="63"/>
      <c r="C717"/>
      <c r="D717"/>
      <c r="E717" s="3"/>
      <c r="F717" s="55"/>
      <c r="G717"/>
      <c r="H717"/>
    </row>
    <row r="718" spans="1:8" s="25" customFormat="1">
      <c r="A718"/>
      <c r="B718" s="63"/>
      <c r="C718"/>
      <c r="D718"/>
      <c r="E718" s="3"/>
      <c r="F718" s="55"/>
      <c r="G718"/>
      <c r="H718"/>
    </row>
    <row r="719" spans="1:8" s="25" customFormat="1">
      <c r="A719"/>
      <c r="B719" s="63"/>
      <c r="C719"/>
      <c r="D719"/>
      <c r="E719" s="3"/>
      <c r="F719" s="55"/>
      <c r="G719"/>
      <c r="H719"/>
    </row>
    <row r="720" spans="1:8" s="25" customFormat="1">
      <c r="A720"/>
      <c r="B720" s="63"/>
      <c r="C720"/>
      <c r="D720"/>
      <c r="E720" s="3"/>
      <c r="F720" s="55"/>
      <c r="G720"/>
      <c r="H720"/>
    </row>
    <row r="721" spans="1:8" s="25" customFormat="1">
      <c r="A721"/>
      <c r="B721" s="63"/>
      <c r="C721"/>
      <c r="D721"/>
      <c r="E721" s="3"/>
      <c r="F721" s="55"/>
      <c r="G721"/>
      <c r="H721"/>
    </row>
    <row r="722" spans="1:8" s="25" customFormat="1">
      <c r="A722"/>
      <c r="B722" s="63"/>
      <c r="C722"/>
      <c r="D722"/>
      <c r="E722" s="3"/>
      <c r="F722" s="55"/>
      <c r="G722"/>
      <c r="H722"/>
    </row>
    <row r="723" spans="1:8" s="25" customFormat="1">
      <c r="A723"/>
      <c r="B723" s="63"/>
      <c r="C723"/>
      <c r="D723"/>
      <c r="E723" s="3"/>
      <c r="F723" s="55"/>
      <c r="G723"/>
      <c r="H723"/>
    </row>
    <row r="724" spans="1:8" s="25" customFormat="1">
      <c r="A724"/>
      <c r="B724" s="63"/>
      <c r="C724"/>
      <c r="D724"/>
      <c r="E724" s="3"/>
      <c r="F724" s="55"/>
      <c r="G724"/>
      <c r="H724"/>
    </row>
    <row r="725" spans="1:8" s="25" customFormat="1">
      <c r="A725"/>
      <c r="B725" s="63"/>
      <c r="C725"/>
      <c r="D725"/>
      <c r="E725" s="3"/>
      <c r="F725" s="55"/>
      <c r="G725"/>
      <c r="H725"/>
    </row>
    <row r="726" spans="1:8" s="25" customFormat="1">
      <c r="A726"/>
      <c r="B726" s="63"/>
      <c r="C726"/>
      <c r="D726"/>
      <c r="E726" s="3"/>
      <c r="F726" s="55"/>
      <c r="G726"/>
      <c r="H726"/>
    </row>
    <row r="727" spans="1:8" s="25" customFormat="1">
      <c r="A727"/>
      <c r="B727" s="63"/>
      <c r="C727"/>
      <c r="D727"/>
      <c r="E727" s="3"/>
      <c r="F727" s="55"/>
      <c r="G727"/>
      <c r="H727"/>
    </row>
    <row r="728" spans="1:8" s="25" customFormat="1">
      <c r="A728"/>
      <c r="B728" s="63"/>
      <c r="C728"/>
      <c r="D728"/>
      <c r="E728" s="3"/>
      <c r="F728" s="55"/>
      <c r="G728"/>
      <c r="H728"/>
    </row>
    <row r="729" spans="1:8" s="25" customFormat="1">
      <c r="A729"/>
      <c r="B729" s="63"/>
      <c r="C729"/>
      <c r="D729"/>
      <c r="E729" s="3"/>
      <c r="F729" s="55"/>
      <c r="G729"/>
      <c r="H729"/>
    </row>
    <row r="730" spans="1:8" s="25" customFormat="1">
      <c r="A730"/>
      <c r="B730" s="63"/>
      <c r="C730"/>
      <c r="D730"/>
      <c r="E730" s="3"/>
      <c r="F730" s="55"/>
      <c r="G730"/>
      <c r="H730"/>
    </row>
    <row r="731" spans="1:8" s="25" customFormat="1">
      <c r="A731"/>
      <c r="B731" s="63"/>
      <c r="C731"/>
      <c r="D731"/>
      <c r="E731" s="3"/>
      <c r="F731" s="55"/>
      <c r="G731"/>
      <c r="H731"/>
    </row>
    <row r="732" spans="1:8" s="25" customFormat="1">
      <c r="A732"/>
      <c r="B732" s="63"/>
      <c r="C732"/>
      <c r="D732"/>
      <c r="E732" s="3"/>
      <c r="F732" s="55"/>
      <c r="G732"/>
      <c r="H732"/>
    </row>
    <row r="733" spans="1:8" s="25" customFormat="1">
      <c r="A733"/>
      <c r="B733" s="63"/>
      <c r="C733"/>
      <c r="D733"/>
      <c r="E733" s="3"/>
      <c r="F733" s="55"/>
      <c r="G733"/>
      <c r="H733"/>
    </row>
    <row r="734" spans="1:8" s="25" customFormat="1">
      <c r="A734"/>
      <c r="B734" s="63"/>
      <c r="C734"/>
      <c r="D734"/>
      <c r="E734" s="3"/>
      <c r="F734" s="55"/>
      <c r="G734"/>
      <c r="H734"/>
    </row>
    <row r="735" spans="1:8" s="25" customFormat="1">
      <c r="A735"/>
      <c r="B735" s="63"/>
      <c r="C735"/>
      <c r="D735"/>
      <c r="E735" s="3"/>
      <c r="F735" s="55"/>
      <c r="G735"/>
      <c r="H735"/>
    </row>
    <row r="736" spans="1:8" s="25" customFormat="1">
      <c r="A736"/>
      <c r="B736" s="63"/>
      <c r="C736"/>
      <c r="D736"/>
      <c r="E736" s="3"/>
      <c r="F736" s="55"/>
      <c r="G736"/>
      <c r="H736"/>
    </row>
    <row r="737" spans="1:8" s="25" customFormat="1">
      <c r="A737"/>
      <c r="B737" s="63"/>
      <c r="C737"/>
      <c r="D737"/>
      <c r="E737" s="3"/>
      <c r="F737" s="55"/>
      <c r="G737"/>
      <c r="H737"/>
    </row>
    <row r="738" spans="1:8" s="25" customFormat="1">
      <c r="A738"/>
      <c r="B738" s="63"/>
      <c r="C738"/>
      <c r="D738"/>
      <c r="E738" s="3"/>
      <c r="F738" s="55"/>
      <c r="G738"/>
      <c r="H738"/>
    </row>
    <row r="739" spans="1:8" s="25" customFormat="1">
      <c r="A739"/>
      <c r="B739" s="63"/>
      <c r="C739"/>
      <c r="D739"/>
      <c r="E739" s="3"/>
      <c r="F739" s="55"/>
      <c r="G739"/>
      <c r="H739"/>
    </row>
    <row r="740" spans="1:8" s="25" customFormat="1">
      <c r="A740"/>
      <c r="B740" s="63"/>
      <c r="C740"/>
      <c r="D740"/>
      <c r="E740" s="3"/>
      <c r="F740" s="55"/>
      <c r="G740"/>
      <c r="H740"/>
    </row>
    <row r="741" spans="1:8" s="25" customFormat="1">
      <c r="A741"/>
      <c r="B741" s="63"/>
      <c r="C741"/>
      <c r="D741"/>
      <c r="E741" s="3"/>
      <c r="F741" s="55"/>
      <c r="G741"/>
      <c r="H741"/>
    </row>
    <row r="742" spans="1:8" s="25" customFormat="1">
      <c r="A742"/>
      <c r="B742" s="63"/>
      <c r="C742"/>
      <c r="D742"/>
      <c r="E742" s="3"/>
      <c r="F742" s="55"/>
      <c r="G742"/>
      <c r="H742"/>
    </row>
    <row r="743" spans="1:8" s="25" customFormat="1">
      <c r="A743"/>
      <c r="B743" s="63"/>
      <c r="C743"/>
      <c r="D743"/>
      <c r="E743" s="3"/>
      <c r="F743" s="55"/>
      <c r="G743"/>
      <c r="H743"/>
    </row>
    <row r="744" spans="1:8" s="25" customFormat="1">
      <c r="A744"/>
      <c r="B744" s="63"/>
      <c r="C744"/>
      <c r="D744"/>
      <c r="E744" s="3"/>
      <c r="F744" s="55"/>
      <c r="G744"/>
      <c r="H744"/>
    </row>
    <row r="745" spans="1:8" s="25" customFormat="1">
      <c r="A745"/>
      <c r="B745" s="63"/>
      <c r="C745"/>
      <c r="D745"/>
      <c r="E745" s="3"/>
      <c r="F745" s="55"/>
      <c r="G745"/>
      <c r="H745"/>
    </row>
    <row r="746" spans="1:8" s="25" customFormat="1">
      <c r="A746"/>
      <c r="B746" s="63"/>
      <c r="C746"/>
      <c r="D746"/>
      <c r="E746" s="3"/>
      <c r="F746" s="55"/>
      <c r="G746"/>
      <c r="H746"/>
    </row>
    <row r="747" spans="1:8" s="25" customFormat="1">
      <c r="A747"/>
      <c r="B747" s="63"/>
      <c r="C747"/>
      <c r="D747"/>
      <c r="E747" s="3"/>
      <c r="F747" s="55"/>
      <c r="G747"/>
      <c r="H747"/>
    </row>
    <row r="748" spans="1:8" s="25" customFormat="1">
      <c r="A748"/>
      <c r="B748" s="63"/>
      <c r="C748"/>
      <c r="D748"/>
      <c r="E748" s="3"/>
      <c r="F748" s="55"/>
      <c r="G748"/>
      <c r="H748"/>
    </row>
    <row r="749" spans="1:8" s="25" customFormat="1">
      <c r="A749"/>
      <c r="B749" s="63"/>
      <c r="C749"/>
      <c r="D749"/>
      <c r="E749" s="3"/>
      <c r="F749" s="55"/>
      <c r="G749"/>
      <c r="H749"/>
    </row>
    <row r="750" spans="1:8" s="25" customFormat="1">
      <c r="A750"/>
      <c r="B750" s="63"/>
      <c r="C750"/>
      <c r="D750"/>
      <c r="E750" s="3"/>
      <c r="F750" s="55"/>
      <c r="G750"/>
      <c r="H750"/>
    </row>
    <row r="751" spans="1:8" s="25" customFormat="1">
      <c r="A751"/>
      <c r="B751" s="63"/>
      <c r="C751"/>
      <c r="D751"/>
      <c r="E751" s="3"/>
      <c r="F751" s="55"/>
      <c r="G751"/>
      <c r="H751"/>
    </row>
    <row r="752" spans="1:8" s="25" customFormat="1">
      <c r="A752"/>
      <c r="B752" s="63"/>
      <c r="C752"/>
      <c r="D752"/>
      <c r="E752" s="3"/>
      <c r="F752" s="55"/>
      <c r="G752"/>
      <c r="H752"/>
    </row>
    <row r="753" spans="1:8" s="25" customFormat="1">
      <c r="A753"/>
      <c r="B753" s="63"/>
      <c r="C753"/>
      <c r="D753"/>
      <c r="E753" s="3"/>
      <c r="F753" s="55"/>
      <c r="G753"/>
      <c r="H753"/>
    </row>
    <row r="754" spans="1:8" s="25" customFormat="1">
      <c r="A754"/>
      <c r="B754" s="63"/>
      <c r="C754"/>
      <c r="D754"/>
      <c r="E754" s="3"/>
      <c r="F754" s="55"/>
      <c r="G754"/>
      <c r="H754"/>
    </row>
    <row r="755" spans="1:8" s="25" customFormat="1">
      <c r="A755"/>
      <c r="B755" s="63"/>
      <c r="C755"/>
      <c r="D755"/>
      <c r="E755" s="3"/>
      <c r="F755" s="55"/>
      <c r="G755"/>
      <c r="H755"/>
    </row>
    <row r="756" spans="1:8" s="25" customFormat="1">
      <c r="A756"/>
      <c r="B756" s="63"/>
      <c r="C756"/>
      <c r="D756"/>
      <c r="E756" s="3"/>
      <c r="F756" s="55"/>
      <c r="G756"/>
      <c r="H756"/>
    </row>
    <row r="757" spans="1:8" s="25" customFormat="1">
      <c r="A757"/>
      <c r="B757" s="63"/>
      <c r="C757"/>
      <c r="D757"/>
      <c r="E757" s="3"/>
      <c r="F757" s="55"/>
      <c r="G757"/>
      <c r="H757"/>
    </row>
    <row r="758" spans="1:8" s="25" customFormat="1">
      <c r="A758"/>
      <c r="B758" s="63"/>
      <c r="C758"/>
      <c r="D758"/>
      <c r="E758" s="3"/>
      <c r="F758" s="55"/>
      <c r="G758"/>
      <c r="H758"/>
    </row>
    <row r="759" spans="1:8" s="25" customFormat="1">
      <c r="A759"/>
      <c r="B759" s="63"/>
      <c r="C759"/>
      <c r="D759"/>
      <c r="E759" s="3"/>
      <c r="F759" s="55"/>
      <c r="G759"/>
      <c r="H759"/>
    </row>
    <row r="760" spans="1:8" s="25" customFormat="1">
      <c r="A760"/>
      <c r="B760" s="63"/>
      <c r="C760"/>
      <c r="D760"/>
      <c r="E760" s="3"/>
      <c r="F760" s="55"/>
      <c r="G760"/>
      <c r="H760"/>
    </row>
    <row r="761" spans="1:8" s="25" customFormat="1">
      <c r="A761"/>
      <c r="B761" s="63"/>
      <c r="C761"/>
      <c r="D761"/>
      <c r="E761" s="3"/>
      <c r="F761" s="55"/>
      <c r="G761"/>
      <c r="H761"/>
    </row>
    <row r="762" spans="1:8" s="25" customFormat="1">
      <c r="A762"/>
      <c r="B762" s="63"/>
      <c r="C762"/>
      <c r="D762"/>
      <c r="E762" s="3"/>
      <c r="F762" s="55"/>
      <c r="G762"/>
      <c r="H762"/>
    </row>
    <row r="763" spans="1:8" s="25" customFormat="1">
      <c r="A763"/>
      <c r="B763" s="63"/>
      <c r="C763"/>
      <c r="D763"/>
      <c r="E763" s="3"/>
      <c r="F763" s="55"/>
      <c r="G763"/>
      <c r="H763"/>
    </row>
    <row r="764" spans="1:8" s="25" customFormat="1">
      <c r="A764"/>
      <c r="B764" s="63"/>
      <c r="C764"/>
      <c r="D764"/>
      <c r="E764" s="3"/>
      <c r="F764" s="55"/>
      <c r="G764"/>
      <c r="H764"/>
    </row>
    <row r="765" spans="1:8" s="25" customFormat="1">
      <c r="A765"/>
      <c r="B765" s="63"/>
      <c r="C765"/>
      <c r="D765"/>
      <c r="E765" s="3"/>
      <c r="F765" s="55"/>
      <c r="G765"/>
      <c r="H765"/>
    </row>
    <row r="766" spans="1:8" s="25" customFormat="1">
      <c r="A766"/>
      <c r="B766" s="63"/>
      <c r="C766"/>
      <c r="D766"/>
      <c r="E766" s="3"/>
      <c r="F766" s="55"/>
      <c r="G766"/>
      <c r="H766"/>
    </row>
    <row r="767" spans="1:8" s="25" customFormat="1">
      <c r="A767"/>
      <c r="B767" s="63"/>
      <c r="C767"/>
      <c r="D767"/>
      <c r="E767" s="3"/>
      <c r="F767" s="55"/>
      <c r="G767"/>
      <c r="H767"/>
    </row>
    <row r="768" spans="1:8" s="25" customFormat="1">
      <c r="A768"/>
      <c r="B768" s="63"/>
      <c r="C768"/>
      <c r="D768"/>
      <c r="E768" s="3"/>
      <c r="F768" s="55"/>
      <c r="G768"/>
      <c r="H768"/>
    </row>
    <row r="769" spans="1:8" s="25" customFormat="1">
      <c r="A769"/>
      <c r="B769" s="63"/>
      <c r="C769"/>
      <c r="D769"/>
      <c r="E769" s="3"/>
      <c r="F769" s="55"/>
      <c r="G769"/>
      <c r="H769"/>
    </row>
    <row r="770" spans="1:8" s="25" customFormat="1">
      <c r="A770"/>
      <c r="B770" s="63"/>
      <c r="C770"/>
      <c r="D770"/>
      <c r="E770" s="3"/>
      <c r="F770" s="55"/>
      <c r="G770"/>
      <c r="H770"/>
    </row>
    <row r="771" spans="1:8" s="25" customFormat="1">
      <c r="A771"/>
      <c r="B771" s="63"/>
      <c r="C771"/>
      <c r="D771"/>
      <c r="E771" s="3"/>
      <c r="F771" s="55"/>
      <c r="G771"/>
      <c r="H771"/>
    </row>
    <row r="772" spans="1:8" s="25" customFormat="1">
      <c r="A772"/>
      <c r="B772" s="63"/>
      <c r="C772"/>
      <c r="D772"/>
      <c r="E772" s="3"/>
      <c r="F772" s="55"/>
      <c r="G772"/>
      <c r="H772"/>
    </row>
    <row r="773" spans="1:8" s="25" customFormat="1">
      <c r="A773"/>
      <c r="B773" s="63"/>
      <c r="C773"/>
      <c r="D773"/>
      <c r="E773" s="3"/>
      <c r="F773" s="55"/>
      <c r="G773"/>
      <c r="H773"/>
    </row>
    <row r="774" spans="1:8" s="25" customFormat="1">
      <c r="A774"/>
      <c r="B774" s="63"/>
      <c r="C774"/>
      <c r="D774"/>
      <c r="E774" s="3"/>
      <c r="F774" s="55"/>
      <c r="G774"/>
      <c r="H774"/>
    </row>
    <row r="775" spans="1:8" s="25" customFormat="1">
      <c r="A775"/>
      <c r="B775" s="63"/>
      <c r="C775"/>
      <c r="D775"/>
      <c r="E775" s="3"/>
      <c r="F775" s="55"/>
      <c r="G775"/>
      <c r="H775"/>
    </row>
    <row r="776" spans="1:8" s="25" customFormat="1">
      <c r="A776"/>
      <c r="B776" s="63"/>
      <c r="C776"/>
      <c r="D776"/>
      <c r="E776" s="3"/>
      <c r="F776" s="55"/>
      <c r="G776"/>
      <c r="H776"/>
    </row>
    <row r="777" spans="1:8" s="25" customFormat="1">
      <c r="A777"/>
      <c r="B777" s="63"/>
      <c r="C777"/>
      <c r="D777"/>
      <c r="E777" s="3"/>
      <c r="F777" s="55"/>
      <c r="G777"/>
      <c r="H777"/>
    </row>
    <row r="778" spans="1:8" s="25" customFormat="1">
      <c r="A778"/>
      <c r="B778" s="63"/>
      <c r="C778"/>
      <c r="D778"/>
      <c r="E778" s="3"/>
      <c r="F778" s="55"/>
      <c r="G778"/>
      <c r="H778"/>
    </row>
    <row r="779" spans="1:8" s="25" customFormat="1">
      <c r="A779"/>
      <c r="B779" s="63"/>
      <c r="C779"/>
      <c r="D779"/>
      <c r="E779" s="3"/>
      <c r="F779" s="55"/>
      <c r="G779"/>
      <c r="H779"/>
    </row>
    <row r="780" spans="1:8" s="25" customFormat="1">
      <c r="A780"/>
      <c r="B780" s="63"/>
      <c r="C780"/>
      <c r="D780"/>
      <c r="E780" s="3"/>
      <c r="F780" s="55"/>
      <c r="G780"/>
      <c r="H780"/>
    </row>
    <row r="781" spans="1:8" s="25" customFormat="1">
      <c r="A781"/>
      <c r="B781" s="63"/>
      <c r="C781"/>
      <c r="D781"/>
      <c r="E781" s="3"/>
      <c r="F781" s="55"/>
      <c r="G781"/>
      <c r="H781"/>
    </row>
    <row r="782" spans="1:8" s="25" customFormat="1">
      <c r="A782"/>
      <c r="B782" s="63"/>
      <c r="C782"/>
      <c r="D782"/>
      <c r="E782" s="3"/>
      <c r="F782" s="55"/>
      <c r="G782"/>
      <c r="H782"/>
    </row>
    <row r="783" spans="1:8" s="25" customFormat="1">
      <c r="A783"/>
      <c r="B783" s="63"/>
      <c r="C783"/>
      <c r="D783"/>
      <c r="E783" s="3"/>
      <c r="F783" s="55"/>
      <c r="G783" s="3"/>
      <c r="H783"/>
    </row>
    <row r="784" spans="1:8" s="25" customFormat="1">
      <c r="A784"/>
      <c r="B784" s="63"/>
      <c r="C784"/>
      <c r="D784"/>
      <c r="E784" s="3"/>
      <c r="F784" s="55"/>
      <c r="G784"/>
      <c r="H784"/>
    </row>
    <row r="785" spans="1:8" s="25" customFormat="1">
      <c r="A785"/>
      <c r="B785" s="63"/>
      <c r="C785"/>
      <c r="D785"/>
      <c r="E785" s="3"/>
      <c r="F785" s="55"/>
      <c r="G785"/>
      <c r="H785"/>
    </row>
    <row r="786" spans="1:8" s="25" customFormat="1">
      <c r="A786"/>
      <c r="B786" s="63"/>
      <c r="C786"/>
      <c r="D786"/>
      <c r="E786" s="3"/>
      <c r="F786" s="55"/>
      <c r="G786"/>
      <c r="H786"/>
    </row>
    <row r="787" spans="1:8" s="25" customFormat="1">
      <c r="A787"/>
      <c r="B787" s="63"/>
      <c r="C787"/>
      <c r="D787"/>
      <c r="E787" s="3"/>
      <c r="F787" s="55"/>
      <c r="G787"/>
      <c r="H787"/>
    </row>
    <row r="788" spans="1:8" s="25" customFormat="1">
      <c r="A788"/>
      <c r="B788" s="63"/>
      <c r="C788"/>
      <c r="D788"/>
      <c r="E788" s="3"/>
      <c r="F788" s="55"/>
      <c r="G788"/>
      <c r="H788"/>
    </row>
    <row r="789" spans="1:8" s="25" customFormat="1">
      <c r="A789"/>
      <c r="B789" s="63"/>
      <c r="C789"/>
      <c r="D789"/>
      <c r="E789" s="3"/>
      <c r="F789" s="55"/>
      <c r="G789"/>
      <c r="H789"/>
    </row>
    <row r="790" spans="1:8" s="25" customFormat="1">
      <c r="A790"/>
      <c r="B790" s="63"/>
      <c r="C790"/>
      <c r="D790"/>
      <c r="E790" s="3"/>
      <c r="F790" s="55"/>
      <c r="G790"/>
      <c r="H790"/>
    </row>
    <row r="791" spans="1:8" s="25" customFormat="1">
      <c r="A791"/>
      <c r="B791" s="63"/>
      <c r="C791"/>
      <c r="D791"/>
      <c r="E791" s="3"/>
      <c r="F791" s="55"/>
      <c r="G791"/>
      <c r="H791"/>
    </row>
    <row r="792" spans="1:8" s="25" customFormat="1">
      <c r="A792"/>
      <c r="B792" s="63"/>
      <c r="C792"/>
      <c r="D792"/>
      <c r="E792" s="3"/>
      <c r="F792" s="55"/>
      <c r="G792"/>
      <c r="H792"/>
    </row>
    <row r="793" spans="1:8" s="25" customFormat="1">
      <c r="A793"/>
      <c r="B793" s="63"/>
      <c r="C793"/>
      <c r="D793"/>
      <c r="E793" s="3"/>
      <c r="F793" s="55"/>
      <c r="G793"/>
      <c r="H793"/>
    </row>
    <row r="794" spans="1:8" s="25" customFormat="1">
      <c r="A794"/>
      <c r="B794" s="63"/>
      <c r="C794"/>
      <c r="D794"/>
      <c r="E794" s="3"/>
      <c r="F794" s="55"/>
      <c r="G794"/>
      <c r="H794"/>
    </row>
    <row r="795" spans="1:8" s="25" customFormat="1">
      <c r="A795"/>
      <c r="B795" s="63"/>
      <c r="C795"/>
      <c r="D795"/>
      <c r="E795" s="3"/>
      <c r="F795" s="55"/>
      <c r="G795"/>
      <c r="H795"/>
    </row>
    <row r="796" spans="1:8" s="25" customFormat="1">
      <c r="A796"/>
      <c r="B796" s="63"/>
      <c r="C796"/>
      <c r="D796"/>
      <c r="E796" s="3"/>
      <c r="F796" s="55"/>
      <c r="G796" s="3"/>
      <c r="H796"/>
    </row>
    <row r="797" spans="1:8" s="25" customFormat="1">
      <c r="A797"/>
      <c r="B797" s="63"/>
      <c r="C797"/>
      <c r="D797"/>
      <c r="E797" s="3"/>
      <c r="F797" s="55"/>
      <c r="G797"/>
      <c r="H797"/>
    </row>
    <row r="798" spans="1:8" s="25" customFormat="1">
      <c r="A798"/>
      <c r="B798" s="63"/>
      <c r="C798"/>
      <c r="D798"/>
      <c r="E798" s="3"/>
      <c r="F798" s="55"/>
      <c r="G798"/>
      <c r="H798"/>
    </row>
    <row r="799" spans="1:8" s="25" customFormat="1">
      <c r="A799"/>
      <c r="B799" s="63"/>
      <c r="C799"/>
      <c r="D799"/>
      <c r="E799" s="3"/>
      <c r="F799" s="55"/>
      <c r="G799"/>
      <c r="H799"/>
    </row>
    <row r="800" spans="1:8" s="25" customFormat="1">
      <c r="A800"/>
      <c r="B800" s="63"/>
      <c r="C800"/>
      <c r="D800"/>
      <c r="E800" s="3"/>
      <c r="F800" s="55"/>
      <c r="G800"/>
      <c r="H800"/>
    </row>
    <row r="801" spans="1:8" s="25" customFormat="1">
      <c r="A801"/>
      <c r="B801" s="63"/>
      <c r="C801"/>
      <c r="D801"/>
      <c r="E801" s="3"/>
      <c r="F801" s="55"/>
      <c r="G801"/>
      <c r="H801"/>
    </row>
    <row r="802" spans="1:8" s="25" customFormat="1">
      <c r="A802"/>
      <c r="B802" s="63"/>
      <c r="C802"/>
      <c r="D802"/>
      <c r="E802" s="3"/>
      <c r="F802" s="55"/>
      <c r="G802"/>
      <c r="H802"/>
    </row>
    <row r="803" spans="1:8" s="25" customFormat="1">
      <c r="A803"/>
      <c r="B803" s="63"/>
      <c r="C803"/>
      <c r="D803"/>
      <c r="E803" s="3"/>
      <c r="F803" s="55"/>
      <c r="G803"/>
      <c r="H803"/>
    </row>
    <row r="804" spans="1:8" s="25" customFormat="1">
      <c r="A804"/>
      <c r="B804" s="63"/>
      <c r="C804"/>
      <c r="D804"/>
      <c r="E804" s="3"/>
      <c r="F804" s="55"/>
      <c r="G804"/>
      <c r="H804"/>
    </row>
    <row r="805" spans="1:8" s="25" customFormat="1">
      <c r="A805"/>
      <c r="B805" s="63"/>
      <c r="C805"/>
      <c r="D805"/>
      <c r="E805" s="3"/>
      <c r="F805" s="55"/>
      <c r="G805"/>
      <c r="H805"/>
    </row>
    <row r="806" spans="1:8" s="25" customFormat="1">
      <c r="A806"/>
      <c r="B806" s="63"/>
      <c r="C806"/>
      <c r="D806"/>
      <c r="E806" s="3"/>
      <c r="F806" s="55"/>
      <c r="G806"/>
      <c r="H806"/>
    </row>
    <row r="807" spans="1:8" s="25" customFormat="1">
      <c r="A807"/>
      <c r="B807" s="63"/>
      <c r="C807"/>
      <c r="D807"/>
      <c r="E807" s="3"/>
      <c r="F807" s="55"/>
      <c r="G807"/>
      <c r="H807"/>
    </row>
    <row r="808" spans="1:8" s="25" customFormat="1">
      <c r="A808"/>
      <c r="B808" s="63"/>
      <c r="C808"/>
      <c r="D808"/>
      <c r="E808" s="3"/>
      <c r="F808" s="55"/>
      <c r="G808"/>
      <c r="H808"/>
    </row>
    <row r="809" spans="1:8" s="25" customFormat="1">
      <c r="A809"/>
      <c r="B809" s="63"/>
      <c r="C809"/>
      <c r="D809"/>
      <c r="E809" s="3"/>
      <c r="F809" s="55"/>
      <c r="G809"/>
      <c r="H809"/>
    </row>
    <row r="810" spans="1:8" s="25" customFormat="1">
      <c r="A810"/>
      <c r="B810" s="63"/>
      <c r="C810"/>
      <c r="D810"/>
      <c r="E810" s="3"/>
      <c r="F810" s="55"/>
      <c r="G810"/>
      <c r="H810"/>
    </row>
    <row r="811" spans="1:8" s="25" customFormat="1">
      <c r="A811"/>
      <c r="B811" s="63"/>
      <c r="C811"/>
      <c r="D811"/>
      <c r="E811" s="3"/>
      <c r="F811" s="55"/>
      <c r="G811"/>
      <c r="H811"/>
    </row>
    <row r="812" spans="1:8" s="25" customFormat="1">
      <c r="A812"/>
      <c r="B812" s="63"/>
      <c r="C812"/>
      <c r="D812"/>
      <c r="E812" s="3"/>
      <c r="F812" s="55"/>
      <c r="G812"/>
      <c r="H812"/>
    </row>
    <row r="813" spans="1:8" s="25" customFormat="1">
      <c r="A813"/>
      <c r="B813" s="63"/>
      <c r="C813"/>
      <c r="D813"/>
      <c r="E813" s="3"/>
      <c r="F813" s="55"/>
      <c r="G813"/>
      <c r="H813"/>
    </row>
    <row r="814" spans="1:8" s="25" customFormat="1">
      <c r="A814"/>
      <c r="B814" s="63"/>
      <c r="C814"/>
      <c r="D814"/>
      <c r="E814" s="3"/>
      <c r="F814" s="55"/>
      <c r="G814"/>
      <c r="H814"/>
    </row>
    <row r="815" spans="1:8" s="25" customFormat="1">
      <c r="A815"/>
      <c r="B815" s="63"/>
      <c r="C815"/>
      <c r="D815"/>
      <c r="E815" s="3"/>
      <c r="F815" s="55"/>
      <c r="G815"/>
      <c r="H815"/>
    </row>
    <row r="816" spans="1:8" s="25" customFormat="1">
      <c r="A816"/>
      <c r="B816" s="63"/>
      <c r="C816"/>
      <c r="D816"/>
      <c r="E816" s="3"/>
      <c r="F816" s="55"/>
      <c r="G816"/>
      <c r="H816"/>
    </row>
    <row r="817" spans="1:8" s="25" customFormat="1">
      <c r="A817"/>
      <c r="B817" s="63"/>
      <c r="C817"/>
      <c r="D817"/>
      <c r="E817" s="3"/>
      <c r="F817" s="55"/>
      <c r="G817"/>
      <c r="H817"/>
    </row>
    <row r="818" spans="1:8" s="25" customFormat="1">
      <c r="A818"/>
      <c r="B818" s="63"/>
      <c r="C818"/>
      <c r="D818"/>
      <c r="E818" s="3"/>
      <c r="F818" s="55"/>
      <c r="G818"/>
      <c r="H818"/>
    </row>
    <row r="819" spans="1:8" s="25" customFormat="1">
      <c r="A819"/>
      <c r="B819" s="63"/>
      <c r="C819"/>
      <c r="D819"/>
      <c r="E819" s="3"/>
      <c r="F819" s="55"/>
      <c r="G819"/>
      <c r="H819"/>
    </row>
    <row r="820" spans="1:8" s="25" customFormat="1">
      <c r="A820"/>
      <c r="B820" s="63"/>
      <c r="C820"/>
      <c r="D820"/>
      <c r="E820" s="3"/>
      <c r="F820" s="55"/>
      <c r="G820"/>
      <c r="H820"/>
    </row>
    <row r="821" spans="1:8" s="25" customFormat="1">
      <c r="A821"/>
      <c r="B821" s="63"/>
      <c r="C821"/>
      <c r="D821"/>
      <c r="E821" s="3"/>
      <c r="F821" s="55"/>
      <c r="G821"/>
      <c r="H821"/>
    </row>
    <row r="822" spans="1:8" s="25" customFormat="1">
      <c r="A822"/>
      <c r="B822" s="63"/>
      <c r="C822"/>
      <c r="D822"/>
      <c r="E822" s="3"/>
      <c r="F822" s="55"/>
      <c r="G822"/>
      <c r="H822"/>
    </row>
    <row r="823" spans="1:8" s="25" customFormat="1">
      <c r="A823"/>
      <c r="B823" s="63"/>
      <c r="C823"/>
      <c r="D823"/>
      <c r="E823" s="3"/>
      <c r="F823" s="55"/>
      <c r="G823"/>
      <c r="H823"/>
    </row>
    <row r="824" spans="1:8" s="25" customFormat="1">
      <c r="A824"/>
      <c r="B824" s="63"/>
      <c r="C824"/>
      <c r="D824"/>
      <c r="E824" s="3"/>
      <c r="F824" s="55"/>
      <c r="G824"/>
      <c r="H824"/>
    </row>
    <row r="825" spans="1:8" s="25" customFormat="1">
      <c r="A825"/>
      <c r="B825" s="63"/>
      <c r="C825"/>
      <c r="D825"/>
      <c r="E825" s="3"/>
      <c r="F825" s="55"/>
      <c r="G825"/>
      <c r="H825"/>
    </row>
    <row r="826" spans="1:8" s="25" customFormat="1">
      <c r="A826"/>
      <c r="B826" s="63"/>
      <c r="C826"/>
      <c r="D826"/>
      <c r="E826" s="3"/>
      <c r="F826" s="55"/>
      <c r="G826"/>
      <c r="H826"/>
    </row>
    <row r="827" spans="1:8" s="25" customFormat="1">
      <c r="A827"/>
      <c r="B827" s="63"/>
      <c r="C827"/>
      <c r="D827"/>
      <c r="E827" s="3"/>
      <c r="F827" s="55"/>
      <c r="G827"/>
      <c r="H827"/>
    </row>
    <row r="828" spans="1:8" s="25" customFormat="1">
      <c r="A828"/>
      <c r="B828" s="63"/>
      <c r="C828"/>
      <c r="D828"/>
      <c r="E828" s="3"/>
      <c r="F828" s="55"/>
      <c r="G828"/>
      <c r="H828"/>
    </row>
    <row r="829" spans="1:8" s="25" customFormat="1">
      <c r="A829"/>
      <c r="B829" s="63"/>
      <c r="C829"/>
      <c r="D829"/>
      <c r="E829" s="3"/>
      <c r="F829" s="55"/>
      <c r="G829"/>
      <c r="H829"/>
    </row>
    <row r="830" spans="1:8" s="25" customFormat="1">
      <c r="A830"/>
      <c r="B830" s="63"/>
      <c r="C830"/>
      <c r="D830"/>
      <c r="E830" s="3"/>
      <c r="F830" s="55"/>
      <c r="G830"/>
      <c r="H830"/>
    </row>
    <row r="831" spans="1:8" s="25" customFormat="1">
      <c r="A831"/>
      <c r="B831" s="63"/>
      <c r="C831"/>
      <c r="D831"/>
      <c r="E831" s="3"/>
      <c r="F831" s="55"/>
      <c r="G831"/>
      <c r="H831"/>
    </row>
    <row r="832" spans="1:8" s="25" customFormat="1">
      <c r="A832"/>
      <c r="B832" s="63"/>
      <c r="C832"/>
      <c r="D832"/>
      <c r="E832" s="3"/>
      <c r="F832" s="55"/>
      <c r="G832"/>
      <c r="H832"/>
    </row>
    <row r="833" spans="1:8" s="25" customFormat="1">
      <c r="A833"/>
      <c r="B833" s="63"/>
      <c r="C833"/>
      <c r="D833"/>
      <c r="E833" s="3"/>
      <c r="F833" s="55"/>
      <c r="G833"/>
      <c r="H833"/>
    </row>
    <row r="834" spans="1:8" s="25" customFormat="1">
      <c r="A834"/>
      <c r="B834" s="63"/>
      <c r="C834"/>
      <c r="D834"/>
      <c r="E834" s="3"/>
      <c r="F834" s="55"/>
      <c r="G834"/>
      <c r="H834"/>
    </row>
    <row r="835" spans="1:8" s="25" customFormat="1">
      <c r="A835"/>
      <c r="B835" s="63"/>
      <c r="C835"/>
      <c r="D835"/>
      <c r="E835" s="3"/>
      <c r="F835" s="55"/>
      <c r="G835"/>
      <c r="H835"/>
    </row>
    <row r="836" spans="1:8" s="25" customFormat="1">
      <c r="A836"/>
      <c r="B836" s="63"/>
      <c r="C836"/>
      <c r="D836"/>
      <c r="E836" s="3"/>
      <c r="F836" s="55"/>
      <c r="G836"/>
      <c r="H836"/>
    </row>
    <row r="837" spans="1:8" s="25" customFormat="1">
      <c r="A837"/>
      <c r="B837" s="63"/>
      <c r="C837"/>
      <c r="D837"/>
      <c r="E837" s="3"/>
      <c r="F837" s="55"/>
      <c r="G837"/>
      <c r="H837"/>
    </row>
    <row r="838" spans="1:8" s="25" customFormat="1">
      <c r="A838"/>
      <c r="B838" s="63"/>
      <c r="C838"/>
      <c r="D838"/>
      <c r="E838" s="3"/>
      <c r="F838" s="55"/>
      <c r="G838"/>
      <c r="H838"/>
    </row>
    <row r="839" spans="1:8" s="25" customFormat="1">
      <c r="A839"/>
      <c r="B839" s="63"/>
      <c r="C839"/>
      <c r="D839"/>
      <c r="E839" s="3"/>
      <c r="F839" s="55"/>
      <c r="G839"/>
      <c r="H839"/>
    </row>
    <row r="840" spans="1:8" s="25" customFormat="1">
      <c r="A840"/>
      <c r="B840" s="63"/>
      <c r="C840"/>
      <c r="D840"/>
      <c r="E840" s="3"/>
      <c r="F840" s="55"/>
      <c r="G840"/>
      <c r="H840"/>
    </row>
    <row r="841" spans="1:8" s="25" customFormat="1">
      <c r="A841"/>
      <c r="B841" s="63"/>
      <c r="C841"/>
      <c r="D841"/>
      <c r="E841" s="3"/>
      <c r="F841" s="55"/>
      <c r="G841"/>
      <c r="H841"/>
    </row>
    <row r="842" spans="1:8" s="25" customFormat="1">
      <c r="A842"/>
      <c r="B842" s="63"/>
      <c r="C842"/>
      <c r="D842"/>
      <c r="E842" s="3"/>
      <c r="F842" s="55"/>
      <c r="G842"/>
      <c r="H842"/>
    </row>
    <row r="843" spans="1:8" s="25" customFormat="1">
      <c r="A843"/>
      <c r="B843" s="63"/>
      <c r="C843"/>
      <c r="D843"/>
      <c r="E843" s="3"/>
      <c r="F843" s="55"/>
      <c r="G843"/>
      <c r="H843"/>
    </row>
    <row r="844" spans="1:8" s="25" customFormat="1">
      <c r="A844"/>
      <c r="B844" s="63"/>
      <c r="C844"/>
      <c r="D844"/>
      <c r="E844" s="3"/>
      <c r="F844" s="55"/>
      <c r="G844"/>
      <c r="H844"/>
    </row>
    <row r="845" spans="1:8" s="25" customFormat="1">
      <c r="A845"/>
      <c r="B845" s="63"/>
      <c r="C845"/>
      <c r="D845"/>
      <c r="E845" s="3"/>
      <c r="F845" s="55"/>
      <c r="G845"/>
      <c r="H845"/>
    </row>
    <row r="846" spans="1:8" s="25" customFormat="1">
      <c r="A846"/>
      <c r="B846" s="63"/>
      <c r="C846"/>
      <c r="D846"/>
      <c r="E846" s="3"/>
      <c r="F846" s="55"/>
      <c r="G846"/>
      <c r="H846"/>
    </row>
    <row r="847" spans="1:8" s="25" customFormat="1">
      <c r="A847"/>
      <c r="B847" s="63"/>
      <c r="C847"/>
      <c r="D847"/>
      <c r="E847" s="3"/>
      <c r="F847" s="55"/>
      <c r="G847"/>
      <c r="H847"/>
    </row>
    <row r="848" spans="1:8" s="25" customFormat="1">
      <c r="A848"/>
      <c r="B848" s="63"/>
      <c r="C848"/>
      <c r="D848"/>
      <c r="E848" s="3"/>
      <c r="F848" s="55"/>
      <c r="G848"/>
      <c r="H848"/>
    </row>
    <row r="849" spans="1:8" s="25" customFormat="1">
      <c r="A849"/>
      <c r="B849" s="63"/>
      <c r="C849"/>
      <c r="D849"/>
      <c r="E849" s="3"/>
      <c r="F849" s="55"/>
      <c r="G849"/>
      <c r="H849"/>
    </row>
    <row r="850" spans="1:8" s="25" customFormat="1">
      <c r="A850"/>
      <c r="B850" s="63"/>
      <c r="C850"/>
      <c r="D850"/>
      <c r="E850" s="3"/>
      <c r="F850" s="55"/>
      <c r="G850"/>
      <c r="H850"/>
    </row>
    <row r="851" spans="1:8" s="25" customFormat="1">
      <c r="A851"/>
      <c r="B851" s="63"/>
      <c r="C851"/>
      <c r="D851"/>
      <c r="E851" s="3"/>
      <c r="F851" s="55"/>
      <c r="G851"/>
      <c r="H851"/>
    </row>
    <row r="852" spans="1:8" s="25" customFormat="1">
      <c r="A852"/>
      <c r="B852" s="63"/>
      <c r="C852"/>
      <c r="D852"/>
      <c r="E852" s="3"/>
      <c r="F852" s="55"/>
      <c r="G852"/>
      <c r="H852"/>
    </row>
    <row r="853" spans="1:8" s="25" customFormat="1">
      <c r="A853"/>
      <c r="B853" s="63"/>
      <c r="C853"/>
      <c r="D853"/>
      <c r="E853" s="3"/>
      <c r="F853" s="55"/>
      <c r="G853"/>
      <c r="H853"/>
    </row>
    <row r="854" spans="1:8" s="25" customFormat="1">
      <c r="A854"/>
      <c r="B854" s="63"/>
      <c r="C854"/>
      <c r="D854"/>
      <c r="E854" s="3"/>
      <c r="F854" s="55"/>
      <c r="G854"/>
      <c r="H854"/>
    </row>
    <row r="855" spans="1:8" s="25" customFormat="1">
      <c r="A855"/>
      <c r="B855" s="63"/>
      <c r="C855"/>
      <c r="D855"/>
      <c r="E855" s="3"/>
      <c r="F855" s="55"/>
      <c r="G855"/>
      <c r="H855"/>
    </row>
    <row r="856" spans="1:8" s="25" customFormat="1">
      <c r="A856"/>
      <c r="B856" s="63"/>
      <c r="C856"/>
      <c r="D856"/>
      <c r="E856" s="3"/>
      <c r="F856" s="55"/>
      <c r="G856"/>
      <c r="H856"/>
    </row>
    <row r="857" spans="1:8" s="25" customFormat="1">
      <c r="A857"/>
      <c r="B857" s="63"/>
      <c r="C857"/>
      <c r="D857"/>
      <c r="E857" s="3"/>
      <c r="F857" s="55"/>
      <c r="G857"/>
      <c r="H857"/>
    </row>
    <row r="858" spans="1:8" s="25" customFormat="1">
      <c r="A858"/>
      <c r="B858" s="63"/>
      <c r="C858"/>
      <c r="D858"/>
      <c r="E858" s="3"/>
      <c r="F858" s="55"/>
      <c r="G858"/>
      <c r="H858"/>
    </row>
    <row r="859" spans="1:8" s="25" customFormat="1">
      <c r="A859"/>
      <c r="B859" s="63"/>
      <c r="C859"/>
      <c r="D859"/>
      <c r="E859" s="3"/>
      <c r="F859" s="55"/>
      <c r="G859"/>
      <c r="H859"/>
    </row>
    <row r="860" spans="1:8" s="25" customFormat="1">
      <c r="A860"/>
      <c r="B860" s="63"/>
      <c r="C860"/>
      <c r="D860"/>
      <c r="E860" s="3"/>
      <c r="F860" s="55"/>
      <c r="G860"/>
      <c r="H860"/>
    </row>
    <row r="861" spans="1:8" s="25" customFormat="1">
      <c r="A861"/>
      <c r="B861" s="63"/>
      <c r="C861"/>
      <c r="D861"/>
      <c r="E861" s="3"/>
      <c r="F861" s="55"/>
      <c r="G861"/>
      <c r="H861"/>
    </row>
    <row r="862" spans="1:8" s="25" customFormat="1">
      <c r="A862"/>
      <c r="B862" s="63"/>
      <c r="C862"/>
      <c r="D862"/>
      <c r="E862" s="3"/>
      <c r="F862" s="55"/>
      <c r="G862"/>
      <c r="H862"/>
    </row>
    <row r="863" spans="1:8" s="25" customFormat="1">
      <c r="A863"/>
      <c r="B863" s="63"/>
      <c r="C863"/>
      <c r="D863"/>
      <c r="E863" s="3"/>
      <c r="F863" s="55"/>
      <c r="G863"/>
      <c r="H863"/>
    </row>
    <row r="864" spans="1:8" s="25" customFormat="1">
      <c r="A864"/>
      <c r="B864" s="63"/>
      <c r="C864"/>
      <c r="D864"/>
      <c r="E864" s="3"/>
      <c r="F864" s="55"/>
      <c r="G864"/>
      <c r="H864"/>
    </row>
    <row r="865" spans="1:8" s="25" customFormat="1">
      <c r="A865"/>
      <c r="B865" s="63"/>
      <c r="C865"/>
      <c r="D865"/>
      <c r="E865" s="3"/>
      <c r="F865" s="55"/>
      <c r="G865"/>
      <c r="H865"/>
    </row>
    <row r="866" spans="1:8" s="25" customFormat="1">
      <c r="A866"/>
      <c r="B866" s="63"/>
      <c r="C866"/>
      <c r="D866"/>
      <c r="E866" s="3"/>
      <c r="F866" s="55"/>
      <c r="G866"/>
      <c r="H866"/>
    </row>
    <row r="867" spans="1:8" s="25" customFormat="1">
      <c r="A867"/>
      <c r="B867" s="63"/>
      <c r="C867"/>
      <c r="D867"/>
      <c r="E867" s="3"/>
      <c r="F867" s="55"/>
      <c r="G867"/>
      <c r="H867"/>
    </row>
    <row r="868" spans="1:8" s="25" customFormat="1">
      <c r="A868"/>
      <c r="B868" s="63"/>
      <c r="C868"/>
      <c r="D868"/>
      <c r="E868" s="3"/>
      <c r="F868" s="55"/>
      <c r="G868"/>
      <c r="H868"/>
    </row>
    <row r="869" spans="1:8" s="25" customFormat="1">
      <c r="A869"/>
      <c r="B869" s="63"/>
      <c r="C869"/>
      <c r="D869"/>
      <c r="E869" s="3"/>
      <c r="F869" s="55"/>
      <c r="G869"/>
      <c r="H869"/>
    </row>
    <row r="870" spans="1:8" s="25" customFormat="1">
      <c r="A870"/>
      <c r="B870" s="63"/>
      <c r="C870"/>
      <c r="D870"/>
      <c r="E870" s="3"/>
      <c r="F870" s="55"/>
      <c r="G870"/>
      <c r="H870"/>
    </row>
    <row r="871" spans="1:8" s="25" customFormat="1">
      <c r="A871"/>
      <c r="B871" s="63"/>
      <c r="C871"/>
      <c r="D871"/>
      <c r="E871" s="3"/>
      <c r="F871" s="55"/>
      <c r="G871"/>
      <c r="H871"/>
    </row>
    <row r="872" spans="1:8" s="25" customFormat="1">
      <c r="A872"/>
      <c r="B872" s="63"/>
      <c r="C872"/>
      <c r="D872"/>
      <c r="E872" s="3"/>
      <c r="F872" s="55"/>
      <c r="G872"/>
      <c r="H872"/>
    </row>
    <row r="873" spans="1:8" s="25" customFormat="1">
      <c r="A873"/>
      <c r="B873" s="63"/>
      <c r="C873"/>
      <c r="D873"/>
      <c r="E873" s="3"/>
      <c r="F873" s="55"/>
      <c r="G873"/>
      <c r="H873"/>
    </row>
    <row r="874" spans="1:8" s="25" customFormat="1">
      <c r="A874"/>
      <c r="B874" s="63"/>
      <c r="C874"/>
      <c r="D874"/>
      <c r="E874" s="3"/>
      <c r="F874" s="55"/>
      <c r="G874"/>
      <c r="H874"/>
    </row>
    <row r="875" spans="1:8" s="25" customFormat="1">
      <c r="A875"/>
      <c r="B875" s="63"/>
      <c r="C875"/>
      <c r="D875"/>
      <c r="E875" s="3"/>
      <c r="F875" s="55"/>
      <c r="G875"/>
      <c r="H875"/>
    </row>
    <row r="876" spans="1:8" s="25" customFormat="1">
      <c r="A876"/>
      <c r="B876" s="63"/>
      <c r="C876"/>
      <c r="D876"/>
      <c r="E876" s="3"/>
      <c r="F876" s="55"/>
      <c r="G876"/>
      <c r="H876"/>
    </row>
    <row r="877" spans="1:8" s="25" customFormat="1">
      <c r="A877"/>
      <c r="B877" s="63"/>
      <c r="C877"/>
      <c r="D877"/>
      <c r="E877" s="3"/>
      <c r="F877" s="55"/>
      <c r="G877"/>
      <c r="H877"/>
    </row>
    <row r="878" spans="1:8" s="25" customFormat="1">
      <c r="A878"/>
      <c r="B878" s="63"/>
      <c r="C878"/>
      <c r="D878"/>
      <c r="E878" s="3"/>
      <c r="F878" s="55"/>
      <c r="G878"/>
      <c r="H878"/>
    </row>
    <row r="879" spans="1:8" s="25" customFormat="1">
      <c r="A879"/>
      <c r="B879" s="63"/>
      <c r="C879"/>
      <c r="D879"/>
      <c r="E879" s="3"/>
      <c r="F879" s="55"/>
      <c r="G879"/>
      <c r="H879"/>
    </row>
    <row r="880" spans="1:8" s="25" customFormat="1">
      <c r="A880"/>
      <c r="B880" s="63"/>
      <c r="C880"/>
      <c r="D880"/>
      <c r="E880" s="3"/>
      <c r="F880" s="55"/>
      <c r="G880"/>
      <c r="H880"/>
    </row>
    <row r="881" spans="1:8" s="25" customFormat="1">
      <c r="A881"/>
      <c r="B881" s="63"/>
      <c r="C881"/>
      <c r="D881"/>
      <c r="E881" s="3"/>
      <c r="F881" s="55"/>
      <c r="G881"/>
      <c r="H881"/>
    </row>
    <row r="882" spans="1:8" s="25" customFormat="1">
      <c r="A882"/>
      <c r="B882" s="63"/>
      <c r="C882"/>
      <c r="D882"/>
      <c r="E882" s="3"/>
      <c r="F882" s="55"/>
      <c r="G882"/>
      <c r="H882"/>
    </row>
    <row r="883" spans="1:8" s="25" customFormat="1">
      <c r="A883"/>
      <c r="B883" s="63"/>
      <c r="C883"/>
      <c r="D883"/>
      <c r="E883" s="3"/>
      <c r="F883" s="55"/>
      <c r="G883"/>
      <c r="H883"/>
    </row>
    <row r="884" spans="1:8" s="25" customFormat="1">
      <c r="A884"/>
      <c r="B884" s="63"/>
      <c r="C884"/>
      <c r="D884"/>
      <c r="E884" s="3"/>
      <c r="F884" s="55"/>
      <c r="G884"/>
      <c r="H884"/>
    </row>
    <row r="885" spans="1:8" s="25" customFormat="1">
      <c r="A885"/>
      <c r="B885" s="63"/>
      <c r="C885"/>
      <c r="D885"/>
      <c r="E885" s="3"/>
      <c r="F885" s="55"/>
      <c r="G885"/>
      <c r="H885"/>
    </row>
    <row r="886" spans="1:8" s="25" customFormat="1">
      <c r="A886"/>
      <c r="B886" s="63"/>
      <c r="C886"/>
      <c r="D886"/>
      <c r="E886" s="3"/>
      <c r="F886" s="55"/>
      <c r="G886"/>
      <c r="H886"/>
    </row>
    <row r="887" spans="1:8" s="25" customFormat="1">
      <c r="A887"/>
      <c r="B887" s="63"/>
      <c r="C887"/>
      <c r="D887"/>
      <c r="E887" s="3"/>
      <c r="F887" s="55"/>
      <c r="G887"/>
      <c r="H887"/>
    </row>
    <row r="888" spans="1:8" s="25" customFormat="1">
      <c r="A888"/>
      <c r="B888" s="63"/>
      <c r="C888"/>
      <c r="D888"/>
      <c r="E888" s="3"/>
      <c r="F888" s="55"/>
      <c r="G888"/>
      <c r="H888"/>
    </row>
    <row r="889" spans="1:8" s="25" customFormat="1">
      <c r="A889"/>
      <c r="B889" s="63"/>
      <c r="C889"/>
      <c r="D889"/>
      <c r="E889" s="3"/>
      <c r="F889" s="55"/>
      <c r="G889"/>
      <c r="H889"/>
    </row>
    <row r="890" spans="1:8" s="25" customFormat="1">
      <c r="A890"/>
      <c r="B890" s="63"/>
      <c r="C890"/>
      <c r="D890"/>
      <c r="E890" s="3"/>
      <c r="F890" s="55"/>
      <c r="G890"/>
      <c r="H890"/>
    </row>
    <row r="891" spans="1:8" s="25" customFormat="1">
      <c r="A891"/>
      <c r="B891" s="63"/>
      <c r="C891"/>
      <c r="D891"/>
      <c r="E891" s="3"/>
      <c r="F891" s="55"/>
      <c r="G891"/>
      <c r="H891"/>
    </row>
    <row r="892" spans="1:8" s="25" customFormat="1">
      <c r="A892"/>
      <c r="B892" s="63"/>
      <c r="C892"/>
      <c r="D892"/>
      <c r="E892" s="3"/>
      <c r="F892" s="55"/>
      <c r="G892"/>
      <c r="H892"/>
    </row>
    <row r="893" spans="1:8" s="25" customFormat="1">
      <c r="A893"/>
      <c r="B893" s="63"/>
      <c r="C893"/>
      <c r="D893"/>
      <c r="E893" s="3"/>
      <c r="F893" s="55"/>
      <c r="G893"/>
      <c r="H893"/>
    </row>
    <row r="894" spans="1:8" s="25" customFormat="1">
      <c r="A894"/>
      <c r="B894" s="63"/>
      <c r="C894"/>
      <c r="D894"/>
      <c r="E894" s="3"/>
      <c r="F894" s="55"/>
      <c r="G894"/>
      <c r="H894"/>
    </row>
    <row r="895" spans="1:8" s="25" customFormat="1">
      <c r="A895"/>
      <c r="B895" s="63"/>
      <c r="C895"/>
      <c r="D895"/>
      <c r="E895" s="3"/>
      <c r="F895" s="55"/>
      <c r="G895"/>
      <c r="H895"/>
    </row>
    <row r="896" spans="1:8" s="25" customFormat="1">
      <c r="A896"/>
      <c r="B896" s="63"/>
      <c r="C896"/>
      <c r="D896"/>
      <c r="E896" s="3"/>
      <c r="F896" s="55"/>
      <c r="G896"/>
      <c r="H896"/>
    </row>
    <row r="897" spans="1:8" s="25" customFormat="1">
      <c r="A897"/>
      <c r="B897" s="63"/>
      <c r="C897"/>
      <c r="D897"/>
      <c r="E897" s="3"/>
      <c r="F897" s="55"/>
      <c r="G897"/>
      <c r="H897"/>
    </row>
    <row r="898" spans="1:8" s="25" customFormat="1">
      <c r="A898"/>
      <c r="B898" s="63"/>
      <c r="C898"/>
      <c r="D898"/>
      <c r="E898" s="3"/>
      <c r="F898" s="55"/>
      <c r="G898"/>
      <c r="H898"/>
    </row>
    <row r="899" spans="1:8" s="25" customFormat="1">
      <c r="A899"/>
      <c r="B899" s="63"/>
      <c r="C899"/>
      <c r="D899"/>
      <c r="E899" s="3"/>
      <c r="F899" s="55"/>
      <c r="G899"/>
      <c r="H899"/>
    </row>
    <row r="900" spans="1:8" s="25" customFormat="1">
      <c r="A900"/>
      <c r="B900" s="63"/>
      <c r="C900"/>
      <c r="D900"/>
      <c r="E900" s="3"/>
      <c r="F900" s="55"/>
      <c r="G900"/>
      <c r="H900"/>
    </row>
    <row r="901" spans="1:8" s="25" customFormat="1">
      <c r="A901"/>
      <c r="B901" s="63"/>
      <c r="C901"/>
      <c r="D901"/>
      <c r="E901" s="3"/>
      <c r="F901" s="55"/>
      <c r="G901"/>
      <c r="H901"/>
    </row>
    <row r="902" spans="1:8" s="25" customFormat="1">
      <c r="A902"/>
      <c r="B902" s="63"/>
      <c r="C902"/>
      <c r="D902"/>
      <c r="E902" s="3"/>
      <c r="F902" s="55"/>
      <c r="G902"/>
      <c r="H902"/>
    </row>
    <row r="903" spans="1:8" s="25" customFormat="1">
      <c r="A903"/>
      <c r="B903" s="63"/>
      <c r="C903"/>
      <c r="D903"/>
      <c r="E903" s="3"/>
      <c r="F903" s="55"/>
      <c r="G903"/>
      <c r="H903"/>
    </row>
    <row r="904" spans="1:8" s="25" customFormat="1">
      <c r="A904"/>
      <c r="B904" s="63"/>
      <c r="C904"/>
      <c r="D904"/>
      <c r="E904" s="3"/>
      <c r="F904" s="55"/>
      <c r="G904"/>
      <c r="H904"/>
    </row>
    <row r="905" spans="1:8" s="25" customFormat="1">
      <c r="A905"/>
      <c r="B905" s="63"/>
      <c r="C905"/>
      <c r="D905"/>
      <c r="E905" s="3"/>
      <c r="F905" s="55"/>
      <c r="G905"/>
      <c r="H905"/>
    </row>
    <row r="906" spans="1:8" s="25" customFormat="1">
      <c r="A906"/>
      <c r="B906" s="63"/>
      <c r="C906"/>
      <c r="D906"/>
      <c r="E906" s="3"/>
      <c r="F906" s="55"/>
      <c r="G906"/>
      <c r="H906"/>
    </row>
    <row r="907" spans="1:8" s="25" customFormat="1">
      <c r="A907"/>
      <c r="B907" s="63"/>
      <c r="C907"/>
      <c r="D907"/>
      <c r="E907" s="3"/>
      <c r="F907" s="55"/>
      <c r="G907"/>
      <c r="H907"/>
    </row>
    <row r="908" spans="1:8" s="25" customFormat="1">
      <c r="A908"/>
      <c r="B908" s="63"/>
      <c r="C908"/>
      <c r="D908"/>
      <c r="E908" s="3"/>
      <c r="F908" s="55"/>
      <c r="G908"/>
      <c r="H908"/>
    </row>
    <row r="909" spans="1:8" s="25" customFormat="1">
      <c r="A909"/>
      <c r="B909" s="63"/>
      <c r="C909"/>
      <c r="D909"/>
      <c r="E909" s="3"/>
      <c r="F909" s="55"/>
      <c r="G909"/>
      <c r="H909"/>
    </row>
    <row r="910" spans="1:8" s="25" customFormat="1">
      <c r="A910"/>
      <c r="B910" s="63"/>
      <c r="C910"/>
      <c r="D910"/>
      <c r="E910" s="3"/>
      <c r="F910" s="55"/>
      <c r="G910"/>
      <c r="H910"/>
    </row>
    <row r="911" spans="1:8" s="25" customFormat="1">
      <c r="A911"/>
      <c r="B911" s="63"/>
      <c r="C911"/>
      <c r="D911"/>
      <c r="E911" s="3"/>
      <c r="F911" s="55"/>
      <c r="G911"/>
      <c r="H911"/>
    </row>
    <row r="912" spans="1:8" s="25" customFormat="1">
      <c r="A912"/>
      <c r="B912" s="63"/>
      <c r="C912"/>
      <c r="D912"/>
      <c r="E912" s="3"/>
      <c r="F912" s="55"/>
      <c r="G912"/>
      <c r="H912"/>
    </row>
    <row r="913" spans="1:8" s="25" customFormat="1">
      <c r="A913"/>
      <c r="B913" s="63"/>
      <c r="C913"/>
      <c r="D913"/>
      <c r="E913" s="3"/>
      <c r="F913" s="55"/>
      <c r="G913"/>
      <c r="H913"/>
    </row>
    <row r="914" spans="1:8" s="25" customFormat="1">
      <c r="A914"/>
      <c r="B914" s="63"/>
      <c r="C914"/>
      <c r="D914"/>
      <c r="E914" s="3"/>
      <c r="F914" s="55"/>
      <c r="G914"/>
      <c r="H914"/>
    </row>
    <row r="915" spans="1:8" s="25" customFormat="1">
      <c r="A915"/>
      <c r="B915" s="63"/>
      <c r="C915"/>
      <c r="D915"/>
      <c r="E915" s="3"/>
      <c r="F915" s="55"/>
      <c r="G915"/>
      <c r="H915"/>
    </row>
    <row r="916" spans="1:8" s="25" customFormat="1">
      <c r="A916"/>
      <c r="B916" s="63"/>
      <c r="C916"/>
      <c r="D916"/>
      <c r="E916" s="3"/>
      <c r="F916" s="55"/>
      <c r="G916"/>
      <c r="H916"/>
    </row>
    <row r="917" spans="1:8" s="25" customFormat="1">
      <c r="A917"/>
      <c r="B917" s="63"/>
      <c r="C917"/>
      <c r="D917"/>
      <c r="E917" s="3"/>
      <c r="F917" s="55"/>
      <c r="G917"/>
      <c r="H917"/>
    </row>
    <row r="918" spans="1:8" s="25" customFormat="1">
      <c r="A918"/>
      <c r="B918" s="63"/>
      <c r="C918"/>
      <c r="D918"/>
      <c r="E918" s="3"/>
      <c r="F918" s="55"/>
      <c r="G918"/>
      <c r="H918"/>
    </row>
    <row r="919" spans="1:8" s="25" customFormat="1">
      <c r="A919"/>
      <c r="B919" s="63"/>
      <c r="C919"/>
      <c r="D919"/>
      <c r="E919" s="3"/>
      <c r="F919" s="55"/>
      <c r="G919"/>
      <c r="H919"/>
    </row>
    <row r="920" spans="1:8" s="25" customFormat="1">
      <c r="A920"/>
      <c r="B920" s="63"/>
      <c r="C920"/>
      <c r="D920"/>
      <c r="E920" s="3"/>
      <c r="F920" s="55"/>
      <c r="G920"/>
      <c r="H920"/>
    </row>
    <row r="921" spans="1:8" s="25" customFormat="1">
      <c r="A921"/>
      <c r="B921" s="63"/>
      <c r="C921"/>
      <c r="D921"/>
      <c r="E921" s="3"/>
      <c r="F921" s="55"/>
      <c r="G921"/>
      <c r="H921"/>
    </row>
    <row r="922" spans="1:8" s="25" customFormat="1">
      <c r="A922"/>
      <c r="B922" s="63"/>
      <c r="C922"/>
      <c r="D922"/>
      <c r="E922" s="3"/>
      <c r="F922" s="55"/>
      <c r="G922"/>
      <c r="H922"/>
    </row>
    <row r="923" spans="1:8" s="25" customFormat="1">
      <c r="A923"/>
      <c r="B923" s="63"/>
      <c r="C923"/>
      <c r="D923"/>
      <c r="E923" s="3"/>
      <c r="F923" s="55"/>
      <c r="G923"/>
      <c r="H923"/>
    </row>
    <row r="924" spans="1:8" s="25" customFormat="1">
      <c r="A924"/>
      <c r="B924" s="63"/>
      <c r="C924"/>
      <c r="D924"/>
      <c r="E924" s="3"/>
      <c r="F924" s="55"/>
      <c r="G924"/>
      <c r="H924"/>
    </row>
    <row r="925" spans="1:8" s="25" customFormat="1">
      <c r="A925"/>
      <c r="B925" s="63"/>
      <c r="C925"/>
      <c r="D925"/>
      <c r="E925" s="3"/>
      <c r="F925" s="55"/>
      <c r="G925"/>
      <c r="H925"/>
    </row>
    <row r="926" spans="1:8" s="25" customFormat="1">
      <c r="A926"/>
      <c r="B926" s="63"/>
      <c r="C926"/>
      <c r="D926"/>
      <c r="E926" s="3"/>
      <c r="F926" s="55"/>
      <c r="G926"/>
      <c r="H926"/>
    </row>
    <row r="927" spans="1:8" s="25" customFormat="1">
      <c r="A927"/>
      <c r="B927" s="63"/>
      <c r="C927"/>
      <c r="D927"/>
      <c r="E927" s="3"/>
      <c r="F927" s="55"/>
      <c r="G927"/>
      <c r="H927"/>
    </row>
    <row r="928" spans="1:8" s="25" customFormat="1">
      <c r="A928"/>
      <c r="B928" s="63"/>
      <c r="C928"/>
      <c r="D928"/>
      <c r="E928" s="3"/>
      <c r="F928" s="55"/>
      <c r="G928"/>
      <c r="H928"/>
    </row>
    <row r="929" spans="1:8" s="25" customFormat="1">
      <c r="A929"/>
      <c r="B929" s="63"/>
      <c r="C929"/>
      <c r="D929"/>
      <c r="E929" s="3"/>
      <c r="F929" s="55"/>
      <c r="G929"/>
      <c r="H929"/>
    </row>
    <row r="930" spans="1:8" s="25" customFormat="1">
      <c r="A930"/>
      <c r="B930" s="63"/>
      <c r="C930"/>
      <c r="D930"/>
      <c r="E930" s="3"/>
      <c r="F930" s="55"/>
      <c r="G930"/>
      <c r="H930"/>
    </row>
    <row r="931" spans="1:8" s="25" customFormat="1">
      <c r="A931"/>
      <c r="B931" s="63"/>
      <c r="C931"/>
      <c r="D931"/>
      <c r="E931" s="3"/>
      <c r="F931" s="55"/>
      <c r="G931"/>
      <c r="H931"/>
    </row>
    <row r="932" spans="1:8" s="25" customFormat="1">
      <c r="A932"/>
      <c r="B932" s="63"/>
      <c r="C932"/>
      <c r="D932"/>
      <c r="E932" s="3"/>
      <c r="F932" s="55"/>
      <c r="G932"/>
      <c r="H932"/>
    </row>
    <row r="933" spans="1:8" s="25" customFormat="1">
      <c r="A933"/>
      <c r="B933" s="63"/>
      <c r="C933"/>
      <c r="D933"/>
      <c r="E933" s="3"/>
      <c r="F933" s="55"/>
      <c r="G933"/>
      <c r="H933"/>
    </row>
    <row r="934" spans="1:8" s="25" customFormat="1">
      <c r="A934"/>
      <c r="B934" s="63"/>
      <c r="C934"/>
      <c r="D934"/>
      <c r="E934" s="3"/>
      <c r="F934" s="55"/>
      <c r="G934"/>
      <c r="H934"/>
    </row>
    <row r="935" spans="1:8" s="25" customFormat="1">
      <c r="A935"/>
      <c r="B935" s="63"/>
      <c r="C935"/>
      <c r="D935"/>
      <c r="E935" s="3"/>
      <c r="F935" s="55"/>
      <c r="G935"/>
      <c r="H935"/>
    </row>
    <row r="936" spans="1:8" s="25" customFormat="1">
      <c r="A936"/>
      <c r="B936" s="63"/>
      <c r="C936"/>
      <c r="D936"/>
      <c r="E936" s="3"/>
      <c r="F936" s="55"/>
      <c r="G936"/>
      <c r="H936"/>
    </row>
    <row r="937" spans="1:8" s="25" customFormat="1">
      <c r="A937"/>
      <c r="B937" s="63"/>
      <c r="C937"/>
      <c r="D937"/>
      <c r="E937" s="3"/>
      <c r="F937" s="55"/>
      <c r="G937"/>
      <c r="H937"/>
    </row>
    <row r="938" spans="1:8" s="25" customFormat="1">
      <c r="A938"/>
      <c r="B938" s="63"/>
      <c r="C938"/>
      <c r="D938"/>
      <c r="E938" s="3"/>
      <c r="F938" s="55"/>
      <c r="G938"/>
      <c r="H938"/>
    </row>
    <row r="939" spans="1:8" s="25" customFormat="1">
      <c r="A939"/>
      <c r="B939" s="63"/>
      <c r="C939"/>
      <c r="D939"/>
      <c r="E939" s="3"/>
      <c r="F939" s="55"/>
      <c r="G939"/>
      <c r="H939"/>
    </row>
    <row r="940" spans="1:8" s="25" customFormat="1">
      <c r="A940"/>
      <c r="B940" s="63"/>
      <c r="C940"/>
      <c r="D940"/>
      <c r="E940" s="3"/>
      <c r="F940" s="55"/>
      <c r="G940"/>
      <c r="H940"/>
    </row>
    <row r="941" spans="1:8" s="25" customFormat="1">
      <c r="A941"/>
      <c r="B941" s="63"/>
      <c r="C941"/>
      <c r="D941"/>
      <c r="E941" s="3"/>
      <c r="F941" s="55"/>
      <c r="G941"/>
      <c r="H941"/>
    </row>
    <row r="942" spans="1:8" s="25" customFormat="1">
      <c r="A942"/>
      <c r="B942" s="63"/>
      <c r="C942"/>
      <c r="D942"/>
      <c r="E942" s="3"/>
      <c r="F942" s="55"/>
      <c r="G942"/>
      <c r="H942"/>
    </row>
    <row r="943" spans="1:8" s="25" customFormat="1">
      <c r="A943"/>
      <c r="B943" s="63"/>
      <c r="C943"/>
      <c r="D943"/>
      <c r="E943" s="3"/>
      <c r="F943" s="55"/>
      <c r="G943"/>
      <c r="H943"/>
    </row>
    <row r="944" spans="1:8" s="25" customFormat="1">
      <c r="A944"/>
      <c r="B944" s="63"/>
      <c r="C944"/>
      <c r="D944"/>
      <c r="E944" s="3"/>
      <c r="F944" s="55"/>
      <c r="G944"/>
      <c r="H944"/>
    </row>
    <row r="945" spans="1:8" s="25" customFormat="1">
      <c r="A945"/>
      <c r="B945" s="63"/>
      <c r="C945"/>
      <c r="D945"/>
      <c r="E945" s="3"/>
      <c r="F945" s="55"/>
      <c r="G945"/>
      <c r="H945"/>
    </row>
    <row r="946" spans="1:8" s="25" customFormat="1">
      <c r="A946"/>
      <c r="B946" s="63"/>
      <c r="C946"/>
      <c r="D946"/>
      <c r="E946" s="3"/>
      <c r="F946" s="55"/>
      <c r="G946"/>
      <c r="H946"/>
    </row>
    <row r="947" spans="1:8" s="25" customFormat="1">
      <c r="A947"/>
      <c r="B947" s="63"/>
      <c r="C947"/>
      <c r="D947"/>
      <c r="E947" s="3"/>
      <c r="F947" s="55"/>
      <c r="G947"/>
      <c r="H947"/>
    </row>
    <row r="948" spans="1:8" s="25" customFormat="1">
      <c r="A948"/>
      <c r="B948" s="63"/>
      <c r="C948"/>
      <c r="D948"/>
      <c r="E948" s="3"/>
      <c r="F948" s="55"/>
      <c r="G948"/>
      <c r="H948"/>
    </row>
    <row r="949" spans="1:8" s="25" customFormat="1">
      <c r="A949"/>
      <c r="B949" s="63"/>
      <c r="C949"/>
      <c r="D949"/>
      <c r="E949" s="3"/>
      <c r="F949" s="55"/>
      <c r="G949"/>
      <c r="H949"/>
    </row>
    <row r="950" spans="1:8" s="25" customFormat="1">
      <c r="A950"/>
      <c r="B950" s="63"/>
      <c r="C950"/>
      <c r="D950"/>
      <c r="E950" s="3"/>
      <c r="F950" s="55"/>
      <c r="G950"/>
      <c r="H950"/>
    </row>
    <row r="951" spans="1:8" s="25" customFormat="1">
      <c r="A951"/>
      <c r="B951" s="63"/>
      <c r="C951"/>
      <c r="D951"/>
      <c r="E951" s="3"/>
      <c r="F951" s="55"/>
      <c r="G951"/>
      <c r="H951"/>
    </row>
    <row r="952" spans="1:8" s="25" customFormat="1">
      <c r="A952"/>
      <c r="B952" s="63"/>
      <c r="C952"/>
      <c r="D952"/>
      <c r="E952" s="3"/>
      <c r="F952" s="55"/>
      <c r="G952"/>
      <c r="H952"/>
    </row>
    <row r="953" spans="1:8" s="25" customFormat="1">
      <c r="A953"/>
      <c r="B953" s="63"/>
      <c r="C953"/>
      <c r="D953"/>
      <c r="E953" s="3"/>
      <c r="F953" s="55"/>
      <c r="G953"/>
      <c r="H953"/>
    </row>
    <row r="954" spans="1:8" s="25" customFormat="1">
      <c r="A954"/>
      <c r="B954" s="63"/>
      <c r="C954"/>
      <c r="D954"/>
      <c r="E954" s="3"/>
      <c r="F954" s="55"/>
      <c r="G954"/>
      <c r="H954"/>
    </row>
    <row r="955" spans="1:8" s="25" customFormat="1">
      <c r="A955"/>
      <c r="B955" s="63"/>
      <c r="C955"/>
      <c r="D955"/>
      <c r="E955" s="3"/>
      <c r="F955" s="55"/>
      <c r="G955"/>
      <c r="H955"/>
    </row>
    <row r="956" spans="1:8" s="25" customFormat="1">
      <c r="A956"/>
      <c r="B956" s="63"/>
      <c r="C956"/>
      <c r="D956"/>
      <c r="E956" s="3"/>
      <c r="F956" s="55"/>
      <c r="G956"/>
      <c r="H956"/>
    </row>
    <row r="957" spans="1:8" s="25" customFormat="1">
      <c r="A957"/>
      <c r="B957" s="63"/>
      <c r="C957"/>
      <c r="D957"/>
      <c r="E957" s="3"/>
      <c r="F957" s="55"/>
      <c r="G957"/>
      <c r="H957"/>
    </row>
    <row r="958" spans="1:8" s="25" customFormat="1">
      <c r="A958"/>
      <c r="B958" s="63"/>
      <c r="C958"/>
      <c r="D958"/>
      <c r="E958" s="3"/>
      <c r="F958" s="55"/>
      <c r="G958"/>
      <c r="H958"/>
    </row>
    <row r="959" spans="1:8" s="25" customFormat="1">
      <c r="A959"/>
      <c r="B959" s="63"/>
      <c r="C959"/>
      <c r="D959"/>
      <c r="E959" s="3"/>
      <c r="F959" s="55"/>
      <c r="G959"/>
      <c r="H959"/>
    </row>
    <row r="960" spans="1:8" s="25" customFormat="1">
      <c r="A960"/>
      <c r="B960" s="63"/>
      <c r="C960"/>
      <c r="D960"/>
      <c r="E960" s="3"/>
      <c r="F960" s="55"/>
      <c r="G960"/>
      <c r="H960"/>
    </row>
    <row r="961" spans="1:8" s="25" customFormat="1">
      <c r="A961"/>
      <c r="B961" s="63"/>
      <c r="C961"/>
      <c r="D961"/>
      <c r="E961" s="3"/>
      <c r="F961" s="55"/>
      <c r="G961"/>
      <c r="H961"/>
    </row>
    <row r="962" spans="1:8" s="25" customFormat="1">
      <c r="A962"/>
      <c r="B962" s="63"/>
      <c r="C962"/>
      <c r="D962"/>
      <c r="E962" s="3"/>
      <c r="F962" s="55"/>
      <c r="G962"/>
      <c r="H962"/>
    </row>
    <row r="963" spans="1:8" s="25" customFormat="1">
      <c r="A963"/>
      <c r="B963" s="63"/>
      <c r="C963"/>
      <c r="D963"/>
      <c r="E963" s="3"/>
      <c r="F963" s="55"/>
      <c r="G963"/>
      <c r="H963"/>
    </row>
    <row r="964" spans="1:8" s="25" customFormat="1">
      <c r="A964"/>
      <c r="B964" s="63"/>
      <c r="C964"/>
      <c r="D964"/>
      <c r="E964" s="3"/>
      <c r="F964" s="55"/>
      <c r="G964"/>
      <c r="H964"/>
    </row>
    <row r="965" spans="1:8" s="25" customFormat="1">
      <c r="A965"/>
      <c r="B965" s="63"/>
      <c r="C965"/>
      <c r="D965"/>
      <c r="E965" s="3"/>
      <c r="F965" s="55"/>
      <c r="G965"/>
      <c r="H965"/>
    </row>
    <row r="966" spans="1:8" s="25" customFormat="1">
      <c r="A966"/>
      <c r="B966" s="63"/>
      <c r="C966"/>
      <c r="D966"/>
      <c r="E966" s="3"/>
      <c r="F966" s="55"/>
      <c r="G966"/>
      <c r="H966"/>
    </row>
    <row r="967" spans="1:8" s="25" customFormat="1">
      <c r="A967"/>
      <c r="B967" s="63"/>
      <c r="C967"/>
      <c r="D967"/>
      <c r="E967" s="3"/>
      <c r="F967" s="55"/>
      <c r="G967"/>
      <c r="H967"/>
    </row>
    <row r="968" spans="1:8" s="25" customFormat="1">
      <c r="A968"/>
      <c r="B968" s="63"/>
      <c r="C968"/>
      <c r="D968"/>
      <c r="E968" s="3"/>
      <c r="F968" s="55"/>
      <c r="G968"/>
      <c r="H968"/>
    </row>
    <row r="969" spans="1:8" s="25" customFormat="1">
      <c r="A969"/>
      <c r="B969" s="63"/>
      <c r="C969"/>
      <c r="D969"/>
      <c r="E969" s="3"/>
      <c r="F969" s="55"/>
      <c r="G969"/>
      <c r="H969"/>
    </row>
    <row r="970" spans="1:8" s="25" customFormat="1">
      <c r="A970"/>
      <c r="B970" s="63"/>
      <c r="C970"/>
      <c r="D970"/>
      <c r="E970" s="3"/>
      <c r="F970" s="55"/>
      <c r="G970"/>
      <c r="H970"/>
    </row>
    <row r="971" spans="1:8" s="25" customFormat="1">
      <c r="A971"/>
      <c r="B971" s="63"/>
      <c r="C971"/>
      <c r="D971"/>
      <c r="E971" s="3"/>
      <c r="F971" s="55"/>
      <c r="G971"/>
      <c r="H971"/>
    </row>
    <row r="972" spans="1:8" s="25" customFormat="1">
      <c r="A972"/>
      <c r="B972" s="63"/>
      <c r="C972"/>
      <c r="D972"/>
      <c r="E972" s="3"/>
      <c r="F972" s="55"/>
      <c r="G972"/>
      <c r="H972"/>
    </row>
    <row r="973" spans="1:8" s="25" customFormat="1">
      <c r="A973"/>
      <c r="B973" s="63"/>
      <c r="C973"/>
      <c r="D973"/>
      <c r="E973" s="3"/>
      <c r="F973" s="55"/>
      <c r="G973"/>
      <c r="H973"/>
    </row>
    <row r="974" spans="1:8" s="25" customFormat="1">
      <c r="A974"/>
      <c r="B974" s="63"/>
      <c r="C974"/>
      <c r="D974"/>
      <c r="E974" s="3"/>
      <c r="F974" s="55"/>
      <c r="G974"/>
      <c r="H974"/>
    </row>
    <row r="975" spans="1:8" s="25" customFormat="1">
      <c r="A975"/>
      <c r="B975" s="63"/>
      <c r="C975"/>
      <c r="D975"/>
      <c r="E975" s="3"/>
      <c r="F975" s="55"/>
      <c r="G975"/>
      <c r="H975"/>
    </row>
    <row r="976" spans="1:8" s="25" customFormat="1">
      <c r="A976"/>
      <c r="B976" s="63"/>
      <c r="C976"/>
      <c r="D976"/>
      <c r="E976" s="3"/>
      <c r="F976" s="55"/>
      <c r="G976"/>
      <c r="H976"/>
    </row>
    <row r="977" spans="1:8" s="25" customFormat="1">
      <c r="A977"/>
      <c r="B977" s="63"/>
      <c r="C977"/>
      <c r="D977"/>
      <c r="E977" s="3"/>
      <c r="F977" s="55"/>
      <c r="G977"/>
      <c r="H977"/>
    </row>
    <row r="978" spans="1:8" s="25" customFormat="1">
      <c r="A978"/>
      <c r="B978" s="63"/>
      <c r="C978"/>
      <c r="D978"/>
      <c r="E978" s="3"/>
      <c r="F978" s="55"/>
      <c r="G978"/>
      <c r="H978"/>
    </row>
    <row r="979" spans="1:8" s="25" customFormat="1">
      <c r="A979"/>
      <c r="B979" s="63"/>
      <c r="C979"/>
      <c r="D979"/>
      <c r="E979" s="3"/>
      <c r="F979" s="55"/>
      <c r="G979"/>
      <c r="H979"/>
    </row>
    <row r="980" spans="1:8" s="25" customFormat="1">
      <c r="A980"/>
      <c r="B980" s="63"/>
      <c r="C980"/>
      <c r="D980"/>
      <c r="E980" s="3"/>
      <c r="F980" s="55"/>
      <c r="G980"/>
      <c r="H980"/>
    </row>
    <row r="981" spans="1:8" s="25" customFormat="1">
      <c r="A981"/>
      <c r="B981" s="63"/>
      <c r="C981"/>
      <c r="D981"/>
      <c r="E981" s="3"/>
      <c r="F981" s="55"/>
      <c r="G981"/>
      <c r="H981"/>
    </row>
    <row r="982" spans="1:8" s="25" customFormat="1">
      <c r="A982"/>
      <c r="B982" s="63"/>
      <c r="C982"/>
      <c r="D982"/>
      <c r="E982" s="3"/>
      <c r="F982" s="55"/>
      <c r="G982"/>
      <c r="H982"/>
    </row>
    <row r="983" spans="1:8" s="25" customFormat="1">
      <c r="A983"/>
      <c r="B983" s="63"/>
      <c r="C983"/>
      <c r="D983"/>
      <c r="E983" s="3"/>
      <c r="F983" s="55"/>
      <c r="G983"/>
      <c r="H983"/>
    </row>
    <row r="984" spans="1:8" s="25" customFormat="1">
      <c r="A984"/>
      <c r="B984" s="63"/>
      <c r="C984"/>
      <c r="D984"/>
      <c r="E984" s="3"/>
      <c r="F984" s="55"/>
      <c r="G984"/>
      <c r="H984"/>
    </row>
    <row r="985" spans="1:8" s="25" customFormat="1">
      <c r="A985"/>
      <c r="B985" s="63"/>
      <c r="C985"/>
      <c r="D985"/>
      <c r="E985" s="3"/>
      <c r="F985" s="55"/>
      <c r="G985"/>
      <c r="H985"/>
    </row>
    <row r="986" spans="1:8" s="25" customFormat="1">
      <c r="A986"/>
      <c r="B986" s="63"/>
      <c r="C986"/>
      <c r="D986"/>
      <c r="E986" s="3"/>
      <c r="F986" s="55"/>
      <c r="G986"/>
      <c r="H986"/>
    </row>
    <row r="987" spans="1:8" s="25" customFormat="1">
      <c r="A987"/>
      <c r="B987" s="63"/>
      <c r="C987"/>
      <c r="D987"/>
      <c r="E987" s="3"/>
      <c r="F987" s="55"/>
      <c r="G987"/>
      <c r="H987"/>
    </row>
    <row r="988" spans="1:8" s="25" customFormat="1">
      <c r="A988"/>
      <c r="B988" s="63"/>
      <c r="C988"/>
      <c r="D988"/>
      <c r="E988" s="3"/>
      <c r="F988" s="55"/>
      <c r="G988"/>
      <c r="H988"/>
    </row>
    <row r="989" spans="1:8" s="25" customFormat="1">
      <c r="A989"/>
      <c r="B989" s="63"/>
      <c r="C989"/>
      <c r="D989"/>
      <c r="E989" s="3"/>
      <c r="F989" s="55"/>
      <c r="G989"/>
      <c r="H989"/>
    </row>
    <row r="990" spans="1:8" s="25" customFormat="1">
      <c r="A990"/>
      <c r="B990" s="63"/>
      <c r="C990"/>
      <c r="D990"/>
      <c r="E990" s="3"/>
      <c r="F990" s="55"/>
      <c r="G990"/>
      <c r="H990"/>
    </row>
    <row r="991" spans="1:8" s="25" customFormat="1">
      <c r="A991"/>
      <c r="B991" s="63"/>
      <c r="C991"/>
      <c r="D991"/>
      <c r="E991" s="3"/>
      <c r="F991" s="55"/>
      <c r="G991"/>
      <c r="H991"/>
    </row>
    <row r="992" spans="1:8" s="25" customFormat="1">
      <c r="A992"/>
      <c r="B992" s="63"/>
      <c r="C992"/>
      <c r="D992"/>
      <c r="E992" s="3"/>
      <c r="F992" s="55"/>
      <c r="G992"/>
      <c r="H992"/>
    </row>
    <row r="993" spans="1:8" s="25" customFormat="1">
      <c r="A993"/>
      <c r="B993" s="63"/>
      <c r="C993"/>
      <c r="D993"/>
      <c r="E993" s="3"/>
      <c r="F993" s="55"/>
      <c r="G993"/>
      <c r="H993"/>
    </row>
    <row r="994" spans="1:8" s="25" customFormat="1">
      <c r="A994"/>
      <c r="B994" s="63"/>
      <c r="C994"/>
      <c r="D994"/>
      <c r="E994" s="3"/>
      <c r="F994" s="55"/>
      <c r="G994"/>
      <c r="H994"/>
    </row>
    <row r="995" spans="1:8" s="25" customFormat="1">
      <c r="A995"/>
      <c r="B995" s="63"/>
      <c r="C995"/>
      <c r="D995"/>
      <c r="E995" s="3"/>
      <c r="F995" s="55"/>
      <c r="G995"/>
      <c r="H995"/>
    </row>
    <row r="996" spans="1:8" s="25" customFormat="1">
      <c r="A996"/>
      <c r="B996" s="63"/>
      <c r="C996"/>
      <c r="D996"/>
      <c r="E996" s="3"/>
      <c r="F996" s="55"/>
      <c r="G996"/>
      <c r="H996"/>
    </row>
    <row r="997" spans="1:8" s="25" customFormat="1">
      <c r="A997"/>
      <c r="B997" s="63"/>
      <c r="C997"/>
      <c r="D997"/>
      <c r="E997" s="3"/>
      <c r="F997" s="55"/>
      <c r="G997"/>
      <c r="H997"/>
    </row>
    <row r="998" spans="1:8" s="25" customFormat="1">
      <c r="A998"/>
      <c r="B998" s="63"/>
      <c r="C998"/>
      <c r="D998"/>
      <c r="E998" s="3"/>
      <c r="F998" s="55"/>
      <c r="G998"/>
      <c r="H998"/>
    </row>
    <row r="999" spans="1:8" s="25" customFormat="1">
      <c r="A999"/>
      <c r="B999" s="63"/>
      <c r="C999"/>
      <c r="D999"/>
      <c r="E999" s="3"/>
      <c r="F999" s="55"/>
      <c r="G999"/>
      <c r="H999"/>
    </row>
    <row r="1000" spans="1:8" s="25" customFormat="1">
      <c r="A1000"/>
      <c r="B1000" s="63"/>
      <c r="C1000"/>
      <c r="D1000"/>
      <c r="E1000" s="3"/>
      <c r="F1000" s="55"/>
      <c r="G1000"/>
      <c r="H1000"/>
    </row>
    <row r="1001" spans="1:8" s="25" customFormat="1">
      <c r="A1001"/>
      <c r="B1001" s="63"/>
      <c r="C1001"/>
      <c r="D1001"/>
      <c r="E1001" s="3"/>
      <c r="F1001" s="55"/>
      <c r="G1001"/>
      <c r="H1001"/>
    </row>
    <row r="1002" spans="1:8" s="25" customFormat="1">
      <c r="A1002"/>
      <c r="B1002" s="63"/>
      <c r="C1002"/>
      <c r="D1002"/>
      <c r="E1002" s="3"/>
      <c r="F1002" s="55"/>
      <c r="G1002"/>
      <c r="H1002"/>
    </row>
    <row r="1003" spans="1:8" s="25" customFormat="1">
      <c r="A1003"/>
      <c r="B1003" s="63"/>
      <c r="C1003"/>
      <c r="D1003"/>
      <c r="E1003" s="3"/>
      <c r="F1003" s="55"/>
      <c r="G1003"/>
      <c r="H1003"/>
    </row>
    <row r="1004" spans="1:8" s="25" customFormat="1">
      <c r="A1004"/>
      <c r="B1004" s="63"/>
      <c r="C1004"/>
      <c r="D1004"/>
      <c r="E1004" s="3"/>
      <c r="F1004" s="55"/>
      <c r="G1004"/>
      <c r="H1004"/>
    </row>
    <row r="1005" spans="1:8" s="25" customFormat="1">
      <c r="A1005"/>
      <c r="B1005" s="63"/>
      <c r="C1005"/>
      <c r="D1005"/>
      <c r="E1005" s="3"/>
      <c r="F1005" s="55"/>
      <c r="G1005"/>
      <c r="H1005"/>
    </row>
    <row r="1006" spans="1:8" s="25" customFormat="1">
      <c r="A1006"/>
      <c r="B1006" s="63"/>
      <c r="C1006"/>
      <c r="D1006"/>
      <c r="E1006" s="3"/>
      <c r="F1006" s="55"/>
      <c r="G1006"/>
      <c r="H1006"/>
    </row>
    <row r="1007" spans="1:8" s="25" customFormat="1">
      <c r="A1007"/>
      <c r="B1007" s="63"/>
      <c r="C1007"/>
      <c r="D1007"/>
      <c r="E1007" s="3"/>
      <c r="F1007" s="55"/>
      <c r="G1007"/>
      <c r="H1007"/>
    </row>
    <row r="1008" spans="1:8" s="25" customFormat="1">
      <c r="A1008"/>
      <c r="B1008" s="63"/>
      <c r="C1008"/>
      <c r="D1008"/>
      <c r="E1008" s="3"/>
      <c r="F1008" s="55"/>
      <c r="G1008"/>
      <c r="H1008"/>
    </row>
    <row r="1009" spans="1:8" s="25" customFormat="1">
      <c r="A1009"/>
      <c r="B1009" s="63"/>
      <c r="C1009"/>
      <c r="D1009"/>
      <c r="E1009" s="3"/>
      <c r="F1009" s="55"/>
      <c r="G1009"/>
      <c r="H1009"/>
    </row>
    <row r="1010" spans="1:8" s="25" customFormat="1">
      <c r="A1010"/>
      <c r="B1010" s="63"/>
      <c r="C1010"/>
      <c r="D1010"/>
      <c r="E1010" s="3"/>
      <c r="F1010" s="55"/>
      <c r="G1010"/>
      <c r="H1010"/>
    </row>
    <row r="1011" spans="1:8" s="25" customFormat="1">
      <c r="A1011"/>
      <c r="B1011" s="63"/>
      <c r="C1011"/>
      <c r="D1011"/>
      <c r="E1011" s="3"/>
      <c r="F1011" s="55"/>
      <c r="G1011"/>
      <c r="H1011"/>
    </row>
    <row r="1012" spans="1:8" s="25" customFormat="1">
      <c r="A1012"/>
      <c r="B1012" s="63"/>
      <c r="C1012"/>
      <c r="D1012"/>
      <c r="E1012" s="3"/>
      <c r="F1012" s="55"/>
      <c r="G1012"/>
      <c r="H1012"/>
    </row>
    <row r="1013" spans="1:8" s="25" customFormat="1">
      <c r="A1013"/>
      <c r="B1013" s="63"/>
      <c r="C1013"/>
      <c r="D1013"/>
      <c r="E1013" s="3"/>
      <c r="F1013" s="55"/>
      <c r="G1013"/>
      <c r="H1013"/>
    </row>
    <row r="1014" spans="1:8" s="25" customFormat="1">
      <c r="A1014"/>
      <c r="B1014" s="63"/>
      <c r="C1014"/>
      <c r="D1014"/>
      <c r="E1014" s="3"/>
      <c r="F1014" s="55"/>
      <c r="G1014"/>
      <c r="H1014"/>
    </row>
    <row r="1015" spans="1:8" s="25" customFormat="1">
      <c r="A1015"/>
      <c r="B1015" s="63"/>
      <c r="C1015"/>
      <c r="D1015"/>
      <c r="E1015" s="3"/>
      <c r="F1015" s="55"/>
      <c r="G1015"/>
      <c r="H1015"/>
    </row>
    <row r="1016" spans="1:8" s="25" customFormat="1">
      <c r="A1016"/>
      <c r="B1016" s="63"/>
      <c r="C1016"/>
      <c r="D1016"/>
      <c r="E1016" s="3"/>
      <c r="F1016" s="55"/>
      <c r="G1016"/>
      <c r="H1016"/>
    </row>
    <row r="1017" spans="1:8" s="25" customFormat="1">
      <c r="A1017"/>
      <c r="B1017" s="63"/>
      <c r="C1017"/>
      <c r="D1017"/>
      <c r="E1017" s="3"/>
      <c r="F1017" s="55"/>
      <c r="G1017"/>
      <c r="H1017"/>
    </row>
    <row r="1018" spans="1:8" s="25" customFormat="1">
      <c r="A1018"/>
      <c r="B1018" s="63"/>
      <c r="C1018"/>
      <c r="D1018"/>
      <c r="E1018" s="3"/>
      <c r="F1018" s="55"/>
      <c r="G1018"/>
      <c r="H1018"/>
    </row>
    <row r="1019" spans="1:8" s="25" customFormat="1">
      <c r="A1019"/>
      <c r="B1019" s="63"/>
      <c r="C1019"/>
      <c r="D1019"/>
      <c r="E1019" s="3"/>
      <c r="F1019" s="55"/>
      <c r="G1019"/>
      <c r="H1019"/>
    </row>
    <row r="1020" spans="1:8" s="25" customFormat="1">
      <c r="A1020"/>
      <c r="B1020" s="63"/>
      <c r="C1020"/>
      <c r="D1020"/>
      <c r="E1020" s="3"/>
      <c r="F1020" s="55"/>
      <c r="G1020"/>
      <c r="H1020"/>
    </row>
    <row r="1021" spans="1:8" s="25" customFormat="1">
      <c r="A1021"/>
      <c r="B1021" s="63"/>
      <c r="C1021"/>
      <c r="D1021"/>
      <c r="E1021" s="3"/>
      <c r="F1021" s="55"/>
      <c r="G1021"/>
      <c r="H1021"/>
    </row>
    <row r="1022" spans="1:8" s="25" customFormat="1">
      <c r="A1022"/>
      <c r="B1022" s="63"/>
      <c r="C1022"/>
      <c r="D1022"/>
      <c r="E1022" s="3"/>
      <c r="F1022" s="55"/>
      <c r="G1022"/>
      <c r="H1022"/>
    </row>
    <row r="1023" spans="1:8" s="25" customFormat="1">
      <c r="A1023"/>
      <c r="B1023" s="63"/>
      <c r="C1023"/>
      <c r="D1023"/>
      <c r="E1023" s="3"/>
      <c r="F1023" s="55"/>
      <c r="G1023"/>
      <c r="H1023"/>
    </row>
    <row r="1024" spans="1:8" s="25" customFormat="1">
      <c r="A1024"/>
      <c r="B1024" s="63"/>
      <c r="C1024"/>
      <c r="D1024"/>
      <c r="E1024" s="3"/>
      <c r="F1024" s="55"/>
      <c r="G1024"/>
      <c r="H1024"/>
    </row>
    <row r="1025" spans="1:8" s="25" customFormat="1">
      <c r="A1025"/>
      <c r="B1025" s="63"/>
      <c r="C1025"/>
      <c r="D1025"/>
      <c r="E1025" s="3"/>
      <c r="F1025" s="55"/>
      <c r="G1025"/>
      <c r="H1025"/>
    </row>
    <row r="1026" spans="1:8" s="25" customFormat="1">
      <c r="A1026"/>
      <c r="B1026" s="63"/>
      <c r="C1026"/>
      <c r="D1026"/>
      <c r="E1026" s="3"/>
      <c r="F1026" s="55"/>
      <c r="G1026"/>
      <c r="H1026"/>
    </row>
    <row r="1027" spans="1:8" s="25" customFormat="1">
      <c r="A1027"/>
      <c r="B1027" s="63"/>
      <c r="C1027"/>
      <c r="D1027"/>
      <c r="E1027" s="3"/>
      <c r="F1027" s="55"/>
      <c r="G1027"/>
      <c r="H1027"/>
    </row>
    <row r="1028" spans="1:8" s="25" customFormat="1">
      <c r="A1028"/>
      <c r="B1028" s="63"/>
      <c r="C1028"/>
      <c r="D1028"/>
      <c r="E1028" s="3"/>
      <c r="F1028" s="55"/>
      <c r="G1028"/>
      <c r="H1028"/>
    </row>
    <row r="1029" spans="1:8" s="25" customFormat="1">
      <c r="A1029"/>
      <c r="B1029" s="63"/>
      <c r="C1029"/>
      <c r="D1029"/>
      <c r="E1029" s="3"/>
      <c r="F1029" s="55"/>
      <c r="G1029"/>
      <c r="H1029"/>
    </row>
    <row r="1030" spans="1:8" s="25" customFormat="1">
      <c r="A1030"/>
      <c r="B1030" s="63"/>
      <c r="C1030"/>
      <c r="D1030"/>
      <c r="E1030" s="3"/>
      <c r="F1030" s="55"/>
      <c r="G1030"/>
      <c r="H1030"/>
    </row>
    <row r="1031" spans="1:8" s="25" customFormat="1">
      <c r="A1031"/>
      <c r="B1031" s="63"/>
      <c r="C1031"/>
      <c r="D1031"/>
      <c r="E1031" s="3"/>
      <c r="F1031" s="55"/>
      <c r="G1031"/>
      <c r="H1031"/>
    </row>
    <row r="1032" spans="1:8" s="25" customFormat="1">
      <c r="A1032"/>
      <c r="B1032" s="63"/>
      <c r="C1032"/>
      <c r="D1032"/>
      <c r="E1032" s="3"/>
      <c r="F1032" s="55"/>
      <c r="G1032"/>
      <c r="H1032"/>
    </row>
    <row r="1033" spans="1:8" s="25" customFormat="1">
      <c r="A1033"/>
      <c r="B1033" s="63"/>
      <c r="C1033"/>
      <c r="D1033"/>
      <c r="E1033" s="3"/>
      <c r="F1033" s="55"/>
      <c r="G1033"/>
      <c r="H1033"/>
    </row>
    <row r="1034" spans="1:8" s="25" customFormat="1">
      <c r="A1034"/>
      <c r="B1034" s="63"/>
      <c r="C1034"/>
      <c r="D1034"/>
      <c r="E1034" s="3"/>
      <c r="F1034" s="55"/>
      <c r="G1034"/>
      <c r="H1034"/>
    </row>
    <row r="1035" spans="1:8" s="25" customFormat="1">
      <c r="A1035"/>
      <c r="B1035" s="63"/>
      <c r="C1035"/>
      <c r="D1035"/>
      <c r="E1035" s="3"/>
      <c r="F1035" s="55"/>
      <c r="G1035"/>
      <c r="H1035"/>
    </row>
    <row r="1036" spans="1:8" s="25" customFormat="1">
      <c r="A1036"/>
      <c r="B1036" s="63"/>
      <c r="C1036"/>
      <c r="D1036"/>
      <c r="E1036" s="3"/>
      <c r="F1036" s="55"/>
      <c r="G1036"/>
      <c r="H1036"/>
    </row>
    <row r="1037" spans="1:8" s="25" customFormat="1">
      <c r="A1037"/>
      <c r="B1037" s="63"/>
      <c r="C1037"/>
      <c r="D1037"/>
      <c r="E1037" s="3"/>
      <c r="F1037" s="55"/>
      <c r="G1037"/>
      <c r="H1037"/>
    </row>
    <row r="1038" spans="1:8" s="25" customFormat="1">
      <c r="A1038"/>
      <c r="B1038" s="63"/>
      <c r="C1038"/>
      <c r="D1038"/>
      <c r="E1038" s="3"/>
      <c r="F1038" s="55"/>
      <c r="G1038"/>
      <c r="H1038"/>
    </row>
    <row r="1039" spans="1:8" s="25" customFormat="1">
      <c r="A1039"/>
      <c r="B1039" s="63"/>
      <c r="C1039"/>
      <c r="D1039"/>
      <c r="E1039" s="3"/>
      <c r="F1039" s="55"/>
      <c r="G1039"/>
      <c r="H1039"/>
    </row>
    <row r="1040" spans="1:8" s="25" customFormat="1">
      <c r="A1040"/>
      <c r="B1040" s="63"/>
      <c r="C1040"/>
      <c r="D1040"/>
      <c r="E1040" s="3"/>
      <c r="F1040" s="55"/>
      <c r="G1040"/>
      <c r="H1040"/>
    </row>
    <row r="1041" spans="1:8" s="25" customFormat="1">
      <c r="A1041"/>
      <c r="B1041" s="63"/>
      <c r="C1041"/>
      <c r="D1041"/>
      <c r="E1041" s="3"/>
      <c r="F1041" s="55"/>
      <c r="G1041"/>
      <c r="H1041"/>
    </row>
    <row r="1042" spans="1:8" s="25" customFormat="1">
      <c r="A1042"/>
      <c r="B1042" s="63"/>
      <c r="C1042"/>
      <c r="D1042"/>
      <c r="E1042" s="3"/>
      <c r="F1042" s="55"/>
      <c r="G1042"/>
      <c r="H1042"/>
    </row>
    <row r="1043" spans="1:8" s="25" customFormat="1">
      <c r="A1043"/>
      <c r="B1043" s="63"/>
      <c r="C1043"/>
      <c r="D1043"/>
      <c r="E1043" s="3"/>
      <c r="F1043" s="55"/>
      <c r="G1043"/>
      <c r="H1043"/>
    </row>
    <row r="1044" spans="1:8" s="25" customFormat="1">
      <c r="A1044"/>
      <c r="B1044" s="63"/>
      <c r="C1044"/>
      <c r="D1044"/>
      <c r="E1044" s="3"/>
      <c r="F1044" s="55"/>
      <c r="G1044"/>
      <c r="H1044"/>
    </row>
    <row r="1045" spans="1:8" s="25" customFormat="1">
      <c r="A1045"/>
      <c r="B1045" s="63"/>
      <c r="C1045"/>
      <c r="D1045"/>
      <c r="E1045" s="3"/>
      <c r="F1045" s="55"/>
      <c r="G1045"/>
      <c r="H1045"/>
    </row>
    <row r="1046" spans="1:8" s="25" customFormat="1">
      <c r="A1046"/>
      <c r="B1046" s="63"/>
      <c r="C1046"/>
      <c r="D1046"/>
      <c r="E1046" s="3"/>
      <c r="F1046" s="55"/>
      <c r="G1046"/>
      <c r="H1046"/>
    </row>
    <row r="1047" spans="1:8" s="25" customFormat="1">
      <c r="A1047"/>
      <c r="B1047" s="63"/>
      <c r="C1047"/>
      <c r="D1047"/>
      <c r="E1047" s="3"/>
      <c r="F1047" s="55"/>
      <c r="G1047"/>
      <c r="H1047"/>
    </row>
    <row r="1048" spans="1:8" s="25" customFormat="1">
      <c r="A1048"/>
      <c r="B1048" s="63"/>
      <c r="C1048"/>
      <c r="D1048"/>
      <c r="E1048" s="3"/>
      <c r="F1048" s="55"/>
      <c r="G1048"/>
      <c r="H1048"/>
    </row>
    <row r="1049" spans="1:8" s="25" customFormat="1">
      <c r="A1049"/>
      <c r="B1049" s="63"/>
      <c r="C1049"/>
      <c r="D1049"/>
      <c r="E1049" s="3"/>
      <c r="F1049" s="55"/>
      <c r="G1049"/>
      <c r="H1049"/>
    </row>
    <row r="1050" spans="1:8" s="25" customFormat="1">
      <c r="A1050"/>
      <c r="B1050" s="63"/>
      <c r="C1050"/>
      <c r="D1050"/>
      <c r="E1050" s="3"/>
      <c r="F1050" s="55"/>
      <c r="G1050"/>
      <c r="H1050"/>
    </row>
    <row r="1051" spans="1:8" s="25" customFormat="1">
      <c r="A1051"/>
      <c r="B1051" s="63"/>
      <c r="C1051"/>
      <c r="D1051"/>
      <c r="E1051" s="3"/>
      <c r="F1051" s="55"/>
      <c r="G1051"/>
      <c r="H1051"/>
    </row>
    <row r="1052" spans="1:8" s="25" customFormat="1">
      <c r="A1052"/>
      <c r="B1052" s="63"/>
      <c r="C1052"/>
      <c r="D1052"/>
      <c r="E1052" s="3"/>
      <c r="F1052" s="55"/>
      <c r="G1052"/>
      <c r="H1052"/>
    </row>
    <row r="1053" spans="1:8" s="25" customFormat="1">
      <c r="A1053"/>
      <c r="B1053" s="63"/>
      <c r="C1053"/>
      <c r="D1053"/>
      <c r="E1053" s="3"/>
      <c r="F1053" s="55"/>
      <c r="G1053"/>
      <c r="H1053"/>
    </row>
    <row r="1054" spans="1:8" s="25" customFormat="1">
      <c r="A1054"/>
      <c r="B1054" s="63"/>
      <c r="C1054"/>
      <c r="D1054"/>
      <c r="E1054" s="3"/>
      <c r="F1054" s="55"/>
      <c r="G1054"/>
      <c r="H1054"/>
    </row>
    <row r="1055" spans="1:8" s="25" customFormat="1">
      <c r="A1055"/>
      <c r="B1055" s="63"/>
      <c r="C1055"/>
      <c r="D1055"/>
      <c r="E1055" s="3"/>
      <c r="F1055" s="55"/>
      <c r="G1055"/>
      <c r="H1055"/>
    </row>
    <row r="1056" spans="1:8" s="25" customFormat="1">
      <c r="A1056"/>
      <c r="B1056" s="63"/>
      <c r="C1056"/>
      <c r="D1056"/>
      <c r="E1056" s="3"/>
      <c r="F1056" s="55"/>
      <c r="G1056"/>
      <c r="H1056"/>
    </row>
    <row r="1057" spans="1:8" s="25" customFormat="1">
      <c r="A1057"/>
      <c r="B1057" s="63"/>
      <c r="C1057"/>
      <c r="D1057"/>
      <c r="E1057" s="3"/>
      <c r="F1057" s="55"/>
      <c r="G1057"/>
      <c r="H1057"/>
    </row>
    <row r="1058" spans="1:8" s="25" customFormat="1">
      <c r="A1058"/>
      <c r="B1058" s="63"/>
      <c r="C1058"/>
      <c r="D1058"/>
      <c r="E1058" s="3"/>
      <c r="F1058" s="55"/>
      <c r="G1058"/>
      <c r="H1058"/>
    </row>
    <row r="1059" spans="1:8" s="25" customFormat="1">
      <c r="A1059"/>
      <c r="B1059" s="63"/>
      <c r="C1059"/>
      <c r="D1059"/>
      <c r="E1059" s="3"/>
      <c r="F1059" s="55"/>
      <c r="G1059"/>
      <c r="H1059"/>
    </row>
    <row r="1060" spans="1:8" s="25" customFormat="1">
      <c r="A1060"/>
      <c r="B1060" s="63"/>
      <c r="C1060"/>
      <c r="D1060"/>
      <c r="E1060" s="3"/>
      <c r="F1060" s="55"/>
      <c r="G1060"/>
      <c r="H1060"/>
    </row>
    <row r="1061" spans="1:8" s="25" customFormat="1">
      <c r="A1061"/>
      <c r="B1061" s="63"/>
      <c r="C1061"/>
      <c r="D1061"/>
      <c r="E1061" s="3"/>
      <c r="F1061" s="55"/>
      <c r="G1061"/>
      <c r="H1061"/>
    </row>
    <row r="1062" spans="1:8" s="25" customFormat="1">
      <c r="A1062"/>
      <c r="B1062" s="63"/>
      <c r="C1062"/>
      <c r="D1062"/>
      <c r="E1062" s="3"/>
      <c r="F1062" s="55"/>
      <c r="G1062"/>
      <c r="H1062"/>
    </row>
    <row r="1063" spans="1:8" s="25" customFormat="1">
      <c r="A1063"/>
      <c r="B1063" s="63"/>
      <c r="C1063"/>
      <c r="D1063"/>
      <c r="E1063" s="3"/>
      <c r="F1063" s="55"/>
      <c r="G1063"/>
      <c r="H1063"/>
    </row>
    <row r="1064" spans="1:8" s="25" customFormat="1">
      <c r="A1064"/>
      <c r="B1064" s="63"/>
      <c r="C1064"/>
      <c r="D1064"/>
      <c r="E1064" s="3"/>
      <c r="F1064" s="55"/>
      <c r="G1064"/>
      <c r="H1064"/>
    </row>
    <row r="1065" spans="1:8" s="25" customFormat="1">
      <c r="A1065"/>
      <c r="B1065" s="63"/>
      <c r="C1065"/>
      <c r="D1065"/>
      <c r="E1065" s="3"/>
      <c r="F1065" s="55"/>
      <c r="G1065"/>
      <c r="H1065"/>
    </row>
    <row r="1066" spans="1:8" s="25" customFormat="1">
      <c r="A1066"/>
      <c r="B1066" s="63"/>
      <c r="C1066"/>
      <c r="D1066"/>
      <c r="E1066" s="3"/>
      <c r="F1066" s="55"/>
      <c r="G1066"/>
      <c r="H1066"/>
    </row>
    <row r="1067" spans="1:8" s="25" customFormat="1">
      <c r="A1067"/>
      <c r="B1067" s="63"/>
      <c r="C1067"/>
      <c r="D1067"/>
      <c r="E1067" s="3"/>
      <c r="F1067" s="55"/>
      <c r="G1067"/>
      <c r="H1067"/>
    </row>
    <row r="1068" spans="1:8" s="25" customFormat="1">
      <c r="A1068"/>
      <c r="B1068" s="63"/>
      <c r="C1068"/>
      <c r="D1068"/>
      <c r="E1068" s="3"/>
      <c r="F1068" s="55"/>
      <c r="G1068"/>
      <c r="H1068"/>
    </row>
    <row r="1069" spans="1:8" s="25" customFormat="1">
      <c r="A1069"/>
      <c r="B1069" s="63"/>
      <c r="C1069"/>
      <c r="D1069"/>
      <c r="E1069" s="3"/>
      <c r="F1069" s="55"/>
      <c r="G1069"/>
      <c r="H1069"/>
    </row>
    <row r="1070" spans="1:8" s="25" customFormat="1">
      <c r="A1070"/>
      <c r="B1070" s="63"/>
      <c r="C1070"/>
      <c r="D1070"/>
      <c r="E1070" s="3"/>
      <c r="F1070" s="55"/>
      <c r="G1070"/>
      <c r="H1070"/>
    </row>
    <row r="1071" spans="1:8" s="25" customFormat="1">
      <c r="A1071"/>
      <c r="B1071" s="63"/>
      <c r="C1071"/>
      <c r="D1071"/>
      <c r="E1071" s="3"/>
      <c r="F1071" s="55"/>
      <c r="G1071"/>
      <c r="H1071"/>
    </row>
    <row r="1072" spans="1:8" s="25" customFormat="1">
      <c r="A1072"/>
      <c r="B1072" s="63"/>
      <c r="C1072"/>
      <c r="D1072"/>
      <c r="E1072" s="3"/>
      <c r="F1072" s="55"/>
      <c r="G1072"/>
      <c r="H1072"/>
    </row>
    <row r="1073" spans="1:8" s="25" customFormat="1">
      <c r="A1073"/>
      <c r="B1073" s="63"/>
      <c r="C1073"/>
      <c r="D1073"/>
      <c r="E1073" s="3"/>
      <c r="F1073" s="55"/>
      <c r="G1073"/>
      <c r="H1073"/>
    </row>
    <row r="1074" spans="1:8" s="25" customFormat="1">
      <c r="A1074"/>
      <c r="B1074" s="63"/>
      <c r="C1074"/>
      <c r="D1074"/>
      <c r="E1074" s="3"/>
      <c r="F1074" s="55"/>
      <c r="G1074"/>
      <c r="H1074"/>
    </row>
    <row r="1075" spans="1:8" s="25" customFormat="1">
      <c r="A1075"/>
      <c r="B1075" s="63"/>
      <c r="C1075"/>
      <c r="D1075"/>
      <c r="E1075" s="3"/>
      <c r="F1075" s="55"/>
      <c r="G1075"/>
      <c r="H1075"/>
    </row>
    <row r="1076" spans="1:8" s="25" customFormat="1">
      <c r="A1076"/>
      <c r="B1076" s="63"/>
      <c r="C1076"/>
      <c r="D1076"/>
      <c r="E1076" s="3"/>
      <c r="F1076" s="55"/>
      <c r="G1076"/>
      <c r="H1076"/>
    </row>
    <row r="1077" spans="1:8" s="25" customFormat="1">
      <c r="A1077"/>
      <c r="B1077" s="63"/>
      <c r="C1077"/>
      <c r="D1077"/>
      <c r="E1077" s="3"/>
      <c r="F1077" s="55"/>
      <c r="G1077"/>
      <c r="H1077"/>
    </row>
    <row r="1078" spans="1:8" s="25" customFormat="1">
      <c r="A1078"/>
      <c r="B1078" s="63"/>
      <c r="C1078"/>
      <c r="D1078"/>
      <c r="E1078" s="3"/>
      <c r="F1078" s="55"/>
      <c r="G1078"/>
      <c r="H1078"/>
    </row>
    <row r="1079" spans="1:8" s="25" customFormat="1">
      <c r="A1079"/>
      <c r="B1079" s="63"/>
      <c r="C1079"/>
      <c r="D1079"/>
      <c r="E1079" s="3"/>
      <c r="F1079" s="55"/>
      <c r="G1079"/>
      <c r="H1079"/>
    </row>
    <row r="1080" spans="1:8" s="25" customFormat="1">
      <c r="A1080"/>
      <c r="B1080" s="63"/>
      <c r="C1080"/>
      <c r="D1080"/>
      <c r="E1080" s="3"/>
      <c r="F1080" s="55"/>
      <c r="G1080"/>
      <c r="H1080"/>
    </row>
    <row r="1081" spans="1:8" s="25" customFormat="1">
      <c r="A1081"/>
      <c r="B1081" s="63"/>
      <c r="C1081"/>
      <c r="D1081"/>
      <c r="E1081" s="3"/>
      <c r="F1081" s="55"/>
      <c r="G1081"/>
      <c r="H1081"/>
    </row>
    <row r="1082" spans="1:8" s="25" customFormat="1">
      <c r="A1082"/>
      <c r="B1082" s="63"/>
      <c r="C1082"/>
      <c r="D1082"/>
      <c r="E1082" s="3"/>
      <c r="F1082" s="55"/>
      <c r="G1082"/>
      <c r="H1082"/>
    </row>
    <row r="1083" spans="1:8" s="25" customFormat="1">
      <c r="A1083"/>
      <c r="B1083" s="63"/>
      <c r="C1083"/>
      <c r="D1083"/>
      <c r="E1083" s="3"/>
      <c r="F1083" s="55"/>
      <c r="G1083"/>
      <c r="H1083"/>
    </row>
    <row r="1084" spans="1:8" s="25" customFormat="1">
      <c r="A1084"/>
      <c r="B1084" s="63"/>
      <c r="C1084"/>
      <c r="D1084"/>
      <c r="E1084" s="3"/>
      <c r="F1084" s="55"/>
      <c r="G1084"/>
      <c r="H1084"/>
    </row>
    <row r="1085" spans="1:8" s="25" customFormat="1">
      <c r="A1085"/>
      <c r="B1085" s="63"/>
      <c r="C1085"/>
      <c r="D1085"/>
      <c r="E1085" s="3"/>
      <c r="F1085" s="55"/>
      <c r="G1085"/>
      <c r="H1085"/>
    </row>
    <row r="1086" spans="1:8" s="25" customFormat="1">
      <c r="A1086"/>
      <c r="B1086" s="63"/>
      <c r="C1086"/>
      <c r="D1086"/>
      <c r="E1086" s="3"/>
      <c r="F1086" s="55"/>
      <c r="G1086"/>
      <c r="H1086"/>
    </row>
    <row r="1087" spans="1:8" s="25" customFormat="1">
      <c r="A1087"/>
      <c r="B1087" s="63"/>
      <c r="C1087"/>
      <c r="D1087"/>
      <c r="E1087" s="3"/>
      <c r="F1087" s="55"/>
      <c r="G1087"/>
      <c r="H1087"/>
    </row>
    <row r="1088" spans="1:8" s="25" customFormat="1">
      <c r="A1088"/>
      <c r="B1088" s="63"/>
      <c r="C1088"/>
      <c r="D1088"/>
      <c r="E1088" s="3"/>
      <c r="F1088" s="55"/>
      <c r="G1088"/>
      <c r="H1088"/>
    </row>
    <row r="1089" spans="1:8" s="25" customFormat="1">
      <c r="A1089"/>
      <c r="B1089" s="63"/>
      <c r="C1089"/>
      <c r="D1089"/>
      <c r="E1089" s="3"/>
      <c r="F1089" s="55"/>
      <c r="G1089"/>
      <c r="H1089"/>
    </row>
    <row r="1090" spans="1:8" s="25" customFormat="1">
      <c r="A1090"/>
      <c r="B1090" s="63"/>
      <c r="C1090"/>
      <c r="D1090"/>
      <c r="E1090" s="3"/>
      <c r="F1090" s="55"/>
      <c r="G1090"/>
      <c r="H1090"/>
    </row>
    <row r="1091" spans="1:8" s="25" customFormat="1">
      <c r="A1091"/>
      <c r="B1091" s="63"/>
      <c r="C1091"/>
      <c r="D1091"/>
      <c r="E1091" s="3"/>
      <c r="F1091" s="55"/>
      <c r="G1091"/>
      <c r="H1091"/>
    </row>
    <row r="1092" spans="1:8" s="25" customFormat="1">
      <c r="A1092"/>
      <c r="B1092" s="63"/>
      <c r="C1092"/>
      <c r="D1092"/>
      <c r="E1092" s="3"/>
      <c r="F1092" s="55"/>
      <c r="G1092"/>
      <c r="H1092"/>
    </row>
    <row r="1093" spans="1:8" s="25" customFormat="1">
      <c r="A1093"/>
      <c r="B1093" s="63"/>
      <c r="C1093"/>
      <c r="D1093"/>
      <c r="E1093" s="3"/>
      <c r="F1093" s="55"/>
      <c r="G1093"/>
      <c r="H1093"/>
    </row>
    <row r="1094" spans="1:8" s="25" customFormat="1">
      <c r="A1094"/>
      <c r="B1094" s="63"/>
      <c r="C1094"/>
      <c r="D1094"/>
      <c r="E1094" s="3"/>
      <c r="F1094" s="55"/>
      <c r="G1094"/>
      <c r="H1094"/>
    </row>
    <row r="1095" spans="1:8" s="25" customFormat="1">
      <c r="A1095"/>
      <c r="B1095" s="63"/>
      <c r="C1095"/>
      <c r="D1095"/>
      <c r="E1095" s="3"/>
      <c r="F1095" s="55"/>
      <c r="G1095"/>
      <c r="H1095"/>
    </row>
    <row r="1096" spans="1:8" s="25" customFormat="1">
      <c r="A1096"/>
      <c r="B1096" s="63"/>
      <c r="C1096"/>
      <c r="D1096"/>
      <c r="E1096" s="3"/>
      <c r="F1096" s="55"/>
      <c r="G1096"/>
      <c r="H1096"/>
    </row>
    <row r="1097" spans="1:8" s="25" customFormat="1">
      <c r="A1097"/>
      <c r="B1097" s="63"/>
      <c r="C1097"/>
      <c r="D1097"/>
      <c r="E1097" s="3"/>
      <c r="F1097" s="55"/>
      <c r="G1097"/>
      <c r="H1097"/>
    </row>
    <row r="1098" spans="1:8" s="25" customFormat="1">
      <c r="A1098"/>
      <c r="B1098" s="63"/>
      <c r="C1098"/>
      <c r="D1098"/>
      <c r="E1098" s="3"/>
      <c r="F1098" s="55"/>
      <c r="G1098"/>
      <c r="H1098"/>
    </row>
    <row r="1099" spans="1:8" s="25" customFormat="1">
      <c r="A1099"/>
      <c r="B1099" s="63"/>
      <c r="C1099"/>
      <c r="D1099"/>
      <c r="E1099" s="3"/>
      <c r="F1099" s="55"/>
      <c r="G1099"/>
      <c r="H1099"/>
    </row>
    <row r="1100" spans="1:8" s="25" customFormat="1">
      <c r="A1100"/>
      <c r="B1100" s="63"/>
      <c r="C1100"/>
      <c r="D1100"/>
      <c r="E1100" s="3"/>
      <c r="F1100" s="55"/>
      <c r="G1100"/>
      <c r="H1100"/>
    </row>
    <row r="1101" spans="1:8" s="25" customFormat="1">
      <c r="A1101"/>
      <c r="B1101" s="63"/>
      <c r="C1101"/>
      <c r="D1101"/>
      <c r="E1101" s="3"/>
      <c r="F1101" s="55"/>
      <c r="G1101"/>
      <c r="H1101"/>
    </row>
    <row r="1102" spans="1:8" s="25" customFormat="1">
      <c r="A1102"/>
      <c r="B1102" s="63"/>
      <c r="C1102"/>
      <c r="D1102"/>
      <c r="E1102" s="3"/>
      <c r="F1102" s="55"/>
      <c r="G1102"/>
      <c r="H1102"/>
    </row>
    <row r="1103" spans="1:8" s="25" customFormat="1">
      <c r="A1103"/>
      <c r="B1103" s="63"/>
      <c r="C1103"/>
      <c r="D1103"/>
      <c r="E1103" s="3"/>
      <c r="F1103" s="55"/>
      <c r="G1103"/>
      <c r="H1103"/>
    </row>
    <row r="1104" spans="1:8" s="25" customFormat="1">
      <c r="A1104"/>
      <c r="B1104" s="63"/>
      <c r="C1104"/>
      <c r="D1104"/>
      <c r="E1104" s="3"/>
      <c r="F1104" s="55"/>
      <c r="G1104"/>
      <c r="H1104"/>
    </row>
    <row r="1105" spans="1:8" s="25" customFormat="1">
      <c r="A1105"/>
      <c r="B1105" s="63"/>
      <c r="C1105"/>
      <c r="D1105"/>
      <c r="E1105" s="3"/>
      <c r="F1105" s="55"/>
      <c r="G1105"/>
      <c r="H1105"/>
    </row>
    <row r="1106" spans="1:8" s="25" customFormat="1">
      <c r="A1106"/>
      <c r="B1106" s="63"/>
      <c r="C1106"/>
      <c r="D1106"/>
      <c r="E1106" s="3"/>
      <c r="F1106" s="55"/>
      <c r="G1106"/>
      <c r="H1106"/>
    </row>
    <row r="1107" spans="1:8" s="25" customFormat="1">
      <c r="A1107"/>
      <c r="B1107" s="63"/>
      <c r="C1107"/>
      <c r="D1107"/>
      <c r="E1107" s="3"/>
      <c r="F1107" s="55"/>
      <c r="G1107"/>
      <c r="H1107"/>
    </row>
    <row r="1108" spans="1:8">
      <c r="H1108"/>
    </row>
    <row r="1109" spans="1:8">
      <c r="H1109"/>
    </row>
    <row r="1110" spans="1:8">
      <c r="H1110"/>
    </row>
    <row r="1111" spans="1:8">
      <c r="H1111"/>
    </row>
    <row r="1112" spans="1:8">
      <c r="H1112"/>
    </row>
    <row r="1113" spans="1:8">
      <c r="H1113"/>
    </row>
    <row r="1114" spans="1:8">
      <c r="H1114"/>
    </row>
    <row r="1115" spans="1:8">
      <c r="H1115"/>
    </row>
    <row r="1116" spans="1:8">
      <c r="H1116"/>
    </row>
    <row r="1117" spans="1:8">
      <c r="H1117"/>
    </row>
    <row r="1118" spans="1:8">
      <c r="H1118"/>
    </row>
    <row r="1119" spans="1:8">
      <c r="H1119"/>
    </row>
    <row r="1120" spans="1:8">
      <c r="H1120"/>
    </row>
    <row r="1121" spans="8:8">
      <c r="H1121"/>
    </row>
    <row r="1122" spans="8:8">
      <c r="H1122"/>
    </row>
    <row r="1123" spans="8:8">
      <c r="H1123"/>
    </row>
    <row r="1124" spans="8:8">
      <c r="H1124"/>
    </row>
    <row r="1125" spans="8:8">
      <c r="H1125"/>
    </row>
    <row r="1126" spans="8:8">
      <c r="H1126"/>
    </row>
    <row r="1127" spans="8:8">
      <c r="H1127"/>
    </row>
    <row r="1128" spans="8:8">
      <c r="H1128"/>
    </row>
    <row r="1129" spans="8:8">
      <c r="H1129"/>
    </row>
    <row r="1130" spans="8:8">
      <c r="H1130"/>
    </row>
    <row r="1131" spans="8:8">
      <c r="H1131"/>
    </row>
    <row r="1132" spans="8:8">
      <c r="H1132"/>
    </row>
    <row r="1133" spans="8:8">
      <c r="H1133"/>
    </row>
    <row r="1134" spans="8:8">
      <c r="H1134"/>
    </row>
    <row r="1135" spans="8:8">
      <c r="H1135"/>
    </row>
    <row r="1136" spans="8:8">
      <c r="H1136"/>
    </row>
    <row r="1137" spans="8:8">
      <c r="H1137"/>
    </row>
    <row r="1138" spans="8:8">
      <c r="H1138"/>
    </row>
    <row r="1139" spans="8:8">
      <c r="H1139"/>
    </row>
    <row r="1140" spans="8:8">
      <c r="H1140"/>
    </row>
    <row r="1141" spans="8:8">
      <c r="H1141"/>
    </row>
    <row r="1142" spans="8:8">
      <c r="H1142"/>
    </row>
    <row r="1143" spans="8:8">
      <c r="H1143"/>
    </row>
    <row r="1144" spans="8:8">
      <c r="H1144"/>
    </row>
    <row r="1145" spans="8:8">
      <c r="H1145"/>
    </row>
    <row r="1146" spans="8:8">
      <c r="H1146"/>
    </row>
    <row r="1147" spans="8:8">
      <c r="H1147"/>
    </row>
    <row r="1148" spans="8:8">
      <c r="H1148"/>
    </row>
    <row r="1149" spans="8:8">
      <c r="H1149"/>
    </row>
    <row r="1150" spans="8:8">
      <c r="H1150"/>
    </row>
    <row r="1151" spans="8:8">
      <c r="H1151"/>
    </row>
    <row r="1152" spans="8:8">
      <c r="H1152"/>
    </row>
    <row r="1153" spans="8:8">
      <c r="H1153"/>
    </row>
    <row r="1154" spans="8:8">
      <c r="H1154"/>
    </row>
    <row r="1155" spans="8:8">
      <c r="H1155"/>
    </row>
    <row r="1156" spans="8:8">
      <c r="H1156"/>
    </row>
    <row r="1157" spans="8:8">
      <c r="H1157"/>
    </row>
    <row r="1158" spans="8:8">
      <c r="H1158"/>
    </row>
    <row r="1159" spans="8:8">
      <c r="H1159"/>
    </row>
    <row r="1160" spans="8:8">
      <c r="H1160"/>
    </row>
    <row r="1161" spans="8:8">
      <c r="H1161"/>
    </row>
    <row r="1162" spans="8:8">
      <c r="H1162"/>
    </row>
    <row r="1163" spans="8:8">
      <c r="H1163"/>
    </row>
    <row r="1164" spans="8:8">
      <c r="H1164"/>
    </row>
    <row r="1165" spans="8:8">
      <c r="H1165"/>
    </row>
    <row r="1166" spans="8:8">
      <c r="H1166"/>
    </row>
    <row r="1167" spans="8:8">
      <c r="H1167"/>
    </row>
    <row r="1168" spans="8:8">
      <c r="H1168"/>
    </row>
    <row r="1169" spans="8:8">
      <c r="H1169"/>
    </row>
    <row r="1170" spans="8:8">
      <c r="H1170"/>
    </row>
    <row r="1171" spans="8:8">
      <c r="H1171"/>
    </row>
    <row r="1172" spans="8:8">
      <c r="H1172"/>
    </row>
    <row r="1173" spans="8:8">
      <c r="H1173"/>
    </row>
    <row r="1174" spans="8:8">
      <c r="H1174"/>
    </row>
    <row r="1175" spans="8:8">
      <c r="H1175"/>
    </row>
    <row r="1176" spans="8:8">
      <c r="H1176"/>
    </row>
    <row r="1177" spans="8:8">
      <c r="H1177"/>
    </row>
    <row r="1178" spans="8:8">
      <c r="H1178"/>
    </row>
    <row r="1179" spans="8:8">
      <c r="H1179"/>
    </row>
    <row r="1180" spans="8:8">
      <c r="H1180"/>
    </row>
    <row r="1181" spans="8:8">
      <c r="H1181"/>
    </row>
    <row r="1182" spans="8:8">
      <c r="H1182"/>
    </row>
    <row r="1183" spans="8:8">
      <c r="H1183"/>
    </row>
    <row r="1184" spans="8:8">
      <c r="H1184"/>
    </row>
    <row r="1185" spans="8:8">
      <c r="H1185"/>
    </row>
    <row r="1186" spans="8:8">
      <c r="H1186"/>
    </row>
    <row r="1187" spans="8:8">
      <c r="H1187"/>
    </row>
    <row r="1188" spans="8:8">
      <c r="H1188"/>
    </row>
    <row r="1189" spans="8:8">
      <c r="H1189"/>
    </row>
    <row r="1190" spans="8:8">
      <c r="H1190"/>
    </row>
    <row r="1191" spans="8:8">
      <c r="H1191"/>
    </row>
    <row r="1192" spans="8:8">
      <c r="H1192"/>
    </row>
    <row r="1193" spans="8:8">
      <c r="H1193"/>
    </row>
    <row r="1194" spans="8:8">
      <c r="H1194"/>
    </row>
    <row r="1195" spans="8:8">
      <c r="H1195"/>
    </row>
    <row r="1196" spans="8:8">
      <c r="H1196"/>
    </row>
    <row r="1197" spans="8:8">
      <c r="H1197"/>
    </row>
    <row r="1198" spans="8:8">
      <c r="H1198"/>
    </row>
    <row r="1199" spans="8:8">
      <c r="H1199"/>
    </row>
    <row r="1200" spans="8:8">
      <c r="H1200"/>
    </row>
    <row r="1201" spans="7:8">
      <c r="H1201"/>
    </row>
    <row r="1202" spans="7:8">
      <c r="H1202"/>
    </row>
    <row r="1203" spans="7:8">
      <c r="H1203"/>
    </row>
    <row r="1204" spans="7:8">
      <c r="G1204" s="3"/>
      <c r="H1204"/>
    </row>
    <row r="1205" spans="7:8">
      <c r="H1205"/>
    </row>
    <row r="1206" spans="7:8">
      <c r="H1206"/>
    </row>
    <row r="1207" spans="7:8">
      <c r="H1207"/>
    </row>
    <row r="1208" spans="7:8">
      <c r="H1208"/>
    </row>
    <row r="1209" spans="7:8">
      <c r="H1209"/>
    </row>
    <row r="1210" spans="7:8">
      <c r="H1210"/>
    </row>
    <row r="1211" spans="7:8">
      <c r="H1211"/>
    </row>
    <row r="1212" spans="7:8">
      <c r="H1212"/>
    </row>
    <row r="1213" spans="7:8">
      <c r="H1213"/>
    </row>
    <row r="1214" spans="7:8">
      <c r="H1214"/>
    </row>
    <row r="1215" spans="7:8">
      <c r="H1215"/>
    </row>
    <row r="1216" spans="7:8">
      <c r="H1216"/>
    </row>
    <row r="1217" spans="8:8">
      <c r="H1217"/>
    </row>
    <row r="1218" spans="8:8">
      <c r="H1218"/>
    </row>
    <row r="1219" spans="8:8">
      <c r="H1219"/>
    </row>
    <row r="1220" spans="8:8">
      <c r="H1220"/>
    </row>
    <row r="1221" spans="8:8">
      <c r="H1221"/>
    </row>
    <row r="1222" spans="8:8">
      <c r="H1222"/>
    </row>
    <row r="1223" spans="8:8">
      <c r="H1223"/>
    </row>
    <row r="1224" spans="8:8">
      <c r="H1224"/>
    </row>
    <row r="1225" spans="8:8">
      <c r="H1225"/>
    </row>
    <row r="1226" spans="8:8">
      <c r="H1226"/>
    </row>
    <row r="1227" spans="8:8">
      <c r="H1227"/>
    </row>
    <row r="1228" spans="8:8">
      <c r="H1228"/>
    </row>
    <row r="1229" spans="8:8">
      <c r="H1229"/>
    </row>
    <row r="1230" spans="8:8">
      <c r="H1230"/>
    </row>
    <row r="1231" spans="8:8">
      <c r="H1231"/>
    </row>
    <row r="1232" spans="8:8">
      <c r="H1232"/>
    </row>
    <row r="1233" spans="8:8">
      <c r="H1233"/>
    </row>
    <row r="1234" spans="8:8">
      <c r="H1234"/>
    </row>
    <row r="1235" spans="8:8">
      <c r="H1235"/>
    </row>
    <row r="1236" spans="8:8">
      <c r="H1236"/>
    </row>
    <row r="1237" spans="8:8">
      <c r="H1237"/>
    </row>
    <row r="1238" spans="8:8">
      <c r="H1238"/>
    </row>
    <row r="1239" spans="8:8">
      <c r="H1239"/>
    </row>
    <row r="1240" spans="8:8">
      <c r="H1240"/>
    </row>
    <row r="1241" spans="8:8">
      <c r="H1241"/>
    </row>
    <row r="1242" spans="8:8">
      <c r="H1242"/>
    </row>
    <row r="1243" spans="8:8">
      <c r="H1243"/>
    </row>
    <row r="1244" spans="8:8">
      <c r="H1244"/>
    </row>
    <row r="1245" spans="8:8">
      <c r="H1245"/>
    </row>
    <row r="1246" spans="8:8">
      <c r="H1246"/>
    </row>
    <row r="1247" spans="8:8">
      <c r="H1247"/>
    </row>
    <row r="1248" spans="8:8">
      <c r="H1248"/>
    </row>
    <row r="1249" spans="8:8">
      <c r="H1249"/>
    </row>
    <row r="1250" spans="8:8">
      <c r="H1250"/>
    </row>
    <row r="1251" spans="8:8">
      <c r="H1251"/>
    </row>
    <row r="1252" spans="8:8">
      <c r="H1252"/>
    </row>
    <row r="1253" spans="8:8">
      <c r="H1253"/>
    </row>
    <row r="1254" spans="8:8">
      <c r="H1254"/>
    </row>
    <row r="1255" spans="8:8">
      <c r="H1255"/>
    </row>
    <row r="1256" spans="8:8">
      <c r="H1256"/>
    </row>
    <row r="1257" spans="8:8">
      <c r="H1257"/>
    </row>
    <row r="1258" spans="8:8">
      <c r="H1258"/>
    </row>
    <row r="1259" spans="8:8">
      <c r="H1259"/>
    </row>
    <row r="1260" spans="8:8">
      <c r="H1260"/>
    </row>
    <row r="1261" spans="8:8">
      <c r="H1261"/>
    </row>
    <row r="1262" spans="8:8">
      <c r="H1262"/>
    </row>
    <row r="1263" spans="8:8">
      <c r="H1263"/>
    </row>
    <row r="1264" spans="8:8">
      <c r="H1264"/>
    </row>
    <row r="1265" spans="7:8">
      <c r="H1265"/>
    </row>
    <row r="1266" spans="7:8">
      <c r="H1266"/>
    </row>
    <row r="1267" spans="7:8">
      <c r="H1267"/>
    </row>
    <row r="1268" spans="7:8">
      <c r="H1268"/>
    </row>
    <row r="1269" spans="7:8">
      <c r="H1269"/>
    </row>
    <row r="1270" spans="7:8">
      <c r="H1270"/>
    </row>
    <row r="1271" spans="7:8">
      <c r="H1271"/>
    </row>
    <row r="1272" spans="7:8">
      <c r="H1272"/>
    </row>
    <row r="1273" spans="7:8">
      <c r="H1273"/>
    </row>
    <row r="1274" spans="7:8">
      <c r="H1274"/>
    </row>
    <row r="1275" spans="7:8">
      <c r="H1275"/>
    </row>
    <row r="1276" spans="7:8">
      <c r="H1276"/>
    </row>
    <row r="1277" spans="7:8">
      <c r="H1277"/>
    </row>
    <row r="1278" spans="7:8">
      <c r="G1278" s="3"/>
      <c r="H1278"/>
    </row>
    <row r="1279" spans="7:8">
      <c r="H1279"/>
    </row>
    <row r="1280" spans="7:8">
      <c r="H1280"/>
    </row>
    <row r="1281" spans="8:8">
      <c r="H1281"/>
    </row>
    <row r="1282" spans="8:8">
      <c r="H1282"/>
    </row>
    <row r="1283" spans="8:8">
      <c r="H1283"/>
    </row>
    <row r="1284" spans="8:8">
      <c r="H1284"/>
    </row>
    <row r="1285" spans="8:8">
      <c r="H1285"/>
    </row>
    <row r="1286" spans="8:8">
      <c r="H1286"/>
    </row>
    <row r="1287" spans="8:8">
      <c r="H1287"/>
    </row>
    <row r="1288" spans="8:8">
      <c r="H1288"/>
    </row>
    <row r="1289" spans="8:8">
      <c r="H1289"/>
    </row>
    <row r="1290" spans="8:8">
      <c r="H1290"/>
    </row>
    <row r="1291" spans="8:8">
      <c r="H1291"/>
    </row>
    <row r="1292" spans="8:8">
      <c r="H1292"/>
    </row>
    <row r="1293" spans="8:8">
      <c r="H1293"/>
    </row>
    <row r="1294" spans="8:8">
      <c r="H1294"/>
    </row>
    <row r="1295" spans="8:8">
      <c r="H1295"/>
    </row>
    <row r="1296" spans="8:8">
      <c r="H1296"/>
    </row>
    <row r="1297" spans="8:8">
      <c r="H1297"/>
    </row>
    <row r="1298" spans="8:8">
      <c r="H1298"/>
    </row>
    <row r="1299" spans="8:8">
      <c r="H1299"/>
    </row>
    <row r="1300" spans="8:8">
      <c r="H1300"/>
    </row>
    <row r="1301" spans="8:8">
      <c r="H1301"/>
    </row>
    <row r="1302" spans="8:8">
      <c r="H1302"/>
    </row>
    <row r="1303" spans="8:8">
      <c r="H1303"/>
    </row>
    <row r="1304" spans="8:8">
      <c r="H1304"/>
    </row>
    <row r="1305" spans="8:8">
      <c r="H1305"/>
    </row>
    <row r="1306" spans="8:8">
      <c r="H1306"/>
    </row>
    <row r="1307" spans="8:8">
      <c r="H1307"/>
    </row>
    <row r="1308" spans="8:8">
      <c r="H1308"/>
    </row>
    <row r="1309" spans="8:8">
      <c r="H1309"/>
    </row>
    <row r="1310" spans="8:8">
      <c r="H1310"/>
    </row>
    <row r="1311" spans="8:8">
      <c r="H1311"/>
    </row>
    <row r="1312" spans="8:8">
      <c r="H1312"/>
    </row>
    <row r="1313" spans="7:8">
      <c r="H1313"/>
    </row>
    <row r="1314" spans="7:8">
      <c r="H1314"/>
    </row>
    <row r="1315" spans="7:8">
      <c r="H1315"/>
    </row>
    <row r="1316" spans="7:8">
      <c r="H1316"/>
    </row>
    <row r="1317" spans="7:8">
      <c r="H1317"/>
    </row>
    <row r="1318" spans="7:8">
      <c r="H1318"/>
    </row>
    <row r="1319" spans="7:8">
      <c r="H1319"/>
    </row>
    <row r="1320" spans="7:8">
      <c r="H1320"/>
    </row>
    <row r="1321" spans="7:8">
      <c r="H1321"/>
    </row>
    <row r="1322" spans="7:8">
      <c r="H1322"/>
    </row>
    <row r="1323" spans="7:8">
      <c r="H1323"/>
    </row>
    <row r="1324" spans="7:8">
      <c r="H1324"/>
    </row>
    <row r="1325" spans="7:8">
      <c r="H1325"/>
    </row>
    <row r="1326" spans="7:8">
      <c r="H1326"/>
    </row>
    <row r="1327" spans="7:8">
      <c r="H1327"/>
    </row>
    <row r="1328" spans="7:8">
      <c r="G1328" s="3"/>
      <c r="H1328"/>
    </row>
    <row r="1329" spans="8:8">
      <c r="H1329"/>
    </row>
    <row r="1330" spans="8:8">
      <c r="H1330"/>
    </row>
    <row r="1331" spans="8:8">
      <c r="H1331"/>
    </row>
    <row r="1332" spans="8:8">
      <c r="H1332"/>
    </row>
    <row r="1333" spans="8:8">
      <c r="H1333"/>
    </row>
    <row r="1334" spans="8:8">
      <c r="H1334"/>
    </row>
    <row r="1335" spans="8:8">
      <c r="H1335"/>
    </row>
    <row r="1336" spans="8:8">
      <c r="H1336"/>
    </row>
    <row r="1337" spans="8:8">
      <c r="H1337"/>
    </row>
    <row r="1338" spans="8:8">
      <c r="H1338"/>
    </row>
    <row r="1339" spans="8:8">
      <c r="H1339"/>
    </row>
    <row r="1340" spans="8:8">
      <c r="H1340"/>
    </row>
    <row r="1341" spans="8:8">
      <c r="H1341"/>
    </row>
    <row r="1342" spans="8:8">
      <c r="H1342"/>
    </row>
    <row r="1343" spans="8:8">
      <c r="H1343"/>
    </row>
    <row r="1344" spans="8:8">
      <c r="H1344"/>
    </row>
    <row r="1345" spans="8:8">
      <c r="H1345"/>
    </row>
    <row r="1346" spans="8:8">
      <c r="H1346"/>
    </row>
    <row r="1347" spans="8:8">
      <c r="H1347"/>
    </row>
    <row r="1348" spans="8:8">
      <c r="H1348"/>
    </row>
    <row r="1349" spans="8:8">
      <c r="H1349"/>
    </row>
    <row r="1350" spans="8:8">
      <c r="H1350"/>
    </row>
    <row r="1351" spans="8:8">
      <c r="H1351"/>
    </row>
    <row r="1352" spans="8:8">
      <c r="H1352"/>
    </row>
    <row r="1353" spans="8:8">
      <c r="H1353"/>
    </row>
    <row r="1354" spans="8:8">
      <c r="H1354"/>
    </row>
    <row r="1355" spans="8:8">
      <c r="H1355"/>
    </row>
    <row r="1356" spans="8:8">
      <c r="H1356"/>
    </row>
    <row r="1357" spans="8:8">
      <c r="H1357"/>
    </row>
    <row r="1358" spans="8:8">
      <c r="H1358"/>
    </row>
    <row r="1359" spans="8:8">
      <c r="H1359"/>
    </row>
    <row r="1360" spans="8:8">
      <c r="H1360"/>
    </row>
    <row r="1361" spans="8:8">
      <c r="H1361"/>
    </row>
    <row r="1362" spans="8:8">
      <c r="H1362"/>
    </row>
    <row r="1363" spans="8:8">
      <c r="H1363"/>
    </row>
    <row r="1364" spans="8:8">
      <c r="H1364"/>
    </row>
    <row r="1365" spans="8:8">
      <c r="H1365"/>
    </row>
    <row r="1366" spans="8:8">
      <c r="H1366"/>
    </row>
    <row r="1367" spans="8:8">
      <c r="H1367"/>
    </row>
    <row r="1368" spans="8:8">
      <c r="H1368"/>
    </row>
    <row r="1369" spans="8:8">
      <c r="H1369"/>
    </row>
    <row r="1370" spans="8:8">
      <c r="H1370"/>
    </row>
    <row r="1371" spans="8:8">
      <c r="H1371"/>
    </row>
    <row r="1372" spans="8:8">
      <c r="H1372"/>
    </row>
    <row r="1373" spans="8:8">
      <c r="H1373"/>
    </row>
    <row r="1374" spans="8:8">
      <c r="H1374"/>
    </row>
    <row r="1375" spans="8:8">
      <c r="H1375"/>
    </row>
    <row r="1376" spans="8:8">
      <c r="H1376"/>
    </row>
    <row r="1377" spans="8:8">
      <c r="H1377"/>
    </row>
    <row r="1378" spans="8:8">
      <c r="H1378"/>
    </row>
    <row r="1379" spans="8:8">
      <c r="H1379"/>
    </row>
    <row r="1380" spans="8:8">
      <c r="H1380"/>
    </row>
    <row r="1381" spans="8:8">
      <c r="H1381"/>
    </row>
    <row r="1382" spans="8:8">
      <c r="H1382"/>
    </row>
    <row r="1383" spans="8:8">
      <c r="H1383"/>
    </row>
    <row r="1384" spans="8:8">
      <c r="H1384"/>
    </row>
    <row r="1385" spans="8:8">
      <c r="H1385"/>
    </row>
    <row r="1386" spans="8:8">
      <c r="H1386"/>
    </row>
    <row r="1387" spans="8:8">
      <c r="H1387"/>
    </row>
    <row r="1388" spans="8:8">
      <c r="H1388"/>
    </row>
    <row r="1389" spans="8:8">
      <c r="H1389"/>
    </row>
    <row r="1390" spans="8:8">
      <c r="H1390"/>
    </row>
    <row r="1391" spans="8:8">
      <c r="H1391"/>
    </row>
    <row r="1392" spans="8:8">
      <c r="H1392"/>
    </row>
    <row r="1393" spans="8:8">
      <c r="H1393"/>
    </row>
    <row r="1394" spans="8:8">
      <c r="H1394"/>
    </row>
    <row r="1395" spans="8:8">
      <c r="H1395"/>
    </row>
    <row r="1396" spans="8:8">
      <c r="H1396"/>
    </row>
    <row r="1397" spans="8:8">
      <c r="H1397"/>
    </row>
    <row r="1398" spans="8:8">
      <c r="H1398"/>
    </row>
    <row r="1399" spans="8:8">
      <c r="H1399"/>
    </row>
    <row r="1400" spans="8:8">
      <c r="H1400"/>
    </row>
    <row r="1401" spans="8:8">
      <c r="H1401"/>
    </row>
    <row r="1402" spans="8:8">
      <c r="H1402"/>
    </row>
    <row r="1403" spans="8:8">
      <c r="H1403"/>
    </row>
    <row r="1404" spans="8:8">
      <c r="H1404"/>
    </row>
    <row r="1405" spans="8:8">
      <c r="H1405"/>
    </row>
    <row r="1406" spans="8:8">
      <c r="H1406"/>
    </row>
    <row r="1407" spans="8:8">
      <c r="H1407"/>
    </row>
    <row r="1408" spans="8:8">
      <c r="H1408"/>
    </row>
    <row r="1409" spans="8:8">
      <c r="H1409"/>
    </row>
    <row r="1410" spans="8:8">
      <c r="H1410"/>
    </row>
    <row r="1411" spans="8:8">
      <c r="H1411"/>
    </row>
    <row r="1412" spans="8:8">
      <c r="H1412"/>
    </row>
    <row r="1414" spans="8:8">
      <c r="H1414"/>
    </row>
    <row r="1415" spans="8:8">
      <c r="H1415"/>
    </row>
    <row r="1416" spans="8:8">
      <c r="H1416"/>
    </row>
    <row r="1417" spans="8:8">
      <c r="H1417"/>
    </row>
    <row r="1418" spans="8:8">
      <c r="H1418"/>
    </row>
    <row r="1419" spans="8:8">
      <c r="H1419"/>
    </row>
    <row r="1420" spans="8:8">
      <c r="H1420"/>
    </row>
    <row r="1422" spans="8:8">
      <c r="H1422"/>
    </row>
    <row r="1423" spans="8:8">
      <c r="H1423"/>
    </row>
    <row r="1424" spans="8:8">
      <c r="H1424"/>
    </row>
    <row r="1425" spans="8:8">
      <c r="H1425"/>
    </row>
    <row r="1426" spans="8:8">
      <c r="H1426"/>
    </row>
    <row r="1427" spans="8:8">
      <c r="H1427"/>
    </row>
    <row r="1428" spans="8:8">
      <c r="H1428"/>
    </row>
    <row r="1429" spans="8:8">
      <c r="H1429"/>
    </row>
    <row r="1430" spans="8:8">
      <c r="H1430"/>
    </row>
    <row r="1431" spans="8:8">
      <c r="H1431"/>
    </row>
    <row r="1432" spans="8:8">
      <c r="H1432"/>
    </row>
    <row r="1433" spans="8:8">
      <c r="H1433"/>
    </row>
    <row r="1434" spans="8:8">
      <c r="H1434"/>
    </row>
    <row r="1435" spans="8:8">
      <c r="H1435"/>
    </row>
    <row r="1436" spans="8:8">
      <c r="H1436"/>
    </row>
    <row r="1437" spans="8:8">
      <c r="H1437"/>
    </row>
    <row r="1438" spans="8:8">
      <c r="H1438"/>
    </row>
    <row r="1439" spans="8:8">
      <c r="H1439"/>
    </row>
    <row r="1440" spans="8:8">
      <c r="H1440"/>
    </row>
    <row r="1441" spans="8:8">
      <c r="H1441"/>
    </row>
    <row r="1442" spans="8:8">
      <c r="H1442"/>
    </row>
    <row r="1443" spans="8:8">
      <c r="H1443"/>
    </row>
    <row r="1444" spans="8:8">
      <c r="H1444"/>
    </row>
    <row r="1445" spans="8:8">
      <c r="H1445"/>
    </row>
    <row r="1446" spans="8:8">
      <c r="H1446"/>
    </row>
    <row r="1447" spans="8:8">
      <c r="H1447"/>
    </row>
    <row r="1448" spans="8:8">
      <c r="H1448"/>
    </row>
    <row r="1449" spans="8:8">
      <c r="H1449"/>
    </row>
    <row r="1450" spans="8:8">
      <c r="H1450"/>
    </row>
    <row r="1451" spans="8:8">
      <c r="H1451"/>
    </row>
    <row r="1452" spans="8:8">
      <c r="H1452"/>
    </row>
    <row r="1453" spans="8:8">
      <c r="H1453"/>
    </row>
    <row r="1454" spans="8:8">
      <c r="H1454"/>
    </row>
  </sheetData>
  <sortState xmlns:xlrd2="http://schemas.microsoft.com/office/spreadsheetml/2017/richdata2" ref="A98:D117">
    <sortCondition ref="A98:A117"/>
  </sortState>
  <mergeCells count="1">
    <mergeCell ref="K11:K12"/>
  </mergeCells>
  <pageMargins left="0.511811024" right="0.511811024" top="0.78740157499999996" bottom="0.78740157499999996" header="0.31496062000000002" footer="0.31496062000000002"/>
  <pageSetup paperSize="9" orientation="portrait" r:id="rId1"/>
  <headerFooter>
    <oddHeader>&amp;R&amp;"Calibri"&amp;10&amp;K000000#interna&amp;1#</oddHead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1E5399-EBC9-4E09-9E5D-A3296EF562E9}">
  <dimension ref="A1:K1454"/>
  <sheetViews>
    <sheetView zoomScaleNormal="100" workbookViewId="0">
      <selection activeCell="H11" sqref="H11:H14"/>
    </sheetView>
  </sheetViews>
  <sheetFormatPr defaultRowHeight="15"/>
  <cols>
    <col min="2" max="2" width="42.42578125" style="63" bestFit="1" customWidth="1"/>
    <col min="3" max="3" width="7.5703125" customWidth="1"/>
    <col min="4" max="4" width="33.5703125" bestFit="1" customWidth="1"/>
    <col min="5" max="5" width="10.5703125" style="3" bestFit="1" customWidth="1"/>
    <col min="6" max="6" width="10.140625" style="55" bestFit="1" customWidth="1"/>
    <col min="7" max="7" width="34.42578125" customWidth="1"/>
    <col min="8" max="8" width="8.7109375" style="25"/>
    <col min="9" max="9" width="8.140625" style="25" bestFit="1" customWidth="1"/>
  </cols>
  <sheetData>
    <row r="1" spans="1:11">
      <c r="A1" t="s">
        <v>11609</v>
      </c>
    </row>
    <row r="2" spans="1:11" ht="15.75" thickBot="1">
      <c r="G2" s="2"/>
    </row>
    <row r="3" spans="1:11">
      <c r="A3" s="3" t="s">
        <v>7439</v>
      </c>
      <c r="B3" s="64" t="s">
        <v>2</v>
      </c>
      <c r="C3" s="3" t="s">
        <v>3</v>
      </c>
      <c r="D3" s="3" t="s">
        <v>4</v>
      </c>
      <c r="E3" s="3" t="s">
        <v>6</v>
      </c>
      <c r="F3" s="55" t="s">
        <v>7</v>
      </c>
      <c r="G3" s="8" t="s">
        <v>8</v>
      </c>
      <c r="H3" s="42">
        <v>228</v>
      </c>
    </row>
    <row r="4" spans="1:11">
      <c r="A4">
        <v>0</v>
      </c>
      <c r="B4" t="s">
        <v>12438</v>
      </c>
      <c r="C4" t="s">
        <v>3918</v>
      </c>
      <c r="E4" s="3" t="str">
        <f>_xlfn.XLOOKUP(A4,'Badge Arqueiro'!A$1:A$170,'Badge Arqueiro'!B$1:B$170,"0")</f>
        <v>0</v>
      </c>
      <c r="F4" s="55" t="str">
        <f>_xlfn.XLOOKUP(A4,Comiters!A$1:A$999,Comiters!B$1:B$999,"0")</f>
        <v>0</v>
      </c>
      <c r="G4" s="4" t="s">
        <v>9</v>
      </c>
      <c r="H4" s="43">
        <v>171</v>
      </c>
      <c r="I4" s="44">
        <f>H4/$H$3</f>
        <v>0.75</v>
      </c>
    </row>
    <row r="5" spans="1:11">
      <c r="A5">
        <v>0</v>
      </c>
      <c r="B5" t="s">
        <v>11115</v>
      </c>
      <c r="C5" t="s">
        <v>12474</v>
      </c>
      <c r="D5" t="s">
        <v>4366</v>
      </c>
      <c r="E5" s="3" t="str">
        <f>_xlfn.XLOOKUP(A5,'Badge Arqueiro'!A$1:A$170,'Badge Arqueiro'!B$1:B$170,"0")</f>
        <v>0</v>
      </c>
      <c r="F5" s="55" t="str">
        <f>_xlfn.XLOOKUP(A5,Comiters!A$1:A$999,Comiters!B$1:B$999,"0")</f>
        <v>0</v>
      </c>
      <c r="G5" s="10" t="s">
        <v>15</v>
      </c>
      <c r="H5" s="45">
        <v>54</v>
      </c>
      <c r="I5" s="44">
        <f t="shared" ref="I5:I21" si="0">H5/$H$3</f>
        <v>0.23684210526315788</v>
      </c>
    </row>
    <row r="6" spans="1:11">
      <c r="A6">
        <f>_xlfn.XLOOKUP(B6,Rotineiros!B$1:B$5000,Rotineiros!A$1:A$5000)</f>
        <v>0</v>
      </c>
      <c r="B6" t="s">
        <v>12028</v>
      </c>
      <c r="E6" s="3" t="str">
        <f>_xlfn.XLOOKUP(A6,'Badge Arqueiro'!A$1:A$170,'Badge Arqueiro'!B$1:B$170,"0")</f>
        <v>0</v>
      </c>
      <c r="F6" s="55" t="str">
        <f>_xlfn.XLOOKUP(A6,Comiters!A$1:A$999,Comiters!B$1:B$999,"0")</f>
        <v>0</v>
      </c>
      <c r="G6" s="4" t="s">
        <v>20</v>
      </c>
      <c r="H6" s="43">
        <v>13</v>
      </c>
      <c r="I6" s="44">
        <f t="shared" si="0"/>
        <v>5.701754385964912E-2</v>
      </c>
    </row>
    <row r="7" spans="1:11">
      <c r="A7" t="str">
        <f>_xlfn.XLOOKUP(B7,Rotineiros!B$1:B$5000,Rotineiros!A$1:A$5000)</f>
        <v>C1236159</v>
      </c>
      <c r="B7" t="s">
        <v>3138</v>
      </c>
      <c r="D7" t="s">
        <v>3139</v>
      </c>
      <c r="E7" s="3" t="str">
        <f>_xlfn.XLOOKUP(A7,'Badge Arqueiro'!A$1:A$170,'Badge Arqueiro'!B$1:B$170,"0")</f>
        <v>0</v>
      </c>
      <c r="F7" s="55" t="str">
        <f>_xlfn.XLOOKUP(A7,Comiters!A$1:A$999,Comiters!B$1:B$999,"0")</f>
        <v>0</v>
      </c>
      <c r="G7" s="10" t="s">
        <v>25</v>
      </c>
      <c r="H7" s="45">
        <v>32</v>
      </c>
      <c r="I7" s="44">
        <f t="shared" si="0"/>
        <v>0.14035087719298245</v>
      </c>
    </row>
    <row r="8" spans="1:11">
      <c r="A8" t="str">
        <f>_xlfn.XLOOKUP(B8,Rotineiros!B$1:B$5000,Rotineiros!A$1:A$5000)</f>
        <v>C1281056</v>
      </c>
      <c r="B8" t="s">
        <v>12442</v>
      </c>
      <c r="C8" t="s">
        <v>1074</v>
      </c>
      <c r="D8" t="s">
        <v>12443</v>
      </c>
      <c r="E8" s="3" t="str">
        <f>_xlfn.XLOOKUP(A8,'Badge Arqueiro'!A$1:A$170,'Badge Arqueiro'!B$1:B$170,"0")</f>
        <v>0</v>
      </c>
      <c r="F8" s="55" t="str">
        <f>_xlfn.XLOOKUP(A8,Comiters!A$1:A$999,Comiters!B$1:B$999,"0")</f>
        <v>0</v>
      </c>
      <c r="G8" s="4" t="s">
        <v>30</v>
      </c>
      <c r="H8" s="43">
        <v>24</v>
      </c>
      <c r="I8" s="44">
        <f t="shared" si="0"/>
        <v>0.10526315789473684</v>
      </c>
    </row>
    <row r="9" spans="1:11" ht="15.75" thickBot="1">
      <c r="A9" t="str">
        <f>_xlfn.XLOOKUP(B9,Rotineiros!B$1:B$5000,Rotineiros!A$1:A$5000)</f>
        <v>C1297467</v>
      </c>
      <c r="B9" t="s">
        <v>12517</v>
      </c>
      <c r="C9" t="s">
        <v>1172</v>
      </c>
      <c r="D9" t="s">
        <v>12518</v>
      </c>
      <c r="E9" s="3" t="str">
        <f>_xlfn.XLOOKUP(A9,'Badge Arqueiro'!A$1:A$170,'Badge Arqueiro'!B$1:B$170,"0")</f>
        <v>0</v>
      </c>
      <c r="F9" s="55" t="str">
        <f>_xlfn.XLOOKUP(A9,Comiters!A$1:A$999,Comiters!B$1:B$999,"0")</f>
        <v>0</v>
      </c>
      <c r="G9" s="12" t="s">
        <v>35</v>
      </c>
      <c r="H9" s="46">
        <v>8</v>
      </c>
      <c r="I9" s="44">
        <f t="shared" si="0"/>
        <v>3.5087719298245612E-2</v>
      </c>
    </row>
    <row r="10" spans="1:11" ht="15.75" thickBot="1">
      <c r="A10" t="str">
        <f>_xlfn.XLOOKUP(B10,Rotineiros!B$1:B$5000,Rotineiros!A$1:A$5000)</f>
        <v>C1313991</v>
      </c>
      <c r="B10" t="s">
        <v>12489</v>
      </c>
      <c r="C10" t="s">
        <v>115</v>
      </c>
      <c r="D10" t="s">
        <v>12490</v>
      </c>
      <c r="E10" s="3" t="str">
        <f>_xlfn.XLOOKUP(A10,'Badge Arqueiro'!A$1:A$170,'Badge Arqueiro'!B$1:B$170,"0")</f>
        <v>0</v>
      </c>
      <c r="F10" s="55" t="str">
        <f>_xlfn.XLOOKUP(A10,Comiters!A$1:A$999,Comiters!B$1:B$999,"0")</f>
        <v>0</v>
      </c>
      <c r="I10" s="44"/>
    </row>
    <row r="11" spans="1:11">
      <c r="A11" t="str">
        <f>_xlfn.XLOOKUP(B11,Rotineiros!B$1:B$5000,Rotineiros!A$1:A$5000)</f>
        <v>C1315897</v>
      </c>
      <c r="B11" t="s">
        <v>114</v>
      </c>
      <c r="C11" t="s">
        <v>1172</v>
      </c>
      <c r="D11" t="s">
        <v>116</v>
      </c>
      <c r="E11" s="3" t="str">
        <f>_xlfn.XLOOKUP(A11,'Badge Arqueiro'!A$1:A$170,'Badge Arqueiro'!B$1:B$170,"0")</f>
        <v>0</v>
      </c>
      <c r="F11" s="55" t="str">
        <f>_xlfn.XLOOKUP(A11,Comiters!A$1:A$999,Comiters!B$1:B$999,"0")</f>
        <v>0</v>
      </c>
      <c r="G11" s="8" t="s">
        <v>44</v>
      </c>
      <c r="H11" s="42">
        <v>154</v>
      </c>
      <c r="I11" s="44">
        <f t="shared" si="0"/>
        <v>0.67543859649122806</v>
      </c>
      <c r="K11" s="130">
        <v>0.87</v>
      </c>
    </row>
    <row r="12" spans="1:11">
      <c r="A12" t="str">
        <f>_xlfn.XLOOKUP(B12,Rotineiros!B$1:B$5000,Rotineiros!A$1:A$5000)</f>
        <v>C1316492</v>
      </c>
      <c r="B12" t="s">
        <v>12548</v>
      </c>
      <c r="C12" t="s">
        <v>240</v>
      </c>
      <c r="D12" t="s">
        <v>12549</v>
      </c>
      <c r="E12" s="3" t="str">
        <f>_xlfn.XLOOKUP(A12,'Badge Arqueiro'!A$1:A$170,'Badge Arqueiro'!B$1:B$170,"0")</f>
        <v>0</v>
      </c>
      <c r="F12" s="55" t="str">
        <f>_xlfn.XLOOKUP(A12,Comiters!A$1:A$999,Comiters!B$1:B$999,"0")</f>
        <v>0</v>
      </c>
      <c r="G12" s="4" t="s">
        <v>49</v>
      </c>
      <c r="H12" s="43">
        <v>43</v>
      </c>
      <c r="I12" s="44">
        <f t="shared" si="0"/>
        <v>0.18859649122807018</v>
      </c>
      <c r="K12" s="130"/>
    </row>
    <row r="13" spans="1:11">
      <c r="A13" t="str">
        <f>_xlfn.XLOOKUP(B13,Rotineiros!B$1:B$5000,Rotineiros!A$1:A$5000)</f>
        <v>C1319593</v>
      </c>
      <c r="B13" t="s">
        <v>3228</v>
      </c>
      <c r="C13" t="s">
        <v>12584</v>
      </c>
      <c r="D13" t="s">
        <v>3229</v>
      </c>
      <c r="E13" s="3" t="str">
        <f>_xlfn.XLOOKUP(A13,'Badge Arqueiro'!A$1:A$170,'Badge Arqueiro'!B$1:B$170,"0")</f>
        <v>0</v>
      </c>
      <c r="F13" s="55" t="str">
        <f>_xlfn.XLOOKUP(A13,Comiters!A$1:A$999,Comiters!B$1:B$999,"0")</f>
        <v>0</v>
      </c>
      <c r="G13" s="10" t="s">
        <v>54</v>
      </c>
      <c r="H13" s="45">
        <v>17</v>
      </c>
      <c r="I13" s="44">
        <f t="shared" si="0"/>
        <v>7.4561403508771926E-2</v>
      </c>
    </row>
    <row r="14" spans="1:11" ht="15.75" thickBot="1">
      <c r="A14" t="str">
        <f>_xlfn.XLOOKUP(B14,Rotineiros!B$1:B$5000,Rotineiros!A$1:A$5000)</f>
        <v>C1319617</v>
      </c>
      <c r="B14" t="s">
        <v>1945</v>
      </c>
      <c r="D14" t="s">
        <v>1946</v>
      </c>
      <c r="E14" s="3" t="str">
        <f>_xlfn.XLOOKUP(A14,'Badge Arqueiro'!A$1:A$170,'Badge Arqueiro'!B$1:B$170,"0")</f>
        <v>0</v>
      </c>
      <c r="F14" s="55" t="str">
        <f>_xlfn.XLOOKUP(A14,Comiters!A$1:A$999,Comiters!B$1:B$999,"0")</f>
        <v>0</v>
      </c>
      <c r="G14" s="6" t="s">
        <v>59</v>
      </c>
      <c r="H14" s="47">
        <v>9</v>
      </c>
      <c r="I14" s="44">
        <f t="shared" si="0"/>
        <v>3.9473684210526314E-2</v>
      </c>
    </row>
    <row r="15" spans="1:11" ht="15.75" thickBot="1">
      <c r="A15" t="str">
        <f>_xlfn.XLOOKUP(B15,Rotineiros!B$1:B$5000,Rotineiros!A$1:A$5000)</f>
        <v>C1321328</v>
      </c>
      <c r="B15" t="s">
        <v>2719</v>
      </c>
      <c r="C15" t="s">
        <v>7269</v>
      </c>
      <c r="D15" t="s">
        <v>3432</v>
      </c>
      <c r="E15" s="3" t="str">
        <f>_xlfn.XLOOKUP(A15,'Badge Arqueiro'!A$1:A$170,'Badge Arqueiro'!B$1:B$170,"0")</f>
        <v>0</v>
      </c>
      <c r="F15" s="55">
        <f>_xlfn.XLOOKUP(A15,Comiters!A$1:A$999,Comiters!B$1:B$999,"0")</f>
        <v>1</v>
      </c>
      <c r="I15" s="44"/>
    </row>
    <row r="16" spans="1:11">
      <c r="A16" t="str">
        <f>_xlfn.XLOOKUP(B16,Rotineiros!B$1:B$5000,Rotineiros!A$1:A$5000)</f>
        <v>C1321626</v>
      </c>
      <c r="B16" t="s">
        <v>12445</v>
      </c>
      <c r="C16" t="s">
        <v>185</v>
      </c>
      <c r="D16" t="s">
        <v>12446</v>
      </c>
      <c r="E16" s="3" t="str">
        <f>_xlfn.XLOOKUP(A16,'Badge Arqueiro'!A$1:A$170,'Badge Arqueiro'!B$1:B$170,"0")</f>
        <v>0</v>
      </c>
      <c r="F16" s="55" t="str">
        <f>_xlfn.XLOOKUP(A16,Comiters!A$1:A$999,Comiters!B$1:B$999,"0")</f>
        <v>0</v>
      </c>
      <c r="G16" s="8" t="s">
        <v>68</v>
      </c>
      <c r="H16" s="42">
        <v>146</v>
      </c>
      <c r="I16" s="44">
        <f t="shared" si="0"/>
        <v>0.64035087719298245</v>
      </c>
      <c r="K16" t="s">
        <v>12611</v>
      </c>
    </row>
    <row r="17" spans="1:11">
      <c r="A17" t="str">
        <f>_xlfn.XLOOKUP(B17,Rotineiros!B$1:B$5000,Rotineiros!A$1:A$5000)</f>
        <v>C1321692</v>
      </c>
      <c r="B17" t="s">
        <v>3976</v>
      </c>
      <c r="C17" t="s">
        <v>12409</v>
      </c>
      <c r="D17" t="s">
        <v>4143</v>
      </c>
      <c r="E17" s="3" t="str">
        <f>_xlfn.XLOOKUP(A17,'Badge Arqueiro'!A$1:A$170,'Badge Arqueiro'!B$1:B$170,"0")</f>
        <v>0</v>
      </c>
      <c r="F17" s="55" t="str">
        <f>_xlfn.XLOOKUP(A17,Comiters!A$1:A$999,Comiters!B$1:B$999,"0")</f>
        <v>0</v>
      </c>
      <c r="G17" s="4" t="s">
        <v>9</v>
      </c>
      <c r="H17" s="43">
        <v>113</v>
      </c>
      <c r="I17" s="44">
        <f t="shared" si="0"/>
        <v>0.49561403508771928</v>
      </c>
      <c r="K17" t="s">
        <v>12612</v>
      </c>
    </row>
    <row r="18" spans="1:11">
      <c r="A18" t="str">
        <f>_xlfn.XLOOKUP(B18,Rotineiros!B$1:B$5000,Rotineiros!A$1:A$5000)</f>
        <v>C1321942</v>
      </c>
      <c r="B18" t="s">
        <v>12423</v>
      </c>
      <c r="C18" t="s">
        <v>12420</v>
      </c>
      <c r="D18" t="s">
        <v>4435</v>
      </c>
      <c r="E18" s="3">
        <f>_xlfn.XLOOKUP(A18,'Badge Arqueiro'!A$1:A$170,'Badge Arqueiro'!B$1:B$170,"0")</f>
        <v>1</v>
      </c>
      <c r="F18" s="55" t="str">
        <f>_xlfn.XLOOKUP(A18,Comiters!A$1:A$999,Comiters!B$1:B$999,"0")</f>
        <v>0</v>
      </c>
      <c r="G18" s="10" t="s">
        <v>15</v>
      </c>
      <c r="H18" s="56">
        <v>33</v>
      </c>
      <c r="I18" s="44">
        <f t="shared" si="0"/>
        <v>0.14473684210526316</v>
      </c>
    </row>
    <row r="19" spans="1:11">
      <c r="A19" t="str">
        <f>_xlfn.XLOOKUP(B19,Rotineiros!B$1:B$5000,Rotineiros!A$1:A$5000)</f>
        <v>C1322584</v>
      </c>
      <c r="B19" t="s">
        <v>12467</v>
      </c>
      <c r="C19" t="s">
        <v>1656</v>
      </c>
      <c r="D19" t="s">
        <v>12468</v>
      </c>
      <c r="E19" s="3" t="str">
        <f>_xlfn.XLOOKUP(A19,'Badge Arqueiro'!A$1:A$170,'Badge Arqueiro'!B$1:B$170,"0")</f>
        <v>0</v>
      </c>
      <c r="F19" s="55" t="str">
        <f>_xlfn.XLOOKUP(A19,Comiters!A$1:A$999,Comiters!B$1:B$999,"0")</f>
        <v>0</v>
      </c>
      <c r="G19" s="4" t="s">
        <v>80</v>
      </c>
      <c r="H19" s="43">
        <v>82</v>
      </c>
      <c r="I19" s="44">
        <f t="shared" si="0"/>
        <v>0.35964912280701755</v>
      </c>
    </row>
    <row r="20" spans="1:11">
      <c r="A20" t="str">
        <f>_xlfn.XLOOKUP(B20,Rotineiros!B$1:B$5000,Rotineiros!A$1:A$5000)</f>
        <v>C1322805</v>
      </c>
      <c r="B20" t="s">
        <v>2729</v>
      </c>
      <c r="C20" t="s">
        <v>42</v>
      </c>
      <c r="D20" t="s">
        <v>12402</v>
      </c>
      <c r="E20" s="3" t="str">
        <f>_xlfn.XLOOKUP(A20,'Badge Arqueiro'!A$1:A$170,'Badge Arqueiro'!B$1:B$170,"0")</f>
        <v>0</v>
      </c>
      <c r="F20" s="55">
        <f>_xlfn.XLOOKUP(A20,Comiters!A$1:A$999,Comiters!B$1:B$999,"0")</f>
        <v>1</v>
      </c>
      <c r="G20" s="10" t="s">
        <v>85</v>
      </c>
      <c r="H20" s="45">
        <v>58</v>
      </c>
      <c r="I20" s="44">
        <f t="shared" si="0"/>
        <v>0.25438596491228072</v>
      </c>
    </row>
    <row r="21" spans="1:11" ht="15.75" thickBot="1">
      <c r="A21" t="str">
        <f>_xlfn.XLOOKUP(B21,Rotineiros!B$1:B$5000,Rotineiros!A$1:A$5000)</f>
        <v>C1323551</v>
      </c>
      <c r="B21" t="s">
        <v>74</v>
      </c>
      <c r="C21" t="s">
        <v>511</v>
      </c>
      <c r="D21" t="s">
        <v>75</v>
      </c>
      <c r="E21" s="3" t="str">
        <f>_xlfn.XLOOKUP(A21,'Badge Arqueiro'!A$1:A$170,'Badge Arqueiro'!B$1:B$170,"0")</f>
        <v>0</v>
      </c>
      <c r="F21" s="55" t="str">
        <f>_xlfn.XLOOKUP(A21,Comiters!A$1:A$999,Comiters!B$1:B$999,"0")</f>
        <v>0</v>
      </c>
      <c r="G21" s="6" t="s">
        <v>15</v>
      </c>
      <c r="H21" s="47">
        <v>21</v>
      </c>
      <c r="I21" s="44">
        <f t="shared" si="0"/>
        <v>9.2105263157894732E-2</v>
      </c>
    </row>
    <row r="22" spans="1:11">
      <c r="A22" t="str">
        <f>_xlfn.XLOOKUP(B22,Rotineiros!B$1:B$5000,Rotineiros!A$1:A$5000)</f>
        <v>C1324354</v>
      </c>
      <c r="B22" t="s">
        <v>56</v>
      </c>
      <c r="D22" t="s">
        <v>58</v>
      </c>
      <c r="E22" s="3">
        <f>_xlfn.XLOOKUP(A22,'Badge Arqueiro'!A$1:A$170,'Badge Arqueiro'!B$1:B$170,"0")</f>
        <v>1</v>
      </c>
      <c r="F22" s="55">
        <f>_xlfn.XLOOKUP(A22,Comiters!A$1:A$999,Comiters!B$1:B$999,"0")</f>
        <v>1</v>
      </c>
    </row>
    <row r="23" spans="1:11">
      <c r="A23" t="str">
        <f>_xlfn.XLOOKUP(B23,Rotineiros!B$1:B$5000,Rotineiros!A$1:A$5000)</f>
        <v>C1324394</v>
      </c>
      <c r="B23" t="s">
        <v>2987</v>
      </c>
      <c r="C23" t="s">
        <v>12416</v>
      </c>
      <c r="D23" t="s">
        <v>3169</v>
      </c>
      <c r="E23" s="3" t="str">
        <f>_xlfn.XLOOKUP(A23,'Badge Arqueiro'!A$1:A$170,'Badge Arqueiro'!B$1:B$170,"0")</f>
        <v>0</v>
      </c>
      <c r="F23" s="55" t="str">
        <f>_xlfn.XLOOKUP(A23,Comiters!A$1:A$999,Comiters!B$1:B$999,"0")</f>
        <v>0</v>
      </c>
      <c r="H23"/>
    </row>
    <row r="24" spans="1:11">
      <c r="A24" t="str">
        <f>_xlfn.XLOOKUP(B24,Rotineiros!B$1:B$5000,Rotineiros!A$1:A$5000)</f>
        <v>C1324514</v>
      </c>
      <c r="B24" t="s">
        <v>657</v>
      </c>
      <c r="C24" t="s">
        <v>1074</v>
      </c>
      <c r="D24" t="s">
        <v>659</v>
      </c>
      <c r="E24" s="3">
        <f>_xlfn.XLOOKUP(A24,'Badge Arqueiro'!A$1:A$170,'Badge Arqueiro'!B$1:B$170,"0")</f>
        <v>1</v>
      </c>
      <c r="F24" s="55">
        <f>_xlfn.XLOOKUP(A24,Comiters!A$1:A$999,Comiters!B$1:B$999,"0")</f>
        <v>1</v>
      </c>
      <c r="H24"/>
    </row>
    <row r="25" spans="1:11">
      <c r="A25" t="str">
        <f>_xlfn.XLOOKUP(B25,Rotineiros!B$1:B$5000,Rotineiros!A$1:A$5000)</f>
        <v>C1324515</v>
      </c>
      <c r="B25" t="s">
        <v>61</v>
      </c>
      <c r="C25" t="s">
        <v>511</v>
      </c>
      <c r="D25" t="s">
        <v>63</v>
      </c>
      <c r="E25" s="3">
        <f>_xlfn.XLOOKUP(A25,'Badge Arqueiro'!A$1:A$170,'Badge Arqueiro'!B$1:B$170,"0")</f>
        <v>1</v>
      </c>
      <c r="F25" s="55">
        <f>_xlfn.XLOOKUP(A25,Comiters!A$1:A$999,Comiters!B$1:B$999,"0")</f>
        <v>1</v>
      </c>
      <c r="H25"/>
    </row>
    <row r="26" spans="1:11">
      <c r="A26" t="str">
        <f>_xlfn.XLOOKUP(B26,Rotineiros!B$1:B$5000,Rotineiros!A$1:A$5000)</f>
        <v>C1324519</v>
      </c>
      <c r="B26" t="s">
        <v>11800</v>
      </c>
      <c r="C26" t="s">
        <v>959</v>
      </c>
      <c r="D26" t="s">
        <v>11879</v>
      </c>
      <c r="E26" s="3" t="str">
        <f>_xlfn.XLOOKUP(A26,'Badge Arqueiro'!A$1:A$170,'Badge Arqueiro'!B$1:B$170,"0")</f>
        <v>0</v>
      </c>
      <c r="F26" s="55" t="str">
        <f>_xlfn.XLOOKUP(A26,Comiters!A$1:A$999,Comiters!B$1:B$999,"0")</f>
        <v>0</v>
      </c>
      <c r="H26"/>
    </row>
    <row r="27" spans="1:11">
      <c r="A27" t="str">
        <f>_xlfn.XLOOKUP(B27,Rotineiros!B$1:B$5000,Rotineiros!A$1:A$5000)</f>
        <v>C1324521</v>
      </c>
      <c r="B27" t="s">
        <v>3377</v>
      </c>
      <c r="C27" t="s">
        <v>850</v>
      </c>
      <c r="D27" t="s">
        <v>3379</v>
      </c>
      <c r="E27" s="3" t="str">
        <f>_xlfn.XLOOKUP(A27,'Badge Arqueiro'!A$1:A$170,'Badge Arqueiro'!B$1:B$170,"0")</f>
        <v>0</v>
      </c>
      <c r="F27" s="55" t="str">
        <f>_xlfn.XLOOKUP(A27,Comiters!A$1:A$999,Comiters!B$1:B$999,"0")</f>
        <v>0</v>
      </c>
      <c r="H27"/>
    </row>
    <row r="28" spans="1:11">
      <c r="A28" t="str">
        <f>_xlfn.XLOOKUP(B28,Rotineiros!B$1:B$5000,Rotineiros!A$1:A$5000)</f>
        <v>C1324623</v>
      </c>
      <c r="B28" t="s">
        <v>12472</v>
      </c>
      <c r="C28" t="s">
        <v>785</v>
      </c>
      <c r="D28" t="s">
        <v>12473</v>
      </c>
      <c r="E28" s="3" t="str">
        <f>_xlfn.XLOOKUP(A28,'Badge Arqueiro'!A$1:A$170,'Badge Arqueiro'!B$1:B$170,"0")</f>
        <v>0</v>
      </c>
      <c r="F28" s="55" t="str">
        <f>_xlfn.XLOOKUP(A28,Comiters!A$1:A$999,Comiters!B$1:B$999,"0")</f>
        <v>0</v>
      </c>
      <c r="H28"/>
    </row>
    <row r="29" spans="1:11">
      <c r="A29" t="str">
        <f>_xlfn.XLOOKUP(B29,Rotineiros!B$1:B$5000,Rotineiros!A$1:A$5000)</f>
        <v>C1324715</v>
      </c>
      <c r="B29" t="s">
        <v>3972</v>
      </c>
      <c r="D29" t="s">
        <v>4139</v>
      </c>
      <c r="E29" s="3" t="str">
        <f>_xlfn.XLOOKUP(A29,'Badge Arqueiro'!A$1:A$170,'Badge Arqueiro'!B$1:B$170,"0")</f>
        <v>0</v>
      </c>
      <c r="F29" s="55" t="str">
        <f>_xlfn.XLOOKUP(A29,Comiters!A$1:A$999,Comiters!B$1:B$999,"0")</f>
        <v>0</v>
      </c>
      <c r="H29"/>
    </row>
    <row r="30" spans="1:11">
      <c r="A30" t="str">
        <f>_xlfn.XLOOKUP(B30,Rotineiros!B$1:B$5000,Rotineiros!A$1:A$5000)</f>
        <v>C1324716</v>
      </c>
      <c r="B30" t="s">
        <v>12491</v>
      </c>
      <c r="C30" t="s">
        <v>1207</v>
      </c>
      <c r="D30" t="s">
        <v>12492</v>
      </c>
      <c r="E30" s="3" t="str">
        <f>_xlfn.XLOOKUP(A30,'Badge Arqueiro'!A$1:A$170,'Badge Arqueiro'!B$1:B$170,"0")</f>
        <v>0</v>
      </c>
      <c r="F30" s="55" t="str">
        <f>_xlfn.XLOOKUP(A30,Comiters!A$1:A$999,Comiters!B$1:B$999,"0")</f>
        <v>0</v>
      </c>
      <c r="H30"/>
    </row>
    <row r="31" spans="1:11">
      <c r="A31" t="str">
        <f>_xlfn.XLOOKUP(B31,Rotineiros!B$1:B$5000,Rotineiros!A$1:A$5000)</f>
        <v>C1324905</v>
      </c>
      <c r="B31" t="s">
        <v>32</v>
      </c>
      <c r="C31" t="s">
        <v>18</v>
      </c>
      <c r="D31" t="s">
        <v>34</v>
      </c>
      <c r="E31" s="3">
        <f>_xlfn.XLOOKUP(A31,'Badge Arqueiro'!A$1:A$170,'Badge Arqueiro'!B$1:B$170,"0")</f>
        <v>1</v>
      </c>
      <c r="F31" s="55">
        <f>_xlfn.XLOOKUP(A31,Comiters!A$1:A$999,Comiters!B$1:B$999,"0")</f>
        <v>1</v>
      </c>
      <c r="H31"/>
    </row>
    <row r="32" spans="1:11">
      <c r="A32" t="str">
        <f>_xlfn.XLOOKUP(B32,Rotineiros!B$1:B$5000,Rotineiros!A$1:A$5000)</f>
        <v>C1324970</v>
      </c>
      <c r="B32" t="s">
        <v>46</v>
      </c>
      <c r="C32" t="s">
        <v>869</v>
      </c>
      <c r="D32" t="s">
        <v>48</v>
      </c>
      <c r="E32" s="3" t="str">
        <f>_xlfn.XLOOKUP(A32,'Badge Arqueiro'!A$1:A$170,'Badge Arqueiro'!B$1:B$170,"0")</f>
        <v>0</v>
      </c>
      <c r="F32" s="55" t="str">
        <f>_xlfn.XLOOKUP(A32,Comiters!A$1:A$999,Comiters!B$1:B$999,"0")</f>
        <v>0</v>
      </c>
      <c r="H32"/>
    </row>
    <row r="33" spans="1:8">
      <c r="A33" t="str">
        <f>_xlfn.XLOOKUP(B33,Rotineiros!B$1:B$5000,Rotineiros!A$1:A$5000)</f>
        <v>C1325229</v>
      </c>
      <c r="B33" t="s">
        <v>12407</v>
      </c>
      <c r="C33" t="s">
        <v>12405</v>
      </c>
      <c r="D33" t="s">
        <v>12408</v>
      </c>
      <c r="E33" s="3" t="str">
        <f>_xlfn.XLOOKUP(A33,'Badge Arqueiro'!A$1:A$170,'Badge Arqueiro'!B$1:B$170,"0")</f>
        <v>0</v>
      </c>
      <c r="F33" s="55" t="str">
        <f>_xlfn.XLOOKUP(A33,Comiters!A$1:A$999,Comiters!B$1:B$999,"0")</f>
        <v>0</v>
      </c>
      <c r="H33"/>
    </row>
    <row r="34" spans="1:8">
      <c r="A34" t="str">
        <f>_xlfn.XLOOKUP(B34,Rotineiros!B$1:B$5000,Rotineiros!A$1:A$5000)</f>
        <v>C1325306</v>
      </c>
      <c r="B34" t="s">
        <v>11100</v>
      </c>
      <c r="C34" t="s">
        <v>47</v>
      </c>
      <c r="D34" t="s">
        <v>4380</v>
      </c>
      <c r="E34" s="3" t="str">
        <f>_xlfn.XLOOKUP(A34,'Badge Arqueiro'!A$1:A$170,'Badge Arqueiro'!B$1:B$170,"0")</f>
        <v>0</v>
      </c>
      <c r="F34" s="55" t="str">
        <f>_xlfn.XLOOKUP(A34,Comiters!A$1:A$999,Comiters!B$1:B$999,"0")</f>
        <v>0</v>
      </c>
      <c r="H34"/>
    </row>
    <row r="35" spans="1:8">
      <c r="A35" t="str">
        <f>_xlfn.XLOOKUP(B35,Rotineiros!B$1:B$5000,Rotineiros!A$1:A$5000)</f>
        <v>C1325706</v>
      </c>
      <c r="B35" t="s">
        <v>12172</v>
      </c>
      <c r="D35" t="s">
        <v>12247</v>
      </c>
      <c r="E35" s="3" t="str">
        <f>_xlfn.XLOOKUP(A35,'Badge Arqueiro'!A$1:A$170,'Badge Arqueiro'!B$1:B$170,"0")</f>
        <v>0</v>
      </c>
      <c r="F35" s="55" t="str">
        <f>_xlfn.XLOOKUP(A35,Comiters!A$1:A$999,Comiters!B$1:B$999,"0")</f>
        <v>0</v>
      </c>
      <c r="H35"/>
    </row>
    <row r="36" spans="1:8">
      <c r="A36" t="str">
        <f>_xlfn.XLOOKUP(B36,Rotineiros!B$1:B$5000,Rotineiros!A$1:A$5000)</f>
        <v>C1325706</v>
      </c>
      <c r="B36" t="s">
        <v>12172</v>
      </c>
      <c r="D36" t="s">
        <v>12247</v>
      </c>
      <c r="E36" s="3" t="str">
        <f>_xlfn.XLOOKUP(A36,'Badge Arqueiro'!A$1:A$170,'Badge Arqueiro'!B$1:B$170,"0")</f>
        <v>0</v>
      </c>
      <c r="F36" s="55" t="str">
        <f>_xlfn.XLOOKUP(A36,Comiters!A$1:A$999,Comiters!B$1:B$999,"0")</f>
        <v>0</v>
      </c>
      <c r="H36"/>
    </row>
    <row r="37" spans="1:8">
      <c r="A37" t="str">
        <f>_xlfn.XLOOKUP(B37,Rotineiros!B$1:B$5000,Rotineiros!A$1:A$5000)</f>
        <v>C1326000</v>
      </c>
      <c r="B37" t="s">
        <v>3989</v>
      </c>
      <c r="C37" t="s">
        <v>12444</v>
      </c>
      <c r="D37" t="s">
        <v>4156</v>
      </c>
      <c r="E37" s="3" t="str">
        <f>_xlfn.XLOOKUP(A37,'Badge Arqueiro'!A$1:A$170,'Badge Arqueiro'!B$1:B$170,"0")</f>
        <v>0</v>
      </c>
      <c r="F37" s="55">
        <f>_xlfn.XLOOKUP(A37,Comiters!A$1:A$999,Comiters!B$1:B$999,"0")</f>
        <v>1</v>
      </c>
      <c r="H37"/>
    </row>
    <row r="38" spans="1:8">
      <c r="A38" t="str">
        <f>_xlfn.XLOOKUP(B38,Rotineiros!B$1:B$5000,Rotineiros!A$1:A$5000)</f>
        <v>C1326067</v>
      </c>
      <c r="B38" t="s">
        <v>1396</v>
      </c>
      <c r="C38" t="s">
        <v>38</v>
      </c>
      <c r="D38" t="s">
        <v>1398</v>
      </c>
      <c r="E38" s="3">
        <f>_xlfn.XLOOKUP(A38,'Badge Arqueiro'!A$1:A$170,'Badge Arqueiro'!B$1:B$170,"0")</f>
        <v>1</v>
      </c>
      <c r="F38" s="55" t="str">
        <f>_xlfn.XLOOKUP(A38,Comiters!A$1:A$999,Comiters!B$1:B$999,"0")</f>
        <v>0</v>
      </c>
      <c r="H38"/>
    </row>
    <row r="39" spans="1:8">
      <c r="A39" t="str">
        <f>_xlfn.XLOOKUP(B39,Rotineiros!B$1:B$5000,Rotineiros!A$1:A$5000)</f>
        <v>C1326119</v>
      </c>
      <c r="B39" t="s">
        <v>12413</v>
      </c>
      <c r="D39" t="s">
        <v>12414</v>
      </c>
      <c r="E39" s="3" t="str">
        <f>_xlfn.XLOOKUP(A39,'Badge Arqueiro'!A$1:A$170,'Badge Arqueiro'!B$1:B$170,"0")</f>
        <v>0</v>
      </c>
      <c r="F39" s="55" t="str">
        <f>_xlfn.XLOOKUP(A39,Comiters!A$1:A$999,Comiters!B$1:B$999,"0")</f>
        <v>0</v>
      </c>
      <c r="H39"/>
    </row>
    <row r="40" spans="1:8">
      <c r="A40" t="str">
        <f>_xlfn.XLOOKUP(B40,Rotineiros!B$1:B$5000,Rotineiros!A$1:A$5000)</f>
        <v>C1326334</v>
      </c>
      <c r="B40" t="s">
        <v>2003</v>
      </c>
      <c r="C40" t="s">
        <v>99</v>
      </c>
      <c r="D40" t="s">
        <v>2004</v>
      </c>
      <c r="E40" s="3" t="str">
        <f>_xlfn.XLOOKUP(A40,'Badge Arqueiro'!A$1:A$170,'Badge Arqueiro'!B$1:B$170,"0")</f>
        <v>0</v>
      </c>
      <c r="F40" s="55" t="str">
        <f>_xlfn.XLOOKUP(A40,Comiters!A$1:A$999,Comiters!B$1:B$999,"0")</f>
        <v>0</v>
      </c>
      <c r="H40"/>
    </row>
    <row r="41" spans="1:8">
      <c r="A41" t="str">
        <f>_xlfn.XLOOKUP(B41,Rotineiros!B$1:B$5000,Rotineiros!A$1:A$5000)</f>
        <v>C1326970</v>
      </c>
      <c r="B41" t="s">
        <v>3796</v>
      </c>
      <c r="C41" t="s">
        <v>11367</v>
      </c>
      <c r="D41" t="s">
        <v>3899</v>
      </c>
      <c r="E41" s="3">
        <f>_xlfn.XLOOKUP(A41,'Badge Arqueiro'!A$1:A$170,'Badge Arqueiro'!B$1:B$170,"0")</f>
        <v>1</v>
      </c>
      <c r="F41" s="55">
        <f>_xlfn.XLOOKUP(A41,Comiters!A$1:A$999,Comiters!B$1:B$999,"0")</f>
        <v>1</v>
      </c>
      <c r="H41"/>
    </row>
    <row r="42" spans="1:8">
      <c r="A42" t="str">
        <f>_xlfn.XLOOKUP(B42,Rotineiros!B$1:B$5000,Rotineiros!A$1:A$5000)</f>
        <v>C1326977</v>
      </c>
      <c r="B42" t="s">
        <v>12509</v>
      </c>
      <c r="C42" t="s">
        <v>71</v>
      </c>
      <c r="D42" t="s">
        <v>12510</v>
      </c>
      <c r="E42" s="3" t="str">
        <f>_xlfn.XLOOKUP(A42,'Badge Arqueiro'!A$1:A$170,'Badge Arqueiro'!B$1:B$170,"0")</f>
        <v>0</v>
      </c>
      <c r="F42" s="55" t="str">
        <f>_xlfn.XLOOKUP(A42,Comiters!A$1:A$999,Comiters!B$1:B$999,"0")</f>
        <v>0</v>
      </c>
      <c r="H42"/>
    </row>
    <row r="43" spans="1:8">
      <c r="A43" t="str">
        <f>_xlfn.XLOOKUP(B43,Rotineiros!B$1:B$5000,Rotineiros!A$1:A$5000)</f>
        <v>C1327148</v>
      </c>
      <c r="B43" t="s">
        <v>12399</v>
      </c>
      <c r="C43" t="s">
        <v>302</v>
      </c>
      <c r="D43" t="s">
        <v>12400</v>
      </c>
      <c r="E43" s="3" t="str">
        <f>_xlfn.XLOOKUP(A43,'Badge Arqueiro'!A$1:A$170,'Badge Arqueiro'!B$1:B$170,"0")</f>
        <v>0</v>
      </c>
      <c r="F43" s="55" t="str">
        <f>_xlfn.XLOOKUP(A43,Comiters!A$1:A$999,Comiters!B$1:B$999,"0")</f>
        <v>0</v>
      </c>
      <c r="H43"/>
    </row>
    <row r="44" spans="1:8">
      <c r="A44" t="str">
        <f>_xlfn.XLOOKUP(B44,Rotineiros!B$1:B$5000,Rotineiros!A$1:A$5000)</f>
        <v>C1327540</v>
      </c>
      <c r="B44" t="s">
        <v>12559</v>
      </c>
      <c r="C44" t="s">
        <v>632</v>
      </c>
      <c r="D44" t="s">
        <v>12560</v>
      </c>
      <c r="E44" s="3" t="str">
        <f>_xlfn.XLOOKUP(A44,'Badge Arqueiro'!A$1:A$170,'Badge Arqueiro'!B$1:B$170,"0")</f>
        <v>0</v>
      </c>
      <c r="F44" s="55" t="str">
        <f>_xlfn.XLOOKUP(A44,Comiters!A$1:A$999,Comiters!B$1:B$999,"0")</f>
        <v>0</v>
      </c>
      <c r="H44"/>
    </row>
    <row r="45" spans="1:8">
      <c r="A45" t="str">
        <f>_xlfn.XLOOKUP(B45,Rotineiros!B$1:B$5000,Rotineiros!A$1:A$5000)</f>
        <v>C1327616</v>
      </c>
      <c r="B45" t="s">
        <v>7375</v>
      </c>
      <c r="C45" t="s">
        <v>12409</v>
      </c>
      <c r="D45" t="s">
        <v>12410</v>
      </c>
      <c r="E45" s="3" t="str">
        <f>_xlfn.XLOOKUP(A45,'Badge Arqueiro'!A$1:A$170,'Badge Arqueiro'!B$1:B$170,"0")</f>
        <v>0</v>
      </c>
      <c r="F45" s="55" t="str">
        <f>_xlfn.XLOOKUP(A45,Comiters!A$1:A$999,Comiters!B$1:B$999,"0")</f>
        <v>0</v>
      </c>
      <c r="H45"/>
    </row>
    <row r="46" spans="1:8">
      <c r="A46" t="str">
        <f>_xlfn.XLOOKUP(B46,Rotineiros!B$1:B$5000,Rotineiros!A$1:A$5000)</f>
        <v>C1328121</v>
      </c>
      <c r="B46" t="s">
        <v>12411</v>
      </c>
      <c r="C46" t="s">
        <v>38</v>
      </c>
      <c r="D46" t="s">
        <v>12412</v>
      </c>
      <c r="E46" s="3" t="str">
        <f>_xlfn.XLOOKUP(A46,'Badge Arqueiro'!A$1:A$170,'Badge Arqueiro'!B$1:B$170,"0")</f>
        <v>0</v>
      </c>
      <c r="F46" s="55" t="str">
        <f>_xlfn.XLOOKUP(A46,Comiters!A$1:A$999,Comiters!B$1:B$999,"0")</f>
        <v>0</v>
      </c>
      <c r="H46"/>
    </row>
    <row r="47" spans="1:8">
      <c r="A47" t="str">
        <f>_xlfn.XLOOKUP(B47,Rotineiros!B$1:B$5000,Rotineiros!A$1:A$5000)</f>
        <v>C1328337</v>
      </c>
      <c r="B47" t="s">
        <v>12014</v>
      </c>
      <c r="C47" t="s">
        <v>12437</v>
      </c>
      <c r="D47" t="s">
        <v>12015</v>
      </c>
      <c r="E47" s="3" t="str">
        <f>_xlfn.XLOOKUP(A47,'Badge Arqueiro'!A$1:A$170,'Badge Arqueiro'!B$1:B$170,"0")</f>
        <v>0</v>
      </c>
      <c r="F47" s="55">
        <f>_xlfn.XLOOKUP(A47,Comiters!A$1:A$999,Comiters!B$1:B$999,"0")</f>
        <v>1</v>
      </c>
      <c r="H47"/>
    </row>
    <row r="48" spans="1:8">
      <c r="A48" t="str">
        <f>_xlfn.XLOOKUP(B48,Rotineiros!B$1:B$5000,Rotineiros!A$1:A$5000)</f>
        <v>C1328477</v>
      </c>
      <c r="B48" t="s">
        <v>11313</v>
      </c>
      <c r="D48" t="s">
        <v>11398</v>
      </c>
      <c r="E48" s="3" t="str">
        <f>_xlfn.XLOOKUP(A48,'Badge Arqueiro'!A$1:A$170,'Badge Arqueiro'!B$1:B$170,"0")</f>
        <v>0</v>
      </c>
      <c r="F48" s="55" t="str">
        <f>_xlfn.XLOOKUP(A48,Comiters!A$1:A$999,Comiters!B$1:B$999,"0")</f>
        <v>0</v>
      </c>
      <c r="H48"/>
    </row>
    <row r="49" spans="1:8">
      <c r="A49" t="str">
        <f>_xlfn.XLOOKUP(B49,Rotineiros!B$1:B$5000,Rotineiros!A$1:A$5000)</f>
        <v>C1328526</v>
      </c>
      <c r="B49" t="s">
        <v>12167</v>
      </c>
      <c r="D49" t="s">
        <v>12240</v>
      </c>
      <c r="E49" s="3" t="str">
        <f>_xlfn.XLOOKUP(A49,'Badge Arqueiro'!A$1:A$170,'Badge Arqueiro'!B$1:B$170,"0")</f>
        <v>0</v>
      </c>
      <c r="F49" s="55" t="str">
        <f>_xlfn.XLOOKUP(A49,Comiters!A$1:A$999,Comiters!B$1:B$999,"0")</f>
        <v>0</v>
      </c>
      <c r="H49"/>
    </row>
    <row r="50" spans="1:8">
      <c r="A50" t="str">
        <f>_xlfn.XLOOKUP(B50,Rotineiros!B$1:B$5000,Rotineiros!A$1:A$5000)</f>
        <v>C1328679</v>
      </c>
      <c r="B50" t="s">
        <v>11618</v>
      </c>
      <c r="C50" t="s">
        <v>12529</v>
      </c>
      <c r="D50" t="s">
        <v>11694</v>
      </c>
      <c r="E50" s="3" t="str">
        <f>_xlfn.XLOOKUP(A50,'Badge Arqueiro'!A$1:A$170,'Badge Arqueiro'!B$1:B$170,"0")</f>
        <v>0</v>
      </c>
      <c r="F50" s="55" t="str">
        <f>_xlfn.XLOOKUP(A50,Comiters!A$1:A$999,Comiters!B$1:B$999,"0")</f>
        <v>0</v>
      </c>
      <c r="H50"/>
    </row>
    <row r="51" spans="1:8">
      <c r="A51" t="str">
        <f>_xlfn.XLOOKUP(B51,Rotineiros!B$1:B$5000,Rotineiros!A$1:A$5000)</f>
        <v>C1328701</v>
      </c>
      <c r="B51" t="s">
        <v>12458</v>
      </c>
      <c r="C51" t="s">
        <v>66</v>
      </c>
      <c r="D51" t="s">
        <v>12459</v>
      </c>
      <c r="E51" s="3" t="str">
        <f>_xlfn.XLOOKUP(A51,'Badge Arqueiro'!A$1:A$170,'Badge Arqueiro'!B$1:B$170,"0")</f>
        <v>0</v>
      </c>
      <c r="F51" s="55" t="str">
        <f>_xlfn.XLOOKUP(A51,Comiters!A$1:A$999,Comiters!B$1:B$999,"0")</f>
        <v>0</v>
      </c>
      <c r="H51"/>
    </row>
    <row r="52" spans="1:8">
      <c r="A52" t="str">
        <f>_xlfn.XLOOKUP(B52,Rotineiros!B$1:B$5000,Rotineiros!A$1:A$5000)</f>
        <v>C1328746</v>
      </c>
      <c r="B52" t="s">
        <v>12449</v>
      </c>
      <c r="C52" t="s">
        <v>12450</v>
      </c>
      <c r="D52" t="s">
        <v>12451</v>
      </c>
      <c r="E52" s="3" t="str">
        <f>_xlfn.XLOOKUP(A52,'Badge Arqueiro'!A$1:A$170,'Badge Arqueiro'!B$1:B$170,"0")</f>
        <v>0</v>
      </c>
      <c r="F52" s="55">
        <f>_xlfn.XLOOKUP(A52,Comiters!A$1:A$999,Comiters!B$1:B$999,"0")</f>
        <v>1</v>
      </c>
      <c r="H52"/>
    </row>
    <row r="53" spans="1:8">
      <c r="A53" t="str">
        <f>_xlfn.XLOOKUP(B53,Rotineiros!B$1:B$5000,Rotineiros!A$1:A$5000)</f>
        <v>C1328901</v>
      </c>
      <c r="B53" t="s">
        <v>12482</v>
      </c>
      <c r="C53" t="s">
        <v>12483</v>
      </c>
      <c r="D53" t="s">
        <v>12484</v>
      </c>
      <c r="E53" s="3" t="str">
        <f>_xlfn.XLOOKUP(A53,'Badge Arqueiro'!A$1:A$170,'Badge Arqueiro'!B$1:B$170,"0")</f>
        <v>0</v>
      </c>
      <c r="F53" s="55" t="str">
        <f>_xlfn.XLOOKUP(A53,Comiters!A$1:A$999,Comiters!B$1:B$999,"0")</f>
        <v>0</v>
      </c>
      <c r="H53"/>
    </row>
    <row r="54" spans="1:8">
      <c r="A54" t="str">
        <f>_xlfn.XLOOKUP(B54,Rotineiros!B$1:B$5000,Rotineiros!A$1:A$5000)</f>
        <v>C1329396</v>
      </c>
      <c r="B54" t="s">
        <v>12435</v>
      </c>
      <c r="C54" t="s">
        <v>11366</v>
      </c>
      <c r="D54" t="s">
        <v>12436</v>
      </c>
      <c r="E54" s="3" t="str">
        <f>_xlfn.XLOOKUP(A54,'Badge Arqueiro'!A$1:A$170,'Badge Arqueiro'!B$1:B$170,"0")</f>
        <v>0</v>
      </c>
      <c r="F54" s="55" t="str">
        <f>_xlfn.XLOOKUP(A54,Comiters!A$1:A$999,Comiters!B$1:B$999,"0")</f>
        <v>0</v>
      </c>
      <c r="H54"/>
    </row>
    <row r="55" spans="1:8">
      <c r="A55" t="str">
        <f>_xlfn.XLOOKUP(B55,Rotineiros!B$1:B$5000,Rotineiros!A$1:A$5000)</f>
        <v>F0171759</v>
      </c>
      <c r="B55" t="s">
        <v>12582</v>
      </c>
      <c r="C55" t="s">
        <v>4405</v>
      </c>
      <c r="D55" t="s">
        <v>12583</v>
      </c>
      <c r="E55" s="3" t="str">
        <f>_xlfn.XLOOKUP(A55,'Badge Arqueiro'!A$1:A$170,'Badge Arqueiro'!B$1:B$170,"0")</f>
        <v>0</v>
      </c>
      <c r="F55" s="55" t="str">
        <f>_xlfn.XLOOKUP(A55,Comiters!A$1:A$999,Comiters!B$1:B$999,"0")</f>
        <v>0</v>
      </c>
      <c r="H55"/>
    </row>
    <row r="56" spans="1:8">
      <c r="A56" t="str">
        <f>_xlfn.XLOOKUP(B56,Rotineiros!B$1:B$5000,Rotineiros!A$1:A$5000)</f>
        <v>F0171999</v>
      </c>
      <c r="B56" t="s">
        <v>415</v>
      </c>
      <c r="C56" t="s">
        <v>1055</v>
      </c>
      <c r="D56" t="s">
        <v>417</v>
      </c>
      <c r="E56" s="3" t="str">
        <f>_xlfn.XLOOKUP(A56,'Badge Arqueiro'!A$1:A$170,'Badge Arqueiro'!B$1:B$170,"0")</f>
        <v>0</v>
      </c>
      <c r="F56" s="55" t="str">
        <f>_xlfn.XLOOKUP(A56,Comiters!A$1:A$999,Comiters!B$1:B$999,"0")</f>
        <v>0</v>
      </c>
      <c r="H56"/>
    </row>
    <row r="57" spans="1:8">
      <c r="A57" t="str">
        <f>_xlfn.XLOOKUP(B57,Rotineiros!B$1:B$5000,Rotineiros!A$1:A$5000)</f>
        <v>F0228899</v>
      </c>
      <c r="B57" t="s">
        <v>12507</v>
      </c>
      <c r="C57" t="s">
        <v>408</v>
      </c>
      <c r="D57" t="s">
        <v>12508</v>
      </c>
      <c r="E57" s="3" t="str">
        <f>_xlfn.XLOOKUP(A57,'Badge Arqueiro'!A$1:A$170,'Badge Arqueiro'!B$1:B$170,"0")</f>
        <v>0</v>
      </c>
      <c r="F57" s="55" t="str">
        <f>_xlfn.XLOOKUP(A57,Comiters!A$1:A$999,Comiters!B$1:B$999,"0")</f>
        <v>0</v>
      </c>
      <c r="H57"/>
    </row>
    <row r="58" spans="1:8">
      <c r="A58" t="str">
        <f>_xlfn.XLOOKUP(B58,Rotineiros!B$1:B$5000,Rotineiros!A$1:A$5000)</f>
        <v>F0382459</v>
      </c>
      <c r="B58" t="s">
        <v>2164</v>
      </c>
      <c r="C58" t="s">
        <v>3005</v>
      </c>
      <c r="D58" t="s">
        <v>2165</v>
      </c>
      <c r="E58" s="3" t="str">
        <f>_xlfn.XLOOKUP(A58,'Badge Arqueiro'!A$1:A$170,'Badge Arqueiro'!B$1:B$170,"0")</f>
        <v>0</v>
      </c>
      <c r="F58" s="55">
        <f>_xlfn.XLOOKUP(A58,Comiters!A$1:A$999,Comiters!B$1:B$999,"0")</f>
        <v>1</v>
      </c>
      <c r="H58"/>
    </row>
    <row r="59" spans="1:8">
      <c r="A59" t="str">
        <f>_xlfn.XLOOKUP(B59,Rotineiros!B$1:B$5000,Rotineiros!A$1:A$5000)</f>
        <v>F0396239</v>
      </c>
      <c r="B59" t="s">
        <v>3439</v>
      </c>
      <c r="D59" t="s">
        <v>3440</v>
      </c>
      <c r="E59" s="3" t="str">
        <f>_xlfn.XLOOKUP(A59,'Badge Arqueiro'!A$1:A$170,'Badge Arqueiro'!B$1:B$170,"0")</f>
        <v>0</v>
      </c>
      <c r="F59" s="55" t="str">
        <f>_xlfn.XLOOKUP(A59,Comiters!A$1:A$999,Comiters!B$1:B$999,"0")</f>
        <v>0</v>
      </c>
      <c r="H59"/>
    </row>
    <row r="60" spans="1:8">
      <c r="A60" t="str">
        <f>_xlfn.XLOOKUP(B60,Rotineiros!B$1:B$5000,Rotineiros!A$1:A$5000)</f>
        <v>F0427169</v>
      </c>
      <c r="B60" t="s">
        <v>12431</v>
      </c>
      <c r="C60" t="s">
        <v>959</v>
      </c>
      <c r="D60" t="s">
        <v>12432</v>
      </c>
      <c r="E60" s="3" t="str">
        <f>_xlfn.XLOOKUP(A60,'Badge Arqueiro'!A$1:A$170,'Badge Arqueiro'!B$1:B$170,"0")</f>
        <v>0</v>
      </c>
      <c r="F60" s="55" t="str">
        <f>_xlfn.XLOOKUP(A60,Comiters!A$1:A$999,Comiters!B$1:B$999,"0")</f>
        <v>0</v>
      </c>
      <c r="H60"/>
    </row>
    <row r="61" spans="1:8">
      <c r="A61" t="str">
        <f>_xlfn.XLOOKUP(B61,Rotineiros!B$1:B$5000,Rotineiros!A$1:A$5000)</f>
        <v>F0427858</v>
      </c>
      <c r="B61" t="s">
        <v>12498</v>
      </c>
      <c r="C61" t="s">
        <v>1207</v>
      </c>
      <c r="D61" t="s">
        <v>12499</v>
      </c>
      <c r="E61" s="3" t="str">
        <f>_xlfn.XLOOKUP(A61,'Badge Arqueiro'!A$1:A$170,'Badge Arqueiro'!B$1:B$170,"0")</f>
        <v>0</v>
      </c>
      <c r="F61" s="55" t="str">
        <f>_xlfn.XLOOKUP(A61,Comiters!A$1:A$999,Comiters!B$1:B$999,"0")</f>
        <v>0</v>
      </c>
      <c r="H61"/>
    </row>
    <row r="62" spans="1:8">
      <c r="A62" t="str">
        <f>_xlfn.XLOOKUP(B62,Rotineiros!B$1:B$5000,Rotineiros!A$1:A$5000)</f>
        <v>F0430119</v>
      </c>
      <c r="B62" t="s">
        <v>2755</v>
      </c>
      <c r="C62" t="s">
        <v>1074</v>
      </c>
      <c r="D62" t="s">
        <v>11192</v>
      </c>
      <c r="E62" s="3" t="str">
        <f>_xlfn.XLOOKUP(A62,'Badge Arqueiro'!A$1:A$170,'Badge Arqueiro'!B$1:B$170,"0")</f>
        <v>0</v>
      </c>
      <c r="F62" s="55" t="str">
        <f>_xlfn.XLOOKUP(A62,Comiters!A$1:A$999,Comiters!B$1:B$999,"0")</f>
        <v>0</v>
      </c>
      <c r="H62"/>
    </row>
    <row r="63" spans="1:8">
      <c r="A63" t="str">
        <f>_xlfn.XLOOKUP(B63,Rotineiros!B$1:B$5000,Rotineiros!A$1:A$5000)</f>
        <v>F0435868</v>
      </c>
      <c r="B63" t="s">
        <v>3434</v>
      </c>
      <c r="C63" t="s">
        <v>1055</v>
      </c>
      <c r="D63" t="s">
        <v>3435</v>
      </c>
      <c r="E63" s="3" t="str">
        <f>_xlfn.XLOOKUP(A63,'Badge Arqueiro'!A$1:A$170,'Badge Arqueiro'!B$1:B$170,"0")</f>
        <v>0</v>
      </c>
      <c r="F63" s="55" t="str">
        <f>_xlfn.XLOOKUP(A63,Comiters!A$1:A$999,Comiters!B$1:B$999,"0")</f>
        <v>0</v>
      </c>
      <c r="H63"/>
    </row>
    <row r="64" spans="1:8">
      <c r="A64" t="str">
        <f>_xlfn.XLOOKUP(B64,Rotineiros!B$1:B$5000,Rotineiros!A$1:A$5000)</f>
        <v>F0500002</v>
      </c>
      <c r="B64" t="s">
        <v>433</v>
      </c>
      <c r="C64" t="s">
        <v>107</v>
      </c>
      <c r="D64" t="s">
        <v>435</v>
      </c>
      <c r="E64" s="3" t="str">
        <f>_xlfn.XLOOKUP(A64,'Badge Arqueiro'!A$1:A$170,'Badge Arqueiro'!B$1:B$170,"0")</f>
        <v>0</v>
      </c>
      <c r="F64" s="55">
        <f>_xlfn.XLOOKUP(A64,Comiters!A$1:A$999,Comiters!B$1:B$999,"0")</f>
        <v>1</v>
      </c>
      <c r="H64"/>
    </row>
    <row r="65" spans="1:8">
      <c r="A65" t="str">
        <f>_xlfn.XLOOKUP(B65,Rotineiros!B$1:B$5000,Rotineiros!A$1:A$5000)</f>
        <v>F0539524</v>
      </c>
      <c r="B65" t="s">
        <v>2761</v>
      </c>
      <c r="C65" t="s">
        <v>57</v>
      </c>
      <c r="D65" t="s">
        <v>12041</v>
      </c>
      <c r="E65" s="3" t="str">
        <f>_xlfn.XLOOKUP(A65,'Badge Arqueiro'!A$1:A$170,'Badge Arqueiro'!B$1:B$170,"0")</f>
        <v>0</v>
      </c>
      <c r="F65" s="55" t="str">
        <f>_xlfn.XLOOKUP(A65,Comiters!A$1:A$999,Comiters!B$1:B$999,"0")</f>
        <v>0</v>
      </c>
      <c r="H65"/>
    </row>
    <row r="66" spans="1:8" s="25" customFormat="1">
      <c r="A66" t="str">
        <f>_xlfn.XLOOKUP(B66,Rotineiros!B$1:B$5000,Rotineiros!A$1:A$5000)</f>
        <v>F0616299</v>
      </c>
      <c r="B66" t="s">
        <v>132</v>
      </c>
      <c r="C66"/>
      <c r="D66" t="s">
        <v>133</v>
      </c>
      <c r="E66" s="3" t="str">
        <f>_xlfn.XLOOKUP(A66,'Badge Arqueiro'!A$1:A$170,'Badge Arqueiro'!B$1:B$170,"0")</f>
        <v>0</v>
      </c>
      <c r="F66" s="55" t="str">
        <f>_xlfn.XLOOKUP(A66,Comiters!A$1:A$999,Comiters!B$1:B$999,"0")</f>
        <v>0</v>
      </c>
      <c r="G66"/>
      <c r="H66"/>
    </row>
    <row r="67" spans="1:8">
      <c r="A67" t="str">
        <f>_xlfn.XLOOKUP(B67,Rotineiros!B$1:B$5000,Rotineiros!A$1:A$5000)</f>
        <v>F0733818</v>
      </c>
      <c r="B67" t="s">
        <v>856</v>
      </c>
      <c r="C67" t="s">
        <v>959</v>
      </c>
      <c r="D67" t="s">
        <v>857</v>
      </c>
      <c r="E67" s="3" t="str">
        <f>_xlfn.XLOOKUP(A67,'Badge Arqueiro'!A$1:A$170,'Badge Arqueiro'!B$1:B$170,"0")</f>
        <v>0</v>
      </c>
      <c r="F67" s="55" t="str">
        <f>_xlfn.XLOOKUP(A67,Comiters!A$1:A$999,Comiters!B$1:B$999,"0")</f>
        <v>0</v>
      </c>
      <c r="H67"/>
    </row>
    <row r="68" spans="1:8">
      <c r="A68" t="str">
        <f>_xlfn.XLOOKUP(B68,Rotineiros!B$1:B$5000,Rotineiros!A$1:A$5000)</f>
        <v>F0739028</v>
      </c>
      <c r="B68" t="s">
        <v>138</v>
      </c>
      <c r="C68" t="s">
        <v>7272</v>
      </c>
      <c r="D68" t="s">
        <v>139</v>
      </c>
      <c r="E68" s="3" t="str">
        <f>_xlfn.XLOOKUP(A68,'Badge Arqueiro'!A$1:A$170,'Badge Arqueiro'!B$1:B$170,"0")</f>
        <v>0</v>
      </c>
      <c r="F68" s="55" t="str">
        <f>_xlfn.XLOOKUP(A68,Comiters!A$1:A$999,Comiters!B$1:B$999,"0")</f>
        <v>0</v>
      </c>
      <c r="H68"/>
    </row>
    <row r="69" spans="1:8">
      <c r="A69" t="str">
        <f>_xlfn.XLOOKUP(B69,Rotineiros!B$1:B$5000,Rotineiros!A$1:A$5000)</f>
        <v>F0742778</v>
      </c>
      <c r="B69" t="s">
        <v>12169</v>
      </c>
      <c r="D69" t="s">
        <v>12243</v>
      </c>
      <c r="E69" s="3">
        <f>_xlfn.XLOOKUP(A69,'Badge Arqueiro'!A$1:A$170,'Badge Arqueiro'!B$1:B$170,"0")</f>
        <v>1</v>
      </c>
      <c r="F69" s="55" t="str">
        <f>_xlfn.XLOOKUP(A69,Comiters!A$1:A$999,Comiters!B$1:B$999,"0")</f>
        <v>0</v>
      </c>
      <c r="H69"/>
    </row>
    <row r="70" spans="1:8">
      <c r="A70" t="str">
        <f>_xlfn.XLOOKUP(B70,Rotineiros!B$1:B$5000,Rotineiros!A$1:A$5000)</f>
        <v>F0743965</v>
      </c>
      <c r="B70" t="s">
        <v>1647</v>
      </c>
      <c r="C70" t="s">
        <v>1097</v>
      </c>
      <c r="D70" t="s">
        <v>1649</v>
      </c>
      <c r="E70" s="3" t="str">
        <f>_xlfn.XLOOKUP(A70,'Badge Arqueiro'!A$1:A$170,'Badge Arqueiro'!B$1:B$170,"0")</f>
        <v>0</v>
      </c>
      <c r="F70" s="55" t="str">
        <f>_xlfn.XLOOKUP(A70,Comiters!A$1:A$999,Comiters!B$1:B$999,"0")</f>
        <v>0</v>
      </c>
      <c r="H70"/>
    </row>
    <row r="71" spans="1:8">
      <c r="A71" t="str">
        <f>_xlfn.XLOOKUP(B71,Rotineiros!B$1:B$5000,Rotineiros!A$1:A$5000)</f>
        <v>F1200199</v>
      </c>
      <c r="B71" t="s">
        <v>144</v>
      </c>
      <c r="C71" t="s">
        <v>12387</v>
      </c>
      <c r="D71" t="s">
        <v>146</v>
      </c>
      <c r="E71" s="3" t="str">
        <f>_xlfn.XLOOKUP(A71,'Badge Arqueiro'!A$1:A$170,'Badge Arqueiro'!B$1:B$170,"0")</f>
        <v>0</v>
      </c>
      <c r="F71" s="55" t="str">
        <f>_xlfn.XLOOKUP(A71,Comiters!A$1:A$999,Comiters!B$1:B$999,"0")</f>
        <v>0</v>
      </c>
      <c r="H71"/>
    </row>
    <row r="72" spans="1:8">
      <c r="A72" t="str">
        <f>_xlfn.XLOOKUP(B72,Rotineiros!B$1:B$5000,Rotineiros!A$1:A$5000)</f>
        <v>F1230379</v>
      </c>
      <c r="B72" t="s">
        <v>723</v>
      </c>
      <c r="C72" t="s">
        <v>1055</v>
      </c>
      <c r="D72" t="s">
        <v>725</v>
      </c>
      <c r="E72" s="3" t="str">
        <f>_xlfn.XLOOKUP(A72,'Badge Arqueiro'!A$1:A$170,'Badge Arqueiro'!B$1:B$170,"0")</f>
        <v>0</v>
      </c>
      <c r="F72" s="55" t="str">
        <f>_xlfn.XLOOKUP(A72,Comiters!A$1:A$999,Comiters!B$1:B$999,"0")</f>
        <v>0</v>
      </c>
      <c r="H72"/>
    </row>
    <row r="73" spans="1:8">
      <c r="A73" t="str">
        <f>_xlfn.XLOOKUP(B73,Rotineiros!B$1:B$5000,Rotineiros!A$1:A$5000)</f>
        <v>F1462419</v>
      </c>
      <c r="B73" t="s">
        <v>1278</v>
      </c>
      <c r="C73" t="s">
        <v>1074</v>
      </c>
      <c r="D73" t="s">
        <v>1280</v>
      </c>
      <c r="E73" s="3" t="str">
        <f>_xlfn.XLOOKUP(A73,'Badge Arqueiro'!A$1:A$170,'Badge Arqueiro'!B$1:B$170,"0")</f>
        <v>0</v>
      </c>
      <c r="F73" s="55" t="str">
        <f>_xlfn.XLOOKUP(A73,Comiters!A$1:A$999,Comiters!B$1:B$999,"0")</f>
        <v>0</v>
      </c>
      <c r="H73"/>
    </row>
    <row r="74" spans="1:8">
      <c r="A74" t="str">
        <f>_xlfn.XLOOKUP(B74,Rotineiros!B$1:B$5000,Rotineiros!A$1:A$5000)</f>
        <v>F1763639</v>
      </c>
      <c r="B74" t="s">
        <v>12390</v>
      </c>
      <c r="C74" t="s">
        <v>11370</v>
      </c>
      <c r="D74" t="s">
        <v>12391</v>
      </c>
      <c r="E74" s="3" t="str">
        <f>_xlfn.XLOOKUP(A74,'Badge Arqueiro'!A$1:A$170,'Badge Arqueiro'!B$1:B$170,"0")</f>
        <v>0</v>
      </c>
      <c r="F74" s="55" t="str">
        <f>_xlfn.XLOOKUP(A74,Comiters!A$1:A$999,Comiters!B$1:B$999,"0")</f>
        <v>0</v>
      </c>
      <c r="H74"/>
    </row>
    <row r="75" spans="1:8">
      <c r="A75" t="str">
        <f>_xlfn.XLOOKUP(B75,Rotineiros!B$1:B$5000,Rotineiros!A$1:A$5000)</f>
        <v>F1807792</v>
      </c>
      <c r="B75" t="s">
        <v>152</v>
      </c>
      <c r="C75" t="s">
        <v>107</v>
      </c>
      <c r="D75" t="s">
        <v>154</v>
      </c>
      <c r="E75" s="3" t="str">
        <f>_xlfn.XLOOKUP(A75,'Badge Arqueiro'!A$1:A$170,'Badge Arqueiro'!B$1:B$170,"0")</f>
        <v>0</v>
      </c>
      <c r="F75" s="55">
        <f>_xlfn.XLOOKUP(A75,Comiters!A$1:A$999,Comiters!B$1:B$999,"0")</f>
        <v>1</v>
      </c>
      <c r="H75"/>
    </row>
    <row r="76" spans="1:8">
      <c r="A76" t="str">
        <f>_xlfn.XLOOKUP(B76,Rotineiros!B$1:B$5000,Rotineiros!A$1:A$5000)</f>
        <v>F1810249</v>
      </c>
      <c r="B76" t="s">
        <v>156</v>
      </c>
      <c r="C76" t="s">
        <v>12481</v>
      </c>
      <c r="D76" t="s">
        <v>157</v>
      </c>
      <c r="E76" s="3" t="str">
        <f>_xlfn.XLOOKUP(A76,'Badge Arqueiro'!A$1:A$170,'Badge Arqueiro'!B$1:B$170,"0")</f>
        <v>0</v>
      </c>
      <c r="F76" s="55" t="str">
        <f>_xlfn.XLOOKUP(A76,Comiters!A$1:A$999,Comiters!B$1:B$999,"0")</f>
        <v>0</v>
      </c>
      <c r="H76"/>
    </row>
    <row r="77" spans="1:8">
      <c r="A77" t="str">
        <f>_xlfn.XLOOKUP(B77,Rotineiros!B$1:B$5000,Rotineiros!A$1:A$5000)</f>
        <v>F1885311</v>
      </c>
      <c r="B77" t="s">
        <v>11620</v>
      </c>
      <c r="C77" t="s">
        <v>2557</v>
      </c>
      <c r="D77" t="s">
        <v>4379</v>
      </c>
      <c r="E77" s="3" t="str">
        <f>_xlfn.XLOOKUP(A77,'Badge Arqueiro'!A$1:A$170,'Badge Arqueiro'!B$1:B$170,"0")</f>
        <v>0</v>
      </c>
      <c r="F77" s="55">
        <f>_xlfn.XLOOKUP(A77,Comiters!A$1:A$999,Comiters!B$1:B$999,"0")</f>
        <v>1</v>
      </c>
      <c r="H77"/>
    </row>
    <row r="78" spans="1:8">
      <c r="A78" t="str">
        <f>_xlfn.XLOOKUP(B78,Rotineiros!B$1:B$5000,Rotineiros!A$1:A$5000)</f>
        <v>F1887538</v>
      </c>
      <c r="B78" t="s">
        <v>2781</v>
      </c>
      <c r="C78" t="s">
        <v>12420</v>
      </c>
      <c r="D78" t="s">
        <v>3006</v>
      </c>
      <c r="E78" s="3" t="str">
        <f>_xlfn.XLOOKUP(A78,'Badge Arqueiro'!A$1:A$170,'Badge Arqueiro'!B$1:B$170,"0")</f>
        <v>0</v>
      </c>
      <c r="F78" s="55" t="str">
        <f>_xlfn.XLOOKUP(A78,Comiters!A$1:A$999,Comiters!B$1:B$999,"0")</f>
        <v>0</v>
      </c>
      <c r="H78"/>
    </row>
    <row r="79" spans="1:8">
      <c r="A79" t="str">
        <f>_xlfn.XLOOKUP(B79,Rotineiros!B$1:B$5000,Rotineiros!A$1:A$5000)</f>
        <v>F1887696</v>
      </c>
      <c r="B79" t="s">
        <v>3395</v>
      </c>
      <c r="C79" t="s">
        <v>18</v>
      </c>
      <c r="D79" t="s">
        <v>3396</v>
      </c>
      <c r="E79" s="3" t="str">
        <f>_xlfn.XLOOKUP(A79,'Badge Arqueiro'!A$1:A$170,'Badge Arqueiro'!B$1:B$170,"0")</f>
        <v>0</v>
      </c>
      <c r="F79" s="55" t="str">
        <f>_xlfn.XLOOKUP(A79,Comiters!A$1:A$999,Comiters!B$1:B$999,"0")</f>
        <v>0</v>
      </c>
      <c r="H79"/>
    </row>
    <row r="80" spans="1:8">
      <c r="A80" t="str">
        <f>_xlfn.XLOOKUP(B80,Rotineiros!B$1:B$5000,Rotineiros!A$1:A$5000)</f>
        <v>F1916616</v>
      </c>
      <c r="B80" t="s">
        <v>12523</v>
      </c>
      <c r="C80" t="s">
        <v>1169</v>
      </c>
      <c r="D80" t="s">
        <v>12524</v>
      </c>
      <c r="E80" s="3" t="str">
        <f>_xlfn.XLOOKUP(A80,'Badge Arqueiro'!A$1:A$170,'Badge Arqueiro'!B$1:B$170,"0")</f>
        <v>0</v>
      </c>
      <c r="F80" s="55" t="str">
        <f>_xlfn.XLOOKUP(A80,Comiters!A$1:A$999,Comiters!B$1:B$999,"0")</f>
        <v>0</v>
      </c>
      <c r="H80"/>
    </row>
    <row r="81" spans="1:8">
      <c r="A81" t="str">
        <f>_xlfn.XLOOKUP(B81,Rotineiros!B$1:B$5000,Rotineiros!A$1:A$5000)</f>
        <v>F1962134</v>
      </c>
      <c r="B81" t="s">
        <v>12475</v>
      </c>
      <c r="C81" t="s">
        <v>337</v>
      </c>
      <c r="D81" t="s">
        <v>12476</v>
      </c>
      <c r="E81" s="3" t="str">
        <f>_xlfn.XLOOKUP(A81,'Badge Arqueiro'!A$1:A$170,'Badge Arqueiro'!B$1:B$170,"0")</f>
        <v>0</v>
      </c>
      <c r="F81" s="55" t="str">
        <f>_xlfn.XLOOKUP(A81,Comiters!A$1:A$999,Comiters!B$1:B$999,"0")</f>
        <v>0</v>
      </c>
      <c r="H81"/>
    </row>
    <row r="82" spans="1:8">
      <c r="A82" t="str">
        <f>_xlfn.XLOOKUP(B82,Rotineiros!B$1:B$5000,Rotineiros!A$1:A$5000)</f>
        <v>F2072737</v>
      </c>
      <c r="B82" t="s">
        <v>12586</v>
      </c>
      <c r="D82" t="s">
        <v>12587</v>
      </c>
      <c r="E82" s="3" t="str">
        <f>_xlfn.XLOOKUP(A82,'Badge Arqueiro'!A$1:A$170,'Badge Arqueiro'!B$1:B$170,"0")</f>
        <v>0</v>
      </c>
      <c r="F82" s="55" t="str">
        <f>_xlfn.XLOOKUP(A82,Comiters!A$1:A$999,Comiters!B$1:B$999,"0")</f>
        <v>0</v>
      </c>
      <c r="H82"/>
    </row>
    <row r="83" spans="1:8">
      <c r="A83" t="str">
        <f>_xlfn.XLOOKUP(B83,Rotineiros!B$1:B$5000,Rotineiros!A$1:A$5000)</f>
        <v>F2095576</v>
      </c>
      <c r="B83" t="s">
        <v>916</v>
      </c>
      <c r="C83" t="s">
        <v>47</v>
      </c>
      <c r="D83" t="s">
        <v>917</v>
      </c>
      <c r="E83" s="3" t="str">
        <f>_xlfn.XLOOKUP(A83,'Badge Arqueiro'!A$1:A$170,'Badge Arqueiro'!B$1:B$170,"0")</f>
        <v>0</v>
      </c>
      <c r="F83" s="55" t="str">
        <f>_xlfn.XLOOKUP(A83,Comiters!A$1:A$999,Comiters!B$1:B$999,"0")</f>
        <v>0</v>
      </c>
      <c r="H83"/>
    </row>
    <row r="84" spans="1:8">
      <c r="A84" t="str">
        <f>_xlfn.XLOOKUP(B84,Rotineiros!B$1:B$5000,Rotineiros!A$1:A$5000)</f>
        <v>F2095988</v>
      </c>
      <c r="B84" t="s">
        <v>12580</v>
      </c>
      <c r="D84" t="s">
        <v>12581</v>
      </c>
      <c r="E84" s="3" t="str">
        <f>_xlfn.XLOOKUP(A84,'Badge Arqueiro'!A$1:A$170,'Badge Arqueiro'!B$1:B$170,"0")</f>
        <v>0</v>
      </c>
      <c r="F84" s="55" t="str">
        <f>_xlfn.XLOOKUP(A84,Comiters!A$1:A$999,Comiters!B$1:B$999,"0")</f>
        <v>0</v>
      </c>
      <c r="H84"/>
    </row>
    <row r="85" spans="1:8">
      <c r="A85" t="str">
        <f>_xlfn.XLOOKUP(B85,Rotineiros!B$1:B$5000,Rotineiros!A$1:A$5000)</f>
        <v>F2124048</v>
      </c>
      <c r="B85" t="s">
        <v>925</v>
      </c>
      <c r="C85" t="s">
        <v>12392</v>
      </c>
      <c r="D85" t="s">
        <v>926</v>
      </c>
      <c r="E85" s="3" t="str">
        <f>_xlfn.XLOOKUP(A85,'Badge Arqueiro'!A$1:A$170,'Badge Arqueiro'!B$1:B$170,"0")</f>
        <v>0</v>
      </c>
      <c r="F85" s="55" t="str">
        <f>_xlfn.XLOOKUP(A85,Comiters!A$1:A$999,Comiters!B$1:B$999,"0")</f>
        <v>0</v>
      </c>
      <c r="H85"/>
    </row>
    <row r="86" spans="1:8">
      <c r="A86" t="str">
        <f>_xlfn.XLOOKUP(B86,Rotineiros!B$1:B$5000,Rotineiros!A$1:A$5000)</f>
        <v>F2168319</v>
      </c>
      <c r="B86" t="s">
        <v>3215</v>
      </c>
      <c r="C86" t="s">
        <v>11370</v>
      </c>
      <c r="D86" t="s">
        <v>3216</v>
      </c>
      <c r="E86" s="3" t="str">
        <f>_xlfn.XLOOKUP(A86,'Badge Arqueiro'!A$1:A$170,'Badge Arqueiro'!B$1:B$170,"0")</f>
        <v>0</v>
      </c>
      <c r="F86" s="55" t="str">
        <f>_xlfn.XLOOKUP(A86,Comiters!A$1:A$999,Comiters!B$1:B$999,"0")</f>
        <v>0</v>
      </c>
      <c r="H86"/>
    </row>
    <row r="87" spans="1:8">
      <c r="A87" t="str">
        <f>_xlfn.XLOOKUP(B87,Rotineiros!B$1:B$5000,Rotineiros!A$1:A$5000)</f>
        <v>F2190280</v>
      </c>
      <c r="B87" t="s">
        <v>7262</v>
      </c>
      <c r="C87" t="s">
        <v>12420</v>
      </c>
      <c r="D87" t="s">
        <v>7312</v>
      </c>
      <c r="E87" s="3">
        <f>_xlfn.XLOOKUP(A87,'Badge Arqueiro'!A$1:A$170,'Badge Arqueiro'!B$1:B$170,"0")</f>
        <v>1</v>
      </c>
      <c r="F87" s="55" t="str">
        <f>_xlfn.XLOOKUP(A87,Comiters!A$1:A$999,Comiters!B$1:B$999,"0")</f>
        <v>0</v>
      </c>
      <c r="H87"/>
    </row>
    <row r="88" spans="1:8">
      <c r="A88" t="str">
        <f>_xlfn.XLOOKUP(B88,Rotineiros!B$1:B$5000,Rotineiros!A$1:A$5000)</f>
        <v>F2195407</v>
      </c>
      <c r="B88" t="s">
        <v>2785</v>
      </c>
      <c r="C88" t="s">
        <v>11366</v>
      </c>
      <c r="D88" t="s">
        <v>3064</v>
      </c>
      <c r="E88" s="3" t="str">
        <f>_xlfn.XLOOKUP(A88,'Badge Arqueiro'!A$1:A$170,'Badge Arqueiro'!B$1:B$170,"0")</f>
        <v>0</v>
      </c>
      <c r="F88" s="55" t="str">
        <f>_xlfn.XLOOKUP(A88,Comiters!A$1:A$999,Comiters!B$1:B$999,"0")</f>
        <v>0</v>
      </c>
      <c r="H88"/>
    </row>
    <row r="89" spans="1:8">
      <c r="A89" t="str">
        <f>_xlfn.XLOOKUP(B89,Rotineiros!B$1:B$5000,Rotineiros!A$1:A$5000)</f>
        <v>F2199799</v>
      </c>
      <c r="B89" t="s">
        <v>12460</v>
      </c>
      <c r="C89" t="s">
        <v>3005</v>
      </c>
      <c r="D89" t="s">
        <v>12461</v>
      </c>
      <c r="E89" s="3" t="str">
        <f>_xlfn.XLOOKUP(A89,'Badge Arqueiro'!A$1:A$170,'Badge Arqueiro'!B$1:B$170,"0")</f>
        <v>0</v>
      </c>
      <c r="F89" s="55" t="str">
        <f>_xlfn.XLOOKUP(A89,Comiters!A$1:A$999,Comiters!B$1:B$999,"0")</f>
        <v>0</v>
      </c>
      <c r="H89"/>
    </row>
    <row r="90" spans="1:8">
      <c r="A90" t="str">
        <f>_xlfn.XLOOKUP(B90,Rotineiros!B$1:B$5000,Rotineiros!A$1:A$5000)</f>
        <v>F2255491</v>
      </c>
      <c r="B90" t="s">
        <v>2465</v>
      </c>
      <c r="C90" t="s">
        <v>78</v>
      </c>
      <c r="D90" t="s">
        <v>2467</v>
      </c>
      <c r="E90" s="3" t="str">
        <f>_xlfn.XLOOKUP(A90,'Badge Arqueiro'!A$1:A$170,'Badge Arqueiro'!B$1:B$170,"0")</f>
        <v>0</v>
      </c>
      <c r="F90" s="55" t="str">
        <f>_xlfn.XLOOKUP(A90,Comiters!A$1:A$999,Comiters!B$1:B$999,"0")</f>
        <v>0</v>
      </c>
      <c r="H90"/>
    </row>
    <row r="91" spans="1:8">
      <c r="A91" t="str">
        <f>_xlfn.XLOOKUP(B91,Rotineiros!B$1:B$5000,Rotineiros!A$1:A$5000)</f>
        <v>F2255736</v>
      </c>
      <c r="B91" t="s">
        <v>2580</v>
      </c>
      <c r="D91" t="s">
        <v>2581</v>
      </c>
      <c r="E91" s="3" t="str">
        <f>_xlfn.XLOOKUP(A91,'Badge Arqueiro'!A$1:A$170,'Badge Arqueiro'!B$1:B$170,"0")</f>
        <v>0</v>
      </c>
      <c r="F91" s="55" t="str">
        <f>_xlfn.XLOOKUP(A91,Comiters!A$1:A$999,Comiters!B$1:B$999,"0")</f>
        <v>0</v>
      </c>
      <c r="H91"/>
    </row>
    <row r="92" spans="1:8" s="25" customFormat="1">
      <c r="A92" t="str">
        <f>_xlfn.XLOOKUP(B92,Rotineiros!B$1:B$5000,Rotineiros!A$1:A$5000)</f>
        <v>F2259824</v>
      </c>
      <c r="B92" t="s">
        <v>469</v>
      </c>
      <c r="C92"/>
      <c r="D92" t="s">
        <v>471</v>
      </c>
      <c r="E92" s="3" t="str">
        <f>_xlfn.XLOOKUP(A92,'Badge Arqueiro'!A$1:A$170,'Badge Arqueiro'!B$1:B$170,"0")</f>
        <v>0</v>
      </c>
      <c r="F92" s="55" t="str">
        <f>_xlfn.XLOOKUP(A92,Comiters!A$1:A$999,Comiters!B$1:B$999,"0")</f>
        <v>0</v>
      </c>
      <c r="G92"/>
      <c r="H92"/>
    </row>
    <row r="93" spans="1:8">
      <c r="A93" t="str">
        <f>_xlfn.XLOOKUP(B93,Rotineiros!B$1:B$5000,Rotineiros!A$1:A$5000)</f>
        <v>F2331625</v>
      </c>
      <c r="B93" t="s">
        <v>12544</v>
      </c>
      <c r="C93" t="s">
        <v>145</v>
      </c>
      <c r="D93" t="s">
        <v>12545</v>
      </c>
      <c r="E93" s="3" t="str">
        <f>_xlfn.XLOOKUP(A93,'Badge Arqueiro'!A$1:A$170,'Badge Arqueiro'!B$1:B$170,"0")</f>
        <v>0</v>
      </c>
      <c r="F93" s="55" t="str">
        <f>_xlfn.XLOOKUP(A93,Comiters!A$1:A$999,Comiters!B$1:B$999,"0")</f>
        <v>0</v>
      </c>
      <c r="H93"/>
    </row>
    <row r="94" spans="1:8">
      <c r="A94" t="str">
        <f>_xlfn.XLOOKUP(B94,Rotineiros!B$1:B$5000,Rotineiros!A$1:A$5000)</f>
        <v>F2387878</v>
      </c>
      <c r="B94" t="s">
        <v>12546</v>
      </c>
      <c r="C94" t="s">
        <v>164</v>
      </c>
      <c r="D94" t="s">
        <v>12547</v>
      </c>
      <c r="E94" s="3" t="str">
        <f>_xlfn.XLOOKUP(A94,'Badge Arqueiro'!A$1:A$170,'Badge Arqueiro'!B$1:B$170,"0")</f>
        <v>0</v>
      </c>
      <c r="F94" s="55" t="str">
        <f>_xlfn.XLOOKUP(A94,Comiters!A$1:A$999,Comiters!B$1:B$999,"0")</f>
        <v>0</v>
      </c>
      <c r="H94"/>
    </row>
    <row r="95" spans="1:8" s="25" customFormat="1">
      <c r="A95" t="str">
        <f>_xlfn.XLOOKUP(B95,Rotineiros!B$1:B$5000,Rotineiros!A$1:A$5000)</f>
        <v>F2419340</v>
      </c>
      <c r="B95" t="s">
        <v>3366</v>
      </c>
      <c r="C95" t="s">
        <v>785</v>
      </c>
      <c r="D95" t="s">
        <v>3367</v>
      </c>
      <c r="E95" s="3" t="str">
        <f>_xlfn.XLOOKUP(A95,'Badge Arqueiro'!A$1:A$170,'Badge Arqueiro'!B$1:B$170,"0")</f>
        <v>0</v>
      </c>
      <c r="F95" s="55" t="str">
        <f>_xlfn.XLOOKUP(A95,Comiters!A$1:A$999,Comiters!B$1:B$999,"0")</f>
        <v>0</v>
      </c>
      <c r="G95"/>
      <c r="H95"/>
    </row>
    <row r="96" spans="1:8" s="25" customFormat="1">
      <c r="A96" t="str">
        <f>_xlfn.XLOOKUP(B96,Rotineiros!B$1:B$5000,Rotineiros!A$1:A$5000)</f>
        <v>F2453018</v>
      </c>
      <c r="B96" t="s">
        <v>2285</v>
      </c>
      <c r="C96" t="s">
        <v>1207</v>
      </c>
      <c r="D96" t="s">
        <v>2287</v>
      </c>
      <c r="E96" s="3" t="str">
        <f>_xlfn.XLOOKUP(A96,'Badge Arqueiro'!A$1:A$170,'Badge Arqueiro'!B$1:B$170,"0")</f>
        <v>0</v>
      </c>
      <c r="F96" s="55" t="str">
        <f>_xlfn.XLOOKUP(A96,Comiters!A$1:A$999,Comiters!B$1:B$999,"0")</f>
        <v>0</v>
      </c>
      <c r="G96"/>
      <c r="H96"/>
    </row>
    <row r="97" spans="1:8" s="25" customFormat="1">
      <c r="A97" t="str">
        <f>_xlfn.XLOOKUP(B97,Rotineiros!B$1:B$5000,Rotineiros!A$1:A$5000)</f>
        <v>F2456757</v>
      </c>
      <c r="B97" t="s">
        <v>946</v>
      </c>
      <c r="C97" t="s">
        <v>42</v>
      </c>
      <c r="D97" t="s">
        <v>947</v>
      </c>
      <c r="E97" s="3" t="str">
        <f>_xlfn.XLOOKUP(A97,'Badge Arqueiro'!A$1:A$170,'Badge Arqueiro'!B$1:B$170,"0")</f>
        <v>0</v>
      </c>
      <c r="F97" s="55" t="str">
        <f>_xlfn.XLOOKUP(A97,Comiters!A$1:A$999,Comiters!B$1:B$999,"0")</f>
        <v>0</v>
      </c>
      <c r="G97"/>
      <c r="H97"/>
    </row>
    <row r="98" spans="1:8" s="25" customFormat="1">
      <c r="A98" t="str">
        <f>_xlfn.XLOOKUP(B98,Rotineiros!B$1:B$5000,Rotineiros!A$1:A$5000)</f>
        <v>F2465551</v>
      </c>
      <c r="B98" t="s">
        <v>12556</v>
      </c>
      <c r="C98" t="s">
        <v>12557</v>
      </c>
      <c r="D98" t="s">
        <v>12558</v>
      </c>
      <c r="E98" s="3" t="str">
        <f>_xlfn.XLOOKUP(A98,'Badge Arqueiro'!A$1:A$170,'Badge Arqueiro'!B$1:B$170,"0")</f>
        <v>0</v>
      </c>
      <c r="F98" s="55" t="str">
        <f>_xlfn.XLOOKUP(A98,Comiters!A$1:A$999,Comiters!B$1:B$999,"0")</f>
        <v>0</v>
      </c>
      <c r="G98"/>
      <c r="H98"/>
    </row>
    <row r="99" spans="1:8" s="25" customFormat="1">
      <c r="A99" t="str">
        <f>_xlfn.XLOOKUP(B99,Rotineiros!B$1:B$5000,Rotineiros!A$1:A$5000)</f>
        <v>F2546658</v>
      </c>
      <c r="B99" t="s">
        <v>11802</v>
      </c>
      <c r="C99" t="s">
        <v>149</v>
      </c>
      <c r="D99" t="s">
        <v>11881</v>
      </c>
      <c r="E99" s="3" t="str">
        <f>_xlfn.XLOOKUP(A99,'Badge Arqueiro'!A$1:A$170,'Badge Arqueiro'!B$1:B$170,"0")</f>
        <v>0</v>
      </c>
      <c r="F99" s="55" t="str">
        <f>_xlfn.XLOOKUP(A99,Comiters!A$1:A$999,Comiters!B$1:B$999,"0")</f>
        <v>0</v>
      </c>
      <c r="G99"/>
      <c r="H99"/>
    </row>
    <row r="100" spans="1:8" s="25" customFormat="1">
      <c r="A100" t="str">
        <f>_xlfn.XLOOKUP(B100,Rotineiros!B$1:B$5000,Rotineiros!A$1:A$5000)</f>
        <v>F2550624</v>
      </c>
      <c r="B100" t="s">
        <v>1693</v>
      </c>
      <c r="C100" t="s">
        <v>12522</v>
      </c>
      <c r="D100" t="s">
        <v>1694</v>
      </c>
      <c r="E100" s="3" t="str">
        <f>_xlfn.XLOOKUP(A100,'Badge Arqueiro'!A$1:A$170,'Badge Arqueiro'!B$1:B$170,"0")</f>
        <v>0</v>
      </c>
      <c r="F100" s="55" t="str">
        <f>_xlfn.XLOOKUP(A100,Comiters!A$1:A$999,Comiters!B$1:B$999,"0")</f>
        <v>0</v>
      </c>
      <c r="G100"/>
      <c r="H100"/>
    </row>
    <row r="101" spans="1:8" s="25" customFormat="1">
      <c r="A101" t="str">
        <f>_xlfn.XLOOKUP(B101,Rotineiros!B$1:B$5000,Rotineiros!A$1:A$5000)</f>
        <v>F2636994</v>
      </c>
      <c r="B101" t="s">
        <v>2803</v>
      </c>
      <c r="C101" t="s">
        <v>12450</v>
      </c>
      <c r="D101" t="s">
        <v>12453</v>
      </c>
      <c r="E101" s="3" t="str">
        <f>_xlfn.XLOOKUP(A101,'Badge Arqueiro'!A$1:A$170,'Badge Arqueiro'!B$1:B$170,"0")</f>
        <v>0</v>
      </c>
      <c r="F101" s="55" t="str">
        <f>_xlfn.XLOOKUP(A101,Comiters!A$1:A$999,Comiters!B$1:B$999,"0")</f>
        <v>0</v>
      </c>
      <c r="G101"/>
      <c r="H101"/>
    </row>
    <row r="102" spans="1:8" s="25" customFormat="1">
      <c r="A102" t="str">
        <f>_xlfn.XLOOKUP(B102,Rotineiros!B$1:B$5000,Rotineiros!A$1:A$5000)</f>
        <v>F2662739</v>
      </c>
      <c r="B102" t="s">
        <v>954</v>
      </c>
      <c r="C102"/>
      <c r="D102" t="s">
        <v>955</v>
      </c>
      <c r="E102" s="3" t="str">
        <f>_xlfn.XLOOKUP(A102,'Badge Arqueiro'!A$1:A$170,'Badge Arqueiro'!B$1:B$170,"0")</f>
        <v>0</v>
      </c>
      <c r="F102" s="55" t="str">
        <f>_xlfn.XLOOKUP(A102,Comiters!A$1:A$999,Comiters!B$1:B$999,"0")</f>
        <v>0</v>
      </c>
      <c r="G102"/>
      <c r="H102"/>
    </row>
    <row r="103" spans="1:8" s="25" customFormat="1">
      <c r="A103" t="str">
        <f>_xlfn.XLOOKUP(B103,Rotineiros!B$1:B$5000,Rotineiros!A$1:A$5000)</f>
        <v>F2691343</v>
      </c>
      <c r="B103" t="s">
        <v>11646</v>
      </c>
      <c r="C103" t="s">
        <v>7270</v>
      </c>
      <c r="D103" t="s">
        <v>11723</v>
      </c>
      <c r="E103" s="3" t="str">
        <f>_xlfn.XLOOKUP(A103,'Badge Arqueiro'!A$1:A$170,'Badge Arqueiro'!B$1:B$170,"0")</f>
        <v>0</v>
      </c>
      <c r="F103" s="55" t="str">
        <f>_xlfn.XLOOKUP(A103,Comiters!A$1:A$999,Comiters!B$1:B$999,"0")</f>
        <v>0</v>
      </c>
      <c r="G103"/>
      <c r="H103"/>
    </row>
    <row r="104" spans="1:8" s="25" customFormat="1">
      <c r="A104" t="str">
        <f>_xlfn.XLOOKUP(B104,Rotineiros!B$1:B$5000,Rotineiros!A$1:A$5000)</f>
        <v>F2730208</v>
      </c>
      <c r="B104" t="s">
        <v>473</v>
      </c>
      <c r="C104" t="s">
        <v>7272</v>
      </c>
      <c r="D104" t="s">
        <v>475</v>
      </c>
      <c r="E104" s="3" t="str">
        <f>_xlfn.XLOOKUP(A104,'Badge Arqueiro'!A$1:A$170,'Badge Arqueiro'!B$1:B$170,"0")</f>
        <v>0</v>
      </c>
      <c r="F104" s="55">
        <f>_xlfn.XLOOKUP(A104,Comiters!A$1:A$999,Comiters!B$1:B$999,"0")</f>
        <v>1</v>
      </c>
      <c r="G104"/>
      <c r="H104"/>
    </row>
    <row r="105" spans="1:8" s="25" customFormat="1">
      <c r="A105" t="str">
        <f>_xlfn.XLOOKUP(B105,Rotineiros!B$1:B$5000,Rotineiros!A$1:A$5000)</f>
        <v>F2841950</v>
      </c>
      <c r="B105" t="s">
        <v>1707</v>
      </c>
      <c r="C105" t="s">
        <v>12585</v>
      </c>
      <c r="D105" t="s">
        <v>1708</v>
      </c>
      <c r="E105" s="3" t="str">
        <f>_xlfn.XLOOKUP(A105,'Badge Arqueiro'!A$1:A$170,'Badge Arqueiro'!B$1:B$170,"0")</f>
        <v>0</v>
      </c>
      <c r="F105" s="55" t="str">
        <f>_xlfn.XLOOKUP(A105,Comiters!A$1:A$999,Comiters!B$1:B$999,"0")</f>
        <v>0</v>
      </c>
      <c r="G105"/>
      <c r="H105"/>
    </row>
    <row r="106" spans="1:8" s="25" customFormat="1">
      <c r="A106" t="str">
        <f>_xlfn.XLOOKUP(B106,Rotineiros!B$1:B$5000,Rotineiros!A$1:A$5000)</f>
        <v>F2843639</v>
      </c>
      <c r="B106" t="s">
        <v>12578</v>
      </c>
      <c r="C106"/>
      <c r="D106" t="s">
        <v>12579</v>
      </c>
      <c r="E106" s="3" t="str">
        <f>_xlfn.XLOOKUP(A106,'Badge Arqueiro'!A$1:A$170,'Badge Arqueiro'!B$1:B$170,"0")</f>
        <v>0</v>
      </c>
      <c r="F106" s="55" t="str">
        <f>_xlfn.XLOOKUP(A106,Comiters!A$1:A$999,Comiters!B$1:B$999,"0")</f>
        <v>0</v>
      </c>
      <c r="G106"/>
      <c r="H106"/>
    </row>
    <row r="107" spans="1:8" s="25" customFormat="1">
      <c r="A107" t="str">
        <f>_xlfn.XLOOKUP(B107,Rotineiros!B$1:B$5000,Rotineiros!A$1:A$5000)</f>
        <v>F2856938</v>
      </c>
      <c r="B107" t="s">
        <v>12454</v>
      </c>
      <c r="C107" t="s">
        <v>1428</v>
      </c>
      <c r="D107" t="s">
        <v>12455</v>
      </c>
      <c r="E107" s="3" t="str">
        <f>_xlfn.XLOOKUP(A107,'Badge Arqueiro'!A$1:A$170,'Badge Arqueiro'!B$1:B$170,"0")</f>
        <v>0</v>
      </c>
      <c r="F107" s="55" t="str">
        <f>_xlfn.XLOOKUP(A107,Comiters!A$1:A$999,Comiters!B$1:B$999,"0")</f>
        <v>0</v>
      </c>
      <c r="G107"/>
      <c r="H107"/>
    </row>
    <row r="108" spans="1:8" s="25" customFormat="1">
      <c r="A108" t="str">
        <f>_xlfn.XLOOKUP(B108,Rotineiros!B$1:B$5000,Rotineiros!A$1:A$5000)</f>
        <v>F2906815</v>
      </c>
      <c r="B108" t="s">
        <v>12004</v>
      </c>
      <c r="C108" t="s">
        <v>1152</v>
      </c>
      <c r="D108" t="s">
        <v>12005</v>
      </c>
      <c r="E108" s="3" t="str">
        <f>_xlfn.XLOOKUP(A108,'Badge Arqueiro'!A$1:A$170,'Badge Arqueiro'!B$1:B$170,"0")</f>
        <v>0</v>
      </c>
      <c r="F108" s="55" t="str">
        <f>_xlfn.XLOOKUP(A108,Comiters!A$1:A$999,Comiters!B$1:B$999,"0")</f>
        <v>0</v>
      </c>
      <c r="G108"/>
      <c r="H108"/>
    </row>
    <row r="109" spans="1:8" s="25" customFormat="1">
      <c r="A109" t="str">
        <f>_xlfn.XLOOKUP(B109,Rotineiros!B$1:B$5000,Rotineiros!A$1:A$5000)</f>
        <v>F2966458</v>
      </c>
      <c r="B109" t="s">
        <v>12542</v>
      </c>
      <c r="C109"/>
      <c r="D109" t="s">
        <v>12543</v>
      </c>
      <c r="E109" s="3" t="str">
        <f>_xlfn.XLOOKUP(A109,'Badge Arqueiro'!A$1:A$170,'Badge Arqueiro'!B$1:B$170,"0")</f>
        <v>0</v>
      </c>
      <c r="F109" s="55" t="str">
        <f>_xlfn.XLOOKUP(A109,Comiters!A$1:A$999,Comiters!B$1:B$999,"0")</f>
        <v>0</v>
      </c>
      <c r="G109"/>
      <c r="H109"/>
    </row>
    <row r="110" spans="1:8" s="25" customFormat="1">
      <c r="A110" t="str">
        <f>_xlfn.XLOOKUP(B110,Rotineiros!B$1:B$5000,Rotineiros!A$1:A$5000)</f>
        <v>F2981079</v>
      </c>
      <c r="B110" t="s">
        <v>3230</v>
      </c>
      <c r="C110" t="s">
        <v>934</v>
      </c>
      <c r="D110" t="s">
        <v>3231</v>
      </c>
      <c r="E110" s="3" t="str">
        <f>_xlfn.XLOOKUP(A110,'Badge Arqueiro'!A$1:A$170,'Badge Arqueiro'!B$1:B$170,"0")</f>
        <v>0</v>
      </c>
      <c r="F110" s="55" t="str">
        <f>_xlfn.XLOOKUP(A110,Comiters!A$1:A$999,Comiters!B$1:B$999,"0")</f>
        <v>0</v>
      </c>
      <c r="G110"/>
      <c r="H110"/>
    </row>
    <row r="111" spans="1:8" s="25" customFormat="1">
      <c r="A111" t="str">
        <f>_xlfn.XLOOKUP(B111,Rotineiros!B$1:B$5000,Rotineiros!A$1:A$5000)</f>
        <v>F3054955</v>
      </c>
      <c r="B111" t="s">
        <v>12493</v>
      </c>
      <c r="C111" t="s">
        <v>1074</v>
      </c>
      <c r="D111" t="s">
        <v>12494</v>
      </c>
      <c r="E111" s="3" t="str">
        <f>_xlfn.XLOOKUP(A111,'Badge Arqueiro'!A$1:A$170,'Badge Arqueiro'!B$1:B$170,"0")</f>
        <v>0</v>
      </c>
      <c r="F111" s="55" t="str">
        <f>_xlfn.XLOOKUP(A111,Comiters!A$1:A$999,Comiters!B$1:B$999,"0")</f>
        <v>0</v>
      </c>
      <c r="G111"/>
      <c r="H111"/>
    </row>
    <row r="112" spans="1:8" s="25" customFormat="1">
      <c r="A112" t="str">
        <f>_xlfn.XLOOKUP(B112,Rotineiros!B$1:B$5000,Rotineiros!A$1:A$5000)</f>
        <v>F3140649</v>
      </c>
      <c r="B112" t="s">
        <v>970</v>
      </c>
      <c r="C112"/>
      <c r="D112" t="s">
        <v>972</v>
      </c>
      <c r="E112" s="3" t="str">
        <f>_xlfn.XLOOKUP(A112,'Badge Arqueiro'!A$1:A$170,'Badge Arqueiro'!B$1:B$170,"0")</f>
        <v>0</v>
      </c>
      <c r="F112" s="55" t="str">
        <f>_xlfn.XLOOKUP(A112,Comiters!A$1:A$999,Comiters!B$1:B$999,"0")</f>
        <v>0</v>
      </c>
      <c r="G112"/>
      <c r="H112"/>
    </row>
    <row r="113" spans="1:8" s="25" customFormat="1">
      <c r="A113" t="str">
        <f>_xlfn.XLOOKUP(B113,Rotineiros!B$1:B$5000,Rotineiros!A$1:A$5000)</f>
        <v>F3154652</v>
      </c>
      <c r="B113" t="s">
        <v>3542</v>
      </c>
      <c r="C113" t="s">
        <v>257</v>
      </c>
      <c r="D113" t="s">
        <v>3543</v>
      </c>
      <c r="E113" s="3" t="str">
        <f>_xlfn.XLOOKUP(A113,'Badge Arqueiro'!A$1:A$170,'Badge Arqueiro'!B$1:B$170,"0")</f>
        <v>0</v>
      </c>
      <c r="F113" s="55" t="str">
        <f>_xlfn.XLOOKUP(A113,Comiters!A$1:A$999,Comiters!B$1:B$999,"0")</f>
        <v>0</v>
      </c>
      <c r="G113"/>
      <c r="H113"/>
    </row>
    <row r="114" spans="1:8" s="25" customFormat="1">
      <c r="A114" t="str">
        <f>_xlfn.XLOOKUP(B114,Rotineiros!B$1:B$5000,Rotineiros!A$1:A$5000)</f>
        <v>F3155006</v>
      </c>
      <c r="B114" t="s">
        <v>2817</v>
      </c>
      <c r="C114" t="s">
        <v>12401</v>
      </c>
      <c r="D114" t="s">
        <v>3531</v>
      </c>
      <c r="E114" s="3" t="str">
        <f>_xlfn.XLOOKUP(A114,'Badge Arqueiro'!A$1:A$170,'Badge Arqueiro'!B$1:B$170,"0")</f>
        <v>0</v>
      </c>
      <c r="F114" s="55" t="str">
        <f>_xlfn.XLOOKUP(A114,Comiters!A$1:A$999,Comiters!B$1:B$999,"0")</f>
        <v>0</v>
      </c>
      <c r="G114"/>
      <c r="H114"/>
    </row>
    <row r="115" spans="1:8" s="25" customFormat="1">
      <c r="A115" t="str">
        <f>_xlfn.XLOOKUP(B115,Rotineiros!B$1:B$5000,Rotineiros!A$1:A$5000)</f>
        <v>F3156774</v>
      </c>
      <c r="B115" t="s">
        <v>12439</v>
      </c>
      <c r="C115" t="s">
        <v>12440</v>
      </c>
      <c r="D115" t="s">
        <v>12441</v>
      </c>
      <c r="E115" s="3" t="str">
        <f>_xlfn.XLOOKUP(A115,'Badge Arqueiro'!A$1:A$170,'Badge Arqueiro'!B$1:B$170,"0")</f>
        <v>0</v>
      </c>
      <c r="F115" s="55" t="str">
        <f>_xlfn.XLOOKUP(A115,Comiters!A$1:A$999,Comiters!B$1:B$999,"0")</f>
        <v>0</v>
      </c>
      <c r="G115"/>
      <c r="H115"/>
    </row>
    <row r="116" spans="1:8" s="25" customFormat="1">
      <c r="A116" t="str">
        <f>_xlfn.XLOOKUP(B116,Rotineiros!B$1:B$5000,Rotineiros!A$1:A$5000)</f>
        <v>F3161166</v>
      </c>
      <c r="B116" t="s">
        <v>484</v>
      </c>
      <c r="C116" t="s">
        <v>12405</v>
      </c>
      <c r="D116" t="s">
        <v>485</v>
      </c>
      <c r="E116" s="3" t="str">
        <f>_xlfn.XLOOKUP(A116,'Badge Arqueiro'!A$1:A$170,'Badge Arqueiro'!B$1:B$170,"0")</f>
        <v>0</v>
      </c>
      <c r="F116" s="55" t="str">
        <f>_xlfn.XLOOKUP(A116,Comiters!A$1:A$999,Comiters!B$1:B$999,"0")</f>
        <v>0</v>
      </c>
      <c r="G116"/>
      <c r="H116"/>
    </row>
    <row r="117" spans="1:8" s="25" customFormat="1">
      <c r="A117" t="str">
        <f>_xlfn.XLOOKUP(B117,Rotineiros!B$1:B$5000,Rotineiros!A$1:A$5000)</f>
        <v>F3165916</v>
      </c>
      <c r="B117" t="s">
        <v>239</v>
      </c>
      <c r="C117" t="s">
        <v>99</v>
      </c>
      <c r="D117" t="s">
        <v>241</v>
      </c>
      <c r="E117" s="3" t="str">
        <f>_xlfn.XLOOKUP(A117,'Badge Arqueiro'!A$1:A$170,'Badge Arqueiro'!B$1:B$170,"0")</f>
        <v>0</v>
      </c>
      <c r="F117" s="55" t="str">
        <f>_xlfn.XLOOKUP(A117,Comiters!A$1:A$999,Comiters!B$1:B$999,"0")</f>
        <v>0</v>
      </c>
      <c r="G117"/>
      <c r="H117"/>
    </row>
    <row r="118" spans="1:8" s="25" customFormat="1">
      <c r="A118" t="str">
        <f>_xlfn.XLOOKUP(B118,Rotineiros!B$1:B$5000,Rotineiros!A$1:A$5000)</f>
        <v>F3166384</v>
      </c>
      <c r="B118" t="s">
        <v>246</v>
      </c>
      <c r="C118" t="s">
        <v>337</v>
      </c>
      <c r="D118" t="s">
        <v>248</v>
      </c>
      <c r="E118" s="3" t="str">
        <f>_xlfn.XLOOKUP(A118,'Badge Arqueiro'!A$1:A$170,'Badge Arqueiro'!B$1:B$170,"0")</f>
        <v>0</v>
      </c>
      <c r="F118" s="55" t="str">
        <f>_xlfn.XLOOKUP(A118,Comiters!A$1:A$999,Comiters!B$1:B$999,"0")</f>
        <v>0</v>
      </c>
      <c r="G118"/>
      <c r="H118"/>
    </row>
    <row r="119" spans="1:8" s="25" customFormat="1">
      <c r="A119" t="str">
        <f>_xlfn.XLOOKUP(B119,Rotineiros!B$1:B$5000,Rotineiros!A$1:A$5000)</f>
        <v>F3188411</v>
      </c>
      <c r="B119" t="s">
        <v>991</v>
      </c>
      <c r="C119"/>
      <c r="D119" t="s">
        <v>992</v>
      </c>
      <c r="E119" s="3" t="str">
        <f>_xlfn.XLOOKUP(A119,'Badge Arqueiro'!A$1:A$170,'Badge Arqueiro'!B$1:B$170,"0")</f>
        <v>0</v>
      </c>
      <c r="F119" s="55" t="str">
        <f>_xlfn.XLOOKUP(A119,Comiters!A$1:A$999,Comiters!B$1:B$999,"0")</f>
        <v>0</v>
      </c>
      <c r="G119"/>
      <c r="H119"/>
    </row>
    <row r="120" spans="1:8" s="25" customFormat="1">
      <c r="A120" t="str">
        <f>_xlfn.XLOOKUP(B120,Rotineiros!B$1:B$5000,Rotineiros!A$1:A$5000)</f>
        <v>F3189516</v>
      </c>
      <c r="B120" t="s">
        <v>12515</v>
      </c>
      <c r="C120" t="s">
        <v>511</v>
      </c>
      <c r="D120" t="s">
        <v>12516</v>
      </c>
      <c r="E120" s="3" t="str">
        <f>_xlfn.XLOOKUP(A120,'Badge Arqueiro'!A$1:A$170,'Badge Arqueiro'!B$1:B$170,"0")</f>
        <v>0</v>
      </c>
      <c r="F120" s="55" t="str">
        <f>_xlfn.XLOOKUP(A120,Comiters!A$1:A$999,Comiters!B$1:B$999,"0")</f>
        <v>0</v>
      </c>
      <c r="G120"/>
      <c r="H120"/>
    </row>
    <row r="121" spans="1:8" s="25" customFormat="1">
      <c r="A121" t="str">
        <f>_xlfn.XLOOKUP(B121,Rotineiros!B$1:B$5000,Rotineiros!A$1:A$5000)</f>
        <v>F3191684</v>
      </c>
      <c r="B121" t="s">
        <v>12433</v>
      </c>
      <c r="C121" t="s">
        <v>12401</v>
      </c>
      <c r="D121" t="s">
        <v>12434</v>
      </c>
      <c r="E121" s="3" t="str">
        <f>_xlfn.XLOOKUP(A121,'Badge Arqueiro'!A$1:A$170,'Badge Arqueiro'!B$1:B$170,"0")</f>
        <v>0</v>
      </c>
      <c r="F121" s="55" t="str">
        <f>_xlfn.XLOOKUP(A121,Comiters!A$1:A$999,Comiters!B$1:B$999,"0")</f>
        <v>0</v>
      </c>
      <c r="G121"/>
      <c r="H121"/>
    </row>
    <row r="122" spans="1:8" s="25" customFormat="1">
      <c r="A122" t="str">
        <f>_xlfn.XLOOKUP(B122,Rotineiros!B$1:B$5000,Rotineiros!A$1:A$5000)</f>
        <v>F3226642</v>
      </c>
      <c r="B122" t="s">
        <v>494</v>
      </c>
      <c r="C122" t="s">
        <v>12398</v>
      </c>
      <c r="D122" t="s">
        <v>495</v>
      </c>
      <c r="E122" s="3" t="str">
        <f>_xlfn.XLOOKUP(A122,'Badge Arqueiro'!A$1:A$170,'Badge Arqueiro'!B$1:B$170,"0")</f>
        <v>0</v>
      </c>
      <c r="F122" s="55" t="str">
        <f>_xlfn.XLOOKUP(A122,Comiters!A$1:A$999,Comiters!B$1:B$999,"0")</f>
        <v>0</v>
      </c>
      <c r="G122"/>
      <c r="H122"/>
    </row>
    <row r="123" spans="1:8" s="25" customFormat="1">
      <c r="A123" t="str">
        <f>_xlfn.XLOOKUP(B123,Rotineiros!B$1:B$5000,Rotineiros!A$1:A$5000)</f>
        <v>F3306375</v>
      </c>
      <c r="B123" t="s">
        <v>3065</v>
      </c>
      <c r="C123" t="s">
        <v>1169</v>
      </c>
      <c r="D123" t="s">
        <v>3066</v>
      </c>
      <c r="E123" s="3" t="str">
        <f>_xlfn.XLOOKUP(A123,'Badge Arqueiro'!A$1:A$170,'Badge Arqueiro'!B$1:B$170,"0")</f>
        <v>0</v>
      </c>
      <c r="F123" s="55" t="str">
        <f>_xlfn.XLOOKUP(A123,Comiters!A$1:A$999,Comiters!B$1:B$999,"0")</f>
        <v>0</v>
      </c>
      <c r="G123"/>
      <c r="H123"/>
    </row>
    <row r="124" spans="1:8" s="25" customFormat="1">
      <c r="A124" t="str">
        <f>_xlfn.XLOOKUP(B124,Rotineiros!B$1:B$5000,Rotineiros!A$1:A$5000)</f>
        <v>F3517423</v>
      </c>
      <c r="B124" t="s">
        <v>2831</v>
      </c>
      <c r="C124" t="s">
        <v>12388</v>
      </c>
      <c r="D124" t="s">
        <v>11443</v>
      </c>
      <c r="E124" s="3" t="str">
        <f>_xlfn.XLOOKUP(A124,'Badge Arqueiro'!A$1:A$170,'Badge Arqueiro'!B$1:B$170,"0")</f>
        <v>0</v>
      </c>
      <c r="F124" s="55" t="str">
        <f>_xlfn.XLOOKUP(A124,Comiters!A$1:A$999,Comiters!B$1:B$999,"0")</f>
        <v>0</v>
      </c>
      <c r="G124"/>
      <c r="H124"/>
    </row>
    <row r="125" spans="1:8" s="25" customFormat="1">
      <c r="A125" t="str">
        <f>_xlfn.XLOOKUP(B125,Rotineiros!B$1:B$5000,Rotineiros!A$1:A$5000)</f>
        <v>F3544855</v>
      </c>
      <c r="B125" t="s">
        <v>3205</v>
      </c>
      <c r="C125" t="s">
        <v>172</v>
      </c>
      <c r="D125" t="s">
        <v>3206</v>
      </c>
      <c r="E125" s="3" t="str">
        <f>_xlfn.XLOOKUP(A125,'Badge Arqueiro'!A$1:A$170,'Badge Arqueiro'!B$1:B$170,"0")</f>
        <v>0</v>
      </c>
      <c r="F125" s="55" t="str">
        <f>_xlfn.XLOOKUP(A125,Comiters!A$1:A$999,Comiters!B$1:B$999,"0")</f>
        <v>0</v>
      </c>
      <c r="G125"/>
      <c r="H125"/>
    </row>
    <row r="126" spans="1:8" s="25" customFormat="1">
      <c r="A126" t="str">
        <f>_xlfn.XLOOKUP(B126,Rotineiros!B$1:B$5000,Rotineiros!A$1:A$5000)</f>
        <v>F3545436</v>
      </c>
      <c r="B126" t="s">
        <v>1015</v>
      </c>
      <c r="C126" t="s">
        <v>814</v>
      </c>
      <c r="D126" t="s">
        <v>1016</v>
      </c>
      <c r="E126" s="3" t="str">
        <f>_xlfn.XLOOKUP(A126,'Badge Arqueiro'!A$1:A$170,'Badge Arqueiro'!B$1:B$170,"0")</f>
        <v>0</v>
      </c>
      <c r="F126" s="55">
        <f>_xlfn.XLOOKUP(A126,Comiters!A$1:A$999,Comiters!B$1:B$999,"0")</f>
        <v>1</v>
      </c>
      <c r="G126"/>
      <c r="H126"/>
    </row>
    <row r="127" spans="1:8" s="25" customFormat="1">
      <c r="A127" t="str">
        <f>_xlfn.XLOOKUP(B127,Rotineiros!B$1:B$5000,Rotineiros!A$1:A$5000)</f>
        <v>F3548531</v>
      </c>
      <c r="B127" t="s">
        <v>7267</v>
      </c>
      <c r="C127" t="s">
        <v>12529</v>
      </c>
      <c r="D127" t="s">
        <v>7317</v>
      </c>
      <c r="E127" s="3" t="str">
        <f>_xlfn.XLOOKUP(A127,'Badge Arqueiro'!A$1:A$170,'Badge Arqueiro'!B$1:B$170,"0")</f>
        <v>0</v>
      </c>
      <c r="F127" s="55" t="str">
        <f>_xlfn.XLOOKUP(A127,Comiters!A$1:A$999,Comiters!B$1:B$999,"0")</f>
        <v>0</v>
      </c>
      <c r="G127"/>
      <c r="H127"/>
    </row>
    <row r="128" spans="1:8" s="25" customFormat="1">
      <c r="A128" t="str">
        <f>_xlfn.XLOOKUP(B128,Rotineiros!B$1:B$5000,Rotineiros!A$1:A$5000)</f>
        <v>F3565860</v>
      </c>
      <c r="B128" t="s">
        <v>11796</v>
      </c>
      <c r="C128" t="s">
        <v>11372</v>
      </c>
      <c r="D128" t="s">
        <v>11876</v>
      </c>
      <c r="E128" s="3" t="str">
        <f>_xlfn.XLOOKUP(A128,'Badge Arqueiro'!A$1:A$170,'Badge Arqueiro'!B$1:B$170,"0")</f>
        <v>0</v>
      </c>
      <c r="F128" s="55" t="str">
        <f>_xlfn.XLOOKUP(A128,Comiters!A$1:A$999,Comiters!B$1:B$999,"0")</f>
        <v>0</v>
      </c>
      <c r="G128"/>
      <c r="H128"/>
    </row>
    <row r="129" spans="1:8" s="25" customFormat="1">
      <c r="A129" t="str">
        <f>_xlfn.XLOOKUP(B129,Rotineiros!B$1:B$5000,Rotineiros!A$1:A$5000)</f>
        <v>F3605025</v>
      </c>
      <c r="B129" t="s">
        <v>2833</v>
      </c>
      <c r="C129" t="s">
        <v>257</v>
      </c>
      <c r="D129" t="s">
        <v>12323</v>
      </c>
      <c r="E129" s="3" t="str">
        <f>_xlfn.XLOOKUP(A129,'Badge Arqueiro'!A$1:A$170,'Badge Arqueiro'!B$1:B$170,"0")</f>
        <v>0</v>
      </c>
      <c r="F129" s="55" t="str">
        <f>_xlfn.XLOOKUP(A129,Comiters!A$1:A$999,Comiters!B$1:B$999,"0")</f>
        <v>0</v>
      </c>
      <c r="G129"/>
      <c r="H129"/>
    </row>
    <row r="130" spans="1:8" s="25" customFormat="1">
      <c r="A130" t="str">
        <f>_xlfn.XLOOKUP(B130,Rotineiros!B$1:B$5000,Rotineiros!A$1:A$5000)</f>
        <v>F3712897</v>
      </c>
      <c r="B130" t="s">
        <v>12427</v>
      </c>
      <c r="C130" t="s">
        <v>12401</v>
      </c>
      <c r="D130" t="s">
        <v>12428</v>
      </c>
      <c r="E130" s="3" t="str">
        <f>_xlfn.XLOOKUP(A130,'Badge Arqueiro'!A$1:A$170,'Badge Arqueiro'!B$1:B$170,"0")</f>
        <v>0</v>
      </c>
      <c r="F130" s="55" t="str">
        <f>_xlfn.XLOOKUP(A130,Comiters!A$1:A$999,Comiters!B$1:B$999,"0")</f>
        <v>0</v>
      </c>
      <c r="G130"/>
      <c r="H130"/>
    </row>
    <row r="131" spans="1:8" s="25" customFormat="1">
      <c r="A131" t="str">
        <f>_xlfn.XLOOKUP(B131,Rotineiros!B$1:B$5000,Rotineiros!A$1:A$5000)</f>
        <v>F3742286</v>
      </c>
      <c r="B131" t="s">
        <v>3232</v>
      </c>
      <c r="C131" t="s">
        <v>7272</v>
      </c>
      <c r="D131" t="s">
        <v>3233</v>
      </c>
      <c r="E131" s="3" t="str">
        <f>_xlfn.XLOOKUP(A131,'Badge Arqueiro'!A$1:A$170,'Badge Arqueiro'!B$1:B$170,"0")</f>
        <v>0</v>
      </c>
      <c r="F131" s="55" t="str">
        <f>_xlfn.XLOOKUP(A131,Comiters!A$1:A$999,Comiters!B$1:B$999,"0")</f>
        <v>0</v>
      </c>
      <c r="G131"/>
      <c r="H131"/>
    </row>
    <row r="132" spans="1:8" s="25" customFormat="1">
      <c r="A132" t="str">
        <f>_xlfn.XLOOKUP(B132,Rotineiros!B$1:B$5000,Rotineiros!A$1:A$5000)</f>
        <v>F3780825</v>
      </c>
      <c r="B132" t="s">
        <v>12520</v>
      </c>
      <c r="C132" t="s">
        <v>4102</v>
      </c>
      <c r="D132" t="s">
        <v>12521</v>
      </c>
      <c r="E132" s="3" t="str">
        <f>_xlfn.XLOOKUP(A132,'Badge Arqueiro'!A$1:A$170,'Badge Arqueiro'!B$1:B$170,"0")</f>
        <v>0</v>
      </c>
      <c r="F132" s="55" t="str">
        <f>_xlfn.XLOOKUP(A132,Comiters!A$1:A$999,Comiters!B$1:B$999,"0")</f>
        <v>0</v>
      </c>
      <c r="G132"/>
      <c r="H132"/>
    </row>
    <row r="133" spans="1:8" s="25" customFormat="1">
      <c r="A133" t="str">
        <f>_xlfn.XLOOKUP(B133,Rotineiros!B$1:B$5000,Rotineiros!A$1:A$5000)</f>
        <v>F3799160</v>
      </c>
      <c r="B133" t="s">
        <v>12393</v>
      </c>
      <c r="C133" t="s">
        <v>12394</v>
      </c>
      <c r="D133" t="s">
        <v>12395</v>
      </c>
      <c r="E133" s="3" t="str">
        <f>_xlfn.XLOOKUP(A133,'Badge Arqueiro'!A$1:A$170,'Badge Arqueiro'!B$1:B$170,"0")</f>
        <v>0</v>
      </c>
      <c r="F133" s="55" t="str">
        <f>_xlfn.XLOOKUP(A133,Comiters!A$1:A$999,Comiters!B$1:B$999,"0")</f>
        <v>0</v>
      </c>
      <c r="G133"/>
      <c r="H133"/>
    </row>
    <row r="134" spans="1:8" s="25" customFormat="1">
      <c r="A134" t="str">
        <f>_xlfn.XLOOKUP(B134,Rotineiros!B$1:B$5000,Rotineiros!A$1:A$5000)</f>
        <v>F3858254</v>
      </c>
      <c r="B134" t="s">
        <v>3485</v>
      </c>
      <c r="C134" t="s">
        <v>1074</v>
      </c>
      <c r="D134" t="s">
        <v>3487</v>
      </c>
      <c r="E134" s="3" t="str">
        <f>_xlfn.XLOOKUP(A134,'Badge Arqueiro'!A$1:A$170,'Badge Arqueiro'!B$1:B$170,"0")</f>
        <v>0</v>
      </c>
      <c r="F134" s="55" t="str">
        <f>_xlfn.XLOOKUP(A134,Comiters!A$1:A$999,Comiters!B$1:B$999,"0")</f>
        <v>0</v>
      </c>
      <c r="G134"/>
      <c r="H134"/>
    </row>
    <row r="135" spans="1:8" s="25" customFormat="1">
      <c r="A135" t="str">
        <f>_xlfn.XLOOKUP(B135,Rotineiros!B$1:B$5000,Rotineiros!A$1:A$5000)</f>
        <v>F3869356</v>
      </c>
      <c r="B135" t="s">
        <v>2991</v>
      </c>
      <c r="C135" t="s">
        <v>1012</v>
      </c>
      <c r="D135" t="s">
        <v>3217</v>
      </c>
      <c r="E135" s="3" t="str">
        <f>_xlfn.XLOOKUP(A135,'Badge Arqueiro'!A$1:A$170,'Badge Arqueiro'!B$1:B$170,"0")</f>
        <v>0</v>
      </c>
      <c r="F135" s="55" t="str">
        <f>_xlfn.XLOOKUP(A135,Comiters!A$1:A$999,Comiters!B$1:B$999,"0")</f>
        <v>0</v>
      </c>
      <c r="G135"/>
      <c r="H135"/>
    </row>
    <row r="136" spans="1:8" s="25" customFormat="1">
      <c r="A136" t="str">
        <f>_xlfn.XLOOKUP(B136,Rotineiros!B$1:B$5000,Rotineiros!A$1:A$5000)</f>
        <v>F3876828</v>
      </c>
      <c r="B136" t="s">
        <v>1022</v>
      </c>
      <c r="C136" t="s">
        <v>18</v>
      </c>
      <c r="D136" t="s">
        <v>1024</v>
      </c>
      <c r="E136" s="3" t="str">
        <f>_xlfn.XLOOKUP(A136,'Badge Arqueiro'!A$1:A$170,'Badge Arqueiro'!B$1:B$170,"0")</f>
        <v>0</v>
      </c>
      <c r="F136" s="55" t="str">
        <f>_xlfn.XLOOKUP(A136,Comiters!A$1:A$999,Comiters!B$1:B$999,"0")</f>
        <v>0</v>
      </c>
      <c r="G136"/>
      <c r="H136"/>
    </row>
    <row r="137" spans="1:8" s="25" customFormat="1">
      <c r="A137" t="str">
        <f>_xlfn.XLOOKUP(B137,Rotineiros!B$1:B$5000,Rotineiros!A$1:A$5000)</f>
        <v>F4067361</v>
      </c>
      <c r="B137" t="s">
        <v>3795</v>
      </c>
      <c r="C137" t="s">
        <v>860</v>
      </c>
      <c r="D137" t="s">
        <v>3898</v>
      </c>
      <c r="E137" s="3" t="str">
        <f>_xlfn.XLOOKUP(A137,'Badge Arqueiro'!A$1:A$170,'Badge Arqueiro'!B$1:B$170,"0")</f>
        <v>0</v>
      </c>
      <c r="F137" s="55" t="str">
        <f>_xlfn.XLOOKUP(A137,Comiters!A$1:A$999,Comiters!B$1:B$999,"0")</f>
        <v>0</v>
      </c>
      <c r="G137"/>
      <c r="H137"/>
    </row>
    <row r="138" spans="1:8" s="25" customFormat="1">
      <c r="A138" t="str">
        <f>_xlfn.XLOOKUP(B138,Rotineiros!B$1:B$5000,Rotineiros!A$1:A$5000)</f>
        <v>F4130199</v>
      </c>
      <c r="B138" t="s">
        <v>2845</v>
      </c>
      <c r="C138" t="s">
        <v>12426</v>
      </c>
      <c r="D138" t="s">
        <v>11189</v>
      </c>
      <c r="E138" s="3" t="str">
        <f>_xlfn.XLOOKUP(A138,'Badge Arqueiro'!A$1:A$170,'Badge Arqueiro'!B$1:B$170,"0")</f>
        <v>0</v>
      </c>
      <c r="F138" s="55" t="str">
        <f>_xlfn.XLOOKUP(A138,Comiters!A$1:A$999,Comiters!B$1:B$999,"0")</f>
        <v>0</v>
      </c>
      <c r="G138"/>
      <c r="H138"/>
    </row>
    <row r="139" spans="1:8" s="25" customFormat="1">
      <c r="A139" t="str">
        <f>_xlfn.XLOOKUP(B139,Rotineiros!B$1:B$5000,Rotineiros!A$1:A$5000)</f>
        <v>F4352773</v>
      </c>
      <c r="B139" t="s">
        <v>2993</v>
      </c>
      <c r="C139" t="s">
        <v>12388</v>
      </c>
      <c r="D139" t="s">
        <v>3164</v>
      </c>
      <c r="E139" s="3" t="str">
        <f>_xlfn.XLOOKUP(A139,'Badge Arqueiro'!A$1:A$170,'Badge Arqueiro'!B$1:B$170,"0")</f>
        <v>0</v>
      </c>
      <c r="F139" s="55" t="str">
        <f>_xlfn.XLOOKUP(A139,Comiters!A$1:A$999,Comiters!B$1:B$999,"0")</f>
        <v>0</v>
      </c>
      <c r="G139"/>
      <c r="H139"/>
    </row>
    <row r="140" spans="1:8" s="25" customFormat="1">
      <c r="A140" t="str">
        <f>_xlfn.XLOOKUP(B140,Rotineiros!B$1:B$5000,Rotineiros!A$1:A$5000)</f>
        <v>F4615579</v>
      </c>
      <c r="B140" t="s">
        <v>12026</v>
      </c>
      <c r="C140" t="s">
        <v>11367</v>
      </c>
      <c r="D140" t="s">
        <v>12027</v>
      </c>
      <c r="E140" s="3" t="str">
        <f>_xlfn.XLOOKUP(A140,'Badge Arqueiro'!A$1:A$170,'Badge Arqueiro'!B$1:B$170,"0")</f>
        <v>0</v>
      </c>
      <c r="F140" s="55" t="str">
        <f>_xlfn.XLOOKUP(A140,Comiters!A$1:A$999,Comiters!B$1:B$999,"0")</f>
        <v>0</v>
      </c>
      <c r="G140"/>
      <c r="H140"/>
    </row>
    <row r="141" spans="1:8" s="25" customFormat="1">
      <c r="A141" t="str">
        <f>_xlfn.XLOOKUP(B141,Rotineiros!B$1:B$5000,Rotineiros!A$1:A$5000)</f>
        <v>F4679630</v>
      </c>
      <c r="B141" t="s">
        <v>273</v>
      </c>
      <c r="C141" t="s">
        <v>796</v>
      </c>
      <c r="D141" t="s">
        <v>275</v>
      </c>
      <c r="E141" s="3" t="str">
        <f>_xlfn.XLOOKUP(A141,'Badge Arqueiro'!A$1:A$170,'Badge Arqueiro'!B$1:B$170,"0")</f>
        <v>0</v>
      </c>
      <c r="F141" s="55">
        <f>_xlfn.XLOOKUP(A141,Comiters!A$1:A$999,Comiters!B$1:B$999,"0")</f>
        <v>1</v>
      </c>
      <c r="G141"/>
      <c r="H141"/>
    </row>
    <row r="142" spans="1:8" s="25" customFormat="1">
      <c r="A142" t="str">
        <f>_xlfn.XLOOKUP(B142,Rotineiros!B$1:B$5000,Rotineiros!A$1:A$5000)</f>
        <v>F5077808</v>
      </c>
      <c r="B142" t="s">
        <v>280</v>
      </c>
      <c r="C142" t="s">
        <v>959</v>
      </c>
      <c r="D142" t="s">
        <v>281</v>
      </c>
      <c r="E142" s="3" t="str">
        <f>_xlfn.XLOOKUP(A142,'Badge Arqueiro'!A$1:A$170,'Badge Arqueiro'!B$1:B$170,"0")</f>
        <v>0</v>
      </c>
      <c r="F142" s="55" t="str">
        <f>_xlfn.XLOOKUP(A142,Comiters!A$1:A$999,Comiters!B$1:B$999,"0")</f>
        <v>0</v>
      </c>
      <c r="G142"/>
      <c r="H142"/>
    </row>
    <row r="143" spans="1:8" s="25" customFormat="1">
      <c r="A143" t="str">
        <f>_xlfn.XLOOKUP(B143,Rotineiros!B$1:B$5000,Rotineiros!A$1:A$5000)</f>
        <v>F5078499</v>
      </c>
      <c r="B143" t="s">
        <v>283</v>
      </c>
      <c r="C143" t="s">
        <v>1074</v>
      </c>
      <c r="D143" t="s">
        <v>284</v>
      </c>
      <c r="E143" s="3" t="str">
        <f>_xlfn.XLOOKUP(A143,'Badge Arqueiro'!A$1:A$170,'Badge Arqueiro'!B$1:B$170,"0")</f>
        <v>0</v>
      </c>
      <c r="F143" s="55" t="str">
        <f>_xlfn.XLOOKUP(A143,Comiters!A$1:A$999,Comiters!B$1:B$999,"0")</f>
        <v>0</v>
      </c>
      <c r="G143"/>
      <c r="H143"/>
    </row>
    <row r="144" spans="1:8" s="25" customFormat="1">
      <c r="A144" t="str">
        <f>_xlfn.XLOOKUP(B144,Rotineiros!B$1:B$5000,Rotineiros!A$1:A$5000)</f>
        <v>F5115299</v>
      </c>
      <c r="B144" t="s">
        <v>1975</v>
      </c>
      <c r="C144" t="s">
        <v>1182</v>
      </c>
      <c r="D144" t="s">
        <v>2607</v>
      </c>
      <c r="E144" s="3" t="str">
        <f>_xlfn.XLOOKUP(A144,'Badge Arqueiro'!A$1:A$170,'Badge Arqueiro'!B$1:B$170,"0")</f>
        <v>0</v>
      </c>
      <c r="F144" s="55" t="str">
        <f>_xlfn.XLOOKUP(A144,Comiters!A$1:A$999,Comiters!B$1:B$999,"0")</f>
        <v>0</v>
      </c>
      <c r="G144"/>
      <c r="H144"/>
    </row>
    <row r="145" spans="1:8" s="25" customFormat="1">
      <c r="A145" t="str">
        <f>_xlfn.XLOOKUP(B145,Rotineiros!B$1:B$5000,Rotineiros!A$1:A$5000)</f>
        <v>F5154837</v>
      </c>
      <c r="B145" t="s">
        <v>687</v>
      </c>
      <c r="C145"/>
      <c r="D145" t="s">
        <v>689</v>
      </c>
      <c r="E145" s="3" t="str">
        <f>_xlfn.XLOOKUP(A145,'Badge Arqueiro'!A$1:A$170,'Badge Arqueiro'!B$1:B$170,"0")</f>
        <v>0</v>
      </c>
      <c r="F145" s="55" t="str">
        <f>_xlfn.XLOOKUP(A145,Comiters!A$1:A$999,Comiters!B$1:B$999,"0")</f>
        <v>0</v>
      </c>
      <c r="G145"/>
      <c r="H145"/>
    </row>
    <row r="146" spans="1:8" s="25" customFormat="1">
      <c r="A146" t="str">
        <f>_xlfn.XLOOKUP(B146,Rotineiros!B$1:B$5000,Rotineiros!A$1:A$5000)</f>
        <v>F5829253</v>
      </c>
      <c r="B146" t="s">
        <v>3068</v>
      </c>
      <c r="C146" t="s">
        <v>1207</v>
      </c>
      <c r="D146" t="s">
        <v>3069</v>
      </c>
      <c r="E146" s="3" t="str">
        <f>_xlfn.XLOOKUP(A146,'Badge Arqueiro'!A$1:A$170,'Badge Arqueiro'!B$1:B$170,"0")</f>
        <v>0</v>
      </c>
      <c r="F146" s="55" t="str">
        <f>_xlfn.XLOOKUP(A146,Comiters!A$1:A$999,Comiters!B$1:B$999,"0")</f>
        <v>0</v>
      </c>
      <c r="G146"/>
      <c r="H146"/>
    </row>
    <row r="147" spans="1:8" s="25" customFormat="1">
      <c r="A147" t="str">
        <f>_xlfn.XLOOKUP(B147,Rotineiros!B$1:B$5000,Rotineiros!A$1:A$5000)</f>
        <v>F5893979</v>
      </c>
      <c r="B147" t="s">
        <v>12532</v>
      </c>
      <c r="C147" t="s">
        <v>1475</v>
      </c>
      <c r="D147" t="s">
        <v>12533</v>
      </c>
      <c r="E147" s="3" t="str">
        <f>_xlfn.XLOOKUP(A147,'Badge Arqueiro'!A$1:A$170,'Badge Arqueiro'!B$1:B$170,"0")</f>
        <v>0</v>
      </c>
      <c r="F147" s="55" t="str">
        <f>_xlfn.XLOOKUP(A147,Comiters!A$1:A$999,Comiters!B$1:B$999,"0")</f>
        <v>0</v>
      </c>
      <c r="G147"/>
      <c r="H147"/>
    </row>
    <row r="148" spans="1:8" s="25" customFormat="1">
      <c r="A148" t="str">
        <f>_xlfn.XLOOKUP(B148,Rotineiros!B$1:B$5000,Rotineiros!A$1:A$5000)</f>
        <v>F5951028</v>
      </c>
      <c r="B148" t="s">
        <v>3018</v>
      </c>
      <c r="C148" t="s">
        <v>1207</v>
      </c>
      <c r="D148" t="s">
        <v>3019</v>
      </c>
      <c r="E148" s="3" t="str">
        <f>_xlfn.XLOOKUP(A148,'Badge Arqueiro'!A$1:A$170,'Badge Arqueiro'!B$1:B$170,"0")</f>
        <v>0</v>
      </c>
      <c r="F148" s="55" t="str">
        <f>_xlfn.XLOOKUP(A148,Comiters!A$1:A$999,Comiters!B$1:B$999,"0")</f>
        <v>0</v>
      </c>
      <c r="G148"/>
      <c r="H148"/>
    </row>
    <row r="149" spans="1:8" s="25" customFormat="1">
      <c r="A149" t="str">
        <f>_xlfn.XLOOKUP(B149,Rotineiros!B$1:B$5000,Rotineiros!A$1:A$5000)</f>
        <v>F5970537</v>
      </c>
      <c r="B149" t="s">
        <v>2859</v>
      </c>
      <c r="C149" t="s">
        <v>153</v>
      </c>
      <c r="D149" t="s">
        <v>12541</v>
      </c>
      <c r="E149" s="3" t="str">
        <f>_xlfn.XLOOKUP(A149,'Badge Arqueiro'!A$1:A$170,'Badge Arqueiro'!B$1:B$170,"0")</f>
        <v>0</v>
      </c>
      <c r="F149" s="55" t="str">
        <f>_xlfn.XLOOKUP(A149,Comiters!A$1:A$999,Comiters!B$1:B$999,"0")</f>
        <v>0</v>
      </c>
      <c r="G149"/>
      <c r="H149"/>
    </row>
    <row r="150" spans="1:8" s="25" customFormat="1">
      <c r="A150" t="str">
        <f>_xlfn.XLOOKUP(B150,Rotineiros!B$1:B$5000,Rotineiros!A$1:A$5000)</f>
        <v>F6002593</v>
      </c>
      <c r="B150" t="s">
        <v>12554</v>
      </c>
      <c r="C150" t="s">
        <v>869</v>
      </c>
      <c r="D150" t="s">
        <v>12555</v>
      </c>
      <c r="E150" s="3" t="str">
        <f>_xlfn.XLOOKUP(A150,'Badge Arqueiro'!A$1:A$170,'Badge Arqueiro'!B$1:B$170,"0")</f>
        <v>0</v>
      </c>
      <c r="F150" s="55" t="str">
        <f>_xlfn.XLOOKUP(A150,Comiters!A$1:A$999,Comiters!B$1:B$999,"0")</f>
        <v>0</v>
      </c>
      <c r="G150"/>
      <c r="H150"/>
    </row>
    <row r="151" spans="1:8" s="25" customFormat="1">
      <c r="A151" t="str">
        <f>_xlfn.XLOOKUP(B151,Rotineiros!B$1:B$5000,Rotineiros!A$1:A$5000)</f>
        <v>F6015098</v>
      </c>
      <c r="B151" t="s">
        <v>12552</v>
      </c>
      <c r="C151"/>
      <c r="D151" t="s">
        <v>12553</v>
      </c>
      <c r="E151" s="3" t="str">
        <f>_xlfn.XLOOKUP(A151,'Badge Arqueiro'!A$1:A$170,'Badge Arqueiro'!B$1:B$170,"0")</f>
        <v>0</v>
      </c>
      <c r="F151" s="55" t="str">
        <f>_xlfn.XLOOKUP(A151,Comiters!A$1:A$999,Comiters!B$1:B$999,"0")</f>
        <v>0</v>
      </c>
      <c r="G151"/>
      <c r="H151"/>
    </row>
    <row r="152" spans="1:8" s="25" customFormat="1">
      <c r="A152" t="str">
        <f>_xlfn.XLOOKUP(B152,Rotineiros!B$1:B$5000,Rotineiros!A$1:A$5000)</f>
        <v>F6073133</v>
      </c>
      <c r="B152" t="s">
        <v>2863</v>
      </c>
      <c r="C152" t="s">
        <v>1074</v>
      </c>
      <c r="D152" t="s">
        <v>12452</v>
      </c>
      <c r="E152" s="3" t="str">
        <f>_xlfn.XLOOKUP(A152,'Badge Arqueiro'!A$1:A$170,'Badge Arqueiro'!B$1:B$170,"0")</f>
        <v>0</v>
      </c>
      <c r="F152" s="55" t="str">
        <f>_xlfn.XLOOKUP(A152,Comiters!A$1:A$999,Comiters!B$1:B$999,"0")</f>
        <v>0</v>
      </c>
      <c r="G152"/>
      <c r="H152"/>
    </row>
    <row r="153" spans="1:8" s="25" customFormat="1">
      <c r="A153" t="str">
        <f>_xlfn.XLOOKUP(B153,Rotineiros!B$1:B$5000,Rotineiros!A$1:A$5000)</f>
        <v>F6123037</v>
      </c>
      <c r="B153" t="s">
        <v>11782</v>
      </c>
      <c r="C153" t="s">
        <v>2468</v>
      </c>
      <c r="D153" t="s">
        <v>11865</v>
      </c>
      <c r="E153" s="3" t="str">
        <f>_xlfn.XLOOKUP(A153,'Badge Arqueiro'!A$1:A$170,'Badge Arqueiro'!B$1:B$170,"0")</f>
        <v>0</v>
      </c>
      <c r="F153" s="55" t="str">
        <f>_xlfn.XLOOKUP(A153,Comiters!A$1:A$999,Comiters!B$1:B$999,"0")</f>
        <v>0</v>
      </c>
      <c r="G153"/>
      <c r="H153"/>
    </row>
    <row r="154" spans="1:8" s="25" customFormat="1">
      <c r="A154" t="str">
        <f>_xlfn.XLOOKUP(B154,Rotineiros!B$1:B$5000,Rotineiros!A$1:A$5000)</f>
        <v>F6173187</v>
      </c>
      <c r="B154" t="s">
        <v>12424</v>
      </c>
      <c r="C154" t="s">
        <v>12401</v>
      </c>
      <c r="D154" t="s">
        <v>12425</v>
      </c>
      <c r="E154" s="3" t="str">
        <f>_xlfn.XLOOKUP(A154,'Badge Arqueiro'!A$1:A$170,'Badge Arqueiro'!B$1:B$170,"0")</f>
        <v>0</v>
      </c>
      <c r="F154" s="55" t="str">
        <f>_xlfn.XLOOKUP(A154,Comiters!A$1:A$999,Comiters!B$1:B$999,"0")</f>
        <v>0</v>
      </c>
      <c r="G154"/>
      <c r="H154"/>
    </row>
    <row r="155" spans="1:8" s="25" customFormat="1">
      <c r="A155" t="str">
        <f>_xlfn.XLOOKUP(B155,Rotineiros!B$1:B$5000,Rotineiros!A$1:A$5000)</f>
        <v>F6173714</v>
      </c>
      <c r="B155" t="s">
        <v>12477</v>
      </c>
      <c r="C155" t="s">
        <v>12416</v>
      </c>
      <c r="D155" t="s">
        <v>12478</v>
      </c>
      <c r="E155" s="3" t="str">
        <f>_xlfn.XLOOKUP(A155,'Badge Arqueiro'!A$1:A$170,'Badge Arqueiro'!B$1:B$170,"0")</f>
        <v>0</v>
      </c>
      <c r="F155" s="55" t="str">
        <f>_xlfn.XLOOKUP(A155,Comiters!A$1:A$999,Comiters!B$1:B$999,"0")</f>
        <v>0</v>
      </c>
      <c r="G155"/>
      <c r="H155"/>
    </row>
    <row r="156" spans="1:8" s="25" customFormat="1">
      <c r="A156" t="str">
        <f>_xlfn.XLOOKUP(B156,Rotineiros!B$1:B$5000,Rotineiros!A$1:A$5000)</f>
        <v>F6178862</v>
      </c>
      <c r="B156" t="s">
        <v>12462</v>
      </c>
      <c r="C156" t="s">
        <v>164</v>
      </c>
      <c r="D156" t="s">
        <v>12463</v>
      </c>
      <c r="E156" s="3" t="str">
        <f>_xlfn.XLOOKUP(A156,'Badge Arqueiro'!A$1:A$170,'Badge Arqueiro'!B$1:B$170,"0")</f>
        <v>0</v>
      </c>
      <c r="F156" s="55" t="str">
        <f>_xlfn.XLOOKUP(A156,Comiters!A$1:A$999,Comiters!B$1:B$999,"0")</f>
        <v>0</v>
      </c>
      <c r="G156"/>
      <c r="H156"/>
    </row>
    <row r="157" spans="1:8" s="25" customFormat="1">
      <c r="A157" t="str">
        <f>_xlfn.XLOOKUP(B157,Rotineiros!B$1:B$5000,Rotineiros!A$1:A$5000)</f>
        <v>F6239902</v>
      </c>
      <c r="B157" t="s">
        <v>12396</v>
      </c>
      <c r="C157" t="s">
        <v>12394</v>
      </c>
      <c r="D157" t="s">
        <v>12397</v>
      </c>
      <c r="E157" s="3" t="str">
        <f>_xlfn.XLOOKUP(A157,'Badge Arqueiro'!A$1:A$170,'Badge Arqueiro'!B$1:B$170,"0")</f>
        <v>0</v>
      </c>
      <c r="F157" s="55" t="str">
        <f>_xlfn.XLOOKUP(A157,Comiters!A$1:A$999,Comiters!B$1:B$999,"0")</f>
        <v>0</v>
      </c>
      <c r="G157"/>
      <c r="H157"/>
    </row>
    <row r="158" spans="1:8" s="25" customFormat="1">
      <c r="A158" t="str">
        <f>_xlfn.XLOOKUP(B158,Rotineiros!B$1:B$5000,Rotineiros!A$1:A$5000)</f>
        <v>F6322443</v>
      </c>
      <c r="B158" t="s">
        <v>11642</v>
      </c>
      <c r="C158" t="s">
        <v>12519</v>
      </c>
      <c r="D158" t="s">
        <v>11718</v>
      </c>
      <c r="E158" s="3" t="str">
        <f>_xlfn.XLOOKUP(A158,'Badge Arqueiro'!A$1:A$170,'Badge Arqueiro'!B$1:B$170,"0")</f>
        <v>0</v>
      </c>
      <c r="F158" s="55" t="str">
        <f>_xlfn.XLOOKUP(A158,Comiters!A$1:A$999,Comiters!B$1:B$999,"0")</f>
        <v>0</v>
      </c>
      <c r="G158"/>
      <c r="H158"/>
    </row>
    <row r="159" spans="1:8" s="25" customFormat="1">
      <c r="A159" t="str">
        <f>_xlfn.XLOOKUP(B159,Rotineiros!B$1:B$5000,Rotineiros!A$1:A$5000)</f>
        <v>F6322897</v>
      </c>
      <c r="B159" t="s">
        <v>12328</v>
      </c>
      <c r="C159" t="s">
        <v>1182</v>
      </c>
      <c r="D159" t="s">
        <v>12329</v>
      </c>
      <c r="E159" s="3" t="str">
        <f>_xlfn.XLOOKUP(A159,'Badge Arqueiro'!A$1:A$170,'Badge Arqueiro'!B$1:B$170,"0")</f>
        <v>0</v>
      </c>
      <c r="F159" s="55" t="str">
        <f>_xlfn.XLOOKUP(A159,Comiters!A$1:A$999,Comiters!B$1:B$999,"0")</f>
        <v>0</v>
      </c>
      <c r="G159"/>
      <c r="H159"/>
    </row>
    <row r="160" spans="1:8" s="25" customFormat="1">
      <c r="A160" t="str">
        <f>_xlfn.XLOOKUP(B160,Rotineiros!B$1:B$5000,Rotineiros!A$1:A$5000)</f>
        <v>F6323615</v>
      </c>
      <c r="B160" t="s">
        <v>11346</v>
      </c>
      <c r="C160" t="s">
        <v>7520</v>
      </c>
      <c r="D160" t="s">
        <v>11432</v>
      </c>
      <c r="E160" s="3" t="str">
        <f>_xlfn.XLOOKUP(A160,'Badge Arqueiro'!A$1:A$170,'Badge Arqueiro'!B$1:B$170,"0")</f>
        <v>0</v>
      </c>
      <c r="F160" s="55" t="str">
        <f>_xlfn.XLOOKUP(A160,Comiters!A$1:A$999,Comiters!B$1:B$999,"0")</f>
        <v>0</v>
      </c>
      <c r="G160"/>
      <c r="H160"/>
    </row>
    <row r="161" spans="1:8" s="25" customFormat="1">
      <c r="A161" t="str">
        <f>_xlfn.XLOOKUP(B161,Rotineiros!B$1:B$5000,Rotineiros!A$1:A$5000)</f>
        <v>F6324538</v>
      </c>
      <c r="B161" t="s">
        <v>2881</v>
      </c>
      <c r="C161" t="s">
        <v>7269</v>
      </c>
      <c r="D161" t="s">
        <v>11852</v>
      </c>
      <c r="E161" s="3" t="str">
        <f>_xlfn.XLOOKUP(A161,'Badge Arqueiro'!A$1:A$170,'Badge Arqueiro'!B$1:B$170,"0")</f>
        <v>0</v>
      </c>
      <c r="F161" s="55" t="str">
        <f>_xlfn.XLOOKUP(A161,Comiters!A$1:A$999,Comiters!B$1:B$999,"0")</f>
        <v>0</v>
      </c>
      <c r="G161"/>
      <c r="H161"/>
    </row>
    <row r="162" spans="1:8" s="25" customFormat="1">
      <c r="A162" t="str">
        <f>_xlfn.XLOOKUP(B162,Rotineiros!B$1:B$5000,Rotineiros!A$1:A$5000)</f>
        <v>F6357663</v>
      </c>
      <c r="B162" t="s">
        <v>535</v>
      </c>
      <c r="C162" t="s">
        <v>1218</v>
      </c>
      <c r="D162" t="s">
        <v>536</v>
      </c>
      <c r="E162" s="3" t="str">
        <f>_xlfn.XLOOKUP(A162,'Badge Arqueiro'!A$1:A$170,'Badge Arqueiro'!B$1:B$170,"0")</f>
        <v>0</v>
      </c>
      <c r="F162" s="55" t="str">
        <f>_xlfn.XLOOKUP(A162,Comiters!A$1:A$999,Comiters!B$1:B$999,"0")</f>
        <v>0</v>
      </c>
      <c r="G162"/>
      <c r="H162"/>
    </row>
    <row r="163" spans="1:8" s="25" customFormat="1">
      <c r="A163" t="str">
        <f>_xlfn.XLOOKUP(B163,Rotineiros!B$1:B$5000,Rotineiros!A$1:A$5000)</f>
        <v>F6459499</v>
      </c>
      <c r="B163" t="s">
        <v>12479</v>
      </c>
      <c r="C163" t="s">
        <v>47</v>
      </c>
      <c r="D163" t="s">
        <v>12480</v>
      </c>
      <c r="E163" s="3" t="str">
        <f>_xlfn.XLOOKUP(A163,'Badge Arqueiro'!A$1:A$170,'Badge Arqueiro'!B$1:B$170,"0")</f>
        <v>0</v>
      </c>
      <c r="F163" s="55" t="str">
        <f>_xlfn.XLOOKUP(A163,Comiters!A$1:A$999,Comiters!B$1:B$999,"0")</f>
        <v>0</v>
      </c>
      <c r="G163"/>
      <c r="H163"/>
    </row>
    <row r="164" spans="1:8" s="25" customFormat="1">
      <c r="A164" t="str">
        <f>_xlfn.XLOOKUP(B164,Rotineiros!B$1:B$5000,Rotineiros!A$1:A$5000)</f>
        <v>F6522023</v>
      </c>
      <c r="B164" t="s">
        <v>12513</v>
      </c>
      <c r="C164" t="s">
        <v>1218</v>
      </c>
      <c r="D164" t="s">
        <v>12514</v>
      </c>
      <c r="E164" s="3">
        <f>_xlfn.XLOOKUP(A164,'Badge Arqueiro'!A$1:A$170,'Badge Arqueiro'!B$1:B$170,"0")</f>
        <v>1</v>
      </c>
      <c r="F164" s="55">
        <f>_xlfn.XLOOKUP(A164,Comiters!A$1:A$999,Comiters!B$1:B$999,"0")</f>
        <v>1</v>
      </c>
      <c r="G164"/>
      <c r="H164"/>
    </row>
    <row r="165" spans="1:8" s="25" customFormat="1">
      <c r="A165" t="str">
        <f>_xlfn.XLOOKUP(B165,Rotineiros!B$1:B$5000,Rotineiros!A$1:A$5000)</f>
        <v>F6771338</v>
      </c>
      <c r="B165" t="s">
        <v>12525</v>
      </c>
      <c r="C165" t="s">
        <v>11372</v>
      </c>
      <c r="D165" t="s">
        <v>12526</v>
      </c>
      <c r="E165" s="3" t="str">
        <f>_xlfn.XLOOKUP(A165,'Badge Arqueiro'!A$1:A$170,'Badge Arqueiro'!B$1:B$170,"0")</f>
        <v>0</v>
      </c>
      <c r="F165" s="55" t="str">
        <f>_xlfn.XLOOKUP(A165,Comiters!A$1:A$999,Comiters!B$1:B$999,"0")</f>
        <v>0</v>
      </c>
      <c r="G165"/>
      <c r="H165"/>
    </row>
    <row r="166" spans="1:8" s="25" customFormat="1">
      <c r="A166" t="str">
        <f>_xlfn.XLOOKUP(B166,Rotineiros!B$1:B$5000,Rotineiros!A$1:A$5000)</f>
        <v>F6771533</v>
      </c>
      <c r="B166" t="s">
        <v>12464</v>
      </c>
      <c r="C166" t="s">
        <v>2286</v>
      </c>
      <c r="D166" t="s">
        <v>12465</v>
      </c>
      <c r="E166" s="3" t="str">
        <f>_xlfn.XLOOKUP(A166,'Badge Arqueiro'!A$1:A$170,'Badge Arqueiro'!B$1:B$170,"0")</f>
        <v>0</v>
      </c>
      <c r="F166" s="55" t="str">
        <f>_xlfn.XLOOKUP(A166,Comiters!A$1:A$999,Comiters!B$1:B$999,"0")</f>
        <v>0</v>
      </c>
      <c r="G166"/>
      <c r="H166"/>
    </row>
    <row r="167" spans="1:8" s="25" customFormat="1">
      <c r="A167" t="str">
        <f>_xlfn.XLOOKUP(B167,Rotineiros!B$1:B$5000,Rotineiros!A$1:A$5000)</f>
        <v>F6786525</v>
      </c>
      <c r="B167" t="s">
        <v>549</v>
      </c>
      <c r="C167" t="s">
        <v>12565</v>
      </c>
      <c r="D167" t="s">
        <v>551</v>
      </c>
      <c r="E167" s="3" t="str">
        <f>_xlfn.XLOOKUP(A167,'Badge Arqueiro'!A$1:A$170,'Badge Arqueiro'!B$1:B$170,"0")</f>
        <v>0</v>
      </c>
      <c r="F167" s="55" t="str">
        <f>_xlfn.XLOOKUP(A167,Comiters!A$1:A$999,Comiters!B$1:B$999,"0")</f>
        <v>0</v>
      </c>
      <c r="G167"/>
      <c r="H167"/>
    </row>
    <row r="168" spans="1:8" s="25" customFormat="1">
      <c r="A168" t="str">
        <f>_xlfn.XLOOKUP(B168,Rotineiros!B$1:B$5000,Rotineiros!A$1:A$5000)</f>
        <v>F6799136</v>
      </c>
      <c r="B168" t="s">
        <v>12485</v>
      </c>
      <c r="C168" t="s">
        <v>7270</v>
      </c>
      <c r="D168" t="s">
        <v>12486</v>
      </c>
      <c r="E168" s="3" t="str">
        <f>_xlfn.XLOOKUP(A168,'Badge Arqueiro'!A$1:A$170,'Badge Arqueiro'!B$1:B$170,"0")</f>
        <v>0</v>
      </c>
      <c r="F168" s="55" t="str">
        <f>_xlfn.XLOOKUP(A168,Comiters!A$1:A$999,Comiters!B$1:B$999,"0")</f>
        <v>0</v>
      </c>
      <c r="G168"/>
      <c r="H168"/>
    </row>
    <row r="169" spans="1:8" s="25" customFormat="1">
      <c r="A169" t="str">
        <f>_xlfn.XLOOKUP(B169,Rotineiros!B$1:B$5000,Rotineiros!A$1:A$5000)</f>
        <v>F6805321</v>
      </c>
      <c r="B169" t="s">
        <v>12568</v>
      </c>
      <c r="C169" t="s">
        <v>12569</v>
      </c>
      <c r="D169" t="s">
        <v>12570</v>
      </c>
      <c r="E169" s="3" t="str">
        <f>_xlfn.XLOOKUP(A169,'Badge Arqueiro'!A$1:A$170,'Badge Arqueiro'!B$1:B$170,"0")</f>
        <v>0</v>
      </c>
      <c r="F169" s="55">
        <f>_xlfn.XLOOKUP(A169,Comiters!A$1:A$999,Comiters!B$1:B$999,"0")</f>
        <v>1</v>
      </c>
      <c r="G169"/>
      <c r="H169"/>
    </row>
    <row r="170" spans="1:8" s="25" customFormat="1">
      <c r="A170" t="str">
        <f>_xlfn.XLOOKUP(B170,Rotineiros!B$1:B$5000,Rotineiros!A$1:A$5000)</f>
        <v>F6818074</v>
      </c>
      <c r="B170" t="s">
        <v>12418</v>
      </c>
      <c r="C170" t="s">
        <v>12416</v>
      </c>
      <c r="D170" t="s">
        <v>12419</v>
      </c>
      <c r="E170" s="3" t="str">
        <f>_xlfn.XLOOKUP(A170,'Badge Arqueiro'!A$1:A$170,'Badge Arqueiro'!B$1:B$170,"0")</f>
        <v>0</v>
      </c>
      <c r="F170" s="55" t="str">
        <f>_xlfn.XLOOKUP(A170,Comiters!A$1:A$999,Comiters!B$1:B$999,"0")</f>
        <v>0</v>
      </c>
      <c r="G170"/>
      <c r="H170"/>
    </row>
    <row r="171" spans="1:8" s="25" customFormat="1">
      <c r="A171" t="str">
        <f>_xlfn.XLOOKUP(B171,Rotineiros!B$1:B$5000,Rotineiros!A$1:A$5000)</f>
        <v>F6819663</v>
      </c>
      <c r="B171" t="s">
        <v>12503</v>
      </c>
      <c r="C171"/>
      <c r="D171" t="s">
        <v>12504</v>
      </c>
      <c r="E171" s="3" t="str">
        <f>_xlfn.XLOOKUP(A171,'Badge Arqueiro'!A$1:A$170,'Badge Arqueiro'!B$1:B$170,"0")</f>
        <v>0</v>
      </c>
      <c r="F171" s="55" t="str">
        <f>_xlfn.XLOOKUP(A171,Comiters!A$1:A$999,Comiters!B$1:B$999,"0")</f>
        <v>0</v>
      </c>
      <c r="G171"/>
      <c r="H171"/>
    </row>
    <row r="172" spans="1:8" s="25" customFormat="1">
      <c r="A172" t="str">
        <f>_xlfn.XLOOKUP(B172,Rotineiros!B$1:B$5000,Rotineiros!A$1:A$5000)</f>
        <v>F6875085</v>
      </c>
      <c r="B172" t="s">
        <v>12500</v>
      </c>
      <c r="C172" t="s">
        <v>12501</v>
      </c>
      <c r="D172" t="s">
        <v>12502</v>
      </c>
      <c r="E172" s="3" t="str">
        <f>_xlfn.XLOOKUP(A172,'Badge Arqueiro'!A$1:A$170,'Badge Arqueiro'!B$1:B$170,"0")</f>
        <v>0</v>
      </c>
      <c r="F172" s="55" t="str">
        <f>_xlfn.XLOOKUP(A172,Comiters!A$1:A$999,Comiters!B$1:B$999,"0")</f>
        <v>0</v>
      </c>
      <c r="G172"/>
      <c r="H172"/>
    </row>
    <row r="173" spans="1:8" s="25" customFormat="1">
      <c r="A173" t="str">
        <f>_xlfn.XLOOKUP(B173,Rotineiros!B$1:B$5000,Rotineiros!A$1:A$5000)</f>
        <v>F6998546</v>
      </c>
      <c r="B173" t="s">
        <v>12487</v>
      </c>
      <c r="C173" t="s">
        <v>1055</v>
      </c>
      <c r="D173" t="s">
        <v>12488</v>
      </c>
      <c r="E173" s="3" t="str">
        <f>_xlfn.XLOOKUP(A173,'Badge Arqueiro'!A$1:A$170,'Badge Arqueiro'!B$1:B$170,"0")</f>
        <v>0</v>
      </c>
      <c r="F173" s="55" t="str">
        <f>_xlfn.XLOOKUP(A173,Comiters!A$1:A$999,Comiters!B$1:B$999,"0")</f>
        <v>0</v>
      </c>
      <c r="G173"/>
      <c r="H173"/>
    </row>
    <row r="174" spans="1:8" s="25" customFormat="1">
      <c r="A174" t="str">
        <f>_xlfn.XLOOKUP(B174,Rotineiros!B$1:B$5000,Rotineiros!A$1:A$5000)</f>
        <v>F7149545</v>
      </c>
      <c r="B174" t="s">
        <v>12530</v>
      </c>
      <c r="C174" t="s">
        <v>1475</v>
      </c>
      <c r="D174" t="s">
        <v>12531</v>
      </c>
      <c r="E174" s="3" t="str">
        <f>_xlfn.XLOOKUP(A174,'Badge Arqueiro'!A$1:A$170,'Badge Arqueiro'!B$1:B$170,"0")</f>
        <v>0</v>
      </c>
      <c r="F174" s="55" t="str">
        <f>_xlfn.XLOOKUP(A174,Comiters!A$1:A$999,Comiters!B$1:B$999,"0")</f>
        <v>0</v>
      </c>
      <c r="G174"/>
      <c r="H174"/>
    </row>
    <row r="175" spans="1:8" s="25" customFormat="1">
      <c r="A175" t="str">
        <f>_xlfn.XLOOKUP(B175,Rotineiros!B$1:B$5000,Rotineiros!A$1:A$5000)</f>
        <v>F7515472</v>
      </c>
      <c r="B175" t="s">
        <v>1319</v>
      </c>
      <c r="C175" t="s">
        <v>7271</v>
      </c>
      <c r="D175" t="s">
        <v>1320</v>
      </c>
      <c r="E175" s="3" t="str">
        <f>_xlfn.XLOOKUP(A175,'Badge Arqueiro'!A$1:A$170,'Badge Arqueiro'!B$1:B$170,"0")</f>
        <v>0</v>
      </c>
      <c r="F175" s="55">
        <f>_xlfn.XLOOKUP(A175,Comiters!A$1:A$999,Comiters!B$1:B$999,"0")</f>
        <v>1</v>
      </c>
      <c r="G175"/>
      <c r="H175"/>
    </row>
    <row r="176" spans="1:8" s="25" customFormat="1">
      <c r="A176" t="str">
        <f>_xlfn.XLOOKUP(B176,Rotineiros!B$1:B$5000,Rotineiros!A$1:A$5000)</f>
        <v>F8003755</v>
      </c>
      <c r="B176" t="s">
        <v>12344</v>
      </c>
      <c r="C176" t="s">
        <v>78</v>
      </c>
      <c r="D176" t="s">
        <v>12346</v>
      </c>
      <c r="E176" s="3" t="str">
        <f>_xlfn.XLOOKUP(A176,'Badge Arqueiro'!A$1:A$170,'Badge Arqueiro'!B$1:B$170,"0")</f>
        <v>0</v>
      </c>
      <c r="F176" s="55" t="str">
        <f>_xlfn.XLOOKUP(A176,Comiters!A$1:A$999,Comiters!B$1:B$999,"0")</f>
        <v>0</v>
      </c>
      <c r="G176"/>
      <c r="H176"/>
    </row>
    <row r="177" spans="1:8" s="25" customFormat="1">
      <c r="A177" t="str">
        <f>_xlfn.XLOOKUP(B177,Rotineiros!B$1:B$5000,Rotineiros!A$1:A$5000)</f>
        <v>F8020908</v>
      </c>
      <c r="B177" t="s">
        <v>12511</v>
      </c>
      <c r="C177" t="s">
        <v>3845</v>
      </c>
      <c r="D177" t="s">
        <v>12512</v>
      </c>
      <c r="E177" s="3" t="str">
        <f>_xlfn.XLOOKUP(A177,'Badge Arqueiro'!A$1:A$170,'Badge Arqueiro'!B$1:B$170,"0")</f>
        <v>0</v>
      </c>
      <c r="F177" s="55" t="str">
        <f>_xlfn.XLOOKUP(A177,Comiters!A$1:A$999,Comiters!B$1:B$999,"0")</f>
        <v>0</v>
      </c>
      <c r="G177"/>
      <c r="H177"/>
    </row>
    <row r="178" spans="1:8" s="25" customFormat="1">
      <c r="A178" t="str">
        <f>_xlfn.XLOOKUP(B178,Rotineiros!B$1:B$5000,Rotineiros!A$1:A$5000)</f>
        <v>F8028254</v>
      </c>
      <c r="B178" t="s">
        <v>12495</v>
      </c>
      <c r="C178" t="s">
        <v>12496</v>
      </c>
      <c r="D178" t="s">
        <v>12497</v>
      </c>
      <c r="E178" s="3" t="str">
        <f>_xlfn.XLOOKUP(A178,'Badge Arqueiro'!A$1:A$170,'Badge Arqueiro'!B$1:B$170,"0")</f>
        <v>0</v>
      </c>
      <c r="F178" s="55" t="str">
        <f>_xlfn.XLOOKUP(A178,Comiters!A$1:A$999,Comiters!B$1:B$999,"0")</f>
        <v>0</v>
      </c>
      <c r="G178"/>
      <c r="H178"/>
    </row>
    <row r="179" spans="1:8" s="25" customFormat="1">
      <c r="A179" t="str">
        <f>_xlfn.XLOOKUP(B179,Rotineiros!B$1:B$5000,Rotineiros!A$1:A$5000)</f>
        <v>F8077029</v>
      </c>
      <c r="B179" t="s">
        <v>336</v>
      </c>
      <c r="C179" t="s">
        <v>906</v>
      </c>
      <c r="D179" t="s">
        <v>338</v>
      </c>
      <c r="E179" s="3" t="str">
        <f>_xlfn.XLOOKUP(A179,'Badge Arqueiro'!A$1:A$170,'Badge Arqueiro'!B$1:B$170,"0")</f>
        <v>0</v>
      </c>
      <c r="F179" s="55" t="str">
        <f>_xlfn.XLOOKUP(A179,Comiters!A$1:A$999,Comiters!B$1:B$999,"0")</f>
        <v>0</v>
      </c>
      <c r="G179"/>
      <c r="H179"/>
    </row>
    <row r="180" spans="1:8" s="25" customFormat="1">
      <c r="A180" t="str">
        <f>_xlfn.XLOOKUP(B180,Rotineiros!B$1:B$5000,Rotineiros!A$1:A$5000)</f>
        <v>F8106199</v>
      </c>
      <c r="B180" t="s">
        <v>2999</v>
      </c>
      <c r="C180" t="s">
        <v>12389</v>
      </c>
      <c r="D180" t="s">
        <v>3318</v>
      </c>
      <c r="E180" s="3" t="str">
        <f>_xlfn.XLOOKUP(A180,'Badge Arqueiro'!A$1:A$170,'Badge Arqueiro'!B$1:B$170,"0")</f>
        <v>0</v>
      </c>
      <c r="F180" s="55" t="str">
        <f>_xlfn.XLOOKUP(A180,Comiters!A$1:A$999,Comiters!B$1:B$999,"0")</f>
        <v>0</v>
      </c>
      <c r="G180"/>
      <c r="H180"/>
    </row>
    <row r="181" spans="1:8" s="25" customFormat="1">
      <c r="A181" t="str">
        <f>_xlfn.XLOOKUP(B181,Rotineiros!B$1:B$5000,Rotineiros!A$1:A$5000)</f>
        <v>F8116122</v>
      </c>
      <c r="B181" t="s">
        <v>12429</v>
      </c>
      <c r="C181" t="s">
        <v>99</v>
      </c>
      <c r="D181" t="s">
        <v>12430</v>
      </c>
      <c r="E181" s="3" t="str">
        <f>_xlfn.XLOOKUP(A181,'Badge Arqueiro'!A$1:A$170,'Badge Arqueiro'!B$1:B$170,"0")</f>
        <v>0</v>
      </c>
      <c r="F181" s="55" t="str">
        <f>_xlfn.XLOOKUP(A181,Comiters!A$1:A$999,Comiters!B$1:B$999,"0")</f>
        <v>0</v>
      </c>
      <c r="G181"/>
      <c r="H181"/>
    </row>
    <row r="182" spans="1:8" s="25" customFormat="1">
      <c r="A182" t="str">
        <f>_xlfn.XLOOKUP(B182,Rotineiros!B$1:B$5000,Rotineiros!A$1:A$5000)</f>
        <v>F8249701</v>
      </c>
      <c r="B182" t="s">
        <v>3000</v>
      </c>
      <c r="C182" t="s">
        <v>408</v>
      </c>
      <c r="D182" t="s">
        <v>3176</v>
      </c>
      <c r="E182" s="3" t="str">
        <f>_xlfn.XLOOKUP(A182,'Badge Arqueiro'!A$1:A$170,'Badge Arqueiro'!B$1:B$170,"0")</f>
        <v>0</v>
      </c>
      <c r="F182" s="55" t="str">
        <f>_xlfn.XLOOKUP(A182,Comiters!A$1:A$999,Comiters!B$1:B$999,"0")</f>
        <v>0</v>
      </c>
      <c r="G182"/>
      <c r="H182"/>
    </row>
    <row r="183" spans="1:8" s="25" customFormat="1">
      <c r="A183" t="str">
        <f>_xlfn.XLOOKUP(B183,Rotineiros!B$1:B$5000,Rotineiros!A$1:A$5000)</f>
        <v>F8351244</v>
      </c>
      <c r="B183" t="s">
        <v>351</v>
      </c>
      <c r="C183" t="s">
        <v>11367</v>
      </c>
      <c r="D183" t="s">
        <v>352</v>
      </c>
      <c r="E183" s="3" t="str">
        <f>_xlfn.XLOOKUP(A183,'Badge Arqueiro'!A$1:A$170,'Badge Arqueiro'!B$1:B$170,"0")</f>
        <v>0</v>
      </c>
      <c r="F183" s="55" t="str">
        <f>_xlfn.XLOOKUP(A183,Comiters!A$1:A$999,Comiters!B$1:B$999,"0")</f>
        <v>0</v>
      </c>
      <c r="G183"/>
      <c r="H183"/>
    </row>
    <row r="184" spans="1:8" s="25" customFormat="1">
      <c r="A184" t="str">
        <f>_xlfn.XLOOKUP(B184,Rotineiros!B$1:B$5000,Rotineiros!A$1:A$5000)</f>
        <v>F8365923</v>
      </c>
      <c r="B184" t="s">
        <v>2413</v>
      </c>
      <c r="C184" t="s">
        <v>11370</v>
      </c>
      <c r="D184" t="s">
        <v>2415</v>
      </c>
      <c r="E184" s="3" t="str">
        <f>_xlfn.XLOOKUP(A184,'Badge Arqueiro'!A$1:A$170,'Badge Arqueiro'!B$1:B$170,"0")</f>
        <v>0</v>
      </c>
      <c r="F184" s="55" t="str">
        <f>_xlfn.XLOOKUP(A184,Comiters!A$1:A$999,Comiters!B$1:B$999,"0")</f>
        <v>0</v>
      </c>
      <c r="G184"/>
      <c r="H184"/>
    </row>
    <row r="185" spans="1:8" s="25" customFormat="1">
      <c r="A185" t="str">
        <f>_xlfn.XLOOKUP(B185,Rotineiros!B$1:B$5000,Rotineiros!A$1:A$5000)</f>
        <v>F8368354</v>
      </c>
      <c r="B185" t="s">
        <v>3526</v>
      </c>
      <c r="C185" t="s">
        <v>12401</v>
      </c>
      <c r="D185" t="s">
        <v>3528</v>
      </c>
      <c r="E185" s="3" t="str">
        <f>_xlfn.XLOOKUP(A185,'Badge Arqueiro'!A$1:A$170,'Badge Arqueiro'!B$1:B$170,"0")</f>
        <v>0</v>
      </c>
      <c r="F185" s="55" t="str">
        <f>_xlfn.XLOOKUP(A185,Comiters!A$1:A$999,Comiters!B$1:B$999,"0")</f>
        <v>0</v>
      </c>
      <c r="G185"/>
      <c r="H185"/>
    </row>
    <row r="186" spans="1:8" s="25" customFormat="1">
      <c r="A186" t="str">
        <f>_xlfn.XLOOKUP(B186,Rotineiros!B$1:B$5000,Rotineiros!A$1:A$5000)</f>
        <v>F8369006</v>
      </c>
      <c r="B186" t="s">
        <v>12505</v>
      </c>
      <c r="C186" t="s">
        <v>7272</v>
      </c>
      <c r="D186" t="s">
        <v>12506</v>
      </c>
      <c r="E186" s="3" t="str">
        <f>_xlfn.XLOOKUP(A186,'Badge Arqueiro'!A$1:A$170,'Badge Arqueiro'!B$1:B$170,"0")</f>
        <v>0</v>
      </c>
      <c r="F186" s="55" t="str">
        <f>_xlfn.XLOOKUP(A186,Comiters!A$1:A$999,Comiters!B$1:B$999,"0")</f>
        <v>0</v>
      </c>
      <c r="G186"/>
      <c r="H186"/>
    </row>
    <row r="187" spans="1:8" s="25" customFormat="1">
      <c r="A187" t="str">
        <f>_xlfn.XLOOKUP(B187,Rotineiros!B$1:B$5000,Rotineiros!A$1:A$5000)</f>
        <v>F8441528</v>
      </c>
      <c r="B187" t="s">
        <v>1148</v>
      </c>
      <c r="C187" t="s">
        <v>11831</v>
      </c>
      <c r="D187" t="s">
        <v>1149</v>
      </c>
      <c r="E187" s="3" t="str">
        <f>_xlfn.XLOOKUP(A187,'Badge Arqueiro'!A$1:A$170,'Badge Arqueiro'!B$1:B$170,"0")</f>
        <v>0</v>
      </c>
      <c r="F187" s="55" t="str">
        <f>_xlfn.XLOOKUP(A187,Comiters!A$1:A$999,Comiters!B$1:B$999,"0")</f>
        <v>0</v>
      </c>
      <c r="G187"/>
      <c r="H187"/>
    </row>
    <row r="188" spans="1:8" s="25" customFormat="1">
      <c r="A188" t="str">
        <f>_xlfn.XLOOKUP(B188,Rotineiros!B$1:B$5000,Rotineiros!A$1:A$5000)</f>
        <v>F8441589</v>
      </c>
      <c r="B188" t="s">
        <v>1145</v>
      </c>
      <c r="C188" t="s">
        <v>408</v>
      </c>
      <c r="D188" t="s">
        <v>1146</v>
      </c>
      <c r="E188" s="3" t="str">
        <f>_xlfn.XLOOKUP(A188,'Badge Arqueiro'!A$1:A$170,'Badge Arqueiro'!B$1:B$170,"0")</f>
        <v>0</v>
      </c>
      <c r="F188" s="55" t="str">
        <f>_xlfn.XLOOKUP(A188,Comiters!A$1:A$999,Comiters!B$1:B$999,"0")</f>
        <v>0</v>
      </c>
      <c r="G188"/>
      <c r="H188"/>
    </row>
    <row r="189" spans="1:8" s="25" customFormat="1">
      <c r="A189" t="str">
        <f>_xlfn.XLOOKUP(B189,Rotineiros!B$1:B$5000,Rotineiros!A$1:A$5000)</f>
        <v>F8527914</v>
      </c>
      <c r="B189" t="s">
        <v>12415</v>
      </c>
      <c r="C189" t="s">
        <v>12416</v>
      </c>
      <c r="D189" t="s">
        <v>12417</v>
      </c>
      <c r="E189" s="3" t="str">
        <f>_xlfn.XLOOKUP(A189,'Badge Arqueiro'!A$1:A$170,'Badge Arqueiro'!B$1:B$170,"0")</f>
        <v>0</v>
      </c>
      <c r="F189" s="55" t="str">
        <f>_xlfn.XLOOKUP(A189,Comiters!A$1:A$999,Comiters!B$1:B$999,"0")</f>
        <v>0</v>
      </c>
      <c r="G189"/>
      <c r="H189"/>
    </row>
    <row r="190" spans="1:8" s="25" customFormat="1">
      <c r="A190" t="str">
        <f>_xlfn.XLOOKUP(B190,Rotineiros!B$1:B$5000,Rotineiros!A$1:A$5000)</f>
        <v>F8550179</v>
      </c>
      <c r="B190" t="s">
        <v>12575</v>
      </c>
      <c r="C190"/>
      <c r="D190" t="s">
        <v>12576</v>
      </c>
      <c r="E190" s="3" t="str">
        <f>_xlfn.XLOOKUP(A190,'Badge Arqueiro'!A$1:A$170,'Badge Arqueiro'!B$1:B$170,"0")</f>
        <v>0</v>
      </c>
      <c r="F190" s="55" t="str">
        <f>_xlfn.XLOOKUP(A190,Comiters!A$1:A$999,Comiters!B$1:B$999,"0")</f>
        <v>0</v>
      </c>
      <c r="G190"/>
      <c r="H190"/>
    </row>
    <row r="191" spans="1:8" s="25" customFormat="1">
      <c r="A191" t="str">
        <f>_xlfn.XLOOKUP(B191,Rotineiros!B$1:B$5000,Rotineiros!A$1:A$5000)</f>
        <v>F8589021</v>
      </c>
      <c r="B191" t="s">
        <v>364</v>
      </c>
      <c r="C191" t="s">
        <v>12401</v>
      </c>
      <c r="D191" t="s">
        <v>365</v>
      </c>
      <c r="E191" s="3" t="str">
        <f>_xlfn.XLOOKUP(A191,'Badge Arqueiro'!A$1:A$170,'Badge Arqueiro'!B$1:B$170,"0")</f>
        <v>0</v>
      </c>
      <c r="F191" s="55" t="str">
        <f>_xlfn.XLOOKUP(A191,Comiters!A$1:A$999,Comiters!B$1:B$999,"0")</f>
        <v>0</v>
      </c>
      <c r="G191"/>
      <c r="H191"/>
    </row>
    <row r="192" spans="1:8" s="25" customFormat="1">
      <c r="A192" t="str">
        <f>_xlfn.XLOOKUP(B192,Rotineiros!B$1:B$5000,Rotineiros!A$1:A$5000)</f>
        <v>F8628953</v>
      </c>
      <c r="B192" t="s">
        <v>11114</v>
      </c>
      <c r="C192" t="s">
        <v>1172</v>
      </c>
      <c r="D192" t="s">
        <v>11180</v>
      </c>
      <c r="E192" s="3" t="str">
        <f>_xlfn.XLOOKUP(A192,'Badge Arqueiro'!A$1:A$170,'Badge Arqueiro'!B$1:B$170,"0")</f>
        <v>0</v>
      </c>
      <c r="F192" s="55" t="str">
        <f>_xlfn.XLOOKUP(A192,Comiters!A$1:A$999,Comiters!B$1:B$999,"0")</f>
        <v>0</v>
      </c>
      <c r="G192"/>
      <c r="H192"/>
    </row>
    <row r="193" spans="1:8" s="25" customFormat="1">
      <c r="A193" t="str">
        <f>_xlfn.XLOOKUP(B193,Rotineiros!B$1:B$5000,Rotineiros!A$1:A$5000)</f>
        <v>F8689032</v>
      </c>
      <c r="B193" t="s">
        <v>12536</v>
      </c>
      <c r="C193" t="s">
        <v>869</v>
      </c>
      <c r="D193" t="s">
        <v>12537</v>
      </c>
      <c r="E193" s="3" t="str">
        <f>_xlfn.XLOOKUP(A193,'Badge Arqueiro'!A$1:A$170,'Badge Arqueiro'!B$1:B$170,"0")</f>
        <v>0</v>
      </c>
      <c r="F193" s="55" t="str">
        <f>_xlfn.XLOOKUP(A193,Comiters!A$1:A$999,Comiters!B$1:B$999,"0")</f>
        <v>0</v>
      </c>
      <c r="G193"/>
      <c r="H193" s="3"/>
    </row>
    <row r="194" spans="1:8" s="25" customFormat="1">
      <c r="A194" t="str">
        <f>_xlfn.XLOOKUP(B194,Rotineiros!B$1:B$5000,Rotineiros!A$1:A$5000)</f>
        <v>F8700950</v>
      </c>
      <c r="B194" t="s">
        <v>1166</v>
      </c>
      <c r="C194" t="s">
        <v>341</v>
      </c>
      <c r="D194" t="s">
        <v>1168</v>
      </c>
      <c r="E194" s="3">
        <f>_xlfn.XLOOKUP(A194,'Badge Arqueiro'!A$1:A$170,'Badge Arqueiro'!B$1:B$170,"0")</f>
        <v>1</v>
      </c>
      <c r="F194" s="55" t="str">
        <f>_xlfn.XLOOKUP(A194,Comiters!A$1:A$999,Comiters!B$1:B$999,"0")</f>
        <v>0</v>
      </c>
      <c r="G194"/>
      <c r="H194" s="3"/>
    </row>
    <row r="195" spans="1:8" s="25" customFormat="1">
      <c r="A195" t="str">
        <f>_xlfn.XLOOKUP(B195,Rotineiros!B$1:B$5000,Rotineiros!A$1:A$5000)</f>
        <v>F8711434</v>
      </c>
      <c r="B195" t="s">
        <v>12404</v>
      </c>
      <c r="C195" t="s">
        <v>12405</v>
      </c>
      <c r="D195" t="s">
        <v>12406</v>
      </c>
      <c r="E195" s="3" t="str">
        <f>_xlfn.XLOOKUP(A195,'Badge Arqueiro'!A$1:A$170,'Badge Arqueiro'!B$1:B$170,"0")</f>
        <v>0</v>
      </c>
      <c r="F195" s="55" t="str">
        <f>_xlfn.XLOOKUP(A195,Comiters!A$1:A$999,Comiters!B$1:B$999,"0")</f>
        <v>0</v>
      </c>
      <c r="G195"/>
      <c r="H195" s="3"/>
    </row>
    <row r="196" spans="1:8" s="25" customFormat="1">
      <c r="A196" t="str">
        <f>_xlfn.XLOOKUP(B196,Rotineiros!B$1:B$5000,Rotineiros!A$1:A$5000)</f>
        <v>F8711546</v>
      </c>
      <c r="B196" t="s">
        <v>12550</v>
      </c>
      <c r="C196"/>
      <c r="D196" t="s">
        <v>12551</v>
      </c>
      <c r="E196" s="3" t="str">
        <f>_xlfn.XLOOKUP(A196,'Badge Arqueiro'!A$1:A$170,'Badge Arqueiro'!B$1:B$170,"0")</f>
        <v>0</v>
      </c>
      <c r="F196" s="55" t="str">
        <f>_xlfn.XLOOKUP(A196,Comiters!A$1:A$999,Comiters!B$1:B$999,"0")</f>
        <v>0</v>
      </c>
      <c r="G196"/>
      <c r="H196" s="3"/>
    </row>
    <row r="197" spans="1:8" s="25" customFormat="1">
      <c r="A197" t="str">
        <f>_xlfn.XLOOKUP(B197,Rotineiros!B$1:B$5000,Rotineiros!A$1:A$5000)</f>
        <v>F8712556</v>
      </c>
      <c r="B197" t="s">
        <v>608</v>
      </c>
      <c r="C197" t="s">
        <v>42</v>
      </c>
      <c r="D197" t="s">
        <v>609</v>
      </c>
      <c r="E197" s="3" t="str">
        <f>_xlfn.XLOOKUP(A197,'Badge Arqueiro'!A$1:A$170,'Badge Arqueiro'!B$1:B$170,"0")</f>
        <v>0</v>
      </c>
      <c r="F197" s="55">
        <f>_xlfn.XLOOKUP(A197,Comiters!A$1:A$999,Comiters!B$1:B$999,"0")</f>
        <v>1</v>
      </c>
      <c r="G197"/>
      <c r="H197" s="3"/>
    </row>
    <row r="198" spans="1:8" s="25" customFormat="1">
      <c r="A198" t="str">
        <f>_xlfn.XLOOKUP(B198,Rotineiros!B$1:B$5000,Rotineiros!A$1:A$5000)</f>
        <v>F8712985</v>
      </c>
      <c r="B198" t="s">
        <v>2221</v>
      </c>
      <c r="C198" t="s">
        <v>145</v>
      </c>
      <c r="D198" t="s">
        <v>2223</v>
      </c>
      <c r="E198" s="3" t="str">
        <f>_xlfn.XLOOKUP(A198,'Badge Arqueiro'!A$1:A$170,'Badge Arqueiro'!B$1:B$170,"0")</f>
        <v>0</v>
      </c>
      <c r="F198" s="55" t="str">
        <f>_xlfn.XLOOKUP(A198,Comiters!A$1:A$999,Comiters!B$1:B$999,"0")</f>
        <v>0</v>
      </c>
      <c r="G198"/>
      <c r="H198" s="3"/>
    </row>
    <row r="199" spans="1:8" s="25" customFormat="1">
      <c r="A199" t="str">
        <f>_xlfn.XLOOKUP(B199,Rotineiros!B$1:B$5000,Rotineiros!A$1:A$5000)</f>
        <v>F8749577</v>
      </c>
      <c r="B199" t="s">
        <v>2627</v>
      </c>
      <c r="C199" t="s">
        <v>906</v>
      </c>
      <c r="D199" t="s">
        <v>2629</v>
      </c>
      <c r="E199" s="3" t="str">
        <f>_xlfn.XLOOKUP(A199,'Badge Arqueiro'!A$1:A$170,'Badge Arqueiro'!B$1:B$170,"0")</f>
        <v>0</v>
      </c>
      <c r="F199" s="55" t="str">
        <f>_xlfn.XLOOKUP(A199,Comiters!A$1:A$999,Comiters!B$1:B$999,"0")</f>
        <v>0</v>
      </c>
      <c r="G199"/>
      <c r="H199" s="3"/>
    </row>
    <row r="200" spans="1:8" s="25" customFormat="1">
      <c r="A200" t="str">
        <f>_xlfn.XLOOKUP(B200,Rotineiros!B$1:B$5000,Rotineiros!A$1:A$5000)</f>
        <v>F8869976</v>
      </c>
      <c r="B200" t="s">
        <v>12561</v>
      </c>
      <c r="C200" t="s">
        <v>47</v>
      </c>
      <c r="D200" t="s">
        <v>12562</v>
      </c>
      <c r="E200" s="3" t="str">
        <f>_xlfn.XLOOKUP(A200,'Badge Arqueiro'!A$1:A$170,'Badge Arqueiro'!B$1:B$170,"0")</f>
        <v>0</v>
      </c>
      <c r="F200" s="55" t="str">
        <f>_xlfn.XLOOKUP(A200,Comiters!A$1:A$999,Comiters!B$1:B$999,"0")</f>
        <v>0</v>
      </c>
      <c r="G200"/>
      <c r="H200" s="3"/>
    </row>
    <row r="201" spans="1:8" s="25" customFormat="1">
      <c r="A201" t="str">
        <f>_xlfn.XLOOKUP(B201,Rotineiros!B$1:B$5000,Rotineiros!A$1:A$5000)</f>
        <v>F8944793</v>
      </c>
      <c r="B201" t="s">
        <v>3771</v>
      </c>
      <c r="C201" t="s">
        <v>4056</v>
      </c>
      <c r="D201" t="s">
        <v>3873</v>
      </c>
      <c r="E201" s="3" t="str">
        <f>_xlfn.XLOOKUP(A201,'Badge Arqueiro'!A$1:A$170,'Badge Arqueiro'!B$1:B$170,"0")</f>
        <v>0</v>
      </c>
      <c r="F201" s="55" t="str">
        <f>_xlfn.XLOOKUP(A201,Comiters!A$1:A$999,Comiters!B$1:B$999,"0")</f>
        <v>0</v>
      </c>
      <c r="G201"/>
      <c r="H201" s="3"/>
    </row>
    <row r="202" spans="1:8" s="25" customFormat="1">
      <c r="A202" t="str">
        <f>_xlfn.XLOOKUP(B202,Rotineiros!B$1:B$5000,Rotineiros!A$1:A$5000)</f>
        <v>F8945054</v>
      </c>
      <c r="B202" t="s">
        <v>2508</v>
      </c>
      <c r="C202" t="s">
        <v>11381</v>
      </c>
      <c r="D202" t="s">
        <v>2509</v>
      </c>
      <c r="E202" s="3" t="str">
        <f>_xlfn.XLOOKUP(A202,'Badge Arqueiro'!A$1:A$170,'Badge Arqueiro'!B$1:B$170,"0")</f>
        <v>0</v>
      </c>
      <c r="F202" s="55" t="str">
        <f>_xlfn.XLOOKUP(A202,Comiters!A$1:A$999,Comiters!B$1:B$999,"0")</f>
        <v>0</v>
      </c>
      <c r="G202"/>
      <c r="H202" s="3"/>
    </row>
    <row r="203" spans="1:8" s="25" customFormat="1">
      <c r="A203" t="str">
        <f>_xlfn.XLOOKUP(B203,Rotineiros!B$1:B$5000,Rotineiros!A$1:A$5000)</f>
        <v>F8946173</v>
      </c>
      <c r="B203" t="s">
        <v>2084</v>
      </c>
      <c r="C203" t="s">
        <v>2286</v>
      </c>
      <c r="D203" t="s">
        <v>2085</v>
      </c>
      <c r="E203" s="3" t="str">
        <f>_xlfn.XLOOKUP(A203,'Badge Arqueiro'!A$1:A$170,'Badge Arqueiro'!B$1:B$170,"0")</f>
        <v>0</v>
      </c>
      <c r="F203" s="55" t="str">
        <f>_xlfn.XLOOKUP(A203,Comiters!A$1:A$999,Comiters!B$1:B$999,"0")</f>
        <v>0</v>
      </c>
      <c r="G203"/>
      <c r="H203" s="3"/>
    </row>
    <row r="204" spans="1:8" s="25" customFormat="1">
      <c r="A204" t="str">
        <f>_xlfn.XLOOKUP(B204,Rotineiros!B$1:B$5000,Rotineiros!A$1:A$5000)</f>
        <v>F9091679</v>
      </c>
      <c r="B204" t="s">
        <v>12538</v>
      </c>
      <c r="C204" t="s">
        <v>12539</v>
      </c>
      <c r="D204" t="s">
        <v>12540</v>
      </c>
      <c r="E204" s="3" t="str">
        <f>_xlfn.XLOOKUP(A204,'Badge Arqueiro'!A$1:A$170,'Badge Arqueiro'!B$1:B$170,"0")</f>
        <v>0</v>
      </c>
      <c r="F204" s="55" t="str">
        <f>_xlfn.XLOOKUP(A204,Comiters!A$1:A$999,Comiters!B$1:B$999,"0")</f>
        <v>0</v>
      </c>
      <c r="G204"/>
      <c r="H204" s="3"/>
    </row>
    <row r="205" spans="1:8" s="25" customFormat="1">
      <c r="A205" t="str">
        <f>_xlfn.XLOOKUP(B205,Rotineiros!B$1:B$5000,Rotineiros!A$1:A$5000)</f>
        <v>F9175055</v>
      </c>
      <c r="B205" t="s">
        <v>2948</v>
      </c>
      <c r="C205" t="s">
        <v>814</v>
      </c>
      <c r="D205" t="s">
        <v>3036</v>
      </c>
      <c r="E205" s="3" t="str">
        <f>_xlfn.XLOOKUP(A205,'Badge Arqueiro'!A$1:A$170,'Badge Arqueiro'!B$1:B$170,"0")</f>
        <v>0</v>
      </c>
      <c r="F205" s="55" t="str">
        <f>_xlfn.XLOOKUP(A205,Comiters!A$1:A$999,Comiters!B$1:B$999,"0")</f>
        <v>0</v>
      </c>
      <c r="G205"/>
      <c r="H205" s="3"/>
    </row>
    <row r="206" spans="1:8" s="25" customFormat="1">
      <c r="A206" t="str">
        <f>_xlfn.XLOOKUP(B206,Rotineiros!B$1:B$5000,Rotineiros!A$1:A$5000)</f>
        <v>F9207289</v>
      </c>
      <c r="B206" t="s">
        <v>3429</v>
      </c>
      <c r="C206" t="s">
        <v>12574</v>
      </c>
      <c r="D206" t="s">
        <v>3430</v>
      </c>
      <c r="E206" s="3" t="str">
        <f>_xlfn.XLOOKUP(A206,'Badge Arqueiro'!A$1:A$170,'Badge Arqueiro'!B$1:B$170,"0")</f>
        <v>0</v>
      </c>
      <c r="F206" s="55" t="str">
        <f>_xlfn.XLOOKUP(A206,Comiters!A$1:A$999,Comiters!B$1:B$999,"0")</f>
        <v>0</v>
      </c>
      <c r="G206"/>
      <c r="H206" s="3"/>
    </row>
    <row r="207" spans="1:8" s="25" customFormat="1">
      <c r="A207" t="str">
        <f>_xlfn.XLOOKUP(B207,Rotineiros!B$1:B$5000,Rotineiros!A$1:A$5000)</f>
        <v>F9234339</v>
      </c>
      <c r="B207" t="s">
        <v>1529</v>
      </c>
      <c r="C207" t="s">
        <v>12577</v>
      </c>
      <c r="D207" t="s">
        <v>1531</v>
      </c>
      <c r="E207" s="3" t="str">
        <f>_xlfn.XLOOKUP(A207,'Badge Arqueiro'!A$1:A$170,'Badge Arqueiro'!B$1:B$170,"0")</f>
        <v>0</v>
      </c>
      <c r="F207" s="55">
        <f>_xlfn.XLOOKUP(A207,Comiters!A$1:A$999,Comiters!B$1:B$999,"0")</f>
        <v>1</v>
      </c>
      <c r="G207"/>
      <c r="H207" s="3"/>
    </row>
    <row r="208" spans="1:8" s="25" customFormat="1">
      <c r="A208" t="str">
        <f>_xlfn.XLOOKUP(B208,Rotineiros!B$1:B$5000,Rotineiros!A$1:A$5000)</f>
        <v>F9256915</v>
      </c>
      <c r="B208" t="s">
        <v>12563</v>
      </c>
      <c r="C208" t="s">
        <v>12310</v>
      </c>
      <c r="D208" t="s">
        <v>12564</v>
      </c>
      <c r="E208" s="3" t="str">
        <f>_xlfn.XLOOKUP(A208,'Badge Arqueiro'!A$1:A$170,'Badge Arqueiro'!B$1:B$170,"0")</f>
        <v>0</v>
      </c>
      <c r="F208" s="55" t="str">
        <f>_xlfn.XLOOKUP(A208,Comiters!A$1:A$999,Comiters!B$1:B$999,"0")</f>
        <v>0</v>
      </c>
      <c r="G208"/>
      <c r="H208" s="3"/>
    </row>
    <row r="209" spans="1:8" s="25" customFormat="1">
      <c r="A209" t="str">
        <f>_xlfn.XLOOKUP(B209,Rotineiros!B$1:B$5000,Rotineiros!A$1:A$5000)</f>
        <v>F9272967</v>
      </c>
      <c r="B209" t="s">
        <v>12534</v>
      </c>
      <c r="C209" t="s">
        <v>57</v>
      </c>
      <c r="D209" t="s">
        <v>12535</v>
      </c>
      <c r="E209" s="3" t="str">
        <f>_xlfn.XLOOKUP(A209,'Badge Arqueiro'!A$1:A$170,'Badge Arqueiro'!B$1:B$170,"0")</f>
        <v>0</v>
      </c>
      <c r="F209" s="55" t="str">
        <f>_xlfn.XLOOKUP(A209,Comiters!A$1:A$999,Comiters!B$1:B$999,"0")</f>
        <v>0</v>
      </c>
      <c r="G209"/>
      <c r="H209" s="3"/>
    </row>
    <row r="210" spans="1:8" s="25" customFormat="1">
      <c r="A210" t="str">
        <f>_xlfn.XLOOKUP(B210,Rotineiros!B$1:B$5000,Rotineiros!A$1:A$5000)</f>
        <v>F9283439</v>
      </c>
      <c r="B210" t="s">
        <v>11111</v>
      </c>
      <c r="C210" t="s">
        <v>1475</v>
      </c>
      <c r="D210" t="s">
        <v>11177</v>
      </c>
      <c r="E210" s="3" t="str">
        <f>_xlfn.XLOOKUP(A210,'Badge Arqueiro'!A$1:A$170,'Badge Arqueiro'!B$1:B$170,"0")</f>
        <v>0</v>
      </c>
      <c r="F210" s="55" t="str">
        <f>_xlfn.XLOOKUP(A210,Comiters!A$1:A$999,Comiters!B$1:B$999,"0")</f>
        <v>0</v>
      </c>
      <c r="G210"/>
      <c r="H210" s="3"/>
    </row>
    <row r="211" spans="1:8" s="25" customFormat="1">
      <c r="A211" t="str">
        <f>_xlfn.XLOOKUP(B211,Rotineiros!B$1:B$5000,Rotineiros!A$1:A$5000)</f>
        <v>F9324269</v>
      </c>
      <c r="B211" t="s">
        <v>12571</v>
      </c>
      <c r="C211" t="s">
        <v>3838</v>
      </c>
      <c r="D211" t="s">
        <v>12572</v>
      </c>
      <c r="E211" s="3" t="str">
        <f>_xlfn.XLOOKUP(A211,'Badge Arqueiro'!A$1:A$170,'Badge Arqueiro'!B$1:B$170,"0")</f>
        <v>0</v>
      </c>
      <c r="F211" s="55" t="str">
        <f>_xlfn.XLOOKUP(A211,Comiters!A$1:A$999,Comiters!B$1:B$999,"0")</f>
        <v>0</v>
      </c>
      <c r="G211"/>
      <c r="H211" s="3"/>
    </row>
    <row r="212" spans="1:8" s="25" customFormat="1">
      <c r="A212" t="str">
        <f>_xlfn.XLOOKUP(B212,Rotineiros!B$1:B$5000,Rotineiros!A$1:A$5000)</f>
        <v>F9329574</v>
      </c>
      <c r="B212" t="s">
        <v>385</v>
      </c>
      <c r="C212" t="s">
        <v>185</v>
      </c>
      <c r="D212" t="s">
        <v>386</v>
      </c>
      <c r="E212" s="3" t="str">
        <f>_xlfn.XLOOKUP(A212,'Badge Arqueiro'!A$1:A$170,'Badge Arqueiro'!B$1:B$170,"0")</f>
        <v>0</v>
      </c>
      <c r="F212" s="55">
        <f>_xlfn.XLOOKUP(A212,Comiters!A$1:A$999,Comiters!B$1:B$999,"0")</f>
        <v>1</v>
      </c>
      <c r="G212"/>
      <c r="H212" s="3"/>
    </row>
    <row r="213" spans="1:8" s="25" customFormat="1">
      <c r="A213" t="str">
        <f>_xlfn.XLOOKUP(B213,Rotineiros!B$1:B$5000,Rotineiros!A$1:A$5000)</f>
        <v>F9329665</v>
      </c>
      <c r="B213" t="s">
        <v>1202</v>
      </c>
      <c r="C213" t="s">
        <v>12573</v>
      </c>
      <c r="D213" t="s">
        <v>1203</v>
      </c>
      <c r="E213" s="3" t="str">
        <f>_xlfn.XLOOKUP(A213,'Badge Arqueiro'!A$1:A$170,'Badge Arqueiro'!B$1:B$170,"0")</f>
        <v>0</v>
      </c>
      <c r="F213" s="55" t="str">
        <f>_xlfn.XLOOKUP(A213,Comiters!A$1:A$999,Comiters!B$1:B$999,"0")</f>
        <v>0</v>
      </c>
      <c r="G213"/>
      <c r="H213" s="3"/>
    </row>
    <row r="214" spans="1:8" s="25" customFormat="1">
      <c r="A214" t="str">
        <f>_xlfn.XLOOKUP(B214,Rotineiros!B$1:B$5000,Rotineiros!A$1:A$5000)</f>
        <v>F9342853</v>
      </c>
      <c r="B214" t="s">
        <v>388</v>
      </c>
      <c r="C214" t="s">
        <v>12403</v>
      </c>
      <c r="D214" t="s">
        <v>389</v>
      </c>
      <c r="E214" s="3" t="str">
        <f>_xlfn.XLOOKUP(A214,'Badge Arqueiro'!A$1:A$170,'Badge Arqueiro'!B$1:B$170,"0")</f>
        <v>0</v>
      </c>
      <c r="F214" s="55" t="str">
        <f>_xlfn.XLOOKUP(A214,Comiters!A$1:A$999,Comiters!B$1:B$999,"0")</f>
        <v>0</v>
      </c>
      <c r="G214"/>
      <c r="H214" s="3"/>
    </row>
    <row r="215" spans="1:8" s="25" customFormat="1">
      <c r="A215" t="str">
        <f>_xlfn.XLOOKUP(B215,Rotineiros!B$1:B$5000,Rotineiros!A$1:A$5000)</f>
        <v>F9397839</v>
      </c>
      <c r="B215" t="s">
        <v>12527</v>
      </c>
      <c r="C215" t="s">
        <v>1207</v>
      </c>
      <c r="D215" t="s">
        <v>12528</v>
      </c>
      <c r="E215" s="3" t="str">
        <f>_xlfn.XLOOKUP(A215,'Badge Arqueiro'!A$1:A$170,'Badge Arqueiro'!B$1:B$170,"0")</f>
        <v>0</v>
      </c>
      <c r="F215" s="55" t="str">
        <f>_xlfn.XLOOKUP(A215,Comiters!A$1:A$999,Comiters!B$1:B$999,"0")</f>
        <v>0</v>
      </c>
      <c r="G215"/>
      <c r="H215" s="3"/>
    </row>
    <row r="216" spans="1:8" s="25" customFormat="1">
      <c r="A216" t="str">
        <f>_xlfn.XLOOKUP(B216,Rotineiros!B$1:B$5000,Rotineiros!A$1:A$5000)</f>
        <v>F9457817</v>
      </c>
      <c r="B216" t="s">
        <v>12447</v>
      </c>
      <c r="C216" t="s">
        <v>1074</v>
      </c>
      <c r="D216" t="s">
        <v>12448</v>
      </c>
      <c r="E216" s="3" t="str">
        <f>_xlfn.XLOOKUP(A216,'Badge Arqueiro'!A$1:A$170,'Badge Arqueiro'!B$1:B$170,"0")</f>
        <v>0</v>
      </c>
      <c r="F216" s="55" t="str">
        <f>_xlfn.XLOOKUP(A216,Comiters!A$1:A$999,Comiters!B$1:B$999,"0")</f>
        <v>0</v>
      </c>
      <c r="G216"/>
      <c r="H216" s="3"/>
    </row>
    <row r="217" spans="1:8" s="25" customFormat="1">
      <c r="A217" t="str">
        <f>_xlfn.XLOOKUP(B217,Rotineiros!B$1:B$5000,Rotineiros!A$1:A$5000)</f>
        <v>F9539518</v>
      </c>
      <c r="B217" t="s">
        <v>11780</v>
      </c>
      <c r="C217" t="s">
        <v>57</v>
      </c>
      <c r="D217" t="s">
        <v>11863</v>
      </c>
      <c r="E217" s="3" t="str">
        <f>_xlfn.XLOOKUP(A217,'Badge Arqueiro'!A$1:A$170,'Badge Arqueiro'!B$1:B$170,"0")</f>
        <v>0</v>
      </c>
      <c r="F217" s="55" t="str">
        <f>_xlfn.XLOOKUP(A217,Comiters!A$1:A$999,Comiters!B$1:B$999,"0")</f>
        <v>0</v>
      </c>
      <c r="G217"/>
      <c r="H217" s="3"/>
    </row>
    <row r="218" spans="1:8" s="25" customFormat="1">
      <c r="A218" t="str">
        <f>_xlfn.XLOOKUP(B218,Rotineiros!B$1:B$5000,Rotineiros!A$1:A$5000)</f>
        <v>F9540122</v>
      </c>
      <c r="B218" t="s">
        <v>395</v>
      </c>
      <c r="C218" t="s">
        <v>240</v>
      </c>
      <c r="D218" t="s">
        <v>396</v>
      </c>
      <c r="E218" s="3" t="str">
        <f>_xlfn.XLOOKUP(A218,'Badge Arqueiro'!A$1:A$170,'Badge Arqueiro'!B$1:B$170,"0")</f>
        <v>0</v>
      </c>
      <c r="F218" s="55">
        <f>_xlfn.XLOOKUP(A218,Comiters!A$1:A$999,Comiters!B$1:B$999,"0")</f>
        <v>1</v>
      </c>
      <c r="G218"/>
      <c r="H218" s="3"/>
    </row>
    <row r="219" spans="1:8" s="25" customFormat="1">
      <c r="A219" t="str">
        <f>_xlfn.XLOOKUP(B219,Rotineiros!B$1:B$5000,Rotineiros!A$1:A$5000)</f>
        <v>F9540210</v>
      </c>
      <c r="B219" t="s">
        <v>11354</v>
      </c>
      <c r="C219" t="s">
        <v>12469</v>
      </c>
      <c r="D219" t="s">
        <v>4425</v>
      </c>
      <c r="E219" s="3" t="str">
        <f>_xlfn.XLOOKUP(A219,'Badge Arqueiro'!A$1:A$170,'Badge Arqueiro'!B$1:B$170,"0")</f>
        <v>0</v>
      </c>
      <c r="F219" s="55" t="str">
        <f>_xlfn.XLOOKUP(A219,Comiters!A$1:A$999,Comiters!B$1:B$999,"0")</f>
        <v>0</v>
      </c>
      <c r="G219"/>
      <c r="H219" s="3"/>
    </row>
    <row r="220" spans="1:8" s="25" customFormat="1">
      <c r="A220" t="str">
        <f>_xlfn.XLOOKUP(B220,Rotineiros!B$1:B$5000,Rotineiros!A$1:A$5000)</f>
        <v>F9797018</v>
      </c>
      <c r="B220" t="s">
        <v>401</v>
      </c>
      <c r="C220" t="s">
        <v>1055</v>
      </c>
      <c r="D220" t="s">
        <v>402</v>
      </c>
      <c r="E220" s="3" t="str">
        <f>_xlfn.XLOOKUP(A220,'Badge Arqueiro'!A$1:A$170,'Badge Arqueiro'!B$1:B$170,"0")</f>
        <v>0</v>
      </c>
      <c r="F220" s="55" t="str">
        <f>_xlfn.XLOOKUP(A220,Comiters!A$1:A$999,Comiters!B$1:B$999,"0")</f>
        <v>0</v>
      </c>
      <c r="G220"/>
      <c r="H220" s="3"/>
    </row>
    <row r="221" spans="1:8" s="25" customFormat="1">
      <c r="A221" t="str">
        <f>_xlfn.XLOOKUP(B221,Rotineiros!B$1:B$5000,Rotineiros!A$1:A$5000)</f>
        <v>F9798389</v>
      </c>
      <c r="B221" t="s">
        <v>12470</v>
      </c>
      <c r="C221" t="s">
        <v>934</v>
      </c>
      <c r="D221" t="s">
        <v>12471</v>
      </c>
      <c r="E221" s="3" t="str">
        <f>_xlfn.XLOOKUP(A221,'Badge Arqueiro'!A$1:A$170,'Badge Arqueiro'!B$1:B$170,"0")</f>
        <v>0</v>
      </c>
      <c r="F221" s="55" t="str">
        <f>_xlfn.XLOOKUP(A221,Comiters!A$1:A$999,Comiters!B$1:B$999,"0")</f>
        <v>0</v>
      </c>
      <c r="G221"/>
      <c r="H221" s="3"/>
    </row>
    <row r="222" spans="1:8" s="25" customFormat="1">
      <c r="A222" t="str">
        <f>_xlfn.XLOOKUP(B222,Rotineiros!B$1:B$5000,Rotineiros!A$1:A$5000)</f>
        <v>F9817579</v>
      </c>
      <c r="B222" t="s">
        <v>11336</v>
      </c>
      <c r="C222" t="s">
        <v>2209</v>
      </c>
      <c r="D222" t="s">
        <v>11423</v>
      </c>
      <c r="E222" s="3" t="str">
        <f>_xlfn.XLOOKUP(A222,'Badge Arqueiro'!A$1:A$170,'Badge Arqueiro'!B$1:B$170,"0")</f>
        <v>0</v>
      </c>
      <c r="F222" s="55" t="str">
        <f>_xlfn.XLOOKUP(A222,Comiters!A$1:A$999,Comiters!B$1:B$999,"0")</f>
        <v>0</v>
      </c>
      <c r="G222"/>
      <c r="H222" s="3"/>
    </row>
    <row r="223" spans="1:8" s="25" customFormat="1">
      <c r="A223" t="str">
        <f>_xlfn.XLOOKUP(B223,Rotineiros!B$1:B$5000,Rotineiros!A$1:A$5000)</f>
        <v>F9825817</v>
      </c>
      <c r="B223" t="s">
        <v>3004</v>
      </c>
      <c r="C223" t="s">
        <v>7270</v>
      </c>
      <c r="D223" t="s">
        <v>3295</v>
      </c>
      <c r="E223" s="3" t="str">
        <f>_xlfn.XLOOKUP(A223,'Badge Arqueiro'!A$1:A$170,'Badge Arqueiro'!B$1:B$170,"0")</f>
        <v>0</v>
      </c>
      <c r="F223" s="55" t="str">
        <f>_xlfn.XLOOKUP(A223,Comiters!A$1:A$999,Comiters!B$1:B$999,"0")</f>
        <v>0</v>
      </c>
      <c r="G223"/>
      <c r="H223" s="3"/>
    </row>
    <row r="224" spans="1:8" s="25" customFormat="1">
      <c r="A224" t="str">
        <f>_xlfn.XLOOKUP(B224,Rotineiros!B$1:B$5000,Rotineiros!A$1:A$5000)</f>
        <v>F9842228</v>
      </c>
      <c r="B224" t="s">
        <v>2430</v>
      </c>
      <c r="C224" t="s">
        <v>4076</v>
      </c>
      <c r="D224" t="s">
        <v>2432</v>
      </c>
      <c r="E224" s="3" t="str">
        <f>_xlfn.XLOOKUP(A224,'Badge Arqueiro'!A$1:A$170,'Badge Arqueiro'!B$1:B$170,"0")</f>
        <v>0</v>
      </c>
      <c r="F224" s="55" t="str">
        <f>_xlfn.XLOOKUP(A224,Comiters!A$1:A$999,Comiters!B$1:B$999,"0")</f>
        <v>0</v>
      </c>
      <c r="G224"/>
      <c r="H224" s="3"/>
    </row>
    <row r="225" spans="1:8" s="25" customFormat="1">
      <c r="A225" t="str">
        <f>_xlfn.XLOOKUP(B225,Rotineiros!B$1:B$5000,Rotineiros!A$1:A$5000)</f>
        <v>F9843084</v>
      </c>
      <c r="B225" t="s">
        <v>11803</v>
      </c>
      <c r="C225" t="s">
        <v>1074</v>
      </c>
      <c r="D225" t="s">
        <v>11882</v>
      </c>
      <c r="E225" s="3" t="str">
        <f>_xlfn.XLOOKUP(A225,'Badge Arqueiro'!A$1:A$170,'Badge Arqueiro'!B$1:B$170,"0")</f>
        <v>0</v>
      </c>
      <c r="F225" s="55" t="str">
        <f>_xlfn.XLOOKUP(A225,Comiters!A$1:A$999,Comiters!B$1:B$999,"0")</f>
        <v>0</v>
      </c>
      <c r="G225"/>
      <c r="H225" s="3"/>
    </row>
    <row r="226" spans="1:8" s="25" customFormat="1">
      <c r="A226" t="str">
        <f>_xlfn.XLOOKUP(B226,Rotineiros!B$1:B$5000,Rotineiros!A$1:A$5000)</f>
        <v>Z1174023</v>
      </c>
      <c r="B226" t="s">
        <v>11992</v>
      </c>
      <c r="C226" t="s">
        <v>12450</v>
      </c>
      <c r="D226" t="s">
        <v>11993</v>
      </c>
      <c r="E226" s="3" t="str">
        <f>_xlfn.XLOOKUP(A226,'Badge Arqueiro'!A$1:A$170,'Badge Arqueiro'!B$1:B$170,"0")</f>
        <v>0</v>
      </c>
      <c r="F226" s="55" t="str">
        <f>_xlfn.XLOOKUP(A226,Comiters!A$1:A$999,Comiters!B$1:B$999,"0")</f>
        <v>0</v>
      </c>
      <c r="G226"/>
      <c r="H226" s="3"/>
    </row>
    <row r="227" spans="1:8" s="25" customFormat="1">
      <c r="A227" t="str">
        <f>_xlfn.XLOOKUP(B227,Rotineiros!B$1:B$5000,Rotineiros!A$1:A$5000)</f>
        <v>Z1175296</v>
      </c>
      <c r="B227" t="s">
        <v>12456</v>
      </c>
      <c r="C227" t="s">
        <v>12450</v>
      </c>
      <c r="D227" t="s">
        <v>12457</v>
      </c>
      <c r="E227" s="3" t="str">
        <f>_xlfn.XLOOKUP(A227,'Badge Arqueiro'!A$1:A$170,'Badge Arqueiro'!B$1:B$170,"0")</f>
        <v>0</v>
      </c>
      <c r="F227" s="55" t="str">
        <f>_xlfn.XLOOKUP(A227,Comiters!A$1:A$999,Comiters!B$1:B$999,"0")</f>
        <v>0</v>
      </c>
      <c r="G227"/>
      <c r="H227" s="3"/>
    </row>
    <row r="228" spans="1:8" s="25" customFormat="1">
      <c r="A228" t="str">
        <f>_xlfn.XLOOKUP(B228,Rotineiros!B$1:B$5000,Rotineiros!A$1:A$5000)</f>
        <v>Z1175418</v>
      </c>
      <c r="B228" t="s">
        <v>12421</v>
      </c>
      <c r="C228" t="s">
        <v>12420</v>
      </c>
      <c r="D228" t="s">
        <v>12422</v>
      </c>
      <c r="E228" s="3" t="str">
        <f>_xlfn.XLOOKUP(A228,'Badge Arqueiro'!A$1:A$170,'Badge Arqueiro'!B$1:B$170,"0")</f>
        <v>0</v>
      </c>
      <c r="F228" s="55" t="str">
        <f>_xlfn.XLOOKUP(A228,Comiters!A$1:A$999,Comiters!B$1:B$999,"0")</f>
        <v>0</v>
      </c>
      <c r="G228"/>
      <c r="H228" s="3"/>
    </row>
    <row r="229" spans="1:8" s="25" customFormat="1">
      <c r="A229" t="str">
        <f>_xlfn.XLOOKUP(B229,Rotineiros!B$1:B$5000,Rotineiros!A$1:A$5000)</f>
        <v>Z1176099</v>
      </c>
      <c r="B229" t="s">
        <v>11985</v>
      </c>
      <c r="C229" t="s">
        <v>842</v>
      </c>
      <c r="D229" t="s">
        <v>11302</v>
      </c>
      <c r="E229" s="3" t="str">
        <f>_xlfn.XLOOKUP(A229,'Badge Arqueiro'!A$1:A$170,'Badge Arqueiro'!B$1:B$170,"0")</f>
        <v>0</v>
      </c>
      <c r="F229" s="55">
        <f>_xlfn.XLOOKUP(A229,Comiters!A$1:A$999,Comiters!B$1:B$999,"0")</f>
        <v>1</v>
      </c>
      <c r="G229"/>
      <c r="H229" s="3"/>
    </row>
    <row r="230" spans="1:8" s="25" customFormat="1">
      <c r="A230" t="e">
        <f>_xlfn.XLOOKUP(B230,Rotineiros!B$1:B$5000,Rotineiros!A$1:A$5000)</f>
        <v>#N/A</v>
      </c>
      <c r="B230" t="s">
        <v>12466</v>
      </c>
      <c r="C230" t="s">
        <v>11688</v>
      </c>
      <c r="D230"/>
      <c r="E230" s="3" t="e">
        <f>_xlfn.XLOOKUP(A230,'Badge Arqueiro'!A$1:A$170,'Badge Arqueiro'!B$1:B$170,"0")</f>
        <v>#N/A</v>
      </c>
      <c r="F230" s="55" t="e">
        <f>_xlfn.XLOOKUP(A230,Comiters!A$1:A$999,Comiters!B$1:B$999,"0")</f>
        <v>#N/A</v>
      </c>
      <c r="G230"/>
      <c r="H230" s="3"/>
    </row>
    <row r="231" spans="1:8" s="25" customFormat="1">
      <c r="A231" t="e">
        <f>_xlfn.XLOOKUP(B231,Rotineiros!B$1:B$5000,Rotineiros!A$1:A$5000)</f>
        <v>#N/A</v>
      </c>
      <c r="B231" t="s">
        <v>12566</v>
      </c>
      <c r="C231"/>
      <c r="D231" t="s">
        <v>12567</v>
      </c>
      <c r="E231" s="3" t="e">
        <f>_xlfn.XLOOKUP(A231,'Badge Arqueiro'!A$1:A$170,'Badge Arqueiro'!B$1:B$170,"0")</f>
        <v>#N/A</v>
      </c>
      <c r="F231" s="55" t="e">
        <f>_xlfn.XLOOKUP(A231,Comiters!A$1:A$999,Comiters!B$1:B$999,"0")</f>
        <v>#N/A</v>
      </c>
      <c r="G231"/>
      <c r="H231" s="3"/>
    </row>
    <row r="232" spans="1:8" s="25" customFormat="1">
      <c r="A232"/>
      <c r="B232"/>
      <c r="C232"/>
      <c r="D232"/>
      <c r="E232" s="3"/>
      <c r="F232" s="55"/>
      <c r="G232"/>
      <c r="H232" s="3"/>
    </row>
    <row r="233" spans="1:8" s="25" customFormat="1">
      <c r="A233"/>
      <c r="B233"/>
      <c r="C233"/>
      <c r="D233"/>
      <c r="E233" s="3"/>
      <c r="F233" s="55"/>
      <c r="G233"/>
      <c r="H233" s="3"/>
    </row>
    <row r="234" spans="1:8" s="25" customFormat="1">
      <c r="A234"/>
      <c r="B234"/>
      <c r="C234"/>
      <c r="D234"/>
      <c r="E234" s="3" t="e">
        <f>SUM(E4:E231)</f>
        <v>#N/A</v>
      </c>
      <c r="F234" s="3" t="e">
        <f>SUM(F4:F231)</f>
        <v>#N/A</v>
      </c>
      <c r="G234"/>
      <c r="H234"/>
    </row>
    <row r="235" spans="1:8" s="25" customFormat="1">
      <c r="A235"/>
      <c r="B235"/>
      <c r="C235"/>
      <c r="D235"/>
      <c r="E235" s="3"/>
      <c r="F235" s="55"/>
      <c r="G235"/>
      <c r="H235"/>
    </row>
    <row r="236" spans="1:8" s="25" customFormat="1">
      <c r="A236"/>
      <c r="B236"/>
      <c r="C236"/>
      <c r="D236"/>
      <c r="E236" s="3"/>
      <c r="F236" s="55"/>
      <c r="G236"/>
      <c r="H236"/>
    </row>
    <row r="237" spans="1:8" s="25" customFormat="1">
      <c r="A237"/>
      <c r="B237"/>
      <c r="C237"/>
      <c r="D237"/>
      <c r="E237" s="3"/>
      <c r="F237" s="55"/>
      <c r="G237"/>
      <c r="H237"/>
    </row>
    <row r="238" spans="1:8" s="25" customFormat="1">
      <c r="A238"/>
      <c r="B238"/>
      <c r="C238"/>
      <c r="D238"/>
      <c r="E238" s="3"/>
      <c r="F238" s="55"/>
      <c r="G238"/>
      <c r="H238"/>
    </row>
    <row r="239" spans="1:8" s="25" customFormat="1">
      <c r="A239"/>
      <c r="B239"/>
      <c r="C239"/>
      <c r="D239"/>
      <c r="E239" s="3"/>
      <c r="F239" s="55"/>
      <c r="G239"/>
      <c r="H239"/>
    </row>
    <row r="240" spans="1:8" s="25" customFormat="1">
      <c r="A240"/>
      <c r="B240"/>
      <c r="C240"/>
      <c r="D240"/>
      <c r="E240" s="3"/>
      <c r="F240" s="55"/>
      <c r="G240"/>
      <c r="H240"/>
    </row>
    <row r="241" spans="1:8" s="25" customFormat="1">
      <c r="A241"/>
      <c r="B241"/>
      <c r="C241"/>
      <c r="D241"/>
      <c r="E241" s="3"/>
      <c r="F241" s="55"/>
      <c r="G241"/>
      <c r="H241"/>
    </row>
    <row r="242" spans="1:8" s="25" customFormat="1">
      <c r="A242"/>
      <c r="B242"/>
      <c r="C242"/>
      <c r="D242"/>
      <c r="E242" s="3"/>
      <c r="F242" s="55"/>
      <c r="G242"/>
      <c r="H242"/>
    </row>
    <row r="243" spans="1:8" s="25" customFormat="1">
      <c r="A243"/>
      <c r="B243"/>
      <c r="C243"/>
      <c r="D243"/>
      <c r="E243" s="3"/>
      <c r="F243" s="55"/>
      <c r="G243"/>
      <c r="H243"/>
    </row>
    <row r="244" spans="1:8" s="25" customFormat="1">
      <c r="A244"/>
      <c r="B244"/>
      <c r="C244"/>
      <c r="D244"/>
      <c r="E244" s="3"/>
      <c r="F244" s="55"/>
      <c r="G244"/>
      <c r="H244"/>
    </row>
    <row r="245" spans="1:8" s="25" customFormat="1">
      <c r="A245"/>
      <c r="B245"/>
      <c r="C245"/>
      <c r="D245"/>
      <c r="E245" s="3"/>
      <c r="F245" s="55"/>
      <c r="G245"/>
      <c r="H245"/>
    </row>
    <row r="246" spans="1:8" s="25" customFormat="1">
      <c r="A246"/>
      <c r="B246"/>
      <c r="C246"/>
      <c r="D246"/>
      <c r="E246" s="3"/>
      <c r="F246" s="55"/>
      <c r="G246"/>
      <c r="H246"/>
    </row>
    <row r="247" spans="1:8" s="25" customFormat="1">
      <c r="A247"/>
      <c r="B247"/>
      <c r="C247"/>
      <c r="D247"/>
      <c r="E247" s="3"/>
      <c r="F247" s="55"/>
      <c r="G247"/>
      <c r="H247"/>
    </row>
    <row r="248" spans="1:8" s="25" customFormat="1">
      <c r="A248"/>
      <c r="B248"/>
      <c r="C248"/>
      <c r="D248"/>
      <c r="E248" s="3"/>
      <c r="F248" s="55"/>
      <c r="G248"/>
      <c r="H248"/>
    </row>
    <row r="249" spans="1:8" s="25" customFormat="1">
      <c r="A249"/>
      <c r="B249"/>
      <c r="C249"/>
      <c r="D249"/>
      <c r="E249" s="3"/>
      <c r="F249" s="55"/>
      <c r="G249"/>
      <c r="H249"/>
    </row>
    <row r="250" spans="1:8" s="25" customFormat="1">
      <c r="A250"/>
      <c r="B250"/>
      <c r="C250"/>
      <c r="D250"/>
      <c r="E250" s="3"/>
      <c r="F250" s="55"/>
      <c r="G250"/>
      <c r="H250"/>
    </row>
    <row r="251" spans="1:8" s="25" customFormat="1">
      <c r="A251"/>
      <c r="B251"/>
      <c r="C251"/>
      <c r="D251"/>
      <c r="E251" s="3"/>
      <c r="F251" s="55"/>
      <c r="G251"/>
      <c r="H251"/>
    </row>
    <row r="252" spans="1:8" s="25" customFormat="1">
      <c r="A252"/>
      <c r="B252"/>
      <c r="C252"/>
      <c r="D252"/>
      <c r="E252" s="3"/>
      <c r="F252" s="55"/>
      <c r="G252"/>
      <c r="H252"/>
    </row>
    <row r="253" spans="1:8" s="25" customFormat="1">
      <c r="A253"/>
      <c r="B253"/>
      <c r="C253"/>
      <c r="D253"/>
      <c r="E253" s="3"/>
      <c r="F253" s="55"/>
      <c r="G253"/>
      <c r="H253"/>
    </row>
    <row r="254" spans="1:8" s="25" customFormat="1">
      <c r="A254"/>
      <c r="B254"/>
      <c r="C254"/>
      <c r="D254"/>
      <c r="E254" s="3"/>
      <c r="F254" s="55"/>
      <c r="G254"/>
      <c r="H254"/>
    </row>
    <row r="255" spans="1:8" s="25" customFormat="1">
      <c r="A255"/>
      <c r="B255"/>
      <c r="C255"/>
      <c r="D255"/>
      <c r="E255" s="3"/>
      <c r="F255" s="55"/>
      <c r="G255"/>
      <c r="H255"/>
    </row>
    <row r="256" spans="1:8" s="25" customFormat="1">
      <c r="A256"/>
      <c r="B256"/>
      <c r="C256"/>
      <c r="D256"/>
      <c r="E256" s="3"/>
      <c r="F256" s="55"/>
      <c r="G256"/>
      <c r="H256"/>
    </row>
    <row r="257" spans="1:8" s="25" customFormat="1">
      <c r="A257"/>
      <c r="B257"/>
      <c r="C257"/>
      <c r="D257"/>
      <c r="E257" s="3"/>
      <c r="F257" s="55"/>
      <c r="G257"/>
      <c r="H257"/>
    </row>
    <row r="258" spans="1:8" s="25" customFormat="1">
      <c r="A258"/>
      <c r="B258"/>
      <c r="C258"/>
      <c r="D258"/>
      <c r="E258" s="3"/>
      <c r="F258" s="55"/>
      <c r="G258"/>
      <c r="H258"/>
    </row>
    <row r="259" spans="1:8" s="25" customFormat="1">
      <c r="A259"/>
      <c r="B259"/>
      <c r="C259"/>
      <c r="D259"/>
      <c r="E259" s="3"/>
      <c r="F259" s="55"/>
      <c r="G259"/>
      <c r="H259"/>
    </row>
    <row r="260" spans="1:8" s="25" customFormat="1">
      <c r="A260"/>
      <c r="B260"/>
      <c r="C260"/>
      <c r="D260"/>
      <c r="E260" s="3"/>
      <c r="F260" s="55"/>
      <c r="G260"/>
      <c r="H260"/>
    </row>
    <row r="261" spans="1:8" s="25" customFormat="1">
      <c r="A261"/>
      <c r="B261"/>
      <c r="C261"/>
      <c r="D261"/>
      <c r="E261" s="3"/>
      <c r="F261" s="55"/>
      <c r="G261"/>
      <c r="H261"/>
    </row>
    <row r="262" spans="1:8" s="25" customFormat="1">
      <c r="A262"/>
      <c r="B262"/>
      <c r="C262"/>
      <c r="D262"/>
      <c r="E262" s="3"/>
      <c r="F262" s="55"/>
      <c r="G262"/>
      <c r="H262"/>
    </row>
    <row r="263" spans="1:8" s="25" customFormat="1">
      <c r="A263"/>
      <c r="B263"/>
      <c r="C263"/>
      <c r="D263"/>
      <c r="E263" s="3"/>
      <c r="F263" s="55"/>
      <c r="G263"/>
      <c r="H263"/>
    </row>
    <row r="264" spans="1:8" s="25" customFormat="1">
      <c r="A264"/>
      <c r="B264"/>
      <c r="C264"/>
      <c r="D264"/>
      <c r="E264" s="3"/>
      <c r="F264" s="55"/>
      <c r="G264"/>
      <c r="H264"/>
    </row>
    <row r="265" spans="1:8" s="25" customFormat="1">
      <c r="A265"/>
      <c r="B265"/>
      <c r="C265"/>
      <c r="D265"/>
      <c r="E265" s="3"/>
      <c r="F265" s="55"/>
      <c r="G265"/>
      <c r="H265"/>
    </row>
    <row r="266" spans="1:8" s="25" customFormat="1">
      <c r="A266"/>
      <c r="B266"/>
      <c r="C266"/>
      <c r="D266"/>
      <c r="E266" s="3"/>
      <c r="F266" s="55"/>
      <c r="G266"/>
      <c r="H266"/>
    </row>
    <row r="267" spans="1:8" s="25" customFormat="1">
      <c r="A267"/>
      <c r="B267"/>
      <c r="C267"/>
      <c r="D267"/>
      <c r="E267" s="3"/>
      <c r="F267" s="55"/>
      <c r="G267"/>
      <c r="H267"/>
    </row>
    <row r="268" spans="1:8" s="25" customFormat="1">
      <c r="A268"/>
      <c r="B268"/>
      <c r="C268"/>
      <c r="D268"/>
      <c r="E268" s="3"/>
      <c r="F268" s="55"/>
      <c r="G268"/>
      <c r="H268"/>
    </row>
    <row r="269" spans="1:8" s="25" customFormat="1">
      <c r="A269"/>
      <c r="B269"/>
      <c r="C269"/>
      <c r="D269"/>
      <c r="E269" s="3"/>
      <c r="F269" s="55"/>
      <c r="G269"/>
      <c r="H269"/>
    </row>
    <row r="270" spans="1:8" s="25" customFormat="1">
      <c r="A270"/>
      <c r="B270"/>
      <c r="C270"/>
      <c r="D270"/>
      <c r="E270" s="3"/>
      <c r="F270" s="55"/>
      <c r="G270"/>
      <c r="H270"/>
    </row>
    <row r="271" spans="1:8" s="25" customFormat="1">
      <c r="A271"/>
      <c r="B271"/>
      <c r="C271"/>
      <c r="D271"/>
      <c r="E271" s="3"/>
      <c r="F271" s="55"/>
      <c r="G271"/>
      <c r="H271"/>
    </row>
    <row r="272" spans="1:8" s="25" customFormat="1">
      <c r="A272"/>
      <c r="B272"/>
      <c r="C272"/>
      <c r="D272"/>
      <c r="E272" s="3"/>
      <c r="F272" s="55"/>
      <c r="G272"/>
      <c r="H272"/>
    </row>
    <row r="273" spans="1:11" s="25" customFormat="1">
      <c r="A273"/>
      <c r="B273"/>
      <c r="C273"/>
      <c r="D273"/>
      <c r="E273" s="3"/>
      <c r="F273" s="55"/>
      <c r="G273"/>
      <c r="H273"/>
    </row>
    <row r="274" spans="1:11" s="25" customFormat="1">
      <c r="A274"/>
      <c r="B274"/>
      <c r="C274"/>
      <c r="D274"/>
      <c r="E274" s="3"/>
      <c r="F274" s="55"/>
      <c r="G274" s="3"/>
      <c r="H274"/>
    </row>
    <row r="275" spans="1:11">
      <c r="B275"/>
      <c r="H275"/>
      <c r="K275" s="25"/>
    </row>
    <row r="276" spans="1:11">
      <c r="B276"/>
      <c r="H276"/>
      <c r="K276" s="25"/>
    </row>
    <row r="277" spans="1:11">
      <c r="B277"/>
      <c r="H277"/>
      <c r="K277" s="25"/>
    </row>
    <row r="278" spans="1:11" s="25" customFormat="1">
      <c r="A278"/>
      <c r="B278"/>
      <c r="C278"/>
      <c r="D278"/>
      <c r="E278" s="3"/>
      <c r="F278" s="55"/>
      <c r="G278"/>
      <c r="H278"/>
    </row>
    <row r="279" spans="1:11" s="25" customFormat="1">
      <c r="A279"/>
      <c r="B279"/>
      <c r="C279"/>
      <c r="D279"/>
      <c r="E279" s="3"/>
      <c r="F279" s="55"/>
      <c r="G279"/>
      <c r="H279"/>
    </row>
    <row r="280" spans="1:11" s="25" customFormat="1">
      <c r="A280"/>
      <c r="B280"/>
      <c r="C280"/>
      <c r="D280"/>
      <c r="E280" s="3"/>
      <c r="F280" s="55"/>
      <c r="G280" s="3"/>
      <c r="H280"/>
    </row>
    <row r="281" spans="1:11">
      <c r="B281"/>
      <c r="H281"/>
      <c r="K281" s="25"/>
    </row>
    <row r="282" spans="1:11" s="25" customFormat="1">
      <c r="A282"/>
      <c r="B282"/>
      <c r="C282"/>
      <c r="D282"/>
      <c r="E282" s="3"/>
      <c r="F282" s="55"/>
      <c r="G282"/>
      <c r="H282"/>
    </row>
    <row r="283" spans="1:11" s="25" customFormat="1">
      <c r="A283"/>
      <c r="B283"/>
      <c r="C283"/>
      <c r="D283"/>
      <c r="E283" s="3"/>
      <c r="F283" s="55"/>
      <c r="G283"/>
      <c r="H283"/>
    </row>
    <row r="284" spans="1:11" s="25" customFormat="1">
      <c r="A284"/>
      <c r="B284"/>
      <c r="C284"/>
      <c r="D284"/>
      <c r="E284" s="3"/>
      <c r="F284" s="55"/>
      <c r="G284"/>
      <c r="H284"/>
    </row>
    <row r="285" spans="1:11" s="25" customFormat="1">
      <c r="A285"/>
      <c r="B285"/>
      <c r="C285"/>
      <c r="D285"/>
      <c r="E285" s="3"/>
      <c r="F285" s="55"/>
      <c r="G285"/>
      <c r="H285"/>
    </row>
    <row r="286" spans="1:11" s="25" customFormat="1">
      <c r="A286"/>
      <c r="B286"/>
      <c r="C286"/>
      <c r="D286"/>
      <c r="E286" s="3"/>
      <c r="F286" s="55"/>
      <c r="G286"/>
      <c r="H286"/>
    </row>
    <row r="287" spans="1:11" s="25" customFormat="1">
      <c r="A287"/>
      <c r="B287"/>
      <c r="C287"/>
      <c r="D287"/>
      <c r="E287" s="3"/>
      <c r="F287" s="55"/>
      <c r="G287"/>
      <c r="H287"/>
    </row>
    <row r="288" spans="1:11" s="25" customFormat="1">
      <c r="A288"/>
      <c r="B288"/>
      <c r="C288"/>
      <c r="D288"/>
      <c r="E288" s="3"/>
      <c r="F288" s="55"/>
      <c r="G288"/>
      <c r="H288"/>
    </row>
    <row r="289" spans="1:11" s="25" customFormat="1">
      <c r="A289"/>
      <c r="B289"/>
      <c r="C289"/>
      <c r="D289"/>
      <c r="E289" s="3"/>
      <c r="F289" s="55"/>
      <c r="G289"/>
      <c r="H289"/>
    </row>
    <row r="290" spans="1:11" s="25" customFormat="1">
      <c r="A290"/>
      <c r="B290"/>
      <c r="C290"/>
      <c r="D290"/>
      <c r="E290" s="3"/>
      <c r="F290" s="55"/>
      <c r="G290"/>
      <c r="H290"/>
    </row>
    <row r="291" spans="1:11" s="25" customFormat="1">
      <c r="A291"/>
      <c r="B291"/>
      <c r="C291"/>
      <c r="D291"/>
      <c r="E291" s="3"/>
      <c r="F291" s="55"/>
      <c r="G291" s="3"/>
      <c r="H291"/>
    </row>
    <row r="292" spans="1:11">
      <c r="B292"/>
      <c r="G292" s="3"/>
      <c r="H292"/>
      <c r="K292" s="25"/>
    </row>
    <row r="293" spans="1:11">
      <c r="B293"/>
      <c r="H293"/>
      <c r="K293" s="25"/>
    </row>
    <row r="294" spans="1:11" s="25" customFormat="1">
      <c r="A294"/>
      <c r="B294"/>
      <c r="C294"/>
      <c r="D294"/>
      <c r="E294" s="3"/>
      <c r="F294" s="55"/>
      <c r="G294" s="3"/>
      <c r="H294"/>
    </row>
    <row r="295" spans="1:11" s="25" customFormat="1">
      <c r="A295"/>
      <c r="B295"/>
      <c r="C295"/>
      <c r="D295"/>
      <c r="E295" s="3"/>
      <c r="F295" s="55"/>
      <c r="G295" s="3"/>
      <c r="H295"/>
    </row>
    <row r="296" spans="1:11" s="25" customFormat="1">
      <c r="A296"/>
      <c r="B296"/>
      <c r="C296"/>
      <c r="D296"/>
      <c r="E296" s="3"/>
      <c r="F296" s="55"/>
      <c r="G296" s="3"/>
      <c r="H296"/>
    </row>
    <row r="297" spans="1:11" s="25" customFormat="1">
      <c r="A297"/>
      <c r="B297"/>
      <c r="C297"/>
      <c r="D297"/>
      <c r="E297" s="3"/>
      <c r="F297" s="55"/>
      <c r="G297"/>
      <c r="H297"/>
    </row>
    <row r="298" spans="1:11" s="25" customFormat="1">
      <c r="A298"/>
      <c r="B298"/>
      <c r="C298"/>
      <c r="D298"/>
      <c r="E298" s="3"/>
      <c r="F298" s="55"/>
      <c r="G298"/>
      <c r="H298"/>
    </row>
    <row r="299" spans="1:11" s="25" customFormat="1">
      <c r="A299"/>
      <c r="B299"/>
      <c r="C299"/>
      <c r="D299"/>
      <c r="E299" s="3"/>
      <c r="F299" s="55"/>
      <c r="G299" s="3"/>
      <c r="H299"/>
    </row>
    <row r="300" spans="1:11" s="25" customFormat="1">
      <c r="A300"/>
      <c r="B300"/>
      <c r="C300"/>
      <c r="D300"/>
      <c r="E300" s="3"/>
      <c r="F300" s="55"/>
      <c r="G300"/>
      <c r="H300"/>
    </row>
    <row r="301" spans="1:11" s="25" customFormat="1">
      <c r="A301"/>
      <c r="B301"/>
      <c r="C301"/>
      <c r="D301"/>
      <c r="E301" s="3"/>
      <c r="F301" s="55"/>
      <c r="G301"/>
      <c r="H301"/>
    </row>
    <row r="302" spans="1:11" s="25" customFormat="1">
      <c r="A302"/>
      <c r="B302"/>
      <c r="C302"/>
      <c r="D302"/>
      <c r="E302" s="3"/>
      <c r="F302" s="55"/>
      <c r="G302"/>
      <c r="H302"/>
    </row>
    <row r="303" spans="1:11" s="25" customFormat="1">
      <c r="A303"/>
      <c r="B303"/>
      <c r="C303"/>
      <c r="D303"/>
      <c r="E303" s="3"/>
      <c r="F303" s="55"/>
      <c r="G303"/>
      <c r="H303"/>
    </row>
    <row r="304" spans="1:11" s="25" customFormat="1">
      <c r="A304"/>
      <c r="B304"/>
      <c r="C304"/>
      <c r="D304"/>
      <c r="E304" s="3"/>
      <c r="F304" s="55"/>
      <c r="G304"/>
      <c r="H304"/>
    </row>
    <row r="305" spans="1:11" s="25" customFormat="1">
      <c r="A305"/>
      <c r="B305"/>
      <c r="C305"/>
      <c r="D305"/>
      <c r="E305" s="3"/>
      <c r="F305" s="55"/>
      <c r="G305"/>
      <c r="H305"/>
    </row>
    <row r="306" spans="1:11" s="25" customFormat="1">
      <c r="A306"/>
      <c r="B306"/>
      <c r="C306"/>
      <c r="D306"/>
      <c r="E306" s="3"/>
      <c r="F306" s="55"/>
      <c r="G306"/>
      <c r="H306"/>
    </row>
    <row r="307" spans="1:11" s="25" customFormat="1">
      <c r="A307"/>
      <c r="B307"/>
      <c r="C307"/>
      <c r="D307"/>
      <c r="E307" s="3"/>
      <c r="F307" s="55"/>
      <c r="G307"/>
      <c r="H307"/>
    </row>
    <row r="308" spans="1:11" s="25" customFormat="1">
      <c r="A308"/>
      <c r="B308"/>
      <c r="C308"/>
      <c r="D308"/>
      <c r="E308" s="3"/>
      <c r="F308" s="55"/>
      <c r="G308"/>
      <c r="H308"/>
    </row>
    <row r="309" spans="1:11" s="25" customFormat="1">
      <c r="A309"/>
      <c r="B309"/>
      <c r="C309"/>
      <c r="D309"/>
      <c r="E309" s="3"/>
      <c r="F309" s="55"/>
      <c r="G309"/>
      <c r="H309"/>
    </row>
    <row r="310" spans="1:11" s="25" customFormat="1">
      <c r="A310"/>
      <c r="B310"/>
      <c r="C310"/>
      <c r="D310"/>
      <c r="E310" s="3"/>
      <c r="F310" s="55"/>
      <c r="G310"/>
      <c r="H310"/>
    </row>
    <row r="311" spans="1:11">
      <c r="B311"/>
      <c r="H311"/>
      <c r="K311" s="25"/>
    </row>
    <row r="312" spans="1:11" s="25" customFormat="1">
      <c r="A312"/>
      <c r="B312"/>
      <c r="C312"/>
      <c r="D312"/>
      <c r="E312" s="3"/>
      <c r="F312" s="55"/>
      <c r="G312"/>
      <c r="H312"/>
    </row>
    <row r="313" spans="1:11" s="25" customFormat="1">
      <c r="A313"/>
      <c r="B313"/>
      <c r="C313"/>
      <c r="D313"/>
      <c r="E313" s="3"/>
      <c r="F313" s="55"/>
      <c r="G313"/>
      <c r="H313"/>
    </row>
    <row r="314" spans="1:11" s="25" customFormat="1">
      <c r="A314"/>
      <c r="B314"/>
      <c r="C314"/>
      <c r="D314"/>
      <c r="E314" s="3"/>
      <c r="F314" s="55"/>
      <c r="G314"/>
      <c r="H314"/>
    </row>
    <row r="315" spans="1:11" s="25" customFormat="1">
      <c r="A315"/>
      <c r="B315"/>
      <c r="C315"/>
      <c r="D315"/>
      <c r="E315" s="3"/>
      <c r="F315" s="55"/>
      <c r="G315"/>
      <c r="H315"/>
    </row>
    <row r="316" spans="1:11" s="25" customFormat="1">
      <c r="A316"/>
      <c r="B316"/>
      <c r="C316"/>
      <c r="D316"/>
      <c r="E316" s="3"/>
      <c r="F316" s="55"/>
      <c r="G316"/>
      <c r="H316"/>
    </row>
    <row r="317" spans="1:11" s="25" customFormat="1">
      <c r="A317"/>
      <c r="B317"/>
      <c r="C317"/>
      <c r="D317"/>
      <c r="E317" s="3"/>
      <c r="F317" s="55"/>
      <c r="G317"/>
      <c r="H317"/>
    </row>
    <row r="318" spans="1:11" s="25" customFormat="1">
      <c r="A318"/>
      <c r="B318"/>
      <c r="C318"/>
      <c r="D318"/>
      <c r="E318" s="3"/>
      <c r="F318" s="55"/>
      <c r="G318"/>
      <c r="H318"/>
    </row>
    <row r="319" spans="1:11" s="25" customFormat="1">
      <c r="A319"/>
      <c r="B319"/>
      <c r="C319"/>
      <c r="D319"/>
      <c r="E319" s="3"/>
      <c r="F319" s="55"/>
      <c r="G319"/>
      <c r="H319"/>
    </row>
    <row r="320" spans="1:11" s="25" customFormat="1">
      <c r="A320"/>
      <c r="B320"/>
      <c r="C320"/>
      <c r="D320"/>
      <c r="E320" s="3"/>
      <c r="F320" s="55"/>
      <c r="G320"/>
      <c r="H320"/>
    </row>
    <row r="321" spans="1:8" s="25" customFormat="1">
      <c r="A321"/>
      <c r="B321"/>
      <c r="C321"/>
      <c r="D321"/>
      <c r="E321" s="3"/>
      <c r="F321" s="55"/>
      <c r="G321"/>
      <c r="H321"/>
    </row>
    <row r="322" spans="1:8" s="25" customFormat="1">
      <c r="A322"/>
      <c r="B322"/>
      <c r="C322"/>
      <c r="D322"/>
      <c r="E322" s="3"/>
      <c r="F322" s="55"/>
      <c r="G322"/>
      <c r="H322"/>
    </row>
    <row r="323" spans="1:8" s="25" customFormat="1">
      <c r="A323"/>
      <c r="B323"/>
      <c r="C323"/>
      <c r="D323"/>
      <c r="E323" s="3"/>
      <c r="F323" s="55"/>
      <c r="G323"/>
      <c r="H323"/>
    </row>
    <row r="324" spans="1:8" s="25" customFormat="1">
      <c r="A324"/>
      <c r="B324"/>
      <c r="C324"/>
      <c r="D324"/>
      <c r="E324" s="3"/>
      <c r="F324" s="55"/>
      <c r="G324"/>
      <c r="H324"/>
    </row>
    <row r="325" spans="1:8" s="25" customFormat="1">
      <c r="A325"/>
      <c r="B325"/>
      <c r="C325"/>
      <c r="D325"/>
      <c r="E325" s="3"/>
      <c r="F325" s="55"/>
      <c r="G325"/>
      <c r="H325"/>
    </row>
    <row r="326" spans="1:8" s="25" customFormat="1">
      <c r="A326"/>
      <c r="B326"/>
      <c r="C326"/>
      <c r="D326"/>
      <c r="E326" s="3"/>
      <c r="F326" s="55"/>
      <c r="G326"/>
      <c r="H326"/>
    </row>
    <row r="327" spans="1:8" s="25" customFormat="1">
      <c r="A327"/>
      <c r="B327"/>
      <c r="C327"/>
      <c r="D327"/>
      <c r="E327" s="3"/>
      <c r="F327" s="55"/>
      <c r="G327"/>
      <c r="H327"/>
    </row>
    <row r="328" spans="1:8" s="25" customFormat="1">
      <c r="A328"/>
      <c r="B328"/>
      <c r="C328"/>
      <c r="D328"/>
      <c r="E328" s="3"/>
      <c r="F328" s="55"/>
      <c r="G328"/>
      <c r="H328"/>
    </row>
    <row r="329" spans="1:8" s="25" customFormat="1">
      <c r="A329"/>
      <c r="B329"/>
      <c r="C329"/>
      <c r="D329"/>
      <c r="E329" s="3"/>
      <c r="F329" s="55"/>
      <c r="G329"/>
      <c r="H329"/>
    </row>
    <row r="330" spans="1:8" s="25" customFormat="1">
      <c r="A330"/>
      <c r="B330"/>
      <c r="C330"/>
      <c r="D330"/>
      <c r="E330" s="3"/>
      <c r="F330" s="55"/>
      <c r="G330"/>
      <c r="H330"/>
    </row>
    <row r="331" spans="1:8" s="25" customFormat="1">
      <c r="A331"/>
      <c r="B331"/>
      <c r="C331"/>
      <c r="D331"/>
      <c r="E331" s="3"/>
      <c r="F331" s="55"/>
      <c r="G331"/>
      <c r="H331"/>
    </row>
    <row r="332" spans="1:8" s="25" customFormat="1">
      <c r="A332"/>
      <c r="B332"/>
      <c r="C332"/>
      <c r="D332"/>
      <c r="E332" s="3"/>
      <c r="F332" s="55"/>
      <c r="G332"/>
      <c r="H332"/>
    </row>
    <row r="333" spans="1:8" s="25" customFormat="1">
      <c r="A333"/>
      <c r="B333"/>
      <c r="C333"/>
      <c r="D333"/>
      <c r="E333" s="3"/>
      <c r="F333" s="55"/>
      <c r="G333"/>
      <c r="H333"/>
    </row>
    <row r="334" spans="1:8" s="25" customFormat="1">
      <c r="A334"/>
      <c r="B334"/>
      <c r="C334"/>
      <c r="D334"/>
      <c r="E334" s="3"/>
      <c r="F334" s="55"/>
      <c r="G334" s="3"/>
      <c r="H334"/>
    </row>
    <row r="335" spans="1:8" s="25" customFormat="1">
      <c r="A335"/>
      <c r="B335"/>
      <c r="C335"/>
      <c r="D335"/>
      <c r="E335" s="3"/>
      <c r="F335" s="55"/>
      <c r="G335"/>
      <c r="H335"/>
    </row>
    <row r="336" spans="1:8" s="25" customFormat="1">
      <c r="A336"/>
      <c r="B336"/>
      <c r="C336"/>
      <c r="D336"/>
      <c r="E336" s="3"/>
      <c r="F336" s="55"/>
      <c r="G336"/>
      <c r="H336"/>
    </row>
    <row r="337" spans="1:8" s="25" customFormat="1">
      <c r="A337"/>
      <c r="B337"/>
      <c r="C337"/>
      <c r="D337"/>
      <c r="E337" s="3"/>
      <c r="F337" s="55"/>
      <c r="G337"/>
      <c r="H337"/>
    </row>
    <row r="338" spans="1:8" s="25" customFormat="1">
      <c r="A338"/>
      <c r="B338"/>
      <c r="C338"/>
      <c r="D338"/>
      <c r="E338" s="3"/>
      <c r="F338" s="55"/>
      <c r="G338"/>
      <c r="H338"/>
    </row>
    <row r="339" spans="1:8" s="25" customFormat="1">
      <c r="A339"/>
      <c r="B339"/>
      <c r="C339"/>
      <c r="D339"/>
      <c r="E339" s="3"/>
      <c r="F339" s="55"/>
      <c r="G339"/>
      <c r="H339"/>
    </row>
    <row r="340" spans="1:8" s="25" customFormat="1">
      <c r="A340"/>
      <c r="B340"/>
      <c r="C340"/>
      <c r="D340"/>
      <c r="E340" s="3"/>
      <c r="F340" s="55"/>
      <c r="G340"/>
      <c r="H340"/>
    </row>
    <row r="341" spans="1:8" s="25" customFormat="1">
      <c r="A341"/>
      <c r="B341"/>
      <c r="C341"/>
      <c r="D341"/>
      <c r="E341" s="3"/>
      <c r="F341" s="55"/>
      <c r="G341"/>
      <c r="H341"/>
    </row>
    <row r="342" spans="1:8" s="25" customFormat="1">
      <c r="A342"/>
      <c r="B342"/>
      <c r="C342"/>
      <c r="D342"/>
      <c r="E342" s="3"/>
      <c r="F342" s="55"/>
      <c r="G342"/>
      <c r="H342"/>
    </row>
    <row r="343" spans="1:8" s="25" customFormat="1">
      <c r="A343"/>
      <c r="B343"/>
      <c r="C343"/>
      <c r="D343"/>
      <c r="E343" s="3"/>
      <c r="F343" s="55"/>
      <c r="G343"/>
      <c r="H343"/>
    </row>
    <row r="344" spans="1:8" s="25" customFormat="1">
      <c r="A344"/>
      <c r="B344"/>
      <c r="C344"/>
      <c r="D344"/>
      <c r="E344" s="3"/>
      <c r="F344" s="55"/>
      <c r="G344"/>
      <c r="H344"/>
    </row>
    <row r="345" spans="1:8" s="25" customFormat="1">
      <c r="A345"/>
      <c r="B345"/>
      <c r="C345"/>
      <c r="D345"/>
      <c r="E345" s="3"/>
      <c r="F345" s="55"/>
      <c r="G345"/>
      <c r="H345"/>
    </row>
    <row r="346" spans="1:8" s="25" customFormat="1">
      <c r="A346"/>
      <c r="B346"/>
      <c r="C346"/>
      <c r="D346"/>
      <c r="E346" s="3"/>
      <c r="F346" s="55"/>
      <c r="G346"/>
      <c r="H346"/>
    </row>
    <row r="347" spans="1:8" s="25" customFormat="1">
      <c r="A347"/>
      <c r="B347"/>
      <c r="C347"/>
      <c r="D347"/>
      <c r="E347" s="3"/>
      <c r="F347" s="55"/>
      <c r="G347"/>
      <c r="H347"/>
    </row>
    <row r="348" spans="1:8" s="25" customFormat="1">
      <c r="A348"/>
      <c r="B348"/>
      <c r="C348"/>
      <c r="D348"/>
      <c r="E348" s="3"/>
      <c r="F348" s="55"/>
      <c r="G348"/>
      <c r="H348"/>
    </row>
    <row r="349" spans="1:8" s="25" customFormat="1">
      <c r="A349"/>
      <c r="B349"/>
      <c r="C349"/>
      <c r="D349"/>
      <c r="E349" s="3"/>
      <c r="F349" s="55"/>
      <c r="G349"/>
      <c r="H349"/>
    </row>
    <row r="350" spans="1:8" s="25" customFormat="1">
      <c r="A350"/>
      <c r="B350"/>
      <c r="C350"/>
      <c r="D350"/>
      <c r="E350" s="3"/>
      <c r="F350" s="55"/>
      <c r="G350"/>
      <c r="H350"/>
    </row>
    <row r="351" spans="1:8" s="25" customFormat="1">
      <c r="A351"/>
      <c r="B351"/>
      <c r="C351"/>
      <c r="D351"/>
      <c r="E351" s="3"/>
      <c r="F351" s="55"/>
      <c r="G351"/>
      <c r="H351"/>
    </row>
    <row r="352" spans="1:8" s="25" customFormat="1">
      <c r="A352"/>
      <c r="B352"/>
      <c r="C352"/>
      <c r="D352"/>
      <c r="E352" s="3"/>
      <c r="F352" s="55"/>
      <c r="G352"/>
      <c r="H352"/>
    </row>
    <row r="353" spans="1:8" s="25" customFormat="1">
      <c r="A353"/>
      <c r="B353"/>
      <c r="C353"/>
      <c r="D353"/>
      <c r="E353" s="3"/>
      <c r="F353" s="55"/>
      <c r="G353"/>
      <c r="H353"/>
    </row>
    <row r="354" spans="1:8" s="25" customFormat="1">
      <c r="A354"/>
      <c r="B354"/>
      <c r="C354"/>
      <c r="D354"/>
      <c r="E354" s="3"/>
      <c r="F354" s="55"/>
      <c r="G354"/>
      <c r="H354"/>
    </row>
    <row r="355" spans="1:8" s="25" customFormat="1">
      <c r="A355"/>
      <c r="B355"/>
      <c r="C355"/>
      <c r="D355"/>
      <c r="E355" s="3"/>
      <c r="F355" s="55"/>
      <c r="G355"/>
      <c r="H355"/>
    </row>
    <row r="356" spans="1:8" s="25" customFormat="1">
      <c r="A356"/>
      <c r="B356"/>
      <c r="C356"/>
      <c r="D356"/>
      <c r="E356" s="3"/>
      <c r="F356" s="55"/>
      <c r="G356"/>
      <c r="H356"/>
    </row>
    <row r="357" spans="1:8" s="25" customFormat="1">
      <c r="A357"/>
      <c r="B357"/>
      <c r="C357"/>
      <c r="D357"/>
      <c r="E357" s="3"/>
      <c r="F357" s="55"/>
      <c r="G357"/>
      <c r="H357"/>
    </row>
    <row r="358" spans="1:8" s="25" customFormat="1">
      <c r="A358"/>
      <c r="B358"/>
      <c r="C358"/>
      <c r="D358"/>
      <c r="E358" s="3"/>
      <c r="F358" s="55"/>
      <c r="G358"/>
      <c r="H358"/>
    </row>
    <row r="359" spans="1:8" s="25" customFormat="1">
      <c r="A359"/>
      <c r="B359"/>
      <c r="C359"/>
      <c r="D359"/>
      <c r="E359" s="3"/>
      <c r="F359" s="55"/>
      <c r="G359"/>
      <c r="H359"/>
    </row>
    <row r="360" spans="1:8" s="25" customFormat="1">
      <c r="A360"/>
      <c r="B360"/>
      <c r="C360"/>
      <c r="D360"/>
      <c r="E360" s="3"/>
      <c r="F360" s="55"/>
      <c r="G360"/>
      <c r="H360"/>
    </row>
    <row r="361" spans="1:8" s="25" customFormat="1">
      <c r="A361"/>
      <c r="B361"/>
      <c r="C361"/>
      <c r="D361"/>
      <c r="E361" s="3"/>
      <c r="F361" s="55"/>
      <c r="G361"/>
      <c r="H361"/>
    </row>
    <row r="362" spans="1:8" s="25" customFormat="1">
      <c r="A362"/>
      <c r="B362"/>
      <c r="C362"/>
      <c r="D362"/>
      <c r="E362" s="3"/>
      <c r="F362" s="55"/>
      <c r="G362"/>
      <c r="H362"/>
    </row>
    <row r="363" spans="1:8" s="25" customFormat="1">
      <c r="A363"/>
      <c r="B363"/>
      <c r="C363"/>
      <c r="D363"/>
      <c r="E363" s="3"/>
      <c r="F363" s="55"/>
      <c r="G363"/>
      <c r="H363"/>
    </row>
    <row r="364" spans="1:8" s="25" customFormat="1">
      <c r="A364"/>
      <c r="B364"/>
      <c r="C364"/>
      <c r="D364"/>
      <c r="E364" s="3"/>
      <c r="F364" s="55"/>
      <c r="G364"/>
      <c r="H364"/>
    </row>
    <row r="365" spans="1:8" s="25" customFormat="1">
      <c r="A365"/>
      <c r="B365"/>
      <c r="C365"/>
      <c r="D365"/>
      <c r="E365" s="3"/>
      <c r="F365" s="55"/>
      <c r="G365"/>
      <c r="H365"/>
    </row>
    <row r="366" spans="1:8" s="25" customFormat="1">
      <c r="A366"/>
      <c r="B366"/>
      <c r="C366"/>
      <c r="D366"/>
      <c r="E366" s="3"/>
      <c r="F366" s="55"/>
      <c r="G366"/>
      <c r="H366"/>
    </row>
    <row r="367" spans="1:8" s="25" customFormat="1">
      <c r="A367"/>
      <c r="B367"/>
      <c r="C367"/>
      <c r="D367"/>
      <c r="E367" s="3"/>
      <c r="F367" s="55"/>
      <c r="G367"/>
      <c r="H367"/>
    </row>
    <row r="368" spans="1:8" s="25" customFormat="1">
      <c r="A368"/>
      <c r="B368"/>
      <c r="C368"/>
      <c r="D368"/>
      <c r="E368" s="3"/>
      <c r="F368" s="55"/>
      <c r="G368"/>
      <c r="H368"/>
    </row>
    <row r="369" spans="1:8" s="25" customFormat="1">
      <c r="A369"/>
      <c r="B369"/>
      <c r="C369"/>
      <c r="D369"/>
      <c r="E369" s="3"/>
      <c r="F369" s="55"/>
      <c r="G369"/>
      <c r="H369"/>
    </row>
    <row r="370" spans="1:8" s="25" customFormat="1">
      <c r="A370"/>
      <c r="B370"/>
      <c r="C370"/>
      <c r="D370"/>
      <c r="E370" s="3"/>
      <c r="F370" s="55"/>
      <c r="G370"/>
      <c r="H370"/>
    </row>
    <row r="371" spans="1:8" s="25" customFormat="1">
      <c r="A371"/>
      <c r="B371"/>
      <c r="C371"/>
      <c r="D371"/>
      <c r="E371" s="3"/>
      <c r="F371" s="55"/>
      <c r="G371"/>
      <c r="H371"/>
    </row>
    <row r="372" spans="1:8" s="25" customFormat="1">
      <c r="A372"/>
      <c r="B372"/>
      <c r="C372"/>
      <c r="D372"/>
      <c r="E372" s="3"/>
      <c r="F372" s="55"/>
      <c r="G372"/>
      <c r="H372"/>
    </row>
    <row r="373" spans="1:8" s="25" customFormat="1">
      <c r="A373"/>
      <c r="B373"/>
      <c r="C373"/>
      <c r="D373"/>
      <c r="E373" s="3"/>
      <c r="F373" s="55"/>
      <c r="G373"/>
      <c r="H373"/>
    </row>
    <row r="374" spans="1:8" s="25" customFormat="1">
      <c r="A374"/>
      <c r="B374"/>
      <c r="C374"/>
      <c r="D374"/>
      <c r="E374" s="3"/>
      <c r="F374" s="55"/>
      <c r="G374"/>
      <c r="H374"/>
    </row>
    <row r="375" spans="1:8" s="25" customFormat="1">
      <c r="A375"/>
      <c r="B375"/>
      <c r="C375"/>
      <c r="D375"/>
      <c r="E375" s="3"/>
      <c r="F375" s="55"/>
      <c r="G375"/>
      <c r="H375"/>
    </row>
    <row r="376" spans="1:8" s="25" customFormat="1">
      <c r="A376"/>
      <c r="B376"/>
      <c r="C376"/>
      <c r="D376"/>
      <c r="E376" s="3"/>
      <c r="F376" s="55"/>
      <c r="G376"/>
      <c r="H376"/>
    </row>
    <row r="377" spans="1:8" s="25" customFormat="1">
      <c r="A377"/>
      <c r="B377"/>
      <c r="C377"/>
      <c r="D377"/>
      <c r="E377" s="3"/>
      <c r="F377" s="55"/>
      <c r="G377"/>
      <c r="H377"/>
    </row>
    <row r="378" spans="1:8" s="25" customFormat="1">
      <c r="A378"/>
      <c r="B378"/>
      <c r="C378"/>
      <c r="D378"/>
      <c r="E378" s="3"/>
      <c r="F378" s="55"/>
      <c r="G378"/>
      <c r="H378"/>
    </row>
    <row r="379" spans="1:8" s="25" customFormat="1">
      <c r="A379"/>
      <c r="B379"/>
      <c r="C379"/>
      <c r="D379"/>
      <c r="E379" s="3"/>
      <c r="F379" s="55"/>
      <c r="G379"/>
      <c r="H379"/>
    </row>
    <row r="380" spans="1:8" s="25" customFormat="1">
      <c r="A380"/>
      <c r="B380"/>
      <c r="C380"/>
      <c r="D380"/>
      <c r="E380" s="3"/>
      <c r="F380" s="55"/>
      <c r="G380" s="3"/>
      <c r="H380"/>
    </row>
    <row r="381" spans="1:8" s="25" customFormat="1">
      <c r="A381"/>
      <c r="B381"/>
      <c r="C381"/>
      <c r="D381"/>
      <c r="E381" s="3"/>
      <c r="F381" s="55"/>
      <c r="G381" s="3"/>
      <c r="H381"/>
    </row>
    <row r="382" spans="1:8" s="25" customFormat="1">
      <c r="A382"/>
      <c r="B382"/>
      <c r="C382"/>
      <c r="D382"/>
      <c r="E382" s="3"/>
      <c r="F382" s="55"/>
      <c r="G382"/>
      <c r="H382"/>
    </row>
    <row r="383" spans="1:8" s="25" customFormat="1">
      <c r="A383"/>
      <c r="B383"/>
      <c r="C383"/>
      <c r="D383"/>
      <c r="E383" s="3"/>
      <c r="F383" s="55"/>
      <c r="G383"/>
      <c r="H383"/>
    </row>
    <row r="384" spans="1:8" s="25" customFormat="1">
      <c r="A384"/>
      <c r="B384"/>
      <c r="C384"/>
      <c r="D384"/>
      <c r="E384" s="3"/>
      <c r="F384" s="55"/>
      <c r="G384"/>
      <c r="H384"/>
    </row>
    <row r="385" spans="1:8" s="25" customFormat="1">
      <c r="A385"/>
      <c r="B385"/>
      <c r="C385"/>
      <c r="D385"/>
      <c r="E385" s="3"/>
      <c r="F385" s="55"/>
      <c r="G385"/>
      <c r="H385"/>
    </row>
    <row r="386" spans="1:8" s="25" customFormat="1">
      <c r="A386"/>
      <c r="B386" s="63"/>
      <c r="C386"/>
      <c r="D386"/>
      <c r="E386" s="3"/>
      <c r="F386" s="55"/>
      <c r="G386"/>
      <c r="H386"/>
    </row>
    <row r="387" spans="1:8" s="25" customFormat="1">
      <c r="A387"/>
      <c r="B387"/>
      <c r="C387"/>
      <c r="D387"/>
      <c r="E387" s="3"/>
      <c r="F387" s="55"/>
      <c r="G387"/>
      <c r="H387"/>
    </row>
    <row r="388" spans="1:8" s="25" customFormat="1">
      <c r="A388"/>
      <c r="B388"/>
      <c r="C388"/>
      <c r="D388"/>
      <c r="E388" s="3"/>
      <c r="F388" s="55"/>
      <c r="G388"/>
      <c r="H388"/>
    </row>
    <row r="389" spans="1:8" s="25" customFormat="1">
      <c r="A389"/>
      <c r="B389"/>
      <c r="C389"/>
      <c r="D389"/>
      <c r="E389" s="3"/>
      <c r="F389" s="55"/>
      <c r="G389"/>
      <c r="H389"/>
    </row>
    <row r="390" spans="1:8" s="25" customFormat="1">
      <c r="A390"/>
      <c r="B390"/>
      <c r="C390"/>
      <c r="D390"/>
      <c r="E390" s="3"/>
      <c r="F390" s="55"/>
      <c r="G390"/>
      <c r="H390"/>
    </row>
    <row r="391" spans="1:8" s="25" customFormat="1">
      <c r="A391"/>
      <c r="B391"/>
      <c r="C391"/>
      <c r="D391"/>
      <c r="E391" s="3"/>
      <c r="F391" s="55"/>
      <c r="G391"/>
      <c r="H391"/>
    </row>
    <row r="392" spans="1:8" s="25" customFormat="1">
      <c r="A392"/>
      <c r="B392"/>
      <c r="C392"/>
      <c r="D392"/>
      <c r="E392" s="3"/>
      <c r="F392" s="55"/>
      <c r="G392"/>
      <c r="H392"/>
    </row>
    <row r="393" spans="1:8" s="25" customFormat="1">
      <c r="A393"/>
      <c r="B393"/>
      <c r="C393"/>
      <c r="D393"/>
      <c r="E393" s="3"/>
      <c r="F393" s="55"/>
      <c r="G393"/>
      <c r="H393"/>
    </row>
    <row r="394" spans="1:8" s="25" customFormat="1">
      <c r="A394"/>
      <c r="B394"/>
      <c r="C394"/>
      <c r="D394"/>
      <c r="E394" s="3"/>
      <c r="F394" s="55"/>
      <c r="G394"/>
      <c r="H394"/>
    </row>
    <row r="395" spans="1:8" s="25" customFormat="1">
      <c r="A395"/>
      <c r="B395"/>
      <c r="C395"/>
      <c r="D395"/>
      <c r="E395" s="3"/>
      <c r="F395" s="55"/>
      <c r="G395"/>
      <c r="H395"/>
    </row>
    <row r="396" spans="1:8" s="25" customFormat="1">
      <c r="A396"/>
      <c r="B396"/>
      <c r="C396"/>
      <c r="D396"/>
      <c r="E396" s="3"/>
      <c r="F396" s="55"/>
      <c r="G396"/>
      <c r="H396"/>
    </row>
    <row r="397" spans="1:8" s="25" customFormat="1">
      <c r="A397"/>
      <c r="E397" s="3"/>
      <c r="F397" s="55"/>
      <c r="G397"/>
      <c r="H397"/>
    </row>
    <row r="398" spans="1:8" s="25" customFormat="1">
      <c r="A398"/>
      <c r="B398"/>
      <c r="C398"/>
      <c r="D398"/>
      <c r="E398" s="3"/>
      <c r="F398" s="55"/>
      <c r="G398"/>
      <c r="H398"/>
    </row>
    <row r="399" spans="1:8" s="25" customFormat="1">
      <c r="A399"/>
      <c r="B399"/>
      <c r="C399"/>
      <c r="D399"/>
      <c r="E399" s="3"/>
      <c r="F399" s="55"/>
      <c r="G399"/>
      <c r="H399"/>
    </row>
    <row r="400" spans="1:8" s="25" customFormat="1">
      <c r="A400"/>
      <c r="B400"/>
      <c r="C400"/>
      <c r="D400"/>
      <c r="E400" s="3"/>
      <c r="F400" s="55"/>
      <c r="G400"/>
      <c r="H400"/>
    </row>
    <row r="401" spans="1:8" s="25" customFormat="1">
      <c r="A401"/>
      <c r="B401"/>
      <c r="C401"/>
      <c r="D401"/>
      <c r="E401" s="3"/>
      <c r="F401" s="55"/>
      <c r="G401"/>
      <c r="H401"/>
    </row>
    <row r="402" spans="1:8" s="25" customFormat="1">
      <c r="A402"/>
      <c r="B402"/>
      <c r="C402"/>
      <c r="D402"/>
      <c r="E402" s="3"/>
      <c r="F402" s="55"/>
      <c r="G402"/>
      <c r="H402"/>
    </row>
    <row r="403" spans="1:8" s="25" customFormat="1">
      <c r="A403"/>
      <c r="B403"/>
      <c r="C403"/>
      <c r="D403"/>
      <c r="E403" s="3"/>
      <c r="F403" s="55"/>
      <c r="G403"/>
      <c r="H403"/>
    </row>
    <row r="404" spans="1:8" s="25" customFormat="1">
      <c r="A404"/>
      <c r="B404"/>
      <c r="C404"/>
      <c r="D404"/>
      <c r="E404" s="3"/>
      <c r="F404" s="55"/>
      <c r="G404"/>
      <c r="H404"/>
    </row>
    <row r="405" spans="1:8" s="25" customFormat="1">
      <c r="A405"/>
      <c r="B405"/>
      <c r="C405"/>
      <c r="D405"/>
      <c r="E405" s="3"/>
      <c r="F405" s="55"/>
      <c r="G405"/>
      <c r="H405"/>
    </row>
    <row r="406" spans="1:8" s="25" customFormat="1">
      <c r="A406"/>
      <c r="B406"/>
      <c r="C406"/>
      <c r="D406"/>
      <c r="E406" s="3"/>
      <c r="F406" s="55"/>
      <c r="G406"/>
      <c r="H406"/>
    </row>
    <row r="407" spans="1:8" s="25" customFormat="1">
      <c r="A407"/>
      <c r="B407"/>
      <c r="C407"/>
      <c r="D407"/>
      <c r="E407" s="3"/>
      <c r="F407" s="55"/>
      <c r="G407"/>
      <c r="H407"/>
    </row>
    <row r="408" spans="1:8" s="25" customFormat="1">
      <c r="A408"/>
      <c r="B408"/>
      <c r="C408"/>
      <c r="D408"/>
      <c r="E408" s="3"/>
      <c r="F408" s="55"/>
      <c r="G408"/>
      <c r="H408"/>
    </row>
    <row r="409" spans="1:8" s="25" customFormat="1">
      <c r="A409"/>
      <c r="B409"/>
      <c r="C409"/>
      <c r="D409"/>
      <c r="E409" s="3"/>
      <c r="F409" s="55"/>
      <c r="G409"/>
      <c r="H409"/>
    </row>
    <row r="410" spans="1:8" s="25" customFormat="1">
      <c r="A410"/>
      <c r="B410"/>
      <c r="C410"/>
      <c r="D410"/>
      <c r="E410" s="3"/>
      <c r="F410" s="55"/>
      <c r="G410"/>
      <c r="H410"/>
    </row>
    <row r="411" spans="1:8" s="25" customFormat="1">
      <c r="A411"/>
      <c r="B411"/>
      <c r="C411"/>
      <c r="D411"/>
      <c r="E411" s="3"/>
      <c r="F411" s="55"/>
      <c r="G411"/>
      <c r="H411"/>
    </row>
    <row r="412" spans="1:8" s="25" customFormat="1">
      <c r="A412"/>
      <c r="B412"/>
      <c r="C412"/>
      <c r="D412"/>
      <c r="E412" s="3"/>
      <c r="F412" s="55"/>
      <c r="G412"/>
      <c r="H412"/>
    </row>
    <row r="413" spans="1:8" s="25" customFormat="1">
      <c r="A413"/>
      <c r="B413"/>
      <c r="C413"/>
      <c r="D413"/>
      <c r="E413" s="3"/>
      <c r="F413" s="55"/>
      <c r="G413"/>
      <c r="H413"/>
    </row>
    <row r="414" spans="1:8" s="25" customFormat="1">
      <c r="A414"/>
      <c r="B414"/>
      <c r="C414"/>
      <c r="D414"/>
      <c r="E414" s="3"/>
      <c r="F414" s="55"/>
      <c r="G414" s="3"/>
      <c r="H414"/>
    </row>
    <row r="415" spans="1:8" s="25" customFormat="1">
      <c r="A415"/>
      <c r="B415"/>
      <c r="C415"/>
      <c r="D415"/>
      <c r="E415" s="3"/>
      <c r="F415" s="55"/>
      <c r="G415"/>
      <c r="H415"/>
    </row>
    <row r="416" spans="1:8" s="25" customFormat="1">
      <c r="A416"/>
      <c r="B416"/>
      <c r="C416"/>
      <c r="D416"/>
      <c r="E416" s="3"/>
      <c r="F416" s="55"/>
      <c r="G416"/>
      <c r="H416"/>
    </row>
    <row r="417" spans="1:8" s="25" customFormat="1">
      <c r="A417"/>
      <c r="B417"/>
      <c r="C417"/>
      <c r="D417"/>
      <c r="E417" s="3"/>
      <c r="F417" s="55"/>
      <c r="G417"/>
      <c r="H417"/>
    </row>
    <row r="418" spans="1:8" s="25" customFormat="1">
      <c r="A418"/>
      <c r="B418"/>
      <c r="C418"/>
      <c r="D418"/>
      <c r="E418" s="3"/>
      <c r="F418" s="55"/>
      <c r="G418"/>
      <c r="H418"/>
    </row>
    <row r="419" spans="1:8" s="25" customFormat="1">
      <c r="A419"/>
      <c r="B419"/>
      <c r="C419"/>
      <c r="D419"/>
      <c r="E419" s="3"/>
      <c r="F419" s="55"/>
      <c r="G419"/>
      <c r="H419"/>
    </row>
    <row r="420" spans="1:8" s="25" customFormat="1">
      <c r="A420"/>
      <c r="B420"/>
      <c r="C420"/>
      <c r="D420"/>
      <c r="E420" s="3"/>
      <c r="F420" s="55"/>
      <c r="G420" s="3"/>
      <c r="H420"/>
    </row>
    <row r="421" spans="1:8" s="25" customFormat="1">
      <c r="A421"/>
      <c r="B421"/>
      <c r="C421"/>
      <c r="D421"/>
      <c r="E421" s="3"/>
      <c r="F421" s="55"/>
      <c r="G421"/>
      <c r="H421"/>
    </row>
    <row r="422" spans="1:8" s="25" customFormat="1">
      <c r="A422"/>
      <c r="B422"/>
      <c r="C422"/>
      <c r="D422"/>
      <c r="E422" s="3"/>
      <c r="F422" s="55"/>
      <c r="G422"/>
      <c r="H422"/>
    </row>
    <row r="423" spans="1:8" s="25" customFormat="1">
      <c r="A423"/>
      <c r="B423"/>
      <c r="C423"/>
      <c r="D423"/>
      <c r="E423" s="3"/>
      <c r="F423" s="55"/>
      <c r="G423"/>
      <c r="H423"/>
    </row>
    <row r="424" spans="1:8" s="25" customFormat="1">
      <c r="A424"/>
      <c r="B424"/>
      <c r="C424"/>
      <c r="D424"/>
      <c r="E424" s="3"/>
      <c r="F424" s="55"/>
      <c r="G424"/>
      <c r="H424"/>
    </row>
    <row r="425" spans="1:8" s="25" customFormat="1">
      <c r="A425"/>
      <c r="B425"/>
      <c r="C425"/>
      <c r="D425"/>
      <c r="E425" s="3"/>
      <c r="F425" s="55"/>
      <c r="G425"/>
      <c r="H425"/>
    </row>
    <row r="426" spans="1:8" s="25" customFormat="1">
      <c r="A426"/>
      <c r="B426"/>
      <c r="C426"/>
      <c r="D426"/>
      <c r="E426" s="3"/>
      <c r="F426" s="55"/>
      <c r="G426"/>
      <c r="H426"/>
    </row>
    <row r="427" spans="1:8" s="25" customFormat="1">
      <c r="A427"/>
      <c r="B427"/>
      <c r="C427"/>
      <c r="D427"/>
      <c r="E427" s="3"/>
      <c r="F427" s="55"/>
      <c r="G427"/>
      <c r="H427"/>
    </row>
    <row r="428" spans="1:8" s="25" customFormat="1">
      <c r="A428"/>
      <c r="B428"/>
      <c r="C428"/>
      <c r="D428"/>
      <c r="E428" s="3"/>
      <c r="F428" s="55"/>
      <c r="G428"/>
      <c r="H428"/>
    </row>
    <row r="429" spans="1:8" s="25" customFormat="1">
      <c r="A429"/>
      <c r="B429"/>
      <c r="C429"/>
      <c r="D429"/>
      <c r="E429" s="3"/>
      <c r="F429" s="55"/>
      <c r="G429"/>
      <c r="H429"/>
    </row>
    <row r="430" spans="1:8" s="25" customFormat="1">
      <c r="A430"/>
      <c r="B430"/>
      <c r="C430"/>
      <c r="D430"/>
      <c r="E430" s="3"/>
      <c r="F430" s="55"/>
      <c r="G430"/>
      <c r="H430"/>
    </row>
    <row r="431" spans="1:8" s="25" customFormat="1">
      <c r="A431"/>
      <c r="B431"/>
      <c r="C431"/>
      <c r="D431"/>
      <c r="E431" s="3"/>
      <c r="F431" s="55"/>
      <c r="G431" s="3"/>
      <c r="H431"/>
    </row>
    <row r="432" spans="1:8" s="25" customFormat="1">
      <c r="A432"/>
      <c r="B432"/>
      <c r="C432"/>
      <c r="D432"/>
      <c r="E432" s="3"/>
      <c r="F432" s="55"/>
      <c r="G432" s="3"/>
      <c r="H432"/>
    </row>
    <row r="433" spans="1:8" s="25" customFormat="1">
      <c r="A433"/>
      <c r="E433" s="3"/>
      <c r="F433" s="55"/>
      <c r="G433"/>
      <c r="H433"/>
    </row>
    <row r="434" spans="1:8" s="25" customFormat="1">
      <c r="A434"/>
      <c r="E434" s="3"/>
      <c r="F434" s="55"/>
      <c r="G434" s="3"/>
      <c r="H434"/>
    </row>
    <row r="435" spans="1:8" s="25" customFormat="1">
      <c r="A435"/>
      <c r="E435" s="3"/>
      <c r="F435" s="55"/>
      <c r="G435" s="3"/>
      <c r="H435"/>
    </row>
    <row r="436" spans="1:8" s="25" customFormat="1">
      <c r="A436"/>
      <c r="E436" s="3"/>
      <c r="F436" s="55"/>
      <c r="G436" s="3"/>
      <c r="H436"/>
    </row>
    <row r="437" spans="1:8" s="25" customFormat="1">
      <c r="A437"/>
      <c r="E437" s="3"/>
      <c r="F437" s="55"/>
      <c r="G437"/>
      <c r="H437"/>
    </row>
    <row r="438" spans="1:8" s="25" customFormat="1">
      <c r="A438"/>
      <c r="E438" s="3"/>
      <c r="F438" s="55"/>
      <c r="G438"/>
      <c r="H438"/>
    </row>
    <row r="439" spans="1:8" s="25" customFormat="1">
      <c r="A439"/>
      <c r="E439" s="3"/>
      <c r="F439" s="55"/>
      <c r="G439" s="3"/>
      <c r="H439"/>
    </row>
    <row r="440" spans="1:8" s="25" customFormat="1">
      <c r="A440"/>
      <c r="E440" s="3"/>
      <c r="F440" s="55"/>
      <c r="G440"/>
      <c r="H440"/>
    </row>
    <row r="441" spans="1:8" s="25" customFormat="1">
      <c r="A441"/>
      <c r="E441" s="3"/>
      <c r="F441" s="55"/>
      <c r="G441"/>
      <c r="H441"/>
    </row>
    <row r="442" spans="1:8" s="25" customFormat="1">
      <c r="A442"/>
      <c r="E442" s="3"/>
      <c r="F442" s="55"/>
      <c r="G442"/>
      <c r="H442"/>
    </row>
    <row r="443" spans="1:8" s="25" customFormat="1">
      <c r="A443"/>
      <c r="E443" s="3"/>
      <c r="F443" s="55"/>
      <c r="G443"/>
      <c r="H443"/>
    </row>
    <row r="444" spans="1:8" s="25" customFormat="1">
      <c r="A444"/>
      <c r="E444" s="3"/>
      <c r="F444" s="55"/>
      <c r="G444"/>
      <c r="H444"/>
    </row>
    <row r="445" spans="1:8" s="25" customFormat="1">
      <c r="A445"/>
      <c r="E445" s="3"/>
      <c r="F445" s="55"/>
      <c r="G445"/>
      <c r="H445"/>
    </row>
    <row r="446" spans="1:8" s="25" customFormat="1">
      <c r="A446"/>
      <c r="E446" s="3"/>
      <c r="F446" s="55"/>
      <c r="G446"/>
      <c r="H446"/>
    </row>
    <row r="447" spans="1:8" s="25" customFormat="1">
      <c r="A447"/>
      <c r="E447" s="3"/>
      <c r="F447" s="55"/>
      <c r="G447"/>
      <c r="H447"/>
    </row>
    <row r="448" spans="1:8" s="25" customFormat="1">
      <c r="A448"/>
      <c r="E448" s="3"/>
      <c r="F448" s="55"/>
      <c r="G448"/>
      <c r="H448"/>
    </row>
    <row r="449" spans="1:8" s="25" customFormat="1">
      <c r="A449"/>
      <c r="E449" s="3"/>
      <c r="F449" s="55"/>
      <c r="G449"/>
      <c r="H449"/>
    </row>
    <row r="450" spans="1:8" s="25" customFormat="1">
      <c r="A450"/>
      <c r="E450" s="3"/>
      <c r="F450" s="55"/>
      <c r="G450"/>
      <c r="H450"/>
    </row>
    <row r="451" spans="1:8" s="25" customFormat="1">
      <c r="A451"/>
      <c r="E451" s="3"/>
      <c r="F451" s="55"/>
      <c r="G451"/>
      <c r="H451"/>
    </row>
    <row r="452" spans="1:8" s="25" customFormat="1">
      <c r="A452"/>
      <c r="E452" s="3"/>
      <c r="F452" s="55"/>
      <c r="G452"/>
      <c r="H452"/>
    </row>
    <row r="453" spans="1:8" s="25" customFormat="1">
      <c r="A453"/>
      <c r="E453" s="3"/>
      <c r="F453" s="55"/>
      <c r="G453"/>
      <c r="H453"/>
    </row>
    <row r="454" spans="1:8" s="25" customFormat="1">
      <c r="A454"/>
      <c r="E454" s="3"/>
      <c r="F454" s="55"/>
      <c r="G454"/>
      <c r="H454"/>
    </row>
    <row r="455" spans="1:8" s="25" customFormat="1">
      <c r="A455"/>
      <c r="E455" s="3"/>
      <c r="F455" s="55"/>
      <c r="G455"/>
      <c r="H455"/>
    </row>
    <row r="456" spans="1:8" s="25" customFormat="1">
      <c r="A456"/>
      <c r="E456" s="3"/>
      <c r="F456" s="55"/>
      <c r="G456"/>
      <c r="H456"/>
    </row>
    <row r="457" spans="1:8" s="25" customFormat="1">
      <c r="A457"/>
      <c r="E457" s="3"/>
      <c r="F457" s="55"/>
      <c r="G457"/>
      <c r="H457"/>
    </row>
    <row r="458" spans="1:8" s="25" customFormat="1">
      <c r="A458"/>
      <c r="E458" s="3"/>
      <c r="F458" s="55"/>
      <c r="G458" s="3"/>
      <c r="H458"/>
    </row>
    <row r="459" spans="1:8" s="25" customFormat="1">
      <c r="A459"/>
      <c r="E459" s="3"/>
      <c r="F459" s="55"/>
      <c r="G459"/>
      <c r="H459"/>
    </row>
    <row r="460" spans="1:8" s="25" customFormat="1">
      <c r="A460"/>
      <c r="E460" s="3"/>
      <c r="F460" s="55"/>
      <c r="G460"/>
      <c r="H460"/>
    </row>
    <row r="461" spans="1:8" s="25" customFormat="1">
      <c r="A461"/>
      <c r="E461" s="3"/>
      <c r="F461" s="55"/>
      <c r="G461" s="3"/>
      <c r="H461"/>
    </row>
    <row r="462" spans="1:8" s="25" customFormat="1">
      <c r="A462"/>
      <c r="E462" s="3"/>
      <c r="F462" s="55"/>
      <c r="G462"/>
      <c r="H462"/>
    </row>
    <row r="463" spans="1:8" s="25" customFormat="1">
      <c r="A463"/>
      <c r="E463" s="3"/>
      <c r="F463" s="55"/>
      <c r="G463"/>
      <c r="H463"/>
    </row>
    <row r="464" spans="1:8" s="25" customFormat="1">
      <c r="A464"/>
      <c r="E464" s="3"/>
      <c r="F464" s="55"/>
      <c r="G464"/>
      <c r="H464"/>
    </row>
    <row r="465" spans="1:8" s="25" customFormat="1">
      <c r="A465"/>
      <c r="E465" s="3"/>
      <c r="F465" s="55"/>
      <c r="G465"/>
      <c r="H465"/>
    </row>
    <row r="466" spans="1:8" s="25" customFormat="1">
      <c r="A466"/>
      <c r="E466" s="3"/>
      <c r="F466" s="55"/>
      <c r="G466"/>
      <c r="H466"/>
    </row>
    <row r="467" spans="1:8" s="25" customFormat="1">
      <c r="A467"/>
      <c r="E467" s="3"/>
      <c r="F467" s="55"/>
      <c r="G467"/>
      <c r="H467"/>
    </row>
    <row r="468" spans="1:8" s="25" customFormat="1">
      <c r="A468"/>
      <c r="E468" s="3"/>
      <c r="F468" s="55"/>
      <c r="G468"/>
      <c r="H468"/>
    </row>
    <row r="469" spans="1:8" s="25" customFormat="1">
      <c r="A469"/>
      <c r="E469" s="3"/>
      <c r="F469" s="55"/>
      <c r="G469"/>
      <c r="H469"/>
    </row>
    <row r="470" spans="1:8" s="25" customFormat="1">
      <c r="A470"/>
      <c r="E470" s="3"/>
      <c r="F470" s="55"/>
      <c r="G470"/>
      <c r="H470"/>
    </row>
    <row r="471" spans="1:8" s="25" customFormat="1">
      <c r="A471"/>
      <c r="E471" s="3"/>
      <c r="F471" s="55"/>
      <c r="G471"/>
      <c r="H471"/>
    </row>
    <row r="472" spans="1:8" s="25" customFormat="1">
      <c r="A472"/>
      <c r="E472" s="3"/>
      <c r="F472" s="55"/>
      <c r="G472"/>
      <c r="H472"/>
    </row>
    <row r="473" spans="1:8" s="25" customFormat="1">
      <c r="A473"/>
      <c r="E473" s="3"/>
      <c r="F473" s="55"/>
      <c r="G473"/>
      <c r="H473"/>
    </row>
    <row r="474" spans="1:8" s="25" customFormat="1">
      <c r="A474"/>
      <c r="E474" s="3"/>
      <c r="F474" s="55"/>
      <c r="G474"/>
      <c r="H474"/>
    </row>
    <row r="475" spans="1:8" s="25" customFormat="1">
      <c r="A475"/>
      <c r="E475" s="3"/>
      <c r="F475" s="55"/>
      <c r="G475" s="3"/>
      <c r="H475"/>
    </row>
    <row r="476" spans="1:8" s="25" customFormat="1">
      <c r="A476"/>
      <c r="E476" s="3"/>
      <c r="F476" s="55"/>
      <c r="G476"/>
      <c r="H476"/>
    </row>
    <row r="477" spans="1:8" s="25" customFormat="1">
      <c r="A477"/>
      <c r="E477" s="3"/>
      <c r="F477" s="55"/>
      <c r="G477"/>
      <c r="H477"/>
    </row>
    <row r="478" spans="1:8" s="25" customFormat="1">
      <c r="A478"/>
      <c r="E478" s="3"/>
      <c r="F478" s="55"/>
      <c r="G478"/>
      <c r="H478"/>
    </row>
    <row r="479" spans="1:8" s="25" customFormat="1">
      <c r="A479"/>
      <c r="E479" s="3"/>
      <c r="F479" s="55"/>
      <c r="G479"/>
      <c r="H479"/>
    </row>
    <row r="480" spans="1:8" s="25" customFormat="1">
      <c r="A480"/>
      <c r="E480" s="3"/>
      <c r="F480" s="55"/>
      <c r="G480"/>
      <c r="H480"/>
    </row>
    <row r="481" spans="1:8" s="25" customFormat="1">
      <c r="A481"/>
      <c r="B481"/>
      <c r="C481"/>
      <c r="D481"/>
      <c r="E481" s="3"/>
      <c r="F481" s="55"/>
      <c r="G481"/>
      <c r="H481"/>
    </row>
    <row r="482" spans="1:8" s="25" customFormat="1">
      <c r="A482"/>
      <c r="B482"/>
      <c r="C482"/>
      <c r="D482"/>
      <c r="E482" s="3"/>
      <c r="F482" s="55"/>
      <c r="G482"/>
      <c r="H482"/>
    </row>
    <row r="483" spans="1:8" s="25" customFormat="1">
      <c r="A483"/>
      <c r="B483"/>
      <c r="C483"/>
      <c r="D483"/>
      <c r="E483" s="3"/>
      <c r="F483" s="55"/>
      <c r="G483"/>
      <c r="H483"/>
    </row>
    <row r="484" spans="1:8" s="25" customFormat="1">
      <c r="A484"/>
      <c r="E484" s="3"/>
      <c r="F484" s="55"/>
      <c r="G484"/>
      <c r="H484"/>
    </row>
    <row r="485" spans="1:8" s="25" customFormat="1">
      <c r="A485"/>
      <c r="E485" s="3"/>
      <c r="F485" s="55"/>
      <c r="G485"/>
      <c r="H485"/>
    </row>
    <row r="486" spans="1:8" s="25" customFormat="1">
      <c r="A486"/>
      <c r="E486" s="3"/>
      <c r="F486" s="55"/>
      <c r="G486"/>
      <c r="H486"/>
    </row>
    <row r="487" spans="1:8" s="25" customFormat="1">
      <c r="A487"/>
      <c r="E487" s="3"/>
      <c r="F487" s="55"/>
      <c r="G487"/>
      <c r="H487"/>
    </row>
    <row r="488" spans="1:8" s="25" customFormat="1">
      <c r="A488"/>
      <c r="E488" s="3"/>
      <c r="F488" s="55"/>
      <c r="G488"/>
      <c r="H488"/>
    </row>
    <row r="489" spans="1:8" s="25" customFormat="1">
      <c r="A489"/>
      <c r="E489" s="3"/>
      <c r="F489" s="55"/>
      <c r="G489"/>
      <c r="H489"/>
    </row>
    <row r="490" spans="1:8" s="25" customFormat="1">
      <c r="A490"/>
      <c r="E490" s="3"/>
      <c r="F490" s="55"/>
      <c r="G490"/>
      <c r="H490"/>
    </row>
    <row r="491" spans="1:8" s="25" customFormat="1">
      <c r="A491"/>
      <c r="E491" s="3"/>
      <c r="F491" s="55"/>
      <c r="G491"/>
      <c r="H491"/>
    </row>
    <row r="492" spans="1:8" s="25" customFormat="1">
      <c r="A492"/>
      <c r="E492" s="3"/>
      <c r="F492" s="55"/>
      <c r="G492"/>
      <c r="H492"/>
    </row>
    <row r="493" spans="1:8" s="25" customFormat="1">
      <c r="A493"/>
      <c r="E493" s="3"/>
      <c r="F493" s="55"/>
      <c r="G493"/>
      <c r="H493"/>
    </row>
    <row r="494" spans="1:8" s="25" customFormat="1">
      <c r="A494"/>
      <c r="B494"/>
      <c r="C494"/>
      <c r="D494"/>
      <c r="E494" s="3"/>
      <c r="F494" s="55"/>
      <c r="G494"/>
      <c r="H494"/>
    </row>
    <row r="495" spans="1:8" s="25" customFormat="1">
      <c r="A495"/>
      <c r="B495"/>
      <c r="C495"/>
      <c r="D495"/>
      <c r="E495" s="3"/>
      <c r="F495" s="55"/>
      <c r="G495"/>
      <c r="H495"/>
    </row>
    <row r="496" spans="1:8" s="25" customFormat="1">
      <c r="A496"/>
      <c r="B496"/>
      <c r="C496"/>
      <c r="D496"/>
      <c r="E496" s="3"/>
      <c r="F496" s="55"/>
      <c r="G496"/>
      <c r="H496"/>
    </row>
    <row r="497" spans="1:8" s="25" customFormat="1">
      <c r="A497"/>
      <c r="B497"/>
      <c r="C497"/>
      <c r="D497"/>
      <c r="E497" s="3"/>
      <c r="F497" s="55"/>
      <c r="G497"/>
      <c r="H497"/>
    </row>
    <row r="498" spans="1:8" s="25" customFormat="1">
      <c r="A498"/>
      <c r="B498"/>
      <c r="C498"/>
      <c r="D498"/>
      <c r="E498" s="3"/>
      <c r="F498" s="55"/>
      <c r="G498"/>
      <c r="H498"/>
    </row>
    <row r="499" spans="1:8" s="25" customFormat="1">
      <c r="A499"/>
      <c r="B499"/>
      <c r="C499"/>
      <c r="D499"/>
      <c r="E499" s="3"/>
      <c r="F499" s="55"/>
      <c r="G499"/>
      <c r="H499"/>
    </row>
    <row r="500" spans="1:8" s="25" customFormat="1">
      <c r="A500"/>
      <c r="B500"/>
      <c r="C500"/>
      <c r="D500"/>
      <c r="E500" s="3"/>
      <c r="F500" s="55"/>
      <c r="G500"/>
      <c r="H500"/>
    </row>
    <row r="501" spans="1:8" s="25" customFormat="1">
      <c r="A501"/>
      <c r="B501"/>
      <c r="C501"/>
      <c r="D501"/>
      <c r="E501" s="3"/>
      <c r="F501" s="55"/>
      <c r="G501"/>
      <c r="H501"/>
    </row>
    <row r="502" spans="1:8" s="25" customFormat="1">
      <c r="A502"/>
      <c r="B502"/>
      <c r="C502"/>
      <c r="D502"/>
      <c r="E502" s="3"/>
      <c r="F502" s="55"/>
      <c r="G502"/>
      <c r="H502"/>
    </row>
    <row r="503" spans="1:8" s="25" customFormat="1">
      <c r="A503"/>
      <c r="B503"/>
      <c r="C503"/>
      <c r="D503"/>
      <c r="E503" s="3"/>
      <c r="F503" s="55"/>
      <c r="G503"/>
      <c r="H503"/>
    </row>
    <row r="504" spans="1:8" s="25" customFormat="1">
      <c r="A504"/>
      <c r="B504"/>
      <c r="C504"/>
      <c r="D504"/>
      <c r="E504" s="3"/>
      <c r="F504" s="55"/>
      <c r="G504"/>
      <c r="H504"/>
    </row>
    <row r="505" spans="1:8" s="25" customFormat="1">
      <c r="A505"/>
      <c r="B505"/>
      <c r="C505"/>
      <c r="D505"/>
      <c r="E505" s="3"/>
      <c r="F505" s="55"/>
      <c r="G505"/>
      <c r="H505"/>
    </row>
    <row r="506" spans="1:8" s="25" customFormat="1">
      <c r="A506"/>
      <c r="B506"/>
      <c r="C506"/>
      <c r="D506"/>
      <c r="E506" s="3"/>
      <c r="F506" s="55"/>
      <c r="G506"/>
      <c r="H506"/>
    </row>
    <row r="507" spans="1:8" s="25" customFormat="1">
      <c r="A507"/>
      <c r="B507"/>
      <c r="C507"/>
      <c r="D507"/>
      <c r="E507" s="3"/>
      <c r="F507" s="55"/>
      <c r="G507"/>
      <c r="H507"/>
    </row>
    <row r="508" spans="1:8" s="25" customFormat="1">
      <c r="A508"/>
      <c r="B508"/>
      <c r="C508"/>
      <c r="D508"/>
      <c r="E508" s="3"/>
      <c r="F508" s="55"/>
      <c r="G508"/>
      <c r="H508"/>
    </row>
    <row r="509" spans="1:8" s="25" customFormat="1">
      <c r="A509"/>
      <c r="B509"/>
      <c r="C509"/>
      <c r="D509"/>
      <c r="E509" s="3"/>
      <c r="F509" s="55"/>
      <c r="G509"/>
      <c r="H509"/>
    </row>
    <row r="510" spans="1:8" s="25" customFormat="1">
      <c r="A510"/>
      <c r="B510"/>
      <c r="C510"/>
      <c r="D510"/>
      <c r="E510" s="3"/>
      <c r="F510" s="55"/>
      <c r="G510"/>
      <c r="H510"/>
    </row>
    <row r="511" spans="1:8" s="25" customFormat="1">
      <c r="A511"/>
      <c r="B511"/>
      <c r="C511"/>
      <c r="D511"/>
      <c r="E511" s="3"/>
      <c r="F511" s="55"/>
      <c r="G511"/>
      <c r="H511"/>
    </row>
    <row r="512" spans="1:8" s="25" customFormat="1">
      <c r="A512"/>
      <c r="B512"/>
      <c r="C512"/>
      <c r="D512"/>
      <c r="E512" s="3"/>
      <c r="F512" s="55"/>
      <c r="G512"/>
      <c r="H512"/>
    </row>
    <row r="513" spans="1:8" s="25" customFormat="1">
      <c r="A513"/>
      <c r="B513"/>
      <c r="C513"/>
      <c r="D513"/>
      <c r="E513" s="3"/>
      <c r="F513" s="55"/>
      <c r="G513"/>
      <c r="H513"/>
    </row>
    <row r="514" spans="1:8" s="25" customFormat="1">
      <c r="A514"/>
      <c r="B514"/>
      <c r="C514"/>
      <c r="D514"/>
      <c r="E514" s="3"/>
      <c r="F514" s="55"/>
      <c r="G514"/>
      <c r="H514"/>
    </row>
    <row r="515" spans="1:8" s="25" customFormat="1">
      <c r="A515"/>
      <c r="B515"/>
      <c r="C515"/>
      <c r="D515"/>
      <c r="E515" s="3"/>
      <c r="F515" s="55"/>
      <c r="G515"/>
      <c r="H515"/>
    </row>
    <row r="516" spans="1:8" s="25" customFormat="1">
      <c r="A516"/>
      <c r="B516"/>
      <c r="C516"/>
      <c r="D516"/>
      <c r="E516" s="3"/>
      <c r="F516" s="55"/>
      <c r="G516"/>
      <c r="H516"/>
    </row>
    <row r="517" spans="1:8" s="25" customFormat="1">
      <c r="A517"/>
      <c r="B517" s="63"/>
      <c r="C517"/>
      <c r="D517"/>
      <c r="E517" s="3"/>
      <c r="F517" s="55"/>
      <c r="G517"/>
      <c r="H517"/>
    </row>
    <row r="518" spans="1:8" s="25" customFormat="1">
      <c r="A518"/>
      <c r="B518" s="63"/>
      <c r="C518"/>
      <c r="D518"/>
      <c r="E518" s="3"/>
      <c r="F518" s="55"/>
      <c r="G518"/>
      <c r="H518"/>
    </row>
    <row r="519" spans="1:8" s="25" customFormat="1">
      <c r="A519"/>
      <c r="B519" s="63"/>
      <c r="C519"/>
      <c r="D519"/>
      <c r="E519" s="3"/>
      <c r="F519" s="55"/>
      <c r="G519"/>
      <c r="H519"/>
    </row>
    <row r="520" spans="1:8" s="25" customFormat="1">
      <c r="A520"/>
      <c r="B520" s="63"/>
      <c r="C520"/>
      <c r="D520"/>
      <c r="E520" s="3"/>
      <c r="F520" s="55"/>
      <c r="G520"/>
      <c r="H520"/>
    </row>
    <row r="521" spans="1:8" s="25" customFormat="1">
      <c r="A521"/>
      <c r="B521" s="63"/>
      <c r="C521"/>
      <c r="D521"/>
      <c r="E521" s="3"/>
      <c r="F521" s="55"/>
      <c r="G521"/>
      <c r="H521"/>
    </row>
    <row r="522" spans="1:8" s="25" customFormat="1">
      <c r="A522"/>
      <c r="B522" s="63"/>
      <c r="C522"/>
      <c r="D522"/>
      <c r="E522" s="3"/>
      <c r="F522" s="55"/>
      <c r="G522"/>
      <c r="H522"/>
    </row>
    <row r="523" spans="1:8" s="25" customFormat="1">
      <c r="A523"/>
      <c r="B523" s="63"/>
      <c r="C523"/>
      <c r="D523"/>
      <c r="E523" s="3"/>
      <c r="F523" s="55"/>
      <c r="G523"/>
      <c r="H523"/>
    </row>
    <row r="524" spans="1:8" s="25" customFormat="1">
      <c r="A524"/>
      <c r="B524" s="63"/>
      <c r="C524"/>
      <c r="D524"/>
      <c r="E524" s="3"/>
      <c r="F524" s="55"/>
      <c r="G524"/>
      <c r="H524"/>
    </row>
    <row r="525" spans="1:8" s="25" customFormat="1">
      <c r="A525"/>
      <c r="B525" s="63"/>
      <c r="C525"/>
      <c r="D525"/>
      <c r="E525" s="3"/>
      <c r="F525" s="55"/>
      <c r="G525"/>
      <c r="H525"/>
    </row>
    <row r="526" spans="1:8" s="25" customFormat="1">
      <c r="A526"/>
      <c r="B526" s="63"/>
      <c r="C526"/>
      <c r="D526"/>
      <c r="E526" s="3"/>
      <c r="F526" s="55"/>
      <c r="G526"/>
      <c r="H526"/>
    </row>
    <row r="527" spans="1:8" s="25" customFormat="1">
      <c r="A527"/>
      <c r="B527" s="63"/>
      <c r="C527"/>
      <c r="D527"/>
      <c r="E527" s="3"/>
      <c r="F527" s="55"/>
      <c r="G527"/>
      <c r="H527"/>
    </row>
    <row r="528" spans="1:8" s="25" customFormat="1">
      <c r="A528"/>
      <c r="B528" s="63"/>
      <c r="C528"/>
      <c r="D528"/>
      <c r="E528" s="3"/>
      <c r="F528" s="55"/>
      <c r="G528"/>
      <c r="H528"/>
    </row>
    <row r="529" spans="1:8" s="25" customFormat="1">
      <c r="A529"/>
      <c r="B529" s="63"/>
      <c r="C529"/>
      <c r="D529"/>
      <c r="E529" s="3"/>
      <c r="F529" s="55"/>
      <c r="G529"/>
      <c r="H529"/>
    </row>
    <row r="530" spans="1:8" s="25" customFormat="1">
      <c r="A530"/>
      <c r="B530" s="63"/>
      <c r="C530"/>
      <c r="D530"/>
      <c r="E530" s="3"/>
      <c r="F530" s="55" t="s">
        <v>782</v>
      </c>
      <c r="G530"/>
      <c r="H530"/>
    </row>
    <row r="531" spans="1:8" s="25" customFormat="1">
      <c r="A531"/>
      <c r="B531" s="63"/>
      <c r="C531"/>
      <c r="D531"/>
      <c r="E531" s="3"/>
      <c r="F531" s="55" t="s">
        <v>782</v>
      </c>
      <c r="G531"/>
      <c r="H531"/>
    </row>
    <row r="532" spans="1:8" s="25" customFormat="1">
      <c r="A532"/>
      <c r="B532" s="63"/>
      <c r="C532"/>
      <c r="D532"/>
      <c r="E532" s="3"/>
      <c r="F532" s="55" t="s">
        <v>782</v>
      </c>
      <c r="G532"/>
      <c r="H532"/>
    </row>
    <row r="533" spans="1:8" s="25" customFormat="1">
      <c r="A533"/>
      <c r="B533" s="63"/>
      <c r="C533"/>
      <c r="D533"/>
      <c r="E533" s="3"/>
      <c r="F533" s="55" t="s">
        <v>782</v>
      </c>
      <c r="G533"/>
      <c r="H533"/>
    </row>
    <row r="534" spans="1:8" s="25" customFormat="1">
      <c r="A534"/>
      <c r="B534" s="63"/>
      <c r="C534"/>
      <c r="D534"/>
      <c r="E534" s="3"/>
      <c r="F534" s="55" t="s">
        <v>782</v>
      </c>
      <c r="G534"/>
      <c r="H534"/>
    </row>
    <row r="535" spans="1:8" s="25" customFormat="1">
      <c r="A535"/>
      <c r="B535" s="63"/>
      <c r="C535"/>
      <c r="D535"/>
      <c r="E535" s="3"/>
      <c r="F535" s="55" t="s">
        <v>782</v>
      </c>
      <c r="G535"/>
      <c r="H535"/>
    </row>
    <row r="536" spans="1:8" s="25" customFormat="1">
      <c r="A536"/>
      <c r="B536" s="63"/>
      <c r="C536"/>
      <c r="D536"/>
      <c r="E536" s="3"/>
      <c r="F536" s="55" t="s">
        <v>782</v>
      </c>
      <c r="G536"/>
      <c r="H536"/>
    </row>
    <row r="537" spans="1:8" s="25" customFormat="1">
      <c r="A537"/>
      <c r="B537" s="63"/>
      <c r="C537"/>
      <c r="D537"/>
      <c r="E537" s="3"/>
      <c r="F537" s="55" t="s">
        <v>782</v>
      </c>
      <c r="G537"/>
      <c r="H537"/>
    </row>
    <row r="538" spans="1:8" s="25" customFormat="1">
      <c r="A538"/>
      <c r="B538" s="63"/>
      <c r="C538"/>
      <c r="D538"/>
      <c r="E538" s="3"/>
      <c r="F538" s="55" t="s">
        <v>782</v>
      </c>
      <c r="G538"/>
      <c r="H538"/>
    </row>
    <row r="539" spans="1:8" s="25" customFormat="1">
      <c r="A539"/>
      <c r="B539" s="63"/>
      <c r="C539"/>
      <c r="D539"/>
      <c r="E539" s="3"/>
      <c r="F539" s="55" t="s">
        <v>782</v>
      </c>
      <c r="G539"/>
      <c r="H539"/>
    </row>
    <row r="540" spans="1:8" s="25" customFormat="1">
      <c r="A540"/>
      <c r="B540" s="63"/>
      <c r="C540"/>
      <c r="D540"/>
      <c r="E540" s="3"/>
      <c r="F540" s="55" t="s">
        <v>782</v>
      </c>
      <c r="G540"/>
      <c r="H540"/>
    </row>
    <row r="541" spans="1:8" s="25" customFormat="1">
      <c r="A541"/>
      <c r="B541" s="63"/>
      <c r="C541"/>
      <c r="D541"/>
      <c r="E541" s="3"/>
      <c r="F541" s="55" t="s">
        <v>782</v>
      </c>
      <c r="G541"/>
      <c r="H541"/>
    </row>
    <row r="542" spans="1:8" s="25" customFormat="1">
      <c r="A542"/>
      <c r="B542" s="63"/>
      <c r="C542"/>
      <c r="D542"/>
      <c r="E542" s="3"/>
      <c r="F542" s="55" t="s">
        <v>782</v>
      </c>
      <c r="G542"/>
      <c r="H542"/>
    </row>
    <row r="543" spans="1:8" s="25" customFormat="1">
      <c r="A543"/>
      <c r="B543" s="63"/>
      <c r="C543"/>
      <c r="D543"/>
      <c r="E543" s="3"/>
      <c r="F543" s="55" t="s">
        <v>782</v>
      </c>
      <c r="G543"/>
      <c r="H543"/>
    </row>
    <row r="544" spans="1:8" s="25" customFormat="1">
      <c r="A544"/>
      <c r="B544" s="63"/>
      <c r="C544"/>
      <c r="D544"/>
      <c r="E544" s="3"/>
      <c r="F544" s="55" t="s">
        <v>782</v>
      </c>
      <c r="G544"/>
      <c r="H544"/>
    </row>
    <row r="545" spans="1:8" s="25" customFormat="1">
      <c r="A545"/>
      <c r="B545" s="63"/>
      <c r="C545"/>
      <c r="D545"/>
      <c r="E545" s="3"/>
      <c r="F545" s="55" t="s">
        <v>782</v>
      </c>
      <c r="G545"/>
      <c r="H545"/>
    </row>
    <row r="546" spans="1:8" s="25" customFormat="1">
      <c r="A546"/>
      <c r="B546" s="63"/>
      <c r="C546"/>
      <c r="D546"/>
      <c r="E546" s="3"/>
      <c r="F546" s="55"/>
      <c r="G546"/>
      <c r="H546"/>
    </row>
    <row r="547" spans="1:8" s="25" customFormat="1">
      <c r="A547"/>
      <c r="B547" s="63"/>
      <c r="C547"/>
      <c r="D547"/>
      <c r="E547" s="3"/>
      <c r="F547" s="55"/>
      <c r="G547"/>
      <c r="H547"/>
    </row>
    <row r="548" spans="1:8" s="25" customFormat="1">
      <c r="A548"/>
      <c r="B548" s="63"/>
      <c r="C548"/>
      <c r="D548"/>
      <c r="E548" s="3"/>
      <c r="F548" s="55"/>
      <c r="G548"/>
      <c r="H548"/>
    </row>
    <row r="549" spans="1:8" s="25" customFormat="1">
      <c r="A549"/>
      <c r="B549" s="63"/>
      <c r="C549"/>
      <c r="D549"/>
      <c r="E549" s="3"/>
      <c r="F549" s="55"/>
      <c r="G549"/>
      <c r="H549"/>
    </row>
    <row r="550" spans="1:8" s="25" customFormat="1">
      <c r="A550"/>
      <c r="B550" s="63"/>
      <c r="C550"/>
      <c r="D550"/>
      <c r="E550" s="3"/>
      <c r="F550" s="55"/>
      <c r="G550"/>
      <c r="H550"/>
    </row>
    <row r="551" spans="1:8" s="25" customFormat="1">
      <c r="A551"/>
      <c r="B551" s="63"/>
      <c r="C551"/>
      <c r="D551"/>
      <c r="E551" s="3"/>
      <c r="F551" s="55"/>
      <c r="G551"/>
      <c r="H551"/>
    </row>
    <row r="552" spans="1:8" s="25" customFormat="1">
      <c r="A552"/>
      <c r="B552" s="63"/>
      <c r="C552"/>
      <c r="D552"/>
      <c r="E552" s="3"/>
      <c r="F552" s="55"/>
      <c r="G552"/>
      <c r="H552"/>
    </row>
    <row r="553" spans="1:8" s="25" customFormat="1">
      <c r="A553"/>
      <c r="B553" s="63"/>
      <c r="C553"/>
      <c r="D553"/>
      <c r="E553" s="3"/>
      <c r="F553" s="55"/>
      <c r="G553"/>
      <c r="H553"/>
    </row>
    <row r="554" spans="1:8" s="25" customFormat="1">
      <c r="A554"/>
      <c r="B554" s="63"/>
      <c r="C554"/>
      <c r="D554"/>
      <c r="E554" s="3"/>
      <c r="F554" s="55"/>
      <c r="G554"/>
      <c r="H554"/>
    </row>
    <row r="555" spans="1:8" s="25" customFormat="1">
      <c r="A555"/>
      <c r="B555" s="63"/>
      <c r="C555"/>
      <c r="D555"/>
      <c r="E555" s="3"/>
      <c r="F555" s="55"/>
      <c r="G555"/>
      <c r="H555"/>
    </row>
    <row r="556" spans="1:8" s="25" customFormat="1">
      <c r="A556"/>
      <c r="B556" s="63"/>
      <c r="C556"/>
      <c r="D556"/>
      <c r="E556" s="3"/>
      <c r="F556" s="55"/>
      <c r="G556"/>
      <c r="H556"/>
    </row>
    <row r="557" spans="1:8" s="25" customFormat="1">
      <c r="A557"/>
      <c r="B557" s="63"/>
      <c r="C557"/>
      <c r="D557"/>
      <c r="E557" s="3"/>
      <c r="F557" s="55"/>
      <c r="G557"/>
      <c r="H557"/>
    </row>
    <row r="558" spans="1:8" s="25" customFormat="1">
      <c r="A558"/>
      <c r="B558" s="63"/>
      <c r="C558"/>
      <c r="D558"/>
      <c r="E558" s="3"/>
      <c r="F558" s="55"/>
      <c r="G558"/>
      <c r="H558"/>
    </row>
    <row r="559" spans="1:8" s="25" customFormat="1">
      <c r="A559"/>
      <c r="B559" s="63"/>
      <c r="C559"/>
      <c r="D559"/>
      <c r="E559" s="3"/>
      <c r="F559" s="55"/>
      <c r="G559"/>
      <c r="H559"/>
    </row>
    <row r="560" spans="1:8" s="25" customFormat="1">
      <c r="A560"/>
      <c r="B560" s="63"/>
      <c r="C560"/>
      <c r="D560"/>
      <c r="E560" s="3"/>
      <c r="F560" s="55"/>
      <c r="G560" s="3"/>
      <c r="H560"/>
    </row>
    <row r="561" spans="1:8" s="25" customFormat="1">
      <c r="A561"/>
      <c r="B561" s="63"/>
      <c r="C561"/>
      <c r="D561"/>
      <c r="E561" s="3"/>
      <c r="F561" s="55"/>
      <c r="G561"/>
      <c r="H561"/>
    </row>
    <row r="562" spans="1:8" s="25" customFormat="1">
      <c r="A562"/>
      <c r="B562" s="63"/>
      <c r="C562"/>
      <c r="D562"/>
      <c r="E562" s="3"/>
      <c r="F562" s="55"/>
      <c r="G562"/>
      <c r="H562"/>
    </row>
    <row r="563" spans="1:8" s="25" customFormat="1">
      <c r="A563"/>
      <c r="B563" s="63"/>
      <c r="C563"/>
      <c r="D563"/>
      <c r="E563" s="3"/>
      <c r="F563" s="55"/>
      <c r="G563"/>
      <c r="H563"/>
    </row>
    <row r="564" spans="1:8" s="25" customFormat="1">
      <c r="A564"/>
      <c r="B564" s="63"/>
      <c r="C564"/>
      <c r="D564"/>
      <c r="E564" s="3"/>
      <c r="F564" s="55"/>
      <c r="G564"/>
      <c r="H564"/>
    </row>
    <row r="565" spans="1:8" s="25" customFormat="1">
      <c r="A565"/>
      <c r="B565" s="63"/>
      <c r="C565"/>
      <c r="D565"/>
      <c r="E565" s="3"/>
      <c r="F565" s="55"/>
      <c r="G565"/>
      <c r="H565"/>
    </row>
    <row r="566" spans="1:8" s="25" customFormat="1">
      <c r="A566"/>
      <c r="B566" s="63"/>
      <c r="C566"/>
      <c r="D566"/>
      <c r="E566" s="3"/>
      <c r="F566" s="55"/>
      <c r="G566"/>
      <c r="H566"/>
    </row>
    <row r="567" spans="1:8" s="25" customFormat="1">
      <c r="A567"/>
      <c r="B567" s="63"/>
      <c r="C567"/>
      <c r="D567"/>
      <c r="E567" s="3"/>
      <c r="F567" s="55"/>
      <c r="G567"/>
      <c r="H567"/>
    </row>
    <row r="568" spans="1:8" s="25" customFormat="1">
      <c r="A568"/>
      <c r="B568" s="63"/>
      <c r="C568"/>
      <c r="D568"/>
      <c r="E568" s="3"/>
      <c r="F568" s="55"/>
      <c r="G568"/>
      <c r="H568"/>
    </row>
    <row r="569" spans="1:8" s="25" customFormat="1">
      <c r="A569"/>
      <c r="B569" s="63"/>
      <c r="C569"/>
      <c r="D569"/>
      <c r="E569" s="3"/>
      <c r="F569" s="55"/>
      <c r="G569"/>
      <c r="H569"/>
    </row>
    <row r="570" spans="1:8" s="25" customFormat="1">
      <c r="A570"/>
      <c r="B570" s="63"/>
      <c r="C570"/>
      <c r="D570"/>
      <c r="E570" s="3"/>
      <c r="F570" s="55"/>
      <c r="G570"/>
      <c r="H570"/>
    </row>
    <row r="571" spans="1:8" s="25" customFormat="1">
      <c r="A571"/>
      <c r="B571" s="63"/>
      <c r="C571"/>
      <c r="D571"/>
      <c r="E571" s="3"/>
      <c r="F571" s="55"/>
      <c r="G571"/>
      <c r="H571"/>
    </row>
    <row r="572" spans="1:8" s="25" customFormat="1">
      <c r="A572"/>
      <c r="B572" s="63"/>
      <c r="C572"/>
      <c r="D572"/>
      <c r="E572" s="3"/>
      <c r="F572" s="55"/>
      <c r="G572"/>
      <c r="H572"/>
    </row>
    <row r="573" spans="1:8" s="25" customFormat="1">
      <c r="A573"/>
      <c r="B573" s="63"/>
      <c r="C573"/>
      <c r="D573"/>
      <c r="E573" s="3"/>
      <c r="F573" s="55"/>
      <c r="G573" s="3"/>
      <c r="H573"/>
    </row>
    <row r="574" spans="1:8" s="25" customFormat="1">
      <c r="A574"/>
      <c r="B574" s="63"/>
      <c r="C574"/>
      <c r="D574"/>
      <c r="E574" s="3"/>
      <c r="F574" s="55"/>
      <c r="G574"/>
      <c r="H574"/>
    </row>
    <row r="575" spans="1:8" s="25" customFormat="1">
      <c r="A575"/>
      <c r="B575" s="63"/>
      <c r="C575"/>
      <c r="D575"/>
      <c r="E575" s="3"/>
      <c r="F575" s="55"/>
      <c r="G575"/>
      <c r="H575"/>
    </row>
    <row r="576" spans="1:8" s="25" customFormat="1">
      <c r="A576"/>
      <c r="B576" s="63"/>
      <c r="C576"/>
      <c r="D576"/>
      <c r="E576" s="3"/>
      <c r="F576" s="55"/>
      <c r="G576"/>
      <c r="H576"/>
    </row>
    <row r="577" spans="1:8" s="25" customFormat="1">
      <c r="A577"/>
      <c r="B577" s="63"/>
      <c r="C577"/>
      <c r="D577"/>
      <c r="E577" s="3"/>
      <c r="F577" s="55"/>
      <c r="G577"/>
      <c r="H577"/>
    </row>
    <row r="578" spans="1:8" s="25" customFormat="1">
      <c r="A578"/>
      <c r="B578" s="63"/>
      <c r="C578"/>
      <c r="D578"/>
      <c r="E578" s="3"/>
      <c r="F578" s="55"/>
      <c r="G578"/>
      <c r="H578"/>
    </row>
    <row r="579" spans="1:8" s="25" customFormat="1">
      <c r="A579"/>
      <c r="B579" s="63"/>
      <c r="C579"/>
      <c r="D579"/>
      <c r="E579" s="3"/>
      <c r="F579" s="55"/>
      <c r="G579"/>
      <c r="H579"/>
    </row>
    <row r="580" spans="1:8" s="25" customFormat="1">
      <c r="A580"/>
      <c r="B580" s="63"/>
      <c r="C580"/>
      <c r="D580"/>
      <c r="E580" s="3"/>
      <c r="F580" s="55"/>
      <c r="G580"/>
      <c r="H580"/>
    </row>
    <row r="581" spans="1:8" s="25" customFormat="1">
      <c r="A581"/>
      <c r="B581" s="63"/>
      <c r="C581"/>
      <c r="D581"/>
      <c r="E581" s="3"/>
      <c r="F581" s="55"/>
      <c r="G581"/>
      <c r="H581"/>
    </row>
    <row r="582" spans="1:8" s="25" customFormat="1">
      <c r="A582"/>
      <c r="B582" s="63"/>
      <c r="C582"/>
      <c r="D582"/>
      <c r="E582" s="3"/>
      <c r="F582" s="55"/>
      <c r="G582"/>
      <c r="H582"/>
    </row>
    <row r="583" spans="1:8" s="25" customFormat="1">
      <c r="A583"/>
      <c r="B583" s="63"/>
      <c r="C583"/>
      <c r="D583"/>
      <c r="E583" s="3"/>
      <c r="F583" s="55"/>
      <c r="G583"/>
      <c r="H583"/>
    </row>
    <row r="584" spans="1:8" s="25" customFormat="1">
      <c r="A584"/>
      <c r="B584" s="63"/>
      <c r="C584"/>
      <c r="D584"/>
      <c r="E584" s="3"/>
      <c r="F584" s="55"/>
      <c r="G584"/>
      <c r="H584"/>
    </row>
    <row r="585" spans="1:8" s="25" customFormat="1">
      <c r="A585"/>
      <c r="B585" s="63"/>
      <c r="C585"/>
      <c r="D585"/>
      <c r="E585" s="3"/>
      <c r="F585" s="55"/>
      <c r="G585"/>
      <c r="H585"/>
    </row>
    <row r="586" spans="1:8" s="25" customFormat="1">
      <c r="A586"/>
      <c r="B586" s="63"/>
      <c r="C586"/>
      <c r="D586"/>
      <c r="E586" s="3"/>
      <c r="F586" s="55"/>
      <c r="G586"/>
      <c r="H586"/>
    </row>
    <row r="587" spans="1:8" s="25" customFormat="1">
      <c r="A587"/>
      <c r="B587" s="63"/>
      <c r="C587"/>
      <c r="D587"/>
      <c r="E587" s="3"/>
      <c r="F587" s="55"/>
      <c r="G587"/>
      <c r="H587"/>
    </row>
    <row r="588" spans="1:8" s="25" customFormat="1">
      <c r="A588"/>
      <c r="B588" s="63"/>
      <c r="C588"/>
      <c r="D588"/>
      <c r="E588" s="3"/>
      <c r="F588" s="55"/>
      <c r="G588"/>
      <c r="H588"/>
    </row>
    <row r="589" spans="1:8" s="25" customFormat="1">
      <c r="A589"/>
      <c r="B589" s="63"/>
      <c r="C589"/>
      <c r="D589"/>
      <c r="E589" s="3"/>
      <c r="F589" s="55"/>
      <c r="G589"/>
      <c r="H589"/>
    </row>
    <row r="590" spans="1:8" s="25" customFormat="1">
      <c r="A590"/>
      <c r="B590" s="63"/>
      <c r="C590"/>
      <c r="D590"/>
      <c r="E590" s="3"/>
      <c r="F590" s="55"/>
      <c r="G590"/>
      <c r="H590"/>
    </row>
    <row r="591" spans="1:8" s="25" customFormat="1">
      <c r="A591"/>
      <c r="B591" s="63"/>
      <c r="C591"/>
      <c r="D591"/>
      <c r="E591" s="3"/>
      <c r="F591" s="55"/>
      <c r="G591"/>
      <c r="H591"/>
    </row>
    <row r="592" spans="1:8" s="25" customFormat="1">
      <c r="A592"/>
      <c r="B592" s="63"/>
      <c r="C592"/>
      <c r="D592"/>
      <c r="E592" s="3"/>
      <c r="F592" s="55"/>
      <c r="G592"/>
      <c r="H592"/>
    </row>
    <row r="593" spans="1:8" s="25" customFormat="1">
      <c r="A593"/>
      <c r="B593" s="63"/>
      <c r="C593"/>
      <c r="D593"/>
      <c r="E593" s="3"/>
      <c r="F593" s="55"/>
      <c r="G593"/>
      <c r="H593"/>
    </row>
    <row r="594" spans="1:8" s="25" customFormat="1">
      <c r="A594"/>
      <c r="B594" s="63"/>
      <c r="C594"/>
      <c r="D594"/>
      <c r="E594" s="3"/>
      <c r="F594" s="55"/>
      <c r="G594"/>
      <c r="H594"/>
    </row>
    <row r="595" spans="1:8" s="25" customFormat="1">
      <c r="A595"/>
      <c r="B595" s="63"/>
      <c r="C595"/>
      <c r="D595"/>
      <c r="E595" s="3"/>
      <c r="F595" s="55"/>
      <c r="G595" s="3"/>
      <c r="H595"/>
    </row>
    <row r="596" spans="1:8" s="25" customFormat="1">
      <c r="A596"/>
      <c r="B596" s="63"/>
      <c r="C596"/>
      <c r="D596"/>
      <c r="E596" s="3"/>
      <c r="F596" s="55"/>
      <c r="G596" s="3"/>
      <c r="H596"/>
    </row>
    <row r="597" spans="1:8" s="25" customFormat="1">
      <c r="A597"/>
      <c r="B597" s="63"/>
      <c r="C597"/>
      <c r="D597"/>
      <c r="E597" s="3"/>
      <c r="F597" s="55"/>
      <c r="G597"/>
      <c r="H597"/>
    </row>
    <row r="598" spans="1:8" s="25" customFormat="1">
      <c r="A598"/>
      <c r="B598" s="63"/>
      <c r="C598"/>
      <c r="D598"/>
      <c r="E598" s="3"/>
      <c r="F598" s="55"/>
      <c r="G598" s="3"/>
      <c r="H598"/>
    </row>
    <row r="599" spans="1:8" s="25" customFormat="1">
      <c r="A599"/>
      <c r="B599" s="63"/>
      <c r="C599"/>
      <c r="D599"/>
      <c r="E599" s="3"/>
      <c r="F599" s="55"/>
      <c r="G599"/>
      <c r="H599"/>
    </row>
    <row r="600" spans="1:8" s="25" customFormat="1">
      <c r="A600"/>
      <c r="B600" s="63"/>
      <c r="C600"/>
      <c r="D600"/>
      <c r="E600" s="3"/>
      <c r="F600" s="55"/>
      <c r="G600"/>
      <c r="H600"/>
    </row>
    <row r="601" spans="1:8" s="25" customFormat="1">
      <c r="A601"/>
      <c r="B601" s="63"/>
      <c r="C601"/>
      <c r="D601"/>
      <c r="E601" s="3"/>
      <c r="F601" s="55"/>
      <c r="G601"/>
      <c r="H601"/>
    </row>
    <row r="602" spans="1:8" s="25" customFormat="1">
      <c r="A602"/>
      <c r="B602" s="63"/>
      <c r="C602"/>
      <c r="D602"/>
      <c r="E602" s="3"/>
      <c r="F602" s="55"/>
      <c r="G602"/>
      <c r="H602"/>
    </row>
    <row r="603" spans="1:8" s="25" customFormat="1">
      <c r="A603"/>
      <c r="B603" s="63"/>
      <c r="C603"/>
      <c r="D603"/>
      <c r="E603" s="3"/>
      <c r="F603" s="55"/>
      <c r="G603" s="3"/>
      <c r="H603"/>
    </row>
    <row r="604" spans="1:8" s="25" customFormat="1">
      <c r="A604"/>
      <c r="B604" s="63"/>
      <c r="C604"/>
      <c r="D604"/>
      <c r="E604" s="3"/>
      <c r="F604" s="55"/>
      <c r="G604" s="3"/>
      <c r="H604"/>
    </row>
    <row r="605" spans="1:8" s="25" customFormat="1">
      <c r="A605"/>
      <c r="B605" s="63"/>
      <c r="C605"/>
      <c r="D605"/>
      <c r="E605" s="3"/>
      <c r="F605" s="55"/>
      <c r="G605"/>
      <c r="H605"/>
    </row>
    <row r="606" spans="1:8" s="25" customFormat="1">
      <c r="A606"/>
      <c r="B606" s="63"/>
      <c r="C606"/>
      <c r="D606"/>
      <c r="E606" s="3"/>
      <c r="F606" s="55"/>
      <c r="G606"/>
      <c r="H606"/>
    </row>
    <row r="607" spans="1:8" s="25" customFormat="1">
      <c r="A607"/>
      <c r="B607" s="63"/>
      <c r="C607"/>
      <c r="D607"/>
      <c r="E607" s="3"/>
      <c r="F607" s="55"/>
      <c r="G607"/>
      <c r="H607"/>
    </row>
    <row r="608" spans="1:8" s="25" customFormat="1">
      <c r="A608"/>
      <c r="B608" s="63"/>
      <c r="C608"/>
      <c r="D608"/>
      <c r="E608" s="3"/>
      <c r="F608" s="55"/>
      <c r="G608"/>
      <c r="H608"/>
    </row>
    <row r="609" spans="1:8" s="25" customFormat="1">
      <c r="A609"/>
      <c r="B609" s="63"/>
      <c r="C609"/>
      <c r="D609"/>
      <c r="E609" s="3"/>
      <c r="F609" s="55"/>
      <c r="G609"/>
      <c r="H609"/>
    </row>
    <row r="610" spans="1:8" s="25" customFormat="1">
      <c r="A610"/>
      <c r="B610" s="63"/>
      <c r="C610"/>
      <c r="D610"/>
      <c r="E610" s="3"/>
      <c r="F610" s="55"/>
      <c r="G610"/>
      <c r="H610"/>
    </row>
    <row r="611" spans="1:8" s="25" customFormat="1">
      <c r="A611"/>
      <c r="B611" s="63"/>
      <c r="C611"/>
      <c r="D611"/>
      <c r="E611" s="3"/>
      <c r="F611" s="55"/>
      <c r="G611"/>
      <c r="H611"/>
    </row>
    <row r="612" spans="1:8" s="25" customFormat="1">
      <c r="A612"/>
      <c r="B612" s="63"/>
      <c r="C612"/>
      <c r="D612"/>
      <c r="E612" s="3"/>
      <c r="F612" s="55"/>
      <c r="G612"/>
      <c r="H612"/>
    </row>
    <row r="613" spans="1:8" s="25" customFormat="1">
      <c r="A613"/>
      <c r="B613" s="63"/>
      <c r="C613"/>
      <c r="D613"/>
      <c r="E613" s="3"/>
      <c r="F613" s="55"/>
      <c r="G613"/>
      <c r="H613"/>
    </row>
    <row r="614" spans="1:8" s="25" customFormat="1">
      <c r="A614"/>
      <c r="B614" s="63"/>
      <c r="C614"/>
      <c r="D614"/>
      <c r="E614" s="3"/>
      <c r="F614" s="55"/>
      <c r="G614"/>
      <c r="H614"/>
    </row>
    <row r="615" spans="1:8" s="25" customFormat="1">
      <c r="A615"/>
      <c r="B615" s="63"/>
      <c r="C615"/>
      <c r="D615"/>
      <c r="E615" s="3"/>
      <c r="F615" s="55"/>
      <c r="G615"/>
      <c r="H615"/>
    </row>
    <row r="616" spans="1:8" s="25" customFormat="1">
      <c r="A616"/>
      <c r="B616" s="63"/>
      <c r="C616"/>
      <c r="D616"/>
      <c r="E616" s="3"/>
      <c r="F616" s="55"/>
      <c r="G616"/>
      <c r="H616"/>
    </row>
    <row r="617" spans="1:8" s="25" customFormat="1">
      <c r="A617"/>
      <c r="B617" s="63"/>
      <c r="C617"/>
      <c r="D617"/>
      <c r="E617" s="3"/>
      <c r="F617" s="55"/>
      <c r="G617"/>
      <c r="H617"/>
    </row>
    <row r="618" spans="1:8" s="25" customFormat="1">
      <c r="A618"/>
      <c r="B618" s="63"/>
      <c r="C618"/>
      <c r="D618"/>
      <c r="E618" s="3"/>
      <c r="F618" s="55"/>
      <c r="G618"/>
      <c r="H618"/>
    </row>
    <row r="619" spans="1:8" s="25" customFormat="1">
      <c r="A619"/>
      <c r="B619" s="63"/>
      <c r="C619"/>
      <c r="D619"/>
      <c r="E619" s="3"/>
      <c r="F619" s="55"/>
      <c r="G619"/>
      <c r="H619"/>
    </row>
    <row r="620" spans="1:8" s="25" customFormat="1">
      <c r="A620"/>
      <c r="B620" s="63"/>
      <c r="C620"/>
      <c r="D620"/>
      <c r="E620" s="3"/>
      <c r="F620" s="55"/>
      <c r="G620"/>
      <c r="H620"/>
    </row>
    <row r="621" spans="1:8" s="25" customFormat="1">
      <c r="A621"/>
      <c r="B621" s="63"/>
      <c r="C621"/>
      <c r="D621"/>
      <c r="E621" s="3"/>
      <c r="F621" s="55"/>
      <c r="G621"/>
      <c r="H621"/>
    </row>
    <row r="622" spans="1:8" s="25" customFormat="1">
      <c r="A622"/>
      <c r="B622" s="63"/>
      <c r="C622"/>
      <c r="D622"/>
      <c r="E622" s="3"/>
      <c r="F622" s="55"/>
      <c r="G622" s="3"/>
      <c r="H622"/>
    </row>
    <row r="623" spans="1:8" s="25" customFormat="1">
      <c r="A623"/>
      <c r="B623" s="63"/>
      <c r="C623"/>
      <c r="D623"/>
      <c r="E623" s="3"/>
      <c r="F623" s="55"/>
      <c r="G623"/>
      <c r="H623"/>
    </row>
    <row r="624" spans="1:8" s="25" customFormat="1">
      <c r="A624"/>
      <c r="B624" s="63"/>
      <c r="C624"/>
      <c r="D624"/>
      <c r="E624" s="3"/>
      <c r="F624" s="55"/>
      <c r="G624"/>
      <c r="H624"/>
    </row>
    <row r="625" spans="1:8" s="25" customFormat="1">
      <c r="A625"/>
      <c r="B625" s="63"/>
      <c r="C625"/>
      <c r="D625"/>
      <c r="E625" s="3"/>
      <c r="F625" s="55"/>
      <c r="G625"/>
      <c r="H625"/>
    </row>
    <row r="626" spans="1:8" s="25" customFormat="1">
      <c r="A626"/>
      <c r="B626" s="63"/>
      <c r="C626"/>
      <c r="D626"/>
      <c r="E626" s="3"/>
      <c r="F626" s="55"/>
      <c r="G626"/>
      <c r="H626"/>
    </row>
    <row r="627" spans="1:8" s="25" customFormat="1">
      <c r="A627"/>
      <c r="B627" s="63"/>
      <c r="C627"/>
      <c r="D627"/>
      <c r="E627" s="3"/>
      <c r="F627" s="55"/>
      <c r="G627"/>
      <c r="H627"/>
    </row>
    <row r="628" spans="1:8" s="25" customFormat="1">
      <c r="A628"/>
      <c r="B628" s="63"/>
      <c r="C628"/>
      <c r="D628"/>
      <c r="E628" s="3"/>
      <c r="F628" s="55"/>
      <c r="G628"/>
      <c r="H628"/>
    </row>
    <row r="629" spans="1:8" s="25" customFormat="1">
      <c r="A629"/>
      <c r="B629" s="63"/>
      <c r="C629"/>
      <c r="D629"/>
      <c r="E629" s="3"/>
      <c r="F629" s="55"/>
      <c r="G629"/>
      <c r="H629"/>
    </row>
    <row r="630" spans="1:8" s="25" customFormat="1">
      <c r="A630"/>
      <c r="B630" s="63"/>
      <c r="C630"/>
      <c r="D630"/>
      <c r="E630" s="3"/>
      <c r="F630" s="55"/>
      <c r="G630"/>
      <c r="H630"/>
    </row>
    <row r="631" spans="1:8" s="25" customFormat="1">
      <c r="A631"/>
      <c r="B631" s="63"/>
      <c r="C631"/>
      <c r="D631"/>
      <c r="E631" s="3"/>
      <c r="F631" s="55"/>
      <c r="G631"/>
      <c r="H631"/>
    </row>
    <row r="632" spans="1:8" s="25" customFormat="1">
      <c r="A632"/>
      <c r="B632" s="63"/>
      <c r="C632"/>
      <c r="D632"/>
      <c r="E632" s="3"/>
      <c r="F632" s="55"/>
      <c r="G632"/>
      <c r="H632"/>
    </row>
    <row r="633" spans="1:8" s="25" customFormat="1">
      <c r="A633"/>
      <c r="B633" s="63"/>
      <c r="C633"/>
      <c r="D633"/>
      <c r="E633" s="3"/>
      <c r="F633" s="55"/>
      <c r="G633"/>
      <c r="H633"/>
    </row>
    <row r="634" spans="1:8" s="25" customFormat="1">
      <c r="A634"/>
      <c r="B634" s="63"/>
      <c r="C634"/>
      <c r="D634"/>
      <c r="E634" s="3"/>
      <c r="F634" s="55"/>
      <c r="G634" s="3"/>
      <c r="H634"/>
    </row>
    <row r="635" spans="1:8" s="25" customFormat="1">
      <c r="A635"/>
      <c r="B635" s="63"/>
      <c r="C635"/>
      <c r="D635"/>
      <c r="E635" s="3"/>
      <c r="F635" s="55"/>
      <c r="G635" s="3"/>
      <c r="H635"/>
    </row>
    <row r="636" spans="1:8" s="25" customFormat="1">
      <c r="A636"/>
      <c r="B636" s="63"/>
      <c r="C636"/>
      <c r="D636"/>
      <c r="E636" s="3"/>
      <c r="F636" s="55"/>
      <c r="G636" s="3"/>
      <c r="H636"/>
    </row>
    <row r="637" spans="1:8" s="25" customFormat="1">
      <c r="A637"/>
      <c r="B637" s="63"/>
      <c r="C637"/>
      <c r="D637"/>
      <c r="E637" s="3"/>
      <c r="F637" s="55"/>
      <c r="G637"/>
      <c r="H637"/>
    </row>
    <row r="638" spans="1:8" s="25" customFormat="1">
      <c r="A638"/>
      <c r="B638" s="63"/>
      <c r="C638"/>
      <c r="D638"/>
      <c r="E638" s="3"/>
      <c r="F638" s="55"/>
      <c r="G638"/>
      <c r="H638"/>
    </row>
    <row r="639" spans="1:8" s="25" customFormat="1">
      <c r="A639"/>
      <c r="B639" s="63"/>
      <c r="C639"/>
      <c r="D639"/>
      <c r="E639" s="3"/>
      <c r="F639" s="55"/>
      <c r="G639"/>
      <c r="H639"/>
    </row>
    <row r="640" spans="1:8" s="25" customFormat="1">
      <c r="A640"/>
      <c r="B640" s="63"/>
      <c r="C640"/>
      <c r="D640"/>
      <c r="E640" s="3"/>
      <c r="F640" s="55"/>
      <c r="G640"/>
      <c r="H640"/>
    </row>
    <row r="641" spans="1:8" s="25" customFormat="1">
      <c r="A641"/>
      <c r="B641" s="63"/>
      <c r="C641"/>
      <c r="D641"/>
      <c r="E641" s="3"/>
      <c r="F641" s="55"/>
      <c r="G641"/>
      <c r="H641"/>
    </row>
    <row r="642" spans="1:8" s="25" customFormat="1">
      <c r="A642"/>
      <c r="B642" s="63"/>
      <c r="C642"/>
      <c r="D642"/>
      <c r="E642" s="3"/>
      <c r="F642" s="55"/>
      <c r="G642" s="3"/>
      <c r="H642"/>
    </row>
    <row r="643" spans="1:8" s="25" customFormat="1">
      <c r="A643"/>
      <c r="B643" s="63"/>
      <c r="C643"/>
      <c r="D643"/>
      <c r="E643" s="3"/>
      <c r="F643" s="55"/>
      <c r="G643" s="3"/>
      <c r="H643"/>
    </row>
    <row r="644" spans="1:8" s="25" customFormat="1">
      <c r="A644"/>
      <c r="B644" s="63"/>
      <c r="C644"/>
      <c r="D644"/>
      <c r="E644" s="3"/>
      <c r="F644" s="55"/>
      <c r="G644" s="3"/>
      <c r="H644"/>
    </row>
    <row r="645" spans="1:8" s="25" customFormat="1">
      <c r="A645"/>
      <c r="B645" s="63"/>
      <c r="C645"/>
      <c r="D645"/>
      <c r="E645" s="3"/>
      <c r="F645" s="55"/>
      <c r="G645" s="3"/>
      <c r="H645"/>
    </row>
    <row r="646" spans="1:8" s="25" customFormat="1">
      <c r="A646"/>
      <c r="B646" s="63"/>
      <c r="C646"/>
      <c r="D646"/>
      <c r="E646" s="3"/>
      <c r="F646" s="55"/>
      <c r="G646"/>
      <c r="H646"/>
    </row>
    <row r="647" spans="1:8" s="25" customFormat="1">
      <c r="A647"/>
      <c r="B647" s="63"/>
      <c r="C647"/>
      <c r="D647"/>
      <c r="E647" s="3"/>
      <c r="F647" s="55"/>
      <c r="G647"/>
      <c r="H647"/>
    </row>
    <row r="648" spans="1:8" s="25" customFormat="1">
      <c r="A648"/>
      <c r="B648" s="63"/>
      <c r="C648"/>
      <c r="D648"/>
      <c r="E648" s="3"/>
      <c r="F648" s="55"/>
      <c r="G648"/>
      <c r="H648"/>
    </row>
    <row r="649" spans="1:8" s="25" customFormat="1">
      <c r="A649"/>
      <c r="B649" s="63"/>
      <c r="C649"/>
      <c r="D649"/>
      <c r="E649" s="3"/>
      <c r="F649" s="55"/>
      <c r="G649"/>
      <c r="H649"/>
    </row>
    <row r="650" spans="1:8" s="25" customFormat="1">
      <c r="A650"/>
      <c r="B650" s="63"/>
      <c r="C650"/>
      <c r="D650"/>
      <c r="E650" s="3"/>
      <c r="F650" s="55"/>
      <c r="G650"/>
      <c r="H650"/>
    </row>
    <row r="651" spans="1:8" s="25" customFormat="1">
      <c r="A651"/>
      <c r="B651" s="63"/>
      <c r="C651"/>
      <c r="D651"/>
      <c r="E651" s="3"/>
      <c r="F651" s="55"/>
      <c r="G651"/>
      <c r="H651"/>
    </row>
    <row r="652" spans="1:8" s="25" customFormat="1">
      <c r="A652"/>
      <c r="B652" s="63"/>
      <c r="C652"/>
      <c r="D652"/>
      <c r="E652" s="3"/>
      <c r="F652" s="55"/>
      <c r="G652"/>
      <c r="H652"/>
    </row>
    <row r="653" spans="1:8" s="25" customFormat="1">
      <c r="A653"/>
      <c r="B653" s="63"/>
      <c r="C653"/>
      <c r="D653"/>
      <c r="E653" s="3"/>
      <c r="F653" s="55"/>
      <c r="G653" s="3"/>
      <c r="H653"/>
    </row>
    <row r="654" spans="1:8" s="25" customFormat="1">
      <c r="A654"/>
      <c r="B654" s="63"/>
      <c r="C654"/>
      <c r="D654"/>
      <c r="E654" s="3"/>
      <c r="F654" s="55"/>
      <c r="G654" s="3"/>
      <c r="H654"/>
    </row>
    <row r="655" spans="1:8" s="25" customFormat="1">
      <c r="A655"/>
      <c r="B655" s="63"/>
      <c r="C655"/>
      <c r="D655"/>
      <c r="E655" s="3"/>
      <c r="F655" s="55"/>
      <c r="G655"/>
      <c r="H655"/>
    </row>
    <row r="656" spans="1:8" s="25" customFormat="1">
      <c r="A656"/>
      <c r="B656" s="63"/>
      <c r="C656"/>
      <c r="D656"/>
      <c r="E656" s="3"/>
      <c r="F656" s="55"/>
      <c r="G656" s="3"/>
      <c r="H656"/>
    </row>
    <row r="657" spans="1:8" s="25" customFormat="1">
      <c r="A657"/>
      <c r="B657" s="63"/>
      <c r="C657"/>
      <c r="D657"/>
      <c r="E657" s="3"/>
      <c r="F657" s="55"/>
      <c r="G657" s="3"/>
      <c r="H657"/>
    </row>
    <row r="658" spans="1:8" s="25" customFormat="1">
      <c r="A658"/>
      <c r="B658" s="63"/>
      <c r="C658"/>
      <c r="D658"/>
      <c r="E658" s="3"/>
      <c r="F658" s="55"/>
      <c r="G658" s="3"/>
      <c r="H658"/>
    </row>
    <row r="659" spans="1:8" s="25" customFormat="1">
      <c r="A659"/>
      <c r="B659" s="63"/>
      <c r="C659"/>
      <c r="D659"/>
      <c r="E659" s="3"/>
      <c r="F659" s="55"/>
      <c r="G659" s="3"/>
      <c r="H659"/>
    </row>
    <row r="660" spans="1:8" s="25" customFormat="1">
      <c r="A660"/>
      <c r="B660" s="63"/>
      <c r="C660"/>
      <c r="D660"/>
      <c r="E660" s="3"/>
      <c r="F660" s="55"/>
      <c r="G660"/>
      <c r="H660"/>
    </row>
    <row r="661" spans="1:8" s="25" customFormat="1">
      <c r="A661"/>
      <c r="B661" s="63"/>
      <c r="C661"/>
      <c r="D661"/>
      <c r="E661" s="3"/>
      <c r="F661" s="55"/>
      <c r="G661" s="3"/>
      <c r="H661"/>
    </row>
    <row r="662" spans="1:8" s="25" customFormat="1">
      <c r="A662"/>
      <c r="B662" s="63"/>
      <c r="C662"/>
      <c r="D662"/>
      <c r="E662" s="3"/>
      <c r="F662" s="55"/>
      <c r="G662"/>
      <c r="H662"/>
    </row>
    <row r="663" spans="1:8" s="25" customFormat="1">
      <c r="A663"/>
      <c r="B663" s="63"/>
      <c r="C663"/>
      <c r="D663"/>
      <c r="E663" s="3"/>
      <c r="F663" s="55"/>
      <c r="G663"/>
      <c r="H663"/>
    </row>
    <row r="664" spans="1:8" s="25" customFormat="1">
      <c r="A664"/>
      <c r="B664" s="63"/>
      <c r="C664"/>
      <c r="D664"/>
      <c r="E664" s="3"/>
      <c r="F664" s="55"/>
      <c r="G664" s="3"/>
      <c r="H664"/>
    </row>
    <row r="665" spans="1:8" s="25" customFormat="1">
      <c r="A665"/>
      <c r="B665" s="63"/>
      <c r="C665"/>
      <c r="D665"/>
      <c r="E665" s="3"/>
      <c r="F665" s="55"/>
      <c r="G665"/>
      <c r="H665"/>
    </row>
    <row r="666" spans="1:8" s="25" customFormat="1">
      <c r="A666"/>
      <c r="B666" s="63"/>
      <c r="C666"/>
      <c r="D666"/>
      <c r="E666" s="3"/>
      <c r="F666" s="55"/>
      <c r="G666"/>
      <c r="H666"/>
    </row>
    <row r="667" spans="1:8" s="25" customFormat="1">
      <c r="A667"/>
      <c r="B667" s="63"/>
      <c r="C667"/>
      <c r="D667"/>
      <c r="E667" s="3"/>
      <c r="F667" s="55"/>
      <c r="G667"/>
      <c r="H667"/>
    </row>
    <row r="668" spans="1:8" s="25" customFormat="1">
      <c r="A668"/>
      <c r="B668" s="63"/>
      <c r="C668"/>
      <c r="D668"/>
      <c r="E668" s="3"/>
      <c r="F668" s="55"/>
      <c r="G668"/>
      <c r="H668"/>
    </row>
    <row r="669" spans="1:8" s="25" customFormat="1">
      <c r="A669"/>
      <c r="B669" s="63"/>
      <c r="C669"/>
      <c r="D669"/>
      <c r="E669" s="3"/>
      <c r="F669" s="55"/>
      <c r="G669"/>
      <c r="H669"/>
    </row>
    <row r="670" spans="1:8" s="25" customFormat="1">
      <c r="A670"/>
      <c r="B670" s="63"/>
      <c r="C670"/>
      <c r="D670"/>
      <c r="E670" s="3"/>
      <c r="F670" s="55"/>
      <c r="G670"/>
      <c r="H670"/>
    </row>
    <row r="671" spans="1:8" s="25" customFormat="1">
      <c r="A671"/>
      <c r="B671" s="63"/>
      <c r="C671"/>
      <c r="D671"/>
      <c r="E671" s="3"/>
      <c r="F671" s="55"/>
      <c r="G671"/>
      <c r="H671"/>
    </row>
    <row r="672" spans="1:8" s="25" customFormat="1">
      <c r="A672"/>
      <c r="B672" s="63"/>
      <c r="C672"/>
      <c r="D672"/>
      <c r="E672" s="3"/>
      <c r="F672" s="55"/>
      <c r="G672"/>
      <c r="H672"/>
    </row>
    <row r="673" spans="1:8" s="25" customFormat="1">
      <c r="A673"/>
      <c r="B673" s="63"/>
      <c r="C673"/>
      <c r="D673"/>
      <c r="E673" s="3"/>
      <c r="F673" s="55"/>
      <c r="G673" s="3"/>
      <c r="H673"/>
    </row>
    <row r="674" spans="1:8" s="25" customFormat="1">
      <c r="A674"/>
      <c r="B674" s="63"/>
      <c r="C674"/>
      <c r="D674"/>
      <c r="E674" s="3"/>
      <c r="F674" s="55"/>
      <c r="G674"/>
      <c r="H674"/>
    </row>
    <row r="675" spans="1:8" s="25" customFormat="1">
      <c r="A675"/>
      <c r="B675" s="63"/>
      <c r="C675"/>
      <c r="D675"/>
      <c r="E675" s="3"/>
      <c r="F675" s="55"/>
      <c r="G675" s="3"/>
      <c r="H675"/>
    </row>
    <row r="676" spans="1:8" s="25" customFormat="1">
      <c r="A676"/>
      <c r="B676" s="63"/>
      <c r="C676"/>
      <c r="D676"/>
      <c r="E676" s="3"/>
      <c r="F676" s="55"/>
      <c r="G676"/>
      <c r="H676"/>
    </row>
    <row r="677" spans="1:8" s="25" customFormat="1">
      <c r="A677"/>
      <c r="B677" s="63"/>
      <c r="C677"/>
      <c r="D677"/>
      <c r="E677" s="3"/>
      <c r="F677" s="55"/>
      <c r="G677"/>
      <c r="H677"/>
    </row>
    <row r="678" spans="1:8" s="25" customFormat="1">
      <c r="A678"/>
      <c r="B678" s="63"/>
      <c r="C678"/>
      <c r="D678"/>
      <c r="E678" s="3"/>
      <c r="F678" s="55"/>
      <c r="G678"/>
      <c r="H678"/>
    </row>
    <row r="679" spans="1:8" s="25" customFormat="1">
      <c r="A679"/>
      <c r="B679" s="63"/>
      <c r="C679"/>
      <c r="D679"/>
      <c r="E679" s="3"/>
      <c r="F679" s="55"/>
      <c r="G679"/>
      <c r="H679"/>
    </row>
    <row r="680" spans="1:8" s="25" customFormat="1">
      <c r="A680"/>
      <c r="B680" s="63"/>
      <c r="C680"/>
      <c r="D680"/>
      <c r="E680" s="3"/>
      <c r="F680" s="55"/>
      <c r="G680" s="3"/>
      <c r="H680"/>
    </row>
    <row r="681" spans="1:8" s="25" customFormat="1">
      <c r="A681"/>
      <c r="B681" s="63"/>
      <c r="C681"/>
      <c r="D681"/>
      <c r="E681" s="3"/>
      <c r="F681" s="55"/>
      <c r="G681"/>
      <c r="H681"/>
    </row>
    <row r="682" spans="1:8" s="25" customFormat="1">
      <c r="A682"/>
      <c r="B682" s="63"/>
      <c r="C682"/>
      <c r="D682"/>
      <c r="E682" s="3"/>
      <c r="F682" s="55"/>
      <c r="G682"/>
      <c r="H682"/>
    </row>
    <row r="683" spans="1:8" s="25" customFormat="1">
      <c r="A683"/>
      <c r="B683" s="63"/>
      <c r="C683"/>
      <c r="D683"/>
      <c r="E683" s="3"/>
      <c r="F683" s="55"/>
      <c r="G683"/>
      <c r="H683"/>
    </row>
    <row r="684" spans="1:8" s="25" customFormat="1">
      <c r="A684"/>
      <c r="B684" s="63"/>
      <c r="C684"/>
      <c r="D684"/>
      <c r="E684" s="3"/>
      <c r="F684" s="55"/>
      <c r="G684" s="3"/>
      <c r="H684"/>
    </row>
    <row r="685" spans="1:8" s="25" customFormat="1">
      <c r="A685"/>
      <c r="B685" s="63"/>
      <c r="C685"/>
      <c r="D685"/>
      <c r="E685" s="3"/>
      <c r="F685" s="55"/>
      <c r="G685"/>
      <c r="H685"/>
    </row>
    <row r="686" spans="1:8" s="25" customFormat="1">
      <c r="A686"/>
      <c r="B686" s="63"/>
      <c r="C686"/>
      <c r="D686"/>
      <c r="E686" s="3"/>
      <c r="F686" s="55"/>
      <c r="G686"/>
      <c r="H686"/>
    </row>
    <row r="687" spans="1:8" s="25" customFormat="1">
      <c r="A687"/>
      <c r="B687" s="63"/>
      <c r="C687"/>
      <c r="D687"/>
      <c r="E687" s="3"/>
      <c r="F687" s="55"/>
      <c r="G687" s="3"/>
      <c r="H687"/>
    </row>
    <row r="688" spans="1:8" s="25" customFormat="1">
      <c r="A688"/>
      <c r="B688" s="63"/>
      <c r="C688"/>
      <c r="D688"/>
      <c r="E688" s="3"/>
      <c r="F688" s="55"/>
      <c r="G688" s="3"/>
      <c r="H688"/>
    </row>
    <row r="689" spans="1:8" s="25" customFormat="1">
      <c r="A689"/>
      <c r="B689" s="63"/>
      <c r="C689"/>
      <c r="D689"/>
      <c r="E689" s="3"/>
      <c r="F689" s="55"/>
      <c r="G689"/>
      <c r="H689"/>
    </row>
    <row r="690" spans="1:8" s="25" customFormat="1">
      <c r="A690"/>
      <c r="B690" s="63"/>
      <c r="C690"/>
      <c r="D690"/>
      <c r="E690" s="3"/>
      <c r="F690" s="55"/>
      <c r="G690"/>
      <c r="H690"/>
    </row>
    <row r="691" spans="1:8" s="25" customFormat="1">
      <c r="A691"/>
      <c r="B691" s="63"/>
      <c r="C691"/>
      <c r="D691"/>
      <c r="E691" s="3"/>
      <c r="F691" s="55"/>
      <c r="G691" s="3"/>
      <c r="H691"/>
    </row>
    <row r="692" spans="1:8" s="25" customFormat="1">
      <c r="A692"/>
      <c r="B692" s="63"/>
      <c r="C692"/>
      <c r="D692"/>
      <c r="E692" s="3"/>
      <c r="F692" s="55"/>
      <c r="G692"/>
      <c r="H692"/>
    </row>
    <row r="693" spans="1:8" s="25" customFormat="1">
      <c r="A693"/>
      <c r="B693" s="63"/>
      <c r="C693"/>
      <c r="D693"/>
      <c r="E693" s="3"/>
      <c r="F693" s="55"/>
      <c r="G693"/>
      <c r="H693"/>
    </row>
    <row r="694" spans="1:8" s="25" customFormat="1">
      <c r="A694"/>
      <c r="B694" s="63"/>
      <c r="C694"/>
      <c r="D694"/>
      <c r="E694" s="3"/>
      <c r="F694" s="55"/>
      <c r="G694"/>
      <c r="H694"/>
    </row>
    <row r="695" spans="1:8" s="25" customFormat="1">
      <c r="A695"/>
      <c r="B695" s="63"/>
      <c r="C695"/>
      <c r="D695"/>
      <c r="E695" s="3"/>
      <c r="F695" s="55"/>
      <c r="G695"/>
      <c r="H695"/>
    </row>
    <row r="696" spans="1:8" s="25" customFormat="1">
      <c r="A696"/>
      <c r="B696" s="63"/>
      <c r="C696"/>
      <c r="D696"/>
      <c r="E696" s="3"/>
      <c r="F696" s="55"/>
      <c r="G696" s="3"/>
      <c r="H696"/>
    </row>
    <row r="697" spans="1:8" s="25" customFormat="1">
      <c r="A697"/>
      <c r="B697" s="63"/>
      <c r="C697"/>
      <c r="D697"/>
      <c r="E697" s="3"/>
      <c r="F697" s="55"/>
      <c r="G697"/>
      <c r="H697"/>
    </row>
    <row r="698" spans="1:8" s="25" customFormat="1">
      <c r="A698"/>
      <c r="B698" s="63"/>
      <c r="C698"/>
      <c r="D698"/>
      <c r="E698" s="3"/>
      <c r="F698" s="55"/>
      <c r="G698" s="3"/>
      <c r="H698"/>
    </row>
    <row r="699" spans="1:8" s="25" customFormat="1">
      <c r="A699"/>
      <c r="B699" s="63"/>
      <c r="C699"/>
      <c r="D699"/>
      <c r="E699" s="3"/>
      <c r="F699" s="55"/>
      <c r="G699"/>
      <c r="H699"/>
    </row>
    <row r="700" spans="1:8" s="25" customFormat="1">
      <c r="A700"/>
      <c r="B700" s="63"/>
      <c r="C700"/>
      <c r="D700"/>
      <c r="E700" s="3"/>
      <c r="F700" s="55"/>
      <c r="G700"/>
      <c r="H700"/>
    </row>
    <row r="701" spans="1:8" s="25" customFormat="1">
      <c r="A701"/>
      <c r="B701" s="63"/>
      <c r="C701"/>
      <c r="D701"/>
      <c r="E701" s="3"/>
      <c r="F701" s="55"/>
      <c r="G701"/>
      <c r="H701"/>
    </row>
    <row r="702" spans="1:8" s="25" customFormat="1">
      <c r="A702"/>
      <c r="B702" s="63"/>
      <c r="C702"/>
      <c r="D702"/>
      <c r="E702" s="3"/>
      <c r="F702" s="55"/>
      <c r="G702" s="3"/>
      <c r="H702"/>
    </row>
    <row r="703" spans="1:8" s="25" customFormat="1">
      <c r="A703"/>
      <c r="B703" s="63"/>
      <c r="C703"/>
      <c r="D703"/>
      <c r="E703" s="3"/>
      <c r="F703" s="55"/>
      <c r="G703"/>
      <c r="H703"/>
    </row>
    <row r="704" spans="1:8" s="25" customFormat="1">
      <c r="A704"/>
      <c r="B704" s="63"/>
      <c r="C704"/>
      <c r="D704"/>
      <c r="E704" s="3"/>
      <c r="F704" s="55"/>
      <c r="G704"/>
      <c r="H704"/>
    </row>
    <row r="705" spans="1:8" s="25" customFormat="1">
      <c r="A705"/>
      <c r="B705" s="63"/>
      <c r="C705"/>
      <c r="D705"/>
      <c r="E705" s="3"/>
      <c r="F705" s="55"/>
      <c r="G705"/>
      <c r="H705"/>
    </row>
    <row r="706" spans="1:8" s="25" customFormat="1">
      <c r="A706"/>
      <c r="B706" s="63"/>
      <c r="C706"/>
      <c r="D706"/>
      <c r="E706" s="3"/>
      <c r="F706" s="55"/>
      <c r="G706"/>
      <c r="H706"/>
    </row>
    <row r="707" spans="1:8" s="25" customFormat="1">
      <c r="A707"/>
      <c r="B707" s="63"/>
      <c r="C707"/>
      <c r="D707"/>
      <c r="E707" s="3"/>
      <c r="F707" s="55"/>
      <c r="G707"/>
      <c r="H707"/>
    </row>
    <row r="708" spans="1:8" s="25" customFormat="1">
      <c r="A708"/>
      <c r="B708" s="63"/>
      <c r="C708"/>
      <c r="D708"/>
      <c r="E708" s="3"/>
      <c r="F708" s="55"/>
      <c r="G708"/>
      <c r="H708"/>
    </row>
    <row r="709" spans="1:8" s="25" customFormat="1">
      <c r="A709"/>
      <c r="B709" s="63"/>
      <c r="C709"/>
      <c r="D709"/>
      <c r="E709" s="3"/>
      <c r="F709" s="55"/>
      <c r="G709"/>
      <c r="H709"/>
    </row>
    <row r="710" spans="1:8" s="25" customFormat="1">
      <c r="A710"/>
      <c r="B710" s="63"/>
      <c r="C710"/>
      <c r="D710"/>
      <c r="E710" s="3"/>
      <c r="F710" s="55"/>
      <c r="G710"/>
      <c r="H710"/>
    </row>
    <row r="711" spans="1:8" s="25" customFormat="1">
      <c r="A711"/>
      <c r="B711" s="63"/>
      <c r="C711"/>
      <c r="D711"/>
      <c r="E711" s="3"/>
      <c r="F711" s="55"/>
      <c r="G711"/>
      <c r="H711"/>
    </row>
    <row r="712" spans="1:8" s="25" customFormat="1">
      <c r="A712"/>
      <c r="B712" s="63"/>
      <c r="C712"/>
      <c r="D712"/>
      <c r="E712" s="3"/>
      <c r="F712" s="55"/>
      <c r="G712"/>
      <c r="H712"/>
    </row>
    <row r="713" spans="1:8" s="25" customFormat="1">
      <c r="A713"/>
      <c r="B713" s="63"/>
      <c r="C713"/>
      <c r="D713"/>
      <c r="E713" s="3"/>
      <c r="F713" s="55"/>
      <c r="G713"/>
      <c r="H713"/>
    </row>
    <row r="714" spans="1:8" s="25" customFormat="1">
      <c r="A714"/>
      <c r="B714" s="63"/>
      <c r="C714"/>
      <c r="D714"/>
      <c r="E714" s="3"/>
      <c r="F714" s="55"/>
      <c r="G714"/>
      <c r="H714"/>
    </row>
    <row r="715" spans="1:8" s="25" customFormat="1">
      <c r="A715"/>
      <c r="B715" s="63"/>
      <c r="C715"/>
      <c r="D715"/>
      <c r="E715" s="3"/>
      <c r="F715" s="55"/>
      <c r="G715"/>
      <c r="H715"/>
    </row>
    <row r="716" spans="1:8" s="25" customFormat="1">
      <c r="A716"/>
      <c r="B716" s="63"/>
      <c r="C716"/>
      <c r="D716"/>
      <c r="E716" s="3"/>
      <c r="F716" s="55"/>
      <c r="G716"/>
      <c r="H716"/>
    </row>
    <row r="717" spans="1:8" s="25" customFormat="1">
      <c r="A717"/>
      <c r="B717" s="63"/>
      <c r="C717"/>
      <c r="D717"/>
      <c r="E717" s="3"/>
      <c r="F717" s="55"/>
      <c r="G717"/>
      <c r="H717"/>
    </row>
    <row r="718" spans="1:8" s="25" customFormat="1">
      <c r="A718"/>
      <c r="B718" s="63"/>
      <c r="C718"/>
      <c r="D718"/>
      <c r="E718" s="3"/>
      <c r="F718" s="55"/>
      <c r="G718"/>
      <c r="H718"/>
    </row>
    <row r="719" spans="1:8" s="25" customFormat="1">
      <c r="A719"/>
      <c r="B719" s="63"/>
      <c r="C719"/>
      <c r="D719"/>
      <c r="E719" s="3"/>
      <c r="F719" s="55"/>
      <c r="G719"/>
      <c r="H719"/>
    </row>
    <row r="720" spans="1:8" s="25" customFormat="1">
      <c r="A720"/>
      <c r="B720" s="63"/>
      <c r="C720"/>
      <c r="D720"/>
      <c r="E720" s="3"/>
      <c r="F720" s="55"/>
      <c r="G720"/>
      <c r="H720"/>
    </row>
    <row r="721" spans="1:8" s="25" customFormat="1">
      <c r="A721"/>
      <c r="B721" s="63"/>
      <c r="C721"/>
      <c r="D721"/>
      <c r="E721" s="3"/>
      <c r="F721" s="55"/>
      <c r="G721"/>
      <c r="H721"/>
    </row>
    <row r="722" spans="1:8" s="25" customFormat="1">
      <c r="A722"/>
      <c r="B722" s="63"/>
      <c r="C722"/>
      <c r="D722"/>
      <c r="E722" s="3"/>
      <c r="F722" s="55"/>
      <c r="G722"/>
      <c r="H722"/>
    </row>
    <row r="723" spans="1:8" s="25" customFormat="1">
      <c r="A723"/>
      <c r="B723" s="63"/>
      <c r="C723"/>
      <c r="D723"/>
      <c r="E723" s="3"/>
      <c r="F723" s="55"/>
      <c r="G723"/>
      <c r="H723"/>
    </row>
    <row r="724" spans="1:8" s="25" customFormat="1">
      <c r="A724"/>
      <c r="B724" s="63"/>
      <c r="C724"/>
      <c r="D724"/>
      <c r="E724" s="3"/>
      <c r="F724" s="55"/>
      <c r="G724"/>
      <c r="H724"/>
    </row>
    <row r="725" spans="1:8" s="25" customFormat="1">
      <c r="A725"/>
      <c r="B725" s="63"/>
      <c r="C725"/>
      <c r="D725"/>
      <c r="E725" s="3"/>
      <c r="F725" s="55"/>
      <c r="G725"/>
      <c r="H725"/>
    </row>
    <row r="726" spans="1:8" s="25" customFormat="1">
      <c r="A726"/>
      <c r="B726" s="63"/>
      <c r="C726"/>
      <c r="D726"/>
      <c r="E726" s="3"/>
      <c r="F726" s="55"/>
      <c r="G726"/>
      <c r="H726"/>
    </row>
    <row r="727" spans="1:8" s="25" customFormat="1">
      <c r="A727"/>
      <c r="B727" s="63"/>
      <c r="C727"/>
      <c r="D727"/>
      <c r="E727" s="3"/>
      <c r="F727" s="55"/>
      <c r="G727"/>
      <c r="H727"/>
    </row>
    <row r="728" spans="1:8" s="25" customFormat="1">
      <c r="A728"/>
      <c r="B728" s="63"/>
      <c r="C728"/>
      <c r="D728"/>
      <c r="E728" s="3"/>
      <c r="F728" s="55"/>
      <c r="G728"/>
      <c r="H728"/>
    </row>
    <row r="729" spans="1:8" s="25" customFormat="1">
      <c r="A729"/>
      <c r="B729" s="63"/>
      <c r="C729"/>
      <c r="D729"/>
      <c r="E729" s="3"/>
      <c r="F729" s="55"/>
      <c r="G729"/>
      <c r="H729"/>
    </row>
    <row r="730" spans="1:8" s="25" customFormat="1">
      <c r="A730"/>
      <c r="B730" s="63"/>
      <c r="C730"/>
      <c r="D730"/>
      <c r="E730" s="3"/>
      <c r="F730" s="55"/>
      <c r="G730"/>
      <c r="H730"/>
    </row>
    <row r="731" spans="1:8" s="25" customFormat="1">
      <c r="A731"/>
      <c r="B731" s="63"/>
      <c r="C731"/>
      <c r="D731"/>
      <c r="E731" s="3"/>
      <c r="F731" s="55"/>
      <c r="G731"/>
      <c r="H731"/>
    </row>
    <row r="732" spans="1:8" s="25" customFormat="1">
      <c r="A732"/>
      <c r="B732" s="63"/>
      <c r="C732"/>
      <c r="D732"/>
      <c r="E732" s="3"/>
      <c r="F732" s="55"/>
      <c r="G732"/>
      <c r="H732"/>
    </row>
    <row r="733" spans="1:8" s="25" customFormat="1">
      <c r="A733"/>
      <c r="B733" s="63"/>
      <c r="C733"/>
      <c r="D733"/>
      <c r="E733" s="3"/>
      <c r="F733" s="55"/>
      <c r="G733"/>
      <c r="H733"/>
    </row>
    <row r="734" spans="1:8" s="25" customFormat="1">
      <c r="A734"/>
      <c r="B734" s="63"/>
      <c r="C734"/>
      <c r="D734"/>
      <c r="E734" s="3"/>
      <c r="F734" s="55"/>
      <c r="G734"/>
      <c r="H734"/>
    </row>
    <row r="735" spans="1:8" s="25" customFormat="1">
      <c r="A735"/>
      <c r="B735" s="63"/>
      <c r="C735"/>
      <c r="D735"/>
      <c r="E735" s="3"/>
      <c r="F735" s="55"/>
      <c r="G735"/>
      <c r="H735"/>
    </row>
    <row r="736" spans="1:8" s="25" customFormat="1">
      <c r="A736"/>
      <c r="B736" s="63"/>
      <c r="C736"/>
      <c r="D736"/>
      <c r="E736" s="3"/>
      <c r="F736" s="55"/>
      <c r="G736"/>
      <c r="H736"/>
    </row>
    <row r="737" spans="1:8" s="25" customFormat="1">
      <c r="A737"/>
      <c r="B737" s="63"/>
      <c r="C737"/>
      <c r="D737"/>
      <c r="E737" s="3"/>
      <c r="F737" s="55"/>
      <c r="G737"/>
      <c r="H737"/>
    </row>
    <row r="738" spans="1:8" s="25" customFormat="1">
      <c r="A738"/>
      <c r="B738" s="63"/>
      <c r="C738"/>
      <c r="D738"/>
      <c r="E738" s="3"/>
      <c r="F738" s="55"/>
      <c r="G738"/>
      <c r="H738"/>
    </row>
    <row r="739" spans="1:8" s="25" customFormat="1">
      <c r="A739"/>
      <c r="B739" s="63"/>
      <c r="C739"/>
      <c r="D739"/>
      <c r="E739" s="3"/>
      <c r="F739" s="55"/>
      <c r="G739"/>
      <c r="H739"/>
    </row>
    <row r="740" spans="1:8" s="25" customFormat="1">
      <c r="A740"/>
      <c r="B740" s="63"/>
      <c r="C740"/>
      <c r="D740"/>
      <c r="E740" s="3"/>
      <c r="F740" s="55"/>
      <c r="G740"/>
      <c r="H740"/>
    </row>
    <row r="741" spans="1:8" s="25" customFormat="1">
      <c r="A741"/>
      <c r="B741" s="63"/>
      <c r="C741"/>
      <c r="D741"/>
      <c r="E741" s="3"/>
      <c r="F741" s="55"/>
      <c r="G741"/>
      <c r="H741"/>
    </row>
    <row r="742" spans="1:8" s="25" customFormat="1">
      <c r="A742"/>
      <c r="B742" s="63"/>
      <c r="C742"/>
      <c r="D742"/>
      <c r="E742" s="3"/>
      <c r="F742" s="55"/>
      <c r="G742"/>
      <c r="H742"/>
    </row>
    <row r="743" spans="1:8" s="25" customFormat="1">
      <c r="A743"/>
      <c r="B743" s="63"/>
      <c r="C743"/>
      <c r="D743"/>
      <c r="E743" s="3"/>
      <c r="F743" s="55"/>
      <c r="G743"/>
      <c r="H743"/>
    </row>
    <row r="744" spans="1:8" s="25" customFormat="1">
      <c r="A744"/>
      <c r="B744" s="63"/>
      <c r="C744"/>
      <c r="D744"/>
      <c r="E744" s="3"/>
      <c r="F744" s="55"/>
      <c r="G744"/>
      <c r="H744"/>
    </row>
    <row r="745" spans="1:8" s="25" customFormat="1">
      <c r="A745"/>
      <c r="B745" s="63"/>
      <c r="C745"/>
      <c r="D745"/>
      <c r="E745" s="3"/>
      <c r="F745" s="55"/>
      <c r="G745"/>
      <c r="H745"/>
    </row>
    <row r="746" spans="1:8" s="25" customFormat="1">
      <c r="A746"/>
      <c r="B746" s="63"/>
      <c r="C746"/>
      <c r="D746"/>
      <c r="E746" s="3"/>
      <c r="F746" s="55"/>
      <c r="G746"/>
      <c r="H746"/>
    </row>
    <row r="747" spans="1:8" s="25" customFormat="1">
      <c r="A747"/>
      <c r="B747" s="63"/>
      <c r="C747"/>
      <c r="D747"/>
      <c r="E747" s="3"/>
      <c r="F747" s="55"/>
      <c r="G747"/>
      <c r="H747"/>
    </row>
    <row r="748" spans="1:8" s="25" customFormat="1">
      <c r="A748"/>
      <c r="B748" s="63"/>
      <c r="C748"/>
      <c r="D748"/>
      <c r="E748" s="3"/>
      <c r="F748" s="55"/>
      <c r="G748"/>
      <c r="H748"/>
    </row>
    <row r="749" spans="1:8" s="25" customFormat="1">
      <c r="A749"/>
      <c r="B749" s="63"/>
      <c r="C749"/>
      <c r="D749"/>
      <c r="E749" s="3"/>
      <c r="F749" s="55"/>
      <c r="G749"/>
      <c r="H749"/>
    </row>
    <row r="750" spans="1:8" s="25" customFormat="1">
      <c r="A750"/>
      <c r="B750" s="63"/>
      <c r="C750"/>
      <c r="D750"/>
      <c r="E750" s="3"/>
      <c r="F750" s="55"/>
      <c r="G750"/>
      <c r="H750"/>
    </row>
    <row r="751" spans="1:8" s="25" customFormat="1">
      <c r="A751"/>
      <c r="B751" s="63"/>
      <c r="C751"/>
      <c r="D751"/>
      <c r="E751" s="3"/>
      <c r="F751" s="55"/>
      <c r="G751"/>
      <c r="H751"/>
    </row>
    <row r="752" spans="1:8" s="25" customFormat="1">
      <c r="A752"/>
      <c r="B752" s="63"/>
      <c r="C752"/>
      <c r="D752"/>
      <c r="E752" s="3"/>
      <c r="F752" s="55"/>
      <c r="G752"/>
      <c r="H752"/>
    </row>
    <row r="753" spans="1:8" s="25" customFormat="1">
      <c r="A753"/>
      <c r="B753" s="63"/>
      <c r="C753"/>
      <c r="D753"/>
      <c r="E753" s="3"/>
      <c r="F753" s="55"/>
      <c r="G753"/>
      <c r="H753"/>
    </row>
    <row r="754" spans="1:8" s="25" customFormat="1">
      <c r="A754"/>
      <c r="B754" s="63"/>
      <c r="C754"/>
      <c r="D754"/>
      <c r="E754" s="3"/>
      <c r="F754" s="55"/>
      <c r="G754"/>
      <c r="H754"/>
    </row>
    <row r="755" spans="1:8" s="25" customFormat="1">
      <c r="A755"/>
      <c r="B755" s="63"/>
      <c r="C755"/>
      <c r="D755"/>
      <c r="E755" s="3"/>
      <c r="F755" s="55"/>
      <c r="G755"/>
      <c r="H755"/>
    </row>
    <row r="756" spans="1:8" s="25" customFormat="1">
      <c r="A756"/>
      <c r="B756" s="63"/>
      <c r="C756"/>
      <c r="D756"/>
      <c r="E756" s="3"/>
      <c r="F756" s="55"/>
      <c r="G756"/>
      <c r="H756"/>
    </row>
    <row r="757" spans="1:8" s="25" customFormat="1">
      <c r="A757"/>
      <c r="B757" s="63"/>
      <c r="C757"/>
      <c r="D757"/>
      <c r="E757" s="3"/>
      <c r="F757" s="55"/>
      <c r="G757"/>
      <c r="H757"/>
    </row>
    <row r="758" spans="1:8" s="25" customFormat="1">
      <c r="A758"/>
      <c r="B758" s="63"/>
      <c r="C758"/>
      <c r="D758"/>
      <c r="E758" s="3"/>
      <c r="F758" s="55"/>
      <c r="G758"/>
      <c r="H758"/>
    </row>
    <row r="759" spans="1:8" s="25" customFormat="1">
      <c r="A759"/>
      <c r="B759" s="63"/>
      <c r="C759"/>
      <c r="D759"/>
      <c r="E759" s="3"/>
      <c r="F759" s="55"/>
      <c r="G759"/>
      <c r="H759"/>
    </row>
    <row r="760" spans="1:8" s="25" customFormat="1">
      <c r="A760"/>
      <c r="B760" s="63"/>
      <c r="C760"/>
      <c r="D760"/>
      <c r="E760" s="3"/>
      <c r="F760" s="55"/>
      <c r="G760"/>
      <c r="H760"/>
    </row>
    <row r="761" spans="1:8" s="25" customFormat="1">
      <c r="A761"/>
      <c r="B761" s="63"/>
      <c r="C761"/>
      <c r="D761"/>
      <c r="E761" s="3"/>
      <c r="F761" s="55"/>
      <c r="G761"/>
      <c r="H761"/>
    </row>
    <row r="762" spans="1:8" s="25" customFormat="1">
      <c r="A762"/>
      <c r="B762" s="63"/>
      <c r="C762"/>
      <c r="D762"/>
      <c r="E762" s="3"/>
      <c r="F762" s="55"/>
      <c r="G762"/>
      <c r="H762"/>
    </row>
    <row r="763" spans="1:8" s="25" customFormat="1">
      <c r="A763"/>
      <c r="B763" s="63"/>
      <c r="C763"/>
      <c r="D763"/>
      <c r="E763" s="3"/>
      <c r="F763" s="55"/>
      <c r="G763"/>
      <c r="H763"/>
    </row>
    <row r="764" spans="1:8" s="25" customFormat="1">
      <c r="A764"/>
      <c r="B764" s="63"/>
      <c r="C764"/>
      <c r="D764"/>
      <c r="E764" s="3"/>
      <c r="F764" s="55"/>
      <c r="G764"/>
      <c r="H764"/>
    </row>
    <row r="765" spans="1:8" s="25" customFormat="1">
      <c r="A765"/>
      <c r="B765" s="63"/>
      <c r="C765"/>
      <c r="D765"/>
      <c r="E765" s="3"/>
      <c r="F765" s="55"/>
      <c r="G765"/>
      <c r="H765"/>
    </row>
    <row r="766" spans="1:8" s="25" customFormat="1">
      <c r="A766"/>
      <c r="B766" s="63"/>
      <c r="C766"/>
      <c r="D766"/>
      <c r="E766" s="3"/>
      <c r="F766" s="55"/>
      <c r="G766"/>
      <c r="H766"/>
    </row>
    <row r="767" spans="1:8" s="25" customFormat="1">
      <c r="A767"/>
      <c r="B767" s="63"/>
      <c r="C767"/>
      <c r="D767"/>
      <c r="E767" s="3"/>
      <c r="F767" s="55"/>
      <c r="G767"/>
      <c r="H767"/>
    </row>
    <row r="768" spans="1:8" s="25" customFormat="1">
      <c r="A768"/>
      <c r="B768" s="63"/>
      <c r="C768"/>
      <c r="D768"/>
      <c r="E768" s="3"/>
      <c r="F768" s="55"/>
      <c r="G768"/>
      <c r="H768"/>
    </row>
    <row r="769" spans="1:8" s="25" customFormat="1">
      <c r="A769"/>
      <c r="B769" s="63"/>
      <c r="C769"/>
      <c r="D769"/>
      <c r="E769" s="3"/>
      <c r="F769" s="55"/>
      <c r="G769"/>
      <c r="H769"/>
    </row>
    <row r="770" spans="1:8" s="25" customFormat="1">
      <c r="A770"/>
      <c r="B770" s="63"/>
      <c r="C770"/>
      <c r="D770"/>
      <c r="E770" s="3"/>
      <c r="F770" s="55"/>
      <c r="G770"/>
      <c r="H770"/>
    </row>
    <row r="771" spans="1:8" s="25" customFormat="1">
      <c r="A771"/>
      <c r="B771" s="63"/>
      <c r="C771"/>
      <c r="D771"/>
      <c r="E771" s="3"/>
      <c r="F771" s="55"/>
      <c r="G771"/>
      <c r="H771"/>
    </row>
    <row r="772" spans="1:8" s="25" customFormat="1">
      <c r="A772"/>
      <c r="B772" s="63"/>
      <c r="C772"/>
      <c r="D772"/>
      <c r="E772" s="3"/>
      <c r="F772" s="55"/>
      <c r="G772"/>
      <c r="H772"/>
    </row>
    <row r="773" spans="1:8" s="25" customFormat="1">
      <c r="A773"/>
      <c r="B773" s="63"/>
      <c r="C773"/>
      <c r="D773"/>
      <c r="E773" s="3"/>
      <c r="F773" s="55"/>
      <c r="G773"/>
      <c r="H773"/>
    </row>
    <row r="774" spans="1:8" s="25" customFormat="1">
      <c r="A774"/>
      <c r="B774" s="63"/>
      <c r="C774"/>
      <c r="D774"/>
      <c r="E774" s="3"/>
      <c r="F774" s="55"/>
      <c r="G774"/>
      <c r="H774"/>
    </row>
    <row r="775" spans="1:8" s="25" customFormat="1">
      <c r="A775"/>
      <c r="B775" s="63"/>
      <c r="C775"/>
      <c r="D775"/>
      <c r="E775" s="3"/>
      <c r="F775" s="55"/>
      <c r="G775"/>
      <c r="H775"/>
    </row>
    <row r="776" spans="1:8" s="25" customFormat="1">
      <c r="A776"/>
      <c r="B776" s="63"/>
      <c r="C776"/>
      <c r="D776"/>
      <c r="E776" s="3"/>
      <c r="F776" s="55"/>
      <c r="G776"/>
      <c r="H776"/>
    </row>
    <row r="777" spans="1:8" s="25" customFormat="1">
      <c r="A777"/>
      <c r="B777" s="63"/>
      <c r="C777"/>
      <c r="D777"/>
      <c r="E777" s="3"/>
      <c r="F777" s="55"/>
      <c r="G777"/>
      <c r="H777"/>
    </row>
    <row r="778" spans="1:8" s="25" customFormat="1">
      <c r="A778"/>
      <c r="B778" s="63"/>
      <c r="C778"/>
      <c r="D778"/>
      <c r="E778" s="3"/>
      <c r="F778" s="55"/>
      <c r="G778"/>
      <c r="H778"/>
    </row>
    <row r="779" spans="1:8" s="25" customFormat="1">
      <c r="A779"/>
      <c r="B779" s="63"/>
      <c r="C779"/>
      <c r="D779"/>
      <c r="E779" s="3"/>
      <c r="F779" s="55"/>
      <c r="G779"/>
      <c r="H779"/>
    </row>
    <row r="780" spans="1:8" s="25" customFormat="1">
      <c r="A780"/>
      <c r="B780" s="63"/>
      <c r="C780"/>
      <c r="D780"/>
      <c r="E780" s="3"/>
      <c r="F780" s="55"/>
      <c r="G780"/>
      <c r="H780"/>
    </row>
    <row r="781" spans="1:8" s="25" customFormat="1">
      <c r="A781"/>
      <c r="B781" s="63"/>
      <c r="C781"/>
      <c r="D781"/>
      <c r="E781" s="3"/>
      <c r="F781" s="55"/>
      <c r="G781"/>
      <c r="H781"/>
    </row>
    <row r="782" spans="1:8" s="25" customFormat="1">
      <c r="A782"/>
      <c r="B782" s="63"/>
      <c r="C782"/>
      <c r="D782"/>
      <c r="E782" s="3"/>
      <c r="F782" s="55"/>
      <c r="G782"/>
      <c r="H782"/>
    </row>
    <row r="783" spans="1:8" s="25" customFormat="1">
      <c r="A783"/>
      <c r="B783" s="63"/>
      <c r="C783"/>
      <c r="D783"/>
      <c r="E783" s="3"/>
      <c r="F783" s="55"/>
      <c r="G783" s="3"/>
      <c r="H783"/>
    </row>
    <row r="784" spans="1:8" s="25" customFormat="1">
      <c r="A784"/>
      <c r="B784" s="63"/>
      <c r="C784"/>
      <c r="D784"/>
      <c r="E784" s="3"/>
      <c r="F784" s="55"/>
      <c r="G784"/>
      <c r="H784"/>
    </row>
    <row r="785" spans="1:8" s="25" customFormat="1">
      <c r="A785"/>
      <c r="B785" s="63"/>
      <c r="C785"/>
      <c r="D785"/>
      <c r="E785" s="3"/>
      <c r="F785" s="55"/>
      <c r="G785"/>
      <c r="H785"/>
    </row>
    <row r="786" spans="1:8" s="25" customFormat="1">
      <c r="A786"/>
      <c r="B786" s="63"/>
      <c r="C786"/>
      <c r="D786"/>
      <c r="E786" s="3"/>
      <c r="F786" s="55"/>
      <c r="G786"/>
      <c r="H786"/>
    </row>
    <row r="787" spans="1:8" s="25" customFormat="1">
      <c r="A787"/>
      <c r="B787" s="63"/>
      <c r="C787"/>
      <c r="D787"/>
      <c r="E787" s="3"/>
      <c r="F787" s="55"/>
      <c r="G787"/>
      <c r="H787"/>
    </row>
    <row r="788" spans="1:8" s="25" customFormat="1">
      <c r="A788"/>
      <c r="B788" s="63"/>
      <c r="C788"/>
      <c r="D788"/>
      <c r="E788" s="3"/>
      <c r="F788" s="55"/>
      <c r="G788"/>
      <c r="H788"/>
    </row>
    <row r="789" spans="1:8" s="25" customFormat="1">
      <c r="A789"/>
      <c r="B789" s="63"/>
      <c r="C789"/>
      <c r="D789"/>
      <c r="E789" s="3"/>
      <c r="F789" s="55"/>
      <c r="G789"/>
      <c r="H789"/>
    </row>
    <row r="790" spans="1:8" s="25" customFormat="1">
      <c r="A790"/>
      <c r="B790" s="63"/>
      <c r="C790"/>
      <c r="D790"/>
      <c r="E790" s="3"/>
      <c r="F790" s="55"/>
      <c r="G790"/>
      <c r="H790"/>
    </row>
    <row r="791" spans="1:8" s="25" customFormat="1">
      <c r="A791"/>
      <c r="B791" s="63"/>
      <c r="C791"/>
      <c r="D791"/>
      <c r="E791" s="3"/>
      <c r="F791" s="55"/>
      <c r="G791"/>
      <c r="H791"/>
    </row>
    <row r="792" spans="1:8" s="25" customFormat="1">
      <c r="A792"/>
      <c r="B792" s="63"/>
      <c r="C792"/>
      <c r="D792"/>
      <c r="E792" s="3"/>
      <c r="F792" s="55"/>
      <c r="G792"/>
      <c r="H792"/>
    </row>
    <row r="793" spans="1:8" s="25" customFormat="1">
      <c r="A793"/>
      <c r="B793" s="63"/>
      <c r="C793"/>
      <c r="D793"/>
      <c r="E793" s="3"/>
      <c r="F793" s="55"/>
      <c r="G793"/>
      <c r="H793"/>
    </row>
    <row r="794" spans="1:8" s="25" customFormat="1">
      <c r="A794"/>
      <c r="B794" s="63"/>
      <c r="C794"/>
      <c r="D794"/>
      <c r="E794" s="3"/>
      <c r="F794" s="55"/>
      <c r="G794"/>
      <c r="H794"/>
    </row>
    <row r="795" spans="1:8" s="25" customFormat="1">
      <c r="A795"/>
      <c r="B795" s="63"/>
      <c r="C795"/>
      <c r="D795"/>
      <c r="E795" s="3"/>
      <c r="F795" s="55"/>
      <c r="G795"/>
      <c r="H795"/>
    </row>
    <row r="796" spans="1:8" s="25" customFormat="1">
      <c r="A796"/>
      <c r="B796" s="63"/>
      <c r="C796"/>
      <c r="D796"/>
      <c r="E796" s="3"/>
      <c r="F796" s="55"/>
      <c r="G796" s="3"/>
      <c r="H796"/>
    </row>
    <row r="797" spans="1:8" s="25" customFormat="1">
      <c r="A797"/>
      <c r="B797" s="63"/>
      <c r="C797"/>
      <c r="D797"/>
      <c r="E797" s="3"/>
      <c r="F797" s="55"/>
      <c r="G797"/>
      <c r="H797"/>
    </row>
    <row r="798" spans="1:8" s="25" customFormat="1">
      <c r="A798"/>
      <c r="B798" s="63"/>
      <c r="C798"/>
      <c r="D798"/>
      <c r="E798" s="3"/>
      <c r="F798" s="55"/>
      <c r="G798"/>
      <c r="H798"/>
    </row>
    <row r="799" spans="1:8" s="25" customFormat="1">
      <c r="A799"/>
      <c r="B799" s="63"/>
      <c r="C799"/>
      <c r="D799"/>
      <c r="E799" s="3"/>
      <c r="F799" s="55"/>
      <c r="G799"/>
      <c r="H799"/>
    </row>
    <row r="800" spans="1:8" s="25" customFormat="1">
      <c r="A800"/>
      <c r="B800" s="63"/>
      <c r="C800"/>
      <c r="D800"/>
      <c r="E800" s="3"/>
      <c r="F800" s="55"/>
      <c r="G800"/>
      <c r="H800"/>
    </row>
    <row r="801" spans="1:8" s="25" customFormat="1">
      <c r="A801"/>
      <c r="B801" s="63"/>
      <c r="C801"/>
      <c r="D801"/>
      <c r="E801" s="3"/>
      <c r="F801" s="55"/>
      <c r="G801"/>
      <c r="H801"/>
    </row>
    <row r="802" spans="1:8" s="25" customFormat="1">
      <c r="A802"/>
      <c r="B802" s="63"/>
      <c r="C802"/>
      <c r="D802"/>
      <c r="E802" s="3"/>
      <c r="F802" s="55"/>
      <c r="G802"/>
      <c r="H802"/>
    </row>
    <row r="803" spans="1:8" s="25" customFormat="1">
      <c r="A803"/>
      <c r="B803" s="63"/>
      <c r="C803"/>
      <c r="D803"/>
      <c r="E803" s="3"/>
      <c r="F803" s="55"/>
      <c r="G803"/>
      <c r="H803"/>
    </row>
    <row r="804" spans="1:8" s="25" customFormat="1">
      <c r="A804"/>
      <c r="B804" s="63"/>
      <c r="C804"/>
      <c r="D804"/>
      <c r="E804" s="3"/>
      <c r="F804" s="55"/>
      <c r="G804"/>
      <c r="H804"/>
    </row>
    <row r="805" spans="1:8" s="25" customFormat="1">
      <c r="A805"/>
      <c r="B805" s="63"/>
      <c r="C805"/>
      <c r="D805"/>
      <c r="E805" s="3"/>
      <c r="F805" s="55"/>
      <c r="G805"/>
      <c r="H805"/>
    </row>
    <row r="806" spans="1:8" s="25" customFormat="1">
      <c r="A806"/>
      <c r="B806" s="63"/>
      <c r="C806"/>
      <c r="D806"/>
      <c r="E806" s="3"/>
      <c r="F806" s="55"/>
      <c r="G806"/>
      <c r="H806"/>
    </row>
    <row r="807" spans="1:8" s="25" customFormat="1">
      <c r="A807"/>
      <c r="B807" s="63"/>
      <c r="C807"/>
      <c r="D807"/>
      <c r="E807" s="3"/>
      <c r="F807" s="55"/>
      <c r="G807"/>
      <c r="H807"/>
    </row>
    <row r="808" spans="1:8" s="25" customFormat="1">
      <c r="A808"/>
      <c r="B808" s="63"/>
      <c r="C808"/>
      <c r="D808"/>
      <c r="E808" s="3"/>
      <c r="F808" s="55"/>
      <c r="G808"/>
      <c r="H808"/>
    </row>
    <row r="809" spans="1:8" s="25" customFormat="1">
      <c r="A809"/>
      <c r="B809" s="63"/>
      <c r="C809"/>
      <c r="D809"/>
      <c r="E809" s="3"/>
      <c r="F809" s="55"/>
      <c r="G809"/>
      <c r="H809"/>
    </row>
    <row r="810" spans="1:8" s="25" customFormat="1">
      <c r="A810"/>
      <c r="B810" s="63"/>
      <c r="C810"/>
      <c r="D810"/>
      <c r="E810" s="3"/>
      <c r="F810" s="55"/>
      <c r="G810"/>
      <c r="H810"/>
    </row>
    <row r="811" spans="1:8" s="25" customFormat="1">
      <c r="A811"/>
      <c r="B811" s="63"/>
      <c r="C811"/>
      <c r="D811"/>
      <c r="E811" s="3"/>
      <c r="F811" s="55"/>
      <c r="G811"/>
      <c r="H811"/>
    </row>
    <row r="812" spans="1:8" s="25" customFormat="1">
      <c r="A812"/>
      <c r="B812" s="63"/>
      <c r="C812"/>
      <c r="D812"/>
      <c r="E812" s="3"/>
      <c r="F812" s="55"/>
      <c r="G812"/>
      <c r="H812"/>
    </row>
    <row r="813" spans="1:8" s="25" customFormat="1">
      <c r="A813"/>
      <c r="B813" s="63"/>
      <c r="C813"/>
      <c r="D813"/>
      <c r="E813" s="3"/>
      <c r="F813" s="55"/>
      <c r="G813"/>
      <c r="H813"/>
    </row>
    <row r="814" spans="1:8" s="25" customFormat="1">
      <c r="A814"/>
      <c r="B814" s="63"/>
      <c r="C814"/>
      <c r="D814"/>
      <c r="E814" s="3"/>
      <c r="F814" s="55"/>
      <c r="G814"/>
      <c r="H814"/>
    </row>
    <row r="815" spans="1:8" s="25" customFormat="1">
      <c r="A815"/>
      <c r="B815" s="63"/>
      <c r="C815"/>
      <c r="D815"/>
      <c r="E815" s="3"/>
      <c r="F815" s="55"/>
      <c r="G815"/>
      <c r="H815"/>
    </row>
    <row r="816" spans="1:8" s="25" customFormat="1">
      <c r="A816"/>
      <c r="B816" s="63"/>
      <c r="C816"/>
      <c r="D816"/>
      <c r="E816" s="3"/>
      <c r="F816" s="55"/>
      <c r="G816"/>
      <c r="H816"/>
    </row>
    <row r="817" spans="1:8" s="25" customFormat="1">
      <c r="A817"/>
      <c r="B817" s="63"/>
      <c r="C817"/>
      <c r="D817"/>
      <c r="E817" s="3"/>
      <c r="F817" s="55"/>
      <c r="G817"/>
      <c r="H817"/>
    </row>
    <row r="818" spans="1:8" s="25" customFormat="1">
      <c r="A818"/>
      <c r="B818" s="63"/>
      <c r="C818"/>
      <c r="D818"/>
      <c r="E818" s="3"/>
      <c r="F818" s="55"/>
      <c r="G818"/>
      <c r="H818"/>
    </row>
    <row r="819" spans="1:8" s="25" customFormat="1">
      <c r="A819"/>
      <c r="B819" s="63"/>
      <c r="C819"/>
      <c r="D819"/>
      <c r="E819" s="3"/>
      <c r="F819" s="55"/>
      <c r="G819"/>
      <c r="H819"/>
    </row>
    <row r="820" spans="1:8" s="25" customFormat="1">
      <c r="A820"/>
      <c r="B820" s="63"/>
      <c r="C820"/>
      <c r="D820"/>
      <c r="E820" s="3"/>
      <c r="F820" s="55"/>
      <c r="G820"/>
      <c r="H820"/>
    </row>
    <row r="821" spans="1:8" s="25" customFormat="1">
      <c r="A821"/>
      <c r="B821" s="63"/>
      <c r="C821"/>
      <c r="D821"/>
      <c r="E821" s="3"/>
      <c r="F821" s="55"/>
      <c r="G821"/>
      <c r="H821"/>
    </row>
    <row r="822" spans="1:8" s="25" customFormat="1">
      <c r="A822"/>
      <c r="B822" s="63"/>
      <c r="C822"/>
      <c r="D822"/>
      <c r="E822" s="3"/>
      <c r="F822" s="55"/>
      <c r="G822"/>
      <c r="H822"/>
    </row>
    <row r="823" spans="1:8" s="25" customFormat="1">
      <c r="A823"/>
      <c r="B823" s="63"/>
      <c r="C823"/>
      <c r="D823"/>
      <c r="E823" s="3"/>
      <c r="F823" s="55"/>
      <c r="G823"/>
      <c r="H823"/>
    </row>
    <row r="824" spans="1:8" s="25" customFormat="1">
      <c r="A824"/>
      <c r="B824" s="63"/>
      <c r="C824"/>
      <c r="D824"/>
      <c r="E824" s="3"/>
      <c r="F824" s="55"/>
      <c r="G824"/>
      <c r="H824"/>
    </row>
    <row r="825" spans="1:8" s="25" customFormat="1">
      <c r="A825"/>
      <c r="B825" s="63"/>
      <c r="C825"/>
      <c r="D825"/>
      <c r="E825" s="3"/>
      <c r="F825" s="55"/>
      <c r="G825"/>
      <c r="H825"/>
    </row>
    <row r="826" spans="1:8" s="25" customFormat="1">
      <c r="A826"/>
      <c r="B826" s="63"/>
      <c r="C826"/>
      <c r="D826"/>
      <c r="E826" s="3"/>
      <c r="F826" s="55"/>
      <c r="G826"/>
      <c r="H826"/>
    </row>
    <row r="827" spans="1:8" s="25" customFormat="1">
      <c r="A827"/>
      <c r="B827" s="63"/>
      <c r="C827"/>
      <c r="D827"/>
      <c r="E827" s="3"/>
      <c r="F827" s="55"/>
      <c r="G827"/>
      <c r="H827"/>
    </row>
    <row r="828" spans="1:8" s="25" customFormat="1">
      <c r="A828"/>
      <c r="B828" s="63"/>
      <c r="C828"/>
      <c r="D828"/>
      <c r="E828" s="3"/>
      <c r="F828" s="55"/>
      <c r="G828"/>
      <c r="H828"/>
    </row>
    <row r="829" spans="1:8" s="25" customFormat="1">
      <c r="A829"/>
      <c r="B829" s="63"/>
      <c r="C829"/>
      <c r="D829"/>
      <c r="E829" s="3"/>
      <c r="F829" s="55"/>
      <c r="G829"/>
      <c r="H829"/>
    </row>
    <row r="830" spans="1:8" s="25" customFormat="1">
      <c r="A830"/>
      <c r="B830" s="63"/>
      <c r="C830"/>
      <c r="D830"/>
      <c r="E830" s="3"/>
      <c r="F830" s="55"/>
      <c r="G830"/>
      <c r="H830"/>
    </row>
    <row r="831" spans="1:8" s="25" customFormat="1">
      <c r="A831"/>
      <c r="B831" s="63"/>
      <c r="C831"/>
      <c r="D831"/>
      <c r="E831" s="3"/>
      <c r="F831" s="55"/>
      <c r="G831"/>
      <c r="H831"/>
    </row>
    <row r="832" spans="1:8" s="25" customFormat="1">
      <c r="A832"/>
      <c r="B832" s="63"/>
      <c r="C832"/>
      <c r="D832"/>
      <c r="E832" s="3"/>
      <c r="F832" s="55"/>
      <c r="G832"/>
      <c r="H832"/>
    </row>
    <row r="833" spans="1:8" s="25" customFormat="1">
      <c r="A833"/>
      <c r="B833" s="63"/>
      <c r="C833"/>
      <c r="D833"/>
      <c r="E833" s="3"/>
      <c r="F833" s="55"/>
      <c r="G833"/>
      <c r="H833"/>
    </row>
    <row r="834" spans="1:8" s="25" customFormat="1">
      <c r="A834"/>
      <c r="B834" s="63"/>
      <c r="C834"/>
      <c r="D834"/>
      <c r="E834" s="3"/>
      <c r="F834" s="55"/>
      <c r="G834"/>
      <c r="H834"/>
    </row>
    <row r="835" spans="1:8" s="25" customFormat="1">
      <c r="A835"/>
      <c r="B835" s="63"/>
      <c r="C835"/>
      <c r="D835"/>
      <c r="E835" s="3"/>
      <c r="F835" s="55"/>
      <c r="G835"/>
      <c r="H835"/>
    </row>
    <row r="836" spans="1:8" s="25" customFormat="1">
      <c r="A836"/>
      <c r="B836" s="63"/>
      <c r="C836"/>
      <c r="D836"/>
      <c r="E836" s="3"/>
      <c r="F836" s="55"/>
      <c r="G836"/>
      <c r="H836"/>
    </row>
    <row r="837" spans="1:8" s="25" customFormat="1">
      <c r="A837"/>
      <c r="B837" s="63"/>
      <c r="C837"/>
      <c r="D837"/>
      <c r="E837" s="3"/>
      <c r="F837" s="55"/>
      <c r="G837"/>
      <c r="H837"/>
    </row>
    <row r="838" spans="1:8" s="25" customFormat="1">
      <c r="A838"/>
      <c r="B838" s="63"/>
      <c r="C838"/>
      <c r="D838"/>
      <c r="E838" s="3"/>
      <c r="F838" s="55"/>
      <c r="G838"/>
      <c r="H838"/>
    </row>
    <row r="839" spans="1:8" s="25" customFormat="1">
      <c r="A839"/>
      <c r="B839" s="63"/>
      <c r="C839"/>
      <c r="D839"/>
      <c r="E839" s="3"/>
      <c r="F839" s="55"/>
      <c r="G839"/>
      <c r="H839"/>
    </row>
    <row r="840" spans="1:8" s="25" customFormat="1">
      <c r="A840"/>
      <c r="B840" s="63"/>
      <c r="C840"/>
      <c r="D840"/>
      <c r="E840" s="3"/>
      <c r="F840" s="55"/>
      <c r="G840"/>
      <c r="H840"/>
    </row>
    <row r="841" spans="1:8" s="25" customFormat="1">
      <c r="A841"/>
      <c r="B841" s="63"/>
      <c r="C841"/>
      <c r="D841"/>
      <c r="E841" s="3"/>
      <c r="F841" s="55"/>
      <c r="G841"/>
      <c r="H841"/>
    </row>
    <row r="842" spans="1:8" s="25" customFormat="1">
      <c r="A842"/>
      <c r="B842" s="63"/>
      <c r="C842"/>
      <c r="D842"/>
      <c r="E842" s="3"/>
      <c r="F842" s="55"/>
      <c r="G842"/>
      <c r="H842"/>
    </row>
    <row r="843" spans="1:8" s="25" customFormat="1">
      <c r="A843"/>
      <c r="B843" s="63"/>
      <c r="C843"/>
      <c r="D843"/>
      <c r="E843" s="3"/>
      <c r="F843" s="55"/>
      <c r="G843"/>
      <c r="H843"/>
    </row>
    <row r="844" spans="1:8" s="25" customFormat="1">
      <c r="A844"/>
      <c r="B844" s="63"/>
      <c r="C844"/>
      <c r="D844"/>
      <c r="E844" s="3"/>
      <c r="F844" s="55"/>
      <c r="G844"/>
      <c r="H844"/>
    </row>
    <row r="845" spans="1:8" s="25" customFormat="1">
      <c r="A845"/>
      <c r="B845" s="63"/>
      <c r="C845"/>
      <c r="D845"/>
      <c r="E845" s="3"/>
      <c r="F845" s="55"/>
      <c r="G845"/>
      <c r="H845"/>
    </row>
    <row r="846" spans="1:8" s="25" customFormat="1">
      <c r="A846"/>
      <c r="B846" s="63"/>
      <c r="C846"/>
      <c r="D846"/>
      <c r="E846" s="3"/>
      <c r="F846" s="55"/>
      <c r="G846"/>
      <c r="H846"/>
    </row>
    <row r="847" spans="1:8" s="25" customFormat="1">
      <c r="A847"/>
      <c r="B847" s="63"/>
      <c r="C847"/>
      <c r="D847"/>
      <c r="E847" s="3"/>
      <c r="F847" s="55"/>
      <c r="G847"/>
      <c r="H847"/>
    </row>
    <row r="848" spans="1:8" s="25" customFormat="1">
      <c r="A848"/>
      <c r="B848" s="63"/>
      <c r="C848"/>
      <c r="D848"/>
      <c r="E848" s="3"/>
      <c r="F848" s="55"/>
      <c r="G848"/>
      <c r="H848"/>
    </row>
    <row r="849" spans="1:8" s="25" customFormat="1">
      <c r="A849"/>
      <c r="B849" s="63"/>
      <c r="C849"/>
      <c r="D849"/>
      <c r="E849" s="3"/>
      <c r="F849" s="55"/>
      <c r="G849"/>
      <c r="H849"/>
    </row>
    <row r="850" spans="1:8" s="25" customFormat="1">
      <c r="A850"/>
      <c r="B850" s="63"/>
      <c r="C850"/>
      <c r="D850"/>
      <c r="E850" s="3"/>
      <c r="F850" s="55"/>
      <c r="G850"/>
      <c r="H850"/>
    </row>
    <row r="851" spans="1:8" s="25" customFormat="1">
      <c r="A851"/>
      <c r="B851" s="63"/>
      <c r="C851"/>
      <c r="D851"/>
      <c r="E851" s="3"/>
      <c r="F851" s="55"/>
      <c r="G851"/>
      <c r="H851"/>
    </row>
    <row r="852" spans="1:8" s="25" customFormat="1">
      <c r="A852"/>
      <c r="B852" s="63"/>
      <c r="C852"/>
      <c r="D852"/>
      <c r="E852" s="3"/>
      <c r="F852" s="55"/>
      <c r="G852"/>
      <c r="H852"/>
    </row>
    <row r="853" spans="1:8" s="25" customFormat="1">
      <c r="A853"/>
      <c r="B853" s="63"/>
      <c r="C853"/>
      <c r="D853"/>
      <c r="E853" s="3"/>
      <c r="F853" s="55"/>
      <c r="G853"/>
      <c r="H853"/>
    </row>
    <row r="854" spans="1:8" s="25" customFormat="1">
      <c r="A854"/>
      <c r="B854" s="63"/>
      <c r="C854"/>
      <c r="D854"/>
      <c r="E854" s="3"/>
      <c r="F854" s="55"/>
      <c r="G854"/>
      <c r="H854"/>
    </row>
    <row r="855" spans="1:8" s="25" customFormat="1">
      <c r="A855"/>
      <c r="B855" s="63"/>
      <c r="C855"/>
      <c r="D855"/>
      <c r="E855" s="3"/>
      <c r="F855" s="55"/>
      <c r="G855"/>
      <c r="H855"/>
    </row>
    <row r="856" spans="1:8" s="25" customFormat="1">
      <c r="A856"/>
      <c r="B856" s="63"/>
      <c r="C856"/>
      <c r="D856"/>
      <c r="E856" s="3"/>
      <c r="F856" s="55"/>
      <c r="G856"/>
      <c r="H856"/>
    </row>
    <row r="857" spans="1:8" s="25" customFormat="1">
      <c r="A857"/>
      <c r="B857" s="63"/>
      <c r="C857"/>
      <c r="D857"/>
      <c r="E857" s="3"/>
      <c r="F857" s="55"/>
      <c r="G857"/>
      <c r="H857"/>
    </row>
    <row r="858" spans="1:8" s="25" customFormat="1">
      <c r="A858"/>
      <c r="B858" s="63"/>
      <c r="C858"/>
      <c r="D858"/>
      <c r="E858" s="3"/>
      <c r="F858" s="55"/>
      <c r="G858"/>
      <c r="H858"/>
    </row>
    <row r="859" spans="1:8" s="25" customFormat="1">
      <c r="A859"/>
      <c r="B859" s="63"/>
      <c r="C859"/>
      <c r="D859"/>
      <c r="E859" s="3"/>
      <c r="F859" s="55"/>
      <c r="G859"/>
      <c r="H859"/>
    </row>
    <row r="860" spans="1:8" s="25" customFormat="1">
      <c r="A860"/>
      <c r="B860" s="63"/>
      <c r="C860"/>
      <c r="D860"/>
      <c r="E860" s="3"/>
      <c r="F860" s="55"/>
      <c r="G860"/>
      <c r="H860"/>
    </row>
    <row r="861" spans="1:8" s="25" customFormat="1">
      <c r="A861"/>
      <c r="B861" s="63"/>
      <c r="C861"/>
      <c r="D861"/>
      <c r="E861" s="3"/>
      <c r="F861" s="55"/>
      <c r="G861"/>
      <c r="H861"/>
    </row>
    <row r="862" spans="1:8" s="25" customFormat="1">
      <c r="A862"/>
      <c r="B862" s="63"/>
      <c r="C862"/>
      <c r="D862"/>
      <c r="E862" s="3"/>
      <c r="F862" s="55"/>
      <c r="G862"/>
      <c r="H862"/>
    </row>
    <row r="863" spans="1:8" s="25" customFormat="1">
      <c r="A863"/>
      <c r="B863" s="63"/>
      <c r="C863"/>
      <c r="D863"/>
      <c r="E863" s="3"/>
      <c r="F863" s="55"/>
      <c r="G863"/>
      <c r="H863"/>
    </row>
    <row r="864" spans="1:8" s="25" customFormat="1">
      <c r="A864"/>
      <c r="B864" s="63"/>
      <c r="C864"/>
      <c r="D864"/>
      <c r="E864" s="3"/>
      <c r="F864" s="55"/>
      <c r="G864"/>
      <c r="H864"/>
    </row>
    <row r="865" spans="1:8" s="25" customFormat="1">
      <c r="A865"/>
      <c r="B865" s="63"/>
      <c r="C865"/>
      <c r="D865"/>
      <c r="E865" s="3"/>
      <c r="F865" s="55"/>
      <c r="G865"/>
      <c r="H865"/>
    </row>
    <row r="866" spans="1:8" s="25" customFormat="1">
      <c r="A866"/>
      <c r="B866" s="63"/>
      <c r="C866"/>
      <c r="D866"/>
      <c r="E866" s="3"/>
      <c r="F866" s="55"/>
      <c r="G866"/>
      <c r="H866"/>
    </row>
    <row r="867" spans="1:8" s="25" customFormat="1">
      <c r="A867"/>
      <c r="B867" s="63"/>
      <c r="C867"/>
      <c r="D867"/>
      <c r="E867" s="3"/>
      <c r="F867" s="55"/>
      <c r="G867"/>
      <c r="H867"/>
    </row>
    <row r="868" spans="1:8" s="25" customFormat="1">
      <c r="A868"/>
      <c r="B868" s="63"/>
      <c r="C868"/>
      <c r="D868"/>
      <c r="E868" s="3"/>
      <c r="F868" s="55"/>
      <c r="G868"/>
      <c r="H868"/>
    </row>
    <row r="869" spans="1:8" s="25" customFormat="1">
      <c r="A869"/>
      <c r="B869" s="63"/>
      <c r="C869"/>
      <c r="D869"/>
      <c r="E869" s="3"/>
      <c r="F869" s="55"/>
      <c r="G869"/>
      <c r="H869"/>
    </row>
    <row r="870" spans="1:8" s="25" customFormat="1">
      <c r="A870"/>
      <c r="B870" s="63"/>
      <c r="C870"/>
      <c r="D870"/>
      <c r="E870" s="3"/>
      <c r="F870" s="55"/>
      <c r="G870"/>
      <c r="H870"/>
    </row>
    <row r="871" spans="1:8" s="25" customFormat="1">
      <c r="A871"/>
      <c r="B871" s="63"/>
      <c r="C871"/>
      <c r="D871"/>
      <c r="E871" s="3"/>
      <c r="F871" s="55"/>
      <c r="G871"/>
      <c r="H871"/>
    </row>
    <row r="872" spans="1:8" s="25" customFormat="1">
      <c r="A872"/>
      <c r="B872" s="63"/>
      <c r="C872"/>
      <c r="D872"/>
      <c r="E872" s="3"/>
      <c r="F872" s="55"/>
      <c r="G872"/>
      <c r="H872"/>
    </row>
    <row r="873" spans="1:8" s="25" customFormat="1">
      <c r="A873"/>
      <c r="B873" s="63"/>
      <c r="C873"/>
      <c r="D873"/>
      <c r="E873" s="3"/>
      <c r="F873" s="55"/>
      <c r="G873"/>
      <c r="H873"/>
    </row>
    <row r="874" spans="1:8" s="25" customFormat="1">
      <c r="A874"/>
      <c r="B874" s="63"/>
      <c r="C874"/>
      <c r="D874"/>
      <c r="E874" s="3"/>
      <c r="F874" s="55"/>
      <c r="G874"/>
      <c r="H874"/>
    </row>
    <row r="875" spans="1:8" s="25" customFormat="1">
      <c r="A875"/>
      <c r="B875" s="63"/>
      <c r="C875"/>
      <c r="D875"/>
      <c r="E875" s="3"/>
      <c r="F875" s="55"/>
      <c r="G875"/>
      <c r="H875"/>
    </row>
    <row r="876" spans="1:8" s="25" customFormat="1">
      <c r="A876"/>
      <c r="B876" s="63"/>
      <c r="C876"/>
      <c r="D876"/>
      <c r="E876" s="3"/>
      <c r="F876" s="55"/>
      <c r="G876"/>
      <c r="H876"/>
    </row>
    <row r="877" spans="1:8" s="25" customFormat="1">
      <c r="A877"/>
      <c r="B877" s="63"/>
      <c r="C877"/>
      <c r="D877"/>
      <c r="E877" s="3"/>
      <c r="F877" s="55"/>
      <c r="G877"/>
      <c r="H877"/>
    </row>
    <row r="878" spans="1:8" s="25" customFormat="1">
      <c r="A878"/>
      <c r="B878" s="63"/>
      <c r="C878"/>
      <c r="D878"/>
      <c r="E878" s="3"/>
      <c r="F878" s="55"/>
      <c r="G878"/>
      <c r="H878"/>
    </row>
    <row r="879" spans="1:8" s="25" customFormat="1">
      <c r="A879"/>
      <c r="B879" s="63"/>
      <c r="C879"/>
      <c r="D879"/>
      <c r="E879" s="3"/>
      <c r="F879" s="55"/>
      <c r="G879"/>
      <c r="H879"/>
    </row>
    <row r="880" spans="1:8" s="25" customFormat="1">
      <c r="A880"/>
      <c r="B880" s="63"/>
      <c r="C880"/>
      <c r="D880"/>
      <c r="E880" s="3"/>
      <c r="F880" s="55"/>
      <c r="G880"/>
      <c r="H880"/>
    </row>
    <row r="881" spans="1:8" s="25" customFormat="1">
      <c r="A881"/>
      <c r="B881" s="63"/>
      <c r="C881"/>
      <c r="D881"/>
      <c r="E881" s="3"/>
      <c r="F881" s="55"/>
      <c r="G881"/>
      <c r="H881"/>
    </row>
    <row r="882" spans="1:8" s="25" customFormat="1">
      <c r="A882"/>
      <c r="B882" s="63"/>
      <c r="C882"/>
      <c r="D882"/>
      <c r="E882" s="3"/>
      <c r="F882" s="55"/>
      <c r="G882"/>
      <c r="H882"/>
    </row>
    <row r="883" spans="1:8" s="25" customFormat="1">
      <c r="A883"/>
      <c r="B883" s="63"/>
      <c r="C883"/>
      <c r="D883"/>
      <c r="E883" s="3"/>
      <c r="F883" s="55"/>
      <c r="G883"/>
      <c r="H883"/>
    </row>
    <row r="884" spans="1:8" s="25" customFormat="1">
      <c r="A884"/>
      <c r="B884" s="63"/>
      <c r="C884"/>
      <c r="D884"/>
      <c r="E884" s="3"/>
      <c r="F884" s="55"/>
      <c r="G884"/>
      <c r="H884"/>
    </row>
    <row r="885" spans="1:8" s="25" customFormat="1">
      <c r="A885"/>
      <c r="B885" s="63"/>
      <c r="C885"/>
      <c r="D885"/>
      <c r="E885" s="3"/>
      <c r="F885" s="55"/>
      <c r="G885"/>
      <c r="H885"/>
    </row>
    <row r="886" spans="1:8" s="25" customFormat="1">
      <c r="A886"/>
      <c r="B886" s="63"/>
      <c r="C886"/>
      <c r="D886"/>
      <c r="E886" s="3"/>
      <c r="F886" s="55"/>
      <c r="G886"/>
      <c r="H886"/>
    </row>
    <row r="887" spans="1:8" s="25" customFormat="1">
      <c r="A887"/>
      <c r="B887" s="63"/>
      <c r="C887"/>
      <c r="D887"/>
      <c r="E887" s="3"/>
      <c r="F887" s="55"/>
      <c r="G887"/>
      <c r="H887"/>
    </row>
    <row r="888" spans="1:8" s="25" customFormat="1">
      <c r="A888"/>
      <c r="B888" s="63"/>
      <c r="C888"/>
      <c r="D888"/>
      <c r="E888" s="3"/>
      <c r="F888" s="55"/>
      <c r="G888"/>
      <c r="H888"/>
    </row>
    <row r="889" spans="1:8" s="25" customFormat="1">
      <c r="A889"/>
      <c r="B889" s="63"/>
      <c r="C889"/>
      <c r="D889"/>
      <c r="E889" s="3"/>
      <c r="F889" s="55"/>
      <c r="G889"/>
      <c r="H889"/>
    </row>
    <row r="890" spans="1:8" s="25" customFormat="1">
      <c r="A890"/>
      <c r="B890" s="63"/>
      <c r="C890"/>
      <c r="D890"/>
      <c r="E890" s="3"/>
      <c r="F890" s="55"/>
      <c r="G890"/>
      <c r="H890"/>
    </row>
    <row r="891" spans="1:8" s="25" customFormat="1">
      <c r="A891"/>
      <c r="B891" s="63"/>
      <c r="C891"/>
      <c r="D891"/>
      <c r="E891" s="3"/>
      <c r="F891" s="55"/>
      <c r="G891"/>
      <c r="H891"/>
    </row>
    <row r="892" spans="1:8" s="25" customFormat="1">
      <c r="A892"/>
      <c r="B892" s="63"/>
      <c r="C892"/>
      <c r="D892"/>
      <c r="E892" s="3"/>
      <c r="F892" s="55"/>
      <c r="G892"/>
      <c r="H892"/>
    </row>
    <row r="893" spans="1:8" s="25" customFormat="1">
      <c r="A893"/>
      <c r="B893" s="63"/>
      <c r="C893"/>
      <c r="D893"/>
      <c r="E893" s="3"/>
      <c r="F893" s="55"/>
      <c r="G893"/>
      <c r="H893"/>
    </row>
    <row r="894" spans="1:8" s="25" customFormat="1">
      <c r="A894"/>
      <c r="B894" s="63"/>
      <c r="C894"/>
      <c r="D894"/>
      <c r="E894" s="3"/>
      <c r="F894" s="55"/>
      <c r="G894"/>
      <c r="H894"/>
    </row>
    <row r="895" spans="1:8" s="25" customFormat="1">
      <c r="A895"/>
      <c r="B895" s="63"/>
      <c r="C895"/>
      <c r="D895"/>
      <c r="E895" s="3"/>
      <c r="F895" s="55"/>
      <c r="G895"/>
      <c r="H895"/>
    </row>
    <row r="896" spans="1:8" s="25" customFormat="1">
      <c r="A896"/>
      <c r="B896" s="63"/>
      <c r="C896"/>
      <c r="D896"/>
      <c r="E896" s="3"/>
      <c r="F896" s="55"/>
      <c r="G896"/>
      <c r="H896"/>
    </row>
    <row r="897" spans="1:8" s="25" customFormat="1">
      <c r="A897"/>
      <c r="B897" s="63"/>
      <c r="C897"/>
      <c r="D897"/>
      <c r="E897" s="3"/>
      <c r="F897" s="55"/>
      <c r="G897"/>
      <c r="H897"/>
    </row>
    <row r="898" spans="1:8" s="25" customFormat="1">
      <c r="A898"/>
      <c r="B898" s="63"/>
      <c r="C898"/>
      <c r="D898"/>
      <c r="E898" s="3"/>
      <c r="F898" s="55"/>
      <c r="G898"/>
      <c r="H898"/>
    </row>
    <row r="899" spans="1:8" s="25" customFormat="1">
      <c r="A899"/>
      <c r="B899" s="63"/>
      <c r="C899"/>
      <c r="D899"/>
      <c r="E899" s="3"/>
      <c r="F899" s="55"/>
      <c r="G899"/>
      <c r="H899"/>
    </row>
    <row r="900" spans="1:8" s="25" customFormat="1">
      <c r="A900"/>
      <c r="B900" s="63"/>
      <c r="C900"/>
      <c r="D900"/>
      <c r="E900" s="3"/>
      <c r="F900" s="55"/>
      <c r="G900"/>
      <c r="H900"/>
    </row>
    <row r="901" spans="1:8" s="25" customFormat="1">
      <c r="A901"/>
      <c r="B901" s="63"/>
      <c r="C901"/>
      <c r="D901"/>
      <c r="E901" s="3"/>
      <c r="F901" s="55"/>
      <c r="G901"/>
      <c r="H901"/>
    </row>
    <row r="902" spans="1:8" s="25" customFormat="1">
      <c r="A902"/>
      <c r="B902" s="63"/>
      <c r="C902"/>
      <c r="D902"/>
      <c r="E902" s="3"/>
      <c r="F902" s="55"/>
      <c r="G902"/>
      <c r="H902"/>
    </row>
    <row r="903" spans="1:8" s="25" customFormat="1">
      <c r="A903"/>
      <c r="B903" s="63"/>
      <c r="C903"/>
      <c r="D903"/>
      <c r="E903" s="3"/>
      <c r="F903" s="55"/>
      <c r="G903"/>
      <c r="H903"/>
    </row>
    <row r="904" spans="1:8" s="25" customFormat="1">
      <c r="A904"/>
      <c r="B904" s="63"/>
      <c r="C904"/>
      <c r="D904"/>
      <c r="E904" s="3"/>
      <c r="F904" s="55"/>
      <c r="G904"/>
      <c r="H904"/>
    </row>
    <row r="905" spans="1:8" s="25" customFormat="1">
      <c r="A905"/>
      <c r="B905" s="63"/>
      <c r="C905"/>
      <c r="D905"/>
      <c r="E905" s="3"/>
      <c r="F905" s="55"/>
      <c r="G905"/>
      <c r="H905"/>
    </row>
    <row r="906" spans="1:8" s="25" customFormat="1">
      <c r="A906"/>
      <c r="B906" s="63"/>
      <c r="C906"/>
      <c r="D906"/>
      <c r="E906" s="3"/>
      <c r="F906" s="55"/>
      <c r="G906"/>
      <c r="H906"/>
    </row>
    <row r="907" spans="1:8" s="25" customFormat="1">
      <c r="A907"/>
      <c r="B907" s="63"/>
      <c r="C907"/>
      <c r="D907"/>
      <c r="E907" s="3"/>
      <c r="F907" s="55"/>
      <c r="G907"/>
      <c r="H907"/>
    </row>
    <row r="908" spans="1:8" s="25" customFormat="1">
      <c r="A908"/>
      <c r="B908" s="63"/>
      <c r="C908"/>
      <c r="D908"/>
      <c r="E908" s="3"/>
      <c r="F908" s="55"/>
      <c r="G908"/>
      <c r="H908"/>
    </row>
    <row r="909" spans="1:8" s="25" customFormat="1">
      <c r="A909"/>
      <c r="B909" s="63"/>
      <c r="C909"/>
      <c r="D909"/>
      <c r="E909" s="3"/>
      <c r="F909" s="55"/>
      <c r="G909"/>
      <c r="H909"/>
    </row>
    <row r="910" spans="1:8" s="25" customFormat="1">
      <c r="A910"/>
      <c r="B910" s="63"/>
      <c r="C910"/>
      <c r="D910"/>
      <c r="E910" s="3"/>
      <c r="F910" s="55"/>
      <c r="G910"/>
      <c r="H910"/>
    </row>
    <row r="911" spans="1:8" s="25" customFormat="1">
      <c r="A911"/>
      <c r="B911" s="63"/>
      <c r="C911"/>
      <c r="D911"/>
      <c r="E911" s="3"/>
      <c r="F911" s="55"/>
      <c r="G911"/>
      <c r="H911"/>
    </row>
    <row r="912" spans="1:8" s="25" customFormat="1">
      <c r="A912"/>
      <c r="B912" s="63"/>
      <c r="C912"/>
      <c r="D912"/>
      <c r="E912" s="3"/>
      <c r="F912" s="55"/>
      <c r="G912"/>
      <c r="H912"/>
    </row>
    <row r="913" spans="1:8" s="25" customFormat="1">
      <c r="A913"/>
      <c r="B913" s="63"/>
      <c r="C913"/>
      <c r="D913"/>
      <c r="E913" s="3"/>
      <c r="F913" s="55"/>
      <c r="G913"/>
      <c r="H913"/>
    </row>
    <row r="914" spans="1:8" s="25" customFormat="1">
      <c r="A914"/>
      <c r="B914" s="63"/>
      <c r="C914"/>
      <c r="D914"/>
      <c r="E914" s="3"/>
      <c r="F914" s="55"/>
      <c r="G914"/>
      <c r="H914"/>
    </row>
    <row r="915" spans="1:8" s="25" customFormat="1">
      <c r="A915"/>
      <c r="B915" s="63"/>
      <c r="C915"/>
      <c r="D915"/>
      <c r="E915" s="3"/>
      <c r="F915" s="55"/>
      <c r="G915"/>
      <c r="H915"/>
    </row>
    <row r="916" spans="1:8" s="25" customFormat="1">
      <c r="A916"/>
      <c r="B916" s="63"/>
      <c r="C916"/>
      <c r="D916"/>
      <c r="E916" s="3"/>
      <c r="F916" s="55"/>
      <c r="G916"/>
      <c r="H916"/>
    </row>
    <row r="917" spans="1:8" s="25" customFormat="1">
      <c r="A917"/>
      <c r="B917" s="63"/>
      <c r="C917"/>
      <c r="D917"/>
      <c r="E917" s="3"/>
      <c r="F917" s="55"/>
      <c r="G917"/>
      <c r="H917"/>
    </row>
    <row r="918" spans="1:8" s="25" customFormat="1">
      <c r="A918"/>
      <c r="B918" s="63"/>
      <c r="C918"/>
      <c r="D918"/>
      <c r="E918" s="3"/>
      <c r="F918" s="55"/>
      <c r="G918"/>
      <c r="H918"/>
    </row>
    <row r="919" spans="1:8" s="25" customFormat="1">
      <c r="A919"/>
      <c r="B919" s="63"/>
      <c r="C919"/>
      <c r="D919"/>
      <c r="E919" s="3"/>
      <c r="F919" s="55"/>
      <c r="G919"/>
      <c r="H919"/>
    </row>
    <row r="920" spans="1:8" s="25" customFormat="1">
      <c r="A920"/>
      <c r="B920" s="63"/>
      <c r="C920"/>
      <c r="D920"/>
      <c r="E920" s="3"/>
      <c r="F920" s="55"/>
      <c r="G920"/>
      <c r="H920"/>
    </row>
    <row r="921" spans="1:8" s="25" customFormat="1">
      <c r="A921"/>
      <c r="B921" s="63"/>
      <c r="C921"/>
      <c r="D921"/>
      <c r="E921" s="3"/>
      <c r="F921" s="55"/>
      <c r="G921"/>
      <c r="H921"/>
    </row>
    <row r="922" spans="1:8" s="25" customFormat="1">
      <c r="A922"/>
      <c r="B922" s="63"/>
      <c r="C922"/>
      <c r="D922"/>
      <c r="E922" s="3"/>
      <c r="F922" s="55"/>
      <c r="G922"/>
      <c r="H922"/>
    </row>
    <row r="923" spans="1:8" s="25" customFormat="1">
      <c r="A923"/>
      <c r="B923" s="63"/>
      <c r="C923"/>
      <c r="D923"/>
      <c r="E923" s="3"/>
      <c r="F923" s="55"/>
      <c r="G923"/>
      <c r="H923"/>
    </row>
    <row r="924" spans="1:8" s="25" customFormat="1">
      <c r="A924"/>
      <c r="B924" s="63"/>
      <c r="C924"/>
      <c r="D924"/>
      <c r="E924" s="3"/>
      <c r="F924" s="55"/>
      <c r="G924"/>
      <c r="H924"/>
    </row>
    <row r="925" spans="1:8" s="25" customFormat="1">
      <c r="A925"/>
      <c r="B925" s="63"/>
      <c r="C925"/>
      <c r="D925"/>
      <c r="E925" s="3"/>
      <c r="F925" s="55"/>
      <c r="G925"/>
      <c r="H925"/>
    </row>
    <row r="926" spans="1:8" s="25" customFormat="1">
      <c r="A926"/>
      <c r="B926" s="63"/>
      <c r="C926"/>
      <c r="D926"/>
      <c r="E926" s="3"/>
      <c r="F926" s="55"/>
      <c r="G926"/>
      <c r="H926"/>
    </row>
    <row r="927" spans="1:8" s="25" customFormat="1">
      <c r="A927"/>
      <c r="B927" s="63"/>
      <c r="C927"/>
      <c r="D927"/>
      <c r="E927" s="3"/>
      <c r="F927" s="55"/>
      <c r="G927"/>
      <c r="H927"/>
    </row>
    <row r="928" spans="1:8" s="25" customFormat="1">
      <c r="A928"/>
      <c r="B928" s="63"/>
      <c r="C928"/>
      <c r="D928"/>
      <c r="E928" s="3"/>
      <c r="F928" s="55"/>
      <c r="G928"/>
      <c r="H928"/>
    </row>
    <row r="929" spans="1:8" s="25" customFormat="1">
      <c r="A929"/>
      <c r="B929" s="63"/>
      <c r="C929"/>
      <c r="D929"/>
      <c r="E929" s="3"/>
      <c r="F929" s="55"/>
      <c r="G929"/>
      <c r="H929"/>
    </row>
    <row r="930" spans="1:8" s="25" customFormat="1">
      <c r="A930"/>
      <c r="B930" s="63"/>
      <c r="C930"/>
      <c r="D930"/>
      <c r="E930" s="3"/>
      <c r="F930" s="55"/>
      <c r="G930"/>
      <c r="H930"/>
    </row>
    <row r="931" spans="1:8" s="25" customFormat="1">
      <c r="A931"/>
      <c r="B931" s="63"/>
      <c r="C931"/>
      <c r="D931"/>
      <c r="E931" s="3"/>
      <c r="F931" s="55"/>
      <c r="G931"/>
      <c r="H931"/>
    </row>
    <row r="932" spans="1:8" s="25" customFormat="1">
      <c r="A932"/>
      <c r="B932" s="63"/>
      <c r="C932"/>
      <c r="D932"/>
      <c r="E932" s="3"/>
      <c r="F932" s="55"/>
      <c r="G932"/>
      <c r="H932"/>
    </row>
    <row r="933" spans="1:8" s="25" customFormat="1">
      <c r="A933"/>
      <c r="B933" s="63"/>
      <c r="C933"/>
      <c r="D933"/>
      <c r="E933" s="3"/>
      <c r="F933" s="55"/>
      <c r="G933"/>
      <c r="H933"/>
    </row>
    <row r="934" spans="1:8" s="25" customFormat="1">
      <c r="A934"/>
      <c r="B934" s="63"/>
      <c r="C934"/>
      <c r="D934"/>
      <c r="E934" s="3"/>
      <c r="F934" s="55"/>
      <c r="G934"/>
      <c r="H934"/>
    </row>
    <row r="935" spans="1:8" s="25" customFormat="1">
      <c r="A935"/>
      <c r="B935" s="63"/>
      <c r="C935"/>
      <c r="D935"/>
      <c r="E935" s="3"/>
      <c r="F935" s="55"/>
      <c r="G935"/>
      <c r="H935"/>
    </row>
    <row r="936" spans="1:8" s="25" customFormat="1">
      <c r="A936"/>
      <c r="B936" s="63"/>
      <c r="C936"/>
      <c r="D936"/>
      <c r="E936" s="3"/>
      <c r="F936" s="55"/>
      <c r="G936"/>
      <c r="H936"/>
    </row>
    <row r="937" spans="1:8" s="25" customFormat="1">
      <c r="A937"/>
      <c r="B937" s="63"/>
      <c r="C937"/>
      <c r="D937"/>
      <c r="E937" s="3"/>
      <c r="F937" s="55"/>
      <c r="G937"/>
      <c r="H937"/>
    </row>
    <row r="938" spans="1:8" s="25" customFormat="1">
      <c r="A938"/>
      <c r="B938" s="63"/>
      <c r="C938"/>
      <c r="D938"/>
      <c r="E938" s="3"/>
      <c r="F938" s="55"/>
      <c r="G938"/>
      <c r="H938"/>
    </row>
    <row r="939" spans="1:8" s="25" customFormat="1">
      <c r="A939"/>
      <c r="B939" s="63"/>
      <c r="C939"/>
      <c r="D939"/>
      <c r="E939" s="3"/>
      <c r="F939" s="55"/>
      <c r="G939"/>
      <c r="H939"/>
    </row>
    <row r="940" spans="1:8" s="25" customFormat="1">
      <c r="A940"/>
      <c r="B940" s="63"/>
      <c r="C940"/>
      <c r="D940"/>
      <c r="E940" s="3"/>
      <c r="F940" s="55"/>
      <c r="G940"/>
      <c r="H940"/>
    </row>
    <row r="941" spans="1:8" s="25" customFormat="1">
      <c r="A941"/>
      <c r="B941" s="63"/>
      <c r="C941"/>
      <c r="D941"/>
      <c r="E941" s="3"/>
      <c r="F941" s="55"/>
      <c r="G941"/>
      <c r="H941"/>
    </row>
    <row r="942" spans="1:8" s="25" customFormat="1">
      <c r="A942"/>
      <c r="B942" s="63"/>
      <c r="C942"/>
      <c r="D942"/>
      <c r="E942" s="3"/>
      <c r="F942" s="55"/>
      <c r="G942"/>
      <c r="H942"/>
    </row>
    <row r="943" spans="1:8" s="25" customFormat="1">
      <c r="A943"/>
      <c r="B943" s="63"/>
      <c r="C943"/>
      <c r="D943"/>
      <c r="E943" s="3"/>
      <c r="F943" s="55"/>
      <c r="G943"/>
      <c r="H943"/>
    </row>
    <row r="944" spans="1:8" s="25" customFormat="1">
      <c r="A944"/>
      <c r="B944" s="63"/>
      <c r="C944"/>
      <c r="D944"/>
      <c r="E944" s="3"/>
      <c r="F944" s="55"/>
      <c r="G944"/>
      <c r="H944"/>
    </row>
    <row r="945" spans="1:8" s="25" customFormat="1">
      <c r="A945"/>
      <c r="B945" s="63"/>
      <c r="C945"/>
      <c r="D945"/>
      <c r="E945" s="3"/>
      <c r="F945" s="55"/>
      <c r="G945"/>
      <c r="H945"/>
    </row>
    <row r="946" spans="1:8" s="25" customFormat="1">
      <c r="A946"/>
      <c r="B946" s="63"/>
      <c r="C946"/>
      <c r="D946"/>
      <c r="E946" s="3"/>
      <c r="F946" s="55"/>
      <c r="G946"/>
      <c r="H946"/>
    </row>
    <row r="947" spans="1:8" s="25" customFormat="1">
      <c r="A947"/>
      <c r="B947" s="63"/>
      <c r="C947"/>
      <c r="D947"/>
      <c r="E947" s="3"/>
      <c r="F947" s="55"/>
      <c r="G947"/>
      <c r="H947"/>
    </row>
    <row r="948" spans="1:8" s="25" customFormat="1">
      <c r="A948"/>
      <c r="B948" s="63"/>
      <c r="C948"/>
      <c r="D948"/>
      <c r="E948" s="3"/>
      <c r="F948" s="55"/>
      <c r="G948"/>
      <c r="H948"/>
    </row>
    <row r="949" spans="1:8" s="25" customFormat="1">
      <c r="A949"/>
      <c r="B949" s="63"/>
      <c r="C949"/>
      <c r="D949"/>
      <c r="E949" s="3"/>
      <c r="F949" s="55"/>
      <c r="G949"/>
      <c r="H949"/>
    </row>
    <row r="950" spans="1:8" s="25" customFormat="1">
      <c r="A950"/>
      <c r="B950" s="63"/>
      <c r="C950"/>
      <c r="D950"/>
      <c r="E950" s="3"/>
      <c r="F950" s="55"/>
      <c r="G950"/>
      <c r="H950"/>
    </row>
    <row r="951" spans="1:8" s="25" customFormat="1">
      <c r="A951"/>
      <c r="B951" s="63"/>
      <c r="C951"/>
      <c r="D951"/>
      <c r="E951" s="3"/>
      <c r="F951" s="55"/>
      <c r="G951"/>
      <c r="H951"/>
    </row>
    <row r="952" spans="1:8" s="25" customFormat="1">
      <c r="A952"/>
      <c r="B952" s="63"/>
      <c r="C952"/>
      <c r="D952"/>
      <c r="E952" s="3"/>
      <c r="F952" s="55"/>
      <c r="G952"/>
      <c r="H952"/>
    </row>
    <row r="953" spans="1:8" s="25" customFormat="1">
      <c r="A953"/>
      <c r="B953" s="63"/>
      <c r="C953"/>
      <c r="D953"/>
      <c r="E953" s="3"/>
      <c r="F953" s="55"/>
      <c r="G953"/>
      <c r="H953"/>
    </row>
    <row r="954" spans="1:8" s="25" customFormat="1">
      <c r="A954"/>
      <c r="B954" s="63"/>
      <c r="C954"/>
      <c r="D954"/>
      <c r="E954" s="3"/>
      <c r="F954" s="55"/>
      <c r="G954"/>
      <c r="H954"/>
    </row>
    <row r="955" spans="1:8" s="25" customFormat="1">
      <c r="A955"/>
      <c r="B955" s="63"/>
      <c r="C955"/>
      <c r="D955"/>
      <c r="E955" s="3"/>
      <c r="F955" s="55"/>
      <c r="G955"/>
      <c r="H955"/>
    </row>
    <row r="956" spans="1:8" s="25" customFormat="1">
      <c r="A956"/>
      <c r="B956" s="63"/>
      <c r="C956"/>
      <c r="D956"/>
      <c r="E956" s="3"/>
      <c r="F956" s="55"/>
      <c r="G956"/>
      <c r="H956"/>
    </row>
    <row r="957" spans="1:8" s="25" customFormat="1">
      <c r="A957"/>
      <c r="B957" s="63"/>
      <c r="C957"/>
      <c r="D957"/>
      <c r="E957" s="3"/>
      <c r="F957" s="55"/>
      <c r="G957"/>
      <c r="H957"/>
    </row>
    <row r="958" spans="1:8" s="25" customFormat="1">
      <c r="A958"/>
      <c r="B958" s="63"/>
      <c r="C958"/>
      <c r="D958"/>
      <c r="E958" s="3"/>
      <c r="F958" s="55"/>
      <c r="G958"/>
      <c r="H958"/>
    </row>
    <row r="959" spans="1:8" s="25" customFormat="1">
      <c r="A959"/>
      <c r="B959" s="63"/>
      <c r="C959"/>
      <c r="D959"/>
      <c r="E959" s="3"/>
      <c r="F959" s="55"/>
      <c r="G959"/>
      <c r="H959"/>
    </row>
    <row r="960" spans="1:8" s="25" customFormat="1">
      <c r="A960"/>
      <c r="B960" s="63"/>
      <c r="C960"/>
      <c r="D960"/>
      <c r="E960" s="3"/>
      <c r="F960" s="55"/>
      <c r="G960"/>
      <c r="H960"/>
    </row>
    <row r="961" spans="1:8" s="25" customFormat="1">
      <c r="A961"/>
      <c r="B961" s="63"/>
      <c r="C961"/>
      <c r="D961"/>
      <c r="E961" s="3"/>
      <c r="F961" s="55"/>
      <c r="G961"/>
      <c r="H961"/>
    </row>
    <row r="962" spans="1:8" s="25" customFormat="1">
      <c r="A962"/>
      <c r="B962" s="63"/>
      <c r="C962"/>
      <c r="D962"/>
      <c r="E962" s="3"/>
      <c r="F962" s="55"/>
      <c r="G962"/>
      <c r="H962"/>
    </row>
    <row r="963" spans="1:8" s="25" customFormat="1">
      <c r="A963"/>
      <c r="B963" s="63"/>
      <c r="C963"/>
      <c r="D963"/>
      <c r="E963" s="3"/>
      <c r="F963" s="55"/>
      <c r="G963"/>
      <c r="H963"/>
    </row>
    <row r="964" spans="1:8" s="25" customFormat="1">
      <c r="A964"/>
      <c r="B964" s="63"/>
      <c r="C964"/>
      <c r="D964"/>
      <c r="E964" s="3"/>
      <c r="F964" s="55"/>
      <c r="G964"/>
      <c r="H964"/>
    </row>
    <row r="965" spans="1:8" s="25" customFormat="1">
      <c r="A965"/>
      <c r="B965" s="63"/>
      <c r="C965"/>
      <c r="D965"/>
      <c r="E965" s="3"/>
      <c r="F965" s="55"/>
      <c r="G965"/>
      <c r="H965"/>
    </row>
    <row r="966" spans="1:8" s="25" customFormat="1">
      <c r="A966"/>
      <c r="B966" s="63"/>
      <c r="C966"/>
      <c r="D966"/>
      <c r="E966" s="3"/>
      <c r="F966" s="55"/>
      <c r="G966"/>
      <c r="H966"/>
    </row>
    <row r="967" spans="1:8" s="25" customFormat="1">
      <c r="A967"/>
      <c r="B967" s="63"/>
      <c r="C967"/>
      <c r="D967"/>
      <c r="E967" s="3"/>
      <c r="F967" s="55"/>
      <c r="G967"/>
      <c r="H967"/>
    </row>
    <row r="968" spans="1:8" s="25" customFormat="1">
      <c r="A968"/>
      <c r="B968" s="63"/>
      <c r="C968"/>
      <c r="D968"/>
      <c r="E968" s="3"/>
      <c r="F968" s="55"/>
      <c r="G968"/>
      <c r="H968"/>
    </row>
    <row r="969" spans="1:8" s="25" customFormat="1">
      <c r="A969"/>
      <c r="B969" s="63"/>
      <c r="C969"/>
      <c r="D969"/>
      <c r="E969" s="3"/>
      <c r="F969" s="55"/>
      <c r="G969"/>
      <c r="H969"/>
    </row>
    <row r="970" spans="1:8" s="25" customFormat="1">
      <c r="A970"/>
      <c r="B970" s="63"/>
      <c r="C970"/>
      <c r="D970"/>
      <c r="E970" s="3"/>
      <c r="F970" s="55"/>
      <c r="G970"/>
      <c r="H970"/>
    </row>
    <row r="971" spans="1:8" s="25" customFormat="1">
      <c r="A971"/>
      <c r="B971" s="63"/>
      <c r="C971"/>
      <c r="D971"/>
      <c r="E971" s="3"/>
      <c r="F971" s="55"/>
      <c r="G971"/>
      <c r="H971"/>
    </row>
    <row r="972" spans="1:8" s="25" customFormat="1">
      <c r="A972"/>
      <c r="B972" s="63"/>
      <c r="C972"/>
      <c r="D972"/>
      <c r="E972" s="3"/>
      <c r="F972" s="55"/>
      <c r="G972"/>
      <c r="H972"/>
    </row>
    <row r="973" spans="1:8" s="25" customFormat="1">
      <c r="A973"/>
      <c r="B973" s="63"/>
      <c r="C973"/>
      <c r="D973"/>
      <c r="E973" s="3"/>
      <c r="F973" s="55"/>
      <c r="G973"/>
      <c r="H973"/>
    </row>
    <row r="974" spans="1:8" s="25" customFormat="1">
      <c r="A974"/>
      <c r="B974" s="63"/>
      <c r="C974"/>
      <c r="D974"/>
      <c r="E974" s="3"/>
      <c r="F974" s="55"/>
      <c r="G974"/>
      <c r="H974"/>
    </row>
    <row r="975" spans="1:8" s="25" customFormat="1">
      <c r="A975"/>
      <c r="B975" s="63"/>
      <c r="C975"/>
      <c r="D975"/>
      <c r="E975" s="3"/>
      <c r="F975" s="55"/>
      <c r="G975"/>
      <c r="H975"/>
    </row>
    <row r="976" spans="1:8" s="25" customFormat="1">
      <c r="A976"/>
      <c r="B976" s="63"/>
      <c r="C976"/>
      <c r="D976"/>
      <c r="E976" s="3"/>
      <c r="F976" s="55"/>
      <c r="G976"/>
      <c r="H976"/>
    </row>
    <row r="977" spans="1:8" s="25" customFormat="1">
      <c r="A977"/>
      <c r="B977" s="63"/>
      <c r="C977"/>
      <c r="D977"/>
      <c r="E977" s="3"/>
      <c r="F977" s="55"/>
      <c r="G977"/>
      <c r="H977"/>
    </row>
    <row r="978" spans="1:8" s="25" customFormat="1">
      <c r="A978"/>
      <c r="B978" s="63"/>
      <c r="C978"/>
      <c r="D978"/>
      <c r="E978" s="3"/>
      <c r="F978" s="55"/>
      <c r="G978"/>
      <c r="H978"/>
    </row>
    <row r="979" spans="1:8" s="25" customFormat="1">
      <c r="A979"/>
      <c r="B979" s="63"/>
      <c r="C979"/>
      <c r="D979"/>
      <c r="E979" s="3"/>
      <c r="F979" s="55"/>
      <c r="G979"/>
      <c r="H979"/>
    </row>
    <row r="980" spans="1:8" s="25" customFormat="1">
      <c r="A980"/>
      <c r="B980" s="63"/>
      <c r="C980"/>
      <c r="D980"/>
      <c r="E980" s="3"/>
      <c r="F980" s="55"/>
      <c r="G980"/>
      <c r="H980"/>
    </row>
    <row r="981" spans="1:8" s="25" customFormat="1">
      <c r="A981"/>
      <c r="B981" s="63"/>
      <c r="C981"/>
      <c r="D981"/>
      <c r="E981" s="3"/>
      <c r="F981" s="55"/>
      <c r="G981"/>
      <c r="H981"/>
    </row>
    <row r="982" spans="1:8" s="25" customFormat="1">
      <c r="A982"/>
      <c r="B982" s="63"/>
      <c r="C982"/>
      <c r="D982"/>
      <c r="E982" s="3"/>
      <c r="F982" s="55"/>
      <c r="G982"/>
      <c r="H982"/>
    </row>
    <row r="983" spans="1:8" s="25" customFormat="1">
      <c r="A983"/>
      <c r="B983" s="63"/>
      <c r="C983"/>
      <c r="D983"/>
      <c r="E983" s="3"/>
      <c r="F983" s="55"/>
      <c r="G983"/>
      <c r="H983"/>
    </row>
    <row r="984" spans="1:8" s="25" customFormat="1">
      <c r="A984"/>
      <c r="B984" s="63"/>
      <c r="C984"/>
      <c r="D984"/>
      <c r="E984" s="3"/>
      <c r="F984" s="55"/>
      <c r="G984"/>
      <c r="H984"/>
    </row>
    <row r="985" spans="1:8" s="25" customFormat="1">
      <c r="A985"/>
      <c r="B985" s="63"/>
      <c r="C985"/>
      <c r="D985"/>
      <c r="E985" s="3"/>
      <c r="F985" s="55"/>
      <c r="G985"/>
      <c r="H985"/>
    </row>
    <row r="986" spans="1:8" s="25" customFormat="1">
      <c r="A986"/>
      <c r="B986" s="63"/>
      <c r="C986"/>
      <c r="D986"/>
      <c r="E986" s="3"/>
      <c r="F986" s="55"/>
      <c r="G986"/>
      <c r="H986"/>
    </row>
    <row r="987" spans="1:8" s="25" customFormat="1">
      <c r="A987"/>
      <c r="B987" s="63"/>
      <c r="C987"/>
      <c r="D987"/>
      <c r="E987" s="3"/>
      <c r="F987" s="55"/>
      <c r="G987"/>
      <c r="H987"/>
    </row>
    <row r="988" spans="1:8" s="25" customFormat="1">
      <c r="A988"/>
      <c r="B988" s="63"/>
      <c r="C988"/>
      <c r="D988"/>
      <c r="E988" s="3"/>
      <c r="F988" s="55"/>
      <c r="G988"/>
      <c r="H988"/>
    </row>
    <row r="989" spans="1:8" s="25" customFormat="1">
      <c r="A989"/>
      <c r="B989" s="63"/>
      <c r="C989"/>
      <c r="D989"/>
      <c r="E989" s="3"/>
      <c r="F989" s="55"/>
      <c r="G989"/>
      <c r="H989"/>
    </row>
    <row r="990" spans="1:8" s="25" customFormat="1">
      <c r="A990"/>
      <c r="B990" s="63"/>
      <c r="C990"/>
      <c r="D990"/>
      <c r="E990" s="3"/>
      <c r="F990" s="55"/>
      <c r="G990"/>
      <c r="H990"/>
    </row>
    <row r="991" spans="1:8" s="25" customFormat="1">
      <c r="A991"/>
      <c r="B991" s="63"/>
      <c r="C991"/>
      <c r="D991"/>
      <c r="E991" s="3"/>
      <c r="F991" s="55"/>
      <c r="G991"/>
      <c r="H991"/>
    </row>
    <row r="992" spans="1:8" s="25" customFormat="1">
      <c r="A992"/>
      <c r="B992" s="63"/>
      <c r="C992"/>
      <c r="D992"/>
      <c r="E992" s="3"/>
      <c r="F992" s="55"/>
      <c r="G992"/>
      <c r="H992"/>
    </row>
    <row r="993" spans="1:8" s="25" customFormat="1">
      <c r="A993"/>
      <c r="B993" s="63"/>
      <c r="C993"/>
      <c r="D993"/>
      <c r="E993" s="3"/>
      <c r="F993" s="55"/>
      <c r="G993"/>
      <c r="H993"/>
    </row>
    <row r="994" spans="1:8" s="25" customFormat="1">
      <c r="A994"/>
      <c r="B994" s="63"/>
      <c r="C994"/>
      <c r="D994"/>
      <c r="E994" s="3"/>
      <c r="F994" s="55"/>
      <c r="G994"/>
      <c r="H994"/>
    </row>
    <row r="995" spans="1:8" s="25" customFormat="1">
      <c r="A995"/>
      <c r="B995" s="63"/>
      <c r="C995"/>
      <c r="D995"/>
      <c r="E995" s="3"/>
      <c r="F995" s="55"/>
      <c r="G995"/>
      <c r="H995"/>
    </row>
    <row r="996" spans="1:8" s="25" customFormat="1">
      <c r="A996"/>
      <c r="B996" s="63"/>
      <c r="C996"/>
      <c r="D996"/>
      <c r="E996" s="3"/>
      <c r="F996" s="55"/>
      <c r="G996"/>
      <c r="H996"/>
    </row>
    <row r="997" spans="1:8" s="25" customFormat="1">
      <c r="A997"/>
      <c r="B997" s="63"/>
      <c r="C997"/>
      <c r="D997"/>
      <c r="E997" s="3"/>
      <c r="F997" s="55"/>
      <c r="G997"/>
      <c r="H997"/>
    </row>
    <row r="998" spans="1:8" s="25" customFormat="1">
      <c r="A998"/>
      <c r="B998" s="63"/>
      <c r="C998"/>
      <c r="D998"/>
      <c r="E998" s="3"/>
      <c r="F998" s="55"/>
      <c r="G998"/>
      <c r="H998"/>
    </row>
    <row r="999" spans="1:8" s="25" customFormat="1">
      <c r="A999"/>
      <c r="B999" s="63"/>
      <c r="C999"/>
      <c r="D999"/>
      <c r="E999" s="3"/>
      <c r="F999" s="55"/>
      <c r="G999"/>
      <c r="H999"/>
    </row>
    <row r="1000" spans="1:8" s="25" customFormat="1">
      <c r="A1000"/>
      <c r="B1000" s="63"/>
      <c r="C1000"/>
      <c r="D1000"/>
      <c r="E1000" s="3"/>
      <c r="F1000" s="55"/>
      <c r="G1000"/>
      <c r="H1000"/>
    </row>
    <row r="1001" spans="1:8" s="25" customFormat="1">
      <c r="A1001"/>
      <c r="B1001" s="63"/>
      <c r="C1001"/>
      <c r="D1001"/>
      <c r="E1001" s="3"/>
      <c r="F1001" s="55"/>
      <c r="G1001"/>
      <c r="H1001"/>
    </row>
    <row r="1002" spans="1:8" s="25" customFormat="1">
      <c r="A1002"/>
      <c r="B1002" s="63"/>
      <c r="C1002"/>
      <c r="D1002"/>
      <c r="E1002" s="3"/>
      <c r="F1002" s="55"/>
      <c r="G1002"/>
      <c r="H1002"/>
    </row>
    <row r="1003" spans="1:8" s="25" customFormat="1">
      <c r="A1003"/>
      <c r="B1003" s="63"/>
      <c r="C1003"/>
      <c r="D1003"/>
      <c r="E1003" s="3"/>
      <c r="F1003" s="55"/>
      <c r="G1003"/>
      <c r="H1003"/>
    </row>
    <row r="1004" spans="1:8" s="25" customFormat="1">
      <c r="A1004"/>
      <c r="B1004" s="63"/>
      <c r="C1004"/>
      <c r="D1004"/>
      <c r="E1004" s="3"/>
      <c r="F1004" s="55"/>
      <c r="G1004"/>
      <c r="H1004"/>
    </row>
    <row r="1005" spans="1:8" s="25" customFormat="1">
      <c r="A1005"/>
      <c r="B1005" s="63"/>
      <c r="C1005"/>
      <c r="D1005"/>
      <c r="E1005" s="3"/>
      <c r="F1005" s="55"/>
      <c r="G1005"/>
      <c r="H1005"/>
    </row>
    <row r="1006" spans="1:8" s="25" customFormat="1">
      <c r="A1006"/>
      <c r="B1006" s="63"/>
      <c r="C1006"/>
      <c r="D1006"/>
      <c r="E1006" s="3"/>
      <c r="F1006" s="55"/>
      <c r="G1006"/>
      <c r="H1006"/>
    </row>
    <row r="1007" spans="1:8" s="25" customFormat="1">
      <c r="A1007"/>
      <c r="B1007" s="63"/>
      <c r="C1007"/>
      <c r="D1007"/>
      <c r="E1007" s="3"/>
      <c r="F1007" s="55"/>
      <c r="G1007"/>
      <c r="H1007"/>
    </row>
    <row r="1008" spans="1:8" s="25" customFormat="1">
      <c r="A1008"/>
      <c r="B1008" s="63"/>
      <c r="C1008"/>
      <c r="D1008"/>
      <c r="E1008" s="3"/>
      <c r="F1008" s="55"/>
      <c r="G1008"/>
      <c r="H1008"/>
    </row>
    <row r="1009" spans="1:8" s="25" customFormat="1">
      <c r="A1009"/>
      <c r="B1009" s="63"/>
      <c r="C1009"/>
      <c r="D1009"/>
      <c r="E1009" s="3"/>
      <c r="F1009" s="55"/>
      <c r="G1009"/>
      <c r="H1009"/>
    </row>
    <row r="1010" spans="1:8" s="25" customFormat="1">
      <c r="A1010"/>
      <c r="B1010" s="63"/>
      <c r="C1010"/>
      <c r="D1010"/>
      <c r="E1010" s="3"/>
      <c r="F1010" s="55"/>
      <c r="G1010"/>
      <c r="H1010"/>
    </row>
    <row r="1011" spans="1:8" s="25" customFormat="1">
      <c r="A1011"/>
      <c r="B1011" s="63"/>
      <c r="C1011"/>
      <c r="D1011"/>
      <c r="E1011" s="3"/>
      <c r="F1011" s="55"/>
      <c r="G1011"/>
      <c r="H1011"/>
    </row>
    <row r="1012" spans="1:8" s="25" customFormat="1">
      <c r="A1012"/>
      <c r="B1012" s="63"/>
      <c r="C1012"/>
      <c r="D1012"/>
      <c r="E1012" s="3"/>
      <c r="F1012" s="55"/>
      <c r="G1012"/>
      <c r="H1012"/>
    </row>
    <row r="1013" spans="1:8" s="25" customFormat="1">
      <c r="A1013"/>
      <c r="B1013" s="63"/>
      <c r="C1013"/>
      <c r="D1013"/>
      <c r="E1013" s="3"/>
      <c r="F1013" s="55"/>
      <c r="G1013"/>
      <c r="H1013"/>
    </row>
    <row r="1014" spans="1:8" s="25" customFormat="1">
      <c r="A1014"/>
      <c r="B1014" s="63"/>
      <c r="C1014"/>
      <c r="D1014"/>
      <c r="E1014" s="3"/>
      <c r="F1014" s="55"/>
      <c r="G1014"/>
      <c r="H1014"/>
    </row>
    <row r="1015" spans="1:8" s="25" customFormat="1">
      <c r="A1015"/>
      <c r="B1015" s="63"/>
      <c r="C1015"/>
      <c r="D1015"/>
      <c r="E1015" s="3"/>
      <c r="F1015" s="55"/>
      <c r="G1015"/>
      <c r="H1015"/>
    </row>
    <row r="1016" spans="1:8" s="25" customFormat="1">
      <c r="A1016"/>
      <c r="B1016" s="63"/>
      <c r="C1016"/>
      <c r="D1016"/>
      <c r="E1016" s="3"/>
      <c r="F1016" s="55"/>
      <c r="G1016"/>
      <c r="H1016"/>
    </row>
    <row r="1017" spans="1:8" s="25" customFormat="1">
      <c r="A1017"/>
      <c r="B1017" s="63"/>
      <c r="C1017"/>
      <c r="D1017"/>
      <c r="E1017" s="3"/>
      <c r="F1017" s="55"/>
      <c r="G1017"/>
      <c r="H1017"/>
    </row>
    <row r="1018" spans="1:8" s="25" customFormat="1">
      <c r="A1018"/>
      <c r="B1018" s="63"/>
      <c r="C1018"/>
      <c r="D1018"/>
      <c r="E1018" s="3"/>
      <c r="F1018" s="55"/>
      <c r="G1018"/>
      <c r="H1018"/>
    </row>
    <row r="1019" spans="1:8" s="25" customFormat="1">
      <c r="A1019"/>
      <c r="B1019" s="63"/>
      <c r="C1019"/>
      <c r="D1019"/>
      <c r="E1019" s="3"/>
      <c r="F1019" s="55"/>
      <c r="G1019"/>
      <c r="H1019"/>
    </row>
    <row r="1020" spans="1:8" s="25" customFormat="1">
      <c r="A1020"/>
      <c r="B1020" s="63"/>
      <c r="C1020"/>
      <c r="D1020"/>
      <c r="E1020" s="3"/>
      <c r="F1020" s="55"/>
      <c r="G1020"/>
      <c r="H1020"/>
    </row>
    <row r="1021" spans="1:8" s="25" customFormat="1">
      <c r="A1021"/>
      <c r="B1021" s="63"/>
      <c r="C1021"/>
      <c r="D1021"/>
      <c r="E1021" s="3"/>
      <c r="F1021" s="55"/>
      <c r="G1021"/>
      <c r="H1021"/>
    </row>
    <row r="1022" spans="1:8" s="25" customFormat="1">
      <c r="A1022"/>
      <c r="B1022" s="63"/>
      <c r="C1022"/>
      <c r="D1022"/>
      <c r="E1022" s="3"/>
      <c r="F1022" s="55"/>
      <c r="G1022"/>
      <c r="H1022"/>
    </row>
    <row r="1023" spans="1:8" s="25" customFormat="1">
      <c r="A1023"/>
      <c r="B1023" s="63"/>
      <c r="C1023"/>
      <c r="D1023"/>
      <c r="E1023" s="3"/>
      <c r="F1023" s="55"/>
      <c r="G1023"/>
      <c r="H1023"/>
    </row>
    <row r="1024" spans="1:8" s="25" customFormat="1">
      <c r="A1024"/>
      <c r="B1024" s="63"/>
      <c r="C1024"/>
      <c r="D1024"/>
      <c r="E1024" s="3"/>
      <c r="F1024" s="55"/>
      <c r="G1024"/>
      <c r="H1024"/>
    </row>
    <row r="1025" spans="1:8" s="25" customFormat="1">
      <c r="A1025"/>
      <c r="B1025" s="63"/>
      <c r="C1025"/>
      <c r="D1025"/>
      <c r="E1025" s="3"/>
      <c r="F1025" s="55"/>
      <c r="G1025"/>
      <c r="H1025"/>
    </row>
    <row r="1026" spans="1:8" s="25" customFormat="1">
      <c r="A1026"/>
      <c r="B1026" s="63"/>
      <c r="C1026"/>
      <c r="D1026"/>
      <c r="E1026" s="3"/>
      <c r="F1026" s="55"/>
      <c r="G1026"/>
      <c r="H1026"/>
    </row>
    <row r="1027" spans="1:8" s="25" customFormat="1">
      <c r="A1027"/>
      <c r="B1027" s="63"/>
      <c r="C1027"/>
      <c r="D1027"/>
      <c r="E1027" s="3"/>
      <c r="F1027" s="55"/>
      <c r="G1027"/>
      <c r="H1027"/>
    </row>
    <row r="1028" spans="1:8" s="25" customFormat="1">
      <c r="A1028"/>
      <c r="B1028" s="63"/>
      <c r="C1028"/>
      <c r="D1028"/>
      <c r="E1028" s="3"/>
      <c r="F1028" s="55"/>
      <c r="G1028"/>
      <c r="H1028"/>
    </row>
    <row r="1029" spans="1:8" s="25" customFormat="1">
      <c r="A1029"/>
      <c r="B1029" s="63"/>
      <c r="C1029"/>
      <c r="D1029"/>
      <c r="E1029" s="3"/>
      <c r="F1029" s="55"/>
      <c r="G1029"/>
      <c r="H1029"/>
    </row>
    <row r="1030" spans="1:8" s="25" customFormat="1">
      <c r="A1030"/>
      <c r="B1030" s="63"/>
      <c r="C1030"/>
      <c r="D1030"/>
      <c r="E1030" s="3"/>
      <c r="F1030" s="55"/>
      <c r="G1030"/>
      <c r="H1030"/>
    </row>
    <row r="1031" spans="1:8" s="25" customFormat="1">
      <c r="A1031"/>
      <c r="B1031" s="63"/>
      <c r="C1031"/>
      <c r="D1031"/>
      <c r="E1031" s="3"/>
      <c r="F1031" s="55"/>
      <c r="G1031"/>
      <c r="H1031"/>
    </row>
    <row r="1032" spans="1:8" s="25" customFormat="1">
      <c r="A1032"/>
      <c r="B1032" s="63"/>
      <c r="C1032"/>
      <c r="D1032"/>
      <c r="E1032" s="3"/>
      <c r="F1032" s="55"/>
      <c r="G1032"/>
      <c r="H1032"/>
    </row>
    <row r="1033" spans="1:8" s="25" customFormat="1">
      <c r="A1033"/>
      <c r="B1033" s="63"/>
      <c r="C1033"/>
      <c r="D1033"/>
      <c r="E1033" s="3"/>
      <c r="F1033" s="55"/>
      <c r="G1033"/>
      <c r="H1033"/>
    </row>
    <row r="1034" spans="1:8" s="25" customFormat="1">
      <c r="A1034"/>
      <c r="B1034" s="63"/>
      <c r="C1034"/>
      <c r="D1034"/>
      <c r="E1034" s="3"/>
      <c r="F1034" s="55"/>
      <c r="G1034"/>
      <c r="H1034"/>
    </row>
    <row r="1035" spans="1:8" s="25" customFormat="1">
      <c r="A1035"/>
      <c r="B1035" s="63"/>
      <c r="C1035"/>
      <c r="D1035"/>
      <c r="E1035" s="3"/>
      <c r="F1035" s="55"/>
      <c r="G1035"/>
      <c r="H1035"/>
    </row>
    <row r="1036" spans="1:8" s="25" customFormat="1">
      <c r="A1036"/>
      <c r="B1036" s="63"/>
      <c r="C1036"/>
      <c r="D1036"/>
      <c r="E1036" s="3"/>
      <c r="F1036" s="55"/>
      <c r="G1036"/>
      <c r="H1036"/>
    </row>
    <row r="1037" spans="1:8" s="25" customFormat="1">
      <c r="A1037"/>
      <c r="B1037" s="63"/>
      <c r="C1037"/>
      <c r="D1037"/>
      <c r="E1037" s="3"/>
      <c r="F1037" s="55"/>
      <c r="G1037"/>
      <c r="H1037"/>
    </row>
    <row r="1038" spans="1:8" s="25" customFormat="1">
      <c r="A1038"/>
      <c r="B1038" s="63"/>
      <c r="C1038"/>
      <c r="D1038"/>
      <c r="E1038" s="3"/>
      <c r="F1038" s="55"/>
      <c r="G1038"/>
      <c r="H1038"/>
    </row>
    <row r="1039" spans="1:8" s="25" customFormat="1">
      <c r="A1039"/>
      <c r="B1039" s="63"/>
      <c r="C1039"/>
      <c r="D1039"/>
      <c r="E1039" s="3"/>
      <c r="F1039" s="55"/>
      <c r="G1039"/>
      <c r="H1039"/>
    </row>
    <row r="1040" spans="1:8" s="25" customFormat="1">
      <c r="A1040"/>
      <c r="B1040" s="63"/>
      <c r="C1040"/>
      <c r="D1040"/>
      <c r="E1040" s="3"/>
      <c r="F1040" s="55"/>
      <c r="G1040"/>
      <c r="H1040"/>
    </row>
    <row r="1041" spans="1:8" s="25" customFormat="1">
      <c r="A1041"/>
      <c r="B1041" s="63"/>
      <c r="C1041"/>
      <c r="D1041"/>
      <c r="E1041" s="3"/>
      <c r="F1041" s="55"/>
      <c r="G1041"/>
      <c r="H1041"/>
    </row>
    <row r="1042" spans="1:8" s="25" customFormat="1">
      <c r="A1042"/>
      <c r="B1042" s="63"/>
      <c r="C1042"/>
      <c r="D1042"/>
      <c r="E1042" s="3"/>
      <c r="F1042" s="55"/>
      <c r="G1042"/>
      <c r="H1042"/>
    </row>
    <row r="1043" spans="1:8" s="25" customFormat="1">
      <c r="A1043"/>
      <c r="B1043" s="63"/>
      <c r="C1043"/>
      <c r="D1043"/>
      <c r="E1043" s="3"/>
      <c r="F1043" s="55"/>
      <c r="G1043"/>
      <c r="H1043"/>
    </row>
    <row r="1044" spans="1:8" s="25" customFormat="1">
      <c r="A1044"/>
      <c r="B1044" s="63"/>
      <c r="C1044"/>
      <c r="D1044"/>
      <c r="E1044" s="3"/>
      <c r="F1044" s="55"/>
      <c r="G1044"/>
      <c r="H1044"/>
    </row>
    <row r="1045" spans="1:8" s="25" customFormat="1">
      <c r="A1045"/>
      <c r="B1045" s="63"/>
      <c r="C1045"/>
      <c r="D1045"/>
      <c r="E1045" s="3"/>
      <c r="F1045" s="55"/>
      <c r="G1045"/>
      <c r="H1045"/>
    </row>
    <row r="1046" spans="1:8" s="25" customFormat="1">
      <c r="A1046"/>
      <c r="B1046" s="63"/>
      <c r="C1046"/>
      <c r="D1046"/>
      <c r="E1046" s="3"/>
      <c r="F1046" s="55"/>
      <c r="G1046"/>
      <c r="H1046"/>
    </row>
    <row r="1047" spans="1:8" s="25" customFormat="1">
      <c r="A1047"/>
      <c r="B1047" s="63"/>
      <c r="C1047"/>
      <c r="D1047"/>
      <c r="E1047" s="3"/>
      <c r="F1047" s="55"/>
      <c r="G1047"/>
      <c r="H1047"/>
    </row>
    <row r="1048" spans="1:8" s="25" customFormat="1">
      <c r="A1048"/>
      <c r="B1048" s="63"/>
      <c r="C1048"/>
      <c r="D1048"/>
      <c r="E1048" s="3"/>
      <c r="F1048" s="55"/>
      <c r="G1048"/>
      <c r="H1048"/>
    </row>
    <row r="1049" spans="1:8" s="25" customFormat="1">
      <c r="A1049"/>
      <c r="B1049" s="63"/>
      <c r="C1049"/>
      <c r="D1049"/>
      <c r="E1049" s="3"/>
      <c r="F1049" s="55"/>
      <c r="G1049"/>
      <c r="H1049"/>
    </row>
    <row r="1050" spans="1:8" s="25" customFormat="1">
      <c r="A1050"/>
      <c r="B1050" s="63"/>
      <c r="C1050"/>
      <c r="D1050"/>
      <c r="E1050" s="3"/>
      <c r="F1050" s="55"/>
      <c r="G1050"/>
      <c r="H1050"/>
    </row>
    <row r="1051" spans="1:8" s="25" customFormat="1">
      <c r="A1051"/>
      <c r="B1051" s="63"/>
      <c r="C1051"/>
      <c r="D1051"/>
      <c r="E1051" s="3"/>
      <c r="F1051" s="55"/>
      <c r="G1051"/>
      <c r="H1051"/>
    </row>
    <row r="1052" spans="1:8" s="25" customFormat="1">
      <c r="A1052"/>
      <c r="B1052" s="63"/>
      <c r="C1052"/>
      <c r="D1052"/>
      <c r="E1052" s="3"/>
      <c r="F1052" s="55"/>
      <c r="G1052"/>
      <c r="H1052"/>
    </row>
    <row r="1053" spans="1:8" s="25" customFormat="1">
      <c r="A1053"/>
      <c r="B1053" s="63"/>
      <c r="C1053"/>
      <c r="D1053"/>
      <c r="E1053" s="3"/>
      <c r="F1053" s="55"/>
      <c r="G1053"/>
      <c r="H1053"/>
    </row>
    <row r="1054" spans="1:8" s="25" customFormat="1">
      <c r="A1054"/>
      <c r="B1054" s="63"/>
      <c r="C1054"/>
      <c r="D1054"/>
      <c r="E1054" s="3"/>
      <c r="F1054" s="55"/>
      <c r="G1054"/>
      <c r="H1054"/>
    </row>
    <row r="1055" spans="1:8" s="25" customFormat="1">
      <c r="A1055"/>
      <c r="B1055" s="63"/>
      <c r="C1055"/>
      <c r="D1055"/>
      <c r="E1055" s="3"/>
      <c r="F1055" s="55"/>
      <c r="G1055"/>
      <c r="H1055"/>
    </row>
    <row r="1056" spans="1:8" s="25" customFormat="1">
      <c r="A1056"/>
      <c r="B1056" s="63"/>
      <c r="C1056"/>
      <c r="D1056"/>
      <c r="E1056" s="3"/>
      <c r="F1056" s="55"/>
      <c r="G1056"/>
      <c r="H1056"/>
    </row>
    <row r="1057" spans="1:8" s="25" customFormat="1">
      <c r="A1057"/>
      <c r="B1057" s="63"/>
      <c r="C1057"/>
      <c r="D1057"/>
      <c r="E1057" s="3"/>
      <c r="F1057" s="55"/>
      <c r="G1057"/>
      <c r="H1057"/>
    </row>
    <row r="1058" spans="1:8" s="25" customFormat="1">
      <c r="A1058"/>
      <c r="B1058" s="63"/>
      <c r="C1058"/>
      <c r="D1058"/>
      <c r="E1058" s="3"/>
      <c r="F1058" s="55"/>
      <c r="G1058"/>
      <c r="H1058"/>
    </row>
    <row r="1059" spans="1:8" s="25" customFormat="1">
      <c r="A1059"/>
      <c r="B1059" s="63"/>
      <c r="C1059"/>
      <c r="D1059"/>
      <c r="E1059" s="3"/>
      <c r="F1059" s="55"/>
      <c r="G1059"/>
      <c r="H1059"/>
    </row>
    <row r="1060" spans="1:8" s="25" customFormat="1">
      <c r="A1060"/>
      <c r="B1060" s="63"/>
      <c r="C1060"/>
      <c r="D1060"/>
      <c r="E1060" s="3"/>
      <c r="F1060" s="55"/>
      <c r="G1060"/>
      <c r="H1060"/>
    </row>
    <row r="1061" spans="1:8" s="25" customFormat="1">
      <c r="A1061"/>
      <c r="B1061" s="63"/>
      <c r="C1061"/>
      <c r="D1061"/>
      <c r="E1061" s="3"/>
      <c r="F1061" s="55"/>
      <c r="G1061"/>
      <c r="H1061"/>
    </row>
    <row r="1062" spans="1:8" s="25" customFormat="1">
      <c r="A1062"/>
      <c r="B1062" s="63"/>
      <c r="C1062"/>
      <c r="D1062"/>
      <c r="E1062" s="3"/>
      <c r="F1062" s="55"/>
      <c r="G1062"/>
      <c r="H1062"/>
    </row>
    <row r="1063" spans="1:8" s="25" customFormat="1">
      <c r="A1063"/>
      <c r="B1063" s="63"/>
      <c r="C1063"/>
      <c r="D1063"/>
      <c r="E1063" s="3"/>
      <c r="F1063" s="55"/>
      <c r="G1063"/>
      <c r="H1063"/>
    </row>
    <row r="1064" spans="1:8" s="25" customFormat="1">
      <c r="A1064"/>
      <c r="B1064" s="63"/>
      <c r="C1064"/>
      <c r="D1064"/>
      <c r="E1064" s="3"/>
      <c r="F1064" s="55"/>
      <c r="G1064"/>
      <c r="H1064"/>
    </row>
    <row r="1065" spans="1:8" s="25" customFormat="1">
      <c r="A1065"/>
      <c r="B1065" s="63"/>
      <c r="C1065"/>
      <c r="D1065"/>
      <c r="E1065" s="3"/>
      <c r="F1065" s="55"/>
      <c r="G1065"/>
      <c r="H1065"/>
    </row>
    <row r="1066" spans="1:8" s="25" customFormat="1">
      <c r="A1066"/>
      <c r="B1066" s="63"/>
      <c r="C1066"/>
      <c r="D1066"/>
      <c r="E1066" s="3"/>
      <c r="F1066" s="55"/>
      <c r="G1066"/>
      <c r="H1066"/>
    </row>
    <row r="1067" spans="1:8" s="25" customFormat="1">
      <c r="A1067"/>
      <c r="B1067" s="63"/>
      <c r="C1067"/>
      <c r="D1067"/>
      <c r="E1067" s="3"/>
      <c r="F1067" s="55"/>
      <c r="G1067"/>
      <c r="H1067"/>
    </row>
    <row r="1068" spans="1:8" s="25" customFormat="1">
      <c r="A1068"/>
      <c r="B1068" s="63"/>
      <c r="C1068"/>
      <c r="D1068"/>
      <c r="E1068" s="3"/>
      <c r="F1068" s="55"/>
      <c r="G1068"/>
      <c r="H1068"/>
    </row>
    <row r="1069" spans="1:8" s="25" customFormat="1">
      <c r="A1069"/>
      <c r="B1069" s="63"/>
      <c r="C1069"/>
      <c r="D1069"/>
      <c r="E1069" s="3"/>
      <c r="F1069" s="55"/>
      <c r="G1069"/>
      <c r="H1069"/>
    </row>
    <row r="1070" spans="1:8" s="25" customFormat="1">
      <c r="A1070"/>
      <c r="B1070" s="63"/>
      <c r="C1070"/>
      <c r="D1070"/>
      <c r="E1070" s="3"/>
      <c r="F1070" s="55"/>
      <c r="G1070"/>
      <c r="H1070"/>
    </row>
    <row r="1071" spans="1:8" s="25" customFormat="1">
      <c r="A1071"/>
      <c r="B1071" s="63"/>
      <c r="C1071"/>
      <c r="D1071"/>
      <c r="E1071" s="3"/>
      <c r="F1071" s="55"/>
      <c r="G1071"/>
      <c r="H1071"/>
    </row>
    <row r="1072" spans="1:8" s="25" customFormat="1">
      <c r="A1072"/>
      <c r="B1072" s="63"/>
      <c r="C1072"/>
      <c r="D1072"/>
      <c r="E1072" s="3"/>
      <c r="F1072" s="55"/>
      <c r="G1072"/>
      <c r="H1072"/>
    </row>
    <row r="1073" spans="1:8" s="25" customFormat="1">
      <c r="A1073"/>
      <c r="B1073" s="63"/>
      <c r="C1073"/>
      <c r="D1073"/>
      <c r="E1073" s="3"/>
      <c r="F1073" s="55"/>
      <c r="G1073"/>
      <c r="H1073"/>
    </row>
    <row r="1074" spans="1:8" s="25" customFormat="1">
      <c r="A1074"/>
      <c r="B1074" s="63"/>
      <c r="C1074"/>
      <c r="D1074"/>
      <c r="E1074" s="3"/>
      <c r="F1074" s="55"/>
      <c r="G1074"/>
      <c r="H1074"/>
    </row>
    <row r="1075" spans="1:8" s="25" customFormat="1">
      <c r="A1075"/>
      <c r="B1075" s="63"/>
      <c r="C1075"/>
      <c r="D1075"/>
      <c r="E1075" s="3"/>
      <c r="F1075" s="55"/>
      <c r="G1075"/>
      <c r="H1075"/>
    </row>
    <row r="1076" spans="1:8" s="25" customFormat="1">
      <c r="A1076"/>
      <c r="B1076" s="63"/>
      <c r="C1076"/>
      <c r="D1076"/>
      <c r="E1076" s="3"/>
      <c r="F1076" s="55"/>
      <c r="G1076"/>
      <c r="H1076"/>
    </row>
    <row r="1077" spans="1:8" s="25" customFormat="1">
      <c r="A1077"/>
      <c r="B1077" s="63"/>
      <c r="C1077"/>
      <c r="D1077"/>
      <c r="E1077" s="3"/>
      <c r="F1077" s="55"/>
      <c r="G1077"/>
      <c r="H1077"/>
    </row>
    <row r="1078" spans="1:8" s="25" customFormat="1">
      <c r="A1078"/>
      <c r="B1078" s="63"/>
      <c r="C1078"/>
      <c r="D1078"/>
      <c r="E1078" s="3"/>
      <c r="F1078" s="55"/>
      <c r="G1078"/>
      <c r="H1078"/>
    </row>
    <row r="1079" spans="1:8" s="25" customFormat="1">
      <c r="A1079"/>
      <c r="B1079" s="63"/>
      <c r="C1079"/>
      <c r="D1079"/>
      <c r="E1079" s="3"/>
      <c r="F1079" s="55"/>
      <c r="G1079"/>
      <c r="H1079"/>
    </row>
    <row r="1080" spans="1:8" s="25" customFormat="1">
      <c r="A1080"/>
      <c r="B1080" s="63"/>
      <c r="C1080"/>
      <c r="D1080"/>
      <c r="E1080" s="3"/>
      <c r="F1080" s="55"/>
      <c r="G1080"/>
      <c r="H1080"/>
    </row>
    <row r="1081" spans="1:8" s="25" customFormat="1">
      <c r="A1081"/>
      <c r="B1081" s="63"/>
      <c r="C1081"/>
      <c r="D1081"/>
      <c r="E1081" s="3"/>
      <c r="F1081" s="55"/>
      <c r="G1081"/>
      <c r="H1081"/>
    </row>
    <row r="1082" spans="1:8" s="25" customFormat="1">
      <c r="A1082"/>
      <c r="B1082" s="63"/>
      <c r="C1082"/>
      <c r="D1082"/>
      <c r="E1082" s="3"/>
      <c r="F1082" s="55"/>
      <c r="G1082"/>
      <c r="H1082"/>
    </row>
    <row r="1083" spans="1:8" s="25" customFormat="1">
      <c r="A1083"/>
      <c r="B1083" s="63"/>
      <c r="C1083"/>
      <c r="D1083"/>
      <c r="E1083" s="3"/>
      <c r="F1083" s="55"/>
      <c r="G1083"/>
      <c r="H1083"/>
    </row>
    <row r="1084" spans="1:8" s="25" customFormat="1">
      <c r="A1084"/>
      <c r="B1084" s="63"/>
      <c r="C1084"/>
      <c r="D1084"/>
      <c r="E1084" s="3"/>
      <c r="F1084" s="55"/>
      <c r="G1084"/>
      <c r="H1084"/>
    </row>
    <row r="1085" spans="1:8" s="25" customFormat="1">
      <c r="A1085"/>
      <c r="B1085" s="63"/>
      <c r="C1085"/>
      <c r="D1085"/>
      <c r="E1085" s="3"/>
      <c r="F1085" s="55"/>
      <c r="G1085"/>
      <c r="H1085"/>
    </row>
    <row r="1086" spans="1:8" s="25" customFormat="1">
      <c r="A1086"/>
      <c r="B1086" s="63"/>
      <c r="C1086"/>
      <c r="D1086"/>
      <c r="E1086" s="3"/>
      <c r="F1086" s="55"/>
      <c r="G1086"/>
      <c r="H1086"/>
    </row>
    <row r="1087" spans="1:8" s="25" customFormat="1">
      <c r="A1087"/>
      <c r="B1087" s="63"/>
      <c r="C1087"/>
      <c r="D1087"/>
      <c r="E1087" s="3"/>
      <c r="F1087" s="55"/>
      <c r="G1087"/>
      <c r="H1087"/>
    </row>
    <row r="1088" spans="1:8" s="25" customFormat="1">
      <c r="A1088"/>
      <c r="B1088" s="63"/>
      <c r="C1088"/>
      <c r="D1088"/>
      <c r="E1088" s="3"/>
      <c r="F1088" s="55"/>
      <c r="G1088"/>
      <c r="H1088"/>
    </row>
    <row r="1089" spans="1:8" s="25" customFormat="1">
      <c r="A1089"/>
      <c r="B1089" s="63"/>
      <c r="C1089"/>
      <c r="D1089"/>
      <c r="E1089" s="3"/>
      <c r="F1089" s="55"/>
      <c r="G1089"/>
      <c r="H1089"/>
    </row>
    <row r="1090" spans="1:8" s="25" customFormat="1">
      <c r="A1090"/>
      <c r="B1090" s="63"/>
      <c r="C1090"/>
      <c r="D1090"/>
      <c r="E1090" s="3"/>
      <c r="F1090" s="55"/>
      <c r="G1090"/>
      <c r="H1090"/>
    </row>
    <row r="1091" spans="1:8" s="25" customFormat="1">
      <c r="A1091"/>
      <c r="B1091" s="63"/>
      <c r="C1091"/>
      <c r="D1091"/>
      <c r="E1091" s="3"/>
      <c r="F1091" s="55"/>
      <c r="G1091"/>
      <c r="H1091"/>
    </row>
    <row r="1092" spans="1:8" s="25" customFormat="1">
      <c r="A1092"/>
      <c r="B1092" s="63"/>
      <c r="C1092"/>
      <c r="D1092"/>
      <c r="E1092" s="3"/>
      <c r="F1092" s="55"/>
      <c r="G1092"/>
      <c r="H1092"/>
    </row>
    <row r="1093" spans="1:8" s="25" customFormat="1">
      <c r="A1093"/>
      <c r="B1093" s="63"/>
      <c r="C1093"/>
      <c r="D1093"/>
      <c r="E1093" s="3"/>
      <c r="F1093" s="55"/>
      <c r="G1093"/>
      <c r="H1093"/>
    </row>
    <row r="1094" spans="1:8" s="25" customFormat="1">
      <c r="A1094"/>
      <c r="B1094" s="63"/>
      <c r="C1094"/>
      <c r="D1094"/>
      <c r="E1094" s="3"/>
      <c r="F1094" s="55"/>
      <c r="G1094"/>
      <c r="H1094"/>
    </row>
    <row r="1095" spans="1:8" s="25" customFormat="1">
      <c r="A1095"/>
      <c r="B1095" s="63"/>
      <c r="C1095"/>
      <c r="D1095"/>
      <c r="E1095" s="3"/>
      <c r="F1095" s="55"/>
      <c r="G1095"/>
      <c r="H1095"/>
    </row>
    <row r="1096" spans="1:8" s="25" customFormat="1">
      <c r="A1096"/>
      <c r="B1096" s="63"/>
      <c r="C1096"/>
      <c r="D1096"/>
      <c r="E1096" s="3"/>
      <c r="F1096" s="55"/>
      <c r="G1096"/>
      <c r="H1096"/>
    </row>
    <row r="1097" spans="1:8" s="25" customFormat="1">
      <c r="A1097"/>
      <c r="B1097" s="63"/>
      <c r="C1097"/>
      <c r="D1097"/>
      <c r="E1097" s="3"/>
      <c r="F1097" s="55"/>
      <c r="G1097"/>
      <c r="H1097"/>
    </row>
    <row r="1098" spans="1:8" s="25" customFormat="1">
      <c r="A1098"/>
      <c r="B1098" s="63"/>
      <c r="C1098"/>
      <c r="D1098"/>
      <c r="E1098" s="3"/>
      <c r="F1098" s="55"/>
      <c r="G1098"/>
      <c r="H1098"/>
    </row>
    <row r="1099" spans="1:8" s="25" customFormat="1">
      <c r="A1099"/>
      <c r="B1099" s="63"/>
      <c r="C1099"/>
      <c r="D1099"/>
      <c r="E1099" s="3"/>
      <c r="F1099" s="55"/>
      <c r="G1099"/>
      <c r="H1099"/>
    </row>
    <row r="1100" spans="1:8" s="25" customFormat="1">
      <c r="A1100"/>
      <c r="B1100" s="63"/>
      <c r="C1100"/>
      <c r="D1100"/>
      <c r="E1100" s="3"/>
      <c r="F1100" s="55"/>
      <c r="G1100"/>
      <c r="H1100"/>
    </row>
    <row r="1101" spans="1:8" s="25" customFormat="1">
      <c r="A1101"/>
      <c r="B1101" s="63"/>
      <c r="C1101"/>
      <c r="D1101"/>
      <c r="E1101" s="3"/>
      <c r="F1101" s="55"/>
      <c r="G1101"/>
      <c r="H1101"/>
    </row>
    <row r="1102" spans="1:8" s="25" customFormat="1">
      <c r="A1102"/>
      <c r="B1102" s="63"/>
      <c r="C1102"/>
      <c r="D1102"/>
      <c r="E1102" s="3"/>
      <c r="F1102" s="55"/>
      <c r="G1102"/>
      <c r="H1102"/>
    </row>
    <row r="1103" spans="1:8" s="25" customFormat="1">
      <c r="A1103"/>
      <c r="B1103" s="63"/>
      <c r="C1103"/>
      <c r="D1103"/>
      <c r="E1103" s="3"/>
      <c r="F1103" s="55"/>
      <c r="G1103"/>
      <c r="H1103"/>
    </row>
    <row r="1104" spans="1:8" s="25" customFormat="1">
      <c r="A1104"/>
      <c r="B1104" s="63"/>
      <c r="C1104"/>
      <c r="D1104"/>
      <c r="E1104" s="3"/>
      <c r="F1104" s="55"/>
      <c r="G1104"/>
      <c r="H1104"/>
    </row>
    <row r="1105" spans="1:8" s="25" customFormat="1">
      <c r="A1105"/>
      <c r="B1105" s="63"/>
      <c r="C1105"/>
      <c r="D1105"/>
      <c r="E1105" s="3"/>
      <c r="F1105" s="55"/>
      <c r="G1105"/>
      <c r="H1105"/>
    </row>
    <row r="1106" spans="1:8" s="25" customFormat="1">
      <c r="A1106"/>
      <c r="B1106" s="63"/>
      <c r="C1106"/>
      <c r="D1106"/>
      <c r="E1106" s="3"/>
      <c r="F1106" s="55"/>
      <c r="G1106"/>
      <c r="H1106"/>
    </row>
    <row r="1107" spans="1:8" s="25" customFormat="1">
      <c r="A1107"/>
      <c r="B1107" s="63"/>
      <c r="C1107"/>
      <c r="D1107"/>
      <c r="E1107" s="3"/>
      <c r="F1107" s="55"/>
      <c r="G1107"/>
      <c r="H1107"/>
    </row>
    <row r="1108" spans="1:8">
      <c r="H1108"/>
    </row>
    <row r="1109" spans="1:8">
      <c r="H1109"/>
    </row>
    <row r="1110" spans="1:8">
      <c r="H1110"/>
    </row>
    <row r="1111" spans="1:8">
      <c r="H1111"/>
    </row>
    <row r="1112" spans="1:8">
      <c r="H1112"/>
    </row>
    <row r="1113" spans="1:8">
      <c r="H1113"/>
    </row>
    <row r="1114" spans="1:8">
      <c r="H1114"/>
    </row>
    <row r="1115" spans="1:8">
      <c r="H1115"/>
    </row>
    <row r="1116" spans="1:8">
      <c r="H1116"/>
    </row>
    <row r="1117" spans="1:8">
      <c r="H1117"/>
    </row>
    <row r="1118" spans="1:8">
      <c r="H1118"/>
    </row>
    <row r="1119" spans="1:8">
      <c r="H1119"/>
    </row>
    <row r="1120" spans="1:8">
      <c r="H1120"/>
    </row>
    <row r="1121" spans="8:8">
      <c r="H1121"/>
    </row>
    <row r="1122" spans="8:8">
      <c r="H1122"/>
    </row>
    <row r="1123" spans="8:8">
      <c r="H1123"/>
    </row>
    <row r="1124" spans="8:8">
      <c r="H1124"/>
    </row>
    <row r="1125" spans="8:8">
      <c r="H1125"/>
    </row>
    <row r="1126" spans="8:8">
      <c r="H1126"/>
    </row>
    <row r="1127" spans="8:8">
      <c r="H1127"/>
    </row>
    <row r="1128" spans="8:8">
      <c r="H1128"/>
    </row>
    <row r="1129" spans="8:8">
      <c r="H1129"/>
    </row>
    <row r="1130" spans="8:8">
      <c r="H1130"/>
    </row>
    <row r="1131" spans="8:8">
      <c r="H1131"/>
    </row>
    <row r="1132" spans="8:8">
      <c r="H1132"/>
    </row>
    <row r="1133" spans="8:8">
      <c r="H1133"/>
    </row>
    <row r="1134" spans="8:8">
      <c r="H1134"/>
    </row>
    <row r="1135" spans="8:8">
      <c r="H1135"/>
    </row>
    <row r="1136" spans="8:8">
      <c r="H1136"/>
    </row>
    <row r="1137" spans="8:8">
      <c r="H1137"/>
    </row>
    <row r="1138" spans="8:8">
      <c r="H1138"/>
    </row>
    <row r="1139" spans="8:8">
      <c r="H1139"/>
    </row>
    <row r="1140" spans="8:8">
      <c r="H1140"/>
    </row>
    <row r="1141" spans="8:8">
      <c r="H1141"/>
    </row>
    <row r="1142" spans="8:8">
      <c r="H1142"/>
    </row>
    <row r="1143" spans="8:8">
      <c r="H1143"/>
    </row>
    <row r="1144" spans="8:8">
      <c r="H1144"/>
    </row>
    <row r="1145" spans="8:8">
      <c r="H1145"/>
    </row>
    <row r="1146" spans="8:8">
      <c r="H1146"/>
    </row>
    <row r="1147" spans="8:8">
      <c r="H1147"/>
    </row>
    <row r="1148" spans="8:8">
      <c r="H1148"/>
    </row>
    <row r="1149" spans="8:8">
      <c r="H1149"/>
    </row>
    <row r="1150" spans="8:8">
      <c r="H1150"/>
    </row>
    <row r="1151" spans="8:8">
      <c r="H1151"/>
    </row>
    <row r="1152" spans="8:8">
      <c r="H1152"/>
    </row>
    <row r="1153" spans="8:8">
      <c r="H1153"/>
    </row>
    <row r="1154" spans="8:8">
      <c r="H1154"/>
    </row>
    <row r="1155" spans="8:8">
      <c r="H1155"/>
    </row>
    <row r="1156" spans="8:8">
      <c r="H1156"/>
    </row>
    <row r="1157" spans="8:8">
      <c r="H1157"/>
    </row>
    <row r="1158" spans="8:8">
      <c r="H1158"/>
    </row>
    <row r="1159" spans="8:8">
      <c r="H1159"/>
    </row>
    <row r="1160" spans="8:8">
      <c r="H1160"/>
    </row>
    <row r="1161" spans="8:8">
      <c r="H1161"/>
    </row>
    <row r="1162" spans="8:8">
      <c r="H1162"/>
    </row>
    <row r="1163" spans="8:8">
      <c r="H1163"/>
    </row>
    <row r="1164" spans="8:8">
      <c r="H1164"/>
    </row>
    <row r="1165" spans="8:8">
      <c r="H1165"/>
    </row>
    <row r="1166" spans="8:8">
      <c r="H1166"/>
    </row>
    <row r="1167" spans="8:8">
      <c r="H1167"/>
    </row>
    <row r="1168" spans="8:8">
      <c r="H1168"/>
    </row>
    <row r="1169" spans="8:8">
      <c r="H1169"/>
    </row>
    <row r="1170" spans="8:8">
      <c r="H1170"/>
    </row>
    <row r="1171" spans="8:8">
      <c r="H1171"/>
    </row>
    <row r="1172" spans="8:8">
      <c r="H1172"/>
    </row>
    <row r="1173" spans="8:8">
      <c r="H1173"/>
    </row>
    <row r="1174" spans="8:8">
      <c r="H1174"/>
    </row>
    <row r="1175" spans="8:8">
      <c r="H1175"/>
    </row>
    <row r="1176" spans="8:8">
      <c r="H1176"/>
    </row>
    <row r="1177" spans="8:8">
      <c r="H1177"/>
    </row>
    <row r="1178" spans="8:8">
      <c r="H1178"/>
    </row>
    <row r="1179" spans="8:8">
      <c r="H1179"/>
    </row>
    <row r="1180" spans="8:8">
      <c r="H1180"/>
    </row>
    <row r="1181" spans="8:8">
      <c r="H1181"/>
    </row>
    <row r="1182" spans="8:8">
      <c r="H1182"/>
    </row>
    <row r="1183" spans="8:8">
      <c r="H1183"/>
    </row>
    <row r="1184" spans="8:8">
      <c r="H1184"/>
    </row>
    <row r="1185" spans="8:8">
      <c r="H1185"/>
    </row>
    <row r="1186" spans="8:8">
      <c r="H1186"/>
    </row>
    <row r="1187" spans="8:8">
      <c r="H1187"/>
    </row>
    <row r="1188" spans="8:8">
      <c r="H1188"/>
    </row>
    <row r="1189" spans="8:8">
      <c r="H1189"/>
    </row>
    <row r="1190" spans="8:8">
      <c r="H1190"/>
    </row>
    <row r="1191" spans="8:8">
      <c r="H1191"/>
    </row>
    <row r="1192" spans="8:8">
      <c r="H1192"/>
    </row>
    <row r="1193" spans="8:8">
      <c r="H1193"/>
    </row>
    <row r="1194" spans="8:8">
      <c r="H1194"/>
    </row>
    <row r="1195" spans="8:8">
      <c r="H1195"/>
    </row>
    <row r="1196" spans="8:8">
      <c r="H1196"/>
    </row>
    <row r="1197" spans="8:8">
      <c r="H1197"/>
    </row>
    <row r="1198" spans="8:8">
      <c r="H1198"/>
    </row>
    <row r="1199" spans="8:8">
      <c r="H1199"/>
    </row>
    <row r="1200" spans="8:8">
      <c r="H1200"/>
    </row>
    <row r="1201" spans="7:8">
      <c r="H1201"/>
    </row>
    <row r="1202" spans="7:8">
      <c r="H1202"/>
    </row>
    <row r="1203" spans="7:8">
      <c r="H1203"/>
    </row>
    <row r="1204" spans="7:8">
      <c r="G1204" s="3"/>
      <c r="H1204"/>
    </row>
    <row r="1205" spans="7:8">
      <c r="H1205"/>
    </row>
    <row r="1206" spans="7:8">
      <c r="H1206"/>
    </row>
    <row r="1207" spans="7:8">
      <c r="H1207"/>
    </row>
    <row r="1208" spans="7:8">
      <c r="H1208"/>
    </row>
    <row r="1209" spans="7:8">
      <c r="H1209"/>
    </row>
    <row r="1210" spans="7:8">
      <c r="H1210"/>
    </row>
    <row r="1211" spans="7:8">
      <c r="H1211"/>
    </row>
    <row r="1212" spans="7:8">
      <c r="H1212"/>
    </row>
    <row r="1213" spans="7:8">
      <c r="H1213"/>
    </row>
    <row r="1214" spans="7:8">
      <c r="H1214"/>
    </row>
    <row r="1215" spans="7:8">
      <c r="H1215"/>
    </row>
    <row r="1216" spans="7:8">
      <c r="H1216"/>
    </row>
    <row r="1217" spans="8:8">
      <c r="H1217"/>
    </row>
    <row r="1218" spans="8:8">
      <c r="H1218"/>
    </row>
    <row r="1219" spans="8:8">
      <c r="H1219"/>
    </row>
    <row r="1220" spans="8:8">
      <c r="H1220"/>
    </row>
    <row r="1221" spans="8:8">
      <c r="H1221"/>
    </row>
    <row r="1222" spans="8:8">
      <c r="H1222"/>
    </row>
    <row r="1223" spans="8:8">
      <c r="H1223"/>
    </row>
    <row r="1224" spans="8:8">
      <c r="H1224"/>
    </row>
    <row r="1225" spans="8:8">
      <c r="H1225"/>
    </row>
    <row r="1226" spans="8:8">
      <c r="H1226"/>
    </row>
    <row r="1227" spans="8:8">
      <c r="H1227"/>
    </row>
    <row r="1228" spans="8:8">
      <c r="H1228"/>
    </row>
    <row r="1229" spans="8:8">
      <c r="H1229"/>
    </row>
    <row r="1230" spans="8:8">
      <c r="H1230"/>
    </row>
    <row r="1231" spans="8:8">
      <c r="H1231"/>
    </row>
    <row r="1232" spans="8:8">
      <c r="H1232"/>
    </row>
    <row r="1233" spans="8:8">
      <c r="H1233"/>
    </row>
    <row r="1234" spans="8:8">
      <c r="H1234"/>
    </row>
    <row r="1235" spans="8:8">
      <c r="H1235"/>
    </row>
    <row r="1236" spans="8:8">
      <c r="H1236"/>
    </row>
    <row r="1237" spans="8:8">
      <c r="H1237"/>
    </row>
    <row r="1238" spans="8:8">
      <c r="H1238"/>
    </row>
    <row r="1239" spans="8:8">
      <c r="H1239"/>
    </row>
    <row r="1240" spans="8:8">
      <c r="H1240"/>
    </row>
    <row r="1241" spans="8:8">
      <c r="H1241"/>
    </row>
    <row r="1242" spans="8:8">
      <c r="H1242"/>
    </row>
    <row r="1243" spans="8:8">
      <c r="H1243"/>
    </row>
    <row r="1244" spans="8:8">
      <c r="H1244"/>
    </row>
    <row r="1245" spans="8:8">
      <c r="H1245"/>
    </row>
    <row r="1246" spans="8:8">
      <c r="H1246"/>
    </row>
    <row r="1247" spans="8:8">
      <c r="H1247"/>
    </row>
    <row r="1248" spans="8:8">
      <c r="H1248"/>
    </row>
    <row r="1249" spans="8:8">
      <c r="H1249"/>
    </row>
    <row r="1250" spans="8:8">
      <c r="H1250"/>
    </row>
    <row r="1251" spans="8:8">
      <c r="H1251"/>
    </row>
    <row r="1252" spans="8:8">
      <c r="H1252"/>
    </row>
    <row r="1253" spans="8:8">
      <c r="H1253"/>
    </row>
    <row r="1254" spans="8:8">
      <c r="H1254"/>
    </row>
    <row r="1255" spans="8:8">
      <c r="H1255"/>
    </row>
    <row r="1256" spans="8:8">
      <c r="H1256"/>
    </row>
    <row r="1257" spans="8:8">
      <c r="H1257"/>
    </row>
    <row r="1258" spans="8:8">
      <c r="H1258"/>
    </row>
    <row r="1259" spans="8:8">
      <c r="H1259"/>
    </row>
    <row r="1260" spans="8:8">
      <c r="H1260"/>
    </row>
    <row r="1261" spans="8:8">
      <c r="H1261"/>
    </row>
    <row r="1262" spans="8:8">
      <c r="H1262"/>
    </row>
    <row r="1263" spans="8:8">
      <c r="H1263"/>
    </row>
    <row r="1264" spans="8:8">
      <c r="H1264"/>
    </row>
    <row r="1265" spans="7:8">
      <c r="H1265"/>
    </row>
    <row r="1266" spans="7:8">
      <c r="H1266"/>
    </row>
    <row r="1267" spans="7:8">
      <c r="H1267"/>
    </row>
    <row r="1268" spans="7:8">
      <c r="H1268"/>
    </row>
    <row r="1269" spans="7:8">
      <c r="H1269"/>
    </row>
    <row r="1270" spans="7:8">
      <c r="H1270"/>
    </row>
    <row r="1271" spans="7:8">
      <c r="H1271"/>
    </row>
    <row r="1272" spans="7:8">
      <c r="H1272"/>
    </row>
    <row r="1273" spans="7:8">
      <c r="H1273"/>
    </row>
    <row r="1274" spans="7:8">
      <c r="H1274"/>
    </row>
    <row r="1275" spans="7:8">
      <c r="H1275"/>
    </row>
    <row r="1276" spans="7:8">
      <c r="H1276"/>
    </row>
    <row r="1277" spans="7:8">
      <c r="H1277"/>
    </row>
    <row r="1278" spans="7:8">
      <c r="G1278" s="3"/>
      <c r="H1278"/>
    </row>
    <row r="1279" spans="7:8">
      <c r="H1279"/>
    </row>
    <row r="1280" spans="7:8">
      <c r="H1280"/>
    </row>
    <row r="1281" spans="8:8">
      <c r="H1281"/>
    </row>
    <row r="1282" spans="8:8">
      <c r="H1282"/>
    </row>
    <row r="1283" spans="8:8">
      <c r="H1283"/>
    </row>
    <row r="1284" spans="8:8">
      <c r="H1284"/>
    </row>
    <row r="1285" spans="8:8">
      <c r="H1285"/>
    </row>
    <row r="1286" spans="8:8">
      <c r="H1286"/>
    </row>
    <row r="1287" spans="8:8">
      <c r="H1287"/>
    </row>
    <row r="1288" spans="8:8">
      <c r="H1288"/>
    </row>
    <row r="1289" spans="8:8">
      <c r="H1289"/>
    </row>
    <row r="1290" spans="8:8">
      <c r="H1290"/>
    </row>
    <row r="1291" spans="8:8">
      <c r="H1291"/>
    </row>
    <row r="1292" spans="8:8">
      <c r="H1292"/>
    </row>
    <row r="1293" spans="8:8">
      <c r="H1293"/>
    </row>
    <row r="1294" spans="8:8">
      <c r="H1294"/>
    </row>
    <row r="1295" spans="8:8">
      <c r="H1295"/>
    </row>
    <row r="1296" spans="8:8">
      <c r="H1296"/>
    </row>
    <row r="1297" spans="8:8">
      <c r="H1297"/>
    </row>
    <row r="1298" spans="8:8">
      <c r="H1298"/>
    </row>
    <row r="1299" spans="8:8">
      <c r="H1299"/>
    </row>
    <row r="1300" spans="8:8">
      <c r="H1300"/>
    </row>
    <row r="1301" spans="8:8">
      <c r="H1301"/>
    </row>
    <row r="1302" spans="8:8">
      <c r="H1302"/>
    </row>
    <row r="1303" spans="8:8">
      <c r="H1303"/>
    </row>
    <row r="1304" spans="8:8">
      <c r="H1304"/>
    </row>
    <row r="1305" spans="8:8">
      <c r="H1305"/>
    </row>
    <row r="1306" spans="8:8">
      <c r="H1306"/>
    </row>
    <row r="1307" spans="8:8">
      <c r="H1307"/>
    </row>
    <row r="1308" spans="8:8">
      <c r="H1308"/>
    </row>
    <row r="1309" spans="8:8">
      <c r="H1309"/>
    </row>
    <row r="1310" spans="8:8">
      <c r="H1310"/>
    </row>
    <row r="1311" spans="8:8">
      <c r="H1311"/>
    </row>
    <row r="1312" spans="8:8">
      <c r="H1312"/>
    </row>
    <row r="1313" spans="7:8">
      <c r="H1313"/>
    </row>
    <row r="1314" spans="7:8">
      <c r="H1314"/>
    </row>
    <row r="1315" spans="7:8">
      <c r="H1315"/>
    </row>
    <row r="1316" spans="7:8">
      <c r="H1316"/>
    </row>
    <row r="1317" spans="7:8">
      <c r="H1317"/>
    </row>
    <row r="1318" spans="7:8">
      <c r="H1318"/>
    </row>
    <row r="1319" spans="7:8">
      <c r="H1319"/>
    </row>
    <row r="1320" spans="7:8">
      <c r="H1320"/>
    </row>
    <row r="1321" spans="7:8">
      <c r="H1321"/>
    </row>
    <row r="1322" spans="7:8">
      <c r="H1322"/>
    </row>
    <row r="1323" spans="7:8">
      <c r="H1323"/>
    </row>
    <row r="1324" spans="7:8">
      <c r="H1324"/>
    </row>
    <row r="1325" spans="7:8">
      <c r="H1325"/>
    </row>
    <row r="1326" spans="7:8">
      <c r="H1326"/>
    </row>
    <row r="1327" spans="7:8">
      <c r="H1327"/>
    </row>
    <row r="1328" spans="7:8">
      <c r="G1328" s="3"/>
      <c r="H1328"/>
    </row>
    <row r="1329" spans="8:8">
      <c r="H1329"/>
    </row>
    <row r="1330" spans="8:8">
      <c r="H1330"/>
    </row>
    <row r="1331" spans="8:8">
      <c r="H1331"/>
    </row>
    <row r="1332" spans="8:8">
      <c r="H1332"/>
    </row>
    <row r="1333" spans="8:8">
      <c r="H1333"/>
    </row>
    <row r="1334" spans="8:8">
      <c r="H1334"/>
    </row>
    <row r="1335" spans="8:8">
      <c r="H1335"/>
    </row>
    <row r="1336" spans="8:8">
      <c r="H1336"/>
    </row>
    <row r="1337" spans="8:8">
      <c r="H1337"/>
    </row>
    <row r="1338" spans="8:8">
      <c r="H1338"/>
    </row>
    <row r="1339" spans="8:8">
      <c r="H1339"/>
    </row>
    <row r="1340" spans="8:8">
      <c r="H1340"/>
    </row>
    <row r="1341" spans="8:8">
      <c r="H1341"/>
    </row>
    <row r="1342" spans="8:8">
      <c r="H1342"/>
    </row>
    <row r="1343" spans="8:8">
      <c r="H1343"/>
    </row>
    <row r="1344" spans="8:8">
      <c r="H1344"/>
    </row>
    <row r="1345" spans="8:8">
      <c r="H1345"/>
    </row>
    <row r="1346" spans="8:8">
      <c r="H1346"/>
    </row>
    <row r="1347" spans="8:8">
      <c r="H1347"/>
    </row>
    <row r="1348" spans="8:8">
      <c r="H1348"/>
    </row>
    <row r="1349" spans="8:8">
      <c r="H1349"/>
    </row>
    <row r="1350" spans="8:8">
      <c r="H1350"/>
    </row>
    <row r="1351" spans="8:8">
      <c r="H1351"/>
    </row>
    <row r="1352" spans="8:8">
      <c r="H1352"/>
    </row>
    <row r="1353" spans="8:8">
      <c r="H1353"/>
    </row>
    <row r="1354" spans="8:8">
      <c r="H1354"/>
    </row>
    <row r="1355" spans="8:8">
      <c r="H1355"/>
    </row>
    <row r="1356" spans="8:8">
      <c r="H1356"/>
    </row>
    <row r="1357" spans="8:8">
      <c r="H1357"/>
    </row>
    <row r="1358" spans="8:8">
      <c r="H1358"/>
    </row>
    <row r="1359" spans="8:8">
      <c r="H1359"/>
    </row>
    <row r="1360" spans="8:8">
      <c r="H1360"/>
    </row>
    <row r="1361" spans="8:8">
      <c r="H1361"/>
    </row>
    <row r="1362" spans="8:8">
      <c r="H1362"/>
    </row>
    <row r="1363" spans="8:8">
      <c r="H1363"/>
    </row>
    <row r="1364" spans="8:8">
      <c r="H1364"/>
    </row>
    <row r="1365" spans="8:8">
      <c r="H1365"/>
    </row>
    <row r="1366" spans="8:8">
      <c r="H1366"/>
    </row>
    <row r="1367" spans="8:8">
      <c r="H1367"/>
    </row>
    <row r="1368" spans="8:8">
      <c r="H1368"/>
    </row>
    <row r="1369" spans="8:8">
      <c r="H1369"/>
    </row>
    <row r="1370" spans="8:8">
      <c r="H1370"/>
    </row>
    <row r="1371" spans="8:8">
      <c r="H1371"/>
    </row>
    <row r="1372" spans="8:8">
      <c r="H1372"/>
    </row>
    <row r="1373" spans="8:8">
      <c r="H1373"/>
    </row>
    <row r="1374" spans="8:8">
      <c r="H1374"/>
    </row>
    <row r="1375" spans="8:8">
      <c r="H1375"/>
    </row>
    <row r="1376" spans="8:8">
      <c r="H1376"/>
    </row>
    <row r="1377" spans="8:8">
      <c r="H1377"/>
    </row>
    <row r="1378" spans="8:8">
      <c r="H1378"/>
    </row>
    <row r="1379" spans="8:8">
      <c r="H1379"/>
    </row>
    <row r="1380" spans="8:8">
      <c r="H1380"/>
    </row>
    <row r="1381" spans="8:8">
      <c r="H1381"/>
    </row>
    <row r="1382" spans="8:8">
      <c r="H1382"/>
    </row>
    <row r="1383" spans="8:8">
      <c r="H1383"/>
    </row>
    <row r="1384" spans="8:8">
      <c r="H1384"/>
    </row>
    <row r="1385" spans="8:8">
      <c r="H1385"/>
    </row>
    <row r="1386" spans="8:8">
      <c r="H1386"/>
    </row>
    <row r="1387" spans="8:8">
      <c r="H1387"/>
    </row>
    <row r="1388" spans="8:8">
      <c r="H1388"/>
    </row>
    <row r="1389" spans="8:8">
      <c r="H1389"/>
    </row>
    <row r="1390" spans="8:8">
      <c r="H1390"/>
    </row>
    <row r="1391" spans="8:8">
      <c r="H1391"/>
    </row>
    <row r="1392" spans="8:8">
      <c r="H1392"/>
    </row>
    <row r="1393" spans="8:8">
      <c r="H1393"/>
    </row>
    <row r="1394" spans="8:8">
      <c r="H1394"/>
    </row>
    <row r="1395" spans="8:8">
      <c r="H1395"/>
    </row>
    <row r="1396" spans="8:8">
      <c r="H1396"/>
    </row>
    <row r="1397" spans="8:8">
      <c r="H1397"/>
    </row>
    <row r="1398" spans="8:8">
      <c r="H1398"/>
    </row>
    <row r="1399" spans="8:8">
      <c r="H1399"/>
    </row>
    <row r="1400" spans="8:8">
      <c r="H1400"/>
    </row>
    <row r="1401" spans="8:8">
      <c r="H1401"/>
    </row>
    <row r="1402" spans="8:8">
      <c r="H1402"/>
    </row>
    <row r="1403" spans="8:8">
      <c r="H1403"/>
    </row>
    <row r="1404" spans="8:8">
      <c r="H1404"/>
    </row>
    <row r="1405" spans="8:8">
      <c r="H1405"/>
    </row>
    <row r="1406" spans="8:8">
      <c r="H1406"/>
    </row>
    <row r="1407" spans="8:8">
      <c r="H1407"/>
    </row>
    <row r="1408" spans="8:8">
      <c r="H1408"/>
    </row>
    <row r="1409" spans="8:8">
      <c r="H1409"/>
    </row>
    <row r="1410" spans="8:8">
      <c r="H1410"/>
    </row>
    <row r="1411" spans="8:8">
      <c r="H1411"/>
    </row>
    <row r="1412" spans="8:8">
      <c r="H1412"/>
    </row>
    <row r="1414" spans="8:8">
      <c r="H1414"/>
    </row>
    <row r="1415" spans="8:8">
      <c r="H1415"/>
    </row>
    <row r="1416" spans="8:8">
      <c r="H1416"/>
    </row>
    <row r="1417" spans="8:8">
      <c r="H1417"/>
    </row>
    <row r="1418" spans="8:8">
      <c r="H1418"/>
    </row>
    <row r="1419" spans="8:8">
      <c r="H1419"/>
    </row>
    <row r="1420" spans="8:8">
      <c r="H1420"/>
    </row>
    <row r="1422" spans="8:8">
      <c r="H1422"/>
    </row>
    <row r="1423" spans="8:8">
      <c r="H1423"/>
    </row>
    <row r="1424" spans="8:8">
      <c r="H1424"/>
    </row>
    <row r="1425" spans="8:8">
      <c r="H1425"/>
    </row>
    <row r="1426" spans="8:8">
      <c r="H1426"/>
    </row>
    <row r="1427" spans="8:8">
      <c r="H1427"/>
    </row>
    <row r="1428" spans="8:8">
      <c r="H1428"/>
    </row>
    <row r="1429" spans="8:8">
      <c r="H1429"/>
    </row>
    <row r="1430" spans="8:8">
      <c r="H1430"/>
    </row>
    <row r="1431" spans="8:8">
      <c r="H1431"/>
    </row>
    <row r="1432" spans="8:8">
      <c r="H1432"/>
    </row>
    <row r="1433" spans="8:8">
      <c r="H1433"/>
    </row>
    <row r="1434" spans="8:8">
      <c r="H1434"/>
    </row>
    <row r="1435" spans="8:8">
      <c r="H1435"/>
    </row>
    <row r="1436" spans="8:8">
      <c r="H1436"/>
    </row>
    <row r="1437" spans="8:8">
      <c r="H1437"/>
    </row>
    <row r="1438" spans="8:8">
      <c r="H1438"/>
    </row>
    <row r="1439" spans="8:8">
      <c r="H1439"/>
    </row>
    <row r="1440" spans="8:8">
      <c r="H1440"/>
    </row>
    <row r="1441" spans="8:8">
      <c r="H1441"/>
    </row>
    <row r="1442" spans="8:8">
      <c r="H1442"/>
    </row>
    <row r="1443" spans="8:8">
      <c r="H1443"/>
    </row>
    <row r="1444" spans="8:8">
      <c r="H1444"/>
    </row>
    <row r="1445" spans="8:8">
      <c r="H1445"/>
    </row>
    <row r="1446" spans="8:8">
      <c r="H1446"/>
    </row>
    <row r="1447" spans="8:8">
      <c r="H1447"/>
    </row>
    <row r="1448" spans="8:8">
      <c r="H1448"/>
    </row>
    <row r="1449" spans="8:8">
      <c r="H1449"/>
    </row>
    <row r="1450" spans="8:8">
      <c r="H1450"/>
    </row>
    <row r="1451" spans="8:8">
      <c r="H1451"/>
    </row>
    <row r="1452" spans="8:8">
      <c r="H1452"/>
    </row>
    <row r="1453" spans="8:8">
      <c r="H1453"/>
    </row>
    <row r="1454" spans="8:8">
      <c r="H1454"/>
    </row>
  </sheetData>
  <sortState xmlns:xlrd2="http://schemas.microsoft.com/office/spreadsheetml/2017/richdata2" ref="A4:D231">
    <sortCondition ref="A4:A231"/>
  </sortState>
  <mergeCells count="1">
    <mergeCell ref="K11:K12"/>
  </mergeCells>
  <pageMargins left="0.511811024" right="0.511811024" top="0.78740157499999996" bottom="0.78740157499999996" header="0.31496062000000002" footer="0.31496062000000002"/>
  <pageSetup paperSize="9" orientation="portrait" r:id="rId1"/>
  <headerFooter>
    <oddHeader>&amp;R&amp;"Calibri"&amp;10&amp;K000000#interna&amp;1#</oddHead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93C90E-3EBF-4C0D-880A-3F68C2EF9220}">
  <dimension ref="A1:K1454"/>
  <sheetViews>
    <sheetView zoomScaleNormal="100" workbookViewId="0">
      <selection activeCell="D18" sqref="D18"/>
    </sheetView>
  </sheetViews>
  <sheetFormatPr defaultRowHeight="15"/>
  <cols>
    <col min="2" max="2" width="42.42578125" style="63" bestFit="1" customWidth="1"/>
    <col min="3" max="3" width="7.5703125" customWidth="1"/>
    <col min="4" max="4" width="33.5703125" bestFit="1" customWidth="1"/>
    <col min="5" max="5" width="10.5703125" style="3" bestFit="1" customWidth="1"/>
    <col min="6" max="6" width="10.140625" style="55" bestFit="1" customWidth="1"/>
    <col min="7" max="7" width="34.42578125" customWidth="1"/>
    <col min="8" max="8" width="8.7109375" style="25"/>
    <col min="9" max="9" width="8.140625" style="25" bestFit="1" customWidth="1"/>
  </cols>
  <sheetData>
    <row r="1" spans="1:11">
      <c r="A1" t="s">
        <v>11609</v>
      </c>
    </row>
    <row r="2" spans="1:11" ht="15.75" thickBot="1">
      <c r="G2" s="2"/>
    </row>
    <row r="3" spans="1:11">
      <c r="A3" s="3" t="s">
        <v>7439</v>
      </c>
      <c r="B3" s="64" t="s">
        <v>2</v>
      </c>
      <c r="C3" s="3" t="s">
        <v>3</v>
      </c>
      <c r="D3" s="3" t="s">
        <v>4</v>
      </c>
      <c r="E3" s="3" t="s">
        <v>6</v>
      </c>
      <c r="F3" s="55" t="s">
        <v>7</v>
      </c>
      <c r="G3" s="8" t="s">
        <v>8</v>
      </c>
      <c r="H3" s="42">
        <v>186</v>
      </c>
    </row>
    <row r="4" spans="1:11">
      <c r="A4" t="str">
        <f>_xlfn.XLOOKUP(B4,Rotineiros!B$1:B$5000,Rotineiros!A$1:A$5000)</f>
        <v>C1325373</v>
      </c>
      <c r="B4" t="s">
        <v>2737</v>
      </c>
      <c r="C4" t="s">
        <v>302</v>
      </c>
      <c r="D4" t="s">
        <v>3401</v>
      </c>
      <c r="E4" s="3" t="str">
        <f>_xlfn.XLOOKUP(A4,'Badge Arqueiro'!A$1:A$170,'Badge Arqueiro'!B$1:B$170,"0")</f>
        <v>0</v>
      </c>
      <c r="F4" s="55">
        <f>_xlfn.XLOOKUP(A4,Comiters!A$1:A$999,Comiters!B$1:B$999,"0")</f>
        <v>1</v>
      </c>
      <c r="G4" s="4" t="s">
        <v>9</v>
      </c>
      <c r="H4" s="43">
        <v>123</v>
      </c>
      <c r="I4" s="44">
        <f>H4/$H$3</f>
        <v>0.66129032258064513</v>
      </c>
    </row>
    <row r="5" spans="1:11">
      <c r="A5" t="str">
        <f>_xlfn.XLOOKUP(B5,Rotineiros!B$1:B$5000,Rotineiros!A$1:A$5000)</f>
        <v>F2419105</v>
      </c>
      <c r="B5" t="s">
        <v>204</v>
      </c>
      <c r="C5" t="s">
        <v>511</v>
      </c>
      <c r="D5" t="s">
        <v>205</v>
      </c>
      <c r="E5" s="3">
        <f>_xlfn.XLOOKUP(A5,'Badge Arqueiro'!A$1:A$170,'Badge Arqueiro'!B$1:B$170,"0")</f>
        <v>1</v>
      </c>
      <c r="F5" s="55">
        <f>_xlfn.XLOOKUP(A5,Comiters!A$1:A$999,Comiters!B$1:B$999,"0")</f>
        <v>1</v>
      </c>
      <c r="G5" s="10" t="s">
        <v>15</v>
      </c>
      <c r="H5" s="45">
        <v>56</v>
      </c>
      <c r="I5" s="44">
        <f t="shared" ref="I5:I21" si="0">H5/$H$3</f>
        <v>0.30107526881720431</v>
      </c>
    </row>
    <row r="6" spans="1:11">
      <c r="A6" t="str">
        <f>_xlfn.XLOOKUP(B6,Rotineiros!B$1:B$5000,Rotineiros!A$1:A$5000)</f>
        <v>F8236816</v>
      </c>
      <c r="B6" t="s">
        <v>12639</v>
      </c>
      <c r="C6" t="s">
        <v>511</v>
      </c>
      <c r="D6" t="s">
        <v>12640</v>
      </c>
      <c r="E6" s="3" t="str">
        <f>_xlfn.XLOOKUP(A6,'Badge Arqueiro'!A$1:A$170,'Badge Arqueiro'!B$1:B$170,"0")</f>
        <v>0</v>
      </c>
      <c r="F6" s="55" t="str">
        <f>_xlfn.XLOOKUP(A6,Comiters!A$1:A$999,Comiters!B$1:B$999,"0")</f>
        <v>0</v>
      </c>
      <c r="G6" s="4" t="s">
        <v>20</v>
      </c>
      <c r="H6" s="43">
        <v>17</v>
      </c>
      <c r="I6" s="44">
        <f t="shared" si="0"/>
        <v>9.1397849462365593E-2</v>
      </c>
    </row>
    <row r="7" spans="1:11">
      <c r="A7" t="str">
        <f>_xlfn.XLOOKUP(B7,Rotineiros!B$1:B$5000,Rotineiros!A$1:A$5000)</f>
        <v>C1321942</v>
      </c>
      <c r="B7" t="s">
        <v>12423</v>
      </c>
      <c r="C7" t="s">
        <v>38</v>
      </c>
      <c r="D7" t="s">
        <v>4435</v>
      </c>
      <c r="E7" s="3">
        <f>_xlfn.XLOOKUP(A7,'Badge Arqueiro'!A$1:A$170,'Badge Arqueiro'!B$1:B$170,"0")</f>
        <v>1</v>
      </c>
      <c r="F7" s="55" t="str">
        <f>_xlfn.XLOOKUP(A7,Comiters!A$1:A$999,Comiters!B$1:B$999,"0")</f>
        <v>0</v>
      </c>
      <c r="G7" s="10" t="s">
        <v>25</v>
      </c>
      <c r="H7" s="45">
        <v>46</v>
      </c>
      <c r="I7" s="44">
        <f t="shared" si="0"/>
        <v>0.24731182795698925</v>
      </c>
    </row>
    <row r="8" spans="1:11">
      <c r="A8" t="str">
        <f>_xlfn.XLOOKUP(B8,Rotineiros!B$1:B$5000,Rotineiros!A$1:A$5000)</f>
        <v>F4340019</v>
      </c>
      <c r="B8" t="s">
        <v>12717</v>
      </c>
      <c r="C8" t="s">
        <v>38</v>
      </c>
      <c r="D8" t="s">
        <v>12718</v>
      </c>
      <c r="E8" s="3" t="str">
        <f>_xlfn.XLOOKUP(A8,'Badge Arqueiro'!A$1:A$170,'Badge Arqueiro'!B$1:B$170,"0")</f>
        <v>0</v>
      </c>
      <c r="F8" s="55" t="str">
        <f>_xlfn.XLOOKUP(A8,Comiters!A$1:A$999,Comiters!B$1:B$999,"0")</f>
        <v>0</v>
      </c>
      <c r="G8" s="4" t="s">
        <v>30</v>
      </c>
      <c r="H8" s="43">
        <v>30</v>
      </c>
      <c r="I8" s="44">
        <f t="shared" si="0"/>
        <v>0.16129032258064516</v>
      </c>
    </row>
    <row r="9" spans="1:11" ht="15.75" thickBot="1">
      <c r="A9" t="str">
        <f>_xlfn.XLOOKUP(B9,Rotineiros!B$1:B$5000,Rotineiros!A$1:A$5000)</f>
        <v>C1325348</v>
      </c>
      <c r="B9" t="s">
        <v>12175</v>
      </c>
      <c r="C9" t="s">
        <v>66</v>
      </c>
      <c r="D9" t="s">
        <v>12253</v>
      </c>
      <c r="E9" s="3" t="str">
        <f>_xlfn.XLOOKUP(A9,'Badge Arqueiro'!A$1:A$170,'Badge Arqueiro'!B$1:B$170,"0")</f>
        <v>0</v>
      </c>
      <c r="F9" s="55">
        <f>_xlfn.XLOOKUP(A9,Comiters!A$1:A$999,Comiters!B$1:B$999,"0")</f>
        <v>1</v>
      </c>
      <c r="G9" s="12" t="s">
        <v>35</v>
      </c>
      <c r="H9" s="46">
        <v>16</v>
      </c>
      <c r="I9" s="44">
        <f t="shared" si="0"/>
        <v>8.6021505376344093E-2</v>
      </c>
    </row>
    <row r="10" spans="1:11" ht="15.75" thickBot="1">
      <c r="A10" t="str">
        <f>_xlfn.XLOOKUP(B10,Rotineiros!B$1:B$5000,Rotineiros!A$1:A$5000)</f>
        <v>C1329911</v>
      </c>
      <c r="B10" t="s">
        <v>12646</v>
      </c>
      <c r="C10" t="s">
        <v>66</v>
      </c>
      <c r="D10" t="s">
        <v>12647</v>
      </c>
      <c r="E10" s="3" t="str">
        <f>_xlfn.XLOOKUP(A10,'Badge Arqueiro'!A$1:A$170,'Badge Arqueiro'!B$1:B$170,"0")</f>
        <v>0</v>
      </c>
      <c r="F10" s="55">
        <f>_xlfn.XLOOKUP(A10,Comiters!A$1:A$999,Comiters!B$1:B$999,"0")</f>
        <v>1</v>
      </c>
      <c r="I10" s="44"/>
    </row>
    <row r="11" spans="1:11">
      <c r="A11" t="str">
        <f>_xlfn.XLOOKUP(B11,Rotineiros!B$1:B$5000,Rotineiros!A$1:A$5000)</f>
        <v>F6484759</v>
      </c>
      <c r="B11" t="s">
        <v>3489</v>
      </c>
      <c r="C11" t="s">
        <v>66</v>
      </c>
      <c r="D11" t="s">
        <v>3490</v>
      </c>
      <c r="E11" s="3" t="str">
        <f>_xlfn.XLOOKUP(A11,'Badge Arqueiro'!A$1:A$170,'Badge Arqueiro'!B$1:B$170,"0")</f>
        <v>0</v>
      </c>
      <c r="F11" s="55" t="str">
        <f>_xlfn.XLOOKUP(A11,Comiters!A$1:A$999,Comiters!B$1:B$999,"0")</f>
        <v>0</v>
      </c>
      <c r="G11" s="8" t="s">
        <v>44</v>
      </c>
      <c r="H11" s="42">
        <v>110</v>
      </c>
      <c r="I11" s="44">
        <f t="shared" si="0"/>
        <v>0.59139784946236562</v>
      </c>
      <c r="K11" s="130">
        <f>SUM(I11:I12)</f>
        <v>0.85483870967741937</v>
      </c>
    </row>
    <row r="12" spans="1:11">
      <c r="A12" t="str">
        <f>_xlfn.XLOOKUP(B12,Rotineiros!B$1:B$5000,Rotineiros!A$1:A$5000)</f>
        <v>C1321328</v>
      </c>
      <c r="B12" t="s">
        <v>2719</v>
      </c>
      <c r="C12" t="s">
        <v>115</v>
      </c>
      <c r="D12" t="s">
        <v>3432</v>
      </c>
      <c r="E12" s="3" t="str">
        <f>_xlfn.XLOOKUP(A12,'Badge Arqueiro'!A$1:A$170,'Badge Arqueiro'!B$1:B$170,"0")</f>
        <v>0</v>
      </c>
      <c r="F12" s="55">
        <f>_xlfn.XLOOKUP(A12,Comiters!A$1:A$999,Comiters!B$1:B$999,"0")</f>
        <v>1</v>
      </c>
      <c r="G12" s="4" t="s">
        <v>49</v>
      </c>
      <c r="H12" s="43">
        <v>49</v>
      </c>
      <c r="I12" s="44">
        <f t="shared" si="0"/>
        <v>0.26344086021505375</v>
      </c>
      <c r="K12" s="130"/>
    </row>
    <row r="13" spans="1:11">
      <c r="A13" t="str">
        <f>_xlfn.XLOOKUP(B13,Rotineiros!B$1:B$5000,Rotineiros!A$1:A$5000)</f>
        <v>F0720287</v>
      </c>
      <c r="B13" t="s">
        <v>12697</v>
      </c>
      <c r="C13" t="s">
        <v>115</v>
      </c>
      <c r="D13" t="s">
        <v>12698</v>
      </c>
      <c r="E13" s="3">
        <f>_xlfn.XLOOKUP(A13,'Badge Arqueiro'!A$1:A$170,'Badge Arqueiro'!B$1:B$170,"0")</f>
        <v>1</v>
      </c>
      <c r="F13" s="55">
        <f>_xlfn.XLOOKUP(A13,Comiters!A$1:A$999,Comiters!B$1:B$999,"0")</f>
        <v>1</v>
      </c>
      <c r="G13" s="10" t="s">
        <v>54</v>
      </c>
      <c r="H13" s="45">
        <v>14</v>
      </c>
      <c r="I13" s="44">
        <f t="shared" si="0"/>
        <v>7.5268817204301078E-2</v>
      </c>
    </row>
    <row r="14" spans="1:11" ht="15.75" thickBot="1">
      <c r="A14" t="str">
        <f>_xlfn.XLOOKUP(B14,Rotineiros!B$1:B$5000,Rotineiros!A$1:A$5000)</f>
        <v>F1704805</v>
      </c>
      <c r="B14" t="s">
        <v>449</v>
      </c>
      <c r="C14" t="s">
        <v>115</v>
      </c>
      <c r="D14" t="s">
        <v>450</v>
      </c>
      <c r="E14" s="3" t="str">
        <f>_xlfn.XLOOKUP(A14,'Badge Arqueiro'!A$1:A$170,'Badge Arqueiro'!B$1:B$170,"0")</f>
        <v>0</v>
      </c>
      <c r="F14" s="55" t="str">
        <f>_xlfn.XLOOKUP(A14,Comiters!A$1:A$999,Comiters!B$1:B$999,"0")</f>
        <v>0</v>
      </c>
      <c r="G14" s="6" t="s">
        <v>59</v>
      </c>
      <c r="H14" s="47">
        <v>5</v>
      </c>
      <c r="I14" s="44">
        <f t="shared" si="0"/>
        <v>2.6881720430107527E-2</v>
      </c>
    </row>
    <row r="15" spans="1:11" ht="15.75" thickBot="1">
      <c r="A15" t="str">
        <f>_xlfn.XLOOKUP(B15,Rotineiros!B$1:B$5000,Rotineiros!A$1:A$5000)</f>
        <v>F2419081</v>
      </c>
      <c r="B15" t="s">
        <v>207</v>
      </c>
      <c r="C15" t="s">
        <v>115</v>
      </c>
      <c r="D15" t="s">
        <v>208</v>
      </c>
      <c r="E15" s="3" t="str">
        <f>_xlfn.XLOOKUP(A15,'Badge Arqueiro'!A$1:A$170,'Badge Arqueiro'!B$1:B$170,"0")</f>
        <v>0</v>
      </c>
      <c r="F15" s="55" t="str">
        <f>_xlfn.XLOOKUP(A15,Comiters!A$1:A$999,Comiters!B$1:B$999,"0")</f>
        <v>0</v>
      </c>
      <c r="I15" s="44"/>
    </row>
    <row r="16" spans="1:11">
      <c r="A16" t="str">
        <f>_xlfn.XLOOKUP(B16,Rotineiros!B$1:B$5000,Rotineiros!A$1:A$5000)</f>
        <v>F3226642</v>
      </c>
      <c r="B16" t="s">
        <v>494</v>
      </c>
      <c r="C16" t="s">
        <v>115</v>
      </c>
      <c r="D16" t="s">
        <v>495</v>
      </c>
      <c r="E16" s="3" t="str">
        <f>_xlfn.XLOOKUP(A16,'Badge Arqueiro'!A$1:A$170,'Badge Arqueiro'!B$1:B$170,"0")</f>
        <v>0</v>
      </c>
      <c r="F16" s="55" t="str">
        <f>_xlfn.XLOOKUP(A16,Comiters!A$1:A$999,Comiters!B$1:B$999,"0")</f>
        <v>0</v>
      </c>
      <c r="G16" s="8" t="s">
        <v>68</v>
      </c>
      <c r="H16" s="42">
        <v>134</v>
      </c>
      <c r="I16" s="44">
        <f t="shared" si="0"/>
        <v>0.72043010752688175</v>
      </c>
    </row>
    <row r="17" spans="1:9">
      <c r="A17" t="str">
        <f>_xlfn.XLOOKUP(B17,Rotineiros!B$1:B$5000,Rotineiros!A$1:A$5000)</f>
        <v>F5798793</v>
      </c>
      <c r="B17" t="s">
        <v>12616</v>
      </c>
      <c r="C17" t="s">
        <v>115</v>
      </c>
      <c r="D17" t="s">
        <v>12617</v>
      </c>
      <c r="E17" s="3" t="str">
        <f>_xlfn.XLOOKUP(A17,'Badge Arqueiro'!A$1:A$170,'Badge Arqueiro'!B$1:B$170,"0")</f>
        <v>0</v>
      </c>
      <c r="F17" s="55" t="str">
        <f>_xlfn.XLOOKUP(A17,Comiters!A$1:A$999,Comiters!B$1:B$999,"0")</f>
        <v>0</v>
      </c>
      <c r="G17" s="4" t="s">
        <v>9</v>
      </c>
      <c r="H17" s="43">
        <v>89</v>
      </c>
      <c r="I17" s="44">
        <f t="shared" si="0"/>
        <v>0.478494623655914</v>
      </c>
    </row>
    <row r="18" spans="1:9">
      <c r="A18" t="str">
        <f>_xlfn.XLOOKUP(B18,Rotineiros!B$1:B$5000,Rotineiros!A$1:A$5000)</f>
        <v>C1293979</v>
      </c>
      <c r="B18" t="s">
        <v>11653</v>
      </c>
      <c r="C18" t="s">
        <v>164</v>
      </c>
      <c r="D18" t="s">
        <v>11732</v>
      </c>
      <c r="E18" s="3" t="str">
        <f>_xlfn.XLOOKUP(A18,'Badge Arqueiro'!A$1:A$170,'Badge Arqueiro'!B$1:B$170,"0")</f>
        <v>0</v>
      </c>
      <c r="F18" s="55" t="str">
        <f>_xlfn.XLOOKUP(A18,Comiters!A$1:A$999,Comiters!B$1:B$999,"0")</f>
        <v>0</v>
      </c>
      <c r="G18" s="10" t="s">
        <v>15</v>
      </c>
      <c r="H18" s="56">
        <v>45</v>
      </c>
      <c r="I18" s="44">
        <f t="shared" si="0"/>
        <v>0.24193548387096775</v>
      </c>
    </row>
    <row r="19" spans="1:9">
      <c r="A19" t="str">
        <f>_xlfn.XLOOKUP(B19,Rotineiros!B$1:B$5000,Rotineiros!A$1:A$5000)</f>
        <v>C1326683</v>
      </c>
      <c r="B19" t="s">
        <v>1933</v>
      </c>
      <c r="C19" t="s">
        <v>164</v>
      </c>
      <c r="D19" t="s">
        <v>1934</v>
      </c>
      <c r="E19" s="3" t="str">
        <f>_xlfn.XLOOKUP(A19,'Badge Arqueiro'!A$1:A$170,'Badge Arqueiro'!B$1:B$170,"0")</f>
        <v>0</v>
      </c>
      <c r="F19" s="55" t="str">
        <f>_xlfn.XLOOKUP(A19,Comiters!A$1:A$999,Comiters!B$1:B$999,"0")</f>
        <v>0</v>
      </c>
      <c r="G19" s="4" t="s">
        <v>80</v>
      </c>
      <c r="H19" s="43">
        <v>48</v>
      </c>
      <c r="I19" s="44">
        <f t="shared" si="0"/>
        <v>0.25806451612903225</v>
      </c>
    </row>
    <row r="20" spans="1:9">
      <c r="A20" t="str">
        <f>_xlfn.XLOOKUP(B20,Rotineiros!B$1:B$5000,Rotineiros!A$1:A$5000)</f>
        <v>C1327642</v>
      </c>
      <c r="B20" t="s">
        <v>7243</v>
      </c>
      <c r="C20" t="s">
        <v>164</v>
      </c>
      <c r="D20" t="s">
        <v>7294</v>
      </c>
      <c r="E20" s="3" t="str">
        <f>_xlfn.XLOOKUP(A20,'Badge Arqueiro'!A$1:A$170,'Badge Arqueiro'!B$1:B$170,"0")</f>
        <v>0</v>
      </c>
      <c r="F20" s="55" t="str">
        <f>_xlfn.XLOOKUP(A20,Comiters!A$1:A$999,Comiters!B$1:B$999,"0")</f>
        <v>0</v>
      </c>
      <c r="G20" s="10" t="s">
        <v>85</v>
      </c>
      <c r="H20" s="45">
        <v>35</v>
      </c>
      <c r="I20" s="44">
        <f t="shared" si="0"/>
        <v>0.18817204301075269</v>
      </c>
    </row>
    <row r="21" spans="1:9" ht="15.75" thickBot="1">
      <c r="A21" t="str">
        <f>_xlfn.XLOOKUP(B21,Rotineiros!B$1:B$5000,Rotineiros!A$1:A$5000)</f>
        <v>F0500002</v>
      </c>
      <c r="B21" t="s">
        <v>433</v>
      </c>
      <c r="C21" t="s">
        <v>164</v>
      </c>
      <c r="D21" t="s">
        <v>435</v>
      </c>
      <c r="E21" s="3" t="str">
        <f>_xlfn.XLOOKUP(A21,'Badge Arqueiro'!A$1:A$170,'Badge Arqueiro'!B$1:B$170,"0")</f>
        <v>0</v>
      </c>
      <c r="F21" s="55">
        <f>_xlfn.XLOOKUP(A21,Comiters!A$1:A$999,Comiters!B$1:B$999,"0")</f>
        <v>1</v>
      </c>
      <c r="G21" s="6" t="s">
        <v>15</v>
      </c>
      <c r="H21" s="47">
        <v>10</v>
      </c>
      <c r="I21" s="44">
        <f t="shared" si="0"/>
        <v>5.3763440860215055E-2</v>
      </c>
    </row>
    <row r="22" spans="1:9">
      <c r="A22" t="str">
        <f>_xlfn.XLOOKUP(B22,Rotineiros!B$1:B$5000,Rotineiros!A$1:A$5000)</f>
        <v>F2691343</v>
      </c>
      <c r="B22" t="s">
        <v>11646</v>
      </c>
      <c r="C22" t="s">
        <v>164</v>
      </c>
      <c r="D22" t="s">
        <v>11723</v>
      </c>
      <c r="E22" s="3" t="str">
        <f>_xlfn.XLOOKUP(A22,'Badge Arqueiro'!A$1:A$170,'Badge Arqueiro'!B$1:B$170,"0")</f>
        <v>0</v>
      </c>
      <c r="F22" s="55" t="str">
        <f>_xlfn.XLOOKUP(A22,Comiters!A$1:A$999,Comiters!B$1:B$999,"0")</f>
        <v>0</v>
      </c>
    </row>
    <row r="23" spans="1:9">
      <c r="A23" t="str">
        <f>_xlfn.XLOOKUP(B23,Rotineiros!B$1:B$5000,Rotineiros!A$1:A$5000)</f>
        <v>F3740335</v>
      </c>
      <c r="B23" t="s">
        <v>2226</v>
      </c>
      <c r="C23" t="s">
        <v>164</v>
      </c>
      <c r="D23" t="s">
        <v>2228</v>
      </c>
      <c r="E23" s="3" t="str">
        <f>_xlfn.XLOOKUP(A23,'Badge Arqueiro'!A$1:A$170,'Badge Arqueiro'!B$1:B$170,"0")</f>
        <v>0</v>
      </c>
      <c r="F23" s="55" t="str">
        <f>_xlfn.XLOOKUP(A23,Comiters!A$1:A$999,Comiters!B$1:B$999,"0")</f>
        <v>0</v>
      </c>
      <c r="H23"/>
    </row>
    <row r="24" spans="1:9">
      <c r="A24" t="str">
        <f>_xlfn.XLOOKUP(B24,Rotineiros!B$1:B$5000,Rotineiros!A$1:A$5000)</f>
        <v>F3866218</v>
      </c>
      <c r="B24" t="s">
        <v>12687</v>
      </c>
      <c r="C24" t="s">
        <v>164</v>
      </c>
      <c r="D24" t="s">
        <v>12688</v>
      </c>
      <c r="E24" s="3" t="str">
        <f>_xlfn.XLOOKUP(A24,'Badge Arqueiro'!A$1:A$170,'Badge Arqueiro'!B$1:B$170,"0")</f>
        <v>0</v>
      </c>
      <c r="F24" s="55" t="str">
        <f>_xlfn.XLOOKUP(A24,Comiters!A$1:A$999,Comiters!B$1:B$999,"0")</f>
        <v>0</v>
      </c>
      <c r="H24"/>
    </row>
    <row r="25" spans="1:9">
      <c r="A25" t="str">
        <f>_xlfn.XLOOKUP(B25,Rotineiros!B$1:B$5000,Rotineiros!A$1:A$5000)</f>
        <v>F9342362</v>
      </c>
      <c r="B25" t="s">
        <v>12689</v>
      </c>
      <c r="C25" t="s">
        <v>164</v>
      </c>
      <c r="D25" t="s">
        <v>12690</v>
      </c>
      <c r="E25" s="3" t="str">
        <f>_xlfn.XLOOKUP(A25,'Badge Arqueiro'!A$1:A$170,'Badge Arqueiro'!B$1:B$170,"0")</f>
        <v>0</v>
      </c>
      <c r="F25" s="55">
        <f>_xlfn.XLOOKUP(A25,Comiters!A$1:A$999,Comiters!B$1:B$999,"0")</f>
        <v>1</v>
      </c>
      <c r="H25"/>
    </row>
    <row r="26" spans="1:9">
      <c r="A26" t="str">
        <f>_xlfn.XLOOKUP(B26,Rotineiros!B$1:B$5000,Rotineiros!A$1:A$5000)</f>
        <v>C1328701</v>
      </c>
      <c r="B26" t="s">
        <v>12458</v>
      </c>
      <c r="C26" t="s">
        <v>149</v>
      </c>
      <c r="D26" t="s">
        <v>12459</v>
      </c>
      <c r="E26" s="3" t="str">
        <f>_xlfn.XLOOKUP(A26,'Badge Arqueiro'!A$1:A$170,'Badge Arqueiro'!B$1:B$170,"0")</f>
        <v>0</v>
      </c>
      <c r="F26" s="55" t="str">
        <f>_xlfn.XLOOKUP(A26,Comiters!A$1:A$999,Comiters!B$1:B$999,"0")</f>
        <v>0</v>
      </c>
      <c r="H26"/>
    </row>
    <row r="27" spans="1:9">
      <c r="A27" t="str">
        <f>_xlfn.XLOOKUP(B27,Rotineiros!B$1:B$5000,Rotineiros!A$1:A$5000)</f>
        <v>F0992431</v>
      </c>
      <c r="B27" t="s">
        <v>12680</v>
      </c>
      <c r="C27" t="s">
        <v>149</v>
      </c>
      <c r="D27" t="s">
        <v>12681</v>
      </c>
      <c r="E27" s="3" t="str">
        <f>_xlfn.XLOOKUP(A27,'Badge Arqueiro'!A$1:A$170,'Badge Arqueiro'!B$1:B$170,"0")</f>
        <v>0</v>
      </c>
      <c r="F27" s="55" t="str">
        <f>_xlfn.XLOOKUP(A27,Comiters!A$1:A$999,Comiters!B$1:B$999,"0")</f>
        <v>0</v>
      </c>
      <c r="H27"/>
    </row>
    <row r="28" spans="1:9">
      <c r="A28" t="str">
        <f>_xlfn.XLOOKUP(B28,Rotineiros!B$1:B$5000,Rotineiros!A$1:A$5000)</f>
        <v>F8223718</v>
      </c>
      <c r="B28" t="s">
        <v>12682</v>
      </c>
      <c r="C28" t="s">
        <v>149</v>
      </c>
      <c r="D28" t="s">
        <v>12683</v>
      </c>
      <c r="E28" s="3" t="str">
        <f>_xlfn.XLOOKUP(A28,'Badge Arqueiro'!A$1:A$170,'Badge Arqueiro'!B$1:B$170,"0")</f>
        <v>0</v>
      </c>
      <c r="F28" s="55">
        <f>_xlfn.XLOOKUP(A28,Comiters!A$1:A$999,Comiters!B$1:B$999,"0")</f>
        <v>1</v>
      </c>
      <c r="H28"/>
    </row>
    <row r="29" spans="1:9">
      <c r="A29" t="str">
        <f>_xlfn.XLOOKUP(B29,Rotineiros!B$1:B$5000,Rotineiros!A$1:A$5000)</f>
        <v>F4959819</v>
      </c>
      <c r="B29" t="s">
        <v>3969</v>
      </c>
      <c r="C29" t="s">
        <v>18</v>
      </c>
      <c r="D29" t="s">
        <v>4134</v>
      </c>
      <c r="E29" s="3" t="str">
        <f>_xlfn.XLOOKUP(A29,'Badge Arqueiro'!A$1:A$170,'Badge Arqueiro'!B$1:B$170,"0")</f>
        <v>0</v>
      </c>
      <c r="F29" s="55" t="str">
        <f>_xlfn.XLOOKUP(A29,Comiters!A$1:A$999,Comiters!B$1:B$999,"0")</f>
        <v>0</v>
      </c>
      <c r="H29"/>
    </row>
    <row r="30" spans="1:9">
      <c r="A30" t="str">
        <f>_xlfn.XLOOKUP(B30,Rotineiros!B$1:B$5000,Rotineiros!A$1:A$5000)</f>
        <v>F9094757</v>
      </c>
      <c r="B30" t="s">
        <v>12651</v>
      </c>
      <c r="C30" t="s">
        <v>18</v>
      </c>
      <c r="D30" t="s">
        <v>12652</v>
      </c>
      <c r="E30" s="3" t="str">
        <f>_xlfn.XLOOKUP(A30,'Badge Arqueiro'!A$1:A$170,'Badge Arqueiro'!B$1:B$170,"0")</f>
        <v>0</v>
      </c>
      <c r="F30" s="55" t="str">
        <f>_xlfn.XLOOKUP(A30,Comiters!A$1:A$999,Comiters!B$1:B$999,"0")</f>
        <v>0</v>
      </c>
      <c r="H30"/>
    </row>
    <row r="31" spans="1:9">
      <c r="A31" t="str">
        <f>_xlfn.XLOOKUP(B31,Rotineiros!B$1:B$5000,Rotineiros!A$1:A$5000)</f>
        <v>F3906419</v>
      </c>
      <c r="B31" t="s">
        <v>2147</v>
      </c>
      <c r="C31" t="s">
        <v>785</v>
      </c>
      <c r="D31" t="s">
        <v>2148</v>
      </c>
      <c r="E31" s="3" t="str">
        <f>_xlfn.XLOOKUP(A31,'Badge Arqueiro'!A$1:A$170,'Badge Arqueiro'!B$1:B$170,"0")</f>
        <v>0</v>
      </c>
      <c r="F31" s="55" t="str">
        <f>_xlfn.XLOOKUP(A31,Comiters!A$1:A$999,Comiters!B$1:B$999,"0")</f>
        <v>0</v>
      </c>
      <c r="H31"/>
    </row>
    <row r="32" spans="1:9">
      <c r="A32" t="str">
        <f>_xlfn.XLOOKUP(B32,Rotineiros!B$1:B$5000,Rotineiros!A$1:A$5000)</f>
        <v>F9084479</v>
      </c>
      <c r="B32" t="s">
        <v>12677</v>
      </c>
      <c r="C32" t="s">
        <v>785</v>
      </c>
      <c r="D32" t="s">
        <v>4371</v>
      </c>
      <c r="E32" s="3" t="str">
        <f>_xlfn.XLOOKUP(A32,'Badge Arqueiro'!A$1:A$170,'Badge Arqueiro'!B$1:B$170,"0")</f>
        <v>0</v>
      </c>
      <c r="F32" s="55" t="str">
        <f>_xlfn.XLOOKUP(A32,Comiters!A$1:A$999,Comiters!B$1:B$999,"0")</f>
        <v>0</v>
      </c>
      <c r="H32"/>
    </row>
    <row r="33" spans="1:8">
      <c r="A33" t="str">
        <f>_xlfn.XLOOKUP(B33,Rotineiros!B$1:B$5000,Rotineiros!A$1:A$5000)</f>
        <v>C1324519</v>
      </c>
      <c r="B33" t="s">
        <v>11800</v>
      </c>
      <c r="C33" t="s">
        <v>107</v>
      </c>
      <c r="D33" t="s">
        <v>11879</v>
      </c>
      <c r="E33" s="3" t="str">
        <f>_xlfn.XLOOKUP(A33,'Badge Arqueiro'!A$1:A$170,'Badge Arqueiro'!B$1:B$170,"0")</f>
        <v>0</v>
      </c>
      <c r="F33" s="55" t="str">
        <f>_xlfn.XLOOKUP(A33,Comiters!A$1:A$999,Comiters!B$1:B$999,"0")</f>
        <v>0</v>
      </c>
      <c r="H33"/>
    </row>
    <row r="34" spans="1:8">
      <c r="A34" t="str">
        <f>_xlfn.XLOOKUP(B34,Rotineiros!B$1:B$5000,Rotineiros!A$1:A$5000)</f>
        <v>F8605919</v>
      </c>
      <c r="B34" t="s">
        <v>12695</v>
      </c>
      <c r="C34" t="s">
        <v>107</v>
      </c>
      <c r="D34" t="s">
        <v>12696</v>
      </c>
      <c r="E34" s="3" t="str">
        <f>_xlfn.XLOOKUP(A34,'Badge Arqueiro'!A$1:A$170,'Badge Arqueiro'!B$1:B$170,"0")</f>
        <v>0</v>
      </c>
      <c r="F34" s="55" t="str">
        <f>_xlfn.XLOOKUP(A34,Comiters!A$1:A$999,Comiters!B$1:B$999,"0")</f>
        <v>0</v>
      </c>
      <c r="H34"/>
    </row>
    <row r="35" spans="1:8">
      <c r="A35" t="str">
        <f>_xlfn.XLOOKUP(B35,Rotineiros!B$1:B$5000,Rotineiros!A$1:A$5000)</f>
        <v>C1326678</v>
      </c>
      <c r="B35" t="s">
        <v>1370</v>
      </c>
      <c r="C35" t="s">
        <v>12</v>
      </c>
      <c r="D35" t="s">
        <v>1371</v>
      </c>
      <c r="E35" s="3" t="str">
        <f>_xlfn.XLOOKUP(A35,'Badge Arqueiro'!A$1:A$170,'Badge Arqueiro'!B$1:B$170,"0")</f>
        <v>0</v>
      </c>
      <c r="F35" s="55" t="str">
        <f>_xlfn.XLOOKUP(A35,Comiters!A$1:A$999,Comiters!B$1:B$999,"0")</f>
        <v>0</v>
      </c>
      <c r="H35"/>
    </row>
    <row r="36" spans="1:8">
      <c r="A36" t="str">
        <f>_xlfn.XLOOKUP(B36,Rotineiros!B$1:B$5000,Rotineiros!A$1:A$5000)</f>
        <v>F2315499</v>
      </c>
      <c r="B36" t="s">
        <v>188</v>
      </c>
      <c r="C36" t="s">
        <v>12</v>
      </c>
      <c r="D36" t="s">
        <v>189</v>
      </c>
      <c r="E36" s="3" t="str">
        <f>_xlfn.XLOOKUP(A36,'Badge Arqueiro'!A$1:A$170,'Badge Arqueiro'!B$1:B$170,"0")</f>
        <v>0</v>
      </c>
      <c r="F36" s="55" t="str">
        <f>_xlfn.XLOOKUP(A36,Comiters!A$1:A$999,Comiters!B$1:B$999,"0")</f>
        <v>0</v>
      </c>
      <c r="H36"/>
    </row>
    <row r="37" spans="1:8">
      <c r="A37" t="str">
        <f>_xlfn.XLOOKUP(B37,Rotineiros!B$1:B$5000,Rotineiros!A$1:A$5000)</f>
        <v>F8017818</v>
      </c>
      <c r="B37" t="s">
        <v>11531</v>
      </c>
      <c r="C37" t="s">
        <v>12</v>
      </c>
      <c r="D37" t="s">
        <v>11588</v>
      </c>
      <c r="E37" s="3" t="str">
        <f>_xlfn.XLOOKUP(A37,'Badge Arqueiro'!A$1:A$170,'Badge Arqueiro'!B$1:B$170,"0")</f>
        <v>0</v>
      </c>
      <c r="F37" s="55" t="str">
        <f>_xlfn.XLOOKUP(A37,Comiters!A$1:A$999,Comiters!B$1:B$999,"0")</f>
        <v>0</v>
      </c>
      <c r="H37"/>
    </row>
    <row r="38" spans="1:8">
      <c r="A38" t="str">
        <f>_xlfn.XLOOKUP(B38,Rotineiros!B$1:B$5000,Rotineiros!A$1:A$5000)</f>
        <v>F8716814</v>
      </c>
      <c r="B38" t="s">
        <v>12672</v>
      </c>
      <c r="C38" t="s">
        <v>12</v>
      </c>
      <c r="D38" t="s">
        <v>12673</v>
      </c>
      <c r="E38" s="3" t="str">
        <f>_xlfn.XLOOKUP(A38,'Badge Arqueiro'!A$1:A$170,'Badge Arqueiro'!B$1:B$170,"0")</f>
        <v>0</v>
      </c>
      <c r="F38" s="55" t="str">
        <f>_xlfn.XLOOKUP(A38,Comiters!A$1:A$999,Comiters!B$1:B$999,"0")</f>
        <v>0</v>
      </c>
      <c r="H38"/>
    </row>
    <row r="39" spans="1:8">
      <c r="A39" t="str">
        <f>_xlfn.XLOOKUP(B39,Rotineiros!B$1:B$5000,Rotineiros!A$1:A$5000)</f>
        <v>F1807792</v>
      </c>
      <c r="B39" t="s">
        <v>152</v>
      </c>
      <c r="C39" t="s">
        <v>42</v>
      </c>
      <c r="D39" t="s">
        <v>154</v>
      </c>
      <c r="E39" s="3" t="str">
        <f>_xlfn.XLOOKUP(A39,'Badge Arqueiro'!A$1:A$170,'Badge Arqueiro'!B$1:B$170,"0")</f>
        <v>0</v>
      </c>
      <c r="F39" s="55">
        <f>_xlfn.XLOOKUP(A39,Comiters!A$1:A$999,Comiters!B$1:B$999,"0")</f>
        <v>1</v>
      </c>
      <c r="H39"/>
    </row>
    <row r="40" spans="1:8">
      <c r="A40" t="str">
        <f>_xlfn.XLOOKUP(B40,Rotineiros!B$1:B$5000,Rotineiros!A$1:A$5000)</f>
        <v>F8176938</v>
      </c>
      <c r="B40" t="s">
        <v>12649</v>
      </c>
      <c r="C40" t="s">
        <v>42</v>
      </c>
      <c r="D40" t="s">
        <v>12650</v>
      </c>
      <c r="E40" s="3" t="str">
        <f>_xlfn.XLOOKUP(A40,'Badge Arqueiro'!A$1:A$170,'Badge Arqueiro'!B$1:B$170,"0")</f>
        <v>0</v>
      </c>
      <c r="F40" s="55" t="str">
        <f>_xlfn.XLOOKUP(A40,Comiters!A$1:A$999,Comiters!B$1:B$999,"0")</f>
        <v>0</v>
      </c>
      <c r="H40"/>
    </row>
    <row r="41" spans="1:8">
      <c r="A41" t="str">
        <f>_xlfn.XLOOKUP(B41,Rotineiros!B$1:B$5000,Rotineiros!A$1:A$5000)</f>
        <v>F9456253</v>
      </c>
      <c r="B41" t="s">
        <v>11640</v>
      </c>
      <c r="C41" t="s">
        <v>42</v>
      </c>
      <c r="D41" t="s">
        <v>11716</v>
      </c>
      <c r="E41" s="3" t="str">
        <f>_xlfn.XLOOKUP(A41,'Badge Arqueiro'!A$1:A$170,'Badge Arqueiro'!B$1:B$170,"0")</f>
        <v>0</v>
      </c>
      <c r="F41" s="55" t="str">
        <f>_xlfn.XLOOKUP(A41,Comiters!A$1:A$999,Comiters!B$1:B$999,"0")</f>
        <v>0</v>
      </c>
      <c r="H41"/>
    </row>
    <row r="42" spans="1:8">
      <c r="A42" t="str">
        <f>_xlfn.XLOOKUP(B42,Rotineiros!B$1:B$5000,Rotineiros!A$1:A$5000)</f>
        <v>C1080083</v>
      </c>
      <c r="B42" t="s">
        <v>11363</v>
      </c>
      <c r="C42" t="s">
        <v>172</v>
      </c>
      <c r="D42" t="s">
        <v>11454</v>
      </c>
      <c r="E42" s="3" t="str">
        <f>_xlfn.XLOOKUP(A42,'Badge Arqueiro'!A$1:A$170,'Badge Arqueiro'!B$1:B$170,"0")</f>
        <v>0</v>
      </c>
      <c r="F42" s="55" t="str">
        <f>_xlfn.XLOOKUP(A42,Comiters!A$1:A$999,Comiters!B$1:B$999,"0")</f>
        <v>0</v>
      </c>
      <c r="H42"/>
    </row>
    <row r="43" spans="1:8">
      <c r="A43" t="str">
        <f>_xlfn.XLOOKUP(B43,Rotineiros!B$1:B$5000,Rotineiros!A$1:A$5000)</f>
        <v>F1353248</v>
      </c>
      <c r="B43" t="s">
        <v>12662</v>
      </c>
      <c r="C43" t="s">
        <v>172</v>
      </c>
      <c r="D43" t="s">
        <v>12663</v>
      </c>
      <c r="E43" s="3" t="str">
        <f>_xlfn.XLOOKUP(A43,'Badge Arqueiro'!A$1:A$170,'Badge Arqueiro'!B$1:B$170,"0")</f>
        <v>0</v>
      </c>
      <c r="F43" s="55">
        <f>_xlfn.XLOOKUP(A43,Comiters!A$1:A$999,Comiters!B$1:B$999,"0")</f>
        <v>1</v>
      </c>
      <c r="H43"/>
    </row>
    <row r="44" spans="1:8">
      <c r="A44" t="str">
        <f>_xlfn.XLOOKUP(B44,Rotineiros!B$1:B$5000,Rotineiros!A$1:A$5000)</f>
        <v>F1885311</v>
      </c>
      <c r="B44" t="s">
        <v>11620</v>
      </c>
      <c r="C44" t="s">
        <v>172</v>
      </c>
      <c r="D44" t="s">
        <v>4379</v>
      </c>
      <c r="E44" s="3" t="str">
        <f>_xlfn.XLOOKUP(A44,'Badge Arqueiro'!A$1:A$170,'Badge Arqueiro'!B$1:B$170,"0")</f>
        <v>0</v>
      </c>
      <c r="F44" s="55">
        <f>_xlfn.XLOOKUP(A44,Comiters!A$1:A$999,Comiters!B$1:B$999,"0")</f>
        <v>1</v>
      </c>
      <c r="H44"/>
    </row>
    <row r="45" spans="1:8">
      <c r="A45" t="str">
        <f>_xlfn.XLOOKUP(B45,Rotineiros!B$1:B$5000,Rotineiros!A$1:A$5000)</f>
        <v>F1887538</v>
      </c>
      <c r="B45" t="s">
        <v>2781</v>
      </c>
      <c r="C45" t="s">
        <v>172</v>
      </c>
      <c r="D45" t="s">
        <v>3006</v>
      </c>
      <c r="E45" s="3" t="str">
        <f>_xlfn.XLOOKUP(A45,'Badge Arqueiro'!A$1:A$170,'Badge Arqueiro'!B$1:B$170,"0")</f>
        <v>0</v>
      </c>
      <c r="F45" s="55" t="str">
        <f>_xlfn.XLOOKUP(A45,Comiters!A$1:A$999,Comiters!B$1:B$999,"0")</f>
        <v>0</v>
      </c>
      <c r="H45"/>
    </row>
    <row r="46" spans="1:8">
      <c r="A46" t="str">
        <f>_xlfn.XLOOKUP(B46,Rotineiros!B$1:B$5000,Rotineiros!A$1:A$5000)</f>
        <v>F5893979</v>
      </c>
      <c r="B46" t="s">
        <v>12532</v>
      </c>
      <c r="C46" t="s">
        <v>172</v>
      </c>
      <c r="D46" t="s">
        <v>12533</v>
      </c>
      <c r="E46" s="3" t="str">
        <f>_xlfn.XLOOKUP(A46,'Badge Arqueiro'!A$1:A$170,'Badge Arqueiro'!B$1:B$170,"0")</f>
        <v>0</v>
      </c>
      <c r="F46" s="55" t="str">
        <f>_xlfn.XLOOKUP(A46,Comiters!A$1:A$999,Comiters!B$1:B$999,"0")</f>
        <v>0</v>
      </c>
      <c r="H46"/>
    </row>
    <row r="47" spans="1:8">
      <c r="A47" t="str">
        <f>_xlfn.XLOOKUP(B47,Rotineiros!B$1:B$5000,Rotineiros!A$1:A$5000)</f>
        <v>F6365275</v>
      </c>
      <c r="B47" t="s">
        <v>12664</v>
      </c>
      <c r="C47" t="s">
        <v>172</v>
      </c>
      <c r="D47" t="s">
        <v>12665</v>
      </c>
      <c r="E47" s="3" t="str">
        <f>_xlfn.XLOOKUP(A47,'Badge Arqueiro'!A$1:A$170,'Badge Arqueiro'!B$1:B$170,"0")</f>
        <v>0</v>
      </c>
      <c r="F47" s="55">
        <f>_xlfn.XLOOKUP(A47,Comiters!A$1:A$999,Comiters!B$1:B$999,"0")</f>
        <v>1</v>
      </c>
      <c r="H47"/>
    </row>
    <row r="48" spans="1:8">
      <c r="A48" t="str">
        <f>_xlfn.XLOOKUP(B48,Rotineiros!B$1:B$5000,Rotineiros!A$1:A$5000)</f>
        <v>F9174707</v>
      </c>
      <c r="B48" t="s">
        <v>1192</v>
      </c>
      <c r="C48" t="s">
        <v>172</v>
      </c>
      <c r="D48" t="s">
        <v>1193</v>
      </c>
      <c r="E48" s="3" t="str">
        <f>_xlfn.XLOOKUP(A48,'Badge Arqueiro'!A$1:A$170,'Badge Arqueiro'!B$1:B$170,"0")</f>
        <v>0</v>
      </c>
      <c r="F48" s="55">
        <f>_xlfn.XLOOKUP(A48,Comiters!A$1:A$999,Comiters!B$1:B$999,"0")</f>
        <v>1</v>
      </c>
      <c r="H48"/>
    </row>
    <row r="49" spans="1:8">
      <c r="A49" t="str">
        <f>_xlfn.XLOOKUP(B49,Rotineiros!B$1:B$5000,Rotineiros!A$1:A$5000)</f>
        <v>C1319617</v>
      </c>
      <c r="B49" t="s">
        <v>1945</v>
      </c>
      <c r="C49" t="s">
        <v>240</v>
      </c>
      <c r="D49" t="s">
        <v>1946</v>
      </c>
      <c r="E49" s="3" t="str">
        <f>_xlfn.XLOOKUP(A49,'Badge Arqueiro'!A$1:A$170,'Badge Arqueiro'!B$1:B$170,"0")</f>
        <v>0</v>
      </c>
      <c r="F49" s="55" t="str">
        <f>_xlfn.XLOOKUP(A49,Comiters!A$1:A$999,Comiters!B$1:B$999,"0")</f>
        <v>0</v>
      </c>
      <c r="H49"/>
    </row>
    <row r="50" spans="1:8">
      <c r="A50" t="str">
        <f>_xlfn.XLOOKUP(B50,Rotineiros!B$1:B$5000,Rotineiros!A$1:A$5000)</f>
        <v>C1326970</v>
      </c>
      <c r="B50" t="s">
        <v>3796</v>
      </c>
      <c r="C50" t="s">
        <v>240</v>
      </c>
      <c r="D50" t="s">
        <v>3899</v>
      </c>
      <c r="E50" s="3">
        <f>_xlfn.XLOOKUP(A50,'Badge Arqueiro'!A$1:A$170,'Badge Arqueiro'!B$1:B$170,"0")</f>
        <v>1</v>
      </c>
      <c r="F50" s="55">
        <f>_xlfn.XLOOKUP(A50,Comiters!A$1:A$999,Comiters!B$1:B$999,"0")</f>
        <v>1</v>
      </c>
      <c r="H50"/>
    </row>
    <row r="51" spans="1:8">
      <c r="A51" t="str">
        <f>_xlfn.XLOOKUP(B51,Rotineiros!B$1:B$5000,Rotineiros!A$1:A$5000)</f>
        <v>C1326977</v>
      </c>
      <c r="B51" t="s">
        <v>12509</v>
      </c>
      <c r="C51" t="s">
        <v>240</v>
      </c>
      <c r="D51" t="s">
        <v>12510</v>
      </c>
      <c r="E51" s="3" t="str">
        <f>_xlfn.XLOOKUP(A51,'Badge Arqueiro'!A$1:A$170,'Badge Arqueiro'!B$1:B$170,"0")</f>
        <v>0</v>
      </c>
      <c r="F51" s="55" t="str">
        <f>_xlfn.XLOOKUP(A51,Comiters!A$1:A$999,Comiters!B$1:B$999,"0")</f>
        <v>0</v>
      </c>
      <c r="H51"/>
    </row>
    <row r="52" spans="1:8">
      <c r="A52" t="str">
        <f>_xlfn.XLOOKUP(B52,Rotineiros!B$1:B$5000,Rotineiros!A$1:A$5000)</f>
        <v>C1329797</v>
      </c>
      <c r="B52" t="s">
        <v>12655</v>
      </c>
      <c r="C52" t="s">
        <v>240</v>
      </c>
      <c r="D52" t="s">
        <v>12656</v>
      </c>
      <c r="E52" s="3" t="str">
        <f>_xlfn.XLOOKUP(A52,'Badge Arqueiro'!A$1:A$170,'Badge Arqueiro'!B$1:B$170,"0")</f>
        <v>0</v>
      </c>
      <c r="F52" s="55">
        <f>_xlfn.XLOOKUP(A52,Comiters!A$1:A$999,Comiters!B$1:B$999,"0")</f>
        <v>1</v>
      </c>
      <c r="H52"/>
    </row>
    <row r="53" spans="1:8">
      <c r="A53" t="str">
        <f>_xlfn.XLOOKUP(B53,Rotineiros!B$1:B$5000,Rotineiros!A$1:A$5000)</f>
        <v>F2258326</v>
      </c>
      <c r="B53" t="s">
        <v>175</v>
      </c>
      <c r="C53" t="s">
        <v>240</v>
      </c>
      <c r="D53" t="s">
        <v>176</v>
      </c>
      <c r="E53" s="3" t="str">
        <f>_xlfn.XLOOKUP(A53,'Badge Arqueiro'!A$1:A$170,'Badge Arqueiro'!B$1:B$170,"0")</f>
        <v>0</v>
      </c>
      <c r="F53" s="55">
        <f>_xlfn.XLOOKUP(A53,Comiters!A$1:A$999,Comiters!B$1:B$999,"0")</f>
        <v>1</v>
      </c>
      <c r="H53"/>
    </row>
    <row r="54" spans="1:8">
      <c r="A54" t="str">
        <f>_xlfn.XLOOKUP(B54,Rotineiros!B$1:B$5000,Rotineiros!A$1:A$5000)</f>
        <v>F3542239</v>
      </c>
      <c r="B54" t="s">
        <v>12355</v>
      </c>
      <c r="C54" t="s">
        <v>240</v>
      </c>
      <c r="D54" t="s">
        <v>12357</v>
      </c>
      <c r="E54" s="3" t="str">
        <f>_xlfn.XLOOKUP(A54,'Badge Arqueiro'!A$1:A$170,'Badge Arqueiro'!B$1:B$170,"0")</f>
        <v>0</v>
      </c>
      <c r="F54" s="55">
        <f>_xlfn.XLOOKUP(A54,Comiters!A$1:A$999,Comiters!B$1:B$999,"0")</f>
        <v>1</v>
      </c>
      <c r="H54"/>
    </row>
    <row r="55" spans="1:8">
      <c r="A55" t="str">
        <f>_xlfn.XLOOKUP(B55,Rotineiros!B$1:B$5000,Rotineiros!A$1:A$5000)</f>
        <v>F6892339</v>
      </c>
      <c r="B55" t="s">
        <v>12660</v>
      </c>
      <c r="C55" t="s">
        <v>240</v>
      </c>
      <c r="D55" t="s">
        <v>12661</v>
      </c>
      <c r="E55" s="3" t="str">
        <f>_xlfn.XLOOKUP(A55,'Badge Arqueiro'!A$1:A$170,'Badge Arqueiro'!B$1:B$170,"0")</f>
        <v>0</v>
      </c>
      <c r="F55" s="55" t="str">
        <f>_xlfn.XLOOKUP(A55,Comiters!A$1:A$999,Comiters!B$1:B$999,"0")</f>
        <v>0</v>
      </c>
      <c r="H55"/>
    </row>
    <row r="56" spans="1:8">
      <c r="A56" t="str">
        <f>_xlfn.XLOOKUP(B56,Rotineiros!B$1:B$5000,Rotineiros!A$1:A$5000)</f>
        <v>F8713087</v>
      </c>
      <c r="B56" t="s">
        <v>12678</v>
      </c>
      <c r="C56" t="s">
        <v>240</v>
      </c>
      <c r="D56" t="s">
        <v>12679</v>
      </c>
      <c r="E56" s="3" t="str">
        <f>_xlfn.XLOOKUP(A56,'Badge Arqueiro'!A$1:A$170,'Badge Arqueiro'!B$1:B$170,"0")</f>
        <v>0</v>
      </c>
      <c r="F56" s="55" t="str">
        <f>_xlfn.XLOOKUP(A56,Comiters!A$1:A$999,Comiters!B$1:B$999,"0")</f>
        <v>0</v>
      </c>
      <c r="H56"/>
    </row>
    <row r="57" spans="1:8">
      <c r="A57" t="str">
        <f>_xlfn.XLOOKUP(B57,Rotineiros!B$1:B$5000,Rotineiros!A$1:A$5000)</f>
        <v>F8713975</v>
      </c>
      <c r="B57" t="s">
        <v>2230</v>
      </c>
      <c r="C57" t="s">
        <v>240</v>
      </c>
      <c r="D57" t="s">
        <v>2232</v>
      </c>
      <c r="E57" s="3" t="str">
        <f>_xlfn.XLOOKUP(A57,'Badge Arqueiro'!A$1:A$170,'Badge Arqueiro'!B$1:B$170,"0")</f>
        <v>0</v>
      </c>
      <c r="F57" s="55" t="str">
        <f>_xlfn.XLOOKUP(A57,Comiters!A$1:A$999,Comiters!B$1:B$999,"0")</f>
        <v>0</v>
      </c>
      <c r="H57"/>
    </row>
    <row r="58" spans="1:8">
      <c r="A58" t="str">
        <f>_xlfn.XLOOKUP(B58,Rotineiros!B$1:B$5000,Rotineiros!A$1:A$5000)</f>
        <v>F9402817</v>
      </c>
      <c r="B58" t="s">
        <v>12653</v>
      </c>
      <c r="C58" t="s">
        <v>240</v>
      </c>
      <c r="D58" t="s">
        <v>12654</v>
      </c>
      <c r="E58" s="3" t="str">
        <f>_xlfn.XLOOKUP(A58,'Badge Arqueiro'!A$1:A$170,'Badge Arqueiro'!B$1:B$170,"0")</f>
        <v>0</v>
      </c>
      <c r="F58" s="55">
        <f>_xlfn.XLOOKUP(A58,Comiters!A$1:A$999,Comiters!B$1:B$999,"0")</f>
        <v>1</v>
      </c>
      <c r="H58"/>
    </row>
    <row r="59" spans="1:8">
      <c r="A59" t="str">
        <f>_xlfn.XLOOKUP(B59,Rotineiros!B$1:B$5000,Rotineiros!A$1:A$5000)</f>
        <v>F9832919</v>
      </c>
      <c r="B59" t="s">
        <v>1545</v>
      </c>
      <c r="C59" t="s">
        <v>240</v>
      </c>
      <c r="D59" t="s">
        <v>1546</v>
      </c>
      <c r="E59" s="3" t="str">
        <f>_xlfn.XLOOKUP(A59,'Badge Arqueiro'!A$1:A$170,'Badge Arqueiro'!B$1:B$170,"0")</f>
        <v>0</v>
      </c>
      <c r="F59" s="55" t="str">
        <f>_xlfn.XLOOKUP(A59,Comiters!A$1:A$999,Comiters!B$1:B$999,"0")</f>
        <v>0</v>
      </c>
      <c r="H59"/>
    </row>
    <row r="60" spans="1:8">
      <c r="A60" t="str">
        <f>_xlfn.XLOOKUP(B60,Rotineiros!B$1:B$5000,Rotineiros!A$1:A$5000)</f>
        <v>C1324970</v>
      </c>
      <c r="B60" t="s">
        <v>46</v>
      </c>
      <c r="C60" t="s">
        <v>47</v>
      </c>
      <c r="D60" t="s">
        <v>48</v>
      </c>
      <c r="E60" s="3" t="str">
        <f>_xlfn.XLOOKUP(A60,'Badge Arqueiro'!A$1:A$170,'Badge Arqueiro'!B$1:B$170,"0")</f>
        <v>0</v>
      </c>
      <c r="F60" s="55" t="str">
        <f>_xlfn.XLOOKUP(A60,Comiters!A$1:A$999,Comiters!B$1:B$999,"0")</f>
        <v>0</v>
      </c>
      <c r="H60"/>
    </row>
    <row r="61" spans="1:8">
      <c r="A61" t="str">
        <f>_xlfn.XLOOKUP(B61,Rotineiros!B$1:B$5000,Rotineiros!A$1:A$5000)</f>
        <v>F0268754</v>
      </c>
      <c r="B61" t="s">
        <v>675</v>
      </c>
      <c r="C61" t="s">
        <v>47</v>
      </c>
      <c r="D61" t="s">
        <v>677</v>
      </c>
      <c r="E61" s="3" t="str">
        <f>_xlfn.XLOOKUP(A61,'Badge Arqueiro'!A$1:A$170,'Badge Arqueiro'!B$1:B$170,"0")</f>
        <v>0</v>
      </c>
      <c r="F61" s="55" t="str">
        <f>_xlfn.XLOOKUP(A61,Comiters!A$1:A$999,Comiters!B$1:B$999,"0")</f>
        <v>0</v>
      </c>
      <c r="H61"/>
    </row>
    <row r="62" spans="1:8">
      <c r="A62" t="str">
        <f>_xlfn.XLOOKUP(B62,Rotineiros!B$1:B$5000,Rotineiros!A$1:A$5000)</f>
        <v>F1504999</v>
      </c>
      <c r="B62" t="s">
        <v>1430</v>
      </c>
      <c r="C62" t="s">
        <v>47</v>
      </c>
      <c r="D62" t="s">
        <v>1432</v>
      </c>
      <c r="E62" s="3" t="str">
        <f>_xlfn.XLOOKUP(A62,'Badge Arqueiro'!A$1:A$170,'Badge Arqueiro'!B$1:B$170,"0")</f>
        <v>0</v>
      </c>
      <c r="F62" s="55" t="str">
        <f>_xlfn.XLOOKUP(A62,Comiters!A$1:A$999,Comiters!B$1:B$999,"0")</f>
        <v>0</v>
      </c>
      <c r="H62"/>
    </row>
    <row r="63" spans="1:8">
      <c r="A63" t="str">
        <f>_xlfn.XLOOKUP(B63,Rotineiros!B$1:B$5000,Rotineiros!A$1:A$5000)</f>
        <v>F1810249</v>
      </c>
      <c r="B63" t="s">
        <v>156</v>
      </c>
      <c r="C63" t="s">
        <v>47</v>
      </c>
      <c r="D63" t="s">
        <v>157</v>
      </c>
      <c r="E63" s="3" t="str">
        <f>_xlfn.XLOOKUP(A63,'Badge Arqueiro'!A$1:A$170,'Badge Arqueiro'!B$1:B$170,"0")</f>
        <v>0</v>
      </c>
      <c r="F63" s="55" t="str">
        <f>_xlfn.XLOOKUP(A63,Comiters!A$1:A$999,Comiters!B$1:B$999,"0")</f>
        <v>0</v>
      </c>
      <c r="H63"/>
    </row>
    <row r="64" spans="1:8">
      <c r="A64" t="str">
        <f>_xlfn.XLOOKUP(B64,Rotineiros!B$1:B$5000,Rotineiros!A$1:A$5000)</f>
        <v>F2634252</v>
      </c>
      <c r="B64" t="s">
        <v>12146</v>
      </c>
      <c r="C64" t="s">
        <v>47</v>
      </c>
      <c r="D64" t="s">
        <v>12201</v>
      </c>
      <c r="E64" s="3" t="str">
        <f>_xlfn.XLOOKUP(A64,'Badge Arqueiro'!A$1:A$170,'Badge Arqueiro'!B$1:B$170,"0")</f>
        <v>0</v>
      </c>
      <c r="F64" s="55" t="str">
        <f>_xlfn.XLOOKUP(A64,Comiters!A$1:A$999,Comiters!B$1:B$999,"0")</f>
        <v>0</v>
      </c>
      <c r="H64"/>
    </row>
    <row r="65" spans="1:8">
      <c r="A65" t="str">
        <f>_xlfn.XLOOKUP(B65,Rotineiros!B$1:B$5000,Rotineiros!A$1:A$5000)</f>
        <v>F3858254</v>
      </c>
      <c r="B65" t="s">
        <v>3485</v>
      </c>
      <c r="C65" t="s">
        <v>47</v>
      </c>
      <c r="D65" t="s">
        <v>3487</v>
      </c>
      <c r="E65" s="3" t="str">
        <f>_xlfn.XLOOKUP(A65,'Badge Arqueiro'!A$1:A$170,'Badge Arqueiro'!B$1:B$170,"0")</f>
        <v>0</v>
      </c>
      <c r="F65" s="55" t="str">
        <f>_xlfn.XLOOKUP(A65,Comiters!A$1:A$999,Comiters!B$1:B$999,"0")</f>
        <v>0</v>
      </c>
      <c r="H65"/>
    </row>
    <row r="66" spans="1:8" s="25" customFormat="1">
      <c r="A66" t="str">
        <f>_xlfn.XLOOKUP(B66,Rotineiros!B$1:B$5000,Rotineiros!A$1:A$5000)</f>
        <v>C1321626</v>
      </c>
      <c r="B66" t="s">
        <v>12445</v>
      </c>
      <c r="C66" t="s">
        <v>214</v>
      </c>
      <c r="D66" t="s">
        <v>12446</v>
      </c>
      <c r="E66" s="3" t="str">
        <f>_xlfn.XLOOKUP(A66,'Badge Arqueiro'!A$1:A$170,'Badge Arqueiro'!B$1:B$170,"0")</f>
        <v>0</v>
      </c>
      <c r="F66" s="55" t="str">
        <f>_xlfn.XLOOKUP(A66,Comiters!A$1:A$999,Comiters!B$1:B$999,"0")</f>
        <v>0</v>
      </c>
      <c r="G66"/>
      <c r="H66"/>
    </row>
    <row r="67" spans="1:8">
      <c r="A67" t="str">
        <f>_xlfn.XLOOKUP(B67,Rotineiros!B$1:B$5000,Rotineiros!A$1:A$5000)</f>
        <v>F2258508</v>
      </c>
      <c r="B67" t="s">
        <v>12667</v>
      </c>
      <c r="C67" t="s">
        <v>214</v>
      </c>
      <c r="D67" t="s">
        <v>12668</v>
      </c>
      <c r="E67" s="3" t="str">
        <f>_xlfn.XLOOKUP(A67,'Badge Arqueiro'!A$1:A$170,'Badge Arqueiro'!B$1:B$170,"0")</f>
        <v>0</v>
      </c>
      <c r="F67" s="55">
        <f>_xlfn.XLOOKUP(A67,Comiters!A$1:A$999,Comiters!B$1:B$999,"0")</f>
        <v>1</v>
      </c>
      <c r="H67"/>
    </row>
    <row r="68" spans="1:8">
      <c r="A68" t="str">
        <f>_xlfn.XLOOKUP(B68,Rotineiros!B$1:B$5000,Rotineiros!A$1:A$5000)</f>
        <v>F5077808</v>
      </c>
      <c r="B68" t="s">
        <v>280</v>
      </c>
      <c r="C68" t="s">
        <v>214</v>
      </c>
      <c r="D68" t="s">
        <v>281</v>
      </c>
      <c r="E68" s="3" t="str">
        <f>_xlfn.XLOOKUP(A68,'Badge Arqueiro'!A$1:A$170,'Badge Arqueiro'!B$1:B$170,"0")</f>
        <v>0</v>
      </c>
      <c r="F68" s="55" t="str">
        <f>_xlfn.XLOOKUP(A68,Comiters!A$1:A$999,Comiters!B$1:B$999,"0")</f>
        <v>0</v>
      </c>
      <c r="H68"/>
    </row>
    <row r="69" spans="1:8">
      <c r="A69" t="str">
        <f>_xlfn.XLOOKUP(B69,Rotineiros!B$1:B$5000,Rotineiros!A$1:A$5000)</f>
        <v>F8351026</v>
      </c>
      <c r="B69" t="s">
        <v>12644</v>
      </c>
      <c r="C69" t="s">
        <v>214</v>
      </c>
      <c r="D69" t="s">
        <v>12645</v>
      </c>
      <c r="E69" s="3" t="str">
        <f>_xlfn.XLOOKUP(A69,'Badge Arqueiro'!A$1:A$170,'Badge Arqueiro'!B$1:B$170,"0")</f>
        <v>0</v>
      </c>
      <c r="F69" s="55" t="str">
        <f>_xlfn.XLOOKUP(A69,Comiters!A$1:A$999,Comiters!B$1:B$999,"0")</f>
        <v>0</v>
      </c>
      <c r="H69"/>
    </row>
    <row r="70" spans="1:8">
      <c r="A70" t="str">
        <f>_xlfn.XLOOKUP(B70,Rotineiros!B$1:B$5000,Rotineiros!A$1:A$5000)</f>
        <v>F3216139</v>
      </c>
      <c r="B70" t="s">
        <v>12641</v>
      </c>
      <c r="C70" t="s">
        <v>195</v>
      </c>
      <c r="D70" t="s">
        <v>12642</v>
      </c>
      <c r="E70" s="3" t="str">
        <f>_xlfn.XLOOKUP(A70,'Badge Arqueiro'!A$1:A$170,'Badge Arqueiro'!B$1:B$170,"0")</f>
        <v>0</v>
      </c>
      <c r="F70" s="55" t="str">
        <f>_xlfn.XLOOKUP(A70,Comiters!A$1:A$999,Comiters!B$1:B$999,"0")</f>
        <v>0</v>
      </c>
      <c r="H70"/>
    </row>
    <row r="71" spans="1:8">
      <c r="A71" t="str">
        <f>_xlfn.XLOOKUP(B71,Rotineiros!B$1:B$5000,Rotineiros!A$1:A$5000)</f>
        <v>F4067361</v>
      </c>
      <c r="B71" t="s">
        <v>3795</v>
      </c>
      <c r="C71" t="s">
        <v>195</v>
      </c>
      <c r="D71" t="s">
        <v>3898</v>
      </c>
      <c r="E71" s="3" t="str">
        <f>_xlfn.XLOOKUP(A71,'Badge Arqueiro'!A$1:A$170,'Badge Arqueiro'!B$1:B$170,"0")</f>
        <v>0</v>
      </c>
      <c r="F71" s="55" t="str">
        <f>_xlfn.XLOOKUP(A71,Comiters!A$1:A$999,Comiters!B$1:B$999,"0")</f>
        <v>0</v>
      </c>
      <c r="H71"/>
    </row>
    <row r="72" spans="1:8">
      <c r="A72" t="str">
        <f>_xlfn.XLOOKUP(B72,Rotineiros!B$1:B$5000,Rotineiros!A$1:A$5000)</f>
        <v>F4957995</v>
      </c>
      <c r="B72" t="s">
        <v>7370</v>
      </c>
      <c r="C72" t="s">
        <v>195</v>
      </c>
      <c r="D72" t="s">
        <v>12643</v>
      </c>
      <c r="E72" s="3" t="str">
        <f>_xlfn.XLOOKUP(A72,'Badge Arqueiro'!A$1:A$170,'Badge Arqueiro'!B$1:B$170,"0")</f>
        <v>0</v>
      </c>
      <c r="F72" s="55" t="str">
        <f>_xlfn.XLOOKUP(A72,Comiters!A$1:A$999,Comiters!B$1:B$999,"0")</f>
        <v>0</v>
      </c>
      <c r="H72"/>
    </row>
    <row r="73" spans="1:8">
      <c r="A73" t="str">
        <f>_xlfn.XLOOKUP(B73,Rotineiros!B$1:B$5000,Rotineiros!A$1:A$5000)</f>
        <v>F8116060</v>
      </c>
      <c r="B73" t="s">
        <v>1507</v>
      </c>
      <c r="C73" t="s">
        <v>185</v>
      </c>
      <c r="D73" t="s">
        <v>1508</v>
      </c>
      <c r="E73" s="3" t="str">
        <f>_xlfn.XLOOKUP(A73,'Badge Arqueiro'!A$1:A$170,'Badge Arqueiro'!B$1:B$170,"0")</f>
        <v>0</v>
      </c>
      <c r="F73" s="55" t="str">
        <f>_xlfn.XLOOKUP(A73,Comiters!A$1:A$999,Comiters!B$1:B$999,"0")</f>
        <v>0</v>
      </c>
      <c r="H73"/>
    </row>
    <row r="74" spans="1:8">
      <c r="A74" t="str">
        <f>_xlfn.XLOOKUP(B74,Rotineiros!B$1:B$5000,Rotineiros!A$1:A$5000)</f>
        <v>F9342354</v>
      </c>
      <c r="B74" t="s">
        <v>12669</v>
      </c>
      <c r="C74" t="s">
        <v>185</v>
      </c>
      <c r="D74" t="s">
        <v>12670</v>
      </c>
      <c r="E74" s="3" t="str">
        <f>_xlfn.XLOOKUP(A74,'Badge Arqueiro'!A$1:A$170,'Badge Arqueiro'!B$1:B$170,"0")</f>
        <v>0</v>
      </c>
      <c r="F74" s="55" t="str">
        <f>_xlfn.XLOOKUP(A74,Comiters!A$1:A$999,Comiters!B$1:B$999,"0")</f>
        <v>0</v>
      </c>
      <c r="H74"/>
    </row>
    <row r="75" spans="1:8">
      <c r="A75" t="str">
        <f>_xlfn.XLOOKUP(B75,Rotineiros!B$1:B$5000,Rotineiros!A$1:A$5000)</f>
        <v>C1326053</v>
      </c>
      <c r="B75" t="s">
        <v>12635</v>
      </c>
      <c r="C75" t="s">
        <v>185</v>
      </c>
      <c r="D75" t="s">
        <v>12636</v>
      </c>
      <c r="E75" s="3" t="str">
        <f>_xlfn.XLOOKUP(A75,'Badge Arqueiro'!A$1:A$170,'Badge Arqueiro'!B$1:B$170,"0")</f>
        <v>0</v>
      </c>
      <c r="F75" s="55" t="str">
        <f>_xlfn.XLOOKUP(A75,Comiters!A$1:A$999,Comiters!B$1:B$999,"0")</f>
        <v>0</v>
      </c>
      <c r="H75"/>
    </row>
    <row r="76" spans="1:8">
      <c r="A76" t="str">
        <f>_xlfn.XLOOKUP(B76,Rotineiros!B$1:B$5000,Rotineiros!A$1:A$5000)</f>
        <v>C1321710</v>
      </c>
      <c r="B76" t="s">
        <v>4003</v>
      </c>
      <c r="C76" t="s">
        <v>257</v>
      </c>
      <c r="D76" t="s">
        <v>4172</v>
      </c>
      <c r="E76" s="3" t="str">
        <f>_xlfn.XLOOKUP(A76,'Badge Arqueiro'!A$1:A$170,'Badge Arqueiro'!B$1:B$170,"0")</f>
        <v>0</v>
      </c>
      <c r="F76" s="55" t="str">
        <f>_xlfn.XLOOKUP(A76,Comiters!A$1:A$999,Comiters!B$1:B$999,"0")</f>
        <v>0</v>
      </c>
      <c r="H76"/>
    </row>
    <row r="77" spans="1:8">
      <c r="A77" t="str">
        <f>_xlfn.XLOOKUP(B77,Rotineiros!B$1:B$5000,Rotineiros!A$1:A$5000)</f>
        <v>C1323267</v>
      </c>
      <c r="B77" t="s">
        <v>3128</v>
      </c>
      <c r="C77" t="s">
        <v>257</v>
      </c>
      <c r="D77" t="s">
        <v>3129</v>
      </c>
      <c r="E77" s="3" t="str">
        <f>_xlfn.XLOOKUP(A77,'Badge Arqueiro'!A$1:A$170,'Badge Arqueiro'!B$1:B$170,"0")</f>
        <v>0</v>
      </c>
      <c r="F77" s="55">
        <f>_xlfn.XLOOKUP(A77,Comiters!A$1:A$999,Comiters!B$1:B$999,"0")</f>
        <v>1</v>
      </c>
      <c r="H77"/>
    </row>
    <row r="78" spans="1:8">
      <c r="A78" t="str">
        <f>_xlfn.XLOOKUP(B78,Rotineiros!B$1:B$5000,Rotineiros!A$1:A$5000)</f>
        <v>F6951824</v>
      </c>
      <c r="B78" t="s">
        <v>1116</v>
      </c>
      <c r="C78" t="s">
        <v>257</v>
      </c>
      <c r="D78" t="s">
        <v>1117</v>
      </c>
      <c r="E78" s="3">
        <f>_xlfn.XLOOKUP(A78,'Badge Arqueiro'!A$1:A$170,'Badge Arqueiro'!B$1:B$170,"0")</f>
        <v>1</v>
      </c>
      <c r="F78" s="55" t="str">
        <f>_xlfn.XLOOKUP(A78,Comiters!A$1:A$999,Comiters!B$1:B$999,"0")</f>
        <v>0</v>
      </c>
      <c r="H78"/>
    </row>
    <row r="79" spans="1:8">
      <c r="A79" t="str">
        <f>_xlfn.XLOOKUP(B79,Rotineiros!B$1:B$5000,Rotineiros!A$1:A$5000)</f>
        <v>C1315897</v>
      </c>
      <c r="B79" t="s">
        <v>114</v>
      </c>
      <c r="C79" t="s">
        <v>906</v>
      </c>
      <c r="D79" t="s">
        <v>116</v>
      </c>
      <c r="E79" s="3" t="str">
        <f>_xlfn.XLOOKUP(A79,'Badge Arqueiro'!A$1:A$170,'Badge Arqueiro'!B$1:B$170,"0")</f>
        <v>0</v>
      </c>
      <c r="F79" s="55" t="str">
        <f>_xlfn.XLOOKUP(A79,Comiters!A$1:A$999,Comiters!B$1:B$999,"0")</f>
        <v>0</v>
      </c>
      <c r="H79"/>
    </row>
    <row r="80" spans="1:8">
      <c r="A80" t="str">
        <f>_xlfn.XLOOKUP(B80,Rotineiros!B$1:B$5000,Rotineiros!A$1:A$5000)</f>
        <v>F1998019</v>
      </c>
      <c r="B80" t="s">
        <v>905</v>
      </c>
      <c r="C80" t="s">
        <v>906</v>
      </c>
      <c r="D80" t="s">
        <v>907</v>
      </c>
      <c r="E80" s="3">
        <f>_xlfn.XLOOKUP(A80,'Badge Arqueiro'!A$1:A$170,'Badge Arqueiro'!B$1:B$170,"0")</f>
        <v>1</v>
      </c>
      <c r="F80" s="55">
        <f>_xlfn.XLOOKUP(A80,Comiters!A$1:A$999,Comiters!B$1:B$999,"0")</f>
        <v>1</v>
      </c>
      <c r="H80"/>
    </row>
    <row r="81" spans="1:8">
      <c r="A81" t="str">
        <f>_xlfn.XLOOKUP(B81,Rotineiros!B$1:B$5000,Rotineiros!A$1:A$5000)</f>
        <v>F6210701</v>
      </c>
      <c r="B81" t="s">
        <v>2995</v>
      </c>
      <c r="C81" t="s">
        <v>906</v>
      </c>
      <c r="D81" t="s">
        <v>3467</v>
      </c>
      <c r="E81" s="3" t="str">
        <f>_xlfn.XLOOKUP(A81,'Badge Arqueiro'!A$1:A$170,'Badge Arqueiro'!B$1:B$170,"0")</f>
        <v>0</v>
      </c>
      <c r="F81" s="55">
        <f>_xlfn.XLOOKUP(A81,Comiters!A$1:A$999,Comiters!B$1:B$999,"0")</f>
        <v>1</v>
      </c>
      <c r="H81"/>
    </row>
    <row r="82" spans="1:8">
      <c r="A82" t="str">
        <f>_xlfn.XLOOKUP(B82,Rotineiros!B$1:B$5000,Rotineiros!A$1:A$5000)</f>
        <v>F6769442</v>
      </c>
      <c r="B82" t="s">
        <v>1307</v>
      </c>
      <c r="C82" t="s">
        <v>906</v>
      </c>
      <c r="D82" t="s">
        <v>1309</v>
      </c>
      <c r="E82" s="3" t="str">
        <f>_xlfn.XLOOKUP(A82,'Badge Arqueiro'!A$1:A$170,'Badge Arqueiro'!B$1:B$170,"0")</f>
        <v>0</v>
      </c>
      <c r="F82" s="55">
        <f>_xlfn.XLOOKUP(A82,Comiters!A$1:A$999,Comiters!B$1:B$999,"0")</f>
        <v>1</v>
      </c>
      <c r="H82"/>
    </row>
    <row r="83" spans="1:8">
      <c r="A83" t="str">
        <f>_xlfn.XLOOKUP(B83,Rotineiros!B$1:B$5000,Rotineiros!A$1:A$5000)</f>
        <v>F0268779</v>
      </c>
      <c r="B83" t="s">
        <v>2066</v>
      </c>
      <c r="C83" t="s">
        <v>145</v>
      </c>
      <c r="D83" t="s">
        <v>2067</v>
      </c>
      <c r="E83" s="3" t="str">
        <f>_xlfn.XLOOKUP(A83,'Badge Arqueiro'!A$1:A$170,'Badge Arqueiro'!B$1:B$170,"0")</f>
        <v>0</v>
      </c>
      <c r="F83" s="55" t="str">
        <f>_xlfn.XLOOKUP(A83,Comiters!A$1:A$999,Comiters!B$1:B$999,"0")</f>
        <v>0</v>
      </c>
      <c r="H83"/>
    </row>
    <row r="84" spans="1:8">
      <c r="A84" t="str">
        <f>_xlfn.XLOOKUP(B84,Rotineiros!B$1:B$5000,Rotineiros!A$1:A$5000)</f>
        <v>F0739028</v>
      </c>
      <c r="B84" t="s">
        <v>138</v>
      </c>
      <c r="C84" t="s">
        <v>145</v>
      </c>
      <c r="D84" t="s">
        <v>139</v>
      </c>
      <c r="E84" s="3" t="str">
        <f>_xlfn.XLOOKUP(A84,'Badge Arqueiro'!A$1:A$170,'Badge Arqueiro'!B$1:B$170,"0")</f>
        <v>0</v>
      </c>
      <c r="F84" s="55" t="str">
        <f>_xlfn.XLOOKUP(A84,Comiters!A$1:A$999,Comiters!B$1:B$999,"0")</f>
        <v>0</v>
      </c>
      <c r="H84"/>
    </row>
    <row r="85" spans="1:8">
      <c r="A85" t="str">
        <f>_xlfn.XLOOKUP(B85,Rotineiros!B$1:B$5000,Rotineiros!A$1:A$5000)</f>
        <v>F2460209</v>
      </c>
      <c r="B85" t="s">
        <v>949</v>
      </c>
      <c r="C85" t="s">
        <v>145</v>
      </c>
      <c r="D85" t="s">
        <v>951</v>
      </c>
      <c r="E85" s="3" t="str">
        <f>_xlfn.XLOOKUP(A85,'Badge Arqueiro'!A$1:A$170,'Badge Arqueiro'!B$1:B$170,"0")</f>
        <v>0</v>
      </c>
      <c r="F85" s="55" t="str">
        <f>_xlfn.XLOOKUP(A85,Comiters!A$1:A$999,Comiters!B$1:B$999,"0")</f>
        <v>0</v>
      </c>
      <c r="H85"/>
    </row>
    <row r="86" spans="1:8">
      <c r="A86" t="str">
        <f>_xlfn.XLOOKUP(B86,Rotineiros!B$1:B$5000,Rotineiros!A$1:A$5000)</f>
        <v>F2597529</v>
      </c>
      <c r="B86" t="s">
        <v>213</v>
      </c>
      <c r="C86" t="s">
        <v>145</v>
      </c>
      <c r="D86" t="s">
        <v>215</v>
      </c>
      <c r="E86" s="3" t="str">
        <f>_xlfn.XLOOKUP(A86,'Badge Arqueiro'!A$1:A$170,'Badge Arqueiro'!B$1:B$170,"0")</f>
        <v>0</v>
      </c>
      <c r="F86" s="55">
        <f>_xlfn.XLOOKUP(A86,Comiters!A$1:A$999,Comiters!B$1:B$999,"0")</f>
        <v>1</v>
      </c>
      <c r="H86"/>
    </row>
    <row r="87" spans="1:8">
      <c r="A87" t="str">
        <f>_xlfn.XLOOKUP(B87,Rotineiros!B$1:B$5000,Rotineiros!A$1:A$5000)</f>
        <v>F3545436</v>
      </c>
      <c r="B87" t="s">
        <v>1015</v>
      </c>
      <c r="C87" t="s">
        <v>145</v>
      </c>
      <c r="D87" t="s">
        <v>1016</v>
      </c>
      <c r="E87" s="3" t="str">
        <f>_xlfn.XLOOKUP(A87,'Badge Arqueiro'!A$1:A$170,'Badge Arqueiro'!B$1:B$170,"0")</f>
        <v>0</v>
      </c>
      <c r="F87" s="55">
        <f>_xlfn.XLOOKUP(A87,Comiters!A$1:A$999,Comiters!B$1:B$999,"0")</f>
        <v>1</v>
      </c>
      <c r="H87"/>
    </row>
    <row r="88" spans="1:8">
      <c r="A88" t="str">
        <f>_xlfn.XLOOKUP(B88,Rotineiros!B$1:B$5000,Rotineiros!A$1:A$5000)</f>
        <v>F3876888</v>
      </c>
      <c r="B88" t="s">
        <v>2135</v>
      </c>
      <c r="C88" t="s">
        <v>145</v>
      </c>
      <c r="D88" t="s">
        <v>2136</v>
      </c>
      <c r="E88" s="3" t="str">
        <f>_xlfn.XLOOKUP(A88,'Badge Arqueiro'!A$1:A$170,'Badge Arqueiro'!B$1:B$170,"0")</f>
        <v>0</v>
      </c>
      <c r="F88" s="55" t="str">
        <f>_xlfn.XLOOKUP(A88,Comiters!A$1:A$999,Comiters!B$1:B$999,"0")</f>
        <v>0</v>
      </c>
      <c r="H88"/>
    </row>
    <row r="89" spans="1:8">
      <c r="A89" t="str">
        <f>_xlfn.XLOOKUP(B89,Rotineiros!B$1:B$5000,Rotineiros!A$1:A$5000)</f>
        <v>F8608801</v>
      </c>
      <c r="B89" t="s">
        <v>600</v>
      </c>
      <c r="C89" t="s">
        <v>145</v>
      </c>
      <c r="D89" t="s">
        <v>602</v>
      </c>
      <c r="E89" s="3" t="str">
        <f>_xlfn.XLOOKUP(A89,'Badge Arqueiro'!A$1:A$170,'Badge Arqueiro'!B$1:B$170,"0")</f>
        <v>0</v>
      </c>
      <c r="F89" s="55" t="str">
        <f>_xlfn.XLOOKUP(A89,Comiters!A$1:A$999,Comiters!B$1:B$999,"0")</f>
        <v>0</v>
      </c>
      <c r="H89"/>
    </row>
    <row r="90" spans="1:8">
      <c r="A90" t="str">
        <f>_xlfn.XLOOKUP(B90,Rotineiros!B$1:B$5000,Rotineiros!A$1:A$5000)</f>
        <v>C1325306</v>
      </c>
      <c r="B90" t="s">
        <v>11100</v>
      </c>
      <c r="C90" t="s">
        <v>408</v>
      </c>
      <c r="D90" t="s">
        <v>4380</v>
      </c>
      <c r="E90" s="3" t="str">
        <f>_xlfn.XLOOKUP(A90,'Badge Arqueiro'!A$1:A$170,'Badge Arqueiro'!B$1:B$170,"0")</f>
        <v>0</v>
      </c>
      <c r="F90" s="55" t="str">
        <f>_xlfn.XLOOKUP(A90,Comiters!A$1:A$999,Comiters!B$1:B$999,"0")</f>
        <v>0</v>
      </c>
      <c r="H90"/>
    </row>
    <row r="91" spans="1:8">
      <c r="A91" t="str">
        <f>_xlfn.XLOOKUP(B91,Rotineiros!B$1:B$5000,Rotineiros!A$1:A$5000)</f>
        <v>C1326124</v>
      </c>
      <c r="B91" t="s">
        <v>12279</v>
      </c>
      <c r="C91" t="s">
        <v>408</v>
      </c>
      <c r="D91" t="s">
        <v>12280</v>
      </c>
      <c r="E91" s="3">
        <f>_xlfn.XLOOKUP(A91,'Badge Arqueiro'!A$1:A$170,'Badge Arqueiro'!B$1:B$170,"0")</f>
        <v>1</v>
      </c>
      <c r="F91" s="55">
        <f>_xlfn.XLOOKUP(A91,Comiters!A$1:A$999,Comiters!B$1:B$999,"0")</f>
        <v>1</v>
      </c>
      <c r="H91"/>
    </row>
    <row r="92" spans="1:8" s="25" customFormat="1">
      <c r="A92" t="str">
        <f>_xlfn.XLOOKUP(B92,Rotineiros!B$1:B$5000,Rotineiros!A$1:A$5000)</f>
        <v>F2730208</v>
      </c>
      <c r="B92" t="s">
        <v>473</v>
      </c>
      <c r="C92" t="s">
        <v>408</v>
      </c>
      <c r="D92" t="s">
        <v>475</v>
      </c>
      <c r="E92" s="3" t="str">
        <f>_xlfn.XLOOKUP(A92,'Badge Arqueiro'!A$1:A$170,'Badge Arqueiro'!B$1:B$170,"0")</f>
        <v>0</v>
      </c>
      <c r="F92" s="55">
        <f>_xlfn.XLOOKUP(A92,Comiters!A$1:A$999,Comiters!B$1:B$999,"0")</f>
        <v>1</v>
      </c>
      <c r="G92"/>
      <c r="H92"/>
    </row>
    <row r="93" spans="1:8">
      <c r="A93" t="str">
        <f>_xlfn.XLOOKUP(B93,Rotineiros!B$1:B$5000,Rotineiros!A$1:A$5000)</f>
        <v>C1324354</v>
      </c>
      <c r="B93" t="s">
        <v>56</v>
      </c>
      <c r="C93" t="s">
        <v>153</v>
      </c>
      <c r="D93" t="s">
        <v>58</v>
      </c>
      <c r="E93" s="3">
        <f>_xlfn.XLOOKUP(A93,'Badge Arqueiro'!A$1:A$170,'Badge Arqueiro'!B$1:B$170,"0")</f>
        <v>1</v>
      </c>
      <c r="F93" s="55">
        <f>_xlfn.XLOOKUP(A93,Comiters!A$1:A$999,Comiters!B$1:B$999,"0")</f>
        <v>1</v>
      </c>
      <c r="H93"/>
    </row>
    <row r="94" spans="1:8">
      <c r="A94" t="str">
        <f>_xlfn.XLOOKUP(B94,Rotineiros!B$1:B$5000,Rotineiros!A$1:A$5000)</f>
        <v>C1326046</v>
      </c>
      <c r="B94" t="s">
        <v>7440</v>
      </c>
      <c r="C94" t="s">
        <v>153</v>
      </c>
      <c r="D94" t="s">
        <v>7467</v>
      </c>
      <c r="E94" s="3" t="str">
        <f>_xlfn.XLOOKUP(A94,'Badge Arqueiro'!A$1:A$170,'Badge Arqueiro'!B$1:B$170,"0")</f>
        <v>0</v>
      </c>
      <c r="F94" s="55" t="str">
        <f>_xlfn.XLOOKUP(A94,Comiters!A$1:A$999,Comiters!B$1:B$999,"0")</f>
        <v>0</v>
      </c>
      <c r="H94"/>
    </row>
    <row r="95" spans="1:8" s="25" customFormat="1">
      <c r="A95" t="str">
        <f>_xlfn.XLOOKUP(B95,Rotineiros!B$1:B$5000,Rotineiros!A$1:A$5000)</f>
        <v>C1324508</v>
      </c>
      <c r="B95" t="s">
        <v>1354</v>
      </c>
      <c r="C95" t="s">
        <v>934</v>
      </c>
      <c r="D95" t="s">
        <v>1355</v>
      </c>
      <c r="E95" s="3" t="str">
        <f>_xlfn.XLOOKUP(A95,'Badge Arqueiro'!A$1:A$170,'Badge Arqueiro'!B$1:B$170,"0")</f>
        <v>0</v>
      </c>
      <c r="F95" s="55" t="str">
        <f>_xlfn.XLOOKUP(A95,Comiters!A$1:A$999,Comiters!B$1:B$999,"0")</f>
        <v>0</v>
      </c>
      <c r="G95"/>
      <c r="H95"/>
    </row>
    <row r="96" spans="1:8" s="25" customFormat="1">
      <c r="A96" t="e">
        <f>_xlfn.XLOOKUP(B96,Rotineiros!B$1:B$5000,Rotineiros!A$1:A$5000)</f>
        <v>#N/A</v>
      </c>
      <c r="B96" t="s">
        <v>12624</v>
      </c>
      <c r="C96" t="s">
        <v>934</v>
      </c>
      <c r="D96"/>
      <c r="E96" s="3" t="e">
        <f>_xlfn.XLOOKUP(A96,'Badge Arqueiro'!A$1:A$170,'Badge Arqueiro'!B$1:B$170,"0")</f>
        <v>#N/A</v>
      </c>
      <c r="F96" s="55" t="e">
        <f>_xlfn.XLOOKUP(A96,Comiters!A$1:A$999,Comiters!B$1:B$999,"0")</f>
        <v>#N/A</v>
      </c>
      <c r="G96"/>
      <c r="H96"/>
    </row>
    <row r="97" spans="1:8" s="25" customFormat="1">
      <c r="A97" t="str">
        <f>_xlfn.XLOOKUP(B97,Rotineiros!B$1:B$5000,Rotineiros!A$1:A$5000)</f>
        <v>C1322158</v>
      </c>
      <c r="B97" t="s">
        <v>4014</v>
      </c>
      <c r="C97" t="s">
        <v>796</v>
      </c>
      <c r="D97" t="s">
        <v>4182</v>
      </c>
      <c r="E97" s="3" t="str">
        <f>_xlfn.XLOOKUP(A97,'Badge Arqueiro'!A$1:A$170,'Badge Arqueiro'!B$1:B$170,"0")</f>
        <v>0</v>
      </c>
      <c r="F97" s="55">
        <f>_xlfn.XLOOKUP(A97,Comiters!A$1:A$999,Comiters!B$1:B$999,"0")</f>
        <v>1</v>
      </c>
      <c r="G97"/>
      <c r="H97"/>
    </row>
    <row r="98" spans="1:8" s="25" customFormat="1">
      <c r="A98" t="str">
        <f>_xlfn.XLOOKUP(B98,Rotineiros!B$1:B$5000,Rotineiros!A$1:A$5000)</f>
        <v>C1322724</v>
      </c>
      <c r="B98" t="s">
        <v>1409</v>
      </c>
      <c r="C98" t="s">
        <v>796</v>
      </c>
      <c r="D98" t="s">
        <v>2007</v>
      </c>
      <c r="E98" s="3" t="str">
        <f>_xlfn.XLOOKUP(A98,'Badge Arqueiro'!A$1:A$170,'Badge Arqueiro'!B$1:B$170,"0")</f>
        <v>0</v>
      </c>
      <c r="F98" s="55" t="str">
        <f>_xlfn.XLOOKUP(A98,Comiters!A$1:A$999,Comiters!B$1:B$999,"0")</f>
        <v>0</v>
      </c>
      <c r="G98"/>
      <c r="H98"/>
    </row>
    <row r="99" spans="1:8" s="25" customFormat="1">
      <c r="A99" t="str">
        <f>_xlfn.XLOOKUP(B99,Rotineiros!B$1:B$5000,Rotineiros!A$1:A$5000)</f>
        <v>F0434149</v>
      </c>
      <c r="B99" t="s">
        <v>841</v>
      </c>
      <c r="C99" t="s">
        <v>1475</v>
      </c>
      <c r="D99" t="s">
        <v>843</v>
      </c>
      <c r="E99" s="3" t="str">
        <f>_xlfn.XLOOKUP(A99,'Badge Arqueiro'!A$1:A$170,'Badge Arqueiro'!B$1:B$170,"0")</f>
        <v>0</v>
      </c>
      <c r="F99" s="55" t="str">
        <f>_xlfn.XLOOKUP(A99,Comiters!A$1:A$999,Comiters!B$1:B$999,"0")</f>
        <v>0</v>
      </c>
      <c r="G99"/>
      <c r="H99"/>
    </row>
    <row r="100" spans="1:8" s="25" customFormat="1">
      <c r="A100" t="str">
        <f>_xlfn.XLOOKUP(B100,Rotineiros!B$1:B$5000,Rotineiros!A$1:A$5000)</f>
        <v>F8174734</v>
      </c>
      <c r="B100" t="s">
        <v>344</v>
      </c>
      <c r="C100" t="s">
        <v>1169</v>
      </c>
      <c r="D100" t="s">
        <v>345</v>
      </c>
      <c r="E100" s="3" t="str">
        <f>_xlfn.XLOOKUP(A100,'Badge Arqueiro'!A$1:A$170,'Badge Arqueiro'!B$1:B$170,"0")</f>
        <v>0</v>
      </c>
      <c r="F100" s="55">
        <f>_xlfn.XLOOKUP(A100,Comiters!A$1:A$999,Comiters!B$1:B$999,"0")</f>
        <v>1</v>
      </c>
      <c r="G100"/>
      <c r="H100"/>
    </row>
    <row r="101" spans="1:8" s="25" customFormat="1">
      <c r="A101" t="str">
        <f>_xlfn.XLOOKUP(B101,Rotineiros!B$1:B$5000,Rotineiros!A$1:A$5000)</f>
        <v>C1326000</v>
      </c>
      <c r="B101" t="s">
        <v>3989</v>
      </c>
      <c r="C101" t="s">
        <v>814</v>
      </c>
      <c r="D101" t="s">
        <v>4156</v>
      </c>
      <c r="E101" s="3" t="str">
        <f>_xlfn.XLOOKUP(A101,'Badge Arqueiro'!A$1:A$170,'Badge Arqueiro'!B$1:B$170,"0")</f>
        <v>0</v>
      </c>
      <c r="F101" s="55">
        <f>_xlfn.XLOOKUP(A101,Comiters!A$1:A$999,Comiters!B$1:B$999,"0")</f>
        <v>1</v>
      </c>
      <c r="G101"/>
      <c r="H101"/>
    </row>
    <row r="102" spans="1:8" s="25" customFormat="1">
      <c r="A102" t="str">
        <f>_xlfn.XLOOKUP(B102,Rotineiros!B$1:B$5000,Rotineiros!A$1:A$5000)</f>
        <v>C1328679</v>
      </c>
      <c r="B102" t="s">
        <v>11618</v>
      </c>
      <c r="C102" t="s">
        <v>341</v>
      </c>
      <c r="D102" t="s">
        <v>11694</v>
      </c>
      <c r="E102" s="3" t="str">
        <f>_xlfn.XLOOKUP(A102,'Badge Arqueiro'!A$1:A$170,'Badge Arqueiro'!B$1:B$170,"0")</f>
        <v>0</v>
      </c>
      <c r="F102" s="55" t="str">
        <f>_xlfn.XLOOKUP(A102,Comiters!A$1:A$999,Comiters!B$1:B$999,"0")</f>
        <v>0</v>
      </c>
      <c r="G102"/>
      <c r="H102"/>
    </row>
    <row r="103" spans="1:8" s="25" customFormat="1">
      <c r="A103" t="str">
        <f>_xlfn.XLOOKUP(B103,Rotineiros!B$1:B$5000,Rotineiros!A$1:A$5000)</f>
        <v>F1088339</v>
      </c>
      <c r="B103" t="s">
        <v>872</v>
      </c>
      <c r="C103" t="s">
        <v>341</v>
      </c>
      <c r="D103" t="s">
        <v>873</v>
      </c>
      <c r="E103" s="3" t="str">
        <f>_xlfn.XLOOKUP(A103,'Badge Arqueiro'!A$1:A$170,'Badge Arqueiro'!B$1:B$170,"0")</f>
        <v>0</v>
      </c>
      <c r="F103" s="55" t="str">
        <f>_xlfn.XLOOKUP(A103,Comiters!A$1:A$999,Comiters!B$1:B$999,"0")</f>
        <v>0</v>
      </c>
      <c r="G103"/>
      <c r="H103"/>
    </row>
    <row r="104" spans="1:8" s="25" customFormat="1">
      <c r="A104" t="str">
        <f>_xlfn.XLOOKUP(B104,Rotineiros!B$1:B$5000,Rotineiros!A$1:A$5000)</f>
        <v>F7185129</v>
      </c>
      <c r="B104" t="s">
        <v>2534</v>
      </c>
      <c r="C104" t="s">
        <v>341</v>
      </c>
      <c r="D104" t="s">
        <v>2536</v>
      </c>
      <c r="E104" s="3" t="str">
        <f>_xlfn.XLOOKUP(A104,'Badge Arqueiro'!A$1:A$170,'Badge Arqueiro'!B$1:B$170,"0")</f>
        <v>0</v>
      </c>
      <c r="F104" s="55" t="str">
        <f>_xlfn.XLOOKUP(A104,Comiters!A$1:A$999,Comiters!B$1:B$999,"0")</f>
        <v>0</v>
      </c>
      <c r="G104"/>
      <c r="H104"/>
    </row>
    <row r="105" spans="1:8" s="25" customFormat="1">
      <c r="A105" t="str">
        <f>_xlfn.XLOOKUP(B105,Rotineiros!B$1:B$5000,Rotineiros!A$1:A$5000)</f>
        <v>F7212667</v>
      </c>
      <c r="B105" t="s">
        <v>11526</v>
      </c>
      <c r="C105" t="s">
        <v>341</v>
      </c>
      <c r="D105" t="s">
        <v>11583</v>
      </c>
      <c r="E105" s="3" t="str">
        <f>_xlfn.XLOOKUP(A105,'Badge Arqueiro'!A$1:A$170,'Badge Arqueiro'!B$1:B$170,"0")</f>
        <v>0</v>
      </c>
      <c r="F105" s="55">
        <f>_xlfn.XLOOKUP(A105,Comiters!A$1:A$999,Comiters!B$1:B$999,"0")</f>
        <v>1</v>
      </c>
      <c r="G105"/>
      <c r="H105"/>
    </row>
    <row r="106" spans="1:8" s="25" customFormat="1">
      <c r="A106" t="str">
        <f>_xlfn.XLOOKUP(B106,Rotineiros!B$1:B$5000,Rotineiros!A$1:A$5000)</f>
        <v>Z1176099</v>
      </c>
      <c r="B106" t="s">
        <v>11985</v>
      </c>
      <c r="C106" t="s">
        <v>1218</v>
      </c>
      <c r="D106" t="s">
        <v>11302</v>
      </c>
      <c r="E106" s="3" t="str">
        <f>_xlfn.XLOOKUP(A106,'Badge Arqueiro'!A$1:A$170,'Badge Arqueiro'!B$1:B$170,"0")</f>
        <v>0</v>
      </c>
      <c r="F106" s="55">
        <f>_xlfn.XLOOKUP(A106,Comiters!A$1:A$999,Comiters!B$1:B$999,"0")</f>
        <v>1</v>
      </c>
      <c r="G106"/>
      <c r="H106"/>
    </row>
    <row r="107" spans="1:8" s="25" customFormat="1">
      <c r="A107" t="str">
        <f>_xlfn.XLOOKUP(B107,Rotineiros!B$1:B$5000,Rotineiros!A$1:A$5000)</f>
        <v>F1647417</v>
      </c>
      <c r="B107" t="s">
        <v>12291</v>
      </c>
      <c r="C107" t="s">
        <v>78</v>
      </c>
      <c r="D107" t="s">
        <v>12292</v>
      </c>
      <c r="E107" s="3" t="str">
        <f>_xlfn.XLOOKUP(A107,'Badge Arqueiro'!A$1:A$170,'Badge Arqueiro'!B$1:B$170,"0")</f>
        <v>0</v>
      </c>
      <c r="F107" s="55">
        <f>_xlfn.XLOOKUP(A107,Comiters!A$1:A$999,Comiters!B$1:B$999,"0")</f>
        <v>1</v>
      </c>
      <c r="G107"/>
      <c r="H107"/>
    </row>
    <row r="108" spans="1:8" s="25" customFormat="1">
      <c r="A108" t="str">
        <f>_xlfn.XLOOKUP(B108,Rotineiros!B$1:B$5000,Rotineiros!A$1:A$5000)</f>
        <v>F3735078</v>
      </c>
      <c r="B108" t="s">
        <v>3130</v>
      </c>
      <c r="C108" t="s">
        <v>78</v>
      </c>
      <c r="D108" t="s">
        <v>3131</v>
      </c>
      <c r="E108" s="3" t="str">
        <f>_xlfn.XLOOKUP(A108,'Badge Arqueiro'!A$1:A$170,'Badge Arqueiro'!B$1:B$170,"0")</f>
        <v>0</v>
      </c>
      <c r="F108" s="55" t="str">
        <f>_xlfn.XLOOKUP(A108,Comiters!A$1:A$999,Comiters!B$1:B$999,"0")</f>
        <v>0</v>
      </c>
      <c r="G108"/>
      <c r="H108"/>
    </row>
    <row r="109" spans="1:8" s="25" customFormat="1">
      <c r="A109" t="str">
        <f>_xlfn.XLOOKUP(B109,Rotineiros!B$1:B$5000,Rotineiros!A$1:A$5000)</f>
        <v>F1200199</v>
      </c>
      <c r="B109" t="s">
        <v>144</v>
      </c>
      <c r="C109" t="s">
        <v>11367</v>
      </c>
      <c r="D109" t="s">
        <v>146</v>
      </c>
      <c r="E109" s="3" t="str">
        <f>_xlfn.XLOOKUP(A109,'Badge Arqueiro'!A$1:A$170,'Badge Arqueiro'!B$1:B$170,"0")</f>
        <v>0</v>
      </c>
      <c r="F109" s="55" t="str">
        <f>_xlfn.XLOOKUP(A109,Comiters!A$1:A$999,Comiters!B$1:B$999,"0")</f>
        <v>0</v>
      </c>
      <c r="G109"/>
      <c r="H109"/>
    </row>
    <row r="110" spans="1:8" s="25" customFormat="1">
      <c r="A110" t="str">
        <f>_xlfn.XLOOKUP(B110,Rotineiros!B$1:B$5000,Rotineiros!A$1:A$5000)</f>
        <v>F6207158</v>
      </c>
      <c r="B110" t="s">
        <v>1067</v>
      </c>
      <c r="C110" t="s">
        <v>337</v>
      </c>
      <c r="D110" t="s">
        <v>1068</v>
      </c>
      <c r="E110" s="3" t="str">
        <f>_xlfn.XLOOKUP(A110,'Badge Arqueiro'!A$1:A$170,'Badge Arqueiro'!B$1:B$170,"0")</f>
        <v>0</v>
      </c>
      <c r="F110" s="55" t="str">
        <f>_xlfn.XLOOKUP(A110,Comiters!A$1:A$999,Comiters!B$1:B$999,"0")</f>
        <v>0</v>
      </c>
      <c r="G110"/>
      <c r="H110"/>
    </row>
    <row r="111" spans="1:8" s="25" customFormat="1">
      <c r="A111" t="str">
        <f>_xlfn.XLOOKUP(B111,Rotineiros!B$1:B$5000,Rotineiros!A$1:A$5000)</f>
        <v>C1329263</v>
      </c>
      <c r="B111" t="s">
        <v>12721</v>
      </c>
      <c r="C111" t="s">
        <v>33</v>
      </c>
      <c r="D111" t="s">
        <v>12722</v>
      </c>
      <c r="E111" s="3" t="str">
        <f>_xlfn.XLOOKUP(A111,'Badge Arqueiro'!A$1:A$170,'Badge Arqueiro'!B$1:B$170,"0")</f>
        <v>0</v>
      </c>
      <c r="F111" s="55" t="str">
        <f>_xlfn.XLOOKUP(A111,Comiters!A$1:A$999,Comiters!B$1:B$999,"0")</f>
        <v>0</v>
      </c>
      <c r="G111"/>
      <c r="H111"/>
    </row>
    <row r="112" spans="1:8" s="25" customFormat="1">
      <c r="A112" t="str">
        <f>_xlfn.XLOOKUP(B112,Rotineiros!B$1:B$5000,Rotineiros!A$1:A$5000)</f>
        <v>F8214106</v>
      </c>
      <c r="B112" t="s">
        <v>12625</v>
      </c>
      <c r="C112" t="s">
        <v>33</v>
      </c>
      <c r="D112" t="s">
        <v>12626</v>
      </c>
      <c r="E112" s="3" t="str">
        <f>_xlfn.XLOOKUP(A112,'Badge Arqueiro'!A$1:A$170,'Badge Arqueiro'!B$1:B$170,"0")</f>
        <v>0</v>
      </c>
      <c r="F112" s="55" t="str">
        <f>_xlfn.XLOOKUP(A112,Comiters!A$1:A$999,Comiters!B$1:B$999,"0")</f>
        <v>0</v>
      </c>
      <c r="G112"/>
      <c r="H112"/>
    </row>
    <row r="113" spans="1:8" s="25" customFormat="1">
      <c r="A113" t="str">
        <f>_xlfn.XLOOKUP(B113,Rotineiros!B$1:B$5000,Rotineiros!A$1:A$5000)</f>
        <v>F8441528</v>
      </c>
      <c r="B113" t="s">
        <v>1148</v>
      </c>
      <c r="C113" t="s">
        <v>33</v>
      </c>
      <c r="D113" t="s">
        <v>1149</v>
      </c>
      <c r="E113" s="3" t="str">
        <f>_xlfn.XLOOKUP(A113,'Badge Arqueiro'!A$1:A$170,'Badge Arqueiro'!B$1:B$170,"0")</f>
        <v>0</v>
      </c>
      <c r="F113" s="55" t="str">
        <f>_xlfn.XLOOKUP(A113,Comiters!A$1:A$999,Comiters!B$1:B$999,"0")</f>
        <v>0</v>
      </c>
      <c r="G113"/>
      <c r="H113"/>
    </row>
    <row r="114" spans="1:8" s="25" customFormat="1">
      <c r="A114" t="str">
        <f>_xlfn.XLOOKUP(B114,Rotineiros!B$1:B$5000,Rotineiros!A$1:A$5000)</f>
        <v>F4533799</v>
      </c>
      <c r="B114" t="s">
        <v>2849</v>
      </c>
      <c r="C114" t="s">
        <v>57</v>
      </c>
      <c r="D114" t="s">
        <v>12623</v>
      </c>
      <c r="E114" s="3">
        <f>_xlfn.XLOOKUP(A114,'Badge Arqueiro'!A$1:A$170,'Badge Arqueiro'!B$1:B$170,"0")</f>
        <v>1</v>
      </c>
      <c r="F114" s="55">
        <f>_xlfn.XLOOKUP(A114,Comiters!A$1:A$999,Comiters!B$1:B$999,"0")</f>
        <v>1</v>
      </c>
      <c r="G114"/>
      <c r="H114"/>
    </row>
    <row r="115" spans="1:8" s="25" customFormat="1">
      <c r="A115" t="str">
        <f>_xlfn.XLOOKUP(B115,Rotineiros!B$1:B$5000,Rotineiros!A$1:A$5000)</f>
        <v>F5108268</v>
      </c>
      <c r="B115" t="s">
        <v>7372</v>
      </c>
      <c r="C115" t="s">
        <v>57</v>
      </c>
      <c r="D115" t="s">
        <v>12715</v>
      </c>
      <c r="E115" s="3" t="str">
        <f>_xlfn.XLOOKUP(A115,'Badge Arqueiro'!A$1:A$170,'Badge Arqueiro'!B$1:B$170,"0")</f>
        <v>0</v>
      </c>
      <c r="F115" s="55" t="str">
        <f>_xlfn.XLOOKUP(A115,Comiters!A$1:A$999,Comiters!B$1:B$999,"0")</f>
        <v>0</v>
      </c>
      <c r="G115"/>
      <c r="H115"/>
    </row>
    <row r="116" spans="1:8" s="25" customFormat="1">
      <c r="A116" t="str">
        <f>_xlfn.XLOOKUP(B116,Rotineiros!B$1:B$5000,Rotineiros!A$1:A$5000)</f>
        <v>C1324521</v>
      </c>
      <c r="B116" t="s">
        <v>3377</v>
      </c>
      <c r="C116" t="s">
        <v>62</v>
      </c>
      <c r="D116" t="s">
        <v>3379</v>
      </c>
      <c r="E116" s="3" t="str">
        <f>_xlfn.XLOOKUP(A116,'Badge Arqueiro'!A$1:A$170,'Badge Arqueiro'!B$1:B$170,"0")</f>
        <v>0</v>
      </c>
      <c r="F116" s="55" t="str">
        <f>_xlfn.XLOOKUP(A116,Comiters!A$1:A$999,Comiters!B$1:B$999,"0")</f>
        <v>0</v>
      </c>
      <c r="G116"/>
      <c r="H116"/>
    </row>
    <row r="117" spans="1:8" s="25" customFormat="1">
      <c r="A117" t="str">
        <f>_xlfn.XLOOKUP(B117,Rotineiros!B$1:B$5000,Rotineiros!A$1:A$5000)</f>
        <v>C1324881</v>
      </c>
      <c r="B117" t="s">
        <v>12712</v>
      </c>
      <c r="C117" t="s">
        <v>62</v>
      </c>
      <c r="D117" t="s">
        <v>12713</v>
      </c>
      <c r="E117" s="3" t="str">
        <f>_xlfn.XLOOKUP(A117,'Badge Arqueiro'!A$1:A$170,'Badge Arqueiro'!B$1:B$170,"0")</f>
        <v>0</v>
      </c>
      <c r="F117" s="55" t="str">
        <f>_xlfn.XLOOKUP(A117,Comiters!A$1:A$999,Comiters!B$1:B$999,"0")</f>
        <v>0</v>
      </c>
      <c r="G117"/>
      <c r="H117"/>
    </row>
    <row r="118" spans="1:8" s="25" customFormat="1">
      <c r="A118" t="str">
        <f>_xlfn.XLOOKUP(B118,Rotineiros!B$1:B$5000,Rotineiros!A$1:A$5000)</f>
        <v>F0500055</v>
      </c>
      <c r="B118" t="s">
        <v>3042</v>
      </c>
      <c r="C118" t="s">
        <v>62</v>
      </c>
      <c r="D118" t="s">
        <v>3044</v>
      </c>
      <c r="E118" s="3" t="str">
        <f>_xlfn.XLOOKUP(A118,'Badge Arqueiro'!A$1:A$170,'Badge Arqueiro'!B$1:B$170,"0")</f>
        <v>0</v>
      </c>
      <c r="F118" s="55" t="str">
        <f>_xlfn.XLOOKUP(A118,Comiters!A$1:A$999,Comiters!B$1:B$999,"0")</f>
        <v>0</v>
      </c>
      <c r="G118"/>
      <c r="H118"/>
    </row>
    <row r="119" spans="1:8" s="25" customFormat="1">
      <c r="A119" t="str">
        <f>_xlfn.XLOOKUP(B119,Rotineiros!B$1:B$5000,Rotineiros!A$1:A$5000)</f>
        <v>F6323021</v>
      </c>
      <c r="B119" t="s">
        <v>2393</v>
      </c>
      <c r="C119" t="s">
        <v>62</v>
      </c>
      <c r="D119" t="s">
        <v>2395</v>
      </c>
      <c r="E119" s="3" t="str">
        <f>_xlfn.XLOOKUP(A119,'Badge Arqueiro'!A$1:A$170,'Badge Arqueiro'!B$1:B$170,"0")</f>
        <v>0</v>
      </c>
      <c r="F119" s="55" t="str">
        <f>_xlfn.XLOOKUP(A119,Comiters!A$1:A$999,Comiters!B$1:B$999,"0")</f>
        <v>0</v>
      </c>
      <c r="G119"/>
      <c r="H119"/>
    </row>
    <row r="120" spans="1:8" s="25" customFormat="1">
      <c r="A120" t="str">
        <f>_xlfn.XLOOKUP(B120,Rotineiros!B$1:B$5000,Rotineiros!A$1:A$5000)</f>
        <v>F3189516</v>
      </c>
      <c r="B120" t="s">
        <v>12515</v>
      </c>
      <c r="C120" t="s">
        <v>71</v>
      </c>
      <c r="D120" t="s">
        <v>12516</v>
      </c>
      <c r="E120" s="3" t="str">
        <f>_xlfn.XLOOKUP(A120,'Badge Arqueiro'!A$1:A$170,'Badge Arqueiro'!B$1:B$170,"0")</f>
        <v>0</v>
      </c>
      <c r="F120" s="55" t="str">
        <f>_xlfn.XLOOKUP(A120,Comiters!A$1:A$999,Comiters!B$1:B$999,"0")</f>
        <v>0</v>
      </c>
      <c r="G120"/>
      <c r="H120"/>
    </row>
    <row r="121" spans="1:8" s="25" customFormat="1">
      <c r="A121" t="str">
        <f>_xlfn.XLOOKUP(B121,Rotineiros!B$1:B$5000,Rotineiros!A$1:A$5000)</f>
        <v>F3342632</v>
      </c>
      <c r="B121" t="s">
        <v>12012</v>
      </c>
      <c r="C121" t="s">
        <v>71</v>
      </c>
      <c r="D121" t="s">
        <v>12013</v>
      </c>
      <c r="E121" s="3" t="str">
        <f>_xlfn.XLOOKUP(A121,'Badge Arqueiro'!A$1:A$170,'Badge Arqueiro'!B$1:B$170,"0")</f>
        <v>0</v>
      </c>
      <c r="F121" s="55">
        <f>_xlfn.XLOOKUP(A121,Comiters!A$1:A$999,Comiters!B$1:B$999,"0")</f>
        <v>1</v>
      </c>
      <c r="G121"/>
      <c r="H121"/>
    </row>
    <row r="122" spans="1:8" s="25" customFormat="1">
      <c r="A122" t="str">
        <f>_xlfn.XLOOKUP(B122,Rotineiros!B$1:B$5000,Rotineiros!A$1:A$5000)</f>
        <v>F9797018</v>
      </c>
      <c r="B122" t="s">
        <v>401</v>
      </c>
      <c r="C122" t="s">
        <v>71</v>
      </c>
      <c r="D122" t="s">
        <v>402</v>
      </c>
      <c r="E122" s="3" t="str">
        <f>_xlfn.XLOOKUP(A122,'Badge Arqueiro'!A$1:A$170,'Badge Arqueiro'!B$1:B$170,"0")</f>
        <v>0</v>
      </c>
      <c r="F122" s="55" t="str">
        <f>_xlfn.XLOOKUP(A122,Comiters!A$1:A$999,Comiters!B$1:B$999,"0")</f>
        <v>0</v>
      </c>
      <c r="G122"/>
      <c r="H122"/>
    </row>
    <row r="123" spans="1:8" s="25" customFormat="1">
      <c r="A123" t="str">
        <f>_xlfn.XLOOKUP(B123,Rotineiros!B$1:B$5000,Rotineiros!A$1:A$5000)</f>
        <v>F6635567</v>
      </c>
      <c r="B123" t="s">
        <v>12614</v>
      </c>
      <c r="C123" t="s">
        <v>12387</v>
      </c>
      <c r="D123" t="s">
        <v>12615</v>
      </c>
      <c r="E123" s="3" t="str">
        <f>_xlfn.XLOOKUP(A123,'Badge Arqueiro'!A$1:A$170,'Badge Arqueiro'!B$1:B$170,"0")</f>
        <v>0</v>
      </c>
      <c r="F123" s="55" t="str">
        <f>_xlfn.XLOOKUP(A123,Comiters!A$1:A$999,Comiters!B$1:B$999,"0")</f>
        <v>0</v>
      </c>
      <c r="G123"/>
      <c r="H123"/>
    </row>
    <row r="124" spans="1:8" s="25" customFormat="1">
      <c r="A124" t="str">
        <f>_xlfn.XLOOKUP(B124,Rotineiros!B$1:B$5000,Rotineiros!A$1:A$5000)</f>
        <v>C1324715</v>
      </c>
      <c r="B124" t="s">
        <v>3972</v>
      </c>
      <c r="C124" t="s">
        <v>12627</v>
      </c>
      <c r="D124" t="s">
        <v>4139</v>
      </c>
      <c r="E124" s="3" t="str">
        <f>_xlfn.XLOOKUP(A124,'Badge Arqueiro'!A$1:A$170,'Badge Arqueiro'!B$1:B$170,"0")</f>
        <v>0</v>
      </c>
      <c r="F124" s="55" t="str">
        <f>_xlfn.XLOOKUP(A124,Comiters!A$1:A$999,Comiters!B$1:B$999,"0")</f>
        <v>0</v>
      </c>
      <c r="G124"/>
      <c r="H124"/>
    </row>
    <row r="125" spans="1:8" s="25" customFormat="1">
      <c r="A125" t="str">
        <f>_xlfn.XLOOKUP(B125,Rotineiros!B$1:B$5000,Rotineiros!A$1:A$5000)</f>
        <v>C1218065</v>
      </c>
      <c r="B125" t="s">
        <v>12630</v>
      </c>
      <c r="C125" t="s">
        <v>12631</v>
      </c>
      <c r="D125" t="s">
        <v>12632</v>
      </c>
      <c r="E125" s="3" t="str">
        <f>_xlfn.XLOOKUP(A125,'Badge Arqueiro'!A$1:A$170,'Badge Arqueiro'!B$1:B$170,"0")</f>
        <v>0</v>
      </c>
      <c r="F125" s="55" t="str">
        <f>_xlfn.XLOOKUP(A125,Comiters!A$1:A$999,Comiters!B$1:B$999,"0")</f>
        <v>0</v>
      </c>
      <c r="G125"/>
      <c r="H125"/>
    </row>
    <row r="126" spans="1:8" s="25" customFormat="1">
      <c r="A126" t="e">
        <f>_xlfn.XLOOKUP(B126,Rotineiros!B$1:B$5000,Rotineiros!A$1:A$5000)</f>
        <v>#N/A</v>
      </c>
      <c r="B126" t="s">
        <v>12727</v>
      </c>
      <c r="C126" t="s">
        <v>12728</v>
      </c>
      <c r="D126" t="s">
        <v>12727</v>
      </c>
      <c r="E126" s="3" t="e">
        <f>_xlfn.XLOOKUP(A126,'Badge Arqueiro'!A$1:A$170,'Badge Arqueiro'!B$1:B$170,"0")</f>
        <v>#N/A</v>
      </c>
      <c r="F126" s="55" t="e">
        <f>_xlfn.XLOOKUP(A126,Comiters!A$1:A$999,Comiters!B$1:B$999,"0")</f>
        <v>#N/A</v>
      </c>
      <c r="G126"/>
      <c r="H126"/>
    </row>
    <row r="127" spans="1:8" s="25" customFormat="1">
      <c r="A127" t="str">
        <f>_xlfn.XLOOKUP(B127,Rotineiros!B$1:B$5000,Rotineiros!A$1:A$5000)</f>
        <v>Z1026912</v>
      </c>
      <c r="B127" t="s">
        <v>520</v>
      </c>
      <c r="C127" t="s">
        <v>12731</v>
      </c>
      <c r="D127" t="s">
        <v>521</v>
      </c>
      <c r="E127" s="3" t="str">
        <f>_xlfn.XLOOKUP(A127,'Badge Arqueiro'!A$1:A$170,'Badge Arqueiro'!B$1:B$170,"0")</f>
        <v>0</v>
      </c>
      <c r="F127" s="55" t="str">
        <f>_xlfn.XLOOKUP(A127,Comiters!A$1:A$999,Comiters!B$1:B$999,"0")</f>
        <v>0</v>
      </c>
      <c r="G127"/>
      <c r="H127"/>
    </row>
    <row r="128" spans="1:8" s="25" customFormat="1">
      <c r="A128" t="str">
        <f>_xlfn.XLOOKUP(B128,Rotineiros!B$1:B$5000,Rotineiros!A$1:A$5000)</f>
        <v>F8527997</v>
      </c>
      <c r="B128" t="s">
        <v>360</v>
      </c>
      <c r="C128" t="s">
        <v>12666</v>
      </c>
      <c r="D128" t="s">
        <v>362</v>
      </c>
      <c r="E128" s="3" t="str">
        <f>_xlfn.XLOOKUP(A128,'Badge Arqueiro'!A$1:A$170,'Badge Arqueiro'!B$1:B$170,"0")</f>
        <v>0</v>
      </c>
      <c r="F128" s="55" t="str">
        <f>_xlfn.XLOOKUP(A128,Comiters!A$1:A$999,Comiters!B$1:B$999,"0")</f>
        <v>0</v>
      </c>
      <c r="G128"/>
      <c r="H128"/>
    </row>
    <row r="129" spans="1:8" s="25" customFormat="1">
      <c r="A129" t="str">
        <f>_xlfn.XLOOKUP(B129,Rotineiros!B$1:B$5000,Rotineiros!A$1:A$5000)</f>
        <v>C1325706</v>
      </c>
      <c r="B129" t="s">
        <v>12172</v>
      </c>
      <c r="C129" t="s">
        <v>12648</v>
      </c>
      <c r="D129" t="s">
        <v>12247</v>
      </c>
      <c r="E129" s="3" t="str">
        <f>_xlfn.XLOOKUP(A129,'Badge Arqueiro'!A$1:A$170,'Badge Arqueiro'!B$1:B$170,"0")</f>
        <v>0</v>
      </c>
      <c r="F129" s="55" t="str">
        <f>_xlfn.XLOOKUP(A129,Comiters!A$1:A$999,Comiters!B$1:B$999,"0")</f>
        <v>0</v>
      </c>
      <c r="G129"/>
      <c r="H129"/>
    </row>
    <row r="130" spans="1:8" s="25" customFormat="1">
      <c r="A130" t="str">
        <f>_xlfn.XLOOKUP(B130,Rotineiros!B$1:B$5000,Rotineiros!A$1:A$5000)</f>
        <v>C1328042</v>
      </c>
      <c r="B130" t="s">
        <v>12637</v>
      </c>
      <c r="C130" t="s">
        <v>1971</v>
      </c>
      <c r="D130" t="s">
        <v>12638</v>
      </c>
      <c r="E130" s="3" t="str">
        <f>_xlfn.XLOOKUP(A130,'Badge Arqueiro'!A$1:A$170,'Badge Arqueiro'!B$1:B$170,"0")</f>
        <v>0</v>
      </c>
      <c r="F130" s="55" t="str">
        <f>_xlfn.XLOOKUP(A130,Comiters!A$1:A$999,Comiters!B$1:B$999,"0")</f>
        <v>0</v>
      </c>
      <c r="G130"/>
      <c r="H130"/>
    </row>
    <row r="131" spans="1:8" s="25" customFormat="1">
      <c r="A131" t="str">
        <f>_xlfn.XLOOKUP(B131,Rotineiros!B$1:B$5000,Rotineiros!A$1:A$5000)</f>
        <v>F9711078</v>
      </c>
      <c r="B131" t="s">
        <v>1213</v>
      </c>
      <c r="C131" t="s">
        <v>12619</v>
      </c>
      <c r="D131" t="s">
        <v>1214</v>
      </c>
      <c r="E131" s="3" t="str">
        <f>_xlfn.XLOOKUP(A131,'Badge Arqueiro'!A$1:A$170,'Badge Arqueiro'!B$1:B$170,"0")</f>
        <v>0</v>
      </c>
      <c r="F131" s="55">
        <f>_xlfn.XLOOKUP(A131,Comiters!A$1:A$999,Comiters!B$1:B$999,"0")</f>
        <v>1</v>
      </c>
      <c r="G131"/>
      <c r="H131"/>
    </row>
    <row r="132" spans="1:8" s="25" customFormat="1">
      <c r="A132" t="str">
        <f>_xlfn.XLOOKUP(B132,Rotineiros!B$1:B$5000,Rotineiros!A$1:A$5000)</f>
        <v>F3261099</v>
      </c>
      <c r="B132" t="s">
        <v>12704</v>
      </c>
      <c r="C132" t="s">
        <v>12705</v>
      </c>
      <c r="D132" t="s">
        <v>12706</v>
      </c>
      <c r="E132" s="3" t="str">
        <f>_xlfn.XLOOKUP(A132,'Badge Arqueiro'!A$1:A$170,'Badge Arqueiro'!B$1:B$170,"0")</f>
        <v>0</v>
      </c>
      <c r="F132" s="55" t="str">
        <f>_xlfn.XLOOKUP(A132,Comiters!A$1:A$999,Comiters!B$1:B$999,"0")</f>
        <v>0</v>
      </c>
      <c r="G132"/>
      <c r="H132"/>
    </row>
    <row r="133" spans="1:8" s="25" customFormat="1">
      <c r="A133" t="str">
        <f>_xlfn.XLOOKUP(B133,Rotineiros!B$1:B$5000,Rotineiros!A$1:A$5000)</f>
        <v>F6796523</v>
      </c>
      <c r="B133" t="s">
        <v>1107</v>
      </c>
      <c r="C133" t="s">
        <v>12730</v>
      </c>
      <c r="D133" t="s">
        <v>1108</v>
      </c>
      <c r="E133" s="3" t="str">
        <f>_xlfn.XLOOKUP(A133,'Badge Arqueiro'!A$1:A$170,'Badge Arqueiro'!B$1:B$170,"0")</f>
        <v>0</v>
      </c>
      <c r="F133" s="55" t="str">
        <f>_xlfn.XLOOKUP(A133,Comiters!A$1:A$999,Comiters!B$1:B$999,"0")</f>
        <v>0</v>
      </c>
      <c r="G133"/>
      <c r="H133"/>
    </row>
    <row r="134" spans="1:8" s="25" customFormat="1">
      <c r="A134" t="str">
        <f>_xlfn.XLOOKUP(B134,Rotineiros!B$1:B$5000,Rotineiros!A$1:A$5000)</f>
        <v>F0169094</v>
      </c>
      <c r="B134" t="s">
        <v>12701</v>
      </c>
      <c r="C134" t="s">
        <v>2472</v>
      </c>
      <c r="D134" t="s">
        <v>12702</v>
      </c>
      <c r="E134" s="3" t="str">
        <f>_xlfn.XLOOKUP(A134,'Badge Arqueiro'!A$1:A$170,'Badge Arqueiro'!B$1:B$170,"0")</f>
        <v>0</v>
      </c>
      <c r="F134" s="55" t="str">
        <f>_xlfn.XLOOKUP(A134,Comiters!A$1:A$999,Comiters!B$1:B$999,"0")</f>
        <v>0</v>
      </c>
      <c r="G134"/>
      <c r="H134"/>
    </row>
    <row r="135" spans="1:8" s="25" customFormat="1">
      <c r="A135" t="str">
        <f>_xlfn.XLOOKUP(B135,Rotineiros!B$1:B$5000,Rotineiros!A$1:A$5000)</f>
        <v>F8596178</v>
      </c>
      <c r="B135" t="s">
        <v>1155</v>
      </c>
      <c r="C135" t="s">
        <v>12726</v>
      </c>
      <c r="D135" t="s">
        <v>1157</v>
      </c>
      <c r="E135" s="3" t="str">
        <f>_xlfn.XLOOKUP(A135,'Badge Arqueiro'!A$1:A$170,'Badge Arqueiro'!B$1:B$170,"0")</f>
        <v>0</v>
      </c>
      <c r="F135" s="55" t="str">
        <f>_xlfn.XLOOKUP(A135,Comiters!A$1:A$999,Comiters!B$1:B$999,"0")</f>
        <v>0</v>
      </c>
      <c r="G135"/>
      <c r="H135"/>
    </row>
    <row r="136" spans="1:8" s="25" customFormat="1">
      <c r="A136" t="str">
        <f>_xlfn.XLOOKUP(B136,Rotineiros!B$1:B$5000,Rotineiros!A$1:A$5000)</f>
        <v>F6321001</v>
      </c>
      <c r="B136" t="s">
        <v>7246</v>
      </c>
      <c r="C136" t="s">
        <v>12714</v>
      </c>
      <c r="D136" t="s">
        <v>4385</v>
      </c>
      <c r="E136" s="3" t="str">
        <f>_xlfn.XLOOKUP(A136,'Badge Arqueiro'!A$1:A$170,'Badge Arqueiro'!B$1:B$170,"0")</f>
        <v>0</v>
      </c>
      <c r="F136" s="55" t="str">
        <f>_xlfn.XLOOKUP(A136,Comiters!A$1:A$999,Comiters!B$1:B$999,"0")</f>
        <v>0</v>
      </c>
      <c r="G136"/>
      <c r="H136"/>
    </row>
    <row r="137" spans="1:8" s="25" customFormat="1">
      <c r="A137" t="str">
        <f>_xlfn.XLOOKUP(B137,Rotineiros!B$1:B$5000,Rotineiros!A$1:A$5000)</f>
        <v>F6070090</v>
      </c>
      <c r="B137" t="s">
        <v>298</v>
      </c>
      <c r="C137" t="s">
        <v>3825</v>
      </c>
      <c r="D137" t="s">
        <v>299</v>
      </c>
      <c r="E137" s="3" t="str">
        <f>_xlfn.XLOOKUP(A137,'Badge Arqueiro'!A$1:A$170,'Badge Arqueiro'!B$1:B$170,"0")</f>
        <v>0</v>
      </c>
      <c r="F137" s="55">
        <f>_xlfn.XLOOKUP(A137,Comiters!A$1:A$999,Comiters!B$1:B$999,"0")</f>
        <v>1</v>
      </c>
      <c r="G137"/>
      <c r="H137"/>
    </row>
    <row r="138" spans="1:8" s="25" customFormat="1">
      <c r="A138" t="str">
        <f>_xlfn.XLOOKUP(B138,Rotineiros!B$1:B$5000,Rotineiros!A$1:A$5000)</f>
        <v>F7287356</v>
      </c>
      <c r="B138" t="s">
        <v>7390</v>
      </c>
      <c r="C138" t="s">
        <v>3500</v>
      </c>
      <c r="D138" t="s">
        <v>12709</v>
      </c>
      <c r="E138" s="3" t="str">
        <f>_xlfn.XLOOKUP(A138,'Badge Arqueiro'!A$1:A$170,'Badge Arqueiro'!B$1:B$170,"0")</f>
        <v>0</v>
      </c>
      <c r="F138" s="55" t="str">
        <f>_xlfn.XLOOKUP(A138,Comiters!A$1:A$999,Comiters!B$1:B$999,"0")</f>
        <v>0</v>
      </c>
      <c r="G138"/>
      <c r="H138"/>
    </row>
    <row r="139" spans="1:8" s="25" customFormat="1">
      <c r="A139" t="str">
        <f>_xlfn.XLOOKUP(B139,Rotineiros!B$1:B$5000,Rotineiros!A$1:A$5000)</f>
        <v>F5116162</v>
      </c>
      <c r="B139" t="s">
        <v>12163</v>
      </c>
      <c r="C139" t="s">
        <v>12703</v>
      </c>
      <c r="D139" t="s">
        <v>12231</v>
      </c>
      <c r="E139" s="3" t="str">
        <f>_xlfn.XLOOKUP(A139,'Badge Arqueiro'!A$1:A$170,'Badge Arqueiro'!B$1:B$170,"0")</f>
        <v>0</v>
      </c>
      <c r="F139" s="55" t="str">
        <f>_xlfn.XLOOKUP(A139,Comiters!A$1:A$999,Comiters!B$1:B$999,"0")</f>
        <v>0</v>
      </c>
      <c r="G139"/>
      <c r="H139"/>
    </row>
    <row r="140" spans="1:8" s="25" customFormat="1">
      <c r="A140" t="str">
        <f>_xlfn.XLOOKUP(B140,Rotineiros!B$1:B$5000,Rotineiros!A$1:A$5000)</f>
        <v>C1325305</v>
      </c>
      <c r="B140" t="s">
        <v>70</v>
      </c>
      <c r="C140" t="s">
        <v>3854</v>
      </c>
      <c r="D140" t="s">
        <v>72</v>
      </c>
      <c r="E140" s="3" t="str">
        <f>_xlfn.XLOOKUP(A140,'Badge Arqueiro'!A$1:A$170,'Badge Arqueiro'!B$1:B$170,"0")</f>
        <v>0</v>
      </c>
      <c r="F140" s="55">
        <f>_xlfn.XLOOKUP(A140,Comiters!A$1:A$999,Comiters!B$1:B$999,"0")</f>
        <v>1</v>
      </c>
      <c r="G140"/>
      <c r="H140"/>
    </row>
    <row r="141" spans="1:8" s="25" customFormat="1">
      <c r="A141" t="str">
        <f>_xlfn.XLOOKUP(B141,Rotineiros!B$1:B$5000,Rotineiros!A$1:A$5000)</f>
        <v>C1328607</v>
      </c>
      <c r="B141" t="s">
        <v>12136</v>
      </c>
      <c r="C141" t="s">
        <v>3118</v>
      </c>
      <c r="D141" t="s">
        <v>12185</v>
      </c>
      <c r="E141" s="3" t="str">
        <f>_xlfn.XLOOKUP(A141,'Badge Arqueiro'!A$1:A$170,'Badge Arqueiro'!B$1:B$170,"0")</f>
        <v>0</v>
      </c>
      <c r="F141" s="55" t="str">
        <f>_xlfn.XLOOKUP(A141,Comiters!A$1:A$999,Comiters!B$1:B$999,"0")</f>
        <v>0</v>
      </c>
      <c r="G141"/>
      <c r="H141"/>
    </row>
    <row r="142" spans="1:8" s="25" customFormat="1">
      <c r="A142" t="str">
        <f>_xlfn.XLOOKUP(B142,Rotineiros!B$1:B$5000,Rotineiros!A$1:A$5000)</f>
        <v>F2259824</v>
      </c>
      <c r="B142" t="s">
        <v>469</v>
      </c>
      <c r="C142" t="s">
        <v>2191</v>
      </c>
      <c r="D142" t="s">
        <v>471</v>
      </c>
      <c r="E142" s="3" t="str">
        <f>_xlfn.XLOOKUP(A142,'Badge Arqueiro'!A$1:A$170,'Badge Arqueiro'!B$1:B$170,"0")</f>
        <v>0</v>
      </c>
      <c r="F142" s="55" t="str">
        <f>_xlfn.XLOOKUP(A142,Comiters!A$1:A$999,Comiters!B$1:B$999,"0")</f>
        <v>0</v>
      </c>
      <c r="G142"/>
      <c r="H142"/>
    </row>
    <row r="143" spans="1:8" s="25" customFormat="1">
      <c r="A143" t="str">
        <f>_xlfn.XLOOKUP(B143,Rotineiros!B$1:B$5000,Rotineiros!A$1:A$5000)</f>
        <v>F3160091</v>
      </c>
      <c r="B143" t="s">
        <v>3418</v>
      </c>
      <c r="C143" t="s">
        <v>978</v>
      </c>
      <c r="D143" t="s">
        <v>3420</v>
      </c>
      <c r="E143" s="3" t="str">
        <f>_xlfn.XLOOKUP(A143,'Badge Arqueiro'!A$1:A$170,'Badge Arqueiro'!B$1:B$170,"0")</f>
        <v>0</v>
      </c>
      <c r="F143" s="55" t="str">
        <f>_xlfn.XLOOKUP(A143,Comiters!A$1:A$999,Comiters!B$1:B$999,"0")</f>
        <v>0</v>
      </c>
      <c r="G143"/>
      <c r="H143"/>
    </row>
    <row r="144" spans="1:8" s="25" customFormat="1">
      <c r="A144" t="str">
        <f>_xlfn.XLOOKUP(B144,Rotineiros!B$1:B$5000,Rotineiros!A$1:A$5000)</f>
        <v>F1647479</v>
      </c>
      <c r="B144" t="s">
        <v>2039</v>
      </c>
      <c r="C144" t="s">
        <v>2500</v>
      </c>
      <c r="D144" t="s">
        <v>2040</v>
      </c>
      <c r="E144" s="3" t="str">
        <f>_xlfn.XLOOKUP(A144,'Badge Arqueiro'!A$1:A$170,'Badge Arqueiro'!B$1:B$170,"0")</f>
        <v>0</v>
      </c>
      <c r="F144" s="55" t="str">
        <f>_xlfn.XLOOKUP(A144,Comiters!A$1:A$999,Comiters!B$1:B$999,"0")</f>
        <v>0</v>
      </c>
      <c r="G144"/>
      <c r="H144"/>
    </row>
    <row r="145" spans="1:8" s="25" customFormat="1">
      <c r="A145" t="str">
        <f>_xlfn.XLOOKUP(B145,Rotineiros!B$1:B$5000,Rotineiros!A$1:A$5000)</f>
        <v>C1326067</v>
      </c>
      <c r="B145" t="s">
        <v>1396</v>
      </c>
      <c r="C145" t="s">
        <v>12729</v>
      </c>
      <c r="D145" t="s">
        <v>1398</v>
      </c>
      <c r="E145" s="3">
        <f>_xlfn.XLOOKUP(A145,'Badge Arqueiro'!A$1:A$170,'Badge Arqueiro'!B$1:B$170,"0")</f>
        <v>1</v>
      </c>
      <c r="F145" s="55" t="str">
        <f>_xlfn.XLOOKUP(A145,Comiters!A$1:A$999,Comiters!B$1:B$999,"0")</f>
        <v>0</v>
      </c>
      <c r="G145"/>
      <c r="H145"/>
    </row>
    <row r="146" spans="1:8" s="25" customFormat="1">
      <c r="A146" t="str">
        <f>_xlfn.XLOOKUP(B146,Rotineiros!B$1:B$5000,Rotineiros!A$1:A$5000)</f>
        <v>C1328923</v>
      </c>
      <c r="B146" t="s">
        <v>12719</v>
      </c>
      <c r="C146" t="s">
        <v>2484</v>
      </c>
      <c r="D146" t="s">
        <v>12720</v>
      </c>
      <c r="E146" s="3" t="str">
        <f>_xlfn.XLOOKUP(A146,'Badge Arqueiro'!A$1:A$170,'Badge Arqueiro'!B$1:B$170,"0")</f>
        <v>0</v>
      </c>
      <c r="F146" s="55" t="str">
        <f>_xlfn.XLOOKUP(A146,Comiters!A$1:A$999,Comiters!B$1:B$999,"0")</f>
        <v>0</v>
      </c>
      <c r="G146"/>
      <c r="H146"/>
    </row>
    <row r="147" spans="1:8" s="25" customFormat="1">
      <c r="A147" t="str">
        <f>_xlfn.XLOOKUP(B147,Rotineiros!B$1:B$5000,Rotineiros!A$1:A$5000)</f>
        <v>F6322443</v>
      </c>
      <c r="B147" t="s">
        <v>11642</v>
      </c>
      <c r="C147" t="s">
        <v>11827</v>
      </c>
      <c r="D147" t="s">
        <v>11718</v>
      </c>
      <c r="E147" s="3" t="str">
        <f>_xlfn.XLOOKUP(A147,'Badge Arqueiro'!A$1:A$170,'Badge Arqueiro'!B$1:B$170,"0")</f>
        <v>0</v>
      </c>
      <c r="F147" s="55" t="str">
        <f>_xlfn.XLOOKUP(A147,Comiters!A$1:A$999,Comiters!B$1:B$999,"0")</f>
        <v>0</v>
      </c>
      <c r="G147"/>
      <c r="H147"/>
    </row>
    <row r="148" spans="1:8" s="25" customFormat="1">
      <c r="A148" t="str">
        <f>_xlfn.XLOOKUP(B148,Rotineiros!B$1:B$5000,Rotineiros!A$1:A$5000)</f>
        <v>F6210776</v>
      </c>
      <c r="B148" t="s">
        <v>12159</v>
      </c>
      <c r="C148" t="s">
        <v>12694</v>
      </c>
      <c r="D148" t="s">
        <v>12226</v>
      </c>
      <c r="E148" s="3">
        <f>_xlfn.XLOOKUP(A148,'Badge Arqueiro'!A$1:A$170,'Badge Arqueiro'!B$1:B$170,"0")</f>
        <v>1</v>
      </c>
      <c r="F148" s="55" t="str">
        <f>_xlfn.XLOOKUP(A148,Comiters!A$1:A$999,Comiters!B$1:B$999,"0")</f>
        <v>0</v>
      </c>
      <c r="G148"/>
      <c r="H148"/>
    </row>
    <row r="149" spans="1:8" s="25" customFormat="1">
      <c r="A149" t="str">
        <f>_xlfn.XLOOKUP(B149,Rotineiros!B$1:B$5000,Rotineiros!A$1:A$5000)</f>
        <v>F2095521</v>
      </c>
      <c r="B149" t="s">
        <v>171</v>
      </c>
      <c r="C149" t="s">
        <v>12671</v>
      </c>
      <c r="D149" t="s">
        <v>173</v>
      </c>
      <c r="E149" s="3" t="str">
        <f>_xlfn.XLOOKUP(A149,'Badge Arqueiro'!A$1:A$170,'Badge Arqueiro'!B$1:B$170,"0")</f>
        <v>0</v>
      </c>
      <c r="F149" s="55" t="str">
        <f>_xlfn.XLOOKUP(A149,Comiters!A$1:A$999,Comiters!B$1:B$999,"0")</f>
        <v>0</v>
      </c>
      <c r="G149"/>
      <c r="H149"/>
    </row>
    <row r="150" spans="1:8" s="25" customFormat="1">
      <c r="A150" t="str">
        <f>_xlfn.XLOOKUP(B150,Rotineiros!B$1:B$5000,Rotineiros!A$1:A$5000)</f>
        <v>F9563426</v>
      </c>
      <c r="B150" t="s">
        <v>1861</v>
      </c>
      <c r="C150" t="s">
        <v>12244</v>
      </c>
      <c r="D150" t="s">
        <v>1862</v>
      </c>
      <c r="E150" s="3" t="str">
        <f>_xlfn.XLOOKUP(A150,'Badge Arqueiro'!A$1:A$170,'Badge Arqueiro'!B$1:B$170,"0")</f>
        <v>0</v>
      </c>
      <c r="F150" s="55" t="str">
        <f>_xlfn.XLOOKUP(A150,Comiters!A$1:A$999,Comiters!B$1:B$999,"0")</f>
        <v>0</v>
      </c>
      <c r="G150"/>
      <c r="H150"/>
    </row>
    <row r="151" spans="1:8" s="25" customFormat="1">
      <c r="A151" t="str">
        <f>_xlfn.XLOOKUP(B151,Rotineiros!B$1:B$5000,Rotineiros!A$1:A$5000)</f>
        <v>C1322806</v>
      </c>
      <c r="B151" t="s">
        <v>2731</v>
      </c>
      <c r="C151" t="s">
        <v>11144</v>
      </c>
      <c r="D151" t="s">
        <v>3877</v>
      </c>
      <c r="E151" s="3">
        <f>_xlfn.XLOOKUP(A151,'Badge Arqueiro'!A$1:A$170,'Badge Arqueiro'!B$1:B$170,"0")</f>
        <v>1</v>
      </c>
      <c r="F151" s="55">
        <f>_xlfn.XLOOKUP(A151,Comiters!A$1:A$999,Comiters!B$1:B$999,"0")</f>
        <v>1</v>
      </c>
      <c r="G151"/>
      <c r="H151"/>
    </row>
    <row r="152" spans="1:8" s="25" customFormat="1">
      <c r="A152" t="str">
        <f>_xlfn.XLOOKUP(B152,Rotineiros!B$1:B$5000,Rotineiros!A$1:A$5000)</f>
        <v>F8752097</v>
      </c>
      <c r="B152" t="s">
        <v>12684</v>
      </c>
      <c r="C152" t="s">
        <v>12685</v>
      </c>
      <c r="D152" t="s">
        <v>12686</v>
      </c>
      <c r="E152" s="3" t="str">
        <f>_xlfn.XLOOKUP(A152,'Badge Arqueiro'!A$1:A$170,'Badge Arqueiro'!B$1:B$170,"0")</f>
        <v>0</v>
      </c>
      <c r="F152" s="55" t="str">
        <f>_xlfn.XLOOKUP(A152,Comiters!A$1:A$999,Comiters!B$1:B$999,"0")</f>
        <v>0</v>
      </c>
      <c r="G152"/>
      <c r="H152"/>
    </row>
    <row r="153" spans="1:8" s="25" customFormat="1">
      <c r="A153" t="str">
        <f>_xlfn.XLOOKUP(B153,Rotineiros!B$1:B$5000,Rotineiros!A$1:A$5000)</f>
        <v>F9359169</v>
      </c>
      <c r="B153" t="s">
        <v>12657</v>
      </c>
      <c r="C153" t="s">
        <v>12658</v>
      </c>
      <c r="D153" t="s">
        <v>12659</v>
      </c>
      <c r="E153" s="3" t="str">
        <f>_xlfn.XLOOKUP(A153,'Badge Arqueiro'!A$1:A$170,'Badge Arqueiro'!B$1:B$170,"0")</f>
        <v>0</v>
      </c>
      <c r="F153" s="55" t="str">
        <f>_xlfn.XLOOKUP(A153,Comiters!A$1:A$999,Comiters!B$1:B$999,"0")</f>
        <v>0</v>
      </c>
      <c r="G153"/>
      <c r="H153"/>
    </row>
    <row r="154" spans="1:8" s="25" customFormat="1">
      <c r="A154" t="str">
        <f>_xlfn.XLOOKUP(B154,Rotineiros!B$1:B$5000,Rotineiros!A$1:A$5000)</f>
        <v>F4557127</v>
      </c>
      <c r="B154" t="s">
        <v>1740</v>
      </c>
      <c r="C154" t="s">
        <v>12622</v>
      </c>
      <c r="D154" t="s">
        <v>1741</v>
      </c>
      <c r="E154" s="3" t="str">
        <f>_xlfn.XLOOKUP(A154,'Badge Arqueiro'!A$1:A$170,'Badge Arqueiro'!B$1:B$170,"0")</f>
        <v>0</v>
      </c>
      <c r="F154" s="55" t="str">
        <f>_xlfn.XLOOKUP(A154,Comiters!A$1:A$999,Comiters!B$1:B$999,"0")</f>
        <v>0</v>
      </c>
      <c r="G154"/>
      <c r="H154"/>
    </row>
    <row r="155" spans="1:8" s="25" customFormat="1">
      <c r="A155" t="str">
        <f>_xlfn.XLOOKUP(B155,Rotineiros!B$1:B$5000,Rotineiros!A$1:A$5000)</f>
        <v>F6261527</v>
      </c>
      <c r="B155" t="s">
        <v>2877</v>
      </c>
      <c r="C155" t="s">
        <v>11836</v>
      </c>
      <c r="D155" t="s">
        <v>3096</v>
      </c>
      <c r="E155" s="3" t="str">
        <f>_xlfn.XLOOKUP(A155,'Badge Arqueiro'!A$1:A$170,'Badge Arqueiro'!B$1:B$170,"0")</f>
        <v>0</v>
      </c>
      <c r="F155" s="55" t="str">
        <f>_xlfn.XLOOKUP(A155,Comiters!A$1:A$999,Comiters!B$1:B$999,"0")</f>
        <v>0</v>
      </c>
      <c r="G155"/>
      <c r="H155"/>
    </row>
    <row r="156" spans="1:8" s="25" customFormat="1">
      <c r="A156" t="str">
        <f>_xlfn.XLOOKUP(B156,Rotineiros!B$1:B$5000,Rotineiros!A$1:A$5000)</f>
        <v>F0723622</v>
      </c>
      <c r="B156" t="s">
        <v>437</v>
      </c>
      <c r="C156" t="s">
        <v>12676</v>
      </c>
      <c r="D156" t="s">
        <v>438</v>
      </c>
      <c r="E156" s="3" t="str">
        <f>_xlfn.XLOOKUP(A156,'Badge Arqueiro'!A$1:A$170,'Badge Arqueiro'!B$1:B$170,"0")</f>
        <v>0</v>
      </c>
      <c r="F156" s="55" t="str">
        <f>_xlfn.XLOOKUP(A156,Comiters!A$1:A$999,Comiters!B$1:B$999,"0")</f>
        <v>0</v>
      </c>
      <c r="G156"/>
      <c r="H156"/>
    </row>
    <row r="157" spans="1:8" s="25" customFormat="1">
      <c r="A157" t="str">
        <f>_xlfn.XLOOKUP(B157,Rotineiros!B$1:B$5000,Rotineiros!A$1:A$5000)</f>
        <v>C1313326</v>
      </c>
      <c r="B157" t="s">
        <v>7441</v>
      </c>
      <c r="C157" t="s">
        <v>12618</v>
      </c>
      <c r="D157" t="s">
        <v>7468</v>
      </c>
      <c r="E157" s="3" t="str">
        <f>_xlfn.XLOOKUP(A157,'Badge Arqueiro'!A$1:A$170,'Badge Arqueiro'!B$1:B$170,"0")</f>
        <v>0</v>
      </c>
      <c r="F157" s="55" t="str">
        <f>_xlfn.XLOOKUP(A157,Comiters!A$1:A$999,Comiters!B$1:B$999,"0")</f>
        <v>0</v>
      </c>
      <c r="G157"/>
      <c r="H157"/>
    </row>
    <row r="158" spans="1:8" s="25" customFormat="1">
      <c r="A158" t="str">
        <f>_xlfn.XLOOKUP(B158,Rotineiros!B$1:B$5000,Rotineiros!A$1:A$5000)</f>
        <v>C1321705</v>
      </c>
      <c r="B158" t="s">
        <v>4018</v>
      </c>
      <c r="C158" t="s">
        <v>12716</v>
      </c>
      <c r="D158" t="s">
        <v>4186</v>
      </c>
      <c r="E158" s="3" t="str">
        <f>_xlfn.XLOOKUP(A158,'Badge Arqueiro'!A$1:A$170,'Badge Arqueiro'!B$1:B$170,"0")</f>
        <v>0</v>
      </c>
      <c r="F158" s="55" t="str">
        <f>_xlfn.XLOOKUP(A158,Comiters!A$1:A$999,Comiters!B$1:B$999,"0")</f>
        <v>0</v>
      </c>
      <c r="G158"/>
      <c r="H158"/>
    </row>
    <row r="159" spans="1:8" s="25" customFormat="1">
      <c r="A159" t="str">
        <f>_xlfn.XLOOKUP(B159,Rotineiros!B$1:B$5000,Rotineiros!A$1:A$5000)</f>
        <v>F2897518</v>
      </c>
      <c r="B159" t="s">
        <v>2372</v>
      </c>
      <c r="C159" t="s">
        <v>2240</v>
      </c>
      <c r="D159" t="s">
        <v>2374</v>
      </c>
      <c r="E159" s="3" t="str">
        <f>_xlfn.XLOOKUP(A159,'Badge Arqueiro'!A$1:A$170,'Badge Arqueiro'!B$1:B$170,"0")</f>
        <v>0</v>
      </c>
      <c r="F159" s="55" t="str">
        <f>_xlfn.XLOOKUP(A159,Comiters!A$1:A$999,Comiters!B$1:B$999,"0")</f>
        <v>0</v>
      </c>
      <c r="G159"/>
      <c r="H159"/>
    </row>
    <row r="160" spans="1:8" s="25" customFormat="1">
      <c r="A160" t="str">
        <f>_xlfn.XLOOKUP(B160,Rotineiros!B$1:B$5000,Rotineiros!A$1:A$5000)</f>
        <v>F6769903</v>
      </c>
      <c r="B160" t="s">
        <v>2897</v>
      </c>
      <c r="C160" t="s">
        <v>12211</v>
      </c>
      <c r="D160" t="s">
        <v>4428</v>
      </c>
      <c r="E160" s="3" t="str">
        <f>_xlfn.XLOOKUP(A160,'Badge Arqueiro'!A$1:A$170,'Badge Arqueiro'!B$1:B$170,"0")</f>
        <v>0</v>
      </c>
      <c r="F160" s="55" t="str">
        <f>_xlfn.XLOOKUP(A160,Comiters!A$1:A$999,Comiters!B$1:B$999,"0")</f>
        <v>0</v>
      </c>
      <c r="G160"/>
      <c r="H160"/>
    </row>
    <row r="161" spans="1:8" s="25" customFormat="1">
      <c r="A161" t="str">
        <f>_xlfn.XLOOKUP(B161,Rotineiros!B$1:B$5000,Rotineiros!A$1:A$5000)</f>
        <v>C1329489</v>
      </c>
      <c r="B161" t="s">
        <v>12724</v>
      </c>
      <c r="C161" t="s">
        <v>4376</v>
      </c>
      <c r="D161" t="s">
        <v>12725</v>
      </c>
      <c r="E161" s="3" t="str">
        <f>_xlfn.XLOOKUP(A161,'Badge Arqueiro'!A$1:A$170,'Badge Arqueiro'!B$1:B$170,"0")</f>
        <v>0</v>
      </c>
      <c r="F161" s="55">
        <f>_xlfn.XLOOKUP(A161,Comiters!A$1:A$999,Comiters!B$1:B$999,"0")</f>
        <v>1</v>
      </c>
      <c r="G161"/>
      <c r="H161"/>
    </row>
    <row r="162" spans="1:8" s="25" customFormat="1">
      <c r="A162" t="str">
        <f>_xlfn.XLOOKUP(B162,Rotineiros!B$1:B$5000,Rotineiros!A$1:A$5000)</f>
        <v>C1328801</v>
      </c>
      <c r="B162" t="s">
        <v>12633</v>
      </c>
      <c r="C162" t="s">
        <v>2294</v>
      </c>
      <c r="D162" t="s">
        <v>12634</v>
      </c>
      <c r="E162" s="3">
        <f>_xlfn.XLOOKUP(A162,'Badge Arqueiro'!A$1:A$170,'Badge Arqueiro'!B$1:B$170,"0")</f>
        <v>1</v>
      </c>
      <c r="F162" s="55">
        <f>_xlfn.XLOOKUP(A162,Comiters!A$1:A$999,Comiters!B$1:B$999,"0")</f>
        <v>1</v>
      </c>
      <c r="G162"/>
      <c r="H162"/>
    </row>
    <row r="163" spans="1:8" s="25" customFormat="1">
      <c r="A163" t="str">
        <f>_xlfn.XLOOKUP(B163,Rotineiros!B$1:B$5000,Rotineiros!A$1:A$5000)</f>
        <v>F6791993</v>
      </c>
      <c r="B163" t="s">
        <v>12674</v>
      </c>
      <c r="C163" t="s">
        <v>12675</v>
      </c>
      <c r="D163" t="s">
        <v>4411</v>
      </c>
      <c r="E163" s="3" t="str">
        <f>_xlfn.XLOOKUP(A163,'Badge Arqueiro'!A$1:A$170,'Badge Arqueiro'!B$1:B$170,"0")</f>
        <v>0</v>
      </c>
      <c r="F163" s="55">
        <f>_xlfn.XLOOKUP(A163,Comiters!A$1:A$999,Comiters!B$1:B$999,"0")</f>
        <v>1</v>
      </c>
      <c r="G163"/>
      <c r="H163"/>
    </row>
    <row r="164" spans="1:8" s="25" customFormat="1">
      <c r="A164" t="str">
        <f>_xlfn.XLOOKUP(B164,Rotineiros!B$1:B$5000,Rotineiros!A$1:A$5000)</f>
        <v>C1328737</v>
      </c>
      <c r="B164" t="s">
        <v>11648</v>
      </c>
      <c r="C164" t="s">
        <v>11371</v>
      </c>
      <c r="D164" t="s">
        <v>11725</v>
      </c>
      <c r="E164" s="3" t="str">
        <f>_xlfn.XLOOKUP(A164,'Badge Arqueiro'!A$1:A$170,'Badge Arqueiro'!B$1:B$170,"0")</f>
        <v>0</v>
      </c>
      <c r="F164" s="55" t="str">
        <f>_xlfn.XLOOKUP(A164,Comiters!A$1:A$999,Comiters!B$1:B$999,"0")</f>
        <v>0</v>
      </c>
      <c r="G164"/>
      <c r="H164"/>
    </row>
    <row r="165" spans="1:8" s="25" customFormat="1">
      <c r="A165"/>
      <c r="B165" t="s">
        <v>3028</v>
      </c>
      <c r="C165" t="s">
        <v>1819</v>
      </c>
      <c r="D165" t="s">
        <v>3029</v>
      </c>
      <c r="E165" s="3" t="str">
        <f>_xlfn.XLOOKUP(A165,'Badge Arqueiro'!A$1:A$170,'Badge Arqueiro'!B$1:B$170,"0")</f>
        <v>0</v>
      </c>
      <c r="F165" s="55" t="str">
        <f>_xlfn.XLOOKUP(A165,Comiters!A$1:A$999,Comiters!B$1:B$999,"0")</f>
        <v>0</v>
      </c>
      <c r="G165"/>
      <c r="H165"/>
    </row>
    <row r="166" spans="1:8" s="25" customFormat="1">
      <c r="A166" t="str">
        <f>_xlfn.XLOOKUP(B166,Rotineiros!B$1:B$5000,Rotineiros!A$1:A$5000)</f>
        <v>C1131855</v>
      </c>
      <c r="B166" t="s">
        <v>2992</v>
      </c>
      <c r="C166"/>
      <c r="D166" t="s">
        <v>3424</v>
      </c>
      <c r="E166" s="3" t="str">
        <f>_xlfn.XLOOKUP(A166,'Badge Arqueiro'!A$1:A$170,'Badge Arqueiro'!B$1:B$170,"0")</f>
        <v>0</v>
      </c>
      <c r="F166" s="55" t="str">
        <f>_xlfn.XLOOKUP(A166,Comiters!A$1:A$999,Comiters!B$1:B$999,"0")</f>
        <v>0</v>
      </c>
      <c r="G166"/>
      <c r="H166"/>
    </row>
    <row r="167" spans="1:8" s="25" customFormat="1">
      <c r="A167" t="str">
        <f>_xlfn.XLOOKUP(B167,Rotineiros!B$1:B$5000,Rotineiros!A$1:A$5000)</f>
        <v>C1324188</v>
      </c>
      <c r="B167" t="s">
        <v>11647</v>
      </c>
      <c r="C167"/>
      <c r="D167" t="s">
        <v>11724</v>
      </c>
      <c r="E167" s="3">
        <f>_xlfn.XLOOKUP(A167,'Badge Arqueiro'!A$1:A$170,'Badge Arqueiro'!B$1:B$170,"0")</f>
        <v>1</v>
      </c>
      <c r="F167" s="55" t="str">
        <f>_xlfn.XLOOKUP(A167,Comiters!A$1:A$999,Comiters!B$1:B$999,"0")</f>
        <v>0</v>
      </c>
      <c r="G167"/>
      <c r="H167"/>
    </row>
    <row r="168" spans="1:8" s="25" customFormat="1">
      <c r="A168" t="str">
        <f>_xlfn.XLOOKUP(B168,Rotineiros!B$1:B$5000,Rotineiros!A$1:A$5000)</f>
        <v>C1324715</v>
      </c>
      <c r="B168" t="s">
        <v>3972</v>
      </c>
      <c r="C168"/>
      <c r="D168" t="s">
        <v>4139</v>
      </c>
      <c r="E168" s="3" t="str">
        <f>_xlfn.XLOOKUP(A168,'Badge Arqueiro'!A$1:A$170,'Badge Arqueiro'!B$1:B$170,"0")</f>
        <v>0</v>
      </c>
      <c r="F168" s="55" t="str">
        <f>_xlfn.XLOOKUP(A168,Comiters!A$1:A$999,Comiters!B$1:B$999,"0")</f>
        <v>0</v>
      </c>
      <c r="G168"/>
      <c r="H168"/>
    </row>
    <row r="169" spans="1:8" s="25" customFormat="1">
      <c r="A169" t="str">
        <f>_xlfn.XLOOKUP(B169,Rotineiros!B$1:B$5000,Rotineiros!A$1:A$5000)</f>
        <v>C1325123</v>
      </c>
      <c r="B169" t="s">
        <v>11540</v>
      </c>
      <c r="C169"/>
      <c r="D169" t="s">
        <v>11599</v>
      </c>
      <c r="E169" s="3" t="str">
        <f>_xlfn.XLOOKUP(A169,'Badge Arqueiro'!A$1:A$170,'Badge Arqueiro'!B$1:B$170,"0")</f>
        <v>0</v>
      </c>
      <c r="F169" s="55" t="str">
        <f>_xlfn.XLOOKUP(A169,Comiters!A$1:A$999,Comiters!B$1:B$999,"0")</f>
        <v>0</v>
      </c>
      <c r="G169"/>
      <c r="H169"/>
    </row>
    <row r="170" spans="1:8" s="25" customFormat="1">
      <c r="A170" t="str">
        <f>_xlfn.XLOOKUP(B170,Rotineiros!B$1:B$5000,Rotineiros!A$1:A$5000)</f>
        <v>C1326119</v>
      </c>
      <c r="B170" t="s">
        <v>12413</v>
      </c>
      <c r="C170"/>
      <c r="D170" t="s">
        <v>12414</v>
      </c>
      <c r="E170" s="3" t="str">
        <f>_xlfn.XLOOKUP(A170,'Badge Arqueiro'!A$1:A$170,'Badge Arqueiro'!B$1:B$170,"0")</f>
        <v>0</v>
      </c>
      <c r="F170" s="55" t="str">
        <f>_xlfn.XLOOKUP(A170,Comiters!A$1:A$999,Comiters!B$1:B$999,"0")</f>
        <v>0</v>
      </c>
      <c r="G170"/>
      <c r="H170"/>
    </row>
    <row r="171" spans="1:8" s="25" customFormat="1">
      <c r="A171" t="str">
        <f>_xlfn.XLOOKUP(B171,Rotineiros!B$1:B$5000,Rotineiros!A$1:A$5000)</f>
        <v>F0427580</v>
      </c>
      <c r="B171" t="s">
        <v>12692</v>
      </c>
      <c r="C171"/>
      <c r="D171" t="s">
        <v>12693</v>
      </c>
      <c r="E171" s="3" t="str">
        <f>_xlfn.XLOOKUP(A171,'Badge Arqueiro'!A$1:A$170,'Badge Arqueiro'!B$1:B$170,"0")</f>
        <v>0</v>
      </c>
      <c r="F171" s="55" t="str">
        <f>_xlfn.XLOOKUP(A171,Comiters!A$1:A$999,Comiters!B$1:B$999,"0")</f>
        <v>0</v>
      </c>
      <c r="G171"/>
      <c r="H171"/>
    </row>
    <row r="172" spans="1:8" s="25" customFormat="1">
      <c r="A172" t="str">
        <f>_xlfn.XLOOKUP(B172,Rotineiros!B$1:B$5000,Rotineiros!A$1:A$5000)</f>
        <v>F0626439</v>
      </c>
      <c r="B172" t="s">
        <v>12620</v>
      </c>
      <c r="C172"/>
      <c r="D172" t="s">
        <v>12621</v>
      </c>
      <c r="E172" s="3" t="str">
        <f>_xlfn.XLOOKUP(A172,'Badge Arqueiro'!A$1:A$170,'Badge Arqueiro'!B$1:B$170,"0")</f>
        <v>0</v>
      </c>
      <c r="F172" s="55" t="str">
        <f>_xlfn.XLOOKUP(A172,Comiters!A$1:A$999,Comiters!B$1:B$999,"0")</f>
        <v>0</v>
      </c>
      <c r="G172"/>
      <c r="H172"/>
    </row>
    <row r="173" spans="1:8" s="25" customFormat="1">
      <c r="A173" t="str">
        <f>_xlfn.XLOOKUP(B173,Rotineiros!B$1:B$5000,Rotineiros!A$1:A$5000)</f>
        <v>F0720679</v>
      </c>
      <c r="B173" t="s">
        <v>12734</v>
      </c>
      <c r="C173"/>
      <c r="D173" t="s">
        <v>12735</v>
      </c>
      <c r="E173" s="3" t="str">
        <f>_xlfn.XLOOKUP(A173,'Badge Arqueiro'!A$1:A$170,'Badge Arqueiro'!B$1:B$170,"0")</f>
        <v>0</v>
      </c>
      <c r="F173" s="55" t="str">
        <f>_xlfn.XLOOKUP(A173,Comiters!A$1:A$999,Comiters!B$1:B$999,"0")</f>
        <v>0</v>
      </c>
      <c r="G173"/>
      <c r="H173"/>
    </row>
    <row r="174" spans="1:8" s="25" customFormat="1">
      <c r="A174" t="str">
        <f>_xlfn.XLOOKUP(B174,Rotineiros!B$1:B$5000,Rotineiros!A$1:A$5000)</f>
        <v>F0738694</v>
      </c>
      <c r="B174" t="s">
        <v>12710</v>
      </c>
      <c r="C174"/>
      <c r="D174" t="s">
        <v>12711</v>
      </c>
      <c r="E174" s="3" t="str">
        <f>_xlfn.XLOOKUP(A174,'Badge Arqueiro'!A$1:A$170,'Badge Arqueiro'!B$1:B$170,"0")</f>
        <v>0</v>
      </c>
      <c r="F174" s="55" t="str">
        <f>_xlfn.XLOOKUP(A174,Comiters!A$1:A$999,Comiters!B$1:B$999,"0")</f>
        <v>0</v>
      </c>
      <c r="G174"/>
      <c r="H174"/>
    </row>
    <row r="175" spans="1:8" s="25" customFormat="1">
      <c r="A175" t="str">
        <f>_xlfn.XLOOKUP(B175,Rotineiros!B$1:B$5000,Rotineiros!A$1:A$5000)</f>
        <v>F1694838</v>
      </c>
      <c r="B175" t="s">
        <v>7340</v>
      </c>
      <c r="C175"/>
      <c r="D175" t="s">
        <v>12691</v>
      </c>
      <c r="E175" s="3" t="str">
        <f>_xlfn.XLOOKUP(A175,'Badge Arqueiro'!A$1:A$170,'Badge Arqueiro'!B$1:B$170,"0")</f>
        <v>0</v>
      </c>
      <c r="F175" s="55">
        <f>_xlfn.XLOOKUP(A175,Comiters!A$1:A$999,Comiters!B$1:B$999,"0")</f>
        <v>1</v>
      </c>
      <c r="G175"/>
      <c r="H175"/>
    </row>
    <row r="176" spans="1:8" s="25" customFormat="1">
      <c r="A176" t="str">
        <f>_xlfn.XLOOKUP(B176,Rotineiros!B$1:B$5000,Rotineiros!A$1:A$5000)</f>
        <v>F2069549</v>
      </c>
      <c r="B176" t="s">
        <v>12732</v>
      </c>
      <c r="C176"/>
      <c r="D176" t="s">
        <v>12733</v>
      </c>
      <c r="E176" s="3" t="str">
        <f>_xlfn.XLOOKUP(A176,'Badge Arqueiro'!A$1:A$170,'Badge Arqueiro'!B$1:B$170,"0")</f>
        <v>0</v>
      </c>
      <c r="F176" s="55" t="str">
        <f>_xlfn.XLOOKUP(A176,Comiters!A$1:A$999,Comiters!B$1:B$999,"0")</f>
        <v>0</v>
      </c>
      <c r="G176"/>
      <c r="H176"/>
    </row>
    <row r="177" spans="1:8" s="25" customFormat="1">
      <c r="A177" t="str">
        <f>_xlfn.XLOOKUP(B177,Rotineiros!B$1:B$5000,Rotineiros!A$1:A$5000)</f>
        <v>F3266050</v>
      </c>
      <c r="B177" t="s">
        <v>12707</v>
      </c>
      <c r="C177"/>
      <c r="D177" t="s">
        <v>12708</v>
      </c>
      <c r="E177" s="3" t="str">
        <f>_xlfn.XLOOKUP(A177,'Badge Arqueiro'!A$1:A$170,'Badge Arqueiro'!B$1:B$170,"0")</f>
        <v>0</v>
      </c>
      <c r="F177" s="55" t="str">
        <f>_xlfn.XLOOKUP(A177,Comiters!A$1:A$999,Comiters!B$1:B$999,"0")</f>
        <v>0</v>
      </c>
      <c r="G177"/>
      <c r="H177"/>
    </row>
    <row r="178" spans="1:8" s="25" customFormat="1">
      <c r="A178" t="str">
        <f>_xlfn.XLOOKUP(B178,Rotineiros!B$1:B$5000,Rotineiros!A$1:A$5000)</f>
        <v>F3565872</v>
      </c>
      <c r="B178" t="s">
        <v>510</v>
      </c>
      <c r="C178"/>
      <c r="D178" t="s">
        <v>512</v>
      </c>
      <c r="E178" s="3">
        <f>_xlfn.XLOOKUP(A178,'Badge Arqueiro'!A$1:A$170,'Badge Arqueiro'!B$1:B$170,"0")</f>
        <v>1</v>
      </c>
      <c r="F178" s="55">
        <f>_xlfn.XLOOKUP(A178,Comiters!A$1:A$999,Comiters!B$1:B$999,"0")</f>
        <v>1</v>
      </c>
      <c r="G178"/>
      <c r="H178"/>
    </row>
    <row r="179" spans="1:8" s="25" customFormat="1">
      <c r="A179" t="str">
        <f>_xlfn.XLOOKUP(B179,Rotineiros!B$1:B$5000,Rotineiros!A$1:A$5000)</f>
        <v>F3762488</v>
      </c>
      <c r="B179" t="s">
        <v>12699</v>
      </c>
      <c r="C179"/>
      <c r="D179" t="s">
        <v>12700</v>
      </c>
      <c r="E179" s="3" t="str">
        <f>_xlfn.XLOOKUP(A179,'Badge Arqueiro'!A$1:A$170,'Badge Arqueiro'!B$1:B$170,"0")</f>
        <v>0</v>
      </c>
      <c r="F179" s="55" t="str">
        <f>_xlfn.XLOOKUP(A179,Comiters!A$1:A$999,Comiters!B$1:B$999,"0")</f>
        <v>0</v>
      </c>
      <c r="G179"/>
      <c r="H179"/>
    </row>
    <row r="180" spans="1:8" s="25" customFormat="1">
      <c r="A180" t="str">
        <f>_xlfn.XLOOKUP(B180,Rotineiros!B$1:B$5000,Rotineiros!A$1:A$5000)</f>
        <v>F8249898</v>
      </c>
      <c r="B180" t="s">
        <v>2081</v>
      </c>
      <c r="C180"/>
      <c r="D180" t="s">
        <v>2082</v>
      </c>
      <c r="E180" s="3" t="str">
        <f>_xlfn.XLOOKUP(A180,'Badge Arqueiro'!A$1:A$170,'Badge Arqueiro'!B$1:B$170,"0")</f>
        <v>0</v>
      </c>
      <c r="F180" s="55" t="str">
        <f>_xlfn.XLOOKUP(A180,Comiters!A$1:A$999,Comiters!B$1:B$999,"0")</f>
        <v>0</v>
      </c>
      <c r="G180"/>
      <c r="H180"/>
    </row>
    <row r="181" spans="1:8" s="25" customFormat="1">
      <c r="A181" t="str">
        <f>_xlfn.XLOOKUP(B181,Rotineiros!B$1:B$5000,Rotineiros!A$1:A$5000)</f>
        <v>F8702519</v>
      </c>
      <c r="B181" t="s">
        <v>2129</v>
      </c>
      <c r="C181"/>
      <c r="D181" t="s">
        <v>2130</v>
      </c>
      <c r="E181" s="3" t="str">
        <f>_xlfn.XLOOKUP(A181,'Badge Arqueiro'!A$1:A$170,'Badge Arqueiro'!B$1:B$170,"0")</f>
        <v>0</v>
      </c>
      <c r="F181" s="55" t="str">
        <f>_xlfn.XLOOKUP(A181,Comiters!A$1:A$999,Comiters!B$1:B$999,"0")</f>
        <v>0</v>
      </c>
      <c r="G181"/>
      <c r="H181"/>
    </row>
    <row r="182" spans="1:8" s="25" customFormat="1">
      <c r="A182" t="str">
        <f>_xlfn.XLOOKUP(B182,Rotineiros!B$1:B$5000,Rotineiros!A$1:A$5000)</f>
        <v>F8713626</v>
      </c>
      <c r="B182" t="s">
        <v>2208</v>
      </c>
      <c r="C182"/>
      <c r="D182" t="s">
        <v>2210</v>
      </c>
      <c r="E182" s="3" t="str">
        <f>_xlfn.XLOOKUP(A182,'Badge Arqueiro'!A$1:A$170,'Badge Arqueiro'!B$1:B$170,"0")</f>
        <v>0</v>
      </c>
      <c r="F182" s="55" t="str">
        <f>_xlfn.XLOOKUP(A182,Comiters!A$1:A$999,Comiters!B$1:B$999,"0")</f>
        <v>0</v>
      </c>
      <c r="G182"/>
      <c r="H182"/>
    </row>
    <row r="183" spans="1:8" s="25" customFormat="1">
      <c r="A183" t="str">
        <f>_xlfn.XLOOKUP(B183,Rotineiros!B$1:B$5000,Rotineiros!A$1:A$5000)</f>
        <v>F9342834</v>
      </c>
      <c r="B183" t="s">
        <v>1205</v>
      </c>
      <c r="C183"/>
      <c r="D183" t="s">
        <v>1206</v>
      </c>
      <c r="E183" s="3" t="str">
        <f>_xlfn.XLOOKUP(A183,'Badge Arqueiro'!A$1:A$170,'Badge Arqueiro'!B$1:B$170,"0")</f>
        <v>0</v>
      </c>
      <c r="F183" s="55">
        <f>_xlfn.XLOOKUP(A183,Comiters!A$1:A$999,Comiters!B$1:B$999,"0")</f>
        <v>1</v>
      </c>
      <c r="G183"/>
      <c r="H183"/>
    </row>
    <row r="184" spans="1:8" s="25" customFormat="1">
      <c r="A184" t="str">
        <f>_xlfn.XLOOKUP(B184,Rotineiros!B$1:B$5000,Rotineiros!A$1:A$5000)</f>
        <v>F9398383</v>
      </c>
      <c r="B184" t="s">
        <v>12628</v>
      </c>
      <c r="C184"/>
      <c r="D184" t="s">
        <v>12629</v>
      </c>
      <c r="E184" s="3" t="str">
        <f>_xlfn.XLOOKUP(A184,'Badge Arqueiro'!A$1:A$170,'Badge Arqueiro'!B$1:B$170,"0")</f>
        <v>0</v>
      </c>
      <c r="F184" s="55" t="str">
        <f>_xlfn.XLOOKUP(A184,Comiters!A$1:A$999,Comiters!B$1:B$999,"0")</f>
        <v>0</v>
      </c>
      <c r="G184"/>
      <c r="H184"/>
    </row>
    <row r="185" spans="1:8" s="25" customFormat="1">
      <c r="A185" t="e">
        <f>_xlfn.XLOOKUP(B185,Rotineiros!B$1:B$5000,Rotineiros!A$1:A$5000)</f>
        <v>#N/A</v>
      </c>
      <c r="B185" t="s">
        <v>12723</v>
      </c>
      <c r="C185"/>
      <c r="D185"/>
      <c r="E185" s="3" t="e">
        <f>_xlfn.XLOOKUP(A185,'Badge Arqueiro'!A$1:A$170,'Badge Arqueiro'!B$1:B$170,"0")</f>
        <v>#N/A</v>
      </c>
      <c r="F185" s="55" t="e">
        <f>_xlfn.XLOOKUP(A185,Comiters!A$1:A$999,Comiters!B$1:B$999,"0")</f>
        <v>#N/A</v>
      </c>
      <c r="G185"/>
      <c r="H185"/>
    </row>
    <row r="186" spans="1:8" s="25" customFormat="1">
      <c r="A186" t="e">
        <f>_xlfn.XLOOKUP(B186,Rotineiros!B$1:B$5000,Rotineiros!A$1:A$5000)</f>
        <v>#N/A</v>
      </c>
      <c r="B186"/>
      <c r="C186"/>
      <c r="D186"/>
      <c r="E186" s="3" t="e">
        <f>_xlfn.XLOOKUP(A186,'Badge Arqueiro'!A$1:A$170,'Badge Arqueiro'!B$1:B$170,"0")</f>
        <v>#N/A</v>
      </c>
      <c r="F186" s="55" t="e">
        <f>_xlfn.XLOOKUP(A186,Comiters!A$1:A$999,Comiters!B$1:B$999,"0")</f>
        <v>#N/A</v>
      </c>
      <c r="G186"/>
      <c r="H186"/>
    </row>
    <row r="187" spans="1:8" s="25" customFormat="1">
      <c r="A187"/>
      <c r="B187"/>
      <c r="C187"/>
      <c r="D187"/>
      <c r="E187" s="3"/>
      <c r="F187" s="55"/>
      <c r="G187"/>
      <c r="H187"/>
    </row>
    <row r="188" spans="1:8" s="25" customFormat="1">
      <c r="A188"/>
      <c r="B188"/>
      <c r="C188"/>
      <c r="D188"/>
      <c r="E188" s="3"/>
      <c r="F188" s="55"/>
      <c r="G188"/>
      <c r="H188"/>
    </row>
    <row r="189" spans="1:8" s="25" customFormat="1">
      <c r="A189"/>
      <c r="B189"/>
      <c r="C189"/>
      <c r="D189"/>
      <c r="E189" s="3"/>
      <c r="F189" s="55"/>
      <c r="G189"/>
      <c r="H189"/>
    </row>
    <row r="190" spans="1:8" s="25" customFormat="1">
      <c r="A190"/>
      <c r="B190"/>
      <c r="C190"/>
      <c r="D190"/>
      <c r="E190" s="3" t="e">
        <f>SUM(E4:E184)</f>
        <v>#N/A</v>
      </c>
      <c r="F190" s="3" t="e">
        <f>SUM(F4:F184)</f>
        <v>#N/A</v>
      </c>
      <c r="G190"/>
      <c r="H190"/>
    </row>
    <row r="191" spans="1:8" s="25" customFormat="1">
      <c r="A191"/>
      <c r="B191"/>
      <c r="C191"/>
      <c r="D191"/>
      <c r="E191" s="3"/>
      <c r="F191" s="55"/>
      <c r="G191"/>
      <c r="H191"/>
    </row>
    <row r="192" spans="1:8" s="25" customFormat="1">
      <c r="A192"/>
      <c r="B192"/>
      <c r="C192"/>
      <c r="D192"/>
      <c r="E192" s="3"/>
      <c r="F192" s="55"/>
      <c r="G192"/>
      <c r="H192"/>
    </row>
    <row r="193" spans="1:8" s="25" customFormat="1">
      <c r="A193"/>
      <c r="B193"/>
      <c r="C193"/>
      <c r="D193"/>
      <c r="E193" s="3"/>
      <c r="F193" s="55"/>
      <c r="G193"/>
      <c r="H193" s="3"/>
    </row>
    <row r="194" spans="1:8" s="25" customFormat="1">
      <c r="A194"/>
      <c r="B194"/>
      <c r="C194"/>
      <c r="D194"/>
      <c r="E194" s="3"/>
      <c r="F194" s="55"/>
      <c r="G194"/>
      <c r="H194" s="3"/>
    </row>
    <row r="195" spans="1:8" s="25" customFormat="1">
      <c r="A195"/>
      <c r="B195"/>
      <c r="C195"/>
      <c r="D195"/>
      <c r="E195" s="3"/>
      <c r="F195" s="55"/>
      <c r="G195"/>
      <c r="H195" s="3"/>
    </row>
    <row r="196" spans="1:8" s="25" customFormat="1">
      <c r="A196"/>
      <c r="B196"/>
      <c r="C196"/>
      <c r="D196"/>
      <c r="E196" s="3"/>
      <c r="F196" s="55"/>
      <c r="G196"/>
      <c r="H196" s="3"/>
    </row>
    <row r="197" spans="1:8" s="25" customFormat="1">
      <c r="A197"/>
      <c r="B197"/>
      <c r="C197"/>
      <c r="D197"/>
      <c r="E197" s="3"/>
      <c r="F197" s="55"/>
      <c r="G197"/>
      <c r="H197" s="3"/>
    </row>
    <row r="198" spans="1:8" s="25" customFormat="1">
      <c r="A198"/>
      <c r="B198"/>
      <c r="C198"/>
      <c r="D198"/>
      <c r="E198" s="3"/>
      <c r="F198" s="55"/>
      <c r="G198"/>
      <c r="H198" s="3"/>
    </row>
    <row r="199" spans="1:8" s="25" customFormat="1">
      <c r="A199"/>
      <c r="B199"/>
      <c r="C199"/>
      <c r="D199"/>
      <c r="E199" s="3"/>
      <c r="F199" s="55"/>
      <c r="G199"/>
      <c r="H199" s="3"/>
    </row>
    <row r="200" spans="1:8" s="25" customFormat="1">
      <c r="A200"/>
      <c r="B200"/>
      <c r="C200"/>
      <c r="D200"/>
      <c r="E200" s="3"/>
      <c r="F200" s="55"/>
      <c r="G200"/>
      <c r="H200" s="3"/>
    </row>
    <row r="201" spans="1:8" s="25" customFormat="1">
      <c r="A201"/>
      <c r="B201"/>
      <c r="C201"/>
      <c r="D201"/>
      <c r="E201" s="3"/>
      <c r="F201" s="55"/>
      <c r="G201"/>
      <c r="H201" s="3"/>
    </row>
    <row r="202" spans="1:8" s="25" customFormat="1">
      <c r="A202"/>
      <c r="B202"/>
      <c r="C202"/>
      <c r="D202"/>
      <c r="E202" s="3"/>
      <c r="F202" s="55"/>
      <c r="G202"/>
      <c r="H202" s="3"/>
    </row>
    <row r="203" spans="1:8" s="25" customFormat="1">
      <c r="A203"/>
      <c r="B203"/>
      <c r="C203"/>
      <c r="D203"/>
      <c r="E203" s="3"/>
      <c r="F203" s="55"/>
      <c r="G203"/>
      <c r="H203" s="3"/>
    </row>
    <row r="204" spans="1:8" s="25" customFormat="1">
      <c r="A204"/>
      <c r="B204"/>
      <c r="C204"/>
      <c r="D204"/>
      <c r="E204" s="3"/>
      <c r="F204" s="55"/>
      <c r="G204"/>
      <c r="H204" s="3"/>
    </row>
    <row r="205" spans="1:8" s="25" customFormat="1">
      <c r="A205"/>
      <c r="B205"/>
      <c r="C205"/>
      <c r="D205"/>
      <c r="E205" s="3"/>
      <c r="F205" s="55"/>
      <c r="G205"/>
      <c r="H205" s="3"/>
    </row>
    <row r="206" spans="1:8" s="25" customFormat="1">
      <c r="A206"/>
      <c r="B206"/>
      <c r="C206"/>
      <c r="D206"/>
      <c r="E206" s="3"/>
      <c r="F206" s="55"/>
      <c r="G206"/>
      <c r="H206" s="3"/>
    </row>
    <row r="207" spans="1:8" s="25" customFormat="1">
      <c r="A207"/>
      <c r="B207"/>
      <c r="C207"/>
      <c r="D207"/>
      <c r="E207" s="3"/>
      <c r="F207" s="55"/>
      <c r="G207"/>
      <c r="H207" s="3"/>
    </row>
    <row r="208" spans="1:8" s="25" customFormat="1">
      <c r="A208"/>
      <c r="B208"/>
      <c r="C208"/>
      <c r="D208"/>
      <c r="E208" s="3"/>
      <c r="F208" s="55"/>
      <c r="G208"/>
      <c r="H208" s="3"/>
    </row>
    <row r="209" spans="1:8" s="25" customFormat="1">
      <c r="A209"/>
      <c r="B209"/>
      <c r="C209"/>
      <c r="D209"/>
      <c r="E209" s="3"/>
      <c r="F209" s="55"/>
      <c r="G209"/>
      <c r="H209" s="3"/>
    </row>
    <row r="210" spans="1:8" s="25" customFormat="1">
      <c r="A210"/>
      <c r="B210"/>
      <c r="C210"/>
      <c r="D210"/>
      <c r="E210" s="3"/>
      <c r="F210" s="55"/>
      <c r="G210"/>
      <c r="H210" s="3"/>
    </row>
    <row r="211" spans="1:8" s="25" customFormat="1">
      <c r="A211"/>
      <c r="B211"/>
      <c r="C211"/>
      <c r="D211"/>
      <c r="E211" s="3"/>
      <c r="F211" s="55"/>
      <c r="G211"/>
      <c r="H211" s="3"/>
    </row>
    <row r="212" spans="1:8" s="25" customFormat="1">
      <c r="A212"/>
      <c r="B212"/>
      <c r="C212"/>
      <c r="D212"/>
      <c r="E212" s="3"/>
      <c r="F212" s="55"/>
      <c r="G212"/>
      <c r="H212" s="3"/>
    </row>
    <row r="213" spans="1:8" s="25" customFormat="1">
      <c r="A213"/>
      <c r="B213"/>
      <c r="C213"/>
      <c r="D213"/>
      <c r="E213" s="3"/>
      <c r="F213" s="55"/>
      <c r="G213"/>
      <c r="H213" s="3"/>
    </row>
    <row r="214" spans="1:8" s="25" customFormat="1">
      <c r="A214"/>
      <c r="B214"/>
      <c r="C214"/>
      <c r="D214"/>
      <c r="E214" s="3"/>
      <c r="F214" s="55"/>
      <c r="G214"/>
      <c r="H214" s="3"/>
    </row>
    <row r="215" spans="1:8" s="25" customFormat="1">
      <c r="A215"/>
      <c r="B215"/>
      <c r="C215"/>
      <c r="D215"/>
      <c r="E215" s="3"/>
      <c r="F215" s="55"/>
      <c r="G215"/>
      <c r="H215" s="3"/>
    </row>
    <row r="216" spans="1:8" s="25" customFormat="1">
      <c r="A216"/>
      <c r="B216"/>
      <c r="C216"/>
      <c r="D216"/>
      <c r="E216" s="3"/>
      <c r="F216" s="55"/>
      <c r="G216"/>
      <c r="H216" s="3"/>
    </row>
    <row r="217" spans="1:8" s="25" customFormat="1">
      <c r="A217"/>
      <c r="B217"/>
      <c r="C217"/>
      <c r="D217"/>
      <c r="E217" s="3"/>
      <c r="F217" s="55"/>
      <c r="G217"/>
      <c r="H217" s="3"/>
    </row>
    <row r="218" spans="1:8" s="25" customFormat="1">
      <c r="A218"/>
      <c r="B218"/>
      <c r="C218"/>
      <c r="D218"/>
      <c r="E218" s="3"/>
      <c r="F218" s="55"/>
      <c r="G218"/>
      <c r="H218" s="3"/>
    </row>
    <row r="219" spans="1:8" s="25" customFormat="1">
      <c r="A219"/>
      <c r="B219"/>
      <c r="C219"/>
      <c r="D219"/>
      <c r="E219" s="3"/>
      <c r="F219" s="55"/>
      <c r="G219"/>
      <c r="H219" s="3"/>
    </row>
    <row r="220" spans="1:8" s="25" customFormat="1">
      <c r="A220"/>
      <c r="B220"/>
      <c r="C220"/>
      <c r="D220"/>
      <c r="E220" s="3"/>
      <c r="F220" s="55"/>
      <c r="G220"/>
      <c r="H220" s="3"/>
    </row>
    <row r="221" spans="1:8" s="25" customFormat="1">
      <c r="A221"/>
      <c r="B221"/>
      <c r="C221"/>
      <c r="D221"/>
      <c r="E221" s="3"/>
      <c r="F221" s="55"/>
      <c r="G221"/>
      <c r="H221" s="3"/>
    </row>
    <row r="222" spans="1:8" s="25" customFormat="1">
      <c r="A222"/>
      <c r="B222"/>
      <c r="C222"/>
      <c r="D222"/>
      <c r="E222" s="3"/>
      <c r="F222" s="55"/>
      <c r="G222"/>
      <c r="H222" s="3"/>
    </row>
    <row r="223" spans="1:8" s="25" customFormat="1">
      <c r="A223"/>
      <c r="B223"/>
      <c r="C223"/>
      <c r="D223"/>
      <c r="E223" s="3"/>
      <c r="F223" s="55"/>
      <c r="G223"/>
      <c r="H223" s="3"/>
    </row>
    <row r="224" spans="1:8" s="25" customFormat="1">
      <c r="A224"/>
      <c r="B224"/>
      <c r="C224"/>
      <c r="D224"/>
      <c r="E224" s="3"/>
      <c r="F224" s="55"/>
      <c r="G224"/>
      <c r="H224" s="3"/>
    </row>
    <row r="225" spans="1:8" s="25" customFormat="1">
      <c r="A225"/>
      <c r="B225"/>
      <c r="C225"/>
      <c r="D225"/>
      <c r="E225" s="3"/>
      <c r="F225" s="55"/>
      <c r="G225"/>
      <c r="H225" s="3"/>
    </row>
    <row r="226" spans="1:8" s="25" customFormat="1">
      <c r="A226"/>
      <c r="B226"/>
      <c r="C226"/>
      <c r="D226"/>
      <c r="E226" s="3"/>
      <c r="F226" s="55"/>
      <c r="G226"/>
      <c r="H226" s="3"/>
    </row>
    <row r="227" spans="1:8" s="25" customFormat="1">
      <c r="A227"/>
      <c r="B227"/>
      <c r="C227"/>
      <c r="D227"/>
      <c r="E227" s="3"/>
      <c r="F227" s="55"/>
      <c r="G227"/>
      <c r="H227" s="3"/>
    </row>
    <row r="228" spans="1:8" s="25" customFormat="1">
      <c r="A228"/>
      <c r="B228"/>
      <c r="C228"/>
      <c r="D228"/>
      <c r="E228" s="3"/>
      <c r="F228" s="55"/>
      <c r="G228"/>
      <c r="H228" s="3"/>
    </row>
    <row r="229" spans="1:8" s="25" customFormat="1">
      <c r="A229"/>
      <c r="B229"/>
      <c r="C229"/>
      <c r="D229"/>
      <c r="E229" s="3"/>
      <c r="F229" s="55"/>
      <c r="G229"/>
      <c r="H229" s="3"/>
    </row>
    <row r="230" spans="1:8" s="25" customFormat="1">
      <c r="A230"/>
      <c r="B230"/>
      <c r="C230"/>
      <c r="D230"/>
      <c r="E230" s="3"/>
      <c r="F230" s="55"/>
      <c r="G230"/>
      <c r="H230" s="3"/>
    </row>
    <row r="231" spans="1:8" s="25" customFormat="1">
      <c r="A231"/>
      <c r="B231"/>
      <c r="C231"/>
      <c r="D231"/>
      <c r="E231" s="3"/>
      <c r="F231" s="55"/>
      <c r="G231"/>
      <c r="H231" s="3"/>
    </row>
    <row r="232" spans="1:8" s="25" customFormat="1">
      <c r="A232"/>
      <c r="B232"/>
      <c r="C232"/>
      <c r="D232"/>
      <c r="E232" s="3"/>
      <c r="F232" s="55"/>
      <c r="G232"/>
      <c r="H232" s="3"/>
    </row>
    <row r="233" spans="1:8" s="25" customFormat="1">
      <c r="A233"/>
      <c r="B233"/>
      <c r="C233"/>
      <c r="D233"/>
      <c r="E233" s="3"/>
      <c r="F233" s="55"/>
      <c r="G233"/>
      <c r="H233" s="3"/>
    </row>
    <row r="234" spans="1:8" s="25" customFormat="1">
      <c r="A234"/>
      <c r="B234"/>
      <c r="C234"/>
      <c r="D234"/>
      <c r="E234" s="3"/>
      <c r="F234" s="3"/>
      <c r="G234"/>
      <c r="H234"/>
    </row>
    <row r="235" spans="1:8" s="25" customFormat="1">
      <c r="A235"/>
      <c r="B235"/>
      <c r="C235"/>
      <c r="D235"/>
      <c r="E235" s="3"/>
      <c r="F235" s="55"/>
      <c r="G235"/>
      <c r="H235"/>
    </row>
    <row r="236" spans="1:8" s="25" customFormat="1">
      <c r="A236"/>
      <c r="B236"/>
      <c r="C236"/>
      <c r="D236"/>
      <c r="E236" s="3"/>
      <c r="F236" s="55"/>
      <c r="G236"/>
      <c r="H236"/>
    </row>
    <row r="237" spans="1:8" s="25" customFormat="1">
      <c r="A237"/>
      <c r="B237"/>
      <c r="C237"/>
      <c r="D237"/>
      <c r="E237" s="3"/>
      <c r="F237" s="55"/>
      <c r="G237"/>
      <c r="H237"/>
    </row>
    <row r="238" spans="1:8" s="25" customFormat="1">
      <c r="A238"/>
      <c r="B238"/>
      <c r="C238"/>
      <c r="D238"/>
      <c r="E238" s="3"/>
      <c r="F238" s="55"/>
      <c r="G238"/>
      <c r="H238"/>
    </row>
    <row r="239" spans="1:8" s="25" customFormat="1">
      <c r="A239"/>
      <c r="B239"/>
      <c r="C239"/>
      <c r="D239"/>
      <c r="E239" s="3"/>
      <c r="F239" s="55"/>
      <c r="G239"/>
      <c r="H239"/>
    </row>
    <row r="240" spans="1:8" s="25" customFormat="1">
      <c r="A240"/>
      <c r="B240"/>
      <c r="C240"/>
      <c r="D240"/>
      <c r="E240" s="3"/>
      <c r="F240" s="55"/>
      <c r="G240"/>
      <c r="H240"/>
    </row>
    <row r="241" spans="1:8" s="25" customFormat="1">
      <c r="A241"/>
      <c r="B241"/>
      <c r="C241"/>
      <c r="D241"/>
      <c r="E241" s="3"/>
      <c r="F241" s="55"/>
      <c r="G241"/>
      <c r="H241"/>
    </row>
    <row r="242" spans="1:8" s="25" customFormat="1">
      <c r="A242"/>
      <c r="B242"/>
      <c r="C242"/>
      <c r="D242"/>
      <c r="E242" s="3"/>
      <c r="F242" s="55"/>
      <c r="G242"/>
      <c r="H242"/>
    </row>
    <row r="243" spans="1:8" s="25" customFormat="1">
      <c r="A243"/>
      <c r="B243"/>
      <c r="C243"/>
      <c r="D243"/>
      <c r="E243" s="3"/>
      <c r="F243" s="55"/>
      <c r="G243"/>
      <c r="H243"/>
    </row>
    <row r="244" spans="1:8" s="25" customFormat="1">
      <c r="A244"/>
      <c r="B244"/>
      <c r="C244"/>
      <c r="D244"/>
      <c r="E244" s="3"/>
      <c r="F244" s="55"/>
      <c r="G244"/>
      <c r="H244"/>
    </row>
    <row r="245" spans="1:8" s="25" customFormat="1">
      <c r="A245"/>
      <c r="B245"/>
      <c r="C245"/>
      <c r="D245"/>
      <c r="E245" s="3"/>
      <c r="F245" s="55"/>
      <c r="G245"/>
      <c r="H245"/>
    </row>
    <row r="246" spans="1:8" s="25" customFormat="1">
      <c r="A246"/>
      <c r="B246"/>
      <c r="C246"/>
      <c r="D246"/>
      <c r="E246" s="3"/>
      <c r="F246" s="55"/>
      <c r="G246"/>
      <c r="H246"/>
    </row>
    <row r="247" spans="1:8" s="25" customFormat="1">
      <c r="A247"/>
      <c r="B247"/>
      <c r="C247"/>
      <c r="D247"/>
      <c r="E247" s="3"/>
      <c r="F247" s="55"/>
      <c r="G247"/>
      <c r="H247"/>
    </row>
    <row r="248" spans="1:8" s="25" customFormat="1">
      <c r="A248"/>
      <c r="B248"/>
      <c r="C248"/>
      <c r="D248"/>
      <c r="E248" s="3"/>
      <c r="F248" s="55"/>
      <c r="G248"/>
      <c r="H248"/>
    </row>
    <row r="249" spans="1:8" s="25" customFormat="1">
      <c r="A249"/>
      <c r="B249"/>
      <c r="C249"/>
      <c r="D249"/>
      <c r="E249" s="3"/>
      <c r="F249" s="55"/>
      <c r="G249"/>
      <c r="H249"/>
    </row>
    <row r="250" spans="1:8" s="25" customFormat="1">
      <c r="A250"/>
      <c r="B250"/>
      <c r="C250"/>
      <c r="D250"/>
      <c r="E250" s="3"/>
      <c r="F250" s="55"/>
      <c r="G250"/>
      <c r="H250"/>
    </row>
    <row r="251" spans="1:8" s="25" customFormat="1">
      <c r="A251"/>
      <c r="B251"/>
      <c r="C251"/>
      <c r="D251"/>
      <c r="E251" s="3"/>
      <c r="F251" s="55"/>
      <c r="G251"/>
      <c r="H251"/>
    </row>
    <row r="252" spans="1:8" s="25" customFormat="1">
      <c r="A252"/>
      <c r="B252"/>
      <c r="C252"/>
      <c r="D252"/>
      <c r="E252" s="3"/>
      <c r="F252" s="55"/>
      <c r="G252"/>
      <c r="H252"/>
    </row>
    <row r="253" spans="1:8" s="25" customFormat="1">
      <c r="A253"/>
      <c r="B253"/>
      <c r="C253"/>
      <c r="D253"/>
      <c r="E253" s="3"/>
      <c r="F253" s="55"/>
      <c r="G253"/>
      <c r="H253"/>
    </row>
    <row r="254" spans="1:8" s="25" customFormat="1">
      <c r="A254"/>
      <c r="B254"/>
      <c r="C254"/>
      <c r="D254"/>
      <c r="E254" s="3"/>
      <c r="F254" s="55"/>
      <c r="G254"/>
      <c r="H254"/>
    </row>
    <row r="255" spans="1:8" s="25" customFormat="1">
      <c r="A255"/>
      <c r="B255"/>
      <c r="C255"/>
      <c r="D255"/>
      <c r="E255" s="3"/>
      <c r="F255" s="55"/>
      <c r="G255"/>
      <c r="H255"/>
    </row>
    <row r="256" spans="1:8" s="25" customFormat="1">
      <c r="A256"/>
      <c r="B256"/>
      <c r="C256"/>
      <c r="D256"/>
      <c r="E256" s="3"/>
      <c r="F256" s="55"/>
      <c r="G256"/>
      <c r="H256"/>
    </row>
    <row r="257" spans="1:8" s="25" customFormat="1">
      <c r="A257"/>
      <c r="B257"/>
      <c r="C257"/>
      <c r="D257"/>
      <c r="E257" s="3"/>
      <c r="F257" s="55"/>
      <c r="G257"/>
      <c r="H257"/>
    </row>
    <row r="258" spans="1:8" s="25" customFormat="1">
      <c r="A258"/>
      <c r="B258"/>
      <c r="C258"/>
      <c r="D258"/>
      <c r="E258" s="3"/>
      <c r="F258" s="55"/>
      <c r="G258"/>
      <c r="H258"/>
    </row>
    <row r="259" spans="1:8" s="25" customFormat="1">
      <c r="A259"/>
      <c r="B259"/>
      <c r="C259"/>
      <c r="D259"/>
      <c r="E259" s="3"/>
      <c r="F259" s="55"/>
      <c r="G259"/>
      <c r="H259"/>
    </row>
    <row r="260" spans="1:8" s="25" customFormat="1">
      <c r="A260"/>
      <c r="B260"/>
      <c r="C260"/>
      <c r="D260"/>
      <c r="E260" s="3"/>
      <c r="F260" s="55"/>
      <c r="G260"/>
      <c r="H260"/>
    </row>
    <row r="261" spans="1:8" s="25" customFormat="1">
      <c r="A261"/>
      <c r="B261"/>
      <c r="C261"/>
      <c r="D261"/>
      <c r="E261" s="3"/>
      <c r="F261" s="55"/>
      <c r="G261"/>
      <c r="H261"/>
    </row>
    <row r="262" spans="1:8" s="25" customFormat="1">
      <c r="A262"/>
      <c r="B262"/>
      <c r="C262"/>
      <c r="D262"/>
      <c r="E262" s="3"/>
      <c r="F262" s="55"/>
      <c r="G262"/>
      <c r="H262"/>
    </row>
    <row r="263" spans="1:8" s="25" customFormat="1">
      <c r="A263"/>
      <c r="B263"/>
      <c r="C263"/>
      <c r="D263"/>
      <c r="E263" s="3"/>
      <c r="F263" s="55"/>
      <c r="G263"/>
      <c r="H263"/>
    </row>
    <row r="264" spans="1:8" s="25" customFormat="1">
      <c r="A264"/>
      <c r="B264"/>
      <c r="C264"/>
      <c r="D264"/>
      <c r="E264" s="3"/>
      <c r="F264" s="55"/>
      <c r="G264"/>
      <c r="H264"/>
    </row>
    <row r="265" spans="1:8" s="25" customFormat="1">
      <c r="A265"/>
      <c r="B265"/>
      <c r="C265"/>
      <c r="D265"/>
      <c r="E265" s="3"/>
      <c r="F265" s="55"/>
      <c r="G265"/>
      <c r="H265"/>
    </row>
    <row r="266" spans="1:8" s="25" customFormat="1">
      <c r="A266"/>
      <c r="B266"/>
      <c r="C266"/>
      <c r="D266"/>
      <c r="E266" s="3"/>
      <c r="F266" s="55"/>
      <c r="G266"/>
      <c r="H266"/>
    </row>
    <row r="267" spans="1:8" s="25" customFormat="1">
      <c r="A267"/>
      <c r="B267"/>
      <c r="C267"/>
      <c r="D267"/>
      <c r="E267" s="3"/>
      <c r="F267" s="55"/>
      <c r="G267"/>
      <c r="H267"/>
    </row>
    <row r="268" spans="1:8" s="25" customFormat="1">
      <c r="A268"/>
      <c r="B268"/>
      <c r="C268"/>
      <c r="D268"/>
      <c r="E268" s="3"/>
      <c r="F268" s="55"/>
      <c r="G268"/>
      <c r="H268"/>
    </row>
    <row r="269" spans="1:8" s="25" customFormat="1">
      <c r="A269"/>
      <c r="B269"/>
      <c r="C269"/>
      <c r="D269"/>
      <c r="E269" s="3"/>
      <c r="F269" s="55"/>
      <c r="G269"/>
      <c r="H269"/>
    </row>
    <row r="270" spans="1:8" s="25" customFormat="1">
      <c r="A270"/>
      <c r="B270"/>
      <c r="C270"/>
      <c r="D270"/>
      <c r="E270" s="3"/>
      <c r="F270" s="55"/>
      <c r="G270"/>
      <c r="H270"/>
    </row>
    <row r="271" spans="1:8" s="25" customFormat="1">
      <c r="A271"/>
      <c r="B271"/>
      <c r="C271"/>
      <c r="D271"/>
      <c r="E271" s="3"/>
      <c r="F271" s="55"/>
      <c r="G271"/>
      <c r="H271"/>
    </row>
    <row r="272" spans="1:8" s="25" customFormat="1">
      <c r="A272"/>
      <c r="B272"/>
      <c r="C272"/>
      <c r="D272"/>
      <c r="E272" s="3"/>
      <c r="F272" s="55"/>
      <c r="G272"/>
      <c r="H272"/>
    </row>
    <row r="273" spans="1:11" s="25" customFormat="1">
      <c r="A273"/>
      <c r="B273"/>
      <c r="C273"/>
      <c r="D273"/>
      <c r="E273" s="3"/>
      <c r="F273" s="55"/>
      <c r="G273"/>
      <c r="H273"/>
    </row>
    <row r="274" spans="1:11" s="25" customFormat="1">
      <c r="A274"/>
      <c r="B274"/>
      <c r="C274"/>
      <c r="D274"/>
      <c r="E274" s="3"/>
      <c r="F274" s="55"/>
      <c r="G274" s="3"/>
      <c r="H274"/>
    </row>
    <row r="275" spans="1:11">
      <c r="B275"/>
      <c r="H275"/>
      <c r="K275" s="25"/>
    </row>
    <row r="276" spans="1:11">
      <c r="B276"/>
      <c r="H276"/>
      <c r="K276" s="25"/>
    </row>
    <row r="277" spans="1:11">
      <c r="B277"/>
      <c r="H277"/>
      <c r="K277" s="25"/>
    </row>
    <row r="278" spans="1:11" s="25" customFormat="1">
      <c r="A278"/>
      <c r="B278"/>
      <c r="C278"/>
      <c r="D278"/>
      <c r="E278" s="3"/>
      <c r="F278" s="55"/>
      <c r="G278"/>
      <c r="H278"/>
    </row>
    <row r="279" spans="1:11" s="25" customFormat="1">
      <c r="A279"/>
      <c r="B279"/>
      <c r="C279"/>
      <c r="D279"/>
      <c r="E279" s="3"/>
      <c r="F279" s="55"/>
      <c r="G279"/>
      <c r="H279"/>
    </row>
    <row r="280" spans="1:11" s="25" customFormat="1">
      <c r="A280"/>
      <c r="B280"/>
      <c r="C280"/>
      <c r="D280"/>
      <c r="E280" s="3"/>
      <c r="F280" s="55"/>
      <c r="G280" s="3"/>
      <c r="H280"/>
    </row>
    <row r="281" spans="1:11">
      <c r="B281"/>
      <c r="H281"/>
      <c r="K281" s="25"/>
    </row>
    <row r="282" spans="1:11" s="25" customFormat="1">
      <c r="A282"/>
      <c r="B282"/>
      <c r="C282"/>
      <c r="D282"/>
      <c r="E282" s="3"/>
      <c r="F282" s="55"/>
      <c r="G282"/>
      <c r="H282"/>
    </row>
    <row r="283" spans="1:11" s="25" customFormat="1">
      <c r="A283"/>
      <c r="B283"/>
      <c r="C283"/>
      <c r="D283"/>
      <c r="E283" s="3"/>
      <c r="F283" s="55"/>
      <c r="G283"/>
      <c r="H283"/>
    </row>
    <row r="284" spans="1:11" s="25" customFormat="1">
      <c r="A284"/>
      <c r="B284"/>
      <c r="C284"/>
      <c r="D284"/>
      <c r="E284" s="3"/>
      <c r="F284" s="55"/>
      <c r="G284"/>
      <c r="H284"/>
    </row>
    <row r="285" spans="1:11" s="25" customFormat="1">
      <c r="A285"/>
      <c r="B285"/>
      <c r="C285"/>
      <c r="D285"/>
      <c r="E285" s="3"/>
      <c r="F285" s="55"/>
      <c r="G285"/>
      <c r="H285"/>
    </row>
    <row r="286" spans="1:11" s="25" customFormat="1">
      <c r="A286"/>
      <c r="B286"/>
      <c r="C286"/>
      <c r="D286"/>
      <c r="E286" s="3"/>
      <c r="F286" s="55"/>
      <c r="G286"/>
      <c r="H286"/>
    </row>
    <row r="287" spans="1:11" s="25" customFormat="1">
      <c r="A287"/>
      <c r="B287"/>
      <c r="C287"/>
      <c r="D287"/>
      <c r="E287" s="3"/>
      <c r="F287" s="55"/>
      <c r="G287"/>
      <c r="H287"/>
    </row>
    <row r="288" spans="1:11" s="25" customFormat="1">
      <c r="A288"/>
      <c r="B288"/>
      <c r="C288"/>
      <c r="D288"/>
      <c r="E288" s="3"/>
      <c r="F288" s="55"/>
      <c r="G288"/>
      <c r="H288"/>
    </row>
    <row r="289" spans="1:11" s="25" customFormat="1">
      <c r="A289"/>
      <c r="B289"/>
      <c r="C289"/>
      <c r="D289"/>
      <c r="E289" s="3"/>
      <c r="F289" s="55"/>
      <c r="G289"/>
      <c r="H289"/>
    </row>
    <row r="290" spans="1:11" s="25" customFormat="1">
      <c r="A290"/>
      <c r="B290"/>
      <c r="C290"/>
      <c r="D290"/>
      <c r="E290" s="3"/>
      <c r="F290" s="55"/>
      <c r="G290"/>
      <c r="H290"/>
    </row>
    <row r="291" spans="1:11" s="25" customFormat="1">
      <c r="A291"/>
      <c r="B291"/>
      <c r="C291"/>
      <c r="D291"/>
      <c r="E291" s="3"/>
      <c r="F291" s="55"/>
      <c r="G291" s="3"/>
      <c r="H291"/>
    </row>
    <row r="292" spans="1:11">
      <c r="B292"/>
      <c r="G292" s="3"/>
      <c r="H292"/>
      <c r="K292" s="25"/>
    </row>
    <row r="293" spans="1:11">
      <c r="B293"/>
      <c r="H293"/>
      <c r="K293" s="25"/>
    </row>
    <row r="294" spans="1:11" s="25" customFormat="1">
      <c r="A294"/>
      <c r="B294"/>
      <c r="C294"/>
      <c r="D294"/>
      <c r="E294" s="3"/>
      <c r="F294" s="55"/>
      <c r="G294" s="3"/>
      <c r="H294"/>
    </row>
    <row r="295" spans="1:11" s="25" customFormat="1">
      <c r="A295"/>
      <c r="B295"/>
      <c r="C295"/>
      <c r="D295"/>
      <c r="E295" s="3"/>
      <c r="F295" s="55"/>
      <c r="G295" s="3"/>
      <c r="H295"/>
    </row>
    <row r="296" spans="1:11" s="25" customFormat="1">
      <c r="A296"/>
      <c r="B296"/>
      <c r="C296"/>
      <c r="D296"/>
      <c r="E296" s="3"/>
      <c r="F296" s="55"/>
      <c r="G296" s="3"/>
      <c r="H296"/>
    </row>
    <row r="297" spans="1:11" s="25" customFormat="1">
      <c r="A297"/>
      <c r="B297"/>
      <c r="C297"/>
      <c r="D297"/>
      <c r="E297" s="3"/>
      <c r="F297" s="55"/>
      <c r="G297"/>
      <c r="H297"/>
    </row>
    <row r="298" spans="1:11" s="25" customFormat="1">
      <c r="A298"/>
      <c r="B298"/>
      <c r="C298"/>
      <c r="D298"/>
      <c r="E298" s="3"/>
      <c r="F298" s="55"/>
      <c r="G298"/>
      <c r="H298"/>
    </row>
    <row r="299" spans="1:11" s="25" customFormat="1">
      <c r="A299"/>
      <c r="B299"/>
      <c r="C299"/>
      <c r="D299"/>
      <c r="E299" s="3"/>
      <c r="F299" s="55"/>
      <c r="G299" s="3"/>
      <c r="H299"/>
    </row>
    <row r="300" spans="1:11" s="25" customFormat="1">
      <c r="A300"/>
      <c r="B300"/>
      <c r="C300"/>
      <c r="D300"/>
      <c r="E300" s="3"/>
      <c r="F300" s="55"/>
      <c r="G300"/>
      <c r="H300"/>
    </row>
    <row r="301" spans="1:11" s="25" customFormat="1">
      <c r="A301"/>
      <c r="B301"/>
      <c r="C301"/>
      <c r="D301"/>
      <c r="E301" s="3"/>
      <c r="F301" s="55"/>
      <c r="G301"/>
      <c r="H301"/>
    </row>
    <row r="302" spans="1:11" s="25" customFormat="1">
      <c r="A302"/>
      <c r="B302"/>
      <c r="C302"/>
      <c r="D302"/>
      <c r="E302" s="3"/>
      <c r="F302" s="55"/>
      <c r="G302"/>
      <c r="H302"/>
    </row>
    <row r="303" spans="1:11" s="25" customFormat="1">
      <c r="A303"/>
      <c r="B303"/>
      <c r="C303"/>
      <c r="D303"/>
      <c r="E303" s="3"/>
      <c r="F303" s="55"/>
      <c r="G303"/>
      <c r="H303"/>
    </row>
    <row r="304" spans="1:11" s="25" customFormat="1">
      <c r="A304"/>
      <c r="B304"/>
      <c r="C304"/>
      <c r="D304"/>
      <c r="E304" s="3"/>
      <c r="F304" s="55"/>
      <c r="G304"/>
      <c r="H304"/>
    </row>
    <row r="305" spans="1:11" s="25" customFormat="1">
      <c r="A305"/>
      <c r="B305"/>
      <c r="C305"/>
      <c r="D305"/>
      <c r="E305" s="3"/>
      <c r="F305" s="55"/>
      <c r="G305"/>
      <c r="H305"/>
    </row>
    <row r="306" spans="1:11" s="25" customFormat="1">
      <c r="A306"/>
      <c r="B306"/>
      <c r="C306"/>
      <c r="D306"/>
      <c r="E306" s="3"/>
      <c r="F306" s="55"/>
      <c r="G306"/>
      <c r="H306"/>
    </row>
    <row r="307" spans="1:11" s="25" customFormat="1">
      <c r="A307"/>
      <c r="B307"/>
      <c r="C307"/>
      <c r="D307"/>
      <c r="E307" s="3"/>
      <c r="F307" s="55"/>
      <c r="G307"/>
      <c r="H307"/>
    </row>
    <row r="308" spans="1:11" s="25" customFormat="1">
      <c r="A308"/>
      <c r="B308"/>
      <c r="C308"/>
      <c r="D308"/>
      <c r="E308" s="3"/>
      <c r="F308" s="55"/>
      <c r="G308"/>
      <c r="H308"/>
    </row>
    <row r="309" spans="1:11" s="25" customFormat="1">
      <c r="A309"/>
      <c r="B309"/>
      <c r="C309"/>
      <c r="D309"/>
      <c r="E309" s="3"/>
      <c r="F309" s="55"/>
      <c r="G309"/>
      <c r="H309"/>
    </row>
    <row r="310" spans="1:11" s="25" customFormat="1">
      <c r="A310"/>
      <c r="B310"/>
      <c r="C310"/>
      <c r="D310"/>
      <c r="E310" s="3"/>
      <c r="F310" s="55"/>
      <c r="G310"/>
      <c r="H310"/>
    </row>
    <row r="311" spans="1:11">
      <c r="B311"/>
      <c r="H311"/>
      <c r="K311" s="25"/>
    </row>
    <row r="312" spans="1:11" s="25" customFormat="1">
      <c r="A312"/>
      <c r="B312"/>
      <c r="C312"/>
      <c r="D312"/>
      <c r="E312" s="3"/>
      <c r="F312" s="55"/>
      <c r="G312"/>
      <c r="H312"/>
    </row>
    <row r="313" spans="1:11" s="25" customFormat="1">
      <c r="A313"/>
      <c r="B313"/>
      <c r="C313"/>
      <c r="D313"/>
      <c r="E313" s="3"/>
      <c r="F313" s="55"/>
      <c r="G313"/>
      <c r="H313"/>
    </row>
    <row r="314" spans="1:11" s="25" customFormat="1">
      <c r="A314"/>
      <c r="B314"/>
      <c r="C314"/>
      <c r="D314"/>
      <c r="E314" s="3"/>
      <c r="F314" s="55"/>
      <c r="G314"/>
      <c r="H314"/>
    </row>
    <row r="315" spans="1:11" s="25" customFormat="1">
      <c r="A315"/>
      <c r="B315"/>
      <c r="C315"/>
      <c r="D315"/>
      <c r="E315" s="3"/>
      <c r="F315" s="55"/>
      <c r="G315"/>
      <c r="H315"/>
    </row>
    <row r="316" spans="1:11" s="25" customFormat="1">
      <c r="A316"/>
      <c r="B316"/>
      <c r="C316"/>
      <c r="D316"/>
      <c r="E316" s="3"/>
      <c r="F316" s="55"/>
      <c r="G316"/>
      <c r="H316"/>
    </row>
    <row r="317" spans="1:11" s="25" customFormat="1">
      <c r="A317"/>
      <c r="B317"/>
      <c r="C317"/>
      <c r="D317"/>
      <c r="E317" s="3"/>
      <c r="F317" s="55"/>
      <c r="G317"/>
      <c r="H317"/>
    </row>
    <row r="318" spans="1:11" s="25" customFormat="1">
      <c r="A318"/>
      <c r="B318"/>
      <c r="C318"/>
      <c r="D318"/>
      <c r="E318" s="3"/>
      <c r="F318" s="55"/>
      <c r="G318"/>
      <c r="H318"/>
    </row>
    <row r="319" spans="1:11" s="25" customFormat="1">
      <c r="A319"/>
      <c r="B319"/>
      <c r="C319"/>
      <c r="D319"/>
      <c r="E319" s="3"/>
      <c r="F319" s="55"/>
      <c r="G319"/>
      <c r="H319"/>
    </row>
    <row r="320" spans="1:11" s="25" customFormat="1">
      <c r="A320"/>
      <c r="B320"/>
      <c r="C320"/>
      <c r="D320"/>
      <c r="E320" s="3"/>
      <c r="F320" s="55"/>
      <c r="G320"/>
      <c r="H320"/>
    </row>
    <row r="321" spans="1:8" s="25" customFormat="1">
      <c r="A321"/>
      <c r="B321"/>
      <c r="C321"/>
      <c r="D321"/>
      <c r="E321" s="3"/>
      <c r="F321" s="55"/>
      <c r="G321"/>
      <c r="H321"/>
    </row>
    <row r="322" spans="1:8" s="25" customFormat="1">
      <c r="A322"/>
      <c r="B322"/>
      <c r="C322"/>
      <c r="D322"/>
      <c r="E322" s="3"/>
      <c r="F322" s="55"/>
      <c r="G322"/>
      <c r="H322"/>
    </row>
    <row r="323" spans="1:8" s="25" customFormat="1">
      <c r="A323"/>
      <c r="B323"/>
      <c r="C323"/>
      <c r="D323"/>
      <c r="E323" s="3"/>
      <c r="F323" s="55"/>
      <c r="G323"/>
      <c r="H323"/>
    </row>
    <row r="324" spans="1:8" s="25" customFormat="1">
      <c r="A324"/>
      <c r="B324"/>
      <c r="C324"/>
      <c r="D324"/>
      <c r="E324" s="3"/>
      <c r="F324" s="55"/>
      <c r="G324"/>
      <c r="H324"/>
    </row>
    <row r="325" spans="1:8" s="25" customFormat="1">
      <c r="A325"/>
      <c r="B325"/>
      <c r="C325"/>
      <c r="D325"/>
      <c r="E325" s="3"/>
      <c r="F325" s="55"/>
      <c r="G325"/>
      <c r="H325"/>
    </row>
    <row r="326" spans="1:8" s="25" customFormat="1">
      <c r="A326"/>
      <c r="B326"/>
      <c r="C326"/>
      <c r="D326"/>
      <c r="E326" s="3"/>
      <c r="F326" s="55"/>
      <c r="G326"/>
      <c r="H326"/>
    </row>
    <row r="327" spans="1:8" s="25" customFormat="1">
      <c r="A327"/>
      <c r="B327"/>
      <c r="C327"/>
      <c r="D327"/>
      <c r="E327" s="3"/>
      <c r="F327" s="55"/>
      <c r="G327"/>
      <c r="H327"/>
    </row>
    <row r="328" spans="1:8" s="25" customFormat="1">
      <c r="A328"/>
      <c r="B328"/>
      <c r="C328"/>
      <c r="D328"/>
      <c r="E328" s="3"/>
      <c r="F328" s="55"/>
      <c r="G328"/>
      <c r="H328"/>
    </row>
    <row r="329" spans="1:8" s="25" customFormat="1">
      <c r="A329"/>
      <c r="B329"/>
      <c r="C329"/>
      <c r="D329"/>
      <c r="E329" s="3"/>
      <c r="F329" s="55"/>
      <c r="G329"/>
      <c r="H329"/>
    </row>
    <row r="330" spans="1:8" s="25" customFormat="1">
      <c r="A330"/>
      <c r="B330"/>
      <c r="C330"/>
      <c r="D330"/>
      <c r="E330" s="3"/>
      <c r="F330" s="55"/>
      <c r="G330"/>
      <c r="H330"/>
    </row>
    <row r="331" spans="1:8" s="25" customFormat="1">
      <c r="A331"/>
      <c r="B331"/>
      <c r="C331"/>
      <c r="D331"/>
      <c r="E331" s="3"/>
      <c r="F331" s="55"/>
      <c r="G331"/>
      <c r="H331"/>
    </row>
    <row r="332" spans="1:8" s="25" customFormat="1">
      <c r="A332"/>
      <c r="B332"/>
      <c r="C332"/>
      <c r="D332"/>
      <c r="E332" s="3"/>
      <c r="F332" s="55"/>
      <c r="G332"/>
      <c r="H332"/>
    </row>
    <row r="333" spans="1:8" s="25" customFormat="1">
      <c r="A333"/>
      <c r="B333"/>
      <c r="C333"/>
      <c r="D333"/>
      <c r="E333" s="3"/>
      <c r="F333" s="55"/>
      <c r="G333"/>
      <c r="H333"/>
    </row>
    <row r="334" spans="1:8" s="25" customFormat="1">
      <c r="A334"/>
      <c r="B334"/>
      <c r="C334"/>
      <c r="D334"/>
      <c r="E334" s="3"/>
      <c r="F334" s="55"/>
      <c r="G334" s="3"/>
      <c r="H334"/>
    </row>
    <row r="335" spans="1:8" s="25" customFormat="1">
      <c r="A335"/>
      <c r="B335"/>
      <c r="C335"/>
      <c r="D335"/>
      <c r="E335" s="3"/>
      <c r="F335" s="55"/>
      <c r="G335"/>
      <c r="H335"/>
    </row>
    <row r="336" spans="1:8" s="25" customFormat="1">
      <c r="A336"/>
      <c r="B336"/>
      <c r="C336"/>
      <c r="D336"/>
      <c r="E336" s="3"/>
      <c r="F336" s="55"/>
      <c r="G336"/>
      <c r="H336"/>
    </row>
    <row r="337" spans="1:8" s="25" customFormat="1">
      <c r="A337"/>
      <c r="B337"/>
      <c r="C337"/>
      <c r="D337"/>
      <c r="E337" s="3"/>
      <c r="F337" s="55"/>
      <c r="G337"/>
      <c r="H337"/>
    </row>
    <row r="338" spans="1:8" s="25" customFormat="1">
      <c r="A338"/>
      <c r="B338"/>
      <c r="C338"/>
      <c r="D338"/>
      <c r="E338" s="3"/>
      <c r="F338" s="55"/>
      <c r="G338"/>
      <c r="H338"/>
    </row>
    <row r="339" spans="1:8" s="25" customFormat="1">
      <c r="A339"/>
      <c r="B339"/>
      <c r="C339"/>
      <c r="D339"/>
      <c r="E339" s="3"/>
      <c r="F339" s="55"/>
      <c r="G339"/>
      <c r="H339"/>
    </row>
    <row r="340" spans="1:8" s="25" customFormat="1">
      <c r="A340"/>
      <c r="B340"/>
      <c r="C340"/>
      <c r="D340"/>
      <c r="E340" s="3"/>
      <c r="F340" s="55"/>
      <c r="G340"/>
      <c r="H340"/>
    </row>
    <row r="341" spans="1:8" s="25" customFormat="1">
      <c r="A341"/>
      <c r="B341"/>
      <c r="C341"/>
      <c r="D341"/>
      <c r="E341" s="3"/>
      <c r="F341" s="55"/>
      <c r="G341"/>
      <c r="H341"/>
    </row>
    <row r="342" spans="1:8" s="25" customFormat="1">
      <c r="A342"/>
      <c r="B342"/>
      <c r="C342"/>
      <c r="D342"/>
      <c r="E342" s="3"/>
      <c r="F342" s="55"/>
      <c r="G342"/>
      <c r="H342"/>
    </row>
    <row r="343" spans="1:8" s="25" customFormat="1">
      <c r="A343"/>
      <c r="B343"/>
      <c r="C343"/>
      <c r="D343"/>
      <c r="E343" s="3"/>
      <c r="F343" s="55"/>
      <c r="G343"/>
      <c r="H343"/>
    </row>
    <row r="344" spans="1:8" s="25" customFormat="1">
      <c r="A344"/>
      <c r="B344"/>
      <c r="C344"/>
      <c r="D344"/>
      <c r="E344" s="3"/>
      <c r="F344" s="55"/>
      <c r="G344"/>
      <c r="H344"/>
    </row>
    <row r="345" spans="1:8" s="25" customFormat="1">
      <c r="A345"/>
      <c r="B345"/>
      <c r="C345"/>
      <c r="D345"/>
      <c r="E345" s="3"/>
      <c r="F345" s="55"/>
      <c r="G345"/>
      <c r="H345"/>
    </row>
    <row r="346" spans="1:8" s="25" customFormat="1">
      <c r="A346"/>
      <c r="B346"/>
      <c r="C346"/>
      <c r="D346"/>
      <c r="E346" s="3"/>
      <c r="F346" s="55"/>
      <c r="G346"/>
      <c r="H346"/>
    </row>
    <row r="347" spans="1:8" s="25" customFormat="1">
      <c r="A347"/>
      <c r="B347"/>
      <c r="C347"/>
      <c r="D347"/>
      <c r="E347" s="3"/>
      <c r="F347" s="55"/>
      <c r="G347"/>
      <c r="H347"/>
    </row>
    <row r="348" spans="1:8" s="25" customFormat="1">
      <c r="A348"/>
      <c r="B348"/>
      <c r="C348"/>
      <c r="D348"/>
      <c r="E348" s="3"/>
      <c r="F348" s="55"/>
      <c r="G348"/>
      <c r="H348"/>
    </row>
    <row r="349" spans="1:8" s="25" customFormat="1">
      <c r="A349"/>
      <c r="B349"/>
      <c r="C349"/>
      <c r="D349"/>
      <c r="E349" s="3"/>
      <c r="F349" s="55"/>
      <c r="G349"/>
      <c r="H349"/>
    </row>
    <row r="350" spans="1:8" s="25" customFormat="1">
      <c r="A350"/>
      <c r="B350"/>
      <c r="C350"/>
      <c r="D350"/>
      <c r="E350" s="3"/>
      <c r="F350" s="55"/>
      <c r="G350"/>
      <c r="H350"/>
    </row>
    <row r="351" spans="1:8" s="25" customFormat="1">
      <c r="A351"/>
      <c r="B351"/>
      <c r="C351"/>
      <c r="D351"/>
      <c r="E351" s="3"/>
      <c r="F351" s="55"/>
      <c r="G351"/>
      <c r="H351"/>
    </row>
    <row r="352" spans="1:8" s="25" customFormat="1">
      <c r="A352"/>
      <c r="B352"/>
      <c r="C352"/>
      <c r="D352"/>
      <c r="E352" s="3"/>
      <c r="F352" s="55"/>
      <c r="G352"/>
      <c r="H352"/>
    </row>
    <row r="353" spans="1:8" s="25" customFormat="1">
      <c r="A353"/>
      <c r="B353"/>
      <c r="C353"/>
      <c r="D353"/>
      <c r="E353" s="3"/>
      <c r="F353" s="55"/>
      <c r="G353"/>
      <c r="H353"/>
    </row>
    <row r="354" spans="1:8" s="25" customFormat="1">
      <c r="A354"/>
      <c r="B354"/>
      <c r="C354"/>
      <c r="D354"/>
      <c r="E354" s="3"/>
      <c r="F354" s="55"/>
      <c r="G354"/>
      <c r="H354"/>
    </row>
    <row r="355" spans="1:8" s="25" customFormat="1">
      <c r="A355"/>
      <c r="B355"/>
      <c r="C355"/>
      <c r="D355"/>
      <c r="E355" s="3"/>
      <c r="F355" s="55"/>
      <c r="G355"/>
      <c r="H355"/>
    </row>
    <row r="356" spans="1:8" s="25" customFormat="1">
      <c r="A356"/>
      <c r="B356"/>
      <c r="C356"/>
      <c r="D356"/>
      <c r="E356" s="3"/>
      <c r="F356" s="55"/>
      <c r="G356"/>
      <c r="H356"/>
    </row>
    <row r="357" spans="1:8" s="25" customFormat="1">
      <c r="A357"/>
      <c r="B357"/>
      <c r="C357"/>
      <c r="D357"/>
      <c r="E357" s="3"/>
      <c r="F357" s="55"/>
      <c r="G357"/>
      <c r="H357"/>
    </row>
    <row r="358" spans="1:8" s="25" customFormat="1">
      <c r="A358"/>
      <c r="B358"/>
      <c r="C358"/>
      <c r="D358"/>
      <c r="E358" s="3"/>
      <c r="F358" s="55"/>
      <c r="G358"/>
      <c r="H358"/>
    </row>
    <row r="359" spans="1:8" s="25" customFormat="1">
      <c r="A359"/>
      <c r="B359"/>
      <c r="C359"/>
      <c r="D359"/>
      <c r="E359" s="3"/>
      <c r="F359" s="55"/>
      <c r="G359"/>
      <c r="H359"/>
    </row>
    <row r="360" spans="1:8" s="25" customFormat="1">
      <c r="A360"/>
      <c r="B360"/>
      <c r="C360"/>
      <c r="D360"/>
      <c r="E360" s="3"/>
      <c r="F360" s="55"/>
      <c r="G360"/>
      <c r="H360"/>
    </row>
    <row r="361" spans="1:8" s="25" customFormat="1">
      <c r="A361"/>
      <c r="B361"/>
      <c r="C361"/>
      <c r="D361"/>
      <c r="E361" s="3"/>
      <c r="F361" s="55"/>
      <c r="G361"/>
      <c r="H361"/>
    </row>
    <row r="362" spans="1:8" s="25" customFormat="1">
      <c r="A362"/>
      <c r="B362"/>
      <c r="C362"/>
      <c r="D362"/>
      <c r="E362" s="3"/>
      <c r="F362" s="55"/>
      <c r="G362"/>
      <c r="H362"/>
    </row>
    <row r="363" spans="1:8" s="25" customFormat="1">
      <c r="A363"/>
      <c r="B363"/>
      <c r="C363"/>
      <c r="D363"/>
      <c r="E363" s="3"/>
      <c r="F363" s="55"/>
      <c r="G363"/>
      <c r="H363"/>
    </row>
    <row r="364" spans="1:8" s="25" customFormat="1">
      <c r="A364"/>
      <c r="B364"/>
      <c r="C364"/>
      <c r="D364"/>
      <c r="E364" s="3"/>
      <c r="F364" s="55"/>
      <c r="G364"/>
      <c r="H364"/>
    </row>
    <row r="365" spans="1:8" s="25" customFormat="1">
      <c r="A365"/>
      <c r="B365"/>
      <c r="C365"/>
      <c r="D365"/>
      <c r="E365" s="3"/>
      <c r="F365" s="55"/>
      <c r="G365"/>
      <c r="H365"/>
    </row>
    <row r="366" spans="1:8" s="25" customFormat="1">
      <c r="A366"/>
      <c r="B366"/>
      <c r="C366"/>
      <c r="D366"/>
      <c r="E366" s="3"/>
      <c r="F366" s="55"/>
      <c r="G366"/>
      <c r="H366"/>
    </row>
    <row r="367" spans="1:8" s="25" customFormat="1">
      <c r="A367"/>
      <c r="B367"/>
      <c r="C367"/>
      <c r="D367"/>
      <c r="E367" s="3"/>
      <c r="F367" s="55"/>
      <c r="G367"/>
      <c r="H367"/>
    </row>
    <row r="368" spans="1:8" s="25" customFormat="1">
      <c r="A368"/>
      <c r="B368"/>
      <c r="C368"/>
      <c r="D368"/>
      <c r="E368" s="3"/>
      <c r="F368" s="55"/>
      <c r="G368"/>
      <c r="H368"/>
    </row>
    <row r="369" spans="1:8" s="25" customFormat="1">
      <c r="A369"/>
      <c r="B369"/>
      <c r="C369"/>
      <c r="D369"/>
      <c r="E369" s="3"/>
      <c r="F369" s="55"/>
      <c r="G369"/>
      <c r="H369"/>
    </row>
    <row r="370" spans="1:8" s="25" customFormat="1">
      <c r="A370"/>
      <c r="B370"/>
      <c r="C370"/>
      <c r="D370"/>
      <c r="E370" s="3"/>
      <c r="F370" s="55"/>
      <c r="G370"/>
      <c r="H370"/>
    </row>
    <row r="371" spans="1:8" s="25" customFormat="1">
      <c r="A371"/>
      <c r="B371"/>
      <c r="C371"/>
      <c r="D371"/>
      <c r="E371" s="3"/>
      <c r="F371" s="55"/>
      <c r="G371"/>
      <c r="H371"/>
    </row>
    <row r="372" spans="1:8" s="25" customFormat="1">
      <c r="A372"/>
      <c r="B372"/>
      <c r="C372"/>
      <c r="D372"/>
      <c r="E372" s="3"/>
      <c r="F372" s="55"/>
      <c r="G372"/>
      <c r="H372"/>
    </row>
    <row r="373" spans="1:8" s="25" customFormat="1">
      <c r="A373"/>
      <c r="B373"/>
      <c r="C373"/>
      <c r="D373"/>
      <c r="E373" s="3"/>
      <c r="F373" s="55"/>
      <c r="G373"/>
      <c r="H373"/>
    </row>
    <row r="374" spans="1:8" s="25" customFormat="1">
      <c r="A374"/>
      <c r="B374"/>
      <c r="C374"/>
      <c r="D374"/>
      <c r="E374" s="3"/>
      <c r="F374" s="55"/>
      <c r="G374"/>
      <c r="H374"/>
    </row>
    <row r="375" spans="1:8" s="25" customFormat="1">
      <c r="A375"/>
      <c r="B375"/>
      <c r="C375"/>
      <c r="D375"/>
      <c r="E375" s="3"/>
      <c r="F375" s="55"/>
      <c r="G375"/>
      <c r="H375"/>
    </row>
    <row r="376" spans="1:8" s="25" customFormat="1">
      <c r="A376"/>
      <c r="B376"/>
      <c r="C376"/>
      <c r="D376"/>
      <c r="E376" s="3"/>
      <c r="F376" s="55"/>
      <c r="G376"/>
      <c r="H376"/>
    </row>
    <row r="377" spans="1:8" s="25" customFormat="1">
      <c r="A377"/>
      <c r="B377"/>
      <c r="C377"/>
      <c r="D377"/>
      <c r="E377" s="3"/>
      <c r="F377" s="55"/>
      <c r="G377"/>
      <c r="H377"/>
    </row>
    <row r="378" spans="1:8" s="25" customFormat="1">
      <c r="A378"/>
      <c r="B378"/>
      <c r="C378"/>
      <c r="D378"/>
      <c r="E378" s="3"/>
      <c r="F378" s="55"/>
      <c r="G378"/>
      <c r="H378"/>
    </row>
    <row r="379" spans="1:8" s="25" customFormat="1">
      <c r="A379"/>
      <c r="B379"/>
      <c r="C379"/>
      <c r="D379"/>
      <c r="E379" s="3"/>
      <c r="F379" s="55"/>
      <c r="G379"/>
      <c r="H379"/>
    </row>
    <row r="380" spans="1:8" s="25" customFormat="1">
      <c r="A380"/>
      <c r="B380"/>
      <c r="C380"/>
      <c r="D380"/>
      <c r="E380" s="3"/>
      <c r="F380" s="55"/>
      <c r="G380" s="3"/>
      <c r="H380"/>
    </row>
    <row r="381" spans="1:8" s="25" customFormat="1">
      <c r="A381"/>
      <c r="B381"/>
      <c r="C381"/>
      <c r="D381"/>
      <c r="E381" s="3"/>
      <c r="F381" s="55"/>
      <c r="G381" s="3"/>
      <c r="H381"/>
    </row>
    <row r="382" spans="1:8" s="25" customFormat="1">
      <c r="A382"/>
      <c r="B382"/>
      <c r="C382"/>
      <c r="D382"/>
      <c r="E382" s="3"/>
      <c r="F382" s="55"/>
      <c r="G382"/>
      <c r="H382"/>
    </row>
    <row r="383" spans="1:8" s="25" customFormat="1">
      <c r="A383"/>
      <c r="B383"/>
      <c r="C383"/>
      <c r="D383"/>
      <c r="E383" s="3"/>
      <c r="F383" s="55"/>
      <c r="G383"/>
      <c r="H383"/>
    </row>
    <row r="384" spans="1:8" s="25" customFormat="1">
      <c r="A384"/>
      <c r="B384"/>
      <c r="C384"/>
      <c r="D384"/>
      <c r="E384" s="3"/>
      <c r="F384" s="55"/>
      <c r="G384"/>
      <c r="H384"/>
    </row>
    <row r="385" spans="1:8" s="25" customFormat="1">
      <c r="A385"/>
      <c r="B385"/>
      <c r="C385"/>
      <c r="D385"/>
      <c r="E385" s="3"/>
      <c r="F385" s="55"/>
      <c r="G385"/>
      <c r="H385"/>
    </row>
    <row r="386" spans="1:8" s="25" customFormat="1">
      <c r="A386"/>
      <c r="B386" s="63"/>
      <c r="C386"/>
      <c r="D386"/>
      <c r="E386" s="3"/>
      <c r="F386" s="55"/>
      <c r="G386"/>
      <c r="H386"/>
    </row>
    <row r="387" spans="1:8" s="25" customFormat="1">
      <c r="A387"/>
      <c r="B387"/>
      <c r="C387"/>
      <c r="D387"/>
      <c r="E387" s="3"/>
      <c r="F387" s="55"/>
      <c r="G387"/>
      <c r="H387"/>
    </row>
    <row r="388" spans="1:8" s="25" customFormat="1">
      <c r="A388"/>
      <c r="B388"/>
      <c r="C388"/>
      <c r="D388"/>
      <c r="E388" s="3"/>
      <c r="F388" s="55"/>
      <c r="G388"/>
      <c r="H388"/>
    </row>
    <row r="389" spans="1:8" s="25" customFormat="1">
      <c r="A389"/>
      <c r="B389"/>
      <c r="C389"/>
      <c r="D389"/>
      <c r="E389" s="3"/>
      <c r="F389" s="55"/>
      <c r="G389"/>
      <c r="H389"/>
    </row>
    <row r="390" spans="1:8" s="25" customFormat="1">
      <c r="A390"/>
      <c r="B390"/>
      <c r="C390"/>
      <c r="D390"/>
      <c r="E390" s="3"/>
      <c r="F390" s="55"/>
      <c r="G390"/>
      <c r="H390"/>
    </row>
    <row r="391" spans="1:8" s="25" customFormat="1">
      <c r="A391"/>
      <c r="B391"/>
      <c r="C391"/>
      <c r="D391"/>
      <c r="E391" s="3"/>
      <c r="F391" s="55"/>
      <c r="G391"/>
      <c r="H391"/>
    </row>
    <row r="392" spans="1:8" s="25" customFormat="1">
      <c r="A392"/>
      <c r="B392"/>
      <c r="C392"/>
      <c r="D392"/>
      <c r="E392" s="3"/>
      <c r="F392" s="55"/>
      <c r="G392"/>
      <c r="H392"/>
    </row>
    <row r="393" spans="1:8" s="25" customFormat="1">
      <c r="A393"/>
      <c r="B393"/>
      <c r="C393"/>
      <c r="D393"/>
      <c r="E393" s="3"/>
      <c r="F393" s="55"/>
      <c r="G393"/>
      <c r="H393"/>
    </row>
    <row r="394" spans="1:8" s="25" customFormat="1">
      <c r="A394"/>
      <c r="B394"/>
      <c r="C394"/>
      <c r="D394"/>
      <c r="E394" s="3"/>
      <c r="F394" s="55"/>
      <c r="G394"/>
      <c r="H394"/>
    </row>
    <row r="395" spans="1:8" s="25" customFormat="1">
      <c r="A395"/>
      <c r="B395"/>
      <c r="C395"/>
      <c r="D395"/>
      <c r="E395" s="3"/>
      <c r="F395" s="55"/>
      <c r="G395"/>
      <c r="H395"/>
    </row>
    <row r="396" spans="1:8" s="25" customFormat="1">
      <c r="A396"/>
      <c r="B396"/>
      <c r="C396"/>
      <c r="D396"/>
      <c r="E396" s="3"/>
      <c r="F396" s="55"/>
      <c r="G396"/>
      <c r="H396"/>
    </row>
    <row r="397" spans="1:8" s="25" customFormat="1">
      <c r="A397"/>
      <c r="E397" s="3"/>
      <c r="F397" s="55"/>
      <c r="G397"/>
      <c r="H397"/>
    </row>
    <row r="398" spans="1:8" s="25" customFormat="1">
      <c r="A398"/>
      <c r="B398"/>
      <c r="C398"/>
      <c r="D398"/>
      <c r="E398" s="3"/>
      <c r="F398" s="55"/>
      <c r="G398"/>
      <c r="H398"/>
    </row>
    <row r="399" spans="1:8" s="25" customFormat="1">
      <c r="A399"/>
      <c r="B399"/>
      <c r="C399"/>
      <c r="D399"/>
      <c r="E399" s="3"/>
      <c r="F399" s="55"/>
      <c r="G399"/>
      <c r="H399"/>
    </row>
    <row r="400" spans="1:8" s="25" customFormat="1">
      <c r="A400"/>
      <c r="B400"/>
      <c r="C400"/>
      <c r="D400"/>
      <c r="E400" s="3"/>
      <c r="F400" s="55"/>
      <c r="G400"/>
      <c r="H400"/>
    </row>
    <row r="401" spans="1:8" s="25" customFormat="1">
      <c r="A401"/>
      <c r="B401"/>
      <c r="C401"/>
      <c r="D401"/>
      <c r="E401" s="3"/>
      <c r="F401" s="55"/>
      <c r="G401"/>
      <c r="H401"/>
    </row>
    <row r="402" spans="1:8" s="25" customFormat="1">
      <c r="A402"/>
      <c r="B402"/>
      <c r="C402"/>
      <c r="D402"/>
      <c r="E402" s="3"/>
      <c r="F402" s="55"/>
      <c r="G402"/>
      <c r="H402"/>
    </row>
    <row r="403" spans="1:8" s="25" customFormat="1">
      <c r="A403"/>
      <c r="B403"/>
      <c r="C403"/>
      <c r="D403"/>
      <c r="E403" s="3"/>
      <c r="F403" s="55"/>
      <c r="G403"/>
      <c r="H403"/>
    </row>
    <row r="404" spans="1:8" s="25" customFormat="1">
      <c r="A404"/>
      <c r="B404"/>
      <c r="C404"/>
      <c r="D404"/>
      <c r="E404" s="3"/>
      <c r="F404" s="55"/>
      <c r="G404"/>
      <c r="H404"/>
    </row>
    <row r="405" spans="1:8" s="25" customFormat="1">
      <c r="A405"/>
      <c r="B405"/>
      <c r="C405"/>
      <c r="D405"/>
      <c r="E405" s="3"/>
      <c r="F405" s="55"/>
      <c r="G405"/>
      <c r="H405"/>
    </row>
    <row r="406" spans="1:8" s="25" customFormat="1">
      <c r="A406"/>
      <c r="B406"/>
      <c r="C406"/>
      <c r="D406"/>
      <c r="E406" s="3"/>
      <c r="F406" s="55"/>
      <c r="G406"/>
      <c r="H406"/>
    </row>
    <row r="407" spans="1:8" s="25" customFormat="1">
      <c r="A407"/>
      <c r="B407"/>
      <c r="C407"/>
      <c r="D407"/>
      <c r="E407" s="3"/>
      <c r="F407" s="55"/>
      <c r="G407"/>
      <c r="H407"/>
    </row>
    <row r="408" spans="1:8" s="25" customFormat="1">
      <c r="A408"/>
      <c r="B408"/>
      <c r="C408"/>
      <c r="D408"/>
      <c r="E408" s="3"/>
      <c r="F408" s="55"/>
      <c r="G408"/>
      <c r="H408"/>
    </row>
    <row r="409" spans="1:8" s="25" customFormat="1">
      <c r="A409"/>
      <c r="B409"/>
      <c r="C409"/>
      <c r="D409"/>
      <c r="E409" s="3"/>
      <c r="F409" s="55"/>
      <c r="G409"/>
      <c r="H409"/>
    </row>
    <row r="410" spans="1:8" s="25" customFormat="1">
      <c r="A410"/>
      <c r="B410"/>
      <c r="C410"/>
      <c r="D410"/>
      <c r="E410" s="3"/>
      <c r="F410" s="55"/>
      <c r="G410"/>
      <c r="H410"/>
    </row>
    <row r="411" spans="1:8" s="25" customFormat="1">
      <c r="A411"/>
      <c r="B411"/>
      <c r="C411"/>
      <c r="D411"/>
      <c r="E411" s="3"/>
      <c r="F411" s="55"/>
      <c r="G411"/>
      <c r="H411"/>
    </row>
    <row r="412" spans="1:8" s="25" customFormat="1">
      <c r="A412"/>
      <c r="B412"/>
      <c r="C412"/>
      <c r="D412"/>
      <c r="E412" s="3"/>
      <c r="F412" s="55"/>
      <c r="G412"/>
      <c r="H412"/>
    </row>
    <row r="413" spans="1:8" s="25" customFormat="1">
      <c r="A413"/>
      <c r="B413"/>
      <c r="C413"/>
      <c r="D413"/>
      <c r="E413" s="3"/>
      <c r="F413" s="55"/>
      <c r="G413"/>
      <c r="H413"/>
    </row>
    <row r="414" spans="1:8" s="25" customFormat="1">
      <c r="A414"/>
      <c r="B414"/>
      <c r="C414"/>
      <c r="D414"/>
      <c r="E414" s="3"/>
      <c r="F414" s="55"/>
      <c r="G414" s="3"/>
      <c r="H414"/>
    </row>
    <row r="415" spans="1:8" s="25" customFormat="1">
      <c r="A415"/>
      <c r="B415"/>
      <c r="C415"/>
      <c r="D415"/>
      <c r="E415" s="3"/>
      <c r="F415" s="55"/>
      <c r="G415"/>
      <c r="H415"/>
    </row>
    <row r="416" spans="1:8" s="25" customFormat="1">
      <c r="A416"/>
      <c r="B416"/>
      <c r="C416"/>
      <c r="D416"/>
      <c r="E416" s="3"/>
      <c r="F416" s="55"/>
      <c r="G416"/>
      <c r="H416"/>
    </row>
    <row r="417" spans="1:8" s="25" customFormat="1">
      <c r="A417"/>
      <c r="B417"/>
      <c r="C417"/>
      <c r="D417"/>
      <c r="E417" s="3"/>
      <c r="F417" s="55"/>
      <c r="G417"/>
      <c r="H417"/>
    </row>
    <row r="418" spans="1:8" s="25" customFormat="1">
      <c r="A418"/>
      <c r="B418"/>
      <c r="C418"/>
      <c r="D418"/>
      <c r="E418" s="3"/>
      <c r="F418" s="55"/>
      <c r="G418"/>
      <c r="H418"/>
    </row>
    <row r="419" spans="1:8" s="25" customFormat="1">
      <c r="A419"/>
      <c r="B419"/>
      <c r="C419"/>
      <c r="D419"/>
      <c r="E419" s="3"/>
      <c r="F419" s="55"/>
      <c r="G419"/>
      <c r="H419"/>
    </row>
    <row r="420" spans="1:8" s="25" customFormat="1">
      <c r="A420"/>
      <c r="B420"/>
      <c r="C420"/>
      <c r="D420"/>
      <c r="E420" s="3"/>
      <c r="F420" s="55"/>
      <c r="G420" s="3"/>
      <c r="H420"/>
    </row>
    <row r="421" spans="1:8" s="25" customFormat="1">
      <c r="A421"/>
      <c r="B421"/>
      <c r="C421"/>
      <c r="D421"/>
      <c r="E421" s="3"/>
      <c r="F421" s="55"/>
      <c r="G421"/>
      <c r="H421"/>
    </row>
    <row r="422" spans="1:8" s="25" customFormat="1">
      <c r="A422"/>
      <c r="B422"/>
      <c r="C422"/>
      <c r="D422"/>
      <c r="E422" s="3"/>
      <c r="F422" s="55"/>
      <c r="G422"/>
      <c r="H422"/>
    </row>
    <row r="423" spans="1:8" s="25" customFormat="1">
      <c r="A423"/>
      <c r="B423"/>
      <c r="C423"/>
      <c r="D423"/>
      <c r="E423" s="3"/>
      <c r="F423" s="55"/>
      <c r="G423"/>
      <c r="H423"/>
    </row>
    <row r="424" spans="1:8" s="25" customFormat="1">
      <c r="A424"/>
      <c r="B424"/>
      <c r="C424"/>
      <c r="D424"/>
      <c r="E424" s="3"/>
      <c r="F424" s="55"/>
      <c r="G424"/>
      <c r="H424"/>
    </row>
    <row r="425" spans="1:8" s="25" customFormat="1">
      <c r="A425"/>
      <c r="B425"/>
      <c r="C425"/>
      <c r="D425"/>
      <c r="E425" s="3"/>
      <c r="F425" s="55"/>
      <c r="G425"/>
      <c r="H425"/>
    </row>
    <row r="426" spans="1:8" s="25" customFormat="1">
      <c r="A426"/>
      <c r="B426"/>
      <c r="C426"/>
      <c r="D426"/>
      <c r="E426" s="3"/>
      <c r="F426" s="55"/>
      <c r="G426"/>
      <c r="H426"/>
    </row>
    <row r="427" spans="1:8" s="25" customFormat="1">
      <c r="A427"/>
      <c r="B427"/>
      <c r="C427"/>
      <c r="D427"/>
      <c r="E427" s="3"/>
      <c r="F427" s="55"/>
      <c r="G427"/>
      <c r="H427"/>
    </row>
    <row r="428" spans="1:8" s="25" customFormat="1">
      <c r="A428"/>
      <c r="B428"/>
      <c r="C428"/>
      <c r="D428"/>
      <c r="E428" s="3"/>
      <c r="F428" s="55"/>
      <c r="G428"/>
      <c r="H428"/>
    </row>
    <row r="429" spans="1:8" s="25" customFormat="1">
      <c r="A429"/>
      <c r="B429"/>
      <c r="C429"/>
      <c r="D429"/>
      <c r="E429" s="3"/>
      <c r="F429" s="55"/>
      <c r="G429"/>
      <c r="H429"/>
    </row>
    <row r="430" spans="1:8" s="25" customFormat="1">
      <c r="A430"/>
      <c r="B430"/>
      <c r="C430"/>
      <c r="D430"/>
      <c r="E430" s="3"/>
      <c r="F430" s="55"/>
      <c r="G430"/>
      <c r="H430"/>
    </row>
    <row r="431" spans="1:8" s="25" customFormat="1">
      <c r="A431"/>
      <c r="B431"/>
      <c r="C431"/>
      <c r="D431"/>
      <c r="E431" s="3"/>
      <c r="F431" s="55"/>
      <c r="G431" s="3"/>
      <c r="H431"/>
    </row>
    <row r="432" spans="1:8" s="25" customFormat="1">
      <c r="A432"/>
      <c r="B432"/>
      <c r="C432"/>
      <c r="D432"/>
      <c r="E432" s="3"/>
      <c r="F432" s="55"/>
      <c r="G432" s="3"/>
      <c r="H432"/>
    </row>
    <row r="433" spans="1:8" s="25" customFormat="1">
      <c r="A433"/>
      <c r="E433" s="3"/>
      <c r="F433" s="55"/>
      <c r="G433"/>
      <c r="H433"/>
    </row>
    <row r="434" spans="1:8" s="25" customFormat="1">
      <c r="A434"/>
      <c r="E434" s="3"/>
      <c r="F434" s="55"/>
      <c r="G434" s="3"/>
      <c r="H434"/>
    </row>
    <row r="435" spans="1:8" s="25" customFormat="1">
      <c r="A435"/>
      <c r="E435" s="3"/>
      <c r="F435" s="55"/>
      <c r="G435" s="3"/>
      <c r="H435"/>
    </row>
    <row r="436" spans="1:8" s="25" customFormat="1">
      <c r="A436"/>
      <c r="E436" s="3"/>
      <c r="F436" s="55"/>
      <c r="G436" s="3"/>
      <c r="H436"/>
    </row>
    <row r="437" spans="1:8" s="25" customFormat="1">
      <c r="A437"/>
      <c r="E437" s="3"/>
      <c r="F437" s="55"/>
      <c r="G437"/>
      <c r="H437"/>
    </row>
    <row r="438" spans="1:8" s="25" customFormat="1">
      <c r="A438"/>
      <c r="E438" s="3"/>
      <c r="F438" s="55"/>
      <c r="G438"/>
      <c r="H438"/>
    </row>
    <row r="439" spans="1:8" s="25" customFormat="1">
      <c r="A439"/>
      <c r="E439" s="3"/>
      <c r="F439" s="55"/>
      <c r="G439" s="3"/>
      <c r="H439"/>
    </row>
    <row r="440" spans="1:8" s="25" customFormat="1">
      <c r="A440"/>
      <c r="E440" s="3"/>
      <c r="F440" s="55"/>
      <c r="G440"/>
      <c r="H440"/>
    </row>
    <row r="441" spans="1:8" s="25" customFormat="1">
      <c r="A441"/>
      <c r="E441" s="3"/>
      <c r="F441" s="55"/>
      <c r="G441"/>
      <c r="H441"/>
    </row>
    <row r="442" spans="1:8" s="25" customFormat="1">
      <c r="A442"/>
      <c r="E442" s="3"/>
      <c r="F442" s="55"/>
      <c r="G442"/>
      <c r="H442"/>
    </row>
    <row r="443" spans="1:8" s="25" customFormat="1">
      <c r="A443"/>
      <c r="E443" s="3"/>
      <c r="F443" s="55"/>
      <c r="G443"/>
      <c r="H443"/>
    </row>
    <row r="444" spans="1:8" s="25" customFormat="1">
      <c r="A444"/>
      <c r="E444" s="3"/>
      <c r="F444" s="55"/>
      <c r="G444"/>
      <c r="H444"/>
    </row>
    <row r="445" spans="1:8" s="25" customFormat="1">
      <c r="A445"/>
      <c r="E445" s="3"/>
      <c r="F445" s="55"/>
      <c r="G445"/>
      <c r="H445"/>
    </row>
    <row r="446" spans="1:8" s="25" customFormat="1">
      <c r="A446"/>
      <c r="E446" s="3"/>
      <c r="F446" s="55"/>
      <c r="G446"/>
      <c r="H446"/>
    </row>
    <row r="447" spans="1:8" s="25" customFormat="1">
      <c r="A447"/>
      <c r="E447" s="3"/>
      <c r="F447" s="55"/>
      <c r="G447"/>
      <c r="H447"/>
    </row>
    <row r="448" spans="1:8" s="25" customFormat="1">
      <c r="A448"/>
      <c r="E448" s="3"/>
      <c r="F448" s="55"/>
      <c r="G448"/>
      <c r="H448"/>
    </row>
    <row r="449" spans="1:8" s="25" customFormat="1">
      <c r="A449"/>
      <c r="E449" s="3"/>
      <c r="F449" s="55"/>
      <c r="G449"/>
      <c r="H449"/>
    </row>
    <row r="450" spans="1:8" s="25" customFormat="1">
      <c r="A450"/>
      <c r="E450" s="3"/>
      <c r="F450" s="55"/>
      <c r="G450"/>
      <c r="H450"/>
    </row>
    <row r="451" spans="1:8" s="25" customFormat="1">
      <c r="A451"/>
      <c r="E451" s="3"/>
      <c r="F451" s="55"/>
      <c r="G451"/>
      <c r="H451"/>
    </row>
    <row r="452" spans="1:8" s="25" customFormat="1">
      <c r="A452"/>
      <c r="E452" s="3"/>
      <c r="F452" s="55"/>
      <c r="G452"/>
      <c r="H452"/>
    </row>
    <row r="453" spans="1:8" s="25" customFormat="1">
      <c r="A453"/>
      <c r="E453" s="3"/>
      <c r="F453" s="55"/>
      <c r="G453"/>
      <c r="H453"/>
    </row>
    <row r="454" spans="1:8" s="25" customFormat="1">
      <c r="A454"/>
      <c r="E454" s="3"/>
      <c r="F454" s="55"/>
      <c r="G454"/>
      <c r="H454"/>
    </row>
    <row r="455" spans="1:8" s="25" customFormat="1">
      <c r="A455"/>
      <c r="E455" s="3"/>
      <c r="F455" s="55"/>
      <c r="G455"/>
      <c r="H455"/>
    </row>
    <row r="456" spans="1:8" s="25" customFormat="1">
      <c r="A456"/>
      <c r="E456" s="3"/>
      <c r="F456" s="55"/>
      <c r="G456"/>
      <c r="H456"/>
    </row>
    <row r="457" spans="1:8" s="25" customFormat="1">
      <c r="A457"/>
      <c r="E457" s="3"/>
      <c r="F457" s="55"/>
      <c r="G457"/>
      <c r="H457"/>
    </row>
    <row r="458" spans="1:8" s="25" customFormat="1">
      <c r="A458"/>
      <c r="E458" s="3"/>
      <c r="F458" s="55"/>
      <c r="G458" s="3"/>
      <c r="H458"/>
    </row>
    <row r="459" spans="1:8" s="25" customFormat="1">
      <c r="A459"/>
      <c r="E459" s="3"/>
      <c r="F459" s="55"/>
      <c r="G459"/>
      <c r="H459"/>
    </row>
    <row r="460" spans="1:8" s="25" customFormat="1">
      <c r="A460"/>
      <c r="E460" s="3"/>
      <c r="F460" s="55"/>
      <c r="G460"/>
      <c r="H460"/>
    </row>
    <row r="461" spans="1:8" s="25" customFormat="1">
      <c r="A461"/>
      <c r="E461" s="3"/>
      <c r="F461" s="55"/>
      <c r="G461" s="3"/>
      <c r="H461"/>
    </row>
    <row r="462" spans="1:8" s="25" customFormat="1">
      <c r="A462"/>
      <c r="E462" s="3"/>
      <c r="F462" s="55"/>
      <c r="G462"/>
      <c r="H462"/>
    </row>
    <row r="463" spans="1:8" s="25" customFormat="1">
      <c r="A463"/>
      <c r="E463" s="3"/>
      <c r="F463" s="55"/>
      <c r="G463"/>
      <c r="H463"/>
    </row>
    <row r="464" spans="1:8" s="25" customFormat="1">
      <c r="A464"/>
      <c r="E464" s="3"/>
      <c r="F464" s="55"/>
      <c r="G464"/>
      <c r="H464"/>
    </row>
    <row r="465" spans="1:8" s="25" customFormat="1">
      <c r="A465"/>
      <c r="E465" s="3"/>
      <c r="F465" s="55"/>
      <c r="G465"/>
      <c r="H465"/>
    </row>
    <row r="466" spans="1:8" s="25" customFormat="1">
      <c r="A466"/>
      <c r="E466" s="3"/>
      <c r="F466" s="55"/>
      <c r="G466"/>
      <c r="H466"/>
    </row>
    <row r="467" spans="1:8" s="25" customFormat="1">
      <c r="A467"/>
      <c r="E467" s="3"/>
      <c r="F467" s="55"/>
      <c r="G467"/>
      <c r="H467"/>
    </row>
    <row r="468" spans="1:8" s="25" customFormat="1">
      <c r="A468"/>
      <c r="E468" s="3"/>
      <c r="F468" s="55"/>
      <c r="G468"/>
      <c r="H468"/>
    </row>
    <row r="469" spans="1:8" s="25" customFormat="1">
      <c r="A469"/>
      <c r="E469" s="3"/>
      <c r="F469" s="55"/>
      <c r="G469"/>
      <c r="H469"/>
    </row>
    <row r="470" spans="1:8" s="25" customFormat="1">
      <c r="A470"/>
      <c r="E470" s="3"/>
      <c r="F470" s="55"/>
      <c r="G470"/>
      <c r="H470"/>
    </row>
    <row r="471" spans="1:8" s="25" customFormat="1">
      <c r="A471"/>
      <c r="E471" s="3"/>
      <c r="F471" s="55"/>
      <c r="G471"/>
      <c r="H471"/>
    </row>
    <row r="472" spans="1:8" s="25" customFormat="1">
      <c r="A472"/>
      <c r="E472" s="3"/>
      <c r="F472" s="55"/>
      <c r="G472"/>
      <c r="H472"/>
    </row>
    <row r="473" spans="1:8" s="25" customFormat="1">
      <c r="A473"/>
      <c r="E473" s="3"/>
      <c r="F473" s="55"/>
      <c r="G473"/>
      <c r="H473"/>
    </row>
    <row r="474" spans="1:8" s="25" customFormat="1">
      <c r="A474"/>
      <c r="E474" s="3"/>
      <c r="F474" s="55"/>
      <c r="G474"/>
      <c r="H474"/>
    </row>
    <row r="475" spans="1:8" s="25" customFormat="1">
      <c r="A475"/>
      <c r="E475" s="3"/>
      <c r="F475" s="55"/>
      <c r="G475" s="3"/>
      <c r="H475"/>
    </row>
    <row r="476" spans="1:8" s="25" customFormat="1">
      <c r="A476"/>
      <c r="E476" s="3"/>
      <c r="F476" s="55"/>
      <c r="G476"/>
      <c r="H476"/>
    </row>
    <row r="477" spans="1:8" s="25" customFormat="1">
      <c r="A477"/>
      <c r="E477" s="3"/>
      <c r="F477" s="55"/>
      <c r="G477"/>
      <c r="H477"/>
    </row>
    <row r="478" spans="1:8" s="25" customFormat="1">
      <c r="A478"/>
      <c r="E478" s="3"/>
      <c r="F478" s="55"/>
      <c r="G478"/>
      <c r="H478"/>
    </row>
    <row r="479" spans="1:8" s="25" customFormat="1">
      <c r="A479"/>
      <c r="E479" s="3"/>
      <c r="F479" s="55"/>
      <c r="G479"/>
      <c r="H479"/>
    </row>
    <row r="480" spans="1:8" s="25" customFormat="1">
      <c r="A480"/>
      <c r="E480" s="3"/>
      <c r="F480" s="55"/>
      <c r="G480"/>
      <c r="H480"/>
    </row>
    <row r="481" spans="1:8" s="25" customFormat="1">
      <c r="A481"/>
      <c r="B481"/>
      <c r="C481"/>
      <c r="D481"/>
      <c r="E481" s="3"/>
      <c r="F481" s="55"/>
      <c r="G481"/>
      <c r="H481"/>
    </row>
    <row r="482" spans="1:8" s="25" customFormat="1">
      <c r="A482"/>
      <c r="B482"/>
      <c r="C482"/>
      <c r="D482"/>
      <c r="E482" s="3"/>
      <c r="F482" s="55"/>
      <c r="G482"/>
      <c r="H482"/>
    </row>
    <row r="483" spans="1:8" s="25" customFormat="1">
      <c r="A483"/>
      <c r="B483"/>
      <c r="C483"/>
      <c r="D483"/>
      <c r="E483" s="3"/>
      <c r="F483" s="55"/>
      <c r="G483"/>
      <c r="H483"/>
    </row>
    <row r="484" spans="1:8" s="25" customFormat="1">
      <c r="A484"/>
      <c r="E484" s="3"/>
      <c r="F484" s="55"/>
      <c r="G484"/>
      <c r="H484"/>
    </row>
    <row r="485" spans="1:8" s="25" customFormat="1">
      <c r="A485"/>
      <c r="E485" s="3"/>
      <c r="F485" s="55"/>
      <c r="G485"/>
      <c r="H485"/>
    </row>
    <row r="486" spans="1:8" s="25" customFormat="1">
      <c r="A486"/>
      <c r="E486" s="3"/>
      <c r="F486" s="55"/>
      <c r="G486"/>
      <c r="H486"/>
    </row>
    <row r="487" spans="1:8" s="25" customFormat="1">
      <c r="A487"/>
      <c r="E487" s="3"/>
      <c r="F487" s="55"/>
      <c r="G487"/>
      <c r="H487"/>
    </row>
    <row r="488" spans="1:8" s="25" customFormat="1">
      <c r="A488"/>
      <c r="E488" s="3"/>
      <c r="F488" s="55"/>
      <c r="G488"/>
      <c r="H488"/>
    </row>
    <row r="489" spans="1:8" s="25" customFormat="1">
      <c r="A489"/>
      <c r="E489" s="3"/>
      <c r="F489" s="55"/>
      <c r="G489"/>
      <c r="H489"/>
    </row>
    <row r="490" spans="1:8" s="25" customFormat="1">
      <c r="A490"/>
      <c r="E490" s="3"/>
      <c r="F490" s="55"/>
      <c r="G490"/>
      <c r="H490"/>
    </row>
    <row r="491" spans="1:8" s="25" customFormat="1">
      <c r="A491"/>
      <c r="E491" s="3"/>
      <c r="F491" s="55"/>
      <c r="G491"/>
      <c r="H491"/>
    </row>
    <row r="492" spans="1:8" s="25" customFormat="1">
      <c r="A492"/>
      <c r="E492" s="3"/>
      <c r="F492" s="55"/>
      <c r="G492"/>
      <c r="H492"/>
    </row>
    <row r="493" spans="1:8" s="25" customFormat="1">
      <c r="A493"/>
      <c r="E493" s="3"/>
      <c r="F493" s="55"/>
      <c r="G493"/>
      <c r="H493"/>
    </row>
    <row r="494" spans="1:8" s="25" customFormat="1">
      <c r="A494"/>
      <c r="B494"/>
      <c r="C494"/>
      <c r="D494"/>
      <c r="E494" s="3"/>
      <c r="F494" s="55"/>
      <c r="G494"/>
      <c r="H494"/>
    </row>
    <row r="495" spans="1:8" s="25" customFormat="1">
      <c r="A495"/>
      <c r="B495"/>
      <c r="C495"/>
      <c r="D495"/>
      <c r="E495" s="3"/>
      <c r="F495" s="55"/>
      <c r="G495"/>
      <c r="H495"/>
    </row>
    <row r="496" spans="1:8" s="25" customFormat="1">
      <c r="A496"/>
      <c r="B496"/>
      <c r="C496"/>
      <c r="D496"/>
      <c r="E496" s="3"/>
      <c r="F496" s="55"/>
      <c r="G496"/>
      <c r="H496"/>
    </row>
    <row r="497" spans="1:8" s="25" customFormat="1">
      <c r="A497"/>
      <c r="B497"/>
      <c r="C497"/>
      <c r="D497"/>
      <c r="E497" s="3"/>
      <c r="F497" s="55"/>
      <c r="G497"/>
      <c r="H497"/>
    </row>
    <row r="498" spans="1:8" s="25" customFormat="1">
      <c r="A498"/>
      <c r="B498"/>
      <c r="C498"/>
      <c r="D498"/>
      <c r="E498" s="3"/>
      <c r="F498" s="55"/>
      <c r="G498"/>
      <c r="H498"/>
    </row>
    <row r="499" spans="1:8" s="25" customFormat="1">
      <c r="A499"/>
      <c r="B499"/>
      <c r="C499"/>
      <c r="D499"/>
      <c r="E499" s="3"/>
      <c r="F499" s="55"/>
      <c r="G499"/>
      <c r="H499"/>
    </row>
    <row r="500" spans="1:8" s="25" customFormat="1">
      <c r="A500"/>
      <c r="B500"/>
      <c r="C500"/>
      <c r="D500"/>
      <c r="E500" s="3"/>
      <c r="F500" s="55"/>
      <c r="G500"/>
      <c r="H500"/>
    </row>
    <row r="501" spans="1:8" s="25" customFormat="1">
      <c r="A501"/>
      <c r="B501"/>
      <c r="C501"/>
      <c r="D501"/>
      <c r="E501" s="3"/>
      <c r="F501" s="55"/>
      <c r="G501"/>
      <c r="H501"/>
    </row>
    <row r="502" spans="1:8" s="25" customFormat="1">
      <c r="A502"/>
      <c r="B502"/>
      <c r="C502"/>
      <c r="D502"/>
      <c r="E502" s="3"/>
      <c r="F502" s="55"/>
      <c r="G502"/>
      <c r="H502"/>
    </row>
    <row r="503" spans="1:8" s="25" customFormat="1">
      <c r="A503"/>
      <c r="B503"/>
      <c r="C503"/>
      <c r="D503"/>
      <c r="E503" s="3"/>
      <c r="F503" s="55"/>
      <c r="G503"/>
      <c r="H503"/>
    </row>
    <row r="504" spans="1:8" s="25" customFormat="1">
      <c r="A504"/>
      <c r="B504"/>
      <c r="C504"/>
      <c r="D504"/>
      <c r="E504" s="3"/>
      <c r="F504" s="55"/>
      <c r="G504"/>
      <c r="H504"/>
    </row>
    <row r="505" spans="1:8" s="25" customFormat="1">
      <c r="A505"/>
      <c r="B505"/>
      <c r="C505"/>
      <c r="D505"/>
      <c r="E505" s="3"/>
      <c r="F505" s="55"/>
      <c r="G505"/>
      <c r="H505"/>
    </row>
    <row r="506" spans="1:8" s="25" customFormat="1">
      <c r="A506"/>
      <c r="B506"/>
      <c r="C506"/>
      <c r="D506"/>
      <c r="E506" s="3"/>
      <c r="F506" s="55"/>
      <c r="G506"/>
      <c r="H506"/>
    </row>
    <row r="507" spans="1:8" s="25" customFormat="1">
      <c r="A507"/>
      <c r="B507"/>
      <c r="C507"/>
      <c r="D507"/>
      <c r="E507" s="3"/>
      <c r="F507" s="55"/>
      <c r="G507"/>
      <c r="H507"/>
    </row>
    <row r="508" spans="1:8" s="25" customFormat="1">
      <c r="A508"/>
      <c r="B508"/>
      <c r="C508"/>
      <c r="D508"/>
      <c r="E508" s="3"/>
      <c r="F508" s="55"/>
      <c r="G508"/>
      <c r="H508"/>
    </row>
    <row r="509" spans="1:8" s="25" customFormat="1">
      <c r="A509"/>
      <c r="B509"/>
      <c r="C509"/>
      <c r="D509"/>
      <c r="E509" s="3"/>
      <c r="F509" s="55"/>
      <c r="G509"/>
      <c r="H509"/>
    </row>
    <row r="510" spans="1:8" s="25" customFormat="1">
      <c r="A510"/>
      <c r="B510"/>
      <c r="C510"/>
      <c r="D510"/>
      <c r="E510" s="3"/>
      <c r="F510" s="55"/>
      <c r="G510"/>
      <c r="H510"/>
    </row>
    <row r="511" spans="1:8" s="25" customFormat="1">
      <c r="A511"/>
      <c r="B511"/>
      <c r="C511"/>
      <c r="D511"/>
      <c r="E511" s="3"/>
      <c r="F511" s="55"/>
      <c r="G511"/>
      <c r="H511"/>
    </row>
    <row r="512" spans="1:8" s="25" customFormat="1">
      <c r="A512"/>
      <c r="B512"/>
      <c r="C512"/>
      <c r="D512"/>
      <c r="E512" s="3"/>
      <c r="F512" s="55"/>
      <c r="G512"/>
      <c r="H512"/>
    </row>
    <row r="513" spans="1:8" s="25" customFormat="1">
      <c r="A513"/>
      <c r="B513"/>
      <c r="C513"/>
      <c r="D513"/>
      <c r="E513" s="3"/>
      <c r="F513" s="55"/>
      <c r="G513"/>
      <c r="H513"/>
    </row>
    <row r="514" spans="1:8" s="25" customFormat="1">
      <c r="A514"/>
      <c r="B514"/>
      <c r="C514"/>
      <c r="D514"/>
      <c r="E514" s="3"/>
      <c r="F514" s="55"/>
      <c r="G514"/>
      <c r="H514"/>
    </row>
    <row r="515" spans="1:8" s="25" customFormat="1">
      <c r="A515"/>
      <c r="B515"/>
      <c r="C515"/>
      <c r="D515"/>
      <c r="E515" s="3"/>
      <c r="F515" s="55"/>
      <c r="G515"/>
      <c r="H515"/>
    </row>
    <row r="516" spans="1:8" s="25" customFormat="1">
      <c r="A516"/>
      <c r="B516"/>
      <c r="C516"/>
      <c r="D516"/>
      <c r="E516" s="3"/>
      <c r="F516" s="55"/>
      <c r="G516"/>
      <c r="H516"/>
    </row>
    <row r="517" spans="1:8" s="25" customFormat="1">
      <c r="A517"/>
      <c r="B517" s="63"/>
      <c r="C517"/>
      <c r="D517"/>
      <c r="E517" s="3"/>
      <c r="F517" s="55"/>
      <c r="G517"/>
      <c r="H517"/>
    </row>
    <row r="518" spans="1:8" s="25" customFormat="1">
      <c r="A518"/>
      <c r="B518" s="63"/>
      <c r="C518"/>
      <c r="D518"/>
      <c r="E518" s="3"/>
      <c r="F518" s="55"/>
      <c r="G518"/>
      <c r="H518"/>
    </row>
    <row r="519" spans="1:8" s="25" customFormat="1">
      <c r="A519"/>
      <c r="B519" s="63"/>
      <c r="C519"/>
      <c r="D519"/>
      <c r="E519" s="3"/>
      <c r="F519" s="55"/>
      <c r="G519"/>
      <c r="H519"/>
    </row>
    <row r="520" spans="1:8" s="25" customFormat="1">
      <c r="A520"/>
      <c r="B520" s="63"/>
      <c r="C520"/>
      <c r="D520"/>
      <c r="E520" s="3"/>
      <c r="F520" s="55"/>
      <c r="G520"/>
      <c r="H520"/>
    </row>
    <row r="521" spans="1:8" s="25" customFormat="1">
      <c r="A521"/>
      <c r="B521" s="63"/>
      <c r="C521"/>
      <c r="D521"/>
      <c r="E521" s="3"/>
      <c r="F521" s="55"/>
      <c r="G521"/>
      <c r="H521"/>
    </row>
    <row r="522" spans="1:8" s="25" customFormat="1">
      <c r="A522"/>
      <c r="B522" s="63"/>
      <c r="C522"/>
      <c r="D522"/>
      <c r="E522" s="3"/>
      <c r="F522" s="55"/>
      <c r="G522"/>
      <c r="H522"/>
    </row>
    <row r="523" spans="1:8" s="25" customFormat="1">
      <c r="A523"/>
      <c r="B523" s="63"/>
      <c r="C523"/>
      <c r="D523"/>
      <c r="E523" s="3"/>
      <c r="F523" s="55"/>
      <c r="G523"/>
      <c r="H523"/>
    </row>
    <row r="524" spans="1:8" s="25" customFormat="1">
      <c r="A524"/>
      <c r="B524" s="63"/>
      <c r="C524"/>
      <c r="D524"/>
      <c r="E524" s="3"/>
      <c r="F524" s="55"/>
      <c r="G524"/>
      <c r="H524"/>
    </row>
    <row r="525" spans="1:8" s="25" customFormat="1">
      <c r="A525"/>
      <c r="B525" s="63"/>
      <c r="C525"/>
      <c r="D525"/>
      <c r="E525" s="3"/>
      <c r="F525" s="55"/>
      <c r="G525"/>
      <c r="H525"/>
    </row>
    <row r="526" spans="1:8" s="25" customFormat="1">
      <c r="A526"/>
      <c r="B526" s="63"/>
      <c r="C526"/>
      <c r="D526"/>
      <c r="E526" s="3"/>
      <c r="F526" s="55"/>
      <c r="G526"/>
      <c r="H526"/>
    </row>
    <row r="527" spans="1:8" s="25" customFormat="1">
      <c r="A527"/>
      <c r="B527" s="63"/>
      <c r="C527"/>
      <c r="D527"/>
      <c r="E527" s="3"/>
      <c r="F527" s="55"/>
      <c r="G527"/>
      <c r="H527"/>
    </row>
    <row r="528" spans="1:8" s="25" customFormat="1">
      <c r="A528"/>
      <c r="B528" s="63"/>
      <c r="C528"/>
      <c r="D528"/>
      <c r="E528" s="3"/>
      <c r="F528" s="55"/>
      <c r="G528"/>
      <c r="H528"/>
    </row>
    <row r="529" spans="1:8" s="25" customFormat="1">
      <c r="A529"/>
      <c r="B529" s="63"/>
      <c r="C529"/>
      <c r="D529"/>
      <c r="E529" s="3"/>
      <c r="F529" s="55"/>
      <c r="G529"/>
      <c r="H529"/>
    </row>
    <row r="530" spans="1:8" s="25" customFormat="1">
      <c r="A530"/>
      <c r="B530" s="63"/>
      <c r="C530"/>
      <c r="D530"/>
      <c r="E530" s="3"/>
      <c r="F530" s="55" t="s">
        <v>782</v>
      </c>
      <c r="G530"/>
      <c r="H530"/>
    </row>
    <row r="531" spans="1:8" s="25" customFormat="1">
      <c r="A531"/>
      <c r="B531" s="63"/>
      <c r="C531"/>
      <c r="D531"/>
      <c r="E531" s="3"/>
      <c r="F531" s="55" t="s">
        <v>782</v>
      </c>
      <c r="G531"/>
      <c r="H531"/>
    </row>
    <row r="532" spans="1:8" s="25" customFormat="1">
      <c r="A532"/>
      <c r="B532" s="63"/>
      <c r="C532"/>
      <c r="D532"/>
      <c r="E532" s="3"/>
      <c r="F532" s="55" t="s">
        <v>782</v>
      </c>
      <c r="G532"/>
      <c r="H532"/>
    </row>
    <row r="533" spans="1:8" s="25" customFormat="1">
      <c r="A533"/>
      <c r="B533" s="63"/>
      <c r="C533"/>
      <c r="D533"/>
      <c r="E533" s="3"/>
      <c r="F533" s="55" t="s">
        <v>782</v>
      </c>
      <c r="G533"/>
      <c r="H533"/>
    </row>
    <row r="534" spans="1:8" s="25" customFormat="1">
      <c r="A534"/>
      <c r="B534" s="63"/>
      <c r="C534"/>
      <c r="D534"/>
      <c r="E534" s="3"/>
      <c r="F534" s="55" t="s">
        <v>782</v>
      </c>
      <c r="G534"/>
      <c r="H534"/>
    </row>
    <row r="535" spans="1:8" s="25" customFormat="1">
      <c r="A535"/>
      <c r="B535" s="63"/>
      <c r="C535"/>
      <c r="D535"/>
      <c r="E535" s="3"/>
      <c r="F535" s="55" t="s">
        <v>782</v>
      </c>
      <c r="G535"/>
      <c r="H535"/>
    </row>
    <row r="536" spans="1:8" s="25" customFormat="1">
      <c r="A536"/>
      <c r="B536" s="63"/>
      <c r="C536"/>
      <c r="D536"/>
      <c r="E536" s="3"/>
      <c r="F536" s="55" t="s">
        <v>782</v>
      </c>
      <c r="G536"/>
      <c r="H536"/>
    </row>
    <row r="537" spans="1:8" s="25" customFormat="1">
      <c r="A537"/>
      <c r="B537" s="63"/>
      <c r="C537"/>
      <c r="D537"/>
      <c r="E537" s="3"/>
      <c r="F537" s="55" t="s">
        <v>782</v>
      </c>
      <c r="G537"/>
      <c r="H537"/>
    </row>
    <row r="538" spans="1:8" s="25" customFormat="1">
      <c r="A538"/>
      <c r="B538" s="63"/>
      <c r="C538"/>
      <c r="D538"/>
      <c r="E538" s="3"/>
      <c r="F538" s="55" t="s">
        <v>782</v>
      </c>
      <c r="G538"/>
      <c r="H538"/>
    </row>
    <row r="539" spans="1:8" s="25" customFormat="1">
      <c r="A539"/>
      <c r="B539" s="63"/>
      <c r="C539"/>
      <c r="D539"/>
      <c r="E539" s="3"/>
      <c r="F539" s="55" t="s">
        <v>782</v>
      </c>
      <c r="G539"/>
      <c r="H539"/>
    </row>
    <row r="540" spans="1:8" s="25" customFormat="1">
      <c r="A540"/>
      <c r="B540" s="63"/>
      <c r="C540"/>
      <c r="D540"/>
      <c r="E540" s="3"/>
      <c r="F540" s="55" t="s">
        <v>782</v>
      </c>
      <c r="G540"/>
      <c r="H540"/>
    </row>
    <row r="541" spans="1:8" s="25" customFormat="1">
      <c r="A541"/>
      <c r="B541" s="63"/>
      <c r="C541"/>
      <c r="D541"/>
      <c r="E541" s="3"/>
      <c r="F541" s="55" t="s">
        <v>782</v>
      </c>
      <c r="G541"/>
      <c r="H541"/>
    </row>
    <row r="542" spans="1:8" s="25" customFormat="1">
      <c r="A542"/>
      <c r="B542" s="63"/>
      <c r="C542"/>
      <c r="D542"/>
      <c r="E542" s="3"/>
      <c r="F542" s="55" t="s">
        <v>782</v>
      </c>
      <c r="G542"/>
      <c r="H542"/>
    </row>
    <row r="543" spans="1:8" s="25" customFormat="1">
      <c r="A543"/>
      <c r="B543" s="63"/>
      <c r="C543"/>
      <c r="D543"/>
      <c r="E543" s="3"/>
      <c r="F543" s="55" t="s">
        <v>782</v>
      </c>
      <c r="G543"/>
      <c r="H543"/>
    </row>
    <row r="544" spans="1:8" s="25" customFormat="1">
      <c r="A544"/>
      <c r="B544" s="63"/>
      <c r="C544"/>
      <c r="D544"/>
      <c r="E544" s="3"/>
      <c r="F544" s="55" t="s">
        <v>782</v>
      </c>
      <c r="G544"/>
      <c r="H544"/>
    </row>
    <row r="545" spans="1:8" s="25" customFormat="1">
      <c r="A545"/>
      <c r="B545" s="63"/>
      <c r="C545"/>
      <c r="D545"/>
      <c r="E545" s="3"/>
      <c r="F545" s="55" t="s">
        <v>782</v>
      </c>
      <c r="G545"/>
      <c r="H545"/>
    </row>
    <row r="546" spans="1:8" s="25" customFormat="1">
      <c r="A546"/>
      <c r="B546" s="63"/>
      <c r="C546"/>
      <c r="D546"/>
      <c r="E546" s="3"/>
      <c r="F546" s="55"/>
      <c r="G546"/>
      <c r="H546"/>
    </row>
    <row r="547" spans="1:8" s="25" customFormat="1">
      <c r="A547"/>
      <c r="B547" s="63"/>
      <c r="C547"/>
      <c r="D547"/>
      <c r="E547" s="3"/>
      <c r="F547" s="55"/>
      <c r="G547"/>
      <c r="H547"/>
    </row>
    <row r="548" spans="1:8" s="25" customFormat="1">
      <c r="A548"/>
      <c r="B548" s="63"/>
      <c r="C548"/>
      <c r="D548"/>
      <c r="E548" s="3"/>
      <c r="F548" s="55"/>
      <c r="G548"/>
      <c r="H548"/>
    </row>
    <row r="549" spans="1:8" s="25" customFormat="1">
      <c r="A549"/>
      <c r="B549" s="63"/>
      <c r="C549"/>
      <c r="D549"/>
      <c r="E549" s="3"/>
      <c r="F549" s="55"/>
      <c r="G549"/>
      <c r="H549"/>
    </row>
    <row r="550" spans="1:8" s="25" customFormat="1">
      <c r="A550"/>
      <c r="B550" s="63"/>
      <c r="C550"/>
      <c r="D550"/>
      <c r="E550" s="3"/>
      <c r="F550" s="55"/>
      <c r="G550"/>
      <c r="H550"/>
    </row>
    <row r="551" spans="1:8" s="25" customFormat="1">
      <c r="A551"/>
      <c r="B551" s="63"/>
      <c r="C551"/>
      <c r="D551"/>
      <c r="E551" s="3"/>
      <c r="F551" s="55"/>
      <c r="G551"/>
      <c r="H551"/>
    </row>
    <row r="552" spans="1:8" s="25" customFormat="1">
      <c r="A552"/>
      <c r="B552" s="63"/>
      <c r="C552"/>
      <c r="D552"/>
      <c r="E552" s="3"/>
      <c r="F552" s="55"/>
      <c r="G552"/>
      <c r="H552"/>
    </row>
    <row r="553" spans="1:8" s="25" customFormat="1">
      <c r="A553"/>
      <c r="B553" s="63"/>
      <c r="C553"/>
      <c r="D553"/>
      <c r="E553" s="3"/>
      <c r="F553" s="55"/>
      <c r="G553"/>
      <c r="H553"/>
    </row>
    <row r="554" spans="1:8" s="25" customFormat="1">
      <c r="A554"/>
      <c r="B554" s="63"/>
      <c r="C554"/>
      <c r="D554"/>
      <c r="E554" s="3"/>
      <c r="F554" s="55"/>
      <c r="G554"/>
      <c r="H554"/>
    </row>
    <row r="555" spans="1:8" s="25" customFormat="1">
      <c r="A555"/>
      <c r="B555" s="63"/>
      <c r="C555"/>
      <c r="D555"/>
      <c r="E555" s="3"/>
      <c r="F555" s="55"/>
      <c r="G555"/>
      <c r="H555"/>
    </row>
    <row r="556" spans="1:8" s="25" customFormat="1">
      <c r="A556"/>
      <c r="B556" s="63"/>
      <c r="C556"/>
      <c r="D556"/>
      <c r="E556" s="3"/>
      <c r="F556" s="55"/>
      <c r="G556"/>
      <c r="H556"/>
    </row>
    <row r="557" spans="1:8" s="25" customFormat="1">
      <c r="A557"/>
      <c r="B557" s="63"/>
      <c r="C557"/>
      <c r="D557"/>
      <c r="E557" s="3"/>
      <c r="F557" s="55"/>
      <c r="G557"/>
      <c r="H557"/>
    </row>
    <row r="558" spans="1:8" s="25" customFormat="1">
      <c r="A558"/>
      <c r="B558" s="63"/>
      <c r="C558"/>
      <c r="D558"/>
      <c r="E558" s="3"/>
      <c r="F558" s="55"/>
      <c r="G558"/>
      <c r="H558"/>
    </row>
    <row r="559" spans="1:8" s="25" customFormat="1">
      <c r="A559"/>
      <c r="B559" s="63"/>
      <c r="C559"/>
      <c r="D559"/>
      <c r="E559" s="3"/>
      <c r="F559" s="55"/>
      <c r="G559"/>
      <c r="H559"/>
    </row>
    <row r="560" spans="1:8" s="25" customFormat="1">
      <c r="A560"/>
      <c r="B560" s="63"/>
      <c r="C560"/>
      <c r="D560"/>
      <c r="E560" s="3"/>
      <c r="F560" s="55"/>
      <c r="G560" s="3"/>
      <c r="H560"/>
    </row>
    <row r="561" spans="1:8" s="25" customFormat="1">
      <c r="A561"/>
      <c r="B561" s="63"/>
      <c r="C561"/>
      <c r="D561"/>
      <c r="E561" s="3"/>
      <c r="F561" s="55"/>
      <c r="G561"/>
      <c r="H561"/>
    </row>
    <row r="562" spans="1:8" s="25" customFormat="1">
      <c r="A562"/>
      <c r="B562" s="63"/>
      <c r="C562"/>
      <c r="D562"/>
      <c r="E562" s="3"/>
      <c r="F562" s="55"/>
      <c r="G562"/>
      <c r="H562"/>
    </row>
    <row r="563" spans="1:8" s="25" customFormat="1">
      <c r="A563"/>
      <c r="B563" s="63"/>
      <c r="C563"/>
      <c r="D563"/>
      <c r="E563" s="3"/>
      <c r="F563" s="55"/>
      <c r="G563"/>
      <c r="H563"/>
    </row>
    <row r="564" spans="1:8" s="25" customFormat="1">
      <c r="A564"/>
      <c r="B564" s="63"/>
      <c r="C564"/>
      <c r="D564"/>
      <c r="E564" s="3"/>
      <c r="F564" s="55"/>
      <c r="G564"/>
      <c r="H564"/>
    </row>
    <row r="565" spans="1:8" s="25" customFormat="1">
      <c r="A565"/>
      <c r="B565" s="63"/>
      <c r="C565"/>
      <c r="D565"/>
      <c r="E565" s="3"/>
      <c r="F565" s="55"/>
      <c r="G565"/>
      <c r="H565"/>
    </row>
    <row r="566" spans="1:8" s="25" customFormat="1">
      <c r="A566"/>
      <c r="B566" s="63"/>
      <c r="C566"/>
      <c r="D566"/>
      <c r="E566" s="3"/>
      <c r="F566" s="55"/>
      <c r="G566"/>
      <c r="H566"/>
    </row>
    <row r="567" spans="1:8" s="25" customFormat="1">
      <c r="A567"/>
      <c r="B567" s="63"/>
      <c r="C567"/>
      <c r="D567"/>
      <c r="E567" s="3"/>
      <c r="F567" s="55"/>
      <c r="G567"/>
      <c r="H567"/>
    </row>
    <row r="568" spans="1:8" s="25" customFormat="1">
      <c r="A568"/>
      <c r="B568" s="63"/>
      <c r="C568"/>
      <c r="D568"/>
      <c r="E568" s="3"/>
      <c r="F568" s="55"/>
      <c r="G568"/>
      <c r="H568"/>
    </row>
    <row r="569" spans="1:8" s="25" customFormat="1">
      <c r="A569"/>
      <c r="B569" s="63"/>
      <c r="C569"/>
      <c r="D569"/>
      <c r="E569" s="3"/>
      <c r="F569" s="55"/>
      <c r="G569"/>
      <c r="H569"/>
    </row>
    <row r="570" spans="1:8" s="25" customFormat="1">
      <c r="A570"/>
      <c r="B570" s="63"/>
      <c r="C570"/>
      <c r="D570"/>
      <c r="E570" s="3"/>
      <c r="F570" s="55"/>
      <c r="G570"/>
      <c r="H570"/>
    </row>
    <row r="571" spans="1:8" s="25" customFormat="1">
      <c r="A571"/>
      <c r="B571" s="63"/>
      <c r="C571"/>
      <c r="D571"/>
      <c r="E571" s="3"/>
      <c r="F571" s="55"/>
      <c r="G571"/>
      <c r="H571"/>
    </row>
    <row r="572" spans="1:8" s="25" customFormat="1">
      <c r="A572"/>
      <c r="B572" s="63"/>
      <c r="C572"/>
      <c r="D572"/>
      <c r="E572" s="3"/>
      <c r="F572" s="55"/>
      <c r="G572"/>
      <c r="H572"/>
    </row>
    <row r="573" spans="1:8" s="25" customFormat="1">
      <c r="A573"/>
      <c r="B573" s="63"/>
      <c r="C573"/>
      <c r="D573"/>
      <c r="E573" s="3"/>
      <c r="F573" s="55"/>
      <c r="G573" s="3"/>
      <c r="H573"/>
    </row>
    <row r="574" spans="1:8" s="25" customFormat="1">
      <c r="A574"/>
      <c r="B574" s="63"/>
      <c r="C574"/>
      <c r="D574"/>
      <c r="E574" s="3"/>
      <c r="F574" s="55"/>
      <c r="G574"/>
      <c r="H574"/>
    </row>
    <row r="575" spans="1:8" s="25" customFormat="1">
      <c r="A575"/>
      <c r="B575" s="63"/>
      <c r="C575"/>
      <c r="D575"/>
      <c r="E575" s="3"/>
      <c r="F575" s="55"/>
      <c r="G575"/>
      <c r="H575"/>
    </row>
    <row r="576" spans="1:8" s="25" customFormat="1">
      <c r="A576"/>
      <c r="B576" s="63"/>
      <c r="C576"/>
      <c r="D576"/>
      <c r="E576" s="3"/>
      <c r="F576" s="55"/>
      <c r="G576"/>
      <c r="H576"/>
    </row>
    <row r="577" spans="1:8" s="25" customFormat="1">
      <c r="A577"/>
      <c r="B577" s="63"/>
      <c r="C577"/>
      <c r="D577"/>
      <c r="E577" s="3"/>
      <c r="F577" s="55"/>
      <c r="G577"/>
      <c r="H577"/>
    </row>
    <row r="578" spans="1:8" s="25" customFormat="1">
      <c r="A578"/>
      <c r="B578" s="63"/>
      <c r="C578"/>
      <c r="D578"/>
      <c r="E578" s="3"/>
      <c r="F578" s="55"/>
      <c r="G578"/>
      <c r="H578"/>
    </row>
    <row r="579" spans="1:8" s="25" customFormat="1">
      <c r="A579"/>
      <c r="B579" s="63"/>
      <c r="C579"/>
      <c r="D579"/>
      <c r="E579" s="3"/>
      <c r="F579" s="55"/>
      <c r="G579"/>
      <c r="H579"/>
    </row>
    <row r="580" spans="1:8" s="25" customFormat="1">
      <c r="A580"/>
      <c r="B580" s="63"/>
      <c r="C580"/>
      <c r="D580"/>
      <c r="E580" s="3"/>
      <c r="F580" s="55"/>
      <c r="G580"/>
      <c r="H580"/>
    </row>
    <row r="581" spans="1:8" s="25" customFormat="1">
      <c r="A581"/>
      <c r="B581" s="63"/>
      <c r="C581"/>
      <c r="D581"/>
      <c r="E581" s="3"/>
      <c r="F581" s="55"/>
      <c r="G581"/>
      <c r="H581"/>
    </row>
    <row r="582" spans="1:8" s="25" customFormat="1">
      <c r="A582"/>
      <c r="B582" s="63"/>
      <c r="C582"/>
      <c r="D582"/>
      <c r="E582" s="3"/>
      <c r="F582" s="55"/>
      <c r="G582"/>
      <c r="H582"/>
    </row>
    <row r="583" spans="1:8" s="25" customFormat="1">
      <c r="A583"/>
      <c r="B583" s="63"/>
      <c r="C583"/>
      <c r="D583"/>
      <c r="E583" s="3"/>
      <c r="F583" s="55"/>
      <c r="G583"/>
      <c r="H583"/>
    </row>
    <row r="584" spans="1:8" s="25" customFormat="1">
      <c r="A584"/>
      <c r="B584" s="63"/>
      <c r="C584"/>
      <c r="D584"/>
      <c r="E584" s="3"/>
      <c r="F584" s="55"/>
      <c r="G584"/>
      <c r="H584"/>
    </row>
    <row r="585" spans="1:8" s="25" customFormat="1">
      <c r="A585"/>
      <c r="B585" s="63"/>
      <c r="C585"/>
      <c r="D585"/>
      <c r="E585" s="3"/>
      <c r="F585" s="55"/>
      <c r="G585"/>
      <c r="H585"/>
    </row>
    <row r="586" spans="1:8" s="25" customFormat="1">
      <c r="A586"/>
      <c r="B586" s="63"/>
      <c r="C586"/>
      <c r="D586"/>
      <c r="E586" s="3"/>
      <c r="F586" s="55"/>
      <c r="G586"/>
      <c r="H586"/>
    </row>
    <row r="587" spans="1:8" s="25" customFormat="1">
      <c r="A587"/>
      <c r="B587" s="63"/>
      <c r="C587"/>
      <c r="D587"/>
      <c r="E587" s="3"/>
      <c r="F587" s="55"/>
      <c r="G587"/>
      <c r="H587"/>
    </row>
    <row r="588" spans="1:8" s="25" customFormat="1">
      <c r="A588"/>
      <c r="B588" s="63"/>
      <c r="C588"/>
      <c r="D588"/>
      <c r="E588" s="3"/>
      <c r="F588" s="55"/>
      <c r="G588"/>
      <c r="H588"/>
    </row>
    <row r="589" spans="1:8" s="25" customFormat="1">
      <c r="A589"/>
      <c r="B589" s="63"/>
      <c r="C589"/>
      <c r="D589"/>
      <c r="E589" s="3"/>
      <c r="F589" s="55"/>
      <c r="G589"/>
      <c r="H589"/>
    </row>
    <row r="590" spans="1:8" s="25" customFormat="1">
      <c r="A590"/>
      <c r="B590" s="63"/>
      <c r="C590"/>
      <c r="D590"/>
      <c r="E590" s="3"/>
      <c r="F590" s="55"/>
      <c r="G590"/>
      <c r="H590"/>
    </row>
    <row r="591" spans="1:8" s="25" customFormat="1">
      <c r="A591"/>
      <c r="B591" s="63"/>
      <c r="C591"/>
      <c r="D591"/>
      <c r="E591" s="3"/>
      <c r="F591" s="55"/>
      <c r="G591"/>
      <c r="H591"/>
    </row>
    <row r="592" spans="1:8" s="25" customFormat="1">
      <c r="A592"/>
      <c r="B592" s="63"/>
      <c r="C592"/>
      <c r="D592"/>
      <c r="E592" s="3"/>
      <c r="F592" s="55"/>
      <c r="G592"/>
      <c r="H592"/>
    </row>
    <row r="593" spans="1:8" s="25" customFormat="1">
      <c r="A593"/>
      <c r="B593" s="63"/>
      <c r="C593"/>
      <c r="D593"/>
      <c r="E593" s="3"/>
      <c r="F593" s="55"/>
      <c r="G593"/>
      <c r="H593"/>
    </row>
    <row r="594" spans="1:8" s="25" customFormat="1">
      <c r="A594"/>
      <c r="B594" s="63"/>
      <c r="C594"/>
      <c r="D594"/>
      <c r="E594" s="3"/>
      <c r="F594" s="55"/>
      <c r="G594"/>
      <c r="H594"/>
    </row>
    <row r="595" spans="1:8" s="25" customFormat="1">
      <c r="A595"/>
      <c r="B595" s="63"/>
      <c r="C595"/>
      <c r="D595"/>
      <c r="E595" s="3"/>
      <c r="F595" s="55"/>
      <c r="G595" s="3"/>
      <c r="H595"/>
    </row>
    <row r="596" spans="1:8" s="25" customFormat="1">
      <c r="A596"/>
      <c r="B596" s="63"/>
      <c r="C596"/>
      <c r="D596"/>
      <c r="E596" s="3"/>
      <c r="F596" s="55"/>
      <c r="G596" s="3"/>
      <c r="H596"/>
    </row>
    <row r="597" spans="1:8" s="25" customFormat="1">
      <c r="A597"/>
      <c r="B597" s="63"/>
      <c r="C597"/>
      <c r="D597"/>
      <c r="E597" s="3"/>
      <c r="F597" s="55"/>
      <c r="G597"/>
      <c r="H597"/>
    </row>
    <row r="598" spans="1:8" s="25" customFormat="1">
      <c r="A598"/>
      <c r="B598" s="63"/>
      <c r="C598"/>
      <c r="D598"/>
      <c r="E598" s="3"/>
      <c r="F598" s="55"/>
      <c r="G598" s="3"/>
      <c r="H598"/>
    </row>
    <row r="599" spans="1:8" s="25" customFormat="1">
      <c r="A599"/>
      <c r="B599" s="63"/>
      <c r="C599"/>
      <c r="D599"/>
      <c r="E599" s="3"/>
      <c r="F599" s="55"/>
      <c r="G599"/>
      <c r="H599"/>
    </row>
    <row r="600" spans="1:8" s="25" customFormat="1">
      <c r="A600"/>
      <c r="B600" s="63"/>
      <c r="C600"/>
      <c r="D600"/>
      <c r="E600" s="3"/>
      <c r="F600" s="55"/>
      <c r="G600"/>
      <c r="H600"/>
    </row>
    <row r="601" spans="1:8" s="25" customFormat="1">
      <c r="A601"/>
      <c r="B601" s="63"/>
      <c r="C601"/>
      <c r="D601"/>
      <c r="E601" s="3"/>
      <c r="F601" s="55"/>
      <c r="G601"/>
      <c r="H601"/>
    </row>
    <row r="602" spans="1:8" s="25" customFormat="1">
      <c r="A602"/>
      <c r="B602" s="63"/>
      <c r="C602"/>
      <c r="D602"/>
      <c r="E602" s="3"/>
      <c r="F602" s="55"/>
      <c r="G602"/>
      <c r="H602"/>
    </row>
    <row r="603" spans="1:8" s="25" customFormat="1">
      <c r="A603"/>
      <c r="B603" s="63"/>
      <c r="C603"/>
      <c r="D603"/>
      <c r="E603" s="3"/>
      <c r="F603" s="55"/>
      <c r="G603" s="3"/>
      <c r="H603"/>
    </row>
    <row r="604" spans="1:8" s="25" customFormat="1">
      <c r="A604"/>
      <c r="B604" s="63"/>
      <c r="C604"/>
      <c r="D604"/>
      <c r="E604" s="3"/>
      <c r="F604" s="55"/>
      <c r="G604" s="3"/>
      <c r="H604"/>
    </row>
    <row r="605" spans="1:8" s="25" customFormat="1">
      <c r="A605"/>
      <c r="B605" s="63"/>
      <c r="C605"/>
      <c r="D605"/>
      <c r="E605" s="3"/>
      <c r="F605" s="55"/>
      <c r="G605"/>
      <c r="H605"/>
    </row>
    <row r="606" spans="1:8" s="25" customFormat="1">
      <c r="A606"/>
      <c r="B606" s="63"/>
      <c r="C606"/>
      <c r="D606"/>
      <c r="E606" s="3"/>
      <c r="F606" s="55"/>
      <c r="G606"/>
      <c r="H606"/>
    </row>
    <row r="607" spans="1:8" s="25" customFormat="1">
      <c r="A607"/>
      <c r="B607" s="63"/>
      <c r="C607"/>
      <c r="D607"/>
      <c r="E607" s="3"/>
      <c r="F607" s="55"/>
      <c r="G607"/>
      <c r="H607"/>
    </row>
    <row r="608" spans="1:8" s="25" customFormat="1">
      <c r="A608"/>
      <c r="B608" s="63"/>
      <c r="C608"/>
      <c r="D608"/>
      <c r="E608" s="3"/>
      <c r="F608" s="55"/>
      <c r="G608"/>
      <c r="H608"/>
    </row>
    <row r="609" spans="1:8" s="25" customFormat="1">
      <c r="A609"/>
      <c r="B609" s="63"/>
      <c r="C609"/>
      <c r="D609"/>
      <c r="E609" s="3"/>
      <c r="F609" s="55"/>
      <c r="G609"/>
      <c r="H609"/>
    </row>
    <row r="610" spans="1:8" s="25" customFormat="1">
      <c r="A610"/>
      <c r="B610" s="63"/>
      <c r="C610"/>
      <c r="D610"/>
      <c r="E610" s="3"/>
      <c r="F610" s="55"/>
      <c r="G610"/>
      <c r="H610"/>
    </row>
    <row r="611" spans="1:8" s="25" customFormat="1">
      <c r="A611"/>
      <c r="B611" s="63"/>
      <c r="C611"/>
      <c r="D611"/>
      <c r="E611" s="3"/>
      <c r="F611" s="55"/>
      <c r="G611"/>
      <c r="H611"/>
    </row>
    <row r="612" spans="1:8" s="25" customFormat="1">
      <c r="A612"/>
      <c r="B612" s="63"/>
      <c r="C612"/>
      <c r="D612"/>
      <c r="E612" s="3"/>
      <c r="F612" s="55"/>
      <c r="G612"/>
      <c r="H612"/>
    </row>
    <row r="613" spans="1:8" s="25" customFormat="1">
      <c r="A613"/>
      <c r="B613" s="63"/>
      <c r="C613"/>
      <c r="D613"/>
      <c r="E613" s="3"/>
      <c r="F613" s="55"/>
      <c r="G613"/>
      <c r="H613"/>
    </row>
    <row r="614" spans="1:8" s="25" customFormat="1">
      <c r="A614"/>
      <c r="B614" s="63"/>
      <c r="C614"/>
      <c r="D614"/>
      <c r="E614" s="3"/>
      <c r="F614" s="55"/>
      <c r="G614"/>
      <c r="H614"/>
    </row>
    <row r="615" spans="1:8" s="25" customFormat="1">
      <c r="A615"/>
      <c r="B615" s="63"/>
      <c r="C615"/>
      <c r="D615"/>
      <c r="E615" s="3"/>
      <c r="F615" s="55"/>
      <c r="G615"/>
      <c r="H615"/>
    </row>
    <row r="616" spans="1:8" s="25" customFormat="1">
      <c r="A616"/>
      <c r="B616" s="63"/>
      <c r="C616"/>
      <c r="D616"/>
      <c r="E616" s="3"/>
      <c r="F616" s="55"/>
      <c r="G616"/>
      <c r="H616"/>
    </row>
    <row r="617" spans="1:8" s="25" customFormat="1">
      <c r="A617"/>
      <c r="B617" s="63"/>
      <c r="C617"/>
      <c r="D617"/>
      <c r="E617" s="3"/>
      <c r="F617" s="55"/>
      <c r="G617"/>
      <c r="H617"/>
    </row>
    <row r="618" spans="1:8" s="25" customFormat="1">
      <c r="A618"/>
      <c r="B618" s="63"/>
      <c r="C618"/>
      <c r="D618"/>
      <c r="E618" s="3"/>
      <c r="F618" s="55"/>
      <c r="G618"/>
      <c r="H618"/>
    </row>
    <row r="619" spans="1:8" s="25" customFormat="1">
      <c r="A619"/>
      <c r="B619" s="63"/>
      <c r="C619"/>
      <c r="D619"/>
      <c r="E619" s="3"/>
      <c r="F619" s="55"/>
      <c r="G619"/>
      <c r="H619"/>
    </row>
    <row r="620" spans="1:8" s="25" customFormat="1">
      <c r="A620"/>
      <c r="B620" s="63"/>
      <c r="C620"/>
      <c r="D620"/>
      <c r="E620" s="3"/>
      <c r="F620" s="55"/>
      <c r="G620"/>
      <c r="H620"/>
    </row>
    <row r="621" spans="1:8" s="25" customFormat="1">
      <c r="A621"/>
      <c r="B621" s="63"/>
      <c r="C621"/>
      <c r="D621"/>
      <c r="E621" s="3"/>
      <c r="F621" s="55"/>
      <c r="G621"/>
      <c r="H621"/>
    </row>
    <row r="622" spans="1:8" s="25" customFormat="1">
      <c r="A622"/>
      <c r="B622" s="63"/>
      <c r="C622"/>
      <c r="D622"/>
      <c r="E622" s="3"/>
      <c r="F622" s="55"/>
      <c r="G622" s="3"/>
      <c r="H622"/>
    </row>
    <row r="623" spans="1:8" s="25" customFormat="1">
      <c r="A623"/>
      <c r="B623" s="63"/>
      <c r="C623"/>
      <c r="D623"/>
      <c r="E623" s="3"/>
      <c r="F623" s="55"/>
      <c r="G623"/>
      <c r="H623"/>
    </row>
    <row r="624" spans="1:8" s="25" customFormat="1">
      <c r="A624"/>
      <c r="B624" s="63"/>
      <c r="C624"/>
      <c r="D624"/>
      <c r="E624" s="3"/>
      <c r="F624" s="55"/>
      <c r="G624"/>
      <c r="H624"/>
    </row>
    <row r="625" spans="1:8" s="25" customFormat="1">
      <c r="A625"/>
      <c r="B625" s="63"/>
      <c r="C625"/>
      <c r="D625"/>
      <c r="E625" s="3"/>
      <c r="F625" s="55"/>
      <c r="G625"/>
      <c r="H625"/>
    </row>
    <row r="626" spans="1:8" s="25" customFormat="1">
      <c r="A626"/>
      <c r="B626" s="63"/>
      <c r="C626"/>
      <c r="D626"/>
      <c r="E626" s="3"/>
      <c r="F626" s="55"/>
      <c r="G626"/>
      <c r="H626"/>
    </row>
    <row r="627" spans="1:8" s="25" customFormat="1">
      <c r="A627"/>
      <c r="B627" s="63"/>
      <c r="C627"/>
      <c r="D627"/>
      <c r="E627" s="3"/>
      <c r="F627" s="55"/>
      <c r="G627"/>
      <c r="H627"/>
    </row>
    <row r="628" spans="1:8" s="25" customFormat="1">
      <c r="A628"/>
      <c r="B628" s="63"/>
      <c r="C628"/>
      <c r="D628"/>
      <c r="E628" s="3"/>
      <c r="F628" s="55"/>
      <c r="G628"/>
      <c r="H628"/>
    </row>
    <row r="629" spans="1:8" s="25" customFormat="1">
      <c r="A629"/>
      <c r="B629" s="63"/>
      <c r="C629"/>
      <c r="D629"/>
      <c r="E629" s="3"/>
      <c r="F629" s="55"/>
      <c r="G629"/>
      <c r="H629"/>
    </row>
    <row r="630" spans="1:8" s="25" customFormat="1">
      <c r="A630"/>
      <c r="B630" s="63"/>
      <c r="C630"/>
      <c r="D630"/>
      <c r="E630" s="3"/>
      <c r="F630" s="55"/>
      <c r="G630"/>
      <c r="H630"/>
    </row>
    <row r="631" spans="1:8" s="25" customFormat="1">
      <c r="A631"/>
      <c r="B631" s="63"/>
      <c r="C631"/>
      <c r="D631"/>
      <c r="E631" s="3"/>
      <c r="F631" s="55"/>
      <c r="G631"/>
      <c r="H631"/>
    </row>
    <row r="632" spans="1:8" s="25" customFormat="1">
      <c r="A632"/>
      <c r="B632" s="63"/>
      <c r="C632"/>
      <c r="D632"/>
      <c r="E632" s="3"/>
      <c r="F632" s="55"/>
      <c r="G632"/>
      <c r="H632"/>
    </row>
    <row r="633" spans="1:8" s="25" customFormat="1">
      <c r="A633"/>
      <c r="B633" s="63"/>
      <c r="C633"/>
      <c r="D633"/>
      <c r="E633" s="3"/>
      <c r="F633" s="55"/>
      <c r="G633"/>
      <c r="H633"/>
    </row>
    <row r="634" spans="1:8" s="25" customFormat="1">
      <c r="A634"/>
      <c r="B634" s="63"/>
      <c r="C634"/>
      <c r="D634"/>
      <c r="E634" s="3"/>
      <c r="F634" s="55"/>
      <c r="G634" s="3"/>
      <c r="H634"/>
    </row>
    <row r="635" spans="1:8" s="25" customFormat="1">
      <c r="A635"/>
      <c r="B635" s="63"/>
      <c r="C635"/>
      <c r="D635"/>
      <c r="E635" s="3"/>
      <c r="F635" s="55"/>
      <c r="G635" s="3"/>
      <c r="H635"/>
    </row>
    <row r="636" spans="1:8" s="25" customFormat="1">
      <c r="A636"/>
      <c r="B636" s="63"/>
      <c r="C636"/>
      <c r="D636"/>
      <c r="E636" s="3"/>
      <c r="F636" s="55"/>
      <c r="G636" s="3"/>
      <c r="H636"/>
    </row>
    <row r="637" spans="1:8" s="25" customFormat="1">
      <c r="A637"/>
      <c r="B637" s="63"/>
      <c r="C637"/>
      <c r="D637"/>
      <c r="E637" s="3"/>
      <c r="F637" s="55"/>
      <c r="G637"/>
      <c r="H637"/>
    </row>
    <row r="638" spans="1:8" s="25" customFormat="1">
      <c r="A638"/>
      <c r="B638" s="63"/>
      <c r="C638"/>
      <c r="D638"/>
      <c r="E638" s="3"/>
      <c r="F638" s="55"/>
      <c r="G638"/>
      <c r="H638"/>
    </row>
    <row r="639" spans="1:8" s="25" customFormat="1">
      <c r="A639"/>
      <c r="B639" s="63"/>
      <c r="C639"/>
      <c r="D639"/>
      <c r="E639" s="3"/>
      <c r="F639" s="55"/>
      <c r="G639"/>
      <c r="H639"/>
    </row>
    <row r="640" spans="1:8" s="25" customFormat="1">
      <c r="A640"/>
      <c r="B640" s="63"/>
      <c r="C640"/>
      <c r="D640"/>
      <c r="E640" s="3"/>
      <c r="F640" s="55"/>
      <c r="G640"/>
      <c r="H640"/>
    </row>
    <row r="641" spans="1:8" s="25" customFormat="1">
      <c r="A641"/>
      <c r="B641" s="63"/>
      <c r="C641"/>
      <c r="D641"/>
      <c r="E641" s="3"/>
      <c r="F641" s="55"/>
      <c r="G641"/>
      <c r="H641"/>
    </row>
    <row r="642" spans="1:8" s="25" customFormat="1">
      <c r="A642"/>
      <c r="B642" s="63"/>
      <c r="C642"/>
      <c r="D642"/>
      <c r="E642" s="3"/>
      <c r="F642" s="55"/>
      <c r="G642" s="3"/>
      <c r="H642"/>
    </row>
    <row r="643" spans="1:8" s="25" customFormat="1">
      <c r="A643"/>
      <c r="B643" s="63"/>
      <c r="C643"/>
      <c r="D643"/>
      <c r="E643" s="3"/>
      <c r="F643" s="55"/>
      <c r="G643" s="3"/>
      <c r="H643"/>
    </row>
    <row r="644" spans="1:8" s="25" customFormat="1">
      <c r="A644"/>
      <c r="B644" s="63"/>
      <c r="C644"/>
      <c r="D644"/>
      <c r="E644" s="3"/>
      <c r="F644" s="55"/>
      <c r="G644" s="3"/>
      <c r="H644"/>
    </row>
    <row r="645" spans="1:8" s="25" customFormat="1">
      <c r="A645"/>
      <c r="B645" s="63"/>
      <c r="C645"/>
      <c r="D645"/>
      <c r="E645" s="3"/>
      <c r="F645" s="55"/>
      <c r="G645" s="3"/>
      <c r="H645"/>
    </row>
    <row r="646" spans="1:8" s="25" customFormat="1">
      <c r="A646"/>
      <c r="B646" s="63"/>
      <c r="C646"/>
      <c r="D646"/>
      <c r="E646" s="3"/>
      <c r="F646" s="55"/>
      <c r="G646"/>
      <c r="H646"/>
    </row>
    <row r="647" spans="1:8" s="25" customFormat="1">
      <c r="A647"/>
      <c r="B647" s="63"/>
      <c r="C647"/>
      <c r="D647"/>
      <c r="E647" s="3"/>
      <c r="F647" s="55"/>
      <c r="G647"/>
      <c r="H647"/>
    </row>
    <row r="648" spans="1:8" s="25" customFormat="1">
      <c r="A648"/>
      <c r="B648" s="63"/>
      <c r="C648"/>
      <c r="D648"/>
      <c r="E648" s="3"/>
      <c r="F648" s="55"/>
      <c r="G648"/>
      <c r="H648"/>
    </row>
    <row r="649" spans="1:8" s="25" customFormat="1">
      <c r="A649"/>
      <c r="B649" s="63"/>
      <c r="C649"/>
      <c r="D649"/>
      <c r="E649" s="3"/>
      <c r="F649" s="55"/>
      <c r="G649"/>
      <c r="H649"/>
    </row>
    <row r="650" spans="1:8" s="25" customFormat="1">
      <c r="A650"/>
      <c r="B650" s="63"/>
      <c r="C650"/>
      <c r="D650"/>
      <c r="E650" s="3"/>
      <c r="F650" s="55"/>
      <c r="G650"/>
      <c r="H650"/>
    </row>
    <row r="651" spans="1:8" s="25" customFormat="1">
      <c r="A651"/>
      <c r="B651" s="63"/>
      <c r="C651"/>
      <c r="D651"/>
      <c r="E651" s="3"/>
      <c r="F651" s="55"/>
      <c r="G651"/>
      <c r="H651"/>
    </row>
    <row r="652" spans="1:8" s="25" customFormat="1">
      <c r="A652"/>
      <c r="B652" s="63"/>
      <c r="C652"/>
      <c r="D652"/>
      <c r="E652" s="3"/>
      <c r="F652" s="55"/>
      <c r="G652"/>
      <c r="H652"/>
    </row>
    <row r="653" spans="1:8" s="25" customFormat="1">
      <c r="A653"/>
      <c r="B653" s="63"/>
      <c r="C653"/>
      <c r="D653"/>
      <c r="E653" s="3"/>
      <c r="F653" s="55"/>
      <c r="G653" s="3"/>
      <c r="H653"/>
    </row>
    <row r="654" spans="1:8" s="25" customFormat="1">
      <c r="A654"/>
      <c r="B654" s="63"/>
      <c r="C654"/>
      <c r="D654"/>
      <c r="E654" s="3"/>
      <c r="F654" s="55"/>
      <c r="G654" s="3"/>
      <c r="H654"/>
    </row>
    <row r="655" spans="1:8" s="25" customFormat="1">
      <c r="A655"/>
      <c r="B655" s="63"/>
      <c r="C655"/>
      <c r="D655"/>
      <c r="E655" s="3"/>
      <c r="F655" s="55"/>
      <c r="G655"/>
      <c r="H655"/>
    </row>
    <row r="656" spans="1:8" s="25" customFormat="1">
      <c r="A656"/>
      <c r="B656" s="63"/>
      <c r="C656"/>
      <c r="D656"/>
      <c r="E656" s="3"/>
      <c r="F656" s="55"/>
      <c r="G656" s="3"/>
      <c r="H656"/>
    </row>
    <row r="657" spans="1:8" s="25" customFormat="1">
      <c r="A657"/>
      <c r="B657" s="63"/>
      <c r="C657"/>
      <c r="D657"/>
      <c r="E657" s="3"/>
      <c r="F657" s="55"/>
      <c r="G657" s="3"/>
      <c r="H657"/>
    </row>
    <row r="658" spans="1:8" s="25" customFormat="1">
      <c r="A658"/>
      <c r="B658" s="63"/>
      <c r="C658"/>
      <c r="D658"/>
      <c r="E658" s="3"/>
      <c r="F658" s="55"/>
      <c r="G658" s="3"/>
      <c r="H658"/>
    </row>
    <row r="659" spans="1:8" s="25" customFormat="1">
      <c r="A659"/>
      <c r="B659" s="63"/>
      <c r="C659"/>
      <c r="D659"/>
      <c r="E659" s="3"/>
      <c r="F659" s="55"/>
      <c r="G659" s="3"/>
      <c r="H659"/>
    </row>
    <row r="660" spans="1:8" s="25" customFormat="1">
      <c r="A660"/>
      <c r="B660" s="63"/>
      <c r="C660"/>
      <c r="D660"/>
      <c r="E660" s="3"/>
      <c r="F660" s="55"/>
      <c r="G660"/>
      <c r="H660"/>
    </row>
    <row r="661" spans="1:8" s="25" customFormat="1">
      <c r="A661"/>
      <c r="B661" s="63"/>
      <c r="C661"/>
      <c r="D661"/>
      <c r="E661" s="3"/>
      <c r="F661" s="55"/>
      <c r="G661" s="3"/>
      <c r="H661"/>
    </row>
    <row r="662" spans="1:8" s="25" customFormat="1">
      <c r="A662"/>
      <c r="B662" s="63"/>
      <c r="C662"/>
      <c r="D662"/>
      <c r="E662" s="3"/>
      <c r="F662" s="55"/>
      <c r="G662"/>
      <c r="H662"/>
    </row>
    <row r="663" spans="1:8" s="25" customFormat="1">
      <c r="A663"/>
      <c r="B663" s="63"/>
      <c r="C663"/>
      <c r="D663"/>
      <c r="E663" s="3"/>
      <c r="F663" s="55"/>
      <c r="G663"/>
      <c r="H663"/>
    </row>
    <row r="664" spans="1:8" s="25" customFormat="1">
      <c r="A664"/>
      <c r="B664" s="63"/>
      <c r="C664"/>
      <c r="D664"/>
      <c r="E664" s="3"/>
      <c r="F664" s="55"/>
      <c r="G664" s="3"/>
      <c r="H664"/>
    </row>
    <row r="665" spans="1:8" s="25" customFormat="1">
      <c r="A665"/>
      <c r="B665" s="63"/>
      <c r="C665"/>
      <c r="D665"/>
      <c r="E665" s="3"/>
      <c r="F665" s="55"/>
      <c r="G665"/>
      <c r="H665"/>
    </row>
    <row r="666" spans="1:8" s="25" customFormat="1">
      <c r="A666"/>
      <c r="B666" s="63"/>
      <c r="C666"/>
      <c r="D666"/>
      <c r="E666" s="3"/>
      <c r="F666" s="55"/>
      <c r="G666"/>
      <c r="H666"/>
    </row>
    <row r="667" spans="1:8" s="25" customFormat="1">
      <c r="A667"/>
      <c r="B667" s="63"/>
      <c r="C667"/>
      <c r="D667"/>
      <c r="E667" s="3"/>
      <c r="F667" s="55"/>
      <c r="G667"/>
      <c r="H667"/>
    </row>
    <row r="668" spans="1:8" s="25" customFormat="1">
      <c r="A668"/>
      <c r="B668" s="63"/>
      <c r="C668"/>
      <c r="D668"/>
      <c r="E668" s="3"/>
      <c r="F668" s="55"/>
      <c r="G668"/>
      <c r="H668"/>
    </row>
    <row r="669" spans="1:8" s="25" customFormat="1">
      <c r="A669"/>
      <c r="B669" s="63"/>
      <c r="C669"/>
      <c r="D669"/>
      <c r="E669" s="3"/>
      <c r="F669" s="55"/>
      <c r="G669"/>
      <c r="H669"/>
    </row>
    <row r="670" spans="1:8" s="25" customFormat="1">
      <c r="A670"/>
      <c r="B670" s="63"/>
      <c r="C670"/>
      <c r="D670"/>
      <c r="E670" s="3"/>
      <c r="F670" s="55"/>
      <c r="G670"/>
      <c r="H670"/>
    </row>
    <row r="671" spans="1:8" s="25" customFormat="1">
      <c r="A671"/>
      <c r="B671" s="63"/>
      <c r="C671"/>
      <c r="D671"/>
      <c r="E671" s="3"/>
      <c r="F671" s="55"/>
      <c r="G671"/>
      <c r="H671"/>
    </row>
    <row r="672" spans="1:8" s="25" customFormat="1">
      <c r="A672"/>
      <c r="B672" s="63"/>
      <c r="C672"/>
      <c r="D672"/>
      <c r="E672" s="3"/>
      <c r="F672" s="55"/>
      <c r="G672"/>
      <c r="H672"/>
    </row>
    <row r="673" spans="1:8" s="25" customFormat="1">
      <c r="A673"/>
      <c r="B673" s="63"/>
      <c r="C673"/>
      <c r="D673"/>
      <c r="E673" s="3"/>
      <c r="F673" s="55"/>
      <c r="G673" s="3"/>
      <c r="H673"/>
    </row>
    <row r="674" spans="1:8" s="25" customFormat="1">
      <c r="A674"/>
      <c r="B674" s="63"/>
      <c r="C674"/>
      <c r="D674"/>
      <c r="E674" s="3"/>
      <c r="F674" s="55"/>
      <c r="G674"/>
      <c r="H674"/>
    </row>
    <row r="675" spans="1:8" s="25" customFormat="1">
      <c r="A675"/>
      <c r="B675" s="63"/>
      <c r="C675"/>
      <c r="D675"/>
      <c r="E675" s="3"/>
      <c r="F675" s="55"/>
      <c r="G675" s="3"/>
      <c r="H675"/>
    </row>
    <row r="676" spans="1:8" s="25" customFormat="1">
      <c r="A676"/>
      <c r="B676" s="63"/>
      <c r="C676"/>
      <c r="D676"/>
      <c r="E676" s="3"/>
      <c r="F676" s="55"/>
      <c r="G676"/>
      <c r="H676"/>
    </row>
    <row r="677" spans="1:8" s="25" customFormat="1">
      <c r="A677"/>
      <c r="B677" s="63"/>
      <c r="C677"/>
      <c r="D677"/>
      <c r="E677" s="3"/>
      <c r="F677" s="55"/>
      <c r="G677"/>
      <c r="H677"/>
    </row>
    <row r="678" spans="1:8" s="25" customFormat="1">
      <c r="A678"/>
      <c r="B678" s="63"/>
      <c r="C678"/>
      <c r="D678"/>
      <c r="E678" s="3"/>
      <c r="F678" s="55"/>
      <c r="G678"/>
      <c r="H678"/>
    </row>
    <row r="679" spans="1:8" s="25" customFormat="1">
      <c r="A679"/>
      <c r="B679" s="63"/>
      <c r="C679"/>
      <c r="D679"/>
      <c r="E679" s="3"/>
      <c r="F679" s="55"/>
      <c r="G679"/>
      <c r="H679"/>
    </row>
    <row r="680" spans="1:8" s="25" customFormat="1">
      <c r="A680"/>
      <c r="B680" s="63"/>
      <c r="C680"/>
      <c r="D680"/>
      <c r="E680" s="3"/>
      <c r="F680" s="55"/>
      <c r="G680" s="3"/>
      <c r="H680"/>
    </row>
    <row r="681" spans="1:8" s="25" customFormat="1">
      <c r="A681"/>
      <c r="B681" s="63"/>
      <c r="C681"/>
      <c r="D681"/>
      <c r="E681" s="3"/>
      <c r="F681" s="55"/>
      <c r="G681"/>
      <c r="H681"/>
    </row>
    <row r="682" spans="1:8" s="25" customFormat="1">
      <c r="A682"/>
      <c r="B682" s="63"/>
      <c r="C682"/>
      <c r="D682"/>
      <c r="E682" s="3"/>
      <c r="F682" s="55"/>
      <c r="G682"/>
      <c r="H682"/>
    </row>
    <row r="683" spans="1:8" s="25" customFormat="1">
      <c r="A683"/>
      <c r="B683" s="63"/>
      <c r="C683"/>
      <c r="D683"/>
      <c r="E683" s="3"/>
      <c r="F683" s="55"/>
      <c r="G683"/>
      <c r="H683"/>
    </row>
    <row r="684" spans="1:8" s="25" customFormat="1">
      <c r="A684"/>
      <c r="B684" s="63"/>
      <c r="C684"/>
      <c r="D684"/>
      <c r="E684" s="3"/>
      <c r="F684" s="55"/>
      <c r="G684" s="3"/>
      <c r="H684"/>
    </row>
    <row r="685" spans="1:8" s="25" customFormat="1">
      <c r="A685"/>
      <c r="B685" s="63"/>
      <c r="C685"/>
      <c r="D685"/>
      <c r="E685" s="3"/>
      <c r="F685" s="55"/>
      <c r="G685"/>
      <c r="H685"/>
    </row>
    <row r="686" spans="1:8" s="25" customFormat="1">
      <c r="A686"/>
      <c r="B686" s="63"/>
      <c r="C686"/>
      <c r="D686"/>
      <c r="E686" s="3"/>
      <c r="F686" s="55"/>
      <c r="G686"/>
      <c r="H686"/>
    </row>
    <row r="687" spans="1:8" s="25" customFormat="1">
      <c r="A687"/>
      <c r="B687" s="63"/>
      <c r="C687"/>
      <c r="D687"/>
      <c r="E687" s="3"/>
      <c r="F687" s="55"/>
      <c r="G687" s="3"/>
      <c r="H687"/>
    </row>
    <row r="688" spans="1:8" s="25" customFormat="1">
      <c r="A688"/>
      <c r="B688" s="63"/>
      <c r="C688"/>
      <c r="D688"/>
      <c r="E688" s="3"/>
      <c r="F688" s="55"/>
      <c r="G688" s="3"/>
      <c r="H688"/>
    </row>
    <row r="689" spans="1:8" s="25" customFormat="1">
      <c r="A689"/>
      <c r="B689" s="63"/>
      <c r="C689"/>
      <c r="D689"/>
      <c r="E689" s="3"/>
      <c r="F689" s="55"/>
      <c r="G689"/>
      <c r="H689"/>
    </row>
    <row r="690" spans="1:8" s="25" customFormat="1">
      <c r="A690"/>
      <c r="B690" s="63"/>
      <c r="C690"/>
      <c r="D690"/>
      <c r="E690" s="3"/>
      <c r="F690" s="55"/>
      <c r="G690"/>
      <c r="H690"/>
    </row>
    <row r="691" spans="1:8" s="25" customFormat="1">
      <c r="A691"/>
      <c r="B691" s="63"/>
      <c r="C691"/>
      <c r="D691"/>
      <c r="E691" s="3"/>
      <c r="F691" s="55"/>
      <c r="G691" s="3"/>
      <c r="H691"/>
    </row>
    <row r="692" spans="1:8" s="25" customFormat="1">
      <c r="A692"/>
      <c r="B692" s="63"/>
      <c r="C692"/>
      <c r="D692"/>
      <c r="E692" s="3"/>
      <c r="F692" s="55"/>
      <c r="G692"/>
      <c r="H692"/>
    </row>
    <row r="693" spans="1:8" s="25" customFormat="1">
      <c r="A693"/>
      <c r="B693" s="63"/>
      <c r="C693"/>
      <c r="D693"/>
      <c r="E693" s="3"/>
      <c r="F693" s="55"/>
      <c r="G693"/>
      <c r="H693"/>
    </row>
    <row r="694" spans="1:8" s="25" customFormat="1">
      <c r="A694"/>
      <c r="B694" s="63"/>
      <c r="C694"/>
      <c r="D694"/>
      <c r="E694" s="3"/>
      <c r="F694" s="55"/>
      <c r="G694"/>
      <c r="H694"/>
    </row>
    <row r="695" spans="1:8" s="25" customFormat="1">
      <c r="A695"/>
      <c r="B695" s="63"/>
      <c r="C695"/>
      <c r="D695"/>
      <c r="E695" s="3"/>
      <c r="F695" s="55"/>
      <c r="G695"/>
      <c r="H695"/>
    </row>
    <row r="696" spans="1:8" s="25" customFormat="1">
      <c r="A696"/>
      <c r="B696" s="63"/>
      <c r="C696"/>
      <c r="D696"/>
      <c r="E696" s="3"/>
      <c r="F696" s="55"/>
      <c r="G696" s="3"/>
      <c r="H696"/>
    </row>
    <row r="697" spans="1:8" s="25" customFormat="1">
      <c r="A697"/>
      <c r="B697" s="63"/>
      <c r="C697"/>
      <c r="D697"/>
      <c r="E697" s="3"/>
      <c r="F697" s="55"/>
      <c r="G697"/>
      <c r="H697"/>
    </row>
    <row r="698" spans="1:8" s="25" customFormat="1">
      <c r="A698"/>
      <c r="B698" s="63"/>
      <c r="C698"/>
      <c r="D698"/>
      <c r="E698" s="3"/>
      <c r="F698" s="55"/>
      <c r="G698" s="3"/>
      <c r="H698"/>
    </row>
    <row r="699" spans="1:8" s="25" customFormat="1">
      <c r="A699"/>
      <c r="B699" s="63"/>
      <c r="C699"/>
      <c r="D699"/>
      <c r="E699" s="3"/>
      <c r="F699" s="55"/>
      <c r="G699"/>
      <c r="H699"/>
    </row>
    <row r="700" spans="1:8" s="25" customFormat="1">
      <c r="A700"/>
      <c r="B700" s="63"/>
      <c r="C700"/>
      <c r="D700"/>
      <c r="E700" s="3"/>
      <c r="F700" s="55"/>
      <c r="G700"/>
      <c r="H700"/>
    </row>
    <row r="701" spans="1:8" s="25" customFormat="1">
      <c r="A701"/>
      <c r="B701" s="63"/>
      <c r="C701"/>
      <c r="D701"/>
      <c r="E701" s="3"/>
      <c r="F701" s="55"/>
      <c r="G701"/>
      <c r="H701"/>
    </row>
    <row r="702" spans="1:8" s="25" customFormat="1">
      <c r="A702"/>
      <c r="B702" s="63"/>
      <c r="C702"/>
      <c r="D702"/>
      <c r="E702" s="3"/>
      <c r="F702" s="55"/>
      <c r="G702" s="3"/>
      <c r="H702"/>
    </row>
    <row r="703" spans="1:8" s="25" customFormat="1">
      <c r="A703"/>
      <c r="B703" s="63"/>
      <c r="C703"/>
      <c r="D703"/>
      <c r="E703" s="3"/>
      <c r="F703" s="55"/>
      <c r="G703"/>
      <c r="H703"/>
    </row>
    <row r="704" spans="1:8" s="25" customFormat="1">
      <c r="A704"/>
      <c r="B704" s="63"/>
      <c r="C704"/>
      <c r="D704"/>
      <c r="E704" s="3"/>
      <c r="F704" s="55"/>
      <c r="G704"/>
      <c r="H704"/>
    </row>
    <row r="705" spans="1:8" s="25" customFormat="1">
      <c r="A705"/>
      <c r="B705" s="63"/>
      <c r="C705"/>
      <c r="D705"/>
      <c r="E705" s="3"/>
      <c r="F705" s="55"/>
      <c r="G705"/>
      <c r="H705"/>
    </row>
    <row r="706" spans="1:8" s="25" customFormat="1">
      <c r="A706"/>
      <c r="B706" s="63"/>
      <c r="C706"/>
      <c r="D706"/>
      <c r="E706" s="3"/>
      <c r="F706" s="55"/>
      <c r="G706"/>
      <c r="H706"/>
    </row>
    <row r="707" spans="1:8" s="25" customFormat="1">
      <c r="A707"/>
      <c r="B707" s="63"/>
      <c r="C707"/>
      <c r="D707"/>
      <c r="E707" s="3"/>
      <c r="F707" s="55"/>
      <c r="G707"/>
      <c r="H707"/>
    </row>
    <row r="708" spans="1:8" s="25" customFormat="1">
      <c r="A708"/>
      <c r="B708" s="63"/>
      <c r="C708"/>
      <c r="D708"/>
      <c r="E708" s="3"/>
      <c r="F708" s="55"/>
      <c r="G708"/>
      <c r="H708"/>
    </row>
    <row r="709" spans="1:8" s="25" customFormat="1">
      <c r="A709"/>
      <c r="B709" s="63"/>
      <c r="C709"/>
      <c r="D709"/>
      <c r="E709" s="3"/>
      <c r="F709" s="55"/>
      <c r="G709"/>
      <c r="H709"/>
    </row>
    <row r="710" spans="1:8" s="25" customFormat="1">
      <c r="A710"/>
      <c r="B710" s="63"/>
      <c r="C710"/>
      <c r="D710"/>
      <c r="E710" s="3"/>
      <c r="F710" s="55"/>
      <c r="G710"/>
      <c r="H710"/>
    </row>
    <row r="711" spans="1:8" s="25" customFormat="1">
      <c r="A711"/>
      <c r="B711" s="63"/>
      <c r="C711"/>
      <c r="D711"/>
      <c r="E711" s="3"/>
      <c r="F711" s="55"/>
      <c r="G711"/>
      <c r="H711"/>
    </row>
    <row r="712" spans="1:8" s="25" customFormat="1">
      <c r="A712"/>
      <c r="B712" s="63"/>
      <c r="C712"/>
      <c r="D712"/>
      <c r="E712" s="3"/>
      <c r="F712" s="55"/>
      <c r="G712"/>
      <c r="H712"/>
    </row>
    <row r="713" spans="1:8" s="25" customFormat="1">
      <c r="A713"/>
      <c r="B713" s="63"/>
      <c r="C713"/>
      <c r="D713"/>
      <c r="E713" s="3"/>
      <c r="F713" s="55"/>
      <c r="G713"/>
      <c r="H713"/>
    </row>
    <row r="714" spans="1:8" s="25" customFormat="1">
      <c r="A714"/>
      <c r="B714" s="63"/>
      <c r="C714"/>
      <c r="D714"/>
      <c r="E714" s="3"/>
      <c r="F714" s="55"/>
      <c r="G714"/>
      <c r="H714"/>
    </row>
    <row r="715" spans="1:8" s="25" customFormat="1">
      <c r="A715"/>
      <c r="B715" s="63"/>
      <c r="C715"/>
      <c r="D715"/>
      <c r="E715" s="3"/>
      <c r="F715" s="55"/>
      <c r="G715"/>
      <c r="H715"/>
    </row>
    <row r="716" spans="1:8" s="25" customFormat="1">
      <c r="A716"/>
      <c r="B716" s="63"/>
      <c r="C716"/>
      <c r="D716"/>
      <c r="E716" s="3"/>
      <c r="F716" s="55"/>
      <c r="G716"/>
      <c r="H716"/>
    </row>
    <row r="717" spans="1:8" s="25" customFormat="1">
      <c r="A717"/>
      <c r="B717" s="63"/>
      <c r="C717"/>
      <c r="D717"/>
      <c r="E717" s="3"/>
      <c r="F717" s="55"/>
      <c r="G717"/>
      <c r="H717"/>
    </row>
    <row r="718" spans="1:8" s="25" customFormat="1">
      <c r="A718"/>
      <c r="B718" s="63"/>
      <c r="C718"/>
      <c r="D718"/>
      <c r="E718" s="3"/>
      <c r="F718" s="55"/>
      <c r="G718"/>
      <c r="H718"/>
    </row>
    <row r="719" spans="1:8" s="25" customFormat="1">
      <c r="A719"/>
      <c r="B719" s="63"/>
      <c r="C719"/>
      <c r="D719"/>
      <c r="E719" s="3"/>
      <c r="F719" s="55"/>
      <c r="G719"/>
      <c r="H719"/>
    </row>
    <row r="720" spans="1:8" s="25" customFormat="1">
      <c r="A720"/>
      <c r="B720" s="63"/>
      <c r="C720"/>
      <c r="D720"/>
      <c r="E720" s="3"/>
      <c r="F720" s="55"/>
      <c r="G720"/>
      <c r="H720"/>
    </row>
    <row r="721" spans="1:8" s="25" customFormat="1">
      <c r="A721"/>
      <c r="B721" s="63"/>
      <c r="C721"/>
      <c r="D721"/>
      <c r="E721" s="3"/>
      <c r="F721" s="55"/>
      <c r="G721"/>
      <c r="H721"/>
    </row>
    <row r="722" spans="1:8" s="25" customFormat="1">
      <c r="A722"/>
      <c r="B722" s="63"/>
      <c r="C722"/>
      <c r="D722"/>
      <c r="E722" s="3"/>
      <c r="F722" s="55"/>
      <c r="G722"/>
      <c r="H722"/>
    </row>
    <row r="723" spans="1:8" s="25" customFormat="1">
      <c r="A723"/>
      <c r="B723" s="63"/>
      <c r="C723"/>
      <c r="D723"/>
      <c r="E723" s="3"/>
      <c r="F723" s="55"/>
      <c r="G723"/>
      <c r="H723"/>
    </row>
    <row r="724" spans="1:8" s="25" customFormat="1">
      <c r="A724"/>
      <c r="B724" s="63"/>
      <c r="C724"/>
      <c r="D724"/>
      <c r="E724" s="3"/>
      <c r="F724" s="55"/>
      <c r="G724"/>
      <c r="H724"/>
    </row>
    <row r="725" spans="1:8" s="25" customFormat="1">
      <c r="A725"/>
      <c r="B725" s="63"/>
      <c r="C725"/>
      <c r="D725"/>
      <c r="E725" s="3"/>
      <c r="F725" s="55"/>
      <c r="G725"/>
      <c r="H725"/>
    </row>
    <row r="726" spans="1:8" s="25" customFormat="1">
      <c r="A726"/>
      <c r="B726" s="63"/>
      <c r="C726"/>
      <c r="D726"/>
      <c r="E726" s="3"/>
      <c r="F726" s="55"/>
      <c r="G726"/>
      <c r="H726"/>
    </row>
    <row r="727" spans="1:8" s="25" customFormat="1">
      <c r="A727"/>
      <c r="B727" s="63"/>
      <c r="C727"/>
      <c r="D727"/>
      <c r="E727" s="3"/>
      <c r="F727" s="55"/>
      <c r="G727"/>
      <c r="H727"/>
    </row>
    <row r="728" spans="1:8" s="25" customFormat="1">
      <c r="A728"/>
      <c r="B728" s="63"/>
      <c r="C728"/>
      <c r="D728"/>
      <c r="E728" s="3"/>
      <c r="F728" s="55"/>
      <c r="G728"/>
      <c r="H728"/>
    </row>
    <row r="729" spans="1:8" s="25" customFormat="1">
      <c r="A729"/>
      <c r="B729" s="63"/>
      <c r="C729"/>
      <c r="D729"/>
      <c r="E729" s="3"/>
      <c r="F729" s="55"/>
      <c r="G729"/>
      <c r="H729"/>
    </row>
    <row r="730" spans="1:8" s="25" customFormat="1">
      <c r="A730"/>
      <c r="B730" s="63"/>
      <c r="C730"/>
      <c r="D730"/>
      <c r="E730" s="3"/>
      <c r="F730" s="55"/>
      <c r="G730"/>
      <c r="H730"/>
    </row>
    <row r="731" spans="1:8" s="25" customFormat="1">
      <c r="A731"/>
      <c r="B731" s="63"/>
      <c r="C731"/>
      <c r="D731"/>
      <c r="E731" s="3"/>
      <c r="F731" s="55"/>
      <c r="G731"/>
      <c r="H731"/>
    </row>
    <row r="732" spans="1:8" s="25" customFormat="1">
      <c r="A732"/>
      <c r="B732" s="63"/>
      <c r="C732"/>
      <c r="D732"/>
      <c r="E732" s="3"/>
      <c r="F732" s="55"/>
      <c r="G732"/>
      <c r="H732"/>
    </row>
    <row r="733" spans="1:8" s="25" customFormat="1">
      <c r="A733"/>
      <c r="B733" s="63"/>
      <c r="C733"/>
      <c r="D733"/>
      <c r="E733" s="3"/>
      <c r="F733" s="55"/>
      <c r="G733"/>
      <c r="H733"/>
    </row>
    <row r="734" spans="1:8" s="25" customFormat="1">
      <c r="A734"/>
      <c r="B734" s="63"/>
      <c r="C734"/>
      <c r="D734"/>
      <c r="E734" s="3"/>
      <c r="F734" s="55"/>
      <c r="G734"/>
      <c r="H734"/>
    </row>
    <row r="735" spans="1:8" s="25" customFormat="1">
      <c r="A735"/>
      <c r="B735" s="63"/>
      <c r="C735"/>
      <c r="D735"/>
      <c r="E735" s="3"/>
      <c r="F735" s="55"/>
      <c r="G735"/>
      <c r="H735"/>
    </row>
    <row r="736" spans="1:8" s="25" customFormat="1">
      <c r="A736"/>
      <c r="B736" s="63"/>
      <c r="C736"/>
      <c r="D736"/>
      <c r="E736" s="3"/>
      <c r="F736" s="55"/>
      <c r="G736"/>
      <c r="H736"/>
    </row>
    <row r="737" spans="1:8" s="25" customFormat="1">
      <c r="A737"/>
      <c r="B737" s="63"/>
      <c r="C737"/>
      <c r="D737"/>
      <c r="E737" s="3"/>
      <c r="F737" s="55"/>
      <c r="G737"/>
      <c r="H737"/>
    </row>
    <row r="738" spans="1:8" s="25" customFormat="1">
      <c r="A738"/>
      <c r="B738" s="63"/>
      <c r="C738"/>
      <c r="D738"/>
      <c r="E738" s="3"/>
      <c r="F738" s="55"/>
      <c r="G738"/>
      <c r="H738"/>
    </row>
    <row r="739" spans="1:8" s="25" customFormat="1">
      <c r="A739"/>
      <c r="B739" s="63"/>
      <c r="C739"/>
      <c r="D739"/>
      <c r="E739" s="3"/>
      <c r="F739" s="55"/>
      <c r="G739"/>
      <c r="H739"/>
    </row>
    <row r="740" spans="1:8" s="25" customFormat="1">
      <c r="A740"/>
      <c r="B740" s="63"/>
      <c r="C740"/>
      <c r="D740"/>
      <c r="E740" s="3"/>
      <c r="F740" s="55"/>
      <c r="G740"/>
      <c r="H740"/>
    </row>
    <row r="741" spans="1:8" s="25" customFormat="1">
      <c r="A741"/>
      <c r="B741" s="63"/>
      <c r="C741"/>
      <c r="D741"/>
      <c r="E741" s="3"/>
      <c r="F741" s="55"/>
      <c r="G741"/>
      <c r="H741"/>
    </row>
    <row r="742" spans="1:8" s="25" customFormat="1">
      <c r="A742"/>
      <c r="B742" s="63"/>
      <c r="C742"/>
      <c r="D742"/>
      <c r="E742" s="3"/>
      <c r="F742" s="55"/>
      <c r="G742"/>
      <c r="H742"/>
    </row>
    <row r="743" spans="1:8" s="25" customFormat="1">
      <c r="A743"/>
      <c r="B743" s="63"/>
      <c r="C743"/>
      <c r="D743"/>
      <c r="E743" s="3"/>
      <c r="F743" s="55"/>
      <c r="G743"/>
      <c r="H743"/>
    </row>
    <row r="744" spans="1:8" s="25" customFormat="1">
      <c r="A744"/>
      <c r="B744" s="63"/>
      <c r="C744"/>
      <c r="D744"/>
      <c r="E744" s="3"/>
      <c r="F744" s="55"/>
      <c r="G744"/>
      <c r="H744"/>
    </row>
    <row r="745" spans="1:8" s="25" customFormat="1">
      <c r="A745"/>
      <c r="B745" s="63"/>
      <c r="C745"/>
      <c r="D745"/>
      <c r="E745" s="3"/>
      <c r="F745" s="55"/>
      <c r="G745"/>
      <c r="H745"/>
    </row>
    <row r="746" spans="1:8" s="25" customFormat="1">
      <c r="A746"/>
      <c r="B746" s="63"/>
      <c r="C746"/>
      <c r="D746"/>
      <c r="E746" s="3"/>
      <c r="F746" s="55"/>
      <c r="G746"/>
      <c r="H746"/>
    </row>
    <row r="747" spans="1:8" s="25" customFormat="1">
      <c r="A747"/>
      <c r="B747" s="63"/>
      <c r="C747"/>
      <c r="D747"/>
      <c r="E747" s="3"/>
      <c r="F747" s="55"/>
      <c r="G747"/>
      <c r="H747"/>
    </row>
    <row r="748" spans="1:8" s="25" customFormat="1">
      <c r="A748"/>
      <c r="B748" s="63"/>
      <c r="C748"/>
      <c r="D748"/>
      <c r="E748" s="3"/>
      <c r="F748" s="55"/>
      <c r="G748"/>
      <c r="H748"/>
    </row>
    <row r="749" spans="1:8" s="25" customFormat="1">
      <c r="A749"/>
      <c r="B749" s="63"/>
      <c r="C749"/>
      <c r="D749"/>
      <c r="E749" s="3"/>
      <c r="F749" s="55"/>
      <c r="G749"/>
      <c r="H749"/>
    </row>
    <row r="750" spans="1:8" s="25" customFormat="1">
      <c r="A750"/>
      <c r="B750" s="63"/>
      <c r="C750"/>
      <c r="D750"/>
      <c r="E750" s="3"/>
      <c r="F750" s="55"/>
      <c r="G750"/>
      <c r="H750"/>
    </row>
    <row r="751" spans="1:8" s="25" customFormat="1">
      <c r="A751"/>
      <c r="B751" s="63"/>
      <c r="C751"/>
      <c r="D751"/>
      <c r="E751" s="3"/>
      <c r="F751" s="55"/>
      <c r="G751"/>
      <c r="H751"/>
    </row>
    <row r="752" spans="1:8" s="25" customFormat="1">
      <c r="A752"/>
      <c r="B752" s="63"/>
      <c r="C752"/>
      <c r="D752"/>
      <c r="E752" s="3"/>
      <c r="F752" s="55"/>
      <c r="G752"/>
      <c r="H752"/>
    </row>
    <row r="753" spans="1:8" s="25" customFormat="1">
      <c r="A753"/>
      <c r="B753" s="63"/>
      <c r="C753"/>
      <c r="D753"/>
      <c r="E753" s="3"/>
      <c r="F753" s="55"/>
      <c r="G753"/>
      <c r="H753"/>
    </row>
    <row r="754" spans="1:8" s="25" customFormat="1">
      <c r="A754"/>
      <c r="B754" s="63"/>
      <c r="C754"/>
      <c r="D754"/>
      <c r="E754" s="3"/>
      <c r="F754" s="55"/>
      <c r="G754"/>
      <c r="H754"/>
    </row>
    <row r="755" spans="1:8" s="25" customFormat="1">
      <c r="A755"/>
      <c r="B755" s="63"/>
      <c r="C755"/>
      <c r="D755"/>
      <c r="E755" s="3"/>
      <c r="F755" s="55"/>
      <c r="G755"/>
      <c r="H755"/>
    </row>
    <row r="756" spans="1:8" s="25" customFormat="1">
      <c r="A756"/>
      <c r="B756" s="63"/>
      <c r="C756"/>
      <c r="D756"/>
      <c r="E756" s="3"/>
      <c r="F756" s="55"/>
      <c r="G756"/>
      <c r="H756"/>
    </row>
    <row r="757" spans="1:8" s="25" customFormat="1">
      <c r="A757"/>
      <c r="B757" s="63"/>
      <c r="C757"/>
      <c r="D757"/>
      <c r="E757" s="3"/>
      <c r="F757" s="55"/>
      <c r="G757"/>
      <c r="H757"/>
    </row>
    <row r="758" spans="1:8" s="25" customFormat="1">
      <c r="A758"/>
      <c r="B758" s="63"/>
      <c r="C758"/>
      <c r="D758"/>
      <c r="E758" s="3"/>
      <c r="F758" s="55"/>
      <c r="G758"/>
      <c r="H758"/>
    </row>
    <row r="759" spans="1:8" s="25" customFormat="1">
      <c r="A759"/>
      <c r="B759" s="63"/>
      <c r="C759"/>
      <c r="D759"/>
      <c r="E759" s="3"/>
      <c r="F759" s="55"/>
      <c r="G759"/>
      <c r="H759"/>
    </row>
    <row r="760" spans="1:8" s="25" customFormat="1">
      <c r="A760"/>
      <c r="B760" s="63"/>
      <c r="C760"/>
      <c r="D760"/>
      <c r="E760" s="3"/>
      <c r="F760" s="55"/>
      <c r="G760"/>
      <c r="H760"/>
    </row>
    <row r="761" spans="1:8" s="25" customFormat="1">
      <c r="A761"/>
      <c r="B761" s="63"/>
      <c r="C761"/>
      <c r="D761"/>
      <c r="E761" s="3"/>
      <c r="F761" s="55"/>
      <c r="G761"/>
      <c r="H761"/>
    </row>
    <row r="762" spans="1:8" s="25" customFormat="1">
      <c r="A762"/>
      <c r="B762" s="63"/>
      <c r="C762"/>
      <c r="D762"/>
      <c r="E762" s="3"/>
      <c r="F762" s="55"/>
      <c r="G762"/>
      <c r="H762"/>
    </row>
    <row r="763" spans="1:8" s="25" customFormat="1">
      <c r="A763"/>
      <c r="B763" s="63"/>
      <c r="C763"/>
      <c r="D763"/>
      <c r="E763" s="3"/>
      <c r="F763" s="55"/>
      <c r="G763"/>
      <c r="H763"/>
    </row>
    <row r="764" spans="1:8" s="25" customFormat="1">
      <c r="A764"/>
      <c r="B764" s="63"/>
      <c r="C764"/>
      <c r="D764"/>
      <c r="E764" s="3"/>
      <c r="F764" s="55"/>
      <c r="G764"/>
      <c r="H764"/>
    </row>
    <row r="765" spans="1:8" s="25" customFormat="1">
      <c r="A765"/>
      <c r="B765" s="63"/>
      <c r="C765"/>
      <c r="D765"/>
      <c r="E765" s="3"/>
      <c r="F765" s="55"/>
      <c r="G765"/>
      <c r="H765"/>
    </row>
    <row r="766" spans="1:8" s="25" customFormat="1">
      <c r="A766"/>
      <c r="B766" s="63"/>
      <c r="C766"/>
      <c r="D766"/>
      <c r="E766" s="3"/>
      <c r="F766" s="55"/>
      <c r="G766"/>
      <c r="H766"/>
    </row>
    <row r="767" spans="1:8" s="25" customFormat="1">
      <c r="A767"/>
      <c r="B767" s="63"/>
      <c r="C767"/>
      <c r="D767"/>
      <c r="E767" s="3"/>
      <c r="F767" s="55"/>
      <c r="G767"/>
      <c r="H767"/>
    </row>
    <row r="768" spans="1:8" s="25" customFormat="1">
      <c r="A768"/>
      <c r="B768" s="63"/>
      <c r="C768"/>
      <c r="D768"/>
      <c r="E768" s="3"/>
      <c r="F768" s="55"/>
      <c r="G768"/>
      <c r="H768"/>
    </row>
    <row r="769" spans="1:8" s="25" customFormat="1">
      <c r="A769"/>
      <c r="B769" s="63"/>
      <c r="C769"/>
      <c r="D769"/>
      <c r="E769" s="3"/>
      <c r="F769" s="55"/>
      <c r="G769"/>
      <c r="H769"/>
    </row>
    <row r="770" spans="1:8" s="25" customFormat="1">
      <c r="A770"/>
      <c r="B770" s="63"/>
      <c r="C770"/>
      <c r="D770"/>
      <c r="E770" s="3"/>
      <c r="F770" s="55"/>
      <c r="G770"/>
      <c r="H770"/>
    </row>
    <row r="771" spans="1:8" s="25" customFormat="1">
      <c r="A771"/>
      <c r="B771" s="63"/>
      <c r="C771"/>
      <c r="D771"/>
      <c r="E771" s="3"/>
      <c r="F771" s="55"/>
      <c r="G771"/>
      <c r="H771"/>
    </row>
    <row r="772" spans="1:8" s="25" customFormat="1">
      <c r="A772"/>
      <c r="B772" s="63"/>
      <c r="C772"/>
      <c r="D772"/>
      <c r="E772" s="3"/>
      <c r="F772" s="55"/>
      <c r="G772"/>
      <c r="H772"/>
    </row>
    <row r="773" spans="1:8" s="25" customFormat="1">
      <c r="A773"/>
      <c r="B773" s="63"/>
      <c r="C773"/>
      <c r="D773"/>
      <c r="E773" s="3"/>
      <c r="F773" s="55"/>
      <c r="G773"/>
      <c r="H773"/>
    </row>
    <row r="774" spans="1:8" s="25" customFormat="1">
      <c r="A774"/>
      <c r="B774" s="63"/>
      <c r="C774"/>
      <c r="D774"/>
      <c r="E774" s="3"/>
      <c r="F774" s="55"/>
      <c r="G774"/>
      <c r="H774"/>
    </row>
    <row r="775" spans="1:8" s="25" customFormat="1">
      <c r="A775"/>
      <c r="B775" s="63"/>
      <c r="C775"/>
      <c r="D775"/>
      <c r="E775" s="3"/>
      <c r="F775" s="55"/>
      <c r="G775"/>
      <c r="H775"/>
    </row>
    <row r="776" spans="1:8" s="25" customFormat="1">
      <c r="A776"/>
      <c r="B776" s="63"/>
      <c r="C776"/>
      <c r="D776"/>
      <c r="E776" s="3"/>
      <c r="F776" s="55"/>
      <c r="G776"/>
      <c r="H776"/>
    </row>
    <row r="777" spans="1:8" s="25" customFormat="1">
      <c r="A777"/>
      <c r="B777" s="63"/>
      <c r="C777"/>
      <c r="D777"/>
      <c r="E777" s="3"/>
      <c r="F777" s="55"/>
      <c r="G777"/>
      <c r="H777"/>
    </row>
    <row r="778" spans="1:8" s="25" customFormat="1">
      <c r="A778"/>
      <c r="B778" s="63"/>
      <c r="C778"/>
      <c r="D778"/>
      <c r="E778" s="3"/>
      <c r="F778" s="55"/>
      <c r="G778"/>
      <c r="H778"/>
    </row>
    <row r="779" spans="1:8" s="25" customFormat="1">
      <c r="A779"/>
      <c r="B779" s="63"/>
      <c r="C779"/>
      <c r="D779"/>
      <c r="E779" s="3"/>
      <c r="F779" s="55"/>
      <c r="G779"/>
      <c r="H779"/>
    </row>
    <row r="780" spans="1:8" s="25" customFormat="1">
      <c r="A780"/>
      <c r="B780" s="63"/>
      <c r="C780"/>
      <c r="D780"/>
      <c r="E780" s="3"/>
      <c r="F780" s="55"/>
      <c r="G780"/>
      <c r="H780"/>
    </row>
    <row r="781" spans="1:8" s="25" customFormat="1">
      <c r="A781"/>
      <c r="B781" s="63"/>
      <c r="C781"/>
      <c r="D781"/>
      <c r="E781" s="3"/>
      <c r="F781" s="55"/>
      <c r="G781"/>
      <c r="H781"/>
    </row>
    <row r="782" spans="1:8" s="25" customFormat="1">
      <c r="A782"/>
      <c r="B782" s="63"/>
      <c r="C782"/>
      <c r="D782"/>
      <c r="E782" s="3"/>
      <c r="F782" s="55"/>
      <c r="G782"/>
      <c r="H782"/>
    </row>
    <row r="783" spans="1:8" s="25" customFormat="1">
      <c r="A783"/>
      <c r="B783" s="63"/>
      <c r="C783"/>
      <c r="D783"/>
      <c r="E783" s="3"/>
      <c r="F783" s="55"/>
      <c r="G783" s="3"/>
      <c r="H783"/>
    </row>
    <row r="784" spans="1:8" s="25" customFormat="1">
      <c r="A784"/>
      <c r="B784" s="63"/>
      <c r="C784"/>
      <c r="D784"/>
      <c r="E784" s="3"/>
      <c r="F784" s="55"/>
      <c r="G784"/>
      <c r="H784"/>
    </row>
    <row r="785" spans="1:8" s="25" customFormat="1">
      <c r="A785"/>
      <c r="B785" s="63"/>
      <c r="C785"/>
      <c r="D785"/>
      <c r="E785" s="3"/>
      <c r="F785" s="55"/>
      <c r="G785"/>
      <c r="H785"/>
    </row>
    <row r="786" spans="1:8" s="25" customFormat="1">
      <c r="A786"/>
      <c r="B786" s="63"/>
      <c r="C786"/>
      <c r="D786"/>
      <c r="E786" s="3"/>
      <c r="F786" s="55"/>
      <c r="G786"/>
      <c r="H786"/>
    </row>
    <row r="787" spans="1:8" s="25" customFormat="1">
      <c r="A787"/>
      <c r="B787" s="63"/>
      <c r="C787"/>
      <c r="D787"/>
      <c r="E787" s="3"/>
      <c r="F787" s="55"/>
      <c r="G787"/>
      <c r="H787"/>
    </row>
    <row r="788" spans="1:8" s="25" customFormat="1">
      <c r="A788"/>
      <c r="B788" s="63"/>
      <c r="C788"/>
      <c r="D788"/>
      <c r="E788" s="3"/>
      <c r="F788" s="55"/>
      <c r="G788"/>
      <c r="H788"/>
    </row>
    <row r="789" spans="1:8" s="25" customFormat="1">
      <c r="A789"/>
      <c r="B789" s="63"/>
      <c r="C789"/>
      <c r="D789"/>
      <c r="E789" s="3"/>
      <c r="F789" s="55"/>
      <c r="G789"/>
      <c r="H789"/>
    </row>
    <row r="790" spans="1:8" s="25" customFormat="1">
      <c r="A790"/>
      <c r="B790" s="63"/>
      <c r="C790"/>
      <c r="D790"/>
      <c r="E790" s="3"/>
      <c r="F790" s="55"/>
      <c r="G790"/>
      <c r="H790"/>
    </row>
    <row r="791" spans="1:8" s="25" customFormat="1">
      <c r="A791"/>
      <c r="B791" s="63"/>
      <c r="C791"/>
      <c r="D791"/>
      <c r="E791" s="3"/>
      <c r="F791" s="55"/>
      <c r="G791"/>
      <c r="H791"/>
    </row>
    <row r="792" spans="1:8" s="25" customFormat="1">
      <c r="A792"/>
      <c r="B792" s="63"/>
      <c r="C792"/>
      <c r="D792"/>
      <c r="E792" s="3"/>
      <c r="F792" s="55"/>
      <c r="G792"/>
      <c r="H792"/>
    </row>
    <row r="793" spans="1:8" s="25" customFormat="1">
      <c r="A793"/>
      <c r="B793" s="63"/>
      <c r="C793"/>
      <c r="D793"/>
      <c r="E793" s="3"/>
      <c r="F793" s="55"/>
      <c r="G793"/>
      <c r="H793"/>
    </row>
    <row r="794" spans="1:8" s="25" customFormat="1">
      <c r="A794"/>
      <c r="B794" s="63"/>
      <c r="C794"/>
      <c r="D794"/>
      <c r="E794" s="3"/>
      <c r="F794" s="55"/>
      <c r="G794"/>
      <c r="H794"/>
    </row>
    <row r="795" spans="1:8" s="25" customFormat="1">
      <c r="A795"/>
      <c r="B795" s="63"/>
      <c r="C795"/>
      <c r="D795"/>
      <c r="E795" s="3"/>
      <c r="F795" s="55"/>
      <c r="G795"/>
      <c r="H795"/>
    </row>
    <row r="796" spans="1:8" s="25" customFormat="1">
      <c r="A796"/>
      <c r="B796" s="63"/>
      <c r="C796"/>
      <c r="D796"/>
      <c r="E796" s="3"/>
      <c r="F796" s="55"/>
      <c r="G796" s="3"/>
      <c r="H796"/>
    </row>
    <row r="797" spans="1:8" s="25" customFormat="1">
      <c r="A797"/>
      <c r="B797" s="63"/>
      <c r="C797"/>
      <c r="D797"/>
      <c r="E797" s="3"/>
      <c r="F797" s="55"/>
      <c r="G797"/>
      <c r="H797"/>
    </row>
    <row r="798" spans="1:8" s="25" customFormat="1">
      <c r="A798"/>
      <c r="B798" s="63"/>
      <c r="C798"/>
      <c r="D798"/>
      <c r="E798" s="3"/>
      <c r="F798" s="55"/>
      <c r="G798"/>
      <c r="H798"/>
    </row>
    <row r="799" spans="1:8" s="25" customFormat="1">
      <c r="A799"/>
      <c r="B799" s="63"/>
      <c r="C799"/>
      <c r="D799"/>
      <c r="E799" s="3"/>
      <c r="F799" s="55"/>
      <c r="G799"/>
      <c r="H799"/>
    </row>
    <row r="800" spans="1:8" s="25" customFormat="1">
      <c r="A800"/>
      <c r="B800" s="63"/>
      <c r="C800"/>
      <c r="D800"/>
      <c r="E800" s="3"/>
      <c r="F800" s="55"/>
      <c r="G800"/>
      <c r="H800"/>
    </row>
    <row r="801" spans="1:8" s="25" customFormat="1">
      <c r="A801"/>
      <c r="B801" s="63"/>
      <c r="C801"/>
      <c r="D801"/>
      <c r="E801" s="3"/>
      <c r="F801" s="55"/>
      <c r="G801"/>
      <c r="H801"/>
    </row>
    <row r="802" spans="1:8" s="25" customFormat="1">
      <c r="A802"/>
      <c r="B802" s="63"/>
      <c r="C802"/>
      <c r="D802"/>
      <c r="E802" s="3"/>
      <c r="F802" s="55"/>
      <c r="G802"/>
      <c r="H802"/>
    </row>
    <row r="803" spans="1:8" s="25" customFormat="1">
      <c r="A803"/>
      <c r="B803" s="63"/>
      <c r="C803"/>
      <c r="D803"/>
      <c r="E803" s="3"/>
      <c r="F803" s="55"/>
      <c r="G803"/>
      <c r="H803"/>
    </row>
    <row r="804" spans="1:8" s="25" customFormat="1">
      <c r="A804"/>
      <c r="B804" s="63"/>
      <c r="C804"/>
      <c r="D804"/>
      <c r="E804" s="3"/>
      <c r="F804" s="55"/>
      <c r="G804"/>
      <c r="H804"/>
    </row>
    <row r="805" spans="1:8" s="25" customFormat="1">
      <c r="A805"/>
      <c r="B805" s="63"/>
      <c r="C805"/>
      <c r="D805"/>
      <c r="E805" s="3"/>
      <c r="F805" s="55"/>
      <c r="G805"/>
      <c r="H805"/>
    </row>
    <row r="806" spans="1:8" s="25" customFormat="1">
      <c r="A806"/>
      <c r="B806" s="63"/>
      <c r="C806"/>
      <c r="D806"/>
      <c r="E806" s="3"/>
      <c r="F806" s="55"/>
      <c r="G806"/>
      <c r="H806"/>
    </row>
    <row r="807" spans="1:8" s="25" customFormat="1">
      <c r="A807"/>
      <c r="B807" s="63"/>
      <c r="C807"/>
      <c r="D807"/>
      <c r="E807" s="3"/>
      <c r="F807" s="55"/>
      <c r="G807"/>
      <c r="H807"/>
    </row>
    <row r="808" spans="1:8" s="25" customFormat="1">
      <c r="A808"/>
      <c r="B808" s="63"/>
      <c r="C808"/>
      <c r="D808"/>
      <c r="E808" s="3"/>
      <c r="F808" s="55"/>
      <c r="G808"/>
      <c r="H808"/>
    </row>
    <row r="809" spans="1:8" s="25" customFormat="1">
      <c r="A809"/>
      <c r="B809" s="63"/>
      <c r="C809"/>
      <c r="D809"/>
      <c r="E809" s="3"/>
      <c r="F809" s="55"/>
      <c r="G809"/>
      <c r="H809"/>
    </row>
    <row r="810" spans="1:8" s="25" customFormat="1">
      <c r="A810"/>
      <c r="B810" s="63"/>
      <c r="C810"/>
      <c r="D810"/>
      <c r="E810" s="3"/>
      <c r="F810" s="55"/>
      <c r="G810"/>
      <c r="H810"/>
    </row>
    <row r="811" spans="1:8" s="25" customFormat="1">
      <c r="A811"/>
      <c r="B811" s="63"/>
      <c r="C811"/>
      <c r="D811"/>
      <c r="E811" s="3"/>
      <c r="F811" s="55"/>
      <c r="G811"/>
      <c r="H811"/>
    </row>
    <row r="812" spans="1:8" s="25" customFormat="1">
      <c r="A812"/>
      <c r="B812" s="63"/>
      <c r="C812"/>
      <c r="D812"/>
      <c r="E812" s="3"/>
      <c r="F812" s="55"/>
      <c r="G812"/>
      <c r="H812"/>
    </row>
    <row r="813" spans="1:8" s="25" customFormat="1">
      <c r="A813"/>
      <c r="B813" s="63"/>
      <c r="C813"/>
      <c r="D813"/>
      <c r="E813" s="3"/>
      <c r="F813" s="55"/>
      <c r="G813"/>
      <c r="H813"/>
    </row>
    <row r="814" spans="1:8" s="25" customFormat="1">
      <c r="A814"/>
      <c r="B814" s="63"/>
      <c r="C814"/>
      <c r="D814"/>
      <c r="E814" s="3"/>
      <c r="F814" s="55"/>
      <c r="G814"/>
      <c r="H814"/>
    </row>
    <row r="815" spans="1:8" s="25" customFormat="1">
      <c r="A815"/>
      <c r="B815" s="63"/>
      <c r="C815"/>
      <c r="D815"/>
      <c r="E815" s="3"/>
      <c r="F815" s="55"/>
      <c r="G815"/>
      <c r="H815"/>
    </row>
    <row r="816" spans="1:8" s="25" customFormat="1">
      <c r="A816"/>
      <c r="B816" s="63"/>
      <c r="C816"/>
      <c r="D816"/>
      <c r="E816" s="3"/>
      <c r="F816" s="55"/>
      <c r="G816"/>
      <c r="H816"/>
    </row>
    <row r="817" spans="1:8" s="25" customFormat="1">
      <c r="A817"/>
      <c r="B817" s="63"/>
      <c r="C817"/>
      <c r="D817"/>
      <c r="E817" s="3"/>
      <c r="F817" s="55"/>
      <c r="G817"/>
      <c r="H817"/>
    </row>
    <row r="818" spans="1:8" s="25" customFormat="1">
      <c r="A818"/>
      <c r="B818" s="63"/>
      <c r="C818"/>
      <c r="D818"/>
      <c r="E818" s="3"/>
      <c r="F818" s="55"/>
      <c r="G818"/>
      <c r="H818"/>
    </row>
    <row r="819" spans="1:8" s="25" customFormat="1">
      <c r="A819"/>
      <c r="B819" s="63"/>
      <c r="C819"/>
      <c r="D819"/>
      <c r="E819" s="3"/>
      <c r="F819" s="55"/>
      <c r="G819"/>
      <c r="H819"/>
    </row>
    <row r="820" spans="1:8" s="25" customFormat="1">
      <c r="A820"/>
      <c r="B820" s="63"/>
      <c r="C820"/>
      <c r="D820"/>
      <c r="E820" s="3"/>
      <c r="F820" s="55"/>
      <c r="G820"/>
      <c r="H820"/>
    </row>
    <row r="821" spans="1:8" s="25" customFormat="1">
      <c r="A821"/>
      <c r="B821" s="63"/>
      <c r="C821"/>
      <c r="D821"/>
      <c r="E821" s="3"/>
      <c r="F821" s="55"/>
      <c r="G821"/>
      <c r="H821"/>
    </row>
    <row r="822" spans="1:8" s="25" customFormat="1">
      <c r="A822"/>
      <c r="B822" s="63"/>
      <c r="C822"/>
      <c r="D822"/>
      <c r="E822" s="3"/>
      <c r="F822" s="55"/>
      <c r="G822"/>
      <c r="H822"/>
    </row>
    <row r="823" spans="1:8" s="25" customFormat="1">
      <c r="A823"/>
      <c r="B823" s="63"/>
      <c r="C823"/>
      <c r="D823"/>
      <c r="E823" s="3"/>
      <c r="F823" s="55"/>
      <c r="G823"/>
      <c r="H823"/>
    </row>
    <row r="824" spans="1:8" s="25" customFormat="1">
      <c r="A824"/>
      <c r="B824" s="63"/>
      <c r="C824"/>
      <c r="D824"/>
      <c r="E824" s="3"/>
      <c r="F824" s="55"/>
      <c r="G824"/>
      <c r="H824"/>
    </row>
    <row r="825" spans="1:8" s="25" customFormat="1">
      <c r="A825"/>
      <c r="B825" s="63"/>
      <c r="C825"/>
      <c r="D825"/>
      <c r="E825" s="3"/>
      <c r="F825" s="55"/>
      <c r="G825"/>
      <c r="H825"/>
    </row>
    <row r="826" spans="1:8" s="25" customFormat="1">
      <c r="A826"/>
      <c r="B826" s="63"/>
      <c r="C826"/>
      <c r="D826"/>
      <c r="E826" s="3"/>
      <c r="F826" s="55"/>
      <c r="G826"/>
      <c r="H826"/>
    </row>
    <row r="827" spans="1:8" s="25" customFormat="1">
      <c r="A827"/>
      <c r="B827" s="63"/>
      <c r="C827"/>
      <c r="D827"/>
      <c r="E827" s="3"/>
      <c r="F827" s="55"/>
      <c r="G827"/>
      <c r="H827"/>
    </row>
    <row r="828" spans="1:8" s="25" customFormat="1">
      <c r="A828"/>
      <c r="B828" s="63"/>
      <c r="C828"/>
      <c r="D828"/>
      <c r="E828" s="3"/>
      <c r="F828" s="55"/>
      <c r="G828"/>
      <c r="H828"/>
    </row>
    <row r="829" spans="1:8" s="25" customFormat="1">
      <c r="A829"/>
      <c r="B829" s="63"/>
      <c r="C829"/>
      <c r="D829"/>
      <c r="E829" s="3"/>
      <c r="F829" s="55"/>
      <c r="G829"/>
      <c r="H829"/>
    </row>
    <row r="830" spans="1:8" s="25" customFormat="1">
      <c r="A830"/>
      <c r="B830" s="63"/>
      <c r="C830"/>
      <c r="D830"/>
      <c r="E830" s="3"/>
      <c r="F830" s="55"/>
      <c r="G830"/>
      <c r="H830"/>
    </row>
    <row r="831" spans="1:8" s="25" customFormat="1">
      <c r="A831"/>
      <c r="B831" s="63"/>
      <c r="C831"/>
      <c r="D831"/>
      <c r="E831" s="3"/>
      <c r="F831" s="55"/>
      <c r="G831"/>
      <c r="H831"/>
    </row>
    <row r="832" spans="1:8" s="25" customFormat="1">
      <c r="A832"/>
      <c r="B832" s="63"/>
      <c r="C832"/>
      <c r="D832"/>
      <c r="E832" s="3"/>
      <c r="F832" s="55"/>
      <c r="G832"/>
      <c r="H832"/>
    </row>
    <row r="833" spans="1:8" s="25" customFormat="1">
      <c r="A833"/>
      <c r="B833" s="63"/>
      <c r="C833"/>
      <c r="D833"/>
      <c r="E833" s="3"/>
      <c r="F833" s="55"/>
      <c r="G833"/>
      <c r="H833"/>
    </row>
    <row r="834" spans="1:8" s="25" customFormat="1">
      <c r="A834"/>
      <c r="B834" s="63"/>
      <c r="C834"/>
      <c r="D834"/>
      <c r="E834" s="3"/>
      <c r="F834" s="55"/>
      <c r="G834"/>
      <c r="H834"/>
    </row>
    <row r="835" spans="1:8" s="25" customFormat="1">
      <c r="A835"/>
      <c r="B835" s="63"/>
      <c r="C835"/>
      <c r="D835"/>
      <c r="E835" s="3"/>
      <c r="F835" s="55"/>
      <c r="G835"/>
      <c r="H835"/>
    </row>
    <row r="836" spans="1:8" s="25" customFormat="1">
      <c r="A836"/>
      <c r="B836" s="63"/>
      <c r="C836"/>
      <c r="D836"/>
      <c r="E836" s="3"/>
      <c r="F836" s="55"/>
      <c r="G836"/>
      <c r="H836"/>
    </row>
    <row r="837" spans="1:8" s="25" customFormat="1">
      <c r="A837"/>
      <c r="B837" s="63"/>
      <c r="C837"/>
      <c r="D837"/>
      <c r="E837" s="3"/>
      <c r="F837" s="55"/>
      <c r="G837"/>
      <c r="H837"/>
    </row>
    <row r="838" spans="1:8" s="25" customFormat="1">
      <c r="A838"/>
      <c r="B838" s="63"/>
      <c r="C838"/>
      <c r="D838"/>
      <c r="E838" s="3"/>
      <c r="F838" s="55"/>
      <c r="G838"/>
      <c r="H838"/>
    </row>
    <row r="839" spans="1:8" s="25" customFormat="1">
      <c r="A839"/>
      <c r="B839" s="63"/>
      <c r="C839"/>
      <c r="D839"/>
      <c r="E839" s="3"/>
      <c r="F839" s="55"/>
      <c r="G839"/>
      <c r="H839"/>
    </row>
    <row r="840" spans="1:8" s="25" customFormat="1">
      <c r="A840"/>
      <c r="B840" s="63"/>
      <c r="C840"/>
      <c r="D840"/>
      <c r="E840" s="3"/>
      <c r="F840" s="55"/>
      <c r="G840"/>
      <c r="H840"/>
    </row>
    <row r="841" spans="1:8" s="25" customFormat="1">
      <c r="A841"/>
      <c r="B841" s="63"/>
      <c r="C841"/>
      <c r="D841"/>
      <c r="E841" s="3"/>
      <c r="F841" s="55"/>
      <c r="G841"/>
      <c r="H841"/>
    </row>
    <row r="842" spans="1:8" s="25" customFormat="1">
      <c r="A842"/>
      <c r="B842" s="63"/>
      <c r="C842"/>
      <c r="D842"/>
      <c r="E842" s="3"/>
      <c r="F842" s="55"/>
      <c r="G842"/>
      <c r="H842"/>
    </row>
    <row r="843" spans="1:8" s="25" customFormat="1">
      <c r="A843"/>
      <c r="B843" s="63"/>
      <c r="C843"/>
      <c r="D843"/>
      <c r="E843" s="3"/>
      <c r="F843" s="55"/>
      <c r="G843"/>
      <c r="H843"/>
    </row>
    <row r="844" spans="1:8" s="25" customFormat="1">
      <c r="A844"/>
      <c r="B844" s="63"/>
      <c r="C844"/>
      <c r="D844"/>
      <c r="E844" s="3"/>
      <c r="F844" s="55"/>
      <c r="G844"/>
      <c r="H844"/>
    </row>
    <row r="845" spans="1:8" s="25" customFormat="1">
      <c r="A845"/>
      <c r="B845" s="63"/>
      <c r="C845"/>
      <c r="D845"/>
      <c r="E845" s="3"/>
      <c r="F845" s="55"/>
      <c r="G845"/>
      <c r="H845"/>
    </row>
    <row r="846" spans="1:8" s="25" customFormat="1">
      <c r="A846"/>
      <c r="B846" s="63"/>
      <c r="C846"/>
      <c r="D846"/>
      <c r="E846" s="3"/>
      <c r="F846" s="55"/>
      <c r="G846"/>
      <c r="H846"/>
    </row>
    <row r="847" spans="1:8" s="25" customFormat="1">
      <c r="A847"/>
      <c r="B847" s="63"/>
      <c r="C847"/>
      <c r="D847"/>
      <c r="E847" s="3"/>
      <c r="F847" s="55"/>
      <c r="G847"/>
      <c r="H847"/>
    </row>
    <row r="848" spans="1:8" s="25" customFormat="1">
      <c r="A848"/>
      <c r="B848" s="63"/>
      <c r="C848"/>
      <c r="D848"/>
      <c r="E848" s="3"/>
      <c r="F848" s="55"/>
      <c r="G848"/>
      <c r="H848"/>
    </row>
    <row r="849" spans="1:8" s="25" customFormat="1">
      <c r="A849"/>
      <c r="B849" s="63"/>
      <c r="C849"/>
      <c r="D849"/>
      <c r="E849" s="3"/>
      <c r="F849" s="55"/>
      <c r="G849"/>
      <c r="H849"/>
    </row>
    <row r="850" spans="1:8" s="25" customFormat="1">
      <c r="A850"/>
      <c r="B850" s="63"/>
      <c r="C850"/>
      <c r="D850"/>
      <c r="E850" s="3"/>
      <c r="F850" s="55"/>
      <c r="G850"/>
      <c r="H850"/>
    </row>
    <row r="851" spans="1:8" s="25" customFormat="1">
      <c r="A851"/>
      <c r="B851" s="63"/>
      <c r="C851"/>
      <c r="D851"/>
      <c r="E851" s="3"/>
      <c r="F851" s="55"/>
      <c r="G851"/>
      <c r="H851"/>
    </row>
    <row r="852" spans="1:8" s="25" customFormat="1">
      <c r="A852"/>
      <c r="B852" s="63"/>
      <c r="C852"/>
      <c r="D852"/>
      <c r="E852" s="3"/>
      <c r="F852" s="55"/>
      <c r="G852"/>
      <c r="H852"/>
    </row>
    <row r="853" spans="1:8" s="25" customFormat="1">
      <c r="A853"/>
      <c r="B853" s="63"/>
      <c r="C853"/>
      <c r="D853"/>
      <c r="E853" s="3"/>
      <c r="F853" s="55"/>
      <c r="G853"/>
      <c r="H853"/>
    </row>
    <row r="854" spans="1:8" s="25" customFormat="1">
      <c r="A854"/>
      <c r="B854" s="63"/>
      <c r="C854"/>
      <c r="D854"/>
      <c r="E854" s="3"/>
      <c r="F854" s="55"/>
      <c r="G854"/>
      <c r="H854"/>
    </row>
    <row r="855" spans="1:8" s="25" customFormat="1">
      <c r="A855"/>
      <c r="B855" s="63"/>
      <c r="C855"/>
      <c r="D855"/>
      <c r="E855" s="3"/>
      <c r="F855" s="55"/>
      <c r="G855"/>
      <c r="H855"/>
    </row>
    <row r="856" spans="1:8" s="25" customFormat="1">
      <c r="A856"/>
      <c r="B856" s="63"/>
      <c r="C856"/>
      <c r="D856"/>
      <c r="E856" s="3"/>
      <c r="F856" s="55"/>
      <c r="G856"/>
      <c r="H856"/>
    </row>
    <row r="857" spans="1:8" s="25" customFormat="1">
      <c r="A857"/>
      <c r="B857" s="63"/>
      <c r="C857"/>
      <c r="D857"/>
      <c r="E857" s="3"/>
      <c r="F857" s="55"/>
      <c r="G857"/>
      <c r="H857"/>
    </row>
    <row r="858" spans="1:8" s="25" customFormat="1">
      <c r="A858"/>
      <c r="B858" s="63"/>
      <c r="C858"/>
      <c r="D858"/>
      <c r="E858" s="3"/>
      <c r="F858" s="55"/>
      <c r="G858"/>
      <c r="H858"/>
    </row>
    <row r="859" spans="1:8" s="25" customFormat="1">
      <c r="A859"/>
      <c r="B859" s="63"/>
      <c r="C859"/>
      <c r="D859"/>
      <c r="E859" s="3"/>
      <c r="F859" s="55"/>
      <c r="G859"/>
      <c r="H859"/>
    </row>
    <row r="860" spans="1:8" s="25" customFormat="1">
      <c r="A860"/>
      <c r="B860" s="63"/>
      <c r="C860"/>
      <c r="D860"/>
      <c r="E860" s="3"/>
      <c r="F860" s="55"/>
      <c r="G860"/>
      <c r="H860"/>
    </row>
    <row r="861" spans="1:8" s="25" customFormat="1">
      <c r="A861"/>
      <c r="B861" s="63"/>
      <c r="C861"/>
      <c r="D861"/>
      <c r="E861" s="3"/>
      <c r="F861" s="55"/>
      <c r="G861"/>
      <c r="H861"/>
    </row>
    <row r="862" spans="1:8" s="25" customFormat="1">
      <c r="A862"/>
      <c r="B862" s="63"/>
      <c r="C862"/>
      <c r="D862"/>
      <c r="E862" s="3"/>
      <c r="F862" s="55"/>
      <c r="G862"/>
      <c r="H862"/>
    </row>
    <row r="863" spans="1:8" s="25" customFormat="1">
      <c r="A863"/>
      <c r="B863" s="63"/>
      <c r="C863"/>
      <c r="D863"/>
      <c r="E863" s="3"/>
      <c r="F863" s="55"/>
      <c r="G863"/>
      <c r="H863"/>
    </row>
    <row r="864" spans="1:8" s="25" customFormat="1">
      <c r="A864"/>
      <c r="B864" s="63"/>
      <c r="C864"/>
      <c r="D864"/>
      <c r="E864" s="3"/>
      <c r="F864" s="55"/>
      <c r="G864"/>
      <c r="H864"/>
    </row>
    <row r="865" spans="1:8" s="25" customFormat="1">
      <c r="A865"/>
      <c r="B865" s="63"/>
      <c r="C865"/>
      <c r="D865"/>
      <c r="E865" s="3"/>
      <c r="F865" s="55"/>
      <c r="G865"/>
      <c r="H865"/>
    </row>
    <row r="866" spans="1:8" s="25" customFormat="1">
      <c r="A866"/>
      <c r="B866" s="63"/>
      <c r="C866"/>
      <c r="D866"/>
      <c r="E866" s="3"/>
      <c r="F866" s="55"/>
      <c r="G866"/>
      <c r="H866"/>
    </row>
    <row r="867" spans="1:8" s="25" customFormat="1">
      <c r="A867"/>
      <c r="B867" s="63"/>
      <c r="C867"/>
      <c r="D867"/>
      <c r="E867" s="3"/>
      <c r="F867" s="55"/>
      <c r="G867"/>
      <c r="H867"/>
    </row>
    <row r="868" spans="1:8" s="25" customFormat="1">
      <c r="A868"/>
      <c r="B868" s="63"/>
      <c r="C868"/>
      <c r="D868"/>
      <c r="E868" s="3"/>
      <c r="F868" s="55"/>
      <c r="G868"/>
      <c r="H868"/>
    </row>
    <row r="869" spans="1:8" s="25" customFormat="1">
      <c r="A869"/>
      <c r="B869" s="63"/>
      <c r="C869"/>
      <c r="D869"/>
      <c r="E869" s="3"/>
      <c r="F869" s="55"/>
      <c r="G869"/>
      <c r="H869"/>
    </row>
    <row r="870" spans="1:8" s="25" customFormat="1">
      <c r="A870"/>
      <c r="B870" s="63"/>
      <c r="C870"/>
      <c r="D870"/>
      <c r="E870" s="3"/>
      <c r="F870" s="55"/>
      <c r="G870"/>
      <c r="H870"/>
    </row>
    <row r="871" spans="1:8" s="25" customFormat="1">
      <c r="A871"/>
      <c r="B871" s="63"/>
      <c r="C871"/>
      <c r="D871"/>
      <c r="E871" s="3"/>
      <c r="F871" s="55"/>
      <c r="G871"/>
      <c r="H871"/>
    </row>
    <row r="872" spans="1:8" s="25" customFormat="1">
      <c r="A872"/>
      <c r="B872" s="63"/>
      <c r="C872"/>
      <c r="D872"/>
      <c r="E872" s="3"/>
      <c r="F872" s="55"/>
      <c r="G872"/>
      <c r="H872"/>
    </row>
    <row r="873" spans="1:8" s="25" customFormat="1">
      <c r="A873"/>
      <c r="B873" s="63"/>
      <c r="C873"/>
      <c r="D873"/>
      <c r="E873" s="3"/>
      <c r="F873" s="55"/>
      <c r="G873"/>
      <c r="H873"/>
    </row>
    <row r="874" spans="1:8" s="25" customFormat="1">
      <c r="A874"/>
      <c r="B874" s="63"/>
      <c r="C874"/>
      <c r="D874"/>
      <c r="E874" s="3"/>
      <c r="F874" s="55"/>
      <c r="G874"/>
      <c r="H874"/>
    </row>
    <row r="875" spans="1:8" s="25" customFormat="1">
      <c r="A875"/>
      <c r="B875" s="63"/>
      <c r="C875"/>
      <c r="D875"/>
      <c r="E875" s="3"/>
      <c r="F875" s="55"/>
      <c r="G875"/>
      <c r="H875"/>
    </row>
    <row r="876" spans="1:8" s="25" customFormat="1">
      <c r="A876"/>
      <c r="B876" s="63"/>
      <c r="C876"/>
      <c r="D876"/>
      <c r="E876" s="3"/>
      <c r="F876" s="55"/>
      <c r="G876"/>
      <c r="H876"/>
    </row>
    <row r="877" spans="1:8" s="25" customFormat="1">
      <c r="A877"/>
      <c r="B877" s="63"/>
      <c r="C877"/>
      <c r="D877"/>
      <c r="E877" s="3"/>
      <c r="F877" s="55"/>
      <c r="G877"/>
      <c r="H877"/>
    </row>
    <row r="878" spans="1:8" s="25" customFormat="1">
      <c r="A878"/>
      <c r="B878" s="63"/>
      <c r="C878"/>
      <c r="D878"/>
      <c r="E878" s="3"/>
      <c r="F878" s="55"/>
      <c r="G878"/>
      <c r="H878"/>
    </row>
    <row r="879" spans="1:8" s="25" customFormat="1">
      <c r="A879"/>
      <c r="B879" s="63"/>
      <c r="C879"/>
      <c r="D879"/>
      <c r="E879" s="3"/>
      <c r="F879" s="55"/>
      <c r="G879"/>
      <c r="H879"/>
    </row>
    <row r="880" spans="1:8" s="25" customFormat="1">
      <c r="A880"/>
      <c r="B880" s="63"/>
      <c r="C880"/>
      <c r="D880"/>
      <c r="E880" s="3"/>
      <c r="F880" s="55"/>
      <c r="G880"/>
      <c r="H880"/>
    </row>
    <row r="881" spans="1:8" s="25" customFormat="1">
      <c r="A881"/>
      <c r="B881" s="63"/>
      <c r="C881"/>
      <c r="D881"/>
      <c r="E881" s="3"/>
      <c r="F881" s="55"/>
      <c r="G881"/>
      <c r="H881"/>
    </row>
    <row r="882" spans="1:8" s="25" customFormat="1">
      <c r="A882"/>
      <c r="B882" s="63"/>
      <c r="C882"/>
      <c r="D882"/>
      <c r="E882" s="3"/>
      <c r="F882" s="55"/>
      <c r="G882"/>
      <c r="H882"/>
    </row>
    <row r="883" spans="1:8" s="25" customFormat="1">
      <c r="A883"/>
      <c r="B883" s="63"/>
      <c r="C883"/>
      <c r="D883"/>
      <c r="E883" s="3"/>
      <c r="F883" s="55"/>
      <c r="G883"/>
      <c r="H883"/>
    </row>
    <row r="884" spans="1:8" s="25" customFormat="1">
      <c r="A884"/>
      <c r="B884" s="63"/>
      <c r="C884"/>
      <c r="D884"/>
      <c r="E884" s="3"/>
      <c r="F884" s="55"/>
      <c r="G884"/>
      <c r="H884"/>
    </row>
    <row r="885" spans="1:8" s="25" customFormat="1">
      <c r="A885"/>
      <c r="B885" s="63"/>
      <c r="C885"/>
      <c r="D885"/>
      <c r="E885" s="3"/>
      <c r="F885" s="55"/>
      <c r="G885"/>
      <c r="H885"/>
    </row>
    <row r="886" spans="1:8" s="25" customFormat="1">
      <c r="A886"/>
      <c r="B886" s="63"/>
      <c r="C886"/>
      <c r="D886"/>
      <c r="E886" s="3"/>
      <c r="F886" s="55"/>
      <c r="G886"/>
      <c r="H886"/>
    </row>
    <row r="887" spans="1:8" s="25" customFormat="1">
      <c r="A887"/>
      <c r="B887" s="63"/>
      <c r="C887"/>
      <c r="D887"/>
      <c r="E887" s="3"/>
      <c r="F887" s="55"/>
      <c r="G887"/>
      <c r="H887"/>
    </row>
    <row r="888" spans="1:8" s="25" customFormat="1">
      <c r="A888"/>
      <c r="B888" s="63"/>
      <c r="C888"/>
      <c r="D888"/>
      <c r="E888" s="3"/>
      <c r="F888" s="55"/>
      <c r="G888"/>
      <c r="H888"/>
    </row>
    <row r="889" spans="1:8" s="25" customFormat="1">
      <c r="A889"/>
      <c r="B889" s="63"/>
      <c r="C889"/>
      <c r="D889"/>
      <c r="E889" s="3"/>
      <c r="F889" s="55"/>
      <c r="G889"/>
      <c r="H889"/>
    </row>
    <row r="890" spans="1:8" s="25" customFormat="1">
      <c r="A890"/>
      <c r="B890" s="63"/>
      <c r="C890"/>
      <c r="D890"/>
      <c r="E890" s="3"/>
      <c r="F890" s="55"/>
      <c r="G890"/>
      <c r="H890"/>
    </row>
    <row r="891" spans="1:8" s="25" customFormat="1">
      <c r="A891"/>
      <c r="B891" s="63"/>
      <c r="C891"/>
      <c r="D891"/>
      <c r="E891" s="3"/>
      <c r="F891" s="55"/>
      <c r="G891"/>
      <c r="H891"/>
    </row>
    <row r="892" spans="1:8" s="25" customFormat="1">
      <c r="A892"/>
      <c r="B892" s="63"/>
      <c r="C892"/>
      <c r="D892"/>
      <c r="E892" s="3"/>
      <c r="F892" s="55"/>
      <c r="G892"/>
      <c r="H892"/>
    </row>
    <row r="893" spans="1:8" s="25" customFormat="1">
      <c r="A893"/>
      <c r="B893" s="63"/>
      <c r="C893"/>
      <c r="D893"/>
      <c r="E893" s="3"/>
      <c r="F893" s="55"/>
      <c r="G893"/>
      <c r="H893"/>
    </row>
    <row r="894" spans="1:8" s="25" customFormat="1">
      <c r="A894"/>
      <c r="B894" s="63"/>
      <c r="C894"/>
      <c r="D894"/>
      <c r="E894" s="3"/>
      <c r="F894" s="55"/>
      <c r="G894"/>
      <c r="H894"/>
    </row>
    <row r="895" spans="1:8" s="25" customFormat="1">
      <c r="A895"/>
      <c r="B895" s="63"/>
      <c r="C895"/>
      <c r="D895"/>
      <c r="E895" s="3"/>
      <c r="F895" s="55"/>
      <c r="G895"/>
      <c r="H895"/>
    </row>
    <row r="896" spans="1:8" s="25" customFormat="1">
      <c r="A896"/>
      <c r="B896" s="63"/>
      <c r="C896"/>
      <c r="D896"/>
      <c r="E896" s="3"/>
      <c r="F896" s="55"/>
      <c r="G896"/>
      <c r="H896"/>
    </row>
    <row r="897" spans="1:8" s="25" customFormat="1">
      <c r="A897"/>
      <c r="B897" s="63"/>
      <c r="C897"/>
      <c r="D897"/>
      <c r="E897" s="3"/>
      <c r="F897" s="55"/>
      <c r="G897"/>
      <c r="H897"/>
    </row>
    <row r="898" spans="1:8" s="25" customFormat="1">
      <c r="A898"/>
      <c r="B898" s="63"/>
      <c r="C898"/>
      <c r="D898"/>
      <c r="E898" s="3"/>
      <c r="F898" s="55"/>
      <c r="G898"/>
      <c r="H898"/>
    </row>
    <row r="899" spans="1:8" s="25" customFormat="1">
      <c r="A899"/>
      <c r="B899" s="63"/>
      <c r="C899"/>
      <c r="D899"/>
      <c r="E899" s="3"/>
      <c r="F899" s="55"/>
      <c r="G899"/>
      <c r="H899"/>
    </row>
    <row r="900" spans="1:8" s="25" customFormat="1">
      <c r="A900"/>
      <c r="B900" s="63"/>
      <c r="C900"/>
      <c r="D900"/>
      <c r="E900" s="3"/>
      <c r="F900" s="55"/>
      <c r="G900"/>
      <c r="H900"/>
    </row>
    <row r="901" spans="1:8" s="25" customFormat="1">
      <c r="A901"/>
      <c r="B901" s="63"/>
      <c r="C901"/>
      <c r="D901"/>
      <c r="E901" s="3"/>
      <c r="F901" s="55"/>
      <c r="G901"/>
      <c r="H901"/>
    </row>
    <row r="902" spans="1:8" s="25" customFormat="1">
      <c r="A902"/>
      <c r="B902" s="63"/>
      <c r="C902"/>
      <c r="D902"/>
      <c r="E902" s="3"/>
      <c r="F902" s="55"/>
      <c r="G902"/>
      <c r="H902"/>
    </row>
    <row r="903" spans="1:8" s="25" customFormat="1">
      <c r="A903"/>
      <c r="B903" s="63"/>
      <c r="C903"/>
      <c r="D903"/>
      <c r="E903" s="3"/>
      <c r="F903" s="55"/>
      <c r="G903"/>
      <c r="H903"/>
    </row>
    <row r="904" spans="1:8" s="25" customFormat="1">
      <c r="A904"/>
      <c r="B904" s="63"/>
      <c r="C904"/>
      <c r="D904"/>
      <c r="E904" s="3"/>
      <c r="F904" s="55"/>
      <c r="G904"/>
      <c r="H904"/>
    </row>
    <row r="905" spans="1:8" s="25" customFormat="1">
      <c r="A905"/>
      <c r="B905" s="63"/>
      <c r="C905"/>
      <c r="D905"/>
      <c r="E905" s="3"/>
      <c r="F905" s="55"/>
      <c r="G905"/>
      <c r="H905"/>
    </row>
    <row r="906" spans="1:8" s="25" customFormat="1">
      <c r="A906"/>
      <c r="B906" s="63"/>
      <c r="C906"/>
      <c r="D906"/>
      <c r="E906" s="3"/>
      <c r="F906" s="55"/>
      <c r="G906"/>
      <c r="H906"/>
    </row>
    <row r="907" spans="1:8" s="25" customFormat="1">
      <c r="A907"/>
      <c r="B907" s="63"/>
      <c r="C907"/>
      <c r="D907"/>
      <c r="E907" s="3"/>
      <c r="F907" s="55"/>
      <c r="G907"/>
      <c r="H907"/>
    </row>
    <row r="908" spans="1:8" s="25" customFormat="1">
      <c r="A908"/>
      <c r="B908" s="63"/>
      <c r="C908"/>
      <c r="D908"/>
      <c r="E908" s="3"/>
      <c r="F908" s="55"/>
      <c r="G908"/>
      <c r="H908"/>
    </row>
    <row r="909" spans="1:8" s="25" customFormat="1">
      <c r="A909"/>
      <c r="B909" s="63"/>
      <c r="C909"/>
      <c r="D909"/>
      <c r="E909" s="3"/>
      <c r="F909" s="55"/>
      <c r="G909"/>
      <c r="H909"/>
    </row>
    <row r="910" spans="1:8" s="25" customFormat="1">
      <c r="A910"/>
      <c r="B910" s="63"/>
      <c r="C910"/>
      <c r="D910"/>
      <c r="E910" s="3"/>
      <c r="F910" s="55"/>
      <c r="G910"/>
      <c r="H910"/>
    </row>
    <row r="911" spans="1:8" s="25" customFormat="1">
      <c r="A911"/>
      <c r="B911" s="63"/>
      <c r="C911"/>
      <c r="D911"/>
      <c r="E911" s="3"/>
      <c r="F911" s="55"/>
      <c r="G911"/>
      <c r="H911"/>
    </row>
    <row r="912" spans="1:8" s="25" customFormat="1">
      <c r="A912"/>
      <c r="B912" s="63"/>
      <c r="C912"/>
      <c r="D912"/>
      <c r="E912" s="3"/>
      <c r="F912" s="55"/>
      <c r="G912"/>
      <c r="H912"/>
    </row>
    <row r="913" spans="1:8" s="25" customFormat="1">
      <c r="A913"/>
      <c r="B913" s="63"/>
      <c r="C913"/>
      <c r="D913"/>
      <c r="E913" s="3"/>
      <c r="F913" s="55"/>
      <c r="G913"/>
      <c r="H913"/>
    </row>
    <row r="914" spans="1:8" s="25" customFormat="1">
      <c r="A914"/>
      <c r="B914" s="63"/>
      <c r="C914"/>
      <c r="D914"/>
      <c r="E914" s="3"/>
      <c r="F914" s="55"/>
      <c r="G914"/>
      <c r="H914"/>
    </row>
    <row r="915" spans="1:8" s="25" customFormat="1">
      <c r="A915"/>
      <c r="B915" s="63"/>
      <c r="C915"/>
      <c r="D915"/>
      <c r="E915" s="3"/>
      <c r="F915" s="55"/>
      <c r="G915"/>
      <c r="H915"/>
    </row>
    <row r="916" spans="1:8" s="25" customFormat="1">
      <c r="A916"/>
      <c r="B916" s="63"/>
      <c r="C916"/>
      <c r="D916"/>
      <c r="E916" s="3"/>
      <c r="F916" s="55"/>
      <c r="G916"/>
      <c r="H916"/>
    </row>
    <row r="917" spans="1:8" s="25" customFormat="1">
      <c r="A917"/>
      <c r="B917" s="63"/>
      <c r="C917"/>
      <c r="D917"/>
      <c r="E917" s="3"/>
      <c r="F917" s="55"/>
      <c r="G917"/>
      <c r="H917"/>
    </row>
    <row r="918" spans="1:8" s="25" customFormat="1">
      <c r="A918"/>
      <c r="B918" s="63"/>
      <c r="C918"/>
      <c r="D918"/>
      <c r="E918" s="3"/>
      <c r="F918" s="55"/>
      <c r="G918"/>
      <c r="H918"/>
    </row>
    <row r="919" spans="1:8" s="25" customFormat="1">
      <c r="A919"/>
      <c r="B919" s="63"/>
      <c r="C919"/>
      <c r="D919"/>
      <c r="E919" s="3"/>
      <c r="F919" s="55"/>
      <c r="G919"/>
      <c r="H919"/>
    </row>
    <row r="920" spans="1:8" s="25" customFormat="1">
      <c r="A920"/>
      <c r="B920" s="63"/>
      <c r="C920"/>
      <c r="D920"/>
      <c r="E920" s="3"/>
      <c r="F920" s="55"/>
      <c r="G920"/>
      <c r="H920"/>
    </row>
    <row r="921" spans="1:8" s="25" customFormat="1">
      <c r="A921"/>
      <c r="B921" s="63"/>
      <c r="C921"/>
      <c r="D921"/>
      <c r="E921" s="3"/>
      <c r="F921" s="55"/>
      <c r="G921"/>
      <c r="H921"/>
    </row>
    <row r="922" spans="1:8" s="25" customFormat="1">
      <c r="A922"/>
      <c r="B922" s="63"/>
      <c r="C922"/>
      <c r="D922"/>
      <c r="E922" s="3"/>
      <c r="F922" s="55"/>
      <c r="G922"/>
      <c r="H922"/>
    </row>
    <row r="923" spans="1:8" s="25" customFormat="1">
      <c r="A923"/>
      <c r="B923" s="63"/>
      <c r="C923"/>
      <c r="D923"/>
      <c r="E923" s="3"/>
      <c r="F923" s="55"/>
      <c r="G923"/>
      <c r="H923"/>
    </row>
    <row r="924" spans="1:8" s="25" customFormat="1">
      <c r="A924"/>
      <c r="B924" s="63"/>
      <c r="C924"/>
      <c r="D924"/>
      <c r="E924" s="3"/>
      <c r="F924" s="55"/>
      <c r="G924"/>
      <c r="H924"/>
    </row>
    <row r="925" spans="1:8" s="25" customFormat="1">
      <c r="A925"/>
      <c r="B925" s="63"/>
      <c r="C925"/>
      <c r="D925"/>
      <c r="E925" s="3"/>
      <c r="F925" s="55"/>
      <c r="G925"/>
      <c r="H925"/>
    </row>
    <row r="926" spans="1:8" s="25" customFormat="1">
      <c r="A926"/>
      <c r="B926" s="63"/>
      <c r="C926"/>
      <c r="D926"/>
      <c r="E926" s="3"/>
      <c r="F926" s="55"/>
      <c r="G926"/>
      <c r="H926"/>
    </row>
    <row r="927" spans="1:8" s="25" customFormat="1">
      <c r="A927"/>
      <c r="B927" s="63"/>
      <c r="C927"/>
      <c r="D927"/>
      <c r="E927" s="3"/>
      <c r="F927" s="55"/>
      <c r="G927"/>
      <c r="H927"/>
    </row>
    <row r="928" spans="1:8" s="25" customFormat="1">
      <c r="A928"/>
      <c r="B928" s="63"/>
      <c r="C928"/>
      <c r="D928"/>
      <c r="E928" s="3"/>
      <c r="F928" s="55"/>
      <c r="G928"/>
      <c r="H928"/>
    </row>
    <row r="929" spans="1:8" s="25" customFormat="1">
      <c r="A929"/>
      <c r="B929" s="63"/>
      <c r="C929"/>
      <c r="D929"/>
      <c r="E929" s="3"/>
      <c r="F929" s="55"/>
      <c r="G929"/>
      <c r="H929"/>
    </row>
    <row r="930" spans="1:8" s="25" customFormat="1">
      <c r="A930"/>
      <c r="B930" s="63"/>
      <c r="C930"/>
      <c r="D930"/>
      <c r="E930" s="3"/>
      <c r="F930" s="55"/>
      <c r="G930"/>
      <c r="H930"/>
    </row>
    <row r="931" spans="1:8" s="25" customFormat="1">
      <c r="A931"/>
      <c r="B931" s="63"/>
      <c r="C931"/>
      <c r="D931"/>
      <c r="E931" s="3"/>
      <c r="F931" s="55"/>
      <c r="G931"/>
      <c r="H931"/>
    </row>
    <row r="932" spans="1:8" s="25" customFormat="1">
      <c r="A932"/>
      <c r="B932" s="63"/>
      <c r="C932"/>
      <c r="D932"/>
      <c r="E932" s="3"/>
      <c r="F932" s="55"/>
      <c r="G932"/>
      <c r="H932"/>
    </row>
    <row r="933" spans="1:8" s="25" customFormat="1">
      <c r="A933"/>
      <c r="B933" s="63"/>
      <c r="C933"/>
      <c r="D933"/>
      <c r="E933" s="3"/>
      <c r="F933" s="55"/>
      <c r="G933"/>
      <c r="H933"/>
    </row>
    <row r="934" spans="1:8" s="25" customFormat="1">
      <c r="A934"/>
      <c r="B934" s="63"/>
      <c r="C934"/>
      <c r="D934"/>
      <c r="E934" s="3"/>
      <c r="F934" s="55"/>
      <c r="G934"/>
      <c r="H934"/>
    </row>
    <row r="935" spans="1:8" s="25" customFormat="1">
      <c r="A935"/>
      <c r="B935" s="63"/>
      <c r="C935"/>
      <c r="D935"/>
      <c r="E935" s="3"/>
      <c r="F935" s="55"/>
      <c r="G935"/>
      <c r="H935"/>
    </row>
    <row r="936" spans="1:8" s="25" customFormat="1">
      <c r="A936"/>
      <c r="B936" s="63"/>
      <c r="C936"/>
      <c r="D936"/>
      <c r="E936" s="3"/>
      <c r="F936" s="55"/>
      <c r="G936"/>
      <c r="H936"/>
    </row>
    <row r="937" spans="1:8" s="25" customFormat="1">
      <c r="A937"/>
      <c r="B937" s="63"/>
      <c r="C937"/>
      <c r="D937"/>
      <c r="E937" s="3"/>
      <c r="F937" s="55"/>
      <c r="G937"/>
      <c r="H937"/>
    </row>
    <row r="938" spans="1:8" s="25" customFormat="1">
      <c r="A938"/>
      <c r="B938" s="63"/>
      <c r="C938"/>
      <c r="D938"/>
      <c r="E938" s="3"/>
      <c r="F938" s="55"/>
      <c r="G938"/>
      <c r="H938"/>
    </row>
    <row r="939" spans="1:8" s="25" customFormat="1">
      <c r="A939"/>
      <c r="B939" s="63"/>
      <c r="C939"/>
      <c r="D939"/>
      <c r="E939" s="3"/>
      <c r="F939" s="55"/>
      <c r="G939"/>
      <c r="H939"/>
    </row>
    <row r="940" spans="1:8" s="25" customFormat="1">
      <c r="A940"/>
      <c r="B940" s="63"/>
      <c r="C940"/>
      <c r="D940"/>
      <c r="E940" s="3"/>
      <c r="F940" s="55"/>
      <c r="G940"/>
      <c r="H940"/>
    </row>
    <row r="941" spans="1:8" s="25" customFormat="1">
      <c r="A941"/>
      <c r="B941" s="63"/>
      <c r="C941"/>
      <c r="D941"/>
      <c r="E941" s="3"/>
      <c r="F941" s="55"/>
      <c r="G941"/>
      <c r="H941"/>
    </row>
    <row r="942" spans="1:8" s="25" customFormat="1">
      <c r="A942"/>
      <c r="B942" s="63"/>
      <c r="C942"/>
      <c r="D942"/>
      <c r="E942" s="3"/>
      <c r="F942" s="55"/>
      <c r="G942"/>
      <c r="H942"/>
    </row>
    <row r="943" spans="1:8" s="25" customFormat="1">
      <c r="A943"/>
      <c r="B943" s="63"/>
      <c r="C943"/>
      <c r="D943"/>
      <c r="E943" s="3"/>
      <c r="F943" s="55"/>
      <c r="G943"/>
      <c r="H943"/>
    </row>
    <row r="944" spans="1:8" s="25" customFormat="1">
      <c r="A944"/>
      <c r="B944" s="63"/>
      <c r="C944"/>
      <c r="D944"/>
      <c r="E944" s="3"/>
      <c r="F944" s="55"/>
      <c r="G944"/>
      <c r="H944"/>
    </row>
    <row r="945" spans="1:8" s="25" customFormat="1">
      <c r="A945"/>
      <c r="B945" s="63"/>
      <c r="C945"/>
      <c r="D945"/>
      <c r="E945" s="3"/>
      <c r="F945" s="55"/>
      <c r="G945"/>
      <c r="H945"/>
    </row>
    <row r="946" spans="1:8" s="25" customFormat="1">
      <c r="A946"/>
      <c r="B946" s="63"/>
      <c r="C946"/>
      <c r="D946"/>
      <c r="E946" s="3"/>
      <c r="F946" s="55"/>
      <c r="G946"/>
      <c r="H946"/>
    </row>
    <row r="947" spans="1:8" s="25" customFormat="1">
      <c r="A947"/>
      <c r="B947" s="63"/>
      <c r="C947"/>
      <c r="D947"/>
      <c r="E947" s="3"/>
      <c r="F947" s="55"/>
      <c r="G947"/>
      <c r="H947"/>
    </row>
    <row r="948" spans="1:8" s="25" customFormat="1">
      <c r="A948"/>
      <c r="B948" s="63"/>
      <c r="C948"/>
      <c r="D948"/>
      <c r="E948" s="3"/>
      <c r="F948" s="55"/>
      <c r="G948"/>
      <c r="H948"/>
    </row>
    <row r="949" spans="1:8" s="25" customFormat="1">
      <c r="A949"/>
      <c r="B949" s="63"/>
      <c r="C949"/>
      <c r="D949"/>
      <c r="E949" s="3"/>
      <c r="F949" s="55"/>
      <c r="G949"/>
      <c r="H949"/>
    </row>
    <row r="950" spans="1:8" s="25" customFormat="1">
      <c r="A950"/>
      <c r="B950" s="63"/>
      <c r="C950"/>
      <c r="D950"/>
      <c r="E950" s="3"/>
      <c r="F950" s="55"/>
      <c r="G950"/>
      <c r="H950"/>
    </row>
    <row r="951" spans="1:8" s="25" customFormat="1">
      <c r="A951"/>
      <c r="B951" s="63"/>
      <c r="C951"/>
      <c r="D951"/>
      <c r="E951" s="3"/>
      <c r="F951" s="55"/>
      <c r="G951"/>
      <c r="H951"/>
    </row>
    <row r="952" spans="1:8" s="25" customFormat="1">
      <c r="A952"/>
      <c r="B952" s="63"/>
      <c r="C952"/>
      <c r="D952"/>
      <c r="E952" s="3"/>
      <c r="F952" s="55"/>
      <c r="G952"/>
      <c r="H952"/>
    </row>
    <row r="953" spans="1:8" s="25" customFormat="1">
      <c r="A953"/>
      <c r="B953" s="63"/>
      <c r="C953"/>
      <c r="D953"/>
      <c r="E953" s="3"/>
      <c r="F953" s="55"/>
      <c r="G953"/>
      <c r="H953"/>
    </row>
    <row r="954" spans="1:8" s="25" customFormat="1">
      <c r="A954"/>
      <c r="B954" s="63"/>
      <c r="C954"/>
      <c r="D954"/>
      <c r="E954" s="3"/>
      <c r="F954" s="55"/>
      <c r="G954"/>
      <c r="H954"/>
    </row>
    <row r="955" spans="1:8" s="25" customFormat="1">
      <c r="A955"/>
      <c r="B955" s="63"/>
      <c r="C955"/>
      <c r="D955"/>
      <c r="E955" s="3"/>
      <c r="F955" s="55"/>
      <c r="G955"/>
      <c r="H955"/>
    </row>
    <row r="956" spans="1:8" s="25" customFormat="1">
      <c r="A956"/>
      <c r="B956" s="63"/>
      <c r="C956"/>
      <c r="D956"/>
      <c r="E956" s="3"/>
      <c r="F956" s="55"/>
      <c r="G956"/>
      <c r="H956"/>
    </row>
    <row r="957" spans="1:8" s="25" customFormat="1">
      <c r="A957"/>
      <c r="B957" s="63"/>
      <c r="C957"/>
      <c r="D957"/>
      <c r="E957" s="3"/>
      <c r="F957" s="55"/>
      <c r="G957"/>
      <c r="H957"/>
    </row>
    <row r="958" spans="1:8" s="25" customFormat="1">
      <c r="A958"/>
      <c r="B958" s="63"/>
      <c r="C958"/>
      <c r="D958"/>
      <c r="E958" s="3"/>
      <c r="F958" s="55"/>
      <c r="G958"/>
      <c r="H958"/>
    </row>
    <row r="959" spans="1:8" s="25" customFormat="1">
      <c r="A959"/>
      <c r="B959" s="63"/>
      <c r="C959"/>
      <c r="D959"/>
      <c r="E959" s="3"/>
      <c r="F959" s="55"/>
      <c r="G959"/>
      <c r="H959"/>
    </row>
    <row r="960" spans="1:8" s="25" customFormat="1">
      <c r="A960"/>
      <c r="B960" s="63"/>
      <c r="C960"/>
      <c r="D960"/>
      <c r="E960" s="3"/>
      <c r="F960" s="55"/>
      <c r="G960"/>
      <c r="H960"/>
    </row>
    <row r="961" spans="1:8" s="25" customFormat="1">
      <c r="A961"/>
      <c r="B961" s="63"/>
      <c r="C961"/>
      <c r="D961"/>
      <c r="E961" s="3"/>
      <c r="F961" s="55"/>
      <c r="G961"/>
      <c r="H961"/>
    </row>
    <row r="962" spans="1:8" s="25" customFormat="1">
      <c r="A962"/>
      <c r="B962" s="63"/>
      <c r="C962"/>
      <c r="D962"/>
      <c r="E962" s="3"/>
      <c r="F962" s="55"/>
      <c r="G962"/>
      <c r="H962"/>
    </row>
    <row r="963" spans="1:8" s="25" customFormat="1">
      <c r="A963"/>
      <c r="B963" s="63"/>
      <c r="C963"/>
      <c r="D963"/>
      <c r="E963" s="3"/>
      <c r="F963" s="55"/>
      <c r="G963"/>
      <c r="H963"/>
    </row>
    <row r="964" spans="1:8" s="25" customFormat="1">
      <c r="A964"/>
      <c r="B964" s="63"/>
      <c r="C964"/>
      <c r="D964"/>
      <c r="E964" s="3"/>
      <c r="F964" s="55"/>
      <c r="G964"/>
      <c r="H964"/>
    </row>
    <row r="965" spans="1:8" s="25" customFormat="1">
      <c r="A965"/>
      <c r="B965" s="63"/>
      <c r="C965"/>
      <c r="D965"/>
      <c r="E965" s="3"/>
      <c r="F965" s="55"/>
      <c r="G965"/>
      <c r="H965"/>
    </row>
    <row r="966" spans="1:8" s="25" customFormat="1">
      <c r="A966"/>
      <c r="B966" s="63"/>
      <c r="C966"/>
      <c r="D966"/>
      <c r="E966" s="3"/>
      <c r="F966" s="55"/>
      <c r="G966"/>
      <c r="H966"/>
    </row>
    <row r="967" spans="1:8" s="25" customFormat="1">
      <c r="A967"/>
      <c r="B967" s="63"/>
      <c r="C967"/>
      <c r="D967"/>
      <c r="E967" s="3"/>
      <c r="F967" s="55"/>
      <c r="G967"/>
      <c r="H967"/>
    </row>
    <row r="968" spans="1:8" s="25" customFormat="1">
      <c r="A968"/>
      <c r="B968" s="63"/>
      <c r="C968"/>
      <c r="D968"/>
      <c r="E968" s="3"/>
      <c r="F968" s="55"/>
      <c r="G968"/>
      <c r="H968"/>
    </row>
    <row r="969" spans="1:8" s="25" customFormat="1">
      <c r="A969"/>
      <c r="B969" s="63"/>
      <c r="C969"/>
      <c r="D969"/>
      <c r="E969" s="3"/>
      <c r="F969" s="55"/>
      <c r="G969"/>
      <c r="H969"/>
    </row>
    <row r="970" spans="1:8" s="25" customFormat="1">
      <c r="A970"/>
      <c r="B970" s="63"/>
      <c r="C970"/>
      <c r="D970"/>
      <c r="E970" s="3"/>
      <c r="F970" s="55"/>
      <c r="G970"/>
      <c r="H970"/>
    </row>
    <row r="971" spans="1:8" s="25" customFormat="1">
      <c r="A971"/>
      <c r="B971" s="63"/>
      <c r="C971"/>
      <c r="D971"/>
      <c r="E971" s="3"/>
      <c r="F971" s="55"/>
      <c r="G971"/>
      <c r="H971"/>
    </row>
    <row r="972" spans="1:8" s="25" customFormat="1">
      <c r="A972"/>
      <c r="B972" s="63"/>
      <c r="C972"/>
      <c r="D972"/>
      <c r="E972" s="3"/>
      <c r="F972" s="55"/>
      <c r="G972"/>
      <c r="H972"/>
    </row>
    <row r="973" spans="1:8" s="25" customFormat="1">
      <c r="A973"/>
      <c r="B973" s="63"/>
      <c r="C973"/>
      <c r="D973"/>
      <c r="E973" s="3"/>
      <c r="F973" s="55"/>
      <c r="G973"/>
      <c r="H973"/>
    </row>
    <row r="974" spans="1:8" s="25" customFormat="1">
      <c r="A974"/>
      <c r="B974" s="63"/>
      <c r="C974"/>
      <c r="D974"/>
      <c r="E974" s="3"/>
      <c r="F974" s="55"/>
      <c r="G974"/>
      <c r="H974"/>
    </row>
    <row r="975" spans="1:8" s="25" customFormat="1">
      <c r="A975"/>
      <c r="B975" s="63"/>
      <c r="C975"/>
      <c r="D975"/>
      <c r="E975" s="3"/>
      <c r="F975" s="55"/>
      <c r="G975"/>
      <c r="H975"/>
    </row>
    <row r="976" spans="1:8" s="25" customFormat="1">
      <c r="A976"/>
      <c r="B976" s="63"/>
      <c r="C976"/>
      <c r="D976"/>
      <c r="E976" s="3"/>
      <c r="F976" s="55"/>
      <c r="G976"/>
      <c r="H976"/>
    </row>
    <row r="977" spans="1:8" s="25" customFormat="1">
      <c r="A977"/>
      <c r="B977" s="63"/>
      <c r="C977"/>
      <c r="D977"/>
      <c r="E977" s="3"/>
      <c r="F977" s="55"/>
      <c r="G977"/>
      <c r="H977"/>
    </row>
    <row r="978" spans="1:8" s="25" customFormat="1">
      <c r="A978"/>
      <c r="B978" s="63"/>
      <c r="C978"/>
      <c r="D978"/>
      <c r="E978" s="3"/>
      <c r="F978" s="55"/>
      <c r="G978"/>
      <c r="H978"/>
    </row>
    <row r="979" spans="1:8" s="25" customFormat="1">
      <c r="A979"/>
      <c r="B979" s="63"/>
      <c r="C979"/>
      <c r="D979"/>
      <c r="E979" s="3"/>
      <c r="F979" s="55"/>
      <c r="G979"/>
      <c r="H979"/>
    </row>
    <row r="980" spans="1:8" s="25" customFormat="1">
      <c r="A980"/>
      <c r="B980" s="63"/>
      <c r="C980"/>
      <c r="D980"/>
      <c r="E980" s="3"/>
      <c r="F980" s="55"/>
      <c r="G980"/>
      <c r="H980"/>
    </row>
    <row r="981" spans="1:8" s="25" customFormat="1">
      <c r="A981"/>
      <c r="B981" s="63"/>
      <c r="C981"/>
      <c r="D981"/>
      <c r="E981" s="3"/>
      <c r="F981" s="55"/>
      <c r="G981"/>
      <c r="H981"/>
    </row>
    <row r="982" spans="1:8" s="25" customFormat="1">
      <c r="A982"/>
      <c r="B982" s="63"/>
      <c r="C982"/>
      <c r="D982"/>
      <c r="E982" s="3"/>
      <c r="F982" s="55"/>
      <c r="G982"/>
      <c r="H982"/>
    </row>
    <row r="983" spans="1:8" s="25" customFormat="1">
      <c r="A983"/>
      <c r="B983" s="63"/>
      <c r="C983"/>
      <c r="D983"/>
      <c r="E983" s="3"/>
      <c r="F983" s="55"/>
      <c r="G983"/>
      <c r="H983"/>
    </row>
    <row r="984" spans="1:8" s="25" customFormat="1">
      <c r="A984"/>
      <c r="B984" s="63"/>
      <c r="C984"/>
      <c r="D984"/>
      <c r="E984" s="3"/>
      <c r="F984" s="55"/>
      <c r="G984"/>
      <c r="H984"/>
    </row>
    <row r="985" spans="1:8" s="25" customFormat="1">
      <c r="A985"/>
      <c r="B985" s="63"/>
      <c r="C985"/>
      <c r="D985"/>
      <c r="E985" s="3"/>
      <c r="F985" s="55"/>
      <c r="G985"/>
      <c r="H985"/>
    </row>
    <row r="986" spans="1:8" s="25" customFormat="1">
      <c r="A986"/>
      <c r="B986" s="63"/>
      <c r="C986"/>
      <c r="D986"/>
      <c r="E986" s="3"/>
      <c r="F986" s="55"/>
      <c r="G986"/>
      <c r="H986"/>
    </row>
    <row r="987" spans="1:8" s="25" customFormat="1">
      <c r="A987"/>
      <c r="B987" s="63"/>
      <c r="C987"/>
      <c r="D987"/>
      <c r="E987" s="3"/>
      <c r="F987" s="55"/>
      <c r="G987"/>
      <c r="H987"/>
    </row>
    <row r="988" spans="1:8" s="25" customFormat="1">
      <c r="A988"/>
      <c r="B988" s="63"/>
      <c r="C988"/>
      <c r="D988"/>
      <c r="E988" s="3"/>
      <c r="F988" s="55"/>
      <c r="G988"/>
      <c r="H988"/>
    </row>
    <row r="989" spans="1:8" s="25" customFormat="1">
      <c r="A989"/>
      <c r="B989" s="63"/>
      <c r="C989"/>
      <c r="D989"/>
      <c r="E989" s="3"/>
      <c r="F989" s="55"/>
      <c r="G989"/>
      <c r="H989"/>
    </row>
    <row r="990" spans="1:8" s="25" customFormat="1">
      <c r="A990"/>
      <c r="B990" s="63"/>
      <c r="C990"/>
      <c r="D990"/>
      <c r="E990" s="3"/>
      <c r="F990" s="55"/>
      <c r="G990"/>
      <c r="H990"/>
    </row>
    <row r="991" spans="1:8" s="25" customFormat="1">
      <c r="A991"/>
      <c r="B991" s="63"/>
      <c r="C991"/>
      <c r="D991"/>
      <c r="E991" s="3"/>
      <c r="F991" s="55"/>
      <c r="G991"/>
      <c r="H991"/>
    </row>
    <row r="992" spans="1:8" s="25" customFormat="1">
      <c r="A992"/>
      <c r="B992" s="63"/>
      <c r="C992"/>
      <c r="D992"/>
      <c r="E992" s="3"/>
      <c r="F992" s="55"/>
      <c r="G992"/>
      <c r="H992"/>
    </row>
    <row r="993" spans="1:8" s="25" customFormat="1">
      <c r="A993"/>
      <c r="B993" s="63"/>
      <c r="C993"/>
      <c r="D993"/>
      <c r="E993" s="3"/>
      <c r="F993" s="55"/>
      <c r="G993"/>
      <c r="H993"/>
    </row>
    <row r="994" spans="1:8" s="25" customFormat="1">
      <c r="A994"/>
      <c r="B994" s="63"/>
      <c r="C994"/>
      <c r="D994"/>
      <c r="E994" s="3"/>
      <c r="F994" s="55"/>
      <c r="G994"/>
      <c r="H994"/>
    </row>
    <row r="995" spans="1:8" s="25" customFormat="1">
      <c r="A995"/>
      <c r="B995" s="63"/>
      <c r="C995"/>
      <c r="D995"/>
      <c r="E995" s="3"/>
      <c r="F995" s="55"/>
      <c r="G995"/>
      <c r="H995"/>
    </row>
    <row r="996" spans="1:8" s="25" customFormat="1">
      <c r="A996"/>
      <c r="B996" s="63"/>
      <c r="C996"/>
      <c r="D996"/>
      <c r="E996" s="3"/>
      <c r="F996" s="55"/>
      <c r="G996"/>
      <c r="H996"/>
    </row>
    <row r="997" spans="1:8" s="25" customFormat="1">
      <c r="A997"/>
      <c r="B997" s="63"/>
      <c r="C997"/>
      <c r="D997"/>
      <c r="E997" s="3"/>
      <c r="F997" s="55"/>
      <c r="G997"/>
      <c r="H997"/>
    </row>
    <row r="998" spans="1:8" s="25" customFormat="1">
      <c r="A998"/>
      <c r="B998" s="63"/>
      <c r="C998"/>
      <c r="D998"/>
      <c r="E998" s="3"/>
      <c r="F998" s="55"/>
      <c r="G998"/>
      <c r="H998"/>
    </row>
    <row r="999" spans="1:8" s="25" customFormat="1">
      <c r="A999"/>
      <c r="B999" s="63"/>
      <c r="C999"/>
      <c r="D999"/>
      <c r="E999" s="3"/>
      <c r="F999" s="55"/>
      <c r="G999"/>
      <c r="H999"/>
    </row>
    <row r="1000" spans="1:8" s="25" customFormat="1">
      <c r="A1000"/>
      <c r="B1000" s="63"/>
      <c r="C1000"/>
      <c r="D1000"/>
      <c r="E1000" s="3"/>
      <c r="F1000" s="55"/>
      <c r="G1000"/>
      <c r="H1000"/>
    </row>
    <row r="1001" spans="1:8" s="25" customFormat="1">
      <c r="A1001"/>
      <c r="B1001" s="63"/>
      <c r="C1001"/>
      <c r="D1001"/>
      <c r="E1001" s="3"/>
      <c r="F1001" s="55"/>
      <c r="G1001"/>
      <c r="H1001"/>
    </row>
    <row r="1002" spans="1:8" s="25" customFormat="1">
      <c r="A1002"/>
      <c r="B1002" s="63"/>
      <c r="C1002"/>
      <c r="D1002"/>
      <c r="E1002" s="3"/>
      <c r="F1002" s="55"/>
      <c r="G1002"/>
      <c r="H1002"/>
    </row>
    <row r="1003" spans="1:8" s="25" customFormat="1">
      <c r="A1003"/>
      <c r="B1003" s="63"/>
      <c r="C1003"/>
      <c r="D1003"/>
      <c r="E1003" s="3"/>
      <c r="F1003" s="55"/>
      <c r="G1003"/>
      <c r="H1003"/>
    </row>
    <row r="1004" spans="1:8" s="25" customFormat="1">
      <c r="A1004"/>
      <c r="B1004" s="63"/>
      <c r="C1004"/>
      <c r="D1004"/>
      <c r="E1004" s="3"/>
      <c r="F1004" s="55"/>
      <c r="G1004"/>
      <c r="H1004"/>
    </row>
    <row r="1005" spans="1:8" s="25" customFormat="1">
      <c r="A1005"/>
      <c r="B1005" s="63"/>
      <c r="C1005"/>
      <c r="D1005"/>
      <c r="E1005" s="3"/>
      <c r="F1005" s="55"/>
      <c r="G1005"/>
      <c r="H1005"/>
    </row>
    <row r="1006" spans="1:8" s="25" customFormat="1">
      <c r="A1006"/>
      <c r="B1006" s="63"/>
      <c r="C1006"/>
      <c r="D1006"/>
      <c r="E1006" s="3"/>
      <c r="F1006" s="55"/>
      <c r="G1006"/>
      <c r="H1006"/>
    </row>
    <row r="1007" spans="1:8" s="25" customFormat="1">
      <c r="A1007"/>
      <c r="B1007" s="63"/>
      <c r="C1007"/>
      <c r="D1007"/>
      <c r="E1007" s="3"/>
      <c r="F1007" s="55"/>
      <c r="G1007"/>
      <c r="H1007"/>
    </row>
    <row r="1008" spans="1:8" s="25" customFormat="1">
      <c r="A1008"/>
      <c r="B1008" s="63"/>
      <c r="C1008"/>
      <c r="D1008"/>
      <c r="E1008" s="3"/>
      <c r="F1008" s="55"/>
      <c r="G1008"/>
      <c r="H1008"/>
    </row>
    <row r="1009" spans="1:8" s="25" customFormat="1">
      <c r="A1009"/>
      <c r="B1009" s="63"/>
      <c r="C1009"/>
      <c r="D1009"/>
      <c r="E1009" s="3"/>
      <c r="F1009" s="55"/>
      <c r="G1009"/>
      <c r="H1009"/>
    </row>
    <row r="1010" spans="1:8" s="25" customFormat="1">
      <c r="A1010"/>
      <c r="B1010" s="63"/>
      <c r="C1010"/>
      <c r="D1010"/>
      <c r="E1010" s="3"/>
      <c r="F1010" s="55"/>
      <c r="G1010"/>
      <c r="H1010"/>
    </row>
    <row r="1011" spans="1:8" s="25" customFormat="1">
      <c r="A1011"/>
      <c r="B1011" s="63"/>
      <c r="C1011"/>
      <c r="D1011"/>
      <c r="E1011" s="3"/>
      <c r="F1011" s="55"/>
      <c r="G1011"/>
      <c r="H1011"/>
    </row>
    <row r="1012" spans="1:8" s="25" customFormat="1">
      <c r="A1012"/>
      <c r="B1012" s="63"/>
      <c r="C1012"/>
      <c r="D1012"/>
      <c r="E1012" s="3"/>
      <c r="F1012" s="55"/>
      <c r="G1012"/>
      <c r="H1012"/>
    </row>
    <row r="1013" spans="1:8" s="25" customFormat="1">
      <c r="A1013"/>
      <c r="B1013" s="63"/>
      <c r="C1013"/>
      <c r="D1013"/>
      <c r="E1013" s="3"/>
      <c r="F1013" s="55"/>
      <c r="G1013"/>
      <c r="H1013"/>
    </row>
    <row r="1014" spans="1:8" s="25" customFormat="1">
      <c r="A1014"/>
      <c r="B1014" s="63"/>
      <c r="C1014"/>
      <c r="D1014"/>
      <c r="E1014" s="3"/>
      <c r="F1014" s="55"/>
      <c r="G1014"/>
      <c r="H1014"/>
    </row>
    <row r="1015" spans="1:8" s="25" customFormat="1">
      <c r="A1015"/>
      <c r="B1015" s="63"/>
      <c r="C1015"/>
      <c r="D1015"/>
      <c r="E1015" s="3"/>
      <c r="F1015" s="55"/>
      <c r="G1015"/>
      <c r="H1015"/>
    </row>
    <row r="1016" spans="1:8" s="25" customFormat="1">
      <c r="A1016"/>
      <c r="B1016" s="63"/>
      <c r="C1016"/>
      <c r="D1016"/>
      <c r="E1016" s="3"/>
      <c r="F1016" s="55"/>
      <c r="G1016"/>
      <c r="H1016"/>
    </row>
    <row r="1017" spans="1:8" s="25" customFormat="1">
      <c r="A1017"/>
      <c r="B1017" s="63"/>
      <c r="C1017"/>
      <c r="D1017"/>
      <c r="E1017" s="3"/>
      <c r="F1017" s="55"/>
      <c r="G1017"/>
      <c r="H1017"/>
    </row>
    <row r="1018" spans="1:8" s="25" customFormat="1">
      <c r="A1018"/>
      <c r="B1018" s="63"/>
      <c r="C1018"/>
      <c r="D1018"/>
      <c r="E1018" s="3"/>
      <c r="F1018" s="55"/>
      <c r="G1018"/>
      <c r="H1018"/>
    </row>
    <row r="1019" spans="1:8" s="25" customFormat="1">
      <c r="A1019"/>
      <c r="B1019" s="63"/>
      <c r="C1019"/>
      <c r="D1019"/>
      <c r="E1019" s="3"/>
      <c r="F1019" s="55"/>
      <c r="G1019"/>
      <c r="H1019"/>
    </row>
    <row r="1020" spans="1:8" s="25" customFormat="1">
      <c r="A1020"/>
      <c r="B1020" s="63"/>
      <c r="C1020"/>
      <c r="D1020"/>
      <c r="E1020" s="3"/>
      <c r="F1020" s="55"/>
      <c r="G1020"/>
      <c r="H1020"/>
    </row>
    <row r="1021" spans="1:8" s="25" customFormat="1">
      <c r="A1021"/>
      <c r="B1021" s="63"/>
      <c r="C1021"/>
      <c r="D1021"/>
      <c r="E1021" s="3"/>
      <c r="F1021" s="55"/>
      <c r="G1021"/>
      <c r="H1021"/>
    </row>
    <row r="1022" spans="1:8" s="25" customFormat="1">
      <c r="A1022"/>
      <c r="B1022" s="63"/>
      <c r="C1022"/>
      <c r="D1022"/>
      <c r="E1022" s="3"/>
      <c r="F1022" s="55"/>
      <c r="G1022"/>
      <c r="H1022"/>
    </row>
    <row r="1023" spans="1:8" s="25" customFormat="1">
      <c r="A1023"/>
      <c r="B1023" s="63"/>
      <c r="C1023"/>
      <c r="D1023"/>
      <c r="E1023" s="3"/>
      <c r="F1023" s="55"/>
      <c r="G1023"/>
      <c r="H1023"/>
    </row>
    <row r="1024" spans="1:8" s="25" customFormat="1">
      <c r="A1024"/>
      <c r="B1024" s="63"/>
      <c r="C1024"/>
      <c r="D1024"/>
      <c r="E1024" s="3"/>
      <c r="F1024" s="55"/>
      <c r="G1024"/>
      <c r="H1024"/>
    </row>
    <row r="1025" spans="1:8" s="25" customFormat="1">
      <c r="A1025"/>
      <c r="B1025" s="63"/>
      <c r="C1025"/>
      <c r="D1025"/>
      <c r="E1025" s="3"/>
      <c r="F1025" s="55"/>
      <c r="G1025"/>
      <c r="H1025"/>
    </row>
    <row r="1026" spans="1:8" s="25" customFormat="1">
      <c r="A1026"/>
      <c r="B1026" s="63"/>
      <c r="C1026"/>
      <c r="D1026"/>
      <c r="E1026" s="3"/>
      <c r="F1026" s="55"/>
      <c r="G1026"/>
      <c r="H1026"/>
    </row>
    <row r="1027" spans="1:8" s="25" customFormat="1">
      <c r="A1027"/>
      <c r="B1027" s="63"/>
      <c r="C1027"/>
      <c r="D1027"/>
      <c r="E1027" s="3"/>
      <c r="F1027" s="55"/>
      <c r="G1027"/>
      <c r="H1027"/>
    </row>
    <row r="1028" spans="1:8" s="25" customFormat="1">
      <c r="A1028"/>
      <c r="B1028" s="63"/>
      <c r="C1028"/>
      <c r="D1028"/>
      <c r="E1028" s="3"/>
      <c r="F1028" s="55"/>
      <c r="G1028"/>
      <c r="H1028"/>
    </row>
    <row r="1029" spans="1:8" s="25" customFormat="1">
      <c r="A1029"/>
      <c r="B1029" s="63"/>
      <c r="C1029"/>
      <c r="D1029"/>
      <c r="E1029" s="3"/>
      <c r="F1029" s="55"/>
      <c r="G1029"/>
      <c r="H1029"/>
    </row>
    <row r="1030" spans="1:8" s="25" customFormat="1">
      <c r="A1030"/>
      <c r="B1030" s="63"/>
      <c r="C1030"/>
      <c r="D1030"/>
      <c r="E1030" s="3"/>
      <c r="F1030" s="55"/>
      <c r="G1030"/>
      <c r="H1030"/>
    </row>
    <row r="1031" spans="1:8" s="25" customFormat="1">
      <c r="A1031"/>
      <c r="B1031" s="63"/>
      <c r="C1031"/>
      <c r="D1031"/>
      <c r="E1031" s="3"/>
      <c r="F1031" s="55"/>
      <c r="G1031"/>
      <c r="H1031"/>
    </row>
    <row r="1032" spans="1:8" s="25" customFormat="1">
      <c r="A1032"/>
      <c r="B1032" s="63"/>
      <c r="C1032"/>
      <c r="D1032"/>
      <c r="E1032" s="3"/>
      <c r="F1032" s="55"/>
      <c r="G1032"/>
      <c r="H1032"/>
    </row>
    <row r="1033" spans="1:8" s="25" customFormat="1">
      <c r="A1033"/>
      <c r="B1033" s="63"/>
      <c r="C1033"/>
      <c r="D1033"/>
      <c r="E1033" s="3"/>
      <c r="F1033" s="55"/>
      <c r="G1033"/>
      <c r="H1033"/>
    </row>
    <row r="1034" spans="1:8" s="25" customFormat="1">
      <c r="A1034"/>
      <c r="B1034" s="63"/>
      <c r="C1034"/>
      <c r="D1034"/>
      <c r="E1034" s="3"/>
      <c r="F1034" s="55"/>
      <c r="G1034"/>
      <c r="H1034"/>
    </row>
    <row r="1035" spans="1:8" s="25" customFormat="1">
      <c r="A1035"/>
      <c r="B1035" s="63"/>
      <c r="C1035"/>
      <c r="D1035"/>
      <c r="E1035" s="3"/>
      <c r="F1035" s="55"/>
      <c r="G1035"/>
      <c r="H1035"/>
    </row>
    <row r="1036" spans="1:8" s="25" customFormat="1">
      <c r="A1036"/>
      <c r="B1036" s="63"/>
      <c r="C1036"/>
      <c r="D1036"/>
      <c r="E1036" s="3"/>
      <c r="F1036" s="55"/>
      <c r="G1036"/>
      <c r="H1036"/>
    </row>
    <row r="1037" spans="1:8" s="25" customFormat="1">
      <c r="A1037"/>
      <c r="B1037" s="63"/>
      <c r="C1037"/>
      <c r="D1037"/>
      <c r="E1037" s="3"/>
      <c r="F1037" s="55"/>
      <c r="G1037"/>
      <c r="H1037"/>
    </row>
    <row r="1038" spans="1:8" s="25" customFormat="1">
      <c r="A1038"/>
      <c r="B1038" s="63"/>
      <c r="C1038"/>
      <c r="D1038"/>
      <c r="E1038" s="3"/>
      <c r="F1038" s="55"/>
      <c r="G1038"/>
      <c r="H1038"/>
    </row>
    <row r="1039" spans="1:8" s="25" customFormat="1">
      <c r="A1039"/>
      <c r="B1039" s="63"/>
      <c r="C1039"/>
      <c r="D1039"/>
      <c r="E1039" s="3"/>
      <c r="F1039" s="55"/>
      <c r="G1039"/>
      <c r="H1039"/>
    </row>
    <row r="1040" spans="1:8" s="25" customFormat="1">
      <c r="A1040"/>
      <c r="B1040" s="63"/>
      <c r="C1040"/>
      <c r="D1040"/>
      <c r="E1040" s="3"/>
      <c r="F1040" s="55"/>
      <c r="G1040"/>
      <c r="H1040"/>
    </row>
    <row r="1041" spans="1:8" s="25" customFormat="1">
      <c r="A1041"/>
      <c r="B1041" s="63"/>
      <c r="C1041"/>
      <c r="D1041"/>
      <c r="E1041" s="3"/>
      <c r="F1041" s="55"/>
      <c r="G1041"/>
      <c r="H1041"/>
    </row>
    <row r="1042" spans="1:8" s="25" customFormat="1">
      <c r="A1042"/>
      <c r="B1042" s="63"/>
      <c r="C1042"/>
      <c r="D1042"/>
      <c r="E1042" s="3"/>
      <c r="F1042" s="55"/>
      <c r="G1042"/>
      <c r="H1042"/>
    </row>
    <row r="1043" spans="1:8" s="25" customFormat="1">
      <c r="A1043"/>
      <c r="B1043" s="63"/>
      <c r="C1043"/>
      <c r="D1043"/>
      <c r="E1043" s="3"/>
      <c r="F1043" s="55"/>
      <c r="G1043"/>
      <c r="H1043"/>
    </row>
    <row r="1044" spans="1:8" s="25" customFormat="1">
      <c r="A1044"/>
      <c r="B1044" s="63"/>
      <c r="C1044"/>
      <c r="D1044"/>
      <c r="E1044" s="3"/>
      <c r="F1044" s="55"/>
      <c r="G1044"/>
      <c r="H1044"/>
    </row>
    <row r="1045" spans="1:8" s="25" customFormat="1">
      <c r="A1045"/>
      <c r="B1045" s="63"/>
      <c r="C1045"/>
      <c r="D1045"/>
      <c r="E1045" s="3"/>
      <c r="F1045" s="55"/>
      <c r="G1045"/>
      <c r="H1045"/>
    </row>
    <row r="1046" spans="1:8" s="25" customFormat="1">
      <c r="A1046"/>
      <c r="B1046" s="63"/>
      <c r="C1046"/>
      <c r="D1046"/>
      <c r="E1046" s="3"/>
      <c r="F1046" s="55"/>
      <c r="G1046"/>
      <c r="H1046"/>
    </row>
    <row r="1047" spans="1:8" s="25" customFormat="1">
      <c r="A1047"/>
      <c r="B1047" s="63"/>
      <c r="C1047"/>
      <c r="D1047"/>
      <c r="E1047" s="3"/>
      <c r="F1047" s="55"/>
      <c r="G1047"/>
      <c r="H1047"/>
    </row>
    <row r="1048" spans="1:8" s="25" customFormat="1">
      <c r="A1048"/>
      <c r="B1048" s="63"/>
      <c r="C1048"/>
      <c r="D1048"/>
      <c r="E1048" s="3"/>
      <c r="F1048" s="55"/>
      <c r="G1048"/>
      <c r="H1048"/>
    </row>
    <row r="1049" spans="1:8" s="25" customFormat="1">
      <c r="A1049"/>
      <c r="B1049" s="63"/>
      <c r="C1049"/>
      <c r="D1049"/>
      <c r="E1049" s="3"/>
      <c r="F1049" s="55"/>
      <c r="G1049"/>
      <c r="H1049"/>
    </row>
    <row r="1050" spans="1:8" s="25" customFormat="1">
      <c r="A1050"/>
      <c r="B1050" s="63"/>
      <c r="C1050"/>
      <c r="D1050"/>
      <c r="E1050" s="3"/>
      <c r="F1050" s="55"/>
      <c r="G1050"/>
      <c r="H1050"/>
    </row>
    <row r="1051" spans="1:8" s="25" customFormat="1">
      <c r="A1051"/>
      <c r="B1051" s="63"/>
      <c r="C1051"/>
      <c r="D1051"/>
      <c r="E1051" s="3"/>
      <c r="F1051" s="55"/>
      <c r="G1051"/>
      <c r="H1051"/>
    </row>
    <row r="1052" spans="1:8" s="25" customFormat="1">
      <c r="A1052"/>
      <c r="B1052" s="63"/>
      <c r="C1052"/>
      <c r="D1052"/>
      <c r="E1052" s="3"/>
      <c r="F1052" s="55"/>
      <c r="G1052"/>
      <c r="H1052"/>
    </row>
    <row r="1053" spans="1:8" s="25" customFormat="1">
      <c r="A1053"/>
      <c r="B1053" s="63"/>
      <c r="C1053"/>
      <c r="D1053"/>
      <c r="E1053" s="3"/>
      <c r="F1053" s="55"/>
      <c r="G1053"/>
      <c r="H1053"/>
    </row>
    <row r="1054" spans="1:8" s="25" customFormat="1">
      <c r="A1054"/>
      <c r="B1054" s="63"/>
      <c r="C1054"/>
      <c r="D1054"/>
      <c r="E1054" s="3"/>
      <c r="F1054" s="55"/>
      <c r="G1054"/>
      <c r="H1054"/>
    </row>
    <row r="1055" spans="1:8" s="25" customFormat="1">
      <c r="A1055"/>
      <c r="B1055" s="63"/>
      <c r="C1055"/>
      <c r="D1055"/>
      <c r="E1055" s="3"/>
      <c r="F1055" s="55"/>
      <c r="G1055"/>
      <c r="H1055"/>
    </row>
    <row r="1056" spans="1:8" s="25" customFormat="1">
      <c r="A1056"/>
      <c r="B1056" s="63"/>
      <c r="C1056"/>
      <c r="D1056"/>
      <c r="E1056" s="3"/>
      <c r="F1056" s="55"/>
      <c r="G1056"/>
      <c r="H1056"/>
    </row>
    <row r="1057" spans="1:8" s="25" customFormat="1">
      <c r="A1057"/>
      <c r="B1057" s="63"/>
      <c r="C1057"/>
      <c r="D1057"/>
      <c r="E1057" s="3"/>
      <c r="F1057" s="55"/>
      <c r="G1057"/>
      <c r="H1057"/>
    </row>
    <row r="1058" spans="1:8" s="25" customFormat="1">
      <c r="A1058"/>
      <c r="B1058" s="63"/>
      <c r="C1058"/>
      <c r="D1058"/>
      <c r="E1058" s="3"/>
      <c r="F1058" s="55"/>
      <c r="G1058"/>
      <c r="H1058"/>
    </row>
    <row r="1059" spans="1:8" s="25" customFormat="1">
      <c r="A1059"/>
      <c r="B1059" s="63"/>
      <c r="C1059"/>
      <c r="D1059"/>
      <c r="E1059" s="3"/>
      <c r="F1059" s="55"/>
      <c r="G1059"/>
      <c r="H1059"/>
    </row>
    <row r="1060" spans="1:8" s="25" customFormat="1">
      <c r="A1060"/>
      <c r="B1060" s="63"/>
      <c r="C1060"/>
      <c r="D1060"/>
      <c r="E1060" s="3"/>
      <c r="F1060" s="55"/>
      <c r="G1060"/>
      <c r="H1060"/>
    </row>
    <row r="1061" spans="1:8" s="25" customFormat="1">
      <c r="A1061"/>
      <c r="B1061" s="63"/>
      <c r="C1061"/>
      <c r="D1061"/>
      <c r="E1061" s="3"/>
      <c r="F1061" s="55"/>
      <c r="G1061"/>
      <c r="H1061"/>
    </row>
    <row r="1062" spans="1:8" s="25" customFormat="1">
      <c r="A1062"/>
      <c r="B1062" s="63"/>
      <c r="C1062"/>
      <c r="D1062"/>
      <c r="E1062" s="3"/>
      <c r="F1062" s="55"/>
      <c r="G1062"/>
      <c r="H1062"/>
    </row>
    <row r="1063" spans="1:8" s="25" customFormat="1">
      <c r="A1063"/>
      <c r="B1063" s="63"/>
      <c r="C1063"/>
      <c r="D1063"/>
      <c r="E1063" s="3"/>
      <c r="F1063" s="55"/>
      <c r="G1063"/>
      <c r="H1063"/>
    </row>
    <row r="1064" spans="1:8" s="25" customFormat="1">
      <c r="A1064"/>
      <c r="B1064" s="63"/>
      <c r="C1064"/>
      <c r="D1064"/>
      <c r="E1064" s="3"/>
      <c r="F1064" s="55"/>
      <c r="G1064"/>
      <c r="H1064"/>
    </row>
    <row r="1065" spans="1:8" s="25" customFormat="1">
      <c r="A1065"/>
      <c r="B1065" s="63"/>
      <c r="C1065"/>
      <c r="D1065"/>
      <c r="E1065" s="3"/>
      <c r="F1065" s="55"/>
      <c r="G1065"/>
      <c r="H1065"/>
    </row>
    <row r="1066" spans="1:8" s="25" customFormat="1">
      <c r="A1066"/>
      <c r="B1066" s="63"/>
      <c r="C1066"/>
      <c r="D1066"/>
      <c r="E1066" s="3"/>
      <c r="F1066" s="55"/>
      <c r="G1066"/>
      <c r="H1066"/>
    </row>
    <row r="1067" spans="1:8" s="25" customFormat="1">
      <c r="A1067"/>
      <c r="B1067" s="63"/>
      <c r="C1067"/>
      <c r="D1067"/>
      <c r="E1067" s="3"/>
      <c r="F1067" s="55"/>
      <c r="G1067"/>
      <c r="H1067"/>
    </row>
    <row r="1068" spans="1:8" s="25" customFormat="1">
      <c r="A1068"/>
      <c r="B1068" s="63"/>
      <c r="C1068"/>
      <c r="D1068"/>
      <c r="E1068" s="3"/>
      <c r="F1068" s="55"/>
      <c r="G1068"/>
      <c r="H1068"/>
    </row>
    <row r="1069" spans="1:8" s="25" customFormat="1">
      <c r="A1069"/>
      <c r="B1069" s="63"/>
      <c r="C1069"/>
      <c r="D1069"/>
      <c r="E1069" s="3"/>
      <c r="F1069" s="55"/>
      <c r="G1069"/>
      <c r="H1069"/>
    </row>
    <row r="1070" spans="1:8" s="25" customFormat="1">
      <c r="A1070"/>
      <c r="B1070" s="63"/>
      <c r="C1070"/>
      <c r="D1070"/>
      <c r="E1070" s="3"/>
      <c r="F1070" s="55"/>
      <c r="G1070"/>
      <c r="H1070"/>
    </row>
    <row r="1071" spans="1:8" s="25" customFormat="1">
      <c r="A1071"/>
      <c r="B1071" s="63"/>
      <c r="C1071"/>
      <c r="D1071"/>
      <c r="E1071" s="3"/>
      <c r="F1071" s="55"/>
      <c r="G1071"/>
      <c r="H1071"/>
    </row>
    <row r="1072" spans="1:8" s="25" customFormat="1">
      <c r="A1072"/>
      <c r="B1072" s="63"/>
      <c r="C1072"/>
      <c r="D1072"/>
      <c r="E1072" s="3"/>
      <c r="F1072" s="55"/>
      <c r="G1072"/>
      <c r="H1072"/>
    </row>
    <row r="1073" spans="1:8" s="25" customFormat="1">
      <c r="A1073"/>
      <c r="B1073" s="63"/>
      <c r="C1073"/>
      <c r="D1073"/>
      <c r="E1073" s="3"/>
      <c r="F1073" s="55"/>
      <c r="G1073"/>
      <c r="H1073"/>
    </row>
    <row r="1074" spans="1:8" s="25" customFormat="1">
      <c r="A1074"/>
      <c r="B1074" s="63"/>
      <c r="C1074"/>
      <c r="D1074"/>
      <c r="E1074" s="3"/>
      <c r="F1074" s="55"/>
      <c r="G1074"/>
      <c r="H1074"/>
    </row>
    <row r="1075" spans="1:8" s="25" customFormat="1">
      <c r="A1075"/>
      <c r="B1075" s="63"/>
      <c r="C1075"/>
      <c r="D1075"/>
      <c r="E1075" s="3"/>
      <c r="F1075" s="55"/>
      <c r="G1075"/>
      <c r="H1075"/>
    </row>
    <row r="1076" spans="1:8" s="25" customFormat="1">
      <c r="A1076"/>
      <c r="B1076" s="63"/>
      <c r="C1076"/>
      <c r="D1076"/>
      <c r="E1076" s="3"/>
      <c r="F1076" s="55"/>
      <c r="G1076"/>
      <c r="H1076"/>
    </row>
    <row r="1077" spans="1:8" s="25" customFormat="1">
      <c r="A1077"/>
      <c r="B1077" s="63"/>
      <c r="C1077"/>
      <c r="D1077"/>
      <c r="E1077" s="3"/>
      <c r="F1077" s="55"/>
      <c r="G1077"/>
      <c r="H1077"/>
    </row>
    <row r="1078" spans="1:8" s="25" customFormat="1">
      <c r="A1078"/>
      <c r="B1078" s="63"/>
      <c r="C1078"/>
      <c r="D1078"/>
      <c r="E1078" s="3"/>
      <c r="F1078" s="55"/>
      <c r="G1078"/>
      <c r="H1078"/>
    </row>
    <row r="1079" spans="1:8" s="25" customFormat="1">
      <c r="A1079"/>
      <c r="B1079" s="63"/>
      <c r="C1079"/>
      <c r="D1079"/>
      <c r="E1079" s="3"/>
      <c r="F1079" s="55"/>
      <c r="G1079"/>
      <c r="H1079"/>
    </row>
    <row r="1080" spans="1:8" s="25" customFormat="1">
      <c r="A1080"/>
      <c r="B1080" s="63"/>
      <c r="C1080"/>
      <c r="D1080"/>
      <c r="E1080" s="3"/>
      <c r="F1080" s="55"/>
      <c r="G1080"/>
      <c r="H1080"/>
    </row>
    <row r="1081" spans="1:8" s="25" customFormat="1">
      <c r="A1081"/>
      <c r="B1081" s="63"/>
      <c r="C1081"/>
      <c r="D1081"/>
      <c r="E1081" s="3"/>
      <c r="F1081" s="55"/>
      <c r="G1081"/>
      <c r="H1081"/>
    </row>
    <row r="1082" spans="1:8" s="25" customFormat="1">
      <c r="A1082"/>
      <c r="B1082" s="63"/>
      <c r="C1082"/>
      <c r="D1082"/>
      <c r="E1082" s="3"/>
      <c r="F1082" s="55"/>
      <c r="G1082"/>
      <c r="H1082"/>
    </row>
    <row r="1083" spans="1:8" s="25" customFormat="1">
      <c r="A1083"/>
      <c r="B1083" s="63"/>
      <c r="C1083"/>
      <c r="D1083"/>
      <c r="E1083" s="3"/>
      <c r="F1083" s="55"/>
      <c r="G1083"/>
      <c r="H1083"/>
    </row>
    <row r="1084" spans="1:8" s="25" customFormat="1">
      <c r="A1084"/>
      <c r="B1084" s="63"/>
      <c r="C1084"/>
      <c r="D1084"/>
      <c r="E1084" s="3"/>
      <c r="F1084" s="55"/>
      <c r="G1084"/>
      <c r="H1084"/>
    </row>
    <row r="1085" spans="1:8" s="25" customFormat="1">
      <c r="A1085"/>
      <c r="B1085" s="63"/>
      <c r="C1085"/>
      <c r="D1085"/>
      <c r="E1085" s="3"/>
      <c r="F1085" s="55"/>
      <c r="G1085"/>
      <c r="H1085"/>
    </row>
    <row r="1086" spans="1:8" s="25" customFormat="1">
      <c r="A1086"/>
      <c r="B1086" s="63"/>
      <c r="C1086"/>
      <c r="D1086"/>
      <c r="E1086" s="3"/>
      <c r="F1086" s="55"/>
      <c r="G1086"/>
      <c r="H1086"/>
    </row>
    <row r="1087" spans="1:8" s="25" customFormat="1">
      <c r="A1087"/>
      <c r="B1087" s="63"/>
      <c r="C1087"/>
      <c r="D1087"/>
      <c r="E1087" s="3"/>
      <c r="F1087" s="55"/>
      <c r="G1087"/>
      <c r="H1087"/>
    </row>
    <row r="1088" spans="1:8" s="25" customFormat="1">
      <c r="A1088"/>
      <c r="B1088" s="63"/>
      <c r="C1088"/>
      <c r="D1088"/>
      <c r="E1088" s="3"/>
      <c r="F1088" s="55"/>
      <c r="G1088"/>
      <c r="H1088"/>
    </row>
    <row r="1089" spans="1:8" s="25" customFormat="1">
      <c r="A1089"/>
      <c r="B1089" s="63"/>
      <c r="C1089"/>
      <c r="D1089"/>
      <c r="E1089" s="3"/>
      <c r="F1089" s="55"/>
      <c r="G1089"/>
      <c r="H1089"/>
    </row>
    <row r="1090" spans="1:8" s="25" customFormat="1">
      <c r="A1090"/>
      <c r="B1090" s="63"/>
      <c r="C1090"/>
      <c r="D1090"/>
      <c r="E1090" s="3"/>
      <c r="F1090" s="55"/>
      <c r="G1090"/>
      <c r="H1090"/>
    </row>
    <row r="1091" spans="1:8" s="25" customFormat="1">
      <c r="A1091"/>
      <c r="B1091" s="63"/>
      <c r="C1091"/>
      <c r="D1091"/>
      <c r="E1091" s="3"/>
      <c r="F1091" s="55"/>
      <c r="G1091"/>
      <c r="H1091"/>
    </row>
    <row r="1092" spans="1:8" s="25" customFormat="1">
      <c r="A1092"/>
      <c r="B1092" s="63"/>
      <c r="C1092"/>
      <c r="D1092"/>
      <c r="E1092" s="3"/>
      <c r="F1092" s="55"/>
      <c r="G1092"/>
      <c r="H1092"/>
    </row>
    <row r="1093" spans="1:8" s="25" customFormat="1">
      <c r="A1093"/>
      <c r="B1093" s="63"/>
      <c r="C1093"/>
      <c r="D1093"/>
      <c r="E1093" s="3"/>
      <c r="F1093" s="55"/>
      <c r="G1093"/>
      <c r="H1093"/>
    </row>
    <row r="1094" spans="1:8" s="25" customFormat="1">
      <c r="A1094"/>
      <c r="B1094" s="63"/>
      <c r="C1094"/>
      <c r="D1094"/>
      <c r="E1094" s="3"/>
      <c r="F1094" s="55"/>
      <c r="G1094"/>
      <c r="H1094"/>
    </row>
    <row r="1095" spans="1:8" s="25" customFormat="1">
      <c r="A1095"/>
      <c r="B1095" s="63"/>
      <c r="C1095"/>
      <c r="D1095"/>
      <c r="E1095" s="3"/>
      <c r="F1095" s="55"/>
      <c r="G1095"/>
      <c r="H1095"/>
    </row>
    <row r="1096" spans="1:8" s="25" customFormat="1">
      <c r="A1096"/>
      <c r="B1096" s="63"/>
      <c r="C1096"/>
      <c r="D1096"/>
      <c r="E1096" s="3"/>
      <c r="F1096" s="55"/>
      <c r="G1096"/>
      <c r="H1096"/>
    </row>
    <row r="1097" spans="1:8" s="25" customFormat="1">
      <c r="A1097"/>
      <c r="B1097" s="63"/>
      <c r="C1097"/>
      <c r="D1097"/>
      <c r="E1097" s="3"/>
      <c r="F1097" s="55"/>
      <c r="G1097"/>
      <c r="H1097"/>
    </row>
    <row r="1098" spans="1:8" s="25" customFormat="1">
      <c r="A1098"/>
      <c r="B1098" s="63"/>
      <c r="C1098"/>
      <c r="D1098"/>
      <c r="E1098" s="3"/>
      <c r="F1098" s="55"/>
      <c r="G1098"/>
      <c r="H1098"/>
    </row>
    <row r="1099" spans="1:8" s="25" customFormat="1">
      <c r="A1099"/>
      <c r="B1099" s="63"/>
      <c r="C1099"/>
      <c r="D1099"/>
      <c r="E1099" s="3"/>
      <c r="F1099" s="55"/>
      <c r="G1099"/>
      <c r="H1099"/>
    </row>
    <row r="1100" spans="1:8" s="25" customFormat="1">
      <c r="A1100"/>
      <c r="B1100" s="63"/>
      <c r="C1100"/>
      <c r="D1100"/>
      <c r="E1100" s="3"/>
      <c r="F1100" s="55"/>
      <c r="G1100"/>
      <c r="H1100"/>
    </row>
    <row r="1101" spans="1:8" s="25" customFormat="1">
      <c r="A1101"/>
      <c r="B1101" s="63"/>
      <c r="C1101"/>
      <c r="D1101"/>
      <c r="E1101" s="3"/>
      <c r="F1101" s="55"/>
      <c r="G1101"/>
      <c r="H1101"/>
    </row>
    <row r="1102" spans="1:8" s="25" customFormat="1">
      <c r="A1102"/>
      <c r="B1102" s="63"/>
      <c r="C1102"/>
      <c r="D1102"/>
      <c r="E1102" s="3"/>
      <c r="F1102" s="55"/>
      <c r="G1102"/>
      <c r="H1102"/>
    </row>
    <row r="1103" spans="1:8" s="25" customFormat="1">
      <c r="A1103"/>
      <c r="B1103" s="63"/>
      <c r="C1103"/>
      <c r="D1103"/>
      <c r="E1103" s="3"/>
      <c r="F1103" s="55"/>
      <c r="G1103"/>
      <c r="H1103"/>
    </row>
    <row r="1104" spans="1:8" s="25" customFormat="1">
      <c r="A1104"/>
      <c r="B1104" s="63"/>
      <c r="C1104"/>
      <c r="D1104"/>
      <c r="E1104" s="3"/>
      <c r="F1104" s="55"/>
      <c r="G1104"/>
      <c r="H1104"/>
    </row>
    <row r="1105" spans="1:8" s="25" customFormat="1">
      <c r="A1105"/>
      <c r="B1105" s="63"/>
      <c r="C1105"/>
      <c r="D1105"/>
      <c r="E1105" s="3"/>
      <c r="F1105" s="55"/>
      <c r="G1105"/>
      <c r="H1105"/>
    </row>
    <row r="1106" spans="1:8" s="25" customFormat="1">
      <c r="A1106"/>
      <c r="B1106" s="63"/>
      <c r="C1106"/>
      <c r="D1106"/>
      <c r="E1106" s="3"/>
      <c r="F1106" s="55"/>
      <c r="G1106"/>
      <c r="H1106"/>
    </row>
    <row r="1107" spans="1:8" s="25" customFormat="1">
      <c r="A1107"/>
      <c r="B1107" s="63"/>
      <c r="C1107"/>
      <c r="D1107"/>
      <c r="E1107" s="3"/>
      <c r="F1107" s="55"/>
      <c r="G1107"/>
      <c r="H1107"/>
    </row>
    <row r="1108" spans="1:8">
      <c r="H1108"/>
    </row>
    <row r="1109" spans="1:8">
      <c r="H1109"/>
    </row>
    <row r="1110" spans="1:8">
      <c r="H1110"/>
    </row>
    <row r="1111" spans="1:8">
      <c r="H1111"/>
    </row>
    <row r="1112" spans="1:8">
      <c r="H1112"/>
    </row>
    <row r="1113" spans="1:8">
      <c r="H1113"/>
    </row>
    <row r="1114" spans="1:8">
      <c r="H1114"/>
    </row>
    <row r="1115" spans="1:8">
      <c r="H1115"/>
    </row>
    <row r="1116" spans="1:8">
      <c r="H1116"/>
    </row>
    <row r="1117" spans="1:8">
      <c r="H1117"/>
    </row>
    <row r="1118" spans="1:8">
      <c r="H1118"/>
    </row>
    <row r="1119" spans="1:8">
      <c r="H1119"/>
    </row>
    <row r="1120" spans="1:8">
      <c r="H1120"/>
    </row>
    <row r="1121" spans="8:8">
      <c r="H1121"/>
    </row>
    <row r="1122" spans="8:8">
      <c r="H1122"/>
    </row>
    <row r="1123" spans="8:8">
      <c r="H1123"/>
    </row>
    <row r="1124" spans="8:8">
      <c r="H1124"/>
    </row>
    <row r="1125" spans="8:8">
      <c r="H1125"/>
    </row>
    <row r="1126" spans="8:8">
      <c r="H1126"/>
    </row>
    <row r="1127" spans="8:8">
      <c r="H1127"/>
    </row>
    <row r="1128" spans="8:8">
      <c r="H1128"/>
    </row>
    <row r="1129" spans="8:8">
      <c r="H1129"/>
    </row>
    <row r="1130" spans="8:8">
      <c r="H1130"/>
    </row>
    <row r="1131" spans="8:8">
      <c r="H1131"/>
    </row>
    <row r="1132" spans="8:8">
      <c r="H1132"/>
    </row>
    <row r="1133" spans="8:8">
      <c r="H1133"/>
    </row>
    <row r="1134" spans="8:8">
      <c r="H1134"/>
    </row>
    <row r="1135" spans="8:8">
      <c r="H1135"/>
    </row>
    <row r="1136" spans="8:8">
      <c r="H1136"/>
    </row>
    <row r="1137" spans="8:8">
      <c r="H1137"/>
    </row>
    <row r="1138" spans="8:8">
      <c r="H1138"/>
    </row>
    <row r="1139" spans="8:8">
      <c r="H1139"/>
    </row>
    <row r="1140" spans="8:8">
      <c r="H1140"/>
    </row>
    <row r="1141" spans="8:8">
      <c r="H1141"/>
    </row>
    <row r="1142" spans="8:8">
      <c r="H1142"/>
    </row>
    <row r="1143" spans="8:8">
      <c r="H1143"/>
    </row>
    <row r="1144" spans="8:8">
      <c r="H1144"/>
    </row>
    <row r="1145" spans="8:8">
      <c r="H1145"/>
    </row>
    <row r="1146" spans="8:8">
      <c r="H1146"/>
    </row>
    <row r="1147" spans="8:8">
      <c r="H1147"/>
    </row>
    <row r="1148" spans="8:8">
      <c r="H1148"/>
    </row>
    <row r="1149" spans="8:8">
      <c r="H1149"/>
    </row>
    <row r="1150" spans="8:8">
      <c r="H1150"/>
    </row>
    <row r="1151" spans="8:8">
      <c r="H1151"/>
    </row>
    <row r="1152" spans="8:8">
      <c r="H1152"/>
    </row>
    <row r="1153" spans="8:8">
      <c r="H1153"/>
    </row>
    <row r="1154" spans="8:8">
      <c r="H1154"/>
    </row>
    <row r="1155" spans="8:8">
      <c r="H1155"/>
    </row>
    <row r="1156" spans="8:8">
      <c r="H1156"/>
    </row>
    <row r="1157" spans="8:8">
      <c r="H1157"/>
    </row>
    <row r="1158" spans="8:8">
      <c r="H1158"/>
    </row>
    <row r="1159" spans="8:8">
      <c r="H1159"/>
    </row>
    <row r="1160" spans="8:8">
      <c r="H1160"/>
    </row>
    <row r="1161" spans="8:8">
      <c r="H1161"/>
    </row>
    <row r="1162" spans="8:8">
      <c r="H1162"/>
    </row>
    <row r="1163" spans="8:8">
      <c r="H1163"/>
    </row>
    <row r="1164" spans="8:8">
      <c r="H1164"/>
    </row>
    <row r="1165" spans="8:8">
      <c r="H1165"/>
    </row>
    <row r="1166" spans="8:8">
      <c r="H1166"/>
    </row>
    <row r="1167" spans="8:8">
      <c r="H1167"/>
    </row>
    <row r="1168" spans="8:8">
      <c r="H1168"/>
    </row>
    <row r="1169" spans="8:8">
      <c r="H1169"/>
    </row>
    <row r="1170" spans="8:8">
      <c r="H1170"/>
    </row>
    <row r="1171" spans="8:8">
      <c r="H1171"/>
    </row>
    <row r="1172" spans="8:8">
      <c r="H1172"/>
    </row>
    <row r="1173" spans="8:8">
      <c r="H1173"/>
    </row>
    <row r="1174" spans="8:8">
      <c r="H1174"/>
    </row>
    <row r="1175" spans="8:8">
      <c r="H1175"/>
    </row>
    <row r="1176" spans="8:8">
      <c r="H1176"/>
    </row>
    <row r="1177" spans="8:8">
      <c r="H1177"/>
    </row>
    <row r="1178" spans="8:8">
      <c r="H1178"/>
    </row>
    <row r="1179" spans="8:8">
      <c r="H1179"/>
    </row>
    <row r="1180" spans="8:8">
      <c r="H1180"/>
    </row>
    <row r="1181" spans="8:8">
      <c r="H1181"/>
    </row>
    <row r="1182" spans="8:8">
      <c r="H1182"/>
    </row>
    <row r="1183" spans="8:8">
      <c r="H1183"/>
    </row>
    <row r="1184" spans="8:8">
      <c r="H1184"/>
    </row>
    <row r="1185" spans="8:8">
      <c r="H1185"/>
    </row>
    <row r="1186" spans="8:8">
      <c r="H1186"/>
    </row>
    <row r="1187" spans="8:8">
      <c r="H1187"/>
    </row>
    <row r="1188" spans="8:8">
      <c r="H1188"/>
    </row>
    <row r="1189" spans="8:8">
      <c r="H1189"/>
    </row>
    <row r="1190" spans="8:8">
      <c r="H1190"/>
    </row>
    <row r="1191" spans="8:8">
      <c r="H1191"/>
    </row>
    <row r="1192" spans="8:8">
      <c r="H1192"/>
    </row>
    <row r="1193" spans="8:8">
      <c r="H1193"/>
    </row>
    <row r="1194" spans="8:8">
      <c r="H1194"/>
    </row>
    <row r="1195" spans="8:8">
      <c r="H1195"/>
    </row>
    <row r="1196" spans="8:8">
      <c r="H1196"/>
    </row>
    <row r="1197" spans="8:8">
      <c r="H1197"/>
    </row>
    <row r="1198" spans="8:8">
      <c r="H1198"/>
    </row>
    <row r="1199" spans="8:8">
      <c r="H1199"/>
    </row>
    <row r="1200" spans="8:8">
      <c r="H1200"/>
    </row>
    <row r="1201" spans="7:8">
      <c r="H1201"/>
    </row>
    <row r="1202" spans="7:8">
      <c r="H1202"/>
    </row>
    <row r="1203" spans="7:8">
      <c r="H1203"/>
    </row>
    <row r="1204" spans="7:8">
      <c r="G1204" s="3"/>
      <c r="H1204"/>
    </row>
    <row r="1205" spans="7:8">
      <c r="H1205"/>
    </row>
    <row r="1206" spans="7:8">
      <c r="H1206"/>
    </row>
    <row r="1207" spans="7:8">
      <c r="H1207"/>
    </row>
    <row r="1208" spans="7:8">
      <c r="H1208"/>
    </row>
    <row r="1209" spans="7:8">
      <c r="H1209"/>
    </row>
    <row r="1210" spans="7:8">
      <c r="H1210"/>
    </row>
    <row r="1211" spans="7:8">
      <c r="H1211"/>
    </row>
    <row r="1212" spans="7:8">
      <c r="H1212"/>
    </row>
    <row r="1213" spans="7:8">
      <c r="H1213"/>
    </row>
    <row r="1214" spans="7:8">
      <c r="H1214"/>
    </row>
    <row r="1215" spans="7:8">
      <c r="H1215"/>
    </row>
    <row r="1216" spans="7:8">
      <c r="H1216"/>
    </row>
    <row r="1217" spans="8:8">
      <c r="H1217"/>
    </row>
    <row r="1218" spans="8:8">
      <c r="H1218"/>
    </row>
    <row r="1219" spans="8:8">
      <c r="H1219"/>
    </row>
    <row r="1220" spans="8:8">
      <c r="H1220"/>
    </row>
    <row r="1221" spans="8:8">
      <c r="H1221"/>
    </row>
    <row r="1222" spans="8:8">
      <c r="H1222"/>
    </row>
    <row r="1223" spans="8:8">
      <c r="H1223"/>
    </row>
    <row r="1224" spans="8:8">
      <c r="H1224"/>
    </row>
    <row r="1225" spans="8:8">
      <c r="H1225"/>
    </row>
    <row r="1226" spans="8:8">
      <c r="H1226"/>
    </row>
    <row r="1227" spans="8:8">
      <c r="H1227"/>
    </row>
    <row r="1228" spans="8:8">
      <c r="H1228"/>
    </row>
    <row r="1229" spans="8:8">
      <c r="H1229"/>
    </row>
    <row r="1230" spans="8:8">
      <c r="H1230"/>
    </row>
    <row r="1231" spans="8:8">
      <c r="H1231"/>
    </row>
    <row r="1232" spans="8:8">
      <c r="H1232"/>
    </row>
    <row r="1233" spans="8:8">
      <c r="H1233"/>
    </row>
    <row r="1234" spans="8:8">
      <c r="H1234"/>
    </row>
    <row r="1235" spans="8:8">
      <c r="H1235"/>
    </row>
    <row r="1236" spans="8:8">
      <c r="H1236"/>
    </row>
    <row r="1237" spans="8:8">
      <c r="H1237"/>
    </row>
    <row r="1238" spans="8:8">
      <c r="H1238"/>
    </row>
    <row r="1239" spans="8:8">
      <c r="H1239"/>
    </row>
    <row r="1240" spans="8:8">
      <c r="H1240"/>
    </row>
    <row r="1241" spans="8:8">
      <c r="H1241"/>
    </row>
    <row r="1242" spans="8:8">
      <c r="H1242"/>
    </row>
    <row r="1243" spans="8:8">
      <c r="H1243"/>
    </row>
    <row r="1244" spans="8:8">
      <c r="H1244"/>
    </row>
    <row r="1245" spans="8:8">
      <c r="H1245"/>
    </row>
    <row r="1246" spans="8:8">
      <c r="H1246"/>
    </row>
    <row r="1247" spans="8:8">
      <c r="H1247"/>
    </row>
    <row r="1248" spans="8:8">
      <c r="H1248"/>
    </row>
    <row r="1249" spans="8:8">
      <c r="H1249"/>
    </row>
    <row r="1250" spans="8:8">
      <c r="H1250"/>
    </row>
    <row r="1251" spans="8:8">
      <c r="H1251"/>
    </row>
    <row r="1252" spans="8:8">
      <c r="H1252"/>
    </row>
    <row r="1253" spans="8:8">
      <c r="H1253"/>
    </row>
    <row r="1254" spans="8:8">
      <c r="H1254"/>
    </row>
    <row r="1255" spans="8:8">
      <c r="H1255"/>
    </row>
    <row r="1256" spans="8:8">
      <c r="H1256"/>
    </row>
    <row r="1257" spans="8:8">
      <c r="H1257"/>
    </row>
    <row r="1258" spans="8:8">
      <c r="H1258"/>
    </row>
    <row r="1259" spans="8:8">
      <c r="H1259"/>
    </row>
    <row r="1260" spans="8:8">
      <c r="H1260"/>
    </row>
    <row r="1261" spans="8:8">
      <c r="H1261"/>
    </row>
    <row r="1262" spans="8:8">
      <c r="H1262"/>
    </row>
    <row r="1263" spans="8:8">
      <c r="H1263"/>
    </row>
    <row r="1264" spans="8:8">
      <c r="H1264"/>
    </row>
    <row r="1265" spans="7:8">
      <c r="H1265"/>
    </row>
    <row r="1266" spans="7:8">
      <c r="H1266"/>
    </row>
    <row r="1267" spans="7:8">
      <c r="H1267"/>
    </row>
    <row r="1268" spans="7:8">
      <c r="H1268"/>
    </row>
    <row r="1269" spans="7:8">
      <c r="H1269"/>
    </row>
    <row r="1270" spans="7:8">
      <c r="H1270"/>
    </row>
    <row r="1271" spans="7:8">
      <c r="H1271"/>
    </row>
    <row r="1272" spans="7:8">
      <c r="H1272"/>
    </row>
    <row r="1273" spans="7:8">
      <c r="H1273"/>
    </row>
    <row r="1274" spans="7:8">
      <c r="H1274"/>
    </row>
    <row r="1275" spans="7:8">
      <c r="H1275"/>
    </row>
    <row r="1276" spans="7:8">
      <c r="H1276"/>
    </row>
    <row r="1277" spans="7:8">
      <c r="H1277"/>
    </row>
    <row r="1278" spans="7:8">
      <c r="G1278" s="3"/>
      <c r="H1278"/>
    </row>
    <row r="1279" spans="7:8">
      <c r="H1279"/>
    </row>
    <row r="1280" spans="7:8">
      <c r="H1280"/>
    </row>
    <row r="1281" spans="8:8">
      <c r="H1281"/>
    </row>
    <row r="1282" spans="8:8">
      <c r="H1282"/>
    </row>
    <row r="1283" spans="8:8">
      <c r="H1283"/>
    </row>
    <row r="1284" spans="8:8">
      <c r="H1284"/>
    </row>
    <row r="1285" spans="8:8">
      <c r="H1285"/>
    </row>
    <row r="1286" spans="8:8">
      <c r="H1286"/>
    </row>
    <row r="1287" spans="8:8">
      <c r="H1287"/>
    </row>
    <row r="1288" spans="8:8">
      <c r="H1288"/>
    </row>
    <row r="1289" spans="8:8">
      <c r="H1289"/>
    </row>
    <row r="1290" spans="8:8">
      <c r="H1290"/>
    </row>
    <row r="1291" spans="8:8">
      <c r="H1291"/>
    </row>
    <row r="1292" spans="8:8">
      <c r="H1292"/>
    </row>
    <row r="1293" spans="8:8">
      <c r="H1293"/>
    </row>
    <row r="1294" spans="8:8">
      <c r="H1294"/>
    </row>
    <row r="1295" spans="8:8">
      <c r="H1295"/>
    </row>
    <row r="1296" spans="8:8">
      <c r="H1296"/>
    </row>
    <row r="1297" spans="8:8">
      <c r="H1297"/>
    </row>
    <row r="1298" spans="8:8">
      <c r="H1298"/>
    </row>
    <row r="1299" spans="8:8">
      <c r="H1299"/>
    </row>
    <row r="1300" spans="8:8">
      <c r="H1300"/>
    </row>
    <row r="1301" spans="8:8">
      <c r="H1301"/>
    </row>
    <row r="1302" spans="8:8">
      <c r="H1302"/>
    </row>
    <row r="1303" spans="8:8">
      <c r="H1303"/>
    </row>
    <row r="1304" spans="8:8">
      <c r="H1304"/>
    </row>
    <row r="1305" spans="8:8">
      <c r="H1305"/>
    </row>
    <row r="1306" spans="8:8">
      <c r="H1306"/>
    </row>
    <row r="1307" spans="8:8">
      <c r="H1307"/>
    </row>
    <row r="1308" spans="8:8">
      <c r="H1308"/>
    </row>
    <row r="1309" spans="8:8">
      <c r="H1309"/>
    </row>
    <row r="1310" spans="8:8">
      <c r="H1310"/>
    </row>
    <row r="1311" spans="8:8">
      <c r="H1311"/>
    </row>
    <row r="1312" spans="8:8">
      <c r="H1312"/>
    </row>
    <row r="1313" spans="7:8">
      <c r="H1313"/>
    </row>
    <row r="1314" spans="7:8">
      <c r="H1314"/>
    </row>
    <row r="1315" spans="7:8">
      <c r="H1315"/>
    </row>
    <row r="1316" spans="7:8">
      <c r="H1316"/>
    </row>
    <row r="1317" spans="7:8">
      <c r="H1317"/>
    </row>
    <row r="1318" spans="7:8">
      <c r="H1318"/>
    </row>
    <row r="1319" spans="7:8">
      <c r="H1319"/>
    </row>
    <row r="1320" spans="7:8">
      <c r="H1320"/>
    </row>
    <row r="1321" spans="7:8">
      <c r="H1321"/>
    </row>
    <row r="1322" spans="7:8">
      <c r="H1322"/>
    </row>
    <row r="1323" spans="7:8">
      <c r="H1323"/>
    </row>
    <row r="1324" spans="7:8">
      <c r="H1324"/>
    </row>
    <row r="1325" spans="7:8">
      <c r="H1325"/>
    </row>
    <row r="1326" spans="7:8">
      <c r="H1326"/>
    </row>
    <row r="1327" spans="7:8">
      <c r="H1327"/>
    </row>
    <row r="1328" spans="7:8">
      <c r="G1328" s="3"/>
      <c r="H1328"/>
    </row>
    <row r="1329" spans="8:8">
      <c r="H1329"/>
    </row>
    <row r="1330" spans="8:8">
      <c r="H1330"/>
    </row>
    <row r="1331" spans="8:8">
      <c r="H1331"/>
    </row>
    <row r="1332" spans="8:8">
      <c r="H1332"/>
    </row>
    <row r="1333" spans="8:8">
      <c r="H1333"/>
    </row>
    <row r="1334" spans="8:8">
      <c r="H1334"/>
    </row>
    <row r="1335" spans="8:8">
      <c r="H1335"/>
    </row>
    <row r="1336" spans="8:8">
      <c r="H1336"/>
    </row>
    <row r="1337" spans="8:8">
      <c r="H1337"/>
    </row>
    <row r="1338" spans="8:8">
      <c r="H1338"/>
    </row>
    <row r="1339" spans="8:8">
      <c r="H1339"/>
    </row>
    <row r="1340" spans="8:8">
      <c r="H1340"/>
    </row>
    <row r="1341" spans="8:8">
      <c r="H1341"/>
    </row>
    <row r="1342" spans="8:8">
      <c r="H1342"/>
    </row>
    <row r="1343" spans="8:8">
      <c r="H1343"/>
    </row>
    <row r="1344" spans="8:8">
      <c r="H1344"/>
    </row>
    <row r="1345" spans="8:8">
      <c r="H1345"/>
    </row>
    <row r="1346" spans="8:8">
      <c r="H1346"/>
    </row>
    <row r="1347" spans="8:8">
      <c r="H1347"/>
    </row>
    <row r="1348" spans="8:8">
      <c r="H1348"/>
    </row>
    <row r="1349" spans="8:8">
      <c r="H1349"/>
    </row>
    <row r="1350" spans="8:8">
      <c r="H1350"/>
    </row>
    <row r="1351" spans="8:8">
      <c r="H1351"/>
    </row>
    <row r="1352" spans="8:8">
      <c r="H1352"/>
    </row>
    <row r="1353" spans="8:8">
      <c r="H1353"/>
    </row>
    <row r="1354" spans="8:8">
      <c r="H1354"/>
    </row>
    <row r="1355" spans="8:8">
      <c r="H1355"/>
    </row>
    <row r="1356" spans="8:8">
      <c r="H1356"/>
    </row>
    <row r="1357" spans="8:8">
      <c r="H1357"/>
    </row>
    <row r="1358" spans="8:8">
      <c r="H1358"/>
    </row>
    <row r="1359" spans="8:8">
      <c r="H1359"/>
    </row>
    <row r="1360" spans="8:8">
      <c r="H1360"/>
    </row>
    <row r="1361" spans="8:8">
      <c r="H1361"/>
    </row>
    <row r="1362" spans="8:8">
      <c r="H1362"/>
    </row>
    <row r="1363" spans="8:8">
      <c r="H1363"/>
    </row>
    <row r="1364" spans="8:8">
      <c r="H1364"/>
    </row>
    <row r="1365" spans="8:8">
      <c r="H1365"/>
    </row>
    <row r="1366" spans="8:8">
      <c r="H1366"/>
    </row>
    <row r="1367" spans="8:8">
      <c r="H1367"/>
    </row>
    <row r="1368" spans="8:8">
      <c r="H1368"/>
    </row>
    <row r="1369" spans="8:8">
      <c r="H1369"/>
    </row>
    <row r="1370" spans="8:8">
      <c r="H1370"/>
    </row>
    <row r="1371" spans="8:8">
      <c r="H1371"/>
    </row>
    <row r="1372" spans="8:8">
      <c r="H1372"/>
    </row>
    <row r="1373" spans="8:8">
      <c r="H1373"/>
    </row>
    <row r="1374" spans="8:8">
      <c r="H1374"/>
    </row>
    <row r="1375" spans="8:8">
      <c r="H1375"/>
    </row>
    <row r="1376" spans="8:8">
      <c r="H1376"/>
    </row>
    <row r="1377" spans="8:8">
      <c r="H1377"/>
    </row>
    <row r="1378" spans="8:8">
      <c r="H1378"/>
    </row>
    <row r="1379" spans="8:8">
      <c r="H1379"/>
    </row>
    <row r="1380" spans="8:8">
      <c r="H1380"/>
    </row>
    <row r="1381" spans="8:8">
      <c r="H1381"/>
    </row>
    <row r="1382" spans="8:8">
      <c r="H1382"/>
    </row>
    <row r="1383" spans="8:8">
      <c r="H1383"/>
    </row>
    <row r="1384" spans="8:8">
      <c r="H1384"/>
    </row>
    <row r="1385" spans="8:8">
      <c r="H1385"/>
    </row>
    <row r="1386" spans="8:8">
      <c r="H1386"/>
    </row>
    <row r="1387" spans="8:8">
      <c r="H1387"/>
    </row>
    <row r="1388" spans="8:8">
      <c r="H1388"/>
    </row>
    <row r="1389" spans="8:8">
      <c r="H1389"/>
    </row>
    <row r="1390" spans="8:8">
      <c r="H1390"/>
    </row>
    <row r="1391" spans="8:8">
      <c r="H1391"/>
    </row>
    <row r="1392" spans="8:8">
      <c r="H1392"/>
    </row>
    <row r="1393" spans="8:8">
      <c r="H1393"/>
    </row>
    <row r="1394" spans="8:8">
      <c r="H1394"/>
    </row>
    <row r="1395" spans="8:8">
      <c r="H1395"/>
    </row>
    <row r="1396" spans="8:8">
      <c r="H1396"/>
    </row>
    <row r="1397" spans="8:8">
      <c r="H1397"/>
    </row>
    <row r="1398" spans="8:8">
      <c r="H1398"/>
    </row>
    <row r="1399" spans="8:8">
      <c r="H1399"/>
    </row>
    <row r="1400" spans="8:8">
      <c r="H1400"/>
    </row>
    <row r="1401" spans="8:8">
      <c r="H1401"/>
    </row>
    <row r="1402" spans="8:8">
      <c r="H1402"/>
    </row>
    <row r="1403" spans="8:8">
      <c r="H1403"/>
    </row>
    <row r="1404" spans="8:8">
      <c r="H1404"/>
    </row>
    <row r="1405" spans="8:8">
      <c r="H1405"/>
    </row>
    <row r="1406" spans="8:8">
      <c r="H1406"/>
    </row>
    <row r="1407" spans="8:8">
      <c r="H1407"/>
    </row>
    <row r="1408" spans="8:8">
      <c r="H1408"/>
    </row>
    <row r="1409" spans="8:8">
      <c r="H1409"/>
    </row>
    <row r="1410" spans="8:8">
      <c r="H1410"/>
    </row>
    <row r="1411" spans="8:8">
      <c r="H1411"/>
    </row>
    <row r="1412" spans="8:8">
      <c r="H1412"/>
    </row>
    <row r="1414" spans="8:8">
      <c r="H1414"/>
    </row>
    <row r="1415" spans="8:8">
      <c r="H1415"/>
    </row>
    <row r="1416" spans="8:8">
      <c r="H1416"/>
    </row>
    <row r="1417" spans="8:8">
      <c r="H1417"/>
    </row>
    <row r="1418" spans="8:8">
      <c r="H1418"/>
    </row>
    <row r="1419" spans="8:8">
      <c r="H1419"/>
    </row>
    <row r="1420" spans="8:8">
      <c r="H1420"/>
    </row>
    <row r="1422" spans="8:8">
      <c r="H1422"/>
    </row>
    <row r="1423" spans="8:8">
      <c r="H1423"/>
    </row>
    <row r="1424" spans="8:8">
      <c r="H1424"/>
    </row>
    <row r="1425" spans="8:8">
      <c r="H1425"/>
    </row>
    <row r="1426" spans="8:8">
      <c r="H1426"/>
    </row>
    <row r="1427" spans="8:8">
      <c r="H1427"/>
    </row>
    <row r="1428" spans="8:8">
      <c r="H1428"/>
    </row>
    <row r="1429" spans="8:8">
      <c r="H1429"/>
    </row>
    <row r="1430" spans="8:8">
      <c r="H1430"/>
    </row>
    <row r="1431" spans="8:8">
      <c r="H1431"/>
    </row>
    <row r="1432" spans="8:8">
      <c r="H1432"/>
    </row>
    <row r="1433" spans="8:8">
      <c r="H1433"/>
    </row>
    <row r="1434" spans="8:8">
      <c r="H1434"/>
    </row>
    <row r="1435" spans="8:8">
      <c r="H1435"/>
    </row>
    <row r="1436" spans="8:8">
      <c r="H1436"/>
    </row>
    <row r="1437" spans="8:8">
      <c r="H1437"/>
    </row>
    <row r="1438" spans="8:8">
      <c r="H1438"/>
    </row>
    <row r="1439" spans="8:8">
      <c r="H1439"/>
    </row>
    <row r="1440" spans="8:8">
      <c r="H1440"/>
    </row>
    <row r="1441" spans="8:8">
      <c r="H1441"/>
    </row>
    <row r="1442" spans="8:8">
      <c r="H1442"/>
    </row>
    <row r="1443" spans="8:8">
      <c r="H1443"/>
    </row>
    <row r="1444" spans="8:8">
      <c r="H1444"/>
    </row>
    <row r="1445" spans="8:8">
      <c r="H1445"/>
    </row>
    <row r="1446" spans="8:8">
      <c r="H1446"/>
    </row>
    <row r="1447" spans="8:8">
      <c r="H1447"/>
    </row>
    <row r="1448" spans="8:8">
      <c r="H1448"/>
    </row>
    <row r="1449" spans="8:8">
      <c r="H1449"/>
    </row>
    <row r="1450" spans="8:8">
      <c r="H1450"/>
    </row>
    <row r="1451" spans="8:8">
      <c r="H1451"/>
    </row>
    <row r="1452" spans="8:8">
      <c r="H1452"/>
    </row>
    <row r="1453" spans="8:8">
      <c r="H1453"/>
    </row>
    <row r="1454" spans="8:8">
      <c r="H1454"/>
    </row>
  </sheetData>
  <sortState xmlns:xlrd2="http://schemas.microsoft.com/office/spreadsheetml/2017/richdata2" ref="B4:D165">
    <sortCondition ref="C4:C165"/>
  </sortState>
  <mergeCells count="1">
    <mergeCell ref="K11:K12"/>
  </mergeCells>
  <pageMargins left="0.511811024" right="0.511811024" top="0.78740157499999996" bottom="0.78740157499999996" header="0.31496062000000002" footer="0.31496062000000002"/>
  <pageSetup paperSize="9" orientation="portrait" r:id="rId1"/>
  <headerFooter>
    <oddHeader>&amp;R&amp;"Calibri"&amp;10&amp;K000000#interna&amp;1#</oddHead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5262C-E0B4-40DA-9446-4BF9276642DB}">
  <dimension ref="A1:K1454"/>
  <sheetViews>
    <sheetView zoomScale="115" zoomScaleNormal="115" workbookViewId="0">
      <selection activeCell="H16" sqref="H16:H21"/>
    </sheetView>
  </sheetViews>
  <sheetFormatPr defaultRowHeight="15"/>
  <cols>
    <col min="2" max="2" width="42.42578125" style="63" bestFit="1" customWidth="1"/>
    <col min="3" max="3" width="7.5703125" customWidth="1"/>
    <col min="4" max="4" width="33.5703125" bestFit="1" customWidth="1"/>
    <col min="5" max="5" width="10.5703125" style="3" bestFit="1" customWidth="1"/>
    <col min="6" max="6" width="10.140625" style="55" bestFit="1" customWidth="1"/>
    <col min="7" max="7" width="34.42578125" customWidth="1"/>
    <col min="8" max="8" width="8.7109375" style="25"/>
    <col min="9" max="9" width="8.140625" style="25" bestFit="1" customWidth="1"/>
  </cols>
  <sheetData>
    <row r="1" spans="1:11">
      <c r="A1" t="s">
        <v>11609</v>
      </c>
    </row>
    <row r="2" spans="1:11" ht="15.75" thickBot="1">
      <c r="G2" s="2"/>
    </row>
    <row r="3" spans="1:11">
      <c r="A3" s="3" t="s">
        <v>7439</v>
      </c>
      <c r="B3" s="64" t="s">
        <v>2</v>
      </c>
      <c r="C3" s="3" t="s">
        <v>3</v>
      </c>
      <c r="D3" s="3" t="s">
        <v>4</v>
      </c>
      <c r="E3" s="3" t="s">
        <v>6</v>
      </c>
      <c r="F3" s="55" t="s">
        <v>7</v>
      </c>
      <c r="G3" s="8" t="s">
        <v>8</v>
      </c>
      <c r="H3" s="42">
        <v>124</v>
      </c>
    </row>
    <row r="4" spans="1:11">
      <c r="A4" t="str">
        <f>_xlfn.XLOOKUP(B4,Rotineiros!B$1:B$5000,Rotineiros!A$1:A$5000)</f>
        <v>C1131855</v>
      </c>
      <c r="B4" t="s">
        <v>2992</v>
      </c>
      <c r="C4" t="s">
        <v>605</v>
      </c>
      <c r="D4" t="s">
        <v>3424</v>
      </c>
      <c r="E4" s="3" t="str">
        <f>_xlfn.XLOOKUP(A4,'Badge Arqueiro'!A$1:A$170,'Badge Arqueiro'!B$1:B$170,"0")</f>
        <v>0</v>
      </c>
      <c r="F4" s="55" t="str">
        <f>_xlfn.XLOOKUP(A4,Comiters!A$1:A$999,Comiters!B$1:B$999,"0")</f>
        <v>0</v>
      </c>
      <c r="G4" s="4" t="s">
        <v>9</v>
      </c>
      <c r="H4" s="43">
        <v>92</v>
      </c>
      <c r="I4" s="44">
        <f>H4/$H$3</f>
        <v>0.74193548387096775</v>
      </c>
    </row>
    <row r="5" spans="1:11">
      <c r="A5" t="str">
        <f>_xlfn.XLOOKUP(B5,Rotineiros!B$1:B$5000,Rotineiros!A$1:A$5000)</f>
        <v>C1276998</v>
      </c>
      <c r="B5" t="s">
        <v>12824</v>
      </c>
      <c r="C5" t="s">
        <v>12825</v>
      </c>
      <c r="D5" t="s">
        <v>12826</v>
      </c>
      <c r="E5" s="3" t="str">
        <f>_xlfn.XLOOKUP(A5,'Badge Arqueiro'!A$1:A$170,'Badge Arqueiro'!B$1:B$170,"0")</f>
        <v>0</v>
      </c>
      <c r="F5" s="55" t="str">
        <f>_xlfn.XLOOKUP(A5,Comiters!A$1:A$999,Comiters!B$1:B$999,"0")</f>
        <v>0</v>
      </c>
      <c r="G5" s="10" t="s">
        <v>15</v>
      </c>
      <c r="H5" s="45">
        <v>32</v>
      </c>
      <c r="I5" s="44">
        <f t="shared" ref="I5:I21" si="0">H5/$H$3</f>
        <v>0.25806451612903225</v>
      </c>
    </row>
    <row r="6" spans="1:11">
      <c r="A6" t="str">
        <f>_xlfn.XLOOKUP(B6,Rotineiros!B$1:B$5000,Rotineiros!A$1:A$5000)</f>
        <v>C1318204</v>
      </c>
      <c r="B6" t="s">
        <v>3772</v>
      </c>
      <c r="C6" t="s">
        <v>337</v>
      </c>
      <c r="D6" t="s">
        <v>3874</v>
      </c>
      <c r="E6" s="3" t="str">
        <f>_xlfn.XLOOKUP(A6,'Badge Arqueiro'!A$1:A$170,'Badge Arqueiro'!B$1:B$170,"0")</f>
        <v>0</v>
      </c>
      <c r="F6" s="55">
        <f>_xlfn.XLOOKUP(A6,Comiters!A$1:A$999,Comiters!B$1:B$999,"0")</f>
        <v>1</v>
      </c>
      <c r="G6" s="4" t="s">
        <v>20</v>
      </c>
      <c r="H6" s="43">
        <v>10</v>
      </c>
      <c r="I6" s="44">
        <f t="shared" si="0"/>
        <v>8.0645161290322578E-2</v>
      </c>
    </row>
    <row r="7" spans="1:11">
      <c r="A7" t="str">
        <f>_xlfn.XLOOKUP(B7,Rotineiros!B$1:B$5000,Rotineiros!A$1:A$5000)</f>
        <v>C1318253</v>
      </c>
      <c r="B7" t="s">
        <v>1991</v>
      </c>
      <c r="C7" t="s">
        <v>12776</v>
      </c>
      <c r="D7" t="s">
        <v>1993</v>
      </c>
      <c r="E7" s="3" t="str">
        <f>_xlfn.XLOOKUP(A7,'Badge Arqueiro'!A$1:A$170,'Badge Arqueiro'!B$1:B$170,"0")</f>
        <v>0</v>
      </c>
      <c r="F7" s="55" t="str">
        <f>_xlfn.XLOOKUP(A7,Comiters!A$1:A$999,Comiters!B$1:B$999,"0")</f>
        <v>0</v>
      </c>
      <c r="G7" s="10" t="s">
        <v>25</v>
      </c>
      <c r="H7" s="45">
        <v>32</v>
      </c>
      <c r="I7" s="44">
        <f t="shared" si="0"/>
        <v>0.25806451612903225</v>
      </c>
    </row>
    <row r="8" spans="1:11">
      <c r="A8" t="str">
        <f>_xlfn.XLOOKUP(B8,Rotineiros!B$1:B$5000,Rotineiros!A$1:A$5000)</f>
        <v>C1321328</v>
      </c>
      <c r="B8" t="s">
        <v>2719</v>
      </c>
      <c r="C8" t="s">
        <v>78</v>
      </c>
      <c r="D8" t="s">
        <v>3432</v>
      </c>
      <c r="E8" s="3" t="str">
        <f>_xlfn.XLOOKUP(A8,'Badge Arqueiro'!A$1:A$170,'Badge Arqueiro'!B$1:B$170,"0")</f>
        <v>0</v>
      </c>
      <c r="F8" s="55">
        <f>_xlfn.XLOOKUP(A8,Comiters!A$1:A$999,Comiters!B$1:B$999,"0")</f>
        <v>1</v>
      </c>
      <c r="G8" s="4" t="s">
        <v>30</v>
      </c>
      <c r="H8" s="43">
        <v>19</v>
      </c>
      <c r="I8" s="44">
        <f t="shared" si="0"/>
        <v>0.15322580645161291</v>
      </c>
    </row>
    <row r="9" spans="1:11" ht="15.75" thickBot="1">
      <c r="A9" t="str">
        <f>_xlfn.XLOOKUP(B9,Rotineiros!B$1:B$5000,Rotineiros!A$1:A$5000)</f>
        <v>C1321626</v>
      </c>
      <c r="B9" t="s">
        <v>12445</v>
      </c>
      <c r="C9" t="s">
        <v>12806</v>
      </c>
      <c r="D9" t="s">
        <v>12446</v>
      </c>
      <c r="E9" s="3" t="str">
        <f>_xlfn.XLOOKUP(A9,'Badge Arqueiro'!A$1:A$170,'Badge Arqueiro'!B$1:B$170,"0")</f>
        <v>0</v>
      </c>
      <c r="F9" s="55" t="str">
        <f>_xlfn.XLOOKUP(A9,Comiters!A$1:A$999,Comiters!B$1:B$999,"0")</f>
        <v>0</v>
      </c>
      <c r="G9" s="12" t="s">
        <v>35</v>
      </c>
      <c r="H9" s="46">
        <v>13</v>
      </c>
      <c r="I9" s="44">
        <f t="shared" si="0"/>
        <v>0.10483870967741936</v>
      </c>
    </row>
    <row r="10" spans="1:11" ht="15.75" thickBot="1">
      <c r="A10" t="str">
        <f>_xlfn.XLOOKUP(B10,Rotineiros!B$1:B$5000,Rotineiros!A$1:A$5000)</f>
        <v>C1321692</v>
      </c>
      <c r="B10" t="s">
        <v>3976</v>
      </c>
      <c r="C10" t="s">
        <v>302</v>
      </c>
      <c r="D10" t="s">
        <v>4143</v>
      </c>
      <c r="E10" s="3" t="str">
        <f>_xlfn.XLOOKUP(A10,'Badge Arqueiro'!A$1:A$170,'Badge Arqueiro'!B$1:B$170,"0")</f>
        <v>0</v>
      </c>
      <c r="F10" s="55" t="str">
        <f>_xlfn.XLOOKUP(A10,Comiters!A$1:A$999,Comiters!B$1:B$999,"0")</f>
        <v>0</v>
      </c>
      <c r="I10" s="44"/>
    </row>
    <row r="11" spans="1:11">
      <c r="A11" t="str">
        <f>_xlfn.XLOOKUP(B11,Rotineiros!B$1:B$5000,Rotineiros!A$1:A$5000)</f>
        <v>C1321710</v>
      </c>
      <c r="B11" t="s">
        <v>4003</v>
      </c>
      <c r="C11" t="s">
        <v>99</v>
      </c>
      <c r="D11" t="s">
        <v>4172</v>
      </c>
      <c r="E11" s="3" t="str">
        <f>_xlfn.XLOOKUP(A11,'Badge Arqueiro'!A$1:A$170,'Badge Arqueiro'!B$1:B$170,"0")</f>
        <v>0</v>
      </c>
      <c r="F11" s="55" t="str">
        <f>_xlfn.XLOOKUP(A11,Comiters!A$1:A$999,Comiters!B$1:B$999,"0")</f>
        <v>0</v>
      </c>
      <c r="G11" s="8" t="s">
        <v>44</v>
      </c>
      <c r="H11" s="42">
        <v>79</v>
      </c>
      <c r="I11" s="44">
        <f t="shared" si="0"/>
        <v>0.63709677419354838</v>
      </c>
      <c r="K11" s="130">
        <f>SUM(I11:I12)</f>
        <v>0.83870967741935476</v>
      </c>
    </row>
    <row r="12" spans="1:11">
      <c r="A12" t="str">
        <f>_xlfn.XLOOKUP(B12,Rotineiros!B$1:B$5000,Rotineiros!A$1:A$5000)</f>
        <v>C1321973</v>
      </c>
      <c r="B12" t="s">
        <v>3794</v>
      </c>
      <c r="C12" t="s">
        <v>2319</v>
      </c>
      <c r="D12" t="s">
        <v>3897</v>
      </c>
      <c r="E12" s="3" t="str">
        <f>_xlfn.XLOOKUP(A12,'Badge Arqueiro'!A$1:A$170,'Badge Arqueiro'!B$1:B$170,"0")</f>
        <v>0</v>
      </c>
      <c r="F12" s="55" t="str">
        <f>_xlfn.XLOOKUP(A12,Comiters!A$1:A$999,Comiters!B$1:B$999,"0")</f>
        <v>0</v>
      </c>
      <c r="G12" s="4" t="s">
        <v>49</v>
      </c>
      <c r="H12" s="43">
        <v>25</v>
      </c>
      <c r="I12" s="44">
        <f t="shared" si="0"/>
        <v>0.20161290322580644</v>
      </c>
      <c r="K12" s="130"/>
    </row>
    <row r="13" spans="1:11">
      <c r="A13" t="str">
        <f>_xlfn.XLOOKUP(B13,Rotineiros!B$1:B$5000,Rotineiros!A$1:A$5000)</f>
        <v>C1322591</v>
      </c>
      <c r="B13" t="s">
        <v>3776</v>
      </c>
      <c r="C13" t="s">
        <v>7508</v>
      </c>
      <c r="D13" t="s">
        <v>3879</v>
      </c>
      <c r="E13" s="3" t="str">
        <f>_xlfn.XLOOKUP(A13,'Badge Arqueiro'!A$1:A$170,'Badge Arqueiro'!B$1:B$170,"0")</f>
        <v>0</v>
      </c>
      <c r="F13" s="55">
        <f>_xlfn.XLOOKUP(A13,Comiters!A$1:A$999,Comiters!B$1:B$999,"0")</f>
        <v>1</v>
      </c>
      <c r="G13" s="10" t="s">
        <v>54</v>
      </c>
      <c r="H13" s="45">
        <v>13</v>
      </c>
      <c r="I13" s="44">
        <f t="shared" si="0"/>
        <v>0.10483870967741936</v>
      </c>
    </row>
    <row r="14" spans="1:11" ht="15.75" thickBot="1">
      <c r="A14" t="str">
        <f>_xlfn.XLOOKUP(B14,Rotineiros!B$1:B$5000,Rotineiros!A$1:A$5000)</f>
        <v>C1322801</v>
      </c>
      <c r="B14" t="s">
        <v>12801</v>
      </c>
      <c r="C14" t="s">
        <v>99</v>
      </c>
      <c r="D14" t="s">
        <v>12802</v>
      </c>
      <c r="E14" s="3" t="str">
        <f>_xlfn.XLOOKUP(A14,'Badge Arqueiro'!A$1:A$170,'Badge Arqueiro'!B$1:B$170,"0")</f>
        <v>0</v>
      </c>
      <c r="F14" s="55">
        <f>_xlfn.XLOOKUP(A14,Comiters!A$1:A$999,Comiters!B$1:B$999,"0")</f>
        <v>1</v>
      </c>
      <c r="G14" s="6" t="s">
        <v>59</v>
      </c>
      <c r="H14" s="47">
        <v>7</v>
      </c>
      <c r="I14" s="44">
        <f t="shared" si="0"/>
        <v>5.6451612903225805E-2</v>
      </c>
    </row>
    <row r="15" spans="1:11" ht="15.75" thickBot="1">
      <c r="A15" t="str">
        <f>_xlfn.XLOOKUP(B15,Rotineiros!B$1:B$5000,Rotineiros!A$1:A$5000)</f>
        <v>C1322806</v>
      </c>
      <c r="B15" t="s">
        <v>2731</v>
      </c>
      <c r="C15" t="s">
        <v>2436</v>
      </c>
      <c r="D15" t="s">
        <v>3877</v>
      </c>
      <c r="E15" s="3">
        <f>_xlfn.XLOOKUP(A15,'Badge Arqueiro'!A$1:A$170,'Badge Arqueiro'!B$1:B$170,"0")</f>
        <v>1</v>
      </c>
      <c r="F15" s="55">
        <f>_xlfn.XLOOKUP(A15,Comiters!A$1:A$999,Comiters!B$1:B$999,"0")</f>
        <v>1</v>
      </c>
      <c r="I15" s="44"/>
    </row>
    <row r="16" spans="1:11">
      <c r="A16" t="str">
        <f>_xlfn.XLOOKUP(B16,Rotineiros!B$1:B$5000,Rotineiros!A$1:A$5000)</f>
        <v>C1323552</v>
      </c>
      <c r="B16" t="s">
        <v>12320</v>
      </c>
      <c r="C16" t="s">
        <v>7509</v>
      </c>
      <c r="E16" s="3" t="str">
        <f>_xlfn.XLOOKUP(A16,'Badge Arqueiro'!A$1:A$170,'Badge Arqueiro'!B$1:B$170,"0")</f>
        <v>0</v>
      </c>
      <c r="F16" s="55" t="str">
        <f>_xlfn.XLOOKUP(A16,Comiters!A$1:A$999,Comiters!B$1:B$999,"0")</f>
        <v>0</v>
      </c>
      <c r="G16" s="8" t="s">
        <v>68</v>
      </c>
      <c r="H16" s="42">
        <v>105</v>
      </c>
      <c r="I16" s="44">
        <f t="shared" si="0"/>
        <v>0.84677419354838712</v>
      </c>
    </row>
    <row r="17" spans="1:9">
      <c r="A17" t="str">
        <f>_xlfn.XLOOKUP(B17,Rotineiros!B$1:B$5000,Rotineiros!A$1:A$5000)</f>
        <v>C1324354</v>
      </c>
      <c r="B17" t="s">
        <v>56</v>
      </c>
      <c r="C17" t="s">
        <v>2606</v>
      </c>
      <c r="D17" t="s">
        <v>58</v>
      </c>
      <c r="E17" s="3">
        <f>_xlfn.XLOOKUP(A17,'Badge Arqueiro'!A$1:A$170,'Badge Arqueiro'!B$1:B$170,"0")</f>
        <v>1</v>
      </c>
      <c r="F17" s="55">
        <f>_xlfn.XLOOKUP(A17,Comiters!A$1:A$999,Comiters!B$1:B$999,"0")</f>
        <v>1</v>
      </c>
      <c r="G17" s="4" t="s">
        <v>9</v>
      </c>
      <c r="H17" s="43">
        <v>76</v>
      </c>
      <c r="I17" s="44">
        <f t="shared" si="0"/>
        <v>0.61290322580645162</v>
      </c>
    </row>
    <row r="18" spans="1:9">
      <c r="A18" t="str">
        <f>_xlfn.XLOOKUP(B18,Rotineiros!B$1:B$5000,Rotineiros!A$1:A$5000)</f>
        <v>C1324514</v>
      </c>
      <c r="B18" t="s">
        <v>657</v>
      </c>
      <c r="C18" t="s">
        <v>12789</v>
      </c>
      <c r="D18" t="s">
        <v>659</v>
      </c>
      <c r="E18" s="3">
        <f>_xlfn.XLOOKUP(A18,'Badge Arqueiro'!A$1:A$170,'Badge Arqueiro'!B$1:B$170,"0")</f>
        <v>1</v>
      </c>
      <c r="F18" s="55">
        <f>_xlfn.XLOOKUP(A18,Comiters!A$1:A$999,Comiters!B$1:B$999,"0")</f>
        <v>1</v>
      </c>
      <c r="G18" s="10" t="s">
        <v>15</v>
      </c>
      <c r="H18" s="56">
        <v>29</v>
      </c>
      <c r="I18" s="44">
        <f t="shared" si="0"/>
        <v>0.23387096774193547</v>
      </c>
    </row>
    <row r="19" spans="1:9">
      <c r="A19" t="str">
        <f>_xlfn.XLOOKUP(B19,Rotineiros!B$1:B$5000,Rotineiros!A$1:A$5000)</f>
        <v>C1324521</v>
      </c>
      <c r="B19" t="s">
        <v>3377</v>
      </c>
      <c r="C19" t="s">
        <v>511</v>
      </c>
      <c r="D19" t="s">
        <v>3379</v>
      </c>
      <c r="E19" s="3" t="str">
        <f>_xlfn.XLOOKUP(A19,'Badge Arqueiro'!A$1:A$170,'Badge Arqueiro'!B$1:B$170,"0")</f>
        <v>0</v>
      </c>
      <c r="F19" s="55" t="str">
        <f>_xlfn.XLOOKUP(A19,Comiters!A$1:A$999,Comiters!B$1:B$999,"0")</f>
        <v>0</v>
      </c>
      <c r="G19" s="4" t="s">
        <v>80</v>
      </c>
      <c r="H19" s="43">
        <v>19</v>
      </c>
      <c r="I19" s="44">
        <f t="shared" si="0"/>
        <v>0.15322580645161291</v>
      </c>
    </row>
    <row r="20" spans="1:9">
      <c r="A20" t="str">
        <f>_xlfn.XLOOKUP(B20,Rotineiros!B$1:B$5000,Rotineiros!A$1:A$5000)</f>
        <v>C1324970</v>
      </c>
      <c r="B20" t="s">
        <v>46</v>
      </c>
      <c r="C20" t="s">
        <v>99</v>
      </c>
      <c r="D20" t="s">
        <v>48</v>
      </c>
      <c r="E20" s="3" t="str">
        <f>_xlfn.XLOOKUP(A20,'Badge Arqueiro'!A$1:A$170,'Badge Arqueiro'!B$1:B$170,"0")</f>
        <v>0</v>
      </c>
      <c r="F20" s="55" t="str">
        <f>_xlfn.XLOOKUP(A20,Comiters!A$1:A$999,Comiters!B$1:B$999,"0")</f>
        <v>0</v>
      </c>
      <c r="G20" s="10" t="s">
        <v>85</v>
      </c>
      <c r="H20" s="45">
        <v>16</v>
      </c>
      <c r="I20" s="44">
        <f t="shared" si="0"/>
        <v>0.12903225806451613</v>
      </c>
    </row>
    <row r="21" spans="1:9" ht="15.75" thickBot="1">
      <c r="A21" t="str">
        <f>_xlfn.XLOOKUP(B21,Rotineiros!B$1:B$5000,Rotineiros!A$1:A$5000)</f>
        <v>C1325305</v>
      </c>
      <c r="B21" t="s">
        <v>70</v>
      </c>
      <c r="C21" t="s">
        <v>12730</v>
      </c>
      <c r="D21" t="s">
        <v>72</v>
      </c>
      <c r="E21" s="3" t="str">
        <f>_xlfn.XLOOKUP(A21,'Badge Arqueiro'!A$1:A$170,'Badge Arqueiro'!B$1:B$170,"0")</f>
        <v>0</v>
      </c>
      <c r="F21" s="55">
        <f>_xlfn.XLOOKUP(A21,Comiters!A$1:A$999,Comiters!B$1:B$999,"0")</f>
        <v>1</v>
      </c>
      <c r="G21" s="6" t="s">
        <v>15</v>
      </c>
      <c r="H21" s="47">
        <v>3</v>
      </c>
      <c r="I21" s="44">
        <f t="shared" si="0"/>
        <v>2.4193548387096774E-2</v>
      </c>
    </row>
    <row r="22" spans="1:9">
      <c r="A22" t="str">
        <f>_xlfn.XLOOKUP(B22,Rotineiros!B$1:B$5000,Rotineiros!A$1:A$5000)</f>
        <v>C1325373</v>
      </c>
      <c r="B22" t="s">
        <v>2737</v>
      </c>
      <c r="C22" t="s">
        <v>361</v>
      </c>
      <c r="D22" t="s">
        <v>3401</v>
      </c>
      <c r="E22" s="3" t="str">
        <f>_xlfn.XLOOKUP(A22,'Badge Arqueiro'!A$1:A$170,'Badge Arqueiro'!B$1:B$170,"0")</f>
        <v>0</v>
      </c>
      <c r="F22" s="55">
        <f>_xlfn.XLOOKUP(A22,Comiters!A$1:A$999,Comiters!B$1:B$999,"0")</f>
        <v>1</v>
      </c>
    </row>
    <row r="23" spans="1:9">
      <c r="A23" t="str">
        <f>_xlfn.XLOOKUP(B23,Rotineiros!B$1:B$5000,Rotineiros!A$1:A$5000)</f>
        <v>C1326426</v>
      </c>
      <c r="B23" t="s">
        <v>3995</v>
      </c>
      <c r="C23" t="s">
        <v>12829</v>
      </c>
      <c r="D23" t="s">
        <v>4162</v>
      </c>
      <c r="E23" s="3">
        <f>_xlfn.XLOOKUP(A23,'Badge Arqueiro'!A$1:A$170,'Badge Arqueiro'!B$1:B$170,"0")</f>
        <v>1</v>
      </c>
      <c r="F23" s="55">
        <f>_xlfn.XLOOKUP(A23,Comiters!A$1:A$999,Comiters!B$1:B$999,"0")</f>
        <v>1</v>
      </c>
      <c r="H23"/>
    </row>
    <row r="24" spans="1:9">
      <c r="A24" t="str">
        <f>_xlfn.XLOOKUP(B24,Rotineiros!B$1:B$5000,Rotineiros!A$1:A$5000)</f>
        <v>C1326427</v>
      </c>
      <c r="B24" t="s">
        <v>106</v>
      </c>
      <c r="C24" t="s">
        <v>62</v>
      </c>
      <c r="D24" t="s">
        <v>108</v>
      </c>
      <c r="E24" s="3" t="str">
        <f>_xlfn.XLOOKUP(A24,'Badge Arqueiro'!A$1:A$170,'Badge Arqueiro'!B$1:B$170,"0")</f>
        <v>0</v>
      </c>
      <c r="F24" s="55" t="str">
        <f>_xlfn.XLOOKUP(A24,Comiters!A$1:A$999,Comiters!B$1:B$999,"0")</f>
        <v>0</v>
      </c>
      <c r="H24"/>
    </row>
    <row r="25" spans="1:9">
      <c r="A25" t="str">
        <f>_xlfn.XLOOKUP(B25,Rotineiros!B$1:B$5000,Rotineiros!A$1:A$5000)</f>
        <v>C1326970</v>
      </c>
      <c r="B25" t="s">
        <v>3796</v>
      </c>
      <c r="C25" t="s">
        <v>66</v>
      </c>
      <c r="D25" t="s">
        <v>3899</v>
      </c>
      <c r="E25" s="3">
        <f>_xlfn.XLOOKUP(A25,'Badge Arqueiro'!A$1:A$170,'Badge Arqueiro'!B$1:B$170,"0")</f>
        <v>1</v>
      </c>
      <c r="F25" s="55">
        <f>_xlfn.XLOOKUP(A25,Comiters!A$1:A$999,Comiters!B$1:B$999,"0")</f>
        <v>1</v>
      </c>
      <c r="H25"/>
    </row>
    <row r="26" spans="1:9">
      <c r="A26" t="str">
        <f>_xlfn.XLOOKUP(B26,Rotineiros!B$1:B$5000,Rotineiros!A$1:A$5000)</f>
        <v>C1328607</v>
      </c>
      <c r="B26" t="s">
        <v>12136</v>
      </c>
      <c r="C26" t="s">
        <v>57</v>
      </c>
      <c r="D26" t="s">
        <v>12185</v>
      </c>
      <c r="E26" s="3" t="str">
        <f>_xlfn.XLOOKUP(A26,'Badge Arqueiro'!A$1:A$170,'Badge Arqueiro'!B$1:B$170,"0")</f>
        <v>0</v>
      </c>
      <c r="F26" s="55" t="str">
        <f>_xlfn.XLOOKUP(A26,Comiters!A$1:A$999,Comiters!B$1:B$999,"0")</f>
        <v>0</v>
      </c>
      <c r="H26"/>
    </row>
    <row r="27" spans="1:9">
      <c r="A27" t="str">
        <f>_xlfn.XLOOKUP(B27,Rotineiros!B$1:B$5000,Rotineiros!A$1:A$5000)</f>
        <v>C1328679</v>
      </c>
      <c r="B27" t="s">
        <v>11618</v>
      </c>
      <c r="C27" t="s">
        <v>12792</v>
      </c>
      <c r="D27" t="s">
        <v>11694</v>
      </c>
      <c r="E27" s="3" t="str">
        <f>_xlfn.XLOOKUP(A27,'Badge Arqueiro'!A$1:A$170,'Badge Arqueiro'!B$1:B$170,"0")</f>
        <v>0</v>
      </c>
      <c r="F27" s="55" t="str">
        <f>_xlfn.XLOOKUP(A27,Comiters!A$1:A$999,Comiters!B$1:B$999,"0")</f>
        <v>0</v>
      </c>
      <c r="H27"/>
    </row>
    <row r="28" spans="1:9">
      <c r="A28" t="str">
        <f>_xlfn.XLOOKUP(B28,Rotineiros!B$1:B$5000,Rotineiros!A$1:A$5000)</f>
        <v>C1329750</v>
      </c>
      <c r="B28" t="s">
        <v>12779</v>
      </c>
      <c r="C28" t="s">
        <v>33</v>
      </c>
      <c r="D28" t="s">
        <v>12780</v>
      </c>
      <c r="E28" s="3" t="str">
        <f>_xlfn.XLOOKUP(A28,'Badge Arqueiro'!A$1:A$170,'Badge Arqueiro'!B$1:B$170,"0")</f>
        <v>0</v>
      </c>
      <c r="F28" s="55">
        <f>_xlfn.XLOOKUP(A28,Comiters!A$1:A$999,Comiters!B$1:B$999,"0")</f>
        <v>1</v>
      </c>
      <c r="H28"/>
    </row>
    <row r="29" spans="1:9">
      <c r="A29" t="str">
        <f>_xlfn.XLOOKUP(B29,Rotineiros!B$1:B$5000,Rotineiros!A$1:A$5000)</f>
        <v>F0010021</v>
      </c>
      <c r="B29" t="s">
        <v>7366</v>
      </c>
      <c r="C29" t="s">
        <v>12796</v>
      </c>
      <c r="D29" t="s">
        <v>11169</v>
      </c>
      <c r="E29" s="3" t="str">
        <f>_xlfn.XLOOKUP(A29,'Badge Arqueiro'!A$1:A$170,'Badge Arqueiro'!B$1:B$170,"0")</f>
        <v>0</v>
      </c>
      <c r="F29" s="55" t="str">
        <f>_xlfn.XLOOKUP(A29,Comiters!A$1:A$999,Comiters!B$1:B$999,"0")</f>
        <v>0</v>
      </c>
      <c r="H29"/>
    </row>
    <row r="30" spans="1:9">
      <c r="A30" t="str">
        <f>_xlfn.XLOOKUP(B30,Rotineiros!B$1:B$5000,Rotineiros!A$1:A$5000)</f>
        <v>F0171388</v>
      </c>
      <c r="B30" t="s">
        <v>12810</v>
      </c>
      <c r="C30" t="s">
        <v>12811</v>
      </c>
      <c r="D30" t="s">
        <v>12812</v>
      </c>
      <c r="E30" s="3" t="str">
        <f>_xlfn.XLOOKUP(A30,'Badge Arqueiro'!A$1:A$170,'Badge Arqueiro'!B$1:B$170,"0")</f>
        <v>0</v>
      </c>
      <c r="F30" s="55" t="str">
        <f>_xlfn.XLOOKUP(A30,Comiters!A$1:A$999,Comiters!B$1:B$999,"0")</f>
        <v>0</v>
      </c>
      <c r="H30"/>
    </row>
    <row r="31" spans="1:9">
      <c r="A31" t="str">
        <f>_xlfn.XLOOKUP(B31,Rotineiros!B$1:B$5000,Rotineiros!A$1:A$5000)</f>
        <v>F0171999</v>
      </c>
      <c r="B31" t="s">
        <v>415</v>
      </c>
      <c r="C31" t="s">
        <v>1456</v>
      </c>
      <c r="D31" t="s">
        <v>417</v>
      </c>
      <c r="E31" s="3" t="str">
        <f>_xlfn.XLOOKUP(A31,'Badge Arqueiro'!A$1:A$170,'Badge Arqueiro'!B$1:B$170,"0")</f>
        <v>0</v>
      </c>
      <c r="F31" s="55" t="str">
        <f>_xlfn.XLOOKUP(A31,Comiters!A$1:A$999,Comiters!B$1:B$999,"0")</f>
        <v>0</v>
      </c>
      <c r="H31"/>
    </row>
    <row r="32" spans="1:9">
      <c r="A32" t="str">
        <f>_xlfn.XLOOKUP(B32,Rotineiros!B$1:B$5000,Rotineiros!A$1:A$5000)</f>
        <v>F0268754</v>
      </c>
      <c r="B32" t="s">
        <v>675</v>
      </c>
      <c r="C32" t="s">
        <v>337</v>
      </c>
      <c r="D32" t="s">
        <v>677</v>
      </c>
      <c r="E32" s="3" t="str">
        <f>_xlfn.XLOOKUP(A32,'Badge Arqueiro'!A$1:A$170,'Badge Arqueiro'!B$1:B$170,"0")</f>
        <v>0</v>
      </c>
      <c r="F32" s="55" t="str">
        <f>_xlfn.XLOOKUP(A32,Comiters!A$1:A$999,Comiters!B$1:B$999,"0")</f>
        <v>0</v>
      </c>
      <c r="H32"/>
    </row>
    <row r="33" spans="1:8">
      <c r="A33" t="str">
        <f>_xlfn.XLOOKUP(B33,Rotineiros!B$1:B$5000,Rotineiros!A$1:A$5000)</f>
        <v>F0427557</v>
      </c>
      <c r="B33" t="s">
        <v>2753</v>
      </c>
      <c r="C33" t="s">
        <v>883</v>
      </c>
      <c r="D33" t="s">
        <v>12833</v>
      </c>
      <c r="E33" s="3" t="str">
        <f>_xlfn.XLOOKUP(A33,'Badge Arqueiro'!A$1:A$170,'Badge Arqueiro'!B$1:B$170,"0")</f>
        <v>0</v>
      </c>
      <c r="F33" s="55" t="str">
        <f>_xlfn.XLOOKUP(A33,Comiters!A$1:A$999,Comiters!B$1:B$999,"0")</f>
        <v>0</v>
      </c>
      <c r="H33"/>
    </row>
    <row r="34" spans="1:8">
      <c r="A34" t="str">
        <f>_xlfn.XLOOKUP(B34,Rotineiros!B$1:B$5000,Rotineiros!A$1:A$5000)</f>
        <v>F0500055</v>
      </c>
      <c r="B34" t="s">
        <v>3042</v>
      </c>
      <c r="C34" t="s">
        <v>3488</v>
      </c>
      <c r="D34" t="s">
        <v>3044</v>
      </c>
      <c r="E34" s="3" t="str">
        <f>_xlfn.XLOOKUP(A34,'Badge Arqueiro'!A$1:A$170,'Badge Arqueiro'!B$1:B$170,"0")</f>
        <v>0</v>
      </c>
      <c r="F34" s="55" t="str">
        <f>_xlfn.XLOOKUP(A34,Comiters!A$1:A$999,Comiters!B$1:B$999,"0")</f>
        <v>0</v>
      </c>
      <c r="H34"/>
    </row>
    <row r="35" spans="1:8">
      <c r="A35" t="str">
        <f>_xlfn.XLOOKUP(B35,Rotineiros!B$1:B$5000,Rotineiros!A$1:A$5000)</f>
        <v>F0720502</v>
      </c>
      <c r="B35" t="s">
        <v>12009</v>
      </c>
      <c r="C35" t="s">
        <v>62</v>
      </c>
      <c r="D35" t="s">
        <v>12011</v>
      </c>
      <c r="E35" s="3" t="str">
        <f>_xlfn.XLOOKUP(A35,'Badge Arqueiro'!A$1:A$170,'Badge Arqueiro'!B$1:B$170,"0")</f>
        <v>0</v>
      </c>
      <c r="F35" s="55" t="str">
        <f>_xlfn.XLOOKUP(A35,Comiters!A$1:A$999,Comiters!B$1:B$999,"0")</f>
        <v>0</v>
      </c>
      <c r="H35"/>
    </row>
    <row r="36" spans="1:8">
      <c r="A36" t="str">
        <f>_xlfn.XLOOKUP(B36,Rotineiros!B$1:B$5000,Rotineiros!A$1:A$5000)</f>
        <v>F0720699</v>
      </c>
      <c r="B36" t="s">
        <v>12781</v>
      </c>
      <c r="C36" t="s">
        <v>33</v>
      </c>
      <c r="D36" t="s">
        <v>12782</v>
      </c>
      <c r="E36" s="3" t="str">
        <f>_xlfn.XLOOKUP(A36,'Badge Arqueiro'!A$1:A$170,'Badge Arqueiro'!B$1:B$170,"0")</f>
        <v>0</v>
      </c>
      <c r="F36" s="55" t="str">
        <f>_xlfn.XLOOKUP(A36,Comiters!A$1:A$999,Comiters!B$1:B$999,"0")</f>
        <v>0</v>
      </c>
      <c r="H36"/>
    </row>
    <row r="37" spans="1:8">
      <c r="A37" t="str">
        <f>_xlfn.XLOOKUP(B37,Rotineiros!B$1:B$5000,Rotineiros!A$1:A$5000)</f>
        <v>F0733476</v>
      </c>
      <c r="B37" t="s">
        <v>12804</v>
      </c>
      <c r="C37" t="s">
        <v>12212</v>
      </c>
      <c r="D37" t="s">
        <v>12805</v>
      </c>
      <c r="E37" s="3" t="str">
        <f>_xlfn.XLOOKUP(A37,'Badge Arqueiro'!A$1:A$170,'Badge Arqueiro'!B$1:B$170,"0")</f>
        <v>0</v>
      </c>
      <c r="F37" s="55" t="str">
        <f>_xlfn.XLOOKUP(A37,Comiters!A$1:A$999,Comiters!B$1:B$999,"0")</f>
        <v>0</v>
      </c>
      <c r="H37"/>
    </row>
    <row r="38" spans="1:8">
      <c r="A38" t="str">
        <f>_xlfn.XLOOKUP(B38,Rotineiros!B$1:B$5000,Rotineiros!A$1:A$5000)</f>
        <v>F0733961</v>
      </c>
      <c r="B38" t="s">
        <v>12783</v>
      </c>
      <c r="C38" t="s">
        <v>33</v>
      </c>
      <c r="D38" t="s">
        <v>12784</v>
      </c>
      <c r="E38" s="3" t="str">
        <f>_xlfn.XLOOKUP(A38,'Badge Arqueiro'!A$1:A$170,'Badge Arqueiro'!B$1:B$170,"0")</f>
        <v>0</v>
      </c>
      <c r="F38" s="55" t="str">
        <f>_xlfn.XLOOKUP(A38,Comiters!A$1:A$999,Comiters!B$1:B$999,"0")</f>
        <v>0</v>
      </c>
      <c r="H38"/>
    </row>
    <row r="39" spans="1:8">
      <c r="A39" t="str">
        <f>_xlfn.XLOOKUP(B39,Rotineiros!B$1:B$5000,Rotineiros!A$1:A$5000)</f>
        <v>F0739028</v>
      </c>
      <c r="B39" t="s">
        <v>138</v>
      </c>
      <c r="C39" t="s">
        <v>62</v>
      </c>
      <c r="D39" t="s">
        <v>139</v>
      </c>
      <c r="E39" s="3" t="str">
        <f>_xlfn.XLOOKUP(A39,'Badge Arqueiro'!A$1:A$170,'Badge Arqueiro'!B$1:B$170,"0")</f>
        <v>0</v>
      </c>
      <c r="F39" s="55" t="str">
        <f>_xlfn.XLOOKUP(A39,Comiters!A$1:A$999,Comiters!B$1:B$999,"0")</f>
        <v>0</v>
      </c>
      <c r="H39"/>
    </row>
    <row r="40" spans="1:8">
      <c r="A40" t="str">
        <f>_xlfn.XLOOKUP(B40,Rotineiros!B$1:B$5000,Rotineiros!A$1:A$5000)</f>
        <v>F1200199</v>
      </c>
      <c r="B40" t="s">
        <v>144</v>
      </c>
      <c r="C40" t="s">
        <v>796</v>
      </c>
      <c r="D40" t="s">
        <v>146</v>
      </c>
      <c r="E40" s="3" t="str">
        <f>_xlfn.XLOOKUP(A40,'Badge Arqueiro'!A$1:A$170,'Badge Arqueiro'!B$1:B$170,"0")</f>
        <v>0</v>
      </c>
      <c r="F40" s="55" t="str">
        <f>_xlfn.XLOOKUP(A40,Comiters!A$1:A$999,Comiters!B$1:B$999,"0")</f>
        <v>0</v>
      </c>
      <c r="H40"/>
    </row>
    <row r="41" spans="1:8">
      <c r="A41" t="str">
        <f>_xlfn.XLOOKUP(B41,Rotineiros!B$1:B$5000,Rotineiros!A$1:A$5000)</f>
        <v>F1647417</v>
      </c>
      <c r="B41" t="s">
        <v>12291</v>
      </c>
      <c r="C41" t="s">
        <v>12212</v>
      </c>
      <c r="D41" t="s">
        <v>12292</v>
      </c>
      <c r="E41" s="3" t="str">
        <f>_xlfn.XLOOKUP(A41,'Badge Arqueiro'!A$1:A$170,'Badge Arqueiro'!B$1:B$170,"0")</f>
        <v>0</v>
      </c>
      <c r="F41" s="55">
        <f>_xlfn.XLOOKUP(A41,Comiters!A$1:A$999,Comiters!B$1:B$999,"0")</f>
        <v>1</v>
      </c>
      <c r="H41"/>
    </row>
    <row r="42" spans="1:8">
      <c r="A42" t="str">
        <f>_xlfn.XLOOKUP(B42,Rotineiros!B$1:B$5000,Rotineiros!A$1:A$5000)</f>
        <v>F1692469</v>
      </c>
      <c r="B42" t="s">
        <v>12334</v>
      </c>
      <c r="C42" t="s">
        <v>62</v>
      </c>
      <c r="D42" t="s">
        <v>12335</v>
      </c>
      <c r="E42" s="3" t="str">
        <f>_xlfn.XLOOKUP(A42,'Badge Arqueiro'!A$1:A$170,'Badge Arqueiro'!B$1:B$170,"0")</f>
        <v>0</v>
      </c>
      <c r="F42" s="55" t="str">
        <f>_xlfn.XLOOKUP(A42,Comiters!A$1:A$999,Comiters!B$1:B$999,"0")</f>
        <v>0</v>
      </c>
      <c r="H42"/>
    </row>
    <row r="43" spans="1:8">
      <c r="A43" t="str">
        <f>_xlfn.XLOOKUP(B43,Rotineiros!B$1:B$5000,Rotineiros!A$1:A$5000)</f>
        <v>F1810249</v>
      </c>
      <c r="B43" t="s">
        <v>156</v>
      </c>
      <c r="C43" t="s">
        <v>78</v>
      </c>
      <c r="D43" t="s">
        <v>157</v>
      </c>
      <c r="E43" s="3" t="str">
        <f>_xlfn.XLOOKUP(A43,'Badge Arqueiro'!A$1:A$170,'Badge Arqueiro'!B$1:B$170,"0")</f>
        <v>0</v>
      </c>
      <c r="F43" s="55" t="str">
        <f>_xlfn.XLOOKUP(A43,Comiters!A$1:A$999,Comiters!B$1:B$999,"0")</f>
        <v>0</v>
      </c>
      <c r="H43"/>
    </row>
    <row r="44" spans="1:8">
      <c r="A44" t="str">
        <f>_xlfn.XLOOKUP(B44,Rotineiros!B$1:B$5000,Rotineiros!A$1:A$5000)</f>
        <v>F1885311</v>
      </c>
      <c r="B44" t="s">
        <v>11620</v>
      </c>
      <c r="C44" t="s">
        <v>12795</v>
      </c>
      <c r="D44" t="s">
        <v>4379</v>
      </c>
      <c r="E44" s="3" t="str">
        <f>_xlfn.XLOOKUP(A44,'Badge Arqueiro'!A$1:A$170,'Badge Arqueiro'!B$1:B$170,"0")</f>
        <v>0</v>
      </c>
      <c r="F44" s="55">
        <f>_xlfn.XLOOKUP(A44,Comiters!A$1:A$999,Comiters!B$1:B$999,"0")</f>
        <v>1</v>
      </c>
      <c r="H44"/>
    </row>
    <row r="45" spans="1:8">
      <c r="A45" t="str">
        <f>_xlfn.XLOOKUP(B45,Rotineiros!B$1:B$5000,Rotineiros!A$1:A$5000)</f>
        <v>F1998019</v>
      </c>
      <c r="B45" t="s">
        <v>905</v>
      </c>
      <c r="C45" t="s">
        <v>33</v>
      </c>
      <c r="D45" t="s">
        <v>907</v>
      </c>
      <c r="E45" s="3">
        <f>_xlfn.XLOOKUP(A45,'Badge Arqueiro'!A$1:A$170,'Badge Arqueiro'!B$1:B$170,"0")</f>
        <v>1</v>
      </c>
      <c r="F45" s="55">
        <f>_xlfn.XLOOKUP(A45,Comiters!A$1:A$999,Comiters!B$1:B$999,"0")</f>
        <v>1</v>
      </c>
      <c r="H45"/>
    </row>
    <row r="46" spans="1:8">
      <c r="A46" t="str">
        <f>_xlfn.XLOOKUP(B46,Rotineiros!B$1:B$5000,Rotineiros!A$1:A$5000)</f>
        <v>F2054074</v>
      </c>
      <c r="B46" t="s">
        <v>167</v>
      </c>
      <c r="C46" t="s">
        <v>12797</v>
      </c>
      <c r="D46" t="s">
        <v>169</v>
      </c>
      <c r="E46" s="3" t="str">
        <f>_xlfn.XLOOKUP(A46,'Badge Arqueiro'!A$1:A$170,'Badge Arqueiro'!B$1:B$170,"0")</f>
        <v>0</v>
      </c>
      <c r="F46" s="55" t="str">
        <f>_xlfn.XLOOKUP(A46,Comiters!A$1:A$999,Comiters!B$1:B$999,"0")</f>
        <v>0</v>
      </c>
      <c r="H46"/>
    </row>
    <row r="47" spans="1:8">
      <c r="A47" t="str">
        <f>_xlfn.XLOOKUP(B47,Rotineiros!B$1:B$5000,Rotineiros!A$1:A$5000)</f>
        <v>F2191103</v>
      </c>
      <c r="B47" t="s">
        <v>12808</v>
      </c>
      <c r="C47" t="s">
        <v>4405</v>
      </c>
      <c r="D47" t="s">
        <v>12809</v>
      </c>
      <c r="E47" s="3" t="str">
        <f>_xlfn.XLOOKUP(A47,'Badge Arqueiro'!A$1:A$170,'Badge Arqueiro'!B$1:B$170,"0")</f>
        <v>0</v>
      </c>
      <c r="F47" s="55" t="str">
        <f>_xlfn.XLOOKUP(A47,Comiters!A$1:A$999,Comiters!B$1:B$999,"0")</f>
        <v>0</v>
      </c>
      <c r="H47"/>
    </row>
    <row r="48" spans="1:8">
      <c r="A48" t="str">
        <f>_xlfn.XLOOKUP(B48,Rotineiros!B$1:B$5000,Rotineiros!A$1:A$5000)</f>
        <v>F2258326</v>
      </c>
      <c r="B48" t="s">
        <v>175</v>
      </c>
      <c r="C48" t="s">
        <v>57</v>
      </c>
      <c r="D48" t="s">
        <v>176</v>
      </c>
      <c r="E48" s="3" t="str">
        <f>_xlfn.XLOOKUP(A48,'Badge Arqueiro'!A$1:A$170,'Badge Arqueiro'!B$1:B$170,"0")</f>
        <v>0</v>
      </c>
      <c r="F48" s="55">
        <f>_xlfn.XLOOKUP(A48,Comiters!A$1:A$999,Comiters!B$1:B$999,"0")</f>
        <v>1</v>
      </c>
      <c r="H48"/>
    </row>
    <row r="49" spans="1:8">
      <c r="A49" t="str">
        <f>_xlfn.XLOOKUP(B49,Rotineiros!B$1:B$5000,Rotineiros!A$1:A$5000)</f>
        <v>F2258508</v>
      </c>
      <c r="B49" t="s">
        <v>12667</v>
      </c>
      <c r="C49" t="s">
        <v>341</v>
      </c>
      <c r="D49" t="s">
        <v>12668</v>
      </c>
      <c r="E49" s="3" t="str">
        <f>_xlfn.XLOOKUP(A49,'Badge Arqueiro'!A$1:A$170,'Badge Arqueiro'!B$1:B$170,"0")</f>
        <v>0</v>
      </c>
      <c r="F49" s="55">
        <f>_xlfn.XLOOKUP(A49,Comiters!A$1:A$999,Comiters!B$1:B$999,"0")</f>
        <v>1</v>
      </c>
      <c r="H49"/>
    </row>
    <row r="50" spans="1:8">
      <c r="A50" t="str">
        <f>_xlfn.XLOOKUP(B50,Rotineiros!B$1:B$5000,Rotineiros!A$1:A$5000)</f>
        <v>F2384107</v>
      </c>
      <c r="B50" t="s">
        <v>12777</v>
      </c>
      <c r="C50" t="s">
        <v>33</v>
      </c>
      <c r="D50" t="s">
        <v>12778</v>
      </c>
      <c r="E50" s="3" t="str">
        <f>_xlfn.XLOOKUP(A50,'Badge Arqueiro'!A$1:A$170,'Badge Arqueiro'!B$1:B$170,"0")</f>
        <v>0</v>
      </c>
      <c r="F50" s="55" t="str">
        <f>_xlfn.XLOOKUP(A50,Comiters!A$1:A$999,Comiters!B$1:B$999,"0")</f>
        <v>0</v>
      </c>
      <c r="H50"/>
    </row>
    <row r="51" spans="1:8">
      <c r="A51" t="str">
        <f>_xlfn.XLOOKUP(B51,Rotineiros!B$1:B$5000,Rotineiros!A$1:A$5000)</f>
        <v>F2407589</v>
      </c>
      <c r="B51" t="s">
        <v>731</v>
      </c>
      <c r="C51" t="s">
        <v>99</v>
      </c>
      <c r="D51" t="s">
        <v>733</v>
      </c>
      <c r="E51" s="3" t="str">
        <f>_xlfn.XLOOKUP(A51,'Badge Arqueiro'!A$1:A$170,'Badge Arqueiro'!B$1:B$170,"0")</f>
        <v>0</v>
      </c>
      <c r="F51" s="55" t="str">
        <f>_xlfn.XLOOKUP(A51,Comiters!A$1:A$999,Comiters!B$1:B$999,"0")</f>
        <v>0</v>
      </c>
      <c r="H51"/>
    </row>
    <row r="52" spans="1:8">
      <c r="A52" t="str">
        <f>_xlfn.XLOOKUP(B52,Rotineiros!B$1:B$5000,Rotineiros!A$1:A$5000)</f>
        <v>F2419081</v>
      </c>
      <c r="B52" t="s">
        <v>207</v>
      </c>
      <c r="C52" t="s">
        <v>341</v>
      </c>
      <c r="D52" t="s">
        <v>208</v>
      </c>
      <c r="E52" s="3" t="str">
        <f>_xlfn.XLOOKUP(A52,'Badge Arqueiro'!A$1:A$170,'Badge Arqueiro'!B$1:B$170,"0")</f>
        <v>0</v>
      </c>
      <c r="F52" s="55" t="str">
        <f>_xlfn.XLOOKUP(A52,Comiters!A$1:A$999,Comiters!B$1:B$999,"0")</f>
        <v>0</v>
      </c>
      <c r="H52"/>
    </row>
    <row r="53" spans="1:8">
      <c r="A53" t="str">
        <f>_xlfn.XLOOKUP(B53,Rotineiros!B$1:B$5000,Rotineiros!A$1:A$5000)</f>
        <v>F2419105</v>
      </c>
      <c r="B53" t="s">
        <v>204</v>
      </c>
      <c r="C53" t="s">
        <v>408</v>
      </c>
      <c r="D53" t="s">
        <v>205</v>
      </c>
      <c r="E53" s="3">
        <f>_xlfn.XLOOKUP(A53,'Badge Arqueiro'!A$1:A$170,'Badge Arqueiro'!B$1:B$170,"0")</f>
        <v>1</v>
      </c>
      <c r="F53" s="55">
        <f>_xlfn.XLOOKUP(A53,Comiters!A$1:A$999,Comiters!B$1:B$999,"0")</f>
        <v>1</v>
      </c>
      <c r="H53"/>
    </row>
    <row r="54" spans="1:8">
      <c r="A54" t="str">
        <f>_xlfn.XLOOKUP(B54,Rotineiros!B$1:B$5000,Rotineiros!A$1:A$5000)</f>
        <v>F2419417</v>
      </c>
      <c r="B54" t="s">
        <v>11662</v>
      </c>
      <c r="C54" t="s">
        <v>78</v>
      </c>
      <c r="D54" t="s">
        <v>11740</v>
      </c>
      <c r="E54" s="3" t="str">
        <f>_xlfn.XLOOKUP(A54,'Badge Arqueiro'!A$1:A$170,'Badge Arqueiro'!B$1:B$170,"0")</f>
        <v>0</v>
      </c>
      <c r="F54" s="55" t="str">
        <f>_xlfn.XLOOKUP(A54,Comiters!A$1:A$999,Comiters!B$1:B$999,"0")</f>
        <v>0</v>
      </c>
      <c r="H54"/>
    </row>
    <row r="55" spans="1:8">
      <c r="A55" t="str">
        <f>_xlfn.XLOOKUP(B55,Rotineiros!B$1:B$5000,Rotineiros!A$1:A$5000)</f>
        <v>F2460209</v>
      </c>
      <c r="B55" t="s">
        <v>949</v>
      </c>
      <c r="C55" t="s">
        <v>511</v>
      </c>
      <c r="D55" t="s">
        <v>951</v>
      </c>
      <c r="E55" s="3" t="str">
        <f>_xlfn.XLOOKUP(A55,'Badge Arqueiro'!A$1:A$170,'Badge Arqueiro'!B$1:B$170,"0")</f>
        <v>0</v>
      </c>
      <c r="F55" s="55" t="str">
        <f>_xlfn.XLOOKUP(A55,Comiters!A$1:A$999,Comiters!B$1:B$999,"0")</f>
        <v>0</v>
      </c>
      <c r="H55"/>
    </row>
    <row r="56" spans="1:8">
      <c r="A56" t="str">
        <f>_xlfn.XLOOKUP(B56,Rotineiros!B$1:B$5000,Rotineiros!A$1:A$5000)</f>
        <v>F2597529</v>
      </c>
      <c r="B56" t="s">
        <v>213</v>
      </c>
      <c r="C56" t="s">
        <v>62</v>
      </c>
      <c r="D56" t="s">
        <v>215</v>
      </c>
      <c r="E56" s="3" t="str">
        <f>_xlfn.XLOOKUP(A56,'Badge Arqueiro'!A$1:A$170,'Badge Arqueiro'!B$1:B$170,"0")</f>
        <v>0</v>
      </c>
      <c r="F56" s="55">
        <f>_xlfn.XLOOKUP(A56,Comiters!A$1:A$999,Comiters!B$1:B$999,"0")</f>
        <v>1</v>
      </c>
      <c r="H56"/>
    </row>
    <row r="57" spans="1:8">
      <c r="A57" t="str">
        <f>_xlfn.XLOOKUP(B57,Rotineiros!B$1:B$5000,Rotineiros!A$1:A$5000)</f>
        <v>F2691343</v>
      </c>
      <c r="B57" t="s">
        <v>11646</v>
      </c>
      <c r="C57" t="s">
        <v>62</v>
      </c>
      <c r="D57" t="s">
        <v>11723</v>
      </c>
      <c r="E57" s="3" t="str">
        <f>_xlfn.XLOOKUP(A57,'Badge Arqueiro'!A$1:A$170,'Badge Arqueiro'!B$1:B$170,"0")</f>
        <v>0</v>
      </c>
      <c r="F57" s="55" t="str">
        <f>_xlfn.XLOOKUP(A57,Comiters!A$1:A$999,Comiters!B$1:B$999,"0")</f>
        <v>0</v>
      </c>
      <c r="H57"/>
    </row>
    <row r="58" spans="1:8">
      <c r="A58" t="str">
        <f>_xlfn.XLOOKUP(B58,Rotineiros!B$1:B$5000,Rotineiros!A$1:A$5000)</f>
        <v>F3152731</v>
      </c>
      <c r="B58" t="s">
        <v>974</v>
      </c>
      <c r="C58" t="s">
        <v>71</v>
      </c>
      <c r="D58" t="s">
        <v>975</v>
      </c>
      <c r="E58" s="3" t="str">
        <f>_xlfn.XLOOKUP(A58,'Badge Arqueiro'!A$1:A$170,'Badge Arqueiro'!B$1:B$170,"0")</f>
        <v>0</v>
      </c>
      <c r="F58" s="55" t="str">
        <f>_xlfn.XLOOKUP(A58,Comiters!A$1:A$999,Comiters!B$1:B$999,"0")</f>
        <v>0</v>
      </c>
      <c r="H58"/>
    </row>
    <row r="59" spans="1:8">
      <c r="A59" t="str">
        <f>_xlfn.XLOOKUP(B59,Rotineiros!B$1:B$5000,Rotineiros!A$1:A$5000)</f>
        <v>F3165486</v>
      </c>
      <c r="B59" t="s">
        <v>236</v>
      </c>
      <c r="C59" t="s">
        <v>341</v>
      </c>
      <c r="D59" t="s">
        <v>237</v>
      </c>
      <c r="E59" s="3" t="str">
        <f>_xlfn.XLOOKUP(A59,'Badge Arqueiro'!A$1:A$170,'Badge Arqueiro'!B$1:B$170,"0")</f>
        <v>0</v>
      </c>
      <c r="F59" s="55" t="str">
        <f>_xlfn.XLOOKUP(A59,Comiters!A$1:A$999,Comiters!B$1:B$999,"0")</f>
        <v>0</v>
      </c>
      <c r="H59"/>
    </row>
    <row r="60" spans="1:8">
      <c r="A60" t="str">
        <f>_xlfn.XLOOKUP(B60,Rotineiros!B$1:B$5000,Rotineiros!A$1:A$5000)</f>
        <v>F3189174</v>
      </c>
      <c r="B60" t="s">
        <v>2021</v>
      </c>
      <c r="C60" t="s">
        <v>38</v>
      </c>
      <c r="D60" t="s">
        <v>2022</v>
      </c>
      <c r="E60" s="3" t="str">
        <f>_xlfn.XLOOKUP(A60,'Badge Arqueiro'!A$1:A$170,'Badge Arqueiro'!B$1:B$170,"0")</f>
        <v>0</v>
      </c>
      <c r="F60" s="55" t="str">
        <f>_xlfn.XLOOKUP(A60,Comiters!A$1:A$999,Comiters!B$1:B$999,"0")</f>
        <v>0</v>
      </c>
      <c r="H60"/>
    </row>
    <row r="61" spans="1:8">
      <c r="A61" t="str">
        <f>_xlfn.XLOOKUP(B61,Rotineiros!B$1:B$5000,Rotineiros!A$1:A$5000)</f>
        <v>F3189516</v>
      </c>
      <c r="B61" t="s">
        <v>12515</v>
      </c>
      <c r="C61" t="s">
        <v>12817</v>
      </c>
      <c r="D61" t="s">
        <v>12516</v>
      </c>
      <c r="E61" s="3" t="str">
        <f>_xlfn.XLOOKUP(A61,'Badge Arqueiro'!A$1:A$170,'Badge Arqueiro'!B$1:B$170,"0")</f>
        <v>0</v>
      </c>
      <c r="F61" s="55" t="str">
        <f>_xlfn.XLOOKUP(A61,Comiters!A$1:A$999,Comiters!B$1:B$999,"0")</f>
        <v>0</v>
      </c>
      <c r="H61"/>
    </row>
    <row r="62" spans="1:8">
      <c r="A62" t="str">
        <f>_xlfn.XLOOKUP(B62,Rotineiros!B$1:B$5000,Rotineiros!A$1:A$5000)</f>
        <v>F3226642</v>
      </c>
      <c r="B62" t="s">
        <v>494</v>
      </c>
      <c r="C62" t="s">
        <v>337</v>
      </c>
      <c r="D62" t="s">
        <v>495</v>
      </c>
      <c r="E62" s="3" t="str">
        <f>_xlfn.XLOOKUP(A62,'Badge Arqueiro'!A$1:A$170,'Badge Arqueiro'!B$1:B$170,"0")</f>
        <v>0</v>
      </c>
      <c r="F62" s="55" t="str">
        <f>_xlfn.XLOOKUP(A62,Comiters!A$1:A$999,Comiters!B$1:B$999,"0")</f>
        <v>0</v>
      </c>
      <c r="H62"/>
    </row>
    <row r="63" spans="1:8">
      <c r="A63" t="str">
        <f>_xlfn.XLOOKUP(B63,Rotineiros!B$1:B$5000,Rotineiros!A$1:A$5000)</f>
        <v>F3244023</v>
      </c>
      <c r="B63" t="s">
        <v>3974</v>
      </c>
      <c r="C63" t="s">
        <v>3067</v>
      </c>
      <c r="D63" t="s">
        <v>4141</v>
      </c>
      <c r="E63" s="3">
        <f>_xlfn.XLOOKUP(A63,'Badge Arqueiro'!A$1:A$170,'Badge Arqueiro'!B$1:B$170,"0")</f>
        <v>1</v>
      </c>
      <c r="F63" s="55" t="str">
        <f>_xlfn.XLOOKUP(A63,Comiters!A$1:A$999,Comiters!B$1:B$999,"0")</f>
        <v>0</v>
      </c>
      <c r="H63"/>
    </row>
    <row r="64" spans="1:8">
      <c r="A64" t="str">
        <f>_xlfn.XLOOKUP(B64,Rotineiros!B$1:B$5000,Rotineiros!A$1:A$5000)</f>
        <v>F3295801</v>
      </c>
      <c r="B64" t="s">
        <v>12790</v>
      </c>
      <c r="C64" t="s">
        <v>337</v>
      </c>
      <c r="D64" t="s">
        <v>12791</v>
      </c>
      <c r="E64" s="3" t="str">
        <f>_xlfn.XLOOKUP(A64,'Badge Arqueiro'!A$1:A$170,'Badge Arqueiro'!B$1:B$170,"0")</f>
        <v>0</v>
      </c>
      <c r="F64" s="55" t="str">
        <f>_xlfn.XLOOKUP(A64,Comiters!A$1:A$999,Comiters!B$1:B$999,"0")</f>
        <v>0</v>
      </c>
      <c r="H64"/>
    </row>
    <row r="65" spans="1:8">
      <c r="A65" t="str">
        <f>_xlfn.XLOOKUP(B65,Rotineiros!B$1:B$5000,Rotineiros!A$1:A$5000)</f>
        <v>F3342632</v>
      </c>
      <c r="B65" t="s">
        <v>12012</v>
      </c>
      <c r="C65" t="s">
        <v>2159</v>
      </c>
      <c r="D65" t="s">
        <v>12013</v>
      </c>
      <c r="E65" s="3" t="str">
        <f>_xlfn.XLOOKUP(A65,'Badge Arqueiro'!A$1:A$170,'Badge Arqueiro'!B$1:B$170,"0")</f>
        <v>0</v>
      </c>
      <c r="F65" s="55">
        <f>_xlfn.XLOOKUP(A65,Comiters!A$1:A$999,Comiters!B$1:B$999,"0")</f>
        <v>1</v>
      </c>
      <c r="H65"/>
    </row>
    <row r="66" spans="1:8" s="25" customFormat="1">
      <c r="A66" t="str">
        <f>_xlfn.XLOOKUP(B66,Rotineiros!B$1:B$5000,Rotineiros!A$1:A$5000)</f>
        <v>F3548531</v>
      </c>
      <c r="B66" t="s">
        <v>7267</v>
      </c>
      <c r="C66" t="s">
        <v>12832</v>
      </c>
      <c r="D66" t="s">
        <v>7317</v>
      </c>
      <c r="E66" s="3" t="str">
        <f>_xlfn.XLOOKUP(A66,'Badge Arqueiro'!A$1:A$170,'Badge Arqueiro'!B$1:B$170,"0")</f>
        <v>0</v>
      </c>
      <c r="F66" s="55" t="str">
        <f>_xlfn.XLOOKUP(A66,Comiters!A$1:A$999,Comiters!B$1:B$999,"0")</f>
        <v>0</v>
      </c>
      <c r="G66"/>
      <c r="H66"/>
    </row>
    <row r="67" spans="1:8">
      <c r="A67" t="str">
        <f>_xlfn.XLOOKUP(B67,Rotineiros!B$1:B$5000,Rotineiros!A$1:A$5000)</f>
        <v>F3858254</v>
      </c>
      <c r="B67" t="s">
        <v>3485</v>
      </c>
      <c r="C67" t="s">
        <v>33</v>
      </c>
      <c r="D67" t="s">
        <v>3487</v>
      </c>
      <c r="E67" s="3" t="str">
        <f>_xlfn.XLOOKUP(A67,'Badge Arqueiro'!A$1:A$170,'Badge Arqueiro'!B$1:B$170,"0")</f>
        <v>0</v>
      </c>
      <c r="F67" s="55" t="str">
        <f>_xlfn.XLOOKUP(A67,Comiters!A$1:A$999,Comiters!B$1:B$999,"0")</f>
        <v>0</v>
      </c>
      <c r="H67"/>
    </row>
    <row r="68" spans="1:8">
      <c r="A68" t="str">
        <f>_xlfn.XLOOKUP(B68,Rotineiros!B$1:B$5000,Rotineiros!A$1:A$5000)</f>
        <v>F3876828</v>
      </c>
      <c r="B68" t="s">
        <v>1022</v>
      </c>
      <c r="C68" t="s">
        <v>57</v>
      </c>
      <c r="D68" t="s">
        <v>1024</v>
      </c>
      <c r="E68" s="3" t="str">
        <f>_xlfn.XLOOKUP(A68,'Badge Arqueiro'!A$1:A$170,'Badge Arqueiro'!B$1:B$170,"0")</f>
        <v>0</v>
      </c>
      <c r="F68" s="55" t="str">
        <f>_xlfn.XLOOKUP(A68,Comiters!A$1:A$999,Comiters!B$1:B$999,"0")</f>
        <v>0</v>
      </c>
      <c r="H68"/>
    </row>
    <row r="69" spans="1:8">
      <c r="A69" t="str">
        <f>_xlfn.XLOOKUP(B69,Rotineiros!B$1:B$5000,Rotineiros!A$1:A$5000)</f>
        <v>F4130199</v>
      </c>
      <c r="B69" t="s">
        <v>2845</v>
      </c>
      <c r="C69" t="s">
        <v>4089</v>
      </c>
      <c r="D69" t="s">
        <v>11189</v>
      </c>
      <c r="E69" s="3" t="str">
        <f>_xlfn.XLOOKUP(A69,'Badge Arqueiro'!A$1:A$170,'Badge Arqueiro'!B$1:B$170,"0")</f>
        <v>0</v>
      </c>
      <c r="F69" s="55" t="str">
        <f>_xlfn.XLOOKUP(A69,Comiters!A$1:A$999,Comiters!B$1:B$999,"0")</f>
        <v>0</v>
      </c>
      <c r="H69"/>
    </row>
    <row r="70" spans="1:8">
      <c r="A70" t="str">
        <f>_xlfn.XLOOKUP(B70,Rotineiros!B$1:B$5000,Rotineiros!A$1:A$5000)</f>
        <v>F4693649</v>
      </c>
      <c r="B70" t="s">
        <v>12768</v>
      </c>
      <c r="C70" t="s">
        <v>12769</v>
      </c>
      <c r="D70" t="s">
        <v>12770</v>
      </c>
      <c r="E70" s="3" t="str">
        <f>_xlfn.XLOOKUP(A70,'Badge Arqueiro'!A$1:A$170,'Badge Arqueiro'!B$1:B$170,"0")</f>
        <v>0</v>
      </c>
      <c r="F70" s="55" t="str">
        <f>_xlfn.XLOOKUP(A70,Comiters!A$1:A$999,Comiters!B$1:B$999,"0")</f>
        <v>0</v>
      </c>
      <c r="H70"/>
    </row>
    <row r="71" spans="1:8">
      <c r="A71" t="str">
        <f>_xlfn.XLOOKUP(B71,Rotineiros!B$1:B$5000,Rotineiros!A$1:A$5000)</f>
        <v>F5077808</v>
      </c>
      <c r="B71" t="s">
        <v>280</v>
      </c>
      <c r="C71" t="s">
        <v>341</v>
      </c>
      <c r="D71" t="s">
        <v>281</v>
      </c>
      <c r="E71" s="3" t="str">
        <f>_xlfn.XLOOKUP(A71,'Badge Arqueiro'!A$1:A$170,'Badge Arqueiro'!B$1:B$170,"0")</f>
        <v>0</v>
      </c>
      <c r="F71" s="55" t="str">
        <f>_xlfn.XLOOKUP(A71,Comiters!A$1:A$999,Comiters!B$1:B$999,"0")</f>
        <v>0</v>
      </c>
      <c r="H71"/>
    </row>
    <row r="72" spans="1:8">
      <c r="A72" t="str">
        <f>_xlfn.XLOOKUP(B72,Rotineiros!B$1:B$5000,Rotineiros!A$1:A$5000)</f>
        <v>F5115299</v>
      </c>
      <c r="B72" t="s">
        <v>1975</v>
      </c>
      <c r="C72" t="s">
        <v>12800</v>
      </c>
      <c r="D72" t="s">
        <v>2607</v>
      </c>
      <c r="E72" s="3" t="str">
        <f>_xlfn.XLOOKUP(A72,'Badge Arqueiro'!A$1:A$170,'Badge Arqueiro'!B$1:B$170,"0")</f>
        <v>0</v>
      </c>
      <c r="F72" s="55" t="str">
        <f>_xlfn.XLOOKUP(A72,Comiters!A$1:A$999,Comiters!B$1:B$999,"0")</f>
        <v>0</v>
      </c>
      <c r="H72"/>
    </row>
    <row r="73" spans="1:8">
      <c r="A73" t="str">
        <f>_xlfn.XLOOKUP(B73,Rotineiros!B$1:B$5000,Rotineiros!A$1:A$5000)</f>
        <v>F5118796</v>
      </c>
      <c r="B73" t="s">
        <v>12813</v>
      </c>
      <c r="C73" t="s">
        <v>12814</v>
      </c>
      <c r="D73" t="s">
        <v>12815</v>
      </c>
      <c r="E73" s="3" t="str">
        <f>_xlfn.XLOOKUP(A73,'Badge Arqueiro'!A$1:A$170,'Badge Arqueiro'!B$1:B$170,"0")</f>
        <v>0</v>
      </c>
      <c r="F73" s="55" t="str">
        <f>_xlfn.XLOOKUP(A73,Comiters!A$1:A$999,Comiters!B$1:B$999,"0")</f>
        <v>0</v>
      </c>
      <c r="H73"/>
    </row>
    <row r="74" spans="1:8">
      <c r="A74" t="str">
        <f>_xlfn.XLOOKUP(B74,Rotineiros!B$1:B$5000,Rotineiros!A$1:A$5000)</f>
        <v>F5127678</v>
      </c>
      <c r="B74" t="s">
        <v>7373</v>
      </c>
      <c r="C74" t="s">
        <v>12830</v>
      </c>
      <c r="D74" t="s">
        <v>12831</v>
      </c>
      <c r="E74" s="3" t="str">
        <f>_xlfn.XLOOKUP(A74,'Badge Arqueiro'!A$1:A$170,'Badge Arqueiro'!B$1:B$170,"0")</f>
        <v>0</v>
      </c>
      <c r="F74" s="55" t="str">
        <f>_xlfn.XLOOKUP(A74,Comiters!A$1:A$999,Comiters!B$1:B$999,"0")</f>
        <v>0</v>
      </c>
      <c r="H74"/>
    </row>
    <row r="75" spans="1:8">
      <c r="A75" t="str">
        <f>_xlfn.XLOOKUP(B75,Rotineiros!B$1:B$5000,Rotineiros!A$1:A$5000)</f>
        <v>F5154837</v>
      </c>
      <c r="B75" t="s">
        <v>687</v>
      </c>
      <c r="C75" t="s">
        <v>3416</v>
      </c>
      <c r="D75" t="s">
        <v>689</v>
      </c>
      <c r="E75" s="3" t="str">
        <f>_xlfn.XLOOKUP(A75,'Badge Arqueiro'!A$1:A$170,'Badge Arqueiro'!B$1:B$170,"0")</f>
        <v>0</v>
      </c>
      <c r="F75" s="55" t="str">
        <f>_xlfn.XLOOKUP(A75,Comiters!A$1:A$999,Comiters!B$1:B$999,"0")</f>
        <v>0</v>
      </c>
      <c r="H75"/>
    </row>
    <row r="76" spans="1:8">
      <c r="A76" t="str">
        <f>_xlfn.XLOOKUP(B76,Rotineiros!B$1:B$5000,Rotineiros!A$1:A$5000)</f>
        <v>F6207158</v>
      </c>
      <c r="B76" t="s">
        <v>1067</v>
      </c>
      <c r="C76" t="s">
        <v>12823</v>
      </c>
      <c r="D76" t="s">
        <v>1068</v>
      </c>
      <c r="E76" s="3" t="str">
        <f>_xlfn.XLOOKUP(A76,'Badge Arqueiro'!A$1:A$170,'Badge Arqueiro'!B$1:B$170,"0")</f>
        <v>0</v>
      </c>
      <c r="F76" s="55" t="str">
        <f>_xlfn.XLOOKUP(A76,Comiters!A$1:A$999,Comiters!B$1:B$999,"0")</f>
        <v>0</v>
      </c>
      <c r="H76"/>
    </row>
    <row r="77" spans="1:8">
      <c r="A77" t="str">
        <f>_xlfn.XLOOKUP(B77,Rotineiros!B$1:B$5000,Rotineiros!A$1:A$5000)</f>
        <v>F6208973</v>
      </c>
      <c r="B77" t="s">
        <v>12827</v>
      </c>
      <c r="C77" t="s">
        <v>7511</v>
      </c>
      <c r="D77" t="s">
        <v>12828</v>
      </c>
      <c r="E77" s="3">
        <f>_xlfn.XLOOKUP(A77,'Badge Arqueiro'!A$1:A$170,'Badge Arqueiro'!B$1:B$170,"0")</f>
        <v>1</v>
      </c>
      <c r="F77" s="55" t="str">
        <f>_xlfn.XLOOKUP(A77,Comiters!A$1:A$999,Comiters!B$1:B$999,"0")</f>
        <v>0</v>
      </c>
      <c r="H77"/>
    </row>
    <row r="78" spans="1:8">
      <c r="A78" t="str">
        <f>_xlfn.XLOOKUP(B78,Rotineiros!B$1:B$5000,Rotineiros!A$1:A$5000)</f>
        <v>F6323021</v>
      </c>
      <c r="B78" t="s">
        <v>2393</v>
      </c>
      <c r="C78" t="s">
        <v>1726</v>
      </c>
      <c r="D78" t="s">
        <v>2395</v>
      </c>
      <c r="E78" s="3" t="str">
        <f>_xlfn.XLOOKUP(A78,'Badge Arqueiro'!A$1:A$170,'Badge Arqueiro'!B$1:B$170,"0")</f>
        <v>0</v>
      </c>
      <c r="F78" s="55" t="str">
        <f>_xlfn.XLOOKUP(A78,Comiters!A$1:A$999,Comiters!B$1:B$999,"0")</f>
        <v>0</v>
      </c>
      <c r="H78"/>
    </row>
    <row r="79" spans="1:8">
      <c r="A79" t="str">
        <f>_xlfn.XLOOKUP(B79,Rotineiros!B$1:B$5000,Rotineiros!A$1:A$5000)</f>
        <v>F6541762</v>
      </c>
      <c r="B79" t="s">
        <v>12786</v>
      </c>
      <c r="C79" t="s">
        <v>12787</v>
      </c>
      <c r="D79" t="s">
        <v>12788</v>
      </c>
      <c r="E79" s="3" t="str">
        <f>_xlfn.XLOOKUP(A79,'Badge Arqueiro'!A$1:A$170,'Badge Arqueiro'!B$1:B$170,"0")</f>
        <v>0</v>
      </c>
      <c r="F79" s="55" t="str">
        <f>_xlfn.XLOOKUP(A79,Comiters!A$1:A$999,Comiters!B$1:B$999,"0")</f>
        <v>0</v>
      </c>
      <c r="H79"/>
    </row>
    <row r="80" spans="1:8">
      <c r="A80" t="str">
        <f>_xlfn.XLOOKUP(B80,Rotineiros!B$1:B$5000,Rotineiros!A$1:A$5000)</f>
        <v>F6769442</v>
      </c>
      <c r="B80" t="s">
        <v>1307</v>
      </c>
      <c r="C80" t="s">
        <v>12771</v>
      </c>
      <c r="D80" t="s">
        <v>1309</v>
      </c>
      <c r="E80" s="3" t="str">
        <f>_xlfn.XLOOKUP(A80,'Badge Arqueiro'!A$1:A$170,'Badge Arqueiro'!B$1:B$170,"0")</f>
        <v>0</v>
      </c>
      <c r="F80" s="55">
        <f>_xlfn.XLOOKUP(A80,Comiters!A$1:A$999,Comiters!B$1:B$999,"0")</f>
        <v>1</v>
      </c>
      <c r="H80"/>
    </row>
    <row r="81" spans="1:8">
      <c r="A81" t="str">
        <f>_xlfn.XLOOKUP(B81,Rotineiros!B$1:B$5000,Rotineiros!A$1:A$5000)</f>
        <v>F7117967</v>
      </c>
      <c r="B81" t="s">
        <v>3813</v>
      </c>
      <c r="C81" t="s">
        <v>2161</v>
      </c>
      <c r="D81" t="s">
        <v>3915</v>
      </c>
      <c r="E81" s="3" t="str">
        <f>_xlfn.XLOOKUP(A81,'Badge Arqueiro'!A$1:A$170,'Badge Arqueiro'!B$1:B$170,"0")</f>
        <v>0</v>
      </c>
      <c r="F81" s="55" t="str">
        <f>_xlfn.XLOOKUP(A81,Comiters!A$1:A$999,Comiters!B$1:B$999,"0")</f>
        <v>0</v>
      </c>
      <c r="H81"/>
    </row>
    <row r="82" spans="1:8">
      <c r="A82" t="str">
        <f>_xlfn.XLOOKUP(B82,Rotineiros!B$1:B$5000,Rotineiros!A$1:A$5000)</f>
        <v>F7250756</v>
      </c>
      <c r="B82" t="s">
        <v>322</v>
      </c>
      <c r="C82" t="s">
        <v>62</v>
      </c>
      <c r="D82" t="s">
        <v>324</v>
      </c>
      <c r="E82" s="3" t="str">
        <f>_xlfn.XLOOKUP(A82,'Badge Arqueiro'!A$1:A$170,'Badge Arqueiro'!B$1:B$170,"0")</f>
        <v>0</v>
      </c>
      <c r="F82" s="55" t="str">
        <f>_xlfn.XLOOKUP(A82,Comiters!A$1:A$999,Comiters!B$1:B$999,"0")</f>
        <v>0</v>
      </c>
      <c r="H82"/>
    </row>
    <row r="83" spans="1:8">
      <c r="A83" t="str">
        <f>_xlfn.XLOOKUP(B83,Rotineiros!B$1:B$5000,Rotineiros!A$1:A$5000)</f>
        <v>F7519699</v>
      </c>
      <c r="B83" t="s">
        <v>330</v>
      </c>
      <c r="C83" t="s">
        <v>71</v>
      </c>
      <c r="D83" t="s">
        <v>331</v>
      </c>
      <c r="E83" s="3" t="str">
        <f>_xlfn.XLOOKUP(A83,'Badge Arqueiro'!A$1:A$170,'Badge Arqueiro'!B$1:B$170,"0")</f>
        <v>0</v>
      </c>
      <c r="F83" s="55" t="str">
        <f>_xlfn.XLOOKUP(A83,Comiters!A$1:A$999,Comiters!B$1:B$999,"0")</f>
        <v>0</v>
      </c>
      <c r="H83"/>
    </row>
    <row r="84" spans="1:8">
      <c r="A84" t="str">
        <f>_xlfn.XLOOKUP(B84,Rotineiros!B$1:B$5000,Rotineiros!A$1:A$5000)</f>
        <v>F8077029</v>
      </c>
      <c r="B84" t="s">
        <v>336</v>
      </c>
      <c r="C84" t="s">
        <v>12007</v>
      </c>
      <c r="D84" t="s">
        <v>338</v>
      </c>
      <c r="E84" s="3" t="str">
        <f>_xlfn.XLOOKUP(A84,'Badge Arqueiro'!A$1:A$170,'Badge Arqueiro'!B$1:B$170,"0")</f>
        <v>0</v>
      </c>
      <c r="F84" s="55" t="str">
        <f>_xlfn.XLOOKUP(A84,Comiters!A$1:A$999,Comiters!B$1:B$999,"0")</f>
        <v>0</v>
      </c>
      <c r="H84"/>
    </row>
    <row r="85" spans="1:8">
      <c r="A85" t="str">
        <f>_xlfn.XLOOKUP(B85,Rotineiros!B$1:B$5000,Rotineiros!A$1:A$5000)</f>
        <v>F8116060</v>
      </c>
      <c r="B85" t="s">
        <v>1507</v>
      </c>
      <c r="C85" t="s">
        <v>3553</v>
      </c>
      <c r="D85" t="s">
        <v>1508</v>
      </c>
      <c r="E85" s="3" t="str">
        <f>_xlfn.XLOOKUP(A85,'Badge Arqueiro'!A$1:A$170,'Badge Arqueiro'!B$1:B$170,"0")</f>
        <v>0</v>
      </c>
      <c r="F85" s="55" t="str">
        <f>_xlfn.XLOOKUP(A85,Comiters!A$1:A$999,Comiters!B$1:B$999,"0")</f>
        <v>0</v>
      </c>
      <c r="H85"/>
    </row>
    <row r="86" spans="1:8">
      <c r="A86" t="str">
        <f>_xlfn.XLOOKUP(B86,Rotineiros!B$1:B$5000,Rotineiros!A$1:A$5000)</f>
        <v>F8176938</v>
      </c>
      <c r="B86" t="s">
        <v>12649</v>
      </c>
      <c r="C86" t="s">
        <v>511</v>
      </c>
      <c r="D86" t="s">
        <v>12650</v>
      </c>
      <c r="E86" s="3" t="str">
        <f>_xlfn.XLOOKUP(A86,'Badge Arqueiro'!A$1:A$170,'Badge Arqueiro'!B$1:B$170,"0")</f>
        <v>0</v>
      </c>
      <c r="F86" s="55" t="str">
        <f>_xlfn.XLOOKUP(A86,Comiters!A$1:A$999,Comiters!B$1:B$999,"0")</f>
        <v>0</v>
      </c>
      <c r="H86"/>
    </row>
    <row r="87" spans="1:8">
      <c r="A87" t="str">
        <f>_xlfn.XLOOKUP(B87,Rotineiros!B$1:B$5000,Rotineiros!A$1:A$5000)</f>
        <v>F8225279</v>
      </c>
      <c r="B87" t="s">
        <v>11761</v>
      </c>
      <c r="C87" t="s">
        <v>408</v>
      </c>
      <c r="D87" t="s">
        <v>11845</v>
      </c>
      <c r="E87" s="3" t="str">
        <f>_xlfn.XLOOKUP(A87,'Badge Arqueiro'!A$1:A$170,'Badge Arqueiro'!B$1:B$170,"0")</f>
        <v>0</v>
      </c>
      <c r="F87" s="55" t="str">
        <f>_xlfn.XLOOKUP(A87,Comiters!A$1:A$999,Comiters!B$1:B$999,"0")</f>
        <v>0</v>
      </c>
      <c r="H87"/>
    </row>
    <row r="88" spans="1:8">
      <c r="A88" t="str">
        <f>_xlfn.XLOOKUP(B88,Rotineiros!B$1:B$5000,Rotineiros!A$1:A$5000)</f>
        <v>F8351026</v>
      </c>
      <c r="B88" t="s">
        <v>12644</v>
      </c>
      <c r="C88" t="s">
        <v>12807</v>
      </c>
      <c r="D88" t="s">
        <v>12645</v>
      </c>
      <c r="E88" s="3" t="str">
        <f>_xlfn.XLOOKUP(A88,'Badge Arqueiro'!A$1:A$170,'Badge Arqueiro'!B$1:B$170,"0")</f>
        <v>0</v>
      </c>
      <c r="F88" s="55" t="str">
        <f>_xlfn.XLOOKUP(A88,Comiters!A$1:A$999,Comiters!B$1:B$999,"0")</f>
        <v>0</v>
      </c>
      <c r="H88"/>
    </row>
    <row r="89" spans="1:8">
      <c r="A89" t="str">
        <f>_xlfn.XLOOKUP(B89,Rotineiros!B$1:B$5000,Rotineiros!A$1:A$5000)</f>
        <v>F8351244</v>
      </c>
      <c r="B89" t="s">
        <v>351</v>
      </c>
      <c r="C89" t="s">
        <v>12072</v>
      </c>
      <c r="D89" t="s">
        <v>352</v>
      </c>
      <c r="E89" s="3" t="str">
        <f>_xlfn.XLOOKUP(A89,'Badge Arqueiro'!A$1:A$170,'Badge Arqueiro'!B$1:B$170,"0")</f>
        <v>0</v>
      </c>
      <c r="F89" s="55" t="str">
        <f>_xlfn.XLOOKUP(A89,Comiters!A$1:A$999,Comiters!B$1:B$999,"0")</f>
        <v>0</v>
      </c>
      <c r="H89"/>
    </row>
    <row r="90" spans="1:8">
      <c r="A90" t="str">
        <f>_xlfn.XLOOKUP(B90,Rotineiros!B$1:B$5000,Rotineiros!A$1:A$5000)</f>
        <v>F8366053</v>
      </c>
      <c r="B90" t="s">
        <v>12798</v>
      </c>
      <c r="C90" t="s">
        <v>302</v>
      </c>
      <c r="D90" t="s">
        <v>12799</v>
      </c>
      <c r="E90" s="3" t="str">
        <f>_xlfn.XLOOKUP(A90,'Badge Arqueiro'!A$1:A$170,'Badge Arqueiro'!B$1:B$170,"0")</f>
        <v>0</v>
      </c>
      <c r="F90" s="55" t="str">
        <f>_xlfn.XLOOKUP(A90,Comiters!A$1:A$999,Comiters!B$1:B$999,"0")</f>
        <v>0</v>
      </c>
      <c r="H90"/>
    </row>
    <row r="91" spans="1:8">
      <c r="A91" t="str">
        <f>_xlfn.XLOOKUP(B91,Rotineiros!B$1:B$5000,Rotineiros!A$1:A$5000)</f>
        <v>F8589021</v>
      </c>
      <c r="B91" t="s">
        <v>364</v>
      </c>
      <c r="C91" t="s">
        <v>12794</v>
      </c>
      <c r="D91" t="s">
        <v>365</v>
      </c>
      <c r="E91" s="3" t="str">
        <f>_xlfn.XLOOKUP(A91,'Badge Arqueiro'!A$1:A$170,'Badge Arqueiro'!B$1:B$170,"0")</f>
        <v>0</v>
      </c>
      <c r="F91" s="55" t="str">
        <f>_xlfn.XLOOKUP(A91,Comiters!A$1:A$999,Comiters!B$1:B$999,"0")</f>
        <v>0</v>
      </c>
      <c r="H91"/>
    </row>
    <row r="92" spans="1:8" s="25" customFormat="1">
      <c r="A92" t="str">
        <f>_xlfn.XLOOKUP(B92,Rotineiros!B$1:B$5000,Rotineiros!A$1:A$5000)</f>
        <v>F8595046</v>
      </c>
      <c r="B92" t="s">
        <v>1818</v>
      </c>
      <c r="C92" t="s">
        <v>62</v>
      </c>
      <c r="D92" t="s">
        <v>1820</v>
      </c>
      <c r="E92" s="3" t="str">
        <f>_xlfn.XLOOKUP(A92,'Badge Arqueiro'!A$1:A$170,'Badge Arqueiro'!B$1:B$170,"0")</f>
        <v>0</v>
      </c>
      <c r="F92" s="55" t="str">
        <f>_xlfn.XLOOKUP(A92,Comiters!A$1:A$999,Comiters!B$1:B$999,"0")</f>
        <v>0</v>
      </c>
      <c r="G92"/>
      <c r="H92"/>
    </row>
    <row r="93" spans="1:8">
      <c r="A93" t="str">
        <f>_xlfn.XLOOKUP(B93,Rotineiros!B$1:B$5000,Rotineiros!A$1:A$5000)</f>
        <v>F8711669</v>
      </c>
      <c r="B93" t="s">
        <v>12772</v>
      </c>
      <c r="C93" t="s">
        <v>66</v>
      </c>
      <c r="D93" t="s">
        <v>12773</v>
      </c>
      <c r="E93" s="3" t="str">
        <f>_xlfn.XLOOKUP(A93,'Badge Arqueiro'!A$1:A$170,'Badge Arqueiro'!B$1:B$170,"0")</f>
        <v>0</v>
      </c>
      <c r="F93" s="55" t="str">
        <f>_xlfn.XLOOKUP(A93,Comiters!A$1:A$999,Comiters!B$1:B$999,"0")</f>
        <v>0</v>
      </c>
      <c r="H93"/>
    </row>
    <row r="94" spans="1:8">
      <c r="A94" t="str">
        <f>_xlfn.XLOOKUP(B94,Rotineiros!B$1:B$5000,Rotineiros!A$1:A$5000)</f>
        <v>F8752097</v>
      </c>
      <c r="B94" t="s">
        <v>12684</v>
      </c>
      <c r="C94" t="s">
        <v>12816</v>
      </c>
      <c r="D94" t="s">
        <v>12686</v>
      </c>
      <c r="E94" s="3" t="str">
        <f>_xlfn.XLOOKUP(A94,'Badge Arqueiro'!A$1:A$170,'Badge Arqueiro'!B$1:B$170,"0")</f>
        <v>0</v>
      </c>
      <c r="F94" s="55" t="str">
        <f>_xlfn.XLOOKUP(A94,Comiters!A$1:A$999,Comiters!B$1:B$999,"0")</f>
        <v>0</v>
      </c>
      <c r="H94"/>
    </row>
    <row r="95" spans="1:8" s="25" customFormat="1">
      <c r="A95" t="str">
        <f>_xlfn.XLOOKUP(B95,Rotineiros!B$1:B$5000,Rotineiros!A$1:A$5000)</f>
        <v>F8791218</v>
      </c>
      <c r="B95" t="s">
        <v>2120</v>
      </c>
      <c r="C95" t="s">
        <v>12793</v>
      </c>
      <c r="D95" t="s">
        <v>2121</v>
      </c>
      <c r="E95" s="3" t="str">
        <f>_xlfn.XLOOKUP(A95,'Badge Arqueiro'!A$1:A$170,'Badge Arqueiro'!B$1:B$170,"0")</f>
        <v>0</v>
      </c>
      <c r="F95" s="55" t="str">
        <f>_xlfn.XLOOKUP(A95,Comiters!A$1:A$999,Comiters!B$1:B$999,"0")</f>
        <v>0</v>
      </c>
      <c r="G95"/>
      <c r="H95"/>
    </row>
    <row r="96" spans="1:8" s="25" customFormat="1">
      <c r="A96" t="str">
        <f>_xlfn.XLOOKUP(B96,Rotineiros!B$1:B$5000,Rotineiros!A$1:A$5000)</f>
        <v>F9174707</v>
      </c>
      <c r="B96" t="s">
        <v>1192</v>
      </c>
      <c r="C96" t="s">
        <v>99</v>
      </c>
      <c r="D96" t="s">
        <v>1193</v>
      </c>
      <c r="E96" s="3" t="str">
        <f>_xlfn.XLOOKUP(A96,'Badge Arqueiro'!A$1:A$170,'Badge Arqueiro'!B$1:B$170,"0")</f>
        <v>0</v>
      </c>
      <c r="F96" s="55">
        <f>_xlfn.XLOOKUP(A96,Comiters!A$1:A$999,Comiters!B$1:B$999,"0")</f>
        <v>1</v>
      </c>
      <c r="G96"/>
      <c r="H96"/>
    </row>
    <row r="97" spans="1:8" s="25" customFormat="1">
      <c r="A97" t="str">
        <f>_xlfn.XLOOKUP(B97,Rotineiros!B$1:B$5000,Rotineiros!A$1:A$5000)</f>
        <v>F9270878</v>
      </c>
      <c r="B97" t="s">
        <v>625</v>
      </c>
      <c r="C97" t="s">
        <v>408</v>
      </c>
      <c r="D97" t="s">
        <v>626</v>
      </c>
      <c r="E97" s="3" t="str">
        <f>_xlfn.XLOOKUP(A97,'Badge Arqueiro'!A$1:A$170,'Badge Arqueiro'!B$1:B$170,"0")</f>
        <v>0</v>
      </c>
      <c r="F97" s="55" t="str">
        <f>_xlfn.XLOOKUP(A97,Comiters!A$1:A$999,Comiters!B$1:B$999,"0")</f>
        <v>0</v>
      </c>
      <c r="G97"/>
      <c r="H97"/>
    </row>
    <row r="98" spans="1:8" s="25" customFormat="1">
      <c r="A98" t="str">
        <f>_xlfn.XLOOKUP(B98,Rotineiros!B$1:B$5000,Rotineiros!A$1:A$5000)</f>
        <v>F9329397</v>
      </c>
      <c r="B98" t="s">
        <v>3020</v>
      </c>
      <c r="C98" t="s">
        <v>62</v>
      </c>
      <c r="D98" t="s">
        <v>3021</v>
      </c>
      <c r="E98" s="3">
        <f>_xlfn.XLOOKUP(A98,'Badge Arqueiro'!A$1:A$170,'Badge Arqueiro'!B$1:B$170,"0")</f>
        <v>1</v>
      </c>
      <c r="F98" s="55">
        <f>_xlfn.XLOOKUP(A98,Comiters!A$1:A$999,Comiters!B$1:B$999,"0")</f>
        <v>1</v>
      </c>
      <c r="G98"/>
      <c r="H98"/>
    </row>
    <row r="99" spans="1:8" s="25" customFormat="1">
      <c r="A99" t="str">
        <f>_xlfn.XLOOKUP(B99,Rotineiros!B$1:B$5000,Rotineiros!A$1:A$5000)</f>
        <v>F9456253</v>
      </c>
      <c r="B99" t="s">
        <v>11640</v>
      </c>
      <c r="C99" t="s">
        <v>511</v>
      </c>
      <c r="D99" t="s">
        <v>11716</v>
      </c>
      <c r="E99" s="3" t="str">
        <f>_xlfn.XLOOKUP(A99,'Badge Arqueiro'!A$1:A$170,'Badge Arqueiro'!B$1:B$170,"0")</f>
        <v>0</v>
      </c>
      <c r="F99" s="55" t="str">
        <f>_xlfn.XLOOKUP(A99,Comiters!A$1:A$999,Comiters!B$1:B$999,"0")</f>
        <v>0</v>
      </c>
      <c r="G99"/>
      <c r="H99"/>
    </row>
    <row r="100" spans="1:8" s="25" customFormat="1">
      <c r="A100" t="str">
        <f>_xlfn.XLOOKUP(B100,Rotineiros!B$1:B$5000,Rotineiros!A$1:A$5000)</f>
        <v>F9517788</v>
      </c>
      <c r="B100" t="s">
        <v>12818</v>
      </c>
      <c r="C100" t="s">
        <v>12819</v>
      </c>
      <c r="D100" t="s">
        <v>12820</v>
      </c>
      <c r="E100" s="3" t="str">
        <f>_xlfn.XLOOKUP(A100,'Badge Arqueiro'!A$1:A$170,'Badge Arqueiro'!B$1:B$170,"0")</f>
        <v>0</v>
      </c>
      <c r="F100" s="55" t="str">
        <f>_xlfn.XLOOKUP(A100,Comiters!A$1:A$999,Comiters!B$1:B$999,"0")</f>
        <v>0</v>
      </c>
      <c r="G100"/>
      <c r="H100"/>
    </row>
    <row r="101" spans="1:8" s="25" customFormat="1">
      <c r="A101" t="str">
        <f>_xlfn.XLOOKUP(B101,Rotineiros!B$1:B$5000,Rotineiros!A$1:A$5000)</f>
        <v>F9539518</v>
      </c>
      <c r="B101" t="s">
        <v>11780</v>
      </c>
      <c r="C101" t="s">
        <v>99</v>
      </c>
      <c r="D101" t="s">
        <v>11863</v>
      </c>
      <c r="E101" s="3" t="str">
        <f>_xlfn.XLOOKUP(A101,'Badge Arqueiro'!A$1:A$170,'Badge Arqueiro'!B$1:B$170,"0")</f>
        <v>0</v>
      </c>
      <c r="F101" s="55" t="str">
        <f>_xlfn.XLOOKUP(A101,Comiters!A$1:A$999,Comiters!B$1:B$999,"0")</f>
        <v>0</v>
      </c>
      <c r="G101"/>
      <c r="H101"/>
    </row>
    <row r="102" spans="1:8" s="25" customFormat="1">
      <c r="A102" t="str">
        <f>_xlfn.XLOOKUP(B102,Rotineiros!B$1:B$5000,Rotineiros!A$1:A$5000)</f>
        <v>F9687438</v>
      </c>
      <c r="B102" t="s">
        <v>1864</v>
      </c>
      <c r="C102" t="s">
        <v>302</v>
      </c>
      <c r="D102" t="s">
        <v>1866</v>
      </c>
      <c r="E102" s="3" t="str">
        <f>_xlfn.XLOOKUP(A102,'Badge Arqueiro'!A$1:A$170,'Badge Arqueiro'!B$1:B$170,"0")</f>
        <v>0</v>
      </c>
      <c r="F102" s="55" t="str">
        <f>_xlfn.XLOOKUP(A102,Comiters!A$1:A$999,Comiters!B$1:B$999,"0")</f>
        <v>0</v>
      </c>
      <c r="G102"/>
      <c r="H102"/>
    </row>
    <row r="103" spans="1:8" s="25" customFormat="1">
      <c r="A103" t="str">
        <f>_xlfn.XLOOKUP(B103,Rotineiros!B$1:B$5000,Rotineiros!A$1:A$5000)</f>
        <v>F9711078</v>
      </c>
      <c r="B103" t="s">
        <v>1213</v>
      </c>
      <c r="C103" t="s">
        <v>11824</v>
      </c>
      <c r="D103" t="s">
        <v>1214</v>
      </c>
      <c r="E103" s="3" t="str">
        <f>_xlfn.XLOOKUP(A103,'Badge Arqueiro'!A$1:A$170,'Badge Arqueiro'!B$1:B$170,"0")</f>
        <v>0</v>
      </c>
      <c r="F103" s="55">
        <f>_xlfn.XLOOKUP(A103,Comiters!A$1:A$999,Comiters!B$1:B$999,"0")</f>
        <v>1</v>
      </c>
      <c r="G103"/>
      <c r="H103"/>
    </row>
    <row r="104" spans="1:8" s="25" customFormat="1">
      <c r="A104" t="str">
        <f>_xlfn.XLOOKUP(B104,Rotineiros!B$1:B$5000,Rotineiros!A$1:A$5000)</f>
        <v>F9795459</v>
      </c>
      <c r="B104" t="s">
        <v>2972</v>
      </c>
      <c r="C104" t="s">
        <v>12821</v>
      </c>
      <c r="D104" t="s">
        <v>12822</v>
      </c>
      <c r="E104" s="3" t="str">
        <f>_xlfn.XLOOKUP(A104,'Badge Arqueiro'!A$1:A$170,'Badge Arqueiro'!B$1:B$170,"0")</f>
        <v>0</v>
      </c>
      <c r="F104" s="55" t="str">
        <f>_xlfn.XLOOKUP(A104,Comiters!A$1:A$999,Comiters!B$1:B$999,"0")</f>
        <v>0</v>
      </c>
      <c r="G104"/>
      <c r="H104"/>
    </row>
    <row r="105" spans="1:8" s="25" customFormat="1">
      <c r="A105" t="str">
        <f>_xlfn.XLOOKUP(B105,Rotineiros!B$1:B$5000,Rotineiros!A$1:A$5000)</f>
        <v>F9797018</v>
      </c>
      <c r="B105" t="s">
        <v>401</v>
      </c>
      <c r="C105" t="s">
        <v>12803</v>
      </c>
      <c r="D105" t="s">
        <v>402</v>
      </c>
      <c r="E105" s="3" t="str">
        <f>_xlfn.XLOOKUP(A105,'Badge Arqueiro'!A$1:A$170,'Badge Arqueiro'!B$1:B$170,"0")</f>
        <v>0</v>
      </c>
      <c r="F105" s="55" t="str">
        <f>_xlfn.XLOOKUP(A105,Comiters!A$1:A$999,Comiters!B$1:B$999,"0")</f>
        <v>0</v>
      </c>
      <c r="G105"/>
      <c r="H105"/>
    </row>
    <row r="106" spans="1:8" s="25" customFormat="1">
      <c r="A106" t="str">
        <f>_xlfn.XLOOKUP(B106,Rotineiros!B$1:B$5000,Rotineiros!A$1:A$5000)</f>
        <v>F9840491</v>
      </c>
      <c r="B106" t="s">
        <v>647</v>
      </c>
      <c r="C106" t="s">
        <v>408</v>
      </c>
      <c r="D106" t="s">
        <v>649</v>
      </c>
      <c r="E106" s="3" t="str">
        <f>_xlfn.XLOOKUP(A106,'Badge Arqueiro'!A$1:A$170,'Badge Arqueiro'!B$1:B$170,"0")</f>
        <v>0</v>
      </c>
      <c r="F106" s="55" t="str">
        <f>_xlfn.XLOOKUP(A106,Comiters!A$1:A$999,Comiters!B$1:B$999,"0")</f>
        <v>0</v>
      </c>
      <c r="G106"/>
      <c r="H106"/>
    </row>
    <row r="107" spans="1:8" s="25" customFormat="1">
      <c r="A107" t="str">
        <f>_xlfn.XLOOKUP(B107,Rotineiros!B$1:B$5000,Rotineiros!A$1:A$5000)</f>
        <v>F9842228</v>
      </c>
      <c r="B107" t="s">
        <v>2430</v>
      </c>
      <c r="C107" t="s">
        <v>4054</v>
      </c>
      <c r="D107" t="s">
        <v>2432</v>
      </c>
      <c r="E107" s="3" t="str">
        <f>_xlfn.XLOOKUP(A107,'Badge Arqueiro'!A$1:A$170,'Badge Arqueiro'!B$1:B$170,"0")</f>
        <v>0</v>
      </c>
      <c r="F107" s="55" t="str">
        <f>_xlfn.XLOOKUP(A107,Comiters!A$1:A$999,Comiters!B$1:B$999,"0")</f>
        <v>0</v>
      </c>
      <c r="G107"/>
      <c r="H107"/>
    </row>
    <row r="108" spans="1:8" s="25" customFormat="1">
      <c r="A108" t="str">
        <f>_xlfn.XLOOKUP(B108,Rotineiros!B$1:B$5000,Rotineiros!A$1:A$5000)</f>
        <v>C1293979</v>
      </c>
      <c r="B108" t="s">
        <v>11653</v>
      </c>
      <c r="C108"/>
      <c r="D108" t="s">
        <v>11732</v>
      </c>
      <c r="E108" s="3" t="str">
        <f>_xlfn.XLOOKUP(A108,'Badge Arqueiro'!A$1:A$170,'Badge Arqueiro'!B$1:B$170,"0")</f>
        <v>0</v>
      </c>
      <c r="F108" s="55" t="str">
        <f>_xlfn.XLOOKUP(A108,Comiters!A$1:A$999,Comiters!B$1:B$999,"0")</f>
        <v>0</v>
      </c>
      <c r="G108"/>
      <c r="H108"/>
    </row>
    <row r="109" spans="1:8" s="25" customFormat="1">
      <c r="A109" t="str">
        <f>_xlfn.XLOOKUP(B109,Rotineiros!B$1:B$5000,Rotineiros!A$1:A$5000)</f>
        <v>C1297934</v>
      </c>
      <c r="B109" t="s">
        <v>12134</v>
      </c>
      <c r="C109"/>
      <c r="D109" t="s">
        <v>12183</v>
      </c>
      <c r="E109" s="3" t="str">
        <f>_xlfn.XLOOKUP(A109,'Badge Arqueiro'!A$1:A$170,'Badge Arqueiro'!B$1:B$170,"0")</f>
        <v>0</v>
      </c>
      <c r="F109" s="55">
        <f>_xlfn.XLOOKUP(A109,Comiters!A$1:A$999,Comiters!B$1:B$999,"0")</f>
        <v>1</v>
      </c>
      <c r="G109"/>
      <c r="H109"/>
    </row>
    <row r="110" spans="1:8" s="25" customFormat="1">
      <c r="A110" t="str">
        <f>_xlfn.XLOOKUP(B110,Rotineiros!B$1:B$5000,Rotineiros!A$1:A$5000)</f>
        <v>C1324905</v>
      </c>
      <c r="B110" t="s">
        <v>32</v>
      </c>
      <c r="C110"/>
      <c r="D110" t="s">
        <v>34</v>
      </c>
      <c r="E110" s="3">
        <f>_xlfn.XLOOKUP(A110,'Badge Arqueiro'!A$1:A$170,'Badge Arqueiro'!B$1:B$170,"0")</f>
        <v>1</v>
      </c>
      <c r="F110" s="55">
        <f>_xlfn.XLOOKUP(A110,Comiters!A$1:A$999,Comiters!B$1:B$999,"0")</f>
        <v>1</v>
      </c>
      <c r="G110"/>
      <c r="H110"/>
    </row>
    <row r="111" spans="1:8" s="25" customFormat="1">
      <c r="A111" t="str">
        <f>_xlfn.XLOOKUP(B111,Rotineiros!B$1:B$5000,Rotineiros!A$1:A$5000)</f>
        <v>C1325225</v>
      </c>
      <c r="B111" t="s">
        <v>4002</v>
      </c>
      <c r="C111"/>
      <c r="D111" t="s">
        <v>4171</v>
      </c>
      <c r="E111" s="3" t="str">
        <f>_xlfn.XLOOKUP(A111,'Badge Arqueiro'!A$1:A$170,'Badge Arqueiro'!B$1:B$170,"0")</f>
        <v>0</v>
      </c>
      <c r="F111" s="55" t="str">
        <f>_xlfn.XLOOKUP(A111,Comiters!A$1:A$999,Comiters!B$1:B$999,"0")</f>
        <v>0</v>
      </c>
      <c r="G111"/>
      <c r="H111"/>
    </row>
    <row r="112" spans="1:8" s="25" customFormat="1">
      <c r="A112" t="str">
        <f>_xlfn.XLOOKUP(B112,Rotineiros!B$1:B$5000,Rotineiros!A$1:A$5000)</f>
        <v>C1326067</v>
      </c>
      <c r="B112" t="s">
        <v>1396</v>
      </c>
      <c r="C112"/>
      <c r="D112" t="s">
        <v>1398</v>
      </c>
      <c r="E112" s="3">
        <f>_xlfn.XLOOKUP(A112,'Badge Arqueiro'!A$1:A$170,'Badge Arqueiro'!B$1:B$170,"0")</f>
        <v>1</v>
      </c>
      <c r="F112" s="55" t="str">
        <f>_xlfn.XLOOKUP(A112,Comiters!A$1:A$999,Comiters!B$1:B$999,"0")</f>
        <v>0</v>
      </c>
      <c r="G112"/>
      <c r="H112"/>
    </row>
    <row r="113" spans="1:8" s="25" customFormat="1">
      <c r="A113" t="str">
        <f>_xlfn.XLOOKUP(B113,Rotineiros!B$1:B$5000,Rotineiros!A$1:A$5000)</f>
        <v>C1327638</v>
      </c>
      <c r="B113" t="s">
        <v>4015</v>
      </c>
      <c r="C113"/>
      <c r="D113" t="s">
        <v>4183</v>
      </c>
      <c r="E113" s="3" t="str">
        <f>_xlfn.XLOOKUP(A113,'Badge Arqueiro'!A$1:A$170,'Badge Arqueiro'!B$1:B$170,"0")</f>
        <v>0</v>
      </c>
      <c r="F113" s="55">
        <f>_xlfn.XLOOKUP(A113,Comiters!A$1:A$999,Comiters!B$1:B$999,"0")</f>
        <v>1</v>
      </c>
      <c r="G113"/>
      <c r="H113"/>
    </row>
    <row r="114" spans="1:8" s="25" customFormat="1">
      <c r="A114" t="str">
        <f>_xlfn.XLOOKUP(B114,Rotineiros!B$1:B$5000,Rotineiros!A$1:A$5000)</f>
        <v>C1328654</v>
      </c>
      <c r="B114" t="s">
        <v>11804</v>
      </c>
      <c r="C114"/>
      <c r="D114" t="s">
        <v>11883</v>
      </c>
      <c r="E114" s="3" t="str">
        <f>_xlfn.XLOOKUP(A114,'Badge Arqueiro'!A$1:A$170,'Badge Arqueiro'!B$1:B$170,"0")</f>
        <v>0</v>
      </c>
      <c r="F114" s="55" t="str">
        <f>_xlfn.XLOOKUP(A114,Comiters!A$1:A$999,Comiters!B$1:B$999,"0")</f>
        <v>0</v>
      </c>
      <c r="G114"/>
      <c r="H114"/>
    </row>
    <row r="115" spans="1:8" s="25" customFormat="1">
      <c r="A115" t="str">
        <f>_xlfn.XLOOKUP(B115,Rotineiros!B$1:B$5000,Rotineiros!A$1:A$5000)</f>
        <v>F0742778</v>
      </c>
      <c r="B115" t="s">
        <v>12169</v>
      </c>
      <c r="C115"/>
      <c r="D115" t="s">
        <v>12243</v>
      </c>
      <c r="E115" s="3">
        <f>_xlfn.XLOOKUP(A115,'Badge Arqueiro'!A$1:A$170,'Badge Arqueiro'!B$1:B$170,"0")</f>
        <v>1</v>
      </c>
      <c r="F115" s="55" t="str">
        <f>_xlfn.XLOOKUP(A115,Comiters!A$1:A$999,Comiters!B$1:B$999,"0")</f>
        <v>0</v>
      </c>
      <c r="G115"/>
      <c r="H115"/>
    </row>
    <row r="116" spans="1:8" s="25" customFormat="1">
      <c r="A116" t="str">
        <f>_xlfn.XLOOKUP(B116,Rotineiros!B$1:B$5000,Rotineiros!A$1:A$5000)</f>
        <v>F1885311</v>
      </c>
      <c r="B116" t="s">
        <v>11620</v>
      </c>
      <c r="C116"/>
      <c r="D116" t="s">
        <v>4379</v>
      </c>
      <c r="E116" s="3" t="str">
        <f>_xlfn.XLOOKUP(A116,'Badge Arqueiro'!A$1:A$170,'Badge Arqueiro'!B$1:B$170,"0")</f>
        <v>0</v>
      </c>
      <c r="F116" s="55">
        <f>_xlfn.XLOOKUP(A116,Comiters!A$1:A$999,Comiters!B$1:B$999,"0")</f>
        <v>1</v>
      </c>
      <c r="G116"/>
      <c r="H116"/>
    </row>
    <row r="117" spans="1:8" s="25" customFormat="1">
      <c r="A117" t="str">
        <f>_xlfn.XLOOKUP(B117,Rotineiros!B$1:B$5000,Rotineiros!A$1:A$5000)</f>
        <v>F2095576</v>
      </c>
      <c r="B117" t="s">
        <v>916</v>
      </c>
      <c r="C117"/>
      <c r="D117" t="s">
        <v>917</v>
      </c>
      <c r="E117" s="3" t="str">
        <f>_xlfn.XLOOKUP(A117,'Badge Arqueiro'!A$1:A$170,'Badge Arqueiro'!B$1:B$170,"0")</f>
        <v>0</v>
      </c>
      <c r="F117" s="55" t="str">
        <f>_xlfn.XLOOKUP(A117,Comiters!A$1:A$999,Comiters!B$1:B$999,"0")</f>
        <v>0</v>
      </c>
      <c r="G117"/>
      <c r="H117"/>
    </row>
    <row r="118" spans="1:8" s="25" customFormat="1">
      <c r="A118" t="str">
        <f>_xlfn.XLOOKUP(B118,Rotineiros!B$1:B$5000,Rotineiros!A$1:A$5000)</f>
        <v>F2756239</v>
      </c>
      <c r="B118" t="s">
        <v>7353</v>
      </c>
      <c r="C118"/>
      <c r="D118" t="s">
        <v>12785</v>
      </c>
      <c r="E118" s="3" t="str">
        <f>_xlfn.XLOOKUP(A118,'Badge Arqueiro'!A$1:A$170,'Badge Arqueiro'!B$1:B$170,"0")</f>
        <v>0</v>
      </c>
      <c r="F118" s="55" t="str">
        <f>_xlfn.XLOOKUP(A118,Comiters!A$1:A$999,Comiters!B$1:B$999,"0")</f>
        <v>0</v>
      </c>
      <c r="G118"/>
      <c r="H118"/>
    </row>
    <row r="119" spans="1:8" s="25" customFormat="1">
      <c r="A119" t="str">
        <f>_xlfn.XLOOKUP(B119,Rotineiros!B$1:B$5000,Rotineiros!A$1:A$5000)</f>
        <v>F3162087</v>
      </c>
      <c r="B119" t="s">
        <v>7358</v>
      </c>
      <c r="C119"/>
      <c r="D119" t="s">
        <v>12350</v>
      </c>
      <c r="E119" s="3" t="str">
        <f>_xlfn.XLOOKUP(A119,'Badge Arqueiro'!A$1:A$170,'Badge Arqueiro'!B$1:B$170,"0")</f>
        <v>0</v>
      </c>
      <c r="F119" s="55" t="str">
        <f>_xlfn.XLOOKUP(A119,Comiters!A$1:A$999,Comiters!B$1:B$999,"0")</f>
        <v>0</v>
      </c>
      <c r="G119"/>
      <c r="H119"/>
    </row>
    <row r="120" spans="1:8" s="25" customFormat="1">
      <c r="A120" t="str">
        <f>_xlfn.XLOOKUP(B120,Rotineiros!B$1:B$5000,Rotineiros!A$1:A$5000)</f>
        <v>F3188411</v>
      </c>
      <c r="B120" t="s">
        <v>991</v>
      </c>
      <c r="C120"/>
      <c r="D120" t="s">
        <v>992</v>
      </c>
      <c r="E120" s="3" t="str">
        <f>_xlfn.XLOOKUP(A120,'Badge Arqueiro'!A$1:A$170,'Badge Arqueiro'!B$1:B$170,"0")</f>
        <v>0</v>
      </c>
      <c r="F120" s="55" t="str">
        <f>_xlfn.XLOOKUP(A120,Comiters!A$1:A$999,Comiters!B$1:B$999,"0")</f>
        <v>0</v>
      </c>
      <c r="G120"/>
      <c r="H120"/>
    </row>
    <row r="121" spans="1:8" s="25" customFormat="1">
      <c r="A121" t="str">
        <f>_xlfn.XLOOKUP(B121,Rotineiros!B$1:B$5000,Rotineiros!A$1:A$5000)</f>
        <v>F4353008</v>
      </c>
      <c r="B121" t="s">
        <v>12774</v>
      </c>
      <c r="C121"/>
      <c r="D121" t="s">
        <v>12775</v>
      </c>
      <c r="E121" s="3" t="str">
        <f>_xlfn.XLOOKUP(A121,'Badge Arqueiro'!A$1:A$170,'Badge Arqueiro'!B$1:B$170,"0")</f>
        <v>0</v>
      </c>
      <c r="F121" s="55" t="str">
        <f>_xlfn.XLOOKUP(A121,Comiters!A$1:A$999,Comiters!B$1:B$999,"0")</f>
        <v>0</v>
      </c>
      <c r="G121"/>
      <c r="H121"/>
    </row>
    <row r="122" spans="1:8" s="25" customFormat="1">
      <c r="A122" t="str">
        <f>_xlfn.XLOOKUP(B122,Rotineiros!B$1:B$5000,Rotineiros!A$1:A$5000)</f>
        <v>F5362104</v>
      </c>
      <c r="B122" t="s">
        <v>1577</v>
      </c>
      <c r="C122"/>
      <c r="D122" t="s">
        <v>1579</v>
      </c>
      <c r="E122" s="3">
        <f>_xlfn.XLOOKUP(A122,'Badge Arqueiro'!A$1:A$170,'Badge Arqueiro'!B$1:B$170,"0")</f>
        <v>1</v>
      </c>
      <c r="F122" s="55">
        <f>_xlfn.XLOOKUP(A122,Comiters!A$1:A$999,Comiters!B$1:B$999,"0")</f>
        <v>1</v>
      </c>
      <c r="G122"/>
      <c r="H122"/>
    </row>
    <row r="123" spans="1:8" s="25" customFormat="1">
      <c r="A123" t="str">
        <f>_xlfn.XLOOKUP(B123,Rotineiros!B$1:B$5000,Rotineiros!A$1:A$5000)</f>
        <v>F5397638</v>
      </c>
      <c r="B123" t="s">
        <v>292</v>
      </c>
      <c r="C123"/>
      <c r="D123" t="s">
        <v>293</v>
      </c>
      <c r="E123" s="3" t="str">
        <f>_xlfn.XLOOKUP(A123,'Badge Arqueiro'!A$1:A$170,'Badge Arqueiro'!B$1:B$170,"0")</f>
        <v>0</v>
      </c>
      <c r="F123" s="55">
        <f>_xlfn.XLOOKUP(A123,Comiters!A$1:A$999,Comiters!B$1:B$999,"0")</f>
        <v>1</v>
      </c>
      <c r="G123"/>
      <c r="H123"/>
    </row>
    <row r="124" spans="1:8" s="25" customFormat="1">
      <c r="A124" t="str">
        <f>_xlfn.XLOOKUP(B124,Rotineiros!B$1:B$5000,Rotineiros!A$1:A$5000)</f>
        <v>F6211114</v>
      </c>
      <c r="B124" t="s">
        <v>3408</v>
      </c>
      <c r="C124"/>
      <c r="D124" t="s">
        <v>3410</v>
      </c>
      <c r="E124" s="3" t="str">
        <f>_xlfn.XLOOKUP(A124,'Badge Arqueiro'!A$1:A$170,'Badge Arqueiro'!B$1:B$170,"0")</f>
        <v>0</v>
      </c>
      <c r="F124" s="55" t="str">
        <f>_xlfn.XLOOKUP(A124,Comiters!A$1:A$999,Comiters!B$1:B$999,"0")</f>
        <v>0</v>
      </c>
      <c r="G124"/>
      <c r="H124"/>
    </row>
    <row r="125" spans="1:8" s="25" customFormat="1">
      <c r="A125" t="str">
        <f>_xlfn.XLOOKUP(B125,Rotineiros!B$1:B$5000,Rotineiros!A$1:A$5000)</f>
        <v>F8368963</v>
      </c>
      <c r="B125" t="s">
        <v>12834</v>
      </c>
      <c r="C125"/>
      <c r="D125" t="s">
        <v>12835</v>
      </c>
      <c r="E125" s="3" t="str">
        <f>_xlfn.XLOOKUP(A125,'Badge Arqueiro'!A$1:A$170,'Badge Arqueiro'!B$1:B$170,"0")</f>
        <v>0</v>
      </c>
      <c r="F125" s="55" t="str">
        <f>_xlfn.XLOOKUP(A125,Comiters!A$1:A$999,Comiters!B$1:B$999,"0")</f>
        <v>0</v>
      </c>
      <c r="G125"/>
      <c r="H125"/>
    </row>
    <row r="126" spans="1:8" s="25" customFormat="1">
      <c r="A126" t="str">
        <f>_xlfn.XLOOKUP(B126,Rotineiros!B$1:B$5000,Rotineiros!A$1:A$5000)</f>
        <v>F8700950</v>
      </c>
      <c r="B126" t="s">
        <v>1166</v>
      </c>
      <c r="C126"/>
      <c r="D126" t="s">
        <v>1168</v>
      </c>
      <c r="E126" s="3">
        <f>_xlfn.XLOOKUP(A126,'Badge Arqueiro'!A$1:A$170,'Badge Arqueiro'!B$1:B$170,"0")</f>
        <v>1</v>
      </c>
      <c r="F126" s="55" t="str">
        <f>_xlfn.XLOOKUP(A126,Comiters!A$1:A$999,Comiters!B$1:B$999,"0")</f>
        <v>0</v>
      </c>
      <c r="G126"/>
      <c r="H126"/>
    </row>
    <row r="127" spans="1:8" s="25" customFormat="1">
      <c r="A127" t="str">
        <f>_xlfn.XLOOKUP(B127,Rotineiros!B$1:B$5000,Rotineiros!A$1:A$5000)</f>
        <v>F8944863</v>
      </c>
      <c r="B127" t="s">
        <v>2934</v>
      </c>
      <c r="C127"/>
      <c r="D127" t="s">
        <v>3496</v>
      </c>
      <c r="E127" s="3" t="str">
        <f>_xlfn.XLOOKUP(A127,'Badge Arqueiro'!A$1:A$170,'Badge Arqueiro'!B$1:B$170,"0")</f>
        <v>0</v>
      </c>
      <c r="F127" s="55" t="str">
        <f>_xlfn.XLOOKUP(A127,Comiters!A$1:A$999,Comiters!B$1:B$999,"0")</f>
        <v>0</v>
      </c>
      <c r="G127"/>
      <c r="H127"/>
    </row>
    <row r="128" spans="1:8" s="25" customFormat="1">
      <c r="A128"/>
      <c r="B128"/>
      <c r="C128"/>
      <c r="D128"/>
      <c r="E128" s="3" t="str">
        <f>_xlfn.XLOOKUP(A128,'Badge Arqueiro'!A$1:A$170,'Badge Arqueiro'!B$1:B$170,"0")</f>
        <v>0</v>
      </c>
      <c r="F128" s="55" t="str">
        <f>_xlfn.XLOOKUP(A128,Comiters!A$1:A$999,Comiters!B$1:B$999,"0")</f>
        <v>0</v>
      </c>
      <c r="G128"/>
      <c r="H128"/>
    </row>
    <row r="129" spans="1:8" s="25" customFormat="1">
      <c r="A129"/>
      <c r="B129"/>
      <c r="C129"/>
      <c r="D129"/>
      <c r="E129" s="3" t="str">
        <f>_xlfn.XLOOKUP(A129,'Badge Arqueiro'!A$1:A$170,'Badge Arqueiro'!B$1:B$170,"0")</f>
        <v>0</v>
      </c>
      <c r="F129" s="55" t="str">
        <f>_xlfn.XLOOKUP(A129,Comiters!A$1:A$999,Comiters!B$1:B$999,"0")</f>
        <v>0</v>
      </c>
      <c r="G129"/>
      <c r="H129"/>
    </row>
    <row r="130" spans="1:8" s="25" customFormat="1">
      <c r="A130"/>
      <c r="B130"/>
      <c r="C130"/>
      <c r="D130"/>
      <c r="E130" s="3" t="str">
        <f>_xlfn.XLOOKUP(A130,'Badge Arqueiro'!A$1:A$170,'Badge Arqueiro'!B$1:B$170,"0")</f>
        <v>0</v>
      </c>
      <c r="F130" s="55" t="str">
        <f>_xlfn.XLOOKUP(A130,Comiters!A$1:A$999,Comiters!B$1:B$999,"0")</f>
        <v>0</v>
      </c>
      <c r="G130"/>
      <c r="H130"/>
    </row>
    <row r="131" spans="1:8" s="25" customFormat="1">
      <c r="A131"/>
      <c r="B131"/>
      <c r="C131"/>
      <c r="D131"/>
      <c r="E131" s="3" t="str">
        <f>_xlfn.XLOOKUP(A131,'Badge Arqueiro'!A$1:A$170,'Badge Arqueiro'!B$1:B$170,"0")</f>
        <v>0</v>
      </c>
      <c r="F131" s="55" t="str">
        <f>_xlfn.XLOOKUP(A131,Comiters!A$1:A$999,Comiters!B$1:B$999,"0")</f>
        <v>0</v>
      </c>
      <c r="G131"/>
      <c r="H131"/>
    </row>
    <row r="132" spans="1:8" s="25" customFormat="1">
      <c r="A132"/>
      <c r="B132"/>
      <c r="C132"/>
      <c r="D132"/>
      <c r="E132" s="3" t="str">
        <f>_xlfn.XLOOKUP(A132,'Badge Arqueiro'!A$1:A$170,'Badge Arqueiro'!B$1:B$170,"0")</f>
        <v>0</v>
      </c>
      <c r="F132" s="55" t="str">
        <f>_xlfn.XLOOKUP(A132,Comiters!A$1:A$999,Comiters!B$1:B$999,"0")</f>
        <v>0</v>
      </c>
      <c r="G132"/>
      <c r="H132"/>
    </row>
    <row r="133" spans="1:8" s="25" customFormat="1">
      <c r="A133"/>
      <c r="B133"/>
      <c r="C133"/>
      <c r="D133"/>
      <c r="E133" s="3" t="str">
        <f>_xlfn.XLOOKUP(A133,'Badge Arqueiro'!A$1:A$170,'Badge Arqueiro'!B$1:B$170,"0")</f>
        <v>0</v>
      </c>
      <c r="F133" s="55" t="str">
        <f>_xlfn.XLOOKUP(A133,Comiters!A$1:A$999,Comiters!B$1:B$999,"0")</f>
        <v>0</v>
      </c>
      <c r="G133"/>
      <c r="H133"/>
    </row>
    <row r="134" spans="1:8" s="25" customFormat="1">
      <c r="A134"/>
      <c r="B134"/>
      <c r="C134"/>
      <c r="D134"/>
      <c r="E134" s="3" t="str">
        <f>_xlfn.XLOOKUP(A134,'Badge Arqueiro'!A$1:A$170,'Badge Arqueiro'!B$1:B$170,"0")</f>
        <v>0</v>
      </c>
      <c r="F134" s="55" t="str">
        <f>_xlfn.XLOOKUP(A134,Comiters!A$1:A$999,Comiters!B$1:B$999,"0")</f>
        <v>0</v>
      </c>
      <c r="G134"/>
      <c r="H134"/>
    </row>
    <row r="135" spans="1:8" s="25" customFormat="1">
      <c r="A135"/>
      <c r="B135"/>
      <c r="C135"/>
      <c r="D135"/>
      <c r="E135" s="3" t="str">
        <f>_xlfn.XLOOKUP(A135,'Badge Arqueiro'!A$1:A$170,'Badge Arqueiro'!B$1:B$170,"0")</f>
        <v>0</v>
      </c>
      <c r="F135" s="55" t="str">
        <f>_xlfn.XLOOKUP(A135,Comiters!A$1:A$999,Comiters!B$1:B$999,"0")</f>
        <v>0</v>
      </c>
      <c r="G135"/>
      <c r="H135"/>
    </row>
    <row r="136" spans="1:8" s="25" customFormat="1">
      <c r="A136"/>
      <c r="B136"/>
      <c r="C136"/>
      <c r="D136"/>
      <c r="E136" s="3" t="str">
        <f>_xlfn.XLOOKUP(A136,'Badge Arqueiro'!A$1:A$170,'Badge Arqueiro'!B$1:B$170,"0")</f>
        <v>0</v>
      </c>
      <c r="F136" s="55" t="str">
        <f>_xlfn.XLOOKUP(A136,Comiters!A$1:A$999,Comiters!B$1:B$999,"0")</f>
        <v>0</v>
      </c>
      <c r="G136"/>
      <c r="H136"/>
    </row>
    <row r="137" spans="1:8" s="25" customFormat="1">
      <c r="A137"/>
      <c r="B137"/>
      <c r="C137"/>
      <c r="D137"/>
      <c r="E137" s="3" t="str">
        <f>_xlfn.XLOOKUP(A137,'Badge Arqueiro'!A$1:A$170,'Badge Arqueiro'!B$1:B$170,"0")</f>
        <v>0</v>
      </c>
      <c r="F137" s="55" t="str">
        <f>_xlfn.XLOOKUP(A137,Comiters!A$1:A$999,Comiters!B$1:B$999,"0")</f>
        <v>0</v>
      </c>
      <c r="G137"/>
      <c r="H137"/>
    </row>
    <row r="138" spans="1:8" s="25" customFormat="1">
      <c r="A138"/>
      <c r="B138"/>
      <c r="C138"/>
      <c r="D138"/>
      <c r="E138" s="3" t="str">
        <f>_xlfn.XLOOKUP(A138,'Badge Arqueiro'!A$1:A$170,'Badge Arqueiro'!B$1:B$170,"0")</f>
        <v>0</v>
      </c>
      <c r="F138" s="55" t="str">
        <f>_xlfn.XLOOKUP(A138,Comiters!A$1:A$999,Comiters!B$1:B$999,"0")</f>
        <v>0</v>
      </c>
      <c r="G138"/>
      <c r="H138"/>
    </row>
    <row r="139" spans="1:8" s="25" customFormat="1">
      <c r="A139"/>
      <c r="B139"/>
      <c r="C139"/>
      <c r="D139"/>
      <c r="E139" s="3" t="str">
        <f>_xlfn.XLOOKUP(A139,'Badge Arqueiro'!A$1:A$170,'Badge Arqueiro'!B$1:B$170,"0")</f>
        <v>0</v>
      </c>
      <c r="F139" s="55" t="str">
        <f>_xlfn.XLOOKUP(A139,Comiters!A$1:A$999,Comiters!B$1:B$999,"0")</f>
        <v>0</v>
      </c>
      <c r="G139"/>
      <c r="H139"/>
    </row>
    <row r="140" spans="1:8" s="25" customFormat="1">
      <c r="A140"/>
      <c r="B140"/>
      <c r="C140"/>
      <c r="D140"/>
      <c r="E140" s="3" t="str">
        <f>_xlfn.XLOOKUP(A140,'Badge Arqueiro'!A$1:A$170,'Badge Arqueiro'!B$1:B$170,"0")</f>
        <v>0</v>
      </c>
      <c r="F140" s="55" t="str">
        <f>_xlfn.XLOOKUP(A140,Comiters!A$1:A$999,Comiters!B$1:B$999,"0")</f>
        <v>0</v>
      </c>
      <c r="G140"/>
      <c r="H140"/>
    </row>
    <row r="141" spans="1:8" s="25" customFormat="1">
      <c r="A141"/>
      <c r="B141"/>
      <c r="C141"/>
      <c r="D141"/>
      <c r="E141" s="3" t="str">
        <f>_xlfn.XLOOKUP(A141,'Badge Arqueiro'!A$1:A$170,'Badge Arqueiro'!B$1:B$170,"0")</f>
        <v>0</v>
      </c>
      <c r="F141" s="55" t="str">
        <f>_xlfn.XLOOKUP(A141,Comiters!A$1:A$999,Comiters!B$1:B$999,"0")</f>
        <v>0</v>
      </c>
      <c r="G141"/>
      <c r="H141"/>
    </row>
    <row r="142" spans="1:8" s="25" customFormat="1">
      <c r="A142"/>
      <c r="B142"/>
      <c r="C142"/>
      <c r="D142"/>
      <c r="E142" s="3" t="str">
        <f>_xlfn.XLOOKUP(A142,'Badge Arqueiro'!A$1:A$170,'Badge Arqueiro'!B$1:B$170,"0")</f>
        <v>0</v>
      </c>
      <c r="F142" s="55" t="str">
        <f>_xlfn.XLOOKUP(A142,Comiters!A$1:A$999,Comiters!B$1:B$999,"0")</f>
        <v>0</v>
      </c>
      <c r="G142"/>
      <c r="H142"/>
    </row>
    <row r="143" spans="1:8" s="25" customFormat="1">
      <c r="A143"/>
      <c r="B143"/>
      <c r="C143"/>
      <c r="D143"/>
      <c r="E143" s="3" t="str">
        <f>_xlfn.XLOOKUP(A143,'Badge Arqueiro'!A$1:A$170,'Badge Arqueiro'!B$1:B$170,"0")</f>
        <v>0</v>
      </c>
      <c r="F143" s="55" t="str">
        <f>_xlfn.XLOOKUP(A143,Comiters!A$1:A$999,Comiters!B$1:B$999,"0")</f>
        <v>0</v>
      </c>
      <c r="G143"/>
      <c r="H143"/>
    </row>
    <row r="144" spans="1:8" s="25" customFormat="1">
      <c r="A144"/>
      <c r="B144"/>
      <c r="C144"/>
      <c r="D144"/>
      <c r="E144" s="3" t="str">
        <f>_xlfn.XLOOKUP(A144,'Badge Arqueiro'!A$1:A$170,'Badge Arqueiro'!B$1:B$170,"0")</f>
        <v>0</v>
      </c>
      <c r="F144" s="55" t="str">
        <f>_xlfn.XLOOKUP(A144,Comiters!A$1:A$999,Comiters!B$1:B$999,"0")</f>
        <v>0</v>
      </c>
      <c r="G144"/>
      <c r="H144"/>
    </row>
    <row r="145" spans="1:8" s="25" customFormat="1">
      <c r="A145"/>
      <c r="B145"/>
      <c r="C145"/>
      <c r="D145"/>
      <c r="E145" s="3" t="str">
        <f>_xlfn.XLOOKUP(A145,'Badge Arqueiro'!A$1:A$170,'Badge Arqueiro'!B$1:B$170,"0")</f>
        <v>0</v>
      </c>
      <c r="F145" s="55" t="str">
        <f>_xlfn.XLOOKUP(A145,Comiters!A$1:A$999,Comiters!B$1:B$999,"0")</f>
        <v>0</v>
      </c>
      <c r="G145"/>
      <c r="H145"/>
    </row>
    <row r="146" spans="1:8" s="25" customFormat="1">
      <c r="A146"/>
      <c r="D146"/>
      <c r="E146" s="3" t="str">
        <f>_xlfn.XLOOKUP(A146,'Badge Arqueiro'!A$1:A$170,'Badge Arqueiro'!B$1:B$170,"0")</f>
        <v>0</v>
      </c>
      <c r="F146" s="55" t="str">
        <f>_xlfn.XLOOKUP(A146,Comiters!A$1:A$999,Comiters!B$1:B$999,"0")</f>
        <v>0</v>
      </c>
      <c r="G146"/>
      <c r="H146"/>
    </row>
    <row r="147" spans="1:8" s="25" customFormat="1">
      <c r="A147"/>
      <c r="B147"/>
      <c r="C147"/>
      <c r="D147"/>
      <c r="E147" s="3" t="str">
        <f>_xlfn.XLOOKUP(A147,'Badge Arqueiro'!A$1:A$170,'Badge Arqueiro'!B$1:B$170,"0")</f>
        <v>0</v>
      </c>
      <c r="F147" s="55" t="str">
        <f>_xlfn.XLOOKUP(A147,Comiters!A$1:A$999,Comiters!B$1:B$999,"0")</f>
        <v>0</v>
      </c>
      <c r="G147"/>
      <c r="H147"/>
    </row>
    <row r="148" spans="1:8" s="25" customFormat="1">
      <c r="A148"/>
      <c r="B148"/>
      <c r="C148"/>
      <c r="D148"/>
      <c r="E148" s="3" t="str">
        <f>_xlfn.XLOOKUP(A148,'Badge Arqueiro'!A$1:A$170,'Badge Arqueiro'!B$1:B$170,"0")</f>
        <v>0</v>
      </c>
      <c r="F148" s="55" t="str">
        <f>_xlfn.XLOOKUP(A148,Comiters!A$1:A$999,Comiters!B$1:B$999,"0")</f>
        <v>0</v>
      </c>
      <c r="G148"/>
      <c r="H148"/>
    </row>
    <row r="149" spans="1:8" s="25" customFormat="1">
      <c r="A149"/>
      <c r="B149"/>
      <c r="C149"/>
      <c r="D149"/>
      <c r="E149" s="3" t="str">
        <f>_xlfn.XLOOKUP(A149,'Badge Arqueiro'!A$1:A$170,'Badge Arqueiro'!B$1:B$170,"0")</f>
        <v>0</v>
      </c>
      <c r="F149" s="55" t="str">
        <f>_xlfn.XLOOKUP(A149,Comiters!A$1:A$999,Comiters!B$1:B$999,"0")</f>
        <v>0</v>
      </c>
      <c r="G149"/>
      <c r="H149"/>
    </row>
    <row r="150" spans="1:8" s="25" customFormat="1">
      <c r="A150"/>
      <c r="B150"/>
      <c r="C150"/>
      <c r="D150"/>
      <c r="E150" s="3" t="str">
        <f>_xlfn.XLOOKUP(A150,'Badge Arqueiro'!A$1:A$170,'Badge Arqueiro'!B$1:B$170,"0")</f>
        <v>0</v>
      </c>
      <c r="F150" s="55" t="str">
        <f>_xlfn.XLOOKUP(A150,Comiters!A$1:A$999,Comiters!B$1:B$999,"0")</f>
        <v>0</v>
      </c>
      <c r="G150"/>
      <c r="H150"/>
    </row>
    <row r="151" spans="1:8" s="25" customFormat="1">
      <c r="A151"/>
      <c r="B151"/>
      <c r="C151"/>
      <c r="D151"/>
      <c r="E151" s="3" t="str">
        <f>_xlfn.XLOOKUP(A151,'Badge Arqueiro'!A$1:A$170,'Badge Arqueiro'!B$1:B$170,"0")</f>
        <v>0</v>
      </c>
      <c r="F151" s="55" t="str">
        <f>_xlfn.XLOOKUP(A151,Comiters!A$1:A$999,Comiters!B$1:B$999,"0")</f>
        <v>0</v>
      </c>
      <c r="G151"/>
      <c r="H151"/>
    </row>
    <row r="152" spans="1:8" s="25" customFormat="1">
      <c r="A152"/>
      <c r="B152"/>
      <c r="C152"/>
      <c r="D152"/>
      <c r="E152" s="3" t="str">
        <f>_xlfn.XLOOKUP(A152,'Badge Arqueiro'!A$1:A$170,'Badge Arqueiro'!B$1:B$170,"0")</f>
        <v>0</v>
      </c>
      <c r="F152" s="55" t="str">
        <f>_xlfn.XLOOKUP(A152,Comiters!A$1:A$999,Comiters!B$1:B$999,"0")</f>
        <v>0</v>
      </c>
      <c r="G152"/>
      <c r="H152"/>
    </row>
    <row r="153" spans="1:8" s="25" customFormat="1">
      <c r="A153"/>
      <c r="B153"/>
      <c r="C153"/>
      <c r="D153"/>
      <c r="E153" s="3" t="str">
        <f>_xlfn.XLOOKUP(A153,'Badge Arqueiro'!A$1:A$170,'Badge Arqueiro'!B$1:B$170,"0")</f>
        <v>0</v>
      </c>
      <c r="F153" s="55" t="str">
        <f>_xlfn.XLOOKUP(A153,Comiters!A$1:A$999,Comiters!B$1:B$999,"0")</f>
        <v>0</v>
      </c>
      <c r="G153"/>
      <c r="H153"/>
    </row>
    <row r="154" spans="1:8" s="25" customFormat="1">
      <c r="A154"/>
      <c r="B154"/>
      <c r="C154"/>
      <c r="D154"/>
      <c r="E154" s="3" t="str">
        <f>_xlfn.XLOOKUP(A154,'Badge Arqueiro'!A$1:A$170,'Badge Arqueiro'!B$1:B$170,"0")</f>
        <v>0</v>
      </c>
      <c r="F154" s="55" t="str">
        <f>_xlfn.XLOOKUP(A154,Comiters!A$1:A$999,Comiters!B$1:B$999,"0")</f>
        <v>0</v>
      </c>
      <c r="G154"/>
      <c r="H154"/>
    </row>
    <row r="155" spans="1:8" s="25" customFormat="1">
      <c r="A155"/>
      <c r="B155"/>
      <c r="C155"/>
      <c r="D155"/>
      <c r="E155" s="3" t="str">
        <f>_xlfn.XLOOKUP(A155,'Badge Arqueiro'!A$1:A$170,'Badge Arqueiro'!B$1:B$170,"0")</f>
        <v>0</v>
      </c>
      <c r="F155" s="55" t="str">
        <f>_xlfn.XLOOKUP(A155,Comiters!A$1:A$999,Comiters!B$1:B$999,"0")</f>
        <v>0</v>
      </c>
      <c r="G155"/>
      <c r="H155"/>
    </row>
    <row r="156" spans="1:8" s="25" customFormat="1">
      <c r="A156"/>
      <c r="B156"/>
      <c r="C156"/>
      <c r="D156"/>
      <c r="E156" s="3" t="str">
        <f>_xlfn.XLOOKUP(A156,'Badge Arqueiro'!A$1:A$170,'Badge Arqueiro'!B$1:B$170,"0")</f>
        <v>0</v>
      </c>
      <c r="F156" s="55" t="str">
        <f>_xlfn.XLOOKUP(A156,Comiters!A$1:A$999,Comiters!B$1:B$999,"0")</f>
        <v>0</v>
      </c>
      <c r="G156"/>
      <c r="H156"/>
    </row>
    <row r="157" spans="1:8" s="25" customFormat="1">
      <c r="A157"/>
      <c r="B157"/>
      <c r="C157"/>
      <c r="D157"/>
      <c r="E157" s="3" t="str">
        <f>_xlfn.XLOOKUP(A157,'Badge Arqueiro'!A$1:A$170,'Badge Arqueiro'!B$1:B$170,"0")</f>
        <v>0</v>
      </c>
      <c r="F157" s="55" t="str">
        <f>_xlfn.XLOOKUP(A157,Comiters!A$1:A$999,Comiters!B$1:B$999,"0")</f>
        <v>0</v>
      </c>
      <c r="G157"/>
      <c r="H157"/>
    </row>
    <row r="158" spans="1:8" s="25" customFormat="1">
      <c r="A158"/>
      <c r="B158"/>
      <c r="C158"/>
      <c r="D158"/>
      <c r="E158" s="3" t="str">
        <f>_xlfn.XLOOKUP(A158,'Badge Arqueiro'!A$1:A$170,'Badge Arqueiro'!B$1:B$170,"0")</f>
        <v>0</v>
      </c>
      <c r="F158" s="55" t="str">
        <f>_xlfn.XLOOKUP(A158,Comiters!A$1:A$999,Comiters!B$1:B$999,"0")</f>
        <v>0</v>
      </c>
      <c r="G158"/>
      <c r="H158"/>
    </row>
    <row r="159" spans="1:8" s="25" customFormat="1">
      <c r="A159"/>
      <c r="B159"/>
      <c r="C159"/>
      <c r="D159"/>
      <c r="E159" s="3" t="str">
        <f>_xlfn.XLOOKUP(A159,'Badge Arqueiro'!A$1:A$170,'Badge Arqueiro'!B$1:B$170,"0")</f>
        <v>0</v>
      </c>
      <c r="F159" s="55" t="str">
        <f>_xlfn.XLOOKUP(A159,Comiters!A$1:A$999,Comiters!B$1:B$999,"0")</f>
        <v>0</v>
      </c>
      <c r="G159"/>
      <c r="H159"/>
    </row>
    <row r="160" spans="1:8" s="25" customFormat="1">
      <c r="A160"/>
      <c r="B160"/>
      <c r="C160"/>
      <c r="D160"/>
      <c r="E160" s="3" t="str">
        <f>_xlfn.XLOOKUP(A160,'Badge Arqueiro'!A$1:A$170,'Badge Arqueiro'!B$1:B$170,"0")</f>
        <v>0</v>
      </c>
      <c r="F160" s="55" t="str">
        <f>_xlfn.XLOOKUP(A160,Comiters!A$1:A$999,Comiters!B$1:B$999,"0")</f>
        <v>0</v>
      </c>
      <c r="G160"/>
      <c r="H160"/>
    </row>
    <row r="161" spans="1:8" s="25" customFormat="1">
      <c r="A161"/>
      <c r="B161"/>
      <c r="C161"/>
      <c r="D161"/>
      <c r="E161" s="3" t="str">
        <f>_xlfn.XLOOKUP(A161,'Badge Arqueiro'!A$1:A$170,'Badge Arqueiro'!B$1:B$170,"0")</f>
        <v>0</v>
      </c>
      <c r="F161" s="55" t="str">
        <f>_xlfn.XLOOKUP(A161,Comiters!A$1:A$999,Comiters!B$1:B$999,"0")</f>
        <v>0</v>
      </c>
      <c r="G161"/>
      <c r="H161"/>
    </row>
    <row r="162" spans="1:8" s="25" customFormat="1">
      <c r="A162"/>
      <c r="B162"/>
      <c r="C162"/>
      <c r="D162"/>
      <c r="E162" s="3" t="str">
        <f>_xlfn.XLOOKUP(A162,'Badge Arqueiro'!A$1:A$170,'Badge Arqueiro'!B$1:B$170,"0")</f>
        <v>0</v>
      </c>
      <c r="F162" s="55" t="str">
        <f>_xlfn.XLOOKUP(A162,Comiters!A$1:A$999,Comiters!B$1:B$999,"0")</f>
        <v>0</v>
      </c>
      <c r="G162"/>
      <c r="H162"/>
    </row>
    <row r="163" spans="1:8" s="25" customFormat="1">
      <c r="A163"/>
      <c r="B163"/>
      <c r="C163"/>
      <c r="D163"/>
      <c r="E163" s="3" t="str">
        <f>_xlfn.XLOOKUP(A163,'Badge Arqueiro'!A$1:A$170,'Badge Arqueiro'!B$1:B$170,"0")</f>
        <v>0</v>
      </c>
      <c r="F163" s="55" t="str">
        <f>_xlfn.XLOOKUP(A163,Comiters!A$1:A$999,Comiters!B$1:B$999,"0")</f>
        <v>0</v>
      </c>
      <c r="G163"/>
      <c r="H163"/>
    </row>
    <row r="164" spans="1:8" s="25" customFormat="1">
      <c r="A164"/>
      <c r="B164"/>
      <c r="C164"/>
      <c r="D164"/>
      <c r="E164" s="3" t="str">
        <f>_xlfn.XLOOKUP(A164,'Badge Arqueiro'!A$1:A$170,'Badge Arqueiro'!B$1:B$170,"0")</f>
        <v>0</v>
      </c>
      <c r="F164" s="55" t="str">
        <f>_xlfn.XLOOKUP(A164,Comiters!A$1:A$999,Comiters!B$1:B$999,"0")</f>
        <v>0</v>
      </c>
      <c r="G164"/>
      <c r="H164"/>
    </row>
    <row r="165" spans="1:8" s="25" customFormat="1">
      <c r="A165"/>
      <c r="B165"/>
      <c r="C165"/>
      <c r="D165"/>
      <c r="E165" s="3" t="str">
        <f>_xlfn.XLOOKUP(A165,'Badge Arqueiro'!A$1:A$170,'Badge Arqueiro'!B$1:B$170,"0")</f>
        <v>0</v>
      </c>
      <c r="F165" s="55" t="str">
        <f>_xlfn.XLOOKUP(A165,Comiters!A$1:A$999,Comiters!B$1:B$999,"0")</f>
        <v>0</v>
      </c>
      <c r="G165"/>
      <c r="H165"/>
    </row>
    <row r="166" spans="1:8" s="25" customFormat="1">
      <c r="A166"/>
      <c r="B166"/>
      <c r="C166"/>
      <c r="D166"/>
      <c r="E166" s="3" t="str">
        <f>_xlfn.XLOOKUP(A166,'Badge Arqueiro'!A$1:A$170,'Badge Arqueiro'!B$1:B$170,"0")</f>
        <v>0</v>
      </c>
      <c r="F166" s="55" t="str">
        <f>_xlfn.XLOOKUP(A166,Comiters!A$1:A$999,Comiters!B$1:B$999,"0")</f>
        <v>0</v>
      </c>
      <c r="G166"/>
      <c r="H166"/>
    </row>
    <row r="167" spans="1:8" s="25" customFormat="1">
      <c r="A167"/>
      <c r="B167"/>
      <c r="C167"/>
      <c r="D167"/>
      <c r="E167" s="3" t="str">
        <f>_xlfn.XLOOKUP(A167,'Badge Arqueiro'!A$1:A$170,'Badge Arqueiro'!B$1:B$170,"0")</f>
        <v>0</v>
      </c>
      <c r="F167" s="55" t="str">
        <f>_xlfn.XLOOKUP(A167,Comiters!A$1:A$999,Comiters!B$1:B$999,"0")</f>
        <v>0</v>
      </c>
      <c r="G167"/>
      <c r="H167"/>
    </row>
    <row r="168" spans="1:8" s="25" customFormat="1">
      <c r="A168"/>
      <c r="B168"/>
      <c r="C168"/>
      <c r="D168"/>
      <c r="E168" s="3" t="str">
        <f>_xlfn.XLOOKUP(A168,'Badge Arqueiro'!A$1:A$170,'Badge Arqueiro'!B$1:B$170,"0")</f>
        <v>0</v>
      </c>
      <c r="F168" s="55" t="str">
        <f>_xlfn.XLOOKUP(A168,Comiters!A$1:A$999,Comiters!B$1:B$999,"0")</f>
        <v>0</v>
      </c>
      <c r="G168"/>
      <c r="H168"/>
    </row>
    <row r="169" spans="1:8" s="25" customFormat="1">
      <c r="A169"/>
      <c r="B169"/>
      <c r="C169"/>
      <c r="D169"/>
      <c r="E169" s="3" t="str">
        <f>_xlfn.XLOOKUP(A169,'Badge Arqueiro'!A$1:A$170,'Badge Arqueiro'!B$1:B$170,"0")</f>
        <v>0</v>
      </c>
      <c r="F169" s="55" t="str">
        <f>_xlfn.XLOOKUP(A169,Comiters!A$1:A$999,Comiters!B$1:B$999,"0")</f>
        <v>0</v>
      </c>
      <c r="G169"/>
      <c r="H169"/>
    </row>
    <row r="170" spans="1:8" s="25" customFormat="1">
      <c r="A170"/>
      <c r="B170"/>
      <c r="C170"/>
      <c r="D170"/>
      <c r="E170" s="3" t="str">
        <f>_xlfn.XLOOKUP(A170,'Badge Arqueiro'!A$1:A$170,'Badge Arqueiro'!B$1:B$170,"0")</f>
        <v>0</v>
      </c>
      <c r="F170" s="55" t="str">
        <f>_xlfn.XLOOKUP(A170,Comiters!A$1:A$999,Comiters!B$1:B$999,"0")</f>
        <v>0</v>
      </c>
      <c r="G170"/>
      <c r="H170"/>
    </row>
    <row r="171" spans="1:8" s="25" customFormat="1">
      <c r="A171"/>
      <c r="B171"/>
      <c r="C171"/>
      <c r="D171"/>
      <c r="E171" s="3" t="str">
        <f>_xlfn.XLOOKUP(A171,'Badge Arqueiro'!A$1:A$170,'Badge Arqueiro'!B$1:B$170,"0")</f>
        <v>0</v>
      </c>
      <c r="F171" s="55" t="str">
        <f>_xlfn.XLOOKUP(A171,Comiters!A$1:A$999,Comiters!B$1:B$999,"0")</f>
        <v>0</v>
      </c>
      <c r="G171"/>
      <c r="H171"/>
    </row>
    <row r="172" spans="1:8" s="25" customFormat="1">
      <c r="A172"/>
      <c r="B172"/>
      <c r="C172"/>
      <c r="D172"/>
      <c r="E172" s="3" t="str">
        <f>_xlfn.XLOOKUP(A172,'Badge Arqueiro'!A$1:A$170,'Badge Arqueiro'!B$1:B$170,"0")</f>
        <v>0</v>
      </c>
      <c r="F172" s="55" t="str">
        <f>_xlfn.XLOOKUP(A172,Comiters!A$1:A$999,Comiters!B$1:B$999,"0")</f>
        <v>0</v>
      </c>
      <c r="G172"/>
      <c r="H172"/>
    </row>
    <row r="173" spans="1:8" s="25" customFormat="1">
      <c r="A173"/>
      <c r="B173"/>
      <c r="C173"/>
      <c r="D173"/>
      <c r="E173" s="3" t="str">
        <f>_xlfn.XLOOKUP(A173,'Badge Arqueiro'!A$1:A$170,'Badge Arqueiro'!B$1:B$170,"0")</f>
        <v>0</v>
      </c>
      <c r="F173" s="55" t="str">
        <f>_xlfn.XLOOKUP(A173,Comiters!A$1:A$999,Comiters!B$1:B$999,"0")</f>
        <v>0</v>
      </c>
      <c r="G173"/>
      <c r="H173"/>
    </row>
    <row r="174" spans="1:8" s="25" customFormat="1">
      <c r="A174"/>
      <c r="B174"/>
      <c r="C174"/>
      <c r="D174"/>
      <c r="E174" s="3" t="str">
        <f>_xlfn.XLOOKUP(A174,'Badge Arqueiro'!A$1:A$170,'Badge Arqueiro'!B$1:B$170,"0")</f>
        <v>0</v>
      </c>
      <c r="F174" s="55" t="str">
        <f>_xlfn.XLOOKUP(A174,Comiters!A$1:A$999,Comiters!B$1:B$999,"0")</f>
        <v>0</v>
      </c>
      <c r="G174"/>
      <c r="H174"/>
    </row>
    <row r="175" spans="1:8" s="25" customFormat="1">
      <c r="A175"/>
      <c r="B175"/>
      <c r="C175"/>
      <c r="D175"/>
      <c r="E175" s="3" t="str">
        <f>_xlfn.XLOOKUP(A175,'Badge Arqueiro'!A$1:A$170,'Badge Arqueiro'!B$1:B$170,"0")</f>
        <v>0</v>
      </c>
      <c r="F175" s="55" t="str">
        <f>_xlfn.XLOOKUP(A175,Comiters!A$1:A$999,Comiters!B$1:B$999,"0")</f>
        <v>0</v>
      </c>
      <c r="G175"/>
      <c r="H175"/>
    </row>
    <row r="176" spans="1:8" s="25" customFormat="1">
      <c r="A176"/>
      <c r="B176"/>
      <c r="C176"/>
      <c r="D176"/>
      <c r="E176" s="3" t="str">
        <f>_xlfn.XLOOKUP(A176,'Badge Arqueiro'!A$1:A$170,'Badge Arqueiro'!B$1:B$170,"0")</f>
        <v>0</v>
      </c>
      <c r="F176" s="55" t="str">
        <f>_xlfn.XLOOKUP(A176,Comiters!A$1:A$999,Comiters!B$1:B$999,"0")</f>
        <v>0</v>
      </c>
      <c r="G176"/>
      <c r="H176"/>
    </row>
    <row r="177" spans="1:8" s="25" customFormat="1">
      <c r="A177"/>
      <c r="B177"/>
      <c r="C177"/>
      <c r="D177"/>
      <c r="E177" s="3" t="str">
        <f>_xlfn.XLOOKUP(A177,'Badge Arqueiro'!A$1:A$170,'Badge Arqueiro'!B$1:B$170,"0")</f>
        <v>0</v>
      </c>
      <c r="F177" s="55" t="str">
        <f>_xlfn.XLOOKUP(A177,Comiters!A$1:A$999,Comiters!B$1:B$999,"0")</f>
        <v>0</v>
      </c>
      <c r="G177"/>
      <c r="H177"/>
    </row>
    <row r="178" spans="1:8" s="25" customFormat="1">
      <c r="A178"/>
      <c r="B178"/>
      <c r="C178"/>
      <c r="D178"/>
      <c r="E178" s="3" t="str">
        <f>_xlfn.XLOOKUP(A178,'Badge Arqueiro'!A$1:A$170,'Badge Arqueiro'!B$1:B$170,"0")</f>
        <v>0</v>
      </c>
      <c r="F178" s="55" t="str">
        <f>_xlfn.XLOOKUP(A178,Comiters!A$1:A$999,Comiters!B$1:B$999,"0")</f>
        <v>0</v>
      </c>
      <c r="G178"/>
      <c r="H178"/>
    </row>
    <row r="179" spans="1:8" s="25" customFormat="1">
      <c r="A179"/>
      <c r="B179"/>
      <c r="C179"/>
      <c r="D179"/>
      <c r="E179" s="3" t="str">
        <f>_xlfn.XLOOKUP(A179,'Badge Arqueiro'!A$1:A$170,'Badge Arqueiro'!B$1:B$170,"0")</f>
        <v>0</v>
      </c>
      <c r="F179" s="55" t="str">
        <f>_xlfn.XLOOKUP(A179,Comiters!A$1:A$999,Comiters!B$1:B$999,"0")</f>
        <v>0</v>
      </c>
      <c r="G179"/>
      <c r="H179"/>
    </row>
    <row r="180" spans="1:8" s="25" customFormat="1">
      <c r="A180"/>
      <c r="B180"/>
      <c r="C180"/>
      <c r="D180"/>
      <c r="E180" s="3" t="str">
        <f>_xlfn.XLOOKUP(A180,'Badge Arqueiro'!A$1:A$170,'Badge Arqueiro'!B$1:B$170,"0")</f>
        <v>0</v>
      </c>
      <c r="F180" s="55" t="str">
        <f>_xlfn.XLOOKUP(A180,Comiters!A$1:A$999,Comiters!B$1:B$999,"0")</f>
        <v>0</v>
      </c>
      <c r="G180"/>
      <c r="H180"/>
    </row>
    <row r="181" spans="1:8" s="25" customFormat="1">
      <c r="A181"/>
      <c r="B181"/>
      <c r="C181"/>
      <c r="D181"/>
      <c r="E181" s="3" t="str">
        <f>_xlfn.XLOOKUP(A181,'Badge Arqueiro'!A$1:A$170,'Badge Arqueiro'!B$1:B$170,"0")</f>
        <v>0</v>
      </c>
      <c r="F181" s="55" t="str">
        <f>_xlfn.XLOOKUP(A181,Comiters!A$1:A$999,Comiters!B$1:B$999,"0")</f>
        <v>0</v>
      </c>
      <c r="G181"/>
      <c r="H181"/>
    </row>
    <row r="182" spans="1:8" s="25" customFormat="1">
      <c r="A182"/>
      <c r="B182"/>
      <c r="C182"/>
      <c r="D182"/>
      <c r="E182" s="3" t="str">
        <f>_xlfn.XLOOKUP(A182,'Badge Arqueiro'!A$1:A$170,'Badge Arqueiro'!B$1:B$170,"0")</f>
        <v>0</v>
      </c>
      <c r="F182" s="55" t="str">
        <f>_xlfn.XLOOKUP(A182,Comiters!A$1:A$999,Comiters!B$1:B$999,"0")</f>
        <v>0</v>
      </c>
      <c r="G182"/>
      <c r="H182"/>
    </row>
    <row r="183" spans="1:8" s="25" customFormat="1">
      <c r="A183"/>
      <c r="B183"/>
      <c r="C183"/>
      <c r="D183"/>
      <c r="E183" s="3" t="str">
        <f>_xlfn.XLOOKUP(A183,'Badge Arqueiro'!A$1:A$170,'Badge Arqueiro'!B$1:B$170,"0")</f>
        <v>0</v>
      </c>
      <c r="F183" s="55" t="str">
        <f>_xlfn.XLOOKUP(A183,Comiters!A$1:A$999,Comiters!B$1:B$999,"0")</f>
        <v>0</v>
      </c>
      <c r="G183"/>
      <c r="H183"/>
    </row>
    <row r="184" spans="1:8" s="25" customFormat="1">
      <c r="A184"/>
      <c r="B184"/>
      <c r="C184"/>
      <c r="D184"/>
      <c r="E184" s="3" t="str">
        <f>_xlfn.XLOOKUP(A184,'Badge Arqueiro'!A$1:A$170,'Badge Arqueiro'!B$1:B$170,"0")</f>
        <v>0</v>
      </c>
      <c r="F184" s="55" t="str">
        <f>_xlfn.XLOOKUP(A184,Comiters!A$1:A$999,Comiters!B$1:B$999,"0")</f>
        <v>0</v>
      </c>
      <c r="G184"/>
      <c r="H184"/>
    </row>
    <row r="185" spans="1:8" s="25" customFormat="1">
      <c r="A185"/>
      <c r="B185"/>
      <c r="C185"/>
      <c r="D185"/>
      <c r="E185" s="3" t="str">
        <f>_xlfn.XLOOKUP(A185,'Badge Arqueiro'!A$1:A$170,'Badge Arqueiro'!B$1:B$170,"0")</f>
        <v>0</v>
      </c>
      <c r="F185" s="55" t="str">
        <f>_xlfn.XLOOKUP(A185,Comiters!A$1:A$999,Comiters!B$1:B$999,"0")</f>
        <v>0</v>
      </c>
      <c r="G185"/>
      <c r="H185"/>
    </row>
    <row r="186" spans="1:8" s="25" customFormat="1">
      <c r="A186"/>
      <c r="B186"/>
      <c r="C186"/>
      <c r="D186"/>
      <c r="E186" s="3" t="str">
        <f>_xlfn.XLOOKUP(A186,'Badge Arqueiro'!A$1:A$170,'Badge Arqueiro'!B$1:B$170,"0")</f>
        <v>0</v>
      </c>
      <c r="F186" s="55" t="str">
        <f>_xlfn.XLOOKUP(A186,Comiters!A$1:A$999,Comiters!B$1:B$999,"0")</f>
        <v>0</v>
      </c>
      <c r="G186"/>
      <c r="H186"/>
    </row>
    <row r="187" spans="1:8" s="25" customFormat="1">
      <c r="A187"/>
      <c r="B187"/>
      <c r="C187"/>
      <c r="D187"/>
      <c r="E187" s="3"/>
      <c r="F187" s="55"/>
      <c r="G187"/>
      <c r="H187"/>
    </row>
    <row r="188" spans="1:8" s="25" customFormat="1">
      <c r="A188"/>
      <c r="B188"/>
      <c r="C188"/>
      <c r="D188"/>
      <c r="E188" s="3"/>
      <c r="F188" s="55"/>
      <c r="G188"/>
      <c r="H188"/>
    </row>
    <row r="189" spans="1:8" s="25" customFormat="1">
      <c r="A189"/>
      <c r="B189"/>
      <c r="C189"/>
      <c r="D189"/>
      <c r="E189" s="3"/>
      <c r="F189" s="55"/>
      <c r="G189"/>
      <c r="H189"/>
    </row>
    <row r="190" spans="1:8" s="25" customFormat="1">
      <c r="A190"/>
      <c r="B190"/>
      <c r="C190"/>
      <c r="D190"/>
      <c r="E190" s="3">
        <f>SUM(E4:E184)</f>
        <v>15</v>
      </c>
      <c r="F190" s="3">
        <f>SUM(F4:F184)</f>
        <v>30</v>
      </c>
      <c r="G190"/>
      <c r="H190"/>
    </row>
    <row r="191" spans="1:8" s="25" customFormat="1">
      <c r="A191"/>
      <c r="B191"/>
      <c r="C191"/>
      <c r="D191"/>
      <c r="E191" s="3"/>
      <c r="F191" s="55"/>
      <c r="G191"/>
      <c r="H191"/>
    </row>
    <row r="192" spans="1:8" s="25" customFormat="1">
      <c r="A192"/>
      <c r="B192"/>
      <c r="C192"/>
      <c r="D192"/>
      <c r="E192" s="3"/>
      <c r="F192" s="55"/>
      <c r="G192"/>
      <c r="H192"/>
    </row>
    <row r="193" spans="1:8" s="25" customFormat="1">
      <c r="A193"/>
      <c r="B193"/>
      <c r="C193"/>
      <c r="D193"/>
      <c r="E193" s="3"/>
      <c r="F193" s="55"/>
      <c r="G193"/>
      <c r="H193" s="3"/>
    </row>
    <row r="194" spans="1:8" s="25" customFormat="1">
      <c r="A194"/>
      <c r="B194"/>
      <c r="C194"/>
      <c r="D194"/>
      <c r="E194" s="3"/>
      <c r="F194" s="55"/>
      <c r="G194"/>
      <c r="H194" s="3"/>
    </row>
    <row r="195" spans="1:8" s="25" customFormat="1">
      <c r="A195"/>
      <c r="B195"/>
      <c r="C195"/>
      <c r="D195"/>
      <c r="E195" s="3"/>
      <c r="F195" s="55"/>
      <c r="G195"/>
      <c r="H195" s="3"/>
    </row>
    <row r="196" spans="1:8" s="25" customFormat="1">
      <c r="A196"/>
      <c r="B196"/>
      <c r="C196"/>
      <c r="D196"/>
      <c r="E196" s="3"/>
      <c r="F196" s="55"/>
      <c r="G196"/>
      <c r="H196" s="3"/>
    </row>
    <row r="197" spans="1:8" s="25" customFormat="1">
      <c r="A197"/>
      <c r="B197"/>
      <c r="C197"/>
      <c r="D197"/>
      <c r="E197" s="3"/>
      <c r="F197" s="55"/>
      <c r="G197"/>
      <c r="H197" s="3"/>
    </row>
    <row r="198" spans="1:8" s="25" customFormat="1">
      <c r="A198"/>
      <c r="B198"/>
      <c r="C198"/>
      <c r="D198"/>
      <c r="E198" s="3"/>
      <c r="F198" s="55"/>
      <c r="G198"/>
      <c r="H198" s="3"/>
    </row>
    <row r="199" spans="1:8" s="25" customFormat="1">
      <c r="A199"/>
      <c r="B199"/>
      <c r="C199"/>
      <c r="D199"/>
      <c r="E199" s="3"/>
      <c r="F199" s="55"/>
      <c r="G199"/>
      <c r="H199" s="3"/>
    </row>
    <row r="200" spans="1:8" s="25" customFormat="1">
      <c r="A200"/>
      <c r="B200"/>
      <c r="C200"/>
      <c r="D200"/>
      <c r="E200" s="3"/>
      <c r="F200" s="55"/>
      <c r="G200"/>
      <c r="H200" s="3"/>
    </row>
    <row r="201" spans="1:8" s="25" customFormat="1">
      <c r="A201"/>
      <c r="B201"/>
      <c r="C201"/>
      <c r="D201"/>
      <c r="E201" s="3"/>
      <c r="F201" s="55"/>
      <c r="G201"/>
      <c r="H201" s="3"/>
    </row>
    <row r="202" spans="1:8" s="25" customFormat="1">
      <c r="A202"/>
      <c r="B202"/>
      <c r="C202"/>
      <c r="D202"/>
      <c r="E202" s="3"/>
      <c r="F202" s="55"/>
      <c r="G202"/>
      <c r="H202" s="3"/>
    </row>
    <row r="203" spans="1:8" s="25" customFormat="1">
      <c r="A203"/>
      <c r="B203"/>
      <c r="C203"/>
      <c r="D203"/>
      <c r="E203" s="3"/>
      <c r="F203" s="55"/>
      <c r="G203"/>
      <c r="H203" s="3"/>
    </row>
    <row r="204" spans="1:8" s="25" customFormat="1">
      <c r="A204"/>
      <c r="B204"/>
      <c r="C204"/>
      <c r="D204"/>
      <c r="E204" s="3"/>
      <c r="F204" s="55"/>
      <c r="G204"/>
      <c r="H204" s="3"/>
    </row>
    <row r="205" spans="1:8" s="25" customFormat="1">
      <c r="A205"/>
      <c r="B205"/>
      <c r="C205"/>
      <c r="D205"/>
      <c r="E205" s="3"/>
      <c r="F205" s="55"/>
      <c r="G205"/>
      <c r="H205" s="3"/>
    </row>
    <row r="206" spans="1:8" s="25" customFormat="1">
      <c r="A206"/>
      <c r="B206"/>
      <c r="C206"/>
      <c r="D206"/>
      <c r="E206" s="3"/>
      <c r="F206" s="55"/>
      <c r="G206"/>
      <c r="H206" s="3"/>
    </row>
    <row r="207" spans="1:8" s="25" customFormat="1">
      <c r="A207"/>
      <c r="B207"/>
      <c r="C207"/>
      <c r="D207"/>
      <c r="E207" s="3"/>
      <c r="F207" s="55"/>
      <c r="G207"/>
      <c r="H207" s="3"/>
    </row>
    <row r="208" spans="1:8" s="25" customFormat="1">
      <c r="A208"/>
      <c r="B208"/>
      <c r="C208"/>
      <c r="D208"/>
      <c r="E208" s="3"/>
      <c r="F208" s="55"/>
      <c r="G208"/>
      <c r="H208" s="3"/>
    </row>
    <row r="209" spans="1:8" s="25" customFormat="1">
      <c r="A209"/>
      <c r="B209"/>
      <c r="C209"/>
      <c r="D209"/>
      <c r="E209" s="3"/>
      <c r="F209" s="55"/>
      <c r="G209"/>
      <c r="H209" s="3"/>
    </row>
    <row r="210" spans="1:8" s="25" customFormat="1">
      <c r="A210"/>
      <c r="B210"/>
      <c r="C210"/>
      <c r="D210"/>
      <c r="E210" s="3"/>
      <c r="F210" s="55"/>
      <c r="G210"/>
      <c r="H210" s="3"/>
    </row>
    <row r="211" spans="1:8" s="25" customFormat="1">
      <c r="A211"/>
      <c r="B211"/>
      <c r="C211"/>
      <c r="D211"/>
      <c r="E211" s="3"/>
      <c r="F211" s="55"/>
      <c r="G211"/>
      <c r="H211" s="3"/>
    </row>
    <row r="212" spans="1:8" s="25" customFormat="1">
      <c r="A212"/>
      <c r="B212"/>
      <c r="C212"/>
      <c r="D212"/>
      <c r="E212" s="3"/>
      <c r="F212" s="55"/>
      <c r="G212"/>
      <c r="H212" s="3"/>
    </row>
    <row r="213" spans="1:8" s="25" customFormat="1">
      <c r="A213"/>
      <c r="B213"/>
      <c r="C213"/>
      <c r="D213"/>
      <c r="E213" s="3"/>
      <c r="F213" s="55"/>
      <c r="G213"/>
      <c r="H213" s="3"/>
    </row>
    <row r="214" spans="1:8" s="25" customFormat="1">
      <c r="A214"/>
      <c r="B214"/>
      <c r="C214"/>
      <c r="D214"/>
      <c r="E214" s="3"/>
      <c r="F214" s="55"/>
      <c r="G214"/>
      <c r="H214" s="3"/>
    </row>
    <row r="215" spans="1:8" s="25" customFormat="1">
      <c r="A215"/>
      <c r="B215"/>
      <c r="C215"/>
      <c r="D215"/>
      <c r="E215" s="3"/>
      <c r="F215" s="55"/>
      <c r="G215"/>
      <c r="H215" s="3"/>
    </row>
    <row r="216" spans="1:8" s="25" customFormat="1">
      <c r="A216"/>
      <c r="B216"/>
      <c r="C216"/>
      <c r="D216"/>
      <c r="E216" s="3"/>
      <c r="F216" s="55"/>
      <c r="G216"/>
      <c r="H216" s="3"/>
    </row>
    <row r="217" spans="1:8" s="25" customFormat="1">
      <c r="A217"/>
      <c r="B217"/>
      <c r="C217"/>
      <c r="D217"/>
      <c r="E217" s="3"/>
      <c r="F217" s="55"/>
      <c r="G217"/>
      <c r="H217" s="3"/>
    </row>
    <row r="218" spans="1:8" s="25" customFormat="1">
      <c r="A218"/>
      <c r="B218"/>
      <c r="C218"/>
      <c r="D218"/>
      <c r="E218" s="3"/>
      <c r="F218" s="55"/>
      <c r="G218"/>
      <c r="H218" s="3"/>
    </row>
    <row r="219" spans="1:8" s="25" customFormat="1">
      <c r="A219"/>
      <c r="B219"/>
      <c r="C219"/>
      <c r="D219"/>
      <c r="E219" s="3"/>
      <c r="F219" s="55"/>
      <c r="G219"/>
      <c r="H219" s="3"/>
    </row>
    <row r="220" spans="1:8" s="25" customFormat="1">
      <c r="A220"/>
      <c r="B220"/>
      <c r="C220"/>
      <c r="D220"/>
      <c r="E220" s="3"/>
      <c r="F220" s="55"/>
      <c r="G220"/>
      <c r="H220" s="3"/>
    </row>
    <row r="221" spans="1:8" s="25" customFormat="1">
      <c r="A221"/>
      <c r="B221"/>
      <c r="C221"/>
      <c r="D221"/>
      <c r="E221" s="3"/>
      <c r="F221" s="55"/>
      <c r="G221"/>
      <c r="H221" s="3"/>
    </row>
    <row r="222" spans="1:8" s="25" customFormat="1">
      <c r="A222"/>
      <c r="B222"/>
      <c r="C222"/>
      <c r="D222"/>
      <c r="E222" s="3"/>
      <c r="F222" s="55"/>
      <c r="G222"/>
      <c r="H222" s="3"/>
    </row>
    <row r="223" spans="1:8" s="25" customFormat="1">
      <c r="A223"/>
      <c r="B223"/>
      <c r="C223"/>
      <c r="D223"/>
      <c r="E223" s="3"/>
      <c r="F223" s="55"/>
      <c r="G223"/>
      <c r="H223" s="3"/>
    </row>
    <row r="224" spans="1:8" s="25" customFormat="1">
      <c r="A224"/>
      <c r="B224"/>
      <c r="C224"/>
      <c r="D224"/>
      <c r="E224" s="3"/>
      <c r="F224" s="55"/>
      <c r="G224"/>
      <c r="H224" s="3"/>
    </row>
    <row r="225" spans="1:8" s="25" customFormat="1">
      <c r="A225"/>
      <c r="B225"/>
      <c r="C225"/>
      <c r="D225"/>
      <c r="E225" s="3"/>
      <c r="F225" s="55"/>
      <c r="G225"/>
      <c r="H225" s="3"/>
    </row>
    <row r="226" spans="1:8" s="25" customFormat="1">
      <c r="A226"/>
      <c r="B226"/>
      <c r="C226"/>
      <c r="D226"/>
      <c r="E226" s="3"/>
      <c r="F226" s="55"/>
      <c r="G226"/>
      <c r="H226" s="3"/>
    </row>
    <row r="227" spans="1:8" s="25" customFormat="1">
      <c r="A227"/>
      <c r="B227"/>
      <c r="C227"/>
      <c r="D227"/>
      <c r="E227" s="3"/>
      <c r="F227" s="55"/>
      <c r="G227"/>
      <c r="H227" s="3"/>
    </row>
    <row r="228" spans="1:8" s="25" customFormat="1">
      <c r="A228"/>
      <c r="B228"/>
      <c r="C228"/>
      <c r="D228"/>
      <c r="E228" s="3"/>
      <c r="F228" s="55"/>
      <c r="G228"/>
      <c r="H228" s="3"/>
    </row>
    <row r="229" spans="1:8" s="25" customFormat="1">
      <c r="A229"/>
      <c r="B229"/>
      <c r="C229"/>
      <c r="D229"/>
      <c r="E229" s="3"/>
      <c r="F229" s="55"/>
      <c r="G229"/>
      <c r="H229" s="3"/>
    </row>
    <row r="230" spans="1:8" s="25" customFormat="1">
      <c r="A230"/>
      <c r="B230"/>
      <c r="C230"/>
      <c r="D230"/>
      <c r="E230" s="3"/>
      <c r="F230" s="55"/>
      <c r="G230"/>
      <c r="H230" s="3"/>
    </row>
    <row r="231" spans="1:8" s="25" customFormat="1">
      <c r="A231"/>
      <c r="B231"/>
      <c r="C231"/>
      <c r="D231"/>
      <c r="E231" s="3"/>
      <c r="F231" s="55"/>
      <c r="G231"/>
      <c r="H231" s="3"/>
    </row>
    <row r="232" spans="1:8" s="25" customFormat="1">
      <c r="A232"/>
      <c r="B232"/>
      <c r="C232"/>
      <c r="D232"/>
      <c r="E232" s="3"/>
      <c r="F232" s="55"/>
      <c r="G232"/>
      <c r="H232" s="3"/>
    </row>
    <row r="233" spans="1:8" s="25" customFormat="1">
      <c r="A233"/>
      <c r="B233"/>
      <c r="C233"/>
      <c r="D233"/>
      <c r="E233" s="3"/>
      <c r="F233" s="55"/>
      <c r="G233"/>
      <c r="H233" s="3"/>
    </row>
    <row r="234" spans="1:8" s="25" customFormat="1">
      <c r="A234"/>
      <c r="B234"/>
      <c r="C234"/>
      <c r="D234"/>
      <c r="E234" s="3"/>
      <c r="F234" s="3"/>
      <c r="G234"/>
      <c r="H234"/>
    </row>
    <row r="235" spans="1:8" s="25" customFormat="1">
      <c r="A235"/>
      <c r="B235"/>
      <c r="C235"/>
      <c r="D235"/>
      <c r="E235" s="3"/>
      <c r="F235" s="55"/>
      <c r="G235"/>
      <c r="H235"/>
    </row>
    <row r="236" spans="1:8" s="25" customFormat="1">
      <c r="A236"/>
      <c r="B236"/>
      <c r="C236"/>
      <c r="D236"/>
      <c r="E236" s="3"/>
      <c r="F236" s="55"/>
      <c r="G236"/>
      <c r="H236"/>
    </row>
    <row r="237" spans="1:8" s="25" customFormat="1">
      <c r="A237"/>
      <c r="B237"/>
      <c r="C237"/>
      <c r="D237"/>
      <c r="E237" s="3"/>
      <c r="F237" s="55"/>
      <c r="G237"/>
      <c r="H237"/>
    </row>
    <row r="238" spans="1:8" s="25" customFormat="1">
      <c r="A238"/>
      <c r="B238"/>
      <c r="C238"/>
      <c r="D238"/>
      <c r="E238" s="3"/>
      <c r="F238" s="55"/>
      <c r="G238"/>
      <c r="H238"/>
    </row>
    <row r="239" spans="1:8" s="25" customFormat="1">
      <c r="A239"/>
      <c r="B239"/>
      <c r="C239"/>
      <c r="D239"/>
      <c r="E239" s="3"/>
      <c r="F239" s="55"/>
      <c r="G239"/>
      <c r="H239"/>
    </row>
    <row r="240" spans="1:8" s="25" customFormat="1">
      <c r="A240"/>
      <c r="B240"/>
      <c r="C240"/>
      <c r="D240"/>
      <c r="E240" s="3"/>
      <c r="F240" s="55"/>
      <c r="G240"/>
      <c r="H240"/>
    </row>
    <row r="241" spans="1:8" s="25" customFormat="1">
      <c r="A241"/>
      <c r="B241"/>
      <c r="C241"/>
      <c r="D241"/>
      <c r="E241" s="3"/>
      <c r="F241" s="55"/>
      <c r="G241"/>
      <c r="H241"/>
    </row>
    <row r="242" spans="1:8" s="25" customFormat="1">
      <c r="A242"/>
      <c r="B242"/>
      <c r="C242"/>
      <c r="D242"/>
      <c r="E242" s="3"/>
      <c r="F242" s="55"/>
      <c r="G242"/>
      <c r="H242"/>
    </row>
    <row r="243" spans="1:8" s="25" customFormat="1">
      <c r="A243"/>
      <c r="B243"/>
      <c r="C243"/>
      <c r="D243"/>
      <c r="E243" s="3"/>
      <c r="F243" s="55"/>
      <c r="G243"/>
      <c r="H243"/>
    </row>
    <row r="244" spans="1:8" s="25" customFormat="1">
      <c r="A244"/>
      <c r="B244"/>
      <c r="C244"/>
      <c r="D244"/>
      <c r="E244" s="3"/>
      <c r="F244" s="55"/>
      <c r="G244"/>
      <c r="H244"/>
    </row>
    <row r="245" spans="1:8" s="25" customFormat="1">
      <c r="A245"/>
      <c r="B245"/>
      <c r="C245"/>
      <c r="D245"/>
      <c r="E245" s="3"/>
      <c r="F245" s="55"/>
      <c r="G245"/>
      <c r="H245"/>
    </row>
    <row r="246" spans="1:8" s="25" customFormat="1">
      <c r="A246"/>
      <c r="B246"/>
      <c r="C246"/>
      <c r="D246"/>
      <c r="E246" s="3"/>
      <c r="F246" s="55"/>
      <c r="G246"/>
      <c r="H246"/>
    </row>
    <row r="247" spans="1:8" s="25" customFormat="1">
      <c r="A247"/>
      <c r="B247"/>
      <c r="C247"/>
      <c r="D247"/>
      <c r="E247" s="3"/>
      <c r="F247" s="55"/>
      <c r="G247"/>
      <c r="H247"/>
    </row>
    <row r="248" spans="1:8" s="25" customFormat="1">
      <c r="A248"/>
      <c r="B248"/>
      <c r="C248"/>
      <c r="D248"/>
      <c r="E248" s="3"/>
      <c r="F248" s="55"/>
      <c r="G248"/>
      <c r="H248"/>
    </row>
    <row r="249" spans="1:8" s="25" customFormat="1">
      <c r="A249"/>
      <c r="B249"/>
      <c r="C249"/>
      <c r="D249"/>
      <c r="E249" s="3"/>
      <c r="F249" s="55"/>
      <c r="G249"/>
      <c r="H249"/>
    </row>
    <row r="250" spans="1:8" s="25" customFormat="1">
      <c r="A250"/>
      <c r="B250"/>
      <c r="C250"/>
      <c r="D250"/>
      <c r="E250" s="3"/>
      <c r="F250" s="55"/>
      <c r="G250"/>
      <c r="H250"/>
    </row>
    <row r="251" spans="1:8" s="25" customFormat="1">
      <c r="A251"/>
      <c r="B251"/>
      <c r="C251"/>
      <c r="D251"/>
      <c r="E251" s="3"/>
      <c r="F251" s="55"/>
      <c r="G251"/>
      <c r="H251"/>
    </row>
    <row r="252" spans="1:8" s="25" customFormat="1">
      <c r="A252"/>
      <c r="B252"/>
      <c r="C252"/>
      <c r="D252"/>
      <c r="E252" s="3"/>
      <c r="F252" s="55"/>
      <c r="G252"/>
      <c r="H252"/>
    </row>
    <row r="253" spans="1:8" s="25" customFormat="1">
      <c r="A253"/>
      <c r="B253"/>
      <c r="C253"/>
      <c r="D253"/>
      <c r="E253" s="3"/>
      <c r="F253" s="55"/>
      <c r="G253"/>
      <c r="H253"/>
    </row>
    <row r="254" spans="1:8" s="25" customFormat="1">
      <c r="A254"/>
      <c r="B254"/>
      <c r="C254"/>
      <c r="D254"/>
      <c r="E254" s="3"/>
      <c r="F254" s="55"/>
      <c r="G254"/>
      <c r="H254"/>
    </row>
    <row r="255" spans="1:8" s="25" customFormat="1">
      <c r="A255"/>
      <c r="B255"/>
      <c r="C255"/>
      <c r="D255"/>
      <c r="E255" s="3"/>
      <c r="F255" s="55"/>
      <c r="G255"/>
      <c r="H255"/>
    </row>
    <row r="256" spans="1:8" s="25" customFormat="1">
      <c r="A256"/>
      <c r="B256"/>
      <c r="C256"/>
      <c r="D256"/>
      <c r="E256" s="3"/>
      <c r="F256" s="55"/>
      <c r="G256"/>
      <c r="H256"/>
    </row>
    <row r="257" spans="1:8" s="25" customFormat="1">
      <c r="A257"/>
      <c r="B257"/>
      <c r="C257"/>
      <c r="D257"/>
      <c r="E257" s="3"/>
      <c r="F257" s="55"/>
      <c r="G257"/>
      <c r="H257"/>
    </row>
    <row r="258" spans="1:8" s="25" customFormat="1">
      <c r="A258"/>
      <c r="B258"/>
      <c r="C258"/>
      <c r="D258"/>
      <c r="E258" s="3"/>
      <c r="F258" s="55"/>
      <c r="G258"/>
      <c r="H258"/>
    </row>
    <row r="259" spans="1:8" s="25" customFormat="1">
      <c r="A259"/>
      <c r="B259"/>
      <c r="C259"/>
      <c r="D259"/>
      <c r="E259" s="3"/>
      <c r="F259" s="55"/>
      <c r="G259"/>
      <c r="H259"/>
    </row>
    <row r="260" spans="1:8" s="25" customFormat="1">
      <c r="A260"/>
      <c r="B260"/>
      <c r="C260"/>
      <c r="D260"/>
      <c r="E260" s="3"/>
      <c r="F260" s="55"/>
      <c r="G260"/>
      <c r="H260"/>
    </row>
    <row r="261" spans="1:8" s="25" customFormat="1">
      <c r="A261"/>
      <c r="B261"/>
      <c r="C261"/>
      <c r="D261"/>
      <c r="E261" s="3"/>
      <c r="F261" s="55"/>
      <c r="G261"/>
      <c r="H261"/>
    </row>
    <row r="262" spans="1:8" s="25" customFormat="1">
      <c r="A262"/>
      <c r="B262"/>
      <c r="C262"/>
      <c r="D262"/>
      <c r="E262" s="3"/>
      <c r="F262" s="55"/>
      <c r="G262"/>
      <c r="H262"/>
    </row>
    <row r="263" spans="1:8" s="25" customFormat="1">
      <c r="A263"/>
      <c r="B263"/>
      <c r="C263"/>
      <c r="D263"/>
      <c r="E263" s="3"/>
      <c r="F263" s="55"/>
      <c r="G263"/>
      <c r="H263"/>
    </row>
    <row r="264" spans="1:8" s="25" customFormat="1">
      <c r="A264"/>
      <c r="B264"/>
      <c r="C264"/>
      <c r="D264"/>
      <c r="E264" s="3"/>
      <c r="F264" s="55"/>
      <c r="G264"/>
      <c r="H264"/>
    </row>
    <row r="265" spans="1:8" s="25" customFormat="1">
      <c r="A265"/>
      <c r="B265"/>
      <c r="C265"/>
      <c r="D265"/>
      <c r="E265" s="3"/>
      <c r="F265" s="55"/>
      <c r="G265"/>
      <c r="H265"/>
    </row>
    <row r="266" spans="1:8" s="25" customFormat="1">
      <c r="A266"/>
      <c r="B266"/>
      <c r="C266"/>
      <c r="D266"/>
      <c r="E266" s="3"/>
      <c r="F266" s="55"/>
      <c r="G266"/>
      <c r="H266"/>
    </row>
    <row r="267" spans="1:8" s="25" customFormat="1">
      <c r="A267"/>
      <c r="B267"/>
      <c r="C267"/>
      <c r="D267"/>
      <c r="E267" s="3"/>
      <c r="F267" s="55"/>
      <c r="G267"/>
      <c r="H267"/>
    </row>
    <row r="268" spans="1:8" s="25" customFormat="1">
      <c r="A268"/>
      <c r="B268"/>
      <c r="C268"/>
      <c r="D268"/>
      <c r="E268" s="3"/>
      <c r="F268" s="55"/>
      <c r="G268"/>
      <c r="H268"/>
    </row>
    <row r="269" spans="1:8" s="25" customFormat="1">
      <c r="A269"/>
      <c r="B269"/>
      <c r="C269"/>
      <c r="D269"/>
      <c r="E269" s="3"/>
      <c r="F269" s="55"/>
      <c r="G269"/>
      <c r="H269"/>
    </row>
    <row r="270" spans="1:8" s="25" customFormat="1">
      <c r="A270"/>
      <c r="B270"/>
      <c r="C270"/>
      <c r="D270"/>
      <c r="E270" s="3"/>
      <c r="F270" s="55"/>
      <c r="G270"/>
      <c r="H270"/>
    </row>
    <row r="271" spans="1:8" s="25" customFormat="1">
      <c r="A271"/>
      <c r="B271"/>
      <c r="C271"/>
      <c r="D271"/>
      <c r="E271" s="3"/>
      <c r="F271" s="55"/>
      <c r="G271"/>
      <c r="H271"/>
    </row>
    <row r="272" spans="1:8" s="25" customFormat="1">
      <c r="A272"/>
      <c r="B272"/>
      <c r="C272"/>
      <c r="D272"/>
      <c r="E272" s="3"/>
      <c r="F272" s="55"/>
      <c r="G272"/>
      <c r="H272"/>
    </row>
    <row r="273" spans="1:11" s="25" customFormat="1">
      <c r="A273"/>
      <c r="B273"/>
      <c r="C273"/>
      <c r="D273"/>
      <c r="E273" s="3"/>
      <c r="F273" s="55"/>
      <c r="G273"/>
      <c r="H273"/>
    </row>
    <row r="274" spans="1:11" s="25" customFormat="1">
      <c r="A274"/>
      <c r="B274"/>
      <c r="C274"/>
      <c r="D274"/>
      <c r="E274" s="3"/>
      <c r="F274" s="55"/>
      <c r="G274" s="3"/>
      <c r="H274"/>
    </row>
    <row r="275" spans="1:11">
      <c r="B275"/>
      <c r="H275"/>
      <c r="K275" s="25"/>
    </row>
    <row r="276" spans="1:11">
      <c r="B276"/>
      <c r="H276"/>
      <c r="K276" s="25"/>
    </row>
    <row r="277" spans="1:11">
      <c r="B277"/>
      <c r="H277"/>
      <c r="K277" s="25"/>
    </row>
    <row r="278" spans="1:11" s="25" customFormat="1">
      <c r="A278"/>
      <c r="B278"/>
      <c r="C278"/>
      <c r="D278"/>
      <c r="E278" s="3"/>
      <c r="F278" s="55"/>
      <c r="G278"/>
      <c r="H278"/>
    </row>
    <row r="279" spans="1:11" s="25" customFormat="1">
      <c r="A279"/>
      <c r="B279"/>
      <c r="C279"/>
      <c r="D279"/>
      <c r="E279" s="3"/>
      <c r="F279" s="55"/>
      <c r="G279"/>
      <c r="H279"/>
    </row>
    <row r="280" spans="1:11" s="25" customFormat="1">
      <c r="A280"/>
      <c r="B280"/>
      <c r="C280"/>
      <c r="D280"/>
      <c r="E280" s="3"/>
      <c r="F280" s="55"/>
      <c r="G280" s="3"/>
      <c r="H280"/>
    </row>
    <row r="281" spans="1:11">
      <c r="B281"/>
      <c r="H281"/>
      <c r="K281" s="25"/>
    </row>
    <row r="282" spans="1:11" s="25" customFormat="1">
      <c r="A282"/>
      <c r="B282"/>
      <c r="C282"/>
      <c r="D282"/>
      <c r="E282" s="3"/>
      <c r="F282" s="55"/>
      <c r="G282"/>
      <c r="H282"/>
    </row>
    <row r="283" spans="1:11" s="25" customFormat="1">
      <c r="A283"/>
      <c r="B283"/>
      <c r="C283"/>
      <c r="D283"/>
      <c r="E283" s="3"/>
      <c r="F283" s="55"/>
      <c r="G283"/>
      <c r="H283"/>
    </row>
    <row r="284" spans="1:11" s="25" customFormat="1">
      <c r="A284"/>
      <c r="B284"/>
      <c r="C284"/>
      <c r="D284"/>
      <c r="E284" s="3"/>
      <c r="F284" s="55"/>
      <c r="G284"/>
      <c r="H284"/>
    </row>
    <row r="285" spans="1:11" s="25" customFormat="1">
      <c r="A285"/>
      <c r="B285"/>
      <c r="C285"/>
      <c r="D285"/>
      <c r="E285" s="3"/>
      <c r="F285" s="55"/>
      <c r="G285"/>
      <c r="H285"/>
    </row>
    <row r="286" spans="1:11" s="25" customFormat="1">
      <c r="A286"/>
      <c r="B286"/>
      <c r="C286"/>
      <c r="D286"/>
      <c r="E286" s="3"/>
      <c r="F286" s="55"/>
      <c r="G286"/>
      <c r="H286"/>
    </row>
    <row r="287" spans="1:11" s="25" customFormat="1">
      <c r="A287"/>
      <c r="B287"/>
      <c r="C287"/>
      <c r="D287"/>
      <c r="E287" s="3"/>
      <c r="F287" s="55"/>
      <c r="G287"/>
      <c r="H287"/>
    </row>
    <row r="288" spans="1:11" s="25" customFormat="1">
      <c r="A288"/>
      <c r="B288"/>
      <c r="C288"/>
      <c r="D288"/>
      <c r="E288" s="3"/>
      <c r="F288" s="55"/>
      <c r="G288"/>
      <c r="H288"/>
    </row>
    <row r="289" spans="1:11" s="25" customFormat="1">
      <c r="A289"/>
      <c r="B289"/>
      <c r="C289"/>
      <c r="D289"/>
      <c r="E289" s="3"/>
      <c r="F289" s="55"/>
      <c r="G289"/>
      <c r="H289"/>
    </row>
    <row r="290" spans="1:11" s="25" customFormat="1">
      <c r="A290"/>
      <c r="B290"/>
      <c r="C290"/>
      <c r="D290"/>
      <c r="E290" s="3"/>
      <c r="F290" s="55"/>
      <c r="G290"/>
      <c r="H290"/>
    </row>
    <row r="291" spans="1:11" s="25" customFormat="1">
      <c r="A291"/>
      <c r="B291"/>
      <c r="C291"/>
      <c r="D291"/>
      <c r="E291" s="3"/>
      <c r="F291" s="55"/>
      <c r="G291" s="3"/>
      <c r="H291"/>
    </row>
    <row r="292" spans="1:11">
      <c r="B292"/>
      <c r="G292" s="3"/>
      <c r="H292"/>
      <c r="K292" s="25"/>
    </row>
    <row r="293" spans="1:11">
      <c r="B293"/>
      <c r="H293"/>
      <c r="K293" s="25"/>
    </row>
    <row r="294" spans="1:11" s="25" customFormat="1">
      <c r="A294"/>
      <c r="B294"/>
      <c r="C294"/>
      <c r="D294"/>
      <c r="E294" s="3"/>
      <c r="F294" s="55"/>
      <c r="G294" s="3"/>
      <c r="H294"/>
    </row>
    <row r="295" spans="1:11" s="25" customFormat="1">
      <c r="A295"/>
      <c r="B295"/>
      <c r="C295"/>
      <c r="D295"/>
      <c r="E295" s="3"/>
      <c r="F295" s="55"/>
      <c r="G295" s="3"/>
      <c r="H295"/>
    </row>
    <row r="296" spans="1:11" s="25" customFormat="1">
      <c r="A296"/>
      <c r="B296"/>
      <c r="C296"/>
      <c r="D296"/>
      <c r="E296" s="3"/>
      <c r="F296" s="55"/>
      <c r="G296" s="3"/>
      <c r="H296"/>
    </row>
    <row r="297" spans="1:11" s="25" customFormat="1">
      <c r="A297"/>
      <c r="B297"/>
      <c r="C297"/>
      <c r="D297"/>
      <c r="E297" s="3"/>
      <c r="F297" s="55"/>
      <c r="G297"/>
      <c r="H297"/>
    </row>
    <row r="298" spans="1:11" s="25" customFormat="1">
      <c r="A298"/>
      <c r="B298"/>
      <c r="C298"/>
      <c r="D298"/>
      <c r="E298" s="3"/>
      <c r="F298" s="55"/>
      <c r="G298"/>
      <c r="H298"/>
    </row>
    <row r="299" spans="1:11" s="25" customFormat="1">
      <c r="A299"/>
      <c r="B299"/>
      <c r="C299"/>
      <c r="D299"/>
      <c r="E299" s="3"/>
      <c r="F299" s="55"/>
      <c r="G299" s="3"/>
      <c r="H299"/>
    </row>
    <row r="300" spans="1:11" s="25" customFormat="1">
      <c r="A300"/>
      <c r="B300"/>
      <c r="C300"/>
      <c r="D300"/>
      <c r="E300" s="3"/>
      <c r="F300" s="55"/>
      <c r="G300"/>
      <c r="H300"/>
    </row>
    <row r="301" spans="1:11" s="25" customFormat="1">
      <c r="A301"/>
      <c r="B301"/>
      <c r="C301"/>
      <c r="D301"/>
      <c r="E301" s="3"/>
      <c r="F301" s="55"/>
      <c r="G301"/>
      <c r="H301"/>
    </row>
    <row r="302" spans="1:11" s="25" customFormat="1">
      <c r="A302"/>
      <c r="B302"/>
      <c r="C302"/>
      <c r="D302"/>
      <c r="E302" s="3"/>
      <c r="F302" s="55"/>
      <c r="G302"/>
      <c r="H302"/>
    </row>
    <row r="303" spans="1:11" s="25" customFormat="1">
      <c r="A303"/>
      <c r="B303"/>
      <c r="C303"/>
      <c r="D303"/>
      <c r="E303" s="3"/>
      <c r="F303" s="55"/>
      <c r="G303"/>
      <c r="H303"/>
    </row>
    <row r="304" spans="1:11" s="25" customFormat="1">
      <c r="A304"/>
      <c r="B304"/>
      <c r="C304"/>
      <c r="D304"/>
      <c r="E304" s="3"/>
      <c r="F304" s="55"/>
      <c r="G304"/>
      <c r="H304"/>
    </row>
    <row r="305" spans="1:11" s="25" customFormat="1">
      <c r="A305"/>
      <c r="B305"/>
      <c r="C305"/>
      <c r="D305"/>
      <c r="E305" s="3"/>
      <c r="F305" s="55"/>
      <c r="G305"/>
      <c r="H305"/>
    </row>
    <row r="306" spans="1:11" s="25" customFormat="1">
      <c r="A306"/>
      <c r="B306"/>
      <c r="C306"/>
      <c r="D306"/>
      <c r="E306" s="3"/>
      <c r="F306" s="55"/>
      <c r="G306"/>
      <c r="H306"/>
    </row>
    <row r="307" spans="1:11" s="25" customFormat="1">
      <c r="A307"/>
      <c r="B307"/>
      <c r="C307"/>
      <c r="D307"/>
      <c r="E307" s="3"/>
      <c r="F307" s="55"/>
      <c r="G307"/>
      <c r="H307"/>
    </row>
    <row r="308" spans="1:11" s="25" customFormat="1">
      <c r="A308"/>
      <c r="B308"/>
      <c r="C308"/>
      <c r="D308"/>
      <c r="E308" s="3"/>
      <c r="F308" s="55"/>
      <c r="G308"/>
      <c r="H308"/>
    </row>
    <row r="309" spans="1:11" s="25" customFormat="1">
      <c r="A309"/>
      <c r="B309"/>
      <c r="C309"/>
      <c r="D309"/>
      <c r="E309" s="3"/>
      <c r="F309" s="55"/>
      <c r="G309"/>
      <c r="H309"/>
    </row>
    <row r="310" spans="1:11" s="25" customFormat="1">
      <c r="A310"/>
      <c r="B310"/>
      <c r="C310"/>
      <c r="D310"/>
      <c r="E310" s="3"/>
      <c r="F310" s="55"/>
      <c r="G310"/>
      <c r="H310"/>
    </row>
    <row r="311" spans="1:11">
      <c r="B311"/>
      <c r="H311"/>
      <c r="K311" s="25"/>
    </row>
    <row r="312" spans="1:11" s="25" customFormat="1">
      <c r="A312"/>
      <c r="B312"/>
      <c r="C312"/>
      <c r="D312"/>
      <c r="E312" s="3"/>
      <c r="F312" s="55"/>
      <c r="G312"/>
      <c r="H312"/>
    </row>
    <row r="313" spans="1:11" s="25" customFormat="1">
      <c r="A313"/>
      <c r="B313"/>
      <c r="C313"/>
      <c r="D313"/>
      <c r="E313" s="3"/>
      <c r="F313" s="55"/>
      <c r="G313"/>
      <c r="H313"/>
    </row>
    <row r="314" spans="1:11" s="25" customFormat="1">
      <c r="A314"/>
      <c r="B314"/>
      <c r="C314"/>
      <c r="D314"/>
      <c r="E314" s="3"/>
      <c r="F314" s="55"/>
      <c r="G314"/>
      <c r="H314"/>
    </row>
    <row r="315" spans="1:11" s="25" customFormat="1">
      <c r="A315"/>
      <c r="B315"/>
      <c r="C315"/>
      <c r="D315"/>
      <c r="E315" s="3"/>
      <c r="F315" s="55"/>
      <c r="G315"/>
      <c r="H315"/>
    </row>
    <row r="316" spans="1:11" s="25" customFormat="1">
      <c r="A316"/>
      <c r="B316"/>
      <c r="C316"/>
      <c r="D316"/>
      <c r="E316" s="3"/>
      <c r="F316" s="55"/>
      <c r="G316"/>
      <c r="H316"/>
    </row>
    <row r="317" spans="1:11" s="25" customFormat="1">
      <c r="A317"/>
      <c r="B317"/>
      <c r="C317"/>
      <c r="D317"/>
      <c r="E317" s="3"/>
      <c r="F317" s="55"/>
      <c r="G317"/>
      <c r="H317"/>
    </row>
    <row r="318" spans="1:11" s="25" customFormat="1">
      <c r="A318"/>
      <c r="B318"/>
      <c r="C318"/>
      <c r="D318"/>
      <c r="E318" s="3"/>
      <c r="F318" s="55"/>
      <c r="G318"/>
      <c r="H318"/>
    </row>
    <row r="319" spans="1:11" s="25" customFormat="1">
      <c r="A319"/>
      <c r="B319"/>
      <c r="C319"/>
      <c r="D319"/>
      <c r="E319" s="3"/>
      <c r="F319" s="55"/>
      <c r="G319"/>
      <c r="H319"/>
    </row>
    <row r="320" spans="1:11" s="25" customFormat="1">
      <c r="A320"/>
      <c r="B320"/>
      <c r="C320"/>
      <c r="D320"/>
      <c r="E320" s="3"/>
      <c r="F320" s="55"/>
      <c r="G320"/>
      <c r="H320"/>
    </row>
    <row r="321" spans="1:8" s="25" customFormat="1">
      <c r="A321"/>
      <c r="B321"/>
      <c r="C321"/>
      <c r="D321"/>
      <c r="E321" s="3"/>
      <c r="F321" s="55"/>
      <c r="G321"/>
      <c r="H321"/>
    </row>
    <row r="322" spans="1:8" s="25" customFormat="1">
      <c r="A322"/>
      <c r="B322"/>
      <c r="C322"/>
      <c r="D322"/>
      <c r="E322" s="3"/>
      <c r="F322" s="55"/>
      <c r="G322"/>
      <c r="H322"/>
    </row>
    <row r="323" spans="1:8" s="25" customFormat="1">
      <c r="A323"/>
      <c r="B323"/>
      <c r="C323"/>
      <c r="D323"/>
      <c r="E323" s="3"/>
      <c r="F323" s="55"/>
      <c r="G323"/>
      <c r="H323"/>
    </row>
    <row r="324" spans="1:8" s="25" customFormat="1">
      <c r="A324"/>
      <c r="B324"/>
      <c r="C324"/>
      <c r="D324"/>
      <c r="E324" s="3"/>
      <c r="F324" s="55"/>
      <c r="G324"/>
      <c r="H324"/>
    </row>
    <row r="325" spans="1:8" s="25" customFormat="1">
      <c r="A325"/>
      <c r="B325"/>
      <c r="C325"/>
      <c r="D325"/>
      <c r="E325" s="3"/>
      <c r="F325" s="55"/>
      <c r="G325"/>
      <c r="H325"/>
    </row>
    <row r="326" spans="1:8" s="25" customFormat="1">
      <c r="A326"/>
      <c r="B326"/>
      <c r="C326"/>
      <c r="D326"/>
      <c r="E326" s="3"/>
      <c r="F326" s="55"/>
      <c r="G326"/>
      <c r="H326"/>
    </row>
    <row r="327" spans="1:8" s="25" customFormat="1">
      <c r="A327"/>
      <c r="B327"/>
      <c r="C327"/>
      <c r="D327"/>
      <c r="E327" s="3"/>
      <c r="F327" s="55"/>
      <c r="G327"/>
      <c r="H327"/>
    </row>
    <row r="328" spans="1:8" s="25" customFormat="1">
      <c r="A328"/>
      <c r="B328"/>
      <c r="C328"/>
      <c r="D328"/>
      <c r="E328" s="3"/>
      <c r="F328" s="55"/>
      <c r="G328"/>
      <c r="H328"/>
    </row>
    <row r="329" spans="1:8" s="25" customFormat="1">
      <c r="A329"/>
      <c r="B329"/>
      <c r="C329"/>
      <c r="D329"/>
      <c r="E329" s="3"/>
      <c r="F329" s="55"/>
      <c r="G329"/>
      <c r="H329"/>
    </row>
    <row r="330" spans="1:8" s="25" customFormat="1">
      <c r="A330"/>
      <c r="B330"/>
      <c r="C330"/>
      <c r="D330"/>
      <c r="E330" s="3"/>
      <c r="F330" s="55"/>
      <c r="G330"/>
      <c r="H330"/>
    </row>
    <row r="331" spans="1:8" s="25" customFormat="1">
      <c r="A331"/>
      <c r="B331"/>
      <c r="C331"/>
      <c r="D331"/>
      <c r="E331" s="3"/>
      <c r="F331" s="55"/>
      <c r="G331"/>
      <c r="H331"/>
    </row>
    <row r="332" spans="1:8" s="25" customFormat="1">
      <c r="A332"/>
      <c r="B332"/>
      <c r="C332"/>
      <c r="D332"/>
      <c r="E332" s="3"/>
      <c r="F332" s="55"/>
      <c r="G332"/>
      <c r="H332"/>
    </row>
    <row r="333" spans="1:8" s="25" customFormat="1">
      <c r="A333"/>
      <c r="B333"/>
      <c r="C333"/>
      <c r="D333"/>
      <c r="E333" s="3"/>
      <c r="F333" s="55"/>
      <c r="G333"/>
      <c r="H333"/>
    </row>
    <row r="334" spans="1:8" s="25" customFormat="1">
      <c r="A334"/>
      <c r="B334"/>
      <c r="C334"/>
      <c r="D334"/>
      <c r="E334" s="3"/>
      <c r="F334" s="55"/>
      <c r="G334" s="3"/>
      <c r="H334"/>
    </row>
    <row r="335" spans="1:8" s="25" customFormat="1">
      <c r="A335"/>
      <c r="B335"/>
      <c r="C335"/>
      <c r="D335"/>
      <c r="E335" s="3"/>
      <c r="F335" s="55"/>
      <c r="G335"/>
      <c r="H335"/>
    </row>
    <row r="336" spans="1:8" s="25" customFormat="1">
      <c r="A336"/>
      <c r="B336"/>
      <c r="C336"/>
      <c r="D336"/>
      <c r="E336" s="3"/>
      <c r="F336" s="55"/>
      <c r="G336"/>
      <c r="H336"/>
    </row>
    <row r="337" spans="1:8" s="25" customFormat="1">
      <c r="A337"/>
      <c r="B337"/>
      <c r="C337"/>
      <c r="D337"/>
      <c r="E337" s="3"/>
      <c r="F337" s="55"/>
      <c r="G337"/>
      <c r="H337"/>
    </row>
    <row r="338" spans="1:8" s="25" customFormat="1">
      <c r="A338"/>
      <c r="B338"/>
      <c r="C338"/>
      <c r="D338"/>
      <c r="E338" s="3"/>
      <c r="F338" s="55"/>
      <c r="G338"/>
      <c r="H338"/>
    </row>
    <row r="339" spans="1:8" s="25" customFormat="1">
      <c r="A339"/>
      <c r="B339"/>
      <c r="C339"/>
      <c r="D339"/>
      <c r="E339" s="3"/>
      <c r="F339" s="55"/>
      <c r="G339"/>
      <c r="H339"/>
    </row>
    <row r="340" spans="1:8" s="25" customFormat="1">
      <c r="A340"/>
      <c r="B340"/>
      <c r="C340"/>
      <c r="D340"/>
      <c r="E340" s="3"/>
      <c r="F340" s="55"/>
      <c r="G340"/>
      <c r="H340"/>
    </row>
    <row r="341" spans="1:8" s="25" customFormat="1">
      <c r="A341"/>
      <c r="B341"/>
      <c r="C341"/>
      <c r="D341"/>
      <c r="E341" s="3"/>
      <c r="F341" s="55"/>
      <c r="G341"/>
      <c r="H341"/>
    </row>
    <row r="342" spans="1:8" s="25" customFormat="1">
      <c r="A342"/>
      <c r="B342"/>
      <c r="C342"/>
      <c r="D342"/>
      <c r="E342" s="3"/>
      <c r="F342" s="55"/>
      <c r="G342"/>
      <c r="H342"/>
    </row>
    <row r="343" spans="1:8" s="25" customFormat="1">
      <c r="A343"/>
      <c r="B343"/>
      <c r="C343"/>
      <c r="D343"/>
      <c r="E343" s="3"/>
      <c r="F343" s="55"/>
      <c r="G343"/>
      <c r="H343"/>
    </row>
    <row r="344" spans="1:8" s="25" customFormat="1">
      <c r="A344"/>
      <c r="B344"/>
      <c r="C344"/>
      <c r="D344"/>
      <c r="E344" s="3"/>
      <c r="F344" s="55"/>
      <c r="G344"/>
      <c r="H344"/>
    </row>
    <row r="345" spans="1:8" s="25" customFormat="1">
      <c r="A345"/>
      <c r="B345"/>
      <c r="C345"/>
      <c r="D345"/>
      <c r="E345" s="3"/>
      <c r="F345" s="55"/>
      <c r="G345"/>
      <c r="H345"/>
    </row>
    <row r="346" spans="1:8" s="25" customFormat="1">
      <c r="A346"/>
      <c r="B346"/>
      <c r="C346"/>
      <c r="D346"/>
      <c r="E346" s="3"/>
      <c r="F346" s="55"/>
      <c r="G346"/>
      <c r="H346"/>
    </row>
    <row r="347" spans="1:8" s="25" customFormat="1">
      <c r="A347"/>
      <c r="B347"/>
      <c r="C347"/>
      <c r="D347"/>
      <c r="E347" s="3"/>
      <c r="F347" s="55"/>
      <c r="G347"/>
      <c r="H347"/>
    </row>
    <row r="348" spans="1:8" s="25" customFormat="1">
      <c r="A348"/>
      <c r="B348"/>
      <c r="C348"/>
      <c r="D348"/>
      <c r="E348" s="3"/>
      <c r="F348" s="55"/>
      <c r="G348"/>
      <c r="H348"/>
    </row>
    <row r="349" spans="1:8" s="25" customFormat="1">
      <c r="A349"/>
      <c r="B349"/>
      <c r="C349"/>
      <c r="D349"/>
      <c r="E349" s="3"/>
      <c r="F349" s="55"/>
      <c r="G349"/>
      <c r="H349"/>
    </row>
    <row r="350" spans="1:8" s="25" customFormat="1">
      <c r="A350"/>
      <c r="B350"/>
      <c r="C350"/>
      <c r="D350"/>
      <c r="E350" s="3"/>
      <c r="F350" s="55"/>
      <c r="G350"/>
      <c r="H350"/>
    </row>
    <row r="351" spans="1:8" s="25" customFormat="1">
      <c r="A351"/>
      <c r="B351"/>
      <c r="C351"/>
      <c r="D351"/>
      <c r="E351" s="3"/>
      <c r="F351" s="55"/>
      <c r="G351"/>
      <c r="H351"/>
    </row>
    <row r="352" spans="1:8" s="25" customFormat="1">
      <c r="A352"/>
      <c r="B352"/>
      <c r="C352"/>
      <c r="D352"/>
      <c r="E352" s="3"/>
      <c r="F352" s="55"/>
      <c r="G352"/>
      <c r="H352"/>
    </row>
    <row r="353" spans="1:8" s="25" customFormat="1">
      <c r="A353"/>
      <c r="B353"/>
      <c r="C353"/>
      <c r="D353"/>
      <c r="E353" s="3"/>
      <c r="F353" s="55"/>
      <c r="G353"/>
      <c r="H353"/>
    </row>
    <row r="354" spans="1:8" s="25" customFormat="1">
      <c r="A354"/>
      <c r="B354"/>
      <c r="C354"/>
      <c r="D354"/>
      <c r="E354" s="3"/>
      <c r="F354" s="55"/>
      <c r="G354"/>
      <c r="H354"/>
    </row>
    <row r="355" spans="1:8" s="25" customFormat="1">
      <c r="A355"/>
      <c r="B355"/>
      <c r="C355"/>
      <c r="D355"/>
      <c r="E355" s="3"/>
      <c r="F355" s="55"/>
      <c r="G355"/>
      <c r="H355"/>
    </row>
    <row r="356" spans="1:8" s="25" customFormat="1">
      <c r="A356"/>
      <c r="B356"/>
      <c r="C356"/>
      <c r="D356"/>
      <c r="E356" s="3"/>
      <c r="F356" s="55"/>
      <c r="G356"/>
      <c r="H356"/>
    </row>
    <row r="357" spans="1:8" s="25" customFormat="1">
      <c r="A357"/>
      <c r="B357"/>
      <c r="C357"/>
      <c r="D357"/>
      <c r="E357" s="3"/>
      <c r="F357" s="55"/>
      <c r="G357"/>
      <c r="H357"/>
    </row>
    <row r="358" spans="1:8" s="25" customFormat="1">
      <c r="A358"/>
      <c r="B358"/>
      <c r="C358"/>
      <c r="D358"/>
      <c r="E358" s="3"/>
      <c r="F358" s="55"/>
      <c r="G358"/>
      <c r="H358"/>
    </row>
    <row r="359" spans="1:8" s="25" customFormat="1">
      <c r="A359"/>
      <c r="B359"/>
      <c r="C359"/>
      <c r="D359"/>
      <c r="E359" s="3"/>
      <c r="F359" s="55"/>
      <c r="G359"/>
      <c r="H359"/>
    </row>
    <row r="360" spans="1:8" s="25" customFormat="1">
      <c r="A360"/>
      <c r="B360"/>
      <c r="C360"/>
      <c r="D360"/>
      <c r="E360" s="3"/>
      <c r="F360" s="55"/>
      <c r="G360"/>
      <c r="H360"/>
    </row>
    <row r="361" spans="1:8" s="25" customFormat="1">
      <c r="A361"/>
      <c r="B361"/>
      <c r="C361"/>
      <c r="D361"/>
      <c r="E361" s="3"/>
      <c r="F361" s="55"/>
      <c r="G361"/>
      <c r="H361"/>
    </row>
    <row r="362" spans="1:8" s="25" customFormat="1">
      <c r="A362"/>
      <c r="B362"/>
      <c r="C362"/>
      <c r="D362"/>
      <c r="E362" s="3"/>
      <c r="F362" s="55"/>
      <c r="G362"/>
      <c r="H362"/>
    </row>
    <row r="363" spans="1:8" s="25" customFormat="1">
      <c r="A363"/>
      <c r="B363"/>
      <c r="C363"/>
      <c r="D363"/>
      <c r="E363" s="3"/>
      <c r="F363" s="55"/>
      <c r="G363"/>
      <c r="H363"/>
    </row>
    <row r="364" spans="1:8" s="25" customFormat="1">
      <c r="A364"/>
      <c r="B364"/>
      <c r="C364"/>
      <c r="D364"/>
      <c r="E364" s="3"/>
      <c r="F364" s="55"/>
      <c r="G364"/>
      <c r="H364"/>
    </row>
    <row r="365" spans="1:8" s="25" customFormat="1">
      <c r="A365"/>
      <c r="B365"/>
      <c r="C365"/>
      <c r="D365"/>
      <c r="E365" s="3"/>
      <c r="F365" s="55"/>
      <c r="G365"/>
      <c r="H365"/>
    </row>
    <row r="366" spans="1:8" s="25" customFormat="1">
      <c r="A366"/>
      <c r="B366"/>
      <c r="C366"/>
      <c r="D366"/>
      <c r="E366" s="3"/>
      <c r="F366" s="55"/>
      <c r="G366"/>
      <c r="H366"/>
    </row>
    <row r="367" spans="1:8" s="25" customFormat="1">
      <c r="A367"/>
      <c r="B367"/>
      <c r="C367"/>
      <c r="D367"/>
      <c r="E367" s="3"/>
      <c r="F367" s="55"/>
      <c r="G367"/>
      <c r="H367"/>
    </row>
    <row r="368" spans="1:8" s="25" customFormat="1">
      <c r="A368"/>
      <c r="B368"/>
      <c r="C368"/>
      <c r="D368"/>
      <c r="E368" s="3"/>
      <c r="F368" s="55"/>
      <c r="G368"/>
      <c r="H368"/>
    </row>
    <row r="369" spans="1:8" s="25" customFormat="1">
      <c r="A369"/>
      <c r="B369"/>
      <c r="C369"/>
      <c r="D369"/>
      <c r="E369" s="3"/>
      <c r="F369" s="55"/>
      <c r="G369"/>
      <c r="H369"/>
    </row>
    <row r="370" spans="1:8" s="25" customFormat="1">
      <c r="A370"/>
      <c r="B370"/>
      <c r="C370"/>
      <c r="D370"/>
      <c r="E370" s="3"/>
      <c r="F370" s="55"/>
      <c r="G370"/>
      <c r="H370"/>
    </row>
    <row r="371" spans="1:8" s="25" customFormat="1">
      <c r="A371"/>
      <c r="B371"/>
      <c r="C371"/>
      <c r="D371"/>
      <c r="E371" s="3"/>
      <c r="F371" s="55"/>
      <c r="G371"/>
      <c r="H371"/>
    </row>
    <row r="372" spans="1:8" s="25" customFormat="1">
      <c r="A372"/>
      <c r="B372"/>
      <c r="C372"/>
      <c r="D372"/>
      <c r="E372" s="3"/>
      <c r="F372" s="55"/>
      <c r="G372"/>
      <c r="H372"/>
    </row>
    <row r="373" spans="1:8" s="25" customFormat="1">
      <c r="A373"/>
      <c r="B373"/>
      <c r="C373"/>
      <c r="D373"/>
      <c r="E373" s="3"/>
      <c r="F373" s="55"/>
      <c r="G373"/>
      <c r="H373"/>
    </row>
    <row r="374" spans="1:8" s="25" customFormat="1">
      <c r="A374"/>
      <c r="B374"/>
      <c r="C374"/>
      <c r="D374"/>
      <c r="E374" s="3"/>
      <c r="F374" s="55"/>
      <c r="G374"/>
      <c r="H374"/>
    </row>
    <row r="375" spans="1:8" s="25" customFormat="1">
      <c r="A375"/>
      <c r="B375"/>
      <c r="C375"/>
      <c r="D375"/>
      <c r="E375" s="3"/>
      <c r="F375" s="55"/>
      <c r="G375"/>
      <c r="H375"/>
    </row>
    <row r="376" spans="1:8" s="25" customFormat="1">
      <c r="A376"/>
      <c r="B376"/>
      <c r="C376"/>
      <c r="D376"/>
      <c r="E376" s="3"/>
      <c r="F376" s="55"/>
      <c r="G376"/>
      <c r="H376"/>
    </row>
    <row r="377" spans="1:8" s="25" customFormat="1">
      <c r="A377"/>
      <c r="B377"/>
      <c r="C377"/>
      <c r="D377"/>
      <c r="E377" s="3"/>
      <c r="F377" s="55"/>
      <c r="G377"/>
      <c r="H377"/>
    </row>
    <row r="378" spans="1:8" s="25" customFormat="1">
      <c r="A378"/>
      <c r="B378"/>
      <c r="C378"/>
      <c r="D378"/>
      <c r="E378" s="3"/>
      <c r="F378" s="55"/>
      <c r="G378"/>
      <c r="H378"/>
    </row>
    <row r="379" spans="1:8" s="25" customFormat="1">
      <c r="A379"/>
      <c r="B379"/>
      <c r="C379"/>
      <c r="D379"/>
      <c r="E379" s="3"/>
      <c r="F379" s="55"/>
      <c r="G379"/>
      <c r="H379"/>
    </row>
    <row r="380" spans="1:8" s="25" customFormat="1">
      <c r="A380"/>
      <c r="B380"/>
      <c r="C380"/>
      <c r="D380"/>
      <c r="E380" s="3"/>
      <c r="F380" s="55"/>
      <c r="G380" s="3"/>
      <c r="H380"/>
    </row>
    <row r="381" spans="1:8" s="25" customFormat="1">
      <c r="A381"/>
      <c r="B381"/>
      <c r="C381"/>
      <c r="D381"/>
      <c r="E381" s="3"/>
      <c r="F381" s="55"/>
      <c r="G381" s="3"/>
      <c r="H381"/>
    </row>
    <row r="382" spans="1:8" s="25" customFormat="1">
      <c r="A382"/>
      <c r="B382"/>
      <c r="C382"/>
      <c r="D382"/>
      <c r="E382" s="3"/>
      <c r="F382" s="55"/>
      <c r="G382"/>
      <c r="H382"/>
    </row>
    <row r="383" spans="1:8" s="25" customFormat="1">
      <c r="A383"/>
      <c r="B383"/>
      <c r="C383"/>
      <c r="D383"/>
      <c r="E383" s="3"/>
      <c r="F383" s="55"/>
      <c r="G383"/>
      <c r="H383"/>
    </row>
    <row r="384" spans="1:8" s="25" customFormat="1">
      <c r="A384"/>
      <c r="B384"/>
      <c r="C384"/>
      <c r="D384"/>
      <c r="E384" s="3"/>
      <c r="F384" s="55"/>
      <c r="G384"/>
      <c r="H384"/>
    </row>
    <row r="385" spans="1:8" s="25" customFormat="1">
      <c r="A385"/>
      <c r="B385"/>
      <c r="C385"/>
      <c r="D385"/>
      <c r="E385" s="3"/>
      <c r="F385" s="55"/>
      <c r="G385"/>
      <c r="H385"/>
    </row>
    <row r="386" spans="1:8" s="25" customFormat="1">
      <c r="A386"/>
      <c r="B386" s="63"/>
      <c r="C386"/>
      <c r="D386"/>
      <c r="E386" s="3"/>
      <c r="F386" s="55"/>
      <c r="G386"/>
      <c r="H386"/>
    </row>
    <row r="387" spans="1:8" s="25" customFormat="1">
      <c r="A387"/>
      <c r="B387"/>
      <c r="C387"/>
      <c r="D387"/>
      <c r="E387" s="3"/>
      <c r="F387" s="55"/>
      <c r="G387"/>
      <c r="H387"/>
    </row>
    <row r="388" spans="1:8" s="25" customFormat="1">
      <c r="A388"/>
      <c r="B388"/>
      <c r="C388"/>
      <c r="D388"/>
      <c r="E388" s="3"/>
      <c r="F388" s="55"/>
      <c r="G388"/>
      <c r="H388"/>
    </row>
    <row r="389" spans="1:8" s="25" customFormat="1">
      <c r="A389"/>
      <c r="B389"/>
      <c r="C389"/>
      <c r="D389"/>
      <c r="E389" s="3"/>
      <c r="F389" s="55"/>
      <c r="G389"/>
      <c r="H389"/>
    </row>
    <row r="390" spans="1:8" s="25" customFormat="1">
      <c r="A390"/>
      <c r="B390"/>
      <c r="C390"/>
      <c r="D390"/>
      <c r="E390" s="3"/>
      <c r="F390" s="55"/>
      <c r="G390"/>
      <c r="H390"/>
    </row>
    <row r="391" spans="1:8" s="25" customFormat="1">
      <c r="A391"/>
      <c r="B391"/>
      <c r="C391"/>
      <c r="D391"/>
      <c r="E391" s="3"/>
      <c r="F391" s="55"/>
      <c r="G391"/>
      <c r="H391"/>
    </row>
    <row r="392" spans="1:8" s="25" customFormat="1">
      <c r="A392"/>
      <c r="B392"/>
      <c r="C392"/>
      <c r="D392"/>
      <c r="E392" s="3"/>
      <c r="F392" s="55"/>
      <c r="G392"/>
      <c r="H392"/>
    </row>
    <row r="393" spans="1:8" s="25" customFormat="1">
      <c r="A393"/>
      <c r="B393"/>
      <c r="C393"/>
      <c r="D393"/>
      <c r="E393" s="3"/>
      <c r="F393" s="55"/>
      <c r="G393"/>
      <c r="H393"/>
    </row>
    <row r="394" spans="1:8" s="25" customFormat="1">
      <c r="A394"/>
      <c r="B394"/>
      <c r="C394"/>
      <c r="D394"/>
      <c r="E394" s="3"/>
      <c r="F394" s="55"/>
      <c r="G394"/>
      <c r="H394"/>
    </row>
    <row r="395" spans="1:8" s="25" customFormat="1">
      <c r="A395"/>
      <c r="B395"/>
      <c r="C395"/>
      <c r="D395"/>
      <c r="E395" s="3"/>
      <c r="F395" s="55"/>
      <c r="G395"/>
      <c r="H395"/>
    </row>
    <row r="396" spans="1:8" s="25" customFormat="1">
      <c r="A396"/>
      <c r="B396"/>
      <c r="C396"/>
      <c r="D396"/>
      <c r="E396" s="3"/>
      <c r="F396" s="55"/>
      <c r="G396"/>
      <c r="H396"/>
    </row>
    <row r="397" spans="1:8" s="25" customFormat="1">
      <c r="A397"/>
      <c r="E397" s="3"/>
      <c r="F397" s="55"/>
      <c r="G397"/>
      <c r="H397"/>
    </row>
    <row r="398" spans="1:8" s="25" customFormat="1">
      <c r="A398"/>
      <c r="B398"/>
      <c r="C398"/>
      <c r="D398"/>
      <c r="E398" s="3"/>
      <c r="F398" s="55"/>
      <c r="G398"/>
      <c r="H398"/>
    </row>
    <row r="399" spans="1:8" s="25" customFormat="1">
      <c r="A399"/>
      <c r="B399"/>
      <c r="C399"/>
      <c r="D399"/>
      <c r="E399" s="3"/>
      <c r="F399" s="55"/>
      <c r="G399"/>
      <c r="H399"/>
    </row>
    <row r="400" spans="1:8" s="25" customFormat="1">
      <c r="A400"/>
      <c r="B400"/>
      <c r="C400"/>
      <c r="D400"/>
      <c r="E400" s="3"/>
      <c r="F400" s="55"/>
      <c r="G400"/>
      <c r="H400"/>
    </row>
    <row r="401" spans="1:8" s="25" customFormat="1">
      <c r="A401"/>
      <c r="B401"/>
      <c r="C401"/>
      <c r="D401"/>
      <c r="E401" s="3"/>
      <c r="F401" s="55"/>
      <c r="G401"/>
      <c r="H401"/>
    </row>
    <row r="402" spans="1:8" s="25" customFormat="1">
      <c r="A402"/>
      <c r="B402"/>
      <c r="C402"/>
      <c r="D402"/>
      <c r="E402" s="3"/>
      <c r="F402" s="55"/>
      <c r="G402"/>
      <c r="H402"/>
    </row>
    <row r="403" spans="1:8" s="25" customFormat="1">
      <c r="A403"/>
      <c r="B403"/>
      <c r="C403"/>
      <c r="D403"/>
      <c r="E403" s="3"/>
      <c r="F403" s="55"/>
      <c r="G403"/>
      <c r="H403"/>
    </row>
    <row r="404" spans="1:8" s="25" customFormat="1">
      <c r="A404"/>
      <c r="B404"/>
      <c r="C404"/>
      <c r="D404"/>
      <c r="E404" s="3"/>
      <c r="F404" s="55"/>
      <c r="G404"/>
      <c r="H404"/>
    </row>
    <row r="405" spans="1:8" s="25" customFormat="1">
      <c r="A405"/>
      <c r="B405"/>
      <c r="C405"/>
      <c r="D405"/>
      <c r="E405" s="3"/>
      <c r="F405" s="55"/>
      <c r="G405"/>
      <c r="H405"/>
    </row>
    <row r="406" spans="1:8" s="25" customFormat="1">
      <c r="A406"/>
      <c r="B406"/>
      <c r="C406"/>
      <c r="D406"/>
      <c r="E406" s="3"/>
      <c r="F406" s="55"/>
      <c r="G406"/>
      <c r="H406"/>
    </row>
    <row r="407" spans="1:8" s="25" customFormat="1">
      <c r="A407"/>
      <c r="B407"/>
      <c r="C407"/>
      <c r="D407"/>
      <c r="E407" s="3"/>
      <c r="F407" s="55"/>
      <c r="G407"/>
      <c r="H407"/>
    </row>
    <row r="408" spans="1:8" s="25" customFormat="1">
      <c r="A408"/>
      <c r="B408"/>
      <c r="C408"/>
      <c r="D408"/>
      <c r="E408" s="3"/>
      <c r="F408" s="55"/>
      <c r="G408"/>
      <c r="H408"/>
    </row>
    <row r="409" spans="1:8" s="25" customFormat="1">
      <c r="A409"/>
      <c r="B409"/>
      <c r="C409"/>
      <c r="D409"/>
      <c r="E409" s="3"/>
      <c r="F409" s="55"/>
      <c r="G409"/>
      <c r="H409"/>
    </row>
    <row r="410" spans="1:8" s="25" customFormat="1">
      <c r="A410"/>
      <c r="B410"/>
      <c r="C410"/>
      <c r="D410"/>
      <c r="E410" s="3"/>
      <c r="F410" s="55"/>
      <c r="G410"/>
      <c r="H410"/>
    </row>
    <row r="411" spans="1:8" s="25" customFormat="1">
      <c r="A411"/>
      <c r="B411"/>
      <c r="C411"/>
      <c r="D411"/>
      <c r="E411" s="3"/>
      <c r="F411" s="55"/>
      <c r="G411"/>
      <c r="H411"/>
    </row>
    <row r="412" spans="1:8" s="25" customFormat="1">
      <c r="A412"/>
      <c r="B412"/>
      <c r="C412"/>
      <c r="D412"/>
      <c r="E412" s="3"/>
      <c r="F412" s="55"/>
      <c r="G412"/>
      <c r="H412"/>
    </row>
    <row r="413" spans="1:8" s="25" customFormat="1">
      <c r="A413"/>
      <c r="B413"/>
      <c r="C413"/>
      <c r="D413"/>
      <c r="E413" s="3"/>
      <c r="F413" s="55"/>
      <c r="G413"/>
      <c r="H413"/>
    </row>
    <row r="414" spans="1:8" s="25" customFormat="1">
      <c r="A414"/>
      <c r="B414"/>
      <c r="C414"/>
      <c r="D414"/>
      <c r="E414" s="3"/>
      <c r="F414" s="55"/>
      <c r="G414" s="3"/>
      <c r="H414"/>
    </row>
    <row r="415" spans="1:8" s="25" customFormat="1">
      <c r="A415"/>
      <c r="B415"/>
      <c r="C415"/>
      <c r="D415"/>
      <c r="E415" s="3"/>
      <c r="F415" s="55"/>
      <c r="G415"/>
      <c r="H415"/>
    </row>
    <row r="416" spans="1:8" s="25" customFormat="1">
      <c r="A416"/>
      <c r="B416"/>
      <c r="C416"/>
      <c r="D416"/>
      <c r="E416" s="3"/>
      <c r="F416" s="55"/>
      <c r="G416"/>
      <c r="H416"/>
    </row>
    <row r="417" spans="1:8" s="25" customFormat="1">
      <c r="A417"/>
      <c r="B417"/>
      <c r="C417"/>
      <c r="D417"/>
      <c r="E417" s="3"/>
      <c r="F417" s="55"/>
      <c r="G417"/>
      <c r="H417"/>
    </row>
    <row r="418" spans="1:8" s="25" customFormat="1">
      <c r="A418"/>
      <c r="B418"/>
      <c r="C418"/>
      <c r="D418"/>
      <c r="E418" s="3"/>
      <c r="F418" s="55"/>
      <c r="G418"/>
      <c r="H418"/>
    </row>
    <row r="419" spans="1:8" s="25" customFormat="1">
      <c r="A419"/>
      <c r="B419"/>
      <c r="C419"/>
      <c r="D419"/>
      <c r="E419" s="3"/>
      <c r="F419" s="55"/>
      <c r="G419"/>
      <c r="H419"/>
    </row>
    <row r="420" spans="1:8" s="25" customFormat="1">
      <c r="A420"/>
      <c r="B420"/>
      <c r="C420"/>
      <c r="D420"/>
      <c r="E420" s="3"/>
      <c r="F420" s="55"/>
      <c r="G420" s="3"/>
      <c r="H420"/>
    </row>
    <row r="421" spans="1:8" s="25" customFormat="1">
      <c r="A421"/>
      <c r="B421"/>
      <c r="C421"/>
      <c r="D421"/>
      <c r="E421" s="3"/>
      <c r="F421" s="55"/>
      <c r="G421"/>
      <c r="H421"/>
    </row>
    <row r="422" spans="1:8" s="25" customFormat="1">
      <c r="A422"/>
      <c r="B422"/>
      <c r="C422"/>
      <c r="D422"/>
      <c r="E422" s="3"/>
      <c r="F422" s="55"/>
      <c r="G422"/>
      <c r="H422"/>
    </row>
    <row r="423" spans="1:8" s="25" customFormat="1">
      <c r="A423"/>
      <c r="B423"/>
      <c r="C423"/>
      <c r="D423"/>
      <c r="E423" s="3"/>
      <c r="F423" s="55"/>
      <c r="G423"/>
      <c r="H423"/>
    </row>
    <row r="424" spans="1:8" s="25" customFormat="1">
      <c r="A424"/>
      <c r="B424"/>
      <c r="C424"/>
      <c r="D424"/>
      <c r="E424" s="3"/>
      <c r="F424" s="55"/>
      <c r="G424"/>
      <c r="H424"/>
    </row>
    <row r="425" spans="1:8" s="25" customFormat="1">
      <c r="A425"/>
      <c r="B425"/>
      <c r="C425"/>
      <c r="D425"/>
      <c r="E425" s="3"/>
      <c r="F425" s="55"/>
      <c r="G425"/>
      <c r="H425"/>
    </row>
    <row r="426" spans="1:8" s="25" customFormat="1">
      <c r="A426"/>
      <c r="B426"/>
      <c r="C426"/>
      <c r="D426"/>
      <c r="E426" s="3"/>
      <c r="F426" s="55"/>
      <c r="G426"/>
      <c r="H426"/>
    </row>
    <row r="427" spans="1:8" s="25" customFormat="1">
      <c r="A427"/>
      <c r="B427"/>
      <c r="C427"/>
      <c r="D427"/>
      <c r="E427" s="3"/>
      <c r="F427" s="55"/>
      <c r="G427"/>
      <c r="H427"/>
    </row>
    <row r="428" spans="1:8" s="25" customFormat="1">
      <c r="A428"/>
      <c r="B428"/>
      <c r="C428"/>
      <c r="D428"/>
      <c r="E428" s="3"/>
      <c r="F428" s="55"/>
      <c r="G428"/>
      <c r="H428"/>
    </row>
    <row r="429" spans="1:8" s="25" customFormat="1">
      <c r="A429"/>
      <c r="B429"/>
      <c r="C429"/>
      <c r="D429"/>
      <c r="E429" s="3"/>
      <c r="F429" s="55"/>
      <c r="G429"/>
      <c r="H429"/>
    </row>
    <row r="430" spans="1:8" s="25" customFormat="1">
      <c r="A430"/>
      <c r="B430"/>
      <c r="C430"/>
      <c r="D430"/>
      <c r="E430" s="3"/>
      <c r="F430" s="55"/>
      <c r="G430"/>
      <c r="H430"/>
    </row>
    <row r="431" spans="1:8" s="25" customFormat="1">
      <c r="A431"/>
      <c r="B431"/>
      <c r="C431"/>
      <c r="D431"/>
      <c r="E431" s="3"/>
      <c r="F431" s="55"/>
      <c r="G431" s="3"/>
      <c r="H431"/>
    </row>
    <row r="432" spans="1:8" s="25" customFormat="1">
      <c r="A432"/>
      <c r="B432"/>
      <c r="C432"/>
      <c r="D432"/>
      <c r="E432" s="3"/>
      <c r="F432" s="55"/>
      <c r="G432" s="3"/>
      <c r="H432"/>
    </row>
    <row r="433" spans="1:8" s="25" customFormat="1">
      <c r="A433"/>
      <c r="E433" s="3"/>
      <c r="F433" s="55"/>
      <c r="G433"/>
      <c r="H433"/>
    </row>
    <row r="434" spans="1:8" s="25" customFormat="1">
      <c r="A434"/>
      <c r="E434" s="3"/>
      <c r="F434" s="55"/>
      <c r="G434" s="3"/>
      <c r="H434"/>
    </row>
    <row r="435" spans="1:8" s="25" customFormat="1">
      <c r="A435"/>
      <c r="E435" s="3"/>
      <c r="F435" s="55"/>
      <c r="G435" s="3"/>
      <c r="H435"/>
    </row>
    <row r="436" spans="1:8" s="25" customFormat="1">
      <c r="A436"/>
      <c r="E436" s="3"/>
      <c r="F436" s="55"/>
      <c r="G436" s="3"/>
      <c r="H436"/>
    </row>
    <row r="437" spans="1:8" s="25" customFormat="1">
      <c r="A437"/>
      <c r="E437" s="3"/>
      <c r="F437" s="55"/>
      <c r="G437"/>
      <c r="H437"/>
    </row>
    <row r="438" spans="1:8" s="25" customFormat="1">
      <c r="A438"/>
      <c r="E438" s="3"/>
      <c r="F438" s="55"/>
      <c r="G438"/>
      <c r="H438"/>
    </row>
    <row r="439" spans="1:8" s="25" customFormat="1">
      <c r="A439"/>
      <c r="E439" s="3"/>
      <c r="F439" s="55"/>
      <c r="G439" s="3"/>
      <c r="H439"/>
    </row>
    <row r="440" spans="1:8" s="25" customFormat="1">
      <c r="A440"/>
      <c r="E440" s="3"/>
      <c r="F440" s="55"/>
      <c r="G440"/>
      <c r="H440"/>
    </row>
    <row r="441" spans="1:8" s="25" customFormat="1">
      <c r="A441"/>
      <c r="E441" s="3"/>
      <c r="F441" s="55"/>
      <c r="G441"/>
      <c r="H441"/>
    </row>
    <row r="442" spans="1:8" s="25" customFormat="1">
      <c r="A442"/>
      <c r="E442" s="3"/>
      <c r="F442" s="55"/>
      <c r="G442"/>
      <c r="H442"/>
    </row>
    <row r="443" spans="1:8" s="25" customFormat="1">
      <c r="A443"/>
      <c r="E443" s="3"/>
      <c r="F443" s="55"/>
      <c r="G443"/>
      <c r="H443"/>
    </row>
    <row r="444" spans="1:8" s="25" customFormat="1">
      <c r="A444"/>
      <c r="E444" s="3"/>
      <c r="F444" s="55"/>
      <c r="G444"/>
      <c r="H444"/>
    </row>
    <row r="445" spans="1:8" s="25" customFormat="1">
      <c r="A445"/>
      <c r="E445" s="3"/>
      <c r="F445" s="55"/>
      <c r="G445"/>
      <c r="H445"/>
    </row>
    <row r="446" spans="1:8" s="25" customFormat="1">
      <c r="A446"/>
      <c r="E446" s="3"/>
      <c r="F446" s="55"/>
      <c r="G446"/>
      <c r="H446"/>
    </row>
    <row r="447" spans="1:8" s="25" customFormat="1">
      <c r="A447"/>
      <c r="E447" s="3"/>
      <c r="F447" s="55"/>
      <c r="G447"/>
      <c r="H447"/>
    </row>
    <row r="448" spans="1:8" s="25" customFormat="1">
      <c r="A448"/>
      <c r="E448" s="3"/>
      <c r="F448" s="55"/>
      <c r="G448"/>
      <c r="H448"/>
    </row>
    <row r="449" spans="1:8" s="25" customFormat="1">
      <c r="A449"/>
      <c r="E449" s="3"/>
      <c r="F449" s="55"/>
      <c r="G449"/>
      <c r="H449"/>
    </row>
    <row r="450" spans="1:8" s="25" customFormat="1">
      <c r="A450"/>
      <c r="E450" s="3"/>
      <c r="F450" s="55"/>
      <c r="G450"/>
      <c r="H450"/>
    </row>
    <row r="451" spans="1:8" s="25" customFormat="1">
      <c r="A451"/>
      <c r="E451" s="3"/>
      <c r="F451" s="55"/>
      <c r="G451"/>
      <c r="H451"/>
    </row>
    <row r="452" spans="1:8" s="25" customFormat="1">
      <c r="A452"/>
      <c r="E452" s="3"/>
      <c r="F452" s="55"/>
      <c r="G452"/>
      <c r="H452"/>
    </row>
    <row r="453" spans="1:8" s="25" customFormat="1">
      <c r="A453"/>
      <c r="E453" s="3"/>
      <c r="F453" s="55"/>
      <c r="G453"/>
      <c r="H453"/>
    </row>
    <row r="454" spans="1:8" s="25" customFormat="1">
      <c r="A454"/>
      <c r="E454" s="3"/>
      <c r="F454" s="55"/>
      <c r="G454"/>
      <c r="H454"/>
    </row>
    <row r="455" spans="1:8" s="25" customFormat="1">
      <c r="A455"/>
      <c r="E455" s="3"/>
      <c r="F455" s="55"/>
      <c r="G455"/>
      <c r="H455"/>
    </row>
    <row r="456" spans="1:8" s="25" customFormat="1">
      <c r="A456"/>
      <c r="E456" s="3"/>
      <c r="F456" s="55"/>
      <c r="G456"/>
      <c r="H456"/>
    </row>
    <row r="457" spans="1:8" s="25" customFormat="1">
      <c r="A457"/>
      <c r="E457" s="3"/>
      <c r="F457" s="55"/>
      <c r="G457"/>
      <c r="H457"/>
    </row>
    <row r="458" spans="1:8" s="25" customFormat="1">
      <c r="A458"/>
      <c r="E458" s="3"/>
      <c r="F458" s="55"/>
      <c r="G458" s="3"/>
      <c r="H458"/>
    </row>
    <row r="459" spans="1:8" s="25" customFormat="1">
      <c r="A459"/>
      <c r="E459" s="3"/>
      <c r="F459" s="55"/>
      <c r="G459"/>
      <c r="H459"/>
    </row>
    <row r="460" spans="1:8" s="25" customFormat="1">
      <c r="A460"/>
      <c r="E460" s="3"/>
      <c r="F460" s="55"/>
      <c r="G460"/>
      <c r="H460"/>
    </row>
    <row r="461" spans="1:8" s="25" customFormat="1">
      <c r="A461"/>
      <c r="E461" s="3"/>
      <c r="F461" s="55"/>
      <c r="G461" s="3"/>
      <c r="H461"/>
    </row>
    <row r="462" spans="1:8" s="25" customFormat="1">
      <c r="A462"/>
      <c r="E462" s="3"/>
      <c r="F462" s="55"/>
      <c r="G462"/>
      <c r="H462"/>
    </row>
    <row r="463" spans="1:8" s="25" customFormat="1">
      <c r="A463"/>
      <c r="E463" s="3"/>
      <c r="F463" s="55"/>
      <c r="G463"/>
      <c r="H463"/>
    </row>
    <row r="464" spans="1:8" s="25" customFormat="1">
      <c r="A464"/>
      <c r="E464" s="3"/>
      <c r="F464" s="55"/>
      <c r="G464"/>
      <c r="H464"/>
    </row>
    <row r="465" spans="1:8" s="25" customFormat="1">
      <c r="A465"/>
      <c r="E465" s="3"/>
      <c r="F465" s="55"/>
      <c r="G465"/>
      <c r="H465"/>
    </row>
    <row r="466" spans="1:8" s="25" customFormat="1">
      <c r="A466"/>
      <c r="E466" s="3"/>
      <c r="F466" s="55"/>
      <c r="G466"/>
      <c r="H466"/>
    </row>
    <row r="467" spans="1:8" s="25" customFormat="1">
      <c r="A467"/>
      <c r="E467" s="3"/>
      <c r="F467" s="55"/>
      <c r="G467"/>
      <c r="H467"/>
    </row>
    <row r="468" spans="1:8" s="25" customFormat="1">
      <c r="A468"/>
      <c r="E468" s="3"/>
      <c r="F468" s="55"/>
      <c r="G468"/>
      <c r="H468"/>
    </row>
    <row r="469" spans="1:8" s="25" customFormat="1">
      <c r="A469"/>
      <c r="E469" s="3"/>
      <c r="F469" s="55"/>
      <c r="G469"/>
      <c r="H469"/>
    </row>
    <row r="470" spans="1:8" s="25" customFormat="1">
      <c r="A470"/>
      <c r="E470" s="3"/>
      <c r="F470" s="55"/>
      <c r="G470"/>
      <c r="H470"/>
    </row>
    <row r="471" spans="1:8" s="25" customFormat="1">
      <c r="A471"/>
      <c r="E471" s="3"/>
      <c r="F471" s="55"/>
      <c r="G471"/>
      <c r="H471"/>
    </row>
    <row r="472" spans="1:8" s="25" customFormat="1">
      <c r="A472"/>
      <c r="E472" s="3"/>
      <c r="F472" s="55"/>
      <c r="G472"/>
      <c r="H472"/>
    </row>
    <row r="473" spans="1:8" s="25" customFormat="1">
      <c r="A473"/>
      <c r="E473" s="3"/>
      <c r="F473" s="55"/>
      <c r="G473"/>
      <c r="H473"/>
    </row>
    <row r="474" spans="1:8" s="25" customFormat="1">
      <c r="A474"/>
      <c r="E474" s="3"/>
      <c r="F474" s="55"/>
      <c r="G474"/>
      <c r="H474"/>
    </row>
    <row r="475" spans="1:8" s="25" customFormat="1">
      <c r="A475"/>
      <c r="E475" s="3"/>
      <c r="F475" s="55"/>
      <c r="G475" s="3"/>
      <c r="H475"/>
    </row>
    <row r="476" spans="1:8" s="25" customFormat="1">
      <c r="A476"/>
      <c r="E476" s="3"/>
      <c r="F476" s="55"/>
      <c r="G476"/>
      <c r="H476"/>
    </row>
    <row r="477" spans="1:8" s="25" customFormat="1">
      <c r="A477"/>
      <c r="E477" s="3"/>
      <c r="F477" s="55"/>
      <c r="G477"/>
      <c r="H477"/>
    </row>
    <row r="478" spans="1:8" s="25" customFormat="1">
      <c r="A478"/>
      <c r="E478" s="3"/>
      <c r="F478" s="55"/>
      <c r="G478"/>
      <c r="H478"/>
    </row>
    <row r="479" spans="1:8" s="25" customFormat="1">
      <c r="A479"/>
      <c r="E479" s="3"/>
      <c r="F479" s="55"/>
      <c r="G479"/>
      <c r="H479"/>
    </row>
    <row r="480" spans="1:8" s="25" customFormat="1">
      <c r="A480"/>
      <c r="E480" s="3"/>
      <c r="F480" s="55"/>
      <c r="G480"/>
      <c r="H480"/>
    </row>
    <row r="481" spans="1:8" s="25" customFormat="1">
      <c r="A481"/>
      <c r="B481"/>
      <c r="C481"/>
      <c r="D481"/>
      <c r="E481" s="3"/>
      <c r="F481" s="55"/>
      <c r="G481"/>
      <c r="H481"/>
    </row>
    <row r="482" spans="1:8" s="25" customFormat="1">
      <c r="A482"/>
      <c r="B482"/>
      <c r="C482"/>
      <c r="D482"/>
      <c r="E482" s="3"/>
      <c r="F482" s="55"/>
      <c r="G482"/>
      <c r="H482"/>
    </row>
    <row r="483" spans="1:8" s="25" customFormat="1">
      <c r="A483"/>
      <c r="B483"/>
      <c r="C483"/>
      <c r="D483"/>
      <c r="E483" s="3"/>
      <c r="F483" s="55"/>
      <c r="G483"/>
      <c r="H483"/>
    </row>
    <row r="484" spans="1:8" s="25" customFormat="1">
      <c r="A484"/>
      <c r="E484" s="3"/>
      <c r="F484" s="55"/>
      <c r="G484"/>
      <c r="H484"/>
    </row>
    <row r="485" spans="1:8" s="25" customFormat="1">
      <c r="A485"/>
      <c r="E485" s="3"/>
      <c r="F485" s="55"/>
      <c r="G485"/>
      <c r="H485"/>
    </row>
    <row r="486" spans="1:8" s="25" customFormat="1">
      <c r="A486"/>
      <c r="E486" s="3"/>
      <c r="F486" s="55"/>
      <c r="G486"/>
      <c r="H486"/>
    </row>
    <row r="487" spans="1:8" s="25" customFormat="1">
      <c r="A487"/>
      <c r="E487" s="3"/>
      <c r="F487" s="55"/>
      <c r="G487"/>
      <c r="H487"/>
    </row>
    <row r="488" spans="1:8" s="25" customFormat="1">
      <c r="A488"/>
      <c r="E488" s="3"/>
      <c r="F488" s="55"/>
      <c r="G488"/>
      <c r="H488"/>
    </row>
    <row r="489" spans="1:8" s="25" customFormat="1">
      <c r="A489"/>
      <c r="E489" s="3"/>
      <c r="F489" s="55"/>
      <c r="G489"/>
      <c r="H489"/>
    </row>
    <row r="490" spans="1:8" s="25" customFormat="1">
      <c r="A490"/>
      <c r="E490" s="3"/>
      <c r="F490" s="55"/>
      <c r="G490"/>
      <c r="H490"/>
    </row>
    <row r="491" spans="1:8" s="25" customFormat="1">
      <c r="A491"/>
      <c r="E491" s="3"/>
      <c r="F491" s="55"/>
      <c r="G491"/>
      <c r="H491"/>
    </row>
    <row r="492" spans="1:8" s="25" customFormat="1">
      <c r="A492"/>
      <c r="E492" s="3"/>
      <c r="F492" s="55"/>
      <c r="G492"/>
      <c r="H492"/>
    </row>
    <row r="493" spans="1:8" s="25" customFormat="1">
      <c r="A493"/>
      <c r="E493" s="3"/>
      <c r="F493" s="55"/>
      <c r="G493"/>
      <c r="H493"/>
    </row>
    <row r="494" spans="1:8" s="25" customFormat="1">
      <c r="A494"/>
      <c r="B494"/>
      <c r="C494"/>
      <c r="D494"/>
      <c r="E494" s="3"/>
      <c r="F494" s="55"/>
      <c r="G494"/>
      <c r="H494"/>
    </row>
    <row r="495" spans="1:8" s="25" customFormat="1">
      <c r="A495"/>
      <c r="B495"/>
      <c r="C495"/>
      <c r="D495"/>
      <c r="E495" s="3"/>
      <c r="F495" s="55"/>
      <c r="G495"/>
      <c r="H495"/>
    </row>
    <row r="496" spans="1:8" s="25" customFormat="1">
      <c r="A496"/>
      <c r="B496"/>
      <c r="C496"/>
      <c r="D496"/>
      <c r="E496" s="3"/>
      <c r="F496" s="55"/>
      <c r="G496"/>
      <c r="H496"/>
    </row>
    <row r="497" spans="1:8" s="25" customFormat="1">
      <c r="A497"/>
      <c r="B497"/>
      <c r="C497"/>
      <c r="D497"/>
      <c r="E497" s="3"/>
      <c r="F497" s="55"/>
      <c r="G497"/>
      <c r="H497"/>
    </row>
    <row r="498" spans="1:8" s="25" customFormat="1">
      <c r="A498"/>
      <c r="B498"/>
      <c r="C498"/>
      <c r="D498"/>
      <c r="E498" s="3"/>
      <c r="F498" s="55"/>
      <c r="G498"/>
      <c r="H498"/>
    </row>
    <row r="499" spans="1:8" s="25" customFormat="1">
      <c r="A499"/>
      <c r="B499"/>
      <c r="C499"/>
      <c r="D499"/>
      <c r="E499" s="3"/>
      <c r="F499" s="55"/>
      <c r="G499"/>
      <c r="H499"/>
    </row>
    <row r="500" spans="1:8" s="25" customFormat="1">
      <c r="A500"/>
      <c r="B500"/>
      <c r="C500"/>
      <c r="D500"/>
      <c r="E500" s="3"/>
      <c r="F500" s="55"/>
      <c r="G500"/>
      <c r="H500"/>
    </row>
    <row r="501" spans="1:8" s="25" customFormat="1">
      <c r="A501"/>
      <c r="B501"/>
      <c r="C501"/>
      <c r="D501"/>
      <c r="E501" s="3"/>
      <c r="F501" s="55"/>
      <c r="G501"/>
      <c r="H501"/>
    </row>
    <row r="502" spans="1:8" s="25" customFormat="1">
      <c r="A502"/>
      <c r="B502"/>
      <c r="C502"/>
      <c r="D502"/>
      <c r="E502" s="3"/>
      <c r="F502" s="55"/>
      <c r="G502"/>
      <c r="H502"/>
    </row>
    <row r="503" spans="1:8" s="25" customFormat="1">
      <c r="A503"/>
      <c r="B503"/>
      <c r="C503"/>
      <c r="D503"/>
      <c r="E503" s="3"/>
      <c r="F503" s="55"/>
      <c r="G503"/>
      <c r="H503"/>
    </row>
    <row r="504" spans="1:8" s="25" customFormat="1">
      <c r="A504"/>
      <c r="B504"/>
      <c r="C504"/>
      <c r="D504"/>
      <c r="E504" s="3"/>
      <c r="F504" s="55"/>
      <c r="G504"/>
      <c r="H504"/>
    </row>
    <row r="505" spans="1:8" s="25" customFormat="1">
      <c r="A505"/>
      <c r="B505"/>
      <c r="C505"/>
      <c r="D505"/>
      <c r="E505" s="3"/>
      <c r="F505" s="55"/>
      <c r="G505"/>
      <c r="H505"/>
    </row>
    <row r="506" spans="1:8" s="25" customFormat="1">
      <c r="A506"/>
      <c r="B506"/>
      <c r="C506"/>
      <c r="D506"/>
      <c r="E506" s="3"/>
      <c r="F506" s="55"/>
      <c r="G506"/>
      <c r="H506"/>
    </row>
    <row r="507" spans="1:8" s="25" customFormat="1">
      <c r="A507"/>
      <c r="B507"/>
      <c r="C507"/>
      <c r="D507"/>
      <c r="E507" s="3"/>
      <c r="F507" s="55"/>
      <c r="G507"/>
      <c r="H507"/>
    </row>
    <row r="508" spans="1:8" s="25" customFormat="1">
      <c r="A508"/>
      <c r="B508"/>
      <c r="C508"/>
      <c r="D508"/>
      <c r="E508" s="3"/>
      <c r="F508" s="55"/>
      <c r="G508"/>
      <c r="H508"/>
    </row>
    <row r="509" spans="1:8" s="25" customFormat="1">
      <c r="A509"/>
      <c r="B509"/>
      <c r="C509"/>
      <c r="D509"/>
      <c r="E509" s="3"/>
      <c r="F509" s="55"/>
      <c r="G509"/>
      <c r="H509"/>
    </row>
    <row r="510" spans="1:8" s="25" customFormat="1">
      <c r="A510"/>
      <c r="B510"/>
      <c r="C510"/>
      <c r="D510"/>
      <c r="E510" s="3"/>
      <c r="F510" s="55"/>
      <c r="G510"/>
      <c r="H510"/>
    </row>
    <row r="511" spans="1:8" s="25" customFormat="1">
      <c r="A511"/>
      <c r="B511"/>
      <c r="C511"/>
      <c r="D511"/>
      <c r="E511" s="3"/>
      <c r="F511" s="55"/>
      <c r="G511"/>
      <c r="H511"/>
    </row>
    <row r="512" spans="1:8" s="25" customFormat="1">
      <c r="A512"/>
      <c r="B512"/>
      <c r="C512"/>
      <c r="D512"/>
      <c r="E512" s="3"/>
      <c r="F512" s="55"/>
      <c r="G512"/>
      <c r="H512"/>
    </row>
    <row r="513" spans="1:8" s="25" customFormat="1">
      <c r="A513"/>
      <c r="B513"/>
      <c r="C513"/>
      <c r="D513"/>
      <c r="E513" s="3"/>
      <c r="F513" s="55"/>
      <c r="G513"/>
      <c r="H513"/>
    </row>
    <row r="514" spans="1:8" s="25" customFormat="1">
      <c r="A514"/>
      <c r="B514"/>
      <c r="C514"/>
      <c r="D514"/>
      <c r="E514" s="3"/>
      <c r="F514" s="55"/>
      <c r="G514"/>
      <c r="H514"/>
    </row>
    <row r="515" spans="1:8" s="25" customFormat="1">
      <c r="A515"/>
      <c r="B515"/>
      <c r="C515"/>
      <c r="D515"/>
      <c r="E515" s="3"/>
      <c r="F515" s="55"/>
      <c r="G515"/>
      <c r="H515"/>
    </row>
    <row r="516" spans="1:8" s="25" customFormat="1">
      <c r="A516"/>
      <c r="B516"/>
      <c r="C516"/>
      <c r="D516"/>
      <c r="E516" s="3"/>
      <c r="F516" s="55"/>
      <c r="G516"/>
      <c r="H516"/>
    </row>
    <row r="517" spans="1:8" s="25" customFormat="1">
      <c r="A517"/>
      <c r="B517" s="63"/>
      <c r="C517"/>
      <c r="D517"/>
      <c r="E517" s="3"/>
      <c r="F517" s="55"/>
      <c r="G517"/>
      <c r="H517"/>
    </row>
    <row r="518" spans="1:8" s="25" customFormat="1">
      <c r="A518"/>
      <c r="B518" s="63"/>
      <c r="C518"/>
      <c r="D518"/>
      <c r="E518" s="3"/>
      <c r="F518" s="55"/>
      <c r="G518"/>
      <c r="H518"/>
    </row>
    <row r="519" spans="1:8" s="25" customFormat="1">
      <c r="A519"/>
      <c r="B519" s="63"/>
      <c r="C519"/>
      <c r="D519"/>
      <c r="E519" s="3"/>
      <c r="F519" s="55"/>
      <c r="G519"/>
      <c r="H519"/>
    </row>
    <row r="520" spans="1:8" s="25" customFormat="1">
      <c r="A520"/>
      <c r="B520" s="63"/>
      <c r="C520"/>
      <c r="D520"/>
      <c r="E520" s="3"/>
      <c r="F520" s="55"/>
      <c r="G520"/>
      <c r="H520"/>
    </row>
    <row r="521" spans="1:8" s="25" customFormat="1">
      <c r="A521"/>
      <c r="B521" s="63"/>
      <c r="C521"/>
      <c r="D521"/>
      <c r="E521" s="3"/>
      <c r="F521" s="55"/>
      <c r="G521"/>
      <c r="H521"/>
    </row>
    <row r="522" spans="1:8" s="25" customFormat="1">
      <c r="A522"/>
      <c r="B522" s="63"/>
      <c r="C522"/>
      <c r="D522"/>
      <c r="E522" s="3"/>
      <c r="F522" s="55"/>
      <c r="G522"/>
      <c r="H522"/>
    </row>
    <row r="523" spans="1:8" s="25" customFormat="1">
      <c r="A523"/>
      <c r="B523" s="63"/>
      <c r="C523"/>
      <c r="D523"/>
      <c r="E523" s="3"/>
      <c r="F523" s="55"/>
      <c r="G523"/>
      <c r="H523"/>
    </row>
    <row r="524" spans="1:8" s="25" customFormat="1">
      <c r="A524"/>
      <c r="B524" s="63"/>
      <c r="C524"/>
      <c r="D524"/>
      <c r="E524" s="3"/>
      <c r="F524" s="55"/>
      <c r="G524"/>
      <c r="H524"/>
    </row>
    <row r="525" spans="1:8" s="25" customFormat="1">
      <c r="A525"/>
      <c r="B525" s="63"/>
      <c r="C525"/>
      <c r="D525"/>
      <c r="E525" s="3"/>
      <c r="F525" s="55"/>
      <c r="G525"/>
      <c r="H525"/>
    </row>
    <row r="526" spans="1:8" s="25" customFormat="1">
      <c r="A526"/>
      <c r="B526" s="63"/>
      <c r="C526"/>
      <c r="D526"/>
      <c r="E526" s="3"/>
      <c r="F526" s="55"/>
      <c r="G526"/>
      <c r="H526"/>
    </row>
    <row r="527" spans="1:8" s="25" customFormat="1">
      <c r="A527"/>
      <c r="B527" s="63"/>
      <c r="C527"/>
      <c r="D527"/>
      <c r="E527" s="3"/>
      <c r="F527" s="55"/>
      <c r="G527"/>
      <c r="H527"/>
    </row>
    <row r="528" spans="1:8" s="25" customFormat="1">
      <c r="A528"/>
      <c r="B528" s="63"/>
      <c r="C528"/>
      <c r="D528"/>
      <c r="E528" s="3"/>
      <c r="F528" s="55"/>
      <c r="G528"/>
      <c r="H528"/>
    </row>
    <row r="529" spans="1:8" s="25" customFormat="1">
      <c r="A529"/>
      <c r="B529" s="63"/>
      <c r="C529"/>
      <c r="D529"/>
      <c r="E529" s="3"/>
      <c r="F529" s="55"/>
      <c r="G529"/>
      <c r="H529"/>
    </row>
    <row r="530" spans="1:8" s="25" customFormat="1">
      <c r="A530"/>
      <c r="B530" s="63"/>
      <c r="C530"/>
      <c r="D530"/>
      <c r="E530" s="3"/>
      <c r="F530" s="55" t="s">
        <v>782</v>
      </c>
      <c r="G530"/>
      <c r="H530"/>
    </row>
    <row r="531" spans="1:8" s="25" customFormat="1">
      <c r="A531"/>
      <c r="B531" s="63"/>
      <c r="C531"/>
      <c r="D531"/>
      <c r="E531" s="3"/>
      <c r="F531" s="55" t="s">
        <v>782</v>
      </c>
      <c r="G531"/>
      <c r="H531"/>
    </row>
    <row r="532" spans="1:8" s="25" customFormat="1">
      <c r="A532"/>
      <c r="B532" s="63"/>
      <c r="C532"/>
      <c r="D532"/>
      <c r="E532" s="3"/>
      <c r="F532" s="55" t="s">
        <v>782</v>
      </c>
      <c r="G532"/>
      <c r="H532"/>
    </row>
    <row r="533" spans="1:8" s="25" customFormat="1">
      <c r="A533"/>
      <c r="B533" s="63"/>
      <c r="C533"/>
      <c r="D533"/>
      <c r="E533" s="3"/>
      <c r="F533" s="55" t="s">
        <v>782</v>
      </c>
      <c r="G533"/>
      <c r="H533"/>
    </row>
    <row r="534" spans="1:8" s="25" customFormat="1">
      <c r="A534"/>
      <c r="B534" s="63"/>
      <c r="C534"/>
      <c r="D534"/>
      <c r="E534" s="3"/>
      <c r="F534" s="55" t="s">
        <v>782</v>
      </c>
      <c r="G534"/>
      <c r="H534"/>
    </row>
    <row r="535" spans="1:8" s="25" customFormat="1">
      <c r="A535"/>
      <c r="B535" s="63"/>
      <c r="C535"/>
      <c r="D535"/>
      <c r="E535" s="3"/>
      <c r="F535" s="55" t="s">
        <v>782</v>
      </c>
      <c r="G535"/>
      <c r="H535"/>
    </row>
    <row r="536" spans="1:8" s="25" customFormat="1">
      <c r="A536"/>
      <c r="B536" s="63"/>
      <c r="C536"/>
      <c r="D536"/>
      <c r="E536" s="3"/>
      <c r="F536" s="55" t="s">
        <v>782</v>
      </c>
      <c r="G536"/>
      <c r="H536"/>
    </row>
    <row r="537" spans="1:8" s="25" customFormat="1">
      <c r="A537"/>
      <c r="B537" s="63"/>
      <c r="C537"/>
      <c r="D537"/>
      <c r="E537" s="3"/>
      <c r="F537" s="55" t="s">
        <v>782</v>
      </c>
      <c r="G537"/>
      <c r="H537"/>
    </row>
    <row r="538" spans="1:8" s="25" customFormat="1">
      <c r="A538"/>
      <c r="B538" s="63"/>
      <c r="C538"/>
      <c r="D538"/>
      <c r="E538" s="3"/>
      <c r="F538" s="55" t="s">
        <v>782</v>
      </c>
      <c r="G538"/>
      <c r="H538"/>
    </row>
    <row r="539" spans="1:8" s="25" customFormat="1">
      <c r="A539"/>
      <c r="B539" s="63"/>
      <c r="C539"/>
      <c r="D539"/>
      <c r="E539" s="3"/>
      <c r="F539" s="55" t="s">
        <v>782</v>
      </c>
      <c r="G539"/>
      <c r="H539"/>
    </row>
    <row r="540" spans="1:8" s="25" customFormat="1">
      <c r="A540"/>
      <c r="B540" s="63"/>
      <c r="C540"/>
      <c r="D540"/>
      <c r="E540" s="3"/>
      <c r="F540" s="55" t="s">
        <v>782</v>
      </c>
      <c r="G540"/>
      <c r="H540"/>
    </row>
    <row r="541" spans="1:8" s="25" customFormat="1">
      <c r="A541"/>
      <c r="B541" s="63"/>
      <c r="C541"/>
      <c r="D541"/>
      <c r="E541" s="3"/>
      <c r="F541" s="55" t="s">
        <v>782</v>
      </c>
      <c r="G541"/>
      <c r="H541"/>
    </row>
    <row r="542" spans="1:8" s="25" customFormat="1">
      <c r="A542"/>
      <c r="B542" s="63"/>
      <c r="C542"/>
      <c r="D542"/>
      <c r="E542" s="3"/>
      <c r="F542" s="55" t="s">
        <v>782</v>
      </c>
      <c r="G542"/>
      <c r="H542"/>
    </row>
    <row r="543" spans="1:8" s="25" customFormat="1">
      <c r="A543"/>
      <c r="B543" s="63"/>
      <c r="C543"/>
      <c r="D543"/>
      <c r="E543" s="3"/>
      <c r="F543" s="55" t="s">
        <v>782</v>
      </c>
      <c r="G543"/>
      <c r="H543"/>
    </row>
    <row r="544" spans="1:8" s="25" customFormat="1">
      <c r="A544"/>
      <c r="B544" s="63"/>
      <c r="C544"/>
      <c r="D544"/>
      <c r="E544" s="3"/>
      <c r="F544" s="55" t="s">
        <v>782</v>
      </c>
      <c r="G544"/>
      <c r="H544"/>
    </row>
    <row r="545" spans="1:8" s="25" customFormat="1">
      <c r="A545"/>
      <c r="B545" s="63"/>
      <c r="C545"/>
      <c r="D545"/>
      <c r="E545" s="3"/>
      <c r="F545" s="55" t="s">
        <v>782</v>
      </c>
      <c r="G545"/>
      <c r="H545"/>
    </row>
    <row r="546" spans="1:8" s="25" customFormat="1">
      <c r="A546"/>
      <c r="B546" s="63"/>
      <c r="C546"/>
      <c r="D546"/>
      <c r="E546" s="3"/>
      <c r="F546" s="55"/>
      <c r="G546"/>
      <c r="H546"/>
    </row>
    <row r="547" spans="1:8" s="25" customFormat="1">
      <c r="A547"/>
      <c r="B547" s="63"/>
      <c r="C547"/>
      <c r="D547"/>
      <c r="E547" s="3"/>
      <c r="F547" s="55"/>
      <c r="G547"/>
      <c r="H547"/>
    </row>
    <row r="548" spans="1:8" s="25" customFormat="1">
      <c r="A548"/>
      <c r="B548" s="63"/>
      <c r="C548"/>
      <c r="D548"/>
      <c r="E548" s="3"/>
      <c r="F548" s="55"/>
      <c r="G548"/>
      <c r="H548"/>
    </row>
    <row r="549" spans="1:8" s="25" customFormat="1">
      <c r="A549"/>
      <c r="B549" s="63"/>
      <c r="C549"/>
      <c r="D549"/>
      <c r="E549" s="3"/>
      <c r="F549" s="55"/>
      <c r="G549"/>
      <c r="H549"/>
    </row>
    <row r="550" spans="1:8" s="25" customFormat="1">
      <c r="A550"/>
      <c r="B550" s="63"/>
      <c r="C550"/>
      <c r="D550"/>
      <c r="E550" s="3"/>
      <c r="F550" s="55"/>
      <c r="G550"/>
      <c r="H550"/>
    </row>
    <row r="551" spans="1:8" s="25" customFormat="1">
      <c r="A551"/>
      <c r="B551" s="63"/>
      <c r="C551"/>
      <c r="D551"/>
      <c r="E551" s="3"/>
      <c r="F551" s="55"/>
      <c r="G551"/>
      <c r="H551"/>
    </row>
    <row r="552" spans="1:8" s="25" customFormat="1">
      <c r="A552"/>
      <c r="B552" s="63"/>
      <c r="C552"/>
      <c r="D552"/>
      <c r="E552" s="3"/>
      <c r="F552" s="55"/>
      <c r="G552"/>
      <c r="H552"/>
    </row>
    <row r="553" spans="1:8" s="25" customFormat="1">
      <c r="A553"/>
      <c r="B553" s="63"/>
      <c r="C553"/>
      <c r="D553"/>
      <c r="E553" s="3"/>
      <c r="F553" s="55"/>
      <c r="G553"/>
      <c r="H553"/>
    </row>
    <row r="554" spans="1:8" s="25" customFormat="1">
      <c r="A554"/>
      <c r="B554" s="63"/>
      <c r="C554"/>
      <c r="D554"/>
      <c r="E554" s="3"/>
      <c r="F554" s="55"/>
      <c r="G554"/>
      <c r="H554"/>
    </row>
    <row r="555" spans="1:8" s="25" customFormat="1">
      <c r="A555"/>
      <c r="B555" s="63"/>
      <c r="C555"/>
      <c r="D555"/>
      <c r="E555" s="3"/>
      <c r="F555" s="55"/>
      <c r="G555"/>
      <c r="H555"/>
    </row>
    <row r="556" spans="1:8" s="25" customFormat="1">
      <c r="A556"/>
      <c r="B556" s="63"/>
      <c r="C556"/>
      <c r="D556"/>
      <c r="E556" s="3"/>
      <c r="F556" s="55"/>
      <c r="G556"/>
      <c r="H556"/>
    </row>
    <row r="557" spans="1:8" s="25" customFormat="1">
      <c r="A557"/>
      <c r="B557" s="63"/>
      <c r="C557"/>
      <c r="D557"/>
      <c r="E557" s="3"/>
      <c r="F557" s="55"/>
      <c r="G557"/>
      <c r="H557"/>
    </row>
    <row r="558" spans="1:8" s="25" customFormat="1">
      <c r="A558"/>
      <c r="B558" s="63"/>
      <c r="C558"/>
      <c r="D558"/>
      <c r="E558" s="3"/>
      <c r="F558" s="55"/>
      <c r="G558"/>
      <c r="H558"/>
    </row>
    <row r="559" spans="1:8" s="25" customFormat="1">
      <c r="A559"/>
      <c r="B559" s="63"/>
      <c r="C559"/>
      <c r="D559"/>
      <c r="E559" s="3"/>
      <c r="F559" s="55"/>
      <c r="G559"/>
      <c r="H559"/>
    </row>
    <row r="560" spans="1:8" s="25" customFormat="1">
      <c r="A560"/>
      <c r="B560" s="63"/>
      <c r="C560"/>
      <c r="D560"/>
      <c r="E560" s="3"/>
      <c r="F560" s="55"/>
      <c r="G560" s="3"/>
      <c r="H560"/>
    </row>
    <row r="561" spans="1:8" s="25" customFormat="1">
      <c r="A561"/>
      <c r="B561" s="63"/>
      <c r="C561"/>
      <c r="D561"/>
      <c r="E561" s="3"/>
      <c r="F561" s="55"/>
      <c r="G561"/>
      <c r="H561"/>
    </row>
    <row r="562" spans="1:8" s="25" customFormat="1">
      <c r="A562"/>
      <c r="B562" s="63"/>
      <c r="C562"/>
      <c r="D562"/>
      <c r="E562" s="3"/>
      <c r="F562" s="55"/>
      <c r="G562"/>
      <c r="H562"/>
    </row>
    <row r="563" spans="1:8" s="25" customFormat="1">
      <c r="A563"/>
      <c r="B563" s="63"/>
      <c r="C563"/>
      <c r="D563"/>
      <c r="E563" s="3"/>
      <c r="F563" s="55"/>
      <c r="G563"/>
      <c r="H563"/>
    </row>
    <row r="564" spans="1:8" s="25" customFormat="1">
      <c r="A564"/>
      <c r="B564" s="63"/>
      <c r="C564"/>
      <c r="D564"/>
      <c r="E564" s="3"/>
      <c r="F564" s="55"/>
      <c r="G564"/>
      <c r="H564"/>
    </row>
    <row r="565" spans="1:8" s="25" customFormat="1">
      <c r="A565"/>
      <c r="B565" s="63"/>
      <c r="C565"/>
      <c r="D565"/>
      <c r="E565" s="3"/>
      <c r="F565" s="55"/>
      <c r="G565"/>
      <c r="H565"/>
    </row>
    <row r="566" spans="1:8" s="25" customFormat="1">
      <c r="A566"/>
      <c r="B566" s="63"/>
      <c r="C566"/>
      <c r="D566"/>
      <c r="E566" s="3"/>
      <c r="F566" s="55"/>
      <c r="G566"/>
      <c r="H566"/>
    </row>
    <row r="567" spans="1:8" s="25" customFormat="1">
      <c r="A567"/>
      <c r="B567" s="63"/>
      <c r="C567"/>
      <c r="D567"/>
      <c r="E567" s="3"/>
      <c r="F567" s="55"/>
      <c r="G567"/>
      <c r="H567"/>
    </row>
    <row r="568" spans="1:8" s="25" customFormat="1">
      <c r="A568"/>
      <c r="B568" s="63"/>
      <c r="C568"/>
      <c r="D568"/>
      <c r="E568" s="3"/>
      <c r="F568" s="55"/>
      <c r="G568"/>
      <c r="H568"/>
    </row>
    <row r="569" spans="1:8" s="25" customFormat="1">
      <c r="A569"/>
      <c r="B569" s="63"/>
      <c r="C569"/>
      <c r="D569"/>
      <c r="E569" s="3"/>
      <c r="F569" s="55"/>
      <c r="G569"/>
      <c r="H569"/>
    </row>
    <row r="570" spans="1:8" s="25" customFormat="1">
      <c r="A570"/>
      <c r="B570" s="63"/>
      <c r="C570"/>
      <c r="D570"/>
      <c r="E570" s="3"/>
      <c r="F570" s="55"/>
      <c r="G570"/>
      <c r="H570"/>
    </row>
    <row r="571" spans="1:8" s="25" customFormat="1">
      <c r="A571"/>
      <c r="B571" s="63"/>
      <c r="C571"/>
      <c r="D571"/>
      <c r="E571" s="3"/>
      <c r="F571" s="55"/>
      <c r="G571"/>
      <c r="H571"/>
    </row>
    <row r="572" spans="1:8" s="25" customFormat="1">
      <c r="A572"/>
      <c r="B572" s="63"/>
      <c r="C572"/>
      <c r="D572"/>
      <c r="E572" s="3"/>
      <c r="F572" s="55"/>
      <c r="G572"/>
      <c r="H572"/>
    </row>
    <row r="573" spans="1:8" s="25" customFormat="1">
      <c r="A573"/>
      <c r="B573" s="63"/>
      <c r="C573"/>
      <c r="D573"/>
      <c r="E573" s="3"/>
      <c r="F573" s="55"/>
      <c r="G573" s="3"/>
      <c r="H573"/>
    </row>
    <row r="574" spans="1:8" s="25" customFormat="1">
      <c r="A574"/>
      <c r="B574" s="63"/>
      <c r="C574"/>
      <c r="D574"/>
      <c r="E574" s="3"/>
      <c r="F574" s="55"/>
      <c r="G574"/>
      <c r="H574"/>
    </row>
    <row r="575" spans="1:8" s="25" customFormat="1">
      <c r="A575"/>
      <c r="B575" s="63"/>
      <c r="C575"/>
      <c r="D575"/>
      <c r="E575" s="3"/>
      <c r="F575" s="55"/>
      <c r="G575"/>
      <c r="H575"/>
    </row>
    <row r="576" spans="1:8" s="25" customFormat="1">
      <c r="A576"/>
      <c r="B576" s="63"/>
      <c r="C576"/>
      <c r="D576"/>
      <c r="E576" s="3"/>
      <c r="F576" s="55"/>
      <c r="G576"/>
      <c r="H576"/>
    </row>
    <row r="577" spans="1:8" s="25" customFormat="1">
      <c r="A577"/>
      <c r="B577" s="63"/>
      <c r="C577"/>
      <c r="D577"/>
      <c r="E577" s="3"/>
      <c r="F577" s="55"/>
      <c r="G577"/>
      <c r="H577"/>
    </row>
    <row r="578" spans="1:8" s="25" customFormat="1">
      <c r="A578"/>
      <c r="B578" s="63"/>
      <c r="C578"/>
      <c r="D578"/>
      <c r="E578" s="3"/>
      <c r="F578" s="55"/>
      <c r="G578"/>
      <c r="H578"/>
    </row>
    <row r="579" spans="1:8" s="25" customFormat="1">
      <c r="A579"/>
      <c r="B579" s="63"/>
      <c r="C579"/>
      <c r="D579"/>
      <c r="E579" s="3"/>
      <c r="F579" s="55"/>
      <c r="G579"/>
      <c r="H579"/>
    </row>
    <row r="580" spans="1:8" s="25" customFormat="1">
      <c r="A580"/>
      <c r="B580" s="63"/>
      <c r="C580"/>
      <c r="D580"/>
      <c r="E580" s="3"/>
      <c r="F580" s="55"/>
      <c r="G580"/>
      <c r="H580"/>
    </row>
    <row r="581" spans="1:8" s="25" customFormat="1">
      <c r="A581"/>
      <c r="B581" s="63"/>
      <c r="C581"/>
      <c r="D581"/>
      <c r="E581" s="3"/>
      <c r="F581" s="55"/>
      <c r="G581"/>
      <c r="H581"/>
    </row>
    <row r="582" spans="1:8" s="25" customFormat="1">
      <c r="A582"/>
      <c r="B582" s="63"/>
      <c r="C582"/>
      <c r="D582"/>
      <c r="E582" s="3"/>
      <c r="F582" s="55"/>
      <c r="G582"/>
      <c r="H582"/>
    </row>
    <row r="583" spans="1:8" s="25" customFormat="1">
      <c r="A583"/>
      <c r="B583" s="63"/>
      <c r="C583"/>
      <c r="D583"/>
      <c r="E583" s="3"/>
      <c r="F583" s="55"/>
      <c r="G583"/>
      <c r="H583"/>
    </row>
    <row r="584" spans="1:8" s="25" customFormat="1">
      <c r="A584"/>
      <c r="B584" s="63"/>
      <c r="C584"/>
      <c r="D584"/>
      <c r="E584" s="3"/>
      <c r="F584" s="55"/>
      <c r="G584"/>
      <c r="H584"/>
    </row>
    <row r="585" spans="1:8" s="25" customFormat="1">
      <c r="A585"/>
      <c r="B585" s="63"/>
      <c r="C585"/>
      <c r="D585"/>
      <c r="E585" s="3"/>
      <c r="F585" s="55"/>
      <c r="G585"/>
      <c r="H585"/>
    </row>
    <row r="586" spans="1:8" s="25" customFormat="1">
      <c r="A586"/>
      <c r="B586" s="63"/>
      <c r="C586"/>
      <c r="D586"/>
      <c r="E586" s="3"/>
      <c r="F586" s="55"/>
      <c r="G586"/>
      <c r="H586"/>
    </row>
    <row r="587" spans="1:8" s="25" customFormat="1">
      <c r="A587"/>
      <c r="B587" s="63"/>
      <c r="C587"/>
      <c r="D587"/>
      <c r="E587" s="3"/>
      <c r="F587" s="55"/>
      <c r="G587"/>
      <c r="H587"/>
    </row>
    <row r="588" spans="1:8" s="25" customFormat="1">
      <c r="A588"/>
      <c r="B588" s="63"/>
      <c r="C588"/>
      <c r="D588"/>
      <c r="E588" s="3"/>
      <c r="F588" s="55"/>
      <c r="G588"/>
      <c r="H588"/>
    </row>
    <row r="589" spans="1:8" s="25" customFormat="1">
      <c r="A589"/>
      <c r="B589" s="63"/>
      <c r="C589"/>
      <c r="D589"/>
      <c r="E589" s="3"/>
      <c r="F589" s="55"/>
      <c r="G589"/>
      <c r="H589"/>
    </row>
    <row r="590" spans="1:8" s="25" customFormat="1">
      <c r="A590"/>
      <c r="B590" s="63"/>
      <c r="C590"/>
      <c r="D590"/>
      <c r="E590" s="3"/>
      <c r="F590" s="55"/>
      <c r="G590"/>
      <c r="H590"/>
    </row>
    <row r="591" spans="1:8" s="25" customFormat="1">
      <c r="A591"/>
      <c r="B591" s="63"/>
      <c r="C591"/>
      <c r="D591"/>
      <c r="E591" s="3"/>
      <c r="F591" s="55"/>
      <c r="G591"/>
      <c r="H591"/>
    </row>
    <row r="592" spans="1:8" s="25" customFormat="1">
      <c r="A592"/>
      <c r="B592" s="63"/>
      <c r="C592"/>
      <c r="D592"/>
      <c r="E592" s="3"/>
      <c r="F592" s="55"/>
      <c r="G592"/>
      <c r="H592"/>
    </row>
    <row r="593" spans="1:8" s="25" customFormat="1">
      <c r="A593"/>
      <c r="B593" s="63"/>
      <c r="C593"/>
      <c r="D593"/>
      <c r="E593" s="3"/>
      <c r="F593" s="55"/>
      <c r="G593"/>
      <c r="H593"/>
    </row>
    <row r="594" spans="1:8" s="25" customFormat="1">
      <c r="A594"/>
      <c r="B594" s="63"/>
      <c r="C594"/>
      <c r="D594"/>
      <c r="E594" s="3"/>
      <c r="F594" s="55"/>
      <c r="G594"/>
      <c r="H594"/>
    </row>
    <row r="595" spans="1:8" s="25" customFormat="1">
      <c r="A595"/>
      <c r="B595" s="63"/>
      <c r="C595"/>
      <c r="D595"/>
      <c r="E595" s="3"/>
      <c r="F595" s="55"/>
      <c r="G595" s="3"/>
      <c r="H595"/>
    </row>
    <row r="596" spans="1:8" s="25" customFormat="1">
      <c r="A596"/>
      <c r="B596" s="63"/>
      <c r="C596"/>
      <c r="D596"/>
      <c r="E596" s="3"/>
      <c r="F596" s="55"/>
      <c r="G596" s="3"/>
      <c r="H596"/>
    </row>
    <row r="597" spans="1:8" s="25" customFormat="1">
      <c r="A597"/>
      <c r="B597" s="63"/>
      <c r="C597"/>
      <c r="D597"/>
      <c r="E597" s="3"/>
      <c r="F597" s="55"/>
      <c r="G597"/>
      <c r="H597"/>
    </row>
    <row r="598" spans="1:8" s="25" customFormat="1">
      <c r="A598"/>
      <c r="B598" s="63"/>
      <c r="C598"/>
      <c r="D598"/>
      <c r="E598" s="3"/>
      <c r="F598" s="55"/>
      <c r="G598" s="3"/>
      <c r="H598"/>
    </row>
    <row r="599" spans="1:8" s="25" customFormat="1">
      <c r="A599"/>
      <c r="B599" s="63"/>
      <c r="C599"/>
      <c r="D599"/>
      <c r="E599" s="3"/>
      <c r="F599" s="55"/>
      <c r="G599"/>
      <c r="H599"/>
    </row>
    <row r="600" spans="1:8" s="25" customFormat="1">
      <c r="A600"/>
      <c r="B600" s="63"/>
      <c r="C600"/>
      <c r="D600"/>
      <c r="E600" s="3"/>
      <c r="F600" s="55"/>
      <c r="G600"/>
      <c r="H600"/>
    </row>
    <row r="601" spans="1:8" s="25" customFormat="1">
      <c r="A601"/>
      <c r="B601" s="63"/>
      <c r="C601"/>
      <c r="D601"/>
      <c r="E601" s="3"/>
      <c r="F601" s="55"/>
      <c r="G601"/>
      <c r="H601"/>
    </row>
    <row r="602" spans="1:8" s="25" customFormat="1">
      <c r="A602"/>
      <c r="B602" s="63"/>
      <c r="C602"/>
      <c r="D602"/>
      <c r="E602" s="3"/>
      <c r="F602" s="55"/>
      <c r="G602"/>
      <c r="H602"/>
    </row>
    <row r="603" spans="1:8" s="25" customFormat="1">
      <c r="A603"/>
      <c r="B603" s="63"/>
      <c r="C603"/>
      <c r="D603"/>
      <c r="E603" s="3"/>
      <c r="F603" s="55"/>
      <c r="G603" s="3"/>
      <c r="H603"/>
    </row>
    <row r="604" spans="1:8" s="25" customFormat="1">
      <c r="A604"/>
      <c r="B604" s="63"/>
      <c r="C604"/>
      <c r="D604"/>
      <c r="E604" s="3"/>
      <c r="F604" s="55"/>
      <c r="G604" s="3"/>
      <c r="H604"/>
    </row>
    <row r="605" spans="1:8" s="25" customFormat="1">
      <c r="A605"/>
      <c r="B605" s="63"/>
      <c r="C605"/>
      <c r="D605"/>
      <c r="E605" s="3"/>
      <c r="F605" s="55"/>
      <c r="G605"/>
      <c r="H605"/>
    </row>
    <row r="606" spans="1:8" s="25" customFormat="1">
      <c r="A606"/>
      <c r="B606" s="63"/>
      <c r="C606"/>
      <c r="D606"/>
      <c r="E606" s="3"/>
      <c r="F606" s="55"/>
      <c r="G606"/>
      <c r="H606"/>
    </row>
    <row r="607" spans="1:8" s="25" customFormat="1">
      <c r="A607"/>
      <c r="B607" s="63"/>
      <c r="C607"/>
      <c r="D607"/>
      <c r="E607" s="3"/>
      <c r="F607" s="55"/>
      <c r="G607"/>
      <c r="H607"/>
    </row>
    <row r="608" spans="1:8" s="25" customFormat="1">
      <c r="A608"/>
      <c r="B608" s="63"/>
      <c r="C608"/>
      <c r="D608"/>
      <c r="E608" s="3"/>
      <c r="F608" s="55"/>
      <c r="G608"/>
      <c r="H608"/>
    </row>
    <row r="609" spans="1:8" s="25" customFormat="1">
      <c r="A609"/>
      <c r="B609" s="63"/>
      <c r="C609"/>
      <c r="D609"/>
      <c r="E609" s="3"/>
      <c r="F609" s="55"/>
      <c r="G609"/>
      <c r="H609"/>
    </row>
    <row r="610" spans="1:8" s="25" customFormat="1">
      <c r="A610"/>
      <c r="B610" s="63"/>
      <c r="C610"/>
      <c r="D610"/>
      <c r="E610" s="3"/>
      <c r="F610" s="55"/>
      <c r="G610"/>
      <c r="H610"/>
    </row>
    <row r="611" spans="1:8" s="25" customFormat="1">
      <c r="A611"/>
      <c r="B611" s="63"/>
      <c r="C611"/>
      <c r="D611"/>
      <c r="E611" s="3"/>
      <c r="F611" s="55"/>
      <c r="G611"/>
      <c r="H611"/>
    </row>
    <row r="612" spans="1:8" s="25" customFormat="1">
      <c r="A612"/>
      <c r="B612" s="63"/>
      <c r="C612"/>
      <c r="D612"/>
      <c r="E612" s="3"/>
      <c r="F612" s="55"/>
      <c r="G612"/>
      <c r="H612"/>
    </row>
    <row r="613" spans="1:8" s="25" customFormat="1">
      <c r="A613"/>
      <c r="B613" s="63"/>
      <c r="C613"/>
      <c r="D613"/>
      <c r="E613" s="3"/>
      <c r="F613" s="55"/>
      <c r="G613"/>
      <c r="H613"/>
    </row>
    <row r="614" spans="1:8" s="25" customFormat="1">
      <c r="A614"/>
      <c r="B614" s="63"/>
      <c r="C614"/>
      <c r="D614"/>
      <c r="E614" s="3"/>
      <c r="F614" s="55"/>
      <c r="G614"/>
      <c r="H614"/>
    </row>
    <row r="615" spans="1:8" s="25" customFormat="1">
      <c r="A615"/>
      <c r="B615" s="63"/>
      <c r="C615"/>
      <c r="D615"/>
      <c r="E615" s="3"/>
      <c r="F615" s="55"/>
      <c r="G615"/>
      <c r="H615"/>
    </row>
    <row r="616" spans="1:8" s="25" customFormat="1">
      <c r="A616"/>
      <c r="B616" s="63"/>
      <c r="C616"/>
      <c r="D616"/>
      <c r="E616" s="3"/>
      <c r="F616" s="55"/>
      <c r="G616"/>
      <c r="H616"/>
    </row>
    <row r="617" spans="1:8" s="25" customFormat="1">
      <c r="A617"/>
      <c r="B617" s="63"/>
      <c r="C617"/>
      <c r="D617"/>
      <c r="E617" s="3"/>
      <c r="F617" s="55"/>
      <c r="G617"/>
      <c r="H617"/>
    </row>
    <row r="618" spans="1:8" s="25" customFormat="1">
      <c r="A618"/>
      <c r="B618" s="63"/>
      <c r="C618"/>
      <c r="D618"/>
      <c r="E618" s="3"/>
      <c r="F618" s="55"/>
      <c r="G618"/>
      <c r="H618"/>
    </row>
    <row r="619" spans="1:8" s="25" customFormat="1">
      <c r="A619"/>
      <c r="B619" s="63"/>
      <c r="C619"/>
      <c r="D619"/>
      <c r="E619" s="3"/>
      <c r="F619" s="55"/>
      <c r="G619"/>
      <c r="H619"/>
    </row>
    <row r="620" spans="1:8" s="25" customFormat="1">
      <c r="A620"/>
      <c r="B620" s="63"/>
      <c r="C620"/>
      <c r="D620"/>
      <c r="E620" s="3"/>
      <c r="F620" s="55"/>
      <c r="G620"/>
      <c r="H620"/>
    </row>
    <row r="621" spans="1:8" s="25" customFormat="1">
      <c r="A621"/>
      <c r="B621" s="63"/>
      <c r="C621"/>
      <c r="D621"/>
      <c r="E621" s="3"/>
      <c r="F621" s="55"/>
      <c r="G621"/>
      <c r="H621"/>
    </row>
    <row r="622" spans="1:8" s="25" customFormat="1">
      <c r="A622"/>
      <c r="B622" s="63"/>
      <c r="C622"/>
      <c r="D622"/>
      <c r="E622" s="3"/>
      <c r="F622" s="55"/>
      <c r="G622" s="3"/>
      <c r="H622"/>
    </row>
    <row r="623" spans="1:8" s="25" customFormat="1">
      <c r="A623"/>
      <c r="B623" s="63"/>
      <c r="C623"/>
      <c r="D623"/>
      <c r="E623" s="3"/>
      <c r="F623" s="55"/>
      <c r="G623"/>
      <c r="H623"/>
    </row>
    <row r="624" spans="1:8" s="25" customFormat="1">
      <c r="A624"/>
      <c r="B624" s="63"/>
      <c r="C624"/>
      <c r="D624"/>
      <c r="E624" s="3"/>
      <c r="F624" s="55"/>
      <c r="G624"/>
      <c r="H624"/>
    </row>
    <row r="625" spans="1:8" s="25" customFormat="1">
      <c r="A625"/>
      <c r="B625" s="63"/>
      <c r="C625"/>
      <c r="D625"/>
      <c r="E625" s="3"/>
      <c r="F625" s="55"/>
      <c r="G625"/>
      <c r="H625"/>
    </row>
    <row r="626" spans="1:8" s="25" customFormat="1">
      <c r="A626"/>
      <c r="B626" s="63"/>
      <c r="C626"/>
      <c r="D626"/>
      <c r="E626" s="3"/>
      <c r="F626" s="55"/>
      <c r="G626"/>
      <c r="H626"/>
    </row>
    <row r="627" spans="1:8" s="25" customFormat="1">
      <c r="A627"/>
      <c r="B627" s="63"/>
      <c r="C627"/>
      <c r="D627"/>
      <c r="E627" s="3"/>
      <c r="F627" s="55"/>
      <c r="G627"/>
      <c r="H627"/>
    </row>
    <row r="628" spans="1:8" s="25" customFormat="1">
      <c r="A628"/>
      <c r="B628" s="63"/>
      <c r="C628"/>
      <c r="D628"/>
      <c r="E628" s="3"/>
      <c r="F628" s="55"/>
      <c r="G628"/>
      <c r="H628"/>
    </row>
    <row r="629" spans="1:8" s="25" customFormat="1">
      <c r="A629"/>
      <c r="B629" s="63"/>
      <c r="C629"/>
      <c r="D629"/>
      <c r="E629" s="3"/>
      <c r="F629" s="55"/>
      <c r="G629"/>
      <c r="H629"/>
    </row>
    <row r="630" spans="1:8" s="25" customFormat="1">
      <c r="A630"/>
      <c r="B630" s="63"/>
      <c r="C630"/>
      <c r="D630"/>
      <c r="E630" s="3"/>
      <c r="F630" s="55"/>
      <c r="G630"/>
      <c r="H630"/>
    </row>
    <row r="631" spans="1:8" s="25" customFormat="1">
      <c r="A631"/>
      <c r="B631" s="63"/>
      <c r="C631"/>
      <c r="D631"/>
      <c r="E631" s="3"/>
      <c r="F631" s="55"/>
      <c r="G631"/>
      <c r="H631"/>
    </row>
    <row r="632" spans="1:8" s="25" customFormat="1">
      <c r="A632"/>
      <c r="B632" s="63"/>
      <c r="C632"/>
      <c r="D632"/>
      <c r="E632" s="3"/>
      <c r="F632" s="55"/>
      <c r="G632"/>
      <c r="H632"/>
    </row>
    <row r="633" spans="1:8" s="25" customFormat="1">
      <c r="A633"/>
      <c r="B633" s="63"/>
      <c r="C633"/>
      <c r="D633"/>
      <c r="E633" s="3"/>
      <c r="F633" s="55"/>
      <c r="G633"/>
      <c r="H633"/>
    </row>
    <row r="634" spans="1:8" s="25" customFormat="1">
      <c r="A634"/>
      <c r="B634" s="63"/>
      <c r="C634"/>
      <c r="D634"/>
      <c r="E634" s="3"/>
      <c r="F634" s="55"/>
      <c r="G634" s="3"/>
      <c r="H634"/>
    </row>
    <row r="635" spans="1:8" s="25" customFormat="1">
      <c r="A635"/>
      <c r="B635" s="63"/>
      <c r="C635"/>
      <c r="D635"/>
      <c r="E635" s="3"/>
      <c r="F635" s="55"/>
      <c r="G635" s="3"/>
      <c r="H635"/>
    </row>
    <row r="636" spans="1:8" s="25" customFormat="1">
      <c r="A636"/>
      <c r="B636" s="63"/>
      <c r="C636"/>
      <c r="D636"/>
      <c r="E636" s="3"/>
      <c r="F636" s="55"/>
      <c r="G636" s="3"/>
      <c r="H636"/>
    </row>
    <row r="637" spans="1:8" s="25" customFormat="1">
      <c r="A637"/>
      <c r="B637" s="63"/>
      <c r="C637"/>
      <c r="D637"/>
      <c r="E637" s="3"/>
      <c r="F637" s="55"/>
      <c r="G637"/>
      <c r="H637"/>
    </row>
    <row r="638" spans="1:8" s="25" customFormat="1">
      <c r="A638"/>
      <c r="B638" s="63"/>
      <c r="C638"/>
      <c r="D638"/>
      <c r="E638" s="3"/>
      <c r="F638" s="55"/>
      <c r="G638"/>
      <c r="H638"/>
    </row>
    <row r="639" spans="1:8" s="25" customFormat="1">
      <c r="A639"/>
      <c r="B639" s="63"/>
      <c r="C639"/>
      <c r="D639"/>
      <c r="E639" s="3"/>
      <c r="F639" s="55"/>
      <c r="G639"/>
      <c r="H639"/>
    </row>
    <row r="640" spans="1:8" s="25" customFormat="1">
      <c r="A640"/>
      <c r="B640" s="63"/>
      <c r="C640"/>
      <c r="D640"/>
      <c r="E640" s="3"/>
      <c r="F640" s="55"/>
      <c r="G640"/>
      <c r="H640"/>
    </row>
    <row r="641" spans="1:8" s="25" customFormat="1">
      <c r="A641"/>
      <c r="B641" s="63"/>
      <c r="C641"/>
      <c r="D641"/>
      <c r="E641" s="3"/>
      <c r="F641" s="55"/>
      <c r="G641"/>
      <c r="H641"/>
    </row>
    <row r="642" spans="1:8" s="25" customFormat="1">
      <c r="A642"/>
      <c r="B642" s="63"/>
      <c r="C642"/>
      <c r="D642"/>
      <c r="E642" s="3"/>
      <c r="F642" s="55"/>
      <c r="G642" s="3"/>
      <c r="H642"/>
    </row>
    <row r="643" spans="1:8" s="25" customFormat="1">
      <c r="A643"/>
      <c r="B643" s="63"/>
      <c r="C643"/>
      <c r="D643"/>
      <c r="E643" s="3"/>
      <c r="F643" s="55"/>
      <c r="G643" s="3"/>
      <c r="H643"/>
    </row>
    <row r="644" spans="1:8" s="25" customFormat="1">
      <c r="A644"/>
      <c r="B644" s="63"/>
      <c r="C644"/>
      <c r="D644"/>
      <c r="E644" s="3"/>
      <c r="F644" s="55"/>
      <c r="G644" s="3"/>
      <c r="H644"/>
    </row>
    <row r="645" spans="1:8" s="25" customFormat="1">
      <c r="A645"/>
      <c r="B645" s="63"/>
      <c r="C645"/>
      <c r="D645"/>
      <c r="E645" s="3"/>
      <c r="F645" s="55"/>
      <c r="G645" s="3"/>
      <c r="H645"/>
    </row>
    <row r="646" spans="1:8" s="25" customFormat="1">
      <c r="A646"/>
      <c r="B646" s="63"/>
      <c r="C646"/>
      <c r="D646"/>
      <c r="E646" s="3"/>
      <c r="F646" s="55"/>
      <c r="G646"/>
      <c r="H646"/>
    </row>
    <row r="647" spans="1:8" s="25" customFormat="1">
      <c r="A647"/>
      <c r="B647" s="63"/>
      <c r="C647"/>
      <c r="D647"/>
      <c r="E647" s="3"/>
      <c r="F647" s="55"/>
      <c r="G647"/>
      <c r="H647"/>
    </row>
    <row r="648" spans="1:8" s="25" customFormat="1">
      <c r="A648"/>
      <c r="B648" s="63"/>
      <c r="C648"/>
      <c r="D648"/>
      <c r="E648" s="3"/>
      <c r="F648" s="55"/>
      <c r="G648"/>
      <c r="H648"/>
    </row>
    <row r="649" spans="1:8" s="25" customFormat="1">
      <c r="A649"/>
      <c r="B649" s="63"/>
      <c r="C649"/>
      <c r="D649"/>
      <c r="E649" s="3"/>
      <c r="F649" s="55"/>
      <c r="G649"/>
      <c r="H649"/>
    </row>
    <row r="650" spans="1:8" s="25" customFormat="1">
      <c r="A650"/>
      <c r="B650" s="63"/>
      <c r="C650"/>
      <c r="D650"/>
      <c r="E650" s="3"/>
      <c r="F650" s="55"/>
      <c r="G650"/>
      <c r="H650"/>
    </row>
    <row r="651" spans="1:8" s="25" customFormat="1">
      <c r="A651"/>
      <c r="B651" s="63"/>
      <c r="C651"/>
      <c r="D651"/>
      <c r="E651" s="3"/>
      <c r="F651" s="55"/>
      <c r="G651"/>
      <c r="H651"/>
    </row>
    <row r="652" spans="1:8" s="25" customFormat="1">
      <c r="A652"/>
      <c r="B652" s="63"/>
      <c r="C652"/>
      <c r="D652"/>
      <c r="E652" s="3"/>
      <c r="F652" s="55"/>
      <c r="G652"/>
      <c r="H652"/>
    </row>
    <row r="653" spans="1:8" s="25" customFormat="1">
      <c r="A653"/>
      <c r="B653" s="63"/>
      <c r="C653"/>
      <c r="D653"/>
      <c r="E653" s="3"/>
      <c r="F653" s="55"/>
      <c r="G653" s="3"/>
      <c r="H653"/>
    </row>
    <row r="654" spans="1:8" s="25" customFormat="1">
      <c r="A654"/>
      <c r="B654" s="63"/>
      <c r="C654"/>
      <c r="D654"/>
      <c r="E654" s="3"/>
      <c r="F654" s="55"/>
      <c r="G654" s="3"/>
      <c r="H654"/>
    </row>
    <row r="655" spans="1:8" s="25" customFormat="1">
      <c r="A655"/>
      <c r="B655" s="63"/>
      <c r="C655"/>
      <c r="D655"/>
      <c r="E655" s="3"/>
      <c r="F655" s="55"/>
      <c r="G655"/>
      <c r="H655"/>
    </row>
    <row r="656" spans="1:8" s="25" customFormat="1">
      <c r="A656"/>
      <c r="B656" s="63"/>
      <c r="C656"/>
      <c r="D656"/>
      <c r="E656" s="3"/>
      <c r="F656" s="55"/>
      <c r="G656" s="3"/>
      <c r="H656"/>
    </row>
    <row r="657" spans="1:8" s="25" customFormat="1">
      <c r="A657"/>
      <c r="B657" s="63"/>
      <c r="C657"/>
      <c r="D657"/>
      <c r="E657" s="3"/>
      <c r="F657" s="55"/>
      <c r="G657" s="3"/>
      <c r="H657"/>
    </row>
    <row r="658" spans="1:8" s="25" customFormat="1">
      <c r="A658"/>
      <c r="B658" s="63"/>
      <c r="C658"/>
      <c r="D658"/>
      <c r="E658" s="3"/>
      <c r="F658" s="55"/>
      <c r="G658" s="3"/>
      <c r="H658"/>
    </row>
    <row r="659" spans="1:8" s="25" customFormat="1">
      <c r="A659"/>
      <c r="B659" s="63"/>
      <c r="C659"/>
      <c r="D659"/>
      <c r="E659" s="3"/>
      <c r="F659" s="55"/>
      <c r="G659" s="3"/>
      <c r="H659"/>
    </row>
    <row r="660" spans="1:8" s="25" customFormat="1">
      <c r="A660"/>
      <c r="B660" s="63"/>
      <c r="C660"/>
      <c r="D660"/>
      <c r="E660" s="3"/>
      <c r="F660" s="55"/>
      <c r="G660"/>
      <c r="H660"/>
    </row>
    <row r="661" spans="1:8" s="25" customFormat="1">
      <c r="A661"/>
      <c r="B661" s="63"/>
      <c r="C661"/>
      <c r="D661"/>
      <c r="E661" s="3"/>
      <c r="F661" s="55"/>
      <c r="G661" s="3"/>
      <c r="H661"/>
    </row>
    <row r="662" spans="1:8" s="25" customFormat="1">
      <c r="A662"/>
      <c r="B662" s="63"/>
      <c r="C662"/>
      <c r="D662"/>
      <c r="E662" s="3"/>
      <c r="F662" s="55"/>
      <c r="G662"/>
      <c r="H662"/>
    </row>
    <row r="663" spans="1:8" s="25" customFormat="1">
      <c r="A663"/>
      <c r="B663" s="63"/>
      <c r="C663"/>
      <c r="D663"/>
      <c r="E663" s="3"/>
      <c r="F663" s="55"/>
      <c r="G663"/>
      <c r="H663"/>
    </row>
    <row r="664" spans="1:8" s="25" customFormat="1">
      <c r="A664"/>
      <c r="B664" s="63"/>
      <c r="C664"/>
      <c r="D664"/>
      <c r="E664" s="3"/>
      <c r="F664" s="55"/>
      <c r="G664" s="3"/>
      <c r="H664"/>
    </row>
    <row r="665" spans="1:8" s="25" customFormat="1">
      <c r="A665"/>
      <c r="B665" s="63"/>
      <c r="C665"/>
      <c r="D665"/>
      <c r="E665" s="3"/>
      <c r="F665" s="55"/>
      <c r="G665"/>
      <c r="H665"/>
    </row>
    <row r="666" spans="1:8" s="25" customFormat="1">
      <c r="A666"/>
      <c r="B666" s="63"/>
      <c r="C666"/>
      <c r="D666"/>
      <c r="E666" s="3"/>
      <c r="F666" s="55"/>
      <c r="G666"/>
      <c r="H666"/>
    </row>
    <row r="667" spans="1:8" s="25" customFormat="1">
      <c r="A667"/>
      <c r="B667" s="63"/>
      <c r="C667"/>
      <c r="D667"/>
      <c r="E667" s="3"/>
      <c r="F667" s="55"/>
      <c r="G667"/>
      <c r="H667"/>
    </row>
    <row r="668" spans="1:8" s="25" customFormat="1">
      <c r="A668"/>
      <c r="B668" s="63"/>
      <c r="C668"/>
      <c r="D668"/>
      <c r="E668" s="3"/>
      <c r="F668" s="55"/>
      <c r="G668"/>
      <c r="H668"/>
    </row>
    <row r="669" spans="1:8" s="25" customFormat="1">
      <c r="A669"/>
      <c r="B669" s="63"/>
      <c r="C669"/>
      <c r="D669"/>
      <c r="E669" s="3"/>
      <c r="F669" s="55"/>
      <c r="G669"/>
      <c r="H669"/>
    </row>
    <row r="670" spans="1:8" s="25" customFormat="1">
      <c r="A670"/>
      <c r="B670" s="63"/>
      <c r="C670"/>
      <c r="D670"/>
      <c r="E670" s="3"/>
      <c r="F670" s="55"/>
      <c r="G670"/>
      <c r="H670"/>
    </row>
    <row r="671" spans="1:8" s="25" customFormat="1">
      <c r="A671"/>
      <c r="B671" s="63"/>
      <c r="C671"/>
      <c r="D671"/>
      <c r="E671" s="3"/>
      <c r="F671" s="55"/>
      <c r="G671"/>
      <c r="H671"/>
    </row>
    <row r="672" spans="1:8" s="25" customFormat="1">
      <c r="A672"/>
      <c r="B672" s="63"/>
      <c r="C672"/>
      <c r="D672"/>
      <c r="E672" s="3"/>
      <c r="F672" s="55"/>
      <c r="G672"/>
      <c r="H672"/>
    </row>
    <row r="673" spans="1:8" s="25" customFormat="1">
      <c r="A673"/>
      <c r="B673" s="63"/>
      <c r="C673"/>
      <c r="D673"/>
      <c r="E673" s="3"/>
      <c r="F673" s="55"/>
      <c r="G673" s="3"/>
      <c r="H673"/>
    </row>
    <row r="674" spans="1:8" s="25" customFormat="1">
      <c r="A674"/>
      <c r="B674" s="63"/>
      <c r="C674"/>
      <c r="D674"/>
      <c r="E674" s="3"/>
      <c r="F674" s="55"/>
      <c r="G674"/>
      <c r="H674"/>
    </row>
    <row r="675" spans="1:8" s="25" customFormat="1">
      <c r="A675"/>
      <c r="B675" s="63"/>
      <c r="C675"/>
      <c r="D675"/>
      <c r="E675" s="3"/>
      <c r="F675" s="55"/>
      <c r="G675" s="3"/>
      <c r="H675"/>
    </row>
    <row r="676" spans="1:8" s="25" customFormat="1">
      <c r="A676"/>
      <c r="B676" s="63"/>
      <c r="C676"/>
      <c r="D676"/>
      <c r="E676" s="3"/>
      <c r="F676" s="55"/>
      <c r="G676"/>
      <c r="H676"/>
    </row>
    <row r="677" spans="1:8" s="25" customFormat="1">
      <c r="A677"/>
      <c r="B677" s="63"/>
      <c r="C677"/>
      <c r="D677"/>
      <c r="E677" s="3"/>
      <c r="F677" s="55"/>
      <c r="G677"/>
      <c r="H677"/>
    </row>
    <row r="678" spans="1:8" s="25" customFormat="1">
      <c r="A678"/>
      <c r="B678" s="63"/>
      <c r="C678"/>
      <c r="D678"/>
      <c r="E678" s="3"/>
      <c r="F678" s="55"/>
      <c r="G678"/>
      <c r="H678"/>
    </row>
    <row r="679" spans="1:8" s="25" customFormat="1">
      <c r="A679"/>
      <c r="B679" s="63"/>
      <c r="C679"/>
      <c r="D679"/>
      <c r="E679" s="3"/>
      <c r="F679" s="55"/>
      <c r="G679"/>
      <c r="H679"/>
    </row>
    <row r="680" spans="1:8" s="25" customFormat="1">
      <c r="A680"/>
      <c r="B680" s="63"/>
      <c r="C680"/>
      <c r="D680"/>
      <c r="E680" s="3"/>
      <c r="F680" s="55"/>
      <c r="G680" s="3"/>
      <c r="H680"/>
    </row>
    <row r="681" spans="1:8" s="25" customFormat="1">
      <c r="A681"/>
      <c r="B681" s="63"/>
      <c r="C681"/>
      <c r="D681"/>
      <c r="E681" s="3"/>
      <c r="F681" s="55"/>
      <c r="G681"/>
      <c r="H681"/>
    </row>
    <row r="682" spans="1:8" s="25" customFormat="1">
      <c r="A682"/>
      <c r="B682" s="63"/>
      <c r="C682"/>
      <c r="D682"/>
      <c r="E682" s="3"/>
      <c r="F682" s="55"/>
      <c r="G682"/>
      <c r="H682"/>
    </row>
    <row r="683" spans="1:8" s="25" customFormat="1">
      <c r="A683"/>
      <c r="B683" s="63"/>
      <c r="C683"/>
      <c r="D683"/>
      <c r="E683" s="3"/>
      <c r="F683" s="55"/>
      <c r="G683"/>
      <c r="H683"/>
    </row>
    <row r="684" spans="1:8" s="25" customFormat="1">
      <c r="A684"/>
      <c r="B684" s="63"/>
      <c r="C684"/>
      <c r="D684"/>
      <c r="E684" s="3"/>
      <c r="F684" s="55"/>
      <c r="G684" s="3"/>
      <c r="H684"/>
    </row>
    <row r="685" spans="1:8" s="25" customFormat="1">
      <c r="A685"/>
      <c r="B685" s="63"/>
      <c r="C685"/>
      <c r="D685"/>
      <c r="E685" s="3"/>
      <c r="F685" s="55"/>
      <c r="G685"/>
      <c r="H685"/>
    </row>
    <row r="686" spans="1:8" s="25" customFormat="1">
      <c r="A686"/>
      <c r="B686" s="63"/>
      <c r="C686"/>
      <c r="D686"/>
      <c r="E686" s="3"/>
      <c r="F686" s="55"/>
      <c r="G686"/>
      <c r="H686"/>
    </row>
    <row r="687" spans="1:8" s="25" customFormat="1">
      <c r="A687"/>
      <c r="B687" s="63"/>
      <c r="C687"/>
      <c r="D687"/>
      <c r="E687" s="3"/>
      <c r="F687" s="55"/>
      <c r="G687" s="3"/>
      <c r="H687"/>
    </row>
    <row r="688" spans="1:8" s="25" customFormat="1">
      <c r="A688"/>
      <c r="B688" s="63"/>
      <c r="C688"/>
      <c r="D688"/>
      <c r="E688" s="3"/>
      <c r="F688" s="55"/>
      <c r="G688" s="3"/>
      <c r="H688"/>
    </row>
    <row r="689" spans="1:8" s="25" customFormat="1">
      <c r="A689"/>
      <c r="B689" s="63"/>
      <c r="C689"/>
      <c r="D689"/>
      <c r="E689" s="3"/>
      <c r="F689" s="55"/>
      <c r="G689"/>
      <c r="H689"/>
    </row>
    <row r="690" spans="1:8" s="25" customFormat="1">
      <c r="A690"/>
      <c r="B690" s="63"/>
      <c r="C690"/>
      <c r="D690"/>
      <c r="E690" s="3"/>
      <c r="F690" s="55"/>
      <c r="G690"/>
      <c r="H690"/>
    </row>
    <row r="691" spans="1:8" s="25" customFormat="1">
      <c r="A691"/>
      <c r="B691" s="63"/>
      <c r="C691"/>
      <c r="D691"/>
      <c r="E691" s="3"/>
      <c r="F691" s="55"/>
      <c r="G691" s="3"/>
      <c r="H691"/>
    </row>
    <row r="692" spans="1:8" s="25" customFormat="1">
      <c r="A692"/>
      <c r="B692" s="63"/>
      <c r="C692"/>
      <c r="D692"/>
      <c r="E692" s="3"/>
      <c r="F692" s="55"/>
      <c r="G692"/>
      <c r="H692"/>
    </row>
    <row r="693" spans="1:8" s="25" customFormat="1">
      <c r="A693"/>
      <c r="B693" s="63"/>
      <c r="C693"/>
      <c r="D693"/>
      <c r="E693" s="3"/>
      <c r="F693" s="55"/>
      <c r="G693"/>
      <c r="H693"/>
    </row>
    <row r="694" spans="1:8" s="25" customFormat="1">
      <c r="A694"/>
      <c r="B694" s="63"/>
      <c r="C694"/>
      <c r="D694"/>
      <c r="E694" s="3"/>
      <c r="F694" s="55"/>
      <c r="G694"/>
      <c r="H694"/>
    </row>
    <row r="695" spans="1:8" s="25" customFormat="1">
      <c r="A695"/>
      <c r="B695" s="63"/>
      <c r="C695"/>
      <c r="D695"/>
      <c r="E695" s="3"/>
      <c r="F695" s="55"/>
      <c r="G695"/>
      <c r="H695"/>
    </row>
    <row r="696" spans="1:8" s="25" customFormat="1">
      <c r="A696"/>
      <c r="B696" s="63"/>
      <c r="C696"/>
      <c r="D696"/>
      <c r="E696" s="3"/>
      <c r="F696" s="55"/>
      <c r="G696" s="3"/>
      <c r="H696"/>
    </row>
    <row r="697" spans="1:8" s="25" customFormat="1">
      <c r="A697"/>
      <c r="B697" s="63"/>
      <c r="C697"/>
      <c r="D697"/>
      <c r="E697" s="3"/>
      <c r="F697" s="55"/>
      <c r="G697"/>
      <c r="H697"/>
    </row>
    <row r="698" spans="1:8" s="25" customFormat="1">
      <c r="A698"/>
      <c r="B698" s="63"/>
      <c r="C698"/>
      <c r="D698"/>
      <c r="E698" s="3"/>
      <c r="F698" s="55"/>
      <c r="G698" s="3"/>
      <c r="H698"/>
    </row>
    <row r="699" spans="1:8" s="25" customFormat="1">
      <c r="A699"/>
      <c r="B699" s="63"/>
      <c r="C699"/>
      <c r="D699"/>
      <c r="E699" s="3"/>
      <c r="F699" s="55"/>
      <c r="G699"/>
      <c r="H699"/>
    </row>
    <row r="700" spans="1:8" s="25" customFormat="1">
      <c r="A700"/>
      <c r="B700" s="63"/>
      <c r="C700"/>
      <c r="D700"/>
      <c r="E700" s="3"/>
      <c r="F700" s="55"/>
      <c r="G700"/>
      <c r="H700"/>
    </row>
    <row r="701" spans="1:8" s="25" customFormat="1">
      <c r="A701"/>
      <c r="B701" s="63"/>
      <c r="C701"/>
      <c r="D701"/>
      <c r="E701" s="3"/>
      <c r="F701" s="55"/>
      <c r="G701"/>
      <c r="H701"/>
    </row>
    <row r="702" spans="1:8" s="25" customFormat="1">
      <c r="A702"/>
      <c r="B702" s="63"/>
      <c r="C702"/>
      <c r="D702"/>
      <c r="E702" s="3"/>
      <c r="F702" s="55"/>
      <c r="G702" s="3"/>
      <c r="H702"/>
    </row>
    <row r="703" spans="1:8" s="25" customFormat="1">
      <c r="A703"/>
      <c r="B703" s="63"/>
      <c r="C703"/>
      <c r="D703"/>
      <c r="E703" s="3"/>
      <c r="F703" s="55"/>
      <c r="G703"/>
      <c r="H703"/>
    </row>
    <row r="704" spans="1:8" s="25" customFormat="1">
      <c r="A704"/>
      <c r="B704" s="63"/>
      <c r="C704"/>
      <c r="D704"/>
      <c r="E704" s="3"/>
      <c r="F704" s="55"/>
      <c r="G704"/>
      <c r="H704"/>
    </row>
    <row r="705" spans="1:8" s="25" customFormat="1">
      <c r="A705"/>
      <c r="B705" s="63"/>
      <c r="C705"/>
      <c r="D705"/>
      <c r="E705" s="3"/>
      <c r="F705" s="55"/>
      <c r="G705"/>
      <c r="H705"/>
    </row>
    <row r="706" spans="1:8" s="25" customFormat="1">
      <c r="A706"/>
      <c r="B706" s="63"/>
      <c r="C706"/>
      <c r="D706"/>
      <c r="E706" s="3"/>
      <c r="F706" s="55"/>
      <c r="G706"/>
      <c r="H706"/>
    </row>
    <row r="707" spans="1:8" s="25" customFormat="1">
      <c r="A707"/>
      <c r="B707" s="63"/>
      <c r="C707"/>
      <c r="D707"/>
      <c r="E707" s="3"/>
      <c r="F707" s="55"/>
      <c r="G707"/>
      <c r="H707"/>
    </row>
    <row r="708" spans="1:8" s="25" customFormat="1">
      <c r="A708"/>
      <c r="B708" s="63"/>
      <c r="C708"/>
      <c r="D708"/>
      <c r="E708" s="3"/>
      <c r="F708" s="55"/>
      <c r="G708"/>
      <c r="H708"/>
    </row>
    <row r="709" spans="1:8" s="25" customFormat="1">
      <c r="A709"/>
      <c r="B709" s="63"/>
      <c r="C709"/>
      <c r="D709"/>
      <c r="E709" s="3"/>
      <c r="F709" s="55"/>
      <c r="G709"/>
      <c r="H709"/>
    </row>
    <row r="710" spans="1:8" s="25" customFormat="1">
      <c r="A710"/>
      <c r="B710" s="63"/>
      <c r="C710"/>
      <c r="D710"/>
      <c r="E710" s="3"/>
      <c r="F710" s="55"/>
      <c r="G710"/>
      <c r="H710"/>
    </row>
    <row r="711" spans="1:8" s="25" customFormat="1">
      <c r="A711"/>
      <c r="B711" s="63"/>
      <c r="C711"/>
      <c r="D711"/>
      <c r="E711" s="3"/>
      <c r="F711" s="55"/>
      <c r="G711"/>
      <c r="H711"/>
    </row>
    <row r="712" spans="1:8" s="25" customFormat="1">
      <c r="A712"/>
      <c r="B712" s="63"/>
      <c r="C712"/>
      <c r="D712"/>
      <c r="E712" s="3"/>
      <c r="F712" s="55"/>
      <c r="G712"/>
      <c r="H712"/>
    </row>
    <row r="713" spans="1:8" s="25" customFormat="1">
      <c r="A713"/>
      <c r="B713" s="63"/>
      <c r="C713"/>
      <c r="D713"/>
      <c r="E713" s="3"/>
      <c r="F713" s="55"/>
      <c r="G713"/>
      <c r="H713"/>
    </row>
    <row r="714" spans="1:8" s="25" customFormat="1">
      <c r="A714"/>
      <c r="B714" s="63"/>
      <c r="C714"/>
      <c r="D714"/>
      <c r="E714" s="3"/>
      <c r="F714" s="55"/>
      <c r="G714"/>
      <c r="H714"/>
    </row>
    <row r="715" spans="1:8" s="25" customFormat="1">
      <c r="A715"/>
      <c r="B715" s="63"/>
      <c r="C715"/>
      <c r="D715"/>
      <c r="E715" s="3"/>
      <c r="F715" s="55"/>
      <c r="G715"/>
      <c r="H715"/>
    </row>
    <row r="716" spans="1:8" s="25" customFormat="1">
      <c r="A716"/>
      <c r="B716" s="63"/>
      <c r="C716"/>
      <c r="D716"/>
      <c r="E716" s="3"/>
      <c r="F716" s="55"/>
      <c r="G716"/>
      <c r="H716"/>
    </row>
    <row r="717" spans="1:8" s="25" customFormat="1">
      <c r="A717"/>
      <c r="B717" s="63"/>
      <c r="C717"/>
      <c r="D717"/>
      <c r="E717" s="3"/>
      <c r="F717" s="55"/>
      <c r="G717"/>
      <c r="H717"/>
    </row>
    <row r="718" spans="1:8" s="25" customFormat="1">
      <c r="A718"/>
      <c r="B718" s="63"/>
      <c r="C718"/>
      <c r="D718"/>
      <c r="E718" s="3"/>
      <c r="F718" s="55"/>
      <c r="G718"/>
      <c r="H718"/>
    </row>
    <row r="719" spans="1:8" s="25" customFormat="1">
      <c r="A719"/>
      <c r="B719" s="63"/>
      <c r="C719"/>
      <c r="D719"/>
      <c r="E719" s="3"/>
      <c r="F719" s="55"/>
      <c r="G719"/>
      <c r="H719"/>
    </row>
    <row r="720" spans="1:8" s="25" customFormat="1">
      <c r="A720"/>
      <c r="B720" s="63"/>
      <c r="C720"/>
      <c r="D720"/>
      <c r="E720" s="3"/>
      <c r="F720" s="55"/>
      <c r="G720"/>
      <c r="H720"/>
    </row>
    <row r="721" spans="1:8" s="25" customFormat="1">
      <c r="A721"/>
      <c r="B721" s="63"/>
      <c r="C721"/>
      <c r="D721"/>
      <c r="E721" s="3"/>
      <c r="F721" s="55"/>
      <c r="G721"/>
      <c r="H721"/>
    </row>
    <row r="722" spans="1:8" s="25" customFormat="1">
      <c r="A722"/>
      <c r="B722" s="63"/>
      <c r="C722"/>
      <c r="D722"/>
      <c r="E722" s="3"/>
      <c r="F722" s="55"/>
      <c r="G722"/>
      <c r="H722"/>
    </row>
    <row r="723" spans="1:8" s="25" customFormat="1">
      <c r="A723"/>
      <c r="B723" s="63"/>
      <c r="C723"/>
      <c r="D723"/>
      <c r="E723" s="3"/>
      <c r="F723" s="55"/>
      <c r="G723"/>
      <c r="H723"/>
    </row>
    <row r="724" spans="1:8" s="25" customFormat="1">
      <c r="A724"/>
      <c r="B724" s="63"/>
      <c r="C724"/>
      <c r="D724"/>
      <c r="E724" s="3"/>
      <c r="F724" s="55"/>
      <c r="G724"/>
      <c r="H724"/>
    </row>
    <row r="725" spans="1:8" s="25" customFormat="1">
      <c r="A725"/>
      <c r="B725" s="63"/>
      <c r="C725"/>
      <c r="D725"/>
      <c r="E725" s="3"/>
      <c r="F725" s="55"/>
      <c r="G725"/>
      <c r="H725"/>
    </row>
    <row r="726" spans="1:8" s="25" customFormat="1">
      <c r="A726"/>
      <c r="B726" s="63"/>
      <c r="C726"/>
      <c r="D726"/>
      <c r="E726" s="3"/>
      <c r="F726" s="55"/>
      <c r="G726"/>
      <c r="H726"/>
    </row>
    <row r="727" spans="1:8" s="25" customFormat="1">
      <c r="A727"/>
      <c r="B727" s="63"/>
      <c r="C727"/>
      <c r="D727"/>
      <c r="E727" s="3"/>
      <c r="F727" s="55"/>
      <c r="G727"/>
      <c r="H727"/>
    </row>
    <row r="728" spans="1:8" s="25" customFormat="1">
      <c r="A728"/>
      <c r="B728" s="63"/>
      <c r="C728"/>
      <c r="D728"/>
      <c r="E728" s="3"/>
      <c r="F728" s="55"/>
      <c r="G728"/>
      <c r="H728"/>
    </row>
    <row r="729" spans="1:8" s="25" customFormat="1">
      <c r="A729"/>
      <c r="B729" s="63"/>
      <c r="C729"/>
      <c r="D729"/>
      <c r="E729" s="3"/>
      <c r="F729" s="55"/>
      <c r="G729"/>
      <c r="H729"/>
    </row>
    <row r="730" spans="1:8" s="25" customFormat="1">
      <c r="A730"/>
      <c r="B730" s="63"/>
      <c r="C730"/>
      <c r="D730"/>
      <c r="E730" s="3"/>
      <c r="F730" s="55"/>
      <c r="G730"/>
      <c r="H730"/>
    </row>
    <row r="731" spans="1:8" s="25" customFormat="1">
      <c r="A731"/>
      <c r="B731" s="63"/>
      <c r="C731"/>
      <c r="D731"/>
      <c r="E731" s="3"/>
      <c r="F731" s="55"/>
      <c r="G731"/>
      <c r="H731"/>
    </row>
    <row r="732" spans="1:8" s="25" customFormat="1">
      <c r="A732"/>
      <c r="B732" s="63"/>
      <c r="C732"/>
      <c r="D732"/>
      <c r="E732" s="3"/>
      <c r="F732" s="55"/>
      <c r="G732"/>
      <c r="H732"/>
    </row>
    <row r="733" spans="1:8" s="25" customFormat="1">
      <c r="A733"/>
      <c r="B733" s="63"/>
      <c r="C733"/>
      <c r="D733"/>
      <c r="E733" s="3"/>
      <c r="F733" s="55"/>
      <c r="G733"/>
      <c r="H733"/>
    </row>
    <row r="734" spans="1:8" s="25" customFormat="1">
      <c r="A734"/>
      <c r="B734" s="63"/>
      <c r="C734"/>
      <c r="D734"/>
      <c r="E734" s="3"/>
      <c r="F734" s="55"/>
      <c r="G734"/>
      <c r="H734"/>
    </row>
    <row r="735" spans="1:8" s="25" customFormat="1">
      <c r="A735"/>
      <c r="B735" s="63"/>
      <c r="C735"/>
      <c r="D735"/>
      <c r="E735" s="3"/>
      <c r="F735" s="55"/>
      <c r="G735"/>
      <c r="H735"/>
    </row>
    <row r="736" spans="1:8" s="25" customFormat="1">
      <c r="A736"/>
      <c r="B736" s="63"/>
      <c r="C736"/>
      <c r="D736"/>
      <c r="E736" s="3"/>
      <c r="F736" s="55"/>
      <c r="G736"/>
      <c r="H736"/>
    </row>
    <row r="737" spans="1:8" s="25" customFormat="1">
      <c r="A737"/>
      <c r="B737" s="63"/>
      <c r="C737"/>
      <c r="D737"/>
      <c r="E737" s="3"/>
      <c r="F737" s="55"/>
      <c r="G737"/>
      <c r="H737"/>
    </row>
    <row r="738" spans="1:8" s="25" customFormat="1">
      <c r="A738"/>
      <c r="B738" s="63"/>
      <c r="C738"/>
      <c r="D738"/>
      <c r="E738" s="3"/>
      <c r="F738" s="55"/>
      <c r="G738"/>
      <c r="H738"/>
    </row>
    <row r="739" spans="1:8" s="25" customFormat="1">
      <c r="A739"/>
      <c r="B739" s="63"/>
      <c r="C739"/>
      <c r="D739"/>
      <c r="E739" s="3"/>
      <c r="F739" s="55"/>
      <c r="G739"/>
      <c r="H739"/>
    </row>
    <row r="740" spans="1:8" s="25" customFormat="1">
      <c r="A740"/>
      <c r="B740" s="63"/>
      <c r="C740"/>
      <c r="D740"/>
      <c r="E740" s="3"/>
      <c r="F740" s="55"/>
      <c r="G740"/>
      <c r="H740"/>
    </row>
    <row r="741" spans="1:8" s="25" customFormat="1">
      <c r="A741"/>
      <c r="B741" s="63"/>
      <c r="C741"/>
      <c r="D741"/>
      <c r="E741" s="3"/>
      <c r="F741" s="55"/>
      <c r="G741"/>
      <c r="H741"/>
    </row>
    <row r="742" spans="1:8" s="25" customFormat="1">
      <c r="A742"/>
      <c r="B742" s="63"/>
      <c r="C742"/>
      <c r="D742"/>
      <c r="E742" s="3"/>
      <c r="F742" s="55"/>
      <c r="G742"/>
      <c r="H742"/>
    </row>
    <row r="743" spans="1:8" s="25" customFormat="1">
      <c r="A743"/>
      <c r="B743" s="63"/>
      <c r="C743"/>
      <c r="D743"/>
      <c r="E743" s="3"/>
      <c r="F743" s="55"/>
      <c r="G743"/>
      <c r="H743"/>
    </row>
    <row r="744" spans="1:8" s="25" customFormat="1">
      <c r="A744"/>
      <c r="B744" s="63"/>
      <c r="C744"/>
      <c r="D744"/>
      <c r="E744" s="3"/>
      <c r="F744" s="55"/>
      <c r="G744"/>
      <c r="H744"/>
    </row>
    <row r="745" spans="1:8" s="25" customFormat="1">
      <c r="A745"/>
      <c r="B745" s="63"/>
      <c r="C745"/>
      <c r="D745"/>
      <c r="E745" s="3"/>
      <c r="F745" s="55"/>
      <c r="G745"/>
      <c r="H745"/>
    </row>
    <row r="746" spans="1:8" s="25" customFormat="1">
      <c r="A746"/>
      <c r="B746" s="63"/>
      <c r="C746"/>
      <c r="D746"/>
      <c r="E746" s="3"/>
      <c r="F746" s="55"/>
      <c r="G746"/>
      <c r="H746"/>
    </row>
    <row r="747" spans="1:8" s="25" customFormat="1">
      <c r="A747"/>
      <c r="B747" s="63"/>
      <c r="C747"/>
      <c r="D747"/>
      <c r="E747" s="3"/>
      <c r="F747" s="55"/>
      <c r="G747"/>
      <c r="H747"/>
    </row>
    <row r="748" spans="1:8" s="25" customFormat="1">
      <c r="A748"/>
      <c r="B748" s="63"/>
      <c r="C748"/>
      <c r="D748"/>
      <c r="E748" s="3"/>
      <c r="F748" s="55"/>
      <c r="G748"/>
      <c r="H748"/>
    </row>
    <row r="749" spans="1:8" s="25" customFormat="1">
      <c r="A749"/>
      <c r="B749" s="63"/>
      <c r="C749"/>
      <c r="D749"/>
      <c r="E749" s="3"/>
      <c r="F749" s="55"/>
      <c r="G749"/>
      <c r="H749"/>
    </row>
    <row r="750" spans="1:8" s="25" customFormat="1">
      <c r="A750"/>
      <c r="B750" s="63"/>
      <c r="C750"/>
      <c r="D750"/>
      <c r="E750" s="3"/>
      <c r="F750" s="55"/>
      <c r="G750"/>
      <c r="H750"/>
    </row>
    <row r="751" spans="1:8" s="25" customFormat="1">
      <c r="A751"/>
      <c r="B751" s="63"/>
      <c r="C751"/>
      <c r="D751"/>
      <c r="E751" s="3"/>
      <c r="F751" s="55"/>
      <c r="G751"/>
      <c r="H751"/>
    </row>
    <row r="752" spans="1:8" s="25" customFormat="1">
      <c r="A752"/>
      <c r="B752" s="63"/>
      <c r="C752"/>
      <c r="D752"/>
      <c r="E752" s="3"/>
      <c r="F752" s="55"/>
      <c r="G752"/>
      <c r="H752"/>
    </row>
    <row r="753" spans="1:8" s="25" customFormat="1">
      <c r="A753"/>
      <c r="B753" s="63"/>
      <c r="C753"/>
      <c r="D753"/>
      <c r="E753" s="3"/>
      <c r="F753" s="55"/>
      <c r="G753"/>
      <c r="H753"/>
    </row>
    <row r="754" spans="1:8" s="25" customFormat="1">
      <c r="A754"/>
      <c r="B754" s="63"/>
      <c r="C754"/>
      <c r="D754"/>
      <c r="E754" s="3"/>
      <c r="F754" s="55"/>
      <c r="G754"/>
      <c r="H754"/>
    </row>
    <row r="755" spans="1:8" s="25" customFormat="1">
      <c r="A755"/>
      <c r="B755" s="63"/>
      <c r="C755"/>
      <c r="D755"/>
      <c r="E755" s="3"/>
      <c r="F755" s="55"/>
      <c r="G755"/>
      <c r="H755"/>
    </row>
    <row r="756" spans="1:8" s="25" customFormat="1">
      <c r="A756"/>
      <c r="B756" s="63"/>
      <c r="C756"/>
      <c r="D756"/>
      <c r="E756" s="3"/>
      <c r="F756" s="55"/>
      <c r="G756"/>
      <c r="H756"/>
    </row>
    <row r="757" spans="1:8" s="25" customFormat="1">
      <c r="A757"/>
      <c r="B757" s="63"/>
      <c r="C757"/>
      <c r="D757"/>
      <c r="E757" s="3"/>
      <c r="F757" s="55"/>
      <c r="G757"/>
      <c r="H757"/>
    </row>
    <row r="758" spans="1:8" s="25" customFormat="1">
      <c r="A758"/>
      <c r="B758" s="63"/>
      <c r="C758"/>
      <c r="D758"/>
      <c r="E758" s="3"/>
      <c r="F758" s="55"/>
      <c r="G758"/>
      <c r="H758"/>
    </row>
    <row r="759" spans="1:8" s="25" customFormat="1">
      <c r="A759"/>
      <c r="B759" s="63"/>
      <c r="C759"/>
      <c r="D759"/>
      <c r="E759" s="3"/>
      <c r="F759" s="55"/>
      <c r="G759"/>
      <c r="H759"/>
    </row>
    <row r="760" spans="1:8" s="25" customFormat="1">
      <c r="A760"/>
      <c r="B760" s="63"/>
      <c r="C760"/>
      <c r="D760"/>
      <c r="E760" s="3"/>
      <c r="F760" s="55"/>
      <c r="G760"/>
      <c r="H760"/>
    </row>
    <row r="761" spans="1:8" s="25" customFormat="1">
      <c r="A761"/>
      <c r="B761" s="63"/>
      <c r="C761"/>
      <c r="D761"/>
      <c r="E761" s="3"/>
      <c r="F761" s="55"/>
      <c r="G761"/>
      <c r="H761"/>
    </row>
    <row r="762" spans="1:8" s="25" customFormat="1">
      <c r="A762"/>
      <c r="B762" s="63"/>
      <c r="C762"/>
      <c r="D762"/>
      <c r="E762" s="3"/>
      <c r="F762" s="55"/>
      <c r="G762"/>
      <c r="H762"/>
    </row>
    <row r="763" spans="1:8" s="25" customFormat="1">
      <c r="A763"/>
      <c r="B763" s="63"/>
      <c r="C763"/>
      <c r="D763"/>
      <c r="E763" s="3"/>
      <c r="F763" s="55"/>
      <c r="G763"/>
      <c r="H763"/>
    </row>
    <row r="764" spans="1:8" s="25" customFormat="1">
      <c r="A764"/>
      <c r="B764" s="63"/>
      <c r="C764"/>
      <c r="D764"/>
      <c r="E764" s="3"/>
      <c r="F764" s="55"/>
      <c r="G764"/>
      <c r="H764"/>
    </row>
    <row r="765" spans="1:8" s="25" customFormat="1">
      <c r="A765"/>
      <c r="B765" s="63"/>
      <c r="C765"/>
      <c r="D765"/>
      <c r="E765" s="3"/>
      <c r="F765" s="55"/>
      <c r="G765"/>
      <c r="H765"/>
    </row>
    <row r="766" spans="1:8" s="25" customFormat="1">
      <c r="A766"/>
      <c r="B766" s="63"/>
      <c r="C766"/>
      <c r="D766"/>
      <c r="E766" s="3"/>
      <c r="F766" s="55"/>
      <c r="G766"/>
      <c r="H766"/>
    </row>
    <row r="767" spans="1:8" s="25" customFormat="1">
      <c r="A767"/>
      <c r="B767" s="63"/>
      <c r="C767"/>
      <c r="D767"/>
      <c r="E767" s="3"/>
      <c r="F767" s="55"/>
      <c r="G767"/>
      <c r="H767"/>
    </row>
    <row r="768" spans="1:8" s="25" customFormat="1">
      <c r="A768"/>
      <c r="B768" s="63"/>
      <c r="C768"/>
      <c r="D768"/>
      <c r="E768" s="3"/>
      <c r="F768" s="55"/>
      <c r="G768"/>
      <c r="H768"/>
    </row>
    <row r="769" spans="1:8" s="25" customFormat="1">
      <c r="A769"/>
      <c r="B769" s="63"/>
      <c r="C769"/>
      <c r="D769"/>
      <c r="E769" s="3"/>
      <c r="F769" s="55"/>
      <c r="G769"/>
      <c r="H769"/>
    </row>
    <row r="770" spans="1:8" s="25" customFormat="1">
      <c r="A770"/>
      <c r="B770" s="63"/>
      <c r="C770"/>
      <c r="D770"/>
      <c r="E770" s="3"/>
      <c r="F770" s="55"/>
      <c r="G770"/>
      <c r="H770"/>
    </row>
    <row r="771" spans="1:8" s="25" customFormat="1">
      <c r="A771"/>
      <c r="B771" s="63"/>
      <c r="C771"/>
      <c r="D771"/>
      <c r="E771" s="3"/>
      <c r="F771" s="55"/>
      <c r="G771"/>
      <c r="H771"/>
    </row>
    <row r="772" spans="1:8" s="25" customFormat="1">
      <c r="A772"/>
      <c r="B772" s="63"/>
      <c r="C772"/>
      <c r="D772"/>
      <c r="E772" s="3"/>
      <c r="F772" s="55"/>
      <c r="G772"/>
      <c r="H772"/>
    </row>
    <row r="773" spans="1:8" s="25" customFormat="1">
      <c r="A773"/>
      <c r="B773" s="63"/>
      <c r="C773"/>
      <c r="D773"/>
      <c r="E773" s="3"/>
      <c r="F773" s="55"/>
      <c r="G773"/>
      <c r="H773"/>
    </row>
    <row r="774" spans="1:8" s="25" customFormat="1">
      <c r="A774"/>
      <c r="B774" s="63"/>
      <c r="C774"/>
      <c r="D774"/>
      <c r="E774" s="3"/>
      <c r="F774" s="55"/>
      <c r="G774"/>
      <c r="H774"/>
    </row>
    <row r="775" spans="1:8" s="25" customFormat="1">
      <c r="A775"/>
      <c r="B775" s="63"/>
      <c r="C775"/>
      <c r="D775"/>
      <c r="E775" s="3"/>
      <c r="F775" s="55"/>
      <c r="G775"/>
      <c r="H775"/>
    </row>
    <row r="776" spans="1:8" s="25" customFormat="1">
      <c r="A776"/>
      <c r="B776" s="63"/>
      <c r="C776"/>
      <c r="D776"/>
      <c r="E776" s="3"/>
      <c r="F776" s="55"/>
      <c r="G776"/>
      <c r="H776"/>
    </row>
    <row r="777" spans="1:8" s="25" customFormat="1">
      <c r="A777"/>
      <c r="B777" s="63"/>
      <c r="C777"/>
      <c r="D777"/>
      <c r="E777" s="3"/>
      <c r="F777" s="55"/>
      <c r="G777"/>
      <c r="H777"/>
    </row>
    <row r="778" spans="1:8" s="25" customFormat="1">
      <c r="A778"/>
      <c r="B778" s="63"/>
      <c r="C778"/>
      <c r="D778"/>
      <c r="E778" s="3"/>
      <c r="F778" s="55"/>
      <c r="G778"/>
      <c r="H778"/>
    </row>
    <row r="779" spans="1:8" s="25" customFormat="1">
      <c r="A779"/>
      <c r="B779" s="63"/>
      <c r="C779"/>
      <c r="D779"/>
      <c r="E779" s="3"/>
      <c r="F779" s="55"/>
      <c r="G779"/>
      <c r="H779"/>
    </row>
    <row r="780" spans="1:8" s="25" customFormat="1">
      <c r="A780"/>
      <c r="B780" s="63"/>
      <c r="C780"/>
      <c r="D780"/>
      <c r="E780" s="3"/>
      <c r="F780" s="55"/>
      <c r="G780"/>
      <c r="H780"/>
    </row>
    <row r="781" spans="1:8" s="25" customFormat="1">
      <c r="A781"/>
      <c r="B781" s="63"/>
      <c r="C781"/>
      <c r="D781"/>
      <c r="E781" s="3"/>
      <c r="F781" s="55"/>
      <c r="G781"/>
      <c r="H781"/>
    </row>
    <row r="782" spans="1:8" s="25" customFormat="1">
      <c r="A782"/>
      <c r="B782" s="63"/>
      <c r="C782"/>
      <c r="D782"/>
      <c r="E782" s="3"/>
      <c r="F782" s="55"/>
      <c r="G782"/>
      <c r="H782"/>
    </row>
    <row r="783" spans="1:8" s="25" customFormat="1">
      <c r="A783"/>
      <c r="B783" s="63"/>
      <c r="C783"/>
      <c r="D783"/>
      <c r="E783" s="3"/>
      <c r="F783" s="55"/>
      <c r="G783" s="3"/>
      <c r="H783"/>
    </row>
    <row r="784" spans="1:8" s="25" customFormat="1">
      <c r="A784"/>
      <c r="B784" s="63"/>
      <c r="C784"/>
      <c r="D784"/>
      <c r="E784" s="3"/>
      <c r="F784" s="55"/>
      <c r="G784"/>
      <c r="H784"/>
    </row>
    <row r="785" spans="1:8" s="25" customFormat="1">
      <c r="A785"/>
      <c r="B785" s="63"/>
      <c r="C785"/>
      <c r="D785"/>
      <c r="E785" s="3"/>
      <c r="F785" s="55"/>
      <c r="G785"/>
      <c r="H785"/>
    </row>
    <row r="786" spans="1:8" s="25" customFormat="1">
      <c r="A786"/>
      <c r="B786" s="63"/>
      <c r="C786"/>
      <c r="D786"/>
      <c r="E786" s="3"/>
      <c r="F786" s="55"/>
      <c r="G786"/>
      <c r="H786"/>
    </row>
    <row r="787" spans="1:8" s="25" customFormat="1">
      <c r="A787"/>
      <c r="B787" s="63"/>
      <c r="C787"/>
      <c r="D787"/>
      <c r="E787" s="3"/>
      <c r="F787" s="55"/>
      <c r="G787"/>
      <c r="H787"/>
    </row>
    <row r="788" spans="1:8" s="25" customFormat="1">
      <c r="A788"/>
      <c r="B788" s="63"/>
      <c r="C788"/>
      <c r="D788"/>
      <c r="E788" s="3"/>
      <c r="F788" s="55"/>
      <c r="G788"/>
      <c r="H788"/>
    </row>
    <row r="789" spans="1:8" s="25" customFormat="1">
      <c r="A789"/>
      <c r="B789" s="63"/>
      <c r="C789"/>
      <c r="D789"/>
      <c r="E789" s="3"/>
      <c r="F789" s="55"/>
      <c r="G789"/>
      <c r="H789"/>
    </row>
    <row r="790" spans="1:8" s="25" customFormat="1">
      <c r="A790"/>
      <c r="B790" s="63"/>
      <c r="C790"/>
      <c r="D790"/>
      <c r="E790" s="3"/>
      <c r="F790" s="55"/>
      <c r="G790"/>
      <c r="H790"/>
    </row>
    <row r="791" spans="1:8" s="25" customFormat="1">
      <c r="A791"/>
      <c r="B791" s="63"/>
      <c r="C791"/>
      <c r="D791"/>
      <c r="E791" s="3"/>
      <c r="F791" s="55"/>
      <c r="G791"/>
      <c r="H791"/>
    </row>
    <row r="792" spans="1:8" s="25" customFormat="1">
      <c r="A792"/>
      <c r="B792" s="63"/>
      <c r="C792"/>
      <c r="D792"/>
      <c r="E792" s="3"/>
      <c r="F792" s="55"/>
      <c r="G792"/>
      <c r="H792"/>
    </row>
    <row r="793" spans="1:8" s="25" customFormat="1">
      <c r="A793"/>
      <c r="B793" s="63"/>
      <c r="C793"/>
      <c r="D793"/>
      <c r="E793" s="3"/>
      <c r="F793" s="55"/>
      <c r="G793"/>
      <c r="H793"/>
    </row>
    <row r="794" spans="1:8" s="25" customFormat="1">
      <c r="A794"/>
      <c r="B794" s="63"/>
      <c r="C794"/>
      <c r="D794"/>
      <c r="E794" s="3"/>
      <c r="F794" s="55"/>
      <c r="G794"/>
      <c r="H794"/>
    </row>
    <row r="795" spans="1:8" s="25" customFormat="1">
      <c r="A795"/>
      <c r="B795" s="63"/>
      <c r="C795"/>
      <c r="D795"/>
      <c r="E795" s="3"/>
      <c r="F795" s="55"/>
      <c r="G795"/>
      <c r="H795"/>
    </row>
    <row r="796" spans="1:8" s="25" customFormat="1">
      <c r="A796"/>
      <c r="B796" s="63"/>
      <c r="C796"/>
      <c r="D796"/>
      <c r="E796" s="3"/>
      <c r="F796" s="55"/>
      <c r="G796" s="3"/>
      <c r="H796"/>
    </row>
    <row r="797" spans="1:8" s="25" customFormat="1">
      <c r="A797"/>
      <c r="B797" s="63"/>
      <c r="C797"/>
      <c r="D797"/>
      <c r="E797" s="3"/>
      <c r="F797" s="55"/>
      <c r="G797"/>
      <c r="H797"/>
    </row>
    <row r="798" spans="1:8" s="25" customFormat="1">
      <c r="A798"/>
      <c r="B798" s="63"/>
      <c r="C798"/>
      <c r="D798"/>
      <c r="E798" s="3"/>
      <c r="F798" s="55"/>
      <c r="G798"/>
      <c r="H798"/>
    </row>
    <row r="799" spans="1:8" s="25" customFormat="1">
      <c r="A799"/>
      <c r="B799" s="63"/>
      <c r="C799"/>
      <c r="D799"/>
      <c r="E799" s="3"/>
      <c r="F799" s="55"/>
      <c r="G799"/>
      <c r="H799"/>
    </row>
    <row r="800" spans="1:8" s="25" customFormat="1">
      <c r="A800"/>
      <c r="B800" s="63"/>
      <c r="C800"/>
      <c r="D800"/>
      <c r="E800" s="3"/>
      <c r="F800" s="55"/>
      <c r="G800"/>
      <c r="H800"/>
    </row>
    <row r="801" spans="1:8" s="25" customFormat="1">
      <c r="A801"/>
      <c r="B801" s="63"/>
      <c r="C801"/>
      <c r="D801"/>
      <c r="E801" s="3"/>
      <c r="F801" s="55"/>
      <c r="G801"/>
      <c r="H801"/>
    </row>
    <row r="802" spans="1:8" s="25" customFormat="1">
      <c r="A802"/>
      <c r="B802" s="63"/>
      <c r="C802"/>
      <c r="D802"/>
      <c r="E802" s="3"/>
      <c r="F802" s="55"/>
      <c r="G802"/>
      <c r="H802"/>
    </row>
    <row r="803" spans="1:8" s="25" customFormat="1">
      <c r="A803"/>
      <c r="B803" s="63"/>
      <c r="C803"/>
      <c r="D803"/>
      <c r="E803" s="3"/>
      <c r="F803" s="55"/>
      <c r="G803"/>
      <c r="H803"/>
    </row>
    <row r="804" spans="1:8" s="25" customFormat="1">
      <c r="A804"/>
      <c r="B804" s="63"/>
      <c r="C804"/>
      <c r="D804"/>
      <c r="E804" s="3"/>
      <c r="F804" s="55"/>
      <c r="G804"/>
      <c r="H804"/>
    </row>
    <row r="805" spans="1:8" s="25" customFormat="1">
      <c r="A805"/>
      <c r="B805" s="63"/>
      <c r="C805"/>
      <c r="D805"/>
      <c r="E805" s="3"/>
      <c r="F805" s="55"/>
      <c r="G805"/>
      <c r="H805"/>
    </row>
    <row r="806" spans="1:8" s="25" customFormat="1">
      <c r="A806"/>
      <c r="B806" s="63"/>
      <c r="C806"/>
      <c r="D806"/>
      <c r="E806" s="3"/>
      <c r="F806" s="55"/>
      <c r="G806"/>
      <c r="H806"/>
    </row>
    <row r="807" spans="1:8" s="25" customFormat="1">
      <c r="A807"/>
      <c r="B807" s="63"/>
      <c r="C807"/>
      <c r="D807"/>
      <c r="E807" s="3"/>
      <c r="F807" s="55"/>
      <c r="G807"/>
      <c r="H807"/>
    </row>
    <row r="808" spans="1:8" s="25" customFormat="1">
      <c r="A808"/>
      <c r="B808" s="63"/>
      <c r="C808"/>
      <c r="D808"/>
      <c r="E808" s="3"/>
      <c r="F808" s="55"/>
      <c r="G808"/>
      <c r="H808"/>
    </row>
    <row r="809" spans="1:8" s="25" customFormat="1">
      <c r="A809"/>
      <c r="B809" s="63"/>
      <c r="C809"/>
      <c r="D809"/>
      <c r="E809" s="3"/>
      <c r="F809" s="55"/>
      <c r="G809"/>
      <c r="H809"/>
    </row>
    <row r="810" spans="1:8" s="25" customFormat="1">
      <c r="A810"/>
      <c r="B810" s="63"/>
      <c r="C810"/>
      <c r="D810"/>
      <c r="E810" s="3"/>
      <c r="F810" s="55"/>
      <c r="G810"/>
      <c r="H810"/>
    </row>
    <row r="811" spans="1:8" s="25" customFormat="1">
      <c r="A811"/>
      <c r="B811" s="63"/>
      <c r="C811"/>
      <c r="D811"/>
      <c r="E811" s="3"/>
      <c r="F811" s="55"/>
      <c r="G811"/>
      <c r="H811"/>
    </row>
    <row r="812" spans="1:8" s="25" customFormat="1">
      <c r="A812"/>
      <c r="B812" s="63"/>
      <c r="C812"/>
      <c r="D812"/>
      <c r="E812" s="3"/>
      <c r="F812" s="55"/>
      <c r="G812"/>
      <c r="H812"/>
    </row>
    <row r="813" spans="1:8" s="25" customFormat="1">
      <c r="A813"/>
      <c r="B813" s="63"/>
      <c r="C813"/>
      <c r="D813"/>
      <c r="E813" s="3"/>
      <c r="F813" s="55"/>
      <c r="G813"/>
      <c r="H813"/>
    </row>
    <row r="814" spans="1:8" s="25" customFormat="1">
      <c r="A814"/>
      <c r="B814" s="63"/>
      <c r="C814"/>
      <c r="D814"/>
      <c r="E814" s="3"/>
      <c r="F814" s="55"/>
      <c r="G814"/>
      <c r="H814"/>
    </row>
    <row r="815" spans="1:8" s="25" customFormat="1">
      <c r="A815"/>
      <c r="B815" s="63"/>
      <c r="C815"/>
      <c r="D815"/>
      <c r="E815" s="3"/>
      <c r="F815" s="55"/>
      <c r="G815"/>
      <c r="H815"/>
    </row>
    <row r="816" spans="1:8" s="25" customFormat="1">
      <c r="A816"/>
      <c r="B816" s="63"/>
      <c r="C816"/>
      <c r="D816"/>
      <c r="E816" s="3"/>
      <c r="F816" s="55"/>
      <c r="G816"/>
      <c r="H816"/>
    </row>
    <row r="817" spans="1:8" s="25" customFormat="1">
      <c r="A817"/>
      <c r="B817" s="63"/>
      <c r="C817"/>
      <c r="D817"/>
      <c r="E817" s="3"/>
      <c r="F817" s="55"/>
      <c r="G817"/>
      <c r="H817"/>
    </row>
    <row r="818" spans="1:8" s="25" customFormat="1">
      <c r="A818"/>
      <c r="B818" s="63"/>
      <c r="C818"/>
      <c r="D818"/>
      <c r="E818" s="3"/>
      <c r="F818" s="55"/>
      <c r="G818"/>
      <c r="H818"/>
    </row>
    <row r="819" spans="1:8" s="25" customFormat="1">
      <c r="A819"/>
      <c r="B819" s="63"/>
      <c r="C819"/>
      <c r="D819"/>
      <c r="E819" s="3"/>
      <c r="F819" s="55"/>
      <c r="G819"/>
      <c r="H819"/>
    </row>
    <row r="820" spans="1:8" s="25" customFormat="1">
      <c r="A820"/>
      <c r="B820" s="63"/>
      <c r="C820"/>
      <c r="D820"/>
      <c r="E820" s="3"/>
      <c r="F820" s="55"/>
      <c r="G820"/>
      <c r="H820"/>
    </row>
    <row r="821" spans="1:8" s="25" customFormat="1">
      <c r="A821"/>
      <c r="B821" s="63"/>
      <c r="C821"/>
      <c r="D821"/>
      <c r="E821" s="3"/>
      <c r="F821" s="55"/>
      <c r="G821"/>
      <c r="H821"/>
    </row>
    <row r="822" spans="1:8" s="25" customFormat="1">
      <c r="A822"/>
      <c r="B822" s="63"/>
      <c r="C822"/>
      <c r="D822"/>
      <c r="E822" s="3"/>
      <c r="F822" s="55"/>
      <c r="G822"/>
      <c r="H822"/>
    </row>
    <row r="823" spans="1:8" s="25" customFormat="1">
      <c r="A823"/>
      <c r="B823" s="63"/>
      <c r="C823"/>
      <c r="D823"/>
      <c r="E823" s="3"/>
      <c r="F823" s="55"/>
      <c r="G823"/>
      <c r="H823"/>
    </row>
    <row r="824" spans="1:8" s="25" customFormat="1">
      <c r="A824"/>
      <c r="B824" s="63"/>
      <c r="C824"/>
      <c r="D824"/>
      <c r="E824" s="3"/>
      <c r="F824" s="55"/>
      <c r="G824"/>
      <c r="H824"/>
    </row>
    <row r="825" spans="1:8" s="25" customFormat="1">
      <c r="A825"/>
      <c r="B825" s="63"/>
      <c r="C825"/>
      <c r="D825"/>
      <c r="E825" s="3"/>
      <c r="F825" s="55"/>
      <c r="G825"/>
      <c r="H825"/>
    </row>
    <row r="826" spans="1:8" s="25" customFormat="1">
      <c r="A826"/>
      <c r="B826" s="63"/>
      <c r="C826"/>
      <c r="D826"/>
      <c r="E826" s="3"/>
      <c r="F826" s="55"/>
      <c r="G826"/>
      <c r="H826"/>
    </row>
    <row r="827" spans="1:8" s="25" customFormat="1">
      <c r="A827"/>
      <c r="B827" s="63"/>
      <c r="C827"/>
      <c r="D827"/>
      <c r="E827" s="3"/>
      <c r="F827" s="55"/>
      <c r="G827"/>
      <c r="H827"/>
    </row>
    <row r="828" spans="1:8" s="25" customFormat="1">
      <c r="A828"/>
      <c r="B828" s="63"/>
      <c r="C828"/>
      <c r="D828"/>
      <c r="E828" s="3"/>
      <c r="F828" s="55"/>
      <c r="G828"/>
      <c r="H828"/>
    </row>
    <row r="829" spans="1:8" s="25" customFormat="1">
      <c r="A829"/>
      <c r="B829" s="63"/>
      <c r="C829"/>
      <c r="D829"/>
      <c r="E829" s="3"/>
      <c r="F829" s="55"/>
      <c r="G829"/>
      <c r="H829"/>
    </row>
    <row r="830" spans="1:8" s="25" customFormat="1">
      <c r="A830"/>
      <c r="B830" s="63"/>
      <c r="C830"/>
      <c r="D830"/>
      <c r="E830" s="3"/>
      <c r="F830" s="55"/>
      <c r="G830"/>
      <c r="H830"/>
    </row>
    <row r="831" spans="1:8" s="25" customFormat="1">
      <c r="A831"/>
      <c r="B831" s="63"/>
      <c r="C831"/>
      <c r="D831"/>
      <c r="E831" s="3"/>
      <c r="F831" s="55"/>
      <c r="G831"/>
      <c r="H831"/>
    </row>
    <row r="832" spans="1:8" s="25" customFormat="1">
      <c r="A832"/>
      <c r="B832" s="63"/>
      <c r="C832"/>
      <c r="D832"/>
      <c r="E832" s="3"/>
      <c r="F832" s="55"/>
      <c r="G832"/>
      <c r="H832"/>
    </row>
    <row r="833" spans="1:8" s="25" customFormat="1">
      <c r="A833"/>
      <c r="B833" s="63"/>
      <c r="C833"/>
      <c r="D833"/>
      <c r="E833" s="3"/>
      <c r="F833" s="55"/>
      <c r="G833"/>
      <c r="H833"/>
    </row>
    <row r="834" spans="1:8" s="25" customFormat="1">
      <c r="A834"/>
      <c r="B834" s="63"/>
      <c r="C834"/>
      <c r="D834"/>
      <c r="E834" s="3"/>
      <c r="F834" s="55"/>
      <c r="G834"/>
      <c r="H834"/>
    </row>
    <row r="835" spans="1:8" s="25" customFormat="1">
      <c r="A835"/>
      <c r="B835" s="63"/>
      <c r="C835"/>
      <c r="D835"/>
      <c r="E835" s="3"/>
      <c r="F835" s="55"/>
      <c r="G835"/>
      <c r="H835"/>
    </row>
    <row r="836" spans="1:8" s="25" customFormat="1">
      <c r="A836"/>
      <c r="B836" s="63"/>
      <c r="C836"/>
      <c r="D836"/>
      <c r="E836" s="3"/>
      <c r="F836" s="55"/>
      <c r="G836"/>
      <c r="H836"/>
    </row>
    <row r="837" spans="1:8" s="25" customFormat="1">
      <c r="A837"/>
      <c r="B837" s="63"/>
      <c r="C837"/>
      <c r="D837"/>
      <c r="E837" s="3"/>
      <c r="F837" s="55"/>
      <c r="G837"/>
      <c r="H837"/>
    </row>
    <row r="838" spans="1:8" s="25" customFormat="1">
      <c r="A838"/>
      <c r="B838" s="63"/>
      <c r="C838"/>
      <c r="D838"/>
      <c r="E838" s="3"/>
      <c r="F838" s="55"/>
      <c r="G838"/>
      <c r="H838"/>
    </row>
    <row r="839" spans="1:8" s="25" customFormat="1">
      <c r="A839"/>
      <c r="B839" s="63"/>
      <c r="C839"/>
      <c r="D839"/>
      <c r="E839" s="3"/>
      <c r="F839" s="55"/>
      <c r="G839"/>
      <c r="H839"/>
    </row>
    <row r="840" spans="1:8" s="25" customFormat="1">
      <c r="A840"/>
      <c r="B840" s="63"/>
      <c r="C840"/>
      <c r="D840"/>
      <c r="E840" s="3"/>
      <c r="F840" s="55"/>
      <c r="G840"/>
      <c r="H840"/>
    </row>
    <row r="841" spans="1:8" s="25" customFormat="1">
      <c r="A841"/>
      <c r="B841" s="63"/>
      <c r="C841"/>
      <c r="D841"/>
      <c r="E841" s="3"/>
      <c r="F841" s="55"/>
      <c r="G841"/>
      <c r="H841"/>
    </row>
    <row r="842" spans="1:8" s="25" customFormat="1">
      <c r="A842"/>
      <c r="B842" s="63"/>
      <c r="C842"/>
      <c r="D842"/>
      <c r="E842" s="3"/>
      <c r="F842" s="55"/>
      <c r="G842"/>
      <c r="H842"/>
    </row>
    <row r="843" spans="1:8" s="25" customFormat="1">
      <c r="A843"/>
      <c r="B843" s="63"/>
      <c r="C843"/>
      <c r="D843"/>
      <c r="E843" s="3"/>
      <c r="F843" s="55"/>
      <c r="G843"/>
      <c r="H843"/>
    </row>
    <row r="844" spans="1:8" s="25" customFormat="1">
      <c r="A844"/>
      <c r="B844" s="63"/>
      <c r="C844"/>
      <c r="D844"/>
      <c r="E844" s="3"/>
      <c r="F844" s="55"/>
      <c r="G844"/>
      <c r="H844"/>
    </row>
    <row r="845" spans="1:8" s="25" customFormat="1">
      <c r="A845"/>
      <c r="B845" s="63"/>
      <c r="C845"/>
      <c r="D845"/>
      <c r="E845" s="3"/>
      <c r="F845" s="55"/>
      <c r="G845"/>
      <c r="H845"/>
    </row>
    <row r="846" spans="1:8" s="25" customFormat="1">
      <c r="A846"/>
      <c r="B846" s="63"/>
      <c r="C846"/>
      <c r="D846"/>
      <c r="E846" s="3"/>
      <c r="F846" s="55"/>
      <c r="G846"/>
      <c r="H846"/>
    </row>
    <row r="847" spans="1:8" s="25" customFormat="1">
      <c r="A847"/>
      <c r="B847" s="63"/>
      <c r="C847"/>
      <c r="D847"/>
      <c r="E847" s="3"/>
      <c r="F847" s="55"/>
      <c r="G847"/>
      <c r="H847"/>
    </row>
    <row r="848" spans="1:8" s="25" customFormat="1">
      <c r="A848"/>
      <c r="B848" s="63"/>
      <c r="C848"/>
      <c r="D848"/>
      <c r="E848" s="3"/>
      <c r="F848" s="55"/>
      <c r="G848"/>
      <c r="H848"/>
    </row>
    <row r="849" spans="1:8" s="25" customFormat="1">
      <c r="A849"/>
      <c r="B849" s="63"/>
      <c r="C849"/>
      <c r="D849"/>
      <c r="E849" s="3"/>
      <c r="F849" s="55"/>
      <c r="G849"/>
      <c r="H849"/>
    </row>
    <row r="850" spans="1:8" s="25" customFormat="1">
      <c r="A850"/>
      <c r="B850" s="63"/>
      <c r="C850"/>
      <c r="D850"/>
      <c r="E850" s="3"/>
      <c r="F850" s="55"/>
      <c r="G850"/>
      <c r="H850"/>
    </row>
    <row r="851" spans="1:8" s="25" customFormat="1">
      <c r="A851"/>
      <c r="B851" s="63"/>
      <c r="C851"/>
      <c r="D851"/>
      <c r="E851" s="3"/>
      <c r="F851" s="55"/>
      <c r="G851"/>
      <c r="H851"/>
    </row>
    <row r="852" spans="1:8" s="25" customFormat="1">
      <c r="A852"/>
      <c r="B852" s="63"/>
      <c r="C852"/>
      <c r="D852"/>
      <c r="E852" s="3"/>
      <c r="F852" s="55"/>
      <c r="G852"/>
      <c r="H852"/>
    </row>
    <row r="853" spans="1:8" s="25" customFormat="1">
      <c r="A853"/>
      <c r="B853" s="63"/>
      <c r="C853"/>
      <c r="D853"/>
      <c r="E853" s="3"/>
      <c r="F853" s="55"/>
      <c r="G853"/>
      <c r="H853"/>
    </row>
    <row r="854" spans="1:8" s="25" customFormat="1">
      <c r="A854"/>
      <c r="B854" s="63"/>
      <c r="C854"/>
      <c r="D854"/>
      <c r="E854" s="3"/>
      <c r="F854" s="55"/>
      <c r="G854"/>
      <c r="H854"/>
    </row>
    <row r="855" spans="1:8" s="25" customFormat="1">
      <c r="A855"/>
      <c r="B855" s="63"/>
      <c r="C855"/>
      <c r="D855"/>
      <c r="E855" s="3"/>
      <c r="F855" s="55"/>
      <c r="G855"/>
      <c r="H855"/>
    </row>
    <row r="856" spans="1:8" s="25" customFormat="1">
      <c r="A856"/>
      <c r="B856" s="63"/>
      <c r="C856"/>
      <c r="D856"/>
      <c r="E856" s="3"/>
      <c r="F856" s="55"/>
      <c r="G856"/>
      <c r="H856"/>
    </row>
    <row r="857" spans="1:8" s="25" customFormat="1">
      <c r="A857"/>
      <c r="B857" s="63"/>
      <c r="C857"/>
      <c r="D857"/>
      <c r="E857" s="3"/>
      <c r="F857" s="55"/>
      <c r="G857"/>
      <c r="H857"/>
    </row>
    <row r="858" spans="1:8" s="25" customFormat="1">
      <c r="A858"/>
      <c r="B858" s="63"/>
      <c r="C858"/>
      <c r="D858"/>
      <c r="E858" s="3"/>
      <c r="F858" s="55"/>
      <c r="G858"/>
      <c r="H858"/>
    </row>
    <row r="859" spans="1:8" s="25" customFormat="1">
      <c r="A859"/>
      <c r="B859" s="63"/>
      <c r="C859"/>
      <c r="D859"/>
      <c r="E859" s="3"/>
      <c r="F859" s="55"/>
      <c r="G859"/>
      <c r="H859"/>
    </row>
    <row r="860" spans="1:8" s="25" customFormat="1">
      <c r="A860"/>
      <c r="B860" s="63"/>
      <c r="C860"/>
      <c r="D860"/>
      <c r="E860" s="3"/>
      <c r="F860" s="55"/>
      <c r="G860"/>
      <c r="H860"/>
    </row>
    <row r="861" spans="1:8" s="25" customFormat="1">
      <c r="A861"/>
      <c r="B861" s="63"/>
      <c r="C861"/>
      <c r="D861"/>
      <c r="E861" s="3"/>
      <c r="F861" s="55"/>
      <c r="G861"/>
      <c r="H861"/>
    </row>
    <row r="862" spans="1:8" s="25" customFormat="1">
      <c r="A862"/>
      <c r="B862" s="63"/>
      <c r="C862"/>
      <c r="D862"/>
      <c r="E862" s="3"/>
      <c r="F862" s="55"/>
      <c r="G862"/>
      <c r="H862"/>
    </row>
    <row r="863" spans="1:8" s="25" customFormat="1">
      <c r="A863"/>
      <c r="B863" s="63"/>
      <c r="C863"/>
      <c r="D863"/>
      <c r="E863" s="3"/>
      <c r="F863" s="55"/>
      <c r="G863"/>
      <c r="H863"/>
    </row>
    <row r="864" spans="1:8" s="25" customFormat="1">
      <c r="A864"/>
      <c r="B864" s="63"/>
      <c r="C864"/>
      <c r="D864"/>
      <c r="E864" s="3"/>
      <c r="F864" s="55"/>
      <c r="G864"/>
      <c r="H864"/>
    </row>
    <row r="865" spans="1:8" s="25" customFormat="1">
      <c r="A865"/>
      <c r="B865" s="63"/>
      <c r="C865"/>
      <c r="D865"/>
      <c r="E865" s="3"/>
      <c r="F865" s="55"/>
      <c r="G865"/>
      <c r="H865"/>
    </row>
    <row r="866" spans="1:8" s="25" customFormat="1">
      <c r="A866"/>
      <c r="B866" s="63"/>
      <c r="C866"/>
      <c r="D866"/>
      <c r="E866" s="3"/>
      <c r="F866" s="55"/>
      <c r="G866"/>
      <c r="H866"/>
    </row>
    <row r="867" spans="1:8" s="25" customFormat="1">
      <c r="A867"/>
      <c r="B867" s="63"/>
      <c r="C867"/>
      <c r="D867"/>
      <c r="E867" s="3"/>
      <c r="F867" s="55"/>
      <c r="G867"/>
      <c r="H867"/>
    </row>
    <row r="868" spans="1:8" s="25" customFormat="1">
      <c r="A868"/>
      <c r="B868" s="63"/>
      <c r="C868"/>
      <c r="D868"/>
      <c r="E868" s="3"/>
      <c r="F868" s="55"/>
      <c r="G868"/>
      <c r="H868"/>
    </row>
    <row r="869" spans="1:8" s="25" customFormat="1">
      <c r="A869"/>
      <c r="B869" s="63"/>
      <c r="C869"/>
      <c r="D869"/>
      <c r="E869" s="3"/>
      <c r="F869" s="55"/>
      <c r="G869"/>
      <c r="H869"/>
    </row>
    <row r="870" spans="1:8" s="25" customFormat="1">
      <c r="A870"/>
      <c r="B870" s="63"/>
      <c r="C870"/>
      <c r="D870"/>
      <c r="E870" s="3"/>
      <c r="F870" s="55"/>
      <c r="G870"/>
      <c r="H870"/>
    </row>
    <row r="871" spans="1:8" s="25" customFormat="1">
      <c r="A871"/>
      <c r="B871" s="63"/>
      <c r="C871"/>
      <c r="D871"/>
      <c r="E871" s="3"/>
      <c r="F871" s="55"/>
      <c r="G871"/>
      <c r="H871"/>
    </row>
    <row r="872" spans="1:8" s="25" customFormat="1">
      <c r="A872"/>
      <c r="B872" s="63"/>
      <c r="C872"/>
      <c r="D872"/>
      <c r="E872" s="3"/>
      <c r="F872" s="55"/>
      <c r="G872"/>
      <c r="H872"/>
    </row>
    <row r="873" spans="1:8" s="25" customFormat="1">
      <c r="A873"/>
      <c r="B873" s="63"/>
      <c r="C873"/>
      <c r="D873"/>
      <c r="E873" s="3"/>
      <c r="F873" s="55"/>
      <c r="G873"/>
      <c r="H873"/>
    </row>
    <row r="874" spans="1:8" s="25" customFormat="1">
      <c r="A874"/>
      <c r="B874" s="63"/>
      <c r="C874"/>
      <c r="D874"/>
      <c r="E874" s="3"/>
      <c r="F874" s="55"/>
      <c r="G874"/>
      <c r="H874"/>
    </row>
    <row r="875" spans="1:8" s="25" customFormat="1">
      <c r="A875"/>
      <c r="B875" s="63"/>
      <c r="C875"/>
      <c r="D875"/>
      <c r="E875" s="3"/>
      <c r="F875" s="55"/>
      <c r="G875"/>
      <c r="H875"/>
    </row>
    <row r="876" spans="1:8" s="25" customFormat="1">
      <c r="A876"/>
      <c r="B876" s="63"/>
      <c r="C876"/>
      <c r="D876"/>
      <c r="E876" s="3"/>
      <c r="F876" s="55"/>
      <c r="G876"/>
      <c r="H876"/>
    </row>
    <row r="877" spans="1:8" s="25" customFormat="1">
      <c r="A877"/>
      <c r="B877" s="63"/>
      <c r="C877"/>
      <c r="D877"/>
      <c r="E877" s="3"/>
      <c r="F877" s="55"/>
      <c r="G877"/>
      <c r="H877"/>
    </row>
    <row r="878" spans="1:8" s="25" customFormat="1">
      <c r="A878"/>
      <c r="B878" s="63"/>
      <c r="C878"/>
      <c r="D878"/>
      <c r="E878" s="3"/>
      <c r="F878" s="55"/>
      <c r="G878"/>
      <c r="H878"/>
    </row>
    <row r="879" spans="1:8" s="25" customFormat="1">
      <c r="A879"/>
      <c r="B879" s="63"/>
      <c r="C879"/>
      <c r="D879"/>
      <c r="E879" s="3"/>
      <c r="F879" s="55"/>
      <c r="G879"/>
      <c r="H879"/>
    </row>
    <row r="880" spans="1:8" s="25" customFormat="1">
      <c r="A880"/>
      <c r="B880" s="63"/>
      <c r="C880"/>
      <c r="D880"/>
      <c r="E880" s="3"/>
      <c r="F880" s="55"/>
      <c r="G880"/>
      <c r="H880"/>
    </row>
    <row r="881" spans="1:8" s="25" customFormat="1">
      <c r="A881"/>
      <c r="B881" s="63"/>
      <c r="C881"/>
      <c r="D881"/>
      <c r="E881" s="3"/>
      <c r="F881" s="55"/>
      <c r="G881"/>
      <c r="H881"/>
    </row>
    <row r="882" spans="1:8" s="25" customFormat="1">
      <c r="A882"/>
      <c r="B882" s="63"/>
      <c r="C882"/>
      <c r="D882"/>
      <c r="E882" s="3"/>
      <c r="F882" s="55"/>
      <c r="G882"/>
      <c r="H882"/>
    </row>
    <row r="883" spans="1:8" s="25" customFormat="1">
      <c r="A883"/>
      <c r="B883" s="63"/>
      <c r="C883"/>
      <c r="D883"/>
      <c r="E883" s="3"/>
      <c r="F883" s="55"/>
      <c r="G883"/>
      <c r="H883"/>
    </row>
    <row r="884" spans="1:8" s="25" customFormat="1">
      <c r="A884"/>
      <c r="B884" s="63"/>
      <c r="C884"/>
      <c r="D884"/>
      <c r="E884" s="3"/>
      <c r="F884" s="55"/>
      <c r="G884"/>
      <c r="H884"/>
    </row>
    <row r="885" spans="1:8" s="25" customFormat="1">
      <c r="A885"/>
      <c r="B885" s="63"/>
      <c r="C885"/>
      <c r="D885"/>
      <c r="E885" s="3"/>
      <c r="F885" s="55"/>
      <c r="G885"/>
      <c r="H885"/>
    </row>
    <row r="886" spans="1:8" s="25" customFormat="1">
      <c r="A886"/>
      <c r="B886" s="63"/>
      <c r="C886"/>
      <c r="D886"/>
      <c r="E886" s="3"/>
      <c r="F886" s="55"/>
      <c r="G886"/>
      <c r="H886"/>
    </row>
    <row r="887" spans="1:8" s="25" customFormat="1">
      <c r="A887"/>
      <c r="B887" s="63"/>
      <c r="C887"/>
      <c r="D887"/>
      <c r="E887" s="3"/>
      <c r="F887" s="55"/>
      <c r="G887"/>
      <c r="H887"/>
    </row>
    <row r="888" spans="1:8" s="25" customFormat="1">
      <c r="A888"/>
      <c r="B888" s="63"/>
      <c r="C888"/>
      <c r="D888"/>
      <c r="E888" s="3"/>
      <c r="F888" s="55"/>
      <c r="G888"/>
      <c r="H888"/>
    </row>
    <row r="889" spans="1:8" s="25" customFormat="1">
      <c r="A889"/>
      <c r="B889" s="63"/>
      <c r="C889"/>
      <c r="D889"/>
      <c r="E889" s="3"/>
      <c r="F889" s="55"/>
      <c r="G889"/>
      <c r="H889"/>
    </row>
    <row r="890" spans="1:8" s="25" customFormat="1">
      <c r="A890"/>
      <c r="B890" s="63"/>
      <c r="C890"/>
      <c r="D890"/>
      <c r="E890" s="3"/>
      <c r="F890" s="55"/>
      <c r="G890"/>
      <c r="H890"/>
    </row>
    <row r="891" spans="1:8" s="25" customFormat="1">
      <c r="A891"/>
      <c r="B891" s="63"/>
      <c r="C891"/>
      <c r="D891"/>
      <c r="E891" s="3"/>
      <c r="F891" s="55"/>
      <c r="G891"/>
      <c r="H891"/>
    </row>
    <row r="892" spans="1:8" s="25" customFormat="1">
      <c r="A892"/>
      <c r="B892" s="63"/>
      <c r="C892"/>
      <c r="D892"/>
      <c r="E892" s="3"/>
      <c r="F892" s="55"/>
      <c r="G892"/>
      <c r="H892"/>
    </row>
    <row r="893" spans="1:8" s="25" customFormat="1">
      <c r="A893"/>
      <c r="B893" s="63"/>
      <c r="C893"/>
      <c r="D893"/>
      <c r="E893" s="3"/>
      <c r="F893" s="55"/>
      <c r="G893"/>
      <c r="H893"/>
    </row>
    <row r="894" spans="1:8" s="25" customFormat="1">
      <c r="A894"/>
      <c r="B894" s="63"/>
      <c r="C894"/>
      <c r="D894"/>
      <c r="E894" s="3"/>
      <c r="F894" s="55"/>
      <c r="G894"/>
      <c r="H894"/>
    </row>
    <row r="895" spans="1:8" s="25" customFormat="1">
      <c r="A895"/>
      <c r="B895" s="63"/>
      <c r="C895"/>
      <c r="D895"/>
      <c r="E895" s="3"/>
      <c r="F895" s="55"/>
      <c r="G895"/>
      <c r="H895"/>
    </row>
    <row r="896" spans="1:8" s="25" customFormat="1">
      <c r="A896"/>
      <c r="B896" s="63"/>
      <c r="C896"/>
      <c r="D896"/>
      <c r="E896" s="3"/>
      <c r="F896" s="55"/>
      <c r="G896"/>
      <c r="H896"/>
    </row>
    <row r="897" spans="1:8" s="25" customFormat="1">
      <c r="A897"/>
      <c r="B897" s="63"/>
      <c r="C897"/>
      <c r="D897"/>
      <c r="E897" s="3"/>
      <c r="F897" s="55"/>
      <c r="G897"/>
      <c r="H897"/>
    </row>
    <row r="898" spans="1:8" s="25" customFormat="1">
      <c r="A898"/>
      <c r="B898" s="63"/>
      <c r="C898"/>
      <c r="D898"/>
      <c r="E898" s="3"/>
      <c r="F898" s="55"/>
      <c r="G898"/>
      <c r="H898"/>
    </row>
    <row r="899" spans="1:8" s="25" customFormat="1">
      <c r="A899"/>
      <c r="B899" s="63"/>
      <c r="C899"/>
      <c r="D899"/>
      <c r="E899" s="3"/>
      <c r="F899" s="55"/>
      <c r="G899"/>
      <c r="H899"/>
    </row>
    <row r="900" spans="1:8" s="25" customFormat="1">
      <c r="A900"/>
      <c r="B900" s="63"/>
      <c r="C900"/>
      <c r="D900"/>
      <c r="E900" s="3"/>
      <c r="F900" s="55"/>
      <c r="G900"/>
      <c r="H900"/>
    </row>
    <row r="901" spans="1:8" s="25" customFormat="1">
      <c r="A901"/>
      <c r="B901" s="63"/>
      <c r="C901"/>
      <c r="D901"/>
      <c r="E901" s="3"/>
      <c r="F901" s="55"/>
      <c r="G901"/>
      <c r="H901"/>
    </row>
    <row r="902" spans="1:8" s="25" customFormat="1">
      <c r="A902"/>
      <c r="B902" s="63"/>
      <c r="C902"/>
      <c r="D902"/>
      <c r="E902" s="3"/>
      <c r="F902" s="55"/>
      <c r="G902"/>
      <c r="H902"/>
    </row>
    <row r="903" spans="1:8" s="25" customFormat="1">
      <c r="A903"/>
      <c r="B903" s="63"/>
      <c r="C903"/>
      <c r="D903"/>
      <c r="E903" s="3"/>
      <c r="F903" s="55"/>
      <c r="G903"/>
      <c r="H903"/>
    </row>
    <row r="904" spans="1:8" s="25" customFormat="1">
      <c r="A904"/>
      <c r="B904" s="63"/>
      <c r="C904"/>
      <c r="D904"/>
      <c r="E904" s="3"/>
      <c r="F904" s="55"/>
      <c r="G904"/>
      <c r="H904"/>
    </row>
    <row r="905" spans="1:8" s="25" customFormat="1">
      <c r="A905"/>
      <c r="B905" s="63"/>
      <c r="C905"/>
      <c r="D905"/>
      <c r="E905" s="3"/>
      <c r="F905" s="55"/>
      <c r="G905"/>
      <c r="H905"/>
    </row>
    <row r="906" spans="1:8" s="25" customFormat="1">
      <c r="A906"/>
      <c r="B906" s="63"/>
      <c r="C906"/>
      <c r="D906"/>
      <c r="E906" s="3"/>
      <c r="F906" s="55"/>
      <c r="G906"/>
      <c r="H906"/>
    </row>
    <row r="907" spans="1:8" s="25" customFormat="1">
      <c r="A907"/>
      <c r="B907" s="63"/>
      <c r="C907"/>
      <c r="D907"/>
      <c r="E907" s="3"/>
      <c r="F907" s="55"/>
      <c r="G907"/>
      <c r="H907"/>
    </row>
    <row r="908" spans="1:8" s="25" customFormat="1">
      <c r="A908"/>
      <c r="B908" s="63"/>
      <c r="C908"/>
      <c r="D908"/>
      <c r="E908" s="3"/>
      <c r="F908" s="55"/>
      <c r="G908"/>
      <c r="H908"/>
    </row>
    <row r="909" spans="1:8" s="25" customFormat="1">
      <c r="A909"/>
      <c r="B909" s="63"/>
      <c r="C909"/>
      <c r="D909"/>
      <c r="E909" s="3"/>
      <c r="F909" s="55"/>
      <c r="G909"/>
      <c r="H909"/>
    </row>
    <row r="910" spans="1:8" s="25" customFormat="1">
      <c r="A910"/>
      <c r="B910" s="63"/>
      <c r="C910"/>
      <c r="D910"/>
      <c r="E910" s="3"/>
      <c r="F910" s="55"/>
      <c r="G910"/>
      <c r="H910"/>
    </row>
    <row r="911" spans="1:8" s="25" customFormat="1">
      <c r="A911"/>
      <c r="B911" s="63"/>
      <c r="C911"/>
      <c r="D911"/>
      <c r="E911" s="3"/>
      <c r="F911" s="55"/>
      <c r="G911"/>
      <c r="H911"/>
    </row>
    <row r="912" spans="1:8" s="25" customFormat="1">
      <c r="A912"/>
      <c r="B912" s="63"/>
      <c r="C912"/>
      <c r="D912"/>
      <c r="E912" s="3"/>
      <c r="F912" s="55"/>
      <c r="G912"/>
      <c r="H912"/>
    </row>
    <row r="913" spans="1:8" s="25" customFormat="1">
      <c r="A913"/>
      <c r="B913" s="63"/>
      <c r="C913"/>
      <c r="D913"/>
      <c r="E913" s="3"/>
      <c r="F913" s="55"/>
      <c r="G913"/>
      <c r="H913"/>
    </row>
    <row r="914" spans="1:8" s="25" customFormat="1">
      <c r="A914"/>
      <c r="B914" s="63"/>
      <c r="C914"/>
      <c r="D914"/>
      <c r="E914" s="3"/>
      <c r="F914" s="55"/>
      <c r="G914"/>
      <c r="H914"/>
    </row>
    <row r="915" spans="1:8" s="25" customFormat="1">
      <c r="A915"/>
      <c r="B915" s="63"/>
      <c r="C915"/>
      <c r="D915"/>
      <c r="E915" s="3"/>
      <c r="F915" s="55"/>
      <c r="G915"/>
      <c r="H915"/>
    </row>
    <row r="916" spans="1:8" s="25" customFormat="1">
      <c r="A916"/>
      <c r="B916" s="63"/>
      <c r="C916"/>
      <c r="D916"/>
      <c r="E916" s="3"/>
      <c r="F916" s="55"/>
      <c r="G916"/>
      <c r="H916"/>
    </row>
    <row r="917" spans="1:8" s="25" customFormat="1">
      <c r="A917"/>
      <c r="B917" s="63"/>
      <c r="C917"/>
      <c r="D917"/>
      <c r="E917" s="3"/>
      <c r="F917" s="55"/>
      <c r="G917"/>
      <c r="H917"/>
    </row>
    <row r="918" spans="1:8" s="25" customFormat="1">
      <c r="A918"/>
      <c r="B918" s="63"/>
      <c r="C918"/>
      <c r="D918"/>
      <c r="E918" s="3"/>
      <c r="F918" s="55"/>
      <c r="G918"/>
      <c r="H918"/>
    </row>
    <row r="919" spans="1:8" s="25" customFormat="1">
      <c r="A919"/>
      <c r="B919" s="63"/>
      <c r="C919"/>
      <c r="D919"/>
      <c r="E919" s="3"/>
      <c r="F919" s="55"/>
      <c r="G919"/>
      <c r="H919"/>
    </row>
    <row r="920" spans="1:8" s="25" customFormat="1">
      <c r="A920"/>
      <c r="B920" s="63"/>
      <c r="C920"/>
      <c r="D920"/>
      <c r="E920" s="3"/>
      <c r="F920" s="55"/>
      <c r="G920"/>
      <c r="H920"/>
    </row>
    <row r="921" spans="1:8" s="25" customFormat="1">
      <c r="A921"/>
      <c r="B921" s="63"/>
      <c r="C921"/>
      <c r="D921"/>
      <c r="E921" s="3"/>
      <c r="F921" s="55"/>
      <c r="G921"/>
      <c r="H921"/>
    </row>
    <row r="922" spans="1:8" s="25" customFormat="1">
      <c r="A922"/>
      <c r="B922" s="63"/>
      <c r="C922"/>
      <c r="D922"/>
      <c r="E922" s="3"/>
      <c r="F922" s="55"/>
      <c r="G922"/>
      <c r="H922"/>
    </row>
    <row r="923" spans="1:8" s="25" customFormat="1">
      <c r="A923"/>
      <c r="B923" s="63"/>
      <c r="C923"/>
      <c r="D923"/>
      <c r="E923" s="3"/>
      <c r="F923" s="55"/>
      <c r="G923"/>
      <c r="H923"/>
    </row>
    <row r="924" spans="1:8" s="25" customFormat="1">
      <c r="A924"/>
      <c r="B924" s="63"/>
      <c r="C924"/>
      <c r="D924"/>
      <c r="E924" s="3"/>
      <c r="F924" s="55"/>
      <c r="G924"/>
      <c r="H924"/>
    </row>
    <row r="925" spans="1:8" s="25" customFormat="1">
      <c r="A925"/>
      <c r="B925" s="63"/>
      <c r="C925"/>
      <c r="D925"/>
      <c r="E925" s="3"/>
      <c r="F925" s="55"/>
      <c r="G925"/>
      <c r="H925"/>
    </row>
    <row r="926" spans="1:8" s="25" customFormat="1">
      <c r="A926"/>
      <c r="B926" s="63"/>
      <c r="C926"/>
      <c r="D926"/>
      <c r="E926" s="3"/>
      <c r="F926" s="55"/>
      <c r="G926"/>
      <c r="H926"/>
    </row>
    <row r="927" spans="1:8" s="25" customFormat="1">
      <c r="A927"/>
      <c r="B927" s="63"/>
      <c r="C927"/>
      <c r="D927"/>
      <c r="E927" s="3"/>
      <c r="F927" s="55"/>
      <c r="G927"/>
      <c r="H927"/>
    </row>
    <row r="928" spans="1:8" s="25" customFormat="1">
      <c r="A928"/>
      <c r="B928" s="63"/>
      <c r="C928"/>
      <c r="D928"/>
      <c r="E928" s="3"/>
      <c r="F928" s="55"/>
      <c r="G928"/>
      <c r="H928"/>
    </row>
    <row r="929" spans="1:8" s="25" customFormat="1">
      <c r="A929"/>
      <c r="B929" s="63"/>
      <c r="C929"/>
      <c r="D929"/>
      <c r="E929" s="3"/>
      <c r="F929" s="55"/>
      <c r="G929"/>
      <c r="H929"/>
    </row>
    <row r="930" spans="1:8" s="25" customFormat="1">
      <c r="A930"/>
      <c r="B930" s="63"/>
      <c r="C930"/>
      <c r="D930"/>
      <c r="E930" s="3"/>
      <c r="F930" s="55"/>
      <c r="G930"/>
      <c r="H930"/>
    </row>
    <row r="931" spans="1:8" s="25" customFormat="1">
      <c r="A931"/>
      <c r="B931" s="63"/>
      <c r="C931"/>
      <c r="D931"/>
      <c r="E931" s="3"/>
      <c r="F931" s="55"/>
      <c r="G931"/>
      <c r="H931"/>
    </row>
    <row r="932" spans="1:8" s="25" customFormat="1">
      <c r="A932"/>
      <c r="B932" s="63"/>
      <c r="C932"/>
      <c r="D932"/>
      <c r="E932" s="3"/>
      <c r="F932" s="55"/>
      <c r="G932"/>
      <c r="H932"/>
    </row>
    <row r="933" spans="1:8" s="25" customFormat="1">
      <c r="A933"/>
      <c r="B933" s="63"/>
      <c r="C933"/>
      <c r="D933"/>
      <c r="E933" s="3"/>
      <c r="F933" s="55"/>
      <c r="G933"/>
      <c r="H933"/>
    </row>
    <row r="934" spans="1:8" s="25" customFormat="1">
      <c r="A934"/>
      <c r="B934" s="63"/>
      <c r="C934"/>
      <c r="D934"/>
      <c r="E934" s="3"/>
      <c r="F934" s="55"/>
      <c r="G934"/>
      <c r="H934"/>
    </row>
    <row r="935" spans="1:8" s="25" customFormat="1">
      <c r="A935"/>
      <c r="B935" s="63"/>
      <c r="C935"/>
      <c r="D935"/>
      <c r="E935" s="3"/>
      <c r="F935" s="55"/>
      <c r="G935"/>
      <c r="H935"/>
    </row>
    <row r="936" spans="1:8" s="25" customFormat="1">
      <c r="A936"/>
      <c r="B936" s="63"/>
      <c r="C936"/>
      <c r="D936"/>
      <c r="E936" s="3"/>
      <c r="F936" s="55"/>
      <c r="G936"/>
      <c r="H936"/>
    </row>
    <row r="937" spans="1:8" s="25" customFormat="1">
      <c r="A937"/>
      <c r="B937" s="63"/>
      <c r="C937"/>
      <c r="D937"/>
      <c r="E937" s="3"/>
      <c r="F937" s="55"/>
      <c r="G937"/>
      <c r="H937"/>
    </row>
    <row r="938" spans="1:8" s="25" customFormat="1">
      <c r="A938"/>
      <c r="B938" s="63"/>
      <c r="C938"/>
      <c r="D938"/>
      <c r="E938" s="3"/>
      <c r="F938" s="55"/>
      <c r="G938"/>
      <c r="H938"/>
    </row>
    <row r="939" spans="1:8" s="25" customFormat="1">
      <c r="A939"/>
      <c r="B939" s="63"/>
      <c r="C939"/>
      <c r="D939"/>
      <c r="E939" s="3"/>
      <c r="F939" s="55"/>
      <c r="G939"/>
      <c r="H939"/>
    </row>
    <row r="940" spans="1:8" s="25" customFormat="1">
      <c r="A940"/>
      <c r="B940" s="63"/>
      <c r="C940"/>
      <c r="D940"/>
      <c r="E940" s="3"/>
      <c r="F940" s="55"/>
      <c r="G940"/>
      <c r="H940"/>
    </row>
    <row r="941" spans="1:8" s="25" customFormat="1">
      <c r="A941"/>
      <c r="B941" s="63"/>
      <c r="C941"/>
      <c r="D941"/>
      <c r="E941" s="3"/>
      <c r="F941" s="55"/>
      <c r="G941"/>
      <c r="H941"/>
    </row>
    <row r="942" spans="1:8" s="25" customFormat="1">
      <c r="A942"/>
      <c r="B942" s="63"/>
      <c r="C942"/>
      <c r="D942"/>
      <c r="E942" s="3"/>
      <c r="F942" s="55"/>
      <c r="G942"/>
      <c r="H942"/>
    </row>
    <row r="943" spans="1:8" s="25" customFormat="1">
      <c r="A943"/>
      <c r="B943" s="63"/>
      <c r="C943"/>
      <c r="D943"/>
      <c r="E943" s="3"/>
      <c r="F943" s="55"/>
      <c r="G943"/>
      <c r="H943"/>
    </row>
    <row r="944" spans="1:8" s="25" customFormat="1">
      <c r="A944"/>
      <c r="B944" s="63"/>
      <c r="C944"/>
      <c r="D944"/>
      <c r="E944" s="3"/>
      <c r="F944" s="55"/>
      <c r="G944"/>
      <c r="H944"/>
    </row>
    <row r="945" spans="1:8" s="25" customFormat="1">
      <c r="A945"/>
      <c r="B945" s="63"/>
      <c r="C945"/>
      <c r="D945"/>
      <c r="E945" s="3"/>
      <c r="F945" s="55"/>
      <c r="G945"/>
      <c r="H945"/>
    </row>
    <row r="946" spans="1:8" s="25" customFormat="1">
      <c r="A946"/>
      <c r="B946" s="63"/>
      <c r="C946"/>
      <c r="D946"/>
      <c r="E946" s="3"/>
      <c r="F946" s="55"/>
      <c r="G946"/>
      <c r="H946"/>
    </row>
    <row r="947" spans="1:8" s="25" customFormat="1">
      <c r="A947"/>
      <c r="B947" s="63"/>
      <c r="C947"/>
      <c r="D947"/>
      <c r="E947" s="3"/>
      <c r="F947" s="55"/>
      <c r="G947"/>
      <c r="H947"/>
    </row>
    <row r="948" spans="1:8" s="25" customFormat="1">
      <c r="A948"/>
      <c r="B948" s="63"/>
      <c r="C948"/>
      <c r="D948"/>
      <c r="E948" s="3"/>
      <c r="F948" s="55"/>
      <c r="G948"/>
      <c r="H948"/>
    </row>
    <row r="949" spans="1:8" s="25" customFormat="1">
      <c r="A949"/>
      <c r="B949" s="63"/>
      <c r="C949"/>
      <c r="D949"/>
      <c r="E949" s="3"/>
      <c r="F949" s="55"/>
      <c r="G949"/>
      <c r="H949"/>
    </row>
    <row r="950" spans="1:8" s="25" customFormat="1">
      <c r="A950"/>
      <c r="B950" s="63"/>
      <c r="C950"/>
      <c r="D950"/>
      <c r="E950" s="3"/>
      <c r="F950" s="55"/>
      <c r="G950"/>
      <c r="H950"/>
    </row>
    <row r="951" spans="1:8" s="25" customFormat="1">
      <c r="A951"/>
      <c r="B951" s="63"/>
      <c r="C951"/>
      <c r="D951"/>
      <c r="E951" s="3"/>
      <c r="F951" s="55"/>
      <c r="G951"/>
      <c r="H951"/>
    </row>
    <row r="952" spans="1:8" s="25" customFormat="1">
      <c r="A952"/>
      <c r="B952" s="63"/>
      <c r="C952"/>
      <c r="D952"/>
      <c r="E952" s="3"/>
      <c r="F952" s="55"/>
      <c r="G952"/>
      <c r="H952"/>
    </row>
    <row r="953" spans="1:8" s="25" customFormat="1">
      <c r="A953"/>
      <c r="B953" s="63"/>
      <c r="C953"/>
      <c r="D953"/>
      <c r="E953" s="3"/>
      <c r="F953" s="55"/>
      <c r="G953"/>
      <c r="H953"/>
    </row>
    <row r="954" spans="1:8" s="25" customFormat="1">
      <c r="A954"/>
      <c r="B954" s="63"/>
      <c r="C954"/>
      <c r="D954"/>
      <c r="E954" s="3"/>
      <c r="F954" s="55"/>
      <c r="G954"/>
      <c r="H954"/>
    </row>
    <row r="955" spans="1:8" s="25" customFormat="1">
      <c r="A955"/>
      <c r="B955" s="63"/>
      <c r="C955"/>
      <c r="D955"/>
      <c r="E955" s="3"/>
      <c r="F955" s="55"/>
      <c r="G955"/>
      <c r="H955"/>
    </row>
    <row r="956" spans="1:8" s="25" customFormat="1">
      <c r="A956"/>
      <c r="B956" s="63"/>
      <c r="C956"/>
      <c r="D956"/>
      <c r="E956" s="3"/>
      <c r="F956" s="55"/>
      <c r="G956"/>
      <c r="H956"/>
    </row>
    <row r="957" spans="1:8" s="25" customFormat="1">
      <c r="A957"/>
      <c r="B957" s="63"/>
      <c r="C957"/>
      <c r="D957"/>
      <c r="E957" s="3"/>
      <c r="F957" s="55"/>
      <c r="G957"/>
      <c r="H957"/>
    </row>
    <row r="958" spans="1:8" s="25" customFormat="1">
      <c r="A958"/>
      <c r="B958" s="63"/>
      <c r="C958"/>
      <c r="D958"/>
      <c r="E958" s="3"/>
      <c r="F958" s="55"/>
      <c r="G958"/>
      <c r="H958"/>
    </row>
    <row r="959" spans="1:8" s="25" customFormat="1">
      <c r="A959"/>
      <c r="B959" s="63"/>
      <c r="C959"/>
      <c r="D959"/>
      <c r="E959" s="3"/>
      <c r="F959" s="55"/>
      <c r="G959"/>
      <c r="H959"/>
    </row>
    <row r="960" spans="1:8" s="25" customFormat="1">
      <c r="A960"/>
      <c r="B960" s="63"/>
      <c r="C960"/>
      <c r="D960"/>
      <c r="E960" s="3"/>
      <c r="F960" s="55"/>
      <c r="G960"/>
      <c r="H960"/>
    </row>
    <row r="961" spans="1:8" s="25" customFormat="1">
      <c r="A961"/>
      <c r="B961" s="63"/>
      <c r="C961"/>
      <c r="D961"/>
      <c r="E961" s="3"/>
      <c r="F961" s="55"/>
      <c r="G961"/>
      <c r="H961"/>
    </row>
    <row r="962" spans="1:8" s="25" customFormat="1">
      <c r="A962"/>
      <c r="B962" s="63"/>
      <c r="C962"/>
      <c r="D962"/>
      <c r="E962" s="3"/>
      <c r="F962" s="55"/>
      <c r="G962"/>
      <c r="H962"/>
    </row>
    <row r="963" spans="1:8" s="25" customFormat="1">
      <c r="A963"/>
      <c r="B963" s="63"/>
      <c r="C963"/>
      <c r="D963"/>
      <c r="E963" s="3"/>
      <c r="F963" s="55"/>
      <c r="G963"/>
      <c r="H963"/>
    </row>
    <row r="964" spans="1:8" s="25" customFormat="1">
      <c r="A964"/>
      <c r="B964" s="63"/>
      <c r="C964"/>
      <c r="D964"/>
      <c r="E964" s="3"/>
      <c r="F964" s="55"/>
      <c r="G964"/>
      <c r="H964"/>
    </row>
    <row r="965" spans="1:8" s="25" customFormat="1">
      <c r="A965"/>
      <c r="B965" s="63"/>
      <c r="C965"/>
      <c r="D965"/>
      <c r="E965" s="3"/>
      <c r="F965" s="55"/>
      <c r="G965"/>
      <c r="H965"/>
    </row>
    <row r="966" spans="1:8" s="25" customFormat="1">
      <c r="A966"/>
      <c r="B966" s="63"/>
      <c r="C966"/>
      <c r="D966"/>
      <c r="E966" s="3"/>
      <c r="F966" s="55"/>
      <c r="G966"/>
      <c r="H966"/>
    </row>
    <row r="967" spans="1:8" s="25" customFormat="1">
      <c r="A967"/>
      <c r="B967" s="63"/>
      <c r="C967"/>
      <c r="D967"/>
      <c r="E967" s="3"/>
      <c r="F967" s="55"/>
      <c r="G967"/>
      <c r="H967"/>
    </row>
    <row r="968" spans="1:8" s="25" customFormat="1">
      <c r="A968"/>
      <c r="B968" s="63"/>
      <c r="C968"/>
      <c r="D968"/>
      <c r="E968" s="3"/>
      <c r="F968" s="55"/>
      <c r="G968"/>
      <c r="H968"/>
    </row>
    <row r="969" spans="1:8" s="25" customFormat="1">
      <c r="A969"/>
      <c r="B969" s="63"/>
      <c r="C969"/>
      <c r="D969"/>
      <c r="E969" s="3"/>
      <c r="F969" s="55"/>
      <c r="G969"/>
      <c r="H969"/>
    </row>
    <row r="970" spans="1:8" s="25" customFormat="1">
      <c r="A970"/>
      <c r="B970" s="63"/>
      <c r="C970"/>
      <c r="D970"/>
      <c r="E970" s="3"/>
      <c r="F970" s="55"/>
      <c r="G970"/>
      <c r="H970"/>
    </row>
    <row r="971" spans="1:8" s="25" customFormat="1">
      <c r="A971"/>
      <c r="B971" s="63"/>
      <c r="C971"/>
      <c r="D971"/>
      <c r="E971" s="3"/>
      <c r="F971" s="55"/>
      <c r="G971"/>
      <c r="H971"/>
    </row>
    <row r="972" spans="1:8" s="25" customFormat="1">
      <c r="A972"/>
      <c r="B972" s="63"/>
      <c r="C972"/>
      <c r="D972"/>
      <c r="E972" s="3"/>
      <c r="F972" s="55"/>
      <c r="G972"/>
      <c r="H972"/>
    </row>
    <row r="973" spans="1:8" s="25" customFormat="1">
      <c r="A973"/>
      <c r="B973" s="63"/>
      <c r="C973"/>
      <c r="D973"/>
      <c r="E973" s="3"/>
      <c r="F973" s="55"/>
      <c r="G973"/>
      <c r="H973"/>
    </row>
    <row r="974" spans="1:8" s="25" customFormat="1">
      <c r="A974"/>
      <c r="B974" s="63"/>
      <c r="C974"/>
      <c r="D974"/>
      <c r="E974" s="3"/>
      <c r="F974" s="55"/>
      <c r="G974"/>
      <c r="H974"/>
    </row>
    <row r="975" spans="1:8" s="25" customFormat="1">
      <c r="A975"/>
      <c r="B975" s="63"/>
      <c r="C975"/>
      <c r="D975"/>
      <c r="E975" s="3"/>
      <c r="F975" s="55"/>
      <c r="G975"/>
      <c r="H975"/>
    </row>
    <row r="976" spans="1:8" s="25" customFormat="1">
      <c r="A976"/>
      <c r="B976" s="63"/>
      <c r="C976"/>
      <c r="D976"/>
      <c r="E976" s="3"/>
      <c r="F976" s="55"/>
      <c r="G976"/>
      <c r="H976"/>
    </row>
    <row r="977" spans="1:8" s="25" customFormat="1">
      <c r="A977"/>
      <c r="B977" s="63"/>
      <c r="C977"/>
      <c r="D977"/>
      <c r="E977" s="3"/>
      <c r="F977" s="55"/>
      <c r="G977"/>
      <c r="H977"/>
    </row>
    <row r="978" spans="1:8" s="25" customFormat="1">
      <c r="A978"/>
      <c r="B978" s="63"/>
      <c r="C978"/>
      <c r="D978"/>
      <c r="E978" s="3"/>
      <c r="F978" s="55"/>
      <c r="G978"/>
      <c r="H978"/>
    </row>
    <row r="979" spans="1:8" s="25" customFormat="1">
      <c r="A979"/>
      <c r="B979" s="63"/>
      <c r="C979"/>
      <c r="D979"/>
      <c r="E979" s="3"/>
      <c r="F979" s="55"/>
      <c r="G979"/>
      <c r="H979"/>
    </row>
    <row r="980" spans="1:8" s="25" customFormat="1">
      <c r="A980"/>
      <c r="B980" s="63"/>
      <c r="C980"/>
      <c r="D980"/>
      <c r="E980" s="3"/>
      <c r="F980" s="55"/>
      <c r="G980"/>
      <c r="H980"/>
    </row>
    <row r="981" spans="1:8" s="25" customFormat="1">
      <c r="A981"/>
      <c r="B981" s="63"/>
      <c r="C981"/>
      <c r="D981"/>
      <c r="E981" s="3"/>
      <c r="F981" s="55"/>
      <c r="G981"/>
      <c r="H981"/>
    </row>
    <row r="982" spans="1:8" s="25" customFormat="1">
      <c r="A982"/>
      <c r="B982" s="63"/>
      <c r="C982"/>
      <c r="D982"/>
      <c r="E982" s="3"/>
      <c r="F982" s="55"/>
      <c r="G982"/>
      <c r="H982"/>
    </row>
    <row r="983" spans="1:8" s="25" customFormat="1">
      <c r="A983"/>
      <c r="B983" s="63"/>
      <c r="C983"/>
      <c r="D983"/>
      <c r="E983" s="3"/>
      <c r="F983" s="55"/>
      <c r="G983"/>
      <c r="H983"/>
    </row>
    <row r="984" spans="1:8" s="25" customFormat="1">
      <c r="A984"/>
      <c r="B984" s="63"/>
      <c r="C984"/>
      <c r="D984"/>
      <c r="E984" s="3"/>
      <c r="F984" s="55"/>
      <c r="G984"/>
      <c r="H984"/>
    </row>
    <row r="985" spans="1:8" s="25" customFormat="1">
      <c r="A985"/>
      <c r="B985" s="63"/>
      <c r="C985"/>
      <c r="D985"/>
      <c r="E985" s="3"/>
      <c r="F985" s="55"/>
      <c r="G985"/>
      <c r="H985"/>
    </row>
    <row r="986" spans="1:8" s="25" customFormat="1">
      <c r="A986"/>
      <c r="B986" s="63"/>
      <c r="C986"/>
      <c r="D986"/>
      <c r="E986" s="3"/>
      <c r="F986" s="55"/>
      <c r="G986"/>
      <c r="H986"/>
    </row>
    <row r="987" spans="1:8" s="25" customFormat="1">
      <c r="A987"/>
      <c r="B987" s="63"/>
      <c r="C987"/>
      <c r="D987"/>
      <c r="E987" s="3"/>
      <c r="F987" s="55"/>
      <c r="G987"/>
      <c r="H987"/>
    </row>
    <row r="988" spans="1:8" s="25" customFormat="1">
      <c r="A988"/>
      <c r="B988" s="63"/>
      <c r="C988"/>
      <c r="D988"/>
      <c r="E988" s="3"/>
      <c r="F988" s="55"/>
      <c r="G988"/>
      <c r="H988"/>
    </row>
    <row r="989" spans="1:8" s="25" customFormat="1">
      <c r="A989"/>
      <c r="B989" s="63"/>
      <c r="C989"/>
      <c r="D989"/>
      <c r="E989" s="3"/>
      <c r="F989" s="55"/>
      <c r="G989"/>
      <c r="H989"/>
    </row>
    <row r="990" spans="1:8" s="25" customFormat="1">
      <c r="A990"/>
      <c r="B990" s="63"/>
      <c r="C990"/>
      <c r="D990"/>
      <c r="E990" s="3"/>
      <c r="F990" s="55"/>
      <c r="G990"/>
      <c r="H990"/>
    </row>
    <row r="991" spans="1:8" s="25" customFormat="1">
      <c r="A991"/>
      <c r="B991" s="63"/>
      <c r="C991"/>
      <c r="D991"/>
      <c r="E991" s="3"/>
      <c r="F991" s="55"/>
      <c r="G991"/>
      <c r="H991"/>
    </row>
    <row r="992" spans="1:8" s="25" customFormat="1">
      <c r="A992"/>
      <c r="B992" s="63"/>
      <c r="C992"/>
      <c r="D992"/>
      <c r="E992" s="3"/>
      <c r="F992" s="55"/>
      <c r="G992"/>
      <c r="H992"/>
    </row>
    <row r="993" spans="1:8" s="25" customFormat="1">
      <c r="A993"/>
      <c r="B993" s="63"/>
      <c r="C993"/>
      <c r="D993"/>
      <c r="E993" s="3"/>
      <c r="F993" s="55"/>
      <c r="G993"/>
      <c r="H993"/>
    </row>
    <row r="994" spans="1:8" s="25" customFormat="1">
      <c r="A994"/>
      <c r="B994" s="63"/>
      <c r="C994"/>
      <c r="D994"/>
      <c r="E994" s="3"/>
      <c r="F994" s="55"/>
      <c r="G994"/>
      <c r="H994"/>
    </row>
    <row r="995" spans="1:8" s="25" customFormat="1">
      <c r="A995"/>
      <c r="B995" s="63"/>
      <c r="C995"/>
      <c r="D995"/>
      <c r="E995" s="3"/>
      <c r="F995" s="55"/>
      <c r="G995"/>
      <c r="H995"/>
    </row>
    <row r="996" spans="1:8" s="25" customFormat="1">
      <c r="A996"/>
      <c r="B996" s="63"/>
      <c r="C996"/>
      <c r="D996"/>
      <c r="E996" s="3"/>
      <c r="F996" s="55"/>
      <c r="G996"/>
      <c r="H996"/>
    </row>
    <row r="997" spans="1:8" s="25" customFormat="1">
      <c r="A997"/>
      <c r="B997" s="63"/>
      <c r="C997"/>
      <c r="D997"/>
      <c r="E997" s="3"/>
      <c r="F997" s="55"/>
      <c r="G997"/>
      <c r="H997"/>
    </row>
    <row r="998" spans="1:8" s="25" customFormat="1">
      <c r="A998"/>
      <c r="B998" s="63"/>
      <c r="C998"/>
      <c r="D998"/>
      <c r="E998" s="3"/>
      <c r="F998" s="55"/>
      <c r="G998"/>
      <c r="H998"/>
    </row>
    <row r="999" spans="1:8" s="25" customFormat="1">
      <c r="A999"/>
      <c r="B999" s="63"/>
      <c r="C999"/>
      <c r="D999"/>
      <c r="E999" s="3"/>
      <c r="F999" s="55"/>
      <c r="G999"/>
      <c r="H999"/>
    </row>
    <row r="1000" spans="1:8" s="25" customFormat="1">
      <c r="A1000"/>
      <c r="B1000" s="63"/>
      <c r="C1000"/>
      <c r="D1000"/>
      <c r="E1000" s="3"/>
      <c r="F1000" s="55"/>
      <c r="G1000"/>
      <c r="H1000"/>
    </row>
    <row r="1001" spans="1:8" s="25" customFormat="1">
      <c r="A1001"/>
      <c r="B1001" s="63"/>
      <c r="C1001"/>
      <c r="D1001"/>
      <c r="E1001" s="3"/>
      <c r="F1001" s="55"/>
      <c r="G1001"/>
      <c r="H1001"/>
    </row>
    <row r="1002" spans="1:8" s="25" customFormat="1">
      <c r="A1002"/>
      <c r="B1002" s="63"/>
      <c r="C1002"/>
      <c r="D1002"/>
      <c r="E1002" s="3"/>
      <c r="F1002" s="55"/>
      <c r="G1002"/>
      <c r="H1002"/>
    </row>
    <row r="1003" spans="1:8" s="25" customFormat="1">
      <c r="A1003"/>
      <c r="B1003" s="63"/>
      <c r="C1003"/>
      <c r="D1003"/>
      <c r="E1003" s="3"/>
      <c r="F1003" s="55"/>
      <c r="G1003"/>
      <c r="H1003"/>
    </row>
    <row r="1004" spans="1:8" s="25" customFormat="1">
      <c r="A1004"/>
      <c r="B1004" s="63"/>
      <c r="C1004"/>
      <c r="D1004"/>
      <c r="E1004" s="3"/>
      <c r="F1004" s="55"/>
      <c r="G1004"/>
      <c r="H1004"/>
    </row>
    <row r="1005" spans="1:8" s="25" customFormat="1">
      <c r="A1005"/>
      <c r="B1005" s="63"/>
      <c r="C1005"/>
      <c r="D1005"/>
      <c r="E1005" s="3"/>
      <c r="F1005" s="55"/>
      <c r="G1005"/>
      <c r="H1005"/>
    </row>
    <row r="1006" spans="1:8" s="25" customFormat="1">
      <c r="A1006"/>
      <c r="B1006" s="63"/>
      <c r="C1006"/>
      <c r="D1006"/>
      <c r="E1006" s="3"/>
      <c r="F1006" s="55"/>
      <c r="G1006"/>
      <c r="H1006"/>
    </row>
    <row r="1007" spans="1:8" s="25" customFormat="1">
      <c r="A1007"/>
      <c r="B1007" s="63"/>
      <c r="C1007"/>
      <c r="D1007"/>
      <c r="E1007" s="3"/>
      <c r="F1007" s="55"/>
      <c r="G1007"/>
      <c r="H1007"/>
    </row>
    <row r="1008" spans="1:8" s="25" customFormat="1">
      <c r="A1008"/>
      <c r="B1008" s="63"/>
      <c r="C1008"/>
      <c r="D1008"/>
      <c r="E1008" s="3"/>
      <c r="F1008" s="55"/>
      <c r="G1008"/>
      <c r="H1008"/>
    </row>
    <row r="1009" spans="1:8" s="25" customFormat="1">
      <c r="A1009"/>
      <c r="B1009" s="63"/>
      <c r="C1009"/>
      <c r="D1009"/>
      <c r="E1009" s="3"/>
      <c r="F1009" s="55"/>
      <c r="G1009"/>
      <c r="H1009"/>
    </row>
    <row r="1010" spans="1:8" s="25" customFormat="1">
      <c r="A1010"/>
      <c r="B1010" s="63"/>
      <c r="C1010"/>
      <c r="D1010"/>
      <c r="E1010" s="3"/>
      <c r="F1010" s="55"/>
      <c r="G1010"/>
      <c r="H1010"/>
    </row>
    <row r="1011" spans="1:8" s="25" customFormat="1">
      <c r="A1011"/>
      <c r="B1011" s="63"/>
      <c r="C1011"/>
      <c r="D1011"/>
      <c r="E1011" s="3"/>
      <c r="F1011" s="55"/>
      <c r="G1011"/>
      <c r="H1011"/>
    </row>
    <row r="1012" spans="1:8" s="25" customFormat="1">
      <c r="A1012"/>
      <c r="B1012" s="63"/>
      <c r="C1012"/>
      <c r="D1012"/>
      <c r="E1012" s="3"/>
      <c r="F1012" s="55"/>
      <c r="G1012"/>
      <c r="H1012"/>
    </row>
    <row r="1013" spans="1:8" s="25" customFormat="1">
      <c r="A1013"/>
      <c r="B1013" s="63"/>
      <c r="C1013"/>
      <c r="D1013"/>
      <c r="E1013" s="3"/>
      <c r="F1013" s="55"/>
      <c r="G1013"/>
      <c r="H1013"/>
    </row>
    <row r="1014" spans="1:8" s="25" customFormat="1">
      <c r="A1014"/>
      <c r="B1014" s="63"/>
      <c r="C1014"/>
      <c r="D1014"/>
      <c r="E1014" s="3"/>
      <c r="F1014" s="55"/>
      <c r="G1014"/>
      <c r="H1014"/>
    </row>
    <row r="1015" spans="1:8" s="25" customFormat="1">
      <c r="A1015"/>
      <c r="B1015" s="63"/>
      <c r="C1015"/>
      <c r="D1015"/>
      <c r="E1015" s="3"/>
      <c r="F1015" s="55"/>
      <c r="G1015"/>
      <c r="H1015"/>
    </row>
    <row r="1016" spans="1:8" s="25" customFormat="1">
      <c r="A1016"/>
      <c r="B1016" s="63"/>
      <c r="C1016"/>
      <c r="D1016"/>
      <c r="E1016" s="3"/>
      <c r="F1016" s="55"/>
      <c r="G1016"/>
      <c r="H1016"/>
    </row>
    <row r="1017" spans="1:8" s="25" customFormat="1">
      <c r="A1017"/>
      <c r="B1017" s="63"/>
      <c r="C1017"/>
      <c r="D1017"/>
      <c r="E1017" s="3"/>
      <c r="F1017" s="55"/>
      <c r="G1017"/>
      <c r="H1017"/>
    </row>
    <row r="1018" spans="1:8" s="25" customFormat="1">
      <c r="A1018"/>
      <c r="B1018" s="63"/>
      <c r="C1018"/>
      <c r="D1018"/>
      <c r="E1018" s="3"/>
      <c r="F1018" s="55"/>
      <c r="G1018"/>
      <c r="H1018"/>
    </row>
    <row r="1019" spans="1:8" s="25" customFormat="1">
      <c r="A1019"/>
      <c r="B1019" s="63"/>
      <c r="C1019"/>
      <c r="D1019"/>
      <c r="E1019" s="3"/>
      <c r="F1019" s="55"/>
      <c r="G1019"/>
      <c r="H1019"/>
    </row>
    <row r="1020" spans="1:8" s="25" customFormat="1">
      <c r="A1020"/>
      <c r="B1020" s="63"/>
      <c r="C1020"/>
      <c r="D1020"/>
      <c r="E1020" s="3"/>
      <c r="F1020" s="55"/>
      <c r="G1020"/>
      <c r="H1020"/>
    </row>
    <row r="1021" spans="1:8" s="25" customFormat="1">
      <c r="A1021"/>
      <c r="B1021" s="63"/>
      <c r="C1021"/>
      <c r="D1021"/>
      <c r="E1021" s="3"/>
      <c r="F1021" s="55"/>
      <c r="G1021"/>
      <c r="H1021"/>
    </row>
    <row r="1022" spans="1:8" s="25" customFormat="1">
      <c r="A1022"/>
      <c r="B1022" s="63"/>
      <c r="C1022"/>
      <c r="D1022"/>
      <c r="E1022" s="3"/>
      <c r="F1022" s="55"/>
      <c r="G1022"/>
      <c r="H1022"/>
    </row>
    <row r="1023" spans="1:8" s="25" customFormat="1">
      <c r="A1023"/>
      <c r="B1023" s="63"/>
      <c r="C1023"/>
      <c r="D1023"/>
      <c r="E1023" s="3"/>
      <c r="F1023" s="55"/>
      <c r="G1023"/>
      <c r="H1023"/>
    </row>
    <row r="1024" spans="1:8" s="25" customFormat="1">
      <c r="A1024"/>
      <c r="B1024" s="63"/>
      <c r="C1024"/>
      <c r="D1024"/>
      <c r="E1024" s="3"/>
      <c r="F1024" s="55"/>
      <c r="G1024"/>
      <c r="H1024"/>
    </row>
    <row r="1025" spans="1:8" s="25" customFormat="1">
      <c r="A1025"/>
      <c r="B1025" s="63"/>
      <c r="C1025"/>
      <c r="D1025"/>
      <c r="E1025" s="3"/>
      <c r="F1025" s="55"/>
      <c r="G1025"/>
      <c r="H1025"/>
    </row>
    <row r="1026" spans="1:8" s="25" customFormat="1">
      <c r="A1026"/>
      <c r="B1026" s="63"/>
      <c r="C1026"/>
      <c r="D1026"/>
      <c r="E1026" s="3"/>
      <c r="F1026" s="55"/>
      <c r="G1026"/>
      <c r="H1026"/>
    </row>
    <row r="1027" spans="1:8" s="25" customFormat="1">
      <c r="A1027"/>
      <c r="B1027" s="63"/>
      <c r="C1027"/>
      <c r="D1027"/>
      <c r="E1027" s="3"/>
      <c r="F1027" s="55"/>
      <c r="G1027"/>
      <c r="H1027"/>
    </row>
    <row r="1028" spans="1:8" s="25" customFormat="1">
      <c r="A1028"/>
      <c r="B1028" s="63"/>
      <c r="C1028"/>
      <c r="D1028"/>
      <c r="E1028" s="3"/>
      <c r="F1028" s="55"/>
      <c r="G1028"/>
      <c r="H1028"/>
    </row>
    <row r="1029" spans="1:8" s="25" customFormat="1">
      <c r="A1029"/>
      <c r="B1029" s="63"/>
      <c r="C1029"/>
      <c r="D1029"/>
      <c r="E1029" s="3"/>
      <c r="F1029" s="55"/>
      <c r="G1029"/>
      <c r="H1029"/>
    </row>
    <row r="1030" spans="1:8" s="25" customFormat="1">
      <c r="A1030"/>
      <c r="B1030" s="63"/>
      <c r="C1030"/>
      <c r="D1030"/>
      <c r="E1030" s="3"/>
      <c r="F1030" s="55"/>
      <c r="G1030"/>
      <c r="H1030"/>
    </row>
    <row r="1031" spans="1:8" s="25" customFormat="1">
      <c r="A1031"/>
      <c r="B1031" s="63"/>
      <c r="C1031"/>
      <c r="D1031"/>
      <c r="E1031" s="3"/>
      <c r="F1031" s="55"/>
      <c r="G1031"/>
      <c r="H1031"/>
    </row>
    <row r="1032" spans="1:8" s="25" customFormat="1">
      <c r="A1032"/>
      <c r="B1032" s="63"/>
      <c r="C1032"/>
      <c r="D1032"/>
      <c r="E1032" s="3"/>
      <c r="F1032" s="55"/>
      <c r="G1032"/>
      <c r="H1032"/>
    </row>
    <row r="1033" spans="1:8" s="25" customFormat="1">
      <c r="A1033"/>
      <c r="B1033" s="63"/>
      <c r="C1033"/>
      <c r="D1033"/>
      <c r="E1033" s="3"/>
      <c r="F1033" s="55"/>
      <c r="G1033"/>
      <c r="H1033"/>
    </row>
    <row r="1034" spans="1:8" s="25" customFormat="1">
      <c r="A1034"/>
      <c r="B1034" s="63"/>
      <c r="C1034"/>
      <c r="D1034"/>
      <c r="E1034" s="3"/>
      <c r="F1034" s="55"/>
      <c r="G1034"/>
      <c r="H1034"/>
    </row>
    <row r="1035" spans="1:8" s="25" customFormat="1">
      <c r="A1035"/>
      <c r="B1035" s="63"/>
      <c r="C1035"/>
      <c r="D1035"/>
      <c r="E1035" s="3"/>
      <c r="F1035" s="55"/>
      <c r="G1035"/>
      <c r="H1035"/>
    </row>
    <row r="1036" spans="1:8" s="25" customFormat="1">
      <c r="A1036"/>
      <c r="B1036" s="63"/>
      <c r="C1036"/>
      <c r="D1036"/>
      <c r="E1036" s="3"/>
      <c r="F1036" s="55"/>
      <c r="G1036"/>
      <c r="H1036"/>
    </row>
    <row r="1037" spans="1:8" s="25" customFormat="1">
      <c r="A1037"/>
      <c r="B1037" s="63"/>
      <c r="C1037"/>
      <c r="D1037"/>
      <c r="E1037" s="3"/>
      <c r="F1037" s="55"/>
      <c r="G1037"/>
      <c r="H1037"/>
    </row>
    <row r="1038" spans="1:8" s="25" customFormat="1">
      <c r="A1038"/>
      <c r="B1038" s="63"/>
      <c r="C1038"/>
      <c r="D1038"/>
      <c r="E1038" s="3"/>
      <c r="F1038" s="55"/>
      <c r="G1038"/>
      <c r="H1038"/>
    </row>
    <row r="1039" spans="1:8" s="25" customFormat="1">
      <c r="A1039"/>
      <c r="B1039" s="63"/>
      <c r="C1039"/>
      <c r="D1039"/>
      <c r="E1039" s="3"/>
      <c r="F1039" s="55"/>
      <c r="G1039"/>
      <c r="H1039"/>
    </row>
    <row r="1040" spans="1:8" s="25" customFormat="1">
      <c r="A1040"/>
      <c r="B1040" s="63"/>
      <c r="C1040"/>
      <c r="D1040"/>
      <c r="E1040" s="3"/>
      <c r="F1040" s="55"/>
      <c r="G1040"/>
      <c r="H1040"/>
    </row>
    <row r="1041" spans="1:8" s="25" customFormat="1">
      <c r="A1041"/>
      <c r="B1041" s="63"/>
      <c r="C1041"/>
      <c r="D1041"/>
      <c r="E1041" s="3"/>
      <c r="F1041" s="55"/>
      <c r="G1041"/>
      <c r="H1041"/>
    </row>
    <row r="1042" spans="1:8" s="25" customFormat="1">
      <c r="A1042"/>
      <c r="B1042" s="63"/>
      <c r="C1042"/>
      <c r="D1042"/>
      <c r="E1042" s="3"/>
      <c r="F1042" s="55"/>
      <c r="G1042"/>
      <c r="H1042"/>
    </row>
    <row r="1043" spans="1:8" s="25" customFormat="1">
      <c r="A1043"/>
      <c r="B1043" s="63"/>
      <c r="C1043"/>
      <c r="D1043"/>
      <c r="E1043" s="3"/>
      <c r="F1043" s="55"/>
      <c r="G1043"/>
      <c r="H1043"/>
    </row>
    <row r="1044" spans="1:8" s="25" customFormat="1">
      <c r="A1044"/>
      <c r="B1044" s="63"/>
      <c r="C1044"/>
      <c r="D1044"/>
      <c r="E1044" s="3"/>
      <c r="F1044" s="55"/>
      <c r="G1044"/>
      <c r="H1044"/>
    </row>
    <row r="1045" spans="1:8" s="25" customFormat="1">
      <c r="A1045"/>
      <c r="B1045" s="63"/>
      <c r="C1045"/>
      <c r="D1045"/>
      <c r="E1045" s="3"/>
      <c r="F1045" s="55"/>
      <c r="G1045"/>
      <c r="H1045"/>
    </row>
    <row r="1046" spans="1:8" s="25" customFormat="1">
      <c r="A1046"/>
      <c r="B1046" s="63"/>
      <c r="C1046"/>
      <c r="D1046"/>
      <c r="E1046" s="3"/>
      <c r="F1046" s="55"/>
      <c r="G1046"/>
      <c r="H1046"/>
    </row>
    <row r="1047" spans="1:8" s="25" customFormat="1">
      <c r="A1047"/>
      <c r="B1047" s="63"/>
      <c r="C1047"/>
      <c r="D1047"/>
      <c r="E1047" s="3"/>
      <c r="F1047" s="55"/>
      <c r="G1047"/>
      <c r="H1047"/>
    </row>
    <row r="1048" spans="1:8" s="25" customFormat="1">
      <c r="A1048"/>
      <c r="B1048" s="63"/>
      <c r="C1048"/>
      <c r="D1048"/>
      <c r="E1048" s="3"/>
      <c r="F1048" s="55"/>
      <c r="G1048"/>
      <c r="H1048"/>
    </row>
    <row r="1049" spans="1:8" s="25" customFormat="1">
      <c r="A1049"/>
      <c r="B1049" s="63"/>
      <c r="C1049"/>
      <c r="D1049"/>
      <c r="E1049" s="3"/>
      <c r="F1049" s="55"/>
      <c r="G1049"/>
      <c r="H1049"/>
    </row>
    <row r="1050" spans="1:8" s="25" customFormat="1">
      <c r="A1050"/>
      <c r="B1050" s="63"/>
      <c r="C1050"/>
      <c r="D1050"/>
      <c r="E1050" s="3"/>
      <c r="F1050" s="55"/>
      <c r="G1050"/>
      <c r="H1050"/>
    </row>
    <row r="1051" spans="1:8" s="25" customFormat="1">
      <c r="A1051"/>
      <c r="B1051" s="63"/>
      <c r="C1051"/>
      <c r="D1051"/>
      <c r="E1051" s="3"/>
      <c r="F1051" s="55"/>
      <c r="G1051"/>
      <c r="H1051"/>
    </row>
    <row r="1052" spans="1:8" s="25" customFormat="1">
      <c r="A1052"/>
      <c r="B1052" s="63"/>
      <c r="C1052"/>
      <c r="D1052"/>
      <c r="E1052" s="3"/>
      <c r="F1052" s="55"/>
      <c r="G1052"/>
      <c r="H1052"/>
    </row>
    <row r="1053" spans="1:8" s="25" customFormat="1">
      <c r="A1053"/>
      <c r="B1053" s="63"/>
      <c r="C1053"/>
      <c r="D1053"/>
      <c r="E1053" s="3"/>
      <c r="F1053" s="55"/>
      <c r="G1053"/>
      <c r="H1053"/>
    </row>
    <row r="1054" spans="1:8" s="25" customFormat="1">
      <c r="A1054"/>
      <c r="B1054" s="63"/>
      <c r="C1054"/>
      <c r="D1054"/>
      <c r="E1054" s="3"/>
      <c r="F1054" s="55"/>
      <c r="G1054"/>
      <c r="H1054"/>
    </row>
    <row r="1055" spans="1:8" s="25" customFormat="1">
      <c r="A1055"/>
      <c r="B1055" s="63"/>
      <c r="C1055"/>
      <c r="D1055"/>
      <c r="E1055" s="3"/>
      <c r="F1055" s="55"/>
      <c r="G1055"/>
      <c r="H1055"/>
    </row>
    <row r="1056" spans="1:8" s="25" customFormat="1">
      <c r="A1056"/>
      <c r="B1056" s="63"/>
      <c r="C1056"/>
      <c r="D1056"/>
      <c r="E1056" s="3"/>
      <c r="F1056" s="55"/>
      <c r="G1056"/>
      <c r="H1056"/>
    </row>
    <row r="1057" spans="1:8" s="25" customFormat="1">
      <c r="A1057"/>
      <c r="B1057" s="63"/>
      <c r="C1057"/>
      <c r="D1057"/>
      <c r="E1057" s="3"/>
      <c r="F1057" s="55"/>
      <c r="G1057"/>
      <c r="H1057"/>
    </row>
    <row r="1058" spans="1:8" s="25" customFormat="1">
      <c r="A1058"/>
      <c r="B1058" s="63"/>
      <c r="C1058"/>
      <c r="D1058"/>
      <c r="E1058" s="3"/>
      <c r="F1058" s="55"/>
      <c r="G1058"/>
      <c r="H1058"/>
    </row>
    <row r="1059" spans="1:8" s="25" customFormat="1">
      <c r="A1059"/>
      <c r="B1059" s="63"/>
      <c r="C1059"/>
      <c r="D1059"/>
      <c r="E1059" s="3"/>
      <c r="F1059" s="55"/>
      <c r="G1059"/>
      <c r="H1059"/>
    </row>
    <row r="1060" spans="1:8" s="25" customFormat="1">
      <c r="A1060"/>
      <c r="B1060" s="63"/>
      <c r="C1060"/>
      <c r="D1060"/>
      <c r="E1060" s="3"/>
      <c r="F1060" s="55"/>
      <c r="G1060"/>
      <c r="H1060"/>
    </row>
    <row r="1061" spans="1:8" s="25" customFormat="1">
      <c r="A1061"/>
      <c r="B1061" s="63"/>
      <c r="C1061"/>
      <c r="D1061"/>
      <c r="E1061" s="3"/>
      <c r="F1061" s="55"/>
      <c r="G1061"/>
      <c r="H1061"/>
    </row>
    <row r="1062" spans="1:8" s="25" customFormat="1">
      <c r="A1062"/>
      <c r="B1062" s="63"/>
      <c r="C1062"/>
      <c r="D1062"/>
      <c r="E1062" s="3"/>
      <c r="F1062" s="55"/>
      <c r="G1062"/>
      <c r="H1062"/>
    </row>
    <row r="1063" spans="1:8" s="25" customFormat="1">
      <c r="A1063"/>
      <c r="B1063" s="63"/>
      <c r="C1063"/>
      <c r="D1063"/>
      <c r="E1063" s="3"/>
      <c r="F1063" s="55"/>
      <c r="G1063"/>
      <c r="H1063"/>
    </row>
    <row r="1064" spans="1:8" s="25" customFormat="1">
      <c r="A1064"/>
      <c r="B1064" s="63"/>
      <c r="C1064"/>
      <c r="D1064"/>
      <c r="E1064" s="3"/>
      <c r="F1064" s="55"/>
      <c r="G1064"/>
      <c r="H1064"/>
    </row>
    <row r="1065" spans="1:8" s="25" customFormat="1">
      <c r="A1065"/>
      <c r="B1065" s="63"/>
      <c r="C1065"/>
      <c r="D1065"/>
      <c r="E1065" s="3"/>
      <c r="F1065" s="55"/>
      <c r="G1065"/>
      <c r="H1065"/>
    </row>
    <row r="1066" spans="1:8" s="25" customFormat="1">
      <c r="A1066"/>
      <c r="B1066" s="63"/>
      <c r="C1066"/>
      <c r="D1066"/>
      <c r="E1066" s="3"/>
      <c r="F1066" s="55"/>
      <c r="G1066"/>
      <c r="H1066"/>
    </row>
    <row r="1067" spans="1:8" s="25" customFormat="1">
      <c r="A1067"/>
      <c r="B1067" s="63"/>
      <c r="C1067"/>
      <c r="D1067"/>
      <c r="E1067" s="3"/>
      <c r="F1067" s="55"/>
      <c r="G1067"/>
      <c r="H1067"/>
    </row>
    <row r="1068" spans="1:8" s="25" customFormat="1">
      <c r="A1068"/>
      <c r="B1068" s="63"/>
      <c r="C1068"/>
      <c r="D1068"/>
      <c r="E1068" s="3"/>
      <c r="F1068" s="55"/>
      <c r="G1068"/>
      <c r="H1068"/>
    </row>
    <row r="1069" spans="1:8" s="25" customFormat="1">
      <c r="A1069"/>
      <c r="B1069" s="63"/>
      <c r="C1069"/>
      <c r="D1069"/>
      <c r="E1069" s="3"/>
      <c r="F1069" s="55"/>
      <c r="G1069"/>
      <c r="H1069"/>
    </row>
    <row r="1070" spans="1:8" s="25" customFormat="1">
      <c r="A1070"/>
      <c r="B1070" s="63"/>
      <c r="C1070"/>
      <c r="D1070"/>
      <c r="E1070" s="3"/>
      <c r="F1070" s="55"/>
      <c r="G1070"/>
      <c r="H1070"/>
    </row>
    <row r="1071" spans="1:8" s="25" customFormat="1">
      <c r="A1071"/>
      <c r="B1071" s="63"/>
      <c r="C1071"/>
      <c r="D1071"/>
      <c r="E1071" s="3"/>
      <c r="F1071" s="55"/>
      <c r="G1071"/>
      <c r="H1071"/>
    </row>
    <row r="1072" spans="1:8" s="25" customFormat="1">
      <c r="A1072"/>
      <c r="B1072" s="63"/>
      <c r="C1072"/>
      <c r="D1072"/>
      <c r="E1072" s="3"/>
      <c r="F1072" s="55"/>
      <c r="G1072"/>
      <c r="H1072"/>
    </row>
    <row r="1073" spans="1:8" s="25" customFormat="1">
      <c r="A1073"/>
      <c r="B1073" s="63"/>
      <c r="C1073"/>
      <c r="D1073"/>
      <c r="E1073" s="3"/>
      <c r="F1073" s="55"/>
      <c r="G1073"/>
      <c r="H1073"/>
    </row>
    <row r="1074" spans="1:8" s="25" customFormat="1">
      <c r="A1074"/>
      <c r="B1074" s="63"/>
      <c r="C1074"/>
      <c r="D1074"/>
      <c r="E1074" s="3"/>
      <c r="F1074" s="55"/>
      <c r="G1074"/>
      <c r="H1074"/>
    </row>
    <row r="1075" spans="1:8" s="25" customFormat="1">
      <c r="A1075"/>
      <c r="B1075" s="63"/>
      <c r="C1075"/>
      <c r="D1075"/>
      <c r="E1075" s="3"/>
      <c r="F1075" s="55"/>
      <c r="G1075"/>
      <c r="H1075"/>
    </row>
    <row r="1076" spans="1:8" s="25" customFormat="1">
      <c r="A1076"/>
      <c r="B1076" s="63"/>
      <c r="C1076"/>
      <c r="D1076"/>
      <c r="E1076" s="3"/>
      <c r="F1076" s="55"/>
      <c r="G1076"/>
      <c r="H1076"/>
    </row>
    <row r="1077" spans="1:8" s="25" customFormat="1">
      <c r="A1077"/>
      <c r="B1077" s="63"/>
      <c r="C1077"/>
      <c r="D1077"/>
      <c r="E1077" s="3"/>
      <c r="F1077" s="55"/>
      <c r="G1077"/>
      <c r="H1077"/>
    </row>
    <row r="1078" spans="1:8" s="25" customFormat="1">
      <c r="A1078"/>
      <c r="B1078" s="63"/>
      <c r="C1078"/>
      <c r="D1078"/>
      <c r="E1078" s="3"/>
      <c r="F1078" s="55"/>
      <c r="G1078"/>
      <c r="H1078"/>
    </row>
    <row r="1079" spans="1:8" s="25" customFormat="1">
      <c r="A1079"/>
      <c r="B1079" s="63"/>
      <c r="C1079"/>
      <c r="D1079"/>
      <c r="E1079" s="3"/>
      <c r="F1079" s="55"/>
      <c r="G1079"/>
      <c r="H1079"/>
    </row>
    <row r="1080" spans="1:8" s="25" customFormat="1">
      <c r="A1080"/>
      <c r="B1080" s="63"/>
      <c r="C1080"/>
      <c r="D1080"/>
      <c r="E1080" s="3"/>
      <c r="F1080" s="55"/>
      <c r="G1080"/>
      <c r="H1080"/>
    </row>
    <row r="1081" spans="1:8" s="25" customFormat="1">
      <c r="A1081"/>
      <c r="B1081" s="63"/>
      <c r="C1081"/>
      <c r="D1081"/>
      <c r="E1081" s="3"/>
      <c r="F1081" s="55"/>
      <c r="G1081"/>
      <c r="H1081"/>
    </row>
    <row r="1082" spans="1:8" s="25" customFormat="1">
      <c r="A1082"/>
      <c r="B1082" s="63"/>
      <c r="C1082"/>
      <c r="D1082"/>
      <c r="E1082" s="3"/>
      <c r="F1082" s="55"/>
      <c r="G1082"/>
      <c r="H1082"/>
    </row>
    <row r="1083" spans="1:8" s="25" customFormat="1">
      <c r="A1083"/>
      <c r="B1083" s="63"/>
      <c r="C1083"/>
      <c r="D1083"/>
      <c r="E1083" s="3"/>
      <c r="F1083" s="55"/>
      <c r="G1083"/>
      <c r="H1083"/>
    </row>
    <row r="1084" spans="1:8" s="25" customFormat="1">
      <c r="A1084"/>
      <c r="B1084" s="63"/>
      <c r="C1084"/>
      <c r="D1084"/>
      <c r="E1084" s="3"/>
      <c r="F1084" s="55"/>
      <c r="G1084"/>
      <c r="H1084"/>
    </row>
    <row r="1085" spans="1:8" s="25" customFormat="1">
      <c r="A1085"/>
      <c r="B1085" s="63"/>
      <c r="C1085"/>
      <c r="D1085"/>
      <c r="E1085" s="3"/>
      <c r="F1085" s="55"/>
      <c r="G1085"/>
      <c r="H1085"/>
    </row>
    <row r="1086" spans="1:8" s="25" customFormat="1">
      <c r="A1086"/>
      <c r="B1086" s="63"/>
      <c r="C1086"/>
      <c r="D1086"/>
      <c r="E1086" s="3"/>
      <c r="F1086" s="55"/>
      <c r="G1086"/>
      <c r="H1086"/>
    </row>
    <row r="1087" spans="1:8" s="25" customFormat="1">
      <c r="A1087"/>
      <c r="B1087" s="63"/>
      <c r="C1087"/>
      <c r="D1087"/>
      <c r="E1087" s="3"/>
      <c r="F1087" s="55"/>
      <c r="G1087"/>
      <c r="H1087"/>
    </row>
    <row r="1088" spans="1:8" s="25" customFormat="1">
      <c r="A1088"/>
      <c r="B1088" s="63"/>
      <c r="C1088"/>
      <c r="D1088"/>
      <c r="E1088" s="3"/>
      <c r="F1088" s="55"/>
      <c r="G1088"/>
      <c r="H1088"/>
    </row>
    <row r="1089" spans="1:8" s="25" customFormat="1">
      <c r="A1089"/>
      <c r="B1089" s="63"/>
      <c r="C1089"/>
      <c r="D1089"/>
      <c r="E1089" s="3"/>
      <c r="F1089" s="55"/>
      <c r="G1089"/>
      <c r="H1089"/>
    </row>
    <row r="1090" spans="1:8" s="25" customFormat="1">
      <c r="A1090"/>
      <c r="B1090" s="63"/>
      <c r="C1090"/>
      <c r="D1090"/>
      <c r="E1090" s="3"/>
      <c r="F1090" s="55"/>
      <c r="G1090"/>
      <c r="H1090"/>
    </row>
    <row r="1091" spans="1:8" s="25" customFormat="1">
      <c r="A1091"/>
      <c r="B1091" s="63"/>
      <c r="C1091"/>
      <c r="D1091"/>
      <c r="E1091" s="3"/>
      <c r="F1091" s="55"/>
      <c r="G1091"/>
      <c r="H1091"/>
    </row>
    <row r="1092" spans="1:8" s="25" customFormat="1">
      <c r="A1092"/>
      <c r="B1092" s="63"/>
      <c r="C1092"/>
      <c r="D1092"/>
      <c r="E1092" s="3"/>
      <c r="F1092" s="55"/>
      <c r="G1092"/>
      <c r="H1092"/>
    </row>
    <row r="1093" spans="1:8" s="25" customFormat="1">
      <c r="A1093"/>
      <c r="B1093" s="63"/>
      <c r="C1093"/>
      <c r="D1093"/>
      <c r="E1093" s="3"/>
      <c r="F1093" s="55"/>
      <c r="G1093"/>
      <c r="H1093"/>
    </row>
    <row r="1094" spans="1:8" s="25" customFormat="1">
      <c r="A1094"/>
      <c r="B1094" s="63"/>
      <c r="C1094"/>
      <c r="D1094"/>
      <c r="E1094" s="3"/>
      <c r="F1094" s="55"/>
      <c r="G1094"/>
      <c r="H1094"/>
    </row>
    <row r="1095" spans="1:8" s="25" customFormat="1">
      <c r="A1095"/>
      <c r="B1095" s="63"/>
      <c r="C1095"/>
      <c r="D1095"/>
      <c r="E1095" s="3"/>
      <c r="F1095" s="55"/>
      <c r="G1095"/>
      <c r="H1095"/>
    </row>
    <row r="1096" spans="1:8" s="25" customFormat="1">
      <c r="A1096"/>
      <c r="B1096" s="63"/>
      <c r="C1096"/>
      <c r="D1096"/>
      <c r="E1096" s="3"/>
      <c r="F1096" s="55"/>
      <c r="G1096"/>
      <c r="H1096"/>
    </row>
    <row r="1097" spans="1:8" s="25" customFormat="1">
      <c r="A1097"/>
      <c r="B1097" s="63"/>
      <c r="C1097"/>
      <c r="D1097"/>
      <c r="E1097" s="3"/>
      <c r="F1097" s="55"/>
      <c r="G1097"/>
      <c r="H1097"/>
    </row>
    <row r="1098" spans="1:8" s="25" customFormat="1">
      <c r="A1098"/>
      <c r="B1098" s="63"/>
      <c r="C1098"/>
      <c r="D1098"/>
      <c r="E1098" s="3"/>
      <c r="F1098" s="55"/>
      <c r="G1098"/>
      <c r="H1098"/>
    </row>
    <row r="1099" spans="1:8" s="25" customFormat="1">
      <c r="A1099"/>
      <c r="B1099" s="63"/>
      <c r="C1099"/>
      <c r="D1099"/>
      <c r="E1099" s="3"/>
      <c r="F1099" s="55"/>
      <c r="G1099"/>
      <c r="H1099"/>
    </row>
    <row r="1100" spans="1:8" s="25" customFormat="1">
      <c r="A1100"/>
      <c r="B1100" s="63"/>
      <c r="C1100"/>
      <c r="D1100"/>
      <c r="E1100" s="3"/>
      <c r="F1100" s="55"/>
      <c r="G1100"/>
      <c r="H1100"/>
    </row>
    <row r="1101" spans="1:8" s="25" customFormat="1">
      <c r="A1101"/>
      <c r="B1101" s="63"/>
      <c r="C1101"/>
      <c r="D1101"/>
      <c r="E1101" s="3"/>
      <c r="F1101" s="55"/>
      <c r="G1101"/>
      <c r="H1101"/>
    </row>
    <row r="1102" spans="1:8" s="25" customFormat="1">
      <c r="A1102"/>
      <c r="B1102" s="63"/>
      <c r="C1102"/>
      <c r="D1102"/>
      <c r="E1102" s="3"/>
      <c r="F1102" s="55"/>
      <c r="G1102"/>
      <c r="H1102"/>
    </row>
    <row r="1103" spans="1:8" s="25" customFormat="1">
      <c r="A1103"/>
      <c r="B1103" s="63"/>
      <c r="C1103"/>
      <c r="D1103"/>
      <c r="E1103" s="3"/>
      <c r="F1103" s="55"/>
      <c r="G1103"/>
      <c r="H1103"/>
    </row>
    <row r="1104" spans="1:8" s="25" customFormat="1">
      <c r="A1104"/>
      <c r="B1104" s="63"/>
      <c r="C1104"/>
      <c r="D1104"/>
      <c r="E1104" s="3"/>
      <c r="F1104" s="55"/>
      <c r="G1104"/>
      <c r="H1104"/>
    </row>
    <row r="1105" spans="1:8" s="25" customFormat="1">
      <c r="A1105"/>
      <c r="B1105" s="63"/>
      <c r="C1105"/>
      <c r="D1105"/>
      <c r="E1105" s="3"/>
      <c r="F1105" s="55"/>
      <c r="G1105"/>
      <c r="H1105"/>
    </row>
    <row r="1106" spans="1:8" s="25" customFormat="1">
      <c r="A1106"/>
      <c r="B1106" s="63"/>
      <c r="C1106"/>
      <c r="D1106"/>
      <c r="E1106" s="3"/>
      <c r="F1106" s="55"/>
      <c r="G1106"/>
      <c r="H1106"/>
    </row>
    <row r="1107" spans="1:8" s="25" customFormat="1">
      <c r="A1107"/>
      <c r="B1107" s="63"/>
      <c r="C1107"/>
      <c r="D1107"/>
      <c r="E1107" s="3"/>
      <c r="F1107" s="55"/>
      <c r="G1107"/>
      <c r="H1107"/>
    </row>
    <row r="1108" spans="1:8">
      <c r="H1108"/>
    </row>
    <row r="1109" spans="1:8">
      <c r="H1109"/>
    </row>
    <row r="1110" spans="1:8">
      <c r="H1110"/>
    </row>
    <row r="1111" spans="1:8">
      <c r="H1111"/>
    </row>
    <row r="1112" spans="1:8">
      <c r="H1112"/>
    </row>
    <row r="1113" spans="1:8">
      <c r="H1113"/>
    </row>
    <row r="1114" spans="1:8">
      <c r="H1114"/>
    </row>
    <row r="1115" spans="1:8">
      <c r="H1115"/>
    </row>
    <row r="1116" spans="1:8">
      <c r="H1116"/>
    </row>
    <row r="1117" spans="1:8">
      <c r="H1117"/>
    </row>
    <row r="1118" spans="1:8">
      <c r="H1118"/>
    </row>
    <row r="1119" spans="1:8">
      <c r="H1119"/>
    </row>
    <row r="1120" spans="1:8">
      <c r="H1120"/>
    </row>
    <row r="1121" spans="8:8">
      <c r="H1121"/>
    </row>
    <row r="1122" spans="8:8">
      <c r="H1122"/>
    </row>
    <row r="1123" spans="8:8">
      <c r="H1123"/>
    </row>
    <row r="1124" spans="8:8">
      <c r="H1124"/>
    </row>
    <row r="1125" spans="8:8">
      <c r="H1125"/>
    </row>
    <row r="1126" spans="8:8">
      <c r="H1126"/>
    </row>
    <row r="1127" spans="8:8">
      <c r="H1127"/>
    </row>
    <row r="1128" spans="8:8">
      <c r="H1128"/>
    </row>
    <row r="1129" spans="8:8">
      <c r="H1129"/>
    </row>
    <row r="1130" spans="8:8">
      <c r="H1130"/>
    </row>
    <row r="1131" spans="8:8">
      <c r="H1131"/>
    </row>
    <row r="1132" spans="8:8">
      <c r="H1132"/>
    </row>
    <row r="1133" spans="8:8">
      <c r="H1133"/>
    </row>
    <row r="1134" spans="8:8">
      <c r="H1134"/>
    </row>
    <row r="1135" spans="8:8">
      <c r="H1135"/>
    </row>
    <row r="1136" spans="8:8">
      <c r="H1136"/>
    </row>
    <row r="1137" spans="8:8">
      <c r="H1137"/>
    </row>
    <row r="1138" spans="8:8">
      <c r="H1138"/>
    </row>
    <row r="1139" spans="8:8">
      <c r="H1139"/>
    </row>
    <row r="1140" spans="8:8">
      <c r="H1140"/>
    </row>
    <row r="1141" spans="8:8">
      <c r="H1141"/>
    </row>
    <row r="1142" spans="8:8">
      <c r="H1142"/>
    </row>
    <row r="1143" spans="8:8">
      <c r="H1143"/>
    </row>
    <row r="1144" spans="8:8">
      <c r="H1144"/>
    </row>
    <row r="1145" spans="8:8">
      <c r="H1145"/>
    </row>
    <row r="1146" spans="8:8">
      <c r="H1146"/>
    </row>
    <row r="1147" spans="8:8">
      <c r="H1147"/>
    </row>
    <row r="1148" spans="8:8">
      <c r="H1148"/>
    </row>
    <row r="1149" spans="8:8">
      <c r="H1149"/>
    </row>
    <row r="1150" spans="8:8">
      <c r="H1150"/>
    </row>
    <row r="1151" spans="8:8">
      <c r="H1151"/>
    </row>
    <row r="1152" spans="8:8">
      <c r="H1152"/>
    </row>
    <row r="1153" spans="8:8">
      <c r="H1153"/>
    </row>
    <row r="1154" spans="8:8">
      <c r="H1154"/>
    </row>
    <row r="1155" spans="8:8">
      <c r="H1155"/>
    </row>
    <row r="1156" spans="8:8">
      <c r="H1156"/>
    </row>
    <row r="1157" spans="8:8">
      <c r="H1157"/>
    </row>
    <row r="1158" spans="8:8">
      <c r="H1158"/>
    </row>
    <row r="1159" spans="8:8">
      <c r="H1159"/>
    </row>
    <row r="1160" spans="8:8">
      <c r="H1160"/>
    </row>
    <row r="1161" spans="8:8">
      <c r="H1161"/>
    </row>
    <row r="1162" spans="8:8">
      <c r="H1162"/>
    </row>
    <row r="1163" spans="8:8">
      <c r="H1163"/>
    </row>
    <row r="1164" spans="8:8">
      <c r="H1164"/>
    </row>
    <row r="1165" spans="8:8">
      <c r="H1165"/>
    </row>
    <row r="1166" spans="8:8">
      <c r="H1166"/>
    </row>
    <row r="1167" spans="8:8">
      <c r="H1167"/>
    </row>
    <row r="1168" spans="8:8">
      <c r="H1168"/>
    </row>
    <row r="1169" spans="8:8">
      <c r="H1169"/>
    </row>
    <row r="1170" spans="8:8">
      <c r="H1170"/>
    </row>
    <row r="1171" spans="8:8">
      <c r="H1171"/>
    </row>
    <row r="1172" spans="8:8">
      <c r="H1172"/>
    </row>
    <row r="1173" spans="8:8">
      <c r="H1173"/>
    </row>
    <row r="1174" spans="8:8">
      <c r="H1174"/>
    </row>
    <row r="1175" spans="8:8">
      <c r="H1175"/>
    </row>
    <row r="1176" spans="8:8">
      <c r="H1176"/>
    </row>
    <row r="1177" spans="8:8">
      <c r="H1177"/>
    </row>
    <row r="1178" spans="8:8">
      <c r="H1178"/>
    </row>
    <row r="1179" spans="8:8">
      <c r="H1179"/>
    </row>
    <row r="1180" spans="8:8">
      <c r="H1180"/>
    </row>
    <row r="1181" spans="8:8">
      <c r="H1181"/>
    </row>
    <row r="1182" spans="8:8">
      <c r="H1182"/>
    </row>
    <row r="1183" spans="8:8">
      <c r="H1183"/>
    </row>
    <row r="1184" spans="8:8">
      <c r="H1184"/>
    </row>
    <row r="1185" spans="8:8">
      <c r="H1185"/>
    </row>
    <row r="1186" spans="8:8">
      <c r="H1186"/>
    </row>
    <row r="1187" spans="8:8">
      <c r="H1187"/>
    </row>
    <row r="1188" spans="8:8">
      <c r="H1188"/>
    </row>
    <row r="1189" spans="8:8">
      <c r="H1189"/>
    </row>
    <row r="1190" spans="8:8">
      <c r="H1190"/>
    </row>
    <row r="1191" spans="8:8">
      <c r="H1191"/>
    </row>
    <row r="1192" spans="8:8">
      <c r="H1192"/>
    </row>
    <row r="1193" spans="8:8">
      <c r="H1193"/>
    </row>
    <row r="1194" spans="8:8">
      <c r="H1194"/>
    </row>
    <row r="1195" spans="8:8">
      <c r="H1195"/>
    </row>
    <row r="1196" spans="8:8">
      <c r="H1196"/>
    </row>
    <row r="1197" spans="8:8">
      <c r="H1197"/>
    </row>
    <row r="1198" spans="8:8">
      <c r="H1198"/>
    </row>
    <row r="1199" spans="8:8">
      <c r="H1199"/>
    </row>
    <row r="1200" spans="8:8">
      <c r="H1200"/>
    </row>
    <row r="1201" spans="7:8">
      <c r="H1201"/>
    </row>
    <row r="1202" spans="7:8">
      <c r="H1202"/>
    </row>
    <row r="1203" spans="7:8">
      <c r="H1203"/>
    </row>
    <row r="1204" spans="7:8">
      <c r="G1204" s="3"/>
      <c r="H1204"/>
    </row>
    <row r="1205" spans="7:8">
      <c r="H1205"/>
    </row>
    <row r="1206" spans="7:8">
      <c r="H1206"/>
    </row>
    <row r="1207" spans="7:8">
      <c r="H1207"/>
    </row>
    <row r="1208" spans="7:8">
      <c r="H1208"/>
    </row>
    <row r="1209" spans="7:8">
      <c r="H1209"/>
    </row>
    <row r="1210" spans="7:8">
      <c r="H1210"/>
    </row>
    <row r="1211" spans="7:8">
      <c r="H1211"/>
    </row>
    <row r="1212" spans="7:8">
      <c r="H1212"/>
    </row>
    <row r="1213" spans="7:8">
      <c r="H1213"/>
    </row>
    <row r="1214" spans="7:8">
      <c r="H1214"/>
    </row>
    <row r="1215" spans="7:8">
      <c r="H1215"/>
    </row>
    <row r="1216" spans="7:8">
      <c r="H1216"/>
    </row>
    <row r="1217" spans="8:8">
      <c r="H1217"/>
    </row>
    <row r="1218" spans="8:8">
      <c r="H1218"/>
    </row>
    <row r="1219" spans="8:8">
      <c r="H1219"/>
    </row>
    <row r="1220" spans="8:8">
      <c r="H1220"/>
    </row>
    <row r="1221" spans="8:8">
      <c r="H1221"/>
    </row>
    <row r="1222" spans="8:8">
      <c r="H1222"/>
    </row>
    <row r="1223" spans="8:8">
      <c r="H1223"/>
    </row>
    <row r="1224" spans="8:8">
      <c r="H1224"/>
    </row>
    <row r="1225" spans="8:8">
      <c r="H1225"/>
    </row>
    <row r="1226" spans="8:8">
      <c r="H1226"/>
    </row>
    <row r="1227" spans="8:8">
      <c r="H1227"/>
    </row>
    <row r="1228" spans="8:8">
      <c r="H1228"/>
    </row>
    <row r="1229" spans="8:8">
      <c r="H1229"/>
    </row>
    <row r="1230" spans="8:8">
      <c r="H1230"/>
    </row>
    <row r="1231" spans="8:8">
      <c r="H1231"/>
    </row>
    <row r="1232" spans="8:8">
      <c r="H1232"/>
    </row>
    <row r="1233" spans="8:8">
      <c r="H1233"/>
    </row>
    <row r="1234" spans="8:8">
      <c r="H1234"/>
    </row>
    <row r="1235" spans="8:8">
      <c r="H1235"/>
    </row>
    <row r="1236" spans="8:8">
      <c r="H1236"/>
    </row>
    <row r="1237" spans="8:8">
      <c r="H1237"/>
    </row>
    <row r="1238" spans="8:8">
      <c r="H1238"/>
    </row>
    <row r="1239" spans="8:8">
      <c r="H1239"/>
    </row>
    <row r="1240" spans="8:8">
      <c r="H1240"/>
    </row>
    <row r="1241" spans="8:8">
      <c r="H1241"/>
    </row>
    <row r="1242" spans="8:8">
      <c r="H1242"/>
    </row>
    <row r="1243" spans="8:8">
      <c r="H1243"/>
    </row>
    <row r="1244" spans="8:8">
      <c r="H1244"/>
    </row>
    <row r="1245" spans="8:8">
      <c r="H1245"/>
    </row>
    <row r="1246" spans="8:8">
      <c r="H1246"/>
    </row>
    <row r="1247" spans="8:8">
      <c r="H1247"/>
    </row>
    <row r="1248" spans="8:8">
      <c r="H1248"/>
    </row>
    <row r="1249" spans="8:8">
      <c r="H1249"/>
    </row>
    <row r="1250" spans="8:8">
      <c r="H1250"/>
    </row>
    <row r="1251" spans="8:8">
      <c r="H1251"/>
    </row>
    <row r="1252" spans="8:8">
      <c r="H1252"/>
    </row>
    <row r="1253" spans="8:8">
      <c r="H1253"/>
    </row>
    <row r="1254" spans="8:8">
      <c r="H1254"/>
    </row>
    <row r="1255" spans="8:8">
      <c r="H1255"/>
    </row>
    <row r="1256" spans="8:8">
      <c r="H1256"/>
    </row>
    <row r="1257" spans="8:8">
      <c r="H1257"/>
    </row>
    <row r="1258" spans="8:8">
      <c r="H1258"/>
    </row>
    <row r="1259" spans="8:8">
      <c r="H1259"/>
    </row>
    <row r="1260" spans="8:8">
      <c r="H1260"/>
    </row>
    <row r="1261" spans="8:8">
      <c r="H1261"/>
    </row>
    <row r="1262" spans="8:8">
      <c r="H1262"/>
    </row>
    <row r="1263" spans="8:8">
      <c r="H1263"/>
    </row>
    <row r="1264" spans="8:8">
      <c r="H1264"/>
    </row>
    <row r="1265" spans="7:8">
      <c r="H1265"/>
    </row>
    <row r="1266" spans="7:8">
      <c r="H1266"/>
    </row>
    <row r="1267" spans="7:8">
      <c r="H1267"/>
    </row>
    <row r="1268" spans="7:8">
      <c r="H1268"/>
    </row>
    <row r="1269" spans="7:8">
      <c r="H1269"/>
    </row>
    <row r="1270" spans="7:8">
      <c r="H1270"/>
    </row>
    <row r="1271" spans="7:8">
      <c r="H1271"/>
    </row>
    <row r="1272" spans="7:8">
      <c r="H1272"/>
    </row>
    <row r="1273" spans="7:8">
      <c r="H1273"/>
    </row>
    <row r="1274" spans="7:8">
      <c r="H1274"/>
    </row>
    <row r="1275" spans="7:8">
      <c r="H1275"/>
    </row>
    <row r="1276" spans="7:8">
      <c r="H1276"/>
    </row>
    <row r="1277" spans="7:8">
      <c r="H1277"/>
    </row>
    <row r="1278" spans="7:8">
      <c r="G1278" s="3"/>
      <c r="H1278"/>
    </row>
    <row r="1279" spans="7:8">
      <c r="H1279"/>
    </row>
    <row r="1280" spans="7:8">
      <c r="H1280"/>
    </row>
    <row r="1281" spans="8:8">
      <c r="H1281"/>
    </row>
    <row r="1282" spans="8:8">
      <c r="H1282"/>
    </row>
    <row r="1283" spans="8:8">
      <c r="H1283"/>
    </row>
    <row r="1284" spans="8:8">
      <c r="H1284"/>
    </row>
    <row r="1285" spans="8:8">
      <c r="H1285"/>
    </row>
    <row r="1286" spans="8:8">
      <c r="H1286"/>
    </row>
    <row r="1287" spans="8:8">
      <c r="H1287"/>
    </row>
    <row r="1288" spans="8:8">
      <c r="H1288"/>
    </row>
    <row r="1289" spans="8:8">
      <c r="H1289"/>
    </row>
    <row r="1290" spans="8:8">
      <c r="H1290"/>
    </row>
    <row r="1291" spans="8:8">
      <c r="H1291"/>
    </row>
    <row r="1292" spans="8:8">
      <c r="H1292"/>
    </row>
    <row r="1293" spans="8:8">
      <c r="H1293"/>
    </row>
    <row r="1294" spans="8:8">
      <c r="H1294"/>
    </row>
    <row r="1295" spans="8:8">
      <c r="H1295"/>
    </row>
    <row r="1296" spans="8:8">
      <c r="H1296"/>
    </row>
    <row r="1297" spans="8:8">
      <c r="H1297"/>
    </row>
    <row r="1298" spans="8:8">
      <c r="H1298"/>
    </row>
    <row r="1299" spans="8:8">
      <c r="H1299"/>
    </row>
    <row r="1300" spans="8:8">
      <c r="H1300"/>
    </row>
    <row r="1301" spans="8:8">
      <c r="H1301"/>
    </row>
    <row r="1302" spans="8:8">
      <c r="H1302"/>
    </row>
    <row r="1303" spans="8:8">
      <c r="H1303"/>
    </row>
    <row r="1304" spans="8:8">
      <c r="H1304"/>
    </row>
    <row r="1305" spans="8:8">
      <c r="H1305"/>
    </row>
    <row r="1306" spans="8:8">
      <c r="H1306"/>
    </row>
    <row r="1307" spans="8:8">
      <c r="H1307"/>
    </row>
    <row r="1308" spans="8:8">
      <c r="H1308"/>
    </row>
    <row r="1309" spans="8:8">
      <c r="H1309"/>
    </row>
    <row r="1310" spans="8:8">
      <c r="H1310"/>
    </row>
    <row r="1311" spans="8:8">
      <c r="H1311"/>
    </row>
    <row r="1312" spans="8:8">
      <c r="H1312"/>
    </row>
    <row r="1313" spans="7:8">
      <c r="H1313"/>
    </row>
    <row r="1314" spans="7:8">
      <c r="H1314"/>
    </row>
    <row r="1315" spans="7:8">
      <c r="H1315"/>
    </row>
    <row r="1316" spans="7:8">
      <c r="H1316"/>
    </row>
    <row r="1317" spans="7:8">
      <c r="H1317"/>
    </row>
    <row r="1318" spans="7:8">
      <c r="H1318"/>
    </row>
    <row r="1319" spans="7:8">
      <c r="H1319"/>
    </row>
    <row r="1320" spans="7:8">
      <c r="H1320"/>
    </row>
    <row r="1321" spans="7:8">
      <c r="H1321"/>
    </row>
    <row r="1322" spans="7:8">
      <c r="H1322"/>
    </row>
    <row r="1323" spans="7:8">
      <c r="H1323"/>
    </row>
    <row r="1324" spans="7:8">
      <c r="H1324"/>
    </row>
    <row r="1325" spans="7:8">
      <c r="H1325"/>
    </row>
    <row r="1326" spans="7:8">
      <c r="H1326"/>
    </row>
    <row r="1327" spans="7:8">
      <c r="H1327"/>
    </row>
    <row r="1328" spans="7:8">
      <c r="G1328" s="3"/>
      <c r="H1328"/>
    </row>
    <row r="1329" spans="8:8">
      <c r="H1329"/>
    </row>
    <row r="1330" spans="8:8">
      <c r="H1330"/>
    </row>
    <row r="1331" spans="8:8">
      <c r="H1331"/>
    </row>
    <row r="1332" spans="8:8">
      <c r="H1332"/>
    </row>
    <row r="1333" spans="8:8">
      <c r="H1333"/>
    </row>
    <row r="1334" spans="8:8">
      <c r="H1334"/>
    </row>
    <row r="1335" spans="8:8">
      <c r="H1335"/>
    </row>
    <row r="1336" spans="8:8">
      <c r="H1336"/>
    </row>
    <row r="1337" spans="8:8">
      <c r="H1337"/>
    </row>
    <row r="1338" spans="8:8">
      <c r="H1338"/>
    </row>
    <row r="1339" spans="8:8">
      <c r="H1339"/>
    </row>
    <row r="1340" spans="8:8">
      <c r="H1340"/>
    </row>
    <row r="1341" spans="8:8">
      <c r="H1341"/>
    </row>
    <row r="1342" spans="8:8">
      <c r="H1342"/>
    </row>
    <row r="1343" spans="8:8">
      <c r="H1343"/>
    </row>
    <row r="1344" spans="8:8">
      <c r="H1344"/>
    </row>
    <row r="1345" spans="8:8">
      <c r="H1345"/>
    </row>
    <row r="1346" spans="8:8">
      <c r="H1346"/>
    </row>
    <row r="1347" spans="8:8">
      <c r="H1347"/>
    </row>
    <row r="1348" spans="8:8">
      <c r="H1348"/>
    </row>
    <row r="1349" spans="8:8">
      <c r="H1349"/>
    </row>
    <row r="1350" spans="8:8">
      <c r="H1350"/>
    </row>
    <row r="1351" spans="8:8">
      <c r="H1351"/>
    </row>
    <row r="1352" spans="8:8">
      <c r="H1352"/>
    </row>
    <row r="1353" spans="8:8">
      <c r="H1353"/>
    </row>
    <row r="1354" spans="8:8">
      <c r="H1354"/>
    </row>
    <row r="1355" spans="8:8">
      <c r="H1355"/>
    </row>
    <row r="1356" spans="8:8">
      <c r="H1356"/>
    </row>
    <row r="1357" spans="8:8">
      <c r="H1357"/>
    </row>
    <row r="1358" spans="8:8">
      <c r="H1358"/>
    </row>
    <row r="1359" spans="8:8">
      <c r="H1359"/>
    </row>
    <row r="1360" spans="8:8">
      <c r="H1360"/>
    </row>
    <row r="1361" spans="8:8">
      <c r="H1361"/>
    </row>
    <row r="1362" spans="8:8">
      <c r="H1362"/>
    </row>
    <row r="1363" spans="8:8">
      <c r="H1363"/>
    </row>
    <row r="1364" spans="8:8">
      <c r="H1364"/>
    </row>
    <row r="1365" spans="8:8">
      <c r="H1365"/>
    </row>
    <row r="1366" spans="8:8">
      <c r="H1366"/>
    </row>
    <row r="1367" spans="8:8">
      <c r="H1367"/>
    </row>
    <row r="1368" spans="8:8">
      <c r="H1368"/>
    </row>
    <row r="1369" spans="8:8">
      <c r="H1369"/>
    </row>
    <row r="1370" spans="8:8">
      <c r="H1370"/>
    </row>
    <row r="1371" spans="8:8">
      <c r="H1371"/>
    </row>
    <row r="1372" spans="8:8">
      <c r="H1372"/>
    </row>
    <row r="1373" spans="8:8">
      <c r="H1373"/>
    </row>
    <row r="1374" spans="8:8">
      <c r="H1374"/>
    </row>
    <row r="1375" spans="8:8">
      <c r="H1375"/>
    </row>
    <row r="1376" spans="8:8">
      <c r="H1376"/>
    </row>
    <row r="1377" spans="8:8">
      <c r="H1377"/>
    </row>
    <row r="1378" spans="8:8">
      <c r="H1378"/>
    </row>
    <row r="1379" spans="8:8">
      <c r="H1379"/>
    </row>
    <row r="1380" spans="8:8">
      <c r="H1380"/>
    </row>
    <row r="1381" spans="8:8">
      <c r="H1381"/>
    </row>
    <row r="1382" spans="8:8">
      <c r="H1382"/>
    </row>
    <row r="1383" spans="8:8">
      <c r="H1383"/>
    </row>
    <row r="1384" spans="8:8">
      <c r="H1384"/>
    </row>
    <row r="1385" spans="8:8">
      <c r="H1385"/>
    </row>
    <row r="1386" spans="8:8">
      <c r="H1386"/>
    </row>
    <row r="1387" spans="8:8">
      <c r="H1387"/>
    </row>
    <row r="1388" spans="8:8">
      <c r="H1388"/>
    </row>
    <row r="1389" spans="8:8">
      <c r="H1389"/>
    </row>
    <row r="1390" spans="8:8">
      <c r="H1390"/>
    </row>
    <row r="1391" spans="8:8">
      <c r="H1391"/>
    </row>
    <row r="1392" spans="8:8">
      <c r="H1392"/>
    </row>
    <row r="1393" spans="8:8">
      <c r="H1393"/>
    </row>
    <row r="1394" spans="8:8">
      <c r="H1394"/>
    </row>
    <row r="1395" spans="8:8">
      <c r="H1395"/>
    </row>
    <row r="1396" spans="8:8">
      <c r="H1396"/>
    </row>
    <row r="1397" spans="8:8">
      <c r="H1397"/>
    </row>
    <row r="1398" spans="8:8">
      <c r="H1398"/>
    </row>
    <row r="1399" spans="8:8">
      <c r="H1399"/>
    </row>
    <row r="1400" spans="8:8">
      <c r="H1400"/>
    </row>
    <row r="1401" spans="8:8">
      <c r="H1401"/>
    </row>
    <row r="1402" spans="8:8">
      <c r="H1402"/>
    </row>
    <row r="1403" spans="8:8">
      <c r="H1403"/>
    </row>
    <row r="1404" spans="8:8">
      <c r="H1404"/>
    </row>
    <row r="1405" spans="8:8">
      <c r="H1405"/>
    </row>
    <row r="1406" spans="8:8">
      <c r="H1406"/>
    </row>
    <row r="1407" spans="8:8">
      <c r="H1407"/>
    </row>
    <row r="1408" spans="8:8">
      <c r="H1408"/>
    </row>
    <row r="1409" spans="8:8">
      <c r="H1409"/>
    </row>
    <row r="1410" spans="8:8">
      <c r="H1410"/>
    </row>
    <row r="1411" spans="8:8">
      <c r="H1411"/>
    </row>
    <row r="1412" spans="8:8">
      <c r="H1412"/>
    </row>
    <row r="1414" spans="8:8">
      <c r="H1414"/>
    </row>
    <row r="1415" spans="8:8">
      <c r="H1415"/>
    </row>
    <row r="1416" spans="8:8">
      <c r="H1416"/>
    </row>
    <row r="1417" spans="8:8">
      <c r="H1417"/>
    </row>
    <row r="1418" spans="8:8">
      <c r="H1418"/>
    </row>
    <row r="1419" spans="8:8">
      <c r="H1419"/>
    </row>
    <row r="1420" spans="8:8">
      <c r="H1420"/>
    </row>
    <row r="1422" spans="8:8">
      <c r="H1422"/>
    </row>
    <row r="1423" spans="8:8">
      <c r="H1423"/>
    </row>
    <row r="1424" spans="8:8">
      <c r="H1424"/>
    </row>
    <row r="1425" spans="8:8">
      <c r="H1425"/>
    </row>
    <row r="1426" spans="8:8">
      <c r="H1426"/>
    </row>
    <row r="1427" spans="8:8">
      <c r="H1427"/>
    </row>
    <row r="1428" spans="8:8">
      <c r="H1428"/>
    </row>
    <row r="1429" spans="8:8">
      <c r="H1429"/>
    </row>
    <row r="1430" spans="8:8">
      <c r="H1430"/>
    </row>
    <row r="1431" spans="8:8">
      <c r="H1431"/>
    </row>
    <row r="1432" spans="8:8">
      <c r="H1432"/>
    </row>
    <row r="1433" spans="8:8">
      <c r="H1433"/>
    </row>
    <row r="1434" spans="8:8">
      <c r="H1434"/>
    </row>
    <row r="1435" spans="8:8">
      <c r="H1435"/>
    </row>
    <row r="1436" spans="8:8">
      <c r="H1436"/>
    </row>
    <row r="1437" spans="8:8">
      <c r="H1437"/>
    </row>
    <row r="1438" spans="8:8">
      <c r="H1438"/>
    </row>
    <row r="1439" spans="8:8">
      <c r="H1439"/>
    </row>
    <row r="1440" spans="8:8">
      <c r="H1440"/>
    </row>
    <row r="1441" spans="8:8">
      <c r="H1441"/>
    </row>
    <row r="1442" spans="8:8">
      <c r="H1442"/>
    </row>
    <row r="1443" spans="8:8">
      <c r="H1443"/>
    </row>
    <row r="1444" spans="8:8">
      <c r="H1444"/>
    </row>
    <row r="1445" spans="8:8">
      <c r="H1445"/>
    </row>
    <row r="1446" spans="8:8">
      <c r="H1446"/>
    </row>
    <row r="1447" spans="8:8">
      <c r="H1447"/>
    </row>
    <row r="1448" spans="8:8">
      <c r="H1448"/>
    </row>
    <row r="1449" spans="8:8">
      <c r="H1449"/>
    </row>
    <row r="1450" spans="8:8">
      <c r="H1450"/>
    </row>
    <row r="1451" spans="8:8">
      <c r="H1451"/>
    </row>
    <row r="1452" spans="8:8">
      <c r="H1452"/>
    </row>
    <row r="1453" spans="8:8">
      <c r="H1453"/>
    </row>
    <row r="1454" spans="8:8">
      <c r="H1454"/>
    </row>
  </sheetData>
  <sortState xmlns:xlrd2="http://schemas.microsoft.com/office/spreadsheetml/2017/richdata2" ref="A108:D127">
    <sortCondition ref="A108:A127"/>
  </sortState>
  <mergeCells count="1">
    <mergeCell ref="K11:K12"/>
  </mergeCells>
  <pageMargins left="0.511811024" right="0.511811024" top="0.78740157499999996" bottom="0.78740157499999996" header="0.31496062000000002" footer="0.31496062000000002"/>
  <pageSetup paperSize="9" orientation="portrait" r:id="rId1"/>
  <headerFooter>
    <oddHeader>&amp;R&amp;"Calibri"&amp;10&amp;K000000#interna&amp;1#</oddHead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6360C6-85E3-4176-91F0-5DB84C156198}">
  <dimension ref="A1:K1454"/>
  <sheetViews>
    <sheetView zoomScale="115" zoomScaleNormal="115" workbookViewId="0">
      <selection activeCell="H16" sqref="H16:H21"/>
    </sheetView>
  </sheetViews>
  <sheetFormatPr defaultRowHeight="15"/>
  <cols>
    <col min="2" max="2" width="42.42578125" style="63" bestFit="1" customWidth="1"/>
    <col min="3" max="3" width="7.5703125" customWidth="1"/>
    <col min="4" max="4" width="33.5703125" bestFit="1" customWidth="1"/>
    <col min="5" max="5" width="10.5703125" style="3" bestFit="1" customWidth="1"/>
    <col min="6" max="6" width="10.140625" style="55" bestFit="1" customWidth="1"/>
    <col min="7" max="7" width="34.42578125" customWidth="1"/>
    <col min="8" max="8" width="8.7109375" style="25"/>
    <col min="9" max="9" width="8.140625" style="25" bestFit="1" customWidth="1"/>
  </cols>
  <sheetData>
    <row r="1" spans="1:11">
      <c r="A1" t="s">
        <v>11609</v>
      </c>
    </row>
    <row r="2" spans="1:11" ht="15.75" thickBot="1">
      <c r="G2" s="2"/>
    </row>
    <row r="3" spans="1:11">
      <c r="A3" s="3" t="s">
        <v>7439</v>
      </c>
      <c r="B3" s="64" t="s">
        <v>2</v>
      </c>
      <c r="C3" s="3" t="s">
        <v>3</v>
      </c>
      <c r="D3" s="3" t="s">
        <v>4</v>
      </c>
      <c r="E3" s="3" t="s">
        <v>6</v>
      </c>
      <c r="F3" s="55" t="s">
        <v>7</v>
      </c>
      <c r="G3" s="8" t="s">
        <v>8</v>
      </c>
      <c r="H3" s="42">
        <v>181</v>
      </c>
    </row>
    <row r="4" spans="1:11">
      <c r="A4" t="str">
        <f>_xlfn.XLOOKUP(B4,Rotineiros!B$1:B$5000,Rotineiros!A$1:A$5000)</f>
        <v>C1148352</v>
      </c>
      <c r="B4" t="s">
        <v>12860</v>
      </c>
      <c r="C4" t="s">
        <v>2614</v>
      </c>
      <c r="D4" t="s">
        <v>12861</v>
      </c>
      <c r="E4" s="3">
        <f>_xlfn.XLOOKUP(A4,'Badge Arqueiro'!A$1:A$170,'Badge Arqueiro'!B$1:B$170,"0")</f>
        <v>1</v>
      </c>
      <c r="F4" s="55" t="str">
        <f>_xlfn.XLOOKUP(A4,Comiters!A$1:A$999,Comiters!B$1:B$999,"0")</f>
        <v>0</v>
      </c>
      <c r="G4" s="4" t="s">
        <v>9</v>
      </c>
      <c r="H4" s="43">
        <v>145</v>
      </c>
      <c r="I4" s="44">
        <f>H4/$H$3</f>
        <v>0.80110497237569056</v>
      </c>
    </row>
    <row r="5" spans="1:11">
      <c r="A5" t="str">
        <f>_xlfn.XLOOKUP(B5,Rotineiros!B$1:B$5000,Rotineiros!A$1:A$5000)</f>
        <v>C1250122</v>
      </c>
      <c r="B5" t="s">
        <v>12910</v>
      </c>
      <c r="C5" t="s">
        <v>934</v>
      </c>
      <c r="D5" t="s">
        <v>12911</v>
      </c>
      <c r="E5" s="3">
        <f>_xlfn.XLOOKUP(A5,'Badge Arqueiro'!A$1:A$170,'Badge Arqueiro'!B$1:B$170,"0")</f>
        <v>1</v>
      </c>
      <c r="F5" s="55">
        <f>_xlfn.XLOOKUP(A5,Comiters!A$1:A$999,Comiters!B$1:B$999,"0")</f>
        <v>1</v>
      </c>
      <c r="G5" s="10" t="s">
        <v>15</v>
      </c>
      <c r="H5" s="45">
        <v>34</v>
      </c>
      <c r="I5" s="44">
        <f t="shared" ref="I5:I21" si="0">H5/$H$3</f>
        <v>0.18784530386740331</v>
      </c>
    </row>
    <row r="6" spans="1:11">
      <c r="A6" t="str">
        <f>_xlfn.XLOOKUP(B6,Rotineiros!B$1:B$5000,Rotineiros!A$1:A$5000)</f>
        <v>C1282036</v>
      </c>
      <c r="B6" t="s">
        <v>12927</v>
      </c>
      <c r="C6" t="s">
        <v>906</v>
      </c>
      <c r="D6" t="s">
        <v>12928</v>
      </c>
      <c r="E6" s="3" t="str">
        <f>_xlfn.XLOOKUP(A6,'Badge Arqueiro'!A$1:A$170,'Badge Arqueiro'!B$1:B$170,"0")</f>
        <v>0</v>
      </c>
      <c r="F6" s="55">
        <f>_xlfn.XLOOKUP(A6,Comiters!A$1:A$999,Comiters!B$1:B$999,"0")</f>
        <v>1</v>
      </c>
      <c r="G6" s="4" t="s">
        <v>20</v>
      </c>
      <c r="H6" s="43">
        <v>9</v>
      </c>
      <c r="I6" s="44">
        <f t="shared" si="0"/>
        <v>4.9723756906077346E-2</v>
      </c>
    </row>
    <row r="7" spans="1:11">
      <c r="A7" t="str">
        <f>_xlfn.XLOOKUP(B7,Rotineiros!B$1:B$5000,Rotineiros!A$1:A$5000)</f>
        <v>C1293979</v>
      </c>
      <c r="B7" t="s">
        <v>11653</v>
      </c>
      <c r="C7" t="s">
        <v>145</v>
      </c>
      <c r="D7" t="s">
        <v>11732</v>
      </c>
      <c r="E7" s="3" t="str">
        <f>_xlfn.XLOOKUP(A7,'Badge Arqueiro'!A$1:A$170,'Badge Arqueiro'!B$1:B$170,"0")</f>
        <v>0</v>
      </c>
      <c r="F7" s="55" t="str">
        <f>_xlfn.XLOOKUP(A7,Comiters!A$1:A$999,Comiters!B$1:B$999,"0")</f>
        <v>0</v>
      </c>
      <c r="G7" s="10" t="s">
        <v>25</v>
      </c>
      <c r="H7" s="45">
        <v>38</v>
      </c>
      <c r="I7" s="44">
        <f t="shared" si="0"/>
        <v>0.20994475138121546</v>
      </c>
    </row>
    <row r="8" spans="1:11">
      <c r="A8" t="str">
        <f>_xlfn.XLOOKUP(B8,Rotineiros!B$1:B$5000,Rotineiros!A$1:A$5000)</f>
        <v>C1296657</v>
      </c>
      <c r="B8" t="s">
        <v>1373</v>
      </c>
      <c r="C8" t="s">
        <v>934</v>
      </c>
      <c r="D8" t="s">
        <v>1374</v>
      </c>
      <c r="E8" s="3" t="str">
        <f>_xlfn.XLOOKUP(A8,'Badge Arqueiro'!A$1:A$170,'Badge Arqueiro'!B$1:B$170,"0")</f>
        <v>0</v>
      </c>
      <c r="F8" s="55">
        <f>_xlfn.XLOOKUP(A8,Comiters!A$1:A$999,Comiters!B$1:B$999,"0")</f>
        <v>1</v>
      </c>
      <c r="G8" s="4" t="s">
        <v>30</v>
      </c>
      <c r="H8" s="43">
        <v>29</v>
      </c>
      <c r="I8" s="44">
        <f t="shared" si="0"/>
        <v>0.16022099447513813</v>
      </c>
    </row>
    <row r="9" spans="1:11" ht="15.75" thickBot="1">
      <c r="A9" t="str">
        <f>_xlfn.XLOOKUP(B9,Rotineiros!B$1:B$5000,Rotineiros!A$1:A$5000)</f>
        <v>C1321182</v>
      </c>
      <c r="B9" t="s">
        <v>12942</v>
      </c>
      <c r="C9" t="s">
        <v>2500</v>
      </c>
      <c r="D9" t="s">
        <v>12943</v>
      </c>
      <c r="E9" s="3" t="str">
        <f>_xlfn.XLOOKUP(A9,'Badge Arqueiro'!A$1:A$170,'Badge Arqueiro'!B$1:B$170,"0")</f>
        <v>0</v>
      </c>
      <c r="F9" s="55" t="str">
        <f>_xlfn.XLOOKUP(A9,Comiters!A$1:A$999,Comiters!B$1:B$999,"0")</f>
        <v>0</v>
      </c>
      <c r="G9" s="12" t="s">
        <v>35</v>
      </c>
      <c r="H9" s="46">
        <v>9</v>
      </c>
      <c r="I9" s="44">
        <f t="shared" si="0"/>
        <v>4.9723756906077346E-2</v>
      </c>
    </row>
    <row r="10" spans="1:11" ht="15.75" thickBot="1">
      <c r="A10" t="str">
        <f>_xlfn.XLOOKUP(B10,Rotineiros!B$1:B$5000,Rotineiros!A$1:A$5000)</f>
        <v>C1321684</v>
      </c>
      <c r="B10" t="s">
        <v>1338</v>
      </c>
      <c r="C10" t="s">
        <v>796</v>
      </c>
      <c r="D10" t="s">
        <v>1340</v>
      </c>
      <c r="E10" s="3" t="str">
        <f>_xlfn.XLOOKUP(A10,'Badge Arqueiro'!A$1:A$170,'Badge Arqueiro'!B$1:B$170,"0")</f>
        <v>0</v>
      </c>
      <c r="F10" s="55" t="str">
        <f>_xlfn.XLOOKUP(A10,Comiters!A$1:A$999,Comiters!B$1:B$999,"0")</f>
        <v>0</v>
      </c>
      <c r="I10" s="44"/>
    </row>
    <row r="11" spans="1:11">
      <c r="A11" t="str">
        <f>_xlfn.XLOOKUP(B11,Rotineiros!B$1:B$5000,Rotineiros!A$1:A$5000)</f>
        <v>C1321710</v>
      </c>
      <c r="B11" t="s">
        <v>4003</v>
      </c>
      <c r="C11" t="s">
        <v>12956</v>
      </c>
      <c r="D11" t="s">
        <v>4172</v>
      </c>
      <c r="E11" s="3" t="str">
        <f>_xlfn.XLOOKUP(A11,'Badge Arqueiro'!A$1:A$170,'Badge Arqueiro'!B$1:B$170,"0")</f>
        <v>0</v>
      </c>
      <c r="F11" s="55" t="str">
        <f>_xlfn.XLOOKUP(A11,Comiters!A$1:A$999,Comiters!B$1:B$999,"0")</f>
        <v>0</v>
      </c>
      <c r="G11" s="8" t="s">
        <v>44</v>
      </c>
      <c r="H11" s="42">
        <v>135</v>
      </c>
      <c r="I11" s="44">
        <f t="shared" si="0"/>
        <v>0.7458563535911602</v>
      </c>
      <c r="K11" s="130">
        <f>SUM(I11:I12)</f>
        <v>0.90607734806629836</v>
      </c>
    </row>
    <row r="12" spans="1:11">
      <c r="A12" t="str">
        <f>_xlfn.XLOOKUP(B12,Rotineiros!B$1:B$5000,Rotineiros!A$1:A$5000)</f>
        <v>C1322584</v>
      </c>
      <c r="B12" t="s">
        <v>12467</v>
      </c>
      <c r="C12" t="s">
        <v>2251</v>
      </c>
      <c r="D12" t="s">
        <v>12468</v>
      </c>
      <c r="E12" s="3" t="str">
        <f>_xlfn.XLOOKUP(A12,'Badge Arqueiro'!A$1:A$170,'Badge Arqueiro'!B$1:B$170,"0")</f>
        <v>0</v>
      </c>
      <c r="F12" s="55" t="str">
        <f>_xlfn.XLOOKUP(A12,Comiters!A$1:A$999,Comiters!B$1:B$999,"0")</f>
        <v>0</v>
      </c>
      <c r="G12" s="4" t="s">
        <v>49</v>
      </c>
      <c r="H12" s="43">
        <v>29</v>
      </c>
      <c r="I12" s="44">
        <f t="shared" si="0"/>
        <v>0.16022099447513813</v>
      </c>
      <c r="K12" s="130"/>
    </row>
    <row r="13" spans="1:11">
      <c r="A13" t="str">
        <f>_xlfn.XLOOKUP(B13,Rotineiros!B$1:B$5000,Rotineiros!A$1:A$5000)</f>
        <v>C1322792</v>
      </c>
      <c r="B13" t="s">
        <v>12160</v>
      </c>
      <c r="C13" t="s">
        <v>12</v>
      </c>
      <c r="D13" t="s">
        <v>12227</v>
      </c>
      <c r="E13" s="3">
        <f>_xlfn.XLOOKUP(A13,'Badge Arqueiro'!A$1:A$170,'Badge Arqueiro'!B$1:B$170,"0")</f>
        <v>1</v>
      </c>
      <c r="F13" s="55">
        <f>_xlfn.XLOOKUP(A13,Comiters!A$1:A$999,Comiters!B$1:B$999,"0")</f>
        <v>1</v>
      </c>
      <c r="G13" s="10" t="s">
        <v>54</v>
      </c>
      <c r="H13" s="45">
        <v>10</v>
      </c>
      <c r="I13" s="44">
        <f t="shared" si="0"/>
        <v>5.5248618784530384E-2</v>
      </c>
    </row>
    <row r="14" spans="1:11" ht="15.75" thickBot="1">
      <c r="A14" t="str">
        <f>_xlfn.XLOOKUP(B14,Rotineiros!B$1:B$5000,Rotineiros!A$1:A$5000)</f>
        <v>C1323551</v>
      </c>
      <c r="B14" t="s">
        <v>74</v>
      </c>
      <c r="C14" t="s">
        <v>814</v>
      </c>
      <c r="D14" t="s">
        <v>75</v>
      </c>
      <c r="E14" s="3" t="str">
        <f>_xlfn.XLOOKUP(A14,'Badge Arqueiro'!A$1:A$170,'Badge Arqueiro'!B$1:B$170,"0")</f>
        <v>0</v>
      </c>
      <c r="F14" s="55" t="str">
        <f>_xlfn.XLOOKUP(A14,Comiters!A$1:A$999,Comiters!B$1:B$999,"0")</f>
        <v>0</v>
      </c>
      <c r="G14" s="6" t="s">
        <v>59</v>
      </c>
      <c r="H14" s="47">
        <v>5</v>
      </c>
      <c r="I14" s="44">
        <f t="shared" si="0"/>
        <v>2.7624309392265192E-2</v>
      </c>
    </row>
    <row r="15" spans="1:11" ht="15.75" thickBot="1">
      <c r="A15" t="str">
        <f>_xlfn.XLOOKUP(B15,Rotineiros!B$1:B$5000,Rotineiros!A$1:A$5000)</f>
        <v>C1323552</v>
      </c>
      <c r="B15" t="s">
        <v>12320</v>
      </c>
      <c r="C15" t="s">
        <v>1207</v>
      </c>
      <c r="E15" s="3" t="str">
        <f>_xlfn.XLOOKUP(A15,'Badge Arqueiro'!A$1:A$170,'Badge Arqueiro'!B$1:B$170,"0")</f>
        <v>0</v>
      </c>
      <c r="F15" s="55" t="str">
        <f>_xlfn.XLOOKUP(A15,Comiters!A$1:A$999,Comiters!B$1:B$999,"0")</f>
        <v>0</v>
      </c>
      <c r="I15" s="44"/>
    </row>
    <row r="16" spans="1:11">
      <c r="A16" t="str">
        <f>_xlfn.XLOOKUP(B16,Rotineiros!B$1:B$5000,Rotineiros!A$1:A$5000)</f>
        <v>C1324354</v>
      </c>
      <c r="B16" t="s">
        <v>56</v>
      </c>
      <c r="C16" t="s">
        <v>1413</v>
      </c>
      <c r="D16" t="s">
        <v>58</v>
      </c>
      <c r="E16" s="3">
        <f>_xlfn.XLOOKUP(A16,'Badge Arqueiro'!A$1:A$170,'Badge Arqueiro'!B$1:B$170,"0")</f>
        <v>1</v>
      </c>
      <c r="F16" s="55">
        <f>_xlfn.XLOOKUP(A16,Comiters!A$1:A$999,Comiters!B$1:B$999,"0")</f>
        <v>1</v>
      </c>
      <c r="G16" s="8" t="s">
        <v>68</v>
      </c>
      <c r="H16" s="42">
        <v>132</v>
      </c>
      <c r="I16" s="44">
        <f t="shared" si="0"/>
        <v>0.72928176795580113</v>
      </c>
    </row>
    <row r="17" spans="1:9">
      <c r="A17" t="str">
        <f>_xlfn.XLOOKUP(B17,Rotineiros!B$1:B$5000,Rotineiros!A$1:A$5000)</f>
        <v>C1324514</v>
      </c>
      <c r="B17" t="s">
        <v>657</v>
      </c>
      <c r="C17" t="s">
        <v>12871</v>
      </c>
      <c r="D17" t="s">
        <v>659</v>
      </c>
      <c r="E17" s="3">
        <f>_xlfn.XLOOKUP(A17,'Badge Arqueiro'!A$1:A$170,'Badge Arqueiro'!B$1:B$170,"0")</f>
        <v>1</v>
      </c>
      <c r="F17" s="55">
        <f>_xlfn.XLOOKUP(A17,Comiters!A$1:A$999,Comiters!B$1:B$999,"0")</f>
        <v>1</v>
      </c>
      <c r="G17" s="4" t="s">
        <v>9</v>
      </c>
      <c r="H17" s="43">
        <v>106</v>
      </c>
      <c r="I17" s="44">
        <f t="shared" si="0"/>
        <v>0.58563535911602205</v>
      </c>
    </row>
    <row r="18" spans="1:9">
      <c r="A18" t="str">
        <f>_xlfn.XLOOKUP(B18,Rotineiros!B$1:B$5000,Rotineiros!A$1:A$5000)</f>
        <v>C1324519</v>
      </c>
      <c r="B18" t="s">
        <v>11800</v>
      </c>
      <c r="C18" t="s">
        <v>906</v>
      </c>
      <c r="D18" t="s">
        <v>11879</v>
      </c>
      <c r="E18" s="3" t="str">
        <f>_xlfn.XLOOKUP(A18,'Badge Arqueiro'!A$1:A$170,'Badge Arqueiro'!B$1:B$170,"0")</f>
        <v>0</v>
      </c>
      <c r="F18" s="55" t="str">
        <f>_xlfn.XLOOKUP(A18,Comiters!A$1:A$999,Comiters!B$1:B$999,"0")</f>
        <v>0</v>
      </c>
      <c r="G18" s="10" t="s">
        <v>15</v>
      </c>
      <c r="H18" s="56">
        <v>26</v>
      </c>
      <c r="I18" s="44">
        <f t="shared" si="0"/>
        <v>0.143646408839779</v>
      </c>
    </row>
    <row r="19" spans="1:9">
      <c r="A19" t="str">
        <f>_xlfn.XLOOKUP(B19,Rotineiros!B$1:B$5000,Rotineiros!A$1:A$5000)</f>
        <v>C1324970</v>
      </c>
      <c r="B19" t="s">
        <v>12905</v>
      </c>
      <c r="C19" t="s">
        <v>1169</v>
      </c>
      <c r="D19" t="s">
        <v>48</v>
      </c>
      <c r="E19" s="3" t="str">
        <f>_xlfn.XLOOKUP(A19,'Badge Arqueiro'!A$1:A$170,'Badge Arqueiro'!B$1:B$170,"0")</f>
        <v>0</v>
      </c>
      <c r="F19" s="55" t="str">
        <f>_xlfn.XLOOKUP(A19,Comiters!A$1:A$999,Comiters!B$1:B$999,"0")</f>
        <v>0</v>
      </c>
      <c r="G19" s="4" t="s">
        <v>80</v>
      </c>
      <c r="H19" s="43">
        <v>49</v>
      </c>
      <c r="I19" s="44">
        <f t="shared" si="0"/>
        <v>0.27071823204419887</v>
      </c>
    </row>
    <row r="20" spans="1:9">
      <c r="A20" t="str">
        <f>_xlfn.XLOOKUP(B20,Rotineiros!B$1:B$5000,Rotineiros!A$1:A$5000)</f>
        <v>C1325123</v>
      </c>
      <c r="B20" t="s">
        <v>11540</v>
      </c>
      <c r="C20" t="s">
        <v>78</v>
      </c>
      <c r="D20" t="s">
        <v>11599</v>
      </c>
      <c r="E20" s="3" t="str">
        <f>_xlfn.XLOOKUP(A20,'Badge Arqueiro'!A$1:A$170,'Badge Arqueiro'!B$1:B$170,"0")</f>
        <v>0</v>
      </c>
      <c r="F20" s="55" t="str">
        <f>_xlfn.XLOOKUP(A20,Comiters!A$1:A$999,Comiters!B$1:B$999,"0")</f>
        <v>0</v>
      </c>
      <c r="G20" s="10" t="s">
        <v>85</v>
      </c>
      <c r="H20" s="45">
        <v>39</v>
      </c>
      <c r="I20" s="44">
        <f t="shared" si="0"/>
        <v>0.21546961325966851</v>
      </c>
    </row>
    <row r="21" spans="1:9" ht="15.75" thickBot="1">
      <c r="A21" t="str">
        <f>_xlfn.XLOOKUP(B21,Rotineiros!B$1:B$5000,Rotineiros!A$1:A$5000)</f>
        <v>C1325229</v>
      </c>
      <c r="B21" t="s">
        <v>12407</v>
      </c>
      <c r="C21" t="s">
        <v>341</v>
      </c>
      <c r="D21" t="s">
        <v>12408</v>
      </c>
      <c r="E21" s="3" t="str">
        <f>_xlfn.XLOOKUP(A21,'Badge Arqueiro'!A$1:A$170,'Badge Arqueiro'!B$1:B$170,"0")</f>
        <v>0</v>
      </c>
      <c r="F21" s="55" t="str">
        <f>_xlfn.XLOOKUP(A21,Comiters!A$1:A$999,Comiters!B$1:B$999,"0")</f>
        <v>0</v>
      </c>
      <c r="G21" s="6" t="s">
        <v>15</v>
      </c>
      <c r="H21" s="47">
        <v>8</v>
      </c>
      <c r="I21" s="44">
        <f t="shared" si="0"/>
        <v>4.4198895027624308E-2</v>
      </c>
    </row>
    <row r="22" spans="1:9">
      <c r="A22" t="str">
        <f>_xlfn.XLOOKUP(B22,Rotineiros!B$1:B$5000,Rotineiros!A$1:A$5000)</f>
        <v>C1325305</v>
      </c>
      <c r="B22" t="s">
        <v>70</v>
      </c>
      <c r="C22" t="s">
        <v>3387</v>
      </c>
      <c r="D22" t="s">
        <v>72</v>
      </c>
      <c r="E22" s="3" t="str">
        <f>_xlfn.XLOOKUP(A22,'Badge Arqueiro'!A$1:A$170,'Badge Arqueiro'!B$1:B$170,"0")</f>
        <v>0</v>
      </c>
      <c r="F22" s="55">
        <f>_xlfn.XLOOKUP(A22,Comiters!A$1:A$999,Comiters!B$1:B$999,"0")</f>
        <v>1</v>
      </c>
    </row>
    <row r="23" spans="1:9">
      <c r="A23" t="str">
        <f>_xlfn.XLOOKUP(B23,Rotineiros!B$1:B$5000,Rotineiros!A$1:A$5000)</f>
        <v>C1325706</v>
      </c>
      <c r="B23" t="s">
        <v>12172</v>
      </c>
      <c r="C23" t="s">
        <v>869</v>
      </c>
      <c r="D23" t="s">
        <v>12247</v>
      </c>
      <c r="E23" s="3" t="str">
        <f>_xlfn.XLOOKUP(A23,'Badge Arqueiro'!A$1:A$170,'Badge Arqueiro'!B$1:B$170,"0")</f>
        <v>0</v>
      </c>
      <c r="F23" s="55" t="str">
        <f>_xlfn.XLOOKUP(A23,Comiters!A$1:A$999,Comiters!B$1:B$999,"0")</f>
        <v>0</v>
      </c>
      <c r="H23"/>
    </row>
    <row r="24" spans="1:9">
      <c r="A24" t="str">
        <f>_xlfn.XLOOKUP(B24,Rotineiros!B$1:B$5000,Rotineiros!A$1:A$5000)</f>
        <v>C1325731</v>
      </c>
      <c r="B24" t="s">
        <v>7363</v>
      </c>
      <c r="C24" t="s">
        <v>145</v>
      </c>
      <c r="D24" t="s">
        <v>11721</v>
      </c>
      <c r="E24" s="3" t="str">
        <f>_xlfn.XLOOKUP(A24,'Badge Arqueiro'!A$1:A$170,'Badge Arqueiro'!B$1:B$170,"0")</f>
        <v>0</v>
      </c>
      <c r="F24" s="55">
        <f>_xlfn.XLOOKUP(A24,Comiters!A$1:A$999,Comiters!B$1:B$999,"0")</f>
        <v>1</v>
      </c>
      <c r="H24"/>
    </row>
    <row r="25" spans="1:9">
      <c r="A25" t="str">
        <f>_xlfn.XLOOKUP(B25,Rotineiros!B$1:B$5000,Rotineiros!A$1:A$5000)</f>
        <v>C1328670</v>
      </c>
      <c r="B25" t="s">
        <v>11772</v>
      </c>
      <c r="C25" t="s">
        <v>247</v>
      </c>
      <c r="D25" t="s">
        <v>11856</v>
      </c>
      <c r="E25" s="3" t="str">
        <f>_xlfn.XLOOKUP(A25,'Badge Arqueiro'!A$1:A$170,'Badge Arqueiro'!B$1:B$170,"0")</f>
        <v>0</v>
      </c>
      <c r="F25" s="55" t="str">
        <f>_xlfn.XLOOKUP(A25,Comiters!A$1:A$999,Comiters!B$1:B$999,"0")</f>
        <v>0</v>
      </c>
      <c r="H25"/>
    </row>
    <row r="26" spans="1:9">
      <c r="A26" t="str">
        <f>_xlfn.XLOOKUP(B26,Rotineiros!B$1:B$5000,Rotineiros!A$1:A$5000)</f>
        <v>C1328737</v>
      </c>
      <c r="B26" t="s">
        <v>11648</v>
      </c>
      <c r="C26" t="s">
        <v>796</v>
      </c>
      <c r="D26" t="s">
        <v>11725</v>
      </c>
      <c r="E26" s="3" t="str">
        <f>_xlfn.XLOOKUP(A26,'Badge Arqueiro'!A$1:A$170,'Badge Arqueiro'!B$1:B$170,"0")</f>
        <v>0</v>
      </c>
      <c r="F26" s="55" t="str">
        <f>_xlfn.XLOOKUP(A26,Comiters!A$1:A$999,Comiters!B$1:B$999,"0")</f>
        <v>0</v>
      </c>
      <c r="H26"/>
    </row>
    <row r="27" spans="1:9">
      <c r="A27" t="str">
        <f>_xlfn.XLOOKUP(B27,Rotineiros!B$1:B$5000,Rotineiros!A$1:A$5000)</f>
        <v>C1328820</v>
      </c>
      <c r="B27" t="s">
        <v>12339</v>
      </c>
      <c r="C27" t="s">
        <v>1218</v>
      </c>
      <c r="D27" t="s">
        <v>12340</v>
      </c>
      <c r="E27" s="3" t="str">
        <f>_xlfn.XLOOKUP(A27,'Badge Arqueiro'!A$1:A$170,'Badge Arqueiro'!B$1:B$170,"0")</f>
        <v>0</v>
      </c>
      <c r="F27" s="55" t="str">
        <f>_xlfn.XLOOKUP(A27,Comiters!A$1:A$999,Comiters!B$1:B$999,"0")</f>
        <v>0</v>
      </c>
      <c r="H27"/>
    </row>
    <row r="28" spans="1:9">
      <c r="A28" t="str">
        <f>_xlfn.XLOOKUP(B28,Rotineiros!B$1:B$5000,Rotineiros!A$1:A$5000)</f>
        <v>C1329062</v>
      </c>
      <c r="B28" t="s">
        <v>12892</v>
      </c>
      <c r="C28" t="s">
        <v>1656</v>
      </c>
      <c r="D28" t="s">
        <v>12893</v>
      </c>
      <c r="E28" s="3" t="str">
        <f>_xlfn.XLOOKUP(A28,'Badge Arqueiro'!A$1:A$170,'Badge Arqueiro'!B$1:B$170,"0")</f>
        <v>0</v>
      </c>
      <c r="F28" s="55" t="str">
        <f>_xlfn.XLOOKUP(A28,Comiters!A$1:A$999,Comiters!B$1:B$999,"0")</f>
        <v>0</v>
      </c>
      <c r="H28"/>
    </row>
    <row r="29" spans="1:9">
      <c r="A29" t="str">
        <f>_xlfn.XLOOKUP(B29,Rotineiros!B$1:B$5000,Rotineiros!A$1:A$5000)</f>
        <v>C1329263</v>
      </c>
      <c r="B29" t="s">
        <v>12721</v>
      </c>
      <c r="C29" t="s">
        <v>115</v>
      </c>
      <c r="D29" t="s">
        <v>12722</v>
      </c>
      <c r="E29" s="3" t="str">
        <f>_xlfn.XLOOKUP(A29,'Badge Arqueiro'!A$1:A$170,'Badge Arqueiro'!B$1:B$170,"0")</f>
        <v>0</v>
      </c>
      <c r="F29" s="55" t="str">
        <f>_xlfn.XLOOKUP(A29,Comiters!A$1:A$999,Comiters!B$1:B$999,"0")</f>
        <v>0</v>
      </c>
      <c r="H29"/>
    </row>
    <row r="30" spans="1:9">
      <c r="A30" t="str">
        <f>_xlfn.XLOOKUP(B30,Rotineiros!B$1:B$5000,Rotineiros!A$1:A$5000)</f>
        <v>C1329489</v>
      </c>
      <c r="B30" t="s">
        <v>12724</v>
      </c>
      <c r="C30" t="s">
        <v>164</v>
      </c>
      <c r="D30" t="s">
        <v>12725</v>
      </c>
      <c r="E30" s="3" t="str">
        <f>_xlfn.XLOOKUP(A30,'Badge Arqueiro'!A$1:A$170,'Badge Arqueiro'!B$1:B$170,"0")</f>
        <v>0</v>
      </c>
      <c r="F30" s="55">
        <f>_xlfn.XLOOKUP(A30,Comiters!A$1:A$999,Comiters!B$1:B$999,"0")</f>
        <v>1</v>
      </c>
      <c r="H30"/>
    </row>
    <row r="31" spans="1:9">
      <c r="A31" t="str">
        <f>_xlfn.XLOOKUP(B31,Rotineiros!B$1:B$5000,Rotineiros!A$1:A$5000)</f>
        <v>C1329634</v>
      </c>
      <c r="B31" t="s">
        <v>12919</v>
      </c>
      <c r="C31" t="s">
        <v>185</v>
      </c>
      <c r="D31" t="s">
        <v>12920</v>
      </c>
      <c r="E31" s="3" t="str">
        <f>_xlfn.XLOOKUP(A31,'Badge Arqueiro'!A$1:A$170,'Badge Arqueiro'!B$1:B$170,"0")</f>
        <v>0</v>
      </c>
      <c r="F31" s="55" t="str">
        <f>_xlfn.XLOOKUP(A31,Comiters!A$1:A$999,Comiters!B$1:B$999,"0")</f>
        <v>0</v>
      </c>
      <c r="H31"/>
    </row>
    <row r="32" spans="1:9">
      <c r="A32" t="str">
        <f>_xlfn.XLOOKUP(B32,Rotineiros!B$1:B$5000,Rotineiros!A$1:A$5000)</f>
        <v>C1329637</v>
      </c>
      <c r="B32" t="s">
        <v>12856</v>
      </c>
      <c r="C32" t="s">
        <v>302</v>
      </c>
      <c r="D32" t="s">
        <v>12857</v>
      </c>
      <c r="E32" s="3" t="str">
        <f>_xlfn.XLOOKUP(A32,'Badge Arqueiro'!A$1:A$170,'Badge Arqueiro'!B$1:B$170,"0")</f>
        <v>0</v>
      </c>
      <c r="F32" s="55" t="str">
        <f>_xlfn.XLOOKUP(A32,Comiters!A$1:A$999,Comiters!B$1:B$999,"0")</f>
        <v>0</v>
      </c>
      <c r="H32"/>
    </row>
    <row r="33" spans="1:8">
      <c r="A33" t="str">
        <f>_xlfn.XLOOKUP(B33,Rotineiros!B$1:B$5000,Rotineiros!A$1:A$5000)</f>
        <v>F0229839</v>
      </c>
      <c r="B33" t="s">
        <v>12932</v>
      </c>
      <c r="C33" t="s">
        <v>42</v>
      </c>
      <c r="D33" t="s">
        <v>12933</v>
      </c>
      <c r="E33" s="3" t="str">
        <f>_xlfn.XLOOKUP(A33,'Badge Arqueiro'!A$1:A$170,'Badge Arqueiro'!B$1:B$170,"0")</f>
        <v>0</v>
      </c>
      <c r="F33" s="55" t="str">
        <f>_xlfn.XLOOKUP(A33,Comiters!A$1:A$999,Comiters!B$1:B$999,"0")</f>
        <v>0</v>
      </c>
      <c r="H33"/>
    </row>
    <row r="34" spans="1:8">
      <c r="A34" t="str">
        <f>_xlfn.XLOOKUP(B34,Rotineiros!B$1:B$5000,Rotineiros!A$1:A$5000)</f>
        <v>F0233929</v>
      </c>
      <c r="B34" t="s">
        <v>2342</v>
      </c>
      <c r="C34" t="s">
        <v>66</v>
      </c>
      <c r="D34" t="s">
        <v>2344</v>
      </c>
      <c r="E34" s="3">
        <f>_xlfn.XLOOKUP(A34,'Badge Arqueiro'!A$1:A$170,'Badge Arqueiro'!B$1:B$170,"0")</f>
        <v>1</v>
      </c>
      <c r="F34" s="55" t="str">
        <f>_xlfn.XLOOKUP(A34,Comiters!A$1:A$999,Comiters!B$1:B$999,"0")</f>
        <v>0</v>
      </c>
      <c r="H34"/>
    </row>
    <row r="35" spans="1:8">
      <c r="A35" t="str">
        <f>_xlfn.XLOOKUP(B35,Rotineiros!B$1:B$5000,Rotineiros!A$1:A$5000)</f>
        <v>F0285738</v>
      </c>
      <c r="B35" t="s">
        <v>2051</v>
      </c>
      <c r="C35" t="s">
        <v>302</v>
      </c>
      <c r="D35" t="s">
        <v>2052</v>
      </c>
      <c r="E35" s="3" t="str">
        <f>_xlfn.XLOOKUP(A35,'Badge Arqueiro'!A$1:A$170,'Badge Arqueiro'!B$1:B$170,"0")</f>
        <v>0</v>
      </c>
      <c r="F35" s="55" t="str">
        <f>_xlfn.XLOOKUP(A35,Comiters!A$1:A$999,Comiters!B$1:B$999,"0")</f>
        <v>0</v>
      </c>
      <c r="H35"/>
    </row>
    <row r="36" spans="1:8">
      <c r="A36" t="str">
        <f>_xlfn.XLOOKUP(B36,Rotineiros!B$1:B$5000,Rotineiros!A$1:A$5000)</f>
        <v>F0427557</v>
      </c>
      <c r="B36" t="s">
        <v>2753</v>
      </c>
      <c r="C36" t="s">
        <v>1172</v>
      </c>
      <c r="D36" t="s">
        <v>12833</v>
      </c>
      <c r="E36" s="3" t="str">
        <f>_xlfn.XLOOKUP(A36,'Badge Arqueiro'!A$1:A$170,'Badge Arqueiro'!B$1:B$170,"0")</f>
        <v>0</v>
      </c>
      <c r="F36" s="55" t="str">
        <f>_xlfn.XLOOKUP(A36,Comiters!A$1:A$999,Comiters!B$1:B$999,"0")</f>
        <v>0</v>
      </c>
      <c r="H36"/>
    </row>
    <row r="37" spans="1:8">
      <c r="A37" t="str">
        <f>_xlfn.XLOOKUP(B37,Rotineiros!B$1:B$5000,Rotineiros!A$1:A$5000)</f>
        <v>F0434149</v>
      </c>
      <c r="B37" t="s">
        <v>841</v>
      </c>
      <c r="C37" t="s">
        <v>99</v>
      </c>
      <c r="D37" t="s">
        <v>843</v>
      </c>
      <c r="E37" s="3" t="str">
        <f>_xlfn.XLOOKUP(A37,'Badge Arqueiro'!A$1:A$170,'Badge Arqueiro'!B$1:B$170,"0")</f>
        <v>0</v>
      </c>
      <c r="F37" s="55" t="str">
        <f>_xlfn.XLOOKUP(A37,Comiters!A$1:A$999,Comiters!B$1:B$999,"0")</f>
        <v>0</v>
      </c>
      <c r="H37"/>
    </row>
    <row r="38" spans="1:8">
      <c r="A38" t="str">
        <f>_xlfn.XLOOKUP(B38,Rotineiros!B$1:B$5000,Rotineiros!A$1:A$5000)</f>
        <v>F0435739</v>
      </c>
      <c r="B38" t="s">
        <v>7331</v>
      </c>
      <c r="C38" t="s">
        <v>12934</v>
      </c>
      <c r="D38" t="s">
        <v>12935</v>
      </c>
      <c r="E38" s="3" t="str">
        <f>_xlfn.XLOOKUP(A38,'Badge Arqueiro'!A$1:A$170,'Badge Arqueiro'!B$1:B$170,"0")</f>
        <v>0</v>
      </c>
      <c r="F38" s="55" t="str">
        <f>_xlfn.XLOOKUP(A38,Comiters!A$1:A$999,Comiters!B$1:B$999,"0")</f>
        <v>0</v>
      </c>
      <c r="H38"/>
    </row>
    <row r="39" spans="1:8">
      <c r="A39" t="str">
        <f>_xlfn.XLOOKUP(B39,Rotineiros!B$1:B$5000,Rotineiros!A$1:A$5000)</f>
        <v>F0500002</v>
      </c>
      <c r="B39" t="s">
        <v>433</v>
      </c>
      <c r="C39" t="s">
        <v>149</v>
      </c>
      <c r="D39" t="s">
        <v>435</v>
      </c>
      <c r="E39" s="3" t="str">
        <f>_xlfn.XLOOKUP(A39,'Badge Arqueiro'!A$1:A$170,'Badge Arqueiro'!B$1:B$170,"0")</f>
        <v>0</v>
      </c>
      <c r="F39" s="55">
        <f>_xlfn.XLOOKUP(A39,Comiters!A$1:A$999,Comiters!B$1:B$999,"0")</f>
        <v>1</v>
      </c>
      <c r="H39"/>
    </row>
    <row r="40" spans="1:8">
      <c r="A40" t="str">
        <f>_xlfn.XLOOKUP(B40,Rotineiros!B$1:B$5000,Rotineiros!A$1:A$5000)</f>
        <v>F0733818</v>
      </c>
      <c r="B40" t="s">
        <v>856</v>
      </c>
      <c r="C40" t="s">
        <v>511</v>
      </c>
      <c r="D40" t="s">
        <v>857</v>
      </c>
      <c r="E40" s="3" t="str">
        <f>_xlfn.XLOOKUP(A40,'Badge Arqueiro'!A$1:A$170,'Badge Arqueiro'!B$1:B$170,"0")</f>
        <v>0</v>
      </c>
      <c r="F40" s="55" t="str">
        <f>_xlfn.XLOOKUP(A40,Comiters!A$1:A$999,Comiters!B$1:B$999,"0")</f>
        <v>0</v>
      </c>
      <c r="H40"/>
    </row>
    <row r="41" spans="1:8">
      <c r="A41" t="str">
        <f>_xlfn.XLOOKUP(B41,Rotineiros!B$1:B$5000,Rotineiros!A$1:A$5000)</f>
        <v>F0733926</v>
      </c>
      <c r="B41" t="s">
        <v>12886</v>
      </c>
      <c r="C41" t="s">
        <v>12887</v>
      </c>
      <c r="D41" t="s">
        <v>12888</v>
      </c>
      <c r="E41" s="3" t="str">
        <f>_xlfn.XLOOKUP(A41,'Badge Arqueiro'!A$1:A$170,'Badge Arqueiro'!B$1:B$170,"0")</f>
        <v>0</v>
      </c>
      <c r="F41" s="55" t="str">
        <f>_xlfn.XLOOKUP(A41,Comiters!A$1:A$999,Comiters!B$1:B$999,"0")</f>
        <v>0</v>
      </c>
      <c r="H41"/>
    </row>
    <row r="42" spans="1:8">
      <c r="A42" t="str">
        <f>_xlfn.XLOOKUP(B42,Rotineiros!B$1:B$5000,Rotineiros!A$1:A$5000)</f>
        <v>F0739028</v>
      </c>
      <c r="B42" t="s">
        <v>138</v>
      </c>
      <c r="C42" t="s">
        <v>12929</v>
      </c>
      <c r="D42" t="s">
        <v>139</v>
      </c>
      <c r="E42" s="3" t="str">
        <f>_xlfn.XLOOKUP(A42,'Badge Arqueiro'!A$1:A$170,'Badge Arqueiro'!B$1:B$170,"0")</f>
        <v>0</v>
      </c>
      <c r="F42" s="55" t="str">
        <f>_xlfn.XLOOKUP(A42,Comiters!A$1:A$999,Comiters!B$1:B$999,"0")</f>
        <v>0</v>
      </c>
      <c r="H42"/>
    </row>
    <row r="43" spans="1:8">
      <c r="A43" t="str">
        <f>_xlfn.XLOOKUP(B43,Rotineiros!B$1:B$5000,Rotineiros!A$1:A$5000)</f>
        <v>F1088339</v>
      </c>
      <c r="B43" t="s">
        <v>872</v>
      </c>
      <c r="C43" t="s">
        <v>1698</v>
      </c>
      <c r="D43" t="s">
        <v>873</v>
      </c>
      <c r="E43" s="3" t="str">
        <f>_xlfn.XLOOKUP(A43,'Badge Arqueiro'!A$1:A$170,'Badge Arqueiro'!B$1:B$170,"0")</f>
        <v>0</v>
      </c>
      <c r="F43" s="55" t="str">
        <f>_xlfn.XLOOKUP(A43,Comiters!A$1:A$999,Comiters!B$1:B$999,"0")</f>
        <v>0</v>
      </c>
      <c r="H43"/>
    </row>
    <row r="44" spans="1:8">
      <c r="A44" t="str">
        <f>_xlfn.XLOOKUP(B44,Rotineiros!B$1:B$5000,Rotineiros!A$1:A$5000)</f>
        <v>F1200199</v>
      </c>
      <c r="B44" t="s">
        <v>144</v>
      </c>
      <c r="C44" t="s">
        <v>12405</v>
      </c>
      <c r="D44" t="s">
        <v>146</v>
      </c>
      <c r="E44" s="3" t="str">
        <f>_xlfn.XLOOKUP(A44,'Badge Arqueiro'!A$1:A$170,'Badge Arqueiro'!B$1:B$170,"0")</f>
        <v>0</v>
      </c>
      <c r="F44" s="55" t="str">
        <f>_xlfn.XLOOKUP(A44,Comiters!A$1:A$999,Comiters!B$1:B$999,"0")</f>
        <v>0</v>
      </c>
      <c r="H44"/>
    </row>
    <row r="45" spans="1:8">
      <c r="A45" t="str">
        <f>_xlfn.XLOOKUP(B45,Rotineiros!B$1:B$5000,Rotineiros!A$1:A$5000)</f>
        <v>F1353248</v>
      </c>
      <c r="B45" t="s">
        <v>12662</v>
      </c>
      <c r="C45" t="s">
        <v>7271</v>
      </c>
      <c r="D45" t="s">
        <v>12663</v>
      </c>
      <c r="E45" s="3" t="str">
        <f>_xlfn.XLOOKUP(A45,'Badge Arqueiro'!A$1:A$170,'Badge Arqueiro'!B$1:B$170,"0")</f>
        <v>0</v>
      </c>
      <c r="F45" s="55">
        <f>_xlfn.XLOOKUP(A45,Comiters!A$1:A$999,Comiters!B$1:B$999,"0")</f>
        <v>1</v>
      </c>
      <c r="H45"/>
    </row>
    <row r="46" spans="1:8">
      <c r="A46" t="str">
        <f>_xlfn.XLOOKUP(B46,Rotineiros!B$1:B$5000,Rotineiros!A$1:A$5000)</f>
        <v>F1647417</v>
      </c>
      <c r="B46" t="s">
        <v>12291</v>
      </c>
      <c r="C46" t="s">
        <v>1169</v>
      </c>
      <c r="D46" t="s">
        <v>12292</v>
      </c>
      <c r="E46" s="3" t="str">
        <f>_xlfn.XLOOKUP(A46,'Badge Arqueiro'!A$1:A$170,'Badge Arqueiro'!B$1:B$170,"0")</f>
        <v>0</v>
      </c>
      <c r="F46" s="55">
        <f>_xlfn.XLOOKUP(A46,Comiters!A$1:A$999,Comiters!B$1:B$999,"0")</f>
        <v>1</v>
      </c>
      <c r="H46"/>
    </row>
    <row r="47" spans="1:8">
      <c r="A47" t="str">
        <f>_xlfn.XLOOKUP(B47,Rotineiros!B$1:B$5000,Rotineiros!A$1:A$5000)</f>
        <v>F1647479</v>
      </c>
      <c r="B47" t="s">
        <v>2039</v>
      </c>
      <c r="C47" t="s">
        <v>934</v>
      </c>
      <c r="D47" t="s">
        <v>2040</v>
      </c>
      <c r="E47" s="3" t="str">
        <f>_xlfn.XLOOKUP(A47,'Badge Arqueiro'!A$1:A$170,'Badge Arqueiro'!B$1:B$170,"0")</f>
        <v>0</v>
      </c>
      <c r="F47" s="55" t="str">
        <f>_xlfn.XLOOKUP(A47,Comiters!A$1:A$999,Comiters!B$1:B$999,"0")</f>
        <v>0</v>
      </c>
      <c r="H47"/>
    </row>
    <row r="48" spans="1:8">
      <c r="A48" t="str">
        <f>_xlfn.XLOOKUP(B48,Rotineiros!B$1:B$5000,Rotineiros!A$1:A$5000)</f>
        <v>F1694079</v>
      </c>
      <c r="B48" t="s">
        <v>12921</v>
      </c>
      <c r="C48" t="s">
        <v>12177</v>
      </c>
      <c r="D48" t="s">
        <v>12922</v>
      </c>
      <c r="E48" s="3" t="str">
        <f>_xlfn.XLOOKUP(A48,'Badge Arqueiro'!A$1:A$170,'Badge Arqueiro'!B$1:B$170,"0")</f>
        <v>0</v>
      </c>
      <c r="F48" s="55" t="str">
        <f>_xlfn.XLOOKUP(A48,Comiters!A$1:A$999,Comiters!B$1:B$999,"0")</f>
        <v>0</v>
      </c>
      <c r="H48"/>
    </row>
    <row r="49" spans="1:8">
      <c r="A49" t="str">
        <f>_xlfn.XLOOKUP(B49,Rotineiros!B$1:B$5000,Rotineiros!A$1:A$5000)</f>
        <v>F1704959</v>
      </c>
      <c r="B49" t="s">
        <v>879</v>
      </c>
      <c r="C49" t="s">
        <v>7272</v>
      </c>
      <c r="D49" t="s">
        <v>880</v>
      </c>
      <c r="E49" s="3" t="str">
        <f>_xlfn.XLOOKUP(A49,'Badge Arqueiro'!A$1:A$170,'Badge Arqueiro'!B$1:B$170,"0")</f>
        <v>0</v>
      </c>
      <c r="F49" s="55" t="str">
        <f>_xlfn.XLOOKUP(A49,Comiters!A$1:A$999,Comiters!B$1:B$999,"0")</f>
        <v>0</v>
      </c>
      <c r="H49"/>
    </row>
    <row r="50" spans="1:8">
      <c r="A50" t="str">
        <f>_xlfn.XLOOKUP(B50,Rotineiros!B$1:B$5000,Rotineiros!A$1:A$5000)</f>
        <v>F1728819</v>
      </c>
      <c r="B50" t="s">
        <v>148</v>
      </c>
      <c r="C50" t="s">
        <v>12900</v>
      </c>
      <c r="D50" t="s">
        <v>150</v>
      </c>
      <c r="E50" s="3" t="str">
        <f>_xlfn.XLOOKUP(A50,'Badge Arqueiro'!A$1:A$170,'Badge Arqueiro'!B$1:B$170,"0")</f>
        <v>0</v>
      </c>
      <c r="F50" s="55">
        <f>_xlfn.XLOOKUP(A50,Comiters!A$1:A$999,Comiters!B$1:B$999,"0")</f>
        <v>1</v>
      </c>
      <c r="H50"/>
    </row>
    <row r="51" spans="1:8">
      <c r="A51" t="str">
        <f>_xlfn.XLOOKUP(B51,Rotineiros!B$1:B$5000,Rotineiros!A$1:A$5000)</f>
        <v>F1807431</v>
      </c>
      <c r="B51" t="s">
        <v>12864</v>
      </c>
      <c r="C51" t="s">
        <v>1218</v>
      </c>
      <c r="D51" t="s">
        <v>12865</v>
      </c>
      <c r="E51" s="3" t="str">
        <f>_xlfn.XLOOKUP(A51,'Badge Arqueiro'!A$1:A$170,'Badge Arqueiro'!B$1:B$170,"0")</f>
        <v>0</v>
      </c>
      <c r="F51" s="55" t="str">
        <f>_xlfn.XLOOKUP(A51,Comiters!A$1:A$999,Comiters!B$1:B$999,"0")</f>
        <v>0</v>
      </c>
      <c r="H51"/>
    </row>
    <row r="52" spans="1:8">
      <c r="A52" t="str">
        <f>_xlfn.XLOOKUP(B52,Rotineiros!B$1:B$5000,Rotineiros!A$1:A$5000)</f>
        <v>F1807759</v>
      </c>
      <c r="B52" t="s">
        <v>890</v>
      </c>
      <c r="C52" t="s">
        <v>62</v>
      </c>
      <c r="D52" t="s">
        <v>892</v>
      </c>
      <c r="E52" s="3" t="str">
        <f>_xlfn.XLOOKUP(A52,'Badge Arqueiro'!A$1:A$170,'Badge Arqueiro'!B$1:B$170,"0")</f>
        <v>0</v>
      </c>
      <c r="F52" s="55" t="str">
        <f>_xlfn.XLOOKUP(A52,Comiters!A$1:A$999,Comiters!B$1:B$999,"0")</f>
        <v>0</v>
      </c>
      <c r="H52"/>
    </row>
    <row r="53" spans="1:8">
      <c r="A53" t="str">
        <f>_xlfn.XLOOKUP(B53,Rotineiros!B$1:B$5000,Rotineiros!A$1:A$5000)</f>
        <v>F1923462</v>
      </c>
      <c r="B53" t="s">
        <v>2783</v>
      </c>
      <c r="C53" t="s">
        <v>71</v>
      </c>
      <c r="D53" t="s">
        <v>12963</v>
      </c>
      <c r="E53" s="3" t="str">
        <f>_xlfn.XLOOKUP(A53,'Badge Arqueiro'!A$1:A$170,'Badge Arqueiro'!B$1:B$170,"0")</f>
        <v>0</v>
      </c>
      <c r="F53" s="55" t="str">
        <f>_xlfn.XLOOKUP(A53,Comiters!A$1:A$999,Comiters!B$1:B$999,"0")</f>
        <v>0</v>
      </c>
      <c r="H53"/>
    </row>
    <row r="54" spans="1:8">
      <c r="A54" t="str">
        <f>_xlfn.XLOOKUP(B54,Rotineiros!B$1:B$5000,Rotineiros!A$1:A$5000)</f>
        <v>F1924437</v>
      </c>
      <c r="B54" t="s">
        <v>7261</v>
      </c>
      <c r="C54" t="s">
        <v>2477</v>
      </c>
      <c r="D54" t="s">
        <v>7310</v>
      </c>
      <c r="E54" s="3" t="str">
        <f>_xlfn.XLOOKUP(A54,'Badge Arqueiro'!A$1:A$170,'Badge Arqueiro'!B$1:B$170,"0")</f>
        <v>0</v>
      </c>
      <c r="F54" s="55" t="str">
        <f>_xlfn.XLOOKUP(A54,Comiters!A$1:A$999,Comiters!B$1:B$999,"0")</f>
        <v>0</v>
      </c>
      <c r="H54"/>
    </row>
    <row r="55" spans="1:8">
      <c r="A55" t="str">
        <f>_xlfn.XLOOKUP(B55,Rotineiros!B$1:B$5000,Rotineiros!A$1:A$5000)</f>
        <v>F1944109</v>
      </c>
      <c r="B55" t="s">
        <v>898</v>
      </c>
      <c r="C55" t="s">
        <v>3826</v>
      </c>
      <c r="D55" t="s">
        <v>899</v>
      </c>
      <c r="E55" s="3" t="str">
        <f>_xlfn.XLOOKUP(A55,'Badge Arqueiro'!A$1:A$170,'Badge Arqueiro'!B$1:B$170,"0")</f>
        <v>0</v>
      </c>
      <c r="F55" s="55" t="str">
        <f>_xlfn.XLOOKUP(A55,Comiters!A$1:A$999,Comiters!B$1:B$999,"0")</f>
        <v>0</v>
      </c>
      <c r="H55"/>
    </row>
    <row r="56" spans="1:8">
      <c r="A56" t="str">
        <f>_xlfn.XLOOKUP(B56,Rotineiros!B$1:B$5000,Rotineiros!A$1:A$5000)</f>
        <v>F1972798</v>
      </c>
      <c r="B56" t="s">
        <v>2460</v>
      </c>
      <c r="C56" t="s">
        <v>1656</v>
      </c>
      <c r="D56" t="s">
        <v>2462</v>
      </c>
      <c r="E56" s="3" t="str">
        <f>_xlfn.XLOOKUP(A56,'Badge Arqueiro'!A$1:A$170,'Badge Arqueiro'!B$1:B$170,"0")</f>
        <v>0</v>
      </c>
      <c r="F56" s="55" t="str">
        <f>_xlfn.XLOOKUP(A56,Comiters!A$1:A$999,Comiters!B$1:B$999,"0")</f>
        <v>0</v>
      </c>
      <c r="H56"/>
    </row>
    <row r="57" spans="1:8">
      <c r="A57" t="str">
        <f>_xlfn.XLOOKUP(B57,Rotineiros!B$1:B$5000,Rotineiros!A$1:A$5000)</f>
        <v>F1998019</v>
      </c>
      <c r="B57" t="s">
        <v>905</v>
      </c>
      <c r="C57" t="s">
        <v>145</v>
      </c>
      <c r="D57" t="s">
        <v>907</v>
      </c>
      <c r="E57" s="3">
        <f>_xlfn.XLOOKUP(A57,'Badge Arqueiro'!A$1:A$170,'Badge Arqueiro'!B$1:B$170,"0")</f>
        <v>1</v>
      </c>
      <c r="F57" s="55">
        <f>_xlfn.XLOOKUP(A57,Comiters!A$1:A$999,Comiters!B$1:B$999,"0")</f>
        <v>1</v>
      </c>
      <c r="H57"/>
    </row>
    <row r="58" spans="1:8">
      <c r="A58" t="str">
        <f>_xlfn.XLOOKUP(B58,Rotineiros!B$1:B$5000,Rotineiros!A$1:A$5000)</f>
        <v>F2102396</v>
      </c>
      <c r="B58" t="s">
        <v>922</v>
      </c>
      <c r="C58" t="s">
        <v>107</v>
      </c>
      <c r="D58" t="s">
        <v>923</v>
      </c>
      <c r="E58" s="3" t="str">
        <f>_xlfn.XLOOKUP(A58,'Badge Arqueiro'!A$1:A$170,'Badge Arqueiro'!B$1:B$170,"0")</f>
        <v>0</v>
      </c>
      <c r="F58" s="55" t="str">
        <f>_xlfn.XLOOKUP(A58,Comiters!A$1:A$999,Comiters!B$1:B$999,"0")</f>
        <v>0</v>
      </c>
      <c r="H58"/>
    </row>
    <row r="59" spans="1:8">
      <c r="A59" t="str">
        <f>_xlfn.XLOOKUP(B59,Rotineiros!B$1:B$5000,Rotineiros!A$1:A$5000)</f>
        <v>F2124048</v>
      </c>
      <c r="B59" t="s">
        <v>925</v>
      </c>
      <c r="C59" t="s">
        <v>149</v>
      </c>
      <c r="D59" t="s">
        <v>926</v>
      </c>
      <c r="E59" s="3" t="str">
        <f>_xlfn.XLOOKUP(A59,'Badge Arqueiro'!A$1:A$170,'Badge Arqueiro'!B$1:B$170,"0")</f>
        <v>0</v>
      </c>
      <c r="F59" s="55" t="str">
        <f>_xlfn.XLOOKUP(A59,Comiters!A$1:A$999,Comiters!B$1:B$999,"0")</f>
        <v>0</v>
      </c>
      <c r="H59"/>
    </row>
    <row r="60" spans="1:8">
      <c r="A60" t="str">
        <f>_xlfn.XLOOKUP(B60,Rotineiros!B$1:B$5000,Rotineiros!A$1:A$5000)</f>
        <v>F2191149</v>
      </c>
      <c r="B60" t="s">
        <v>459</v>
      </c>
      <c r="C60" t="s">
        <v>1172</v>
      </c>
      <c r="D60" t="s">
        <v>460</v>
      </c>
      <c r="E60" s="3" t="str">
        <f>_xlfn.XLOOKUP(A60,'Badge Arqueiro'!A$1:A$170,'Badge Arqueiro'!B$1:B$170,"0")</f>
        <v>0</v>
      </c>
      <c r="F60" s="55">
        <f>_xlfn.XLOOKUP(A60,Comiters!A$1:A$999,Comiters!B$1:B$999,"0")</f>
        <v>1</v>
      </c>
      <c r="H60"/>
    </row>
    <row r="61" spans="1:8">
      <c r="A61" t="str">
        <f>_xlfn.XLOOKUP(B61,Rotineiros!B$1:B$5000,Rotineiros!A$1:A$5000)</f>
        <v>F2256215</v>
      </c>
      <c r="B61" t="s">
        <v>12023</v>
      </c>
      <c r="C61" t="s">
        <v>4032</v>
      </c>
      <c r="D61" t="s">
        <v>12025</v>
      </c>
      <c r="E61" s="3" t="str">
        <f>_xlfn.XLOOKUP(A61,'Badge Arqueiro'!A$1:A$170,'Badge Arqueiro'!B$1:B$170,"0")</f>
        <v>0</v>
      </c>
      <c r="F61" s="55" t="str">
        <f>_xlfn.XLOOKUP(A61,Comiters!A$1:A$999,Comiters!B$1:B$999,"0")</f>
        <v>0</v>
      </c>
      <c r="H61"/>
    </row>
    <row r="62" spans="1:8">
      <c r="A62" t="str">
        <f>_xlfn.XLOOKUP(B62,Rotineiros!B$1:B$5000,Rotineiros!A$1:A$5000)</f>
        <v>F2256342</v>
      </c>
      <c r="B62" t="s">
        <v>929</v>
      </c>
      <c r="C62" t="s">
        <v>906</v>
      </c>
      <c r="D62" t="s">
        <v>930</v>
      </c>
      <c r="E62" s="3" t="str">
        <f>_xlfn.XLOOKUP(A62,'Badge Arqueiro'!A$1:A$170,'Badge Arqueiro'!B$1:B$170,"0")</f>
        <v>0</v>
      </c>
      <c r="F62" s="55" t="str">
        <f>_xlfn.XLOOKUP(A62,Comiters!A$1:A$999,Comiters!B$1:B$999,"0")</f>
        <v>0</v>
      </c>
      <c r="H62"/>
    </row>
    <row r="63" spans="1:8">
      <c r="A63" t="str">
        <f>_xlfn.XLOOKUP(B63,Rotineiros!B$1:B$5000,Rotineiros!A$1:A$5000)</f>
        <v>F2256993</v>
      </c>
      <c r="B63" t="s">
        <v>12858</v>
      </c>
      <c r="C63" t="s">
        <v>7272</v>
      </c>
      <c r="D63" t="s">
        <v>12859</v>
      </c>
      <c r="E63" s="3" t="str">
        <f>_xlfn.XLOOKUP(A63,'Badge Arqueiro'!A$1:A$170,'Badge Arqueiro'!B$1:B$170,"0")</f>
        <v>0</v>
      </c>
      <c r="F63" s="55">
        <f>_xlfn.XLOOKUP(A63,Comiters!A$1:A$999,Comiters!B$1:B$999,"0")</f>
        <v>1</v>
      </c>
      <c r="H63"/>
    </row>
    <row r="64" spans="1:8">
      <c r="A64" t="str">
        <f>_xlfn.XLOOKUP(B64,Rotineiros!B$1:B$5000,Rotineiros!A$1:A$5000)</f>
        <v>F2257581</v>
      </c>
      <c r="B64" t="s">
        <v>2791</v>
      </c>
      <c r="C64" t="s">
        <v>153</v>
      </c>
      <c r="D64" t="s">
        <v>11726</v>
      </c>
      <c r="E64" s="3" t="str">
        <f>_xlfn.XLOOKUP(A64,'Badge Arqueiro'!A$1:A$170,'Badge Arqueiro'!B$1:B$170,"0")</f>
        <v>0</v>
      </c>
      <c r="F64" s="55" t="str">
        <f>_xlfn.XLOOKUP(A64,Comiters!A$1:A$999,Comiters!B$1:B$999,"0")</f>
        <v>0</v>
      </c>
      <c r="H64"/>
    </row>
    <row r="65" spans="1:8">
      <c r="A65" t="str">
        <f>_xlfn.XLOOKUP(B65,Rotineiros!B$1:B$5000,Rotineiros!A$1:A$5000)</f>
        <v>F2258508</v>
      </c>
      <c r="B65" t="s">
        <v>12667</v>
      </c>
      <c r="C65" t="s">
        <v>11370</v>
      </c>
      <c r="D65" t="s">
        <v>12668</v>
      </c>
      <c r="E65" s="3" t="str">
        <f>_xlfn.XLOOKUP(A65,'Badge Arqueiro'!A$1:A$170,'Badge Arqueiro'!B$1:B$170,"0")</f>
        <v>0</v>
      </c>
      <c r="F65" s="55">
        <f>_xlfn.XLOOKUP(A65,Comiters!A$1:A$999,Comiters!B$1:B$999,"0")</f>
        <v>1</v>
      </c>
      <c r="H65"/>
    </row>
    <row r="66" spans="1:8" s="25" customFormat="1">
      <c r="A66" t="str">
        <f>_xlfn.XLOOKUP(B66,Rotineiros!B$1:B$5000,Rotineiros!A$1:A$5000)</f>
        <v>F2258578</v>
      </c>
      <c r="B66" t="s">
        <v>2657</v>
      </c>
      <c r="C66" t="s">
        <v>1169</v>
      </c>
      <c r="D66" t="s">
        <v>2659</v>
      </c>
      <c r="E66" s="3">
        <f>_xlfn.XLOOKUP(A66,'Badge Arqueiro'!A$1:A$170,'Badge Arqueiro'!B$1:B$170,"0")</f>
        <v>1</v>
      </c>
      <c r="F66" s="55">
        <f>_xlfn.XLOOKUP(A66,Comiters!A$1:A$999,Comiters!B$1:B$999,"0")</f>
        <v>1</v>
      </c>
      <c r="G66"/>
      <c r="H66"/>
    </row>
    <row r="67" spans="1:8">
      <c r="A67" t="str">
        <f>_xlfn.XLOOKUP(B67,Rotineiros!B$1:B$5000,Rotineiros!A$1:A$5000)</f>
        <v>F2386759</v>
      </c>
      <c r="B67" t="s">
        <v>201</v>
      </c>
      <c r="C67" t="s">
        <v>42</v>
      </c>
      <c r="D67" t="s">
        <v>202</v>
      </c>
      <c r="E67" s="3" t="str">
        <f>_xlfn.XLOOKUP(A67,'Badge Arqueiro'!A$1:A$170,'Badge Arqueiro'!B$1:B$170,"0")</f>
        <v>0</v>
      </c>
      <c r="F67" s="55" t="str">
        <f>_xlfn.XLOOKUP(A67,Comiters!A$1:A$999,Comiters!B$1:B$999,"0")</f>
        <v>0</v>
      </c>
      <c r="H67"/>
    </row>
    <row r="68" spans="1:8">
      <c r="A68" t="str">
        <f>_xlfn.XLOOKUP(B68,Rotineiros!B$1:B$5000,Rotineiros!A$1:A$5000)</f>
        <v>F2407589</v>
      </c>
      <c r="B68" t="s">
        <v>731</v>
      </c>
      <c r="C68" t="s">
        <v>11370</v>
      </c>
      <c r="D68" t="s">
        <v>733</v>
      </c>
      <c r="E68" s="3" t="str">
        <f>_xlfn.XLOOKUP(A68,'Badge Arqueiro'!A$1:A$170,'Badge Arqueiro'!B$1:B$170,"0")</f>
        <v>0</v>
      </c>
      <c r="F68" s="55" t="str">
        <f>_xlfn.XLOOKUP(A68,Comiters!A$1:A$999,Comiters!B$1:B$999,"0")</f>
        <v>0</v>
      </c>
      <c r="H68"/>
    </row>
    <row r="69" spans="1:8">
      <c r="A69" t="str">
        <f>_xlfn.XLOOKUP(B69,Rotineiros!B$1:B$5000,Rotineiros!A$1:A$5000)</f>
        <v>F2419081</v>
      </c>
      <c r="B69" t="s">
        <v>207</v>
      </c>
      <c r="C69" t="s">
        <v>1656</v>
      </c>
      <c r="D69" t="s">
        <v>208</v>
      </c>
      <c r="E69" s="3" t="str">
        <f>_xlfn.XLOOKUP(A69,'Badge Arqueiro'!A$1:A$170,'Badge Arqueiro'!B$1:B$170,"0")</f>
        <v>0</v>
      </c>
      <c r="F69" s="55" t="str">
        <f>_xlfn.XLOOKUP(A69,Comiters!A$1:A$999,Comiters!B$1:B$999,"0")</f>
        <v>0</v>
      </c>
      <c r="H69"/>
    </row>
    <row r="70" spans="1:8">
      <c r="A70" t="str">
        <f>_xlfn.XLOOKUP(B70,Rotineiros!B$1:B$5000,Rotineiros!A$1:A$5000)</f>
        <v>F2419101</v>
      </c>
      <c r="B70" t="s">
        <v>11349</v>
      </c>
      <c r="C70" t="s">
        <v>12787</v>
      </c>
      <c r="D70" t="s">
        <v>11438</v>
      </c>
      <c r="E70" s="3" t="str">
        <f>_xlfn.XLOOKUP(A70,'Badge Arqueiro'!A$1:A$170,'Badge Arqueiro'!B$1:B$170,"0")</f>
        <v>0</v>
      </c>
      <c r="F70" s="55">
        <f>_xlfn.XLOOKUP(A70,Comiters!A$1:A$999,Comiters!B$1:B$999,"0")</f>
        <v>1</v>
      </c>
      <c r="H70"/>
    </row>
    <row r="71" spans="1:8">
      <c r="A71" t="str">
        <f>_xlfn.XLOOKUP(B71,Rotineiros!B$1:B$5000,Rotineiros!A$1:A$5000)</f>
        <v>F2419417</v>
      </c>
      <c r="B71" t="s">
        <v>11662</v>
      </c>
      <c r="C71" t="s">
        <v>12057</v>
      </c>
      <c r="D71" t="s">
        <v>11740</v>
      </c>
      <c r="E71" s="3" t="str">
        <f>_xlfn.XLOOKUP(A71,'Badge Arqueiro'!A$1:A$170,'Badge Arqueiro'!B$1:B$170,"0")</f>
        <v>0</v>
      </c>
      <c r="F71" s="55" t="str">
        <f>_xlfn.XLOOKUP(A71,Comiters!A$1:A$999,Comiters!B$1:B$999,"0")</f>
        <v>0</v>
      </c>
      <c r="H71"/>
    </row>
    <row r="72" spans="1:8">
      <c r="A72" t="str">
        <f>_xlfn.XLOOKUP(B72,Rotineiros!B$1:B$5000,Rotineiros!A$1:A$5000)</f>
        <v>F2419625</v>
      </c>
      <c r="B72" t="s">
        <v>1441</v>
      </c>
      <c r="C72" t="s">
        <v>7272</v>
      </c>
      <c r="D72" t="s">
        <v>1442</v>
      </c>
      <c r="E72" s="3" t="str">
        <f>_xlfn.XLOOKUP(A72,'Badge Arqueiro'!A$1:A$170,'Badge Arqueiro'!B$1:B$170,"0")</f>
        <v>0</v>
      </c>
      <c r="F72" s="55" t="str">
        <f>_xlfn.XLOOKUP(A72,Comiters!A$1:A$999,Comiters!B$1:B$999,"0")</f>
        <v>0</v>
      </c>
      <c r="H72"/>
    </row>
    <row r="73" spans="1:8">
      <c r="A73" t="str">
        <f>_xlfn.XLOOKUP(B73,Rotineiros!B$1:B$5000,Rotineiros!A$1:A$5000)</f>
        <v>F2460209</v>
      </c>
      <c r="B73" t="s">
        <v>949</v>
      </c>
      <c r="C73" t="s">
        <v>4048</v>
      </c>
      <c r="D73" t="s">
        <v>951</v>
      </c>
      <c r="E73" s="3" t="str">
        <f>_xlfn.XLOOKUP(A73,'Badge Arqueiro'!A$1:A$170,'Badge Arqueiro'!B$1:B$170,"0")</f>
        <v>0</v>
      </c>
      <c r="F73" s="55" t="str">
        <f>_xlfn.XLOOKUP(A73,Comiters!A$1:A$999,Comiters!B$1:B$999,"0")</f>
        <v>0</v>
      </c>
      <c r="H73"/>
    </row>
    <row r="74" spans="1:8">
      <c r="A74" t="str">
        <f>_xlfn.XLOOKUP(B74,Rotineiros!B$1:B$5000,Rotineiros!A$1:A$5000)</f>
        <v>F2549154</v>
      </c>
      <c r="B74" t="s">
        <v>1690</v>
      </c>
      <c r="C74" t="s">
        <v>12896</v>
      </c>
      <c r="D74" t="s">
        <v>1691</v>
      </c>
      <c r="E74" s="3" t="str">
        <f>_xlfn.XLOOKUP(A74,'Badge Arqueiro'!A$1:A$170,'Badge Arqueiro'!B$1:B$170,"0")</f>
        <v>0</v>
      </c>
      <c r="F74" s="55" t="str">
        <f>_xlfn.XLOOKUP(A74,Comiters!A$1:A$999,Comiters!B$1:B$999,"0")</f>
        <v>0</v>
      </c>
      <c r="H74"/>
    </row>
    <row r="75" spans="1:8">
      <c r="A75" t="str">
        <f>_xlfn.XLOOKUP(B75,Rotineiros!B$1:B$5000,Rotineiros!A$1:A$5000)</f>
        <v>F2582238</v>
      </c>
      <c r="B75" t="s">
        <v>2587</v>
      </c>
      <c r="C75" t="s">
        <v>1475</v>
      </c>
      <c r="D75" t="s">
        <v>2589</v>
      </c>
      <c r="E75" s="3">
        <f>_xlfn.XLOOKUP(A75,'Badge Arqueiro'!A$1:A$170,'Badge Arqueiro'!B$1:B$170,"0")</f>
        <v>1</v>
      </c>
      <c r="F75" s="55">
        <f>_xlfn.XLOOKUP(A75,Comiters!A$1:A$999,Comiters!B$1:B$999,"0")</f>
        <v>1</v>
      </c>
      <c r="H75"/>
    </row>
    <row r="76" spans="1:8">
      <c r="A76" t="str">
        <f>_xlfn.XLOOKUP(B76,Rotineiros!B$1:B$5000,Rotineiros!A$1:A$5000)</f>
        <v>F2634012</v>
      </c>
      <c r="B76" t="s">
        <v>12869</v>
      </c>
      <c r="C76" t="s">
        <v>11370</v>
      </c>
      <c r="D76" t="s">
        <v>12870</v>
      </c>
      <c r="E76" s="3" t="str">
        <f>_xlfn.XLOOKUP(A76,'Badge Arqueiro'!A$1:A$170,'Badge Arqueiro'!B$1:B$170,"0")</f>
        <v>0</v>
      </c>
      <c r="F76" s="55" t="str">
        <f>_xlfn.XLOOKUP(A76,Comiters!A$1:A$999,Comiters!B$1:B$999,"0")</f>
        <v>0</v>
      </c>
      <c r="H76"/>
    </row>
    <row r="77" spans="1:8">
      <c r="A77" t="str">
        <f>_xlfn.XLOOKUP(B77,Rotineiros!B$1:B$5000,Rotineiros!A$1:A$5000)</f>
        <v>F2691058</v>
      </c>
      <c r="B77" t="s">
        <v>217</v>
      </c>
      <c r="C77" t="s">
        <v>869</v>
      </c>
      <c r="D77" t="s">
        <v>218</v>
      </c>
      <c r="E77" s="3" t="str">
        <f>_xlfn.XLOOKUP(A77,'Badge Arqueiro'!A$1:A$170,'Badge Arqueiro'!B$1:B$170,"0")</f>
        <v>0</v>
      </c>
      <c r="F77" s="55">
        <f>_xlfn.XLOOKUP(A77,Comiters!A$1:A$999,Comiters!B$1:B$999,"0")</f>
        <v>1</v>
      </c>
      <c r="H77"/>
    </row>
    <row r="78" spans="1:8">
      <c r="A78" t="str">
        <f>_xlfn.XLOOKUP(B78,Rotineiros!B$1:B$5000,Rotineiros!A$1:A$5000)</f>
        <v>F2722965</v>
      </c>
      <c r="B78" t="s">
        <v>2054</v>
      </c>
      <c r="C78" t="s">
        <v>1142</v>
      </c>
      <c r="D78" t="s">
        <v>2055</v>
      </c>
      <c r="E78" s="3" t="str">
        <f>_xlfn.XLOOKUP(A78,'Badge Arqueiro'!A$1:A$170,'Badge Arqueiro'!B$1:B$170,"0")</f>
        <v>0</v>
      </c>
      <c r="F78" s="55" t="str">
        <f>_xlfn.XLOOKUP(A78,Comiters!A$1:A$999,Comiters!B$1:B$999,"0")</f>
        <v>0</v>
      </c>
      <c r="H78"/>
    </row>
    <row r="79" spans="1:8">
      <c r="A79" t="str">
        <f>_xlfn.XLOOKUP(B79,Rotineiros!B$1:B$5000,Rotineiros!A$1:A$5000)</f>
        <v>F2753527</v>
      </c>
      <c r="B79" t="s">
        <v>12300</v>
      </c>
      <c r="C79" t="s">
        <v>12902</v>
      </c>
      <c r="D79" t="s">
        <v>12302</v>
      </c>
      <c r="E79" s="3" t="str">
        <f>_xlfn.XLOOKUP(A79,'Badge Arqueiro'!A$1:A$170,'Badge Arqueiro'!B$1:B$170,"0")</f>
        <v>0</v>
      </c>
      <c r="F79" s="55" t="str">
        <f>_xlfn.XLOOKUP(A79,Comiters!A$1:A$999,Comiters!B$1:B$999,"0")</f>
        <v>0</v>
      </c>
      <c r="H79"/>
    </row>
    <row r="80" spans="1:8">
      <c r="A80" t="str">
        <f>_xlfn.XLOOKUP(B80,Rotineiros!B$1:B$5000,Rotineiros!A$1:A$5000)</f>
        <v>F2871942</v>
      </c>
      <c r="B80" t="s">
        <v>739</v>
      </c>
      <c r="C80" t="s">
        <v>906</v>
      </c>
      <c r="D80" t="s">
        <v>741</v>
      </c>
      <c r="E80" s="3" t="str">
        <f>_xlfn.XLOOKUP(A80,'Badge Arqueiro'!A$1:A$170,'Badge Arqueiro'!B$1:B$170,"0")</f>
        <v>0</v>
      </c>
      <c r="F80" s="55" t="str">
        <f>_xlfn.XLOOKUP(A80,Comiters!A$1:A$999,Comiters!B$1:B$999,"0")</f>
        <v>0</v>
      </c>
      <c r="H80"/>
    </row>
    <row r="81" spans="1:8">
      <c r="A81" t="str">
        <f>_xlfn.XLOOKUP(B81,Rotineiros!B$1:B$5000,Rotineiros!A$1:A$5000)</f>
        <v>F2893819</v>
      </c>
      <c r="B81" t="s">
        <v>7354</v>
      </c>
      <c r="C81" t="s">
        <v>185</v>
      </c>
      <c r="D81" t="s">
        <v>12085</v>
      </c>
      <c r="E81" s="3">
        <f>_xlfn.XLOOKUP(A81,'Badge Arqueiro'!A$1:A$170,'Badge Arqueiro'!B$1:B$170,"0")</f>
        <v>1</v>
      </c>
      <c r="F81" s="55">
        <f>_xlfn.XLOOKUP(A81,Comiters!A$1:A$999,Comiters!B$1:B$999,"0")</f>
        <v>1</v>
      </c>
      <c r="H81"/>
    </row>
    <row r="82" spans="1:8">
      <c r="A82" t="str">
        <f>_xlfn.XLOOKUP(B82,Rotineiros!B$1:B$5000,Rotineiros!A$1:A$5000)</f>
        <v>F2912099</v>
      </c>
      <c r="B82" t="s">
        <v>12866</v>
      </c>
      <c r="C82" t="s">
        <v>1218</v>
      </c>
      <c r="D82" t="s">
        <v>12867</v>
      </c>
      <c r="E82" s="3" t="str">
        <f>_xlfn.XLOOKUP(A82,'Badge Arqueiro'!A$1:A$170,'Badge Arqueiro'!B$1:B$170,"0")</f>
        <v>0</v>
      </c>
      <c r="F82" s="55">
        <f>_xlfn.XLOOKUP(A82,Comiters!A$1:A$999,Comiters!B$1:B$999,"0")</f>
        <v>1</v>
      </c>
      <c r="H82"/>
    </row>
    <row r="83" spans="1:8">
      <c r="A83" t="str">
        <f>_xlfn.XLOOKUP(B83,Rotineiros!B$1:B$5000,Rotineiros!A$1:A$5000)</f>
        <v>F2970999</v>
      </c>
      <c r="B83" t="s">
        <v>3357</v>
      </c>
      <c r="C83" t="s">
        <v>906</v>
      </c>
      <c r="D83" t="s">
        <v>3358</v>
      </c>
      <c r="E83" s="3">
        <f>_xlfn.XLOOKUP(A83,'Badge Arqueiro'!A$1:A$170,'Badge Arqueiro'!B$1:B$170,"0")</f>
        <v>1</v>
      </c>
      <c r="F83" s="55" t="str">
        <f>_xlfn.XLOOKUP(A83,Comiters!A$1:A$999,Comiters!B$1:B$999,"0")</f>
        <v>0</v>
      </c>
      <c r="H83"/>
    </row>
    <row r="84" spans="1:8">
      <c r="A84" t="str">
        <f>_xlfn.XLOOKUP(B84,Rotineiros!B$1:B$5000,Rotineiros!A$1:A$5000)</f>
        <v>F3020335</v>
      </c>
      <c r="B84" t="s">
        <v>12959</v>
      </c>
      <c r="C84" t="s">
        <v>33</v>
      </c>
      <c r="D84" t="s">
        <v>12960</v>
      </c>
      <c r="E84" s="3" t="str">
        <f>_xlfn.XLOOKUP(A84,'Badge Arqueiro'!A$1:A$170,'Badge Arqueiro'!B$1:B$170,"0")</f>
        <v>0</v>
      </c>
      <c r="F84" s="55">
        <f>_xlfn.XLOOKUP(A84,Comiters!A$1:A$999,Comiters!B$1:B$999,"0")</f>
        <v>1</v>
      </c>
      <c r="H84"/>
    </row>
    <row r="85" spans="1:8">
      <c r="A85" t="str">
        <f>_xlfn.XLOOKUP(B85,Rotineiros!B$1:B$5000,Rotineiros!A$1:A$5000)</f>
        <v>F3033532</v>
      </c>
      <c r="B85" t="s">
        <v>7357</v>
      </c>
      <c r="C85" t="s">
        <v>47</v>
      </c>
      <c r="D85" t="s">
        <v>12941</v>
      </c>
      <c r="E85" s="3" t="str">
        <f>_xlfn.XLOOKUP(A85,'Badge Arqueiro'!A$1:A$170,'Badge Arqueiro'!B$1:B$170,"0")</f>
        <v>0</v>
      </c>
      <c r="F85" s="55" t="str">
        <f>_xlfn.XLOOKUP(A85,Comiters!A$1:A$999,Comiters!B$1:B$999,"0")</f>
        <v>0</v>
      </c>
      <c r="H85"/>
    </row>
    <row r="86" spans="1:8">
      <c r="A86" t="str">
        <f>_xlfn.XLOOKUP(B86,Rotineiros!B$1:B$5000,Rotineiros!A$1:A$5000)</f>
        <v>F3055532</v>
      </c>
      <c r="B86" t="s">
        <v>12946</v>
      </c>
      <c r="C86" t="s">
        <v>42</v>
      </c>
      <c r="D86" t="s">
        <v>12947</v>
      </c>
      <c r="E86" s="3" t="str">
        <f>_xlfn.XLOOKUP(A86,'Badge Arqueiro'!A$1:A$170,'Badge Arqueiro'!B$1:B$170,"0")</f>
        <v>0</v>
      </c>
      <c r="F86" s="55" t="str">
        <f>_xlfn.XLOOKUP(A86,Comiters!A$1:A$999,Comiters!B$1:B$999,"0")</f>
        <v>0</v>
      </c>
      <c r="H86"/>
    </row>
    <row r="87" spans="1:8">
      <c r="A87" t="str">
        <f>_xlfn.XLOOKUP(B87,Rotineiros!B$1:B$5000,Rotineiros!A$1:A$5000)</f>
        <v>F3152534</v>
      </c>
      <c r="B87" t="s">
        <v>12961</v>
      </c>
      <c r="C87" t="s">
        <v>511</v>
      </c>
      <c r="D87" t="s">
        <v>12962</v>
      </c>
      <c r="E87" s="3" t="str">
        <f>_xlfn.XLOOKUP(A87,'Badge Arqueiro'!A$1:A$170,'Badge Arqueiro'!B$1:B$170,"0")</f>
        <v>0</v>
      </c>
      <c r="F87" s="55" t="str">
        <f>_xlfn.XLOOKUP(A87,Comiters!A$1:A$999,Comiters!B$1:B$999,"0")</f>
        <v>0</v>
      </c>
      <c r="H87"/>
    </row>
    <row r="88" spans="1:8">
      <c r="A88" t="str">
        <f>_xlfn.XLOOKUP(B88,Rotineiros!B$1:B$5000,Rotineiros!A$1:A$5000)</f>
        <v>F3164706</v>
      </c>
      <c r="B88" t="s">
        <v>12872</v>
      </c>
      <c r="C88" t="s">
        <v>11370</v>
      </c>
      <c r="D88" t="s">
        <v>12873</v>
      </c>
      <c r="E88" s="3">
        <f>_xlfn.XLOOKUP(A88,'Badge Arqueiro'!A$1:A$170,'Badge Arqueiro'!B$1:B$170,"0")</f>
        <v>1</v>
      </c>
      <c r="F88" s="55">
        <f>_xlfn.XLOOKUP(A88,Comiters!A$1:A$999,Comiters!B$1:B$999,"0")</f>
        <v>1</v>
      </c>
      <c r="H88"/>
    </row>
    <row r="89" spans="1:8">
      <c r="A89" t="str">
        <f>_xlfn.XLOOKUP(B89,Rotineiros!B$1:B$5000,Rotineiros!A$1:A$5000)</f>
        <v>F3288682</v>
      </c>
      <c r="B89" t="s">
        <v>3472</v>
      </c>
      <c r="C89" t="s">
        <v>99</v>
      </c>
      <c r="D89" t="s">
        <v>3474</v>
      </c>
      <c r="E89" s="3" t="str">
        <f>_xlfn.XLOOKUP(A89,'Badge Arqueiro'!A$1:A$170,'Badge Arqueiro'!B$1:B$170,"0")</f>
        <v>0</v>
      </c>
      <c r="F89" s="55" t="str">
        <f>_xlfn.XLOOKUP(A89,Comiters!A$1:A$999,Comiters!B$1:B$999,"0")</f>
        <v>0</v>
      </c>
      <c r="H89"/>
    </row>
    <row r="90" spans="1:8">
      <c r="A90" t="str">
        <f>_xlfn.XLOOKUP(B90,Rotineiros!B$1:B$5000,Rotineiros!A$1:A$5000)</f>
        <v>F3295983</v>
      </c>
      <c r="B90" t="s">
        <v>12930</v>
      </c>
      <c r="C90" t="s">
        <v>934</v>
      </c>
      <c r="D90" t="s">
        <v>12931</v>
      </c>
      <c r="E90" s="3" t="str">
        <f>_xlfn.XLOOKUP(A90,'Badge Arqueiro'!A$1:A$170,'Badge Arqueiro'!B$1:B$170,"0")</f>
        <v>0</v>
      </c>
      <c r="F90" s="55" t="str">
        <f>_xlfn.XLOOKUP(A90,Comiters!A$1:A$999,Comiters!B$1:B$999,"0")</f>
        <v>0</v>
      </c>
      <c r="H90"/>
    </row>
    <row r="91" spans="1:8">
      <c r="A91" t="str">
        <f>_xlfn.XLOOKUP(B91,Rotineiros!B$1:B$5000,Rotineiros!A$1:A$5000)</f>
        <v>F3514178</v>
      </c>
      <c r="B91" t="s">
        <v>503</v>
      </c>
      <c r="C91" t="s">
        <v>12945</v>
      </c>
      <c r="D91" t="s">
        <v>505</v>
      </c>
      <c r="E91" s="3" t="str">
        <f>_xlfn.XLOOKUP(A91,'Badge Arqueiro'!A$1:A$170,'Badge Arqueiro'!B$1:B$170,"0")</f>
        <v>0</v>
      </c>
      <c r="F91" s="55" t="str">
        <f>_xlfn.XLOOKUP(A91,Comiters!A$1:A$999,Comiters!B$1:B$999,"0")</f>
        <v>0</v>
      </c>
      <c r="H91"/>
    </row>
    <row r="92" spans="1:8" s="25" customFormat="1">
      <c r="A92" t="str">
        <f>_xlfn.XLOOKUP(B92,Rotineiros!B$1:B$5000,Rotineiros!A$1:A$5000)</f>
        <v>F3542239</v>
      </c>
      <c r="B92" t="s">
        <v>12355</v>
      </c>
      <c r="C92" t="s">
        <v>1428</v>
      </c>
      <c r="D92" t="s">
        <v>12357</v>
      </c>
      <c r="E92" s="3" t="str">
        <f>_xlfn.XLOOKUP(A92,'Badge Arqueiro'!A$1:A$170,'Badge Arqueiro'!B$1:B$170,"0")</f>
        <v>0</v>
      </c>
      <c r="F92" s="55">
        <f>_xlfn.XLOOKUP(A92,Comiters!A$1:A$999,Comiters!B$1:B$999,"0")</f>
        <v>1</v>
      </c>
      <c r="G92"/>
      <c r="H92"/>
    </row>
    <row r="93" spans="1:8">
      <c r="A93" t="str">
        <f>_xlfn.XLOOKUP(B93,Rotineiros!B$1:B$5000,Rotineiros!A$1:A$5000)</f>
        <v>F3544498</v>
      </c>
      <c r="B93" t="s">
        <v>1011</v>
      </c>
      <c r="C93" t="s">
        <v>12</v>
      </c>
      <c r="D93" t="s">
        <v>1013</v>
      </c>
      <c r="E93" s="3" t="str">
        <f>_xlfn.XLOOKUP(A93,'Badge Arqueiro'!A$1:A$170,'Badge Arqueiro'!B$1:B$170,"0")</f>
        <v>0</v>
      </c>
      <c r="F93" s="55" t="str">
        <f>_xlfn.XLOOKUP(A93,Comiters!A$1:A$999,Comiters!B$1:B$999,"0")</f>
        <v>0</v>
      </c>
      <c r="H93"/>
    </row>
    <row r="94" spans="1:8">
      <c r="A94" t="str">
        <f>_xlfn.XLOOKUP(B94,Rotineiros!B$1:B$5000,Rotineiros!A$1:A$5000)</f>
        <v>F3547438</v>
      </c>
      <c r="B94" t="s">
        <v>12951</v>
      </c>
      <c r="C94" t="s">
        <v>149</v>
      </c>
      <c r="D94" t="s">
        <v>12952</v>
      </c>
      <c r="E94" s="3" t="str">
        <f>_xlfn.XLOOKUP(A94,'Badge Arqueiro'!A$1:A$170,'Badge Arqueiro'!B$1:B$170,"0")</f>
        <v>0</v>
      </c>
      <c r="F94" s="55" t="str">
        <f>_xlfn.XLOOKUP(A94,Comiters!A$1:A$999,Comiters!B$1:B$999,"0")</f>
        <v>0</v>
      </c>
      <c r="H94"/>
    </row>
    <row r="95" spans="1:8" s="25" customFormat="1">
      <c r="A95" t="str">
        <f>_xlfn.XLOOKUP(B95,Rotineiros!B$1:B$5000,Rotineiros!A$1:A$5000)</f>
        <v>F3548531</v>
      </c>
      <c r="B95" t="s">
        <v>7267</v>
      </c>
      <c r="C95" t="s">
        <v>11685</v>
      </c>
      <c r="D95" t="s">
        <v>7317</v>
      </c>
      <c r="E95" s="3" t="str">
        <f>_xlfn.XLOOKUP(A95,'Badge Arqueiro'!A$1:A$170,'Badge Arqueiro'!B$1:B$170,"0")</f>
        <v>0</v>
      </c>
      <c r="F95" s="55" t="str">
        <f>_xlfn.XLOOKUP(A95,Comiters!A$1:A$999,Comiters!B$1:B$999,"0")</f>
        <v>0</v>
      </c>
      <c r="G95"/>
      <c r="H95"/>
    </row>
    <row r="96" spans="1:8" s="25" customFormat="1">
      <c r="A96" t="str">
        <f>_xlfn.XLOOKUP(B96,Rotineiros!B$1:B$5000,Rotineiros!A$1:A$5000)</f>
        <v>F3862477</v>
      </c>
      <c r="B96" t="s">
        <v>12868</v>
      </c>
      <c r="C96" t="s">
        <v>7271</v>
      </c>
      <c r="D96" t="s">
        <v>3650</v>
      </c>
      <c r="E96" s="3" t="str">
        <f>_xlfn.XLOOKUP(A96,'Badge Arqueiro'!A$1:A$170,'Badge Arqueiro'!B$1:B$170,"0")</f>
        <v>0</v>
      </c>
      <c r="F96" s="55" t="str">
        <f>_xlfn.XLOOKUP(A96,Comiters!A$1:A$999,Comiters!B$1:B$999,"0")</f>
        <v>0</v>
      </c>
      <c r="G96"/>
      <c r="H96"/>
    </row>
    <row r="97" spans="1:8" s="25" customFormat="1">
      <c r="A97" t="str">
        <f>_xlfn.XLOOKUP(B97,Rotineiros!B$1:B$5000,Rotineiros!A$1:A$5000)</f>
        <v>F3876828</v>
      </c>
      <c r="B97" t="s">
        <v>1022</v>
      </c>
      <c r="C97" t="s">
        <v>99</v>
      </c>
      <c r="D97" t="s">
        <v>1024</v>
      </c>
      <c r="E97" s="3" t="str">
        <f>_xlfn.XLOOKUP(A97,'Badge Arqueiro'!A$1:A$170,'Badge Arqueiro'!B$1:B$170,"0")</f>
        <v>0</v>
      </c>
      <c r="F97" s="55" t="str">
        <f>_xlfn.XLOOKUP(A97,Comiters!A$1:A$999,Comiters!B$1:B$999,"0")</f>
        <v>0</v>
      </c>
      <c r="G97"/>
      <c r="H97"/>
    </row>
    <row r="98" spans="1:8" s="25" customFormat="1">
      <c r="A98" t="str">
        <f>_xlfn.XLOOKUP(B98,Rotineiros!B$1:B$5000,Rotineiros!A$1:A$5000)</f>
        <v>F3933399</v>
      </c>
      <c r="B98" t="s">
        <v>3350</v>
      </c>
      <c r="C98" t="s">
        <v>11367</v>
      </c>
      <c r="D98" t="s">
        <v>3351</v>
      </c>
      <c r="E98" s="3" t="str">
        <f>_xlfn.XLOOKUP(A98,'Badge Arqueiro'!A$1:A$170,'Badge Arqueiro'!B$1:B$170,"0")</f>
        <v>0</v>
      </c>
      <c r="F98" s="55" t="str">
        <f>_xlfn.XLOOKUP(A98,Comiters!A$1:A$999,Comiters!B$1:B$999,"0")</f>
        <v>0</v>
      </c>
      <c r="G98"/>
      <c r="H98"/>
    </row>
    <row r="99" spans="1:8" s="25" customFormat="1">
      <c r="A99" t="str">
        <f>_xlfn.XLOOKUP(B99,Rotineiros!B$1:B$5000,Rotineiros!A$1:A$5000)</f>
        <v>F4218158</v>
      </c>
      <c r="B99" t="s">
        <v>7452</v>
      </c>
      <c r="C99" t="s">
        <v>12891</v>
      </c>
      <c r="D99" t="s">
        <v>7479</v>
      </c>
      <c r="E99" s="3" t="str">
        <f>_xlfn.XLOOKUP(A99,'Badge Arqueiro'!A$1:A$170,'Badge Arqueiro'!B$1:B$170,"0")</f>
        <v>0</v>
      </c>
      <c r="F99" s="55" t="str">
        <f>_xlfn.XLOOKUP(A99,Comiters!A$1:A$999,Comiters!B$1:B$999,"0")</f>
        <v>0</v>
      </c>
      <c r="G99"/>
      <c r="H99"/>
    </row>
    <row r="100" spans="1:8" s="25" customFormat="1">
      <c r="A100" t="str">
        <f>_xlfn.XLOOKUP(B100,Rotineiros!B$1:B$5000,Rotineiros!A$1:A$5000)</f>
        <v>F4283098</v>
      </c>
      <c r="B100" t="s">
        <v>1033</v>
      </c>
      <c r="C100" t="s">
        <v>195</v>
      </c>
      <c r="D100" t="s">
        <v>1034</v>
      </c>
      <c r="E100" s="3" t="str">
        <f>_xlfn.XLOOKUP(A100,'Badge Arqueiro'!A$1:A$170,'Badge Arqueiro'!B$1:B$170,"0")</f>
        <v>0</v>
      </c>
      <c r="F100" s="55" t="str">
        <f>_xlfn.XLOOKUP(A100,Comiters!A$1:A$999,Comiters!B$1:B$999,"0")</f>
        <v>0</v>
      </c>
      <c r="G100"/>
      <c r="H100"/>
    </row>
    <row r="101" spans="1:8" s="25" customFormat="1">
      <c r="A101" t="str">
        <f>_xlfn.XLOOKUP(B101,Rotineiros!B$1:B$5000,Rotineiros!A$1:A$5000)</f>
        <v>F4287154</v>
      </c>
      <c r="B101" t="s">
        <v>12964</v>
      </c>
      <c r="C101" t="s">
        <v>12965</v>
      </c>
      <c r="D101" t="s">
        <v>12966</v>
      </c>
      <c r="E101" s="3" t="str">
        <f>_xlfn.XLOOKUP(A101,'Badge Arqueiro'!A$1:A$170,'Badge Arqueiro'!B$1:B$170,"0")</f>
        <v>0</v>
      </c>
      <c r="F101" s="55" t="str">
        <f>_xlfn.XLOOKUP(A101,Comiters!A$1:A$999,Comiters!B$1:B$999,"0")</f>
        <v>0</v>
      </c>
      <c r="G101"/>
      <c r="H101"/>
    </row>
    <row r="102" spans="1:8" s="25" customFormat="1">
      <c r="A102" t="str">
        <f>_xlfn.XLOOKUP(B102,Rotineiros!B$1:B$5000,Rotineiros!A$1:A$5000)</f>
        <v>F4533799</v>
      </c>
      <c r="B102" t="s">
        <v>2849</v>
      </c>
      <c r="C102" t="s">
        <v>1656</v>
      </c>
      <c r="D102" t="s">
        <v>12623</v>
      </c>
      <c r="E102" s="3">
        <f>_xlfn.XLOOKUP(A102,'Badge Arqueiro'!A$1:A$170,'Badge Arqueiro'!B$1:B$170,"0")</f>
        <v>1</v>
      </c>
      <c r="F102" s="55">
        <f>_xlfn.XLOOKUP(A102,Comiters!A$1:A$999,Comiters!B$1:B$999,"0")</f>
        <v>1</v>
      </c>
      <c r="G102"/>
      <c r="H102"/>
    </row>
    <row r="103" spans="1:8" s="25" customFormat="1">
      <c r="A103" t="str">
        <f>_xlfn.XLOOKUP(B103,Rotineiros!B$1:B$5000,Rotineiros!A$1:A$5000)</f>
        <v>F4625017</v>
      </c>
      <c r="B103" t="s">
        <v>3052</v>
      </c>
      <c r="C103" t="s">
        <v>257</v>
      </c>
      <c r="D103" t="s">
        <v>3054</v>
      </c>
      <c r="E103" s="3" t="str">
        <f>_xlfn.XLOOKUP(A103,'Badge Arqueiro'!A$1:A$170,'Badge Arqueiro'!B$1:B$170,"0")</f>
        <v>0</v>
      </c>
      <c r="F103" s="55" t="str">
        <f>_xlfn.XLOOKUP(A103,Comiters!A$1:A$999,Comiters!B$1:B$999,"0")</f>
        <v>0</v>
      </c>
      <c r="G103"/>
      <c r="H103"/>
    </row>
    <row r="104" spans="1:8" s="25" customFormat="1">
      <c r="A104" t="str">
        <f>_xlfn.XLOOKUP(B104,Rotineiros!B$1:B$5000,Rotineiros!A$1:A$5000)</f>
        <v>F4681167</v>
      </c>
      <c r="B104" t="s">
        <v>3804</v>
      </c>
      <c r="C104" t="s">
        <v>1475</v>
      </c>
      <c r="D104" t="s">
        <v>3906</v>
      </c>
      <c r="E104" s="3" t="str">
        <f>_xlfn.XLOOKUP(A104,'Badge Arqueiro'!A$1:A$170,'Badge Arqueiro'!B$1:B$170,"0")</f>
        <v>0</v>
      </c>
      <c r="F104" s="55" t="str">
        <f>_xlfn.XLOOKUP(A104,Comiters!A$1:A$999,Comiters!B$1:B$999,"0")</f>
        <v>0</v>
      </c>
      <c r="G104"/>
      <c r="H104"/>
    </row>
    <row r="105" spans="1:8" s="25" customFormat="1">
      <c r="A105" t="str">
        <f>_xlfn.XLOOKUP(B105,Rotineiros!B$1:B$5000,Rotineiros!A$1:A$5000)</f>
        <v>F5028449</v>
      </c>
      <c r="B105" t="s">
        <v>11331</v>
      </c>
      <c r="C105" t="s">
        <v>2270</v>
      </c>
      <c r="D105" t="s">
        <v>11418</v>
      </c>
      <c r="E105" s="3" t="str">
        <f>_xlfn.XLOOKUP(A105,'Badge Arqueiro'!A$1:A$170,'Badge Arqueiro'!B$1:B$170,"0")</f>
        <v>0</v>
      </c>
      <c r="F105" s="55" t="str">
        <f>_xlfn.XLOOKUP(A105,Comiters!A$1:A$999,Comiters!B$1:B$999,"0")</f>
        <v>0</v>
      </c>
      <c r="G105"/>
      <c r="H105"/>
    </row>
    <row r="106" spans="1:8" s="25" customFormat="1">
      <c r="A106" t="str">
        <f>_xlfn.XLOOKUP(B106,Rotineiros!B$1:B$5000,Rotineiros!A$1:A$5000)</f>
        <v>F5066279</v>
      </c>
      <c r="B106" t="s">
        <v>12925</v>
      </c>
      <c r="C106" t="s">
        <v>145</v>
      </c>
      <c r="D106" t="s">
        <v>12926</v>
      </c>
      <c r="E106" s="3" t="str">
        <f>_xlfn.XLOOKUP(A106,'Badge Arqueiro'!A$1:A$170,'Badge Arqueiro'!B$1:B$170,"0")</f>
        <v>0</v>
      </c>
      <c r="F106" s="55" t="str">
        <f>_xlfn.XLOOKUP(A106,Comiters!A$1:A$999,Comiters!B$1:B$999,"0")</f>
        <v>0</v>
      </c>
      <c r="G106"/>
      <c r="H106"/>
    </row>
    <row r="107" spans="1:8" s="25" customFormat="1">
      <c r="A107" t="str">
        <f>_xlfn.XLOOKUP(B107,Rotineiros!B$1:B$5000,Rotineiros!A$1:A$5000)</f>
        <v>F5078499</v>
      </c>
      <c r="B107" t="s">
        <v>283</v>
      </c>
      <c r="C107" t="s">
        <v>1172</v>
      </c>
      <c r="D107" t="s">
        <v>284</v>
      </c>
      <c r="E107" s="3" t="str">
        <f>_xlfn.XLOOKUP(A107,'Badge Arqueiro'!A$1:A$170,'Badge Arqueiro'!B$1:B$170,"0")</f>
        <v>0</v>
      </c>
      <c r="F107" s="55" t="str">
        <f>_xlfn.XLOOKUP(A107,Comiters!A$1:A$999,Comiters!B$1:B$999,"0")</f>
        <v>0</v>
      </c>
      <c r="G107"/>
      <c r="H107"/>
    </row>
    <row r="108" spans="1:8" s="25" customFormat="1">
      <c r="A108" t="str">
        <f>_xlfn.XLOOKUP(B108,Rotineiros!B$1:B$5000,Rotineiros!A$1:A$5000)</f>
        <v>F5083177</v>
      </c>
      <c r="B108" t="s">
        <v>7371</v>
      </c>
      <c r="C108" t="s">
        <v>869</v>
      </c>
      <c r="D108" t="s">
        <v>12901</v>
      </c>
      <c r="E108" s="3" t="str">
        <f>_xlfn.XLOOKUP(A108,'Badge Arqueiro'!A$1:A$170,'Badge Arqueiro'!B$1:B$170,"0")</f>
        <v>0</v>
      </c>
      <c r="F108" s="55" t="str">
        <f>_xlfn.XLOOKUP(A108,Comiters!A$1:A$999,Comiters!B$1:B$999,"0")</f>
        <v>0</v>
      </c>
      <c r="G108"/>
      <c r="H108"/>
    </row>
    <row r="109" spans="1:8" s="25" customFormat="1">
      <c r="A109" t="str">
        <f>_xlfn.XLOOKUP(B109,Rotineiros!B$1:B$5000,Rotineiros!A$1:A$5000)</f>
        <v>F5108268</v>
      </c>
      <c r="B109" t="s">
        <v>7372</v>
      </c>
      <c r="C109" t="s">
        <v>12907</v>
      </c>
      <c r="D109" t="s">
        <v>12715</v>
      </c>
      <c r="E109" s="3" t="str">
        <f>_xlfn.XLOOKUP(A109,'Badge Arqueiro'!A$1:A$170,'Badge Arqueiro'!B$1:B$170,"0")</f>
        <v>0</v>
      </c>
      <c r="F109" s="55" t="str">
        <f>_xlfn.XLOOKUP(A109,Comiters!A$1:A$999,Comiters!B$1:B$999,"0")</f>
        <v>0</v>
      </c>
      <c r="G109"/>
      <c r="H109"/>
    </row>
    <row r="110" spans="1:8" s="25" customFormat="1">
      <c r="A110" t="str">
        <f>_xlfn.XLOOKUP(B110,Rotineiros!B$1:B$5000,Rotineiros!A$1:A$5000)</f>
        <v>F5113579</v>
      </c>
      <c r="B110" t="s">
        <v>12916</v>
      </c>
      <c r="C110" t="s">
        <v>153</v>
      </c>
      <c r="D110" t="s">
        <v>12917</v>
      </c>
      <c r="E110" s="3" t="str">
        <f>_xlfn.XLOOKUP(A110,'Badge Arqueiro'!A$1:A$170,'Badge Arqueiro'!B$1:B$170,"0")</f>
        <v>0</v>
      </c>
      <c r="F110" s="55">
        <f>_xlfn.XLOOKUP(A110,Comiters!A$1:A$999,Comiters!B$1:B$999,"0")</f>
        <v>1</v>
      </c>
      <c r="G110"/>
      <c r="H110"/>
    </row>
    <row r="111" spans="1:8" s="25" customFormat="1">
      <c r="A111" t="str">
        <f>_xlfn.XLOOKUP(B111,Rotineiros!B$1:B$5000,Rotineiros!A$1:A$5000)</f>
        <v>F5362104</v>
      </c>
      <c r="B111" t="s">
        <v>1577</v>
      </c>
      <c r="C111" t="s">
        <v>934</v>
      </c>
      <c r="D111" t="s">
        <v>1579</v>
      </c>
      <c r="E111" s="3">
        <f>_xlfn.XLOOKUP(A111,'Badge Arqueiro'!A$1:A$170,'Badge Arqueiro'!B$1:B$170,"0")</f>
        <v>1</v>
      </c>
      <c r="F111" s="55">
        <f>_xlfn.XLOOKUP(A111,Comiters!A$1:A$999,Comiters!B$1:B$999,"0")</f>
        <v>1</v>
      </c>
      <c r="G111"/>
      <c r="H111"/>
    </row>
    <row r="112" spans="1:8" s="25" customFormat="1">
      <c r="A112" t="str">
        <f>_xlfn.XLOOKUP(B112,Rotineiros!B$1:B$5000,Rotineiros!A$1:A$5000)</f>
        <v>F6078099</v>
      </c>
      <c r="B112" t="s">
        <v>1054</v>
      </c>
      <c r="C112" t="s">
        <v>1207</v>
      </c>
      <c r="D112" t="s">
        <v>1056</v>
      </c>
      <c r="E112" s="3" t="str">
        <f>_xlfn.XLOOKUP(A112,'Badge Arqueiro'!A$1:A$170,'Badge Arqueiro'!B$1:B$170,"0")</f>
        <v>0</v>
      </c>
      <c r="F112" s="55" t="str">
        <f>_xlfn.XLOOKUP(A112,Comiters!A$1:A$999,Comiters!B$1:B$999,"0")</f>
        <v>0</v>
      </c>
      <c r="G112"/>
      <c r="H112"/>
    </row>
    <row r="113" spans="1:8" s="25" customFormat="1">
      <c r="A113" t="str">
        <f>_xlfn.XLOOKUP(B113,Rotineiros!B$1:B$5000,Rotineiros!A$1:A$5000)</f>
        <v>F6210812</v>
      </c>
      <c r="B113" t="s">
        <v>2873</v>
      </c>
      <c r="C113" t="s">
        <v>1172</v>
      </c>
      <c r="D113" t="s">
        <v>3442</v>
      </c>
      <c r="E113" s="3" t="str">
        <f>_xlfn.XLOOKUP(A113,'Badge Arqueiro'!A$1:A$170,'Badge Arqueiro'!B$1:B$170,"0")</f>
        <v>0</v>
      </c>
      <c r="F113" s="55" t="str">
        <f>_xlfn.XLOOKUP(A113,Comiters!A$1:A$999,Comiters!B$1:B$999,"0")</f>
        <v>0</v>
      </c>
      <c r="G113"/>
      <c r="H113"/>
    </row>
    <row r="114" spans="1:8" s="25" customFormat="1">
      <c r="A114" t="str">
        <f>_xlfn.XLOOKUP(B114,Rotineiros!B$1:B$5000,Rotineiros!A$1:A$5000)</f>
        <v>F6227888</v>
      </c>
      <c r="B114" t="s">
        <v>12880</v>
      </c>
      <c r="C114" t="s">
        <v>869</v>
      </c>
      <c r="D114" t="s">
        <v>12881</v>
      </c>
      <c r="E114" s="3" t="str">
        <f>_xlfn.XLOOKUP(A114,'Badge Arqueiro'!A$1:A$170,'Badge Arqueiro'!B$1:B$170,"0")</f>
        <v>0</v>
      </c>
      <c r="F114" s="55" t="str">
        <f>_xlfn.XLOOKUP(A114,Comiters!A$1:A$999,Comiters!B$1:B$999,"0")</f>
        <v>0</v>
      </c>
      <c r="G114"/>
      <c r="H114"/>
    </row>
    <row r="115" spans="1:8" s="25" customFormat="1">
      <c r="A115" t="str">
        <f>_xlfn.XLOOKUP(B115,Rotineiros!B$1:B$5000,Rotineiros!A$1:A$5000)</f>
        <v>F6240235</v>
      </c>
      <c r="B115" t="s">
        <v>305</v>
      </c>
      <c r="C115" t="s">
        <v>869</v>
      </c>
      <c r="D115" t="s">
        <v>307</v>
      </c>
      <c r="E115" s="3" t="str">
        <f>_xlfn.XLOOKUP(A115,'Badge Arqueiro'!A$1:A$170,'Badge Arqueiro'!B$1:B$170,"0")</f>
        <v>0</v>
      </c>
      <c r="F115" s="55" t="str">
        <f>_xlfn.XLOOKUP(A115,Comiters!A$1:A$999,Comiters!B$1:B$999,"0")</f>
        <v>0</v>
      </c>
      <c r="G115"/>
      <c r="H115"/>
    </row>
    <row r="116" spans="1:8" s="25" customFormat="1">
      <c r="A116" t="str">
        <f>_xlfn.XLOOKUP(B116,Rotineiros!B$1:B$5000,Rotineiros!A$1:A$5000)</f>
        <v>F6323151</v>
      </c>
      <c r="B116" t="s">
        <v>1464</v>
      </c>
      <c r="C116" t="s">
        <v>869</v>
      </c>
      <c r="D116" t="s">
        <v>1466</v>
      </c>
      <c r="E116" s="3">
        <f>_xlfn.XLOOKUP(A116,'Badge Arqueiro'!A$1:A$170,'Badge Arqueiro'!B$1:B$170,"0")</f>
        <v>1</v>
      </c>
      <c r="F116" s="55">
        <f>_xlfn.XLOOKUP(A116,Comiters!A$1:A$999,Comiters!B$1:B$999,"0")</f>
        <v>1</v>
      </c>
      <c r="G116"/>
      <c r="H116"/>
    </row>
    <row r="117" spans="1:8" s="25" customFormat="1">
      <c r="A117" t="str">
        <f>_xlfn.XLOOKUP(B117,Rotineiros!B$1:B$5000,Rotineiros!A$1:A$5000)</f>
        <v>F6323197</v>
      </c>
      <c r="B117" t="s">
        <v>7378</v>
      </c>
      <c r="C117" t="s">
        <v>99</v>
      </c>
      <c r="D117" t="s">
        <v>11594</v>
      </c>
      <c r="E117" s="3" t="str">
        <f>_xlfn.XLOOKUP(A117,'Badge Arqueiro'!A$1:A$170,'Badge Arqueiro'!B$1:B$170,"0")</f>
        <v>0</v>
      </c>
      <c r="F117" s="55" t="str">
        <f>_xlfn.XLOOKUP(A117,Comiters!A$1:A$999,Comiters!B$1:B$999,"0")</f>
        <v>0</v>
      </c>
      <c r="G117"/>
      <c r="H117"/>
    </row>
    <row r="118" spans="1:8" s="25" customFormat="1">
      <c r="A118" t="str">
        <f>_xlfn.XLOOKUP(B118,Rotineiros!B$1:B$5000,Rotineiros!A$1:A$5000)</f>
        <v>F6365775</v>
      </c>
      <c r="B118" t="s">
        <v>12878</v>
      </c>
      <c r="C118" t="s">
        <v>1172</v>
      </c>
      <c r="D118" t="s">
        <v>12879</v>
      </c>
      <c r="E118" s="3" t="str">
        <f>_xlfn.XLOOKUP(A118,'Badge Arqueiro'!A$1:A$170,'Badge Arqueiro'!B$1:B$170,"0")</f>
        <v>0</v>
      </c>
      <c r="F118" s="55">
        <f>_xlfn.XLOOKUP(A118,Comiters!A$1:A$999,Comiters!B$1:B$999,"0")</f>
        <v>1</v>
      </c>
      <c r="G118"/>
      <c r="H118"/>
    </row>
    <row r="119" spans="1:8" s="25" customFormat="1">
      <c r="A119" t="str">
        <f>_xlfn.XLOOKUP(B119,Rotineiros!B$1:B$5000,Rotineiros!A$1:A$5000)</f>
        <v>F6608987</v>
      </c>
      <c r="B119" t="s">
        <v>12936</v>
      </c>
      <c r="C119" t="s">
        <v>153</v>
      </c>
      <c r="D119" t="s">
        <v>12937</v>
      </c>
      <c r="E119" s="3" t="str">
        <f>_xlfn.XLOOKUP(A119,'Badge Arqueiro'!A$1:A$170,'Badge Arqueiro'!B$1:B$170,"0")</f>
        <v>0</v>
      </c>
      <c r="F119" s="55">
        <f>_xlfn.XLOOKUP(A119,Comiters!A$1:A$999,Comiters!B$1:B$999,"0")</f>
        <v>1</v>
      </c>
      <c r="G119"/>
      <c r="H119"/>
    </row>
    <row r="120" spans="1:8" s="25" customFormat="1">
      <c r="A120" t="str">
        <f>_xlfn.XLOOKUP(B120,Rotineiros!B$1:B$5000,Rotineiros!A$1:A$5000)</f>
        <v>F6633038</v>
      </c>
      <c r="B120" t="s">
        <v>3390</v>
      </c>
      <c r="C120" t="s">
        <v>12918</v>
      </c>
      <c r="D120" t="s">
        <v>3392</v>
      </c>
      <c r="E120" s="3" t="str">
        <f>_xlfn.XLOOKUP(A120,'Badge Arqueiro'!A$1:A$170,'Badge Arqueiro'!B$1:B$170,"0")</f>
        <v>0</v>
      </c>
      <c r="F120" s="55" t="str">
        <f>_xlfn.XLOOKUP(A120,Comiters!A$1:A$999,Comiters!B$1:B$999,"0")</f>
        <v>0</v>
      </c>
      <c r="G120"/>
      <c r="H120"/>
    </row>
    <row r="121" spans="1:8" s="25" customFormat="1">
      <c r="A121" t="str">
        <f>_xlfn.XLOOKUP(B121,Rotineiros!B$1:B$5000,Rotineiros!A$1:A$5000)</f>
        <v>F6765216</v>
      </c>
      <c r="B121" t="s">
        <v>12954</v>
      </c>
      <c r="C121" t="s">
        <v>511</v>
      </c>
      <c r="D121" t="s">
        <v>12955</v>
      </c>
      <c r="E121" s="3" t="str">
        <f>_xlfn.XLOOKUP(A121,'Badge Arqueiro'!A$1:A$170,'Badge Arqueiro'!B$1:B$170,"0")</f>
        <v>0</v>
      </c>
      <c r="F121" s="55" t="str">
        <f>_xlfn.XLOOKUP(A121,Comiters!A$1:A$999,Comiters!B$1:B$999,"0")</f>
        <v>0</v>
      </c>
      <c r="G121"/>
      <c r="H121"/>
    </row>
    <row r="122" spans="1:8" s="25" customFormat="1">
      <c r="A122" t="str">
        <f>_xlfn.XLOOKUP(B122,Rotineiros!B$1:B$5000,Rotineiros!A$1:A$5000)</f>
        <v>F6771335</v>
      </c>
      <c r="B122" t="s">
        <v>2898</v>
      </c>
      <c r="C122" t="s">
        <v>11843</v>
      </c>
      <c r="D122" t="s">
        <v>12953</v>
      </c>
      <c r="E122" s="3" t="str">
        <f>_xlfn.XLOOKUP(A122,'Badge Arqueiro'!A$1:A$170,'Badge Arqueiro'!B$1:B$170,"0")</f>
        <v>0</v>
      </c>
      <c r="F122" s="55" t="str">
        <f>_xlfn.XLOOKUP(A122,Comiters!A$1:A$999,Comiters!B$1:B$999,"0")</f>
        <v>0</v>
      </c>
      <c r="G122"/>
      <c r="H122"/>
    </row>
    <row r="123" spans="1:8" s="25" customFormat="1">
      <c r="A123" t="str">
        <f>_xlfn.XLOOKUP(B123,Rotineiros!B$1:B$5000,Rotineiros!A$1:A$5000)</f>
        <v>F6782359</v>
      </c>
      <c r="B123" t="s">
        <v>1103</v>
      </c>
      <c r="C123" t="s">
        <v>869</v>
      </c>
      <c r="D123" t="s">
        <v>1104</v>
      </c>
      <c r="E123" s="3">
        <f>_xlfn.XLOOKUP(A123,'Badge Arqueiro'!A$1:A$170,'Badge Arqueiro'!B$1:B$170,"0")</f>
        <v>1</v>
      </c>
      <c r="F123" s="55">
        <f>_xlfn.XLOOKUP(A123,Comiters!A$1:A$999,Comiters!B$1:B$999,"0")</f>
        <v>1</v>
      </c>
      <c r="G123"/>
      <c r="H123"/>
    </row>
    <row r="124" spans="1:8" s="25" customFormat="1">
      <c r="A124" t="str">
        <f>_xlfn.XLOOKUP(B124,Rotineiros!B$1:B$5000,Rotineiros!A$1:A$5000)</f>
        <v>F6799135</v>
      </c>
      <c r="B124" t="s">
        <v>12862</v>
      </c>
      <c r="C124" t="s">
        <v>814</v>
      </c>
      <c r="D124" t="s">
        <v>12863</v>
      </c>
      <c r="E124" s="3" t="str">
        <f>_xlfn.XLOOKUP(A124,'Badge Arqueiro'!A$1:A$170,'Badge Arqueiro'!B$1:B$170,"0")</f>
        <v>0</v>
      </c>
      <c r="F124" s="55" t="str">
        <f>_xlfn.XLOOKUP(A124,Comiters!A$1:A$999,Comiters!B$1:B$999,"0")</f>
        <v>0</v>
      </c>
      <c r="G124"/>
      <c r="H124"/>
    </row>
    <row r="125" spans="1:8" s="25" customFormat="1">
      <c r="A125" t="str">
        <f>_xlfn.XLOOKUP(B125,Rotineiros!B$1:B$5000,Rotineiros!A$1:A$5000)</f>
        <v>F6822015</v>
      </c>
      <c r="B125" t="s">
        <v>12882</v>
      </c>
      <c r="C125" t="s">
        <v>62</v>
      </c>
      <c r="D125" t="s">
        <v>12883</v>
      </c>
      <c r="E125" s="3" t="str">
        <f>_xlfn.XLOOKUP(A125,'Badge Arqueiro'!A$1:A$170,'Badge Arqueiro'!B$1:B$170,"0")</f>
        <v>0</v>
      </c>
      <c r="F125" s="55" t="str">
        <f>_xlfn.XLOOKUP(A125,Comiters!A$1:A$999,Comiters!B$1:B$999,"0")</f>
        <v>0</v>
      </c>
      <c r="G125"/>
      <c r="H125"/>
    </row>
    <row r="126" spans="1:8" s="25" customFormat="1">
      <c r="A126" t="str">
        <f>_xlfn.XLOOKUP(B126,Rotineiros!B$1:B$5000,Rotineiros!A$1:A$5000)</f>
        <v>F7003009</v>
      </c>
      <c r="B126" t="s">
        <v>1119</v>
      </c>
      <c r="C126" t="s">
        <v>66</v>
      </c>
      <c r="D126" t="s">
        <v>1120</v>
      </c>
      <c r="E126" s="3">
        <f>_xlfn.XLOOKUP(A126,'Badge Arqueiro'!A$1:A$170,'Badge Arqueiro'!B$1:B$170,"0")</f>
        <v>1</v>
      </c>
      <c r="F126" s="55" t="str">
        <f>_xlfn.XLOOKUP(A126,Comiters!A$1:A$999,Comiters!B$1:B$999,"0")</f>
        <v>0</v>
      </c>
      <c r="G126"/>
      <c r="H126"/>
    </row>
    <row r="127" spans="1:8" s="25" customFormat="1">
      <c r="A127" t="str">
        <f>_xlfn.XLOOKUP(B127,Rotineiros!B$1:B$5000,Rotineiros!A$1:A$5000)</f>
        <v>F7117967</v>
      </c>
      <c r="B127" t="s">
        <v>3813</v>
      </c>
      <c r="C127" t="s">
        <v>1169</v>
      </c>
      <c r="D127" t="s">
        <v>3915</v>
      </c>
      <c r="E127" s="3" t="str">
        <f>_xlfn.XLOOKUP(A127,'Badge Arqueiro'!A$1:A$170,'Badge Arqueiro'!B$1:B$170,"0")</f>
        <v>0</v>
      </c>
      <c r="F127" s="55" t="str">
        <f>_xlfn.XLOOKUP(A127,Comiters!A$1:A$999,Comiters!B$1:B$999,"0")</f>
        <v>0</v>
      </c>
      <c r="G127"/>
      <c r="H127"/>
    </row>
    <row r="128" spans="1:8" s="25" customFormat="1">
      <c r="A128" t="str">
        <f>_xlfn.XLOOKUP(B128,Rotineiros!B$1:B$5000,Rotineiros!A$1:A$5000)</f>
        <v>F7204798</v>
      </c>
      <c r="B128" t="s">
        <v>12970</v>
      </c>
      <c r="C128" t="s">
        <v>12971</v>
      </c>
      <c r="D128" t="s">
        <v>12972</v>
      </c>
      <c r="E128" s="3" t="str">
        <f>_xlfn.XLOOKUP(A128,'Badge Arqueiro'!A$1:A$170,'Badge Arqueiro'!B$1:B$170,"0")</f>
        <v>0</v>
      </c>
      <c r="F128" s="55" t="str">
        <f>_xlfn.XLOOKUP(A128,Comiters!A$1:A$999,Comiters!B$1:B$999,"0")</f>
        <v>0</v>
      </c>
      <c r="G128"/>
      <c r="H128"/>
    </row>
    <row r="129" spans="1:8" s="25" customFormat="1">
      <c r="A129" t="str">
        <f>_xlfn.XLOOKUP(B129,Rotineiros!B$1:B$5000,Rotineiros!A$1:A$5000)</f>
        <v>F7293974</v>
      </c>
      <c r="B129" t="s">
        <v>12894</v>
      </c>
      <c r="C129" t="s">
        <v>1656</v>
      </c>
      <c r="D129" t="s">
        <v>12895</v>
      </c>
      <c r="E129" s="3" t="str">
        <f>_xlfn.XLOOKUP(A129,'Badge Arqueiro'!A$1:A$170,'Badge Arqueiro'!B$1:B$170,"0")</f>
        <v>0</v>
      </c>
      <c r="F129" s="55">
        <f>_xlfn.XLOOKUP(A129,Comiters!A$1:A$999,Comiters!B$1:B$999,"0")</f>
        <v>1</v>
      </c>
      <c r="G129"/>
      <c r="H129"/>
    </row>
    <row r="130" spans="1:8" s="25" customFormat="1">
      <c r="A130" t="str">
        <f>_xlfn.XLOOKUP(B130,Rotineiros!B$1:B$5000,Rotineiros!A$1:A$5000)</f>
        <v>F7581939</v>
      </c>
      <c r="B130" t="s">
        <v>12884</v>
      </c>
      <c r="C130" t="s">
        <v>57</v>
      </c>
      <c r="D130" t="s">
        <v>12885</v>
      </c>
      <c r="E130" s="3" t="str">
        <f>_xlfn.XLOOKUP(A130,'Badge Arqueiro'!A$1:A$170,'Badge Arqueiro'!B$1:B$170,"0")</f>
        <v>0</v>
      </c>
      <c r="F130" s="55" t="str">
        <f>_xlfn.XLOOKUP(A130,Comiters!A$1:A$999,Comiters!B$1:B$999,"0")</f>
        <v>0</v>
      </c>
      <c r="G130"/>
      <c r="H130"/>
    </row>
    <row r="131" spans="1:8" s="25" customFormat="1">
      <c r="A131" t="str">
        <f>_xlfn.XLOOKUP(B131,Rotineiros!B$1:B$5000,Rotineiros!A$1:A$5000)</f>
        <v>F7582021</v>
      </c>
      <c r="B131" t="s">
        <v>333</v>
      </c>
      <c r="C131" t="s">
        <v>408</v>
      </c>
      <c r="D131" t="s">
        <v>334</v>
      </c>
      <c r="E131" s="3" t="str">
        <f>_xlfn.XLOOKUP(A131,'Badge Arqueiro'!A$1:A$170,'Badge Arqueiro'!B$1:B$170,"0")</f>
        <v>0</v>
      </c>
      <c r="F131" s="55" t="str">
        <f>_xlfn.XLOOKUP(A131,Comiters!A$1:A$999,Comiters!B$1:B$999,"0")</f>
        <v>0</v>
      </c>
      <c r="G131"/>
      <c r="H131"/>
    </row>
    <row r="132" spans="1:8" s="25" customFormat="1">
      <c r="A132" t="str">
        <f>_xlfn.XLOOKUP(B132,Rotineiros!B$1:B$5000,Rotineiros!A$1:A$5000)</f>
        <v>F8077281</v>
      </c>
      <c r="B132" t="s">
        <v>1128</v>
      </c>
      <c r="C132" t="s">
        <v>1169</v>
      </c>
      <c r="D132" t="s">
        <v>1130</v>
      </c>
      <c r="E132" s="3" t="str">
        <f>_xlfn.XLOOKUP(A132,'Badge Arqueiro'!A$1:A$170,'Badge Arqueiro'!B$1:B$170,"0")</f>
        <v>0</v>
      </c>
      <c r="F132" s="55">
        <f>_xlfn.XLOOKUP(A132,Comiters!A$1:A$999,Comiters!B$1:B$999,"0")</f>
        <v>1</v>
      </c>
      <c r="G132"/>
      <c r="H132"/>
    </row>
    <row r="133" spans="1:8" s="25" customFormat="1">
      <c r="A133" t="str">
        <f>_xlfn.XLOOKUP(B133,Rotineiros!B$1:B$5000,Rotineiros!A$1:A$5000)</f>
        <v>F8173859</v>
      </c>
      <c r="B133" t="s">
        <v>12923</v>
      </c>
      <c r="C133" t="s">
        <v>12064</v>
      </c>
      <c r="D133" t="s">
        <v>12924</v>
      </c>
      <c r="E133" s="3" t="str">
        <f>_xlfn.XLOOKUP(A133,'Badge Arqueiro'!A$1:A$170,'Badge Arqueiro'!B$1:B$170,"0")</f>
        <v>0</v>
      </c>
      <c r="F133" s="55" t="str">
        <f>_xlfn.XLOOKUP(A133,Comiters!A$1:A$999,Comiters!B$1:B$999,"0")</f>
        <v>0</v>
      </c>
      <c r="G133"/>
      <c r="H133"/>
    </row>
    <row r="134" spans="1:8" s="25" customFormat="1">
      <c r="A134" t="str">
        <f>_xlfn.XLOOKUP(B134,Rotineiros!B$1:B$5000,Rotineiros!A$1:A$5000)</f>
        <v>F8173935</v>
      </c>
      <c r="B134" t="s">
        <v>1797</v>
      </c>
      <c r="C134" t="s">
        <v>337</v>
      </c>
      <c r="D134" t="s">
        <v>1799</v>
      </c>
      <c r="E134" s="3" t="str">
        <f>_xlfn.XLOOKUP(A134,'Badge Arqueiro'!A$1:A$170,'Badge Arqueiro'!B$1:B$170,"0")</f>
        <v>0</v>
      </c>
      <c r="F134" s="55" t="str">
        <f>_xlfn.XLOOKUP(A134,Comiters!A$1:A$999,Comiters!B$1:B$999,"0")</f>
        <v>0</v>
      </c>
      <c r="G134"/>
      <c r="H134"/>
    </row>
    <row r="135" spans="1:8" s="25" customFormat="1">
      <c r="A135" t="str">
        <f>_xlfn.XLOOKUP(B135,Rotineiros!B$1:B$5000,Rotineiros!A$1:A$5000)</f>
        <v>F8179626</v>
      </c>
      <c r="B135" t="s">
        <v>12151</v>
      </c>
      <c r="C135" t="s">
        <v>1172</v>
      </c>
      <c r="D135" t="s">
        <v>12213</v>
      </c>
      <c r="E135" s="3" t="str">
        <f>_xlfn.XLOOKUP(A135,'Badge Arqueiro'!A$1:A$170,'Badge Arqueiro'!B$1:B$170,"0")</f>
        <v>0</v>
      </c>
      <c r="F135" s="55" t="str">
        <f>_xlfn.XLOOKUP(A135,Comiters!A$1:A$999,Comiters!B$1:B$999,"0")</f>
        <v>0</v>
      </c>
      <c r="G135"/>
      <c r="H135"/>
    </row>
    <row r="136" spans="1:8" s="25" customFormat="1">
      <c r="A136" t="str">
        <f>_xlfn.XLOOKUP(B136,Rotineiros!B$1:B$5000,Rotineiros!A$1:A$5000)</f>
        <v>F8223718</v>
      </c>
      <c r="B136" t="s">
        <v>12682</v>
      </c>
      <c r="C136" t="s">
        <v>172</v>
      </c>
      <c r="D136" t="s">
        <v>12683</v>
      </c>
      <c r="E136" s="3" t="str">
        <f>_xlfn.XLOOKUP(A136,'Badge Arqueiro'!A$1:A$170,'Badge Arqueiro'!B$1:B$170,"0")</f>
        <v>0</v>
      </c>
      <c r="F136" s="55">
        <f>_xlfn.XLOOKUP(A136,Comiters!A$1:A$999,Comiters!B$1:B$999,"0")</f>
        <v>1</v>
      </c>
      <c r="G136"/>
      <c r="H136"/>
    </row>
    <row r="137" spans="1:8" s="25" customFormat="1">
      <c r="A137" t="str">
        <f>_xlfn.XLOOKUP(B137,Rotineiros!B$1:B$5000,Rotineiros!A$1:A$5000)</f>
        <v>F8232891</v>
      </c>
      <c r="B137" t="s">
        <v>12142</v>
      </c>
      <c r="C137" t="s">
        <v>796</v>
      </c>
      <c r="D137" t="s">
        <v>12196</v>
      </c>
      <c r="E137" s="3" t="str">
        <f>_xlfn.XLOOKUP(A137,'Badge Arqueiro'!A$1:A$170,'Badge Arqueiro'!B$1:B$170,"0")</f>
        <v>0</v>
      </c>
      <c r="F137" s="55">
        <f>_xlfn.XLOOKUP(A137,Comiters!A$1:A$999,Comiters!B$1:B$999,"0")</f>
        <v>1</v>
      </c>
      <c r="G137"/>
      <c r="H137"/>
    </row>
    <row r="138" spans="1:8" s="25" customFormat="1">
      <c r="A138" t="str">
        <f>_xlfn.XLOOKUP(B138,Rotineiros!B$1:B$5000,Rotineiros!A$1:A$5000)</f>
        <v>F8249187</v>
      </c>
      <c r="B138" t="s">
        <v>12903</v>
      </c>
      <c r="C138" t="s">
        <v>3267</v>
      </c>
      <c r="D138" t="s">
        <v>12904</v>
      </c>
      <c r="E138" s="3" t="str">
        <f>_xlfn.XLOOKUP(A138,'Badge Arqueiro'!A$1:A$170,'Badge Arqueiro'!B$1:B$170,"0")</f>
        <v>0</v>
      </c>
      <c r="F138" s="55">
        <f>_xlfn.XLOOKUP(A138,Comiters!A$1:A$999,Comiters!B$1:B$999,"0")</f>
        <v>1</v>
      </c>
      <c r="G138"/>
      <c r="H138"/>
    </row>
    <row r="139" spans="1:8" s="25" customFormat="1">
      <c r="A139" t="str">
        <f>_xlfn.XLOOKUP(B139,Rotineiros!B$1:B$5000,Rotineiros!A$1:A$5000)</f>
        <v>F8323037</v>
      </c>
      <c r="B139" t="s">
        <v>7394</v>
      </c>
      <c r="C139" t="s">
        <v>1172</v>
      </c>
      <c r="D139" t="s">
        <v>4389</v>
      </c>
      <c r="E139" s="3" t="str">
        <f>_xlfn.XLOOKUP(A139,'Badge Arqueiro'!A$1:A$170,'Badge Arqueiro'!B$1:B$170,"0")</f>
        <v>0</v>
      </c>
      <c r="F139" s="55" t="str">
        <f>_xlfn.XLOOKUP(A139,Comiters!A$1:A$999,Comiters!B$1:B$999,"0")</f>
        <v>0</v>
      </c>
      <c r="G139"/>
      <c r="H139"/>
    </row>
    <row r="140" spans="1:8" s="25" customFormat="1">
      <c r="A140" t="str">
        <f>_xlfn.XLOOKUP(B140,Rotineiros!B$1:B$5000,Rotineiros!A$1:A$5000)</f>
        <v>F8365983</v>
      </c>
      <c r="B140" t="s">
        <v>1510</v>
      </c>
      <c r="C140" t="s">
        <v>1172</v>
      </c>
      <c r="D140" t="s">
        <v>1511</v>
      </c>
      <c r="E140" s="3" t="str">
        <f>_xlfn.XLOOKUP(A140,'Badge Arqueiro'!A$1:A$170,'Badge Arqueiro'!B$1:B$170,"0")</f>
        <v>0</v>
      </c>
      <c r="F140" s="55">
        <f>_xlfn.XLOOKUP(A140,Comiters!A$1:A$999,Comiters!B$1:B$999,"0")</f>
        <v>1</v>
      </c>
      <c r="G140"/>
      <c r="H140"/>
    </row>
    <row r="141" spans="1:8" s="25" customFormat="1">
      <c r="A141" t="str">
        <f>_xlfn.XLOOKUP(B141,Rotineiros!B$1:B$5000,Rotineiros!A$1:A$5000)</f>
        <v>F8543002</v>
      </c>
      <c r="B141" t="s">
        <v>1151</v>
      </c>
      <c r="C141" t="s">
        <v>2266</v>
      </c>
      <c r="D141" t="s">
        <v>1153</v>
      </c>
      <c r="E141" s="3" t="str">
        <f>_xlfn.XLOOKUP(A141,'Badge Arqueiro'!A$1:A$170,'Badge Arqueiro'!B$1:B$170,"0")</f>
        <v>0</v>
      </c>
      <c r="F141" s="55">
        <f>_xlfn.XLOOKUP(A141,Comiters!A$1:A$999,Comiters!B$1:B$999,"0")</f>
        <v>1</v>
      </c>
      <c r="G141"/>
      <c r="H141"/>
    </row>
    <row r="142" spans="1:8" s="25" customFormat="1">
      <c r="A142" t="str">
        <f>_xlfn.XLOOKUP(B142,Rotineiros!B$1:B$5000,Rotineiros!A$1:A$5000)</f>
        <v>F8583484</v>
      </c>
      <c r="B142" t="s">
        <v>12967</v>
      </c>
      <c r="C142" t="s">
        <v>12968</v>
      </c>
      <c r="D142" t="s">
        <v>12969</v>
      </c>
      <c r="E142" s="3" t="str">
        <f>_xlfn.XLOOKUP(A142,'Badge Arqueiro'!A$1:A$170,'Badge Arqueiro'!B$1:B$170,"0")</f>
        <v>0</v>
      </c>
      <c r="F142" s="55">
        <f>_xlfn.XLOOKUP(A142,Comiters!A$1:A$999,Comiters!B$1:B$999,"0")</f>
        <v>1</v>
      </c>
      <c r="G142"/>
      <c r="H142"/>
    </row>
    <row r="143" spans="1:8" s="25" customFormat="1">
      <c r="A143" t="str">
        <f>_xlfn.XLOOKUP(B143,Rotineiros!B$1:B$5000,Rotineiros!A$1:A$5000)</f>
        <v>F8596178</v>
      </c>
      <c r="B143" t="s">
        <v>1155</v>
      </c>
      <c r="C143" t="s">
        <v>12795</v>
      </c>
      <c r="D143" t="s">
        <v>1157</v>
      </c>
      <c r="E143" s="3" t="str">
        <f>_xlfn.XLOOKUP(A143,'Badge Arqueiro'!A$1:A$170,'Badge Arqueiro'!B$1:B$170,"0")</f>
        <v>0</v>
      </c>
      <c r="F143" s="55" t="str">
        <f>_xlfn.XLOOKUP(A143,Comiters!A$1:A$999,Comiters!B$1:B$999,"0")</f>
        <v>0</v>
      </c>
      <c r="G143"/>
      <c r="H143"/>
    </row>
    <row r="144" spans="1:8" s="25" customFormat="1">
      <c r="A144" t="str">
        <f>_xlfn.XLOOKUP(B144,Rotineiros!B$1:B$5000,Rotineiros!A$1:A$5000)</f>
        <v>F8598416</v>
      </c>
      <c r="B144" t="s">
        <v>1811</v>
      </c>
      <c r="C144" t="s">
        <v>195</v>
      </c>
      <c r="D144" t="s">
        <v>1813</v>
      </c>
      <c r="E144" s="3" t="str">
        <f>_xlfn.XLOOKUP(A144,'Badge Arqueiro'!A$1:A$170,'Badge Arqueiro'!B$1:B$170,"0")</f>
        <v>0</v>
      </c>
      <c r="F144" s="55" t="str">
        <f>_xlfn.XLOOKUP(A144,Comiters!A$1:A$999,Comiters!B$1:B$999,"0")</f>
        <v>0</v>
      </c>
      <c r="G144"/>
      <c r="H144"/>
    </row>
    <row r="145" spans="1:8" s="25" customFormat="1">
      <c r="A145" t="str">
        <f>_xlfn.XLOOKUP(B145,Rotineiros!B$1:B$5000,Rotineiros!A$1:A$5000)</f>
        <v>F8599673</v>
      </c>
      <c r="B145" t="s">
        <v>12957</v>
      </c>
      <c r="C145" t="s">
        <v>62</v>
      </c>
      <c r="D145" t="s">
        <v>12958</v>
      </c>
      <c r="E145" s="3" t="str">
        <f>_xlfn.XLOOKUP(A145,'Badge Arqueiro'!A$1:A$170,'Badge Arqueiro'!B$1:B$170,"0")</f>
        <v>0</v>
      </c>
      <c r="F145" s="55" t="str">
        <f>_xlfn.XLOOKUP(A145,Comiters!A$1:A$999,Comiters!B$1:B$999,"0")</f>
        <v>0</v>
      </c>
      <c r="G145"/>
      <c r="H145"/>
    </row>
    <row r="146" spans="1:8" s="25" customFormat="1">
      <c r="A146" t="str">
        <f>_xlfn.XLOOKUP(B146,Rotineiros!B$1:B$5000,Rotineiros!A$1:A$5000)</f>
        <v>F8611844</v>
      </c>
      <c r="B146" t="s">
        <v>12908</v>
      </c>
      <c r="C146" t="s">
        <v>1475</v>
      </c>
      <c r="D146" t="s">
        <v>12909</v>
      </c>
      <c r="E146" s="3" t="str">
        <f>_xlfn.XLOOKUP(A146,'Badge Arqueiro'!A$1:A$170,'Badge Arqueiro'!B$1:B$170,"0")</f>
        <v>0</v>
      </c>
      <c r="F146" s="55" t="str">
        <f>_xlfn.XLOOKUP(A146,Comiters!A$1:A$999,Comiters!B$1:B$999,"0")</f>
        <v>0</v>
      </c>
      <c r="G146"/>
      <c r="H146"/>
    </row>
    <row r="147" spans="1:8" s="25" customFormat="1">
      <c r="A147" t="str">
        <f>_xlfn.XLOOKUP(B147,Rotineiros!B$1:B$5000,Rotineiros!A$1:A$5000)</f>
        <v>F8711465</v>
      </c>
      <c r="B147" t="s">
        <v>615</v>
      </c>
      <c r="C147" t="s">
        <v>869</v>
      </c>
      <c r="D147" t="s">
        <v>616</v>
      </c>
      <c r="E147" s="3" t="str">
        <f>_xlfn.XLOOKUP(A147,'Badge Arqueiro'!A$1:A$170,'Badge Arqueiro'!B$1:B$170,"0")</f>
        <v>0</v>
      </c>
      <c r="F147" s="55">
        <f>_xlfn.XLOOKUP(A147,Comiters!A$1:A$999,Comiters!B$1:B$999,"0")</f>
        <v>1</v>
      </c>
      <c r="G147"/>
      <c r="H147"/>
    </row>
    <row r="148" spans="1:8" s="25" customFormat="1">
      <c r="A148" t="str">
        <f>_xlfn.XLOOKUP(B148,Rotineiros!B$1:B$5000,Rotineiros!A$1:A$5000)</f>
        <v>F8712014</v>
      </c>
      <c r="B148" t="s">
        <v>3126</v>
      </c>
      <c r="C148" t="s">
        <v>12874</v>
      </c>
      <c r="D148" t="s">
        <v>3127</v>
      </c>
      <c r="E148" s="3" t="str">
        <f>_xlfn.XLOOKUP(A148,'Badge Arqueiro'!A$1:A$170,'Badge Arqueiro'!B$1:B$170,"0")</f>
        <v>0</v>
      </c>
      <c r="F148" s="55" t="str">
        <f>_xlfn.XLOOKUP(A148,Comiters!A$1:A$999,Comiters!B$1:B$999,"0")</f>
        <v>0</v>
      </c>
      <c r="G148"/>
      <c r="H148"/>
    </row>
    <row r="149" spans="1:8" s="25" customFormat="1">
      <c r="A149" t="str">
        <f>_xlfn.XLOOKUP(B149,Rotineiros!B$1:B$5000,Rotineiros!A$1:A$5000)</f>
        <v>F8712454</v>
      </c>
      <c r="B149" t="s">
        <v>1822</v>
      </c>
      <c r="C149" t="s">
        <v>906</v>
      </c>
      <c r="D149" t="s">
        <v>1824</v>
      </c>
      <c r="E149" s="3">
        <f>_xlfn.XLOOKUP(A149,'Badge Arqueiro'!A$1:A$170,'Badge Arqueiro'!B$1:B$170,"0")</f>
        <v>1</v>
      </c>
      <c r="F149" s="55">
        <f>_xlfn.XLOOKUP(A149,Comiters!A$1:A$999,Comiters!B$1:B$999,"0")</f>
        <v>1</v>
      </c>
      <c r="G149"/>
      <c r="H149"/>
    </row>
    <row r="150" spans="1:8" s="25" customFormat="1">
      <c r="A150" t="str">
        <f>_xlfn.XLOOKUP(B150,Rotineiros!B$1:B$5000,Rotineiros!A$1:A$5000)</f>
        <v>F8966344</v>
      </c>
      <c r="B150" t="s">
        <v>2087</v>
      </c>
      <c r="C150" t="s">
        <v>11687</v>
      </c>
      <c r="D150" t="s">
        <v>2088</v>
      </c>
      <c r="E150" s="3" t="str">
        <f>_xlfn.XLOOKUP(A150,'Badge Arqueiro'!A$1:A$170,'Badge Arqueiro'!B$1:B$170,"0")</f>
        <v>0</v>
      </c>
      <c r="F150" s="55" t="str">
        <f>_xlfn.XLOOKUP(A150,Comiters!A$1:A$999,Comiters!B$1:B$999,"0")</f>
        <v>0</v>
      </c>
      <c r="G150"/>
      <c r="H150"/>
    </row>
    <row r="151" spans="1:8" s="25" customFormat="1">
      <c r="A151" t="str">
        <f>_xlfn.XLOOKUP(B151,Rotineiros!B$1:B$5000,Rotineiros!A$1:A$5000)</f>
        <v>F9030059</v>
      </c>
      <c r="B151" t="s">
        <v>2936</v>
      </c>
      <c r="C151" t="s">
        <v>1656</v>
      </c>
      <c r="D151" t="s">
        <v>12906</v>
      </c>
      <c r="E151" s="3" t="str">
        <f>_xlfn.XLOOKUP(A151,'Badge Arqueiro'!A$1:A$170,'Badge Arqueiro'!B$1:B$170,"0")</f>
        <v>0</v>
      </c>
      <c r="F151" s="55" t="str">
        <f>_xlfn.XLOOKUP(A151,Comiters!A$1:A$999,Comiters!B$1:B$999,"0")</f>
        <v>0</v>
      </c>
      <c r="G151"/>
      <c r="H151"/>
    </row>
    <row r="152" spans="1:8" s="25" customFormat="1">
      <c r="A152" t="str">
        <f>_xlfn.XLOOKUP(B152,Rotineiros!B$1:B$5000,Rotineiros!A$1:A$5000)</f>
        <v>F9032217</v>
      </c>
      <c r="B152" t="s">
        <v>1833</v>
      </c>
      <c r="C152" t="s">
        <v>2484</v>
      </c>
      <c r="D152" t="s">
        <v>1835</v>
      </c>
      <c r="E152" s="3" t="str">
        <f>_xlfn.XLOOKUP(A152,'Badge Arqueiro'!A$1:A$170,'Badge Arqueiro'!B$1:B$170,"0")</f>
        <v>0</v>
      </c>
      <c r="F152" s="55" t="str">
        <f>_xlfn.XLOOKUP(A152,Comiters!A$1:A$999,Comiters!B$1:B$999,"0")</f>
        <v>0</v>
      </c>
      <c r="G152"/>
      <c r="H152"/>
    </row>
    <row r="153" spans="1:8" s="25" customFormat="1">
      <c r="A153" t="str">
        <f>_xlfn.XLOOKUP(B153,Rotineiros!B$1:B$5000,Rotineiros!A$1:A$5000)</f>
        <v>F9046418</v>
      </c>
      <c r="B153" t="s">
        <v>2938</v>
      </c>
      <c r="C153" t="s">
        <v>12948</v>
      </c>
      <c r="D153" t="s">
        <v>12949</v>
      </c>
      <c r="E153" s="3" t="str">
        <f>_xlfn.XLOOKUP(A153,'Badge Arqueiro'!A$1:A$170,'Badge Arqueiro'!B$1:B$170,"0")</f>
        <v>0</v>
      </c>
      <c r="F153" s="55" t="str">
        <f>_xlfn.XLOOKUP(A153,Comiters!A$1:A$999,Comiters!B$1:B$999,"0")</f>
        <v>0</v>
      </c>
      <c r="G153"/>
      <c r="H153"/>
    </row>
    <row r="154" spans="1:8" s="25" customFormat="1">
      <c r="A154" t="str">
        <f>_xlfn.XLOOKUP(B154,Rotineiros!B$1:B$5000,Rotineiros!A$1:A$5000)</f>
        <v>F9094757</v>
      </c>
      <c r="B154" t="s">
        <v>12651</v>
      </c>
      <c r="C154" t="s">
        <v>12811</v>
      </c>
      <c r="D154" t="s">
        <v>12652</v>
      </c>
      <c r="E154" s="3" t="str">
        <f>_xlfn.XLOOKUP(A154,'Badge Arqueiro'!A$1:A$170,'Badge Arqueiro'!B$1:B$170,"0")</f>
        <v>0</v>
      </c>
      <c r="F154" s="55" t="str">
        <f>_xlfn.XLOOKUP(A154,Comiters!A$1:A$999,Comiters!B$1:B$999,"0")</f>
        <v>0</v>
      </c>
      <c r="G154"/>
      <c r="H154"/>
    </row>
    <row r="155" spans="1:8" s="25" customFormat="1">
      <c r="A155" t="str">
        <f>_xlfn.XLOOKUP(B155,Rotineiros!B$1:B$5000,Rotineiros!A$1:A$5000)</f>
        <v>F9172281</v>
      </c>
      <c r="B155" t="s">
        <v>3211</v>
      </c>
      <c r="C155" t="s">
        <v>12337</v>
      </c>
      <c r="D155" t="s">
        <v>3213</v>
      </c>
      <c r="E155" s="3" t="str">
        <f>_xlfn.XLOOKUP(A155,'Badge Arqueiro'!A$1:A$170,'Badge Arqueiro'!B$1:B$170,"0")</f>
        <v>0</v>
      </c>
      <c r="F155" s="55" t="str">
        <f>_xlfn.XLOOKUP(A155,Comiters!A$1:A$999,Comiters!B$1:B$999,"0")</f>
        <v>0</v>
      </c>
      <c r="G155"/>
      <c r="H155"/>
    </row>
    <row r="156" spans="1:8" s="25" customFormat="1">
      <c r="A156" t="str">
        <f>_xlfn.XLOOKUP(B156,Rotineiros!B$1:B$5000,Rotineiros!A$1:A$5000)</f>
        <v>F9270878</v>
      </c>
      <c r="B156" t="s">
        <v>625</v>
      </c>
      <c r="C156" t="s">
        <v>12193</v>
      </c>
      <c r="D156" t="s">
        <v>626</v>
      </c>
      <c r="E156" s="3" t="str">
        <f>_xlfn.XLOOKUP(A156,'Badge Arqueiro'!A$1:A$170,'Badge Arqueiro'!B$1:B$170,"0")</f>
        <v>0</v>
      </c>
      <c r="F156" s="55" t="str">
        <f>_xlfn.XLOOKUP(A156,Comiters!A$1:A$999,Comiters!B$1:B$999,"0")</f>
        <v>0</v>
      </c>
      <c r="G156"/>
      <c r="H156"/>
    </row>
    <row r="157" spans="1:8" s="25" customFormat="1">
      <c r="A157" t="str">
        <f>_xlfn.XLOOKUP(B157,Rotineiros!B$1:B$5000,Rotineiros!A$1:A$5000)</f>
        <v xml:space="preserve">F9329131  </v>
      </c>
      <c r="B157" t="s">
        <v>12889</v>
      </c>
      <c r="C157" t="s">
        <v>1475</v>
      </c>
      <c r="D157" t="s">
        <v>12890</v>
      </c>
      <c r="E157" s="3" t="str">
        <f>_xlfn.XLOOKUP(A157,'Badge Arqueiro'!A$1:A$170,'Badge Arqueiro'!B$1:B$170,"0")</f>
        <v>0</v>
      </c>
      <c r="F157" s="55" t="str">
        <f>_xlfn.XLOOKUP(A157,Comiters!A$1:A$999,Comiters!B$1:B$999,"0")</f>
        <v>0</v>
      </c>
      <c r="G157"/>
      <c r="H157"/>
    </row>
    <row r="158" spans="1:8" s="25" customFormat="1">
      <c r="A158" t="str">
        <f>_xlfn.XLOOKUP(B158,Rotineiros!B$1:B$5000,Rotineiros!A$1:A$5000)</f>
        <v>F9329398</v>
      </c>
      <c r="B158" t="s">
        <v>1199</v>
      </c>
      <c r="C158" t="s">
        <v>164</v>
      </c>
      <c r="D158" t="s">
        <v>1200</v>
      </c>
      <c r="E158" s="3" t="str">
        <f>_xlfn.XLOOKUP(A158,'Badge Arqueiro'!A$1:A$170,'Badge Arqueiro'!B$1:B$170,"0")</f>
        <v>0</v>
      </c>
      <c r="F158" s="55">
        <f>_xlfn.XLOOKUP(A158,Comiters!A$1:A$999,Comiters!B$1:B$999,"0")</f>
        <v>1</v>
      </c>
      <c r="G158"/>
      <c r="H158"/>
    </row>
    <row r="159" spans="1:8" s="25" customFormat="1">
      <c r="A159" t="str">
        <f>_xlfn.XLOOKUP(B159,Rotineiros!B$1:B$5000,Rotineiros!A$1:A$5000)</f>
        <v>F9329574</v>
      </c>
      <c r="B159" t="s">
        <v>385</v>
      </c>
      <c r="C159" t="s">
        <v>1172</v>
      </c>
      <c r="D159" t="s">
        <v>386</v>
      </c>
      <c r="E159" s="3" t="str">
        <f>_xlfn.XLOOKUP(A159,'Badge Arqueiro'!A$1:A$170,'Badge Arqueiro'!B$1:B$170,"0")</f>
        <v>0</v>
      </c>
      <c r="F159" s="55">
        <f>_xlfn.XLOOKUP(A159,Comiters!A$1:A$999,Comiters!B$1:B$999,"0")</f>
        <v>1</v>
      </c>
      <c r="G159"/>
      <c r="H159"/>
    </row>
    <row r="160" spans="1:8" s="25" customFormat="1">
      <c r="A160" t="str">
        <f>_xlfn.XLOOKUP(B160,Rotineiros!B$1:B$5000,Rotineiros!A$1:A$5000)</f>
        <v>F9342353</v>
      </c>
      <c r="B160" t="s">
        <v>1840</v>
      </c>
      <c r="C160" t="s">
        <v>12899</v>
      </c>
      <c r="D160" t="s">
        <v>1841</v>
      </c>
      <c r="E160" s="3">
        <f>_xlfn.XLOOKUP(A160,'Badge Arqueiro'!A$1:A$170,'Badge Arqueiro'!B$1:B$170,"0")</f>
        <v>1</v>
      </c>
      <c r="F160" s="55">
        <f>_xlfn.XLOOKUP(A160,Comiters!A$1:A$999,Comiters!B$1:B$999,"0")</f>
        <v>1</v>
      </c>
      <c r="G160"/>
      <c r="H160"/>
    </row>
    <row r="161" spans="1:8" s="25" customFormat="1">
      <c r="A161" t="str">
        <f>_xlfn.XLOOKUP(B161,Rotineiros!B$1:B$5000,Rotineiros!A$1:A$5000)</f>
        <v>F9417577</v>
      </c>
      <c r="B161" t="s">
        <v>12875</v>
      </c>
      <c r="C161" t="s">
        <v>785</v>
      </c>
      <c r="D161" t="s">
        <v>12876</v>
      </c>
      <c r="E161" s="3" t="str">
        <f>_xlfn.XLOOKUP(A161,'Badge Arqueiro'!A$1:A$170,'Badge Arqueiro'!B$1:B$170,"0")</f>
        <v>0</v>
      </c>
      <c r="F161" s="55" t="str">
        <f>_xlfn.XLOOKUP(A161,Comiters!A$1:A$999,Comiters!B$1:B$999,"0")</f>
        <v>0</v>
      </c>
      <c r="G161"/>
      <c r="H161"/>
    </row>
    <row r="162" spans="1:8" s="25" customFormat="1">
      <c r="A162" t="str">
        <f>_xlfn.XLOOKUP(B162,Rotineiros!B$1:B$5000,Rotineiros!A$1:A$5000)</f>
        <v>F9515659</v>
      </c>
      <c r="B162" t="s">
        <v>3296</v>
      </c>
      <c r="C162" t="s">
        <v>145</v>
      </c>
      <c r="D162" t="s">
        <v>3297</v>
      </c>
      <c r="E162" s="3">
        <f>_xlfn.XLOOKUP(A162,'Badge Arqueiro'!A$1:A$170,'Badge Arqueiro'!B$1:B$170,"0")</f>
        <v>1</v>
      </c>
      <c r="F162" s="55">
        <f>_xlfn.XLOOKUP(A162,Comiters!A$1:A$999,Comiters!B$1:B$999,"0")</f>
        <v>1</v>
      </c>
      <c r="G162"/>
      <c r="H162"/>
    </row>
    <row r="163" spans="1:8" s="25" customFormat="1">
      <c r="A163" t="str">
        <f>_xlfn.XLOOKUP(B163,Rotineiros!B$1:B$5000,Rotineiros!A$1:A$5000)</f>
        <v>F9519963</v>
      </c>
      <c r="B163" t="s">
        <v>12854</v>
      </c>
      <c r="C163" t="s">
        <v>7269</v>
      </c>
      <c r="D163" t="s">
        <v>12855</v>
      </c>
      <c r="E163" s="3" t="str">
        <f>_xlfn.XLOOKUP(A163,'Badge Arqueiro'!A$1:A$170,'Badge Arqueiro'!B$1:B$170,"0")</f>
        <v>0</v>
      </c>
      <c r="F163" s="55">
        <f>_xlfn.XLOOKUP(A163,Comiters!A$1:A$999,Comiters!B$1:B$999,"0")</f>
        <v>1</v>
      </c>
      <c r="G163"/>
      <c r="H163"/>
    </row>
    <row r="164" spans="1:8" s="25" customFormat="1">
      <c r="A164" t="str">
        <f>_xlfn.XLOOKUP(B164,Rotineiros!B$1:B$5000,Rotineiros!A$1:A$5000)</f>
        <v>F9540210</v>
      </c>
      <c r="B164" t="s">
        <v>11354</v>
      </c>
      <c r="C164" t="s">
        <v>1169</v>
      </c>
      <c r="D164" t="s">
        <v>4425</v>
      </c>
      <c r="E164" s="3" t="str">
        <f>_xlfn.XLOOKUP(A164,'Badge Arqueiro'!A$1:A$170,'Badge Arqueiro'!B$1:B$170,"0")</f>
        <v>0</v>
      </c>
      <c r="F164" s="55" t="str">
        <f>_xlfn.XLOOKUP(A164,Comiters!A$1:A$999,Comiters!B$1:B$999,"0")</f>
        <v>0</v>
      </c>
      <c r="G164"/>
      <c r="H164"/>
    </row>
    <row r="165" spans="1:8" s="25" customFormat="1">
      <c r="A165" t="str">
        <f>_xlfn.XLOOKUP(B165,Rotineiros!B$1:B$5000,Rotineiros!A$1:A$5000)</f>
        <v>F9797018</v>
      </c>
      <c r="B165" t="s">
        <v>401</v>
      </c>
      <c r="C165" t="s">
        <v>2243</v>
      </c>
      <c r="D165" t="s">
        <v>402</v>
      </c>
      <c r="E165" s="3" t="str">
        <f>_xlfn.XLOOKUP(A165,'Badge Arqueiro'!A$1:A$170,'Badge Arqueiro'!B$1:B$170,"0")</f>
        <v>0</v>
      </c>
      <c r="F165" s="55" t="str">
        <f>_xlfn.XLOOKUP(A165,Comiters!A$1:A$999,Comiters!B$1:B$999,"0")</f>
        <v>0</v>
      </c>
      <c r="G165"/>
      <c r="H165"/>
    </row>
    <row r="166" spans="1:8" s="25" customFormat="1">
      <c r="A166" t="str">
        <f>_xlfn.XLOOKUP(B166,Rotineiros!B$1:B$5000,Rotineiros!A$1:A$5000)</f>
        <v>F9827889</v>
      </c>
      <c r="B166" t="s">
        <v>1231</v>
      </c>
      <c r="C166" t="s">
        <v>12940</v>
      </c>
      <c r="D166" t="s">
        <v>1233</v>
      </c>
      <c r="E166" s="3">
        <f>_xlfn.XLOOKUP(A166,'Badge Arqueiro'!A$1:A$170,'Badge Arqueiro'!B$1:B$170,"0")</f>
        <v>1</v>
      </c>
      <c r="F166" s="55" t="str">
        <f>_xlfn.XLOOKUP(A166,Comiters!A$1:A$999,Comiters!B$1:B$999,"0")</f>
        <v>0</v>
      </c>
      <c r="G166"/>
      <c r="H166"/>
    </row>
    <row r="167" spans="1:8" s="25" customFormat="1">
      <c r="A167" t="str">
        <f>_xlfn.XLOOKUP(B167,Rotineiros!B$1:B$5000,Rotineiros!A$1:A$5000)</f>
        <v>F9840137</v>
      </c>
      <c r="B167" t="s">
        <v>12897</v>
      </c>
      <c r="C167" t="s">
        <v>12899</v>
      </c>
      <c r="D167" t="s">
        <v>12898</v>
      </c>
      <c r="E167" s="3" t="str">
        <f>_xlfn.XLOOKUP(A167,'Badge Arqueiro'!A$1:A$170,'Badge Arqueiro'!B$1:B$170,"0")</f>
        <v>0</v>
      </c>
      <c r="F167" s="55" t="str">
        <f>_xlfn.XLOOKUP(A167,Comiters!A$1:A$999,Comiters!B$1:B$999,"0")</f>
        <v>0</v>
      </c>
      <c r="G167"/>
      <c r="H167"/>
    </row>
    <row r="168" spans="1:8" s="25" customFormat="1">
      <c r="A168" t="e">
        <f>_xlfn.XLOOKUP(B168,Rotineiros!B$1:B$5000,Rotineiros!A$1:A$5000)</f>
        <v>#N/A</v>
      </c>
      <c r="B168" t="s">
        <v>12944</v>
      </c>
      <c r="C168" t="s">
        <v>42</v>
      </c>
      <c r="D168"/>
      <c r="E168" s="3" t="e">
        <f>_xlfn.XLOOKUP(A168,'Badge Arqueiro'!A$1:A$170,'Badge Arqueiro'!B$1:B$170,"0")</f>
        <v>#N/A</v>
      </c>
      <c r="F168" s="55" t="e">
        <f>_xlfn.XLOOKUP(A168,Comiters!A$1:A$999,Comiters!B$1:B$999,"0")</f>
        <v>#N/A</v>
      </c>
      <c r="G168"/>
      <c r="H168"/>
    </row>
    <row r="169" spans="1:8" s="25" customFormat="1">
      <c r="A169" t="e">
        <f>_xlfn.XLOOKUP(B169,Rotineiros!B$1:B$5000,Rotineiros!A$1:A$5000)</f>
        <v>#N/A</v>
      </c>
      <c r="B169" t="s">
        <v>12914</v>
      </c>
      <c r="C169" t="s">
        <v>12915</v>
      </c>
      <c r="D169"/>
      <c r="E169" s="3" t="e">
        <f>_xlfn.XLOOKUP(A169,'Badge Arqueiro'!A$1:A$170,'Badge Arqueiro'!B$1:B$170,"0")</f>
        <v>#N/A</v>
      </c>
      <c r="F169" s="55" t="e">
        <f>_xlfn.XLOOKUP(A169,Comiters!A$1:A$999,Comiters!B$1:B$999,"0")</f>
        <v>#N/A</v>
      </c>
      <c r="G169"/>
      <c r="H169"/>
    </row>
    <row r="170" spans="1:8" s="25" customFormat="1">
      <c r="A170" t="str">
        <f>_xlfn.XLOOKUP(B170,Rotineiros!B$1:B$5000,Rotineiros!A$1:A$5000)</f>
        <v>C1316965</v>
      </c>
      <c r="B170" t="s">
        <v>11785</v>
      </c>
      <c r="C170"/>
      <c r="D170" t="s">
        <v>11868</v>
      </c>
      <c r="E170" s="3" t="str">
        <f>_xlfn.XLOOKUP(A170,'Badge Arqueiro'!A$1:A$170,'Badge Arqueiro'!B$1:B$170,"0")</f>
        <v>0</v>
      </c>
      <c r="F170" s="55">
        <f>_xlfn.XLOOKUP(A170,Comiters!A$1:A$999,Comiters!B$1:B$999,"0")</f>
        <v>1</v>
      </c>
      <c r="G170"/>
      <c r="H170"/>
    </row>
    <row r="171" spans="1:8" s="25" customFormat="1">
      <c r="A171" t="str">
        <f>_xlfn.XLOOKUP(B171,Rotineiros!B$1:B$5000,Rotineiros!A$1:A$5000)</f>
        <v>C1321705</v>
      </c>
      <c r="B171" t="s">
        <v>4018</v>
      </c>
      <c r="C171"/>
      <c r="D171" t="s">
        <v>4186</v>
      </c>
      <c r="E171" s="3" t="str">
        <f>_xlfn.XLOOKUP(A171,'Badge Arqueiro'!A$1:A$170,'Badge Arqueiro'!B$1:B$170,"0")</f>
        <v>0</v>
      </c>
      <c r="F171" s="55" t="str">
        <f>_xlfn.XLOOKUP(A171,Comiters!A$1:A$999,Comiters!B$1:B$999,"0")</f>
        <v>0</v>
      </c>
      <c r="G171"/>
      <c r="H171"/>
    </row>
    <row r="172" spans="1:8" s="25" customFormat="1">
      <c r="A172" t="str">
        <f>_xlfn.XLOOKUP(B172,Rotineiros!B$1:B$5000,Rotineiros!A$1:A$5000)</f>
        <v>C1326067</v>
      </c>
      <c r="B172" t="s">
        <v>1396</v>
      </c>
      <c r="C172"/>
      <c r="D172" t="s">
        <v>1398</v>
      </c>
      <c r="E172" s="3">
        <f>_xlfn.XLOOKUP(A172,'Badge Arqueiro'!A$1:A$170,'Badge Arqueiro'!B$1:B$170,"0")</f>
        <v>1</v>
      </c>
      <c r="F172" s="55" t="str">
        <f>_xlfn.XLOOKUP(A172,Comiters!A$1:A$999,Comiters!B$1:B$999,"0")</f>
        <v>0</v>
      </c>
      <c r="G172"/>
      <c r="H172"/>
    </row>
    <row r="173" spans="1:8" s="25" customFormat="1">
      <c r="A173" t="str">
        <f>_xlfn.XLOOKUP(B173,Rotineiros!B$1:B$5000,Rotineiros!A$1:A$5000)</f>
        <v>C1326970</v>
      </c>
      <c r="B173" t="s">
        <v>3796</v>
      </c>
      <c r="C173"/>
      <c r="D173" t="s">
        <v>3899</v>
      </c>
      <c r="E173" s="3">
        <f>_xlfn.XLOOKUP(A173,'Badge Arqueiro'!A$1:A$170,'Badge Arqueiro'!B$1:B$170,"0")</f>
        <v>1</v>
      </c>
      <c r="F173" s="55">
        <f>_xlfn.XLOOKUP(A173,Comiters!A$1:A$999,Comiters!B$1:B$999,"0")</f>
        <v>1</v>
      </c>
      <c r="G173"/>
      <c r="H173"/>
    </row>
    <row r="174" spans="1:8" s="25" customFormat="1">
      <c r="A174" t="str">
        <f>_xlfn.XLOOKUP(B174,Rotineiros!B$1:B$5000,Rotineiros!A$1:A$5000)</f>
        <v>C1328477</v>
      </c>
      <c r="B174" t="s">
        <v>11313</v>
      </c>
      <c r="C174"/>
      <c r="D174" t="s">
        <v>11398</v>
      </c>
      <c r="E174" s="3" t="str">
        <f>_xlfn.XLOOKUP(A174,'Badge Arqueiro'!A$1:A$170,'Badge Arqueiro'!B$1:B$170,"0")</f>
        <v>0</v>
      </c>
      <c r="F174" s="55" t="str">
        <f>_xlfn.XLOOKUP(A174,Comiters!A$1:A$999,Comiters!B$1:B$999,"0")</f>
        <v>0</v>
      </c>
      <c r="G174"/>
      <c r="H174"/>
    </row>
    <row r="175" spans="1:8" s="25" customFormat="1">
      <c r="A175" t="str">
        <f>_xlfn.XLOOKUP(B175,Rotineiros!B$1:B$5000,Rotineiros!A$1:A$5000)</f>
        <v>F0720383</v>
      </c>
      <c r="B175" t="s">
        <v>12912</v>
      </c>
      <c r="C175"/>
      <c r="D175" t="s">
        <v>12913</v>
      </c>
      <c r="E175" s="3" t="str">
        <f>_xlfn.XLOOKUP(A175,'Badge Arqueiro'!A$1:A$170,'Badge Arqueiro'!B$1:B$170,"0")</f>
        <v>0</v>
      </c>
      <c r="F175" s="55" t="str">
        <f>_xlfn.XLOOKUP(A175,Comiters!A$1:A$999,Comiters!B$1:B$999,"0")</f>
        <v>0</v>
      </c>
      <c r="G175"/>
      <c r="H175"/>
    </row>
    <row r="176" spans="1:8" s="25" customFormat="1">
      <c r="A176" t="str">
        <f>_xlfn.XLOOKUP(B176,Rotineiros!B$1:B$5000,Rotineiros!A$1:A$5000)</f>
        <v>F2218908</v>
      </c>
      <c r="B176" t="s">
        <v>7346</v>
      </c>
      <c r="C176"/>
      <c r="D176" t="s">
        <v>12877</v>
      </c>
      <c r="E176" s="3" t="str">
        <f>_xlfn.XLOOKUP(A176,'Badge Arqueiro'!A$1:A$170,'Badge Arqueiro'!B$1:B$170,"0")</f>
        <v>0</v>
      </c>
      <c r="F176" s="55" t="str">
        <f>_xlfn.XLOOKUP(A176,Comiters!A$1:A$999,Comiters!B$1:B$999,"0")</f>
        <v>0</v>
      </c>
      <c r="G176"/>
      <c r="H176"/>
    </row>
    <row r="177" spans="1:8" s="25" customFormat="1">
      <c r="A177" t="str">
        <f>_xlfn.XLOOKUP(B177,Rotineiros!B$1:B$5000,Rotineiros!A$1:A$5000)</f>
        <v>F2709718</v>
      </c>
      <c r="B177" t="s">
        <v>7352</v>
      </c>
      <c r="C177"/>
      <c r="D177" t="s">
        <v>12973</v>
      </c>
      <c r="E177" s="3" t="str">
        <f>_xlfn.XLOOKUP(A177,'Badge Arqueiro'!A$1:A$170,'Badge Arqueiro'!B$1:B$170,"0")</f>
        <v>0</v>
      </c>
      <c r="F177" s="55" t="str">
        <f>_xlfn.XLOOKUP(A177,Comiters!A$1:A$999,Comiters!B$1:B$999,"0")</f>
        <v>0</v>
      </c>
      <c r="G177"/>
      <c r="H177"/>
    </row>
    <row r="178" spans="1:8" s="25" customFormat="1">
      <c r="A178" t="str">
        <f>_xlfn.XLOOKUP(B178,Rotineiros!B$1:B$5000,Rotineiros!A$1:A$5000)</f>
        <v>F2844202</v>
      </c>
      <c r="B178" t="s">
        <v>2369</v>
      </c>
      <c r="C178"/>
      <c r="D178" t="s">
        <v>2370</v>
      </c>
      <c r="E178" s="3" t="str">
        <f>_xlfn.XLOOKUP(A178,'Badge Arqueiro'!A$1:A$170,'Badge Arqueiro'!B$1:B$170,"0")</f>
        <v>0</v>
      </c>
      <c r="F178" s="55" t="str">
        <f>_xlfn.XLOOKUP(A178,Comiters!A$1:A$999,Comiters!B$1:B$999,"0")</f>
        <v>0</v>
      </c>
      <c r="G178"/>
      <c r="H178"/>
    </row>
    <row r="179" spans="1:8" s="25" customFormat="1">
      <c r="A179" t="str">
        <f>_xlfn.XLOOKUP(B179,Rotineiros!B$1:B$5000,Rotineiros!A$1:A$5000)</f>
        <v>F3605968</v>
      </c>
      <c r="B179" t="s">
        <v>12974</v>
      </c>
      <c r="C179"/>
      <c r="D179" t="s">
        <v>12975</v>
      </c>
      <c r="E179" s="3" t="str">
        <f>_xlfn.XLOOKUP(A179,'Badge Arqueiro'!A$1:A$170,'Badge Arqueiro'!B$1:B$170,"0")</f>
        <v>0</v>
      </c>
      <c r="F179" s="55" t="str">
        <f>_xlfn.XLOOKUP(A179,Comiters!A$1:A$999,Comiters!B$1:B$999,"0")</f>
        <v>0</v>
      </c>
      <c r="G179"/>
      <c r="H179"/>
    </row>
    <row r="180" spans="1:8" s="25" customFormat="1">
      <c r="A180" t="str">
        <f>_xlfn.XLOOKUP(B180,Rotineiros!B$1:B$5000,Rotineiros!A$1:A$5000)</f>
        <v>F5077808</v>
      </c>
      <c r="B180" t="s">
        <v>280</v>
      </c>
      <c r="C180"/>
      <c r="D180" t="s">
        <v>281</v>
      </c>
      <c r="E180" s="3" t="str">
        <f>_xlfn.XLOOKUP(A180,'Badge Arqueiro'!A$1:A$170,'Badge Arqueiro'!B$1:B$170,"0")</f>
        <v>0</v>
      </c>
      <c r="F180" s="55" t="str">
        <f>_xlfn.XLOOKUP(A180,Comiters!A$1:A$999,Comiters!B$1:B$999,"0")</f>
        <v>0</v>
      </c>
      <c r="G180"/>
      <c r="H180"/>
    </row>
    <row r="181" spans="1:8" s="25" customFormat="1">
      <c r="A181" t="str">
        <f>_xlfn.XLOOKUP(B181,Rotineiros!B$1:B$5000,Rotineiros!A$1:A$5000)</f>
        <v>F7443057</v>
      </c>
      <c r="B181" t="s">
        <v>12938</v>
      </c>
      <c r="C181"/>
      <c r="D181" t="s">
        <v>12939</v>
      </c>
      <c r="E181" s="3" t="str">
        <f>_xlfn.XLOOKUP(A181,'Badge Arqueiro'!A$1:A$170,'Badge Arqueiro'!B$1:B$170,"0")</f>
        <v>0</v>
      </c>
      <c r="F181" s="55" t="str">
        <f>_xlfn.XLOOKUP(A181,Comiters!A$1:A$999,Comiters!B$1:B$999,"0")</f>
        <v>0</v>
      </c>
      <c r="G181"/>
      <c r="H181"/>
    </row>
    <row r="182" spans="1:8" s="25" customFormat="1">
      <c r="A182" t="str">
        <f>_xlfn.XLOOKUP(B182,Rotineiros!B$1:B$5000,Rotineiros!A$1:A$5000)</f>
        <v>F7519699</v>
      </c>
      <c r="B182" t="s">
        <v>330</v>
      </c>
      <c r="C182"/>
      <c r="D182" t="s">
        <v>331</v>
      </c>
      <c r="E182" s="3" t="str">
        <f>_xlfn.XLOOKUP(A182,'Badge Arqueiro'!A$1:A$170,'Badge Arqueiro'!B$1:B$170,"0")</f>
        <v>0</v>
      </c>
      <c r="F182" s="55" t="str">
        <f>_xlfn.XLOOKUP(A182,Comiters!A$1:A$999,Comiters!B$1:B$999,"0")</f>
        <v>0</v>
      </c>
      <c r="G182"/>
      <c r="H182"/>
    </row>
    <row r="183" spans="1:8" s="25" customFormat="1">
      <c r="A183" t="str">
        <f>_xlfn.XLOOKUP(B183,Rotineiros!B$1:B$5000,Rotineiros!A$1:A$5000)</f>
        <v>F9329427</v>
      </c>
      <c r="B183" t="s">
        <v>3359</v>
      </c>
      <c r="C183"/>
      <c r="D183" t="s">
        <v>3360</v>
      </c>
      <c r="E183" s="3" t="str">
        <f>_xlfn.XLOOKUP(A183,'Badge Arqueiro'!A$1:A$170,'Badge Arqueiro'!B$1:B$170,"0")</f>
        <v>0</v>
      </c>
      <c r="F183" s="55">
        <f>_xlfn.XLOOKUP(A183,Comiters!A$1:A$999,Comiters!B$1:B$999,"0")</f>
        <v>1</v>
      </c>
      <c r="G183"/>
      <c r="H183"/>
    </row>
    <row r="184" spans="1:8" s="25" customFormat="1">
      <c r="A184" t="str">
        <f>_xlfn.XLOOKUP(B184,Rotineiros!B$1:B$5000,Rotineiros!A$1:A$5000)</f>
        <v>F9458045</v>
      </c>
      <c r="B184" t="s">
        <v>7407</v>
      </c>
      <c r="C184"/>
      <c r="D184" t="s">
        <v>12950</v>
      </c>
      <c r="E184" s="3" t="str">
        <f>_xlfn.XLOOKUP(A184,'Badge Arqueiro'!A$1:A$170,'Badge Arqueiro'!B$1:B$170,"0")</f>
        <v>0</v>
      </c>
      <c r="F184" s="55" t="str">
        <f>_xlfn.XLOOKUP(A184,Comiters!A$1:A$999,Comiters!B$1:B$999,"0")</f>
        <v>0</v>
      </c>
      <c r="G184"/>
      <c r="H184"/>
    </row>
    <row r="185" spans="1:8" s="25" customFormat="1">
      <c r="A185"/>
      <c r="B185"/>
      <c r="C185"/>
      <c r="D185"/>
      <c r="E185" s="3"/>
      <c r="F185" s="55"/>
      <c r="G185"/>
      <c r="H185"/>
    </row>
    <row r="186" spans="1:8" s="25" customFormat="1">
      <c r="A186"/>
      <c r="B186"/>
      <c r="C186"/>
      <c r="D186"/>
      <c r="E186" s="3"/>
      <c r="F186" s="55"/>
      <c r="G186"/>
      <c r="H186"/>
    </row>
    <row r="187" spans="1:8" s="25" customFormat="1">
      <c r="A187"/>
      <c r="B187"/>
      <c r="C187"/>
      <c r="D187"/>
      <c r="E187" s="3"/>
      <c r="F187" s="55"/>
      <c r="G187"/>
      <c r="H187"/>
    </row>
    <row r="188" spans="1:8" s="25" customFormat="1">
      <c r="A188"/>
      <c r="B188"/>
      <c r="C188"/>
      <c r="D188"/>
      <c r="E188" s="3"/>
      <c r="F188" s="55"/>
      <c r="G188"/>
      <c r="H188"/>
    </row>
    <row r="189" spans="1:8" s="25" customFormat="1">
      <c r="A189"/>
      <c r="B189"/>
      <c r="C189"/>
      <c r="D189"/>
      <c r="E189" s="3"/>
      <c r="F189" s="55"/>
      <c r="G189"/>
      <c r="H189"/>
    </row>
    <row r="190" spans="1:8" s="25" customFormat="1">
      <c r="A190"/>
      <c r="B190"/>
      <c r="C190"/>
      <c r="D190"/>
      <c r="E190" s="3" t="e">
        <f>SUM(E4:E182)</f>
        <v>#N/A</v>
      </c>
      <c r="F190" s="3" t="e">
        <f>SUM(F4:F182)</f>
        <v>#N/A</v>
      </c>
      <c r="G190"/>
      <c r="H190"/>
    </row>
    <row r="191" spans="1:8" s="25" customFormat="1">
      <c r="A191"/>
      <c r="B191"/>
      <c r="C191"/>
      <c r="D191"/>
      <c r="E191" s="3"/>
      <c r="F191" s="55"/>
      <c r="G191"/>
      <c r="H191"/>
    </row>
    <row r="192" spans="1:8" s="25" customFormat="1">
      <c r="A192"/>
      <c r="B192"/>
      <c r="C192"/>
      <c r="D192"/>
      <c r="E192" s="3"/>
      <c r="F192" s="55"/>
      <c r="G192"/>
      <c r="H192"/>
    </row>
    <row r="193" spans="1:8" s="25" customFormat="1">
      <c r="A193"/>
      <c r="B193"/>
      <c r="C193"/>
      <c r="D193"/>
      <c r="E193" s="3"/>
      <c r="F193" s="55"/>
      <c r="G193"/>
      <c r="H193" s="3"/>
    </row>
    <row r="194" spans="1:8" s="25" customFormat="1">
      <c r="A194"/>
      <c r="B194"/>
      <c r="C194"/>
      <c r="D194"/>
      <c r="E194" s="3"/>
      <c r="F194" s="55"/>
      <c r="G194"/>
      <c r="H194" s="3"/>
    </row>
    <row r="195" spans="1:8" s="25" customFormat="1">
      <c r="A195"/>
      <c r="B195"/>
      <c r="C195"/>
      <c r="D195"/>
      <c r="E195" s="3"/>
      <c r="F195" s="55"/>
      <c r="G195"/>
      <c r="H195" s="3"/>
    </row>
    <row r="196" spans="1:8" s="25" customFormat="1">
      <c r="A196"/>
      <c r="B196"/>
      <c r="C196"/>
      <c r="D196"/>
      <c r="E196" s="3"/>
      <c r="F196" s="55"/>
      <c r="G196"/>
      <c r="H196" s="3"/>
    </row>
    <row r="197" spans="1:8" s="25" customFormat="1">
      <c r="A197"/>
      <c r="B197"/>
      <c r="C197"/>
      <c r="D197"/>
      <c r="E197" s="3"/>
      <c r="F197" s="55"/>
      <c r="G197"/>
      <c r="H197" s="3"/>
    </row>
    <row r="198" spans="1:8" s="25" customFormat="1">
      <c r="A198"/>
      <c r="B198"/>
      <c r="C198"/>
      <c r="D198"/>
      <c r="E198" s="3"/>
      <c r="F198" s="55"/>
      <c r="G198"/>
      <c r="H198" s="3"/>
    </row>
    <row r="199" spans="1:8" s="25" customFormat="1">
      <c r="A199"/>
      <c r="B199"/>
      <c r="C199"/>
      <c r="D199"/>
      <c r="E199" s="3"/>
      <c r="F199" s="55"/>
      <c r="G199"/>
      <c r="H199" s="3"/>
    </row>
    <row r="200" spans="1:8" s="25" customFormat="1">
      <c r="A200"/>
      <c r="B200"/>
      <c r="C200"/>
      <c r="D200"/>
      <c r="E200" s="3"/>
      <c r="F200" s="55"/>
      <c r="G200"/>
      <c r="H200" s="3"/>
    </row>
    <row r="201" spans="1:8" s="25" customFormat="1">
      <c r="A201"/>
      <c r="B201"/>
      <c r="C201"/>
      <c r="D201"/>
      <c r="E201" s="3"/>
      <c r="F201" s="55"/>
      <c r="G201"/>
      <c r="H201" s="3"/>
    </row>
    <row r="202" spans="1:8" s="25" customFormat="1">
      <c r="A202"/>
      <c r="B202"/>
      <c r="C202"/>
      <c r="D202"/>
      <c r="E202" s="3"/>
      <c r="F202" s="55"/>
      <c r="G202"/>
      <c r="H202" s="3"/>
    </row>
    <row r="203" spans="1:8" s="25" customFormat="1">
      <c r="A203"/>
      <c r="B203"/>
      <c r="C203"/>
      <c r="D203"/>
      <c r="E203" s="3"/>
      <c r="F203" s="55"/>
      <c r="G203"/>
      <c r="H203" s="3"/>
    </row>
    <row r="204" spans="1:8" s="25" customFormat="1">
      <c r="A204"/>
      <c r="B204"/>
      <c r="C204"/>
      <c r="D204"/>
      <c r="E204" s="3"/>
      <c r="F204" s="55"/>
      <c r="G204"/>
      <c r="H204" s="3"/>
    </row>
    <row r="205" spans="1:8" s="25" customFormat="1">
      <c r="A205"/>
      <c r="B205"/>
      <c r="C205"/>
      <c r="D205"/>
      <c r="E205" s="3"/>
      <c r="F205" s="55"/>
      <c r="G205"/>
      <c r="H205" s="3"/>
    </row>
    <row r="206" spans="1:8" s="25" customFormat="1">
      <c r="A206"/>
      <c r="B206"/>
      <c r="C206"/>
      <c r="D206"/>
      <c r="E206" s="3"/>
      <c r="F206" s="55"/>
      <c r="G206"/>
      <c r="H206" s="3"/>
    </row>
    <row r="207" spans="1:8" s="25" customFormat="1">
      <c r="A207"/>
      <c r="B207"/>
      <c r="C207"/>
      <c r="D207"/>
      <c r="E207" s="3"/>
      <c r="F207" s="55"/>
      <c r="G207"/>
      <c r="H207" s="3"/>
    </row>
    <row r="208" spans="1:8" s="25" customFormat="1">
      <c r="A208"/>
      <c r="B208"/>
      <c r="C208"/>
      <c r="D208"/>
      <c r="E208" s="3"/>
      <c r="F208" s="55"/>
      <c r="G208"/>
      <c r="H208" s="3"/>
    </row>
    <row r="209" spans="1:8" s="25" customFormat="1">
      <c r="A209"/>
      <c r="B209"/>
      <c r="C209"/>
      <c r="D209"/>
      <c r="E209" s="3"/>
      <c r="F209" s="55"/>
      <c r="G209"/>
      <c r="H209" s="3"/>
    </row>
    <row r="210" spans="1:8" s="25" customFormat="1">
      <c r="A210"/>
      <c r="B210"/>
      <c r="C210"/>
      <c r="D210"/>
      <c r="E210" s="3"/>
      <c r="F210" s="55"/>
      <c r="G210"/>
      <c r="H210" s="3"/>
    </row>
    <row r="211" spans="1:8" s="25" customFormat="1">
      <c r="A211"/>
      <c r="B211"/>
      <c r="C211"/>
      <c r="D211"/>
      <c r="E211" s="3"/>
      <c r="F211" s="55"/>
      <c r="G211"/>
      <c r="H211" s="3"/>
    </row>
    <row r="212" spans="1:8" s="25" customFormat="1">
      <c r="A212"/>
      <c r="B212"/>
      <c r="C212"/>
      <c r="D212"/>
      <c r="E212" s="3"/>
      <c r="F212" s="55"/>
      <c r="G212"/>
      <c r="H212" s="3"/>
    </row>
    <row r="213" spans="1:8" s="25" customFormat="1">
      <c r="A213"/>
      <c r="B213"/>
      <c r="C213"/>
      <c r="D213"/>
      <c r="E213" s="3"/>
      <c r="F213" s="55"/>
      <c r="G213"/>
      <c r="H213" s="3"/>
    </row>
    <row r="214" spans="1:8" s="25" customFormat="1">
      <c r="A214"/>
      <c r="B214"/>
      <c r="C214"/>
      <c r="D214"/>
      <c r="E214" s="3"/>
      <c r="F214" s="55"/>
      <c r="G214"/>
      <c r="H214" s="3"/>
    </row>
    <row r="215" spans="1:8" s="25" customFormat="1">
      <c r="A215"/>
      <c r="B215"/>
      <c r="C215"/>
      <c r="D215"/>
      <c r="E215" s="3"/>
      <c r="F215" s="55"/>
      <c r="G215"/>
      <c r="H215" s="3"/>
    </row>
    <row r="216" spans="1:8" s="25" customFormat="1">
      <c r="A216"/>
      <c r="B216"/>
      <c r="C216"/>
      <c r="D216"/>
      <c r="E216" s="3"/>
      <c r="F216" s="55"/>
      <c r="G216"/>
      <c r="H216" s="3"/>
    </row>
    <row r="217" spans="1:8" s="25" customFormat="1">
      <c r="A217"/>
      <c r="B217"/>
      <c r="C217"/>
      <c r="D217"/>
      <c r="E217" s="3"/>
      <c r="F217" s="55"/>
      <c r="G217"/>
      <c r="H217" s="3"/>
    </row>
    <row r="218" spans="1:8" s="25" customFormat="1">
      <c r="A218"/>
      <c r="B218"/>
      <c r="C218"/>
      <c r="D218"/>
      <c r="E218" s="3"/>
      <c r="F218" s="55"/>
      <c r="G218"/>
      <c r="H218" s="3"/>
    </row>
    <row r="219" spans="1:8" s="25" customFormat="1">
      <c r="A219"/>
      <c r="B219"/>
      <c r="C219"/>
      <c r="D219"/>
      <c r="E219" s="3"/>
      <c r="F219" s="55"/>
      <c r="G219"/>
      <c r="H219" s="3"/>
    </row>
    <row r="220" spans="1:8" s="25" customFormat="1">
      <c r="A220"/>
      <c r="B220"/>
      <c r="C220"/>
      <c r="D220"/>
      <c r="E220" s="3"/>
      <c r="F220" s="55"/>
      <c r="G220"/>
      <c r="H220" s="3"/>
    </row>
    <row r="221" spans="1:8" s="25" customFormat="1">
      <c r="A221"/>
      <c r="B221"/>
      <c r="C221"/>
      <c r="D221"/>
      <c r="E221" s="3"/>
      <c r="F221" s="55"/>
      <c r="G221"/>
      <c r="H221" s="3"/>
    </row>
    <row r="222" spans="1:8" s="25" customFormat="1">
      <c r="A222"/>
      <c r="B222"/>
      <c r="C222"/>
      <c r="D222"/>
      <c r="E222" s="3"/>
      <c r="F222" s="55"/>
      <c r="G222"/>
      <c r="H222" s="3"/>
    </row>
    <row r="223" spans="1:8" s="25" customFormat="1">
      <c r="A223"/>
      <c r="B223"/>
      <c r="C223"/>
      <c r="D223"/>
      <c r="E223" s="3"/>
      <c r="F223" s="55"/>
      <c r="G223"/>
      <c r="H223" s="3"/>
    </row>
    <row r="224" spans="1:8" s="25" customFormat="1">
      <c r="A224"/>
      <c r="B224"/>
      <c r="C224"/>
      <c r="D224"/>
      <c r="E224" s="3"/>
      <c r="F224" s="55"/>
      <c r="G224"/>
      <c r="H224" s="3"/>
    </row>
    <row r="225" spans="1:8" s="25" customFormat="1">
      <c r="A225"/>
      <c r="B225"/>
      <c r="C225"/>
      <c r="D225"/>
      <c r="E225" s="3"/>
      <c r="F225" s="55"/>
      <c r="G225"/>
      <c r="H225" s="3"/>
    </row>
    <row r="226" spans="1:8" s="25" customFormat="1">
      <c r="A226"/>
      <c r="B226"/>
      <c r="C226"/>
      <c r="D226"/>
      <c r="E226" s="3"/>
      <c r="F226" s="55"/>
      <c r="G226"/>
      <c r="H226" s="3"/>
    </row>
    <row r="227" spans="1:8" s="25" customFormat="1">
      <c r="A227"/>
      <c r="B227"/>
      <c r="C227"/>
      <c r="D227"/>
      <c r="E227" s="3"/>
      <c r="F227" s="55"/>
      <c r="G227"/>
      <c r="H227" s="3"/>
    </row>
    <row r="228" spans="1:8" s="25" customFormat="1">
      <c r="A228"/>
      <c r="B228"/>
      <c r="C228"/>
      <c r="D228"/>
      <c r="E228" s="3"/>
      <c r="F228" s="55"/>
      <c r="G228"/>
      <c r="H228" s="3"/>
    </row>
    <row r="229" spans="1:8" s="25" customFormat="1">
      <c r="A229"/>
      <c r="B229"/>
      <c r="C229"/>
      <c r="D229"/>
      <c r="E229" s="3"/>
      <c r="F229" s="55"/>
      <c r="G229"/>
      <c r="H229" s="3"/>
    </row>
    <row r="230" spans="1:8" s="25" customFormat="1">
      <c r="A230"/>
      <c r="B230"/>
      <c r="C230"/>
      <c r="D230"/>
      <c r="E230" s="3"/>
      <c r="F230" s="55"/>
      <c r="G230"/>
      <c r="H230" s="3"/>
    </row>
    <row r="231" spans="1:8" s="25" customFormat="1">
      <c r="A231"/>
      <c r="B231"/>
      <c r="C231"/>
      <c r="D231"/>
      <c r="E231" s="3"/>
      <c r="F231" s="55"/>
      <c r="G231"/>
      <c r="H231" s="3"/>
    </row>
    <row r="232" spans="1:8" s="25" customFormat="1">
      <c r="A232"/>
      <c r="B232"/>
      <c r="C232"/>
      <c r="D232"/>
      <c r="E232" s="3"/>
      <c r="F232" s="55"/>
      <c r="G232"/>
      <c r="H232" s="3"/>
    </row>
    <row r="233" spans="1:8" s="25" customFormat="1">
      <c r="A233"/>
      <c r="B233"/>
      <c r="C233"/>
      <c r="D233"/>
      <c r="E233" s="3"/>
      <c r="F233" s="55"/>
      <c r="G233"/>
      <c r="H233" s="3"/>
    </row>
    <row r="234" spans="1:8" s="25" customFormat="1">
      <c r="A234"/>
      <c r="B234"/>
      <c r="C234"/>
      <c r="D234"/>
      <c r="E234" s="3"/>
      <c r="F234" s="3"/>
      <c r="G234"/>
      <c r="H234"/>
    </row>
    <row r="235" spans="1:8" s="25" customFormat="1">
      <c r="A235"/>
      <c r="B235"/>
      <c r="C235"/>
      <c r="D235"/>
      <c r="E235" s="3"/>
      <c r="F235" s="55"/>
      <c r="G235"/>
      <c r="H235"/>
    </row>
    <row r="236" spans="1:8" s="25" customFormat="1">
      <c r="A236"/>
      <c r="B236"/>
      <c r="C236"/>
      <c r="D236"/>
      <c r="E236" s="3"/>
      <c r="F236" s="55"/>
      <c r="G236"/>
      <c r="H236"/>
    </row>
    <row r="237" spans="1:8" s="25" customFormat="1">
      <c r="A237"/>
      <c r="B237"/>
      <c r="C237"/>
      <c r="D237"/>
      <c r="E237" s="3"/>
      <c r="F237" s="55"/>
      <c r="G237"/>
      <c r="H237"/>
    </row>
    <row r="238" spans="1:8" s="25" customFormat="1">
      <c r="A238"/>
      <c r="B238"/>
      <c r="C238"/>
      <c r="D238"/>
      <c r="E238" s="3"/>
      <c r="F238" s="55"/>
      <c r="G238"/>
      <c r="H238"/>
    </row>
    <row r="239" spans="1:8" s="25" customFormat="1">
      <c r="A239"/>
      <c r="B239"/>
      <c r="C239"/>
      <c r="D239"/>
      <c r="E239" s="3"/>
      <c r="F239" s="55"/>
      <c r="G239"/>
      <c r="H239"/>
    </row>
    <row r="240" spans="1:8" s="25" customFormat="1">
      <c r="A240"/>
      <c r="B240"/>
      <c r="C240"/>
      <c r="D240"/>
      <c r="E240" s="3"/>
      <c r="F240" s="55"/>
      <c r="G240"/>
      <c r="H240"/>
    </row>
    <row r="241" spans="1:8" s="25" customFormat="1">
      <c r="A241"/>
      <c r="B241"/>
      <c r="C241"/>
      <c r="D241"/>
      <c r="E241" s="3"/>
      <c r="F241" s="55"/>
      <c r="G241"/>
      <c r="H241"/>
    </row>
    <row r="242" spans="1:8" s="25" customFormat="1">
      <c r="A242"/>
      <c r="B242"/>
      <c r="C242"/>
      <c r="D242"/>
      <c r="E242" s="3"/>
      <c r="F242" s="55"/>
      <c r="G242"/>
      <c r="H242"/>
    </row>
    <row r="243" spans="1:8" s="25" customFormat="1">
      <c r="A243"/>
      <c r="B243"/>
      <c r="C243"/>
      <c r="D243"/>
      <c r="E243" s="3"/>
      <c r="F243" s="55"/>
      <c r="G243"/>
      <c r="H243"/>
    </row>
    <row r="244" spans="1:8" s="25" customFormat="1">
      <c r="A244"/>
      <c r="B244"/>
      <c r="C244"/>
      <c r="D244"/>
      <c r="E244" s="3"/>
      <c r="F244" s="55"/>
      <c r="G244"/>
      <c r="H244"/>
    </row>
    <row r="245" spans="1:8" s="25" customFormat="1">
      <c r="A245"/>
      <c r="B245"/>
      <c r="C245"/>
      <c r="D245"/>
      <c r="E245" s="3"/>
      <c r="F245" s="55"/>
      <c r="G245"/>
      <c r="H245"/>
    </row>
    <row r="246" spans="1:8" s="25" customFormat="1">
      <c r="A246"/>
      <c r="B246"/>
      <c r="C246"/>
      <c r="D246"/>
      <c r="E246" s="3"/>
      <c r="F246" s="55"/>
      <c r="G246"/>
      <c r="H246"/>
    </row>
    <row r="247" spans="1:8" s="25" customFormat="1">
      <c r="A247"/>
      <c r="B247"/>
      <c r="C247"/>
      <c r="D247"/>
      <c r="E247" s="3"/>
      <c r="F247" s="55"/>
      <c r="G247"/>
      <c r="H247"/>
    </row>
    <row r="248" spans="1:8" s="25" customFormat="1">
      <c r="A248"/>
      <c r="B248"/>
      <c r="C248"/>
      <c r="D248"/>
      <c r="E248" s="3"/>
      <c r="F248" s="55"/>
      <c r="G248"/>
      <c r="H248"/>
    </row>
    <row r="249" spans="1:8" s="25" customFormat="1">
      <c r="A249"/>
      <c r="B249"/>
      <c r="C249"/>
      <c r="D249"/>
      <c r="E249" s="3"/>
      <c r="F249" s="55"/>
      <c r="G249"/>
      <c r="H249"/>
    </row>
    <row r="250" spans="1:8" s="25" customFormat="1">
      <c r="A250"/>
      <c r="B250"/>
      <c r="C250"/>
      <c r="D250"/>
      <c r="E250" s="3"/>
      <c r="F250" s="55"/>
      <c r="G250"/>
      <c r="H250"/>
    </row>
    <row r="251" spans="1:8" s="25" customFormat="1">
      <c r="A251"/>
      <c r="B251"/>
      <c r="C251"/>
      <c r="D251"/>
      <c r="E251" s="3"/>
      <c r="F251" s="55"/>
      <c r="G251"/>
      <c r="H251"/>
    </row>
    <row r="252" spans="1:8" s="25" customFormat="1">
      <c r="A252"/>
      <c r="B252"/>
      <c r="C252"/>
      <c r="D252"/>
      <c r="E252" s="3"/>
      <c r="F252" s="55"/>
      <c r="G252"/>
      <c r="H252"/>
    </row>
    <row r="253" spans="1:8" s="25" customFormat="1">
      <c r="A253"/>
      <c r="B253"/>
      <c r="C253"/>
      <c r="D253"/>
      <c r="E253" s="3"/>
      <c r="F253" s="55"/>
      <c r="G253"/>
      <c r="H253"/>
    </row>
    <row r="254" spans="1:8" s="25" customFormat="1">
      <c r="A254"/>
      <c r="B254"/>
      <c r="C254"/>
      <c r="D254"/>
      <c r="E254" s="3"/>
      <c r="F254" s="55"/>
      <c r="G254"/>
      <c r="H254"/>
    </row>
    <row r="255" spans="1:8" s="25" customFormat="1">
      <c r="A255"/>
      <c r="B255"/>
      <c r="C255"/>
      <c r="D255"/>
      <c r="E255" s="3"/>
      <c r="F255" s="55"/>
      <c r="G255"/>
      <c r="H255"/>
    </row>
    <row r="256" spans="1:8" s="25" customFormat="1">
      <c r="A256"/>
      <c r="B256"/>
      <c r="C256"/>
      <c r="D256"/>
      <c r="E256" s="3"/>
      <c r="F256" s="55"/>
      <c r="G256"/>
      <c r="H256"/>
    </row>
    <row r="257" spans="1:8" s="25" customFormat="1">
      <c r="A257"/>
      <c r="B257"/>
      <c r="C257"/>
      <c r="D257"/>
      <c r="E257" s="3"/>
      <c r="F257" s="55"/>
      <c r="G257"/>
      <c r="H257"/>
    </row>
    <row r="258" spans="1:8" s="25" customFormat="1">
      <c r="A258"/>
      <c r="B258"/>
      <c r="C258"/>
      <c r="D258"/>
      <c r="E258" s="3"/>
      <c r="F258" s="55"/>
      <c r="G258"/>
      <c r="H258"/>
    </row>
    <row r="259" spans="1:8" s="25" customFormat="1">
      <c r="A259"/>
      <c r="B259"/>
      <c r="C259"/>
      <c r="D259"/>
      <c r="E259" s="3"/>
      <c r="F259" s="55"/>
      <c r="G259"/>
      <c r="H259"/>
    </row>
    <row r="260" spans="1:8" s="25" customFormat="1">
      <c r="A260"/>
      <c r="B260"/>
      <c r="C260"/>
      <c r="D260"/>
      <c r="E260" s="3"/>
      <c r="F260" s="55"/>
      <c r="G260"/>
      <c r="H260"/>
    </row>
    <row r="261" spans="1:8" s="25" customFormat="1">
      <c r="A261"/>
      <c r="B261"/>
      <c r="C261"/>
      <c r="D261"/>
      <c r="E261" s="3"/>
      <c r="F261" s="55"/>
      <c r="G261"/>
      <c r="H261"/>
    </row>
    <row r="262" spans="1:8" s="25" customFormat="1">
      <c r="A262"/>
      <c r="B262"/>
      <c r="C262"/>
      <c r="D262"/>
      <c r="E262" s="3"/>
      <c r="F262" s="55"/>
      <c r="G262"/>
      <c r="H262"/>
    </row>
    <row r="263" spans="1:8" s="25" customFormat="1">
      <c r="A263"/>
      <c r="B263"/>
      <c r="C263"/>
      <c r="D263"/>
      <c r="E263" s="3"/>
      <c r="F263" s="55"/>
      <c r="G263"/>
      <c r="H263"/>
    </row>
    <row r="264" spans="1:8" s="25" customFormat="1">
      <c r="A264"/>
      <c r="B264"/>
      <c r="C264"/>
      <c r="D264"/>
      <c r="E264" s="3"/>
      <c r="F264" s="55"/>
      <c r="G264"/>
      <c r="H264"/>
    </row>
    <row r="265" spans="1:8" s="25" customFormat="1">
      <c r="A265"/>
      <c r="B265"/>
      <c r="C265"/>
      <c r="D265"/>
      <c r="E265" s="3"/>
      <c r="F265" s="55"/>
      <c r="G265"/>
      <c r="H265"/>
    </row>
    <row r="266" spans="1:8" s="25" customFormat="1">
      <c r="A266"/>
      <c r="B266"/>
      <c r="C266"/>
      <c r="D266"/>
      <c r="E266" s="3"/>
      <c r="F266" s="55"/>
      <c r="G266"/>
      <c r="H266"/>
    </row>
    <row r="267" spans="1:8" s="25" customFormat="1">
      <c r="A267"/>
      <c r="B267"/>
      <c r="C267"/>
      <c r="D267"/>
      <c r="E267" s="3"/>
      <c r="F267" s="55"/>
      <c r="G267"/>
      <c r="H267"/>
    </row>
    <row r="268" spans="1:8" s="25" customFormat="1">
      <c r="A268"/>
      <c r="B268"/>
      <c r="C268"/>
      <c r="D268"/>
      <c r="E268" s="3"/>
      <c r="F268" s="55"/>
      <c r="G268"/>
      <c r="H268"/>
    </row>
    <row r="269" spans="1:8" s="25" customFormat="1">
      <c r="A269"/>
      <c r="B269"/>
      <c r="C269"/>
      <c r="D269"/>
      <c r="E269" s="3"/>
      <c r="F269" s="55"/>
      <c r="G269"/>
      <c r="H269"/>
    </row>
    <row r="270" spans="1:8" s="25" customFormat="1">
      <c r="A270"/>
      <c r="B270"/>
      <c r="C270"/>
      <c r="D270"/>
      <c r="E270" s="3"/>
      <c r="F270" s="55"/>
      <c r="G270"/>
      <c r="H270"/>
    </row>
    <row r="271" spans="1:8" s="25" customFormat="1">
      <c r="A271"/>
      <c r="B271"/>
      <c r="C271"/>
      <c r="D271"/>
      <c r="E271" s="3"/>
      <c r="F271" s="55"/>
      <c r="G271"/>
      <c r="H271"/>
    </row>
    <row r="272" spans="1:8" s="25" customFormat="1">
      <c r="A272"/>
      <c r="B272"/>
      <c r="C272"/>
      <c r="D272"/>
      <c r="E272" s="3"/>
      <c r="F272" s="55"/>
      <c r="G272"/>
      <c r="H272"/>
    </row>
    <row r="273" spans="1:11" s="25" customFormat="1">
      <c r="A273"/>
      <c r="B273"/>
      <c r="C273"/>
      <c r="D273"/>
      <c r="E273" s="3"/>
      <c r="F273" s="55"/>
      <c r="G273"/>
      <c r="H273"/>
    </row>
    <row r="274" spans="1:11" s="25" customFormat="1">
      <c r="A274"/>
      <c r="B274"/>
      <c r="C274"/>
      <c r="D274"/>
      <c r="E274" s="3"/>
      <c r="F274" s="55"/>
      <c r="G274" s="3"/>
      <c r="H274"/>
    </row>
    <row r="275" spans="1:11">
      <c r="B275"/>
      <c r="H275"/>
      <c r="K275" s="25"/>
    </row>
    <row r="276" spans="1:11">
      <c r="B276"/>
      <c r="H276"/>
      <c r="K276" s="25"/>
    </row>
    <row r="277" spans="1:11">
      <c r="B277"/>
      <c r="H277"/>
      <c r="K277" s="25"/>
    </row>
    <row r="278" spans="1:11" s="25" customFormat="1">
      <c r="A278"/>
      <c r="B278"/>
      <c r="C278"/>
      <c r="D278"/>
      <c r="E278" s="3"/>
      <c r="F278" s="55"/>
      <c r="G278"/>
      <c r="H278"/>
    </row>
    <row r="279" spans="1:11" s="25" customFormat="1">
      <c r="A279"/>
      <c r="B279"/>
      <c r="C279"/>
      <c r="D279"/>
      <c r="E279" s="3"/>
      <c r="F279" s="55"/>
      <c r="G279"/>
      <c r="H279"/>
    </row>
    <row r="280" spans="1:11" s="25" customFormat="1">
      <c r="A280"/>
      <c r="B280"/>
      <c r="C280"/>
      <c r="D280"/>
      <c r="E280" s="3"/>
      <c r="F280" s="55"/>
      <c r="G280" s="3"/>
      <c r="H280"/>
    </row>
    <row r="281" spans="1:11">
      <c r="B281"/>
      <c r="H281"/>
      <c r="K281" s="25"/>
    </row>
    <row r="282" spans="1:11" s="25" customFormat="1">
      <c r="A282"/>
      <c r="B282"/>
      <c r="C282"/>
      <c r="D282"/>
      <c r="E282" s="3"/>
      <c r="F282" s="55"/>
      <c r="G282"/>
      <c r="H282"/>
    </row>
    <row r="283" spans="1:11" s="25" customFormat="1">
      <c r="A283"/>
      <c r="B283"/>
      <c r="C283"/>
      <c r="D283"/>
      <c r="E283" s="3"/>
      <c r="F283" s="55"/>
      <c r="G283"/>
      <c r="H283"/>
    </row>
    <row r="284" spans="1:11" s="25" customFormat="1">
      <c r="A284"/>
      <c r="B284"/>
      <c r="C284"/>
      <c r="D284"/>
      <c r="E284" s="3"/>
      <c r="F284" s="55"/>
      <c r="G284"/>
      <c r="H284"/>
    </row>
    <row r="285" spans="1:11" s="25" customFormat="1">
      <c r="A285"/>
      <c r="B285"/>
      <c r="C285"/>
      <c r="D285"/>
      <c r="E285" s="3"/>
      <c r="F285" s="55"/>
      <c r="G285"/>
      <c r="H285"/>
    </row>
    <row r="286" spans="1:11" s="25" customFormat="1">
      <c r="A286"/>
      <c r="B286"/>
      <c r="C286"/>
      <c r="D286"/>
      <c r="E286" s="3"/>
      <c r="F286" s="55"/>
      <c r="G286"/>
      <c r="H286"/>
    </row>
    <row r="287" spans="1:11" s="25" customFormat="1">
      <c r="A287"/>
      <c r="B287"/>
      <c r="C287"/>
      <c r="D287"/>
      <c r="E287" s="3"/>
      <c r="F287" s="55"/>
      <c r="G287"/>
      <c r="H287"/>
    </row>
    <row r="288" spans="1:11" s="25" customFormat="1">
      <c r="A288"/>
      <c r="B288"/>
      <c r="C288"/>
      <c r="D288"/>
      <c r="E288" s="3"/>
      <c r="F288" s="55"/>
      <c r="G288"/>
      <c r="H288"/>
    </row>
    <row r="289" spans="1:11" s="25" customFormat="1">
      <c r="A289"/>
      <c r="B289"/>
      <c r="C289"/>
      <c r="D289"/>
      <c r="E289" s="3"/>
      <c r="F289" s="55"/>
      <c r="G289"/>
      <c r="H289"/>
    </row>
    <row r="290" spans="1:11" s="25" customFormat="1">
      <c r="A290"/>
      <c r="B290"/>
      <c r="C290"/>
      <c r="D290"/>
      <c r="E290" s="3"/>
      <c r="F290" s="55"/>
      <c r="G290"/>
      <c r="H290"/>
    </row>
    <row r="291" spans="1:11" s="25" customFormat="1">
      <c r="A291"/>
      <c r="B291"/>
      <c r="C291"/>
      <c r="D291"/>
      <c r="E291" s="3"/>
      <c r="F291" s="55"/>
      <c r="G291" s="3"/>
      <c r="H291"/>
    </row>
    <row r="292" spans="1:11">
      <c r="B292"/>
      <c r="G292" s="3"/>
      <c r="H292"/>
      <c r="K292" s="25"/>
    </row>
    <row r="293" spans="1:11">
      <c r="B293"/>
      <c r="H293"/>
      <c r="K293" s="25"/>
    </row>
    <row r="294" spans="1:11" s="25" customFormat="1">
      <c r="A294"/>
      <c r="B294"/>
      <c r="C294"/>
      <c r="D294"/>
      <c r="E294" s="3"/>
      <c r="F294" s="55"/>
      <c r="G294" s="3"/>
      <c r="H294"/>
    </row>
    <row r="295" spans="1:11" s="25" customFormat="1">
      <c r="A295"/>
      <c r="B295"/>
      <c r="C295"/>
      <c r="D295"/>
      <c r="E295" s="3"/>
      <c r="F295" s="55"/>
      <c r="G295" s="3"/>
      <c r="H295"/>
    </row>
    <row r="296" spans="1:11" s="25" customFormat="1">
      <c r="A296"/>
      <c r="B296"/>
      <c r="C296"/>
      <c r="D296"/>
      <c r="E296" s="3"/>
      <c r="F296" s="55"/>
      <c r="G296" s="3"/>
      <c r="H296"/>
    </row>
    <row r="297" spans="1:11" s="25" customFormat="1">
      <c r="A297"/>
      <c r="B297"/>
      <c r="C297"/>
      <c r="D297"/>
      <c r="E297" s="3"/>
      <c r="F297" s="55"/>
      <c r="G297"/>
      <c r="H297"/>
    </row>
    <row r="298" spans="1:11" s="25" customFormat="1">
      <c r="A298"/>
      <c r="B298"/>
      <c r="C298"/>
      <c r="D298"/>
      <c r="E298" s="3"/>
      <c r="F298" s="55"/>
      <c r="G298"/>
      <c r="H298"/>
    </row>
    <row r="299" spans="1:11" s="25" customFormat="1">
      <c r="A299"/>
      <c r="B299"/>
      <c r="C299"/>
      <c r="D299"/>
      <c r="E299" s="3"/>
      <c r="F299" s="55"/>
      <c r="G299" s="3"/>
      <c r="H299"/>
    </row>
    <row r="300" spans="1:11" s="25" customFormat="1">
      <c r="A300"/>
      <c r="B300"/>
      <c r="C300"/>
      <c r="D300"/>
      <c r="E300" s="3"/>
      <c r="F300" s="55"/>
      <c r="G300"/>
      <c r="H300"/>
    </row>
    <row r="301" spans="1:11" s="25" customFormat="1">
      <c r="A301"/>
      <c r="B301"/>
      <c r="C301"/>
      <c r="D301"/>
      <c r="E301" s="3"/>
      <c r="F301" s="55"/>
      <c r="G301"/>
      <c r="H301"/>
    </row>
    <row r="302" spans="1:11" s="25" customFormat="1">
      <c r="A302"/>
      <c r="B302"/>
      <c r="C302"/>
      <c r="D302"/>
      <c r="E302" s="3"/>
      <c r="F302" s="55"/>
      <c r="G302"/>
      <c r="H302"/>
    </row>
    <row r="303" spans="1:11" s="25" customFormat="1">
      <c r="A303"/>
      <c r="B303"/>
      <c r="C303"/>
      <c r="D303"/>
      <c r="E303" s="3"/>
      <c r="F303" s="55"/>
      <c r="G303"/>
      <c r="H303"/>
    </row>
    <row r="304" spans="1:11" s="25" customFormat="1">
      <c r="A304"/>
      <c r="B304"/>
      <c r="C304"/>
      <c r="D304"/>
      <c r="E304" s="3"/>
      <c r="F304" s="55"/>
      <c r="G304"/>
      <c r="H304"/>
    </row>
    <row r="305" spans="1:11" s="25" customFormat="1">
      <c r="A305"/>
      <c r="B305"/>
      <c r="C305"/>
      <c r="D305"/>
      <c r="E305" s="3"/>
      <c r="F305" s="55"/>
      <c r="G305"/>
      <c r="H305"/>
    </row>
    <row r="306" spans="1:11" s="25" customFormat="1">
      <c r="A306"/>
      <c r="B306"/>
      <c r="C306"/>
      <c r="D306"/>
      <c r="E306" s="3"/>
      <c r="F306" s="55"/>
      <c r="G306"/>
      <c r="H306"/>
    </row>
    <row r="307" spans="1:11" s="25" customFormat="1">
      <c r="A307"/>
      <c r="B307"/>
      <c r="C307"/>
      <c r="D307"/>
      <c r="E307" s="3"/>
      <c r="F307" s="55"/>
      <c r="G307"/>
      <c r="H307"/>
    </row>
    <row r="308" spans="1:11" s="25" customFormat="1">
      <c r="A308"/>
      <c r="B308"/>
      <c r="C308"/>
      <c r="D308"/>
      <c r="E308" s="3"/>
      <c r="F308" s="55"/>
      <c r="G308"/>
      <c r="H308"/>
    </row>
    <row r="309" spans="1:11" s="25" customFormat="1">
      <c r="A309"/>
      <c r="B309"/>
      <c r="C309"/>
      <c r="D309"/>
      <c r="E309" s="3"/>
      <c r="F309" s="55"/>
      <c r="G309"/>
      <c r="H309"/>
    </row>
    <row r="310" spans="1:11" s="25" customFormat="1">
      <c r="A310"/>
      <c r="B310"/>
      <c r="C310"/>
      <c r="D310"/>
      <c r="E310" s="3"/>
      <c r="F310" s="55"/>
      <c r="G310"/>
      <c r="H310"/>
    </row>
    <row r="311" spans="1:11">
      <c r="B311"/>
      <c r="H311"/>
      <c r="K311" s="25"/>
    </row>
    <row r="312" spans="1:11" s="25" customFormat="1">
      <c r="A312"/>
      <c r="B312"/>
      <c r="C312"/>
      <c r="D312"/>
      <c r="E312" s="3"/>
      <c r="F312" s="55"/>
      <c r="G312"/>
      <c r="H312"/>
    </row>
    <row r="313" spans="1:11" s="25" customFormat="1">
      <c r="A313"/>
      <c r="B313"/>
      <c r="C313"/>
      <c r="D313"/>
      <c r="E313" s="3"/>
      <c r="F313" s="55"/>
      <c r="G313"/>
      <c r="H313"/>
    </row>
    <row r="314" spans="1:11" s="25" customFormat="1">
      <c r="A314"/>
      <c r="B314"/>
      <c r="C314"/>
      <c r="D314"/>
      <c r="E314" s="3"/>
      <c r="F314" s="55"/>
      <c r="G314"/>
      <c r="H314"/>
    </row>
    <row r="315" spans="1:11" s="25" customFormat="1">
      <c r="A315"/>
      <c r="B315"/>
      <c r="C315"/>
      <c r="D315"/>
      <c r="E315" s="3"/>
      <c r="F315" s="55"/>
      <c r="G315"/>
      <c r="H315"/>
    </row>
    <row r="316" spans="1:11" s="25" customFormat="1">
      <c r="A316"/>
      <c r="B316"/>
      <c r="C316"/>
      <c r="D316"/>
      <c r="E316" s="3"/>
      <c r="F316" s="55"/>
      <c r="G316"/>
      <c r="H316"/>
    </row>
    <row r="317" spans="1:11" s="25" customFormat="1">
      <c r="A317"/>
      <c r="B317"/>
      <c r="C317"/>
      <c r="D317"/>
      <c r="E317" s="3"/>
      <c r="F317" s="55"/>
      <c r="G317"/>
      <c r="H317"/>
    </row>
    <row r="318" spans="1:11" s="25" customFormat="1">
      <c r="A318"/>
      <c r="B318"/>
      <c r="C318"/>
      <c r="D318"/>
      <c r="E318" s="3"/>
      <c r="F318" s="55"/>
      <c r="G318"/>
      <c r="H318"/>
    </row>
    <row r="319" spans="1:11" s="25" customFormat="1">
      <c r="A319"/>
      <c r="B319"/>
      <c r="C319"/>
      <c r="D319"/>
      <c r="E319" s="3"/>
      <c r="F319" s="55"/>
      <c r="G319"/>
      <c r="H319"/>
    </row>
    <row r="320" spans="1:11" s="25" customFormat="1">
      <c r="A320"/>
      <c r="B320"/>
      <c r="C320"/>
      <c r="D320"/>
      <c r="E320" s="3"/>
      <c r="F320" s="55"/>
      <c r="G320"/>
      <c r="H320"/>
    </row>
    <row r="321" spans="1:8" s="25" customFormat="1">
      <c r="A321"/>
      <c r="B321"/>
      <c r="C321"/>
      <c r="D321"/>
      <c r="E321" s="3"/>
      <c r="F321" s="55"/>
      <c r="G321"/>
      <c r="H321"/>
    </row>
    <row r="322" spans="1:8" s="25" customFormat="1">
      <c r="A322"/>
      <c r="B322"/>
      <c r="C322"/>
      <c r="D322"/>
      <c r="E322" s="3"/>
      <c r="F322" s="55"/>
      <c r="G322"/>
      <c r="H322"/>
    </row>
    <row r="323" spans="1:8" s="25" customFormat="1">
      <c r="A323"/>
      <c r="B323"/>
      <c r="C323"/>
      <c r="D323"/>
      <c r="E323" s="3"/>
      <c r="F323" s="55"/>
      <c r="G323"/>
      <c r="H323"/>
    </row>
    <row r="324" spans="1:8" s="25" customFormat="1">
      <c r="A324"/>
      <c r="B324"/>
      <c r="C324"/>
      <c r="D324"/>
      <c r="E324" s="3"/>
      <c r="F324" s="55"/>
      <c r="G324"/>
      <c r="H324"/>
    </row>
    <row r="325" spans="1:8" s="25" customFormat="1">
      <c r="A325"/>
      <c r="B325"/>
      <c r="C325"/>
      <c r="D325"/>
      <c r="E325" s="3"/>
      <c r="F325" s="55"/>
      <c r="G325"/>
      <c r="H325"/>
    </row>
    <row r="326" spans="1:8" s="25" customFormat="1">
      <c r="A326"/>
      <c r="B326"/>
      <c r="C326"/>
      <c r="D326"/>
      <c r="E326" s="3"/>
      <c r="F326" s="55"/>
      <c r="G326"/>
      <c r="H326"/>
    </row>
    <row r="327" spans="1:8" s="25" customFormat="1">
      <c r="A327"/>
      <c r="B327"/>
      <c r="C327"/>
      <c r="D327"/>
      <c r="E327" s="3"/>
      <c r="F327" s="55"/>
      <c r="G327"/>
      <c r="H327"/>
    </row>
    <row r="328" spans="1:8" s="25" customFormat="1">
      <c r="A328"/>
      <c r="B328"/>
      <c r="C328"/>
      <c r="D328"/>
      <c r="E328" s="3"/>
      <c r="F328" s="55"/>
      <c r="G328"/>
      <c r="H328"/>
    </row>
    <row r="329" spans="1:8" s="25" customFormat="1">
      <c r="A329"/>
      <c r="B329"/>
      <c r="C329"/>
      <c r="D329"/>
      <c r="E329" s="3"/>
      <c r="F329" s="55"/>
      <c r="G329"/>
      <c r="H329"/>
    </row>
    <row r="330" spans="1:8" s="25" customFormat="1">
      <c r="A330"/>
      <c r="B330"/>
      <c r="C330"/>
      <c r="D330"/>
      <c r="E330" s="3"/>
      <c r="F330" s="55"/>
      <c r="G330"/>
      <c r="H330"/>
    </row>
    <row r="331" spans="1:8" s="25" customFormat="1">
      <c r="A331"/>
      <c r="B331"/>
      <c r="C331"/>
      <c r="D331"/>
      <c r="E331" s="3"/>
      <c r="F331" s="55"/>
      <c r="G331"/>
      <c r="H331"/>
    </row>
    <row r="332" spans="1:8" s="25" customFormat="1">
      <c r="A332"/>
      <c r="B332"/>
      <c r="C332"/>
      <c r="D332"/>
      <c r="E332" s="3"/>
      <c r="F332" s="55"/>
      <c r="G332"/>
      <c r="H332"/>
    </row>
    <row r="333" spans="1:8" s="25" customFormat="1">
      <c r="A333"/>
      <c r="B333"/>
      <c r="C333"/>
      <c r="D333"/>
      <c r="E333" s="3"/>
      <c r="F333" s="55"/>
      <c r="G333"/>
      <c r="H333"/>
    </row>
    <row r="334" spans="1:8" s="25" customFormat="1">
      <c r="A334"/>
      <c r="B334"/>
      <c r="C334"/>
      <c r="D334"/>
      <c r="E334" s="3"/>
      <c r="F334" s="55"/>
      <c r="G334" s="3"/>
      <c r="H334"/>
    </row>
    <row r="335" spans="1:8" s="25" customFormat="1">
      <c r="A335"/>
      <c r="B335"/>
      <c r="C335"/>
      <c r="D335"/>
      <c r="E335" s="3"/>
      <c r="F335" s="55"/>
      <c r="G335"/>
      <c r="H335"/>
    </row>
    <row r="336" spans="1:8" s="25" customFormat="1">
      <c r="A336"/>
      <c r="B336"/>
      <c r="C336"/>
      <c r="D336"/>
      <c r="E336" s="3"/>
      <c r="F336" s="55"/>
      <c r="G336"/>
      <c r="H336"/>
    </row>
    <row r="337" spans="1:8" s="25" customFormat="1">
      <c r="A337"/>
      <c r="B337"/>
      <c r="C337"/>
      <c r="D337"/>
      <c r="E337" s="3"/>
      <c r="F337" s="55"/>
      <c r="G337"/>
      <c r="H337"/>
    </row>
    <row r="338" spans="1:8" s="25" customFormat="1">
      <c r="A338"/>
      <c r="B338"/>
      <c r="C338"/>
      <c r="D338"/>
      <c r="E338" s="3"/>
      <c r="F338" s="55"/>
      <c r="G338"/>
      <c r="H338"/>
    </row>
    <row r="339" spans="1:8" s="25" customFormat="1">
      <c r="A339"/>
      <c r="B339"/>
      <c r="C339"/>
      <c r="D339"/>
      <c r="E339" s="3"/>
      <c r="F339" s="55"/>
      <c r="G339"/>
      <c r="H339"/>
    </row>
    <row r="340" spans="1:8" s="25" customFormat="1">
      <c r="A340"/>
      <c r="B340"/>
      <c r="C340"/>
      <c r="D340"/>
      <c r="E340" s="3"/>
      <c r="F340" s="55"/>
      <c r="G340"/>
      <c r="H340"/>
    </row>
    <row r="341" spans="1:8" s="25" customFormat="1">
      <c r="A341"/>
      <c r="B341"/>
      <c r="C341"/>
      <c r="D341"/>
      <c r="E341" s="3"/>
      <c r="F341" s="55"/>
      <c r="G341"/>
      <c r="H341"/>
    </row>
    <row r="342" spans="1:8" s="25" customFormat="1">
      <c r="A342"/>
      <c r="B342"/>
      <c r="C342"/>
      <c r="D342"/>
      <c r="E342" s="3"/>
      <c r="F342" s="55"/>
      <c r="G342"/>
      <c r="H342"/>
    </row>
    <row r="343" spans="1:8" s="25" customFormat="1">
      <c r="A343"/>
      <c r="B343"/>
      <c r="C343"/>
      <c r="D343"/>
      <c r="E343" s="3"/>
      <c r="F343" s="55"/>
      <c r="G343"/>
      <c r="H343"/>
    </row>
    <row r="344" spans="1:8" s="25" customFormat="1">
      <c r="A344"/>
      <c r="B344"/>
      <c r="C344"/>
      <c r="D344"/>
      <c r="E344" s="3"/>
      <c r="F344" s="55"/>
      <c r="G344"/>
      <c r="H344"/>
    </row>
    <row r="345" spans="1:8" s="25" customFormat="1">
      <c r="A345"/>
      <c r="B345"/>
      <c r="C345"/>
      <c r="D345"/>
      <c r="E345" s="3"/>
      <c r="F345" s="55"/>
      <c r="G345"/>
      <c r="H345"/>
    </row>
    <row r="346" spans="1:8" s="25" customFormat="1">
      <c r="A346"/>
      <c r="B346"/>
      <c r="C346"/>
      <c r="D346"/>
      <c r="E346" s="3"/>
      <c r="F346" s="55"/>
      <c r="G346"/>
      <c r="H346"/>
    </row>
    <row r="347" spans="1:8" s="25" customFormat="1">
      <c r="A347"/>
      <c r="B347"/>
      <c r="C347"/>
      <c r="D347"/>
      <c r="E347" s="3"/>
      <c r="F347" s="55"/>
      <c r="G347"/>
      <c r="H347"/>
    </row>
    <row r="348" spans="1:8" s="25" customFormat="1">
      <c r="A348"/>
      <c r="B348"/>
      <c r="C348"/>
      <c r="D348"/>
      <c r="E348" s="3"/>
      <c r="F348" s="55"/>
      <c r="G348"/>
      <c r="H348"/>
    </row>
    <row r="349" spans="1:8" s="25" customFormat="1">
      <c r="A349"/>
      <c r="B349"/>
      <c r="C349"/>
      <c r="D349"/>
      <c r="E349" s="3"/>
      <c r="F349" s="55"/>
      <c r="G349"/>
      <c r="H349"/>
    </row>
    <row r="350" spans="1:8" s="25" customFormat="1">
      <c r="A350"/>
      <c r="B350"/>
      <c r="C350"/>
      <c r="D350"/>
      <c r="E350" s="3"/>
      <c r="F350" s="55"/>
      <c r="G350"/>
      <c r="H350"/>
    </row>
    <row r="351" spans="1:8" s="25" customFormat="1">
      <c r="A351"/>
      <c r="B351"/>
      <c r="C351"/>
      <c r="D351"/>
      <c r="E351" s="3"/>
      <c r="F351" s="55"/>
      <c r="G351"/>
      <c r="H351"/>
    </row>
    <row r="352" spans="1:8" s="25" customFormat="1">
      <c r="A352"/>
      <c r="B352"/>
      <c r="C352"/>
      <c r="D352"/>
      <c r="E352" s="3"/>
      <c r="F352" s="55"/>
      <c r="G352"/>
      <c r="H352"/>
    </row>
    <row r="353" spans="1:8" s="25" customFormat="1">
      <c r="A353"/>
      <c r="B353"/>
      <c r="C353"/>
      <c r="D353"/>
      <c r="E353" s="3"/>
      <c r="F353" s="55"/>
      <c r="G353"/>
      <c r="H353"/>
    </row>
    <row r="354" spans="1:8" s="25" customFormat="1">
      <c r="A354"/>
      <c r="B354"/>
      <c r="C354"/>
      <c r="D354"/>
      <c r="E354" s="3"/>
      <c r="F354" s="55"/>
      <c r="G354"/>
      <c r="H354"/>
    </row>
    <row r="355" spans="1:8" s="25" customFormat="1">
      <c r="A355"/>
      <c r="B355"/>
      <c r="C355"/>
      <c r="D355"/>
      <c r="E355" s="3"/>
      <c r="F355" s="55"/>
      <c r="G355"/>
      <c r="H355"/>
    </row>
    <row r="356" spans="1:8" s="25" customFormat="1">
      <c r="A356"/>
      <c r="B356"/>
      <c r="C356"/>
      <c r="D356"/>
      <c r="E356" s="3"/>
      <c r="F356" s="55"/>
      <c r="G356"/>
      <c r="H356"/>
    </row>
    <row r="357" spans="1:8" s="25" customFormat="1">
      <c r="A357"/>
      <c r="B357"/>
      <c r="C357"/>
      <c r="D357"/>
      <c r="E357" s="3"/>
      <c r="F357" s="55"/>
      <c r="G357"/>
      <c r="H357"/>
    </row>
    <row r="358" spans="1:8" s="25" customFormat="1">
      <c r="A358"/>
      <c r="B358"/>
      <c r="C358"/>
      <c r="D358"/>
      <c r="E358" s="3"/>
      <c r="F358" s="55"/>
      <c r="G358"/>
      <c r="H358"/>
    </row>
    <row r="359" spans="1:8" s="25" customFormat="1">
      <c r="A359"/>
      <c r="B359"/>
      <c r="C359"/>
      <c r="D359"/>
      <c r="E359" s="3"/>
      <c r="F359" s="55"/>
      <c r="G359"/>
      <c r="H359"/>
    </row>
    <row r="360" spans="1:8" s="25" customFormat="1">
      <c r="A360"/>
      <c r="B360"/>
      <c r="C360"/>
      <c r="D360"/>
      <c r="E360" s="3"/>
      <c r="F360" s="55"/>
      <c r="G360"/>
      <c r="H360"/>
    </row>
    <row r="361" spans="1:8" s="25" customFormat="1">
      <c r="A361"/>
      <c r="B361"/>
      <c r="C361"/>
      <c r="D361"/>
      <c r="E361" s="3"/>
      <c r="F361" s="55"/>
      <c r="G361"/>
      <c r="H361"/>
    </row>
    <row r="362" spans="1:8" s="25" customFormat="1">
      <c r="A362"/>
      <c r="B362"/>
      <c r="C362"/>
      <c r="D362"/>
      <c r="E362" s="3"/>
      <c r="F362" s="55"/>
      <c r="G362"/>
      <c r="H362"/>
    </row>
    <row r="363" spans="1:8" s="25" customFormat="1">
      <c r="A363"/>
      <c r="B363"/>
      <c r="C363"/>
      <c r="D363"/>
      <c r="E363" s="3"/>
      <c r="F363" s="55"/>
      <c r="G363"/>
      <c r="H363"/>
    </row>
    <row r="364" spans="1:8" s="25" customFormat="1">
      <c r="A364"/>
      <c r="B364"/>
      <c r="C364"/>
      <c r="D364"/>
      <c r="E364" s="3"/>
      <c r="F364" s="55"/>
      <c r="G364"/>
      <c r="H364"/>
    </row>
    <row r="365" spans="1:8" s="25" customFormat="1">
      <c r="A365"/>
      <c r="B365"/>
      <c r="C365"/>
      <c r="D365"/>
      <c r="E365" s="3"/>
      <c r="F365" s="55"/>
      <c r="G365"/>
      <c r="H365"/>
    </row>
    <row r="366" spans="1:8" s="25" customFormat="1">
      <c r="A366"/>
      <c r="B366"/>
      <c r="C366"/>
      <c r="D366"/>
      <c r="E366" s="3"/>
      <c r="F366" s="55"/>
      <c r="G366"/>
      <c r="H366"/>
    </row>
    <row r="367" spans="1:8" s="25" customFormat="1">
      <c r="A367"/>
      <c r="B367"/>
      <c r="C367"/>
      <c r="D367"/>
      <c r="E367" s="3"/>
      <c r="F367" s="55"/>
      <c r="G367"/>
      <c r="H367"/>
    </row>
    <row r="368" spans="1:8" s="25" customFormat="1">
      <c r="A368"/>
      <c r="B368"/>
      <c r="C368"/>
      <c r="D368"/>
      <c r="E368" s="3"/>
      <c r="F368" s="55"/>
      <c r="G368"/>
      <c r="H368"/>
    </row>
    <row r="369" spans="1:8" s="25" customFormat="1">
      <c r="A369"/>
      <c r="B369"/>
      <c r="C369"/>
      <c r="D369"/>
      <c r="E369" s="3"/>
      <c r="F369" s="55"/>
      <c r="G369"/>
      <c r="H369"/>
    </row>
    <row r="370" spans="1:8" s="25" customFormat="1">
      <c r="A370"/>
      <c r="B370"/>
      <c r="C370"/>
      <c r="D370"/>
      <c r="E370" s="3"/>
      <c r="F370" s="55"/>
      <c r="G370"/>
      <c r="H370"/>
    </row>
    <row r="371" spans="1:8" s="25" customFormat="1">
      <c r="A371"/>
      <c r="B371"/>
      <c r="C371"/>
      <c r="D371"/>
      <c r="E371" s="3"/>
      <c r="F371" s="55"/>
      <c r="G371"/>
      <c r="H371"/>
    </row>
    <row r="372" spans="1:8" s="25" customFormat="1">
      <c r="A372"/>
      <c r="B372"/>
      <c r="C372"/>
      <c r="D372"/>
      <c r="E372" s="3"/>
      <c r="F372" s="55"/>
      <c r="G372"/>
      <c r="H372"/>
    </row>
    <row r="373" spans="1:8" s="25" customFormat="1">
      <c r="A373"/>
      <c r="B373"/>
      <c r="C373"/>
      <c r="D373"/>
      <c r="E373" s="3"/>
      <c r="F373" s="55"/>
      <c r="G373"/>
      <c r="H373"/>
    </row>
    <row r="374" spans="1:8" s="25" customFormat="1">
      <c r="A374"/>
      <c r="B374"/>
      <c r="C374"/>
      <c r="D374"/>
      <c r="E374" s="3"/>
      <c r="F374" s="55"/>
      <c r="G374"/>
      <c r="H374"/>
    </row>
    <row r="375" spans="1:8" s="25" customFormat="1">
      <c r="A375"/>
      <c r="B375"/>
      <c r="C375"/>
      <c r="D375"/>
      <c r="E375" s="3"/>
      <c r="F375" s="55"/>
      <c r="G375"/>
      <c r="H375"/>
    </row>
    <row r="376" spans="1:8" s="25" customFormat="1">
      <c r="A376"/>
      <c r="B376"/>
      <c r="C376"/>
      <c r="D376"/>
      <c r="E376" s="3"/>
      <c r="F376" s="55"/>
      <c r="G376"/>
      <c r="H376"/>
    </row>
    <row r="377" spans="1:8" s="25" customFormat="1">
      <c r="A377"/>
      <c r="B377"/>
      <c r="C377"/>
      <c r="D377"/>
      <c r="E377" s="3"/>
      <c r="F377" s="55"/>
      <c r="G377"/>
      <c r="H377"/>
    </row>
    <row r="378" spans="1:8" s="25" customFormat="1">
      <c r="A378"/>
      <c r="B378"/>
      <c r="C378"/>
      <c r="D378"/>
      <c r="E378" s="3"/>
      <c r="F378" s="55"/>
      <c r="G378"/>
      <c r="H378"/>
    </row>
    <row r="379" spans="1:8" s="25" customFormat="1">
      <c r="A379"/>
      <c r="B379"/>
      <c r="C379"/>
      <c r="D379"/>
      <c r="E379" s="3"/>
      <c r="F379" s="55"/>
      <c r="G379"/>
      <c r="H379"/>
    </row>
    <row r="380" spans="1:8" s="25" customFormat="1">
      <c r="A380"/>
      <c r="B380"/>
      <c r="C380"/>
      <c r="D380"/>
      <c r="E380" s="3"/>
      <c r="F380" s="55"/>
      <c r="G380" s="3"/>
      <c r="H380"/>
    </row>
    <row r="381" spans="1:8" s="25" customFormat="1">
      <c r="A381"/>
      <c r="B381"/>
      <c r="C381"/>
      <c r="D381"/>
      <c r="E381" s="3"/>
      <c r="F381" s="55"/>
      <c r="G381" s="3"/>
      <c r="H381"/>
    </row>
    <row r="382" spans="1:8" s="25" customFormat="1">
      <c r="A382"/>
      <c r="B382"/>
      <c r="C382"/>
      <c r="D382"/>
      <c r="E382" s="3"/>
      <c r="F382" s="55"/>
      <c r="G382"/>
      <c r="H382"/>
    </row>
    <row r="383" spans="1:8" s="25" customFormat="1">
      <c r="A383"/>
      <c r="B383"/>
      <c r="C383"/>
      <c r="D383"/>
      <c r="E383" s="3"/>
      <c r="F383" s="55"/>
      <c r="G383"/>
      <c r="H383"/>
    </row>
    <row r="384" spans="1:8" s="25" customFormat="1">
      <c r="A384"/>
      <c r="B384"/>
      <c r="C384"/>
      <c r="D384"/>
      <c r="E384" s="3"/>
      <c r="F384" s="55"/>
      <c r="G384"/>
      <c r="H384"/>
    </row>
    <row r="385" spans="1:8" s="25" customFormat="1">
      <c r="A385"/>
      <c r="B385"/>
      <c r="C385"/>
      <c r="D385"/>
      <c r="E385" s="3"/>
      <c r="F385" s="55"/>
      <c r="G385"/>
      <c r="H385"/>
    </row>
    <row r="386" spans="1:8" s="25" customFormat="1">
      <c r="A386"/>
      <c r="B386" s="63"/>
      <c r="C386"/>
      <c r="D386"/>
      <c r="E386" s="3"/>
      <c r="F386" s="55"/>
      <c r="G386"/>
      <c r="H386"/>
    </row>
    <row r="387" spans="1:8" s="25" customFormat="1">
      <c r="A387"/>
      <c r="B387"/>
      <c r="C387"/>
      <c r="D387"/>
      <c r="E387" s="3"/>
      <c r="F387" s="55"/>
      <c r="G387"/>
      <c r="H387"/>
    </row>
    <row r="388" spans="1:8" s="25" customFormat="1">
      <c r="A388"/>
      <c r="B388"/>
      <c r="C388"/>
      <c r="D388"/>
      <c r="E388" s="3"/>
      <c r="F388" s="55"/>
      <c r="G388"/>
      <c r="H388"/>
    </row>
    <row r="389" spans="1:8" s="25" customFormat="1">
      <c r="A389"/>
      <c r="B389"/>
      <c r="C389"/>
      <c r="D389"/>
      <c r="E389" s="3"/>
      <c r="F389" s="55"/>
      <c r="G389"/>
      <c r="H389"/>
    </row>
    <row r="390" spans="1:8" s="25" customFormat="1">
      <c r="A390"/>
      <c r="B390"/>
      <c r="C390"/>
      <c r="D390"/>
      <c r="E390" s="3"/>
      <c r="F390" s="55"/>
      <c r="G390"/>
      <c r="H390"/>
    </row>
    <row r="391" spans="1:8" s="25" customFormat="1">
      <c r="A391"/>
      <c r="B391"/>
      <c r="C391"/>
      <c r="D391"/>
      <c r="E391" s="3"/>
      <c r="F391" s="55"/>
      <c r="G391"/>
      <c r="H391"/>
    </row>
    <row r="392" spans="1:8" s="25" customFormat="1">
      <c r="A392"/>
      <c r="B392"/>
      <c r="C392"/>
      <c r="D392"/>
      <c r="E392" s="3"/>
      <c r="F392" s="55"/>
      <c r="G392"/>
      <c r="H392"/>
    </row>
    <row r="393" spans="1:8" s="25" customFormat="1">
      <c r="A393"/>
      <c r="B393"/>
      <c r="C393"/>
      <c r="D393"/>
      <c r="E393" s="3"/>
      <c r="F393" s="55"/>
      <c r="G393"/>
      <c r="H393"/>
    </row>
    <row r="394" spans="1:8" s="25" customFormat="1">
      <c r="A394"/>
      <c r="B394"/>
      <c r="C394"/>
      <c r="D394"/>
      <c r="E394" s="3"/>
      <c r="F394" s="55"/>
      <c r="G394"/>
      <c r="H394"/>
    </row>
    <row r="395" spans="1:8" s="25" customFormat="1">
      <c r="A395"/>
      <c r="B395"/>
      <c r="C395"/>
      <c r="D395"/>
      <c r="E395" s="3"/>
      <c r="F395" s="55"/>
      <c r="G395"/>
      <c r="H395"/>
    </row>
    <row r="396" spans="1:8" s="25" customFormat="1">
      <c r="A396"/>
      <c r="B396"/>
      <c r="C396"/>
      <c r="D396"/>
      <c r="E396" s="3"/>
      <c r="F396" s="55"/>
      <c r="G396"/>
      <c r="H396"/>
    </row>
    <row r="397" spans="1:8" s="25" customFormat="1">
      <c r="A397"/>
      <c r="E397" s="3"/>
      <c r="F397" s="55"/>
      <c r="G397"/>
      <c r="H397"/>
    </row>
    <row r="398" spans="1:8" s="25" customFormat="1">
      <c r="A398"/>
      <c r="B398"/>
      <c r="C398"/>
      <c r="D398"/>
      <c r="E398" s="3"/>
      <c r="F398" s="55"/>
      <c r="G398"/>
      <c r="H398"/>
    </row>
    <row r="399" spans="1:8" s="25" customFormat="1">
      <c r="A399"/>
      <c r="B399"/>
      <c r="C399"/>
      <c r="D399"/>
      <c r="E399" s="3"/>
      <c r="F399" s="55"/>
      <c r="G399"/>
      <c r="H399"/>
    </row>
    <row r="400" spans="1:8" s="25" customFormat="1">
      <c r="A400"/>
      <c r="B400"/>
      <c r="C400"/>
      <c r="D400"/>
      <c r="E400" s="3"/>
      <c r="F400" s="55"/>
      <c r="G400"/>
      <c r="H400"/>
    </row>
    <row r="401" spans="1:8" s="25" customFormat="1">
      <c r="A401"/>
      <c r="B401"/>
      <c r="C401"/>
      <c r="D401"/>
      <c r="E401" s="3"/>
      <c r="F401" s="55"/>
      <c r="G401"/>
      <c r="H401"/>
    </row>
    <row r="402" spans="1:8" s="25" customFormat="1">
      <c r="A402"/>
      <c r="B402"/>
      <c r="C402"/>
      <c r="D402"/>
      <c r="E402" s="3"/>
      <c r="F402" s="55"/>
      <c r="G402"/>
      <c r="H402"/>
    </row>
    <row r="403" spans="1:8" s="25" customFormat="1">
      <c r="A403"/>
      <c r="B403"/>
      <c r="C403"/>
      <c r="D403"/>
      <c r="E403" s="3"/>
      <c r="F403" s="55"/>
      <c r="G403"/>
      <c r="H403"/>
    </row>
    <row r="404" spans="1:8" s="25" customFormat="1">
      <c r="A404"/>
      <c r="B404"/>
      <c r="C404"/>
      <c r="D404"/>
      <c r="E404" s="3"/>
      <c r="F404" s="55"/>
      <c r="G404"/>
      <c r="H404"/>
    </row>
    <row r="405" spans="1:8" s="25" customFormat="1">
      <c r="A405"/>
      <c r="B405"/>
      <c r="C405"/>
      <c r="D405"/>
      <c r="E405" s="3"/>
      <c r="F405" s="55"/>
      <c r="G405"/>
      <c r="H405"/>
    </row>
    <row r="406" spans="1:8" s="25" customFormat="1">
      <c r="A406"/>
      <c r="B406"/>
      <c r="C406"/>
      <c r="D406"/>
      <c r="E406" s="3"/>
      <c r="F406" s="55"/>
      <c r="G406"/>
      <c r="H406"/>
    </row>
    <row r="407" spans="1:8" s="25" customFormat="1">
      <c r="A407"/>
      <c r="B407"/>
      <c r="C407"/>
      <c r="D407"/>
      <c r="E407" s="3"/>
      <c r="F407" s="55"/>
      <c r="G407"/>
      <c r="H407"/>
    </row>
    <row r="408" spans="1:8" s="25" customFormat="1">
      <c r="A408"/>
      <c r="B408"/>
      <c r="C408"/>
      <c r="D408"/>
      <c r="E408" s="3"/>
      <c r="F408" s="55"/>
      <c r="G408"/>
      <c r="H408"/>
    </row>
    <row r="409" spans="1:8" s="25" customFormat="1">
      <c r="A409"/>
      <c r="B409"/>
      <c r="C409"/>
      <c r="D409"/>
      <c r="E409" s="3"/>
      <c r="F409" s="55"/>
      <c r="G409"/>
      <c r="H409"/>
    </row>
    <row r="410" spans="1:8" s="25" customFormat="1">
      <c r="A410"/>
      <c r="B410"/>
      <c r="C410"/>
      <c r="D410"/>
      <c r="E410" s="3"/>
      <c r="F410" s="55"/>
      <c r="G410"/>
      <c r="H410"/>
    </row>
    <row r="411" spans="1:8" s="25" customFormat="1">
      <c r="A411"/>
      <c r="B411"/>
      <c r="C411"/>
      <c r="D411"/>
      <c r="E411" s="3"/>
      <c r="F411" s="55"/>
      <c r="G411"/>
      <c r="H411"/>
    </row>
    <row r="412" spans="1:8" s="25" customFormat="1">
      <c r="A412"/>
      <c r="B412"/>
      <c r="C412"/>
      <c r="D412"/>
      <c r="E412" s="3"/>
      <c r="F412" s="55"/>
      <c r="G412"/>
      <c r="H412"/>
    </row>
    <row r="413" spans="1:8" s="25" customFormat="1">
      <c r="A413"/>
      <c r="B413"/>
      <c r="C413"/>
      <c r="D413"/>
      <c r="E413" s="3"/>
      <c r="F413" s="55"/>
      <c r="G413"/>
      <c r="H413"/>
    </row>
    <row r="414" spans="1:8" s="25" customFormat="1">
      <c r="A414"/>
      <c r="B414"/>
      <c r="C414"/>
      <c r="D414"/>
      <c r="E414" s="3"/>
      <c r="F414" s="55"/>
      <c r="G414" s="3"/>
      <c r="H414"/>
    </row>
    <row r="415" spans="1:8" s="25" customFormat="1">
      <c r="A415"/>
      <c r="B415"/>
      <c r="C415"/>
      <c r="D415"/>
      <c r="E415" s="3"/>
      <c r="F415" s="55"/>
      <c r="G415"/>
      <c r="H415"/>
    </row>
    <row r="416" spans="1:8" s="25" customFormat="1">
      <c r="A416"/>
      <c r="B416"/>
      <c r="C416"/>
      <c r="D416"/>
      <c r="E416" s="3"/>
      <c r="F416" s="55"/>
      <c r="G416"/>
      <c r="H416"/>
    </row>
    <row r="417" spans="1:8" s="25" customFormat="1">
      <c r="A417"/>
      <c r="B417"/>
      <c r="C417"/>
      <c r="D417"/>
      <c r="E417" s="3"/>
      <c r="F417" s="55"/>
      <c r="G417"/>
      <c r="H417"/>
    </row>
    <row r="418" spans="1:8" s="25" customFormat="1">
      <c r="A418"/>
      <c r="B418"/>
      <c r="C418"/>
      <c r="D418"/>
      <c r="E418" s="3"/>
      <c r="F418" s="55"/>
      <c r="G418"/>
      <c r="H418"/>
    </row>
    <row r="419" spans="1:8" s="25" customFormat="1">
      <c r="A419"/>
      <c r="B419"/>
      <c r="C419"/>
      <c r="D419"/>
      <c r="E419" s="3"/>
      <c r="F419" s="55"/>
      <c r="G419"/>
      <c r="H419"/>
    </row>
    <row r="420" spans="1:8" s="25" customFormat="1">
      <c r="A420"/>
      <c r="B420"/>
      <c r="C420"/>
      <c r="D420"/>
      <c r="E420" s="3"/>
      <c r="F420" s="55"/>
      <c r="G420" s="3"/>
      <c r="H420"/>
    </row>
    <row r="421" spans="1:8" s="25" customFormat="1">
      <c r="A421"/>
      <c r="B421"/>
      <c r="C421"/>
      <c r="D421"/>
      <c r="E421" s="3"/>
      <c r="F421" s="55"/>
      <c r="G421"/>
      <c r="H421"/>
    </row>
    <row r="422" spans="1:8" s="25" customFormat="1">
      <c r="A422"/>
      <c r="B422"/>
      <c r="C422"/>
      <c r="D422"/>
      <c r="E422" s="3"/>
      <c r="F422" s="55"/>
      <c r="G422"/>
      <c r="H422"/>
    </row>
    <row r="423" spans="1:8" s="25" customFormat="1">
      <c r="A423"/>
      <c r="B423"/>
      <c r="C423"/>
      <c r="D423"/>
      <c r="E423" s="3"/>
      <c r="F423" s="55"/>
      <c r="G423"/>
      <c r="H423"/>
    </row>
    <row r="424" spans="1:8" s="25" customFormat="1">
      <c r="A424"/>
      <c r="B424"/>
      <c r="C424"/>
      <c r="D424"/>
      <c r="E424" s="3"/>
      <c r="F424" s="55"/>
      <c r="G424"/>
      <c r="H424"/>
    </row>
    <row r="425" spans="1:8" s="25" customFormat="1">
      <c r="A425"/>
      <c r="B425"/>
      <c r="C425"/>
      <c r="D425"/>
      <c r="E425" s="3"/>
      <c r="F425" s="55"/>
      <c r="G425"/>
      <c r="H425"/>
    </row>
    <row r="426" spans="1:8" s="25" customFormat="1">
      <c r="A426"/>
      <c r="B426"/>
      <c r="C426"/>
      <c r="D426"/>
      <c r="E426" s="3"/>
      <c r="F426" s="55"/>
      <c r="G426"/>
      <c r="H426"/>
    </row>
    <row r="427" spans="1:8" s="25" customFormat="1">
      <c r="A427"/>
      <c r="B427"/>
      <c r="C427"/>
      <c r="D427"/>
      <c r="E427" s="3"/>
      <c r="F427" s="55"/>
      <c r="G427"/>
      <c r="H427"/>
    </row>
    <row r="428" spans="1:8" s="25" customFormat="1">
      <c r="A428"/>
      <c r="B428"/>
      <c r="C428"/>
      <c r="D428"/>
      <c r="E428" s="3"/>
      <c r="F428" s="55"/>
      <c r="G428"/>
      <c r="H428"/>
    </row>
    <row r="429" spans="1:8" s="25" customFormat="1">
      <c r="A429"/>
      <c r="B429"/>
      <c r="C429"/>
      <c r="D429"/>
      <c r="E429" s="3"/>
      <c r="F429" s="55"/>
      <c r="G429"/>
      <c r="H429"/>
    </row>
    <row r="430" spans="1:8" s="25" customFormat="1">
      <c r="A430"/>
      <c r="B430"/>
      <c r="C430"/>
      <c r="D430"/>
      <c r="E430" s="3"/>
      <c r="F430" s="55"/>
      <c r="G430"/>
      <c r="H430"/>
    </row>
    <row r="431" spans="1:8" s="25" customFormat="1">
      <c r="A431"/>
      <c r="B431"/>
      <c r="C431"/>
      <c r="D431"/>
      <c r="E431" s="3"/>
      <c r="F431" s="55"/>
      <c r="G431" s="3"/>
      <c r="H431"/>
    </row>
    <row r="432" spans="1:8" s="25" customFormat="1">
      <c r="A432"/>
      <c r="B432"/>
      <c r="C432"/>
      <c r="D432"/>
      <c r="E432" s="3"/>
      <c r="F432" s="55"/>
      <c r="G432" s="3"/>
      <c r="H432"/>
    </row>
    <row r="433" spans="1:8" s="25" customFormat="1">
      <c r="A433"/>
      <c r="E433" s="3"/>
      <c r="F433" s="55"/>
      <c r="G433"/>
      <c r="H433"/>
    </row>
    <row r="434" spans="1:8" s="25" customFormat="1">
      <c r="A434"/>
      <c r="E434" s="3"/>
      <c r="F434" s="55"/>
      <c r="G434" s="3"/>
      <c r="H434"/>
    </row>
    <row r="435" spans="1:8" s="25" customFormat="1">
      <c r="A435"/>
      <c r="E435" s="3"/>
      <c r="F435" s="55"/>
      <c r="G435" s="3"/>
      <c r="H435"/>
    </row>
    <row r="436" spans="1:8" s="25" customFormat="1">
      <c r="A436"/>
      <c r="E436" s="3"/>
      <c r="F436" s="55"/>
      <c r="G436" s="3"/>
      <c r="H436"/>
    </row>
    <row r="437" spans="1:8" s="25" customFormat="1">
      <c r="A437"/>
      <c r="E437" s="3"/>
      <c r="F437" s="55"/>
      <c r="G437"/>
      <c r="H437"/>
    </row>
    <row r="438" spans="1:8" s="25" customFormat="1">
      <c r="A438"/>
      <c r="E438" s="3"/>
      <c r="F438" s="55"/>
      <c r="G438"/>
      <c r="H438"/>
    </row>
    <row r="439" spans="1:8" s="25" customFormat="1">
      <c r="A439"/>
      <c r="E439" s="3"/>
      <c r="F439" s="55"/>
      <c r="G439" s="3"/>
      <c r="H439"/>
    </row>
    <row r="440" spans="1:8" s="25" customFormat="1">
      <c r="A440"/>
      <c r="E440" s="3"/>
      <c r="F440" s="55"/>
      <c r="G440"/>
      <c r="H440"/>
    </row>
    <row r="441" spans="1:8" s="25" customFormat="1">
      <c r="A441"/>
      <c r="E441" s="3"/>
      <c r="F441" s="55"/>
      <c r="G441"/>
      <c r="H441"/>
    </row>
    <row r="442" spans="1:8" s="25" customFormat="1">
      <c r="A442"/>
      <c r="E442" s="3"/>
      <c r="F442" s="55"/>
      <c r="G442"/>
      <c r="H442"/>
    </row>
    <row r="443" spans="1:8" s="25" customFormat="1">
      <c r="A443"/>
      <c r="E443" s="3"/>
      <c r="F443" s="55"/>
      <c r="G443"/>
      <c r="H443"/>
    </row>
    <row r="444" spans="1:8" s="25" customFormat="1">
      <c r="A444"/>
      <c r="E444" s="3"/>
      <c r="F444" s="55"/>
      <c r="G444"/>
      <c r="H444"/>
    </row>
    <row r="445" spans="1:8" s="25" customFormat="1">
      <c r="A445"/>
      <c r="E445" s="3"/>
      <c r="F445" s="55"/>
      <c r="G445"/>
      <c r="H445"/>
    </row>
    <row r="446" spans="1:8" s="25" customFormat="1">
      <c r="A446"/>
      <c r="E446" s="3"/>
      <c r="F446" s="55"/>
      <c r="G446"/>
      <c r="H446"/>
    </row>
    <row r="447" spans="1:8" s="25" customFormat="1">
      <c r="A447"/>
      <c r="E447" s="3"/>
      <c r="F447" s="55"/>
      <c r="G447"/>
      <c r="H447"/>
    </row>
    <row r="448" spans="1:8" s="25" customFormat="1">
      <c r="A448"/>
      <c r="E448" s="3"/>
      <c r="F448" s="55"/>
      <c r="G448"/>
      <c r="H448"/>
    </row>
    <row r="449" spans="1:8" s="25" customFormat="1">
      <c r="A449"/>
      <c r="E449" s="3"/>
      <c r="F449" s="55"/>
      <c r="G449"/>
      <c r="H449"/>
    </row>
    <row r="450" spans="1:8" s="25" customFormat="1">
      <c r="A450"/>
      <c r="E450" s="3"/>
      <c r="F450" s="55"/>
      <c r="G450"/>
      <c r="H450"/>
    </row>
    <row r="451" spans="1:8" s="25" customFormat="1">
      <c r="A451"/>
      <c r="E451" s="3"/>
      <c r="F451" s="55"/>
      <c r="G451"/>
      <c r="H451"/>
    </row>
    <row r="452" spans="1:8" s="25" customFormat="1">
      <c r="A452"/>
      <c r="E452" s="3"/>
      <c r="F452" s="55"/>
      <c r="G452"/>
      <c r="H452"/>
    </row>
    <row r="453" spans="1:8" s="25" customFormat="1">
      <c r="A453"/>
      <c r="E453" s="3"/>
      <c r="F453" s="55"/>
      <c r="G453"/>
      <c r="H453"/>
    </row>
    <row r="454" spans="1:8" s="25" customFormat="1">
      <c r="A454"/>
      <c r="E454" s="3"/>
      <c r="F454" s="55"/>
      <c r="G454"/>
      <c r="H454"/>
    </row>
    <row r="455" spans="1:8" s="25" customFormat="1">
      <c r="A455"/>
      <c r="E455" s="3"/>
      <c r="F455" s="55"/>
      <c r="G455"/>
      <c r="H455"/>
    </row>
    <row r="456" spans="1:8" s="25" customFormat="1">
      <c r="A456"/>
      <c r="E456" s="3"/>
      <c r="F456" s="55"/>
      <c r="G456"/>
      <c r="H456"/>
    </row>
    <row r="457" spans="1:8" s="25" customFormat="1">
      <c r="A457"/>
      <c r="E457" s="3"/>
      <c r="F457" s="55"/>
      <c r="G457"/>
      <c r="H457"/>
    </row>
    <row r="458" spans="1:8" s="25" customFormat="1">
      <c r="A458"/>
      <c r="E458" s="3"/>
      <c r="F458" s="55"/>
      <c r="G458" s="3"/>
      <c r="H458"/>
    </row>
    <row r="459" spans="1:8" s="25" customFormat="1">
      <c r="A459"/>
      <c r="E459" s="3"/>
      <c r="F459" s="55"/>
      <c r="G459"/>
      <c r="H459"/>
    </row>
    <row r="460" spans="1:8" s="25" customFormat="1">
      <c r="A460"/>
      <c r="E460" s="3"/>
      <c r="F460" s="55"/>
      <c r="G460"/>
      <c r="H460"/>
    </row>
    <row r="461" spans="1:8" s="25" customFormat="1">
      <c r="A461"/>
      <c r="E461" s="3"/>
      <c r="F461" s="55"/>
      <c r="G461" s="3"/>
      <c r="H461"/>
    </row>
    <row r="462" spans="1:8" s="25" customFormat="1">
      <c r="A462"/>
      <c r="E462" s="3"/>
      <c r="F462" s="55"/>
      <c r="G462"/>
      <c r="H462"/>
    </row>
    <row r="463" spans="1:8" s="25" customFormat="1">
      <c r="A463"/>
      <c r="E463" s="3"/>
      <c r="F463" s="55"/>
      <c r="G463"/>
      <c r="H463"/>
    </row>
    <row r="464" spans="1:8" s="25" customFormat="1">
      <c r="A464"/>
      <c r="E464" s="3"/>
      <c r="F464" s="55"/>
      <c r="G464"/>
      <c r="H464"/>
    </row>
    <row r="465" spans="1:8" s="25" customFormat="1">
      <c r="A465"/>
      <c r="E465" s="3"/>
      <c r="F465" s="55"/>
      <c r="G465"/>
      <c r="H465"/>
    </row>
    <row r="466" spans="1:8" s="25" customFormat="1">
      <c r="A466"/>
      <c r="E466" s="3"/>
      <c r="F466" s="55"/>
      <c r="G466"/>
      <c r="H466"/>
    </row>
    <row r="467" spans="1:8" s="25" customFormat="1">
      <c r="A467"/>
      <c r="E467" s="3"/>
      <c r="F467" s="55"/>
      <c r="G467"/>
      <c r="H467"/>
    </row>
    <row r="468" spans="1:8" s="25" customFormat="1">
      <c r="A468"/>
      <c r="E468" s="3"/>
      <c r="F468" s="55"/>
      <c r="G468"/>
      <c r="H468"/>
    </row>
    <row r="469" spans="1:8" s="25" customFormat="1">
      <c r="A469"/>
      <c r="E469" s="3"/>
      <c r="F469" s="55"/>
      <c r="G469"/>
      <c r="H469"/>
    </row>
    <row r="470" spans="1:8" s="25" customFormat="1">
      <c r="A470"/>
      <c r="E470" s="3"/>
      <c r="F470" s="55"/>
      <c r="G470"/>
      <c r="H470"/>
    </row>
    <row r="471" spans="1:8" s="25" customFormat="1">
      <c r="A471"/>
      <c r="E471" s="3"/>
      <c r="F471" s="55"/>
      <c r="G471"/>
      <c r="H471"/>
    </row>
    <row r="472" spans="1:8" s="25" customFormat="1">
      <c r="A472"/>
      <c r="E472" s="3"/>
      <c r="F472" s="55"/>
      <c r="G472"/>
      <c r="H472"/>
    </row>
    <row r="473" spans="1:8" s="25" customFormat="1">
      <c r="A473"/>
      <c r="E473" s="3"/>
      <c r="F473" s="55"/>
      <c r="G473"/>
      <c r="H473"/>
    </row>
    <row r="474" spans="1:8" s="25" customFormat="1">
      <c r="A474"/>
      <c r="E474" s="3"/>
      <c r="F474" s="55"/>
      <c r="G474"/>
      <c r="H474"/>
    </row>
    <row r="475" spans="1:8" s="25" customFormat="1">
      <c r="A475"/>
      <c r="E475" s="3"/>
      <c r="F475" s="55"/>
      <c r="G475" s="3"/>
      <c r="H475"/>
    </row>
    <row r="476" spans="1:8" s="25" customFormat="1">
      <c r="A476"/>
      <c r="E476" s="3"/>
      <c r="F476" s="55"/>
      <c r="G476"/>
      <c r="H476"/>
    </row>
    <row r="477" spans="1:8" s="25" customFormat="1">
      <c r="A477"/>
      <c r="E477" s="3"/>
      <c r="F477" s="55"/>
      <c r="G477"/>
      <c r="H477"/>
    </row>
    <row r="478" spans="1:8" s="25" customFormat="1">
      <c r="A478"/>
      <c r="E478" s="3"/>
      <c r="F478" s="55"/>
      <c r="G478"/>
      <c r="H478"/>
    </row>
    <row r="479" spans="1:8" s="25" customFormat="1">
      <c r="A479"/>
      <c r="E479" s="3"/>
      <c r="F479" s="55"/>
      <c r="G479"/>
      <c r="H479"/>
    </row>
    <row r="480" spans="1:8" s="25" customFormat="1">
      <c r="A480"/>
      <c r="E480" s="3"/>
      <c r="F480" s="55"/>
      <c r="G480"/>
      <c r="H480"/>
    </row>
    <row r="481" spans="1:8" s="25" customFormat="1">
      <c r="A481"/>
      <c r="B481"/>
      <c r="C481"/>
      <c r="D481"/>
      <c r="E481" s="3"/>
      <c r="F481" s="55"/>
      <c r="G481"/>
      <c r="H481"/>
    </row>
    <row r="482" spans="1:8" s="25" customFormat="1">
      <c r="A482"/>
      <c r="B482"/>
      <c r="C482"/>
      <c r="D482"/>
      <c r="E482" s="3"/>
      <c r="F482" s="55"/>
      <c r="G482"/>
      <c r="H482"/>
    </row>
    <row r="483" spans="1:8" s="25" customFormat="1">
      <c r="A483"/>
      <c r="B483"/>
      <c r="C483"/>
      <c r="D483"/>
      <c r="E483" s="3"/>
      <c r="F483" s="55"/>
      <c r="G483"/>
      <c r="H483"/>
    </row>
    <row r="484" spans="1:8" s="25" customFormat="1">
      <c r="A484"/>
      <c r="E484" s="3"/>
      <c r="F484" s="55"/>
      <c r="G484"/>
      <c r="H484"/>
    </row>
    <row r="485" spans="1:8" s="25" customFormat="1">
      <c r="A485"/>
      <c r="E485" s="3"/>
      <c r="F485" s="55"/>
      <c r="G485"/>
      <c r="H485"/>
    </row>
    <row r="486" spans="1:8" s="25" customFormat="1">
      <c r="A486"/>
      <c r="E486" s="3"/>
      <c r="F486" s="55"/>
      <c r="G486"/>
      <c r="H486"/>
    </row>
    <row r="487" spans="1:8" s="25" customFormat="1">
      <c r="A487"/>
      <c r="E487" s="3"/>
      <c r="F487" s="55"/>
      <c r="G487"/>
      <c r="H487"/>
    </row>
    <row r="488" spans="1:8" s="25" customFormat="1">
      <c r="A488"/>
      <c r="E488" s="3"/>
      <c r="F488" s="55"/>
      <c r="G488"/>
      <c r="H488"/>
    </row>
    <row r="489" spans="1:8" s="25" customFormat="1">
      <c r="A489"/>
      <c r="E489" s="3"/>
      <c r="F489" s="55"/>
      <c r="G489"/>
      <c r="H489"/>
    </row>
    <row r="490" spans="1:8" s="25" customFormat="1">
      <c r="A490"/>
      <c r="E490" s="3"/>
      <c r="F490" s="55"/>
      <c r="G490"/>
      <c r="H490"/>
    </row>
    <row r="491" spans="1:8" s="25" customFormat="1">
      <c r="A491"/>
      <c r="E491" s="3"/>
      <c r="F491" s="55"/>
      <c r="G491"/>
      <c r="H491"/>
    </row>
    <row r="492" spans="1:8" s="25" customFormat="1">
      <c r="A492"/>
      <c r="E492" s="3"/>
      <c r="F492" s="55"/>
      <c r="G492"/>
      <c r="H492"/>
    </row>
    <row r="493" spans="1:8" s="25" customFormat="1">
      <c r="A493"/>
      <c r="E493" s="3"/>
      <c r="F493" s="55"/>
      <c r="G493"/>
      <c r="H493"/>
    </row>
    <row r="494" spans="1:8" s="25" customFormat="1">
      <c r="A494"/>
      <c r="B494"/>
      <c r="C494"/>
      <c r="D494"/>
      <c r="E494" s="3"/>
      <c r="F494" s="55"/>
      <c r="G494"/>
      <c r="H494"/>
    </row>
    <row r="495" spans="1:8" s="25" customFormat="1">
      <c r="A495"/>
      <c r="B495"/>
      <c r="C495"/>
      <c r="D495"/>
      <c r="E495" s="3"/>
      <c r="F495" s="55"/>
      <c r="G495"/>
      <c r="H495"/>
    </row>
    <row r="496" spans="1:8" s="25" customFormat="1">
      <c r="A496"/>
      <c r="B496"/>
      <c r="C496"/>
      <c r="D496"/>
      <c r="E496" s="3"/>
      <c r="F496" s="55"/>
      <c r="G496"/>
      <c r="H496"/>
    </row>
    <row r="497" spans="1:8" s="25" customFormat="1">
      <c r="A497"/>
      <c r="B497"/>
      <c r="C497"/>
      <c r="D497"/>
      <c r="E497" s="3"/>
      <c r="F497" s="55"/>
      <c r="G497"/>
      <c r="H497"/>
    </row>
    <row r="498" spans="1:8" s="25" customFormat="1">
      <c r="A498"/>
      <c r="B498"/>
      <c r="C498"/>
      <c r="D498"/>
      <c r="E498" s="3"/>
      <c r="F498" s="55"/>
      <c r="G498"/>
      <c r="H498"/>
    </row>
    <row r="499" spans="1:8" s="25" customFormat="1">
      <c r="A499"/>
      <c r="B499"/>
      <c r="C499"/>
      <c r="D499"/>
      <c r="E499" s="3"/>
      <c r="F499" s="55"/>
      <c r="G499"/>
      <c r="H499"/>
    </row>
    <row r="500" spans="1:8" s="25" customFormat="1">
      <c r="A500"/>
      <c r="B500"/>
      <c r="C500"/>
      <c r="D500"/>
      <c r="E500" s="3"/>
      <c r="F500" s="55"/>
      <c r="G500"/>
      <c r="H500"/>
    </row>
    <row r="501" spans="1:8" s="25" customFormat="1">
      <c r="A501"/>
      <c r="B501"/>
      <c r="C501"/>
      <c r="D501"/>
      <c r="E501" s="3"/>
      <c r="F501" s="55"/>
      <c r="G501"/>
      <c r="H501"/>
    </row>
    <row r="502" spans="1:8" s="25" customFormat="1">
      <c r="A502"/>
      <c r="B502"/>
      <c r="C502"/>
      <c r="D502"/>
      <c r="E502" s="3"/>
      <c r="F502" s="55"/>
      <c r="G502"/>
      <c r="H502"/>
    </row>
    <row r="503" spans="1:8" s="25" customFormat="1">
      <c r="A503"/>
      <c r="B503"/>
      <c r="C503"/>
      <c r="D503"/>
      <c r="E503" s="3"/>
      <c r="F503" s="55"/>
      <c r="G503"/>
      <c r="H503"/>
    </row>
    <row r="504" spans="1:8" s="25" customFormat="1">
      <c r="A504"/>
      <c r="B504"/>
      <c r="C504"/>
      <c r="D504"/>
      <c r="E504" s="3"/>
      <c r="F504" s="55"/>
      <c r="G504"/>
      <c r="H504"/>
    </row>
    <row r="505" spans="1:8" s="25" customFormat="1">
      <c r="A505"/>
      <c r="B505"/>
      <c r="C505"/>
      <c r="D505"/>
      <c r="E505" s="3"/>
      <c r="F505" s="55"/>
      <c r="G505"/>
      <c r="H505"/>
    </row>
    <row r="506" spans="1:8" s="25" customFormat="1">
      <c r="A506"/>
      <c r="B506"/>
      <c r="C506"/>
      <c r="D506"/>
      <c r="E506" s="3"/>
      <c r="F506" s="55"/>
      <c r="G506"/>
      <c r="H506"/>
    </row>
    <row r="507" spans="1:8" s="25" customFormat="1">
      <c r="A507"/>
      <c r="B507"/>
      <c r="C507"/>
      <c r="D507"/>
      <c r="E507" s="3"/>
      <c r="F507" s="55"/>
      <c r="G507"/>
      <c r="H507"/>
    </row>
    <row r="508" spans="1:8" s="25" customFormat="1">
      <c r="A508"/>
      <c r="B508"/>
      <c r="C508"/>
      <c r="D508"/>
      <c r="E508" s="3"/>
      <c r="F508" s="55"/>
      <c r="G508"/>
      <c r="H508"/>
    </row>
    <row r="509" spans="1:8" s="25" customFormat="1">
      <c r="A509"/>
      <c r="B509"/>
      <c r="C509"/>
      <c r="D509"/>
      <c r="E509" s="3"/>
      <c r="F509" s="55"/>
      <c r="G509"/>
      <c r="H509"/>
    </row>
    <row r="510" spans="1:8" s="25" customFormat="1">
      <c r="A510"/>
      <c r="B510"/>
      <c r="C510"/>
      <c r="D510"/>
      <c r="E510" s="3"/>
      <c r="F510" s="55"/>
      <c r="G510"/>
      <c r="H510"/>
    </row>
    <row r="511" spans="1:8" s="25" customFormat="1">
      <c r="A511"/>
      <c r="B511"/>
      <c r="C511"/>
      <c r="D511"/>
      <c r="E511" s="3"/>
      <c r="F511" s="55"/>
      <c r="G511"/>
      <c r="H511"/>
    </row>
    <row r="512" spans="1:8" s="25" customFormat="1">
      <c r="A512"/>
      <c r="B512"/>
      <c r="C512"/>
      <c r="D512"/>
      <c r="E512" s="3"/>
      <c r="F512" s="55"/>
      <c r="G512"/>
      <c r="H512"/>
    </row>
    <row r="513" spans="1:8" s="25" customFormat="1">
      <c r="A513"/>
      <c r="B513"/>
      <c r="C513"/>
      <c r="D513"/>
      <c r="E513" s="3"/>
      <c r="F513" s="55"/>
      <c r="G513"/>
      <c r="H513"/>
    </row>
    <row r="514" spans="1:8" s="25" customFormat="1">
      <c r="A514"/>
      <c r="B514"/>
      <c r="C514"/>
      <c r="D514"/>
      <c r="E514" s="3"/>
      <c r="F514" s="55"/>
      <c r="G514"/>
      <c r="H514"/>
    </row>
    <row r="515" spans="1:8" s="25" customFormat="1">
      <c r="A515"/>
      <c r="B515"/>
      <c r="C515"/>
      <c r="D515"/>
      <c r="E515" s="3"/>
      <c r="F515" s="55"/>
      <c r="G515"/>
      <c r="H515"/>
    </row>
    <row r="516" spans="1:8" s="25" customFormat="1">
      <c r="A516"/>
      <c r="B516"/>
      <c r="C516"/>
      <c r="D516"/>
      <c r="E516" s="3"/>
      <c r="F516" s="55"/>
      <c r="G516"/>
      <c r="H516"/>
    </row>
    <row r="517" spans="1:8" s="25" customFormat="1">
      <c r="A517"/>
      <c r="B517" s="63"/>
      <c r="C517"/>
      <c r="D517"/>
      <c r="E517" s="3"/>
      <c r="F517" s="55"/>
      <c r="G517"/>
      <c r="H517"/>
    </row>
    <row r="518" spans="1:8" s="25" customFormat="1">
      <c r="A518"/>
      <c r="B518" s="63"/>
      <c r="C518"/>
      <c r="D518"/>
      <c r="E518" s="3"/>
      <c r="F518" s="55"/>
      <c r="G518"/>
      <c r="H518"/>
    </row>
    <row r="519" spans="1:8" s="25" customFormat="1">
      <c r="A519"/>
      <c r="B519" s="63"/>
      <c r="C519"/>
      <c r="D519"/>
      <c r="E519" s="3"/>
      <c r="F519" s="55"/>
      <c r="G519"/>
      <c r="H519"/>
    </row>
    <row r="520" spans="1:8" s="25" customFormat="1">
      <c r="A520"/>
      <c r="B520" s="63"/>
      <c r="C520"/>
      <c r="D520"/>
      <c r="E520" s="3"/>
      <c r="F520" s="55"/>
      <c r="G520"/>
      <c r="H520"/>
    </row>
    <row r="521" spans="1:8" s="25" customFormat="1">
      <c r="A521"/>
      <c r="B521" s="63"/>
      <c r="C521"/>
      <c r="D521"/>
      <c r="E521" s="3"/>
      <c r="F521" s="55"/>
      <c r="G521"/>
      <c r="H521"/>
    </row>
    <row r="522" spans="1:8" s="25" customFormat="1">
      <c r="A522"/>
      <c r="B522" s="63"/>
      <c r="C522"/>
      <c r="D522"/>
      <c r="E522" s="3"/>
      <c r="F522" s="55"/>
      <c r="G522"/>
      <c r="H522"/>
    </row>
    <row r="523" spans="1:8" s="25" customFormat="1">
      <c r="A523"/>
      <c r="B523" s="63"/>
      <c r="C523"/>
      <c r="D523"/>
      <c r="E523" s="3"/>
      <c r="F523" s="55"/>
      <c r="G523"/>
      <c r="H523"/>
    </row>
    <row r="524" spans="1:8" s="25" customFormat="1">
      <c r="A524"/>
      <c r="B524" s="63"/>
      <c r="C524"/>
      <c r="D524"/>
      <c r="E524" s="3"/>
      <c r="F524" s="55"/>
      <c r="G524"/>
      <c r="H524"/>
    </row>
    <row r="525" spans="1:8" s="25" customFormat="1">
      <c r="A525"/>
      <c r="B525" s="63"/>
      <c r="C525"/>
      <c r="D525"/>
      <c r="E525" s="3"/>
      <c r="F525" s="55"/>
      <c r="G525"/>
      <c r="H525"/>
    </row>
    <row r="526" spans="1:8" s="25" customFormat="1">
      <c r="A526"/>
      <c r="B526" s="63"/>
      <c r="C526"/>
      <c r="D526"/>
      <c r="E526" s="3"/>
      <c r="F526" s="55"/>
      <c r="G526"/>
      <c r="H526"/>
    </row>
    <row r="527" spans="1:8" s="25" customFormat="1">
      <c r="A527"/>
      <c r="B527" s="63"/>
      <c r="C527"/>
      <c r="D527"/>
      <c r="E527" s="3"/>
      <c r="F527" s="55"/>
      <c r="G527"/>
      <c r="H527"/>
    </row>
    <row r="528" spans="1:8" s="25" customFormat="1">
      <c r="A528"/>
      <c r="B528" s="63"/>
      <c r="C528"/>
      <c r="D528"/>
      <c r="E528" s="3"/>
      <c r="F528" s="55"/>
      <c r="G528"/>
      <c r="H528"/>
    </row>
    <row r="529" spans="1:8" s="25" customFormat="1">
      <c r="A529"/>
      <c r="B529" s="63"/>
      <c r="C529"/>
      <c r="D529"/>
      <c r="E529" s="3"/>
      <c r="F529" s="55"/>
      <c r="G529"/>
      <c r="H529"/>
    </row>
    <row r="530" spans="1:8" s="25" customFormat="1">
      <c r="A530"/>
      <c r="B530" s="63"/>
      <c r="C530"/>
      <c r="D530"/>
      <c r="E530" s="3"/>
      <c r="F530" s="55" t="s">
        <v>782</v>
      </c>
      <c r="G530"/>
      <c r="H530"/>
    </row>
    <row r="531" spans="1:8" s="25" customFormat="1">
      <c r="A531"/>
      <c r="B531" s="63"/>
      <c r="C531"/>
      <c r="D531"/>
      <c r="E531" s="3"/>
      <c r="F531" s="55" t="s">
        <v>782</v>
      </c>
      <c r="G531"/>
      <c r="H531"/>
    </row>
    <row r="532" spans="1:8" s="25" customFormat="1">
      <c r="A532"/>
      <c r="B532" s="63"/>
      <c r="C532"/>
      <c r="D532"/>
      <c r="E532" s="3"/>
      <c r="F532" s="55" t="s">
        <v>782</v>
      </c>
      <c r="G532"/>
      <c r="H532"/>
    </row>
    <row r="533" spans="1:8" s="25" customFormat="1">
      <c r="A533"/>
      <c r="B533" s="63"/>
      <c r="C533"/>
      <c r="D533"/>
      <c r="E533" s="3"/>
      <c r="F533" s="55" t="s">
        <v>782</v>
      </c>
      <c r="G533"/>
      <c r="H533"/>
    </row>
    <row r="534" spans="1:8" s="25" customFormat="1">
      <c r="A534"/>
      <c r="B534" s="63"/>
      <c r="C534"/>
      <c r="D534"/>
      <c r="E534" s="3"/>
      <c r="F534" s="55" t="s">
        <v>782</v>
      </c>
      <c r="G534"/>
      <c r="H534"/>
    </row>
    <row r="535" spans="1:8" s="25" customFormat="1">
      <c r="A535"/>
      <c r="B535" s="63"/>
      <c r="C535"/>
      <c r="D535"/>
      <c r="E535" s="3"/>
      <c r="F535" s="55" t="s">
        <v>782</v>
      </c>
      <c r="G535"/>
      <c r="H535"/>
    </row>
    <row r="536" spans="1:8" s="25" customFormat="1">
      <c r="A536"/>
      <c r="B536" s="63"/>
      <c r="C536"/>
      <c r="D536"/>
      <c r="E536" s="3"/>
      <c r="F536" s="55" t="s">
        <v>782</v>
      </c>
      <c r="G536"/>
      <c r="H536"/>
    </row>
    <row r="537" spans="1:8" s="25" customFormat="1">
      <c r="A537"/>
      <c r="B537" s="63"/>
      <c r="C537"/>
      <c r="D537"/>
      <c r="E537" s="3"/>
      <c r="F537" s="55" t="s">
        <v>782</v>
      </c>
      <c r="G537"/>
      <c r="H537"/>
    </row>
    <row r="538" spans="1:8" s="25" customFormat="1">
      <c r="A538"/>
      <c r="B538" s="63"/>
      <c r="C538"/>
      <c r="D538"/>
      <c r="E538" s="3"/>
      <c r="F538" s="55" t="s">
        <v>782</v>
      </c>
      <c r="G538"/>
      <c r="H538"/>
    </row>
    <row r="539" spans="1:8" s="25" customFormat="1">
      <c r="A539"/>
      <c r="B539" s="63"/>
      <c r="C539"/>
      <c r="D539"/>
      <c r="E539" s="3"/>
      <c r="F539" s="55" t="s">
        <v>782</v>
      </c>
      <c r="G539"/>
      <c r="H539"/>
    </row>
    <row r="540" spans="1:8" s="25" customFormat="1">
      <c r="A540"/>
      <c r="B540" s="63"/>
      <c r="C540"/>
      <c r="D540"/>
      <c r="E540" s="3"/>
      <c r="F540" s="55" t="s">
        <v>782</v>
      </c>
      <c r="G540"/>
      <c r="H540"/>
    </row>
    <row r="541" spans="1:8" s="25" customFormat="1">
      <c r="A541"/>
      <c r="B541" s="63"/>
      <c r="C541"/>
      <c r="D541"/>
      <c r="E541" s="3"/>
      <c r="F541" s="55" t="s">
        <v>782</v>
      </c>
      <c r="G541"/>
      <c r="H541"/>
    </row>
    <row r="542" spans="1:8" s="25" customFormat="1">
      <c r="A542"/>
      <c r="B542" s="63"/>
      <c r="C542"/>
      <c r="D542"/>
      <c r="E542" s="3"/>
      <c r="F542" s="55" t="s">
        <v>782</v>
      </c>
      <c r="G542"/>
      <c r="H542"/>
    </row>
    <row r="543" spans="1:8" s="25" customFormat="1">
      <c r="A543"/>
      <c r="B543" s="63"/>
      <c r="C543"/>
      <c r="D543"/>
      <c r="E543" s="3"/>
      <c r="F543" s="55" t="s">
        <v>782</v>
      </c>
      <c r="G543"/>
      <c r="H543"/>
    </row>
    <row r="544" spans="1:8" s="25" customFormat="1">
      <c r="A544"/>
      <c r="B544" s="63"/>
      <c r="C544"/>
      <c r="D544"/>
      <c r="E544" s="3"/>
      <c r="F544" s="55" t="s">
        <v>782</v>
      </c>
      <c r="G544"/>
      <c r="H544"/>
    </row>
    <row r="545" spans="1:8" s="25" customFormat="1">
      <c r="A545"/>
      <c r="B545" s="63"/>
      <c r="C545"/>
      <c r="D545"/>
      <c r="E545" s="3"/>
      <c r="F545" s="55" t="s">
        <v>782</v>
      </c>
      <c r="G545"/>
      <c r="H545"/>
    </row>
    <row r="546" spans="1:8" s="25" customFormat="1">
      <c r="A546"/>
      <c r="B546" s="63"/>
      <c r="C546"/>
      <c r="D546"/>
      <c r="E546" s="3"/>
      <c r="F546" s="55"/>
      <c r="G546"/>
      <c r="H546"/>
    </row>
    <row r="547" spans="1:8" s="25" customFormat="1">
      <c r="A547"/>
      <c r="B547" s="63"/>
      <c r="C547"/>
      <c r="D547"/>
      <c r="E547" s="3"/>
      <c r="F547" s="55"/>
      <c r="G547"/>
      <c r="H547"/>
    </row>
    <row r="548" spans="1:8" s="25" customFormat="1">
      <c r="A548"/>
      <c r="B548" s="63"/>
      <c r="C548"/>
      <c r="D548"/>
      <c r="E548" s="3"/>
      <c r="F548" s="55"/>
      <c r="G548"/>
      <c r="H548"/>
    </row>
    <row r="549" spans="1:8" s="25" customFormat="1">
      <c r="A549"/>
      <c r="B549" s="63"/>
      <c r="C549"/>
      <c r="D549"/>
      <c r="E549" s="3"/>
      <c r="F549" s="55"/>
      <c r="G549"/>
      <c r="H549"/>
    </row>
    <row r="550" spans="1:8" s="25" customFormat="1">
      <c r="A550"/>
      <c r="B550" s="63"/>
      <c r="C550"/>
      <c r="D550"/>
      <c r="E550" s="3"/>
      <c r="F550" s="55"/>
      <c r="G550"/>
      <c r="H550"/>
    </row>
    <row r="551" spans="1:8" s="25" customFormat="1">
      <c r="A551"/>
      <c r="B551" s="63"/>
      <c r="C551"/>
      <c r="D551"/>
      <c r="E551" s="3"/>
      <c r="F551" s="55"/>
      <c r="G551"/>
      <c r="H551"/>
    </row>
    <row r="552" spans="1:8" s="25" customFormat="1">
      <c r="A552"/>
      <c r="B552" s="63"/>
      <c r="C552"/>
      <c r="D552"/>
      <c r="E552" s="3"/>
      <c r="F552" s="55"/>
      <c r="G552"/>
      <c r="H552"/>
    </row>
    <row r="553" spans="1:8" s="25" customFormat="1">
      <c r="A553"/>
      <c r="B553" s="63"/>
      <c r="C553"/>
      <c r="D553"/>
      <c r="E553" s="3"/>
      <c r="F553" s="55"/>
      <c r="G553"/>
      <c r="H553"/>
    </row>
    <row r="554" spans="1:8" s="25" customFormat="1">
      <c r="A554"/>
      <c r="B554" s="63"/>
      <c r="C554"/>
      <c r="D554"/>
      <c r="E554" s="3"/>
      <c r="F554" s="55"/>
      <c r="G554"/>
      <c r="H554"/>
    </row>
    <row r="555" spans="1:8" s="25" customFormat="1">
      <c r="A555"/>
      <c r="B555" s="63"/>
      <c r="C555"/>
      <c r="D555"/>
      <c r="E555" s="3"/>
      <c r="F555" s="55"/>
      <c r="G555"/>
      <c r="H555"/>
    </row>
    <row r="556" spans="1:8" s="25" customFormat="1">
      <c r="A556"/>
      <c r="B556" s="63"/>
      <c r="C556"/>
      <c r="D556"/>
      <c r="E556" s="3"/>
      <c r="F556" s="55"/>
      <c r="G556"/>
      <c r="H556"/>
    </row>
    <row r="557" spans="1:8" s="25" customFormat="1">
      <c r="A557"/>
      <c r="B557" s="63"/>
      <c r="C557"/>
      <c r="D557"/>
      <c r="E557" s="3"/>
      <c r="F557" s="55"/>
      <c r="G557"/>
      <c r="H557"/>
    </row>
    <row r="558" spans="1:8" s="25" customFormat="1">
      <c r="A558"/>
      <c r="B558" s="63"/>
      <c r="C558"/>
      <c r="D558"/>
      <c r="E558" s="3"/>
      <c r="F558" s="55"/>
      <c r="G558"/>
      <c r="H558"/>
    </row>
    <row r="559" spans="1:8" s="25" customFormat="1">
      <c r="A559"/>
      <c r="B559" s="63"/>
      <c r="C559"/>
      <c r="D559"/>
      <c r="E559" s="3"/>
      <c r="F559" s="55"/>
      <c r="G559"/>
      <c r="H559"/>
    </row>
    <row r="560" spans="1:8" s="25" customFormat="1">
      <c r="A560"/>
      <c r="B560" s="63"/>
      <c r="C560"/>
      <c r="D560"/>
      <c r="E560" s="3"/>
      <c r="F560" s="55"/>
      <c r="G560" s="3"/>
      <c r="H560"/>
    </row>
    <row r="561" spans="1:8" s="25" customFormat="1">
      <c r="A561"/>
      <c r="B561" s="63"/>
      <c r="C561"/>
      <c r="D561"/>
      <c r="E561" s="3"/>
      <c r="F561" s="55"/>
      <c r="G561"/>
      <c r="H561"/>
    </row>
    <row r="562" spans="1:8" s="25" customFormat="1">
      <c r="A562"/>
      <c r="B562" s="63"/>
      <c r="C562"/>
      <c r="D562"/>
      <c r="E562" s="3"/>
      <c r="F562" s="55"/>
      <c r="G562"/>
      <c r="H562"/>
    </row>
    <row r="563" spans="1:8" s="25" customFormat="1">
      <c r="A563"/>
      <c r="B563" s="63"/>
      <c r="C563"/>
      <c r="D563"/>
      <c r="E563" s="3"/>
      <c r="F563" s="55"/>
      <c r="G563"/>
      <c r="H563"/>
    </row>
    <row r="564" spans="1:8" s="25" customFormat="1">
      <c r="A564"/>
      <c r="B564" s="63"/>
      <c r="C564"/>
      <c r="D564"/>
      <c r="E564" s="3"/>
      <c r="F564" s="55"/>
      <c r="G564"/>
      <c r="H564"/>
    </row>
    <row r="565" spans="1:8" s="25" customFormat="1">
      <c r="A565"/>
      <c r="B565" s="63"/>
      <c r="C565"/>
      <c r="D565"/>
      <c r="E565" s="3"/>
      <c r="F565" s="55"/>
      <c r="G565"/>
      <c r="H565"/>
    </row>
    <row r="566" spans="1:8" s="25" customFormat="1">
      <c r="A566"/>
      <c r="B566" s="63"/>
      <c r="C566"/>
      <c r="D566"/>
      <c r="E566" s="3"/>
      <c r="F566" s="55"/>
      <c r="G566"/>
      <c r="H566"/>
    </row>
    <row r="567" spans="1:8" s="25" customFormat="1">
      <c r="A567"/>
      <c r="B567" s="63"/>
      <c r="C567"/>
      <c r="D567"/>
      <c r="E567" s="3"/>
      <c r="F567" s="55"/>
      <c r="G567"/>
      <c r="H567"/>
    </row>
    <row r="568" spans="1:8" s="25" customFormat="1">
      <c r="A568"/>
      <c r="B568" s="63"/>
      <c r="C568"/>
      <c r="D568"/>
      <c r="E568" s="3"/>
      <c r="F568" s="55"/>
      <c r="G568"/>
      <c r="H568"/>
    </row>
    <row r="569" spans="1:8" s="25" customFormat="1">
      <c r="A569"/>
      <c r="B569" s="63"/>
      <c r="C569"/>
      <c r="D569"/>
      <c r="E569" s="3"/>
      <c r="F569" s="55"/>
      <c r="G569"/>
      <c r="H569"/>
    </row>
    <row r="570" spans="1:8" s="25" customFormat="1">
      <c r="A570"/>
      <c r="B570" s="63"/>
      <c r="C570"/>
      <c r="D570"/>
      <c r="E570" s="3"/>
      <c r="F570" s="55"/>
      <c r="G570"/>
      <c r="H570"/>
    </row>
    <row r="571" spans="1:8" s="25" customFormat="1">
      <c r="A571"/>
      <c r="B571" s="63"/>
      <c r="C571"/>
      <c r="D571"/>
      <c r="E571" s="3"/>
      <c r="F571" s="55"/>
      <c r="G571"/>
      <c r="H571"/>
    </row>
    <row r="572" spans="1:8" s="25" customFormat="1">
      <c r="A572"/>
      <c r="B572" s="63"/>
      <c r="C572"/>
      <c r="D572"/>
      <c r="E572" s="3"/>
      <c r="F572" s="55"/>
      <c r="G572"/>
      <c r="H572"/>
    </row>
    <row r="573" spans="1:8" s="25" customFormat="1">
      <c r="A573"/>
      <c r="B573" s="63"/>
      <c r="C573"/>
      <c r="D573"/>
      <c r="E573" s="3"/>
      <c r="F573" s="55"/>
      <c r="G573" s="3"/>
      <c r="H573"/>
    </row>
    <row r="574" spans="1:8" s="25" customFormat="1">
      <c r="A574"/>
      <c r="B574" s="63"/>
      <c r="C574"/>
      <c r="D574"/>
      <c r="E574" s="3"/>
      <c r="F574" s="55"/>
      <c r="G574"/>
      <c r="H574"/>
    </row>
    <row r="575" spans="1:8" s="25" customFormat="1">
      <c r="A575"/>
      <c r="B575" s="63"/>
      <c r="C575"/>
      <c r="D575"/>
      <c r="E575" s="3"/>
      <c r="F575" s="55"/>
      <c r="G575"/>
      <c r="H575"/>
    </row>
    <row r="576" spans="1:8" s="25" customFormat="1">
      <c r="A576"/>
      <c r="B576" s="63"/>
      <c r="C576"/>
      <c r="D576"/>
      <c r="E576" s="3"/>
      <c r="F576" s="55"/>
      <c r="G576"/>
      <c r="H576"/>
    </row>
    <row r="577" spans="1:8" s="25" customFormat="1">
      <c r="A577"/>
      <c r="B577" s="63"/>
      <c r="C577"/>
      <c r="D577"/>
      <c r="E577" s="3"/>
      <c r="F577" s="55"/>
      <c r="G577"/>
      <c r="H577"/>
    </row>
    <row r="578" spans="1:8" s="25" customFormat="1">
      <c r="A578"/>
      <c r="B578" s="63"/>
      <c r="C578"/>
      <c r="D578"/>
      <c r="E578" s="3"/>
      <c r="F578" s="55"/>
      <c r="G578"/>
      <c r="H578"/>
    </row>
    <row r="579" spans="1:8" s="25" customFormat="1">
      <c r="A579"/>
      <c r="B579" s="63"/>
      <c r="C579"/>
      <c r="D579"/>
      <c r="E579" s="3"/>
      <c r="F579" s="55"/>
      <c r="G579"/>
      <c r="H579"/>
    </row>
    <row r="580" spans="1:8" s="25" customFormat="1">
      <c r="A580"/>
      <c r="B580" s="63"/>
      <c r="C580"/>
      <c r="D580"/>
      <c r="E580" s="3"/>
      <c r="F580" s="55"/>
      <c r="G580"/>
      <c r="H580"/>
    </row>
    <row r="581" spans="1:8" s="25" customFormat="1">
      <c r="A581"/>
      <c r="B581" s="63"/>
      <c r="C581"/>
      <c r="D581"/>
      <c r="E581" s="3"/>
      <c r="F581" s="55"/>
      <c r="G581"/>
      <c r="H581"/>
    </row>
    <row r="582" spans="1:8" s="25" customFormat="1">
      <c r="A582"/>
      <c r="B582" s="63"/>
      <c r="C582"/>
      <c r="D582"/>
      <c r="E582" s="3"/>
      <c r="F582" s="55"/>
      <c r="G582"/>
      <c r="H582"/>
    </row>
    <row r="583" spans="1:8" s="25" customFormat="1">
      <c r="A583"/>
      <c r="B583" s="63"/>
      <c r="C583"/>
      <c r="D583"/>
      <c r="E583" s="3"/>
      <c r="F583" s="55"/>
      <c r="G583"/>
      <c r="H583"/>
    </row>
    <row r="584" spans="1:8" s="25" customFormat="1">
      <c r="A584"/>
      <c r="B584" s="63"/>
      <c r="C584"/>
      <c r="D584"/>
      <c r="E584" s="3"/>
      <c r="F584" s="55"/>
      <c r="G584"/>
      <c r="H584"/>
    </row>
    <row r="585" spans="1:8" s="25" customFormat="1">
      <c r="A585"/>
      <c r="B585" s="63"/>
      <c r="C585"/>
      <c r="D585"/>
      <c r="E585" s="3"/>
      <c r="F585" s="55"/>
      <c r="G585"/>
      <c r="H585"/>
    </row>
    <row r="586" spans="1:8" s="25" customFormat="1">
      <c r="A586"/>
      <c r="B586" s="63"/>
      <c r="C586"/>
      <c r="D586"/>
      <c r="E586" s="3"/>
      <c r="F586" s="55"/>
      <c r="G586"/>
      <c r="H586"/>
    </row>
    <row r="587" spans="1:8" s="25" customFormat="1">
      <c r="A587"/>
      <c r="B587" s="63"/>
      <c r="C587"/>
      <c r="D587"/>
      <c r="E587" s="3"/>
      <c r="F587" s="55"/>
      <c r="G587"/>
      <c r="H587"/>
    </row>
    <row r="588" spans="1:8" s="25" customFormat="1">
      <c r="A588"/>
      <c r="B588" s="63"/>
      <c r="C588"/>
      <c r="D588"/>
      <c r="E588" s="3"/>
      <c r="F588" s="55"/>
      <c r="G588"/>
      <c r="H588"/>
    </row>
    <row r="589" spans="1:8" s="25" customFormat="1">
      <c r="A589"/>
      <c r="B589" s="63"/>
      <c r="C589"/>
      <c r="D589"/>
      <c r="E589" s="3"/>
      <c r="F589" s="55"/>
      <c r="G589"/>
      <c r="H589"/>
    </row>
    <row r="590" spans="1:8" s="25" customFormat="1">
      <c r="A590"/>
      <c r="B590" s="63"/>
      <c r="C590"/>
      <c r="D590"/>
      <c r="E590" s="3"/>
      <c r="F590" s="55"/>
      <c r="G590"/>
      <c r="H590"/>
    </row>
    <row r="591" spans="1:8" s="25" customFormat="1">
      <c r="A591"/>
      <c r="B591" s="63"/>
      <c r="C591"/>
      <c r="D591"/>
      <c r="E591" s="3"/>
      <c r="F591" s="55"/>
      <c r="G591"/>
      <c r="H591"/>
    </row>
    <row r="592" spans="1:8" s="25" customFormat="1">
      <c r="A592"/>
      <c r="B592" s="63"/>
      <c r="C592"/>
      <c r="D592"/>
      <c r="E592" s="3"/>
      <c r="F592" s="55"/>
      <c r="G592"/>
      <c r="H592"/>
    </row>
    <row r="593" spans="1:8" s="25" customFormat="1">
      <c r="A593"/>
      <c r="B593" s="63"/>
      <c r="C593"/>
      <c r="D593"/>
      <c r="E593" s="3"/>
      <c r="F593" s="55"/>
      <c r="G593"/>
      <c r="H593"/>
    </row>
    <row r="594" spans="1:8" s="25" customFormat="1">
      <c r="A594"/>
      <c r="B594" s="63"/>
      <c r="C594"/>
      <c r="D594"/>
      <c r="E594" s="3"/>
      <c r="F594" s="55"/>
      <c r="G594"/>
      <c r="H594"/>
    </row>
    <row r="595" spans="1:8" s="25" customFormat="1">
      <c r="A595"/>
      <c r="B595" s="63"/>
      <c r="C595"/>
      <c r="D595"/>
      <c r="E595" s="3"/>
      <c r="F595" s="55"/>
      <c r="G595" s="3"/>
      <c r="H595"/>
    </row>
    <row r="596" spans="1:8" s="25" customFormat="1">
      <c r="A596"/>
      <c r="B596" s="63"/>
      <c r="C596"/>
      <c r="D596"/>
      <c r="E596" s="3"/>
      <c r="F596" s="55"/>
      <c r="G596" s="3"/>
      <c r="H596"/>
    </row>
    <row r="597" spans="1:8" s="25" customFormat="1">
      <c r="A597"/>
      <c r="B597" s="63"/>
      <c r="C597"/>
      <c r="D597"/>
      <c r="E597" s="3"/>
      <c r="F597" s="55"/>
      <c r="G597"/>
      <c r="H597"/>
    </row>
    <row r="598" spans="1:8" s="25" customFormat="1">
      <c r="A598"/>
      <c r="B598" s="63"/>
      <c r="C598"/>
      <c r="D598"/>
      <c r="E598" s="3"/>
      <c r="F598" s="55"/>
      <c r="G598" s="3"/>
      <c r="H598"/>
    </row>
    <row r="599" spans="1:8" s="25" customFormat="1">
      <c r="A599"/>
      <c r="B599" s="63"/>
      <c r="C599"/>
      <c r="D599"/>
      <c r="E599" s="3"/>
      <c r="F599" s="55"/>
      <c r="G599"/>
      <c r="H599"/>
    </row>
    <row r="600" spans="1:8" s="25" customFormat="1">
      <c r="A600"/>
      <c r="B600" s="63"/>
      <c r="C600"/>
      <c r="D600"/>
      <c r="E600" s="3"/>
      <c r="F600" s="55"/>
      <c r="G600"/>
      <c r="H600"/>
    </row>
    <row r="601" spans="1:8" s="25" customFormat="1">
      <c r="A601"/>
      <c r="B601" s="63"/>
      <c r="C601"/>
      <c r="D601"/>
      <c r="E601" s="3"/>
      <c r="F601" s="55"/>
      <c r="G601"/>
      <c r="H601"/>
    </row>
    <row r="602" spans="1:8" s="25" customFormat="1">
      <c r="A602"/>
      <c r="B602" s="63"/>
      <c r="C602"/>
      <c r="D602"/>
      <c r="E602" s="3"/>
      <c r="F602" s="55"/>
      <c r="G602"/>
      <c r="H602"/>
    </row>
    <row r="603" spans="1:8" s="25" customFormat="1">
      <c r="A603"/>
      <c r="B603" s="63"/>
      <c r="C603"/>
      <c r="D603"/>
      <c r="E603" s="3"/>
      <c r="F603" s="55"/>
      <c r="G603" s="3"/>
      <c r="H603"/>
    </row>
    <row r="604" spans="1:8" s="25" customFormat="1">
      <c r="A604"/>
      <c r="B604" s="63"/>
      <c r="C604"/>
      <c r="D604"/>
      <c r="E604" s="3"/>
      <c r="F604" s="55"/>
      <c r="G604" s="3"/>
      <c r="H604"/>
    </row>
    <row r="605" spans="1:8" s="25" customFormat="1">
      <c r="A605"/>
      <c r="B605" s="63"/>
      <c r="C605"/>
      <c r="D605"/>
      <c r="E605" s="3"/>
      <c r="F605" s="55"/>
      <c r="G605"/>
      <c r="H605"/>
    </row>
    <row r="606" spans="1:8" s="25" customFormat="1">
      <c r="A606"/>
      <c r="B606" s="63"/>
      <c r="C606"/>
      <c r="D606"/>
      <c r="E606" s="3"/>
      <c r="F606" s="55"/>
      <c r="G606"/>
      <c r="H606"/>
    </row>
    <row r="607" spans="1:8" s="25" customFormat="1">
      <c r="A607"/>
      <c r="B607" s="63"/>
      <c r="C607"/>
      <c r="D607"/>
      <c r="E607" s="3"/>
      <c r="F607" s="55"/>
      <c r="G607"/>
      <c r="H607"/>
    </row>
    <row r="608" spans="1:8" s="25" customFormat="1">
      <c r="A608"/>
      <c r="B608" s="63"/>
      <c r="C608"/>
      <c r="D608"/>
      <c r="E608" s="3"/>
      <c r="F608" s="55"/>
      <c r="G608"/>
      <c r="H608"/>
    </row>
    <row r="609" spans="1:8" s="25" customFormat="1">
      <c r="A609"/>
      <c r="B609" s="63"/>
      <c r="C609"/>
      <c r="D609"/>
      <c r="E609" s="3"/>
      <c r="F609" s="55"/>
      <c r="G609"/>
      <c r="H609"/>
    </row>
    <row r="610" spans="1:8" s="25" customFormat="1">
      <c r="A610"/>
      <c r="B610" s="63"/>
      <c r="C610"/>
      <c r="D610"/>
      <c r="E610" s="3"/>
      <c r="F610" s="55"/>
      <c r="G610"/>
      <c r="H610"/>
    </row>
    <row r="611" spans="1:8" s="25" customFormat="1">
      <c r="A611"/>
      <c r="B611" s="63"/>
      <c r="C611"/>
      <c r="D611"/>
      <c r="E611" s="3"/>
      <c r="F611" s="55"/>
      <c r="G611"/>
      <c r="H611"/>
    </row>
    <row r="612" spans="1:8" s="25" customFormat="1">
      <c r="A612"/>
      <c r="B612" s="63"/>
      <c r="C612"/>
      <c r="D612"/>
      <c r="E612" s="3"/>
      <c r="F612" s="55"/>
      <c r="G612"/>
      <c r="H612"/>
    </row>
    <row r="613" spans="1:8" s="25" customFormat="1">
      <c r="A613"/>
      <c r="B613" s="63"/>
      <c r="C613"/>
      <c r="D613"/>
      <c r="E613" s="3"/>
      <c r="F613" s="55"/>
      <c r="G613"/>
      <c r="H613"/>
    </row>
    <row r="614" spans="1:8" s="25" customFormat="1">
      <c r="A614"/>
      <c r="B614" s="63"/>
      <c r="C614"/>
      <c r="D614"/>
      <c r="E614" s="3"/>
      <c r="F614" s="55"/>
      <c r="G614"/>
      <c r="H614"/>
    </row>
    <row r="615" spans="1:8" s="25" customFormat="1">
      <c r="A615"/>
      <c r="B615" s="63"/>
      <c r="C615"/>
      <c r="D615"/>
      <c r="E615" s="3"/>
      <c r="F615" s="55"/>
      <c r="G615"/>
      <c r="H615"/>
    </row>
    <row r="616" spans="1:8" s="25" customFormat="1">
      <c r="A616"/>
      <c r="B616" s="63"/>
      <c r="C616"/>
      <c r="D616"/>
      <c r="E616" s="3"/>
      <c r="F616" s="55"/>
      <c r="G616"/>
      <c r="H616"/>
    </row>
    <row r="617" spans="1:8" s="25" customFormat="1">
      <c r="A617"/>
      <c r="B617" s="63"/>
      <c r="C617"/>
      <c r="D617"/>
      <c r="E617" s="3"/>
      <c r="F617" s="55"/>
      <c r="G617"/>
      <c r="H617"/>
    </row>
    <row r="618" spans="1:8" s="25" customFormat="1">
      <c r="A618"/>
      <c r="B618" s="63"/>
      <c r="C618"/>
      <c r="D618"/>
      <c r="E618" s="3"/>
      <c r="F618" s="55"/>
      <c r="G618"/>
      <c r="H618"/>
    </row>
    <row r="619" spans="1:8" s="25" customFormat="1">
      <c r="A619"/>
      <c r="B619" s="63"/>
      <c r="C619"/>
      <c r="D619"/>
      <c r="E619" s="3"/>
      <c r="F619" s="55"/>
      <c r="G619"/>
      <c r="H619"/>
    </row>
    <row r="620" spans="1:8" s="25" customFormat="1">
      <c r="A620"/>
      <c r="B620" s="63"/>
      <c r="C620"/>
      <c r="D620"/>
      <c r="E620" s="3"/>
      <c r="F620" s="55"/>
      <c r="G620"/>
      <c r="H620"/>
    </row>
    <row r="621" spans="1:8" s="25" customFormat="1">
      <c r="A621"/>
      <c r="B621" s="63"/>
      <c r="C621"/>
      <c r="D621"/>
      <c r="E621" s="3"/>
      <c r="F621" s="55"/>
      <c r="G621"/>
      <c r="H621"/>
    </row>
    <row r="622" spans="1:8" s="25" customFormat="1">
      <c r="A622"/>
      <c r="B622" s="63"/>
      <c r="C622"/>
      <c r="D622"/>
      <c r="E622" s="3"/>
      <c r="F622" s="55"/>
      <c r="G622" s="3"/>
      <c r="H622"/>
    </row>
    <row r="623" spans="1:8" s="25" customFormat="1">
      <c r="A623"/>
      <c r="B623" s="63"/>
      <c r="C623"/>
      <c r="D623"/>
      <c r="E623" s="3"/>
      <c r="F623" s="55"/>
      <c r="G623"/>
      <c r="H623"/>
    </row>
    <row r="624" spans="1:8" s="25" customFormat="1">
      <c r="A624"/>
      <c r="B624" s="63"/>
      <c r="C624"/>
      <c r="D624"/>
      <c r="E624" s="3"/>
      <c r="F624" s="55"/>
      <c r="G624"/>
      <c r="H624"/>
    </row>
    <row r="625" spans="1:8" s="25" customFormat="1">
      <c r="A625"/>
      <c r="B625" s="63"/>
      <c r="C625"/>
      <c r="D625"/>
      <c r="E625" s="3"/>
      <c r="F625" s="55"/>
      <c r="G625"/>
      <c r="H625"/>
    </row>
    <row r="626" spans="1:8" s="25" customFormat="1">
      <c r="A626"/>
      <c r="B626" s="63"/>
      <c r="C626"/>
      <c r="D626"/>
      <c r="E626" s="3"/>
      <c r="F626" s="55"/>
      <c r="G626"/>
      <c r="H626"/>
    </row>
    <row r="627" spans="1:8" s="25" customFormat="1">
      <c r="A627"/>
      <c r="B627" s="63"/>
      <c r="C627"/>
      <c r="D627"/>
      <c r="E627" s="3"/>
      <c r="F627" s="55"/>
      <c r="G627"/>
      <c r="H627"/>
    </row>
    <row r="628" spans="1:8" s="25" customFormat="1">
      <c r="A628"/>
      <c r="B628" s="63"/>
      <c r="C628"/>
      <c r="D628"/>
      <c r="E628" s="3"/>
      <c r="F628" s="55"/>
      <c r="G628"/>
      <c r="H628"/>
    </row>
    <row r="629" spans="1:8" s="25" customFormat="1">
      <c r="A629"/>
      <c r="B629" s="63"/>
      <c r="C629"/>
      <c r="D629"/>
      <c r="E629" s="3"/>
      <c r="F629" s="55"/>
      <c r="G629"/>
      <c r="H629"/>
    </row>
    <row r="630" spans="1:8" s="25" customFormat="1">
      <c r="A630"/>
      <c r="B630" s="63"/>
      <c r="C630"/>
      <c r="D630"/>
      <c r="E630" s="3"/>
      <c r="F630" s="55"/>
      <c r="G630"/>
      <c r="H630"/>
    </row>
    <row r="631" spans="1:8" s="25" customFormat="1">
      <c r="A631"/>
      <c r="B631" s="63"/>
      <c r="C631"/>
      <c r="D631"/>
      <c r="E631" s="3"/>
      <c r="F631" s="55"/>
      <c r="G631"/>
      <c r="H631"/>
    </row>
    <row r="632" spans="1:8" s="25" customFormat="1">
      <c r="A632"/>
      <c r="B632" s="63"/>
      <c r="C632"/>
      <c r="D632"/>
      <c r="E632" s="3"/>
      <c r="F632" s="55"/>
      <c r="G632"/>
      <c r="H632"/>
    </row>
    <row r="633" spans="1:8" s="25" customFormat="1">
      <c r="A633"/>
      <c r="B633" s="63"/>
      <c r="C633"/>
      <c r="D633"/>
      <c r="E633" s="3"/>
      <c r="F633" s="55"/>
      <c r="G633"/>
      <c r="H633"/>
    </row>
    <row r="634" spans="1:8" s="25" customFormat="1">
      <c r="A634"/>
      <c r="B634" s="63"/>
      <c r="C634"/>
      <c r="D634"/>
      <c r="E634" s="3"/>
      <c r="F634" s="55"/>
      <c r="G634" s="3"/>
      <c r="H634"/>
    </row>
    <row r="635" spans="1:8" s="25" customFormat="1">
      <c r="A635"/>
      <c r="B635" s="63"/>
      <c r="C635"/>
      <c r="D635"/>
      <c r="E635" s="3"/>
      <c r="F635" s="55"/>
      <c r="G635" s="3"/>
      <c r="H635"/>
    </row>
    <row r="636" spans="1:8" s="25" customFormat="1">
      <c r="A636"/>
      <c r="B636" s="63"/>
      <c r="C636"/>
      <c r="D636"/>
      <c r="E636" s="3"/>
      <c r="F636" s="55"/>
      <c r="G636" s="3"/>
      <c r="H636"/>
    </row>
    <row r="637" spans="1:8" s="25" customFormat="1">
      <c r="A637"/>
      <c r="B637" s="63"/>
      <c r="C637"/>
      <c r="D637"/>
      <c r="E637" s="3"/>
      <c r="F637" s="55"/>
      <c r="G637"/>
      <c r="H637"/>
    </row>
    <row r="638" spans="1:8" s="25" customFormat="1">
      <c r="A638"/>
      <c r="B638" s="63"/>
      <c r="C638"/>
      <c r="D638"/>
      <c r="E638" s="3"/>
      <c r="F638" s="55"/>
      <c r="G638"/>
      <c r="H638"/>
    </row>
    <row r="639" spans="1:8" s="25" customFormat="1">
      <c r="A639"/>
      <c r="B639" s="63"/>
      <c r="C639"/>
      <c r="D639"/>
      <c r="E639" s="3"/>
      <c r="F639" s="55"/>
      <c r="G639"/>
      <c r="H639"/>
    </row>
    <row r="640" spans="1:8" s="25" customFormat="1">
      <c r="A640"/>
      <c r="B640" s="63"/>
      <c r="C640"/>
      <c r="D640"/>
      <c r="E640" s="3"/>
      <c r="F640" s="55"/>
      <c r="G640"/>
      <c r="H640"/>
    </row>
    <row r="641" spans="1:8" s="25" customFormat="1">
      <c r="A641"/>
      <c r="B641" s="63"/>
      <c r="C641"/>
      <c r="D641"/>
      <c r="E641" s="3"/>
      <c r="F641" s="55"/>
      <c r="G641"/>
      <c r="H641"/>
    </row>
    <row r="642" spans="1:8" s="25" customFormat="1">
      <c r="A642"/>
      <c r="B642" s="63"/>
      <c r="C642"/>
      <c r="D642"/>
      <c r="E642" s="3"/>
      <c r="F642" s="55"/>
      <c r="G642" s="3"/>
      <c r="H642"/>
    </row>
    <row r="643" spans="1:8" s="25" customFormat="1">
      <c r="A643"/>
      <c r="B643" s="63"/>
      <c r="C643"/>
      <c r="D643"/>
      <c r="E643" s="3"/>
      <c r="F643" s="55"/>
      <c r="G643" s="3"/>
      <c r="H643"/>
    </row>
    <row r="644" spans="1:8" s="25" customFormat="1">
      <c r="A644"/>
      <c r="B644" s="63"/>
      <c r="C644"/>
      <c r="D644"/>
      <c r="E644" s="3"/>
      <c r="F644" s="55"/>
      <c r="G644" s="3"/>
      <c r="H644"/>
    </row>
    <row r="645" spans="1:8" s="25" customFormat="1">
      <c r="A645"/>
      <c r="B645" s="63"/>
      <c r="C645"/>
      <c r="D645"/>
      <c r="E645" s="3"/>
      <c r="F645" s="55"/>
      <c r="G645" s="3"/>
      <c r="H645"/>
    </row>
    <row r="646" spans="1:8" s="25" customFormat="1">
      <c r="A646"/>
      <c r="B646" s="63"/>
      <c r="C646"/>
      <c r="D646"/>
      <c r="E646" s="3"/>
      <c r="F646" s="55"/>
      <c r="G646"/>
      <c r="H646"/>
    </row>
    <row r="647" spans="1:8" s="25" customFormat="1">
      <c r="A647"/>
      <c r="B647" s="63"/>
      <c r="C647"/>
      <c r="D647"/>
      <c r="E647" s="3"/>
      <c r="F647" s="55"/>
      <c r="G647"/>
      <c r="H647"/>
    </row>
    <row r="648" spans="1:8" s="25" customFormat="1">
      <c r="A648"/>
      <c r="B648" s="63"/>
      <c r="C648"/>
      <c r="D648"/>
      <c r="E648" s="3"/>
      <c r="F648" s="55"/>
      <c r="G648"/>
      <c r="H648"/>
    </row>
    <row r="649" spans="1:8" s="25" customFormat="1">
      <c r="A649"/>
      <c r="B649" s="63"/>
      <c r="C649"/>
      <c r="D649"/>
      <c r="E649" s="3"/>
      <c r="F649" s="55"/>
      <c r="G649"/>
      <c r="H649"/>
    </row>
    <row r="650" spans="1:8" s="25" customFormat="1">
      <c r="A650"/>
      <c r="B650" s="63"/>
      <c r="C650"/>
      <c r="D650"/>
      <c r="E650" s="3"/>
      <c r="F650" s="55"/>
      <c r="G650"/>
      <c r="H650"/>
    </row>
    <row r="651" spans="1:8" s="25" customFormat="1">
      <c r="A651"/>
      <c r="B651" s="63"/>
      <c r="C651"/>
      <c r="D651"/>
      <c r="E651" s="3"/>
      <c r="F651" s="55"/>
      <c r="G651"/>
      <c r="H651"/>
    </row>
    <row r="652" spans="1:8" s="25" customFormat="1">
      <c r="A652"/>
      <c r="B652" s="63"/>
      <c r="C652"/>
      <c r="D652"/>
      <c r="E652" s="3"/>
      <c r="F652" s="55"/>
      <c r="G652"/>
      <c r="H652"/>
    </row>
    <row r="653" spans="1:8" s="25" customFormat="1">
      <c r="A653"/>
      <c r="B653" s="63"/>
      <c r="C653"/>
      <c r="D653"/>
      <c r="E653" s="3"/>
      <c r="F653" s="55"/>
      <c r="G653" s="3"/>
      <c r="H653"/>
    </row>
    <row r="654" spans="1:8" s="25" customFormat="1">
      <c r="A654"/>
      <c r="B654" s="63"/>
      <c r="C654"/>
      <c r="D654"/>
      <c r="E654" s="3"/>
      <c r="F654" s="55"/>
      <c r="G654" s="3"/>
      <c r="H654"/>
    </row>
    <row r="655" spans="1:8" s="25" customFormat="1">
      <c r="A655"/>
      <c r="B655" s="63"/>
      <c r="C655"/>
      <c r="D655"/>
      <c r="E655" s="3"/>
      <c r="F655" s="55"/>
      <c r="G655"/>
      <c r="H655"/>
    </row>
    <row r="656" spans="1:8" s="25" customFormat="1">
      <c r="A656"/>
      <c r="B656" s="63"/>
      <c r="C656"/>
      <c r="D656"/>
      <c r="E656" s="3"/>
      <c r="F656" s="55"/>
      <c r="G656" s="3"/>
      <c r="H656"/>
    </row>
    <row r="657" spans="1:8" s="25" customFormat="1">
      <c r="A657"/>
      <c r="B657" s="63"/>
      <c r="C657"/>
      <c r="D657"/>
      <c r="E657" s="3"/>
      <c r="F657" s="55"/>
      <c r="G657" s="3"/>
      <c r="H657"/>
    </row>
    <row r="658" spans="1:8" s="25" customFormat="1">
      <c r="A658"/>
      <c r="B658" s="63"/>
      <c r="C658"/>
      <c r="D658"/>
      <c r="E658" s="3"/>
      <c r="F658" s="55"/>
      <c r="G658" s="3"/>
      <c r="H658"/>
    </row>
    <row r="659" spans="1:8" s="25" customFormat="1">
      <c r="A659"/>
      <c r="B659" s="63"/>
      <c r="C659"/>
      <c r="D659"/>
      <c r="E659" s="3"/>
      <c r="F659" s="55"/>
      <c r="G659" s="3"/>
      <c r="H659"/>
    </row>
    <row r="660" spans="1:8" s="25" customFormat="1">
      <c r="A660"/>
      <c r="B660" s="63"/>
      <c r="C660"/>
      <c r="D660"/>
      <c r="E660" s="3"/>
      <c r="F660" s="55"/>
      <c r="G660"/>
      <c r="H660"/>
    </row>
    <row r="661" spans="1:8" s="25" customFormat="1">
      <c r="A661"/>
      <c r="B661" s="63"/>
      <c r="C661"/>
      <c r="D661"/>
      <c r="E661" s="3"/>
      <c r="F661" s="55"/>
      <c r="G661" s="3"/>
      <c r="H661"/>
    </row>
    <row r="662" spans="1:8" s="25" customFormat="1">
      <c r="A662"/>
      <c r="B662" s="63"/>
      <c r="C662"/>
      <c r="D662"/>
      <c r="E662" s="3"/>
      <c r="F662" s="55"/>
      <c r="G662"/>
      <c r="H662"/>
    </row>
    <row r="663" spans="1:8" s="25" customFormat="1">
      <c r="A663"/>
      <c r="B663" s="63"/>
      <c r="C663"/>
      <c r="D663"/>
      <c r="E663" s="3"/>
      <c r="F663" s="55"/>
      <c r="G663"/>
      <c r="H663"/>
    </row>
    <row r="664" spans="1:8" s="25" customFormat="1">
      <c r="A664"/>
      <c r="B664" s="63"/>
      <c r="C664"/>
      <c r="D664"/>
      <c r="E664" s="3"/>
      <c r="F664" s="55"/>
      <c r="G664" s="3"/>
      <c r="H664"/>
    </row>
    <row r="665" spans="1:8" s="25" customFormat="1">
      <c r="A665"/>
      <c r="B665" s="63"/>
      <c r="C665"/>
      <c r="D665"/>
      <c r="E665" s="3"/>
      <c r="F665" s="55"/>
      <c r="G665"/>
      <c r="H665"/>
    </row>
    <row r="666" spans="1:8" s="25" customFormat="1">
      <c r="A666"/>
      <c r="B666" s="63"/>
      <c r="C666"/>
      <c r="D666"/>
      <c r="E666" s="3"/>
      <c r="F666" s="55"/>
      <c r="G666"/>
      <c r="H666"/>
    </row>
    <row r="667" spans="1:8" s="25" customFormat="1">
      <c r="A667"/>
      <c r="B667" s="63"/>
      <c r="C667"/>
      <c r="D667"/>
      <c r="E667" s="3"/>
      <c r="F667" s="55"/>
      <c r="G667"/>
      <c r="H667"/>
    </row>
    <row r="668" spans="1:8" s="25" customFormat="1">
      <c r="A668"/>
      <c r="B668" s="63"/>
      <c r="C668"/>
      <c r="D668"/>
      <c r="E668" s="3"/>
      <c r="F668" s="55"/>
      <c r="G668"/>
      <c r="H668"/>
    </row>
    <row r="669" spans="1:8" s="25" customFormat="1">
      <c r="A669"/>
      <c r="B669" s="63"/>
      <c r="C669"/>
      <c r="D669"/>
      <c r="E669" s="3"/>
      <c r="F669" s="55"/>
      <c r="G669"/>
      <c r="H669"/>
    </row>
    <row r="670" spans="1:8" s="25" customFormat="1">
      <c r="A670"/>
      <c r="B670" s="63"/>
      <c r="C670"/>
      <c r="D670"/>
      <c r="E670" s="3"/>
      <c r="F670" s="55"/>
      <c r="G670"/>
      <c r="H670"/>
    </row>
    <row r="671" spans="1:8" s="25" customFormat="1">
      <c r="A671"/>
      <c r="B671" s="63"/>
      <c r="C671"/>
      <c r="D671"/>
      <c r="E671" s="3"/>
      <c r="F671" s="55"/>
      <c r="G671"/>
      <c r="H671"/>
    </row>
    <row r="672" spans="1:8" s="25" customFormat="1">
      <c r="A672"/>
      <c r="B672" s="63"/>
      <c r="C672"/>
      <c r="D672"/>
      <c r="E672" s="3"/>
      <c r="F672" s="55"/>
      <c r="G672"/>
      <c r="H672"/>
    </row>
    <row r="673" spans="1:8" s="25" customFormat="1">
      <c r="A673"/>
      <c r="B673" s="63"/>
      <c r="C673"/>
      <c r="D673"/>
      <c r="E673" s="3"/>
      <c r="F673" s="55"/>
      <c r="G673" s="3"/>
      <c r="H673"/>
    </row>
    <row r="674" spans="1:8" s="25" customFormat="1">
      <c r="A674"/>
      <c r="B674" s="63"/>
      <c r="C674"/>
      <c r="D674"/>
      <c r="E674" s="3"/>
      <c r="F674" s="55"/>
      <c r="G674"/>
      <c r="H674"/>
    </row>
    <row r="675" spans="1:8" s="25" customFormat="1">
      <c r="A675"/>
      <c r="B675" s="63"/>
      <c r="C675"/>
      <c r="D675"/>
      <c r="E675" s="3"/>
      <c r="F675" s="55"/>
      <c r="G675" s="3"/>
      <c r="H675"/>
    </row>
    <row r="676" spans="1:8" s="25" customFormat="1">
      <c r="A676"/>
      <c r="B676" s="63"/>
      <c r="C676"/>
      <c r="D676"/>
      <c r="E676" s="3"/>
      <c r="F676" s="55"/>
      <c r="G676"/>
      <c r="H676"/>
    </row>
    <row r="677" spans="1:8" s="25" customFormat="1">
      <c r="A677"/>
      <c r="B677" s="63"/>
      <c r="C677"/>
      <c r="D677"/>
      <c r="E677" s="3"/>
      <c r="F677" s="55"/>
      <c r="G677"/>
      <c r="H677"/>
    </row>
    <row r="678" spans="1:8" s="25" customFormat="1">
      <c r="A678"/>
      <c r="B678" s="63"/>
      <c r="C678"/>
      <c r="D678"/>
      <c r="E678" s="3"/>
      <c r="F678" s="55"/>
      <c r="G678"/>
      <c r="H678"/>
    </row>
    <row r="679" spans="1:8" s="25" customFormat="1">
      <c r="A679"/>
      <c r="B679" s="63"/>
      <c r="C679"/>
      <c r="D679"/>
      <c r="E679" s="3"/>
      <c r="F679" s="55"/>
      <c r="G679"/>
      <c r="H679"/>
    </row>
    <row r="680" spans="1:8" s="25" customFormat="1">
      <c r="A680"/>
      <c r="B680" s="63"/>
      <c r="C680"/>
      <c r="D680"/>
      <c r="E680" s="3"/>
      <c r="F680" s="55"/>
      <c r="G680" s="3"/>
      <c r="H680"/>
    </row>
    <row r="681" spans="1:8" s="25" customFormat="1">
      <c r="A681"/>
      <c r="B681" s="63"/>
      <c r="C681"/>
      <c r="D681"/>
      <c r="E681" s="3"/>
      <c r="F681" s="55"/>
      <c r="G681"/>
      <c r="H681"/>
    </row>
    <row r="682" spans="1:8" s="25" customFormat="1">
      <c r="A682"/>
      <c r="B682" s="63"/>
      <c r="C682"/>
      <c r="D682"/>
      <c r="E682" s="3"/>
      <c r="F682" s="55"/>
      <c r="G682"/>
      <c r="H682"/>
    </row>
    <row r="683" spans="1:8" s="25" customFormat="1">
      <c r="A683"/>
      <c r="B683" s="63"/>
      <c r="C683"/>
      <c r="D683"/>
      <c r="E683" s="3"/>
      <c r="F683" s="55"/>
      <c r="G683"/>
      <c r="H683"/>
    </row>
    <row r="684" spans="1:8" s="25" customFormat="1">
      <c r="A684"/>
      <c r="B684" s="63"/>
      <c r="C684"/>
      <c r="D684"/>
      <c r="E684" s="3"/>
      <c r="F684" s="55"/>
      <c r="G684" s="3"/>
      <c r="H684"/>
    </row>
    <row r="685" spans="1:8" s="25" customFormat="1">
      <c r="A685"/>
      <c r="B685" s="63"/>
      <c r="C685"/>
      <c r="D685"/>
      <c r="E685" s="3"/>
      <c r="F685" s="55"/>
      <c r="G685"/>
      <c r="H685"/>
    </row>
    <row r="686" spans="1:8" s="25" customFormat="1">
      <c r="A686"/>
      <c r="B686" s="63"/>
      <c r="C686"/>
      <c r="D686"/>
      <c r="E686" s="3"/>
      <c r="F686" s="55"/>
      <c r="G686"/>
      <c r="H686"/>
    </row>
    <row r="687" spans="1:8" s="25" customFormat="1">
      <c r="A687"/>
      <c r="B687" s="63"/>
      <c r="C687"/>
      <c r="D687"/>
      <c r="E687" s="3"/>
      <c r="F687" s="55"/>
      <c r="G687" s="3"/>
      <c r="H687"/>
    </row>
    <row r="688" spans="1:8" s="25" customFormat="1">
      <c r="A688"/>
      <c r="B688" s="63"/>
      <c r="C688"/>
      <c r="D688"/>
      <c r="E688" s="3"/>
      <c r="F688" s="55"/>
      <c r="G688" s="3"/>
      <c r="H688"/>
    </row>
    <row r="689" spans="1:8" s="25" customFormat="1">
      <c r="A689"/>
      <c r="B689" s="63"/>
      <c r="C689"/>
      <c r="D689"/>
      <c r="E689" s="3"/>
      <c r="F689" s="55"/>
      <c r="G689"/>
      <c r="H689"/>
    </row>
    <row r="690" spans="1:8" s="25" customFormat="1">
      <c r="A690"/>
      <c r="B690" s="63"/>
      <c r="C690"/>
      <c r="D690"/>
      <c r="E690" s="3"/>
      <c r="F690" s="55"/>
      <c r="G690"/>
      <c r="H690"/>
    </row>
    <row r="691" spans="1:8" s="25" customFormat="1">
      <c r="A691"/>
      <c r="B691" s="63"/>
      <c r="C691"/>
      <c r="D691"/>
      <c r="E691" s="3"/>
      <c r="F691" s="55"/>
      <c r="G691" s="3"/>
      <c r="H691"/>
    </row>
    <row r="692" spans="1:8" s="25" customFormat="1">
      <c r="A692"/>
      <c r="B692" s="63"/>
      <c r="C692"/>
      <c r="D692"/>
      <c r="E692" s="3"/>
      <c r="F692" s="55"/>
      <c r="G692"/>
      <c r="H692"/>
    </row>
    <row r="693" spans="1:8" s="25" customFormat="1">
      <c r="A693"/>
      <c r="B693" s="63"/>
      <c r="C693"/>
      <c r="D693"/>
      <c r="E693" s="3"/>
      <c r="F693" s="55"/>
      <c r="G693"/>
      <c r="H693"/>
    </row>
    <row r="694" spans="1:8" s="25" customFormat="1">
      <c r="A694"/>
      <c r="B694" s="63"/>
      <c r="C694"/>
      <c r="D694"/>
      <c r="E694" s="3"/>
      <c r="F694" s="55"/>
      <c r="G694"/>
      <c r="H694"/>
    </row>
    <row r="695" spans="1:8" s="25" customFormat="1">
      <c r="A695"/>
      <c r="B695" s="63"/>
      <c r="C695"/>
      <c r="D695"/>
      <c r="E695" s="3"/>
      <c r="F695" s="55"/>
      <c r="G695"/>
      <c r="H695"/>
    </row>
    <row r="696" spans="1:8" s="25" customFormat="1">
      <c r="A696"/>
      <c r="B696" s="63"/>
      <c r="C696"/>
      <c r="D696"/>
      <c r="E696" s="3"/>
      <c r="F696" s="55"/>
      <c r="G696" s="3"/>
      <c r="H696"/>
    </row>
    <row r="697" spans="1:8" s="25" customFormat="1">
      <c r="A697"/>
      <c r="B697" s="63"/>
      <c r="C697"/>
      <c r="D697"/>
      <c r="E697" s="3"/>
      <c r="F697" s="55"/>
      <c r="G697"/>
      <c r="H697"/>
    </row>
    <row r="698" spans="1:8" s="25" customFormat="1">
      <c r="A698"/>
      <c r="B698" s="63"/>
      <c r="C698"/>
      <c r="D698"/>
      <c r="E698" s="3"/>
      <c r="F698" s="55"/>
      <c r="G698" s="3"/>
      <c r="H698"/>
    </row>
    <row r="699" spans="1:8" s="25" customFormat="1">
      <c r="A699"/>
      <c r="B699" s="63"/>
      <c r="C699"/>
      <c r="D699"/>
      <c r="E699" s="3"/>
      <c r="F699" s="55"/>
      <c r="G699"/>
      <c r="H699"/>
    </row>
    <row r="700" spans="1:8" s="25" customFormat="1">
      <c r="A700"/>
      <c r="B700" s="63"/>
      <c r="C700"/>
      <c r="D700"/>
      <c r="E700" s="3"/>
      <c r="F700" s="55"/>
      <c r="G700"/>
      <c r="H700"/>
    </row>
    <row r="701" spans="1:8" s="25" customFormat="1">
      <c r="A701"/>
      <c r="B701" s="63"/>
      <c r="C701"/>
      <c r="D701"/>
      <c r="E701" s="3"/>
      <c r="F701" s="55"/>
      <c r="G701"/>
      <c r="H701"/>
    </row>
    <row r="702" spans="1:8" s="25" customFormat="1">
      <c r="A702"/>
      <c r="B702" s="63"/>
      <c r="C702"/>
      <c r="D702"/>
      <c r="E702" s="3"/>
      <c r="F702" s="55"/>
      <c r="G702" s="3"/>
      <c r="H702"/>
    </row>
    <row r="703" spans="1:8" s="25" customFormat="1">
      <c r="A703"/>
      <c r="B703" s="63"/>
      <c r="C703"/>
      <c r="D703"/>
      <c r="E703" s="3"/>
      <c r="F703" s="55"/>
      <c r="G703"/>
      <c r="H703"/>
    </row>
    <row r="704" spans="1:8" s="25" customFormat="1">
      <c r="A704"/>
      <c r="B704" s="63"/>
      <c r="C704"/>
      <c r="D704"/>
      <c r="E704" s="3"/>
      <c r="F704" s="55"/>
      <c r="G704"/>
      <c r="H704"/>
    </row>
    <row r="705" spans="1:8" s="25" customFormat="1">
      <c r="A705"/>
      <c r="B705" s="63"/>
      <c r="C705"/>
      <c r="D705"/>
      <c r="E705" s="3"/>
      <c r="F705" s="55"/>
      <c r="G705"/>
      <c r="H705"/>
    </row>
    <row r="706" spans="1:8" s="25" customFormat="1">
      <c r="A706"/>
      <c r="B706" s="63"/>
      <c r="C706"/>
      <c r="D706"/>
      <c r="E706" s="3"/>
      <c r="F706" s="55"/>
      <c r="G706"/>
      <c r="H706"/>
    </row>
    <row r="707" spans="1:8" s="25" customFormat="1">
      <c r="A707"/>
      <c r="B707" s="63"/>
      <c r="C707"/>
      <c r="D707"/>
      <c r="E707" s="3"/>
      <c r="F707" s="55"/>
      <c r="G707"/>
      <c r="H707"/>
    </row>
    <row r="708" spans="1:8" s="25" customFormat="1">
      <c r="A708"/>
      <c r="B708" s="63"/>
      <c r="C708"/>
      <c r="D708"/>
      <c r="E708" s="3"/>
      <c r="F708" s="55"/>
      <c r="G708"/>
      <c r="H708"/>
    </row>
    <row r="709" spans="1:8" s="25" customFormat="1">
      <c r="A709"/>
      <c r="B709" s="63"/>
      <c r="C709"/>
      <c r="D709"/>
      <c r="E709" s="3"/>
      <c r="F709" s="55"/>
      <c r="G709"/>
      <c r="H709"/>
    </row>
    <row r="710" spans="1:8" s="25" customFormat="1">
      <c r="A710"/>
      <c r="B710" s="63"/>
      <c r="C710"/>
      <c r="D710"/>
      <c r="E710" s="3"/>
      <c r="F710" s="55"/>
      <c r="G710"/>
      <c r="H710"/>
    </row>
    <row r="711" spans="1:8" s="25" customFormat="1">
      <c r="A711"/>
      <c r="B711" s="63"/>
      <c r="C711"/>
      <c r="D711"/>
      <c r="E711" s="3"/>
      <c r="F711" s="55"/>
      <c r="G711"/>
      <c r="H711"/>
    </row>
    <row r="712" spans="1:8" s="25" customFormat="1">
      <c r="A712"/>
      <c r="B712" s="63"/>
      <c r="C712"/>
      <c r="D712"/>
      <c r="E712" s="3"/>
      <c r="F712" s="55"/>
      <c r="G712"/>
      <c r="H712"/>
    </row>
    <row r="713" spans="1:8" s="25" customFormat="1">
      <c r="A713"/>
      <c r="B713" s="63"/>
      <c r="C713"/>
      <c r="D713"/>
      <c r="E713" s="3"/>
      <c r="F713" s="55"/>
      <c r="G713"/>
      <c r="H713"/>
    </row>
    <row r="714" spans="1:8" s="25" customFormat="1">
      <c r="A714"/>
      <c r="B714" s="63"/>
      <c r="C714"/>
      <c r="D714"/>
      <c r="E714" s="3"/>
      <c r="F714" s="55"/>
      <c r="G714"/>
      <c r="H714"/>
    </row>
    <row r="715" spans="1:8" s="25" customFormat="1">
      <c r="A715"/>
      <c r="B715" s="63"/>
      <c r="C715"/>
      <c r="D715"/>
      <c r="E715" s="3"/>
      <c r="F715" s="55"/>
      <c r="G715"/>
      <c r="H715"/>
    </row>
    <row r="716" spans="1:8" s="25" customFormat="1">
      <c r="A716"/>
      <c r="B716" s="63"/>
      <c r="C716"/>
      <c r="D716"/>
      <c r="E716" s="3"/>
      <c r="F716" s="55"/>
      <c r="G716"/>
      <c r="H716"/>
    </row>
    <row r="717" spans="1:8" s="25" customFormat="1">
      <c r="A717"/>
      <c r="B717" s="63"/>
      <c r="C717"/>
      <c r="D717"/>
      <c r="E717" s="3"/>
      <c r="F717" s="55"/>
      <c r="G717"/>
      <c r="H717"/>
    </row>
    <row r="718" spans="1:8" s="25" customFormat="1">
      <c r="A718"/>
      <c r="B718" s="63"/>
      <c r="C718"/>
      <c r="D718"/>
      <c r="E718" s="3"/>
      <c r="F718" s="55"/>
      <c r="G718"/>
      <c r="H718"/>
    </row>
    <row r="719" spans="1:8" s="25" customFormat="1">
      <c r="A719"/>
      <c r="B719" s="63"/>
      <c r="C719"/>
      <c r="D719"/>
      <c r="E719" s="3"/>
      <c r="F719" s="55"/>
      <c r="G719"/>
      <c r="H719"/>
    </row>
    <row r="720" spans="1:8" s="25" customFormat="1">
      <c r="A720"/>
      <c r="B720" s="63"/>
      <c r="C720"/>
      <c r="D720"/>
      <c r="E720" s="3"/>
      <c r="F720" s="55"/>
      <c r="G720"/>
      <c r="H720"/>
    </row>
    <row r="721" spans="1:8" s="25" customFormat="1">
      <c r="A721"/>
      <c r="B721" s="63"/>
      <c r="C721"/>
      <c r="D721"/>
      <c r="E721" s="3"/>
      <c r="F721" s="55"/>
      <c r="G721"/>
      <c r="H721"/>
    </row>
    <row r="722" spans="1:8" s="25" customFormat="1">
      <c r="A722"/>
      <c r="B722" s="63"/>
      <c r="C722"/>
      <c r="D722"/>
      <c r="E722" s="3"/>
      <c r="F722" s="55"/>
      <c r="G722"/>
      <c r="H722"/>
    </row>
    <row r="723" spans="1:8" s="25" customFormat="1">
      <c r="A723"/>
      <c r="B723" s="63"/>
      <c r="C723"/>
      <c r="D723"/>
      <c r="E723" s="3"/>
      <c r="F723" s="55"/>
      <c r="G723"/>
      <c r="H723"/>
    </row>
    <row r="724" spans="1:8" s="25" customFormat="1">
      <c r="A724"/>
      <c r="B724" s="63"/>
      <c r="C724"/>
      <c r="D724"/>
      <c r="E724" s="3"/>
      <c r="F724" s="55"/>
      <c r="G724"/>
      <c r="H724"/>
    </row>
    <row r="725" spans="1:8" s="25" customFormat="1">
      <c r="A725"/>
      <c r="B725" s="63"/>
      <c r="C725"/>
      <c r="D725"/>
      <c r="E725" s="3"/>
      <c r="F725" s="55"/>
      <c r="G725"/>
      <c r="H725"/>
    </row>
    <row r="726" spans="1:8" s="25" customFormat="1">
      <c r="A726"/>
      <c r="B726" s="63"/>
      <c r="C726"/>
      <c r="D726"/>
      <c r="E726" s="3"/>
      <c r="F726" s="55"/>
      <c r="G726"/>
      <c r="H726"/>
    </row>
    <row r="727" spans="1:8" s="25" customFormat="1">
      <c r="A727"/>
      <c r="B727" s="63"/>
      <c r="C727"/>
      <c r="D727"/>
      <c r="E727" s="3"/>
      <c r="F727" s="55"/>
      <c r="G727"/>
      <c r="H727"/>
    </row>
    <row r="728" spans="1:8" s="25" customFormat="1">
      <c r="A728"/>
      <c r="B728" s="63"/>
      <c r="C728"/>
      <c r="D728"/>
      <c r="E728" s="3"/>
      <c r="F728" s="55"/>
      <c r="G728"/>
      <c r="H728"/>
    </row>
    <row r="729" spans="1:8" s="25" customFormat="1">
      <c r="A729"/>
      <c r="B729" s="63"/>
      <c r="C729"/>
      <c r="D729"/>
      <c r="E729" s="3"/>
      <c r="F729" s="55"/>
      <c r="G729"/>
      <c r="H729"/>
    </row>
    <row r="730" spans="1:8" s="25" customFormat="1">
      <c r="A730"/>
      <c r="B730" s="63"/>
      <c r="C730"/>
      <c r="D730"/>
      <c r="E730" s="3"/>
      <c r="F730" s="55"/>
      <c r="G730"/>
      <c r="H730"/>
    </row>
    <row r="731" spans="1:8" s="25" customFormat="1">
      <c r="A731"/>
      <c r="B731" s="63"/>
      <c r="C731"/>
      <c r="D731"/>
      <c r="E731" s="3"/>
      <c r="F731" s="55"/>
      <c r="G731"/>
      <c r="H731"/>
    </row>
    <row r="732" spans="1:8" s="25" customFormat="1">
      <c r="A732"/>
      <c r="B732" s="63"/>
      <c r="C732"/>
      <c r="D732"/>
      <c r="E732" s="3"/>
      <c r="F732" s="55"/>
      <c r="G732"/>
      <c r="H732"/>
    </row>
    <row r="733" spans="1:8" s="25" customFormat="1">
      <c r="A733"/>
      <c r="B733" s="63"/>
      <c r="C733"/>
      <c r="D733"/>
      <c r="E733" s="3"/>
      <c r="F733" s="55"/>
      <c r="G733"/>
      <c r="H733"/>
    </row>
    <row r="734" spans="1:8" s="25" customFormat="1">
      <c r="A734"/>
      <c r="B734" s="63"/>
      <c r="C734"/>
      <c r="D734"/>
      <c r="E734" s="3"/>
      <c r="F734" s="55"/>
      <c r="G734"/>
      <c r="H734"/>
    </row>
    <row r="735" spans="1:8" s="25" customFormat="1">
      <c r="A735"/>
      <c r="B735" s="63"/>
      <c r="C735"/>
      <c r="D735"/>
      <c r="E735" s="3"/>
      <c r="F735" s="55"/>
      <c r="G735"/>
      <c r="H735"/>
    </row>
    <row r="736" spans="1:8" s="25" customFormat="1">
      <c r="A736"/>
      <c r="B736" s="63"/>
      <c r="C736"/>
      <c r="D736"/>
      <c r="E736" s="3"/>
      <c r="F736" s="55"/>
      <c r="G736"/>
      <c r="H736"/>
    </row>
    <row r="737" spans="1:8" s="25" customFormat="1">
      <c r="A737"/>
      <c r="B737" s="63"/>
      <c r="C737"/>
      <c r="D737"/>
      <c r="E737" s="3"/>
      <c r="F737" s="55"/>
      <c r="G737"/>
      <c r="H737"/>
    </row>
    <row r="738" spans="1:8" s="25" customFormat="1">
      <c r="A738"/>
      <c r="B738" s="63"/>
      <c r="C738"/>
      <c r="D738"/>
      <c r="E738" s="3"/>
      <c r="F738" s="55"/>
      <c r="G738"/>
      <c r="H738"/>
    </row>
    <row r="739" spans="1:8" s="25" customFormat="1">
      <c r="A739"/>
      <c r="B739" s="63"/>
      <c r="C739"/>
      <c r="D739"/>
      <c r="E739" s="3"/>
      <c r="F739" s="55"/>
      <c r="G739"/>
      <c r="H739"/>
    </row>
    <row r="740" spans="1:8" s="25" customFormat="1">
      <c r="A740"/>
      <c r="B740" s="63"/>
      <c r="C740"/>
      <c r="D740"/>
      <c r="E740" s="3"/>
      <c r="F740" s="55"/>
      <c r="G740"/>
      <c r="H740"/>
    </row>
    <row r="741" spans="1:8" s="25" customFormat="1">
      <c r="A741"/>
      <c r="B741" s="63"/>
      <c r="C741"/>
      <c r="D741"/>
      <c r="E741" s="3"/>
      <c r="F741" s="55"/>
      <c r="G741"/>
      <c r="H741"/>
    </row>
    <row r="742" spans="1:8" s="25" customFormat="1">
      <c r="A742"/>
      <c r="B742" s="63"/>
      <c r="C742"/>
      <c r="D742"/>
      <c r="E742" s="3"/>
      <c r="F742" s="55"/>
      <c r="G742"/>
      <c r="H742"/>
    </row>
    <row r="743" spans="1:8" s="25" customFormat="1">
      <c r="A743"/>
      <c r="B743" s="63"/>
      <c r="C743"/>
      <c r="D743"/>
      <c r="E743" s="3"/>
      <c r="F743" s="55"/>
      <c r="G743"/>
      <c r="H743"/>
    </row>
    <row r="744" spans="1:8" s="25" customFormat="1">
      <c r="A744"/>
      <c r="B744" s="63"/>
      <c r="C744"/>
      <c r="D744"/>
      <c r="E744" s="3"/>
      <c r="F744" s="55"/>
      <c r="G744"/>
      <c r="H744"/>
    </row>
    <row r="745" spans="1:8" s="25" customFormat="1">
      <c r="A745"/>
      <c r="B745" s="63"/>
      <c r="C745"/>
      <c r="D745"/>
      <c r="E745" s="3"/>
      <c r="F745" s="55"/>
      <c r="G745"/>
      <c r="H745"/>
    </row>
    <row r="746" spans="1:8" s="25" customFormat="1">
      <c r="A746"/>
      <c r="B746" s="63"/>
      <c r="C746"/>
      <c r="D746"/>
      <c r="E746" s="3"/>
      <c r="F746" s="55"/>
      <c r="G746"/>
      <c r="H746"/>
    </row>
    <row r="747" spans="1:8" s="25" customFormat="1">
      <c r="A747"/>
      <c r="B747" s="63"/>
      <c r="C747"/>
      <c r="D747"/>
      <c r="E747" s="3"/>
      <c r="F747" s="55"/>
      <c r="G747"/>
      <c r="H747"/>
    </row>
    <row r="748" spans="1:8" s="25" customFormat="1">
      <c r="A748"/>
      <c r="B748" s="63"/>
      <c r="C748"/>
      <c r="D748"/>
      <c r="E748" s="3"/>
      <c r="F748" s="55"/>
      <c r="G748"/>
      <c r="H748"/>
    </row>
    <row r="749" spans="1:8" s="25" customFormat="1">
      <c r="A749"/>
      <c r="B749" s="63"/>
      <c r="C749"/>
      <c r="D749"/>
      <c r="E749" s="3"/>
      <c r="F749" s="55"/>
      <c r="G749"/>
      <c r="H749"/>
    </row>
    <row r="750" spans="1:8" s="25" customFormat="1">
      <c r="A750"/>
      <c r="B750" s="63"/>
      <c r="C750"/>
      <c r="D750"/>
      <c r="E750" s="3"/>
      <c r="F750" s="55"/>
      <c r="G750"/>
      <c r="H750"/>
    </row>
    <row r="751" spans="1:8" s="25" customFormat="1">
      <c r="A751"/>
      <c r="B751" s="63"/>
      <c r="C751"/>
      <c r="D751"/>
      <c r="E751" s="3"/>
      <c r="F751" s="55"/>
      <c r="G751"/>
      <c r="H751"/>
    </row>
    <row r="752" spans="1:8" s="25" customFormat="1">
      <c r="A752"/>
      <c r="B752" s="63"/>
      <c r="C752"/>
      <c r="D752"/>
      <c r="E752" s="3"/>
      <c r="F752" s="55"/>
      <c r="G752"/>
      <c r="H752"/>
    </row>
    <row r="753" spans="1:8" s="25" customFormat="1">
      <c r="A753"/>
      <c r="B753" s="63"/>
      <c r="C753"/>
      <c r="D753"/>
      <c r="E753" s="3"/>
      <c r="F753" s="55"/>
      <c r="G753"/>
      <c r="H753"/>
    </row>
    <row r="754" spans="1:8" s="25" customFormat="1">
      <c r="A754"/>
      <c r="B754" s="63"/>
      <c r="C754"/>
      <c r="D754"/>
      <c r="E754" s="3"/>
      <c r="F754" s="55"/>
      <c r="G754"/>
      <c r="H754"/>
    </row>
    <row r="755" spans="1:8" s="25" customFormat="1">
      <c r="A755"/>
      <c r="B755" s="63"/>
      <c r="C755"/>
      <c r="D755"/>
      <c r="E755" s="3"/>
      <c r="F755" s="55"/>
      <c r="G755"/>
      <c r="H755"/>
    </row>
    <row r="756" spans="1:8" s="25" customFormat="1">
      <c r="A756"/>
      <c r="B756" s="63"/>
      <c r="C756"/>
      <c r="D756"/>
      <c r="E756" s="3"/>
      <c r="F756" s="55"/>
      <c r="G756"/>
      <c r="H756"/>
    </row>
    <row r="757" spans="1:8" s="25" customFormat="1">
      <c r="A757"/>
      <c r="B757" s="63"/>
      <c r="C757"/>
      <c r="D757"/>
      <c r="E757" s="3"/>
      <c r="F757" s="55"/>
      <c r="G757"/>
      <c r="H757"/>
    </row>
    <row r="758" spans="1:8" s="25" customFormat="1">
      <c r="A758"/>
      <c r="B758" s="63"/>
      <c r="C758"/>
      <c r="D758"/>
      <c r="E758" s="3"/>
      <c r="F758" s="55"/>
      <c r="G758"/>
      <c r="H758"/>
    </row>
    <row r="759" spans="1:8" s="25" customFormat="1">
      <c r="A759"/>
      <c r="B759" s="63"/>
      <c r="C759"/>
      <c r="D759"/>
      <c r="E759" s="3"/>
      <c r="F759" s="55"/>
      <c r="G759"/>
      <c r="H759"/>
    </row>
    <row r="760" spans="1:8" s="25" customFormat="1">
      <c r="A760"/>
      <c r="B760" s="63"/>
      <c r="C760"/>
      <c r="D760"/>
      <c r="E760" s="3"/>
      <c r="F760" s="55"/>
      <c r="G760"/>
      <c r="H760"/>
    </row>
    <row r="761" spans="1:8" s="25" customFormat="1">
      <c r="A761"/>
      <c r="B761" s="63"/>
      <c r="C761"/>
      <c r="D761"/>
      <c r="E761" s="3"/>
      <c r="F761" s="55"/>
      <c r="G761"/>
      <c r="H761"/>
    </row>
    <row r="762" spans="1:8" s="25" customFormat="1">
      <c r="A762"/>
      <c r="B762" s="63"/>
      <c r="C762"/>
      <c r="D762"/>
      <c r="E762" s="3"/>
      <c r="F762" s="55"/>
      <c r="G762"/>
      <c r="H762"/>
    </row>
    <row r="763" spans="1:8" s="25" customFormat="1">
      <c r="A763"/>
      <c r="B763" s="63"/>
      <c r="C763"/>
      <c r="D763"/>
      <c r="E763" s="3"/>
      <c r="F763" s="55"/>
      <c r="G763"/>
      <c r="H763"/>
    </row>
    <row r="764" spans="1:8" s="25" customFormat="1">
      <c r="A764"/>
      <c r="B764" s="63"/>
      <c r="C764"/>
      <c r="D764"/>
      <c r="E764" s="3"/>
      <c r="F764" s="55"/>
      <c r="G764"/>
      <c r="H764"/>
    </row>
    <row r="765" spans="1:8" s="25" customFormat="1">
      <c r="A765"/>
      <c r="B765" s="63"/>
      <c r="C765"/>
      <c r="D765"/>
      <c r="E765" s="3"/>
      <c r="F765" s="55"/>
      <c r="G765"/>
      <c r="H765"/>
    </row>
    <row r="766" spans="1:8" s="25" customFormat="1">
      <c r="A766"/>
      <c r="B766" s="63"/>
      <c r="C766"/>
      <c r="D766"/>
      <c r="E766" s="3"/>
      <c r="F766" s="55"/>
      <c r="G766"/>
      <c r="H766"/>
    </row>
    <row r="767" spans="1:8" s="25" customFormat="1">
      <c r="A767"/>
      <c r="B767" s="63"/>
      <c r="C767"/>
      <c r="D767"/>
      <c r="E767" s="3"/>
      <c r="F767" s="55"/>
      <c r="G767"/>
      <c r="H767"/>
    </row>
    <row r="768" spans="1:8" s="25" customFormat="1">
      <c r="A768"/>
      <c r="B768" s="63"/>
      <c r="C768"/>
      <c r="D768"/>
      <c r="E768" s="3"/>
      <c r="F768" s="55"/>
      <c r="G768"/>
      <c r="H768"/>
    </row>
    <row r="769" spans="1:8" s="25" customFormat="1">
      <c r="A769"/>
      <c r="B769" s="63"/>
      <c r="C769"/>
      <c r="D769"/>
      <c r="E769" s="3"/>
      <c r="F769" s="55"/>
      <c r="G769"/>
      <c r="H769"/>
    </row>
    <row r="770" spans="1:8" s="25" customFormat="1">
      <c r="A770"/>
      <c r="B770" s="63"/>
      <c r="C770"/>
      <c r="D770"/>
      <c r="E770" s="3"/>
      <c r="F770" s="55"/>
      <c r="G770"/>
      <c r="H770"/>
    </row>
    <row r="771" spans="1:8" s="25" customFormat="1">
      <c r="A771"/>
      <c r="B771" s="63"/>
      <c r="C771"/>
      <c r="D771"/>
      <c r="E771" s="3"/>
      <c r="F771" s="55"/>
      <c r="G771"/>
      <c r="H771"/>
    </row>
    <row r="772" spans="1:8" s="25" customFormat="1">
      <c r="A772"/>
      <c r="B772" s="63"/>
      <c r="C772"/>
      <c r="D772"/>
      <c r="E772" s="3"/>
      <c r="F772" s="55"/>
      <c r="G772"/>
      <c r="H772"/>
    </row>
    <row r="773" spans="1:8" s="25" customFormat="1">
      <c r="A773"/>
      <c r="B773" s="63"/>
      <c r="C773"/>
      <c r="D773"/>
      <c r="E773" s="3"/>
      <c r="F773" s="55"/>
      <c r="G773"/>
      <c r="H773"/>
    </row>
    <row r="774" spans="1:8" s="25" customFormat="1">
      <c r="A774"/>
      <c r="B774" s="63"/>
      <c r="C774"/>
      <c r="D774"/>
      <c r="E774" s="3"/>
      <c r="F774" s="55"/>
      <c r="G774"/>
      <c r="H774"/>
    </row>
    <row r="775" spans="1:8" s="25" customFormat="1">
      <c r="A775"/>
      <c r="B775" s="63"/>
      <c r="C775"/>
      <c r="D775"/>
      <c r="E775" s="3"/>
      <c r="F775" s="55"/>
      <c r="G775"/>
      <c r="H775"/>
    </row>
    <row r="776" spans="1:8" s="25" customFormat="1">
      <c r="A776"/>
      <c r="B776" s="63"/>
      <c r="C776"/>
      <c r="D776"/>
      <c r="E776" s="3"/>
      <c r="F776" s="55"/>
      <c r="G776"/>
      <c r="H776"/>
    </row>
    <row r="777" spans="1:8" s="25" customFormat="1">
      <c r="A777"/>
      <c r="B777" s="63"/>
      <c r="C777"/>
      <c r="D777"/>
      <c r="E777" s="3"/>
      <c r="F777" s="55"/>
      <c r="G777"/>
      <c r="H777"/>
    </row>
    <row r="778" spans="1:8" s="25" customFormat="1">
      <c r="A778"/>
      <c r="B778" s="63"/>
      <c r="C778"/>
      <c r="D778"/>
      <c r="E778" s="3"/>
      <c r="F778" s="55"/>
      <c r="G778"/>
      <c r="H778"/>
    </row>
    <row r="779" spans="1:8" s="25" customFormat="1">
      <c r="A779"/>
      <c r="B779" s="63"/>
      <c r="C779"/>
      <c r="D779"/>
      <c r="E779" s="3"/>
      <c r="F779" s="55"/>
      <c r="G779"/>
      <c r="H779"/>
    </row>
    <row r="780" spans="1:8" s="25" customFormat="1">
      <c r="A780"/>
      <c r="B780" s="63"/>
      <c r="C780"/>
      <c r="D780"/>
      <c r="E780" s="3"/>
      <c r="F780" s="55"/>
      <c r="G780"/>
      <c r="H780"/>
    </row>
    <row r="781" spans="1:8" s="25" customFormat="1">
      <c r="A781"/>
      <c r="B781" s="63"/>
      <c r="C781"/>
      <c r="D781"/>
      <c r="E781" s="3"/>
      <c r="F781" s="55"/>
      <c r="G781"/>
      <c r="H781"/>
    </row>
    <row r="782" spans="1:8" s="25" customFormat="1">
      <c r="A782"/>
      <c r="B782" s="63"/>
      <c r="C782"/>
      <c r="D782"/>
      <c r="E782" s="3"/>
      <c r="F782" s="55"/>
      <c r="G782"/>
      <c r="H782"/>
    </row>
    <row r="783" spans="1:8" s="25" customFormat="1">
      <c r="A783"/>
      <c r="B783" s="63"/>
      <c r="C783"/>
      <c r="D783"/>
      <c r="E783" s="3"/>
      <c r="F783" s="55"/>
      <c r="G783" s="3"/>
      <c r="H783"/>
    </row>
    <row r="784" spans="1:8" s="25" customFormat="1">
      <c r="A784"/>
      <c r="B784" s="63"/>
      <c r="C784"/>
      <c r="D784"/>
      <c r="E784" s="3"/>
      <c r="F784" s="55"/>
      <c r="G784"/>
      <c r="H784"/>
    </row>
    <row r="785" spans="1:8" s="25" customFormat="1">
      <c r="A785"/>
      <c r="B785" s="63"/>
      <c r="C785"/>
      <c r="D785"/>
      <c r="E785" s="3"/>
      <c r="F785" s="55"/>
      <c r="G785"/>
      <c r="H785"/>
    </row>
    <row r="786" spans="1:8" s="25" customFormat="1">
      <c r="A786"/>
      <c r="B786" s="63"/>
      <c r="C786"/>
      <c r="D786"/>
      <c r="E786" s="3"/>
      <c r="F786" s="55"/>
      <c r="G786"/>
      <c r="H786"/>
    </row>
    <row r="787" spans="1:8" s="25" customFormat="1">
      <c r="A787"/>
      <c r="B787" s="63"/>
      <c r="C787"/>
      <c r="D787"/>
      <c r="E787" s="3"/>
      <c r="F787" s="55"/>
      <c r="G787"/>
      <c r="H787"/>
    </row>
    <row r="788" spans="1:8" s="25" customFormat="1">
      <c r="A788"/>
      <c r="B788" s="63"/>
      <c r="C788"/>
      <c r="D788"/>
      <c r="E788" s="3"/>
      <c r="F788" s="55"/>
      <c r="G788"/>
      <c r="H788"/>
    </row>
    <row r="789" spans="1:8" s="25" customFormat="1">
      <c r="A789"/>
      <c r="B789" s="63"/>
      <c r="C789"/>
      <c r="D789"/>
      <c r="E789" s="3"/>
      <c r="F789" s="55"/>
      <c r="G789"/>
      <c r="H789"/>
    </row>
    <row r="790" spans="1:8" s="25" customFormat="1">
      <c r="A790"/>
      <c r="B790" s="63"/>
      <c r="C790"/>
      <c r="D790"/>
      <c r="E790" s="3"/>
      <c r="F790" s="55"/>
      <c r="G790"/>
      <c r="H790"/>
    </row>
    <row r="791" spans="1:8" s="25" customFormat="1">
      <c r="A791"/>
      <c r="B791" s="63"/>
      <c r="C791"/>
      <c r="D791"/>
      <c r="E791" s="3"/>
      <c r="F791" s="55"/>
      <c r="G791"/>
      <c r="H791"/>
    </row>
    <row r="792" spans="1:8" s="25" customFormat="1">
      <c r="A792"/>
      <c r="B792" s="63"/>
      <c r="C792"/>
      <c r="D792"/>
      <c r="E792" s="3"/>
      <c r="F792" s="55"/>
      <c r="G792"/>
      <c r="H792"/>
    </row>
    <row r="793" spans="1:8" s="25" customFormat="1">
      <c r="A793"/>
      <c r="B793" s="63"/>
      <c r="C793"/>
      <c r="D793"/>
      <c r="E793" s="3"/>
      <c r="F793" s="55"/>
      <c r="G793"/>
      <c r="H793"/>
    </row>
    <row r="794" spans="1:8" s="25" customFormat="1">
      <c r="A794"/>
      <c r="B794" s="63"/>
      <c r="C794"/>
      <c r="D794"/>
      <c r="E794" s="3"/>
      <c r="F794" s="55"/>
      <c r="G794"/>
      <c r="H794"/>
    </row>
    <row r="795" spans="1:8" s="25" customFormat="1">
      <c r="A795"/>
      <c r="B795" s="63"/>
      <c r="C795"/>
      <c r="D795"/>
      <c r="E795" s="3"/>
      <c r="F795" s="55"/>
      <c r="G795"/>
      <c r="H795"/>
    </row>
    <row r="796" spans="1:8" s="25" customFormat="1">
      <c r="A796"/>
      <c r="B796" s="63"/>
      <c r="C796"/>
      <c r="D796"/>
      <c r="E796" s="3"/>
      <c r="F796" s="55"/>
      <c r="G796" s="3"/>
      <c r="H796"/>
    </row>
    <row r="797" spans="1:8" s="25" customFormat="1">
      <c r="A797"/>
      <c r="B797" s="63"/>
      <c r="C797"/>
      <c r="D797"/>
      <c r="E797" s="3"/>
      <c r="F797" s="55"/>
      <c r="G797"/>
      <c r="H797"/>
    </row>
    <row r="798" spans="1:8" s="25" customFormat="1">
      <c r="A798"/>
      <c r="B798" s="63"/>
      <c r="C798"/>
      <c r="D798"/>
      <c r="E798" s="3"/>
      <c r="F798" s="55"/>
      <c r="G798"/>
      <c r="H798"/>
    </row>
    <row r="799" spans="1:8" s="25" customFormat="1">
      <c r="A799"/>
      <c r="B799" s="63"/>
      <c r="C799"/>
      <c r="D799"/>
      <c r="E799" s="3"/>
      <c r="F799" s="55"/>
      <c r="G799"/>
      <c r="H799"/>
    </row>
    <row r="800" spans="1:8" s="25" customFormat="1">
      <c r="A800"/>
      <c r="B800" s="63"/>
      <c r="C800"/>
      <c r="D800"/>
      <c r="E800" s="3"/>
      <c r="F800" s="55"/>
      <c r="G800"/>
      <c r="H800"/>
    </row>
    <row r="801" spans="1:8" s="25" customFormat="1">
      <c r="A801"/>
      <c r="B801" s="63"/>
      <c r="C801"/>
      <c r="D801"/>
      <c r="E801" s="3"/>
      <c r="F801" s="55"/>
      <c r="G801"/>
      <c r="H801"/>
    </row>
    <row r="802" spans="1:8" s="25" customFormat="1">
      <c r="A802"/>
      <c r="B802" s="63"/>
      <c r="C802"/>
      <c r="D802"/>
      <c r="E802" s="3"/>
      <c r="F802" s="55"/>
      <c r="G802"/>
      <c r="H802"/>
    </row>
    <row r="803" spans="1:8" s="25" customFormat="1">
      <c r="A803"/>
      <c r="B803" s="63"/>
      <c r="C803"/>
      <c r="D803"/>
      <c r="E803" s="3"/>
      <c r="F803" s="55"/>
      <c r="G803"/>
      <c r="H803"/>
    </row>
    <row r="804" spans="1:8" s="25" customFormat="1">
      <c r="A804"/>
      <c r="B804" s="63"/>
      <c r="C804"/>
      <c r="D804"/>
      <c r="E804" s="3"/>
      <c r="F804" s="55"/>
      <c r="G804"/>
      <c r="H804"/>
    </row>
    <row r="805" spans="1:8" s="25" customFormat="1">
      <c r="A805"/>
      <c r="B805" s="63"/>
      <c r="C805"/>
      <c r="D805"/>
      <c r="E805" s="3"/>
      <c r="F805" s="55"/>
      <c r="G805"/>
      <c r="H805"/>
    </row>
    <row r="806" spans="1:8" s="25" customFormat="1">
      <c r="A806"/>
      <c r="B806" s="63"/>
      <c r="C806"/>
      <c r="D806"/>
      <c r="E806" s="3"/>
      <c r="F806" s="55"/>
      <c r="G806"/>
      <c r="H806"/>
    </row>
    <row r="807" spans="1:8" s="25" customFormat="1">
      <c r="A807"/>
      <c r="B807" s="63"/>
      <c r="C807"/>
      <c r="D807"/>
      <c r="E807" s="3"/>
      <c r="F807" s="55"/>
      <c r="G807"/>
      <c r="H807"/>
    </row>
    <row r="808" spans="1:8" s="25" customFormat="1">
      <c r="A808"/>
      <c r="B808" s="63"/>
      <c r="C808"/>
      <c r="D808"/>
      <c r="E808" s="3"/>
      <c r="F808" s="55"/>
      <c r="G808"/>
      <c r="H808"/>
    </row>
    <row r="809" spans="1:8" s="25" customFormat="1">
      <c r="A809"/>
      <c r="B809" s="63"/>
      <c r="C809"/>
      <c r="D809"/>
      <c r="E809" s="3"/>
      <c r="F809" s="55"/>
      <c r="G809"/>
      <c r="H809"/>
    </row>
    <row r="810" spans="1:8" s="25" customFormat="1">
      <c r="A810"/>
      <c r="B810" s="63"/>
      <c r="C810"/>
      <c r="D810"/>
      <c r="E810" s="3"/>
      <c r="F810" s="55"/>
      <c r="G810"/>
      <c r="H810"/>
    </row>
    <row r="811" spans="1:8" s="25" customFormat="1">
      <c r="A811"/>
      <c r="B811" s="63"/>
      <c r="C811"/>
      <c r="D811"/>
      <c r="E811" s="3"/>
      <c r="F811" s="55"/>
      <c r="G811"/>
      <c r="H811"/>
    </row>
    <row r="812" spans="1:8" s="25" customFormat="1">
      <c r="A812"/>
      <c r="B812" s="63"/>
      <c r="C812"/>
      <c r="D812"/>
      <c r="E812" s="3"/>
      <c r="F812" s="55"/>
      <c r="G812"/>
      <c r="H812"/>
    </row>
    <row r="813" spans="1:8" s="25" customFormat="1">
      <c r="A813"/>
      <c r="B813" s="63"/>
      <c r="C813"/>
      <c r="D813"/>
      <c r="E813" s="3"/>
      <c r="F813" s="55"/>
      <c r="G813"/>
      <c r="H813"/>
    </row>
    <row r="814" spans="1:8" s="25" customFormat="1">
      <c r="A814"/>
      <c r="B814" s="63"/>
      <c r="C814"/>
      <c r="D814"/>
      <c r="E814" s="3"/>
      <c r="F814" s="55"/>
      <c r="G814"/>
      <c r="H814"/>
    </row>
    <row r="815" spans="1:8" s="25" customFormat="1">
      <c r="A815"/>
      <c r="B815" s="63"/>
      <c r="C815"/>
      <c r="D815"/>
      <c r="E815" s="3"/>
      <c r="F815" s="55"/>
      <c r="G815"/>
      <c r="H815"/>
    </row>
    <row r="816" spans="1:8" s="25" customFormat="1">
      <c r="A816"/>
      <c r="B816" s="63"/>
      <c r="C816"/>
      <c r="D816"/>
      <c r="E816" s="3"/>
      <c r="F816" s="55"/>
      <c r="G816"/>
      <c r="H816"/>
    </row>
    <row r="817" spans="1:8" s="25" customFormat="1">
      <c r="A817"/>
      <c r="B817" s="63"/>
      <c r="C817"/>
      <c r="D817"/>
      <c r="E817" s="3"/>
      <c r="F817" s="55"/>
      <c r="G817"/>
      <c r="H817"/>
    </row>
    <row r="818" spans="1:8" s="25" customFormat="1">
      <c r="A818"/>
      <c r="B818" s="63"/>
      <c r="C818"/>
      <c r="D818"/>
      <c r="E818" s="3"/>
      <c r="F818" s="55"/>
      <c r="G818"/>
      <c r="H818"/>
    </row>
    <row r="819" spans="1:8" s="25" customFormat="1">
      <c r="A819"/>
      <c r="B819" s="63"/>
      <c r="C819"/>
      <c r="D819"/>
      <c r="E819" s="3"/>
      <c r="F819" s="55"/>
      <c r="G819"/>
      <c r="H819"/>
    </row>
    <row r="820" spans="1:8" s="25" customFormat="1">
      <c r="A820"/>
      <c r="B820" s="63"/>
      <c r="C820"/>
      <c r="D820"/>
      <c r="E820" s="3"/>
      <c r="F820" s="55"/>
      <c r="G820"/>
      <c r="H820"/>
    </row>
    <row r="821" spans="1:8" s="25" customFormat="1">
      <c r="A821"/>
      <c r="B821" s="63"/>
      <c r="C821"/>
      <c r="D821"/>
      <c r="E821" s="3"/>
      <c r="F821" s="55"/>
      <c r="G821"/>
      <c r="H821"/>
    </row>
    <row r="822" spans="1:8" s="25" customFormat="1">
      <c r="A822"/>
      <c r="B822" s="63"/>
      <c r="C822"/>
      <c r="D822"/>
      <c r="E822" s="3"/>
      <c r="F822" s="55"/>
      <c r="G822"/>
      <c r="H822"/>
    </row>
    <row r="823" spans="1:8" s="25" customFormat="1">
      <c r="A823"/>
      <c r="B823" s="63"/>
      <c r="C823"/>
      <c r="D823"/>
      <c r="E823" s="3"/>
      <c r="F823" s="55"/>
      <c r="G823"/>
      <c r="H823"/>
    </row>
    <row r="824" spans="1:8" s="25" customFormat="1">
      <c r="A824"/>
      <c r="B824" s="63"/>
      <c r="C824"/>
      <c r="D824"/>
      <c r="E824" s="3"/>
      <c r="F824" s="55"/>
      <c r="G824"/>
      <c r="H824"/>
    </row>
    <row r="825" spans="1:8" s="25" customFormat="1">
      <c r="A825"/>
      <c r="B825" s="63"/>
      <c r="C825"/>
      <c r="D825"/>
      <c r="E825" s="3"/>
      <c r="F825" s="55"/>
      <c r="G825"/>
      <c r="H825"/>
    </row>
    <row r="826" spans="1:8" s="25" customFormat="1">
      <c r="A826"/>
      <c r="B826" s="63"/>
      <c r="C826"/>
      <c r="D826"/>
      <c r="E826" s="3"/>
      <c r="F826" s="55"/>
      <c r="G826"/>
      <c r="H826"/>
    </row>
    <row r="827" spans="1:8" s="25" customFormat="1">
      <c r="A827"/>
      <c r="B827" s="63"/>
      <c r="C827"/>
      <c r="D827"/>
      <c r="E827" s="3"/>
      <c r="F827" s="55"/>
      <c r="G827"/>
      <c r="H827"/>
    </row>
    <row r="828" spans="1:8" s="25" customFormat="1">
      <c r="A828"/>
      <c r="B828" s="63"/>
      <c r="C828"/>
      <c r="D828"/>
      <c r="E828" s="3"/>
      <c r="F828" s="55"/>
      <c r="G828"/>
      <c r="H828"/>
    </row>
    <row r="829" spans="1:8" s="25" customFormat="1">
      <c r="A829"/>
      <c r="B829" s="63"/>
      <c r="C829"/>
      <c r="D829"/>
      <c r="E829" s="3"/>
      <c r="F829" s="55"/>
      <c r="G829"/>
      <c r="H829"/>
    </row>
    <row r="830" spans="1:8" s="25" customFormat="1">
      <c r="A830"/>
      <c r="B830" s="63"/>
      <c r="C830"/>
      <c r="D830"/>
      <c r="E830" s="3"/>
      <c r="F830" s="55"/>
      <c r="G830"/>
      <c r="H830"/>
    </row>
    <row r="831" spans="1:8" s="25" customFormat="1">
      <c r="A831"/>
      <c r="B831" s="63"/>
      <c r="C831"/>
      <c r="D831"/>
      <c r="E831" s="3"/>
      <c r="F831" s="55"/>
      <c r="G831"/>
      <c r="H831"/>
    </row>
    <row r="832" spans="1:8" s="25" customFormat="1">
      <c r="A832"/>
      <c r="B832" s="63"/>
      <c r="C832"/>
      <c r="D832"/>
      <c r="E832" s="3"/>
      <c r="F832" s="55"/>
      <c r="G832"/>
      <c r="H832"/>
    </row>
    <row r="833" spans="1:8" s="25" customFormat="1">
      <c r="A833"/>
      <c r="B833" s="63"/>
      <c r="C833"/>
      <c r="D833"/>
      <c r="E833" s="3"/>
      <c r="F833" s="55"/>
      <c r="G833"/>
      <c r="H833"/>
    </row>
    <row r="834" spans="1:8" s="25" customFormat="1">
      <c r="A834"/>
      <c r="B834" s="63"/>
      <c r="C834"/>
      <c r="D834"/>
      <c r="E834" s="3"/>
      <c r="F834" s="55"/>
      <c r="G834"/>
      <c r="H834"/>
    </row>
    <row r="835" spans="1:8" s="25" customFormat="1">
      <c r="A835"/>
      <c r="B835" s="63"/>
      <c r="C835"/>
      <c r="D835"/>
      <c r="E835" s="3"/>
      <c r="F835" s="55"/>
      <c r="G835"/>
      <c r="H835"/>
    </row>
    <row r="836" spans="1:8" s="25" customFormat="1">
      <c r="A836"/>
      <c r="B836" s="63"/>
      <c r="C836"/>
      <c r="D836"/>
      <c r="E836" s="3"/>
      <c r="F836" s="55"/>
      <c r="G836"/>
      <c r="H836"/>
    </row>
    <row r="837" spans="1:8" s="25" customFormat="1">
      <c r="A837"/>
      <c r="B837" s="63"/>
      <c r="C837"/>
      <c r="D837"/>
      <c r="E837" s="3"/>
      <c r="F837" s="55"/>
      <c r="G837"/>
      <c r="H837"/>
    </row>
    <row r="838" spans="1:8" s="25" customFormat="1">
      <c r="A838"/>
      <c r="B838" s="63"/>
      <c r="C838"/>
      <c r="D838"/>
      <c r="E838" s="3"/>
      <c r="F838" s="55"/>
      <c r="G838"/>
      <c r="H838"/>
    </row>
    <row r="839" spans="1:8" s="25" customFormat="1">
      <c r="A839"/>
      <c r="B839" s="63"/>
      <c r="C839"/>
      <c r="D839"/>
      <c r="E839" s="3"/>
      <c r="F839" s="55"/>
      <c r="G839"/>
      <c r="H839"/>
    </row>
    <row r="840" spans="1:8" s="25" customFormat="1">
      <c r="A840"/>
      <c r="B840" s="63"/>
      <c r="C840"/>
      <c r="D840"/>
      <c r="E840" s="3"/>
      <c r="F840" s="55"/>
      <c r="G840"/>
      <c r="H840"/>
    </row>
    <row r="841" spans="1:8" s="25" customFormat="1">
      <c r="A841"/>
      <c r="B841" s="63"/>
      <c r="C841"/>
      <c r="D841"/>
      <c r="E841" s="3"/>
      <c r="F841" s="55"/>
      <c r="G841"/>
      <c r="H841"/>
    </row>
    <row r="842" spans="1:8" s="25" customFormat="1">
      <c r="A842"/>
      <c r="B842" s="63"/>
      <c r="C842"/>
      <c r="D842"/>
      <c r="E842" s="3"/>
      <c r="F842" s="55"/>
      <c r="G842"/>
      <c r="H842"/>
    </row>
    <row r="843" spans="1:8" s="25" customFormat="1">
      <c r="A843"/>
      <c r="B843" s="63"/>
      <c r="C843"/>
      <c r="D843"/>
      <c r="E843" s="3"/>
      <c r="F843" s="55"/>
      <c r="G843"/>
      <c r="H843"/>
    </row>
    <row r="844" spans="1:8" s="25" customFormat="1">
      <c r="A844"/>
      <c r="B844" s="63"/>
      <c r="C844"/>
      <c r="D844"/>
      <c r="E844" s="3"/>
      <c r="F844" s="55"/>
      <c r="G844"/>
      <c r="H844"/>
    </row>
    <row r="845" spans="1:8" s="25" customFormat="1">
      <c r="A845"/>
      <c r="B845" s="63"/>
      <c r="C845"/>
      <c r="D845"/>
      <c r="E845" s="3"/>
      <c r="F845" s="55"/>
      <c r="G845"/>
      <c r="H845"/>
    </row>
    <row r="846" spans="1:8" s="25" customFormat="1">
      <c r="A846"/>
      <c r="B846" s="63"/>
      <c r="C846"/>
      <c r="D846"/>
      <c r="E846" s="3"/>
      <c r="F846" s="55"/>
      <c r="G846"/>
      <c r="H846"/>
    </row>
    <row r="847" spans="1:8" s="25" customFormat="1">
      <c r="A847"/>
      <c r="B847" s="63"/>
      <c r="C847"/>
      <c r="D847"/>
      <c r="E847" s="3"/>
      <c r="F847" s="55"/>
      <c r="G847"/>
      <c r="H847"/>
    </row>
    <row r="848" spans="1:8" s="25" customFormat="1">
      <c r="A848"/>
      <c r="B848" s="63"/>
      <c r="C848"/>
      <c r="D848"/>
      <c r="E848" s="3"/>
      <c r="F848" s="55"/>
      <c r="G848"/>
      <c r="H848"/>
    </row>
    <row r="849" spans="1:8" s="25" customFormat="1">
      <c r="A849"/>
      <c r="B849" s="63"/>
      <c r="C849"/>
      <c r="D849"/>
      <c r="E849" s="3"/>
      <c r="F849" s="55"/>
      <c r="G849"/>
      <c r="H849"/>
    </row>
    <row r="850" spans="1:8" s="25" customFormat="1">
      <c r="A850"/>
      <c r="B850" s="63"/>
      <c r="C850"/>
      <c r="D850"/>
      <c r="E850" s="3"/>
      <c r="F850" s="55"/>
      <c r="G850"/>
      <c r="H850"/>
    </row>
    <row r="851" spans="1:8" s="25" customFormat="1">
      <c r="A851"/>
      <c r="B851" s="63"/>
      <c r="C851"/>
      <c r="D851"/>
      <c r="E851" s="3"/>
      <c r="F851" s="55"/>
      <c r="G851"/>
      <c r="H851"/>
    </row>
    <row r="852" spans="1:8" s="25" customFormat="1">
      <c r="A852"/>
      <c r="B852" s="63"/>
      <c r="C852"/>
      <c r="D852"/>
      <c r="E852" s="3"/>
      <c r="F852" s="55"/>
      <c r="G852"/>
      <c r="H852"/>
    </row>
    <row r="853" spans="1:8" s="25" customFormat="1">
      <c r="A853"/>
      <c r="B853" s="63"/>
      <c r="C853"/>
      <c r="D853"/>
      <c r="E853" s="3"/>
      <c r="F853" s="55"/>
      <c r="G853"/>
      <c r="H853"/>
    </row>
    <row r="854" spans="1:8" s="25" customFormat="1">
      <c r="A854"/>
      <c r="B854" s="63"/>
      <c r="C854"/>
      <c r="D854"/>
      <c r="E854" s="3"/>
      <c r="F854" s="55"/>
      <c r="G854"/>
      <c r="H854"/>
    </row>
    <row r="855" spans="1:8" s="25" customFormat="1">
      <c r="A855"/>
      <c r="B855" s="63"/>
      <c r="C855"/>
      <c r="D855"/>
      <c r="E855" s="3"/>
      <c r="F855" s="55"/>
      <c r="G855"/>
      <c r="H855"/>
    </row>
    <row r="856" spans="1:8" s="25" customFormat="1">
      <c r="A856"/>
      <c r="B856" s="63"/>
      <c r="C856"/>
      <c r="D856"/>
      <c r="E856" s="3"/>
      <c r="F856" s="55"/>
      <c r="G856"/>
      <c r="H856"/>
    </row>
    <row r="857" spans="1:8" s="25" customFormat="1">
      <c r="A857"/>
      <c r="B857" s="63"/>
      <c r="C857"/>
      <c r="D857"/>
      <c r="E857" s="3"/>
      <c r="F857" s="55"/>
      <c r="G857"/>
      <c r="H857"/>
    </row>
    <row r="858" spans="1:8" s="25" customFormat="1">
      <c r="A858"/>
      <c r="B858" s="63"/>
      <c r="C858"/>
      <c r="D858"/>
      <c r="E858" s="3"/>
      <c r="F858" s="55"/>
      <c r="G858"/>
      <c r="H858"/>
    </row>
    <row r="859" spans="1:8" s="25" customFormat="1">
      <c r="A859"/>
      <c r="B859" s="63"/>
      <c r="C859"/>
      <c r="D859"/>
      <c r="E859" s="3"/>
      <c r="F859" s="55"/>
      <c r="G859"/>
      <c r="H859"/>
    </row>
    <row r="860" spans="1:8" s="25" customFormat="1">
      <c r="A860"/>
      <c r="B860" s="63"/>
      <c r="C860"/>
      <c r="D860"/>
      <c r="E860" s="3"/>
      <c r="F860" s="55"/>
      <c r="G860"/>
      <c r="H860"/>
    </row>
    <row r="861" spans="1:8" s="25" customFormat="1">
      <c r="A861"/>
      <c r="B861" s="63"/>
      <c r="C861"/>
      <c r="D861"/>
      <c r="E861" s="3"/>
      <c r="F861" s="55"/>
      <c r="G861"/>
      <c r="H861"/>
    </row>
    <row r="862" spans="1:8" s="25" customFormat="1">
      <c r="A862"/>
      <c r="B862" s="63"/>
      <c r="C862"/>
      <c r="D862"/>
      <c r="E862" s="3"/>
      <c r="F862" s="55"/>
      <c r="G862"/>
      <c r="H862"/>
    </row>
    <row r="863" spans="1:8" s="25" customFormat="1">
      <c r="A863"/>
      <c r="B863" s="63"/>
      <c r="C863"/>
      <c r="D863"/>
      <c r="E863" s="3"/>
      <c r="F863" s="55"/>
      <c r="G863"/>
      <c r="H863"/>
    </row>
    <row r="864" spans="1:8" s="25" customFormat="1">
      <c r="A864"/>
      <c r="B864" s="63"/>
      <c r="C864"/>
      <c r="D864"/>
      <c r="E864" s="3"/>
      <c r="F864" s="55"/>
      <c r="G864"/>
      <c r="H864"/>
    </row>
    <row r="865" spans="1:8" s="25" customFormat="1">
      <c r="A865"/>
      <c r="B865" s="63"/>
      <c r="C865"/>
      <c r="D865"/>
      <c r="E865" s="3"/>
      <c r="F865" s="55"/>
      <c r="G865"/>
      <c r="H865"/>
    </row>
    <row r="866" spans="1:8" s="25" customFormat="1">
      <c r="A866"/>
      <c r="B866" s="63"/>
      <c r="C866"/>
      <c r="D866"/>
      <c r="E866" s="3"/>
      <c r="F866" s="55"/>
      <c r="G866"/>
      <c r="H866"/>
    </row>
    <row r="867" spans="1:8" s="25" customFormat="1">
      <c r="A867"/>
      <c r="B867" s="63"/>
      <c r="C867"/>
      <c r="D867"/>
      <c r="E867" s="3"/>
      <c r="F867" s="55"/>
      <c r="G867"/>
      <c r="H867"/>
    </row>
    <row r="868" spans="1:8" s="25" customFormat="1">
      <c r="A868"/>
      <c r="B868" s="63"/>
      <c r="C868"/>
      <c r="D868"/>
      <c r="E868" s="3"/>
      <c r="F868" s="55"/>
      <c r="G868"/>
      <c r="H868"/>
    </row>
    <row r="869" spans="1:8" s="25" customFormat="1">
      <c r="A869"/>
      <c r="B869" s="63"/>
      <c r="C869"/>
      <c r="D869"/>
      <c r="E869" s="3"/>
      <c r="F869" s="55"/>
      <c r="G869"/>
      <c r="H869"/>
    </row>
    <row r="870" spans="1:8" s="25" customFormat="1">
      <c r="A870"/>
      <c r="B870" s="63"/>
      <c r="C870"/>
      <c r="D870"/>
      <c r="E870" s="3"/>
      <c r="F870" s="55"/>
      <c r="G870"/>
      <c r="H870"/>
    </row>
    <row r="871" spans="1:8" s="25" customFormat="1">
      <c r="A871"/>
      <c r="B871" s="63"/>
      <c r="C871"/>
      <c r="D871"/>
      <c r="E871" s="3"/>
      <c r="F871" s="55"/>
      <c r="G871"/>
      <c r="H871"/>
    </row>
    <row r="872" spans="1:8" s="25" customFormat="1">
      <c r="A872"/>
      <c r="B872" s="63"/>
      <c r="C872"/>
      <c r="D872"/>
      <c r="E872" s="3"/>
      <c r="F872" s="55"/>
      <c r="G872"/>
      <c r="H872"/>
    </row>
    <row r="873" spans="1:8" s="25" customFormat="1">
      <c r="A873"/>
      <c r="B873" s="63"/>
      <c r="C873"/>
      <c r="D873"/>
      <c r="E873" s="3"/>
      <c r="F873" s="55"/>
      <c r="G873"/>
      <c r="H873"/>
    </row>
    <row r="874" spans="1:8" s="25" customFormat="1">
      <c r="A874"/>
      <c r="B874" s="63"/>
      <c r="C874"/>
      <c r="D874"/>
      <c r="E874" s="3"/>
      <c r="F874" s="55"/>
      <c r="G874"/>
      <c r="H874"/>
    </row>
    <row r="875" spans="1:8" s="25" customFormat="1">
      <c r="A875"/>
      <c r="B875" s="63"/>
      <c r="C875"/>
      <c r="D875"/>
      <c r="E875" s="3"/>
      <c r="F875" s="55"/>
      <c r="G875"/>
      <c r="H875"/>
    </row>
    <row r="876" spans="1:8" s="25" customFormat="1">
      <c r="A876"/>
      <c r="B876" s="63"/>
      <c r="C876"/>
      <c r="D876"/>
      <c r="E876" s="3"/>
      <c r="F876" s="55"/>
      <c r="G876"/>
      <c r="H876"/>
    </row>
    <row r="877" spans="1:8" s="25" customFormat="1">
      <c r="A877"/>
      <c r="B877" s="63"/>
      <c r="C877"/>
      <c r="D877"/>
      <c r="E877" s="3"/>
      <c r="F877" s="55"/>
      <c r="G877"/>
      <c r="H877"/>
    </row>
    <row r="878" spans="1:8" s="25" customFormat="1">
      <c r="A878"/>
      <c r="B878" s="63"/>
      <c r="C878"/>
      <c r="D878"/>
      <c r="E878" s="3"/>
      <c r="F878" s="55"/>
      <c r="G878"/>
      <c r="H878"/>
    </row>
    <row r="879" spans="1:8" s="25" customFormat="1">
      <c r="A879"/>
      <c r="B879" s="63"/>
      <c r="C879"/>
      <c r="D879"/>
      <c r="E879" s="3"/>
      <c r="F879" s="55"/>
      <c r="G879"/>
      <c r="H879"/>
    </row>
    <row r="880" spans="1:8" s="25" customFormat="1">
      <c r="A880"/>
      <c r="B880" s="63"/>
      <c r="C880"/>
      <c r="D880"/>
      <c r="E880" s="3"/>
      <c r="F880" s="55"/>
      <c r="G880"/>
      <c r="H880"/>
    </row>
    <row r="881" spans="1:8" s="25" customFormat="1">
      <c r="A881"/>
      <c r="B881" s="63"/>
      <c r="C881"/>
      <c r="D881"/>
      <c r="E881" s="3"/>
      <c r="F881" s="55"/>
      <c r="G881"/>
      <c r="H881"/>
    </row>
    <row r="882" spans="1:8" s="25" customFormat="1">
      <c r="A882"/>
      <c r="B882" s="63"/>
      <c r="C882"/>
      <c r="D882"/>
      <c r="E882" s="3"/>
      <c r="F882" s="55"/>
      <c r="G882"/>
      <c r="H882"/>
    </row>
    <row r="883" spans="1:8" s="25" customFormat="1">
      <c r="A883"/>
      <c r="B883" s="63"/>
      <c r="C883"/>
      <c r="D883"/>
      <c r="E883" s="3"/>
      <c r="F883" s="55"/>
      <c r="G883"/>
      <c r="H883"/>
    </row>
    <row r="884" spans="1:8" s="25" customFormat="1">
      <c r="A884"/>
      <c r="B884" s="63"/>
      <c r="C884"/>
      <c r="D884"/>
      <c r="E884" s="3"/>
      <c r="F884" s="55"/>
      <c r="G884"/>
      <c r="H884"/>
    </row>
    <row r="885" spans="1:8" s="25" customFormat="1">
      <c r="A885"/>
      <c r="B885" s="63"/>
      <c r="C885"/>
      <c r="D885"/>
      <c r="E885" s="3"/>
      <c r="F885" s="55"/>
      <c r="G885"/>
      <c r="H885"/>
    </row>
    <row r="886" spans="1:8" s="25" customFormat="1">
      <c r="A886"/>
      <c r="B886" s="63"/>
      <c r="C886"/>
      <c r="D886"/>
      <c r="E886" s="3"/>
      <c r="F886" s="55"/>
      <c r="G886"/>
      <c r="H886"/>
    </row>
    <row r="887" spans="1:8" s="25" customFormat="1">
      <c r="A887"/>
      <c r="B887" s="63"/>
      <c r="C887"/>
      <c r="D887"/>
      <c r="E887" s="3"/>
      <c r="F887" s="55"/>
      <c r="G887"/>
      <c r="H887"/>
    </row>
    <row r="888" spans="1:8" s="25" customFormat="1">
      <c r="A888"/>
      <c r="B888" s="63"/>
      <c r="C888"/>
      <c r="D888"/>
      <c r="E888" s="3"/>
      <c r="F888" s="55"/>
      <c r="G888"/>
      <c r="H888"/>
    </row>
    <row r="889" spans="1:8" s="25" customFormat="1">
      <c r="A889"/>
      <c r="B889" s="63"/>
      <c r="C889"/>
      <c r="D889"/>
      <c r="E889" s="3"/>
      <c r="F889" s="55"/>
      <c r="G889"/>
      <c r="H889"/>
    </row>
    <row r="890" spans="1:8" s="25" customFormat="1">
      <c r="A890"/>
      <c r="B890" s="63"/>
      <c r="C890"/>
      <c r="D890"/>
      <c r="E890" s="3"/>
      <c r="F890" s="55"/>
      <c r="G890"/>
      <c r="H890"/>
    </row>
    <row r="891" spans="1:8" s="25" customFormat="1">
      <c r="A891"/>
      <c r="B891" s="63"/>
      <c r="C891"/>
      <c r="D891"/>
      <c r="E891" s="3"/>
      <c r="F891" s="55"/>
      <c r="G891"/>
      <c r="H891"/>
    </row>
    <row r="892" spans="1:8" s="25" customFormat="1">
      <c r="A892"/>
      <c r="B892" s="63"/>
      <c r="C892"/>
      <c r="D892"/>
      <c r="E892" s="3"/>
      <c r="F892" s="55"/>
      <c r="G892"/>
      <c r="H892"/>
    </row>
    <row r="893" spans="1:8" s="25" customFormat="1">
      <c r="A893"/>
      <c r="B893" s="63"/>
      <c r="C893"/>
      <c r="D893"/>
      <c r="E893" s="3"/>
      <c r="F893" s="55"/>
      <c r="G893"/>
      <c r="H893"/>
    </row>
    <row r="894" spans="1:8" s="25" customFormat="1">
      <c r="A894"/>
      <c r="B894" s="63"/>
      <c r="C894"/>
      <c r="D894"/>
      <c r="E894" s="3"/>
      <c r="F894" s="55"/>
      <c r="G894"/>
      <c r="H894"/>
    </row>
    <row r="895" spans="1:8" s="25" customFormat="1">
      <c r="A895"/>
      <c r="B895" s="63"/>
      <c r="C895"/>
      <c r="D895"/>
      <c r="E895" s="3"/>
      <c r="F895" s="55"/>
      <c r="G895"/>
      <c r="H895"/>
    </row>
    <row r="896" spans="1:8" s="25" customFormat="1">
      <c r="A896"/>
      <c r="B896" s="63"/>
      <c r="C896"/>
      <c r="D896"/>
      <c r="E896" s="3"/>
      <c r="F896" s="55"/>
      <c r="G896"/>
      <c r="H896"/>
    </row>
    <row r="897" spans="1:8" s="25" customFormat="1">
      <c r="A897"/>
      <c r="B897" s="63"/>
      <c r="C897"/>
      <c r="D897"/>
      <c r="E897" s="3"/>
      <c r="F897" s="55"/>
      <c r="G897"/>
      <c r="H897"/>
    </row>
    <row r="898" spans="1:8" s="25" customFormat="1">
      <c r="A898"/>
      <c r="B898" s="63"/>
      <c r="C898"/>
      <c r="D898"/>
      <c r="E898" s="3"/>
      <c r="F898" s="55"/>
      <c r="G898"/>
      <c r="H898"/>
    </row>
    <row r="899" spans="1:8" s="25" customFormat="1">
      <c r="A899"/>
      <c r="B899" s="63"/>
      <c r="C899"/>
      <c r="D899"/>
      <c r="E899" s="3"/>
      <c r="F899" s="55"/>
      <c r="G899"/>
      <c r="H899"/>
    </row>
    <row r="900" spans="1:8" s="25" customFormat="1">
      <c r="A900"/>
      <c r="B900" s="63"/>
      <c r="C900"/>
      <c r="D900"/>
      <c r="E900" s="3"/>
      <c r="F900" s="55"/>
      <c r="G900"/>
      <c r="H900"/>
    </row>
    <row r="901" spans="1:8" s="25" customFormat="1">
      <c r="A901"/>
      <c r="B901" s="63"/>
      <c r="C901"/>
      <c r="D901"/>
      <c r="E901" s="3"/>
      <c r="F901" s="55"/>
      <c r="G901"/>
      <c r="H901"/>
    </row>
    <row r="902" spans="1:8" s="25" customFormat="1">
      <c r="A902"/>
      <c r="B902" s="63"/>
      <c r="C902"/>
      <c r="D902"/>
      <c r="E902" s="3"/>
      <c r="F902" s="55"/>
      <c r="G902"/>
      <c r="H902"/>
    </row>
    <row r="903" spans="1:8" s="25" customFormat="1">
      <c r="A903"/>
      <c r="B903" s="63"/>
      <c r="C903"/>
      <c r="D903"/>
      <c r="E903" s="3"/>
      <c r="F903" s="55"/>
      <c r="G903"/>
      <c r="H903"/>
    </row>
    <row r="904" spans="1:8" s="25" customFormat="1">
      <c r="A904"/>
      <c r="B904" s="63"/>
      <c r="C904"/>
      <c r="D904"/>
      <c r="E904" s="3"/>
      <c r="F904" s="55"/>
      <c r="G904"/>
      <c r="H904"/>
    </row>
    <row r="905" spans="1:8" s="25" customFormat="1">
      <c r="A905"/>
      <c r="B905" s="63"/>
      <c r="C905"/>
      <c r="D905"/>
      <c r="E905" s="3"/>
      <c r="F905" s="55"/>
      <c r="G905"/>
      <c r="H905"/>
    </row>
    <row r="906" spans="1:8" s="25" customFormat="1">
      <c r="A906"/>
      <c r="B906" s="63"/>
      <c r="C906"/>
      <c r="D906"/>
      <c r="E906" s="3"/>
      <c r="F906" s="55"/>
      <c r="G906"/>
      <c r="H906"/>
    </row>
    <row r="907" spans="1:8" s="25" customFormat="1">
      <c r="A907"/>
      <c r="B907" s="63"/>
      <c r="C907"/>
      <c r="D907"/>
      <c r="E907" s="3"/>
      <c r="F907" s="55"/>
      <c r="G907"/>
      <c r="H907"/>
    </row>
    <row r="908" spans="1:8" s="25" customFormat="1">
      <c r="A908"/>
      <c r="B908" s="63"/>
      <c r="C908"/>
      <c r="D908"/>
      <c r="E908" s="3"/>
      <c r="F908" s="55"/>
      <c r="G908"/>
      <c r="H908"/>
    </row>
    <row r="909" spans="1:8" s="25" customFormat="1">
      <c r="A909"/>
      <c r="B909" s="63"/>
      <c r="C909"/>
      <c r="D909"/>
      <c r="E909" s="3"/>
      <c r="F909" s="55"/>
      <c r="G909"/>
      <c r="H909"/>
    </row>
    <row r="910" spans="1:8" s="25" customFormat="1">
      <c r="A910"/>
      <c r="B910" s="63"/>
      <c r="C910"/>
      <c r="D910"/>
      <c r="E910" s="3"/>
      <c r="F910" s="55"/>
      <c r="G910"/>
      <c r="H910"/>
    </row>
    <row r="911" spans="1:8" s="25" customFormat="1">
      <c r="A911"/>
      <c r="B911" s="63"/>
      <c r="C911"/>
      <c r="D911"/>
      <c r="E911" s="3"/>
      <c r="F911" s="55"/>
      <c r="G911"/>
      <c r="H911"/>
    </row>
    <row r="912" spans="1:8" s="25" customFormat="1">
      <c r="A912"/>
      <c r="B912" s="63"/>
      <c r="C912"/>
      <c r="D912"/>
      <c r="E912" s="3"/>
      <c r="F912" s="55"/>
      <c r="G912"/>
      <c r="H912"/>
    </row>
    <row r="913" spans="1:8" s="25" customFormat="1">
      <c r="A913"/>
      <c r="B913" s="63"/>
      <c r="C913"/>
      <c r="D913"/>
      <c r="E913" s="3"/>
      <c r="F913" s="55"/>
      <c r="G913"/>
      <c r="H913"/>
    </row>
    <row r="914" spans="1:8" s="25" customFormat="1">
      <c r="A914"/>
      <c r="B914" s="63"/>
      <c r="C914"/>
      <c r="D914"/>
      <c r="E914" s="3"/>
      <c r="F914" s="55"/>
      <c r="G914"/>
      <c r="H914"/>
    </row>
    <row r="915" spans="1:8" s="25" customFormat="1">
      <c r="A915"/>
      <c r="B915" s="63"/>
      <c r="C915"/>
      <c r="D915"/>
      <c r="E915" s="3"/>
      <c r="F915" s="55"/>
      <c r="G915"/>
      <c r="H915"/>
    </row>
    <row r="916" spans="1:8" s="25" customFormat="1">
      <c r="A916"/>
      <c r="B916" s="63"/>
      <c r="C916"/>
      <c r="D916"/>
      <c r="E916" s="3"/>
      <c r="F916" s="55"/>
      <c r="G916"/>
      <c r="H916"/>
    </row>
    <row r="917" spans="1:8" s="25" customFormat="1">
      <c r="A917"/>
      <c r="B917" s="63"/>
      <c r="C917"/>
      <c r="D917"/>
      <c r="E917" s="3"/>
      <c r="F917" s="55"/>
      <c r="G917"/>
      <c r="H917"/>
    </row>
    <row r="918" spans="1:8" s="25" customFormat="1">
      <c r="A918"/>
      <c r="B918" s="63"/>
      <c r="C918"/>
      <c r="D918"/>
      <c r="E918" s="3"/>
      <c r="F918" s="55"/>
      <c r="G918"/>
      <c r="H918"/>
    </row>
    <row r="919" spans="1:8" s="25" customFormat="1">
      <c r="A919"/>
      <c r="B919" s="63"/>
      <c r="C919"/>
      <c r="D919"/>
      <c r="E919" s="3"/>
      <c r="F919" s="55"/>
      <c r="G919"/>
      <c r="H919"/>
    </row>
    <row r="920" spans="1:8" s="25" customFormat="1">
      <c r="A920"/>
      <c r="B920" s="63"/>
      <c r="C920"/>
      <c r="D920"/>
      <c r="E920" s="3"/>
      <c r="F920" s="55"/>
      <c r="G920"/>
      <c r="H920"/>
    </row>
    <row r="921" spans="1:8" s="25" customFormat="1">
      <c r="A921"/>
      <c r="B921" s="63"/>
      <c r="C921"/>
      <c r="D921"/>
      <c r="E921" s="3"/>
      <c r="F921" s="55"/>
      <c r="G921"/>
      <c r="H921"/>
    </row>
    <row r="922" spans="1:8" s="25" customFormat="1">
      <c r="A922"/>
      <c r="B922" s="63"/>
      <c r="C922"/>
      <c r="D922"/>
      <c r="E922" s="3"/>
      <c r="F922" s="55"/>
      <c r="G922"/>
      <c r="H922"/>
    </row>
    <row r="923" spans="1:8" s="25" customFormat="1">
      <c r="A923"/>
      <c r="B923" s="63"/>
      <c r="C923"/>
      <c r="D923"/>
      <c r="E923" s="3"/>
      <c r="F923" s="55"/>
      <c r="G923"/>
      <c r="H923"/>
    </row>
    <row r="924" spans="1:8" s="25" customFormat="1">
      <c r="A924"/>
      <c r="B924" s="63"/>
      <c r="C924"/>
      <c r="D924"/>
      <c r="E924" s="3"/>
      <c r="F924" s="55"/>
      <c r="G924"/>
      <c r="H924"/>
    </row>
    <row r="925" spans="1:8" s="25" customFormat="1">
      <c r="A925"/>
      <c r="B925" s="63"/>
      <c r="C925"/>
      <c r="D925"/>
      <c r="E925" s="3"/>
      <c r="F925" s="55"/>
      <c r="G925"/>
      <c r="H925"/>
    </row>
    <row r="926" spans="1:8" s="25" customFormat="1">
      <c r="A926"/>
      <c r="B926" s="63"/>
      <c r="C926"/>
      <c r="D926"/>
      <c r="E926" s="3"/>
      <c r="F926" s="55"/>
      <c r="G926"/>
      <c r="H926"/>
    </row>
    <row r="927" spans="1:8" s="25" customFormat="1">
      <c r="A927"/>
      <c r="B927" s="63"/>
      <c r="C927"/>
      <c r="D927"/>
      <c r="E927" s="3"/>
      <c r="F927" s="55"/>
      <c r="G927"/>
      <c r="H927"/>
    </row>
    <row r="928" spans="1:8" s="25" customFormat="1">
      <c r="A928"/>
      <c r="B928" s="63"/>
      <c r="C928"/>
      <c r="D928"/>
      <c r="E928" s="3"/>
      <c r="F928" s="55"/>
      <c r="G928"/>
      <c r="H928"/>
    </row>
    <row r="929" spans="1:8" s="25" customFormat="1">
      <c r="A929"/>
      <c r="B929" s="63"/>
      <c r="C929"/>
      <c r="D929"/>
      <c r="E929" s="3"/>
      <c r="F929" s="55"/>
      <c r="G929"/>
      <c r="H929"/>
    </row>
    <row r="930" spans="1:8" s="25" customFormat="1">
      <c r="A930"/>
      <c r="B930" s="63"/>
      <c r="C930"/>
      <c r="D930"/>
      <c r="E930" s="3"/>
      <c r="F930" s="55"/>
      <c r="G930"/>
      <c r="H930"/>
    </row>
    <row r="931" spans="1:8" s="25" customFormat="1">
      <c r="A931"/>
      <c r="B931" s="63"/>
      <c r="C931"/>
      <c r="D931"/>
      <c r="E931" s="3"/>
      <c r="F931" s="55"/>
      <c r="G931"/>
      <c r="H931"/>
    </row>
    <row r="932" spans="1:8" s="25" customFormat="1">
      <c r="A932"/>
      <c r="B932" s="63"/>
      <c r="C932"/>
      <c r="D932"/>
      <c r="E932" s="3"/>
      <c r="F932" s="55"/>
      <c r="G932"/>
      <c r="H932"/>
    </row>
    <row r="933" spans="1:8" s="25" customFormat="1">
      <c r="A933"/>
      <c r="B933" s="63"/>
      <c r="C933"/>
      <c r="D933"/>
      <c r="E933" s="3"/>
      <c r="F933" s="55"/>
      <c r="G933"/>
      <c r="H933"/>
    </row>
    <row r="934" spans="1:8" s="25" customFormat="1">
      <c r="A934"/>
      <c r="B934" s="63"/>
      <c r="C934"/>
      <c r="D934"/>
      <c r="E934" s="3"/>
      <c r="F934" s="55"/>
      <c r="G934"/>
      <c r="H934"/>
    </row>
    <row r="935" spans="1:8" s="25" customFormat="1">
      <c r="A935"/>
      <c r="B935" s="63"/>
      <c r="C935"/>
      <c r="D935"/>
      <c r="E935" s="3"/>
      <c r="F935" s="55"/>
      <c r="G935"/>
      <c r="H935"/>
    </row>
    <row r="936" spans="1:8" s="25" customFormat="1">
      <c r="A936"/>
      <c r="B936" s="63"/>
      <c r="C936"/>
      <c r="D936"/>
      <c r="E936" s="3"/>
      <c r="F936" s="55"/>
      <c r="G936"/>
      <c r="H936"/>
    </row>
    <row r="937" spans="1:8" s="25" customFormat="1">
      <c r="A937"/>
      <c r="B937" s="63"/>
      <c r="C937"/>
      <c r="D937"/>
      <c r="E937" s="3"/>
      <c r="F937" s="55"/>
      <c r="G937"/>
      <c r="H937"/>
    </row>
    <row r="938" spans="1:8" s="25" customFormat="1">
      <c r="A938"/>
      <c r="B938" s="63"/>
      <c r="C938"/>
      <c r="D938"/>
      <c r="E938" s="3"/>
      <c r="F938" s="55"/>
      <c r="G938"/>
      <c r="H938"/>
    </row>
    <row r="939" spans="1:8" s="25" customFormat="1">
      <c r="A939"/>
      <c r="B939" s="63"/>
      <c r="C939"/>
      <c r="D939"/>
      <c r="E939" s="3"/>
      <c r="F939" s="55"/>
      <c r="G939"/>
      <c r="H939"/>
    </row>
    <row r="940" spans="1:8" s="25" customFormat="1">
      <c r="A940"/>
      <c r="B940" s="63"/>
      <c r="C940"/>
      <c r="D940"/>
      <c r="E940" s="3"/>
      <c r="F940" s="55"/>
      <c r="G940"/>
      <c r="H940"/>
    </row>
    <row r="941" spans="1:8" s="25" customFormat="1">
      <c r="A941"/>
      <c r="B941" s="63"/>
      <c r="C941"/>
      <c r="D941"/>
      <c r="E941" s="3"/>
      <c r="F941" s="55"/>
      <c r="G941"/>
      <c r="H941"/>
    </row>
    <row r="942" spans="1:8" s="25" customFormat="1">
      <c r="A942"/>
      <c r="B942" s="63"/>
      <c r="C942"/>
      <c r="D942"/>
      <c r="E942" s="3"/>
      <c r="F942" s="55"/>
      <c r="G942"/>
      <c r="H942"/>
    </row>
    <row r="943" spans="1:8" s="25" customFormat="1">
      <c r="A943"/>
      <c r="B943" s="63"/>
      <c r="C943"/>
      <c r="D943"/>
      <c r="E943" s="3"/>
      <c r="F943" s="55"/>
      <c r="G943"/>
      <c r="H943"/>
    </row>
    <row r="944" spans="1:8" s="25" customFormat="1">
      <c r="A944"/>
      <c r="B944" s="63"/>
      <c r="C944"/>
      <c r="D944"/>
      <c r="E944" s="3"/>
      <c r="F944" s="55"/>
      <c r="G944"/>
      <c r="H944"/>
    </row>
    <row r="945" spans="1:8" s="25" customFormat="1">
      <c r="A945"/>
      <c r="B945" s="63"/>
      <c r="C945"/>
      <c r="D945"/>
      <c r="E945" s="3"/>
      <c r="F945" s="55"/>
      <c r="G945"/>
      <c r="H945"/>
    </row>
    <row r="946" spans="1:8" s="25" customFormat="1">
      <c r="A946"/>
      <c r="B946" s="63"/>
      <c r="C946"/>
      <c r="D946"/>
      <c r="E946" s="3"/>
      <c r="F946" s="55"/>
      <c r="G946"/>
      <c r="H946"/>
    </row>
    <row r="947" spans="1:8" s="25" customFormat="1">
      <c r="A947"/>
      <c r="B947" s="63"/>
      <c r="C947"/>
      <c r="D947"/>
      <c r="E947" s="3"/>
      <c r="F947" s="55"/>
      <c r="G947"/>
      <c r="H947"/>
    </row>
    <row r="948" spans="1:8" s="25" customFormat="1">
      <c r="A948"/>
      <c r="B948" s="63"/>
      <c r="C948"/>
      <c r="D948"/>
      <c r="E948" s="3"/>
      <c r="F948" s="55"/>
      <c r="G948"/>
      <c r="H948"/>
    </row>
    <row r="949" spans="1:8" s="25" customFormat="1">
      <c r="A949"/>
      <c r="B949" s="63"/>
      <c r="C949"/>
      <c r="D949"/>
      <c r="E949" s="3"/>
      <c r="F949" s="55"/>
      <c r="G949"/>
      <c r="H949"/>
    </row>
    <row r="950" spans="1:8" s="25" customFormat="1">
      <c r="A950"/>
      <c r="B950" s="63"/>
      <c r="C950"/>
      <c r="D950"/>
      <c r="E950" s="3"/>
      <c r="F950" s="55"/>
      <c r="G950"/>
      <c r="H950"/>
    </row>
    <row r="951" spans="1:8" s="25" customFormat="1">
      <c r="A951"/>
      <c r="B951" s="63"/>
      <c r="C951"/>
      <c r="D951"/>
      <c r="E951" s="3"/>
      <c r="F951" s="55"/>
      <c r="G951"/>
      <c r="H951"/>
    </row>
    <row r="952" spans="1:8" s="25" customFormat="1">
      <c r="A952"/>
      <c r="B952" s="63"/>
      <c r="C952"/>
      <c r="D952"/>
      <c r="E952" s="3"/>
      <c r="F952" s="55"/>
      <c r="G952"/>
      <c r="H952"/>
    </row>
    <row r="953" spans="1:8" s="25" customFormat="1">
      <c r="A953"/>
      <c r="B953" s="63"/>
      <c r="C953"/>
      <c r="D953"/>
      <c r="E953" s="3"/>
      <c r="F953" s="55"/>
      <c r="G953"/>
      <c r="H953"/>
    </row>
    <row r="954" spans="1:8" s="25" customFormat="1">
      <c r="A954"/>
      <c r="B954" s="63"/>
      <c r="C954"/>
      <c r="D954"/>
      <c r="E954" s="3"/>
      <c r="F954" s="55"/>
      <c r="G954"/>
      <c r="H954"/>
    </row>
    <row r="955" spans="1:8" s="25" customFormat="1">
      <c r="A955"/>
      <c r="B955" s="63"/>
      <c r="C955"/>
      <c r="D955"/>
      <c r="E955" s="3"/>
      <c r="F955" s="55"/>
      <c r="G955"/>
      <c r="H955"/>
    </row>
    <row r="956" spans="1:8" s="25" customFormat="1">
      <c r="A956"/>
      <c r="B956" s="63"/>
      <c r="C956"/>
      <c r="D956"/>
      <c r="E956" s="3"/>
      <c r="F956" s="55"/>
      <c r="G956"/>
      <c r="H956"/>
    </row>
    <row r="957" spans="1:8" s="25" customFormat="1">
      <c r="A957"/>
      <c r="B957" s="63"/>
      <c r="C957"/>
      <c r="D957"/>
      <c r="E957" s="3"/>
      <c r="F957" s="55"/>
      <c r="G957"/>
      <c r="H957"/>
    </row>
    <row r="958" spans="1:8" s="25" customFormat="1">
      <c r="A958"/>
      <c r="B958" s="63"/>
      <c r="C958"/>
      <c r="D958"/>
      <c r="E958" s="3"/>
      <c r="F958" s="55"/>
      <c r="G958"/>
      <c r="H958"/>
    </row>
    <row r="959" spans="1:8" s="25" customFormat="1">
      <c r="A959"/>
      <c r="B959" s="63"/>
      <c r="C959"/>
      <c r="D959"/>
      <c r="E959" s="3"/>
      <c r="F959" s="55"/>
      <c r="G959"/>
      <c r="H959"/>
    </row>
    <row r="960" spans="1:8" s="25" customFormat="1">
      <c r="A960"/>
      <c r="B960" s="63"/>
      <c r="C960"/>
      <c r="D960"/>
      <c r="E960" s="3"/>
      <c r="F960" s="55"/>
      <c r="G960"/>
      <c r="H960"/>
    </row>
    <row r="961" spans="1:8" s="25" customFormat="1">
      <c r="A961"/>
      <c r="B961" s="63"/>
      <c r="C961"/>
      <c r="D961"/>
      <c r="E961" s="3"/>
      <c r="F961" s="55"/>
      <c r="G961"/>
      <c r="H961"/>
    </row>
    <row r="962" spans="1:8" s="25" customFormat="1">
      <c r="A962"/>
      <c r="B962" s="63"/>
      <c r="C962"/>
      <c r="D962"/>
      <c r="E962" s="3"/>
      <c r="F962" s="55"/>
      <c r="G962"/>
      <c r="H962"/>
    </row>
    <row r="963" spans="1:8" s="25" customFormat="1">
      <c r="A963"/>
      <c r="B963" s="63"/>
      <c r="C963"/>
      <c r="D963"/>
      <c r="E963" s="3"/>
      <c r="F963" s="55"/>
      <c r="G963"/>
      <c r="H963"/>
    </row>
    <row r="964" spans="1:8" s="25" customFormat="1">
      <c r="A964"/>
      <c r="B964" s="63"/>
      <c r="C964"/>
      <c r="D964"/>
      <c r="E964" s="3"/>
      <c r="F964" s="55"/>
      <c r="G964"/>
      <c r="H964"/>
    </row>
    <row r="965" spans="1:8" s="25" customFormat="1">
      <c r="A965"/>
      <c r="B965" s="63"/>
      <c r="C965"/>
      <c r="D965"/>
      <c r="E965" s="3"/>
      <c r="F965" s="55"/>
      <c r="G965"/>
      <c r="H965"/>
    </row>
    <row r="966" spans="1:8" s="25" customFormat="1">
      <c r="A966"/>
      <c r="B966" s="63"/>
      <c r="C966"/>
      <c r="D966"/>
      <c r="E966" s="3"/>
      <c r="F966" s="55"/>
      <c r="G966"/>
      <c r="H966"/>
    </row>
    <row r="967" spans="1:8" s="25" customFormat="1">
      <c r="A967"/>
      <c r="B967" s="63"/>
      <c r="C967"/>
      <c r="D967"/>
      <c r="E967" s="3"/>
      <c r="F967" s="55"/>
      <c r="G967"/>
      <c r="H967"/>
    </row>
    <row r="968" spans="1:8" s="25" customFormat="1">
      <c r="A968"/>
      <c r="B968" s="63"/>
      <c r="C968"/>
      <c r="D968"/>
      <c r="E968" s="3"/>
      <c r="F968" s="55"/>
      <c r="G968"/>
      <c r="H968"/>
    </row>
    <row r="969" spans="1:8" s="25" customFormat="1">
      <c r="A969"/>
      <c r="B969" s="63"/>
      <c r="C969"/>
      <c r="D969"/>
      <c r="E969" s="3"/>
      <c r="F969" s="55"/>
      <c r="G969"/>
      <c r="H969"/>
    </row>
    <row r="970" spans="1:8" s="25" customFormat="1">
      <c r="A970"/>
      <c r="B970" s="63"/>
      <c r="C970"/>
      <c r="D970"/>
      <c r="E970" s="3"/>
      <c r="F970" s="55"/>
      <c r="G970"/>
      <c r="H970"/>
    </row>
    <row r="971" spans="1:8" s="25" customFormat="1">
      <c r="A971"/>
      <c r="B971" s="63"/>
      <c r="C971"/>
      <c r="D971"/>
      <c r="E971" s="3"/>
      <c r="F971" s="55"/>
      <c r="G971"/>
      <c r="H971"/>
    </row>
    <row r="972" spans="1:8" s="25" customFormat="1">
      <c r="A972"/>
      <c r="B972" s="63"/>
      <c r="C972"/>
      <c r="D972"/>
      <c r="E972" s="3"/>
      <c r="F972" s="55"/>
      <c r="G972"/>
      <c r="H972"/>
    </row>
    <row r="973" spans="1:8" s="25" customFormat="1">
      <c r="A973"/>
      <c r="B973" s="63"/>
      <c r="C973"/>
      <c r="D973"/>
      <c r="E973" s="3"/>
      <c r="F973" s="55"/>
      <c r="G973"/>
      <c r="H973"/>
    </row>
    <row r="974" spans="1:8" s="25" customFormat="1">
      <c r="A974"/>
      <c r="B974" s="63"/>
      <c r="C974"/>
      <c r="D974"/>
      <c r="E974" s="3"/>
      <c r="F974" s="55"/>
      <c r="G974"/>
      <c r="H974"/>
    </row>
    <row r="975" spans="1:8" s="25" customFormat="1">
      <c r="A975"/>
      <c r="B975" s="63"/>
      <c r="C975"/>
      <c r="D975"/>
      <c r="E975" s="3"/>
      <c r="F975" s="55"/>
      <c r="G975"/>
      <c r="H975"/>
    </row>
    <row r="976" spans="1:8" s="25" customFormat="1">
      <c r="A976"/>
      <c r="B976" s="63"/>
      <c r="C976"/>
      <c r="D976"/>
      <c r="E976" s="3"/>
      <c r="F976" s="55"/>
      <c r="G976"/>
      <c r="H976"/>
    </row>
    <row r="977" spans="1:8" s="25" customFormat="1">
      <c r="A977"/>
      <c r="B977" s="63"/>
      <c r="C977"/>
      <c r="D977"/>
      <c r="E977" s="3"/>
      <c r="F977" s="55"/>
      <c r="G977"/>
      <c r="H977"/>
    </row>
    <row r="978" spans="1:8" s="25" customFormat="1">
      <c r="A978"/>
      <c r="B978" s="63"/>
      <c r="C978"/>
      <c r="D978"/>
      <c r="E978" s="3"/>
      <c r="F978" s="55"/>
      <c r="G978"/>
      <c r="H978"/>
    </row>
    <row r="979" spans="1:8" s="25" customFormat="1">
      <c r="A979"/>
      <c r="B979" s="63"/>
      <c r="C979"/>
      <c r="D979"/>
      <c r="E979" s="3"/>
      <c r="F979" s="55"/>
      <c r="G979"/>
      <c r="H979"/>
    </row>
    <row r="980" spans="1:8" s="25" customFormat="1">
      <c r="A980"/>
      <c r="B980" s="63"/>
      <c r="C980"/>
      <c r="D980"/>
      <c r="E980" s="3"/>
      <c r="F980" s="55"/>
      <c r="G980"/>
      <c r="H980"/>
    </row>
    <row r="981" spans="1:8" s="25" customFormat="1">
      <c r="A981"/>
      <c r="B981" s="63"/>
      <c r="C981"/>
      <c r="D981"/>
      <c r="E981" s="3"/>
      <c r="F981" s="55"/>
      <c r="G981"/>
      <c r="H981"/>
    </row>
    <row r="982" spans="1:8" s="25" customFormat="1">
      <c r="A982"/>
      <c r="B982" s="63"/>
      <c r="C982"/>
      <c r="D982"/>
      <c r="E982" s="3"/>
      <c r="F982" s="55"/>
      <c r="G982"/>
      <c r="H982"/>
    </row>
    <row r="983" spans="1:8" s="25" customFormat="1">
      <c r="A983"/>
      <c r="B983" s="63"/>
      <c r="C983"/>
      <c r="D983"/>
      <c r="E983" s="3"/>
      <c r="F983" s="55"/>
      <c r="G983"/>
      <c r="H983"/>
    </row>
    <row r="984" spans="1:8" s="25" customFormat="1">
      <c r="A984"/>
      <c r="B984" s="63"/>
      <c r="C984"/>
      <c r="D984"/>
      <c r="E984" s="3"/>
      <c r="F984" s="55"/>
      <c r="G984"/>
      <c r="H984"/>
    </row>
    <row r="985" spans="1:8" s="25" customFormat="1">
      <c r="A985"/>
      <c r="B985" s="63"/>
      <c r="C985"/>
      <c r="D985"/>
      <c r="E985" s="3"/>
      <c r="F985" s="55"/>
      <c r="G985"/>
      <c r="H985"/>
    </row>
    <row r="986" spans="1:8" s="25" customFormat="1">
      <c r="A986"/>
      <c r="B986" s="63"/>
      <c r="C986"/>
      <c r="D986"/>
      <c r="E986" s="3"/>
      <c r="F986" s="55"/>
      <c r="G986"/>
      <c r="H986"/>
    </row>
    <row r="987" spans="1:8" s="25" customFormat="1">
      <c r="A987"/>
      <c r="B987" s="63"/>
      <c r="C987"/>
      <c r="D987"/>
      <c r="E987" s="3"/>
      <c r="F987" s="55"/>
      <c r="G987"/>
      <c r="H987"/>
    </row>
    <row r="988" spans="1:8" s="25" customFormat="1">
      <c r="A988"/>
      <c r="B988" s="63"/>
      <c r="C988"/>
      <c r="D988"/>
      <c r="E988" s="3"/>
      <c r="F988" s="55"/>
      <c r="G988"/>
      <c r="H988"/>
    </row>
    <row r="989" spans="1:8" s="25" customFormat="1">
      <c r="A989"/>
      <c r="B989" s="63"/>
      <c r="C989"/>
      <c r="D989"/>
      <c r="E989" s="3"/>
      <c r="F989" s="55"/>
      <c r="G989"/>
      <c r="H989"/>
    </row>
    <row r="990" spans="1:8" s="25" customFormat="1">
      <c r="A990"/>
      <c r="B990" s="63"/>
      <c r="C990"/>
      <c r="D990"/>
      <c r="E990" s="3"/>
      <c r="F990" s="55"/>
      <c r="G990"/>
      <c r="H990"/>
    </row>
    <row r="991" spans="1:8" s="25" customFormat="1">
      <c r="A991"/>
      <c r="B991" s="63"/>
      <c r="C991"/>
      <c r="D991"/>
      <c r="E991" s="3"/>
      <c r="F991" s="55"/>
      <c r="G991"/>
      <c r="H991"/>
    </row>
    <row r="992" spans="1:8" s="25" customFormat="1">
      <c r="A992"/>
      <c r="B992" s="63"/>
      <c r="C992"/>
      <c r="D992"/>
      <c r="E992" s="3"/>
      <c r="F992" s="55"/>
      <c r="G992"/>
      <c r="H992"/>
    </row>
    <row r="993" spans="1:8" s="25" customFormat="1">
      <c r="A993"/>
      <c r="B993" s="63"/>
      <c r="C993"/>
      <c r="D993"/>
      <c r="E993" s="3"/>
      <c r="F993" s="55"/>
      <c r="G993"/>
      <c r="H993"/>
    </row>
    <row r="994" spans="1:8" s="25" customFormat="1">
      <c r="A994"/>
      <c r="B994" s="63"/>
      <c r="C994"/>
      <c r="D994"/>
      <c r="E994" s="3"/>
      <c r="F994" s="55"/>
      <c r="G994"/>
      <c r="H994"/>
    </row>
    <row r="995" spans="1:8" s="25" customFormat="1">
      <c r="A995"/>
      <c r="B995" s="63"/>
      <c r="C995"/>
      <c r="D995"/>
      <c r="E995" s="3"/>
      <c r="F995" s="55"/>
      <c r="G995"/>
      <c r="H995"/>
    </row>
    <row r="996" spans="1:8" s="25" customFormat="1">
      <c r="A996"/>
      <c r="B996" s="63"/>
      <c r="C996"/>
      <c r="D996"/>
      <c r="E996" s="3"/>
      <c r="F996" s="55"/>
      <c r="G996"/>
      <c r="H996"/>
    </row>
    <row r="997" spans="1:8" s="25" customFormat="1">
      <c r="A997"/>
      <c r="B997" s="63"/>
      <c r="C997"/>
      <c r="D997"/>
      <c r="E997" s="3"/>
      <c r="F997" s="55"/>
      <c r="G997"/>
      <c r="H997"/>
    </row>
    <row r="998" spans="1:8" s="25" customFormat="1">
      <c r="A998"/>
      <c r="B998" s="63"/>
      <c r="C998"/>
      <c r="D998"/>
      <c r="E998" s="3"/>
      <c r="F998" s="55"/>
      <c r="G998"/>
      <c r="H998"/>
    </row>
    <row r="999" spans="1:8" s="25" customFormat="1">
      <c r="A999"/>
      <c r="B999" s="63"/>
      <c r="C999"/>
      <c r="D999"/>
      <c r="E999" s="3"/>
      <c r="F999" s="55"/>
      <c r="G999"/>
      <c r="H999"/>
    </row>
    <row r="1000" spans="1:8" s="25" customFormat="1">
      <c r="A1000"/>
      <c r="B1000" s="63"/>
      <c r="C1000"/>
      <c r="D1000"/>
      <c r="E1000" s="3"/>
      <c r="F1000" s="55"/>
      <c r="G1000"/>
      <c r="H1000"/>
    </row>
    <row r="1001" spans="1:8" s="25" customFormat="1">
      <c r="A1001"/>
      <c r="B1001" s="63"/>
      <c r="C1001"/>
      <c r="D1001"/>
      <c r="E1001" s="3"/>
      <c r="F1001" s="55"/>
      <c r="G1001"/>
      <c r="H1001"/>
    </row>
    <row r="1002" spans="1:8" s="25" customFormat="1">
      <c r="A1002"/>
      <c r="B1002" s="63"/>
      <c r="C1002"/>
      <c r="D1002"/>
      <c r="E1002" s="3"/>
      <c r="F1002" s="55"/>
      <c r="G1002"/>
      <c r="H1002"/>
    </row>
    <row r="1003" spans="1:8" s="25" customFormat="1">
      <c r="A1003"/>
      <c r="B1003" s="63"/>
      <c r="C1003"/>
      <c r="D1003"/>
      <c r="E1003" s="3"/>
      <c r="F1003" s="55"/>
      <c r="G1003"/>
      <c r="H1003"/>
    </row>
    <row r="1004" spans="1:8" s="25" customFormat="1">
      <c r="A1004"/>
      <c r="B1004" s="63"/>
      <c r="C1004"/>
      <c r="D1004"/>
      <c r="E1004" s="3"/>
      <c r="F1004" s="55"/>
      <c r="G1004"/>
      <c r="H1004"/>
    </row>
    <row r="1005" spans="1:8" s="25" customFormat="1">
      <c r="A1005"/>
      <c r="B1005" s="63"/>
      <c r="C1005"/>
      <c r="D1005"/>
      <c r="E1005" s="3"/>
      <c r="F1005" s="55"/>
      <c r="G1005"/>
      <c r="H1005"/>
    </row>
    <row r="1006" spans="1:8" s="25" customFormat="1">
      <c r="A1006"/>
      <c r="B1006" s="63"/>
      <c r="C1006"/>
      <c r="D1006"/>
      <c r="E1006" s="3"/>
      <c r="F1006" s="55"/>
      <c r="G1006"/>
      <c r="H1006"/>
    </row>
    <row r="1007" spans="1:8" s="25" customFormat="1">
      <c r="A1007"/>
      <c r="B1007" s="63"/>
      <c r="C1007"/>
      <c r="D1007"/>
      <c r="E1007" s="3"/>
      <c r="F1007" s="55"/>
      <c r="G1007"/>
      <c r="H1007"/>
    </row>
    <row r="1008" spans="1:8" s="25" customFormat="1">
      <c r="A1008"/>
      <c r="B1008" s="63"/>
      <c r="C1008"/>
      <c r="D1008"/>
      <c r="E1008" s="3"/>
      <c r="F1008" s="55"/>
      <c r="G1008"/>
      <c r="H1008"/>
    </row>
    <row r="1009" spans="1:8" s="25" customFormat="1">
      <c r="A1009"/>
      <c r="B1009" s="63"/>
      <c r="C1009"/>
      <c r="D1009"/>
      <c r="E1009" s="3"/>
      <c r="F1009" s="55"/>
      <c r="G1009"/>
      <c r="H1009"/>
    </row>
    <row r="1010" spans="1:8" s="25" customFormat="1">
      <c r="A1010"/>
      <c r="B1010" s="63"/>
      <c r="C1010"/>
      <c r="D1010"/>
      <c r="E1010" s="3"/>
      <c r="F1010" s="55"/>
      <c r="G1010"/>
      <c r="H1010"/>
    </row>
    <row r="1011" spans="1:8" s="25" customFormat="1">
      <c r="A1011"/>
      <c r="B1011" s="63"/>
      <c r="C1011"/>
      <c r="D1011"/>
      <c r="E1011" s="3"/>
      <c r="F1011" s="55"/>
      <c r="G1011"/>
      <c r="H1011"/>
    </row>
    <row r="1012" spans="1:8" s="25" customFormat="1">
      <c r="A1012"/>
      <c r="B1012" s="63"/>
      <c r="C1012"/>
      <c r="D1012"/>
      <c r="E1012" s="3"/>
      <c r="F1012" s="55"/>
      <c r="G1012"/>
      <c r="H1012"/>
    </row>
    <row r="1013" spans="1:8" s="25" customFormat="1">
      <c r="A1013"/>
      <c r="B1013" s="63"/>
      <c r="C1013"/>
      <c r="D1013"/>
      <c r="E1013" s="3"/>
      <c r="F1013" s="55"/>
      <c r="G1013"/>
      <c r="H1013"/>
    </row>
    <row r="1014" spans="1:8" s="25" customFormat="1">
      <c r="A1014"/>
      <c r="B1014" s="63"/>
      <c r="C1014"/>
      <c r="D1014"/>
      <c r="E1014" s="3"/>
      <c r="F1014" s="55"/>
      <c r="G1014"/>
      <c r="H1014"/>
    </row>
    <row r="1015" spans="1:8" s="25" customFormat="1">
      <c r="A1015"/>
      <c r="B1015" s="63"/>
      <c r="C1015"/>
      <c r="D1015"/>
      <c r="E1015" s="3"/>
      <c r="F1015" s="55"/>
      <c r="G1015"/>
      <c r="H1015"/>
    </row>
    <row r="1016" spans="1:8" s="25" customFormat="1">
      <c r="A1016"/>
      <c r="B1016" s="63"/>
      <c r="C1016"/>
      <c r="D1016"/>
      <c r="E1016" s="3"/>
      <c r="F1016" s="55"/>
      <c r="G1016"/>
      <c r="H1016"/>
    </row>
    <row r="1017" spans="1:8" s="25" customFormat="1">
      <c r="A1017"/>
      <c r="B1017" s="63"/>
      <c r="C1017"/>
      <c r="D1017"/>
      <c r="E1017" s="3"/>
      <c r="F1017" s="55"/>
      <c r="G1017"/>
      <c r="H1017"/>
    </row>
    <row r="1018" spans="1:8" s="25" customFormat="1">
      <c r="A1018"/>
      <c r="B1018" s="63"/>
      <c r="C1018"/>
      <c r="D1018"/>
      <c r="E1018" s="3"/>
      <c r="F1018" s="55"/>
      <c r="G1018"/>
      <c r="H1018"/>
    </row>
    <row r="1019" spans="1:8" s="25" customFormat="1">
      <c r="A1019"/>
      <c r="B1019" s="63"/>
      <c r="C1019"/>
      <c r="D1019"/>
      <c r="E1019" s="3"/>
      <c r="F1019" s="55"/>
      <c r="G1019"/>
      <c r="H1019"/>
    </row>
    <row r="1020" spans="1:8" s="25" customFormat="1">
      <c r="A1020"/>
      <c r="B1020" s="63"/>
      <c r="C1020"/>
      <c r="D1020"/>
      <c r="E1020" s="3"/>
      <c r="F1020" s="55"/>
      <c r="G1020"/>
      <c r="H1020"/>
    </row>
    <row r="1021" spans="1:8" s="25" customFormat="1">
      <c r="A1021"/>
      <c r="B1021" s="63"/>
      <c r="C1021"/>
      <c r="D1021"/>
      <c r="E1021" s="3"/>
      <c r="F1021" s="55"/>
      <c r="G1021"/>
      <c r="H1021"/>
    </row>
    <row r="1022" spans="1:8" s="25" customFormat="1">
      <c r="A1022"/>
      <c r="B1022" s="63"/>
      <c r="C1022"/>
      <c r="D1022"/>
      <c r="E1022" s="3"/>
      <c r="F1022" s="55"/>
      <c r="G1022"/>
      <c r="H1022"/>
    </row>
    <row r="1023" spans="1:8" s="25" customFormat="1">
      <c r="A1023"/>
      <c r="B1023" s="63"/>
      <c r="C1023"/>
      <c r="D1023"/>
      <c r="E1023" s="3"/>
      <c r="F1023" s="55"/>
      <c r="G1023"/>
      <c r="H1023"/>
    </row>
    <row r="1024" spans="1:8" s="25" customFormat="1">
      <c r="A1024"/>
      <c r="B1024" s="63"/>
      <c r="C1024"/>
      <c r="D1024"/>
      <c r="E1024" s="3"/>
      <c r="F1024" s="55"/>
      <c r="G1024"/>
      <c r="H1024"/>
    </row>
    <row r="1025" spans="1:8" s="25" customFormat="1">
      <c r="A1025"/>
      <c r="B1025" s="63"/>
      <c r="C1025"/>
      <c r="D1025"/>
      <c r="E1025" s="3"/>
      <c r="F1025" s="55"/>
      <c r="G1025"/>
      <c r="H1025"/>
    </row>
    <row r="1026" spans="1:8" s="25" customFormat="1">
      <c r="A1026"/>
      <c r="B1026" s="63"/>
      <c r="C1026"/>
      <c r="D1026"/>
      <c r="E1026" s="3"/>
      <c r="F1026" s="55"/>
      <c r="G1026"/>
      <c r="H1026"/>
    </row>
    <row r="1027" spans="1:8" s="25" customFormat="1">
      <c r="A1027"/>
      <c r="B1027" s="63"/>
      <c r="C1027"/>
      <c r="D1027"/>
      <c r="E1027" s="3"/>
      <c r="F1027" s="55"/>
      <c r="G1027"/>
      <c r="H1027"/>
    </row>
    <row r="1028" spans="1:8" s="25" customFormat="1">
      <c r="A1028"/>
      <c r="B1028" s="63"/>
      <c r="C1028"/>
      <c r="D1028"/>
      <c r="E1028" s="3"/>
      <c r="F1028" s="55"/>
      <c r="G1028"/>
      <c r="H1028"/>
    </row>
    <row r="1029" spans="1:8" s="25" customFormat="1">
      <c r="A1029"/>
      <c r="B1029" s="63"/>
      <c r="C1029"/>
      <c r="D1029"/>
      <c r="E1029" s="3"/>
      <c r="F1029" s="55"/>
      <c r="G1029"/>
      <c r="H1029"/>
    </row>
    <row r="1030" spans="1:8" s="25" customFormat="1">
      <c r="A1030"/>
      <c r="B1030" s="63"/>
      <c r="C1030"/>
      <c r="D1030"/>
      <c r="E1030" s="3"/>
      <c r="F1030" s="55"/>
      <c r="G1030"/>
      <c r="H1030"/>
    </row>
    <row r="1031" spans="1:8" s="25" customFormat="1">
      <c r="A1031"/>
      <c r="B1031" s="63"/>
      <c r="C1031"/>
      <c r="D1031"/>
      <c r="E1031" s="3"/>
      <c r="F1031" s="55"/>
      <c r="G1031"/>
      <c r="H1031"/>
    </row>
    <row r="1032" spans="1:8" s="25" customFormat="1">
      <c r="A1032"/>
      <c r="B1032" s="63"/>
      <c r="C1032"/>
      <c r="D1032"/>
      <c r="E1032" s="3"/>
      <c r="F1032" s="55"/>
      <c r="G1032"/>
      <c r="H1032"/>
    </row>
    <row r="1033" spans="1:8" s="25" customFormat="1">
      <c r="A1033"/>
      <c r="B1033" s="63"/>
      <c r="C1033"/>
      <c r="D1033"/>
      <c r="E1033" s="3"/>
      <c r="F1033" s="55"/>
      <c r="G1033"/>
      <c r="H1033"/>
    </row>
    <row r="1034" spans="1:8" s="25" customFormat="1">
      <c r="A1034"/>
      <c r="B1034" s="63"/>
      <c r="C1034"/>
      <c r="D1034"/>
      <c r="E1034" s="3"/>
      <c r="F1034" s="55"/>
      <c r="G1034"/>
      <c r="H1034"/>
    </row>
    <row r="1035" spans="1:8" s="25" customFormat="1">
      <c r="A1035"/>
      <c r="B1035" s="63"/>
      <c r="C1035"/>
      <c r="D1035"/>
      <c r="E1035" s="3"/>
      <c r="F1035" s="55"/>
      <c r="G1035"/>
      <c r="H1035"/>
    </row>
    <row r="1036" spans="1:8" s="25" customFormat="1">
      <c r="A1036"/>
      <c r="B1036" s="63"/>
      <c r="C1036"/>
      <c r="D1036"/>
      <c r="E1036" s="3"/>
      <c r="F1036" s="55"/>
      <c r="G1036"/>
      <c r="H1036"/>
    </row>
    <row r="1037" spans="1:8" s="25" customFormat="1">
      <c r="A1037"/>
      <c r="B1037" s="63"/>
      <c r="C1037"/>
      <c r="D1037"/>
      <c r="E1037" s="3"/>
      <c r="F1037" s="55"/>
      <c r="G1037"/>
      <c r="H1037"/>
    </row>
    <row r="1038" spans="1:8" s="25" customFormat="1">
      <c r="A1038"/>
      <c r="B1038" s="63"/>
      <c r="C1038"/>
      <c r="D1038"/>
      <c r="E1038" s="3"/>
      <c r="F1038" s="55"/>
      <c r="G1038"/>
      <c r="H1038"/>
    </row>
    <row r="1039" spans="1:8" s="25" customFormat="1">
      <c r="A1039"/>
      <c r="B1039" s="63"/>
      <c r="C1039"/>
      <c r="D1039"/>
      <c r="E1039" s="3"/>
      <c r="F1039" s="55"/>
      <c r="G1039"/>
      <c r="H1039"/>
    </row>
    <row r="1040" spans="1:8" s="25" customFormat="1">
      <c r="A1040"/>
      <c r="B1040" s="63"/>
      <c r="C1040"/>
      <c r="D1040"/>
      <c r="E1040" s="3"/>
      <c r="F1040" s="55"/>
      <c r="G1040"/>
      <c r="H1040"/>
    </row>
    <row r="1041" spans="1:8" s="25" customFormat="1">
      <c r="A1041"/>
      <c r="B1041" s="63"/>
      <c r="C1041"/>
      <c r="D1041"/>
      <c r="E1041" s="3"/>
      <c r="F1041" s="55"/>
      <c r="G1041"/>
      <c r="H1041"/>
    </row>
    <row r="1042" spans="1:8" s="25" customFormat="1">
      <c r="A1042"/>
      <c r="B1042" s="63"/>
      <c r="C1042"/>
      <c r="D1042"/>
      <c r="E1042" s="3"/>
      <c r="F1042" s="55"/>
      <c r="G1042"/>
      <c r="H1042"/>
    </row>
    <row r="1043" spans="1:8" s="25" customFormat="1">
      <c r="A1043"/>
      <c r="B1043" s="63"/>
      <c r="C1043"/>
      <c r="D1043"/>
      <c r="E1043" s="3"/>
      <c r="F1043" s="55"/>
      <c r="G1043"/>
      <c r="H1043"/>
    </row>
    <row r="1044" spans="1:8" s="25" customFormat="1">
      <c r="A1044"/>
      <c r="B1044" s="63"/>
      <c r="C1044"/>
      <c r="D1044"/>
      <c r="E1044" s="3"/>
      <c r="F1044" s="55"/>
      <c r="G1044"/>
      <c r="H1044"/>
    </row>
    <row r="1045" spans="1:8" s="25" customFormat="1">
      <c r="A1045"/>
      <c r="B1045" s="63"/>
      <c r="C1045"/>
      <c r="D1045"/>
      <c r="E1045" s="3"/>
      <c r="F1045" s="55"/>
      <c r="G1045"/>
      <c r="H1045"/>
    </row>
    <row r="1046" spans="1:8" s="25" customFormat="1">
      <c r="A1046"/>
      <c r="B1046" s="63"/>
      <c r="C1046"/>
      <c r="D1046"/>
      <c r="E1046" s="3"/>
      <c r="F1046" s="55"/>
      <c r="G1046"/>
      <c r="H1046"/>
    </row>
    <row r="1047" spans="1:8" s="25" customFormat="1">
      <c r="A1047"/>
      <c r="B1047" s="63"/>
      <c r="C1047"/>
      <c r="D1047"/>
      <c r="E1047" s="3"/>
      <c r="F1047" s="55"/>
      <c r="G1047"/>
      <c r="H1047"/>
    </row>
    <row r="1048" spans="1:8" s="25" customFormat="1">
      <c r="A1048"/>
      <c r="B1048" s="63"/>
      <c r="C1048"/>
      <c r="D1048"/>
      <c r="E1048" s="3"/>
      <c r="F1048" s="55"/>
      <c r="G1048"/>
      <c r="H1048"/>
    </row>
    <row r="1049" spans="1:8" s="25" customFormat="1">
      <c r="A1049"/>
      <c r="B1049" s="63"/>
      <c r="C1049"/>
      <c r="D1049"/>
      <c r="E1049" s="3"/>
      <c r="F1049" s="55"/>
      <c r="G1049"/>
      <c r="H1049"/>
    </row>
    <row r="1050" spans="1:8" s="25" customFormat="1">
      <c r="A1050"/>
      <c r="B1050" s="63"/>
      <c r="C1050"/>
      <c r="D1050"/>
      <c r="E1050" s="3"/>
      <c r="F1050" s="55"/>
      <c r="G1050"/>
      <c r="H1050"/>
    </row>
    <row r="1051" spans="1:8" s="25" customFormat="1">
      <c r="A1051"/>
      <c r="B1051" s="63"/>
      <c r="C1051"/>
      <c r="D1051"/>
      <c r="E1051" s="3"/>
      <c r="F1051" s="55"/>
      <c r="G1051"/>
      <c r="H1051"/>
    </row>
    <row r="1052" spans="1:8" s="25" customFormat="1">
      <c r="A1052"/>
      <c r="B1052" s="63"/>
      <c r="C1052"/>
      <c r="D1052"/>
      <c r="E1052" s="3"/>
      <c r="F1052" s="55"/>
      <c r="G1052"/>
      <c r="H1052"/>
    </row>
    <row r="1053" spans="1:8" s="25" customFormat="1">
      <c r="A1053"/>
      <c r="B1053" s="63"/>
      <c r="C1053"/>
      <c r="D1053"/>
      <c r="E1053" s="3"/>
      <c r="F1053" s="55"/>
      <c r="G1053"/>
      <c r="H1053"/>
    </row>
    <row r="1054" spans="1:8" s="25" customFormat="1">
      <c r="A1054"/>
      <c r="B1054" s="63"/>
      <c r="C1054"/>
      <c r="D1054"/>
      <c r="E1054" s="3"/>
      <c r="F1054" s="55"/>
      <c r="G1054"/>
      <c r="H1054"/>
    </row>
    <row r="1055" spans="1:8" s="25" customFormat="1">
      <c r="A1055"/>
      <c r="B1055" s="63"/>
      <c r="C1055"/>
      <c r="D1055"/>
      <c r="E1055" s="3"/>
      <c r="F1055" s="55"/>
      <c r="G1055"/>
      <c r="H1055"/>
    </row>
    <row r="1056" spans="1:8" s="25" customFormat="1">
      <c r="A1056"/>
      <c r="B1056" s="63"/>
      <c r="C1056"/>
      <c r="D1056"/>
      <c r="E1056" s="3"/>
      <c r="F1056" s="55"/>
      <c r="G1056"/>
      <c r="H1056"/>
    </row>
    <row r="1057" spans="1:8" s="25" customFormat="1">
      <c r="A1057"/>
      <c r="B1057" s="63"/>
      <c r="C1057"/>
      <c r="D1057"/>
      <c r="E1057" s="3"/>
      <c r="F1057" s="55"/>
      <c r="G1057"/>
      <c r="H1057"/>
    </row>
    <row r="1058" spans="1:8" s="25" customFormat="1">
      <c r="A1058"/>
      <c r="B1058" s="63"/>
      <c r="C1058"/>
      <c r="D1058"/>
      <c r="E1058" s="3"/>
      <c r="F1058" s="55"/>
      <c r="G1058"/>
      <c r="H1058"/>
    </row>
    <row r="1059" spans="1:8" s="25" customFormat="1">
      <c r="A1059"/>
      <c r="B1059" s="63"/>
      <c r="C1059"/>
      <c r="D1059"/>
      <c r="E1059" s="3"/>
      <c r="F1059" s="55"/>
      <c r="G1059"/>
      <c r="H1059"/>
    </row>
    <row r="1060" spans="1:8" s="25" customFormat="1">
      <c r="A1060"/>
      <c r="B1060" s="63"/>
      <c r="C1060"/>
      <c r="D1060"/>
      <c r="E1060" s="3"/>
      <c r="F1060" s="55"/>
      <c r="G1060"/>
      <c r="H1060"/>
    </row>
    <row r="1061" spans="1:8" s="25" customFormat="1">
      <c r="A1061"/>
      <c r="B1061" s="63"/>
      <c r="C1061"/>
      <c r="D1061"/>
      <c r="E1061" s="3"/>
      <c r="F1061" s="55"/>
      <c r="G1061"/>
      <c r="H1061"/>
    </row>
    <row r="1062" spans="1:8" s="25" customFormat="1">
      <c r="A1062"/>
      <c r="B1062" s="63"/>
      <c r="C1062"/>
      <c r="D1062"/>
      <c r="E1062" s="3"/>
      <c r="F1062" s="55"/>
      <c r="G1062"/>
      <c r="H1062"/>
    </row>
    <row r="1063" spans="1:8" s="25" customFormat="1">
      <c r="A1063"/>
      <c r="B1063" s="63"/>
      <c r="C1063"/>
      <c r="D1063"/>
      <c r="E1063" s="3"/>
      <c r="F1063" s="55"/>
      <c r="G1063"/>
      <c r="H1063"/>
    </row>
    <row r="1064" spans="1:8" s="25" customFormat="1">
      <c r="A1064"/>
      <c r="B1064" s="63"/>
      <c r="C1064"/>
      <c r="D1064"/>
      <c r="E1064" s="3"/>
      <c r="F1064" s="55"/>
      <c r="G1064"/>
      <c r="H1064"/>
    </row>
    <row r="1065" spans="1:8" s="25" customFormat="1">
      <c r="A1065"/>
      <c r="B1065" s="63"/>
      <c r="C1065"/>
      <c r="D1065"/>
      <c r="E1065" s="3"/>
      <c r="F1065" s="55"/>
      <c r="G1065"/>
      <c r="H1065"/>
    </row>
    <row r="1066" spans="1:8" s="25" customFormat="1">
      <c r="A1066"/>
      <c r="B1066" s="63"/>
      <c r="C1066"/>
      <c r="D1066"/>
      <c r="E1066" s="3"/>
      <c r="F1066" s="55"/>
      <c r="G1066"/>
      <c r="H1066"/>
    </row>
    <row r="1067" spans="1:8" s="25" customFormat="1">
      <c r="A1067"/>
      <c r="B1067" s="63"/>
      <c r="C1067"/>
      <c r="D1067"/>
      <c r="E1067" s="3"/>
      <c r="F1067" s="55"/>
      <c r="G1067"/>
      <c r="H1067"/>
    </row>
    <row r="1068" spans="1:8" s="25" customFormat="1">
      <c r="A1068"/>
      <c r="B1068" s="63"/>
      <c r="C1068"/>
      <c r="D1068"/>
      <c r="E1068" s="3"/>
      <c r="F1068" s="55"/>
      <c r="G1068"/>
      <c r="H1068"/>
    </row>
    <row r="1069" spans="1:8" s="25" customFormat="1">
      <c r="A1069"/>
      <c r="B1069" s="63"/>
      <c r="C1069"/>
      <c r="D1069"/>
      <c r="E1069" s="3"/>
      <c r="F1069" s="55"/>
      <c r="G1069"/>
      <c r="H1069"/>
    </row>
    <row r="1070" spans="1:8" s="25" customFormat="1">
      <c r="A1070"/>
      <c r="B1070" s="63"/>
      <c r="C1070"/>
      <c r="D1070"/>
      <c r="E1070" s="3"/>
      <c r="F1070" s="55"/>
      <c r="G1070"/>
      <c r="H1070"/>
    </row>
    <row r="1071" spans="1:8" s="25" customFormat="1">
      <c r="A1071"/>
      <c r="B1071" s="63"/>
      <c r="C1071"/>
      <c r="D1071"/>
      <c r="E1071" s="3"/>
      <c r="F1071" s="55"/>
      <c r="G1071"/>
      <c r="H1071"/>
    </row>
    <row r="1072" spans="1:8" s="25" customFormat="1">
      <c r="A1072"/>
      <c r="B1072" s="63"/>
      <c r="C1072"/>
      <c r="D1072"/>
      <c r="E1072" s="3"/>
      <c r="F1072" s="55"/>
      <c r="G1072"/>
      <c r="H1072"/>
    </row>
    <row r="1073" spans="1:8" s="25" customFormat="1">
      <c r="A1073"/>
      <c r="B1073" s="63"/>
      <c r="C1073"/>
      <c r="D1073"/>
      <c r="E1073" s="3"/>
      <c r="F1073" s="55"/>
      <c r="G1073"/>
      <c r="H1073"/>
    </row>
    <row r="1074" spans="1:8" s="25" customFormat="1">
      <c r="A1074"/>
      <c r="B1074" s="63"/>
      <c r="C1074"/>
      <c r="D1074"/>
      <c r="E1074" s="3"/>
      <c r="F1074" s="55"/>
      <c r="G1074"/>
      <c r="H1074"/>
    </row>
    <row r="1075" spans="1:8" s="25" customFormat="1">
      <c r="A1075"/>
      <c r="B1075" s="63"/>
      <c r="C1075"/>
      <c r="D1075"/>
      <c r="E1075" s="3"/>
      <c r="F1075" s="55"/>
      <c r="G1075"/>
      <c r="H1075"/>
    </row>
    <row r="1076" spans="1:8" s="25" customFormat="1">
      <c r="A1076"/>
      <c r="B1076" s="63"/>
      <c r="C1076"/>
      <c r="D1076"/>
      <c r="E1076" s="3"/>
      <c r="F1076" s="55"/>
      <c r="G1076"/>
      <c r="H1076"/>
    </row>
    <row r="1077" spans="1:8" s="25" customFormat="1">
      <c r="A1077"/>
      <c r="B1077" s="63"/>
      <c r="C1077"/>
      <c r="D1077"/>
      <c r="E1077" s="3"/>
      <c r="F1077" s="55"/>
      <c r="G1077"/>
      <c r="H1077"/>
    </row>
    <row r="1078" spans="1:8" s="25" customFormat="1">
      <c r="A1078"/>
      <c r="B1078" s="63"/>
      <c r="C1078"/>
      <c r="D1078"/>
      <c r="E1078" s="3"/>
      <c r="F1078" s="55"/>
      <c r="G1078"/>
      <c r="H1078"/>
    </row>
    <row r="1079" spans="1:8" s="25" customFormat="1">
      <c r="A1079"/>
      <c r="B1079" s="63"/>
      <c r="C1079"/>
      <c r="D1079"/>
      <c r="E1079" s="3"/>
      <c r="F1079" s="55"/>
      <c r="G1079"/>
      <c r="H1079"/>
    </row>
    <row r="1080" spans="1:8" s="25" customFormat="1">
      <c r="A1080"/>
      <c r="B1080" s="63"/>
      <c r="C1080"/>
      <c r="D1080"/>
      <c r="E1080" s="3"/>
      <c r="F1080" s="55"/>
      <c r="G1080"/>
      <c r="H1080"/>
    </row>
    <row r="1081" spans="1:8" s="25" customFormat="1">
      <c r="A1081"/>
      <c r="B1081" s="63"/>
      <c r="C1081"/>
      <c r="D1081"/>
      <c r="E1081" s="3"/>
      <c r="F1081" s="55"/>
      <c r="G1081"/>
      <c r="H1081"/>
    </row>
    <row r="1082" spans="1:8" s="25" customFormat="1">
      <c r="A1082"/>
      <c r="B1082" s="63"/>
      <c r="C1082"/>
      <c r="D1082"/>
      <c r="E1082" s="3"/>
      <c r="F1082" s="55"/>
      <c r="G1082"/>
      <c r="H1082"/>
    </row>
    <row r="1083" spans="1:8" s="25" customFormat="1">
      <c r="A1083"/>
      <c r="B1083" s="63"/>
      <c r="C1083"/>
      <c r="D1083"/>
      <c r="E1083" s="3"/>
      <c r="F1083" s="55"/>
      <c r="G1083"/>
      <c r="H1083"/>
    </row>
    <row r="1084" spans="1:8" s="25" customFormat="1">
      <c r="A1084"/>
      <c r="B1084" s="63"/>
      <c r="C1084"/>
      <c r="D1084"/>
      <c r="E1084" s="3"/>
      <c r="F1084" s="55"/>
      <c r="G1084"/>
      <c r="H1084"/>
    </row>
    <row r="1085" spans="1:8" s="25" customFormat="1">
      <c r="A1085"/>
      <c r="B1085" s="63"/>
      <c r="C1085"/>
      <c r="D1085"/>
      <c r="E1085" s="3"/>
      <c r="F1085" s="55"/>
      <c r="G1085"/>
      <c r="H1085"/>
    </row>
    <row r="1086" spans="1:8" s="25" customFormat="1">
      <c r="A1086"/>
      <c r="B1086" s="63"/>
      <c r="C1086"/>
      <c r="D1086"/>
      <c r="E1086" s="3"/>
      <c r="F1086" s="55"/>
      <c r="G1086"/>
      <c r="H1086"/>
    </row>
    <row r="1087" spans="1:8" s="25" customFormat="1">
      <c r="A1087"/>
      <c r="B1087" s="63"/>
      <c r="C1087"/>
      <c r="D1087"/>
      <c r="E1087" s="3"/>
      <c r="F1087" s="55"/>
      <c r="G1087"/>
      <c r="H1087"/>
    </row>
    <row r="1088" spans="1:8" s="25" customFormat="1">
      <c r="A1088"/>
      <c r="B1088" s="63"/>
      <c r="C1088"/>
      <c r="D1088"/>
      <c r="E1088" s="3"/>
      <c r="F1088" s="55"/>
      <c r="G1088"/>
      <c r="H1088"/>
    </row>
    <row r="1089" spans="1:8" s="25" customFormat="1">
      <c r="A1089"/>
      <c r="B1089" s="63"/>
      <c r="C1089"/>
      <c r="D1089"/>
      <c r="E1089" s="3"/>
      <c r="F1089" s="55"/>
      <c r="G1089"/>
      <c r="H1089"/>
    </row>
    <row r="1090" spans="1:8" s="25" customFormat="1">
      <c r="A1090"/>
      <c r="B1090" s="63"/>
      <c r="C1090"/>
      <c r="D1090"/>
      <c r="E1090" s="3"/>
      <c r="F1090" s="55"/>
      <c r="G1090"/>
      <c r="H1090"/>
    </row>
    <row r="1091" spans="1:8" s="25" customFormat="1">
      <c r="A1091"/>
      <c r="B1091" s="63"/>
      <c r="C1091"/>
      <c r="D1091"/>
      <c r="E1091" s="3"/>
      <c r="F1091" s="55"/>
      <c r="G1091"/>
      <c r="H1091"/>
    </row>
    <row r="1092" spans="1:8" s="25" customFormat="1">
      <c r="A1092"/>
      <c r="B1092" s="63"/>
      <c r="C1092"/>
      <c r="D1092"/>
      <c r="E1092" s="3"/>
      <c r="F1092" s="55"/>
      <c r="G1092"/>
      <c r="H1092"/>
    </row>
    <row r="1093" spans="1:8" s="25" customFormat="1">
      <c r="A1093"/>
      <c r="B1093" s="63"/>
      <c r="C1093"/>
      <c r="D1093"/>
      <c r="E1093" s="3"/>
      <c r="F1093" s="55"/>
      <c r="G1093"/>
      <c r="H1093"/>
    </row>
    <row r="1094" spans="1:8" s="25" customFormat="1">
      <c r="A1094"/>
      <c r="B1094" s="63"/>
      <c r="C1094"/>
      <c r="D1094"/>
      <c r="E1094" s="3"/>
      <c r="F1094" s="55"/>
      <c r="G1094"/>
      <c r="H1094"/>
    </row>
    <row r="1095" spans="1:8" s="25" customFormat="1">
      <c r="A1095"/>
      <c r="B1095" s="63"/>
      <c r="C1095"/>
      <c r="D1095"/>
      <c r="E1095" s="3"/>
      <c r="F1095" s="55"/>
      <c r="G1095"/>
      <c r="H1095"/>
    </row>
    <row r="1096" spans="1:8" s="25" customFormat="1">
      <c r="A1096"/>
      <c r="B1096" s="63"/>
      <c r="C1096"/>
      <c r="D1096"/>
      <c r="E1096" s="3"/>
      <c r="F1096" s="55"/>
      <c r="G1096"/>
      <c r="H1096"/>
    </row>
    <row r="1097" spans="1:8" s="25" customFormat="1">
      <c r="A1097"/>
      <c r="B1097" s="63"/>
      <c r="C1097"/>
      <c r="D1097"/>
      <c r="E1097" s="3"/>
      <c r="F1097" s="55"/>
      <c r="G1097"/>
      <c r="H1097"/>
    </row>
    <row r="1098" spans="1:8" s="25" customFormat="1">
      <c r="A1098"/>
      <c r="B1098" s="63"/>
      <c r="C1098"/>
      <c r="D1098"/>
      <c r="E1098" s="3"/>
      <c r="F1098" s="55"/>
      <c r="G1098"/>
      <c r="H1098"/>
    </row>
    <row r="1099" spans="1:8" s="25" customFormat="1">
      <c r="A1099"/>
      <c r="B1099" s="63"/>
      <c r="C1099"/>
      <c r="D1099"/>
      <c r="E1099" s="3"/>
      <c r="F1099" s="55"/>
      <c r="G1099"/>
      <c r="H1099"/>
    </row>
    <row r="1100" spans="1:8" s="25" customFormat="1">
      <c r="A1100"/>
      <c r="B1100" s="63"/>
      <c r="C1100"/>
      <c r="D1100"/>
      <c r="E1100" s="3"/>
      <c r="F1100" s="55"/>
      <c r="G1100"/>
      <c r="H1100"/>
    </row>
    <row r="1101" spans="1:8" s="25" customFormat="1">
      <c r="A1101"/>
      <c r="B1101" s="63"/>
      <c r="C1101"/>
      <c r="D1101"/>
      <c r="E1101" s="3"/>
      <c r="F1101" s="55"/>
      <c r="G1101"/>
      <c r="H1101"/>
    </row>
    <row r="1102" spans="1:8" s="25" customFormat="1">
      <c r="A1102"/>
      <c r="B1102" s="63"/>
      <c r="C1102"/>
      <c r="D1102"/>
      <c r="E1102" s="3"/>
      <c r="F1102" s="55"/>
      <c r="G1102"/>
      <c r="H1102"/>
    </row>
    <row r="1103" spans="1:8" s="25" customFormat="1">
      <c r="A1103"/>
      <c r="B1103" s="63"/>
      <c r="C1103"/>
      <c r="D1103"/>
      <c r="E1103" s="3"/>
      <c r="F1103" s="55"/>
      <c r="G1103"/>
      <c r="H1103"/>
    </row>
    <row r="1104" spans="1:8" s="25" customFormat="1">
      <c r="A1104"/>
      <c r="B1104" s="63"/>
      <c r="C1104"/>
      <c r="D1104"/>
      <c r="E1104" s="3"/>
      <c r="F1104" s="55"/>
      <c r="G1104"/>
      <c r="H1104"/>
    </row>
    <row r="1105" spans="1:8" s="25" customFormat="1">
      <c r="A1105"/>
      <c r="B1105" s="63"/>
      <c r="C1105"/>
      <c r="D1105"/>
      <c r="E1105" s="3"/>
      <c r="F1105" s="55"/>
      <c r="G1105"/>
      <c r="H1105"/>
    </row>
    <row r="1106" spans="1:8" s="25" customFormat="1">
      <c r="A1106"/>
      <c r="B1106" s="63"/>
      <c r="C1106"/>
      <c r="D1106"/>
      <c r="E1106" s="3"/>
      <c r="F1106" s="55"/>
      <c r="G1106"/>
      <c r="H1106"/>
    </row>
    <row r="1107" spans="1:8" s="25" customFormat="1">
      <c r="A1107"/>
      <c r="B1107" s="63"/>
      <c r="C1107"/>
      <c r="D1107"/>
      <c r="E1107" s="3"/>
      <c r="F1107" s="55"/>
      <c r="G1107"/>
      <c r="H1107"/>
    </row>
    <row r="1108" spans="1:8">
      <c r="H1108"/>
    </row>
    <row r="1109" spans="1:8">
      <c r="H1109"/>
    </row>
    <row r="1110" spans="1:8">
      <c r="H1110"/>
    </row>
    <row r="1111" spans="1:8">
      <c r="H1111"/>
    </row>
    <row r="1112" spans="1:8">
      <c r="H1112"/>
    </row>
    <row r="1113" spans="1:8">
      <c r="H1113"/>
    </row>
    <row r="1114" spans="1:8">
      <c r="H1114"/>
    </row>
    <row r="1115" spans="1:8">
      <c r="H1115"/>
    </row>
    <row r="1116" spans="1:8">
      <c r="H1116"/>
    </row>
    <row r="1117" spans="1:8">
      <c r="H1117"/>
    </row>
    <row r="1118" spans="1:8">
      <c r="H1118"/>
    </row>
    <row r="1119" spans="1:8">
      <c r="H1119"/>
    </row>
    <row r="1120" spans="1:8">
      <c r="H1120"/>
    </row>
    <row r="1121" spans="8:8">
      <c r="H1121"/>
    </row>
    <row r="1122" spans="8:8">
      <c r="H1122"/>
    </row>
    <row r="1123" spans="8:8">
      <c r="H1123"/>
    </row>
    <row r="1124" spans="8:8">
      <c r="H1124"/>
    </row>
    <row r="1125" spans="8:8">
      <c r="H1125"/>
    </row>
    <row r="1126" spans="8:8">
      <c r="H1126"/>
    </row>
    <row r="1127" spans="8:8">
      <c r="H1127"/>
    </row>
    <row r="1128" spans="8:8">
      <c r="H1128"/>
    </row>
    <row r="1129" spans="8:8">
      <c r="H1129"/>
    </row>
    <row r="1130" spans="8:8">
      <c r="H1130"/>
    </row>
    <row r="1131" spans="8:8">
      <c r="H1131"/>
    </row>
    <row r="1132" spans="8:8">
      <c r="H1132"/>
    </row>
    <row r="1133" spans="8:8">
      <c r="H1133"/>
    </row>
    <row r="1134" spans="8:8">
      <c r="H1134"/>
    </row>
    <row r="1135" spans="8:8">
      <c r="H1135"/>
    </row>
    <row r="1136" spans="8:8">
      <c r="H1136"/>
    </row>
    <row r="1137" spans="8:8">
      <c r="H1137"/>
    </row>
    <row r="1138" spans="8:8">
      <c r="H1138"/>
    </row>
    <row r="1139" spans="8:8">
      <c r="H1139"/>
    </row>
    <row r="1140" spans="8:8">
      <c r="H1140"/>
    </row>
    <row r="1141" spans="8:8">
      <c r="H1141"/>
    </row>
    <row r="1142" spans="8:8">
      <c r="H1142"/>
    </row>
    <row r="1143" spans="8:8">
      <c r="H1143"/>
    </row>
    <row r="1144" spans="8:8">
      <c r="H1144"/>
    </row>
    <row r="1145" spans="8:8">
      <c r="H1145"/>
    </row>
    <row r="1146" spans="8:8">
      <c r="H1146"/>
    </row>
    <row r="1147" spans="8:8">
      <c r="H1147"/>
    </row>
    <row r="1148" spans="8:8">
      <c r="H1148"/>
    </row>
    <row r="1149" spans="8:8">
      <c r="H1149"/>
    </row>
    <row r="1150" spans="8:8">
      <c r="H1150"/>
    </row>
    <row r="1151" spans="8:8">
      <c r="H1151"/>
    </row>
    <row r="1152" spans="8:8">
      <c r="H1152"/>
    </row>
    <row r="1153" spans="8:8">
      <c r="H1153"/>
    </row>
    <row r="1154" spans="8:8">
      <c r="H1154"/>
    </row>
    <row r="1155" spans="8:8">
      <c r="H1155"/>
    </row>
    <row r="1156" spans="8:8">
      <c r="H1156"/>
    </row>
    <row r="1157" spans="8:8">
      <c r="H1157"/>
    </row>
    <row r="1158" spans="8:8">
      <c r="H1158"/>
    </row>
    <row r="1159" spans="8:8">
      <c r="H1159"/>
    </row>
    <row r="1160" spans="8:8">
      <c r="H1160"/>
    </row>
    <row r="1161" spans="8:8">
      <c r="H1161"/>
    </row>
    <row r="1162" spans="8:8">
      <c r="H1162"/>
    </row>
    <row r="1163" spans="8:8">
      <c r="H1163"/>
    </row>
    <row r="1164" spans="8:8">
      <c r="H1164"/>
    </row>
    <row r="1165" spans="8:8">
      <c r="H1165"/>
    </row>
    <row r="1166" spans="8:8">
      <c r="H1166"/>
    </row>
    <row r="1167" spans="8:8">
      <c r="H1167"/>
    </row>
    <row r="1168" spans="8:8">
      <c r="H1168"/>
    </row>
    <row r="1169" spans="8:8">
      <c r="H1169"/>
    </row>
    <row r="1170" spans="8:8">
      <c r="H1170"/>
    </row>
    <row r="1171" spans="8:8">
      <c r="H1171"/>
    </row>
    <row r="1172" spans="8:8">
      <c r="H1172"/>
    </row>
    <row r="1173" spans="8:8">
      <c r="H1173"/>
    </row>
    <row r="1174" spans="8:8">
      <c r="H1174"/>
    </row>
    <row r="1175" spans="8:8">
      <c r="H1175"/>
    </row>
    <row r="1176" spans="8:8">
      <c r="H1176"/>
    </row>
    <row r="1177" spans="8:8">
      <c r="H1177"/>
    </row>
    <row r="1178" spans="8:8">
      <c r="H1178"/>
    </row>
    <row r="1179" spans="8:8">
      <c r="H1179"/>
    </row>
    <row r="1180" spans="8:8">
      <c r="H1180"/>
    </row>
    <row r="1181" spans="8:8">
      <c r="H1181"/>
    </row>
    <row r="1182" spans="8:8">
      <c r="H1182"/>
    </row>
    <row r="1183" spans="8:8">
      <c r="H1183"/>
    </row>
    <row r="1184" spans="8:8">
      <c r="H1184"/>
    </row>
    <row r="1185" spans="8:8">
      <c r="H1185"/>
    </row>
    <row r="1186" spans="8:8">
      <c r="H1186"/>
    </row>
    <row r="1187" spans="8:8">
      <c r="H1187"/>
    </row>
    <row r="1188" spans="8:8">
      <c r="H1188"/>
    </row>
    <row r="1189" spans="8:8">
      <c r="H1189"/>
    </row>
    <row r="1190" spans="8:8">
      <c r="H1190"/>
    </row>
    <row r="1191" spans="8:8">
      <c r="H1191"/>
    </row>
    <row r="1192" spans="8:8">
      <c r="H1192"/>
    </row>
    <row r="1193" spans="8:8">
      <c r="H1193"/>
    </row>
    <row r="1194" spans="8:8">
      <c r="H1194"/>
    </row>
    <row r="1195" spans="8:8">
      <c r="H1195"/>
    </row>
    <row r="1196" spans="8:8">
      <c r="H1196"/>
    </row>
    <row r="1197" spans="8:8">
      <c r="H1197"/>
    </row>
    <row r="1198" spans="8:8">
      <c r="H1198"/>
    </row>
    <row r="1199" spans="8:8">
      <c r="H1199"/>
    </row>
    <row r="1200" spans="8:8">
      <c r="H1200"/>
    </row>
    <row r="1201" spans="7:8">
      <c r="H1201"/>
    </row>
    <row r="1202" spans="7:8">
      <c r="H1202"/>
    </row>
    <row r="1203" spans="7:8">
      <c r="H1203"/>
    </row>
    <row r="1204" spans="7:8">
      <c r="G1204" s="3"/>
      <c r="H1204"/>
    </row>
    <row r="1205" spans="7:8">
      <c r="H1205"/>
    </row>
    <row r="1206" spans="7:8">
      <c r="H1206"/>
    </row>
    <row r="1207" spans="7:8">
      <c r="H1207"/>
    </row>
    <row r="1208" spans="7:8">
      <c r="H1208"/>
    </row>
    <row r="1209" spans="7:8">
      <c r="H1209"/>
    </row>
    <row r="1210" spans="7:8">
      <c r="H1210"/>
    </row>
    <row r="1211" spans="7:8">
      <c r="H1211"/>
    </row>
    <row r="1212" spans="7:8">
      <c r="H1212"/>
    </row>
    <row r="1213" spans="7:8">
      <c r="H1213"/>
    </row>
    <row r="1214" spans="7:8">
      <c r="H1214"/>
    </row>
    <row r="1215" spans="7:8">
      <c r="H1215"/>
    </row>
    <row r="1216" spans="7:8">
      <c r="H1216"/>
    </row>
    <row r="1217" spans="8:8">
      <c r="H1217"/>
    </row>
    <row r="1218" spans="8:8">
      <c r="H1218"/>
    </row>
    <row r="1219" spans="8:8">
      <c r="H1219"/>
    </row>
    <row r="1220" spans="8:8">
      <c r="H1220"/>
    </row>
    <row r="1221" spans="8:8">
      <c r="H1221"/>
    </row>
    <row r="1222" spans="8:8">
      <c r="H1222"/>
    </row>
    <row r="1223" spans="8:8">
      <c r="H1223"/>
    </row>
    <row r="1224" spans="8:8">
      <c r="H1224"/>
    </row>
    <row r="1225" spans="8:8">
      <c r="H1225"/>
    </row>
    <row r="1226" spans="8:8">
      <c r="H1226"/>
    </row>
    <row r="1227" spans="8:8">
      <c r="H1227"/>
    </row>
    <row r="1228" spans="8:8">
      <c r="H1228"/>
    </row>
    <row r="1229" spans="8:8">
      <c r="H1229"/>
    </row>
    <row r="1230" spans="8:8">
      <c r="H1230"/>
    </row>
    <row r="1231" spans="8:8">
      <c r="H1231"/>
    </row>
    <row r="1232" spans="8:8">
      <c r="H1232"/>
    </row>
    <row r="1233" spans="8:8">
      <c r="H1233"/>
    </row>
    <row r="1234" spans="8:8">
      <c r="H1234"/>
    </row>
    <row r="1235" spans="8:8">
      <c r="H1235"/>
    </row>
    <row r="1236" spans="8:8">
      <c r="H1236"/>
    </row>
    <row r="1237" spans="8:8">
      <c r="H1237"/>
    </row>
    <row r="1238" spans="8:8">
      <c r="H1238"/>
    </row>
    <row r="1239" spans="8:8">
      <c r="H1239"/>
    </row>
    <row r="1240" spans="8:8">
      <c r="H1240"/>
    </row>
    <row r="1241" spans="8:8">
      <c r="H1241"/>
    </row>
    <row r="1242" spans="8:8">
      <c r="H1242"/>
    </row>
    <row r="1243" spans="8:8">
      <c r="H1243"/>
    </row>
    <row r="1244" spans="8:8">
      <c r="H1244"/>
    </row>
    <row r="1245" spans="8:8">
      <c r="H1245"/>
    </row>
    <row r="1246" spans="8:8">
      <c r="H1246"/>
    </row>
    <row r="1247" spans="8:8">
      <c r="H1247"/>
    </row>
    <row r="1248" spans="8:8">
      <c r="H1248"/>
    </row>
    <row r="1249" spans="8:8">
      <c r="H1249"/>
    </row>
    <row r="1250" spans="8:8">
      <c r="H1250"/>
    </row>
    <row r="1251" spans="8:8">
      <c r="H1251"/>
    </row>
    <row r="1252" spans="8:8">
      <c r="H1252"/>
    </row>
    <row r="1253" spans="8:8">
      <c r="H1253"/>
    </row>
    <row r="1254" spans="8:8">
      <c r="H1254"/>
    </row>
    <row r="1255" spans="8:8">
      <c r="H1255"/>
    </row>
    <row r="1256" spans="8:8">
      <c r="H1256"/>
    </row>
    <row r="1257" spans="8:8">
      <c r="H1257"/>
    </row>
    <row r="1258" spans="8:8">
      <c r="H1258"/>
    </row>
    <row r="1259" spans="8:8">
      <c r="H1259"/>
    </row>
    <row r="1260" spans="8:8">
      <c r="H1260"/>
    </row>
    <row r="1261" spans="8:8">
      <c r="H1261"/>
    </row>
    <row r="1262" spans="8:8">
      <c r="H1262"/>
    </row>
    <row r="1263" spans="8:8">
      <c r="H1263"/>
    </row>
    <row r="1264" spans="8:8">
      <c r="H1264"/>
    </row>
    <row r="1265" spans="7:8">
      <c r="H1265"/>
    </row>
    <row r="1266" spans="7:8">
      <c r="H1266"/>
    </row>
    <row r="1267" spans="7:8">
      <c r="H1267"/>
    </row>
    <row r="1268" spans="7:8">
      <c r="H1268"/>
    </row>
    <row r="1269" spans="7:8">
      <c r="H1269"/>
    </row>
    <row r="1270" spans="7:8">
      <c r="H1270"/>
    </row>
    <row r="1271" spans="7:8">
      <c r="H1271"/>
    </row>
    <row r="1272" spans="7:8">
      <c r="H1272"/>
    </row>
    <row r="1273" spans="7:8">
      <c r="H1273"/>
    </row>
    <row r="1274" spans="7:8">
      <c r="H1274"/>
    </row>
    <row r="1275" spans="7:8">
      <c r="H1275"/>
    </row>
    <row r="1276" spans="7:8">
      <c r="H1276"/>
    </row>
    <row r="1277" spans="7:8">
      <c r="H1277"/>
    </row>
    <row r="1278" spans="7:8">
      <c r="G1278" s="3"/>
      <c r="H1278"/>
    </row>
    <row r="1279" spans="7:8">
      <c r="H1279"/>
    </row>
    <row r="1280" spans="7:8">
      <c r="H1280"/>
    </row>
    <row r="1281" spans="8:8">
      <c r="H1281"/>
    </row>
    <row r="1282" spans="8:8">
      <c r="H1282"/>
    </row>
    <row r="1283" spans="8:8">
      <c r="H1283"/>
    </row>
    <row r="1284" spans="8:8">
      <c r="H1284"/>
    </row>
    <row r="1285" spans="8:8">
      <c r="H1285"/>
    </row>
    <row r="1286" spans="8:8">
      <c r="H1286"/>
    </row>
    <row r="1287" spans="8:8">
      <c r="H1287"/>
    </row>
    <row r="1288" spans="8:8">
      <c r="H1288"/>
    </row>
    <row r="1289" spans="8:8">
      <c r="H1289"/>
    </row>
    <row r="1290" spans="8:8">
      <c r="H1290"/>
    </row>
    <row r="1291" spans="8:8">
      <c r="H1291"/>
    </row>
    <row r="1292" spans="8:8">
      <c r="H1292"/>
    </row>
    <row r="1293" spans="8:8">
      <c r="H1293"/>
    </row>
    <row r="1294" spans="8:8">
      <c r="H1294"/>
    </row>
    <row r="1295" spans="8:8">
      <c r="H1295"/>
    </row>
    <row r="1296" spans="8:8">
      <c r="H1296"/>
    </row>
    <row r="1297" spans="8:8">
      <c r="H1297"/>
    </row>
    <row r="1298" spans="8:8">
      <c r="H1298"/>
    </row>
    <row r="1299" spans="8:8">
      <c r="H1299"/>
    </row>
    <row r="1300" spans="8:8">
      <c r="H1300"/>
    </row>
    <row r="1301" spans="8:8">
      <c r="H1301"/>
    </row>
    <row r="1302" spans="8:8">
      <c r="H1302"/>
    </row>
    <row r="1303" spans="8:8">
      <c r="H1303"/>
    </row>
    <row r="1304" spans="8:8">
      <c r="H1304"/>
    </row>
    <row r="1305" spans="8:8">
      <c r="H1305"/>
    </row>
    <row r="1306" spans="8:8">
      <c r="H1306"/>
    </row>
    <row r="1307" spans="8:8">
      <c r="H1307"/>
    </row>
    <row r="1308" spans="8:8">
      <c r="H1308"/>
    </row>
    <row r="1309" spans="8:8">
      <c r="H1309"/>
    </row>
    <row r="1310" spans="8:8">
      <c r="H1310"/>
    </row>
    <row r="1311" spans="8:8">
      <c r="H1311"/>
    </row>
    <row r="1312" spans="8:8">
      <c r="H1312"/>
    </row>
    <row r="1313" spans="7:8">
      <c r="H1313"/>
    </row>
    <row r="1314" spans="7:8">
      <c r="H1314"/>
    </row>
    <row r="1315" spans="7:8">
      <c r="H1315"/>
    </row>
    <row r="1316" spans="7:8">
      <c r="H1316"/>
    </row>
    <row r="1317" spans="7:8">
      <c r="H1317"/>
    </row>
    <row r="1318" spans="7:8">
      <c r="H1318"/>
    </row>
    <row r="1319" spans="7:8">
      <c r="H1319"/>
    </row>
    <row r="1320" spans="7:8">
      <c r="H1320"/>
    </row>
    <row r="1321" spans="7:8">
      <c r="H1321"/>
    </row>
    <row r="1322" spans="7:8">
      <c r="H1322"/>
    </row>
    <row r="1323" spans="7:8">
      <c r="H1323"/>
    </row>
    <row r="1324" spans="7:8">
      <c r="H1324"/>
    </row>
    <row r="1325" spans="7:8">
      <c r="H1325"/>
    </row>
    <row r="1326" spans="7:8">
      <c r="H1326"/>
    </row>
    <row r="1327" spans="7:8">
      <c r="H1327"/>
    </row>
    <row r="1328" spans="7:8">
      <c r="G1328" s="3"/>
      <c r="H1328"/>
    </row>
    <row r="1329" spans="8:8">
      <c r="H1329"/>
    </row>
    <row r="1330" spans="8:8">
      <c r="H1330"/>
    </row>
    <row r="1331" spans="8:8">
      <c r="H1331"/>
    </row>
    <row r="1332" spans="8:8">
      <c r="H1332"/>
    </row>
    <row r="1333" spans="8:8">
      <c r="H1333"/>
    </row>
    <row r="1334" spans="8:8">
      <c r="H1334"/>
    </row>
    <row r="1335" spans="8:8">
      <c r="H1335"/>
    </row>
    <row r="1336" spans="8:8">
      <c r="H1336"/>
    </row>
    <row r="1337" spans="8:8">
      <c r="H1337"/>
    </row>
    <row r="1338" spans="8:8">
      <c r="H1338"/>
    </row>
    <row r="1339" spans="8:8">
      <c r="H1339"/>
    </row>
    <row r="1340" spans="8:8">
      <c r="H1340"/>
    </row>
    <row r="1341" spans="8:8">
      <c r="H1341"/>
    </row>
    <row r="1342" spans="8:8">
      <c r="H1342"/>
    </row>
    <row r="1343" spans="8:8">
      <c r="H1343"/>
    </row>
    <row r="1344" spans="8:8">
      <c r="H1344"/>
    </row>
    <row r="1345" spans="8:8">
      <c r="H1345"/>
    </row>
    <row r="1346" spans="8:8">
      <c r="H1346"/>
    </row>
    <row r="1347" spans="8:8">
      <c r="H1347"/>
    </row>
    <row r="1348" spans="8:8">
      <c r="H1348"/>
    </row>
    <row r="1349" spans="8:8">
      <c r="H1349"/>
    </row>
    <row r="1350" spans="8:8">
      <c r="H1350"/>
    </row>
    <row r="1351" spans="8:8">
      <c r="H1351"/>
    </row>
    <row r="1352" spans="8:8">
      <c r="H1352"/>
    </row>
    <row r="1353" spans="8:8">
      <c r="H1353"/>
    </row>
    <row r="1354" spans="8:8">
      <c r="H1354"/>
    </row>
    <row r="1355" spans="8:8">
      <c r="H1355"/>
    </row>
    <row r="1356" spans="8:8">
      <c r="H1356"/>
    </row>
    <row r="1357" spans="8:8">
      <c r="H1357"/>
    </row>
    <row r="1358" spans="8:8">
      <c r="H1358"/>
    </row>
    <row r="1359" spans="8:8">
      <c r="H1359"/>
    </row>
    <row r="1360" spans="8:8">
      <c r="H1360"/>
    </row>
    <row r="1361" spans="8:8">
      <c r="H1361"/>
    </row>
    <row r="1362" spans="8:8">
      <c r="H1362"/>
    </row>
    <row r="1363" spans="8:8">
      <c r="H1363"/>
    </row>
    <row r="1364" spans="8:8">
      <c r="H1364"/>
    </row>
    <row r="1365" spans="8:8">
      <c r="H1365"/>
    </row>
    <row r="1366" spans="8:8">
      <c r="H1366"/>
    </row>
    <row r="1367" spans="8:8">
      <c r="H1367"/>
    </row>
    <row r="1368" spans="8:8">
      <c r="H1368"/>
    </row>
    <row r="1369" spans="8:8">
      <c r="H1369"/>
    </row>
    <row r="1370" spans="8:8">
      <c r="H1370"/>
    </row>
    <row r="1371" spans="8:8">
      <c r="H1371"/>
    </row>
    <row r="1372" spans="8:8">
      <c r="H1372"/>
    </row>
    <row r="1373" spans="8:8">
      <c r="H1373"/>
    </row>
    <row r="1374" spans="8:8">
      <c r="H1374"/>
    </row>
    <row r="1375" spans="8:8">
      <c r="H1375"/>
    </row>
    <row r="1376" spans="8:8">
      <c r="H1376"/>
    </row>
    <row r="1377" spans="8:8">
      <c r="H1377"/>
    </row>
    <row r="1378" spans="8:8">
      <c r="H1378"/>
    </row>
    <row r="1379" spans="8:8">
      <c r="H1379"/>
    </row>
    <row r="1380" spans="8:8">
      <c r="H1380"/>
    </row>
    <row r="1381" spans="8:8">
      <c r="H1381"/>
    </row>
    <row r="1382" spans="8:8">
      <c r="H1382"/>
    </row>
    <row r="1383" spans="8:8">
      <c r="H1383"/>
    </row>
    <row r="1384" spans="8:8">
      <c r="H1384"/>
    </row>
    <row r="1385" spans="8:8">
      <c r="H1385"/>
    </row>
    <row r="1386" spans="8:8">
      <c r="H1386"/>
    </row>
    <row r="1387" spans="8:8">
      <c r="H1387"/>
    </row>
    <row r="1388" spans="8:8">
      <c r="H1388"/>
    </row>
    <row r="1389" spans="8:8">
      <c r="H1389"/>
    </row>
    <row r="1390" spans="8:8">
      <c r="H1390"/>
    </row>
    <row r="1391" spans="8:8">
      <c r="H1391"/>
    </row>
    <row r="1392" spans="8:8">
      <c r="H1392"/>
    </row>
    <row r="1393" spans="8:8">
      <c r="H1393"/>
    </row>
    <row r="1394" spans="8:8">
      <c r="H1394"/>
    </row>
    <row r="1395" spans="8:8">
      <c r="H1395"/>
    </row>
    <row r="1396" spans="8:8">
      <c r="H1396"/>
    </row>
    <row r="1397" spans="8:8">
      <c r="H1397"/>
    </row>
    <row r="1398" spans="8:8">
      <c r="H1398"/>
    </row>
    <row r="1399" spans="8:8">
      <c r="H1399"/>
    </row>
    <row r="1400" spans="8:8">
      <c r="H1400"/>
    </row>
    <row r="1401" spans="8:8">
      <c r="H1401"/>
    </row>
    <row r="1402" spans="8:8">
      <c r="H1402"/>
    </row>
    <row r="1403" spans="8:8">
      <c r="H1403"/>
    </row>
    <row r="1404" spans="8:8">
      <c r="H1404"/>
    </row>
    <row r="1405" spans="8:8">
      <c r="H1405"/>
    </row>
    <row r="1406" spans="8:8">
      <c r="H1406"/>
    </row>
    <row r="1407" spans="8:8">
      <c r="H1407"/>
    </row>
    <row r="1408" spans="8:8">
      <c r="H1408"/>
    </row>
    <row r="1409" spans="8:8">
      <c r="H1409"/>
    </row>
    <row r="1410" spans="8:8">
      <c r="H1410"/>
    </row>
    <row r="1411" spans="8:8">
      <c r="H1411"/>
    </row>
    <row r="1412" spans="8:8">
      <c r="H1412"/>
    </row>
    <row r="1414" spans="8:8">
      <c r="H1414"/>
    </row>
    <row r="1415" spans="8:8">
      <c r="H1415"/>
    </row>
    <row r="1416" spans="8:8">
      <c r="H1416"/>
    </row>
    <row r="1417" spans="8:8">
      <c r="H1417"/>
    </row>
    <row r="1418" spans="8:8">
      <c r="H1418"/>
    </row>
    <row r="1419" spans="8:8">
      <c r="H1419"/>
    </row>
    <row r="1420" spans="8:8">
      <c r="H1420"/>
    </row>
    <row r="1422" spans="8:8">
      <c r="H1422"/>
    </row>
    <row r="1423" spans="8:8">
      <c r="H1423"/>
    </row>
    <row r="1424" spans="8:8">
      <c r="H1424"/>
    </row>
    <row r="1425" spans="8:8">
      <c r="H1425"/>
    </row>
    <row r="1426" spans="8:8">
      <c r="H1426"/>
    </row>
    <row r="1427" spans="8:8">
      <c r="H1427"/>
    </row>
    <row r="1428" spans="8:8">
      <c r="H1428"/>
    </row>
    <row r="1429" spans="8:8">
      <c r="H1429"/>
    </row>
    <row r="1430" spans="8:8">
      <c r="H1430"/>
    </row>
    <row r="1431" spans="8:8">
      <c r="H1431"/>
    </row>
    <row r="1432" spans="8:8">
      <c r="H1432"/>
    </row>
    <row r="1433" spans="8:8">
      <c r="H1433"/>
    </row>
    <row r="1434" spans="8:8">
      <c r="H1434"/>
    </row>
    <row r="1435" spans="8:8">
      <c r="H1435"/>
    </row>
    <row r="1436" spans="8:8">
      <c r="H1436"/>
    </row>
    <row r="1437" spans="8:8">
      <c r="H1437"/>
    </row>
    <row r="1438" spans="8:8">
      <c r="H1438"/>
    </row>
    <row r="1439" spans="8:8">
      <c r="H1439"/>
    </row>
    <row r="1440" spans="8:8">
      <c r="H1440"/>
    </row>
    <row r="1441" spans="8:8">
      <c r="H1441"/>
    </row>
    <row r="1442" spans="8:8">
      <c r="H1442"/>
    </row>
    <row r="1443" spans="8:8">
      <c r="H1443"/>
    </row>
    <row r="1444" spans="8:8">
      <c r="H1444"/>
    </row>
    <row r="1445" spans="8:8">
      <c r="H1445"/>
    </row>
    <row r="1446" spans="8:8">
      <c r="H1446"/>
    </row>
    <row r="1447" spans="8:8">
      <c r="H1447"/>
    </row>
    <row r="1448" spans="8:8">
      <c r="H1448"/>
    </row>
    <row r="1449" spans="8:8">
      <c r="H1449"/>
    </row>
    <row r="1450" spans="8:8">
      <c r="H1450"/>
    </row>
    <row r="1451" spans="8:8">
      <c r="H1451"/>
    </row>
    <row r="1452" spans="8:8">
      <c r="H1452"/>
    </row>
    <row r="1453" spans="8:8">
      <c r="H1453"/>
    </row>
    <row r="1454" spans="8:8">
      <c r="H1454"/>
    </row>
  </sheetData>
  <sortState xmlns:xlrd2="http://schemas.microsoft.com/office/spreadsheetml/2017/richdata2" ref="A170:D184">
    <sortCondition ref="A170:A184"/>
  </sortState>
  <mergeCells count="1">
    <mergeCell ref="K11:K12"/>
  </mergeCells>
  <pageMargins left="0.511811024" right="0.511811024" top="0.78740157499999996" bottom="0.78740157499999996" header="0.31496062000000002" footer="0.31496062000000002"/>
  <pageSetup paperSize="9" orientation="portrait" r:id="rId1"/>
  <headerFooter>
    <oddHeader>&amp;R&amp;"Calibri"&amp;10&amp;K000000#interna&amp;1#</oddHead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64C01A-3723-48C9-8959-873967608A46}">
  <dimension ref="A1:M1454"/>
  <sheetViews>
    <sheetView zoomScaleNormal="100" workbookViewId="0">
      <selection activeCell="K21" sqref="K21:M21"/>
    </sheetView>
  </sheetViews>
  <sheetFormatPr defaultRowHeight="15"/>
  <cols>
    <col min="2" max="2" width="42.42578125" style="63" bestFit="1" customWidth="1"/>
    <col min="3" max="3" width="7.5703125" customWidth="1"/>
    <col min="4" max="4" width="33.5703125" bestFit="1" customWidth="1"/>
    <col min="5" max="5" width="10.5703125" style="3" bestFit="1" customWidth="1"/>
    <col min="6" max="6" width="10.140625" style="55" bestFit="1" customWidth="1"/>
    <col min="7" max="7" width="34.42578125" customWidth="1"/>
    <col min="8" max="8" width="8.7109375" style="25"/>
    <col min="9" max="9" width="8.140625" style="25" bestFit="1" customWidth="1"/>
  </cols>
  <sheetData>
    <row r="1" spans="1:11">
      <c r="A1" t="s">
        <v>11609</v>
      </c>
    </row>
    <row r="2" spans="1:11" ht="15.75" thickBot="1">
      <c r="G2" s="2"/>
    </row>
    <row r="3" spans="1:11">
      <c r="A3" s="3" t="s">
        <v>7439</v>
      </c>
      <c r="B3" s="64" t="s">
        <v>2</v>
      </c>
      <c r="C3" s="3" t="s">
        <v>3</v>
      </c>
      <c r="D3" s="3" t="s">
        <v>4</v>
      </c>
      <c r="E3" s="3" t="s">
        <v>6</v>
      </c>
      <c r="F3" s="55" t="s">
        <v>7</v>
      </c>
      <c r="G3" s="8" t="s">
        <v>8</v>
      </c>
      <c r="H3" s="42">
        <v>181</v>
      </c>
    </row>
    <row r="4" spans="1:11">
      <c r="A4">
        <f>_xlfn.XLOOKUP(B4,Rotineiros!B$1:B$5000,Rotineiros!A$1:A$5000)</f>
        <v>0</v>
      </c>
      <c r="B4" t="s">
        <v>13044</v>
      </c>
      <c r="C4" t="s">
        <v>38</v>
      </c>
      <c r="D4" t="s">
        <v>13045</v>
      </c>
      <c r="E4" s="3" t="str">
        <f>_xlfn.XLOOKUP(A4,'Badge Arqueiro'!A$1:A$170,'Badge Arqueiro'!B$1:B$170,"0")</f>
        <v>0</v>
      </c>
      <c r="F4" s="55" t="str">
        <f>_xlfn.XLOOKUP(A4,Comiters!A$1:A$999,Comiters!B$1:B$999,"0")</f>
        <v>0</v>
      </c>
      <c r="G4" s="4" t="s">
        <v>9</v>
      </c>
      <c r="H4" s="43">
        <v>137</v>
      </c>
      <c r="I4" s="44">
        <f>H4/$H$3</f>
        <v>0.75690607734806625</v>
      </c>
    </row>
    <row r="5" spans="1:11">
      <c r="A5">
        <f>_xlfn.XLOOKUP(B5,Rotineiros!B$1:B$5000,Rotineiros!A$1:A$5000)</f>
        <v>0</v>
      </c>
      <c r="B5" t="s">
        <v>13086</v>
      </c>
      <c r="C5" t="s">
        <v>66</v>
      </c>
      <c r="D5" t="s">
        <v>13087</v>
      </c>
      <c r="E5" s="3" t="str">
        <f>_xlfn.XLOOKUP(A5,'Badge Arqueiro'!A$1:A$170,'Badge Arqueiro'!B$1:B$170,"0")</f>
        <v>0</v>
      </c>
      <c r="F5" s="55" t="str">
        <f>_xlfn.XLOOKUP(A5,Comiters!A$1:A$999,Comiters!B$1:B$999,"0")</f>
        <v>0</v>
      </c>
      <c r="G5" s="10" t="s">
        <v>15</v>
      </c>
      <c r="H5" s="45">
        <v>35</v>
      </c>
      <c r="I5" s="44">
        <f t="shared" ref="I5:I21" si="0">H5/$H$3</f>
        <v>0.19337016574585636</v>
      </c>
    </row>
    <row r="6" spans="1:11">
      <c r="A6">
        <f>_xlfn.XLOOKUP(B6,Rotineiros!B$1:B$5000,Rotineiros!A$1:A$5000)</f>
        <v>0</v>
      </c>
      <c r="B6" t="s">
        <v>13083</v>
      </c>
      <c r="C6" t="s">
        <v>115</v>
      </c>
      <c r="D6" t="s">
        <v>13084</v>
      </c>
      <c r="E6" s="3" t="str">
        <f>_xlfn.XLOOKUP(A6,'Badge Arqueiro'!A$1:A$170,'Badge Arqueiro'!B$1:B$170,"0")</f>
        <v>0</v>
      </c>
      <c r="F6" s="55" t="str">
        <f>_xlfn.XLOOKUP(A6,Comiters!A$1:A$999,Comiters!B$1:B$999,"0")</f>
        <v>0</v>
      </c>
      <c r="G6" s="4" t="s">
        <v>20</v>
      </c>
      <c r="H6" s="43">
        <v>3</v>
      </c>
      <c r="I6" s="44">
        <f t="shared" si="0"/>
        <v>1.6574585635359115E-2</v>
      </c>
    </row>
    <row r="7" spans="1:11">
      <c r="A7">
        <f>_xlfn.XLOOKUP(B7,Rotineiros!B$1:B$5000,Rotineiros!A$1:A$5000)</f>
        <v>0</v>
      </c>
      <c r="B7" t="s">
        <v>13077</v>
      </c>
      <c r="C7" t="s">
        <v>164</v>
      </c>
      <c r="D7" t="s">
        <v>13078</v>
      </c>
      <c r="E7" s="3" t="str">
        <f>_xlfn.XLOOKUP(A7,'Badge Arqueiro'!A$1:A$170,'Badge Arqueiro'!B$1:B$170,"0")</f>
        <v>0</v>
      </c>
      <c r="F7" s="55" t="str">
        <f>_xlfn.XLOOKUP(A7,Comiters!A$1:A$999,Comiters!B$1:B$999,"0")</f>
        <v>0</v>
      </c>
      <c r="G7" s="10" t="s">
        <v>25</v>
      </c>
      <c r="H7" s="45">
        <v>25</v>
      </c>
      <c r="I7" s="44">
        <f t="shared" si="0"/>
        <v>0.13812154696132597</v>
      </c>
    </row>
    <row r="8" spans="1:11">
      <c r="A8">
        <f>_xlfn.XLOOKUP(B8,Rotineiros!B$1:B$5000,Rotineiros!A$1:A$5000)</f>
        <v>0</v>
      </c>
      <c r="B8" t="s">
        <v>13081</v>
      </c>
      <c r="C8" t="s">
        <v>164</v>
      </c>
      <c r="D8" t="s">
        <v>13082</v>
      </c>
      <c r="E8" s="3" t="str">
        <f>_xlfn.XLOOKUP(A8,'Badge Arqueiro'!A$1:A$170,'Badge Arqueiro'!B$1:B$170,"0")</f>
        <v>0</v>
      </c>
      <c r="F8" s="55" t="str">
        <f>_xlfn.XLOOKUP(A8,Comiters!A$1:A$999,Comiters!B$1:B$999,"0")</f>
        <v>0</v>
      </c>
      <c r="G8" s="4" t="s">
        <v>30</v>
      </c>
      <c r="H8" s="43">
        <v>16</v>
      </c>
      <c r="I8" s="44">
        <f t="shared" si="0"/>
        <v>8.8397790055248615E-2</v>
      </c>
    </row>
    <row r="9" spans="1:11" ht="15.75" thickBot="1">
      <c r="A9">
        <f>_xlfn.XLOOKUP(B9,Rotineiros!B$1:B$5000,Rotineiros!A$1:A$5000)</f>
        <v>0</v>
      </c>
      <c r="B9" t="s">
        <v>13068</v>
      </c>
      <c r="C9" t="s">
        <v>18</v>
      </c>
      <c r="D9" t="s">
        <v>13069</v>
      </c>
      <c r="E9" s="3" t="str">
        <f>_xlfn.XLOOKUP(A9,'Badge Arqueiro'!A$1:A$170,'Badge Arqueiro'!B$1:B$170,"0")</f>
        <v>0</v>
      </c>
      <c r="F9" s="55" t="str">
        <f>_xlfn.XLOOKUP(A9,Comiters!A$1:A$999,Comiters!B$1:B$999,"0")</f>
        <v>0</v>
      </c>
      <c r="G9" s="12" t="s">
        <v>35</v>
      </c>
      <c r="H9" s="46">
        <v>9</v>
      </c>
      <c r="I9" s="44">
        <f t="shared" si="0"/>
        <v>4.9723756906077346E-2</v>
      </c>
    </row>
    <row r="10" spans="1:11" ht="15.75" thickBot="1">
      <c r="A10">
        <f>_xlfn.XLOOKUP(B10,Rotineiros!B$1:B$5000,Rotineiros!A$1:A$5000)</f>
        <v>0</v>
      </c>
      <c r="B10" t="s">
        <v>13098</v>
      </c>
      <c r="C10" t="s">
        <v>13099</v>
      </c>
      <c r="D10" t="s">
        <v>13100</v>
      </c>
      <c r="E10" s="3" t="str">
        <f>_xlfn.XLOOKUP(A10,'Badge Arqueiro'!A$1:A$170,'Badge Arqueiro'!B$1:B$170,"0")</f>
        <v>0</v>
      </c>
      <c r="F10" s="55" t="str">
        <f>_xlfn.XLOOKUP(A10,Comiters!A$1:A$999,Comiters!B$1:B$999,"0")</f>
        <v>0</v>
      </c>
      <c r="I10" s="44"/>
    </row>
    <row r="11" spans="1:11">
      <c r="A11" t="str">
        <f>_xlfn.XLOOKUP(B11,Rotineiros!B$1:B$5000,Rotineiros!A$1:A$5000)</f>
        <v>C1271684</v>
      </c>
      <c r="B11" t="s">
        <v>13063</v>
      </c>
      <c r="C11" t="s">
        <v>785</v>
      </c>
      <c r="D11" t="s">
        <v>13064</v>
      </c>
      <c r="E11" s="3" t="str">
        <f>_xlfn.XLOOKUP(A11,'Badge Arqueiro'!A$1:A$170,'Badge Arqueiro'!B$1:B$170,"0")</f>
        <v>0</v>
      </c>
      <c r="F11" s="55" t="str">
        <f>_xlfn.XLOOKUP(A11,Comiters!A$1:A$999,Comiters!B$1:B$999,"0")</f>
        <v>0</v>
      </c>
      <c r="G11" s="8" t="s">
        <v>44</v>
      </c>
      <c r="H11" s="42">
        <v>108</v>
      </c>
      <c r="I11" s="44">
        <f t="shared" si="0"/>
        <v>0.59668508287292821</v>
      </c>
      <c r="K11" s="130">
        <f>SUM(I11:I12)</f>
        <v>0.77348066298342544</v>
      </c>
    </row>
    <row r="12" spans="1:11">
      <c r="A12" t="str">
        <f>_xlfn.XLOOKUP(B12,Rotineiros!B$1:B$5000,Rotineiros!A$1:A$5000)</f>
        <v>C1275958</v>
      </c>
      <c r="B12" t="s">
        <v>13088</v>
      </c>
      <c r="C12" t="s">
        <v>66</v>
      </c>
      <c r="D12" t="s">
        <v>13089</v>
      </c>
      <c r="E12" s="3" t="str">
        <f>_xlfn.XLOOKUP(A12,'Badge Arqueiro'!A$1:A$170,'Badge Arqueiro'!B$1:B$170,"0")</f>
        <v>0</v>
      </c>
      <c r="F12" s="55" t="str">
        <f>_xlfn.XLOOKUP(A12,Comiters!A$1:A$999,Comiters!B$1:B$999,"0")</f>
        <v>0</v>
      </c>
      <c r="G12" s="4" t="s">
        <v>49</v>
      </c>
      <c r="H12" s="43">
        <v>32</v>
      </c>
      <c r="I12" s="44">
        <f t="shared" si="0"/>
        <v>0.17679558011049723</v>
      </c>
      <c r="K12" s="130"/>
    </row>
    <row r="13" spans="1:11">
      <c r="A13" t="str">
        <f>_xlfn.XLOOKUP(B13,Rotineiros!B$1:B$5000,Rotineiros!A$1:A$5000)</f>
        <v>C1282579</v>
      </c>
      <c r="B13" t="s">
        <v>13072</v>
      </c>
      <c r="C13" t="s">
        <v>33</v>
      </c>
      <c r="D13" t="s">
        <v>13073</v>
      </c>
      <c r="E13" s="3" t="str">
        <f>_xlfn.XLOOKUP(A13,'Badge Arqueiro'!A$1:A$170,'Badge Arqueiro'!B$1:B$170,"0")</f>
        <v>0</v>
      </c>
      <c r="F13" s="55" t="str">
        <f>_xlfn.XLOOKUP(A13,Comiters!A$1:A$999,Comiters!B$1:B$999,"0")</f>
        <v>0</v>
      </c>
      <c r="G13" s="10" t="s">
        <v>54</v>
      </c>
      <c r="H13" s="45">
        <v>29</v>
      </c>
      <c r="I13" s="44">
        <f t="shared" si="0"/>
        <v>0.16022099447513813</v>
      </c>
    </row>
    <row r="14" spans="1:11" ht="15.75" thickBot="1">
      <c r="A14" t="str">
        <f>_xlfn.XLOOKUP(B14,Rotineiros!B$1:B$5000,Rotineiros!A$1:A$5000)</f>
        <v>C1293979</v>
      </c>
      <c r="B14" t="s">
        <v>11653</v>
      </c>
      <c r="C14" t="s">
        <v>47</v>
      </c>
      <c r="D14" t="s">
        <v>11732</v>
      </c>
      <c r="E14" s="3" t="str">
        <f>_xlfn.XLOOKUP(A14,'Badge Arqueiro'!A$1:A$170,'Badge Arqueiro'!B$1:B$170,"0")</f>
        <v>0</v>
      </c>
      <c r="F14" s="55" t="str">
        <f>_xlfn.XLOOKUP(A14,Comiters!A$1:A$999,Comiters!B$1:B$999,"0")</f>
        <v>0</v>
      </c>
      <c r="G14" s="6" t="s">
        <v>59</v>
      </c>
      <c r="H14" s="47">
        <v>3</v>
      </c>
      <c r="I14" s="44">
        <f t="shared" si="0"/>
        <v>1.6574585635359115E-2</v>
      </c>
    </row>
    <row r="15" spans="1:11" ht="15.75" thickBot="1">
      <c r="A15" t="str">
        <f>_xlfn.XLOOKUP(B15,Rotineiros!B$1:B$5000,Rotineiros!A$1:A$5000)</f>
        <v>C1310597</v>
      </c>
      <c r="B15" t="s">
        <v>13046</v>
      </c>
      <c r="C15" t="s">
        <v>12371</v>
      </c>
      <c r="D15" t="s">
        <v>13047</v>
      </c>
      <c r="E15" s="3" t="str">
        <f>_xlfn.XLOOKUP(A15,'Badge Arqueiro'!A$1:A$170,'Badge Arqueiro'!B$1:B$170,"0")</f>
        <v>0</v>
      </c>
      <c r="F15" s="55" t="str">
        <f>_xlfn.XLOOKUP(A15,Comiters!A$1:A$999,Comiters!B$1:B$999,"0")</f>
        <v>0</v>
      </c>
      <c r="I15" s="44"/>
    </row>
    <row r="16" spans="1:11">
      <c r="A16" t="str">
        <f>_xlfn.XLOOKUP(B16,Rotineiros!B$1:B$5000,Rotineiros!A$1:A$5000)</f>
        <v>C1318204</v>
      </c>
      <c r="B16" t="s">
        <v>3772</v>
      </c>
      <c r="C16" t="s">
        <v>13076</v>
      </c>
      <c r="D16" t="s">
        <v>3874</v>
      </c>
      <c r="E16" s="3" t="str">
        <f>_xlfn.XLOOKUP(A16,'Badge Arqueiro'!A$1:A$170,'Badge Arqueiro'!B$1:B$170,"0")</f>
        <v>0</v>
      </c>
      <c r="F16" s="55">
        <f>_xlfn.XLOOKUP(A16,Comiters!A$1:A$999,Comiters!B$1:B$999,"0")</f>
        <v>1</v>
      </c>
      <c r="G16" s="8" t="s">
        <v>68</v>
      </c>
      <c r="H16" s="42">
        <v>113</v>
      </c>
      <c r="I16" s="44">
        <f t="shared" si="0"/>
        <v>0.62430939226519333</v>
      </c>
    </row>
    <row r="17" spans="1:13">
      <c r="A17" t="str">
        <f>_xlfn.XLOOKUP(B17,Rotineiros!B$1:B$5000,Rotineiros!A$1:A$5000)</f>
        <v>C1320231</v>
      </c>
      <c r="B17" t="s">
        <v>13116</v>
      </c>
      <c r="C17" t="s">
        <v>12079</v>
      </c>
      <c r="D17" t="s">
        <v>13117</v>
      </c>
      <c r="E17" s="3" t="str">
        <f>_xlfn.XLOOKUP(A17,'Badge Arqueiro'!A$1:A$170,'Badge Arqueiro'!B$1:B$170,"0")</f>
        <v>0</v>
      </c>
      <c r="F17" s="55" t="str">
        <f>_xlfn.XLOOKUP(A17,Comiters!A$1:A$999,Comiters!B$1:B$999,"0")</f>
        <v>0</v>
      </c>
      <c r="G17" s="4" t="s">
        <v>9</v>
      </c>
      <c r="H17" s="43">
        <v>91</v>
      </c>
      <c r="I17" s="44">
        <f t="shared" si="0"/>
        <v>0.50276243093922657</v>
      </c>
    </row>
    <row r="18" spans="1:13">
      <c r="A18" t="str">
        <f>_xlfn.XLOOKUP(B18,Rotineiros!B$1:B$5000,Rotineiros!A$1:A$5000)</f>
        <v>C1321710</v>
      </c>
      <c r="B18" t="s">
        <v>4003</v>
      </c>
      <c r="C18" t="s">
        <v>172</v>
      </c>
      <c r="D18" t="s">
        <v>4172</v>
      </c>
      <c r="E18" s="3" t="str">
        <f>_xlfn.XLOOKUP(A18,'Badge Arqueiro'!A$1:A$170,'Badge Arqueiro'!B$1:B$170,"0")</f>
        <v>0</v>
      </c>
      <c r="F18" s="55" t="str">
        <f>_xlfn.XLOOKUP(A18,Comiters!A$1:A$999,Comiters!B$1:B$999,"0")</f>
        <v>0</v>
      </c>
      <c r="G18" s="10" t="s">
        <v>15</v>
      </c>
      <c r="H18" s="56">
        <v>22</v>
      </c>
      <c r="I18" s="44">
        <f t="shared" si="0"/>
        <v>0.12154696132596685</v>
      </c>
    </row>
    <row r="19" spans="1:13">
      <c r="A19" t="str">
        <f>_xlfn.XLOOKUP(B19,Rotineiros!B$1:B$5000,Rotineiros!A$1:A$5000)</f>
        <v>C1322158</v>
      </c>
      <c r="B19" t="s">
        <v>4014</v>
      </c>
      <c r="C19" t="s">
        <v>302</v>
      </c>
      <c r="D19" t="s">
        <v>4182</v>
      </c>
      <c r="E19" s="3" t="str">
        <f>_xlfn.XLOOKUP(A19,'Badge Arqueiro'!A$1:A$170,'Badge Arqueiro'!B$1:B$170,"0")</f>
        <v>0</v>
      </c>
      <c r="F19" s="55">
        <f>_xlfn.XLOOKUP(A19,Comiters!A$1:A$999,Comiters!B$1:B$999,"0")</f>
        <v>1</v>
      </c>
      <c r="G19" s="4" t="s">
        <v>80</v>
      </c>
      <c r="H19" s="43">
        <v>68</v>
      </c>
      <c r="I19" s="44">
        <f t="shared" si="0"/>
        <v>0.37569060773480661</v>
      </c>
    </row>
    <row r="20" spans="1:13">
      <c r="A20" t="str">
        <f>_xlfn.XLOOKUP(B20,Rotineiros!B$1:B$5000,Rotineiros!A$1:A$5000)</f>
        <v>C1322792</v>
      </c>
      <c r="B20" t="s">
        <v>12160</v>
      </c>
      <c r="C20" t="s">
        <v>12047</v>
      </c>
      <c r="D20" t="s">
        <v>12227</v>
      </c>
      <c r="E20" s="3">
        <f>_xlfn.XLOOKUP(A20,'Badge Arqueiro'!A$1:A$170,'Badge Arqueiro'!B$1:B$170,"0")</f>
        <v>1</v>
      </c>
      <c r="F20" s="55">
        <f>_xlfn.XLOOKUP(A20,Comiters!A$1:A$999,Comiters!B$1:B$999,"0")</f>
        <v>1</v>
      </c>
      <c r="G20" s="10" t="s">
        <v>85</v>
      </c>
      <c r="H20" s="45">
        <v>46</v>
      </c>
      <c r="I20" s="44">
        <f t="shared" si="0"/>
        <v>0.2541436464088398</v>
      </c>
    </row>
    <row r="21" spans="1:13" ht="15.75" thickBot="1">
      <c r="A21" t="str">
        <f>_xlfn.XLOOKUP(B21,Rotineiros!B$1:B$5000,Rotineiros!A$1:A$5000)</f>
        <v>C1322920</v>
      </c>
      <c r="B21" t="s">
        <v>12994</v>
      </c>
      <c r="C21" t="s">
        <v>195</v>
      </c>
      <c r="D21" t="s">
        <v>12995</v>
      </c>
      <c r="E21" s="3" t="str">
        <f>_xlfn.XLOOKUP(A21,'Badge Arqueiro'!A$1:A$170,'Badge Arqueiro'!B$1:B$170,"0")</f>
        <v>0</v>
      </c>
      <c r="F21" s="55" t="str">
        <f>_xlfn.XLOOKUP(A21,Comiters!A$1:A$999,Comiters!B$1:B$999,"0")</f>
        <v>0</v>
      </c>
      <c r="G21" s="6" t="s">
        <v>15</v>
      </c>
      <c r="H21" s="47">
        <v>13</v>
      </c>
      <c r="I21" s="44">
        <f t="shared" si="0"/>
        <v>7.18232044198895E-2</v>
      </c>
      <c r="K21" s="131" t="s">
        <v>13183</v>
      </c>
      <c r="L21" s="131"/>
      <c r="M21" s="131"/>
    </row>
    <row r="22" spans="1:13">
      <c r="A22" t="str">
        <f>_xlfn.XLOOKUP(B22,Rotineiros!B$1:B$5000,Rotineiros!A$1:A$5000)</f>
        <v>C1323536</v>
      </c>
      <c r="B22" t="s">
        <v>13065</v>
      </c>
      <c r="C22" t="s">
        <v>785</v>
      </c>
      <c r="D22" t="s">
        <v>13066</v>
      </c>
      <c r="E22" s="3" t="str">
        <f>_xlfn.XLOOKUP(A22,'Badge Arqueiro'!A$1:A$170,'Badge Arqueiro'!B$1:B$170,"0")</f>
        <v>0</v>
      </c>
      <c r="F22" s="55" t="str">
        <f>_xlfn.XLOOKUP(A22,Comiters!A$1:A$999,Comiters!B$1:B$999,"0")</f>
        <v>0</v>
      </c>
    </row>
    <row r="23" spans="1:13">
      <c r="A23" t="str">
        <f>_xlfn.XLOOKUP(B23,Rotineiros!B$1:B$5000,Rotineiros!A$1:A$5000)</f>
        <v>C1323551</v>
      </c>
      <c r="B23" t="s">
        <v>74</v>
      </c>
      <c r="C23" t="s">
        <v>71</v>
      </c>
      <c r="D23" t="s">
        <v>75</v>
      </c>
      <c r="E23" s="3" t="str">
        <f>_xlfn.XLOOKUP(A23,'Badge Arqueiro'!A$1:A$170,'Badge Arqueiro'!B$1:B$170,"0")</f>
        <v>0</v>
      </c>
      <c r="F23" s="55" t="str">
        <f>_xlfn.XLOOKUP(A23,Comiters!A$1:A$999,Comiters!B$1:B$999,"0")</f>
        <v>0</v>
      </c>
      <c r="H23"/>
    </row>
    <row r="24" spans="1:13">
      <c r="A24" t="str">
        <f>_xlfn.XLOOKUP(B24,Rotineiros!B$1:B$5000,Rotineiros!A$1:A$5000)</f>
        <v>C1323552</v>
      </c>
      <c r="B24" t="s">
        <v>12320</v>
      </c>
      <c r="C24" t="s">
        <v>115</v>
      </c>
      <c r="E24" s="3" t="str">
        <f>_xlfn.XLOOKUP(A24,'Badge Arqueiro'!A$1:A$170,'Badge Arqueiro'!B$1:B$170,"0")</f>
        <v>0</v>
      </c>
      <c r="F24" s="55" t="str">
        <f>_xlfn.XLOOKUP(A24,Comiters!A$1:A$999,Comiters!B$1:B$999,"0")</f>
        <v>0</v>
      </c>
      <c r="H24"/>
    </row>
    <row r="25" spans="1:13">
      <c r="A25" t="str">
        <f>_xlfn.XLOOKUP(B25,Rotineiros!B$1:B$5000,Rotineiros!A$1:A$5000)</f>
        <v>C1324519</v>
      </c>
      <c r="B25" t="s">
        <v>11800</v>
      </c>
      <c r="C25" t="s">
        <v>18</v>
      </c>
      <c r="D25" t="s">
        <v>11879</v>
      </c>
      <c r="E25" s="3" t="str">
        <f>_xlfn.XLOOKUP(A25,'Badge Arqueiro'!A$1:A$170,'Badge Arqueiro'!B$1:B$170,"0")</f>
        <v>0</v>
      </c>
      <c r="F25" s="55" t="str">
        <f>_xlfn.XLOOKUP(A25,Comiters!A$1:A$999,Comiters!B$1:B$999,"0")</f>
        <v>0</v>
      </c>
      <c r="H25"/>
    </row>
    <row r="26" spans="1:13">
      <c r="A26" t="str">
        <f>_xlfn.XLOOKUP(B26,Rotineiros!B$1:B$5000,Rotineiros!A$1:A$5000)</f>
        <v>C1324521</v>
      </c>
      <c r="B26" t="s">
        <v>3377</v>
      </c>
      <c r="C26" t="s">
        <v>4368</v>
      </c>
      <c r="D26" t="s">
        <v>3379</v>
      </c>
      <c r="E26" s="3" t="str">
        <f>_xlfn.XLOOKUP(A26,'Badge Arqueiro'!A$1:A$170,'Badge Arqueiro'!B$1:B$170,"0")</f>
        <v>0</v>
      </c>
      <c r="F26" s="55" t="str">
        <f>_xlfn.XLOOKUP(A26,Comiters!A$1:A$999,Comiters!B$1:B$999,"0")</f>
        <v>0</v>
      </c>
      <c r="H26"/>
    </row>
    <row r="27" spans="1:13">
      <c r="A27" t="str">
        <f>_xlfn.XLOOKUP(B27,Rotineiros!B$1:B$5000,Rotineiros!A$1:A$5000)</f>
        <v>C1325306</v>
      </c>
      <c r="B27" t="s">
        <v>11100</v>
      </c>
      <c r="C27" t="s">
        <v>7271</v>
      </c>
      <c r="D27" t="s">
        <v>4380</v>
      </c>
      <c r="E27" s="3" t="str">
        <f>_xlfn.XLOOKUP(A27,'Badge Arqueiro'!A$1:A$170,'Badge Arqueiro'!B$1:B$170,"0")</f>
        <v>0</v>
      </c>
      <c r="F27" s="55" t="str">
        <f>_xlfn.XLOOKUP(A27,Comiters!A$1:A$999,Comiters!B$1:B$999,"0")</f>
        <v>0</v>
      </c>
      <c r="H27"/>
    </row>
    <row r="28" spans="1:13">
      <c r="A28" t="str">
        <f>_xlfn.XLOOKUP(B28,Rotineiros!B$1:B$5000,Rotineiros!A$1:A$5000)</f>
        <v>C1325544</v>
      </c>
      <c r="B28" t="s">
        <v>13006</v>
      </c>
      <c r="C28" t="s">
        <v>12</v>
      </c>
      <c r="D28" t="s">
        <v>13007</v>
      </c>
      <c r="E28" s="3" t="str">
        <f>_xlfn.XLOOKUP(A28,'Badge Arqueiro'!A$1:A$170,'Badge Arqueiro'!B$1:B$170,"0")</f>
        <v>0</v>
      </c>
      <c r="F28" s="55" t="str">
        <f>_xlfn.XLOOKUP(A28,Comiters!A$1:A$999,Comiters!B$1:B$999,"0")</f>
        <v>0</v>
      </c>
      <c r="H28"/>
    </row>
    <row r="29" spans="1:13">
      <c r="A29" t="str">
        <f>_xlfn.XLOOKUP(B29,Rotineiros!B$1:B$5000,Rotineiros!A$1:A$5000)</f>
        <v>C1325617</v>
      </c>
      <c r="B29" t="s">
        <v>13101</v>
      </c>
      <c r="C29" t="s">
        <v>408</v>
      </c>
      <c r="D29" t="s">
        <v>13102</v>
      </c>
      <c r="E29" s="3" t="str">
        <f>_xlfn.XLOOKUP(A29,'Badge Arqueiro'!A$1:A$170,'Badge Arqueiro'!B$1:B$170,"0")</f>
        <v>0</v>
      </c>
      <c r="F29" s="55" t="str">
        <f>_xlfn.XLOOKUP(A29,Comiters!A$1:A$999,Comiters!B$1:B$999,"0")</f>
        <v>0</v>
      </c>
      <c r="H29"/>
    </row>
    <row r="30" spans="1:13">
      <c r="A30" t="str">
        <f>_xlfn.XLOOKUP(B30,Rotineiros!B$1:B$5000,Rotineiros!A$1:A$5000)</f>
        <v>C1326053</v>
      </c>
      <c r="B30" t="s">
        <v>12635</v>
      </c>
      <c r="C30" t="s">
        <v>1800</v>
      </c>
      <c r="D30" t="s">
        <v>12636</v>
      </c>
      <c r="E30" s="3" t="str">
        <f>_xlfn.XLOOKUP(A30,'Badge Arqueiro'!A$1:A$170,'Badge Arqueiro'!B$1:B$170,"0")</f>
        <v>0</v>
      </c>
      <c r="F30" s="55" t="str">
        <f>_xlfn.XLOOKUP(A30,Comiters!A$1:A$999,Comiters!B$1:B$999,"0")</f>
        <v>0</v>
      </c>
      <c r="H30"/>
    </row>
    <row r="31" spans="1:13">
      <c r="A31" t="str">
        <f>_xlfn.XLOOKUP(B31,Rotineiros!B$1:B$5000,Rotineiros!A$1:A$5000)</f>
        <v>C1326124</v>
      </c>
      <c r="B31" t="s">
        <v>12279</v>
      </c>
      <c r="C31" t="s">
        <v>71</v>
      </c>
      <c r="D31" t="s">
        <v>12280</v>
      </c>
      <c r="E31" s="3">
        <f>_xlfn.XLOOKUP(A31,'Badge Arqueiro'!A$1:A$170,'Badge Arqueiro'!B$1:B$170,"0")</f>
        <v>1</v>
      </c>
      <c r="F31" s="55">
        <f>_xlfn.XLOOKUP(A31,Comiters!A$1:A$999,Comiters!B$1:B$999,"0")</f>
        <v>1</v>
      </c>
      <c r="H31"/>
    </row>
    <row r="32" spans="1:13">
      <c r="A32" t="str">
        <f>_xlfn.XLOOKUP(B32,Rotineiros!B$1:B$5000,Rotineiros!A$1:A$5000)</f>
        <v>C1326427</v>
      </c>
      <c r="B32" t="s">
        <v>106</v>
      </c>
      <c r="C32" t="s">
        <v>78</v>
      </c>
      <c r="D32" t="s">
        <v>108</v>
      </c>
      <c r="E32" s="3" t="str">
        <f>_xlfn.XLOOKUP(A32,'Badge Arqueiro'!A$1:A$170,'Badge Arqueiro'!B$1:B$170,"0")</f>
        <v>0</v>
      </c>
      <c r="F32" s="55" t="str">
        <f>_xlfn.XLOOKUP(A32,Comiters!A$1:A$999,Comiters!B$1:B$999,"0")</f>
        <v>0</v>
      </c>
      <c r="H32"/>
    </row>
    <row r="33" spans="1:8">
      <c r="A33" t="str">
        <f>_xlfn.XLOOKUP(B33,Rotineiros!B$1:B$5000,Rotineiros!A$1:A$5000)</f>
        <v>C1326630</v>
      </c>
      <c r="B33" t="s">
        <v>13017</v>
      </c>
      <c r="C33" t="s">
        <v>47</v>
      </c>
      <c r="D33" t="s">
        <v>13018</v>
      </c>
      <c r="E33" s="3" t="str">
        <f>_xlfn.XLOOKUP(A33,'Badge Arqueiro'!A$1:A$170,'Badge Arqueiro'!B$1:B$170,"0")</f>
        <v>0</v>
      </c>
      <c r="F33" s="55" t="str">
        <f>_xlfn.XLOOKUP(A33,Comiters!A$1:A$999,Comiters!B$1:B$999,"0")</f>
        <v>0</v>
      </c>
      <c r="H33"/>
    </row>
    <row r="34" spans="1:8">
      <c r="A34" t="str">
        <f>_xlfn.XLOOKUP(B34,Rotineiros!B$1:B$5000,Rotineiros!A$1:A$5000)</f>
        <v>C1327642</v>
      </c>
      <c r="B34" t="s">
        <v>7243</v>
      </c>
      <c r="C34" t="s">
        <v>66</v>
      </c>
      <c r="D34" t="s">
        <v>7294</v>
      </c>
      <c r="E34" s="3" t="str">
        <f>_xlfn.XLOOKUP(A34,'Badge Arqueiro'!A$1:A$170,'Badge Arqueiro'!B$1:B$170,"0")</f>
        <v>0</v>
      </c>
      <c r="F34" s="55" t="str">
        <f>_xlfn.XLOOKUP(A34,Comiters!A$1:A$999,Comiters!B$1:B$999,"0")</f>
        <v>0</v>
      </c>
      <c r="H34"/>
    </row>
    <row r="35" spans="1:8">
      <c r="A35" t="str">
        <f>_xlfn.XLOOKUP(B35,Rotineiros!B$1:B$5000,Rotineiros!A$1:A$5000)</f>
        <v>C1328004</v>
      </c>
      <c r="B35" t="s">
        <v>13051</v>
      </c>
      <c r="C35" t="s">
        <v>115</v>
      </c>
      <c r="D35" t="s">
        <v>13052</v>
      </c>
      <c r="E35" s="3" t="str">
        <f>_xlfn.XLOOKUP(A35,'Badge Arqueiro'!A$1:A$170,'Badge Arqueiro'!B$1:B$170,"0")</f>
        <v>0</v>
      </c>
      <c r="F35" s="55" t="str">
        <f>_xlfn.XLOOKUP(A35,Comiters!A$1:A$999,Comiters!B$1:B$999,"0")</f>
        <v>0</v>
      </c>
      <c r="H35"/>
    </row>
    <row r="36" spans="1:8">
      <c r="A36" t="str">
        <f>_xlfn.XLOOKUP(B36,Rotineiros!B$1:B$5000,Rotineiros!A$1:A$5000)</f>
        <v>C1328192</v>
      </c>
      <c r="B36" t="s">
        <v>7251</v>
      </c>
      <c r="C36" t="s">
        <v>18</v>
      </c>
      <c r="D36" t="s">
        <v>4388</v>
      </c>
      <c r="E36" s="3" t="str">
        <f>_xlfn.XLOOKUP(A36,'Badge Arqueiro'!A$1:A$170,'Badge Arqueiro'!B$1:B$170,"0")</f>
        <v>0</v>
      </c>
      <c r="F36" s="55" t="str">
        <f>_xlfn.XLOOKUP(A36,Comiters!A$1:A$999,Comiters!B$1:B$999,"0")</f>
        <v>0</v>
      </c>
      <c r="H36"/>
    </row>
    <row r="37" spans="1:8">
      <c r="A37" t="str">
        <f>_xlfn.XLOOKUP(B37,Rotineiros!B$1:B$5000,Rotineiros!A$1:A$5000)</f>
        <v>C1328275</v>
      </c>
      <c r="B37" t="s">
        <v>13053</v>
      </c>
      <c r="C37" t="s">
        <v>107</v>
      </c>
      <c r="D37" t="s">
        <v>13054</v>
      </c>
      <c r="E37" s="3" t="str">
        <f>_xlfn.XLOOKUP(A37,'Badge Arqueiro'!A$1:A$170,'Badge Arqueiro'!B$1:B$170,"0")</f>
        <v>0</v>
      </c>
      <c r="F37" s="55" t="str">
        <f>_xlfn.XLOOKUP(A37,Comiters!A$1:A$999,Comiters!B$1:B$999,"0")</f>
        <v>0</v>
      </c>
      <c r="H37"/>
    </row>
    <row r="38" spans="1:8">
      <c r="A38" t="str">
        <f>_xlfn.XLOOKUP(B38,Rotineiros!B$1:B$5000,Rotineiros!A$1:A$5000)</f>
        <v>C1328533</v>
      </c>
      <c r="B38" t="s">
        <v>13105</v>
      </c>
      <c r="C38" t="s">
        <v>13106</v>
      </c>
      <c r="D38" t="s">
        <v>13107</v>
      </c>
      <c r="E38" s="3" t="str">
        <f>_xlfn.XLOOKUP(A38,'Badge Arqueiro'!A$1:A$170,'Badge Arqueiro'!B$1:B$170,"0")</f>
        <v>0</v>
      </c>
      <c r="F38" s="55" t="str">
        <f>_xlfn.XLOOKUP(A38,Comiters!A$1:A$999,Comiters!B$1:B$999,"0")</f>
        <v>0</v>
      </c>
      <c r="H38"/>
    </row>
    <row r="39" spans="1:8">
      <c r="A39" t="str">
        <f>_xlfn.XLOOKUP(B39,Rotineiros!B$1:B$5000,Rotineiros!A$1:A$5000)</f>
        <v>C1328652</v>
      </c>
      <c r="B39" t="s">
        <v>11811</v>
      </c>
      <c r="C39" t="s">
        <v>240</v>
      </c>
      <c r="D39" t="s">
        <v>11889</v>
      </c>
      <c r="E39" s="3" t="str">
        <f>_xlfn.XLOOKUP(A39,'Badge Arqueiro'!A$1:A$170,'Badge Arqueiro'!B$1:B$170,"0")</f>
        <v>0</v>
      </c>
      <c r="F39" s="55" t="str">
        <f>_xlfn.XLOOKUP(A39,Comiters!A$1:A$999,Comiters!B$1:B$999,"0")</f>
        <v>0</v>
      </c>
      <c r="H39"/>
    </row>
    <row r="40" spans="1:8">
      <c r="A40" t="str">
        <f>_xlfn.XLOOKUP(B40,Rotineiros!B$1:B$5000,Rotineiros!A$1:A$5000)</f>
        <v>C1328820</v>
      </c>
      <c r="B40" t="s">
        <v>12339</v>
      </c>
      <c r="C40" t="s">
        <v>214</v>
      </c>
      <c r="D40" t="s">
        <v>12340</v>
      </c>
      <c r="E40" s="3" t="str">
        <f>_xlfn.XLOOKUP(A40,'Badge Arqueiro'!A$1:A$170,'Badge Arqueiro'!B$1:B$170,"0")</f>
        <v>0</v>
      </c>
      <c r="F40" s="55" t="str">
        <f>_xlfn.XLOOKUP(A40,Comiters!A$1:A$999,Comiters!B$1:B$999,"0")</f>
        <v>0</v>
      </c>
      <c r="H40"/>
    </row>
    <row r="41" spans="1:8">
      <c r="A41" t="str">
        <f>_xlfn.XLOOKUP(B41,Rotineiros!B$1:B$5000,Rotineiros!A$1:A$5000)</f>
        <v>C1329263</v>
      </c>
      <c r="B41" t="s">
        <v>12721</v>
      </c>
      <c r="C41" t="s">
        <v>240</v>
      </c>
      <c r="D41" t="s">
        <v>12722</v>
      </c>
      <c r="E41" s="3" t="str">
        <f>_xlfn.XLOOKUP(A41,'Badge Arqueiro'!A$1:A$170,'Badge Arqueiro'!B$1:B$170,"0")</f>
        <v>0</v>
      </c>
      <c r="F41" s="55" t="str">
        <f>_xlfn.XLOOKUP(A41,Comiters!A$1:A$999,Comiters!B$1:B$999,"0")</f>
        <v>0</v>
      </c>
      <c r="H41"/>
    </row>
    <row r="42" spans="1:8">
      <c r="A42" t="str">
        <f>_xlfn.XLOOKUP(B42,Rotineiros!B$1:B$5000,Rotineiros!A$1:A$5000)</f>
        <v>C1329489</v>
      </c>
      <c r="B42" t="s">
        <v>12724</v>
      </c>
      <c r="C42" t="s">
        <v>99</v>
      </c>
      <c r="D42" t="s">
        <v>12725</v>
      </c>
      <c r="E42" s="3" t="str">
        <f>_xlfn.XLOOKUP(A42,'Badge Arqueiro'!A$1:A$170,'Badge Arqueiro'!B$1:B$170,"0")</f>
        <v>0</v>
      </c>
      <c r="F42" s="55">
        <f>_xlfn.XLOOKUP(A42,Comiters!A$1:A$999,Comiters!B$1:B$999,"0")</f>
        <v>1</v>
      </c>
      <c r="H42"/>
    </row>
    <row r="43" spans="1:8">
      <c r="A43" t="str">
        <f>_xlfn.XLOOKUP(B43,Rotineiros!B$1:B$5000,Rotineiros!A$1:A$5000)</f>
        <v>F0170365</v>
      </c>
      <c r="B43" t="s">
        <v>411</v>
      </c>
      <c r="C43" t="s">
        <v>11673</v>
      </c>
      <c r="D43" t="s">
        <v>413</v>
      </c>
      <c r="E43" s="3" t="str">
        <f>_xlfn.XLOOKUP(A43,'Badge Arqueiro'!A$1:A$170,'Badge Arqueiro'!B$1:B$170,"0")</f>
        <v>0</v>
      </c>
      <c r="F43" s="55" t="str">
        <f>_xlfn.XLOOKUP(A43,Comiters!A$1:A$999,Comiters!B$1:B$999,"0")</f>
        <v>0</v>
      </c>
      <c r="H43"/>
    </row>
    <row r="44" spans="1:8">
      <c r="A44" t="str">
        <f>_xlfn.XLOOKUP(B44,Rotineiros!B$1:B$5000,Rotineiros!A$1:A$5000)</f>
        <v>F0171388</v>
      </c>
      <c r="B44" t="s">
        <v>12810</v>
      </c>
      <c r="C44" t="s">
        <v>257</v>
      </c>
      <c r="D44" t="s">
        <v>12812</v>
      </c>
      <c r="E44" s="3" t="str">
        <f>_xlfn.XLOOKUP(A44,'Badge Arqueiro'!A$1:A$170,'Badge Arqueiro'!B$1:B$170,"0")</f>
        <v>0</v>
      </c>
      <c r="F44" s="55" t="str">
        <f>_xlfn.XLOOKUP(A44,Comiters!A$1:A$999,Comiters!B$1:B$999,"0")</f>
        <v>0</v>
      </c>
      <c r="H44"/>
    </row>
    <row r="45" spans="1:8">
      <c r="A45" t="str">
        <f>_xlfn.XLOOKUP(B45,Rotineiros!B$1:B$5000,Rotineiros!A$1:A$5000)</f>
        <v>F0285738</v>
      </c>
      <c r="B45" t="s">
        <v>2051</v>
      </c>
      <c r="C45" t="s">
        <v>511</v>
      </c>
      <c r="D45" t="s">
        <v>2052</v>
      </c>
      <c r="E45" s="3" t="str">
        <f>_xlfn.XLOOKUP(A45,'Badge Arqueiro'!A$1:A$170,'Badge Arqueiro'!B$1:B$170,"0")</f>
        <v>0</v>
      </c>
      <c r="F45" s="55" t="str">
        <f>_xlfn.XLOOKUP(A45,Comiters!A$1:A$999,Comiters!B$1:B$999,"0")</f>
        <v>0</v>
      </c>
      <c r="H45"/>
    </row>
    <row r="46" spans="1:8">
      <c r="A46" t="str">
        <f>_xlfn.XLOOKUP(B46,Rotineiros!B$1:B$5000,Rotineiros!A$1:A$5000)</f>
        <v>F0434149</v>
      </c>
      <c r="B46" t="s">
        <v>841</v>
      </c>
      <c r="C46" t="s">
        <v>33</v>
      </c>
      <c r="D46" t="s">
        <v>843</v>
      </c>
      <c r="E46" s="3" t="str">
        <f>_xlfn.XLOOKUP(A46,'Badge Arqueiro'!A$1:A$170,'Badge Arqueiro'!B$1:B$170,"0")</f>
        <v>0</v>
      </c>
      <c r="F46" s="55" t="str">
        <f>_xlfn.XLOOKUP(A46,Comiters!A$1:A$999,Comiters!B$1:B$999,"0")</f>
        <v>0</v>
      </c>
      <c r="H46"/>
    </row>
    <row r="47" spans="1:8">
      <c r="A47" t="str">
        <f>_xlfn.XLOOKUP(B47,Rotineiros!B$1:B$5000,Rotineiros!A$1:A$5000)</f>
        <v>F0442257</v>
      </c>
      <c r="B47" t="s">
        <v>13000</v>
      </c>
      <c r="C47" t="s">
        <v>214</v>
      </c>
      <c r="D47" t="s">
        <v>13001</v>
      </c>
      <c r="E47" s="3" t="str">
        <f>_xlfn.XLOOKUP(A47,'Badge Arqueiro'!A$1:A$170,'Badge Arqueiro'!B$1:B$170,"0")</f>
        <v>0</v>
      </c>
      <c r="F47" s="55" t="str">
        <f>_xlfn.XLOOKUP(A47,Comiters!A$1:A$999,Comiters!B$1:B$999,"0")</f>
        <v>0</v>
      </c>
      <c r="H47"/>
    </row>
    <row r="48" spans="1:8">
      <c r="A48" t="str">
        <f>_xlfn.XLOOKUP(B48,Rotineiros!B$1:B$5000,Rotineiros!A$1:A$5000)</f>
        <v>F0669420</v>
      </c>
      <c r="B48" t="s">
        <v>13134</v>
      </c>
      <c r="C48" t="s">
        <v>11578</v>
      </c>
      <c r="D48" t="s">
        <v>13135</v>
      </c>
      <c r="E48" s="3" t="str">
        <f>_xlfn.XLOOKUP(A48,'Badge Arqueiro'!A$1:A$170,'Badge Arqueiro'!B$1:B$170,"0")</f>
        <v>0</v>
      </c>
      <c r="F48" s="55" t="str">
        <f>_xlfn.XLOOKUP(A48,Comiters!A$1:A$999,Comiters!B$1:B$999,"0")</f>
        <v>0</v>
      </c>
      <c r="H48"/>
    </row>
    <row r="49" spans="1:8">
      <c r="A49" t="str">
        <f>_xlfn.XLOOKUP(B49,Rotineiros!B$1:B$5000,Rotineiros!A$1:A$5000)</f>
        <v>F0720699</v>
      </c>
      <c r="B49" t="s">
        <v>12781</v>
      </c>
      <c r="C49" t="s">
        <v>214</v>
      </c>
      <c r="D49" t="s">
        <v>12782</v>
      </c>
      <c r="E49" s="3" t="str">
        <f>_xlfn.XLOOKUP(A49,'Badge Arqueiro'!A$1:A$170,'Badge Arqueiro'!B$1:B$170,"0")</f>
        <v>0</v>
      </c>
      <c r="F49" s="55" t="str">
        <f>_xlfn.XLOOKUP(A49,Comiters!A$1:A$999,Comiters!B$1:B$999,"0")</f>
        <v>0</v>
      </c>
      <c r="H49"/>
    </row>
    <row r="50" spans="1:8">
      <c r="A50" t="str">
        <f>_xlfn.XLOOKUP(B50,Rotineiros!B$1:B$5000,Rotineiros!A$1:A$5000)</f>
        <v>F0721087</v>
      </c>
      <c r="B50" t="s">
        <v>13090</v>
      </c>
      <c r="C50" t="s">
        <v>13091</v>
      </c>
      <c r="D50" t="s">
        <v>13092</v>
      </c>
      <c r="E50" s="3" t="str">
        <f>_xlfn.XLOOKUP(A50,'Badge Arqueiro'!A$1:A$170,'Badge Arqueiro'!B$1:B$170,"0")</f>
        <v>0</v>
      </c>
      <c r="F50" s="55" t="str">
        <f>_xlfn.XLOOKUP(A50,Comiters!A$1:A$999,Comiters!B$1:B$999,"0")</f>
        <v>0</v>
      </c>
      <c r="H50"/>
    </row>
    <row r="51" spans="1:8">
      <c r="A51" t="str">
        <f>_xlfn.XLOOKUP(B51,Rotineiros!B$1:B$5000,Rotineiros!A$1:A$5000)</f>
        <v>F0733476</v>
      </c>
      <c r="B51" t="s">
        <v>12804</v>
      </c>
      <c r="C51" t="s">
        <v>172</v>
      </c>
      <c r="D51" t="s">
        <v>12805</v>
      </c>
      <c r="E51" s="3" t="str">
        <f>_xlfn.XLOOKUP(A51,'Badge Arqueiro'!A$1:A$170,'Badge Arqueiro'!B$1:B$170,"0")</f>
        <v>0</v>
      </c>
      <c r="F51" s="55" t="str">
        <f>_xlfn.XLOOKUP(A51,Comiters!A$1:A$999,Comiters!B$1:B$999,"0")</f>
        <v>0</v>
      </c>
      <c r="H51"/>
    </row>
    <row r="52" spans="1:8">
      <c r="A52" t="str">
        <f>_xlfn.XLOOKUP(B52,Rotineiros!B$1:B$5000,Rotineiros!A$1:A$5000)</f>
        <v>F0733961</v>
      </c>
      <c r="B52" t="s">
        <v>12783</v>
      </c>
      <c r="C52" t="s">
        <v>42</v>
      </c>
      <c r="D52" t="s">
        <v>12784</v>
      </c>
      <c r="E52" s="3" t="str">
        <f>_xlfn.XLOOKUP(A52,'Badge Arqueiro'!A$1:A$170,'Badge Arqueiro'!B$1:B$170,"0")</f>
        <v>0</v>
      </c>
      <c r="F52" s="55" t="str">
        <f>_xlfn.XLOOKUP(A52,Comiters!A$1:A$999,Comiters!B$1:B$999,"0")</f>
        <v>0</v>
      </c>
      <c r="H52"/>
    </row>
    <row r="53" spans="1:8">
      <c r="A53" t="str">
        <f>_xlfn.XLOOKUP(B53,Rotineiros!B$1:B$5000,Rotineiros!A$1:A$5000)</f>
        <v>F0742778</v>
      </c>
      <c r="B53" t="s">
        <v>12169</v>
      </c>
      <c r="C53" t="s">
        <v>337</v>
      </c>
      <c r="D53" t="s">
        <v>12243</v>
      </c>
      <c r="E53" s="3">
        <f>_xlfn.XLOOKUP(A53,'Badge Arqueiro'!A$1:A$170,'Badge Arqueiro'!B$1:B$170,"0")</f>
        <v>1</v>
      </c>
      <c r="F53" s="55" t="str">
        <f>_xlfn.XLOOKUP(A53,Comiters!A$1:A$999,Comiters!B$1:B$999,"0")</f>
        <v>0</v>
      </c>
      <c r="H53"/>
    </row>
    <row r="54" spans="1:8">
      <c r="A54" t="str">
        <f>_xlfn.XLOOKUP(B54,Rotineiros!B$1:B$5000,Rotineiros!A$1:A$5000)</f>
        <v>F0751144</v>
      </c>
      <c r="B54" t="s">
        <v>12996</v>
      </c>
      <c r="C54" t="s">
        <v>12330</v>
      </c>
      <c r="D54" t="s">
        <v>12997</v>
      </c>
      <c r="E54" s="3" t="str">
        <f>_xlfn.XLOOKUP(A54,'Badge Arqueiro'!A$1:A$170,'Badge Arqueiro'!B$1:B$170,"0")</f>
        <v>0</v>
      </c>
      <c r="F54" s="55" t="str">
        <f>_xlfn.XLOOKUP(A54,Comiters!A$1:A$999,Comiters!B$1:B$999,"0")</f>
        <v>0</v>
      </c>
      <c r="H54"/>
    </row>
    <row r="55" spans="1:8">
      <c r="A55" t="str">
        <f>_xlfn.XLOOKUP(B55,Rotineiros!B$1:B$5000,Rotineiros!A$1:A$5000)</f>
        <v>F0795748</v>
      </c>
      <c r="B55" t="s">
        <v>1651</v>
      </c>
      <c r="C55" t="s">
        <v>12</v>
      </c>
      <c r="D55" t="s">
        <v>1652</v>
      </c>
      <c r="E55" s="3" t="str">
        <f>_xlfn.XLOOKUP(A55,'Badge Arqueiro'!A$1:A$170,'Badge Arqueiro'!B$1:B$170,"0")</f>
        <v>0</v>
      </c>
      <c r="F55" s="55" t="str">
        <f>_xlfn.XLOOKUP(A55,Comiters!A$1:A$999,Comiters!B$1:B$999,"0")</f>
        <v>0</v>
      </c>
      <c r="H55"/>
    </row>
    <row r="56" spans="1:8">
      <c r="A56" t="str">
        <f>_xlfn.XLOOKUP(B56,Rotineiros!B$1:B$5000,Rotineiros!A$1:A$5000)</f>
        <v>F1088339</v>
      </c>
      <c r="B56" t="s">
        <v>872</v>
      </c>
      <c r="C56" t="s">
        <v>1503</v>
      </c>
      <c r="D56" t="s">
        <v>873</v>
      </c>
      <c r="E56" s="3" t="str">
        <f>_xlfn.XLOOKUP(A56,'Badge Arqueiro'!A$1:A$170,'Badge Arqueiro'!B$1:B$170,"0")</f>
        <v>0</v>
      </c>
      <c r="F56" s="55" t="str">
        <f>_xlfn.XLOOKUP(A56,Comiters!A$1:A$999,Comiters!B$1:B$999,"0")</f>
        <v>0</v>
      </c>
      <c r="H56"/>
    </row>
    <row r="57" spans="1:8">
      <c r="A57" t="str">
        <f>_xlfn.XLOOKUP(B57,Rotineiros!B$1:B$5000,Rotineiros!A$1:A$5000)</f>
        <v>F1232838</v>
      </c>
      <c r="B57" t="s">
        <v>2188</v>
      </c>
      <c r="C57" t="s">
        <v>11149</v>
      </c>
      <c r="D57" t="s">
        <v>2190</v>
      </c>
      <c r="E57" s="3" t="str">
        <f>_xlfn.XLOOKUP(A57,'Badge Arqueiro'!A$1:A$170,'Badge Arqueiro'!B$1:B$170,"0")</f>
        <v>0</v>
      </c>
      <c r="F57" s="55">
        <f>_xlfn.XLOOKUP(A57,Comiters!A$1:A$999,Comiters!B$1:B$999,"0")</f>
        <v>1</v>
      </c>
      <c r="H57"/>
    </row>
    <row r="58" spans="1:8">
      <c r="A58" t="str">
        <f>_xlfn.XLOOKUP(B58,Rotineiros!B$1:B$5000,Rotineiros!A$1:A$5000)</f>
        <v>F1557567</v>
      </c>
      <c r="B58" t="s">
        <v>11817</v>
      </c>
      <c r="C58" t="s">
        <v>7270</v>
      </c>
      <c r="D58" t="s">
        <v>11895</v>
      </c>
      <c r="E58" s="3" t="str">
        <f>_xlfn.XLOOKUP(A58,'Badge Arqueiro'!A$1:A$170,'Badge Arqueiro'!B$1:B$170,"0")</f>
        <v>0</v>
      </c>
      <c r="F58" s="55" t="str">
        <f>_xlfn.XLOOKUP(A58,Comiters!A$1:A$999,Comiters!B$1:B$999,"0")</f>
        <v>0</v>
      </c>
      <c r="H58"/>
    </row>
    <row r="59" spans="1:8">
      <c r="A59" t="str">
        <f>_xlfn.XLOOKUP(B59,Rotineiros!B$1:B$5000,Rotineiros!A$1:A$5000)</f>
        <v>F1691216</v>
      </c>
      <c r="B59" t="s">
        <v>11118</v>
      </c>
      <c r="C59" t="s">
        <v>927</v>
      </c>
      <c r="D59" t="s">
        <v>11182</v>
      </c>
      <c r="E59" s="3">
        <f>_xlfn.XLOOKUP(A59,'Badge Arqueiro'!A$1:A$170,'Badge Arqueiro'!B$1:B$170,"0")</f>
        <v>1</v>
      </c>
      <c r="F59" s="55">
        <f>_xlfn.XLOOKUP(A59,Comiters!A$1:A$999,Comiters!B$1:B$999,"0")</f>
        <v>1</v>
      </c>
      <c r="H59"/>
    </row>
    <row r="60" spans="1:8">
      <c r="A60" t="str">
        <f>_xlfn.XLOOKUP(B60,Rotineiros!B$1:B$5000,Rotineiros!A$1:A$5000)</f>
        <v>F1691854</v>
      </c>
      <c r="B60" t="s">
        <v>13031</v>
      </c>
      <c r="C60" t="s">
        <v>149</v>
      </c>
      <c r="D60" t="s">
        <v>13032</v>
      </c>
      <c r="E60" s="3" t="str">
        <f>_xlfn.XLOOKUP(A60,'Badge Arqueiro'!A$1:A$170,'Badge Arqueiro'!B$1:B$170,"0")</f>
        <v>0</v>
      </c>
      <c r="F60" s="55" t="str">
        <f>_xlfn.XLOOKUP(A60,Comiters!A$1:A$999,Comiters!B$1:B$999,"0")</f>
        <v>0</v>
      </c>
      <c r="H60"/>
    </row>
    <row r="61" spans="1:8">
      <c r="A61" t="str">
        <f>_xlfn.XLOOKUP(B61,Rotineiros!B$1:B$5000,Rotineiros!A$1:A$5000)</f>
        <v>F1692696</v>
      </c>
      <c r="B61" t="s">
        <v>13014</v>
      </c>
      <c r="C61" t="s">
        <v>115</v>
      </c>
      <c r="D61" t="s">
        <v>13015</v>
      </c>
      <c r="E61" s="3" t="str">
        <f>_xlfn.XLOOKUP(A61,'Badge Arqueiro'!A$1:A$170,'Badge Arqueiro'!B$1:B$170,"0")</f>
        <v>0</v>
      </c>
      <c r="F61" s="55" t="str">
        <f>_xlfn.XLOOKUP(A61,Comiters!A$1:A$999,Comiters!B$1:B$999,"0")</f>
        <v>0</v>
      </c>
      <c r="H61"/>
    </row>
    <row r="62" spans="1:8">
      <c r="A62" t="str">
        <f>_xlfn.XLOOKUP(B62,Rotineiros!B$1:B$5000,Rotineiros!A$1:A$5000)</f>
        <v>F1709155</v>
      </c>
      <c r="B62" t="s">
        <v>13036</v>
      </c>
      <c r="C62" t="s">
        <v>1834</v>
      </c>
      <c r="D62" t="s">
        <v>13037</v>
      </c>
      <c r="E62" s="3" t="str">
        <f>_xlfn.XLOOKUP(A62,'Badge Arqueiro'!A$1:A$170,'Badge Arqueiro'!B$1:B$170,"0")</f>
        <v>0</v>
      </c>
      <c r="F62" s="55" t="str">
        <f>_xlfn.XLOOKUP(A62,Comiters!A$1:A$999,Comiters!B$1:B$999,"0")</f>
        <v>0</v>
      </c>
      <c r="H62"/>
    </row>
    <row r="63" spans="1:8">
      <c r="A63" t="str">
        <f>_xlfn.XLOOKUP(B63,Rotineiros!B$1:B$5000,Rotineiros!A$1:A$5000)</f>
        <v>F1806725</v>
      </c>
      <c r="B63" t="s">
        <v>12998</v>
      </c>
      <c r="C63" t="s">
        <v>214</v>
      </c>
      <c r="D63" t="s">
        <v>12999</v>
      </c>
      <c r="E63" s="3" t="str">
        <f>_xlfn.XLOOKUP(A63,'Badge Arqueiro'!A$1:A$170,'Badge Arqueiro'!B$1:B$170,"0")</f>
        <v>0</v>
      </c>
      <c r="F63" s="55" t="str">
        <f>_xlfn.XLOOKUP(A63,Comiters!A$1:A$999,Comiters!B$1:B$999,"0")</f>
        <v>0</v>
      </c>
      <c r="H63"/>
    </row>
    <row r="64" spans="1:8">
      <c r="A64" t="str">
        <f>_xlfn.XLOOKUP(B64,Rotineiros!B$1:B$5000,Rotineiros!A$1:A$5000)</f>
        <v>F1807792</v>
      </c>
      <c r="B64" t="s">
        <v>152</v>
      </c>
      <c r="C64" t="s">
        <v>13095</v>
      </c>
      <c r="D64" t="s">
        <v>154</v>
      </c>
      <c r="E64" s="3" t="str">
        <f>_xlfn.XLOOKUP(A64,'Badge Arqueiro'!A$1:A$170,'Badge Arqueiro'!B$1:B$170,"0")</f>
        <v>0</v>
      </c>
      <c r="F64" s="55">
        <f>_xlfn.XLOOKUP(A64,Comiters!A$1:A$999,Comiters!B$1:B$999,"0")</f>
        <v>1</v>
      </c>
      <c r="H64"/>
    </row>
    <row r="65" spans="1:8">
      <c r="A65" t="str">
        <f>_xlfn.XLOOKUP(B65,Rotineiros!B$1:B$5000,Rotineiros!A$1:A$5000)</f>
        <v>F1887696</v>
      </c>
      <c r="B65" t="s">
        <v>3395</v>
      </c>
      <c r="C65" t="s">
        <v>302</v>
      </c>
      <c r="D65" t="s">
        <v>3396</v>
      </c>
      <c r="E65" s="3" t="str">
        <f>_xlfn.XLOOKUP(A65,'Badge Arqueiro'!A$1:A$170,'Badge Arqueiro'!B$1:B$170,"0")</f>
        <v>0</v>
      </c>
      <c r="F65" s="55" t="str">
        <f>_xlfn.XLOOKUP(A65,Comiters!A$1:A$999,Comiters!B$1:B$999,"0")</f>
        <v>0</v>
      </c>
      <c r="H65"/>
    </row>
    <row r="66" spans="1:8" s="25" customFormat="1">
      <c r="A66" t="str">
        <f>_xlfn.XLOOKUP(B66,Rotineiros!B$1:B$5000,Rotineiros!A$1:A$5000)</f>
        <v>F1984898</v>
      </c>
      <c r="B66" t="s">
        <v>13108</v>
      </c>
      <c r="C66" t="s">
        <v>78</v>
      </c>
      <c r="D66" t="s">
        <v>13109</v>
      </c>
      <c r="E66" s="3" t="str">
        <f>_xlfn.XLOOKUP(A66,'Badge Arqueiro'!A$1:A$170,'Badge Arqueiro'!B$1:B$170,"0")</f>
        <v>0</v>
      </c>
      <c r="F66" s="55" t="str">
        <f>_xlfn.XLOOKUP(A66,Comiters!A$1:A$999,Comiters!B$1:B$999,"0")</f>
        <v>0</v>
      </c>
      <c r="G66"/>
      <c r="H66"/>
    </row>
    <row r="67" spans="1:8">
      <c r="A67" t="str">
        <f>_xlfn.XLOOKUP(B67,Rotineiros!B$1:B$5000,Rotineiros!A$1:A$5000)</f>
        <v>F1992128</v>
      </c>
      <c r="B67" t="s">
        <v>13012</v>
      </c>
      <c r="C67" t="s">
        <v>7506</v>
      </c>
      <c r="D67" t="s">
        <v>13013</v>
      </c>
      <c r="E67" s="3" t="str">
        <f>_xlfn.XLOOKUP(A67,'Badge Arqueiro'!A$1:A$170,'Badge Arqueiro'!B$1:B$170,"0")</f>
        <v>0</v>
      </c>
      <c r="F67" s="55" t="str">
        <f>_xlfn.XLOOKUP(A67,Comiters!A$1:A$999,Comiters!B$1:B$999,"0")</f>
        <v>0</v>
      </c>
      <c r="H67"/>
    </row>
    <row r="68" spans="1:8">
      <c r="A68" t="str">
        <f>_xlfn.XLOOKUP(B68,Rotineiros!B$1:B$5000,Rotineiros!A$1:A$5000)</f>
        <v>F2002436</v>
      </c>
      <c r="B68" t="s">
        <v>13143</v>
      </c>
      <c r="C68" t="s">
        <v>1350</v>
      </c>
      <c r="D68" t="s">
        <v>13144</v>
      </c>
      <c r="E68" s="3" t="str">
        <f>_xlfn.XLOOKUP(A68,'Badge Arqueiro'!A$1:A$170,'Badge Arqueiro'!B$1:B$170,"0")</f>
        <v>0</v>
      </c>
      <c r="F68" s="55">
        <f>_xlfn.XLOOKUP(A68,Comiters!A$1:A$999,Comiters!B$1:B$999,"0")</f>
        <v>1</v>
      </c>
      <c r="H68"/>
    </row>
    <row r="69" spans="1:8">
      <c r="A69" t="str">
        <f>_xlfn.XLOOKUP(B69,Rotineiros!B$1:B$5000,Rotineiros!A$1:A$5000)</f>
        <v>F2072764</v>
      </c>
      <c r="B69" t="s">
        <v>913</v>
      </c>
      <c r="C69" t="s">
        <v>542</v>
      </c>
      <c r="D69" t="s">
        <v>914</v>
      </c>
      <c r="E69" s="3" t="str">
        <f>_xlfn.XLOOKUP(A69,'Badge Arqueiro'!A$1:A$170,'Badge Arqueiro'!B$1:B$170,"0")</f>
        <v>0</v>
      </c>
      <c r="F69" s="55" t="str">
        <f>_xlfn.XLOOKUP(A69,Comiters!A$1:A$999,Comiters!B$1:B$999,"0")</f>
        <v>0</v>
      </c>
      <c r="H69"/>
    </row>
    <row r="70" spans="1:8">
      <c r="A70" t="str">
        <f>_xlfn.XLOOKUP(B70,Rotineiros!B$1:B$5000,Rotineiros!A$1:A$5000)</f>
        <v>F2095521</v>
      </c>
      <c r="B70" t="s">
        <v>171</v>
      </c>
      <c r="C70" t="s">
        <v>38</v>
      </c>
      <c r="D70" t="s">
        <v>173</v>
      </c>
      <c r="E70" s="3" t="str">
        <f>_xlfn.XLOOKUP(A70,'Badge Arqueiro'!A$1:A$170,'Badge Arqueiro'!B$1:B$170,"0")</f>
        <v>0</v>
      </c>
      <c r="F70" s="55" t="str">
        <f>_xlfn.XLOOKUP(A70,Comiters!A$1:A$999,Comiters!B$1:B$999,"0")</f>
        <v>0</v>
      </c>
      <c r="H70"/>
    </row>
    <row r="71" spans="1:8">
      <c r="A71" t="str">
        <f>_xlfn.XLOOKUP(B71,Rotineiros!B$1:B$5000,Rotineiros!A$1:A$5000)</f>
        <v>F2258508</v>
      </c>
      <c r="B71" t="s">
        <v>12667</v>
      </c>
      <c r="C71" t="s">
        <v>13096</v>
      </c>
      <c r="D71" t="s">
        <v>12668</v>
      </c>
      <c r="E71" s="3" t="str">
        <f>_xlfn.XLOOKUP(A71,'Badge Arqueiro'!A$1:A$170,'Badge Arqueiro'!B$1:B$170,"0")</f>
        <v>0</v>
      </c>
      <c r="F71" s="55">
        <f>_xlfn.XLOOKUP(A71,Comiters!A$1:A$999,Comiters!B$1:B$999,"0")</f>
        <v>1</v>
      </c>
      <c r="H71"/>
    </row>
    <row r="72" spans="1:8">
      <c r="A72" t="str">
        <f>_xlfn.XLOOKUP(B72,Rotineiros!B$1:B$5000,Rotineiros!A$1:A$5000)</f>
        <v>F2258578</v>
      </c>
      <c r="B72" t="s">
        <v>2657</v>
      </c>
      <c r="C72" t="s">
        <v>149</v>
      </c>
      <c r="D72" t="s">
        <v>2659</v>
      </c>
      <c r="E72" s="3">
        <f>_xlfn.XLOOKUP(A72,'Badge Arqueiro'!A$1:A$170,'Badge Arqueiro'!B$1:B$170,"0")</f>
        <v>1</v>
      </c>
      <c r="F72" s="55">
        <f>_xlfn.XLOOKUP(A72,Comiters!A$1:A$999,Comiters!B$1:B$999,"0")</f>
        <v>1</v>
      </c>
      <c r="H72"/>
    </row>
    <row r="73" spans="1:8">
      <c r="A73" t="str">
        <f>_xlfn.XLOOKUP(B73,Rotineiros!B$1:B$5000,Rotineiros!A$1:A$5000)</f>
        <v>F2383309</v>
      </c>
      <c r="B73" t="s">
        <v>13022</v>
      </c>
      <c r="C73" t="s">
        <v>172</v>
      </c>
      <c r="D73" t="s">
        <v>13023</v>
      </c>
      <c r="E73" s="3" t="str">
        <f>_xlfn.XLOOKUP(A73,'Badge Arqueiro'!A$1:A$170,'Badge Arqueiro'!B$1:B$170,"0")</f>
        <v>0</v>
      </c>
      <c r="F73" s="55" t="str">
        <f>_xlfn.XLOOKUP(A73,Comiters!A$1:A$999,Comiters!B$1:B$999,"0")</f>
        <v>0</v>
      </c>
      <c r="H73"/>
    </row>
    <row r="74" spans="1:8">
      <c r="A74" t="str">
        <f>_xlfn.XLOOKUP(B74,Rotineiros!B$1:B$5000,Rotineiros!A$1:A$5000)</f>
        <v>F2419105</v>
      </c>
      <c r="B74" t="s">
        <v>204</v>
      </c>
      <c r="C74" t="s">
        <v>12</v>
      </c>
      <c r="D74" t="s">
        <v>205</v>
      </c>
      <c r="E74" s="3">
        <f>_xlfn.XLOOKUP(A74,'Badge Arqueiro'!A$1:A$170,'Badge Arqueiro'!B$1:B$170,"0")</f>
        <v>1</v>
      </c>
      <c r="F74" s="55">
        <f>_xlfn.XLOOKUP(A74,Comiters!A$1:A$999,Comiters!B$1:B$999,"0")</f>
        <v>1</v>
      </c>
      <c r="H74"/>
    </row>
    <row r="75" spans="1:8">
      <c r="A75" t="str">
        <f>_xlfn.XLOOKUP(B75,Rotineiros!B$1:B$5000,Rotineiros!A$1:A$5000)</f>
        <v>F2460209</v>
      </c>
      <c r="B75" t="s">
        <v>949</v>
      </c>
      <c r="C75" t="s">
        <v>12</v>
      </c>
      <c r="D75" t="s">
        <v>951</v>
      </c>
      <c r="E75" s="3" t="str">
        <f>_xlfn.XLOOKUP(A75,'Badge Arqueiro'!A$1:A$170,'Badge Arqueiro'!B$1:B$170,"0")</f>
        <v>0</v>
      </c>
      <c r="F75" s="55" t="str">
        <f>_xlfn.XLOOKUP(A75,Comiters!A$1:A$999,Comiters!B$1:B$999,"0")</f>
        <v>0</v>
      </c>
      <c r="H75"/>
    </row>
    <row r="76" spans="1:8">
      <c r="A76" t="str">
        <f>_xlfn.XLOOKUP(B76,Rotineiros!B$1:B$5000,Rotineiros!A$1:A$5000)</f>
        <v>F2841950</v>
      </c>
      <c r="B76" t="s">
        <v>1707</v>
      </c>
      <c r="C76" t="s">
        <v>13126</v>
      </c>
      <c r="D76" t="s">
        <v>1708</v>
      </c>
      <c r="E76" s="3" t="str">
        <f>_xlfn.XLOOKUP(A76,'Badge Arqueiro'!A$1:A$170,'Badge Arqueiro'!B$1:B$170,"0")</f>
        <v>0</v>
      </c>
      <c r="F76" s="55" t="str">
        <f>_xlfn.XLOOKUP(A76,Comiters!A$1:A$999,Comiters!B$1:B$999,"0")</f>
        <v>0</v>
      </c>
      <c r="H76"/>
    </row>
    <row r="77" spans="1:8">
      <c r="A77" t="str">
        <f>_xlfn.XLOOKUP(B77,Rotineiros!B$1:B$5000,Rotineiros!A$1:A$5000)</f>
        <v>F2897518</v>
      </c>
      <c r="B77" t="s">
        <v>2372</v>
      </c>
      <c r="C77" t="s">
        <v>164</v>
      </c>
      <c r="D77" t="s">
        <v>2374</v>
      </c>
      <c r="E77" s="3" t="str">
        <f>_xlfn.XLOOKUP(A77,'Badge Arqueiro'!A$1:A$170,'Badge Arqueiro'!B$1:B$170,"0")</f>
        <v>0</v>
      </c>
      <c r="F77" s="55" t="str">
        <f>_xlfn.XLOOKUP(A77,Comiters!A$1:A$999,Comiters!B$1:B$999,"0")</f>
        <v>0</v>
      </c>
      <c r="H77"/>
    </row>
    <row r="78" spans="1:8">
      <c r="A78" t="str">
        <f>_xlfn.XLOOKUP(B78,Rotineiros!B$1:B$5000,Rotineiros!A$1:A$5000)</f>
        <v>F2932067</v>
      </c>
      <c r="B78" t="s">
        <v>1294</v>
      </c>
      <c r="C78" t="s">
        <v>408</v>
      </c>
      <c r="D78" t="s">
        <v>1296</v>
      </c>
      <c r="E78" s="3" t="str">
        <f>_xlfn.XLOOKUP(A78,'Badge Arqueiro'!A$1:A$170,'Badge Arqueiro'!B$1:B$170,"0")</f>
        <v>0</v>
      </c>
      <c r="F78" s="55">
        <f>_xlfn.XLOOKUP(A78,Comiters!A$1:A$999,Comiters!B$1:B$999,"0")</f>
        <v>1</v>
      </c>
      <c r="H78"/>
    </row>
    <row r="79" spans="1:8">
      <c r="A79" t="str">
        <f>_xlfn.XLOOKUP(B79,Rotineiros!B$1:B$5000,Rotineiros!A$1:A$5000)</f>
        <v>F2964860</v>
      </c>
      <c r="B79" t="s">
        <v>13118</v>
      </c>
      <c r="C79" t="s">
        <v>13119</v>
      </c>
      <c r="D79" t="s">
        <v>13120</v>
      </c>
      <c r="E79" s="3" t="str">
        <f>_xlfn.XLOOKUP(A79,'Badge Arqueiro'!A$1:A$170,'Badge Arqueiro'!B$1:B$170,"0")</f>
        <v>0</v>
      </c>
      <c r="F79" s="55">
        <f>_xlfn.XLOOKUP(A79,Comiters!A$1:A$999,Comiters!B$1:B$999,"0")</f>
        <v>1</v>
      </c>
      <c r="H79"/>
    </row>
    <row r="80" spans="1:8">
      <c r="A80" t="str">
        <f>_xlfn.XLOOKUP(B80,Rotineiros!B$1:B$5000,Rotineiros!A$1:A$5000)</f>
        <v>F3152487</v>
      </c>
      <c r="B80" t="s">
        <v>13103</v>
      </c>
      <c r="C80" t="s">
        <v>12450</v>
      </c>
      <c r="D80" t="s">
        <v>13104</v>
      </c>
      <c r="E80" s="3" t="str">
        <f>_xlfn.XLOOKUP(A80,'Badge Arqueiro'!A$1:A$170,'Badge Arqueiro'!B$1:B$170,"0")</f>
        <v>0</v>
      </c>
      <c r="F80" s="55" t="str">
        <f>_xlfn.XLOOKUP(A80,Comiters!A$1:A$999,Comiters!B$1:B$999,"0")</f>
        <v>0</v>
      </c>
      <c r="H80"/>
    </row>
    <row r="81" spans="1:8">
      <c r="A81" t="str">
        <f>_xlfn.XLOOKUP(B81,Rotineiros!B$1:B$5000,Rotineiros!A$1:A$5000)</f>
        <v>F3152534</v>
      </c>
      <c r="B81" t="s">
        <v>12961</v>
      </c>
      <c r="C81" t="s">
        <v>33</v>
      </c>
      <c r="D81" t="s">
        <v>12962</v>
      </c>
      <c r="E81" s="3" t="str">
        <f>_xlfn.XLOOKUP(A81,'Badge Arqueiro'!A$1:A$170,'Badge Arqueiro'!B$1:B$170,"0")</f>
        <v>0</v>
      </c>
      <c r="F81" s="55" t="str">
        <f>_xlfn.XLOOKUP(A81,Comiters!A$1:A$999,Comiters!B$1:B$999,"0")</f>
        <v>0</v>
      </c>
      <c r="H81"/>
    </row>
    <row r="82" spans="1:8">
      <c r="A82" t="str">
        <f>_xlfn.XLOOKUP(B82,Rotineiros!B$1:B$5000,Rotineiros!A$1:A$5000)</f>
        <v>F3165916</v>
      </c>
      <c r="B82" t="s">
        <v>239</v>
      </c>
      <c r="C82" t="s">
        <v>13021</v>
      </c>
      <c r="D82" t="s">
        <v>241</v>
      </c>
      <c r="E82" s="3" t="str">
        <f>_xlfn.XLOOKUP(A82,'Badge Arqueiro'!A$1:A$170,'Badge Arqueiro'!B$1:B$170,"0")</f>
        <v>0</v>
      </c>
      <c r="F82" s="55" t="str">
        <f>_xlfn.XLOOKUP(A82,Comiters!A$1:A$999,Comiters!B$1:B$999,"0")</f>
        <v>0</v>
      </c>
      <c r="H82"/>
    </row>
    <row r="83" spans="1:8">
      <c r="A83" t="str">
        <f>_xlfn.XLOOKUP(B83,Rotineiros!B$1:B$5000,Rotineiros!A$1:A$5000)</f>
        <v>F3189174</v>
      </c>
      <c r="B83" t="s">
        <v>2021</v>
      </c>
      <c r="C83" t="s">
        <v>796</v>
      </c>
      <c r="D83" t="s">
        <v>2022</v>
      </c>
      <c r="E83" s="3" t="str">
        <f>_xlfn.XLOOKUP(A83,'Badge Arqueiro'!A$1:A$170,'Badge Arqueiro'!B$1:B$170,"0")</f>
        <v>0</v>
      </c>
      <c r="F83" s="55" t="str">
        <f>_xlfn.XLOOKUP(A83,Comiters!A$1:A$999,Comiters!B$1:B$999,"0")</f>
        <v>0</v>
      </c>
      <c r="H83"/>
    </row>
    <row r="84" spans="1:8">
      <c r="A84" t="str">
        <f>_xlfn.XLOOKUP(B84,Rotineiros!B$1:B$5000,Rotineiros!A$1:A$5000)</f>
        <v>F3226642</v>
      </c>
      <c r="B84" t="s">
        <v>494</v>
      </c>
      <c r="C84" t="s">
        <v>13016</v>
      </c>
      <c r="D84" t="s">
        <v>495</v>
      </c>
      <c r="E84" s="3" t="str">
        <f>_xlfn.XLOOKUP(A84,'Badge Arqueiro'!A$1:A$170,'Badge Arqueiro'!B$1:B$170,"0")</f>
        <v>0</v>
      </c>
      <c r="F84" s="55" t="str">
        <f>_xlfn.XLOOKUP(A84,Comiters!A$1:A$999,Comiters!B$1:B$999,"0")</f>
        <v>0</v>
      </c>
      <c r="H84"/>
    </row>
    <row r="85" spans="1:8">
      <c r="A85" t="str">
        <f>_xlfn.XLOOKUP(B85,Rotineiros!B$1:B$5000,Rotineiros!A$1:A$5000)</f>
        <v>F3295801</v>
      </c>
      <c r="B85" t="s">
        <v>12790</v>
      </c>
      <c r="C85" t="s">
        <v>240</v>
      </c>
      <c r="D85" t="s">
        <v>12791</v>
      </c>
      <c r="E85" s="3" t="str">
        <f>_xlfn.XLOOKUP(A85,'Badge Arqueiro'!A$1:A$170,'Badge Arqueiro'!B$1:B$170,"0")</f>
        <v>0</v>
      </c>
      <c r="F85" s="55" t="str">
        <f>_xlfn.XLOOKUP(A85,Comiters!A$1:A$999,Comiters!B$1:B$999,"0")</f>
        <v>0</v>
      </c>
      <c r="H85"/>
    </row>
    <row r="86" spans="1:8">
      <c r="A86" t="str">
        <f>_xlfn.XLOOKUP(B86,Rotineiros!B$1:B$5000,Rotineiros!A$1:A$5000)</f>
        <v>F3392934</v>
      </c>
      <c r="B86" t="s">
        <v>2829</v>
      </c>
      <c r="C86" t="s">
        <v>785</v>
      </c>
      <c r="D86" t="s">
        <v>13060</v>
      </c>
      <c r="E86" s="3" t="str">
        <f>_xlfn.XLOOKUP(A86,'Badge Arqueiro'!A$1:A$170,'Badge Arqueiro'!B$1:B$170,"0")</f>
        <v>0</v>
      </c>
      <c r="F86" s="55" t="str">
        <f>_xlfn.XLOOKUP(A86,Comiters!A$1:A$999,Comiters!B$1:B$999,"0")</f>
        <v>0</v>
      </c>
      <c r="H86"/>
    </row>
    <row r="87" spans="1:8">
      <c r="A87" t="str">
        <f>_xlfn.XLOOKUP(B87,Rotineiros!B$1:B$5000,Rotineiros!A$1:A$5000)</f>
        <v>F3714097</v>
      </c>
      <c r="B87" t="s">
        <v>751</v>
      </c>
      <c r="C87" t="s">
        <v>12</v>
      </c>
      <c r="D87" t="s">
        <v>753</v>
      </c>
      <c r="E87" s="3" t="str">
        <f>_xlfn.XLOOKUP(A87,'Badge Arqueiro'!A$1:A$170,'Badge Arqueiro'!B$1:B$170,"0")</f>
        <v>0</v>
      </c>
      <c r="F87" s="55" t="str">
        <f>_xlfn.XLOOKUP(A87,Comiters!A$1:A$999,Comiters!B$1:B$999,"0")</f>
        <v>0</v>
      </c>
      <c r="H87"/>
    </row>
    <row r="88" spans="1:8">
      <c r="A88" t="str">
        <f>_xlfn.XLOOKUP(B88,Rotineiros!B$1:B$5000,Rotineiros!A$1:A$5000)</f>
        <v>F3790376</v>
      </c>
      <c r="B88" t="s">
        <v>13138</v>
      </c>
      <c r="C88" t="s">
        <v>13139</v>
      </c>
      <c r="D88" t="s">
        <v>13140</v>
      </c>
      <c r="E88" s="3" t="str">
        <f>_xlfn.XLOOKUP(A88,'Badge Arqueiro'!A$1:A$170,'Badge Arqueiro'!B$1:B$170,"0")</f>
        <v>0</v>
      </c>
      <c r="F88" s="55" t="str">
        <f>_xlfn.XLOOKUP(A88,Comiters!A$1:A$999,Comiters!B$1:B$999,"0")</f>
        <v>0</v>
      </c>
      <c r="H88"/>
    </row>
    <row r="89" spans="1:8">
      <c r="A89" t="str">
        <f>_xlfn.XLOOKUP(B89,Rotineiros!B$1:B$5000,Rotineiros!A$1:A$5000)</f>
        <v>F3827837</v>
      </c>
      <c r="B89" t="s">
        <v>13026</v>
      </c>
      <c r="C89" t="s">
        <v>172</v>
      </c>
      <c r="D89" t="s">
        <v>13027</v>
      </c>
      <c r="E89" s="3" t="str">
        <f>_xlfn.XLOOKUP(A89,'Badge Arqueiro'!A$1:A$170,'Badge Arqueiro'!B$1:B$170,"0")</f>
        <v>0</v>
      </c>
      <c r="F89" s="55" t="str">
        <f>_xlfn.XLOOKUP(A89,Comiters!A$1:A$999,Comiters!B$1:B$999,"0")</f>
        <v>0</v>
      </c>
      <c r="H89"/>
    </row>
    <row r="90" spans="1:8">
      <c r="A90" t="str">
        <f>_xlfn.XLOOKUP(B90,Rotineiros!B$1:B$5000,Rotineiros!A$1:A$5000)</f>
        <v>F3858254</v>
      </c>
      <c r="B90" t="s">
        <v>3485</v>
      </c>
      <c r="C90" t="s">
        <v>240</v>
      </c>
      <c r="D90" t="s">
        <v>3487</v>
      </c>
      <c r="E90" s="3" t="str">
        <f>_xlfn.XLOOKUP(A90,'Badge Arqueiro'!A$1:A$170,'Badge Arqueiro'!B$1:B$170,"0")</f>
        <v>0</v>
      </c>
      <c r="F90" s="55" t="str">
        <f>_xlfn.XLOOKUP(A90,Comiters!A$1:A$999,Comiters!B$1:B$999,"0")</f>
        <v>0</v>
      </c>
      <c r="H90"/>
    </row>
    <row r="91" spans="1:8">
      <c r="A91" t="str">
        <f>_xlfn.XLOOKUP(B91,Rotineiros!B$1:B$5000,Rotineiros!A$1:A$5000)</f>
        <v>F3876828</v>
      </c>
      <c r="B91" t="s">
        <v>1022</v>
      </c>
      <c r="C91" t="s">
        <v>1475</v>
      </c>
      <c r="D91" t="s">
        <v>1024</v>
      </c>
      <c r="E91" s="3" t="str">
        <f>_xlfn.XLOOKUP(A91,'Badge Arqueiro'!A$1:A$170,'Badge Arqueiro'!B$1:B$170,"0")</f>
        <v>0</v>
      </c>
      <c r="F91" s="55" t="str">
        <f>_xlfn.XLOOKUP(A91,Comiters!A$1:A$999,Comiters!B$1:B$999,"0")</f>
        <v>0</v>
      </c>
      <c r="H91"/>
    </row>
    <row r="92" spans="1:8" s="25" customFormat="1">
      <c r="A92" t="str">
        <f>_xlfn.XLOOKUP(B92,Rotineiros!B$1:B$5000,Rotineiros!A$1:A$5000)</f>
        <v>F3900699</v>
      </c>
      <c r="B92" t="s">
        <v>12164</v>
      </c>
      <c r="C92" t="s">
        <v>149</v>
      </c>
      <c r="D92" t="s">
        <v>12234</v>
      </c>
      <c r="E92" s="3" t="str">
        <f>_xlfn.XLOOKUP(A92,'Badge Arqueiro'!A$1:A$170,'Badge Arqueiro'!B$1:B$170,"0")</f>
        <v>0</v>
      </c>
      <c r="F92" s="55" t="str">
        <f>_xlfn.XLOOKUP(A92,Comiters!A$1:A$999,Comiters!B$1:B$999,"0")</f>
        <v>0</v>
      </c>
      <c r="G92"/>
      <c r="H92"/>
    </row>
    <row r="93" spans="1:8">
      <c r="A93" t="str">
        <f>_xlfn.XLOOKUP(B93,Rotineiros!B$1:B$5000,Rotineiros!A$1:A$5000)</f>
        <v>F3943889</v>
      </c>
      <c r="B93" t="s">
        <v>13002</v>
      </c>
      <c r="C93" t="s">
        <v>214</v>
      </c>
      <c r="D93" t="s">
        <v>13003</v>
      </c>
      <c r="E93" s="3" t="str">
        <f>_xlfn.XLOOKUP(A93,'Badge Arqueiro'!A$1:A$170,'Badge Arqueiro'!B$1:B$170,"0")</f>
        <v>0</v>
      </c>
      <c r="F93" s="55" t="str">
        <f>_xlfn.XLOOKUP(A93,Comiters!A$1:A$999,Comiters!B$1:B$999,"0")</f>
        <v>0</v>
      </c>
      <c r="H93"/>
    </row>
    <row r="94" spans="1:8">
      <c r="A94" t="str">
        <f>_xlfn.XLOOKUP(B94,Rotineiros!B$1:B$5000,Rotineiros!A$1:A$5000)</f>
        <v>F4148997</v>
      </c>
      <c r="B94" t="s">
        <v>13129</v>
      </c>
      <c r="C94" t="s">
        <v>11374</v>
      </c>
      <c r="D94" t="s">
        <v>13130</v>
      </c>
      <c r="E94" s="3" t="str">
        <f>_xlfn.XLOOKUP(A94,'Badge Arqueiro'!A$1:A$170,'Badge Arqueiro'!B$1:B$170,"0")</f>
        <v>0</v>
      </c>
      <c r="F94" s="55" t="str">
        <f>_xlfn.XLOOKUP(A94,Comiters!A$1:A$999,Comiters!B$1:B$999,"0")</f>
        <v>0</v>
      </c>
      <c r="H94"/>
    </row>
    <row r="95" spans="1:8" s="25" customFormat="1">
      <c r="A95" t="str">
        <f>_xlfn.XLOOKUP(B95,Rotineiros!B$1:B$5000,Rotineiros!A$1:A$5000)</f>
        <v>F4286709</v>
      </c>
      <c r="B95" t="s">
        <v>13034</v>
      </c>
      <c r="C95" t="s">
        <v>42</v>
      </c>
      <c r="D95" t="s">
        <v>13035</v>
      </c>
      <c r="E95" s="3" t="str">
        <f>_xlfn.XLOOKUP(A95,'Badge Arqueiro'!A$1:A$170,'Badge Arqueiro'!B$1:B$170,"0")</f>
        <v>0</v>
      </c>
      <c r="F95" s="55" t="str">
        <f>_xlfn.XLOOKUP(A95,Comiters!A$1:A$999,Comiters!B$1:B$999,"0")</f>
        <v>0</v>
      </c>
      <c r="G95"/>
      <c r="H95"/>
    </row>
    <row r="96" spans="1:8" s="25" customFormat="1">
      <c r="A96" t="str">
        <f>_xlfn.XLOOKUP(B96,Rotineiros!B$1:B$5000,Rotineiros!A$1:A$5000)</f>
        <v>F4437766</v>
      </c>
      <c r="B96" t="s">
        <v>13056</v>
      </c>
      <c r="C96" t="s">
        <v>107</v>
      </c>
      <c r="D96" t="s">
        <v>13057</v>
      </c>
      <c r="E96" s="3" t="str">
        <f>_xlfn.XLOOKUP(A96,'Badge Arqueiro'!A$1:A$170,'Badge Arqueiro'!B$1:B$170,"0")</f>
        <v>0</v>
      </c>
      <c r="F96" s="55" t="str">
        <f>_xlfn.XLOOKUP(A96,Comiters!A$1:A$999,Comiters!B$1:B$999,"0")</f>
        <v>0</v>
      </c>
      <c r="G96"/>
      <c r="H96"/>
    </row>
    <row r="97" spans="1:8" s="25" customFormat="1">
      <c r="A97" t="str">
        <f>_xlfn.XLOOKUP(B97,Rotineiros!B$1:B$5000,Rotineiros!A$1:A$5000)</f>
        <v>F4533799</v>
      </c>
      <c r="B97" t="s">
        <v>2849</v>
      </c>
      <c r="C97" t="s">
        <v>240</v>
      </c>
      <c r="D97" t="s">
        <v>12623</v>
      </c>
      <c r="E97" s="3">
        <f>_xlfn.XLOOKUP(A97,'Badge Arqueiro'!A$1:A$170,'Badge Arqueiro'!B$1:B$170,"0")</f>
        <v>1</v>
      </c>
      <c r="F97" s="55">
        <f>_xlfn.XLOOKUP(A97,Comiters!A$1:A$999,Comiters!B$1:B$999,"0")</f>
        <v>1</v>
      </c>
      <c r="G97"/>
      <c r="H97"/>
    </row>
    <row r="98" spans="1:8" s="25" customFormat="1">
      <c r="A98" t="str">
        <f>_xlfn.XLOOKUP(B98,Rotineiros!B$1:B$5000,Rotineiros!A$1:A$5000)</f>
        <v>F5077808</v>
      </c>
      <c r="B98" t="s">
        <v>280</v>
      </c>
      <c r="C98" t="s">
        <v>62</v>
      </c>
      <c r="D98" t="s">
        <v>281</v>
      </c>
      <c r="E98" s="3" t="str">
        <f>_xlfn.XLOOKUP(A98,'Badge Arqueiro'!A$1:A$170,'Badge Arqueiro'!B$1:B$170,"0")</f>
        <v>0</v>
      </c>
      <c r="F98" s="55" t="str">
        <f>_xlfn.XLOOKUP(A98,Comiters!A$1:A$999,Comiters!B$1:B$999,"0")</f>
        <v>0</v>
      </c>
      <c r="G98"/>
      <c r="H98"/>
    </row>
    <row r="99" spans="1:8" s="25" customFormat="1">
      <c r="A99" t="str">
        <f>_xlfn.XLOOKUP(B99,Rotineiros!B$1:B$5000,Rotineiros!A$1:A$5000)</f>
        <v>F5115299</v>
      </c>
      <c r="B99" t="s">
        <v>1975</v>
      </c>
      <c r="C99" t="s">
        <v>164</v>
      </c>
      <c r="D99" t="s">
        <v>2607</v>
      </c>
      <c r="E99" s="3" t="str">
        <f>_xlfn.XLOOKUP(A99,'Badge Arqueiro'!A$1:A$170,'Badge Arqueiro'!B$1:B$170,"0")</f>
        <v>0</v>
      </c>
      <c r="F99" s="55" t="str">
        <f>_xlfn.XLOOKUP(A99,Comiters!A$1:A$999,Comiters!B$1:B$999,"0")</f>
        <v>0</v>
      </c>
      <c r="G99"/>
      <c r="H99"/>
    </row>
    <row r="100" spans="1:8" s="25" customFormat="1">
      <c r="A100" t="str">
        <f>_xlfn.XLOOKUP(B100,Rotineiros!B$1:B$5000,Rotineiros!A$1:A$5000)</f>
        <v>F5118796</v>
      </c>
      <c r="B100" t="s">
        <v>12813</v>
      </c>
      <c r="C100" t="s">
        <v>11372</v>
      </c>
      <c r="D100" t="s">
        <v>12815</v>
      </c>
      <c r="E100" s="3" t="str">
        <f>_xlfn.XLOOKUP(A100,'Badge Arqueiro'!A$1:A$170,'Badge Arqueiro'!B$1:B$170,"0")</f>
        <v>0</v>
      </c>
      <c r="F100" s="55" t="str">
        <f>_xlfn.XLOOKUP(A100,Comiters!A$1:A$999,Comiters!B$1:B$999,"0")</f>
        <v>0</v>
      </c>
      <c r="G100"/>
      <c r="H100"/>
    </row>
    <row r="101" spans="1:8" s="25" customFormat="1">
      <c r="A101" t="str">
        <f>_xlfn.XLOOKUP(B101,Rotineiros!B$1:B$5000,Rotineiros!A$1:A$5000)</f>
        <v>F5362104</v>
      </c>
      <c r="B101" t="s">
        <v>1577</v>
      </c>
      <c r="C101" t="s">
        <v>12</v>
      </c>
      <c r="D101" t="s">
        <v>1579</v>
      </c>
      <c r="E101" s="3">
        <f>_xlfn.XLOOKUP(A101,'Badge Arqueiro'!A$1:A$170,'Badge Arqueiro'!B$1:B$170,"0")</f>
        <v>1</v>
      </c>
      <c r="F101" s="55">
        <f>_xlfn.XLOOKUP(A101,Comiters!A$1:A$999,Comiters!B$1:B$999,"0")</f>
        <v>1</v>
      </c>
      <c r="G101"/>
      <c r="H101"/>
    </row>
    <row r="102" spans="1:8" s="25" customFormat="1">
      <c r="A102" t="str">
        <f>_xlfn.XLOOKUP(B102,Rotineiros!B$1:B$5000,Rotineiros!A$1:A$5000)</f>
        <v>F5724669</v>
      </c>
      <c r="B102" t="s">
        <v>13114</v>
      </c>
      <c r="C102" t="s">
        <v>1225</v>
      </c>
      <c r="D102" t="s">
        <v>13115</v>
      </c>
      <c r="E102" s="3" t="str">
        <f>_xlfn.XLOOKUP(A102,'Badge Arqueiro'!A$1:A$170,'Badge Arqueiro'!B$1:B$170,"0")</f>
        <v>0</v>
      </c>
      <c r="F102" s="55" t="str">
        <f>_xlfn.XLOOKUP(A102,Comiters!A$1:A$999,Comiters!B$1:B$999,"0")</f>
        <v>0</v>
      </c>
      <c r="G102"/>
      <c r="H102"/>
    </row>
    <row r="103" spans="1:8" s="25" customFormat="1">
      <c r="A103" t="str">
        <f>_xlfn.XLOOKUP(B103,Rotineiros!B$1:B$5000,Rotineiros!A$1:A$5000)</f>
        <v>F6002593</v>
      </c>
      <c r="B103" t="s">
        <v>12554</v>
      </c>
      <c r="C103" t="s">
        <v>214</v>
      </c>
      <c r="D103" t="s">
        <v>12555</v>
      </c>
      <c r="E103" s="3" t="str">
        <f>_xlfn.XLOOKUP(A103,'Badge Arqueiro'!A$1:A$170,'Badge Arqueiro'!B$1:B$170,"0")</f>
        <v>0</v>
      </c>
      <c r="F103" s="55" t="str">
        <f>_xlfn.XLOOKUP(A103,Comiters!A$1:A$999,Comiters!B$1:B$999,"0")</f>
        <v>0</v>
      </c>
      <c r="G103"/>
      <c r="H103"/>
    </row>
    <row r="104" spans="1:8" s="25" customFormat="1">
      <c r="A104" t="str">
        <f>_xlfn.XLOOKUP(B104,Rotineiros!B$1:B$5000,Rotineiros!A$1:A$5000)</f>
        <v>F6015616</v>
      </c>
      <c r="B104" t="s">
        <v>13123</v>
      </c>
      <c r="C104" t="s">
        <v>13124</v>
      </c>
      <c r="D104" t="s">
        <v>13125</v>
      </c>
      <c r="E104" s="3" t="str">
        <f>_xlfn.XLOOKUP(A104,'Badge Arqueiro'!A$1:A$170,'Badge Arqueiro'!B$1:B$170,"0")</f>
        <v>0</v>
      </c>
      <c r="F104" s="55" t="str">
        <f>_xlfn.XLOOKUP(A104,Comiters!A$1:A$999,Comiters!B$1:B$999,"0")</f>
        <v>0</v>
      </c>
      <c r="G104"/>
      <c r="H104"/>
    </row>
    <row r="105" spans="1:8" s="25" customFormat="1">
      <c r="A105" t="str">
        <f>_xlfn.XLOOKUP(B105,Rotineiros!B$1:B$5000,Rotineiros!A$1:A$5000)</f>
        <v>F6046997</v>
      </c>
      <c r="B105" t="s">
        <v>1754</v>
      </c>
      <c r="C105" t="s">
        <v>12915</v>
      </c>
      <c r="D105" t="s">
        <v>1756</v>
      </c>
      <c r="E105" s="3" t="str">
        <f>_xlfn.XLOOKUP(A105,'Badge Arqueiro'!A$1:A$170,'Badge Arqueiro'!B$1:B$170,"0")</f>
        <v>0</v>
      </c>
      <c r="F105" s="55" t="str">
        <f>_xlfn.XLOOKUP(A105,Comiters!A$1:A$999,Comiters!B$1:B$999,"0")</f>
        <v>0</v>
      </c>
      <c r="G105"/>
      <c r="H105"/>
    </row>
    <row r="106" spans="1:8" s="25" customFormat="1">
      <c r="A106" t="str">
        <f>_xlfn.XLOOKUP(B106,Rotineiros!B$1:B$5000,Rotineiros!A$1:A$5000)</f>
        <v>F6065726</v>
      </c>
      <c r="B106" t="s">
        <v>13008</v>
      </c>
      <c r="C106" t="s">
        <v>876</v>
      </c>
      <c r="D106" t="s">
        <v>13009</v>
      </c>
      <c r="E106" s="3" t="str">
        <f>_xlfn.XLOOKUP(A106,'Badge Arqueiro'!A$1:A$170,'Badge Arqueiro'!B$1:B$170,"0")</f>
        <v>0</v>
      </c>
      <c r="F106" s="55" t="str">
        <f>_xlfn.XLOOKUP(A106,Comiters!A$1:A$999,Comiters!B$1:B$999,"0")</f>
        <v>0</v>
      </c>
      <c r="G106"/>
      <c r="H106"/>
    </row>
    <row r="107" spans="1:8" s="25" customFormat="1">
      <c r="A107" t="str">
        <f>_xlfn.XLOOKUP(B107,Rotineiros!B$1:B$5000,Rotineiros!A$1:A$5000)</f>
        <v>F6123953</v>
      </c>
      <c r="B107" t="s">
        <v>2867</v>
      </c>
      <c r="C107" t="s">
        <v>13010</v>
      </c>
      <c r="D107" t="s">
        <v>13011</v>
      </c>
      <c r="E107" s="3" t="str">
        <f>_xlfn.XLOOKUP(A107,'Badge Arqueiro'!A$1:A$170,'Badge Arqueiro'!B$1:B$170,"0")</f>
        <v>0</v>
      </c>
      <c r="F107" s="55" t="str">
        <f>_xlfn.XLOOKUP(A107,Comiters!A$1:A$999,Comiters!B$1:B$999,"0")</f>
        <v>0</v>
      </c>
      <c r="G107"/>
      <c r="H107"/>
    </row>
    <row r="108" spans="1:8" s="25" customFormat="1">
      <c r="A108" t="str">
        <f>_xlfn.XLOOKUP(B108,Rotineiros!B$1:B$5000,Rotineiros!A$1:A$5000)</f>
        <v>F6185839</v>
      </c>
      <c r="B108" t="s">
        <v>12991</v>
      </c>
      <c r="C108" t="s">
        <v>185</v>
      </c>
      <c r="D108" t="s">
        <v>12992</v>
      </c>
      <c r="E108" s="3" t="str">
        <f>_xlfn.XLOOKUP(A108,'Badge Arqueiro'!A$1:A$170,'Badge Arqueiro'!B$1:B$170,"0")</f>
        <v>0</v>
      </c>
      <c r="F108" s="55" t="str">
        <f>_xlfn.XLOOKUP(A108,Comiters!A$1:A$999,Comiters!B$1:B$999,"0")</f>
        <v>0</v>
      </c>
      <c r="G108"/>
      <c r="H108"/>
    </row>
    <row r="109" spans="1:8" s="25" customFormat="1">
      <c r="A109" t="str">
        <f>_xlfn.XLOOKUP(B109,Rotineiros!B$1:B$5000,Rotineiros!A$1:A$5000)</f>
        <v>F6196370</v>
      </c>
      <c r="B109" t="s">
        <v>13093</v>
      </c>
      <c r="C109" t="s">
        <v>62</v>
      </c>
      <c r="D109" t="s">
        <v>13094</v>
      </c>
      <c r="E109" s="3" t="str">
        <f>_xlfn.XLOOKUP(A109,'Badge Arqueiro'!A$1:A$170,'Badge Arqueiro'!B$1:B$170,"0")</f>
        <v>0</v>
      </c>
      <c r="F109" s="55" t="str">
        <f>_xlfn.XLOOKUP(A109,Comiters!A$1:A$999,Comiters!B$1:B$999,"0")</f>
        <v>0</v>
      </c>
      <c r="G109"/>
      <c r="H109"/>
    </row>
    <row r="110" spans="1:8" s="25" customFormat="1">
      <c r="A110" t="str">
        <f>_xlfn.XLOOKUP(B110,Rotineiros!B$1:B$5000,Rotineiros!A$1:A$5000)</f>
        <v>F6207158</v>
      </c>
      <c r="B110" t="s">
        <v>1067</v>
      </c>
      <c r="C110" t="s">
        <v>240</v>
      </c>
      <c r="D110" t="s">
        <v>1068</v>
      </c>
      <c r="E110" s="3" t="str">
        <f>_xlfn.XLOOKUP(A110,'Badge Arqueiro'!A$1:A$170,'Badge Arqueiro'!B$1:B$170,"0")</f>
        <v>0</v>
      </c>
      <c r="F110" s="55" t="str">
        <f>_xlfn.XLOOKUP(A110,Comiters!A$1:A$999,Comiters!B$1:B$999,"0")</f>
        <v>0</v>
      </c>
      <c r="G110"/>
      <c r="H110"/>
    </row>
    <row r="111" spans="1:8" s="25" customFormat="1">
      <c r="A111" t="str">
        <f>_xlfn.XLOOKUP(B111,Rotineiros!B$1:B$5000,Rotineiros!A$1:A$5000)</f>
        <v>F6472829</v>
      </c>
      <c r="B111" t="s">
        <v>13070</v>
      </c>
      <c r="C111" t="s">
        <v>12</v>
      </c>
      <c r="D111" t="s">
        <v>13071</v>
      </c>
      <c r="E111" s="3" t="str">
        <f>_xlfn.XLOOKUP(A111,'Badge Arqueiro'!A$1:A$170,'Badge Arqueiro'!B$1:B$170,"0")</f>
        <v>0</v>
      </c>
      <c r="F111" s="55" t="str">
        <f>_xlfn.XLOOKUP(A111,Comiters!A$1:A$999,Comiters!B$1:B$999,"0")</f>
        <v>0</v>
      </c>
      <c r="G111"/>
      <c r="H111"/>
    </row>
    <row r="112" spans="1:8" s="25" customFormat="1">
      <c r="A112" t="str">
        <f>_xlfn.XLOOKUP(B112,Rotineiros!B$1:B$5000,Rotineiros!A$1:A$5000)</f>
        <v>F6541762</v>
      </c>
      <c r="B112" t="s">
        <v>12786</v>
      </c>
      <c r="C112" t="s">
        <v>107</v>
      </c>
      <c r="D112" t="s">
        <v>12788</v>
      </c>
      <c r="E112" s="3" t="str">
        <f>_xlfn.XLOOKUP(A112,'Badge Arqueiro'!A$1:A$170,'Badge Arqueiro'!B$1:B$170,"0")</f>
        <v>0</v>
      </c>
      <c r="F112" s="55" t="str">
        <f>_xlfn.XLOOKUP(A112,Comiters!A$1:A$999,Comiters!B$1:B$999,"0")</f>
        <v>0</v>
      </c>
      <c r="G112"/>
      <c r="H112"/>
    </row>
    <row r="113" spans="1:8" s="25" customFormat="1">
      <c r="A113" t="str">
        <f>_xlfn.XLOOKUP(B113,Rotineiros!B$1:B$5000,Rotineiros!A$1:A$5000)</f>
        <v>F6635567</v>
      </c>
      <c r="B113" t="s">
        <v>12614</v>
      </c>
      <c r="C113" t="s">
        <v>796</v>
      </c>
      <c r="D113" t="s">
        <v>12615</v>
      </c>
      <c r="E113" s="3" t="str">
        <f>_xlfn.XLOOKUP(A113,'Badge Arqueiro'!A$1:A$170,'Badge Arqueiro'!B$1:B$170,"0")</f>
        <v>0</v>
      </c>
      <c r="F113" s="55" t="str">
        <f>_xlfn.XLOOKUP(A113,Comiters!A$1:A$999,Comiters!B$1:B$999,"0")</f>
        <v>0</v>
      </c>
      <c r="G113"/>
      <c r="H113"/>
    </row>
    <row r="114" spans="1:8" s="25" customFormat="1">
      <c r="A114" t="str">
        <f>_xlfn.XLOOKUP(B114,Rotineiros!B$1:B$5000,Rotineiros!A$1:A$5000)</f>
        <v>F6731759</v>
      </c>
      <c r="B114" t="s">
        <v>11773</v>
      </c>
      <c r="C114" t="s">
        <v>341</v>
      </c>
      <c r="D114" t="s">
        <v>11857</v>
      </c>
      <c r="E114" s="3" t="str">
        <f>_xlfn.XLOOKUP(A114,'Badge Arqueiro'!A$1:A$170,'Badge Arqueiro'!B$1:B$170,"0")</f>
        <v>0</v>
      </c>
      <c r="F114" s="55" t="str">
        <f>_xlfn.XLOOKUP(A114,Comiters!A$1:A$999,Comiters!B$1:B$999,"0")</f>
        <v>0</v>
      </c>
      <c r="G114"/>
      <c r="H114"/>
    </row>
    <row r="115" spans="1:8" s="25" customFormat="1">
      <c r="A115" t="str">
        <f>_xlfn.XLOOKUP(B115,Rotineiros!B$1:B$5000,Rotineiros!A$1:A$5000)</f>
        <v>F6791819</v>
      </c>
      <c r="B115" t="s">
        <v>11530</v>
      </c>
      <c r="C115" t="s">
        <v>341</v>
      </c>
      <c r="D115" t="s">
        <v>11587</v>
      </c>
      <c r="E115" s="3" t="str">
        <f>_xlfn.XLOOKUP(A115,'Badge Arqueiro'!A$1:A$170,'Badge Arqueiro'!B$1:B$170,"0")</f>
        <v>0</v>
      </c>
      <c r="F115" s="55" t="str">
        <f>_xlfn.XLOOKUP(A115,Comiters!A$1:A$999,Comiters!B$1:B$999,"0")</f>
        <v>0</v>
      </c>
      <c r="G115"/>
      <c r="H115"/>
    </row>
    <row r="116" spans="1:8" s="25" customFormat="1">
      <c r="A116" t="str">
        <f>_xlfn.XLOOKUP(B116,Rotineiros!B$1:B$5000,Rotineiros!A$1:A$5000)</f>
        <v>F6795509</v>
      </c>
      <c r="B116" t="s">
        <v>13074</v>
      </c>
      <c r="C116" t="s">
        <v>195</v>
      </c>
      <c r="D116" t="s">
        <v>13075</v>
      </c>
      <c r="E116" s="3" t="str">
        <f>_xlfn.XLOOKUP(A116,'Badge Arqueiro'!A$1:A$170,'Badge Arqueiro'!B$1:B$170,"0")</f>
        <v>0</v>
      </c>
      <c r="F116" s="55" t="str">
        <f>_xlfn.XLOOKUP(A116,Comiters!A$1:A$999,Comiters!B$1:B$999,"0")</f>
        <v>0</v>
      </c>
      <c r="G116"/>
      <c r="H116"/>
    </row>
    <row r="117" spans="1:8" s="25" customFormat="1">
      <c r="A117" t="str">
        <f>_xlfn.XLOOKUP(B117,Rotineiros!B$1:B$5000,Rotineiros!A$1:A$5000)</f>
        <v>F6796523</v>
      </c>
      <c r="B117" t="s">
        <v>1107</v>
      </c>
      <c r="C117" t="s">
        <v>7272</v>
      </c>
      <c r="D117" t="s">
        <v>1108</v>
      </c>
      <c r="E117" s="3" t="str">
        <f>_xlfn.XLOOKUP(A117,'Badge Arqueiro'!A$1:A$170,'Badge Arqueiro'!B$1:B$170,"0")</f>
        <v>0</v>
      </c>
      <c r="F117" s="55" t="str">
        <f>_xlfn.XLOOKUP(A117,Comiters!A$1:A$999,Comiters!B$1:B$999,"0")</f>
        <v>0</v>
      </c>
      <c r="G117"/>
      <c r="H117"/>
    </row>
    <row r="118" spans="1:8" s="25" customFormat="1">
      <c r="A118" t="str">
        <f>_xlfn.XLOOKUP(B118,Rotineiros!B$1:B$5000,Rotineiros!A$1:A$5000)</f>
        <v>F6797689</v>
      </c>
      <c r="B118" t="s">
        <v>13131</v>
      </c>
      <c r="C118" t="s">
        <v>13132</v>
      </c>
      <c r="D118" t="s">
        <v>13133</v>
      </c>
      <c r="E118" s="3" t="str">
        <f>_xlfn.XLOOKUP(A118,'Badge Arqueiro'!A$1:A$170,'Badge Arqueiro'!B$1:B$170,"0")</f>
        <v>0</v>
      </c>
      <c r="F118" s="55" t="str">
        <f>_xlfn.XLOOKUP(A118,Comiters!A$1:A$999,Comiters!B$1:B$999,"0")</f>
        <v>0</v>
      </c>
      <c r="G118"/>
      <c r="H118"/>
    </row>
    <row r="119" spans="1:8" s="25" customFormat="1">
      <c r="A119" t="str">
        <f>_xlfn.XLOOKUP(B119,Rotineiros!B$1:B$5000,Rotineiros!A$1:A$5000)</f>
        <v>F6812889</v>
      </c>
      <c r="B119" t="s">
        <v>13028</v>
      </c>
      <c r="C119" t="s">
        <v>13029</v>
      </c>
      <c r="D119" t="s">
        <v>13030</v>
      </c>
      <c r="E119" s="3" t="str">
        <f>_xlfn.XLOOKUP(A119,'Badge Arqueiro'!A$1:A$170,'Badge Arqueiro'!B$1:B$170,"0")</f>
        <v>0</v>
      </c>
      <c r="F119" s="55" t="str">
        <f>_xlfn.XLOOKUP(A119,Comiters!A$1:A$999,Comiters!B$1:B$999,"0")</f>
        <v>0</v>
      </c>
      <c r="G119"/>
      <c r="H119"/>
    </row>
    <row r="120" spans="1:8" s="25" customFormat="1">
      <c r="A120" t="str">
        <f>_xlfn.XLOOKUP(B120,Rotineiros!B$1:B$5000,Rotineiros!A$1:A$5000)</f>
        <v>F7029027</v>
      </c>
      <c r="B120" t="s">
        <v>3022</v>
      </c>
      <c r="C120" t="s">
        <v>107</v>
      </c>
      <c r="D120" t="s">
        <v>3023</v>
      </c>
      <c r="E120" s="3" t="str">
        <f>_xlfn.XLOOKUP(A120,'Badge Arqueiro'!A$1:A$170,'Badge Arqueiro'!B$1:B$170,"0")</f>
        <v>0</v>
      </c>
      <c r="F120" s="55" t="str">
        <f>_xlfn.XLOOKUP(A120,Comiters!A$1:A$999,Comiters!B$1:B$999,"0")</f>
        <v>0</v>
      </c>
      <c r="G120"/>
      <c r="H120"/>
    </row>
    <row r="121" spans="1:8" s="25" customFormat="1">
      <c r="A121" t="str">
        <f>_xlfn.XLOOKUP(B121,Rotineiros!B$1:B$5000,Rotineiros!A$1:A$5000)</f>
        <v>F7105839</v>
      </c>
      <c r="B121" t="s">
        <v>13061</v>
      </c>
      <c r="C121" t="s">
        <v>57</v>
      </c>
      <c r="D121" t="s">
        <v>13062</v>
      </c>
      <c r="E121" s="3" t="str">
        <f>_xlfn.XLOOKUP(A121,'Badge Arqueiro'!A$1:A$170,'Badge Arqueiro'!B$1:B$170,"0")</f>
        <v>0</v>
      </c>
      <c r="F121" s="55" t="str">
        <f>_xlfn.XLOOKUP(A121,Comiters!A$1:A$999,Comiters!B$1:B$999,"0")</f>
        <v>0</v>
      </c>
      <c r="G121"/>
      <c r="H121"/>
    </row>
    <row r="122" spans="1:8" s="25" customFormat="1">
      <c r="A122" t="str">
        <f>_xlfn.XLOOKUP(B122,Rotineiros!B$1:B$5000,Rotineiros!A$1:A$5000)</f>
        <v>F7117967</v>
      </c>
      <c r="B122" t="s">
        <v>3813</v>
      </c>
      <c r="C122" t="s">
        <v>12469</v>
      </c>
      <c r="D122" t="s">
        <v>3915</v>
      </c>
      <c r="E122" s="3" t="str">
        <f>_xlfn.XLOOKUP(A122,'Badge Arqueiro'!A$1:A$170,'Badge Arqueiro'!B$1:B$170,"0")</f>
        <v>0</v>
      </c>
      <c r="F122" s="55" t="str">
        <f>_xlfn.XLOOKUP(A122,Comiters!A$1:A$999,Comiters!B$1:B$999,"0")</f>
        <v>0</v>
      </c>
      <c r="G122"/>
      <c r="H122"/>
    </row>
    <row r="123" spans="1:8" s="25" customFormat="1">
      <c r="A123" t="str">
        <f>_xlfn.XLOOKUP(B123,Rotineiros!B$1:B$5000,Rotineiros!A$1:A$5000)</f>
        <v>F7250004</v>
      </c>
      <c r="B123" t="s">
        <v>13048</v>
      </c>
      <c r="C123" t="s">
        <v>13049</v>
      </c>
      <c r="D123" t="s">
        <v>13050</v>
      </c>
      <c r="E123" s="3" t="str">
        <f>_xlfn.XLOOKUP(A123,'Badge Arqueiro'!A$1:A$170,'Badge Arqueiro'!B$1:B$170,"0")</f>
        <v>0</v>
      </c>
      <c r="F123" s="55" t="str">
        <f>_xlfn.XLOOKUP(A123,Comiters!A$1:A$999,Comiters!B$1:B$999,"0")</f>
        <v>0</v>
      </c>
      <c r="G123"/>
      <c r="H123"/>
    </row>
    <row r="124" spans="1:8" s="25" customFormat="1">
      <c r="A124" t="str">
        <f>_xlfn.XLOOKUP(B124,Rotineiros!B$1:B$5000,Rotineiros!A$1:A$5000)</f>
        <v>F8179626</v>
      </c>
      <c r="B124" t="s">
        <v>12151</v>
      </c>
      <c r="C124" t="s">
        <v>71</v>
      </c>
      <c r="D124" t="s">
        <v>12213</v>
      </c>
      <c r="E124" s="3" t="str">
        <f>_xlfn.XLOOKUP(A124,'Badge Arqueiro'!A$1:A$170,'Badge Arqueiro'!B$1:B$170,"0")</f>
        <v>0</v>
      </c>
      <c r="F124" s="55" t="str">
        <f>_xlfn.XLOOKUP(A124,Comiters!A$1:A$999,Comiters!B$1:B$999,"0")</f>
        <v>0</v>
      </c>
      <c r="G124"/>
      <c r="H124"/>
    </row>
    <row r="125" spans="1:8" s="25" customFormat="1">
      <c r="A125" t="str">
        <f>_xlfn.XLOOKUP(B125,Rotineiros!B$1:B$5000,Rotineiros!A$1:A$5000)</f>
        <v>F8249701</v>
      </c>
      <c r="B125" t="s">
        <v>3000</v>
      </c>
      <c r="C125" t="s">
        <v>33</v>
      </c>
      <c r="D125" t="s">
        <v>3176</v>
      </c>
      <c r="E125" s="3" t="str">
        <f>_xlfn.XLOOKUP(A125,'Badge Arqueiro'!A$1:A$170,'Badge Arqueiro'!B$1:B$170,"0")</f>
        <v>0</v>
      </c>
      <c r="F125" s="55" t="str">
        <f>_xlfn.XLOOKUP(A125,Comiters!A$1:A$999,Comiters!B$1:B$999,"0")</f>
        <v>0</v>
      </c>
      <c r="G125"/>
      <c r="H125"/>
    </row>
    <row r="126" spans="1:8" s="25" customFormat="1">
      <c r="A126" t="str">
        <f>_xlfn.XLOOKUP(B126,Rotineiros!B$1:B$5000,Rotineiros!A$1:A$5000)</f>
        <v>F8351244</v>
      </c>
      <c r="B126" t="s">
        <v>351</v>
      </c>
      <c r="C126" t="s">
        <v>13033</v>
      </c>
      <c r="D126" t="s">
        <v>352</v>
      </c>
      <c r="E126" s="3" t="str">
        <f>_xlfn.XLOOKUP(A126,'Badge Arqueiro'!A$1:A$170,'Badge Arqueiro'!B$1:B$170,"0")</f>
        <v>0</v>
      </c>
      <c r="F126" s="55" t="str">
        <f>_xlfn.XLOOKUP(A126,Comiters!A$1:A$999,Comiters!B$1:B$999,"0")</f>
        <v>0</v>
      </c>
      <c r="G126"/>
      <c r="H126"/>
    </row>
    <row r="127" spans="1:8" s="25" customFormat="1">
      <c r="A127" t="str">
        <f>_xlfn.XLOOKUP(B127,Rotineiros!B$1:B$5000,Rotineiros!A$1:A$5000)</f>
        <v>F8365799</v>
      </c>
      <c r="B127" t="s">
        <v>2920</v>
      </c>
      <c r="C127" t="s">
        <v>62</v>
      </c>
      <c r="D127" t="s">
        <v>13097</v>
      </c>
      <c r="E127" s="3" t="str">
        <f>_xlfn.XLOOKUP(A127,'Badge Arqueiro'!A$1:A$170,'Badge Arqueiro'!B$1:B$170,"0")</f>
        <v>0</v>
      </c>
      <c r="F127" s="55" t="str">
        <f>_xlfn.XLOOKUP(A127,Comiters!A$1:A$999,Comiters!B$1:B$999,"0")</f>
        <v>0</v>
      </c>
      <c r="G127"/>
      <c r="H127"/>
    </row>
    <row r="128" spans="1:8" s="25" customFormat="1">
      <c r="A128" t="str">
        <f>_xlfn.XLOOKUP(B128,Rotineiros!B$1:B$5000,Rotineiros!A$1:A$5000)</f>
        <v>F8365983</v>
      </c>
      <c r="B128" t="s">
        <v>1510</v>
      </c>
      <c r="C128" t="s">
        <v>12</v>
      </c>
      <c r="D128" t="s">
        <v>1511</v>
      </c>
      <c r="E128" s="3" t="str">
        <f>_xlfn.XLOOKUP(A128,'Badge Arqueiro'!A$1:A$170,'Badge Arqueiro'!B$1:B$170,"0")</f>
        <v>0</v>
      </c>
      <c r="F128" s="55">
        <f>_xlfn.XLOOKUP(A128,Comiters!A$1:A$999,Comiters!B$1:B$999,"0")</f>
        <v>1</v>
      </c>
      <c r="G128"/>
      <c r="H128"/>
    </row>
    <row r="129" spans="1:8" s="25" customFormat="1">
      <c r="A129" t="str">
        <f>_xlfn.XLOOKUP(B129,Rotineiros!B$1:B$5000,Rotineiros!A$1:A$5000)</f>
        <v>F8441528</v>
      </c>
      <c r="B129" t="s">
        <v>1148</v>
      </c>
      <c r="C129" t="s">
        <v>341</v>
      </c>
      <c r="D129" t="s">
        <v>1149</v>
      </c>
      <c r="E129" s="3" t="str">
        <f>_xlfn.XLOOKUP(A129,'Badge Arqueiro'!A$1:A$170,'Badge Arqueiro'!B$1:B$170,"0")</f>
        <v>0</v>
      </c>
      <c r="F129" s="55" t="str">
        <f>_xlfn.XLOOKUP(A129,Comiters!A$1:A$999,Comiters!B$1:B$999,"0")</f>
        <v>0</v>
      </c>
      <c r="G129"/>
      <c r="H129"/>
    </row>
    <row r="130" spans="1:8" s="25" customFormat="1">
      <c r="A130" t="str">
        <f>_xlfn.XLOOKUP(B130,Rotineiros!B$1:B$5000,Rotineiros!A$1:A$5000)</f>
        <v>F8570707</v>
      </c>
      <c r="B130" t="s">
        <v>13019</v>
      </c>
      <c r="C130" t="s">
        <v>240</v>
      </c>
      <c r="D130" t="s">
        <v>13020</v>
      </c>
      <c r="E130" s="3" t="str">
        <f>_xlfn.XLOOKUP(A130,'Badge Arqueiro'!A$1:A$170,'Badge Arqueiro'!B$1:B$170,"0")</f>
        <v>0</v>
      </c>
      <c r="F130" s="55" t="str">
        <f>_xlfn.XLOOKUP(A130,Comiters!A$1:A$999,Comiters!B$1:B$999,"0")</f>
        <v>0</v>
      </c>
      <c r="G130"/>
      <c r="H130"/>
    </row>
    <row r="131" spans="1:8" s="25" customFormat="1">
      <c r="A131" t="str">
        <f>_xlfn.XLOOKUP(B131,Rotineiros!B$1:B$5000,Rotineiros!A$1:A$5000)</f>
        <v>F8615878</v>
      </c>
      <c r="B131" t="s">
        <v>2141</v>
      </c>
      <c r="C131" t="s">
        <v>12</v>
      </c>
      <c r="D131" t="s">
        <v>2142</v>
      </c>
      <c r="E131" s="3" t="str">
        <f>_xlfn.XLOOKUP(A131,'Badge Arqueiro'!A$1:A$170,'Badge Arqueiro'!B$1:B$170,"0")</f>
        <v>0</v>
      </c>
      <c r="F131" s="55">
        <f>_xlfn.XLOOKUP(A131,Comiters!A$1:A$999,Comiters!B$1:B$999,"0")</f>
        <v>1</v>
      </c>
      <c r="G131"/>
      <c r="H131"/>
    </row>
    <row r="132" spans="1:8" s="25" customFormat="1">
      <c r="A132" t="str">
        <f>_xlfn.XLOOKUP(B132,Rotineiros!B$1:B$5000,Rotineiros!A$1:A$5000)</f>
        <v>F8689032</v>
      </c>
      <c r="B132" t="s">
        <v>12536</v>
      </c>
      <c r="C132" t="s">
        <v>337</v>
      </c>
      <c r="D132" t="s">
        <v>12537</v>
      </c>
      <c r="E132" s="3" t="str">
        <f>_xlfn.XLOOKUP(A132,'Badge Arqueiro'!A$1:A$170,'Badge Arqueiro'!B$1:B$170,"0")</f>
        <v>0</v>
      </c>
      <c r="F132" s="55" t="str">
        <f>_xlfn.XLOOKUP(A132,Comiters!A$1:A$999,Comiters!B$1:B$999,"0")</f>
        <v>0</v>
      </c>
      <c r="G132"/>
      <c r="H132"/>
    </row>
    <row r="133" spans="1:8" s="25" customFormat="1">
      <c r="A133" t="str">
        <f>_xlfn.XLOOKUP(B133,Rotineiros!B$1:B$5000,Rotineiros!A$1:A$5000)</f>
        <v>F8693949</v>
      </c>
      <c r="B133" t="s">
        <v>2024</v>
      </c>
      <c r="C133" t="s">
        <v>115</v>
      </c>
      <c r="D133" t="s">
        <v>2025</v>
      </c>
      <c r="E133" s="3" t="str">
        <f>_xlfn.XLOOKUP(A133,'Badge Arqueiro'!A$1:A$170,'Badge Arqueiro'!B$1:B$170,"0")</f>
        <v>0</v>
      </c>
      <c r="F133" s="55" t="str">
        <f>_xlfn.XLOOKUP(A133,Comiters!A$1:A$999,Comiters!B$1:B$999,"0")</f>
        <v>0</v>
      </c>
      <c r="G133"/>
      <c r="H133"/>
    </row>
    <row r="134" spans="1:8" s="25" customFormat="1">
      <c r="A134" t="str">
        <f>_xlfn.XLOOKUP(B134,Rotineiros!B$1:B$5000,Rotineiros!A$1:A$5000)</f>
        <v>F8769798</v>
      </c>
      <c r="B134" t="s">
        <v>13042</v>
      </c>
      <c r="C134" t="s">
        <v>185</v>
      </c>
      <c r="D134" t="s">
        <v>13043</v>
      </c>
      <c r="E134" s="3" t="str">
        <f>_xlfn.XLOOKUP(A134,'Badge Arqueiro'!A$1:A$170,'Badge Arqueiro'!B$1:B$170,"0")</f>
        <v>0</v>
      </c>
      <c r="F134" s="55" t="str">
        <f>_xlfn.XLOOKUP(A134,Comiters!A$1:A$999,Comiters!B$1:B$999,"0")</f>
        <v>0</v>
      </c>
      <c r="G134"/>
      <c r="H134"/>
    </row>
    <row r="135" spans="1:8" s="25" customFormat="1">
      <c r="A135" t="str">
        <f>_xlfn.XLOOKUP(B135,Rotineiros!B$1:B$5000,Rotineiros!A$1:A$5000)</f>
        <v>F8770879</v>
      </c>
      <c r="B135" t="s">
        <v>1826</v>
      </c>
      <c r="C135" t="s">
        <v>66</v>
      </c>
      <c r="D135" t="s">
        <v>1827</v>
      </c>
      <c r="E135" s="3" t="str">
        <f>_xlfn.XLOOKUP(A135,'Badge Arqueiro'!A$1:A$170,'Badge Arqueiro'!B$1:B$170,"0")</f>
        <v>0</v>
      </c>
      <c r="F135" s="55" t="str">
        <f>_xlfn.XLOOKUP(A135,Comiters!A$1:A$999,Comiters!B$1:B$999,"0")</f>
        <v>0</v>
      </c>
      <c r="G135"/>
      <c r="H135"/>
    </row>
    <row r="136" spans="1:8" s="25" customFormat="1">
      <c r="A136" t="str">
        <f>_xlfn.XLOOKUP(B136,Rotineiros!B$1:B$5000,Rotineiros!A$1:A$5000)</f>
        <v>F8944863</v>
      </c>
      <c r="B136" t="s">
        <v>2934</v>
      </c>
      <c r="C136" t="s">
        <v>71</v>
      </c>
      <c r="D136" t="s">
        <v>3496</v>
      </c>
      <c r="E136" s="3" t="str">
        <f>_xlfn.XLOOKUP(A136,'Badge Arqueiro'!A$1:A$170,'Badge Arqueiro'!B$1:B$170,"0")</f>
        <v>0</v>
      </c>
      <c r="F136" s="55" t="str">
        <f>_xlfn.XLOOKUP(A136,Comiters!A$1:A$999,Comiters!B$1:B$999,"0")</f>
        <v>0</v>
      </c>
      <c r="G136"/>
      <c r="H136"/>
    </row>
    <row r="137" spans="1:8" s="25" customFormat="1">
      <c r="A137" t="str">
        <f>_xlfn.XLOOKUP(B137,Rotineiros!B$1:B$5000,Rotineiros!A$1:A$5000)</f>
        <v>F8944958</v>
      </c>
      <c r="B137" t="s">
        <v>11783</v>
      </c>
      <c r="C137" t="s">
        <v>71</v>
      </c>
      <c r="D137" t="s">
        <v>11866</v>
      </c>
      <c r="E137" s="3" t="str">
        <f>_xlfn.XLOOKUP(A137,'Badge Arqueiro'!A$1:A$170,'Badge Arqueiro'!B$1:B$170,"0")</f>
        <v>0</v>
      </c>
      <c r="F137" s="55" t="str">
        <f>_xlfn.XLOOKUP(A137,Comiters!A$1:A$999,Comiters!B$1:B$999,"0")</f>
        <v>0</v>
      </c>
      <c r="G137"/>
      <c r="H137"/>
    </row>
    <row r="138" spans="1:8" s="25" customFormat="1">
      <c r="A138" t="str">
        <f>_xlfn.XLOOKUP(B138,Rotineiros!B$1:B$5000,Rotineiros!A$1:A$5000)</f>
        <v>F9032299</v>
      </c>
      <c r="B138" t="s">
        <v>1175</v>
      </c>
      <c r="C138" t="s">
        <v>12993</v>
      </c>
      <c r="D138" t="s">
        <v>1176</v>
      </c>
      <c r="E138" s="3" t="str">
        <f>_xlfn.XLOOKUP(A138,'Badge Arqueiro'!A$1:A$170,'Badge Arqueiro'!B$1:B$170,"0")</f>
        <v>0</v>
      </c>
      <c r="F138" s="55" t="str">
        <f>_xlfn.XLOOKUP(A138,Comiters!A$1:A$999,Comiters!B$1:B$999,"0")</f>
        <v>0</v>
      </c>
      <c r="G138"/>
      <c r="H138"/>
    </row>
    <row r="139" spans="1:8" s="25" customFormat="1">
      <c r="A139" t="str">
        <f>_xlfn.XLOOKUP(B139,Rotineiros!B$1:B$5000,Rotineiros!A$1:A$5000)</f>
        <v>F9094757</v>
      </c>
      <c r="B139" t="s">
        <v>12651</v>
      </c>
      <c r="C139" t="s">
        <v>13085</v>
      </c>
      <c r="D139" t="s">
        <v>12652</v>
      </c>
      <c r="E139" s="3" t="str">
        <f>_xlfn.XLOOKUP(A139,'Badge Arqueiro'!A$1:A$170,'Badge Arqueiro'!B$1:B$170,"0")</f>
        <v>0</v>
      </c>
      <c r="F139" s="55" t="str">
        <f>_xlfn.XLOOKUP(A139,Comiters!A$1:A$999,Comiters!B$1:B$999,"0")</f>
        <v>0</v>
      </c>
      <c r="G139"/>
      <c r="H139"/>
    </row>
    <row r="140" spans="1:8" s="25" customFormat="1">
      <c r="A140" t="str">
        <f>_xlfn.XLOOKUP(B140,Rotineiros!B$1:B$5000,Rotineiros!A$1:A$5000)</f>
        <v>F9329398</v>
      </c>
      <c r="B140" t="s">
        <v>1199</v>
      </c>
      <c r="C140" t="s">
        <v>1680</v>
      </c>
      <c r="D140" t="s">
        <v>1200</v>
      </c>
      <c r="E140" s="3" t="str">
        <f>_xlfn.XLOOKUP(A140,'Badge Arqueiro'!A$1:A$170,'Badge Arqueiro'!B$1:B$170,"0")</f>
        <v>0</v>
      </c>
      <c r="F140" s="55">
        <f>_xlfn.XLOOKUP(A140,Comiters!A$1:A$999,Comiters!B$1:B$999,"0")</f>
        <v>1</v>
      </c>
      <c r="G140"/>
      <c r="H140"/>
    </row>
    <row r="141" spans="1:8" s="25" customFormat="1">
      <c r="A141" t="str">
        <f>_xlfn.XLOOKUP(B141,Rotineiros!B$1:B$5000,Rotineiros!A$1:A$5000)</f>
        <v>F9342853</v>
      </c>
      <c r="B141" t="s">
        <v>388</v>
      </c>
      <c r="C141" t="s">
        <v>13067</v>
      </c>
      <c r="D141" t="s">
        <v>389</v>
      </c>
      <c r="E141" s="3" t="str">
        <f>_xlfn.XLOOKUP(A141,'Badge Arqueiro'!A$1:A$170,'Badge Arqueiro'!B$1:B$170,"0")</f>
        <v>0</v>
      </c>
      <c r="F141" s="55" t="str">
        <f>_xlfn.XLOOKUP(A141,Comiters!A$1:A$999,Comiters!B$1:B$999,"0")</f>
        <v>0</v>
      </c>
      <c r="G141"/>
      <c r="H141"/>
    </row>
    <row r="142" spans="1:8" s="25" customFormat="1">
      <c r="A142" t="str">
        <f>_xlfn.XLOOKUP(B142,Rotineiros!B$1:B$5000,Rotineiros!A$1:A$5000)</f>
        <v>F9517788</v>
      </c>
      <c r="B142" t="s">
        <v>12818</v>
      </c>
      <c r="C142" t="s">
        <v>257</v>
      </c>
      <c r="D142" t="s">
        <v>12820</v>
      </c>
      <c r="E142" s="3" t="str">
        <f>_xlfn.XLOOKUP(A142,'Badge Arqueiro'!A$1:A$170,'Badge Arqueiro'!B$1:B$170,"0")</f>
        <v>0</v>
      </c>
      <c r="F142" s="55" t="str">
        <f>_xlfn.XLOOKUP(A142,Comiters!A$1:A$999,Comiters!B$1:B$999,"0")</f>
        <v>0</v>
      </c>
      <c r="G142"/>
      <c r="H142"/>
    </row>
    <row r="143" spans="1:8" s="25" customFormat="1">
      <c r="A143" t="str">
        <f>_xlfn.XLOOKUP(B143,Rotineiros!B$1:B$5000,Rotineiros!A$1:A$5000)</f>
        <v>F9519963</v>
      </c>
      <c r="B143" t="s">
        <v>12854</v>
      </c>
      <c r="C143" t="s">
        <v>153</v>
      </c>
      <c r="D143" t="s">
        <v>12855</v>
      </c>
      <c r="E143" s="3" t="str">
        <f>_xlfn.XLOOKUP(A143,'Badge Arqueiro'!A$1:A$170,'Badge Arqueiro'!B$1:B$170,"0")</f>
        <v>0</v>
      </c>
      <c r="F143" s="55">
        <f>_xlfn.XLOOKUP(A143,Comiters!A$1:A$999,Comiters!B$1:B$999,"0")</f>
        <v>1</v>
      </c>
      <c r="G143"/>
      <c r="H143"/>
    </row>
    <row r="144" spans="1:8" s="25" customFormat="1">
      <c r="A144" t="str">
        <f>_xlfn.XLOOKUP(B144,Rotineiros!B$1:B$5000,Rotineiros!A$1:A$5000)</f>
        <v>F9550491</v>
      </c>
      <c r="B144" t="s">
        <v>2966</v>
      </c>
      <c r="C144" t="s">
        <v>13127</v>
      </c>
      <c r="D144" t="s">
        <v>13128</v>
      </c>
      <c r="E144" s="3" t="str">
        <f>_xlfn.XLOOKUP(A144,'Badge Arqueiro'!A$1:A$170,'Badge Arqueiro'!B$1:B$170,"0")</f>
        <v>0</v>
      </c>
      <c r="F144" s="55" t="str">
        <f>_xlfn.XLOOKUP(A144,Comiters!A$1:A$999,Comiters!B$1:B$999,"0")</f>
        <v>0</v>
      </c>
      <c r="G144"/>
      <c r="H144"/>
    </row>
    <row r="145" spans="1:8" s="25" customFormat="1">
      <c r="A145" t="str">
        <f>_xlfn.XLOOKUP(B145,Rotineiros!B$1:B$5000,Rotineiros!A$1:A$5000)</f>
        <v>F9711078</v>
      </c>
      <c r="B145" t="s">
        <v>1213</v>
      </c>
      <c r="C145" t="s">
        <v>11679</v>
      </c>
      <c r="D145" t="s">
        <v>1214</v>
      </c>
      <c r="E145" s="3" t="str">
        <f>_xlfn.XLOOKUP(A145,'Badge Arqueiro'!A$1:A$170,'Badge Arqueiro'!B$1:B$170,"0")</f>
        <v>0</v>
      </c>
      <c r="F145" s="55">
        <f>_xlfn.XLOOKUP(A145,Comiters!A$1:A$999,Comiters!B$1:B$999,"0")</f>
        <v>1</v>
      </c>
      <c r="G145"/>
      <c r="H145"/>
    </row>
    <row r="146" spans="1:8" s="25" customFormat="1">
      <c r="A146" t="str">
        <f>_xlfn.XLOOKUP(B146,Rotineiros!B$1:B$5000,Rotineiros!A$1:A$5000)</f>
        <v>F9817754</v>
      </c>
      <c r="B146" t="s">
        <v>1539</v>
      </c>
      <c r="C146" t="s">
        <v>2628</v>
      </c>
      <c r="D146" t="s">
        <v>1540</v>
      </c>
      <c r="E146" s="3" t="str">
        <f>_xlfn.XLOOKUP(A146,'Badge Arqueiro'!A$1:A$170,'Badge Arqueiro'!B$1:B$170,"0")</f>
        <v>0</v>
      </c>
      <c r="F146" s="55" t="str">
        <f>_xlfn.XLOOKUP(A146,Comiters!A$1:A$999,Comiters!B$1:B$999,"0")</f>
        <v>0</v>
      </c>
      <c r="G146"/>
      <c r="H146"/>
    </row>
    <row r="147" spans="1:8" s="25" customFormat="1">
      <c r="A147" t="str">
        <f>_xlfn.XLOOKUP(B147,Rotineiros!B$1:B$5000,Rotineiros!A$1:A$5000)</f>
        <v>F9817957</v>
      </c>
      <c r="B147" t="s">
        <v>13038</v>
      </c>
      <c r="C147" t="s">
        <v>42</v>
      </c>
      <c r="D147" t="s">
        <v>13039</v>
      </c>
      <c r="E147" s="3" t="str">
        <f>_xlfn.XLOOKUP(A147,'Badge Arqueiro'!A$1:A$170,'Badge Arqueiro'!B$1:B$170,"0")</f>
        <v>0</v>
      </c>
      <c r="F147" s="55" t="str">
        <f>_xlfn.XLOOKUP(A147,Comiters!A$1:A$999,Comiters!B$1:B$999,"0")</f>
        <v>0</v>
      </c>
      <c r="G147"/>
      <c r="H147"/>
    </row>
    <row r="148" spans="1:8" s="25" customFormat="1">
      <c r="A148" t="str">
        <f>_xlfn.XLOOKUP(B148,Rotineiros!B$1:B$5000,Rotineiros!A$1:A$5000)</f>
        <v>F9833452</v>
      </c>
      <c r="B148" t="s">
        <v>13079</v>
      </c>
      <c r="C148" t="s">
        <v>1976</v>
      </c>
      <c r="D148" t="s">
        <v>13080</v>
      </c>
      <c r="E148" s="3" t="str">
        <f>_xlfn.XLOOKUP(A148,'Badge Arqueiro'!A$1:A$170,'Badge Arqueiro'!B$1:B$170,"0")</f>
        <v>0</v>
      </c>
      <c r="F148" s="55" t="str">
        <f>_xlfn.XLOOKUP(A148,Comiters!A$1:A$999,Comiters!B$1:B$999,"0")</f>
        <v>0</v>
      </c>
      <c r="G148"/>
      <c r="H148"/>
    </row>
    <row r="149" spans="1:8" s="25" customFormat="1">
      <c r="A149" t="str">
        <f>_xlfn.XLOOKUP(B149,Rotineiros!B$1:B$5000,Rotineiros!A$1:A$5000)</f>
        <v>F9833453</v>
      </c>
      <c r="B149" t="s">
        <v>12989</v>
      </c>
      <c r="C149" t="s">
        <v>257</v>
      </c>
      <c r="D149" t="s">
        <v>12990</v>
      </c>
      <c r="E149" s="3" t="str">
        <f>_xlfn.XLOOKUP(A149,'Badge Arqueiro'!A$1:A$170,'Badge Arqueiro'!B$1:B$170,"0")</f>
        <v>0</v>
      </c>
      <c r="F149" s="55" t="str">
        <f>_xlfn.XLOOKUP(A149,Comiters!A$1:A$999,Comiters!B$1:B$999,"0")</f>
        <v>0</v>
      </c>
      <c r="G149"/>
      <c r="H149"/>
    </row>
    <row r="150" spans="1:8" s="25" customFormat="1">
      <c r="A150" t="str">
        <f>_xlfn.XLOOKUP(B150,Rotineiros!B$1:B$5000,Rotineiros!A$1:A$5000)</f>
        <v>F9843044</v>
      </c>
      <c r="B150" t="s">
        <v>3243</v>
      </c>
      <c r="C150" t="s">
        <v>408</v>
      </c>
      <c r="D150" t="s">
        <v>3244</v>
      </c>
      <c r="E150" s="3" t="str">
        <f>_xlfn.XLOOKUP(A150,'Badge Arqueiro'!A$1:A$170,'Badge Arqueiro'!B$1:B$170,"0")</f>
        <v>0</v>
      </c>
      <c r="F150" s="55" t="str">
        <f>_xlfn.XLOOKUP(A150,Comiters!A$1:A$999,Comiters!B$1:B$999,"0")</f>
        <v>0</v>
      </c>
      <c r="G150"/>
      <c r="H150"/>
    </row>
    <row r="151" spans="1:8" s="25" customFormat="1">
      <c r="A151" t="e">
        <f>_xlfn.XLOOKUP(B151,Rotineiros!B$1:B$5000,Rotineiros!A$1:A$5000)</f>
        <v>#N/A</v>
      </c>
      <c r="B151" t="s">
        <v>13055</v>
      </c>
      <c r="C151" t="s">
        <v>107</v>
      </c>
      <c r="D151"/>
      <c r="E151" s="3" t="e">
        <f>_xlfn.XLOOKUP(A151,'Badge Arqueiro'!A$1:A$170,'Badge Arqueiro'!B$1:B$170,"0")</f>
        <v>#N/A</v>
      </c>
      <c r="F151" s="55" t="e">
        <f>_xlfn.XLOOKUP(A151,Comiters!A$1:A$999,Comiters!B$1:B$999,"0")</f>
        <v>#N/A</v>
      </c>
      <c r="G151"/>
      <c r="H151"/>
    </row>
    <row r="152" spans="1:8" s="25" customFormat="1">
      <c r="A152" t="e">
        <f>_xlfn.XLOOKUP(B152,Rotineiros!B$1:B$5000,Rotineiros!A$1:A$5000)</f>
        <v>#N/A</v>
      </c>
      <c r="B152" t="s">
        <v>13024</v>
      </c>
      <c r="C152" t="s">
        <v>13025</v>
      </c>
      <c r="D152"/>
      <c r="E152" s="3" t="e">
        <f>_xlfn.XLOOKUP(A152,'Badge Arqueiro'!A$1:A$170,'Badge Arqueiro'!B$1:B$170,"0")</f>
        <v>#N/A</v>
      </c>
      <c r="F152" s="55" t="e">
        <f>_xlfn.XLOOKUP(A152,Comiters!A$1:A$999,Comiters!B$1:B$999,"0")</f>
        <v>#N/A</v>
      </c>
      <c r="G152"/>
      <c r="H152"/>
    </row>
    <row r="153" spans="1:8" s="25" customFormat="1">
      <c r="A153" t="str">
        <f>_xlfn.XLOOKUP(B153,Rotineiros!B$1:B$5000,Rotineiros!A$1:A$5000)</f>
        <v>C1311285</v>
      </c>
      <c r="B153" t="s">
        <v>11548</v>
      </c>
      <c r="C153"/>
      <c r="D153" t="s">
        <v>11607</v>
      </c>
      <c r="E153" s="3" t="str">
        <f>_xlfn.XLOOKUP(A153,'Badge Arqueiro'!A$1:A$170,'Badge Arqueiro'!B$1:B$170,"0")</f>
        <v>0</v>
      </c>
      <c r="F153" s="55" t="str">
        <f>_xlfn.XLOOKUP(A153,Comiters!A$1:A$999,Comiters!B$1:B$999,"0")</f>
        <v>0</v>
      </c>
      <c r="G153"/>
      <c r="H153"/>
    </row>
    <row r="154" spans="1:8" s="25" customFormat="1">
      <c r="A154" t="str">
        <f>_xlfn.XLOOKUP(B154,Rotineiros!B$1:B$5000,Rotineiros!A$1:A$5000)</f>
        <v>C1324715</v>
      </c>
      <c r="B154" t="s">
        <v>3972</v>
      </c>
      <c r="C154"/>
      <c r="D154" t="s">
        <v>4139</v>
      </c>
      <c r="E154" s="3" t="str">
        <f>_xlfn.XLOOKUP(A154,'Badge Arqueiro'!A$1:A$170,'Badge Arqueiro'!B$1:B$170,"0")</f>
        <v>0</v>
      </c>
      <c r="F154" s="55" t="str">
        <f>_xlfn.XLOOKUP(A154,Comiters!A$1:A$999,Comiters!B$1:B$999,"0")</f>
        <v>0</v>
      </c>
      <c r="G154"/>
      <c r="H154"/>
    </row>
    <row r="155" spans="1:8" s="25" customFormat="1">
      <c r="A155" t="str">
        <f>_xlfn.XLOOKUP(B155,Rotineiros!B$1:B$5000,Rotineiros!A$1:A$5000)</f>
        <v>C1328679</v>
      </c>
      <c r="B155" t="s">
        <v>11618</v>
      </c>
      <c r="C155"/>
      <c r="D155" t="s">
        <v>11694</v>
      </c>
      <c r="E155" s="3" t="str">
        <f>_xlfn.XLOOKUP(A155,'Badge Arqueiro'!A$1:A$170,'Badge Arqueiro'!B$1:B$170,"0")</f>
        <v>0</v>
      </c>
      <c r="F155" s="55" t="str">
        <f>_xlfn.XLOOKUP(A155,Comiters!A$1:A$999,Comiters!B$1:B$999,"0")</f>
        <v>0</v>
      </c>
      <c r="G155"/>
      <c r="H155"/>
    </row>
    <row r="156" spans="1:8" s="25" customFormat="1">
      <c r="A156" t="str">
        <f>_xlfn.XLOOKUP(B156,Rotineiros!B$1:B$5000,Rotineiros!A$1:A$5000)</f>
        <v>F0429435</v>
      </c>
      <c r="B156" t="s">
        <v>2099</v>
      </c>
      <c r="C156"/>
      <c r="D156" t="s">
        <v>2100</v>
      </c>
      <c r="E156" s="3" t="str">
        <f>_xlfn.XLOOKUP(A156,'Badge Arqueiro'!A$1:A$170,'Badge Arqueiro'!B$1:B$170,"0")</f>
        <v>0</v>
      </c>
      <c r="F156" s="55">
        <f>_xlfn.XLOOKUP(A156,Comiters!A$1:A$999,Comiters!B$1:B$999,"0")</f>
        <v>1</v>
      </c>
      <c r="G156"/>
      <c r="H156"/>
    </row>
    <row r="157" spans="1:8" s="25" customFormat="1">
      <c r="A157" t="str">
        <f>_xlfn.XLOOKUP(B157,Rotineiros!B$1:B$5000,Rotineiros!A$1:A$5000)</f>
        <v>F0527279</v>
      </c>
      <c r="B157" t="s">
        <v>12173</v>
      </c>
      <c r="C157"/>
      <c r="D157" t="s">
        <v>12248</v>
      </c>
      <c r="E157" s="3">
        <f>_xlfn.XLOOKUP(A157,'Badge Arqueiro'!A$1:A$170,'Badge Arqueiro'!B$1:B$170,"0")</f>
        <v>1</v>
      </c>
      <c r="F157" s="55" t="str">
        <f>_xlfn.XLOOKUP(A157,Comiters!A$1:A$999,Comiters!B$1:B$999,"0")</f>
        <v>0</v>
      </c>
      <c r="G157"/>
      <c r="H157"/>
    </row>
    <row r="158" spans="1:8" s="25" customFormat="1">
      <c r="A158" t="str">
        <f>_xlfn.XLOOKUP(B158,Rotineiros!B$1:B$5000,Rotineiros!A$1:A$5000)</f>
        <v>F2054432</v>
      </c>
      <c r="B158" t="s">
        <v>2653</v>
      </c>
      <c r="C158"/>
      <c r="D158" t="s">
        <v>2655</v>
      </c>
      <c r="E158" s="3" t="str">
        <f>_xlfn.XLOOKUP(A158,'Badge Arqueiro'!A$1:A$170,'Badge Arqueiro'!B$1:B$170,"0")</f>
        <v>0</v>
      </c>
      <c r="F158" s="55" t="str">
        <f>_xlfn.XLOOKUP(A158,Comiters!A$1:A$999,Comiters!B$1:B$999,"0")</f>
        <v>0</v>
      </c>
      <c r="G158"/>
      <c r="H158"/>
    </row>
    <row r="159" spans="1:8" s="25" customFormat="1">
      <c r="A159" t="str">
        <f>_xlfn.XLOOKUP(B159,Rotineiros!B$1:B$5000,Rotineiros!A$1:A$5000)</f>
        <v>F2419417</v>
      </c>
      <c r="B159" t="s">
        <v>11662</v>
      </c>
      <c r="C159"/>
      <c r="D159" t="s">
        <v>11740</v>
      </c>
      <c r="E159" s="3" t="str">
        <f>_xlfn.XLOOKUP(A159,'Badge Arqueiro'!A$1:A$170,'Badge Arqueiro'!B$1:B$170,"0")</f>
        <v>0</v>
      </c>
      <c r="F159" s="55" t="str">
        <f>_xlfn.XLOOKUP(A159,Comiters!A$1:A$999,Comiters!B$1:B$999,"0")</f>
        <v>0</v>
      </c>
      <c r="G159"/>
      <c r="H159"/>
    </row>
    <row r="160" spans="1:8" s="25" customFormat="1">
      <c r="A160" t="str">
        <f>_xlfn.XLOOKUP(B160,Rotineiros!B$1:B$5000,Rotineiros!A$1:A$5000)</f>
        <v>F3023984</v>
      </c>
      <c r="B160" t="s">
        <v>962</v>
      </c>
      <c r="C160"/>
      <c r="D160" t="s">
        <v>964</v>
      </c>
      <c r="E160" s="3" t="str">
        <f>_xlfn.XLOOKUP(A160,'Badge Arqueiro'!A$1:A$170,'Badge Arqueiro'!B$1:B$170,"0")</f>
        <v>0</v>
      </c>
      <c r="F160" s="55" t="str">
        <f>_xlfn.XLOOKUP(A160,Comiters!A$1:A$999,Comiters!B$1:B$999,"0")</f>
        <v>0</v>
      </c>
      <c r="G160"/>
      <c r="H160"/>
    </row>
    <row r="161" spans="1:8" s="25" customFormat="1">
      <c r="A161" t="str">
        <f>_xlfn.XLOOKUP(B161,Rotineiros!B$1:B$5000,Rotineiros!A$1:A$5000)</f>
        <v>F3162087</v>
      </c>
      <c r="B161" t="s">
        <v>7358</v>
      </c>
      <c r="C161"/>
      <c r="D161" t="s">
        <v>12350</v>
      </c>
      <c r="E161" s="3" t="str">
        <f>_xlfn.XLOOKUP(A161,'Badge Arqueiro'!A$1:A$170,'Badge Arqueiro'!B$1:B$170,"0")</f>
        <v>0</v>
      </c>
      <c r="F161" s="55" t="str">
        <f>_xlfn.XLOOKUP(A161,Comiters!A$1:A$999,Comiters!B$1:B$999,"0")</f>
        <v>0</v>
      </c>
      <c r="G161"/>
      <c r="H161"/>
    </row>
    <row r="162" spans="1:8" s="25" customFormat="1">
      <c r="A162" t="str">
        <f>_xlfn.XLOOKUP(B162,Rotineiros!B$1:B$5000,Rotineiros!A$1:A$5000)</f>
        <v>F3164652</v>
      </c>
      <c r="B162" t="s">
        <v>13110</v>
      </c>
      <c r="C162"/>
      <c r="D162" t="s">
        <v>13111</v>
      </c>
      <c r="E162" s="3" t="str">
        <f>_xlfn.XLOOKUP(A162,'Badge Arqueiro'!A$1:A$170,'Badge Arqueiro'!B$1:B$170,"0")</f>
        <v>0</v>
      </c>
      <c r="F162" s="55" t="str">
        <f>_xlfn.XLOOKUP(A162,Comiters!A$1:A$999,Comiters!B$1:B$999,"0")</f>
        <v>0</v>
      </c>
      <c r="G162"/>
      <c r="H162"/>
    </row>
    <row r="163" spans="1:8" s="25" customFormat="1">
      <c r="A163" t="str">
        <f>_xlfn.XLOOKUP(B163,Rotineiros!B$1:B$5000,Rotineiros!A$1:A$5000)</f>
        <v>F3342632</v>
      </c>
      <c r="B163" t="s">
        <v>12012</v>
      </c>
      <c r="C163"/>
      <c r="D163" t="s">
        <v>12013</v>
      </c>
      <c r="E163" s="3" t="str">
        <f>_xlfn.XLOOKUP(A163,'Badge Arqueiro'!A$1:A$170,'Badge Arqueiro'!B$1:B$170,"0")</f>
        <v>0</v>
      </c>
      <c r="F163" s="55">
        <f>_xlfn.XLOOKUP(A163,Comiters!A$1:A$999,Comiters!B$1:B$999,"0")</f>
        <v>1</v>
      </c>
      <c r="G163"/>
      <c r="H163"/>
    </row>
    <row r="164" spans="1:8" s="25" customFormat="1">
      <c r="A164" t="str">
        <f>_xlfn.XLOOKUP(B164,Rotineiros!B$1:B$5000,Rotineiros!A$1:A$5000)</f>
        <v>F3548531</v>
      </c>
      <c r="B164" t="s">
        <v>7267</v>
      </c>
      <c r="C164"/>
      <c r="D164" t="s">
        <v>7317</v>
      </c>
      <c r="E164" s="3" t="str">
        <f>_xlfn.XLOOKUP(A164,'Badge Arqueiro'!A$1:A$170,'Badge Arqueiro'!B$1:B$170,"0")</f>
        <v>0</v>
      </c>
      <c r="F164" s="55" t="str">
        <f>_xlfn.XLOOKUP(A164,Comiters!A$1:A$999,Comiters!B$1:B$999,"0")</f>
        <v>0</v>
      </c>
      <c r="G164"/>
      <c r="H164"/>
    </row>
    <row r="165" spans="1:8" s="25" customFormat="1">
      <c r="A165" t="str">
        <f>_xlfn.XLOOKUP(B165,Rotineiros!B$1:B$5000,Rotineiros!A$1:A$5000)</f>
        <v>F3800660</v>
      </c>
      <c r="B165" t="s">
        <v>2835</v>
      </c>
      <c r="C165"/>
      <c r="D165" t="s">
        <v>3227</v>
      </c>
      <c r="E165" s="3" t="str">
        <f>_xlfn.XLOOKUP(A165,'Badge Arqueiro'!A$1:A$170,'Badge Arqueiro'!B$1:B$170,"0")</f>
        <v>0</v>
      </c>
      <c r="F165" s="55" t="str">
        <f>_xlfn.XLOOKUP(A165,Comiters!A$1:A$999,Comiters!B$1:B$999,"0")</f>
        <v>0</v>
      </c>
      <c r="G165"/>
      <c r="H165"/>
    </row>
    <row r="166" spans="1:8" s="25" customFormat="1">
      <c r="A166" t="str">
        <f>_xlfn.XLOOKUP(B166,Rotineiros!B$1:B$5000,Rotineiros!A$1:A$5000)</f>
        <v>F3897136</v>
      </c>
      <c r="B166" t="s">
        <v>13141</v>
      </c>
      <c r="C166"/>
      <c r="D166" t="s">
        <v>13142</v>
      </c>
      <c r="E166" s="3" t="str">
        <f>_xlfn.XLOOKUP(A166,'Badge Arqueiro'!A$1:A$170,'Badge Arqueiro'!B$1:B$170,"0")</f>
        <v>0</v>
      </c>
      <c r="F166" s="55" t="str">
        <f>_xlfn.XLOOKUP(A166,Comiters!A$1:A$999,Comiters!B$1:B$999,"0")</f>
        <v>0</v>
      </c>
      <c r="G166"/>
      <c r="H166"/>
    </row>
    <row r="167" spans="1:8" s="25" customFormat="1">
      <c r="A167" t="str">
        <f>_xlfn.XLOOKUP(B167,Rotineiros!B$1:B$5000,Rotineiros!A$1:A$5000)</f>
        <v>F4078268</v>
      </c>
      <c r="B167" t="s">
        <v>3160</v>
      </c>
      <c r="C167"/>
      <c r="D167" t="s">
        <v>3162</v>
      </c>
      <c r="E167" s="3" t="str">
        <f>_xlfn.XLOOKUP(A167,'Badge Arqueiro'!A$1:A$170,'Badge Arqueiro'!B$1:B$170,"0")</f>
        <v>0</v>
      </c>
      <c r="F167" s="55" t="str">
        <f>_xlfn.XLOOKUP(A167,Comiters!A$1:A$999,Comiters!B$1:B$999,"0")</f>
        <v>0</v>
      </c>
      <c r="G167"/>
      <c r="H167"/>
    </row>
    <row r="168" spans="1:8" s="25" customFormat="1">
      <c r="A168" t="str">
        <f>_xlfn.XLOOKUP(B168,Rotineiros!B$1:B$5000,Rotineiros!A$1:A$5000)</f>
        <v>F4693649</v>
      </c>
      <c r="B168" t="s">
        <v>12768</v>
      </c>
      <c r="C168"/>
      <c r="D168" t="s">
        <v>12770</v>
      </c>
      <c r="E168" s="3" t="str">
        <f>_xlfn.XLOOKUP(A168,'Badge Arqueiro'!A$1:A$170,'Badge Arqueiro'!B$1:B$170,"0")</f>
        <v>0</v>
      </c>
      <c r="F168" s="55" t="str">
        <f>_xlfn.XLOOKUP(A168,Comiters!A$1:A$999,Comiters!B$1:B$999,"0")</f>
        <v>0</v>
      </c>
      <c r="G168"/>
      <c r="H168"/>
    </row>
    <row r="169" spans="1:8" s="25" customFormat="1">
      <c r="A169" t="str">
        <f>_xlfn.XLOOKUP(B169,Rotineiros!B$1:B$5000,Rotineiros!A$1:A$5000)</f>
        <v>F6262741</v>
      </c>
      <c r="B169" t="s">
        <v>13145</v>
      </c>
      <c r="C169"/>
      <c r="D169" t="s">
        <v>13146</v>
      </c>
      <c r="E169" s="3" t="str">
        <f>_xlfn.XLOOKUP(A169,'Badge Arqueiro'!A$1:A$170,'Badge Arqueiro'!B$1:B$170,"0")</f>
        <v>0</v>
      </c>
      <c r="F169" s="55" t="str">
        <f>_xlfn.XLOOKUP(A169,Comiters!A$1:A$999,Comiters!B$1:B$999,"0")</f>
        <v>0</v>
      </c>
      <c r="G169"/>
      <c r="H169"/>
    </row>
    <row r="170" spans="1:8" s="25" customFormat="1">
      <c r="A170" t="str">
        <f>_xlfn.XLOOKUP(B170,Rotineiros!B$1:B$5000,Rotineiros!A$1:A$5000)</f>
        <v>F6323021</v>
      </c>
      <c r="B170" t="s">
        <v>2393</v>
      </c>
      <c r="C170"/>
      <c r="D170" t="s">
        <v>2395</v>
      </c>
      <c r="E170" s="3" t="str">
        <f>_xlfn.XLOOKUP(A170,'Badge Arqueiro'!A$1:A$170,'Badge Arqueiro'!B$1:B$170,"0")</f>
        <v>0</v>
      </c>
      <c r="F170" s="55" t="str">
        <f>_xlfn.XLOOKUP(A170,Comiters!A$1:A$999,Comiters!B$1:B$999,"0")</f>
        <v>0</v>
      </c>
      <c r="G170"/>
      <c r="H170"/>
    </row>
    <row r="171" spans="1:8" s="25" customFormat="1">
      <c r="A171" t="str">
        <f>_xlfn.XLOOKUP(B171,Rotineiros!B$1:B$5000,Rotineiros!A$1:A$5000)</f>
        <v>F6357663</v>
      </c>
      <c r="B171" t="s">
        <v>535</v>
      </c>
      <c r="C171"/>
      <c r="D171" t="s">
        <v>536</v>
      </c>
      <c r="E171" s="3" t="str">
        <f>_xlfn.XLOOKUP(A171,'Badge Arqueiro'!A$1:A$170,'Badge Arqueiro'!B$1:B$170,"0")</f>
        <v>0</v>
      </c>
      <c r="F171" s="55" t="str">
        <f>_xlfn.XLOOKUP(A171,Comiters!A$1:A$999,Comiters!B$1:B$999,"0")</f>
        <v>0</v>
      </c>
      <c r="G171"/>
      <c r="H171"/>
    </row>
    <row r="172" spans="1:8" s="25" customFormat="1">
      <c r="A172" t="str">
        <f>_xlfn.XLOOKUP(B172,Rotineiros!B$1:B$5000,Rotineiros!A$1:A$5000)</f>
        <v>F6820054</v>
      </c>
      <c r="B172" t="s">
        <v>13058</v>
      </c>
      <c r="C172"/>
      <c r="D172" t="s">
        <v>13059</v>
      </c>
      <c r="E172" s="3" t="str">
        <f>_xlfn.XLOOKUP(A172,'Badge Arqueiro'!A$1:A$170,'Badge Arqueiro'!B$1:B$170,"0")</f>
        <v>0</v>
      </c>
      <c r="F172" s="55">
        <f>_xlfn.XLOOKUP(A172,Comiters!A$1:A$999,Comiters!B$1:B$999,"0")</f>
        <v>1</v>
      </c>
      <c r="G172"/>
      <c r="H172"/>
    </row>
    <row r="173" spans="1:8" s="25" customFormat="1">
      <c r="A173" t="str">
        <f>_xlfn.XLOOKUP(B173,Rotineiros!B$1:B$5000,Rotineiros!A$1:A$5000)</f>
        <v>F8017818</v>
      </c>
      <c r="B173" t="s">
        <v>11531</v>
      </c>
      <c r="C173"/>
      <c r="D173" t="s">
        <v>11588</v>
      </c>
      <c r="E173" s="3" t="str">
        <f>_xlfn.XLOOKUP(A173,'Badge Arqueiro'!A$1:A$170,'Badge Arqueiro'!B$1:B$170,"0")</f>
        <v>0</v>
      </c>
      <c r="F173" s="55" t="str">
        <f>_xlfn.XLOOKUP(A173,Comiters!A$1:A$999,Comiters!B$1:B$999,"0")</f>
        <v>0</v>
      </c>
      <c r="G173"/>
      <c r="H173"/>
    </row>
    <row r="174" spans="1:8" s="25" customFormat="1">
      <c r="A174" t="str">
        <f>_xlfn.XLOOKUP(B174,Rotineiros!B$1:B$5000,Rotineiros!A$1:A$5000)</f>
        <v>F8077029</v>
      </c>
      <c r="B174" t="s">
        <v>336</v>
      </c>
      <c r="C174"/>
      <c r="D174" t="s">
        <v>338</v>
      </c>
      <c r="E174" s="3" t="str">
        <f>_xlfn.XLOOKUP(A174,'Badge Arqueiro'!A$1:A$170,'Badge Arqueiro'!B$1:B$170,"0")</f>
        <v>0</v>
      </c>
      <c r="F174" s="55" t="str">
        <f>_xlfn.XLOOKUP(A174,Comiters!A$1:A$999,Comiters!B$1:B$999,"0")</f>
        <v>0</v>
      </c>
      <c r="G174"/>
      <c r="H174"/>
    </row>
    <row r="175" spans="1:8" s="25" customFormat="1">
      <c r="A175" t="str">
        <f>_xlfn.XLOOKUP(B175,Rotineiros!B$1:B$5000,Rotineiros!A$1:A$5000)</f>
        <v>F8280046</v>
      </c>
      <c r="B175" t="s">
        <v>13121</v>
      </c>
      <c r="C175"/>
      <c r="D175" t="s">
        <v>13122</v>
      </c>
      <c r="E175" s="3" t="str">
        <f>_xlfn.XLOOKUP(A175,'Badge Arqueiro'!A$1:A$170,'Badge Arqueiro'!B$1:B$170,"0")</f>
        <v>0</v>
      </c>
      <c r="F175" s="55" t="str">
        <f>_xlfn.XLOOKUP(A175,Comiters!A$1:A$999,Comiters!B$1:B$999,"0")</f>
        <v>0</v>
      </c>
      <c r="G175"/>
      <c r="H175"/>
    </row>
    <row r="176" spans="1:8" s="25" customFormat="1">
      <c r="A176" t="str">
        <f>_xlfn.XLOOKUP(B176,Rotineiros!B$1:B$5000,Rotineiros!A$1:A$5000)</f>
        <v>F8595046</v>
      </c>
      <c r="B176" t="s">
        <v>1818</v>
      </c>
      <c r="C176"/>
      <c r="D176" t="s">
        <v>1820</v>
      </c>
      <c r="E176" s="3" t="str">
        <f>_xlfn.XLOOKUP(A176,'Badge Arqueiro'!A$1:A$170,'Badge Arqueiro'!B$1:B$170,"0")</f>
        <v>0</v>
      </c>
      <c r="F176" s="55" t="str">
        <f>_xlfn.XLOOKUP(A176,Comiters!A$1:A$999,Comiters!B$1:B$999,"0")</f>
        <v>0</v>
      </c>
      <c r="G176"/>
      <c r="H176"/>
    </row>
    <row r="177" spans="1:8" s="25" customFormat="1">
      <c r="A177" t="str">
        <f>_xlfn.XLOOKUP(B177,Rotineiros!B$1:B$5000,Rotineiros!A$1:A$5000)</f>
        <v>F8611844</v>
      </c>
      <c r="B177" t="s">
        <v>12908</v>
      </c>
      <c r="C177"/>
      <c r="D177" t="s">
        <v>12909</v>
      </c>
      <c r="E177" s="3" t="str">
        <f>_xlfn.XLOOKUP(A177,'Badge Arqueiro'!A$1:A$170,'Badge Arqueiro'!B$1:B$170,"0")</f>
        <v>0</v>
      </c>
      <c r="F177" s="55" t="str">
        <f>_xlfn.XLOOKUP(A177,Comiters!A$1:A$999,Comiters!B$1:B$999,"0")</f>
        <v>0</v>
      </c>
      <c r="G177"/>
      <c r="H177"/>
    </row>
    <row r="178" spans="1:8" s="25" customFormat="1">
      <c r="A178" t="str">
        <f>_xlfn.XLOOKUP(B178,Rotineiros!B$1:B$5000,Rotineiros!A$1:A$5000)</f>
        <v>F8712199</v>
      </c>
      <c r="B178" t="s">
        <v>13136</v>
      </c>
      <c r="C178"/>
      <c r="D178" t="s">
        <v>13137</v>
      </c>
      <c r="E178" s="3" t="str">
        <f>_xlfn.XLOOKUP(A178,'Badge Arqueiro'!A$1:A$170,'Badge Arqueiro'!B$1:B$170,"0")</f>
        <v>0</v>
      </c>
      <c r="F178" s="55" t="str">
        <f>_xlfn.XLOOKUP(A178,Comiters!A$1:A$999,Comiters!B$1:B$999,"0")</f>
        <v>0</v>
      </c>
      <c r="G178"/>
      <c r="H178"/>
    </row>
    <row r="179" spans="1:8" s="25" customFormat="1">
      <c r="A179" t="str">
        <f>_xlfn.XLOOKUP(B179,Rotineiros!B$1:B$5000,Rotineiros!A$1:A$5000)</f>
        <v>F9307829</v>
      </c>
      <c r="B179" t="s">
        <v>11124</v>
      </c>
      <c r="C179"/>
      <c r="D179" t="s">
        <v>11188</v>
      </c>
      <c r="E179" s="3" t="str">
        <f>_xlfn.XLOOKUP(A179,'Badge Arqueiro'!A$1:A$170,'Badge Arqueiro'!B$1:B$170,"0")</f>
        <v>0</v>
      </c>
      <c r="F179" s="55" t="str">
        <f>_xlfn.XLOOKUP(A179,Comiters!A$1:A$999,Comiters!B$1:B$999,"0")</f>
        <v>0</v>
      </c>
      <c r="G179"/>
      <c r="H179"/>
    </row>
    <row r="180" spans="1:8" s="25" customFormat="1">
      <c r="A180" t="str">
        <f>_xlfn.XLOOKUP(B180,Rotineiros!B$1:B$5000,Rotineiros!A$1:A$5000)</f>
        <v>F9329633</v>
      </c>
      <c r="B180" t="s">
        <v>13147</v>
      </c>
      <c r="C180"/>
      <c r="D180" t="s">
        <v>13148</v>
      </c>
      <c r="E180" s="3" t="str">
        <f>_xlfn.XLOOKUP(A180,'Badge Arqueiro'!A$1:A$170,'Badge Arqueiro'!B$1:B$170,"0")</f>
        <v>0</v>
      </c>
      <c r="F180" s="55" t="str">
        <f>_xlfn.XLOOKUP(A180,Comiters!A$1:A$999,Comiters!B$1:B$999,"0")</f>
        <v>0</v>
      </c>
      <c r="G180"/>
      <c r="H180"/>
    </row>
    <row r="181" spans="1:8" s="25" customFormat="1">
      <c r="A181" t="str">
        <f>_xlfn.XLOOKUP(B181,Rotineiros!B$1:B$5000,Rotineiros!A$1:A$5000)</f>
        <v>F9539114</v>
      </c>
      <c r="B181" t="s">
        <v>13112</v>
      </c>
      <c r="C181"/>
      <c r="D181" t="s">
        <v>13113</v>
      </c>
      <c r="E181" s="3" t="str">
        <f>_xlfn.XLOOKUP(A181,'Badge Arqueiro'!A$1:A$170,'Badge Arqueiro'!B$1:B$170,"0")</f>
        <v>0</v>
      </c>
      <c r="F181" s="55">
        <f>_xlfn.XLOOKUP(A181,Comiters!A$1:A$999,Comiters!B$1:B$999,"0")</f>
        <v>1</v>
      </c>
      <c r="G181"/>
      <c r="H181"/>
    </row>
    <row r="182" spans="1:8" s="25" customFormat="1">
      <c r="A182" t="str">
        <f>_xlfn.XLOOKUP(B182,Rotineiros!B$1:B$5000,Rotineiros!A$1:A$5000)</f>
        <v>F9540210</v>
      </c>
      <c r="B182" t="s">
        <v>11354</v>
      </c>
      <c r="C182"/>
      <c r="D182" t="s">
        <v>4425</v>
      </c>
      <c r="E182" s="3" t="str">
        <f>_xlfn.XLOOKUP(A182,'Badge Arqueiro'!A$1:A$170,'Badge Arqueiro'!B$1:B$170,"0")</f>
        <v>0</v>
      </c>
      <c r="F182" s="55" t="str">
        <f>_xlfn.XLOOKUP(A182,Comiters!A$1:A$999,Comiters!B$1:B$999,"0")</f>
        <v>0</v>
      </c>
      <c r="G182"/>
      <c r="H182"/>
    </row>
    <row r="183" spans="1:8" s="25" customFormat="1">
      <c r="A183" t="str">
        <f>_xlfn.XLOOKUP(B183,Rotineiros!B$1:B$5000,Rotineiros!A$1:A$5000)</f>
        <v>F9562969</v>
      </c>
      <c r="B183" t="s">
        <v>13004</v>
      </c>
      <c r="C183"/>
      <c r="D183" t="s">
        <v>13005</v>
      </c>
      <c r="E183" s="3" t="str">
        <f>_xlfn.XLOOKUP(A183,'Badge Arqueiro'!A$1:A$170,'Badge Arqueiro'!B$1:B$170,"0")</f>
        <v>0</v>
      </c>
      <c r="F183" s="55" t="str">
        <f>_xlfn.XLOOKUP(A183,Comiters!A$1:A$999,Comiters!B$1:B$999,"0")</f>
        <v>0</v>
      </c>
      <c r="G183"/>
      <c r="H183"/>
    </row>
    <row r="184" spans="1:8" s="25" customFormat="1">
      <c r="A184" t="str">
        <f>_xlfn.XLOOKUP(B184,Rotineiros!B$1:B$5000,Rotineiros!A$1:A$5000)</f>
        <v>F9676540</v>
      </c>
      <c r="B184" t="s">
        <v>13040</v>
      </c>
      <c r="C184"/>
      <c r="D184" t="s">
        <v>13041</v>
      </c>
      <c r="E184" s="3" t="str">
        <f>_xlfn.XLOOKUP(A184,'Badge Arqueiro'!A$1:A$170,'Badge Arqueiro'!B$1:B$170,"0")</f>
        <v>0</v>
      </c>
      <c r="F184" s="55" t="str">
        <f>_xlfn.XLOOKUP(A184,Comiters!A$1:A$999,Comiters!B$1:B$999,"0")</f>
        <v>0</v>
      </c>
      <c r="G184"/>
      <c r="H184"/>
    </row>
    <row r="185" spans="1:8" s="25" customFormat="1">
      <c r="A185"/>
      <c r="B185"/>
      <c r="C185"/>
      <c r="D185"/>
      <c r="E185" s="3"/>
      <c r="F185" s="55"/>
      <c r="G185"/>
      <c r="H185"/>
    </row>
    <row r="186" spans="1:8" s="25" customFormat="1">
      <c r="A186"/>
      <c r="B186"/>
      <c r="C186"/>
      <c r="D186"/>
      <c r="E186" s="3"/>
      <c r="F186" s="55"/>
      <c r="G186"/>
      <c r="H186"/>
    </row>
    <row r="187" spans="1:8" s="25" customFormat="1">
      <c r="A187"/>
      <c r="B187"/>
      <c r="C187"/>
      <c r="D187"/>
      <c r="E187" s="3" t="e">
        <f>SUM(E4:E182)</f>
        <v>#N/A</v>
      </c>
      <c r="F187" s="3" t="e">
        <f>SUM(F4:F182)</f>
        <v>#N/A</v>
      </c>
      <c r="G187"/>
      <c r="H187"/>
    </row>
    <row r="188" spans="1:8" s="25" customFormat="1">
      <c r="A188"/>
      <c r="B188"/>
      <c r="C188"/>
      <c r="D188"/>
      <c r="E188" s="3"/>
      <c r="F188" s="55"/>
      <c r="G188"/>
      <c r="H188"/>
    </row>
    <row r="189" spans="1:8" s="25" customFormat="1">
      <c r="A189"/>
      <c r="B189"/>
      <c r="C189"/>
      <c r="D189"/>
      <c r="E189" s="3"/>
      <c r="F189" s="55"/>
      <c r="G189"/>
      <c r="H189"/>
    </row>
    <row r="190" spans="1:8" s="25" customFormat="1">
      <c r="A190"/>
      <c r="B190"/>
      <c r="C190"/>
      <c r="D190"/>
      <c r="E190" s="3"/>
      <c r="F190" s="3"/>
      <c r="G190"/>
      <c r="H190"/>
    </row>
    <row r="191" spans="1:8" s="25" customFormat="1">
      <c r="A191"/>
      <c r="B191"/>
      <c r="C191"/>
      <c r="D191"/>
      <c r="E191" s="3"/>
      <c r="F191" s="55"/>
      <c r="G191"/>
      <c r="H191"/>
    </row>
    <row r="192" spans="1:8" s="25" customFormat="1">
      <c r="A192"/>
      <c r="B192"/>
      <c r="C192"/>
      <c r="D192"/>
      <c r="E192" s="3"/>
      <c r="F192" s="55"/>
      <c r="G192"/>
      <c r="H192"/>
    </row>
    <row r="193" spans="1:8" s="25" customFormat="1">
      <c r="A193"/>
      <c r="B193"/>
      <c r="C193"/>
      <c r="D193"/>
      <c r="E193" s="3"/>
      <c r="F193" s="55"/>
      <c r="G193"/>
      <c r="H193" s="3"/>
    </row>
    <row r="194" spans="1:8" s="25" customFormat="1">
      <c r="A194"/>
      <c r="B194"/>
      <c r="C194"/>
      <c r="D194"/>
      <c r="E194" s="3"/>
      <c r="F194" s="55"/>
      <c r="G194"/>
      <c r="H194" s="3"/>
    </row>
    <row r="195" spans="1:8" s="25" customFormat="1">
      <c r="A195"/>
      <c r="B195"/>
      <c r="C195"/>
      <c r="D195"/>
      <c r="E195" s="3"/>
      <c r="F195" s="55"/>
      <c r="G195"/>
      <c r="H195" s="3"/>
    </row>
    <row r="196" spans="1:8" s="25" customFormat="1">
      <c r="A196"/>
      <c r="B196"/>
      <c r="C196"/>
      <c r="D196"/>
      <c r="E196" s="3"/>
      <c r="F196" s="55"/>
      <c r="G196"/>
      <c r="H196" s="3"/>
    </row>
    <row r="197" spans="1:8" s="25" customFormat="1">
      <c r="A197"/>
      <c r="B197"/>
      <c r="C197"/>
      <c r="D197"/>
      <c r="E197" s="3"/>
      <c r="F197" s="55"/>
      <c r="G197"/>
      <c r="H197" s="3"/>
    </row>
    <row r="198" spans="1:8" s="25" customFormat="1">
      <c r="A198"/>
      <c r="B198"/>
      <c r="C198"/>
      <c r="D198"/>
      <c r="E198" s="3"/>
      <c r="F198" s="55"/>
      <c r="G198"/>
      <c r="H198" s="3"/>
    </row>
    <row r="199" spans="1:8" s="25" customFormat="1">
      <c r="A199"/>
      <c r="B199"/>
      <c r="C199"/>
      <c r="D199"/>
      <c r="E199" s="3"/>
      <c r="F199" s="55"/>
      <c r="G199"/>
      <c r="H199" s="3"/>
    </row>
    <row r="200" spans="1:8" s="25" customFormat="1">
      <c r="A200"/>
      <c r="B200"/>
      <c r="C200"/>
      <c r="D200"/>
      <c r="E200" s="3"/>
      <c r="F200" s="55"/>
      <c r="G200"/>
      <c r="H200" s="3"/>
    </row>
    <row r="201" spans="1:8" s="25" customFormat="1">
      <c r="A201"/>
      <c r="B201"/>
      <c r="C201"/>
      <c r="D201"/>
      <c r="E201" s="3"/>
      <c r="F201" s="55"/>
      <c r="G201"/>
      <c r="H201" s="3"/>
    </row>
    <row r="202" spans="1:8" s="25" customFormat="1">
      <c r="A202"/>
      <c r="B202"/>
      <c r="C202"/>
      <c r="D202"/>
      <c r="E202" s="3"/>
      <c r="F202" s="55"/>
      <c r="G202"/>
      <c r="H202" s="3"/>
    </row>
    <row r="203" spans="1:8" s="25" customFormat="1">
      <c r="A203"/>
      <c r="B203"/>
      <c r="C203"/>
      <c r="D203"/>
      <c r="E203" s="3"/>
      <c r="F203" s="55"/>
      <c r="G203"/>
      <c r="H203" s="3"/>
    </row>
    <row r="204" spans="1:8" s="25" customFormat="1">
      <c r="A204"/>
      <c r="B204"/>
      <c r="C204"/>
      <c r="D204"/>
      <c r="E204" s="3"/>
      <c r="F204" s="55"/>
      <c r="G204"/>
      <c r="H204" s="3"/>
    </row>
    <row r="205" spans="1:8" s="25" customFormat="1">
      <c r="A205"/>
      <c r="B205"/>
      <c r="C205"/>
      <c r="D205"/>
      <c r="E205" s="3"/>
      <c r="F205" s="55"/>
      <c r="G205"/>
      <c r="H205" s="3"/>
    </row>
    <row r="206" spans="1:8" s="25" customFormat="1">
      <c r="A206"/>
      <c r="B206"/>
      <c r="C206"/>
      <c r="D206"/>
      <c r="E206" s="3"/>
      <c r="F206" s="55"/>
      <c r="G206"/>
      <c r="H206" s="3"/>
    </row>
    <row r="207" spans="1:8" s="25" customFormat="1">
      <c r="A207"/>
      <c r="B207"/>
      <c r="C207"/>
      <c r="D207"/>
      <c r="E207" s="3"/>
      <c r="F207" s="55"/>
      <c r="G207"/>
      <c r="H207" s="3"/>
    </row>
    <row r="208" spans="1:8" s="25" customFormat="1">
      <c r="A208"/>
      <c r="B208"/>
      <c r="C208"/>
      <c r="D208"/>
      <c r="E208" s="3"/>
      <c r="F208" s="55"/>
      <c r="G208"/>
      <c r="H208" s="3"/>
    </row>
    <row r="209" spans="1:8" s="25" customFormat="1">
      <c r="A209"/>
      <c r="B209"/>
      <c r="C209"/>
      <c r="D209"/>
      <c r="E209" s="3"/>
      <c r="F209" s="55"/>
      <c r="G209"/>
      <c r="H209" s="3"/>
    </row>
    <row r="210" spans="1:8" s="25" customFormat="1">
      <c r="A210"/>
      <c r="B210"/>
      <c r="C210"/>
      <c r="D210"/>
      <c r="E210" s="3"/>
      <c r="F210" s="55"/>
      <c r="G210"/>
      <c r="H210" s="3"/>
    </row>
    <row r="211" spans="1:8" s="25" customFormat="1">
      <c r="A211"/>
      <c r="B211"/>
      <c r="C211"/>
      <c r="D211"/>
      <c r="E211" s="3"/>
      <c r="F211" s="55"/>
      <c r="G211"/>
      <c r="H211" s="3"/>
    </row>
    <row r="212" spans="1:8" s="25" customFormat="1">
      <c r="A212"/>
      <c r="B212"/>
      <c r="C212"/>
      <c r="D212"/>
      <c r="E212" s="3"/>
      <c r="F212" s="55"/>
      <c r="G212"/>
      <c r="H212" s="3"/>
    </row>
    <row r="213" spans="1:8" s="25" customFormat="1">
      <c r="A213"/>
      <c r="B213"/>
      <c r="C213"/>
      <c r="D213"/>
      <c r="E213" s="3"/>
      <c r="F213" s="55"/>
      <c r="G213"/>
      <c r="H213" s="3"/>
    </row>
    <row r="214" spans="1:8" s="25" customFormat="1">
      <c r="A214"/>
      <c r="B214"/>
      <c r="C214"/>
      <c r="D214"/>
      <c r="E214" s="3"/>
      <c r="F214" s="55"/>
      <c r="G214"/>
      <c r="H214" s="3"/>
    </row>
    <row r="215" spans="1:8" s="25" customFormat="1">
      <c r="A215"/>
      <c r="B215"/>
      <c r="C215"/>
      <c r="D215"/>
      <c r="E215" s="3"/>
      <c r="F215" s="55"/>
      <c r="G215"/>
      <c r="H215" s="3"/>
    </row>
    <row r="216" spans="1:8" s="25" customFormat="1">
      <c r="A216"/>
      <c r="B216"/>
      <c r="C216"/>
      <c r="D216"/>
      <c r="E216" s="3"/>
      <c r="F216" s="55"/>
      <c r="G216"/>
      <c r="H216" s="3"/>
    </row>
    <row r="217" spans="1:8" s="25" customFormat="1">
      <c r="A217"/>
      <c r="B217"/>
      <c r="C217"/>
      <c r="D217"/>
      <c r="E217" s="3"/>
      <c r="F217" s="55"/>
      <c r="G217"/>
      <c r="H217" s="3"/>
    </row>
    <row r="218" spans="1:8" s="25" customFormat="1">
      <c r="A218"/>
      <c r="B218"/>
      <c r="C218"/>
      <c r="D218"/>
      <c r="E218" s="3"/>
      <c r="F218" s="55"/>
      <c r="G218"/>
      <c r="H218" s="3"/>
    </row>
    <row r="219" spans="1:8" s="25" customFormat="1">
      <c r="A219"/>
      <c r="B219"/>
      <c r="C219"/>
      <c r="D219"/>
      <c r="E219" s="3"/>
      <c r="F219" s="55"/>
      <c r="G219"/>
      <c r="H219" s="3"/>
    </row>
    <row r="220" spans="1:8" s="25" customFormat="1">
      <c r="A220"/>
      <c r="B220"/>
      <c r="C220"/>
      <c r="D220"/>
      <c r="E220" s="3"/>
      <c r="F220" s="55"/>
      <c r="G220"/>
      <c r="H220" s="3"/>
    </row>
    <row r="221" spans="1:8" s="25" customFormat="1">
      <c r="A221"/>
      <c r="B221"/>
      <c r="C221"/>
      <c r="D221"/>
      <c r="E221" s="3"/>
      <c r="F221" s="55"/>
      <c r="G221"/>
      <c r="H221" s="3"/>
    </row>
    <row r="222" spans="1:8" s="25" customFormat="1">
      <c r="A222"/>
      <c r="B222"/>
      <c r="C222"/>
      <c r="D222"/>
      <c r="E222" s="3"/>
      <c r="F222" s="55"/>
      <c r="G222"/>
      <c r="H222" s="3"/>
    </row>
    <row r="223" spans="1:8" s="25" customFormat="1">
      <c r="A223"/>
      <c r="B223"/>
      <c r="C223"/>
      <c r="D223"/>
      <c r="E223" s="3"/>
      <c r="F223" s="55"/>
      <c r="G223"/>
      <c r="H223" s="3"/>
    </row>
    <row r="224" spans="1:8" s="25" customFormat="1">
      <c r="A224"/>
      <c r="B224"/>
      <c r="C224"/>
      <c r="D224"/>
      <c r="E224" s="3"/>
      <c r="F224" s="55"/>
      <c r="G224"/>
      <c r="H224" s="3"/>
    </row>
    <row r="225" spans="1:8" s="25" customFormat="1">
      <c r="A225"/>
      <c r="B225"/>
      <c r="C225"/>
      <c r="D225"/>
      <c r="E225" s="3"/>
      <c r="F225" s="55"/>
      <c r="G225"/>
      <c r="H225" s="3"/>
    </row>
    <row r="226" spans="1:8" s="25" customFormat="1">
      <c r="A226"/>
      <c r="B226"/>
      <c r="C226"/>
      <c r="D226"/>
      <c r="E226" s="3"/>
      <c r="F226" s="55"/>
      <c r="G226"/>
      <c r="H226" s="3"/>
    </row>
    <row r="227" spans="1:8" s="25" customFormat="1">
      <c r="A227"/>
      <c r="B227"/>
      <c r="C227"/>
      <c r="D227"/>
      <c r="E227" s="3"/>
      <c r="F227" s="55"/>
      <c r="G227"/>
      <c r="H227" s="3"/>
    </row>
    <row r="228" spans="1:8" s="25" customFormat="1">
      <c r="A228"/>
      <c r="B228"/>
      <c r="C228"/>
      <c r="D228"/>
      <c r="E228" s="3"/>
      <c r="F228" s="55"/>
      <c r="G228"/>
      <c r="H228" s="3"/>
    </row>
    <row r="229" spans="1:8" s="25" customFormat="1">
      <c r="A229"/>
      <c r="B229"/>
      <c r="C229"/>
      <c r="D229"/>
      <c r="E229" s="3"/>
      <c r="F229" s="55"/>
      <c r="G229"/>
      <c r="H229" s="3"/>
    </row>
    <row r="230" spans="1:8" s="25" customFormat="1">
      <c r="A230"/>
      <c r="B230"/>
      <c r="C230"/>
      <c r="D230"/>
      <c r="E230" s="3"/>
      <c r="F230" s="55"/>
      <c r="G230"/>
      <c r="H230" s="3"/>
    </row>
    <row r="231" spans="1:8" s="25" customFormat="1">
      <c r="A231"/>
      <c r="B231"/>
      <c r="C231"/>
      <c r="D231"/>
      <c r="E231" s="3"/>
      <c r="F231" s="55"/>
      <c r="G231"/>
      <c r="H231" s="3"/>
    </row>
    <row r="232" spans="1:8" s="25" customFormat="1">
      <c r="A232"/>
      <c r="B232"/>
      <c r="C232"/>
      <c r="D232"/>
      <c r="E232" s="3"/>
      <c r="F232" s="55"/>
      <c r="G232"/>
      <c r="H232" s="3"/>
    </row>
    <row r="233" spans="1:8" s="25" customFormat="1">
      <c r="A233"/>
      <c r="B233"/>
      <c r="C233"/>
      <c r="D233"/>
      <c r="E233" s="3"/>
      <c r="F233" s="55"/>
      <c r="G233"/>
      <c r="H233" s="3"/>
    </row>
    <row r="234" spans="1:8" s="25" customFormat="1">
      <c r="A234"/>
      <c r="B234"/>
      <c r="C234"/>
      <c r="D234"/>
      <c r="E234" s="3"/>
      <c r="F234" s="3"/>
      <c r="G234"/>
      <c r="H234"/>
    </row>
    <row r="235" spans="1:8" s="25" customFormat="1">
      <c r="A235"/>
      <c r="B235"/>
      <c r="C235"/>
      <c r="D235"/>
      <c r="E235" s="3"/>
      <c r="F235" s="55"/>
      <c r="G235"/>
      <c r="H235"/>
    </row>
    <row r="236" spans="1:8" s="25" customFormat="1">
      <c r="A236"/>
      <c r="B236"/>
      <c r="C236"/>
      <c r="D236"/>
      <c r="E236" s="3"/>
      <c r="F236" s="55"/>
      <c r="G236"/>
      <c r="H236"/>
    </row>
    <row r="237" spans="1:8" s="25" customFormat="1">
      <c r="A237"/>
      <c r="B237"/>
      <c r="C237"/>
      <c r="D237"/>
      <c r="E237" s="3"/>
      <c r="F237" s="55"/>
      <c r="G237"/>
      <c r="H237"/>
    </row>
    <row r="238" spans="1:8" s="25" customFormat="1">
      <c r="A238"/>
      <c r="B238"/>
      <c r="C238"/>
      <c r="D238"/>
      <c r="E238" s="3"/>
      <c r="F238" s="55"/>
      <c r="G238"/>
      <c r="H238"/>
    </row>
    <row r="239" spans="1:8" s="25" customFormat="1">
      <c r="A239"/>
      <c r="B239"/>
      <c r="C239"/>
      <c r="D239"/>
      <c r="E239" s="3"/>
      <c r="F239" s="55"/>
      <c r="G239"/>
      <c r="H239"/>
    </row>
    <row r="240" spans="1:8" s="25" customFormat="1">
      <c r="A240"/>
      <c r="B240"/>
      <c r="C240"/>
      <c r="D240"/>
      <c r="E240" s="3"/>
      <c r="F240" s="55"/>
      <c r="G240"/>
      <c r="H240"/>
    </row>
    <row r="241" spans="1:8" s="25" customFormat="1">
      <c r="A241"/>
      <c r="B241"/>
      <c r="C241"/>
      <c r="D241"/>
      <c r="E241" s="3"/>
      <c r="F241" s="55"/>
      <c r="G241"/>
      <c r="H241"/>
    </row>
    <row r="242" spans="1:8" s="25" customFormat="1">
      <c r="A242"/>
      <c r="B242"/>
      <c r="C242"/>
      <c r="D242"/>
      <c r="E242" s="3"/>
      <c r="F242" s="55"/>
      <c r="G242"/>
      <c r="H242"/>
    </row>
    <row r="243" spans="1:8" s="25" customFormat="1">
      <c r="A243"/>
      <c r="B243"/>
      <c r="C243"/>
      <c r="D243"/>
      <c r="E243" s="3"/>
      <c r="F243" s="55"/>
      <c r="G243"/>
      <c r="H243"/>
    </row>
    <row r="244" spans="1:8" s="25" customFormat="1">
      <c r="A244"/>
      <c r="B244"/>
      <c r="C244"/>
      <c r="D244"/>
      <c r="E244" s="3"/>
      <c r="F244" s="55"/>
      <c r="G244"/>
      <c r="H244"/>
    </row>
    <row r="245" spans="1:8" s="25" customFormat="1">
      <c r="A245"/>
      <c r="B245"/>
      <c r="C245"/>
      <c r="D245"/>
      <c r="E245" s="3"/>
      <c r="F245" s="55"/>
      <c r="G245"/>
      <c r="H245"/>
    </row>
    <row r="246" spans="1:8" s="25" customFormat="1">
      <c r="A246"/>
      <c r="B246"/>
      <c r="C246"/>
      <c r="D246"/>
      <c r="E246" s="3"/>
      <c r="F246" s="55"/>
      <c r="G246"/>
      <c r="H246"/>
    </row>
    <row r="247" spans="1:8" s="25" customFormat="1">
      <c r="A247"/>
      <c r="B247"/>
      <c r="C247"/>
      <c r="D247"/>
      <c r="E247" s="3"/>
      <c r="F247" s="55"/>
      <c r="G247"/>
      <c r="H247"/>
    </row>
    <row r="248" spans="1:8" s="25" customFormat="1">
      <c r="A248"/>
      <c r="B248"/>
      <c r="C248"/>
      <c r="D248"/>
      <c r="E248" s="3"/>
      <c r="F248" s="55"/>
      <c r="G248"/>
      <c r="H248"/>
    </row>
    <row r="249" spans="1:8" s="25" customFormat="1">
      <c r="A249"/>
      <c r="B249"/>
      <c r="C249"/>
      <c r="D249"/>
      <c r="E249" s="3"/>
      <c r="F249" s="55"/>
      <c r="G249"/>
      <c r="H249"/>
    </row>
    <row r="250" spans="1:8" s="25" customFormat="1">
      <c r="A250"/>
      <c r="B250"/>
      <c r="C250"/>
      <c r="D250"/>
      <c r="E250" s="3"/>
      <c r="F250" s="55"/>
      <c r="G250"/>
      <c r="H250"/>
    </row>
    <row r="251" spans="1:8" s="25" customFormat="1">
      <c r="A251"/>
      <c r="B251"/>
      <c r="C251"/>
      <c r="D251"/>
      <c r="E251" s="3"/>
      <c r="F251" s="55"/>
      <c r="G251"/>
      <c r="H251"/>
    </row>
    <row r="252" spans="1:8" s="25" customFormat="1">
      <c r="A252"/>
      <c r="B252"/>
      <c r="C252"/>
      <c r="D252"/>
      <c r="E252" s="3"/>
      <c r="F252" s="55"/>
      <c r="G252"/>
      <c r="H252"/>
    </row>
    <row r="253" spans="1:8" s="25" customFormat="1">
      <c r="A253"/>
      <c r="B253"/>
      <c r="C253"/>
      <c r="D253"/>
      <c r="E253" s="3"/>
      <c r="F253" s="55"/>
      <c r="G253"/>
      <c r="H253"/>
    </row>
    <row r="254" spans="1:8" s="25" customFormat="1">
      <c r="A254"/>
      <c r="B254"/>
      <c r="C254"/>
      <c r="D254"/>
      <c r="E254" s="3"/>
      <c r="F254" s="55"/>
      <c r="G254"/>
      <c r="H254"/>
    </row>
    <row r="255" spans="1:8" s="25" customFormat="1">
      <c r="A255"/>
      <c r="B255"/>
      <c r="C255"/>
      <c r="D255"/>
      <c r="E255" s="3"/>
      <c r="F255" s="55"/>
      <c r="G255"/>
      <c r="H255"/>
    </row>
    <row r="256" spans="1:8" s="25" customFormat="1">
      <c r="A256"/>
      <c r="B256"/>
      <c r="C256"/>
      <c r="D256"/>
      <c r="E256" s="3"/>
      <c r="F256" s="55"/>
      <c r="G256"/>
      <c r="H256"/>
    </row>
    <row r="257" spans="1:8" s="25" customFormat="1">
      <c r="A257"/>
      <c r="B257"/>
      <c r="C257"/>
      <c r="D257"/>
      <c r="E257" s="3"/>
      <c r="F257" s="55"/>
      <c r="G257"/>
      <c r="H257"/>
    </row>
    <row r="258" spans="1:8" s="25" customFormat="1">
      <c r="A258"/>
      <c r="B258"/>
      <c r="C258"/>
      <c r="D258"/>
      <c r="E258" s="3"/>
      <c r="F258" s="55"/>
      <c r="G258"/>
      <c r="H258"/>
    </row>
    <row r="259" spans="1:8" s="25" customFormat="1">
      <c r="A259"/>
      <c r="B259"/>
      <c r="C259"/>
      <c r="D259"/>
      <c r="E259" s="3"/>
      <c r="F259" s="55"/>
      <c r="G259"/>
      <c r="H259"/>
    </row>
    <row r="260" spans="1:8" s="25" customFormat="1">
      <c r="A260"/>
      <c r="B260"/>
      <c r="C260"/>
      <c r="D260"/>
      <c r="E260" s="3"/>
      <c r="F260" s="55"/>
      <c r="G260"/>
      <c r="H260"/>
    </row>
    <row r="261" spans="1:8" s="25" customFormat="1">
      <c r="A261"/>
      <c r="B261"/>
      <c r="C261"/>
      <c r="D261"/>
      <c r="E261" s="3"/>
      <c r="F261" s="55"/>
      <c r="G261"/>
      <c r="H261"/>
    </row>
    <row r="262" spans="1:8" s="25" customFormat="1">
      <c r="A262"/>
      <c r="B262"/>
      <c r="C262"/>
      <c r="D262"/>
      <c r="E262" s="3"/>
      <c r="F262" s="55"/>
      <c r="G262"/>
      <c r="H262"/>
    </row>
    <row r="263" spans="1:8" s="25" customFormat="1">
      <c r="A263"/>
      <c r="B263"/>
      <c r="C263"/>
      <c r="D263"/>
      <c r="E263" s="3"/>
      <c r="F263" s="55"/>
      <c r="G263"/>
      <c r="H263"/>
    </row>
    <row r="264" spans="1:8" s="25" customFormat="1">
      <c r="A264"/>
      <c r="B264"/>
      <c r="C264"/>
      <c r="D264"/>
      <c r="E264" s="3"/>
      <c r="F264" s="55"/>
      <c r="G264"/>
      <c r="H264"/>
    </row>
    <row r="265" spans="1:8" s="25" customFormat="1">
      <c r="A265"/>
      <c r="B265"/>
      <c r="C265"/>
      <c r="D265"/>
      <c r="E265" s="3"/>
      <c r="F265" s="55"/>
      <c r="G265"/>
      <c r="H265"/>
    </row>
    <row r="266" spans="1:8" s="25" customFormat="1">
      <c r="A266"/>
      <c r="B266"/>
      <c r="C266"/>
      <c r="D266"/>
      <c r="E266" s="3"/>
      <c r="F266" s="55"/>
      <c r="G266"/>
      <c r="H266"/>
    </row>
    <row r="267" spans="1:8" s="25" customFormat="1">
      <c r="A267"/>
      <c r="B267"/>
      <c r="C267"/>
      <c r="D267"/>
      <c r="E267" s="3"/>
      <c r="F267" s="55"/>
      <c r="G267"/>
      <c r="H267"/>
    </row>
    <row r="268" spans="1:8" s="25" customFormat="1">
      <c r="A268"/>
      <c r="B268"/>
      <c r="C268"/>
      <c r="D268"/>
      <c r="E268" s="3"/>
      <c r="F268" s="55"/>
      <c r="G268"/>
      <c r="H268"/>
    </row>
    <row r="269" spans="1:8" s="25" customFormat="1">
      <c r="A269"/>
      <c r="B269"/>
      <c r="C269"/>
      <c r="D269"/>
      <c r="E269" s="3"/>
      <c r="F269" s="55"/>
      <c r="G269"/>
      <c r="H269"/>
    </row>
    <row r="270" spans="1:8" s="25" customFormat="1">
      <c r="A270"/>
      <c r="B270"/>
      <c r="C270"/>
      <c r="D270"/>
      <c r="E270" s="3"/>
      <c r="F270" s="55"/>
      <c r="G270"/>
      <c r="H270"/>
    </row>
    <row r="271" spans="1:8" s="25" customFormat="1">
      <c r="A271"/>
      <c r="B271"/>
      <c r="C271"/>
      <c r="D271"/>
      <c r="E271" s="3"/>
      <c r="F271" s="55"/>
      <c r="G271"/>
      <c r="H271"/>
    </row>
    <row r="272" spans="1:8" s="25" customFormat="1">
      <c r="A272"/>
      <c r="B272"/>
      <c r="C272"/>
      <c r="D272"/>
      <c r="E272" s="3"/>
      <c r="F272" s="55"/>
      <c r="G272"/>
      <c r="H272"/>
    </row>
    <row r="273" spans="1:11" s="25" customFormat="1">
      <c r="A273"/>
      <c r="B273"/>
      <c r="C273"/>
      <c r="D273"/>
      <c r="E273" s="3"/>
      <c r="F273" s="55"/>
      <c r="G273"/>
      <c r="H273"/>
    </row>
    <row r="274" spans="1:11" s="25" customFormat="1">
      <c r="A274"/>
      <c r="B274"/>
      <c r="C274"/>
      <c r="D274"/>
      <c r="E274" s="3"/>
      <c r="F274" s="55"/>
      <c r="G274" s="3"/>
      <c r="H274"/>
    </row>
    <row r="275" spans="1:11">
      <c r="B275"/>
      <c r="H275"/>
      <c r="K275" s="25"/>
    </row>
    <row r="276" spans="1:11">
      <c r="B276"/>
      <c r="H276"/>
      <c r="K276" s="25"/>
    </row>
    <row r="277" spans="1:11">
      <c r="B277"/>
      <c r="H277"/>
      <c r="K277" s="25"/>
    </row>
    <row r="278" spans="1:11" s="25" customFormat="1">
      <c r="A278"/>
      <c r="B278"/>
      <c r="C278"/>
      <c r="D278"/>
      <c r="E278" s="3"/>
      <c r="F278" s="55"/>
      <c r="G278"/>
      <c r="H278"/>
    </row>
    <row r="279" spans="1:11" s="25" customFormat="1">
      <c r="A279"/>
      <c r="B279"/>
      <c r="C279"/>
      <c r="D279"/>
      <c r="E279" s="3"/>
      <c r="F279" s="55"/>
      <c r="G279"/>
      <c r="H279"/>
    </row>
    <row r="280" spans="1:11" s="25" customFormat="1">
      <c r="A280"/>
      <c r="B280"/>
      <c r="C280"/>
      <c r="D280"/>
      <c r="E280" s="3"/>
      <c r="F280" s="55"/>
      <c r="G280" s="3"/>
      <c r="H280"/>
    </row>
    <row r="281" spans="1:11">
      <c r="B281"/>
      <c r="H281"/>
      <c r="K281" s="25"/>
    </row>
    <row r="282" spans="1:11" s="25" customFormat="1">
      <c r="A282"/>
      <c r="B282"/>
      <c r="C282"/>
      <c r="D282"/>
      <c r="E282" s="3"/>
      <c r="F282" s="55"/>
      <c r="G282"/>
      <c r="H282"/>
    </row>
    <row r="283" spans="1:11" s="25" customFormat="1">
      <c r="A283"/>
      <c r="B283"/>
      <c r="C283"/>
      <c r="D283"/>
      <c r="E283" s="3"/>
      <c r="F283" s="55"/>
      <c r="G283"/>
      <c r="H283"/>
    </row>
    <row r="284" spans="1:11" s="25" customFormat="1">
      <c r="A284"/>
      <c r="B284"/>
      <c r="C284"/>
      <c r="D284"/>
      <c r="E284" s="3"/>
      <c r="F284" s="55"/>
      <c r="G284"/>
      <c r="H284"/>
    </row>
    <row r="285" spans="1:11" s="25" customFormat="1">
      <c r="A285"/>
      <c r="B285"/>
      <c r="C285"/>
      <c r="D285"/>
      <c r="E285" s="3"/>
      <c r="F285" s="55"/>
      <c r="G285"/>
      <c r="H285"/>
    </row>
    <row r="286" spans="1:11" s="25" customFormat="1">
      <c r="A286"/>
      <c r="B286"/>
      <c r="C286"/>
      <c r="D286"/>
      <c r="E286" s="3"/>
      <c r="F286" s="55"/>
      <c r="G286"/>
      <c r="H286"/>
    </row>
    <row r="287" spans="1:11" s="25" customFormat="1">
      <c r="A287"/>
      <c r="B287"/>
      <c r="C287"/>
      <c r="D287"/>
      <c r="E287" s="3"/>
      <c r="F287" s="55"/>
      <c r="G287"/>
      <c r="H287"/>
    </row>
    <row r="288" spans="1:11" s="25" customFormat="1">
      <c r="A288"/>
      <c r="B288"/>
      <c r="C288"/>
      <c r="D288"/>
      <c r="E288" s="3"/>
      <c r="F288" s="55"/>
      <c r="G288"/>
      <c r="H288"/>
    </row>
    <row r="289" spans="1:11" s="25" customFormat="1">
      <c r="A289"/>
      <c r="B289"/>
      <c r="C289"/>
      <c r="D289"/>
      <c r="E289" s="3"/>
      <c r="F289" s="55"/>
      <c r="G289"/>
      <c r="H289"/>
    </row>
    <row r="290" spans="1:11" s="25" customFormat="1">
      <c r="A290"/>
      <c r="B290"/>
      <c r="C290"/>
      <c r="D290"/>
      <c r="E290" s="3"/>
      <c r="F290" s="55"/>
      <c r="G290"/>
      <c r="H290"/>
    </row>
    <row r="291" spans="1:11" s="25" customFormat="1">
      <c r="A291"/>
      <c r="B291"/>
      <c r="C291"/>
      <c r="D291"/>
      <c r="E291" s="3"/>
      <c r="F291" s="55"/>
      <c r="G291" s="3"/>
      <c r="H291"/>
    </row>
    <row r="292" spans="1:11">
      <c r="B292"/>
      <c r="G292" s="3"/>
      <c r="H292"/>
      <c r="K292" s="25"/>
    </row>
    <row r="293" spans="1:11">
      <c r="B293"/>
      <c r="H293"/>
      <c r="K293" s="25"/>
    </row>
    <row r="294" spans="1:11" s="25" customFormat="1">
      <c r="A294"/>
      <c r="B294"/>
      <c r="C294"/>
      <c r="D294"/>
      <c r="E294" s="3"/>
      <c r="F294" s="55"/>
      <c r="G294" s="3"/>
      <c r="H294"/>
    </row>
    <row r="295" spans="1:11" s="25" customFormat="1">
      <c r="A295"/>
      <c r="B295"/>
      <c r="C295"/>
      <c r="D295"/>
      <c r="E295" s="3"/>
      <c r="F295" s="55"/>
      <c r="G295" s="3"/>
      <c r="H295"/>
    </row>
    <row r="296" spans="1:11" s="25" customFormat="1">
      <c r="A296"/>
      <c r="B296"/>
      <c r="C296"/>
      <c r="D296"/>
      <c r="E296" s="3"/>
      <c r="F296" s="55"/>
      <c r="G296" s="3"/>
      <c r="H296"/>
    </row>
    <row r="297" spans="1:11" s="25" customFormat="1">
      <c r="A297"/>
      <c r="B297"/>
      <c r="C297"/>
      <c r="D297"/>
      <c r="E297" s="3"/>
      <c r="F297" s="55"/>
      <c r="G297"/>
      <c r="H297"/>
    </row>
    <row r="298" spans="1:11" s="25" customFormat="1">
      <c r="A298"/>
      <c r="B298"/>
      <c r="C298"/>
      <c r="D298"/>
      <c r="E298" s="3"/>
      <c r="F298" s="55"/>
      <c r="G298"/>
      <c r="H298"/>
    </row>
    <row r="299" spans="1:11" s="25" customFormat="1">
      <c r="A299"/>
      <c r="B299"/>
      <c r="C299"/>
      <c r="D299"/>
      <c r="E299" s="3"/>
      <c r="F299" s="55"/>
      <c r="G299" s="3"/>
      <c r="H299"/>
    </row>
    <row r="300" spans="1:11" s="25" customFormat="1">
      <c r="A300"/>
      <c r="B300"/>
      <c r="C300"/>
      <c r="D300"/>
      <c r="E300" s="3"/>
      <c r="F300" s="55"/>
      <c r="G300"/>
      <c r="H300"/>
    </row>
    <row r="301" spans="1:11" s="25" customFormat="1">
      <c r="A301"/>
      <c r="B301"/>
      <c r="C301"/>
      <c r="D301"/>
      <c r="E301" s="3"/>
      <c r="F301" s="55"/>
      <c r="G301"/>
      <c r="H301"/>
    </row>
    <row r="302" spans="1:11" s="25" customFormat="1">
      <c r="A302"/>
      <c r="B302"/>
      <c r="C302"/>
      <c r="D302"/>
      <c r="E302" s="3"/>
      <c r="F302" s="55"/>
      <c r="G302"/>
      <c r="H302"/>
    </row>
    <row r="303" spans="1:11" s="25" customFormat="1">
      <c r="A303"/>
      <c r="B303"/>
      <c r="C303"/>
      <c r="D303"/>
      <c r="E303" s="3"/>
      <c r="F303" s="55"/>
      <c r="G303"/>
      <c r="H303"/>
    </row>
    <row r="304" spans="1:11" s="25" customFormat="1">
      <c r="A304"/>
      <c r="B304"/>
      <c r="C304"/>
      <c r="D304"/>
      <c r="E304" s="3"/>
      <c r="F304" s="55"/>
      <c r="G304"/>
      <c r="H304"/>
    </row>
    <row r="305" spans="1:11" s="25" customFormat="1">
      <c r="A305"/>
      <c r="B305"/>
      <c r="C305"/>
      <c r="D305"/>
      <c r="E305" s="3"/>
      <c r="F305" s="55"/>
      <c r="G305"/>
      <c r="H305"/>
    </row>
    <row r="306" spans="1:11" s="25" customFormat="1">
      <c r="A306"/>
      <c r="B306"/>
      <c r="C306"/>
      <c r="D306"/>
      <c r="E306" s="3"/>
      <c r="F306" s="55"/>
      <c r="G306"/>
      <c r="H306"/>
    </row>
    <row r="307" spans="1:11" s="25" customFormat="1">
      <c r="A307"/>
      <c r="B307"/>
      <c r="C307"/>
      <c r="D307"/>
      <c r="E307" s="3"/>
      <c r="F307" s="55"/>
      <c r="G307"/>
      <c r="H307"/>
    </row>
    <row r="308" spans="1:11" s="25" customFormat="1">
      <c r="A308"/>
      <c r="B308"/>
      <c r="C308"/>
      <c r="D308"/>
      <c r="E308" s="3"/>
      <c r="F308" s="55"/>
      <c r="G308"/>
      <c r="H308"/>
    </row>
    <row r="309" spans="1:11" s="25" customFormat="1">
      <c r="A309"/>
      <c r="B309"/>
      <c r="C309"/>
      <c r="D309"/>
      <c r="E309" s="3"/>
      <c r="F309" s="55"/>
      <c r="G309"/>
      <c r="H309"/>
    </row>
    <row r="310" spans="1:11" s="25" customFormat="1">
      <c r="A310"/>
      <c r="B310"/>
      <c r="C310"/>
      <c r="D310"/>
      <c r="E310" s="3"/>
      <c r="F310" s="55"/>
      <c r="G310"/>
      <c r="H310"/>
    </row>
    <row r="311" spans="1:11">
      <c r="B311"/>
      <c r="H311"/>
      <c r="K311" s="25"/>
    </row>
    <row r="312" spans="1:11" s="25" customFormat="1">
      <c r="A312"/>
      <c r="B312"/>
      <c r="C312"/>
      <c r="D312"/>
      <c r="E312" s="3"/>
      <c r="F312" s="55"/>
      <c r="G312"/>
      <c r="H312"/>
    </row>
    <row r="313" spans="1:11" s="25" customFormat="1">
      <c r="A313"/>
      <c r="B313"/>
      <c r="C313"/>
      <c r="D313"/>
      <c r="E313" s="3"/>
      <c r="F313" s="55"/>
      <c r="G313"/>
      <c r="H313"/>
    </row>
    <row r="314" spans="1:11" s="25" customFormat="1">
      <c r="A314"/>
      <c r="B314"/>
      <c r="C314"/>
      <c r="D314"/>
      <c r="E314" s="3"/>
      <c r="F314" s="55"/>
      <c r="G314"/>
      <c r="H314"/>
    </row>
    <row r="315" spans="1:11" s="25" customFormat="1">
      <c r="A315"/>
      <c r="B315"/>
      <c r="C315"/>
      <c r="D315"/>
      <c r="E315" s="3"/>
      <c r="F315" s="55"/>
      <c r="G315"/>
      <c r="H315"/>
    </row>
    <row r="316" spans="1:11" s="25" customFormat="1">
      <c r="A316"/>
      <c r="B316"/>
      <c r="C316"/>
      <c r="D316"/>
      <c r="E316" s="3"/>
      <c r="F316" s="55"/>
      <c r="G316"/>
      <c r="H316"/>
    </row>
    <row r="317" spans="1:11" s="25" customFormat="1">
      <c r="A317"/>
      <c r="B317"/>
      <c r="C317"/>
      <c r="D317"/>
      <c r="E317" s="3"/>
      <c r="F317" s="55"/>
      <c r="G317"/>
      <c r="H317"/>
    </row>
    <row r="318" spans="1:11" s="25" customFormat="1">
      <c r="A318"/>
      <c r="B318"/>
      <c r="C318"/>
      <c r="D318"/>
      <c r="E318" s="3"/>
      <c r="F318" s="55"/>
      <c r="G318"/>
      <c r="H318"/>
    </row>
    <row r="319" spans="1:11" s="25" customFormat="1">
      <c r="A319"/>
      <c r="B319"/>
      <c r="C319"/>
      <c r="D319"/>
      <c r="E319" s="3"/>
      <c r="F319" s="55"/>
      <c r="G319"/>
      <c r="H319"/>
    </row>
    <row r="320" spans="1:11" s="25" customFormat="1">
      <c r="A320"/>
      <c r="B320"/>
      <c r="C320"/>
      <c r="D320"/>
      <c r="E320" s="3"/>
      <c r="F320" s="55"/>
      <c r="G320"/>
      <c r="H320"/>
    </row>
    <row r="321" spans="1:8" s="25" customFormat="1">
      <c r="A321"/>
      <c r="B321"/>
      <c r="C321"/>
      <c r="D321"/>
      <c r="E321" s="3"/>
      <c r="F321" s="55"/>
      <c r="G321"/>
      <c r="H321"/>
    </row>
    <row r="322" spans="1:8" s="25" customFormat="1">
      <c r="A322"/>
      <c r="B322"/>
      <c r="C322"/>
      <c r="D322"/>
      <c r="E322" s="3"/>
      <c r="F322" s="55"/>
      <c r="G322"/>
      <c r="H322"/>
    </row>
    <row r="323" spans="1:8" s="25" customFormat="1">
      <c r="A323"/>
      <c r="B323"/>
      <c r="C323"/>
      <c r="D323"/>
      <c r="E323" s="3"/>
      <c r="F323" s="55"/>
      <c r="G323"/>
      <c r="H323"/>
    </row>
    <row r="324" spans="1:8" s="25" customFormat="1">
      <c r="A324"/>
      <c r="B324"/>
      <c r="C324"/>
      <c r="D324"/>
      <c r="E324" s="3"/>
      <c r="F324" s="55"/>
      <c r="G324"/>
      <c r="H324"/>
    </row>
    <row r="325" spans="1:8" s="25" customFormat="1">
      <c r="A325"/>
      <c r="B325"/>
      <c r="C325"/>
      <c r="D325"/>
      <c r="E325" s="3"/>
      <c r="F325" s="55"/>
      <c r="G325"/>
      <c r="H325"/>
    </row>
    <row r="326" spans="1:8" s="25" customFormat="1">
      <c r="A326"/>
      <c r="B326"/>
      <c r="C326"/>
      <c r="D326"/>
      <c r="E326" s="3"/>
      <c r="F326" s="55"/>
      <c r="G326"/>
      <c r="H326"/>
    </row>
    <row r="327" spans="1:8" s="25" customFormat="1">
      <c r="A327"/>
      <c r="B327"/>
      <c r="C327"/>
      <c r="D327"/>
      <c r="E327" s="3"/>
      <c r="F327" s="55"/>
      <c r="G327"/>
      <c r="H327"/>
    </row>
    <row r="328" spans="1:8" s="25" customFormat="1">
      <c r="A328"/>
      <c r="B328"/>
      <c r="C328"/>
      <c r="D328"/>
      <c r="E328" s="3"/>
      <c r="F328" s="55"/>
      <c r="G328"/>
      <c r="H328"/>
    </row>
    <row r="329" spans="1:8" s="25" customFormat="1">
      <c r="A329"/>
      <c r="B329"/>
      <c r="C329"/>
      <c r="D329"/>
      <c r="E329" s="3"/>
      <c r="F329" s="55"/>
      <c r="G329"/>
      <c r="H329"/>
    </row>
    <row r="330" spans="1:8" s="25" customFormat="1">
      <c r="A330"/>
      <c r="B330"/>
      <c r="C330"/>
      <c r="D330"/>
      <c r="E330" s="3"/>
      <c r="F330" s="55"/>
      <c r="G330"/>
      <c r="H330"/>
    </row>
    <row r="331" spans="1:8" s="25" customFormat="1">
      <c r="A331"/>
      <c r="B331"/>
      <c r="C331"/>
      <c r="D331"/>
      <c r="E331" s="3"/>
      <c r="F331" s="55"/>
      <c r="G331"/>
      <c r="H331"/>
    </row>
    <row r="332" spans="1:8" s="25" customFormat="1">
      <c r="A332"/>
      <c r="B332"/>
      <c r="C332"/>
      <c r="D332"/>
      <c r="E332" s="3"/>
      <c r="F332" s="55"/>
      <c r="G332"/>
      <c r="H332"/>
    </row>
    <row r="333" spans="1:8" s="25" customFormat="1">
      <c r="A333"/>
      <c r="B333"/>
      <c r="C333"/>
      <c r="D333"/>
      <c r="E333" s="3"/>
      <c r="F333" s="55"/>
      <c r="G333"/>
      <c r="H333"/>
    </row>
    <row r="334" spans="1:8" s="25" customFormat="1">
      <c r="A334"/>
      <c r="B334"/>
      <c r="C334"/>
      <c r="D334"/>
      <c r="E334" s="3"/>
      <c r="F334" s="55"/>
      <c r="G334" s="3"/>
      <c r="H334"/>
    </row>
    <row r="335" spans="1:8" s="25" customFormat="1">
      <c r="A335"/>
      <c r="B335"/>
      <c r="C335"/>
      <c r="D335"/>
      <c r="E335" s="3"/>
      <c r="F335" s="55"/>
      <c r="G335"/>
      <c r="H335"/>
    </row>
    <row r="336" spans="1:8" s="25" customFormat="1">
      <c r="A336"/>
      <c r="B336"/>
      <c r="C336"/>
      <c r="D336"/>
      <c r="E336" s="3"/>
      <c r="F336" s="55"/>
      <c r="G336"/>
      <c r="H336"/>
    </row>
    <row r="337" spans="1:8" s="25" customFormat="1">
      <c r="A337"/>
      <c r="B337"/>
      <c r="C337"/>
      <c r="D337"/>
      <c r="E337" s="3"/>
      <c r="F337" s="55"/>
      <c r="G337"/>
      <c r="H337"/>
    </row>
    <row r="338" spans="1:8" s="25" customFormat="1">
      <c r="A338"/>
      <c r="B338"/>
      <c r="C338"/>
      <c r="D338"/>
      <c r="E338" s="3"/>
      <c r="F338" s="55"/>
      <c r="G338"/>
      <c r="H338"/>
    </row>
    <row r="339" spans="1:8" s="25" customFormat="1">
      <c r="A339"/>
      <c r="B339"/>
      <c r="C339"/>
      <c r="D339"/>
      <c r="E339" s="3"/>
      <c r="F339" s="55"/>
      <c r="G339"/>
      <c r="H339"/>
    </row>
    <row r="340" spans="1:8" s="25" customFormat="1">
      <c r="A340"/>
      <c r="B340"/>
      <c r="C340"/>
      <c r="D340"/>
      <c r="E340" s="3"/>
      <c r="F340" s="55"/>
      <c r="G340"/>
      <c r="H340"/>
    </row>
    <row r="341" spans="1:8" s="25" customFormat="1">
      <c r="A341"/>
      <c r="B341"/>
      <c r="C341"/>
      <c r="D341"/>
      <c r="E341" s="3"/>
      <c r="F341" s="55"/>
      <c r="G341"/>
      <c r="H341"/>
    </row>
    <row r="342" spans="1:8" s="25" customFormat="1">
      <c r="A342"/>
      <c r="B342"/>
      <c r="C342"/>
      <c r="D342"/>
      <c r="E342" s="3"/>
      <c r="F342" s="55"/>
      <c r="G342"/>
      <c r="H342"/>
    </row>
    <row r="343" spans="1:8" s="25" customFormat="1">
      <c r="A343"/>
      <c r="B343"/>
      <c r="C343"/>
      <c r="D343"/>
      <c r="E343" s="3"/>
      <c r="F343" s="55"/>
      <c r="G343"/>
      <c r="H343"/>
    </row>
    <row r="344" spans="1:8" s="25" customFormat="1">
      <c r="A344"/>
      <c r="B344"/>
      <c r="C344"/>
      <c r="D344"/>
      <c r="E344" s="3"/>
      <c r="F344" s="55"/>
      <c r="G344"/>
      <c r="H344"/>
    </row>
    <row r="345" spans="1:8" s="25" customFormat="1">
      <c r="A345"/>
      <c r="B345"/>
      <c r="C345"/>
      <c r="D345"/>
      <c r="E345" s="3"/>
      <c r="F345" s="55"/>
      <c r="G345"/>
      <c r="H345"/>
    </row>
    <row r="346" spans="1:8" s="25" customFormat="1">
      <c r="A346"/>
      <c r="B346"/>
      <c r="C346"/>
      <c r="D346"/>
      <c r="E346" s="3"/>
      <c r="F346" s="55"/>
      <c r="G346"/>
      <c r="H346"/>
    </row>
    <row r="347" spans="1:8" s="25" customFormat="1">
      <c r="A347"/>
      <c r="B347"/>
      <c r="C347"/>
      <c r="D347"/>
      <c r="E347" s="3"/>
      <c r="F347" s="55"/>
      <c r="G347"/>
      <c r="H347"/>
    </row>
    <row r="348" spans="1:8" s="25" customFormat="1">
      <c r="A348"/>
      <c r="B348"/>
      <c r="C348"/>
      <c r="D348"/>
      <c r="E348" s="3"/>
      <c r="F348" s="55"/>
      <c r="G348"/>
      <c r="H348"/>
    </row>
    <row r="349" spans="1:8" s="25" customFormat="1">
      <c r="A349"/>
      <c r="B349"/>
      <c r="C349"/>
      <c r="D349"/>
      <c r="E349" s="3"/>
      <c r="F349" s="55"/>
      <c r="G349"/>
      <c r="H349"/>
    </row>
    <row r="350" spans="1:8" s="25" customFormat="1">
      <c r="A350"/>
      <c r="B350"/>
      <c r="C350"/>
      <c r="D350"/>
      <c r="E350" s="3"/>
      <c r="F350" s="55"/>
      <c r="G350"/>
      <c r="H350"/>
    </row>
    <row r="351" spans="1:8" s="25" customFormat="1">
      <c r="A351"/>
      <c r="B351"/>
      <c r="C351"/>
      <c r="D351"/>
      <c r="E351" s="3"/>
      <c r="F351" s="55"/>
      <c r="G351"/>
      <c r="H351"/>
    </row>
    <row r="352" spans="1:8" s="25" customFormat="1">
      <c r="A352"/>
      <c r="B352"/>
      <c r="C352"/>
      <c r="D352"/>
      <c r="E352" s="3"/>
      <c r="F352" s="55"/>
      <c r="G352"/>
      <c r="H352"/>
    </row>
    <row r="353" spans="1:8" s="25" customFormat="1">
      <c r="A353"/>
      <c r="B353"/>
      <c r="C353"/>
      <c r="D353"/>
      <c r="E353" s="3"/>
      <c r="F353" s="55"/>
      <c r="G353"/>
      <c r="H353"/>
    </row>
    <row r="354" spans="1:8" s="25" customFormat="1">
      <c r="A354"/>
      <c r="B354"/>
      <c r="C354"/>
      <c r="D354"/>
      <c r="E354" s="3"/>
      <c r="F354" s="55"/>
      <c r="G354"/>
      <c r="H354"/>
    </row>
    <row r="355" spans="1:8" s="25" customFormat="1">
      <c r="A355"/>
      <c r="B355"/>
      <c r="C355"/>
      <c r="D355"/>
      <c r="E355" s="3"/>
      <c r="F355" s="55"/>
      <c r="G355"/>
      <c r="H355"/>
    </row>
    <row r="356" spans="1:8" s="25" customFormat="1">
      <c r="A356"/>
      <c r="B356"/>
      <c r="C356"/>
      <c r="D356"/>
      <c r="E356" s="3"/>
      <c r="F356" s="55"/>
      <c r="G356"/>
      <c r="H356"/>
    </row>
    <row r="357" spans="1:8" s="25" customFormat="1">
      <c r="A357"/>
      <c r="B357"/>
      <c r="C357"/>
      <c r="D357"/>
      <c r="E357" s="3"/>
      <c r="F357" s="55"/>
      <c r="G357"/>
      <c r="H357"/>
    </row>
    <row r="358" spans="1:8" s="25" customFormat="1">
      <c r="A358"/>
      <c r="B358"/>
      <c r="C358"/>
      <c r="D358"/>
      <c r="E358" s="3"/>
      <c r="F358" s="55"/>
      <c r="G358"/>
      <c r="H358"/>
    </row>
    <row r="359" spans="1:8" s="25" customFormat="1">
      <c r="A359"/>
      <c r="B359"/>
      <c r="C359"/>
      <c r="D359"/>
      <c r="E359" s="3"/>
      <c r="F359" s="55"/>
      <c r="G359"/>
      <c r="H359"/>
    </row>
    <row r="360" spans="1:8" s="25" customFormat="1">
      <c r="A360"/>
      <c r="B360"/>
      <c r="C360"/>
      <c r="D360"/>
      <c r="E360" s="3"/>
      <c r="F360" s="55"/>
      <c r="G360"/>
      <c r="H360"/>
    </row>
    <row r="361" spans="1:8" s="25" customFormat="1">
      <c r="A361"/>
      <c r="B361"/>
      <c r="C361"/>
      <c r="D361"/>
      <c r="E361" s="3"/>
      <c r="F361" s="55"/>
      <c r="G361"/>
      <c r="H361"/>
    </row>
    <row r="362" spans="1:8" s="25" customFormat="1">
      <c r="A362"/>
      <c r="B362"/>
      <c r="C362"/>
      <c r="D362"/>
      <c r="E362" s="3"/>
      <c r="F362" s="55"/>
      <c r="G362"/>
      <c r="H362"/>
    </row>
    <row r="363" spans="1:8" s="25" customFormat="1">
      <c r="A363"/>
      <c r="B363"/>
      <c r="C363"/>
      <c r="D363"/>
      <c r="E363" s="3"/>
      <c r="F363" s="55"/>
      <c r="G363"/>
      <c r="H363"/>
    </row>
    <row r="364" spans="1:8" s="25" customFormat="1">
      <c r="A364"/>
      <c r="B364"/>
      <c r="C364"/>
      <c r="D364"/>
      <c r="E364" s="3"/>
      <c r="F364" s="55"/>
      <c r="G364"/>
      <c r="H364"/>
    </row>
    <row r="365" spans="1:8" s="25" customFormat="1">
      <c r="A365"/>
      <c r="B365"/>
      <c r="C365"/>
      <c r="D365"/>
      <c r="E365" s="3"/>
      <c r="F365" s="55"/>
      <c r="G365"/>
      <c r="H365"/>
    </row>
    <row r="366" spans="1:8" s="25" customFormat="1">
      <c r="A366"/>
      <c r="B366"/>
      <c r="C366"/>
      <c r="D366"/>
      <c r="E366" s="3"/>
      <c r="F366" s="55"/>
      <c r="G366"/>
      <c r="H366"/>
    </row>
    <row r="367" spans="1:8" s="25" customFormat="1">
      <c r="A367"/>
      <c r="B367"/>
      <c r="C367"/>
      <c r="D367"/>
      <c r="E367" s="3"/>
      <c r="F367" s="55"/>
      <c r="G367"/>
      <c r="H367"/>
    </row>
    <row r="368" spans="1:8" s="25" customFormat="1">
      <c r="A368"/>
      <c r="B368"/>
      <c r="C368"/>
      <c r="D368"/>
      <c r="E368" s="3"/>
      <c r="F368" s="55"/>
      <c r="G368"/>
      <c r="H368"/>
    </row>
    <row r="369" spans="1:8" s="25" customFormat="1">
      <c r="A369"/>
      <c r="B369"/>
      <c r="C369"/>
      <c r="D369"/>
      <c r="E369" s="3"/>
      <c r="F369" s="55"/>
      <c r="G369"/>
      <c r="H369"/>
    </row>
    <row r="370" spans="1:8" s="25" customFormat="1">
      <c r="A370"/>
      <c r="B370"/>
      <c r="C370"/>
      <c r="D370"/>
      <c r="E370" s="3"/>
      <c r="F370" s="55"/>
      <c r="G370"/>
      <c r="H370"/>
    </row>
    <row r="371" spans="1:8" s="25" customFormat="1">
      <c r="A371"/>
      <c r="B371"/>
      <c r="C371"/>
      <c r="D371"/>
      <c r="E371" s="3"/>
      <c r="F371" s="55"/>
      <c r="G371"/>
      <c r="H371"/>
    </row>
    <row r="372" spans="1:8" s="25" customFormat="1">
      <c r="A372"/>
      <c r="B372"/>
      <c r="C372"/>
      <c r="D372"/>
      <c r="E372" s="3"/>
      <c r="F372" s="55"/>
      <c r="G372"/>
      <c r="H372"/>
    </row>
    <row r="373" spans="1:8" s="25" customFormat="1">
      <c r="A373"/>
      <c r="B373"/>
      <c r="C373"/>
      <c r="D373"/>
      <c r="E373" s="3"/>
      <c r="F373" s="55"/>
      <c r="G373"/>
      <c r="H373"/>
    </row>
    <row r="374" spans="1:8" s="25" customFormat="1">
      <c r="A374"/>
      <c r="B374"/>
      <c r="C374"/>
      <c r="D374"/>
      <c r="E374" s="3"/>
      <c r="F374" s="55"/>
      <c r="G374"/>
      <c r="H374"/>
    </row>
    <row r="375" spans="1:8" s="25" customFormat="1">
      <c r="A375"/>
      <c r="B375"/>
      <c r="C375"/>
      <c r="D375"/>
      <c r="E375" s="3"/>
      <c r="F375" s="55"/>
      <c r="G375"/>
      <c r="H375"/>
    </row>
    <row r="376" spans="1:8" s="25" customFormat="1">
      <c r="A376"/>
      <c r="B376"/>
      <c r="C376"/>
      <c r="D376"/>
      <c r="E376" s="3"/>
      <c r="F376" s="55"/>
      <c r="G376"/>
      <c r="H376"/>
    </row>
    <row r="377" spans="1:8" s="25" customFormat="1">
      <c r="A377"/>
      <c r="B377"/>
      <c r="C377"/>
      <c r="D377"/>
      <c r="E377" s="3"/>
      <c r="F377" s="55"/>
      <c r="G377"/>
      <c r="H377"/>
    </row>
    <row r="378" spans="1:8" s="25" customFormat="1">
      <c r="A378"/>
      <c r="B378"/>
      <c r="C378"/>
      <c r="D378"/>
      <c r="E378" s="3"/>
      <c r="F378" s="55"/>
      <c r="G378"/>
      <c r="H378"/>
    </row>
    <row r="379" spans="1:8" s="25" customFormat="1">
      <c r="A379"/>
      <c r="B379"/>
      <c r="C379"/>
      <c r="D379"/>
      <c r="E379" s="3"/>
      <c r="F379" s="55"/>
      <c r="G379"/>
      <c r="H379"/>
    </row>
    <row r="380" spans="1:8" s="25" customFormat="1">
      <c r="A380"/>
      <c r="B380"/>
      <c r="C380"/>
      <c r="D380"/>
      <c r="E380" s="3"/>
      <c r="F380" s="55"/>
      <c r="G380" s="3"/>
      <c r="H380"/>
    </row>
    <row r="381" spans="1:8" s="25" customFormat="1">
      <c r="A381"/>
      <c r="B381"/>
      <c r="C381"/>
      <c r="D381"/>
      <c r="E381" s="3"/>
      <c r="F381" s="55"/>
      <c r="G381" s="3"/>
      <c r="H381"/>
    </row>
    <row r="382" spans="1:8" s="25" customFormat="1">
      <c r="A382"/>
      <c r="B382"/>
      <c r="C382"/>
      <c r="D382"/>
      <c r="E382" s="3"/>
      <c r="F382" s="55"/>
      <c r="G382"/>
      <c r="H382"/>
    </row>
    <row r="383" spans="1:8" s="25" customFormat="1">
      <c r="A383"/>
      <c r="B383"/>
      <c r="C383"/>
      <c r="D383"/>
      <c r="E383" s="3"/>
      <c r="F383" s="55"/>
      <c r="G383"/>
      <c r="H383"/>
    </row>
    <row r="384" spans="1:8" s="25" customFormat="1">
      <c r="A384"/>
      <c r="B384"/>
      <c r="C384"/>
      <c r="D384"/>
      <c r="E384" s="3"/>
      <c r="F384" s="55"/>
      <c r="G384"/>
      <c r="H384"/>
    </row>
    <row r="385" spans="1:8" s="25" customFormat="1">
      <c r="A385"/>
      <c r="B385"/>
      <c r="C385"/>
      <c r="D385"/>
      <c r="E385" s="3"/>
      <c r="F385" s="55"/>
      <c r="G385"/>
      <c r="H385"/>
    </row>
    <row r="386" spans="1:8" s="25" customFormat="1">
      <c r="A386"/>
      <c r="B386" s="63"/>
      <c r="C386"/>
      <c r="D386"/>
      <c r="E386" s="3"/>
      <c r="F386" s="55"/>
      <c r="G386"/>
      <c r="H386"/>
    </row>
    <row r="387" spans="1:8" s="25" customFormat="1">
      <c r="A387"/>
      <c r="B387"/>
      <c r="C387"/>
      <c r="D387"/>
      <c r="E387" s="3"/>
      <c r="F387" s="55"/>
      <c r="G387"/>
      <c r="H387"/>
    </row>
    <row r="388" spans="1:8" s="25" customFormat="1">
      <c r="A388"/>
      <c r="B388"/>
      <c r="C388"/>
      <c r="D388"/>
      <c r="E388" s="3"/>
      <c r="F388" s="55"/>
      <c r="G388"/>
      <c r="H388"/>
    </row>
    <row r="389" spans="1:8" s="25" customFormat="1">
      <c r="A389"/>
      <c r="B389"/>
      <c r="C389"/>
      <c r="D389"/>
      <c r="E389" s="3"/>
      <c r="F389" s="55"/>
      <c r="G389"/>
      <c r="H389"/>
    </row>
    <row r="390" spans="1:8" s="25" customFormat="1">
      <c r="A390"/>
      <c r="B390"/>
      <c r="C390"/>
      <c r="D390"/>
      <c r="E390" s="3"/>
      <c r="F390" s="55"/>
      <c r="G390"/>
      <c r="H390"/>
    </row>
    <row r="391" spans="1:8" s="25" customFormat="1">
      <c r="A391"/>
      <c r="B391"/>
      <c r="C391"/>
      <c r="D391"/>
      <c r="E391" s="3"/>
      <c r="F391" s="55"/>
      <c r="G391"/>
      <c r="H391"/>
    </row>
    <row r="392" spans="1:8" s="25" customFormat="1">
      <c r="A392"/>
      <c r="B392"/>
      <c r="C392"/>
      <c r="D392"/>
      <c r="E392" s="3"/>
      <c r="F392" s="55"/>
      <c r="G392"/>
      <c r="H392"/>
    </row>
    <row r="393" spans="1:8" s="25" customFormat="1">
      <c r="A393"/>
      <c r="B393"/>
      <c r="C393"/>
      <c r="D393"/>
      <c r="E393" s="3"/>
      <c r="F393" s="55"/>
      <c r="G393"/>
      <c r="H393"/>
    </row>
    <row r="394" spans="1:8" s="25" customFormat="1">
      <c r="A394"/>
      <c r="B394"/>
      <c r="C394"/>
      <c r="D394"/>
      <c r="E394" s="3"/>
      <c r="F394" s="55"/>
      <c r="G394"/>
      <c r="H394"/>
    </row>
    <row r="395" spans="1:8" s="25" customFormat="1">
      <c r="A395"/>
      <c r="B395"/>
      <c r="C395"/>
      <c r="D395"/>
      <c r="E395" s="3"/>
      <c r="F395" s="55"/>
      <c r="G395"/>
      <c r="H395"/>
    </row>
    <row r="396" spans="1:8" s="25" customFormat="1">
      <c r="A396"/>
      <c r="B396"/>
      <c r="C396"/>
      <c r="D396"/>
      <c r="E396" s="3"/>
      <c r="F396" s="55"/>
      <c r="G396"/>
      <c r="H396"/>
    </row>
    <row r="397" spans="1:8" s="25" customFormat="1">
      <c r="A397"/>
      <c r="E397" s="3"/>
      <c r="F397" s="55"/>
      <c r="G397"/>
      <c r="H397"/>
    </row>
    <row r="398" spans="1:8" s="25" customFormat="1">
      <c r="A398"/>
      <c r="B398"/>
      <c r="C398"/>
      <c r="D398"/>
      <c r="E398" s="3"/>
      <c r="F398" s="55"/>
      <c r="G398"/>
      <c r="H398"/>
    </row>
    <row r="399" spans="1:8" s="25" customFormat="1">
      <c r="A399"/>
      <c r="B399"/>
      <c r="C399"/>
      <c r="D399"/>
      <c r="E399" s="3"/>
      <c r="F399" s="55"/>
      <c r="G399"/>
      <c r="H399"/>
    </row>
    <row r="400" spans="1:8" s="25" customFormat="1">
      <c r="A400"/>
      <c r="B400"/>
      <c r="C400"/>
      <c r="D400"/>
      <c r="E400" s="3"/>
      <c r="F400" s="55"/>
      <c r="G400"/>
      <c r="H400"/>
    </row>
    <row r="401" spans="1:8" s="25" customFormat="1">
      <c r="A401"/>
      <c r="B401"/>
      <c r="C401"/>
      <c r="D401"/>
      <c r="E401" s="3"/>
      <c r="F401" s="55"/>
      <c r="G401"/>
      <c r="H401"/>
    </row>
    <row r="402" spans="1:8" s="25" customFormat="1">
      <c r="A402"/>
      <c r="B402"/>
      <c r="C402"/>
      <c r="D402"/>
      <c r="E402" s="3"/>
      <c r="F402" s="55"/>
      <c r="G402"/>
      <c r="H402"/>
    </row>
    <row r="403" spans="1:8" s="25" customFormat="1">
      <c r="A403"/>
      <c r="B403"/>
      <c r="C403"/>
      <c r="D403"/>
      <c r="E403" s="3"/>
      <c r="F403" s="55"/>
      <c r="G403"/>
      <c r="H403"/>
    </row>
    <row r="404" spans="1:8" s="25" customFormat="1">
      <c r="A404"/>
      <c r="B404"/>
      <c r="C404"/>
      <c r="D404"/>
      <c r="E404" s="3"/>
      <c r="F404" s="55"/>
      <c r="G404"/>
      <c r="H404"/>
    </row>
    <row r="405" spans="1:8" s="25" customFormat="1">
      <c r="A405"/>
      <c r="B405"/>
      <c r="C405"/>
      <c r="D405"/>
      <c r="E405" s="3"/>
      <c r="F405" s="55"/>
      <c r="G405"/>
      <c r="H405"/>
    </row>
    <row r="406" spans="1:8" s="25" customFormat="1">
      <c r="A406"/>
      <c r="B406"/>
      <c r="C406"/>
      <c r="D406"/>
      <c r="E406" s="3"/>
      <c r="F406" s="55"/>
      <c r="G406"/>
      <c r="H406"/>
    </row>
    <row r="407" spans="1:8" s="25" customFormat="1">
      <c r="A407"/>
      <c r="B407"/>
      <c r="C407"/>
      <c r="D407"/>
      <c r="E407" s="3"/>
      <c r="F407" s="55"/>
      <c r="G407"/>
      <c r="H407"/>
    </row>
    <row r="408" spans="1:8" s="25" customFormat="1">
      <c r="A408"/>
      <c r="B408"/>
      <c r="C408"/>
      <c r="D408"/>
      <c r="E408" s="3"/>
      <c r="F408" s="55"/>
      <c r="G408"/>
      <c r="H408"/>
    </row>
    <row r="409" spans="1:8" s="25" customFormat="1">
      <c r="A409"/>
      <c r="B409"/>
      <c r="C409"/>
      <c r="D409"/>
      <c r="E409" s="3"/>
      <c r="F409" s="55"/>
      <c r="G409"/>
      <c r="H409"/>
    </row>
    <row r="410" spans="1:8" s="25" customFormat="1">
      <c r="A410"/>
      <c r="B410"/>
      <c r="C410"/>
      <c r="D410"/>
      <c r="E410" s="3"/>
      <c r="F410" s="55"/>
      <c r="G410"/>
      <c r="H410"/>
    </row>
    <row r="411" spans="1:8" s="25" customFormat="1">
      <c r="A411"/>
      <c r="B411"/>
      <c r="C411"/>
      <c r="D411"/>
      <c r="E411" s="3"/>
      <c r="F411" s="55"/>
      <c r="G411"/>
      <c r="H411"/>
    </row>
    <row r="412" spans="1:8" s="25" customFormat="1">
      <c r="A412"/>
      <c r="B412"/>
      <c r="C412"/>
      <c r="D412"/>
      <c r="E412" s="3"/>
      <c r="F412" s="55"/>
      <c r="G412"/>
      <c r="H412"/>
    </row>
    <row r="413" spans="1:8" s="25" customFormat="1">
      <c r="A413"/>
      <c r="B413"/>
      <c r="C413"/>
      <c r="D413"/>
      <c r="E413" s="3"/>
      <c r="F413" s="55"/>
      <c r="G413"/>
      <c r="H413"/>
    </row>
    <row r="414" spans="1:8" s="25" customFormat="1">
      <c r="A414"/>
      <c r="B414"/>
      <c r="C414"/>
      <c r="D414"/>
      <c r="E414" s="3"/>
      <c r="F414" s="55"/>
      <c r="G414" s="3"/>
      <c r="H414"/>
    </row>
    <row r="415" spans="1:8" s="25" customFormat="1">
      <c r="A415"/>
      <c r="B415"/>
      <c r="C415"/>
      <c r="D415"/>
      <c r="E415" s="3"/>
      <c r="F415" s="55"/>
      <c r="G415"/>
      <c r="H415"/>
    </row>
    <row r="416" spans="1:8" s="25" customFormat="1">
      <c r="A416"/>
      <c r="B416"/>
      <c r="C416"/>
      <c r="D416"/>
      <c r="E416" s="3"/>
      <c r="F416" s="55"/>
      <c r="G416"/>
      <c r="H416"/>
    </row>
    <row r="417" spans="1:8" s="25" customFormat="1">
      <c r="A417"/>
      <c r="B417"/>
      <c r="C417"/>
      <c r="D417"/>
      <c r="E417" s="3"/>
      <c r="F417" s="55"/>
      <c r="G417"/>
      <c r="H417"/>
    </row>
    <row r="418" spans="1:8" s="25" customFormat="1">
      <c r="A418"/>
      <c r="B418"/>
      <c r="C418"/>
      <c r="D418"/>
      <c r="E418" s="3"/>
      <c r="F418" s="55"/>
      <c r="G418"/>
      <c r="H418"/>
    </row>
    <row r="419" spans="1:8" s="25" customFormat="1">
      <c r="A419"/>
      <c r="B419"/>
      <c r="C419"/>
      <c r="D419"/>
      <c r="E419" s="3"/>
      <c r="F419" s="55"/>
      <c r="G419"/>
      <c r="H419"/>
    </row>
    <row r="420" spans="1:8" s="25" customFormat="1">
      <c r="A420"/>
      <c r="B420"/>
      <c r="C420"/>
      <c r="D420"/>
      <c r="E420" s="3"/>
      <c r="F420" s="55"/>
      <c r="G420" s="3"/>
      <c r="H420"/>
    </row>
    <row r="421" spans="1:8" s="25" customFormat="1">
      <c r="A421"/>
      <c r="B421"/>
      <c r="C421"/>
      <c r="D421"/>
      <c r="E421" s="3"/>
      <c r="F421" s="55"/>
      <c r="G421"/>
      <c r="H421"/>
    </row>
    <row r="422" spans="1:8" s="25" customFormat="1">
      <c r="A422"/>
      <c r="B422"/>
      <c r="C422"/>
      <c r="D422"/>
      <c r="E422" s="3"/>
      <c r="F422" s="55"/>
      <c r="G422"/>
      <c r="H422"/>
    </row>
    <row r="423" spans="1:8" s="25" customFormat="1">
      <c r="A423"/>
      <c r="B423"/>
      <c r="C423"/>
      <c r="D423"/>
      <c r="E423" s="3"/>
      <c r="F423" s="55"/>
      <c r="G423"/>
      <c r="H423"/>
    </row>
    <row r="424" spans="1:8" s="25" customFormat="1">
      <c r="A424"/>
      <c r="B424"/>
      <c r="C424"/>
      <c r="D424"/>
      <c r="E424" s="3"/>
      <c r="F424" s="55"/>
      <c r="G424"/>
      <c r="H424"/>
    </row>
    <row r="425" spans="1:8" s="25" customFormat="1">
      <c r="A425"/>
      <c r="B425"/>
      <c r="C425"/>
      <c r="D425"/>
      <c r="E425" s="3"/>
      <c r="F425" s="55"/>
      <c r="G425"/>
      <c r="H425"/>
    </row>
    <row r="426" spans="1:8" s="25" customFormat="1">
      <c r="A426"/>
      <c r="B426"/>
      <c r="C426"/>
      <c r="D426"/>
      <c r="E426" s="3"/>
      <c r="F426" s="55"/>
      <c r="G426"/>
      <c r="H426"/>
    </row>
    <row r="427" spans="1:8" s="25" customFormat="1">
      <c r="A427"/>
      <c r="B427"/>
      <c r="C427"/>
      <c r="D427"/>
      <c r="E427" s="3"/>
      <c r="F427" s="55"/>
      <c r="G427"/>
      <c r="H427"/>
    </row>
    <row r="428" spans="1:8" s="25" customFormat="1">
      <c r="A428"/>
      <c r="B428"/>
      <c r="C428"/>
      <c r="D428"/>
      <c r="E428" s="3"/>
      <c r="F428" s="55"/>
      <c r="G428"/>
      <c r="H428"/>
    </row>
    <row r="429" spans="1:8" s="25" customFormat="1">
      <c r="A429"/>
      <c r="B429"/>
      <c r="C429"/>
      <c r="D429"/>
      <c r="E429" s="3"/>
      <c r="F429" s="55"/>
      <c r="G429"/>
      <c r="H429"/>
    </row>
    <row r="430" spans="1:8" s="25" customFormat="1">
      <c r="A430"/>
      <c r="B430"/>
      <c r="C430"/>
      <c r="D430"/>
      <c r="E430" s="3"/>
      <c r="F430" s="55"/>
      <c r="G430"/>
      <c r="H430"/>
    </row>
    <row r="431" spans="1:8" s="25" customFormat="1">
      <c r="A431"/>
      <c r="B431"/>
      <c r="C431"/>
      <c r="D431"/>
      <c r="E431" s="3"/>
      <c r="F431" s="55"/>
      <c r="G431" s="3"/>
      <c r="H431"/>
    </row>
    <row r="432" spans="1:8" s="25" customFormat="1">
      <c r="A432"/>
      <c r="B432"/>
      <c r="C432"/>
      <c r="D432"/>
      <c r="E432" s="3"/>
      <c r="F432" s="55"/>
      <c r="G432" s="3"/>
      <c r="H432"/>
    </row>
    <row r="433" spans="1:8" s="25" customFormat="1">
      <c r="A433"/>
      <c r="E433" s="3"/>
      <c r="F433" s="55"/>
      <c r="G433"/>
      <c r="H433"/>
    </row>
    <row r="434" spans="1:8" s="25" customFormat="1">
      <c r="A434"/>
      <c r="E434" s="3"/>
      <c r="F434" s="55"/>
      <c r="G434" s="3"/>
      <c r="H434"/>
    </row>
    <row r="435" spans="1:8" s="25" customFormat="1">
      <c r="A435"/>
      <c r="E435" s="3"/>
      <c r="F435" s="55"/>
      <c r="G435" s="3"/>
      <c r="H435"/>
    </row>
    <row r="436" spans="1:8" s="25" customFormat="1">
      <c r="A436"/>
      <c r="E436" s="3"/>
      <c r="F436" s="55"/>
      <c r="G436" s="3"/>
      <c r="H436"/>
    </row>
    <row r="437" spans="1:8" s="25" customFormat="1">
      <c r="A437"/>
      <c r="E437" s="3"/>
      <c r="F437" s="55"/>
      <c r="G437"/>
      <c r="H437"/>
    </row>
    <row r="438" spans="1:8" s="25" customFormat="1">
      <c r="A438"/>
      <c r="E438" s="3"/>
      <c r="F438" s="55"/>
      <c r="G438"/>
      <c r="H438"/>
    </row>
    <row r="439" spans="1:8" s="25" customFormat="1">
      <c r="A439"/>
      <c r="E439" s="3"/>
      <c r="F439" s="55"/>
      <c r="G439" s="3"/>
      <c r="H439"/>
    </row>
    <row r="440" spans="1:8" s="25" customFormat="1">
      <c r="A440"/>
      <c r="E440" s="3"/>
      <c r="F440" s="55"/>
      <c r="G440"/>
      <c r="H440"/>
    </row>
    <row r="441" spans="1:8" s="25" customFormat="1">
      <c r="A441"/>
      <c r="E441" s="3"/>
      <c r="F441" s="55"/>
      <c r="G441"/>
      <c r="H441"/>
    </row>
    <row r="442" spans="1:8" s="25" customFormat="1">
      <c r="A442"/>
      <c r="E442" s="3"/>
      <c r="F442" s="55"/>
      <c r="G442"/>
      <c r="H442"/>
    </row>
    <row r="443" spans="1:8" s="25" customFormat="1">
      <c r="A443"/>
      <c r="E443" s="3"/>
      <c r="F443" s="55"/>
      <c r="G443"/>
      <c r="H443"/>
    </row>
    <row r="444" spans="1:8" s="25" customFormat="1">
      <c r="A444"/>
      <c r="E444" s="3"/>
      <c r="F444" s="55"/>
      <c r="G444"/>
      <c r="H444"/>
    </row>
    <row r="445" spans="1:8" s="25" customFormat="1">
      <c r="A445"/>
      <c r="E445" s="3"/>
      <c r="F445" s="55"/>
      <c r="G445"/>
      <c r="H445"/>
    </row>
    <row r="446" spans="1:8" s="25" customFormat="1">
      <c r="A446"/>
      <c r="E446" s="3"/>
      <c r="F446" s="55"/>
      <c r="G446"/>
      <c r="H446"/>
    </row>
    <row r="447" spans="1:8" s="25" customFormat="1">
      <c r="A447"/>
      <c r="E447" s="3"/>
      <c r="F447" s="55"/>
      <c r="G447"/>
      <c r="H447"/>
    </row>
    <row r="448" spans="1:8" s="25" customFormat="1">
      <c r="A448"/>
      <c r="E448" s="3"/>
      <c r="F448" s="55"/>
      <c r="G448"/>
      <c r="H448"/>
    </row>
    <row r="449" spans="1:8" s="25" customFormat="1">
      <c r="A449"/>
      <c r="E449" s="3"/>
      <c r="F449" s="55"/>
      <c r="G449"/>
      <c r="H449"/>
    </row>
    <row r="450" spans="1:8" s="25" customFormat="1">
      <c r="A450"/>
      <c r="E450" s="3"/>
      <c r="F450" s="55"/>
      <c r="G450"/>
      <c r="H450"/>
    </row>
    <row r="451" spans="1:8" s="25" customFormat="1">
      <c r="A451"/>
      <c r="E451" s="3"/>
      <c r="F451" s="55"/>
      <c r="G451"/>
      <c r="H451"/>
    </row>
    <row r="452" spans="1:8" s="25" customFormat="1">
      <c r="A452"/>
      <c r="E452" s="3"/>
      <c r="F452" s="55"/>
      <c r="G452"/>
      <c r="H452"/>
    </row>
    <row r="453" spans="1:8" s="25" customFormat="1">
      <c r="A453"/>
      <c r="E453" s="3"/>
      <c r="F453" s="55"/>
      <c r="G453"/>
      <c r="H453"/>
    </row>
    <row r="454" spans="1:8" s="25" customFormat="1">
      <c r="A454"/>
      <c r="E454" s="3"/>
      <c r="F454" s="55"/>
      <c r="G454"/>
      <c r="H454"/>
    </row>
    <row r="455" spans="1:8" s="25" customFormat="1">
      <c r="A455"/>
      <c r="E455" s="3"/>
      <c r="F455" s="55"/>
      <c r="G455"/>
      <c r="H455"/>
    </row>
    <row r="456" spans="1:8" s="25" customFormat="1">
      <c r="A456"/>
      <c r="E456" s="3"/>
      <c r="F456" s="55"/>
      <c r="G456"/>
      <c r="H456"/>
    </row>
    <row r="457" spans="1:8" s="25" customFormat="1">
      <c r="A457"/>
      <c r="E457" s="3"/>
      <c r="F457" s="55"/>
      <c r="G457"/>
      <c r="H457"/>
    </row>
    <row r="458" spans="1:8" s="25" customFormat="1">
      <c r="A458"/>
      <c r="E458" s="3"/>
      <c r="F458" s="55"/>
      <c r="G458" s="3"/>
      <c r="H458"/>
    </row>
    <row r="459" spans="1:8" s="25" customFormat="1">
      <c r="A459"/>
      <c r="E459" s="3"/>
      <c r="F459" s="55"/>
      <c r="G459"/>
      <c r="H459"/>
    </row>
    <row r="460" spans="1:8" s="25" customFormat="1">
      <c r="A460"/>
      <c r="E460" s="3"/>
      <c r="F460" s="55"/>
      <c r="G460"/>
      <c r="H460"/>
    </row>
    <row r="461" spans="1:8" s="25" customFormat="1">
      <c r="A461"/>
      <c r="E461" s="3"/>
      <c r="F461" s="55"/>
      <c r="G461" s="3"/>
      <c r="H461"/>
    </row>
    <row r="462" spans="1:8" s="25" customFormat="1">
      <c r="A462"/>
      <c r="E462" s="3"/>
      <c r="F462" s="55"/>
      <c r="G462"/>
      <c r="H462"/>
    </row>
    <row r="463" spans="1:8" s="25" customFormat="1">
      <c r="A463"/>
      <c r="E463" s="3"/>
      <c r="F463" s="55"/>
      <c r="G463"/>
      <c r="H463"/>
    </row>
    <row r="464" spans="1:8" s="25" customFormat="1">
      <c r="A464"/>
      <c r="E464" s="3"/>
      <c r="F464" s="55"/>
      <c r="G464"/>
      <c r="H464"/>
    </row>
    <row r="465" spans="1:8" s="25" customFormat="1">
      <c r="A465"/>
      <c r="E465" s="3"/>
      <c r="F465" s="55"/>
      <c r="G465"/>
      <c r="H465"/>
    </row>
    <row r="466" spans="1:8" s="25" customFormat="1">
      <c r="A466"/>
      <c r="E466" s="3"/>
      <c r="F466" s="55"/>
      <c r="G466"/>
      <c r="H466"/>
    </row>
    <row r="467" spans="1:8" s="25" customFormat="1">
      <c r="A467"/>
      <c r="E467" s="3"/>
      <c r="F467" s="55"/>
      <c r="G467"/>
      <c r="H467"/>
    </row>
    <row r="468" spans="1:8" s="25" customFormat="1">
      <c r="A468"/>
      <c r="E468" s="3"/>
      <c r="F468" s="55"/>
      <c r="G468"/>
      <c r="H468"/>
    </row>
    <row r="469" spans="1:8" s="25" customFormat="1">
      <c r="A469"/>
      <c r="E469" s="3"/>
      <c r="F469" s="55"/>
      <c r="G469"/>
      <c r="H469"/>
    </row>
    <row r="470" spans="1:8" s="25" customFormat="1">
      <c r="A470"/>
      <c r="E470" s="3"/>
      <c r="F470" s="55"/>
      <c r="G470"/>
      <c r="H470"/>
    </row>
    <row r="471" spans="1:8" s="25" customFormat="1">
      <c r="A471"/>
      <c r="E471" s="3"/>
      <c r="F471" s="55"/>
      <c r="G471"/>
      <c r="H471"/>
    </row>
    <row r="472" spans="1:8" s="25" customFormat="1">
      <c r="A472"/>
      <c r="E472" s="3"/>
      <c r="F472" s="55"/>
      <c r="G472"/>
      <c r="H472"/>
    </row>
    <row r="473" spans="1:8" s="25" customFormat="1">
      <c r="A473"/>
      <c r="E473" s="3"/>
      <c r="F473" s="55"/>
      <c r="G473"/>
      <c r="H473"/>
    </row>
    <row r="474" spans="1:8" s="25" customFormat="1">
      <c r="A474"/>
      <c r="E474" s="3"/>
      <c r="F474" s="55"/>
      <c r="G474"/>
      <c r="H474"/>
    </row>
    <row r="475" spans="1:8" s="25" customFormat="1">
      <c r="A475"/>
      <c r="E475" s="3"/>
      <c r="F475" s="55"/>
      <c r="G475" s="3"/>
      <c r="H475"/>
    </row>
    <row r="476" spans="1:8" s="25" customFormat="1">
      <c r="A476"/>
      <c r="E476" s="3"/>
      <c r="F476" s="55"/>
      <c r="G476"/>
      <c r="H476"/>
    </row>
    <row r="477" spans="1:8" s="25" customFormat="1">
      <c r="A477"/>
      <c r="E477" s="3"/>
      <c r="F477" s="55"/>
      <c r="G477"/>
      <c r="H477"/>
    </row>
    <row r="478" spans="1:8" s="25" customFormat="1">
      <c r="A478"/>
      <c r="E478" s="3"/>
      <c r="F478" s="55"/>
      <c r="G478"/>
      <c r="H478"/>
    </row>
    <row r="479" spans="1:8" s="25" customFormat="1">
      <c r="A479"/>
      <c r="E479" s="3"/>
      <c r="F479" s="55"/>
      <c r="G479"/>
      <c r="H479"/>
    </row>
    <row r="480" spans="1:8" s="25" customFormat="1">
      <c r="A480"/>
      <c r="E480" s="3"/>
      <c r="F480" s="55"/>
      <c r="G480"/>
      <c r="H480"/>
    </row>
    <row r="481" spans="1:8" s="25" customFormat="1">
      <c r="A481"/>
      <c r="B481"/>
      <c r="C481"/>
      <c r="D481"/>
      <c r="E481" s="3"/>
      <c r="F481" s="55"/>
      <c r="G481"/>
      <c r="H481"/>
    </row>
    <row r="482" spans="1:8" s="25" customFormat="1">
      <c r="A482"/>
      <c r="B482"/>
      <c r="C482"/>
      <c r="D482"/>
      <c r="E482" s="3"/>
      <c r="F482" s="55"/>
      <c r="G482"/>
      <c r="H482"/>
    </row>
    <row r="483" spans="1:8" s="25" customFormat="1">
      <c r="A483"/>
      <c r="B483"/>
      <c r="C483"/>
      <c r="D483"/>
      <c r="E483" s="3"/>
      <c r="F483" s="55"/>
      <c r="G483"/>
      <c r="H483"/>
    </row>
    <row r="484" spans="1:8" s="25" customFormat="1">
      <c r="A484"/>
      <c r="E484" s="3"/>
      <c r="F484" s="55"/>
      <c r="G484"/>
      <c r="H484"/>
    </row>
    <row r="485" spans="1:8" s="25" customFormat="1">
      <c r="A485"/>
      <c r="E485" s="3"/>
      <c r="F485" s="55"/>
      <c r="G485"/>
      <c r="H485"/>
    </row>
    <row r="486" spans="1:8" s="25" customFormat="1">
      <c r="A486"/>
      <c r="E486" s="3"/>
      <c r="F486" s="55"/>
      <c r="G486"/>
      <c r="H486"/>
    </row>
    <row r="487" spans="1:8" s="25" customFormat="1">
      <c r="A487"/>
      <c r="E487" s="3"/>
      <c r="F487" s="55"/>
      <c r="G487"/>
      <c r="H487"/>
    </row>
    <row r="488" spans="1:8" s="25" customFormat="1">
      <c r="A488"/>
      <c r="E488" s="3"/>
      <c r="F488" s="55"/>
      <c r="G488"/>
      <c r="H488"/>
    </row>
    <row r="489" spans="1:8" s="25" customFormat="1">
      <c r="A489"/>
      <c r="E489" s="3"/>
      <c r="F489" s="55"/>
      <c r="G489"/>
      <c r="H489"/>
    </row>
    <row r="490" spans="1:8" s="25" customFormat="1">
      <c r="A490"/>
      <c r="E490" s="3"/>
      <c r="F490" s="55"/>
      <c r="G490"/>
      <c r="H490"/>
    </row>
    <row r="491" spans="1:8" s="25" customFormat="1">
      <c r="A491"/>
      <c r="E491" s="3"/>
      <c r="F491" s="55"/>
      <c r="G491"/>
      <c r="H491"/>
    </row>
    <row r="492" spans="1:8" s="25" customFormat="1">
      <c r="A492"/>
      <c r="E492" s="3"/>
      <c r="F492" s="55"/>
      <c r="G492"/>
      <c r="H492"/>
    </row>
    <row r="493" spans="1:8" s="25" customFormat="1">
      <c r="A493"/>
      <c r="E493" s="3"/>
      <c r="F493" s="55"/>
      <c r="G493"/>
      <c r="H493"/>
    </row>
    <row r="494" spans="1:8" s="25" customFormat="1">
      <c r="A494"/>
      <c r="B494"/>
      <c r="C494"/>
      <c r="D494"/>
      <c r="E494" s="3"/>
      <c r="F494" s="55"/>
      <c r="G494"/>
      <c r="H494"/>
    </row>
    <row r="495" spans="1:8" s="25" customFormat="1">
      <c r="A495"/>
      <c r="B495"/>
      <c r="C495"/>
      <c r="D495"/>
      <c r="E495" s="3"/>
      <c r="F495" s="55"/>
      <c r="G495"/>
      <c r="H495"/>
    </row>
    <row r="496" spans="1:8" s="25" customFormat="1">
      <c r="A496"/>
      <c r="B496"/>
      <c r="C496"/>
      <c r="D496"/>
      <c r="E496" s="3"/>
      <c r="F496" s="55"/>
      <c r="G496"/>
      <c r="H496"/>
    </row>
    <row r="497" spans="1:8" s="25" customFormat="1">
      <c r="A497"/>
      <c r="B497"/>
      <c r="C497"/>
      <c r="D497"/>
      <c r="E497" s="3"/>
      <c r="F497" s="55"/>
      <c r="G497"/>
      <c r="H497"/>
    </row>
    <row r="498" spans="1:8" s="25" customFormat="1">
      <c r="A498"/>
      <c r="B498"/>
      <c r="C498"/>
      <c r="D498"/>
      <c r="E498" s="3"/>
      <c r="F498" s="55"/>
      <c r="G498"/>
      <c r="H498"/>
    </row>
    <row r="499" spans="1:8" s="25" customFormat="1">
      <c r="A499"/>
      <c r="B499"/>
      <c r="C499"/>
      <c r="D499"/>
      <c r="E499" s="3"/>
      <c r="F499" s="55"/>
      <c r="G499"/>
      <c r="H499"/>
    </row>
    <row r="500" spans="1:8" s="25" customFormat="1">
      <c r="A500"/>
      <c r="B500"/>
      <c r="C500"/>
      <c r="D500"/>
      <c r="E500" s="3"/>
      <c r="F500" s="55"/>
      <c r="G500"/>
      <c r="H500"/>
    </row>
    <row r="501" spans="1:8" s="25" customFormat="1">
      <c r="A501"/>
      <c r="B501"/>
      <c r="C501"/>
      <c r="D501"/>
      <c r="E501" s="3"/>
      <c r="F501" s="55"/>
      <c r="G501"/>
      <c r="H501"/>
    </row>
    <row r="502" spans="1:8" s="25" customFormat="1">
      <c r="A502"/>
      <c r="B502"/>
      <c r="C502"/>
      <c r="D502"/>
      <c r="E502" s="3"/>
      <c r="F502" s="55"/>
      <c r="G502"/>
      <c r="H502"/>
    </row>
    <row r="503" spans="1:8" s="25" customFormat="1">
      <c r="A503"/>
      <c r="B503"/>
      <c r="C503"/>
      <c r="D503"/>
      <c r="E503" s="3"/>
      <c r="F503" s="55"/>
      <c r="G503"/>
      <c r="H503"/>
    </row>
    <row r="504" spans="1:8" s="25" customFormat="1">
      <c r="A504"/>
      <c r="B504"/>
      <c r="C504"/>
      <c r="D504"/>
      <c r="E504" s="3"/>
      <c r="F504" s="55"/>
      <c r="G504"/>
      <c r="H504"/>
    </row>
    <row r="505" spans="1:8" s="25" customFormat="1">
      <c r="A505"/>
      <c r="B505"/>
      <c r="C505"/>
      <c r="D505"/>
      <c r="E505" s="3"/>
      <c r="F505" s="55"/>
      <c r="G505"/>
      <c r="H505"/>
    </row>
    <row r="506" spans="1:8" s="25" customFormat="1">
      <c r="A506"/>
      <c r="B506"/>
      <c r="C506"/>
      <c r="D506"/>
      <c r="E506" s="3"/>
      <c r="F506" s="55"/>
      <c r="G506"/>
      <c r="H506"/>
    </row>
    <row r="507" spans="1:8" s="25" customFormat="1">
      <c r="A507"/>
      <c r="B507"/>
      <c r="C507"/>
      <c r="D507"/>
      <c r="E507" s="3"/>
      <c r="F507" s="55"/>
      <c r="G507"/>
      <c r="H507"/>
    </row>
    <row r="508" spans="1:8" s="25" customFormat="1">
      <c r="A508"/>
      <c r="B508"/>
      <c r="C508"/>
      <c r="D508"/>
      <c r="E508" s="3"/>
      <c r="F508" s="55"/>
      <c r="G508"/>
      <c r="H508"/>
    </row>
    <row r="509" spans="1:8" s="25" customFormat="1">
      <c r="A509"/>
      <c r="B509"/>
      <c r="C509"/>
      <c r="D509"/>
      <c r="E509" s="3"/>
      <c r="F509" s="55"/>
      <c r="G509"/>
      <c r="H509"/>
    </row>
    <row r="510" spans="1:8" s="25" customFormat="1">
      <c r="A510"/>
      <c r="B510"/>
      <c r="C510"/>
      <c r="D510"/>
      <c r="E510" s="3"/>
      <c r="F510" s="55"/>
      <c r="G510"/>
      <c r="H510"/>
    </row>
    <row r="511" spans="1:8" s="25" customFormat="1">
      <c r="A511"/>
      <c r="B511"/>
      <c r="C511"/>
      <c r="D511"/>
      <c r="E511" s="3"/>
      <c r="F511" s="55"/>
      <c r="G511"/>
      <c r="H511"/>
    </row>
    <row r="512" spans="1:8" s="25" customFormat="1">
      <c r="A512"/>
      <c r="B512"/>
      <c r="C512"/>
      <c r="D512"/>
      <c r="E512" s="3"/>
      <c r="F512" s="55"/>
      <c r="G512"/>
      <c r="H512"/>
    </row>
    <row r="513" spans="1:8" s="25" customFormat="1">
      <c r="A513"/>
      <c r="B513"/>
      <c r="C513"/>
      <c r="D513"/>
      <c r="E513" s="3"/>
      <c r="F513" s="55"/>
      <c r="G513"/>
      <c r="H513"/>
    </row>
    <row r="514" spans="1:8" s="25" customFormat="1">
      <c r="A514"/>
      <c r="B514"/>
      <c r="C514"/>
      <c r="D514"/>
      <c r="E514" s="3"/>
      <c r="F514" s="55"/>
      <c r="G514"/>
      <c r="H514"/>
    </row>
    <row r="515" spans="1:8" s="25" customFormat="1">
      <c r="A515"/>
      <c r="B515"/>
      <c r="C515"/>
      <c r="D515"/>
      <c r="E515" s="3"/>
      <c r="F515" s="55"/>
      <c r="G515"/>
      <c r="H515"/>
    </row>
    <row r="516" spans="1:8" s="25" customFormat="1">
      <c r="A516"/>
      <c r="B516"/>
      <c r="C516"/>
      <c r="D516"/>
      <c r="E516" s="3"/>
      <c r="F516" s="55"/>
      <c r="G516"/>
      <c r="H516"/>
    </row>
    <row r="517" spans="1:8" s="25" customFormat="1">
      <c r="A517"/>
      <c r="B517" s="63"/>
      <c r="C517"/>
      <c r="D517"/>
      <c r="E517" s="3"/>
      <c r="F517" s="55"/>
      <c r="G517"/>
      <c r="H517"/>
    </row>
    <row r="518" spans="1:8" s="25" customFormat="1">
      <c r="A518"/>
      <c r="B518" s="63"/>
      <c r="C518"/>
      <c r="D518"/>
      <c r="E518" s="3"/>
      <c r="F518" s="55"/>
      <c r="G518"/>
      <c r="H518"/>
    </row>
    <row r="519" spans="1:8" s="25" customFormat="1">
      <c r="A519"/>
      <c r="B519" s="63"/>
      <c r="C519"/>
      <c r="D519"/>
      <c r="E519" s="3"/>
      <c r="F519" s="55"/>
      <c r="G519"/>
      <c r="H519"/>
    </row>
    <row r="520" spans="1:8" s="25" customFormat="1">
      <c r="A520"/>
      <c r="B520" s="63"/>
      <c r="C520"/>
      <c r="D520"/>
      <c r="E520" s="3"/>
      <c r="F520" s="55"/>
      <c r="G520"/>
      <c r="H520"/>
    </row>
    <row r="521" spans="1:8" s="25" customFormat="1">
      <c r="A521"/>
      <c r="B521" s="63"/>
      <c r="C521"/>
      <c r="D521"/>
      <c r="E521" s="3"/>
      <c r="F521" s="55"/>
      <c r="G521"/>
      <c r="H521"/>
    </row>
    <row r="522" spans="1:8" s="25" customFormat="1">
      <c r="A522"/>
      <c r="B522" s="63"/>
      <c r="C522"/>
      <c r="D522"/>
      <c r="E522" s="3"/>
      <c r="F522" s="55"/>
      <c r="G522"/>
      <c r="H522"/>
    </row>
    <row r="523" spans="1:8" s="25" customFormat="1">
      <c r="A523"/>
      <c r="B523" s="63"/>
      <c r="C523"/>
      <c r="D523"/>
      <c r="E523" s="3"/>
      <c r="F523" s="55"/>
      <c r="G523"/>
      <c r="H523"/>
    </row>
    <row r="524" spans="1:8" s="25" customFormat="1">
      <c r="A524"/>
      <c r="B524" s="63"/>
      <c r="C524"/>
      <c r="D524"/>
      <c r="E524" s="3"/>
      <c r="F524" s="55"/>
      <c r="G524"/>
      <c r="H524"/>
    </row>
    <row r="525" spans="1:8" s="25" customFormat="1">
      <c r="A525"/>
      <c r="B525" s="63"/>
      <c r="C525"/>
      <c r="D525"/>
      <c r="E525" s="3"/>
      <c r="F525" s="55"/>
      <c r="G525"/>
      <c r="H525"/>
    </row>
    <row r="526" spans="1:8" s="25" customFormat="1">
      <c r="A526"/>
      <c r="B526" s="63"/>
      <c r="C526"/>
      <c r="D526"/>
      <c r="E526" s="3"/>
      <c r="F526" s="55"/>
      <c r="G526"/>
      <c r="H526"/>
    </row>
    <row r="527" spans="1:8" s="25" customFormat="1">
      <c r="A527"/>
      <c r="B527" s="63"/>
      <c r="C527"/>
      <c r="D527"/>
      <c r="E527" s="3"/>
      <c r="F527" s="55"/>
      <c r="G527"/>
      <c r="H527"/>
    </row>
    <row r="528" spans="1:8" s="25" customFormat="1">
      <c r="A528"/>
      <c r="B528" s="63"/>
      <c r="C528"/>
      <c r="D528"/>
      <c r="E528" s="3"/>
      <c r="F528" s="55"/>
      <c r="G528"/>
      <c r="H528"/>
    </row>
    <row r="529" spans="1:8" s="25" customFormat="1">
      <c r="A529"/>
      <c r="B529" s="63"/>
      <c r="C529"/>
      <c r="D529"/>
      <c r="E529" s="3"/>
      <c r="F529" s="55"/>
      <c r="G529"/>
      <c r="H529"/>
    </row>
    <row r="530" spans="1:8" s="25" customFormat="1">
      <c r="A530"/>
      <c r="B530" s="63"/>
      <c r="C530"/>
      <c r="D530"/>
      <c r="E530" s="3"/>
      <c r="F530" s="55" t="s">
        <v>782</v>
      </c>
      <c r="G530"/>
      <c r="H530"/>
    </row>
    <row r="531" spans="1:8" s="25" customFormat="1">
      <c r="A531"/>
      <c r="B531" s="63"/>
      <c r="C531"/>
      <c r="D531"/>
      <c r="E531" s="3"/>
      <c r="F531" s="55" t="s">
        <v>782</v>
      </c>
      <c r="G531"/>
      <c r="H531"/>
    </row>
    <row r="532" spans="1:8" s="25" customFormat="1">
      <c r="A532"/>
      <c r="B532" s="63"/>
      <c r="C532"/>
      <c r="D532"/>
      <c r="E532" s="3"/>
      <c r="F532" s="55" t="s">
        <v>782</v>
      </c>
      <c r="G532"/>
      <c r="H532"/>
    </row>
    <row r="533" spans="1:8" s="25" customFormat="1">
      <c r="A533"/>
      <c r="B533" s="63"/>
      <c r="C533"/>
      <c r="D533"/>
      <c r="E533" s="3"/>
      <c r="F533" s="55" t="s">
        <v>782</v>
      </c>
      <c r="G533"/>
      <c r="H533"/>
    </row>
    <row r="534" spans="1:8" s="25" customFormat="1">
      <c r="A534"/>
      <c r="B534" s="63"/>
      <c r="C534"/>
      <c r="D534"/>
      <c r="E534" s="3"/>
      <c r="F534" s="55" t="s">
        <v>782</v>
      </c>
      <c r="G534"/>
      <c r="H534"/>
    </row>
    <row r="535" spans="1:8" s="25" customFormat="1">
      <c r="A535"/>
      <c r="B535" s="63"/>
      <c r="C535"/>
      <c r="D535"/>
      <c r="E535" s="3"/>
      <c r="F535" s="55" t="s">
        <v>782</v>
      </c>
      <c r="G535"/>
      <c r="H535"/>
    </row>
    <row r="536" spans="1:8" s="25" customFormat="1">
      <c r="A536"/>
      <c r="B536" s="63"/>
      <c r="C536"/>
      <c r="D536"/>
      <c r="E536" s="3"/>
      <c r="F536" s="55" t="s">
        <v>782</v>
      </c>
      <c r="G536"/>
      <c r="H536"/>
    </row>
    <row r="537" spans="1:8" s="25" customFormat="1">
      <c r="A537"/>
      <c r="B537" s="63"/>
      <c r="C537"/>
      <c r="D537"/>
      <c r="E537" s="3"/>
      <c r="F537" s="55" t="s">
        <v>782</v>
      </c>
      <c r="G537"/>
      <c r="H537"/>
    </row>
    <row r="538" spans="1:8" s="25" customFormat="1">
      <c r="A538"/>
      <c r="B538" s="63"/>
      <c r="C538"/>
      <c r="D538"/>
      <c r="E538" s="3"/>
      <c r="F538" s="55" t="s">
        <v>782</v>
      </c>
      <c r="G538"/>
      <c r="H538"/>
    </row>
    <row r="539" spans="1:8" s="25" customFormat="1">
      <c r="A539"/>
      <c r="B539" s="63"/>
      <c r="C539"/>
      <c r="D539"/>
      <c r="E539" s="3"/>
      <c r="F539" s="55" t="s">
        <v>782</v>
      </c>
      <c r="G539"/>
      <c r="H539"/>
    </row>
    <row r="540" spans="1:8" s="25" customFormat="1">
      <c r="A540"/>
      <c r="B540" s="63"/>
      <c r="C540"/>
      <c r="D540"/>
      <c r="E540" s="3"/>
      <c r="F540" s="55" t="s">
        <v>782</v>
      </c>
      <c r="G540"/>
      <c r="H540"/>
    </row>
    <row r="541" spans="1:8" s="25" customFormat="1">
      <c r="A541"/>
      <c r="B541" s="63"/>
      <c r="C541"/>
      <c r="D541"/>
      <c r="E541" s="3"/>
      <c r="F541" s="55" t="s">
        <v>782</v>
      </c>
      <c r="G541"/>
      <c r="H541"/>
    </row>
    <row r="542" spans="1:8" s="25" customFormat="1">
      <c r="A542"/>
      <c r="B542" s="63"/>
      <c r="C542"/>
      <c r="D542"/>
      <c r="E542" s="3"/>
      <c r="F542" s="55" t="s">
        <v>782</v>
      </c>
      <c r="G542"/>
      <c r="H542"/>
    </row>
    <row r="543" spans="1:8" s="25" customFormat="1">
      <c r="A543"/>
      <c r="B543" s="63"/>
      <c r="C543"/>
      <c r="D543"/>
      <c r="E543" s="3"/>
      <c r="F543" s="55" t="s">
        <v>782</v>
      </c>
      <c r="G543"/>
      <c r="H543"/>
    </row>
    <row r="544" spans="1:8" s="25" customFormat="1">
      <c r="A544"/>
      <c r="B544" s="63"/>
      <c r="C544"/>
      <c r="D544"/>
      <c r="E544" s="3"/>
      <c r="F544" s="55" t="s">
        <v>782</v>
      </c>
      <c r="G544"/>
      <c r="H544"/>
    </row>
    <row r="545" spans="1:8" s="25" customFormat="1">
      <c r="A545"/>
      <c r="B545" s="63"/>
      <c r="C545"/>
      <c r="D545"/>
      <c r="E545" s="3"/>
      <c r="F545" s="55" t="s">
        <v>782</v>
      </c>
      <c r="G545"/>
      <c r="H545"/>
    </row>
    <row r="546" spans="1:8" s="25" customFormat="1">
      <c r="A546"/>
      <c r="B546" s="63"/>
      <c r="C546"/>
      <c r="D546"/>
      <c r="E546" s="3"/>
      <c r="F546" s="55"/>
      <c r="G546"/>
      <c r="H546"/>
    </row>
    <row r="547" spans="1:8" s="25" customFormat="1">
      <c r="A547"/>
      <c r="B547" s="63"/>
      <c r="C547"/>
      <c r="D547"/>
      <c r="E547" s="3"/>
      <c r="F547" s="55"/>
      <c r="G547"/>
      <c r="H547"/>
    </row>
    <row r="548" spans="1:8" s="25" customFormat="1">
      <c r="A548"/>
      <c r="B548" s="63"/>
      <c r="C548"/>
      <c r="D548"/>
      <c r="E548" s="3"/>
      <c r="F548" s="55"/>
      <c r="G548"/>
      <c r="H548"/>
    </row>
    <row r="549" spans="1:8" s="25" customFormat="1">
      <c r="A549"/>
      <c r="B549" s="63"/>
      <c r="C549"/>
      <c r="D549"/>
      <c r="E549" s="3"/>
      <c r="F549" s="55"/>
      <c r="G549"/>
      <c r="H549"/>
    </row>
    <row r="550" spans="1:8" s="25" customFormat="1">
      <c r="A550"/>
      <c r="B550" s="63"/>
      <c r="C550"/>
      <c r="D550"/>
      <c r="E550" s="3"/>
      <c r="F550" s="55"/>
      <c r="G550"/>
      <c r="H550"/>
    </row>
    <row r="551" spans="1:8" s="25" customFormat="1">
      <c r="A551"/>
      <c r="B551" s="63"/>
      <c r="C551"/>
      <c r="D551"/>
      <c r="E551" s="3"/>
      <c r="F551" s="55"/>
      <c r="G551"/>
      <c r="H551"/>
    </row>
    <row r="552" spans="1:8" s="25" customFormat="1">
      <c r="A552"/>
      <c r="B552" s="63"/>
      <c r="C552"/>
      <c r="D552"/>
      <c r="E552" s="3"/>
      <c r="F552" s="55"/>
      <c r="G552"/>
      <c r="H552"/>
    </row>
    <row r="553" spans="1:8" s="25" customFormat="1">
      <c r="A553"/>
      <c r="B553" s="63"/>
      <c r="C553"/>
      <c r="D553"/>
      <c r="E553" s="3"/>
      <c r="F553" s="55"/>
      <c r="G553"/>
      <c r="H553"/>
    </row>
    <row r="554" spans="1:8" s="25" customFormat="1">
      <c r="A554"/>
      <c r="B554" s="63"/>
      <c r="C554"/>
      <c r="D554"/>
      <c r="E554" s="3"/>
      <c r="F554" s="55"/>
      <c r="G554"/>
      <c r="H554"/>
    </row>
    <row r="555" spans="1:8" s="25" customFormat="1">
      <c r="A555"/>
      <c r="B555" s="63"/>
      <c r="C555"/>
      <c r="D555"/>
      <c r="E555" s="3"/>
      <c r="F555" s="55"/>
      <c r="G555"/>
      <c r="H555"/>
    </row>
    <row r="556" spans="1:8" s="25" customFormat="1">
      <c r="A556"/>
      <c r="B556" s="63"/>
      <c r="C556"/>
      <c r="D556"/>
      <c r="E556" s="3"/>
      <c r="F556" s="55"/>
      <c r="G556"/>
      <c r="H556"/>
    </row>
    <row r="557" spans="1:8" s="25" customFormat="1">
      <c r="A557"/>
      <c r="B557" s="63"/>
      <c r="C557"/>
      <c r="D557"/>
      <c r="E557" s="3"/>
      <c r="F557" s="55"/>
      <c r="G557"/>
      <c r="H557"/>
    </row>
    <row r="558" spans="1:8" s="25" customFormat="1">
      <c r="A558"/>
      <c r="B558" s="63"/>
      <c r="C558"/>
      <c r="D558"/>
      <c r="E558" s="3"/>
      <c r="F558" s="55"/>
      <c r="G558"/>
      <c r="H558"/>
    </row>
    <row r="559" spans="1:8" s="25" customFormat="1">
      <c r="A559"/>
      <c r="B559" s="63"/>
      <c r="C559"/>
      <c r="D559"/>
      <c r="E559" s="3"/>
      <c r="F559" s="55"/>
      <c r="G559"/>
      <c r="H559"/>
    </row>
    <row r="560" spans="1:8" s="25" customFormat="1">
      <c r="A560"/>
      <c r="B560" s="63"/>
      <c r="C560"/>
      <c r="D560"/>
      <c r="E560" s="3"/>
      <c r="F560" s="55"/>
      <c r="G560" s="3"/>
      <c r="H560"/>
    </row>
    <row r="561" spans="1:8" s="25" customFormat="1">
      <c r="A561"/>
      <c r="B561" s="63"/>
      <c r="C561"/>
      <c r="D561"/>
      <c r="E561" s="3"/>
      <c r="F561" s="55"/>
      <c r="G561"/>
      <c r="H561"/>
    </row>
    <row r="562" spans="1:8" s="25" customFormat="1">
      <c r="A562"/>
      <c r="B562" s="63"/>
      <c r="C562"/>
      <c r="D562"/>
      <c r="E562" s="3"/>
      <c r="F562" s="55"/>
      <c r="G562"/>
      <c r="H562"/>
    </row>
    <row r="563" spans="1:8" s="25" customFormat="1">
      <c r="A563"/>
      <c r="B563" s="63"/>
      <c r="C563"/>
      <c r="D563"/>
      <c r="E563" s="3"/>
      <c r="F563" s="55"/>
      <c r="G563"/>
      <c r="H563"/>
    </row>
    <row r="564" spans="1:8" s="25" customFormat="1">
      <c r="A564"/>
      <c r="B564" s="63"/>
      <c r="C564"/>
      <c r="D564"/>
      <c r="E564" s="3"/>
      <c r="F564" s="55"/>
      <c r="G564"/>
      <c r="H564"/>
    </row>
    <row r="565" spans="1:8" s="25" customFormat="1">
      <c r="A565"/>
      <c r="B565" s="63"/>
      <c r="C565"/>
      <c r="D565"/>
      <c r="E565" s="3"/>
      <c r="F565" s="55"/>
      <c r="G565"/>
      <c r="H565"/>
    </row>
    <row r="566" spans="1:8" s="25" customFormat="1">
      <c r="A566"/>
      <c r="B566" s="63"/>
      <c r="C566"/>
      <c r="D566"/>
      <c r="E566" s="3"/>
      <c r="F566" s="55"/>
      <c r="G566"/>
      <c r="H566"/>
    </row>
    <row r="567" spans="1:8" s="25" customFormat="1">
      <c r="A567"/>
      <c r="B567" s="63"/>
      <c r="C567"/>
      <c r="D567"/>
      <c r="E567" s="3"/>
      <c r="F567" s="55"/>
      <c r="G567"/>
      <c r="H567"/>
    </row>
    <row r="568" spans="1:8" s="25" customFormat="1">
      <c r="A568"/>
      <c r="B568" s="63"/>
      <c r="C568"/>
      <c r="D568"/>
      <c r="E568" s="3"/>
      <c r="F568" s="55"/>
      <c r="G568"/>
      <c r="H568"/>
    </row>
    <row r="569" spans="1:8" s="25" customFormat="1">
      <c r="A569"/>
      <c r="B569" s="63"/>
      <c r="C569"/>
      <c r="D569"/>
      <c r="E569" s="3"/>
      <c r="F569" s="55"/>
      <c r="G569"/>
      <c r="H569"/>
    </row>
    <row r="570" spans="1:8" s="25" customFormat="1">
      <c r="A570"/>
      <c r="B570" s="63"/>
      <c r="C570"/>
      <c r="D570"/>
      <c r="E570" s="3"/>
      <c r="F570" s="55"/>
      <c r="G570"/>
      <c r="H570"/>
    </row>
    <row r="571" spans="1:8" s="25" customFormat="1">
      <c r="A571"/>
      <c r="B571" s="63"/>
      <c r="C571"/>
      <c r="D571"/>
      <c r="E571" s="3"/>
      <c r="F571" s="55"/>
      <c r="G571"/>
      <c r="H571"/>
    </row>
    <row r="572" spans="1:8" s="25" customFormat="1">
      <c r="A572"/>
      <c r="B572" s="63"/>
      <c r="C572"/>
      <c r="D572"/>
      <c r="E572" s="3"/>
      <c r="F572" s="55"/>
      <c r="G572"/>
      <c r="H572"/>
    </row>
    <row r="573" spans="1:8" s="25" customFormat="1">
      <c r="A573"/>
      <c r="B573" s="63"/>
      <c r="C573"/>
      <c r="D573"/>
      <c r="E573" s="3"/>
      <c r="F573" s="55"/>
      <c r="G573" s="3"/>
      <c r="H573"/>
    </row>
    <row r="574" spans="1:8" s="25" customFormat="1">
      <c r="A574"/>
      <c r="B574" s="63"/>
      <c r="C574"/>
      <c r="D574"/>
      <c r="E574" s="3"/>
      <c r="F574" s="55"/>
      <c r="G574"/>
      <c r="H574"/>
    </row>
    <row r="575" spans="1:8" s="25" customFormat="1">
      <c r="A575"/>
      <c r="B575" s="63"/>
      <c r="C575"/>
      <c r="D575"/>
      <c r="E575" s="3"/>
      <c r="F575" s="55"/>
      <c r="G575"/>
      <c r="H575"/>
    </row>
    <row r="576" spans="1:8" s="25" customFormat="1">
      <c r="A576"/>
      <c r="B576" s="63"/>
      <c r="C576"/>
      <c r="D576"/>
      <c r="E576" s="3"/>
      <c r="F576" s="55"/>
      <c r="G576"/>
      <c r="H576"/>
    </row>
    <row r="577" spans="1:8" s="25" customFormat="1">
      <c r="A577"/>
      <c r="B577" s="63"/>
      <c r="C577"/>
      <c r="D577"/>
      <c r="E577" s="3"/>
      <c r="F577" s="55"/>
      <c r="G577"/>
      <c r="H577"/>
    </row>
    <row r="578" spans="1:8" s="25" customFormat="1">
      <c r="A578"/>
      <c r="B578" s="63"/>
      <c r="C578"/>
      <c r="D578"/>
      <c r="E578" s="3"/>
      <c r="F578" s="55"/>
      <c r="G578"/>
      <c r="H578"/>
    </row>
    <row r="579" spans="1:8" s="25" customFormat="1">
      <c r="A579"/>
      <c r="B579" s="63"/>
      <c r="C579"/>
      <c r="D579"/>
      <c r="E579" s="3"/>
      <c r="F579" s="55"/>
      <c r="G579"/>
      <c r="H579"/>
    </row>
    <row r="580" spans="1:8" s="25" customFormat="1">
      <c r="A580"/>
      <c r="B580" s="63"/>
      <c r="C580"/>
      <c r="D580"/>
      <c r="E580" s="3"/>
      <c r="F580" s="55"/>
      <c r="G580"/>
      <c r="H580"/>
    </row>
    <row r="581" spans="1:8" s="25" customFormat="1">
      <c r="A581"/>
      <c r="B581" s="63"/>
      <c r="C581"/>
      <c r="D581"/>
      <c r="E581" s="3"/>
      <c r="F581" s="55"/>
      <c r="G581"/>
      <c r="H581"/>
    </row>
    <row r="582" spans="1:8" s="25" customFormat="1">
      <c r="A582"/>
      <c r="B582" s="63"/>
      <c r="C582"/>
      <c r="D582"/>
      <c r="E582" s="3"/>
      <c r="F582" s="55"/>
      <c r="G582"/>
      <c r="H582"/>
    </row>
    <row r="583" spans="1:8" s="25" customFormat="1">
      <c r="A583"/>
      <c r="B583" s="63"/>
      <c r="C583"/>
      <c r="D583"/>
      <c r="E583" s="3"/>
      <c r="F583" s="55"/>
      <c r="G583"/>
      <c r="H583"/>
    </row>
    <row r="584" spans="1:8" s="25" customFormat="1">
      <c r="A584"/>
      <c r="B584" s="63"/>
      <c r="C584"/>
      <c r="D584"/>
      <c r="E584" s="3"/>
      <c r="F584" s="55"/>
      <c r="G584"/>
      <c r="H584"/>
    </row>
    <row r="585" spans="1:8" s="25" customFormat="1">
      <c r="A585"/>
      <c r="B585" s="63"/>
      <c r="C585"/>
      <c r="D585"/>
      <c r="E585" s="3"/>
      <c r="F585" s="55"/>
      <c r="G585"/>
      <c r="H585"/>
    </row>
    <row r="586" spans="1:8" s="25" customFormat="1">
      <c r="A586"/>
      <c r="B586" s="63"/>
      <c r="C586"/>
      <c r="D586"/>
      <c r="E586" s="3"/>
      <c r="F586" s="55"/>
      <c r="G586"/>
      <c r="H586"/>
    </row>
    <row r="587" spans="1:8" s="25" customFormat="1">
      <c r="A587"/>
      <c r="B587" s="63"/>
      <c r="C587"/>
      <c r="D587"/>
      <c r="E587" s="3"/>
      <c r="F587" s="55"/>
      <c r="G587"/>
      <c r="H587"/>
    </row>
    <row r="588" spans="1:8" s="25" customFormat="1">
      <c r="A588"/>
      <c r="B588" s="63"/>
      <c r="C588"/>
      <c r="D588"/>
      <c r="E588" s="3"/>
      <c r="F588" s="55"/>
      <c r="G588"/>
      <c r="H588"/>
    </row>
    <row r="589" spans="1:8" s="25" customFormat="1">
      <c r="A589"/>
      <c r="B589" s="63"/>
      <c r="C589"/>
      <c r="D589"/>
      <c r="E589" s="3"/>
      <c r="F589" s="55"/>
      <c r="G589"/>
      <c r="H589"/>
    </row>
    <row r="590" spans="1:8" s="25" customFormat="1">
      <c r="A590"/>
      <c r="B590" s="63"/>
      <c r="C590"/>
      <c r="D590"/>
      <c r="E590" s="3"/>
      <c r="F590" s="55"/>
      <c r="G590"/>
      <c r="H590"/>
    </row>
    <row r="591" spans="1:8" s="25" customFormat="1">
      <c r="A591"/>
      <c r="B591" s="63"/>
      <c r="C591"/>
      <c r="D591"/>
      <c r="E591" s="3"/>
      <c r="F591" s="55"/>
      <c r="G591"/>
      <c r="H591"/>
    </row>
    <row r="592" spans="1:8" s="25" customFormat="1">
      <c r="A592"/>
      <c r="B592" s="63"/>
      <c r="C592"/>
      <c r="D592"/>
      <c r="E592" s="3"/>
      <c r="F592" s="55"/>
      <c r="G592"/>
      <c r="H592"/>
    </row>
    <row r="593" spans="1:8" s="25" customFormat="1">
      <c r="A593"/>
      <c r="B593" s="63"/>
      <c r="C593"/>
      <c r="D593"/>
      <c r="E593" s="3"/>
      <c r="F593" s="55"/>
      <c r="G593"/>
      <c r="H593"/>
    </row>
    <row r="594" spans="1:8" s="25" customFormat="1">
      <c r="A594"/>
      <c r="B594" s="63"/>
      <c r="C594"/>
      <c r="D594"/>
      <c r="E594" s="3"/>
      <c r="F594" s="55"/>
      <c r="G594"/>
      <c r="H594"/>
    </row>
    <row r="595" spans="1:8" s="25" customFormat="1">
      <c r="A595"/>
      <c r="B595" s="63"/>
      <c r="C595"/>
      <c r="D595"/>
      <c r="E595" s="3"/>
      <c r="F595" s="55"/>
      <c r="G595" s="3"/>
      <c r="H595"/>
    </row>
    <row r="596" spans="1:8" s="25" customFormat="1">
      <c r="A596"/>
      <c r="B596" s="63"/>
      <c r="C596"/>
      <c r="D596"/>
      <c r="E596" s="3"/>
      <c r="F596" s="55"/>
      <c r="G596" s="3"/>
      <c r="H596"/>
    </row>
    <row r="597" spans="1:8" s="25" customFormat="1">
      <c r="A597"/>
      <c r="B597" s="63"/>
      <c r="C597"/>
      <c r="D597"/>
      <c r="E597" s="3"/>
      <c r="F597" s="55"/>
      <c r="G597"/>
      <c r="H597"/>
    </row>
    <row r="598" spans="1:8" s="25" customFormat="1">
      <c r="A598"/>
      <c r="B598" s="63"/>
      <c r="C598"/>
      <c r="D598"/>
      <c r="E598" s="3"/>
      <c r="F598" s="55"/>
      <c r="G598" s="3"/>
      <c r="H598"/>
    </row>
    <row r="599" spans="1:8" s="25" customFormat="1">
      <c r="A599"/>
      <c r="B599" s="63"/>
      <c r="C599"/>
      <c r="D599"/>
      <c r="E599" s="3"/>
      <c r="F599" s="55"/>
      <c r="G599"/>
      <c r="H599"/>
    </row>
    <row r="600" spans="1:8" s="25" customFormat="1">
      <c r="A600"/>
      <c r="B600" s="63"/>
      <c r="C600"/>
      <c r="D600"/>
      <c r="E600" s="3"/>
      <c r="F600" s="55"/>
      <c r="G600"/>
      <c r="H600"/>
    </row>
    <row r="601" spans="1:8" s="25" customFormat="1">
      <c r="A601"/>
      <c r="B601" s="63"/>
      <c r="C601"/>
      <c r="D601"/>
      <c r="E601" s="3"/>
      <c r="F601" s="55"/>
      <c r="G601"/>
      <c r="H601"/>
    </row>
    <row r="602" spans="1:8" s="25" customFormat="1">
      <c r="A602"/>
      <c r="B602" s="63"/>
      <c r="C602"/>
      <c r="D602"/>
      <c r="E602" s="3"/>
      <c r="F602" s="55"/>
      <c r="G602"/>
      <c r="H602"/>
    </row>
    <row r="603" spans="1:8" s="25" customFormat="1">
      <c r="A603"/>
      <c r="B603" s="63"/>
      <c r="C603"/>
      <c r="D603"/>
      <c r="E603" s="3"/>
      <c r="F603" s="55"/>
      <c r="G603" s="3"/>
      <c r="H603"/>
    </row>
    <row r="604" spans="1:8" s="25" customFormat="1">
      <c r="A604"/>
      <c r="B604" s="63"/>
      <c r="C604"/>
      <c r="D604"/>
      <c r="E604" s="3"/>
      <c r="F604" s="55"/>
      <c r="G604" s="3"/>
      <c r="H604"/>
    </row>
    <row r="605" spans="1:8" s="25" customFormat="1">
      <c r="A605"/>
      <c r="B605" s="63"/>
      <c r="C605"/>
      <c r="D605"/>
      <c r="E605" s="3"/>
      <c r="F605" s="55"/>
      <c r="G605"/>
      <c r="H605"/>
    </row>
    <row r="606" spans="1:8" s="25" customFormat="1">
      <c r="A606"/>
      <c r="B606" s="63"/>
      <c r="C606"/>
      <c r="D606"/>
      <c r="E606" s="3"/>
      <c r="F606" s="55"/>
      <c r="G606"/>
      <c r="H606"/>
    </row>
    <row r="607" spans="1:8" s="25" customFormat="1">
      <c r="A607"/>
      <c r="B607" s="63"/>
      <c r="C607"/>
      <c r="D607"/>
      <c r="E607" s="3"/>
      <c r="F607" s="55"/>
      <c r="G607"/>
      <c r="H607"/>
    </row>
    <row r="608" spans="1:8" s="25" customFormat="1">
      <c r="A608"/>
      <c r="B608" s="63"/>
      <c r="C608"/>
      <c r="D608"/>
      <c r="E608" s="3"/>
      <c r="F608" s="55"/>
      <c r="G608"/>
      <c r="H608"/>
    </row>
    <row r="609" spans="1:8" s="25" customFormat="1">
      <c r="A609"/>
      <c r="B609" s="63"/>
      <c r="C609"/>
      <c r="D609"/>
      <c r="E609" s="3"/>
      <c r="F609" s="55"/>
      <c r="G609"/>
      <c r="H609"/>
    </row>
    <row r="610" spans="1:8" s="25" customFormat="1">
      <c r="A610"/>
      <c r="B610" s="63"/>
      <c r="C610"/>
      <c r="D610"/>
      <c r="E610" s="3"/>
      <c r="F610" s="55"/>
      <c r="G610"/>
      <c r="H610"/>
    </row>
    <row r="611" spans="1:8" s="25" customFormat="1">
      <c r="A611"/>
      <c r="B611" s="63"/>
      <c r="C611"/>
      <c r="D611"/>
      <c r="E611" s="3"/>
      <c r="F611" s="55"/>
      <c r="G611"/>
      <c r="H611"/>
    </row>
    <row r="612" spans="1:8" s="25" customFormat="1">
      <c r="A612"/>
      <c r="B612" s="63"/>
      <c r="C612"/>
      <c r="D612"/>
      <c r="E612" s="3"/>
      <c r="F612" s="55"/>
      <c r="G612"/>
      <c r="H612"/>
    </row>
    <row r="613" spans="1:8" s="25" customFormat="1">
      <c r="A613"/>
      <c r="B613" s="63"/>
      <c r="C613"/>
      <c r="D613"/>
      <c r="E613" s="3"/>
      <c r="F613" s="55"/>
      <c r="G613"/>
      <c r="H613"/>
    </row>
    <row r="614" spans="1:8" s="25" customFormat="1">
      <c r="A614"/>
      <c r="B614" s="63"/>
      <c r="C614"/>
      <c r="D614"/>
      <c r="E614" s="3"/>
      <c r="F614" s="55"/>
      <c r="G614"/>
      <c r="H614"/>
    </row>
    <row r="615" spans="1:8" s="25" customFormat="1">
      <c r="A615"/>
      <c r="B615" s="63"/>
      <c r="C615"/>
      <c r="D615"/>
      <c r="E615" s="3"/>
      <c r="F615" s="55"/>
      <c r="G615"/>
      <c r="H615"/>
    </row>
    <row r="616" spans="1:8" s="25" customFormat="1">
      <c r="A616"/>
      <c r="B616" s="63"/>
      <c r="C616"/>
      <c r="D616"/>
      <c r="E616" s="3"/>
      <c r="F616" s="55"/>
      <c r="G616"/>
      <c r="H616"/>
    </row>
    <row r="617" spans="1:8" s="25" customFormat="1">
      <c r="A617"/>
      <c r="B617" s="63"/>
      <c r="C617"/>
      <c r="D617"/>
      <c r="E617" s="3"/>
      <c r="F617" s="55"/>
      <c r="G617"/>
      <c r="H617"/>
    </row>
    <row r="618" spans="1:8" s="25" customFormat="1">
      <c r="A618"/>
      <c r="B618" s="63"/>
      <c r="C618"/>
      <c r="D618"/>
      <c r="E618" s="3"/>
      <c r="F618" s="55"/>
      <c r="G618"/>
      <c r="H618"/>
    </row>
    <row r="619" spans="1:8" s="25" customFormat="1">
      <c r="A619"/>
      <c r="B619" s="63"/>
      <c r="C619"/>
      <c r="D619"/>
      <c r="E619" s="3"/>
      <c r="F619" s="55"/>
      <c r="G619"/>
      <c r="H619"/>
    </row>
    <row r="620" spans="1:8" s="25" customFormat="1">
      <c r="A620"/>
      <c r="B620" s="63"/>
      <c r="C620"/>
      <c r="D620"/>
      <c r="E620" s="3"/>
      <c r="F620" s="55"/>
      <c r="G620"/>
      <c r="H620"/>
    </row>
    <row r="621" spans="1:8" s="25" customFormat="1">
      <c r="A621"/>
      <c r="B621" s="63"/>
      <c r="C621"/>
      <c r="D621"/>
      <c r="E621" s="3"/>
      <c r="F621" s="55"/>
      <c r="G621"/>
      <c r="H621"/>
    </row>
    <row r="622" spans="1:8" s="25" customFormat="1">
      <c r="A622"/>
      <c r="B622" s="63"/>
      <c r="C622"/>
      <c r="D622"/>
      <c r="E622" s="3"/>
      <c r="F622" s="55"/>
      <c r="G622" s="3"/>
      <c r="H622"/>
    </row>
    <row r="623" spans="1:8" s="25" customFormat="1">
      <c r="A623"/>
      <c r="B623" s="63"/>
      <c r="C623"/>
      <c r="D623"/>
      <c r="E623" s="3"/>
      <c r="F623" s="55"/>
      <c r="G623"/>
      <c r="H623"/>
    </row>
    <row r="624" spans="1:8" s="25" customFormat="1">
      <c r="A624"/>
      <c r="B624" s="63"/>
      <c r="C624"/>
      <c r="D624"/>
      <c r="E624" s="3"/>
      <c r="F624" s="55"/>
      <c r="G624"/>
      <c r="H624"/>
    </row>
    <row r="625" spans="1:8" s="25" customFormat="1">
      <c r="A625"/>
      <c r="B625" s="63"/>
      <c r="C625"/>
      <c r="D625"/>
      <c r="E625" s="3"/>
      <c r="F625" s="55"/>
      <c r="G625"/>
      <c r="H625"/>
    </row>
    <row r="626" spans="1:8" s="25" customFormat="1">
      <c r="A626"/>
      <c r="B626" s="63"/>
      <c r="C626"/>
      <c r="D626"/>
      <c r="E626" s="3"/>
      <c r="F626" s="55"/>
      <c r="G626"/>
      <c r="H626"/>
    </row>
    <row r="627" spans="1:8" s="25" customFormat="1">
      <c r="A627"/>
      <c r="B627" s="63"/>
      <c r="C627"/>
      <c r="D627"/>
      <c r="E627" s="3"/>
      <c r="F627" s="55"/>
      <c r="G627"/>
      <c r="H627"/>
    </row>
    <row r="628" spans="1:8" s="25" customFormat="1">
      <c r="A628"/>
      <c r="B628" s="63"/>
      <c r="C628"/>
      <c r="D628"/>
      <c r="E628" s="3"/>
      <c r="F628" s="55"/>
      <c r="G628"/>
      <c r="H628"/>
    </row>
    <row r="629" spans="1:8" s="25" customFormat="1">
      <c r="A629"/>
      <c r="B629" s="63"/>
      <c r="C629"/>
      <c r="D629"/>
      <c r="E629" s="3"/>
      <c r="F629" s="55"/>
      <c r="G629"/>
      <c r="H629"/>
    </row>
    <row r="630" spans="1:8" s="25" customFormat="1">
      <c r="A630"/>
      <c r="B630" s="63"/>
      <c r="C630"/>
      <c r="D630"/>
      <c r="E630" s="3"/>
      <c r="F630" s="55"/>
      <c r="G630"/>
      <c r="H630"/>
    </row>
    <row r="631" spans="1:8" s="25" customFormat="1">
      <c r="A631"/>
      <c r="B631" s="63"/>
      <c r="C631"/>
      <c r="D631"/>
      <c r="E631" s="3"/>
      <c r="F631" s="55"/>
      <c r="G631"/>
      <c r="H631"/>
    </row>
    <row r="632" spans="1:8" s="25" customFormat="1">
      <c r="A632"/>
      <c r="B632" s="63"/>
      <c r="C632"/>
      <c r="D632"/>
      <c r="E632" s="3"/>
      <c r="F632" s="55"/>
      <c r="G632"/>
      <c r="H632"/>
    </row>
    <row r="633" spans="1:8" s="25" customFormat="1">
      <c r="A633"/>
      <c r="B633" s="63"/>
      <c r="C633"/>
      <c r="D633"/>
      <c r="E633" s="3"/>
      <c r="F633" s="55"/>
      <c r="G633"/>
      <c r="H633"/>
    </row>
    <row r="634" spans="1:8" s="25" customFormat="1">
      <c r="A634"/>
      <c r="B634" s="63"/>
      <c r="C634"/>
      <c r="D634"/>
      <c r="E634" s="3"/>
      <c r="F634" s="55"/>
      <c r="G634" s="3"/>
      <c r="H634"/>
    </row>
    <row r="635" spans="1:8" s="25" customFormat="1">
      <c r="A635"/>
      <c r="B635" s="63"/>
      <c r="C635"/>
      <c r="D635"/>
      <c r="E635" s="3"/>
      <c r="F635" s="55"/>
      <c r="G635" s="3"/>
      <c r="H635"/>
    </row>
    <row r="636" spans="1:8" s="25" customFormat="1">
      <c r="A636"/>
      <c r="B636" s="63"/>
      <c r="C636"/>
      <c r="D636"/>
      <c r="E636" s="3"/>
      <c r="F636" s="55"/>
      <c r="G636" s="3"/>
      <c r="H636"/>
    </row>
    <row r="637" spans="1:8" s="25" customFormat="1">
      <c r="A637"/>
      <c r="B637" s="63"/>
      <c r="C637"/>
      <c r="D637"/>
      <c r="E637" s="3"/>
      <c r="F637" s="55"/>
      <c r="G637"/>
      <c r="H637"/>
    </row>
    <row r="638" spans="1:8" s="25" customFormat="1">
      <c r="A638"/>
      <c r="B638" s="63"/>
      <c r="C638"/>
      <c r="D638"/>
      <c r="E638" s="3"/>
      <c r="F638" s="55"/>
      <c r="G638"/>
      <c r="H638"/>
    </row>
    <row r="639" spans="1:8" s="25" customFormat="1">
      <c r="A639"/>
      <c r="B639" s="63"/>
      <c r="C639"/>
      <c r="D639"/>
      <c r="E639" s="3"/>
      <c r="F639" s="55"/>
      <c r="G639"/>
      <c r="H639"/>
    </row>
    <row r="640" spans="1:8" s="25" customFormat="1">
      <c r="A640"/>
      <c r="B640" s="63"/>
      <c r="C640"/>
      <c r="D640"/>
      <c r="E640" s="3"/>
      <c r="F640" s="55"/>
      <c r="G640"/>
      <c r="H640"/>
    </row>
    <row r="641" spans="1:8" s="25" customFormat="1">
      <c r="A641"/>
      <c r="B641" s="63"/>
      <c r="C641"/>
      <c r="D641"/>
      <c r="E641" s="3"/>
      <c r="F641" s="55"/>
      <c r="G641"/>
      <c r="H641"/>
    </row>
    <row r="642" spans="1:8" s="25" customFormat="1">
      <c r="A642"/>
      <c r="B642" s="63"/>
      <c r="C642"/>
      <c r="D642"/>
      <c r="E642" s="3"/>
      <c r="F642" s="55"/>
      <c r="G642" s="3"/>
      <c r="H642"/>
    </row>
    <row r="643" spans="1:8" s="25" customFormat="1">
      <c r="A643"/>
      <c r="B643" s="63"/>
      <c r="C643"/>
      <c r="D643"/>
      <c r="E643" s="3"/>
      <c r="F643" s="55"/>
      <c r="G643" s="3"/>
      <c r="H643"/>
    </row>
    <row r="644" spans="1:8" s="25" customFormat="1">
      <c r="A644"/>
      <c r="B644" s="63"/>
      <c r="C644"/>
      <c r="D644"/>
      <c r="E644" s="3"/>
      <c r="F644" s="55"/>
      <c r="G644" s="3"/>
      <c r="H644"/>
    </row>
    <row r="645" spans="1:8" s="25" customFormat="1">
      <c r="A645"/>
      <c r="B645" s="63"/>
      <c r="C645"/>
      <c r="D645"/>
      <c r="E645" s="3"/>
      <c r="F645" s="55"/>
      <c r="G645" s="3"/>
      <c r="H645"/>
    </row>
    <row r="646" spans="1:8" s="25" customFormat="1">
      <c r="A646"/>
      <c r="B646" s="63"/>
      <c r="C646"/>
      <c r="D646"/>
      <c r="E646" s="3"/>
      <c r="F646" s="55"/>
      <c r="G646"/>
      <c r="H646"/>
    </row>
    <row r="647" spans="1:8" s="25" customFormat="1">
      <c r="A647"/>
      <c r="B647" s="63"/>
      <c r="C647"/>
      <c r="D647"/>
      <c r="E647" s="3"/>
      <c r="F647" s="55"/>
      <c r="G647"/>
      <c r="H647"/>
    </row>
    <row r="648" spans="1:8" s="25" customFormat="1">
      <c r="A648"/>
      <c r="B648" s="63"/>
      <c r="C648"/>
      <c r="D648"/>
      <c r="E648" s="3"/>
      <c r="F648" s="55"/>
      <c r="G648"/>
      <c r="H648"/>
    </row>
    <row r="649" spans="1:8" s="25" customFormat="1">
      <c r="A649"/>
      <c r="B649" s="63"/>
      <c r="C649"/>
      <c r="D649"/>
      <c r="E649" s="3"/>
      <c r="F649" s="55"/>
      <c r="G649"/>
      <c r="H649"/>
    </row>
    <row r="650" spans="1:8" s="25" customFormat="1">
      <c r="A650"/>
      <c r="B650" s="63"/>
      <c r="C650"/>
      <c r="D650"/>
      <c r="E650" s="3"/>
      <c r="F650" s="55"/>
      <c r="G650"/>
      <c r="H650"/>
    </row>
    <row r="651" spans="1:8" s="25" customFormat="1">
      <c r="A651"/>
      <c r="B651" s="63"/>
      <c r="C651"/>
      <c r="D651"/>
      <c r="E651" s="3"/>
      <c r="F651" s="55"/>
      <c r="G651"/>
      <c r="H651"/>
    </row>
    <row r="652" spans="1:8" s="25" customFormat="1">
      <c r="A652"/>
      <c r="B652" s="63"/>
      <c r="C652"/>
      <c r="D652"/>
      <c r="E652" s="3"/>
      <c r="F652" s="55"/>
      <c r="G652"/>
      <c r="H652"/>
    </row>
    <row r="653" spans="1:8" s="25" customFormat="1">
      <c r="A653"/>
      <c r="B653" s="63"/>
      <c r="C653"/>
      <c r="D653"/>
      <c r="E653" s="3"/>
      <c r="F653" s="55"/>
      <c r="G653" s="3"/>
      <c r="H653"/>
    </row>
    <row r="654" spans="1:8" s="25" customFormat="1">
      <c r="A654"/>
      <c r="B654" s="63"/>
      <c r="C654"/>
      <c r="D654"/>
      <c r="E654" s="3"/>
      <c r="F654" s="55"/>
      <c r="G654" s="3"/>
      <c r="H654"/>
    </row>
    <row r="655" spans="1:8" s="25" customFormat="1">
      <c r="A655"/>
      <c r="B655" s="63"/>
      <c r="C655"/>
      <c r="D655"/>
      <c r="E655" s="3"/>
      <c r="F655" s="55"/>
      <c r="G655"/>
      <c r="H655"/>
    </row>
    <row r="656" spans="1:8" s="25" customFormat="1">
      <c r="A656"/>
      <c r="B656" s="63"/>
      <c r="C656"/>
      <c r="D656"/>
      <c r="E656" s="3"/>
      <c r="F656" s="55"/>
      <c r="G656" s="3"/>
      <c r="H656"/>
    </row>
    <row r="657" spans="1:8" s="25" customFormat="1">
      <c r="A657"/>
      <c r="B657" s="63"/>
      <c r="C657"/>
      <c r="D657"/>
      <c r="E657" s="3"/>
      <c r="F657" s="55"/>
      <c r="G657" s="3"/>
      <c r="H657"/>
    </row>
    <row r="658" spans="1:8" s="25" customFormat="1">
      <c r="A658"/>
      <c r="B658" s="63"/>
      <c r="C658"/>
      <c r="D658"/>
      <c r="E658" s="3"/>
      <c r="F658" s="55"/>
      <c r="G658" s="3"/>
      <c r="H658"/>
    </row>
    <row r="659" spans="1:8" s="25" customFormat="1">
      <c r="A659"/>
      <c r="B659" s="63"/>
      <c r="C659"/>
      <c r="D659"/>
      <c r="E659" s="3"/>
      <c r="F659" s="55"/>
      <c r="G659" s="3"/>
      <c r="H659"/>
    </row>
    <row r="660" spans="1:8" s="25" customFormat="1">
      <c r="A660"/>
      <c r="B660" s="63"/>
      <c r="C660"/>
      <c r="D660"/>
      <c r="E660" s="3"/>
      <c r="F660" s="55"/>
      <c r="G660"/>
      <c r="H660"/>
    </row>
    <row r="661" spans="1:8" s="25" customFormat="1">
      <c r="A661"/>
      <c r="B661" s="63"/>
      <c r="C661"/>
      <c r="D661"/>
      <c r="E661" s="3"/>
      <c r="F661" s="55"/>
      <c r="G661" s="3"/>
      <c r="H661"/>
    </row>
    <row r="662" spans="1:8" s="25" customFormat="1">
      <c r="A662"/>
      <c r="B662" s="63"/>
      <c r="C662"/>
      <c r="D662"/>
      <c r="E662" s="3"/>
      <c r="F662" s="55"/>
      <c r="G662"/>
      <c r="H662"/>
    </row>
    <row r="663" spans="1:8" s="25" customFormat="1">
      <c r="A663"/>
      <c r="B663" s="63"/>
      <c r="C663"/>
      <c r="D663"/>
      <c r="E663" s="3"/>
      <c r="F663" s="55"/>
      <c r="G663"/>
      <c r="H663"/>
    </row>
    <row r="664" spans="1:8" s="25" customFormat="1">
      <c r="A664"/>
      <c r="B664" s="63"/>
      <c r="C664"/>
      <c r="D664"/>
      <c r="E664" s="3"/>
      <c r="F664" s="55"/>
      <c r="G664" s="3"/>
      <c r="H664"/>
    </row>
    <row r="665" spans="1:8" s="25" customFormat="1">
      <c r="A665"/>
      <c r="B665" s="63"/>
      <c r="C665"/>
      <c r="D665"/>
      <c r="E665" s="3"/>
      <c r="F665" s="55"/>
      <c r="G665"/>
      <c r="H665"/>
    </row>
    <row r="666" spans="1:8" s="25" customFormat="1">
      <c r="A666"/>
      <c r="B666" s="63"/>
      <c r="C666"/>
      <c r="D666"/>
      <c r="E666" s="3"/>
      <c r="F666" s="55"/>
      <c r="G666"/>
      <c r="H666"/>
    </row>
    <row r="667" spans="1:8" s="25" customFormat="1">
      <c r="A667"/>
      <c r="B667" s="63"/>
      <c r="C667"/>
      <c r="D667"/>
      <c r="E667" s="3"/>
      <c r="F667" s="55"/>
      <c r="G667"/>
      <c r="H667"/>
    </row>
    <row r="668" spans="1:8" s="25" customFormat="1">
      <c r="A668"/>
      <c r="B668" s="63"/>
      <c r="C668"/>
      <c r="D668"/>
      <c r="E668" s="3"/>
      <c r="F668" s="55"/>
      <c r="G668"/>
      <c r="H668"/>
    </row>
    <row r="669" spans="1:8" s="25" customFormat="1">
      <c r="A669"/>
      <c r="B669" s="63"/>
      <c r="C669"/>
      <c r="D669"/>
      <c r="E669" s="3"/>
      <c r="F669" s="55"/>
      <c r="G669"/>
      <c r="H669"/>
    </row>
    <row r="670" spans="1:8" s="25" customFormat="1">
      <c r="A670"/>
      <c r="B670" s="63"/>
      <c r="C670"/>
      <c r="D670"/>
      <c r="E670" s="3"/>
      <c r="F670" s="55"/>
      <c r="G670"/>
      <c r="H670"/>
    </row>
    <row r="671" spans="1:8" s="25" customFormat="1">
      <c r="A671"/>
      <c r="B671" s="63"/>
      <c r="C671"/>
      <c r="D671"/>
      <c r="E671" s="3"/>
      <c r="F671" s="55"/>
      <c r="G671"/>
      <c r="H671"/>
    </row>
    <row r="672" spans="1:8" s="25" customFormat="1">
      <c r="A672"/>
      <c r="B672" s="63"/>
      <c r="C672"/>
      <c r="D672"/>
      <c r="E672" s="3"/>
      <c r="F672" s="55"/>
      <c r="G672"/>
      <c r="H672"/>
    </row>
    <row r="673" spans="1:8" s="25" customFormat="1">
      <c r="A673"/>
      <c r="B673" s="63"/>
      <c r="C673"/>
      <c r="D673"/>
      <c r="E673" s="3"/>
      <c r="F673" s="55"/>
      <c r="G673" s="3"/>
      <c r="H673"/>
    </row>
    <row r="674" spans="1:8" s="25" customFormat="1">
      <c r="A674"/>
      <c r="B674" s="63"/>
      <c r="C674"/>
      <c r="D674"/>
      <c r="E674" s="3"/>
      <c r="F674" s="55"/>
      <c r="G674"/>
      <c r="H674"/>
    </row>
    <row r="675" spans="1:8" s="25" customFormat="1">
      <c r="A675"/>
      <c r="B675" s="63"/>
      <c r="C675"/>
      <c r="D675"/>
      <c r="E675" s="3"/>
      <c r="F675" s="55"/>
      <c r="G675" s="3"/>
      <c r="H675"/>
    </row>
    <row r="676" spans="1:8" s="25" customFormat="1">
      <c r="A676"/>
      <c r="B676" s="63"/>
      <c r="C676"/>
      <c r="D676"/>
      <c r="E676" s="3"/>
      <c r="F676" s="55"/>
      <c r="G676"/>
      <c r="H676"/>
    </row>
    <row r="677" spans="1:8" s="25" customFormat="1">
      <c r="A677"/>
      <c r="B677" s="63"/>
      <c r="C677"/>
      <c r="D677"/>
      <c r="E677" s="3"/>
      <c r="F677" s="55"/>
      <c r="G677"/>
      <c r="H677"/>
    </row>
    <row r="678" spans="1:8" s="25" customFormat="1">
      <c r="A678"/>
      <c r="B678" s="63"/>
      <c r="C678"/>
      <c r="D678"/>
      <c r="E678" s="3"/>
      <c r="F678" s="55"/>
      <c r="G678"/>
      <c r="H678"/>
    </row>
    <row r="679" spans="1:8" s="25" customFormat="1">
      <c r="A679"/>
      <c r="B679" s="63"/>
      <c r="C679"/>
      <c r="D679"/>
      <c r="E679" s="3"/>
      <c r="F679" s="55"/>
      <c r="G679"/>
      <c r="H679"/>
    </row>
    <row r="680" spans="1:8" s="25" customFormat="1">
      <c r="A680"/>
      <c r="B680" s="63"/>
      <c r="C680"/>
      <c r="D680"/>
      <c r="E680" s="3"/>
      <c r="F680" s="55"/>
      <c r="G680" s="3"/>
      <c r="H680"/>
    </row>
    <row r="681" spans="1:8" s="25" customFormat="1">
      <c r="A681"/>
      <c r="B681" s="63"/>
      <c r="C681"/>
      <c r="D681"/>
      <c r="E681" s="3"/>
      <c r="F681" s="55"/>
      <c r="G681"/>
      <c r="H681"/>
    </row>
    <row r="682" spans="1:8" s="25" customFormat="1">
      <c r="A682"/>
      <c r="B682" s="63"/>
      <c r="C682"/>
      <c r="D682"/>
      <c r="E682" s="3"/>
      <c r="F682" s="55"/>
      <c r="G682"/>
      <c r="H682"/>
    </row>
    <row r="683" spans="1:8" s="25" customFormat="1">
      <c r="A683"/>
      <c r="B683" s="63"/>
      <c r="C683"/>
      <c r="D683"/>
      <c r="E683" s="3"/>
      <c r="F683" s="55"/>
      <c r="G683"/>
      <c r="H683"/>
    </row>
    <row r="684" spans="1:8" s="25" customFormat="1">
      <c r="A684"/>
      <c r="B684" s="63"/>
      <c r="C684"/>
      <c r="D684"/>
      <c r="E684" s="3"/>
      <c r="F684" s="55"/>
      <c r="G684" s="3"/>
      <c r="H684"/>
    </row>
    <row r="685" spans="1:8" s="25" customFormat="1">
      <c r="A685"/>
      <c r="B685" s="63"/>
      <c r="C685"/>
      <c r="D685"/>
      <c r="E685" s="3"/>
      <c r="F685" s="55"/>
      <c r="G685"/>
      <c r="H685"/>
    </row>
    <row r="686" spans="1:8" s="25" customFormat="1">
      <c r="A686"/>
      <c r="B686" s="63"/>
      <c r="C686"/>
      <c r="D686"/>
      <c r="E686" s="3"/>
      <c r="F686" s="55"/>
      <c r="G686"/>
      <c r="H686"/>
    </row>
    <row r="687" spans="1:8" s="25" customFormat="1">
      <c r="A687"/>
      <c r="B687" s="63"/>
      <c r="C687"/>
      <c r="D687"/>
      <c r="E687" s="3"/>
      <c r="F687" s="55"/>
      <c r="G687" s="3"/>
      <c r="H687"/>
    </row>
    <row r="688" spans="1:8" s="25" customFormat="1">
      <c r="A688"/>
      <c r="B688" s="63"/>
      <c r="C688"/>
      <c r="D688"/>
      <c r="E688" s="3"/>
      <c r="F688" s="55"/>
      <c r="G688" s="3"/>
      <c r="H688"/>
    </row>
    <row r="689" spans="1:8" s="25" customFormat="1">
      <c r="A689"/>
      <c r="B689" s="63"/>
      <c r="C689"/>
      <c r="D689"/>
      <c r="E689" s="3"/>
      <c r="F689" s="55"/>
      <c r="G689"/>
      <c r="H689"/>
    </row>
    <row r="690" spans="1:8" s="25" customFormat="1">
      <c r="A690"/>
      <c r="B690" s="63"/>
      <c r="C690"/>
      <c r="D690"/>
      <c r="E690" s="3"/>
      <c r="F690" s="55"/>
      <c r="G690"/>
      <c r="H690"/>
    </row>
    <row r="691" spans="1:8" s="25" customFormat="1">
      <c r="A691"/>
      <c r="B691" s="63"/>
      <c r="C691"/>
      <c r="D691"/>
      <c r="E691" s="3"/>
      <c r="F691" s="55"/>
      <c r="G691" s="3"/>
      <c r="H691"/>
    </row>
    <row r="692" spans="1:8" s="25" customFormat="1">
      <c r="A692"/>
      <c r="B692" s="63"/>
      <c r="C692"/>
      <c r="D692"/>
      <c r="E692" s="3"/>
      <c r="F692" s="55"/>
      <c r="G692"/>
      <c r="H692"/>
    </row>
    <row r="693" spans="1:8" s="25" customFormat="1">
      <c r="A693"/>
      <c r="B693" s="63"/>
      <c r="C693"/>
      <c r="D693"/>
      <c r="E693" s="3"/>
      <c r="F693" s="55"/>
      <c r="G693"/>
      <c r="H693"/>
    </row>
    <row r="694" spans="1:8" s="25" customFormat="1">
      <c r="A694"/>
      <c r="B694" s="63"/>
      <c r="C694"/>
      <c r="D694"/>
      <c r="E694" s="3"/>
      <c r="F694" s="55"/>
      <c r="G694"/>
      <c r="H694"/>
    </row>
    <row r="695" spans="1:8" s="25" customFormat="1">
      <c r="A695"/>
      <c r="B695" s="63"/>
      <c r="C695"/>
      <c r="D695"/>
      <c r="E695" s="3"/>
      <c r="F695" s="55"/>
      <c r="G695"/>
      <c r="H695"/>
    </row>
    <row r="696" spans="1:8" s="25" customFormat="1">
      <c r="A696"/>
      <c r="B696" s="63"/>
      <c r="C696"/>
      <c r="D696"/>
      <c r="E696" s="3"/>
      <c r="F696" s="55"/>
      <c r="G696" s="3"/>
      <c r="H696"/>
    </row>
    <row r="697" spans="1:8" s="25" customFormat="1">
      <c r="A697"/>
      <c r="B697" s="63"/>
      <c r="C697"/>
      <c r="D697"/>
      <c r="E697" s="3"/>
      <c r="F697" s="55"/>
      <c r="G697"/>
      <c r="H697"/>
    </row>
    <row r="698" spans="1:8" s="25" customFormat="1">
      <c r="A698"/>
      <c r="B698" s="63"/>
      <c r="C698"/>
      <c r="D698"/>
      <c r="E698" s="3"/>
      <c r="F698" s="55"/>
      <c r="G698" s="3"/>
      <c r="H698"/>
    </row>
    <row r="699" spans="1:8" s="25" customFormat="1">
      <c r="A699"/>
      <c r="B699" s="63"/>
      <c r="C699"/>
      <c r="D699"/>
      <c r="E699" s="3"/>
      <c r="F699" s="55"/>
      <c r="G699"/>
      <c r="H699"/>
    </row>
    <row r="700" spans="1:8" s="25" customFormat="1">
      <c r="A700"/>
      <c r="B700" s="63"/>
      <c r="C700"/>
      <c r="D700"/>
      <c r="E700" s="3"/>
      <c r="F700" s="55"/>
      <c r="G700"/>
      <c r="H700"/>
    </row>
    <row r="701" spans="1:8" s="25" customFormat="1">
      <c r="A701"/>
      <c r="B701" s="63"/>
      <c r="C701"/>
      <c r="D701"/>
      <c r="E701" s="3"/>
      <c r="F701" s="55"/>
      <c r="G701"/>
      <c r="H701"/>
    </row>
    <row r="702" spans="1:8" s="25" customFormat="1">
      <c r="A702"/>
      <c r="B702" s="63"/>
      <c r="C702"/>
      <c r="D702"/>
      <c r="E702" s="3"/>
      <c r="F702" s="55"/>
      <c r="G702" s="3"/>
      <c r="H702"/>
    </row>
    <row r="703" spans="1:8" s="25" customFormat="1">
      <c r="A703"/>
      <c r="B703" s="63"/>
      <c r="C703"/>
      <c r="D703"/>
      <c r="E703" s="3"/>
      <c r="F703" s="55"/>
      <c r="G703"/>
      <c r="H703"/>
    </row>
    <row r="704" spans="1:8" s="25" customFormat="1">
      <c r="A704"/>
      <c r="B704" s="63"/>
      <c r="C704"/>
      <c r="D704"/>
      <c r="E704" s="3"/>
      <c r="F704" s="55"/>
      <c r="G704"/>
      <c r="H704"/>
    </row>
    <row r="705" spans="1:8" s="25" customFormat="1">
      <c r="A705"/>
      <c r="B705" s="63"/>
      <c r="C705"/>
      <c r="D705"/>
      <c r="E705" s="3"/>
      <c r="F705" s="55"/>
      <c r="G705"/>
      <c r="H705"/>
    </row>
    <row r="706" spans="1:8" s="25" customFormat="1">
      <c r="A706"/>
      <c r="B706" s="63"/>
      <c r="C706"/>
      <c r="D706"/>
      <c r="E706" s="3"/>
      <c r="F706" s="55"/>
      <c r="G706"/>
      <c r="H706"/>
    </row>
    <row r="707" spans="1:8" s="25" customFormat="1">
      <c r="A707"/>
      <c r="B707" s="63"/>
      <c r="C707"/>
      <c r="D707"/>
      <c r="E707" s="3"/>
      <c r="F707" s="55"/>
      <c r="G707"/>
      <c r="H707"/>
    </row>
    <row r="708" spans="1:8" s="25" customFormat="1">
      <c r="A708"/>
      <c r="B708" s="63"/>
      <c r="C708"/>
      <c r="D708"/>
      <c r="E708" s="3"/>
      <c r="F708" s="55"/>
      <c r="G708"/>
      <c r="H708"/>
    </row>
    <row r="709" spans="1:8" s="25" customFormat="1">
      <c r="A709"/>
      <c r="B709" s="63"/>
      <c r="C709"/>
      <c r="D709"/>
      <c r="E709" s="3"/>
      <c r="F709" s="55"/>
      <c r="G709"/>
      <c r="H709"/>
    </row>
    <row r="710" spans="1:8" s="25" customFormat="1">
      <c r="A710"/>
      <c r="B710" s="63"/>
      <c r="C710"/>
      <c r="D710"/>
      <c r="E710" s="3"/>
      <c r="F710" s="55"/>
      <c r="G710"/>
      <c r="H710"/>
    </row>
    <row r="711" spans="1:8" s="25" customFormat="1">
      <c r="A711"/>
      <c r="B711" s="63"/>
      <c r="C711"/>
      <c r="D711"/>
      <c r="E711" s="3"/>
      <c r="F711" s="55"/>
      <c r="G711"/>
      <c r="H711"/>
    </row>
    <row r="712" spans="1:8" s="25" customFormat="1">
      <c r="A712"/>
      <c r="B712" s="63"/>
      <c r="C712"/>
      <c r="D712"/>
      <c r="E712" s="3"/>
      <c r="F712" s="55"/>
      <c r="G712"/>
      <c r="H712"/>
    </row>
    <row r="713" spans="1:8" s="25" customFormat="1">
      <c r="A713"/>
      <c r="B713" s="63"/>
      <c r="C713"/>
      <c r="D713"/>
      <c r="E713" s="3"/>
      <c r="F713" s="55"/>
      <c r="G713"/>
      <c r="H713"/>
    </row>
    <row r="714" spans="1:8" s="25" customFormat="1">
      <c r="A714"/>
      <c r="B714" s="63"/>
      <c r="C714"/>
      <c r="D714"/>
      <c r="E714" s="3"/>
      <c r="F714" s="55"/>
      <c r="G714"/>
      <c r="H714"/>
    </row>
    <row r="715" spans="1:8" s="25" customFormat="1">
      <c r="A715"/>
      <c r="B715" s="63"/>
      <c r="C715"/>
      <c r="D715"/>
      <c r="E715" s="3"/>
      <c r="F715" s="55"/>
      <c r="G715"/>
      <c r="H715"/>
    </row>
    <row r="716" spans="1:8" s="25" customFormat="1">
      <c r="A716"/>
      <c r="B716" s="63"/>
      <c r="C716"/>
      <c r="D716"/>
      <c r="E716" s="3"/>
      <c r="F716" s="55"/>
      <c r="G716"/>
      <c r="H716"/>
    </row>
    <row r="717" spans="1:8" s="25" customFormat="1">
      <c r="A717"/>
      <c r="B717" s="63"/>
      <c r="C717"/>
      <c r="D717"/>
      <c r="E717" s="3"/>
      <c r="F717" s="55"/>
      <c r="G717"/>
      <c r="H717"/>
    </row>
    <row r="718" spans="1:8" s="25" customFormat="1">
      <c r="A718"/>
      <c r="B718" s="63"/>
      <c r="C718"/>
      <c r="D718"/>
      <c r="E718" s="3"/>
      <c r="F718" s="55"/>
      <c r="G718"/>
      <c r="H718"/>
    </row>
    <row r="719" spans="1:8" s="25" customFormat="1">
      <c r="A719"/>
      <c r="B719" s="63"/>
      <c r="C719"/>
      <c r="D719"/>
      <c r="E719" s="3"/>
      <c r="F719" s="55"/>
      <c r="G719"/>
      <c r="H719"/>
    </row>
    <row r="720" spans="1:8" s="25" customFormat="1">
      <c r="A720"/>
      <c r="B720" s="63"/>
      <c r="C720"/>
      <c r="D720"/>
      <c r="E720" s="3"/>
      <c r="F720" s="55"/>
      <c r="G720"/>
      <c r="H720"/>
    </row>
    <row r="721" spans="1:8" s="25" customFormat="1">
      <c r="A721"/>
      <c r="B721" s="63"/>
      <c r="C721"/>
      <c r="D721"/>
      <c r="E721" s="3"/>
      <c r="F721" s="55"/>
      <c r="G721"/>
      <c r="H721"/>
    </row>
    <row r="722" spans="1:8" s="25" customFormat="1">
      <c r="A722"/>
      <c r="B722" s="63"/>
      <c r="C722"/>
      <c r="D722"/>
      <c r="E722" s="3"/>
      <c r="F722" s="55"/>
      <c r="G722"/>
      <c r="H722"/>
    </row>
    <row r="723" spans="1:8" s="25" customFormat="1">
      <c r="A723"/>
      <c r="B723" s="63"/>
      <c r="C723"/>
      <c r="D723"/>
      <c r="E723" s="3"/>
      <c r="F723" s="55"/>
      <c r="G723"/>
      <c r="H723"/>
    </row>
    <row r="724" spans="1:8" s="25" customFormat="1">
      <c r="A724"/>
      <c r="B724" s="63"/>
      <c r="C724"/>
      <c r="D724"/>
      <c r="E724" s="3"/>
      <c r="F724" s="55"/>
      <c r="G724"/>
      <c r="H724"/>
    </row>
    <row r="725" spans="1:8" s="25" customFormat="1">
      <c r="A725"/>
      <c r="B725" s="63"/>
      <c r="C725"/>
      <c r="D725"/>
      <c r="E725" s="3"/>
      <c r="F725" s="55"/>
      <c r="G725"/>
      <c r="H725"/>
    </row>
    <row r="726" spans="1:8" s="25" customFormat="1">
      <c r="A726"/>
      <c r="B726" s="63"/>
      <c r="C726"/>
      <c r="D726"/>
      <c r="E726" s="3"/>
      <c r="F726" s="55"/>
      <c r="G726"/>
      <c r="H726"/>
    </row>
    <row r="727" spans="1:8" s="25" customFormat="1">
      <c r="A727"/>
      <c r="B727" s="63"/>
      <c r="C727"/>
      <c r="D727"/>
      <c r="E727" s="3"/>
      <c r="F727" s="55"/>
      <c r="G727"/>
      <c r="H727"/>
    </row>
    <row r="728" spans="1:8" s="25" customFormat="1">
      <c r="A728"/>
      <c r="B728" s="63"/>
      <c r="C728"/>
      <c r="D728"/>
      <c r="E728" s="3"/>
      <c r="F728" s="55"/>
      <c r="G728"/>
      <c r="H728"/>
    </row>
    <row r="729" spans="1:8" s="25" customFormat="1">
      <c r="A729"/>
      <c r="B729" s="63"/>
      <c r="C729"/>
      <c r="D729"/>
      <c r="E729" s="3"/>
      <c r="F729" s="55"/>
      <c r="G729"/>
      <c r="H729"/>
    </row>
    <row r="730" spans="1:8" s="25" customFormat="1">
      <c r="A730"/>
      <c r="B730" s="63"/>
      <c r="C730"/>
      <c r="D730"/>
      <c r="E730" s="3"/>
      <c r="F730" s="55"/>
      <c r="G730"/>
      <c r="H730"/>
    </row>
    <row r="731" spans="1:8" s="25" customFormat="1">
      <c r="A731"/>
      <c r="B731" s="63"/>
      <c r="C731"/>
      <c r="D731"/>
      <c r="E731" s="3"/>
      <c r="F731" s="55"/>
      <c r="G731"/>
      <c r="H731"/>
    </row>
    <row r="732" spans="1:8" s="25" customFormat="1">
      <c r="A732"/>
      <c r="B732" s="63"/>
      <c r="C732"/>
      <c r="D732"/>
      <c r="E732" s="3"/>
      <c r="F732" s="55"/>
      <c r="G732"/>
      <c r="H732"/>
    </row>
    <row r="733" spans="1:8" s="25" customFormat="1">
      <c r="A733"/>
      <c r="B733" s="63"/>
      <c r="C733"/>
      <c r="D733"/>
      <c r="E733" s="3"/>
      <c r="F733" s="55"/>
      <c r="G733"/>
      <c r="H733"/>
    </row>
    <row r="734" spans="1:8" s="25" customFormat="1">
      <c r="A734"/>
      <c r="B734" s="63"/>
      <c r="C734"/>
      <c r="D734"/>
      <c r="E734" s="3"/>
      <c r="F734" s="55"/>
      <c r="G734"/>
      <c r="H734"/>
    </row>
    <row r="735" spans="1:8" s="25" customFormat="1">
      <c r="A735"/>
      <c r="B735" s="63"/>
      <c r="C735"/>
      <c r="D735"/>
      <c r="E735" s="3"/>
      <c r="F735" s="55"/>
      <c r="G735"/>
      <c r="H735"/>
    </row>
    <row r="736" spans="1:8" s="25" customFormat="1">
      <c r="A736"/>
      <c r="B736" s="63"/>
      <c r="C736"/>
      <c r="D736"/>
      <c r="E736" s="3"/>
      <c r="F736" s="55"/>
      <c r="G736"/>
      <c r="H736"/>
    </row>
    <row r="737" spans="1:8" s="25" customFormat="1">
      <c r="A737"/>
      <c r="B737" s="63"/>
      <c r="C737"/>
      <c r="D737"/>
      <c r="E737" s="3"/>
      <c r="F737" s="55"/>
      <c r="G737"/>
      <c r="H737"/>
    </row>
    <row r="738" spans="1:8" s="25" customFormat="1">
      <c r="A738"/>
      <c r="B738" s="63"/>
      <c r="C738"/>
      <c r="D738"/>
      <c r="E738" s="3"/>
      <c r="F738" s="55"/>
      <c r="G738"/>
      <c r="H738"/>
    </row>
    <row r="739" spans="1:8" s="25" customFormat="1">
      <c r="A739"/>
      <c r="B739" s="63"/>
      <c r="C739"/>
      <c r="D739"/>
      <c r="E739" s="3"/>
      <c r="F739" s="55"/>
      <c r="G739"/>
      <c r="H739"/>
    </row>
    <row r="740" spans="1:8" s="25" customFormat="1">
      <c r="A740"/>
      <c r="B740" s="63"/>
      <c r="C740"/>
      <c r="D740"/>
      <c r="E740" s="3"/>
      <c r="F740" s="55"/>
      <c r="G740"/>
      <c r="H740"/>
    </row>
    <row r="741" spans="1:8" s="25" customFormat="1">
      <c r="A741"/>
      <c r="B741" s="63"/>
      <c r="C741"/>
      <c r="D741"/>
      <c r="E741" s="3"/>
      <c r="F741" s="55"/>
      <c r="G741"/>
      <c r="H741"/>
    </row>
    <row r="742" spans="1:8" s="25" customFormat="1">
      <c r="A742"/>
      <c r="B742" s="63"/>
      <c r="C742"/>
      <c r="D742"/>
      <c r="E742" s="3"/>
      <c r="F742" s="55"/>
      <c r="G742"/>
      <c r="H742"/>
    </row>
    <row r="743" spans="1:8" s="25" customFormat="1">
      <c r="A743"/>
      <c r="B743" s="63"/>
      <c r="C743"/>
      <c r="D743"/>
      <c r="E743" s="3"/>
      <c r="F743" s="55"/>
      <c r="G743"/>
      <c r="H743"/>
    </row>
    <row r="744" spans="1:8" s="25" customFormat="1">
      <c r="A744"/>
      <c r="B744" s="63"/>
      <c r="C744"/>
      <c r="D744"/>
      <c r="E744" s="3"/>
      <c r="F744" s="55"/>
      <c r="G744"/>
      <c r="H744"/>
    </row>
    <row r="745" spans="1:8" s="25" customFormat="1">
      <c r="A745"/>
      <c r="B745" s="63"/>
      <c r="C745"/>
      <c r="D745"/>
      <c r="E745" s="3"/>
      <c r="F745" s="55"/>
      <c r="G745"/>
      <c r="H745"/>
    </row>
    <row r="746" spans="1:8" s="25" customFormat="1">
      <c r="A746"/>
      <c r="B746" s="63"/>
      <c r="C746"/>
      <c r="D746"/>
      <c r="E746" s="3"/>
      <c r="F746" s="55"/>
      <c r="G746"/>
      <c r="H746"/>
    </row>
    <row r="747" spans="1:8" s="25" customFormat="1">
      <c r="A747"/>
      <c r="B747" s="63"/>
      <c r="C747"/>
      <c r="D747"/>
      <c r="E747" s="3"/>
      <c r="F747" s="55"/>
      <c r="G747"/>
      <c r="H747"/>
    </row>
    <row r="748" spans="1:8" s="25" customFormat="1">
      <c r="A748"/>
      <c r="B748" s="63"/>
      <c r="C748"/>
      <c r="D748"/>
      <c r="E748" s="3"/>
      <c r="F748" s="55"/>
      <c r="G748"/>
      <c r="H748"/>
    </row>
    <row r="749" spans="1:8" s="25" customFormat="1">
      <c r="A749"/>
      <c r="B749" s="63"/>
      <c r="C749"/>
      <c r="D749"/>
      <c r="E749" s="3"/>
      <c r="F749" s="55"/>
      <c r="G749"/>
      <c r="H749"/>
    </row>
    <row r="750" spans="1:8" s="25" customFormat="1">
      <c r="A750"/>
      <c r="B750" s="63"/>
      <c r="C750"/>
      <c r="D750"/>
      <c r="E750" s="3"/>
      <c r="F750" s="55"/>
      <c r="G750"/>
      <c r="H750"/>
    </row>
    <row r="751" spans="1:8" s="25" customFormat="1">
      <c r="A751"/>
      <c r="B751" s="63"/>
      <c r="C751"/>
      <c r="D751"/>
      <c r="E751" s="3"/>
      <c r="F751" s="55"/>
      <c r="G751"/>
      <c r="H751"/>
    </row>
    <row r="752" spans="1:8" s="25" customFormat="1">
      <c r="A752"/>
      <c r="B752" s="63"/>
      <c r="C752"/>
      <c r="D752"/>
      <c r="E752" s="3"/>
      <c r="F752" s="55"/>
      <c r="G752"/>
      <c r="H752"/>
    </row>
    <row r="753" spans="1:8" s="25" customFormat="1">
      <c r="A753"/>
      <c r="B753" s="63"/>
      <c r="C753"/>
      <c r="D753"/>
      <c r="E753" s="3"/>
      <c r="F753" s="55"/>
      <c r="G753"/>
      <c r="H753"/>
    </row>
    <row r="754" spans="1:8" s="25" customFormat="1">
      <c r="A754"/>
      <c r="B754" s="63"/>
      <c r="C754"/>
      <c r="D754"/>
      <c r="E754" s="3"/>
      <c r="F754" s="55"/>
      <c r="G754"/>
      <c r="H754"/>
    </row>
    <row r="755" spans="1:8" s="25" customFormat="1">
      <c r="A755"/>
      <c r="B755" s="63"/>
      <c r="C755"/>
      <c r="D755"/>
      <c r="E755" s="3"/>
      <c r="F755" s="55"/>
      <c r="G755"/>
      <c r="H755"/>
    </row>
    <row r="756" spans="1:8" s="25" customFormat="1">
      <c r="A756"/>
      <c r="B756" s="63"/>
      <c r="C756"/>
      <c r="D756"/>
      <c r="E756" s="3"/>
      <c r="F756" s="55"/>
      <c r="G756"/>
      <c r="H756"/>
    </row>
    <row r="757" spans="1:8" s="25" customFormat="1">
      <c r="A757"/>
      <c r="B757" s="63"/>
      <c r="C757"/>
      <c r="D757"/>
      <c r="E757" s="3"/>
      <c r="F757" s="55"/>
      <c r="G757"/>
      <c r="H757"/>
    </row>
    <row r="758" spans="1:8" s="25" customFormat="1">
      <c r="A758"/>
      <c r="B758" s="63"/>
      <c r="C758"/>
      <c r="D758"/>
      <c r="E758" s="3"/>
      <c r="F758" s="55"/>
      <c r="G758"/>
      <c r="H758"/>
    </row>
    <row r="759" spans="1:8" s="25" customFormat="1">
      <c r="A759"/>
      <c r="B759" s="63"/>
      <c r="C759"/>
      <c r="D759"/>
      <c r="E759" s="3"/>
      <c r="F759" s="55"/>
      <c r="G759"/>
      <c r="H759"/>
    </row>
    <row r="760" spans="1:8" s="25" customFormat="1">
      <c r="A760"/>
      <c r="B760" s="63"/>
      <c r="C760"/>
      <c r="D760"/>
      <c r="E760" s="3"/>
      <c r="F760" s="55"/>
      <c r="G760"/>
      <c r="H760"/>
    </row>
    <row r="761" spans="1:8" s="25" customFormat="1">
      <c r="A761"/>
      <c r="B761" s="63"/>
      <c r="C761"/>
      <c r="D761"/>
      <c r="E761" s="3"/>
      <c r="F761" s="55"/>
      <c r="G761"/>
      <c r="H761"/>
    </row>
    <row r="762" spans="1:8" s="25" customFormat="1">
      <c r="A762"/>
      <c r="B762" s="63"/>
      <c r="C762"/>
      <c r="D762"/>
      <c r="E762" s="3"/>
      <c r="F762" s="55"/>
      <c r="G762"/>
      <c r="H762"/>
    </row>
    <row r="763" spans="1:8" s="25" customFormat="1">
      <c r="A763"/>
      <c r="B763" s="63"/>
      <c r="C763"/>
      <c r="D763"/>
      <c r="E763" s="3"/>
      <c r="F763" s="55"/>
      <c r="G763"/>
      <c r="H763"/>
    </row>
    <row r="764" spans="1:8" s="25" customFormat="1">
      <c r="A764"/>
      <c r="B764" s="63"/>
      <c r="C764"/>
      <c r="D764"/>
      <c r="E764" s="3"/>
      <c r="F764" s="55"/>
      <c r="G764"/>
      <c r="H764"/>
    </row>
    <row r="765" spans="1:8" s="25" customFormat="1">
      <c r="A765"/>
      <c r="B765" s="63"/>
      <c r="C765"/>
      <c r="D765"/>
      <c r="E765" s="3"/>
      <c r="F765" s="55"/>
      <c r="G765"/>
      <c r="H765"/>
    </row>
    <row r="766" spans="1:8" s="25" customFormat="1">
      <c r="A766"/>
      <c r="B766" s="63"/>
      <c r="C766"/>
      <c r="D766"/>
      <c r="E766" s="3"/>
      <c r="F766" s="55"/>
      <c r="G766"/>
      <c r="H766"/>
    </row>
    <row r="767" spans="1:8" s="25" customFormat="1">
      <c r="A767"/>
      <c r="B767" s="63"/>
      <c r="C767"/>
      <c r="D767"/>
      <c r="E767" s="3"/>
      <c r="F767" s="55"/>
      <c r="G767"/>
      <c r="H767"/>
    </row>
    <row r="768" spans="1:8" s="25" customFormat="1">
      <c r="A768"/>
      <c r="B768" s="63"/>
      <c r="C768"/>
      <c r="D768"/>
      <c r="E768" s="3"/>
      <c r="F768" s="55"/>
      <c r="G768"/>
      <c r="H768"/>
    </row>
    <row r="769" spans="1:8" s="25" customFormat="1">
      <c r="A769"/>
      <c r="B769" s="63"/>
      <c r="C769"/>
      <c r="D769"/>
      <c r="E769" s="3"/>
      <c r="F769" s="55"/>
      <c r="G769"/>
      <c r="H769"/>
    </row>
    <row r="770" spans="1:8" s="25" customFormat="1">
      <c r="A770"/>
      <c r="B770" s="63"/>
      <c r="C770"/>
      <c r="D770"/>
      <c r="E770" s="3"/>
      <c r="F770" s="55"/>
      <c r="G770"/>
      <c r="H770"/>
    </row>
    <row r="771" spans="1:8" s="25" customFormat="1">
      <c r="A771"/>
      <c r="B771" s="63"/>
      <c r="C771"/>
      <c r="D771"/>
      <c r="E771" s="3"/>
      <c r="F771" s="55"/>
      <c r="G771"/>
      <c r="H771"/>
    </row>
    <row r="772" spans="1:8" s="25" customFormat="1">
      <c r="A772"/>
      <c r="B772" s="63"/>
      <c r="C772"/>
      <c r="D772"/>
      <c r="E772" s="3"/>
      <c r="F772" s="55"/>
      <c r="G772"/>
      <c r="H772"/>
    </row>
    <row r="773" spans="1:8" s="25" customFormat="1">
      <c r="A773"/>
      <c r="B773" s="63"/>
      <c r="C773"/>
      <c r="D773"/>
      <c r="E773" s="3"/>
      <c r="F773" s="55"/>
      <c r="G773"/>
      <c r="H773"/>
    </row>
    <row r="774" spans="1:8" s="25" customFormat="1">
      <c r="A774"/>
      <c r="B774" s="63"/>
      <c r="C774"/>
      <c r="D774"/>
      <c r="E774" s="3"/>
      <c r="F774" s="55"/>
      <c r="G774"/>
      <c r="H774"/>
    </row>
    <row r="775" spans="1:8" s="25" customFormat="1">
      <c r="A775"/>
      <c r="B775" s="63"/>
      <c r="C775"/>
      <c r="D775"/>
      <c r="E775" s="3"/>
      <c r="F775" s="55"/>
      <c r="G775"/>
      <c r="H775"/>
    </row>
    <row r="776" spans="1:8" s="25" customFormat="1">
      <c r="A776"/>
      <c r="B776" s="63"/>
      <c r="C776"/>
      <c r="D776"/>
      <c r="E776" s="3"/>
      <c r="F776" s="55"/>
      <c r="G776"/>
      <c r="H776"/>
    </row>
    <row r="777" spans="1:8" s="25" customFormat="1">
      <c r="A777"/>
      <c r="B777" s="63"/>
      <c r="C777"/>
      <c r="D777"/>
      <c r="E777" s="3"/>
      <c r="F777" s="55"/>
      <c r="G777"/>
      <c r="H777"/>
    </row>
    <row r="778" spans="1:8" s="25" customFormat="1">
      <c r="A778"/>
      <c r="B778" s="63"/>
      <c r="C778"/>
      <c r="D778"/>
      <c r="E778" s="3"/>
      <c r="F778" s="55"/>
      <c r="G778"/>
      <c r="H778"/>
    </row>
    <row r="779" spans="1:8" s="25" customFormat="1">
      <c r="A779"/>
      <c r="B779" s="63"/>
      <c r="C779"/>
      <c r="D779"/>
      <c r="E779" s="3"/>
      <c r="F779" s="55"/>
      <c r="G779"/>
      <c r="H779"/>
    </row>
    <row r="780" spans="1:8" s="25" customFormat="1">
      <c r="A780"/>
      <c r="B780" s="63"/>
      <c r="C780"/>
      <c r="D780"/>
      <c r="E780" s="3"/>
      <c r="F780" s="55"/>
      <c r="G780"/>
      <c r="H780"/>
    </row>
    <row r="781" spans="1:8" s="25" customFormat="1">
      <c r="A781"/>
      <c r="B781" s="63"/>
      <c r="C781"/>
      <c r="D781"/>
      <c r="E781" s="3"/>
      <c r="F781" s="55"/>
      <c r="G781"/>
      <c r="H781"/>
    </row>
    <row r="782" spans="1:8" s="25" customFormat="1">
      <c r="A782"/>
      <c r="B782" s="63"/>
      <c r="C782"/>
      <c r="D782"/>
      <c r="E782" s="3"/>
      <c r="F782" s="55"/>
      <c r="G782"/>
      <c r="H782"/>
    </row>
    <row r="783" spans="1:8" s="25" customFormat="1">
      <c r="A783"/>
      <c r="B783" s="63"/>
      <c r="C783"/>
      <c r="D783"/>
      <c r="E783" s="3"/>
      <c r="F783" s="55"/>
      <c r="G783" s="3"/>
      <c r="H783"/>
    </row>
    <row r="784" spans="1:8" s="25" customFormat="1">
      <c r="A784"/>
      <c r="B784" s="63"/>
      <c r="C784"/>
      <c r="D784"/>
      <c r="E784" s="3"/>
      <c r="F784" s="55"/>
      <c r="G784"/>
      <c r="H784"/>
    </row>
    <row r="785" spans="1:8" s="25" customFormat="1">
      <c r="A785"/>
      <c r="B785" s="63"/>
      <c r="C785"/>
      <c r="D785"/>
      <c r="E785" s="3"/>
      <c r="F785" s="55"/>
      <c r="G785"/>
      <c r="H785"/>
    </row>
    <row r="786" spans="1:8" s="25" customFormat="1">
      <c r="A786"/>
      <c r="B786" s="63"/>
      <c r="C786"/>
      <c r="D786"/>
      <c r="E786" s="3"/>
      <c r="F786" s="55"/>
      <c r="G786"/>
      <c r="H786"/>
    </row>
    <row r="787" spans="1:8" s="25" customFormat="1">
      <c r="A787"/>
      <c r="B787" s="63"/>
      <c r="C787"/>
      <c r="D787"/>
      <c r="E787" s="3"/>
      <c r="F787" s="55"/>
      <c r="G787"/>
      <c r="H787"/>
    </row>
    <row r="788" spans="1:8" s="25" customFormat="1">
      <c r="A788"/>
      <c r="B788" s="63"/>
      <c r="C788"/>
      <c r="D788"/>
      <c r="E788" s="3"/>
      <c r="F788" s="55"/>
      <c r="G788"/>
      <c r="H788"/>
    </row>
    <row r="789" spans="1:8" s="25" customFormat="1">
      <c r="A789"/>
      <c r="B789" s="63"/>
      <c r="C789"/>
      <c r="D789"/>
      <c r="E789" s="3"/>
      <c r="F789" s="55"/>
      <c r="G789"/>
      <c r="H789"/>
    </row>
    <row r="790" spans="1:8" s="25" customFormat="1">
      <c r="A790"/>
      <c r="B790" s="63"/>
      <c r="C790"/>
      <c r="D790"/>
      <c r="E790" s="3"/>
      <c r="F790" s="55"/>
      <c r="G790"/>
      <c r="H790"/>
    </row>
    <row r="791" spans="1:8" s="25" customFormat="1">
      <c r="A791"/>
      <c r="B791" s="63"/>
      <c r="C791"/>
      <c r="D791"/>
      <c r="E791" s="3"/>
      <c r="F791" s="55"/>
      <c r="G791"/>
      <c r="H791"/>
    </row>
    <row r="792" spans="1:8" s="25" customFormat="1">
      <c r="A792"/>
      <c r="B792" s="63"/>
      <c r="C792"/>
      <c r="D792"/>
      <c r="E792" s="3"/>
      <c r="F792" s="55"/>
      <c r="G792"/>
      <c r="H792"/>
    </row>
    <row r="793" spans="1:8" s="25" customFormat="1">
      <c r="A793"/>
      <c r="B793" s="63"/>
      <c r="C793"/>
      <c r="D793"/>
      <c r="E793" s="3"/>
      <c r="F793" s="55"/>
      <c r="G793"/>
      <c r="H793"/>
    </row>
    <row r="794" spans="1:8" s="25" customFormat="1">
      <c r="A794"/>
      <c r="B794" s="63"/>
      <c r="C794"/>
      <c r="D794"/>
      <c r="E794" s="3"/>
      <c r="F794" s="55"/>
      <c r="G794"/>
      <c r="H794"/>
    </row>
    <row r="795" spans="1:8" s="25" customFormat="1">
      <c r="A795"/>
      <c r="B795" s="63"/>
      <c r="C795"/>
      <c r="D795"/>
      <c r="E795" s="3"/>
      <c r="F795" s="55"/>
      <c r="G795"/>
      <c r="H795"/>
    </row>
    <row r="796" spans="1:8" s="25" customFormat="1">
      <c r="A796"/>
      <c r="B796" s="63"/>
      <c r="C796"/>
      <c r="D796"/>
      <c r="E796" s="3"/>
      <c r="F796" s="55"/>
      <c r="G796" s="3"/>
      <c r="H796"/>
    </row>
    <row r="797" spans="1:8" s="25" customFormat="1">
      <c r="A797"/>
      <c r="B797" s="63"/>
      <c r="C797"/>
      <c r="D797"/>
      <c r="E797" s="3"/>
      <c r="F797" s="55"/>
      <c r="G797"/>
      <c r="H797"/>
    </row>
    <row r="798" spans="1:8" s="25" customFormat="1">
      <c r="A798"/>
      <c r="B798" s="63"/>
      <c r="C798"/>
      <c r="D798"/>
      <c r="E798" s="3"/>
      <c r="F798" s="55"/>
      <c r="G798"/>
      <c r="H798"/>
    </row>
    <row r="799" spans="1:8" s="25" customFormat="1">
      <c r="A799"/>
      <c r="B799" s="63"/>
      <c r="C799"/>
      <c r="D799"/>
      <c r="E799" s="3"/>
      <c r="F799" s="55"/>
      <c r="G799"/>
      <c r="H799"/>
    </row>
    <row r="800" spans="1:8" s="25" customFormat="1">
      <c r="A800"/>
      <c r="B800" s="63"/>
      <c r="C800"/>
      <c r="D800"/>
      <c r="E800" s="3"/>
      <c r="F800" s="55"/>
      <c r="G800"/>
      <c r="H800"/>
    </row>
    <row r="801" spans="1:8" s="25" customFormat="1">
      <c r="A801"/>
      <c r="B801" s="63"/>
      <c r="C801"/>
      <c r="D801"/>
      <c r="E801" s="3"/>
      <c r="F801" s="55"/>
      <c r="G801"/>
      <c r="H801"/>
    </row>
    <row r="802" spans="1:8" s="25" customFormat="1">
      <c r="A802"/>
      <c r="B802" s="63"/>
      <c r="C802"/>
      <c r="D802"/>
      <c r="E802" s="3"/>
      <c r="F802" s="55"/>
      <c r="G802"/>
      <c r="H802"/>
    </row>
    <row r="803" spans="1:8" s="25" customFormat="1">
      <c r="A803"/>
      <c r="B803" s="63"/>
      <c r="C803"/>
      <c r="D803"/>
      <c r="E803" s="3"/>
      <c r="F803" s="55"/>
      <c r="G803"/>
      <c r="H803"/>
    </row>
    <row r="804" spans="1:8" s="25" customFormat="1">
      <c r="A804"/>
      <c r="B804" s="63"/>
      <c r="C804"/>
      <c r="D804"/>
      <c r="E804" s="3"/>
      <c r="F804" s="55"/>
      <c r="G804"/>
      <c r="H804"/>
    </row>
    <row r="805" spans="1:8" s="25" customFormat="1">
      <c r="A805"/>
      <c r="B805" s="63"/>
      <c r="C805"/>
      <c r="D805"/>
      <c r="E805" s="3"/>
      <c r="F805" s="55"/>
      <c r="G805"/>
      <c r="H805"/>
    </row>
    <row r="806" spans="1:8" s="25" customFormat="1">
      <c r="A806"/>
      <c r="B806" s="63"/>
      <c r="C806"/>
      <c r="D806"/>
      <c r="E806" s="3"/>
      <c r="F806" s="55"/>
      <c r="G806"/>
      <c r="H806"/>
    </row>
    <row r="807" spans="1:8" s="25" customFormat="1">
      <c r="A807"/>
      <c r="B807" s="63"/>
      <c r="C807"/>
      <c r="D807"/>
      <c r="E807" s="3"/>
      <c r="F807" s="55"/>
      <c r="G807"/>
      <c r="H807"/>
    </row>
    <row r="808" spans="1:8" s="25" customFormat="1">
      <c r="A808"/>
      <c r="B808" s="63"/>
      <c r="C808"/>
      <c r="D808"/>
      <c r="E808" s="3"/>
      <c r="F808" s="55"/>
      <c r="G808"/>
      <c r="H808"/>
    </row>
    <row r="809" spans="1:8" s="25" customFormat="1">
      <c r="A809"/>
      <c r="B809" s="63"/>
      <c r="C809"/>
      <c r="D809"/>
      <c r="E809" s="3"/>
      <c r="F809" s="55"/>
      <c r="G809"/>
      <c r="H809"/>
    </row>
    <row r="810" spans="1:8" s="25" customFormat="1">
      <c r="A810"/>
      <c r="B810" s="63"/>
      <c r="C810"/>
      <c r="D810"/>
      <c r="E810" s="3"/>
      <c r="F810" s="55"/>
      <c r="G810"/>
      <c r="H810"/>
    </row>
    <row r="811" spans="1:8" s="25" customFormat="1">
      <c r="A811"/>
      <c r="B811" s="63"/>
      <c r="C811"/>
      <c r="D811"/>
      <c r="E811" s="3"/>
      <c r="F811" s="55"/>
      <c r="G811"/>
      <c r="H811"/>
    </row>
    <row r="812" spans="1:8" s="25" customFormat="1">
      <c r="A812"/>
      <c r="B812" s="63"/>
      <c r="C812"/>
      <c r="D812"/>
      <c r="E812" s="3"/>
      <c r="F812" s="55"/>
      <c r="G812"/>
      <c r="H812"/>
    </row>
    <row r="813" spans="1:8" s="25" customFormat="1">
      <c r="A813"/>
      <c r="B813" s="63"/>
      <c r="C813"/>
      <c r="D813"/>
      <c r="E813" s="3"/>
      <c r="F813" s="55"/>
      <c r="G813"/>
      <c r="H813"/>
    </row>
    <row r="814" spans="1:8" s="25" customFormat="1">
      <c r="A814"/>
      <c r="B814" s="63"/>
      <c r="C814"/>
      <c r="D814"/>
      <c r="E814" s="3"/>
      <c r="F814" s="55"/>
      <c r="G814"/>
      <c r="H814"/>
    </row>
    <row r="815" spans="1:8" s="25" customFormat="1">
      <c r="A815"/>
      <c r="B815" s="63"/>
      <c r="C815"/>
      <c r="D815"/>
      <c r="E815" s="3"/>
      <c r="F815" s="55"/>
      <c r="G815"/>
      <c r="H815"/>
    </row>
    <row r="816" spans="1:8" s="25" customFormat="1">
      <c r="A816"/>
      <c r="B816" s="63"/>
      <c r="C816"/>
      <c r="D816"/>
      <c r="E816" s="3"/>
      <c r="F816" s="55"/>
      <c r="G816"/>
      <c r="H816"/>
    </row>
    <row r="817" spans="1:8" s="25" customFormat="1">
      <c r="A817"/>
      <c r="B817" s="63"/>
      <c r="C817"/>
      <c r="D817"/>
      <c r="E817" s="3"/>
      <c r="F817" s="55"/>
      <c r="G817"/>
      <c r="H817"/>
    </row>
    <row r="818" spans="1:8" s="25" customFormat="1">
      <c r="A818"/>
      <c r="B818" s="63"/>
      <c r="C818"/>
      <c r="D818"/>
      <c r="E818" s="3"/>
      <c r="F818" s="55"/>
      <c r="G818"/>
      <c r="H818"/>
    </row>
    <row r="819" spans="1:8" s="25" customFormat="1">
      <c r="A819"/>
      <c r="B819" s="63"/>
      <c r="C819"/>
      <c r="D819"/>
      <c r="E819" s="3"/>
      <c r="F819" s="55"/>
      <c r="G819"/>
      <c r="H819"/>
    </row>
    <row r="820" spans="1:8" s="25" customFormat="1">
      <c r="A820"/>
      <c r="B820" s="63"/>
      <c r="C820"/>
      <c r="D820"/>
      <c r="E820" s="3"/>
      <c r="F820" s="55"/>
      <c r="G820"/>
      <c r="H820"/>
    </row>
    <row r="821" spans="1:8" s="25" customFormat="1">
      <c r="A821"/>
      <c r="B821" s="63"/>
      <c r="C821"/>
      <c r="D821"/>
      <c r="E821" s="3"/>
      <c r="F821" s="55"/>
      <c r="G821"/>
      <c r="H821"/>
    </row>
    <row r="822" spans="1:8" s="25" customFormat="1">
      <c r="A822"/>
      <c r="B822" s="63"/>
      <c r="C822"/>
      <c r="D822"/>
      <c r="E822" s="3"/>
      <c r="F822" s="55"/>
      <c r="G822"/>
      <c r="H822"/>
    </row>
    <row r="823" spans="1:8" s="25" customFormat="1">
      <c r="A823"/>
      <c r="B823" s="63"/>
      <c r="C823"/>
      <c r="D823"/>
      <c r="E823" s="3"/>
      <c r="F823" s="55"/>
      <c r="G823"/>
      <c r="H823"/>
    </row>
    <row r="824" spans="1:8" s="25" customFormat="1">
      <c r="A824"/>
      <c r="B824" s="63"/>
      <c r="C824"/>
      <c r="D824"/>
      <c r="E824" s="3"/>
      <c r="F824" s="55"/>
      <c r="G824"/>
      <c r="H824"/>
    </row>
    <row r="825" spans="1:8" s="25" customFormat="1">
      <c r="A825"/>
      <c r="B825" s="63"/>
      <c r="C825"/>
      <c r="D825"/>
      <c r="E825" s="3"/>
      <c r="F825" s="55"/>
      <c r="G825"/>
      <c r="H825"/>
    </row>
    <row r="826" spans="1:8" s="25" customFormat="1">
      <c r="A826"/>
      <c r="B826" s="63"/>
      <c r="C826"/>
      <c r="D826"/>
      <c r="E826" s="3"/>
      <c r="F826" s="55"/>
      <c r="G826"/>
      <c r="H826"/>
    </row>
    <row r="827" spans="1:8" s="25" customFormat="1">
      <c r="A827"/>
      <c r="B827" s="63"/>
      <c r="C827"/>
      <c r="D827"/>
      <c r="E827" s="3"/>
      <c r="F827" s="55"/>
      <c r="G827"/>
      <c r="H827"/>
    </row>
    <row r="828" spans="1:8" s="25" customFormat="1">
      <c r="A828"/>
      <c r="B828" s="63"/>
      <c r="C828"/>
      <c r="D828"/>
      <c r="E828" s="3"/>
      <c r="F828" s="55"/>
      <c r="G828"/>
      <c r="H828"/>
    </row>
    <row r="829" spans="1:8" s="25" customFormat="1">
      <c r="A829"/>
      <c r="B829" s="63"/>
      <c r="C829"/>
      <c r="D829"/>
      <c r="E829" s="3"/>
      <c r="F829" s="55"/>
      <c r="G829"/>
      <c r="H829"/>
    </row>
    <row r="830" spans="1:8" s="25" customFormat="1">
      <c r="A830"/>
      <c r="B830" s="63"/>
      <c r="C830"/>
      <c r="D830"/>
      <c r="E830" s="3"/>
      <c r="F830" s="55"/>
      <c r="G830"/>
      <c r="H830"/>
    </row>
    <row r="831" spans="1:8" s="25" customFormat="1">
      <c r="A831"/>
      <c r="B831" s="63"/>
      <c r="C831"/>
      <c r="D831"/>
      <c r="E831" s="3"/>
      <c r="F831" s="55"/>
      <c r="G831"/>
      <c r="H831"/>
    </row>
    <row r="832" spans="1:8" s="25" customFormat="1">
      <c r="A832"/>
      <c r="B832" s="63"/>
      <c r="C832"/>
      <c r="D832"/>
      <c r="E832" s="3"/>
      <c r="F832" s="55"/>
      <c r="G832"/>
      <c r="H832"/>
    </row>
    <row r="833" spans="1:8" s="25" customFormat="1">
      <c r="A833"/>
      <c r="B833" s="63"/>
      <c r="C833"/>
      <c r="D833"/>
      <c r="E833" s="3"/>
      <c r="F833" s="55"/>
      <c r="G833"/>
      <c r="H833"/>
    </row>
    <row r="834" spans="1:8" s="25" customFormat="1">
      <c r="A834"/>
      <c r="B834" s="63"/>
      <c r="C834"/>
      <c r="D834"/>
      <c r="E834" s="3"/>
      <c r="F834" s="55"/>
      <c r="G834"/>
      <c r="H834"/>
    </row>
    <row r="835" spans="1:8" s="25" customFormat="1">
      <c r="A835"/>
      <c r="B835" s="63"/>
      <c r="C835"/>
      <c r="D835"/>
      <c r="E835" s="3"/>
      <c r="F835" s="55"/>
      <c r="G835"/>
      <c r="H835"/>
    </row>
    <row r="836" spans="1:8" s="25" customFormat="1">
      <c r="A836"/>
      <c r="B836" s="63"/>
      <c r="C836"/>
      <c r="D836"/>
      <c r="E836" s="3"/>
      <c r="F836" s="55"/>
      <c r="G836"/>
      <c r="H836"/>
    </row>
    <row r="837" spans="1:8" s="25" customFormat="1">
      <c r="A837"/>
      <c r="B837" s="63"/>
      <c r="C837"/>
      <c r="D837"/>
      <c r="E837" s="3"/>
      <c r="F837" s="55"/>
      <c r="G837"/>
      <c r="H837"/>
    </row>
    <row r="838" spans="1:8" s="25" customFormat="1">
      <c r="A838"/>
      <c r="B838" s="63"/>
      <c r="C838"/>
      <c r="D838"/>
      <c r="E838" s="3"/>
      <c r="F838" s="55"/>
      <c r="G838"/>
      <c r="H838"/>
    </row>
    <row r="839" spans="1:8" s="25" customFormat="1">
      <c r="A839"/>
      <c r="B839" s="63"/>
      <c r="C839"/>
      <c r="D839"/>
      <c r="E839" s="3"/>
      <c r="F839" s="55"/>
      <c r="G839"/>
      <c r="H839"/>
    </row>
    <row r="840" spans="1:8" s="25" customFormat="1">
      <c r="A840"/>
      <c r="B840" s="63"/>
      <c r="C840"/>
      <c r="D840"/>
      <c r="E840" s="3"/>
      <c r="F840" s="55"/>
      <c r="G840"/>
      <c r="H840"/>
    </row>
    <row r="841" spans="1:8" s="25" customFormat="1">
      <c r="A841"/>
      <c r="B841" s="63"/>
      <c r="C841"/>
      <c r="D841"/>
      <c r="E841" s="3"/>
      <c r="F841" s="55"/>
      <c r="G841"/>
      <c r="H841"/>
    </row>
    <row r="842" spans="1:8" s="25" customFormat="1">
      <c r="A842"/>
      <c r="B842" s="63"/>
      <c r="C842"/>
      <c r="D842"/>
      <c r="E842" s="3"/>
      <c r="F842" s="55"/>
      <c r="G842"/>
      <c r="H842"/>
    </row>
    <row r="843" spans="1:8" s="25" customFormat="1">
      <c r="A843"/>
      <c r="B843" s="63"/>
      <c r="C843"/>
      <c r="D843"/>
      <c r="E843" s="3"/>
      <c r="F843" s="55"/>
      <c r="G843"/>
      <c r="H843"/>
    </row>
    <row r="844" spans="1:8" s="25" customFormat="1">
      <c r="A844"/>
      <c r="B844" s="63"/>
      <c r="C844"/>
      <c r="D844"/>
      <c r="E844" s="3"/>
      <c r="F844" s="55"/>
      <c r="G844"/>
      <c r="H844"/>
    </row>
    <row r="845" spans="1:8" s="25" customFormat="1">
      <c r="A845"/>
      <c r="B845" s="63"/>
      <c r="C845"/>
      <c r="D845"/>
      <c r="E845" s="3"/>
      <c r="F845" s="55"/>
      <c r="G845"/>
      <c r="H845"/>
    </row>
    <row r="846" spans="1:8" s="25" customFormat="1">
      <c r="A846"/>
      <c r="B846" s="63"/>
      <c r="C846"/>
      <c r="D846"/>
      <c r="E846" s="3"/>
      <c r="F846" s="55"/>
      <c r="G846"/>
      <c r="H846"/>
    </row>
    <row r="847" spans="1:8" s="25" customFormat="1">
      <c r="A847"/>
      <c r="B847" s="63"/>
      <c r="C847"/>
      <c r="D847"/>
      <c r="E847" s="3"/>
      <c r="F847" s="55"/>
      <c r="G847"/>
      <c r="H847"/>
    </row>
    <row r="848" spans="1:8" s="25" customFormat="1">
      <c r="A848"/>
      <c r="B848" s="63"/>
      <c r="C848"/>
      <c r="D848"/>
      <c r="E848" s="3"/>
      <c r="F848" s="55"/>
      <c r="G848"/>
      <c r="H848"/>
    </row>
    <row r="849" spans="1:8" s="25" customFormat="1">
      <c r="A849"/>
      <c r="B849" s="63"/>
      <c r="C849"/>
      <c r="D849"/>
      <c r="E849" s="3"/>
      <c r="F849" s="55"/>
      <c r="G849"/>
      <c r="H849"/>
    </row>
    <row r="850" spans="1:8" s="25" customFormat="1">
      <c r="A850"/>
      <c r="B850" s="63"/>
      <c r="C850"/>
      <c r="D850"/>
      <c r="E850" s="3"/>
      <c r="F850" s="55"/>
      <c r="G850"/>
      <c r="H850"/>
    </row>
    <row r="851" spans="1:8" s="25" customFormat="1">
      <c r="A851"/>
      <c r="B851" s="63"/>
      <c r="C851"/>
      <c r="D851"/>
      <c r="E851" s="3"/>
      <c r="F851" s="55"/>
      <c r="G851"/>
      <c r="H851"/>
    </row>
    <row r="852" spans="1:8" s="25" customFormat="1">
      <c r="A852"/>
      <c r="B852" s="63"/>
      <c r="C852"/>
      <c r="D852"/>
      <c r="E852" s="3"/>
      <c r="F852" s="55"/>
      <c r="G852"/>
      <c r="H852"/>
    </row>
    <row r="853" spans="1:8" s="25" customFormat="1">
      <c r="A853"/>
      <c r="B853" s="63"/>
      <c r="C853"/>
      <c r="D853"/>
      <c r="E853" s="3"/>
      <c r="F853" s="55"/>
      <c r="G853"/>
      <c r="H853"/>
    </row>
    <row r="854" spans="1:8" s="25" customFormat="1">
      <c r="A854"/>
      <c r="B854" s="63"/>
      <c r="C854"/>
      <c r="D854"/>
      <c r="E854" s="3"/>
      <c r="F854" s="55"/>
      <c r="G854"/>
      <c r="H854"/>
    </row>
    <row r="855" spans="1:8" s="25" customFormat="1">
      <c r="A855"/>
      <c r="B855" s="63"/>
      <c r="C855"/>
      <c r="D855"/>
      <c r="E855" s="3"/>
      <c r="F855" s="55"/>
      <c r="G855"/>
      <c r="H855"/>
    </row>
    <row r="856" spans="1:8" s="25" customFormat="1">
      <c r="A856"/>
      <c r="B856" s="63"/>
      <c r="C856"/>
      <c r="D856"/>
      <c r="E856" s="3"/>
      <c r="F856" s="55"/>
      <c r="G856"/>
      <c r="H856"/>
    </row>
    <row r="857" spans="1:8" s="25" customFormat="1">
      <c r="A857"/>
      <c r="B857" s="63"/>
      <c r="C857"/>
      <c r="D857"/>
      <c r="E857" s="3"/>
      <c r="F857" s="55"/>
      <c r="G857"/>
      <c r="H857"/>
    </row>
    <row r="858" spans="1:8" s="25" customFormat="1">
      <c r="A858"/>
      <c r="B858" s="63"/>
      <c r="C858"/>
      <c r="D858"/>
      <c r="E858" s="3"/>
      <c r="F858" s="55"/>
      <c r="G858"/>
      <c r="H858"/>
    </row>
    <row r="859" spans="1:8" s="25" customFormat="1">
      <c r="A859"/>
      <c r="B859" s="63"/>
      <c r="C859"/>
      <c r="D859"/>
      <c r="E859" s="3"/>
      <c r="F859" s="55"/>
      <c r="G859"/>
      <c r="H859"/>
    </row>
    <row r="860" spans="1:8" s="25" customFormat="1">
      <c r="A860"/>
      <c r="B860" s="63"/>
      <c r="C860"/>
      <c r="D860"/>
      <c r="E860" s="3"/>
      <c r="F860" s="55"/>
      <c r="G860"/>
      <c r="H860"/>
    </row>
    <row r="861" spans="1:8" s="25" customFormat="1">
      <c r="A861"/>
      <c r="B861" s="63"/>
      <c r="C861"/>
      <c r="D861"/>
      <c r="E861" s="3"/>
      <c r="F861" s="55"/>
      <c r="G861"/>
      <c r="H861"/>
    </row>
    <row r="862" spans="1:8" s="25" customFormat="1">
      <c r="A862"/>
      <c r="B862" s="63"/>
      <c r="C862"/>
      <c r="D862"/>
      <c r="E862" s="3"/>
      <c r="F862" s="55"/>
      <c r="G862"/>
      <c r="H862"/>
    </row>
    <row r="863" spans="1:8" s="25" customFormat="1">
      <c r="A863"/>
      <c r="B863" s="63"/>
      <c r="C863"/>
      <c r="D863"/>
      <c r="E863" s="3"/>
      <c r="F863" s="55"/>
      <c r="G863"/>
      <c r="H863"/>
    </row>
    <row r="864" spans="1:8" s="25" customFormat="1">
      <c r="A864"/>
      <c r="B864" s="63"/>
      <c r="C864"/>
      <c r="D864"/>
      <c r="E864" s="3"/>
      <c r="F864" s="55"/>
      <c r="G864"/>
      <c r="H864"/>
    </row>
    <row r="865" spans="1:8" s="25" customFormat="1">
      <c r="A865"/>
      <c r="B865" s="63"/>
      <c r="C865"/>
      <c r="D865"/>
      <c r="E865" s="3"/>
      <c r="F865" s="55"/>
      <c r="G865"/>
      <c r="H865"/>
    </row>
    <row r="866" spans="1:8" s="25" customFormat="1">
      <c r="A866"/>
      <c r="B866" s="63"/>
      <c r="C866"/>
      <c r="D866"/>
      <c r="E866" s="3"/>
      <c r="F866" s="55"/>
      <c r="G866"/>
      <c r="H866"/>
    </row>
    <row r="867" spans="1:8" s="25" customFormat="1">
      <c r="A867"/>
      <c r="B867" s="63"/>
      <c r="C867"/>
      <c r="D867"/>
      <c r="E867" s="3"/>
      <c r="F867" s="55"/>
      <c r="G867"/>
      <c r="H867"/>
    </row>
    <row r="868" spans="1:8" s="25" customFormat="1">
      <c r="A868"/>
      <c r="B868" s="63"/>
      <c r="C868"/>
      <c r="D868"/>
      <c r="E868" s="3"/>
      <c r="F868" s="55"/>
      <c r="G868"/>
      <c r="H868"/>
    </row>
    <row r="869" spans="1:8" s="25" customFormat="1">
      <c r="A869"/>
      <c r="B869" s="63"/>
      <c r="C869"/>
      <c r="D869"/>
      <c r="E869" s="3"/>
      <c r="F869" s="55"/>
      <c r="G869"/>
      <c r="H869"/>
    </row>
    <row r="870" spans="1:8" s="25" customFormat="1">
      <c r="A870"/>
      <c r="B870" s="63"/>
      <c r="C870"/>
      <c r="D870"/>
      <c r="E870" s="3"/>
      <c r="F870" s="55"/>
      <c r="G870"/>
      <c r="H870"/>
    </row>
    <row r="871" spans="1:8" s="25" customFormat="1">
      <c r="A871"/>
      <c r="B871" s="63"/>
      <c r="C871"/>
      <c r="D871"/>
      <c r="E871" s="3"/>
      <c r="F871" s="55"/>
      <c r="G871"/>
      <c r="H871"/>
    </row>
    <row r="872" spans="1:8" s="25" customFormat="1">
      <c r="A872"/>
      <c r="B872" s="63"/>
      <c r="C872"/>
      <c r="D872"/>
      <c r="E872" s="3"/>
      <c r="F872" s="55"/>
      <c r="G872"/>
      <c r="H872"/>
    </row>
    <row r="873" spans="1:8" s="25" customFormat="1">
      <c r="A873"/>
      <c r="B873" s="63"/>
      <c r="C873"/>
      <c r="D873"/>
      <c r="E873" s="3"/>
      <c r="F873" s="55"/>
      <c r="G873"/>
      <c r="H873"/>
    </row>
    <row r="874" spans="1:8" s="25" customFormat="1">
      <c r="A874"/>
      <c r="B874" s="63"/>
      <c r="C874"/>
      <c r="D874"/>
      <c r="E874" s="3"/>
      <c r="F874" s="55"/>
      <c r="G874"/>
      <c r="H874"/>
    </row>
    <row r="875" spans="1:8" s="25" customFormat="1">
      <c r="A875"/>
      <c r="B875" s="63"/>
      <c r="C875"/>
      <c r="D875"/>
      <c r="E875" s="3"/>
      <c r="F875" s="55"/>
      <c r="G875"/>
      <c r="H875"/>
    </row>
    <row r="876" spans="1:8" s="25" customFormat="1">
      <c r="A876"/>
      <c r="B876" s="63"/>
      <c r="C876"/>
      <c r="D876"/>
      <c r="E876" s="3"/>
      <c r="F876" s="55"/>
      <c r="G876"/>
      <c r="H876"/>
    </row>
    <row r="877" spans="1:8" s="25" customFormat="1">
      <c r="A877"/>
      <c r="B877" s="63"/>
      <c r="C877"/>
      <c r="D877"/>
      <c r="E877" s="3"/>
      <c r="F877" s="55"/>
      <c r="G877"/>
      <c r="H877"/>
    </row>
    <row r="878" spans="1:8" s="25" customFormat="1">
      <c r="A878"/>
      <c r="B878" s="63"/>
      <c r="C878"/>
      <c r="D878"/>
      <c r="E878" s="3"/>
      <c r="F878" s="55"/>
      <c r="G878"/>
      <c r="H878"/>
    </row>
    <row r="879" spans="1:8" s="25" customFormat="1">
      <c r="A879"/>
      <c r="B879" s="63"/>
      <c r="C879"/>
      <c r="D879"/>
      <c r="E879" s="3"/>
      <c r="F879" s="55"/>
      <c r="G879"/>
      <c r="H879"/>
    </row>
    <row r="880" spans="1:8" s="25" customFormat="1">
      <c r="A880"/>
      <c r="B880" s="63"/>
      <c r="C880"/>
      <c r="D880"/>
      <c r="E880" s="3"/>
      <c r="F880" s="55"/>
      <c r="G880"/>
      <c r="H880"/>
    </row>
    <row r="881" spans="1:8" s="25" customFormat="1">
      <c r="A881"/>
      <c r="B881" s="63"/>
      <c r="C881"/>
      <c r="D881"/>
      <c r="E881" s="3"/>
      <c r="F881" s="55"/>
      <c r="G881"/>
      <c r="H881"/>
    </row>
    <row r="882" spans="1:8" s="25" customFormat="1">
      <c r="A882"/>
      <c r="B882" s="63"/>
      <c r="C882"/>
      <c r="D882"/>
      <c r="E882" s="3"/>
      <c r="F882" s="55"/>
      <c r="G882"/>
      <c r="H882"/>
    </row>
    <row r="883" spans="1:8" s="25" customFormat="1">
      <c r="A883"/>
      <c r="B883" s="63"/>
      <c r="C883"/>
      <c r="D883"/>
      <c r="E883" s="3"/>
      <c r="F883" s="55"/>
      <c r="G883"/>
      <c r="H883"/>
    </row>
    <row r="884" spans="1:8" s="25" customFormat="1">
      <c r="A884"/>
      <c r="B884" s="63"/>
      <c r="C884"/>
      <c r="D884"/>
      <c r="E884" s="3"/>
      <c r="F884" s="55"/>
      <c r="G884"/>
      <c r="H884"/>
    </row>
    <row r="885" spans="1:8" s="25" customFormat="1">
      <c r="A885"/>
      <c r="B885" s="63"/>
      <c r="C885"/>
      <c r="D885"/>
      <c r="E885" s="3"/>
      <c r="F885" s="55"/>
      <c r="G885"/>
      <c r="H885"/>
    </row>
    <row r="886" spans="1:8" s="25" customFormat="1">
      <c r="A886"/>
      <c r="B886" s="63"/>
      <c r="C886"/>
      <c r="D886"/>
      <c r="E886" s="3"/>
      <c r="F886" s="55"/>
      <c r="G886"/>
      <c r="H886"/>
    </row>
    <row r="887" spans="1:8" s="25" customFormat="1">
      <c r="A887"/>
      <c r="B887" s="63"/>
      <c r="C887"/>
      <c r="D887"/>
      <c r="E887" s="3"/>
      <c r="F887" s="55"/>
      <c r="G887"/>
      <c r="H887"/>
    </row>
    <row r="888" spans="1:8" s="25" customFormat="1">
      <c r="A888"/>
      <c r="B888" s="63"/>
      <c r="C888"/>
      <c r="D888"/>
      <c r="E888" s="3"/>
      <c r="F888" s="55"/>
      <c r="G888"/>
      <c r="H888"/>
    </row>
    <row r="889" spans="1:8" s="25" customFormat="1">
      <c r="A889"/>
      <c r="B889" s="63"/>
      <c r="C889"/>
      <c r="D889"/>
      <c r="E889" s="3"/>
      <c r="F889" s="55"/>
      <c r="G889"/>
      <c r="H889"/>
    </row>
    <row r="890" spans="1:8" s="25" customFormat="1">
      <c r="A890"/>
      <c r="B890" s="63"/>
      <c r="C890"/>
      <c r="D890"/>
      <c r="E890" s="3"/>
      <c r="F890" s="55"/>
      <c r="G890"/>
      <c r="H890"/>
    </row>
    <row r="891" spans="1:8" s="25" customFormat="1">
      <c r="A891"/>
      <c r="B891" s="63"/>
      <c r="C891"/>
      <c r="D891"/>
      <c r="E891" s="3"/>
      <c r="F891" s="55"/>
      <c r="G891"/>
      <c r="H891"/>
    </row>
    <row r="892" spans="1:8" s="25" customFormat="1">
      <c r="A892"/>
      <c r="B892" s="63"/>
      <c r="C892"/>
      <c r="D892"/>
      <c r="E892" s="3"/>
      <c r="F892" s="55"/>
      <c r="G892"/>
      <c r="H892"/>
    </row>
    <row r="893" spans="1:8" s="25" customFormat="1">
      <c r="A893"/>
      <c r="B893" s="63"/>
      <c r="C893"/>
      <c r="D893"/>
      <c r="E893" s="3"/>
      <c r="F893" s="55"/>
      <c r="G893"/>
      <c r="H893"/>
    </row>
    <row r="894" spans="1:8" s="25" customFormat="1">
      <c r="A894"/>
      <c r="B894" s="63"/>
      <c r="C894"/>
      <c r="D894"/>
      <c r="E894" s="3"/>
      <c r="F894" s="55"/>
      <c r="G894"/>
      <c r="H894"/>
    </row>
    <row r="895" spans="1:8" s="25" customFormat="1">
      <c r="A895"/>
      <c r="B895" s="63"/>
      <c r="C895"/>
      <c r="D895"/>
      <c r="E895" s="3"/>
      <c r="F895" s="55"/>
      <c r="G895"/>
      <c r="H895"/>
    </row>
    <row r="896" spans="1:8" s="25" customFormat="1">
      <c r="A896"/>
      <c r="B896" s="63"/>
      <c r="C896"/>
      <c r="D896"/>
      <c r="E896" s="3"/>
      <c r="F896" s="55"/>
      <c r="G896"/>
      <c r="H896"/>
    </row>
    <row r="897" spans="1:8" s="25" customFormat="1">
      <c r="A897"/>
      <c r="B897" s="63"/>
      <c r="C897"/>
      <c r="D897"/>
      <c r="E897" s="3"/>
      <c r="F897" s="55"/>
      <c r="G897"/>
      <c r="H897"/>
    </row>
    <row r="898" spans="1:8" s="25" customFormat="1">
      <c r="A898"/>
      <c r="B898" s="63"/>
      <c r="C898"/>
      <c r="D898"/>
      <c r="E898" s="3"/>
      <c r="F898" s="55"/>
      <c r="G898"/>
      <c r="H898"/>
    </row>
    <row r="899" spans="1:8" s="25" customFormat="1">
      <c r="A899"/>
      <c r="B899" s="63"/>
      <c r="C899"/>
      <c r="D899"/>
      <c r="E899" s="3"/>
      <c r="F899" s="55"/>
      <c r="G899"/>
      <c r="H899"/>
    </row>
    <row r="900" spans="1:8" s="25" customFormat="1">
      <c r="A900"/>
      <c r="B900" s="63"/>
      <c r="C900"/>
      <c r="D900"/>
      <c r="E900" s="3"/>
      <c r="F900" s="55"/>
      <c r="G900"/>
      <c r="H900"/>
    </row>
    <row r="901" spans="1:8" s="25" customFormat="1">
      <c r="A901"/>
      <c r="B901" s="63"/>
      <c r="C901"/>
      <c r="D901"/>
      <c r="E901" s="3"/>
      <c r="F901" s="55"/>
      <c r="G901"/>
      <c r="H901"/>
    </row>
    <row r="902" spans="1:8" s="25" customFormat="1">
      <c r="A902"/>
      <c r="B902" s="63"/>
      <c r="C902"/>
      <c r="D902"/>
      <c r="E902" s="3"/>
      <c r="F902" s="55"/>
      <c r="G902"/>
      <c r="H902"/>
    </row>
    <row r="903" spans="1:8" s="25" customFormat="1">
      <c r="A903"/>
      <c r="B903" s="63"/>
      <c r="C903"/>
      <c r="D903"/>
      <c r="E903" s="3"/>
      <c r="F903" s="55"/>
      <c r="G903"/>
      <c r="H903"/>
    </row>
    <row r="904" spans="1:8" s="25" customFormat="1">
      <c r="A904"/>
      <c r="B904" s="63"/>
      <c r="C904"/>
      <c r="D904"/>
      <c r="E904" s="3"/>
      <c r="F904" s="55"/>
      <c r="G904"/>
      <c r="H904"/>
    </row>
    <row r="905" spans="1:8" s="25" customFormat="1">
      <c r="A905"/>
      <c r="B905" s="63"/>
      <c r="C905"/>
      <c r="D905"/>
      <c r="E905" s="3"/>
      <c r="F905" s="55"/>
      <c r="G905"/>
      <c r="H905"/>
    </row>
    <row r="906" spans="1:8" s="25" customFormat="1">
      <c r="A906"/>
      <c r="B906" s="63"/>
      <c r="C906"/>
      <c r="D906"/>
      <c r="E906" s="3"/>
      <c r="F906" s="55"/>
      <c r="G906"/>
      <c r="H906"/>
    </row>
    <row r="907" spans="1:8" s="25" customFormat="1">
      <c r="A907"/>
      <c r="B907" s="63"/>
      <c r="C907"/>
      <c r="D907"/>
      <c r="E907" s="3"/>
      <c r="F907" s="55"/>
      <c r="G907"/>
      <c r="H907"/>
    </row>
    <row r="908" spans="1:8" s="25" customFormat="1">
      <c r="A908"/>
      <c r="B908" s="63"/>
      <c r="C908"/>
      <c r="D908"/>
      <c r="E908" s="3"/>
      <c r="F908" s="55"/>
      <c r="G908"/>
      <c r="H908"/>
    </row>
    <row r="909" spans="1:8" s="25" customFormat="1">
      <c r="A909"/>
      <c r="B909" s="63"/>
      <c r="C909"/>
      <c r="D909"/>
      <c r="E909" s="3"/>
      <c r="F909" s="55"/>
      <c r="G909"/>
      <c r="H909"/>
    </row>
    <row r="910" spans="1:8" s="25" customFormat="1">
      <c r="A910"/>
      <c r="B910" s="63"/>
      <c r="C910"/>
      <c r="D910"/>
      <c r="E910" s="3"/>
      <c r="F910" s="55"/>
      <c r="G910"/>
      <c r="H910"/>
    </row>
    <row r="911" spans="1:8" s="25" customFormat="1">
      <c r="A911"/>
      <c r="B911" s="63"/>
      <c r="C911"/>
      <c r="D911"/>
      <c r="E911" s="3"/>
      <c r="F911" s="55"/>
      <c r="G911"/>
      <c r="H911"/>
    </row>
    <row r="912" spans="1:8" s="25" customFormat="1">
      <c r="A912"/>
      <c r="B912" s="63"/>
      <c r="C912"/>
      <c r="D912"/>
      <c r="E912" s="3"/>
      <c r="F912" s="55"/>
      <c r="G912"/>
      <c r="H912"/>
    </row>
    <row r="913" spans="1:8" s="25" customFormat="1">
      <c r="A913"/>
      <c r="B913" s="63"/>
      <c r="C913"/>
      <c r="D913"/>
      <c r="E913" s="3"/>
      <c r="F913" s="55"/>
      <c r="G913"/>
      <c r="H913"/>
    </row>
    <row r="914" spans="1:8" s="25" customFormat="1">
      <c r="A914"/>
      <c r="B914" s="63"/>
      <c r="C914"/>
      <c r="D914"/>
      <c r="E914" s="3"/>
      <c r="F914" s="55"/>
      <c r="G914"/>
      <c r="H914"/>
    </row>
    <row r="915" spans="1:8" s="25" customFormat="1">
      <c r="A915"/>
      <c r="B915" s="63"/>
      <c r="C915"/>
      <c r="D915"/>
      <c r="E915" s="3"/>
      <c r="F915" s="55"/>
      <c r="G915"/>
      <c r="H915"/>
    </row>
    <row r="916" spans="1:8" s="25" customFormat="1">
      <c r="A916"/>
      <c r="B916" s="63"/>
      <c r="C916"/>
      <c r="D916"/>
      <c r="E916" s="3"/>
      <c r="F916" s="55"/>
      <c r="G916"/>
      <c r="H916"/>
    </row>
    <row r="917" spans="1:8" s="25" customFormat="1">
      <c r="A917"/>
      <c r="B917" s="63"/>
      <c r="C917"/>
      <c r="D917"/>
      <c r="E917" s="3"/>
      <c r="F917" s="55"/>
      <c r="G917"/>
      <c r="H917"/>
    </row>
    <row r="918" spans="1:8" s="25" customFormat="1">
      <c r="A918"/>
      <c r="B918" s="63"/>
      <c r="C918"/>
      <c r="D918"/>
      <c r="E918" s="3"/>
      <c r="F918" s="55"/>
      <c r="G918"/>
      <c r="H918"/>
    </row>
    <row r="919" spans="1:8" s="25" customFormat="1">
      <c r="A919"/>
      <c r="B919" s="63"/>
      <c r="C919"/>
      <c r="D919"/>
      <c r="E919" s="3"/>
      <c r="F919" s="55"/>
      <c r="G919"/>
      <c r="H919"/>
    </row>
    <row r="920" spans="1:8" s="25" customFormat="1">
      <c r="A920"/>
      <c r="B920" s="63"/>
      <c r="C920"/>
      <c r="D920"/>
      <c r="E920" s="3"/>
      <c r="F920" s="55"/>
      <c r="G920"/>
      <c r="H920"/>
    </row>
    <row r="921" spans="1:8" s="25" customFormat="1">
      <c r="A921"/>
      <c r="B921" s="63"/>
      <c r="C921"/>
      <c r="D921"/>
      <c r="E921" s="3"/>
      <c r="F921" s="55"/>
      <c r="G921"/>
      <c r="H921"/>
    </row>
    <row r="922" spans="1:8" s="25" customFormat="1">
      <c r="A922"/>
      <c r="B922" s="63"/>
      <c r="C922"/>
      <c r="D922"/>
      <c r="E922" s="3"/>
      <c r="F922" s="55"/>
      <c r="G922"/>
      <c r="H922"/>
    </row>
    <row r="923" spans="1:8" s="25" customFormat="1">
      <c r="A923"/>
      <c r="B923" s="63"/>
      <c r="C923"/>
      <c r="D923"/>
      <c r="E923" s="3"/>
      <c r="F923" s="55"/>
      <c r="G923"/>
      <c r="H923"/>
    </row>
    <row r="924" spans="1:8" s="25" customFormat="1">
      <c r="A924"/>
      <c r="B924" s="63"/>
      <c r="C924"/>
      <c r="D924"/>
      <c r="E924" s="3"/>
      <c r="F924" s="55"/>
      <c r="G924"/>
      <c r="H924"/>
    </row>
    <row r="925" spans="1:8" s="25" customFormat="1">
      <c r="A925"/>
      <c r="B925" s="63"/>
      <c r="C925"/>
      <c r="D925"/>
      <c r="E925" s="3"/>
      <c r="F925" s="55"/>
      <c r="G925"/>
      <c r="H925"/>
    </row>
    <row r="926" spans="1:8" s="25" customFormat="1">
      <c r="A926"/>
      <c r="B926" s="63"/>
      <c r="C926"/>
      <c r="D926"/>
      <c r="E926" s="3"/>
      <c r="F926" s="55"/>
      <c r="G926"/>
      <c r="H926"/>
    </row>
    <row r="927" spans="1:8" s="25" customFormat="1">
      <c r="A927"/>
      <c r="B927" s="63"/>
      <c r="C927"/>
      <c r="D927"/>
      <c r="E927" s="3"/>
      <c r="F927" s="55"/>
      <c r="G927"/>
      <c r="H927"/>
    </row>
    <row r="928" spans="1:8" s="25" customFormat="1">
      <c r="A928"/>
      <c r="B928" s="63"/>
      <c r="C928"/>
      <c r="D928"/>
      <c r="E928" s="3"/>
      <c r="F928" s="55"/>
      <c r="G928"/>
      <c r="H928"/>
    </row>
    <row r="929" spans="1:8" s="25" customFormat="1">
      <c r="A929"/>
      <c r="B929" s="63"/>
      <c r="C929"/>
      <c r="D929"/>
      <c r="E929" s="3"/>
      <c r="F929" s="55"/>
      <c r="G929"/>
      <c r="H929"/>
    </row>
    <row r="930" spans="1:8" s="25" customFormat="1">
      <c r="A930"/>
      <c r="B930" s="63"/>
      <c r="C930"/>
      <c r="D930"/>
      <c r="E930" s="3"/>
      <c r="F930" s="55"/>
      <c r="G930"/>
      <c r="H930"/>
    </row>
    <row r="931" spans="1:8" s="25" customFormat="1">
      <c r="A931"/>
      <c r="B931" s="63"/>
      <c r="C931"/>
      <c r="D931"/>
      <c r="E931" s="3"/>
      <c r="F931" s="55"/>
      <c r="G931"/>
      <c r="H931"/>
    </row>
    <row r="932" spans="1:8" s="25" customFormat="1">
      <c r="A932"/>
      <c r="B932" s="63"/>
      <c r="C932"/>
      <c r="D932"/>
      <c r="E932" s="3"/>
      <c r="F932" s="55"/>
      <c r="G932"/>
      <c r="H932"/>
    </row>
    <row r="933" spans="1:8" s="25" customFormat="1">
      <c r="A933"/>
      <c r="B933" s="63"/>
      <c r="C933"/>
      <c r="D933"/>
      <c r="E933" s="3"/>
      <c r="F933" s="55"/>
      <c r="G933"/>
      <c r="H933"/>
    </row>
    <row r="934" spans="1:8" s="25" customFormat="1">
      <c r="A934"/>
      <c r="B934" s="63"/>
      <c r="C934"/>
      <c r="D934"/>
      <c r="E934" s="3"/>
      <c r="F934" s="55"/>
      <c r="G934"/>
      <c r="H934"/>
    </row>
    <row r="935" spans="1:8" s="25" customFormat="1">
      <c r="A935"/>
      <c r="B935" s="63"/>
      <c r="C935"/>
      <c r="D935"/>
      <c r="E935" s="3"/>
      <c r="F935" s="55"/>
      <c r="G935"/>
      <c r="H935"/>
    </row>
    <row r="936" spans="1:8" s="25" customFormat="1">
      <c r="A936"/>
      <c r="B936" s="63"/>
      <c r="C936"/>
      <c r="D936"/>
      <c r="E936" s="3"/>
      <c r="F936" s="55"/>
      <c r="G936"/>
      <c r="H936"/>
    </row>
    <row r="937" spans="1:8" s="25" customFormat="1">
      <c r="A937"/>
      <c r="B937" s="63"/>
      <c r="C937"/>
      <c r="D937"/>
      <c r="E937" s="3"/>
      <c r="F937" s="55"/>
      <c r="G937"/>
      <c r="H937"/>
    </row>
    <row r="938" spans="1:8" s="25" customFormat="1">
      <c r="A938"/>
      <c r="B938" s="63"/>
      <c r="C938"/>
      <c r="D938"/>
      <c r="E938" s="3"/>
      <c r="F938" s="55"/>
      <c r="G938"/>
      <c r="H938"/>
    </row>
    <row r="939" spans="1:8" s="25" customFormat="1">
      <c r="A939"/>
      <c r="B939" s="63"/>
      <c r="C939"/>
      <c r="D939"/>
      <c r="E939" s="3"/>
      <c r="F939" s="55"/>
      <c r="G939"/>
      <c r="H939"/>
    </row>
    <row r="940" spans="1:8" s="25" customFormat="1">
      <c r="A940"/>
      <c r="B940" s="63"/>
      <c r="C940"/>
      <c r="D940"/>
      <c r="E940" s="3"/>
      <c r="F940" s="55"/>
      <c r="G940"/>
      <c r="H940"/>
    </row>
    <row r="941" spans="1:8" s="25" customFormat="1">
      <c r="A941"/>
      <c r="B941" s="63"/>
      <c r="C941"/>
      <c r="D941"/>
      <c r="E941" s="3"/>
      <c r="F941" s="55"/>
      <c r="G941"/>
      <c r="H941"/>
    </row>
    <row r="942" spans="1:8" s="25" customFormat="1">
      <c r="A942"/>
      <c r="B942" s="63"/>
      <c r="C942"/>
      <c r="D942"/>
      <c r="E942" s="3"/>
      <c r="F942" s="55"/>
      <c r="G942"/>
      <c r="H942"/>
    </row>
    <row r="943" spans="1:8" s="25" customFormat="1">
      <c r="A943"/>
      <c r="B943" s="63"/>
      <c r="C943"/>
      <c r="D943"/>
      <c r="E943" s="3"/>
      <c r="F943" s="55"/>
      <c r="G943"/>
      <c r="H943"/>
    </row>
    <row r="944" spans="1:8" s="25" customFormat="1">
      <c r="A944"/>
      <c r="B944" s="63"/>
      <c r="C944"/>
      <c r="D944"/>
      <c r="E944" s="3"/>
      <c r="F944" s="55"/>
      <c r="G944"/>
      <c r="H944"/>
    </row>
    <row r="945" spans="1:8" s="25" customFormat="1">
      <c r="A945"/>
      <c r="B945" s="63"/>
      <c r="C945"/>
      <c r="D945"/>
      <c r="E945" s="3"/>
      <c r="F945" s="55"/>
      <c r="G945"/>
      <c r="H945"/>
    </row>
    <row r="946" spans="1:8" s="25" customFormat="1">
      <c r="A946"/>
      <c r="B946" s="63"/>
      <c r="C946"/>
      <c r="D946"/>
      <c r="E946" s="3"/>
      <c r="F946" s="55"/>
      <c r="G946"/>
      <c r="H946"/>
    </row>
    <row r="947" spans="1:8" s="25" customFormat="1">
      <c r="A947"/>
      <c r="B947" s="63"/>
      <c r="C947"/>
      <c r="D947"/>
      <c r="E947" s="3"/>
      <c r="F947" s="55"/>
      <c r="G947"/>
      <c r="H947"/>
    </row>
    <row r="948" spans="1:8" s="25" customFormat="1">
      <c r="A948"/>
      <c r="B948" s="63"/>
      <c r="C948"/>
      <c r="D948"/>
      <c r="E948" s="3"/>
      <c r="F948" s="55"/>
      <c r="G948"/>
      <c r="H948"/>
    </row>
    <row r="949" spans="1:8" s="25" customFormat="1">
      <c r="A949"/>
      <c r="B949" s="63"/>
      <c r="C949"/>
      <c r="D949"/>
      <c r="E949" s="3"/>
      <c r="F949" s="55"/>
      <c r="G949"/>
      <c r="H949"/>
    </row>
    <row r="950" spans="1:8" s="25" customFormat="1">
      <c r="A950"/>
      <c r="B950" s="63"/>
      <c r="C950"/>
      <c r="D950"/>
      <c r="E950" s="3"/>
      <c r="F950" s="55"/>
      <c r="G950"/>
      <c r="H950"/>
    </row>
    <row r="951" spans="1:8" s="25" customFormat="1">
      <c r="A951"/>
      <c r="B951" s="63"/>
      <c r="C951"/>
      <c r="D951"/>
      <c r="E951" s="3"/>
      <c r="F951" s="55"/>
      <c r="G951"/>
      <c r="H951"/>
    </row>
    <row r="952" spans="1:8" s="25" customFormat="1">
      <c r="A952"/>
      <c r="B952" s="63"/>
      <c r="C952"/>
      <c r="D952"/>
      <c r="E952" s="3"/>
      <c r="F952" s="55"/>
      <c r="G952"/>
      <c r="H952"/>
    </row>
    <row r="953" spans="1:8" s="25" customFormat="1">
      <c r="A953"/>
      <c r="B953" s="63"/>
      <c r="C953"/>
      <c r="D953"/>
      <c r="E953" s="3"/>
      <c r="F953" s="55"/>
      <c r="G953"/>
      <c r="H953"/>
    </row>
    <row r="954" spans="1:8" s="25" customFormat="1">
      <c r="A954"/>
      <c r="B954" s="63"/>
      <c r="C954"/>
      <c r="D954"/>
      <c r="E954" s="3"/>
      <c r="F954" s="55"/>
      <c r="G954"/>
      <c r="H954"/>
    </row>
    <row r="955" spans="1:8" s="25" customFormat="1">
      <c r="A955"/>
      <c r="B955" s="63"/>
      <c r="C955"/>
      <c r="D955"/>
      <c r="E955" s="3"/>
      <c r="F955" s="55"/>
      <c r="G955"/>
      <c r="H955"/>
    </row>
    <row r="956" spans="1:8" s="25" customFormat="1">
      <c r="A956"/>
      <c r="B956" s="63"/>
      <c r="C956"/>
      <c r="D956"/>
      <c r="E956" s="3"/>
      <c r="F956" s="55"/>
      <c r="G956"/>
      <c r="H956"/>
    </row>
    <row r="957" spans="1:8" s="25" customFormat="1">
      <c r="A957"/>
      <c r="B957" s="63"/>
      <c r="C957"/>
      <c r="D957"/>
      <c r="E957" s="3"/>
      <c r="F957" s="55"/>
      <c r="G957"/>
      <c r="H957"/>
    </row>
    <row r="958" spans="1:8" s="25" customFormat="1">
      <c r="A958"/>
      <c r="B958" s="63"/>
      <c r="C958"/>
      <c r="D958"/>
      <c r="E958" s="3"/>
      <c r="F958" s="55"/>
      <c r="G958"/>
      <c r="H958"/>
    </row>
    <row r="959" spans="1:8" s="25" customFormat="1">
      <c r="A959"/>
      <c r="B959" s="63"/>
      <c r="C959"/>
      <c r="D959"/>
      <c r="E959" s="3"/>
      <c r="F959" s="55"/>
      <c r="G959"/>
      <c r="H959"/>
    </row>
    <row r="960" spans="1:8" s="25" customFormat="1">
      <c r="A960"/>
      <c r="B960" s="63"/>
      <c r="C960"/>
      <c r="D960"/>
      <c r="E960" s="3"/>
      <c r="F960" s="55"/>
      <c r="G960"/>
      <c r="H960"/>
    </row>
    <row r="961" spans="1:8" s="25" customFormat="1">
      <c r="A961"/>
      <c r="B961" s="63"/>
      <c r="C961"/>
      <c r="D961"/>
      <c r="E961" s="3"/>
      <c r="F961" s="55"/>
      <c r="G961"/>
      <c r="H961"/>
    </row>
    <row r="962" spans="1:8" s="25" customFormat="1">
      <c r="A962"/>
      <c r="B962" s="63"/>
      <c r="C962"/>
      <c r="D962"/>
      <c r="E962" s="3"/>
      <c r="F962" s="55"/>
      <c r="G962"/>
      <c r="H962"/>
    </row>
    <row r="963" spans="1:8" s="25" customFormat="1">
      <c r="A963"/>
      <c r="B963" s="63"/>
      <c r="C963"/>
      <c r="D963"/>
      <c r="E963" s="3"/>
      <c r="F963" s="55"/>
      <c r="G963"/>
      <c r="H963"/>
    </row>
    <row r="964" spans="1:8" s="25" customFormat="1">
      <c r="A964"/>
      <c r="B964" s="63"/>
      <c r="C964"/>
      <c r="D964"/>
      <c r="E964" s="3"/>
      <c r="F964" s="55"/>
      <c r="G964"/>
      <c r="H964"/>
    </row>
    <row r="965" spans="1:8" s="25" customFormat="1">
      <c r="A965"/>
      <c r="B965" s="63"/>
      <c r="C965"/>
      <c r="D965"/>
      <c r="E965" s="3"/>
      <c r="F965" s="55"/>
      <c r="G965"/>
      <c r="H965"/>
    </row>
    <row r="966" spans="1:8" s="25" customFormat="1">
      <c r="A966"/>
      <c r="B966" s="63"/>
      <c r="C966"/>
      <c r="D966"/>
      <c r="E966" s="3"/>
      <c r="F966" s="55"/>
      <c r="G966"/>
      <c r="H966"/>
    </row>
    <row r="967" spans="1:8" s="25" customFormat="1">
      <c r="A967"/>
      <c r="B967" s="63"/>
      <c r="C967"/>
      <c r="D967"/>
      <c r="E967" s="3"/>
      <c r="F967" s="55"/>
      <c r="G967"/>
      <c r="H967"/>
    </row>
    <row r="968" spans="1:8" s="25" customFormat="1">
      <c r="A968"/>
      <c r="B968" s="63"/>
      <c r="C968"/>
      <c r="D968"/>
      <c r="E968" s="3"/>
      <c r="F968" s="55"/>
      <c r="G968"/>
      <c r="H968"/>
    </row>
    <row r="969" spans="1:8" s="25" customFormat="1">
      <c r="A969"/>
      <c r="B969" s="63"/>
      <c r="C969"/>
      <c r="D969"/>
      <c r="E969" s="3"/>
      <c r="F969" s="55"/>
      <c r="G969"/>
      <c r="H969"/>
    </row>
    <row r="970" spans="1:8" s="25" customFormat="1">
      <c r="A970"/>
      <c r="B970" s="63"/>
      <c r="C970"/>
      <c r="D970"/>
      <c r="E970" s="3"/>
      <c r="F970" s="55"/>
      <c r="G970"/>
      <c r="H970"/>
    </row>
    <row r="971" spans="1:8" s="25" customFormat="1">
      <c r="A971"/>
      <c r="B971" s="63"/>
      <c r="C971"/>
      <c r="D971"/>
      <c r="E971" s="3"/>
      <c r="F971" s="55"/>
      <c r="G971"/>
      <c r="H971"/>
    </row>
    <row r="972" spans="1:8" s="25" customFormat="1">
      <c r="A972"/>
      <c r="B972" s="63"/>
      <c r="C972"/>
      <c r="D972"/>
      <c r="E972" s="3"/>
      <c r="F972" s="55"/>
      <c r="G972"/>
      <c r="H972"/>
    </row>
    <row r="973" spans="1:8" s="25" customFormat="1">
      <c r="A973"/>
      <c r="B973" s="63"/>
      <c r="C973"/>
      <c r="D973"/>
      <c r="E973" s="3"/>
      <c r="F973" s="55"/>
      <c r="G973"/>
      <c r="H973"/>
    </row>
    <row r="974" spans="1:8" s="25" customFormat="1">
      <c r="A974"/>
      <c r="B974" s="63"/>
      <c r="C974"/>
      <c r="D974"/>
      <c r="E974" s="3"/>
      <c r="F974" s="55"/>
      <c r="G974"/>
      <c r="H974"/>
    </row>
    <row r="975" spans="1:8" s="25" customFormat="1">
      <c r="A975"/>
      <c r="B975" s="63"/>
      <c r="C975"/>
      <c r="D975"/>
      <c r="E975" s="3"/>
      <c r="F975" s="55"/>
      <c r="G975"/>
      <c r="H975"/>
    </row>
    <row r="976" spans="1:8" s="25" customFormat="1">
      <c r="A976"/>
      <c r="B976" s="63"/>
      <c r="C976"/>
      <c r="D976"/>
      <c r="E976" s="3"/>
      <c r="F976" s="55"/>
      <c r="G976"/>
      <c r="H976"/>
    </row>
    <row r="977" spans="1:8" s="25" customFormat="1">
      <c r="A977"/>
      <c r="B977" s="63"/>
      <c r="C977"/>
      <c r="D977"/>
      <c r="E977" s="3"/>
      <c r="F977" s="55"/>
      <c r="G977"/>
      <c r="H977"/>
    </row>
    <row r="978" spans="1:8" s="25" customFormat="1">
      <c r="A978"/>
      <c r="B978" s="63"/>
      <c r="C978"/>
      <c r="D978"/>
      <c r="E978" s="3"/>
      <c r="F978" s="55"/>
      <c r="G978"/>
      <c r="H978"/>
    </row>
    <row r="979" spans="1:8" s="25" customFormat="1">
      <c r="A979"/>
      <c r="B979" s="63"/>
      <c r="C979"/>
      <c r="D979"/>
      <c r="E979" s="3"/>
      <c r="F979" s="55"/>
      <c r="G979"/>
      <c r="H979"/>
    </row>
    <row r="980" spans="1:8" s="25" customFormat="1">
      <c r="A980"/>
      <c r="B980" s="63"/>
      <c r="C980"/>
      <c r="D980"/>
      <c r="E980" s="3"/>
      <c r="F980" s="55"/>
      <c r="G980"/>
      <c r="H980"/>
    </row>
    <row r="981" spans="1:8" s="25" customFormat="1">
      <c r="A981"/>
      <c r="B981" s="63"/>
      <c r="C981"/>
      <c r="D981"/>
      <c r="E981" s="3"/>
      <c r="F981" s="55"/>
      <c r="G981"/>
      <c r="H981"/>
    </row>
    <row r="982" spans="1:8" s="25" customFormat="1">
      <c r="A982"/>
      <c r="B982" s="63"/>
      <c r="C982"/>
      <c r="D982"/>
      <c r="E982" s="3"/>
      <c r="F982" s="55"/>
      <c r="G982"/>
      <c r="H982"/>
    </row>
    <row r="983" spans="1:8" s="25" customFormat="1">
      <c r="A983"/>
      <c r="B983" s="63"/>
      <c r="C983"/>
      <c r="D983"/>
      <c r="E983" s="3"/>
      <c r="F983" s="55"/>
      <c r="G983"/>
      <c r="H983"/>
    </row>
    <row r="984" spans="1:8" s="25" customFormat="1">
      <c r="A984"/>
      <c r="B984" s="63"/>
      <c r="C984"/>
      <c r="D984"/>
      <c r="E984" s="3"/>
      <c r="F984" s="55"/>
      <c r="G984"/>
      <c r="H984"/>
    </row>
    <row r="985" spans="1:8" s="25" customFormat="1">
      <c r="A985"/>
      <c r="B985" s="63"/>
      <c r="C985"/>
      <c r="D985"/>
      <c r="E985" s="3"/>
      <c r="F985" s="55"/>
      <c r="G985"/>
      <c r="H985"/>
    </row>
    <row r="986" spans="1:8" s="25" customFormat="1">
      <c r="A986"/>
      <c r="B986" s="63"/>
      <c r="C986"/>
      <c r="D986"/>
      <c r="E986" s="3"/>
      <c r="F986" s="55"/>
      <c r="G986"/>
      <c r="H986"/>
    </row>
    <row r="987" spans="1:8" s="25" customFormat="1">
      <c r="A987"/>
      <c r="B987" s="63"/>
      <c r="C987"/>
      <c r="D987"/>
      <c r="E987" s="3"/>
      <c r="F987" s="55"/>
      <c r="G987"/>
      <c r="H987"/>
    </row>
    <row r="988" spans="1:8" s="25" customFormat="1">
      <c r="A988"/>
      <c r="B988" s="63"/>
      <c r="C988"/>
      <c r="D988"/>
      <c r="E988" s="3"/>
      <c r="F988" s="55"/>
      <c r="G988"/>
      <c r="H988"/>
    </row>
    <row r="989" spans="1:8" s="25" customFormat="1">
      <c r="A989"/>
      <c r="B989" s="63"/>
      <c r="C989"/>
      <c r="D989"/>
      <c r="E989" s="3"/>
      <c r="F989" s="55"/>
      <c r="G989"/>
      <c r="H989"/>
    </row>
    <row r="990" spans="1:8" s="25" customFormat="1">
      <c r="A990"/>
      <c r="B990" s="63"/>
      <c r="C990"/>
      <c r="D990"/>
      <c r="E990" s="3"/>
      <c r="F990" s="55"/>
      <c r="G990"/>
      <c r="H990"/>
    </row>
    <row r="991" spans="1:8" s="25" customFormat="1">
      <c r="A991"/>
      <c r="B991" s="63"/>
      <c r="C991"/>
      <c r="D991"/>
      <c r="E991" s="3"/>
      <c r="F991" s="55"/>
      <c r="G991"/>
      <c r="H991"/>
    </row>
    <row r="992" spans="1:8" s="25" customFormat="1">
      <c r="A992"/>
      <c r="B992" s="63"/>
      <c r="C992"/>
      <c r="D992"/>
      <c r="E992" s="3"/>
      <c r="F992" s="55"/>
      <c r="G992"/>
      <c r="H992"/>
    </row>
    <row r="993" spans="1:8" s="25" customFormat="1">
      <c r="A993"/>
      <c r="B993" s="63"/>
      <c r="C993"/>
      <c r="D993"/>
      <c r="E993" s="3"/>
      <c r="F993" s="55"/>
      <c r="G993"/>
      <c r="H993"/>
    </row>
    <row r="994" spans="1:8" s="25" customFormat="1">
      <c r="A994"/>
      <c r="B994" s="63"/>
      <c r="C994"/>
      <c r="D994"/>
      <c r="E994" s="3"/>
      <c r="F994" s="55"/>
      <c r="G994"/>
      <c r="H994"/>
    </row>
    <row r="995" spans="1:8" s="25" customFormat="1">
      <c r="A995"/>
      <c r="B995" s="63"/>
      <c r="C995"/>
      <c r="D995"/>
      <c r="E995" s="3"/>
      <c r="F995" s="55"/>
      <c r="G995"/>
      <c r="H995"/>
    </row>
    <row r="996" spans="1:8" s="25" customFormat="1">
      <c r="A996"/>
      <c r="B996" s="63"/>
      <c r="C996"/>
      <c r="D996"/>
      <c r="E996" s="3"/>
      <c r="F996" s="55"/>
      <c r="G996"/>
      <c r="H996"/>
    </row>
    <row r="997" spans="1:8" s="25" customFormat="1">
      <c r="A997"/>
      <c r="B997" s="63"/>
      <c r="C997"/>
      <c r="D997"/>
      <c r="E997" s="3"/>
      <c r="F997" s="55"/>
      <c r="G997"/>
      <c r="H997"/>
    </row>
    <row r="998" spans="1:8" s="25" customFormat="1">
      <c r="A998"/>
      <c r="B998" s="63"/>
      <c r="C998"/>
      <c r="D998"/>
      <c r="E998" s="3"/>
      <c r="F998" s="55"/>
      <c r="G998"/>
      <c r="H998"/>
    </row>
    <row r="999" spans="1:8" s="25" customFormat="1">
      <c r="A999"/>
      <c r="B999" s="63"/>
      <c r="C999"/>
      <c r="D999"/>
      <c r="E999" s="3"/>
      <c r="F999" s="55"/>
      <c r="G999"/>
      <c r="H999"/>
    </row>
    <row r="1000" spans="1:8" s="25" customFormat="1">
      <c r="A1000"/>
      <c r="B1000" s="63"/>
      <c r="C1000"/>
      <c r="D1000"/>
      <c r="E1000" s="3"/>
      <c r="F1000" s="55"/>
      <c r="G1000"/>
      <c r="H1000"/>
    </row>
    <row r="1001" spans="1:8" s="25" customFormat="1">
      <c r="A1001"/>
      <c r="B1001" s="63"/>
      <c r="C1001"/>
      <c r="D1001"/>
      <c r="E1001" s="3"/>
      <c r="F1001" s="55"/>
      <c r="G1001"/>
      <c r="H1001"/>
    </row>
    <row r="1002" spans="1:8" s="25" customFormat="1">
      <c r="A1002"/>
      <c r="B1002" s="63"/>
      <c r="C1002"/>
      <c r="D1002"/>
      <c r="E1002" s="3"/>
      <c r="F1002" s="55"/>
      <c r="G1002"/>
      <c r="H1002"/>
    </row>
    <row r="1003" spans="1:8" s="25" customFormat="1">
      <c r="A1003"/>
      <c r="B1003" s="63"/>
      <c r="C1003"/>
      <c r="D1003"/>
      <c r="E1003" s="3"/>
      <c r="F1003" s="55"/>
      <c r="G1003"/>
      <c r="H1003"/>
    </row>
    <row r="1004" spans="1:8" s="25" customFormat="1">
      <c r="A1004"/>
      <c r="B1004" s="63"/>
      <c r="C1004"/>
      <c r="D1004"/>
      <c r="E1004" s="3"/>
      <c r="F1004" s="55"/>
      <c r="G1004"/>
      <c r="H1004"/>
    </row>
    <row r="1005" spans="1:8" s="25" customFormat="1">
      <c r="A1005"/>
      <c r="B1005" s="63"/>
      <c r="C1005"/>
      <c r="D1005"/>
      <c r="E1005" s="3"/>
      <c r="F1005" s="55"/>
      <c r="G1005"/>
      <c r="H1005"/>
    </row>
    <row r="1006" spans="1:8" s="25" customFormat="1">
      <c r="A1006"/>
      <c r="B1006" s="63"/>
      <c r="C1006"/>
      <c r="D1006"/>
      <c r="E1006" s="3"/>
      <c r="F1006" s="55"/>
      <c r="G1006"/>
      <c r="H1006"/>
    </row>
    <row r="1007" spans="1:8" s="25" customFormat="1">
      <c r="A1007"/>
      <c r="B1007" s="63"/>
      <c r="C1007"/>
      <c r="D1007"/>
      <c r="E1007" s="3"/>
      <c r="F1007" s="55"/>
      <c r="G1007"/>
      <c r="H1007"/>
    </row>
    <row r="1008" spans="1:8" s="25" customFormat="1">
      <c r="A1008"/>
      <c r="B1008" s="63"/>
      <c r="C1008"/>
      <c r="D1008"/>
      <c r="E1008" s="3"/>
      <c r="F1008" s="55"/>
      <c r="G1008"/>
      <c r="H1008"/>
    </row>
    <row r="1009" spans="1:8" s="25" customFormat="1">
      <c r="A1009"/>
      <c r="B1009" s="63"/>
      <c r="C1009"/>
      <c r="D1009"/>
      <c r="E1009" s="3"/>
      <c r="F1009" s="55"/>
      <c r="G1009"/>
      <c r="H1009"/>
    </row>
    <row r="1010" spans="1:8" s="25" customFormat="1">
      <c r="A1010"/>
      <c r="B1010" s="63"/>
      <c r="C1010"/>
      <c r="D1010"/>
      <c r="E1010" s="3"/>
      <c r="F1010" s="55"/>
      <c r="G1010"/>
      <c r="H1010"/>
    </row>
    <row r="1011" spans="1:8" s="25" customFormat="1">
      <c r="A1011"/>
      <c r="B1011" s="63"/>
      <c r="C1011"/>
      <c r="D1011"/>
      <c r="E1011" s="3"/>
      <c r="F1011" s="55"/>
      <c r="G1011"/>
      <c r="H1011"/>
    </row>
    <row r="1012" spans="1:8" s="25" customFormat="1">
      <c r="A1012"/>
      <c r="B1012" s="63"/>
      <c r="C1012"/>
      <c r="D1012"/>
      <c r="E1012" s="3"/>
      <c r="F1012" s="55"/>
      <c r="G1012"/>
      <c r="H1012"/>
    </row>
    <row r="1013" spans="1:8" s="25" customFormat="1">
      <c r="A1013"/>
      <c r="B1013" s="63"/>
      <c r="C1013"/>
      <c r="D1013"/>
      <c r="E1013" s="3"/>
      <c r="F1013" s="55"/>
      <c r="G1013"/>
      <c r="H1013"/>
    </row>
    <row r="1014" spans="1:8" s="25" customFormat="1">
      <c r="A1014"/>
      <c r="B1014" s="63"/>
      <c r="C1014"/>
      <c r="D1014"/>
      <c r="E1014" s="3"/>
      <c r="F1014" s="55"/>
      <c r="G1014"/>
      <c r="H1014"/>
    </row>
    <row r="1015" spans="1:8" s="25" customFormat="1">
      <c r="A1015"/>
      <c r="B1015" s="63"/>
      <c r="C1015"/>
      <c r="D1015"/>
      <c r="E1015" s="3"/>
      <c r="F1015" s="55"/>
      <c r="G1015"/>
      <c r="H1015"/>
    </row>
    <row r="1016" spans="1:8" s="25" customFormat="1">
      <c r="A1016"/>
      <c r="B1016" s="63"/>
      <c r="C1016"/>
      <c r="D1016"/>
      <c r="E1016" s="3"/>
      <c r="F1016" s="55"/>
      <c r="G1016"/>
      <c r="H1016"/>
    </row>
    <row r="1017" spans="1:8" s="25" customFormat="1">
      <c r="A1017"/>
      <c r="B1017" s="63"/>
      <c r="C1017"/>
      <c r="D1017"/>
      <c r="E1017" s="3"/>
      <c r="F1017" s="55"/>
      <c r="G1017"/>
      <c r="H1017"/>
    </row>
    <row r="1018" spans="1:8" s="25" customFormat="1">
      <c r="A1018"/>
      <c r="B1018" s="63"/>
      <c r="C1018"/>
      <c r="D1018"/>
      <c r="E1018" s="3"/>
      <c r="F1018" s="55"/>
      <c r="G1018"/>
      <c r="H1018"/>
    </row>
    <row r="1019" spans="1:8" s="25" customFormat="1">
      <c r="A1019"/>
      <c r="B1019" s="63"/>
      <c r="C1019"/>
      <c r="D1019"/>
      <c r="E1019" s="3"/>
      <c r="F1019" s="55"/>
      <c r="G1019"/>
      <c r="H1019"/>
    </row>
    <row r="1020" spans="1:8" s="25" customFormat="1">
      <c r="A1020"/>
      <c r="B1020" s="63"/>
      <c r="C1020"/>
      <c r="D1020"/>
      <c r="E1020" s="3"/>
      <c r="F1020" s="55"/>
      <c r="G1020"/>
      <c r="H1020"/>
    </row>
    <row r="1021" spans="1:8" s="25" customFormat="1">
      <c r="A1021"/>
      <c r="B1021" s="63"/>
      <c r="C1021"/>
      <c r="D1021"/>
      <c r="E1021" s="3"/>
      <c r="F1021" s="55"/>
      <c r="G1021"/>
      <c r="H1021"/>
    </row>
    <row r="1022" spans="1:8" s="25" customFormat="1">
      <c r="A1022"/>
      <c r="B1022" s="63"/>
      <c r="C1022"/>
      <c r="D1022"/>
      <c r="E1022" s="3"/>
      <c r="F1022" s="55"/>
      <c r="G1022"/>
      <c r="H1022"/>
    </row>
    <row r="1023" spans="1:8" s="25" customFormat="1">
      <c r="A1023"/>
      <c r="B1023" s="63"/>
      <c r="C1023"/>
      <c r="D1023"/>
      <c r="E1023" s="3"/>
      <c r="F1023" s="55"/>
      <c r="G1023"/>
      <c r="H1023"/>
    </row>
    <row r="1024" spans="1:8" s="25" customFormat="1">
      <c r="A1024"/>
      <c r="B1024" s="63"/>
      <c r="C1024"/>
      <c r="D1024"/>
      <c r="E1024" s="3"/>
      <c r="F1024" s="55"/>
      <c r="G1024"/>
      <c r="H1024"/>
    </row>
    <row r="1025" spans="1:8" s="25" customFormat="1">
      <c r="A1025"/>
      <c r="B1025" s="63"/>
      <c r="C1025"/>
      <c r="D1025"/>
      <c r="E1025" s="3"/>
      <c r="F1025" s="55"/>
      <c r="G1025"/>
      <c r="H1025"/>
    </row>
    <row r="1026" spans="1:8" s="25" customFormat="1">
      <c r="A1026"/>
      <c r="B1026" s="63"/>
      <c r="C1026"/>
      <c r="D1026"/>
      <c r="E1026" s="3"/>
      <c r="F1026" s="55"/>
      <c r="G1026"/>
      <c r="H1026"/>
    </row>
    <row r="1027" spans="1:8" s="25" customFormat="1">
      <c r="A1027"/>
      <c r="B1027" s="63"/>
      <c r="C1027"/>
      <c r="D1027"/>
      <c r="E1027" s="3"/>
      <c r="F1027" s="55"/>
      <c r="G1027"/>
      <c r="H1027"/>
    </row>
    <row r="1028" spans="1:8" s="25" customFormat="1">
      <c r="A1028"/>
      <c r="B1028" s="63"/>
      <c r="C1028"/>
      <c r="D1028"/>
      <c r="E1028" s="3"/>
      <c r="F1028" s="55"/>
      <c r="G1028"/>
      <c r="H1028"/>
    </row>
    <row r="1029" spans="1:8" s="25" customFormat="1">
      <c r="A1029"/>
      <c r="B1029" s="63"/>
      <c r="C1029"/>
      <c r="D1029"/>
      <c r="E1029" s="3"/>
      <c r="F1029" s="55"/>
      <c r="G1029"/>
      <c r="H1029"/>
    </row>
    <row r="1030" spans="1:8" s="25" customFormat="1">
      <c r="A1030"/>
      <c r="B1030" s="63"/>
      <c r="C1030"/>
      <c r="D1030"/>
      <c r="E1030" s="3"/>
      <c r="F1030" s="55"/>
      <c r="G1030"/>
      <c r="H1030"/>
    </row>
    <row r="1031" spans="1:8" s="25" customFormat="1">
      <c r="A1031"/>
      <c r="B1031" s="63"/>
      <c r="C1031"/>
      <c r="D1031"/>
      <c r="E1031" s="3"/>
      <c r="F1031" s="55"/>
      <c r="G1031"/>
      <c r="H1031"/>
    </row>
    <row r="1032" spans="1:8" s="25" customFormat="1">
      <c r="A1032"/>
      <c r="B1032" s="63"/>
      <c r="C1032"/>
      <c r="D1032"/>
      <c r="E1032" s="3"/>
      <c r="F1032" s="55"/>
      <c r="G1032"/>
      <c r="H1032"/>
    </row>
    <row r="1033" spans="1:8" s="25" customFormat="1">
      <c r="A1033"/>
      <c r="B1033" s="63"/>
      <c r="C1033"/>
      <c r="D1033"/>
      <c r="E1033" s="3"/>
      <c r="F1033" s="55"/>
      <c r="G1033"/>
      <c r="H1033"/>
    </row>
    <row r="1034" spans="1:8" s="25" customFormat="1">
      <c r="A1034"/>
      <c r="B1034" s="63"/>
      <c r="C1034"/>
      <c r="D1034"/>
      <c r="E1034" s="3"/>
      <c r="F1034" s="55"/>
      <c r="G1034"/>
      <c r="H1034"/>
    </row>
    <row r="1035" spans="1:8" s="25" customFormat="1">
      <c r="A1035"/>
      <c r="B1035" s="63"/>
      <c r="C1035"/>
      <c r="D1035"/>
      <c r="E1035" s="3"/>
      <c r="F1035" s="55"/>
      <c r="G1035"/>
      <c r="H1035"/>
    </row>
    <row r="1036" spans="1:8" s="25" customFormat="1">
      <c r="A1036"/>
      <c r="B1036" s="63"/>
      <c r="C1036"/>
      <c r="D1036"/>
      <c r="E1036" s="3"/>
      <c r="F1036" s="55"/>
      <c r="G1036"/>
      <c r="H1036"/>
    </row>
    <row r="1037" spans="1:8" s="25" customFormat="1">
      <c r="A1037"/>
      <c r="B1037" s="63"/>
      <c r="C1037"/>
      <c r="D1037"/>
      <c r="E1037" s="3"/>
      <c r="F1037" s="55"/>
      <c r="G1037"/>
      <c r="H1037"/>
    </row>
    <row r="1038" spans="1:8" s="25" customFormat="1">
      <c r="A1038"/>
      <c r="B1038" s="63"/>
      <c r="C1038"/>
      <c r="D1038"/>
      <c r="E1038" s="3"/>
      <c r="F1038" s="55"/>
      <c r="G1038"/>
      <c r="H1038"/>
    </row>
    <row r="1039" spans="1:8" s="25" customFormat="1">
      <c r="A1039"/>
      <c r="B1039" s="63"/>
      <c r="C1039"/>
      <c r="D1039"/>
      <c r="E1039" s="3"/>
      <c r="F1039" s="55"/>
      <c r="G1039"/>
      <c r="H1039"/>
    </row>
    <row r="1040" spans="1:8" s="25" customFormat="1">
      <c r="A1040"/>
      <c r="B1040" s="63"/>
      <c r="C1040"/>
      <c r="D1040"/>
      <c r="E1040" s="3"/>
      <c r="F1040" s="55"/>
      <c r="G1040"/>
      <c r="H1040"/>
    </row>
    <row r="1041" spans="1:8" s="25" customFormat="1">
      <c r="A1041"/>
      <c r="B1041" s="63"/>
      <c r="C1041"/>
      <c r="D1041"/>
      <c r="E1041" s="3"/>
      <c r="F1041" s="55"/>
      <c r="G1041"/>
      <c r="H1041"/>
    </row>
    <row r="1042" spans="1:8" s="25" customFormat="1">
      <c r="A1042"/>
      <c r="B1042" s="63"/>
      <c r="C1042"/>
      <c r="D1042"/>
      <c r="E1042" s="3"/>
      <c r="F1042" s="55"/>
      <c r="G1042"/>
      <c r="H1042"/>
    </row>
    <row r="1043" spans="1:8" s="25" customFormat="1">
      <c r="A1043"/>
      <c r="B1043" s="63"/>
      <c r="C1043"/>
      <c r="D1043"/>
      <c r="E1043" s="3"/>
      <c r="F1043" s="55"/>
      <c r="G1043"/>
      <c r="H1043"/>
    </row>
    <row r="1044" spans="1:8" s="25" customFormat="1">
      <c r="A1044"/>
      <c r="B1044" s="63"/>
      <c r="C1044"/>
      <c r="D1044"/>
      <c r="E1044" s="3"/>
      <c r="F1044" s="55"/>
      <c r="G1044"/>
      <c r="H1044"/>
    </row>
    <row r="1045" spans="1:8" s="25" customFormat="1">
      <c r="A1045"/>
      <c r="B1045" s="63"/>
      <c r="C1045"/>
      <c r="D1045"/>
      <c r="E1045" s="3"/>
      <c r="F1045" s="55"/>
      <c r="G1045"/>
      <c r="H1045"/>
    </row>
    <row r="1046" spans="1:8" s="25" customFormat="1">
      <c r="A1046"/>
      <c r="B1046" s="63"/>
      <c r="C1046"/>
      <c r="D1046"/>
      <c r="E1046" s="3"/>
      <c r="F1046" s="55"/>
      <c r="G1046"/>
      <c r="H1046"/>
    </row>
    <row r="1047" spans="1:8" s="25" customFormat="1">
      <c r="A1047"/>
      <c r="B1047" s="63"/>
      <c r="C1047"/>
      <c r="D1047"/>
      <c r="E1047" s="3"/>
      <c r="F1047" s="55"/>
      <c r="G1047"/>
      <c r="H1047"/>
    </row>
    <row r="1048" spans="1:8" s="25" customFormat="1">
      <c r="A1048"/>
      <c r="B1048" s="63"/>
      <c r="C1048"/>
      <c r="D1048"/>
      <c r="E1048" s="3"/>
      <c r="F1048" s="55"/>
      <c r="G1048"/>
      <c r="H1048"/>
    </row>
    <row r="1049" spans="1:8" s="25" customFormat="1">
      <c r="A1049"/>
      <c r="B1049" s="63"/>
      <c r="C1049"/>
      <c r="D1049"/>
      <c r="E1049" s="3"/>
      <c r="F1049" s="55"/>
      <c r="G1049"/>
      <c r="H1049"/>
    </row>
    <row r="1050" spans="1:8" s="25" customFormat="1">
      <c r="A1050"/>
      <c r="B1050" s="63"/>
      <c r="C1050"/>
      <c r="D1050"/>
      <c r="E1050" s="3"/>
      <c r="F1050" s="55"/>
      <c r="G1050"/>
      <c r="H1050"/>
    </row>
    <row r="1051" spans="1:8" s="25" customFormat="1">
      <c r="A1051"/>
      <c r="B1051" s="63"/>
      <c r="C1051"/>
      <c r="D1051"/>
      <c r="E1051" s="3"/>
      <c r="F1051" s="55"/>
      <c r="G1051"/>
      <c r="H1051"/>
    </row>
    <row r="1052" spans="1:8" s="25" customFormat="1">
      <c r="A1052"/>
      <c r="B1052" s="63"/>
      <c r="C1052"/>
      <c r="D1052"/>
      <c r="E1052" s="3"/>
      <c r="F1052" s="55"/>
      <c r="G1052"/>
      <c r="H1052"/>
    </row>
    <row r="1053" spans="1:8" s="25" customFormat="1">
      <c r="A1053"/>
      <c r="B1053" s="63"/>
      <c r="C1053"/>
      <c r="D1053"/>
      <c r="E1053" s="3"/>
      <c r="F1053" s="55"/>
      <c r="G1053"/>
      <c r="H1053"/>
    </row>
    <row r="1054" spans="1:8" s="25" customFormat="1">
      <c r="A1054"/>
      <c r="B1054" s="63"/>
      <c r="C1054"/>
      <c r="D1054"/>
      <c r="E1054" s="3"/>
      <c r="F1054" s="55"/>
      <c r="G1054"/>
      <c r="H1054"/>
    </row>
    <row r="1055" spans="1:8" s="25" customFormat="1">
      <c r="A1055"/>
      <c r="B1055" s="63"/>
      <c r="C1055"/>
      <c r="D1055"/>
      <c r="E1055" s="3"/>
      <c r="F1055" s="55"/>
      <c r="G1055"/>
      <c r="H1055"/>
    </row>
    <row r="1056" spans="1:8" s="25" customFormat="1">
      <c r="A1056"/>
      <c r="B1056" s="63"/>
      <c r="C1056"/>
      <c r="D1056"/>
      <c r="E1056" s="3"/>
      <c r="F1056" s="55"/>
      <c r="G1056"/>
      <c r="H1056"/>
    </row>
    <row r="1057" spans="1:8" s="25" customFormat="1">
      <c r="A1057"/>
      <c r="B1057" s="63"/>
      <c r="C1057"/>
      <c r="D1057"/>
      <c r="E1057" s="3"/>
      <c r="F1057" s="55"/>
      <c r="G1057"/>
      <c r="H1057"/>
    </row>
    <row r="1058" spans="1:8" s="25" customFormat="1">
      <c r="A1058"/>
      <c r="B1058" s="63"/>
      <c r="C1058"/>
      <c r="D1058"/>
      <c r="E1058" s="3"/>
      <c r="F1058" s="55"/>
      <c r="G1058"/>
      <c r="H1058"/>
    </row>
    <row r="1059" spans="1:8" s="25" customFormat="1">
      <c r="A1059"/>
      <c r="B1059" s="63"/>
      <c r="C1059"/>
      <c r="D1059"/>
      <c r="E1059" s="3"/>
      <c r="F1059" s="55"/>
      <c r="G1059"/>
      <c r="H1059"/>
    </row>
    <row r="1060" spans="1:8" s="25" customFormat="1">
      <c r="A1060"/>
      <c r="B1060" s="63"/>
      <c r="C1060"/>
      <c r="D1060"/>
      <c r="E1060" s="3"/>
      <c r="F1060" s="55"/>
      <c r="G1060"/>
      <c r="H1060"/>
    </row>
    <row r="1061" spans="1:8" s="25" customFormat="1">
      <c r="A1061"/>
      <c r="B1061" s="63"/>
      <c r="C1061"/>
      <c r="D1061"/>
      <c r="E1061" s="3"/>
      <c r="F1061" s="55"/>
      <c r="G1061"/>
      <c r="H1061"/>
    </row>
    <row r="1062" spans="1:8" s="25" customFormat="1">
      <c r="A1062"/>
      <c r="B1062" s="63"/>
      <c r="C1062"/>
      <c r="D1062"/>
      <c r="E1062" s="3"/>
      <c r="F1062" s="55"/>
      <c r="G1062"/>
      <c r="H1062"/>
    </row>
    <row r="1063" spans="1:8" s="25" customFormat="1">
      <c r="A1063"/>
      <c r="B1063" s="63"/>
      <c r="C1063"/>
      <c r="D1063"/>
      <c r="E1063" s="3"/>
      <c r="F1063" s="55"/>
      <c r="G1063"/>
      <c r="H1063"/>
    </row>
    <row r="1064" spans="1:8" s="25" customFormat="1">
      <c r="A1064"/>
      <c r="B1064" s="63"/>
      <c r="C1064"/>
      <c r="D1064"/>
      <c r="E1064" s="3"/>
      <c r="F1064" s="55"/>
      <c r="G1064"/>
      <c r="H1064"/>
    </row>
    <row r="1065" spans="1:8" s="25" customFormat="1">
      <c r="A1065"/>
      <c r="B1065" s="63"/>
      <c r="C1065"/>
      <c r="D1065"/>
      <c r="E1065" s="3"/>
      <c r="F1065" s="55"/>
      <c r="G1065"/>
      <c r="H1065"/>
    </row>
    <row r="1066" spans="1:8" s="25" customFormat="1">
      <c r="A1066"/>
      <c r="B1066" s="63"/>
      <c r="C1066"/>
      <c r="D1066"/>
      <c r="E1066" s="3"/>
      <c r="F1066" s="55"/>
      <c r="G1066"/>
      <c r="H1066"/>
    </row>
    <row r="1067" spans="1:8" s="25" customFormat="1">
      <c r="A1067"/>
      <c r="B1067" s="63"/>
      <c r="C1067"/>
      <c r="D1067"/>
      <c r="E1067" s="3"/>
      <c r="F1067" s="55"/>
      <c r="G1067"/>
      <c r="H1067"/>
    </row>
    <row r="1068" spans="1:8" s="25" customFormat="1">
      <c r="A1068"/>
      <c r="B1068" s="63"/>
      <c r="C1068"/>
      <c r="D1068"/>
      <c r="E1068" s="3"/>
      <c r="F1068" s="55"/>
      <c r="G1068"/>
      <c r="H1068"/>
    </row>
    <row r="1069" spans="1:8" s="25" customFormat="1">
      <c r="A1069"/>
      <c r="B1069" s="63"/>
      <c r="C1069"/>
      <c r="D1069"/>
      <c r="E1069" s="3"/>
      <c r="F1069" s="55"/>
      <c r="G1069"/>
      <c r="H1069"/>
    </row>
    <row r="1070" spans="1:8" s="25" customFormat="1">
      <c r="A1070"/>
      <c r="B1070" s="63"/>
      <c r="C1070"/>
      <c r="D1070"/>
      <c r="E1070" s="3"/>
      <c r="F1070" s="55"/>
      <c r="G1070"/>
      <c r="H1070"/>
    </row>
    <row r="1071" spans="1:8" s="25" customFormat="1">
      <c r="A1071"/>
      <c r="B1071" s="63"/>
      <c r="C1071"/>
      <c r="D1071"/>
      <c r="E1071" s="3"/>
      <c r="F1071" s="55"/>
      <c r="G1071"/>
      <c r="H1071"/>
    </row>
    <row r="1072" spans="1:8" s="25" customFormat="1">
      <c r="A1072"/>
      <c r="B1072" s="63"/>
      <c r="C1072"/>
      <c r="D1072"/>
      <c r="E1072" s="3"/>
      <c r="F1072" s="55"/>
      <c r="G1072"/>
      <c r="H1072"/>
    </row>
    <row r="1073" spans="1:8" s="25" customFormat="1">
      <c r="A1073"/>
      <c r="B1073" s="63"/>
      <c r="C1073"/>
      <c r="D1073"/>
      <c r="E1073" s="3"/>
      <c r="F1073" s="55"/>
      <c r="G1073"/>
      <c r="H1073"/>
    </row>
    <row r="1074" spans="1:8" s="25" customFormat="1">
      <c r="A1074"/>
      <c r="B1074" s="63"/>
      <c r="C1074"/>
      <c r="D1074"/>
      <c r="E1074" s="3"/>
      <c r="F1074" s="55"/>
      <c r="G1074"/>
      <c r="H1074"/>
    </row>
    <row r="1075" spans="1:8" s="25" customFormat="1">
      <c r="A1075"/>
      <c r="B1075" s="63"/>
      <c r="C1075"/>
      <c r="D1075"/>
      <c r="E1075" s="3"/>
      <c r="F1075" s="55"/>
      <c r="G1075"/>
      <c r="H1075"/>
    </row>
    <row r="1076" spans="1:8" s="25" customFormat="1">
      <c r="A1076"/>
      <c r="B1076" s="63"/>
      <c r="C1076"/>
      <c r="D1076"/>
      <c r="E1076" s="3"/>
      <c r="F1076" s="55"/>
      <c r="G1076"/>
      <c r="H1076"/>
    </row>
    <row r="1077" spans="1:8" s="25" customFormat="1">
      <c r="A1077"/>
      <c r="B1077" s="63"/>
      <c r="C1077"/>
      <c r="D1077"/>
      <c r="E1077" s="3"/>
      <c r="F1077" s="55"/>
      <c r="G1077"/>
      <c r="H1077"/>
    </row>
    <row r="1078" spans="1:8" s="25" customFormat="1">
      <c r="A1078"/>
      <c r="B1078" s="63"/>
      <c r="C1078"/>
      <c r="D1078"/>
      <c r="E1078" s="3"/>
      <c r="F1078" s="55"/>
      <c r="G1078"/>
      <c r="H1078"/>
    </row>
    <row r="1079" spans="1:8" s="25" customFormat="1">
      <c r="A1079"/>
      <c r="B1079" s="63"/>
      <c r="C1079"/>
      <c r="D1079"/>
      <c r="E1079" s="3"/>
      <c r="F1079" s="55"/>
      <c r="G1079"/>
      <c r="H1079"/>
    </row>
    <row r="1080" spans="1:8" s="25" customFormat="1">
      <c r="A1080"/>
      <c r="B1080" s="63"/>
      <c r="C1080"/>
      <c r="D1080"/>
      <c r="E1080" s="3"/>
      <c r="F1080" s="55"/>
      <c r="G1080"/>
      <c r="H1080"/>
    </row>
    <row r="1081" spans="1:8" s="25" customFormat="1">
      <c r="A1081"/>
      <c r="B1081" s="63"/>
      <c r="C1081"/>
      <c r="D1081"/>
      <c r="E1081" s="3"/>
      <c r="F1081" s="55"/>
      <c r="G1081"/>
      <c r="H1081"/>
    </row>
    <row r="1082" spans="1:8" s="25" customFormat="1">
      <c r="A1082"/>
      <c r="B1082" s="63"/>
      <c r="C1082"/>
      <c r="D1082"/>
      <c r="E1082" s="3"/>
      <c r="F1082" s="55"/>
      <c r="G1082"/>
      <c r="H1082"/>
    </row>
    <row r="1083" spans="1:8" s="25" customFormat="1">
      <c r="A1083"/>
      <c r="B1083" s="63"/>
      <c r="C1083"/>
      <c r="D1083"/>
      <c r="E1083" s="3"/>
      <c r="F1083" s="55"/>
      <c r="G1083"/>
      <c r="H1083"/>
    </row>
    <row r="1084" spans="1:8" s="25" customFormat="1">
      <c r="A1084"/>
      <c r="B1084" s="63"/>
      <c r="C1084"/>
      <c r="D1084"/>
      <c r="E1084" s="3"/>
      <c r="F1084" s="55"/>
      <c r="G1084"/>
      <c r="H1084"/>
    </row>
    <row r="1085" spans="1:8" s="25" customFormat="1">
      <c r="A1085"/>
      <c r="B1085" s="63"/>
      <c r="C1085"/>
      <c r="D1085"/>
      <c r="E1085" s="3"/>
      <c r="F1085" s="55"/>
      <c r="G1085"/>
      <c r="H1085"/>
    </row>
    <row r="1086" spans="1:8" s="25" customFormat="1">
      <c r="A1086"/>
      <c r="B1086" s="63"/>
      <c r="C1086"/>
      <c r="D1086"/>
      <c r="E1086" s="3"/>
      <c r="F1086" s="55"/>
      <c r="G1086"/>
      <c r="H1086"/>
    </row>
    <row r="1087" spans="1:8" s="25" customFormat="1">
      <c r="A1087"/>
      <c r="B1087" s="63"/>
      <c r="C1087"/>
      <c r="D1087"/>
      <c r="E1087" s="3"/>
      <c r="F1087" s="55"/>
      <c r="G1087"/>
      <c r="H1087"/>
    </row>
    <row r="1088" spans="1:8" s="25" customFormat="1">
      <c r="A1088"/>
      <c r="B1088" s="63"/>
      <c r="C1088"/>
      <c r="D1088"/>
      <c r="E1088" s="3"/>
      <c r="F1088" s="55"/>
      <c r="G1088"/>
      <c r="H1088"/>
    </row>
    <row r="1089" spans="1:8" s="25" customFormat="1">
      <c r="A1089"/>
      <c r="B1089" s="63"/>
      <c r="C1089"/>
      <c r="D1089"/>
      <c r="E1089" s="3"/>
      <c r="F1089" s="55"/>
      <c r="G1089"/>
      <c r="H1089"/>
    </row>
    <row r="1090" spans="1:8" s="25" customFormat="1">
      <c r="A1090"/>
      <c r="B1090" s="63"/>
      <c r="C1090"/>
      <c r="D1090"/>
      <c r="E1090" s="3"/>
      <c r="F1090" s="55"/>
      <c r="G1090"/>
      <c r="H1090"/>
    </row>
    <row r="1091" spans="1:8" s="25" customFormat="1">
      <c r="A1091"/>
      <c r="B1091" s="63"/>
      <c r="C1091"/>
      <c r="D1091"/>
      <c r="E1091" s="3"/>
      <c r="F1091" s="55"/>
      <c r="G1091"/>
      <c r="H1091"/>
    </row>
    <row r="1092" spans="1:8" s="25" customFormat="1">
      <c r="A1092"/>
      <c r="B1092" s="63"/>
      <c r="C1092"/>
      <c r="D1092"/>
      <c r="E1092" s="3"/>
      <c r="F1092" s="55"/>
      <c r="G1092"/>
      <c r="H1092"/>
    </row>
    <row r="1093" spans="1:8" s="25" customFormat="1">
      <c r="A1093"/>
      <c r="B1093" s="63"/>
      <c r="C1093"/>
      <c r="D1093"/>
      <c r="E1093" s="3"/>
      <c r="F1093" s="55"/>
      <c r="G1093"/>
      <c r="H1093"/>
    </row>
    <row r="1094" spans="1:8" s="25" customFormat="1">
      <c r="A1094"/>
      <c r="B1094" s="63"/>
      <c r="C1094"/>
      <c r="D1094"/>
      <c r="E1094" s="3"/>
      <c r="F1094" s="55"/>
      <c r="G1094"/>
      <c r="H1094"/>
    </row>
    <row r="1095" spans="1:8" s="25" customFormat="1">
      <c r="A1095"/>
      <c r="B1095" s="63"/>
      <c r="C1095"/>
      <c r="D1095"/>
      <c r="E1095" s="3"/>
      <c r="F1095" s="55"/>
      <c r="G1095"/>
      <c r="H1095"/>
    </row>
    <row r="1096" spans="1:8" s="25" customFormat="1">
      <c r="A1096"/>
      <c r="B1096" s="63"/>
      <c r="C1096"/>
      <c r="D1096"/>
      <c r="E1096" s="3"/>
      <c r="F1096" s="55"/>
      <c r="G1096"/>
      <c r="H1096"/>
    </row>
    <row r="1097" spans="1:8" s="25" customFormat="1">
      <c r="A1097"/>
      <c r="B1097" s="63"/>
      <c r="C1097"/>
      <c r="D1097"/>
      <c r="E1097" s="3"/>
      <c r="F1097" s="55"/>
      <c r="G1097"/>
      <c r="H1097"/>
    </row>
    <row r="1098" spans="1:8" s="25" customFormat="1">
      <c r="A1098"/>
      <c r="B1098" s="63"/>
      <c r="C1098"/>
      <c r="D1098"/>
      <c r="E1098" s="3"/>
      <c r="F1098" s="55"/>
      <c r="G1098"/>
      <c r="H1098"/>
    </row>
    <row r="1099" spans="1:8" s="25" customFormat="1">
      <c r="A1099"/>
      <c r="B1099" s="63"/>
      <c r="C1099"/>
      <c r="D1099"/>
      <c r="E1099" s="3"/>
      <c r="F1099" s="55"/>
      <c r="G1099"/>
      <c r="H1099"/>
    </row>
    <row r="1100" spans="1:8" s="25" customFormat="1">
      <c r="A1100"/>
      <c r="B1100" s="63"/>
      <c r="C1100"/>
      <c r="D1100"/>
      <c r="E1100" s="3"/>
      <c r="F1100" s="55"/>
      <c r="G1100"/>
      <c r="H1100"/>
    </row>
    <row r="1101" spans="1:8" s="25" customFormat="1">
      <c r="A1101"/>
      <c r="B1101" s="63"/>
      <c r="C1101"/>
      <c r="D1101"/>
      <c r="E1101" s="3"/>
      <c r="F1101" s="55"/>
      <c r="G1101"/>
      <c r="H1101"/>
    </row>
    <row r="1102" spans="1:8" s="25" customFormat="1">
      <c r="A1102"/>
      <c r="B1102" s="63"/>
      <c r="C1102"/>
      <c r="D1102"/>
      <c r="E1102" s="3"/>
      <c r="F1102" s="55"/>
      <c r="G1102"/>
      <c r="H1102"/>
    </row>
    <row r="1103" spans="1:8" s="25" customFormat="1">
      <c r="A1103"/>
      <c r="B1103" s="63"/>
      <c r="C1103"/>
      <c r="D1103"/>
      <c r="E1103" s="3"/>
      <c r="F1103" s="55"/>
      <c r="G1103"/>
      <c r="H1103"/>
    </row>
    <row r="1104" spans="1:8" s="25" customFormat="1">
      <c r="A1104"/>
      <c r="B1104" s="63"/>
      <c r="C1104"/>
      <c r="D1104"/>
      <c r="E1104" s="3"/>
      <c r="F1104" s="55"/>
      <c r="G1104"/>
      <c r="H1104"/>
    </row>
    <row r="1105" spans="1:8" s="25" customFormat="1">
      <c r="A1105"/>
      <c r="B1105" s="63"/>
      <c r="C1105"/>
      <c r="D1105"/>
      <c r="E1105" s="3"/>
      <c r="F1105" s="55"/>
      <c r="G1105"/>
      <c r="H1105"/>
    </row>
    <row r="1106" spans="1:8" s="25" customFormat="1">
      <c r="A1106"/>
      <c r="B1106" s="63"/>
      <c r="C1106"/>
      <c r="D1106"/>
      <c r="E1106" s="3"/>
      <c r="F1106" s="55"/>
      <c r="G1106"/>
      <c r="H1106"/>
    </row>
    <row r="1107" spans="1:8" s="25" customFormat="1">
      <c r="A1107"/>
      <c r="B1107" s="63"/>
      <c r="C1107"/>
      <c r="D1107"/>
      <c r="E1107" s="3"/>
      <c r="F1107" s="55"/>
      <c r="G1107"/>
      <c r="H1107"/>
    </row>
    <row r="1108" spans="1:8">
      <c r="H1108"/>
    </row>
    <row r="1109" spans="1:8">
      <c r="H1109"/>
    </row>
    <row r="1110" spans="1:8">
      <c r="H1110"/>
    </row>
    <row r="1111" spans="1:8">
      <c r="H1111"/>
    </row>
    <row r="1112" spans="1:8">
      <c r="H1112"/>
    </row>
    <row r="1113" spans="1:8">
      <c r="H1113"/>
    </row>
    <row r="1114" spans="1:8">
      <c r="H1114"/>
    </row>
    <row r="1115" spans="1:8">
      <c r="H1115"/>
    </row>
    <row r="1116" spans="1:8">
      <c r="H1116"/>
    </row>
    <row r="1117" spans="1:8">
      <c r="H1117"/>
    </row>
    <row r="1118" spans="1:8">
      <c r="H1118"/>
    </row>
    <row r="1119" spans="1:8">
      <c r="H1119"/>
    </row>
    <row r="1120" spans="1:8">
      <c r="H1120"/>
    </row>
    <row r="1121" spans="8:8">
      <c r="H1121"/>
    </row>
    <row r="1122" spans="8:8">
      <c r="H1122"/>
    </row>
    <row r="1123" spans="8:8">
      <c r="H1123"/>
    </row>
    <row r="1124" spans="8:8">
      <c r="H1124"/>
    </row>
    <row r="1125" spans="8:8">
      <c r="H1125"/>
    </row>
    <row r="1126" spans="8:8">
      <c r="H1126"/>
    </row>
    <row r="1127" spans="8:8">
      <c r="H1127"/>
    </row>
    <row r="1128" spans="8:8">
      <c r="H1128"/>
    </row>
    <row r="1129" spans="8:8">
      <c r="H1129"/>
    </row>
    <row r="1130" spans="8:8">
      <c r="H1130"/>
    </row>
    <row r="1131" spans="8:8">
      <c r="H1131"/>
    </row>
    <row r="1132" spans="8:8">
      <c r="H1132"/>
    </row>
    <row r="1133" spans="8:8">
      <c r="H1133"/>
    </row>
    <row r="1134" spans="8:8">
      <c r="H1134"/>
    </row>
    <row r="1135" spans="8:8">
      <c r="H1135"/>
    </row>
    <row r="1136" spans="8:8">
      <c r="H1136"/>
    </row>
    <row r="1137" spans="8:8">
      <c r="H1137"/>
    </row>
    <row r="1138" spans="8:8">
      <c r="H1138"/>
    </row>
    <row r="1139" spans="8:8">
      <c r="H1139"/>
    </row>
    <row r="1140" spans="8:8">
      <c r="H1140"/>
    </row>
    <row r="1141" spans="8:8">
      <c r="H1141"/>
    </row>
    <row r="1142" spans="8:8">
      <c r="H1142"/>
    </row>
    <row r="1143" spans="8:8">
      <c r="H1143"/>
    </row>
    <row r="1144" spans="8:8">
      <c r="H1144"/>
    </row>
    <row r="1145" spans="8:8">
      <c r="H1145"/>
    </row>
    <row r="1146" spans="8:8">
      <c r="H1146"/>
    </row>
    <row r="1147" spans="8:8">
      <c r="H1147"/>
    </row>
    <row r="1148" spans="8:8">
      <c r="H1148"/>
    </row>
    <row r="1149" spans="8:8">
      <c r="H1149"/>
    </row>
    <row r="1150" spans="8:8">
      <c r="H1150"/>
    </row>
    <row r="1151" spans="8:8">
      <c r="H1151"/>
    </row>
    <row r="1152" spans="8:8">
      <c r="H1152"/>
    </row>
    <row r="1153" spans="8:8">
      <c r="H1153"/>
    </row>
    <row r="1154" spans="8:8">
      <c r="H1154"/>
    </row>
    <row r="1155" spans="8:8">
      <c r="H1155"/>
    </row>
    <row r="1156" spans="8:8">
      <c r="H1156"/>
    </row>
    <row r="1157" spans="8:8">
      <c r="H1157"/>
    </row>
    <row r="1158" spans="8:8">
      <c r="H1158"/>
    </row>
    <row r="1159" spans="8:8">
      <c r="H1159"/>
    </row>
    <row r="1160" spans="8:8">
      <c r="H1160"/>
    </row>
    <row r="1161" spans="8:8">
      <c r="H1161"/>
    </row>
    <row r="1162" spans="8:8">
      <c r="H1162"/>
    </row>
    <row r="1163" spans="8:8">
      <c r="H1163"/>
    </row>
    <row r="1164" spans="8:8">
      <c r="H1164"/>
    </row>
    <row r="1165" spans="8:8">
      <c r="H1165"/>
    </row>
    <row r="1166" spans="8:8">
      <c r="H1166"/>
    </row>
    <row r="1167" spans="8:8">
      <c r="H1167"/>
    </row>
    <row r="1168" spans="8:8">
      <c r="H1168"/>
    </row>
    <row r="1169" spans="8:8">
      <c r="H1169"/>
    </row>
    <row r="1170" spans="8:8">
      <c r="H1170"/>
    </row>
    <row r="1171" spans="8:8">
      <c r="H1171"/>
    </row>
    <row r="1172" spans="8:8">
      <c r="H1172"/>
    </row>
    <row r="1173" spans="8:8">
      <c r="H1173"/>
    </row>
    <row r="1174" spans="8:8">
      <c r="H1174"/>
    </row>
    <row r="1175" spans="8:8">
      <c r="H1175"/>
    </row>
    <row r="1176" spans="8:8">
      <c r="H1176"/>
    </row>
    <row r="1177" spans="8:8">
      <c r="H1177"/>
    </row>
    <row r="1178" spans="8:8">
      <c r="H1178"/>
    </row>
    <row r="1179" spans="8:8">
      <c r="H1179"/>
    </row>
    <row r="1180" spans="8:8">
      <c r="H1180"/>
    </row>
    <row r="1181" spans="8:8">
      <c r="H1181"/>
    </row>
    <row r="1182" spans="8:8">
      <c r="H1182"/>
    </row>
    <row r="1183" spans="8:8">
      <c r="H1183"/>
    </row>
    <row r="1184" spans="8:8">
      <c r="H1184"/>
    </row>
    <row r="1185" spans="8:8">
      <c r="H1185"/>
    </row>
    <row r="1186" spans="8:8">
      <c r="H1186"/>
    </row>
    <row r="1187" spans="8:8">
      <c r="H1187"/>
    </row>
    <row r="1188" spans="8:8">
      <c r="H1188"/>
    </row>
    <row r="1189" spans="8:8">
      <c r="H1189"/>
    </row>
    <row r="1190" spans="8:8">
      <c r="H1190"/>
    </row>
    <row r="1191" spans="8:8">
      <c r="H1191"/>
    </row>
    <row r="1192" spans="8:8">
      <c r="H1192"/>
    </row>
    <row r="1193" spans="8:8">
      <c r="H1193"/>
    </row>
    <row r="1194" spans="8:8">
      <c r="H1194"/>
    </row>
    <row r="1195" spans="8:8">
      <c r="H1195"/>
    </row>
    <row r="1196" spans="8:8">
      <c r="H1196"/>
    </row>
    <row r="1197" spans="8:8">
      <c r="H1197"/>
    </row>
    <row r="1198" spans="8:8">
      <c r="H1198"/>
    </row>
    <row r="1199" spans="8:8">
      <c r="H1199"/>
    </row>
    <row r="1200" spans="8:8">
      <c r="H1200"/>
    </row>
    <row r="1201" spans="7:8">
      <c r="H1201"/>
    </row>
    <row r="1202" spans="7:8">
      <c r="H1202"/>
    </row>
    <row r="1203" spans="7:8">
      <c r="H1203"/>
    </row>
    <row r="1204" spans="7:8">
      <c r="G1204" s="3"/>
      <c r="H1204"/>
    </row>
    <row r="1205" spans="7:8">
      <c r="H1205"/>
    </row>
    <row r="1206" spans="7:8">
      <c r="H1206"/>
    </row>
    <row r="1207" spans="7:8">
      <c r="H1207"/>
    </row>
    <row r="1208" spans="7:8">
      <c r="H1208"/>
    </row>
    <row r="1209" spans="7:8">
      <c r="H1209"/>
    </row>
    <row r="1210" spans="7:8">
      <c r="H1210"/>
    </row>
    <row r="1211" spans="7:8">
      <c r="H1211"/>
    </row>
    <row r="1212" spans="7:8">
      <c r="H1212"/>
    </row>
    <row r="1213" spans="7:8">
      <c r="H1213"/>
    </row>
    <row r="1214" spans="7:8">
      <c r="H1214"/>
    </row>
    <row r="1215" spans="7:8">
      <c r="H1215"/>
    </row>
    <row r="1216" spans="7:8">
      <c r="H1216"/>
    </row>
    <row r="1217" spans="8:8">
      <c r="H1217"/>
    </row>
    <row r="1218" spans="8:8">
      <c r="H1218"/>
    </row>
    <row r="1219" spans="8:8">
      <c r="H1219"/>
    </row>
    <row r="1220" spans="8:8">
      <c r="H1220"/>
    </row>
    <row r="1221" spans="8:8">
      <c r="H1221"/>
    </row>
    <row r="1222" spans="8:8">
      <c r="H1222"/>
    </row>
    <row r="1223" spans="8:8">
      <c r="H1223"/>
    </row>
    <row r="1224" spans="8:8">
      <c r="H1224"/>
    </row>
    <row r="1225" spans="8:8">
      <c r="H1225"/>
    </row>
    <row r="1226" spans="8:8">
      <c r="H1226"/>
    </row>
    <row r="1227" spans="8:8">
      <c r="H1227"/>
    </row>
    <row r="1228" spans="8:8">
      <c r="H1228"/>
    </row>
    <row r="1229" spans="8:8">
      <c r="H1229"/>
    </row>
    <row r="1230" spans="8:8">
      <c r="H1230"/>
    </row>
    <row r="1231" spans="8:8">
      <c r="H1231"/>
    </row>
    <row r="1232" spans="8:8">
      <c r="H1232"/>
    </row>
    <row r="1233" spans="8:8">
      <c r="H1233"/>
    </row>
    <row r="1234" spans="8:8">
      <c r="H1234"/>
    </row>
    <row r="1235" spans="8:8">
      <c r="H1235"/>
    </row>
    <row r="1236" spans="8:8">
      <c r="H1236"/>
    </row>
    <row r="1237" spans="8:8">
      <c r="H1237"/>
    </row>
    <row r="1238" spans="8:8">
      <c r="H1238"/>
    </row>
    <row r="1239" spans="8:8">
      <c r="H1239"/>
    </row>
    <row r="1240" spans="8:8">
      <c r="H1240"/>
    </row>
    <row r="1241" spans="8:8">
      <c r="H1241"/>
    </row>
    <row r="1242" spans="8:8">
      <c r="H1242"/>
    </row>
    <row r="1243" spans="8:8">
      <c r="H1243"/>
    </row>
    <row r="1244" spans="8:8">
      <c r="H1244"/>
    </row>
    <row r="1245" spans="8:8">
      <c r="H1245"/>
    </row>
    <row r="1246" spans="8:8">
      <c r="H1246"/>
    </row>
    <row r="1247" spans="8:8">
      <c r="H1247"/>
    </row>
    <row r="1248" spans="8:8">
      <c r="H1248"/>
    </row>
    <row r="1249" spans="8:8">
      <c r="H1249"/>
    </row>
    <row r="1250" spans="8:8">
      <c r="H1250"/>
    </row>
    <row r="1251" spans="8:8">
      <c r="H1251"/>
    </row>
    <row r="1252" spans="8:8">
      <c r="H1252"/>
    </row>
    <row r="1253" spans="8:8">
      <c r="H1253"/>
    </row>
    <row r="1254" spans="8:8">
      <c r="H1254"/>
    </row>
    <row r="1255" spans="8:8">
      <c r="H1255"/>
    </row>
    <row r="1256" spans="8:8">
      <c r="H1256"/>
    </row>
    <row r="1257" spans="8:8">
      <c r="H1257"/>
    </row>
    <row r="1258" spans="8:8">
      <c r="H1258"/>
    </row>
    <row r="1259" spans="8:8">
      <c r="H1259"/>
    </row>
    <row r="1260" spans="8:8">
      <c r="H1260"/>
    </row>
    <row r="1261" spans="8:8">
      <c r="H1261"/>
    </row>
    <row r="1262" spans="8:8">
      <c r="H1262"/>
    </row>
    <row r="1263" spans="8:8">
      <c r="H1263"/>
    </row>
    <row r="1264" spans="8:8">
      <c r="H1264"/>
    </row>
    <row r="1265" spans="7:8">
      <c r="H1265"/>
    </row>
    <row r="1266" spans="7:8">
      <c r="H1266"/>
    </row>
    <row r="1267" spans="7:8">
      <c r="H1267"/>
    </row>
    <row r="1268" spans="7:8">
      <c r="H1268"/>
    </row>
    <row r="1269" spans="7:8">
      <c r="H1269"/>
    </row>
    <row r="1270" spans="7:8">
      <c r="H1270"/>
    </row>
    <row r="1271" spans="7:8">
      <c r="H1271"/>
    </row>
    <row r="1272" spans="7:8">
      <c r="H1272"/>
    </row>
    <row r="1273" spans="7:8">
      <c r="H1273"/>
    </row>
    <row r="1274" spans="7:8">
      <c r="H1274"/>
    </row>
    <row r="1275" spans="7:8">
      <c r="H1275"/>
    </row>
    <row r="1276" spans="7:8">
      <c r="H1276"/>
    </row>
    <row r="1277" spans="7:8">
      <c r="H1277"/>
    </row>
    <row r="1278" spans="7:8">
      <c r="G1278" s="3"/>
      <c r="H1278"/>
    </row>
    <row r="1279" spans="7:8">
      <c r="H1279"/>
    </row>
    <row r="1280" spans="7:8">
      <c r="H1280"/>
    </row>
    <row r="1281" spans="8:8">
      <c r="H1281"/>
    </row>
    <row r="1282" spans="8:8">
      <c r="H1282"/>
    </row>
    <row r="1283" spans="8:8">
      <c r="H1283"/>
    </row>
    <row r="1284" spans="8:8">
      <c r="H1284"/>
    </row>
    <row r="1285" spans="8:8">
      <c r="H1285"/>
    </row>
    <row r="1286" spans="8:8">
      <c r="H1286"/>
    </row>
    <row r="1287" spans="8:8">
      <c r="H1287"/>
    </row>
    <row r="1288" spans="8:8">
      <c r="H1288"/>
    </row>
    <row r="1289" spans="8:8">
      <c r="H1289"/>
    </row>
    <row r="1290" spans="8:8">
      <c r="H1290"/>
    </row>
    <row r="1291" spans="8:8">
      <c r="H1291"/>
    </row>
    <row r="1292" spans="8:8">
      <c r="H1292"/>
    </row>
    <row r="1293" spans="8:8">
      <c r="H1293"/>
    </row>
    <row r="1294" spans="8:8">
      <c r="H1294"/>
    </row>
    <row r="1295" spans="8:8">
      <c r="H1295"/>
    </row>
    <row r="1296" spans="8:8">
      <c r="H1296"/>
    </row>
    <row r="1297" spans="8:8">
      <c r="H1297"/>
    </row>
    <row r="1298" spans="8:8">
      <c r="H1298"/>
    </row>
    <row r="1299" spans="8:8">
      <c r="H1299"/>
    </row>
    <row r="1300" spans="8:8">
      <c r="H1300"/>
    </row>
    <row r="1301" spans="8:8">
      <c r="H1301"/>
    </row>
    <row r="1302" spans="8:8">
      <c r="H1302"/>
    </row>
    <row r="1303" spans="8:8">
      <c r="H1303"/>
    </row>
    <row r="1304" spans="8:8">
      <c r="H1304"/>
    </row>
    <row r="1305" spans="8:8">
      <c r="H1305"/>
    </row>
    <row r="1306" spans="8:8">
      <c r="H1306"/>
    </row>
    <row r="1307" spans="8:8">
      <c r="H1307"/>
    </row>
    <row r="1308" spans="8:8">
      <c r="H1308"/>
    </row>
    <row r="1309" spans="8:8">
      <c r="H1309"/>
    </row>
    <row r="1310" spans="8:8">
      <c r="H1310"/>
    </row>
    <row r="1311" spans="8:8">
      <c r="H1311"/>
    </row>
    <row r="1312" spans="8:8">
      <c r="H1312"/>
    </row>
    <row r="1313" spans="7:8">
      <c r="H1313"/>
    </row>
    <row r="1314" spans="7:8">
      <c r="H1314"/>
    </row>
    <row r="1315" spans="7:8">
      <c r="H1315"/>
    </row>
    <row r="1316" spans="7:8">
      <c r="H1316"/>
    </row>
    <row r="1317" spans="7:8">
      <c r="H1317"/>
    </row>
    <row r="1318" spans="7:8">
      <c r="H1318"/>
    </row>
    <row r="1319" spans="7:8">
      <c r="H1319"/>
    </row>
    <row r="1320" spans="7:8">
      <c r="H1320"/>
    </row>
    <row r="1321" spans="7:8">
      <c r="H1321"/>
    </row>
    <row r="1322" spans="7:8">
      <c r="H1322"/>
    </row>
    <row r="1323" spans="7:8">
      <c r="H1323"/>
    </row>
    <row r="1324" spans="7:8">
      <c r="H1324"/>
    </row>
    <row r="1325" spans="7:8">
      <c r="H1325"/>
    </row>
    <row r="1326" spans="7:8">
      <c r="H1326"/>
    </row>
    <row r="1327" spans="7:8">
      <c r="H1327"/>
    </row>
    <row r="1328" spans="7:8">
      <c r="G1328" s="3"/>
      <c r="H1328"/>
    </row>
    <row r="1329" spans="8:8">
      <c r="H1329"/>
    </row>
    <row r="1330" spans="8:8">
      <c r="H1330"/>
    </row>
    <row r="1331" spans="8:8">
      <c r="H1331"/>
    </row>
    <row r="1332" spans="8:8">
      <c r="H1332"/>
    </row>
    <row r="1333" spans="8:8">
      <c r="H1333"/>
    </row>
    <row r="1334" spans="8:8">
      <c r="H1334"/>
    </row>
    <row r="1335" spans="8:8">
      <c r="H1335"/>
    </row>
    <row r="1336" spans="8:8">
      <c r="H1336"/>
    </row>
    <row r="1337" spans="8:8">
      <c r="H1337"/>
    </row>
    <row r="1338" spans="8:8">
      <c r="H1338"/>
    </row>
    <row r="1339" spans="8:8">
      <c r="H1339"/>
    </row>
    <row r="1340" spans="8:8">
      <c r="H1340"/>
    </row>
    <row r="1341" spans="8:8">
      <c r="H1341"/>
    </row>
    <row r="1342" spans="8:8">
      <c r="H1342"/>
    </row>
    <row r="1343" spans="8:8">
      <c r="H1343"/>
    </row>
    <row r="1344" spans="8:8">
      <c r="H1344"/>
    </row>
    <row r="1345" spans="8:8">
      <c r="H1345"/>
    </row>
    <row r="1346" spans="8:8">
      <c r="H1346"/>
    </row>
    <row r="1347" spans="8:8">
      <c r="H1347"/>
    </row>
    <row r="1348" spans="8:8">
      <c r="H1348"/>
    </row>
    <row r="1349" spans="8:8">
      <c r="H1349"/>
    </row>
    <row r="1350" spans="8:8">
      <c r="H1350"/>
    </row>
    <row r="1351" spans="8:8">
      <c r="H1351"/>
    </row>
    <row r="1352" spans="8:8">
      <c r="H1352"/>
    </row>
    <row r="1353" spans="8:8">
      <c r="H1353"/>
    </row>
    <row r="1354" spans="8:8">
      <c r="H1354"/>
    </row>
    <row r="1355" spans="8:8">
      <c r="H1355"/>
    </row>
    <row r="1356" spans="8:8">
      <c r="H1356"/>
    </row>
    <row r="1357" spans="8:8">
      <c r="H1357"/>
    </row>
    <row r="1358" spans="8:8">
      <c r="H1358"/>
    </row>
    <row r="1359" spans="8:8">
      <c r="H1359"/>
    </row>
    <row r="1360" spans="8:8">
      <c r="H1360"/>
    </row>
    <row r="1361" spans="8:8">
      <c r="H1361"/>
    </row>
    <row r="1362" spans="8:8">
      <c r="H1362"/>
    </row>
    <row r="1363" spans="8:8">
      <c r="H1363"/>
    </row>
    <row r="1364" spans="8:8">
      <c r="H1364"/>
    </row>
    <row r="1365" spans="8:8">
      <c r="H1365"/>
    </row>
    <row r="1366" spans="8:8">
      <c r="H1366"/>
    </row>
    <row r="1367" spans="8:8">
      <c r="H1367"/>
    </row>
    <row r="1368" spans="8:8">
      <c r="H1368"/>
    </row>
    <row r="1369" spans="8:8">
      <c r="H1369"/>
    </row>
    <row r="1370" spans="8:8">
      <c r="H1370"/>
    </row>
    <row r="1371" spans="8:8">
      <c r="H1371"/>
    </row>
    <row r="1372" spans="8:8">
      <c r="H1372"/>
    </row>
    <row r="1373" spans="8:8">
      <c r="H1373"/>
    </row>
    <row r="1374" spans="8:8">
      <c r="H1374"/>
    </row>
    <row r="1375" spans="8:8">
      <c r="H1375"/>
    </row>
    <row r="1376" spans="8:8">
      <c r="H1376"/>
    </row>
    <row r="1377" spans="8:8">
      <c r="H1377"/>
    </row>
    <row r="1378" spans="8:8">
      <c r="H1378"/>
    </row>
    <row r="1379" spans="8:8">
      <c r="H1379"/>
    </row>
    <row r="1380" spans="8:8">
      <c r="H1380"/>
    </row>
    <row r="1381" spans="8:8">
      <c r="H1381"/>
    </row>
    <row r="1382" spans="8:8">
      <c r="H1382"/>
    </row>
    <row r="1383" spans="8:8">
      <c r="H1383"/>
    </row>
    <row r="1384" spans="8:8">
      <c r="H1384"/>
    </row>
    <row r="1385" spans="8:8">
      <c r="H1385"/>
    </row>
    <row r="1386" spans="8:8">
      <c r="H1386"/>
    </row>
    <row r="1387" spans="8:8">
      <c r="H1387"/>
    </row>
    <row r="1388" spans="8:8">
      <c r="H1388"/>
    </row>
    <row r="1389" spans="8:8">
      <c r="H1389"/>
    </row>
    <row r="1390" spans="8:8">
      <c r="H1390"/>
    </row>
    <row r="1391" spans="8:8">
      <c r="H1391"/>
    </row>
    <row r="1392" spans="8:8">
      <c r="H1392"/>
    </row>
    <row r="1393" spans="8:8">
      <c r="H1393"/>
    </row>
    <row r="1394" spans="8:8">
      <c r="H1394"/>
    </row>
    <row r="1395" spans="8:8">
      <c r="H1395"/>
    </row>
    <row r="1396" spans="8:8">
      <c r="H1396"/>
    </row>
    <row r="1397" spans="8:8">
      <c r="H1397"/>
    </row>
    <row r="1398" spans="8:8">
      <c r="H1398"/>
    </row>
    <row r="1399" spans="8:8">
      <c r="H1399"/>
    </row>
    <row r="1400" spans="8:8">
      <c r="H1400"/>
    </row>
    <row r="1401" spans="8:8">
      <c r="H1401"/>
    </row>
    <row r="1402" spans="8:8">
      <c r="H1402"/>
    </row>
    <row r="1403" spans="8:8">
      <c r="H1403"/>
    </row>
    <row r="1404" spans="8:8">
      <c r="H1404"/>
    </row>
    <row r="1405" spans="8:8">
      <c r="H1405"/>
    </row>
    <row r="1406" spans="8:8">
      <c r="H1406"/>
    </row>
    <row r="1407" spans="8:8">
      <c r="H1407"/>
    </row>
    <row r="1408" spans="8:8">
      <c r="H1408"/>
    </row>
    <row r="1409" spans="8:8">
      <c r="H1409"/>
    </row>
    <row r="1410" spans="8:8">
      <c r="H1410"/>
    </row>
    <row r="1411" spans="8:8">
      <c r="H1411"/>
    </row>
    <row r="1412" spans="8:8">
      <c r="H1412"/>
    </row>
    <row r="1414" spans="8:8">
      <c r="H1414"/>
    </row>
    <row r="1415" spans="8:8">
      <c r="H1415"/>
    </row>
    <row r="1416" spans="8:8">
      <c r="H1416"/>
    </row>
    <row r="1417" spans="8:8">
      <c r="H1417"/>
    </row>
    <row r="1418" spans="8:8">
      <c r="H1418"/>
    </row>
    <row r="1419" spans="8:8">
      <c r="H1419"/>
    </row>
    <row r="1420" spans="8:8">
      <c r="H1420"/>
    </row>
    <row r="1422" spans="8:8">
      <c r="H1422"/>
    </row>
    <row r="1423" spans="8:8">
      <c r="H1423"/>
    </row>
    <row r="1424" spans="8:8">
      <c r="H1424"/>
    </row>
    <row r="1425" spans="8:8">
      <c r="H1425"/>
    </row>
    <row r="1426" spans="8:8">
      <c r="H1426"/>
    </row>
    <row r="1427" spans="8:8">
      <c r="H1427"/>
    </row>
    <row r="1428" spans="8:8">
      <c r="H1428"/>
    </row>
    <row r="1429" spans="8:8">
      <c r="H1429"/>
    </row>
    <row r="1430" spans="8:8">
      <c r="H1430"/>
    </row>
    <row r="1431" spans="8:8">
      <c r="H1431"/>
    </row>
    <row r="1432" spans="8:8">
      <c r="H1432"/>
    </row>
    <row r="1433" spans="8:8">
      <c r="H1433"/>
    </row>
    <row r="1434" spans="8:8">
      <c r="H1434"/>
    </row>
    <row r="1435" spans="8:8">
      <c r="H1435"/>
    </row>
    <row r="1436" spans="8:8">
      <c r="H1436"/>
    </row>
    <row r="1437" spans="8:8">
      <c r="H1437"/>
    </row>
    <row r="1438" spans="8:8">
      <c r="H1438"/>
    </row>
    <row r="1439" spans="8:8">
      <c r="H1439"/>
    </row>
    <row r="1440" spans="8:8">
      <c r="H1440"/>
    </row>
    <row r="1441" spans="8:8">
      <c r="H1441"/>
    </row>
    <row r="1442" spans="8:8">
      <c r="H1442"/>
    </row>
    <row r="1443" spans="8:8">
      <c r="H1443"/>
    </row>
    <row r="1444" spans="8:8">
      <c r="H1444"/>
    </row>
    <row r="1445" spans="8:8">
      <c r="H1445"/>
    </row>
    <row r="1446" spans="8:8">
      <c r="H1446"/>
    </row>
    <row r="1447" spans="8:8">
      <c r="H1447"/>
    </row>
    <row r="1448" spans="8:8">
      <c r="H1448"/>
    </row>
    <row r="1449" spans="8:8">
      <c r="H1449"/>
    </row>
    <row r="1450" spans="8:8">
      <c r="H1450"/>
    </row>
    <row r="1451" spans="8:8">
      <c r="H1451"/>
    </row>
    <row r="1452" spans="8:8">
      <c r="H1452"/>
    </row>
    <row r="1453" spans="8:8">
      <c r="H1453"/>
    </row>
    <row r="1454" spans="8:8">
      <c r="H1454"/>
    </row>
  </sheetData>
  <sortState xmlns:xlrd2="http://schemas.microsoft.com/office/spreadsheetml/2017/richdata2" ref="A4:D152">
    <sortCondition ref="A4:A152"/>
  </sortState>
  <mergeCells count="2">
    <mergeCell ref="K11:K12"/>
    <mergeCell ref="K21:M21"/>
  </mergeCells>
  <pageMargins left="0.511811024" right="0.511811024" top="0.78740157499999996" bottom="0.78740157499999996" header="0.31496062000000002" footer="0.31496062000000002"/>
  <pageSetup paperSize="9" orientation="portrait" r:id="rId1"/>
  <headerFooter>
    <oddHeader>&amp;R&amp;"Calibri"&amp;10&amp;K000000#interna&amp;1#</oddHead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111A84-0044-49F7-B78C-415E7BAA4FCD}">
  <dimension ref="A1:S1454"/>
  <sheetViews>
    <sheetView topLeftCell="E29" zoomScaleNormal="100" workbookViewId="0">
      <selection activeCell="O52" sqref="O52"/>
    </sheetView>
  </sheetViews>
  <sheetFormatPr defaultRowHeight="15"/>
  <cols>
    <col min="2" max="2" width="42.42578125" style="63" bestFit="1" customWidth="1"/>
    <col min="3" max="3" width="10.42578125" bestFit="1" customWidth="1"/>
    <col min="4" max="4" width="33.5703125" bestFit="1" customWidth="1"/>
    <col min="5" max="5" width="10.5703125" style="3" bestFit="1" customWidth="1"/>
    <col min="6" max="6" width="10.140625" style="55" bestFit="1" customWidth="1"/>
    <col min="7" max="7" width="44.85546875" bestFit="1" customWidth="1"/>
    <col min="8" max="8" width="8.7109375" style="25"/>
    <col min="9" max="9" width="8.140625" style="25" bestFit="1" customWidth="1"/>
    <col min="11" max="11" width="12.85546875" customWidth="1"/>
    <col min="12" max="12" width="5" customWidth="1"/>
    <col min="13" max="13" width="22.42578125" customWidth="1"/>
    <col min="14" max="15" width="7.85546875" customWidth="1"/>
  </cols>
  <sheetData>
    <row r="1" spans="1:19" ht="26.25">
      <c r="A1" t="s">
        <v>11609</v>
      </c>
      <c r="L1" s="135" t="s">
        <v>13362</v>
      </c>
      <c r="M1" s="135"/>
      <c r="N1" s="135"/>
      <c r="O1" s="135"/>
      <c r="P1" s="135"/>
      <c r="Q1" s="135"/>
      <c r="R1" s="135"/>
      <c r="S1" s="135"/>
    </row>
    <row r="2" spans="1:19" ht="27" thickBot="1">
      <c r="G2" s="2"/>
      <c r="H2" s="115">
        <v>1</v>
      </c>
      <c r="I2" s="115">
        <v>2</v>
      </c>
      <c r="J2" s="115">
        <v>3</v>
      </c>
      <c r="N2" s="133">
        <f>H2</f>
        <v>1</v>
      </c>
      <c r="O2" s="133"/>
      <c r="P2" s="134">
        <f t="shared" ref="P2" si="0">I2</f>
        <v>2</v>
      </c>
      <c r="Q2" s="134"/>
      <c r="R2" s="133">
        <f>J2</f>
        <v>3</v>
      </c>
      <c r="S2" s="133"/>
    </row>
    <row r="3" spans="1:19">
      <c r="A3" s="3" t="s">
        <v>7439</v>
      </c>
      <c r="B3" s="64" t="s">
        <v>2</v>
      </c>
      <c r="C3" s="3" t="s">
        <v>3</v>
      </c>
      <c r="D3" s="3" t="s">
        <v>4</v>
      </c>
      <c r="E3" s="3" t="s">
        <v>6</v>
      </c>
      <c r="F3" s="55" t="s">
        <v>7</v>
      </c>
      <c r="G3" s="8" t="s">
        <v>13267</v>
      </c>
      <c r="H3" s="94">
        <f>SUM(H4:H6)</f>
        <v>180</v>
      </c>
      <c r="I3" s="94">
        <f t="shared" ref="I3:J3" si="1">SUM(I4:I6)</f>
        <v>96</v>
      </c>
      <c r="J3" s="94">
        <f t="shared" si="1"/>
        <v>116</v>
      </c>
      <c r="L3" s="132" t="s">
        <v>13354</v>
      </c>
      <c r="M3" s="132"/>
      <c r="N3" s="117">
        <f>H3</f>
        <v>180</v>
      </c>
      <c r="O3" s="117"/>
      <c r="P3" s="94">
        <f t="shared" ref="P3:P4" si="2">I3</f>
        <v>96</v>
      </c>
      <c r="Q3" s="94"/>
      <c r="R3" s="117">
        <f>J3</f>
        <v>116</v>
      </c>
      <c r="S3" s="117"/>
    </row>
    <row r="4" spans="1:19">
      <c r="A4" t="s">
        <v>12376</v>
      </c>
      <c r="B4" t="s">
        <v>12339</v>
      </c>
      <c r="C4" t="s">
        <v>13294</v>
      </c>
      <c r="D4" t="s">
        <v>12340</v>
      </c>
      <c r="E4" s="3" t="str">
        <f>_xlfn.XLOOKUP(A4,'Badge Arqueiro'!A$1:A$170,'Badge Arqueiro'!B$1:B$170,"0")</f>
        <v>0</v>
      </c>
      <c r="F4" s="55" t="str">
        <f>_xlfn.XLOOKUP(A4,Comiters!A$1:A$999,Comiters!B$1:B$999,"0")</f>
        <v>0</v>
      </c>
      <c r="G4" s="4" t="s">
        <v>9</v>
      </c>
      <c r="H4" s="94">
        <v>157</v>
      </c>
      <c r="I4" s="94">
        <v>75</v>
      </c>
      <c r="J4" s="94">
        <v>96</v>
      </c>
      <c r="M4" t="str">
        <f>G4</f>
        <v>Funcionários</v>
      </c>
      <c r="N4" s="117">
        <f>H4</f>
        <v>157</v>
      </c>
      <c r="O4" s="118">
        <f>N4/N$3</f>
        <v>0.87222222222222223</v>
      </c>
      <c r="P4" s="94">
        <f t="shared" si="2"/>
        <v>75</v>
      </c>
      <c r="Q4" s="116">
        <f>P4/P$3</f>
        <v>0.78125</v>
      </c>
      <c r="R4" s="117">
        <f>J4</f>
        <v>96</v>
      </c>
      <c r="S4" s="118">
        <f>R4/R$3</f>
        <v>0.82758620689655171</v>
      </c>
    </row>
    <row r="5" spans="1:19">
      <c r="A5" t="s">
        <v>2766</v>
      </c>
      <c r="B5" t="s">
        <v>2767</v>
      </c>
      <c r="C5" t="s">
        <v>13306</v>
      </c>
      <c r="D5" t="s">
        <v>13307</v>
      </c>
      <c r="E5" s="3" t="str">
        <f>_xlfn.XLOOKUP(A5,'Badge Arqueiro'!A$1:A$170,'Badge Arqueiro'!B$1:B$170,"0")</f>
        <v>0</v>
      </c>
      <c r="F5" s="55" t="str">
        <f>_xlfn.XLOOKUP(A5,Comiters!A$1:A$999,Comiters!B$1:B$999,"0")</f>
        <v>0</v>
      </c>
      <c r="G5" s="10" t="s">
        <v>15</v>
      </c>
      <c r="H5" s="94">
        <v>22</v>
      </c>
      <c r="I5" s="94">
        <v>19</v>
      </c>
      <c r="J5" s="94">
        <v>18</v>
      </c>
      <c r="M5" t="str">
        <f t="shared" ref="M5:M6" si="3">G5</f>
        <v>Contratados</v>
      </c>
      <c r="N5" s="117">
        <f t="shared" ref="N5:N6" si="4">H5</f>
        <v>22</v>
      </c>
      <c r="O5" s="118">
        <f t="shared" ref="O5:O36" si="5">N5/N$3</f>
        <v>0.12222222222222222</v>
      </c>
      <c r="P5" s="94">
        <f t="shared" ref="P5:P6" si="6">I5</f>
        <v>19</v>
      </c>
      <c r="Q5" s="116">
        <f t="shared" ref="Q5:Q36" si="7">P5/P$3</f>
        <v>0.19791666666666666</v>
      </c>
      <c r="R5" s="117">
        <f t="shared" ref="R5:R6" si="8">J5</f>
        <v>18</v>
      </c>
      <c r="S5" s="118">
        <f t="shared" ref="S5:S36" si="9">R5/R$3</f>
        <v>0.15517241379310345</v>
      </c>
    </row>
    <row r="6" spans="1:19">
      <c r="A6" t="s">
        <v>476</v>
      </c>
      <c r="B6" t="s">
        <v>477</v>
      </c>
      <c r="C6" t="s">
        <v>13294</v>
      </c>
      <c r="D6" t="s">
        <v>479</v>
      </c>
      <c r="E6" s="3" t="str">
        <f>_xlfn.XLOOKUP(A6,'Badge Arqueiro'!A$1:A$170,'Badge Arqueiro'!B$1:B$170,"0")</f>
        <v>0</v>
      </c>
      <c r="F6" s="55" t="str">
        <f>_xlfn.XLOOKUP(A6,Comiters!A$1:A$999,Comiters!B$1:B$999,"0")</f>
        <v>0</v>
      </c>
      <c r="G6" t="s">
        <v>4343</v>
      </c>
      <c r="H6" s="94">
        <v>1</v>
      </c>
      <c r="I6" s="94">
        <v>2</v>
      </c>
      <c r="J6" s="94">
        <v>2</v>
      </c>
      <c r="M6" t="str">
        <f t="shared" si="3"/>
        <v>Outros</v>
      </c>
      <c r="N6" s="117">
        <f t="shared" si="4"/>
        <v>1</v>
      </c>
      <c r="O6" s="118">
        <f t="shared" si="5"/>
        <v>5.5555555555555558E-3</v>
      </c>
      <c r="P6" s="94">
        <f t="shared" si="6"/>
        <v>2</v>
      </c>
      <c r="Q6" s="116">
        <f t="shared" si="7"/>
        <v>2.0833333333333332E-2</v>
      </c>
      <c r="R6" s="117">
        <f t="shared" si="8"/>
        <v>2</v>
      </c>
      <c r="S6" s="118">
        <f t="shared" si="9"/>
        <v>1.7241379310344827E-2</v>
      </c>
    </row>
    <row r="7" spans="1:19">
      <c r="A7" s="93" t="s">
        <v>13280</v>
      </c>
      <c r="B7" t="s">
        <v>13278</v>
      </c>
      <c r="C7" t="s">
        <v>13281</v>
      </c>
      <c r="D7" t="s">
        <v>13279</v>
      </c>
      <c r="E7" s="3" t="str">
        <f>_xlfn.XLOOKUP(A7,'Badge Arqueiro'!A$1:A$170,'Badge Arqueiro'!B$1:B$170,"0")</f>
        <v>0</v>
      </c>
      <c r="F7" s="55" t="str">
        <f>_xlfn.XLOOKUP(A7,Comiters!A$1:A$999,Comiters!B$1:B$999,"0")</f>
        <v>0</v>
      </c>
      <c r="G7" s="4" t="s">
        <v>20</v>
      </c>
      <c r="H7" s="94">
        <v>14</v>
      </c>
      <c r="I7" s="94">
        <v>7</v>
      </c>
      <c r="J7" s="94">
        <v>3</v>
      </c>
      <c r="N7" s="117"/>
      <c r="O7" s="118"/>
      <c r="P7" s="94"/>
      <c r="Q7" s="116"/>
      <c r="R7" s="117"/>
      <c r="S7" s="118"/>
    </row>
    <row r="8" spans="1:19">
      <c r="A8" t="s">
        <v>5402</v>
      </c>
      <c r="B8" t="s">
        <v>12355</v>
      </c>
      <c r="C8" t="s">
        <v>13289</v>
      </c>
      <c r="D8" t="s">
        <v>12357</v>
      </c>
      <c r="E8" s="3" t="str">
        <f>_xlfn.XLOOKUP(A8,'Badge Arqueiro'!A$1:A$170,'Badge Arqueiro'!B$1:B$170,"0")</f>
        <v>0</v>
      </c>
      <c r="F8" s="55">
        <f>_xlfn.XLOOKUP(A8,Comiters!A$1:A$999,Comiters!B$1:B$999,"0")</f>
        <v>1</v>
      </c>
      <c r="G8" s="4" t="s">
        <v>30</v>
      </c>
      <c r="H8" s="94">
        <v>27</v>
      </c>
      <c r="I8" s="94">
        <v>15</v>
      </c>
      <c r="J8" s="94">
        <v>18</v>
      </c>
      <c r="L8" s="132" t="s">
        <v>13355</v>
      </c>
      <c r="M8" s="132"/>
      <c r="N8" s="117">
        <f>N9+N10</f>
        <v>153</v>
      </c>
      <c r="O8" s="118">
        <f t="shared" si="5"/>
        <v>0.85</v>
      </c>
      <c r="P8" s="94">
        <f t="shared" ref="P8:R8" si="10">P9+P10</f>
        <v>75</v>
      </c>
      <c r="Q8" s="116">
        <f t="shared" si="7"/>
        <v>0.78125</v>
      </c>
      <c r="R8" s="117">
        <f t="shared" si="10"/>
        <v>92</v>
      </c>
      <c r="S8" s="118">
        <f t="shared" si="9"/>
        <v>0.7931034482758621</v>
      </c>
    </row>
    <row r="9" spans="1:19" ht="15.75" thickBot="1">
      <c r="A9" t="s">
        <v>6609</v>
      </c>
      <c r="B9" t="s">
        <v>12164</v>
      </c>
      <c r="C9" t="s">
        <v>13293</v>
      </c>
      <c r="D9" t="s">
        <v>12234</v>
      </c>
      <c r="E9" s="3" t="str">
        <f>_xlfn.XLOOKUP(A9,'Badge Arqueiro'!A$1:A$170,'Badge Arqueiro'!B$1:B$170,"0")</f>
        <v>0</v>
      </c>
      <c r="F9" s="55" t="str">
        <f>_xlfn.XLOOKUP(A9,Comiters!A$1:A$999,Comiters!B$1:B$999,"0")</f>
        <v>0</v>
      </c>
      <c r="G9" s="12" t="s">
        <v>35</v>
      </c>
      <c r="H9" s="94">
        <v>6</v>
      </c>
      <c r="I9" s="94">
        <v>8</v>
      </c>
      <c r="J9" s="94">
        <v>4</v>
      </c>
      <c r="M9" t="str">
        <f>G4</f>
        <v>Funcionários</v>
      </c>
      <c r="N9" s="117">
        <f>H18</f>
        <v>131</v>
      </c>
      <c r="O9" s="118">
        <f t="shared" si="5"/>
        <v>0.72777777777777775</v>
      </c>
      <c r="P9" s="94">
        <f t="shared" ref="P9" si="11">I18</f>
        <v>61</v>
      </c>
      <c r="Q9" s="116">
        <f t="shared" si="7"/>
        <v>0.63541666666666663</v>
      </c>
      <c r="R9" s="117">
        <f>J18</f>
        <v>75</v>
      </c>
      <c r="S9" s="118">
        <f t="shared" si="9"/>
        <v>0.64655172413793105</v>
      </c>
    </row>
    <row r="10" spans="1:19" ht="15.75" thickBot="1">
      <c r="A10" t="s">
        <v>6640</v>
      </c>
      <c r="B10" t="s">
        <v>12774</v>
      </c>
      <c r="C10" t="s">
        <v>13284</v>
      </c>
      <c r="D10" t="s">
        <v>12775</v>
      </c>
      <c r="E10" s="3" t="str">
        <f>_xlfn.XLOOKUP(A10,'Badge Arqueiro'!A$1:A$170,'Badge Arqueiro'!B$1:B$170,"0")</f>
        <v>0</v>
      </c>
      <c r="F10" s="55" t="str">
        <f>_xlfn.XLOOKUP(A10,Comiters!A$1:A$999,Comiters!B$1:B$999,"0")</f>
        <v>0</v>
      </c>
      <c r="H10" s="94"/>
      <c r="I10" s="94"/>
      <c r="J10" s="94"/>
      <c r="M10" t="str">
        <f>G5</f>
        <v>Contratados</v>
      </c>
      <c r="N10" s="117">
        <f>H19</f>
        <v>22</v>
      </c>
      <c r="O10" s="118">
        <f t="shared" si="5"/>
        <v>0.12222222222222222</v>
      </c>
      <c r="P10" s="94">
        <f t="shared" ref="P10" si="12">I19</f>
        <v>14</v>
      </c>
      <c r="Q10" s="116">
        <f t="shared" si="7"/>
        <v>0.14583333333333334</v>
      </c>
      <c r="R10" s="117">
        <f t="shared" ref="R10" si="13">J19</f>
        <v>17</v>
      </c>
      <c r="S10" s="118">
        <f t="shared" si="9"/>
        <v>0.14655172413793102</v>
      </c>
    </row>
    <row r="11" spans="1:19">
      <c r="A11" t="s">
        <v>279</v>
      </c>
      <c r="B11" t="s">
        <v>280</v>
      </c>
      <c r="C11" t="s">
        <v>13288</v>
      </c>
      <c r="D11" t="s">
        <v>281</v>
      </c>
      <c r="E11" s="3" t="str">
        <f>_xlfn.XLOOKUP(A11,'Badge Arqueiro'!A$1:A$170,'Badge Arqueiro'!B$1:B$170,"0")</f>
        <v>0</v>
      </c>
      <c r="F11" s="55" t="str">
        <f>_xlfn.XLOOKUP(A11,Comiters!A$1:A$999,Comiters!B$1:B$999,"0")</f>
        <v>0</v>
      </c>
      <c r="G11" s="8" t="s">
        <v>68</v>
      </c>
      <c r="H11" s="94">
        <f>SUM(H12:H13)</f>
        <v>143</v>
      </c>
      <c r="I11" s="94">
        <f t="shared" ref="I11:J11" si="14">SUM(I12:I13)</f>
        <v>84</v>
      </c>
      <c r="J11" s="94">
        <f t="shared" si="14"/>
        <v>87</v>
      </c>
      <c r="K11" s="130"/>
      <c r="N11" s="117"/>
      <c r="O11" s="118"/>
      <c r="P11" s="94"/>
      <c r="Q11" s="116"/>
      <c r="R11" s="117"/>
      <c r="S11" s="118"/>
    </row>
    <row r="12" spans="1:19">
      <c r="A12" t="s">
        <v>1306</v>
      </c>
      <c r="B12" t="s">
        <v>1307</v>
      </c>
      <c r="C12" t="s">
        <v>13290</v>
      </c>
      <c r="D12" t="s">
        <v>1309</v>
      </c>
      <c r="E12" s="3" t="str">
        <f>_xlfn.XLOOKUP(A12,'Badge Arqueiro'!A$1:A$170,'Badge Arqueiro'!B$1:B$170,"0")</f>
        <v>0</v>
      </c>
      <c r="F12" s="55">
        <f>_xlfn.XLOOKUP(A12,Comiters!A$1:A$999,Comiters!B$1:B$999,"0")</f>
        <v>1</v>
      </c>
      <c r="G12" s="4" t="s">
        <v>9</v>
      </c>
      <c r="H12" s="94">
        <v>122</v>
      </c>
      <c r="I12" s="94">
        <v>65</v>
      </c>
      <c r="J12" s="94">
        <v>71</v>
      </c>
      <c r="K12" s="130"/>
      <c r="L12" s="132" t="s">
        <v>13356</v>
      </c>
      <c r="M12" s="132"/>
      <c r="N12" s="117">
        <f>N13+N14</f>
        <v>112</v>
      </c>
      <c r="O12" s="118">
        <f t="shared" si="5"/>
        <v>0.62222222222222223</v>
      </c>
      <c r="P12" s="94">
        <f t="shared" ref="P12:R12" si="15">P13+P14</f>
        <v>46</v>
      </c>
      <c r="Q12" s="116">
        <f t="shared" si="7"/>
        <v>0.47916666666666669</v>
      </c>
      <c r="R12" s="117">
        <f t="shared" si="15"/>
        <v>59</v>
      </c>
      <c r="S12" s="118">
        <f t="shared" si="9"/>
        <v>0.50862068965517238</v>
      </c>
    </row>
    <row r="13" spans="1:19">
      <c r="A13" t="s">
        <v>2412</v>
      </c>
      <c r="B13" t="s">
        <v>2413</v>
      </c>
      <c r="C13" t="s">
        <v>13292</v>
      </c>
      <c r="D13" t="s">
        <v>2415</v>
      </c>
      <c r="E13" s="3" t="str">
        <f>_xlfn.XLOOKUP(A13,'Badge Arqueiro'!A$1:A$170,'Badge Arqueiro'!B$1:B$170,"0")</f>
        <v>0</v>
      </c>
      <c r="F13" s="55" t="str">
        <f>_xlfn.XLOOKUP(A13,Comiters!A$1:A$999,Comiters!B$1:B$999,"0")</f>
        <v>0</v>
      </c>
      <c r="G13" s="10" t="s">
        <v>15</v>
      </c>
      <c r="H13" s="94">
        <v>21</v>
      </c>
      <c r="I13" s="94">
        <v>19</v>
      </c>
      <c r="J13" s="94">
        <v>16</v>
      </c>
      <c r="M13" t="str">
        <f>G4</f>
        <v>Funcionários</v>
      </c>
      <c r="N13" s="117">
        <f>H21</f>
        <v>94</v>
      </c>
      <c r="O13" s="118">
        <f t="shared" si="5"/>
        <v>0.52222222222222225</v>
      </c>
      <c r="P13" s="94">
        <f t="shared" ref="P13" si="16">I21</f>
        <v>38</v>
      </c>
      <c r="Q13" s="116">
        <f t="shared" si="7"/>
        <v>0.39583333333333331</v>
      </c>
      <c r="R13" s="117">
        <f>J21</f>
        <v>51</v>
      </c>
      <c r="S13" s="118">
        <f t="shared" si="9"/>
        <v>0.43965517241379309</v>
      </c>
    </row>
    <row r="14" spans="1:19">
      <c r="A14" t="s">
        <v>1509</v>
      </c>
      <c r="B14" t="s">
        <v>1510</v>
      </c>
      <c r="C14" t="s">
        <v>7269</v>
      </c>
      <c r="D14" t="s">
        <v>1511</v>
      </c>
      <c r="E14" s="3" t="str">
        <f>_xlfn.XLOOKUP(A14,'Badge Arqueiro'!A$1:A$170,'Badge Arqueiro'!B$1:B$170,"0")</f>
        <v>0</v>
      </c>
      <c r="F14" s="55">
        <f>_xlfn.XLOOKUP(A14,Comiters!A$1:A$999,Comiters!B$1:B$999,"0")</f>
        <v>1</v>
      </c>
      <c r="G14" s="4" t="s">
        <v>80</v>
      </c>
      <c r="H14" s="94">
        <f>SUM(H15:H16)</f>
        <v>35</v>
      </c>
      <c r="I14" s="94">
        <f t="shared" ref="I14:J14" si="17">SUM(I15:I16)</f>
        <v>9</v>
      </c>
      <c r="J14" s="94">
        <f t="shared" si="17"/>
        <v>27</v>
      </c>
      <c r="M14" t="str">
        <f>G5</f>
        <v>Contratados</v>
      </c>
      <c r="N14" s="117">
        <f>H22</f>
        <v>18</v>
      </c>
      <c r="O14" s="118">
        <f t="shared" si="5"/>
        <v>0.1</v>
      </c>
      <c r="P14" s="94">
        <f t="shared" ref="P14" si="18">I22</f>
        <v>8</v>
      </c>
      <c r="Q14" s="116">
        <f t="shared" si="7"/>
        <v>8.3333333333333329E-2</v>
      </c>
      <c r="R14" s="117">
        <f t="shared" ref="R14" si="19">J22</f>
        <v>8</v>
      </c>
      <c r="S14" s="118">
        <f t="shared" si="9"/>
        <v>6.8965517241379309E-2</v>
      </c>
    </row>
    <row r="15" spans="1:19">
      <c r="A15" t="s">
        <v>1147</v>
      </c>
      <c r="B15" t="s">
        <v>1148</v>
      </c>
      <c r="C15" t="s">
        <v>13285</v>
      </c>
      <c r="D15" t="s">
        <v>1149</v>
      </c>
      <c r="E15" s="3" t="str">
        <f>_xlfn.XLOOKUP(A15,'Badge Arqueiro'!A$1:A$170,'Badge Arqueiro'!B$1:B$170,"0")</f>
        <v>0</v>
      </c>
      <c r="F15" s="55" t="str">
        <f>_xlfn.XLOOKUP(A15,Comiters!A$1:A$999,Comiters!B$1:B$999,"0")</f>
        <v>0</v>
      </c>
      <c r="G15" s="10" t="s">
        <v>85</v>
      </c>
      <c r="H15" s="94">
        <v>34</v>
      </c>
      <c r="I15" s="94">
        <v>9</v>
      </c>
      <c r="J15" s="94">
        <v>25</v>
      </c>
      <c r="N15" s="117"/>
      <c r="O15" s="118"/>
      <c r="P15" s="94"/>
      <c r="Q15" s="116"/>
      <c r="R15" s="117"/>
      <c r="S15" s="118"/>
    </row>
    <row r="16" spans="1:19" ht="15.75" thickBot="1">
      <c r="A16" t="s">
        <v>1817</v>
      </c>
      <c r="B16" t="s">
        <v>1818</v>
      </c>
      <c r="C16" t="s">
        <v>13291</v>
      </c>
      <c r="D16" t="s">
        <v>1820</v>
      </c>
      <c r="E16" s="3" t="str">
        <f>_xlfn.XLOOKUP(A16,'Badge Arqueiro'!A$1:A$170,'Badge Arqueiro'!B$1:B$170,"0")</f>
        <v>0</v>
      </c>
      <c r="F16" s="55" t="str">
        <f>_xlfn.XLOOKUP(A16,Comiters!A$1:A$999,Comiters!B$1:B$999,"0")</f>
        <v>0</v>
      </c>
      <c r="G16" s="6" t="s">
        <v>15</v>
      </c>
      <c r="H16" s="94">
        <v>1</v>
      </c>
      <c r="I16" s="94">
        <v>0</v>
      </c>
      <c r="J16" s="94">
        <v>2</v>
      </c>
      <c r="L16" s="132" t="s">
        <v>13357</v>
      </c>
      <c r="M16" s="132"/>
      <c r="N16" s="117">
        <f>N17+N18</f>
        <v>80</v>
      </c>
      <c r="O16" s="118">
        <f t="shared" si="5"/>
        <v>0.44444444444444442</v>
      </c>
      <c r="P16" s="94">
        <f t="shared" ref="P16:R16" si="20">P17+P18</f>
        <v>28</v>
      </c>
      <c r="Q16" s="116">
        <f t="shared" si="7"/>
        <v>0.29166666666666669</v>
      </c>
      <c r="R16" s="117">
        <f t="shared" si="20"/>
        <v>37</v>
      </c>
      <c r="S16" s="118">
        <f t="shared" si="9"/>
        <v>0.31896551724137934</v>
      </c>
    </row>
    <row r="17" spans="1:19" ht="15.75" thickBot="1">
      <c r="A17" t="s">
        <v>1154</v>
      </c>
      <c r="B17" t="s">
        <v>1155</v>
      </c>
      <c r="C17" t="s">
        <v>13301</v>
      </c>
      <c r="D17" t="s">
        <v>1157</v>
      </c>
      <c r="E17" s="3" t="str">
        <f>_xlfn.XLOOKUP(A17,'Badge Arqueiro'!A$1:A$170,'Badge Arqueiro'!B$1:B$170,"0")</f>
        <v>0</v>
      </c>
      <c r="F17" s="55" t="str">
        <f>_xlfn.XLOOKUP(A17,Comiters!A$1:A$999,Comiters!B$1:B$999,"0")</f>
        <v>0</v>
      </c>
      <c r="H17" s="94"/>
      <c r="I17" s="94"/>
      <c r="J17" s="94"/>
      <c r="M17" t="str">
        <f>G4</f>
        <v>Funcionários</v>
      </c>
      <c r="N17" s="117">
        <f>H24</f>
        <v>67</v>
      </c>
      <c r="O17" s="118">
        <f t="shared" si="5"/>
        <v>0.37222222222222223</v>
      </c>
      <c r="P17" s="94">
        <f t="shared" ref="P17" si="21">I24</f>
        <v>24</v>
      </c>
      <c r="Q17" s="116">
        <f t="shared" si="7"/>
        <v>0.25</v>
      </c>
      <c r="R17" s="117">
        <f>J24</f>
        <v>32</v>
      </c>
      <c r="S17" s="118">
        <f t="shared" si="9"/>
        <v>0.27586206896551724</v>
      </c>
    </row>
    <row r="18" spans="1:19">
      <c r="A18" t="s">
        <v>2955</v>
      </c>
      <c r="B18" t="s">
        <v>2956</v>
      </c>
      <c r="C18" t="s">
        <v>13295</v>
      </c>
      <c r="D18" t="s">
        <v>12192</v>
      </c>
      <c r="E18" s="3" t="str">
        <f>_xlfn.XLOOKUP(A18,'Badge Arqueiro'!A$1:A$170,'Badge Arqueiro'!B$1:B$170,"0")</f>
        <v>0</v>
      </c>
      <c r="F18" s="55" t="str">
        <f>_xlfn.XLOOKUP(A18,Comiters!A$1:A$999,Comiters!B$1:B$999,"0")</f>
        <v>0</v>
      </c>
      <c r="G18" s="8" t="s">
        <v>44</v>
      </c>
      <c r="H18" s="94">
        <v>131</v>
      </c>
      <c r="I18" s="94">
        <v>61</v>
      </c>
      <c r="J18" s="94">
        <v>75</v>
      </c>
      <c r="M18" t="str">
        <f>G5</f>
        <v>Contratados</v>
      </c>
      <c r="N18" s="117">
        <f>H25</f>
        <v>13</v>
      </c>
      <c r="O18" s="118">
        <f t="shared" si="5"/>
        <v>7.2222222222222215E-2</v>
      </c>
      <c r="P18" s="94">
        <f t="shared" ref="P18" si="22">I25</f>
        <v>4</v>
      </c>
      <c r="Q18" s="116">
        <f t="shared" si="7"/>
        <v>4.1666666666666664E-2</v>
      </c>
      <c r="R18" s="117">
        <f t="shared" ref="R18" si="23">J25</f>
        <v>5</v>
      </c>
      <c r="S18" s="118">
        <f t="shared" si="9"/>
        <v>4.3103448275862072E-2</v>
      </c>
    </row>
    <row r="19" spans="1:19">
      <c r="A19" t="s">
        <v>394</v>
      </c>
      <c r="B19" t="s">
        <v>395</v>
      </c>
      <c r="C19" t="s">
        <v>13296</v>
      </c>
      <c r="D19" t="s">
        <v>396</v>
      </c>
      <c r="E19" s="3" t="str">
        <f>_xlfn.XLOOKUP(A19,'Badge Arqueiro'!A$1:A$170,'Badge Arqueiro'!B$1:B$170,"0")</f>
        <v>0</v>
      </c>
      <c r="F19" s="55">
        <f>_xlfn.XLOOKUP(A19,Comiters!A$1:A$999,Comiters!B$1:B$999,"0")</f>
        <v>1</v>
      </c>
      <c r="G19" s="4" t="s">
        <v>49</v>
      </c>
      <c r="H19" s="94">
        <v>22</v>
      </c>
      <c r="I19" s="94">
        <v>14</v>
      </c>
      <c r="J19" s="94">
        <v>17</v>
      </c>
      <c r="N19" s="117"/>
      <c r="O19" s="118"/>
      <c r="P19" s="94"/>
      <c r="Q19" s="116"/>
      <c r="R19" s="117"/>
      <c r="S19" s="118"/>
    </row>
    <row r="20" spans="1:19" ht="15.75" thickBot="1">
      <c r="A20" t="s">
        <v>2261</v>
      </c>
      <c r="B20" t="s">
        <v>2262</v>
      </c>
      <c r="D20" t="s">
        <v>2263</v>
      </c>
      <c r="E20" s="3" t="str">
        <f>_xlfn.XLOOKUP(A20,'Badge Arqueiro'!A$1:A$170,'Badge Arqueiro'!B$1:B$170,"0")</f>
        <v>0</v>
      </c>
      <c r="F20" s="55">
        <f>_xlfn.XLOOKUP(A20,Comiters!A$1:A$999,Comiters!B$1:B$999,"0")</f>
        <v>1</v>
      </c>
      <c r="H20" s="94"/>
      <c r="I20" s="94"/>
      <c r="J20" s="94"/>
      <c r="L20" s="132" t="s">
        <v>13358</v>
      </c>
      <c r="M20" s="132"/>
      <c r="N20" s="117">
        <f>N21+N22</f>
        <v>23</v>
      </c>
      <c r="O20" s="118">
        <f t="shared" si="5"/>
        <v>0.12777777777777777</v>
      </c>
      <c r="P20" s="94">
        <f t="shared" ref="P20:R20" si="24">P21+P22</f>
        <v>13</v>
      </c>
      <c r="Q20" s="116">
        <f t="shared" si="7"/>
        <v>0.13541666666666666</v>
      </c>
      <c r="R20" s="117">
        <f t="shared" si="24"/>
        <v>16</v>
      </c>
      <c r="S20" s="118">
        <f t="shared" si="9"/>
        <v>0.13793103448275862</v>
      </c>
    </row>
    <row r="21" spans="1:19">
      <c r="A21" t="s">
        <v>468</v>
      </c>
      <c r="B21" t="s">
        <v>469</v>
      </c>
      <c r="D21" t="s">
        <v>471</v>
      </c>
      <c r="E21" s="3" t="str">
        <f>_xlfn.XLOOKUP(A21,'Badge Arqueiro'!A$1:A$170,'Badge Arqueiro'!B$1:B$170,"0")</f>
        <v>0</v>
      </c>
      <c r="F21" s="55" t="str">
        <f>_xlfn.XLOOKUP(A21,Comiters!A$1:A$999,Comiters!B$1:B$999,"0")</f>
        <v>0</v>
      </c>
      <c r="G21" s="8" t="s">
        <v>13194</v>
      </c>
      <c r="H21" s="94">
        <v>94</v>
      </c>
      <c r="I21" s="94">
        <v>38</v>
      </c>
      <c r="J21" s="94">
        <v>51</v>
      </c>
      <c r="M21" t="str">
        <f>G4</f>
        <v>Funcionários</v>
      </c>
      <c r="N21" s="117">
        <f>H27</f>
        <v>22</v>
      </c>
      <c r="O21" s="118">
        <f t="shared" si="5"/>
        <v>0.12222222222222222</v>
      </c>
      <c r="P21" s="94">
        <f t="shared" ref="P21" si="25">I27</f>
        <v>11</v>
      </c>
      <c r="Q21" s="116">
        <f t="shared" si="7"/>
        <v>0.11458333333333333</v>
      </c>
      <c r="R21" s="117">
        <f>J27</f>
        <v>15</v>
      </c>
      <c r="S21" s="118">
        <f t="shared" si="9"/>
        <v>0.12931034482758622</v>
      </c>
    </row>
    <row r="22" spans="1:19">
      <c r="A22" t="s">
        <v>2730</v>
      </c>
      <c r="B22" t="s">
        <v>2731</v>
      </c>
      <c r="D22" t="s">
        <v>3877</v>
      </c>
      <c r="E22" s="3">
        <f>_xlfn.XLOOKUP(A22,'Badge Arqueiro'!A$1:A$170,'Badge Arqueiro'!B$1:B$170,"0")</f>
        <v>1</v>
      </c>
      <c r="F22" s="55">
        <f>_xlfn.XLOOKUP(A22,Comiters!A$1:A$999,Comiters!B$1:B$999,"0")</f>
        <v>1</v>
      </c>
      <c r="G22" s="4" t="s">
        <v>13195</v>
      </c>
      <c r="H22" s="94">
        <v>18</v>
      </c>
      <c r="I22" s="94">
        <v>8</v>
      </c>
      <c r="J22" s="94">
        <v>8</v>
      </c>
      <c r="M22" t="str">
        <f>G5</f>
        <v>Contratados</v>
      </c>
      <c r="N22" s="117">
        <f>H28</f>
        <v>1</v>
      </c>
      <c r="O22" s="118">
        <f t="shared" si="5"/>
        <v>5.5555555555555558E-3</v>
      </c>
      <c r="P22" s="94">
        <f t="shared" ref="P22" si="26">I28</f>
        <v>2</v>
      </c>
      <c r="Q22" s="116">
        <f t="shared" si="7"/>
        <v>2.0833333333333332E-2</v>
      </c>
      <c r="R22" s="117">
        <f t="shared" ref="R22" si="27">J28</f>
        <v>1</v>
      </c>
      <c r="S22" s="118">
        <f t="shared" si="9"/>
        <v>8.6206896551724137E-3</v>
      </c>
    </row>
    <row r="23" spans="1:19" ht="15.75" thickBot="1">
      <c r="A23" t="s">
        <v>203</v>
      </c>
      <c r="B23" t="s">
        <v>204</v>
      </c>
      <c r="D23" t="s">
        <v>205</v>
      </c>
      <c r="E23" s="3">
        <f>_xlfn.XLOOKUP(A23,'Badge Arqueiro'!A$1:A$170,'Badge Arqueiro'!B$1:B$170,"0")</f>
        <v>1</v>
      </c>
      <c r="F23" s="55">
        <f>_xlfn.XLOOKUP(A23,Comiters!A$1:A$999,Comiters!B$1:B$999,"0")</f>
        <v>1</v>
      </c>
      <c r="H23" s="94"/>
      <c r="I23" s="94"/>
      <c r="J23" s="94"/>
      <c r="N23" s="117"/>
      <c r="O23" s="118"/>
      <c r="P23" s="94"/>
      <c r="Q23" s="116"/>
      <c r="R23" s="117"/>
      <c r="S23" s="118"/>
    </row>
    <row r="24" spans="1:19">
      <c r="A24" t="s">
        <v>1487</v>
      </c>
      <c r="B24" t="s">
        <v>2534</v>
      </c>
      <c r="D24" t="s">
        <v>2536</v>
      </c>
      <c r="E24" s="3" t="str">
        <f>_xlfn.XLOOKUP(A24,'Badge Arqueiro'!A$1:A$170,'Badge Arqueiro'!B$1:B$170,"0")</f>
        <v>0</v>
      </c>
      <c r="F24" s="55" t="str">
        <f>_xlfn.XLOOKUP(A24,Comiters!A$1:A$999,Comiters!B$1:B$999,"0")</f>
        <v>0</v>
      </c>
      <c r="G24" s="8" t="s">
        <v>13196</v>
      </c>
      <c r="H24" s="94">
        <v>67</v>
      </c>
      <c r="I24" s="94">
        <v>24</v>
      </c>
      <c r="J24" s="94">
        <v>32</v>
      </c>
      <c r="L24" s="132" t="s">
        <v>13359</v>
      </c>
      <c r="M24" s="132"/>
      <c r="N24" s="117">
        <f>N25+N26</f>
        <v>33</v>
      </c>
      <c r="O24" s="118">
        <f t="shared" si="5"/>
        <v>0.18333333333333332</v>
      </c>
      <c r="P24" s="94">
        <f t="shared" ref="P24:R24" si="28">P25+P26</f>
        <v>23</v>
      </c>
      <c r="Q24" s="116">
        <f t="shared" si="7"/>
        <v>0.23958333333333334</v>
      </c>
      <c r="R24" s="117">
        <f t="shared" si="28"/>
        <v>22</v>
      </c>
      <c r="S24" s="118">
        <f t="shared" si="9"/>
        <v>0.18965517241379309</v>
      </c>
    </row>
    <row r="25" spans="1:19">
      <c r="A25" t="s">
        <v>3745</v>
      </c>
      <c r="B25" t="s">
        <v>3170</v>
      </c>
      <c r="D25" t="s">
        <v>3171</v>
      </c>
      <c r="E25" s="3" t="str">
        <f>_xlfn.XLOOKUP(A25,'Badge Arqueiro'!A$1:A$170,'Badge Arqueiro'!B$1:B$170,"0")</f>
        <v>0</v>
      </c>
      <c r="F25" s="55" t="str">
        <f>_xlfn.XLOOKUP(A25,Comiters!A$1:A$999,Comiters!B$1:B$999,"0")</f>
        <v>0</v>
      </c>
      <c r="G25" s="4" t="s">
        <v>13197</v>
      </c>
      <c r="H25" s="94">
        <v>13</v>
      </c>
      <c r="I25" s="94">
        <v>4</v>
      </c>
      <c r="J25" s="94">
        <v>5</v>
      </c>
      <c r="M25" t="str">
        <f>G4</f>
        <v>Funcionários</v>
      </c>
      <c r="N25" s="117">
        <f>H8</f>
        <v>27</v>
      </c>
      <c r="O25" s="118">
        <f t="shared" si="5"/>
        <v>0.15</v>
      </c>
      <c r="P25" s="94">
        <f t="shared" ref="P25" si="29">I8</f>
        <v>15</v>
      </c>
      <c r="Q25" s="116">
        <f t="shared" si="7"/>
        <v>0.15625</v>
      </c>
      <c r="R25" s="117">
        <f>J8</f>
        <v>18</v>
      </c>
      <c r="S25" s="118">
        <f t="shared" si="9"/>
        <v>0.15517241379310345</v>
      </c>
    </row>
    <row r="26" spans="1:19" ht="15.75" thickBot="1">
      <c r="A26" t="s">
        <v>12747</v>
      </c>
      <c r="B26" t="s">
        <v>12646</v>
      </c>
      <c r="D26" t="s">
        <v>12647</v>
      </c>
      <c r="E26" s="3" t="str">
        <f>_xlfn.XLOOKUP(A26,'Badge Arqueiro'!A$1:A$170,'Badge Arqueiro'!B$1:B$170,"0")</f>
        <v>0</v>
      </c>
      <c r="F26" s="55">
        <f>_xlfn.XLOOKUP(A26,Comiters!A$1:A$999,Comiters!B$1:B$999,"0")</f>
        <v>1</v>
      </c>
      <c r="G26" s="25"/>
      <c r="H26" s="94"/>
      <c r="I26" s="94"/>
      <c r="J26" s="94"/>
      <c r="M26" t="str">
        <f>G5</f>
        <v>Contratados</v>
      </c>
      <c r="N26" s="117">
        <f>H9</f>
        <v>6</v>
      </c>
      <c r="O26" s="118">
        <f t="shared" si="5"/>
        <v>3.3333333333333333E-2</v>
      </c>
      <c r="P26" s="94">
        <f t="shared" ref="P26" si="30">I9</f>
        <v>8</v>
      </c>
      <c r="Q26" s="116">
        <f t="shared" si="7"/>
        <v>8.3333333333333329E-2</v>
      </c>
      <c r="R26" s="117">
        <f t="shared" ref="R26" si="31">J9</f>
        <v>4</v>
      </c>
      <c r="S26" s="118">
        <f t="shared" si="9"/>
        <v>3.4482758620689655E-2</v>
      </c>
    </row>
    <row r="27" spans="1:19">
      <c r="A27" t="s">
        <v>5088</v>
      </c>
      <c r="B27" t="s">
        <v>12092</v>
      </c>
      <c r="D27" t="s">
        <v>12093</v>
      </c>
      <c r="E27" s="3" t="str">
        <f>_xlfn.XLOOKUP(A27,'Badge Arqueiro'!A$1:A$170,'Badge Arqueiro'!B$1:B$170,"0")</f>
        <v>0</v>
      </c>
      <c r="F27" s="55" t="str">
        <f>_xlfn.XLOOKUP(A27,Comiters!A$1:A$999,Comiters!B$1:B$999,"0")</f>
        <v>0</v>
      </c>
      <c r="G27" s="8" t="s">
        <v>13276</v>
      </c>
      <c r="H27" s="94">
        <v>22</v>
      </c>
      <c r="I27" s="94">
        <v>11</v>
      </c>
      <c r="J27" s="94">
        <v>15</v>
      </c>
      <c r="N27" s="117"/>
      <c r="O27" s="118"/>
      <c r="P27" s="94"/>
      <c r="Q27" s="116"/>
      <c r="R27" s="117"/>
      <c r="S27" s="118"/>
    </row>
    <row r="28" spans="1:19">
      <c r="A28" t="s">
        <v>7028</v>
      </c>
      <c r="B28" t="s">
        <v>11352</v>
      </c>
      <c r="D28" t="s">
        <v>11441</v>
      </c>
      <c r="E28" s="3" t="str">
        <f>_xlfn.XLOOKUP(A28,'Badge Arqueiro'!A$1:A$170,'Badge Arqueiro'!B$1:B$170,"0")</f>
        <v>0</v>
      </c>
      <c r="F28" s="55" t="str">
        <f>_xlfn.XLOOKUP(A28,Comiters!A$1:A$999,Comiters!B$1:B$999,"0")</f>
        <v>0</v>
      </c>
      <c r="G28" s="4" t="s">
        <v>13277</v>
      </c>
      <c r="H28" s="94">
        <v>1</v>
      </c>
      <c r="I28" s="94">
        <v>2</v>
      </c>
      <c r="J28" s="94">
        <v>1</v>
      </c>
      <c r="L28" s="132" t="str">
        <f>G7</f>
        <v>Badge Arqueiros</v>
      </c>
      <c r="M28" s="132"/>
      <c r="N28" s="117">
        <f>H7</f>
        <v>14</v>
      </c>
      <c r="O28" s="118">
        <f t="shared" si="5"/>
        <v>7.7777777777777779E-2</v>
      </c>
      <c r="P28" s="94">
        <f t="shared" ref="P28" si="32">I7</f>
        <v>7</v>
      </c>
      <c r="Q28" s="116">
        <f t="shared" si="7"/>
        <v>7.2916666666666671E-2</v>
      </c>
      <c r="R28" s="117">
        <f>J7</f>
        <v>3</v>
      </c>
      <c r="S28" s="118">
        <f t="shared" si="9"/>
        <v>2.5862068965517241E-2</v>
      </c>
    </row>
    <row r="29" spans="1:19">
      <c r="A29" t="s">
        <v>2896</v>
      </c>
      <c r="B29" t="s">
        <v>2897</v>
      </c>
      <c r="D29" t="s">
        <v>4428</v>
      </c>
      <c r="E29" s="3" t="str">
        <f>_xlfn.XLOOKUP(A29,'Badge Arqueiro'!A$1:A$170,'Badge Arqueiro'!B$1:B$170,"0")</f>
        <v>0</v>
      </c>
      <c r="F29" s="55" t="str">
        <f>_xlfn.XLOOKUP(A29,Comiters!A$1:A$999,Comiters!B$1:B$999,"0")</f>
        <v>0</v>
      </c>
      <c r="G29" s="25"/>
      <c r="N29" s="117"/>
      <c r="O29" s="118"/>
      <c r="P29" s="94"/>
      <c r="Q29" s="116"/>
      <c r="R29" s="117"/>
      <c r="S29" s="118"/>
    </row>
    <row r="30" spans="1:19">
      <c r="A30" t="s">
        <v>4713</v>
      </c>
      <c r="B30" t="s">
        <v>13320</v>
      </c>
      <c r="D30" t="s">
        <v>13321</v>
      </c>
      <c r="E30" s="3" t="str">
        <f>_xlfn.XLOOKUP(A30,'Badge Arqueiro'!A$1:A$170,'Badge Arqueiro'!B$1:B$170,"0")</f>
        <v>0</v>
      </c>
      <c r="F30" s="55" t="str">
        <f>_xlfn.XLOOKUP(A30,Comiters!A$1:A$999,Comiters!B$1:B$999,"0")</f>
        <v>0</v>
      </c>
      <c r="G30" s="25"/>
      <c r="L30" s="132" t="s">
        <v>13360</v>
      </c>
      <c r="M30" s="132"/>
      <c r="N30" s="117">
        <f>N31+N32</f>
        <v>143</v>
      </c>
      <c r="O30" s="118">
        <f t="shared" si="5"/>
        <v>0.7944444444444444</v>
      </c>
      <c r="P30" s="94">
        <f t="shared" ref="P30:R30" si="33">P31+P32</f>
        <v>84</v>
      </c>
      <c r="Q30" s="116">
        <f t="shared" si="7"/>
        <v>0.875</v>
      </c>
      <c r="R30" s="117">
        <f t="shared" si="33"/>
        <v>87</v>
      </c>
      <c r="S30" s="118">
        <f t="shared" si="9"/>
        <v>0.75</v>
      </c>
    </row>
    <row r="31" spans="1:19">
      <c r="A31" t="s">
        <v>4520</v>
      </c>
      <c r="B31" t="s">
        <v>12614</v>
      </c>
      <c r="D31" t="s">
        <v>12615</v>
      </c>
      <c r="E31" s="3" t="str">
        <f>_xlfn.XLOOKUP(A31,'Badge Arqueiro'!A$1:A$170,'Badge Arqueiro'!B$1:B$170,"0")</f>
        <v>0</v>
      </c>
      <c r="F31" s="55" t="str">
        <f>_xlfn.XLOOKUP(A31,Comiters!A$1:A$999,Comiters!B$1:B$999,"0")</f>
        <v>0</v>
      </c>
      <c r="G31" s="25"/>
      <c r="H31" t="s">
        <v>7088</v>
      </c>
      <c r="I31" t="s">
        <v>2746</v>
      </c>
      <c r="J31" t="s">
        <v>3755</v>
      </c>
      <c r="M31" t="str">
        <f>G12</f>
        <v>Funcionários</v>
      </c>
      <c r="N31" s="117">
        <f>H12</f>
        <v>122</v>
      </c>
      <c r="O31" s="118">
        <f t="shared" si="5"/>
        <v>0.67777777777777781</v>
      </c>
      <c r="P31" s="94">
        <f t="shared" ref="P31" si="34">I12</f>
        <v>65</v>
      </c>
      <c r="Q31" s="116">
        <f t="shared" si="7"/>
        <v>0.67708333333333337</v>
      </c>
      <c r="R31" s="117">
        <f>J12</f>
        <v>71</v>
      </c>
      <c r="S31" s="118">
        <f t="shared" si="9"/>
        <v>0.61206896551724133</v>
      </c>
    </row>
    <row r="32" spans="1:19">
      <c r="A32" t="s">
        <v>12594</v>
      </c>
      <c r="B32" t="s">
        <v>12413</v>
      </c>
      <c r="D32" t="s">
        <v>12414</v>
      </c>
      <c r="E32" s="3" t="str">
        <f>_xlfn.XLOOKUP(A32,'Badge Arqueiro'!A$1:A$170,'Badge Arqueiro'!B$1:B$170,"0")</f>
        <v>0</v>
      </c>
      <c r="F32" s="55" t="str">
        <f>_xlfn.XLOOKUP(A32,Comiters!A$1:A$999,Comiters!B$1:B$999,"0")</f>
        <v>0</v>
      </c>
      <c r="H32" t="s">
        <v>414</v>
      </c>
      <c r="I32" t="s">
        <v>410</v>
      </c>
      <c r="J32" t="s">
        <v>2264</v>
      </c>
      <c r="M32" t="str">
        <f>G13</f>
        <v>Contratados</v>
      </c>
      <c r="N32" s="117">
        <f>H13</f>
        <v>21</v>
      </c>
      <c r="O32" s="118">
        <f t="shared" si="5"/>
        <v>0.11666666666666667</v>
      </c>
      <c r="P32" s="94">
        <f t="shared" ref="P32" si="35">I13</f>
        <v>19</v>
      </c>
      <c r="Q32" s="116">
        <f t="shared" si="7"/>
        <v>0.19791666666666666</v>
      </c>
      <c r="R32" s="117">
        <f>J13</f>
        <v>16</v>
      </c>
      <c r="S32" s="118">
        <f t="shared" si="9"/>
        <v>0.13793103448275862</v>
      </c>
    </row>
    <row r="33" spans="1:19">
      <c r="A33" t="s">
        <v>924</v>
      </c>
      <c r="B33" t="s">
        <v>925</v>
      </c>
      <c r="D33" t="s">
        <v>926</v>
      </c>
      <c r="E33" s="3" t="str">
        <f>_xlfn.XLOOKUP(A33,'Badge Arqueiro'!A$1:A$170,'Badge Arqueiro'!B$1:B$170,"0")</f>
        <v>0</v>
      </c>
      <c r="F33" s="55" t="str">
        <f>_xlfn.XLOOKUP(A33,Comiters!A$1:A$999,Comiters!B$1:B$999,"0")</f>
        <v>0</v>
      </c>
      <c r="H33" t="s">
        <v>4571</v>
      </c>
      <c r="I33" t="s">
        <v>5396</v>
      </c>
      <c r="J33" t="s">
        <v>5088</v>
      </c>
      <c r="N33" s="117"/>
      <c r="O33" s="118"/>
      <c r="P33" s="94"/>
      <c r="Q33" s="116"/>
      <c r="R33" s="117"/>
      <c r="S33" s="118"/>
    </row>
    <row r="34" spans="1:19">
      <c r="A34" t="s">
        <v>318</v>
      </c>
      <c r="B34" t="s">
        <v>319</v>
      </c>
      <c r="D34" t="s">
        <v>320</v>
      </c>
      <c r="E34" s="3" t="str">
        <f>_xlfn.XLOOKUP(A34,'Badge Arqueiro'!A$1:A$170,'Badge Arqueiro'!B$1:B$170,"0")</f>
        <v>0</v>
      </c>
      <c r="F34" s="55" t="str">
        <f>_xlfn.XLOOKUP(A34,Comiters!A$1:A$999,Comiters!B$1:B$999,"0")</f>
        <v>0</v>
      </c>
      <c r="G34" s="25"/>
      <c r="H34" t="s">
        <v>2341</v>
      </c>
      <c r="I34" t="s">
        <v>5462</v>
      </c>
      <c r="J34" t="s">
        <v>848</v>
      </c>
      <c r="L34" s="132" t="s">
        <v>13361</v>
      </c>
      <c r="M34" s="132"/>
      <c r="N34" s="117">
        <f>N35+N36</f>
        <v>35</v>
      </c>
      <c r="O34" s="118">
        <f t="shared" si="5"/>
        <v>0.19444444444444445</v>
      </c>
      <c r="P34" s="94">
        <f t="shared" ref="P34:R34" si="36">P35+P36</f>
        <v>9</v>
      </c>
      <c r="Q34" s="116">
        <f t="shared" si="7"/>
        <v>9.375E-2</v>
      </c>
      <c r="R34" s="117">
        <f t="shared" si="36"/>
        <v>27</v>
      </c>
      <c r="S34" s="118">
        <f t="shared" si="9"/>
        <v>0.23275862068965517</v>
      </c>
    </row>
    <row r="35" spans="1:19">
      <c r="A35" t="s">
        <v>11278</v>
      </c>
      <c r="B35" t="s">
        <v>12662</v>
      </c>
      <c r="D35" t="s">
        <v>12663</v>
      </c>
      <c r="E35" s="3" t="str">
        <f>_xlfn.XLOOKUP(A35,'Badge Arqueiro'!A$1:A$170,'Badge Arqueiro'!B$1:B$170,"0")</f>
        <v>0</v>
      </c>
      <c r="F35" s="55">
        <f>_xlfn.XLOOKUP(A35,Comiters!A$1:A$999,Comiters!B$1:B$999,"0")</f>
        <v>1</v>
      </c>
      <c r="H35" t="s">
        <v>2065</v>
      </c>
      <c r="I35" t="s">
        <v>11278</v>
      </c>
      <c r="J35" t="s">
        <v>128</v>
      </c>
      <c r="M35" t="str">
        <f>G12</f>
        <v>Funcionários</v>
      </c>
      <c r="N35" s="117">
        <f>H15</f>
        <v>34</v>
      </c>
      <c r="O35" s="118">
        <f t="shared" si="5"/>
        <v>0.18888888888888888</v>
      </c>
      <c r="P35" s="94">
        <f t="shared" ref="P35" si="37">I15</f>
        <v>9</v>
      </c>
      <c r="Q35" s="116">
        <f t="shared" si="7"/>
        <v>9.375E-2</v>
      </c>
      <c r="R35" s="117">
        <f>J15</f>
        <v>25</v>
      </c>
      <c r="S35" s="118">
        <f t="shared" si="9"/>
        <v>0.21551724137931033</v>
      </c>
    </row>
    <row r="36" spans="1:19">
      <c r="A36" t="s">
        <v>6662</v>
      </c>
      <c r="B36" t="s">
        <v>7255</v>
      </c>
      <c r="D36" t="s">
        <v>7305</v>
      </c>
      <c r="E36" s="3" t="str">
        <f>_xlfn.XLOOKUP(A36,'Badge Arqueiro'!A$1:A$170,'Badge Arqueiro'!B$1:B$170,"0")</f>
        <v>0</v>
      </c>
      <c r="F36" s="55" t="str">
        <f>_xlfn.XLOOKUP(A36,Comiters!A$1:A$999,Comiters!B$1:B$999,"0")</f>
        <v>0</v>
      </c>
      <c r="G36" s="25"/>
      <c r="H36" t="s">
        <v>2050</v>
      </c>
      <c r="I36" t="s">
        <v>6839</v>
      </c>
      <c r="J36" t="s">
        <v>2766</v>
      </c>
      <c r="M36" t="str">
        <f>G13</f>
        <v>Contratados</v>
      </c>
      <c r="N36" s="117">
        <f>H16</f>
        <v>1</v>
      </c>
      <c r="O36" s="118">
        <f t="shared" si="5"/>
        <v>5.5555555555555558E-3</v>
      </c>
      <c r="P36" s="94">
        <f t="shared" ref="P36" si="38">I16</f>
        <v>0</v>
      </c>
      <c r="Q36" s="116">
        <f t="shared" si="7"/>
        <v>0</v>
      </c>
      <c r="R36" s="117">
        <f t="shared" ref="R36" si="39">J16</f>
        <v>2</v>
      </c>
      <c r="S36" s="118">
        <f t="shared" si="9"/>
        <v>1.7241379310344827E-2</v>
      </c>
    </row>
    <row r="37" spans="1:19">
      <c r="A37" t="s">
        <v>3716</v>
      </c>
      <c r="B37" t="s">
        <v>3292</v>
      </c>
      <c r="D37" t="s">
        <v>3294</v>
      </c>
      <c r="E37" s="3" t="str">
        <f>_xlfn.XLOOKUP(A37,'Badge Arqueiro'!A$1:A$170,'Badge Arqueiro'!B$1:B$170,"0")</f>
        <v>0</v>
      </c>
      <c r="F37" s="55">
        <f>_xlfn.XLOOKUP(A37,Comiters!A$1:A$999,Comiters!B$1:B$999,"0")</f>
        <v>1</v>
      </c>
      <c r="H37" t="s">
        <v>12757</v>
      </c>
      <c r="I37" t="s">
        <v>4679</v>
      </c>
      <c r="J37" t="s">
        <v>140</v>
      </c>
    </row>
    <row r="38" spans="1:19">
      <c r="A38" t="s">
        <v>3577</v>
      </c>
      <c r="B38" t="s">
        <v>3485</v>
      </c>
      <c r="D38" t="s">
        <v>3487</v>
      </c>
      <c r="E38" s="3" t="str">
        <f>_xlfn.XLOOKUP(A38,'Badge Arqueiro'!A$1:A$170,'Badge Arqueiro'!B$1:B$170,"0")</f>
        <v>0</v>
      </c>
      <c r="F38" s="55" t="str">
        <f>_xlfn.XLOOKUP(A38,Comiters!A$1:A$999,Comiters!B$1:B$999,"0")</f>
        <v>0</v>
      </c>
      <c r="H38" t="s">
        <v>2264</v>
      </c>
      <c r="I38" t="s">
        <v>904</v>
      </c>
      <c r="J38" t="s">
        <v>11278</v>
      </c>
    </row>
    <row r="39" spans="1:19">
      <c r="A39" t="s">
        <v>356</v>
      </c>
      <c r="B39" t="s">
        <v>357</v>
      </c>
      <c r="D39" t="s">
        <v>358</v>
      </c>
      <c r="E39" s="3" t="str">
        <f>_xlfn.XLOOKUP(A39,'Badge Arqueiro'!A$1:A$170,'Badge Arqueiro'!B$1:B$170,"0")</f>
        <v>0</v>
      </c>
      <c r="F39" s="55" t="str">
        <f>_xlfn.XLOOKUP(A39,Comiters!A$1:A$999,Comiters!B$1:B$999,"0")</f>
        <v>0</v>
      </c>
      <c r="H39" t="s">
        <v>13274</v>
      </c>
      <c r="I39" t="s">
        <v>3568</v>
      </c>
      <c r="J39" t="s">
        <v>5537</v>
      </c>
    </row>
    <row r="40" spans="1:19">
      <c r="A40" t="s">
        <v>3646</v>
      </c>
      <c r="B40" t="s">
        <v>3228</v>
      </c>
      <c r="D40" t="s">
        <v>3229</v>
      </c>
      <c r="E40" s="3" t="str">
        <f>_xlfn.XLOOKUP(A40,'Badge Arqueiro'!A$1:A$170,'Badge Arqueiro'!B$1:B$170,"0")</f>
        <v>0</v>
      </c>
      <c r="F40" s="55" t="str">
        <f>_xlfn.XLOOKUP(A40,Comiters!A$1:A$999,Comiters!B$1:B$999,"0")</f>
        <v>0</v>
      </c>
      <c r="H40" t="s">
        <v>124</v>
      </c>
      <c r="I40" t="s">
        <v>924</v>
      </c>
      <c r="J40" t="s">
        <v>3745</v>
      </c>
    </row>
    <row r="41" spans="1:19">
      <c r="A41" t="s">
        <v>4643</v>
      </c>
      <c r="B41" t="s">
        <v>13299</v>
      </c>
      <c r="D41" t="s">
        <v>13300</v>
      </c>
      <c r="E41" s="3" t="str">
        <f>_xlfn.XLOOKUP(A41,'Badge Arqueiro'!A$1:A$170,'Badge Arqueiro'!B$1:B$170,"0")</f>
        <v>0</v>
      </c>
      <c r="F41" s="55">
        <f>_xlfn.XLOOKUP(A41,Comiters!A$1:A$999,Comiters!B$1:B$999,"0")</f>
        <v>1</v>
      </c>
      <c r="H41" t="s">
        <v>13273</v>
      </c>
      <c r="I41" t="s">
        <v>7109</v>
      </c>
      <c r="J41" t="s">
        <v>4692</v>
      </c>
    </row>
    <row r="42" spans="1:19">
      <c r="A42" t="s">
        <v>5537</v>
      </c>
      <c r="B42" t="s">
        <v>12291</v>
      </c>
      <c r="D42" t="s">
        <v>12292</v>
      </c>
      <c r="E42" s="3" t="str">
        <f>_xlfn.XLOOKUP(A42,'Badge Arqueiro'!A$1:A$170,'Badge Arqueiro'!B$1:B$170,"0")</f>
        <v>0</v>
      </c>
      <c r="F42" s="55">
        <f>_xlfn.XLOOKUP(A42,Comiters!A$1:A$999,Comiters!B$1:B$999,"0")</f>
        <v>1</v>
      </c>
      <c r="H42" t="s">
        <v>131</v>
      </c>
      <c r="I42" t="s">
        <v>203</v>
      </c>
      <c r="J42" t="s">
        <v>2457</v>
      </c>
    </row>
    <row r="43" spans="1:19">
      <c r="A43" t="s">
        <v>2586</v>
      </c>
      <c r="B43" t="s">
        <v>2587</v>
      </c>
      <c r="D43" t="s">
        <v>2589</v>
      </c>
      <c r="E43" s="3">
        <f>_xlfn.XLOOKUP(A43,'Badge Arqueiro'!A$1:A$170,'Badge Arqueiro'!B$1:B$170,"0")</f>
        <v>1</v>
      </c>
      <c r="F43" s="55">
        <f>_xlfn.XLOOKUP(A43,Comiters!A$1:A$999,Comiters!B$1:B$999,"0")</f>
        <v>1</v>
      </c>
      <c r="H43" t="s">
        <v>11241</v>
      </c>
      <c r="I43" t="s">
        <v>2284</v>
      </c>
      <c r="J43" t="s">
        <v>2183</v>
      </c>
    </row>
    <row r="44" spans="1:19">
      <c r="A44" s="93" t="s">
        <v>13345</v>
      </c>
      <c r="B44" t="s">
        <v>13326</v>
      </c>
      <c r="D44" t="s">
        <v>13327</v>
      </c>
      <c r="E44" s="3" t="str">
        <f>_xlfn.XLOOKUP(A44,'Badge Arqueiro'!A$1:A$170,'Badge Arqueiro'!B$1:B$170,"0")</f>
        <v>0</v>
      </c>
      <c r="F44" s="55" t="str">
        <f>_xlfn.XLOOKUP(A44,Comiters!A$1:A$999,Comiters!B$1:B$999,"0")</f>
        <v>0</v>
      </c>
      <c r="H44" t="s">
        <v>6779</v>
      </c>
      <c r="I44" t="s">
        <v>948</v>
      </c>
      <c r="J44" t="s">
        <v>6140</v>
      </c>
    </row>
    <row r="45" spans="1:19">
      <c r="A45" t="s">
        <v>7078</v>
      </c>
      <c r="B45" t="s">
        <v>13310</v>
      </c>
      <c r="D45" t="s">
        <v>13311</v>
      </c>
      <c r="E45" s="3" t="str">
        <f>_xlfn.XLOOKUP(A45,'Badge Arqueiro'!A$1:A$170,'Badge Arqueiro'!B$1:B$170,"0")</f>
        <v>0</v>
      </c>
      <c r="F45" s="55" t="str">
        <f>_xlfn.XLOOKUP(A45,Comiters!A$1:A$999,Comiters!B$1:B$999,"0")</f>
        <v>0</v>
      </c>
      <c r="H45" t="s">
        <v>6321</v>
      </c>
      <c r="I45" t="s">
        <v>5658</v>
      </c>
      <c r="J45" t="s">
        <v>155</v>
      </c>
    </row>
    <row r="46" spans="1:19">
      <c r="A46" t="s">
        <v>758</v>
      </c>
      <c r="B46" t="s">
        <v>759</v>
      </c>
      <c r="D46" t="s">
        <v>761</v>
      </c>
      <c r="E46" s="3" t="str">
        <f>_xlfn.XLOOKUP(A46,'Badge Arqueiro'!A$1:A$170,'Badge Arqueiro'!B$1:B$170,"0")</f>
        <v>0</v>
      </c>
      <c r="F46" s="55" t="str">
        <f>_xlfn.XLOOKUP(A46,Comiters!A$1:A$999,Comiters!B$1:B$999,"0")</f>
        <v>0</v>
      </c>
      <c r="H46" t="s">
        <v>137</v>
      </c>
      <c r="I46" t="s">
        <v>6758</v>
      </c>
      <c r="J46" t="s">
        <v>1562</v>
      </c>
    </row>
    <row r="47" spans="1:19">
      <c r="A47" t="s">
        <v>4692</v>
      </c>
      <c r="B47" t="s">
        <v>12334</v>
      </c>
      <c r="D47" t="s">
        <v>12335</v>
      </c>
      <c r="E47" s="3" t="str">
        <f>_xlfn.XLOOKUP(A47,'Badge Arqueiro'!A$1:A$170,'Badge Arqueiro'!B$1:B$170,"0")</f>
        <v>0</v>
      </c>
      <c r="F47" s="55" t="str">
        <f>_xlfn.XLOOKUP(A47,Comiters!A$1:A$999,Comiters!B$1:B$999,"0")</f>
        <v>0</v>
      </c>
      <c r="H47" t="s">
        <v>862</v>
      </c>
      <c r="I47" t="s">
        <v>3633</v>
      </c>
      <c r="J47" t="s">
        <v>2166</v>
      </c>
    </row>
    <row r="48" spans="1:19">
      <c r="A48" t="s">
        <v>5109</v>
      </c>
      <c r="B48" t="s">
        <v>12460</v>
      </c>
      <c r="D48" t="s">
        <v>12461</v>
      </c>
      <c r="E48" s="3" t="str">
        <f>_xlfn.XLOOKUP(A48,'Badge Arqueiro'!A$1:A$170,'Badge Arqueiro'!B$1:B$170,"0")</f>
        <v>0</v>
      </c>
      <c r="F48" s="55" t="str">
        <f>_xlfn.XLOOKUP(A48,Comiters!A$1:A$999,Comiters!B$1:B$999,"0")</f>
        <v>0</v>
      </c>
      <c r="H48" t="s">
        <v>5462</v>
      </c>
      <c r="I48" t="s">
        <v>5347</v>
      </c>
      <c r="J48" t="s">
        <v>924</v>
      </c>
    </row>
    <row r="49" spans="1:10">
      <c r="A49" s="93" t="s">
        <v>13346</v>
      </c>
      <c r="B49" t="s">
        <v>13328</v>
      </c>
      <c r="D49" t="s">
        <v>13329</v>
      </c>
      <c r="E49" s="3" t="str">
        <f>_xlfn.XLOOKUP(A49,'Badge Arqueiro'!A$1:A$170,'Badge Arqueiro'!B$1:B$170,"0")</f>
        <v>0</v>
      </c>
      <c r="F49" s="55" t="str">
        <f>_xlfn.XLOOKUP(A49,Comiters!A$1:A$999,Comiters!B$1:B$999,"0")</f>
        <v>0</v>
      </c>
      <c r="H49" t="s">
        <v>143</v>
      </c>
      <c r="I49" t="s">
        <v>5053</v>
      </c>
      <c r="J49" t="s">
        <v>5109</v>
      </c>
    </row>
    <row r="50" spans="1:10">
      <c r="A50" t="s">
        <v>2457</v>
      </c>
      <c r="B50" t="s">
        <v>1434</v>
      </c>
      <c r="D50" t="s">
        <v>1435</v>
      </c>
      <c r="E50" s="3" t="str">
        <f>_xlfn.XLOOKUP(A50,'Badge Arqueiro'!A$1:A$170,'Badge Arqueiro'!B$1:B$170,"0")</f>
        <v>0</v>
      </c>
      <c r="F50" s="55" t="str">
        <f>_xlfn.XLOOKUP(A50,Comiters!A$1:A$999,Comiters!B$1:B$999,"0")</f>
        <v>0</v>
      </c>
      <c r="H50" t="s">
        <v>2038</v>
      </c>
      <c r="I50" t="s">
        <v>990</v>
      </c>
      <c r="J50" t="s">
        <v>4691</v>
      </c>
    </row>
    <row r="51" spans="1:10">
      <c r="A51" t="s">
        <v>3755</v>
      </c>
      <c r="B51" t="s">
        <v>2978</v>
      </c>
      <c r="D51" t="s">
        <v>3106</v>
      </c>
      <c r="E51" s="3" t="str">
        <f>_xlfn.XLOOKUP(A51,'Badge Arqueiro'!A$1:A$170,'Badge Arqueiro'!B$1:B$170,"0")</f>
        <v>0</v>
      </c>
      <c r="F51" s="55" t="str">
        <f>_xlfn.XLOOKUP(A51,Comiters!A$1:A$999,Comiters!B$1:B$999,"0")</f>
        <v>0</v>
      </c>
      <c r="H51" t="s">
        <v>4679</v>
      </c>
      <c r="I51" t="s">
        <v>993</v>
      </c>
      <c r="J51" t="s">
        <v>12740</v>
      </c>
    </row>
    <row r="52" spans="1:10">
      <c r="A52" t="s">
        <v>12740</v>
      </c>
      <c r="B52" t="s">
        <v>12667</v>
      </c>
      <c r="D52" t="s">
        <v>12668</v>
      </c>
      <c r="E52" s="3" t="str">
        <f>_xlfn.XLOOKUP(A52,'Badge Arqueiro'!A$1:A$170,'Badge Arqueiro'!B$1:B$170,"0")</f>
        <v>0</v>
      </c>
      <c r="F52" s="55">
        <f>_xlfn.XLOOKUP(A52,Comiters!A$1:A$999,Comiters!B$1:B$999,"0")</f>
        <v>1</v>
      </c>
      <c r="H52" t="s">
        <v>4692</v>
      </c>
      <c r="I52" t="s">
        <v>5601</v>
      </c>
      <c r="J52" t="s">
        <v>468</v>
      </c>
    </row>
    <row r="53" spans="1:10">
      <c r="A53" t="s">
        <v>624</v>
      </c>
      <c r="B53" t="s">
        <v>625</v>
      </c>
      <c r="D53" t="s">
        <v>626</v>
      </c>
      <c r="E53" s="3" t="str">
        <f>_xlfn.XLOOKUP(A53,'Badge Arqueiro'!A$1:A$170,'Badge Arqueiro'!B$1:B$170,"0")</f>
        <v>0</v>
      </c>
      <c r="F53" s="55" t="str">
        <f>_xlfn.XLOOKUP(A53,Comiters!A$1:A$999,Comiters!B$1:B$999,"0")</f>
        <v>0</v>
      </c>
      <c r="H53" t="s">
        <v>5698</v>
      </c>
      <c r="I53" t="s">
        <v>4204</v>
      </c>
      <c r="J53" t="s">
        <v>183</v>
      </c>
    </row>
    <row r="54" spans="1:10">
      <c r="A54" t="s">
        <v>12743</v>
      </c>
      <c r="B54" t="s">
        <v>12719</v>
      </c>
      <c r="D54" t="s">
        <v>12720</v>
      </c>
      <c r="E54" s="3" t="str">
        <f>_xlfn.XLOOKUP(A54,'Badge Arqueiro'!A$1:A$170,'Badge Arqueiro'!B$1:B$170,"0")</f>
        <v>0</v>
      </c>
      <c r="F54" s="55" t="str">
        <f>_xlfn.XLOOKUP(A54,Comiters!A$1:A$999,Comiters!B$1:B$999,"0")</f>
        <v>0</v>
      </c>
      <c r="H54" t="s">
        <v>3712</v>
      </c>
      <c r="I54" t="s">
        <v>13280</v>
      </c>
      <c r="J54" t="s">
        <v>5379</v>
      </c>
    </row>
    <row r="55" spans="1:10">
      <c r="A55" t="s">
        <v>11753</v>
      </c>
      <c r="B55" t="s">
        <v>11661</v>
      </c>
      <c r="D55" t="s">
        <v>11739</v>
      </c>
      <c r="E55" s="3" t="str">
        <f>_xlfn.XLOOKUP(A55,'Badge Arqueiro'!A$1:A$170,'Badge Arqueiro'!B$1:B$170,"0")</f>
        <v>0</v>
      </c>
      <c r="F55" s="55" t="str">
        <f>_xlfn.XLOOKUP(A55,Comiters!A$1:A$999,Comiters!B$1:B$999,"0")</f>
        <v>0</v>
      </c>
      <c r="H55" t="s">
        <v>3746</v>
      </c>
      <c r="I55" t="s">
        <v>5354</v>
      </c>
      <c r="J55" t="s">
        <v>203</v>
      </c>
    </row>
    <row r="56" spans="1:10">
      <c r="A56" t="s">
        <v>329</v>
      </c>
      <c r="B56" t="s">
        <v>330</v>
      </c>
      <c r="D56" t="s">
        <v>331</v>
      </c>
      <c r="E56" s="3" t="str">
        <f>_xlfn.XLOOKUP(A56,'Badge Arqueiro'!A$1:A$170,'Badge Arqueiro'!B$1:B$170,"0")</f>
        <v>0</v>
      </c>
      <c r="F56" s="55" t="str">
        <f>_xlfn.XLOOKUP(A56,Comiters!A$1:A$999,Comiters!B$1:B$999,"0")</f>
        <v>0</v>
      </c>
      <c r="H56" t="s">
        <v>6140</v>
      </c>
      <c r="I56" t="s">
        <v>6990</v>
      </c>
      <c r="J56" t="s">
        <v>7028</v>
      </c>
    </row>
    <row r="57" spans="1:10">
      <c r="A57" t="s">
        <v>1204</v>
      </c>
      <c r="B57" t="s">
        <v>1205</v>
      </c>
      <c r="D57" t="s">
        <v>1206</v>
      </c>
      <c r="E57" s="3" t="str">
        <f>_xlfn.XLOOKUP(A57,'Badge Arqueiro'!A$1:A$170,'Badge Arqueiro'!B$1:B$170,"0")</f>
        <v>0</v>
      </c>
      <c r="F57" s="55">
        <f>_xlfn.XLOOKUP(A57,Comiters!A$1:A$999,Comiters!B$1:B$999,"0")</f>
        <v>1</v>
      </c>
      <c r="H57" t="s">
        <v>1262</v>
      </c>
      <c r="I57" t="s">
        <v>5402</v>
      </c>
      <c r="J57" t="s">
        <v>2586</v>
      </c>
    </row>
    <row r="58" spans="1:10">
      <c r="A58" s="93" t="s">
        <v>13347</v>
      </c>
      <c r="B58" t="s">
        <v>13316</v>
      </c>
      <c r="D58" t="s">
        <v>13317</v>
      </c>
      <c r="E58" s="3" t="str">
        <f>_xlfn.XLOOKUP(A58,'Badge Arqueiro'!A$1:A$170,'Badge Arqueiro'!B$1:B$170,"0")</f>
        <v>0</v>
      </c>
      <c r="F58" s="55" t="str">
        <f>_xlfn.XLOOKUP(A58,Comiters!A$1:A$999,Comiters!B$1:B$999,"0")</f>
        <v>0</v>
      </c>
      <c r="H58" t="s">
        <v>889</v>
      </c>
      <c r="I58" t="s">
        <v>1014</v>
      </c>
      <c r="J58" t="s">
        <v>6437</v>
      </c>
    </row>
    <row r="59" spans="1:10">
      <c r="A59" t="s">
        <v>2264</v>
      </c>
      <c r="B59" t="s">
        <v>2265</v>
      </c>
      <c r="D59" t="s">
        <v>2267</v>
      </c>
      <c r="E59" s="3" t="str">
        <f>_xlfn.XLOOKUP(A59,'Badge Arqueiro'!A$1:A$170,'Badge Arqueiro'!B$1:B$170,"0")</f>
        <v>0</v>
      </c>
      <c r="F59" s="55" t="str">
        <f>_xlfn.XLOOKUP(A59,Comiters!A$1:A$999,Comiters!B$1:B$999,"0")</f>
        <v>0</v>
      </c>
      <c r="H59" t="s">
        <v>158</v>
      </c>
      <c r="I59" t="s">
        <v>2029</v>
      </c>
      <c r="J59" t="s">
        <v>5906</v>
      </c>
    </row>
    <row r="60" spans="1:10">
      <c r="A60" t="s">
        <v>5465</v>
      </c>
      <c r="B60" t="s">
        <v>13286</v>
      </c>
      <c r="D60" t="s">
        <v>13287</v>
      </c>
      <c r="E60" s="3" t="str">
        <f>_xlfn.XLOOKUP(A60,'Badge Arqueiro'!A$1:A$170,'Badge Arqueiro'!B$1:B$170,"0")</f>
        <v>0</v>
      </c>
      <c r="F60" s="55" t="str">
        <f>_xlfn.XLOOKUP(A60,Comiters!A$1:A$999,Comiters!B$1:B$999,"0")</f>
        <v>0</v>
      </c>
      <c r="H60" t="s">
        <v>4505</v>
      </c>
      <c r="I60" t="s">
        <v>2074</v>
      </c>
      <c r="J60" t="s">
        <v>4643</v>
      </c>
    </row>
    <row r="61" spans="1:10">
      <c r="A61" t="s">
        <v>5379</v>
      </c>
      <c r="B61" t="s">
        <v>13302</v>
      </c>
      <c r="D61" t="s">
        <v>13303</v>
      </c>
      <c r="E61" s="3" t="str">
        <f>_xlfn.XLOOKUP(A61,'Badge Arqueiro'!A$1:A$170,'Badge Arqueiro'!B$1:B$170,"0")</f>
        <v>0</v>
      </c>
      <c r="F61" s="55" t="str">
        <f>_xlfn.XLOOKUP(A61,Comiters!A$1:A$999,Comiters!B$1:B$999,"0")</f>
        <v>0</v>
      </c>
      <c r="H61" t="s">
        <v>13271</v>
      </c>
      <c r="I61" t="s">
        <v>1021</v>
      </c>
      <c r="J61" t="s">
        <v>476</v>
      </c>
    </row>
    <row r="62" spans="1:10">
      <c r="A62" t="s">
        <v>6402</v>
      </c>
      <c r="B62" t="s">
        <v>13324</v>
      </c>
      <c r="D62" t="s">
        <v>13325</v>
      </c>
      <c r="E62" s="3" t="str">
        <f>_xlfn.XLOOKUP(A62,'Badge Arqueiro'!A$1:A$170,'Badge Arqueiro'!B$1:B$170,"0")</f>
        <v>0</v>
      </c>
      <c r="F62" s="55" t="str">
        <f>_xlfn.XLOOKUP(A62,Comiters!A$1:A$999,Comiters!B$1:B$999,"0")</f>
        <v>0</v>
      </c>
      <c r="H62" t="s">
        <v>5842</v>
      </c>
      <c r="I62" t="s">
        <v>7023</v>
      </c>
      <c r="J62" t="s">
        <v>2818</v>
      </c>
    </row>
    <row r="63" spans="1:10">
      <c r="A63" t="s">
        <v>2494</v>
      </c>
      <c r="B63" t="s">
        <v>2495</v>
      </c>
      <c r="D63" t="s">
        <v>2497</v>
      </c>
      <c r="E63" s="3" t="str">
        <f>_xlfn.XLOOKUP(A63,'Badge Arqueiro'!A$1:A$170,'Badge Arqueiro'!B$1:B$170,"0")</f>
        <v>0</v>
      </c>
      <c r="F63" s="55" t="str">
        <f>_xlfn.XLOOKUP(A63,Comiters!A$1:A$999,Comiters!B$1:B$999,"0")</f>
        <v>0</v>
      </c>
      <c r="H63" t="s">
        <v>1566</v>
      </c>
      <c r="I63" t="s">
        <v>6609</v>
      </c>
      <c r="J63" s="25" t="s">
        <v>13348</v>
      </c>
    </row>
    <row r="64" spans="1:10">
      <c r="A64" t="s">
        <v>12263</v>
      </c>
      <c r="B64" t="s">
        <v>12136</v>
      </c>
      <c r="D64" t="s">
        <v>12185</v>
      </c>
      <c r="E64" s="3" t="str">
        <f>_xlfn.XLOOKUP(A64,'Badge Arqueiro'!A$1:A$170,'Badge Arqueiro'!B$1:B$170,"0")</f>
        <v>0</v>
      </c>
      <c r="F64" s="55" t="str">
        <f>_xlfn.XLOOKUP(A64,Comiters!A$1:A$999,Comiters!B$1:B$999,"0")</f>
        <v>0</v>
      </c>
      <c r="H64" t="s">
        <v>170</v>
      </c>
      <c r="I64" t="s">
        <v>1735</v>
      </c>
      <c r="J64" t="s">
        <v>242</v>
      </c>
    </row>
    <row r="65" spans="1:10">
      <c r="A65" t="s">
        <v>1532</v>
      </c>
      <c r="B65" t="s">
        <v>1533</v>
      </c>
      <c r="D65" t="s">
        <v>1534</v>
      </c>
      <c r="E65" s="3" t="str">
        <f>_xlfn.XLOOKUP(A65,'Badge Arqueiro'!A$1:A$170,'Badge Arqueiro'!B$1:B$170,"0")</f>
        <v>0</v>
      </c>
      <c r="F65" s="55" t="str">
        <f>_xlfn.XLOOKUP(A65,Comiters!A$1:A$999,Comiters!B$1:B$999,"0")</f>
        <v>0</v>
      </c>
      <c r="H65" t="s">
        <v>5190</v>
      </c>
      <c r="I65" t="s">
        <v>6640</v>
      </c>
      <c r="J65" t="s">
        <v>990</v>
      </c>
    </row>
    <row r="66" spans="1:10" s="25" customFormat="1">
      <c r="A66" t="s">
        <v>2183</v>
      </c>
      <c r="B66" t="s">
        <v>2184</v>
      </c>
      <c r="C66"/>
      <c r="D66" t="s">
        <v>2186</v>
      </c>
      <c r="E66" s="3" t="str">
        <f>_xlfn.XLOOKUP(A66,'Badge Arqueiro'!A$1:A$170,'Badge Arqueiro'!B$1:B$170,"0")</f>
        <v>0</v>
      </c>
      <c r="F66" s="55" t="str">
        <f>_xlfn.XLOOKUP(A66,Comiters!A$1:A$999,Comiters!B$1:B$999,"0")</f>
        <v>0</v>
      </c>
      <c r="G66"/>
      <c r="H66" t="s">
        <v>924</v>
      </c>
      <c r="I66" t="s">
        <v>2848</v>
      </c>
      <c r="J66" t="s">
        <v>13280</v>
      </c>
    </row>
    <row r="67" spans="1:10">
      <c r="A67" t="s">
        <v>4775</v>
      </c>
      <c r="B67" t="s">
        <v>13334</v>
      </c>
      <c r="D67" t="s">
        <v>13335</v>
      </c>
      <c r="E67" s="3" t="str">
        <f>_xlfn.XLOOKUP(A67,'Badge Arqueiro'!A$1:A$170,'Badge Arqueiro'!B$1:B$170,"0")</f>
        <v>0</v>
      </c>
      <c r="F67" s="55" t="str">
        <f>_xlfn.XLOOKUP(A67,Comiters!A$1:A$999,Comiters!B$1:B$999,"0")</f>
        <v>0</v>
      </c>
      <c r="H67" t="s">
        <v>2786</v>
      </c>
      <c r="I67" t="s">
        <v>3680</v>
      </c>
      <c r="J67" s="25" t="s">
        <v>6402</v>
      </c>
    </row>
    <row r="68" spans="1:10">
      <c r="A68" t="s">
        <v>990</v>
      </c>
      <c r="B68" t="s">
        <v>991</v>
      </c>
      <c r="D68" t="s">
        <v>992</v>
      </c>
      <c r="E68" s="3" t="str">
        <f>_xlfn.XLOOKUP(A68,'Badge Arqueiro'!A$1:A$170,'Badge Arqueiro'!B$1:B$170,"0")</f>
        <v>0</v>
      </c>
      <c r="F68" s="55" t="str">
        <f>_xlfn.XLOOKUP(A68,Comiters!A$1:A$999,Comiters!B$1:B$999,"0")</f>
        <v>0</v>
      </c>
      <c r="H68" t="s">
        <v>2788</v>
      </c>
      <c r="I68" t="s">
        <v>12843</v>
      </c>
      <c r="J68" s="25" t="s">
        <v>5402</v>
      </c>
    </row>
    <row r="69" spans="1:10">
      <c r="A69" t="s">
        <v>335</v>
      </c>
      <c r="B69" t="s">
        <v>336</v>
      </c>
      <c r="D69" t="s">
        <v>338</v>
      </c>
      <c r="E69" s="3" t="str">
        <f>_xlfn.XLOOKUP(A69,'Badge Arqueiro'!A$1:A$170,'Badge Arqueiro'!B$1:B$170,"0")</f>
        <v>0</v>
      </c>
      <c r="F69" s="55" t="str">
        <f>_xlfn.XLOOKUP(A69,Comiters!A$1:A$999,Comiters!B$1:B$999,"0")</f>
        <v>0</v>
      </c>
      <c r="H69" t="s">
        <v>931</v>
      </c>
      <c r="I69" t="s">
        <v>4244</v>
      </c>
      <c r="J69" s="25" t="s">
        <v>2074</v>
      </c>
    </row>
    <row r="70" spans="1:10">
      <c r="A70" t="s">
        <v>6831</v>
      </c>
      <c r="B70" t="s">
        <v>13121</v>
      </c>
      <c r="D70" t="s">
        <v>13122</v>
      </c>
      <c r="E70" s="3" t="str">
        <f>_xlfn.XLOOKUP(A70,'Badge Arqueiro'!A$1:A$170,'Badge Arqueiro'!B$1:B$170,"0")</f>
        <v>0</v>
      </c>
      <c r="F70" s="55" t="str">
        <f>_xlfn.XLOOKUP(A70,Comiters!A$1:A$999,Comiters!B$1:B$999,"0")</f>
        <v>0</v>
      </c>
      <c r="H70" t="s">
        <v>2579</v>
      </c>
      <c r="I70" t="s">
        <v>4627</v>
      </c>
      <c r="J70" t="s">
        <v>3577</v>
      </c>
    </row>
    <row r="71" spans="1:10">
      <c r="A71" t="s">
        <v>11236</v>
      </c>
      <c r="B71" t="s">
        <v>11652</v>
      </c>
      <c r="D71" t="s">
        <v>11731</v>
      </c>
      <c r="E71" s="3" t="str">
        <f>_xlfn.XLOOKUP(A71,'Badge Arqueiro'!A$1:A$170,'Badge Arqueiro'!B$1:B$170,"0")</f>
        <v>0</v>
      </c>
      <c r="F71" s="55">
        <f>_xlfn.XLOOKUP(A71,Comiters!A$1:A$999,Comiters!B$1:B$999,"0")</f>
        <v>1</v>
      </c>
      <c r="H71" t="s">
        <v>2790</v>
      </c>
      <c r="I71" t="s">
        <v>279</v>
      </c>
      <c r="J71" s="25" t="s">
        <v>6609</v>
      </c>
    </row>
    <row r="72" spans="1:10">
      <c r="A72" t="s">
        <v>5385</v>
      </c>
      <c r="B72" t="s">
        <v>13228</v>
      </c>
      <c r="D72" t="s">
        <v>13229</v>
      </c>
      <c r="E72" s="3" t="str">
        <f>_xlfn.XLOOKUP(A72,'Badge Arqueiro'!A$1:A$170,'Badge Arqueiro'!B$1:B$170,"0")</f>
        <v>0</v>
      </c>
      <c r="F72" s="55" t="str">
        <f>_xlfn.XLOOKUP(A72,Comiters!A$1:A$999,Comiters!B$1:B$999,"0")</f>
        <v>0</v>
      </c>
      <c r="H72" t="s">
        <v>12740</v>
      </c>
      <c r="I72" t="s">
        <v>5691</v>
      </c>
      <c r="J72" s="25" t="s">
        <v>6931</v>
      </c>
    </row>
    <row r="73" spans="1:10">
      <c r="A73" s="93" t="s">
        <v>13348</v>
      </c>
      <c r="B73" t="s">
        <v>13332</v>
      </c>
      <c r="D73" t="s">
        <v>13333</v>
      </c>
      <c r="E73" s="3" t="str">
        <f>_xlfn.XLOOKUP(A73,'Badge Arqueiro'!A$1:A$170,'Badge Arqueiro'!B$1:B$170,"0")</f>
        <v>0</v>
      </c>
      <c r="F73" s="55" t="str">
        <f>_xlfn.XLOOKUP(A73,Comiters!A$1:A$999,Comiters!B$1:B$999,"0")</f>
        <v>0</v>
      </c>
      <c r="H73" t="s">
        <v>180</v>
      </c>
      <c r="I73" t="s">
        <v>2868</v>
      </c>
      <c r="J73" s="25" t="s">
        <v>5465</v>
      </c>
    </row>
    <row r="74" spans="1:10">
      <c r="A74" t="s">
        <v>6437</v>
      </c>
      <c r="B74" t="s">
        <v>13340</v>
      </c>
      <c r="D74" t="s">
        <v>13341</v>
      </c>
      <c r="E74" s="3" t="str">
        <f>_xlfn.XLOOKUP(A74,'Badge Arqueiro'!A$1:A$170,'Badge Arqueiro'!B$1:B$170,"0")</f>
        <v>0</v>
      </c>
      <c r="F74" s="55" t="str">
        <f>_xlfn.XLOOKUP(A74,Comiters!A$1:A$999,Comiters!B$1:B$999,"0")</f>
        <v>0</v>
      </c>
      <c r="H74" t="s">
        <v>730</v>
      </c>
      <c r="I74" t="s">
        <v>5546</v>
      </c>
      <c r="J74" s="25" t="s">
        <v>6640</v>
      </c>
    </row>
    <row r="75" spans="1:10">
      <c r="A75" t="s">
        <v>12377</v>
      </c>
      <c r="B75" t="s">
        <v>12363</v>
      </c>
      <c r="D75" t="s">
        <v>12364</v>
      </c>
      <c r="E75" s="3" t="str">
        <f>_xlfn.XLOOKUP(A75,'Badge Arqueiro'!A$1:A$170,'Badge Arqueiro'!B$1:B$170,"0")</f>
        <v>0</v>
      </c>
      <c r="F75" s="55" t="str">
        <f>_xlfn.XLOOKUP(A75,Comiters!A$1:A$999,Comiters!B$1:B$999,"0")</f>
        <v>0</v>
      </c>
      <c r="H75" t="s">
        <v>203</v>
      </c>
      <c r="I75" t="s">
        <v>1066</v>
      </c>
      <c r="J75" s="25" t="s">
        <v>5380</v>
      </c>
    </row>
    <row r="76" spans="1:10">
      <c r="A76" t="s">
        <v>7229</v>
      </c>
      <c r="B76" t="s">
        <v>12423</v>
      </c>
      <c r="D76" t="s">
        <v>4435</v>
      </c>
      <c r="E76" s="3">
        <f>_xlfn.XLOOKUP(A76,'Badge Arqueiro'!A$1:A$170,'Badge Arqueiro'!B$1:B$170,"0")</f>
        <v>1</v>
      </c>
      <c r="F76" s="55" t="str">
        <f>_xlfn.XLOOKUP(A76,Comiters!A$1:A$999,Comiters!B$1:B$999,"0")</f>
        <v>0</v>
      </c>
      <c r="H76" t="s">
        <v>1440</v>
      </c>
      <c r="I76" t="s">
        <v>3623</v>
      </c>
      <c r="J76" s="25" t="s">
        <v>758</v>
      </c>
    </row>
    <row r="77" spans="1:10">
      <c r="A77" t="s">
        <v>1506</v>
      </c>
      <c r="B77" t="s">
        <v>1507</v>
      </c>
      <c r="D77" t="s">
        <v>1508</v>
      </c>
      <c r="E77" s="3" t="str">
        <f>_xlfn.XLOOKUP(A77,'Badge Arqueiro'!A$1:A$170,'Badge Arqueiro'!B$1:B$170,"0")</f>
        <v>0</v>
      </c>
      <c r="F77" s="55" t="str">
        <f>_xlfn.XLOOKUP(A77,Comiters!A$1:A$999,Comiters!B$1:B$999,"0")</f>
        <v>0</v>
      </c>
      <c r="H77" t="s">
        <v>945</v>
      </c>
      <c r="I77" t="s">
        <v>6404</v>
      </c>
      <c r="J77" t="s">
        <v>272</v>
      </c>
    </row>
    <row r="78" spans="1:10">
      <c r="A78" t="s">
        <v>2818</v>
      </c>
      <c r="B78" t="s">
        <v>2819</v>
      </c>
      <c r="D78" t="s">
        <v>13312</v>
      </c>
      <c r="E78" s="3" t="str">
        <f>_xlfn.XLOOKUP(A78,'Badge Arqueiro'!A$1:A$170,'Badge Arqueiro'!B$1:B$170,"0")</f>
        <v>0</v>
      </c>
      <c r="F78" s="55" t="str">
        <f>_xlfn.XLOOKUP(A78,Comiters!A$1:A$999,Comiters!B$1:B$999,"0")</f>
        <v>0</v>
      </c>
      <c r="H78" t="s">
        <v>7142</v>
      </c>
      <c r="I78" t="s">
        <v>2392</v>
      </c>
      <c r="J78" s="25" t="s">
        <v>5178</v>
      </c>
    </row>
    <row r="79" spans="1:10">
      <c r="A79" t="s">
        <v>1792</v>
      </c>
      <c r="B79" t="s">
        <v>1793</v>
      </c>
      <c r="D79" t="s">
        <v>1794</v>
      </c>
      <c r="E79" s="3" t="str">
        <f>_xlfn.XLOOKUP(A79,'Badge Arqueiro'!A$1:A$170,'Badge Arqueiro'!B$1:B$170,"0")</f>
        <v>0</v>
      </c>
      <c r="F79" s="55" t="str">
        <f>_xlfn.XLOOKUP(A79,Comiters!A$1:A$999,Comiters!B$1:B$999,"0")</f>
        <v>0</v>
      </c>
      <c r="H79" t="s">
        <v>2363</v>
      </c>
      <c r="I79" t="s">
        <v>4963</v>
      </c>
      <c r="J79" s="25" t="s">
        <v>279</v>
      </c>
    </row>
    <row r="80" spans="1:10">
      <c r="A80" t="s">
        <v>12598</v>
      </c>
      <c r="B80" t="s">
        <v>12435</v>
      </c>
      <c r="D80" t="s">
        <v>12436</v>
      </c>
      <c r="E80" s="3" t="str">
        <f>_xlfn.XLOOKUP(A80,'Badge Arqueiro'!A$1:A$170,'Badge Arqueiro'!B$1:B$170,"0")</f>
        <v>0</v>
      </c>
      <c r="F80" s="55" t="str">
        <f>_xlfn.XLOOKUP(A80,Comiters!A$1:A$999,Comiters!B$1:B$999,"0")</f>
        <v>0</v>
      </c>
      <c r="H80" t="s">
        <v>5658</v>
      </c>
      <c r="I80" t="s">
        <v>1083</v>
      </c>
      <c r="J80" s="25" t="s">
        <v>6662</v>
      </c>
    </row>
    <row r="81" spans="1:10">
      <c r="A81" t="s">
        <v>140</v>
      </c>
      <c r="B81" t="s">
        <v>141</v>
      </c>
      <c r="D81" t="s">
        <v>142</v>
      </c>
      <c r="E81" s="3" t="str">
        <f>_xlfn.XLOOKUP(A81,'Badge Arqueiro'!A$1:A$170,'Badge Arqueiro'!B$1:B$170,"0")</f>
        <v>0</v>
      </c>
      <c r="F81" s="55" t="str">
        <f>_xlfn.XLOOKUP(A81,Comiters!A$1:A$999,Comiters!B$1:B$999,"0")</f>
        <v>0</v>
      </c>
      <c r="H81" t="s">
        <v>2053</v>
      </c>
      <c r="I81" t="s">
        <v>1923</v>
      </c>
      <c r="J81" s="25" t="s">
        <v>5691</v>
      </c>
    </row>
    <row r="82" spans="1:10">
      <c r="A82" s="93" t="s">
        <v>13349</v>
      </c>
      <c r="B82" t="s">
        <v>13338</v>
      </c>
      <c r="D82" t="s">
        <v>13339</v>
      </c>
      <c r="E82" s="3" t="str">
        <f>_xlfn.XLOOKUP(A82,'Badge Arqueiro'!A$1:A$170,'Badge Arqueiro'!B$1:B$170,"0")</f>
        <v>0</v>
      </c>
      <c r="F82" s="55" t="str">
        <f>_xlfn.XLOOKUP(A82,Comiters!A$1:A$999,Comiters!B$1:B$999,"0")</f>
        <v>0</v>
      </c>
      <c r="H82" t="s">
        <v>472</v>
      </c>
      <c r="I82" t="s">
        <v>1306</v>
      </c>
      <c r="J82" s="25" t="s">
        <v>5973</v>
      </c>
    </row>
    <row r="83" spans="1:10">
      <c r="A83" t="s">
        <v>6673</v>
      </c>
      <c r="B83" t="s">
        <v>13304</v>
      </c>
      <c r="D83" t="s">
        <v>13305</v>
      </c>
      <c r="E83" s="3" t="str">
        <f>_xlfn.XLOOKUP(A83,'Badge Arqueiro'!A$1:A$170,'Badge Arqueiro'!B$1:B$170,"0")</f>
        <v>0</v>
      </c>
      <c r="F83" s="55" t="str">
        <f>_xlfn.XLOOKUP(A83,Comiters!A$1:A$999,Comiters!B$1:B$999,"0")</f>
        <v>0</v>
      </c>
      <c r="H83" t="s">
        <v>6797</v>
      </c>
      <c r="I83" t="s">
        <v>2894</v>
      </c>
      <c r="J83" s="25" t="s">
        <v>13345</v>
      </c>
    </row>
    <row r="84" spans="1:10">
      <c r="A84" t="s">
        <v>5906</v>
      </c>
      <c r="B84" t="s">
        <v>13318</v>
      </c>
      <c r="D84" t="s">
        <v>13319</v>
      </c>
      <c r="E84" s="3" t="str">
        <f>_xlfn.XLOOKUP(A84,'Badge Arqueiro'!A$1:A$170,'Badge Arqueiro'!B$1:B$170,"0")</f>
        <v>0</v>
      </c>
      <c r="F84" s="55" t="str">
        <f>_xlfn.XLOOKUP(A84,Comiters!A$1:A$999,Comiters!B$1:B$999,"0")</f>
        <v>0</v>
      </c>
      <c r="H84" t="s">
        <v>6758</v>
      </c>
      <c r="I84" t="s">
        <v>6745</v>
      </c>
      <c r="J84" s="25" t="s">
        <v>4775</v>
      </c>
    </row>
    <row r="85" spans="1:10">
      <c r="A85" t="s">
        <v>2074</v>
      </c>
      <c r="B85" t="s">
        <v>2075</v>
      </c>
      <c r="D85" t="s">
        <v>2076</v>
      </c>
      <c r="E85" s="3">
        <f>_xlfn.XLOOKUP(A85,'Badge Arqueiro'!A$1:A$170,'Badge Arqueiro'!B$1:B$170,"0")</f>
        <v>1</v>
      </c>
      <c r="F85" s="55" t="str">
        <f>_xlfn.XLOOKUP(A85,Comiters!A$1:A$999,Comiters!B$1:B$999,"0")</f>
        <v>0</v>
      </c>
      <c r="H85" t="s">
        <v>223</v>
      </c>
      <c r="I85" t="s">
        <v>11757</v>
      </c>
      <c r="J85" s="25" t="s">
        <v>3716</v>
      </c>
    </row>
    <row r="86" spans="1:10">
      <c r="A86" t="s">
        <v>183</v>
      </c>
      <c r="B86" t="s">
        <v>184</v>
      </c>
      <c r="D86" t="s">
        <v>186</v>
      </c>
      <c r="E86" s="3" t="str">
        <f>_xlfn.XLOOKUP(A86,'Badge Arqueiro'!A$1:A$170,'Badge Arqueiro'!B$1:B$170,"0")</f>
        <v>0</v>
      </c>
      <c r="F86" s="55" t="str">
        <f>_xlfn.XLOOKUP(A86,Comiters!A$1:A$999,Comiters!B$1:B$999,"0")</f>
        <v>0</v>
      </c>
      <c r="H86" t="s">
        <v>5347</v>
      </c>
      <c r="I86" t="s">
        <v>3934</v>
      </c>
      <c r="J86" s="25" t="s">
        <v>1079</v>
      </c>
    </row>
    <row r="87" spans="1:10">
      <c r="A87" s="93" t="s">
        <v>13350</v>
      </c>
      <c r="B87" t="s">
        <v>13297</v>
      </c>
      <c r="D87" t="s">
        <v>13298</v>
      </c>
      <c r="E87" s="3" t="str">
        <f>_xlfn.XLOOKUP(A87,'Badge Arqueiro'!A$1:A$170,'Badge Arqueiro'!B$1:B$170,"0")</f>
        <v>0</v>
      </c>
      <c r="F87" s="55" t="str">
        <f>_xlfn.XLOOKUP(A87,Comiters!A$1:A$999,Comiters!B$1:B$999,"0")</f>
        <v>0</v>
      </c>
      <c r="H87" t="s">
        <v>6126</v>
      </c>
      <c r="I87" t="s">
        <v>5345</v>
      </c>
      <c r="J87" s="25" t="s">
        <v>4520</v>
      </c>
    </row>
    <row r="88" spans="1:10">
      <c r="A88" t="s">
        <v>12591</v>
      </c>
      <c r="B88" t="s">
        <v>12489</v>
      </c>
      <c r="D88" t="s">
        <v>12490</v>
      </c>
      <c r="E88" s="3" t="str">
        <f>_xlfn.XLOOKUP(A88,'Badge Arqueiro'!A$1:A$170,'Badge Arqueiro'!B$1:B$170,"0")</f>
        <v>0</v>
      </c>
      <c r="F88" s="55" t="str">
        <f>_xlfn.XLOOKUP(A88,Comiters!A$1:A$999,Comiters!B$1:B$999,"0")</f>
        <v>0</v>
      </c>
      <c r="H88" t="s">
        <v>965</v>
      </c>
      <c r="I88" t="s">
        <v>325</v>
      </c>
      <c r="J88" s="25" t="s">
        <v>1089</v>
      </c>
    </row>
    <row r="89" spans="1:10">
      <c r="A89" t="s">
        <v>6931</v>
      </c>
      <c r="B89" t="s">
        <v>13308</v>
      </c>
      <c r="D89" t="s">
        <v>13309</v>
      </c>
      <c r="E89" s="3" t="str">
        <f>_xlfn.XLOOKUP(A89,'Badge Arqueiro'!A$1:A$170,'Badge Arqueiro'!B$1:B$170,"0")</f>
        <v>0</v>
      </c>
      <c r="F89" s="55" t="str">
        <f>_xlfn.XLOOKUP(A89,Comiters!A$1:A$999,Comiters!B$1:B$999,"0")</f>
        <v>0</v>
      </c>
      <c r="H89" t="s">
        <v>2026</v>
      </c>
      <c r="I89" t="s">
        <v>11906</v>
      </c>
      <c r="J89" t="s">
        <v>1306</v>
      </c>
    </row>
    <row r="90" spans="1:10">
      <c r="A90" t="s">
        <v>7420</v>
      </c>
      <c r="B90" t="s">
        <v>7363</v>
      </c>
      <c r="D90" t="s">
        <v>11721</v>
      </c>
      <c r="E90" s="3" t="str">
        <f>_xlfn.XLOOKUP(A90,'Badge Arqueiro'!A$1:A$170,'Badge Arqueiro'!B$1:B$170,"0")</f>
        <v>0</v>
      </c>
      <c r="F90" s="55">
        <f>_xlfn.XLOOKUP(A90,Comiters!A$1:A$999,Comiters!B$1:B$999,"0")</f>
        <v>1</v>
      </c>
      <c r="H90" t="s">
        <v>226</v>
      </c>
      <c r="I90" t="s">
        <v>5702</v>
      </c>
      <c r="J90" s="25" t="s">
        <v>2896</v>
      </c>
    </row>
    <row r="91" spans="1:10">
      <c r="A91" t="s">
        <v>5691</v>
      </c>
      <c r="B91" t="s">
        <v>12163</v>
      </c>
      <c r="D91" t="s">
        <v>12231</v>
      </c>
      <c r="E91" s="3" t="str">
        <f>_xlfn.XLOOKUP(A91,'Badge Arqueiro'!A$1:A$170,'Badge Arqueiro'!B$1:B$170,"0")</f>
        <v>0</v>
      </c>
      <c r="F91" s="55" t="str">
        <f>_xlfn.XLOOKUP(A91,Comiters!A$1:A$999,Comiters!B$1:B$999,"0")</f>
        <v>0</v>
      </c>
      <c r="H91" t="s">
        <v>990</v>
      </c>
      <c r="I91" t="s">
        <v>11920</v>
      </c>
      <c r="J91" s="25" t="s">
        <v>13346</v>
      </c>
    </row>
    <row r="92" spans="1:10" s="25" customFormat="1">
      <c r="A92" t="s">
        <v>1089</v>
      </c>
      <c r="B92" t="s">
        <v>1090</v>
      </c>
      <c r="C92"/>
      <c r="D92" t="s">
        <v>1091</v>
      </c>
      <c r="E92" s="3" t="str">
        <f>_xlfn.XLOOKUP(A92,'Badge Arqueiro'!A$1:A$170,'Badge Arqueiro'!B$1:B$170,"0")</f>
        <v>0</v>
      </c>
      <c r="F92" s="55" t="str">
        <f>_xlfn.XLOOKUP(A92,Comiters!A$1:A$999,Comiters!B$1:B$999,"0")</f>
        <v>0</v>
      </c>
      <c r="G92"/>
      <c r="H92" t="s">
        <v>11950</v>
      </c>
      <c r="I92" t="s">
        <v>2412</v>
      </c>
      <c r="J92" s="25" t="s">
        <v>318</v>
      </c>
    </row>
    <row r="93" spans="1:10">
      <c r="A93" t="s">
        <v>366</v>
      </c>
      <c r="B93" t="s">
        <v>367</v>
      </c>
      <c r="D93" t="s">
        <v>369</v>
      </c>
      <c r="E93" s="3" t="str">
        <f>_xlfn.XLOOKUP(A93,'Badge Arqueiro'!A$1:A$170,'Badge Arqueiro'!B$1:B$170,"0")</f>
        <v>0</v>
      </c>
      <c r="F93" s="55" t="str">
        <f>_xlfn.XLOOKUP(A93,Comiters!A$1:A$999,Comiters!B$1:B$999,"0")</f>
        <v>0</v>
      </c>
      <c r="H93" t="s">
        <v>5601</v>
      </c>
      <c r="I93" t="s">
        <v>3727</v>
      </c>
      <c r="J93" s="25" t="s">
        <v>3934</v>
      </c>
    </row>
    <row r="94" spans="1:10">
      <c r="A94" t="s">
        <v>2718</v>
      </c>
      <c r="B94" t="s">
        <v>2719</v>
      </c>
      <c r="D94" t="s">
        <v>3432</v>
      </c>
      <c r="E94" s="3" t="str">
        <f>_xlfn.XLOOKUP(A94,'Badge Arqueiro'!A$1:A$170,'Badge Arqueiro'!B$1:B$170,"0")</f>
        <v>0</v>
      </c>
      <c r="F94" s="55">
        <f>_xlfn.XLOOKUP(A94,Comiters!A$1:A$999,Comiters!B$1:B$999,"0")</f>
        <v>1</v>
      </c>
      <c r="H94" t="s">
        <v>7092</v>
      </c>
      <c r="I94" t="s">
        <v>1154</v>
      </c>
      <c r="J94" s="25" t="s">
        <v>7078</v>
      </c>
    </row>
    <row r="95" spans="1:10" s="25" customFormat="1">
      <c r="A95" t="s">
        <v>242</v>
      </c>
      <c r="B95" t="s">
        <v>243</v>
      </c>
      <c r="C95"/>
      <c r="D95" t="s">
        <v>244</v>
      </c>
      <c r="E95" s="3" t="str">
        <f>_xlfn.XLOOKUP(A95,'Badge Arqueiro'!A$1:A$170,'Badge Arqueiro'!B$1:B$170,"0")</f>
        <v>0</v>
      </c>
      <c r="F95" s="55" t="str">
        <f>_xlfn.XLOOKUP(A95,Comiters!A$1:A$999,Comiters!B$1:B$999,"0")</f>
        <v>0</v>
      </c>
      <c r="G95"/>
      <c r="H95" t="s">
        <v>3659</v>
      </c>
      <c r="I95" t="s">
        <v>5503</v>
      </c>
      <c r="J95" t="s">
        <v>1487</v>
      </c>
    </row>
    <row r="96" spans="1:10" s="25" customFormat="1">
      <c r="A96" t="s">
        <v>3934</v>
      </c>
      <c r="B96" t="s">
        <v>3813</v>
      </c>
      <c r="C96"/>
      <c r="D96" t="s">
        <v>3915</v>
      </c>
      <c r="E96" s="3" t="str">
        <f>_xlfn.XLOOKUP(A96,'Badge Arqueiro'!A$1:A$170,'Badge Arqueiro'!B$1:B$170,"0")</f>
        <v>0</v>
      </c>
      <c r="F96" s="55" t="str">
        <f>_xlfn.XLOOKUP(A96,Comiters!A$1:A$999,Comiters!B$1:B$999,"0")</f>
        <v>0</v>
      </c>
      <c r="G96"/>
      <c r="H96" t="s">
        <v>6990</v>
      </c>
      <c r="I96" t="s">
        <v>1165</v>
      </c>
      <c r="J96" s="25" t="s">
        <v>1792</v>
      </c>
    </row>
    <row r="97" spans="1:10" s="25" customFormat="1">
      <c r="A97" t="s">
        <v>4691</v>
      </c>
      <c r="B97" t="s">
        <v>13313</v>
      </c>
      <c r="C97"/>
      <c r="D97" t="s">
        <v>13314</v>
      </c>
      <c r="E97" s="3" t="str">
        <f>_xlfn.XLOOKUP(A97,'Badge Arqueiro'!A$1:A$170,'Badge Arqueiro'!B$1:B$170,"0")</f>
        <v>0</v>
      </c>
      <c r="F97" s="55" t="str">
        <f>_xlfn.XLOOKUP(A97,Comiters!A$1:A$999,Comiters!B$1:B$999,"0")</f>
        <v>0</v>
      </c>
      <c r="G97"/>
      <c r="H97" t="s">
        <v>5402</v>
      </c>
      <c r="I97" t="s">
        <v>614</v>
      </c>
      <c r="J97" t="s">
        <v>329</v>
      </c>
    </row>
    <row r="98" spans="1:10" s="25" customFormat="1">
      <c r="A98" t="s">
        <v>1562</v>
      </c>
      <c r="B98" t="s">
        <v>1563</v>
      </c>
      <c r="C98"/>
      <c r="D98" t="s">
        <v>1565</v>
      </c>
      <c r="E98" s="3" t="str">
        <f>_xlfn.XLOOKUP(A98,'Badge Arqueiro'!A$1:A$170,'Badge Arqueiro'!B$1:B$170,"0")</f>
        <v>0</v>
      </c>
      <c r="F98" s="55">
        <f>_xlfn.XLOOKUP(A98,Comiters!A$1:A$999,Comiters!B$1:B$999,"0")</f>
        <v>1</v>
      </c>
      <c r="G98"/>
      <c r="H98" t="s">
        <v>1014</v>
      </c>
      <c r="I98" t="s">
        <v>714</v>
      </c>
      <c r="J98" s="25" t="s">
        <v>4713</v>
      </c>
    </row>
    <row r="99" spans="1:10" s="25" customFormat="1">
      <c r="A99" t="s">
        <v>128</v>
      </c>
      <c r="B99" t="s">
        <v>129</v>
      </c>
      <c r="C99"/>
      <c r="D99" t="s">
        <v>130</v>
      </c>
      <c r="E99" s="3" t="str">
        <f>_xlfn.XLOOKUP(A99,'Badge Arqueiro'!A$1:A$170,'Badge Arqueiro'!B$1:B$170,"0")</f>
        <v>0</v>
      </c>
      <c r="F99" s="55">
        <f>_xlfn.XLOOKUP(A99,Comiters!A$1:A$999,Comiters!B$1:B$999,"0")</f>
        <v>1</v>
      </c>
      <c r="G99"/>
      <c r="H99" t="s">
        <v>754</v>
      </c>
      <c r="I99" t="s">
        <v>2119</v>
      </c>
      <c r="J99" s="25" t="s">
        <v>2494</v>
      </c>
    </row>
    <row r="100" spans="1:10" s="25" customFormat="1">
      <c r="A100" s="93" t="s">
        <v>13184</v>
      </c>
      <c r="B100" t="s">
        <v>13322</v>
      </c>
      <c r="C100"/>
      <c r="D100" t="s">
        <v>13323</v>
      </c>
      <c r="E100" s="3" t="str">
        <f>_xlfn.XLOOKUP(A100,'Badge Arqueiro'!A$1:A$170,'Badge Arqueiro'!B$1:B$170,"0")</f>
        <v>0</v>
      </c>
      <c r="F100" s="55">
        <f>_xlfn.XLOOKUP(A100,Comiters!A$1:A$999,Comiters!B$1:B$999,"0")</f>
        <v>1</v>
      </c>
      <c r="G100"/>
      <c r="H100" t="s">
        <v>2834</v>
      </c>
      <c r="I100" t="s">
        <v>6374</v>
      </c>
      <c r="J100" s="25" t="s">
        <v>5827</v>
      </c>
    </row>
    <row r="101" spans="1:10" s="25" customFormat="1">
      <c r="A101" t="s">
        <v>2736</v>
      </c>
      <c r="B101" t="s">
        <v>2737</v>
      </c>
      <c r="C101"/>
      <c r="D101" t="s">
        <v>3401</v>
      </c>
      <c r="E101" s="3" t="str">
        <f>_xlfn.XLOOKUP(A101,'Badge Arqueiro'!A$1:A$170,'Badge Arqueiro'!B$1:B$170,"0")</f>
        <v>0</v>
      </c>
      <c r="F101" s="55">
        <f>_xlfn.XLOOKUP(A101,Comiters!A$1:A$999,Comiters!B$1:B$999,"0")</f>
        <v>1</v>
      </c>
      <c r="G101"/>
      <c r="H101" t="s">
        <v>6456</v>
      </c>
      <c r="I101" t="s">
        <v>2939</v>
      </c>
      <c r="J101" s="25" t="s">
        <v>6673</v>
      </c>
    </row>
    <row r="102" spans="1:10" s="25" customFormat="1">
      <c r="A102" t="s">
        <v>5827</v>
      </c>
      <c r="B102" t="s">
        <v>13330</v>
      </c>
      <c r="C102"/>
      <c r="D102" t="s">
        <v>13331</v>
      </c>
      <c r="E102" s="3" t="str">
        <f>_xlfn.XLOOKUP(A102,'Badge Arqueiro'!A$1:A$170,'Badge Arqueiro'!B$1:B$170,"0")</f>
        <v>0</v>
      </c>
      <c r="F102" s="55" t="str">
        <f>_xlfn.XLOOKUP(A102,Comiters!A$1:A$999,Comiters!B$1:B$999,"0")</f>
        <v>0</v>
      </c>
      <c r="G102"/>
      <c r="H102" t="s">
        <v>1021</v>
      </c>
      <c r="I102" t="s">
        <v>6124</v>
      </c>
      <c r="J102" s="25" t="s">
        <v>335</v>
      </c>
    </row>
    <row r="103" spans="1:10" s="25" customFormat="1">
      <c r="A103" t="s">
        <v>3597</v>
      </c>
      <c r="B103" t="s">
        <v>3004</v>
      </c>
      <c r="C103"/>
      <c r="D103" t="s">
        <v>3295</v>
      </c>
      <c r="E103" s="3" t="str">
        <f>_xlfn.XLOOKUP(A103,'Badge Arqueiro'!A$1:A$170,'Badge Arqueiro'!B$1:B$170,"0")</f>
        <v>0</v>
      </c>
      <c r="F103" s="55" t="str">
        <f>_xlfn.XLOOKUP(A103,Comiters!A$1:A$999,Comiters!B$1:B$999,"0")</f>
        <v>0</v>
      </c>
      <c r="G103"/>
      <c r="H103" t="s">
        <v>6040</v>
      </c>
      <c r="I103" t="s">
        <v>1842</v>
      </c>
      <c r="J103" s="25" t="s">
        <v>1506</v>
      </c>
    </row>
    <row r="104" spans="1:10" s="25" customFormat="1">
      <c r="A104" t="s">
        <v>155</v>
      </c>
      <c r="B104" t="s">
        <v>156</v>
      </c>
      <c r="C104"/>
      <c r="D104" t="s">
        <v>157</v>
      </c>
      <c r="E104" s="3" t="str">
        <f>_xlfn.XLOOKUP(A104,'Badge Arqueiro'!A$1:A$170,'Badge Arqueiro'!B$1:B$170,"0")</f>
        <v>0</v>
      </c>
      <c r="F104" s="55" t="str">
        <f>_xlfn.XLOOKUP(A104,Comiters!A$1:A$999,Comiters!B$1:B$999,"0")</f>
        <v>0</v>
      </c>
      <c r="G104"/>
      <c r="H104" t="s">
        <v>6609</v>
      </c>
      <c r="I104" t="s">
        <v>3594</v>
      </c>
      <c r="J104" s="25" t="s">
        <v>6831</v>
      </c>
    </row>
    <row r="105" spans="1:10" s="25" customFormat="1">
      <c r="A105" t="s">
        <v>2119</v>
      </c>
      <c r="B105" t="s">
        <v>2120</v>
      </c>
      <c r="C105"/>
      <c r="D105" t="s">
        <v>2121</v>
      </c>
      <c r="E105" s="3" t="str">
        <f>_xlfn.XLOOKUP(A105,'Badge Arqueiro'!A$1:A$170,'Badge Arqueiro'!B$1:B$170,"0")</f>
        <v>0</v>
      </c>
      <c r="F105" s="55" t="str">
        <f>_xlfn.XLOOKUP(A105,Comiters!A$1:A$999,Comiters!B$1:B$999,"0")</f>
        <v>0</v>
      </c>
      <c r="G105"/>
      <c r="H105" t="s">
        <v>1032</v>
      </c>
      <c r="I105" t="s">
        <v>5363</v>
      </c>
      <c r="J105" s="25" t="s">
        <v>2412</v>
      </c>
    </row>
    <row r="106" spans="1:10" s="25" customFormat="1">
      <c r="A106" s="93" t="s">
        <v>13344</v>
      </c>
      <c r="B106" t="s">
        <v>13336</v>
      </c>
      <c r="C106"/>
      <c r="D106" t="s">
        <v>13337</v>
      </c>
      <c r="E106" s="3" t="str">
        <f>_xlfn.XLOOKUP(A106,'Badge Arqueiro'!A$1:A$170,'Badge Arqueiro'!B$1:B$170,"0")</f>
        <v>0</v>
      </c>
      <c r="F106" s="55" t="str">
        <f>_xlfn.XLOOKUP(A106,Comiters!A$1:A$999,Comiters!B$1:B$999,"0")</f>
        <v>0</v>
      </c>
      <c r="G106"/>
      <c r="H106" t="s">
        <v>4216</v>
      </c>
      <c r="I106" t="s">
        <v>1372</v>
      </c>
      <c r="J106" t="s">
        <v>1509</v>
      </c>
    </row>
    <row r="107" spans="1:10" s="25" customFormat="1">
      <c r="A107" t="s">
        <v>5380</v>
      </c>
      <c r="B107" t="s">
        <v>13282</v>
      </c>
      <c r="C107"/>
      <c r="D107" t="s">
        <v>13283</v>
      </c>
      <c r="E107" s="3">
        <f>_xlfn.XLOOKUP(A107,'Badge Arqueiro'!A$1:A$170,'Badge Arqueiro'!B$1:B$170,"0")</f>
        <v>1</v>
      </c>
      <c r="F107" s="55" t="str">
        <f>_xlfn.XLOOKUP(A107,Comiters!A$1:A$999,Comiters!B$1:B$999,"0")</f>
        <v>0</v>
      </c>
      <c r="G107"/>
      <c r="H107" t="s">
        <v>6640</v>
      </c>
      <c r="I107" t="s">
        <v>2718</v>
      </c>
      <c r="J107" s="25" t="s">
        <v>1512</v>
      </c>
    </row>
    <row r="108" spans="1:10" s="25" customFormat="1">
      <c r="A108" t="s">
        <v>1842</v>
      </c>
      <c r="B108" t="s">
        <v>1843</v>
      </c>
      <c r="C108"/>
      <c r="D108" t="s">
        <v>1844</v>
      </c>
      <c r="E108" s="3" t="str">
        <f>_xlfn.XLOOKUP(A108,'Badge Arqueiro'!A$1:A$170,'Badge Arqueiro'!B$1:B$170,"0")</f>
        <v>0</v>
      </c>
      <c r="F108" s="55">
        <f>_xlfn.XLOOKUP(A108,Comiters!A$1:A$999,Comiters!B$1:B$999,"0")</f>
        <v>1</v>
      </c>
      <c r="G108"/>
      <c r="H108" t="s">
        <v>12843</v>
      </c>
      <c r="I108" t="s">
        <v>4249</v>
      </c>
      <c r="J108" s="25" t="s">
        <v>1147</v>
      </c>
    </row>
    <row r="109" spans="1:10" s="25" customFormat="1">
      <c r="A109" t="s">
        <v>1079</v>
      </c>
      <c r="B109" t="s">
        <v>1080</v>
      </c>
      <c r="C109"/>
      <c r="D109" t="s">
        <v>1082</v>
      </c>
      <c r="E109" s="3" t="str">
        <f>_xlfn.XLOOKUP(A109,'Badge Arqueiro'!A$1:A$170,'Badge Arqueiro'!B$1:B$170,"0")</f>
        <v>0</v>
      </c>
      <c r="F109" s="55" t="str">
        <f>_xlfn.XLOOKUP(A109,Comiters!A$1:A$999,Comiters!B$1:B$999,"0")</f>
        <v>0</v>
      </c>
      <c r="G109"/>
      <c r="H109" t="s">
        <v>279</v>
      </c>
      <c r="I109" t="s">
        <v>16</v>
      </c>
      <c r="J109" s="25" t="s">
        <v>5385</v>
      </c>
    </row>
    <row r="110" spans="1:10" s="25" customFormat="1">
      <c r="A110" t="s">
        <v>2969</v>
      </c>
      <c r="B110" t="s">
        <v>2970</v>
      </c>
      <c r="C110"/>
      <c r="D110" t="s">
        <v>13315</v>
      </c>
      <c r="E110" s="3" t="str">
        <f>_xlfn.XLOOKUP(A110,'Badge Arqueiro'!A$1:A$170,'Badge Arqueiro'!B$1:B$170,"0")</f>
        <v>0</v>
      </c>
      <c r="F110" s="55" t="str">
        <f>_xlfn.XLOOKUP(A110,Comiters!A$1:A$999,Comiters!B$1:B$999,"0")</f>
        <v>0</v>
      </c>
      <c r="G110"/>
      <c r="H110" t="s">
        <v>6662</v>
      </c>
      <c r="I110" t="s">
        <v>2730</v>
      </c>
      <c r="J110" s="25" t="s">
        <v>356</v>
      </c>
    </row>
    <row r="111" spans="1:10" s="25" customFormat="1">
      <c r="A111" t="s">
        <v>272</v>
      </c>
      <c r="B111" t="s">
        <v>273</v>
      </c>
      <c r="C111"/>
      <c r="D111" t="s">
        <v>275</v>
      </c>
      <c r="E111" s="3" t="str">
        <f>_xlfn.XLOOKUP(A111,'Badge Arqueiro'!A$1:A$170,'Badge Arqueiro'!B$1:B$170,"0")</f>
        <v>0</v>
      </c>
      <c r="F111" s="55">
        <f>_xlfn.XLOOKUP(A111,Comiters!A$1:A$999,Comiters!B$1:B$999,"0")</f>
        <v>1</v>
      </c>
      <c r="G111"/>
      <c r="H111" t="s">
        <v>2605</v>
      </c>
      <c r="I111" t="s">
        <v>11255</v>
      </c>
      <c r="J111" s="25" t="s">
        <v>1817</v>
      </c>
    </row>
    <row r="112" spans="1:10" s="25" customFormat="1">
      <c r="A112" t="s">
        <v>1512</v>
      </c>
      <c r="B112" t="s">
        <v>1513</v>
      </c>
      <c r="C112"/>
      <c r="D112" t="s">
        <v>1514</v>
      </c>
      <c r="E112" s="3" t="str">
        <f>_xlfn.XLOOKUP(A112,'Badge Arqueiro'!A$1:A$170,'Badge Arqueiro'!B$1:B$170,"0")</f>
        <v>0</v>
      </c>
      <c r="F112" s="55">
        <f>_xlfn.XLOOKUP(A112,Comiters!A$1:A$999,Comiters!B$1:B$999,"0")</f>
        <v>1</v>
      </c>
      <c r="G112"/>
      <c r="H112" t="s">
        <v>13272</v>
      </c>
      <c r="I112" t="s">
        <v>11753</v>
      </c>
      <c r="J112" s="25" t="s">
        <v>1154</v>
      </c>
    </row>
    <row r="113" spans="1:10" s="25" customFormat="1">
      <c r="A113" t="s">
        <v>5178</v>
      </c>
      <c r="B113" t="s">
        <v>7370</v>
      </c>
      <c r="C113"/>
      <c r="D113" t="s">
        <v>12643</v>
      </c>
      <c r="E113" s="3" t="str">
        <f>_xlfn.XLOOKUP(A113,'Badge Arqueiro'!A$1:A$170,'Badge Arqueiro'!B$1:B$170,"0")</f>
        <v>0</v>
      </c>
      <c r="F113" s="55" t="str">
        <f>_xlfn.XLOOKUP(A113,Comiters!A$1:A$999,Comiters!B$1:B$999,"0")</f>
        <v>0</v>
      </c>
      <c r="G113"/>
      <c r="H113" t="s">
        <v>13268</v>
      </c>
      <c r="I113" t="s">
        <v>73</v>
      </c>
      <c r="J113" s="25" t="s">
        <v>366</v>
      </c>
    </row>
    <row r="114" spans="1:10" s="25" customFormat="1">
      <c r="A114" t="s">
        <v>6140</v>
      </c>
      <c r="B114" t="s">
        <v>11339</v>
      </c>
      <c r="C114"/>
      <c r="D114" t="s">
        <v>11425</v>
      </c>
      <c r="E114" s="3" t="str">
        <f>_xlfn.XLOOKUP(A114,'Badge Arqueiro'!A$1:A$170,'Badge Arqueiro'!B$1:B$170,"0")</f>
        <v>0</v>
      </c>
      <c r="F114" s="55" t="str">
        <f>_xlfn.XLOOKUP(A114,Comiters!A$1:A$999,Comiters!B$1:B$999,"0")</f>
        <v>0</v>
      </c>
      <c r="G114"/>
      <c r="H114" t="s">
        <v>1753</v>
      </c>
      <c r="I114" t="s">
        <v>12374</v>
      </c>
      <c r="J114" s="25" t="s">
        <v>2119</v>
      </c>
    </row>
    <row r="115" spans="1:10" s="25" customFormat="1">
      <c r="A115" t="s">
        <v>848</v>
      </c>
      <c r="B115" t="s">
        <v>849</v>
      </c>
      <c r="C115"/>
      <c r="D115" t="s">
        <v>851</v>
      </c>
      <c r="E115" s="3" t="str">
        <f>_xlfn.XLOOKUP(A115,'Badge Arqueiro'!A$1:A$170,'Badge Arqueiro'!B$1:B$170,"0")</f>
        <v>0</v>
      </c>
      <c r="F115" s="55">
        <f>_xlfn.XLOOKUP(A115,Comiters!A$1:A$999,Comiters!B$1:B$999,"0")</f>
        <v>1</v>
      </c>
      <c r="G115"/>
      <c r="H115" t="s">
        <v>4924</v>
      </c>
      <c r="I115" t="s">
        <v>31</v>
      </c>
      <c r="J115" s="25" t="s">
        <v>624</v>
      </c>
    </row>
    <row r="116" spans="1:10" s="25" customFormat="1">
      <c r="A116" t="s">
        <v>5973</v>
      </c>
      <c r="B116" t="s">
        <v>13342</v>
      </c>
      <c r="C116"/>
      <c r="D116" t="s">
        <v>13343</v>
      </c>
      <c r="E116" s="3" t="str">
        <f>_xlfn.XLOOKUP(A116,'Badge Arqueiro'!A$1:A$170,'Badge Arqueiro'!B$1:B$170,"0")</f>
        <v>0</v>
      </c>
      <c r="F116" s="55" t="str">
        <f>_xlfn.XLOOKUP(A116,Comiters!A$1:A$999,Comiters!B$1:B$999,"0")</f>
        <v>0</v>
      </c>
      <c r="G116"/>
      <c r="H116" t="s">
        <v>1057</v>
      </c>
      <c r="I116" t="s">
        <v>4198</v>
      </c>
      <c r="J116" s="25" t="s">
        <v>1532</v>
      </c>
    </row>
    <row r="117" spans="1:10" s="25" customFormat="1">
      <c r="A117" t="s">
        <v>2166</v>
      </c>
      <c r="B117" t="s">
        <v>2167</v>
      </c>
      <c r="C117"/>
      <c r="D117" t="s">
        <v>2169</v>
      </c>
      <c r="E117" s="3" t="str">
        <f>_xlfn.XLOOKUP(A117,'Badge Arqueiro'!A$1:A$170,'Badge Arqueiro'!B$1:B$170,"0")</f>
        <v>0</v>
      </c>
      <c r="F117" s="55" t="str">
        <f>_xlfn.XLOOKUP(A117,Comiters!A$1:A$999,Comiters!B$1:B$999,"0")</f>
        <v>0</v>
      </c>
      <c r="G117"/>
      <c r="H117" t="s">
        <v>2174</v>
      </c>
      <c r="I117" t="s">
        <v>26</v>
      </c>
      <c r="J117" t="s">
        <v>1842</v>
      </c>
    </row>
    <row r="118" spans="1:10" s="25" customFormat="1">
      <c r="A118"/>
      <c r="B118"/>
      <c r="C118"/>
      <c r="D118"/>
      <c r="E118" s="3"/>
      <c r="F118" s="55"/>
      <c r="G118"/>
      <c r="H118" t="s">
        <v>4656</v>
      </c>
      <c r="I118" t="s">
        <v>4227</v>
      </c>
      <c r="J118" s="25" t="s">
        <v>2955</v>
      </c>
    </row>
    <row r="119" spans="1:10" s="25" customFormat="1">
      <c r="A119"/>
      <c r="B119"/>
      <c r="C119"/>
      <c r="D119"/>
      <c r="E119" s="3"/>
      <c r="F119" s="55"/>
      <c r="G119"/>
      <c r="H119" t="s">
        <v>3688</v>
      </c>
      <c r="I119" t="s">
        <v>3957</v>
      </c>
      <c r="J119" t="s">
        <v>1204</v>
      </c>
    </row>
    <row r="120" spans="1:10" s="25" customFormat="1">
      <c r="A120"/>
      <c r="B120"/>
      <c r="C120"/>
      <c r="D120"/>
      <c r="E120" s="3"/>
      <c r="F120" s="55"/>
      <c r="G120"/>
      <c r="H120" t="s">
        <v>3623</v>
      </c>
      <c r="I120" t="s">
        <v>7227</v>
      </c>
      <c r="J120" t="s">
        <v>13184</v>
      </c>
    </row>
    <row r="121" spans="1:10" s="25" customFormat="1">
      <c r="A121"/>
      <c r="B121"/>
      <c r="C121"/>
      <c r="D121"/>
      <c r="E121" s="3"/>
      <c r="F121" s="55"/>
      <c r="G121"/>
      <c r="H121" t="s">
        <v>7422</v>
      </c>
      <c r="I121" t="s">
        <v>12263</v>
      </c>
      <c r="J121" s="25" t="s">
        <v>2261</v>
      </c>
    </row>
    <row r="122" spans="1:10" s="25" customFormat="1">
      <c r="A122"/>
      <c r="B122"/>
      <c r="C122"/>
      <c r="D122"/>
      <c r="E122" s="3"/>
      <c r="F122" s="55"/>
      <c r="G122"/>
      <c r="H122" t="s">
        <v>6484</v>
      </c>
      <c r="I122" t="s">
        <v>12745</v>
      </c>
      <c r="J122" s="25" t="s">
        <v>13350</v>
      </c>
    </row>
    <row r="123" spans="1:10" s="25" customFormat="1">
      <c r="A123"/>
      <c r="B123"/>
      <c r="C123"/>
      <c r="D123"/>
      <c r="E123" s="3">
        <f>SUM(E4:E117)</f>
        <v>6</v>
      </c>
      <c r="F123" s="55"/>
      <c r="G123"/>
      <c r="H123" t="s">
        <v>6190</v>
      </c>
      <c r="I123" t="s">
        <v>12738</v>
      </c>
      <c r="J123" t="s">
        <v>394</v>
      </c>
    </row>
    <row r="124" spans="1:10" s="25" customFormat="1">
      <c r="A124"/>
      <c r="B124"/>
      <c r="C124"/>
      <c r="D124"/>
      <c r="E124" s="3"/>
      <c r="F124" s="55"/>
      <c r="G124"/>
      <c r="H124" t="s">
        <v>4646</v>
      </c>
      <c r="I124" t="s">
        <v>12741</v>
      </c>
      <c r="J124" s="25" t="s">
        <v>2969</v>
      </c>
    </row>
    <row r="125" spans="1:10" s="25" customFormat="1">
      <c r="A125"/>
      <c r="B125"/>
      <c r="C125"/>
      <c r="D125"/>
      <c r="E125" s="3"/>
      <c r="F125" s="55"/>
      <c r="G125"/>
      <c r="H125" t="s">
        <v>4963</v>
      </c>
      <c r="J125" s="25" t="s">
        <v>3597</v>
      </c>
    </row>
    <row r="126" spans="1:10" s="25" customFormat="1">
      <c r="A126"/>
      <c r="B126"/>
      <c r="C126"/>
      <c r="D126"/>
      <c r="E126" s="3"/>
      <c r="F126" s="55"/>
      <c r="G126"/>
      <c r="H126" t="s">
        <v>2884</v>
      </c>
      <c r="J126" s="25" t="s">
        <v>13344</v>
      </c>
    </row>
    <row r="127" spans="1:10" s="25" customFormat="1">
      <c r="A127"/>
      <c r="B127"/>
      <c r="C127"/>
      <c r="D127"/>
      <c r="E127" s="3"/>
      <c r="F127" s="55"/>
      <c r="G127"/>
      <c r="H127" t="s">
        <v>5405</v>
      </c>
      <c r="J127" t="s">
        <v>12591</v>
      </c>
    </row>
    <row r="128" spans="1:10" s="25" customFormat="1">
      <c r="A128"/>
      <c r="B128"/>
      <c r="C128"/>
      <c r="D128"/>
      <c r="E128" s="3"/>
      <c r="F128" s="55"/>
      <c r="G128"/>
      <c r="H128" t="s">
        <v>5660</v>
      </c>
      <c r="J128" t="s">
        <v>11236</v>
      </c>
    </row>
    <row r="129" spans="1:10" s="25" customFormat="1">
      <c r="A129"/>
      <c r="B129"/>
      <c r="C129"/>
      <c r="D129"/>
      <c r="E129" s="3"/>
      <c r="F129" s="55"/>
      <c r="G129"/>
      <c r="H129" t="s">
        <v>2890</v>
      </c>
      <c r="J129" t="s">
        <v>13347</v>
      </c>
    </row>
    <row r="130" spans="1:10" s="25" customFormat="1">
      <c r="A130"/>
      <c r="B130"/>
      <c r="C130"/>
      <c r="D130"/>
      <c r="E130" s="3"/>
      <c r="F130" s="55"/>
      <c r="G130"/>
      <c r="H130" t="s">
        <v>1306</v>
      </c>
      <c r="J130" t="s">
        <v>3646</v>
      </c>
    </row>
    <row r="131" spans="1:10" s="25" customFormat="1">
      <c r="A131"/>
      <c r="B131"/>
      <c r="C131"/>
      <c r="D131"/>
      <c r="E131" s="3"/>
      <c r="F131" s="55"/>
      <c r="G131"/>
      <c r="H131" t="s">
        <v>13270</v>
      </c>
      <c r="J131" t="s">
        <v>2718</v>
      </c>
    </row>
    <row r="132" spans="1:10" s="25" customFormat="1">
      <c r="A132"/>
      <c r="B132"/>
      <c r="C132"/>
      <c r="D132"/>
      <c r="E132" s="3"/>
      <c r="F132" s="55"/>
      <c r="G132"/>
      <c r="H132" t="s">
        <v>6641</v>
      </c>
      <c r="J132" t="s">
        <v>7229</v>
      </c>
    </row>
    <row r="133" spans="1:10" s="25" customFormat="1">
      <c r="A133"/>
      <c r="B133"/>
      <c r="C133"/>
      <c r="D133"/>
      <c r="E133" s="3"/>
      <c r="F133" s="55"/>
      <c r="G133"/>
      <c r="H133" t="s">
        <v>1476</v>
      </c>
      <c r="J133" t="s">
        <v>2730</v>
      </c>
    </row>
    <row r="134" spans="1:10" s="25" customFormat="1">
      <c r="A134"/>
      <c r="B134"/>
      <c r="C134"/>
      <c r="D134"/>
      <c r="E134" s="3"/>
      <c r="F134" s="55"/>
      <c r="G134"/>
      <c r="H134" t="s">
        <v>1106</v>
      </c>
      <c r="J134" t="s">
        <v>11753</v>
      </c>
    </row>
    <row r="135" spans="1:10" s="25" customFormat="1">
      <c r="A135"/>
      <c r="B135"/>
      <c r="C135"/>
      <c r="D135"/>
      <c r="E135" s="3"/>
      <c r="F135" s="55"/>
      <c r="G135"/>
      <c r="H135" t="s">
        <v>552</v>
      </c>
      <c r="J135" t="s">
        <v>13349</v>
      </c>
    </row>
    <row r="136" spans="1:10" s="25" customFormat="1">
      <c r="A136"/>
      <c r="B136"/>
      <c r="C136"/>
      <c r="D136"/>
      <c r="E136" s="3"/>
      <c r="F136" s="55"/>
      <c r="G136"/>
      <c r="H136" t="s">
        <v>5908</v>
      </c>
      <c r="J136" t="s">
        <v>2736</v>
      </c>
    </row>
    <row r="137" spans="1:10" s="25" customFormat="1">
      <c r="A137"/>
      <c r="B137"/>
      <c r="C137"/>
      <c r="D137"/>
      <c r="E137" s="3"/>
      <c r="F137" s="55"/>
      <c r="G137"/>
      <c r="H137" t="s">
        <v>6813</v>
      </c>
      <c r="J137" t="s">
        <v>12377</v>
      </c>
    </row>
    <row r="138" spans="1:10" s="25" customFormat="1">
      <c r="A138"/>
      <c r="B138"/>
      <c r="C138"/>
      <c r="D138"/>
      <c r="E138" s="3"/>
      <c r="F138" s="55"/>
      <c r="G138"/>
      <c r="H138" t="s">
        <v>2280</v>
      </c>
      <c r="J138" t="s">
        <v>7420</v>
      </c>
    </row>
    <row r="139" spans="1:10" s="25" customFormat="1">
      <c r="A139"/>
      <c r="B139"/>
      <c r="C139"/>
      <c r="D139"/>
      <c r="E139" s="3"/>
      <c r="F139" s="55"/>
      <c r="G139"/>
      <c r="H139" t="s">
        <v>1112</v>
      </c>
      <c r="J139" t="s">
        <v>12594</v>
      </c>
    </row>
    <row r="140" spans="1:10" s="25" customFormat="1">
      <c r="A140"/>
      <c r="B140"/>
      <c r="C140"/>
      <c r="D140"/>
      <c r="E140" s="3"/>
      <c r="F140" s="55"/>
      <c r="G140"/>
      <c r="H140" t="s">
        <v>6575</v>
      </c>
      <c r="J140" t="s">
        <v>12263</v>
      </c>
    </row>
    <row r="141" spans="1:10" s="25" customFormat="1">
      <c r="A141"/>
      <c r="B141"/>
      <c r="C141"/>
      <c r="D141"/>
      <c r="E141" s="3"/>
      <c r="F141" s="55"/>
      <c r="G141"/>
      <c r="H141" t="s">
        <v>318</v>
      </c>
      <c r="J141" t="s">
        <v>12376</v>
      </c>
    </row>
    <row r="142" spans="1:10" s="25" customFormat="1">
      <c r="A142"/>
      <c r="B142"/>
      <c r="C142"/>
      <c r="D142"/>
      <c r="E142" s="3"/>
      <c r="F142" s="55"/>
      <c r="G142"/>
      <c r="H142" t="s">
        <v>1792</v>
      </c>
      <c r="J142" t="s">
        <v>12743</v>
      </c>
    </row>
    <row r="143" spans="1:10" s="25" customFormat="1">
      <c r="A143"/>
      <c r="B143"/>
      <c r="C143"/>
      <c r="D143"/>
      <c r="E143" s="3"/>
      <c r="F143" s="55"/>
      <c r="G143"/>
      <c r="H143" t="s">
        <v>6458</v>
      </c>
      <c r="J143" t="s">
        <v>12598</v>
      </c>
    </row>
    <row r="144" spans="1:10" s="25" customFormat="1">
      <c r="A144"/>
      <c r="B144"/>
      <c r="C144"/>
      <c r="D144"/>
      <c r="E144" s="3"/>
      <c r="F144" s="55"/>
      <c r="G144"/>
      <c r="H144" t="s">
        <v>1318</v>
      </c>
      <c r="J144" s="25" t="s">
        <v>12747</v>
      </c>
    </row>
    <row r="145" spans="1:8" s="25" customFormat="1">
      <c r="A145"/>
      <c r="B145"/>
      <c r="C145"/>
      <c r="D145"/>
      <c r="E145" s="3"/>
      <c r="F145" s="55"/>
      <c r="G145"/>
      <c r="H145" t="s">
        <v>332</v>
      </c>
    </row>
    <row r="146" spans="1:8" s="25" customFormat="1">
      <c r="A146"/>
      <c r="B146"/>
      <c r="C146"/>
      <c r="D146"/>
      <c r="E146" s="3"/>
      <c r="F146" s="55"/>
      <c r="G146"/>
      <c r="H146" t="s">
        <v>5986</v>
      </c>
    </row>
    <row r="147" spans="1:8" s="25" customFormat="1">
      <c r="A147"/>
      <c r="B147"/>
      <c r="C147"/>
      <c r="D147"/>
      <c r="E147" s="3"/>
      <c r="F147" s="55"/>
      <c r="G147"/>
      <c r="H147" t="s">
        <v>6207</v>
      </c>
    </row>
    <row r="148" spans="1:8" s="25" customFormat="1">
      <c r="A148"/>
      <c r="B148"/>
      <c r="C148"/>
      <c r="D148"/>
      <c r="E148" s="3"/>
      <c r="F148" s="55"/>
      <c r="G148"/>
      <c r="H148" t="s">
        <v>335</v>
      </c>
    </row>
    <row r="149" spans="1:8" s="25" customFormat="1">
      <c r="A149"/>
      <c r="B149"/>
      <c r="C149"/>
      <c r="D149"/>
      <c r="E149" s="3"/>
      <c r="F149" s="55"/>
      <c r="G149"/>
      <c r="H149" t="s">
        <v>339</v>
      </c>
    </row>
    <row r="150" spans="1:8" s="25" customFormat="1">
      <c r="A150"/>
      <c r="B150"/>
      <c r="C150"/>
      <c r="D150"/>
      <c r="E150" s="3"/>
      <c r="F150" s="55"/>
      <c r="G150"/>
      <c r="H150" t="s">
        <v>1127</v>
      </c>
    </row>
    <row r="151" spans="1:8" s="25" customFormat="1">
      <c r="A151"/>
      <c r="B151"/>
      <c r="C151"/>
      <c r="D151"/>
      <c r="E151" s="3"/>
      <c r="F151" s="55"/>
      <c r="G151"/>
      <c r="H151" t="s">
        <v>1506</v>
      </c>
    </row>
    <row r="152" spans="1:8" s="25" customFormat="1">
      <c r="A152"/>
      <c r="B152"/>
      <c r="C152"/>
      <c r="D152"/>
      <c r="E152" s="3"/>
      <c r="F152" s="55"/>
      <c r="G152"/>
      <c r="H152" t="s">
        <v>11920</v>
      </c>
    </row>
    <row r="153" spans="1:8" s="25" customFormat="1">
      <c r="A153"/>
      <c r="B153"/>
      <c r="C153"/>
      <c r="D153"/>
      <c r="E153" s="3"/>
      <c r="F153" s="55"/>
      <c r="G153"/>
      <c r="H153" t="s">
        <v>3668</v>
      </c>
    </row>
    <row r="154" spans="1:8" s="25" customFormat="1">
      <c r="A154"/>
      <c r="B154"/>
      <c r="C154"/>
      <c r="D154"/>
      <c r="E154" s="3"/>
      <c r="F154" s="55"/>
      <c r="G154"/>
      <c r="H154" t="s">
        <v>4488</v>
      </c>
    </row>
    <row r="155" spans="1:8" s="25" customFormat="1">
      <c r="A155"/>
      <c r="B155"/>
      <c r="C155"/>
      <c r="D155"/>
      <c r="E155" s="3"/>
      <c r="F155" s="55"/>
      <c r="G155"/>
      <c r="H155" t="s">
        <v>1321</v>
      </c>
    </row>
    <row r="156" spans="1:8" s="25" customFormat="1">
      <c r="A156"/>
      <c r="B156"/>
      <c r="C156"/>
      <c r="D156"/>
      <c r="E156" s="3"/>
      <c r="F156" s="55"/>
      <c r="G156"/>
      <c r="H156" t="s">
        <v>3727</v>
      </c>
    </row>
    <row r="157" spans="1:8" s="25" customFormat="1">
      <c r="A157"/>
      <c r="B157"/>
      <c r="C157"/>
      <c r="D157"/>
      <c r="E157" s="3"/>
      <c r="F157" s="55"/>
      <c r="G157"/>
      <c r="H157" t="s">
        <v>1512</v>
      </c>
    </row>
    <row r="158" spans="1:8" s="25" customFormat="1">
      <c r="A158"/>
      <c r="B158"/>
      <c r="C158"/>
      <c r="D158"/>
      <c r="E158" s="3"/>
      <c r="F158" s="55"/>
      <c r="G158"/>
      <c r="H158" t="s">
        <v>5385</v>
      </c>
    </row>
    <row r="159" spans="1:8" s="25" customFormat="1">
      <c r="A159"/>
      <c r="B159"/>
      <c r="C159"/>
      <c r="D159"/>
      <c r="E159" s="3"/>
      <c r="F159" s="55"/>
      <c r="G159"/>
      <c r="H159" t="s">
        <v>359</v>
      </c>
    </row>
    <row r="160" spans="1:8" s="25" customFormat="1">
      <c r="A160"/>
      <c r="B160"/>
      <c r="C160"/>
      <c r="D160"/>
      <c r="E160" s="3"/>
      <c r="F160" s="55"/>
      <c r="G160"/>
      <c r="H160" t="s">
        <v>6359</v>
      </c>
    </row>
    <row r="161" spans="1:8" s="25" customFormat="1">
      <c r="A161"/>
      <c r="B161"/>
      <c r="C161"/>
      <c r="D161"/>
      <c r="E161" s="3"/>
      <c r="F161" s="55"/>
      <c r="G161"/>
      <c r="H161" t="s">
        <v>4978</v>
      </c>
    </row>
    <row r="162" spans="1:8" s="25" customFormat="1">
      <c r="A162"/>
      <c r="B162"/>
      <c r="C162"/>
      <c r="D162"/>
      <c r="E162" s="3"/>
      <c r="F162" s="55"/>
      <c r="G162"/>
      <c r="H162" t="s">
        <v>7096</v>
      </c>
    </row>
    <row r="163" spans="1:8" s="25" customFormat="1">
      <c r="A163"/>
      <c r="B163"/>
      <c r="C163"/>
      <c r="D163"/>
      <c r="E163" s="3"/>
      <c r="F163" s="55"/>
      <c r="G163"/>
      <c r="H163" t="s">
        <v>1817</v>
      </c>
    </row>
    <row r="164" spans="1:8" s="25" customFormat="1">
      <c r="A164"/>
      <c r="B164"/>
      <c r="C164"/>
      <c r="D164"/>
      <c r="E164" s="3"/>
      <c r="F164" s="55"/>
      <c r="G164"/>
      <c r="H164" t="s">
        <v>1154</v>
      </c>
    </row>
    <row r="165" spans="1:8" s="25" customFormat="1">
      <c r="A165"/>
      <c r="B165"/>
      <c r="C165"/>
      <c r="D165"/>
      <c r="E165" s="3"/>
      <c r="F165" s="55"/>
      <c r="G165"/>
      <c r="H165" t="s">
        <v>4856</v>
      </c>
    </row>
    <row r="166" spans="1:8" s="25" customFormat="1">
      <c r="A166"/>
      <c r="B166"/>
      <c r="C166"/>
      <c r="D166"/>
      <c r="E166" s="3"/>
      <c r="F166" s="55"/>
      <c r="G166"/>
      <c r="H166" t="s">
        <v>1165</v>
      </c>
    </row>
    <row r="167" spans="1:8" s="25" customFormat="1">
      <c r="A167"/>
      <c r="B167"/>
      <c r="C167"/>
      <c r="D167"/>
      <c r="E167" s="3"/>
      <c r="F167" s="55"/>
      <c r="G167"/>
      <c r="H167" t="s">
        <v>6414</v>
      </c>
    </row>
    <row r="168" spans="1:8" s="25" customFormat="1">
      <c r="A168"/>
      <c r="B168"/>
      <c r="C168"/>
      <c r="D168"/>
      <c r="E168" s="3"/>
      <c r="F168" s="55"/>
      <c r="G168"/>
      <c r="H168" t="s">
        <v>1821</v>
      </c>
    </row>
    <row r="169" spans="1:8" s="25" customFormat="1">
      <c r="A169"/>
      <c r="B169"/>
      <c r="C169"/>
      <c r="D169"/>
      <c r="E169" s="3"/>
      <c r="F169" s="55"/>
      <c r="G169"/>
      <c r="H169" t="s">
        <v>5244</v>
      </c>
    </row>
    <row r="170" spans="1:8" s="25" customFormat="1">
      <c r="A170"/>
      <c r="B170"/>
      <c r="C170"/>
      <c r="D170"/>
      <c r="E170" s="3"/>
      <c r="F170" s="55"/>
      <c r="G170"/>
      <c r="H170" t="s">
        <v>5858</v>
      </c>
    </row>
    <row r="171" spans="1:8" s="25" customFormat="1">
      <c r="A171"/>
      <c r="B171"/>
      <c r="C171"/>
      <c r="D171"/>
      <c r="E171" s="3"/>
      <c r="F171" s="55"/>
      <c r="G171"/>
      <c r="H171" t="s">
        <v>1825</v>
      </c>
    </row>
    <row r="172" spans="1:8" s="25" customFormat="1">
      <c r="A172"/>
      <c r="B172"/>
      <c r="C172"/>
      <c r="D172"/>
      <c r="E172" s="3"/>
      <c r="F172" s="55"/>
      <c r="G172"/>
      <c r="H172" t="s">
        <v>714</v>
      </c>
    </row>
    <row r="173" spans="1:8" s="25" customFormat="1">
      <c r="A173"/>
      <c r="B173"/>
      <c r="C173"/>
      <c r="D173"/>
      <c r="E173" s="3"/>
      <c r="F173" s="55"/>
      <c r="G173"/>
      <c r="H173" t="s">
        <v>4868</v>
      </c>
    </row>
    <row r="174" spans="1:8" s="25" customFormat="1">
      <c r="A174"/>
      <c r="B174"/>
      <c r="C174"/>
      <c r="D174"/>
      <c r="E174" s="3"/>
      <c r="F174" s="55"/>
      <c r="G174"/>
      <c r="H174" t="s">
        <v>5264</v>
      </c>
    </row>
    <row r="175" spans="1:8" s="25" customFormat="1">
      <c r="A175"/>
      <c r="B175"/>
      <c r="C175"/>
      <c r="D175"/>
      <c r="E175" s="3"/>
      <c r="F175" s="55"/>
      <c r="G175"/>
      <c r="H175" t="s">
        <v>3764</v>
      </c>
    </row>
    <row r="176" spans="1:8" s="25" customFormat="1">
      <c r="A176"/>
      <c r="B176"/>
      <c r="C176"/>
      <c r="D176"/>
      <c r="E176" s="3"/>
      <c r="F176" s="55"/>
      <c r="G176"/>
      <c r="H176" t="s">
        <v>6487</v>
      </c>
    </row>
    <row r="177" spans="1:8" s="25" customFormat="1">
      <c r="A177"/>
      <c r="B177"/>
      <c r="C177"/>
      <c r="D177"/>
      <c r="E177" s="3"/>
      <c r="F177" s="55"/>
      <c r="G177"/>
      <c r="H177" t="s">
        <v>1191</v>
      </c>
    </row>
    <row r="178" spans="1:8" s="25" customFormat="1">
      <c r="A178"/>
      <c r="B178"/>
      <c r="C178"/>
      <c r="D178"/>
      <c r="E178" s="3"/>
      <c r="F178" s="55"/>
      <c r="G178"/>
      <c r="H178" t="s">
        <v>624</v>
      </c>
    </row>
    <row r="179" spans="1:8" s="25" customFormat="1">
      <c r="A179"/>
      <c r="B179"/>
      <c r="C179"/>
      <c r="D179"/>
      <c r="E179" s="3"/>
      <c r="F179" s="55"/>
      <c r="G179"/>
      <c r="H179" t="s">
        <v>1201</v>
      </c>
    </row>
    <row r="180" spans="1:8" s="25" customFormat="1">
      <c r="A180"/>
      <c r="B180"/>
      <c r="C180"/>
      <c r="D180"/>
      <c r="E180" s="3"/>
      <c r="F180" s="55"/>
      <c r="G180"/>
      <c r="H180" t="s">
        <v>5237</v>
      </c>
    </row>
    <row r="181" spans="1:8" s="25" customFormat="1">
      <c r="A181"/>
      <c r="B181"/>
      <c r="C181"/>
      <c r="D181"/>
      <c r="E181" s="3"/>
      <c r="F181" s="55"/>
      <c r="G181"/>
      <c r="H181" t="s">
        <v>387</v>
      </c>
    </row>
    <row r="182" spans="1:8" s="25" customFormat="1">
      <c r="A182"/>
      <c r="B182"/>
      <c r="C182"/>
      <c r="D182"/>
      <c r="E182" s="3"/>
      <c r="F182" s="55"/>
      <c r="G182"/>
      <c r="H182" t="s">
        <v>5807</v>
      </c>
    </row>
    <row r="183" spans="1:8" s="25" customFormat="1">
      <c r="A183"/>
      <c r="B183"/>
      <c r="C183"/>
      <c r="D183"/>
      <c r="E183" s="3"/>
      <c r="F183" s="55"/>
      <c r="G183"/>
      <c r="H183" t="s">
        <v>1212</v>
      </c>
    </row>
    <row r="184" spans="1:8" s="25" customFormat="1">
      <c r="A184"/>
      <c r="B184"/>
      <c r="C184"/>
      <c r="D184"/>
      <c r="E184" s="3"/>
      <c r="F184" s="55"/>
      <c r="G184"/>
      <c r="H184" t="s">
        <v>3597</v>
      </c>
    </row>
    <row r="185" spans="1:8" s="25" customFormat="1">
      <c r="A185"/>
      <c r="B185"/>
      <c r="C185"/>
      <c r="D185"/>
      <c r="E185" s="3"/>
      <c r="F185" s="55"/>
      <c r="G185"/>
      <c r="H185" t="s">
        <v>2973</v>
      </c>
    </row>
    <row r="186" spans="1:8" s="25" customFormat="1">
      <c r="A186"/>
      <c r="B186"/>
      <c r="C186"/>
      <c r="D186" s="2"/>
      <c r="E186" s="3"/>
      <c r="F186" s="3"/>
      <c r="G186"/>
      <c r="H186" t="s">
        <v>646</v>
      </c>
    </row>
    <row r="187" spans="1:8" s="25" customFormat="1">
      <c r="A187"/>
      <c r="B187"/>
      <c r="C187"/>
      <c r="D187"/>
      <c r="E187" s="3"/>
      <c r="F187" s="3"/>
      <c r="G187"/>
      <c r="H187" t="s">
        <v>403</v>
      </c>
    </row>
    <row r="188" spans="1:8" s="25" customFormat="1">
      <c r="A188"/>
      <c r="B188"/>
      <c r="C188"/>
      <c r="D188"/>
      <c r="E188" s="3"/>
      <c r="F188" s="55"/>
      <c r="G188"/>
      <c r="H188" t="s">
        <v>12596</v>
      </c>
    </row>
    <row r="189" spans="1:8" s="25" customFormat="1">
      <c r="A189"/>
      <c r="B189"/>
      <c r="C189"/>
      <c r="D189"/>
      <c r="E189" s="3"/>
      <c r="F189" s="55"/>
      <c r="G189"/>
      <c r="H189" t="s">
        <v>11512</v>
      </c>
    </row>
    <row r="190" spans="1:8" s="25" customFormat="1">
      <c r="A190"/>
      <c r="B190"/>
      <c r="C190"/>
      <c r="D190"/>
      <c r="E190" s="3"/>
      <c r="F190" s="3"/>
      <c r="G190"/>
      <c r="H190" t="s">
        <v>113</v>
      </c>
    </row>
    <row r="191" spans="1:8" s="25" customFormat="1">
      <c r="A191"/>
      <c r="B191"/>
      <c r="C191"/>
      <c r="D191"/>
      <c r="E191" s="3"/>
      <c r="F191" s="55"/>
      <c r="G191"/>
      <c r="H191" t="s">
        <v>11237</v>
      </c>
    </row>
    <row r="192" spans="1:8" s="25" customFormat="1">
      <c r="A192"/>
      <c r="B192"/>
      <c r="C192"/>
      <c r="D192"/>
      <c r="E192" s="3"/>
      <c r="F192" s="55"/>
      <c r="G192"/>
      <c r="H192" t="s">
        <v>1415</v>
      </c>
    </row>
    <row r="193" spans="1:8" s="25" customFormat="1">
      <c r="A193"/>
      <c r="B193"/>
      <c r="C193"/>
      <c r="D193"/>
      <c r="E193" s="3"/>
      <c r="F193" s="55"/>
      <c r="G193"/>
      <c r="H193" t="s">
        <v>73</v>
      </c>
    </row>
    <row r="194" spans="1:8" s="25" customFormat="1">
      <c r="A194"/>
      <c r="B194"/>
      <c r="C194"/>
      <c r="D194"/>
      <c r="E194" s="3"/>
      <c r="F194" s="55"/>
      <c r="G194"/>
      <c r="H194" t="s">
        <v>4247</v>
      </c>
    </row>
    <row r="195" spans="1:8" s="25" customFormat="1">
      <c r="A195"/>
      <c r="B195"/>
      <c r="C195"/>
      <c r="D195"/>
      <c r="E195" s="3"/>
      <c r="F195" s="55"/>
      <c r="G195"/>
      <c r="H195" t="s">
        <v>11899</v>
      </c>
    </row>
    <row r="196" spans="1:8" s="25" customFormat="1">
      <c r="A196"/>
      <c r="B196"/>
      <c r="C196"/>
      <c r="D196"/>
      <c r="E196" s="3"/>
      <c r="F196" s="55"/>
      <c r="G196"/>
      <c r="H196" t="s">
        <v>4228</v>
      </c>
    </row>
    <row r="197" spans="1:8" s="25" customFormat="1">
      <c r="A197"/>
      <c r="B197"/>
      <c r="C197"/>
      <c r="D197"/>
      <c r="E197" s="3"/>
      <c r="F197" s="55"/>
      <c r="G197"/>
      <c r="H197" t="s">
        <v>45</v>
      </c>
    </row>
    <row r="198" spans="1:8" s="25" customFormat="1">
      <c r="A198"/>
      <c r="B198"/>
      <c r="C198"/>
      <c r="D198"/>
      <c r="E198" s="3"/>
      <c r="F198" s="55"/>
      <c r="G198"/>
      <c r="H198" t="s">
        <v>13269</v>
      </c>
    </row>
    <row r="199" spans="1:8" s="25" customFormat="1">
      <c r="A199"/>
      <c r="B199"/>
      <c r="C199"/>
      <c r="D199"/>
      <c r="E199" s="3"/>
      <c r="F199" s="55"/>
      <c r="G199"/>
      <c r="H199" t="s">
        <v>7420</v>
      </c>
    </row>
    <row r="200" spans="1:8" s="25" customFormat="1">
      <c r="A200"/>
      <c r="B200"/>
      <c r="C200"/>
      <c r="D200"/>
      <c r="E200" s="3"/>
      <c r="F200" s="55"/>
      <c r="G200"/>
      <c r="H200" t="s">
        <v>4198</v>
      </c>
    </row>
    <row r="201" spans="1:8" s="25" customFormat="1">
      <c r="A201"/>
      <c r="B201"/>
      <c r="C201"/>
      <c r="D201"/>
      <c r="E201" s="3"/>
      <c r="F201" s="55"/>
      <c r="G201"/>
      <c r="H201" t="s">
        <v>4227</v>
      </c>
    </row>
    <row r="202" spans="1:8" s="25" customFormat="1">
      <c r="A202"/>
      <c r="B202"/>
      <c r="C202"/>
      <c r="D202"/>
      <c r="E202" s="3"/>
      <c r="F202" s="55"/>
      <c r="G202"/>
      <c r="H202" t="s">
        <v>105</v>
      </c>
    </row>
    <row r="203" spans="1:8" s="25" customFormat="1">
      <c r="A203"/>
      <c r="B203"/>
      <c r="C203"/>
      <c r="D203"/>
      <c r="E203" s="3"/>
      <c r="F203" s="55"/>
      <c r="G203"/>
      <c r="H203" t="s">
        <v>11296</v>
      </c>
    </row>
    <row r="204" spans="1:8" s="25" customFormat="1">
      <c r="A204"/>
      <c r="B204"/>
      <c r="C204"/>
      <c r="D204"/>
      <c r="E204" s="3"/>
      <c r="F204" s="55"/>
      <c r="G204"/>
      <c r="H204" t="s">
        <v>3957</v>
      </c>
    </row>
    <row r="205" spans="1:8" s="25" customFormat="1">
      <c r="A205"/>
      <c r="B205"/>
      <c r="C205"/>
      <c r="D205"/>
      <c r="E205" s="3"/>
      <c r="F205" s="55"/>
      <c r="G205"/>
      <c r="H205" s="93" t="s">
        <v>7226</v>
      </c>
    </row>
    <row r="206" spans="1:8" s="25" customFormat="1">
      <c r="A206"/>
      <c r="B206"/>
      <c r="C206"/>
      <c r="D206"/>
      <c r="E206" s="3"/>
      <c r="F206" s="55"/>
      <c r="G206"/>
      <c r="H206" t="s">
        <v>11750</v>
      </c>
    </row>
    <row r="207" spans="1:8" s="25" customFormat="1">
      <c r="A207"/>
      <c r="B207"/>
      <c r="C207"/>
      <c r="D207"/>
      <c r="E207" s="3"/>
      <c r="F207" s="55"/>
      <c r="G207"/>
      <c r="H207" t="s">
        <v>12376</v>
      </c>
    </row>
    <row r="208" spans="1:8" s="25" customFormat="1">
      <c r="A208"/>
      <c r="B208"/>
      <c r="C208"/>
      <c r="D208"/>
      <c r="E208" s="3"/>
      <c r="F208" s="55"/>
      <c r="G208"/>
      <c r="H208" t="s">
        <v>12745</v>
      </c>
    </row>
    <row r="209" spans="1:8" s="25" customFormat="1">
      <c r="A209"/>
      <c r="B209"/>
      <c r="C209"/>
      <c r="D209"/>
      <c r="E209" s="3"/>
      <c r="F209" s="55"/>
      <c r="G209"/>
      <c r="H209" t="s">
        <v>12738</v>
      </c>
    </row>
    <row r="210" spans="1:8" s="25" customFormat="1">
      <c r="A210"/>
      <c r="B210"/>
      <c r="C210"/>
      <c r="D210"/>
      <c r="E210" s="3"/>
      <c r="F210" s="55"/>
      <c r="G210"/>
      <c r="H210"/>
    </row>
    <row r="211" spans="1:8" s="25" customFormat="1">
      <c r="A211"/>
      <c r="B211"/>
      <c r="C211"/>
      <c r="D211"/>
      <c r="E211" s="3"/>
      <c r="F211" s="55"/>
      <c r="G211"/>
      <c r="H211" s="3"/>
    </row>
    <row r="212" spans="1:8" s="25" customFormat="1">
      <c r="A212"/>
      <c r="B212"/>
      <c r="C212"/>
      <c r="D212"/>
      <c r="E212" s="3"/>
      <c r="F212" s="55"/>
      <c r="G212"/>
      <c r="H212" s="3"/>
    </row>
    <row r="213" spans="1:8" s="25" customFormat="1">
      <c r="A213"/>
      <c r="B213"/>
      <c r="C213"/>
      <c r="D213"/>
      <c r="E213" s="3"/>
      <c r="F213" s="55"/>
      <c r="G213"/>
      <c r="H213" s="3"/>
    </row>
    <row r="214" spans="1:8" s="25" customFormat="1">
      <c r="A214"/>
      <c r="B214"/>
      <c r="C214"/>
      <c r="D214"/>
      <c r="E214" s="3"/>
      <c r="F214" s="55"/>
      <c r="G214"/>
      <c r="H214" s="3"/>
    </row>
    <row r="215" spans="1:8" s="25" customFormat="1">
      <c r="A215"/>
      <c r="B215"/>
      <c r="C215"/>
      <c r="D215"/>
      <c r="E215" s="3"/>
      <c r="F215" s="55"/>
      <c r="G215"/>
      <c r="H215" s="3"/>
    </row>
    <row r="216" spans="1:8" s="25" customFormat="1">
      <c r="A216"/>
      <c r="B216"/>
      <c r="C216"/>
      <c r="D216"/>
      <c r="E216" s="3"/>
      <c r="F216" s="55"/>
      <c r="G216"/>
      <c r="H216" s="3"/>
    </row>
    <row r="217" spans="1:8" s="25" customFormat="1">
      <c r="A217"/>
      <c r="B217"/>
      <c r="C217"/>
      <c r="D217"/>
      <c r="E217" s="3"/>
      <c r="F217" s="55"/>
      <c r="G217"/>
      <c r="H217" s="3"/>
    </row>
    <row r="218" spans="1:8" s="25" customFormat="1">
      <c r="A218"/>
      <c r="B218"/>
      <c r="C218"/>
      <c r="D218"/>
      <c r="E218" s="3"/>
      <c r="F218" s="55"/>
      <c r="G218"/>
      <c r="H218" s="3"/>
    </row>
    <row r="219" spans="1:8" s="25" customFormat="1">
      <c r="A219"/>
      <c r="B219"/>
      <c r="C219"/>
      <c r="D219"/>
      <c r="E219" s="3"/>
      <c r="F219" s="55"/>
      <c r="G219"/>
      <c r="H219" s="3"/>
    </row>
    <row r="220" spans="1:8" s="25" customFormat="1">
      <c r="A220"/>
      <c r="B220"/>
      <c r="C220"/>
      <c r="D220"/>
      <c r="E220" s="3"/>
      <c r="F220" s="55"/>
      <c r="G220"/>
      <c r="H220" s="3"/>
    </row>
    <row r="221" spans="1:8" s="25" customFormat="1">
      <c r="A221"/>
      <c r="B221"/>
      <c r="C221"/>
      <c r="D221"/>
      <c r="E221" s="3"/>
      <c r="F221" s="55"/>
      <c r="G221"/>
      <c r="H221" s="3"/>
    </row>
    <row r="222" spans="1:8" s="25" customFormat="1">
      <c r="A222"/>
      <c r="B222"/>
      <c r="C222"/>
      <c r="D222"/>
      <c r="E222" s="3"/>
      <c r="F222" s="55"/>
      <c r="G222"/>
      <c r="H222" s="3"/>
    </row>
    <row r="223" spans="1:8" s="25" customFormat="1">
      <c r="A223"/>
      <c r="B223"/>
      <c r="C223"/>
      <c r="D223"/>
      <c r="E223" s="3"/>
      <c r="F223" s="55"/>
      <c r="G223"/>
      <c r="H223" s="3"/>
    </row>
    <row r="224" spans="1:8" s="25" customFormat="1">
      <c r="A224"/>
      <c r="B224"/>
      <c r="C224"/>
      <c r="D224"/>
      <c r="E224" s="3"/>
      <c r="F224" s="55"/>
      <c r="G224"/>
      <c r="H224" s="3"/>
    </row>
    <row r="225" spans="1:8" s="25" customFormat="1">
      <c r="A225"/>
      <c r="B225"/>
      <c r="C225"/>
      <c r="D225"/>
      <c r="E225" s="3"/>
      <c r="F225" s="55"/>
      <c r="G225"/>
      <c r="H225" s="3"/>
    </row>
    <row r="226" spans="1:8" s="25" customFormat="1">
      <c r="A226"/>
      <c r="B226"/>
      <c r="C226"/>
      <c r="D226"/>
      <c r="E226" s="3"/>
      <c r="F226" s="55"/>
      <c r="G226"/>
      <c r="H226" s="3"/>
    </row>
    <row r="227" spans="1:8" s="25" customFormat="1">
      <c r="A227"/>
      <c r="B227"/>
      <c r="C227"/>
      <c r="D227"/>
      <c r="E227" s="3"/>
      <c r="F227" s="55"/>
      <c r="G227"/>
      <c r="H227" s="3"/>
    </row>
    <row r="228" spans="1:8" s="25" customFormat="1">
      <c r="A228"/>
      <c r="D228"/>
      <c r="E228" s="3"/>
      <c r="F228" s="55"/>
      <c r="G228"/>
      <c r="H228" s="3"/>
    </row>
    <row r="229" spans="1:8" s="25" customFormat="1">
      <c r="A229"/>
      <c r="D229"/>
      <c r="E229" s="3"/>
      <c r="F229" s="55"/>
      <c r="G229"/>
      <c r="H229" s="3"/>
    </row>
    <row r="230" spans="1:8" s="25" customFormat="1">
      <c r="A230"/>
      <c r="B230"/>
      <c r="C230"/>
      <c r="D230"/>
      <c r="E230" s="3"/>
      <c r="F230" s="55"/>
      <c r="G230"/>
      <c r="H230" s="3"/>
    </row>
    <row r="231" spans="1:8" s="25" customFormat="1">
      <c r="A231"/>
      <c r="B231"/>
      <c r="C231"/>
      <c r="D231"/>
      <c r="E231" s="3"/>
      <c r="F231" s="55"/>
      <c r="G231"/>
      <c r="H231" s="3"/>
    </row>
    <row r="232" spans="1:8" s="25" customFormat="1">
      <c r="A232"/>
      <c r="B232"/>
      <c r="C232"/>
      <c r="D232"/>
      <c r="E232" s="3"/>
      <c r="F232" s="55"/>
      <c r="G232"/>
      <c r="H232" s="3"/>
    </row>
    <row r="233" spans="1:8" s="25" customFormat="1">
      <c r="A233"/>
      <c r="B233"/>
      <c r="C233"/>
      <c r="D233"/>
      <c r="E233" s="3"/>
      <c r="F233" s="55"/>
      <c r="G233"/>
      <c r="H233" s="3"/>
    </row>
    <row r="234" spans="1:8" s="25" customFormat="1">
      <c r="A234"/>
      <c r="B234"/>
      <c r="C234"/>
      <c r="D234"/>
      <c r="E234" s="3"/>
      <c r="F234" s="3"/>
      <c r="G234"/>
      <c r="H234"/>
    </row>
    <row r="235" spans="1:8" s="25" customFormat="1">
      <c r="A235"/>
      <c r="B235"/>
      <c r="C235"/>
      <c r="D235"/>
      <c r="E235" s="3"/>
      <c r="F235" s="55"/>
      <c r="G235"/>
      <c r="H235"/>
    </row>
    <row r="236" spans="1:8" s="25" customFormat="1">
      <c r="A236"/>
      <c r="B236"/>
      <c r="C236"/>
      <c r="D236"/>
      <c r="E236" s="3"/>
      <c r="F236" s="55"/>
      <c r="G236"/>
      <c r="H236"/>
    </row>
    <row r="237" spans="1:8" s="25" customFormat="1">
      <c r="A237"/>
      <c r="B237"/>
      <c r="C237"/>
      <c r="D237"/>
      <c r="E237" s="3"/>
      <c r="F237" s="55"/>
      <c r="G237"/>
      <c r="H237"/>
    </row>
    <row r="238" spans="1:8" s="25" customFormat="1">
      <c r="A238"/>
      <c r="B238"/>
      <c r="C238"/>
      <c r="D238"/>
      <c r="E238" s="3"/>
      <c r="F238" s="55"/>
      <c r="G238"/>
      <c r="H238"/>
    </row>
    <row r="239" spans="1:8" s="25" customFormat="1">
      <c r="A239"/>
      <c r="B239"/>
      <c r="C239"/>
      <c r="D239"/>
      <c r="E239" s="3"/>
      <c r="F239" s="55"/>
      <c r="G239"/>
      <c r="H239"/>
    </row>
    <row r="240" spans="1:8" s="25" customFormat="1">
      <c r="A240"/>
      <c r="B240"/>
      <c r="C240"/>
      <c r="D240"/>
      <c r="E240" s="3"/>
      <c r="F240" s="55"/>
      <c r="G240"/>
      <c r="H240"/>
    </row>
    <row r="241" spans="1:8" s="25" customFormat="1">
      <c r="A241"/>
      <c r="B241"/>
      <c r="C241"/>
      <c r="D241"/>
      <c r="E241" s="3"/>
      <c r="F241" s="55"/>
      <c r="G241"/>
      <c r="H241"/>
    </row>
    <row r="242" spans="1:8" s="25" customFormat="1">
      <c r="A242"/>
      <c r="B242"/>
      <c r="C242"/>
      <c r="D242"/>
      <c r="E242" s="3"/>
      <c r="F242" s="55"/>
      <c r="G242"/>
      <c r="H242"/>
    </row>
    <row r="243" spans="1:8" s="25" customFormat="1">
      <c r="A243"/>
      <c r="B243"/>
      <c r="C243"/>
      <c r="D243"/>
      <c r="E243" s="3"/>
      <c r="F243" s="55"/>
      <c r="G243"/>
      <c r="H243"/>
    </row>
    <row r="244" spans="1:8" s="25" customFormat="1">
      <c r="A244"/>
      <c r="B244"/>
      <c r="C244"/>
      <c r="D244"/>
      <c r="E244" s="3"/>
      <c r="F244" s="55"/>
      <c r="G244"/>
      <c r="H244"/>
    </row>
    <row r="245" spans="1:8" s="25" customFormat="1">
      <c r="A245"/>
      <c r="B245"/>
      <c r="C245"/>
      <c r="D245"/>
      <c r="E245" s="3"/>
      <c r="F245" s="55"/>
      <c r="G245"/>
      <c r="H245"/>
    </row>
    <row r="246" spans="1:8" s="25" customFormat="1">
      <c r="A246"/>
      <c r="B246"/>
      <c r="C246"/>
      <c r="D246"/>
      <c r="E246" s="3"/>
      <c r="F246" s="55"/>
      <c r="G246"/>
      <c r="H246"/>
    </row>
    <row r="247" spans="1:8" s="25" customFormat="1">
      <c r="A247"/>
      <c r="B247"/>
      <c r="C247"/>
      <c r="D247"/>
      <c r="E247" s="3"/>
      <c r="F247" s="55"/>
      <c r="G247"/>
      <c r="H247"/>
    </row>
    <row r="248" spans="1:8" s="25" customFormat="1">
      <c r="A248"/>
      <c r="B248"/>
      <c r="C248"/>
      <c r="D248"/>
      <c r="E248" s="3"/>
      <c r="F248" s="55"/>
      <c r="G248"/>
      <c r="H248"/>
    </row>
    <row r="249" spans="1:8" s="25" customFormat="1">
      <c r="A249"/>
      <c r="B249"/>
      <c r="C249"/>
      <c r="D249"/>
      <c r="E249" s="3"/>
      <c r="F249" s="55"/>
      <c r="G249"/>
      <c r="H249"/>
    </row>
    <row r="250" spans="1:8" s="25" customFormat="1">
      <c r="A250"/>
      <c r="B250"/>
      <c r="C250"/>
      <c r="D250"/>
      <c r="E250" s="3"/>
      <c r="F250" s="55"/>
      <c r="G250"/>
      <c r="H250"/>
    </row>
    <row r="251" spans="1:8" s="25" customFormat="1">
      <c r="A251"/>
      <c r="B251"/>
      <c r="C251"/>
      <c r="D251"/>
      <c r="E251" s="3"/>
      <c r="F251" s="55"/>
      <c r="G251"/>
      <c r="H251"/>
    </row>
    <row r="252" spans="1:8" s="25" customFormat="1">
      <c r="A252"/>
      <c r="B252"/>
      <c r="C252"/>
      <c r="D252"/>
      <c r="E252" s="3"/>
      <c r="F252" s="55"/>
      <c r="G252"/>
      <c r="H252"/>
    </row>
    <row r="253" spans="1:8" s="25" customFormat="1">
      <c r="A253"/>
      <c r="B253"/>
      <c r="C253"/>
      <c r="D253"/>
      <c r="E253" s="3"/>
      <c r="F253" s="55"/>
      <c r="G253"/>
      <c r="H253"/>
    </row>
    <row r="254" spans="1:8" s="25" customFormat="1">
      <c r="A254"/>
      <c r="B254"/>
      <c r="C254"/>
      <c r="D254"/>
      <c r="E254" s="3"/>
      <c r="F254" s="55"/>
      <c r="G254"/>
      <c r="H254"/>
    </row>
    <row r="255" spans="1:8" s="25" customFormat="1">
      <c r="A255"/>
      <c r="B255"/>
      <c r="C255"/>
      <c r="D255"/>
      <c r="E255" s="3"/>
      <c r="F255" s="55"/>
      <c r="G255"/>
      <c r="H255"/>
    </row>
    <row r="256" spans="1:8" s="25" customFormat="1">
      <c r="A256"/>
      <c r="B256"/>
      <c r="C256"/>
      <c r="D256"/>
      <c r="E256" s="3"/>
      <c r="F256" s="55"/>
      <c r="G256"/>
      <c r="H256"/>
    </row>
    <row r="257" spans="1:8" s="25" customFormat="1">
      <c r="A257"/>
      <c r="B257"/>
      <c r="C257"/>
      <c r="D257"/>
      <c r="E257" s="3"/>
      <c r="F257" s="55"/>
      <c r="G257"/>
      <c r="H257"/>
    </row>
    <row r="258" spans="1:8" s="25" customFormat="1">
      <c r="A258"/>
      <c r="B258"/>
      <c r="C258"/>
      <c r="D258"/>
      <c r="E258" s="3"/>
      <c r="F258" s="55"/>
      <c r="G258"/>
      <c r="H258"/>
    </row>
    <row r="259" spans="1:8" s="25" customFormat="1">
      <c r="A259"/>
      <c r="B259"/>
      <c r="C259"/>
      <c r="D259"/>
      <c r="E259" s="3"/>
      <c r="F259" s="55"/>
      <c r="G259"/>
      <c r="H259"/>
    </row>
    <row r="260" spans="1:8" s="25" customFormat="1">
      <c r="A260"/>
      <c r="B260"/>
      <c r="C260"/>
      <c r="D260"/>
      <c r="E260" s="3"/>
      <c r="F260" s="55"/>
      <c r="G260"/>
      <c r="H260"/>
    </row>
    <row r="261" spans="1:8" s="25" customFormat="1">
      <c r="A261"/>
      <c r="B261"/>
      <c r="C261"/>
      <c r="D261"/>
      <c r="E261" s="3"/>
      <c r="F261" s="55"/>
      <c r="G261"/>
      <c r="H261"/>
    </row>
    <row r="262" spans="1:8" s="25" customFormat="1">
      <c r="A262"/>
      <c r="B262"/>
      <c r="C262"/>
      <c r="D262"/>
      <c r="E262" s="3"/>
      <c r="F262" s="55"/>
      <c r="G262"/>
      <c r="H262"/>
    </row>
    <row r="263" spans="1:8" s="25" customFormat="1">
      <c r="A263"/>
      <c r="B263"/>
      <c r="C263"/>
      <c r="D263"/>
      <c r="E263" s="3"/>
      <c r="F263" s="55"/>
      <c r="G263"/>
      <c r="H263"/>
    </row>
    <row r="264" spans="1:8" s="25" customFormat="1">
      <c r="A264"/>
      <c r="B264"/>
      <c r="C264"/>
      <c r="D264"/>
      <c r="E264" s="3"/>
      <c r="F264" s="55"/>
      <c r="G264"/>
      <c r="H264"/>
    </row>
    <row r="265" spans="1:8" s="25" customFormat="1">
      <c r="A265"/>
      <c r="B265"/>
      <c r="C265"/>
      <c r="D265"/>
      <c r="E265" s="3"/>
      <c r="F265" s="55"/>
      <c r="G265"/>
      <c r="H265"/>
    </row>
    <row r="266" spans="1:8" s="25" customFormat="1">
      <c r="A266"/>
      <c r="B266"/>
      <c r="C266"/>
      <c r="D266"/>
      <c r="E266" s="3"/>
      <c r="F266" s="55"/>
      <c r="G266"/>
      <c r="H266"/>
    </row>
    <row r="267" spans="1:8" s="25" customFormat="1">
      <c r="A267"/>
      <c r="B267"/>
      <c r="C267"/>
      <c r="D267"/>
      <c r="E267" s="3"/>
      <c r="F267" s="55"/>
      <c r="G267"/>
      <c r="H267"/>
    </row>
    <row r="268" spans="1:8" s="25" customFormat="1">
      <c r="A268"/>
      <c r="B268"/>
      <c r="C268"/>
      <c r="D268"/>
      <c r="E268" s="3"/>
      <c r="F268" s="55"/>
      <c r="G268"/>
      <c r="H268"/>
    </row>
    <row r="269" spans="1:8" s="25" customFormat="1">
      <c r="A269"/>
      <c r="B269"/>
      <c r="C269"/>
      <c r="D269"/>
      <c r="E269" s="3"/>
      <c r="F269" s="55"/>
      <c r="G269"/>
      <c r="H269"/>
    </row>
    <row r="270" spans="1:8" s="25" customFormat="1">
      <c r="A270"/>
      <c r="B270"/>
      <c r="C270"/>
      <c r="D270"/>
      <c r="E270" s="3"/>
      <c r="F270" s="55"/>
      <c r="G270"/>
      <c r="H270"/>
    </row>
    <row r="271" spans="1:8" s="25" customFormat="1">
      <c r="A271"/>
      <c r="B271"/>
      <c r="C271"/>
      <c r="D271"/>
      <c r="E271" s="3"/>
      <c r="F271" s="55"/>
      <c r="G271"/>
      <c r="H271"/>
    </row>
    <row r="272" spans="1:8" s="25" customFormat="1">
      <c r="A272"/>
      <c r="B272"/>
      <c r="C272"/>
      <c r="D272"/>
      <c r="E272" s="3"/>
      <c r="F272" s="55"/>
      <c r="G272"/>
      <c r="H272"/>
    </row>
    <row r="273" spans="1:11" s="25" customFormat="1">
      <c r="A273"/>
      <c r="B273"/>
      <c r="C273"/>
      <c r="D273"/>
      <c r="E273" s="3"/>
      <c r="F273" s="55"/>
      <c r="G273"/>
      <c r="H273"/>
    </row>
    <row r="274" spans="1:11" s="25" customFormat="1">
      <c r="A274"/>
      <c r="B274"/>
      <c r="C274"/>
      <c r="D274"/>
      <c r="E274" s="3"/>
      <c r="F274" s="55"/>
      <c r="G274" s="3"/>
      <c r="H274"/>
    </row>
    <row r="275" spans="1:11">
      <c r="B275"/>
      <c r="H275"/>
      <c r="K275" s="25"/>
    </row>
    <row r="276" spans="1:11">
      <c r="B276"/>
      <c r="H276"/>
      <c r="K276" s="25"/>
    </row>
    <row r="277" spans="1:11">
      <c r="B277"/>
      <c r="H277"/>
      <c r="K277" s="25"/>
    </row>
    <row r="278" spans="1:11" s="25" customFormat="1">
      <c r="A278"/>
      <c r="B278"/>
      <c r="C278"/>
      <c r="D278"/>
      <c r="E278" s="3"/>
      <c r="F278" s="55"/>
      <c r="G278"/>
      <c r="H278"/>
    </row>
    <row r="279" spans="1:11" s="25" customFormat="1">
      <c r="A279"/>
      <c r="B279"/>
      <c r="C279"/>
      <c r="D279"/>
      <c r="E279" s="3"/>
      <c r="F279" s="55"/>
      <c r="G279"/>
      <c r="H279"/>
    </row>
    <row r="280" spans="1:11" s="25" customFormat="1">
      <c r="A280"/>
      <c r="B280"/>
      <c r="C280"/>
      <c r="D280"/>
      <c r="E280" s="3"/>
      <c r="F280" s="55"/>
      <c r="G280" s="3"/>
      <c r="H280"/>
    </row>
    <row r="281" spans="1:11">
      <c r="B281"/>
      <c r="H281"/>
      <c r="K281" s="25"/>
    </row>
    <row r="282" spans="1:11" s="25" customFormat="1">
      <c r="A282"/>
      <c r="B282"/>
      <c r="C282"/>
      <c r="D282"/>
      <c r="E282" s="3"/>
      <c r="F282" s="55"/>
      <c r="G282"/>
      <c r="H282"/>
    </row>
    <row r="283" spans="1:11" s="25" customFormat="1">
      <c r="A283"/>
      <c r="B283"/>
      <c r="C283"/>
      <c r="D283"/>
      <c r="E283" s="3"/>
      <c r="F283" s="55"/>
      <c r="G283"/>
      <c r="H283"/>
    </row>
    <row r="284" spans="1:11" s="25" customFormat="1">
      <c r="A284"/>
      <c r="B284"/>
      <c r="C284"/>
      <c r="D284"/>
      <c r="E284" s="3"/>
      <c r="F284" s="55"/>
      <c r="G284"/>
      <c r="H284"/>
    </row>
    <row r="285" spans="1:11" s="25" customFormat="1">
      <c r="A285"/>
      <c r="B285"/>
      <c r="C285"/>
      <c r="D285"/>
      <c r="E285" s="3"/>
      <c r="F285" s="55"/>
      <c r="G285"/>
      <c r="H285"/>
    </row>
    <row r="286" spans="1:11" s="25" customFormat="1">
      <c r="A286"/>
      <c r="B286"/>
      <c r="C286"/>
      <c r="D286"/>
      <c r="E286" s="3"/>
      <c r="F286" s="55"/>
      <c r="G286"/>
      <c r="H286"/>
    </row>
    <row r="287" spans="1:11" s="25" customFormat="1">
      <c r="A287"/>
      <c r="B287"/>
      <c r="C287"/>
      <c r="D287"/>
      <c r="E287" s="3"/>
      <c r="F287" s="55"/>
      <c r="G287"/>
      <c r="H287"/>
    </row>
    <row r="288" spans="1:11" s="25" customFormat="1">
      <c r="A288"/>
      <c r="B288"/>
      <c r="C288"/>
      <c r="D288"/>
      <c r="E288" s="3"/>
      <c r="F288" s="55"/>
      <c r="G288"/>
      <c r="H288"/>
    </row>
    <row r="289" spans="1:11" s="25" customFormat="1">
      <c r="A289"/>
      <c r="B289"/>
      <c r="C289"/>
      <c r="D289"/>
      <c r="E289" s="3"/>
      <c r="F289" s="55"/>
      <c r="G289"/>
      <c r="H289"/>
    </row>
    <row r="290" spans="1:11" s="25" customFormat="1">
      <c r="A290"/>
      <c r="B290"/>
      <c r="C290"/>
      <c r="D290"/>
      <c r="E290" s="3"/>
      <c r="F290" s="55"/>
      <c r="G290"/>
      <c r="H290"/>
    </row>
    <row r="291" spans="1:11" s="25" customFormat="1">
      <c r="A291"/>
      <c r="B291"/>
      <c r="C291"/>
      <c r="D291"/>
      <c r="E291" s="3"/>
      <c r="F291" s="55"/>
      <c r="G291" s="3"/>
      <c r="H291"/>
    </row>
    <row r="292" spans="1:11">
      <c r="B292"/>
      <c r="G292" s="3"/>
      <c r="H292"/>
      <c r="K292" s="25"/>
    </row>
    <row r="293" spans="1:11">
      <c r="B293"/>
      <c r="H293"/>
      <c r="K293" s="25"/>
    </row>
    <row r="294" spans="1:11" s="25" customFormat="1">
      <c r="A294"/>
      <c r="B294"/>
      <c r="C294"/>
      <c r="D294"/>
      <c r="E294" s="3"/>
      <c r="F294" s="55"/>
      <c r="G294" s="3"/>
      <c r="H294"/>
    </row>
    <row r="295" spans="1:11" s="25" customFormat="1">
      <c r="A295"/>
      <c r="B295"/>
      <c r="C295"/>
      <c r="D295"/>
      <c r="E295" s="3"/>
      <c r="F295" s="55"/>
      <c r="G295" s="3"/>
      <c r="H295"/>
    </row>
    <row r="296" spans="1:11" s="25" customFormat="1">
      <c r="A296"/>
      <c r="B296"/>
      <c r="C296"/>
      <c r="D296"/>
      <c r="E296" s="3"/>
      <c r="F296" s="55"/>
      <c r="G296" s="3"/>
      <c r="H296"/>
    </row>
    <row r="297" spans="1:11" s="25" customFormat="1">
      <c r="A297"/>
      <c r="B297"/>
      <c r="C297"/>
      <c r="D297"/>
      <c r="E297" s="3"/>
      <c r="F297" s="55"/>
      <c r="G297"/>
      <c r="H297"/>
    </row>
    <row r="298" spans="1:11" s="25" customFormat="1">
      <c r="A298"/>
      <c r="B298"/>
      <c r="C298"/>
      <c r="D298"/>
      <c r="E298" s="3"/>
      <c r="F298" s="55"/>
      <c r="G298"/>
      <c r="H298"/>
    </row>
    <row r="299" spans="1:11" s="25" customFormat="1">
      <c r="A299"/>
      <c r="B299"/>
      <c r="C299"/>
      <c r="D299"/>
      <c r="E299" s="3"/>
      <c r="F299" s="55"/>
      <c r="G299" s="3"/>
      <c r="H299"/>
    </row>
    <row r="300" spans="1:11" s="25" customFormat="1">
      <c r="A300"/>
      <c r="B300"/>
      <c r="C300"/>
      <c r="D300"/>
      <c r="E300" s="3"/>
      <c r="F300" s="55"/>
      <c r="G300"/>
      <c r="H300"/>
    </row>
    <row r="301" spans="1:11" s="25" customFormat="1">
      <c r="A301"/>
      <c r="B301"/>
      <c r="C301"/>
      <c r="D301"/>
      <c r="E301" s="3"/>
      <c r="F301" s="55"/>
      <c r="G301"/>
      <c r="H301"/>
    </row>
    <row r="302" spans="1:11" s="25" customFormat="1">
      <c r="A302"/>
      <c r="B302"/>
      <c r="C302"/>
      <c r="D302"/>
      <c r="E302" s="3"/>
      <c r="F302" s="55"/>
      <c r="G302"/>
      <c r="H302"/>
    </row>
    <row r="303" spans="1:11" s="25" customFormat="1">
      <c r="A303"/>
      <c r="B303"/>
      <c r="C303"/>
      <c r="D303"/>
      <c r="E303" s="3"/>
      <c r="F303" s="55"/>
      <c r="G303"/>
      <c r="H303"/>
    </row>
    <row r="304" spans="1:11" s="25" customFormat="1">
      <c r="A304"/>
      <c r="B304"/>
      <c r="C304"/>
      <c r="D304"/>
      <c r="E304" s="3"/>
      <c r="F304" s="55"/>
      <c r="G304"/>
      <c r="H304"/>
    </row>
    <row r="305" spans="1:11" s="25" customFormat="1">
      <c r="A305"/>
      <c r="B305"/>
      <c r="C305"/>
      <c r="D305"/>
      <c r="E305" s="3"/>
      <c r="F305" s="55"/>
      <c r="G305"/>
      <c r="H305"/>
    </row>
    <row r="306" spans="1:11" s="25" customFormat="1">
      <c r="A306"/>
      <c r="B306"/>
      <c r="C306"/>
      <c r="D306"/>
      <c r="E306" s="3"/>
      <c r="F306" s="55"/>
      <c r="G306"/>
      <c r="H306"/>
    </row>
    <row r="307" spans="1:11" s="25" customFormat="1">
      <c r="A307"/>
      <c r="B307"/>
      <c r="C307"/>
      <c r="D307"/>
      <c r="E307" s="3"/>
      <c r="F307" s="55"/>
      <c r="G307"/>
      <c r="H307"/>
    </row>
    <row r="308" spans="1:11" s="25" customFormat="1">
      <c r="A308"/>
      <c r="B308"/>
      <c r="C308"/>
      <c r="D308"/>
      <c r="E308" s="3"/>
      <c r="F308" s="55"/>
      <c r="G308"/>
      <c r="H308"/>
    </row>
    <row r="309" spans="1:11" s="25" customFormat="1">
      <c r="A309"/>
      <c r="B309"/>
      <c r="C309"/>
      <c r="D309"/>
      <c r="E309" s="3"/>
      <c r="F309" s="55"/>
      <c r="G309"/>
      <c r="H309"/>
    </row>
    <row r="310" spans="1:11" s="25" customFormat="1">
      <c r="A310"/>
      <c r="B310"/>
      <c r="C310"/>
      <c r="D310"/>
      <c r="E310" s="3"/>
      <c r="F310" s="55"/>
      <c r="G310"/>
      <c r="H310"/>
    </row>
    <row r="311" spans="1:11">
      <c r="B311"/>
      <c r="H311"/>
      <c r="K311" s="25"/>
    </row>
    <row r="312" spans="1:11" s="25" customFormat="1">
      <c r="A312"/>
      <c r="B312"/>
      <c r="C312"/>
      <c r="D312"/>
      <c r="E312" s="3"/>
      <c r="F312" s="55"/>
      <c r="G312"/>
      <c r="H312"/>
    </row>
    <row r="313" spans="1:11" s="25" customFormat="1">
      <c r="A313"/>
      <c r="B313"/>
      <c r="C313"/>
      <c r="D313"/>
      <c r="E313" s="3"/>
      <c r="F313" s="55"/>
      <c r="G313"/>
      <c r="H313"/>
    </row>
    <row r="314" spans="1:11" s="25" customFormat="1">
      <c r="A314"/>
      <c r="B314"/>
      <c r="C314"/>
      <c r="D314"/>
      <c r="E314" s="3"/>
      <c r="F314" s="55"/>
      <c r="G314"/>
      <c r="H314"/>
    </row>
    <row r="315" spans="1:11" s="25" customFormat="1">
      <c r="A315"/>
      <c r="B315"/>
      <c r="C315"/>
      <c r="D315"/>
      <c r="E315" s="3"/>
      <c r="F315" s="55"/>
      <c r="G315"/>
      <c r="H315"/>
    </row>
    <row r="316" spans="1:11" s="25" customFormat="1">
      <c r="A316"/>
      <c r="B316"/>
      <c r="C316"/>
      <c r="D316"/>
      <c r="E316" s="3"/>
      <c r="F316" s="55"/>
      <c r="G316"/>
      <c r="H316"/>
    </row>
    <row r="317" spans="1:11" s="25" customFormat="1">
      <c r="A317"/>
      <c r="B317"/>
      <c r="C317"/>
      <c r="D317"/>
      <c r="E317" s="3"/>
      <c r="F317" s="55"/>
      <c r="G317"/>
      <c r="H317"/>
    </row>
    <row r="318" spans="1:11" s="25" customFormat="1">
      <c r="A318"/>
      <c r="B318"/>
      <c r="C318"/>
      <c r="D318"/>
      <c r="E318" s="3"/>
      <c r="F318" s="55"/>
      <c r="G318"/>
      <c r="H318"/>
    </row>
    <row r="319" spans="1:11" s="25" customFormat="1">
      <c r="A319"/>
      <c r="B319"/>
      <c r="C319"/>
      <c r="D319"/>
      <c r="E319" s="3"/>
      <c r="F319" s="55"/>
      <c r="G319"/>
      <c r="H319"/>
    </row>
    <row r="320" spans="1:11" s="25" customFormat="1">
      <c r="A320"/>
      <c r="B320"/>
      <c r="C320"/>
      <c r="D320"/>
      <c r="E320" s="3"/>
      <c r="F320" s="55"/>
      <c r="G320"/>
      <c r="H320"/>
    </row>
    <row r="321" spans="1:8" s="25" customFormat="1">
      <c r="A321"/>
      <c r="B321"/>
      <c r="C321"/>
      <c r="D321"/>
      <c r="E321" s="3"/>
      <c r="F321" s="55"/>
      <c r="G321"/>
      <c r="H321"/>
    </row>
    <row r="322" spans="1:8" s="25" customFormat="1">
      <c r="A322"/>
      <c r="B322"/>
      <c r="C322"/>
      <c r="D322"/>
      <c r="E322" s="3"/>
      <c r="F322" s="55"/>
      <c r="G322"/>
      <c r="H322"/>
    </row>
    <row r="323" spans="1:8" s="25" customFormat="1">
      <c r="A323"/>
      <c r="B323"/>
      <c r="C323"/>
      <c r="D323"/>
      <c r="E323" s="3"/>
      <c r="F323" s="55"/>
      <c r="G323"/>
      <c r="H323"/>
    </row>
    <row r="324" spans="1:8" s="25" customFormat="1">
      <c r="A324"/>
      <c r="B324"/>
      <c r="C324"/>
      <c r="D324"/>
      <c r="E324" s="3"/>
      <c r="F324" s="55"/>
      <c r="G324"/>
      <c r="H324"/>
    </row>
    <row r="325" spans="1:8" s="25" customFormat="1">
      <c r="A325"/>
      <c r="B325"/>
      <c r="C325"/>
      <c r="D325"/>
      <c r="E325" s="3"/>
      <c r="F325" s="55"/>
      <c r="G325"/>
      <c r="H325"/>
    </row>
    <row r="326" spans="1:8" s="25" customFormat="1">
      <c r="A326"/>
      <c r="B326"/>
      <c r="C326"/>
      <c r="D326"/>
      <c r="E326" s="3"/>
      <c r="F326" s="55"/>
      <c r="G326"/>
      <c r="H326"/>
    </row>
    <row r="327" spans="1:8" s="25" customFormat="1">
      <c r="A327"/>
      <c r="B327"/>
      <c r="C327"/>
      <c r="D327"/>
      <c r="E327" s="3"/>
      <c r="F327" s="55"/>
      <c r="G327"/>
      <c r="H327"/>
    </row>
    <row r="328" spans="1:8" s="25" customFormat="1">
      <c r="A328"/>
      <c r="B328"/>
      <c r="C328"/>
      <c r="D328"/>
      <c r="E328" s="3"/>
      <c r="F328" s="55"/>
      <c r="G328"/>
      <c r="H328"/>
    </row>
    <row r="329" spans="1:8" s="25" customFormat="1">
      <c r="A329"/>
      <c r="B329"/>
      <c r="C329"/>
      <c r="D329"/>
      <c r="E329" s="3"/>
      <c r="F329" s="55"/>
      <c r="G329"/>
      <c r="H329"/>
    </row>
    <row r="330" spans="1:8" s="25" customFormat="1">
      <c r="A330"/>
      <c r="B330"/>
      <c r="C330"/>
      <c r="D330"/>
      <c r="E330" s="3"/>
      <c r="F330" s="55"/>
      <c r="G330"/>
      <c r="H330"/>
    </row>
    <row r="331" spans="1:8" s="25" customFormat="1">
      <c r="A331"/>
      <c r="B331"/>
      <c r="C331"/>
      <c r="D331"/>
      <c r="E331" s="3"/>
      <c r="F331" s="55"/>
      <c r="G331"/>
      <c r="H331"/>
    </row>
    <row r="332" spans="1:8" s="25" customFormat="1">
      <c r="A332"/>
      <c r="B332"/>
      <c r="C332"/>
      <c r="D332"/>
      <c r="E332" s="3"/>
      <c r="F332" s="55"/>
      <c r="G332"/>
      <c r="H332"/>
    </row>
    <row r="333" spans="1:8" s="25" customFormat="1">
      <c r="A333"/>
      <c r="B333"/>
      <c r="C333"/>
      <c r="D333"/>
      <c r="E333" s="3"/>
      <c r="F333" s="55"/>
      <c r="G333"/>
      <c r="H333"/>
    </row>
    <row r="334" spans="1:8" s="25" customFormat="1">
      <c r="A334"/>
      <c r="B334"/>
      <c r="C334"/>
      <c r="D334"/>
      <c r="E334" s="3"/>
      <c r="F334" s="55"/>
      <c r="G334" s="3"/>
      <c r="H334"/>
    </row>
    <row r="335" spans="1:8" s="25" customFormat="1">
      <c r="A335"/>
      <c r="B335"/>
      <c r="C335"/>
      <c r="D335"/>
      <c r="E335" s="3"/>
      <c r="F335" s="55"/>
      <c r="G335"/>
      <c r="H335"/>
    </row>
    <row r="336" spans="1:8" s="25" customFormat="1">
      <c r="A336"/>
      <c r="B336"/>
      <c r="C336"/>
      <c r="D336"/>
      <c r="E336" s="3"/>
      <c r="F336" s="55"/>
      <c r="G336"/>
      <c r="H336"/>
    </row>
    <row r="337" spans="1:8" s="25" customFormat="1">
      <c r="A337"/>
      <c r="B337"/>
      <c r="C337"/>
      <c r="D337"/>
      <c r="E337" s="3"/>
      <c r="F337" s="55"/>
      <c r="G337"/>
      <c r="H337"/>
    </row>
    <row r="338" spans="1:8" s="25" customFormat="1">
      <c r="A338"/>
      <c r="B338"/>
      <c r="C338"/>
      <c r="D338"/>
      <c r="E338" s="3"/>
      <c r="F338" s="55"/>
      <c r="G338"/>
      <c r="H338"/>
    </row>
    <row r="339" spans="1:8" s="25" customFormat="1">
      <c r="A339"/>
      <c r="B339"/>
      <c r="C339"/>
      <c r="D339"/>
      <c r="E339" s="3"/>
      <c r="F339" s="55"/>
      <c r="G339"/>
      <c r="H339"/>
    </row>
    <row r="340" spans="1:8" s="25" customFormat="1">
      <c r="A340"/>
      <c r="B340"/>
      <c r="C340"/>
      <c r="D340"/>
      <c r="E340" s="3"/>
      <c r="F340" s="55"/>
      <c r="G340"/>
      <c r="H340"/>
    </row>
    <row r="341" spans="1:8" s="25" customFormat="1">
      <c r="A341"/>
      <c r="B341"/>
      <c r="C341"/>
      <c r="D341"/>
      <c r="E341" s="3"/>
      <c r="F341" s="55"/>
      <c r="G341"/>
      <c r="H341"/>
    </row>
    <row r="342" spans="1:8" s="25" customFormat="1">
      <c r="A342"/>
      <c r="B342"/>
      <c r="C342"/>
      <c r="D342"/>
      <c r="E342" s="3"/>
      <c r="F342" s="55"/>
      <c r="G342"/>
      <c r="H342"/>
    </row>
    <row r="343" spans="1:8" s="25" customFormat="1">
      <c r="A343"/>
      <c r="B343"/>
      <c r="C343"/>
      <c r="D343"/>
      <c r="E343" s="3"/>
      <c r="F343" s="55"/>
      <c r="G343"/>
      <c r="H343"/>
    </row>
    <row r="344" spans="1:8" s="25" customFormat="1">
      <c r="A344"/>
      <c r="B344"/>
      <c r="C344"/>
      <c r="D344"/>
      <c r="E344" s="3"/>
      <c r="F344" s="55"/>
      <c r="G344"/>
      <c r="H344"/>
    </row>
    <row r="345" spans="1:8" s="25" customFormat="1">
      <c r="A345"/>
      <c r="B345"/>
      <c r="C345"/>
      <c r="D345"/>
      <c r="E345" s="3"/>
      <c r="F345" s="55"/>
      <c r="G345"/>
      <c r="H345"/>
    </row>
    <row r="346" spans="1:8" s="25" customFormat="1">
      <c r="A346"/>
      <c r="B346"/>
      <c r="C346"/>
      <c r="D346"/>
      <c r="E346" s="3"/>
      <c r="F346" s="55"/>
      <c r="G346"/>
      <c r="H346"/>
    </row>
    <row r="347" spans="1:8" s="25" customFormat="1">
      <c r="A347"/>
      <c r="B347"/>
      <c r="C347"/>
      <c r="D347"/>
      <c r="E347" s="3"/>
      <c r="F347" s="55"/>
      <c r="G347"/>
      <c r="H347"/>
    </row>
    <row r="348" spans="1:8" s="25" customFormat="1">
      <c r="A348"/>
      <c r="B348"/>
      <c r="C348"/>
      <c r="D348"/>
      <c r="E348" s="3"/>
      <c r="F348" s="55"/>
      <c r="G348"/>
      <c r="H348"/>
    </row>
    <row r="349" spans="1:8" s="25" customFormat="1">
      <c r="A349"/>
      <c r="B349"/>
      <c r="C349"/>
      <c r="D349"/>
      <c r="E349" s="3"/>
      <c r="F349" s="55"/>
      <c r="G349"/>
      <c r="H349"/>
    </row>
    <row r="350" spans="1:8" s="25" customFormat="1">
      <c r="A350"/>
      <c r="B350"/>
      <c r="C350"/>
      <c r="D350"/>
      <c r="E350" s="3"/>
      <c r="F350" s="55"/>
      <c r="G350"/>
      <c r="H350"/>
    </row>
    <row r="351" spans="1:8" s="25" customFormat="1">
      <c r="A351"/>
      <c r="B351"/>
      <c r="C351"/>
      <c r="D351"/>
      <c r="E351" s="3"/>
      <c r="F351" s="55"/>
      <c r="G351"/>
      <c r="H351"/>
    </row>
    <row r="352" spans="1:8" s="25" customFormat="1">
      <c r="A352"/>
      <c r="B352"/>
      <c r="C352"/>
      <c r="D352"/>
      <c r="E352" s="3"/>
      <c r="F352" s="55"/>
      <c r="G352"/>
      <c r="H352"/>
    </row>
    <row r="353" spans="1:8" s="25" customFormat="1">
      <c r="A353"/>
      <c r="B353"/>
      <c r="C353"/>
      <c r="D353"/>
      <c r="E353" s="3"/>
      <c r="F353" s="55"/>
      <c r="G353"/>
      <c r="H353"/>
    </row>
    <row r="354" spans="1:8" s="25" customFormat="1">
      <c r="A354"/>
      <c r="B354"/>
      <c r="C354"/>
      <c r="D354"/>
      <c r="E354" s="3"/>
      <c r="F354" s="55"/>
      <c r="G354"/>
      <c r="H354"/>
    </row>
    <row r="355" spans="1:8" s="25" customFormat="1">
      <c r="A355"/>
      <c r="B355"/>
      <c r="C355"/>
      <c r="D355"/>
      <c r="E355" s="3"/>
      <c r="F355" s="55"/>
      <c r="G355"/>
      <c r="H355"/>
    </row>
    <row r="356" spans="1:8" s="25" customFormat="1">
      <c r="A356"/>
      <c r="B356"/>
      <c r="C356"/>
      <c r="D356"/>
      <c r="E356" s="3"/>
      <c r="F356" s="55"/>
      <c r="G356"/>
      <c r="H356"/>
    </row>
    <row r="357" spans="1:8" s="25" customFormat="1">
      <c r="A357"/>
      <c r="B357"/>
      <c r="C357"/>
      <c r="D357"/>
      <c r="E357" s="3"/>
      <c r="F357" s="55"/>
      <c r="G357"/>
      <c r="H357"/>
    </row>
    <row r="358" spans="1:8" s="25" customFormat="1">
      <c r="A358"/>
      <c r="B358"/>
      <c r="C358"/>
      <c r="D358"/>
      <c r="E358" s="3"/>
      <c r="F358" s="55"/>
      <c r="G358"/>
      <c r="H358"/>
    </row>
    <row r="359" spans="1:8" s="25" customFormat="1">
      <c r="A359"/>
      <c r="B359"/>
      <c r="C359"/>
      <c r="D359"/>
      <c r="E359" s="3"/>
      <c r="F359" s="55"/>
      <c r="G359"/>
      <c r="H359"/>
    </row>
    <row r="360" spans="1:8" s="25" customFormat="1">
      <c r="A360"/>
      <c r="B360"/>
      <c r="C360"/>
      <c r="D360"/>
      <c r="E360" s="3"/>
      <c r="F360" s="55"/>
      <c r="G360"/>
      <c r="H360"/>
    </row>
    <row r="361" spans="1:8" s="25" customFormat="1">
      <c r="A361"/>
      <c r="B361"/>
      <c r="C361"/>
      <c r="D361"/>
      <c r="E361" s="3"/>
      <c r="F361" s="55"/>
      <c r="G361"/>
      <c r="H361"/>
    </row>
    <row r="362" spans="1:8" s="25" customFormat="1">
      <c r="A362"/>
      <c r="B362"/>
      <c r="C362"/>
      <c r="D362"/>
      <c r="E362" s="3"/>
      <c r="F362" s="55"/>
      <c r="G362"/>
      <c r="H362"/>
    </row>
    <row r="363" spans="1:8" s="25" customFormat="1">
      <c r="A363"/>
      <c r="B363"/>
      <c r="C363"/>
      <c r="D363"/>
      <c r="E363" s="3"/>
      <c r="F363" s="55"/>
      <c r="G363"/>
      <c r="H363"/>
    </row>
    <row r="364" spans="1:8" s="25" customFormat="1">
      <c r="A364"/>
      <c r="B364"/>
      <c r="C364"/>
      <c r="D364"/>
      <c r="E364" s="3"/>
      <c r="F364" s="55"/>
      <c r="G364"/>
      <c r="H364"/>
    </row>
    <row r="365" spans="1:8" s="25" customFormat="1">
      <c r="A365"/>
      <c r="B365"/>
      <c r="C365"/>
      <c r="D365"/>
      <c r="E365" s="3"/>
      <c r="F365" s="55"/>
      <c r="G365"/>
      <c r="H365"/>
    </row>
    <row r="366" spans="1:8" s="25" customFormat="1">
      <c r="A366"/>
      <c r="B366"/>
      <c r="C366"/>
      <c r="D366"/>
      <c r="E366" s="3"/>
      <c r="F366" s="55"/>
      <c r="G366"/>
      <c r="H366"/>
    </row>
    <row r="367" spans="1:8" s="25" customFormat="1">
      <c r="A367"/>
      <c r="B367"/>
      <c r="C367"/>
      <c r="D367"/>
      <c r="E367" s="3"/>
      <c r="F367" s="55"/>
      <c r="G367"/>
      <c r="H367"/>
    </row>
    <row r="368" spans="1:8" s="25" customFormat="1">
      <c r="A368"/>
      <c r="B368"/>
      <c r="C368"/>
      <c r="D368"/>
      <c r="E368" s="3"/>
      <c r="F368" s="55"/>
      <c r="G368"/>
      <c r="H368"/>
    </row>
    <row r="369" spans="1:8" s="25" customFormat="1">
      <c r="A369"/>
      <c r="B369"/>
      <c r="C369"/>
      <c r="D369"/>
      <c r="E369" s="3"/>
      <c r="F369" s="55"/>
      <c r="G369"/>
      <c r="H369"/>
    </row>
    <row r="370" spans="1:8" s="25" customFormat="1">
      <c r="A370"/>
      <c r="B370"/>
      <c r="C370"/>
      <c r="D370"/>
      <c r="E370" s="3"/>
      <c r="F370" s="55"/>
      <c r="G370"/>
      <c r="H370"/>
    </row>
    <row r="371" spans="1:8" s="25" customFormat="1">
      <c r="A371"/>
      <c r="B371"/>
      <c r="C371"/>
      <c r="D371"/>
      <c r="E371" s="3"/>
      <c r="F371" s="55"/>
      <c r="G371"/>
      <c r="H371"/>
    </row>
    <row r="372" spans="1:8" s="25" customFormat="1">
      <c r="A372"/>
      <c r="B372"/>
      <c r="C372"/>
      <c r="D372"/>
      <c r="E372" s="3"/>
      <c r="F372" s="55"/>
      <c r="G372"/>
      <c r="H372"/>
    </row>
    <row r="373" spans="1:8" s="25" customFormat="1">
      <c r="A373"/>
      <c r="B373"/>
      <c r="C373"/>
      <c r="D373"/>
      <c r="E373" s="3"/>
      <c r="F373" s="55"/>
      <c r="G373"/>
      <c r="H373"/>
    </row>
    <row r="374" spans="1:8" s="25" customFormat="1">
      <c r="A374"/>
      <c r="B374"/>
      <c r="C374"/>
      <c r="D374"/>
      <c r="E374" s="3"/>
      <c r="F374" s="55"/>
      <c r="G374"/>
      <c r="H374"/>
    </row>
    <row r="375" spans="1:8" s="25" customFormat="1">
      <c r="A375"/>
      <c r="B375"/>
      <c r="C375"/>
      <c r="D375"/>
      <c r="E375" s="3"/>
      <c r="F375" s="55"/>
      <c r="G375"/>
      <c r="H375"/>
    </row>
    <row r="376" spans="1:8" s="25" customFormat="1">
      <c r="A376"/>
      <c r="B376"/>
      <c r="C376"/>
      <c r="D376"/>
      <c r="E376" s="3"/>
      <c r="F376" s="55"/>
      <c r="G376"/>
      <c r="H376"/>
    </row>
    <row r="377" spans="1:8" s="25" customFormat="1">
      <c r="A377"/>
      <c r="B377"/>
      <c r="C377"/>
      <c r="D377"/>
      <c r="E377" s="3"/>
      <c r="F377" s="55"/>
      <c r="G377"/>
      <c r="H377"/>
    </row>
    <row r="378" spans="1:8" s="25" customFormat="1">
      <c r="A378"/>
      <c r="B378"/>
      <c r="C378"/>
      <c r="D378"/>
      <c r="E378" s="3"/>
      <c r="F378" s="55"/>
      <c r="G378"/>
      <c r="H378"/>
    </row>
    <row r="379" spans="1:8" s="25" customFormat="1">
      <c r="A379"/>
      <c r="B379"/>
      <c r="C379"/>
      <c r="D379"/>
      <c r="E379" s="3"/>
      <c r="F379" s="55"/>
      <c r="G379"/>
      <c r="H379"/>
    </row>
    <row r="380" spans="1:8" s="25" customFormat="1">
      <c r="A380"/>
      <c r="B380"/>
      <c r="C380"/>
      <c r="D380"/>
      <c r="E380" s="3"/>
      <c r="F380" s="55"/>
      <c r="G380" s="3"/>
      <c r="H380"/>
    </row>
    <row r="381" spans="1:8" s="25" customFormat="1">
      <c r="A381"/>
      <c r="B381"/>
      <c r="C381"/>
      <c r="D381"/>
      <c r="E381" s="3"/>
      <c r="F381" s="55"/>
      <c r="G381" s="3"/>
      <c r="H381"/>
    </row>
    <row r="382" spans="1:8" s="25" customFormat="1">
      <c r="A382"/>
      <c r="B382"/>
      <c r="C382"/>
      <c r="D382"/>
      <c r="E382" s="3"/>
      <c r="F382" s="55"/>
      <c r="G382"/>
      <c r="H382"/>
    </row>
    <row r="383" spans="1:8" s="25" customFormat="1">
      <c r="A383"/>
      <c r="B383"/>
      <c r="C383"/>
      <c r="D383"/>
      <c r="E383" s="3"/>
      <c r="F383" s="55"/>
      <c r="G383"/>
      <c r="H383"/>
    </row>
    <row r="384" spans="1:8" s="25" customFormat="1">
      <c r="A384"/>
      <c r="B384"/>
      <c r="C384"/>
      <c r="D384"/>
      <c r="E384" s="3"/>
      <c r="F384" s="55"/>
      <c r="G384"/>
      <c r="H384"/>
    </row>
    <row r="385" spans="1:8" s="25" customFormat="1">
      <c r="A385"/>
      <c r="B385"/>
      <c r="C385"/>
      <c r="D385"/>
      <c r="E385" s="3"/>
      <c r="F385" s="55"/>
      <c r="G385"/>
      <c r="H385"/>
    </row>
    <row r="386" spans="1:8" s="25" customFormat="1">
      <c r="A386"/>
      <c r="B386" s="63"/>
      <c r="C386"/>
      <c r="D386"/>
      <c r="E386" s="3"/>
      <c r="F386" s="55"/>
      <c r="G386"/>
      <c r="H386"/>
    </row>
    <row r="387" spans="1:8" s="25" customFormat="1">
      <c r="A387"/>
      <c r="B387"/>
      <c r="C387"/>
      <c r="D387"/>
      <c r="E387" s="3"/>
      <c r="F387" s="55"/>
      <c r="G387"/>
      <c r="H387"/>
    </row>
    <row r="388" spans="1:8" s="25" customFormat="1">
      <c r="A388"/>
      <c r="B388"/>
      <c r="C388"/>
      <c r="D388"/>
      <c r="E388" s="3"/>
      <c r="F388" s="55"/>
      <c r="G388"/>
      <c r="H388"/>
    </row>
    <row r="389" spans="1:8" s="25" customFormat="1">
      <c r="A389"/>
      <c r="B389"/>
      <c r="C389"/>
      <c r="D389"/>
      <c r="E389" s="3"/>
      <c r="F389" s="55"/>
      <c r="G389"/>
      <c r="H389"/>
    </row>
    <row r="390" spans="1:8" s="25" customFormat="1">
      <c r="A390"/>
      <c r="B390"/>
      <c r="C390"/>
      <c r="D390"/>
      <c r="E390" s="3"/>
      <c r="F390" s="55"/>
      <c r="G390"/>
      <c r="H390"/>
    </row>
    <row r="391" spans="1:8" s="25" customFormat="1">
      <c r="A391"/>
      <c r="B391"/>
      <c r="C391"/>
      <c r="D391"/>
      <c r="E391" s="3"/>
      <c r="F391" s="55"/>
      <c r="G391"/>
      <c r="H391"/>
    </row>
    <row r="392" spans="1:8" s="25" customFormat="1">
      <c r="A392"/>
      <c r="B392"/>
      <c r="C392"/>
      <c r="D392"/>
      <c r="E392" s="3"/>
      <c r="F392" s="55"/>
      <c r="G392"/>
      <c r="H392"/>
    </row>
    <row r="393" spans="1:8" s="25" customFormat="1">
      <c r="A393"/>
      <c r="B393"/>
      <c r="C393"/>
      <c r="D393"/>
      <c r="E393" s="3"/>
      <c r="F393" s="55"/>
      <c r="G393"/>
      <c r="H393"/>
    </row>
    <row r="394" spans="1:8" s="25" customFormat="1">
      <c r="A394"/>
      <c r="B394"/>
      <c r="C394"/>
      <c r="D394"/>
      <c r="E394" s="3"/>
      <c r="F394" s="55"/>
      <c r="G394"/>
      <c r="H394"/>
    </row>
    <row r="395" spans="1:8" s="25" customFormat="1">
      <c r="A395"/>
      <c r="B395"/>
      <c r="C395"/>
      <c r="D395"/>
      <c r="E395" s="3"/>
      <c r="F395" s="55"/>
      <c r="G395"/>
      <c r="H395"/>
    </row>
    <row r="396" spans="1:8" s="25" customFormat="1">
      <c r="A396"/>
      <c r="B396"/>
      <c r="C396"/>
      <c r="D396"/>
      <c r="E396" s="3"/>
      <c r="F396" s="55"/>
      <c r="G396"/>
      <c r="H396"/>
    </row>
    <row r="397" spans="1:8" s="25" customFormat="1">
      <c r="A397"/>
      <c r="E397" s="3"/>
      <c r="F397" s="55"/>
      <c r="G397"/>
      <c r="H397"/>
    </row>
    <row r="398" spans="1:8" s="25" customFormat="1">
      <c r="A398"/>
      <c r="B398"/>
      <c r="C398"/>
      <c r="D398"/>
      <c r="E398" s="3"/>
      <c r="F398" s="55"/>
      <c r="G398"/>
      <c r="H398"/>
    </row>
    <row r="399" spans="1:8" s="25" customFormat="1">
      <c r="A399"/>
      <c r="B399"/>
      <c r="C399"/>
      <c r="D399"/>
      <c r="E399" s="3"/>
      <c r="F399" s="55"/>
      <c r="G399"/>
      <c r="H399"/>
    </row>
    <row r="400" spans="1:8" s="25" customFormat="1">
      <c r="A400"/>
      <c r="B400"/>
      <c r="C400"/>
      <c r="D400"/>
      <c r="E400" s="3"/>
      <c r="F400" s="55"/>
      <c r="G400"/>
      <c r="H400"/>
    </row>
    <row r="401" spans="1:8" s="25" customFormat="1">
      <c r="A401"/>
      <c r="B401"/>
      <c r="C401"/>
      <c r="D401"/>
      <c r="E401" s="3"/>
      <c r="F401" s="55"/>
      <c r="G401"/>
      <c r="H401"/>
    </row>
    <row r="402" spans="1:8" s="25" customFormat="1">
      <c r="A402"/>
      <c r="B402"/>
      <c r="C402"/>
      <c r="D402"/>
      <c r="E402" s="3"/>
      <c r="F402" s="55"/>
      <c r="G402"/>
      <c r="H402"/>
    </row>
    <row r="403" spans="1:8" s="25" customFormat="1">
      <c r="A403"/>
      <c r="B403"/>
      <c r="C403"/>
      <c r="D403"/>
      <c r="E403" s="3"/>
      <c r="F403" s="55"/>
      <c r="G403"/>
      <c r="H403"/>
    </row>
    <row r="404" spans="1:8" s="25" customFormat="1">
      <c r="A404"/>
      <c r="B404"/>
      <c r="C404"/>
      <c r="D404"/>
      <c r="E404" s="3"/>
      <c r="F404" s="55"/>
      <c r="G404"/>
      <c r="H404"/>
    </row>
    <row r="405" spans="1:8" s="25" customFormat="1">
      <c r="A405"/>
      <c r="B405"/>
      <c r="C405"/>
      <c r="D405"/>
      <c r="E405" s="3"/>
      <c r="F405" s="55"/>
      <c r="G405"/>
      <c r="H405"/>
    </row>
    <row r="406" spans="1:8" s="25" customFormat="1">
      <c r="A406"/>
      <c r="B406"/>
      <c r="C406"/>
      <c r="D406"/>
      <c r="E406" s="3"/>
      <c r="F406" s="55"/>
      <c r="G406"/>
      <c r="H406"/>
    </row>
    <row r="407" spans="1:8" s="25" customFormat="1">
      <c r="A407"/>
      <c r="B407"/>
      <c r="C407"/>
      <c r="D407"/>
      <c r="E407" s="3"/>
      <c r="F407" s="55"/>
      <c r="G407"/>
      <c r="H407"/>
    </row>
    <row r="408" spans="1:8" s="25" customFormat="1">
      <c r="A408"/>
      <c r="B408"/>
      <c r="C408"/>
      <c r="D408"/>
      <c r="E408" s="3"/>
      <c r="F408" s="55"/>
      <c r="G408"/>
      <c r="H408"/>
    </row>
    <row r="409" spans="1:8" s="25" customFormat="1">
      <c r="A409"/>
      <c r="B409"/>
      <c r="C409"/>
      <c r="D409"/>
      <c r="E409" s="3"/>
      <c r="F409" s="55"/>
      <c r="G409"/>
      <c r="H409"/>
    </row>
    <row r="410" spans="1:8" s="25" customFormat="1">
      <c r="A410"/>
      <c r="B410"/>
      <c r="C410"/>
      <c r="D410"/>
      <c r="E410" s="3"/>
      <c r="F410" s="55"/>
      <c r="G410"/>
      <c r="H410"/>
    </row>
    <row r="411" spans="1:8" s="25" customFormat="1">
      <c r="A411"/>
      <c r="B411"/>
      <c r="C411"/>
      <c r="D411"/>
      <c r="E411" s="3"/>
      <c r="F411" s="55"/>
      <c r="G411"/>
      <c r="H411"/>
    </row>
    <row r="412" spans="1:8" s="25" customFormat="1">
      <c r="A412"/>
      <c r="B412"/>
      <c r="C412"/>
      <c r="D412"/>
      <c r="E412" s="3"/>
      <c r="F412" s="55"/>
      <c r="G412"/>
      <c r="H412"/>
    </row>
    <row r="413" spans="1:8" s="25" customFormat="1">
      <c r="A413"/>
      <c r="B413"/>
      <c r="C413"/>
      <c r="D413"/>
      <c r="E413" s="3"/>
      <c r="F413" s="55"/>
      <c r="G413"/>
      <c r="H413"/>
    </row>
    <row r="414" spans="1:8" s="25" customFormat="1">
      <c r="A414"/>
      <c r="B414"/>
      <c r="C414"/>
      <c r="D414"/>
      <c r="E414" s="3"/>
      <c r="F414" s="55"/>
      <c r="G414" s="3"/>
      <c r="H414"/>
    </row>
    <row r="415" spans="1:8" s="25" customFormat="1">
      <c r="A415"/>
      <c r="B415"/>
      <c r="C415"/>
      <c r="D415"/>
      <c r="E415" s="3"/>
      <c r="F415" s="55"/>
      <c r="G415"/>
      <c r="H415"/>
    </row>
    <row r="416" spans="1:8" s="25" customFormat="1">
      <c r="A416"/>
      <c r="B416"/>
      <c r="C416"/>
      <c r="D416"/>
      <c r="E416" s="3"/>
      <c r="F416" s="55"/>
      <c r="G416"/>
      <c r="H416"/>
    </row>
    <row r="417" spans="1:8" s="25" customFormat="1">
      <c r="A417"/>
      <c r="B417"/>
      <c r="C417"/>
      <c r="D417"/>
      <c r="E417" s="3"/>
      <c r="F417" s="55"/>
      <c r="G417"/>
      <c r="H417"/>
    </row>
    <row r="418" spans="1:8" s="25" customFormat="1">
      <c r="A418"/>
      <c r="B418"/>
      <c r="C418"/>
      <c r="D418"/>
      <c r="E418" s="3"/>
      <c r="F418" s="55"/>
      <c r="G418"/>
      <c r="H418"/>
    </row>
    <row r="419" spans="1:8" s="25" customFormat="1">
      <c r="A419"/>
      <c r="B419"/>
      <c r="C419"/>
      <c r="D419"/>
      <c r="E419" s="3"/>
      <c r="F419" s="55"/>
      <c r="G419"/>
      <c r="H419"/>
    </row>
    <row r="420" spans="1:8" s="25" customFormat="1">
      <c r="A420"/>
      <c r="B420"/>
      <c r="C420"/>
      <c r="D420"/>
      <c r="E420" s="3"/>
      <c r="F420" s="55"/>
      <c r="G420" s="3"/>
      <c r="H420"/>
    </row>
    <row r="421" spans="1:8" s="25" customFormat="1">
      <c r="A421"/>
      <c r="B421"/>
      <c r="C421"/>
      <c r="D421"/>
      <c r="E421" s="3"/>
      <c r="F421" s="55"/>
      <c r="G421"/>
      <c r="H421"/>
    </row>
    <row r="422" spans="1:8" s="25" customFormat="1">
      <c r="A422"/>
      <c r="B422"/>
      <c r="C422"/>
      <c r="D422"/>
      <c r="E422" s="3"/>
      <c r="F422" s="55"/>
      <c r="G422"/>
      <c r="H422"/>
    </row>
    <row r="423" spans="1:8" s="25" customFormat="1">
      <c r="A423"/>
      <c r="B423"/>
      <c r="C423"/>
      <c r="D423"/>
      <c r="E423" s="3"/>
      <c r="F423" s="55"/>
      <c r="G423"/>
      <c r="H423"/>
    </row>
    <row r="424" spans="1:8" s="25" customFormat="1">
      <c r="A424"/>
      <c r="B424"/>
      <c r="C424"/>
      <c r="D424"/>
      <c r="E424" s="3"/>
      <c r="F424" s="55"/>
      <c r="G424"/>
      <c r="H424"/>
    </row>
    <row r="425" spans="1:8" s="25" customFormat="1">
      <c r="A425"/>
      <c r="B425"/>
      <c r="C425"/>
      <c r="D425"/>
      <c r="E425" s="3"/>
      <c r="F425" s="55"/>
      <c r="G425"/>
      <c r="H425"/>
    </row>
    <row r="426" spans="1:8" s="25" customFormat="1">
      <c r="A426"/>
      <c r="B426"/>
      <c r="C426"/>
      <c r="D426"/>
      <c r="E426" s="3"/>
      <c r="F426" s="55"/>
      <c r="G426"/>
      <c r="H426"/>
    </row>
    <row r="427" spans="1:8" s="25" customFormat="1">
      <c r="A427"/>
      <c r="B427"/>
      <c r="C427"/>
      <c r="D427"/>
      <c r="E427" s="3"/>
      <c r="F427" s="55"/>
      <c r="G427"/>
      <c r="H427"/>
    </row>
    <row r="428" spans="1:8" s="25" customFormat="1">
      <c r="A428"/>
      <c r="B428"/>
      <c r="C428"/>
      <c r="D428"/>
      <c r="E428" s="3"/>
      <c r="F428" s="55"/>
      <c r="G428"/>
      <c r="H428"/>
    </row>
    <row r="429" spans="1:8" s="25" customFormat="1">
      <c r="A429"/>
      <c r="B429"/>
      <c r="C429"/>
      <c r="D429"/>
      <c r="E429" s="3"/>
      <c r="F429" s="55"/>
      <c r="G429"/>
      <c r="H429"/>
    </row>
    <row r="430" spans="1:8" s="25" customFormat="1">
      <c r="A430"/>
      <c r="B430"/>
      <c r="C430"/>
      <c r="D430"/>
      <c r="E430" s="3"/>
      <c r="F430" s="55"/>
      <c r="G430"/>
      <c r="H430"/>
    </row>
    <row r="431" spans="1:8" s="25" customFormat="1">
      <c r="A431"/>
      <c r="B431"/>
      <c r="C431"/>
      <c r="D431"/>
      <c r="E431" s="3"/>
      <c r="F431" s="55"/>
      <c r="G431" s="3"/>
      <c r="H431"/>
    </row>
    <row r="432" spans="1:8" s="25" customFormat="1">
      <c r="A432"/>
      <c r="B432"/>
      <c r="C432"/>
      <c r="D432"/>
      <c r="E432" s="3"/>
      <c r="F432" s="55"/>
      <c r="G432" s="3"/>
      <c r="H432"/>
    </row>
    <row r="433" spans="1:8" s="25" customFormat="1">
      <c r="A433"/>
      <c r="E433" s="3"/>
      <c r="F433" s="55"/>
      <c r="G433"/>
      <c r="H433"/>
    </row>
    <row r="434" spans="1:8" s="25" customFormat="1">
      <c r="A434"/>
      <c r="E434" s="3"/>
      <c r="F434" s="55"/>
      <c r="G434" s="3"/>
      <c r="H434"/>
    </row>
    <row r="435" spans="1:8" s="25" customFormat="1">
      <c r="A435"/>
      <c r="E435" s="3"/>
      <c r="F435" s="55"/>
      <c r="G435" s="3"/>
      <c r="H435"/>
    </row>
    <row r="436" spans="1:8" s="25" customFormat="1">
      <c r="A436"/>
      <c r="E436" s="3"/>
      <c r="F436" s="55"/>
      <c r="G436" s="3"/>
      <c r="H436"/>
    </row>
    <row r="437" spans="1:8" s="25" customFormat="1">
      <c r="A437"/>
      <c r="E437" s="3"/>
      <c r="F437" s="55"/>
      <c r="G437"/>
      <c r="H437"/>
    </row>
    <row r="438" spans="1:8" s="25" customFormat="1">
      <c r="A438"/>
      <c r="E438" s="3"/>
      <c r="F438" s="55"/>
      <c r="G438"/>
      <c r="H438"/>
    </row>
    <row r="439" spans="1:8" s="25" customFormat="1">
      <c r="A439"/>
      <c r="E439" s="3"/>
      <c r="F439" s="55"/>
      <c r="G439" s="3"/>
      <c r="H439"/>
    </row>
    <row r="440" spans="1:8" s="25" customFormat="1">
      <c r="A440"/>
      <c r="E440" s="3"/>
      <c r="F440" s="55"/>
      <c r="G440"/>
      <c r="H440"/>
    </row>
    <row r="441" spans="1:8" s="25" customFormat="1">
      <c r="A441"/>
      <c r="E441" s="3"/>
      <c r="F441" s="55"/>
      <c r="G441"/>
      <c r="H441"/>
    </row>
    <row r="442" spans="1:8" s="25" customFormat="1">
      <c r="A442"/>
      <c r="E442" s="3"/>
      <c r="F442" s="55"/>
      <c r="G442"/>
      <c r="H442"/>
    </row>
    <row r="443" spans="1:8" s="25" customFormat="1">
      <c r="A443"/>
      <c r="E443" s="3"/>
      <c r="F443" s="55"/>
      <c r="G443"/>
      <c r="H443"/>
    </row>
    <row r="444" spans="1:8" s="25" customFormat="1">
      <c r="A444"/>
      <c r="E444" s="3"/>
      <c r="F444" s="55"/>
      <c r="G444"/>
      <c r="H444"/>
    </row>
    <row r="445" spans="1:8" s="25" customFormat="1">
      <c r="A445"/>
      <c r="E445" s="3"/>
      <c r="F445" s="55"/>
      <c r="G445"/>
      <c r="H445"/>
    </row>
    <row r="446" spans="1:8" s="25" customFormat="1">
      <c r="A446"/>
      <c r="E446" s="3"/>
      <c r="F446" s="55"/>
      <c r="G446"/>
      <c r="H446"/>
    </row>
    <row r="447" spans="1:8" s="25" customFormat="1">
      <c r="A447"/>
      <c r="E447" s="3"/>
      <c r="F447" s="55"/>
      <c r="G447"/>
      <c r="H447"/>
    </row>
    <row r="448" spans="1:8" s="25" customFormat="1">
      <c r="A448"/>
      <c r="E448" s="3"/>
      <c r="F448" s="55"/>
      <c r="G448"/>
      <c r="H448"/>
    </row>
    <row r="449" spans="1:8" s="25" customFormat="1">
      <c r="A449"/>
      <c r="E449" s="3"/>
      <c r="F449" s="55"/>
      <c r="G449"/>
      <c r="H449"/>
    </row>
    <row r="450" spans="1:8" s="25" customFormat="1">
      <c r="A450"/>
      <c r="E450" s="3"/>
      <c r="F450" s="55"/>
      <c r="G450"/>
      <c r="H450"/>
    </row>
    <row r="451" spans="1:8" s="25" customFormat="1">
      <c r="A451"/>
      <c r="E451" s="3"/>
      <c r="F451" s="55"/>
      <c r="G451"/>
      <c r="H451"/>
    </row>
    <row r="452" spans="1:8" s="25" customFormat="1">
      <c r="A452"/>
      <c r="E452" s="3"/>
      <c r="F452" s="55"/>
      <c r="G452"/>
      <c r="H452"/>
    </row>
    <row r="453" spans="1:8" s="25" customFormat="1">
      <c r="A453"/>
      <c r="E453" s="3"/>
      <c r="F453" s="55"/>
      <c r="G453"/>
      <c r="H453"/>
    </row>
    <row r="454" spans="1:8" s="25" customFormat="1">
      <c r="A454"/>
      <c r="E454" s="3"/>
      <c r="F454" s="55"/>
      <c r="G454"/>
      <c r="H454"/>
    </row>
    <row r="455" spans="1:8" s="25" customFormat="1">
      <c r="A455"/>
      <c r="E455" s="3"/>
      <c r="F455" s="55"/>
      <c r="G455"/>
      <c r="H455"/>
    </row>
    <row r="456" spans="1:8" s="25" customFormat="1">
      <c r="A456"/>
      <c r="E456" s="3"/>
      <c r="F456" s="55"/>
      <c r="G456"/>
      <c r="H456"/>
    </row>
    <row r="457" spans="1:8" s="25" customFormat="1">
      <c r="A457"/>
      <c r="E457" s="3"/>
      <c r="F457" s="55"/>
      <c r="G457"/>
      <c r="H457"/>
    </row>
    <row r="458" spans="1:8" s="25" customFormat="1">
      <c r="A458"/>
      <c r="E458" s="3"/>
      <c r="F458" s="55"/>
      <c r="G458" s="3"/>
      <c r="H458"/>
    </row>
    <row r="459" spans="1:8" s="25" customFormat="1">
      <c r="A459"/>
      <c r="E459" s="3"/>
      <c r="F459" s="55"/>
      <c r="G459"/>
      <c r="H459"/>
    </row>
    <row r="460" spans="1:8" s="25" customFormat="1">
      <c r="A460"/>
      <c r="E460" s="3"/>
      <c r="F460" s="55"/>
      <c r="G460"/>
      <c r="H460"/>
    </row>
    <row r="461" spans="1:8" s="25" customFormat="1">
      <c r="A461"/>
      <c r="E461" s="3"/>
      <c r="F461" s="55"/>
      <c r="G461" s="3"/>
      <c r="H461"/>
    </row>
    <row r="462" spans="1:8" s="25" customFormat="1">
      <c r="A462"/>
      <c r="E462" s="3"/>
      <c r="F462" s="55"/>
      <c r="G462"/>
      <c r="H462"/>
    </row>
    <row r="463" spans="1:8" s="25" customFormat="1">
      <c r="A463"/>
      <c r="E463" s="3"/>
      <c r="F463" s="55"/>
      <c r="G463"/>
      <c r="H463"/>
    </row>
    <row r="464" spans="1:8" s="25" customFormat="1">
      <c r="A464"/>
      <c r="E464" s="3"/>
      <c r="F464" s="55"/>
      <c r="G464"/>
      <c r="H464"/>
    </row>
    <row r="465" spans="1:8" s="25" customFormat="1">
      <c r="A465"/>
      <c r="E465" s="3"/>
      <c r="F465" s="55"/>
      <c r="G465"/>
      <c r="H465"/>
    </row>
    <row r="466" spans="1:8" s="25" customFormat="1">
      <c r="A466"/>
      <c r="E466" s="3"/>
      <c r="F466" s="55"/>
      <c r="G466"/>
      <c r="H466"/>
    </row>
    <row r="467" spans="1:8" s="25" customFormat="1">
      <c r="A467"/>
      <c r="E467" s="3"/>
      <c r="F467" s="55"/>
      <c r="G467"/>
      <c r="H467"/>
    </row>
    <row r="468" spans="1:8" s="25" customFormat="1">
      <c r="A468"/>
      <c r="E468" s="3"/>
      <c r="F468" s="55"/>
      <c r="G468"/>
      <c r="H468"/>
    </row>
    <row r="469" spans="1:8" s="25" customFormat="1">
      <c r="A469"/>
      <c r="E469" s="3"/>
      <c r="F469" s="55"/>
      <c r="G469"/>
      <c r="H469"/>
    </row>
    <row r="470" spans="1:8" s="25" customFormat="1">
      <c r="A470"/>
      <c r="E470" s="3"/>
      <c r="F470" s="55"/>
      <c r="G470"/>
      <c r="H470"/>
    </row>
    <row r="471" spans="1:8" s="25" customFormat="1">
      <c r="A471"/>
      <c r="E471" s="3"/>
      <c r="F471" s="55"/>
      <c r="G471"/>
      <c r="H471"/>
    </row>
    <row r="472" spans="1:8" s="25" customFormat="1">
      <c r="A472"/>
      <c r="E472" s="3"/>
      <c r="F472" s="55"/>
      <c r="G472"/>
      <c r="H472"/>
    </row>
    <row r="473" spans="1:8" s="25" customFormat="1">
      <c r="A473"/>
      <c r="E473" s="3"/>
      <c r="F473" s="55"/>
      <c r="G473"/>
      <c r="H473"/>
    </row>
    <row r="474" spans="1:8" s="25" customFormat="1">
      <c r="A474"/>
      <c r="E474" s="3"/>
      <c r="F474" s="55"/>
      <c r="G474"/>
      <c r="H474"/>
    </row>
    <row r="475" spans="1:8" s="25" customFormat="1">
      <c r="A475"/>
      <c r="E475" s="3"/>
      <c r="F475" s="55"/>
      <c r="G475" s="3"/>
      <c r="H475"/>
    </row>
    <row r="476" spans="1:8" s="25" customFormat="1">
      <c r="A476"/>
      <c r="E476" s="3"/>
      <c r="F476" s="55"/>
      <c r="G476"/>
      <c r="H476"/>
    </row>
    <row r="477" spans="1:8" s="25" customFormat="1">
      <c r="A477"/>
      <c r="E477" s="3"/>
      <c r="F477" s="55"/>
      <c r="G477"/>
      <c r="H477"/>
    </row>
    <row r="478" spans="1:8" s="25" customFormat="1">
      <c r="A478"/>
      <c r="E478" s="3"/>
      <c r="F478" s="55"/>
      <c r="G478"/>
      <c r="H478"/>
    </row>
    <row r="479" spans="1:8" s="25" customFormat="1">
      <c r="A479"/>
      <c r="E479" s="3"/>
      <c r="F479" s="55"/>
      <c r="G479"/>
      <c r="H479"/>
    </row>
    <row r="480" spans="1:8" s="25" customFormat="1">
      <c r="A480"/>
      <c r="E480" s="3"/>
      <c r="F480" s="55"/>
      <c r="G480"/>
      <c r="H480"/>
    </row>
    <row r="481" spans="1:8" s="25" customFormat="1">
      <c r="A481"/>
      <c r="B481"/>
      <c r="C481"/>
      <c r="D481"/>
      <c r="E481" s="3"/>
      <c r="F481" s="55"/>
      <c r="G481"/>
      <c r="H481"/>
    </row>
    <row r="482" spans="1:8" s="25" customFormat="1">
      <c r="A482"/>
      <c r="B482"/>
      <c r="C482"/>
      <c r="D482"/>
      <c r="E482" s="3"/>
      <c r="F482" s="55"/>
      <c r="G482"/>
      <c r="H482"/>
    </row>
    <row r="483" spans="1:8" s="25" customFormat="1">
      <c r="A483"/>
      <c r="B483"/>
      <c r="C483"/>
      <c r="D483"/>
      <c r="E483" s="3"/>
      <c r="F483" s="55"/>
      <c r="G483"/>
      <c r="H483"/>
    </row>
    <row r="484" spans="1:8" s="25" customFormat="1">
      <c r="A484"/>
      <c r="E484" s="3"/>
      <c r="F484" s="55"/>
      <c r="G484"/>
      <c r="H484"/>
    </row>
    <row r="485" spans="1:8" s="25" customFormat="1">
      <c r="A485"/>
      <c r="E485" s="3"/>
      <c r="F485" s="55"/>
      <c r="G485"/>
      <c r="H485"/>
    </row>
    <row r="486" spans="1:8" s="25" customFormat="1">
      <c r="A486"/>
      <c r="E486" s="3"/>
      <c r="F486" s="55"/>
      <c r="G486"/>
      <c r="H486"/>
    </row>
    <row r="487" spans="1:8" s="25" customFormat="1">
      <c r="A487"/>
      <c r="E487" s="3"/>
      <c r="F487" s="55"/>
      <c r="G487"/>
      <c r="H487"/>
    </row>
    <row r="488" spans="1:8" s="25" customFormat="1">
      <c r="A488"/>
      <c r="E488" s="3"/>
      <c r="F488" s="55"/>
      <c r="G488"/>
      <c r="H488"/>
    </row>
    <row r="489" spans="1:8" s="25" customFormat="1">
      <c r="A489"/>
      <c r="E489" s="3"/>
      <c r="F489" s="55"/>
      <c r="G489"/>
      <c r="H489"/>
    </row>
    <row r="490" spans="1:8" s="25" customFormat="1">
      <c r="A490"/>
      <c r="E490" s="3"/>
      <c r="F490" s="55"/>
      <c r="G490"/>
      <c r="H490"/>
    </row>
    <row r="491" spans="1:8" s="25" customFormat="1">
      <c r="A491"/>
      <c r="E491" s="3"/>
      <c r="F491" s="55"/>
      <c r="G491"/>
      <c r="H491"/>
    </row>
    <row r="492" spans="1:8" s="25" customFormat="1">
      <c r="A492"/>
      <c r="E492" s="3"/>
      <c r="F492" s="55"/>
      <c r="G492"/>
      <c r="H492"/>
    </row>
    <row r="493" spans="1:8" s="25" customFormat="1">
      <c r="A493"/>
      <c r="E493" s="3"/>
      <c r="F493" s="55"/>
      <c r="G493"/>
      <c r="H493"/>
    </row>
    <row r="494" spans="1:8" s="25" customFormat="1">
      <c r="A494"/>
      <c r="B494"/>
      <c r="C494"/>
      <c r="D494"/>
      <c r="E494" s="3"/>
      <c r="F494" s="55"/>
      <c r="G494"/>
      <c r="H494"/>
    </row>
    <row r="495" spans="1:8" s="25" customFormat="1">
      <c r="A495"/>
      <c r="B495"/>
      <c r="C495"/>
      <c r="D495"/>
      <c r="E495" s="3"/>
      <c r="F495" s="55"/>
      <c r="G495"/>
      <c r="H495"/>
    </row>
    <row r="496" spans="1:8" s="25" customFormat="1">
      <c r="A496"/>
      <c r="B496"/>
      <c r="C496"/>
      <c r="D496"/>
      <c r="E496" s="3"/>
      <c r="F496" s="55"/>
      <c r="G496"/>
      <c r="H496"/>
    </row>
    <row r="497" spans="1:8" s="25" customFormat="1">
      <c r="A497"/>
      <c r="B497"/>
      <c r="C497"/>
      <c r="D497"/>
      <c r="E497" s="3"/>
      <c r="F497" s="55"/>
      <c r="G497"/>
      <c r="H497"/>
    </row>
    <row r="498" spans="1:8" s="25" customFormat="1">
      <c r="A498"/>
      <c r="B498"/>
      <c r="C498"/>
      <c r="D498"/>
      <c r="E498" s="3"/>
      <c r="F498" s="55"/>
      <c r="G498"/>
      <c r="H498"/>
    </row>
    <row r="499" spans="1:8" s="25" customFormat="1">
      <c r="A499"/>
      <c r="B499"/>
      <c r="C499"/>
      <c r="D499"/>
      <c r="E499" s="3"/>
      <c r="F499" s="55"/>
      <c r="G499"/>
      <c r="H499"/>
    </row>
    <row r="500" spans="1:8" s="25" customFormat="1">
      <c r="A500"/>
      <c r="B500"/>
      <c r="C500"/>
      <c r="D500"/>
      <c r="E500" s="3"/>
      <c r="F500" s="55"/>
      <c r="G500"/>
      <c r="H500"/>
    </row>
    <row r="501" spans="1:8" s="25" customFormat="1">
      <c r="A501"/>
      <c r="B501"/>
      <c r="C501"/>
      <c r="D501"/>
      <c r="E501" s="3"/>
      <c r="F501" s="55"/>
      <c r="G501"/>
      <c r="H501"/>
    </row>
    <row r="502" spans="1:8" s="25" customFormat="1">
      <c r="A502"/>
      <c r="B502"/>
      <c r="C502"/>
      <c r="D502"/>
      <c r="E502" s="3"/>
      <c r="F502" s="55"/>
      <c r="G502"/>
      <c r="H502"/>
    </row>
    <row r="503" spans="1:8" s="25" customFormat="1">
      <c r="A503"/>
      <c r="B503"/>
      <c r="C503"/>
      <c r="D503"/>
      <c r="E503" s="3"/>
      <c r="F503" s="55"/>
      <c r="G503"/>
      <c r="H503"/>
    </row>
    <row r="504" spans="1:8" s="25" customFormat="1">
      <c r="A504"/>
      <c r="B504"/>
      <c r="C504"/>
      <c r="D504"/>
      <c r="E504" s="3"/>
      <c r="F504" s="55"/>
      <c r="G504"/>
      <c r="H504"/>
    </row>
    <row r="505" spans="1:8" s="25" customFormat="1">
      <c r="A505"/>
      <c r="B505"/>
      <c r="C505"/>
      <c r="D505"/>
      <c r="E505" s="3"/>
      <c r="F505" s="55"/>
      <c r="G505"/>
      <c r="H505"/>
    </row>
    <row r="506" spans="1:8" s="25" customFormat="1">
      <c r="A506"/>
      <c r="B506"/>
      <c r="C506"/>
      <c r="D506"/>
      <c r="E506" s="3"/>
      <c r="F506" s="55"/>
      <c r="G506"/>
      <c r="H506"/>
    </row>
    <row r="507" spans="1:8" s="25" customFormat="1">
      <c r="A507"/>
      <c r="B507"/>
      <c r="C507"/>
      <c r="D507"/>
      <c r="E507" s="3"/>
      <c r="F507" s="55"/>
      <c r="G507"/>
      <c r="H507"/>
    </row>
    <row r="508" spans="1:8" s="25" customFormat="1">
      <c r="A508"/>
      <c r="B508"/>
      <c r="C508"/>
      <c r="D508"/>
      <c r="E508" s="3"/>
      <c r="F508" s="55"/>
      <c r="G508"/>
      <c r="H508"/>
    </row>
    <row r="509" spans="1:8" s="25" customFormat="1">
      <c r="A509"/>
      <c r="B509"/>
      <c r="C509"/>
      <c r="D509"/>
      <c r="E509" s="3"/>
      <c r="F509" s="55"/>
      <c r="G509"/>
      <c r="H509"/>
    </row>
    <row r="510" spans="1:8" s="25" customFormat="1">
      <c r="A510"/>
      <c r="B510"/>
      <c r="C510"/>
      <c r="D510"/>
      <c r="E510" s="3"/>
      <c r="F510" s="55"/>
      <c r="G510"/>
      <c r="H510"/>
    </row>
    <row r="511" spans="1:8" s="25" customFormat="1">
      <c r="A511"/>
      <c r="B511"/>
      <c r="C511"/>
      <c r="D511"/>
      <c r="E511" s="3"/>
      <c r="F511" s="55"/>
      <c r="G511"/>
      <c r="H511"/>
    </row>
    <row r="512" spans="1:8" s="25" customFormat="1">
      <c r="A512"/>
      <c r="B512"/>
      <c r="C512"/>
      <c r="D512"/>
      <c r="E512" s="3"/>
      <c r="F512" s="55"/>
      <c r="G512"/>
      <c r="H512"/>
    </row>
    <row r="513" spans="1:8" s="25" customFormat="1">
      <c r="A513"/>
      <c r="B513"/>
      <c r="C513"/>
      <c r="D513"/>
      <c r="E513" s="3"/>
      <c r="F513" s="55"/>
      <c r="G513"/>
      <c r="H513"/>
    </row>
    <row r="514" spans="1:8" s="25" customFormat="1">
      <c r="A514"/>
      <c r="B514"/>
      <c r="C514"/>
      <c r="D514"/>
      <c r="E514" s="3"/>
      <c r="F514" s="55"/>
      <c r="G514"/>
      <c r="H514"/>
    </row>
    <row r="515" spans="1:8" s="25" customFormat="1">
      <c r="A515"/>
      <c r="B515"/>
      <c r="C515"/>
      <c r="D515"/>
      <c r="E515" s="3"/>
      <c r="F515" s="55"/>
      <c r="G515"/>
      <c r="H515"/>
    </row>
    <row r="516" spans="1:8" s="25" customFormat="1">
      <c r="A516"/>
      <c r="B516"/>
      <c r="C516"/>
      <c r="D516"/>
      <c r="E516" s="3"/>
      <c r="F516" s="55"/>
      <c r="G516"/>
      <c r="H516"/>
    </row>
    <row r="517" spans="1:8" s="25" customFormat="1">
      <c r="A517"/>
      <c r="B517" s="63"/>
      <c r="C517"/>
      <c r="D517"/>
      <c r="E517" s="3"/>
      <c r="F517" s="55"/>
      <c r="G517"/>
      <c r="H517"/>
    </row>
    <row r="518" spans="1:8" s="25" customFormat="1">
      <c r="A518"/>
      <c r="B518" s="63"/>
      <c r="C518"/>
      <c r="D518"/>
      <c r="E518" s="3"/>
      <c r="F518" s="55"/>
      <c r="G518"/>
      <c r="H518"/>
    </row>
    <row r="519" spans="1:8" s="25" customFormat="1">
      <c r="A519"/>
      <c r="B519" s="63"/>
      <c r="C519"/>
      <c r="D519"/>
      <c r="E519" s="3"/>
      <c r="F519" s="55"/>
      <c r="G519"/>
      <c r="H519"/>
    </row>
    <row r="520" spans="1:8" s="25" customFormat="1">
      <c r="A520"/>
      <c r="B520" s="63"/>
      <c r="C520"/>
      <c r="D520"/>
      <c r="E520" s="3"/>
      <c r="F520" s="55"/>
      <c r="G520"/>
      <c r="H520"/>
    </row>
    <row r="521" spans="1:8" s="25" customFormat="1">
      <c r="A521"/>
      <c r="B521" s="63"/>
      <c r="C521"/>
      <c r="D521"/>
      <c r="E521" s="3"/>
      <c r="F521" s="55"/>
      <c r="G521"/>
      <c r="H521"/>
    </row>
    <row r="522" spans="1:8" s="25" customFormat="1">
      <c r="A522"/>
      <c r="B522" s="63"/>
      <c r="C522"/>
      <c r="D522"/>
      <c r="E522" s="3"/>
      <c r="F522" s="55"/>
      <c r="G522"/>
      <c r="H522"/>
    </row>
    <row r="523" spans="1:8" s="25" customFormat="1">
      <c r="A523"/>
      <c r="B523" s="63"/>
      <c r="C523"/>
      <c r="D523"/>
      <c r="E523" s="3"/>
      <c r="F523" s="55"/>
      <c r="G523"/>
      <c r="H523"/>
    </row>
    <row r="524" spans="1:8" s="25" customFormat="1">
      <c r="A524"/>
      <c r="B524" s="63"/>
      <c r="C524"/>
      <c r="D524"/>
      <c r="E524" s="3"/>
      <c r="F524" s="55"/>
      <c r="G524"/>
      <c r="H524"/>
    </row>
    <row r="525" spans="1:8" s="25" customFormat="1">
      <c r="A525"/>
      <c r="B525" s="63"/>
      <c r="C525"/>
      <c r="D525"/>
      <c r="E525" s="3"/>
      <c r="F525" s="55"/>
      <c r="G525"/>
      <c r="H525"/>
    </row>
    <row r="526" spans="1:8" s="25" customFormat="1">
      <c r="A526"/>
      <c r="B526" s="63"/>
      <c r="C526"/>
      <c r="D526"/>
      <c r="E526" s="3"/>
      <c r="F526" s="55"/>
      <c r="G526"/>
      <c r="H526"/>
    </row>
    <row r="527" spans="1:8" s="25" customFormat="1">
      <c r="A527"/>
      <c r="B527" s="63"/>
      <c r="C527"/>
      <c r="D527"/>
      <c r="E527" s="3"/>
      <c r="F527" s="55"/>
      <c r="G527"/>
      <c r="H527"/>
    </row>
    <row r="528" spans="1:8" s="25" customFormat="1">
      <c r="A528"/>
      <c r="B528" s="63"/>
      <c r="C528"/>
      <c r="D528"/>
      <c r="E528" s="3"/>
      <c r="F528" s="55"/>
      <c r="G528"/>
      <c r="H528"/>
    </row>
    <row r="529" spans="1:8" s="25" customFormat="1">
      <c r="A529"/>
      <c r="B529" s="63"/>
      <c r="C529"/>
      <c r="D529"/>
      <c r="E529" s="3"/>
      <c r="F529" s="55"/>
      <c r="G529"/>
      <c r="H529"/>
    </row>
    <row r="530" spans="1:8" s="25" customFormat="1">
      <c r="A530"/>
      <c r="B530" s="63"/>
      <c r="C530"/>
      <c r="D530"/>
      <c r="E530" s="3"/>
      <c r="F530" s="55" t="s">
        <v>782</v>
      </c>
      <c r="G530"/>
      <c r="H530"/>
    </row>
    <row r="531" spans="1:8" s="25" customFormat="1">
      <c r="A531"/>
      <c r="B531" s="63"/>
      <c r="C531"/>
      <c r="D531"/>
      <c r="E531" s="3"/>
      <c r="F531" s="55" t="s">
        <v>782</v>
      </c>
      <c r="G531"/>
      <c r="H531"/>
    </row>
    <row r="532" spans="1:8" s="25" customFormat="1">
      <c r="A532"/>
      <c r="B532" s="63"/>
      <c r="C532"/>
      <c r="D532"/>
      <c r="E532" s="3"/>
      <c r="F532" s="55" t="s">
        <v>782</v>
      </c>
      <c r="G532"/>
      <c r="H532"/>
    </row>
    <row r="533" spans="1:8" s="25" customFormat="1">
      <c r="A533"/>
      <c r="B533" s="63"/>
      <c r="C533"/>
      <c r="D533"/>
      <c r="E533" s="3"/>
      <c r="F533" s="55" t="s">
        <v>782</v>
      </c>
      <c r="G533"/>
      <c r="H533"/>
    </row>
    <row r="534" spans="1:8" s="25" customFormat="1">
      <c r="A534"/>
      <c r="B534" s="63"/>
      <c r="C534"/>
      <c r="D534"/>
      <c r="E534" s="3"/>
      <c r="F534" s="55" t="s">
        <v>782</v>
      </c>
      <c r="G534"/>
      <c r="H534"/>
    </row>
    <row r="535" spans="1:8" s="25" customFormat="1">
      <c r="A535"/>
      <c r="B535" s="63"/>
      <c r="C535"/>
      <c r="D535"/>
      <c r="E535" s="3"/>
      <c r="F535" s="55" t="s">
        <v>782</v>
      </c>
      <c r="G535"/>
      <c r="H535"/>
    </row>
    <row r="536" spans="1:8" s="25" customFormat="1">
      <c r="A536"/>
      <c r="B536" s="63"/>
      <c r="C536"/>
      <c r="D536"/>
      <c r="E536" s="3"/>
      <c r="F536" s="55" t="s">
        <v>782</v>
      </c>
      <c r="G536"/>
      <c r="H536"/>
    </row>
    <row r="537" spans="1:8" s="25" customFormat="1">
      <c r="A537"/>
      <c r="B537" s="63"/>
      <c r="C537"/>
      <c r="D537"/>
      <c r="E537" s="3"/>
      <c r="F537" s="55" t="s">
        <v>782</v>
      </c>
      <c r="G537"/>
      <c r="H537"/>
    </row>
    <row r="538" spans="1:8" s="25" customFormat="1">
      <c r="A538"/>
      <c r="B538" s="63"/>
      <c r="C538"/>
      <c r="D538"/>
      <c r="E538" s="3"/>
      <c r="F538" s="55" t="s">
        <v>782</v>
      </c>
      <c r="G538"/>
      <c r="H538"/>
    </row>
    <row r="539" spans="1:8" s="25" customFormat="1">
      <c r="A539"/>
      <c r="B539" s="63"/>
      <c r="C539"/>
      <c r="D539"/>
      <c r="E539" s="3"/>
      <c r="F539" s="55" t="s">
        <v>782</v>
      </c>
      <c r="G539"/>
      <c r="H539"/>
    </row>
    <row r="540" spans="1:8" s="25" customFormat="1">
      <c r="A540"/>
      <c r="B540" s="63"/>
      <c r="C540"/>
      <c r="D540"/>
      <c r="E540" s="3"/>
      <c r="F540" s="55" t="s">
        <v>782</v>
      </c>
      <c r="G540"/>
      <c r="H540"/>
    </row>
    <row r="541" spans="1:8" s="25" customFormat="1">
      <c r="A541"/>
      <c r="B541" s="63"/>
      <c r="C541"/>
      <c r="D541"/>
      <c r="E541" s="3"/>
      <c r="F541" s="55" t="s">
        <v>782</v>
      </c>
      <c r="G541"/>
      <c r="H541"/>
    </row>
    <row r="542" spans="1:8" s="25" customFormat="1">
      <c r="A542"/>
      <c r="B542" s="63"/>
      <c r="C542"/>
      <c r="D542"/>
      <c r="E542" s="3"/>
      <c r="F542" s="55" t="s">
        <v>782</v>
      </c>
      <c r="G542"/>
      <c r="H542"/>
    </row>
    <row r="543" spans="1:8" s="25" customFormat="1">
      <c r="A543"/>
      <c r="B543" s="63"/>
      <c r="C543"/>
      <c r="D543"/>
      <c r="E543" s="3"/>
      <c r="F543" s="55" t="s">
        <v>782</v>
      </c>
      <c r="G543"/>
      <c r="H543"/>
    </row>
    <row r="544" spans="1:8" s="25" customFormat="1">
      <c r="A544"/>
      <c r="B544" s="63"/>
      <c r="C544"/>
      <c r="D544"/>
      <c r="E544" s="3"/>
      <c r="F544" s="55" t="s">
        <v>782</v>
      </c>
      <c r="G544"/>
      <c r="H544"/>
    </row>
    <row r="545" spans="1:8" s="25" customFormat="1">
      <c r="A545"/>
      <c r="B545" s="63"/>
      <c r="C545"/>
      <c r="D545"/>
      <c r="E545" s="3"/>
      <c r="F545" s="55" t="s">
        <v>782</v>
      </c>
      <c r="G545"/>
      <c r="H545"/>
    </row>
    <row r="546" spans="1:8" s="25" customFormat="1">
      <c r="A546"/>
      <c r="B546" s="63"/>
      <c r="C546"/>
      <c r="D546"/>
      <c r="E546" s="3"/>
      <c r="F546" s="55"/>
      <c r="G546"/>
      <c r="H546"/>
    </row>
    <row r="547" spans="1:8" s="25" customFormat="1">
      <c r="A547"/>
      <c r="B547" s="63"/>
      <c r="C547"/>
      <c r="D547"/>
      <c r="E547" s="3"/>
      <c r="F547" s="55"/>
      <c r="G547"/>
      <c r="H547"/>
    </row>
    <row r="548" spans="1:8" s="25" customFormat="1">
      <c r="A548"/>
      <c r="B548" s="63"/>
      <c r="C548"/>
      <c r="D548"/>
      <c r="E548" s="3"/>
      <c r="F548" s="55"/>
      <c r="G548"/>
      <c r="H548"/>
    </row>
    <row r="549" spans="1:8" s="25" customFormat="1">
      <c r="A549"/>
      <c r="B549" s="63"/>
      <c r="C549"/>
      <c r="D549"/>
      <c r="E549" s="3"/>
      <c r="F549" s="55"/>
      <c r="G549"/>
      <c r="H549"/>
    </row>
    <row r="550" spans="1:8" s="25" customFormat="1">
      <c r="A550"/>
      <c r="B550" s="63"/>
      <c r="C550"/>
      <c r="D550"/>
      <c r="E550" s="3"/>
      <c r="F550" s="55"/>
      <c r="G550"/>
      <c r="H550"/>
    </row>
    <row r="551" spans="1:8" s="25" customFormat="1">
      <c r="A551"/>
      <c r="B551" s="63"/>
      <c r="C551"/>
      <c r="D551"/>
      <c r="E551" s="3"/>
      <c r="F551" s="55"/>
      <c r="G551"/>
      <c r="H551"/>
    </row>
    <row r="552" spans="1:8" s="25" customFormat="1">
      <c r="A552"/>
      <c r="B552" s="63"/>
      <c r="C552"/>
      <c r="D552"/>
      <c r="E552" s="3"/>
      <c r="F552" s="55"/>
      <c r="G552"/>
      <c r="H552"/>
    </row>
    <row r="553" spans="1:8" s="25" customFormat="1">
      <c r="A553"/>
      <c r="B553" s="63"/>
      <c r="C553"/>
      <c r="D553"/>
      <c r="E553" s="3"/>
      <c r="F553" s="55"/>
      <c r="G553"/>
      <c r="H553"/>
    </row>
    <row r="554" spans="1:8" s="25" customFormat="1">
      <c r="A554"/>
      <c r="B554" s="63"/>
      <c r="C554"/>
      <c r="D554"/>
      <c r="E554" s="3"/>
      <c r="F554" s="55"/>
      <c r="G554"/>
      <c r="H554"/>
    </row>
    <row r="555" spans="1:8" s="25" customFormat="1">
      <c r="A555"/>
      <c r="B555" s="63"/>
      <c r="C555"/>
      <c r="D555"/>
      <c r="E555" s="3"/>
      <c r="F555" s="55"/>
      <c r="G555"/>
      <c r="H555"/>
    </row>
    <row r="556" spans="1:8" s="25" customFormat="1">
      <c r="A556"/>
      <c r="B556" s="63"/>
      <c r="C556"/>
      <c r="D556"/>
      <c r="E556" s="3"/>
      <c r="F556" s="55"/>
      <c r="G556"/>
      <c r="H556"/>
    </row>
    <row r="557" spans="1:8" s="25" customFormat="1">
      <c r="A557"/>
      <c r="B557" s="63"/>
      <c r="C557"/>
      <c r="D557"/>
      <c r="E557" s="3"/>
      <c r="F557" s="55"/>
      <c r="G557"/>
      <c r="H557"/>
    </row>
    <row r="558" spans="1:8" s="25" customFormat="1">
      <c r="A558"/>
      <c r="B558" s="63"/>
      <c r="C558"/>
      <c r="D558"/>
      <c r="E558" s="3"/>
      <c r="F558" s="55"/>
      <c r="G558"/>
      <c r="H558"/>
    </row>
    <row r="559" spans="1:8" s="25" customFormat="1">
      <c r="A559"/>
      <c r="B559" s="63"/>
      <c r="C559"/>
      <c r="D559"/>
      <c r="E559" s="3"/>
      <c r="F559" s="55"/>
      <c r="G559"/>
      <c r="H559"/>
    </row>
    <row r="560" spans="1:8" s="25" customFormat="1">
      <c r="A560"/>
      <c r="B560" s="63"/>
      <c r="C560"/>
      <c r="D560"/>
      <c r="E560" s="3"/>
      <c r="F560" s="55"/>
      <c r="G560" s="3"/>
      <c r="H560"/>
    </row>
    <row r="561" spans="1:8" s="25" customFormat="1">
      <c r="A561"/>
      <c r="B561" s="63"/>
      <c r="C561"/>
      <c r="D561"/>
      <c r="E561" s="3"/>
      <c r="F561" s="55"/>
      <c r="G561"/>
      <c r="H561"/>
    </row>
    <row r="562" spans="1:8" s="25" customFormat="1">
      <c r="A562"/>
      <c r="B562" s="63"/>
      <c r="C562"/>
      <c r="D562"/>
      <c r="E562" s="3"/>
      <c r="F562" s="55"/>
      <c r="G562"/>
      <c r="H562"/>
    </row>
    <row r="563" spans="1:8" s="25" customFormat="1">
      <c r="A563"/>
      <c r="B563" s="63"/>
      <c r="C563"/>
      <c r="D563"/>
      <c r="E563" s="3"/>
      <c r="F563" s="55"/>
      <c r="G563"/>
      <c r="H563"/>
    </row>
    <row r="564" spans="1:8" s="25" customFormat="1">
      <c r="A564"/>
      <c r="B564" s="63"/>
      <c r="C564"/>
      <c r="D564"/>
      <c r="E564" s="3"/>
      <c r="F564" s="55"/>
      <c r="G564"/>
      <c r="H564"/>
    </row>
    <row r="565" spans="1:8" s="25" customFormat="1">
      <c r="A565"/>
      <c r="B565" s="63"/>
      <c r="C565"/>
      <c r="D565"/>
      <c r="E565" s="3"/>
      <c r="F565" s="55"/>
      <c r="G565"/>
      <c r="H565"/>
    </row>
    <row r="566" spans="1:8" s="25" customFormat="1">
      <c r="A566"/>
      <c r="B566" s="63"/>
      <c r="C566"/>
      <c r="D566"/>
      <c r="E566" s="3"/>
      <c r="F566" s="55"/>
      <c r="G566"/>
      <c r="H566"/>
    </row>
    <row r="567" spans="1:8" s="25" customFormat="1">
      <c r="A567"/>
      <c r="B567" s="63"/>
      <c r="C567"/>
      <c r="D567"/>
      <c r="E567" s="3"/>
      <c r="F567" s="55"/>
      <c r="G567"/>
      <c r="H567"/>
    </row>
    <row r="568" spans="1:8" s="25" customFormat="1">
      <c r="A568"/>
      <c r="B568" s="63"/>
      <c r="C568"/>
      <c r="D568"/>
      <c r="E568" s="3"/>
      <c r="F568" s="55"/>
      <c r="G568"/>
      <c r="H568"/>
    </row>
    <row r="569" spans="1:8" s="25" customFormat="1">
      <c r="A569"/>
      <c r="B569" s="63"/>
      <c r="C569"/>
      <c r="D569"/>
      <c r="E569" s="3"/>
      <c r="F569" s="55"/>
      <c r="G569"/>
      <c r="H569"/>
    </row>
    <row r="570" spans="1:8" s="25" customFormat="1">
      <c r="A570"/>
      <c r="B570" s="63"/>
      <c r="C570"/>
      <c r="D570"/>
      <c r="E570" s="3"/>
      <c r="F570" s="55"/>
      <c r="G570"/>
      <c r="H570"/>
    </row>
    <row r="571" spans="1:8" s="25" customFormat="1">
      <c r="A571"/>
      <c r="B571" s="63"/>
      <c r="C571"/>
      <c r="D571"/>
      <c r="E571" s="3"/>
      <c r="F571" s="55"/>
      <c r="G571"/>
      <c r="H571"/>
    </row>
    <row r="572" spans="1:8" s="25" customFormat="1">
      <c r="A572"/>
      <c r="B572" s="63"/>
      <c r="C572"/>
      <c r="D572"/>
      <c r="E572" s="3"/>
      <c r="F572" s="55"/>
      <c r="G572"/>
      <c r="H572"/>
    </row>
    <row r="573" spans="1:8" s="25" customFormat="1">
      <c r="A573"/>
      <c r="B573" s="63"/>
      <c r="C573"/>
      <c r="D573"/>
      <c r="E573" s="3"/>
      <c r="F573" s="55"/>
      <c r="G573" s="3"/>
      <c r="H573"/>
    </row>
    <row r="574" spans="1:8" s="25" customFormat="1">
      <c r="A574"/>
      <c r="B574" s="63"/>
      <c r="C574"/>
      <c r="D574"/>
      <c r="E574" s="3"/>
      <c r="F574" s="55"/>
      <c r="G574"/>
      <c r="H574"/>
    </row>
    <row r="575" spans="1:8" s="25" customFormat="1">
      <c r="A575"/>
      <c r="B575" s="63"/>
      <c r="C575"/>
      <c r="D575"/>
      <c r="E575" s="3"/>
      <c r="F575" s="55"/>
      <c r="G575"/>
      <c r="H575"/>
    </row>
    <row r="576" spans="1:8" s="25" customFormat="1">
      <c r="A576"/>
      <c r="B576" s="63"/>
      <c r="C576"/>
      <c r="D576"/>
      <c r="E576" s="3"/>
      <c r="F576" s="55"/>
      <c r="G576"/>
      <c r="H576"/>
    </row>
    <row r="577" spans="1:8" s="25" customFormat="1">
      <c r="A577"/>
      <c r="B577" s="63"/>
      <c r="C577"/>
      <c r="D577"/>
      <c r="E577" s="3"/>
      <c r="F577" s="55"/>
      <c r="G577"/>
      <c r="H577"/>
    </row>
    <row r="578" spans="1:8" s="25" customFormat="1">
      <c r="A578"/>
      <c r="B578" s="63"/>
      <c r="C578"/>
      <c r="D578"/>
      <c r="E578" s="3"/>
      <c r="F578" s="55"/>
      <c r="G578"/>
      <c r="H578"/>
    </row>
    <row r="579" spans="1:8" s="25" customFormat="1">
      <c r="A579"/>
      <c r="B579" s="63"/>
      <c r="C579"/>
      <c r="D579"/>
      <c r="E579" s="3"/>
      <c r="F579" s="55"/>
      <c r="G579"/>
      <c r="H579"/>
    </row>
    <row r="580" spans="1:8" s="25" customFormat="1">
      <c r="A580"/>
      <c r="B580" s="63"/>
      <c r="C580"/>
      <c r="D580"/>
      <c r="E580" s="3"/>
      <c r="F580" s="55"/>
      <c r="G580"/>
      <c r="H580"/>
    </row>
    <row r="581" spans="1:8" s="25" customFormat="1">
      <c r="A581"/>
      <c r="B581" s="63"/>
      <c r="C581"/>
      <c r="D581"/>
      <c r="E581" s="3"/>
      <c r="F581" s="55"/>
      <c r="G581"/>
      <c r="H581"/>
    </row>
    <row r="582" spans="1:8" s="25" customFormat="1">
      <c r="A582"/>
      <c r="B582" s="63"/>
      <c r="C582"/>
      <c r="D582"/>
      <c r="E582" s="3"/>
      <c r="F582" s="55"/>
      <c r="G582"/>
      <c r="H582"/>
    </row>
    <row r="583" spans="1:8" s="25" customFormat="1">
      <c r="A583"/>
      <c r="B583" s="63"/>
      <c r="C583"/>
      <c r="D583"/>
      <c r="E583" s="3"/>
      <c r="F583" s="55"/>
      <c r="G583"/>
      <c r="H583"/>
    </row>
    <row r="584" spans="1:8" s="25" customFormat="1">
      <c r="A584"/>
      <c r="B584" s="63"/>
      <c r="C584"/>
      <c r="D584"/>
      <c r="E584" s="3"/>
      <c r="F584" s="55"/>
      <c r="G584"/>
      <c r="H584"/>
    </row>
    <row r="585" spans="1:8" s="25" customFormat="1">
      <c r="A585"/>
      <c r="B585" s="63"/>
      <c r="C585"/>
      <c r="D585"/>
      <c r="E585" s="3"/>
      <c r="F585" s="55"/>
      <c r="G585"/>
      <c r="H585"/>
    </row>
    <row r="586" spans="1:8" s="25" customFormat="1">
      <c r="A586"/>
      <c r="B586" s="63"/>
      <c r="C586"/>
      <c r="D586"/>
      <c r="E586" s="3"/>
      <c r="F586" s="55"/>
      <c r="G586"/>
      <c r="H586"/>
    </row>
    <row r="587" spans="1:8" s="25" customFormat="1">
      <c r="A587"/>
      <c r="B587" s="63"/>
      <c r="C587"/>
      <c r="D587"/>
      <c r="E587" s="3"/>
      <c r="F587" s="55"/>
      <c r="G587"/>
      <c r="H587"/>
    </row>
    <row r="588" spans="1:8" s="25" customFormat="1">
      <c r="A588"/>
      <c r="B588" s="63"/>
      <c r="C588"/>
      <c r="D588"/>
      <c r="E588" s="3"/>
      <c r="F588" s="55"/>
      <c r="G588"/>
      <c r="H588"/>
    </row>
    <row r="589" spans="1:8" s="25" customFormat="1">
      <c r="A589"/>
      <c r="B589" s="63"/>
      <c r="C589"/>
      <c r="D589"/>
      <c r="E589" s="3"/>
      <c r="F589" s="55"/>
      <c r="G589"/>
      <c r="H589"/>
    </row>
    <row r="590" spans="1:8" s="25" customFormat="1">
      <c r="A590"/>
      <c r="B590" s="63"/>
      <c r="C590"/>
      <c r="D590"/>
      <c r="E590" s="3"/>
      <c r="F590" s="55"/>
      <c r="G590"/>
      <c r="H590"/>
    </row>
    <row r="591" spans="1:8" s="25" customFormat="1">
      <c r="A591"/>
      <c r="B591" s="63"/>
      <c r="C591"/>
      <c r="D591"/>
      <c r="E591" s="3"/>
      <c r="F591" s="55"/>
      <c r="G591"/>
      <c r="H591"/>
    </row>
    <row r="592" spans="1:8" s="25" customFormat="1">
      <c r="A592"/>
      <c r="B592" s="63"/>
      <c r="C592"/>
      <c r="D592"/>
      <c r="E592" s="3"/>
      <c r="F592" s="55"/>
      <c r="G592"/>
      <c r="H592"/>
    </row>
    <row r="593" spans="1:8" s="25" customFormat="1">
      <c r="A593"/>
      <c r="B593" s="63"/>
      <c r="C593"/>
      <c r="D593"/>
      <c r="E593" s="3"/>
      <c r="F593" s="55"/>
      <c r="G593"/>
      <c r="H593"/>
    </row>
    <row r="594" spans="1:8" s="25" customFormat="1">
      <c r="A594"/>
      <c r="B594" s="63"/>
      <c r="C594"/>
      <c r="D594"/>
      <c r="E594" s="3"/>
      <c r="F594" s="55"/>
      <c r="G594"/>
      <c r="H594"/>
    </row>
    <row r="595" spans="1:8" s="25" customFormat="1">
      <c r="A595"/>
      <c r="B595" s="63"/>
      <c r="C595"/>
      <c r="D595"/>
      <c r="E595" s="3"/>
      <c r="F595" s="55"/>
      <c r="G595" s="3"/>
      <c r="H595"/>
    </row>
    <row r="596" spans="1:8" s="25" customFormat="1">
      <c r="A596"/>
      <c r="B596" s="63"/>
      <c r="C596"/>
      <c r="D596"/>
      <c r="E596" s="3"/>
      <c r="F596" s="55"/>
      <c r="G596" s="3"/>
      <c r="H596"/>
    </row>
    <row r="597" spans="1:8" s="25" customFormat="1">
      <c r="A597"/>
      <c r="B597" s="63"/>
      <c r="C597"/>
      <c r="D597"/>
      <c r="E597" s="3"/>
      <c r="F597" s="55"/>
      <c r="G597"/>
      <c r="H597"/>
    </row>
    <row r="598" spans="1:8" s="25" customFormat="1">
      <c r="A598"/>
      <c r="B598" s="63"/>
      <c r="C598"/>
      <c r="D598"/>
      <c r="E598" s="3"/>
      <c r="F598" s="55"/>
      <c r="G598" s="3"/>
      <c r="H598"/>
    </row>
    <row r="599" spans="1:8" s="25" customFormat="1">
      <c r="A599"/>
      <c r="B599" s="63"/>
      <c r="C599"/>
      <c r="D599"/>
      <c r="E599" s="3"/>
      <c r="F599" s="55"/>
      <c r="G599"/>
      <c r="H599"/>
    </row>
    <row r="600" spans="1:8" s="25" customFormat="1">
      <c r="A600"/>
      <c r="B600" s="63"/>
      <c r="C600"/>
      <c r="D600"/>
      <c r="E600" s="3"/>
      <c r="F600" s="55"/>
      <c r="G600"/>
      <c r="H600"/>
    </row>
    <row r="601" spans="1:8" s="25" customFormat="1">
      <c r="A601"/>
      <c r="B601" s="63"/>
      <c r="C601"/>
      <c r="D601"/>
      <c r="E601" s="3"/>
      <c r="F601" s="55"/>
      <c r="G601"/>
      <c r="H601"/>
    </row>
    <row r="602" spans="1:8" s="25" customFormat="1">
      <c r="A602"/>
      <c r="B602" s="63"/>
      <c r="C602"/>
      <c r="D602"/>
      <c r="E602" s="3"/>
      <c r="F602" s="55"/>
      <c r="G602"/>
      <c r="H602"/>
    </row>
    <row r="603" spans="1:8" s="25" customFormat="1">
      <c r="A603"/>
      <c r="B603" s="63"/>
      <c r="C603"/>
      <c r="D603"/>
      <c r="E603" s="3"/>
      <c r="F603" s="55"/>
      <c r="G603" s="3"/>
      <c r="H603"/>
    </row>
    <row r="604" spans="1:8" s="25" customFormat="1">
      <c r="A604"/>
      <c r="B604" s="63"/>
      <c r="C604"/>
      <c r="D604"/>
      <c r="E604" s="3"/>
      <c r="F604" s="55"/>
      <c r="G604" s="3"/>
      <c r="H604"/>
    </row>
    <row r="605" spans="1:8" s="25" customFormat="1">
      <c r="A605"/>
      <c r="B605" s="63"/>
      <c r="C605"/>
      <c r="D605"/>
      <c r="E605" s="3"/>
      <c r="F605" s="55"/>
      <c r="G605"/>
      <c r="H605"/>
    </row>
    <row r="606" spans="1:8" s="25" customFormat="1">
      <c r="A606"/>
      <c r="B606" s="63"/>
      <c r="C606"/>
      <c r="D606"/>
      <c r="E606" s="3"/>
      <c r="F606" s="55"/>
      <c r="G606"/>
      <c r="H606"/>
    </row>
    <row r="607" spans="1:8" s="25" customFormat="1">
      <c r="A607"/>
      <c r="B607" s="63"/>
      <c r="C607"/>
      <c r="D607"/>
      <c r="E607" s="3"/>
      <c r="F607" s="55"/>
      <c r="G607"/>
      <c r="H607"/>
    </row>
    <row r="608" spans="1:8" s="25" customFormat="1">
      <c r="A608"/>
      <c r="B608" s="63"/>
      <c r="C608"/>
      <c r="D608"/>
      <c r="E608" s="3"/>
      <c r="F608" s="55"/>
      <c r="G608"/>
      <c r="H608"/>
    </row>
    <row r="609" spans="1:8" s="25" customFormat="1">
      <c r="A609"/>
      <c r="B609" s="63"/>
      <c r="C609"/>
      <c r="D609"/>
      <c r="E609" s="3"/>
      <c r="F609" s="55"/>
      <c r="G609"/>
      <c r="H609"/>
    </row>
    <row r="610" spans="1:8" s="25" customFormat="1">
      <c r="A610"/>
      <c r="B610" s="63"/>
      <c r="C610"/>
      <c r="D610"/>
      <c r="E610" s="3"/>
      <c r="F610" s="55"/>
      <c r="G610"/>
      <c r="H610"/>
    </row>
    <row r="611" spans="1:8" s="25" customFormat="1">
      <c r="A611"/>
      <c r="B611" s="63"/>
      <c r="C611"/>
      <c r="D611"/>
      <c r="E611" s="3"/>
      <c r="F611" s="55"/>
      <c r="G611"/>
      <c r="H611"/>
    </row>
    <row r="612" spans="1:8" s="25" customFormat="1">
      <c r="A612"/>
      <c r="B612" s="63"/>
      <c r="C612"/>
      <c r="D612"/>
      <c r="E612" s="3"/>
      <c r="F612" s="55"/>
      <c r="G612"/>
      <c r="H612"/>
    </row>
    <row r="613" spans="1:8" s="25" customFormat="1">
      <c r="A613"/>
      <c r="B613" s="63"/>
      <c r="C613"/>
      <c r="D613"/>
      <c r="E613" s="3"/>
      <c r="F613" s="55"/>
      <c r="G613"/>
      <c r="H613"/>
    </row>
    <row r="614" spans="1:8" s="25" customFormat="1">
      <c r="A614"/>
      <c r="B614" s="63"/>
      <c r="C614"/>
      <c r="D614"/>
      <c r="E614" s="3"/>
      <c r="F614" s="55"/>
      <c r="G614"/>
      <c r="H614"/>
    </row>
    <row r="615" spans="1:8" s="25" customFormat="1">
      <c r="A615"/>
      <c r="B615" s="63"/>
      <c r="C615"/>
      <c r="D615"/>
      <c r="E615" s="3"/>
      <c r="F615" s="55"/>
      <c r="G615"/>
      <c r="H615"/>
    </row>
    <row r="616" spans="1:8" s="25" customFormat="1">
      <c r="A616"/>
      <c r="B616" s="63"/>
      <c r="C616"/>
      <c r="D616"/>
      <c r="E616" s="3"/>
      <c r="F616" s="55"/>
      <c r="G616"/>
      <c r="H616"/>
    </row>
    <row r="617" spans="1:8" s="25" customFormat="1">
      <c r="A617"/>
      <c r="B617" s="63"/>
      <c r="C617"/>
      <c r="D617"/>
      <c r="E617" s="3"/>
      <c r="F617" s="55"/>
      <c r="G617"/>
      <c r="H617"/>
    </row>
    <row r="618" spans="1:8" s="25" customFormat="1">
      <c r="A618"/>
      <c r="B618" s="63"/>
      <c r="C618"/>
      <c r="D618"/>
      <c r="E618" s="3"/>
      <c r="F618" s="55"/>
      <c r="G618"/>
      <c r="H618"/>
    </row>
    <row r="619" spans="1:8" s="25" customFormat="1">
      <c r="A619"/>
      <c r="B619" s="63"/>
      <c r="C619"/>
      <c r="D619"/>
      <c r="E619" s="3"/>
      <c r="F619" s="55"/>
      <c r="G619"/>
      <c r="H619"/>
    </row>
    <row r="620" spans="1:8" s="25" customFormat="1">
      <c r="A620"/>
      <c r="B620" s="63"/>
      <c r="C620"/>
      <c r="D620"/>
      <c r="E620" s="3"/>
      <c r="F620" s="55"/>
      <c r="G620"/>
      <c r="H620"/>
    </row>
    <row r="621" spans="1:8" s="25" customFormat="1">
      <c r="A621"/>
      <c r="B621" s="63"/>
      <c r="C621"/>
      <c r="D621"/>
      <c r="E621" s="3"/>
      <c r="F621" s="55"/>
      <c r="G621"/>
      <c r="H621"/>
    </row>
    <row r="622" spans="1:8" s="25" customFormat="1">
      <c r="A622"/>
      <c r="B622" s="63"/>
      <c r="C622"/>
      <c r="D622"/>
      <c r="E622" s="3"/>
      <c r="F622" s="55"/>
      <c r="G622" s="3"/>
      <c r="H622"/>
    </row>
    <row r="623" spans="1:8" s="25" customFormat="1">
      <c r="A623"/>
      <c r="B623" s="63"/>
      <c r="C623"/>
      <c r="D623"/>
      <c r="E623" s="3"/>
      <c r="F623" s="55"/>
      <c r="G623"/>
      <c r="H623"/>
    </row>
    <row r="624" spans="1:8" s="25" customFormat="1">
      <c r="A624"/>
      <c r="B624" s="63"/>
      <c r="C624"/>
      <c r="D624"/>
      <c r="E624" s="3"/>
      <c r="F624" s="55"/>
      <c r="G624"/>
      <c r="H624"/>
    </row>
    <row r="625" spans="1:8" s="25" customFormat="1">
      <c r="A625"/>
      <c r="B625" s="63"/>
      <c r="C625"/>
      <c r="D625"/>
      <c r="E625" s="3"/>
      <c r="F625" s="55"/>
      <c r="G625"/>
      <c r="H625"/>
    </row>
    <row r="626" spans="1:8" s="25" customFormat="1">
      <c r="A626"/>
      <c r="B626" s="63"/>
      <c r="C626"/>
      <c r="D626"/>
      <c r="E626" s="3"/>
      <c r="F626" s="55"/>
      <c r="G626"/>
      <c r="H626"/>
    </row>
    <row r="627" spans="1:8" s="25" customFormat="1">
      <c r="A627"/>
      <c r="B627" s="63"/>
      <c r="C627"/>
      <c r="D627"/>
      <c r="E627" s="3"/>
      <c r="F627" s="55"/>
      <c r="G627"/>
      <c r="H627"/>
    </row>
    <row r="628" spans="1:8" s="25" customFormat="1">
      <c r="A628"/>
      <c r="B628" s="63"/>
      <c r="C628"/>
      <c r="D628"/>
      <c r="E628" s="3"/>
      <c r="F628" s="55"/>
      <c r="G628"/>
      <c r="H628"/>
    </row>
    <row r="629" spans="1:8" s="25" customFormat="1">
      <c r="A629"/>
      <c r="B629" s="63"/>
      <c r="C629"/>
      <c r="D629"/>
      <c r="E629" s="3"/>
      <c r="F629" s="55"/>
      <c r="G629"/>
      <c r="H629"/>
    </row>
    <row r="630" spans="1:8" s="25" customFormat="1">
      <c r="A630"/>
      <c r="B630" s="63"/>
      <c r="C630"/>
      <c r="D630"/>
      <c r="E630" s="3"/>
      <c r="F630" s="55"/>
      <c r="G630"/>
      <c r="H630"/>
    </row>
    <row r="631" spans="1:8" s="25" customFormat="1">
      <c r="A631"/>
      <c r="B631" s="63"/>
      <c r="C631"/>
      <c r="D631"/>
      <c r="E631" s="3"/>
      <c r="F631" s="55"/>
      <c r="G631"/>
      <c r="H631"/>
    </row>
    <row r="632" spans="1:8" s="25" customFormat="1">
      <c r="A632"/>
      <c r="B632" s="63"/>
      <c r="C632"/>
      <c r="D632"/>
      <c r="E632" s="3"/>
      <c r="F632" s="55"/>
      <c r="G632"/>
      <c r="H632"/>
    </row>
    <row r="633" spans="1:8" s="25" customFormat="1">
      <c r="A633"/>
      <c r="B633" s="63"/>
      <c r="C633"/>
      <c r="D633"/>
      <c r="E633" s="3"/>
      <c r="F633" s="55"/>
      <c r="G633"/>
      <c r="H633"/>
    </row>
    <row r="634" spans="1:8" s="25" customFormat="1">
      <c r="A634"/>
      <c r="B634" s="63"/>
      <c r="C634"/>
      <c r="D634"/>
      <c r="E634" s="3"/>
      <c r="F634" s="55"/>
      <c r="G634" s="3"/>
      <c r="H634"/>
    </row>
    <row r="635" spans="1:8" s="25" customFormat="1">
      <c r="A635"/>
      <c r="B635" s="63"/>
      <c r="C635"/>
      <c r="D635"/>
      <c r="E635" s="3"/>
      <c r="F635" s="55"/>
      <c r="G635" s="3"/>
      <c r="H635"/>
    </row>
    <row r="636" spans="1:8" s="25" customFormat="1">
      <c r="A636"/>
      <c r="B636" s="63"/>
      <c r="C636"/>
      <c r="D636"/>
      <c r="E636" s="3"/>
      <c r="F636" s="55"/>
      <c r="G636" s="3"/>
      <c r="H636"/>
    </row>
    <row r="637" spans="1:8" s="25" customFormat="1">
      <c r="A637"/>
      <c r="B637" s="63"/>
      <c r="C637"/>
      <c r="D637"/>
      <c r="E637" s="3"/>
      <c r="F637" s="55"/>
      <c r="G637"/>
      <c r="H637"/>
    </row>
    <row r="638" spans="1:8" s="25" customFormat="1">
      <c r="A638"/>
      <c r="B638" s="63"/>
      <c r="C638"/>
      <c r="D638"/>
      <c r="E638" s="3"/>
      <c r="F638" s="55"/>
      <c r="G638"/>
      <c r="H638"/>
    </row>
    <row r="639" spans="1:8" s="25" customFormat="1">
      <c r="A639"/>
      <c r="B639" s="63"/>
      <c r="C639"/>
      <c r="D639"/>
      <c r="E639" s="3"/>
      <c r="F639" s="55"/>
      <c r="G639"/>
      <c r="H639"/>
    </row>
    <row r="640" spans="1:8" s="25" customFormat="1">
      <c r="A640"/>
      <c r="B640" s="63"/>
      <c r="C640"/>
      <c r="D640"/>
      <c r="E640" s="3"/>
      <c r="F640" s="55"/>
      <c r="G640"/>
      <c r="H640"/>
    </row>
    <row r="641" spans="1:8" s="25" customFormat="1">
      <c r="A641"/>
      <c r="B641" s="63"/>
      <c r="C641"/>
      <c r="D641"/>
      <c r="E641" s="3"/>
      <c r="F641" s="55"/>
      <c r="G641"/>
      <c r="H641"/>
    </row>
    <row r="642" spans="1:8" s="25" customFormat="1">
      <c r="A642"/>
      <c r="B642" s="63"/>
      <c r="C642"/>
      <c r="D642"/>
      <c r="E642" s="3"/>
      <c r="F642" s="55"/>
      <c r="G642" s="3"/>
      <c r="H642"/>
    </row>
    <row r="643" spans="1:8" s="25" customFormat="1">
      <c r="A643"/>
      <c r="B643" s="63"/>
      <c r="C643"/>
      <c r="D643"/>
      <c r="E643" s="3"/>
      <c r="F643" s="55"/>
      <c r="G643" s="3"/>
      <c r="H643"/>
    </row>
    <row r="644" spans="1:8" s="25" customFormat="1">
      <c r="A644"/>
      <c r="B644" s="63"/>
      <c r="C644"/>
      <c r="D644"/>
      <c r="E644" s="3"/>
      <c r="F644" s="55"/>
      <c r="G644" s="3"/>
      <c r="H644"/>
    </row>
    <row r="645" spans="1:8" s="25" customFormat="1">
      <c r="A645"/>
      <c r="B645" s="63"/>
      <c r="C645"/>
      <c r="D645"/>
      <c r="E645" s="3"/>
      <c r="F645" s="55"/>
      <c r="G645" s="3"/>
      <c r="H645"/>
    </row>
    <row r="646" spans="1:8" s="25" customFormat="1">
      <c r="A646"/>
      <c r="B646" s="63"/>
      <c r="C646"/>
      <c r="D646"/>
      <c r="E646" s="3"/>
      <c r="F646" s="55"/>
      <c r="G646"/>
      <c r="H646"/>
    </row>
    <row r="647" spans="1:8" s="25" customFormat="1">
      <c r="A647"/>
      <c r="B647" s="63"/>
      <c r="C647"/>
      <c r="D647"/>
      <c r="E647" s="3"/>
      <c r="F647" s="55"/>
      <c r="G647"/>
      <c r="H647"/>
    </row>
    <row r="648" spans="1:8" s="25" customFormat="1">
      <c r="A648"/>
      <c r="B648" s="63"/>
      <c r="C648"/>
      <c r="D648"/>
      <c r="E648" s="3"/>
      <c r="F648" s="55"/>
      <c r="G648"/>
      <c r="H648"/>
    </row>
    <row r="649" spans="1:8" s="25" customFormat="1">
      <c r="A649"/>
      <c r="B649" s="63"/>
      <c r="C649"/>
      <c r="D649"/>
      <c r="E649" s="3"/>
      <c r="F649" s="55"/>
      <c r="G649"/>
      <c r="H649"/>
    </row>
    <row r="650" spans="1:8" s="25" customFormat="1">
      <c r="A650"/>
      <c r="B650" s="63"/>
      <c r="C650"/>
      <c r="D650"/>
      <c r="E650" s="3"/>
      <c r="F650" s="55"/>
      <c r="G650"/>
      <c r="H650"/>
    </row>
    <row r="651" spans="1:8" s="25" customFormat="1">
      <c r="A651"/>
      <c r="B651" s="63"/>
      <c r="C651"/>
      <c r="D651"/>
      <c r="E651" s="3"/>
      <c r="F651" s="55"/>
      <c r="G651"/>
      <c r="H651"/>
    </row>
    <row r="652" spans="1:8" s="25" customFormat="1">
      <c r="A652"/>
      <c r="B652" s="63"/>
      <c r="C652"/>
      <c r="D652"/>
      <c r="E652" s="3"/>
      <c r="F652" s="55"/>
      <c r="G652"/>
      <c r="H652"/>
    </row>
    <row r="653" spans="1:8" s="25" customFormat="1">
      <c r="A653"/>
      <c r="B653" s="63"/>
      <c r="C653"/>
      <c r="D653"/>
      <c r="E653" s="3"/>
      <c r="F653" s="55"/>
      <c r="G653" s="3"/>
      <c r="H653"/>
    </row>
    <row r="654" spans="1:8" s="25" customFormat="1">
      <c r="A654"/>
      <c r="B654" s="63"/>
      <c r="C654"/>
      <c r="D654"/>
      <c r="E654" s="3"/>
      <c r="F654" s="55"/>
      <c r="G654" s="3"/>
      <c r="H654"/>
    </row>
    <row r="655" spans="1:8" s="25" customFormat="1">
      <c r="A655"/>
      <c r="B655" s="63"/>
      <c r="C655"/>
      <c r="D655"/>
      <c r="E655" s="3"/>
      <c r="F655" s="55"/>
      <c r="G655"/>
      <c r="H655"/>
    </row>
    <row r="656" spans="1:8" s="25" customFormat="1">
      <c r="A656"/>
      <c r="B656" s="63"/>
      <c r="C656"/>
      <c r="D656"/>
      <c r="E656" s="3"/>
      <c r="F656" s="55"/>
      <c r="G656" s="3"/>
      <c r="H656"/>
    </row>
    <row r="657" spans="1:8" s="25" customFormat="1">
      <c r="A657"/>
      <c r="B657" s="63"/>
      <c r="C657"/>
      <c r="D657"/>
      <c r="E657" s="3"/>
      <c r="F657" s="55"/>
      <c r="G657" s="3"/>
      <c r="H657"/>
    </row>
    <row r="658" spans="1:8" s="25" customFormat="1">
      <c r="A658"/>
      <c r="B658" s="63"/>
      <c r="C658"/>
      <c r="D658"/>
      <c r="E658" s="3"/>
      <c r="F658" s="55"/>
      <c r="G658" s="3"/>
      <c r="H658"/>
    </row>
    <row r="659" spans="1:8" s="25" customFormat="1">
      <c r="A659"/>
      <c r="B659" s="63"/>
      <c r="C659"/>
      <c r="D659"/>
      <c r="E659" s="3"/>
      <c r="F659" s="55"/>
      <c r="G659" s="3"/>
      <c r="H659"/>
    </row>
    <row r="660" spans="1:8" s="25" customFormat="1">
      <c r="A660"/>
      <c r="B660" s="63"/>
      <c r="C660"/>
      <c r="D660"/>
      <c r="E660" s="3"/>
      <c r="F660" s="55"/>
      <c r="G660"/>
      <c r="H660"/>
    </row>
    <row r="661" spans="1:8" s="25" customFormat="1">
      <c r="A661"/>
      <c r="B661" s="63"/>
      <c r="C661"/>
      <c r="D661"/>
      <c r="E661" s="3"/>
      <c r="F661" s="55"/>
      <c r="G661" s="3"/>
      <c r="H661"/>
    </row>
    <row r="662" spans="1:8" s="25" customFormat="1">
      <c r="A662"/>
      <c r="B662" s="63"/>
      <c r="C662"/>
      <c r="D662"/>
      <c r="E662" s="3"/>
      <c r="F662" s="55"/>
      <c r="G662"/>
      <c r="H662"/>
    </row>
    <row r="663" spans="1:8" s="25" customFormat="1">
      <c r="A663"/>
      <c r="B663" s="63"/>
      <c r="C663"/>
      <c r="D663"/>
      <c r="E663" s="3"/>
      <c r="F663" s="55"/>
      <c r="G663"/>
      <c r="H663"/>
    </row>
    <row r="664" spans="1:8" s="25" customFormat="1">
      <c r="A664"/>
      <c r="B664" s="63"/>
      <c r="C664"/>
      <c r="D664"/>
      <c r="E664" s="3"/>
      <c r="F664" s="55"/>
      <c r="G664" s="3"/>
      <c r="H664"/>
    </row>
    <row r="665" spans="1:8" s="25" customFormat="1">
      <c r="A665"/>
      <c r="B665" s="63"/>
      <c r="C665"/>
      <c r="D665"/>
      <c r="E665" s="3"/>
      <c r="F665" s="55"/>
      <c r="G665"/>
      <c r="H665"/>
    </row>
    <row r="666" spans="1:8" s="25" customFormat="1">
      <c r="A666"/>
      <c r="B666" s="63"/>
      <c r="C666"/>
      <c r="D666"/>
      <c r="E666" s="3"/>
      <c r="F666" s="55"/>
      <c r="G666"/>
      <c r="H666"/>
    </row>
    <row r="667" spans="1:8" s="25" customFormat="1">
      <c r="A667"/>
      <c r="B667" s="63"/>
      <c r="C667"/>
      <c r="D667"/>
      <c r="E667" s="3"/>
      <c r="F667" s="55"/>
      <c r="G667"/>
      <c r="H667"/>
    </row>
    <row r="668" spans="1:8" s="25" customFormat="1">
      <c r="A668"/>
      <c r="B668" s="63"/>
      <c r="C668"/>
      <c r="D668"/>
      <c r="E668" s="3"/>
      <c r="F668" s="55"/>
      <c r="G668"/>
      <c r="H668"/>
    </row>
    <row r="669" spans="1:8" s="25" customFormat="1">
      <c r="A669"/>
      <c r="B669" s="63"/>
      <c r="C669"/>
      <c r="D669"/>
      <c r="E669" s="3"/>
      <c r="F669" s="55"/>
      <c r="G669"/>
      <c r="H669"/>
    </row>
    <row r="670" spans="1:8" s="25" customFormat="1">
      <c r="A670"/>
      <c r="B670" s="63"/>
      <c r="C670"/>
      <c r="D670"/>
      <c r="E670" s="3"/>
      <c r="F670" s="55"/>
      <c r="G670"/>
      <c r="H670"/>
    </row>
    <row r="671" spans="1:8" s="25" customFormat="1">
      <c r="A671"/>
      <c r="B671" s="63"/>
      <c r="C671"/>
      <c r="D671"/>
      <c r="E671" s="3"/>
      <c r="F671" s="55"/>
      <c r="G671"/>
      <c r="H671"/>
    </row>
    <row r="672" spans="1:8" s="25" customFormat="1">
      <c r="A672"/>
      <c r="B672" s="63"/>
      <c r="C672"/>
      <c r="D672"/>
      <c r="E672" s="3"/>
      <c r="F672" s="55"/>
      <c r="G672"/>
      <c r="H672"/>
    </row>
    <row r="673" spans="1:8" s="25" customFormat="1">
      <c r="A673"/>
      <c r="B673" s="63"/>
      <c r="C673"/>
      <c r="D673"/>
      <c r="E673" s="3"/>
      <c r="F673" s="55"/>
      <c r="G673" s="3"/>
      <c r="H673"/>
    </row>
    <row r="674" spans="1:8" s="25" customFormat="1">
      <c r="A674"/>
      <c r="B674" s="63"/>
      <c r="C674"/>
      <c r="D674"/>
      <c r="E674" s="3"/>
      <c r="F674" s="55"/>
      <c r="G674"/>
      <c r="H674"/>
    </row>
    <row r="675" spans="1:8" s="25" customFormat="1">
      <c r="A675"/>
      <c r="B675" s="63"/>
      <c r="C675"/>
      <c r="D675"/>
      <c r="E675" s="3"/>
      <c r="F675" s="55"/>
      <c r="G675" s="3"/>
      <c r="H675"/>
    </row>
    <row r="676" spans="1:8" s="25" customFormat="1">
      <c r="A676"/>
      <c r="B676" s="63"/>
      <c r="C676"/>
      <c r="D676"/>
      <c r="E676" s="3"/>
      <c r="F676" s="55"/>
      <c r="G676"/>
      <c r="H676"/>
    </row>
    <row r="677" spans="1:8" s="25" customFormat="1">
      <c r="A677"/>
      <c r="B677" s="63"/>
      <c r="C677"/>
      <c r="D677"/>
      <c r="E677" s="3"/>
      <c r="F677" s="55"/>
      <c r="G677"/>
      <c r="H677"/>
    </row>
    <row r="678" spans="1:8" s="25" customFormat="1">
      <c r="A678"/>
      <c r="B678" s="63"/>
      <c r="C678"/>
      <c r="D678"/>
      <c r="E678" s="3"/>
      <c r="F678" s="55"/>
      <c r="G678"/>
      <c r="H678"/>
    </row>
    <row r="679" spans="1:8" s="25" customFormat="1">
      <c r="A679"/>
      <c r="B679" s="63"/>
      <c r="C679"/>
      <c r="D679"/>
      <c r="E679" s="3"/>
      <c r="F679" s="55"/>
      <c r="G679"/>
      <c r="H679"/>
    </row>
    <row r="680" spans="1:8" s="25" customFormat="1">
      <c r="A680"/>
      <c r="B680" s="63"/>
      <c r="C680"/>
      <c r="D680"/>
      <c r="E680" s="3"/>
      <c r="F680" s="55"/>
      <c r="G680" s="3"/>
      <c r="H680"/>
    </row>
    <row r="681" spans="1:8" s="25" customFormat="1">
      <c r="A681"/>
      <c r="B681" s="63"/>
      <c r="C681"/>
      <c r="D681"/>
      <c r="E681" s="3"/>
      <c r="F681" s="55"/>
      <c r="G681"/>
      <c r="H681"/>
    </row>
    <row r="682" spans="1:8" s="25" customFormat="1">
      <c r="A682"/>
      <c r="B682" s="63"/>
      <c r="C682"/>
      <c r="D682"/>
      <c r="E682" s="3"/>
      <c r="F682" s="55"/>
      <c r="G682"/>
      <c r="H682"/>
    </row>
    <row r="683" spans="1:8" s="25" customFormat="1">
      <c r="A683"/>
      <c r="B683" s="63"/>
      <c r="C683"/>
      <c r="D683"/>
      <c r="E683" s="3"/>
      <c r="F683" s="55"/>
      <c r="G683"/>
      <c r="H683"/>
    </row>
    <row r="684" spans="1:8" s="25" customFormat="1">
      <c r="A684"/>
      <c r="B684" s="63"/>
      <c r="C684"/>
      <c r="D684"/>
      <c r="E684" s="3"/>
      <c r="F684" s="55"/>
      <c r="G684" s="3"/>
      <c r="H684"/>
    </row>
    <row r="685" spans="1:8" s="25" customFormat="1">
      <c r="A685"/>
      <c r="B685" s="63"/>
      <c r="C685"/>
      <c r="D685"/>
      <c r="E685" s="3"/>
      <c r="F685" s="55"/>
      <c r="G685"/>
      <c r="H685"/>
    </row>
    <row r="686" spans="1:8" s="25" customFormat="1">
      <c r="A686"/>
      <c r="B686" s="63"/>
      <c r="C686"/>
      <c r="D686"/>
      <c r="E686" s="3"/>
      <c r="F686" s="55"/>
      <c r="G686"/>
      <c r="H686"/>
    </row>
    <row r="687" spans="1:8" s="25" customFormat="1">
      <c r="A687"/>
      <c r="B687" s="63"/>
      <c r="C687"/>
      <c r="D687"/>
      <c r="E687" s="3"/>
      <c r="F687" s="55"/>
      <c r="G687" s="3"/>
      <c r="H687"/>
    </row>
    <row r="688" spans="1:8" s="25" customFormat="1">
      <c r="A688"/>
      <c r="B688" s="63"/>
      <c r="C688"/>
      <c r="D688"/>
      <c r="E688" s="3"/>
      <c r="F688" s="55"/>
      <c r="G688" s="3"/>
      <c r="H688"/>
    </row>
    <row r="689" spans="1:8" s="25" customFormat="1">
      <c r="A689"/>
      <c r="B689" s="63"/>
      <c r="C689"/>
      <c r="D689"/>
      <c r="E689" s="3"/>
      <c r="F689" s="55"/>
      <c r="G689"/>
      <c r="H689"/>
    </row>
    <row r="690" spans="1:8" s="25" customFormat="1">
      <c r="A690"/>
      <c r="B690" s="63"/>
      <c r="C690"/>
      <c r="D690"/>
      <c r="E690" s="3"/>
      <c r="F690" s="55"/>
      <c r="G690"/>
      <c r="H690"/>
    </row>
    <row r="691" spans="1:8" s="25" customFormat="1">
      <c r="A691"/>
      <c r="B691" s="63"/>
      <c r="C691"/>
      <c r="D691"/>
      <c r="E691" s="3"/>
      <c r="F691" s="55"/>
      <c r="G691" s="3"/>
      <c r="H691"/>
    </row>
    <row r="692" spans="1:8" s="25" customFormat="1">
      <c r="A692"/>
      <c r="B692" s="63"/>
      <c r="C692"/>
      <c r="D692"/>
      <c r="E692" s="3"/>
      <c r="F692" s="55"/>
      <c r="G692"/>
      <c r="H692"/>
    </row>
    <row r="693" spans="1:8" s="25" customFormat="1">
      <c r="A693"/>
      <c r="B693" s="63"/>
      <c r="C693"/>
      <c r="D693"/>
      <c r="E693" s="3"/>
      <c r="F693" s="55"/>
      <c r="G693"/>
      <c r="H693"/>
    </row>
    <row r="694" spans="1:8" s="25" customFormat="1">
      <c r="A694"/>
      <c r="B694" s="63"/>
      <c r="C694"/>
      <c r="D694"/>
      <c r="E694" s="3"/>
      <c r="F694" s="55"/>
      <c r="G694"/>
      <c r="H694"/>
    </row>
    <row r="695" spans="1:8" s="25" customFormat="1">
      <c r="A695"/>
      <c r="B695" s="63"/>
      <c r="C695"/>
      <c r="D695"/>
      <c r="E695" s="3"/>
      <c r="F695" s="55"/>
      <c r="G695"/>
      <c r="H695"/>
    </row>
    <row r="696" spans="1:8" s="25" customFormat="1">
      <c r="A696"/>
      <c r="B696" s="63"/>
      <c r="C696"/>
      <c r="D696"/>
      <c r="E696" s="3"/>
      <c r="F696" s="55"/>
      <c r="G696" s="3"/>
      <c r="H696"/>
    </row>
    <row r="697" spans="1:8" s="25" customFormat="1">
      <c r="A697"/>
      <c r="B697" s="63"/>
      <c r="C697"/>
      <c r="D697"/>
      <c r="E697" s="3"/>
      <c r="F697" s="55"/>
      <c r="G697"/>
      <c r="H697"/>
    </row>
    <row r="698" spans="1:8" s="25" customFormat="1">
      <c r="A698"/>
      <c r="B698" s="63"/>
      <c r="C698"/>
      <c r="D698"/>
      <c r="E698" s="3"/>
      <c r="F698" s="55"/>
      <c r="G698" s="3"/>
      <c r="H698"/>
    </row>
    <row r="699" spans="1:8" s="25" customFormat="1">
      <c r="A699"/>
      <c r="B699" s="63"/>
      <c r="C699"/>
      <c r="D699"/>
      <c r="E699" s="3"/>
      <c r="F699" s="55"/>
      <c r="G699"/>
      <c r="H699"/>
    </row>
    <row r="700" spans="1:8" s="25" customFormat="1">
      <c r="A700"/>
      <c r="B700" s="63"/>
      <c r="C700"/>
      <c r="D700"/>
      <c r="E700" s="3"/>
      <c r="F700" s="55"/>
      <c r="G700"/>
      <c r="H700"/>
    </row>
    <row r="701" spans="1:8" s="25" customFormat="1">
      <c r="A701"/>
      <c r="B701" s="63"/>
      <c r="C701"/>
      <c r="D701"/>
      <c r="E701" s="3"/>
      <c r="F701" s="55"/>
      <c r="G701"/>
      <c r="H701"/>
    </row>
    <row r="702" spans="1:8" s="25" customFormat="1">
      <c r="A702"/>
      <c r="B702" s="63"/>
      <c r="C702"/>
      <c r="D702"/>
      <c r="E702" s="3"/>
      <c r="F702" s="55"/>
      <c r="G702" s="3"/>
      <c r="H702"/>
    </row>
    <row r="703" spans="1:8" s="25" customFormat="1">
      <c r="A703"/>
      <c r="B703" s="63"/>
      <c r="C703"/>
      <c r="D703"/>
      <c r="E703" s="3"/>
      <c r="F703" s="55"/>
      <c r="G703"/>
      <c r="H703"/>
    </row>
    <row r="704" spans="1:8" s="25" customFormat="1">
      <c r="A704"/>
      <c r="B704" s="63"/>
      <c r="C704"/>
      <c r="D704"/>
      <c r="E704" s="3"/>
      <c r="F704" s="55"/>
      <c r="G704"/>
      <c r="H704"/>
    </row>
    <row r="705" spans="1:8" s="25" customFormat="1">
      <c r="A705"/>
      <c r="B705" s="63"/>
      <c r="C705"/>
      <c r="D705"/>
      <c r="E705" s="3"/>
      <c r="F705" s="55"/>
      <c r="G705"/>
      <c r="H705"/>
    </row>
    <row r="706" spans="1:8" s="25" customFormat="1">
      <c r="A706"/>
      <c r="B706" s="63"/>
      <c r="C706"/>
      <c r="D706"/>
      <c r="E706" s="3"/>
      <c r="F706" s="55"/>
      <c r="G706"/>
      <c r="H706"/>
    </row>
    <row r="707" spans="1:8" s="25" customFormat="1">
      <c r="A707"/>
      <c r="B707" s="63"/>
      <c r="C707"/>
      <c r="D707"/>
      <c r="E707" s="3"/>
      <c r="F707" s="55"/>
      <c r="G707"/>
      <c r="H707"/>
    </row>
    <row r="708" spans="1:8" s="25" customFormat="1">
      <c r="A708"/>
      <c r="B708" s="63"/>
      <c r="C708"/>
      <c r="D708"/>
      <c r="E708" s="3"/>
      <c r="F708" s="55"/>
      <c r="G708"/>
      <c r="H708"/>
    </row>
    <row r="709" spans="1:8" s="25" customFormat="1">
      <c r="A709"/>
      <c r="B709" s="63"/>
      <c r="C709"/>
      <c r="D709"/>
      <c r="E709" s="3"/>
      <c r="F709" s="55"/>
      <c r="G709"/>
      <c r="H709"/>
    </row>
    <row r="710" spans="1:8" s="25" customFormat="1">
      <c r="A710"/>
      <c r="B710" s="63"/>
      <c r="C710"/>
      <c r="D710"/>
      <c r="E710" s="3"/>
      <c r="F710" s="55"/>
      <c r="G710"/>
      <c r="H710"/>
    </row>
    <row r="711" spans="1:8" s="25" customFormat="1">
      <c r="A711"/>
      <c r="B711" s="63"/>
      <c r="C711"/>
      <c r="D711"/>
      <c r="E711" s="3"/>
      <c r="F711" s="55"/>
      <c r="G711"/>
      <c r="H711"/>
    </row>
    <row r="712" spans="1:8" s="25" customFormat="1">
      <c r="A712"/>
      <c r="B712" s="63"/>
      <c r="C712"/>
      <c r="D712"/>
      <c r="E712" s="3"/>
      <c r="F712" s="55"/>
      <c r="G712"/>
      <c r="H712"/>
    </row>
    <row r="713" spans="1:8" s="25" customFormat="1">
      <c r="A713"/>
      <c r="B713" s="63"/>
      <c r="C713"/>
      <c r="D713"/>
      <c r="E713" s="3"/>
      <c r="F713" s="55"/>
      <c r="G713"/>
      <c r="H713"/>
    </row>
    <row r="714" spans="1:8" s="25" customFormat="1">
      <c r="A714"/>
      <c r="B714" s="63"/>
      <c r="C714"/>
      <c r="D714"/>
      <c r="E714" s="3"/>
      <c r="F714" s="55"/>
      <c r="G714"/>
      <c r="H714"/>
    </row>
    <row r="715" spans="1:8" s="25" customFormat="1">
      <c r="A715"/>
      <c r="B715" s="63"/>
      <c r="C715"/>
      <c r="D715"/>
      <c r="E715" s="3"/>
      <c r="F715" s="55"/>
      <c r="G715"/>
      <c r="H715"/>
    </row>
    <row r="716" spans="1:8" s="25" customFormat="1">
      <c r="A716"/>
      <c r="B716" s="63"/>
      <c r="C716"/>
      <c r="D716"/>
      <c r="E716" s="3"/>
      <c r="F716" s="55"/>
      <c r="G716"/>
      <c r="H716"/>
    </row>
    <row r="717" spans="1:8" s="25" customFormat="1">
      <c r="A717"/>
      <c r="B717" s="63"/>
      <c r="C717"/>
      <c r="D717"/>
      <c r="E717" s="3"/>
      <c r="F717" s="55"/>
      <c r="G717"/>
      <c r="H717"/>
    </row>
    <row r="718" spans="1:8" s="25" customFormat="1">
      <c r="A718"/>
      <c r="B718" s="63"/>
      <c r="C718"/>
      <c r="D718"/>
      <c r="E718" s="3"/>
      <c r="F718" s="55"/>
      <c r="G718"/>
      <c r="H718"/>
    </row>
    <row r="719" spans="1:8" s="25" customFormat="1">
      <c r="A719"/>
      <c r="B719" s="63"/>
      <c r="C719"/>
      <c r="D719"/>
      <c r="E719" s="3"/>
      <c r="F719" s="55"/>
      <c r="G719"/>
      <c r="H719"/>
    </row>
    <row r="720" spans="1:8" s="25" customFormat="1">
      <c r="A720"/>
      <c r="B720" s="63"/>
      <c r="C720"/>
      <c r="D720"/>
      <c r="E720" s="3"/>
      <c r="F720" s="55"/>
      <c r="G720"/>
      <c r="H720"/>
    </row>
    <row r="721" spans="1:8" s="25" customFormat="1">
      <c r="A721"/>
      <c r="B721" s="63"/>
      <c r="C721"/>
      <c r="D721"/>
      <c r="E721" s="3"/>
      <c r="F721" s="55"/>
      <c r="G721"/>
      <c r="H721"/>
    </row>
    <row r="722" spans="1:8" s="25" customFormat="1">
      <c r="A722"/>
      <c r="B722" s="63"/>
      <c r="C722"/>
      <c r="D722"/>
      <c r="E722" s="3"/>
      <c r="F722" s="55"/>
      <c r="G722"/>
      <c r="H722"/>
    </row>
    <row r="723" spans="1:8" s="25" customFormat="1">
      <c r="A723"/>
      <c r="B723" s="63"/>
      <c r="C723"/>
      <c r="D723"/>
      <c r="E723" s="3"/>
      <c r="F723" s="55"/>
      <c r="G723"/>
      <c r="H723"/>
    </row>
    <row r="724" spans="1:8" s="25" customFormat="1">
      <c r="A724"/>
      <c r="B724" s="63"/>
      <c r="C724"/>
      <c r="D724"/>
      <c r="E724" s="3"/>
      <c r="F724" s="55"/>
      <c r="G724"/>
      <c r="H724"/>
    </row>
    <row r="725" spans="1:8" s="25" customFormat="1">
      <c r="A725"/>
      <c r="B725" s="63"/>
      <c r="C725"/>
      <c r="D725"/>
      <c r="E725" s="3"/>
      <c r="F725" s="55"/>
      <c r="G725"/>
      <c r="H725"/>
    </row>
    <row r="726" spans="1:8" s="25" customFormat="1">
      <c r="A726"/>
      <c r="B726" s="63"/>
      <c r="C726"/>
      <c r="D726"/>
      <c r="E726" s="3"/>
      <c r="F726" s="55"/>
      <c r="G726"/>
      <c r="H726"/>
    </row>
    <row r="727" spans="1:8" s="25" customFormat="1">
      <c r="A727"/>
      <c r="B727" s="63"/>
      <c r="C727"/>
      <c r="D727"/>
      <c r="E727" s="3"/>
      <c r="F727" s="55"/>
      <c r="G727"/>
      <c r="H727"/>
    </row>
    <row r="728" spans="1:8" s="25" customFormat="1">
      <c r="A728"/>
      <c r="B728" s="63"/>
      <c r="C728"/>
      <c r="D728"/>
      <c r="E728" s="3"/>
      <c r="F728" s="55"/>
      <c r="G728"/>
      <c r="H728"/>
    </row>
    <row r="729" spans="1:8" s="25" customFormat="1">
      <c r="A729"/>
      <c r="B729" s="63"/>
      <c r="C729"/>
      <c r="D729"/>
      <c r="E729" s="3"/>
      <c r="F729" s="55"/>
      <c r="G729"/>
      <c r="H729"/>
    </row>
    <row r="730" spans="1:8" s="25" customFormat="1">
      <c r="A730"/>
      <c r="B730" s="63"/>
      <c r="C730"/>
      <c r="D730"/>
      <c r="E730" s="3"/>
      <c r="F730" s="55"/>
      <c r="G730"/>
      <c r="H730"/>
    </row>
    <row r="731" spans="1:8" s="25" customFormat="1">
      <c r="A731"/>
      <c r="B731" s="63"/>
      <c r="C731"/>
      <c r="D731"/>
      <c r="E731" s="3"/>
      <c r="F731" s="55"/>
      <c r="G731"/>
      <c r="H731"/>
    </row>
    <row r="732" spans="1:8" s="25" customFormat="1">
      <c r="A732"/>
      <c r="B732" s="63"/>
      <c r="C732"/>
      <c r="D732"/>
      <c r="E732" s="3"/>
      <c r="F732" s="55"/>
      <c r="G732"/>
      <c r="H732"/>
    </row>
    <row r="733" spans="1:8" s="25" customFormat="1">
      <c r="A733"/>
      <c r="B733" s="63"/>
      <c r="C733"/>
      <c r="D733"/>
      <c r="E733" s="3"/>
      <c r="F733" s="55"/>
      <c r="G733"/>
      <c r="H733"/>
    </row>
    <row r="734" spans="1:8" s="25" customFormat="1">
      <c r="A734"/>
      <c r="B734" s="63"/>
      <c r="C734"/>
      <c r="D734"/>
      <c r="E734" s="3"/>
      <c r="F734" s="55"/>
      <c r="G734"/>
      <c r="H734"/>
    </row>
    <row r="735" spans="1:8" s="25" customFormat="1">
      <c r="A735"/>
      <c r="B735" s="63"/>
      <c r="C735"/>
      <c r="D735"/>
      <c r="E735" s="3"/>
      <c r="F735" s="55"/>
      <c r="G735"/>
      <c r="H735"/>
    </row>
    <row r="736" spans="1:8" s="25" customFormat="1">
      <c r="A736"/>
      <c r="B736" s="63"/>
      <c r="C736"/>
      <c r="D736"/>
      <c r="E736" s="3"/>
      <c r="F736" s="55"/>
      <c r="G736"/>
      <c r="H736"/>
    </row>
    <row r="737" spans="1:8" s="25" customFormat="1">
      <c r="A737"/>
      <c r="B737" s="63"/>
      <c r="C737"/>
      <c r="D737"/>
      <c r="E737" s="3"/>
      <c r="F737" s="55"/>
      <c r="G737"/>
      <c r="H737"/>
    </row>
    <row r="738" spans="1:8" s="25" customFormat="1">
      <c r="A738"/>
      <c r="B738" s="63"/>
      <c r="C738"/>
      <c r="D738"/>
      <c r="E738" s="3"/>
      <c r="F738" s="55"/>
      <c r="G738"/>
      <c r="H738"/>
    </row>
    <row r="739" spans="1:8" s="25" customFormat="1">
      <c r="A739"/>
      <c r="B739" s="63"/>
      <c r="C739"/>
      <c r="D739"/>
      <c r="E739" s="3"/>
      <c r="F739" s="55"/>
      <c r="G739"/>
      <c r="H739"/>
    </row>
    <row r="740" spans="1:8" s="25" customFormat="1">
      <c r="A740"/>
      <c r="B740" s="63"/>
      <c r="C740"/>
      <c r="D740"/>
      <c r="E740" s="3"/>
      <c r="F740" s="55"/>
      <c r="G740"/>
      <c r="H740"/>
    </row>
    <row r="741" spans="1:8" s="25" customFormat="1">
      <c r="A741"/>
      <c r="B741" s="63"/>
      <c r="C741"/>
      <c r="D741"/>
      <c r="E741" s="3"/>
      <c r="F741" s="55"/>
      <c r="G741"/>
      <c r="H741"/>
    </row>
    <row r="742" spans="1:8" s="25" customFormat="1">
      <c r="A742"/>
      <c r="B742" s="63"/>
      <c r="C742"/>
      <c r="D742"/>
      <c r="E742" s="3"/>
      <c r="F742" s="55"/>
      <c r="G742"/>
      <c r="H742"/>
    </row>
    <row r="743" spans="1:8" s="25" customFormat="1">
      <c r="A743"/>
      <c r="B743" s="63"/>
      <c r="C743"/>
      <c r="D743"/>
      <c r="E743" s="3"/>
      <c r="F743" s="55"/>
      <c r="G743"/>
      <c r="H743"/>
    </row>
    <row r="744" spans="1:8" s="25" customFormat="1">
      <c r="A744"/>
      <c r="B744" s="63"/>
      <c r="C744"/>
      <c r="D744"/>
      <c r="E744" s="3"/>
      <c r="F744" s="55"/>
      <c r="G744"/>
      <c r="H744"/>
    </row>
    <row r="745" spans="1:8" s="25" customFormat="1">
      <c r="A745"/>
      <c r="B745" s="63"/>
      <c r="C745"/>
      <c r="D745"/>
      <c r="E745" s="3"/>
      <c r="F745" s="55"/>
      <c r="G745"/>
      <c r="H745"/>
    </row>
    <row r="746" spans="1:8" s="25" customFormat="1">
      <c r="A746"/>
      <c r="B746" s="63"/>
      <c r="C746"/>
      <c r="D746"/>
      <c r="E746" s="3"/>
      <c r="F746" s="55"/>
      <c r="G746"/>
      <c r="H746"/>
    </row>
    <row r="747" spans="1:8" s="25" customFormat="1">
      <c r="A747"/>
      <c r="B747" s="63"/>
      <c r="C747"/>
      <c r="D747"/>
      <c r="E747" s="3"/>
      <c r="F747" s="55"/>
      <c r="G747"/>
      <c r="H747"/>
    </row>
    <row r="748" spans="1:8" s="25" customFormat="1">
      <c r="A748"/>
      <c r="B748" s="63"/>
      <c r="C748"/>
      <c r="D748"/>
      <c r="E748" s="3"/>
      <c r="F748" s="55"/>
      <c r="G748"/>
      <c r="H748"/>
    </row>
    <row r="749" spans="1:8" s="25" customFormat="1">
      <c r="A749"/>
      <c r="B749" s="63"/>
      <c r="C749"/>
      <c r="D749"/>
      <c r="E749" s="3"/>
      <c r="F749" s="55"/>
      <c r="G749"/>
      <c r="H749"/>
    </row>
    <row r="750" spans="1:8" s="25" customFormat="1">
      <c r="A750"/>
      <c r="B750" s="63"/>
      <c r="C750"/>
      <c r="D750"/>
      <c r="E750" s="3"/>
      <c r="F750" s="55"/>
      <c r="G750"/>
      <c r="H750"/>
    </row>
    <row r="751" spans="1:8" s="25" customFormat="1">
      <c r="A751"/>
      <c r="B751" s="63"/>
      <c r="C751"/>
      <c r="D751"/>
      <c r="E751" s="3"/>
      <c r="F751" s="55"/>
      <c r="G751"/>
      <c r="H751"/>
    </row>
    <row r="752" spans="1:8" s="25" customFormat="1">
      <c r="A752"/>
      <c r="B752" s="63"/>
      <c r="C752"/>
      <c r="D752"/>
      <c r="E752" s="3"/>
      <c r="F752" s="55"/>
      <c r="G752"/>
      <c r="H752"/>
    </row>
    <row r="753" spans="1:8" s="25" customFormat="1">
      <c r="A753"/>
      <c r="B753" s="63"/>
      <c r="C753"/>
      <c r="D753"/>
      <c r="E753" s="3"/>
      <c r="F753" s="55"/>
      <c r="G753"/>
      <c r="H753"/>
    </row>
    <row r="754" spans="1:8" s="25" customFormat="1">
      <c r="A754"/>
      <c r="B754" s="63"/>
      <c r="C754"/>
      <c r="D754"/>
      <c r="E754" s="3"/>
      <c r="F754" s="55"/>
      <c r="G754"/>
      <c r="H754"/>
    </row>
    <row r="755" spans="1:8" s="25" customFormat="1">
      <c r="A755"/>
      <c r="B755" s="63"/>
      <c r="C755"/>
      <c r="D755"/>
      <c r="E755" s="3"/>
      <c r="F755" s="55"/>
      <c r="G755"/>
      <c r="H755"/>
    </row>
    <row r="756" spans="1:8" s="25" customFormat="1">
      <c r="A756"/>
      <c r="B756" s="63"/>
      <c r="C756"/>
      <c r="D756"/>
      <c r="E756" s="3"/>
      <c r="F756" s="55"/>
      <c r="G756"/>
      <c r="H756"/>
    </row>
    <row r="757" spans="1:8" s="25" customFormat="1">
      <c r="A757"/>
      <c r="B757" s="63"/>
      <c r="C757"/>
      <c r="D757"/>
      <c r="E757" s="3"/>
      <c r="F757" s="55"/>
      <c r="G757"/>
      <c r="H757"/>
    </row>
    <row r="758" spans="1:8" s="25" customFormat="1">
      <c r="A758"/>
      <c r="B758" s="63"/>
      <c r="C758"/>
      <c r="D758"/>
      <c r="E758" s="3"/>
      <c r="F758" s="55"/>
      <c r="G758"/>
      <c r="H758"/>
    </row>
    <row r="759" spans="1:8" s="25" customFormat="1">
      <c r="A759"/>
      <c r="B759" s="63"/>
      <c r="C759"/>
      <c r="D759"/>
      <c r="E759" s="3"/>
      <c r="F759" s="55"/>
      <c r="G759"/>
      <c r="H759"/>
    </row>
    <row r="760" spans="1:8" s="25" customFormat="1">
      <c r="A760"/>
      <c r="B760" s="63"/>
      <c r="C760"/>
      <c r="D760"/>
      <c r="E760" s="3"/>
      <c r="F760" s="55"/>
      <c r="G760"/>
      <c r="H760"/>
    </row>
    <row r="761" spans="1:8" s="25" customFormat="1">
      <c r="A761"/>
      <c r="B761" s="63"/>
      <c r="C761"/>
      <c r="D761"/>
      <c r="E761" s="3"/>
      <c r="F761" s="55"/>
      <c r="G761"/>
      <c r="H761"/>
    </row>
    <row r="762" spans="1:8" s="25" customFormat="1">
      <c r="A762"/>
      <c r="B762" s="63"/>
      <c r="C762"/>
      <c r="D762"/>
      <c r="E762" s="3"/>
      <c r="F762" s="55"/>
      <c r="G762"/>
      <c r="H762"/>
    </row>
    <row r="763" spans="1:8" s="25" customFormat="1">
      <c r="A763"/>
      <c r="B763" s="63"/>
      <c r="C763"/>
      <c r="D763"/>
      <c r="E763" s="3"/>
      <c r="F763" s="55"/>
      <c r="G763"/>
      <c r="H763"/>
    </row>
    <row r="764" spans="1:8" s="25" customFormat="1">
      <c r="A764"/>
      <c r="B764" s="63"/>
      <c r="C764"/>
      <c r="D764"/>
      <c r="E764" s="3"/>
      <c r="F764" s="55"/>
      <c r="G764"/>
      <c r="H764"/>
    </row>
    <row r="765" spans="1:8" s="25" customFormat="1">
      <c r="A765"/>
      <c r="B765" s="63"/>
      <c r="C765"/>
      <c r="D765"/>
      <c r="E765" s="3"/>
      <c r="F765" s="55"/>
      <c r="G765"/>
      <c r="H765"/>
    </row>
    <row r="766" spans="1:8" s="25" customFormat="1">
      <c r="A766"/>
      <c r="B766" s="63"/>
      <c r="C766"/>
      <c r="D766"/>
      <c r="E766" s="3"/>
      <c r="F766" s="55"/>
      <c r="G766"/>
      <c r="H766"/>
    </row>
    <row r="767" spans="1:8" s="25" customFormat="1">
      <c r="A767"/>
      <c r="B767" s="63"/>
      <c r="C767"/>
      <c r="D767"/>
      <c r="E767" s="3"/>
      <c r="F767" s="55"/>
      <c r="G767"/>
      <c r="H767"/>
    </row>
    <row r="768" spans="1:8" s="25" customFormat="1">
      <c r="A768"/>
      <c r="B768" s="63"/>
      <c r="C768"/>
      <c r="D768"/>
      <c r="E768" s="3"/>
      <c r="F768" s="55"/>
      <c r="G768"/>
      <c r="H768"/>
    </row>
    <row r="769" spans="1:8" s="25" customFormat="1">
      <c r="A769"/>
      <c r="B769" s="63"/>
      <c r="C769"/>
      <c r="D769"/>
      <c r="E769" s="3"/>
      <c r="F769" s="55"/>
      <c r="G769"/>
      <c r="H769"/>
    </row>
    <row r="770" spans="1:8" s="25" customFormat="1">
      <c r="A770"/>
      <c r="B770" s="63"/>
      <c r="C770"/>
      <c r="D770"/>
      <c r="E770" s="3"/>
      <c r="F770" s="55"/>
      <c r="G770"/>
      <c r="H770"/>
    </row>
    <row r="771" spans="1:8" s="25" customFormat="1">
      <c r="A771"/>
      <c r="B771" s="63"/>
      <c r="C771"/>
      <c r="D771"/>
      <c r="E771" s="3"/>
      <c r="F771" s="55"/>
      <c r="G771"/>
      <c r="H771"/>
    </row>
    <row r="772" spans="1:8" s="25" customFormat="1">
      <c r="A772"/>
      <c r="B772" s="63"/>
      <c r="C772"/>
      <c r="D772"/>
      <c r="E772" s="3"/>
      <c r="F772" s="55"/>
      <c r="G772"/>
      <c r="H772"/>
    </row>
    <row r="773" spans="1:8" s="25" customFormat="1">
      <c r="A773"/>
      <c r="B773" s="63"/>
      <c r="C773"/>
      <c r="D773"/>
      <c r="E773" s="3"/>
      <c r="F773" s="55"/>
      <c r="G773"/>
      <c r="H773"/>
    </row>
    <row r="774" spans="1:8" s="25" customFormat="1">
      <c r="A774"/>
      <c r="B774" s="63"/>
      <c r="C774"/>
      <c r="D774"/>
      <c r="E774" s="3"/>
      <c r="F774" s="55"/>
      <c r="G774"/>
      <c r="H774"/>
    </row>
    <row r="775" spans="1:8" s="25" customFormat="1">
      <c r="A775"/>
      <c r="B775" s="63"/>
      <c r="C775"/>
      <c r="D775"/>
      <c r="E775" s="3"/>
      <c r="F775" s="55"/>
      <c r="G775"/>
      <c r="H775"/>
    </row>
    <row r="776" spans="1:8" s="25" customFormat="1">
      <c r="A776"/>
      <c r="B776" s="63"/>
      <c r="C776"/>
      <c r="D776"/>
      <c r="E776" s="3"/>
      <c r="F776" s="55"/>
      <c r="G776"/>
      <c r="H776"/>
    </row>
    <row r="777" spans="1:8" s="25" customFormat="1">
      <c r="A777"/>
      <c r="B777" s="63"/>
      <c r="C777"/>
      <c r="D777"/>
      <c r="E777" s="3"/>
      <c r="F777" s="55"/>
      <c r="G777"/>
      <c r="H777"/>
    </row>
    <row r="778" spans="1:8" s="25" customFormat="1">
      <c r="A778"/>
      <c r="B778" s="63"/>
      <c r="C778"/>
      <c r="D778"/>
      <c r="E778" s="3"/>
      <c r="F778" s="55"/>
      <c r="G778"/>
      <c r="H778"/>
    </row>
    <row r="779" spans="1:8" s="25" customFormat="1">
      <c r="A779"/>
      <c r="B779" s="63"/>
      <c r="C779"/>
      <c r="D779"/>
      <c r="E779" s="3"/>
      <c r="F779" s="55"/>
      <c r="G779"/>
      <c r="H779"/>
    </row>
    <row r="780" spans="1:8" s="25" customFormat="1">
      <c r="A780"/>
      <c r="B780" s="63"/>
      <c r="C780"/>
      <c r="D780"/>
      <c r="E780" s="3"/>
      <c r="F780" s="55"/>
      <c r="G780"/>
      <c r="H780"/>
    </row>
    <row r="781" spans="1:8" s="25" customFormat="1">
      <c r="A781"/>
      <c r="B781" s="63"/>
      <c r="C781"/>
      <c r="D781"/>
      <c r="E781" s="3"/>
      <c r="F781" s="55"/>
      <c r="G781"/>
      <c r="H781"/>
    </row>
    <row r="782" spans="1:8" s="25" customFormat="1">
      <c r="A782"/>
      <c r="B782" s="63"/>
      <c r="C782"/>
      <c r="D782"/>
      <c r="E782" s="3"/>
      <c r="F782" s="55"/>
      <c r="G782"/>
      <c r="H782"/>
    </row>
    <row r="783" spans="1:8" s="25" customFormat="1">
      <c r="A783"/>
      <c r="B783" s="63"/>
      <c r="C783"/>
      <c r="D783"/>
      <c r="E783" s="3"/>
      <c r="F783" s="55"/>
      <c r="G783" s="3"/>
      <c r="H783"/>
    </row>
    <row r="784" spans="1:8" s="25" customFormat="1">
      <c r="A784"/>
      <c r="B784" s="63"/>
      <c r="C784"/>
      <c r="D784"/>
      <c r="E784" s="3"/>
      <c r="F784" s="55"/>
      <c r="G784"/>
      <c r="H784"/>
    </row>
    <row r="785" spans="1:8" s="25" customFormat="1">
      <c r="A785"/>
      <c r="B785" s="63"/>
      <c r="C785"/>
      <c r="D785"/>
      <c r="E785" s="3"/>
      <c r="F785" s="55"/>
      <c r="G785"/>
      <c r="H785"/>
    </row>
    <row r="786" spans="1:8" s="25" customFormat="1">
      <c r="A786"/>
      <c r="B786" s="63"/>
      <c r="C786"/>
      <c r="D786"/>
      <c r="E786" s="3"/>
      <c r="F786" s="55"/>
      <c r="G786"/>
      <c r="H786"/>
    </row>
    <row r="787" spans="1:8" s="25" customFormat="1">
      <c r="A787"/>
      <c r="B787" s="63"/>
      <c r="C787"/>
      <c r="D787"/>
      <c r="E787" s="3"/>
      <c r="F787" s="55"/>
      <c r="G787"/>
      <c r="H787"/>
    </row>
    <row r="788" spans="1:8" s="25" customFormat="1">
      <c r="A788"/>
      <c r="B788" s="63"/>
      <c r="C788"/>
      <c r="D788"/>
      <c r="E788" s="3"/>
      <c r="F788" s="55"/>
      <c r="G788"/>
      <c r="H788"/>
    </row>
    <row r="789" spans="1:8" s="25" customFormat="1">
      <c r="A789"/>
      <c r="B789" s="63"/>
      <c r="C789"/>
      <c r="D789"/>
      <c r="E789" s="3"/>
      <c r="F789" s="55"/>
      <c r="G789"/>
      <c r="H789"/>
    </row>
    <row r="790" spans="1:8" s="25" customFormat="1">
      <c r="A790"/>
      <c r="B790" s="63"/>
      <c r="C790"/>
      <c r="D790"/>
      <c r="E790" s="3"/>
      <c r="F790" s="55"/>
      <c r="G790"/>
      <c r="H790"/>
    </row>
    <row r="791" spans="1:8" s="25" customFormat="1">
      <c r="A791"/>
      <c r="B791" s="63"/>
      <c r="C791"/>
      <c r="D791"/>
      <c r="E791" s="3"/>
      <c r="F791" s="55"/>
      <c r="G791"/>
      <c r="H791"/>
    </row>
    <row r="792" spans="1:8" s="25" customFormat="1">
      <c r="A792"/>
      <c r="B792" s="63"/>
      <c r="C792"/>
      <c r="D792"/>
      <c r="E792" s="3"/>
      <c r="F792" s="55"/>
      <c r="G792"/>
      <c r="H792"/>
    </row>
    <row r="793" spans="1:8" s="25" customFormat="1">
      <c r="A793"/>
      <c r="B793" s="63"/>
      <c r="C793"/>
      <c r="D793"/>
      <c r="E793" s="3"/>
      <c r="F793" s="55"/>
      <c r="G793"/>
      <c r="H793"/>
    </row>
    <row r="794" spans="1:8" s="25" customFormat="1">
      <c r="A794"/>
      <c r="B794" s="63"/>
      <c r="C794"/>
      <c r="D794"/>
      <c r="E794" s="3"/>
      <c r="F794" s="55"/>
      <c r="G794"/>
      <c r="H794"/>
    </row>
    <row r="795" spans="1:8" s="25" customFormat="1">
      <c r="A795"/>
      <c r="B795" s="63"/>
      <c r="C795"/>
      <c r="D795"/>
      <c r="E795" s="3"/>
      <c r="F795" s="55"/>
      <c r="G795"/>
      <c r="H795"/>
    </row>
    <row r="796" spans="1:8" s="25" customFormat="1">
      <c r="A796"/>
      <c r="B796" s="63"/>
      <c r="C796"/>
      <c r="D796"/>
      <c r="E796" s="3"/>
      <c r="F796" s="55"/>
      <c r="G796" s="3"/>
      <c r="H796"/>
    </row>
    <row r="797" spans="1:8" s="25" customFormat="1">
      <c r="A797"/>
      <c r="B797" s="63"/>
      <c r="C797"/>
      <c r="D797"/>
      <c r="E797" s="3"/>
      <c r="F797" s="55"/>
      <c r="G797"/>
      <c r="H797"/>
    </row>
    <row r="798" spans="1:8" s="25" customFormat="1">
      <c r="A798"/>
      <c r="B798" s="63"/>
      <c r="C798"/>
      <c r="D798"/>
      <c r="E798" s="3"/>
      <c r="F798" s="55"/>
      <c r="G798"/>
      <c r="H798"/>
    </row>
    <row r="799" spans="1:8" s="25" customFormat="1">
      <c r="A799"/>
      <c r="B799" s="63"/>
      <c r="C799"/>
      <c r="D799"/>
      <c r="E799" s="3"/>
      <c r="F799" s="55"/>
      <c r="G799"/>
      <c r="H799"/>
    </row>
    <row r="800" spans="1:8" s="25" customFormat="1">
      <c r="A800"/>
      <c r="B800" s="63"/>
      <c r="C800"/>
      <c r="D800"/>
      <c r="E800" s="3"/>
      <c r="F800" s="55"/>
      <c r="G800"/>
      <c r="H800"/>
    </row>
    <row r="801" spans="1:8" s="25" customFormat="1">
      <c r="A801"/>
      <c r="B801" s="63"/>
      <c r="C801"/>
      <c r="D801"/>
      <c r="E801" s="3"/>
      <c r="F801" s="55"/>
      <c r="G801"/>
      <c r="H801"/>
    </row>
    <row r="802" spans="1:8" s="25" customFormat="1">
      <c r="A802"/>
      <c r="B802" s="63"/>
      <c r="C802"/>
      <c r="D802"/>
      <c r="E802" s="3"/>
      <c r="F802" s="55"/>
      <c r="G802"/>
      <c r="H802"/>
    </row>
    <row r="803" spans="1:8" s="25" customFormat="1">
      <c r="A803"/>
      <c r="B803" s="63"/>
      <c r="C803"/>
      <c r="D803"/>
      <c r="E803" s="3"/>
      <c r="F803" s="55"/>
      <c r="G803"/>
      <c r="H803"/>
    </row>
    <row r="804" spans="1:8" s="25" customFormat="1">
      <c r="A804"/>
      <c r="B804" s="63"/>
      <c r="C804"/>
      <c r="D804"/>
      <c r="E804" s="3"/>
      <c r="F804" s="55"/>
      <c r="G804"/>
      <c r="H804"/>
    </row>
    <row r="805" spans="1:8" s="25" customFormat="1">
      <c r="A805"/>
      <c r="B805" s="63"/>
      <c r="C805"/>
      <c r="D805"/>
      <c r="E805" s="3"/>
      <c r="F805" s="55"/>
      <c r="G805"/>
      <c r="H805"/>
    </row>
    <row r="806" spans="1:8" s="25" customFormat="1">
      <c r="A806"/>
      <c r="B806" s="63"/>
      <c r="C806"/>
      <c r="D806"/>
      <c r="E806" s="3"/>
      <c r="F806" s="55"/>
      <c r="G806"/>
      <c r="H806"/>
    </row>
    <row r="807" spans="1:8" s="25" customFormat="1">
      <c r="A807"/>
      <c r="B807" s="63"/>
      <c r="C807"/>
      <c r="D807"/>
      <c r="E807" s="3"/>
      <c r="F807" s="55"/>
      <c r="G807"/>
      <c r="H807"/>
    </row>
    <row r="808" spans="1:8" s="25" customFormat="1">
      <c r="A808"/>
      <c r="B808" s="63"/>
      <c r="C808"/>
      <c r="D808"/>
      <c r="E808" s="3"/>
      <c r="F808" s="55"/>
      <c r="G808"/>
      <c r="H808"/>
    </row>
    <row r="809" spans="1:8" s="25" customFormat="1">
      <c r="A809"/>
      <c r="B809" s="63"/>
      <c r="C809"/>
      <c r="D809"/>
      <c r="E809" s="3"/>
      <c r="F809" s="55"/>
      <c r="G809"/>
      <c r="H809"/>
    </row>
    <row r="810" spans="1:8" s="25" customFormat="1">
      <c r="A810"/>
      <c r="B810" s="63"/>
      <c r="C810"/>
      <c r="D810"/>
      <c r="E810" s="3"/>
      <c r="F810" s="55"/>
      <c r="G810"/>
      <c r="H810"/>
    </row>
    <row r="811" spans="1:8" s="25" customFormat="1">
      <c r="A811"/>
      <c r="B811" s="63"/>
      <c r="C811"/>
      <c r="D811"/>
      <c r="E811" s="3"/>
      <c r="F811" s="55"/>
      <c r="G811"/>
      <c r="H811"/>
    </row>
    <row r="812" spans="1:8" s="25" customFormat="1">
      <c r="A812"/>
      <c r="B812" s="63"/>
      <c r="C812"/>
      <c r="D812"/>
      <c r="E812" s="3"/>
      <c r="F812" s="55"/>
      <c r="G812"/>
      <c r="H812"/>
    </row>
    <row r="813" spans="1:8" s="25" customFormat="1">
      <c r="A813"/>
      <c r="B813" s="63"/>
      <c r="C813"/>
      <c r="D813"/>
      <c r="E813" s="3"/>
      <c r="F813" s="55"/>
      <c r="G813"/>
      <c r="H813"/>
    </row>
    <row r="814" spans="1:8" s="25" customFormat="1">
      <c r="A814"/>
      <c r="B814" s="63"/>
      <c r="C814"/>
      <c r="D814"/>
      <c r="E814" s="3"/>
      <c r="F814" s="55"/>
      <c r="G814"/>
      <c r="H814"/>
    </row>
    <row r="815" spans="1:8" s="25" customFormat="1">
      <c r="A815"/>
      <c r="B815" s="63"/>
      <c r="C815"/>
      <c r="D815"/>
      <c r="E815" s="3"/>
      <c r="F815" s="55"/>
      <c r="G815"/>
      <c r="H815"/>
    </row>
    <row r="816" spans="1:8" s="25" customFormat="1">
      <c r="A816"/>
      <c r="B816" s="63"/>
      <c r="C816"/>
      <c r="D816"/>
      <c r="E816" s="3"/>
      <c r="F816" s="55"/>
      <c r="G816"/>
      <c r="H816"/>
    </row>
    <row r="817" spans="1:8" s="25" customFormat="1">
      <c r="A817"/>
      <c r="B817" s="63"/>
      <c r="C817"/>
      <c r="D817"/>
      <c r="E817" s="3"/>
      <c r="F817" s="55"/>
      <c r="G817"/>
      <c r="H817"/>
    </row>
    <row r="818" spans="1:8" s="25" customFormat="1">
      <c r="A818"/>
      <c r="B818" s="63"/>
      <c r="C818"/>
      <c r="D818"/>
      <c r="E818" s="3"/>
      <c r="F818" s="55"/>
      <c r="G818"/>
      <c r="H818"/>
    </row>
    <row r="819" spans="1:8" s="25" customFormat="1">
      <c r="A819"/>
      <c r="B819" s="63"/>
      <c r="C819"/>
      <c r="D819"/>
      <c r="E819" s="3"/>
      <c r="F819" s="55"/>
      <c r="G819"/>
      <c r="H819"/>
    </row>
    <row r="820" spans="1:8" s="25" customFormat="1">
      <c r="A820"/>
      <c r="B820" s="63"/>
      <c r="C820"/>
      <c r="D820"/>
      <c r="E820" s="3"/>
      <c r="F820" s="55"/>
      <c r="G820"/>
      <c r="H820"/>
    </row>
    <row r="821" spans="1:8" s="25" customFormat="1">
      <c r="A821"/>
      <c r="B821" s="63"/>
      <c r="C821"/>
      <c r="D821"/>
      <c r="E821" s="3"/>
      <c r="F821" s="55"/>
      <c r="G821"/>
      <c r="H821"/>
    </row>
    <row r="822" spans="1:8" s="25" customFormat="1">
      <c r="A822"/>
      <c r="B822" s="63"/>
      <c r="C822"/>
      <c r="D822"/>
      <c r="E822" s="3"/>
      <c r="F822" s="55"/>
      <c r="G822"/>
      <c r="H822"/>
    </row>
    <row r="823" spans="1:8" s="25" customFormat="1">
      <c r="A823"/>
      <c r="B823" s="63"/>
      <c r="C823"/>
      <c r="D823"/>
      <c r="E823" s="3"/>
      <c r="F823" s="55"/>
      <c r="G823"/>
      <c r="H823"/>
    </row>
    <row r="824" spans="1:8" s="25" customFormat="1">
      <c r="A824"/>
      <c r="B824" s="63"/>
      <c r="C824"/>
      <c r="D824"/>
      <c r="E824" s="3"/>
      <c r="F824" s="55"/>
      <c r="G824"/>
      <c r="H824"/>
    </row>
    <row r="825" spans="1:8" s="25" customFormat="1">
      <c r="A825"/>
      <c r="B825" s="63"/>
      <c r="C825"/>
      <c r="D825"/>
      <c r="E825" s="3"/>
      <c r="F825" s="55"/>
      <c r="G825"/>
      <c r="H825"/>
    </row>
    <row r="826" spans="1:8" s="25" customFormat="1">
      <c r="A826"/>
      <c r="B826" s="63"/>
      <c r="C826"/>
      <c r="D826"/>
      <c r="E826" s="3"/>
      <c r="F826" s="55"/>
      <c r="G826"/>
      <c r="H826"/>
    </row>
    <row r="827" spans="1:8" s="25" customFormat="1">
      <c r="A827"/>
      <c r="B827" s="63"/>
      <c r="C827"/>
      <c r="D827"/>
      <c r="E827" s="3"/>
      <c r="F827" s="55"/>
      <c r="G827"/>
      <c r="H827"/>
    </row>
    <row r="828" spans="1:8" s="25" customFormat="1">
      <c r="A828"/>
      <c r="B828" s="63"/>
      <c r="C828"/>
      <c r="D828"/>
      <c r="E828" s="3"/>
      <c r="F828" s="55"/>
      <c r="G828"/>
      <c r="H828"/>
    </row>
    <row r="829" spans="1:8" s="25" customFormat="1">
      <c r="A829"/>
      <c r="B829" s="63"/>
      <c r="C829"/>
      <c r="D829"/>
      <c r="E829" s="3"/>
      <c r="F829" s="55"/>
      <c r="G829"/>
      <c r="H829"/>
    </row>
    <row r="830" spans="1:8" s="25" customFormat="1">
      <c r="A830"/>
      <c r="B830" s="63"/>
      <c r="C830"/>
      <c r="D830"/>
      <c r="E830" s="3"/>
      <c r="F830" s="55"/>
      <c r="G830"/>
      <c r="H830"/>
    </row>
    <row r="831" spans="1:8" s="25" customFormat="1">
      <c r="A831"/>
      <c r="B831" s="63"/>
      <c r="C831"/>
      <c r="D831"/>
      <c r="E831" s="3"/>
      <c r="F831" s="55"/>
      <c r="G831"/>
      <c r="H831"/>
    </row>
    <row r="832" spans="1:8" s="25" customFormat="1">
      <c r="A832"/>
      <c r="B832" s="63"/>
      <c r="C832"/>
      <c r="D832"/>
      <c r="E832" s="3"/>
      <c r="F832" s="55"/>
      <c r="G832"/>
      <c r="H832"/>
    </row>
    <row r="833" spans="1:8" s="25" customFormat="1">
      <c r="A833"/>
      <c r="B833" s="63"/>
      <c r="C833"/>
      <c r="D833"/>
      <c r="E833" s="3"/>
      <c r="F833" s="55"/>
      <c r="G833"/>
      <c r="H833"/>
    </row>
    <row r="834" spans="1:8" s="25" customFormat="1">
      <c r="A834"/>
      <c r="B834" s="63"/>
      <c r="C834"/>
      <c r="D834"/>
      <c r="E834" s="3"/>
      <c r="F834" s="55"/>
      <c r="G834"/>
      <c r="H834"/>
    </row>
    <row r="835" spans="1:8" s="25" customFormat="1">
      <c r="A835"/>
      <c r="B835" s="63"/>
      <c r="C835"/>
      <c r="D835"/>
      <c r="E835" s="3"/>
      <c r="F835" s="55"/>
      <c r="G835"/>
      <c r="H835"/>
    </row>
    <row r="836" spans="1:8" s="25" customFormat="1">
      <c r="A836"/>
      <c r="B836" s="63"/>
      <c r="C836"/>
      <c r="D836"/>
      <c r="E836" s="3"/>
      <c r="F836" s="55"/>
      <c r="G836"/>
      <c r="H836"/>
    </row>
    <row r="837" spans="1:8" s="25" customFormat="1">
      <c r="A837"/>
      <c r="B837" s="63"/>
      <c r="C837"/>
      <c r="D837"/>
      <c r="E837" s="3"/>
      <c r="F837" s="55"/>
      <c r="G837"/>
      <c r="H837"/>
    </row>
    <row r="838" spans="1:8" s="25" customFormat="1">
      <c r="A838"/>
      <c r="B838" s="63"/>
      <c r="C838"/>
      <c r="D838"/>
      <c r="E838" s="3"/>
      <c r="F838" s="55"/>
      <c r="G838"/>
      <c r="H838"/>
    </row>
    <row r="839" spans="1:8" s="25" customFormat="1">
      <c r="A839"/>
      <c r="B839" s="63"/>
      <c r="C839"/>
      <c r="D839"/>
      <c r="E839" s="3"/>
      <c r="F839" s="55"/>
      <c r="G839"/>
      <c r="H839"/>
    </row>
    <row r="840" spans="1:8" s="25" customFormat="1">
      <c r="A840"/>
      <c r="B840" s="63"/>
      <c r="C840"/>
      <c r="D840"/>
      <c r="E840" s="3"/>
      <c r="F840" s="55"/>
      <c r="G840"/>
      <c r="H840"/>
    </row>
    <row r="841" spans="1:8" s="25" customFormat="1">
      <c r="A841"/>
      <c r="B841" s="63"/>
      <c r="C841"/>
      <c r="D841"/>
      <c r="E841" s="3"/>
      <c r="F841" s="55"/>
      <c r="G841"/>
      <c r="H841"/>
    </row>
    <row r="842" spans="1:8" s="25" customFormat="1">
      <c r="A842"/>
      <c r="B842" s="63"/>
      <c r="C842"/>
      <c r="D842"/>
      <c r="E842" s="3"/>
      <c r="F842" s="55"/>
      <c r="G842"/>
      <c r="H842"/>
    </row>
    <row r="843" spans="1:8" s="25" customFormat="1">
      <c r="A843"/>
      <c r="B843" s="63"/>
      <c r="C843"/>
      <c r="D843"/>
      <c r="E843" s="3"/>
      <c r="F843" s="55"/>
      <c r="G843"/>
      <c r="H843"/>
    </row>
    <row r="844" spans="1:8" s="25" customFormat="1">
      <c r="A844"/>
      <c r="B844" s="63"/>
      <c r="C844"/>
      <c r="D844"/>
      <c r="E844" s="3"/>
      <c r="F844" s="55"/>
      <c r="G844"/>
      <c r="H844"/>
    </row>
    <row r="845" spans="1:8" s="25" customFormat="1">
      <c r="A845"/>
      <c r="B845" s="63"/>
      <c r="C845"/>
      <c r="D845"/>
      <c r="E845" s="3"/>
      <c r="F845" s="55"/>
      <c r="G845"/>
      <c r="H845"/>
    </row>
    <row r="846" spans="1:8" s="25" customFormat="1">
      <c r="A846"/>
      <c r="B846" s="63"/>
      <c r="C846"/>
      <c r="D846"/>
      <c r="E846" s="3"/>
      <c r="F846" s="55"/>
      <c r="G846"/>
      <c r="H846"/>
    </row>
    <row r="847" spans="1:8" s="25" customFormat="1">
      <c r="A847"/>
      <c r="B847" s="63"/>
      <c r="C847"/>
      <c r="D847"/>
      <c r="E847" s="3"/>
      <c r="F847" s="55"/>
      <c r="G847"/>
      <c r="H847"/>
    </row>
    <row r="848" spans="1:8" s="25" customFormat="1">
      <c r="A848"/>
      <c r="B848" s="63"/>
      <c r="C848"/>
      <c r="D848"/>
      <c r="E848" s="3"/>
      <c r="F848" s="55"/>
      <c r="G848"/>
      <c r="H848"/>
    </row>
    <row r="849" spans="1:8" s="25" customFormat="1">
      <c r="A849"/>
      <c r="B849" s="63"/>
      <c r="C849"/>
      <c r="D849"/>
      <c r="E849" s="3"/>
      <c r="F849" s="55"/>
      <c r="G849"/>
      <c r="H849"/>
    </row>
    <row r="850" spans="1:8" s="25" customFormat="1">
      <c r="A850"/>
      <c r="B850" s="63"/>
      <c r="C850"/>
      <c r="D850"/>
      <c r="E850" s="3"/>
      <c r="F850" s="55"/>
      <c r="G850"/>
      <c r="H850"/>
    </row>
    <row r="851" spans="1:8" s="25" customFormat="1">
      <c r="A851"/>
      <c r="B851" s="63"/>
      <c r="C851"/>
      <c r="D851"/>
      <c r="E851" s="3"/>
      <c r="F851" s="55"/>
      <c r="G851"/>
      <c r="H851"/>
    </row>
    <row r="852" spans="1:8" s="25" customFormat="1">
      <c r="A852"/>
      <c r="B852" s="63"/>
      <c r="C852"/>
      <c r="D852"/>
      <c r="E852" s="3"/>
      <c r="F852" s="55"/>
      <c r="G852"/>
      <c r="H852"/>
    </row>
    <row r="853" spans="1:8" s="25" customFormat="1">
      <c r="A853"/>
      <c r="B853" s="63"/>
      <c r="C853"/>
      <c r="D853"/>
      <c r="E853" s="3"/>
      <c r="F853" s="55"/>
      <c r="G853"/>
      <c r="H853"/>
    </row>
    <row r="854" spans="1:8" s="25" customFormat="1">
      <c r="A854"/>
      <c r="B854" s="63"/>
      <c r="C854"/>
      <c r="D854"/>
      <c r="E854" s="3"/>
      <c r="F854" s="55"/>
      <c r="G854"/>
      <c r="H854"/>
    </row>
    <row r="855" spans="1:8" s="25" customFormat="1">
      <c r="A855"/>
      <c r="B855" s="63"/>
      <c r="C855"/>
      <c r="D855"/>
      <c r="E855" s="3"/>
      <c r="F855" s="55"/>
      <c r="G855"/>
      <c r="H855"/>
    </row>
    <row r="856" spans="1:8" s="25" customFormat="1">
      <c r="A856"/>
      <c r="B856" s="63"/>
      <c r="C856"/>
      <c r="D856"/>
      <c r="E856" s="3"/>
      <c r="F856" s="55"/>
      <c r="G856"/>
      <c r="H856"/>
    </row>
    <row r="857" spans="1:8" s="25" customFormat="1">
      <c r="A857"/>
      <c r="B857" s="63"/>
      <c r="C857"/>
      <c r="D857"/>
      <c r="E857" s="3"/>
      <c r="F857" s="55"/>
      <c r="G857"/>
      <c r="H857"/>
    </row>
    <row r="858" spans="1:8" s="25" customFormat="1">
      <c r="A858"/>
      <c r="B858" s="63"/>
      <c r="C858"/>
      <c r="D858"/>
      <c r="E858" s="3"/>
      <c r="F858" s="55"/>
      <c r="G858"/>
      <c r="H858"/>
    </row>
    <row r="859" spans="1:8" s="25" customFormat="1">
      <c r="A859"/>
      <c r="B859" s="63"/>
      <c r="C859"/>
      <c r="D859"/>
      <c r="E859" s="3"/>
      <c r="F859" s="55"/>
      <c r="G859"/>
      <c r="H859"/>
    </row>
    <row r="860" spans="1:8" s="25" customFormat="1">
      <c r="A860"/>
      <c r="B860" s="63"/>
      <c r="C860"/>
      <c r="D860"/>
      <c r="E860" s="3"/>
      <c r="F860" s="55"/>
      <c r="G860"/>
      <c r="H860"/>
    </row>
    <row r="861" spans="1:8" s="25" customFormat="1">
      <c r="A861"/>
      <c r="B861" s="63"/>
      <c r="C861"/>
      <c r="D861"/>
      <c r="E861" s="3"/>
      <c r="F861" s="55"/>
      <c r="G861"/>
      <c r="H861"/>
    </row>
    <row r="862" spans="1:8" s="25" customFormat="1">
      <c r="A862"/>
      <c r="B862" s="63"/>
      <c r="C862"/>
      <c r="D862"/>
      <c r="E862" s="3"/>
      <c r="F862" s="55"/>
      <c r="G862"/>
      <c r="H862"/>
    </row>
    <row r="863" spans="1:8" s="25" customFormat="1">
      <c r="A863"/>
      <c r="B863" s="63"/>
      <c r="C863"/>
      <c r="D863"/>
      <c r="E863" s="3"/>
      <c r="F863" s="55"/>
      <c r="G863"/>
      <c r="H863"/>
    </row>
    <row r="864" spans="1:8" s="25" customFormat="1">
      <c r="A864"/>
      <c r="B864" s="63"/>
      <c r="C864"/>
      <c r="D864"/>
      <c r="E864" s="3"/>
      <c r="F864" s="55"/>
      <c r="G864"/>
      <c r="H864"/>
    </row>
    <row r="865" spans="1:8" s="25" customFormat="1">
      <c r="A865"/>
      <c r="B865" s="63"/>
      <c r="C865"/>
      <c r="D865"/>
      <c r="E865" s="3"/>
      <c r="F865" s="55"/>
      <c r="G865"/>
      <c r="H865"/>
    </row>
    <row r="866" spans="1:8" s="25" customFormat="1">
      <c r="A866"/>
      <c r="B866" s="63"/>
      <c r="C866"/>
      <c r="D866"/>
      <c r="E866" s="3"/>
      <c r="F866" s="55"/>
      <c r="G866"/>
      <c r="H866"/>
    </row>
    <row r="867" spans="1:8" s="25" customFormat="1">
      <c r="A867"/>
      <c r="B867" s="63"/>
      <c r="C867"/>
      <c r="D867"/>
      <c r="E867" s="3"/>
      <c r="F867" s="55"/>
      <c r="G867"/>
      <c r="H867"/>
    </row>
    <row r="868" spans="1:8" s="25" customFormat="1">
      <c r="A868"/>
      <c r="B868" s="63"/>
      <c r="C868"/>
      <c r="D868"/>
      <c r="E868" s="3"/>
      <c r="F868" s="55"/>
      <c r="G868"/>
      <c r="H868"/>
    </row>
    <row r="869" spans="1:8" s="25" customFormat="1">
      <c r="A869"/>
      <c r="B869" s="63"/>
      <c r="C869"/>
      <c r="D869"/>
      <c r="E869" s="3"/>
      <c r="F869" s="55"/>
      <c r="G869"/>
      <c r="H869"/>
    </row>
    <row r="870" spans="1:8" s="25" customFormat="1">
      <c r="A870"/>
      <c r="B870" s="63"/>
      <c r="C870"/>
      <c r="D870"/>
      <c r="E870" s="3"/>
      <c r="F870" s="55"/>
      <c r="G870"/>
      <c r="H870"/>
    </row>
    <row r="871" spans="1:8" s="25" customFormat="1">
      <c r="A871"/>
      <c r="B871" s="63"/>
      <c r="C871"/>
      <c r="D871"/>
      <c r="E871" s="3"/>
      <c r="F871" s="55"/>
      <c r="G871"/>
      <c r="H871"/>
    </row>
    <row r="872" spans="1:8" s="25" customFormat="1">
      <c r="A872"/>
      <c r="B872" s="63"/>
      <c r="C872"/>
      <c r="D872"/>
      <c r="E872" s="3"/>
      <c r="F872" s="55"/>
      <c r="G872"/>
      <c r="H872"/>
    </row>
    <row r="873" spans="1:8" s="25" customFormat="1">
      <c r="A873"/>
      <c r="B873" s="63"/>
      <c r="C873"/>
      <c r="D873"/>
      <c r="E873" s="3"/>
      <c r="F873" s="55"/>
      <c r="G873"/>
      <c r="H873"/>
    </row>
    <row r="874" spans="1:8" s="25" customFormat="1">
      <c r="A874"/>
      <c r="B874" s="63"/>
      <c r="C874"/>
      <c r="D874"/>
      <c r="E874" s="3"/>
      <c r="F874" s="55"/>
      <c r="G874"/>
      <c r="H874"/>
    </row>
    <row r="875" spans="1:8" s="25" customFormat="1">
      <c r="A875"/>
      <c r="B875" s="63"/>
      <c r="C875"/>
      <c r="D875"/>
      <c r="E875" s="3"/>
      <c r="F875" s="55"/>
      <c r="G875"/>
      <c r="H875"/>
    </row>
    <row r="876" spans="1:8" s="25" customFormat="1">
      <c r="A876"/>
      <c r="B876" s="63"/>
      <c r="C876"/>
      <c r="D876"/>
      <c r="E876" s="3"/>
      <c r="F876" s="55"/>
      <c r="G876"/>
      <c r="H876"/>
    </row>
    <row r="877" spans="1:8" s="25" customFormat="1">
      <c r="A877"/>
      <c r="B877" s="63"/>
      <c r="C877"/>
      <c r="D877"/>
      <c r="E877" s="3"/>
      <c r="F877" s="55"/>
      <c r="G877"/>
      <c r="H877"/>
    </row>
    <row r="878" spans="1:8" s="25" customFormat="1">
      <c r="A878"/>
      <c r="B878" s="63"/>
      <c r="C878"/>
      <c r="D878"/>
      <c r="E878" s="3"/>
      <c r="F878" s="55"/>
      <c r="G878"/>
      <c r="H878"/>
    </row>
    <row r="879" spans="1:8" s="25" customFormat="1">
      <c r="A879"/>
      <c r="B879" s="63"/>
      <c r="C879"/>
      <c r="D879"/>
      <c r="E879" s="3"/>
      <c r="F879" s="55"/>
      <c r="G879"/>
      <c r="H879"/>
    </row>
    <row r="880" spans="1:8" s="25" customFormat="1">
      <c r="A880"/>
      <c r="B880" s="63"/>
      <c r="C880"/>
      <c r="D880"/>
      <c r="E880" s="3"/>
      <c r="F880" s="55"/>
      <c r="G880"/>
      <c r="H880"/>
    </row>
    <row r="881" spans="1:8" s="25" customFormat="1">
      <c r="A881"/>
      <c r="B881" s="63"/>
      <c r="C881"/>
      <c r="D881"/>
      <c r="E881" s="3"/>
      <c r="F881" s="55"/>
      <c r="G881"/>
      <c r="H881"/>
    </row>
    <row r="882" spans="1:8" s="25" customFormat="1">
      <c r="A882"/>
      <c r="B882" s="63"/>
      <c r="C882"/>
      <c r="D882"/>
      <c r="E882" s="3"/>
      <c r="F882" s="55"/>
      <c r="G882"/>
      <c r="H882"/>
    </row>
    <row r="883" spans="1:8" s="25" customFormat="1">
      <c r="A883"/>
      <c r="B883" s="63"/>
      <c r="C883"/>
      <c r="D883"/>
      <c r="E883" s="3"/>
      <c r="F883" s="55"/>
      <c r="G883"/>
      <c r="H883"/>
    </row>
    <row r="884" spans="1:8" s="25" customFormat="1">
      <c r="A884"/>
      <c r="B884" s="63"/>
      <c r="C884"/>
      <c r="D884"/>
      <c r="E884" s="3"/>
      <c r="F884" s="55"/>
      <c r="G884"/>
      <c r="H884"/>
    </row>
    <row r="885" spans="1:8" s="25" customFormat="1">
      <c r="A885"/>
      <c r="B885" s="63"/>
      <c r="C885"/>
      <c r="D885"/>
      <c r="E885" s="3"/>
      <c r="F885" s="55"/>
      <c r="G885"/>
      <c r="H885"/>
    </row>
    <row r="886" spans="1:8" s="25" customFormat="1">
      <c r="A886"/>
      <c r="B886" s="63"/>
      <c r="C886"/>
      <c r="D886"/>
      <c r="E886" s="3"/>
      <c r="F886" s="55"/>
      <c r="G886"/>
      <c r="H886"/>
    </row>
    <row r="887" spans="1:8" s="25" customFormat="1">
      <c r="A887"/>
      <c r="B887" s="63"/>
      <c r="C887"/>
      <c r="D887"/>
      <c r="E887" s="3"/>
      <c r="F887" s="55"/>
      <c r="G887"/>
      <c r="H887"/>
    </row>
    <row r="888" spans="1:8" s="25" customFormat="1">
      <c r="A888"/>
      <c r="B888" s="63"/>
      <c r="C888"/>
      <c r="D888"/>
      <c r="E888" s="3"/>
      <c r="F888" s="55"/>
      <c r="G888"/>
      <c r="H888"/>
    </row>
    <row r="889" spans="1:8" s="25" customFormat="1">
      <c r="A889"/>
      <c r="B889" s="63"/>
      <c r="C889"/>
      <c r="D889"/>
      <c r="E889" s="3"/>
      <c r="F889" s="55"/>
      <c r="G889"/>
      <c r="H889"/>
    </row>
    <row r="890" spans="1:8" s="25" customFormat="1">
      <c r="A890"/>
      <c r="B890" s="63"/>
      <c r="C890"/>
      <c r="D890"/>
      <c r="E890" s="3"/>
      <c r="F890" s="55"/>
      <c r="G890"/>
      <c r="H890"/>
    </row>
    <row r="891" spans="1:8" s="25" customFormat="1">
      <c r="A891"/>
      <c r="B891" s="63"/>
      <c r="C891"/>
      <c r="D891"/>
      <c r="E891" s="3"/>
      <c r="F891" s="55"/>
      <c r="G891"/>
      <c r="H891"/>
    </row>
    <row r="892" spans="1:8" s="25" customFormat="1">
      <c r="A892"/>
      <c r="B892" s="63"/>
      <c r="C892"/>
      <c r="D892"/>
      <c r="E892" s="3"/>
      <c r="F892" s="55"/>
      <c r="G892"/>
      <c r="H892"/>
    </row>
    <row r="893" spans="1:8" s="25" customFormat="1">
      <c r="A893"/>
      <c r="B893" s="63"/>
      <c r="C893"/>
      <c r="D893"/>
      <c r="E893" s="3"/>
      <c r="F893" s="55"/>
      <c r="G893"/>
      <c r="H893"/>
    </row>
    <row r="894" spans="1:8" s="25" customFormat="1">
      <c r="A894"/>
      <c r="B894" s="63"/>
      <c r="C894"/>
      <c r="D894"/>
      <c r="E894" s="3"/>
      <c r="F894" s="55"/>
      <c r="G894"/>
      <c r="H894"/>
    </row>
    <row r="895" spans="1:8" s="25" customFormat="1">
      <c r="A895"/>
      <c r="B895" s="63"/>
      <c r="C895"/>
      <c r="D895"/>
      <c r="E895" s="3"/>
      <c r="F895" s="55"/>
      <c r="G895"/>
      <c r="H895"/>
    </row>
    <row r="896" spans="1:8" s="25" customFormat="1">
      <c r="A896"/>
      <c r="B896" s="63"/>
      <c r="C896"/>
      <c r="D896"/>
      <c r="E896" s="3"/>
      <c r="F896" s="55"/>
      <c r="G896"/>
      <c r="H896"/>
    </row>
    <row r="897" spans="1:8" s="25" customFormat="1">
      <c r="A897"/>
      <c r="B897" s="63"/>
      <c r="C897"/>
      <c r="D897"/>
      <c r="E897" s="3"/>
      <c r="F897" s="55"/>
      <c r="G897"/>
      <c r="H897"/>
    </row>
    <row r="898" spans="1:8" s="25" customFormat="1">
      <c r="A898"/>
      <c r="B898" s="63"/>
      <c r="C898"/>
      <c r="D898"/>
      <c r="E898" s="3"/>
      <c r="F898" s="55"/>
      <c r="G898"/>
      <c r="H898"/>
    </row>
    <row r="899" spans="1:8" s="25" customFormat="1">
      <c r="A899"/>
      <c r="B899" s="63"/>
      <c r="C899"/>
      <c r="D899"/>
      <c r="E899" s="3"/>
      <c r="F899" s="55"/>
      <c r="G899"/>
      <c r="H899"/>
    </row>
    <row r="900" spans="1:8" s="25" customFormat="1">
      <c r="A900"/>
      <c r="B900" s="63"/>
      <c r="C900"/>
      <c r="D900"/>
      <c r="E900" s="3"/>
      <c r="F900" s="55"/>
      <c r="G900"/>
      <c r="H900"/>
    </row>
    <row r="901" spans="1:8" s="25" customFormat="1">
      <c r="A901"/>
      <c r="B901" s="63"/>
      <c r="C901"/>
      <c r="D901"/>
      <c r="E901" s="3"/>
      <c r="F901" s="55"/>
      <c r="G901"/>
      <c r="H901"/>
    </row>
    <row r="902" spans="1:8" s="25" customFormat="1">
      <c r="A902"/>
      <c r="B902" s="63"/>
      <c r="C902"/>
      <c r="D902"/>
      <c r="E902" s="3"/>
      <c r="F902" s="55"/>
      <c r="G902"/>
      <c r="H902"/>
    </row>
    <row r="903" spans="1:8" s="25" customFormat="1">
      <c r="A903"/>
      <c r="B903" s="63"/>
      <c r="C903"/>
      <c r="D903"/>
      <c r="E903" s="3"/>
      <c r="F903" s="55"/>
      <c r="G903"/>
      <c r="H903"/>
    </row>
    <row r="904" spans="1:8" s="25" customFormat="1">
      <c r="A904"/>
      <c r="B904" s="63"/>
      <c r="C904"/>
      <c r="D904"/>
      <c r="E904" s="3"/>
      <c r="F904" s="55"/>
      <c r="G904"/>
      <c r="H904"/>
    </row>
    <row r="905" spans="1:8" s="25" customFormat="1">
      <c r="A905"/>
      <c r="B905" s="63"/>
      <c r="C905"/>
      <c r="D905"/>
      <c r="E905" s="3"/>
      <c r="F905" s="55"/>
      <c r="G905"/>
      <c r="H905"/>
    </row>
    <row r="906" spans="1:8" s="25" customFormat="1">
      <c r="A906"/>
      <c r="B906" s="63"/>
      <c r="C906"/>
      <c r="D906"/>
      <c r="E906" s="3"/>
      <c r="F906" s="55"/>
      <c r="G906"/>
      <c r="H906"/>
    </row>
    <row r="907" spans="1:8" s="25" customFormat="1">
      <c r="A907"/>
      <c r="B907" s="63"/>
      <c r="C907"/>
      <c r="D907"/>
      <c r="E907" s="3"/>
      <c r="F907" s="55"/>
      <c r="G907"/>
      <c r="H907"/>
    </row>
    <row r="908" spans="1:8" s="25" customFormat="1">
      <c r="A908"/>
      <c r="B908" s="63"/>
      <c r="C908"/>
      <c r="D908"/>
      <c r="E908" s="3"/>
      <c r="F908" s="55"/>
      <c r="G908"/>
      <c r="H908"/>
    </row>
    <row r="909" spans="1:8" s="25" customFormat="1">
      <c r="A909"/>
      <c r="B909" s="63"/>
      <c r="C909"/>
      <c r="D909"/>
      <c r="E909" s="3"/>
      <c r="F909" s="55"/>
      <c r="G909"/>
      <c r="H909"/>
    </row>
    <row r="910" spans="1:8" s="25" customFormat="1">
      <c r="A910"/>
      <c r="B910" s="63"/>
      <c r="C910"/>
      <c r="D910"/>
      <c r="E910" s="3"/>
      <c r="F910" s="55"/>
      <c r="G910"/>
      <c r="H910"/>
    </row>
    <row r="911" spans="1:8" s="25" customFormat="1">
      <c r="A911"/>
      <c r="B911" s="63"/>
      <c r="C911"/>
      <c r="D911"/>
      <c r="E911" s="3"/>
      <c r="F911" s="55"/>
      <c r="G911"/>
      <c r="H911"/>
    </row>
    <row r="912" spans="1:8" s="25" customFormat="1">
      <c r="A912"/>
      <c r="B912" s="63"/>
      <c r="C912"/>
      <c r="D912"/>
      <c r="E912" s="3"/>
      <c r="F912" s="55"/>
      <c r="G912"/>
      <c r="H912"/>
    </row>
    <row r="913" spans="1:8" s="25" customFormat="1">
      <c r="A913"/>
      <c r="B913" s="63"/>
      <c r="C913"/>
      <c r="D913"/>
      <c r="E913" s="3"/>
      <c r="F913" s="55"/>
      <c r="G913"/>
      <c r="H913"/>
    </row>
    <row r="914" spans="1:8" s="25" customFormat="1">
      <c r="A914"/>
      <c r="B914" s="63"/>
      <c r="C914"/>
      <c r="D914"/>
      <c r="E914" s="3"/>
      <c r="F914" s="55"/>
      <c r="G914"/>
      <c r="H914"/>
    </row>
    <row r="915" spans="1:8" s="25" customFormat="1">
      <c r="A915"/>
      <c r="B915" s="63"/>
      <c r="C915"/>
      <c r="D915"/>
      <c r="E915" s="3"/>
      <c r="F915" s="55"/>
      <c r="G915"/>
      <c r="H915"/>
    </row>
    <row r="916" spans="1:8" s="25" customFormat="1">
      <c r="A916"/>
      <c r="B916" s="63"/>
      <c r="C916"/>
      <c r="D916"/>
      <c r="E916" s="3"/>
      <c r="F916" s="55"/>
      <c r="G916"/>
      <c r="H916"/>
    </row>
    <row r="917" spans="1:8" s="25" customFormat="1">
      <c r="A917"/>
      <c r="B917" s="63"/>
      <c r="C917"/>
      <c r="D917"/>
      <c r="E917" s="3"/>
      <c r="F917" s="55"/>
      <c r="G917"/>
      <c r="H917"/>
    </row>
    <row r="918" spans="1:8" s="25" customFormat="1">
      <c r="A918"/>
      <c r="B918" s="63"/>
      <c r="C918"/>
      <c r="D918"/>
      <c r="E918" s="3"/>
      <c r="F918" s="55"/>
      <c r="G918"/>
      <c r="H918"/>
    </row>
    <row r="919" spans="1:8" s="25" customFormat="1">
      <c r="A919"/>
      <c r="B919" s="63"/>
      <c r="C919"/>
      <c r="D919"/>
      <c r="E919" s="3"/>
      <c r="F919" s="55"/>
      <c r="G919"/>
      <c r="H919"/>
    </row>
    <row r="920" spans="1:8" s="25" customFormat="1">
      <c r="A920"/>
      <c r="B920" s="63"/>
      <c r="C920"/>
      <c r="D920"/>
      <c r="E920" s="3"/>
      <c r="F920" s="55"/>
      <c r="G920"/>
      <c r="H920"/>
    </row>
    <row r="921" spans="1:8" s="25" customFormat="1">
      <c r="A921"/>
      <c r="B921" s="63"/>
      <c r="C921"/>
      <c r="D921"/>
      <c r="E921" s="3"/>
      <c r="F921" s="55"/>
      <c r="G921"/>
      <c r="H921"/>
    </row>
    <row r="922" spans="1:8" s="25" customFormat="1">
      <c r="A922"/>
      <c r="B922" s="63"/>
      <c r="C922"/>
      <c r="D922"/>
      <c r="E922" s="3"/>
      <c r="F922" s="55"/>
      <c r="G922"/>
      <c r="H922"/>
    </row>
    <row r="923" spans="1:8" s="25" customFormat="1">
      <c r="A923"/>
      <c r="B923" s="63"/>
      <c r="C923"/>
      <c r="D923"/>
      <c r="E923" s="3"/>
      <c r="F923" s="55"/>
      <c r="G923"/>
      <c r="H923"/>
    </row>
    <row r="924" spans="1:8" s="25" customFormat="1">
      <c r="A924"/>
      <c r="B924" s="63"/>
      <c r="C924"/>
      <c r="D924"/>
      <c r="E924" s="3"/>
      <c r="F924" s="55"/>
      <c r="G924"/>
      <c r="H924"/>
    </row>
    <row r="925" spans="1:8" s="25" customFormat="1">
      <c r="A925"/>
      <c r="B925" s="63"/>
      <c r="C925"/>
      <c r="D925"/>
      <c r="E925" s="3"/>
      <c r="F925" s="55"/>
      <c r="G925"/>
      <c r="H925"/>
    </row>
    <row r="926" spans="1:8" s="25" customFormat="1">
      <c r="A926"/>
      <c r="B926" s="63"/>
      <c r="C926"/>
      <c r="D926"/>
      <c r="E926" s="3"/>
      <c r="F926" s="55"/>
      <c r="G926"/>
      <c r="H926"/>
    </row>
    <row r="927" spans="1:8" s="25" customFormat="1">
      <c r="A927"/>
      <c r="B927" s="63"/>
      <c r="C927"/>
      <c r="D927"/>
      <c r="E927" s="3"/>
      <c r="F927" s="55"/>
      <c r="G927"/>
      <c r="H927"/>
    </row>
    <row r="928" spans="1:8" s="25" customFormat="1">
      <c r="A928"/>
      <c r="B928" s="63"/>
      <c r="C928"/>
      <c r="D928"/>
      <c r="E928" s="3"/>
      <c r="F928" s="55"/>
      <c r="G928"/>
      <c r="H928"/>
    </row>
    <row r="929" spans="1:8" s="25" customFormat="1">
      <c r="A929"/>
      <c r="B929" s="63"/>
      <c r="C929"/>
      <c r="D929"/>
      <c r="E929" s="3"/>
      <c r="F929" s="55"/>
      <c r="G929"/>
      <c r="H929"/>
    </row>
    <row r="930" spans="1:8" s="25" customFormat="1">
      <c r="A930"/>
      <c r="B930" s="63"/>
      <c r="C930"/>
      <c r="D930"/>
      <c r="E930" s="3"/>
      <c r="F930" s="55"/>
      <c r="G930"/>
      <c r="H930"/>
    </row>
    <row r="931" spans="1:8" s="25" customFormat="1">
      <c r="A931"/>
      <c r="B931" s="63"/>
      <c r="C931"/>
      <c r="D931"/>
      <c r="E931" s="3"/>
      <c r="F931" s="55"/>
      <c r="G931"/>
      <c r="H931"/>
    </row>
    <row r="932" spans="1:8" s="25" customFormat="1">
      <c r="A932"/>
      <c r="B932" s="63"/>
      <c r="C932"/>
      <c r="D932"/>
      <c r="E932" s="3"/>
      <c r="F932" s="55"/>
      <c r="G932"/>
      <c r="H932"/>
    </row>
    <row r="933" spans="1:8" s="25" customFormat="1">
      <c r="A933"/>
      <c r="B933" s="63"/>
      <c r="C933"/>
      <c r="D933"/>
      <c r="E933" s="3"/>
      <c r="F933" s="55"/>
      <c r="G933"/>
      <c r="H933"/>
    </row>
    <row r="934" spans="1:8" s="25" customFormat="1">
      <c r="A934"/>
      <c r="B934" s="63"/>
      <c r="C934"/>
      <c r="D934"/>
      <c r="E934" s="3"/>
      <c r="F934" s="55"/>
      <c r="G934"/>
      <c r="H934"/>
    </row>
    <row r="935" spans="1:8" s="25" customFormat="1">
      <c r="A935"/>
      <c r="B935" s="63"/>
      <c r="C935"/>
      <c r="D935"/>
      <c r="E935" s="3"/>
      <c r="F935" s="55"/>
      <c r="G935"/>
      <c r="H935"/>
    </row>
    <row r="936" spans="1:8" s="25" customFormat="1">
      <c r="A936"/>
      <c r="B936" s="63"/>
      <c r="C936"/>
      <c r="D936"/>
      <c r="E936" s="3"/>
      <c r="F936" s="55"/>
      <c r="G936"/>
      <c r="H936"/>
    </row>
    <row r="937" spans="1:8" s="25" customFormat="1">
      <c r="A937"/>
      <c r="B937" s="63"/>
      <c r="C937"/>
      <c r="D937"/>
      <c r="E937" s="3"/>
      <c r="F937" s="55"/>
      <c r="G937"/>
      <c r="H937"/>
    </row>
    <row r="938" spans="1:8" s="25" customFormat="1">
      <c r="A938"/>
      <c r="B938" s="63"/>
      <c r="C938"/>
      <c r="D938"/>
      <c r="E938" s="3"/>
      <c r="F938" s="55"/>
      <c r="G938"/>
      <c r="H938"/>
    </row>
    <row r="939" spans="1:8" s="25" customFormat="1">
      <c r="A939"/>
      <c r="B939" s="63"/>
      <c r="C939"/>
      <c r="D939"/>
      <c r="E939" s="3"/>
      <c r="F939" s="55"/>
      <c r="G939"/>
      <c r="H939"/>
    </row>
    <row r="940" spans="1:8" s="25" customFormat="1">
      <c r="A940"/>
      <c r="B940" s="63"/>
      <c r="C940"/>
      <c r="D940"/>
      <c r="E940" s="3"/>
      <c r="F940" s="55"/>
      <c r="G940"/>
      <c r="H940"/>
    </row>
    <row r="941" spans="1:8" s="25" customFormat="1">
      <c r="A941"/>
      <c r="B941" s="63"/>
      <c r="C941"/>
      <c r="D941"/>
      <c r="E941" s="3"/>
      <c r="F941" s="55"/>
      <c r="G941"/>
      <c r="H941"/>
    </row>
    <row r="942" spans="1:8" s="25" customFormat="1">
      <c r="A942"/>
      <c r="B942" s="63"/>
      <c r="C942"/>
      <c r="D942"/>
      <c r="E942" s="3"/>
      <c r="F942" s="55"/>
      <c r="G942"/>
      <c r="H942"/>
    </row>
    <row r="943" spans="1:8" s="25" customFormat="1">
      <c r="A943"/>
      <c r="B943" s="63"/>
      <c r="C943"/>
      <c r="D943"/>
      <c r="E943" s="3"/>
      <c r="F943" s="55"/>
      <c r="G943"/>
      <c r="H943"/>
    </row>
    <row r="944" spans="1:8" s="25" customFormat="1">
      <c r="A944"/>
      <c r="B944" s="63"/>
      <c r="C944"/>
      <c r="D944"/>
      <c r="E944" s="3"/>
      <c r="F944" s="55"/>
      <c r="G944"/>
      <c r="H944"/>
    </row>
    <row r="945" spans="1:8" s="25" customFormat="1">
      <c r="A945"/>
      <c r="B945" s="63"/>
      <c r="C945"/>
      <c r="D945"/>
      <c r="E945" s="3"/>
      <c r="F945" s="55"/>
      <c r="G945"/>
      <c r="H945"/>
    </row>
    <row r="946" spans="1:8" s="25" customFormat="1">
      <c r="A946"/>
      <c r="B946" s="63"/>
      <c r="C946"/>
      <c r="D946"/>
      <c r="E946" s="3"/>
      <c r="F946" s="55"/>
      <c r="G946"/>
      <c r="H946"/>
    </row>
    <row r="947" spans="1:8" s="25" customFormat="1">
      <c r="A947"/>
      <c r="B947" s="63"/>
      <c r="C947"/>
      <c r="D947"/>
      <c r="E947" s="3"/>
      <c r="F947" s="55"/>
      <c r="G947"/>
      <c r="H947"/>
    </row>
    <row r="948" spans="1:8" s="25" customFormat="1">
      <c r="A948"/>
      <c r="B948" s="63"/>
      <c r="C948"/>
      <c r="D948"/>
      <c r="E948" s="3"/>
      <c r="F948" s="55"/>
      <c r="G948"/>
      <c r="H948"/>
    </row>
    <row r="949" spans="1:8" s="25" customFormat="1">
      <c r="A949"/>
      <c r="B949" s="63"/>
      <c r="C949"/>
      <c r="D949"/>
      <c r="E949" s="3"/>
      <c r="F949" s="55"/>
      <c r="G949"/>
      <c r="H949"/>
    </row>
    <row r="950" spans="1:8" s="25" customFormat="1">
      <c r="A950"/>
      <c r="B950" s="63"/>
      <c r="C950"/>
      <c r="D950"/>
      <c r="E950" s="3"/>
      <c r="F950" s="55"/>
      <c r="G950"/>
      <c r="H950"/>
    </row>
    <row r="951" spans="1:8" s="25" customFormat="1">
      <c r="A951"/>
      <c r="B951" s="63"/>
      <c r="C951"/>
      <c r="D951"/>
      <c r="E951" s="3"/>
      <c r="F951" s="55"/>
      <c r="G951"/>
      <c r="H951"/>
    </row>
    <row r="952" spans="1:8" s="25" customFormat="1">
      <c r="A952"/>
      <c r="B952" s="63"/>
      <c r="C952"/>
      <c r="D952"/>
      <c r="E952" s="3"/>
      <c r="F952" s="55"/>
      <c r="G952"/>
      <c r="H952"/>
    </row>
    <row r="953" spans="1:8" s="25" customFormat="1">
      <c r="A953"/>
      <c r="B953" s="63"/>
      <c r="C953"/>
      <c r="D953"/>
      <c r="E953" s="3"/>
      <c r="F953" s="55"/>
      <c r="G953"/>
      <c r="H953"/>
    </row>
    <row r="954" spans="1:8" s="25" customFormat="1">
      <c r="A954"/>
      <c r="B954" s="63"/>
      <c r="C954"/>
      <c r="D954"/>
      <c r="E954" s="3"/>
      <c r="F954" s="55"/>
      <c r="G954"/>
      <c r="H954"/>
    </row>
    <row r="955" spans="1:8" s="25" customFormat="1">
      <c r="A955"/>
      <c r="B955" s="63"/>
      <c r="C955"/>
      <c r="D955"/>
      <c r="E955" s="3"/>
      <c r="F955" s="55"/>
      <c r="G955"/>
      <c r="H955"/>
    </row>
    <row r="956" spans="1:8" s="25" customFormat="1">
      <c r="A956"/>
      <c r="B956" s="63"/>
      <c r="C956"/>
      <c r="D956"/>
      <c r="E956" s="3"/>
      <c r="F956" s="55"/>
      <c r="G956"/>
      <c r="H956"/>
    </row>
    <row r="957" spans="1:8" s="25" customFormat="1">
      <c r="A957"/>
      <c r="B957" s="63"/>
      <c r="C957"/>
      <c r="D957"/>
      <c r="E957" s="3"/>
      <c r="F957" s="55"/>
      <c r="G957"/>
      <c r="H957"/>
    </row>
    <row r="958" spans="1:8" s="25" customFormat="1">
      <c r="A958"/>
      <c r="B958" s="63"/>
      <c r="C958"/>
      <c r="D958"/>
      <c r="E958" s="3"/>
      <c r="F958" s="55"/>
      <c r="G958"/>
      <c r="H958"/>
    </row>
    <row r="959" spans="1:8" s="25" customFormat="1">
      <c r="A959"/>
      <c r="B959" s="63"/>
      <c r="C959"/>
      <c r="D959"/>
      <c r="E959" s="3"/>
      <c r="F959" s="55"/>
      <c r="G959"/>
      <c r="H959"/>
    </row>
    <row r="960" spans="1:8" s="25" customFormat="1">
      <c r="A960"/>
      <c r="B960" s="63"/>
      <c r="C960"/>
      <c r="D960"/>
      <c r="E960" s="3"/>
      <c r="F960" s="55"/>
      <c r="G960"/>
      <c r="H960"/>
    </row>
    <row r="961" spans="1:8" s="25" customFormat="1">
      <c r="A961"/>
      <c r="B961" s="63"/>
      <c r="C961"/>
      <c r="D961"/>
      <c r="E961" s="3"/>
      <c r="F961" s="55"/>
      <c r="G961"/>
      <c r="H961"/>
    </row>
    <row r="962" spans="1:8" s="25" customFormat="1">
      <c r="A962"/>
      <c r="B962" s="63"/>
      <c r="C962"/>
      <c r="D962"/>
      <c r="E962" s="3"/>
      <c r="F962" s="55"/>
      <c r="G962"/>
      <c r="H962"/>
    </row>
    <row r="963" spans="1:8" s="25" customFormat="1">
      <c r="A963"/>
      <c r="B963" s="63"/>
      <c r="C963"/>
      <c r="D963"/>
      <c r="E963" s="3"/>
      <c r="F963" s="55"/>
      <c r="G963"/>
      <c r="H963"/>
    </row>
    <row r="964" spans="1:8" s="25" customFormat="1">
      <c r="A964"/>
      <c r="B964" s="63"/>
      <c r="C964"/>
      <c r="D964"/>
      <c r="E964" s="3"/>
      <c r="F964" s="55"/>
      <c r="G964"/>
      <c r="H964"/>
    </row>
    <row r="965" spans="1:8" s="25" customFormat="1">
      <c r="A965"/>
      <c r="B965" s="63"/>
      <c r="C965"/>
      <c r="D965"/>
      <c r="E965" s="3"/>
      <c r="F965" s="55"/>
      <c r="G965"/>
      <c r="H965"/>
    </row>
    <row r="966" spans="1:8" s="25" customFormat="1">
      <c r="A966"/>
      <c r="B966" s="63"/>
      <c r="C966"/>
      <c r="D966"/>
      <c r="E966" s="3"/>
      <c r="F966" s="55"/>
      <c r="G966"/>
      <c r="H966"/>
    </row>
    <row r="967" spans="1:8" s="25" customFormat="1">
      <c r="A967"/>
      <c r="B967" s="63"/>
      <c r="C967"/>
      <c r="D967"/>
      <c r="E967" s="3"/>
      <c r="F967" s="55"/>
      <c r="G967"/>
      <c r="H967"/>
    </row>
    <row r="968" spans="1:8" s="25" customFormat="1">
      <c r="A968"/>
      <c r="B968" s="63"/>
      <c r="C968"/>
      <c r="D968"/>
      <c r="E968" s="3"/>
      <c r="F968" s="55"/>
      <c r="G968"/>
      <c r="H968"/>
    </row>
    <row r="969" spans="1:8" s="25" customFormat="1">
      <c r="A969"/>
      <c r="B969" s="63"/>
      <c r="C969"/>
      <c r="D969"/>
      <c r="E969" s="3"/>
      <c r="F969" s="55"/>
      <c r="G969"/>
      <c r="H969"/>
    </row>
    <row r="970" spans="1:8" s="25" customFormat="1">
      <c r="A970"/>
      <c r="B970" s="63"/>
      <c r="C970"/>
      <c r="D970"/>
      <c r="E970" s="3"/>
      <c r="F970" s="55"/>
      <c r="G970"/>
      <c r="H970"/>
    </row>
    <row r="971" spans="1:8" s="25" customFormat="1">
      <c r="A971"/>
      <c r="B971" s="63"/>
      <c r="C971"/>
      <c r="D971"/>
      <c r="E971" s="3"/>
      <c r="F971" s="55"/>
      <c r="G971"/>
      <c r="H971"/>
    </row>
    <row r="972" spans="1:8" s="25" customFormat="1">
      <c r="A972"/>
      <c r="B972" s="63"/>
      <c r="C972"/>
      <c r="D972"/>
      <c r="E972" s="3"/>
      <c r="F972" s="55"/>
      <c r="G972"/>
      <c r="H972"/>
    </row>
    <row r="973" spans="1:8" s="25" customFormat="1">
      <c r="A973"/>
      <c r="B973" s="63"/>
      <c r="C973"/>
      <c r="D973"/>
      <c r="E973" s="3"/>
      <c r="F973" s="55"/>
      <c r="G973"/>
      <c r="H973"/>
    </row>
    <row r="974" spans="1:8" s="25" customFormat="1">
      <c r="A974"/>
      <c r="B974" s="63"/>
      <c r="C974"/>
      <c r="D974"/>
      <c r="E974" s="3"/>
      <c r="F974" s="55"/>
      <c r="G974"/>
      <c r="H974"/>
    </row>
    <row r="975" spans="1:8" s="25" customFormat="1">
      <c r="A975"/>
      <c r="B975" s="63"/>
      <c r="C975"/>
      <c r="D975"/>
      <c r="E975" s="3"/>
      <c r="F975" s="55"/>
      <c r="G975"/>
      <c r="H975"/>
    </row>
    <row r="976" spans="1:8" s="25" customFormat="1">
      <c r="A976"/>
      <c r="B976" s="63"/>
      <c r="C976"/>
      <c r="D976"/>
      <c r="E976" s="3"/>
      <c r="F976" s="55"/>
      <c r="G976"/>
      <c r="H976"/>
    </row>
    <row r="977" spans="1:8" s="25" customFormat="1">
      <c r="A977"/>
      <c r="B977" s="63"/>
      <c r="C977"/>
      <c r="D977"/>
      <c r="E977" s="3"/>
      <c r="F977" s="55"/>
      <c r="G977"/>
      <c r="H977"/>
    </row>
    <row r="978" spans="1:8" s="25" customFormat="1">
      <c r="A978"/>
      <c r="B978" s="63"/>
      <c r="C978"/>
      <c r="D978"/>
      <c r="E978" s="3"/>
      <c r="F978" s="55"/>
      <c r="G978"/>
      <c r="H978"/>
    </row>
    <row r="979" spans="1:8" s="25" customFormat="1">
      <c r="A979"/>
      <c r="B979" s="63"/>
      <c r="C979"/>
      <c r="D979"/>
      <c r="E979" s="3"/>
      <c r="F979" s="55"/>
      <c r="G979"/>
      <c r="H979"/>
    </row>
    <row r="980" spans="1:8" s="25" customFormat="1">
      <c r="A980"/>
      <c r="B980" s="63"/>
      <c r="C980"/>
      <c r="D980"/>
      <c r="E980" s="3"/>
      <c r="F980" s="55"/>
      <c r="G980"/>
      <c r="H980"/>
    </row>
    <row r="981" spans="1:8" s="25" customFormat="1">
      <c r="A981"/>
      <c r="B981" s="63"/>
      <c r="C981"/>
      <c r="D981"/>
      <c r="E981" s="3"/>
      <c r="F981" s="55"/>
      <c r="G981"/>
      <c r="H981"/>
    </row>
    <row r="982" spans="1:8" s="25" customFormat="1">
      <c r="A982"/>
      <c r="B982" s="63"/>
      <c r="C982"/>
      <c r="D982"/>
      <c r="E982" s="3"/>
      <c r="F982" s="55"/>
      <c r="G982"/>
      <c r="H982"/>
    </row>
    <row r="983" spans="1:8" s="25" customFormat="1">
      <c r="A983"/>
      <c r="B983" s="63"/>
      <c r="C983"/>
      <c r="D983"/>
      <c r="E983" s="3"/>
      <c r="F983" s="55"/>
      <c r="G983"/>
      <c r="H983"/>
    </row>
    <row r="984" spans="1:8" s="25" customFormat="1">
      <c r="A984"/>
      <c r="B984" s="63"/>
      <c r="C984"/>
      <c r="D984"/>
      <c r="E984" s="3"/>
      <c r="F984" s="55"/>
      <c r="G984"/>
      <c r="H984"/>
    </row>
    <row r="985" spans="1:8" s="25" customFormat="1">
      <c r="A985"/>
      <c r="B985" s="63"/>
      <c r="C985"/>
      <c r="D985"/>
      <c r="E985" s="3"/>
      <c r="F985" s="55"/>
      <c r="G985"/>
      <c r="H985"/>
    </row>
    <row r="986" spans="1:8" s="25" customFormat="1">
      <c r="A986"/>
      <c r="B986" s="63"/>
      <c r="C986"/>
      <c r="D986"/>
      <c r="E986" s="3"/>
      <c r="F986" s="55"/>
      <c r="G986"/>
      <c r="H986"/>
    </row>
    <row r="987" spans="1:8" s="25" customFormat="1">
      <c r="A987"/>
      <c r="B987" s="63"/>
      <c r="C987"/>
      <c r="D987"/>
      <c r="E987" s="3"/>
      <c r="F987" s="55"/>
      <c r="G987"/>
      <c r="H987"/>
    </row>
    <row r="988" spans="1:8" s="25" customFormat="1">
      <c r="A988"/>
      <c r="B988" s="63"/>
      <c r="C988"/>
      <c r="D988"/>
      <c r="E988" s="3"/>
      <c r="F988" s="55"/>
      <c r="G988"/>
      <c r="H988"/>
    </row>
    <row r="989" spans="1:8" s="25" customFormat="1">
      <c r="A989"/>
      <c r="B989" s="63"/>
      <c r="C989"/>
      <c r="D989"/>
      <c r="E989" s="3"/>
      <c r="F989" s="55"/>
      <c r="G989"/>
      <c r="H989"/>
    </row>
    <row r="990" spans="1:8" s="25" customFormat="1">
      <c r="A990"/>
      <c r="B990" s="63"/>
      <c r="C990"/>
      <c r="D990"/>
      <c r="E990" s="3"/>
      <c r="F990" s="55"/>
      <c r="G990"/>
      <c r="H990"/>
    </row>
    <row r="991" spans="1:8" s="25" customFormat="1">
      <c r="A991"/>
      <c r="B991" s="63"/>
      <c r="C991"/>
      <c r="D991"/>
      <c r="E991" s="3"/>
      <c r="F991" s="55"/>
      <c r="G991"/>
      <c r="H991"/>
    </row>
    <row r="992" spans="1:8" s="25" customFormat="1">
      <c r="A992"/>
      <c r="B992" s="63"/>
      <c r="C992"/>
      <c r="D992"/>
      <c r="E992" s="3"/>
      <c r="F992" s="55"/>
      <c r="G992"/>
      <c r="H992"/>
    </row>
    <row r="993" spans="1:8" s="25" customFormat="1">
      <c r="A993"/>
      <c r="B993" s="63"/>
      <c r="C993"/>
      <c r="D993"/>
      <c r="E993" s="3"/>
      <c r="F993" s="55"/>
      <c r="G993"/>
      <c r="H993"/>
    </row>
    <row r="994" spans="1:8" s="25" customFormat="1">
      <c r="A994"/>
      <c r="B994" s="63"/>
      <c r="C994"/>
      <c r="D994"/>
      <c r="E994" s="3"/>
      <c r="F994" s="55"/>
      <c r="G994"/>
      <c r="H994"/>
    </row>
    <row r="995" spans="1:8" s="25" customFormat="1">
      <c r="A995"/>
      <c r="B995" s="63"/>
      <c r="C995"/>
      <c r="D995"/>
      <c r="E995" s="3"/>
      <c r="F995" s="55"/>
      <c r="G995"/>
      <c r="H995"/>
    </row>
    <row r="996" spans="1:8" s="25" customFormat="1">
      <c r="A996"/>
      <c r="B996" s="63"/>
      <c r="C996"/>
      <c r="D996"/>
      <c r="E996" s="3"/>
      <c r="F996" s="55"/>
      <c r="G996"/>
      <c r="H996"/>
    </row>
    <row r="997" spans="1:8" s="25" customFormat="1">
      <c r="A997"/>
      <c r="B997" s="63"/>
      <c r="C997"/>
      <c r="D997"/>
      <c r="E997" s="3"/>
      <c r="F997" s="55"/>
      <c r="G997"/>
      <c r="H997"/>
    </row>
    <row r="998" spans="1:8" s="25" customFormat="1">
      <c r="A998"/>
      <c r="B998" s="63"/>
      <c r="C998"/>
      <c r="D998"/>
      <c r="E998" s="3"/>
      <c r="F998" s="55"/>
      <c r="G998"/>
      <c r="H998"/>
    </row>
    <row r="999" spans="1:8" s="25" customFormat="1">
      <c r="A999"/>
      <c r="B999" s="63"/>
      <c r="C999"/>
      <c r="D999"/>
      <c r="E999" s="3"/>
      <c r="F999" s="55"/>
      <c r="G999"/>
      <c r="H999"/>
    </row>
    <row r="1000" spans="1:8" s="25" customFormat="1">
      <c r="A1000"/>
      <c r="B1000" s="63"/>
      <c r="C1000"/>
      <c r="D1000"/>
      <c r="E1000" s="3"/>
      <c r="F1000" s="55"/>
      <c r="G1000"/>
      <c r="H1000"/>
    </row>
    <row r="1001" spans="1:8" s="25" customFormat="1">
      <c r="A1001"/>
      <c r="B1001" s="63"/>
      <c r="C1001"/>
      <c r="D1001"/>
      <c r="E1001" s="3"/>
      <c r="F1001" s="55"/>
      <c r="G1001"/>
      <c r="H1001"/>
    </row>
    <row r="1002" spans="1:8" s="25" customFormat="1">
      <c r="A1002"/>
      <c r="B1002" s="63"/>
      <c r="C1002"/>
      <c r="D1002"/>
      <c r="E1002" s="3"/>
      <c r="F1002" s="55"/>
      <c r="G1002"/>
      <c r="H1002"/>
    </row>
    <row r="1003" spans="1:8" s="25" customFormat="1">
      <c r="A1003"/>
      <c r="B1003" s="63"/>
      <c r="C1003"/>
      <c r="D1003"/>
      <c r="E1003" s="3"/>
      <c r="F1003" s="55"/>
      <c r="G1003"/>
      <c r="H1003"/>
    </row>
    <row r="1004" spans="1:8" s="25" customFormat="1">
      <c r="A1004"/>
      <c r="B1004" s="63"/>
      <c r="C1004"/>
      <c r="D1004"/>
      <c r="E1004" s="3"/>
      <c r="F1004" s="55"/>
      <c r="G1004"/>
      <c r="H1004"/>
    </row>
    <row r="1005" spans="1:8" s="25" customFormat="1">
      <c r="A1005"/>
      <c r="B1005" s="63"/>
      <c r="C1005"/>
      <c r="D1005"/>
      <c r="E1005" s="3"/>
      <c r="F1005" s="55"/>
      <c r="G1005"/>
      <c r="H1005"/>
    </row>
    <row r="1006" spans="1:8" s="25" customFormat="1">
      <c r="A1006"/>
      <c r="B1006" s="63"/>
      <c r="C1006"/>
      <c r="D1006"/>
      <c r="E1006" s="3"/>
      <c r="F1006" s="55"/>
      <c r="G1006"/>
      <c r="H1006"/>
    </row>
    <row r="1007" spans="1:8" s="25" customFormat="1">
      <c r="A1007"/>
      <c r="B1007" s="63"/>
      <c r="C1007"/>
      <c r="D1007"/>
      <c r="E1007" s="3"/>
      <c r="F1007" s="55"/>
      <c r="G1007"/>
      <c r="H1007"/>
    </row>
    <row r="1008" spans="1:8" s="25" customFormat="1">
      <c r="A1008"/>
      <c r="B1008" s="63"/>
      <c r="C1008"/>
      <c r="D1008"/>
      <c r="E1008" s="3"/>
      <c r="F1008" s="55"/>
      <c r="G1008"/>
      <c r="H1008"/>
    </row>
    <row r="1009" spans="1:8" s="25" customFormat="1">
      <c r="A1009"/>
      <c r="B1009" s="63"/>
      <c r="C1009"/>
      <c r="D1009"/>
      <c r="E1009" s="3"/>
      <c r="F1009" s="55"/>
      <c r="G1009"/>
      <c r="H1009"/>
    </row>
    <row r="1010" spans="1:8" s="25" customFormat="1">
      <c r="A1010"/>
      <c r="B1010" s="63"/>
      <c r="C1010"/>
      <c r="D1010"/>
      <c r="E1010" s="3"/>
      <c r="F1010" s="55"/>
      <c r="G1010"/>
      <c r="H1010"/>
    </row>
    <row r="1011" spans="1:8" s="25" customFormat="1">
      <c r="A1011"/>
      <c r="B1011" s="63"/>
      <c r="C1011"/>
      <c r="D1011"/>
      <c r="E1011" s="3"/>
      <c r="F1011" s="55"/>
      <c r="G1011"/>
      <c r="H1011"/>
    </row>
    <row r="1012" spans="1:8" s="25" customFormat="1">
      <c r="A1012"/>
      <c r="B1012" s="63"/>
      <c r="C1012"/>
      <c r="D1012"/>
      <c r="E1012" s="3"/>
      <c r="F1012" s="55"/>
      <c r="G1012"/>
      <c r="H1012"/>
    </row>
    <row r="1013" spans="1:8" s="25" customFormat="1">
      <c r="A1013"/>
      <c r="B1013" s="63"/>
      <c r="C1013"/>
      <c r="D1013"/>
      <c r="E1013" s="3"/>
      <c r="F1013" s="55"/>
      <c r="G1013"/>
      <c r="H1013"/>
    </row>
    <row r="1014" spans="1:8" s="25" customFormat="1">
      <c r="A1014"/>
      <c r="B1014" s="63"/>
      <c r="C1014"/>
      <c r="D1014"/>
      <c r="E1014" s="3"/>
      <c r="F1014" s="55"/>
      <c r="G1014"/>
      <c r="H1014"/>
    </row>
    <row r="1015" spans="1:8" s="25" customFormat="1">
      <c r="A1015"/>
      <c r="B1015" s="63"/>
      <c r="C1015"/>
      <c r="D1015"/>
      <c r="E1015" s="3"/>
      <c r="F1015" s="55"/>
      <c r="G1015"/>
      <c r="H1015"/>
    </row>
    <row r="1016" spans="1:8" s="25" customFormat="1">
      <c r="A1016"/>
      <c r="B1016" s="63"/>
      <c r="C1016"/>
      <c r="D1016"/>
      <c r="E1016" s="3"/>
      <c r="F1016" s="55"/>
      <c r="G1016"/>
      <c r="H1016"/>
    </row>
    <row r="1017" spans="1:8" s="25" customFormat="1">
      <c r="A1017"/>
      <c r="B1017" s="63"/>
      <c r="C1017"/>
      <c r="D1017"/>
      <c r="E1017" s="3"/>
      <c r="F1017" s="55"/>
      <c r="G1017"/>
      <c r="H1017"/>
    </row>
    <row r="1018" spans="1:8" s="25" customFormat="1">
      <c r="A1018"/>
      <c r="B1018" s="63"/>
      <c r="C1018"/>
      <c r="D1018"/>
      <c r="E1018" s="3"/>
      <c r="F1018" s="55"/>
      <c r="G1018"/>
      <c r="H1018"/>
    </row>
    <row r="1019" spans="1:8" s="25" customFormat="1">
      <c r="A1019"/>
      <c r="B1019" s="63"/>
      <c r="C1019"/>
      <c r="D1019"/>
      <c r="E1019" s="3"/>
      <c r="F1019" s="55"/>
      <c r="G1019"/>
      <c r="H1019"/>
    </row>
    <row r="1020" spans="1:8" s="25" customFormat="1">
      <c r="A1020"/>
      <c r="B1020" s="63"/>
      <c r="C1020"/>
      <c r="D1020"/>
      <c r="E1020" s="3"/>
      <c r="F1020" s="55"/>
      <c r="G1020"/>
      <c r="H1020"/>
    </row>
    <row r="1021" spans="1:8" s="25" customFormat="1">
      <c r="A1021"/>
      <c r="B1021" s="63"/>
      <c r="C1021"/>
      <c r="D1021"/>
      <c r="E1021" s="3"/>
      <c r="F1021" s="55"/>
      <c r="G1021"/>
      <c r="H1021"/>
    </row>
    <row r="1022" spans="1:8" s="25" customFormat="1">
      <c r="A1022"/>
      <c r="B1022" s="63"/>
      <c r="C1022"/>
      <c r="D1022"/>
      <c r="E1022" s="3"/>
      <c r="F1022" s="55"/>
      <c r="G1022"/>
      <c r="H1022"/>
    </row>
    <row r="1023" spans="1:8" s="25" customFormat="1">
      <c r="A1023"/>
      <c r="B1023" s="63"/>
      <c r="C1023"/>
      <c r="D1023"/>
      <c r="E1023" s="3"/>
      <c r="F1023" s="55"/>
      <c r="G1023"/>
      <c r="H1023"/>
    </row>
    <row r="1024" spans="1:8" s="25" customFormat="1">
      <c r="A1024"/>
      <c r="B1024" s="63"/>
      <c r="C1024"/>
      <c r="D1024"/>
      <c r="E1024" s="3"/>
      <c r="F1024" s="55"/>
      <c r="G1024"/>
      <c r="H1024"/>
    </row>
    <row r="1025" spans="1:8" s="25" customFormat="1">
      <c r="A1025"/>
      <c r="B1025" s="63"/>
      <c r="C1025"/>
      <c r="D1025"/>
      <c r="E1025" s="3"/>
      <c r="F1025" s="55"/>
      <c r="G1025"/>
      <c r="H1025"/>
    </row>
    <row r="1026" spans="1:8" s="25" customFormat="1">
      <c r="A1026"/>
      <c r="B1026" s="63"/>
      <c r="C1026"/>
      <c r="D1026"/>
      <c r="E1026" s="3"/>
      <c r="F1026" s="55"/>
      <c r="G1026"/>
      <c r="H1026"/>
    </row>
    <row r="1027" spans="1:8" s="25" customFormat="1">
      <c r="A1027"/>
      <c r="B1027" s="63"/>
      <c r="C1027"/>
      <c r="D1027"/>
      <c r="E1027" s="3"/>
      <c r="F1027" s="55"/>
      <c r="G1027"/>
      <c r="H1027"/>
    </row>
    <row r="1028" spans="1:8" s="25" customFormat="1">
      <c r="A1028"/>
      <c r="B1028" s="63"/>
      <c r="C1028"/>
      <c r="D1028"/>
      <c r="E1028" s="3"/>
      <c r="F1028" s="55"/>
      <c r="G1028"/>
      <c r="H1028"/>
    </row>
    <row r="1029" spans="1:8" s="25" customFormat="1">
      <c r="A1029"/>
      <c r="B1029" s="63"/>
      <c r="C1029"/>
      <c r="D1029"/>
      <c r="E1029" s="3"/>
      <c r="F1029" s="55"/>
      <c r="G1029"/>
      <c r="H1029"/>
    </row>
    <row r="1030" spans="1:8" s="25" customFormat="1">
      <c r="A1030"/>
      <c r="B1030" s="63"/>
      <c r="C1030"/>
      <c r="D1030"/>
      <c r="E1030" s="3"/>
      <c r="F1030" s="55"/>
      <c r="G1030"/>
      <c r="H1030"/>
    </row>
    <row r="1031" spans="1:8" s="25" customFormat="1">
      <c r="A1031"/>
      <c r="B1031" s="63"/>
      <c r="C1031"/>
      <c r="D1031"/>
      <c r="E1031" s="3"/>
      <c r="F1031" s="55"/>
      <c r="G1031"/>
      <c r="H1031"/>
    </row>
    <row r="1032" spans="1:8" s="25" customFormat="1">
      <c r="A1032"/>
      <c r="B1032" s="63"/>
      <c r="C1032"/>
      <c r="D1032"/>
      <c r="E1032" s="3"/>
      <c r="F1032" s="55"/>
      <c r="G1032"/>
      <c r="H1032"/>
    </row>
    <row r="1033" spans="1:8" s="25" customFormat="1">
      <c r="A1033"/>
      <c r="B1033" s="63"/>
      <c r="C1033"/>
      <c r="D1033"/>
      <c r="E1033" s="3"/>
      <c r="F1033" s="55"/>
      <c r="G1033"/>
      <c r="H1033"/>
    </row>
    <row r="1034" spans="1:8" s="25" customFormat="1">
      <c r="A1034"/>
      <c r="B1034" s="63"/>
      <c r="C1034"/>
      <c r="D1034"/>
      <c r="E1034" s="3"/>
      <c r="F1034" s="55"/>
      <c r="G1034"/>
      <c r="H1034"/>
    </row>
    <row r="1035" spans="1:8" s="25" customFormat="1">
      <c r="A1035"/>
      <c r="B1035" s="63"/>
      <c r="C1035"/>
      <c r="D1035"/>
      <c r="E1035" s="3"/>
      <c r="F1035" s="55"/>
      <c r="G1035"/>
      <c r="H1035"/>
    </row>
    <row r="1036" spans="1:8" s="25" customFormat="1">
      <c r="A1036"/>
      <c r="B1036" s="63"/>
      <c r="C1036"/>
      <c r="D1036"/>
      <c r="E1036" s="3"/>
      <c r="F1036" s="55"/>
      <c r="G1036"/>
      <c r="H1036"/>
    </row>
    <row r="1037" spans="1:8" s="25" customFormat="1">
      <c r="A1037"/>
      <c r="B1037" s="63"/>
      <c r="C1037"/>
      <c r="D1037"/>
      <c r="E1037" s="3"/>
      <c r="F1037" s="55"/>
      <c r="G1037"/>
      <c r="H1037"/>
    </row>
    <row r="1038" spans="1:8" s="25" customFormat="1">
      <c r="A1038"/>
      <c r="B1038" s="63"/>
      <c r="C1038"/>
      <c r="D1038"/>
      <c r="E1038" s="3"/>
      <c r="F1038" s="55"/>
      <c r="G1038"/>
      <c r="H1038"/>
    </row>
    <row r="1039" spans="1:8" s="25" customFormat="1">
      <c r="A1039"/>
      <c r="B1039" s="63"/>
      <c r="C1039"/>
      <c r="D1039"/>
      <c r="E1039" s="3"/>
      <c r="F1039" s="55"/>
      <c r="G1039"/>
      <c r="H1039"/>
    </row>
    <row r="1040" spans="1:8" s="25" customFormat="1">
      <c r="A1040"/>
      <c r="B1040" s="63"/>
      <c r="C1040"/>
      <c r="D1040"/>
      <c r="E1040" s="3"/>
      <c r="F1040" s="55"/>
      <c r="G1040"/>
      <c r="H1040"/>
    </row>
    <row r="1041" spans="1:8" s="25" customFormat="1">
      <c r="A1041"/>
      <c r="B1041" s="63"/>
      <c r="C1041"/>
      <c r="D1041"/>
      <c r="E1041" s="3"/>
      <c r="F1041" s="55"/>
      <c r="G1041"/>
      <c r="H1041"/>
    </row>
    <row r="1042" spans="1:8" s="25" customFormat="1">
      <c r="A1042"/>
      <c r="B1042" s="63"/>
      <c r="C1042"/>
      <c r="D1042"/>
      <c r="E1042" s="3"/>
      <c r="F1042" s="55"/>
      <c r="G1042"/>
      <c r="H1042"/>
    </row>
    <row r="1043" spans="1:8" s="25" customFormat="1">
      <c r="A1043"/>
      <c r="B1043" s="63"/>
      <c r="C1043"/>
      <c r="D1043"/>
      <c r="E1043" s="3"/>
      <c r="F1043" s="55"/>
      <c r="G1043"/>
      <c r="H1043"/>
    </row>
    <row r="1044" spans="1:8" s="25" customFormat="1">
      <c r="A1044"/>
      <c r="B1044" s="63"/>
      <c r="C1044"/>
      <c r="D1044"/>
      <c r="E1044" s="3"/>
      <c r="F1044" s="55"/>
      <c r="G1044"/>
      <c r="H1044"/>
    </row>
    <row r="1045" spans="1:8" s="25" customFormat="1">
      <c r="A1045"/>
      <c r="B1045" s="63"/>
      <c r="C1045"/>
      <c r="D1045"/>
      <c r="E1045" s="3"/>
      <c r="F1045" s="55"/>
      <c r="G1045"/>
      <c r="H1045"/>
    </row>
    <row r="1046" spans="1:8" s="25" customFormat="1">
      <c r="A1046"/>
      <c r="B1046" s="63"/>
      <c r="C1046"/>
      <c r="D1046"/>
      <c r="E1046" s="3"/>
      <c r="F1046" s="55"/>
      <c r="G1046"/>
      <c r="H1046"/>
    </row>
    <row r="1047" spans="1:8" s="25" customFormat="1">
      <c r="A1047"/>
      <c r="B1047" s="63"/>
      <c r="C1047"/>
      <c r="D1047"/>
      <c r="E1047" s="3"/>
      <c r="F1047" s="55"/>
      <c r="G1047"/>
      <c r="H1047"/>
    </row>
    <row r="1048" spans="1:8" s="25" customFormat="1">
      <c r="A1048"/>
      <c r="B1048" s="63"/>
      <c r="C1048"/>
      <c r="D1048"/>
      <c r="E1048" s="3"/>
      <c r="F1048" s="55"/>
      <c r="G1048"/>
      <c r="H1048"/>
    </row>
    <row r="1049" spans="1:8" s="25" customFormat="1">
      <c r="A1049"/>
      <c r="B1049" s="63"/>
      <c r="C1049"/>
      <c r="D1049"/>
      <c r="E1049" s="3"/>
      <c r="F1049" s="55"/>
      <c r="G1049"/>
      <c r="H1049"/>
    </row>
    <row r="1050" spans="1:8" s="25" customFormat="1">
      <c r="A1050"/>
      <c r="B1050" s="63"/>
      <c r="C1050"/>
      <c r="D1050"/>
      <c r="E1050" s="3"/>
      <c r="F1050" s="55"/>
      <c r="G1050"/>
      <c r="H1050"/>
    </row>
    <row r="1051" spans="1:8" s="25" customFormat="1">
      <c r="A1051"/>
      <c r="B1051" s="63"/>
      <c r="C1051"/>
      <c r="D1051"/>
      <c r="E1051" s="3"/>
      <c r="F1051" s="55"/>
      <c r="G1051"/>
      <c r="H1051"/>
    </row>
    <row r="1052" spans="1:8" s="25" customFormat="1">
      <c r="A1052"/>
      <c r="B1052" s="63"/>
      <c r="C1052"/>
      <c r="D1052"/>
      <c r="E1052" s="3"/>
      <c r="F1052" s="55"/>
      <c r="G1052"/>
      <c r="H1052"/>
    </row>
    <row r="1053" spans="1:8" s="25" customFormat="1">
      <c r="A1053"/>
      <c r="B1053" s="63"/>
      <c r="C1053"/>
      <c r="D1053"/>
      <c r="E1053" s="3"/>
      <c r="F1053" s="55"/>
      <c r="G1053"/>
      <c r="H1053"/>
    </row>
    <row r="1054" spans="1:8" s="25" customFormat="1">
      <c r="A1054"/>
      <c r="B1054" s="63"/>
      <c r="C1054"/>
      <c r="D1054"/>
      <c r="E1054" s="3"/>
      <c r="F1054" s="55"/>
      <c r="G1054"/>
      <c r="H1054"/>
    </row>
    <row r="1055" spans="1:8" s="25" customFormat="1">
      <c r="A1055"/>
      <c r="B1055" s="63"/>
      <c r="C1055"/>
      <c r="D1055"/>
      <c r="E1055" s="3"/>
      <c r="F1055" s="55"/>
      <c r="G1055"/>
      <c r="H1055"/>
    </row>
    <row r="1056" spans="1:8" s="25" customFormat="1">
      <c r="A1056"/>
      <c r="B1056" s="63"/>
      <c r="C1056"/>
      <c r="D1056"/>
      <c r="E1056" s="3"/>
      <c r="F1056" s="55"/>
      <c r="G1056"/>
      <c r="H1056"/>
    </row>
    <row r="1057" spans="1:8" s="25" customFormat="1">
      <c r="A1057"/>
      <c r="B1057" s="63"/>
      <c r="C1057"/>
      <c r="D1057"/>
      <c r="E1057" s="3"/>
      <c r="F1057" s="55"/>
      <c r="G1057"/>
      <c r="H1057"/>
    </row>
    <row r="1058" spans="1:8" s="25" customFormat="1">
      <c r="A1058"/>
      <c r="B1058" s="63"/>
      <c r="C1058"/>
      <c r="D1058"/>
      <c r="E1058" s="3"/>
      <c r="F1058" s="55"/>
      <c r="G1058"/>
      <c r="H1058"/>
    </row>
    <row r="1059" spans="1:8" s="25" customFormat="1">
      <c r="A1059"/>
      <c r="B1059" s="63"/>
      <c r="C1059"/>
      <c r="D1059"/>
      <c r="E1059" s="3"/>
      <c r="F1059" s="55"/>
      <c r="G1059"/>
      <c r="H1059"/>
    </row>
    <row r="1060" spans="1:8" s="25" customFormat="1">
      <c r="A1060"/>
      <c r="B1060" s="63"/>
      <c r="C1060"/>
      <c r="D1060"/>
      <c r="E1060" s="3"/>
      <c r="F1060" s="55"/>
      <c r="G1060"/>
      <c r="H1060"/>
    </row>
    <row r="1061" spans="1:8" s="25" customFormat="1">
      <c r="A1061"/>
      <c r="B1061" s="63"/>
      <c r="C1061"/>
      <c r="D1061"/>
      <c r="E1061" s="3"/>
      <c r="F1061" s="55"/>
      <c r="G1061"/>
      <c r="H1061"/>
    </row>
    <row r="1062" spans="1:8" s="25" customFormat="1">
      <c r="A1062"/>
      <c r="B1062" s="63"/>
      <c r="C1062"/>
      <c r="D1062"/>
      <c r="E1062" s="3"/>
      <c r="F1062" s="55"/>
      <c r="G1062"/>
      <c r="H1062"/>
    </row>
    <row r="1063" spans="1:8" s="25" customFormat="1">
      <c r="A1063"/>
      <c r="B1063" s="63"/>
      <c r="C1063"/>
      <c r="D1063"/>
      <c r="E1063" s="3"/>
      <c r="F1063" s="55"/>
      <c r="G1063"/>
      <c r="H1063"/>
    </row>
    <row r="1064" spans="1:8" s="25" customFormat="1">
      <c r="A1064"/>
      <c r="B1064" s="63"/>
      <c r="C1064"/>
      <c r="D1064"/>
      <c r="E1064" s="3"/>
      <c r="F1064" s="55"/>
      <c r="G1064"/>
      <c r="H1064"/>
    </row>
    <row r="1065" spans="1:8" s="25" customFormat="1">
      <c r="A1065"/>
      <c r="B1065" s="63"/>
      <c r="C1065"/>
      <c r="D1065"/>
      <c r="E1065" s="3"/>
      <c r="F1065" s="55"/>
      <c r="G1065"/>
      <c r="H1065"/>
    </row>
    <row r="1066" spans="1:8" s="25" customFormat="1">
      <c r="A1066"/>
      <c r="B1066" s="63"/>
      <c r="C1066"/>
      <c r="D1066"/>
      <c r="E1066" s="3"/>
      <c r="F1066" s="55"/>
      <c r="G1066"/>
      <c r="H1066"/>
    </row>
    <row r="1067" spans="1:8" s="25" customFormat="1">
      <c r="A1067"/>
      <c r="B1067" s="63"/>
      <c r="C1067"/>
      <c r="D1067"/>
      <c r="E1067" s="3"/>
      <c r="F1067" s="55"/>
      <c r="G1067"/>
      <c r="H1067"/>
    </row>
    <row r="1068" spans="1:8" s="25" customFormat="1">
      <c r="A1068"/>
      <c r="B1068" s="63"/>
      <c r="C1068"/>
      <c r="D1068"/>
      <c r="E1068" s="3"/>
      <c r="F1068" s="55"/>
      <c r="G1068"/>
      <c r="H1068"/>
    </row>
    <row r="1069" spans="1:8" s="25" customFormat="1">
      <c r="A1069"/>
      <c r="B1069" s="63"/>
      <c r="C1069"/>
      <c r="D1069"/>
      <c r="E1069" s="3"/>
      <c r="F1069" s="55"/>
      <c r="G1069"/>
      <c r="H1069"/>
    </row>
    <row r="1070" spans="1:8" s="25" customFormat="1">
      <c r="A1070"/>
      <c r="B1070" s="63"/>
      <c r="C1070"/>
      <c r="D1070"/>
      <c r="E1070" s="3"/>
      <c r="F1070" s="55"/>
      <c r="G1070"/>
      <c r="H1070"/>
    </row>
    <row r="1071" spans="1:8" s="25" customFormat="1">
      <c r="A1071"/>
      <c r="B1071" s="63"/>
      <c r="C1071"/>
      <c r="D1071"/>
      <c r="E1071" s="3"/>
      <c r="F1071" s="55"/>
      <c r="G1071"/>
      <c r="H1071"/>
    </row>
    <row r="1072" spans="1:8" s="25" customFormat="1">
      <c r="A1072"/>
      <c r="B1072" s="63"/>
      <c r="C1072"/>
      <c r="D1072"/>
      <c r="E1072" s="3"/>
      <c r="F1072" s="55"/>
      <c r="G1072"/>
      <c r="H1072"/>
    </row>
    <row r="1073" spans="1:8" s="25" customFormat="1">
      <c r="A1073"/>
      <c r="B1073" s="63"/>
      <c r="C1073"/>
      <c r="D1073"/>
      <c r="E1073" s="3"/>
      <c r="F1073" s="55"/>
      <c r="G1073"/>
      <c r="H1073"/>
    </row>
    <row r="1074" spans="1:8" s="25" customFormat="1">
      <c r="A1074"/>
      <c r="B1074" s="63"/>
      <c r="C1074"/>
      <c r="D1074"/>
      <c r="E1074" s="3"/>
      <c r="F1074" s="55"/>
      <c r="G1074"/>
      <c r="H1074"/>
    </row>
    <row r="1075" spans="1:8" s="25" customFormat="1">
      <c r="A1075"/>
      <c r="B1075" s="63"/>
      <c r="C1075"/>
      <c r="D1075"/>
      <c r="E1075" s="3"/>
      <c r="F1075" s="55"/>
      <c r="G1075"/>
      <c r="H1075"/>
    </row>
    <row r="1076" spans="1:8" s="25" customFormat="1">
      <c r="A1076"/>
      <c r="B1076" s="63"/>
      <c r="C1076"/>
      <c r="D1076"/>
      <c r="E1076" s="3"/>
      <c r="F1076" s="55"/>
      <c r="G1076"/>
      <c r="H1076"/>
    </row>
    <row r="1077" spans="1:8" s="25" customFormat="1">
      <c r="A1077"/>
      <c r="B1077" s="63"/>
      <c r="C1077"/>
      <c r="D1077"/>
      <c r="E1077" s="3"/>
      <c r="F1077" s="55"/>
      <c r="G1077"/>
      <c r="H1077"/>
    </row>
    <row r="1078" spans="1:8" s="25" customFormat="1">
      <c r="A1078"/>
      <c r="B1078" s="63"/>
      <c r="C1078"/>
      <c r="D1078"/>
      <c r="E1078" s="3"/>
      <c r="F1078" s="55"/>
      <c r="G1078"/>
      <c r="H1078"/>
    </row>
    <row r="1079" spans="1:8" s="25" customFormat="1">
      <c r="A1079"/>
      <c r="B1079" s="63"/>
      <c r="C1079"/>
      <c r="D1079"/>
      <c r="E1079" s="3"/>
      <c r="F1079" s="55"/>
      <c r="G1079"/>
      <c r="H1079"/>
    </row>
    <row r="1080" spans="1:8" s="25" customFormat="1">
      <c r="A1080"/>
      <c r="B1080" s="63"/>
      <c r="C1080"/>
      <c r="D1080"/>
      <c r="E1080" s="3"/>
      <c r="F1080" s="55"/>
      <c r="G1080"/>
      <c r="H1080"/>
    </row>
    <row r="1081" spans="1:8" s="25" customFormat="1">
      <c r="A1081"/>
      <c r="B1081" s="63"/>
      <c r="C1081"/>
      <c r="D1081"/>
      <c r="E1081" s="3"/>
      <c r="F1081" s="55"/>
      <c r="G1081"/>
      <c r="H1081"/>
    </row>
    <row r="1082" spans="1:8" s="25" customFormat="1">
      <c r="A1082"/>
      <c r="B1082" s="63"/>
      <c r="C1082"/>
      <c r="D1082"/>
      <c r="E1082" s="3"/>
      <c r="F1082" s="55"/>
      <c r="G1082"/>
      <c r="H1082"/>
    </row>
    <row r="1083" spans="1:8" s="25" customFormat="1">
      <c r="A1083"/>
      <c r="B1083" s="63"/>
      <c r="C1083"/>
      <c r="D1083"/>
      <c r="E1083" s="3"/>
      <c r="F1083" s="55"/>
      <c r="G1083"/>
      <c r="H1083"/>
    </row>
    <row r="1084" spans="1:8" s="25" customFormat="1">
      <c r="A1084"/>
      <c r="B1084" s="63"/>
      <c r="C1084"/>
      <c r="D1084"/>
      <c r="E1084" s="3"/>
      <c r="F1084" s="55"/>
      <c r="G1084"/>
      <c r="H1084"/>
    </row>
    <row r="1085" spans="1:8" s="25" customFormat="1">
      <c r="A1085"/>
      <c r="B1085" s="63"/>
      <c r="C1085"/>
      <c r="D1085"/>
      <c r="E1085" s="3"/>
      <c r="F1085" s="55"/>
      <c r="G1085"/>
      <c r="H1085"/>
    </row>
    <row r="1086" spans="1:8" s="25" customFormat="1">
      <c r="A1086"/>
      <c r="B1086" s="63"/>
      <c r="C1086"/>
      <c r="D1086"/>
      <c r="E1086" s="3"/>
      <c r="F1086" s="55"/>
      <c r="G1086"/>
      <c r="H1086"/>
    </row>
    <row r="1087" spans="1:8" s="25" customFormat="1">
      <c r="A1087"/>
      <c r="B1087" s="63"/>
      <c r="C1087"/>
      <c r="D1087"/>
      <c r="E1087" s="3"/>
      <c r="F1087" s="55"/>
      <c r="G1087"/>
      <c r="H1087"/>
    </row>
    <row r="1088" spans="1:8" s="25" customFormat="1">
      <c r="A1088"/>
      <c r="B1088" s="63"/>
      <c r="C1088"/>
      <c r="D1088"/>
      <c r="E1088" s="3"/>
      <c r="F1088" s="55"/>
      <c r="G1088"/>
      <c r="H1088"/>
    </row>
    <row r="1089" spans="1:8" s="25" customFormat="1">
      <c r="A1089"/>
      <c r="B1089" s="63"/>
      <c r="C1089"/>
      <c r="D1089"/>
      <c r="E1089" s="3"/>
      <c r="F1089" s="55"/>
      <c r="G1089"/>
      <c r="H1089"/>
    </row>
    <row r="1090" spans="1:8" s="25" customFormat="1">
      <c r="A1090"/>
      <c r="B1090" s="63"/>
      <c r="C1090"/>
      <c r="D1090"/>
      <c r="E1090" s="3"/>
      <c r="F1090" s="55"/>
      <c r="G1090"/>
      <c r="H1090"/>
    </row>
    <row r="1091" spans="1:8" s="25" customFormat="1">
      <c r="A1091"/>
      <c r="B1091" s="63"/>
      <c r="C1091"/>
      <c r="D1091"/>
      <c r="E1091" s="3"/>
      <c r="F1091" s="55"/>
      <c r="G1091"/>
      <c r="H1091"/>
    </row>
    <row r="1092" spans="1:8" s="25" customFormat="1">
      <c r="A1092"/>
      <c r="B1092" s="63"/>
      <c r="C1092"/>
      <c r="D1092"/>
      <c r="E1092" s="3"/>
      <c r="F1092" s="55"/>
      <c r="G1092"/>
      <c r="H1092"/>
    </row>
    <row r="1093" spans="1:8" s="25" customFormat="1">
      <c r="A1093"/>
      <c r="B1093" s="63"/>
      <c r="C1093"/>
      <c r="D1093"/>
      <c r="E1093" s="3"/>
      <c r="F1093" s="55"/>
      <c r="G1093"/>
      <c r="H1093"/>
    </row>
    <row r="1094" spans="1:8" s="25" customFormat="1">
      <c r="A1094"/>
      <c r="B1094" s="63"/>
      <c r="C1094"/>
      <c r="D1094"/>
      <c r="E1094" s="3"/>
      <c r="F1094" s="55"/>
      <c r="G1094"/>
      <c r="H1094"/>
    </row>
    <row r="1095" spans="1:8" s="25" customFormat="1">
      <c r="A1095"/>
      <c r="B1095" s="63"/>
      <c r="C1095"/>
      <c r="D1095"/>
      <c r="E1095" s="3"/>
      <c r="F1095" s="55"/>
      <c r="G1095"/>
      <c r="H1095"/>
    </row>
    <row r="1096" spans="1:8" s="25" customFormat="1">
      <c r="A1096"/>
      <c r="B1096" s="63"/>
      <c r="C1096"/>
      <c r="D1096"/>
      <c r="E1096" s="3"/>
      <c r="F1096" s="55"/>
      <c r="G1096"/>
      <c r="H1096"/>
    </row>
    <row r="1097" spans="1:8" s="25" customFormat="1">
      <c r="A1097"/>
      <c r="B1097" s="63"/>
      <c r="C1097"/>
      <c r="D1097"/>
      <c r="E1097" s="3"/>
      <c r="F1097" s="55"/>
      <c r="G1097"/>
      <c r="H1097"/>
    </row>
    <row r="1098" spans="1:8" s="25" customFormat="1">
      <c r="A1098"/>
      <c r="B1098" s="63"/>
      <c r="C1098"/>
      <c r="D1098"/>
      <c r="E1098" s="3"/>
      <c r="F1098" s="55"/>
      <c r="G1098"/>
      <c r="H1098"/>
    </row>
    <row r="1099" spans="1:8" s="25" customFormat="1">
      <c r="A1099"/>
      <c r="B1099" s="63"/>
      <c r="C1099"/>
      <c r="D1099"/>
      <c r="E1099" s="3"/>
      <c r="F1099" s="55"/>
      <c r="G1099"/>
      <c r="H1099"/>
    </row>
    <row r="1100" spans="1:8" s="25" customFormat="1">
      <c r="A1100"/>
      <c r="B1100" s="63"/>
      <c r="C1100"/>
      <c r="D1100"/>
      <c r="E1100" s="3"/>
      <c r="F1100" s="55"/>
      <c r="G1100"/>
      <c r="H1100"/>
    </row>
    <row r="1101" spans="1:8" s="25" customFormat="1">
      <c r="A1101"/>
      <c r="B1101" s="63"/>
      <c r="C1101"/>
      <c r="D1101"/>
      <c r="E1101" s="3"/>
      <c r="F1101" s="55"/>
      <c r="G1101"/>
      <c r="H1101"/>
    </row>
    <row r="1102" spans="1:8" s="25" customFormat="1">
      <c r="A1102"/>
      <c r="B1102" s="63"/>
      <c r="C1102"/>
      <c r="D1102"/>
      <c r="E1102" s="3"/>
      <c r="F1102" s="55"/>
      <c r="G1102"/>
      <c r="H1102"/>
    </row>
    <row r="1103" spans="1:8" s="25" customFormat="1">
      <c r="A1103"/>
      <c r="B1103" s="63"/>
      <c r="C1103"/>
      <c r="D1103"/>
      <c r="E1103" s="3"/>
      <c r="F1103" s="55"/>
      <c r="G1103"/>
      <c r="H1103"/>
    </row>
    <row r="1104" spans="1:8" s="25" customFormat="1">
      <c r="A1104"/>
      <c r="B1104" s="63"/>
      <c r="C1104"/>
      <c r="D1104"/>
      <c r="E1104" s="3"/>
      <c r="F1104" s="55"/>
      <c r="G1104"/>
      <c r="H1104"/>
    </row>
    <row r="1105" spans="1:8" s="25" customFormat="1">
      <c r="A1105"/>
      <c r="B1105" s="63"/>
      <c r="C1105"/>
      <c r="D1105"/>
      <c r="E1105" s="3"/>
      <c r="F1105" s="55"/>
      <c r="G1105"/>
      <c r="H1105"/>
    </row>
    <row r="1106" spans="1:8" s="25" customFormat="1">
      <c r="A1106"/>
      <c r="B1106" s="63"/>
      <c r="C1106"/>
      <c r="D1106"/>
      <c r="E1106" s="3"/>
      <c r="F1106" s="55"/>
      <c r="G1106"/>
      <c r="H1106"/>
    </row>
    <row r="1107" spans="1:8" s="25" customFormat="1">
      <c r="A1107"/>
      <c r="B1107" s="63"/>
      <c r="C1107"/>
      <c r="D1107"/>
      <c r="E1107" s="3"/>
      <c r="F1107" s="55"/>
      <c r="G1107"/>
      <c r="H1107"/>
    </row>
    <row r="1108" spans="1:8">
      <c r="H1108"/>
    </row>
    <row r="1109" spans="1:8">
      <c r="H1109"/>
    </row>
    <row r="1110" spans="1:8">
      <c r="H1110"/>
    </row>
    <row r="1111" spans="1:8">
      <c r="H1111"/>
    </row>
    <row r="1112" spans="1:8">
      <c r="H1112"/>
    </row>
    <row r="1113" spans="1:8">
      <c r="H1113"/>
    </row>
    <row r="1114" spans="1:8">
      <c r="H1114"/>
    </row>
    <row r="1115" spans="1:8">
      <c r="H1115"/>
    </row>
    <row r="1116" spans="1:8">
      <c r="H1116"/>
    </row>
    <row r="1117" spans="1:8">
      <c r="H1117"/>
    </row>
    <row r="1118" spans="1:8">
      <c r="H1118"/>
    </row>
    <row r="1119" spans="1:8">
      <c r="H1119"/>
    </row>
    <row r="1120" spans="1:8">
      <c r="H1120"/>
    </row>
    <row r="1121" spans="8:8">
      <c r="H1121"/>
    </row>
    <row r="1122" spans="8:8">
      <c r="H1122"/>
    </row>
    <row r="1123" spans="8:8">
      <c r="H1123"/>
    </row>
    <row r="1124" spans="8:8">
      <c r="H1124"/>
    </row>
    <row r="1125" spans="8:8">
      <c r="H1125"/>
    </row>
    <row r="1126" spans="8:8">
      <c r="H1126"/>
    </row>
    <row r="1127" spans="8:8">
      <c r="H1127"/>
    </row>
    <row r="1128" spans="8:8">
      <c r="H1128"/>
    </row>
    <row r="1129" spans="8:8">
      <c r="H1129"/>
    </row>
    <row r="1130" spans="8:8">
      <c r="H1130"/>
    </row>
    <row r="1131" spans="8:8">
      <c r="H1131"/>
    </row>
    <row r="1132" spans="8:8">
      <c r="H1132"/>
    </row>
    <row r="1133" spans="8:8">
      <c r="H1133"/>
    </row>
    <row r="1134" spans="8:8">
      <c r="H1134"/>
    </row>
    <row r="1135" spans="8:8">
      <c r="H1135"/>
    </row>
    <row r="1136" spans="8:8">
      <c r="H1136"/>
    </row>
    <row r="1137" spans="8:8">
      <c r="H1137"/>
    </row>
    <row r="1138" spans="8:8">
      <c r="H1138"/>
    </row>
    <row r="1139" spans="8:8">
      <c r="H1139"/>
    </row>
    <row r="1140" spans="8:8">
      <c r="H1140"/>
    </row>
    <row r="1141" spans="8:8">
      <c r="H1141"/>
    </row>
    <row r="1142" spans="8:8">
      <c r="H1142"/>
    </row>
    <row r="1143" spans="8:8">
      <c r="H1143"/>
    </row>
    <row r="1144" spans="8:8">
      <c r="H1144"/>
    </row>
    <row r="1145" spans="8:8">
      <c r="H1145"/>
    </row>
    <row r="1146" spans="8:8">
      <c r="H1146"/>
    </row>
    <row r="1147" spans="8:8">
      <c r="H1147"/>
    </row>
    <row r="1148" spans="8:8">
      <c r="H1148"/>
    </row>
    <row r="1149" spans="8:8">
      <c r="H1149"/>
    </row>
    <row r="1150" spans="8:8">
      <c r="H1150"/>
    </row>
    <row r="1151" spans="8:8">
      <c r="H1151"/>
    </row>
    <row r="1152" spans="8:8">
      <c r="H1152"/>
    </row>
    <row r="1153" spans="8:8">
      <c r="H1153"/>
    </row>
    <row r="1154" spans="8:8">
      <c r="H1154"/>
    </row>
    <row r="1155" spans="8:8">
      <c r="H1155"/>
    </row>
    <row r="1156" spans="8:8">
      <c r="H1156"/>
    </row>
    <row r="1157" spans="8:8">
      <c r="H1157"/>
    </row>
    <row r="1158" spans="8:8">
      <c r="H1158"/>
    </row>
    <row r="1159" spans="8:8">
      <c r="H1159"/>
    </row>
    <row r="1160" spans="8:8">
      <c r="H1160"/>
    </row>
    <row r="1161" spans="8:8">
      <c r="H1161"/>
    </row>
    <row r="1162" spans="8:8">
      <c r="H1162"/>
    </row>
    <row r="1163" spans="8:8">
      <c r="H1163"/>
    </row>
    <row r="1164" spans="8:8">
      <c r="H1164"/>
    </row>
    <row r="1165" spans="8:8">
      <c r="H1165"/>
    </row>
    <row r="1166" spans="8:8">
      <c r="H1166"/>
    </row>
    <row r="1167" spans="8:8">
      <c r="H1167"/>
    </row>
    <row r="1168" spans="8:8">
      <c r="H1168"/>
    </row>
    <row r="1169" spans="8:8">
      <c r="H1169"/>
    </row>
    <row r="1170" spans="8:8">
      <c r="H1170"/>
    </row>
    <row r="1171" spans="8:8">
      <c r="H1171"/>
    </row>
    <row r="1172" spans="8:8">
      <c r="H1172"/>
    </row>
    <row r="1173" spans="8:8">
      <c r="H1173"/>
    </row>
    <row r="1174" spans="8:8">
      <c r="H1174"/>
    </row>
    <row r="1175" spans="8:8">
      <c r="H1175"/>
    </row>
    <row r="1176" spans="8:8">
      <c r="H1176"/>
    </row>
    <row r="1177" spans="8:8">
      <c r="H1177"/>
    </row>
    <row r="1178" spans="8:8">
      <c r="H1178"/>
    </row>
    <row r="1179" spans="8:8">
      <c r="H1179"/>
    </row>
    <row r="1180" spans="8:8">
      <c r="H1180"/>
    </row>
    <row r="1181" spans="8:8">
      <c r="H1181"/>
    </row>
    <row r="1182" spans="8:8">
      <c r="H1182"/>
    </row>
    <row r="1183" spans="8:8">
      <c r="H1183"/>
    </row>
    <row r="1184" spans="8:8">
      <c r="H1184"/>
    </row>
    <row r="1185" spans="8:8">
      <c r="H1185"/>
    </row>
    <row r="1186" spans="8:8">
      <c r="H1186"/>
    </row>
    <row r="1187" spans="8:8">
      <c r="H1187"/>
    </row>
    <row r="1188" spans="8:8">
      <c r="H1188"/>
    </row>
    <row r="1189" spans="8:8">
      <c r="H1189"/>
    </row>
    <row r="1190" spans="8:8">
      <c r="H1190"/>
    </row>
    <row r="1191" spans="8:8">
      <c r="H1191"/>
    </row>
    <row r="1192" spans="8:8">
      <c r="H1192"/>
    </row>
    <row r="1193" spans="8:8">
      <c r="H1193"/>
    </row>
    <row r="1194" spans="8:8">
      <c r="H1194"/>
    </row>
    <row r="1195" spans="8:8">
      <c r="H1195"/>
    </row>
    <row r="1196" spans="8:8">
      <c r="H1196"/>
    </row>
    <row r="1197" spans="8:8">
      <c r="H1197"/>
    </row>
    <row r="1198" spans="8:8">
      <c r="H1198"/>
    </row>
    <row r="1199" spans="8:8">
      <c r="H1199"/>
    </row>
    <row r="1200" spans="8:8">
      <c r="H1200"/>
    </row>
    <row r="1201" spans="7:8">
      <c r="H1201"/>
    </row>
    <row r="1202" spans="7:8">
      <c r="H1202"/>
    </row>
    <row r="1203" spans="7:8">
      <c r="H1203"/>
    </row>
    <row r="1204" spans="7:8">
      <c r="G1204" s="3"/>
      <c r="H1204"/>
    </row>
    <row r="1205" spans="7:8">
      <c r="H1205"/>
    </row>
    <row r="1206" spans="7:8">
      <c r="H1206"/>
    </row>
    <row r="1207" spans="7:8">
      <c r="H1207"/>
    </row>
    <row r="1208" spans="7:8">
      <c r="H1208"/>
    </row>
    <row r="1209" spans="7:8">
      <c r="H1209"/>
    </row>
    <row r="1210" spans="7:8">
      <c r="H1210"/>
    </row>
    <row r="1211" spans="7:8">
      <c r="H1211"/>
    </row>
    <row r="1212" spans="7:8">
      <c r="H1212"/>
    </row>
    <row r="1213" spans="7:8">
      <c r="H1213"/>
    </row>
    <row r="1214" spans="7:8">
      <c r="H1214"/>
    </row>
    <row r="1215" spans="7:8">
      <c r="H1215"/>
    </row>
    <row r="1216" spans="7:8">
      <c r="H1216"/>
    </row>
    <row r="1217" spans="8:8">
      <c r="H1217"/>
    </row>
    <row r="1218" spans="8:8">
      <c r="H1218"/>
    </row>
    <row r="1219" spans="8:8">
      <c r="H1219"/>
    </row>
    <row r="1220" spans="8:8">
      <c r="H1220"/>
    </row>
    <row r="1221" spans="8:8">
      <c r="H1221"/>
    </row>
    <row r="1222" spans="8:8">
      <c r="H1222"/>
    </row>
    <row r="1223" spans="8:8">
      <c r="H1223"/>
    </row>
    <row r="1224" spans="8:8">
      <c r="H1224"/>
    </row>
    <row r="1225" spans="8:8">
      <c r="H1225"/>
    </row>
    <row r="1226" spans="8:8">
      <c r="H1226"/>
    </row>
    <row r="1227" spans="8:8">
      <c r="H1227"/>
    </row>
    <row r="1228" spans="8:8">
      <c r="H1228"/>
    </row>
    <row r="1229" spans="8:8">
      <c r="H1229"/>
    </row>
    <row r="1230" spans="8:8">
      <c r="H1230"/>
    </row>
    <row r="1231" spans="8:8">
      <c r="H1231"/>
    </row>
    <row r="1232" spans="8:8">
      <c r="H1232"/>
    </row>
    <row r="1233" spans="8:8">
      <c r="H1233"/>
    </row>
    <row r="1234" spans="8:8">
      <c r="H1234"/>
    </row>
    <row r="1235" spans="8:8">
      <c r="H1235"/>
    </row>
    <row r="1236" spans="8:8">
      <c r="H1236"/>
    </row>
    <row r="1237" spans="8:8">
      <c r="H1237"/>
    </row>
    <row r="1238" spans="8:8">
      <c r="H1238"/>
    </row>
    <row r="1239" spans="8:8">
      <c r="H1239"/>
    </row>
    <row r="1240" spans="8:8">
      <c r="H1240"/>
    </row>
    <row r="1241" spans="8:8">
      <c r="H1241"/>
    </row>
    <row r="1242" spans="8:8">
      <c r="H1242"/>
    </row>
    <row r="1243" spans="8:8">
      <c r="H1243"/>
    </row>
    <row r="1244" spans="8:8">
      <c r="H1244"/>
    </row>
    <row r="1245" spans="8:8">
      <c r="H1245"/>
    </row>
    <row r="1246" spans="8:8">
      <c r="H1246"/>
    </row>
    <row r="1247" spans="8:8">
      <c r="H1247"/>
    </row>
    <row r="1248" spans="8:8">
      <c r="H1248"/>
    </row>
    <row r="1249" spans="8:8">
      <c r="H1249"/>
    </row>
    <row r="1250" spans="8:8">
      <c r="H1250"/>
    </row>
    <row r="1251" spans="8:8">
      <c r="H1251"/>
    </row>
    <row r="1252" spans="8:8">
      <c r="H1252"/>
    </row>
    <row r="1253" spans="8:8">
      <c r="H1253"/>
    </row>
    <row r="1254" spans="8:8">
      <c r="H1254"/>
    </row>
    <row r="1255" spans="8:8">
      <c r="H1255"/>
    </row>
    <row r="1256" spans="8:8">
      <c r="H1256"/>
    </row>
    <row r="1257" spans="8:8">
      <c r="H1257"/>
    </row>
    <row r="1258" spans="8:8">
      <c r="H1258"/>
    </row>
    <row r="1259" spans="8:8">
      <c r="H1259"/>
    </row>
    <row r="1260" spans="8:8">
      <c r="H1260"/>
    </row>
    <row r="1261" spans="8:8">
      <c r="H1261"/>
    </row>
    <row r="1262" spans="8:8">
      <c r="H1262"/>
    </row>
    <row r="1263" spans="8:8">
      <c r="H1263"/>
    </row>
    <row r="1264" spans="8:8">
      <c r="H1264"/>
    </row>
    <row r="1265" spans="7:8">
      <c r="H1265"/>
    </row>
    <row r="1266" spans="7:8">
      <c r="H1266"/>
    </row>
    <row r="1267" spans="7:8">
      <c r="H1267"/>
    </row>
    <row r="1268" spans="7:8">
      <c r="H1268"/>
    </row>
    <row r="1269" spans="7:8">
      <c r="H1269"/>
    </row>
    <row r="1270" spans="7:8">
      <c r="H1270"/>
    </row>
    <row r="1271" spans="7:8">
      <c r="H1271"/>
    </row>
    <row r="1272" spans="7:8">
      <c r="H1272"/>
    </row>
    <row r="1273" spans="7:8">
      <c r="H1273"/>
    </row>
    <row r="1274" spans="7:8">
      <c r="H1274"/>
    </row>
    <row r="1275" spans="7:8">
      <c r="H1275"/>
    </row>
    <row r="1276" spans="7:8">
      <c r="H1276"/>
    </row>
    <row r="1277" spans="7:8">
      <c r="H1277"/>
    </row>
    <row r="1278" spans="7:8">
      <c r="G1278" s="3"/>
      <c r="H1278"/>
    </row>
    <row r="1279" spans="7:8">
      <c r="H1279"/>
    </row>
    <row r="1280" spans="7:8">
      <c r="H1280"/>
    </row>
    <row r="1281" spans="8:8">
      <c r="H1281"/>
    </row>
    <row r="1282" spans="8:8">
      <c r="H1282"/>
    </row>
    <row r="1283" spans="8:8">
      <c r="H1283"/>
    </row>
    <row r="1284" spans="8:8">
      <c r="H1284"/>
    </row>
    <row r="1285" spans="8:8">
      <c r="H1285"/>
    </row>
    <row r="1286" spans="8:8">
      <c r="H1286"/>
    </row>
    <row r="1287" spans="8:8">
      <c r="H1287"/>
    </row>
    <row r="1288" spans="8:8">
      <c r="H1288"/>
    </row>
    <row r="1289" spans="8:8">
      <c r="H1289"/>
    </row>
    <row r="1290" spans="8:8">
      <c r="H1290"/>
    </row>
    <row r="1291" spans="8:8">
      <c r="H1291"/>
    </row>
    <row r="1292" spans="8:8">
      <c r="H1292"/>
    </row>
    <row r="1293" spans="8:8">
      <c r="H1293"/>
    </row>
    <row r="1294" spans="8:8">
      <c r="H1294"/>
    </row>
    <row r="1295" spans="8:8">
      <c r="H1295"/>
    </row>
    <row r="1296" spans="8:8">
      <c r="H1296"/>
    </row>
    <row r="1297" spans="8:8">
      <c r="H1297"/>
    </row>
    <row r="1298" spans="8:8">
      <c r="H1298"/>
    </row>
    <row r="1299" spans="8:8">
      <c r="H1299"/>
    </row>
    <row r="1300" spans="8:8">
      <c r="H1300"/>
    </row>
    <row r="1301" spans="8:8">
      <c r="H1301"/>
    </row>
    <row r="1302" spans="8:8">
      <c r="H1302"/>
    </row>
    <row r="1303" spans="8:8">
      <c r="H1303"/>
    </row>
    <row r="1304" spans="8:8">
      <c r="H1304"/>
    </row>
    <row r="1305" spans="8:8">
      <c r="H1305"/>
    </row>
    <row r="1306" spans="8:8">
      <c r="H1306"/>
    </row>
    <row r="1307" spans="8:8">
      <c r="H1307"/>
    </row>
    <row r="1308" spans="8:8">
      <c r="H1308"/>
    </row>
    <row r="1309" spans="8:8">
      <c r="H1309"/>
    </row>
    <row r="1310" spans="8:8">
      <c r="H1310"/>
    </row>
    <row r="1311" spans="8:8">
      <c r="H1311"/>
    </row>
    <row r="1312" spans="8:8">
      <c r="H1312"/>
    </row>
    <row r="1313" spans="7:8">
      <c r="H1313"/>
    </row>
    <row r="1314" spans="7:8">
      <c r="H1314"/>
    </row>
    <row r="1315" spans="7:8">
      <c r="H1315"/>
    </row>
    <row r="1316" spans="7:8">
      <c r="H1316"/>
    </row>
    <row r="1317" spans="7:8">
      <c r="H1317"/>
    </row>
    <row r="1318" spans="7:8">
      <c r="H1318"/>
    </row>
    <row r="1319" spans="7:8">
      <c r="H1319"/>
    </row>
    <row r="1320" spans="7:8">
      <c r="H1320"/>
    </row>
    <row r="1321" spans="7:8">
      <c r="H1321"/>
    </row>
    <row r="1322" spans="7:8">
      <c r="H1322"/>
    </row>
    <row r="1323" spans="7:8">
      <c r="H1323"/>
    </row>
    <row r="1324" spans="7:8">
      <c r="H1324"/>
    </row>
    <row r="1325" spans="7:8">
      <c r="H1325"/>
    </row>
    <row r="1326" spans="7:8">
      <c r="H1326"/>
    </row>
    <row r="1327" spans="7:8">
      <c r="H1327"/>
    </row>
    <row r="1328" spans="7:8">
      <c r="G1328" s="3"/>
      <c r="H1328"/>
    </row>
    <row r="1329" spans="8:8">
      <c r="H1329"/>
    </row>
    <row r="1330" spans="8:8">
      <c r="H1330"/>
    </row>
    <row r="1331" spans="8:8">
      <c r="H1331"/>
    </row>
    <row r="1332" spans="8:8">
      <c r="H1332"/>
    </row>
    <row r="1333" spans="8:8">
      <c r="H1333"/>
    </row>
    <row r="1334" spans="8:8">
      <c r="H1334"/>
    </row>
    <row r="1335" spans="8:8">
      <c r="H1335"/>
    </row>
    <row r="1336" spans="8:8">
      <c r="H1336"/>
    </row>
    <row r="1337" spans="8:8">
      <c r="H1337"/>
    </row>
    <row r="1338" spans="8:8">
      <c r="H1338"/>
    </row>
    <row r="1339" spans="8:8">
      <c r="H1339"/>
    </row>
    <row r="1340" spans="8:8">
      <c r="H1340"/>
    </row>
    <row r="1341" spans="8:8">
      <c r="H1341"/>
    </row>
    <row r="1342" spans="8:8">
      <c r="H1342"/>
    </row>
    <row r="1343" spans="8:8">
      <c r="H1343"/>
    </row>
    <row r="1344" spans="8:8">
      <c r="H1344"/>
    </row>
    <row r="1345" spans="8:8">
      <c r="H1345"/>
    </row>
    <row r="1346" spans="8:8">
      <c r="H1346"/>
    </row>
    <row r="1347" spans="8:8">
      <c r="H1347"/>
    </row>
    <row r="1348" spans="8:8">
      <c r="H1348"/>
    </row>
    <row r="1349" spans="8:8">
      <c r="H1349"/>
    </row>
    <row r="1350" spans="8:8">
      <c r="H1350"/>
    </row>
    <row r="1351" spans="8:8">
      <c r="H1351"/>
    </row>
    <row r="1352" spans="8:8">
      <c r="H1352"/>
    </row>
    <row r="1353" spans="8:8">
      <c r="H1353"/>
    </row>
    <row r="1354" spans="8:8">
      <c r="H1354"/>
    </row>
    <row r="1355" spans="8:8">
      <c r="H1355"/>
    </row>
    <row r="1356" spans="8:8">
      <c r="H1356"/>
    </row>
    <row r="1357" spans="8:8">
      <c r="H1357"/>
    </row>
    <row r="1358" spans="8:8">
      <c r="H1358"/>
    </row>
    <row r="1359" spans="8:8">
      <c r="H1359"/>
    </row>
    <row r="1360" spans="8:8">
      <c r="H1360"/>
    </row>
    <row r="1361" spans="8:8">
      <c r="H1361"/>
    </row>
    <row r="1362" spans="8:8">
      <c r="H1362"/>
    </row>
    <row r="1363" spans="8:8">
      <c r="H1363"/>
    </row>
    <row r="1364" spans="8:8">
      <c r="H1364"/>
    </row>
    <row r="1365" spans="8:8">
      <c r="H1365"/>
    </row>
    <row r="1366" spans="8:8">
      <c r="H1366"/>
    </row>
    <row r="1367" spans="8:8">
      <c r="H1367"/>
    </row>
    <row r="1368" spans="8:8">
      <c r="H1368"/>
    </row>
    <row r="1369" spans="8:8">
      <c r="H1369"/>
    </row>
    <row r="1370" spans="8:8">
      <c r="H1370"/>
    </row>
    <row r="1371" spans="8:8">
      <c r="H1371"/>
    </row>
    <row r="1372" spans="8:8">
      <c r="H1372"/>
    </row>
    <row r="1373" spans="8:8">
      <c r="H1373"/>
    </row>
    <row r="1374" spans="8:8">
      <c r="H1374"/>
    </row>
    <row r="1375" spans="8:8">
      <c r="H1375"/>
    </row>
    <row r="1376" spans="8:8">
      <c r="H1376"/>
    </row>
    <row r="1377" spans="8:8">
      <c r="H1377"/>
    </row>
    <row r="1378" spans="8:8">
      <c r="H1378"/>
    </row>
    <row r="1379" spans="8:8">
      <c r="H1379"/>
    </row>
    <row r="1380" spans="8:8">
      <c r="H1380"/>
    </row>
    <row r="1381" spans="8:8">
      <c r="H1381"/>
    </row>
    <row r="1382" spans="8:8">
      <c r="H1382"/>
    </row>
    <row r="1383" spans="8:8">
      <c r="H1383"/>
    </row>
    <row r="1384" spans="8:8">
      <c r="H1384"/>
    </row>
    <row r="1385" spans="8:8">
      <c r="H1385"/>
    </row>
    <row r="1386" spans="8:8">
      <c r="H1386"/>
    </row>
    <row r="1387" spans="8:8">
      <c r="H1387"/>
    </row>
    <row r="1388" spans="8:8">
      <c r="H1388"/>
    </row>
    <row r="1389" spans="8:8">
      <c r="H1389"/>
    </row>
    <row r="1390" spans="8:8">
      <c r="H1390"/>
    </row>
    <row r="1391" spans="8:8">
      <c r="H1391"/>
    </row>
    <row r="1392" spans="8:8">
      <c r="H1392"/>
    </row>
    <row r="1393" spans="8:8">
      <c r="H1393"/>
    </row>
    <row r="1394" spans="8:8">
      <c r="H1394"/>
    </row>
    <row r="1395" spans="8:8">
      <c r="H1395"/>
    </row>
    <row r="1396" spans="8:8">
      <c r="H1396"/>
    </row>
    <row r="1397" spans="8:8">
      <c r="H1397"/>
    </row>
    <row r="1398" spans="8:8">
      <c r="H1398"/>
    </row>
    <row r="1399" spans="8:8">
      <c r="H1399"/>
    </row>
    <row r="1400" spans="8:8">
      <c r="H1400"/>
    </row>
    <row r="1401" spans="8:8">
      <c r="H1401"/>
    </row>
    <row r="1402" spans="8:8">
      <c r="H1402"/>
    </row>
    <row r="1403" spans="8:8">
      <c r="H1403"/>
    </row>
    <row r="1404" spans="8:8">
      <c r="H1404"/>
    </row>
    <row r="1405" spans="8:8">
      <c r="H1405"/>
    </row>
    <row r="1406" spans="8:8">
      <c r="H1406"/>
    </row>
    <row r="1407" spans="8:8">
      <c r="H1407"/>
    </row>
    <row r="1408" spans="8:8">
      <c r="H1408"/>
    </row>
    <row r="1409" spans="8:8">
      <c r="H1409"/>
    </row>
    <row r="1410" spans="8:8">
      <c r="H1410"/>
    </row>
    <row r="1411" spans="8:8">
      <c r="H1411"/>
    </row>
    <row r="1412" spans="8:8">
      <c r="H1412"/>
    </row>
    <row r="1414" spans="8:8">
      <c r="H1414"/>
    </row>
    <row r="1415" spans="8:8">
      <c r="H1415"/>
    </row>
    <row r="1416" spans="8:8">
      <c r="H1416"/>
    </row>
    <row r="1417" spans="8:8">
      <c r="H1417"/>
    </row>
    <row r="1418" spans="8:8">
      <c r="H1418"/>
    </row>
    <row r="1419" spans="8:8">
      <c r="H1419"/>
    </row>
    <row r="1420" spans="8:8">
      <c r="H1420"/>
    </row>
    <row r="1422" spans="8:8">
      <c r="H1422"/>
    </row>
    <row r="1423" spans="8:8">
      <c r="H1423"/>
    </row>
    <row r="1424" spans="8:8">
      <c r="H1424"/>
    </row>
    <row r="1425" spans="8:8">
      <c r="H1425"/>
    </row>
    <row r="1426" spans="8:8">
      <c r="H1426"/>
    </row>
    <row r="1427" spans="8:8">
      <c r="H1427"/>
    </row>
    <row r="1428" spans="8:8">
      <c r="H1428"/>
    </row>
    <row r="1429" spans="8:8">
      <c r="H1429"/>
    </row>
    <row r="1430" spans="8:8">
      <c r="H1430"/>
    </row>
    <row r="1431" spans="8:8">
      <c r="H1431"/>
    </row>
    <row r="1432" spans="8:8">
      <c r="H1432"/>
    </row>
    <row r="1433" spans="8:8">
      <c r="H1433"/>
    </row>
    <row r="1434" spans="8:8">
      <c r="H1434"/>
    </row>
    <row r="1435" spans="8:8">
      <c r="H1435"/>
    </row>
    <row r="1436" spans="8:8">
      <c r="H1436"/>
    </row>
    <row r="1437" spans="8:8">
      <c r="H1437"/>
    </row>
    <row r="1438" spans="8:8">
      <c r="H1438"/>
    </row>
    <row r="1439" spans="8:8">
      <c r="H1439"/>
    </row>
    <row r="1440" spans="8:8">
      <c r="H1440"/>
    </row>
    <row r="1441" spans="8:8">
      <c r="H1441"/>
    </row>
    <row r="1442" spans="8:8">
      <c r="H1442"/>
    </row>
    <row r="1443" spans="8:8">
      <c r="H1443"/>
    </row>
    <row r="1444" spans="8:8">
      <c r="H1444"/>
    </row>
    <row r="1445" spans="8:8">
      <c r="H1445"/>
    </row>
    <row r="1446" spans="8:8">
      <c r="H1446"/>
    </row>
    <row r="1447" spans="8:8">
      <c r="H1447"/>
    </row>
    <row r="1448" spans="8:8">
      <c r="H1448"/>
    </row>
    <row r="1449" spans="8:8">
      <c r="H1449"/>
    </row>
    <row r="1450" spans="8:8">
      <c r="H1450"/>
    </row>
    <row r="1451" spans="8:8">
      <c r="H1451"/>
    </row>
    <row r="1452" spans="8:8">
      <c r="H1452"/>
    </row>
    <row r="1453" spans="8:8">
      <c r="H1453"/>
    </row>
    <row r="1454" spans="8:8">
      <c r="H1454"/>
    </row>
  </sheetData>
  <sortState xmlns:xlrd2="http://schemas.microsoft.com/office/spreadsheetml/2017/richdata2" ref="A4:D19">
    <sortCondition ref="A4:A19"/>
  </sortState>
  <mergeCells count="14">
    <mergeCell ref="P2:Q2"/>
    <mergeCell ref="R2:S2"/>
    <mergeCell ref="L1:S1"/>
    <mergeCell ref="L24:M24"/>
    <mergeCell ref="L28:M28"/>
    <mergeCell ref="L30:M30"/>
    <mergeCell ref="L34:M34"/>
    <mergeCell ref="N2:O2"/>
    <mergeCell ref="K11:K12"/>
    <mergeCell ref="L3:M3"/>
    <mergeCell ref="L8:M8"/>
    <mergeCell ref="L12:M12"/>
    <mergeCell ref="L16:M16"/>
    <mergeCell ref="L20:M20"/>
  </mergeCells>
  <pageMargins left="1" right="1" top="1" bottom="1" header="0.5" footer="0.5"/>
  <pageSetup paperSize="9" orientation="portrait" r:id="rId1"/>
  <headerFooter>
    <oddHeader>&amp;R&amp;"Calibri"&amp;10&amp;K000000#interna&amp;1#</oddHead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034474-F0E8-4E37-AD93-EE25608DF42D}">
  <dimension ref="A1:M1454"/>
  <sheetViews>
    <sheetView zoomScaleNormal="100" workbookViewId="0">
      <selection activeCell="I25" sqref="G1:I25"/>
    </sheetView>
  </sheetViews>
  <sheetFormatPr defaultRowHeight="15"/>
  <cols>
    <col min="2" max="2" width="42.42578125" style="63" bestFit="1" customWidth="1"/>
    <col min="3" max="3" width="7.5703125" customWidth="1"/>
    <col min="4" max="4" width="33.5703125" bestFit="1" customWidth="1"/>
    <col min="5" max="5" width="10.5703125" style="3" bestFit="1" customWidth="1"/>
    <col min="6" max="6" width="10.140625" style="55" bestFit="1" customWidth="1"/>
    <col min="7" max="7" width="34.42578125" customWidth="1"/>
    <col min="8" max="8" width="10.42578125" style="25" bestFit="1" customWidth="1"/>
    <col min="9" max="9" width="8.140625" style="25" bestFit="1" customWidth="1"/>
  </cols>
  <sheetData>
    <row r="1" spans="1:11">
      <c r="A1" t="s">
        <v>11609</v>
      </c>
      <c r="G1" s="2" t="s">
        <v>13431</v>
      </c>
      <c r="H1" s="119">
        <v>44897</v>
      </c>
    </row>
    <row r="2" spans="1:11" ht="15.75" thickBot="1"/>
    <row r="3" spans="1:11">
      <c r="A3" s="3" t="s">
        <v>7439</v>
      </c>
      <c r="B3" s="64" t="s">
        <v>2</v>
      </c>
      <c r="C3" s="3" t="s">
        <v>3</v>
      </c>
      <c r="D3" s="3" t="s">
        <v>4</v>
      </c>
      <c r="E3" s="3" t="s">
        <v>6</v>
      </c>
      <c r="F3" s="55" t="s">
        <v>7</v>
      </c>
      <c r="G3" s="8" t="s">
        <v>8</v>
      </c>
      <c r="H3" s="42">
        <f>H16+H19</f>
        <v>100</v>
      </c>
    </row>
    <row r="4" spans="1:11">
      <c r="A4" t="str">
        <f>_xlfn.XLOOKUP(B4,Rotineiros!B$1:B$5000,Rotineiros!A$1:A$5000)</f>
        <v>F3876888</v>
      </c>
      <c r="B4" t="s">
        <v>2135</v>
      </c>
      <c r="D4" t="s">
        <v>2136</v>
      </c>
      <c r="E4" s="3" t="str">
        <f>_xlfn.XLOOKUP(A4,'Badge Arqueiro'!A$1:A$170,'Badge Arqueiro'!B$1:B$170,"0")</f>
        <v>0</v>
      </c>
      <c r="F4" s="55" t="str">
        <f>_xlfn.XLOOKUP(A4,Comiters!A$1:A$999,Comiters!B$1:B$999,"0")</f>
        <v>0</v>
      </c>
      <c r="G4" s="4" t="s">
        <v>9</v>
      </c>
      <c r="H4" s="43">
        <f>H17+H20</f>
        <v>48</v>
      </c>
      <c r="I4" s="44">
        <f>H4/$H$3</f>
        <v>0.48</v>
      </c>
    </row>
    <row r="5" spans="1:11">
      <c r="A5" t="str">
        <f>_xlfn.XLOOKUP(B5,Rotineiros!B$1:B$5000,Rotineiros!A$1:A$5000)</f>
        <v>C1328533</v>
      </c>
      <c r="B5" t="s">
        <v>13105</v>
      </c>
      <c r="D5" t="s">
        <v>13107</v>
      </c>
      <c r="E5" s="3" t="str">
        <f>_xlfn.XLOOKUP(A5,'Badge Arqueiro'!A$1:A$170,'Badge Arqueiro'!B$1:B$170,"0")</f>
        <v>0</v>
      </c>
      <c r="F5" s="55" t="str">
        <f>_xlfn.XLOOKUP(A5,Comiters!A$1:A$999,Comiters!B$1:B$999,"0")</f>
        <v>0</v>
      </c>
      <c r="G5" s="10" t="s">
        <v>15</v>
      </c>
      <c r="H5" s="45">
        <f>H18+H21</f>
        <v>49</v>
      </c>
      <c r="I5" s="44">
        <f t="shared" ref="I5:I21" si="0">H5/$H$3</f>
        <v>0.49</v>
      </c>
    </row>
    <row r="6" spans="1:11">
      <c r="A6" t="str">
        <f>_xlfn.XLOOKUP(B6,Rotineiros!B$1:B$5000,Rotineiros!A$1:A$5000)</f>
        <v>C1324174</v>
      </c>
      <c r="B6" t="s">
        <v>11535</v>
      </c>
      <c r="D6" t="s">
        <v>11593</v>
      </c>
      <c r="E6" s="3">
        <f>_xlfn.XLOOKUP(A6,'Badge Arqueiro'!A$1:A$170,'Badge Arqueiro'!B$1:B$170,"0")</f>
        <v>1</v>
      </c>
      <c r="F6" s="55">
        <f>_xlfn.XLOOKUP(A6,Comiters!A$1:A$999,Comiters!B$1:B$999,"0")</f>
        <v>1</v>
      </c>
      <c r="G6" s="4" t="s">
        <v>20</v>
      </c>
      <c r="H6" s="43">
        <v>4</v>
      </c>
      <c r="I6" s="44">
        <f t="shared" si="0"/>
        <v>0.04</v>
      </c>
    </row>
    <row r="7" spans="1:11">
      <c r="A7" t="e">
        <f>_xlfn.XLOOKUP(B7,Rotineiros!B$1:B$5000,Rotineiros!A$1:A$5000)</f>
        <v>#N/A</v>
      </c>
      <c r="B7" t="s">
        <v>13421</v>
      </c>
      <c r="D7" t="s">
        <v>13422</v>
      </c>
      <c r="E7" s="3" t="e">
        <f>_xlfn.XLOOKUP(A7,'Badge Arqueiro'!A$1:A$170,'Badge Arqueiro'!B$1:B$170,"0")</f>
        <v>#N/A</v>
      </c>
      <c r="F7" s="55" t="e">
        <f>_xlfn.XLOOKUP(A7,Comiters!A$1:A$999,Comiters!B$1:B$999,"0")</f>
        <v>#N/A</v>
      </c>
      <c r="G7" s="10" t="s">
        <v>25</v>
      </c>
      <c r="H7" s="45">
        <v>20</v>
      </c>
      <c r="I7" s="44">
        <f t="shared" si="0"/>
        <v>0.2</v>
      </c>
    </row>
    <row r="8" spans="1:11">
      <c r="A8" t="str">
        <f>_xlfn.XLOOKUP(B8,Rotineiros!B$1:B$5000,Rotineiros!A$1:A$5000)</f>
        <v>F5077808</v>
      </c>
      <c r="B8" t="s">
        <v>280</v>
      </c>
      <c r="D8" t="s">
        <v>281</v>
      </c>
      <c r="E8" s="3" t="str">
        <f>_xlfn.XLOOKUP(A8,'Badge Arqueiro'!A$1:A$170,'Badge Arqueiro'!B$1:B$170,"0")</f>
        <v>0</v>
      </c>
      <c r="F8" s="55" t="str">
        <f>_xlfn.XLOOKUP(A8,Comiters!A$1:A$999,Comiters!B$1:B$999,"0")</f>
        <v>0</v>
      </c>
      <c r="G8" s="4" t="s">
        <v>30</v>
      </c>
      <c r="H8" s="43">
        <v>10</v>
      </c>
      <c r="I8" s="44">
        <f t="shared" si="0"/>
        <v>0.1</v>
      </c>
    </row>
    <row r="9" spans="1:11" ht="15.75" thickBot="1">
      <c r="A9" t="str">
        <f>_xlfn.XLOOKUP(B9,Rotineiros!B$1:B$5000,Rotineiros!A$1:A$5000)</f>
        <v>F3160775</v>
      </c>
      <c r="B9" t="s">
        <v>1713</v>
      </c>
      <c r="D9" t="s">
        <v>1714</v>
      </c>
      <c r="E9" s="3" t="str">
        <f>_xlfn.XLOOKUP(A9,'Badge Arqueiro'!A$1:A$170,'Badge Arqueiro'!B$1:B$170,"0")</f>
        <v>0</v>
      </c>
      <c r="F9" s="55" t="str">
        <f>_xlfn.XLOOKUP(A9,Comiters!A$1:A$999,Comiters!B$1:B$999,"0")</f>
        <v>0</v>
      </c>
      <c r="G9" s="12" t="s">
        <v>35</v>
      </c>
      <c r="H9" s="46">
        <v>10</v>
      </c>
      <c r="I9" s="44">
        <f t="shared" si="0"/>
        <v>0.1</v>
      </c>
    </row>
    <row r="10" spans="1:11" ht="15.75" thickBot="1">
      <c r="A10" t="str">
        <f>_xlfn.XLOOKUP(B10,Rotineiros!B$1:B$5000,Rotineiros!A$1:A$5000)</f>
        <v>C1328571</v>
      </c>
      <c r="B10" t="s">
        <v>13413</v>
      </c>
      <c r="D10" t="s">
        <v>13414</v>
      </c>
      <c r="E10" s="3" t="str">
        <f>_xlfn.XLOOKUP(A10,'Badge Arqueiro'!A$1:A$170,'Badge Arqueiro'!B$1:B$170,"0")</f>
        <v>0</v>
      </c>
      <c r="F10" s="55">
        <f>_xlfn.XLOOKUP(A10,Comiters!A$1:A$999,Comiters!B$1:B$999,"0")</f>
        <v>1</v>
      </c>
      <c r="I10" s="44"/>
    </row>
    <row r="11" spans="1:11">
      <c r="A11" t="str">
        <f>_xlfn.XLOOKUP(B11,Rotineiros!B$1:B$5000,Rotineiros!A$1:A$5000)</f>
        <v>F8351244</v>
      </c>
      <c r="B11" t="s">
        <v>351</v>
      </c>
      <c r="D11" t="s">
        <v>352</v>
      </c>
      <c r="E11" s="3" t="str">
        <f>_xlfn.XLOOKUP(A11,'Badge Arqueiro'!A$1:A$170,'Badge Arqueiro'!B$1:B$170,"0")</f>
        <v>0</v>
      </c>
      <c r="F11" s="55" t="str">
        <f>_xlfn.XLOOKUP(A11,Comiters!A$1:A$999,Comiters!B$1:B$999,"0")</f>
        <v>0</v>
      </c>
      <c r="G11" s="8" t="s">
        <v>44</v>
      </c>
      <c r="H11" s="42">
        <v>39</v>
      </c>
      <c r="I11" s="44">
        <f t="shared" si="0"/>
        <v>0.39</v>
      </c>
      <c r="K11" s="130">
        <f>SUM(I11:I12)</f>
        <v>0.81</v>
      </c>
    </row>
    <row r="12" spans="1:11">
      <c r="A12" t="str">
        <f>_xlfn.XLOOKUP(B12,Rotineiros!B$1:B$5000,Rotineiros!A$1:A$5000)</f>
        <v>F8700950</v>
      </c>
      <c r="B12" t="s">
        <v>1166</v>
      </c>
      <c r="D12" t="s">
        <v>1168</v>
      </c>
      <c r="E12" s="3">
        <f>_xlfn.XLOOKUP(A12,'Badge Arqueiro'!A$1:A$170,'Badge Arqueiro'!B$1:B$170,"0")</f>
        <v>1</v>
      </c>
      <c r="F12" s="55" t="str">
        <f>_xlfn.XLOOKUP(A12,Comiters!A$1:A$999,Comiters!B$1:B$999,"0")</f>
        <v>0</v>
      </c>
      <c r="G12" s="4" t="s">
        <v>49</v>
      </c>
      <c r="H12" s="43">
        <v>42</v>
      </c>
      <c r="I12" s="44">
        <f t="shared" si="0"/>
        <v>0.42</v>
      </c>
      <c r="K12" s="130"/>
    </row>
    <row r="13" spans="1:11">
      <c r="A13" t="str">
        <f>_xlfn.XLOOKUP(B13,Rotineiros!B$1:B$5000,Rotineiros!A$1:A$5000)</f>
        <v>F9342553</v>
      </c>
      <c r="B13" t="s">
        <v>12138</v>
      </c>
      <c r="D13" t="s">
        <v>12188</v>
      </c>
      <c r="E13" s="3" t="str">
        <f>_xlfn.XLOOKUP(A13,'Badge Arqueiro'!A$1:A$170,'Badge Arqueiro'!B$1:B$170,"0")</f>
        <v>0</v>
      </c>
      <c r="F13" s="55" t="str">
        <f>_xlfn.XLOOKUP(A13,Comiters!A$1:A$999,Comiters!B$1:B$999,"0")</f>
        <v>0</v>
      </c>
      <c r="G13" s="10" t="s">
        <v>54</v>
      </c>
      <c r="H13" s="45">
        <v>3</v>
      </c>
      <c r="I13" s="44">
        <f t="shared" si="0"/>
        <v>0.03</v>
      </c>
    </row>
    <row r="14" spans="1:11" ht="15.75" thickBot="1">
      <c r="A14" t="str">
        <f>_xlfn.XLOOKUP(B14,Rotineiros!B$1:B$5000,Rotineiros!A$1:A$5000)</f>
        <v>F9272967</v>
      </c>
      <c r="B14" t="s">
        <v>12534</v>
      </c>
      <c r="D14" t="s">
        <v>12535</v>
      </c>
      <c r="E14" s="3" t="str">
        <f>_xlfn.XLOOKUP(A14,'Badge Arqueiro'!A$1:A$170,'Badge Arqueiro'!B$1:B$170,"0")</f>
        <v>0</v>
      </c>
      <c r="F14" s="55" t="str">
        <f>_xlfn.XLOOKUP(A14,Comiters!A$1:A$999,Comiters!B$1:B$999,"0")</f>
        <v>0</v>
      </c>
      <c r="G14" s="6" t="s">
        <v>59</v>
      </c>
      <c r="H14" s="47">
        <v>6</v>
      </c>
      <c r="I14" s="44">
        <f t="shared" si="0"/>
        <v>0.06</v>
      </c>
    </row>
    <row r="15" spans="1:11" ht="15.75" thickBot="1">
      <c r="A15" t="str">
        <f>_xlfn.XLOOKUP(B15,Rotineiros!B$1:B$5000,Rotineiros!A$1:A$5000)</f>
        <v>C1324521</v>
      </c>
      <c r="B15" t="s">
        <v>3377</v>
      </c>
      <c r="D15" t="s">
        <v>3379</v>
      </c>
      <c r="E15" s="3" t="str">
        <f>_xlfn.XLOOKUP(A15,'Badge Arqueiro'!A$1:A$170,'Badge Arqueiro'!B$1:B$170,"0")</f>
        <v>0</v>
      </c>
      <c r="F15" s="55" t="str">
        <f>_xlfn.XLOOKUP(A15,Comiters!A$1:A$999,Comiters!B$1:B$999,"0")</f>
        <v>0</v>
      </c>
      <c r="I15" s="44"/>
    </row>
    <row r="16" spans="1:11">
      <c r="A16" t="str">
        <f>_xlfn.XLOOKUP(B16,Rotineiros!B$1:B$5000,Rotineiros!A$1:A$5000)</f>
        <v>C1323552</v>
      </c>
      <c r="B16" t="s">
        <v>12320</v>
      </c>
      <c r="E16" s="3" t="str">
        <f>_xlfn.XLOOKUP(A16,'Badge Arqueiro'!A$1:A$170,'Badge Arqueiro'!B$1:B$170,"0")</f>
        <v>0</v>
      </c>
      <c r="F16" s="55" t="str">
        <f>_xlfn.XLOOKUP(A16,Comiters!A$1:A$999,Comiters!B$1:B$999,"0")</f>
        <v>0</v>
      </c>
      <c r="G16" s="8" t="s">
        <v>68</v>
      </c>
      <c r="H16" s="42">
        <v>84</v>
      </c>
      <c r="I16" s="44">
        <f t="shared" si="0"/>
        <v>0.84</v>
      </c>
    </row>
    <row r="17" spans="1:13">
      <c r="A17" t="str">
        <f>_xlfn.XLOOKUP(B17,Rotineiros!B$1:B$5000,Rotineiros!A$1:A$5000)</f>
        <v>F9281938</v>
      </c>
      <c r="B17" t="s">
        <v>13397</v>
      </c>
      <c r="D17" t="s">
        <v>13398</v>
      </c>
      <c r="E17" s="3" t="str">
        <f>_xlfn.XLOOKUP(A17,'Badge Arqueiro'!A$1:A$170,'Badge Arqueiro'!B$1:B$170,"0")</f>
        <v>0</v>
      </c>
      <c r="F17" s="55" t="str">
        <f>_xlfn.XLOOKUP(A17,Comiters!A$1:A$999,Comiters!B$1:B$999,"0")</f>
        <v>0</v>
      </c>
      <c r="G17" s="4" t="s">
        <v>9</v>
      </c>
      <c r="H17" s="43">
        <v>41</v>
      </c>
      <c r="I17" s="44">
        <f t="shared" si="0"/>
        <v>0.41</v>
      </c>
    </row>
    <row r="18" spans="1:13">
      <c r="A18" t="str">
        <f>_xlfn.XLOOKUP(B18,Rotineiros!B$1:B$5000,Rotineiros!A$1:A$5000)</f>
        <v>F1647417</v>
      </c>
      <c r="B18" t="s">
        <v>12291</v>
      </c>
      <c r="D18" t="s">
        <v>12292</v>
      </c>
      <c r="E18" s="3" t="str">
        <f>_xlfn.XLOOKUP(A18,'Badge Arqueiro'!A$1:A$170,'Badge Arqueiro'!B$1:B$170,"0")</f>
        <v>0</v>
      </c>
      <c r="F18" s="55">
        <f>_xlfn.XLOOKUP(A18,Comiters!A$1:A$999,Comiters!B$1:B$999,"0")</f>
        <v>1</v>
      </c>
      <c r="G18" s="10" t="s">
        <v>15</v>
      </c>
      <c r="H18" s="56">
        <v>43</v>
      </c>
      <c r="I18" s="44">
        <f t="shared" si="0"/>
        <v>0.43</v>
      </c>
    </row>
    <row r="19" spans="1:13">
      <c r="A19" t="str">
        <f>_xlfn.XLOOKUP(B19,Rotineiros!B$1:B$5000,Rotineiros!A$1:A$5000)</f>
        <v>F1995278</v>
      </c>
      <c r="B19" t="s">
        <v>452</v>
      </c>
      <c r="D19" t="s">
        <v>454</v>
      </c>
      <c r="E19" s="3" t="str">
        <f>_xlfn.XLOOKUP(A19,'Badge Arqueiro'!A$1:A$170,'Badge Arqueiro'!B$1:B$170,"0")</f>
        <v>0</v>
      </c>
      <c r="F19" s="55">
        <f>_xlfn.XLOOKUP(A19,Comiters!A$1:A$999,Comiters!B$1:B$999,"0")</f>
        <v>1</v>
      </c>
      <c r="G19" s="4" t="s">
        <v>80</v>
      </c>
      <c r="H19" s="43">
        <v>16</v>
      </c>
      <c r="I19" s="44">
        <f t="shared" si="0"/>
        <v>0.16</v>
      </c>
    </row>
    <row r="20" spans="1:13">
      <c r="A20" t="e">
        <f>_xlfn.XLOOKUP(B20,Rotineiros!B$1:B$5000,Rotineiros!A$1:A$5000)</f>
        <v>#N/A</v>
      </c>
      <c r="B20" t="s">
        <v>13393</v>
      </c>
      <c r="D20" t="s">
        <v>13394</v>
      </c>
      <c r="E20" s="3" t="e">
        <f>_xlfn.XLOOKUP(A20,'Badge Arqueiro'!A$1:A$170,'Badge Arqueiro'!B$1:B$170,"0")</f>
        <v>#N/A</v>
      </c>
      <c r="F20" s="55" t="e">
        <f>_xlfn.XLOOKUP(A20,Comiters!A$1:A$999,Comiters!B$1:B$999,"0")</f>
        <v>#N/A</v>
      </c>
      <c r="G20" s="10" t="s">
        <v>85</v>
      </c>
      <c r="H20" s="45">
        <v>7</v>
      </c>
      <c r="I20" s="44">
        <f t="shared" si="0"/>
        <v>7.0000000000000007E-2</v>
      </c>
    </row>
    <row r="21" spans="1:13" ht="15.75" thickBot="1">
      <c r="A21" t="str">
        <f>_xlfn.XLOOKUP(B21,Rotineiros!B$1:B$5000,Rotineiros!A$1:A$5000)</f>
        <v>C1324391</v>
      </c>
      <c r="B21" t="s">
        <v>1954</v>
      </c>
      <c r="D21" t="s">
        <v>1956</v>
      </c>
      <c r="E21" s="3">
        <f>_xlfn.XLOOKUP(A21,'Badge Arqueiro'!A$1:A$170,'Badge Arqueiro'!B$1:B$170,"0")</f>
        <v>1</v>
      </c>
      <c r="F21" s="55">
        <f>_xlfn.XLOOKUP(A21,Comiters!A$1:A$999,Comiters!B$1:B$999,"0")</f>
        <v>1</v>
      </c>
      <c r="G21" s="6" t="s">
        <v>15</v>
      </c>
      <c r="H21" s="47">
        <v>6</v>
      </c>
      <c r="I21" s="44">
        <f t="shared" si="0"/>
        <v>0.06</v>
      </c>
      <c r="K21" s="131"/>
      <c r="L21" s="131"/>
      <c r="M21" s="131"/>
    </row>
    <row r="22" spans="1:13">
      <c r="A22" t="str">
        <f>_xlfn.XLOOKUP(B22,Rotineiros!B$1:B$5000,Rotineiros!A$1:A$5000)</f>
        <v>F1785201</v>
      </c>
      <c r="B22" t="s">
        <v>7342</v>
      </c>
      <c r="D22" t="s">
        <v>13420</v>
      </c>
      <c r="E22" s="3" t="str">
        <f>_xlfn.XLOOKUP(A22,'Badge Arqueiro'!A$1:A$170,'Badge Arqueiro'!B$1:B$170,"0")</f>
        <v>0</v>
      </c>
      <c r="F22" s="55" t="str">
        <f>_xlfn.XLOOKUP(A22,Comiters!A$1:A$999,Comiters!B$1:B$999,"0")</f>
        <v>0</v>
      </c>
    </row>
    <row r="23" spans="1:13" ht="15.75" thickBot="1">
      <c r="A23" t="str">
        <f>_xlfn.XLOOKUP(B23,Rotineiros!B$1:B$5000,Rotineiros!A$1:A$5000)</f>
        <v>F4165118</v>
      </c>
      <c r="B23" t="s">
        <v>270</v>
      </c>
      <c r="D23" t="s">
        <v>271</v>
      </c>
      <c r="E23" s="3" t="str">
        <f>_xlfn.XLOOKUP(A23,'Badge Arqueiro'!A$1:A$170,'Badge Arqueiro'!B$1:B$170,"0")</f>
        <v>0</v>
      </c>
      <c r="F23" s="55">
        <f>_xlfn.XLOOKUP(A23,Comiters!A$1:A$999,Comiters!B$1:B$999,"0")</f>
        <v>1</v>
      </c>
      <c r="H23"/>
    </row>
    <row r="24" spans="1:13">
      <c r="A24" t="e">
        <f>_xlfn.XLOOKUP(B24,Rotineiros!B$1:B$5000,Rotineiros!A$1:A$5000)</f>
        <v>#N/A</v>
      </c>
      <c r="B24" t="s">
        <v>13402</v>
      </c>
      <c r="D24" t="s">
        <v>13403</v>
      </c>
      <c r="E24" s="3" t="e">
        <f>_xlfn.XLOOKUP(A24,'Badge Arqueiro'!A$1:A$170,'Badge Arqueiro'!B$1:B$170,"0")</f>
        <v>#N/A</v>
      </c>
      <c r="F24" s="55" t="e">
        <f>_xlfn.XLOOKUP(A24,Comiters!A$1:A$999,Comiters!B$1:B$999,"0")</f>
        <v>#N/A</v>
      </c>
      <c r="G24" s="8" t="s">
        <v>13429</v>
      </c>
      <c r="H24" s="42">
        <v>68</v>
      </c>
      <c r="I24" s="44">
        <f t="shared" ref="I24:I25" si="1">H24/$H$3</f>
        <v>0.68</v>
      </c>
    </row>
    <row r="25" spans="1:13" ht="15.75" thickBot="1">
      <c r="A25" t="str">
        <f>_xlfn.XLOOKUP(B25,Rotineiros!B$1:B$5000,Rotineiros!A$1:A$5000)</f>
        <v>C1322792</v>
      </c>
      <c r="B25" t="s">
        <v>12160</v>
      </c>
      <c r="D25" t="s">
        <v>12227</v>
      </c>
      <c r="E25" s="3">
        <f>_xlfn.XLOOKUP(A25,'Badge Arqueiro'!A$1:A$170,'Badge Arqueiro'!B$1:B$170,"0")</f>
        <v>1</v>
      </c>
      <c r="F25" s="55">
        <f>_xlfn.XLOOKUP(A25,Comiters!A$1:A$999,Comiters!B$1:B$999,"0")</f>
        <v>1</v>
      </c>
      <c r="G25" s="6" t="s">
        <v>13430</v>
      </c>
      <c r="H25" s="47">
        <v>30</v>
      </c>
      <c r="I25" s="44">
        <f t="shared" si="1"/>
        <v>0.3</v>
      </c>
    </row>
    <row r="26" spans="1:13">
      <c r="A26" t="str">
        <f>_xlfn.XLOOKUP(B26,Rotineiros!B$1:B$5000,Rotineiros!A$1:A$5000)</f>
        <v>C1324905</v>
      </c>
      <c r="B26" t="s">
        <v>32</v>
      </c>
      <c r="D26" t="s">
        <v>34</v>
      </c>
      <c r="E26" s="3">
        <f>_xlfn.XLOOKUP(A26,'Badge Arqueiro'!A$1:A$170,'Badge Arqueiro'!B$1:B$170,"0")</f>
        <v>1</v>
      </c>
      <c r="F26" s="55">
        <f>_xlfn.XLOOKUP(A26,Comiters!A$1:A$999,Comiters!B$1:B$999,"0")</f>
        <v>1</v>
      </c>
      <c r="H26"/>
    </row>
    <row r="27" spans="1:13">
      <c r="A27" t="str">
        <f>_xlfn.XLOOKUP(B27,Rotineiros!B$1:B$5000,Rotineiros!A$1:A$5000)</f>
        <v>C1293979</v>
      </c>
      <c r="B27" t="s">
        <v>11653</v>
      </c>
      <c r="D27" t="s">
        <v>11732</v>
      </c>
      <c r="E27" s="3" t="str">
        <f>_xlfn.XLOOKUP(A27,'Badge Arqueiro'!A$1:A$170,'Badge Arqueiro'!B$1:B$170,"0")</f>
        <v>0</v>
      </c>
      <c r="F27" s="55" t="str">
        <f>_xlfn.XLOOKUP(A27,Comiters!A$1:A$999,Comiters!B$1:B$999,"0")</f>
        <v>0</v>
      </c>
      <c r="H27"/>
    </row>
    <row r="28" spans="1:13">
      <c r="A28" t="str">
        <f>_xlfn.XLOOKUP(B28,Rotineiros!B$1:B$5000,Rotineiros!A$1:A$5000)</f>
        <v>F0616299</v>
      </c>
      <c r="B28" t="s">
        <v>132</v>
      </c>
      <c r="D28" t="s">
        <v>133</v>
      </c>
      <c r="E28" s="3" t="str">
        <f>_xlfn.XLOOKUP(A28,'Badge Arqueiro'!A$1:A$170,'Badge Arqueiro'!B$1:B$170,"0")</f>
        <v>0</v>
      </c>
      <c r="F28" s="55" t="str">
        <f>_xlfn.XLOOKUP(A28,Comiters!A$1:A$999,Comiters!B$1:B$999,"0")</f>
        <v>0</v>
      </c>
      <c r="H28"/>
    </row>
    <row r="29" spans="1:13">
      <c r="A29" t="str">
        <f>_xlfn.XLOOKUP(B29,Rotineiros!B$1:B$5000,Rotineiros!A$1:A$5000)</f>
        <v>F5362104</v>
      </c>
      <c r="B29" t="s">
        <v>1577</v>
      </c>
      <c r="D29" t="s">
        <v>1579</v>
      </c>
      <c r="E29" s="3">
        <f>_xlfn.XLOOKUP(A29,'Badge Arqueiro'!A$1:A$170,'Badge Arqueiro'!B$1:B$170,"0")</f>
        <v>1</v>
      </c>
      <c r="F29" s="55">
        <f>_xlfn.XLOOKUP(A29,Comiters!A$1:A$999,Comiters!B$1:B$999,"0")</f>
        <v>1</v>
      </c>
      <c r="H29"/>
    </row>
    <row r="30" spans="1:13">
      <c r="A30" t="str">
        <f>_xlfn.XLOOKUP(B30,Rotineiros!B$1:B$5000,Rotineiros!A$1:A$5000)</f>
        <v>C1322809</v>
      </c>
      <c r="B30" t="s">
        <v>11619</v>
      </c>
      <c r="D30" t="s">
        <v>11695</v>
      </c>
      <c r="E30" s="3" t="str">
        <f>_xlfn.XLOOKUP(A30,'Badge Arqueiro'!A$1:A$170,'Badge Arqueiro'!B$1:B$170,"0")</f>
        <v>0</v>
      </c>
      <c r="F30" s="55" t="str">
        <f>_xlfn.XLOOKUP(A30,Comiters!A$1:A$999,Comiters!B$1:B$999,"0")</f>
        <v>0</v>
      </c>
      <c r="H30"/>
    </row>
    <row r="31" spans="1:13">
      <c r="A31" t="str">
        <f>_xlfn.XLOOKUP(B31,Rotineiros!B$1:B$5000,Rotineiros!A$1:A$5000)</f>
        <v>C1329489</v>
      </c>
      <c r="B31" t="s">
        <v>12724</v>
      </c>
      <c r="D31" t="s">
        <v>12725</v>
      </c>
      <c r="E31" s="3" t="str">
        <f>_xlfn.XLOOKUP(A31,'Badge Arqueiro'!A$1:A$170,'Badge Arqueiro'!B$1:B$170,"0")</f>
        <v>0</v>
      </c>
      <c r="F31" s="55">
        <f>_xlfn.XLOOKUP(A31,Comiters!A$1:A$999,Comiters!B$1:B$999,"0")</f>
        <v>1</v>
      </c>
      <c r="H31"/>
    </row>
    <row r="32" spans="1:13">
      <c r="A32" t="str">
        <f>_xlfn.XLOOKUP(B32,Rotineiros!B$1:B$5000,Rotineiros!A$1:A$5000)</f>
        <v>F7117967</v>
      </c>
      <c r="B32" t="s">
        <v>3813</v>
      </c>
      <c r="D32" t="s">
        <v>3915</v>
      </c>
      <c r="E32" s="3" t="str">
        <f>_xlfn.XLOOKUP(A32,'Badge Arqueiro'!A$1:A$170,'Badge Arqueiro'!B$1:B$170,"0")</f>
        <v>0</v>
      </c>
      <c r="F32" s="55" t="str">
        <f>_xlfn.XLOOKUP(A32,Comiters!A$1:A$999,Comiters!B$1:B$999,"0")</f>
        <v>0</v>
      </c>
      <c r="H32"/>
    </row>
    <row r="33" spans="1:8">
      <c r="A33" t="str">
        <f>_xlfn.XLOOKUP(B33,Rotineiros!B$1:B$5000,Rotineiros!A$1:A$5000)</f>
        <v>C1323536</v>
      </c>
      <c r="B33" t="s">
        <v>13065</v>
      </c>
      <c r="D33" t="s">
        <v>13066</v>
      </c>
      <c r="E33" s="3" t="str">
        <f>_xlfn.XLOOKUP(A33,'Badge Arqueiro'!A$1:A$170,'Badge Arqueiro'!B$1:B$170,"0")</f>
        <v>0</v>
      </c>
      <c r="F33" s="55" t="str">
        <f>_xlfn.XLOOKUP(A33,Comiters!A$1:A$999,Comiters!B$1:B$999,"0")</f>
        <v>0</v>
      </c>
      <c r="H33"/>
    </row>
    <row r="34" spans="1:8">
      <c r="A34" t="str">
        <f>_xlfn.XLOOKUP(B34,Rotineiros!B$1:B$5000,Rotineiros!A$1:A$5000)</f>
        <v>F5078499</v>
      </c>
      <c r="B34" t="s">
        <v>283</v>
      </c>
      <c r="D34" t="s">
        <v>284</v>
      </c>
      <c r="E34" s="3" t="str">
        <f>_xlfn.XLOOKUP(A34,'Badge Arqueiro'!A$1:A$170,'Badge Arqueiro'!B$1:B$170,"0")</f>
        <v>0</v>
      </c>
      <c r="F34" s="55" t="str">
        <f>_xlfn.XLOOKUP(A34,Comiters!A$1:A$999,Comiters!B$1:B$999,"0")</f>
        <v>0</v>
      </c>
      <c r="H34"/>
    </row>
    <row r="35" spans="1:8">
      <c r="A35" t="str">
        <f>_xlfn.XLOOKUP(B35,Rotineiros!B$1:B$5000,Rotineiros!A$1:A$5000)</f>
        <v>C1323087</v>
      </c>
      <c r="B35" t="s">
        <v>1416</v>
      </c>
      <c r="D35" t="s">
        <v>1417</v>
      </c>
      <c r="E35" s="3" t="str">
        <f>_xlfn.XLOOKUP(A35,'Badge Arqueiro'!A$1:A$170,'Badge Arqueiro'!B$1:B$170,"0")</f>
        <v>0</v>
      </c>
      <c r="F35" s="55">
        <f>_xlfn.XLOOKUP(A35,Comiters!A$1:A$999,Comiters!B$1:B$999,"0")</f>
        <v>1</v>
      </c>
      <c r="H35"/>
    </row>
    <row r="36" spans="1:8">
      <c r="A36" t="str">
        <f>_xlfn.XLOOKUP(B36,Rotineiros!B$1:B$5000,Rotineiros!A$1:A$5000)</f>
        <v>C1324394</v>
      </c>
      <c r="B36" t="s">
        <v>2987</v>
      </c>
      <c r="D36" t="s">
        <v>3169</v>
      </c>
      <c r="E36" s="3" t="str">
        <f>_xlfn.XLOOKUP(A36,'Badge Arqueiro'!A$1:A$170,'Badge Arqueiro'!B$1:B$170,"0")</f>
        <v>0</v>
      </c>
      <c r="F36" s="55" t="str">
        <f>_xlfn.XLOOKUP(A36,Comiters!A$1:A$999,Comiters!B$1:B$999,"0")</f>
        <v>0</v>
      </c>
      <c r="H36"/>
    </row>
    <row r="37" spans="1:8">
      <c r="A37" t="str">
        <f>_xlfn.XLOOKUP(B37,Rotineiros!B$1:B$5000,Rotineiros!A$1:A$5000)</f>
        <v>C1324715</v>
      </c>
      <c r="B37" t="s">
        <v>3972</v>
      </c>
      <c r="D37" t="s">
        <v>4139</v>
      </c>
      <c r="E37" s="3" t="str">
        <f>_xlfn.XLOOKUP(A37,'Badge Arqueiro'!A$1:A$170,'Badge Arqueiro'!B$1:B$170,"0")</f>
        <v>0</v>
      </c>
      <c r="F37" s="55" t="str">
        <f>_xlfn.XLOOKUP(A37,Comiters!A$1:A$999,Comiters!B$1:B$999,"0")</f>
        <v>0</v>
      </c>
      <c r="H37"/>
    </row>
    <row r="38" spans="1:8">
      <c r="A38" t="str">
        <f>_xlfn.XLOOKUP(B38,Rotineiros!B$1:B$5000,Rotineiros!A$1:A$5000)</f>
        <v>C1328740</v>
      </c>
      <c r="B38" t="s">
        <v>13411</v>
      </c>
      <c r="D38" t="s">
        <v>13412</v>
      </c>
      <c r="E38" s="3" t="str">
        <f>_xlfn.XLOOKUP(A38,'Badge Arqueiro'!A$1:A$170,'Badge Arqueiro'!B$1:B$170,"0")</f>
        <v>0</v>
      </c>
      <c r="F38" s="55" t="str">
        <f>_xlfn.XLOOKUP(A38,Comiters!A$1:A$999,Comiters!B$1:B$999,"0")</f>
        <v>0</v>
      </c>
      <c r="H38"/>
    </row>
    <row r="39" spans="1:8">
      <c r="A39" t="str">
        <f>_xlfn.XLOOKUP(B39,Rotineiros!B$1:B$5000,Rotineiros!A$1:A$5000)</f>
        <v>F3512099</v>
      </c>
      <c r="B39" t="s">
        <v>1007</v>
      </c>
      <c r="D39" t="s">
        <v>1009</v>
      </c>
      <c r="E39" s="3" t="str">
        <f>_xlfn.XLOOKUP(A39,'Badge Arqueiro'!A$1:A$170,'Badge Arqueiro'!B$1:B$170,"0")</f>
        <v>0</v>
      </c>
      <c r="F39" s="55" t="str">
        <f>_xlfn.XLOOKUP(A39,Comiters!A$1:A$999,Comiters!B$1:B$999,"0")</f>
        <v>0</v>
      </c>
      <c r="H39"/>
    </row>
    <row r="40" spans="1:8">
      <c r="A40" t="str">
        <f>_xlfn.XLOOKUP(B40,Rotineiros!B$1:B$5000,Rotineiros!A$1:A$5000)</f>
        <v>C1326053</v>
      </c>
      <c r="B40" t="s">
        <v>12635</v>
      </c>
      <c r="D40" t="s">
        <v>12636</v>
      </c>
      <c r="E40" s="3" t="str">
        <f>_xlfn.XLOOKUP(A40,'Badge Arqueiro'!A$1:A$170,'Badge Arqueiro'!B$1:B$170,"0")</f>
        <v>0</v>
      </c>
      <c r="F40" s="55" t="str">
        <f>_xlfn.XLOOKUP(A40,Comiters!A$1:A$999,Comiters!B$1:B$999,"0")</f>
        <v>0</v>
      </c>
      <c r="H40"/>
    </row>
    <row r="41" spans="1:8">
      <c r="A41" t="str">
        <f>_xlfn.XLOOKUP(B41,Rotineiros!B$1:B$5000,Rotineiros!A$1:A$5000)</f>
        <v>C1319200</v>
      </c>
      <c r="B41" t="s">
        <v>37</v>
      </c>
      <c r="D41" t="s">
        <v>39</v>
      </c>
      <c r="E41" s="3" t="str">
        <f>_xlfn.XLOOKUP(A41,'Badge Arqueiro'!A$1:A$170,'Badge Arqueiro'!B$1:B$170,"0")</f>
        <v>0</v>
      </c>
      <c r="F41" s="55" t="str">
        <f>_xlfn.XLOOKUP(A41,Comiters!A$1:A$999,Comiters!B$1:B$999,"0")</f>
        <v>0</v>
      </c>
      <c r="H41"/>
    </row>
    <row r="42" spans="1:8">
      <c r="A42" t="str">
        <f>_xlfn.XLOOKUP(B42,Rotineiros!B$1:B$5000,Rotineiros!A$1:A$5000)</f>
        <v>C1325310</v>
      </c>
      <c r="B42" t="s">
        <v>13399</v>
      </c>
      <c r="C42" t="s">
        <v>13400</v>
      </c>
      <c r="D42" t="s">
        <v>13401</v>
      </c>
      <c r="E42" s="3" t="str">
        <f>_xlfn.XLOOKUP(A42,'Badge Arqueiro'!A$1:A$170,'Badge Arqueiro'!B$1:B$170,"0")</f>
        <v>0</v>
      </c>
      <c r="F42" s="55">
        <f>_xlfn.XLOOKUP(A42,Comiters!A$1:A$999,Comiters!B$1:B$999,"0")</f>
        <v>1</v>
      </c>
      <c r="H42"/>
    </row>
    <row r="43" spans="1:8">
      <c r="A43" t="str">
        <f>_xlfn.XLOOKUP(B43,Rotineiros!B$1:B$5000,Rotineiros!A$1:A$5000)</f>
        <v>F3858254</v>
      </c>
      <c r="B43" t="s">
        <v>3485</v>
      </c>
      <c r="C43" t="s">
        <v>13396</v>
      </c>
      <c r="D43" t="s">
        <v>3487</v>
      </c>
      <c r="E43" s="3" t="str">
        <f>_xlfn.XLOOKUP(A43,'Badge Arqueiro'!A$1:A$170,'Badge Arqueiro'!B$1:B$170,"0")</f>
        <v>0</v>
      </c>
      <c r="F43" s="55" t="str">
        <f>_xlfn.XLOOKUP(A43,Comiters!A$1:A$999,Comiters!B$1:B$999,"0")</f>
        <v>0</v>
      </c>
      <c r="H43"/>
    </row>
    <row r="44" spans="1:8">
      <c r="A44" t="str">
        <f>_xlfn.XLOOKUP(B44,Rotineiros!B$1:B$5000,Rotineiros!A$1:A$5000)</f>
        <v>F9329398</v>
      </c>
      <c r="B44" t="s">
        <v>1199</v>
      </c>
      <c r="C44" t="s">
        <v>13385</v>
      </c>
      <c r="D44" t="s">
        <v>1200</v>
      </c>
      <c r="E44" s="3" t="str">
        <f>_xlfn.XLOOKUP(A44,'Badge Arqueiro'!A$1:A$170,'Badge Arqueiro'!B$1:B$170,"0")</f>
        <v>0</v>
      </c>
      <c r="F44" s="55">
        <f>_xlfn.XLOOKUP(A44,Comiters!A$1:A$999,Comiters!B$1:B$999,"0")</f>
        <v>1</v>
      </c>
      <c r="H44"/>
    </row>
    <row r="45" spans="1:8">
      <c r="A45" t="str">
        <f>_xlfn.XLOOKUP(B45,Rotineiros!B$1:B$5000,Rotineiros!A$1:A$5000)</f>
        <v>F3900699</v>
      </c>
      <c r="B45" t="s">
        <v>12164</v>
      </c>
      <c r="C45" t="s">
        <v>13366</v>
      </c>
      <c r="D45" t="s">
        <v>12234</v>
      </c>
      <c r="E45" s="3" t="str">
        <f>_xlfn.XLOOKUP(A45,'Badge Arqueiro'!A$1:A$170,'Badge Arqueiro'!B$1:B$170,"0")</f>
        <v>0</v>
      </c>
      <c r="F45" s="55" t="str">
        <f>_xlfn.XLOOKUP(A45,Comiters!A$1:A$999,Comiters!B$1:B$999,"0")</f>
        <v>0</v>
      </c>
      <c r="H45"/>
    </row>
    <row r="46" spans="1:8">
      <c r="A46" t="str">
        <f>_xlfn.XLOOKUP(B46,Rotineiros!B$1:B$5000,Rotineiros!A$1:A$5000)</f>
        <v>C1322806</v>
      </c>
      <c r="B46" t="s">
        <v>2731</v>
      </c>
      <c r="C46" t="s">
        <v>13395</v>
      </c>
      <c r="D46" t="s">
        <v>3877</v>
      </c>
      <c r="E46" s="3">
        <f>_xlfn.XLOOKUP(A46,'Badge Arqueiro'!A$1:A$170,'Badge Arqueiro'!B$1:B$170,"0")</f>
        <v>1</v>
      </c>
      <c r="F46" s="55">
        <f>_xlfn.XLOOKUP(A46,Comiters!A$1:A$999,Comiters!B$1:B$999,"0")</f>
        <v>1</v>
      </c>
      <c r="H46"/>
    </row>
    <row r="47" spans="1:8">
      <c r="A47" t="str">
        <f>_xlfn.XLOOKUP(B47,Rotineiros!B$1:B$5000,Rotineiros!A$1:A$5000)</f>
        <v>C1326000</v>
      </c>
      <c r="B47" t="s">
        <v>3989</v>
      </c>
      <c r="C47" t="s">
        <v>13392</v>
      </c>
      <c r="D47" t="s">
        <v>4156</v>
      </c>
      <c r="E47" s="3" t="str">
        <f>_xlfn.XLOOKUP(A47,'Badge Arqueiro'!A$1:A$170,'Badge Arqueiro'!B$1:B$170,"0")</f>
        <v>0</v>
      </c>
      <c r="F47" s="55">
        <f>_xlfn.XLOOKUP(A47,Comiters!A$1:A$999,Comiters!B$1:B$999,"0")</f>
        <v>1</v>
      </c>
      <c r="H47"/>
    </row>
    <row r="48" spans="1:8">
      <c r="A48" t="str">
        <f>_xlfn.XLOOKUP(B48,Rotineiros!B$1:B$5000,Rotineiros!A$1:A$5000)</f>
        <v>C1324519</v>
      </c>
      <c r="B48" t="s">
        <v>11800</v>
      </c>
      <c r="C48" t="s">
        <v>13391</v>
      </c>
      <c r="D48" t="s">
        <v>11879</v>
      </c>
      <c r="E48" s="3" t="str">
        <f>_xlfn.XLOOKUP(A48,'Badge Arqueiro'!A$1:A$170,'Badge Arqueiro'!B$1:B$170,"0")</f>
        <v>0</v>
      </c>
      <c r="F48" s="55" t="str">
        <f>_xlfn.XLOOKUP(A48,Comiters!A$1:A$999,Comiters!B$1:B$999,"0")</f>
        <v>0</v>
      </c>
      <c r="H48"/>
    </row>
    <row r="49" spans="1:8">
      <c r="A49" t="str">
        <f>_xlfn.XLOOKUP(B49,Rotineiros!B$1:B$5000,Rotineiros!A$1:A$5000)</f>
        <v>F8615878</v>
      </c>
      <c r="B49" t="s">
        <v>2141</v>
      </c>
      <c r="C49" t="s">
        <v>13390</v>
      </c>
      <c r="D49" t="s">
        <v>2142</v>
      </c>
      <c r="E49" s="3" t="str">
        <f>_xlfn.XLOOKUP(A49,'Badge Arqueiro'!A$1:A$170,'Badge Arqueiro'!B$1:B$170,"0")</f>
        <v>0</v>
      </c>
      <c r="F49" s="55">
        <f>_xlfn.XLOOKUP(A49,Comiters!A$1:A$999,Comiters!B$1:B$999,"0")</f>
        <v>1</v>
      </c>
      <c r="H49"/>
    </row>
    <row r="50" spans="1:8">
      <c r="A50" t="str">
        <f>_xlfn.XLOOKUP(B50,Rotineiros!B$1:B$5000,Rotineiros!A$1:A$5000)</f>
        <v>F2419081</v>
      </c>
      <c r="B50" t="s">
        <v>207</v>
      </c>
      <c r="C50" t="s">
        <v>13389</v>
      </c>
      <c r="D50" t="s">
        <v>208</v>
      </c>
      <c r="E50" s="3" t="str">
        <f>_xlfn.XLOOKUP(A50,'Badge Arqueiro'!A$1:A$170,'Badge Arqueiro'!B$1:B$170,"0")</f>
        <v>0</v>
      </c>
      <c r="F50" s="55" t="str">
        <f>_xlfn.XLOOKUP(A50,Comiters!A$1:A$999,Comiters!B$1:B$999,"0")</f>
        <v>0</v>
      </c>
      <c r="H50"/>
    </row>
    <row r="51" spans="1:8">
      <c r="A51" t="str">
        <f>_xlfn.XLOOKUP(B51,Rotineiros!B$1:B$5000,Rotineiros!A$1:A$5000)</f>
        <v>F4533799</v>
      </c>
      <c r="B51" t="s">
        <v>2849</v>
      </c>
      <c r="C51" t="s">
        <v>13388</v>
      </c>
      <c r="D51" t="s">
        <v>12623</v>
      </c>
      <c r="E51" s="3">
        <f>_xlfn.XLOOKUP(A51,'Badge Arqueiro'!A$1:A$170,'Badge Arqueiro'!B$1:B$170,"0")</f>
        <v>1</v>
      </c>
      <c r="F51" s="55">
        <f>_xlfn.XLOOKUP(A51,Comiters!A$1:A$999,Comiters!B$1:B$999,"0")</f>
        <v>1</v>
      </c>
      <c r="H51"/>
    </row>
    <row r="52" spans="1:8">
      <c r="A52" t="str">
        <f>_xlfn.XLOOKUP(B52,Rotineiros!B$1:B$5000,Rotineiros!A$1:A$5000)</f>
        <v>F3342632</v>
      </c>
      <c r="B52" t="s">
        <v>12012</v>
      </c>
      <c r="C52" t="s">
        <v>13386</v>
      </c>
      <c r="D52" t="s">
        <v>12013</v>
      </c>
      <c r="E52" s="3" t="str">
        <f>_xlfn.XLOOKUP(A52,'Badge Arqueiro'!A$1:A$170,'Badge Arqueiro'!B$1:B$170,"0")</f>
        <v>0</v>
      </c>
      <c r="F52" s="55">
        <f>_xlfn.XLOOKUP(A52,Comiters!A$1:A$999,Comiters!B$1:B$999,"0")</f>
        <v>1</v>
      </c>
      <c r="H52"/>
    </row>
    <row r="53" spans="1:8">
      <c r="A53" t="str">
        <f>_xlfn.XLOOKUP(B53,Rotineiros!B$1:B$5000,Rotineiros!A$1:A$5000)</f>
        <v>C1324970</v>
      </c>
      <c r="B53" t="s">
        <v>12905</v>
      </c>
      <c r="C53" t="s">
        <v>13387</v>
      </c>
      <c r="D53" t="s">
        <v>48</v>
      </c>
      <c r="E53" s="3" t="str">
        <f>_xlfn.XLOOKUP(A53,'Badge Arqueiro'!A$1:A$170,'Badge Arqueiro'!B$1:B$170,"0")</f>
        <v>0</v>
      </c>
      <c r="F53" s="55" t="str">
        <f>_xlfn.XLOOKUP(A53,Comiters!A$1:A$999,Comiters!B$1:B$999,"0")</f>
        <v>0</v>
      </c>
      <c r="H53"/>
    </row>
    <row r="54" spans="1:8">
      <c r="A54" t="e">
        <f>_xlfn.XLOOKUP(B54,Rotineiros!B$1:B$5000,Rotineiros!A$1:A$5000)</f>
        <v>#N/A</v>
      </c>
      <c r="B54" t="s">
        <v>13381</v>
      </c>
      <c r="C54" t="s">
        <v>13382</v>
      </c>
      <c r="D54" t="s">
        <v>13383</v>
      </c>
      <c r="E54" s="3" t="e">
        <f>_xlfn.XLOOKUP(A54,'Badge Arqueiro'!A$1:A$170,'Badge Arqueiro'!B$1:B$170,"0")</f>
        <v>#N/A</v>
      </c>
      <c r="F54" s="55" t="e">
        <f>_xlfn.XLOOKUP(A54,Comiters!A$1:A$999,Comiters!B$1:B$999,"0")</f>
        <v>#N/A</v>
      </c>
      <c r="H54"/>
    </row>
    <row r="55" spans="1:8">
      <c r="A55" t="str">
        <f>_xlfn.XLOOKUP(B55,Rotineiros!B$1:B$5000,Rotineiros!A$1:A$5000)</f>
        <v>F3224438</v>
      </c>
      <c r="B55" t="s">
        <v>2825</v>
      </c>
      <c r="C55" t="s">
        <v>13384</v>
      </c>
      <c r="D55" t="s">
        <v>4165</v>
      </c>
      <c r="E55" s="3" t="str">
        <f>_xlfn.XLOOKUP(A55,'Badge Arqueiro'!A$1:A$170,'Badge Arqueiro'!B$1:B$170,"0")</f>
        <v>0</v>
      </c>
      <c r="F55" s="55" t="str">
        <f>_xlfn.XLOOKUP(A55,Comiters!A$1:A$999,Comiters!B$1:B$999,"0")</f>
        <v>0</v>
      </c>
      <c r="H55"/>
    </row>
    <row r="56" spans="1:8">
      <c r="A56" t="str">
        <f>_xlfn.XLOOKUP(B56,Rotineiros!B$1:B$5000,Rotineiros!A$1:A$5000)</f>
        <v>C1275958</v>
      </c>
      <c r="B56" t="s">
        <v>13088</v>
      </c>
      <c r="C56" t="s">
        <v>13380</v>
      </c>
      <c r="D56" t="s">
        <v>13089</v>
      </c>
      <c r="E56" s="3" t="str">
        <f>_xlfn.XLOOKUP(A56,'Badge Arqueiro'!A$1:A$170,'Badge Arqueiro'!B$1:B$170,"0")</f>
        <v>0</v>
      </c>
      <c r="F56" s="55" t="str">
        <f>_xlfn.XLOOKUP(A56,Comiters!A$1:A$999,Comiters!B$1:B$999,"0")</f>
        <v>0</v>
      </c>
      <c r="H56"/>
    </row>
    <row r="57" spans="1:8">
      <c r="A57" t="e">
        <f>_xlfn.XLOOKUP(B57,Rotineiros!B$1:B$5000,Rotineiros!A$1:A$5000)</f>
        <v>#N/A</v>
      </c>
      <c r="B57" t="s">
        <v>13378</v>
      </c>
      <c r="C57" t="s">
        <v>13379</v>
      </c>
      <c r="E57" s="3" t="e">
        <f>_xlfn.XLOOKUP(A57,'Badge Arqueiro'!A$1:A$170,'Badge Arqueiro'!B$1:B$170,"0")</f>
        <v>#N/A</v>
      </c>
      <c r="F57" s="55" t="e">
        <f>_xlfn.XLOOKUP(A57,Comiters!A$1:A$999,Comiters!B$1:B$999,"0")</f>
        <v>#N/A</v>
      </c>
      <c r="H57"/>
    </row>
    <row r="58" spans="1:8">
      <c r="A58" t="str">
        <f>_xlfn.XLOOKUP(B58,Rotineiros!B$1:B$5000,Rotineiros!A$1:A$5000)</f>
        <v>C1329263</v>
      </c>
      <c r="B58" t="s">
        <v>12721</v>
      </c>
      <c r="C58" t="s">
        <v>13377</v>
      </c>
      <c r="D58" t="s">
        <v>12722</v>
      </c>
      <c r="E58" s="3" t="str">
        <f>_xlfn.XLOOKUP(A58,'Badge Arqueiro'!A$1:A$170,'Badge Arqueiro'!B$1:B$170,"0")</f>
        <v>0</v>
      </c>
      <c r="F58" s="55" t="str">
        <f>_xlfn.XLOOKUP(A58,Comiters!A$1:A$999,Comiters!B$1:B$999,"0")</f>
        <v>0</v>
      </c>
      <c r="H58"/>
    </row>
    <row r="59" spans="1:8">
      <c r="A59" t="str">
        <f>_xlfn.XLOOKUP(B59,Rotineiros!B$1:B$5000,Rotineiros!A$1:A$5000)</f>
        <v>C1315897</v>
      </c>
      <c r="B59" t="s">
        <v>114</v>
      </c>
      <c r="C59" t="s">
        <v>13376</v>
      </c>
      <c r="D59" t="s">
        <v>116</v>
      </c>
      <c r="E59" s="3" t="str">
        <f>_xlfn.XLOOKUP(A59,'Badge Arqueiro'!A$1:A$170,'Badge Arqueiro'!B$1:B$170,"0")</f>
        <v>0</v>
      </c>
      <c r="F59" s="55" t="str">
        <f>_xlfn.XLOOKUP(A59,Comiters!A$1:A$999,Comiters!B$1:B$999,"0")</f>
        <v>0</v>
      </c>
      <c r="H59"/>
    </row>
    <row r="60" spans="1:8">
      <c r="A60" t="str">
        <f>_xlfn.XLOOKUP(B60,Rotineiros!B$1:B$5000,Rotineiros!A$1:A$5000)</f>
        <v>C1325306</v>
      </c>
      <c r="B60" t="s">
        <v>11100</v>
      </c>
      <c r="C60" t="s">
        <v>13374</v>
      </c>
      <c r="D60" t="s">
        <v>4380</v>
      </c>
      <c r="E60" s="3" t="str">
        <f>_xlfn.XLOOKUP(A60,'Badge Arqueiro'!A$1:A$170,'Badge Arqueiro'!B$1:B$170,"0")</f>
        <v>0</v>
      </c>
      <c r="F60" s="55" t="str">
        <f>_xlfn.XLOOKUP(A60,Comiters!A$1:A$999,Comiters!B$1:B$999,"0")</f>
        <v>0</v>
      </c>
      <c r="H60"/>
    </row>
    <row r="61" spans="1:8">
      <c r="A61" t="str">
        <f>_xlfn.XLOOKUP(B61,Rotineiros!B$1:B$5000,Rotineiros!A$1:A$5000)</f>
        <v>F6895959</v>
      </c>
      <c r="B61" t="s">
        <v>703</v>
      </c>
      <c r="C61" t="s">
        <v>13373</v>
      </c>
      <c r="D61" t="s">
        <v>705</v>
      </c>
      <c r="E61" s="3" t="str">
        <f>_xlfn.XLOOKUP(A61,'Badge Arqueiro'!A$1:A$170,'Badge Arqueiro'!B$1:B$170,"0")</f>
        <v>0</v>
      </c>
      <c r="F61" s="55" t="str">
        <f>_xlfn.XLOOKUP(A61,Comiters!A$1:A$999,Comiters!B$1:B$999,"0")</f>
        <v>0</v>
      </c>
      <c r="H61"/>
    </row>
    <row r="62" spans="1:8">
      <c r="A62" t="str">
        <f>_xlfn.XLOOKUP(B62,Rotineiros!B$1:B$5000,Rotineiros!A$1:A$5000)</f>
        <v>F6487859</v>
      </c>
      <c r="B62" t="s">
        <v>1924</v>
      </c>
      <c r="C62" t="s">
        <v>13375</v>
      </c>
      <c r="D62" t="s">
        <v>1926</v>
      </c>
      <c r="E62" s="3">
        <f>_xlfn.XLOOKUP(A62,'Badge Arqueiro'!A$1:A$170,'Badge Arqueiro'!B$1:B$170,"0")</f>
        <v>1</v>
      </c>
      <c r="F62" s="55">
        <f>_xlfn.XLOOKUP(A62,Comiters!A$1:A$999,Comiters!B$1:B$999,"0")</f>
        <v>1</v>
      </c>
      <c r="H62"/>
    </row>
    <row r="63" spans="1:8">
      <c r="A63" t="e">
        <f>_xlfn.XLOOKUP(B63,Rotineiros!B$1:B$5000,Rotineiros!A$1:A$5000)</f>
        <v>#N/A</v>
      </c>
      <c r="B63" t="s">
        <v>13371</v>
      </c>
      <c r="C63" t="s">
        <v>13372</v>
      </c>
      <c r="E63" s="3" t="e">
        <f>_xlfn.XLOOKUP(A63,'Badge Arqueiro'!A$1:A$170,'Badge Arqueiro'!B$1:B$170,"0")</f>
        <v>#N/A</v>
      </c>
      <c r="F63" s="55" t="e">
        <f>_xlfn.XLOOKUP(A63,Comiters!A$1:A$999,Comiters!B$1:B$999,"0")</f>
        <v>#N/A</v>
      </c>
      <c r="H63"/>
    </row>
    <row r="64" spans="1:8">
      <c r="A64" t="str">
        <f>_xlfn.XLOOKUP(B64,Rotineiros!B$1:B$5000,Rotineiros!A$1:A$5000)</f>
        <v>C1328004</v>
      </c>
      <c r="B64" t="s">
        <v>13051</v>
      </c>
      <c r="C64" t="s">
        <v>13370</v>
      </c>
      <c r="D64" t="s">
        <v>13052</v>
      </c>
      <c r="E64" s="3" t="str">
        <f>_xlfn.XLOOKUP(A64,'Badge Arqueiro'!A$1:A$170,'Badge Arqueiro'!B$1:B$170,"0")</f>
        <v>0</v>
      </c>
      <c r="F64" s="55" t="str">
        <f>_xlfn.XLOOKUP(A64,Comiters!A$1:A$999,Comiters!B$1:B$999,"0")</f>
        <v>0</v>
      </c>
      <c r="H64"/>
    </row>
    <row r="65" spans="1:8">
      <c r="A65" t="str">
        <f>_xlfn.XLOOKUP(B65,Rotineiros!B$1:B$5000,Rotineiros!A$1:A$5000)</f>
        <v>F9456253</v>
      </c>
      <c r="B65" t="s">
        <v>11640</v>
      </c>
      <c r="C65" t="s">
        <v>13365</v>
      </c>
      <c r="D65" t="s">
        <v>11716</v>
      </c>
      <c r="E65" s="3" t="str">
        <f>_xlfn.XLOOKUP(A65,'Badge Arqueiro'!A$1:A$170,'Badge Arqueiro'!B$1:B$170,"0")</f>
        <v>0</v>
      </c>
      <c r="F65" s="55" t="str">
        <f>_xlfn.XLOOKUP(A65,Comiters!A$1:A$999,Comiters!B$1:B$999,"0")</f>
        <v>0</v>
      </c>
      <c r="H65"/>
    </row>
    <row r="66" spans="1:8" s="25" customFormat="1">
      <c r="A66" t="str">
        <f>_xlfn.XLOOKUP(B66,Rotineiros!B$1:B$5000,Rotineiros!A$1:A$5000)</f>
        <v>F3876828</v>
      </c>
      <c r="B66" t="s">
        <v>1022</v>
      </c>
      <c r="C66" t="s">
        <v>13364</v>
      </c>
      <c r="D66" t="s">
        <v>1024</v>
      </c>
      <c r="E66" s="3" t="str">
        <f>_xlfn.XLOOKUP(A66,'Badge Arqueiro'!A$1:A$170,'Badge Arqueiro'!B$1:B$170,"0")</f>
        <v>0</v>
      </c>
      <c r="F66" s="55" t="str">
        <f>_xlfn.XLOOKUP(A66,Comiters!A$1:A$999,Comiters!B$1:B$999,"0")</f>
        <v>0</v>
      </c>
      <c r="G66"/>
      <c r="H66"/>
    </row>
    <row r="67" spans="1:8">
      <c r="A67" t="str">
        <f>_xlfn.XLOOKUP(B67,Rotineiros!B$1:B$5000,Rotineiros!A$1:A$5000)</f>
        <v>C1323551</v>
      </c>
      <c r="B67" t="s">
        <v>74</v>
      </c>
      <c r="C67" t="s">
        <v>13410</v>
      </c>
      <c r="D67" t="s">
        <v>75</v>
      </c>
      <c r="E67" s="3" t="str">
        <f>_xlfn.XLOOKUP(A67,'Badge Arqueiro'!A$1:A$170,'Badge Arqueiro'!B$1:B$170,"0")</f>
        <v>0</v>
      </c>
      <c r="F67" s="55" t="str">
        <f>_xlfn.XLOOKUP(A67,Comiters!A$1:A$999,Comiters!B$1:B$999,"0")</f>
        <v>0</v>
      </c>
      <c r="H67"/>
    </row>
    <row r="68" spans="1:8">
      <c r="A68" t="str">
        <f>_xlfn.XLOOKUP(B68,Rotineiros!B$1:B$5000,Rotineiros!A$1:A$5000)</f>
        <v>F1200199</v>
      </c>
      <c r="B68" t="s">
        <v>144</v>
      </c>
      <c r="C68" t="s">
        <v>13363</v>
      </c>
      <c r="D68" t="s">
        <v>146</v>
      </c>
      <c r="E68" s="3" t="str">
        <f>_xlfn.XLOOKUP(A68,'Badge Arqueiro'!A$1:A$170,'Badge Arqueiro'!B$1:B$170,"0")</f>
        <v>0</v>
      </c>
      <c r="F68" s="55" t="str">
        <f>_xlfn.XLOOKUP(A68,Comiters!A$1:A$999,Comiters!B$1:B$999,"0")</f>
        <v>0</v>
      </c>
      <c r="H68"/>
    </row>
    <row r="69" spans="1:8">
      <c r="A69" t="str">
        <f>_xlfn.XLOOKUP(B69,Rotineiros!B$1:B$5000,Rotineiros!A$1:A$5000)</f>
        <v>F9085581</v>
      </c>
      <c r="B69" t="s">
        <v>13367</v>
      </c>
      <c r="C69" t="s">
        <v>13368</v>
      </c>
      <c r="D69" t="s">
        <v>13369</v>
      </c>
      <c r="E69" s="3">
        <f>_xlfn.XLOOKUP(A69,'Badge Arqueiro'!A$1:A$170,'Badge Arqueiro'!B$1:B$170,"0")</f>
        <v>1</v>
      </c>
      <c r="F69" s="55" t="str">
        <f>_xlfn.XLOOKUP(A69,Comiters!A$1:A$999,Comiters!B$1:B$999,"0")</f>
        <v>0</v>
      </c>
      <c r="H69"/>
    </row>
    <row r="70" spans="1:8">
      <c r="A70" t="str">
        <f>_xlfn.XLOOKUP(B70,Rotineiros!B$1:B$5000,Rotineiros!A$1:A$5000)</f>
        <v>F3335468</v>
      </c>
      <c r="B70" t="s">
        <v>13407</v>
      </c>
      <c r="C70" t="s">
        <v>13408</v>
      </c>
      <c r="D70" t="s">
        <v>13409</v>
      </c>
      <c r="E70" s="3" t="str">
        <f>_xlfn.XLOOKUP(A70,'Badge Arqueiro'!A$1:A$170,'Badge Arqueiro'!B$1:B$170,"0")</f>
        <v>0</v>
      </c>
      <c r="F70" s="55" t="str">
        <f>_xlfn.XLOOKUP(A70,Comiters!A$1:A$999,Comiters!B$1:B$999,"0")</f>
        <v>0</v>
      </c>
      <c r="H70"/>
    </row>
    <row r="71" spans="1:8">
      <c r="A71" t="str">
        <f>_xlfn.XLOOKUP(B71,Rotineiros!B$1:B$5000,Rotineiros!A$1:A$5000)</f>
        <v>C1316786</v>
      </c>
      <c r="B71" t="s">
        <v>13404</v>
      </c>
      <c r="C71" t="s">
        <v>13405</v>
      </c>
      <c r="D71" t="s">
        <v>13406</v>
      </c>
      <c r="E71" s="3" t="str">
        <f>_xlfn.XLOOKUP(A71,'Badge Arqueiro'!A$1:A$170,'Badge Arqueiro'!B$1:B$170,"0")</f>
        <v>0</v>
      </c>
      <c r="F71" s="55" t="str">
        <f>_xlfn.XLOOKUP(A71,Comiters!A$1:A$999,Comiters!B$1:B$999,"0")</f>
        <v>0</v>
      </c>
      <c r="H71"/>
    </row>
    <row r="72" spans="1:8">
      <c r="A72" t="str">
        <f>_xlfn.XLOOKUP(B72,Rotineiros!B$1:B$5000,Rotineiros!A$1:A$5000)</f>
        <v>C1326067</v>
      </c>
      <c r="B72" t="s">
        <v>1396</v>
      </c>
      <c r="D72" t="s">
        <v>1398</v>
      </c>
      <c r="E72" s="3">
        <f>_xlfn.XLOOKUP(A72,'Badge Arqueiro'!A$1:A$170,'Badge Arqueiro'!B$1:B$170,"0")</f>
        <v>1</v>
      </c>
      <c r="F72" s="55" t="str">
        <f>_xlfn.XLOOKUP(A72,Comiters!A$1:A$999,Comiters!B$1:B$999,"0")</f>
        <v>0</v>
      </c>
      <c r="H72"/>
    </row>
    <row r="73" spans="1:8">
      <c r="A73" t="str">
        <f>_xlfn.XLOOKUP(B73,Rotineiros!B$1:B$5000,Rotineiros!A$1:A$5000)</f>
        <v>F6330802</v>
      </c>
      <c r="B73" t="s">
        <v>1080</v>
      </c>
      <c r="D73" t="s">
        <v>1082</v>
      </c>
      <c r="E73" s="3" t="str">
        <f>_xlfn.XLOOKUP(A73,'Badge Arqueiro'!A$1:A$170,'Badge Arqueiro'!B$1:B$170,"0")</f>
        <v>0</v>
      </c>
      <c r="F73" s="55" t="str">
        <f>_xlfn.XLOOKUP(A73,Comiters!A$1:A$999,Comiters!B$1:B$999,"0")</f>
        <v>0</v>
      </c>
      <c r="H73"/>
    </row>
    <row r="74" spans="1:8">
      <c r="A74" t="str">
        <f>_xlfn.XLOOKUP(B74,Rotineiros!B$1:B$5000,Rotineiros!A$1:A$5000)</f>
        <v>F2258326</v>
      </c>
      <c r="B74" t="s">
        <v>175</v>
      </c>
      <c r="D74" t="s">
        <v>176</v>
      </c>
      <c r="E74" s="3" t="str">
        <f>_xlfn.XLOOKUP(A74,'Badge Arqueiro'!A$1:A$170,'Badge Arqueiro'!B$1:B$170,"0")</f>
        <v>0</v>
      </c>
      <c r="F74" s="55">
        <f>_xlfn.XLOOKUP(A74,Comiters!A$1:A$999,Comiters!B$1:B$999,"0")</f>
        <v>1</v>
      </c>
      <c r="H74"/>
    </row>
    <row r="75" spans="1:8">
      <c r="A75" t="str">
        <f>_xlfn.XLOOKUP(B75,Rotineiros!B$1:B$5000,Rotineiros!A$1:A$5000)</f>
        <v>C1329750</v>
      </c>
      <c r="B75" t="s">
        <v>12779</v>
      </c>
      <c r="D75" t="s">
        <v>12780</v>
      </c>
      <c r="E75" s="3" t="str">
        <f>_xlfn.XLOOKUP(A75,'Badge Arqueiro'!A$1:A$170,'Badge Arqueiro'!B$1:B$170,"0")</f>
        <v>0</v>
      </c>
      <c r="F75" s="55">
        <f>_xlfn.XLOOKUP(A75,Comiters!A$1:A$999,Comiters!B$1:B$999,"0")</f>
        <v>1</v>
      </c>
      <c r="H75"/>
    </row>
    <row r="76" spans="1:8">
      <c r="A76" t="str">
        <f>_xlfn.XLOOKUP(B76,Rotineiros!B$1:B$5000,Rotineiros!A$1:A$5000)</f>
        <v>F1704805</v>
      </c>
      <c r="B76" t="s">
        <v>449</v>
      </c>
      <c r="D76" t="s">
        <v>450</v>
      </c>
      <c r="E76" s="3" t="str">
        <f>_xlfn.XLOOKUP(A76,'Badge Arqueiro'!A$1:A$170,'Badge Arqueiro'!B$1:B$170,"0")</f>
        <v>0</v>
      </c>
      <c r="F76" s="55" t="str">
        <f>_xlfn.XLOOKUP(A76,Comiters!A$1:A$999,Comiters!B$1:B$999,"0")</f>
        <v>0</v>
      </c>
      <c r="H76"/>
    </row>
    <row r="77" spans="1:8">
      <c r="A77" t="str">
        <f>_xlfn.XLOOKUP(B77,Rotineiros!B$1:B$5000,Rotineiros!A$1:A$5000)</f>
        <v>C1321710</v>
      </c>
      <c r="B77" t="s">
        <v>4003</v>
      </c>
      <c r="D77" t="s">
        <v>4172</v>
      </c>
      <c r="E77" s="3" t="str">
        <f>_xlfn.XLOOKUP(A77,'Badge Arqueiro'!A$1:A$170,'Badge Arqueiro'!B$1:B$170,"0")</f>
        <v>0</v>
      </c>
      <c r="F77" s="55" t="str">
        <f>_xlfn.XLOOKUP(A77,Comiters!A$1:A$999,Comiters!B$1:B$999,"0")</f>
        <v>0</v>
      </c>
      <c r="H77"/>
    </row>
    <row r="78" spans="1:8">
      <c r="A78" t="str">
        <f>_xlfn.XLOOKUP(B78,Rotineiros!B$1:B$5000,Rotineiros!A$1:A$5000)</f>
        <v>F6769442</v>
      </c>
      <c r="B78" t="s">
        <v>1307</v>
      </c>
      <c r="D78" t="s">
        <v>1309</v>
      </c>
      <c r="E78" s="3" t="str">
        <f>_xlfn.XLOOKUP(A78,'Badge Arqueiro'!A$1:A$170,'Badge Arqueiro'!B$1:B$170,"0")</f>
        <v>0</v>
      </c>
      <c r="F78" s="55">
        <f>_xlfn.XLOOKUP(A78,Comiters!A$1:A$999,Comiters!B$1:B$999,"0")</f>
        <v>1</v>
      </c>
      <c r="H78"/>
    </row>
    <row r="79" spans="1:8">
      <c r="A79" t="str">
        <f>_xlfn.XLOOKUP(B79,Rotineiros!B$1:B$5000,Rotineiros!A$1:A$5000)</f>
        <v>F8115149</v>
      </c>
      <c r="B79" t="s">
        <v>2503</v>
      </c>
      <c r="D79" t="s">
        <v>2504</v>
      </c>
      <c r="E79" s="3" t="str">
        <f>_xlfn.XLOOKUP(A79,'Badge Arqueiro'!A$1:A$170,'Badge Arqueiro'!B$1:B$170,"0")</f>
        <v>0</v>
      </c>
      <c r="F79" s="55" t="str">
        <f>_xlfn.XLOOKUP(A79,Comiters!A$1:A$999,Comiters!B$1:B$999,"0")</f>
        <v>0</v>
      </c>
      <c r="H79"/>
    </row>
    <row r="80" spans="1:8">
      <c r="A80" t="str">
        <f>_xlfn.XLOOKUP(B80,Rotineiros!B$1:B$5000,Rotineiros!A$1:A$5000)</f>
        <v>F9711078</v>
      </c>
      <c r="B80" t="s">
        <v>1213</v>
      </c>
      <c r="D80" t="s">
        <v>1214</v>
      </c>
      <c r="E80" s="3" t="str">
        <f>_xlfn.XLOOKUP(A80,'Badge Arqueiro'!A$1:A$170,'Badge Arqueiro'!B$1:B$170,"0")</f>
        <v>0</v>
      </c>
      <c r="F80" s="55">
        <f>_xlfn.XLOOKUP(A80,Comiters!A$1:A$999,Comiters!B$1:B$999,"0")</f>
        <v>1</v>
      </c>
      <c r="H80"/>
    </row>
    <row r="81" spans="1:8">
      <c r="A81" t="str">
        <f>_xlfn.XLOOKUP(B81,Rotineiros!B$1:B$5000,Rotineiros!A$1:A$5000)</f>
        <v>F5954022</v>
      </c>
      <c r="B81" t="s">
        <v>295</v>
      </c>
      <c r="D81" t="s">
        <v>296</v>
      </c>
      <c r="E81" s="3" t="str">
        <f>_xlfn.XLOOKUP(A81,'Badge Arqueiro'!A$1:A$170,'Badge Arqueiro'!B$1:B$170,"0")</f>
        <v>0</v>
      </c>
      <c r="F81" s="55" t="str">
        <f>_xlfn.XLOOKUP(A81,Comiters!A$1:A$999,Comiters!B$1:B$999,"0")</f>
        <v>0</v>
      </c>
      <c r="H81"/>
    </row>
    <row r="82" spans="1:8">
      <c r="A82" t="str">
        <f>_xlfn.XLOOKUP(B82,Rotineiros!B$1:B$5000,Rotineiros!A$1:A$5000)</f>
        <v>C1325305</v>
      </c>
      <c r="B82" t="s">
        <v>70</v>
      </c>
      <c r="D82" t="s">
        <v>72</v>
      </c>
      <c r="E82" s="3" t="str">
        <f>_xlfn.XLOOKUP(A82,'Badge Arqueiro'!A$1:A$170,'Badge Arqueiro'!B$1:B$170,"0")</f>
        <v>0</v>
      </c>
      <c r="F82" s="55">
        <f>_xlfn.XLOOKUP(A82,Comiters!A$1:A$999,Comiters!B$1:B$999,"0")</f>
        <v>1</v>
      </c>
      <c r="H82"/>
    </row>
    <row r="83" spans="1:8">
      <c r="A83" t="str">
        <f>_xlfn.XLOOKUP(B83,Rotineiros!B$1:B$5000,Rotineiros!A$1:A$5000)</f>
        <v>C1318204</v>
      </c>
      <c r="B83" t="s">
        <v>3772</v>
      </c>
      <c r="D83" t="s">
        <v>3874</v>
      </c>
      <c r="E83" s="3" t="str">
        <f>_xlfn.XLOOKUP(A83,'Badge Arqueiro'!A$1:A$170,'Badge Arqueiro'!B$1:B$170,"0")</f>
        <v>0</v>
      </c>
      <c r="F83" s="55">
        <f>_xlfn.XLOOKUP(A83,Comiters!A$1:A$999,Comiters!B$1:B$999,"0")</f>
        <v>1</v>
      </c>
      <c r="H83"/>
    </row>
    <row r="84" spans="1:8">
      <c r="A84" t="str">
        <f>_xlfn.XLOOKUP(B84,Rotineiros!B$1:B$5000,Rotineiros!A$1:A$5000)</f>
        <v>F1230379</v>
      </c>
      <c r="B84" t="s">
        <v>723</v>
      </c>
      <c r="D84" t="s">
        <v>725</v>
      </c>
      <c r="E84" s="3" t="str">
        <f>_xlfn.XLOOKUP(A84,'Badge Arqueiro'!A$1:A$170,'Badge Arqueiro'!B$1:B$170,"0")</f>
        <v>0</v>
      </c>
      <c r="F84" s="55" t="str">
        <f>_xlfn.XLOOKUP(A84,Comiters!A$1:A$999,Comiters!B$1:B$999,"0")</f>
        <v>0</v>
      </c>
      <c r="H84"/>
    </row>
    <row r="85" spans="1:8">
      <c r="A85" t="str">
        <f>_xlfn.XLOOKUP(B85,Rotineiros!B$1:B$5000,Rotineiros!A$1:A$5000)</f>
        <v>F8596178</v>
      </c>
      <c r="B85" t="s">
        <v>1155</v>
      </c>
      <c r="D85" t="s">
        <v>1157</v>
      </c>
      <c r="E85" s="3" t="str">
        <f>_xlfn.XLOOKUP(A85,'Badge Arqueiro'!A$1:A$170,'Badge Arqueiro'!B$1:B$170,"0")</f>
        <v>0</v>
      </c>
      <c r="F85" s="55" t="str">
        <f>_xlfn.XLOOKUP(A85,Comiters!A$1:A$999,Comiters!B$1:B$999,"0")</f>
        <v>0</v>
      </c>
      <c r="H85"/>
    </row>
    <row r="86" spans="1:8">
      <c r="A86" t="str">
        <f>_xlfn.XLOOKUP(B86,Rotineiros!B$1:B$5000,Rotineiros!A$1:A$5000)</f>
        <v>F2756239</v>
      </c>
      <c r="B86" t="s">
        <v>7353</v>
      </c>
      <c r="D86" t="s">
        <v>12785</v>
      </c>
      <c r="E86" s="3" t="str">
        <f>_xlfn.XLOOKUP(A86,'Badge Arqueiro'!A$1:A$170,'Badge Arqueiro'!B$1:B$170,"0")</f>
        <v>0</v>
      </c>
      <c r="F86" s="55" t="str">
        <f>_xlfn.XLOOKUP(A86,Comiters!A$1:A$999,Comiters!B$1:B$999,"0")</f>
        <v>0</v>
      </c>
      <c r="H86"/>
    </row>
    <row r="87" spans="1:8">
      <c r="A87" t="str">
        <f>_xlfn.XLOOKUP(B87,Rotineiros!B$1:B$5000,Rotineiros!A$1:A$5000)</f>
        <v>C1325348</v>
      </c>
      <c r="B87" t="s">
        <v>12175</v>
      </c>
      <c r="D87" t="s">
        <v>12253</v>
      </c>
      <c r="E87" s="3" t="str">
        <f>_xlfn.XLOOKUP(A87,'Badge Arqueiro'!A$1:A$170,'Badge Arqueiro'!B$1:B$170,"0")</f>
        <v>0</v>
      </c>
      <c r="F87" s="55">
        <f>_xlfn.XLOOKUP(A87,Comiters!A$1:A$999,Comiters!B$1:B$999,"0")</f>
        <v>1</v>
      </c>
      <c r="H87"/>
    </row>
    <row r="88" spans="1:8">
      <c r="A88" t="str">
        <f>_xlfn.XLOOKUP(B88,Rotineiros!B$1:B$5000,Rotineiros!A$1:A$5000)</f>
        <v>C1328820</v>
      </c>
      <c r="B88" t="s">
        <v>12339</v>
      </c>
      <c r="D88" t="s">
        <v>12340</v>
      </c>
      <c r="E88" s="3" t="str">
        <f>_xlfn.XLOOKUP(A88,'Badge Arqueiro'!A$1:A$170,'Badge Arqueiro'!B$1:B$170,"0")</f>
        <v>0</v>
      </c>
      <c r="F88" s="55" t="str">
        <f>_xlfn.XLOOKUP(A88,Comiters!A$1:A$999,Comiters!B$1:B$999,"0")</f>
        <v>0</v>
      </c>
      <c r="H88"/>
    </row>
    <row r="89" spans="1:8">
      <c r="A89" t="str">
        <f>_xlfn.XLOOKUP(B89,Rotineiros!B$1:B$5000,Rotineiros!A$1:A$5000)</f>
        <v>C1328652</v>
      </c>
      <c r="B89" t="s">
        <v>11811</v>
      </c>
      <c r="D89" t="s">
        <v>11889</v>
      </c>
      <c r="E89" s="3" t="str">
        <f>_xlfn.XLOOKUP(A89,'Badge Arqueiro'!A$1:A$170,'Badge Arqueiro'!B$1:B$170,"0")</f>
        <v>0</v>
      </c>
      <c r="F89" s="55" t="str">
        <f>_xlfn.XLOOKUP(A89,Comiters!A$1:A$999,Comiters!B$1:B$999,"0")</f>
        <v>0</v>
      </c>
      <c r="H89"/>
    </row>
    <row r="90" spans="1:8">
      <c r="A90" t="str">
        <f>_xlfn.XLOOKUP(B90,Rotineiros!B$1:B$5000,Rotineiros!A$1:A$5000)</f>
        <v>C1321663</v>
      </c>
      <c r="B90" t="s">
        <v>2725</v>
      </c>
      <c r="D90" t="s">
        <v>4166</v>
      </c>
      <c r="E90" s="3" t="str">
        <f>_xlfn.XLOOKUP(A90,'Badge Arqueiro'!A$1:A$170,'Badge Arqueiro'!B$1:B$170,"0")</f>
        <v>0</v>
      </c>
      <c r="F90" s="55" t="str">
        <f>_xlfn.XLOOKUP(A90,Comiters!A$1:A$999,Comiters!B$1:B$999,"0")</f>
        <v>0</v>
      </c>
      <c r="H90"/>
    </row>
    <row r="91" spans="1:8">
      <c r="A91" t="str">
        <f>_xlfn.XLOOKUP(B91,Rotineiros!B$1:B$5000,Rotineiros!A$1:A$5000)</f>
        <v>F6874875</v>
      </c>
      <c r="B91" t="s">
        <v>13415</v>
      </c>
      <c r="D91" t="s">
        <v>13416</v>
      </c>
      <c r="E91" s="3" t="str">
        <f>_xlfn.XLOOKUP(A91,'Badge Arqueiro'!A$1:A$170,'Badge Arqueiro'!B$1:B$170,"0")</f>
        <v>0</v>
      </c>
      <c r="F91" s="55" t="str">
        <f>_xlfn.XLOOKUP(A91,Comiters!A$1:A$999,Comiters!B$1:B$999,"0")</f>
        <v>0</v>
      </c>
      <c r="H91"/>
    </row>
    <row r="92" spans="1:8" s="25" customFormat="1">
      <c r="A92" t="str">
        <f>_xlfn.XLOOKUP(B92,Rotineiros!B$1:B$5000,Rotineiros!A$1:A$5000)</f>
        <v>C1321705</v>
      </c>
      <c r="B92" t="s">
        <v>4018</v>
      </c>
      <c r="C92"/>
      <c r="D92" t="s">
        <v>4186</v>
      </c>
      <c r="E92" s="3" t="str">
        <f>_xlfn.XLOOKUP(A92,'Badge Arqueiro'!A$1:A$170,'Badge Arqueiro'!B$1:B$170,"0")</f>
        <v>0</v>
      </c>
      <c r="F92" s="55" t="str">
        <f>_xlfn.XLOOKUP(A92,Comiters!A$1:A$999,Comiters!B$1:B$999,"0")</f>
        <v>0</v>
      </c>
      <c r="G92"/>
      <c r="H92"/>
    </row>
    <row r="93" spans="1:8">
      <c r="A93" t="str">
        <f>_xlfn.XLOOKUP(B93,Rotineiros!B$1:B$5000,Rotineiros!A$1:A$5000)</f>
        <v>C1319617</v>
      </c>
      <c r="B93" t="s">
        <v>1945</v>
      </c>
      <c r="D93" t="s">
        <v>1946</v>
      </c>
      <c r="E93" s="3" t="str">
        <f>_xlfn.XLOOKUP(A93,'Badge Arqueiro'!A$1:A$170,'Badge Arqueiro'!B$1:B$170,"0")</f>
        <v>0</v>
      </c>
      <c r="F93" s="55" t="str">
        <f>_xlfn.XLOOKUP(A93,Comiters!A$1:A$999,Comiters!B$1:B$999,"0")</f>
        <v>0</v>
      </c>
      <c r="H93"/>
    </row>
    <row r="94" spans="1:8">
      <c r="A94" t="str">
        <f>_xlfn.XLOOKUP(B94,Rotineiros!B$1:B$5000,Rotineiros!A$1:A$5000)</f>
        <v>F2258578</v>
      </c>
      <c r="B94" t="s">
        <v>2657</v>
      </c>
      <c r="D94" t="s">
        <v>2659</v>
      </c>
      <c r="E94" s="3">
        <f>_xlfn.XLOOKUP(A94,'Badge Arqueiro'!A$1:A$170,'Badge Arqueiro'!B$1:B$170,"0")</f>
        <v>1</v>
      </c>
      <c r="F94" s="55">
        <f>_xlfn.XLOOKUP(A94,Comiters!A$1:A$999,Comiters!B$1:B$999,"0")</f>
        <v>1</v>
      </c>
      <c r="H94"/>
    </row>
    <row r="95" spans="1:8" s="25" customFormat="1">
      <c r="A95" t="str">
        <f>_xlfn.XLOOKUP(B95,Rotineiros!B$1:B$5000,Rotineiros!A$1:A$5000)</f>
        <v>C1324188</v>
      </c>
      <c r="B95" t="s">
        <v>11647</v>
      </c>
      <c r="C95"/>
      <c r="D95" t="s">
        <v>11724</v>
      </c>
      <c r="E95" s="3">
        <f>_xlfn.XLOOKUP(A95,'Badge Arqueiro'!A$1:A$170,'Badge Arqueiro'!B$1:B$170,"0")</f>
        <v>1</v>
      </c>
      <c r="F95" s="55" t="str">
        <f>_xlfn.XLOOKUP(A95,Comiters!A$1:A$999,Comiters!B$1:B$999,"0")</f>
        <v>0</v>
      </c>
      <c r="G95"/>
      <c r="H95"/>
    </row>
    <row r="96" spans="1:8" s="25" customFormat="1">
      <c r="A96" t="str">
        <f>_xlfn.XLOOKUP(B96,Rotineiros!B$1:B$5000,Rotineiros!A$1:A$5000)</f>
        <v>C1310597</v>
      </c>
      <c r="B96" t="s">
        <v>13046</v>
      </c>
      <c r="C96"/>
      <c r="D96" t="s">
        <v>13047</v>
      </c>
      <c r="E96" s="3" t="str">
        <f>_xlfn.XLOOKUP(A96,'Badge Arqueiro'!A$1:A$170,'Badge Arqueiro'!B$1:B$170,"0")</f>
        <v>0</v>
      </c>
      <c r="F96" s="55" t="str">
        <f>_xlfn.XLOOKUP(A96,Comiters!A$1:A$999,Comiters!B$1:B$999,"0")</f>
        <v>0</v>
      </c>
      <c r="G96"/>
      <c r="H96"/>
    </row>
    <row r="97" spans="1:8" s="25" customFormat="1">
      <c r="A97" t="str">
        <f>_xlfn.XLOOKUP(B97,Rotineiros!B$1:B$5000,Rotineiros!A$1:A$5000)</f>
        <v>C1325123</v>
      </c>
      <c r="B97" t="s">
        <v>11540</v>
      </c>
      <c r="C97"/>
      <c r="D97" t="s">
        <v>11599</v>
      </c>
      <c r="E97" s="3" t="str">
        <f>_xlfn.XLOOKUP(A97,'Badge Arqueiro'!A$1:A$170,'Badge Arqueiro'!B$1:B$170,"0")</f>
        <v>0</v>
      </c>
      <c r="F97" s="55" t="str">
        <f>_xlfn.XLOOKUP(A97,Comiters!A$1:A$999,Comiters!B$1:B$999,"0")</f>
        <v>0</v>
      </c>
      <c r="G97"/>
      <c r="H97"/>
    </row>
    <row r="98" spans="1:8" s="25" customFormat="1">
      <c r="A98" t="str">
        <f>_xlfn.XLOOKUP(B98,Rotineiros!B$1:B$5000,Rotineiros!A$1:A$5000)</f>
        <v>C1325365</v>
      </c>
      <c r="B98" t="s">
        <v>98</v>
      </c>
      <c r="C98"/>
      <c r="D98" t="s">
        <v>100</v>
      </c>
      <c r="E98" s="3" t="str">
        <f>_xlfn.XLOOKUP(A98,'Badge Arqueiro'!A$1:A$170,'Badge Arqueiro'!B$1:B$170,"0")</f>
        <v>0</v>
      </c>
      <c r="F98" s="55" t="str">
        <f>_xlfn.XLOOKUP(A98,Comiters!A$1:A$999,Comiters!B$1:B$999,"0")</f>
        <v>0</v>
      </c>
      <c r="G98"/>
      <c r="H98"/>
    </row>
    <row r="99" spans="1:8" s="25" customFormat="1">
      <c r="A99" t="e">
        <f>_xlfn.XLOOKUP(B99,Rotineiros!B$1:B$5000,Rotineiros!A$1:A$5000)</f>
        <v>#N/A</v>
      </c>
      <c r="B99" t="s">
        <v>13417</v>
      </c>
      <c r="C99"/>
      <c r="D99" t="s">
        <v>13418</v>
      </c>
      <c r="E99" s="3" t="e">
        <f>_xlfn.XLOOKUP(A99,'Badge Arqueiro'!A$1:A$170,'Badge Arqueiro'!B$1:B$170,"0")</f>
        <v>#N/A</v>
      </c>
      <c r="F99" s="55" t="e">
        <f>_xlfn.XLOOKUP(A99,Comiters!A$1:A$999,Comiters!B$1:B$999,"0")</f>
        <v>#N/A</v>
      </c>
      <c r="G99"/>
      <c r="H99"/>
    </row>
    <row r="100" spans="1:8" s="25" customFormat="1">
      <c r="A100" t="str">
        <f>_xlfn.XLOOKUP(B100,Rotineiros!B$1:B$5000,Rotineiros!A$1:A$5000)</f>
        <v>C1131855</v>
      </c>
      <c r="B100" t="s">
        <v>2992</v>
      </c>
      <c r="C100"/>
      <c r="D100" t="s">
        <v>3424</v>
      </c>
      <c r="E100" s="3" t="str">
        <f>_xlfn.XLOOKUP(A100,'Badge Arqueiro'!A$1:A$170,'Badge Arqueiro'!B$1:B$170,"0")</f>
        <v>0</v>
      </c>
      <c r="F100" s="55" t="str">
        <f>_xlfn.XLOOKUP(A100,Comiters!A$1:A$999,Comiters!B$1:B$999,"0")</f>
        <v>0</v>
      </c>
      <c r="G100"/>
      <c r="H100"/>
    </row>
    <row r="101" spans="1:8" s="25" customFormat="1">
      <c r="A101" t="e">
        <f>_xlfn.XLOOKUP(B101,Rotineiros!B$1:B$5000,Rotineiros!A$1:A$5000)</f>
        <v>#N/A</v>
      </c>
      <c r="B101" t="s">
        <v>13419</v>
      </c>
      <c r="C101"/>
      <c r="D101"/>
      <c r="E101" s="3" t="e">
        <f>_xlfn.XLOOKUP(A101,'Badge Arqueiro'!A$1:A$170,'Badge Arqueiro'!B$1:B$170,"0")</f>
        <v>#N/A</v>
      </c>
      <c r="F101" s="55" t="e">
        <f>_xlfn.XLOOKUP(A101,Comiters!A$1:A$999,Comiters!B$1:B$999,"0")</f>
        <v>#N/A</v>
      </c>
      <c r="G101"/>
      <c r="H101"/>
    </row>
    <row r="102" spans="1:8" s="25" customFormat="1">
      <c r="A102" t="str">
        <f>_xlfn.XLOOKUP(B102,Rotineiros!B$1:B$5000,Rotineiros!A$1:A$5000)</f>
        <v>C1326426</v>
      </c>
      <c r="B102" t="s">
        <v>3995</v>
      </c>
      <c r="C102"/>
      <c r="D102" t="s">
        <v>4162</v>
      </c>
      <c r="E102" s="3">
        <f>_xlfn.XLOOKUP(A102,'Badge Arqueiro'!A$1:A$170,'Badge Arqueiro'!B$1:B$170,"0")</f>
        <v>1</v>
      </c>
      <c r="F102" s="55">
        <f>_xlfn.XLOOKUP(A102,Comiters!A$1:A$999,Comiters!B$1:B$999,"0")</f>
        <v>1</v>
      </c>
      <c r="G102"/>
      <c r="H102"/>
    </row>
    <row r="103" spans="1:8" s="25" customFormat="1">
      <c r="A103" t="str">
        <f>_xlfn.XLOOKUP(B103,Rotineiros!B$1:B$5000,Rotineiros!A$1:A$5000)</f>
        <v>F2872007</v>
      </c>
      <c r="B103" t="s">
        <v>220</v>
      </c>
      <c r="C103"/>
      <c r="D103" t="s">
        <v>222</v>
      </c>
      <c r="E103" s="3" t="str">
        <f>_xlfn.XLOOKUP(A103,'Badge Arqueiro'!A$1:A$170,'Badge Arqueiro'!B$1:B$170,"0")</f>
        <v>0</v>
      </c>
      <c r="F103" s="55" t="str">
        <f>_xlfn.XLOOKUP(A103,Comiters!A$1:A$999,Comiters!B$1:B$999,"0")</f>
        <v>0</v>
      </c>
      <c r="G103"/>
      <c r="H103"/>
    </row>
    <row r="104" spans="1:8" s="25" customFormat="1">
      <c r="A104"/>
      <c r="B104"/>
      <c r="C104"/>
      <c r="D104"/>
      <c r="E104" s="3" t="str">
        <f>_xlfn.XLOOKUP(A104,'Badge Arqueiro'!A$1:A$170,'Badge Arqueiro'!B$1:B$170,"0")</f>
        <v>0</v>
      </c>
      <c r="F104" s="55" t="str">
        <f>_xlfn.XLOOKUP(A104,Comiters!A$1:A$999,Comiters!B$1:B$999,"0")</f>
        <v>0</v>
      </c>
      <c r="G104"/>
      <c r="H104"/>
    </row>
    <row r="105" spans="1:8" s="25" customFormat="1">
      <c r="A105"/>
      <c r="B105"/>
      <c r="C105"/>
      <c r="D105"/>
      <c r="E105" s="3" t="str">
        <f>_xlfn.XLOOKUP(A105,'Badge Arqueiro'!A$1:A$170,'Badge Arqueiro'!B$1:B$170,"0")</f>
        <v>0</v>
      </c>
      <c r="F105" s="55" t="str">
        <f>_xlfn.XLOOKUP(A105,Comiters!A$1:A$999,Comiters!B$1:B$999,"0")</f>
        <v>0</v>
      </c>
      <c r="G105"/>
      <c r="H105"/>
    </row>
    <row r="106" spans="1:8" s="25" customFormat="1">
      <c r="A106"/>
      <c r="B106"/>
      <c r="C106"/>
      <c r="D106"/>
      <c r="E106" s="3" t="str">
        <f>_xlfn.XLOOKUP(A106,'Badge Arqueiro'!A$1:A$170,'Badge Arqueiro'!B$1:B$170,"0")</f>
        <v>0</v>
      </c>
      <c r="F106" s="55" t="str">
        <f>_xlfn.XLOOKUP(A106,Comiters!A$1:A$999,Comiters!B$1:B$999,"0")</f>
        <v>0</v>
      </c>
      <c r="G106"/>
      <c r="H106"/>
    </row>
    <row r="107" spans="1:8" s="25" customFormat="1">
      <c r="A107"/>
      <c r="B107"/>
      <c r="C107"/>
      <c r="D107"/>
      <c r="E107" s="3" t="str">
        <f>_xlfn.XLOOKUP(A107,'Badge Arqueiro'!A$1:A$170,'Badge Arqueiro'!B$1:B$170,"0")</f>
        <v>0</v>
      </c>
      <c r="F107" s="55" t="str">
        <f>_xlfn.XLOOKUP(A107,Comiters!A$1:A$999,Comiters!B$1:B$999,"0")</f>
        <v>0</v>
      </c>
      <c r="G107"/>
      <c r="H107"/>
    </row>
    <row r="108" spans="1:8" s="25" customFormat="1">
      <c r="A108"/>
      <c r="B108"/>
      <c r="C108"/>
      <c r="D108"/>
      <c r="E108" s="3" t="str">
        <f>_xlfn.XLOOKUP(A108,'Badge Arqueiro'!A$1:A$170,'Badge Arqueiro'!B$1:B$170,"0")</f>
        <v>0</v>
      </c>
      <c r="F108" s="55" t="str">
        <f>_xlfn.XLOOKUP(A108,Comiters!A$1:A$999,Comiters!B$1:B$999,"0")</f>
        <v>0</v>
      </c>
      <c r="G108"/>
      <c r="H108"/>
    </row>
    <row r="109" spans="1:8" s="25" customFormat="1">
      <c r="A109"/>
      <c r="B109"/>
      <c r="C109"/>
      <c r="D109"/>
      <c r="E109" s="3"/>
      <c r="F109" s="55"/>
      <c r="G109"/>
      <c r="H109"/>
    </row>
    <row r="110" spans="1:8" s="25" customFormat="1">
      <c r="A110"/>
      <c r="B110"/>
      <c r="C110"/>
      <c r="D110"/>
      <c r="E110" s="3"/>
      <c r="F110" s="55"/>
      <c r="G110"/>
      <c r="H110"/>
    </row>
    <row r="111" spans="1:8" s="25" customFormat="1">
      <c r="A111"/>
      <c r="B111"/>
      <c r="C111"/>
      <c r="D111"/>
      <c r="E111" s="3"/>
      <c r="F111" s="55"/>
      <c r="G111"/>
      <c r="H111"/>
    </row>
    <row r="112" spans="1:8" s="25" customFormat="1">
      <c r="A112"/>
      <c r="B112"/>
      <c r="C112"/>
      <c r="D112"/>
      <c r="E112" s="3"/>
      <c r="F112" s="55"/>
      <c r="G112"/>
      <c r="H112"/>
    </row>
    <row r="113" spans="1:8" s="25" customFormat="1">
      <c r="A113"/>
      <c r="B113"/>
      <c r="C113"/>
      <c r="D113"/>
      <c r="E113" s="3" t="e">
        <f>SUM(E4:E87)</f>
        <v>#N/A</v>
      </c>
      <c r="F113" s="3" t="e">
        <f>SUM(F4:F87)</f>
        <v>#N/A</v>
      </c>
      <c r="G113"/>
      <c r="H113"/>
    </row>
    <row r="114" spans="1:8" s="25" customFormat="1">
      <c r="A114"/>
      <c r="B114"/>
      <c r="C114"/>
      <c r="D114"/>
      <c r="E114" s="3"/>
      <c r="F114" s="55"/>
      <c r="G114"/>
      <c r="H114"/>
    </row>
    <row r="115" spans="1:8" s="25" customFormat="1">
      <c r="A115"/>
      <c r="B115"/>
      <c r="C115"/>
      <c r="D115"/>
      <c r="E115" s="3"/>
      <c r="F115" s="55"/>
      <c r="G115"/>
      <c r="H115"/>
    </row>
    <row r="116" spans="1:8" s="25" customFormat="1">
      <c r="A116"/>
      <c r="B116"/>
      <c r="C116"/>
      <c r="D116"/>
      <c r="E116" s="3"/>
      <c r="F116" s="55"/>
      <c r="G116"/>
      <c r="H116"/>
    </row>
    <row r="117" spans="1:8" s="25" customFormat="1">
      <c r="A117"/>
      <c r="B117"/>
      <c r="C117"/>
      <c r="D117"/>
      <c r="E117" s="3"/>
      <c r="F117" s="55"/>
      <c r="G117"/>
      <c r="H117"/>
    </row>
    <row r="118" spans="1:8" s="25" customFormat="1">
      <c r="A118"/>
      <c r="B118"/>
      <c r="C118"/>
      <c r="D118"/>
      <c r="E118" s="3"/>
      <c r="F118" s="55"/>
      <c r="G118"/>
      <c r="H118"/>
    </row>
    <row r="119" spans="1:8" s="25" customFormat="1">
      <c r="A119"/>
      <c r="B119"/>
      <c r="C119"/>
      <c r="D119"/>
      <c r="E119" s="3"/>
      <c r="F119" s="55"/>
      <c r="G119"/>
      <c r="H119"/>
    </row>
    <row r="120" spans="1:8" s="25" customFormat="1">
      <c r="A120"/>
      <c r="B120"/>
      <c r="C120"/>
      <c r="D120"/>
      <c r="E120" s="3"/>
      <c r="F120" s="55"/>
      <c r="G120"/>
      <c r="H120"/>
    </row>
    <row r="121" spans="1:8" s="25" customFormat="1">
      <c r="A121"/>
      <c r="B121"/>
      <c r="C121"/>
      <c r="D121"/>
      <c r="E121" s="3"/>
      <c r="F121" s="55"/>
      <c r="G121"/>
      <c r="H121"/>
    </row>
    <row r="122" spans="1:8" s="25" customFormat="1">
      <c r="A122"/>
      <c r="B122"/>
      <c r="C122"/>
      <c r="D122"/>
      <c r="E122" s="3"/>
      <c r="F122" s="55"/>
      <c r="G122"/>
      <c r="H122"/>
    </row>
    <row r="123" spans="1:8" s="25" customFormat="1">
      <c r="A123"/>
      <c r="B123"/>
      <c r="C123"/>
      <c r="D123"/>
      <c r="E123" s="3"/>
      <c r="F123" s="55"/>
      <c r="G123"/>
      <c r="H123"/>
    </row>
    <row r="124" spans="1:8" s="25" customFormat="1">
      <c r="A124"/>
      <c r="B124"/>
      <c r="C124"/>
      <c r="D124"/>
      <c r="E124" s="3"/>
      <c r="F124" s="55"/>
      <c r="G124"/>
      <c r="H124"/>
    </row>
    <row r="125" spans="1:8" s="25" customFormat="1">
      <c r="A125"/>
      <c r="B125"/>
      <c r="C125"/>
      <c r="D125"/>
      <c r="E125" s="3"/>
      <c r="F125" s="55"/>
      <c r="G125"/>
      <c r="H125"/>
    </row>
    <row r="126" spans="1:8" s="25" customFormat="1">
      <c r="A126"/>
      <c r="B126"/>
      <c r="C126"/>
      <c r="D126"/>
      <c r="E126" s="3"/>
      <c r="F126" s="55"/>
      <c r="G126"/>
      <c r="H126"/>
    </row>
    <row r="127" spans="1:8" s="25" customFormat="1">
      <c r="A127"/>
      <c r="B127"/>
      <c r="C127"/>
      <c r="D127"/>
      <c r="E127" s="3"/>
      <c r="F127" s="55"/>
      <c r="G127"/>
      <c r="H127"/>
    </row>
    <row r="128" spans="1:8" s="25" customFormat="1">
      <c r="A128"/>
      <c r="B128"/>
      <c r="C128"/>
      <c r="D128"/>
      <c r="E128" s="3"/>
      <c r="F128" s="55"/>
      <c r="G128"/>
      <c r="H128"/>
    </row>
    <row r="129" spans="1:8" s="25" customFormat="1">
      <c r="A129"/>
      <c r="B129"/>
      <c r="C129"/>
      <c r="D129"/>
      <c r="E129" s="3"/>
      <c r="F129" s="55"/>
      <c r="G129"/>
      <c r="H129"/>
    </row>
    <row r="130" spans="1:8" s="25" customFormat="1">
      <c r="A130"/>
      <c r="B130"/>
      <c r="C130"/>
      <c r="D130"/>
      <c r="E130" s="3"/>
      <c r="F130" s="55"/>
      <c r="G130"/>
      <c r="H130"/>
    </row>
    <row r="131" spans="1:8" s="25" customFormat="1">
      <c r="A131"/>
      <c r="B131"/>
      <c r="C131"/>
      <c r="D131"/>
      <c r="E131" s="3"/>
      <c r="F131" s="55"/>
      <c r="G131"/>
      <c r="H131"/>
    </row>
    <row r="132" spans="1:8" s="25" customFormat="1">
      <c r="A132"/>
      <c r="B132"/>
      <c r="C132"/>
      <c r="D132"/>
      <c r="E132" s="3"/>
      <c r="F132" s="55"/>
      <c r="G132"/>
      <c r="H132"/>
    </row>
    <row r="133" spans="1:8" s="25" customFormat="1">
      <c r="A133"/>
      <c r="B133"/>
      <c r="C133"/>
      <c r="D133"/>
      <c r="E133" s="3"/>
      <c r="F133" s="55"/>
      <c r="G133"/>
      <c r="H133"/>
    </row>
    <row r="134" spans="1:8" s="25" customFormat="1">
      <c r="A134"/>
      <c r="B134"/>
      <c r="C134"/>
      <c r="D134"/>
      <c r="E134" s="3"/>
      <c r="F134" s="55"/>
      <c r="G134"/>
      <c r="H134"/>
    </row>
    <row r="135" spans="1:8" s="25" customFormat="1">
      <c r="A135"/>
      <c r="B135"/>
      <c r="C135"/>
      <c r="D135"/>
      <c r="E135" s="3"/>
      <c r="F135" s="55"/>
      <c r="G135"/>
      <c r="H135"/>
    </row>
    <row r="136" spans="1:8" s="25" customFormat="1">
      <c r="A136"/>
      <c r="B136"/>
      <c r="C136"/>
      <c r="D136"/>
      <c r="E136" s="3"/>
      <c r="F136" s="55"/>
      <c r="G136"/>
      <c r="H136"/>
    </row>
    <row r="137" spans="1:8" s="25" customFormat="1">
      <c r="A137"/>
      <c r="B137"/>
      <c r="C137"/>
      <c r="D137"/>
      <c r="E137" s="3"/>
      <c r="F137" s="55"/>
      <c r="G137"/>
      <c r="H137"/>
    </row>
    <row r="138" spans="1:8" s="25" customFormat="1">
      <c r="A138"/>
      <c r="B138"/>
      <c r="C138"/>
      <c r="D138"/>
      <c r="E138" s="3"/>
      <c r="F138" s="55"/>
      <c r="G138"/>
      <c r="H138"/>
    </row>
    <row r="139" spans="1:8" s="25" customFormat="1">
      <c r="A139"/>
      <c r="B139"/>
      <c r="C139"/>
      <c r="D139"/>
      <c r="E139" s="3"/>
      <c r="F139" s="55"/>
      <c r="G139"/>
      <c r="H139"/>
    </row>
    <row r="140" spans="1:8" s="25" customFormat="1">
      <c r="A140"/>
      <c r="B140"/>
      <c r="C140"/>
      <c r="D140"/>
      <c r="E140" s="3"/>
      <c r="F140" s="55"/>
      <c r="G140"/>
      <c r="H140"/>
    </row>
    <row r="141" spans="1:8" s="25" customFormat="1">
      <c r="A141"/>
      <c r="B141"/>
      <c r="C141"/>
      <c r="D141"/>
      <c r="E141" s="3"/>
      <c r="F141" s="55"/>
      <c r="G141"/>
      <c r="H141"/>
    </row>
    <row r="142" spans="1:8" s="25" customFormat="1">
      <c r="A142"/>
      <c r="B142"/>
      <c r="C142"/>
      <c r="D142"/>
      <c r="E142" s="3"/>
      <c r="F142" s="55"/>
      <c r="G142"/>
      <c r="H142"/>
    </row>
    <row r="143" spans="1:8" s="25" customFormat="1">
      <c r="A143"/>
      <c r="B143"/>
      <c r="C143"/>
      <c r="D143"/>
      <c r="E143" s="3"/>
      <c r="F143" s="55"/>
      <c r="G143"/>
      <c r="H143"/>
    </row>
    <row r="144" spans="1:8" s="25" customFormat="1">
      <c r="A144"/>
      <c r="B144"/>
      <c r="C144"/>
      <c r="D144"/>
      <c r="E144" s="3"/>
      <c r="F144" s="55"/>
      <c r="G144"/>
      <c r="H144"/>
    </row>
    <row r="145" spans="1:8" s="25" customFormat="1">
      <c r="A145"/>
      <c r="B145"/>
      <c r="C145"/>
      <c r="D145"/>
      <c r="E145" s="3"/>
      <c r="F145" s="55"/>
      <c r="G145"/>
      <c r="H145"/>
    </row>
    <row r="146" spans="1:8" s="25" customFormat="1">
      <c r="A146"/>
      <c r="B146"/>
      <c r="C146"/>
      <c r="D146"/>
      <c r="E146" s="3"/>
      <c r="F146" s="55"/>
      <c r="G146"/>
      <c r="H146"/>
    </row>
    <row r="147" spans="1:8" s="25" customFormat="1">
      <c r="A147"/>
      <c r="B147"/>
      <c r="C147"/>
      <c r="D147"/>
      <c r="E147" s="3"/>
      <c r="F147" s="55"/>
      <c r="G147"/>
      <c r="H147"/>
    </row>
    <row r="148" spans="1:8" s="25" customFormat="1">
      <c r="A148"/>
      <c r="B148"/>
      <c r="C148"/>
      <c r="D148"/>
      <c r="E148" s="3"/>
      <c r="F148" s="55"/>
      <c r="G148"/>
      <c r="H148"/>
    </row>
    <row r="149" spans="1:8" s="25" customFormat="1">
      <c r="A149"/>
      <c r="B149"/>
      <c r="C149"/>
      <c r="D149"/>
      <c r="E149" s="3"/>
      <c r="F149" s="55"/>
      <c r="G149"/>
      <c r="H149"/>
    </row>
    <row r="150" spans="1:8" s="25" customFormat="1">
      <c r="A150"/>
      <c r="B150"/>
      <c r="C150"/>
      <c r="D150"/>
      <c r="E150" s="3"/>
      <c r="F150" s="55"/>
      <c r="G150"/>
      <c r="H150"/>
    </row>
    <row r="151" spans="1:8" s="25" customFormat="1">
      <c r="A151"/>
      <c r="B151"/>
      <c r="C151"/>
      <c r="D151"/>
      <c r="E151" s="3"/>
      <c r="F151" s="55"/>
      <c r="G151"/>
      <c r="H151"/>
    </row>
    <row r="152" spans="1:8" s="25" customFormat="1">
      <c r="A152"/>
      <c r="B152"/>
      <c r="C152"/>
      <c r="D152"/>
      <c r="E152" s="3"/>
      <c r="F152" s="55"/>
      <c r="G152"/>
      <c r="H152"/>
    </row>
    <row r="153" spans="1:8" s="25" customFormat="1">
      <c r="A153"/>
      <c r="B153"/>
      <c r="C153"/>
      <c r="D153"/>
      <c r="E153" s="3"/>
      <c r="F153" s="55"/>
      <c r="G153"/>
      <c r="H153"/>
    </row>
    <row r="154" spans="1:8" s="25" customFormat="1">
      <c r="A154"/>
      <c r="B154"/>
      <c r="C154"/>
      <c r="D154"/>
      <c r="E154" s="3"/>
      <c r="F154" s="55"/>
      <c r="G154"/>
      <c r="H154"/>
    </row>
    <row r="155" spans="1:8" s="25" customFormat="1">
      <c r="A155"/>
      <c r="B155"/>
      <c r="C155"/>
      <c r="D155"/>
      <c r="E155" s="3"/>
      <c r="F155" s="55"/>
      <c r="G155"/>
      <c r="H155"/>
    </row>
    <row r="156" spans="1:8" s="25" customFormat="1">
      <c r="A156"/>
      <c r="B156"/>
      <c r="C156"/>
      <c r="D156"/>
      <c r="E156" s="3"/>
      <c r="F156" s="55"/>
      <c r="G156"/>
      <c r="H156"/>
    </row>
    <row r="157" spans="1:8" s="25" customFormat="1">
      <c r="A157"/>
      <c r="B157"/>
      <c r="C157"/>
      <c r="D157"/>
      <c r="E157" s="3"/>
      <c r="F157" s="55"/>
      <c r="G157"/>
      <c r="H157"/>
    </row>
    <row r="158" spans="1:8" s="25" customFormat="1">
      <c r="A158"/>
      <c r="B158"/>
      <c r="C158"/>
      <c r="D158"/>
      <c r="E158" s="3"/>
      <c r="F158" s="55"/>
      <c r="G158"/>
      <c r="H158"/>
    </row>
    <row r="159" spans="1:8" s="25" customFormat="1">
      <c r="A159"/>
      <c r="B159"/>
      <c r="C159"/>
      <c r="D159"/>
      <c r="E159" s="3"/>
      <c r="F159" s="55"/>
      <c r="G159"/>
      <c r="H159"/>
    </row>
    <row r="160" spans="1:8" s="25" customFormat="1">
      <c r="A160"/>
      <c r="B160"/>
      <c r="C160"/>
      <c r="D160"/>
      <c r="E160" s="3"/>
      <c r="F160" s="55"/>
      <c r="G160"/>
      <c r="H160"/>
    </row>
    <row r="161" spans="1:8" s="25" customFormat="1">
      <c r="A161"/>
      <c r="B161"/>
      <c r="C161"/>
      <c r="D161"/>
      <c r="E161" s="3"/>
      <c r="F161" s="55"/>
      <c r="G161"/>
      <c r="H161"/>
    </row>
    <row r="162" spans="1:8" s="25" customFormat="1">
      <c r="A162"/>
      <c r="B162"/>
      <c r="C162"/>
      <c r="D162"/>
      <c r="E162" s="3"/>
      <c r="F162" s="55"/>
      <c r="G162"/>
      <c r="H162"/>
    </row>
    <row r="163" spans="1:8" s="25" customFormat="1">
      <c r="A163"/>
      <c r="B163"/>
      <c r="C163"/>
      <c r="D163"/>
      <c r="E163" s="3"/>
      <c r="F163" s="55"/>
      <c r="G163"/>
      <c r="H163"/>
    </row>
    <row r="164" spans="1:8" s="25" customFormat="1">
      <c r="A164"/>
      <c r="B164"/>
      <c r="C164"/>
      <c r="D164"/>
      <c r="E164" s="3"/>
      <c r="F164" s="55"/>
      <c r="G164"/>
      <c r="H164"/>
    </row>
    <row r="165" spans="1:8" s="25" customFormat="1">
      <c r="A165"/>
      <c r="B165"/>
      <c r="C165"/>
      <c r="D165"/>
      <c r="E165" s="3"/>
      <c r="F165" s="55"/>
      <c r="G165"/>
      <c r="H165"/>
    </row>
    <row r="166" spans="1:8" s="25" customFormat="1">
      <c r="A166"/>
      <c r="B166"/>
      <c r="C166"/>
      <c r="D166"/>
      <c r="E166" s="3"/>
      <c r="F166" s="55"/>
      <c r="G166"/>
      <c r="H166"/>
    </row>
    <row r="167" spans="1:8" s="25" customFormat="1">
      <c r="A167"/>
      <c r="B167"/>
      <c r="C167"/>
      <c r="D167"/>
      <c r="E167" s="3"/>
      <c r="F167" s="55"/>
      <c r="G167"/>
      <c r="H167"/>
    </row>
    <row r="168" spans="1:8" s="25" customFormat="1">
      <c r="A168"/>
      <c r="B168"/>
      <c r="C168"/>
      <c r="D168"/>
      <c r="E168" s="3"/>
      <c r="F168" s="55"/>
      <c r="G168"/>
      <c r="H168"/>
    </row>
    <row r="169" spans="1:8" s="25" customFormat="1">
      <c r="A169"/>
      <c r="B169"/>
      <c r="C169"/>
      <c r="D169"/>
      <c r="E169" s="3"/>
      <c r="F169" s="55"/>
      <c r="G169"/>
      <c r="H169"/>
    </row>
    <row r="170" spans="1:8" s="25" customFormat="1">
      <c r="A170"/>
      <c r="B170"/>
      <c r="C170"/>
      <c r="D170"/>
      <c r="E170" s="3"/>
      <c r="F170" s="55"/>
      <c r="G170"/>
      <c r="H170"/>
    </row>
    <row r="171" spans="1:8" s="25" customFormat="1">
      <c r="A171"/>
      <c r="B171"/>
      <c r="C171"/>
      <c r="D171"/>
      <c r="E171" s="3"/>
      <c r="F171" s="55"/>
      <c r="G171"/>
      <c r="H171"/>
    </row>
    <row r="172" spans="1:8" s="25" customFormat="1">
      <c r="A172"/>
      <c r="B172"/>
      <c r="C172"/>
      <c r="D172"/>
      <c r="E172" s="3"/>
      <c r="F172" s="55"/>
      <c r="G172"/>
      <c r="H172"/>
    </row>
    <row r="173" spans="1:8" s="25" customFormat="1">
      <c r="A173"/>
      <c r="B173"/>
      <c r="C173"/>
      <c r="D173"/>
      <c r="E173" s="3"/>
      <c r="F173" s="55"/>
      <c r="G173"/>
      <c r="H173"/>
    </row>
    <row r="174" spans="1:8" s="25" customFormat="1">
      <c r="A174"/>
      <c r="B174"/>
      <c r="C174"/>
      <c r="D174"/>
      <c r="E174" s="3"/>
      <c r="F174" s="55"/>
      <c r="G174"/>
      <c r="H174"/>
    </row>
    <row r="175" spans="1:8" s="25" customFormat="1">
      <c r="A175"/>
      <c r="B175"/>
      <c r="C175"/>
      <c r="D175"/>
      <c r="E175" s="3"/>
      <c r="F175" s="55"/>
      <c r="G175"/>
      <c r="H175"/>
    </row>
    <row r="176" spans="1:8" s="25" customFormat="1">
      <c r="A176"/>
      <c r="B176"/>
      <c r="C176"/>
      <c r="D176"/>
      <c r="E176" s="3"/>
      <c r="F176" s="55"/>
      <c r="G176"/>
      <c r="H176"/>
    </row>
    <row r="177" spans="1:8" s="25" customFormat="1">
      <c r="A177"/>
      <c r="B177"/>
      <c r="C177"/>
      <c r="D177"/>
      <c r="E177" s="3"/>
      <c r="F177" s="55"/>
      <c r="G177"/>
      <c r="H177"/>
    </row>
    <row r="178" spans="1:8" s="25" customFormat="1">
      <c r="A178"/>
      <c r="B178"/>
      <c r="C178"/>
      <c r="D178"/>
      <c r="E178" s="3"/>
      <c r="F178" s="55"/>
      <c r="G178"/>
      <c r="H178"/>
    </row>
    <row r="179" spans="1:8" s="25" customFormat="1">
      <c r="A179"/>
      <c r="B179"/>
      <c r="C179"/>
      <c r="D179"/>
      <c r="E179" s="3"/>
      <c r="F179" s="55"/>
      <c r="G179"/>
      <c r="H179"/>
    </row>
    <row r="180" spans="1:8" s="25" customFormat="1">
      <c r="A180"/>
      <c r="B180"/>
      <c r="C180"/>
      <c r="D180"/>
      <c r="E180" s="3"/>
      <c r="F180" s="55"/>
      <c r="G180"/>
      <c r="H180"/>
    </row>
    <row r="181" spans="1:8" s="25" customFormat="1">
      <c r="A181"/>
      <c r="B181"/>
      <c r="C181"/>
      <c r="D181"/>
      <c r="E181" s="3"/>
      <c r="F181" s="55"/>
      <c r="G181"/>
      <c r="H181"/>
    </row>
    <row r="182" spans="1:8" s="25" customFormat="1">
      <c r="A182"/>
      <c r="B182"/>
      <c r="C182"/>
      <c r="D182"/>
      <c r="E182" s="3"/>
      <c r="F182" s="55"/>
      <c r="G182"/>
      <c r="H182"/>
    </row>
    <row r="183" spans="1:8" s="25" customFormat="1">
      <c r="A183"/>
      <c r="B183"/>
      <c r="C183"/>
      <c r="D183"/>
      <c r="E183" s="3"/>
      <c r="F183" s="55"/>
      <c r="G183"/>
      <c r="H183"/>
    </row>
    <row r="184" spans="1:8" s="25" customFormat="1">
      <c r="A184"/>
      <c r="B184"/>
      <c r="C184"/>
      <c r="D184"/>
      <c r="E184" s="3"/>
      <c r="F184" s="55"/>
      <c r="G184"/>
      <c r="H184"/>
    </row>
    <row r="185" spans="1:8" s="25" customFormat="1">
      <c r="A185"/>
      <c r="B185"/>
      <c r="C185"/>
      <c r="D185"/>
      <c r="E185" s="3"/>
      <c r="F185" s="55"/>
      <c r="G185"/>
      <c r="H185"/>
    </row>
    <row r="186" spans="1:8" s="25" customFormat="1">
      <c r="A186"/>
      <c r="B186"/>
      <c r="C186"/>
      <c r="D186"/>
      <c r="E186" s="3"/>
      <c r="F186" s="55"/>
      <c r="G186"/>
      <c r="H186"/>
    </row>
    <row r="187" spans="1:8" s="25" customFormat="1">
      <c r="A187"/>
      <c r="B187"/>
      <c r="C187"/>
      <c r="D187"/>
      <c r="E187" s="3"/>
      <c r="F187" s="3"/>
      <c r="G187"/>
      <c r="H187"/>
    </row>
    <row r="188" spans="1:8" s="25" customFormat="1">
      <c r="A188"/>
      <c r="B188"/>
      <c r="C188"/>
      <c r="D188"/>
      <c r="E188" s="3"/>
      <c r="F188" s="55"/>
      <c r="G188"/>
      <c r="H188"/>
    </row>
    <row r="189" spans="1:8" s="25" customFormat="1">
      <c r="A189"/>
      <c r="B189"/>
      <c r="C189"/>
      <c r="D189"/>
      <c r="E189" s="3"/>
      <c r="F189" s="55"/>
      <c r="G189"/>
      <c r="H189"/>
    </row>
    <row r="190" spans="1:8" s="25" customFormat="1">
      <c r="A190"/>
      <c r="B190"/>
      <c r="C190"/>
      <c r="D190"/>
      <c r="E190" s="3"/>
      <c r="F190" s="3"/>
      <c r="G190"/>
      <c r="H190"/>
    </row>
    <row r="191" spans="1:8" s="25" customFormat="1">
      <c r="A191"/>
      <c r="B191"/>
      <c r="C191"/>
      <c r="D191"/>
      <c r="E191" s="3"/>
      <c r="F191" s="55"/>
      <c r="G191"/>
      <c r="H191"/>
    </row>
    <row r="192" spans="1:8" s="25" customFormat="1">
      <c r="A192"/>
      <c r="B192"/>
      <c r="C192"/>
      <c r="D192"/>
      <c r="E192" s="3"/>
      <c r="F192" s="55"/>
      <c r="G192"/>
      <c r="H192"/>
    </row>
    <row r="193" spans="1:8" s="25" customFormat="1">
      <c r="A193"/>
      <c r="B193"/>
      <c r="C193"/>
      <c r="D193"/>
      <c r="E193" s="3"/>
      <c r="F193" s="55"/>
      <c r="G193"/>
      <c r="H193" s="3"/>
    </row>
    <row r="194" spans="1:8" s="25" customFormat="1">
      <c r="A194"/>
      <c r="B194"/>
      <c r="C194"/>
      <c r="D194"/>
      <c r="E194" s="3"/>
      <c r="F194" s="55"/>
      <c r="G194"/>
      <c r="H194" s="3"/>
    </row>
    <row r="195" spans="1:8" s="25" customFormat="1">
      <c r="A195"/>
      <c r="B195"/>
      <c r="C195"/>
      <c r="D195"/>
      <c r="E195" s="3"/>
      <c r="F195" s="55"/>
      <c r="G195"/>
      <c r="H195" s="3"/>
    </row>
    <row r="196" spans="1:8" s="25" customFormat="1">
      <c r="A196"/>
      <c r="B196"/>
      <c r="C196"/>
      <c r="D196"/>
      <c r="E196" s="3"/>
      <c r="F196" s="55"/>
      <c r="G196"/>
      <c r="H196" s="3"/>
    </row>
    <row r="197" spans="1:8" s="25" customFormat="1">
      <c r="A197"/>
      <c r="B197"/>
      <c r="C197"/>
      <c r="D197"/>
      <c r="E197" s="3"/>
      <c r="F197" s="55"/>
      <c r="G197"/>
      <c r="H197" s="3"/>
    </row>
    <row r="198" spans="1:8" s="25" customFormat="1">
      <c r="A198"/>
      <c r="B198"/>
      <c r="C198"/>
      <c r="D198"/>
      <c r="E198" s="3"/>
      <c r="F198" s="55"/>
      <c r="G198"/>
      <c r="H198" s="3"/>
    </row>
    <row r="199" spans="1:8" s="25" customFormat="1">
      <c r="A199"/>
      <c r="B199"/>
      <c r="C199"/>
      <c r="D199"/>
      <c r="E199" s="3"/>
      <c r="F199" s="55"/>
      <c r="G199"/>
      <c r="H199" s="3"/>
    </row>
    <row r="200" spans="1:8" s="25" customFormat="1">
      <c r="A200"/>
      <c r="B200"/>
      <c r="C200"/>
      <c r="D200"/>
      <c r="E200" s="3"/>
      <c r="F200" s="55"/>
      <c r="G200"/>
      <c r="H200" s="3"/>
    </row>
    <row r="201" spans="1:8" s="25" customFormat="1">
      <c r="A201"/>
      <c r="B201"/>
      <c r="C201"/>
      <c r="D201"/>
      <c r="E201" s="3"/>
      <c r="F201" s="55"/>
      <c r="G201"/>
      <c r="H201" s="3"/>
    </row>
    <row r="202" spans="1:8" s="25" customFormat="1">
      <c r="A202"/>
      <c r="B202"/>
      <c r="C202"/>
      <c r="D202"/>
      <c r="E202" s="3"/>
      <c r="F202" s="55"/>
      <c r="G202"/>
      <c r="H202" s="3"/>
    </row>
    <row r="203" spans="1:8" s="25" customFormat="1">
      <c r="A203"/>
      <c r="B203"/>
      <c r="C203"/>
      <c r="D203"/>
      <c r="E203" s="3"/>
      <c r="F203" s="55"/>
      <c r="G203"/>
      <c r="H203" s="3"/>
    </row>
    <row r="204" spans="1:8" s="25" customFormat="1">
      <c r="A204"/>
      <c r="B204"/>
      <c r="C204"/>
      <c r="D204"/>
      <c r="E204" s="3"/>
      <c r="F204" s="55"/>
      <c r="G204"/>
      <c r="H204" s="3"/>
    </row>
    <row r="205" spans="1:8" s="25" customFormat="1">
      <c r="A205"/>
      <c r="B205"/>
      <c r="C205"/>
      <c r="D205"/>
      <c r="E205" s="3"/>
      <c r="F205" s="55"/>
      <c r="G205"/>
      <c r="H205" s="3"/>
    </row>
    <row r="206" spans="1:8" s="25" customFormat="1">
      <c r="A206"/>
      <c r="B206"/>
      <c r="C206"/>
      <c r="D206"/>
      <c r="E206" s="3"/>
      <c r="F206" s="55"/>
      <c r="G206"/>
      <c r="H206" s="3"/>
    </row>
    <row r="207" spans="1:8" s="25" customFormat="1">
      <c r="A207"/>
      <c r="B207"/>
      <c r="C207"/>
      <c r="D207"/>
      <c r="E207" s="3"/>
      <c r="F207" s="55"/>
      <c r="G207"/>
      <c r="H207" s="3"/>
    </row>
    <row r="208" spans="1:8" s="25" customFormat="1">
      <c r="A208"/>
      <c r="B208"/>
      <c r="C208"/>
      <c r="D208"/>
      <c r="E208" s="3"/>
      <c r="F208" s="55"/>
      <c r="G208"/>
      <c r="H208" s="3"/>
    </row>
    <row r="209" spans="1:8" s="25" customFormat="1">
      <c r="A209"/>
      <c r="B209"/>
      <c r="C209"/>
      <c r="D209"/>
      <c r="E209" s="3"/>
      <c r="F209" s="55"/>
      <c r="G209"/>
      <c r="H209" s="3"/>
    </row>
    <row r="210" spans="1:8" s="25" customFormat="1">
      <c r="A210"/>
      <c r="B210"/>
      <c r="C210"/>
      <c r="D210"/>
      <c r="E210" s="3"/>
      <c r="F210" s="55"/>
      <c r="G210"/>
      <c r="H210" s="3"/>
    </row>
    <row r="211" spans="1:8" s="25" customFormat="1">
      <c r="A211"/>
      <c r="B211"/>
      <c r="C211"/>
      <c r="D211"/>
      <c r="E211" s="3"/>
      <c r="F211" s="55"/>
      <c r="G211"/>
      <c r="H211" s="3"/>
    </row>
    <row r="212" spans="1:8" s="25" customFormat="1">
      <c r="A212"/>
      <c r="B212"/>
      <c r="C212"/>
      <c r="D212"/>
      <c r="E212" s="3"/>
      <c r="F212" s="55"/>
      <c r="G212"/>
      <c r="H212" s="3"/>
    </row>
    <row r="213" spans="1:8" s="25" customFormat="1">
      <c r="A213"/>
      <c r="B213"/>
      <c r="C213"/>
      <c r="D213"/>
      <c r="E213" s="3"/>
      <c r="F213" s="55"/>
      <c r="G213"/>
      <c r="H213" s="3"/>
    </row>
    <row r="214" spans="1:8" s="25" customFormat="1">
      <c r="A214"/>
      <c r="B214"/>
      <c r="C214"/>
      <c r="D214"/>
      <c r="E214" s="3"/>
      <c r="F214" s="55"/>
      <c r="G214"/>
      <c r="H214" s="3"/>
    </row>
    <row r="215" spans="1:8" s="25" customFormat="1">
      <c r="A215"/>
      <c r="B215"/>
      <c r="C215"/>
      <c r="D215"/>
      <c r="E215" s="3"/>
      <c r="F215" s="55"/>
      <c r="G215"/>
      <c r="H215" s="3"/>
    </row>
    <row r="216" spans="1:8" s="25" customFormat="1">
      <c r="A216"/>
      <c r="B216"/>
      <c r="C216"/>
      <c r="D216"/>
      <c r="E216" s="3"/>
      <c r="F216" s="55"/>
      <c r="G216"/>
      <c r="H216" s="3"/>
    </row>
    <row r="217" spans="1:8" s="25" customFormat="1">
      <c r="A217"/>
      <c r="B217"/>
      <c r="C217"/>
      <c r="D217"/>
      <c r="E217" s="3"/>
      <c r="F217" s="55"/>
      <c r="G217"/>
      <c r="H217" s="3"/>
    </row>
    <row r="218" spans="1:8" s="25" customFormat="1">
      <c r="A218"/>
      <c r="B218"/>
      <c r="C218"/>
      <c r="D218"/>
      <c r="E218" s="3"/>
      <c r="F218" s="55"/>
      <c r="G218"/>
      <c r="H218" s="3"/>
    </row>
    <row r="219" spans="1:8" s="25" customFormat="1">
      <c r="A219"/>
      <c r="B219"/>
      <c r="C219"/>
      <c r="D219"/>
      <c r="E219" s="3"/>
      <c r="F219" s="55"/>
      <c r="G219"/>
      <c r="H219" s="3"/>
    </row>
    <row r="220" spans="1:8" s="25" customFormat="1">
      <c r="A220"/>
      <c r="B220"/>
      <c r="C220"/>
      <c r="D220"/>
      <c r="E220" s="3"/>
      <c r="F220" s="55"/>
      <c r="G220"/>
      <c r="H220" s="3"/>
    </row>
    <row r="221" spans="1:8" s="25" customFormat="1">
      <c r="A221"/>
      <c r="B221"/>
      <c r="C221"/>
      <c r="D221"/>
      <c r="E221" s="3"/>
      <c r="F221" s="55"/>
      <c r="G221"/>
      <c r="H221" s="3"/>
    </row>
    <row r="222" spans="1:8" s="25" customFormat="1">
      <c r="A222"/>
      <c r="B222"/>
      <c r="C222"/>
      <c r="D222"/>
      <c r="E222" s="3"/>
      <c r="F222" s="55"/>
      <c r="G222"/>
      <c r="H222" s="3"/>
    </row>
    <row r="223" spans="1:8" s="25" customFormat="1">
      <c r="A223"/>
      <c r="B223"/>
      <c r="C223"/>
      <c r="D223"/>
      <c r="E223" s="3"/>
      <c r="F223" s="55"/>
      <c r="G223"/>
      <c r="H223" s="3"/>
    </row>
    <row r="224" spans="1:8" s="25" customFormat="1">
      <c r="A224"/>
      <c r="B224"/>
      <c r="C224"/>
      <c r="D224"/>
      <c r="E224" s="3"/>
      <c r="F224" s="55"/>
      <c r="G224"/>
      <c r="H224" s="3"/>
    </row>
    <row r="225" spans="1:8" s="25" customFormat="1">
      <c r="A225"/>
      <c r="B225"/>
      <c r="C225"/>
      <c r="D225"/>
      <c r="E225" s="3"/>
      <c r="F225" s="55"/>
      <c r="G225"/>
      <c r="H225" s="3"/>
    </row>
    <row r="226" spans="1:8" s="25" customFormat="1">
      <c r="A226"/>
      <c r="B226"/>
      <c r="C226"/>
      <c r="D226"/>
      <c r="E226" s="3"/>
      <c r="F226" s="55"/>
      <c r="G226"/>
      <c r="H226" s="3"/>
    </row>
    <row r="227" spans="1:8" s="25" customFormat="1">
      <c r="A227"/>
      <c r="B227"/>
      <c r="C227"/>
      <c r="D227"/>
      <c r="E227" s="3"/>
      <c r="F227" s="55"/>
      <c r="G227"/>
      <c r="H227" s="3"/>
    </row>
    <row r="228" spans="1:8" s="25" customFormat="1">
      <c r="A228"/>
      <c r="B228"/>
      <c r="C228"/>
      <c r="D228"/>
      <c r="E228" s="3"/>
      <c r="F228" s="55"/>
      <c r="G228"/>
      <c r="H228" s="3"/>
    </row>
    <row r="229" spans="1:8" s="25" customFormat="1">
      <c r="A229"/>
      <c r="B229"/>
      <c r="C229"/>
      <c r="D229"/>
      <c r="E229" s="3"/>
      <c r="F229" s="55"/>
      <c r="G229"/>
      <c r="H229" s="3"/>
    </row>
    <row r="230" spans="1:8" s="25" customFormat="1">
      <c r="A230"/>
      <c r="B230"/>
      <c r="C230"/>
      <c r="D230"/>
      <c r="E230" s="3"/>
      <c r="F230" s="55"/>
      <c r="G230"/>
      <c r="H230" s="3"/>
    </row>
    <row r="231" spans="1:8" s="25" customFormat="1">
      <c r="A231"/>
      <c r="B231"/>
      <c r="C231"/>
      <c r="D231"/>
      <c r="E231" s="3"/>
      <c r="F231" s="55"/>
      <c r="G231"/>
      <c r="H231" s="3"/>
    </row>
    <row r="232" spans="1:8" s="25" customFormat="1">
      <c r="A232"/>
      <c r="B232"/>
      <c r="C232"/>
      <c r="D232"/>
      <c r="E232" s="3"/>
      <c r="F232" s="55"/>
      <c r="G232"/>
      <c r="H232" s="3"/>
    </row>
    <row r="233" spans="1:8" s="25" customFormat="1">
      <c r="A233"/>
      <c r="B233"/>
      <c r="C233"/>
      <c r="D233"/>
      <c r="E233" s="3"/>
      <c r="F233" s="55"/>
      <c r="G233"/>
      <c r="H233" s="3"/>
    </row>
    <row r="234" spans="1:8" s="25" customFormat="1">
      <c r="A234"/>
      <c r="B234"/>
      <c r="C234"/>
      <c r="D234"/>
      <c r="E234" s="3"/>
      <c r="F234" s="3"/>
      <c r="G234"/>
      <c r="H234"/>
    </row>
    <row r="235" spans="1:8" s="25" customFormat="1">
      <c r="A235"/>
      <c r="B235"/>
      <c r="C235"/>
      <c r="D235"/>
      <c r="E235" s="3"/>
      <c r="F235" s="55"/>
      <c r="G235"/>
      <c r="H235"/>
    </row>
    <row r="236" spans="1:8" s="25" customFormat="1">
      <c r="A236"/>
      <c r="B236"/>
      <c r="C236"/>
      <c r="D236"/>
      <c r="E236" s="3"/>
      <c r="F236" s="55"/>
      <c r="G236"/>
      <c r="H236"/>
    </row>
    <row r="237" spans="1:8" s="25" customFormat="1">
      <c r="A237"/>
      <c r="B237"/>
      <c r="C237"/>
      <c r="D237"/>
      <c r="E237" s="3"/>
      <c r="F237" s="55"/>
      <c r="G237"/>
      <c r="H237"/>
    </row>
    <row r="238" spans="1:8" s="25" customFormat="1">
      <c r="A238"/>
      <c r="B238"/>
      <c r="C238"/>
      <c r="D238"/>
      <c r="E238" s="3"/>
      <c r="F238" s="55"/>
      <c r="G238"/>
      <c r="H238"/>
    </row>
    <row r="239" spans="1:8" s="25" customFormat="1">
      <c r="A239"/>
      <c r="B239"/>
      <c r="C239"/>
      <c r="D239"/>
      <c r="E239" s="3"/>
      <c r="F239" s="55"/>
      <c r="G239"/>
      <c r="H239"/>
    </row>
    <row r="240" spans="1:8" s="25" customFormat="1">
      <c r="A240"/>
      <c r="B240"/>
      <c r="C240"/>
      <c r="D240"/>
      <c r="E240" s="3"/>
      <c r="F240" s="55"/>
      <c r="G240"/>
      <c r="H240"/>
    </row>
    <row r="241" spans="1:8" s="25" customFormat="1">
      <c r="A241"/>
      <c r="B241"/>
      <c r="C241"/>
      <c r="D241"/>
      <c r="E241" s="3"/>
      <c r="F241" s="55"/>
      <c r="G241"/>
      <c r="H241"/>
    </row>
    <row r="242" spans="1:8" s="25" customFormat="1">
      <c r="A242"/>
      <c r="B242"/>
      <c r="C242"/>
      <c r="D242"/>
      <c r="E242" s="3"/>
      <c r="F242" s="55"/>
      <c r="G242"/>
      <c r="H242"/>
    </row>
    <row r="243" spans="1:8" s="25" customFormat="1">
      <c r="A243"/>
      <c r="B243"/>
      <c r="C243"/>
      <c r="D243"/>
      <c r="E243" s="3"/>
      <c r="F243" s="55"/>
      <c r="G243"/>
      <c r="H243"/>
    </row>
    <row r="244" spans="1:8" s="25" customFormat="1">
      <c r="A244"/>
      <c r="B244"/>
      <c r="C244"/>
      <c r="D244"/>
      <c r="E244" s="3"/>
      <c r="F244" s="55"/>
      <c r="G244"/>
      <c r="H244"/>
    </row>
    <row r="245" spans="1:8" s="25" customFormat="1">
      <c r="A245"/>
      <c r="B245"/>
      <c r="C245"/>
      <c r="D245"/>
      <c r="E245" s="3"/>
      <c r="F245" s="55"/>
      <c r="G245"/>
      <c r="H245"/>
    </row>
    <row r="246" spans="1:8" s="25" customFormat="1">
      <c r="A246"/>
      <c r="B246"/>
      <c r="C246"/>
      <c r="D246"/>
      <c r="E246" s="3"/>
      <c r="F246" s="55"/>
      <c r="G246"/>
      <c r="H246"/>
    </row>
    <row r="247" spans="1:8" s="25" customFormat="1">
      <c r="A247"/>
      <c r="B247"/>
      <c r="C247"/>
      <c r="D247"/>
      <c r="E247" s="3"/>
      <c r="F247" s="55"/>
      <c r="G247"/>
      <c r="H247"/>
    </row>
    <row r="248" spans="1:8" s="25" customFormat="1">
      <c r="A248"/>
      <c r="B248"/>
      <c r="C248"/>
      <c r="D248"/>
      <c r="E248" s="3"/>
      <c r="F248" s="55"/>
      <c r="G248"/>
      <c r="H248"/>
    </row>
    <row r="249" spans="1:8" s="25" customFormat="1">
      <c r="A249"/>
      <c r="B249"/>
      <c r="C249"/>
      <c r="D249"/>
      <c r="E249" s="3"/>
      <c r="F249" s="55"/>
      <c r="G249"/>
      <c r="H249"/>
    </row>
    <row r="250" spans="1:8" s="25" customFormat="1">
      <c r="A250"/>
      <c r="B250"/>
      <c r="C250"/>
      <c r="D250"/>
      <c r="E250" s="3"/>
      <c r="F250" s="55"/>
      <c r="G250"/>
      <c r="H250"/>
    </row>
    <row r="251" spans="1:8" s="25" customFormat="1">
      <c r="A251"/>
      <c r="B251"/>
      <c r="C251"/>
      <c r="D251"/>
      <c r="E251" s="3"/>
      <c r="F251" s="55"/>
      <c r="G251"/>
      <c r="H251"/>
    </row>
    <row r="252" spans="1:8" s="25" customFormat="1">
      <c r="A252"/>
      <c r="B252"/>
      <c r="C252"/>
      <c r="D252"/>
      <c r="E252" s="3"/>
      <c r="F252" s="55"/>
      <c r="G252"/>
      <c r="H252"/>
    </row>
    <row r="253" spans="1:8" s="25" customFormat="1">
      <c r="A253"/>
      <c r="B253"/>
      <c r="C253"/>
      <c r="D253"/>
      <c r="E253" s="3"/>
      <c r="F253" s="55"/>
      <c r="G253"/>
      <c r="H253"/>
    </row>
    <row r="254" spans="1:8" s="25" customFormat="1">
      <c r="A254"/>
      <c r="B254"/>
      <c r="C254"/>
      <c r="D254"/>
      <c r="E254" s="3"/>
      <c r="F254" s="55"/>
      <c r="G254"/>
      <c r="H254"/>
    </row>
    <row r="255" spans="1:8" s="25" customFormat="1">
      <c r="A255"/>
      <c r="B255"/>
      <c r="C255"/>
      <c r="D255"/>
      <c r="E255" s="3"/>
      <c r="F255" s="55"/>
      <c r="G255"/>
      <c r="H255"/>
    </row>
    <row r="256" spans="1:8" s="25" customFormat="1">
      <c r="A256"/>
      <c r="B256"/>
      <c r="C256"/>
      <c r="D256"/>
      <c r="E256" s="3"/>
      <c r="F256" s="55"/>
      <c r="G256"/>
      <c r="H256"/>
    </row>
    <row r="257" spans="1:8" s="25" customFormat="1">
      <c r="A257"/>
      <c r="B257"/>
      <c r="C257"/>
      <c r="D257"/>
      <c r="E257" s="3"/>
      <c r="F257" s="55"/>
      <c r="G257"/>
      <c r="H257"/>
    </row>
    <row r="258" spans="1:8" s="25" customFormat="1">
      <c r="A258"/>
      <c r="B258"/>
      <c r="C258"/>
      <c r="D258"/>
      <c r="E258" s="3"/>
      <c r="F258" s="55"/>
      <c r="G258"/>
      <c r="H258"/>
    </row>
    <row r="259" spans="1:8" s="25" customFormat="1">
      <c r="A259"/>
      <c r="B259"/>
      <c r="C259"/>
      <c r="D259"/>
      <c r="E259" s="3"/>
      <c r="F259" s="55"/>
      <c r="G259"/>
      <c r="H259"/>
    </row>
    <row r="260" spans="1:8" s="25" customFormat="1">
      <c r="A260"/>
      <c r="B260"/>
      <c r="C260"/>
      <c r="D260"/>
      <c r="E260" s="3"/>
      <c r="F260" s="55"/>
      <c r="G260"/>
      <c r="H260"/>
    </row>
    <row r="261" spans="1:8" s="25" customFormat="1">
      <c r="A261"/>
      <c r="B261"/>
      <c r="C261"/>
      <c r="D261"/>
      <c r="E261" s="3"/>
      <c r="F261" s="55"/>
      <c r="G261"/>
      <c r="H261"/>
    </row>
    <row r="262" spans="1:8" s="25" customFormat="1">
      <c r="A262"/>
      <c r="B262"/>
      <c r="C262"/>
      <c r="D262"/>
      <c r="E262" s="3"/>
      <c r="F262" s="55"/>
      <c r="G262"/>
      <c r="H262"/>
    </row>
    <row r="263" spans="1:8" s="25" customFormat="1">
      <c r="A263"/>
      <c r="B263"/>
      <c r="C263"/>
      <c r="D263"/>
      <c r="E263" s="3"/>
      <c r="F263" s="55"/>
      <c r="G263"/>
      <c r="H263"/>
    </row>
    <row r="264" spans="1:8" s="25" customFormat="1">
      <c r="A264"/>
      <c r="B264"/>
      <c r="C264"/>
      <c r="D264"/>
      <c r="E264" s="3"/>
      <c r="F264" s="55"/>
      <c r="G264"/>
      <c r="H264"/>
    </row>
    <row r="265" spans="1:8" s="25" customFormat="1">
      <c r="A265"/>
      <c r="B265"/>
      <c r="C265"/>
      <c r="D265"/>
      <c r="E265" s="3"/>
      <c r="F265" s="55"/>
      <c r="G265"/>
      <c r="H265"/>
    </row>
    <row r="266" spans="1:8" s="25" customFormat="1">
      <c r="A266"/>
      <c r="B266"/>
      <c r="C266"/>
      <c r="D266"/>
      <c r="E266" s="3"/>
      <c r="F266" s="55"/>
      <c r="G266"/>
      <c r="H266"/>
    </row>
    <row r="267" spans="1:8" s="25" customFormat="1">
      <c r="A267"/>
      <c r="B267"/>
      <c r="C267"/>
      <c r="D267"/>
      <c r="E267" s="3"/>
      <c r="F267" s="55"/>
      <c r="G267"/>
      <c r="H267"/>
    </row>
    <row r="268" spans="1:8" s="25" customFormat="1">
      <c r="A268"/>
      <c r="B268"/>
      <c r="C268"/>
      <c r="D268"/>
      <c r="E268" s="3"/>
      <c r="F268" s="55"/>
      <c r="G268"/>
      <c r="H268"/>
    </row>
    <row r="269" spans="1:8" s="25" customFormat="1">
      <c r="A269"/>
      <c r="B269"/>
      <c r="C269"/>
      <c r="D269"/>
      <c r="E269" s="3"/>
      <c r="F269" s="55"/>
      <c r="G269"/>
      <c r="H269"/>
    </row>
    <row r="270" spans="1:8" s="25" customFormat="1">
      <c r="A270"/>
      <c r="B270"/>
      <c r="C270"/>
      <c r="D270"/>
      <c r="E270" s="3"/>
      <c r="F270" s="55"/>
      <c r="G270"/>
      <c r="H270"/>
    </row>
    <row r="271" spans="1:8" s="25" customFormat="1">
      <c r="A271"/>
      <c r="B271"/>
      <c r="C271"/>
      <c r="D271"/>
      <c r="E271" s="3"/>
      <c r="F271" s="55"/>
      <c r="G271"/>
      <c r="H271"/>
    </row>
    <row r="272" spans="1:8" s="25" customFormat="1">
      <c r="A272"/>
      <c r="B272"/>
      <c r="C272"/>
      <c r="D272"/>
      <c r="E272" s="3"/>
      <c r="F272" s="55"/>
      <c r="G272"/>
      <c r="H272"/>
    </row>
    <row r="273" spans="1:11" s="25" customFormat="1">
      <c r="A273"/>
      <c r="B273"/>
      <c r="C273"/>
      <c r="D273"/>
      <c r="E273" s="3"/>
      <c r="F273" s="55"/>
      <c r="G273"/>
      <c r="H273"/>
    </row>
    <row r="274" spans="1:11" s="25" customFormat="1">
      <c r="A274"/>
      <c r="B274"/>
      <c r="C274"/>
      <c r="D274"/>
      <c r="E274" s="3"/>
      <c r="F274" s="55"/>
      <c r="G274" s="3"/>
      <c r="H274"/>
    </row>
    <row r="275" spans="1:11">
      <c r="B275"/>
      <c r="H275"/>
      <c r="K275" s="25"/>
    </row>
    <row r="276" spans="1:11">
      <c r="B276"/>
      <c r="H276"/>
      <c r="K276" s="25"/>
    </row>
    <row r="277" spans="1:11">
      <c r="B277"/>
      <c r="H277"/>
      <c r="K277" s="25"/>
    </row>
    <row r="278" spans="1:11" s="25" customFormat="1">
      <c r="A278"/>
      <c r="B278"/>
      <c r="C278"/>
      <c r="D278"/>
      <c r="E278" s="3"/>
      <c r="F278" s="55"/>
      <c r="G278"/>
      <c r="H278"/>
    </row>
    <row r="279" spans="1:11" s="25" customFormat="1">
      <c r="A279"/>
      <c r="B279"/>
      <c r="C279"/>
      <c r="D279"/>
      <c r="E279" s="3"/>
      <c r="F279" s="55"/>
      <c r="G279"/>
      <c r="H279"/>
    </row>
    <row r="280" spans="1:11" s="25" customFormat="1">
      <c r="A280"/>
      <c r="B280"/>
      <c r="C280"/>
      <c r="D280"/>
      <c r="E280" s="3"/>
      <c r="F280" s="55"/>
      <c r="G280" s="3"/>
      <c r="H280"/>
    </row>
    <row r="281" spans="1:11">
      <c r="B281"/>
      <c r="H281"/>
      <c r="K281" s="25"/>
    </row>
    <row r="282" spans="1:11" s="25" customFormat="1">
      <c r="A282"/>
      <c r="B282"/>
      <c r="C282"/>
      <c r="D282"/>
      <c r="E282" s="3"/>
      <c r="F282" s="55"/>
      <c r="G282"/>
      <c r="H282"/>
    </row>
    <row r="283" spans="1:11" s="25" customFormat="1">
      <c r="A283"/>
      <c r="B283"/>
      <c r="C283"/>
      <c r="D283"/>
      <c r="E283" s="3"/>
      <c r="F283" s="55"/>
      <c r="G283"/>
      <c r="H283"/>
    </row>
    <row r="284" spans="1:11" s="25" customFormat="1">
      <c r="A284"/>
      <c r="B284"/>
      <c r="C284"/>
      <c r="D284"/>
      <c r="E284" s="3"/>
      <c r="F284" s="55"/>
      <c r="G284"/>
      <c r="H284"/>
    </row>
    <row r="285" spans="1:11" s="25" customFormat="1">
      <c r="A285"/>
      <c r="B285"/>
      <c r="C285"/>
      <c r="D285"/>
      <c r="E285" s="3"/>
      <c r="F285" s="55"/>
      <c r="G285"/>
      <c r="H285"/>
    </row>
    <row r="286" spans="1:11" s="25" customFormat="1">
      <c r="A286"/>
      <c r="B286"/>
      <c r="C286"/>
      <c r="D286"/>
      <c r="E286" s="3"/>
      <c r="F286" s="55"/>
      <c r="G286"/>
      <c r="H286"/>
    </row>
    <row r="287" spans="1:11" s="25" customFormat="1">
      <c r="A287"/>
      <c r="B287"/>
      <c r="C287"/>
      <c r="D287"/>
      <c r="E287" s="3"/>
      <c r="F287" s="55"/>
      <c r="G287"/>
      <c r="H287"/>
    </row>
    <row r="288" spans="1:11" s="25" customFormat="1">
      <c r="A288"/>
      <c r="B288"/>
      <c r="C288"/>
      <c r="D288"/>
      <c r="E288" s="3"/>
      <c r="F288" s="55"/>
      <c r="G288"/>
      <c r="H288"/>
    </row>
    <row r="289" spans="1:11" s="25" customFormat="1">
      <c r="A289"/>
      <c r="B289"/>
      <c r="C289"/>
      <c r="D289"/>
      <c r="E289" s="3"/>
      <c r="F289" s="55"/>
      <c r="G289"/>
      <c r="H289"/>
    </row>
    <row r="290" spans="1:11" s="25" customFormat="1">
      <c r="A290"/>
      <c r="B290"/>
      <c r="C290"/>
      <c r="D290"/>
      <c r="E290" s="3"/>
      <c r="F290" s="55"/>
      <c r="G290"/>
      <c r="H290"/>
    </row>
    <row r="291" spans="1:11" s="25" customFormat="1">
      <c r="A291"/>
      <c r="B291"/>
      <c r="C291"/>
      <c r="D291"/>
      <c r="E291" s="3"/>
      <c r="F291" s="55"/>
      <c r="G291" s="3"/>
      <c r="H291"/>
    </row>
    <row r="292" spans="1:11">
      <c r="B292"/>
      <c r="G292" s="3"/>
      <c r="H292"/>
      <c r="K292" s="25"/>
    </row>
    <row r="293" spans="1:11">
      <c r="B293"/>
      <c r="H293"/>
      <c r="K293" s="25"/>
    </row>
    <row r="294" spans="1:11" s="25" customFormat="1">
      <c r="A294"/>
      <c r="B294"/>
      <c r="C294"/>
      <c r="D294"/>
      <c r="E294" s="3"/>
      <c r="F294" s="55"/>
      <c r="G294" s="3"/>
      <c r="H294"/>
    </row>
    <row r="295" spans="1:11" s="25" customFormat="1">
      <c r="A295"/>
      <c r="B295"/>
      <c r="C295"/>
      <c r="D295"/>
      <c r="E295" s="3"/>
      <c r="F295" s="55"/>
      <c r="G295" s="3"/>
      <c r="H295"/>
    </row>
    <row r="296" spans="1:11" s="25" customFormat="1">
      <c r="A296"/>
      <c r="B296"/>
      <c r="C296"/>
      <c r="D296"/>
      <c r="E296" s="3"/>
      <c r="F296" s="55"/>
      <c r="G296" s="3"/>
      <c r="H296"/>
    </row>
    <row r="297" spans="1:11" s="25" customFormat="1">
      <c r="A297"/>
      <c r="B297"/>
      <c r="C297"/>
      <c r="D297"/>
      <c r="E297" s="3"/>
      <c r="F297" s="55"/>
      <c r="G297"/>
      <c r="H297"/>
    </row>
    <row r="298" spans="1:11" s="25" customFormat="1">
      <c r="A298"/>
      <c r="B298"/>
      <c r="C298"/>
      <c r="D298"/>
      <c r="E298" s="3"/>
      <c r="F298" s="55"/>
      <c r="G298"/>
      <c r="H298"/>
    </row>
    <row r="299" spans="1:11" s="25" customFormat="1">
      <c r="A299"/>
      <c r="B299"/>
      <c r="C299"/>
      <c r="D299"/>
      <c r="E299" s="3"/>
      <c r="F299" s="55"/>
      <c r="G299" s="3"/>
      <c r="H299"/>
    </row>
    <row r="300" spans="1:11" s="25" customFormat="1">
      <c r="A300"/>
      <c r="B300"/>
      <c r="C300"/>
      <c r="D300"/>
      <c r="E300" s="3"/>
      <c r="F300" s="55"/>
      <c r="G300"/>
      <c r="H300"/>
    </row>
    <row r="301" spans="1:11" s="25" customFormat="1">
      <c r="A301"/>
      <c r="B301"/>
      <c r="C301"/>
      <c r="D301"/>
      <c r="E301" s="3"/>
      <c r="F301" s="55"/>
      <c r="G301"/>
      <c r="H301"/>
    </row>
    <row r="302" spans="1:11" s="25" customFormat="1">
      <c r="A302"/>
      <c r="B302"/>
      <c r="C302"/>
      <c r="D302"/>
      <c r="E302" s="3"/>
      <c r="F302" s="55"/>
      <c r="G302"/>
      <c r="H302"/>
    </row>
    <row r="303" spans="1:11" s="25" customFormat="1">
      <c r="A303"/>
      <c r="B303"/>
      <c r="C303"/>
      <c r="D303"/>
      <c r="E303" s="3"/>
      <c r="F303" s="55"/>
      <c r="G303"/>
      <c r="H303"/>
    </row>
    <row r="304" spans="1:11" s="25" customFormat="1">
      <c r="A304"/>
      <c r="B304"/>
      <c r="C304"/>
      <c r="D304"/>
      <c r="E304" s="3"/>
      <c r="F304" s="55"/>
      <c r="G304"/>
      <c r="H304"/>
    </row>
    <row r="305" spans="1:11" s="25" customFormat="1">
      <c r="A305"/>
      <c r="B305"/>
      <c r="C305"/>
      <c r="D305"/>
      <c r="E305" s="3"/>
      <c r="F305" s="55"/>
      <c r="G305"/>
      <c r="H305"/>
    </row>
    <row r="306" spans="1:11" s="25" customFormat="1">
      <c r="A306"/>
      <c r="B306"/>
      <c r="C306"/>
      <c r="D306"/>
      <c r="E306" s="3"/>
      <c r="F306" s="55"/>
      <c r="G306"/>
      <c r="H306"/>
    </row>
    <row r="307" spans="1:11" s="25" customFormat="1">
      <c r="A307"/>
      <c r="B307"/>
      <c r="C307"/>
      <c r="D307"/>
      <c r="E307" s="3"/>
      <c r="F307" s="55"/>
      <c r="G307"/>
      <c r="H307"/>
    </row>
    <row r="308" spans="1:11" s="25" customFormat="1">
      <c r="A308"/>
      <c r="B308"/>
      <c r="C308"/>
      <c r="D308"/>
      <c r="E308" s="3"/>
      <c r="F308" s="55"/>
      <c r="G308"/>
      <c r="H308"/>
    </row>
    <row r="309" spans="1:11" s="25" customFormat="1">
      <c r="A309"/>
      <c r="B309"/>
      <c r="C309"/>
      <c r="D309"/>
      <c r="E309" s="3"/>
      <c r="F309" s="55"/>
      <c r="G309"/>
      <c r="H309"/>
    </row>
    <row r="310" spans="1:11" s="25" customFormat="1">
      <c r="A310"/>
      <c r="B310"/>
      <c r="C310"/>
      <c r="D310"/>
      <c r="E310" s="3"/>
      <c r="F310" s="55"/>
      <c r="G310"/>
      <c r="H310"/>
    </row>
    <row r="311" spans="1:11">
      <c r="B311"/>
      <c r="H311"/>
      <c r="K311" s="25"/>
    </row>
    <row r="312" spans="1:11" s="25" customFormat="1">
      <c r="A312"/>
      <c r="B312"/>
      <c r="C312"/>
      <c r="D312"/>
      <c r="E312" s="3"/>
      <c r="F312" s="55"/>
      <c r="G312"/>
      <c r="H312"/>
    </row>
    <row r="313" spans="1:11" s="25" customFormat="1">
      <c r="A313"/>
      <c r="B313"/>
      <c r="C313"/>
      <c r="D313"/>
      <c r="E313" s="3"/>
      <c r="F313" s="55"/>
      <c r="G313"/>
      <c r="H313"/>
    </row>
    <row r="314" spans="1:11" s="25" customFormat="1">
      <c r="A314"/>
      <c r="B314"/>
      <c r="C314"/>
      <c r="D314"/>
      <c r="E314" s="3"/>
      <c r="F314" s="55"/>
      <c r="G314"/>
      <c r="H314"/>
    </row>
    <row r="315" spans="1:11" s="25" customFormat="1">
      <c r="A315"/>
      <c r="B315"/>
      <c r="C315"/>
      <c r="D315"/>
      <c r="E315" s="3"/>
      <c r="F315" s="55"/>
      <c r="G315"/>
      <c r="H315"/>
    </row>
    <row r="316" spans="1:11" s="25" customFormat="1">
      <c r="A316"/>
      <c r="B316"/>
      <c r="C316"/>
      <c r="D316"/>
      <c r="E316" s="3"/>
      <c r="F316" s="55"/>
      <c r="G316"/>
      <c r="H316"/>
    </row>
    <row r="317" spans="1:11" s="25" customFormat="1">
      <c r="A317"/>
      <c r="B317"/>
      <c r="C317"/>
      <c r="D317"/>
      <c r="E317" s="3"/>
      <c r="F317" s="55"/>
      <c r="G317"/>
      <c r="H317"/>
    </row>
    <row r="318" spans="1:11" s="25" customFormat="1">
      <c r="A318"/>
      <c r="B318"/>
      <c r="C318"/>
      <c r="D318"/>
      <c r="E318" s="3"/>
      <c r="F318" s="55"/>
      <c r="G318"/>
      <c r="H318"/>
    </row>
    <row r="319" spans="1:11" s="25" customFormat="1">
      <c r="A319"/>
      <c r="B319"/>
      <c r="C319"/>
      <c r="D319"/>
      <c r="E319" s="3"/>
      <c r="F319" s="55"/>
      <c r="G319"/>
      <c r="H319"/>
    </row>
    <row r="320" spans="1:11" s="25" customFormat="1">
      <c r="A320"/>
      <c r="B320"/>
      <c r="C320"/>
      <c r="D320"/>
      <c r="E320" s="3"/>
      <c r="F320" s="55"/>
      <c r="G320"/>
      <c r="H320"/>
    </row>
    <row r="321" spans="1:8" s="25" customFormat="1">
      <c r="A321"/>
      <c r="B321"/>
      <c r="C321"/>
      <c r="D321"/>
      <c r="E321" s="3"/>
      <c r="F321" s="55"/>
      <c r="G321"/>
      <c r="H321"/>
    </row>
    <row r="322" spans="1:8" s="25" customFormat="1">
      <c r="A322"/>
      <c r="B322"/>
      <c r="C322"/>
      <c r="D322"/>
      <c r="E322" s="3"/>
      <c r="F322" s="55"/>
      <c r="G322"/>
      <c r="H322"/>
    </row>
    <row r="323" spans="1:8" s="25" customFormat="1">
      <c r="A323"/>
      <c r="B323"/>
      <c r="C323"/>
      <c r="D323"/>
      <c r="E323" s="3"/>
      <c r="F323" s="55"/>
      <c r="G323"/>
      <c r="H323"/>
    </row>
    <row r="324" spans="1:8" s="25" customFormat="1">
      <c r="A324"/>
      <c r="B324"/>
      <c r="C324"/>
      <c r="D324"/>
      <c r="E324" s="3"/>
      <c r="F324" s="55"/>
      <c r="G324"/>
      <c r="H324"/>
    </row>
    <row r="325" spans="1:8" s="25" customFormat="1">
      <c r="A325"/>
      <c r="B325"/>
      <c r="C325"/>
      <c r="D325"/>
      <c r="E325" s="3"/>
      <c r="F325" s="55"/>
      <c r="G325"/>
      <c r="H325"/>
    </row>
    <row r="326" spans="1:8" s="25" customFormat="1">
      <c r="A326"/>
      <c r="B326"/>
      <c r="C326"/>
      <c r="D326"/>
      <c r="E326" s="3"/>
      <c r="F326" s="55"/>
      <c r="G326"/>
      <c r="H326"/>
    </row>
    <row r="327" spans="1:8" s="25" customFormat="1">
      <c r="A327"/>
      <c r="B327"/>
      <c r="C327"/>
      <c r="D327"/>
      <c r="E327" s="3"/>
      <c r="F327" s="55"/>
      <c r="G327"/>
      <c r="H327"/>
    </row>
    <row r="328" spans="1:8" s="25" customFormat="1">
      <c r="A328"/>
      <c r="B328"/>
      <c r="C328"/>
      <c r="D328"/>
      <c r="E328" s="3"/>
      <c r="F328" s="55"/>
      <c r="G328"/>
      <c r="H328"/>
    </row>
    <row r="329" spans="1:8" s="25" customFormat="1">
      <c r="A329"/>
      <c r="B329"/>
      <c r="C329"/>
      <c r="D329"/>
      <c r="E329" s="3"/>
      <c r="F329" s="55"/>
      <c r="G329"/>
      <c r="H329"/>
    </row>
    <row r="330" spans="1:8" s="25" customFormat="1">
      <c r="A330"/>
      <c r="B330"/>
      <c r="C330"/>
      <c r="D330"/>
      <c r="E330" s="3"/>
      <c r="F330" s="55"/>
      <c r="G330"/>
      <c r="H330"/>
    </row>
    <row r="331" spans="1:8" s="25" customFormat="1">
      <c r="A331"/>
      <c r="B331"/>
      <c r="C331"/>
      <c r="D331"/>
      <c r="E331" s="3"/>
      <c r="F331" s="55"/>
      <c r="G331"/>
      <c r="H331"/>
    </row>
    <row r="332" spans="1:8" s="25" customFormat="1">
      <c r="A332"/>
      <c r="B332"/>
      <c r="C332"/>
      <c r="D332"/>
      <c r="E332" s="3"/>
      <c r="F332" s="55"/>
      <c r="G332"/>
      <c r="H332"/>
    </row>
    <row r="333" spans="1:8" s="25" customFormat="1">
      <c r="A333"/>
      <c r="B333"/>
      <c r="C333"/>
      <c r="D333"/>
      <c r="E333" s="3"/>
      <c r="F333" s="55"/>
      <c r="G333"/>
      <c r="H333"/>
    </row>
    <row r="334" spans="1:8" s="25" customFormat="1">
      <c r="A334"/>
      <c r="B334"/>
      <c r="C334"/>
      <c r="D334"/>
      <c r="E334" s="3"/>
      <c r="F334" s="55"/>
      <c r="G334" s="3"/>
      <c r="H334"/>
    </row>
    <row r="335" spans="1:8" s="25" customFormat="1">
      <c r="A335"/>
      <c r="B335"/>
      <c r="C335"/>
      <c r="D335"/>
      <c r="E335" s="3"/>
      <c r="F335" s="55"/>
      <c r="G335"/>
      <c r="H335"/>
    </row>
    <row r="336" spans="1:8" s="25" customFormat="1">
      <c r="A336"/>
      <c r="B336"/>
      <c r="C336"/>
      <c r="D336"/>
      <c r="E336" s="3"/>
      <c r="F336" s="55"/>
      <c r="G336"/>
      <c r="H336"/>
    </row>
    <row r="337" spans="1:8" s="25" customFormat="1">
      <c r="A337"/>
      <c r="B337"/>
      <c r="C337"/>
      <c r="D337"/>
      <c r="E337" s="3"/>
      <c r="F337" s="55"/>
      <c r="G337"/>
      <c r="H337"/>
    </row>
    <row r="338" spans="1:8" s="25" customFormat="1">
      <c r="A338"/>
      <c r="B338"/>
      <c r="C338"/>
      <c r="D338"/>
      <c r="E338" s="3"/>
      <c r="F338" s="55"/>
      <c r="G338"/>
      <c r="H338"/>
    </row>
    <row r="339" spans="1:8" s="25" customFormat="1">
      <c r="A339"/>
      <c r="B339"/>
      <c r="C339"/>
      <c r="D339"/>
      <c r="E339" s="3"/>
      <c r="F339" s="55"/>
      <c r="G339"/>
      <c r="H339"/>
    </row>
    <row r="340" spans="1:8" s="25" customFormat="1">
      <c r="A340"/>
      <c r="B340"/>
      <c r="C340"/>
      <c r="D340"/>
      <c r="E340" s="3"/>
      <c r="F340" s="55"/>
      <c r="G340"/>
      <c r="H340"/>
    </row>
    <row r="341" spans="1:8" s="25" customFormat="1">
      <c r="A341"/>
      <c r="B341"/>
      <c r="C341"/>
      <c r="D341"/>
      <c r="E341" s="3"/>
      <c r="F341" s="55"/>
      <c r="G341"/>
      <c r="H341"/>
    </row>
    <row r="342" spans="1:8" s="25" customFormat="1">
      <c r="A342"/>
      <c r="B342"/>
      <c r="C342"/>
      <c r="D342"/>
      <c r="E342" s="3"/>
      <c r="F342" s="55"/>
      <c r="G342"/>
      <c r="H342"/>
    </row>
    <row r="343" spans="1:8" s="25" customFormat="1">
      <c r="A343"/>
      <c r="B343"/>
      <c r="C343"/>
      <c r="D343"/>
      <c r="E343" s="3"/>
      <c r="F343" s="55"/>
      <c r="G343"/>
      <c r="H343"/>
    </row>
    <row r="344" spans="1:8" s="25" customFormat="1">
      <c r="A344"/>
      <c r="B344"/>
      <c r="C344"/>
      <c r="D344"/>
      <c r="E344" s="3"/>
      <c r="F344" s="55"/>
      <c r="G344"/>
      <c r="H344"/>
    </row>
    <row r="345" spans="1:8" s="25" customFormat="1">
      <c r="A345"/>
      <c r="B345"/>
      <c r="C345"/>
      <c r="D345"/>
      <c r="E345" s="3"/>
      <c r="F345" s="55"/>
      <c r="G345"/>
      <c r="H345"/>
    </row>
    <row r="346" spans="1:8" s="25" customFormat="1">
      <c r="A346"/>
      <c r="B346"/>
      <c r="C346"/>
      <c r="D346"/>
      <c r="E346" s="3"/>
      <c r="F346" s="55"/>
      <c r="G346"/>
      <c r="H346"/>
    </row>
    <row r="347" spans="1:8" s="25" customFormat="1">
      <c r="A347"/>
      <c r="B347"/>
      <c r="C347"/>
      <c r="D347"/>
      <c r="E347" s="3"/>
      <c r="F347" s="55"/>
      <c r="G347"/>
      <c r="H347"/>
    </row>
    <row r="348" spans="1:8" s="25" customFormat="1">
      <c r="A348"/>
      <c r="B348"/>
      <c r="C348"/>
      <c r="D348"/>
      <c r="E348" s="3"/>
      <c r="F348" s="55"/>
      <c r="G348"/>
      <c r="H348"/>
    </row>
    <row r="349" spans="1:8" s="25" customFormat="1">
      <c r="A349"/>
      <c r="B349"/>
      <c r="C349"/>
      <c r="D349"/>
      <c r="E349" s="3"/>
      <c r="F349" s="55"/>
      <c r="G349"/>
      <c r="H349"/>
    </row>
    <row r="350" spans="1:8" s="25" customFormat="1">
      <c r="A350"/>
      <c r="B350"/>
      <c r="C350"/>
      <c r="D350"/>
      <c r="E350" s="3"/>
      <c r="F350" s="55"/>
      <c r="G350"/>
      <c r="H350"/>
    </row>
    <row r="351" spans="1:8" s="25" customFormat="1">
      <c r="A351"/>
      <c r="B351"/>
      <c r="C351"/>
      <c r="D351"/>
      <c r="E351" s="3"/>
      <c r="F351" s="55"/>
      <c r="G351"/>
      <c r="H351"/>
    </row>
    <row r="352" spans="1:8" s="25" customFormat="1">
      <c r="A352"/>
      <c r="B352"/>
      <c r="C352"/>
      <c r="D352"/>
      <c r="E352" s="3"/>
      <c r="F352" s="55"/>
      <c r="G352"/>
      <c r="H352"/>
    </row>
    <row r="353" spans="1:8" s="25" customFormat="1">
      <c r="A353"/>
      <c r="B353"/>
      <c r="C353"/>
      <c r="D353"/>
      <c r="E353" s="3"/>
      <c r="F353" s="55"/>
      <c r="G353"/>
      <c r="H353"/>
    </row>
    <row r="354" spans="1:8" s="25" customFormat="1">
      <c r="A354"/>
      <c r="B354"/>
      <c r="C354"/>
      <c r="D354"/>
      <c r="E354" s="3"/>
      <c r="F354" s="55"/>
      <c r="G354"/>
      <c r="H354"/>
    </row>
    <row r="355" spans="1:8" s="25" customFormat="1">
      <c r="A355"/>
      <c r="B355"/>
      <c r="C355"/>
      <c r="D355"/>
      <c r="E355" s="3"/>
      <c r="F355" s="55"/>
      <c r="G355"/>
      <c r="H355"/>
    </row>
    <row r="356" spans="1:8" s="25" customFormat="1">
      <c r="A356"/>
      <c r="B356"/>
      <c r="C356"/>
      <c r="D356"/>
      <c r="E356" s="3"/>
      <c r="F356" s="55"/>
      <c r="G356"/>
      <c r="H356"/>
    </row>
    <row r="357" spans="1:8" s="25" customFormat="1">
      <c r="A357"/>
      <c r="B357"/>
      <c r="C357"/>
      <c r="D357"/>
      <c r="E357" s="3"/>
      <c r="F357" s="55"/>
      <c r="G357"/>
      <c r="H357"/>
    </row>
    <row r="358" spans="1:8" s="25" customFormat="1">
      <c r="A358"/>
      <c r="B358"/>
      <c r="C358"/>
      <c r="D358"/>
      <c r="E358" s="3"/>
      <c r="F358" s="55"/>
      <c r="G358"/>
      <c r="H358"/>
    </row>
    <row r="359" spans="1:8" s="25" customFormat="1">
      <c r="A359"/>
      <c r="B359"/>
      <c r="C359"/>
      <c r="D359"/>
      <c r="E359" s="3"/>
      <c r="F359" s="55"/>
      <c r="G359"/>
      <c r="H359"/>
    </row>
    <row r="360" spans="1:8" s="25" customFormat="1">
      <c r="A360"/>
      <c r="B360"/>
      <c r="C360"/>
      <c r="D360"/>
      <c r="E360" s="3"/>
      <c r="F360" s="55"/>
      <c r="G360"/>
      <c r="H360"/>
    </row>
    <row r="361" spans="1:8" s="25" customFormat="1">
      <c r="A361"/>
      <c r="B361"/>
      <c r="C361"/>
      <c r="D361"/>
      <c r="E361" s="3"/>
      <c r="F361" s="55"/>
      <c r="G361"/>
      <c r="H361"/>
    </row>
    <row r="362" spans="1:8" s="25" customFormat="1">
      <c r="A362"/>
      <c r="B362"/>
      <c r="C362"/>
      <c r="D362"/>
      <c r="E362" s="3"/>
      <c r="F362" s="55"/>
      <c r="G362"/>
      <c r="H362"/>
    </row>
    <row r="363" spans="1:8" s="25" customFormat="1">
      <c r="A363"/>
      <c r="B363"/>
      <c r="C363"/>
      <c r="D363"/>
      <c r="E363" s="3"/>
      <c r="F363" s="55"/>
      <c r="G363"/>
      <c r="H363"/>
    </row>
    <row r="364" spans="1:8" s="25" customFormat="1">
      <c r="A364"/>
      <c r="B364"/>
      <c r="C364"/>
      <c r="D364"/>
      <c r="E364" s="3"/>
      <c r="F364" s="55"/>
      <c r="G364"/>
      <c r="H364"/>
    </row>
    <row r="365" spans="1:8" s="25" customFormat="1">
      <c r="A365"/>
      <c r="B365"/>
      <c r="C365"/>
      <c r="D365"/>
      <c r="E365" s="3"/>
      <c r="F365" s="55"/>
      <c r="G365"/>
      <c r="H365"/>
    </row>
    <row r="366" spans="1:8" s="25" customFormat="1">
      <c r="A366"/>
      <c r="B366"/>
      <c r="C366"/>
      <c r="D366"/>
      <c r="E366" s="3"/>
      <c r="F366" s="55"/>
      <c r="G366"/>
      <c r="H366"/>
    </row>
    <row r="367" spans="1:8" s="25" customFormat="1">
      <c r="A367"/>
      <c r="B367"/>
      <c r="C367"/>
      <c r="D367"/>
      <c r="E367" s="3"/>
      <c r="F367" s="55"/>
      <c r="G367"/>
      <c r="H367"/>
    </row>
    <row r="368" spans="1:8" s="25" customFormat="1">
      <c r="A368"/>
      <c r="B368"/>
      <c r="C368"/>
      <c r="D368"/>
      <c r="E368" s="3"/>
      <c r="F368" s="55"/>
      <c r="G368"/>
      <c r="H368"/>
    </row>
    <row r="369" spans="1:8" s="25" customFormat="1">
      <c r="A369"/>
      <c r="B369"/>
      <c r="C369"/>
      <c r="D369"/>
      <c r="E369" s="3"/>
      <c r="F369" s="55"/>
      <c r="G369"/>
      <c r="H369"/>
    </row>
    <row r="370" spans="1:8" s="25" customFormat="1">
      <c r="A370"/>
      <c r="B370"/>
      <c r="C370"/>
      <c r="D370"/>
      <c r="E370" s="3"/>
      <c r="F370" s="55"/>
      <c r="G370"/>
      <c r="H370"/>
    </row>
    <row r="371" spans="1:8" s="25" customFormat="1">
      <c r="A371"/>
      <c r="B371"/>
      <c r="C371"/>
      <c r="D371"/>
      <c r="E371" s="3"/>
      <c r="F371" s="55"/>
      <c r="G371"/>
      <c r="H371"/>
    </row>
    <row r="372" spans="1:8" s="25" customFormat="1">
      <c r="A372"/>
      <c r="B372"/>
      <c r="C372"/>
      <c r="D372"/>
      <c r="E372" s="3"/>
      <c r="F372" s="55"/>
      <c r="G372"/>
      <c r="H372"/>
    </row>
    <row r="373" spans="1:8" s="25" customFormat="1">
      <c r="A373"/>
      <c r="B373"/>
      <c r="C373"/>
      <c r="D373"/>
      <c r="E373" s="3"/>
      <c r="F373" s="55"/>
      <c r="G373"/>
      <c r="H373"/>
    </row>
    <row r="374" spans="1:8" s="25" customFormat="1">
      <c r="A374"/>
      <c r="B374"/>
      <c r="C374"/>
      <c r="D374"/>
      <c r="E374" s="3"/>
      <c r="F374" s="55"/>
      <c r="G374"/>
      <c r="H374"/>
    </row>
    <row r="375" spans="1:8" s="25" customFormat="1">
      <c r="A375"/>
      <c r="B375"/>
      <c r="C375"/>
      <c r="D375"/>
      <c r="E375" s="3"/>
      <c r="F375" s="55"/>
      <c r="G375"/>
      <c r="H375"/>
    </row>
    <row r="376" spans="1:8" s="25" customFormat="1">
      <c r="A376"/>
      <c r="B376"/>
      <c r="C376"/>
      <c r="D376"/>
      <c r="E376" s="3"/>
      <c r="F376" s="55"/>
      <c r="G376"/>
      <c r="H376"/>
    </row>
    <row r="377" spans="1:8" s="25" customFormat="1">
      <c r="A377"/>
      <c r="B377"/>
      <c r="C377"/>
      <c r="D377"/>
      <c r="E377" s="3"/>
      <c r="F377" s="55"/>
      <c r="G377"/>
      <c r="H377"/>
    </row>
    <row r="378" spans="1:8" s="25" customFormat="1">
      <c r="A378"/>
      <c r="B378"/>
      <c r="C378"/>
      <c r="D378"/>
      <c r="E378" s="3"/>
      <c r="F378" s="55"/>
      <c r="G378"/>
      <c r="H378"/>
    </row>
    <row r="379" spans="1:8" s="25" customFormat="1">
      <c r="A379"/>
      <c r="B379"/>
      <c r="C379"/>
      <c r="D379"/>
      <c r="E379" s="3"/>
      <c r="F379" s="55"/>
      <c r="G379"/>
      <c r="H379"/>
    </row>
    <row r="380" spans="1:8" s="25" customFormat="1">
      <c r="A380"/>
      <c r="B380"/>
      <c r="C380"/>
      <c r="D380"/>
      <c r="E380" s="3"/>
      <c r="F380" s="55"/>
      <c r="G380" s="3"/>
      <c r="H380"/>
    </row>
    <row r="381" spans="1:8" s="25" customFormat="1">
      <c r="A381"/>
      <c r="B381"/>
      <c r="C381"/>
      <c r="D381"/>
      <c r="E381" s="3"/>
      <c r="F381" s="55"/>
      <c r="G381" s="3"/>
      <c r="H381"/>
    </row>
    <row r="382" spans="1:8" s="25" customFormat="1">
      <c r="A382"/>
      <c r="B382"/>
      <c r="C382"/>
      <c r="D382"/>
      <c r="E382" s="3"/>
      <c r="F382" s="55"/>
      <c r="G382"/>
      <c r="H382"/>
    </row>
    <row r="383" spans="1:8" s="25" customFormat="1">
      <c r="A383"/>
      <c r="B383"/>
      <c r="C383"/>
      <c r="D383"/>
      <c r="E383" s="3"/>
      <c r="F383" s="55"/>
      <c r="G383"/>
      <c r="H383"/>
    </row>
    <row r="384" spans="1:8" s="25" customFormat="1">
      <c r="A384"/>
      <c r="B384"/>
      <c r="C384"/>
      <c r="D384"/>
      <c r="E384" s="3"/>
      <c r="F384" s="55"/>
      <c r="G384"/>
      <c r="H384"/>
    </row>
    <row r="385" spans="1:8" s="25" customFormat="1">
      <c r="A385"/>
      <c r="B385"/>
      <c r="C385"/>
      <c r="D385"/>
      <c r="E385" s="3"/>
      <c r="F385" s="55"/>
      <c r="G385"/>
      <c r="H385"/>
    </row>
    <row r="386" spans="1:8" s="25" customFormat="1">
      <c r="A386"/>
      <c r="B386" s="63"/>
      <c r="C386"/>
      <c r="D386"/>
      <c r="E386" s="3"/>
      <c r="F386" s="55"/>
      <c r="G386"/>
      <c r="H386"/>
    </row>
    <row r="387" spans="1:8" s="25" customFormat="1">
      <c r="A387"/>
      <c r="B387"/>
      <c r="C387"/>
      <c r="D387"/>
      <c r="E387" s="3"/>
      <c r="F387" s="55"/>
      <c r="G387"/>
      <c r="H387"/>
    </row>
    <row r="388" spans="1:8" s="25" customFormat="1">
      <c r="A388"/>
      <c r="B388"/>
      <c r="C388"/>
      <c r="D388"/>
      <c r="E388" s="3"/>
      <c r="F388" s="55"/>
      <c r="G388"/>
      <c r="H388"/>
    </row>
    <row r="389" spans="1:8" s="25" customFormat="1">
      <c r="A389"/>
      <c r="B389"/>
      <c r="C389"/>
      <c r="D389"/>
      <c r="E389" s="3"/>
      <c r="F389" s="55"/>
      <c r="G389"/>
      <c r="H389"/>
    </row>
    <row r="390" spans="1:8" s="25" customFormat="1">
      <c r="A390"/>
      <c r="B390"/>
      <c r="C390"/>
      <c r="D390"/>
      <c r="E390" s="3"/>
      <c r="F390" s="55"/>
      <c r="G390"/>
      <c r="H390"/>
    </row>
    <row r="391" spans="1:8" s="25" customFormat="1">
      <c r="A391"/>
      <c r="B391"/>
      <c r="C391"/>
      <c r="D391"/>
      <c r="E391" s="3"/>
      <c r="F391" s="55"/>
      <c r="G391"/>
      <c r="H391"/>
    </row>
    <row r="392" spans="1:8" s="25" customFormat="1">
      <c r="A392"/>
      <c r="B392"/>
      <c r="C392"/>
      <c r="D392"/>
      <c r="E392" s="3"/>
      <c r="F392" s="55"/>
      <c r="G392"/>
      <c r="H392"/>
    </row>
    <row r="393" spans="1:8" s="25" customFormat="1">
      <c r="A393"/>
      <c r="B393"/>
      <c r="C393"/>
      <c r="D393"/>
      <c r="E393" s="3"/>
      <c r="F393" s="55"/>
      <c r="G393"/>
      <c r="H393"/>
    </row>
    <row r="394" spans="1:8" s="25" customFormat="1">
      <c r="A394"/>
      <c r="B394"/>
      <c r="C394"/>
      <c r="D394"/>
      <c r="E394" s="3"/>
      <c r="F394" s="55"/>
      <c r="G394"/>
      <c r="H394"/>
    </row>
    <row r="395" spans="1:8" s="25" customFormat="1">
      <c r="A395"/>
      <c r="B395"/>
      <c r="C395"/>
      <c r="D395"/>
      <c r="E395" s="3"/>
      <c r="F395" s="55"/>
      <c r="G395"/>
      <c r="H395"/>
    </row>
    <row r="396" spans="1:8" s="25" customFormat="1">
      <c r="A396"/>
      <c r="B396"/>
      <c r="C396"/>
      <c r="D396"/>
      <c r="E396" s="3"/>
      <c r="F396" s="55"/>
      <c r="G396"/>
      <c r="H396"/>
    </row>
    <row r="397" spans="1:8" s="25" customFormat="1">
      <c r="A397"/>
      <c r="E397" s="3"/>
      <c r="F397" s="55"/>
      <c r="G397"/>
      <c r="H397"/>
    </row>
    <row r="398" spans="1:8" s="25" customFormat="1">
      <c r="A398"/>
      <c r="B398"/>
      <c r="C398"/>
      <c r="D398"/>
      <c r="E398" s="3"/>
      <c r="F398" s="55"/>
      <c r="G398"/>
      <c r="H398"/>
    </row>
    <row r="399" spans="1:8" s="25" customFormat="1">
      <c r="A399"/>
      <c r="B399"/>
      <c r="C399"/>
      <c r="D399"/>
      <c r="E399" s="3"/>
      <c r="F399" s="55"/>
      <c r="G399"/>
      <c r="H399"/>
    </row>
    <row r="400" spans="1:8" s="25" customFormat="1">
      <c r="A400"/>
      <c r="B400"/>
      <c r="C400"/>
      <c r="D400"/>
      <c r="E400" s="3"/>
      <c r="F400" s="55"/>
      <c r="G400"/>
      <c r="H400"/>
    </row>
    <row r="401" spans="1:8" s="25" customFormat="1">
      <c r="A401"/>
      <c r="B401"/>
      <c r="C401"/>
      <c r="D401"/>
      <c r="E401" s="3"/>
      <c r="F401" s="55"/>
      <c r="G401"/>
      <c r="H401"/>
    </row>
    <row r="402" spans="1:8" s="25" customFormat="1">
      <c r="A402"/>
      <c r="B402"/>
      <c r="C402"/>
      <c r="D402"/>
      <c r="E402" s="3"/>
      <c r="F402" s="55"/>
      <c r="G402"/>
      <c r="H402"/>
    </row>
    <row r="403" spans="1:8" s="25" customFormat="1">
      <c r="A403"/>
      <c r="B403"/>
      <c r="C403"/>
      <c r="D403"/>
      <c r="E403" s="3"/>
      <c r="F403" s="55"/>
      <c r="G403"/>
      <c r="H403"/>
    </row>
    <row r="404" spans="1:8" s="25" customFormat="1">
      <c r="A404"/>
      <c r="B404"/>
      <c r="C404"/>
      <c r="D404"/>
      <c r="E404" s="3"/>
      <c r="F404" s="55"/>
      <c r="G404"/>
      <c r="H404"/>
    </row>
    <row r="405" spans="1:8" s="25" customFormat="1">
      <c r="A405"/>
      <c r="B405"/>
      <c r="C405"/>
      <c r="D405"/>
      <c r="E405" s="3"/>
      <c r="F405" s="55"/>
      <c r="G405"/>
      <c r="H405"/>
    </row>
    <row r="406" spans="1:8" s="25" customFormat="1">
      <c r="A406"/>
      <c r="B406"/>
      <c r="C406"/>
      <c r="D406"/>
      <c r="E406" s="3"/>
      <c r="F406" s="55"/>
      <c r="G406"/>
      <c r="H406"/>
    </row>
    <row r="407" spans="1:8" s="25" customFormat="1">
      <c r="A407"/>
      <c r="B407"/>
      <c r="C407"/>
      <c r="D407"/>
      <c r="E407" s="3"/>
      <c r="F407" s="55"/>
      <c r="G407"/>
      <c r="H407"/>
    </row>
    <row r="408" spans="1:8" s="25" customFormat="1">
      <c r="A408"/>
      <c r="B408"/>
      <c r="C408"/>
      <c r="D408"/>
      <c r="E408" s="3"/>
      <c r="F408" s="55"/>
      <c r="G408"/>
      <c r="H408"/>
    </row>
    <row r="409" spans="1:8" s="25" customFormat="1">
      <c r="A409"/>
      <c r="B409"/>
      <c r="C409"/>
      <c r="D409"/>
      <c r="E409" s="3"/>
      <c r="F409" s="55"/>
      <c r="G409"/>
      <c r="H409"/>
    </row>
    <row r="410" spans="1:8" s="25" customFormat="1">
      <c r="A410"/>
      <c r="B410"/>
      <c r="C410"/>
      <c r="D410"/>
      <c r="E410" s="3"/>
      <c r="F410" s="55"/>
      <c r="G410"/>
      <c r="H410"/>
    </row>
    <row r="411" spans="1:8" s="25" customFormat="1">
      <c r="A411"/>
      <c r="B411"/>
      <c r="C411"/>
      <c r="D411"/>
      <c r="E411" s="3"/>
      <c r="F411" s="55"/>
      <c r="G411"/>
      <c r="H411"/>
    </row>
    <row r="412" spans="1:8" s="25" customFormat="1">
      <c r="A412"/>
      <c r="B412"/>
      <c r="C412"/>
      <c r="D412"/>
      <c r="E412" s="3"/>
      <c r="F412" s="55"/>
      <c r="G412"/>
      <c r="H412"/>
    </row>
    <row r="413" spans="1:8" s="25" customFormat="1">
      <c r="A413"/>
      <c r="B413"/>
      <c r="C413"/>
      <c r="D413"/>
      <c r="E413" s="3"/>
      <c r="F413" s="55"/>
      <c r="G413"/>
      <c r="H413"/>
    </row>
    <row r="414" spans="1:8" s="25" customFormat="1">
      <c r="A414"/>
      <c r="B414"/>
      <c r="C414"/>
      <c r="D414"/>
      <c r="E414" s="3"/>
      <c r="F414" s="55"/>
      <c r="G414" s="3"/>
      <c r="H414"/>
    </row>
    <row r="415" spans="1:8" s="25" customFormat="1">
      <c r="A415"/>
      <c r="B415"/>
      <c r="C415"/>
      <c r="D415"/>
      <c r="E415" s="3"/>
      <c r="F415" s="55"/>
      <c r="G415"/>
      <c r="H415"/>
    </row>
    <row r="416" spans="1:8" s="25" customFormat="1">
      <c r="A416"/>
      <c r="B416"/>
      <c r="C416"/>
      <c r="D416"/>
      <c r="E416" s="3"/>
      <c r="F416" s="55"/>
      <c r="G416"/>
      <c r="H416"/>
    </row>
    <row r="417" spans="1:8" s="25" customFormat="1">
      <c r="A417"/>
      <c r="B417"/>
      <c r="C417"/>
      <c r="D417"/>
      <c r="E417" s="3"/>
      <c r="F417" s="55"/>
      <c r="G417"/>
      <c r="H417"/>
    </row>
    <row r="418" spans="1:8" s="25" customFormat="1">
      <c r="A418"/>
      <c r="B418"/>
      <c r="C418"/>
      <c r="D418"/>
      <c r="E418" s="3"/>
      <c r="F418" s="55"/>
      <c r="G418"/>
      <c r="H418"/>
    </row>
    <row r="419" spans="1:8" s="25" customFormat="1">
      <c r="A419"/>
      <c r="B419"/>
      <c r="C419"/>
      <c r="D419"/>
      <c r="E419" s="3"/>
      <c r="F419" s="55"/>
      <c r="G419"/>
      <c r="H419"/>
    </row>
    <row r="420" spans="1:8" s="25" customFormat="1">
      <c r="A420"/>
      <c r="B420"/>
      <c r="C420"/>
      <c r="D420"/>
      <c r="E420" s="3"/>
      <c r="F420" s="55"/>
      <c r="G420" s="3"/>
      <c r="H420"/>
    </row>
    <row r="421" spans="1:8" s="25" customFormat="1">
      <c r="A421"/>
      <c r="B421"/>
      <c r="C421"/>
      <c r="D421"/>
      <c r="E421" s="3"/>
      <c r="F421" s="55"/>
      <c r="G421"/>
      <c r="H421"/>
    </row>
    <row r="422" spans="1:8" s="25" customFormat="1">
      <c r="A422"/>
      <c r="B422"/>
      <c r="C422"/>
      <c r="D422"/>
      <c r="E422" s="3"/>
      <c r="F422" s="55"/>
      <c r="G422"/>
      <c r="H422"/>
    </row>
    <row r="423" spans="1:8" s="25" customFormat="1">
      <c r="A423"/>
      <c r="B423"/>
      <c r="C423"/>
      <c r="D423"/>
      <c r="E423" s="3"/>
      <c r="F423" s="55"/>
      <c r="G423"/>
      <c r="H423"/>
    </row>
    <row r="424" spans="1:8" s="25" customFormat="1">
      <c r="A424"/>
      <c r="B424"/>
      <c r="C424"/>
      <c r="D424"/>
      <c r="E424" s="3"/>
      <c r="F424" s="55"/>
      <c r="G424"/>
      <c r="H424"/>
    </row>
    <row r="425" spans="1:8" s="25" customFormat="1">
      <c r="A425"/>
      <c r="B425"/>
      <c r="C425"/>
      <c r="D425"/>
      <c r="E425" s="3"/>
      <c r="F425" s="55"/>
      <c r="G425"/>
      <c r="H425"/>
    </row>
    <row r="426" spans="1:8" s="25" customFormat="1">
      <c r="A426"/>
      <c r="B426"/>
      <c r="C426"/>
      <c r="D426"/>
      <c r="E426" s="3"/>
      <c r="F426" s="55"/>
      <c r="G426"/>
      <c r="H426"/>
    </row>
    <row r="427" spans="1:8" s="25" customFormat="1">
      <c r="A427"/>
      <c r="B427"/>
      <c r="C427"/>
      <c r="D427"/>
      <c r="E427" s="3"/>
      <c r="F427" s="55"/>
      <c r="G427"/>
      <c r="H427"/>
    </row>
    <row r="428" spans="1:8" s="25" customFormat="1">
      <c r="A428"/>
      <c r="B428"/>
      <c r="C428"/>
      <c r="D428"/>
      <c r="E428" s="3"/>
      <c r="F428" s="55"/>
      <c r="G428"/>
      <c r="H428"/>
    </row>
    <row r="429" spans="1:8" s="25" customFormat="1">
      <c r="A429"/>
      <c r="B429"/>
      <c r="C429"/>
      <c r="D429"/>
      <c r="E429" s="3"/>
      <c r="F429" s="55"/>
      <c r="G429"/>
      <c r="H429"/>
    </row>
    <row r="430" spans="1:8" s="25" customFormat="1">
      <c r="A430"/>
      <c r="B430"/>
      <c r="C430"/>
      <c r="D430"/>
      <c r="E430" s="3"/>
      <c r="F430" s="55"/>
      <c r="G430"/>
      <c r="H430"/>
    </row>
    <row r="431" spans="1:8" s="25" customFormat="1">
      <c r="A431"/>
      <c r="B431"/>
      <c r="C431"/>
      <c r="D431"/>
      <c r="E431" s="3"/>
      <c r="F431" s="55"/>
      <c r="G431" s="3"/>
      <c r="H431"/>
    </row>
    <row r="432" spans="1:8" s="25" customFormat="1">
      <c r="A432"/>
      <c r="B432"/>
      <c r="C432"/>
      <c r="D432"/>
      <c r="E432" s="3"/>
      <c r="F432" s="55"/>
      <c r="G432" s="3"/>
      <c r="H432"/>
    </row>
    <row r="433" spans="1:8" s="25" customFormat="1">
      <c r="A433"/>
      <c r="E433" s="3"/>
      <c r="F433" s="55"/>
      <c r="G433"/>
      <c r="H433"/>
    </row>
    <row r="434" spans="1:8" s="25" customFormat="1">
      <c r="A434"/>
      <c r="E434" s="3"/>
      <c r="F434" s="55"/>
      <c r="G434" s="3"/>
      <c r="H434"/>
    </row>
    <row r="435" spans="1:8" s="25" customFormat="1">
      <c r="A435"/>
      <c r="E435" s="3"/>
      <c r="F435" s="55"/>
      <c r="G435" s="3"/>
      <c r="H435"/>
    </row>
    <row r="436" spans="1:8" s="25" customFormat="1">
      <c r="A436"/>
      <c r="E436" s="3"/>
      <c r="F436" s="55"/>
      <c r="G436" s="3"/>
      <c r="H436"/>
    </row>
    <row r="437" spans="1:8" s="25" customFormat="1">
      <c r="A437"/>
      <c r="E437" s="3"/>
      <c r="F437" s="55"/>
      <c r="G437"/>
      <c r="H437"/>
    </row>
    <row r="438" spans="1:8" s="25" customFormat="1">
      <c r="A438"/>
      <c r="E438" s="3"/>
      <c r="F438" s="55"/>
      <c r="G438"/>
      <c r="H438"/>
    </row>
    <row r="439" spans="1:8" s="25" customFormat="1">
      <c r="A439"/>
      <c r="E439" s="3"/>
      <c r="F439" s="55"/>
      <c r="G439" s="3"/>
      <c r="H439"/>
    </row>
    <row r="440" spans="1:8" s="25" customFormat="1">
      <c r="A440"/>
      <c r="E440" s="3"/>
      <c r="F440" s="55"/>
      <c r="G440"/>
      <c r="H440"/>
    </row>
    <row r="441" spans="1:8" s="25" customFormat="1">
      <c r="A441"/>
      <c r="E441" s="3"/>
      <c r="F441" s="55"/>
      <c r="G441"/>
      <c r="H441"/>
    </row>
    <row r="442" spans="1:8" s="25" customFormat="1">
      <c r="A442"/>
      <c r="E442" s="3"/>
      <c r="F442" s="55"/>
      <c r="G442"/>
      <c r="H442"/>
    </row>
    <row r="443" spans="1:8" s="25" customFormat="1">
      <c r="A443"/>
      <c r="E443" s="3"/>
      <c r="F443" s="55"/>
      <c r="G443"/>
      <c r="H443"/>
    </row>
    <row r="444" spans="1:8" s="25" customFormat="1">
      <c r="A444"/>
      <c r="E444" s="3"/>
      <c r="F444" s="55"/>
      <c r="G444"/>
      <c r="H444"/>
    </row>
    <row r="445" spans="1:8" s="25" customFormat="1">
      <c r="A445"/>
      <c r="E445" s="3"/>
      <c r="F445" s="55"/>
      <c r="G445"/>
      <c r="H445"/>
    </row>
    <row r="446" spans="1:8" s="25" customFormat="1">
      <c r="A446"/>
      <c r="E446" s="3"/>
      <c r="F446" s="55"/>
      <c r="G446"/>
      <c r="H446"/>
    </row>
    <row r="447" spans="1:8" s="25" customFormat="1">
      <c r="A447"/>
      <c r="E447" s="3"/>
      <c r="F447" s="55"/>
      <c r="G447"/>
      <c r="H447"/>
    </row>
    <row r="448" spans="1:8" s="25" customFormat="1">
      <c r="A448"/>
      <c r="E448" s="3"/>
      <c r="F448" s="55"/>
      <c r="G448"/>
      <c r="H448"/>
    </row>
    <row r="449" spans="1:8" s="25" customFormat="1">
      <c r="A449"/>
      <c r="E449" s="3"/>
      <c r="F449" s="55"/>
      <c r="G449"/>
      <c r="H449"/>
    </row>
    <row r="450" spans="1:8" s="25" customFormat="1">
      <c r="A450"/>
      <c r="E450" s="3"/>
      <c r="F450" s="55"/>
      <c r="G450"/>
      <c r="H450"/>
    </row>
    <row r="451" spans="1:8" s="25" customFormat="1">
      <c r="A451"/>
      <c r="E451" s="3"/>
      <c r="F451" s="55"/>
      <c r="G451"/>
      <c r="H451"/>
    </row>
    <row r="452" spans="1:8" s="25" customFormat="1">
      <c r="A452"/>
      <c r="E452" s="3"/>
      <c r="F452" s="55"/>
      <c r="G452"/>
      <c r="H452"/>
    </row>
    <row r="453" spans="1:8" s="25" customFormat="1">
      <c r="A453"/>
      <c r="E453" s="3"/>
      <c r="F453" s="55"/>
      <c r="G453"/>
      <c r="H453"/>
    </row>
    <row r="454" spans="1:8" s="25" customFormat="1">
      <c r="A454"/>
      <c r="E454" s="3"/>
      <c r="F454" s="55"/>
      <c r="G454"/>
      <c r="H454"/>
    </row>
    <row r="455" spans="1:8" s="25" customFormat="1">
      <c r="A455"/>
      <c r="E455" s="3"/>
      <c r="F455" s="55"/>
      <c r="G455"/>
      <c r="H455"/>
    </row>
    <row r="456" spans="1:8" s="25" customFormat="1">
      <c r="A456"/>
      <c r="E456" s="3"/>
      <c r="F456" s="55"/>
      <c r="G456"/>
      <c r="H456"/>
    </row>
    <row r="457" spans="1:8" s="25" customFormat="1">
      <c r="A457"/>
      <c r="E457" s="3"/>
      <c r="F457" s="55"/>
      <c r="G457"/>
      <c r="H457"/>
    </row>
    <row r="458" spans="1:8" s="25" customFormat="1">
      <c r="A458"/>
      <c r="E458" s="3"/>
      <c r="F458" s="55"/>
      <c r="G458" s="3"/>
      <c r="H458"/>
    </row>
    <row r="459" spans="1:8" s="25" customFormat="1">
      <c r="A459"/>
      <c r="E459" s="3"/>
      <c r="F459" s="55"/>
      <c r="G459"/>
      <c r="H459"/>
    </row>
    <row r="460" spans="1:8" s="25" customFormat="1">
      <c r="A460"/>
      <c r="E460" s="3"/>
      <c r="F460" s="55"/>
      <c r="G460"/>
      <c r="H460"/>
    </row>
    <row r="461" spans="1:8" s="25" customFormat="1">
      <c r="A461"/>
      <c r="E461" s="3"/>
      <c r="F461" s="55"/>
      <c r="G461" s="3"/>
      <c r="H461"/>
    </row>
    <row r="462" spans="1:8" s="25" customFormat="1">
      <c r="A462"/>
      <c r="E462" s="3"/>
      <c r="F462" s="55"/>
      <c r="G462"/>
      <c r="H462"/>
    </row>
    <row r="463" spans="1:8" s="25" customFormat="1">
      <c r="A463"/>
      <c r="E463" s="3"/>
      <c r="F463" s="55"/>
      <c r="G463"/>
      <c r="H463"/>
    </row>
    <row r="464" spans="1:8" s="25" customFormat="1">
      <c r="A464"/>
      <c r="E464" s="3"/>
      <c r="F464" s="55"/>
      <c r="G464"/>
      <c r="H464"/>
    </row>
    <row r="465" spans="1:8" s="25" customFormat="1">
      <c r="A465"/>
      <c r="E465" s="3"/>
      <c r="F465" s="55"/>
      <c r="G465"/>
      <c r="H465"/>
    </row>
    <row r="466" spans="1:8" s="25" customFormat="1">
      <c r="A466"/>
      <c r="E466" s="3"/>
      <c r="F466" s="55"/>
      <c r="G466"/>
      <c r="H466"/>
    </row>
    <row r="467" spans="1:8" s="25" customFormat="1">
      <c r="A467"/>
      <c r="E467" s="3"/>
      <c r="F467" s="55"/>
      <c r="G467"/>
      <c r="H467"/>
    </row>
    <row r="468" spans="1:8" s="25" customFormat="1">
      <c r="A468"/>
      <c r="E468" s="3"/>
      <c r="F468" s="55"/>
      <c r="G468"/>
      <c r="H468"/>
    </row>
    <row r="469" spans="1:8" s="25" customFormat="1">
      <c r="A469"/>
      <c r="E469" s="3"/>
      <c r="F469" s="55"/>
      <c r="G469"/>
      <c r="H469"/>
    </row>
    <row r="470" spans="1:8" s="25" customFormat="1">
      <c r="A470"/>
      <c r="E470" s="3"/>
      <c r="F470" s="55"/>
      <c r="G470"/>
      <c r="H470"/>
    </row>
    <row r="471" spans="1:8" s="25" customFormat="1">
      <c r="A471"/>
      <c r="E471" s="3"/>
      <c r="F471" s="55"/>
      <c r="G471"/>
      <c r="H471"/>
    </row>
    <row r="472" spans="1:8" s="25" customFormat="1">
      <c r="A472"/>
      <c r="E472" s="3"/>
      <c r="F472" s="55"/>
      <c r="G472"/>
      <c r="H472"/>
    </row>
    <row r="473" spans="1:8" s="25" customFormat="1">
      <c r="A473"/>
      <c r="E473" s="3"/>
      <c r="F473" s="55"/>
      <c r="G473"/>
      <c r="H473"/>
    </row>
    <row r="474" spans="1:8" s="25" customFormat="1">
      <c r="A474"/>
      <c r="E474" s="3"/>
      <c r="F474" s="55"/>
      <c r="G474"/>
      <c r="H474"/>
    </row>
    <row r="475" spans="1:8" s="25" customFormat="1">
      <c r="A475"/>
      <c r="E475" s="3"/>
      <c r="F475" s="55"/>
      <c r="G475" s="3"/>
      <c r="H475"/>
    </row>
    <row r="476" spans="1:8" s="25" customFormat="1">
      <c r="A476"/>
      <c r="E476" s="3"/>
      <c r="F476" s="55"/>
      <c r="G476"/>
      <c r="H476"/>
    </row>
    <row r="477" spans="1:8" s="25" customFormat="1">
      <c r="A477"/>
      <c r="E477" s="3"/>
      <c r="F477" s="55"/>
      <c r="G477"/>
      <c r="H477"/>
    </row>
    <row r="478" spans="1:8" s="25" customFormat="1">
      <c r="A478"/>
      <c r="E478" s="3"/>
      <c r="F478" s="55"/>
      <c r="G478"/>
      <c r="H478"/>
    </row>
    <row r="479" spans="1:8" s="25" customFormat="1">
      <c r="A479"/>
      <c r="E479" s="3"/>
      <c r="F479" s="55"/>
      <c r="G479"/>
      <c r="H479"/>
    </row>
    <row r="480" spans="1:8" s="25" customFormat="1">
      <c r="A480"/>
      <c r="E480" s="3"/>
      <c r="F480" s="55"/>
      <c r="G480"/>
      <c r="H480"/>
    </row>
    <row r="481" spans="1:8" s="25" customFormat="1">
      <c r="A481"/>
      <c r="B481"/>
      <c r="C481"/>
      <c r="D481"/>
      <c r="E481" s="3"/>
      <c r="F481" s="55"/>
      <c r="G481"/>
      <c r="H481"/>
    </row>
    <row r="482" spans="1:8" s="25" customFormat="1">
      <c r="A482"/>
      <c r="B482"/>
      <c r="C482"/>
      <c r="D482"/>
      <c r="E482" s="3"/>
      <c r="F482" s="55"/>
      <c r="G482"/>
      <c r="H482"/>
    </row>
    <row r="483" spans="1:8" s="25" customFormat="1">
      <c r="A483"/>
      <c r="B483"/>
      <c r="C483"/>
      <c r="D483"/>
      <c r="E483" s="3"/>
      <c r="F483" s="55"/>
      <c r="G483"/>
      <c r="H483"/>
    </row>
    <row r="484" spans="1:8" s="25" customFormat="1">
      <c r="A484"/>
      <c r="E484" s="3"/>
      <c r="F484" s="55"/>
      <c r="G484"/>
      <c r="H484"/>
    </row>
    <row r="485" spans="1:8" s="25" customFormat="1">
      <c r="A485"/>
      <c r="E485" s="3"/>
      <c r="F485" s="55"/>
      <c r="G485"/>
      <c r="H485"/>
    </row>
    <row r="486" spans="1:8" s="25" customFormat="1">
      <c r="A486"/>
      <c r="E486" s="3"/>
      <c r="F486" s="55"/>
      <c r="G486"/>
      <c r="H486"/>
    </row>
    <row r="487" spans="1:8" s="25" customFormat="1">
      <c r="A487"/>
      <c r="E487" s="3"/>
      <c r="F487" s="55"/>
      <c r="G487"/>
      <c r="H487"/>
    </row>
    <row r="488" spans="1:8" s="25" customFormat="1">
      <c r="A488"/>
      <c r="E488" s="3"/>
      <c r="F488" s="55"/>
      <c r="G488"/>
      <c r="H488"/>
    </row>
    <row r="489" spans="1:8" s="25" customFormat="1">
      <c r="A489"/>
      <c r="E489" s="3"/>
      <c r="F489" s="55"/>
      <c r="G489"/>
      <c r="H489"/>
    </row>
    <row r="490" spans="1:8" s="25" customFormat="1">
      <c r="A490"/>
      <c r="E490" s="3"/>
      <c r="F490" s="55"/>
      <c r="G490"/>
      <c r="H490"/>
    </row>
    <row r="491" spans="1:8" s="25" customFormat="1">
      <c r="A491"/>
      <c r="E491" s="3"/>
      <c r="F491" s="55"/>
      <c r="G491"/>
      <c r="H491"/>
    </row>
    <row r="492" spans="1:8" s="25" customFormat="1">
      <c r="A492"/>
      <c r="E492" s="3"/>
      <c r="F492" s="55"/>
      <c r="G492"/>
      <c r="H492"/>
    </row>
    <row r="493" spans="1:8" s="25" customFormat="1">
      <c r="A493"/>
      <c r="E493" s="3"/>
      <c r="F493" s="55"/>
      <c r="G493"/>
      <c r="H493"/>
    </row>
    <row r="494" spans="1:8" s="25" customFormat="1">
      <c r="A494"/>
      <c r="B494"/>
      <c r="C494"/>
      <c r="D494"/>
      <c r="E494" s="3"/>
      <c r="F494" s="55"/>
      <c r="G494"/>
      <c r="H494"/>
    </row>
    <row r="495" spans="1:8" s="25" customFormat="1">
      <c r="A495"/>
      <c r="B495"/>
      <c r="C495"/>
      <c r="D495"/>
      <c r="E495" s="3"/>
      <c r="F495" s="55"/>
      <c r="G495"/>
      <c r="H495"/>
    </row>
    <row r="496" spans="1:8" s="25" customFormat="1">
      <c r="A496"/>
      <c r="B496"/>
      <c r="C496"/>
      <c r="D496"/>
      <c r="E496" s="3"/>
      <c r="F496" s="55"/>
      <c r="G496"/>
      <c r="H496"/>
    </row>
    <row r="497" spans="1:8" s="25" customFormat="1">
      <c r="A497"/>
      <c r="B497"/>
      <c r="C497"/>
      <c r="D497"/>
      <c r="E497" s="3"/>
      <c r="F497" s="55"/>
      <c r="G497"/>
      <c r="H497"/>
    </row>
    <row r="498" spans="1:8" s="25" customFormat="1">
      <c r="A498"/>
      <c r="B498"/>
      <c r="C498"/>
      <c r="D498"/>
      <c r="E498" s="3"/>
      <c r="F498" s="55"/>
      <c r="G498"/>
      <c r="H498"/>
    </row>
    <row r="499" spans="1:8" s="25" customFormat="1">
      <c r="A499"/>
      <c r="B499"/>
      <c r="C499"/>
      <c r="D499"/>
      <c r="E499" s="3"/>
      <c r="F499" s="55"/>
      <c r="G499"/>
      <c r="H499"/>
    </row>
    <row r="500" spans="1:8" s="25" customFormat="1">
      <c r="A500"/>
      <c r="B500"/>
      <c r="C500"/>
      <c r="D500"/>
      <c r="E500" s="3"/>
      <c r="F500" s="55"/>
      <c r="G500"/>
      <c r="H500"/>
    </row>
    <row r="501" spans="1:8" s="25" customFormat="1">
      <c r="A501"/>
      <c r="B501"/>
      <c r="C501"/>
      <c r="D501"/>
      <c r="E501" s="3"/>
      <c r="F501" s="55"/>
      <c r="G501"/>
      <c r="H501"/>
    </row>
    <row r="502" spans="1:8" s="25" customFormat="1">
      <c r="A502"/>
      <c r="B502"/>
      <c r="C502"/>
      <c r="D502"/>
      <c r="E502" s="3"/>
      <c r="F502" s="55"/>
      <c r="G502"/>
      <c r="H502"/>
    </row>
    <row r="503" spans="1:8" s="25" customFormat="1">
      <c r="A503"/>
      <c r="B503"/>
      <c r="C503"/>
      <c r="D503"/>
      <c r="E503" s="3"/>
      <c r="F503" s="55"/>
      <c r="G503"/>
      <c r="H503"/>
    </row>
    <row r="504" spans="1:8" s="25" customFormat="1">
      <c r="A504"/>
      <c r="B504"/>
      <c r="C504"/>
      <c r="D504"/>
      <c r="E504" s="3"/>
      <c r="F504" s="55"/>
      <c r="G504"/>
      <c r="H504"/>
    </row>
    <row r="505" spans="1:8" s="25" customFormat="1">
      <c r="A505"/>
      <c r="B505"/>
      <c r="C505"/>
      <c r="D505"/>
      <c r="E505" s="3"/>
      <c r="F505" s="55"/>
      <c r="G505"/>
      <c r="H505"/>
    </row>
    <row r="506" spans="1:8" s="25" customFormat="1">
      <c r="A506"/>
      <c r="B506"/>
      <c r="C506"/>
      <c r="D506"/>
      <c r="E506" s="3"/>
      <c r="F506" s="55"/>
      <c r="G506"/>
      <c r="H506"/>
    </row>
    <row r="507" spans="1:8" s="25" customFormat="1">
      <c r="A507"/>
      <c r="B507"/>
      <c r="C507"/>
      <c r="D507"/>
      <c r="E507" s="3"/>
      <c r="F507" s="55"/>
      <c r="G507"/>
      <c r="H507"/>
    </row>
    <row r="508" spans="1:8" s="25" customFormat="1">
      <c r="A508"/>
      <c r="B508"/>
      <c r="C508"/>
      <c r="D508"/>
      <c r="E508" s="3"/>
      <c r="F508" s="55"/>
      <c r="G508"/>
      <c r="H508"/>
    </row>
    <row r="509" spans="1:8" s="25" customFormat="1">
      <c r="A509"/>
      <c r="B509"/>
      <c r="C509"/>
      <c r="D509"/>
      <c r="E509" s="3"/>
      <c r="F509" s="55"/>
      <c r="G509"/>
      <c r="H509"/>
    </row>
    <row r="510" spans="1:8" s="25" customFormat="1">
      <c r="A510"/>
      <c r="B510"/>
      <c r="C510"/>
      <c r="D510"/>
      <c r="E510" s="3"/>
      <c r="F510" s="55"/>
      <c r="G510"/>
      <c r="H510"/>
    </row>
    <row r="511" spans="1:8" s="25" customFormat="1">
      <c r="A511"/>
      <c r="B511"/>
      <c r="C511"/>
      <c r="D511"/>
      <c r="E511" s="3"/>
      <c r="F511" s="55"/>
      <c r="G511"/>
      <c r="H511"/>
    </row>
    <row r="512" spans="1:8" s="25" customFormat="1">
      <c r="A512"/>
      <c r="B512"/>
      <c r="C512"/>
      <c r="D512"/>
      <c r="E512" s="3"/>
      <c r="F512" s="55"/>
      <c r="G512"/>
      <c r="H512"/>
    </row>
    <row r="513" spans="1:8" s="25" customFormat="1">
      <c r="A513"/>
      <c r="B513"/>
      <c r="C513"/>
      <c r="D513"/>
      <c r="E513" s="3"/>
      <c r="F513" s="55"/>
      <c r="G513"/>
      <c r="H513"/>
    </row>
    <row r="514" spans="1:8" s="25" customFormat="1">
      <c r="A514"/>
      <c r="B514"/>
      <c r="C514"/>
      <c r="D514"/>
      <c r="E514" s="3"/>
      <c r="F514" s="55"/>
      <c r="G514"/>
      <c r="H514"/>
    </row>
    <row r="515" spans="1:8" s="25" customFormat="1">
      <c r="A515"/>
      <c r="B515"/>
      <c r="C515"/>
      <c r="D515"/>
      <c r="E515" s="3"/>
      <c r="F515" s="55"/>
      <c r="G515"/>
      <c r="H515"/>
    </row>
    <row r="516" spans="1:8" s="25" customFormat="1">
      <c r="A516"/>
      <c r="B516"/>
      <c r="C516"/>
      <c r="D516"/>
      <c r="E516" s="3"/>
      <c r="F516" s="55"/>
      <c r="G516"/>
      <c r="H516"/>
    </row>
    <row r="517" spans="1:8" s="25" customFormat="1">
      <c r="A517"/>
      <c r="B517" s="63"/>
      <c r="C517"/>
      <c r="D517"/>
      <c r="E517" s="3"/>
      <c r="F517" s="55"/>
      <c r="G517"/>
      <c r="H517"/>
    </row>
    <row r="518" spans="1:8" s="25" customFormat="1">
      <c r="A518"/>
      <c r="B518" s="63"/>
      <c r="C518"/>
      <c r="D518"/>
      <c r="E518" s="3"/>
      <c r="F518" s="55"/>
      <c r="G518"/>
      <c r="H518"/>
    </row>
    <row r="519" spans="1:8" s="25" customFormat="1">
      <c r="A519"/>
      <c r="B519" s="63"/>
      <c r="C519"/>
      <c r="D519"/>
      <c r="E519" s="3"/>
      <c r="F519" s="55"/>
      <c r="G519"/>
      <c r="H519"/>
    </row>
    <row r="520" spans="1:8" s="25" customFormat="1">
      <c r="A520"/>
      <c r="B520" s="63"/>
      <c r="C520"/>
      <c r="D520"/>
      <c r="E520" s="3"/>
      <c r="F520" s="55"/>
      <c r="G520"/>
      <c r="H520"/>
    </row>
    <row r="521" spans="1:8" s="25" customFormat="1">
      <c r="A521"/>
      <c r="B521" s="63"/>
      <c r="C521"/>
      <c r="D521"/>
      <c r="E521" s="3"/>
      <c r="F521" s="55"/>
      <c r="G521"/>
      <c r="H521"/>
    </row>
    <row r="522" spans="1:8" s="25" customFormat="1">
      <c r="A522"/>
      <c r="B522" s="63"/>
      <c r="C522"/>
      <c r="D522"/>
      <c r="E522" s="3"/>
      <c r="F522" s="55"/>
      <c r="G522"/>
      <c r="H522"/>
    </row>
    <row r="523" spans="1:8" s="25" customFormat="1">
      <c r="A523"/>
      <c r="B523" s="63"/>
      <c r="C523"/>
      <c r="D523"/>
      <c r="E523" s="3"/>
      <c r="F523" s="55"/>
      <c r="G523"/>
      <c r="H523"/>
    </row>
    <row r="524" spans="1:8" s="25" customFormat="1">
      <c r="A524"/>
      <c r="B524" s="63"/>
      <c r="C524"/>
      <c r="D524"/>
      <c r="E524" s="3"/>
      <c r="F524" s="55"/>
      <c r="G524"/>
      <c r="H524"/>
    </row>
    <row r="525" spans="1:8" s="25" customFormat="1">
      <c r="A525"/>
      <c r="B525" s="63"/>
      <c r="C525"/>
      <c r="D525"/>
      <c r="E525" s="3"/>
      <c r="F525" s="55"/>
      <c r="G525"/>
      <c r="H525"/>
    </row>
    <row r="526" spans="1:8" s="25" customFormat="1">
      <c r="A526"/>
      <c r="B526" s="63"/>
      <c r="C526"/>
      <c r="D526"/>
      <c r="E526" s="3"/>
      <c r="F526" s="55"/>
      <c r="G526"/>
      <c r="H526"/>
    </row>
    <row r="527" spans="1:8" s="25" customFormat="1">
      <c r="A527"/>
      <c r="B527" s="63"/>
      <c r="C527"/>
      <c r="D527"/>
      <c r="E527" s="3"/>
      <c r="F527" s="55"/>
      <c r="G527"/>
      <c r="H527"/>
    </row>
    <row r="528" spans="1:8" s="25" customFormat="1">
      <c r="A528"/>
      <c r="B528" s="63"/>
      <c r="C528"/>
      <c r="D528"/>
      <c r="E528" s="3"/>
      <c r="F528" s="55"/>
      <c r="G528"/>
      <c r="H528"/>
    </row>
    <row r="529" spans="1:8" s="25" customFormat="1">
      <c r="A529"/>
      <c r="B529" s="63"/>
      <c r="C529"/>
      <c r="D529"/>
      <c r="E529" s="3"/>
      <c r="F529" s="55"/>
      <c r="G529"/>
      <c r="H529"/>
    </row>
    <row r="530" spans="1:8" s="25" customFormat="1">
      <c r="A530"/>
      <c r="B530" s="63"/>
      <c r="C530"/>
      <c r="D530"/>
      <c r="E530" s="3"/>
      <c r="F530" s="55" t="s">
        <v>782</v>
      </c>
      <c r="G530"/>
      <c r="H530"/>
    </row>
    <row r="531" spans="1:8" s="25" customFormat="1">
      <c r="A531"/>
      <c r="B531" s="63"/>
      <c r="C531"/>
      <c r="D531"/>
      <c r="E531" s="3"/>
      <c r="F531" s="55" t="s">
        <v>782</v>
      </c>
      <c r="G531"/>
      <c r="H531"/>
    </row>
    <row r="532" spans="1:8" s="25" customFormat="1">
      <c r="A532"/>
      <c r="B532" s="63"/>
      <c r="C532"/>
      <c r="D532"/>
      <c r="E532" s="3"/>
      <c r="F532" s="55" t="s">
        <v>782</v>
      </c>
      <c r="G532"/>
      <c r="H532"/>
    </row>
    <row r="533" spans="1:8" s="25" customFormat="1">
      <c r="A533"/>
      <c r="B533" s="63"/>
      <c r="C533"/>
      <c r="D533"/>
      <c r="E533" s="3"/>
      <c r="F533" s="55" t="s">
        <v>782</v>
      </c>
      <c r="G533"/>
      <c r="H533"/>
    </row>
    <row r="534" spans="1:8" s="25" customFormat="1">
      <c r="A534"/>
      <c r="B534" s="63"/>
      <c r="C534"/>
      <c r="D534"/>
      <c r="E534" s="3"/>
      <c r="F534" s="55" t="s">
        <v>782</v>
      </c>
      <c r="G534"/>
      <c r="H534"/>
    </row>
    <row r="535" spans="1:8" s="25" customFormat="1">
      <c r="A535"/>
      <c r="B535" s="63"/>
      <c r="C535"/>
      <c r="D535"/>
      <c r="E535" s="3"/>
      <c r="F535" s="55" t="s">
        <v>782</v>
      </c>
      <c r="G535"/>
      <c r="H535"/>
    </row>
    <row r="536" spans="1:8" s="25" customFormat="1">
      <c r="A536"/>
      <c r="B536" s="63"/>
      <c r="C536"/>
      <c r="D536"/>
      <c r="E536" s="3"/>
      <c r="F536" s="55" t="s">
        <v>782</v>
      </c>
      <c r="G536"/>
      <c r="H536"/>
    </row>
    <row r="537" spans="1:8" s="25" customFormat="1">
      <c r="A537"/>
      <c r="B537" s="63"/>
      <c r="C537"/>
      <c r="D537"/>
      <c r="E537" s="3"/>
      <c r="F537" s="55" t="s">
        <v>782</v>
      </c>
      <c r="G537"/>
      <c r="H537"/>
    </row>
    <row r="538" spans="1:8" s="25" customFormat="1">
      <c r="A538"/>
      <c r="B538" s="63"/>
      <c r="C538"/>
      <c r="D538"/>
      <c r="E538" s="3"/>
      <c r="F538" s="55" t="s">
        <v>782</v>
      </c>
      <c r="G538"/>
      <c r="H538"/>
    </row>
    <row r="539" spans="1:8" s="25" customFormat="1">
      <c r="A539"/>
      <c r="B539" s="63"/>
      <c r="C539"/>
      <c r="D539"/>
      <c r="E539" s="3"/>
      <c r="F539" s="55" t="s">
        <v>782</v>
      </c>
      <c r="G539"/>
      <c r="H539"/>
    </row>
    <row r="540" spans="1:8" s="25" customFormat="1">
      <c r="A540"/>
      <c r="B540" s="63"/>
      <c r="C540"/>
      <c r="D540"/>
      <c r="E540" s="3"/>
      <c r="F540" s="55" t="s">
        <v>782</v>
      </c>
      <c r="G540"/>
      <c r="H540"/>
    </row>
    <row r="541" spans="1:8" s="25" customFormat="1">
      <c r="A541"/>
      <c r="B541" s="63"/>
      <c r="C541"/>
      <c r="D541"/>
      <c r="E541" s="3"/>
      <c r="F541" s="55" t="s">
        <v>782</v>
      </c>
      <c r="G541"/>
      <c r="H541"/>
    </row>
    <row r="542" spans="1:8" s="25" customFormat="1">
      <c r="A542"/>
      <c r="B542" s="63"/>
      <c r="C542"/>
      <c r="D542"/>
      <c r="E542" s="3"/>
      <c r="F542" s="55" t="s">
        <v>782</v>
      </c>
      <c r="G542"/>
      <c r="H542"/>
    </row>
    <row r="543" spans="1:8" s="25" customFormat="1">
      <c r="A543"/>
      <c r="B543" s="63"/>
      <c r="C543"/>
      <c r="D543"/>
      <c r="E543" s="3"/>
      <c r="F543" s="55" t="s">
        <v>782</v>
      </c>
      <c r="G543"/>
      <c r="H543"/>
    </row>
    <row r="544" spans="1:8" s="25" customFormat="1">
      <c r="A544"/>
      <c r="B544" s="63"/>
      <c r="C544"/>
      <c r="D544"/>
      <c r="E544" s="3"/>
      <c r="F544" s="55" t="s">
        <v>782</v>
      </c>
      <c r="G544"/>
      <c r="H544"/>
    </row>
    <row r="545" spans="1:8" s="25" customFormat="1">
      <c r="A545"/>
      <c r="B545" s="63"/>
      <c r="C545"/>
      <c r="D545"/>
      <c r="E545" s="3"/>
      <c r="F545" s="55" t="s">
        <v>782</v>
      </c>
      <c r="G545"/>
      <c r="H545"/>
    </row>
    <row r="546" spans="1:8" s="25" customFormat="1">
      <c r="A546"/>
      <c r="B546" s="63"/>
      <c r="C546"/>
      <c r="D546"/>
      <c r="E546" s="3"/>
      <c r="F546" s="55"/>
      <c r="G546"/>
      <c r="H546"/>
    </row>
    <row r="547" spans="1:8" s="25" customFormat="1">
      <c r="A547"/>
      <c r="B547" s="63"/>
      <c r="C547"/>
      <c r="D547"/>
      <c r="E547" s="3"/>
      <c r="F547" s="55"/>
      <c r="G547"/>
      <c r="H547"/>
    </row>
    <row r="548" spans="1:8" s="25" customFormat="1">
      <c r="A548"/>
      <c r="B548" s="63"/>
      <c r="C548"/>
      <c r="D548"/>
      <c r="E548" s="3"/>
      <c r="F548" s="55"/>
      <c r="G548"/>
      <c r="H548"/>
    </row>
    <row r="549" spans="1:8" s="25" customFormat="1">
      <c r="A549"/>
      <c r="B549" s="63"/>
      <c r="C549"/>
      <c r="D549"/>
      <c r="E549" s="3"/>
      <c r="F549" s="55"/>
      <c r="G549"/>
      <c r="H549"/>
    </row>
    <row r="550" spans="1:8" s="25" customFormat="1">
      <c r="A550"/>
      <c r="B550" s="63"/>
      <c r="C550"/>
      <c r="D550"/>
      <c r="E550" s="3"/>
      <c r="F550" s="55"/>
      <c r="G550"/>
      <c r="H550"/>
    </row>
    <row r="551" spans="1:8" s="25" customFormat="1">
      <c r="A551"/>
      <c r="B551" s="63"/>
      <c r="C551"/>
      <c r="D551"/>
      <c r="E551" s="3"/>
      <c r="F551" s="55"/>
      <c r="G551"/>
      <c r="H551"/>
    </row>
    <row r="552" spans="1:8" s="25" customFormat="1">
      <c r="A552"/>
      <c r="B552" s="63"/>
      <c r="C552"/>
      <c r="D552"/>
      <c r="E552" s="3"/>
      <c r="F552" s="55"/>
      <c r="G552"/>
      <c r="H552"/>
    </row>
    <row r="553" spans="1:8" s="25" customFormat="1">
      <c r="A553"/>
      <c r="B553" s="63"/>
      <c r="C553"/>
      <c r="D553"/>
      <c r="E553" s="3"/>
      <c r="F553" s="55"/>
      <c r="G553"/>
      <c r="H553"/>
    </row>
    <row r="554" spans="1:8" s="25" customFormat="1">
      <c r="A554"/>
      <c r="B554" s="63"/>
      <c r="C554"/>
      <c r="D554"/>
      <c r="E554" s="3"/>
      <c r="F554" s="55"/>
      <c r="G554"/>
      <c r="H554"/>
    </row>
    <row r="555" spans="1:8" s="25" customFormat="1">
      <c r="A555"/>
      <c r="B555" s="63"/>
      <c r="C555"/>
      <c r="D555"/>
      <c r="E555" s="3"/>
      <c r="F555" s="55"/>
      <c r="G555"/>
      <c r="H555"/>
    </row>
    <row r="556" spans="1:8" s="25" customFormat="1">
      <c r="A556"/>
      <c r="B556" s="63"/>
      <c r="C556"/>
      <c r="D556"/>
      <c r="E556" s="3"/>
      <c r="F556" s="55"/>
      <c r="G556"/>
      <c r="H556"/>
    </row>
    <row r="557" spans="1:8" s="25" customFormat="1">
      <c r="A557"/>
      <c r="B557" s="63"/>
      <c r="C557"/>
      <c r="D557"/>
      <c r="E557" s="3"/>
      <c r="F557" s="55"/>
      <c r="G557"/>
      <c r="H557"/>
    </row>
    <row r="558" spans="1:8" s="25" customFormat="1">
      <c r="A558"/>
      <c r="B558" s="63"/>
      <c r="C558"/>
      <c r="D558"/>
      <c r="E558" s="3"/>
      <c r="F558" s="55"/>
      <c r="G558"/>
      <c r="H558"/>
    </row>
    <row r="559" spans="1:8" s="25" customFormat="1">
      <c r="A559"/>
      <c r="B559" s="63"/>
      <c r="C559"/>
      <c r="D559"/>
      <c r="E559" s="3"/>
      <c r="F559" s="55"/>
      <c r="G559"/>
      <c r="H559"/>
    </row>
    <row r="560" spans="1:8" s="25" customFormat="1">
      <c r="A560"/>
      <c r="B560" s="63"/>
      <c r="C560"/>
      <c r="D560"/>
      <c r="E560" s="3"/>
      <c r="F560" s="55"/>
      <c r="G560" s="3"/>
      <c r="H560"/>
    </row>
    <row r="561" spans="1:8" s="25" customFormat="1">
      <c r="A561"/>
      <c r="B561" s="63"/>
      <c r="C561"/>
      <c r="D561"/>
      <c r="E561" s="3"/>
      <c r="F561" s="55"/>
      <c r="G561"/>
      <c r="H561"/>
    </row>
    <row r="562" spans="1:8" s="25" customFormat="1">
      <c r="A562"/>
      <c r="B562" s="63"/>
      <c r="C562"/>
      <c r="D562"/>
      <c r="E562" s="3"/>
      <c r="F562" s="55"/>
      <c r="G562"/>
      <c r="H562"/>
    </row>
    <row r="563" spans="1:8" s="25" customFormat="1">
      <c r="A563"/>
      <c r="B563" s="63"/>
      <c r="C563"/>
      <c r="D563"/>
      <c r="E563" s="3"/>
      <c r="F563" s="55"/>
      <c r="G563"/>
      <c r="H563"/>
    </row>
    <row r="564" spans="1:8" s="25" customFormat="1">
      <c r="A564"/>
      <c r="B564" s="63"/>
      <c r="C564"/>
      <c r="D564"/>
      <c r="E564" s="3"/>
      <c r="F564" s="55"/>
      <c r="G564"/>
      <c r="H564"/>
    </row>
    <row r="565" spans="1:8" s="25" customFormat="1">
      <c r="A565"/>
      <c r="B565" s="63"/>
      <c r="C565"/>
      <c r="D565"/>
      <c r="E565" s="3"/>
      <c r="F565" s="55"/>
      <c r="G565"/>
      <c r="H565"/>
    </row>
    <row r="566" spans="1:8" s="25" customFormat="1">
      <c r="A566"/>
      <c r="B566" s="63"/>
      <c r="C566"/>
      <c r="D566"/>
      <c r="E566" s="3"/>
      <c r="F566" s="55"/>
      <c r="G566"/>
      <c r="H566"/>
    </row>
    <row r="567" spans="1:8" s="25" customFormat="1">
      <c r="A567"/>
      <c r="B567" s="63"/>
      <c r="C567"/>
      <c r="D567"/>
      <c r="E567" s="3"/>
      <c r="F567" s="55"/>
      <c r="G567"/>
      <c r="H567"/>
    </row>
    <row r="568" spans="1:8" s="25" customFormat="1">
      <c r="A568"/>
      <c r="B568" s="63"/>
      <c r="C568"/>
      <c r="D568"/>
      <c r="E568" s="3"/>
      <c r="F568" s="55"/>
      <c r="G568"/>
      <c r="H568"/>
    </row>
    <row r="569" spans="1:8" s="25" customFormat="1">
      <c r="A569"/>
      <c r="B569" s="63"/>
      <c r="C569"/>
      <c r="D569"/>
      <c r="E569" s="3"/>
      <c r="F569" s="55"/>
      <c r="G569"/>
      <c r="H569"/>
    </row>
    <row r="570" spans="1:8" s="25" customFormat="1">
      <c r="A570"/>
      <c r="B570" s="63"/>
      <c r="C570"/>
      <c r="D570"/>
      <c r="E570" s="3"/>
      <c r="F570" s="55"/>
      <c r="G570"/>
      <c r="H570"/>
    </row>
    <row r="571" spans="1:8" s="25" customFormat="1">
      <c r="A571"/>
      <c r="B571" s="63"/>
      <c r="C571"/>
      <c r="D571"/>
      <c r="E571" s="3"/>
      <c r="F571" s="55"/>
      <c r="G571"/>
      <c r="H571"/>
    </row>
    <row r="572" spans="1:8" s="25" customFormat="1">
      <c r="A572"/>
      <c r="B572" s="63"/>
      <c r="C572"/>
      <c r="D572"/>
      <c r="E572" s="3"/>
      <c r="F572" s="55"/>
      <c r="G572"/>
      <c r="H572"/>
    </row>
    <row r="573" spans="1:8" s="25" customFormat="1">
      <c r="A573"/>
      <c r="B573" s="63"/>
      <c r="C573"/>
      <c r="D573"/>
      <c r="E573" s="3"/>
      <c r="F573" s="55"/>
      <c r="G573" s="3"/>
      <c r="H573"/>
    </row>
    <row r="574" spans="1:8" s="25" customFormat="1">
      <c r="A574"/>
      <c r="B574" s="63"/>
      <c r="C574"/>
      <c r="D574"/>
      <c r="E574" s="3"/>
      <c r="F574" s="55"/>
      <c r="G574"/>
      <c r="H574"/>
    </row>
    <row r="575" spans="1:8" s="25" customFormat="1">
      <c r="A575"/>
      <c r="B575" s="63"/>
      <c r="C575"/>
      <c r="D575"/>
      <c r="E575" s="3"/>
      <c r="F575" s="55"/>
      <c r="G575"/>
      <c r="H575"/>
    </row>
    <row r="576" spans="1:8" s="25" customFormat="1">
      <c r="A576"/>
      <c r="B576" s="63"/>
      <c r="C576"/>
      <c r="D576"/>
      <c r="E576" s="3"/>
      <c r="F576" s="55"/>
      <c r="G576"/>
      <c r="H576"/>
    </row>
    <row r="577" spans="1:8" s="25" customFormat="1">
      <c r="A577"/>
      <c r="B577" s="63"/>
      <c r="C577"/>
      <c r="D577"/>
      <c r="E577" s="3"/>
      <c r="F577" s="55"/>
      <c r="G577"/>
      <c r="H577"/>
    </row>
    <row r="578" spans="1:8" s="25" customFormat="1">
      <c r="A578"/>
      <c r="B578" s="63"/>
      <c r="C578"/>
      <c r="D578"/>
      <c r="E578" s="3"/>
      <c r="F578" s="55"/>
      <c r="G578"/>
      <c r="H578"/>
    </row>
    <row r="579" spans="1:8" s="25" customFormat="1">
      <c r="A579"/>
      <c r="B579" s="63"/>
      <c r="C579"/>
      <c r="D579"/>
      <c r="E579" s="3"/>
      <c r="F579" s="55"/>
      <c r="G579"/>
      <c r="H579"/>
    </row>
    <row r="580" spans="1:8" s="25" customFormat="1">
      <c r="A580"/>
      <c r="B580" s="63"/>
      <c r="C580"/>
      <c r="D580"/>
      <c r="E580" s="3"/>
      <c r="F580" s="55"/>
      <c r="G580"/>
      <c r="H580"/>
    </row>
    <row r="581" spans="1:8" s="25" customFormat="1">
      <c r="A581"/>
      <c r="B581" s="63"/>
      <c r="C581"/>
      <c r="D581"/>
      <c r="E581" s="3"/>
      <c r="F581" s="55"/>
      <c r="G581"/>
      <c r="H581"/>
    </row>
    <row r="582" spans="1:8" s="25" customFormat="1">
      <c r="A582"/>
      <c r="B582" s="63"/>
      <c r="C582"/>
      <c r="D582"/>
      <c r="E582" s="3"/>
      <c r="F582" s="55"/>
      <c r="G582"/>
      <c r="H582"/>
    </row>
    <row r="583" spans="1:8" s="25" customFormat="1">
      <c r="A583"/>
      <c r="B583" s="63"/>
      <c r="C583"/>
      <c r="D583"/>
      <c r="E583" s="3"/>
      <c r="F583" s="55"/>
      <c r="G583"/>
      <c r="H583"/>
    </row>
    <row r="584" spans="1:8" s="25" customFormat="1">
      <c r="A584"/>
      <c r="B584" s="63"/>
      <c r="C584"/>
      <c r="D584"/>
      <c r="E584" s="3"/>
      <c r="F584" s="55"/>
      <c r="G584"/>
      <c r="H584"/>
    </row>
    <row r="585" spans="1:8" s="25" customFormat="1">
      <c r="A585"/>
      <c r="B585" s="63"/>
      <c r="C585"/>
      <c r="D585"/>
      <c r="E585" s="3"/>
      <c r="F585" s="55"/>
      <c r="G585"/>
      <c r="H585"/>
    </row>
    <row r="586" spans="1:8" s="25" customFormat="1">
      <c r="A586"/>
      <c r="B586" s="63"/>
      <c r="C586"/>
      <c r="D586"/>
      <c r="E586" s="3"/>
      <c r="F586" s="55"/>
      <c r="G586"/>
      <c r="H586"/>
    </row>
    <row r="587" spans="1:8" s="25" customFormat="1">
      <c r="A587"/>
      <c r="B587" s="63"/>
      <c r="C587"/>
      <c r="D587"/>
      <c r="E587" s="3"/>
      <c r="F587" s="55"/>
      <c r="G587"/>
      <c r="H587"/>
    </row>
    <row r="588" spans="1:8" s="25" customFormat="1">
      <c r="A588"/>
      <c r="B588" s="63"/>
      <c r="C588"/>
      <c r="D588"/>
      <c r="E588" s="3"/>
      <c r="F588" s="55"/>
      <c r="G588"/>
      <c r="H588"/>
    </row>
    <row r="589" spans="1:8" s="25" customFormat="1">
      <c r="A589"/>
      <c r="B589" s="63"/>
      <c r="C589"/>
      <c r="D589"/>
      <c r="E589" s="3"/>
      <c r="F589" s="55"/>
      <c r="G589"/>
      <c r="H589"/>
    </row>
    <row r="590" spans="1:8" s="25" customFormat="1">
      <c r="A590"/>
      <c r="B590" s="63"/>
      <c r="C590"/>
      <c r="D590"/>
      <c r="E590" s="3"/>
      <c r="F590" s="55"/>
      <c r="G590"/>
      <c r="H590"/>
    </row>
    <row r="591" spans="1:8" s="25" customFormat="1">
      <c r="A591"/>
      <c r="B591" s="63"/>
      <c r="C591"/>
      <c r="D591"/>
      <c r="E591" s="3"/>
      <c r="F591" s="55"/>
      <c r="G591"/>
      <c r="H591"/>
    </row>
    <row r="592" spans="1:8" s="25" customFormat="1">
      <c r="A592"/>
      <c r="B592" s="63"/>
      <c r="C592"/>
      <c r="D592"/>
      <c r="E592" s="3"/>
      <c r="F592" s="55"/>
      <c r="G592"/>
      <c r="H592"/>
    </row>
    <row r="593" spans="1:8" s="25" customFormat="1">
      <c r="A593"/>
      <c r="B593" s="63"/>
      <c r="C593"/>
      <c r="D593"/>
      <c r="E593" s="3"/>
      <c r="F593" s="55"/>
      <c r="G593"/>
      <c r="H593"/>
    </row>
    <row r="594" spans="1:8" s="25" customFormat="1">
      <c r="A594"/>
      <c r="B594" s="63"/>
      <c r="C594"/>
      <c r="D594"/>
      <c r="E594" s="3"/>
      <c r="F594" s="55"/>
      <c r="G594"/>
      <c r="H594"/>
    </row>
    <row r="595" spans="1:8" s="25" customFormat="1">
      <c r="A595"/>
      <c r="B595" s="63"/>
      <c r="C595"/>
      <c r="D595"/>
      <c r="E595" s="3"/>
      <c r="F595" s="55"/>
      <c r="G595" s="3"/>
      <c r="H595"/>
    </row>
    <row r="596" spans="1:8" s="25" customFormat="1">
      <c r="A596"/>
      <c r="B596" s="63"/>
      <c r="C596"/>
      <c r="D596"/>
      <c r="E596" s="3"/>
      <c r="F596" s="55"/>
      <c r="G596" s="3"/>
      <c r="H596"/>
    </row>
    <row r="597" spans="1:8" s="25" customFormat="1">
      <c r="A597"/>
      <c r="B597" s="63"/>
      <c r="C597"/>
      <c r="D597"/>
      <c r="E597" s="3"/>
      <c r="F597" s="55"/>
      <c r="G597"/>
      <c r="H597"/>
    </row>
    <row r="598" spans="1:8" s="25" customFormat="1">
      <c r="A598"/>
      <c r="B598" s="63"/>
      <c r="C598"/>
      <c r="D598"/>
      <c r="E598" s="3"/>
      <c r="F598" s="55"/>
      <c r="G598" s="3"/>
      <c r="H598"/>
    </row>
    <row r="599" spans="1:8" s="25" customFormat="1">
      <c r="A599"/>
      <c r="B599" s="63"/>
      <c r="C599"/>
      <c r="D599"/>
      <c r="E599" s="3"/>
      <c r="F599" s="55"/>
      <c r="G599"/>
      <c r="H599"/>
    </row>
    <row r="600" spans="1:8" s="25" customFormat="1">
      <c r="A600"/>
      <c r="B600" s="63"/>
      <c r="C600"/>
      <c r="D600"/>
      <c r="E600" s="3"/>
      <c r="F600" s="55"/>
      <c r="G600"/>
      <c r="H600"/>
    </row>
    <row r="601" spans="1:8" s="25" customFormat="1">
      <c r="A601"/>
      <c r="B601" s="63"/>
      <c r="C601"/>
      <c r="D601"/>
      <c r="E601" s="3"/>
      <c r="F601" s="55"/>
      <c r="G601"/>
      <c r="H601"/>
    </row>
    <row r="602" spans="1:8" s="25" customFormat="1">
      <c r="A602"/>
      <c r="B602" s="63"/>
      <c r="C602"/>
      <c r="D602"/>
      <c r="E602" s="3"/>
      <c r="F602" s="55"/>
      <c r="G602"/>
      <c r="H602"/>
    </row>
    <row r="603" spans="1:8" s="25" customFormat="1">
      <c r="A603"/>
      <c r="B603" s="63"/>
      <c r="C603"/>
      <c r="D603"/>
      <c r="E603" s="3"/>
      <c r="F603" s="55"/>
      <c r="G603" s="3"/>
      <c r="H603"/>
    </row>
    <row r="604" spans="1:8" s="25" customFormat="1">
      <c r="A604"/>
      <c r="B604" s="63"/>
      <c r="C604"/>
      <c r="D604"/>
      <c r="E604" s="3"/>
      <c r="F604" s="55"/>
      <c r="G604" s="3"/>
      <c r="H604"/>
    </row>
    <row r="605" spans="1:8" s="25" customFormat="1">
      <c r="A605"/>
      <c r="B605" s="63"/>
      <c r="C605"/>
      <c r="D605"/>
      <c r="E605" s="3"/>
      <c r="F605" s="55"/>
      <c r="G605"/>
      <c r="H605"/>
    </row>
    <row r="606" spans="1:8" s="25" customFormat="1">
      <c r="A606"/>
      <c r="B606" s="63"/>
      <c r="C606"/>
      <c r="D606"/>
      <c r="E606" s="3"/>
      <c r="F606" s="55"/>
      <c r="G606"/>
      <c r="H606"/>
    </row>
    <row r="607" spans="1:8" s="25" customFormat="1">
      <c r="A607"/>
      <c r="B607" s="63"/>
      <c r="C607"/>
      <c r="D607"/>
      <c r="E607" s="3"/>
      <c r="F607" s="55"/>
      <c r="G607"/>
      <c r="H607"/>
    </row>
    <row r="608" spans="1:8" s="25" customFormat="1">
      <c r="A608"/>
      <c r="B608" s="63"/>
      <c r="C608"/>
      <c r="D608"/>
      <c r="E608" s="3"/>
      <c r="F608" s="55"/>
      <c r="G608"/>
      <c r="H608"/>
    </row>
    <row r="609" spans="1:8" s="25" customFormat="1">
      <c r="A609"/>
      <c r="B609" s="63"/>
      <c r="C609"/>
      <c r="D609"/>
      <c r="E609" s="3"/>
      <c r="F609" s="55"/>
      <c r="G609"/>
      <c r="H609"/>
    </row>
    <row r="610" spans="1:8" s="25" customFormat="1">
      <c r="A610"/>
      <c r="B610" s="63"/>
      <c r="C610"/>
      <c r="D610"/>
      <c r="E610" s="3"/>
      <c r="F610" s="55"/>
      <c r="G610"/>
      <c r="H610"/>
    </row>
    <row r="611" spans="1:8" s="25" customFormat="1">
      <c r="A611"/>
      <c r="B611" s="63"/>
      <c r="C611"/>
      <c r="D611"/>
      <c r="E611" s="3"/>
      <c r="F611" s="55"/>
      <c r="G611"/>
      <c r="H611"/>
    </row>
    <row r="612" spans="1:8" s="25" customFormat="1">
      <c r="A612"/>
      <c r="B612" s="63"/>
      <c r="C612"/>
      <c r="D612"/>
      <c r="E612" s="3"/>
      <c r="F612" s="55"/>
      <c r="G612"/>
      <c r="H612"/>
    </row>
    <row r="613" spans="1:8" s="25" customFormat="1">
      <c r="A613"/>
      <c r="B613" s="63"/>
      <c r="C613"/>
      <c r="D613"/>
      <c r="E613" s="3"/>
      <c r="F613" s="55"/>
      <c r="G613"/>
      <c r="H613"/>
    </row>
    <row r="614" spans="1:8" s="25" customFormat="1">
      <c r="A614"/>
      <c r="B614" s="63"/>
      <c r="C614"/>
      <c r="D614"/>
      <c r="E614" s="3"/>
      <c r="F614" s="55"/>
      <c r="G614"/>
      <c r="H614"/>
    </row>
    <row r="615" spans="1:8" s="25" customFormat="1">
      <c r="A615"/>
      <c r="B615" s="63"/>
      <c r="C615"/>
      <c r="D615"/>
      <c r="E615" s="3"/>
      <c r="F615" s="55"/>
      <c r="G615"/>
      <c r="H615"/>
    </row>
    <row r="616" spans="1:8" s="25" customFormat="1">
      <c r="A616"/>
      <c r="B616" s="63"/>
      <c r="C616"/>
      <c r="D616"/>
      <c r="E616" s="3"/>
      <c r="F616" s="55"/>
      <c r="G616"/>
      <c r="H616"/>
    </row>
    <row r="617" spans="1:8" s="25" customFormat="1">
      <c r="A617"/>
      <c r="B617" s="63"/>
      <c r="C617"/>
      <c r="D617"/>
      <c r="E617" s="3"/>
      <c r="F617" s="55"/>
      <c r="G617"/>
      <c r="H617"/>
    </row>
    <row r="618" spans="1:8" s="25" customFormat="1">
      <c r="A618"/>
      <c r="B618" s="63"/>
      <c r="C618"/>
      <c r="D618"/>
      <c r="E618" s="3"/>
      <c r="F618" s="55"/>
      <c r="G618"/>
      <c r="H618"/>
    </row>
    <row r="619" spans="1:8" s="25" customFormat="1">
      <c r="A619"/>
      <c r="B619" s="63"/>
      <c r="C619"/>
      <c r="D619"/>
      <c r="E619" s="3"/>
      <c r="F619" s="55"/>
      <c r="G619"/>
      <c r="H619"/>
    </row>
    <row r="620" spans="1:8" s="25" customFormat="1">
      <c r="A620"/>
      <c r="B620" s="63"/>
      <c r="C620"/>
      <c r="D620"/>
      <c r="E620" s="3"/>
      <c r="F620" s="55"/>
      <c r="G620"/>
      <c r="H620"/>
    </row>
    <row r="621" spans="1:8" s="25" customFormat="1">
      <c r="A621"/>
      <c r="B621" s="63"/>
      <c r="C621"/>
      <c r="D621"/>
      <c r="E621" s="3"/>
      <c r="F621" s="55"/>
      <c r="G621"/>
      <c r="H621"/>
    </row>
    <row r="622" spans="1:8" s="25" customFormat="1">
      <c r="A622"/>
      <c r="B622" s="63"/>
      <c r="C622"/>
      <c r="D622"/>
      <c r="E622" s="3"/>
      <c r="F622" s="55"/>
      <c r="G622" s="3"/>
      <c r="H622"/>
    </row>
    <row r="623" spans="1:8" s="25" customFormat="1">
      <c r="A623"/>
      <c r="B623" s="63"/>
      <c r="C623"/>
      <c r="D623"/>
      <c r="E623" s="3"/>
      <c r="F623" s="55"/>
      <c r="G623"/>
      <c r="H623"/>
    </row>
    <row r="624" spans="1:8" s="25" customFormat="1">
      <c r="A624"/>
      <c r="B624" s="63"/>
      <c r="C624"/>
      <c r="D624"/>
      <c r="E624" s="3"/>
      <c r="F624" s="55"/>
      <c r="G624"/>
      <c r="H624"/>
    </row>
    <row r="625" spans="1:8" s="25" customFormat="1">
      <c r="A625"/>
      <c r="B625" s="63"/>
      <c r="C625"/>
      <c r="D625"/>
      <c r="E625" s="3"/>
      <c r="F625" s="55"/>
      <c r="G625"/>
      <c r="H625"/>
    </row>
    <row r="626" spans="1:8" s="25" customFormat="1">
      <c r="A626"/>
      <c r="B626" s="63"/>
      <c r="C626"/>
      <c r="D626"/>
      <c r="E626" s="3"/>
      <c r="F626" s="55"/>
      <c r="G626"/>
      <c r="H626"/>
    </row>
    <row r="627" spans="1:8" s="25" customFormat="1">
      <c r="A627"/>
      <c r="B627" s="63"/>
      <c r="C627"/>
      <c r="D627"/>
      <c r="E627" s="3"/>
      <c r="F627" s="55"/>
      <c r="G627"/>
      <c r="H627"/>
    </row>
    <row r="628" spans="1:8" s="25" customFormat="1">
      <c r="A628"/>
      <c r="B628" s="63"/>
      <c r="C628"/>
      <c r="D628"/>
      <c r="E628" s="3"/>
      <c r="F628" s="55"/>
      <c r="G628"/>
      <c r="H628"/>
    </row>
    <row r="629" spans="1:8" s="25" customFormat="1">
      <c r="A629"/>
      <c r="B629" s="63"/>
      <c r="C629"/>
      <c r="D629"/>
      <c r="E629" s="3"/>
      <c r="F629" s="55"/>
      <c r="G629"/>
      <c r="H629"/>
    </row>
    <row r="630" spans="1:8" s="25" customFormat="1">
      <c r="A630"/>
      <c r="B630" s="63"/>
      <c r="C630"/>
      <c r="D630"/>
      <c r="E630" s="3"/>
      <c r="F630" s="55"/>
      <c r="G630"/>
      <c r="H630"/>
    </row>
    <row r="631" spans="1:8" s="25" customFormat="1">
      <c r="A631"/>
      <c r="B631" s="63"/>
      <c r="C631"/>
      <c r="D631"/>
      <c r="E631" s="3"/>
      <c r="F631" s="55"/>
      <c r="G631"/>
      <c r="H631"/>
    </row>
    <row r="632" spans="1:8" s="25" customFormat="1">
      <c r="A632"/>
      <c r="B632" s="63"/>
      <c r="C632"/>
      <c r="D632"/>
      <c r="E632" s="3"/>
      <c r="F632" s="55"/>
      <c r="G632"/>
      <c r="H632"/>
    </row>
    <row r="633" spans="1:8" s="25" customFormat="1">
      <c r="A633"/>
      <c r="B633" s="63"/>
      <c r="C633"/>
      <c r="D633"/>
      <c r="E633" s="3"/>
      <c r="F633" s="55"/>
      <c r="G633"/>
      <c r="H633"/>
    </row>
    <row r="634" spans="1:8" s="25" customFormat="1">
      <c r="A634"/>
      <c r="B634" s="63"/>
      <c r="C634"/>
      <c r="D634"/>
      <c r="E634" s="3"/>
      <c r="F634" s="55"/>
      <c r="G634" s="3"/>
      <c r="H634"/>
    </row>
    <row r="635" spans="1:8" s="25" customFormat="1">
      <c r="A635"/>
      <c r="B635" s="63"/>
      <c r="C635"/>
      <c r="D635"/>
      <c r="E635" s="3"/>
      <c r="F635" s="55"/>
      <c r="G635" s="3"/>
      <c r="H635"/>
    </row>
    <row r="636" spans="1:8" s="25" customFormat="1">
      <c r="A636"/>
      <c r="B636" s="63"/>
      <c r="C636"/>
      <c r="D636"/>
      <c r="E636" s="3"/>
      <c r="F636" s="55"/>
      <c r="G636" s="3"/>
      <c r="H636"/>
    </row>
    <row r="637" spans="1:8" s="25" customFormat="1">
      <c r="A637"/>
      <c r="B637" s="63"/>
      <c r="C637"/>
      <c r="D637"/>
      <c r="E637" s="3"/>
      <c r="F637" s="55"/>
      <c r="G637"/>
      <c r="H637"/>
    </row>
    <row r="638" spans="1:8" s="25" customFormat="1">
      <c r="A638"/>
      <c r="B638" s="63"/>
      <c r="C638"/>
      <c r="D638"/>
      <c r="E638" s="3"/>
      <c r="F638" s="55"/>
      <c r="G638"/>
      <c r="H638"/>
    </row>
    <row r="639" spans="1:8" s="25" customFormat="1">
      <c r="A639"/>
      <c r="B639" s="63"/>
      <c r="C639"/>
      <c r="D639"/>
      <c r="E639" s="3"/>
      <c r="F639" s="55"/>
      <c r="G639"/>
      <c r="H639"/>
    </row>
    <row r="640" spans="1:8" s="25" customFormat="1">
      <c r="A640"/>
      <c r="B640" s="63"/>
      <c r="C640"/>
      <c r="D640"/>
      <c r="E640" s="3"/>
      <c r="F640" s="55"/>
      <c r="G640"/>
      <c r="H640"/>
    </row>
    <row r="641" spans="1:8" s="25" customFormat="1">
      <c r="A641"/>
      <c r="B641" s="63"/>
      <c r="C641"/>
      <c r="D641"/>
      <c r="E641" s="3"/>
      <c r="F641" s="55"/>
      <c r="G641"/>
      <c r="H641"/>
    </row>
    <row r="642" spans="1:8" s="25" customFormat="1">
      <c r="A642"/>
      <c r="B642" s="63"/>
      <c r="C642"/>
      <c r="D642"/>
      <c r="E642" s="3"/>
      <c r="F642" s="55"/>
      <c r="G642" s="3"/>
      <c r="H642"/>
    </row>
    <row r="643" spans="1:8" s="25" customFormat="1">
      <c r="A643"/>
      <c r="B643" s="63"/>
      <c r="C643"/>
      <c r="D643"/>
      <c r="E643" s="3"/>
      <c r="F643" s="55"/>
      <c r="G643" s="3"/>
      <c r="H643"/>
    </row>
    <row r="644" spans="1:8" s="25" customFormat="1">
      <c r="A644"/>
      <c r="B644" s="63"/>
      <c r="C644"/>
      <c r="D644"/>
      <c r="E644" s="3"/>
      <c r="F644" s="55"/>
      <c r="G644" s="3"/>
      <c r="H644"/>
    </row>
    <row r="645" spans="1:8" s="25" customFormat="1">
      <c r="A645"/>
      <c r="B645" s="63"/>
      <c r="C645"/>
      <c r="D645"/>
      <c r="E645" s="3"/>
      <c r="F645" s="55"/>
      <c r="G645" s="3"/>
      <c r="H645"/>
    </row>
    <row r="646" spans="1:8" s="25" customFormat="1">
      <c r="A646"/>
      <c r="B646" s="63"/>
      <c r="C646"/>
      <c r="D646"/>
      <c r="E646" s="3"/>
      <c r="F646" s="55"/>
      <c r="G646"/>
      <c r="H646"/>
    </row>
    <row r="647" spans="1:8" s="25" customFormat="1">
      <c r="A647"/>
      <c r="B647" s="63"/>
      <c r="C647"/>
      <c r="D647"/>
      <c r="E647" s="3"/>
      <c r="F647" s="55"/>
      <c r="G647"/>
      <c r="H647"/>
    </row>
    <row r="648" spans="1:8" s="25" customFormat="1">
      <c r="A648"/>
      <c r="B648" s="63"/>
      <c r="C648"/>
      <c r="D648"/>
      <c r="E648" s="3"/>
      <c r="F648" s="55"/>
      <c r="G648"/>
      <c r="H648"/>
    </row>
    <row r="649" spans="1:8" s="25" customFormat="1">
      <c r="A649"/>
      <c r="B649" s="63"/>
      <c r="C649"/>
      <c r="D649"/>
      <c r="E649" s="3"/>
      <c r="F649" s="55"/>
      <c r="G649"/>
      <c r="H649"/>
    </row>
    <row r="650" spans="1:8" s="25" customFormat="1">
      <c r="A650"/>
      <c r="B650" s="63"/>
      <c r="C650"/>
      <c r="D650"/>
      <c r="E650" s="3"/>
      <c r="F650" s="55"/>
      <c r="G650"/>
      <c r="H650"/>
    </row>
    <row r="651" spans="1:8" s="25" customFormat="1">
      <c r="A651"/>
      <c r="B651" s="63"/>
      <c r="C651"/>
      <c r="D651"/>
      <c r="E651" s="3"/>
      <c r="F651" s="55"/>
      <c r="G651"/>
      <c r="H651"/>
    </row>
    <row r="652" spans="1:8" s="25" customFormat="1">
      <c r="A652"/>
      <c r="B652" s="63"/>
      <c r="C652"/>
      <c r="D652"/>
      <c r="E652" s="3"/>
      <c r="F652" s="55"/>
      <c r="G652"/>
      <c r="H652"/>
    </row>
    <row r="653" spans="1:8" s="25" customFormat="1">
      <c r="A653"/>
      <c r="B653" s="63"/>
      <c r="C653"/>
      <c r="D653"/>
      <c r="E653" s="3"/>
      <c r="F653" s="55"/>
      <c r="G653" s="3"/>
      <c r="H653"/>
    </row>
    <row r="654" spans="1:8" s="25" customFormat="1">
      <c r="A654"/>
      <c r="B654" s="63"/>
      <c r="C654"/>
      <c r="D654"/>
      <c r="E654" s="3"/>
      <c r="F654" s="55"/>
      <c r="G654" s="3"/>
      <c r="H654"/>
    </row>
    <row r="655" spans="1:8" s="25" customFormat="1">
      <c r="A655"/>
      <c r="B655" s="63"/>
      <c r="C655"/>
      <c r="D655"/>
      <c r="E655" s="3"/>
      <c r="F655" s="55"/>
      <c r="G655"/>
      <c r="H655"/>
    </row>
    <row r="656" spans="1:8" s="25" customFormat="1">
      <c r="A656"/>
      <c r="B656" s="63"/>
      <c r="C656"/>
      <c r="D656"/>
      <c r="E656" s="3"/>
      <c r="F656" s="55"/>
      <c r="G656" s="3"/>
      <c r="H656"/>
    </row>
    <row r="657" spans="1:8" s="25" customFormat="1">
      <c r="A657"/>
      <c r="B657" s="63"/>
      <c r="C657"/>
      <c r="D657"/>
      <c r="E657" s="3"/>
      <c r="F657" s="55"/>
      <c r="G657" s="3"/>
      <c r="H657"/>
    </row>
    <row r="658" spans="1:8" s="25" customFormat="1">
      <c r="A658"/>
      <c r="B658" s="63"/>
      <c r="C658"/>
      <c r="D658"/>
      <c r="E658" s="3"/>
      <c r="F658" s="55"/>
      <c r="G658" s="3"/>
      <c r="H658"/>
    </row>
    <row r="659" spans="1:8" s="25" customFormat="1">
      <c r="A659"/>
      <c r="B659" s="63"/>
      <c r="C659"/>
      <c r="D659"/>
      <c r="E659" s="3"/>
      <c r="F659" s="55"/>
      <c r="G659" s="3"/>
      <c r="H659"/>
    </row>
    <row r="660" spans="1:8" s="25" customFormat="1">
      <c r="A660"/>
      <c r="B660" s="63"/>
      <c r="C660"/>
      <c r="D660"/>
      <c r="E660" s="3"/>
      <c r="F660" s="55"/>
      <c r="G660"/>
      <c r="H660"/>
    </row>
    <row r="661" spans="1:8" s="25" customFormat="1">
      <c r="A661"/>
      <c r="B661" s="63"/>
      <c r="C661"/>
      <c r="D661"/>
      <c r="E661" s="3"/>
      <c r="F661" s="55"/>
      <c r="G661" s="3"/>
      <c r="H661"/>
    </row>
    <row r="662" spans="1:8" s="25" customFormat="1">
      <c r="A662"/>
      <c r="B662" s="63"/>
      <c r="C662"/>
      <c r="D662"/>
      <c r="E662" s="3"/>
      <c r="F662" s="55"/>
      <c r="G662"/>
      <c r="H662"/>
    </row>
    <row r="663" spans="1:8" s="25" customFormat="1">
      <c r="A663"/>
      <c r="B663" s="63"/>
      <c r="C663"/>
      <c r="D663"/>
      <c r="E663" s="3"/>
      <c r="F663" s="55"/>
      <c r="G663"/>
      <c r="H663"/>
    </row>
    <row r="664" spans="1:8" s="25" customFormat="1">
      <c r="A664"/>
      <c r="B664" s="63"/>
      <c r="C664"/>
      <c r="D664"/>
      <c r="E664" s="3"/>
      <c r="F664" s="55"/>
      <c r="G664" s="3"/>
      <c r="H664"/>
    </row>
    <row r="665" spans="1:8" s="25" customFormat="1">
      <c r="A665"/>
      <c r="B665" s="63"/>
      <c r="C665"/>
      <c r="D665"/>
      <c r="E665" s="3"/>
      <c r="F665" s="55"/>
      <c r="G665"/>
      <c r="H665"/>
    </row>
    <row r="666" spans="1:8" s="25" customFormat="1">
      <c r="A666"/>
      <c r="B666" s="63"/>
      <c r="C666"/>
      <c r="D666"/>
      <c r="E666" s="3"/>
      <c r="F666" s="55"/>
      <c r="G666"/>
      <c r="H666"/>
    </row>
    <row r="667" spans="1:8" s="25" customFormat="1">
      <c r="A667"/>
      <c r="B667" s="63"/>
      <c r="C667"/>
      <c r="D667"/>
      <c r="E667" s="3"/>
      <c r="F667" s="55"/>
      <c r="G667"/>
      <c r="H667"/>
    </row>
    <row r="668" spans="1:8" s="25" customFormat="1">
      <c r="A668"/>
      <c r="B668" s="63"/>
      <c r="C668"/>
      <c r="D668"/>
      <c r="E668" s="3"/>
      <c r="F668" s="55"/>
      <c r="G668"/>
      <c r="H668"/>
    </row>
    <row r="669" spans="1:8" s="25" customFormat="1">
      <c r="A669"/>
      <c r="B669" s="63"/>
      <c r="C669"/>
      <c r="D669"/>
      <c r="E669" s="3"/>
      <c r="F669" s="55"/>
      <c r="G669"/>
      <c r="H669"/>
    </row>
    <row r="670" spans="1:8" s="25" customFormat="1">
      <c r="A670"/>
      <c r="B670" s="63"/>
      <c r="C670"/>
      <c r="D670"/>
      <c r="E670" s="3"/>
      <c r="F670" s="55"/>
      <c r="G670"/>
      <c r="H670"/>
    </row>
    <row r="671" spans="1:8" s="25" customFormat="1">
      <c r="A671"/>
      <c r="B671" s="63"/>
      <c r="C671"/>
      <c r="D671"/>
      <c r="E671" s="3"/>
      <c r="F671" s="55"/>
      <c r="G671"/>
      <c r="H671"/>
    </row>
    <row r="672" spans="1:8" s="25" customFormat="1">
      <c r="A672"/>
      <c r="B672" s="63"/>
      <c r="C672"/>
      <c r="D672"/>
      <c r="E672" s="3"/>
      <c r="F672" s="55"/>
      <c r="G672"/>
      <c r="H672"/>
    </row>
    <row r="673" spans="1:8" s="25" customFormat="1">
      <c r="A673"/>
      <c r="B673" s="63"/>
      <c r="C673"/>
      <c r="D673"/>
      <c r="E673" s="3"/>
      <c r="F673" s="55"/>
      <c r="G673" s="3"/>
      <c r="H673"/>
    </row>
    <row r="674" spans="1:8" s="25" customFormat="1">
      <c r="A674"/>
      <c r="B674" s="63"/>
      <c r="C674"/>
      <c r="D674"/>
      <c r="E674" s="3"/>
      <c r="F674" s="55"/>
      <c r="G674"/>
      <c r="H674"/>
    </row>
    <row r="675" spans="1:8" s="25" customFormat="1">
      <c r="A675"/>
      <c r="B675" s="63"/>
      <c r="C675"/>
      <c r="D675"/>
      <c r="E675" s="3"/>
      <c r="F675" s="55"/>
      <c r="G675" s="3"/>
      <c r="H675"/>
    </row>
    <row r="676" spans="1:8" s="25" customFormat="1">
      <c r="A676"/>
      <c r="B676" s="63"/>
      <c r="C676"/>
      <c r="D676"/>
      <c r="E676" s="3"/>
      <c r="F676" s="55"/>
      <c r="G676"/>
      <c r="H676"/>
    </row>
    <row r="677" spans="1:8" s="25" customFormat="1">
      <c r="A677"/>
      <c r="B677" s="63"/>
      <c r="C677"/>
      <c r="D677"/>
      <c r="E677" s="3"/>
      <c r="F677" s="55"/>
      <c r="G677"/>
      <c r="H677"/>
    </row>
    <row r="678" spans="1:8" s="25" customFormat="1">
      <c r="A678"/>
      <c r="B678" s="63"/>
      <c r="C678"/>
      <c r="D678"/>
      <c r="E678" s="3"/>
      <c r="F678" s="55"/>
      <c r="G678"/>
      <c r="H678"/>
    </row>
    <row r="679" spans="1:8" s="25" customFormat="1">
      <c r="A679"/>
      <c r="B679" s="63"/>
      <c r="C679"/>
      <c r="D679"/>
      <c r="E679" s="3"/>
      <c r="F679" s="55"/>
      <c r="G679"/>
      <c r="H679"/>
    </row>
    <row r="680" spans="1:8" s="25" customFormat="1">
      <c r="A680"/>
      <c r="B680" s="63"/>
      <c r="C680"/>
      <c r="D680"/>
      <c r="E680" s="3"/>
      <c r="F680" s="55"/>
      <c r="G680" s="3"/>
      <c r="H680"/>
    </row>
    <row r="681" spans="1:8" s="25" customFormat="1">
      <c r="A681"/>
      <c r="B681" s="63"/>
      <c r="C681"/>
      <c r="D681"/>
      <c r="E681" s="3"/>
      <c r="F681" s="55"/>
      <c r="G681"/>
      <c r="H681"/>
    </row>
    <row r="682" spans="1:8" s="25" customFormat="1">
      <c r="A682"/>
      <c r="B682" s="63"/>
      <c r="C682"/>
      <c r="D682"/>
      <c r="E682" s="3"/>
      <c r="F682" s="55"/>
      <c r="G682"/>
      <c r="H682"/>
    </row>
    <row r="683" spans="1:8" s="25" customFormat="1">
      <c r="A683"/>
      <c r="B683" s="63"/>
      <c r="C683"/>
      <c r="D683"/>
      <c r="E683" s="3"/>
      <c r="F683" s="55"/>
      <c r="G683"/>
      <c r="H683"/>
    </row>
    <row r="684" spans="1:8" s="25" customFormat="1">
      <c r="A684"/>
      <c r="B684" s="63"/>
      <c r="C684"/>
      <c r="D684"/>
      <c r="E684" s="3"/>
      <c r="F684" s="55"/>
      <c r="G684" s="3"/>
      <c r="H684"/>
    </row>
    <row r="685" spans="1:8" s="25" customFormat="1">
      <c r="A685"/>
      <c r="B685" s="63"/>
      <c r="C685"/>
      <c r="D685"/>
      <c r="E685" s="3"/>
      <c r="F685" s="55"/>
      <c r="G685"/>
      <c r="H685"/>
    </row>
    <row r="686" spans="1:8" s="25" customFormat="1">
      <c r="A686"/>
      <c r="B686" s="63"/>
      <c r="C686"/>
      <c r="D686"/>
      <c r="E686" s="3"/>
      <c r="F686" s="55"/>
      <c r="G686"/>
      <c r="H686"/>
    </row>
    <row r="687" spans="1:8" s="25" customFormat="1">
      <c r="A687"/>
      <c r="B687" s="63"/>
      <c r="C687"/>
      <c r="D687"/>
      <c r="E687" s="3"/>
      <c r="F687" s="55"/>
      <c r="G687" s="3"/>
      <c r="H687"/>
    </row>
    <row r="688" spans="1:8" s="25" customFormat="1">
      <c r="A688"/>
      <c r="B688" s="63"/>
      <c r="C688"/>
      <c r="D688"/>
      <c r="E688" s="3"/>
      <c r="F688" s="55"/>
      <c r="G688" s="3"/>
      <c r="H688"/>
    </row>
    <row r="689" spans="1:8" s="25" customFormat="1">
      <c r="A689"/>
      <c r="B689" s="63"/>
      <c r="C689"/>
      <c r="D689"/>
      <c r="E689" s="3"/>
      <c r="F689" s="55"/>
      <c r="G689"/>
      <c r="H689"/>
    </row>
    <row r="690" spans="1:8" s="25" customFormat="1">
      <c r="A690"/>
      <c r="B690" s="63"/>
      <c r="C690"/>
      <c r="D690"/>
      <c r="E690" s="3"/>
      <c r="F690" s="55"/>
      <c r="G690"/>
      <c r="H690"/>
    </row>
    <row r="691" spans="1:8" s="25" customFormat="1">
      <c r="A691"/>
      <c r="B691" s="63"/>
      <c r="C691"/>
      <c r="D691"/>
      <c r="E691" s="3"/>
      <c r="F691" s="55"/>
      <c r="G691" s="3"/>
      <c r="H691"/>
    </row>
    <row r="692" spans="1:8" s="25" customFormat="1">
      <c r="A692"/>
      <c r="B692" s="63"/>
      <c r="C692"/>
      <c r="D692"/>
      <c r="E692" s="3"/>
      <c r="F692" s="55"/>
      <c r="G692"/>
      <c r="H692"/>
    </row>
    <row r="693" spans="1:8" s="25" customFormat="1">
      <c r="A693"/>
      <c r="B693" s="63"/>
      <c r="C693"/>
      <c r="D693"/>
      <c r="E693" s="3"/>
      <c r="F693" s="55"/>
      <c r="G693"/>
      <c r="H693"/>
    </row>
    <row r="694" spans="1:8" s="25" customFormat="1">
      <c r="A694"/>
      <c r="B694" s="63"/>
      <c r="C694"/>
      <c r="D694"/>
      <c r="E694" s="3"/>
      <c r="F694" s="55"/>
      <c r="G694"/>
      <c r="H694"/>
    </row>
    <row r="695" spans="1:8" s="25" customFormat="1">
      <c r="A695"/>
      <c r="B695" s="63"/>
      <c r="C695"/>
      <c r="D695"/>
      <c r="E695" s="3"/>
      <c r="F695" s="55"/>
      <c r="G695"/>
      <c r="H695"/>
    </row>
    <row r="696" spans="1:8" s="25" customFormat="1">
      <c r="A696"/>
      <c r="B696" s="63"/>
      <c r="C696"/>
      <c r="D696"/>
      <c r="E696" s="3"/>
      <c r="F696" s="55"/>
      <c r="G696" s="3"/>
      <c r="H696"/>
    </row>
    <row r="697" spans="1:8" s="25" customFormat="1">
      <c r="A697"/>
      <c r="B697" s="63"/>
      <c r="C697"/>
      <c r="D697"/>
      <c r="E697" s="3"/>
      <c r="F697" s="55"/>
      <c r="G697"/>
      <c r="H697"/>
    </row>
    <row r="698" spans="1:8" s="25" customFormat="1">
      <c r="A698"/>
      <c r="B698" s="63"/>
      <c r="C698"/>
      <c r="D698"/>
      <c r="E698" s="3"/>
      <c r="F698" s="55"/>
      <c r="G698" s="3"/>
      <c r="H698"/>
    </row>
    <row r="699" spans="1:8" s="25" customFormat="1">
      <c r="A699"/>
      <c r="B699" s="63"/>
      <c r="C699"/>
      <c r="D699"/>
      <c r="E699" s="3"/>
      <c r="F699" s="55"/>
      <c r="G699"/>
      <c r="H699"/>
    </row>
    <row r="700" spans="1:8" s="25" customFormat="1">
      <c r="A700"/>
      <c r="B700" s="63"/>
      <c r="C700"/>
      <c r="D700"/>
      <c r="E700" s="3"/>
      <c r="F700" s="55"/>
      <c r="G700"/>
      <c r="H700"/>
    </row>
    <row r="701" spans="1:8" s="25" customFormat="1">
      <c r="A701"/>
      <c r="B701" s="63"/>
      <c r="C701"/>
      <c r="D701"/>
      <c r="E701" s="3"/>
      <c r="F701" s="55"/>
      <c r="G701"/>
      <c r="H701"/>
    </row>
    <row r="702" spans="1:8" s="25" customFormat="1">
      <c r="A702"/>
      <c r="B702" s="63"/>
      <c r="C702"/>
      <c r="D702"/>
      <c r="E702" s="3"/>
      <c r="F702" s="55"/>
      <c r="G702" s="3"/>
      <c r="H702"/>
    </row>
    <row r="703" spans="1:8" s="25" customFormat="1">
      <c r="A703"/>
      <c r="B703" s="63"/>
      <c r="C703"/>
      <c r="D703"/>
      <c r="E703" s="3"/>
      <c r="F703" s="55"/>
      <c r="G703"/>
      <c r="H703"/>
    </row>
    <row r="704" spans="1:8" s="25" customFormat="1">
      <c r="A704"/>
      <c r="B704" s="63"/>
      <c r="C704"/>
      <c r="D704"/>
      <c r="E704" s="3"/>
      <c r="F704" s="55"/>
      <c r="G704"/>
      <c r="H704"/>
    </row>
    <row r="705" spans="1:8" s="25" customFormat="1">
      <c r="A705"/>
      <c r="B705" s="63"/>
      <c r="C705"/>
      <c r="D705"/>
      <c r="E705" s="3"/>
      <c r="F705" s="55"/>
      <c r="G705"/>
      <c r="H705"/>
    </row>
    <row r="706" spans="1:8" s="25" customFormat="1">
      <c r="A706"/>
      <c r="B706" s="63"/>
      <c r="C706"/>
      <c r="D706"/>
      <c r="E706" s="3"/>
      <c r="F706" s="55"/>
      <c r="G706"/>
      <c r="H706"/>
    </row>
    <row r="707" spans="1:8" s="25" customFormat="1">
      <c r="A707"/>
      <c r="B707" s="63"/>
      <c r="C707"/>
      <c r="D707"/>
      <c r="E707" s="3"/>
      <c r="F707" s="55"/>
      <c r="G707"/>
      <c r="H707"/>
    </row>
    <row r="708" spans="1:8" s="25" customFormat="1">
      <c r="A708"/>
      <c r="B708" s="63"/>
      <c r="C708"/>
      <c r="D708"/>
      <c r="E708" s="3"/>
      <c r="F708" s="55"/>
      <c r="G708"/>
      <c r="H708"/>
    </row>
    <row r="709" spans="1:8" s="25" customFormat="1">
      <c r="A709"/>
      <c r="B709" s="63"/>
      <c r="C709"/>
      <c r="D709"/>
      <c r="E709" s="3"/>
      <c r="F709" s="55"/>
      <c r="G709"/>
      <c r="H709"/>
    </row>
    <row r="710" spans="1:8" s="25" customFormat="1">
      <c r="A710"/>
      <c r="B710" s="63"/>
      <c r="C710"/>
      <c r="D710"/>
      <c r="E710" s="3"/>
      <c r="F710" s="55"/>
      <c r="G710"/>
      <c r="H710"/>
    </row>
    <row r="711" spans="1:8" s="25" customFormat="1">
      <c r="A711"/>
      <c r="B711" s="63"/>
      <c r="C711"/>
      <c r="D711"/>
      <c r="E711" s="3"/>
      <c r="F711" s="55"/>
      <c r="G711"/>
      <c r="H711"/>
    </row>
    <row r="712" spans="1:8" s="25" customFormat="1">
      <c r="A712"/>
      <c r="B712" s="63"/>
      <c r="C712"/>
      <c r="D712"/>
      <c r="E712" s="3"/>
      <c r="F712" s="55"/>
      <c r="G712"/>
      <c r="H712"/>
    </row>
    <row r="713" spans="1:8" s="25" customFormat="1">
      <c r="A713"/>
      <c r="B713" s="63"/>
      <c r="C713"/>
      <c r="D713"/>
      <c r="E713" s="3"/>
      <c r="F713" s="55"/>
      <c r="G713"/>
      <c r="H713"/>
    </row>
    <row r="714" spans="1:8" s="25" customFormat="1">
      <c r="A714"/>
      <c r="B714" s="63"/>
      <c r="C714"/>
      <c r="D714"/>
      <c r="E714" s="3"/>
      <c r="F714" s="55"/>
      <c r="G714"/>
      <c r="H714"/>
    </row>
    <row r="715" spans="1:8" s="25" customFormat="1">
      <c r="A715"/>
      <c r="B715" s="63"/>
      <c r="C715"/>
      <c r="D715"/>
      <c r="E715" s="3"/>
      <c r="F715" s="55"/>
      <c r="G715"/>
      <c r="H715"/>
    </row>
    <row r="716" spans="1:8" s="25" customFormat="1">
      <c r="A716"/>
      <c r="B716" s="63"/>
      <c r="C716"/>
      <c r="D716"/>
      <c r="E716" s="3"/>
      <c r="F716" s="55"/>
      <c r="G716"/>
      <c r="H716"/>
    </row>
    <row r="717" spans="1:8" s="25" customFormat="1">
      <c r="A717"/>
      <c r="B717" s="63"/>
      <c r="C717"/>
      <c r="D717"/>
      <c r="E717" s="3"/>
      <c r="F717" s="55"/>
      <c r="G717"/>
      <c r="H717"/>
    </row>
    <row r="718" spans="1:8" s="25" customFormat="1">
      <c r="A718"/>
      <c r="B718" s="63"/>
      <c r="C718"/>
      <c r="D718"/>
      <c r="E718" s="3"/>
      <c r="F718" s="55"/>
      <c r="G718"/>
      <c r="H718"/>
    </row>
    <row r="719" spans="1:8" s="25" customFormat="1">
      <c r="A719"/>
      <c r="B719" s="63"/>
      <c r="C719"/>
      <c r="D719"/>
      <c r="E719" s="3"/>
      <c r="F719" s="55"/>
      <c r="G719"/>
      <c r="H719"/>
    </row>
    <row r="720" spans="1:8" s="25" customFormat="1">
      <c r="A720"/>
      <c r="B720" s="63"/>
      <c r="C720"/>
      <c r="D720"/>
      <c r="E720" s="3"/>
      <c r="F720" s="55"/>
      <c r="G720"/>
      <c r="H720"/>
    </row>
    <row r="721" spans="1:8" s="25" customFormat="1">
      <c r="A721"/>
      <c r="B721" s="63"/>
      <c r="C721"/>
      <c r="D721"/>
      <c r="E721" s="3"/>
      <c r="F721" s="55"/>
      <c r="G721"/>
      <c r="H721"/>
    </row>
    <row r="722" spans="1:8" s="25" customFormat="1">
      <c r="A722"/>
      <c r="B722" s="63"/>
      <c r="C722"/>
      <c r="D722"/>
      <c r="E722" s="3"/>
      <c r="F722" s="55"/>
      <c r="G722"/>
      <c r="H722"/>
    </row>
    <row r="723" spans="1:8" s="25" customFormat="1">
      <c r="A723"/>
      <c r="B723" s="63"/>
      <c r="C723"/>
      <c r="D723"/>
      <c r="E723" s="3"/>
      <c r="F723" s="55"/>
      <c r="G723"/>
      <c r="H723"/>
    </row>
    <row r="724" spans="1:8" s="25" customFormat="1">
      <c r="A724"/>
      <c r="B724" s="63"/>
      <c r="C724"/>
      <c r="D724"/>
      <c r="E724" s="3"/>
      <c r="F724" s="55"/>
      <c r="G724"/>
      <c r="H724"/>
    </row>
    <row r="725" spans="1:8" s="25" customFormat="1">
      <c r="A725"/>
      <c r="B725" s="63"/>
      <c r="C725"/>
      <c r="D725"/>
      <c r="E725" s="3"/>
      <c r="F725" s="55"/>
      <c r="G725"/>
      <c r="H725"/>
    </row>
    <row r="726" spans="1:8" s="25" customFormat="1">
      <c r="A726"/>
      <c r="B726" s="63"/>
      <c r="C726"/>
      <c r="D726"/>
      <c r="E726" s="3"/>
      <c r="F726" s="55"/>
      <c r="G726"/>
      <c r="H726"/>
    </row>
    <row r="727" spans="1:8" s="25" customFormat="1">
      <c r="A727"/>
      <c r="B727" s="63"/>
      <c r="C727"/>
      <c r="D727"/>
      <c r="E727" s="3"/>
      <c r="F727" s="55"/>
      <c r="G727"/>
      <c r="H727"/>
    </row>
    <row r="728" spans="1:8" s="25" customFormat="1">
      <c r="A728"/>
      <c r="B728" s="63"/>
      <c r="C728"/>
      <c r="D728"/>
      <c r="E728" s="3"/>
      <c r="F728" s="55"/>
      <c r="G728"/>
      <c r="H728"/>
    </row>
    <row r="729" spans="1:8" s="25" customFormat="1">
      <c r="A729"/>
      <c r="B729" s="63"/>
      <c r="C729"/>
      <c r="D729"/>
      <c r="E729" s="3"/>
      <c r="F729" s="55"/>
      <c r="G729"/>
      <c r="H729"/>
    </row>
    <row r="730" spans="1:8" s="25" customFormat="1">
      <c r="A730"/>
      <c r="B730" s="63"/>
      <c r="C730"/>
      <c r="D730"/>
      <c r="E730" s="3"/>
      <c r="F730" s="55"/>
      <c r="G730"/>
      <c r="H730"/>
    </row>
    <row r="731" spans="1:8" s="25" customFormat="1">
      <c r="A731"/>
      <c r="B731" s="63"/>
      <c r="C731"/>
      <c r="D731"/>
      <c r="E731" s="3"/>
      <c r="F731" s="55"/>
      <c r="G731"/>
      <c r="H731"/>
    </row>
    <row r="732" spans="1:8" s="25" customFormat="1">
      <c r="A732"/>
      <c r="B732" s="63"/>
      <c r="C732"/>
      <c r="D732"/>
      <c r="E732" s="3"/>
      <c r="F732" s="55"/>
      <c r="G732"/>
      <c r="H732"/>
    </row>
    <row r="733" spans="1:8" s="25" customFormat="1">
      <c r="A733"/>
      <c r="B733" s="63"/>
      <c r="C733"/>
      <c r="D733"/>
      <c r="E733" s="3"/>
      <c r="F733" s="55"/>
      <c r="G733"/>
      <c r="H733"/>
    </row>
    <row r="734" spans="1:8" s="25" customFormat="1">
      <c r="A734"/>
      <c r="B734" s="63"/>
      <c r="C734"/>
      <c r="D734"/>
      <c r="E734" s="3"/>
      <c r="F734" s="55"/>
      <c r="G734"/>
      <c r="H734"/>
    </row>
    <row r="735" spans="1:8" s="25" customFormat="1">
      <c r="A735"/>
      <c r="B735" s="63"/>
      <c r="C735"/>
      <c r="D735"/>
      <c r="E735" s="3"/>
      <c r="F735" s="55"/>
      <c r="G735"/>
      <c r="H735"/>
    </row>
    <row r="736" spans="1:8" s="25" customFormat="1">
      <c r="A736"/>
      <c r="B736" s="63"/>
      <c r="C736"/>
      <c r="D736"/>
      <c r="E736" s="3"/>
      <c r="F736" s="55"/>
      <c r="G736"/>
      <c r="H736"/>
    </row>
    <row r="737" spans="1:8" s="25" customFormat="1">
      <c r="A737"/>
      <c r="B737" s="63"/>
      <c r="C737"/>
      <c r="D737"/>
      <c r="E737" s="3"/>
      <c r="F737" s="55"/>
      <c r="G737"/>
      <c r="H737"/>
    </row>
    <row r="738" spans="1:8" s="25" customFormat="1">
      <c r="A738"/>
      <c r="B738" s="63"/>
      <c r="C738"/>
      <c r="D738"/>
      <c r="E738" s="3"/>
      <c r="F738" s="55"/>
      <c r="G738"/>
      <c r="H738"/>
    </row>
    <row r="739" spans="1:8" s="25" customFormat="1">
      <c r="A739"/>
      <c r="B739" s="63"/>
      <c r="C739"/>
      <c r="D739"/>
      <c r="E739" s="3"/>
      <c r="F739" s="55"/>
      <c r="G739"/>
      <c r="H739"/>
    </row>
    <row r="740" spans="1:8" s="25" customFormat="1">
      <c r="A740"/>
      <c r="B740" s="63"/>
      <c r="C740"/>
      <c r="D740"/>
      <c r="E740" s="3"/>
      <c r="F740" s="55"/>
      <c r="G740"/>
      <c r="H740"/>
    </row>
    <row r="741" spans="1:8" s="25" customFormat="1">
      <c r="A741"/>
      <c r="B741" s="63"/>
      <c r="C741"/>
      <c r="D741"/>
      <c r="E741" s="3"/>
      <c r="F741" s="55"/>
      <c r="G741"/>
      <c r="H741"/>
    </row>
    <row r="742" spans="1:8" s="25" customFormat="1">
      <c r="A742"/>
      <c r="B742" s="63"/>
      <c r="C742"/>
      <c r="D742"/>
      <c r="E742" s="3"/>
      <c r="F742" s="55"/>
      <c r="G742"/>
      <c r="H742"/>
    </row>
    <row r="743" spans="1:8" s="25" customFormat="1">
      <c r="A743"/>
      <c r="B743" s="63"/>
      <c r="C743"/>
      <c r="D743"/>
      <c r="E743" s="3"/>
      <c r="F743" s="55"/>
      <c r="G743"/>
      <c r="H743"/>
    </row>
    <row r="744" spans="1:8" s="25" customFormat="1">
      <c r="A744"/>
      <c r="B744" s="63"/>
      <c r="C744"/>
      <c r="D744"/>
      <c r="E744" s="3"/>
      <c r="F744" s="55"/>
      <c r="G744"/>
      <c r="H744"/>
    </row>
    <row r="745" spans="1:8" s="25" customFormat="1">
      <c r="A745"/>
      <c r="B745" s="63"/>
      <c r="C745"/>
      <c r="D745"/>
      <c r="E745" s="3"/>
      <c r="F745" s="55"/>
      <c r="G745"/>
      <c r="H745"/>
    </row>
    <row r="746" spans="1:8" s="25" customFormat="1">
      <c r="A746"/>
      <c r="B746" s="63"/>
      <c r="C746"/>
      <c r="D746"/>
      <c r="E746" s="3"/>
      <c r="F746" s="55"/>
      <c r="G746"/>
      <c r="H746"/>
    </row>
    <row r="747" spans="1:8" s="25" customFormat="1">
      <c r="A747"/>
      <c r="B747" s="63"/>
      <c r="C747"/>
      <c r="D747"/>
      <c r="E747" s="3"/>
      <c r="F747" s="55"/>
      <c r="G747"/>
      <c r="H747"/>
    </row>
    <row r="748" spans="1:8" s="25" customFormat="1">
      <c r="A748"/>
      <c r="B748" s="63"/>
      <c r="C748"/>
      <c r="D748"/>
      <c r="E748" s="3"/>
      <c r="F748" s="55"/>
      <c r="G748"/>
      <c r="H748"/>
    </row>
    <row r="749" spans="1:8" s="25" customFormat="1">
      <c r="A749"/>
      <c r="B749" s="63"/>
      <c r="C749"/>
      <c r="D749"/>
      <c r="E749" s="3"/>
      <c r="F749" s="55"/>
      <c r="G749"/>
      <c r="H749"/>
    </row>
    <row r="750" spans="1:8" s="25" customFormat="1">
      <c r="A750"/>
      <c r="B750" s="63"/>
      <c r="C750"/>
      <c r="D750"/>
      <c r="E750" s="3"/>
      <c r="F750" s="55"/>
      <c r="G750"/>
      <c r="H750"/>
    </row>
    <row r="751" spans="1:8" s="25" customFormat="1">
      <c r="A751"/>
      <c r="B751" s="63"/>
      <c r="C751"/>
      <c r="D751"/>
      <c r="E751" s="3"/>
      <c r="F751" s="55"/>
      <c r="G751"/>
      <c r="H751"/>
    </row>
    <row r="752" spans="1:8" s="25" customFormat="1">
      <c r="A752"/>
      <c r="B752" s="63"/>
      <c r="C752"/>
      <c r="D752"/>
      <c r="E752" s="3"/>
      <c r="F752" s="55"/>
      <c r="G752"/>
      <c r="H752"/>
    </row>
    <row r="753" spans="1:8" s="25" customFormat="1">
      <c r="A753"/>
      <c r="B753" s="63"/>
      <c r="C753"/>
      <c r="D753"/>
      <c r="E753" s="3"/>
      <c r="F753" s="55"/>
      <c r="G753"/>
      <c r="H753"/>
    </row>
    <row r="754" spans="1:8" s="25" customFormat="1">
      <c r="A754"/>
      <c r="B754" s="63"/>
      <c r="C754"/>
      <c r="D754"/>
      <c r="E754" s="3"/>
      <c r="F754" s="55"/>
      <c r="G754"/>
      <c r="H754"/>
    </row>
    <row r="755" spans="1:8" s="25" customFormat="1">
      <c r="A755"/>
      <c r="B755" s="63"/>
      <c r="C755"/>
      <c r="D755"/>
      <c r="E755" s="3"/>
      <c r="F755" s="55"/>
      <c r="G755"/>
      <c r="H755"/>
    </row>
    <row r="756" spans="1:8" s="25" customFormat="1">
      <c r="A756"/>
      <c r="B756" s="63"/>
      <c r="C756"/>
      <c r="D756"/>
      <c r="E756" s="3"/>
      <c r="F756" s="55"/>
      <c r="G756"/>
      <c r="H756"/>
    </row>
    <row r="757" spans="1:8" s="25" customFormat="1">
      <c r="A757"/>
      <c r="B757" s="63"/>
      <c r="C757"/>
      <c r="D757"/>
      <c r="E757" s="3"/>
      <c r="F757" s="55"/>
      <c r="G757"/>
      <c r="H757"/>
    </row>
    <row r="758" spans="1:8" s="25" customFormat="1">
      <c r="A758"/>
      <c r="B758" s="63"/>
      <c r="C758"/>
      <c r="D758"/>
      <c r="E758" s="3"/>
      <c r="F758" s="55"/>
      <c r="G758"/>
      <c r="H758"/>
    </row>
    <row r="759" spans="1:8" s="25" customFormat="1">
      <c r="A759"/>
      <c r="B759" s="63"/>
      <c r="C759"/>
      <c r="D759"/>
      <c r="E759" s="3"/>
      <c r="F759" s="55"/>
      <c r="G759"/>
      <c r="H759"/>
    </row>
    <row r="760" spans="1:8" s="25" customFormat="1">
      <c r="A760"/>
      <c r="B760" s="63"/>
      <c r="C760"/>
      <c r="D760"/>
      <c r="E760" s="3"/>
      <c r="F760" s="55"/>
      <c r="G760"/>
      <c r="H760"/>
    </row>
    <row r="761" spans="1:8" s="25" customFormat="1">
      <c r="A761"/>
      <c r="B761" s="63"/>
      <c r="C761"/>
      <c r="D761"/>
      <c r="E761" s="3"/>
      <c r="F761" s="55"/>
      <c r="G761"/>
      <c r="H761"/>
    </row>
    <row r="762" spans="1:8" s="25" customFormat="1">
      <c r="A762"/>
      <c r="B762" s="63"/>
      <c r="C762"/>
      <c r="D762"/>
      <c r="E762" s="3"/>
      <c r="F762" s="55"/>
      <c r="G762"/>
      <c r="H762"/>
    </row>
    <row r="763" spans="1:8" s="25" customFormat="1">
      <c r="A763"/>
      <c r="B763" s="63"/>
      <c r="C763"/>
      <c r="D763"/>
      <c r="E763" s="3"/>
      <c r="F763" s="55"/>
      <c r="G763"/>
      <c r="H763"/>
    </row>
    <row r="764" spans="1:8" s="25" customFormat="1">
      <c r="A764"/>
      <c r="B764" s="63"/>
      <c r="C764"/>
      <c r="D764"/>
      <c r="E764" s="3"/>
      <c r="F764" s="55"/>
      <c r="G764"/>
      <c r="H764"/>
    </row>
    <row r="765" spans="1:8" s="25" customFormat="1">
      <c r="A765"/>
      <c r="B765" s="63"/>
      <c r="C765"/>
      <c r="D765"/>
      <c r="E765" s="3"/>
      <c r="F765" s="55"/>
      <c r="G765"/>
      <c r="H765"/>
    </row>
    <row r="766" spans="1:8" s="25" customFormat="1">
      <c r="A766"/>
      <c r="B766" s="63"/>
      <c r="C766"/>
      <c r="D766"/>
      <c r="E766" s="3"/>
      <c r="F766" s="55"/>
      <c r="G766"/>
      <c r="H766"/>
    </row>
    <row r="767" spans="1:8" s="25" customFormat="1">
      <c r="A767"/>
      <c r="B767" s="63"/>
      <c r="C767"/>
      <c r="D767"/>
      <c r="E767" s="3"/>
      <c r="F767" s="55"/>
      <c r="G767"/>
      <c r="H767"/>
    </row>
    <row r="768" spans="1:8" s="25" customFormat="1">
      <c r="A768"/>
      <c r="B768" s="63"/>
      <c r="C768"/>
      <c r="D768"/>
      <c r="E768" s="3"/>
      <c r="F768" s="55"/>
      <c r="G768"/>
      <c r="H768"/>
    </row>
    <row r="769" spans="1:8" s="25" customFormat="1">
      <c r="A769"/>
      <c r="B769" s="63"/>
      <c r="C769"/>
      <c r="D769"/>
      <c r="E769" s="3"/>
      <c r="F769" s="55"/>
      <c r="G769"/>
      <c r="H769"/>
    </row>
    <row r="770" spans="1:8" s="25" customFormat="1">
      <c r="A770"/>
      <c r="B770" s="63"/>
      <c r="C770"/>
      <c r="D770"/>
      <c r="E770" s="3"/>
      <c r="F770" s="55"/>
      <c r="G770"/>
      <c r="H770"/>
    </row>
    <row r="771" spans="1:8" s="25" customFormat="1">
      <c r="A771"/>
      <c r="B771" s="63"/>
      <c r="C771"/>
      <c r="D771"/>
      <c r="E771" s="3"/>
      <c r="F771" s="55"/>
      <c r="G771"/>
      <c r="H771"/>
    </row>
    <row r="772" spans="1:8" s="25" customFormat="1">
      <c r="A772"/>
      <c r="B772" s="63"/>
      <c r="C772"/>
      <c r="D772"/>
      <c r="E772" s="3"/>
      <c r="F772" s="55"/>
      <c r="G772"/>
      <c r="H772"/>
    </row>
    <row r="773" spans="1:8" s="25" customFormat="1">
      <c r="A773"/>
      <c r="B773" s="63"/>
      <c r="C773"/>
      <c r="D773"/>
      <c r="E773" s="3"/>
      <c r="F773" s="55"/>
      <c r="G773"/>
      <c r="H773"/>
    </row>
    <row r="774" spans="1:8" s="25" customFormat="1">
      <c r="A774"/>
      <c r="B774" s="63"/>
      <c r="C774"/>
      <c r="D774"/>
      <c r="E774" s="3"/>
      <c r="F774" s="55"/>
      <c r="G774"/>
      <c r="H774"/>
    </row>
    <row r="775" spans="1:8" s="25" customFormat="1">
      <c r="A775"/>
      <c r="B775" s="63"/>
      <c r="C775"/>
      <c r="D775"/>
      <c r="E775" s="3"/>
      <c r="F775" s="55"/>
      <c r="G775"/>
      <c r="H775"/>
    </row>
    <row r="776" spans="1:8" s="25" customFormat="1">
      <c r="A776"/>
      <c r="B776" s="63"/>
      <c r="C776"/>
      <c r="D776"/>
      <c r="E776" s="3"/>
      <c r="F776" s="55"/>
      <c r="G776"/>
      <c r="H776"/>
    </row>
    <row r="777" spans="1:8" s="25" customFormat="1">
      <c r="A777"/>
      <c r="B777" s="63"/>
      <c r="C777"/>
      <c r="D777"/>
      <c r="E777" s="3"/>
      <c r="F777" s="55"/>
      <c r="G777"/>
      <c r="H777"/>
    </row>
    <row r="778" spans="1:8" s="25" customFormat="1">
      <c r="A778"/>
      <c r="B778" s="63"/>
      <c r="C778"/>
      <c r="D778"/>
      <c r="E778" s="3"/>
      <c r="F778" s="55"/>
      <c r="G778"/>
      <c r="H778"/>
    </row>
    <row r="779" spans="1:8" s="25" customFormat="1">
      <c r="A779"/>
      <c r="B779" s="63"/>
      <c r="C779"/>
      <c r="D779"/>
      <c r="E779" s="3"/>
      <c r="F779" s="55"/>
      <c r="G779"/>
      <c r="H779"/>
    </row>
    <row r="780" spans="1:8" s="25" customFormat="1">
      <c r="A780"/>
      <c r="B780" s="63"/>
      <c r="C780"/>
      <c r="D780"/>
      <c r="E780" s="3"/>
      <c r="F780" s="55"/>
      <c r="G780"/>
      <c r="H780"/>
    </row>
    <row r="781" spans="1:8" s="25" customFormat="1">
      <c r="A781"/>
      <c r="B781" s="63"/>
      <c r="C781"/>
      <c r="D781"/>
      <c r="E781" s="3"/>
      <c r="F781" s="55"/>
      <c r="G781"/>
      <c r="H781"/>
    </row>
    <row r="782" spans="1:8" s="25" customFormat="1">
      <c r="A782"/>
      <c r="B782" s="63"/>
      <c r="C782"/>
      <c r="D782"/>
      <c r="E782" s="3"/>
      <c r="F782" s="55"/>
      <c r="G782"/>
      <c r="H782"/>
    </row>
    <row r="783" spans="1:8" s="25" customFormat="1">
      <c r="A783"/>
      <c r="B783" s="63"/>
      <c r="C783"/>
      <c r="D783"/>
      <c r="E783" s="3"/>
      <c r="F783" s="55"/>
      <c r="G783" s="3"/>
      <c r="H783"/>
    </row>
    <row r="784" spans="1:8" s="25" customFormat="1">
      <c r="A784"/>
      <c r="B784" s="63"/>
      <c r="C784"/>
      <c r="D784"/>
      <c r="E784" s="3"/>
      <c r="F784" s="55"/>
      <c r="G784"/>
      <c r="H784"/>
    </row>
    <row r="785" spans="1:8" s="25" customFormat="1">
      <c r="A785"/>
      <c r="B785" s="63"/>
      <c r="C785"/>
      <c r="D785"/>
      <c r="E785" s="3"/>
      <c r="F785" s="55"/>
      <c r="G785"/>
      <c r="H785"/>
    </row>
    <row r="786" spans="1:8" s="25" customFormat="1">
      <c r="A786"/>
      <c r="B786" s="63"/>
      <c r="C786"/>
      <c r="D786"/>
      <c r="E786" s="3"/>
      <c r="F786" s="55"/>
      <c r="G786"/>
      <c r="H786"/>
    </row>
    <row r="787" spans="1:8" s="25" customFormat="1">
      <c r="A787"/>
      <c r="B787" s="63"/>
      <c r="C787"/>
      <c r="D787"/>
      <c r="E787" s="3"/>
      <c r="F787" s="55"/>
      <c r="G787"/>
      <c r="H787"/>
    </row>
    <row r="788" spans="1:8" s="25" customFormat="1">
      <c r="A788"/>
      <c r="B788" s="63"/>
      <c r="C788"/>
      <c r="D788"/>
      <c r="E788" s="3"/>
      <c r="F788" s="55"/>
      <c r="G788"/>
      <c r="H788"/>
    </row>
    <row r="789" spans="1:8" s="25" customFormat="1">
      <c r="A789"/>
      <c r="B789" s="63"/>
      <c r="C789"/>
      <c r="D789"/>
      <c r="E789" s="3"/>
      <c r="F789" s="55"/>
      <c r="G789"/>
      <c r="H789"/>
    </row>
    <row r="790" spans="1:8" s="25" customFormat="1">
      <c r="A790"/>
      <c r="B790" s="63"/>
      <c r="C790"/>
      <c r="D790"/>
      <c r="E790" s="3"/>
      <c r="F790" s="55"/>
      <c r="G790"/>
      <c r="H790"/>
    </row>
    <row r="791" spans="1:8" s="25" customFormat="1">
      <c r="A791"/>
      <c r="B791" s="63"/>
      <c r="C791"/>
      <c r="D791"/>
      <c r="E791" s="3"/>
      <c r="F791" s="55"/>
      <c r="G791"/>
      <c r="H791"/>
    </row>
    <row r="792" spans="1:8" s="25" customFormat="1">
      <c r="A792"/>
      <c r="B792" s="63"/>
      <c r="C792"/>
      <c r="D792"/>
      <c r="E792" s="3"/>
      <c r="F792" s="55"/>
      <c r="G792"/>
      <c r="H792"/>
    </row>
    <row r="793" spans="1:8" s="25" customFormat="1">
      <c r="A793"/>
      <c r="B793" s="63"/>
      <c r="C793"/>
      <c r="D793"/>
      <c r="E793" s="3"/>
      <c r="F793" s="55"/>
      <c r="G793"/>
      <c r="H793"/>
    </row>
    <row r="794" spans="1:8" s="25" customFormat="1">
      <c r="A794"/>
      <c r="B794" s="63"/>
      <c r="C794"/>
      <c r="D794"/>
      <c r="E794" s="3"/>
      <c r="F794" s="55"/>
      <c r="G794"/>
      <c r="H794"/>
    </row>
    <row r="795" spans="1:8" s="25" customFormat="1">
      <c r="A795"/>
      <c r="B795" s="63"/>
      <c r="C795"/>
      <c r="D795"/>
      <c r="E795" s="3"/>
      <c r="F795" s="55"/>
      <c r="G795"/>
      <c r="H795"/>
    </row>
    <row r="796" spans="1:8" s="25" customFormat="1">
      <c r="A796"/>
      <c r="B796" s="63"/>
      <c r="C796"/>
      <c r="D796"/>
      <c r="E796" s="3"/>
      <c r="F796" s="55"/>
      <c r="G796" s="3"/>
      <c r="H796"/>
    </row>
    <row r="797" spans="1:8" s="25" customFormat="1">
      <c r="A797"/>
      <c r="B797" s="63"/>
      <c r="C797"/>
      <c r="D797"/>
      <c r="E797" s="3"/>
      <c r="F797" s="55"/>
      <c r="G797"/>
      <c r="H797"/>
    </row>
    <row r="798" spans="1:8" s="25" customFormat="1">
      <c r="A798"/>
      <c r="B798" s="63"/>
      <c r="C798"/>
      <c r="D798"/>
      <c r="E798" s="3"/>
      <c r="F798" s="55"/>
      <c r="G798"/>
      <c r="H798"/>
    </row>
    <row r="799" spans="1:8" s="25" customFormat="1">
      <c r="A799"/>
      <c r="B799" s="63"/>
      <c r="C799"/>
      <c r="D799"/>
      <c r="E799" s="3"/>
      <c r="F799" s="55"/>
      <c r="G799"/>
      <c r="H799"/>
    </row>
    <row r="800" spans="1:8" s="25" customFormat="1">
      <c r="A800"/>
      <c r="B800" s="63"/>
      <c r="C800"/>
      <c r="D800"/>
      <c r="E800" s="3"/>
      <c r="F800" s="55"/>
      <c r="G800"/>
      <c r="H800"/>
    </row>
    <row r="801" spans="1:8" s="25" customFormat="1">
      <c r="A801"/>
      <c r="B801" s="63"/>
      <c r="C801"/>
      <c r="D801"/>
      <c r="E801" s="3"/>
      <c r="F801" s="55"/>
      <c r="G801"/>
      <c r="H801"/>
    </row>
    <row r="802" spans="1:8" s="25" customFormat="1">
      <c r="A802"/>
      <c r="B802" s="63"/>
      <c r="C802"/>
      <c r="D802"/>
      <c r="E802" s="3"/>
      <c r="F802" s="55"/>
      <c r="G802"/>
      <c r="H802"/>
    </row>
    <row r="803" spans="1:8" s="25" customFormat="1">
      <c r="A803"/>
      <c r="B803" s="63"/>
      <c r="C803"/>
      <c r="D803"/>
      <c r="E803" s="3"/>
      <c r="F803" s="55"/>
      <c r="G803"/>
      <c r="H803"/>
    </row>
    <row r="804" spans="1:8" s="25" customFormat="1">
      <c r="A804"/>
      <c r="B804" s="63"/>
      <c r="C804"/>
      <c r="D804"/>
      <c r="E804" s="3"/>
      <c r="F804" s="55"/>
      <c r="G804"/>
      <c r="H804"/>
    </row>
    <row r="805" spans="1:8" s="25" customFormat="1">
      <c r="A805"/>
      <c r="B805" s="63"/>
      <c r="C805"/>
      <c r="D805"/>
      <c r="E805" s="3"/>
      <c r="F805" s="55"/>
      <c r="G805"/>
      <c r="H805"/>
    </row>
    <row r="806" spans="1:8" s="25" customFormat="1">
      <c r="A806"/>
      <c r="B806" s="63"/>
      <c r="C806"/>
      <c r="D806"/>
      <c r="E806" s="3"/>
      <c r="F806" s="55"/>
      <c r="G806"/>
      <c r="H806"/>
    </row>
    <row r="807" spans="1:8" s="25" customFormat="1">
      <c r="A807"/>
      <c r="B807" s="63"/>
      <c r="C807"/>
      <c r="D807"/>
      <c r="E807" s="3"/>
      <c r="F807" s="55"/>
      <c r="G807"/>
      <c r="H807"/>
    </row>
    <row r="808" spans="1:8" s="25" customFormat="1">
      <c r="A808"/>
      <c r="B808" s="63"/>
      <c r="C808"/>
      <c r="D808"/>
      <c r="E808" s="3"/>
      <c r="F808" s="55"/>
      <c r="G808"/>
      <c r="H808"/>
    </row>
    <row r="809" spans="1:8" s="25" customFormat="1">
      <c r="A809"/>
      <c r="B809" s="63"/>
      <c r="C809"/>
      <c r="D809"/>
      <c r="E809" s="3"/>
      <c r="F809" s="55"/>
      <c r="G809"/>
      <c r="H809"/>
    </row>
    <row r="810" spans="1:8" s="25" customFormat="1">
      <c r="A810"/>
      <c r="B810" s="63"/>
      <c r="C810"/>
      <c r="D810"/>
      <c r="E810" s="3"/>
      <c r="F810" s="55"/>
      <c r="G810"/>
      <c r="H810"/>
    </row>
    <row r="811" spans="1:8" s="25" customFormat="1">
      <c r="A811"/>
      <c r="B811" s="63"/>
      <c r="C811"/>
      <c r="D811"/>
      <c r="E811" s="3"/>
      <c r="F811" s="55"/>
      <c r="G811"/>
      <c r="H811"/>
    </row>
    <row r="812" spans="1:8" s="25" customFormat="1">
      <c r="A812"/>
      <c r="B812" s="63"/>
      <c r="C812"/>
      <c r="D812"/>
      <c r="E812" s="3"/>
      <c r="F812" s="55"/>
      <c r="G812"/>
      <c r="H812"/>
    </row>
    <row r="813" spans="1:8" s="25" customFormat="1">
      <c r="A813"/>
      <c r="B813" s="63"/>
      <c r="C813"/>
      <c r="D813"/>
      <c r="E813" s="3"/>
      <c r="F813" s="55"/>
      <c r="G813"/>
      <c r="H813"/>
    </row>
    <row r="814" spans="1:8" s="25" customFormat="1">
      <c r="A814"/>
      <c r="B814" s="63"/>
      <c r="C814"/>
      <c r="D814"/>
      <c r="E814" s="3"/>
      <c r="F814" s="55"/>
      <c r="G814"/>
      <c r="H814"/>
    </row>
    <row r="815" spans="1:8" s="25" customFormat="1">
      <c r="A815"/>
      <c r="B815" s="63"/>
      <c r="C815"/>
      <c r="D815"/>
      <c r="E815" s="3"/>
      <c r="F815" s="55"/>
      <c r="G815"/>
      <c r="H815"/>
    </row>
    <row r="816" spans="1:8" s="25" customFormat="1">
      <c r="A816"/>
      <c r="B816" s="63"/>
      <c r="C816"/>
      <c r="D816"/>
      <c r="E816" s="3"/>
      <c r="F816" s="55"/>
      <c r="G816"/>
      <c r="H816"/>
    </row>
    <row r="817" spans="1:8" s="25" customFormat="1">
      <c r="A817"/>
      <c r="B817" s="63"/>
      <c r="C817"/>
      <c r="D817"/>
      <c r="E817" s="3"/>
      <c r="F817" s="55"/>
      <c r="G817"/>
      <c r="H817"/>
    </row>
    <row r="818" spans="1:8" s="25" customFormat="1">
      <c r="A818"/>
      <c r="B818" s="63"/>
      <c r="C818"/>
      <c r="D818"/>
      <c r="E818" s="3"/>
      <c r="F818" s="55"/>
      <c r="G818"/>
      <c r="H818"/>
    </row>
    <row r="819" spans="1:8" s="25" customFormat="1">
      <c r="A819"/>
      <c r="B819" s="63"/>
      <c r="C819"/>
      <c r="D819"/>
      <c r="E819" s="3"/>
      <c r="F819" s="55"/>
      <c r="G819"/>
      <c r="H819"/>
    </row>
    <row r="820" spans="1:8" s="25" customFormat="1">
      <c r="A820"/>
      <c r="B820" s="63"/>
      <c r="C820"/>
      <c r="D820"/>
      <c r="E820" s="3"/>
      <c r="F820" s="55"/>
      <c r="G820"/>
      <c r="H820"/>
    </row>
    <row r="821" spans="1:8" s="25" customFormat="1">
      <c r="A821"/>
      <c r="B821" s="63"/>
      <c r="C821"/>
      <c r="D821"/>
      <c r="E821" s="3"/>
      <c r="F821" s="55"/>
      <c r="G821"/>
      <c r="H821"/>
    </row>
    <row r="822" spans="1:8" s="25" customFormat="1">
      <c r="A822"/>
      <c r="B822" s="63"/>
      <c r="C822"/>
      <c r="D822"/>
      <c r="E822" s="3"/>
      <c r="F822" s="55"/>
      <c r="G822"/>
      <c r="H822"/>
    </row>
    <row r="823" spans="1:8" s="25" customFormat="1">
      <c r="A823"/>
      <c r="B823" s="63"/>
      <c r="C823"/>
      <c r="D823"/>
      <c r="E823" s="3"/>
      <c r="F823" s="55"/>
      <c r="G823"/>
      <c r="H823"/>
    </row>
    <row r="824" spans="1:8" s="25" customFormat="1">
      <c r="A824"/>
      <c r="B824" s="63"/>
      <c r="C824"/>
      <c r="D824"/>
      <c r="E824" s="3"/>
      <c r="F824" s="55"/>
      <c r="G824"/>
      <c r="H824"/>
    </row>
    <row r="825" spans="1:8" s="25" customFormat="1">
      <c r="A825"/>
      <c r="B825" s="63"/>
      <c r="C825"/>
      <c r="D825"/>
      <c r="E825" s="3"/>
      <c r="F825" s="55"/>
      <c r="G825"/>
      <c r="H825"/>
    </row>
    <row r="826" spans="1:8" s="25" customFormat="1">
      <c r="A826"/>
      <c r="B826" s="63"/>
      <c r="C826"/>
      <c r="D826"/>
      <c r="E826" s="3"/>
      <c r="F826" s="55"/>
      <c r="G826"/>
      <c r="H826"/>
    </row>
    <row r="827" spans="1:8" s="25" customFormat="1">
      <c r="A827"/>
      <c r="B827" s="63"/>
      <c r="C827"/>
      <c r="D827"/>
      <c r="E827" s="3"/>
      <c r="F827" s="55"/>
      <c r="G827"/>
      <c r="H827"/>
    </row>
    <row r="828" spans="1:8" s="25" customFormat="1">
      <c r="A828"/>
      <c r="B828" s="63"/>
      <c r="C828"/>
      <c r="D828"/>
      <c r="E828" s="3"/>
      <c r="F828" s="55"/>
      <c r="G828"/>
      <c r="H828"/>
    </row>
    <row r="829" spans="1:8" s="25" customFormat="1">
      <c r="A829"/>
      <c r="B829" s="63"/>
      <c r="C829"/>
      <c r="D829"/>
      <c r="E829" s="3"/>
      <c r="F829" s="55"/>
      <c r="G829"/>
      <c r="H829"/>
    </row>
    <row r="830" spans="1:8" s="25" customFormat="1">
      <c r="A830"/>
      <c r="B830" s="63"/>
      <c r="C830"/>
      <c r="D830"/>
      <c r="E830" s="3"/>
      <c r="F830" s="55"/>
      <c r="G830"/>
      <c r="H830"/>
    </row>
    <row r="831" spans="1:8" s="25" customFormat="1">
      <c r="A831"/>
      <c r="B831" s="63"/>
      <c r="C831"/>
      <c r="D831"/>
      <c r="E831" s="3"/>
      <c r="F831" s="55"/>
      <c r="G831"/>
      <c r="H831"/>
    </row>
    <row r="832" spans="1:8" s="25" customFormat="1">
      <c r="A832"/>
      <c r="B832" s="63"/>
      <c r="C832"/>
      <c r="D832"/>
      <c r="E832" s="3"/>
      <c r="F832" s="55"/>
      <c r="G832"/>
      <c r="H832"/>
    </row>
    <row r="833" spans="1:8" s="25" customFormat="1">
      <c r="A833"/>
      <c r="B833" s="63"/>
      <c r="C833"/>
      <c r="D833"/>
      <c r="E833" s="3"/>
      <c r="F833" s="55"/>
      <c r="G833"/>
      <c r="H833"/>
    </row>
    <row r="834" spans="1:8" s="25" customFormat="1">
      <c r="A834"/>
      <c r="B834" s="63"/>
      <c r="C834"/>
      <c r="D834"/>
      <c r="E834" s="3"/>
      <c r="F834" s="55"/>
      <c r="G834"/>
      <c r="H834"/>
    </row>
    <row r="835" spans="1:8" s="25" customFormat="1">
      <c r="A835"/>
      <c r="B835" s="63"/>
      <c r="C835"/>
      <c r="D835"/>
      <c r="E835" s="3"/>
      <c r="F835" s="55"/>
      <c r="G835"/>
      <c r="H835"/>
    </row>
    <row r="836" spans="1:8" s="25" customFormat="1">
      <c r="A836"/>
      <c r="B836" s="63"/>
      <c r="C836"/>
      <c r="D836"/>
      <c r="E836" s="3"/>
      <c r="F836" s="55"/>
      <c r="G836"/>
      <c r="H836"/>
    </row>
    <row r="837" spans="1:8" s="25" customFormat="1">
      <c r="A837"/>
      <c r="B837" s="63"/>
      <c r="C837"/>
      <c r="D837"/>
      <c r="E837" s="3"/>
      <c r="F837" s="55"/>
      <c r="G837"/>
      <c r="H837"/>
    </row>
    <row r="838" spans="1:8" s="25" customFormat="1">
      <c r="A838"/>
      <c r="B838" s="63"/>
      <c r="C838"/>
      <c r="D838"/>
      <c r="E838" s="3"/>
      <c r="F838" s="55"/>
      <c r="G838"/>
      <c r="H838"/>
    </row>
    <row r="839" spans="1:8" s="25" customFormat="1">
      <c r="A839"/>
      <c r="B839" s="63"/>
      <c r="C839"/>
      <c r="D839"/>
      <c r="E839" s="3"/>
      <c r="F839" s="55"/>
      <c r="G839"/>
      <c r="H839"/>
    </row>
    <row r="840" spans="1:8" s="25" customFormat="1">
      <c r="A840"/>
      <c r="B840" s="63"/>
      <c r="C840"/>
      <c r="D840"/>
      <c r="E840" s="3"/>
      <c r="F840" s="55"/>
      <c r="G840"/>
      <c r="H840"/>
    </row>
    <row r="841" spans="1:8" s="25" customFormat="1">
      <c r="A841"/>
      <c r="B841" s="63"/>
      <c r="C841"/>
      <c r="D841"/>
      <c r="E841" s="3"/>
      <c r="F841" s="55"/>
      <c r="G841"/>
      <c r="H841"/>
    </row>
    <row r="842" spans="1:8" s="25" customFormat="1">
      <c r="A842"/>
      <c r="B842" s="63"/>
      <c r="C842"/>
      <c r="D842"/>
      <c r="E842" s="3"/>
      <c r="F842" s="55"/>
      <c r="G842"/>
      <c r="H842"/>
    </row>
    <row r="843" spans="1:8" s="25" customFormat="1">
      <c r="A843"/>
      <c r="B843" s="63"/>
      <c r="C843"/>
      <c r="D843"/>
      <c r="E843" s="3"/>
      <c r="F843" s="55"/>
      <c r="G843"/>
      <c r="H843"/>
    </row>
    <row r="844" spans="1:8" s="25" customFormat="1">
      <c r="A844"/>
      <c r="B844" s="63"/>
      <c r="C844"/>
      <c r="D844"/>
      <c r="E844" s="3"/>
      <c r="F844" s="55"/>
      <c r="G844"/>
      <c r="H844"/>
    </row>
    <row r="845" spans="1:8" s="25" customFormat="1">
      <c r="A845"/>
      <c r="B845" s="63"/>
      <c r="C845"/>
      <c r="D845"/>
      <c r="E845" s="3"/>
      <c r="F845" s="55"/>
      <c r="G845"/>
      <c r="H845"/>
    </row>
    <row r="846" spans="1:8" s="25" customFormat="1">
      <c r="A846"/>
      <c r="B846" s="63"/>
      <c r="C846"/>
      <c r="D846"/>
      <c r="E846" s="3"/>
      <c r="F846" s="55"/>
      <c r="G846"/>
      <c r="H846"/>
    </row>
    <row r="847" spans="1:8" s="25" customFormat="1">
      <c r="A847"/>
      <c r="B847" s="63"/>
      <c r="C847"/>
      <c r="D847"/>
      <c r="E847" s="3"/>
      <c r="F847" s="55"/>
      <c r="G847"/>
      <c r="H847"/>
    </row>
    <row r="848" spans="1:8" s="25" customFormat="1">
      <c r="A848"/>
      <c r="B848" s="63"/>
      <c r="C848"/>
      <c r="D848"/>
      <c r="E848" s="3"/>
      <c r="F848" s="55"/>
      <c r="G848"/>
      <c r="H848"/>
    </row>
    <row r="849" spans="1:8" s="25" customFormat="1">
      <c r="A849"/>
      <c r="B849" s="63"/>
      <c r="C849"/>
      <c r="D849"/>
      <c r="E849" s="3"/>
      <c r="F849" s="55"/>
      <c r="G849"/>
      <c r="H849"/>
    </row>
    <row r="850" spans="1:8" s="25" customFormat="1">
      <c r="A850"/>
      <c r="B850" s="63"/>
      <c r="C850"/>
      <c r="D850"/>
      <c r="E850" s="3"/>
      <c r="F850" s="55"/>
      <c r="G850"/>
      <c r="H850"/>
    </row>
    <row r="851" spans="1:8" s="25" customFormat="1">
      <c r="A851"/>
      <c r="B851" s="63"/>
      <c r="C851"/>
      <c r="D851"/>
      <c r="E851" s="3"/>
      <c r="F851" s="55"/>
      <c r="G851"/>
      <c r="H851"/>
    </row>
    <row r="852" spans="1:8" s="25" customFormat="1">
      <c r="A852"/>
      <c r="B852" s="63"/>
      <c r="C852"/>
      <c r="D852"/>
      <c r="E852" s="3"/>
      <c r="F852" s="55"/>
      <c r="G852"/>
      <c r="H852"/>
    </row>
    <row r="853" spans="1:8" s="25" customFormat="1">
      <c r="A853"/>
      <c r="B853" s="63"/>
      <c r="C853"/>
      <c r="D853"/>
      <c r="E853" s="3"/>
      <c r="F853" s="55"/>
      <c r="G853"/>
      <c r="H853"/>
    </row>
    <row r="854" spans="1:8" s="25" customFormat="1">
      <c r="A854"/>
      <c r="B854" s="63"/>
      <c r="C854"/>
      <c r="D854"/>
      <c r="E854" s="3"/>
      <c r="F854" s="55"/>
      <c r="G854"/>
      <c r="H854"/>
    </row>
    <row r="855" spans="1:8" s="25" customFormat="1">
      <c r="A855"/>
      <c r="B855" s="63"/>
      <c r="C855"/>
      <c r="D855"/>
      <c r="E855" s="3"/>
      <c r="F855" s="55"/>
      <c r="G855"/>
      <c r="H855"/>
    </row>
    <row r="856" spans="1:8" s="25" customFormat="1">
      <c r="A856"/>
      <c r="B856" s="63"/>
      <c r="C856"/>
      <c r="D856"/>
      <c r="E856" s="3"/>
      <c r="F856" s="55"/>
      <c r="G856"/>
      <c r="H856"/>
    </row>
    <row r="857" spans="1:8" s="25" customFormat="1">
      <c r="A857"/>
      <c r="B857" s="63"/>
      <c r="C857"/>
      <c r="D857"/>
      <c r="E857" s="3"/>
      <c r="F857" s="55"/>
      <c r="G857"/>
      <c r="H857"/>
    </row>
    <row r="858" spans="1:8" s="25" customFormat="1">
      <c r="A858"/>
      <c r="B858" s="63"/>
      <c r="C858"/>
      <c r="D858"/>
      <c r="E858" s="3"/>
      <c r="F858" s="55"/>
      <c r="G858"/>
      <c r="H858"/>
    </row>
    <row r="859" spans="1:8" s="25" customFormat="1">
      <c r="A859"/>
      <c r="B859" s="63"/>
      <c r="C859"/>
      <c r="D859"/>
      <c r="E859" s="3"/>
      <c r="F859" s="55"/>
      <c r="G859"/>
      <c r="H859"/>
    </row>
    <row r="860" spans="1:8" s="25" customFormat="1">
      <c r="A860"/>
      <c r="B860" s="63"/>
      <c r="C860"/>
      <c r="D860"/>
      <c r="E860" s="3"/>
      <c r="F860" s="55"/>
      <c r="G860"/>
      <c r="H860"/>
    </row>
    <row r="861" spans="1:8" s="25" customFormat="1">
      <c r="A861"/>
      <c r="B861" s="63"/>
      <c r="C861"/>
      <c r="D861"/>
      <c r="E861" s="3"/>
      <c r="F861" s="55"/>
      <c r="G861"/>
      <c r="H861"/>
    </row>
    <row r="862" spans="1:8" s="25" customFormat="1">
      <c r="A862"/>
      <c r="B862" s="63"/>
      <c r="C862"/>
      <c r="D862"/>
      <c r="E862" s="3"/>
      <c r="F862" s="55"/>
      <c r="G862"/>
      <c r="H862"/>
    </row>
    <row r="863" spans="1:8" s="25" customFormat="1">
      <c r="A863"/>
      <c r="B863" s="63"/>
      <c r="C863"/>
      <c r="D863"/>
      <c r="E863" s="3"/>
      <c r="F863" s="55"/>
      <c r="G863"/>
      <c r="H863"/>
    </row>
    <row r="864" spans="1:8" s="25" customFormat="1">
      <c r="A864"/>
      <c r="B864" s="63"/>
      <c r="C864"/>
      <c r="D864"/>
      <c r="E864" s="3"/>
      <c r="F864" s="55"/>
      <c r="G864"/>
      <c r="H864"/>
    </row>
    <row r="865" spans="1:8" s="25" customFormat="1">
      <c r="A865"/>
      <c r="B865" s="63"/>
      <c r="C865"/>
      <c r="D865"/>
      <c r="E865" s="3"/>
      <c r="F865" s="55"/>
      <c r="G865"/>
      <c r="H865"/>
    </row>
    <row r="866" spans="1:8" s="25" customFormat="1">
      <c r="A866"/>
      <c r="B866" s="63"/>
      <c r="C866"/>
      <c r="D866"/>
      <c r="E866" s="3"/>
      <c r="F866" s="55"/>
      <c r="G866"/>
      <c r="H866"/>
    </row>
    <row r="867" spans="1:8" s="25" customFormat="1">
      <c r="A867"/>
      <c r="B867" s="63"/>
      <c r="C867"/>
      <c r="D867"/>
      <c r="E867" s="3"/>
      <c r="F867" s="55"/>
      <c r="G867"/>
      <c r="H867"/>
    </row>
    <row r="868" spans="1:8" s="25" customFormat="1">
      <c r="A868"/>
      <c r="B868" s="63"/>
      <c r="C868"/>
      <c r="D868"/>
      <c r="E868" s="3"/>
      <c r="F868" s="55"/>
      <c r="G868"/>
      <c r="H868"/>
    </row>
    <row r="869" spans="1:8" s="25" customFormat="1">
      <c r="A869"/>
      <c r="B869" s="63"/>
      <c r="C869"/>
      <c r="D869"/>
      <c r="E869" s="3"/>
      <c r="F869" s="55"/>
      <c r="G869"/>
      <c r="H869"/>
    </row>
    <row r="870" spans="1:8" s="25" customFormat="1">
      <c r="A870"/>
      <c r="B870" s="63"/>
      <c r="C870"/>
      <c r="D870"/>
      <c r="E870" s="3"/>
      <c r="F870" s="55"/>
      <c r="G870"/>
      <c r="H870"/>
    </row>
    <row r="871" spans="1:8" s="25" customFormat="1">
      <c r="A871"/>
      <c r="B871" s="63"/>
      <c r="C871"/>
      <c r="D871"/>
      <c r="E871" s="3"/>
      <c r="F871" s="55"/>
      <c r="G871"/>
      <c r="H871"/>
    </row>
    <row r="872" spans="1:8" s="25" customFormat="1">
      <c r="A872"/>
      <c r="B872" s="63"/>
      <c r="C872"/>
      <c r="D872"/>
      <c r="E872" s="3"/>
      <c r="F872" s="55"/>
      <c r="G872"/>
      <c r="H872"/>
    </row>
    <row r="873" spans="1:8" s="25" customFormat="1">
      <c r="A873"/>
      <c r="B873" s="63"/>
      <c r="C873"/>
      <c r="D873"/>
      <c r="E873" s="3"/>
      <c r="F873" s="55"/>
      <c r="G873"/>
      <c r="H873"/>
    </row>
    <row r="874" spans="1:8" s="25" customFormat="1">
      <c r="A874"/>
      <c r="B874" s="63"/>
      <c r="C874"/>
      <c r="D874"/>
      <c r="E874" s="3"/>
      <c r="F874" s="55"/>
      <c r="G874"/>
      <c r="H874"/>
    </row>
    <row r="875" spans="1:8" s="25" customFormat="1">
      <c r="A875"/>
      <c r="B875" s="63"/>
      <c r="C875"/>
      <c r="D875"/>
      <c r="E875" s="3"/>
      <c r="F875" s="55"/>
      <c r="G875"/>
      <c r="H875"/>
    </row>
    <row r="876" spans="1:8" s="25" customFormat="1">
      <c r="A876"/>
      <c r="B876" s="63"/>
      <c r="C876"/>
      <c r="D876"/>
      <c r="E876" s="3"/>
      <c r="F876" s="55"/>
      <c r="G876"/>
      <c r="H876"/>
    </row>
    <row r="877" spans="1:8" s="25" customFormat="1">
      <c r="A877"/>
      <c r="B877" s="63"/>
      <c r="C877"/>
      <c r="D877"/>
      <c r="E877" s="3"/>
      <c r="F877" s="55"/>
      <c r="G877"/>
      <c r="H877"/>
    </row>
    <row r="878" spans="1:8" s="25" customFormat="1">
      <c r="A878"/>
      <c r="B878" s="63"/>
      <c r="C878"/>
      <c r="D878"/>
      <c r="E878" s="3"/>
      <c r="F878" s="55"/>
      <c r="G878"/>
      <c r="H878"/>
    </row>
    <row r="879" spans="1:8" s="25" customFormat="1">
      <c r="A879"/>
      <c r="B879" s="63"/>
      <c r="C879"/>
      <c r="D879"/>
      <c r="E879" s="3"/>
      <c r="F879" s="55"/>
      <c r="G879"/>
      <c r="H879"/>
    </row>
    <row r="880" spans="1:8" s="25" customFormat="1">
      <c r="A880"/>
      <c r="B880" s="63"/>
      <c r="C880"/>
      <c r="D880"/>
      <c r="E880" s="3"/>
      <c r="F880" s="55"/>
      <c r="G880"/>
      <c r="H880"/>
    </row>
    <row r="881" spans="1:8" s="25" customFormat="1">
      <c r="A881"/>
      <c r="B881" s="63"/>
      <c r="C881"/>
      <c r="D881"/>
      <c r="E881" s="3"/>
      <c r="F881" s="55"/>
      <c r="G881"/>
      <c r="H881"/>
    </row>
    <row r="882" spans="1:8" s="25" customFormat="1">
      <c r="A882"/>
      <c r="B882" s="63"/>
      <c r="C882"/>
      <c r="D882"/>
      <c r="E882" s="3"/>
      <c r="F882" s="55"/>
      <c r="G882"/>
      <c r="H882"/>
    </row>
    <row r="883" spans="1:8" s="25" customFormat="1">
      <c r="A883"/>
      <c r="B883" s="63"/>
      <c r="C883"/>
      <c r="D883"/>
      <c r="E883" s="3"/>
      <c r="F883" s="55"/>
      <c r="G883"/>
      <c r="H883"/>
    </row>
    <row r="884" spans="1:8" s="25" customFormat="1">
      <c r="A884"/>
      <c r="B884" s="63"/>
      <c r="C884"/>
      <c r="D884"/>
      <c r="E884" s="3"/>
      <c r="F884" s="55"/>
      <c r="G884"/>
      <c r="H884"/>
    </row>
    <row r="885" spans="1:8" s="25" customFormat="1">
      <c r="A885"/>
      <c r="B885" s="63"/>
      <c r="C885"/>
      <c r="D885"/>
      <c r="E885" s="3"/>
      <c r="F885" s="55"/>
      <c r="G885"/>
      <c r="H885"/>
    </row>
    <row r="886" spans="1:8" s="25" customFormat="1">
      <c r="A886"/>
      <c r="B886" s="63"/>
      <c r="C886"/>
      <c r="D886"/>
      <c r="E886" s="3"/>
      <c r="F886" s="55"/>
      <c r="G886"/>
      <c r="H886"/>
    </row>
    <row r="887" spans="1:8" s="25" customFormat="1">
      <c r="A887"/>
      <c r="B887" s="63"/>
      <c r="C887"/>
      <c r="D887"/>
      <c r="E887" s="3"/>
      <c r="F887" s="55"/>
      <c r="G887"/>
      <c r="H887"/>
    </row>
    <row r="888" spans="1:8" s="25" customFormat="1">
      <c r="A888"/>
      <c r="B888" s="63"/>
      <c r="C888"/>
      <c r="D888"/>
      <c r="E888" s="3"/>
      <c r="F888" s="55"/>
      <c r="G888"/>
      <c r="H888"/>
    </row>
    <row r="889" spans="1:8" s="25" customFormat="1">
      <c r="A889"/>
      <c r="B889" s="63"/>
      <c r="C889"/>
      <c r="D889"/>
      <c r="E889" s="3"/>
      <c r="F889" s="55"/>
      <c r="G889"/>
      <c r="H889"/>
    </row>
    <row r="890" spans="1:8" s="25" customFormat="1">
      <c r="A890"/>
      <c r="B890" s="63"/>
      <c r="C890"/>
      <c r="D890"/>
      <c r="E890" s="3"/>
      <c r="F890" s="55"/>
      <c r="G890"/>
      <c r="H890"/>
    </row>
    <row r="891" spans="1:8" s="25" customFormat="1">
      <c r="A891"/>
      <c r="B891" s="63"/>
      <c r="C891"/>
      <c r="D891"/>
      <c r="E891" s="3"/>
      <c r="F891" s="55"/>
      <c r="G891"/>
      <c r="H891"/>
    </row>
    <row r="892" spans="1:8" s="25" customFormat="1">
      <c r="A892"/>
      <c r="B892" s="63"/>
      <c r="C892"/>
      <c r="D892"/>
      <c r="E892" s="3"/>
      <c r="F892" s="55"/>
      <c r="G892"/>
      <c r="H892"/>
    </row>
    <row r="893" spans="1:8" s="25" customFormat="1">
      <c r="A893"/>
      <c r="B893" s="63"/>
      <c r="C893"/>
      <c r="D893"/>
      <c r="E893" s="3"/>
      <c r="F893" s="55"/>
      <c r="G893"/>
      <c r="H893"/>
    </row>
    <row r="894" spans="1:8" s="25" customFormat="1">
      <c r="A894"/>
      <c r="B894" s="63"/>
      <c r="C894"/>
      <c r="D894"/>
      <c r="E894" s="3"/>
      <c r="F894" s="55"/>
      <c r="G894"/>
      <c r="H894"/>
    </row>
    <row r="895" spans="1:8" s="25" customFormat="1">
      <c r="A895"/>
      <c r="B895" s="63"/>
      <c r="C895"/>
      <c r="D895"/>
      <c r="E895" s="3"/>
      <c r="F895" s="55"/>
      <c r="G895"/>
      <c r="H895"/>
    </row>
    <row r="896" spans="1:8" s="25" customFormat="1">
      <c r="A896"/>
      <c r="B896" s="63"/>
      <c r="C896"/>
      <c r="D896"/>
      <c r="E896" s="3"/>
      <c r="F896" s="55"/>
      <c r="G896"/>
      <c r="H896"/>
    </row>
    <row r="897" spans="1:8" s="25" customFormat="1">
      <c r="A897"/>
      <c r="B897" s="63"/>
      <c r="C897"/>
      <c r="D897"/>
      <c r="E897" s="3"/>
      <c r="F897" s="55"/>
      <c r="G897"/>
      <c r="H897"/>
    </row>
    <row r="898" spans="1:8" s="25" customFormat="1">
      <c r="A898"/>
      <c r="B898" s="63"/>
      <c r="C898"/>
      <c r="D898"/>
      <c r="E898" s="3"/>
      <c r="F898" s="55"/>
      <c r="G898"/>
      <c r="H898"/>
    </row>
    <row r="899" spans="1:8" s="25" customFormat="1">
      <c r="A899"/>
      <c r="B899" s="63"/>
      <c r="C899"/>
      <c r="D899"/>
      <c r="E899" s="3"/>
      <c r="F899" s="55"/>
      <c r="G899"/>
      <c r="H899"/>
    </row>
    <row r="900" spans="1:8" s="25" customFormat="1">
      <c r="A900"/>
      <c r="B900" s="63"/>
      <c r="C900"/>
      <c r="D900"/>
      <c r="E900" s="3"/>
      <c r="F900" s="55"/>
      <c r="G900"/>
      <c r="H900"/>
    </row>
    <row r="901" spans="1:8" s="25" customFormat="1">
      <c r="A901"/>
      <c r="B901" s="63"/>
      <c r="C901"/>
      <c r="D901"/>
      <c r="E901" s="3"/>
      <c r="F901" s="55"/>
      <c r="G901"/>
      <c r="H901"/>
    </row>
    <row r="902" spans="1:8" s="25" customFormat="1">
      <c r="A902"/>
      <c r="B902" s="63"/>
      <c r="C902"/>
      <c r="D902"/>
      <c r="E902" s="3"/>
      <c r="F902" s="55"/>
      <c r="G902"/>
      <c r="H902"/>
    </row>
    <row r="903" spans="1:8" s="25" customFormat="1">
      <c r="A903"/>
      <c r="B903" s="63"/>
      <c r="C903"/>
      <c r="D903"/>
      <c r="E903" s="3"/>
      <c r="F903" s="55"/>
      <c r="G903"/>
      <c r="H903"/>
    </row>
    <row r="904" spans="1:8" s="25" customFormat="1">
      <c r="A904"/>
      <c r="B904" s="63"/>
      <c r="C904"/>
      <c r="D904"/>
      <c r="E904" s="3"/>
      <c r="F904" s="55"/>
      <c r="G904"/>
      <c r="H904"/>
    </row>
    <row r="905" spans="1:8" s="25" customFormat="1">
      <c r="A905"/>
      <c r="B905" s="63"/>
      <c r="C905"/>
      <c r="D905"/>
      <c r="E905" s="3"/>
      <c r="F905" s="55"/>
      <c r="G905"/>
      <c r="H905"/>
    </row>
    <row r="906" spans="1:8" s="25" customFormat="1">
      <c r="A906"/>
      <c r="B906" s="63"/>
      <c r="C906"/>
      <c r="D906"/>
      <c r="E906" s="3"/>
      <c r="F906" s="55"/>
      <c r="G906"/>
      <c r="H906"/>
    </row>
    <row r="907" spans="1:8" s="25" customFormat="1">
      <c r="A907"/>
      <c r="B907" s="63"/>
      <c r="C907"/>
      <c r="D907"/>
      <c r="E907" s="3"/>
      <c r="F907" s="55"/>
      <c r="G907"/>
      <c r="H907"/>
    </row>
    <row r="908" spans="1:8" s="25" customFormat="1">
      <c r="A908"/>
      <c r="B908" s="63"/>
      <c r="C908"/>
      <c r="D908"/>
      <c r="E908" s="3"/>
      <c r="F908" s="55"/>
      <c r="G908"/>
      <c r="H908"/>
    </row>
    <row r="909" spans="1:8" s="25" customFormat="1">
      <c r="A909"/>
      <c r="B909" s="63"/>
      <c r="C909"/>
      <c r="D909"/>
      <c r="E909" s="3"/>
      <c r="F909" s="55"/>
      <c r="G909"/>
      <c r="H909"/>
    </row>
    <row r="910" spans="1:8" s="25" customFormat="1">
      <c r="A910"/>
      <c r="B910" s="63"/>
      <c r="C910"/>
      <c r="D910"/>
      <c r="E910" s="3"/>
      <c r="F910" s="55"/>
      <c r="G910"/>
      <c r="H910"/>
    </row>
    <row r="911" spans="1:8" s="25" customFormat="1">
      <c r="A911"/>
      <c r="B911" s="63"/>
      <c r="C911"/>
      <c r="D911"/>
      <c r="E911" s="3"/>
      <c r="F911" s="55"/>
      <c r="G911"/>
      <c r="H911"/>
    </row>
    <row r="912" spans="1:8" s="25" customFormat="1">
      <c r="A912"/>
      <c r="B912" s="63"/>
      <c r="C912"/>
      <c r="D912"/>
      <c r="E912" s="3"/>
      <c r="F912" s="55"/>
      <c r="G912"/>
      <c r="H912"/>
    </row>
    <row r="913" spans="1:8" s="25" customFormat="1">
      <c r="A913"/>
      <c r="B913" s="63"/>
      <c r="C913"/>
      <c r="D913"/>
      <c r="E913" s="3"/>
      <c r="F913" s="55"/>
      <c r="G913"/>
      <c r="H913"/>
    </row>
    <row r="914" spans="1:8" s="25" customFormat="1">
      <c r="A914"/>
      <c r="B914" s="63"/>
      <c r="C914"/>
      <c r="D914"/>
      <c r="E914" s="3"/>
      <c r="F914" s="55"/>
      <c r="G914"/>
      <c r="H914"/>
    </row>
    <row r="915" spans="1:8" s="25" customFormat="1">
      <c r="A915"/>
      <c r="B915" s="63"/>
      <c r="C915"/>
      <c r="D915"/>
      <c r="E915" s="3"/>
      <c r="F915" s="55"/>
      <c r="G915"/>
      <c r="H915"/>
    </row>
    <row r="916" spans="1:8" s="25" customFormat="1">
      <c r="A916"/>
      <c r="B916" s="63"/>
      <c r="C916"/>
      <c r="D916"/>
      <c r="E916" s="3"/>
      <c r="F916" s="55"/>
      <c r="G916"/>
      <c r="H916"/>
    </row>
    <row r="917" spans="1:8" s="25" customFormat="1">
      <c r="A917"/>
      <c r="B917" s="63"/>
      <c r="C917"/>
      <c r="D917"/>
      <c r="E917" s="3"/>
      <c r="F917" s="55"/>
      <c r="G917"/>
      <c r="H917"/>
    </row>
    <row r="918" spans="1:8" s="25" customFormat="1">
      <c r="A918"/>
      <c r="B918" s="63"/>
      <c r="C918"/>
      <c r="D918"/>
      <c r="E918" s="3"/>
      <c r="F918" s="55"/>
      <c r="G918"/>
      <c r="H918"/>
    </row>
    <row r="919" spans="1:8" s="25" customFormat="1">
      <c r="A919"/>
      <c r="B919" s="63"/>
      <c r="C919"/>
      <c r="D919"/>
      <c r="E919" s="3"/>
      <c r="F919" s="55"/>
      <c r="G919"/>
      <c r="H919"/>
    </row>
    <row r="920" spans="1:8" s="25" customFormat="1">
      <c r="A920"/>
      <c r="B920" s="63"/>
      <c r="C920"/>
      <c r="D920"/>
      <c r="E920" s="3"/>
      <c r="F920" s="55"/>
      <c r="G920"/>
      <c r="H920"/>
    </row>
    <row r="921" spans="1:8" s="25" customFormat="1">
      <c r="A921"/>
      <c r="B921" s="63"/>
      <c r="C921"/>
      <c r="D921"/>
      <c r="E921" s="3"/>
      <c r="F921" s="55"/>
      <c r="G921"/>
      <c r="H921"/>
    </row>
    <row r="922" spans="1:8" s="25" customFormat="1">
      <c r="A922"/>
      <c r="B922" s="63"/>
      <c r="C922"/>
      <c r="D922"/>
      <c r="E922" s="3"/>
      <c r="F922" s="55"/>
      <c r="G922"/>
      <c r="H922"/>
    </row>
    <row r="923" spans="1:8" s="25" customFormat="1">
      <c r="A923"/>
      <c r="B923" s="63"/>
      <c r="C923"/>
      <c r="D923"/>
      <c r="E923" s="3"/>
      <c r="F923" s="55"/>
      <c r="G923"/>
      <c r="H923"/>
    </row>
    <row r="924" spans="1:8" s="25" customFormat="1">
      <c r="A924"/>
      <c r="B924" s="63"/>
      <c r="C924"/>
      <c r="D924"/>
      <c r="E924" s="3"/>
      <c r="F924" s="55"/>
      <c r="G924"/>
      <c r="H924"/>
    </row>
    <row r="925" spans="1:8" s="25" customFormat="1">
      <c r="A925"/>
      <c r="B925" s="63"/>
      <c r="C925"/>
      <c r="D925"/>
      <c r="E925" s="3"/>
      <c r="F925" s="55"/>
      <c r="G925"/>
      <c r="H925"/>
    </row>
    <row r="926" spans="1:8" s="25" customFormat="1">
      <c r="A926"/>
      <c r="B926" s="63"/>
      <c r="C926"/>
      <c r="D926"/>
      <c r="E926" s="3"/>
      <c r="F926" s="55"/>
      <c r="G926"/>
      <c r="H926"/>
    </row>
    <row r="927" spans="1:8" s="25" customFormat="1">
      <c r="A927"/>
      <c r="B927" s="63"/>
      <c r="C927"/>
      <c r="D927"/>
      <c r="E927" s="3"/>
      <c r="F927" s="55"/>
      <c r="G927"/>
      <c r="H927"/>
    </row>
    <row r="928" spans="1:8" s="25" customFormat="1">
      <c r="A928"/>
      <c r="B928" s="63"/>
      <c r="C928"/>
      <c r="D928"/>
      <c r="E928" s="3"/>
      <c r="F928" s="55"/>
      <c r="G928"/>
      <c r="H928"/>
    </row>
    <row r="929" spans="1:8" s="25" customFormat="1">
      <c r="A929"/>
      <c r="B929" s="63"/>
      <c r="C929"/>
      <c r="D929"/>
      <c r="E929" s="3"/>
      <c r="F929" s="55"/>
      <c r="G929"/>
      <c r="H929"/>
    </row>
    <row r="930" spans="1:8" s="25" customFormat="1">
      <c r="A930"/>
      <c r="B930" s="63"/>
      <c r="C930"/>
      <c r="D930"/>
      <c r="E930" s="3"/>
      <c r="F930" s="55"/>
      <c r="G930"/>
      <c r="H930"/>
    </row>
    <row r="931" spans="1:8" s="25" customFormat="1">
      <c r="A931"/>
      <c r="B931" s="63"/>
      <c r="C931"/>
      <c r="D931"/>
      <c r="E931" s="3"/>
      <c r="F931" s="55"/>
      <c r="G931"/>
      <c r="H931"/>
    </row>
    <row r="932" spans="1:8" s="25" customFormat="1">
      <c r="A932"/>
      <c r="B932" s="63"/>
      <c r="C932"/>
      <c r="D932"/>
      <c r="E932" s="3"/>
      <c r="F932" s="55"/>
      <c r="G932"/>
      <c r="H932"/>
    </row>
    <row r="933" spans="1:8" s="25" customFormat="1">
      <c r="A933"/>
      <c r="B933" s="63"/>
      <c r="C933"/>
      <c r="D933"/>
      <c r="E933" s="3"/>
      <c r="F933" s="55"/>
      <c r="G933"/>
      <c r="H933"/>
    </row>
    <row r="934" spans="1:8" s="25" customFormat="1">
      <c r="A934"/>
      <c r="B934" s="63"/>
      <c r="C934"/>
      <c r="D934"/>
      <c r="E934" s="3"/>
      <c r="F934" s="55"/>
      <c r="G934"/>
      <c r="H934"/>
    </row>
    <row r="935" spans="1:8" s="25" customFormat="1">
      <c r="A935"/>
      <c r="B935" s="63"/>
      <c r="C935"/>
      <c r="D935"/>
      <c r="E935" s="3"/>
      <c r="F935" s="55"/>
      <c r="G935"/>
      <c r="H935"/>
    </row>
    <row r="936" spans="1:8" s="25" customFormat="1">
      <c r="A936"/>
      <c r="B936" s="63"/>
      <c r="C936"/>
      <c r="D936"/>
      <c r="E936" s="3"/>
      <c r="F936" s="55"/>
      <c r="G936"/>
      <c r="H936"/>
    </row>
    <row r="937" spans="1:8" s="25" customFormat="1">
      <c r="A937"/>
      <c r="B937" s="63"/>
      <c r="C937"/>
      <c r="D937"/>
      <c r="E937" s="3"/>
      <c r="F937" s="55"/>
      <c r="G937"/>
      <c r="H937"/>
    </row>
    <row r="938" spans="1:8" s="25" customFormat="1">
      <c r="A938"/>
      <c r="B938" s="63"/>
      <c r="C938"/>
      <c r="D938"/>
      <c r="E938" s="3"/>
      <c r="F938" s="55"/>
      <c r="G938"/>
      <c r="H938"/>
    </row>
    <row r="939" spans="1:8" s="25" customFormat="1">
      <c r="A939"/>
      <c r="B939" s="63"/>
      <c r="C939"/>
      <c r="D939"/>
      <c r="E939" s="3"/>
      <c r="F939" s="55"/>
      <c r="G939"/>
      <c r="H939"/>
    </row>
    <row r="940" spans="1:8" s="25" customFormat="1">
      <c r="A940"/>
      <c r="B940" s="63"/>
      <c r="C940"/>
      <c r="D940"/>
      <c r="E940" s="3"/>
      <c r="F940" s="55"/>
      <c r="G940"/>
      <c r="H940"/>
    </row>
    <row r="941" spans="1:8" s="25" customFormat="1">
      <c r="A941"/>
      <c r="B941" s="63"/>
      <c r="C941"/>
      <c r="D941"/>
      <c r="E941" s="3"/>
      <c r="F941" s="55"/>
      <c r="G941"/>
      <c r="H941"/>
    </row>
    <row r="942" spans="1:8" s="25" customFormat="1">
      <c r="A942"/>
      <c r="B942" s="63"/>
      <c r="C942"/>
      <c r="D942"/>
      <c r="E942" s="3"/>
      <c r="F942" s="55"/>
      <c r="G942"/>
      <c r="H942"/>
    </row>
    <row r="943" spans="1:8" s="25" customFormat="1">
      <c r="A943"/>
      <c r="B943" s="63"/>
      <c r="C943"/>
      <c r="D943"/>
      <c r="E943" s="3"/>
      <c r="F943" s="55"/>
      <c r="G943"/>
      <c r="H943"/>
    </row>
    <row r="944" spans="1:8" s="25" customFormat="1">
      <c r="A944"/>
      <c r="B944" s="63"/>
      <c r="C944"/>
      <c r="D944"/>
      <c r="E944" s="3"/>
      <c r="F944" s="55"/>
      <c r="G944"/>
      <c r="H944"/>
    </row>
    <row r="945" spans="1:8" s="25" customFormat="1">
      <c r="A945"/>
      <c r="B945" s="63"/>
      <c r="C945"/>
      <c r="D945"/>
      <c r="E945" s="3"/>
      <c r="F945" s="55"/>
      <c r="G945"/>
      <c r="H945"/>
    </row>
    <row r="946" spans="1:8" s="25" customFormat="1">
      <c r="A946"/>
      <c r="B946" s="63"/>
      <c r="C946"/>
      <c r="D946"/>
      <c r="E946" s="3"/>
      <c r="F946" s="55"/>
      <c r="G946"/>
      <c r="H946"/>
    </row>
    <row r="947" spans="1:8" s="25" customFormat="1">
      <c r="A947"/>
      <c r="B947" s="63"/>
      <c r="C947"/>
      <c r="D947"/>
      <c r="E947" s="3"/>
      <c r="F947" s="55"/>
      <c r="G947"/>
      <c r="H947"/>
    </row>
    <row r="948" spans="1:8" s="25" customFormat="1">
      <c r="A948"/>
      <c r="B948" s="63"/>
      <c r="C948"/>
      <c r="D948"/>
      <c r="E948" s="3"/>
      <c r="F948" s="55"/>
      <c r="G948"/>
      <c r="H948"/>
    </row>
    <row r="949" spans="1:8" s="25" customFormat="1">
      <c r="A949"/>
      <c r="B949" s="63"/>
      <c r="C949"/>
      <c r="D949"/>
      <c r="E949" s="3"/>
      <c r="F949" s="55"/>
      <c r="G949"/>
      <c r="H949"/>
    </row>
    <row r="950" spans="1:8" s="25" customFormat="1">
      <c r="A950"/>
      <c r="B950" s="63"/>
      <c r="C950"/>
      <c r="D950"/>
      <c r="E950" s="3"/>
      <c r="F950" s="55"/>
      <c r="G950"/>
      <c r="H950"/>
    </row>
    <row r="951" spans="1:8" s="25" customFormat="1">
      <c r="A951"/>
      <c r="B951" s="63"/>
      <c r="C951"/>
      <c r="D951"/>
      <c r="E951" s="3"/>
      <c r="F951" s="55"/>
      <c r="G951"/>
      <c r="H951"/>
    </row>
    <row r="952" spans="1:8" s="25" customFormat="1">
      <c r="A952"/>
      <c r="B952" s="63"/>
      <c r="C952"/>
      <c r="D952"/>
      <c r="E952" s="3"/>
      <c r="F952" s="55"/>
      <c r="G952"/>
      <c r="H952"/>
    </row>
    <row r="953" spans="1:8" s="25" customFormat="1">
      <c r="A953"/>
      <c r="B953" s="63"/>
      <c r="C953"/>
      <c r="D953"/>
      <c r="E953" s="3"/>
      <c r="F953" s="55"/>
      <c r="G953"/>
      <c r="H953"/>
    </row>
    <row r="954" spans="1:8" s="25" customFormat="1">
      <c r="A954"/>
      <c r="B954" s="63"/>
      <c r="C954"/>
      <c r="D954"/>
      <c r="E954" s="3"/>
      <c r="F954" s="55"/>
      <c r="G954"/>
      <c r="H954"/>
    </row>
    <row r="955" spans="1:8" s="25" customFormat="1">
      <c r="A955"/>
      <c r="B955" s="63"/>
      <c r="C955"/>
      <c r="D955"/>
      <c r="E955" s="3"/>
      <c r="F955" s="55"/>
      <c r="G955"/>
      <c r="H955"/>
    </row>
    <row r="956" spans="1:8" s="25" customFormat="1">
      <c r="A956"/>
      <c r="B956" s="63"/>
      <c r="C956"/>
      <c r="D956"/>
      <c r="E956" s="3"/>
      <c r="F956" s="55"/>
      <c r="G956"/>
      <c r="H956"/>
    </row>
    <row r="957" spans="1:8" s="25" customFormat="1">
      <c r="A957"/>
      <c r="B957" s="63"/>
      <c r="C957"/>
      <c r="D957"/>
      <c r="E957" s="3"/>
      <c r="F957" s="55"/>
      <c r="G957"/>
      <c r="H957"/>
    </row>
    <row r="958" spans="1:8" s="25" customFormat="1">
      <c r="A958"/>
      <c r="B958" s="63"/>
      <c r="C958"/>
      <c r="D958"/>
      <c r="E958" s="3"/>
      <c r="F958" s="55"/>
      <c r="G958"/>
      <c r="H958"/>
    </row>
    <row r="959" spans="1:8" s="25" customFormat="1">
      <c r="A959"/>
      <c r="B959" s="63"/>
      <c r="C959"/>
      <c r="D959"/>
      <c r="E959" s="3"/>
      <c r="F959" s="55"/>
      <c r="G959"/>
      <c r="H959"/>
    </row>
    <row r="960" spans="1:8" s="25" customFormat="1">
      <c r="A960"/>
      <c r="B960" s="63"/>
      <c r="C960"/>
      <c r="D960"/>
      <c r="E960" s="3"/>
      <c r="F960" s="55"/>
      <c r="G960"/>
      <c r="H960"/>
    </row>
    <row r="961" spans="1:8" s="25" customFormat="1">
      <c r="A961"/>
      <c r="B961" s="63"/>
      <c r="C961"/>
      <c r="D961"/>
      <c r="E961" s="3"/>
      <c r="F961" s="55"/>
      <c r="G961"/>
      <c r="H961"/>
    </row>
    <row r="962" spans="1:8" s="25" customFormat="1">
      <c r="A962"/>
      <c r="B962" s="63"/>
      <c r="C962"/>
      <c r="D962"/>
      <c r="E962" s="3"/>
      <c r="F962" s="55"/>
      <c r="G962"/>
      <c r="H962"/>
    </row>
    <row r="963" spans="1:8" s="25" customFormat="1">
      <c r="A963"/>
      <c r="B963" s="63"/>
      <c r="C963"/>
      <c r="D963"/>
      <c r="E963" s="3"/>
      <c r="F963" s="55"/>
      <c r="G963"/>
      <c r="H963"/>
    </row>
    <row r="964" spans="1:8" s="25" customFormat="1">
      <c r="A964"/>
      <c r="B964" s="63"/>
      <c r="C964"/>
      <c r="D964"/>
      <c r="E964" s="3"/>
      <c r="F964" s="55"/>
      <c r="G964"/>
      <c r="H964"/>
    </row>
    <row r="965" spans="1:8" s="25" customFormat="1">
      <c r="A965"/>
      <c r="B965" s="63"/>
      <c r="C965"/>
      <c r="D965"/>
      <c r="E965" s="3"/>
      <c r="F965" s="55"/>
      <c r="G965"/>
      <c r="H965"/>
    </row>
    <row r="966" spans="1:8" s="25" customFormat="1">
      <c r="A966"/>
      <c r="B966" s="63"/>
      <c r="C966"/>
      <c r="D966"/>
      <c r="E966" s="3"/>
      <c r="F966" s="55"/>
      <c r="G966"/>
      <c r="H966"/>
    </row>
    <row r="967" spans="1:8" s="25" customFormat="1">
      <c r="A967"/>
      <c r="B967" s="63"/>
      <c r="C967"/>
      <c r="D967"/>
      <c r="E967" s="3"/>
      <c r="F967" s="55"/>
      <c r="G967"/>
      <c r="H967"/>
    </row>
    <row r="968" spans="1:8" s="25" customFormat="1">
      <c r="A968"/>
      <c r="B968" s="63"/>
      <c r="C968"/>
      <c r="D968"/>
      <c r="E968" s="3"/>
      <c r="F968" s="55"/>
      <c r="G968"/>
      <c r="H968"/>
    </row>
    <row r="969" spans="1:8" s="25" customFormat="1">
      <c r="A969"/>
      <c r="B969" s="63"/>
      <c r="C969"/>
      <c r="D969"/>
      <c r="E969" s="3"/>
      <c r="F969" s="55"/>
      <c r="G969"/>
      <c r="H969"/>
    </row>
    <row r="970" spans="1:8" s="25" customFormat="1">
      <c r="A970"/>
      <c r="B970" s="63"/>
      <c r="C970"/>
      <c r="D970"/>
      <c r="E970" s="3"/>
      <c r="F970" s="55"/>
      <c r="G970"/>
      <c r="H970"/>
    </row>
    <row r="971" spans="1:8" s="25" customFormat="1">
      <c r="A971"/>
      <c r="B971" s="63"/>
      <c r="C971"/>
      <c r="D971"/>
      <c r="E971" s="3"/>
      <c r="F971" s="55"/>
      <c r="G971"/>
      <c r="H971"/>
    </row>
    <row r="972" spans="1:8" s="25" customFormat="1">
      <c r="A972"/>
      <c r="B972" s="63"/>
      <c r="C972"/>
      <c r="D972"/>
      <c r="E972" s="3"/>
      <c r="F972" s="55"/>
      <c r="G972"/>
      <c r="H972"/>
    </row>
    <row r="973" spans="1:8" s="25" customFormat="1">
      <c r="A973"/>
      <c r="B973" s="63"/>
      <c r="C973"/>
      <c r="D973"/>
      <c r="E973" s="3"/>
      <c r="F973" s="55"/>
      <c r="G973"/>
      <c r="H973"/>
    </row>
    <row r="974" spans="1:8" s="25" customFormat="1">
      <c r="A974"/>
      <c r="B974" s="63"/>
      <c r="C974"/>
      <c r="D974"/>
      <c r="E974" s="3"/>
      <c r="F974" s="55"/>
      <c r="G974"/>
      <c r="H974"/>
    </row>
    <row r="975" spans="1:8" s="25" customFormat="1">
      <c r="A975"/>
      <c r="B975" s="63"/>
      <c r="C975"/>
      <c r="D975"/>
      <c r="E975" s="3"/>
      <c r="F975" s="55"/>
      <c r="G975"/>
      <c r="H975"/>
    </row>
    <row r="976" spans="1:8" s="25" customFormat="1">
      <c r="A976"/>
      <c r="B976" s="63"/>
      <c r="C976"/>
      <c r="D976"/>
      <c r="E976" s="3"/>
      <c r="F976" s="55"/>
      <c r="G976"/>
      <c r="H976"/>
    </row>
    <row r="977" spans="1:8" s="25" customFormat="1">
      <c r="A977"/>
      <c r="B977" s="63"/>
      <c r="C977"/>
      <c r="D977"/>
      <c r="E977" s="3"/>
      <c r="F977" s="55"/>
      <c r="G977"/>
      <c r="H977"/>
    </row>
    <row r="978" spans="1:8" s="25" customFormat="1">
      <c r="A978"/>
      <c r="B978" s="63"/>
      <c r="C978"/>
      <c r="D978"/>
      <c r="E978" s="3"/>
      <c r="F978" s="55"/>
      <c r="G978"/>
      <c r="H978"/>
    </row>
    <row r="979" spans="1:8" s="25" customFormat="1">
      <c r="A979"/>
      <c r="B979" s="63"/>
      <c r="C979"/>
      <c r="D979"/>
      <c r="E979" s="3"/>
      <c r="F979" s="55"/>
      <c r="G979"/>
      <c r="H979"/>
    </row>
    <row r="980" spans="1:8" s="25" customFormat="1">
      <c r="A980"/>
      <c r="B980" s="63"/>
      <c r="C980"/>
      <c r="D980"/>
      <c r="E980" s="3"/>
      <c r="F980" s="55"/>
      <c r="G980"/>
      <c r="H980"/>
    </row>
    <row r="981" spans="1:8" s="25" customFormat="1">
      <c r="A981"/>
      <c r="B981" s="63"/>
      <c r="C981"/>
      <c r="D981"/>
      <c r="E981" s="3"/>
      <c r="F981" s="55"/>
      <c r="G981"/>
      <c r="H981"/>
    </row>
    <row r="982" spans="1:8" s="25" customFormat="1">
      <c r="A982"/>
      <c r="B982" s="63"/>
      <c r="C982"/>
      <c r="D982"/>
      <c r="E982" s="3"/>
      <c r="F982" s="55"/>
      <c r="G982"/>
      <c r="H982"/>
    </row>
    <row r="983" spans="1:8" s="25" customFormat="1">
      <c r="A983"/>
      <c r="B983" s="63"/>
      <c r="C983"/>
      <c r="D983"/>
      <c r="E983" s="3"/>
      <c r="F983" s="55"/>
      <c r="G983"/>
      <c r="H983"/>
    </row>
    <row r="984" spans="1:8" s="25" customFormat="1">
      <c r="A984"/>
      <c r="B984" s="63"/>
      <c r="C984"/>
      <c r="D984"/>
      <c r="E984" s="3"/>
      <c r="F984" s="55"/>
      <c r="G984"/>
      <c r="H984"/>
    </row>
    <row r="985" spans="1:8" s="25" customFormat="1">
      <c r="A985"/>
      <c r="B985" s="63"/>
      <c r="C985"/>
      <c r="D985"/>
      <c r="E985" s="3"/>
      <c r="F985" s="55"/>
      <c r="G985"/>
      <c r="H985"/>
    </row>
    <row r="986" spans="1:8" s="25" customFormat="1">
      <c r="A986"/>
      <c r="B986" s="63"/>
      <c r="C986"/>
      <c r="D986"/>
      <c r="E986" s="3"/>
      <c r="F986" s="55"/>
      <c r="G986"/>
      <c r="H986"/>
    </row>
    <row r="987" spans="1:8" s="25" customFormat="1">
      <c r="A987"/>
      <c r="B987" s="63"/>
      <c r="C987"/>
      <c r="D987"/>
      <c r="E987" s="3"/>
      <c r="F987" s="55"/>
      <c r="G987"/>
      <c r="H987"/>
    </row>
    <row r="988" spans="1:8" s="25" customFormat="1">
      <c r="A988"/>
      <c r="B988" s="63"/>
      <c r="C988"/>
      <c r="D988"/>
      <c r="E988" s="3"/>
      <c r="F988" s="55"/>
      <c r="G988"/>
      <c r="H988"/>
    </row>
    <row r="989" spans="1:8" s="25" customFormat="1">
      <c r="A989"/>
      <c r="B989" s="63"/>
      <c r="C989"/>
      <c r="D989"/>
      <c r="E989" s="3"/>
      <c r="F989" s="55"/>
      <c r="G989"/>
      <c r="H989"/>
    </row>
    <row r="990" spans="1:8" s="25" customFormat="1">
      <c r="A990"/>
      <c r="B990" s="63"/>
      <c r="C990"/>
      <c r="D990"/>
      <c r="E990" s="3"/>
      <c r="F990" s="55"/>
      <c r="G990"/>
      <c r="H990"/>
    </row>
    <row r="991" spans="1:8" s="25" customFormat="1">
      <c r="A991"/>
      <c r="B991" s="63"/>
      <c r="C991"/>
      <c r="D991"/>
      <c r="E991" s="3"/>
      <c r="F991" s="55"/>
      <c r="G991"/>
      <c r="H991"/>
    </row>
    <row r="992" spans="1:8" s="25" customFormat="1">
      <c r="A992"/>
      <c r="B992" s="63"/>
      <c r="C992"/>
      <c r="D992"/>
      <c r="E992" s="3"/>
      <c r="F992" s="55"/>
      <c r="G992"/>
      <c r="H992"/>
    </row>
    <row r="993" spans="1:8" s="25" customFormat="1">
      <c r="A993"/>
      <c r="B993" s="63"/>
      <c r="C993"/>
      <c r="D993"/>
      <c r="E993" s="3"/>
      <c r="F993" s="55"/>
      <c r="G993"/>
      <c r="H993"/>
    </row>
    <row r="994" spans="1:8" s="25" customFormat="1">
      <c r="A994"/>
      <c r="B994" s="63"/>
      <c r="C994"/>
      <c r="D994"/>
      <c r="E994" s="3"/>
      <c r="F994" s="55"/>
      <c r="G994"/>
      <c r="H994"/>
    </row>
    <row r="995" spans="1:8" s="25" customFormat="1">
      <c r="A995"/>
      <c r="B995" s="63"/>
      <c r="C995"/>
      <c r="D995"/>
      <c r="E995" s="3"/>
      <c r="F995" s="55"/>
      <c r="G995"/>
      <c r="H995"/>
    </row>
    <row r="996" spans="1:8" s="25" customFormat="1">
      <c r="A996"/>
      <c r="B996" s="63"/>
      <c r="C996"/>
      <c r="D996"/>
      <c r="E996" s="3"/>
      <c r="F996" s="55"/>
      <c r="G996"/>
      <c r="H996"/>
    </row>
    <row r="997" spans="1:8" s="25" customFormat="1">
      <c r="A997"/>
      <c r="B997" s="63"/>
      <c r="C997"/>
      <c r="D997"/>
      <c r="E997" s="3"/>
      <c r="F997" s="55"/>
      <c r="G997"/>
      <c r="H997"/>
    </row>
    <row r="998" spans="1:8" s="25" customFormat="1">
      <c r="A998"/>
      <c r="B998" s="63"/>
      <c r="C998"/>
      <c r="D998"/>
      <c r="E998" s="3"/>
      <c r="F998" s="55"/>
      <c r="G998"/>
      <c r="H998"/>
    </row>
    <row r="999" spans="1:8" s="25" customFormat="1">
      <c r="A999"/>
      <c r="B999" s="63"/>
      <c r="C999"/>
      <c r="D999"/>
      <c r="E999" s="3"/>
      <c r="F999" s="55"/>
      <c r="G999"/>
      <c r="H999"/>
    </row>
    <row r="1000" spans="1:8" s="25" customFormat="1">
      <c r="A1000"/>
      <c r="B1000" s="63"/>
      <c r="C1000"/>
      <c r="D1000"/>
      <c r="E1000" s="3"/>
      <c r="F1000" s="55"/>
      <c r="G1000"/>
      <c r="H1000"/>
    </row>
    <row r="1001" spans="1:8" s="25" customFormat="1">
      <c r="A1001"/>
      <c r="B1001" s="63"/>
      <c r="C1001"/>
      <c r="D1001"/>
      <c r="E1001" s="3"/>
      <c r="F1001" s="55"/>
      <c r="G1001"/>
      <c r="H1001"/>
    </row>
    <row r="1002" spans="1:8" s="25" customFormat="1">
      <c r="A1002"/>
      <c r="B1002" s="63"/>
      <c r="C1002"/>
      <c r="D1002"/>
      <c r="E1002" s="3"/>
      <c r="F1002" s="55"/>
      <c r="G1002"/>
      <c r="H1002"/>
    </row>
    <row r="1003" spans="1:8" s="25" customFormat="1">
      <c r="A1003"/>
      <c r="B1003" s="63"/>
      <c r="C1003"/>
      <c r="D1003"/>
      <c r="E1003" s="3"/>
      <c r="F1003" s="55"/>
      <c r="G1003"/>
      <c r="H1003"/>
    </row>
    <row r="1004" spans="1:8" s="25" customFormat="1">
      <c r="A1004"/>
      <c r="B1004" s="63"/>
      <c r="C1004"/>
      <c r="D1004"/>
      <c r="E1004" s="3"/>
      <c r="F1004" s="55"/>
      <c r="G1004"/>
      <c r="H1004"/>
    </row>
    <row r="1005" spans="1:8" s="25" customFormat="1">
      <c r="A1005"/>
      <c r="B1005" s="63"/>
      <c r="C1005"/>
      <c r="D1005"/>
      <c r="E1005" s="3"/>
      <c r="F1005" s="55"/>
      <c r="G1005"/>
      <c r="H1005"/>
    </row>
    <row r="1006" spans="1:8" s="25" customFormat="1">
      <c r="A1006"/>
      <c r="B1006" s="63"/>
      <c r="C1006"/>
      <c r="D1006"/>
      <c r="E1006" s="3"/>
      <c r="F1006" s="55"/>
      <c r="G1006"/>
      <c r="H1006"/>
    </row>
    <row r="1007" spans="1:8" s="25" customFormat="1">
      <c r="A1007"/>
      <c r="B1007" s="63"/>
      <c r="C1007"/>
      <c r="D1007"/>
      <c r="E1007" s="3"/>
      <c r="F1007" s="55"/>
      <c r="G1007"/>
      <c r="H1007"/>
    </row>
    <row r="1008" spans="1:8" s="25" customFormat="1">
      <c r="A1008"/>
      <c r="B1008" s="63"/>
      <c r="C1008"/>
      <c r="D1008"/>
      <c r="E1008" s="3"/>
      <c r="F1008" s="55"/>
      <c r="G1008"/>
      <c r="H1008"/>
    </row>
    <row r="1009" spans="1:8" s="25" customFormat="1">
      <c r="A1009"/>
      <c r="B1009" s="63"/>
      <c r="C1009"/>
      <c r="D1009"/>
      <c r="E1009" s="3"/>
      <c r="F1009" s="55"/>
      <c r="G1009"/>
      <c r="H1009"/>
    </row>
    <row r="1010" spans="1:8" s="25" customFormat="1">
      <c r="A1010"/>
      <c r="B1010" s="63"/>
      <c r="C1010"/>
      <c r="D1010"/>
      <c r="E1010" s="3"/>
      <c r="F1010" s="55"/>
      <c r="G1010"/>
      <c r="H1010"/>
    </row>
    <row r="1011" spans="1:8" s="25" customFormat="1">
      <c r="A1011"/>
      <c r="B1011" s="63"/>
      <c r="C1011"/>
      <c r="D1011"/>
      <c r="E1011" s="3"/>
      <c r="F1011" s="55"/>
      <c r="G1011"/>
      <c r="H1011"/>
    </row>
    <row r="1012" spans="1:8" s="25" customFormat="1">
      <c r="A1012"/>
      <c r="B1012" s="63"/>
      <c r="C1012"/>
      <c r="D1012"/>
      <c r="E1012" s="3"/>
      <c r="F1012" s="55"/>
      <c r="G1012"/>
      <c r="H1012"/>
    </row>
    <row r="1013" spans="1:8" s="25" customFormat="1">
      <c r="A1013"/>
      <c r="B1013" s="63"/>
      <c r="C1013"/>
      <c r="D1013"/>
      <c r="E1013" s="3"/>
      <c r="F1013" s="55"/>
      <c r="G1013"/>
      <c r="H1013"/>
    </row>
    <row r="1014" spans="1:8" s="25" customFormat="1">
      <c r="A1014"/>
      <c r="B1014" s="63"/>
      <c r="C1014"/>
      <c r="D1014"/>
      <c r="E1014" s="3"/>
      <c r="F1014" s="55"/>
      <c r="G1014"/>
      <c r="H1014"/>
    </row>
    <row r="1015" spans="1:8" s="25" customFormat="1">
      <c r="A1015"/>
      <c r="B1015" s="63"/>
      <c r="C1015"/>
      <c r="D1015"/>
      <c r="E1015" s="3"/>
      <c r="F1015" s="55"/>
      <c r="G1015"/>
      <c r="H1015"/>
    </row>
    <row r="1016" spans="1:8" s="25" customFormat="1">
      <c r="A1016"/>
      <c r="B1016" s="63"/>
      <c r="C1016"/>
      <c r="D1016"/>
      <c r="E1016" s="3"/>
      <c r="F1016" s="55"/>
      <c r="G1016"/>
      <c r="H1016"/>
    </row>
    <row r="1017" spans="1:8" s="25" customFormat="1">
      <c r="A1017"/>
      <c r="B1017" s="63"/>
      <c r="C1017"/>
      <c r="D1017"/>
      <c r="E1017" s="3"/>
      <c r="F1017" s="55"/>
      <c r="G1017"/>
      <c r="H1017"/>
    </row>
    <row r="1018" spans="1:8" s="25" customFormat="1">
      <c r="A1018"/>
      <c r="B1018" s="63"/>
      <c r="C1018"/>
      <c r="D1018"/>
      <c r="E1018" s="3"/>
      <c r="F1018" s="55"/>
      <c r="G1018"/>
      <c r="H1018"/>
    </row>
    <row r="1019" spans="1:8" s="25" customFormat="1">
      <c r="A1019"/>
      <c r="B1019" s="63"/>
      <c r="C1019"/>
      <c r="D1019"/>
      <c r="E1019" s="3"/>
      <c r="F1019" s="55"/>
      <c r="G1019"/>
      <c r="H1019"/>
    </row>
    <row r="1020" spans="1:8" s="25" customFormat="1">
      <c r="A1020"/>
      <c r="B1020" s="63"/>
      <c r="C1020"/>
      <c r="D1020"/>
      <c r="E1020" s="3"/>
      <c r="F1020" s="55"/>
      <c r="G1020"/>
      <c r="H1020"/>
    </row>
    <row r="1021" spans="1:8" s="25" customFormat="1">
      <c r="A1021"/>
      <c r="B1021" s="63"/>
      <c r="C1021"/>
      <c r="D1021"/>
      <c r="E1021" s="3"/>
      <c r="F1021" s="55"/>
      <c r="G1021"/>
      <c r="H1021"/>
    </row>
    <row r="1022" spans="1:8" s="25" customFormat="1">
      <c r="A1022"/>
      <c r="B1022" s="63"/>
      <c r="C1022"/>
      <c r="D1022"/>
      <c r="E1022" s="3"/>
      <c r="F1022" s="55"/>
      <c r="G1022"/>
      <c r="H1022"/>
    </row>
    <row r="1023" spans="1:8" s="25" customFormat="1">
      <c r="A1023"/>
      <c r="B1023" s="63"/>
      <c r="C1023"/>
      <c r="D1023"/>
      <c r="E1023" s="3"/>
      <c r="F1023" s="55"/>
      <c r="G1023"/>
      <c r="H1023"/>
    </row>
    <row r="1024" spans="1:8" s="25" customFormat="1">
      <c r="A1024"/>
      <c r="B1024" s="63"/>
      <c r="C1024"/>
      <c r="D1024"/>
      <c r="E1024" s="3"/>
      <c r="F1024" s="55"/>
      <c r="G1024"/>
      <c r="H1024"/>
    </row>
    <row r="1025" spans="1:8" s="25" customFormat="1">
      <c r="A1025"/>
      <c r="B1025" s="63"/>
      <c r="C1025"/>
      <c r="D1025"/>
      <c r="E1025" s="3"/>
      <c r="F1025" s="55"/>
      <c r="G1025"/>
      <c r="H1025"/>
    </row>
    <row r="1026" spans="1:8" s="25" customFormat="1">
      <c r="A1026"/>
      <c r="B1026" s="63"/>
      <c r="C1026"/>
      <c r="D1026"/>
      <c r="E1026" s="3"/>
      <c r="F1026" s="55"/>
      <c r="G1026"/>
      <c r="H1026"/>
    </row>
    <row r="1027" spans="1:8" s="25" customFormat="1">
      <c r="A1027"/>
      <c r="B1027" s="63"/>
      <c r="C1027"/>
      <c r="D1027"/>
      <c r="E1027" s="3"/>
      <c r="F1027" s="55"/>
      <c r="G1027"/>
      <c r="H1027"/>
    </row>
    <row r="1028" spans="1:8" s="25" customFormat="1">
      <c r="A1028"/>
      <c r="B1028" s="63"/>
      <c r="C1028"/>
      <c r="D1028"/>
      <c r="E1028" s="3"/>
      <c r="F1028" s="55"/>
      <c r="G1028"/>
      <c r="H1028"/>
    </row>
    <row r="1029" spans="1:8" s="25" customFormat="1">
      <c r="A1029"/>
      <c r="B1029" s="63"/>
      <c r="C1029"/>
      <c r="D1029"/>
      <c r="E1029" s="3"/>
      <c r="F1029" s="55"/>
      <c r="G1029"/>
      <c r="H1029"/>
    </row>
    <row r="1030" spans="1:8" s="25" customFormat="1">
      <c r="A1030"/>
      <c r="B1030" s="63"/>
      <c r="C1030"/>
      <c r="D1030"/>
      <c r="E1030" s="3"/>
      <c r="F1030" s="55"/>
      <c r="G1030"/>
      <c r="H1030"/>
    </row>
    <row r="1031" spans="1:8" s="25" customFormat="1">
      <c r="A1031"/>
      <c r="B1031" s="63"/>
      <c r="C1031"/>
      <c r="D1031"/>
      <c r="E1031" s="3"/>
      <c r="F1031" s="55"/>
      <c r="G1031"/>
      <c r="H1031"/>
    </row>
    <row r="1032" spans="1:8" s="25" customFormat="1">
      <c r="A1032"/>
      <c r="B1032" s="63"/>
      <c r="C1032"/>
      <c r="D1032"/>
      <c r="E1032" s="3"/>
      <c r="F1032" s="55"/>
      <c r="G1032"/>
      <c r="H1032"/>
    </row>
    <row r="1033" spans="1:8" s="25" customFormat="1">
      <c r="A1033"/>
      <c r="B1033" s="63"/>
      <c r="C1033"/>
      <c r="D1033"/>
      <c r="E1033" s="3"/>
      <c r="F1033" s="55"/>
      <c r="G1033"/>
      <c r="H1033"/>
    </row>
    <row r="1034" spans="1:8" s="25" customFormat="1">
      <c r="A1034"/>
      <c r="B1034" s="63"/>
      <c r="C1034"/>
      <c r="D1034"/>
      <c r="E1034" s="3"/>
      <c r="F1034" s="55"/>
      <c r="G1034"/>
      <c r="H1034"/>
    </row>
    <row r="1035" spans="1:8" s="25" customFormat="1">
      <c r="A1035"/>
      <c r="B1035" s="63"/>
      <c r="C1035"/>
      <c r="D1035"/>
      <c r="E1035" s="3"/>
      <c r="F1035" s="55"/>
      <c r="G1035"/>
      <c r="H1035"/>
    </row>
    <row r="1036" spans="1:8" s="25" customFormat="1">
      <c r="A1036"/>
      <c r="B1036" s="63"/>
      <c r="C1036"/>
      <c r="D1036"/>
      <c r="E1036" s="3"/>
      <c r="F1036" s="55"/>
      <c r="G1036"/>
      <c r="H1036"/>
    </row>
    <row r="1037" spans="1:8" s="25" customFormat="1">
      <c r="A1037"/>
      <c r="B1037" s="63"/>
      <c r="C1037"/>
      <c r="D1037"/>
      <c r="E1037" s="3"/>
      <c r="F1037" s="55"/>
      <c r="G1037"/>
      <c r="H1037"/>
    </row>
    <row r="1038" spans="1:8" s="25" customFormat="1">
      <c r="A1038"/>
      <c r="B1038" s="63"/>
      <c r="C1038"/>
      <c r="D1038"/>
      <c r="E1038" s="3"/>
      <c r="F1038" s="55"/>
      <c r="G1038"/>
      <c r="H1038"/>
    </row>
    <row r="1039" spans="1:8" s="25" customFormat="1">
      <c r="A1039"/>
      <c r="B1039" s="63"/>
      <c r="C1039"/>
      <c r="D1039"/>
      <c r="E1039" s="3"/>
      <c r="F1039" s="55"/>
      <c r="G1039"/>
      <c r="H1039"/>
    </row>
    <row r="1040" spans="1:8" s="25" customFormat="1">
      <c r="A1040"/>
      <c r="B1040" s="63"/>
      <c r="C1040"/>
      <c r="D1040"/>
      <c r="E1040" s="3"/>
      <c r="F1040" s="55"/>
      <c r="G1040"/>
      <c r="H1040"/>
    </row>
    <row r="1041" spans="1:8" s="25" customFormat="1">
      <c r="A1041"/>
      <c r="B1041" s="63"/>
      <c r="C1041"/>
      <c r="D1041"/>
      <c r="E1041" s="3"/>
      <c r="F1041" s="55"/>
      <c r="G1041"/>
      <c r="H1041"/>
    </row>
    <row r="1042" spans="1:8" s="25" customFormat="1">
      <c r="A1042"/>
      <c r="B1042" s="63"/>
      <c r="C1042"/>
      <c r="D1042"/>
      <c r="E1042" s="3"/>
      <c r="F1042" s="55"/>
      <c r="G1042"/>
      <c r="H1042"/>
    </row>
    <row r="1043" spans="1:8" s="25" customFormat="1">
      <c r="A1043"/>
      <c r="B1043" s="63"/>
      <c r="C1043"/>
      <c r="D1043"/>
      <c r="E1043" s="3"/>
      <c r="F1043" s="55"/>
      <c r="G1043"/>
      <c r="H1043"/>
    </row>
    <row r="1044" spans="1:8" s="25" customFormat="1">
      <c r="A1044"/>
      <c r="B1044" s="63"/>
      <c r="C1044"/>
      <c r="D1044"/>
      <c r="E1044" s="3"/>
      <c r="F1044" s="55"/>
      <c r="G1044"/>
      <c r="H1044"/>
    </row>
    <row r="1045" spans="1:8" s="25" customFormat="1">
      <c r="A1045"/>
      <c r="B1045" s="63"/>
      <c r="C1045"/>
      <c r="D1045"/>
      <c r="E1045" s="3"/>
      <c r="F1045" s="55"/>
      <c r="G1045"/>
      <c r="H1045"/>
    </row>
    <row r="1046" spans="1:8" s="25" customFormat="1">
      <c r="A1046"/>
      <c r="B1046" s="63"/>
      <c r="C1046"/>
      <c r="D1046"/>
      <c r="E1046" s="3"/>
      <c r="F1046" s="55"/>
      <c r="G1046"/>
      <c r="H1046"/>
    </row>
    <row r="1047" spans="1:8" s="25" customFormat="1">
      <c r="A1047"/>
      <c r="B1047" s="63"/>
      <c r="C1047"/>
      <c r="D1047"/>
      <c r="E1047" s="3"/>
      <c r="F1047" s="55"/>
      <c r="G1047"/>
      <c r="H1047"/>
    </row>
    <row r="1048" spans="1:8" s="25" customFormat="1">
      <c r="A1048"/>
      <c r="B1048" s="63"/>
      <c r="C1048"/>
      <c r="D1048"/>
      <c r="E1048" s="3"/>
      <c r="F1048" s="55"/>
      <c r="G1048"/>
      <c r="H1048"/>
    </row>
    <row r="1049" spans="1:8" s="25" customFormat="1">
      <c r="A1049"/>
      <c r="B1049" s="63"/>
      <c r="C1049"/>
      <c r="D1049"/>
      <c r="E1049" s="3"/>
      <c r="F1049" s="55"/>
      <c r="G1049"/>
      <c r="H1049"/>
    </row>
    <row r="1050" spans="1:8" s="25" customFormat="1">
      <c r="A1050"/>
      <c r="B1050" s="63"/>
      <c r="C1050"/>
      <c r="D1050"/>
      <c r="E1050" s="3"/>
      <c r="F1050" s="55"/>
      <c r="G1050"/>
      <c r="H1050"/>
    </row>
    <row r="1051" spans="1:8" s="25" customFormat="1">
      <c r="A1051"/>
      <c r="B1051" s="63"/>
      <c r="C1051"/>
      <c r="D1051"/>
      <c r="E1051" s="3"/>
      <c r="F1051" s="55"/>
      <c r="G1051"/>
      <c r="H1051"/>
    </row>
    <row r="1052" spans="1:8" s="25" customFormat="1">
      <c r="A1052"/>
      <c r="B1052" s="63"/>
      <c r="C1052"/>
      <c r="D1052"/>
      <c r="E1052" s="3"/>
      <c r="F1052" s="55"/>
      <c r="G1052"/>
      <c r="H1052"/>
    </row>
    <row r="1053" spans="1:8" s="25" customFormat="1">
      <c r="A1053"/>
      <c r="B1053" s="63"/>
      <c r="C1053"/>
      <c r="D1053"/>
      <c r="E1053" s="3"/>
      <c r="F1053" s="55"/>
      <c r="G1053"/>
      <c r="H1053"/>
    </row>
    <row r="1054" spans="1:8" s="25" customFormat="1">
      <c r="A1054"/>
      <c r="B1054" s="63"/>
      <c r="C1054"/>
      <c r="D1054"/>
      <c r="E1054" s="3"/>
      <c r="F1054" s="55"/>
      <c r="G1054"/>
      <c r="H1054"/>
    </row>
    <row r="1055" spans="1:8" s="25" customFormat="1">
      <c r="A1055"/>
      <c r="B1055" s="63"/>
      <c r="C1055"/>
      <c r="D1055"/>
      <c r="E1055" s="3"/>
      <c r="F1055" s="55"/>
      <c r="G1055"/>
      <c r="H1055"/>
    </row>
    <row r="1056" spans="1:8" s="25" customFormat="1">
      <c r="A1056"/>
      <c r="B1056" s="63"/>
      <c r="C1056"/>
      <c r="D1056"/>
      <c r="E1056" s="3"/>
      <c r="F1056" s="55"/>
      <c r="G1056"/>
      <c r="H1056"/>
    </row>
    <row r="1057" spans="1:8" s="25" customFormat="1">
      <c r="A1057"/>
      <c r="B1057" s="63"/>
      <c r="C1057"/>
      <c r="D1057"/>
      <c r="E1057" s="3"/>
      <c r="F1057" s="55"/>
      <c r="G1057"/>
      <c r="H1057"/>
    </row>
    <row r="1058" spans="1:8" s="25" customFormat="1">
      <c r="A1058"/>
      <c r="B1058" s="63"/>
      <c r="C1058"/>
      <c r="D1058"/>
      <c r="E1058" s="3"/>
      <c r="F1058" s="55"/>
      <c r="G1058"/>
      <c r="H1058"/>
    </row>
    <row r="1059" spans="1:8" s="25" customFormat="1">
      <c r="A1059"/>
      <c r="B1059" s="63"/>
      <c r="C1059"/>
      <c r="D1059"/>
      <c r="E1059" s="3"/>
      <c r="F1059" s="55"/>
      <c r="G1059"/>
      <c r="H1059"/>
    </row>
    <row r="1060" spans="1:8" s="25" customFormat="1">
      <c r="A1060"/>
      <c r="B1060" s="63"/>
      <c r="C1060"/>
      <c r="D1060"/>
      <c r="E1060" s="3"/>
      <c r="F1060" s="55"/>
      <c r="G1060"/>
      <c r="H1060"/>
    </row>
    <row r="1061" spans="1:8" s="25" customFormat="1">
      <c r="A1061"/>
      <c r="B1061" s="63"/>
      <c r="C1061"/>
      <c r="D1061"/>
      <c r="E1061" s="3"/>
      <c r="F1061" s="55"/>
      <c r="G1061"/>
      <c r="H1061"/>
    </row>
    <row r="1062" spans="1:8" s="25" customFormat="1">
      <c r="A1062"/>
      <c r="B1062" s="63"/>
      <c r="C1062"/>
      <c r="D1062"/>
      <c r="E1062" s="3"/>
      <c r="F1062" s="55"/>
      <c r="G1062"/>
      <c r="H1062"/>
    </row>
    <row r="1063" spans="1:8" s="25" customFormat="1">
      <c r="A1063"/>
      <c r="B1063" s="63"/>
      <c r="C1063"/>
      <c r="D1063"/>
      <c r="E1063" s="3"/>
      <c r="F1063" s="55"/>
      <c r="G1063"/>
      <c r="H1063"/>
    </row>
    <row r="1064" spans="1:8" s="25" customFormat="1">
      <c r="A1064"/>
      <c r="B1064" s="63"/>
      <c r="C1064"/>
      <c r="D1064"/>
      <c r="E1064" s="3"/>
      <c r="F1064" s="55"/>
      <c r="G1064"/>
      <c r="H1064"/>
    </row>
    <row r="1065" spans="1:8" s="25" customFormat="1">
      <c r="A1065"/>
      <c r="B1065" s="63"/>
      <c r="C1065"/>
      <c r="D1065"/>
      <c r="E1065" s="3"/>
      <c r="F1065" s="55"/>
      <c r="G1065"/>
      <c r="H1065"/>
    </row>
    <row r="1066" spans="1:8" s="25" customFormat="1">
      <c r="A1066"/>
      <c r="B1066" s="63"/>
      <c r="C1066"/>
      <c r="D1066"/>
      <c r="E1066" s="3"/>
      <c r="F1066" s="55"/>
      <c r="G1066"/>
      <c r="H1066"/>
    </row>
    <row r="1067" spans="1:8" s="25" customFormat="1">
      <c r="A1067"/>
      <c r="B1067" s="63"/>
      <c r="C1067"/>
      <c r="D1067"/>
      <c r="E1067" s="3"/>
      <c r="F1067" s="55"/>
      <c r="G1067"/>
      <c r="H1067"/>
    </row>
    <row r="1068" spans="1:8" s="25" customFormat="1">
      <c r="A1068"/>
      <c r="B1068" s="63"/>
      <c r="C1068"/>
      <c r="D1068"/>
      <c r="E1068" s="3"/>
      <c r="F1068" s="55"/>
      <c r="G1068"/>
      <c r="H1068"/>
    </row>
    <row r="1069" spans="1:8" s="25" customFormat="1">
      <c r="A1069"/>
      <c r="B1069" s="63"/>
      <c r="C1069"/>
      <c r="D1069"/>
      <c r="E1069" s="3"/>
      <c r="F1069" s="55"/>
      <c r="G1069"/>
      <c r="H1069"/>
    </row>
    <row r="1070" spans="1:8" s="25" customFormat="1">
      <c r="A1070"/>
      <c r="B1070" s="63"/>
      <c r="C1070"/>
      <c r="D1070"/>
      <c r="E1070" s="3"/>
      <c r="F1070" s="55"/>
      <c r="G1070"/>
      <c r="H1070"/>
    </row>
    <row r="1071" spans="1:8" s="25" customFormat="1">
      <c r="A1071"/>
      <c r="B1071" s="63"/>
      <c r="C1071"/>
      <c r="D1071"/>
      <c r="E1071" s="3"/>
      <c r="F1071" s="55"/>
      <c r="G1071"/>
      <c r="H1071"/>
    </row>
    <row r="1072" spans="1:8" s="25" customFormat="1">
      <c r="A1072"/>
      <c r="B1072" s="63"/>
      <c r="C1072"/>
      <c r="D1072"/>
      <c r="E1072" s="3"/>
      <c r="F1072" s="55"/>
      <c r="G1072"/>
      <c r="H1072"/>
    </row>
    <row r="1073" spans="1:8" s="25" customFormat="1">
      <c r="A1073"/>
      <c r="B1073" s="63"/>
      <c r="C1073"/>
      <c r="D1073"/>
      <c r="E1073" s="3"/>
      <c r="F1073" s="55"/>
      <c r="G1073"/>
      <c r="H1073"/>
    </row>
    <row r="1074" spans="1:8" s="25" customFormat="1">
      <c r="A1074"/>
      <c r="B1074" s="63"/>
      <c r="C1074"/>
      <c r="D1074"/>
      <c r="E1074" s="3"/>
      <c r="F1074" s="55"/>
      <c r="G1074"/>
      <c r="H1074"/>
    </row>
    <row r="1075" spans="1:8" s="25" customFormat="1">
      <c r="A1075"/>
      <c r="B1075" s="63"/>
      <c r="C1075"/>
      <c r="D1075"/>
      <c r="E1075" s="3"/>
      <c r="F1075" s="55"/>
      <c r="G1075"/>
      <c r="H1075"/>
    </row>
    <row r="1076" spans="1:8" s="25" customFormat="1">
      <c r="A1076"/>
      <c r="B1076" s="63"/>
      <c r="C1076"/>
      <c r="D1076"/>
      <c r="E1076" s="3"/>
      <c r="F1076" s="55"/>
      <c r="G1076"/>
      <c r="H1076"/>
    </row>
    <row r="1077" spans="1:8" s="25" customFormat="1">
      <c r="A1077"/>
      <c r="B1077" s="63"/>
      <c r="C1077"/>
      <c r="D1077"/>
      <c r="E1077" s="3"/>
      <c r="F1077" s="55"/>
      <c r="G1077"/>
      <c r="H1077"/>
    </row>
    <row r="1078" spans="1:8" s="25" customFormat="1">
      <c r="A1078"/>
      <c r="B1078" s="63"/>
      <c r="C1078"/>
      <c r="D1078"/>
      <c r="E1078" s="3"/>
      <c r="F1078" s="55"/>
      <c r="G1078"/>
      <c r="H1078"/>
    </row>
    <row r="1079" spans="1:8" s="25" customFormat="1">
      <c r="A1079"/>
      <c r="B1079" s="63"/>
      <c r="C1079"/>
      <c r="D1079"/>
      <c r="E1079" s="3"/>
      <c r="F1079" s="55"/>
      <c r="G1079"/>
      <c r="H1079"/>
    </row>
    <row r="1080" spans="1:8" s="25" customFormat="1">
      <c r="A1080"/>
      <c r="B1080" s="63"/>
      <c r="C1080"/>
      <c r="D1080"/>
      <c r="E1080" s="3"/>
      <c r="F1080" s="55"/>
      <c r="G1080"/>
      <c r="H1080"/>
    </row>
    <row r="1081" spans="1:8" s="25" customFormat="1">
      <c r="A1081"/>
      <c r="B1081" s="63"/>
      <c r="C1081"/>
      <c r="D1081"/>
      <c r="E1081" s="3"/>
      <c r="F1081" s="55"/>
      <c r="G1081"/>
      <c r="H1081"/>
    </row>
    <row r="1082" spans="1:8" s="25" customFormat="1">
      <c r="A1082"/>
      <c r="B1082" s="63"/>
      <c r="C1082"/>
      <c r="D1082"/>
      <c r="E1082" s="3"/>
      <c r="F1082" s="55"/>
      <c r="G1082"/>
      <c r="H1082"/>
    </row>
    <row r="1083" spans="1:8" s="25" customFormat="1">
      <c r="A1083"/>
      <c r="B1083" s="63"/>
      <c r="C1083"/>
      <c r="D1083"/>
      <c r="E1083" s="3"/>
      <c r="F1083" s="55"/>
      <c r="G1083"/>
      <c r="H1083"/>
    </row>
    <row r="1084" spans="1:8" s="25" customFormat="1">
      <c r="A1084"/>
      <c r="B1084" s="63"/>
      <c r="C1084"/>
      <c r="D1084"/>
      <c r="E1084" s="3"/>
      <c r="F1084" s="55"/>
      <c r="G1084"/>
      <c r="H1084"/>
    </row>
    <row r="1085" spans="1:8" s="25" customFormat="1">
      <c r="A1085"/>
      <c r="B1085" s="63"/>
      <c r="C1085"/>
      <c r="D1085"/>
      <c r="E1085" s="3"/>
      <c r="F1085" s="55"/>
      <c r="G1085"/>
      <c r="H1085"/>
    </row>
    <row r="1086" spans="1:8" s="25" customFormat="1">
      <c r="A1086"/>
      <c r="B1086" s="63"/>
      <c r="C1086"/>
      <c r="D1086"/>
      <c r="E1086" s="3"/>
      <c r="F1086" s="55"/>
      <c r="G1086"/>
      <c r="H1086"/>
    </row>
    <row r="1087" spans="1:8" s="25" customFormat="1">
      <c r="A1087"/>
      <c r="B1087" s="63"/>
      <c r="C1087"/>
      <c r="D1087"/>
      <c r="E1087" s="3"/>
      <c r="F1087" s="55"/>
      <c r="G1087"/>
      <c r="H1087"/>
    </row>
    <row r="1088" spans="1:8" s="25" customFormat="1">
      <c r="A1088"/>
      <c r="B1088" s="63"/>
      <c r="C1088"/>
      <c r="D1088"/>
      <c r="E1088" s="3"/>
      <c r="F1088" s="55"/>
      <c r="G1088"/>
      <c r="H1088"/>
    </row>
    <row r="1089" spans="1:8" s="25" customFormat="1">
      <c r="A1089"/>
      <c r="B1089" s="63"/>
      <c r="C1089"/>
      <c r="D1089"/>
      <c r="E1089" s="3"/>
      <c r="F1089" s="55"/>
      <c r="G1089"/>
      <c r="H1089"/>
    </row>
    <row r="1090" spans="1:8" s="25" customFormat="1">
      <c r="A1090"/>
      <c r="B1090" s="63"/>
      <c r="C1090"/>
      <c r="D1090"/>
      <c r="E1090" s="3"/>
      <c r="F1090" s="55"/>
      <c r="G1090"/>
      <c r="H1090"/>
    </row>
    <row r="1091" spans="1:8" s="25" customFormat="1">
      <c r="A1091"/>
      <c r="B1091" s="63"/>
      <c r="C1091"/>
      <c r="D1091"/>
      <c r="E1091" s="3"/>
      <c r="F1091" s="55"/>
      <c r="G1091"/>
      <c r="H1091"/>
    </row>
    <row r="1092" spans="1:8" s="25" customFormat="1">
      <c r="A1092"/>
      <c r="B1092" s="63"/>
      <c r="C1092"/>
      <c r="D1092"/>
      <c r="E1092" s="3"/>
      <c r="F1092" s="55"/>
      <c r="G1092"/>
      <c r="H1092"/>
    </row>
    <row r="1093" spans="1:8" s="25" customFormat="1">
      <c r="A1093"/>
      <c r="B1093" s="63"/>
      <c r="C1093"/>
      <c r="D1093"/>
      <c r="E1093" s="3"/>
      <c r="F1093" s="55"/>
      <c r="G1093"/>
      <c r="H1093"/>
    </row>
    <row r="1094" spans="1:8" s="25" customFormat="1">
      <c r="A1094"/>
      <c r="B1094" s="63"/>
      <c r="C1094"/>
      <c r="D1094"/>
      <c r="E1094" s="3"/>
      <c r="F1094" s="55"/>
      <c r="G1094"/>
      <c r="H1094"/>
    </row>
    <row r="1095" spans="1:8" s="25" customFormat="1">
      <c r="A1095"/>
      <c r="B1095" s="63"/>
      <c r="C1095"/>
      <c r="D1095"/>
      <c r="E1095" s="3"/>
      <c r="F1095" s="55"/>
      <c r="G1095"/>
      <c r="H1095"/>
    </row>
    <row r="1096" spans="1:8" s="25" customFormat="1">
      <c r="A1096"/>
      <c r="B1096" s="63"/>
      <c r="C1096"/>
      <c r="D1096"/>
      <c r="E1096" s="3"/>
      <c r="F1096" s="55"/>
      <c r="G1096"/>
      <c r="H1096"/>
    </row>
    <row r="1097" spans="1:8" s="25" customFormat="1">
      <c r="A1097"/>
      <c r="B1097" s="63"/>
      <c r="C1097"/>
      <c r="D1097"/>
      <c r="E1097" s="3"/>
      <c r="F1097" s="55"/>
      <c r="G1097"/>
      <c r="H1097"/>
    </row>
    <row r="1098" spans="1:8" s="25" customFormat="1">
      <c r="A1098"/>
      <c r="B1098" s="63"/>
      <c r="C1098"/>
      <c r="D1098"/>
      <c r="E1098" s="3"/>
      <c r="F1098" s="55"/>
      <c r="G1098"/>
      <c r="H1098"/>
    </row>
    <row r="1099" spans="1:8" s="25" customFormat="1">
      <c r="A1099"/>
      <c r="B1099" s="63"/>
      <c r="C1099"/>
      <c r="D1099"/>
      <c r="E1099" s="3"/>
      <c r="F1099" s="55"/>
      <c r="G1099"/>
      <c r="H1099"/>
    </row>
    <row r="1100" spans="1:8" s="25" customFormat="1">
      <c r="A1100"/>
      <c r="B1100" s="63"/>
      <c r="C1100"/>
      <c r="D1100"/>
      <c r="E1100" s="3"/>
      <c r="F1100" s="55"/>
      <c r="G1100"/>
      <c r="H1100"/>
    </row>
    <row r="1101" spans="1:8" s="25" customFormat="1">
      <c r="A1101"/>
      <c r="B1101" s="63"/>
      <c r="C1101"/>
      <c r="D1101"/>
      <c r="E1101" s="3"/>
      <c r="F1101" s="55"/>
      <c r="G1101"/>
      <c r="H1101"/>
    </row>
    <row r="1102" spans="1:8" s="25" customFormat="1">
      <c r="A1102"/>
      <c r="B1102" s="63"/>
      <c r="C1102"/>
      <c r="D1102"/>
      <c r="E1102" s="3"/>
      <c r="F1102" s="55"/>
      <c r="G1102"/>
      <c r="H1102"/>
    </row>
    <row r="1103" spans="1:8" s="25" customFormat="1">
      <c r="A1103"/>
      <c r="B1103" s="63"/>
      <c r="C1103"/>
      <c r="D1103"/>
      <c r="E1103" s="3"/>
      <c r="F1103" s="55"/>
      <c r="G1103"/>
      <c r="H1103"/>
    </row>
    <row r="1104" spans="1:8" s="25" customFormat="1">
      <c r="A1104"/>
      <c r="B1104" s="63"/>
      <c r="C1104"/>
      <c r="D1104"/>
      <c r="E1104" s="3"/>
      <c r="F1104" s="55"/>
      <c r="G1104"/>
      <c r="H1104"/>
    </row>
    <row r="1105" spans="1:8" s="25" customFormat="1">
      <c r="A1105"/>
      <c r="B1105" s="63"/>
      <c r="C1105"/>
      <c r="D1105"/>
      <c r="E1105" s="3"/>
      <c r="F1105" s="55"/>
      <c r="G1105"/>
      <c r="H1105"/>
    </row>
    <row r="1106" spans="1:8" s="25" customFormat="1">
      <c r="A1106"/>
      <c r="B1106" s="63"/>
      <c r="C1106"/>
      <c r="D1106"/>
      <c r="E1106" s="3"/>
      <c r="F1106" s="55"/>
      <c r="G1106"/>
      <c r="H1106"/>
    </row>
    <row r="1107" spans="1:8" s="25" customFormat="1">
      <c r="A1107"/>
      <c r="B1107" s="63"/>
      <c r="C1107"/>
      <c r="D1107"/>
      <c r="E1107" s="3"/>
      <c r="F1107" s="55"/>
      <c r="G1107"/>
      <c r="H1107"/>
    </row>
    <row r="1108" spans="1:8">
      <c r="H1108"/>
    </row>
    <row r="1109" spans="1:8">
      <c r="H1109"/>
    </row>
    <row r="1110" spans="1:8">
      <c r="H1110"/>
    </row>
    <row r="1111" spans="1:8">
      <c r="H1111"/>
    </row>
    <row r="1112" spans="1:8">
      <c r="H1112"/>
    </row>
    <row r="1113" spans="1:8">
      <c r="H1113"/>
    </row>
    <row r="1114" spans="1:8">
      <c r="H1114"/>
    </row>
    <row r="1115" spans="1:8">
      <c r="H1115"/>
    </row>
    <row r="1116" spans="1:8">
      <c r="H1116"/>
    </row>
    <row r="1117" spans="1:8">
      <c r="H1117"/>
    </row>
    <row r="1118" spans="1:8">
      <c r="H1118"/>
    </row>
    <row r="1119" spans="1:8">
      <c r="H1119"/>
    </row>
    <row r="1120" spans="1:8">
      <c r="H1120"/>
    </row>
    <row r="1121" spans="8:8">
      <c r="H1121"/>
    </row>
    <row r="1122" spans="8:8">
      <c r="H1122"/>
    </row>
    <row r="1123" spans="8:8">
      <c r="H1123"/>
    </row>
    <row r="1124" spans="8:8">
      <c r="H1124"/>
    </row>
    <row r="1125" spans="8:8">
      <c r="H1125"/>
    </row>
    <row r="1126" spans="8:8">
      <c r="H1126"/>
    </row>
    <row r="1127" spans="8:8">
      <c r="H1127"/>
    </row>
    <row r="1128" spans="8:8">
      <c r="H1128"/>
    </row>
    <row r="1129" spans="8:8">
      <c r="H1129"/>
    </row>
    <row r="1130" spans="8:8">
      <c r="H1130"/>
    </row>
    <row r="1131" spans="8:8">
      <c r="H1131"/>
    </row>
    <row r="1132" spans="8:8">
      <c r="H1132"/>
    </row>
    <row r="1133" spans="8:8">
      <c r="H1133"/>
    </row>
    <row r="1134" spans="8:8">
      <c r="H1134"/>
    </row>
    <row r="1135" spans="8:8">
      <c r="H1135"/>
    </row>
    <row r="1136" spans="8:8">
      <c r="H1136"/>
    </row>
    <row r="1137" spans="8:8">
      <c r="H1137"/>
    </row>
    <row r="1138" spans="8:8">
      <c r="H1138"/>
    </row>
    <row r="1139" spans="8:8">
      <c r="H1139"/>
    </row>
    <row r="1140" spans="8:8">
      <c r="H1140"/>
    </row>
    <row r="1141" spans="8:8">
      <c r="H1141"/>
    </row>
    <row r="1142" spans="8:8">
      <c r="H1142"/>
    </row>
    <row r="1143" spans="8:8">
      <c r="H1143"/>
    </row>
    <row r="1144" spans="8:8">
      <c r="H1144"/>
    </row>
    <row r="1145" spans="8:8">
      <c r="H1145"/>
    </row>
    <row r="1146" spans="8:8">
      <c r="H1146"/>
    </row>
    <row r="1147" spans="8:8">
      <c r="H1147"/>
    </row>
    <row r="1148" spans="8:8">
      <c r="H1148"/>
    </row>
    <row r="1149" spans="8:8">
      <c r="H1149"/>
    </row>
    <row r="1150" spans="8:8">
      <c r="H1150"/>
    </row>
    <row r="1151" spans="8:8">
      <c r="H1151"/>
    </row>
    <row r="1152" spans="8:8">
      <c r="H1152"/>
    </row>
    <row r="1153" spans="8:8">
      <c r="H1153"/>
    </row>
    <row r="1154" spans="8:8">
      <c r="H1154"/>
    </row>
    <row r="1155" spans="8:8">
      <c r="H1155"/>
    </row>
    <row r="1156" spans="8:8">
      <c r="H1156"/>
    </row>
    <row r="1157" spans="8:8">
      <c r="H1157"/>
    </row>
    <row r="1158" spans="8:8">
      <c r="H1158"/>
    </row>
    <row r="1159" spans="8:8">
      <c r="H1159"/>
    </row>
    <row r="1160" spans="8:8">
      <c r="H1160"/>
    </row>
    <row r="1161" spans="8:8">
      <c r="H1161"/>
    </row>
    <row r="1162" spans="8:8">
      <c r="H1162"/>
    </row>
    <row r="1163" spans="8:8">
      <c r="H1163"/>
    </row>
    <row r="1164" spans="8:8">
      <c r="H1164"/>
    </row>
    <row r="1165" spans="8:8">
      <c r="H1165"/>
    </row>
    <row r="1166" spans="8:8">
      <c r="H1166"/>
    </row>
    <row r="1167" spans="8:8">
      <c r="H1167"/>
    </row>
    <row r="1168" spans="8:8">
      <c r="H1168"/>
    </row>
    <row r="1169" spans="8:8">
      <c r="H1169"/>
    </row>
    <row r="1170" spans="8:8">
      <c r="H1170"/>
    </row>
    <row r="1171" spans="8:8">
      <c r="H1171"/>
    </row>
    <row r="1172" spans="8:8">
      <c r="H1172"/>
    </row>
    <row r="1173" spans="8:8">
      <c r="H1173"/>
    </row>
    <row r="1174" spans="8:8">
      <c r="H1174"/>
    </row>
    <row r="1175" spans="8:8">
      <c r="H1175"/>
    </row>
    <row r="1176" spans="8:8">
      <c r="H1176"/>
    </row>
    <row r="1177" spans="8:8">
      <c r="H1177"/>
    </row>
    <row r="1178" spans="8:8">
      <c r="H1178"/>
    </row>
    <row r="1179" spans="8:8">
      <c r="H1179"/>
    </row>
    <row r="1180" spans="8:8">
      <c r="H1180"/>
    </row>
    <row r="1181" spans="8:8">
      <c r="H1181"/>
    </row>
    <row r="1182" spans="8:8">
      <c r="H1182"/>
    </row>
    <row r="1183" spans="8:8">
      <c r="H1183"/>
    </row>
    <row r="1184" spans="8:8">
      <c r="H1184"/>
    </row>
    <row r="1185" spans="8:8">
      <c r="H1185"/>
    </row>
    <row r="1186" spans="8:8">
      <c r="H1186"/>
    </row>
    <row r="1187" spans="8:8">
      <c r="H1187"/>
    </row>
    <row r="1188" spans="8:8">
      <c r="H1188"/>
    </row>
    <row r="1189" spans="8:8">
      <c r="H1189"/>
    </row>
    <row r="1190" spans="8:8">
      <c r="H1190"/>
    </row>
    <row r="1191" spans="8:8">
      <c r="H1191"/>
    </row>
    <row r="1192" spans="8:8">
      <c r="H1192"/>
    </row>
    <row r="1193" spans="8:8">
      <c r="H1193"/>
    </row>
    <row r="1194" spans="8:8">
      <c r="H1194"/>
    </row>
    <row r="1195" spans="8:8">
      <c r="H1195"/>
    </row>
    <row r="1196" spans="8:8">
      <c r="H1196"/>
    </row>
    <row r="1197" spans="8:8">
      <c r="H1197"/>
    </row>
    <row r="1198" spans="8:8">
      <c r="H1198"/>
    </row>
    <row r="1199" spans="8:8">
      <c r="H1199"/>
    </row>
    <row r="1200" spans="8:8">
      <c r="H1200"/>
    </row>
    <row r="1201" spans="7:8">
      <c r="H1201"/>
    </row>
    <row r="1202" spans="7:8">
      <c r="H1202"/>
    </row>
    <row r="1203" spans="7:8">
      <c r="H1203"/>
    </row>
    <row r="1204" spans="7:8">
      <c r="G1204" s="3"/>
      <c r="H1204"/>
    </row>
    <row r="1205" spans="7:8">
      <c r="H1205"/>
    </row>
    <row r="1206" spans="7:8">
      <c r="H1206"/>
    </row>
    <row r="1207" spans="7:8">
      <c r="H1207"/>
    </row>
    <row r="1208" spans="7:8">
      <c r="H1208"/>
    </row>
    <row r="1209" spans="7:8">
      <c r="H1209"/>
    </row>
    <row r="1210" spans="7:8">
      <c r="H1210"/>
    </row>
    <row r="1211" spans="7:8">
      <c r="H1211"/>
    </row>
    <row r="1212" spans="7:8">
      <c r="H1212"/>
    </row>
    <row r="1213" spans="7:8">
      <c r="H1213"/>
    </row>
    <row r="1214" spans="7:8">
      <c r="H1214"/>
    </row>
    <row r="1215" spans="7:8">
      <c r="H1215"/>
    </row>
    <row r="1216" spans="7:8">
      <c r="H1216"/>
    </row>
    <row r="1217" spans="8:8">
      <c r="H1217"/>
    </row>
    <row r="1218" spans="8:8">
      <c r="H1218"/>
    </row>
    <row r="1219" spans="8:8">
      <c r="H1219"/>
    </row>
    <row r="1220" spans="8:8">
      <c r="H1220"/>
    </row>
    <row r="1221" spans="8:8">
      <c r="H1221"/>
    </row>
    <row r="1222" spans="8:8">
      <c r="H1222"/>
    </row>
    <row r="1223" spans="8:8">
      <c r="H1223"/>
    </row>
    <row r="1224" spans="8:8">
      <c r="H1224"/>
    </row>
    <row r="1225" spans="8:8">
      <c r="H1225"/>
    </row>
    <row r="1226" spans="8:8">
      <c r="H1226"/>
    </row>
    <row r="1227" spans="8:8">
      <c r="H1227"/>
    </row>
    <row r="1228" spans="8:8">
      <c r="H1228"/>
    </row>
    <row r="1229" spans="8:8">
      <c r="H1229"/>
    </row>
    <row r="1230" spans="8:8">
      <c r="H1230"/>
    </row>
    <row r="1231" spans="8:8">
      <c r="H1231"/>
    </row>
    <row r="1232" spans="8:8">
      <c r="H1232"/>
    </row>
    <row r="1233" spans="8:8">
      <c r="H1233"/>
    </row>
    <row r="1234" spans="8:8">
      <c r="H1234"/>
    </row>
    <row r="1235" spans="8:8">
      <c r="H1235"/>
    </row>
    <row r="1236" spans="8:8">
      <c r="H1236"/>
    </row>
    <row r="1237" spans="8:8">
      <c r="H1237"/>
    </row>
    <row r="1238" spans="8:8">
      <c r="H1238"/>
    </row>
    <row r="1239" spans="8:8">
      <c r="H1239"/>
    </row>
    <row r="1240" spans="8:8">
      <c r="H1240"/>
    </row>
    <row r="1241" spans="8:8">
      <c r="H1241"/>
    </row>
    <row r="1242" spans="8:8">
      <c r="H1242"/>
    </row>
    <row r="1243" spans="8:8">
      <c r="H1243"/>
    </row>
    <row r="1244" spans="8:8">
      <c r="H1244"/>
    </row>
    <row r="1245" spans="8:8">
      <c r="H1245"/>
    </row>
    <row r="1246" spans="8:8">
      <c r="H1246"/>
    </row>
    <row r="1247" spans="8:8">
      <c r="H1247"/>
    </row>
    <row r="1248" spans="8:8">
      <c r="H1248"/>
    </row>
    <row r="1249" spans="8:8">
      <c r="H1249"/>
    </row>
    <row r="1250" spans="8:8">
      <c r="H1250"/>
    </row>
    <row r="1251" spans="8:8">
      <c r="H1251"/>
    </row>
    <row r="1252" spans="8:8">
      <c r="H1252"/>
    </row>
    <row r="1253" spans="8:8">
      <c r="H1253"/>
    </row>
    <row r="1254" spans="8:8">
      <c r="H1254"/>
    </row>
    <row r="1255" spans="8:8">
      <c r="H1255"/>
    </row>
    <row r="1256" spans="8:8">
      <c r="H1256"/>
    </row>
    <row r="1257" spans="8:8">
      <c r="H1257"/>
    </row>
    <row r="1258" spans="8:8">
      <c r="H1258"/>
    </row>
    <row r="1259" spans="8:8">
      <c r="H1259"/>
    </row>
    <row r="1260" spans="8:8">
      <c r="H1260"/>
    </row>
    <row r="1261" spans="8:8">
      <c r="H1261"/>
    </row>
    <row r="1262" spans="8:8">
      <c r="H1262"/>
    </row>
    <row r="1263" spans="8:8">
      <c r="H1263"/>
    </row>
    <row r="1264" spans="8:8">
      <c r="H1264"/>
    </row>
    <row r="1265" spans="7:8">
      <c r="H1265"/>
    </row>
    <row r="1266" spans="7:8">
      <c r="H1266"/>
    </row>
    <row r="1267" spans="7:8">
      <c r="H1267"/>
    </row>
    <row r="1268" spans="7:8">
      <c r="H1268"/>
    </row>
    <row r="1269" spans="7:8">
      <c r="H1269"/>
    </row>
    <row r="1270" spans="7:8">
      <c r="H1270"/>
    </row>
    <row r="1271" spans="7:8">
      <c r="H1271"/>
    </row>
    <row r="1272" spans="7:8">
      <c r="H1272"/>
    </row>
    <row r="1273" spans="7:8">
      <c r="H1273"/>
    </row>
    <row r="1274" spans="7:8">
      <c r="H1274"/>
    </row>
    <row r="1275" spans="7:8">
      <c r="H1275"/>
    </row>
    <row r="1276" spans="7:8">
      <c r="H1276"/>
    </row>
    <row r="1277" spans="7:8">
      <c r="H1277"/>
    </row>
    <row r="1278" spans="7:8">
      <c r="G1278" s="3"/>
      <c r="H1278"/>
    </row>
    <row r="1279" spans="7:8">
      <c r="H1279"/>
    </row>
    <row r="1280" spans="7:8">
      <c r="H1280"/>
    </row>
    <row r="1281" spans="8:8">
      <c r="H1281"/>
    </row>
    <row r="1282" spans="8:8">
      <c r="H1282"/>
    </row>
    <row r="1283" spans="8:8">
      <c r="H1283"/>
    </row>
    <row r="1284" spans="8:8">
      <c r="H1284"/>
    </row>
    <row r="1285" spans="8:8">
      <c r="H1285"/>
    </row>
    <row r="1286" spans="8:8">
      <c r="H1286"/>
    </row>
    <row r="1287" spans="8:8">
      <c r="H1287"/>
    </row>
    <row r="1288" spans="8:8">
      <c r="H1288"/>
    </row>
    <row r="1289" spans="8:8">
      <c r="H1289"/>
    </row>
    <row r="1290" spans="8:8">
      <c r="H1290"/>
    </row>
    <row r="1291" spans="8:8">
      <c r="H1291"/>
    </row>
    <row r="1292" spans="8:8">
      <c r="H1292"/>
    </row>
    <row r="1293" spans="8:8">
      <c r="H1293"/>
    </row>
    <row r="1294" spans="8:8">
      <c r="H1294"/>
    </row>
    <row r="1295" spans="8:8">
      <c r="H1295"/>
    </row>
    <row r="1296" spans="8:8">
      <c r="H1296"/>
    </row>
    <row r="1297" spans="8:8">
      <c r="H1297"/>
    </row>
    <row r="1298" spans="8:8">
      <c r="H1298"/>
    </row>
    <row r="1299" spans="8:8">
      <c r="H1299"/>
    </row>
    <row r="1300" spans="8:8">
      <c r="H1300"/>
    </row>
    <row r="1301" spans="8:8">
      <c r="H1301"/>
    </row>
    <row r="1302" spans="8:8">
      <c r="H1302"/>
    </row>
    <row r="1303" spans="8:8">
      <c r="H1303"/>
    </row>
    <row r="1304" spans="8:8">
      <c r="H1304"/>
    </row>
    <row r="1305" spans="8:8">
      <c r="H1305"/>
    </row>
    <row r="1306" spans="8:8">
      <c r="H1306"/>
    </row>
    <row r="1307" spans="8:8">
      <c r="H1307"/>
    </row>
    <row r="1308" spans="8:8">
      <c r="H1308"/>
    </row>
    <row r="1309" spans="8:8">
      <c r="H1309"/>
    </row>
    <row r="1310" spans="8:8">
      <c r="H1310"/>
    </row>
    <row r="1311" spans="8:8">
      <c r="H1311"/>
    </row>
    <row r="1312" spans="8:8">
      <c r="H1312"/>
    </row>
    <row r="1313" spans="7:8">
      <c r="H1313"/>
    </row>
    <row r="1314" spans="7:8">
      <c r="H1314"/>
    </row>
    <row r="1315" spans="7:8">
      <c r="H1315"/>
    </row>
    <row r="1316" spans="7:8">
      <c r="H1316"/>
    </row>
    <row r="1317" spans="7:8">
      <c r="H1317"/>
    </row>
    <row r="1318" spans="7:8">
      <c r="H1318"/>
    </row>
    <row r="1319" spans="7:8">
      <c r="H1319"/>
    </row>
    <row r="1320" spans="7:8">
      <c r="H1320"/>
    </row>
    <row r="1321" spans="7:8">
      <c r="H1321"/>
    </row>
    <row r="1322" spans="7:8">
      <c r="H1322"/>
    </row>
    <row r="1323" spans="7:8">
      <c r="H1323"/>
    </row>
    <row r="1324" spans="7:8">
      <c r="H1324"/>
    </row>
    <row r="1325" spans="7:8">
      <c r="H1325"/>
    </row>
    <row r="1326" spans="7:8">
      <c r="H1326"/>
    </row>
    <row r="1327" spans="7:8">
      <c r="H1327"/>
    </row>
    <row r="1328" spans="7:8">
      <c r="G1328" s="3"/>
      <c r="H1328"/>
    </row>
    <row r="1329" spans="8:8">
      <c r="H1329"/>
    </row>
    <row r="1330" spans="8:8">
      <c r="H1330"/>
    </row>
    <row r="1331" spans="8:8">
      <c r="H1331"/>
    </row>
    <row r="1332" spans="8:8">
      <c r="H1332"/>
    </row>
    <row r="1333" spans="8:8">
      <c r="H1333"/>
    </row>
    <row r="1334" spans="8:8">
      <c r="H1334"/>
    </row>
    <row r="1335" spans="8:8">
      <c r="H1335"/>
    </row>
    <row r="1336" spans="8:8">
      <c r="H1336"/>
    </row>
    <row r="1337" spans="8:8">
      <c r="H1337"/>
    </row>
    <row r="1338" spans="8:8">
      <c r="H1338"/>
    </row>
    <row r="1339" spans="8:8">
      <c r="H1339"/>
    </row>
    <row r="1340" spans="8:8">
      <c r="H1340"/>
    </row>
    <row r="1341" spans="8:8">
      <c r="H1341"/>
    </row>
    <row r="1342" spans="8:8">
      <c r="H1342"/>
    </row>
    <row r="1343" spans="8:8">
      <c r="H1343"/>
    </row>
    <row r="1344" spans="8:8">
      <c r="H1344"/>
    </row>
    <row r="1345" spans="8:8">
      <c r="H1345"/>
    </row>
    <row r="1346" spans="8:8">
      <c r="H1346"/>
    </row>
    <row r="1347" spans="8:8">
      <c r="H1347"/>
    </row>
    <row r="1348" spans="8:8">
      <c r="H1348"/>
    </row>
    <row r="1349" spans="8:8">
      <c r="H1349"/>
    </row>
    <row r="1350" spans="8:8">
      <c r="H1350"/>
    </row>
    <row r="1351" spans="8:8">
      <c r="H1351"/>
    </row>
    <row r="1352" spans="8:8">
      <c r="H1352"/>
    </row>
    <row r="1353" spans="8:8">
      <c r="H1353"/>
    </row>
    <row r="1354" spans="8:8">
      <c r="H1354"/>
    </row>
    <row r="1355" spans="8:8">
      <c r="H1355"/>
    </row>
    <row r="1356" spans="8:8">
      <c r="H1356"/>
    </row>
    <row r="1357" spans="8:8">
      <c r="H1357"/>
    </row>
    <row r="1358" spans="8:8">
      <c r="H1358"/>
    </row>
    <row r="1359" spans="8:8">
      <c r="H1359"/>
    </row>
    <row r="1360" spans="8:8">
      <c r="H1360"/>
    </row>
    <row r="1361" spans="8:8">
      <c r="H1361"/>
    </row>
    <row r="1362" spans="8:8">
      <c r="H1362"/>
    </row>
    <row r="1363" spans="8:8">
      <c r="H1363"/>
    </row>
    <row r="1364" spans="8:8">
      <c r="H1364"/>
    </row>
    <row r="1365" spans="8:8">
      <c r="H1365"/>
    </row>
    <row r="1366" spans="8:8">
      <c r="H1366"/>
    </row>
    <row r="1367" spans="8:8">
      <c r="H1367"/>
    </row>
    <row r="1368" spans="8:8">
      <c r="H1368"/>
    </row>
    <row r="1369" spans="8:8">
      <c r="H1369"/>
    </row>
    <row r="1370" spans="8:8">
      <c r="H1370"/>
    </row>
    <row r="1371" spans="8:8">
      <c r="H1371"/>
    </row>
    <row r="1372" spans="8:8">
      <c r="H1372"/>
    </row>
    <row r="1373" spans="8:8">
      <c r="H1373"/>
    </row>
    <row r="1374" spans="8:8">
      <c r="H1374"/>
    </row>
    <row r="1375" spans="8:8">
      <c r="H1375"/>
    </row>
    <row r="1376" spans="8:8">
      <c r="H1376"/>
    </row>
    <row r="1377" spans="8:8">
      <c r="H1377"/>
    </row>
    <row r="1378" spans="8:8">
      <c r="H1378"/>
    </row>
    <row r="1379" spans="8:8">
      <c r="H1379"/>
    </row>
    <row r="1380" spans="8:8">
      <c r="H1380"/>
    </row>
    <row r="1381" spans="8:8">
      <c r="H1381"/>
    </row>
    <row r="1382" spans="8:8">
      <c r="H1382"/>
    </row>
    <row r="1383" spans="8:8">
      <c r="H1383"/>
    </row>
    <row r="1384" spans="8:8">
      <c r="H1384"/>
    </row>
    <row r="1385" spans="8:8">
      <c r="H1385"/>
    </row>
    <row r="1386" spans="8:8">
      <c r="H1386"/>
    </row>
    <row r="1387" spans="8:8">
      <c r="H1387"/>
    </row>
    <row r="1388" spans="8:8">
      <c r="H1388"/>
    </row>
    <row r="1389" spans="8:8">
      <c r="H1389"/>
    </row>
    <row r="1390" spans="8:8">
      <c r="H1390"/>
    </row>
    <row r="1391" spans="8:8">
      <c r="H1391"/>
    </row>
    <row r="1392" spans="8:8">
      <c r="H1392"/>
    </row>
    <row r="1393" spans="8:8">
      <c r="H1393"/>
    </row>
    <row r="1394" spans="8:8">
      <c r="H1394"/>
    </row>
    <row r="1395" spans="8:8">
      <c r="H1395"/>
    </row>
    <row r="1396" spans="8:8">
      <c r="H1396"/>
    </row>
    <row r="1397" spans="8:8">
      <c r="H1397"/>
    </row>
    <row r="1398" spans="8:8">
      <c r="H1398"/>
    </row>
    <row r="1399" spans="8:8">
      <c r="H1399"/>
    </row>
    <row r="1400" spans="8:8">
      <c r="H1400"/>
    </row>
    <row r="1401" spans="8:8">
      <c r="H1401"/>
    </row>
    <row r="1402" spans="8:8">
      <c r="H1402"/>
    </row>
    <row r="1403" spans="8:8">
      <c r="H1403"/>
    </row>
    <row r="1404" spans="8:8">
      <c r="H1404"/>
    </row>
    <row r="1405" spans="8:8">
      <c r="H1405"/>
    </row>
    <row r="1406" spans="8:8">
      <c r="H1406"/>
    </row>
    <row r="1407" spans="8:8">
      <c r="H1407"/>
    </row>
    <row r="1408" spans="8:8">
      <c r="H1408"/>
    </row>
    <row r="1409" spans="8:8">
      <c r="H1409"/>
    </row>
    <row r="1410" spans="8:8">
      <c r="H1410"/>
    </row>
    <row r="1411" spans="8:8">
      <c r="H1411"/>
    </row>
    <row r="1412" spans="8:8">
      <c r="H1412"/>
    </row>
    <row r="1414" spans="8:8">
      <c r="H1414"/>
    </row>
    <row r="1415" spans="8:8">
      <c r="H1415"/>
    </row>
    <row r="1416" spans="8:8">
      <c r="H1416"/>
    </row>
    <row r="1417" spans="8:8">
      <c r="H1417"/>
    </row>
    <row r="1418" spans="8:8">
      <c r="H1418"/>
    </row>
    <row r="1419" spans="8:8">
      <c r="H1419"/>
    </row>
    <row r="1420" spans="8:8">
      <c r="H1420"/>
    </row>
    <row r="1422" spans="8:8">
      <c r="H1422"/>
    </row>
    <row r="1423" spans="8:8">
      <c r="H1423"/>
    </row>
    <row r="1424" spans="8:8">
      <c r="H1424"/>
    </row>
    <row r="1425" spans="8:8">
      <c r="H1425"/>
    </row>
    <row r="1426" spans="8:8">
      <c r="H1426"/>
    </row>
    <row r="1427" spans="8:8">
      <c r="H1427"/>
    </row>
    <row r="1428" spans="8:8">
      <c r="H1428"/>
    </row>
    <row r="1429" spans="8:8">
      <c r="H1429"/>
    </row>
    <row r="1430" spans="8:8">
      <c r="H1430"/>
    </row>
    <row r="1431" spans="8:8">
      <c r="H1431"/>
    </row>
    <row r="1432" spans="8:8">
      <c r="H1432"/>
    </row>
    <row r="1433" spans="8:8">
      <c r="H1433"/>
    </row>
    <row r="1434" spans="8:8">
      <c r="H1434"/>
    </row>
    <row r="1435" spans="8:8">
      <c r="H1435"/>
    </row>
    <row r="1436" spans="8:8">
      <c r="H1436"/>
    </row>
    <row r="1437" spans="8:8">
      <c r="H1437"/>
    </row>
    <row r="1438" spans="8:8">
      <c r="H1438"/>
    </row>
    <row r="1439" spans="8:8">
      <c r="H1439"/>
    </row>
    <row r="1440" spans="8:8">
      <c r="H1440"/>
    </row>
    <row r="1441" spans="8:8">
      <c r="H1441"/>
    </row>
    <row r="1442" spans="8:8">
      <c r="H1442"/>
    </row>
    <row r="1443" spans="8:8">
      <c r="H1443"/>
    </row>
    <row r="1444" spans="8:8">
      <c r="H1444"/>
    </row>
    <row r="1445" spans="8:8">
      <c r="H1445"/>
    </row>
    <row r="1446" spans="8:8">
      <c r="H1446"/>
    </row>
    <row r="1447" spans="8:8">
      <c r="H1447"/>
    </row>
    <row r="1448" spans="8:8">
      <c r="H1448"/>
    </row>
    <row r="1449" spans="8:8">
      <c r="H1449"/>
    </row>
    <row r="1450" spans="8:8">
      <c r="H1450"/>
    </row>
    <row r="1451" spans="8:8">
      <c r="H1451"/>
    </row>
    <row r="1452" spans="8:8">
      <c r="H1452"/>
    </row>
    <row r="1453" spans="8:8">
      <c r="H1453"/>
    </row>
    <row r="1454" spans="8:8">
      <c r="H1454"/>
    </row>
  </sheetData>
  <sortState xmlns:xlrd2="http://schemas.microsoft.com/office/spreadsheetml/2017/richdata2" ref="B4:D93">
    <sortCondition ref="C4:C93"/>
  </sortState>
  <mergeCells count="2">
    <mergeCell ref="K11:K12"/>
    <mergeCell ref="K21:M21"/>
  </mergeCells>
  <pageMargins left="0.511811024" right="0.511811024" top="0.78740157499999996" bottom="0.78740157499999996" header="0.31496062000000002" footer="0.31496062000000002"/>
  <pageSetup paperSize="9" orientation="portrait" r:id="rId1"/>
  <headerFooter>
    <oddHeader>&amp;R&amp;"Calibri"&amp;10&amp;K000000#interna&amp;1#</oddHead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40B84A-92C2-4120-B1E9-3621D65E62A7}">
  <dimension ref="A1:M1454"/>
  <sheetViews>
    <sheetView zoomScale="130" zoomScaleNormal="130" workbookViewId="0">
      <selection activeCell="H16" sqref="H16:H21"/>
    </sheetView>
  </sheetViews>
  <sheetFormatPr defaultRowHeight="15"/>
  <cols>
    <col min="2" max="2" width="42.42578125" style="63" bestFit="1" customWidth="1"/>
    <col min="3" max="3" width="7.5703125" customWidth="1"/>
    <col min="4" max="4" width="33.5703125" bestFit="1" customWidth="1"/>
    <col min="5" max="5" width="10.5703125" style="3" bestFit="1" customWidth="1"/>
    <col min="6" max="6" width="10.140625" style="55" bestFit="1" customWidth="1"/>
    <col min="7" max="7" width="34.42578125" customWidth="1"/>
    <col min="8" max="8" width="8.7109375" style="25"/>
    <col min="9" max="9" width="8.140625" style="25" bestFit="1" customWidth="1"/>
  </cols>
  <sheetData>
    <row r="1" spans="1:11">
      <c r="A1" t="s">
        <v>11609</v>
      </c>
    </row>
    <row r="2" spans="1:11" ht="15.75" thickBot="1">
      <c r="G2" s="2"/>
    </row>
    <row r="3" spans="1:11">
      <c r="A3" s="3" t="s">
        <v>7439</v>
      </c>
      <c r="B3" s="64" t="s">
        <v>2</v>
      </c>
      <c r="C3" s="3" t="s">
        <v>3</v>
      </c>
      <c r="D3" s="3" t="s">
        <v>4</v>
      </c>
      <c r="E3" s="3" t="s">
        <v>6</v>
      </c>
      <c r="F3" s="55" t="s">
        <v>7</v>
      </c>
      <c r="G3" s="8" t="s">
        <v>8</v>
      </c>
      <c r="H3" s="42">
        <v>229</v>
      </c>
    </row>
    <row r="4" spans="1:11">
      <c r="A4">
        <f>_xlfn.XLOOKUP(B4,Rotineiros!B$1:B$5000,Rotineiros!A$1:A$5000)</f>
        <v>0</v>
      </c>
      <c r="B4" t="s">
        <v>13540</v>
      </c>
      <c r="C4" t="s">
        <v>785</v>
      </c>
      <c r="E4" s="3" t="str">
        <f>_xlfn.XLOOKUP(A4,'Badge Arqueiro'!A$1:A$170,'Badge Arqueiro'!B$1:B$170,"0")</f>
        <v>0</v>
      </c>
      <c r="F4" s="55" t="str">
        <f>_xlfn.XLOOKUP(A4,Comiters!A$1:A$999,Comiters!B$1:B$999,"0")</f>
        <v>0</v>
      </c>
      <c r="G4" s="4" t="s">
        <v>9</v>
      </c>
      <c r="H4" s="43">
        <v>188</v>
      </c>
      <c r="I4" s="44">
        <f>H4/$H$3</f>
        <v>0.82096069868995636</v>
      </c>
    </row>
    <row r="5" spans="1:11">
      <c r="A5">
        <f>_xlfn.XLOOKUP(B5,Rotineiros!B$1:B$5000,Rotineiros!A$1:A$5000)</f>
        <v>0</v>
      </c>
      <c r="B5" t="s">
        <v>13522</v>
      </c>
      <c r="C5" t="s">
        <v>47</v>
      </c>
      <c r="D5" t="s">
        <v>13523</v>
      </c>
      <c r="E5" s="3" t="str">
        <f>_xlfn.XLOOKUP(A5,'Badge Arqueiro'!A$1:A$170,'Badge Arqueiro'!B$1:B$170,"0")</f>
        <v>0</v>
      </c>
      <c r="F5" s="55" t="str">
        <f>_xlfn.XLOOKUP(A5,Comiters!A$1:A$999,Comiters!B$1:B$999,"0")</f>
        <v>0</v>
      </c>
      <c r="G5" s="10" t="s">
        <v>15</v>
      </c>
      <c r="H5" s="45">
        <v>30</v>
      </c>
      <c r="I5" s="44">
        <f t="shared" ref="I5:I21" si="0">H5/$H$3</f>
        <v>0.13100436681222707</v>
      </c>
    </row>
    <row r="6" spans="1:11">
      <c r="A6">
        <f>_xlfn.XLOOKUP(B6,Rotineiros!B$1:B$5000,Rotineiros!A$1:A$5000)</f>
        <v>0</v>
      </c>
      <c r="B6" t="s">
        <v>13517</v>
      </c>
      <c r="C6" t="s">
        <v>185</v>
      </c>
      <c r="E6" s="3" t="str">
        <f>_xlfn.XLOOKUP(A6,'Badge Arqueiro'!A$1:A$170,'Badge Arqueiro'!B$1:B$170,"0")</f>
        <v>0</v>
      </c>
      <c r="F6" s="55" t="str">
        <f>_xlfn.XLOOKUP(A6,Comiters!A$1:A$999,Comiters!B$1:B$999,"0")</f>
        <v>0</v>
      </c>
      <c r="G6" s="4" t="s">
        <v>20</v>
      </c>
      <c r="H6" s="43">
        <v>8</v>
      </c>
      <c r="I6" s="44">
        <f t="shared" si="0"/>
        <v>3.4934497816593885E-2</v>
      </c>
    </row>
    <row r="7" spans="1:11">
      <c r="A7">
        <f>_xlfn.XLOOKUP(B7,Rotineiros!B$1:B$5000,Rotineiros!A$1:A$5000)</f>
        <v>0</v>
      </c>
      <c r="B7" t="s">
        <v>13487</v>
      </c>
      <c r="C7" t="s">
        <v>1169</v>
      </c>
      <c r="E7" s="3" t="str">
        <f>_xlfn.XLOOKUP(A7,'Badge Arqueiro'!A$1:A$170,'Badge Arqueiro'!B$1:B$170,"0")</f>
        <v>0</v>
      </c>
      <c r="F7" s="55" t="str">
        <f>_xlfn.XLOOKUP(A7,Comiters!A$1:A$999,Comiters!B$1:B$999,"0")</f>
        <v>0</v>
      </c>
      <c r="G7" s="10" t="s">
        <v>25</v>
      </c>
      <c r="H7" s="45">
        <v>32</v>
      </c>
      <c r="I7" s="44">
        <f t="shared" si="0"/>
        <v>0.13973799126637554</v>
      </c>
    </row>
    <row r="8" spans="1:11">
      <c r="A8">
        <f>_xlfn.XLOOKUP(B8,Rotineiros!B$1:B$5000,Rotineiros!A$1:A$5000)</f>
        <v>0</v>
      </c>
      <c r="B8" t="s">
        <v>13547</v>
      </c>
      <c r="C8" t="s">
        <v>13548</v>
      </c>
      <c r="E8" s="3" t="str">
        <f>_xlfn.XLOOKUP(A8,'Badge Arqueiro'!A$1:A$170,'Badge Arqueiro'!B$1:B$170,"0")</f>
        <v>0</v>
      </c>
      <c r="F8" s="55" t="str">
        <f>_xlfn.XLOOKUP(A8,Comiters!A$1:A$999,Comiters!B$1:B$999,"0")</f>
        <v>0</v>
      </c>
      <c r="G8" s="4" t="s">
        <v>30</v>
      </c>
      <c r="H8" s="43">
        <v>24</v>
      </c>
      <c r="I8" s="44">
        <f t="shared" si="0"/>
        <v>0.10480349344978165</v>
      </c>
    </row>
    <row r="9" spans="1:11" ht="15.75" thickBot="1">
      <c r="A9" t="str">
        <f>_xlfn.XLOOKUP(B9,Rotineiros!B$1:B$5000,Rotineiros!A$1:A$5000)</f>
        <v>C1080083</v>
      </c>
      <c r="B9" t="s">
        <v>11363</v>
      </c>
      <c r="C9" t="s">
        <v>13539</v>
      </c>
      <c r="D9" t="s">
        <v>11454</v>
      </c>
      <c r="E9" s="3" t="str">
        <f>_xlfn.XLOOKUP(A9,'Badge Arqueiro'!A$1:A$170,'Badge Arqueiro'!B$1:B$170,"0")</f>
        <v>0</v>
      </c>
      <c r="F9" s="55" t="str">
        <f>_xlfn.XLOOKUP(A9,Comiters!A$1:A$999,Comiters!B$1:B$999,"0")</f>
        <v>0</v>
      </c>
      <c r="G9" s="12" t="s">
        <v>35</v>
      </c>
      <c r="H9" s="46">
        <v>8</v>
      </c>
      <c r="I9" s="44">
        <f t="shared" si="0"/>
        <v>3.4934497816593885E-2</v>
      </c>
    </row>
    <row r="10" spans="1:11" ht="15.75" thickBot="1">
      <c r="A10" t="str">
        <f>_xlfn.XLOOKUP(B10,Rotineiros!B$1:B$5000,Rotineiros!A$1:A$5000)</f>
        <v>C1314358</v>
      </c>
      <c r="B10" t="s">
        <v>13445</v>
      </c>
      <c r="C10" t="s">
        <v>115</v>
      </c>
      <c r="D10" t="s">
        <v>13446</v>
      </c>
      <c r="E10" s="3" t="str">
        <f>_xlfn.XLOOKUP(A10,'Badge Arqueiro'!A$1:A$170,'Badge Arqueiro'!B$1:B$170,"0")</f>
        <v>0</v>
      </c>
      <c r="F10" s="55" t="str">
        <f>_xlfn.XLOOKUP(A10,Comiters!A$1:A$999,Comiters!B$1:B$999,"0")</f>
        <v>0</v>
      </c>
      <c r="I10" s="44"/>
    </row>
    <row r="11" spans="1:11">
      <c r="A11" t="str">
        <f>_xlfn.XLOOKUP(B11,Rotineiros!B$1:B$5000,Rotineiros!A$1:A$5000)</f>
        <v>C1319593</v>
      </c>
      <c r="B11" t="s">
        <v>3228</v>
      </c>
      <c r="C11" t="s">
        <v>13518</v>
      </c>
      <c r="D11" t="s">
        <v>3229</v>
      </c>
      <c r="E11" s="3" t="str">
        <f>_xlfn.XLOOKUP(A11,'Badge Arqueiro'!A$1:A$170,'Badge Arqueiro'!B$1:B$170,"0")</f>
        <v>0</v>
      </c>
      <c r="F11" s="55" t="str">
        <f>_xlfn.XLOOKUP(A11,Comiters!A$1:A$999,Comiters!B$1:B$999,"0")</f>
        <v>0</v>
      </c>
      <c r="G11" s="8" t="s">
        <v>44</v>
      </c>
      <c r="H11" s="42">
        <v>167</v>
      </c>
      <c r="I11" s="44">
        <f t="shared" si="0"/>
        <v>0.72925764192139741</v>
      </c>
      <c r="K11" s="130">
        <f>SUM(I11:I12)</f>
        <v>0.84279475982532759</v>
      </c>
    </row>
    <row r="12" spans="1:11">
      <c r="A12" t="str">
        <f>_xlfn.XLOOKUP(B12,Rotineiros!B$1:B$5000,Rotineiros!A$1:A$5000)</f>
        <v>C1322806</v>
      </c>
      <c r="B12" t="s">
        <v>2731</v>
      </c>
      <c r="C12" t="s">
        <v>12450</v>
      </c>
      <c r="D12" t="s">
        <v>3877</v>
      </c>
      <c r="E12" s="3">
        <f>_xlfn.XLOOKUP(A12,'Badge Arqueiro'!A$1:A$170,'Badge Arqueiro'!B$1:B$170,"0")</f>
        <v>1</v>
      </c>
      <c r="F12" s="55">
        <f>_xlfn.XLOOKUP(A12,Comiters!A$1:A$999,Comiters!B$1:B$999,"0")</f>
        <v>1</v>
      </c>
      <c r="G12" s="4" t="s">
        <v>49</v>
      </c>
      <c r="H12" s="43">
        <v>26</v>
      </c>
      <c r="I12" s="44">
        <f t="shared" si="0"/>
        <v>0.11353711790393013</v>
      </c>
      <c r="K12" s="130"/>
    </row>
    <row r="13" spans="1:11">
      <c r="A13" t="str">
        <f>_xlfn.XLOOKUP(B13,Rotineiros!B$1:B$5000,Rotineiros!A$1:A$5000)</f>
        <v>C1323087</v>
      </c>
      <c r="B13" t="s">
        <v>1416</v>
      </c>
      <c r="C13" t="s">
        <v>1698</v>
      </c>
      <c r="D13" t="s">
        <v>1417</v>
      </c>
      <c r="E13" s="3" t="str">
        <f>_xlfn.XLOOKUP(A13,'Badge Arqueiro'!A$1:A$170,'Badge Arqueiro'!B$1:B$170,"0")</f>
        <v>0</v>
      </c>
      <c r="F13" s="55">
        <f>_xlfn.XLOOKUP(A13,Comiters!A$1:A$999,Comiters!B$1:B$999,"0")</f>
        <v>1</v>
      </c>
      <c r="G13" s="10" t="s">
        <v>54</v>
      </c>
      <c r="H13" s="45">
        <v>21</v>
      </c>
      <c r="I13" s="44">
        <f t="shared" si="0"/>
        <v>9.1703056768558958E-2</v>
      </c>
    </row>
    <row r="14" spans="1:11" ht="15.75" thickBot="1">
      <c r="A14" t="str">
        <f>_xlfn.XLOOKUP(B14,Rotineiros!B$1:B$5000,Rotineiros!A$1:A$5000)</f>
        <v>C1323536</v>
      </c>
      <c r="B14" t="s">
        <v>13065</v>
      </c>
      <c r="C14" t="s">
        <v>906</v>
      </c>
      <c r="D14" t="s">
        <v>13066</v>
      </c>
      <c r="E14" s="3" t="str">
        <f>_xlfn.XLOOKUP(A14,'Badge Arqueiro'!A$1:A$170,'Badge Arqueiro'!B$1:B$170,"0")</f>
        <v>0</v>
      </c>
      <c r="F14" s="55" t="str">
        <f>_xlfn.XLOOKUP(A14,Comiters!A$1:A$999,Comiters!B$1:B$999,"0")</f>
        <v>0</v>
      </c>
      <c r="G14" s="6" t="s">
        <v>59</v>
      </c>
      <c r="H14" s="47">
        <v>4</v>
      </c>
      <c r="I14" s="44">
        <f t="shared" si="0"/>
        <v>1.7467248908296942E-2</v>
      </c>
    </row>
    <row r="15" spans="1:11" ht="15.75" thickBot="1">
      <c r="A15" t="str">
        <f>_xlfn.XLOOKUP(B15,Rotineiros!B$1:B$5000,Rotineiros!A$1:A$5000)</f>
        <v>C1323555</v>
      </c>
      <c r="B15" t="s">
        <v>3997</v>
      </c>
      <c r="C15" t="s">
        <v>172</v>
      </c>
      <c r="D15" t="s">
        <v>4164</v>
      </c>
      <c r="E15" s="3" t="str">
        <f>_xlfn.XLOOKUP(A15,'Badge Arqueiro'!A$1:A$170,'Badge Arqueiro'!B$1:B$170,"0")</f>
        <v>0</v>
      </c>
      <c r="F15" s="55" t="str">
        <f>_xlfn.XLOOKUP(A15,Comiters!A$1:A$999,Comiters!B$1:B$999,"0")</f>
        <v>0</v>
      </c>
      <c r="I15" s="44"/>
    </row>
    <row r="16" spans="1:11">
      <c r="A16" t="str">
        <f>_xlfn.XLOOKUP(B16,Rotineiros!B$1:B$5000,Rotineiros!A$1:A$5000)</f>
        <v>C1324519</v>
      </c>
      <c r="B16" t="s">
        <v>11800</v>
      </c>
      <c r="C16" t="s">
        <v>153</v>
      </c>
      <c r="D16" t="s">
        <v>11879</v>
      </c>
      <c r="E16" s="3" t="str">
        <f>_xlfn.XLOOKUP(A16,'Badge Arqueiro'!A$1:A$170,'Badge Arqueiro'!B$1:B$170,"0")</f>
        <v>0</v>
      </c>
      <c r="F16" s="55" t="str">
        <f>_xlfn.XLOOKUP(A16,Comiters!A$1:A$999,Comiters!B$1:B$999,"0")</f>
        <v>0</v>
      </c>
      <c r="G16" s="8" t="s">
        <v>68</v>
      </c>
      <c r="H16" s="42">
        <v>155</v>
      </c>
      <c r="I16" s="44">
        <f t="shared" si="0"/>
        <v>0.67685589519650657</v>
      </c>
    </row>
    <row r="17" spans="1:13">
      <c r="A17" t="str">
        <f>_xlfn.XLOOKUP(B17,Rotineiros!B$1:B$5000,Rotineiros!A$1:A$5000)</f>
        <v>C1324521</v>
      </c>
      <c r="B17" t="s">
        <v>3377</v>
      </c>
      <c r="C17" t="s">
        <v>302</v>
      </c>
      <c r="D17" t="s">
        <v>3379</v>
      </c>
      <c r="E17" s="3" t="str">
        <f>_xlfn.XLOOKUP(A17,'Badge Arqueiro'!A$1:A$170,'Badge Arqueiro'!B$1:B$170,"0")</f>
        <v>0</v>
      </c>
      <c r="F17" s="55" t="str">
        <f>_xlfn.XLOOKUP(A17,Comiters!A$1:A$999,Comiters!B$1:B$999,"0")</f>
        <v>0</v>
      </c>
      <c r="G17" s="4" t="s">
        <v>9</v>
      </c>
      <c r="H17" s="43">
        <v>128</v>
      </c>
      <c r="I17" s="44">
        <f t="shared" si="0"/>
        <v>0.55895196506550215</v>
      </c>
    </row>
    <row r="18" spans="1:13">
      <c r="A18" t="str">
        <f>_xlfn.XLOOKUP(B18,Rotineiros!B$1:B$5000,Rotineiros!A$1:A$5000)</f>
        <v>C1324905</v>
      </c>
      <c r="B18" t="s">
        <v>32</v>
      </c>
      <c r="C18" t="s">
        <v>13506</v>
      </c>
      <c r="D18" t="s">
        <v>34</v>
      </c>
      <c r="E18" s="3">
        <f>_xlfn.XLOOKUP(A18,'Badge Arqueiro'!A$1:A$170,'Badge Arqueiro'!B$1:B$170,"0")</f>
        <v>1</v>
      </c>
      <c r="F18" s="55">
        <f>_xlfn.XLOOKUP(A18,Comiters!A$1:A$999,Comiters!B$1:B$999,"0")</f>
        <v>1</v>
      </c>
      <c r="G18" s="10" t="s">
        <v>15</v>
      </c>
      <c r="H18" s="56">
        <v>26</v>
      </c>
      <c r="I18" s="44">
        <f t="shared" si="0"/>
        <v>0.11353711790393013</v>
      </c>
    </row>
    <row r="19" spans="1:13">
      <c r="A19" t="str">
        <f>_xlfn.XLOOKUP(B19,Rotineiros!B$1:B$5000,Rotineiros!A$1:A$5000)</f>
        <v>C1324933</v>
      </c>
      <c r="B19" t="s">
        <v>11787</v>
      </c>
      <c r="C19" t="s">
        <v>66</v>
      </c>
      <c r="E19" s="3" t="str">
        <f>_xlfn.XLOOKUP(A19,'Badge Arqueiro'!A$1:A$170,'Badge Arqueiro'!B$1:B$170,"0")</f>
        <v>0</v>
      </c>
      <c r="F19" s="55" t="str">
        <f>_xlfn.XLOOKUP(A19,Comiters!A$1:A$999,Comiters!B$1:B$999,"0")</f>
        <v>0</v>
      </c>
      <c r="G19" s="4" t="s">
        <v>80</v>
      </c>
      <c r="H19" s="43">
        <v>74</v>
      </c>
      <c r="I19" s="44">
        <f t="shared" si="0"/>
        <v>0.32314410480349343</v>
      </c>
      <c r="K19" s="131" t="s">
        <v>13597</v>
      </c>
      <c r="L19" s="131"/>
      <c r="M19" s="131"/>
    </row>
    <row r="20" spans="1:13">
      <c r="A20" t="str">
        <f>_xlfn.XLOOKUP(B20,Rotineiros!B$1:B$5000,Rotineiros!A$1:A$5000)</f>
        <v>C1324970</v>
      </c>
      <c r="B20" t="s">
        <v>12905</v>
      </c>
      <c r="C20" t="s">
        <v>1475</v>
      </c>
      <c r="D20" t="s">
        <v>48</v>
      </c>
      <c r="E20" s="3" t="str">
        <f>_xlfn.XLOOKUP(A20,'Badge Arqueiro'!A$1:A$170,'Badge Arqueiro'!B$1:B$170,"0")</f>
        <v>0</v>
      </c>
      <c r="F20" s="55" t="str">
        <f>_xlfn.XLOOKUP(A20,Comiters!A$1:A$999,Comiters!B$1:B$999,"0")</f>
        <v>0</v>
      </c>
      <c r="G20" s="10" t="s">
        <v>85</v>
      </c>
      <c r="H20" s="45">
        <v>60</v>
      </c>
      <c r="I20" s="44">
        <f t="shared" si="0"/>
        <v>0.26200873362445415</v>
      </c>
    </row>
    <row r="21" spans="1:13" ht="15.75" thickBot="1">
      <c r="A21" t="str">
        <f>_xlfn.XLOOKUP(B21,Rotineiros!B$1:B$5000,Rotineiros!A$1:A$5000)</f>
        <v>C1325229</v>
      </c>
      <c r="B21" t="s">
        <v>12407</v>
      </c>
      <c r="C21" t="s">
        <v>1105</v>
      </c>
      <c r="D21" t="s">
        <v>12408</v>
      </c>
      <c r="E21" s="3" t="str">
        <f>_xlfn.XLOOKUP(A21,'Badge Arqueiro'!A$1:A$170,'Badge Arqueiro'!B$1:B$170,"0")</f>
        <v>0</v>
      </c>
      <c r="F21" s="55" t="str">
        <f>_xlfn.XLOOKUP(A21,Comiters!A$1:A$999,Comiters!B$1:B$999,"0")</f>
        <v>0</v>
      </c>
      <c r="G21" s="6" t="s">
        <v>15</v>
      </c>
      <c r="H21" s="47">
        <v>4</v>
      </c>
      <c r="I21" s="44">
        <f t="shared" si="0"/>
        <v>1.7467248908296942E-2</v>
      </c>
      <c r="K21" s="131"/>
      <c r="L21" s="131"/>
      <c r="M21" s="131"/>
    </row>
    <row r="22" spans="1:13">
      <c r="A22" t="str">
        <f>_xlfn.XLOOKUP(B22,Rotineiros!B$1:B$5000,Rotineiros!A$1:A$5000)</f>
        <v>C1325731</v>
      </c>
      <c r="B22" t="s">
        <v>7363</v>
      </c>
      <c r="C22" t="s">
        <v>11372</v>
      </c>
      <c r="D22" t="s">
        <v>11721</v>
      </c>
      <c r="E22" s="3" t="str">
        <f>_xlfn.XLOOKUP(A22,'Badge Arqueiro'!A$1:A$170,'Badge Arqueiro'!B$1:B$170,"0")</f>
        <v>0</v>
      </c>
      <c r="F22" s="55">
        <f>_xlfn.XLOOKUP(A22,Comiters!A$1:A$999,Comiters!B$1:B$999,"0")</f>
        <v>1</v>
      </c>
    </row>
    <row r="23" spans="1:13">
      <c r="A23" t="str">
        <f>_xlfn.XLOOKUP(B23,Rotineiros!B$1:B$5000,Rotineiros!A$1:A$5000)</f>
        <v>C1326000</v>
      </c>
      <c r="B23" t="s">
        <v>3989</v>
      </c>
      <c r="C23" t="s">
        <v>33</v>
      </c>
      <c r="D23" t="s">
        <v>4156</v>
      </c>
      <c r="E23" s="3" t="str">
        <f>_xlfn.XLOOKUP(A23,'Badge Arqueiro'!A$1:A$170,'Badge Arqueiro'!B$1:B$170,"0")</f>
        <v>0</v>
      </c>
      <c r="F23" s="55">
        <f>_xlfn.XLOOKUP(A23,Comiters!A$1:A$999,Comiters!B$1:B$999,"0")</f>
        <v>1</v>
      </c>
      <c r="H23"/>
    </row>
    <row r="24" spans="1:13">
      <c r="A24" t="str">
        <f>_xlfn.XLOOKUP(B24,Rotineiros!B$1:B$5000,Rotineiros!A$1:A$5000)</f>
        <v>C1326067</v>
      </c>
      <c r="B24" t="s">
        <v>1396</v>
      </c>
      <c r="C24" t="s">
        <v>47</v>
      </c>
      <c r="D24" t="s">
        <v>1398</v>
      </c>
      <c r="E24" s="3">
        <f>_xlfn.XLOOKUP(A24,'Badge Arqueiro'!A$1:A$170,'Badge Arqueiro'!B$1:B$170,"0")</f>
        <v>1</v>
      </c>
      <c r="F24" s="55" t="str">
        <f>_xlfn.XLOOKUP(A24,Comiters!A$1:A$999,Comiters!B$1:B$999,"0")</f>
        <v>0</v>
      </c>
      <c r="H24"/>
    </row>
    <row r="25" spans="1:13">
      <c r="A25" t="str">
        <f>_xlfn.XLOOKUP(B25,Rotineiros!B$1:B$5000,Rotineiros!A$1:A$5000)</f>
        <v>C1326970</v>
      </c>
      <c r="B25" t="s">
        <v>3796</v>
      </c>
      <c r="C25" t="s">
        <v>13519</v>
      </c>
      <c r="D25" t="s">
        <v>3899</v>
      </c>
      <c r="E25" s="3">
        <f>_xlfn.XLOOKUP(A25,'Badge Arqueiro'!A$1:A$170,'Badge Arqueiro'!B$1:B$170,"0")</f>
        <v>1</v>
      </c>
      <c r="F25" s="55">
        <f>_xlfn.XLOOKUP(A25,Comiters!A$1:A$999,Comiters!B$1:B$999,"0")</f>
        <v>1</v>
      </c>
      <c r="H25"/>
    </row>
    <row r="26" spans="1:13">
      <c r="A26" t="str">
        <f>_xlfn.XLOOKUP(B26,Rotineiros!B$1:B$5000,Rotineiros!A$1:A$5000)</f>
        <v>C1327216</v>
      </c>
      <c r="B26" t="s">
        <v>11106</v>
      </c>
      <c r="C26" t="s">
        <v>42</v>
      </c>
      <c r="D26" t="s">
        <v>4433</v>
      </c>
      <c r="E26" s="3">
        <f>_xlfn.XLOOKUP(A26,'Badge Arqueiro'!A$1:A$170,'Badge Arqueiro'!B$1:B$170,"0")</f>
        <v>1</v>
      </c>
      <c r="F26" s="55" t="str">
        <f>_xlfn.XLOOKUP(A26,Comiters!A$1:A$999,Comiters!B$1:B$999,"0")</f>
        <v>0</v>
      </c>
      <c r="H26"/>
    </row>
    <row r="27" spans="1:13">
      <c r="A27" t="str">
        <f>_xlfn.XLOOKUP(B27,Rotineiros!B$1:B$5000,Rotineiros!A$1:A$5000)</f>
        <v>C1328337</v>
      </c>
      <c r="B27" t="s">
        <v>12014</v>
      </c>
      <c r="C27" t="s">
        <v>164</v>
      </c>
      <c r="D27" t="s">
        <v>12015</v>
      </c>
      <c r="E27" s="3" t="str">
        <f>_xlfn.XLOOKUP(A27,'Badge Arqueiro'!A$1:A$170,'Badge Arqueiro'!B$1:B$170,"0")</f>
        <v>0</v>
      </c>
      <c r="F27" s="55">
        <f>_xlfn.XLOOKUP(A27,Comiters!A$1:A$999,Comiters!B$1:B$999,"0")</f>
        <v>1</v>
      </c>
      <c r="H27"/>
    </row>
    <row r="28" spans="1:13">
      <c r="A28" t="str">
        <f>_xlfn.XLOOKUP(B28,Rotineiros!B$1:B$5000,Rotineiros!A$1:A$5000)</f>
        <v>C1328654</v>
      </c>
      <c r="B28" t="s">
        <v>11804</v>
      </c>
      <c r="C28" t="s">
        <v>7272</v>
      </c>
      <c r="D28" t="s">
        <v>11883</v>
      </c>
      <c r="E28" s="3" t="str">
        <f>_xlfn.XLOOKUP(A28,'Badge Arqueiro'!A$1:A$170,'Badge Arqueiro'!B$1:B$170,"0")</f>
        <v>0</v>
      </c>
      <c r="F28" s="55" t="str">
        <f>_xlfn.XLOOKUP(A28,Comiters!A$1:A$999,Comiters!B$1:B$999,"0")</f>
        <v>0</v>
      </c>
      <c r="H28"/>
    </row>
    <row r="29" spans="1:13">
      <c r="A29" t="str">
        <f>_xlfn.XLOOKUP(B29,Rotineiros!B$1:B$5000,Rotineiros!A$1:A$5000)</f>
        <v>C1328679</v>
      </c>
      <c r="B29" t="s">
        <v>11618</v>
      </c>
      <c r="C29" t="s">
        <v>11370</v>
      </c>
      <c r="D29" t="s">
        <v>11694</v>
      </c>
      <c r="E29" s="3" t="str">
        <f>_xlfn.XLOOKUP(A29,'Badge Arqueiro'!A$1:A$170,'Badge Arqueiro'!B$1:B$170,"0")</f>
        <v>0</v>
      </c>
      <c r="F29" s="55" t="str">
        <f>_xlfn.XLOOKUP(A29,Comiters!A$1:A$999,Comiters!B$1:B$999,"0")</f>
        <v>0</v>
      </c>
      <c r="H29"/>
    </row>
    <row r="30" spans="1:13">
      <c r="A30" t="str">
        <f>_xlfn.XLOOKUP(B30,Rotineiros!B$1:B$5000,Rotineiros!A$1:A$5000)</f>
        <v>C1328740</v>
      </c>
      <c r="B30" t="s">
        <v>13411</v>
      </c>
      <c r="C30" t="s">
        <v>11370</v>
      </c>
      <c r="D30" t="s">
        <v>13412</v>
      </c>
      <c r="E30" s="3" t="str">
        <f>_xlfn.XLOOKUP(A30,'Badge Arqueiro'!A$1:A$170,'Badge Arqueiro'!B$1:B$170,"0")</f>
        <v>0</v>
      </c>
      <c r="F30" s="55" t="str">
        <f>_xlfn.XLOOKUP(A30,Comiters!A$1:A$999,Comiters!B$1:B$999,"0")</f>
        <v>0</v>
      </c>
      <c r="H30"/>
    </row>
    <row r="31" spans="1:13">
      <c r="A31" t="str">
        <f>_xlfn.XLOOKUP(B31,Rotineiros!B$1:B$5000,Rotineiros!A$1:A$5000)</f>
        <v>C1329263</v>
      </c>
      <c r="B31" t="s">
        <v>12721</v>
      </c>
      <c r="C31" t="s">
        <v>1172</v>
      </c>
      <c r="D31" t="s">
        <v>12722</v>
      </c>
      <c r="E31" s="3" t="str">
        <f>_xlfn.XLOOKUP(A31,'Badge Arqueiro'!A$1:A$170,'Badge Arqueiro'!B$1:B$170,"0")</f>
        <v>0</v>
      </c>
      <c r="F31" s="55" t="str">
        <f>_xlfn.XLOOKUP(A31,Comiters!A$1:A$999,Comiters!B$1:B$999,"0")</f>
        <v>0</v>
      </c>
      <c r="H31"/>
    </row>
    <row r="32" spans="1:13">
      <c r="A32" t="str">
        <f>_xlfn.XLOOKUP(B32,Rotineiros!B$1:B$5000,Rotineiros!A$1:A$5000)</f>
        <v>C1329424</v>
      </c>
      <c r="B32" t="s">
        <v>13512</v>
      </c>
      <c r="C32" t="s">
        <v>337</v>
      </c>
      <c r="D32" t="s">
        <v>13513</v>
      </c>
      <c r="E32" s="3" t="str">
        <f>_xlfn.XLOOKUP(A32,'Badge Arqueiro'!A$1:A$170,'Badge Arqueiro'!B$1:B$170,"0")</f>
        <v>0</v>
      </c>
      <c r="F32" s="55" t="str">
        <f>_xlfn.XLOOKUP(A32,Comiters!A$1:A$999,Comiters!B$1:B$999,"0")</f>
        <v>0</v>
      </c>
      <c r="H32"/>
    </row>
    <row r="33" spans="1:8">
      <c r="A33" t="str">
        <f>_xlfn.XLOOKUP(B33,Rotineiros!B$1:B$5000,Rotineiros!A$1:A$5000)</f>
        <v>C1329489</v>
      </c>
      <c r="B33" t="s">
        <v>12724</v>
      </c>
      <c r="C33" t="s">
        <v>1172</v>
      </c>
      <c r="D33" t="s">
        <v>12725</v>
      </c>
      <c r="E33" s="3" t="str">
        <f>_xlfn.XLOOKUP(A33,'Badge Arqueiro'!A$1:A$170,'Badge Arqueiro'!B$1:B$170,"0")</f>
        <v>0</v>
      </c>
      <c r="F33" s="55">
        <f>_xlfn.XLOOKUP(A33,Comiters!A$1:A$999,Comiters!B$1:B$999,"0")</f>
        <v>1</v>
      </c>
      <c r="H33"/>
    </row>
    <row r="34" spans="1:8">
      <c r="A34" t="str">
        <f>_xlfn.XLOOKUP(B34,Rotineiros!B$1:B$5000,Rotineiros!A$1:A$5000)</f>
        <v>C1329996</v>
      </c>
      <c r="B34" t="s">
        <v>13434</v>
      </c>
      <c r="C34" t="s">
        <v>7271</v>
      </c>
      <c r="D34" t="s">
        <v>13435</v>
      </c>
      <c r="E34" s="3" t="str">
        <f>_xlfn.XLOOKUP(A34,'Badge Arqueiro'!A$1:A$170,'Badge Arqueiro'!B$1:B$170,"0")</f>
        <v>0</v>
      </c>
      <c r="F34" s="55" t="str">
        <f>_xlfn.XLOOKUP(A34,Comiters!A$1:A$999,Comiters!B$1:B$999,"0")</f>
        <v>0</v>
      </c>
      <c r="H34"/>
    </row>
    <row r="35" spans="1:8">
      <c r="A35" t="str">
        <f>_xlfn.XLOOKUP(B35,Rotineiros!B$1:B$5000,Rotineiros!A$1:A$5000)</f>
        <v>CASSI</v>
      </c>
      <c r="B35" t="s">
        <v>13543</v>
      </c>
      <c r="C35" t="s">
        <v>115</v>
      </c>
      <c r="D35" t="s">
        <v>13544</v>
      </c>
      <c r="E35" s="3" t="str">
        <f>_xlfn.XLOOKUP(A35,'Badge Arqueiro'!A$1:A$170,'Badge Arqueiro'!B$1:B$170,"0")</f>
        <v>0</v>
      </c>
      <c r="F35" s="55" t="str">
        <f>_xlfn.XLOOKUP(A35,Comiters!A$1:A$999,Comiters!B$1:B$999,"0")</f>
        <v>0</v>
      </c>
      <c r="H35"/>
    </row>
    <row r="36" spans="1:8">
      <c r="A36" t="str">
        <f>_xlfn.XLOOKUP(B36,Rotineiros!B$1:B$5000,Rotineiros!A$1:A$5000)</f>
        <v>CASSI</v>
      </c>
      <c r="B36" t="s">
        <v>13541</v>
      </c>
      <c r="C36" t="s">
        <v>785</v>
      </c>
      <c r="D36" t="s">
        <v>13542</v>
      </c>
      <c r="E36" s="3" t="str">
        <f>_xlfn.XLOOKUP(A36,'Badge Arqueiro'!A$1:A$170,'Badge Arqueiro'!B$1:B$170,"0")</f>
        <v>0</v>
      </c>
      <c r="F36" s="55" t="str">
        <f>_xlfn.XLOOKUP(A36,Comiters!A$1:A$999,Comiters!B$1:B$999,"0")</f>
        <v>0</v>
      </c>
      <c r="H36"/>
    </row>
    <row r="37" spans="1:8">
      <c r="A37" t="str">
        <f>_xlfn.XLOOKUP(B37,Rotineiros!B$1:B$5000,Rotineiros!A$1:A$5000)</f>
        <v>CASSI</v>
      </c>
      <c r="B37" t="s">
        <v>12326</v>
      </c>
      <c r="C37" t="s">
        <v>866</v>
      </c>
      <c r="D37" t="s">
        <v>12327</v>
      </c>
      <c r="E37" s="3" t="str">
        <f>_xlfn.XLOOKUP(A37,'Badge Arqueiro'!A$1:A$170,'Badge Arqueiro'!B$1:B$170,"0")</f>
        <v>0</v>
      </c>
      <c r="F37" s="55" t="str">
        <f>_xlfn.XLOOKUP(A37,Comiters!A$1:A$999,Comiters!B$1:B$999,"0")</f>
        <v>0</v>
      </c>
      <c r="H37"/>
    </row>
    <row r="38" spans="1:8">
      <c r="A38" t="str">
        <f>_xlfn.XLOOKUP(B38,Rotineiros!B$1:B$5000,Rotineiros!A$1:A$5000)</f>
        <v>DICRE/F7540109</v>
      </c>
      <c r="B38" t="s">
        <v>13455</v>
      </c>
      <c r="C38" t="s">
        <v>1218</v>
      </c>
      <c r="D38" t="s">
        <v>13456</v>
      </c>
      <c r="E38" s="3" t="str">
        <f>_xlfn.XLOOKUP(A38,'Badge Arqueiro'!A$1:A$170,'Badge Arqueiro'!B$1:B$170,"0")</f>
        <v>0</v>
      </c>
      <c r="F38" s="55" t="str">
        <f>_xlfn.XLOOKUP(A38,Comiters!A$1:A$999,Comiters!B$1:B$999,"0")</f>
        <v>0</v>
      </c>
      <c r="H38"/>
    </row>
    <row r="39" spans="1:8">
      <c r="A39" t="str">
        <f>_xlfn.XLOOKUP(B39,Rotineiros!B$1:B$5000,Rotineiros!A$1:A$5000)</f>
        <v>F0125975</v>
      </c>
      <c r="B39" t="s">
        <v>13472</v>
      </c>
      <c r="C39" t="s">
        <v>1169</v>
      </c>
      <c r="D39" t="s">
        <v>13473</v>
      </c>
      <c r="E39" s="3" t="str">
        <f>_xlfn.XLOOKUP(A39,'Badge Arqueiro'!A$1:A$170,'Badge Arqueiro'!B$1:B$170,"0")</f>
        <v>0</v>
      </c>
      <c r="F39" s="55" t="str">
        <f>_xlfn.XLOOKUP(A39,Comiters!A$1:A$999,Comiters!B$1:B$999,"0")</f>
        <v>0</v>
      </c>
      <c r="H39"/>
    </row>
    <row r="40" spans="1:8">
      <c r="A40" t="str">
        <f>_xlfn.XLOOKUP(B40,Rotineiros!B$1:B$5000,Rotineiros!A$1:A$5000)</f>
        <v>F0171084</v>
      </c>
      <c r="B40" t="s">
        <v>3784</v>
      </c>
      <c r="C40" t="s">
        <v>4106</v>
      </c>
      <c r="D40" t="s">
        <v>3887</v>
      </c>
      <c r="E40" s="3" t="str">
        <f>_xlfn.XLOOKUP(A40,'Badge Arqueiro'!A$1:A$170,'Badge Arqueiro'!B$1:B$170,"0")</f>
        <v>0</v>
      </c>
      <c r="F40" s="55">
        <f>_xlfn.XLOOKUP(A40,Comiters!A$1:A$999,Comiters!B$1:B$999,"0")</f>
        <v>1</v>
      </c>
      <c r="H40"/>
    </row>
    <row r="41" spans="1:8">
      <c r="A41" t="str">
        <f>_xlfn.XLOOKUP(B41,Rotineiros!B$1:B$5000,Rotineiros!A$1:A$5000)</f>
        <v>F0171511</v>
      </c>
      <c r="B41" t="s">
        <v>2048</v>
      </c>
      <c r="C41" t="s">
        <v>1475</v>
      </c>
      <c r="D41" t="s">
        <v>2049</v>
      </c>
      <c r="E41" s="3" t="str">
        <f>_xlfn.XLOOKUP(A41,'Badge Arqueiro'!A$1:A$170,'Badge Arqueiro'!B$1:B$170,"0")</f>
        <v>0</v>
      </c>
      <c r="F41" s="55" t="str">
        <f>_xlfn.XLOOKUP(A41,Comiters!A$1:A$999,Comiters!B$1:B$999,"0")</f>
        <v>0</v>
      </c>
      <c r="H41"/>
    </row>
    <row r="42" spans="1:8">
      <c r="A42" t="str">
        <f>_xlfn.XLOOKUP(B42,Rotineiros!B$1:B$5000,Rotineiros!A$1:A$5000)</f>
        <v>F0171524</v>
      </c>
      <c r="B42" t="s">
        <v>11812</v>
      </c>
      <c r="C42" t="s">
        <v>149</v>
      </c>
      <c r="D42" t="s">
        <v>11890</v>
      </c>
      <c r="E42" s="3" t="str">
        <f>_xlfn.XLOOKUP(A42,'Badge Arqueiro'!A$1:A$170,'Badge Arqueiro'!B$1:B$170,"0")</f>
        <v>0</v>
      </c>
      <c r="F42" s="55" t="str">
        <f>_xlfn.XLOOKUP(A42,Comiters!A$1:A$999,Comiters!B$1:B$999,"0")</f>
        <v>0</v>
      </c>
      <c r="H42"/>
    </row>
    <row r="43" spans="1:8">
      <c r="A43" t="str">
        <f>_xlfn.XLOOKUP(B43,Rotineiros!B$1:B$5000,Rotineiros!A$1:A$5000)</f>
        <v>F0411579</v>
      </c>
      <c r="B43" t="s">
        <v>2978</v>
      </c>
      <c r="C43" t="s">
        <v>3819</v>
      </c>
      <c r="D43" t="s">
        <v>3106</v>
      </c>
      <c r="E43" s="3" t="str">
        <f>_xlfn.XLOOKUP(A43,'Badge Arqueiro'!A$1:A$170,'Badge Arqueiro'!B$1:B$170,"0")</f>
        <v>0</v>
      </c>
      <c r="F43" s="55" t="str">
        <f>_xlfn.XLOOKUP(A43,Comiters!A$1:A$999,Comiters!B$1:B$999,"0")</f>
        <v>0</v>
      </c>
      <c r="H43"/>
    </row>
    <row r="44" spans="1:8">
      <c r="A44" t="str">
        <f>_xlfn.XLOOKUP(B44,Rotineiros!B$1:B$5000,Rotineiros!A$1:A$5000)</f>
        <v>F0427557</v>
      </c>
      <c r="B44" t="s">
        <v>2753</v>
      </c>
      <c r="C44" t="s">
        <v>869</v>
      </c>
      <c r="D44" t="s">
        <v>12833</v>
      </c>
      <c r="E44" s="3" t="str">
        <f>_xlfn.XLOOKUP(A44,'Badge Arqueiro'!A$1:A$170,'Badge Arqueiro'!B$1:B$170,"0")</f>
        <v>0</v>
      </c>
      <c r="F44" s="55" t="str">
        <f>_xlfn.XLOOKUP(A44,Comiters!A$1:A$999,Comiters!B$1:B$999,"0")</f>
        <v>0</v>
      </c>
      <c r="H44"/>
    </row>
    <row r="45" spans="1:8">
      <c r="A45" t="str">
        <f>_xlfn.XLOOKUP(B45,Rotineiros!B$1:B$5000,Rotineiros!A$1:A$5000)</f>
        <v>F0434149</v>
      </c>
      <c r="B45" t="s">
        <v>841</v>
      </c>
      <c r="C45" t="s">
        <v>11676</v>
      </c>
      <c r="D45" t="s">
        <v>843</v>
      </c>
      <c r="E45" s="3" t="str">
        <f>_xlfn.XLOOKUP(A45,'Badge Arqueiro'!A$1:A$170,'Badge Arqueiro'!B$1:B$170,"0")</f>
        <v>0</v>
      </c>
      <c r="F45" s="55" t="str">
        <f>_xlfn.XLOOKUP(A45,Comiters!A$1:A$999,Comiters!B$1:B$999,"0")</f>
        <v>0</v>
      </c>
      <c r="H45"/>
    </row>
    <row r="46" spans="1:8">
      <c r="A46" t="str">
        <f>_xlfn.XLOOKUP(B46,Rotineiros!B$1:B$5000,Rotineiros!A$1:A$5000)</f>
        <v>F0435866</v>
      </c>
      <c r="B46" t="s">
        <v>845</v>
      </c>
      <c r="C46" t="s">
        <v>11372</v>
      </c>
      <c r="D46" t="s">
        <v>847</v>
      </c>
      <c r="E46" s="3" t="str">
        <f>_xlfn.XLOOKUP(A46,'Badge Arqueiro'!A$1:A$170,'Badge Arqueiro'!B$1:B$170,"0")</f>
        <v>0</v>
      </c>
      <c r="F46" s="55" t="str">
        <f>_xlfn.XLOOKUP(A46,Comiters!A$1:A$999,Comiters!B$1:B$999,"0")</f>
        <v>0</v>
      </c>
      <c r="H46"/>
    </row>
    <row r="47" spans="1:8">
      <c r="A47" t="str">
        <f>_xlfn.XLOOKUP(B47,Rotineiros!B$1:B$5000,Rotineiros!A$1:A$5000)</f>
        <v>F0500032</v>
      </c>
      <c r="B47" t="s">
        <v>13458</v>
      </c>
      <c r="C47" t="s">
        <v>57</v>
      </c>
      <c r="D47" t="s">
        <v>13459</v>
      </c>
      <c r="E47" s="3" t="str">
        <f>_xlfn.XLOOKUP(A47,'Badge Arqueiro'!A$1:A$170,'Badge Arqueiro'!B$1:B$170,"0")</f>
        <v>0</v>
      </c>
      <c r="F47" s="55" t="str">
        <f>_xlfn.XLOOKUP(A47,Comiters!A$1:A$999,Comiters!B$1:B$999,"0")</f>
        <v>0</v>
      </c>
      <c r="H47"/>
    </row>
    <row r="48" spans="1:8">
      <c r="A48" t="str">
        <f>_xlfn.XLOOKUP(B48,Rotineiros!B$1:B$5000,Rotineiros!A$1:A$5000)</f>
        <v>F0616299</v>
      </c>
      <c r="B48" t="s">
        <v>132</v>
      </c>
      <c r="C48" t="s">
        <v>341</v>
      </c>
      <c r="D48" t="s">
        <v>133</v>
      </c>
      <c r="E48" s="3" t="str">
        <f>_xlfn.XLOOKUP(A48,'Badge Arqueiro'!A$1:A$170,'Badge Arqueiro'!B$1:B$170,"0")</f>
        <v>0</v>
      </c>
      <c r="F48" s="55" t="str">
        <f>_xlfn.XLOOKUP(A48,Comiters!A$1:A$999,Comiters!B$1:B$999,"0")</f>
        <v>0</v>
      </c>
      <c r="H48"/>
    </row>
    <row r="49" spans="1:8">
      <c r="A49" t="str">
        <f>_xlfn.XLOOKUP(B49,Rotineiros!B$1:B$5000,Rotineiros!A$1:A$5000)</f>
        <v>F0721239</v>
      </c>
      <c r="B49" t="s">
        <v>13497</v>
      </c>
      <c r="C49" t="s">
        <v>869</v>
      </c>
      <c r="D49" t="s">
        <v>13498</v>
      </c>
      <c r="E49" s="3" t="str">
        <f>_xlfn.XLOOKUP(A49,'Badge Arqueiro'!A$1:A$170,'Badge Arqueiro'!B$1:B$170,"0")</f>
        <v>0</v>
      </c>
      <c r="F49" s="55" t="str">
        <f>_xlfn.XLOOKUP(A49,Comiters!A$1:A$999,Comiters!B$1:B$999,"0")</f>
        <v>0</v>
      </c>
      <c r="H49"/>
    </row>
    <row r="50" spans="1:8">
      <c r="A50" t="str">
        <f>_xlfn.XLOOKUP(B50,Rotineiros!B$1:B$5000,Rotineiros!A$1:A$5000)</f>
        <v>F0733926</v>
      </c>
      <c r="B50" t="s">
        <v>12886</v>
      </c>
      <c r="C50" t="s">
        <v>13538</v>
      </c>
      <c r="D50" t="s">
        <v>12888</v>
      </c>
      <c r="E50" s="3" t="str">
        <f>_xlfn.XLOOKUP(A50,'Badge Arqueiro'!A$1:A$170,'Badge Arqueiro'!B$1:B$170,"0")</f>
        <v>0</v>
      </c>
      <c r="F50" s="55" t="str">
        <f>_xlfn.XLOOKUP(A50,Comiters!A$1:A$999,Comiters!B$1:B$999,"0")</f>
        <v>0</v>
      </c>
      <c r="H50"/>
    </row>
    <row r="51" spans="1:8">
      <c r="A51" t="str">
        <f>_xlfn.XLOOKUP(B51,Rotineiros!B$1:B$5000,Rotineiros!A$1:A$5000)</f>
        <v>F0733933</v>
      </c>
      <c r="B51" t="s">
        <v>13501</v>
      </c>
      <c r="C51" t="s">
        <v>33</v>
      </c>
      <c r="D51" t="s">
        <v>13502</v>
      </c>
      <c r="E51" s="3" t="str">
        <f>_xlfn.XLOOKUP(A51,'Badge Arqueiro'!A$1:A$170,'Badge Arqueiro'!B$1:B$170,"0")</f>
        <v>0</v>
      </c>
      <c r="F51" s="55" t="str">
        <f>_xlfn.XLOOKUP(A51,Comiters!A$1:A$999,Comiters!B$1:B$999,"0")</f>
        <v>0</v>
      </c>
      <c r="H51"/>
    </row>
    <row r="52" spans="1:8">
      <c r="A52" t="str">
        <f>_xlfn.XLOOKUP(B52,Rotineiros!B$1:B$5000,Rotineiros!A$1:A$5000)</f>
        <v>F0777249</v>
      </c>
      <c r="B52" t="s">
        <v>141</v>
      </c>
      <c r="C52" t="s">
        <v>172</v>
      </c>
      <c r="D52" t="s">
        <v>142</v>
      </c>
      <c r="E52" s="3" t="str">
        <f>_xlfn.XLOOKUP(A52,'Badge Arqueiro'!A$1:A$170,'Badge Arqueiro'!B$1:B$170,"0")</f>
        <v>0</v>
      </c>
      <c r="F52" s="55" t="str">
        <f>_xlfn.XLOOKUP(A52,Comiters!A$1:A$999,Comiters!B$1:B$999,"0")</f>
        <v>0</v>
      </c>
      <c r="H52"/>
    </row>
    <row r="53" spans="1:8">
      <c r="A53" t="str">
        <f>_xlfn.XLOOKUP(B53,Rotineiros!B$1:B$5000,Rotineiros!A$1:A$5000)</f>
        <v>F0899009</v>
      </c>
      <c r="B53" t="s">
        <v>13468</v>
      </c>
      <c r="C53" t="s">
        <v>1172</v>
      </c>
      <c r="D53" t="s">
        <v>13469</v>
      </c>
      <c r="E53" s="3" t="str">
        <f>_xlfn.XLOOKUP(A53,'Badge Arqueiro'!A$1:A$170,'Badge Arqueiro'!B$1:B$170,"0")</f>
        <v>0</v>
      </c>
      <c r="F53" s="55" t="str">
        <f>_xlfn.XLOOKUP(A53,Comiters!A$1:A$999,Comiters!B$1:B$999,"0")</f>
        <v>0</v>
      </c>
      <c r="H53"/>
    </row>
    <row r="54" spans="1:8">
      <c r="A54" t="str">
        <f>_xlfn.XLOOKUP(B54,Rotineiros!B$1:B$5000,Rotineiros!A$1:A$5000)</f>
        <v>F1200199</v>
      </c>
      <c r="B54" t="s">
        <v>144</v>
      </c>
      <c r="C54" t="s">
        <v>12398</v>
      </c>
      <c r="D54" t="s">
        <v>146</v>
      </c>
      <c r="E54" s="3" t="str">
        <f>_xlfn.XLOOKUP(A54,'Badge Arqueiro'!A$1:A$170,'Badge Arqueiro'!B$1:B$170,"0")</f>
        <v>0</v>
      </c>
      <c r="F54" s="55" t="str">
        <f>_xlfn.XLOOKUP(A54,Comiters!A$1:A$999,Comiters!B$1:B$999,"0")</f>
        <v>0</v>
      </c>
      <c r="H54"/>
    </row>
    <row r="55" spans="1:8">
      <c r="A55" t="str">
        <f>_xlfn.XLOOKUP(B55,Rotineiros!B$1:B$5000,Rotineiros!A$1:A$5000)</f>
        <v>F1647479</v>
      </c>
      <c r="B55" t="s">
        <v>2039</v>
      </c>
      <c r="C55" t="s">
        <v>337</v>
      </c>
      <c r="D55" t="s">
        <v>2040</v>
      </c>
      <c r="E55" s="3" t="str">
        <f>_xlfn.XLOOKUP(A55,'Badge Arqueiro'!A$1:A$170,'Badge Arqueiro'!B$1:B$170,"0")</f>
        <v>0</v>
      </c>
      <c r="F55" s="55" t="str">
        <f>_xlfn.XLOOKUP(A55,Comiters!A$1:A$999,Comiters!B$1:B$999,"0")</f>
        <v>0</v>
      </c>
      <c r="H55"/>
    </row>
    <row r="56" spans="1:8">
      <c r="A56" t="str">
        <f>_xlfn.XLOOKUP(B56,Rotineiros!B$1:B$5000,Rotineiros!A$1:A$5000)</f>
        <v>F1682495</v>
      </c>
      <c r="B56" t="s">
        <v>11095</v>
      </c>
      <c r="C56" t="s">
        <v>99</v>
      </c>
      <c r="D56" t="s">
        <v>11161</v>
      </c>
      <c r="E56" s="3" t="str">
        <f>_xlfn.XLOOKUP(A56,'Badge Arqueiro'!A$1:A$170,'Badge Arqueiro'!B$1:B$170,"0")</f>
        <v>0</v>
      </c>
      <c r="F56" s="55" t="str">
        <f>_xlfn.XLOOKUP(A56,Comiters!A$1:A$999,Comiters!B$1:B$999,"0")</f>
        <v>0</v>
      </c>
      <c r="H56"/>
    </row>
    <row r="57" spans="1:8">
      <c r="A57" t="str">
        <f>_xlfn.XLOOKUP(B57,Rotineiros!B$1:B$5000,Rotineiros!A$1:A$5000)</f>
        <v>F1694536</v>
      </c>
      <c r="B57" t="s">
        <v>13551</v>
      </c>
      <c r="C57" t="s">
        <v>38</v>
      </c>
      <c r="D57" t="s">
        <v>13552</v>
      </c>
      <c r="E57" s="3" t="str">
        <f>_xlfn.XLOOKUP(A57,'Badge Arqueiro'!A$1:A$170,'Badge Arqueiro'!B$1:B$170,"0")</f>
        <v>0</v>
      </c>
      <c r="F57" s="55" t="str">
        <f>_xlfn.XLOOKUP(A57,Comiters!A$1:A$999,Comiters!B$1:B$999,"0")</f>
        <v>0</v>
      </c>
      <c r="H57"/>
    </row>
    <row r="58" spans="1:8">
      <c r="A58" t="str">
        <f>_xlfn.XLOOKUP(B58,Rotineiros!B$1:B$5000,Rotineiros!A$1:A$5000)</f>
        <v>F1806303</v>
      </c>
      <c r="B58" t="s">
        <v>11771</v>
      </c>
      <c r="C58" t="s">
        <v>13477</v>
      </c>
      <c r="D58" t="s">
        <v>11855</v>
      </c>
      <c r="E58" s="3" t="str">
        <f>_xlfn.XLOOKUP(A58,'Badge Arqueiro'!A$1:A$170,'Badge Arqueiro'!B$1:B$170,"0")</f>
        <v>0</v>
      </c>
      <c r="F58" s="55" t="str">
        <f>_xlfn.XLOOKUP(A58,Comiters!A$1:A$999,Comiters!B$1:B$999,"0")</f>
        <v>0</v>
      </c>
      <c r="H58"/>
    </row>
    <row r="59" spans="1:8">
      <c r="A59" t="str">
        <f>_xlfn.XLOOKUP(B59,Rotineiros!B$1:B$5000,Rotineiros!A$1:A$5000)</f>
        <v>F1831403</v>
      </c>
      <c r="B59" t="s">
        <v>3999</v>
      </c>
      <c r="C59" t="s">
        <v>13494</v>
      </c>
      <c r="D59" t="s">
        <v>4168</v>
      </c>
      <c r="E59" s="3" t="str">
        <f>_xlfn.XLOOKUP(A59,'Badge Arqueiro'!A$1:A$170,'Badge Arqueiro'!B$1:B$170,"0")</f>
        <v>0</v>
      </c>
      <c r="F59" s="55" t="str">
        <f>_xlfn.XLOOKUP(A59,Comiters!A$1:A$999,Comiters!B$1:B$999,"0")</f>
        <v>0</v>
      </c>
      <c r="H59"/>
    </row>
    <row r="60" spans="1:8">
      <c r="A60" t="str">
        <f>_xlfn.XLOOKUP(B60,Rotineiros!B$1:B$5000,Rotineiros!A$1:A$5000)</f>
        <v>F1835546</v>
      </c>
      <c r="B60" t="s">
        <v>159</v>
      </c>
      <c r="C60" t="s">
        <v>876</v>
      </c>
      <c r="D60" t="s">
        <v>161</v>
      </c>
      <c r="E60" s="3" t="str">
        <f>_xlfn.XLOOKUP(A60,'Badge Arqueiro'!A$1:A$170,'Badge Arqueiro'!B$1:B$170,"0")</f>
        <v>0</v>
      </c>
      <c r="F60" s="55" t="str">
        <f>_xlfn.XLOOKUP(A60,Comiters!A$1:A$999,Comiters!B$1:B$999,"0")</f>
        <v>0</v>
      </c>
      <c r="H60"/>
    </row>
    <row r="61" spans="1:8">
      <c r="A61" t="str">
        <f>_xlfn.XLOOKUP(B61,Rotineiros!B$1:B$5000,Rotineiros!A$1:A$5000)</f>
        <v>F1984898</v>
      </c>
      <c r="B61" t="s">
        <v>13108</v>
      </c>
      <c r="C61" t="s">
        <v>2442</v>
      </c>
      <c r="D61" t="s">
        <v>13109</v>
      </c>
      <c r="E61" s="3" t="str">
        <f>_xlfn.XLOOKUP(A61,'Badge Arqueiro'!A$1:A$170,'Badge Arqueiro'!B$1:B$170,"0")</f>
        <v>0</v>
      </c>
      <c r="F61" s="55" t="str">
        <f>_xlfn.XLOOKUP(A61,Comiters!A$1:A$999,Comiters!B$1:B$999,"0")</f>
        <v>0</v>
      </c>
      <c r="H61"/>
    </row>
    <row r="62" spans="1:8">
      <c r="A62" t="str">
        <f>_xlfn.XLOOKUP(B62,Rotineiros!B$1:B$5000,Rotineiros!A$1:A$5000)</f>
        <v>F1992128</v>
      </c>
      <c r="B62" t="s">
        <v>13012</v>
      </c>
      <c r="C62" t="s">
        <v>11136</v>
      </c>
      <c r="D62" t="s">
        <v>13013</v>
      </c>
      <c r="E62" s="3" t="str">
        <f>_xlfn.XLOOKUP(A62,'Badge Arqueiro'!A$1:A$170,'Badge Arqueiro'!B$1:B$170,"0")</f>
        <v>0</v>
      </c>
      <c r="F62" s="55" t="str">
        <f>_xlfn.XLOOKUP(A62,Comiters!A$1:A$999,Comiters!B$1:B$999,"0")</f>
        <v>0</v>
      </c>
      <c r="H62"/>
    </row>
    <row r="63" spans="1:8">
      <c r="A63" t="str">
        <f>_xlfn.XLOOKUP(B63,Rotineiros!B$1:B$5000,Rotineiros!A$1:A$5000)</f>
        <v>F2001859</v>
      </c>
      <c r="B63" t="s">
        <v>13464</v>
      </c>
      <c r="C63" t="s">
        <v>11370</v>
      </c>
      <c r="D63" t="s">
        <v>13465</v>
      </c>
      <c r="E63" s="3" t="str">
        <f>_xlfn.XLOOKUP(A63,'Badge Arqueiro'!A$1:A$170,'Badge Arqueiro'!B$1:B$170,"0")</f>
        <v>0</v>
      </c>
      <c r="F63" s="55" t="str">
        <f>_xlfn.XLOOKUP(A63,Comiters!A$1:A$999,Comiters!B$1:B$999,"0")</f>
        <v>0</v>
      </c>
      <c r="H63"/>
    </row>
    <row r="64" spans="1:8">
      <c r="A64" t="str">
        <f>_xlfn.XLOOKUP(B64,Rotineiros!B$1:B$5000,Rotineiros!A$1:A$5000)</f>
        <v>F2012103</v>
      </c>
      <c r="B64" t="s">
        <v>13432</v>
      </c>
      <c r="C64" t="s">
        <v>1055</v>
      </c>
      <c r="D64" t="s">
        <v>13433</v>
      </c>
      <c r="E64" s="3" t="str">
        <f>_xlfn.XLOOKUP(A64,'Badge Arqueiro'!A$1:A$170,'Badge Arqueiro'!B$1:B$170,"0")</f>
        <v>0</v>
      </c>
      <c r="F64" s="55" t="str">
        <f>_xlfn.XLOOKUP(A64,Comiters!A$1:A$999,Comiters!B$1:B$999,"0")</f>
        <v>0</v>
      </c>
      <c r="H64"/>
    </row>
    <row r="65" spans="1:8">
      <c r="A65" t="str">
        <f>_xlfn.XLOOKUP(B65,Rotineiros!B$1:B$5000,Rotineiros!A$1:A$5000)</f>
        <v>F2054109</v>
      </c>
      <c r="B65" t="s">
        <v>1282</v>
      </c>
      <c r="C65" t="s">
        <v>47</v>
      </c>
      <c r="D65" t="s">
        <v>1284</v>
      </c>
      <c r="E65" s="3" t="str">
        <f>_xlfn.XLOOKUP(A65,'Badge Arqueiro'!A$1:A$170,'Badge Arqueiro'!B$1:B$170,"0")</f>
        <v>0</v>
      </c>
      <c r="F65" s="55" t="str">
        <f>_xlfn.XLOOKUP(A65,Comiters!A$1:A$999,Comiters!B$1:B$999,"0")</f>
        <v>0</v>
      </c>
      <c r="H65"/>
    </row>
    <row r="66" spans="1:8" s="25" customFormat="1">
      <c r="A66" t="str">
        <f>_xlfn.XLOOKUP(B66,Rotineiros!B$1:B$5000,Rotineiros!A$1:A$5000)</f>
        <v>F2064436</v>
      </c>
      <c r="B66" t="s">
        <v>13557</v>
      </c>
      <c r="C66" t="s">
        <v>408</v>
      </c>
      <c r="D66" t="s">
        <v>13558</v>
      </c>
      <c r="E66" s="3" t="str">
        <f>_xlfn.XLOOKUP(A66,'Badge Arqueiro'!A$1:A$170,'Badge Arqueiro'!B$1:B$170,"0")</f>
        <v>0</v>
      </c>
      <c r="F66" s="55" t="str">
        <f>_xlfn.XLOOKUP(A66,Comiters!A$1:A$999,Comiters!B$1:B$999,"0")</f>
        <v>0</v>
      </c>
      <c r="G66"/>
      <c r="H66"/>
    </row>
    <row r="67" spans="1:8">
      <c r="A67" t="str">
        <f>_xlfn.XLOOKUP(B67,Rotineiros!B$1:B$5000,Rotineiros!A$1:A$5000)</f>
        <v>F2258379</v>
      </c>
      <c r="B67" t="s">
        <v>466</v>
      </c>
      <c r="C67" t="s">
        <v>7518</v>
      </c>
      <c r="D67" t="s">
        <v>467</v>
      </c>
      <c r="E67" s="3" t="str">
        <f>_xlfn.XLOOKUP(A67,'Badge Arqueiro'!A$1:A$170,'Badge Arqueiro'!B$1:B$170,"0")</f>
        <v>0</v>
      </c>
      <c r="F67" s="55">
        <f>_xlfn.XLOOKUP(A67,Comiters!A$1:A$999,Comiters!B$1:B$999,"0")</f>
        <v>1</v>
      </c>
      <c r="H67"/>
    </row>
    <row r="68" spans="1:8">
      <c r="A68" t="str">
        <f>_xlfn.XLOOKUP(B68,Rotineiros!B$1:B$5000,Rotineiros!A$1:A$5000)</f>
        <v>F2258508</v>
      </c>
      <c r="B68" t="s">
        <v>12667</v>
      </c>
      <c r="C68" t="s">
        <v>11370</v>
      </c>
      <c r="D68" t="s">
        <v>12668</v>
      </c>
      <c r="E68" s="3" t="str">
        <f>_xlfn.XLOOKUP(A68,'Badge Arqueiro'!A$1:A$170,'Badge Arqueiro'!B$1:B$170,"0")</f>
        <v>0</v>
      </c>
      <c r="F68" s="55">
        <f>_xlfn.XLOOKUP(A68,Comiters!A$1:A$999,Comiters!B$1:B$999,"0")</f>
        <v>1</v>
      </c>
      <c r="H68"/>
    </row>
    <row r="69" spans="1:8">
      <c r="A69" t="str">
        <f>_xlfn.XLOOKUP(B69,Rotineiros!B$1:B$5000,Rotineiros!A$1:A$5000)</f>
        <v>F2258578</v>
      </c>
      <c r="B69" t="s">
        <v>2657</v>
      </c>
      <c r="C69" t="s">
        <v>13516</v>
      </c>
      <c r="D69" t="s">
        <v>2659</v>
      </c>
      <c r="E69" s="3">
        <f>_xlfn.XLOOKUP(A69,'Badge Arqueiro'!A$1:A$170,'Badge Arqueiro'!B$1:B$170,"0")</f>
        <v>1</v>
      </c>
      <c r="F69" s="55">
        <f>_xlfn.XLOOKUP(A69,Comiters!A$1:A$999,Comiters!B$1:B$999,"0")</f>
        <v>1</v>
      </c>
      <c r="H69"/>
    </row>
    <row r="70" spans="1:8">
      <c r="A70" t="str">
        <f>_xlfn.XLOOKUP(B70,Rotineiros!B$1:B$5000,Rotineiros!A$1:A$5000)</f>
        <v>F2315917</v>
      </c>
      <c r="B70" t="s">
        <v>11801</v>
      </c>
      <c r="C70" t="s">
        <v>814</v>
      </c>
      <c r="D70" t="s">
        <v>11880</v>
      </c>
      <c r="E70" s="3" t="str">
        <f>_xlfn.XLOOKUP(A70,'Badge Arqueiro'!A$1:A$170,'Badge Arqueiro'!B$1:B$170,"0")</f>
        <v>0</v>
      </c>
      <c r="F70" s="55" t="str">
        <f>_xlfn.XLOOKUP(A70,Comiters!A$1:A$999,Comiters!B$1:B$999,"0")</f>
        <v>0</v>
      </c>
      <c r="H70"/>
    </row>
    <row r="71" spans="1:8">
      <c r="A71" t="str">
        <f>_xlfn.XLOOKUP(B71,Rotineiros!B$1:B$5000,Rotineiros!A$1:A$5000)</f>
        <v>F2419105</v>
      </c>
      <c r="B71" t="s">
        <v>204</v>
      </c>
      <c r="C71" t="s">
        <v>153</v>
      </c>
      <c r="D71" t="s">
        <v>205</v>
      </c>
      <c r="E71" s="3">
        <f>_xlfn.XLOOKUP(A71,'Badge Arqueiro'!A$1:A$170,'Badge Arqueiro'!B$1:B$170,"0")</f>
        <v>1</v>
      </c>
      <c r="F71" s="55">
        <f>_xlfn.XLOOKUP(A71,Comiters!A$1:A$999,Comiters!B$1:B$999,"0")</f>
        <v>1</v>
      </c>
      <c r="H71"/>
    </row>
    <row r="72" spans="1:8">
      <c r="A72" t="str">
        <f>_xlfn.XLOOKUP(B72,Rotineiros!B$1:B$5000,Rotineiros!A$1:A$5000)</f>
        <v>F2419625</v>
      </c>
      <c r="B72" t="s">
        <v>1441</v>
      </c>
      <c r="C72" t="s">
        <v>11370</v>
      </c>
      <c r="D72" t="s">
        <v>1442</v>
      </c>
      <c r="E72" s="3" t="str">
        <f>_xlfn.XLOOKUP(A72,'Badge Arqueiro'!A$1:A$170,'Badge Arqueiro'!B$1:B$170,"0")</f>
        <v>0</v>
      </c>
      <c r="F72" s="55" t="str">
        <f>_xlfn.XLOOKUP(A72,Comiters!A$1:A$999,Comiters!B$1:B$999,"0")</f>
        <v>0</v>
      </c>
      <c r="H72"/>
    </row>
    <row r="73" spans="1:8">
      <c r="A73" t="str">
        <f>_xlfn.XLOOKUP(B73,Rotineiros!B$1:B$5000,Rotineiros!A$1:A$5000)</f>
        <v>F2431049</v>
      </c>
      <c r="B73" t="s">
        <v>13451</v>
      </c>
      <c r="C73" t="s">
        <v>1218</v>
      </c>
      <c r="D73" t="s">
        <v>13452</v>
      </c>
      <c r="E73" s="3">
        <f>_xlfn.XLOOKUP(A73,'Badge Arqueiro'!A$1:A$170,'Badge Arqueiro'!B$1:B$170,"0")</f>
        <v>1</v>
      </c>
      <c r="F73" s="55" t="str">
        <f>_xlfn.XLOOKUP(A73,Comiters!A$1:A$999,Comiters!B$1:B$999,"0")</f>
        <v>0</v>
      </c>
      <c r="H73"/>
    </row>
    <row r="74" spans="1:8">
      <c r="A74" t="str">
        <f>_xlfn.XLOOKUP(B74,Rotineiros!B$1:B$5000,Rotineiros!A$1:A$5000)</f>
        <v>F2453018</v>
      </c>
      <c r="B74" t="s">
        <v>2285</v>
      </c>
      <c r="C74" t="s">
        <v>302</v>
      </c>
      <c r="D74" t="s">
        <v>2287</v>
      </c>
      <c r="E74" s="3" t="str">
        <f>_xlfn.XLOOKUP(A74,'Badge Arqueiro'!A$1:A$170,'Badge Arqueiro'!B$1:B$170,"0")</f>
        <v>0</v>
      </c>
      <c r="F74" s="55" t="str">
        <f>_xlfn.XLOOKUP(A74,Comiters!A$1:A$999,Comiters!B$1:B$999,"0")</f>
        <v>0</v>
      </c>
      <c r="H74"/>
    </row>
    <row r="75" spans="1:8">
      <c r="A75" t="str">
        <f>_xlfn.XLOOKUP(B75,Rotineiros!B$1:B$5000,Rotineiros!A$1:A$5000)</f>
        <v>F2464149</v>
      </c>
      <c r="B75" t="s">
        <v>210</v>
      </c>
      <c r="C75" t="s">
        <v>257</v>
      </c>
      <c r="D75" t="s">
        <v>211</v>
      </c>
      <c r="E75" s="3" t="str">
        <f>_xlfn.XLOOKUP(A75,'Badge Arqueiro'!A$1:A$170,'Badge Arqueiro'!B$1:B$170,"0")</f>
        <v>0</v>
      </c>
      <c r="F75" s="55" t="str">
        <f>_xlfn.XLOOKUP(A75,Comiters!A$1:A$999,Comiters!B$1:B$999,"0")</f>
        <v>0</v>
      </c>
      <c r="H75"/>
    </row>
    <row r="76" spans="1:8">
      <c r="A76" t="str">
        <f>_xlfn.XLOOKUP(B76,Rotineiros!B$1:B$5000,Rotineiros!A$1:A$5000)</f>
        <v>F2527627</v>
      </c>
      <c r="B76" t="s">
        <v>2322</v>
      </c>
      <c r="C76" t="s">
        <v>1172</v>
      </c>
      <c r="D76" t="s">
        <v>2324</v>
      </c>
      <c r="E76" s="3" t="str">
        <f>_xlfn.XLOOKUP(A76,'Badge Arqueiro'!A$1:A$170,'Badge Arqueiro'!B$1:B$170,"0")</f>
        <v>0</v>
      </c>
      <c r="F76" s="55" t="str">
        <f>_xlfn.XLOOKUP(A76,Comiters!A$1:A$999,Comiters!B$1:B$999,"0")</f>
        <v>0</v>
      </c>
      <c r="H76"/>
    </row>
    <row r="77" spans="1:8">
      <c r="A77" t="str">
        <f>_xlfn.XLOOKUP(B77,Rotineiros!B$1:B$5000,Rotineiros!A$1:A$5000)</f>
        <v>F2582238</v>
      </c>
      <c r="B77" t="s">
        <v>2587</v>
      </c>
      <c r="C77" t="s">
        <v>13524</v>
      </c>
      <c r="D77" t="s">
        <v>2589</v>
      </c>
      <c r="E77" s="3">
        <f>_xlfn.XLOOKUP(A77,'Badge Arqueiro'!A$1:A$170,'Badge Arqueiro'!B$1:B$170,"0")</f>
        <v>1</v>
      </c>
      <c r="F77" s="55">
        <f>_xlfn.XLOOKUP(A77,Comiters!A$1:A$999,Comiters!B$1:B$999,"0")</f>
        <v>1</v>
      </c>
      <c r="H77"/>
    </row>
    <row r="78" spans="1:8">
      <c r="A78" t="str">
        <f>_xlfn.XLOOKUP(B78,Rotineiros!B$1:B$5000,Rotineiros!A$1:A$5000)</f>
        <v>F2598119</v>
      </c>
      <c r="B78" t="s">
        <v>2033</v>
      </c>
      <c r="C78" t="s">
        <v>115</v>
      </c>
      <c r="D78" t="s">
        <v>2034</v>
      </c>
      <c r="E78" s="3" t="str">
        <f>_xlfn.XLOOKUP(A78,'Badge Arqueiro'!A$1:A$170,'Badge Arqueiro'!B$1:B$170,"0")</f>
        <v>0</v>
      </c>
      <c r="F78" s="55" t="str">
        <f>_xlfn.XLOOKUP(A78,Comiters!A$1:A$999,Comiters!B$1:B$999,"0")</f>
        <v>0</v>
      </c>
      <c r="H78"/>
    </row>
    <row r="79" spans="1:8">
      <c r="A79" t="str">
        <f>_xlfn.XLOOKUP(B79,Rotineiros!B$1:B$5000,Rotineiros!A$1:A$5000)</f>
        <v>F2666809</v>
      </c>
      <c r="B79" t="s">
        <v>13466</v>
      </c>
      <c r="C79" t="s">
        <v>1172</v>
      </c>
      <c r="D79" t="s">
        <v>13467</v>
      </c>
      <c r="E79" s="3" t="str">
        <f>_xlfn.XLOOKUP(A79,'Badge Arqueiro'!A$1:A$170,'Badge Arqueiro'!B$1:B$170,"0")</f>
        <v>0</v>
      </c>
      <c r="F79" s="55" t="str">
        <f>_xlfn.XLOOKUP(A79,Comiters!A$1:A$999,Comiters!B$1:B$999,"0")</f>
        <v>0</v>
      </c>
      <c r="H79"/>
    </row>
    <row r="80" spans="1:8">
      <c r="A80" t="str">
        <f>_xlfn.XLOOKUP(B80,Rotineiros!B$1:B$5000,Rotineiros!A$1:A$5000)</f>
        <v>F2691343</v>
      </c>
      <c r="B80" t="s">
        <v>11646</v>
      </c>
      <c r="C80" t="s">
        <v>1656</v>
      </c>
      <c r="D80" t="s">
        <v>11723</v>
      </c>
      <c r="E80" s="3" t="str">
        <f>_xlfn.XLOOKUP(A80,'Badge Arqueiro'!A$1:A$170,'Badge Arqueiro'!B$1:B$170,"0")</f>
        <v>0</v>
      </c>
      <c r="F80" s="55" t="str">
        <f>_xlfn.XLOOKUP(A80,Comiters!A$1:A$999,Comiters!B$1:B$999,"0")</f>
        <v>0</v>
      </c>
      <c r="H80"/>
    </row>
    <row r="81" spans="1:8">
      <c r="A81" t="str">
        <f>_xlfn.XLOOKUP(B81,Rotineiros!B$1:B$5000,Rotineiros!A$1:A$5000)</f>
        <v>F2794468</v>
      </c>
      <c r="B81" t="s">
        <v>13470</v>
      </c>
      <c r="C81" t="s">
        <v>1172</v>
      </c>
      <c r="D81" t="s">
        <v>13471</v>
      </c>
      <c r="E81" s="3" t="str">
        <f>_xlfn.XLOOKUP(A81,'Badge Arqueiro'!A$1:A$170,'Badge Arqueiro'!B$1:B$170,"0")</f>
        <v>0</v>
      </c>
      <c r="F81" s="55" t="str">
        <f>_xlfn.XLOOKUP(A81,Comiters!A$1:A$999,Comiters!B$1:B$999,"0")</f>
        <v>0</v>
      </c>
      <c r="H81"/>
    </row>
    <row r="82" spans="1:8">
      <c r="A82" t="str">
        <f>_xlfn.XLOOKUP(B82,Rotineiros!B$1:B$5000,Rotineiros!A$1:A$5000)</f>
        <v>F2844202</v>
      </c>
      <c r="B82" t="s">
        <v>2369</v>
      </c>
      <c r="C82" t="s">
        <v>7272</v>
      </c>
      <c r="D82" t="s">
        <v>2370</v>
      </c>
      <c r="E82" s="3" t="str">
        <f>_xlfn.XLOOKUP(A82,'Badge Arqueiro'!A$1:A$170,'Badge Arqueiro'!B$1:B$170,"0")</f>
        <v>0</v>
      </c>
      <c r="F82" s="55" t="str">
        <f>_xlfn.XLOOKUP(A82,Comiters!A$1:A$999,Comiters!B$1:B$999,"0")</f>
        <v>0</v>
      </c>
      <c r="H82"/>
    </row>
    <row r="83" spans="1:8">
      <c r="A83" t="str">
        <f>_xlfn.XLOOKUP(B83,Rotineiros!B$1:B$5000,Rotineiros!A$1:A$5000)</f>
        <v>F2893819</v>
      </c>
      <c r="B83" t="s">
        <v>7354</v>
      </c>
      <c r="C83" t="s">
        <v>47</v>
      </c>
      <c r="D83" t="s">
        <v>12085</v>
      </c>
      <c r="E83" s="3">
        <f>_xlfn.XLOOKUP(A83,'Badge Arqueiro'!A$1:A$170,'Badge Arqueiro'!B$1:B$170,"0")</f>
        <v>1</v>
      </c>
      <c r="F83" s="55">
        <f>_xlfn.XLOOKUP(A83,Comiters!A$1:A$999,Comiters!B$1:B$999,"0")</f>
        <v>1</v>
      </c>
      <c r="H83"/>
    </row>
    <row r="84" spans="1:8">
      <c r="A84" t="str">
        <f>_xlfn.XLOOKUP(B84,Rotineiros!B$1:B$5000,Rotineiros!A$1:A$5000)</f>
        <v>F2897558</v>
      </c>
      <c r="B84" t="s">
        <v>13479</v>
      </c>
      <c r="C84" t="s">
        <v>99</v>
      </c>
      <c r="D84" t="s">
        <v>13480</v>
      </c>
      <c r="E84" s="3" t="str">
        <f>_xlfn.XLOOKUP(A84,'Badge Arqueiro'!A$1:A$170,'Badge Arqueiro'!B$1:B$170,"0")</f>
        <v>0</v>
      </c>
      <c r="F84" s="55" t="str">
        <f>_xlfn.XLOOKUP(A84,Comiters!A$1:A$999,Comiters!B$1:B$999,"0")</f>
        <v>0</v>
      </c>
      <c r="H84"/>
    </row>
    <row r="85" spans="1:8">
      <c r="A85" t="str">
        <f>_xlfn.XLOOKUP(B85,Rotineiros!B$1:B$5000,Rotineiros!A$1:A$5000)</f>
        <v>F2965538</v>
      </c>
      <c r="B85" t="s">
        <v>13571</v>
      </c>
      <c r="C85" t="s">
        <v>546</v>
      </c>
      <c r="D85" t="s">
        <v>13572</v>
      </c>
      <c r="E85" s="3" t="str">
        <f>_xlfn.XLOOKUP(A85,'Badge Arqueiro'!A$1:A$170,'Badge Arqueiro'!B$1:B$170,"0")</f>
        <v>0</v>
      </c>
      <c r="F85" s="55" t="str">
        <f>_xlfn.XLOOKUP(A85,Comiters!A$1:A$999,Comiters!B$1:B$999,"0")</f>
        <v>0</v>
      </c>
      <c r="H85"/>
    </row>
    <row r="86" spans="1:8">
      <c r="A86" t="str">
        <f>_xlfn.XLOOKUP(B86,Rotineiros!B$1:B$5000,Rotineiros!A$1:A$5000)</f>
        <v>F3020335</v>
      </c>
      <c r="B86" t="s">
        <v>12959</v>
      </c>
      <c r="C86" t="s">
        <v>13518</v>
      </c>
      <c r="D86" t="s">
        <v>12960</v>
      </c>
      <c r="E86" s="3" t="str">
        <f>_xlfn.XLOOKUP(A86,'Badge Arqueiro'!A$1:A$170,'Badge Arqueiro'!B$1:B$170,"0")</f>
        <v>0</v>
      </c>
      <c r="F86" s="55">
        <f>_xlfn.XLOOKUP(A86,Comiters!A$1:A$999,Comiters!B$1:B$999,"0")</f>
        <v>1</v>
      </c>
      <c r="H86"/>
    </row>
    <row r="87" spans="1:8">
      <c r="A87" t="str">
        <f>_xlfn.XLOOKUP(B87,Rotineiros!B$1:B$5000,Rotineiros!A$1:A$5000)</f>
        <v>F3023984</v>
      </c>
      <c r="B87" t="s">
        <v>962</v>
      </c>
      <c r="C87" t="s">
        <v>149</v>
      </c>
      <c r="D87" t="s">
        <v>964</v>
      </c>
      <c r="E87" s="3" t="str">
        <f>_xlfn.XLOOKUP(A87,'Badge Arqueiro'!A$1:A$170,'Badge Arqueiro'!B$1:B$170,"0")</f>
        <v>0</v>
      </c>
      <c r="F87" s="55" t="str">
        <f>_xlfn.XLOOKUP(A87,Comiters!A$1:A$999,Comiters!B$1:B$999,"0")</f>
        <v>0</v>
      </c>
      <c r="H87"/>
    </row>
    <row r="88" spans="1:8">
      <c r="A88" t="str">
        <f>_xlfn.XLOOKUP(B88,Rotineiros!B$1:B$5000,Rotineiros!A$1:A$5000)</f>
        <v>F3154632</v>
      </c>
      <c r="B88" t="s">
        <v>13488</v>
      </c>
      <c r="C88" t="s">
        <v>869</v>
      </c>
      <c r="D88" t="s">
        <v>13489</v>
      </c>
      <c r="E88" s="3" t="str">
        <f>_xlfn.XLOOKUP(A88,'Badge Arqueiro'!A$1:A$170,'Badge Arqueiro'!B$1:B$170,"0")</f>
        <v>0</v>
      </c>
      <c r="F88" s="55">
        <f>_xlfn.XLOOKUP(A88,Comiters!A$1:A$999,Comiters!B$1:B$999,"0")</f>
        <v>1</v>
      </c>
      <c r="H88"/>
    </row>
    <row r="89" spans="1:8">
      <c r="A89" t="str">
        <f>_xlfn.XLOOKUP(B89,Rotineiros!B$1:B$5000,Rotineiros!A$1:A$5000)</f>
        <v>F3158154</v>
      </c>
      <c r="B89" t="s">
        <v>981</v>
      </c>
      <c r="C89" t="s">
        <v>13577</v>
      </c>
      <c r="D89" t="s">
        <v>983</v>
      </c>
      <c r="E89" s="3" t="str">
        <f>_xlfn.XLOOKUP(A89,'Badge Arqueiro'!A$1:A$170,'Badge Arqueiro'!B$1:B$170,"0")</f>
        <v>0</v>
      </c>
      <c r="F89" s="55" t="str">
        <f>_xlfn.XLOOKUP(A89,Comiters!A$1:A$999,Comiters!B$1:B$999,"0")</f>
        <v>0</v>
      </c>
      <c r="H89"/>
    </row>
    <row r="90" spans="1:8">
      <c r="A90" t="str">
        <f>_xlfn.XLOOKUP(B90,Rotineiros!B$1:B$5000,Rotineiros!A$1:A$5000)</f>
        <v>F3160775</v>
      </c>
      <c r="B90" t="s">
        <v>1713</v>
      </c>
      <c r="C90" t="s">
        <v>2571</v>
      </c>
      <c r="D90" t="s">
        <v>1714</v>
      </c>
      <c r="E90" s="3" t="str">
        <f>_xlfn.XLOOKUP(A90,'Badge Arqueiro'!A$1:A$170,'Badge Arqueiro'!B$1:B$170,"0")</f>
        <v>0</v>
      </c>
      <c r="F90" s="55" t="str">
        <f>_xlfn.XLOOKUP(A90,Comiters!A$1:A$999,Comiters!B$1:B$999,"0")</f>
        <v>0</v>
      </c>
      <c r="H90"/>
    </row>
    <row r="91" spans="1:8">
      <c r="A91" t="str">
        <f>_xlfn.XLOOKUP(B91,Rotineiros!B$1:B$5000,Rotineiros!A$1:A$5000)</f>
        <v>F3162908</v>
      </c>
      <c r="B91" t="s">
        <v>13492</v>
      </c>
      <c r="C91" t="s">
        <v>869</v>
      </c>
      <c r="D91" t="s">
        <v>13493</v>
      </c>
      <c r="E91" s="3" t="str">
        <f>_xlfn.XLOOKUP(A91,'Badge Arqueiro'!A$1:A$170,'Badge Arqueiro'!B$1:B$170,"0")</f>
        <v>0</v>
      </c>
      <c r="F91" s="55" t="str">
        <f>_xlfn.XLOOKUP(A91,Comiters!A$1:A$999,Comiters!B$1:B$999,"0")</f>
        <v>0</v>
      </c>
      <c r="H91"/>
    </row>
    <row r="92" spans="1:8" s="25" customFormat="1">
      <c r="A92" t="str">
        <f>_xlfn.XLOOKUP(B92,Rotineiros!B$1:B$5000,Rotineiros!A$1:A$5000)</f>
        <v>F3165916</v>
      </c>
      <c r="B92" t="s">
        <v>239</v>
      </c>
      <c r="C92" t="s">
        <v>1428</v>
      </c>
      <c r="D92" t="s">
        <v>241</v>
      </c>
      <c r="E92" s="3" t="str">
        <f>_xlfn.XLOOKUP(A92,'Badge Arqueiro'!A$1:A$170,'Badge Arqueiro'!B$1:B$170,"0")</f>
        <v>0</v>
      </c>
      <c r="F92" s="55" t="str">
        <f>_xlfn.XLOOKUP(A92,Comiters!A$1:A$999,Comiters!B$1:B$999,"0")</f>
        <v>0</v>
      </c>
      <c r="G92"/>
      <c r="H92"/>
    </row>
    <row r="93" spans="1:8">
      <c r="A93" t="str">
        <f>_xlfn.XLOOKUP(B93,Rotineiros!B$1:B$5000,Rotineiros!A$1:A$5000)</f>
        <v>F3166106</v>
      </c>
      <c r="B93" t="s">
        <v>243</v>
      </c>
      <c r="C93" t="s">
        <v>66</v>
      </c>
      <c r="D93" t="s">
        <v>244</v>
      </c>
      <c r="E93" s="3" t="str">
        <f>_xlfn.XLOOKUP(A93,'Badge Arqueiro'!A$1:A$170,'Badge Arqueiro'!B$1:B$170,"0")</f>
        <v>0</v>
      </c>
      <c r="F93" s="55" t="str">
        <f>_xlfn.XLOOKUP(A93,Comiters!A$1:A$999,Comiters!B$1:B$999,"0")</f>
        <v>0</v>
      </c>
      <c r="H93"/>
    </row>
    <row r="94" spans="1:8">
      <c r="A94" t="str">
        <f>_xlfn.XLOOKUP(B94,Rotineiros!B$1:B$5000,Rotineiros!A$1:A$5000)</f>
        <v>F3188284</v>
      </c>
      <c r="B94" t="s">
        <v>2821</v>
      </c>
      <c r="C94" t="s">
        <v>11896</v>
      </c>
      <c r="D94" t="s">
        <v>3523</v>
      </c>
      <c r="E94" s="3" t="str">
        <f>_xlfn.XLOOKUP(A94,'Badge Arqueiro'!A$1:A$170,'Badge Arqueiro'!B$1:B$170,"0")</f>
        <v>0</v>
      </c>
      <c r="F94" s="55" t="str">
        <f>_xlfn.XLOOKUP(A94,Comiters!A$1:A$999,Comiters!B$1:B$999,"0")</f>
        <v>0</v>
      </c>
      <c r="H94"/>
    </row>
    <row r="95" spans="1:8" s="25" customFormat="1">
      <c r="A95" t="str">
        <f>_xlfn.XLOOKUP(B95,Rotineiros!B$1:B$5000,Rotineiros!A$1:A$5000)</f>
        <v>F3189516</v>
      </c>
      <c r="B95" t="s">
        <v>12515</v>
      </c>
      <c r="C95" t="s">
        <v>1207</v>
      </c>
      <c r="D95" t="s">
        <v>12516</v>
      </c>
      <c r="E95" s="3" t="str">
        <f>_xlfn.XLOOKUP(A95,'Badge Arqueiro'!A$1:A$170,'Badge Arqueiro'!B$1:B$170,"0")</f>
        <v>0</v>
      </c>
      <c r="F95" s="55" t="str">
        <f>_xlfn.XLOOKUP(A95,Comiters!A$1:A$999,Comiters!B$1:B$999,"0")</f>
        <v>0</v>
      </c>
      <c r="G95"/>
      <c r="H95"/>
    </row>
    <row r="96" spans="1:8" s="25" customFormat="1">
      <c r="A96" t="str">
        <f>_xlfn.XLOOKUP(B96,Rotineiros!B$1:B$5000,Rotineiros!A$1:A$5000)</f>
        <v>F3191928</v>
      </c>
      <c r="B96" t="s">
        <v>13436</v>
      </c>
      <c r="C96" t="s">
        <v>11372</v>
      </c>
      <c r="D96" t="s">
        <v>13437</v>
      </c>
      <c r="E96" s="3" t="str">
        <f>_xlfn.XLOOKUP(A96,'Badge Arqueiro'!A$1:A$170,'Badge Arqueiro'!B$1:B$170,"0")</f>
        <v>0</v>
      </c>
      <c r="F96" s="55" t="str">
        <f>_xlfn.XLOOKUP(A96,Comiters!A$1:A$999,Comiters!B$1:B$999,"0")</f>
        <v>0</v>
      </c>
      <c r="G96"/>
      <c r="H96"/>
    </row>
    <row r="97" spans="1:8" s="25" customFormat="1">
      <c r="A97" t="str">
        <f>_xlfn.XLOOKUP(B97,Rotineiros!B$1:B$5000,Rotineiros!A$1:A$5000)</f>
        <v>F3257748</v>
      </c>
      <c r="B97" t="s">
        <v>253</v>
      </c>
      <c r="C97" t="s">
        <v>956</v>
      </c>
      <c r="D97" t="s">
        <v>254</v>
      </c>
      <c r="E97" s="3" t="str">
        <f>_xlfn.XLOOKUP(A97,'Badge Arqueiro'!A$1:A$170,'Badge Arqueiro'!B$1:B$170,"0")</f>
        <v>0</v>
      </c>
      <c r="F97" s="55" t="str">
        <f>_xlfn.XLOOKUP(A97,Comiters!A$1:A$999,Comiters!B$1:B$999,"0")</f>
        <v>0</v>
      </c>
      <c r="G97"/>
      <c r="H97"/>
    </row>
    <row r="98" spans="1:8" s="25" customFormat="1">
      <c r="A98" t="str">
        <f>_xlfn.XLOOKUP(B98,Rotineiros!B$1:B$5000,Rotineiros!A$1:A$5000)</f>
        <v>F3266050</v>
      </c>
      <c r="B98" t="s">
        <v>12707</v>
      </c>
      <c r="C98" t="s">
        <v>185</v>
      </c>
      <c r="D98" t="s">
        <v>12708</v>
      </c>
      <c r="E98" s="3" t="str">
        <f>_xlfn.XLOOKUP(A98,'Badge Arqueiro'!A$1:A$170,'Badge Arqueiro'!B$1:B$170,"0")</f>
        <v>0</v>
      </c>
      <c r="F98" s="55" t="str">
        <f>_xlfn.XLOOKUP(A98,Comiters!A$1:A$999,Comiters!B$1:B$999,"0")</f>
        <v>0</v>
      </c>
      <c r="G98"/>
      <c r="H98"/>
    </row>
    <row r="99" spans="1:8" s="25" customFormat="1">
      <c r="A99" t="str">
        <f>_xlfn.XLOOKUP(B99,Rotineiros!B$1:B$5000,Rotineiros!A$1:A$5000)</f>
        <v>F3275818</v>
      </c>
      <c r="B99" t="s">
        <v>13443</v>
      </c>
      <c r="C99" t="s">
        <v>934</v>
      </c>
      <c r="D99" t="s">
        <v>13444</v>
      </c>
      <c r="E99" s="3" t="str">
        <f>_xlfn.XLOOKUP(A99,'Badge Arqueiro'!A$1:A$170,'Badge Arqueiro'!B$1:B$170,"0")</f>
        <v>0</v>
      </c>
      <c r="F99" s="55">
        <f>_xlfn.XLOOKUP(A99,Comiters!A$1:A$999,Comiters!B$1:B$999,"0")</f>
        <v>1</v>
      </c>
      <c r="G99"/>
      <c r="H99"/>
    </row>
    <row r="100" spans="1:8" s="25" customFormat="1">
      <c r="A100" t="str">
        <f>_xlfn.XLOOKUP(B100,Rotineiros!B$1:B$5000,Rotineiros!A$1:A$5000)</f>
        <v>F3288636</v>
      </c>
      <c r="B100" t="s">
        <v>1001</v>
      </c>
      <c r="C100" t="s">
        <v>1475</v>
      </c>
      <c r="D100" t="s">
        <v>1002</v>
      </c>
      <c r="E100" s="3" t="str">
        <f>_xlfn.XLOOKUP(A100,'Badge Arqueiro'!A$1:A$170,'Badge Arqueiro'!B$1:B$170,"0")</f>
        <v>0</v>
      </c>
      <c r="F100" s="55">
        <f>_xlfn.XLOOKUP(A100,Comiters!A$1:A$999,Comiters!B$1:B$999,"0")</f>
        <v>1</v>
      </c>
      <c r="G100"/>
      <c r="H100"/>
    </row>
    <row r="101" spans="1:8" s="25" customFormat="1">
      <c r="A101" t="str">
        <f>_xlfn.XLOOKUP(B101,Rotineiros!B$1:B$5000,Rotineiros!A$1:A$5000)</f>
        <v>F3295983</v>
      </c>
      <c r="B101" t="s">
        <v>12930</v>
      </c>
      <c r="C101" t="s">
        <v>1169</v>
      </c>
      <c r="D101" t="s">
        <v>12931</v>
      </c>
      <c r="E101" s="3" t="str">
        <f>_xlfn.XLOOKUP(A101,'Badge Arqueiro'!A$1:A$170,'Badge Arqueiro'!B$1:B$170,"0")</f>
        <v>0</v>
      </c>
      <c r="F101" s="55" t="str">
        <f>_xlfn.XLOOKUP(A101,Comiters!A$1:A$999,Comiters!B$1:B$999,"0")</f>
        <v>0</v>
      </c>
      <c r="G101"/>
      <c r="H101"/>
    </row>
    <row r="102" spans="1:8" s="25" customFormat="1">
      <c r="A102" t="str">
        <f>_xlfn.XLOOKUP(B102,Rotineiros!B$1:B$5000,Rotineiros!A$1:A$5000)</f>
        <v>F3296190</v>
      </c>
      <c r="B102" t="s">
        <v>3427</v>
      </c>
      <c r="C102" t="s">
        <v>38</v>
      </c>
      <c r="D102" t="s">
        <v>3428</v>
      </c>
      <c r="E102" s="3" t="str">
        <f>_xlfn.XLOOKUP(A102,'Badge Arqueiro'!A$1:A$170,'Badge Arqueiro'!B$1:B$170,"0")</f>
        <v>0</v>
      </c>
      <c r="F102" s="55" t="str">
        <f>_xlfn.XLOOKUP(A102,Comiters!A$1:A$999,Comiters!B$1:B$999,"0")</f>
        <v>0</v>
      </c>
      <c r="G102"/>
      <c r="H102"/>
    </row>
    <row r="103" spans="1:8" s="25" customFormat="1">
      <c r="A103" t="str">
        <f>_xlfn.XLOOKUP(B103,Rotineiros!B$1:B$5000,Rotineiros!A$1:A$5000)</f>
        <v>F3545436</v>
      </c>
      <c r="B103" t="s">
        <v>1015</v>
      </c>
      <c r="C103" t="s">
        <v>1428</v>
      </c>
      <c r="D103" t="s">
        <v>1016</v>
      </c>
      <c r="E103" s="3" t="str">
        <f>_xlfn.XLOOKUP(A103,'Badge Arqueiro'!A$1:A$170,'Badge Arqueiro'!B$1:B$170,"0")</f>
        <v>0</v>
      </c>
      <c r="F103" s="55">
        <f>_xlfn.XLOOKUP(A103,Comiters!A$1:A$999,Comiters!B$1:B$999,"0")</f>
        <v>1</v>
      </c>
      <c r="G103"/>
      <c r="H103"/>
    </row>
    <row r="104" spans="1:8" s="25" customFormat="1">
      <c r="A104" t="str">
        <f>_xlfn.XLOOKUP(B104,Rotineiros!B$1:B$5000,Rotineiros!A$1:A$5000)</f>
        <v>F3565860</v>
      </c>
      <c r="B104" t="s">
        <v>11796</v>
      </c>
      <c r="C104" t="s">
        <v>145</v>
      </c>
      <c r="D104" t="s">
        <v>11876</v>
      </c>
      <c r="E104" s="3" t="str">
        <f>_xlfn.XLOOKUP(A104,'Badge Arqueiro'!A$1:A$170,'Badge Arqueiro'!B$1:B$170,"0")</f>
        <v>0</v>
      </c>
      <c r="F104" s="55" t="str">
        <f>_xlfn.XLOOKUP(A104,Comiters!A$1:A$999,Comiters!B$1:B$999,"0")</f>
        <v>0</v>
      </c>
      <c r="G104"/>
      <c r="H104"/>
    </row>
    <row r="105" spans="1:8" s="25" customFormat="1">
      <c r="A105" t="str">
        <f>_xlfn.XLOOKUP(B105,Rotineiros!B$1:B$5000,Rotineiros!A$1:A$5000)</f>
        <v>F3565872</v>
      </c>
      <c r="B105" t="s">
        <v>510</v>
      </c>
      <c r="C105" t="s">
        <v>1172</v>
      </c>
      <c r="D105" t="s">
        <v>512</v>
      </c>
      <c r="E105" s="3">
        <f>_xlfn.XLOOKUP(A105,'Badge Arqueiro'!A$1:A$170,'Badge Arqueiro'!B$1:B$170,"0")</f>
        <v>1</v>
      </c>
      <c r="F105" s="55">
        <f>_xlfn.XLOOKUP(A105,Comiters!A$1:A$999,Comiters!B$1:B$999,"0")</f>
        <v>1</v>
      </c>
      <c r="G105"/>
      <c r="H105"/>
    </row>
    <row r="106" spans="1:8" s="25" customFormat="1">
      <c r="A106" t="str">
        <f>_xlfn.XLOOKUP(B106,Rotineiros!B$1:B$5000,Rotineiros!A$1:A$5000)</f>
        <v>F3597417</v>
      </c>
      <c r="B106" t="s">
        <v>3057</v>
      </c>
      <c r="C106" t="s">
        <v>341</v>
      </c>
      <c r="D106" t="s">
        <v>3059</v>
      </c>
      <c r="E106" s="3" t="str">
        <f>_xlfn.XLOOKUP(A106,'Badge Arqueiro'!A$1:A$170,'Badge Arqueiro'!B$1:B$170,"0")</f>
        <v>0</v>
      </c>
      <c r="F106" s="55" t="str">
        <f>_xlfn.XLOOKUP(A106,Comiters!A$1:A$999,Comiters!B$1:B$999,"0")</f>
        <v>0</v>
      </c>
      <c r="G106"/>
      <c r="H106"/>
    </row>
    <row r="107" spans="1:8" s="25" customFormat="1">
      <c r="A107" t="str">
        <f>_xlfn.XLOOKUP(B107,Rotineiros!B$1:B$5000,Rotineiros!A$1:A$5000)</f>
        <v>F3613399</v>
      </c>
      <c r="B107" t="s">
        <v>13573</v>
      </c>
      <c r="C107" t="s">
        <v>11830</v>
      </c>
      <c r="D107" t="s">
        <v>13574</v>
      </c>
      <c r="E107" s="3" t="str">
        <f>_xlfn.XLOOKUP(A107,'Badge Arqueiro'!A$1:A$170,'Badge Arqueiro'!B$1:B$170,"0")</f>
        <v>0</v>
      </c>
      <c r="F107" s="55" t="str">
        <f>_xlfn.XLOOKUP(A107,Comiters!A$1:A$999,Comiters!B$1:B$999,"0")</f>
        <v>0</v>
      </c>
      <c r="G107"/>
      <c r="H107"/>
    </row>
    <row r="108" spans="1:8" s="25" customFormat="1">
      <c r="A108" t="str">
        <f>_xlfn.XLOOKUP(B108,Rotineiros!B$1:B$5000,Rotineiros!A$1:A$5000)</f>
        <v>F3735078</v>
      </c>
      <c r="B108" t="s">
        <v>3130</v>
      </c>
      <c r="C108" t="s">
        <v>337</v>
      </c>
      <c r="D108" t="s">
        <v>3131</v>
      </c>
      <c r="E108" s="3" t="str">
        <f>_xlfn.XLOOKUP(A108,'Badge Arqueiro'!A$1:A$170,'Badge Arqueiro'!B$1:B$170,"0")</f>
        <v>0</v>
      </c>
      <c r="F108" s="55" t="str">
        <f>_xlfn.XLOOKUP(A108,Comiters!A$1:A$999,Comiters!B$1:B$999,"0")</f>
        <v>0</v>
      </c>
      <c r="G108"/>
      <c r="H108"/>
    </row>
    <row r="109" spans="1:8" s="25" customFormat="1">
      <c r="A109" t="str">
        <f>_xlfn.XLOOKUP(B109,Rotineiros!B$1:B$5000,Rotineiros!A$1:A$5000)</f>
        <v>F3866218</v>
      </c>
      <c r="B109" t="s">
        <v>12687</v>
      </c>
      <c r="C109" t="s">
        <v>1215</v>
      </c>
      <c r="D109" t="s">
        <v>12688</v>
      </c>
      <c r="E109" s="3" t="str">
        <f>_xlfn.XLOOKUP(A109,'Badge Arqueiro'!A$1:A$170,'Badge Arqueiro'!B$1:B$170,"0")</f>
        <v>0</v>
      </c>
      <c r="F109" s="55" t="str">
        <f>_xlfn.XLOOKUP(A109,Comiters!A$1:A$999,Comiters!B$1:B$999,"0")</f>
        <v>0</v>
      </c>
      <c r="G109"/>
      <c r="H109"/>
    </row>
    <row r="110" spans="1:8" s="25" customFormat="1">
      <c r="A110" t="str">
        <f>_xlfn.XLOOKUP(B110,Rotineiros!B$1:B$5000,Rotineiros!A$1:A$5000)</f>
        <v>F3875898</v>
      </c>
      <c r="B110" t="s">
        <v>13481</v>
      </c>
      <c r="C110" t="s">
        <v>1475</v>
      </c>
      <c r="D110" t="s">
        <v>13482</v>
      </c>
      <c r="E110" s="3" t="str">
        <f>_xlfn.XLOOKUP(A110,'Badge Arqueiro'!A$1:A$170,'Badge Arqueiro'!B$1:B$170,"0")</f>
        <v>0</v>
      </c>
      <c r="F110" s="55" t="str">
        <f>_xlfn.XLOOKUP(A110,Comiters!A$1:A$999,Comiters!B$1:B$999,"0")</f>
        <v>0</v>
      </c>
      <c r="G110"/>
      <c r="H110"/>
    </row>
    <row r="111" spans="1:8" s="25" customFormat="1">
      <c r="A111" t="str">
        <f>_xlfn.XLOOKUP(B111,Rotineiros!B$1:B$5000,Rotineiros!A$1:A$5000)</f>
        <v>F3876828</v>
      </c>
      <c r="B111" t="s">
        <v>1022</v>
      </c>
      <c r="C111" t="s">
        <v>1380</v>
      </c>
      <c r="D111" t="s">
        <v>1024</v>
      </c>
      <c r="E111" s="3" t="str">
        <f>_xlfn.XLOOKUP(A111,'Badge Arqueiro'!A$1:A$170,'Badge Arqueiro'!B$1:B$170,"0")</f>
        <v>0</v>
      </c>
      <c r="F111" s="55" t="str">
        <f>_xlfn.XLOOKUP(A111,Comiters!A$1:A$999,Comiters!B$1:B$999,"0")</f>
        <v>0</v>
      </c>
      <c r="G111"/>
      <c r="H111"/>
    </row>
    <row r="112" spans="1:8" s="25" customFormat="1">
      <c r="A112" t="str">
        <f>_xlfn.XLOOKUP(B112,Rotineiros!B$1:B$5000,Rotineiros!A$1:A$5000)</f>
        <v>F4068768</v>
      </c>
      <c r="B112" t="s">
        <v>13520</v>
      </c>
      <c r="C112" t="s">
        <v>12088</v>
      </c>
      <c r="D112" t="s">
        <v>13521</v>
      </c>
      <c r="E112" s="3" t="str">
        <f>_xlfn.XLOOKUP(A112,'Badge Arqueiro'!A$1:A$170,'Badge Arqueiro'!B$1:B$170,"0")</f>
        <v>0</v>
      </c>
      <c r="F112" s="55" t="str">
        <f>_xlfn.XLOOKUP(A112,Comiters!A$1:A$999,Comiters!B$1:B$999,"0")</f>
        <v>0</v>
      </c>
      <c r="G112"/>
      <c r="H112"/>
    </row>
    <row r="113" spans="1:8" s="25" customFormat="1">
      <c r="A113" t="str">
        <f>_xlfn.XLOOKUP(B113,Rotineiros!B$1:B$5000,Rotineiros!A$1:A$5000)</f>
        <v>F4289001</v>
      </c>
      <c r="B113" t="s">
        <v>13499</v>
      </c>
      <c r="C113" t="s">
        <v>1656</v>
      </c>
      <c r="D113" t="s">
        <v>13500</v>
      </c>
      <c r="E113" s="3" t="str">
        <f>_xlfn.XLOOKUP(A113,'Badge Arqueiro'!A$1:A$170,'Badge Arqueiro'!B$1:B$170,"0")</f>
        <v>0</v>
      </c>
      <c r="F113" s="55" t="str">
        <f>_xlfn.XLOOKUP(A113,Comiters!A$1:A$999,Comiters!B$1:B$999,"0")</f>
        <v>0</v>
      </c>
      <c r="G113"/>
      <c r="H113"/>
    </row>
    <row r="114" spans="1:8" s="25" customFormat="1">
      <c r="A114" t="str">
        <f>_xlfn.XLOOKUP(B114,Rotineiros!B$1:B$5000,Rotineiros!A$1:A$5000)</f>
        <v>F4340019</v>
      </c>
      <c r="B114" t="s">
        <v>12717</v>
      </c>
      <c r="C114" t="s">
        <v>107</v>
      </c>
      <c r="D114" t="s">
        <v>12718</v>
      </c>
      <c r="E114" s="3" t="str">
        <f>_xlfn.XLOOKUP(A114,'Badge Arqueiro'!A$1:A$170,'Badge Arqueiro'!B$1:B$170,"0")</f>
        <v>0</v>
      </c>
      <c r="F114" s="55" t="str">
        <f>_xlfn.XLOOKUP(A114,Comiters!A$1:A$999,Comiters!B$1:B$999,"0")</f>
        <v>0</v>
      </c>
      <c r="G114"/>
      <c r="H114"/>
    </row>
    <row r="115" spans="1:8" s="25" customFormat="1">
      <c r="A115" t="str">
        <f>_xlfn.XLOOKUP(B115,Rotineiros!B$1:B$5000,Rotineiros!A$1:A$5000)</f>
        <v>F4507078</v>
      </c>
      <c r="B115" t="s">
        <v>4019</v>
      </c>
      <c r="C115" t="s">
        <v>33</v>
      </c>
      <c r="D115" t="s">
        <v>4187</v>
      </c>
      <c r="E115" s="3" t="str">
        <f>_xlfn.XLOOKUP(A115,'Badge Arqueiro'!A$1:A$170,'Badge Arqueiro'!B$1:B$170,"0")</f>
        <v>0</v>
      </c>
      <c r="F115" s="55" t="str">
        <f>_xlfn.XLOOKUP(A115,Comiters!A$1:A$999,Comiters!B$1:B$999,"0")</f>
        <v>0</v>
      </c>
      <c r="G115"/>
      <c r="H115"/>
    </row>
    <row r="116" spans="1:8" s="25" customFormat="1">
      <c r="A116" t="str">
        <f>_xlfn.XLOOKUP(B116,Rotineiros!B$1:B$5000,Rotineiros!A$1:A$5000)</f>
        <v>F4533799</v>
      </c>
      <c r="B116" t="s">
        <v>2849</v>
      </c>
      <c r="C116" t="s">
        <v>906</v>
      </c>
      <c r="D116" t="s">
        <v>12623</v>
      </c>
      <c r="E116" s="3">
        <f>_xlfn.XLOOKUP(A116,'Badge Arqueiro'!A$1:A$170,'Badge Arqueiro'!B$1:B$170,"0")</f>
        <v>1</v>
      </c>
      <c r="F116" s="55">
        <f>_xlfn.XLOOKUP(A116,Comiters!A$1:A$999,Comiters!B$1:B$999,"0")</f>
        <v>1</v>
      </c>
      <c r="G116"/>
      <c r="H116"/>
    </row>
    <row r="117" spans="1:8" s="25" customFormat="1">
      <c r="A117" t="str">
        <f>_xlfn.XLOOKUP(B117,Rotineiros!B$1:B$5000,Rotineiros!A$1:A$5000)</f>
        <v>F4955669</v>
      </c>
      <c r="B117" t="s">
        <v>13564</v>
      </c>
      <c r="C117" t="s">
        <v>13565</v>
      </c>
      <c r="D117" t="s">
        <v>13566</v>
      </c>
      <c r="E117" s="3" t="str">
        <f>_xlfn.XLOOKUP(A117,'Badge Arqueiro'!A$1:A$170,'Badge Arqueiro'!B$1:B$170,"0")</f>
        <v>0</v>
      </c>
      <c r="F117" s="55" t="str">
        <f>_xlfn.XLOOKUP(A117,Comiters!A$1:A$999,Comiters!B$1:B$999,"0")</f>
        <v>0</v>
      </c>
      <c r="G117"/>
      <c r="H117"/>
    </row>
    <row r="118" spans="1:8" s="25" customFormat="1">
      <c r="A118" t="str">
        <f>_xlfn.XLOOKUP(B118,Rotineiros!B$1:B$5000,Rotineiros!A$1:A$5000)</f>
        <v>F4957995</v>
      </c>
      <c r="B118" t="s">
        <v>7370</v>
      </c>
      <c r="C118" t="s">
        <v>1169</v>
      </c>
      <c r="D118" t="s">
        <v>12643</v>
      </c>
      <c r="E118" s="3" t="str">
        <f>_xlfn.XLOOKUP(A118,'Badge Arqueiro'!A$1:A$170,'Badge Arqueiro'!B$1:B$170,"0")</f>
        <v>0</v>
      </c>
      <c r="F118" s="55" t="str">
        <f>_xlfn.XLOOKUP(A118,Comiters!A$1:A$999,Comiters!B$1:B$999,"0")</f>
        <v>0</v>
      </c>
      <c r="G118"/>
      <c r="H118"/>
    </row>
    <row r="119" spans="1:8" s="25" customFormat="1">
      <c r="A119" t="str">
        <f>_xlfn.XLOOKUP(B119,Rotineiros!B$1:B$5000,Rotineiros!A$1:A$5000)</f>
        <v>F4959819</v>
      </c>
      <c r="B119" t="s">
        <v>3969</v>
      </c>
      <c r="C119" t="s">
        <v>1475</v>
      </c>
      <c r="D119" t="s">
        <v>4134</v>
      </c>
      <c r="E119" s="3" t="str">
        <f>_xlfn.XLOOKUP(A119,'Badge Arqueiro'!A$1:A$170,'Badge Arqueiro'!B$1:B$170,"0")</f>
        <v>0</v>
      </c>
      <c r="F119" s="55" t="str">
        <f>_xlfn.XLOOKUP(A119,Comiters!A$1:A$999,Comiters!B$1:B$999,"0")</f>
        <v>0</v>
      </c>
      <c r="G119"/>
      <c r="H119"/>
    </row>
    <row r="120" spans="1:8" s="25" customFormat="1">
      <c r="A120" t="str">
        <f>_xlfn.XLOOKUP(B120,Rotineiros!B$1:B$5000,Rotineiros!A$1:A$5000)</f>
        <v>F4960558</v>
      </c>
      <c r="B120" t="s">
        <v>2855</v>
      </c>
      <c r="C120" t="s">
        <v>341</v>
      </c>
      <c r="D120" t="s">
        <v>13561</v>
      </c>
      <c r="E120" s="3" t="str">
        <f>_xlfn.XLOOKUP(A120,'Badge Arqueiro'!A$1:A$170,'Badge Arqueiro'!B$1:B$170,"0")</f>
        <v>0</v>
      </c>
      <c r="F120" s="55" t="str">
        <f>_xlfn.XLOOKUP(A120,Comiters!A$1:A$999,Comiters!B$1:B$999,"0")</f>
        <v>0</v>
      </c>
      <c r="G120"/>
      <c r="H120"/>
    </row>
    <row r="121" spans="1:8" s="25" customFormat="1">
      <c r="A121" t="str">
        <f>_xlfn.XLOOKUP(B121,Rotineiros!B$1:B$5000,Rotineiros!A$1:A$5000)</f>
        <v>F5077808</v>
      </c>
      <c r="B121" t="s">
        <v>280</v>
      </c>
      <c r="C121" t="s">
        <v>1225</v>
      </c>
      <c r="D121" t="s">
        <v>281</v>
      </c>
      <c r="E121" s="3" t="str">
        <f>_xlfn.XLOOKUP(A121,'Badge Arqueiro'!A$1:A$170,'Badge Arqueiro'!B$1:B$170,"0")</f>
        <v>0</v>
      </c>
      <c r="F121" s="55" t="str">
        <f>_xlfn.XLOOKUP(A121,Comiters!A$1:A$999,Comiters!B$1:B$999,"0")</f>
        <v>0</v>
      </c>
      <c r="G121"/>
      <c r="H121"/>
    </row>
    <row r="122" spans="1:8" s="25" customFormat="1">
      <c r="A122" t="str">
        <f>_xlfn.XLOOKUP(B122,Rotineiros!B$1:B$5000,Rotineiros!A$1:A$5000)</f>
        <v>F5078499</v>
      </c>
      <c r="B122" t="s">
        <v>283</v>
      </c>
      <c r="C122" t="s">
        <v>1428</v>
      </c>
      <c r="D122" t="s">
        <v>284</v>
      </c>
      <c r="E122" s="3" t="str">
        <f>_xlfn.XLOOKUP(A122,'Badge Arqueiro'!A$1:A$170,'Badge Arqueiro'!B$1:B$170,"0")</f>
        <v>0</v>
      </c>
      <c r="F122" s="55" t="str">
        <f>_xlfn.XLOOKUP(A122,Comiters!A$1:A$999,Comiters!B$1:B$999,"0")</f>
        <v>0</v>
      </c>
      <c r="G122"/>
      <c r="H122"/>
    </row>
    <row r="123" spans="1:8" s="25" customFormat="1">
      <c r="A123" t="str">
        <f>_xlfn.XLOOKUP(B123,Rotineiros!B$1:B$5000,Rotineiros!A$1:A$5000)</f>
        <v>F5817899</v>
      </c>
      <c r="B123" t="s">
        <v>1920</v>
      </c>
      <c r="C123" t="s">
        <v>3850</v>
      </c>
      <c r="D123" t="s">
        <v>1922</v>
      </c>
      <c r="E123" s="3" t="str">
        <f>_xlfn.XLOOKUP(A123,'Badge Arqueiro'!A$1:A$170,'Badge Arqueiro'!B$1:B$170,"0")</f>
        <v>0</v>
      </c>
      <c r="F123" s="55" t="str">
        <f>_xlfn.XLOOKUP(A123,Comiters!A$1:A$999,Comiters!B$1:B$999,"0")</f>
        <v>0</v>
      </c>
      <c r="G123"/>
      <c r="H123"/>
    </row>
    <row r="124" spans="1:8" s="25" customFormat="1">
      <c r="A124" t="str">
        <f>_xlfn.XLOOKUP(B124,Rotineiros!B$1:B$5000,Rotineiros!A$1:A$5000)</f>
        <v>F5829376</v>
      </c>
      <c r="B124" t="s">
        <v>13447</v>
      </c>
      <c r="C124" t="s">
        <v>1428</v>
      </c>
      <c r="D124" t="s">
        <v>13448</v>
      </c>
      <c r="E124" s="3" t="str">
        <f>_xlfn.XLOOKUP(A124,'Badge Arqueiro'!A$1:A$170,'Badge Arqueiro'!B$1:B$170,"0")</f>
        <v>0</v>
      </c>
      <c r="F124" s="55" t="str">
        <f>_xlfn.XLOOKUP(A124,Comiters!A$1:A$999,Comiters!B$1:B$999,"0")</f>
        <v>0</v>
      </c>
      <c r="G124"/>
      <c r="H124"/>
    </row>
    <row r="125" spans="1:8" s="25" customFormat="1">
      <c r="A125" t="str">
        <f>_xlfn.XLOOKUP(B125,Rotineiros!B$1:B$5000,Rotineiros!A$1:A$5000)</f>
        <v>F5832514</v>
      </c>
      <c r="B125" t="s">
        <v>13559</v>
      </c>
      <c r="C125" t="s">
        <v>341</v>
      </c>
      <c r="D125" t="s">
        <v>13560</v>
      </c>
      <c r="E125" s="3">
        <f>_xlfn.XLOOKUP(A125,'Badge Arqueiro'!A$1:A$170,'Badge Arqueiro'!B$1:B$170,"0")</f>
        <v>1</v>
      </c>
      <c r="F125" s="55" t="str">
        <f>_xlfn.XLOOKUP(A125,Comiters!A$1:A$999,Comiters!B$1:B$999,"0")</f>
        <v>0</v>
      </c>
      <c r="G125"/>
      <c r="H125"/>
    </row>
    <row r="126" spans="1:8" s="25" customFormat="1">
      <c r="A126" t="str">
        <f>_xlfn.XLOOKUP(B126,Rotineiros!B$1:B$5000,Rotineiros!A$1:A$5000)</f>
        <v>F5834538</v>
      </c>
      <c r="B126" t="s">
        <v>13483</v>
      </c>
      <c r="C126" t="s">
        <v>1475</v>
      </c>
      <c r="D126" t="s">
        <v>13484</v>
      </c>
      <c r="E126" s="3" t="str">
        <f>_xlfn.XLOOKUP(A126,'Badge Arqueiro'!A$1:A$170,'Badge Arqueiro'!B$1:B$170,"0")</f>
        <v>0</v>
      </c>
      <c r="F126" s="55" t="str">
        <f>_xlfn.XLOOKUP(A126,Comiters!A$1:A$999,Comiters!B$1:B$999,"0")</f>
        <v>0</v>
      </c>
      <c r="G126"/>
      <c r="H126"/>
    </row>
    <row r="127" spans="1:8" s="25" customFormat="1">
      <c r="A127" t="str">
        <f>_xlfn.XLOOKUP(B127,Rotineiros!B$1:B$5000,Rotineiros!A$1:A$5000)</f>
        <v>F6164368</v>
      </c>
      <c r="B127" t="s">
        <v>7265</v>
      </c>
      <c r="C127" t="s">
        <v>4051</v>
      </c>
      <c r="D127" t="s">
        <v>7315</v>
      </c>
      <c r="E127" s="3" t="str">
        <f>_xlfn.XLOOKUP(A127,'Badge Arqueiro'!A$1:A$170,'Badge Arqueiro'!B$1:B$170,"0")</f>
        <v>0</v>
      </c>
      <c r="F127" s="55" t="str">
        <f>_xlfn.XLOOKUP(A127,Comiters!A$1:A$999,Comiters!B$1:B$999,"0")</f>
        <v>0</v>
      </c>
      <c r="G127"/>
      <c r="H127"/>
    </row>
    <row r="128" spans="1:8" s="25" customFormat="1">
      <c r="A128" t="str">
        <f>_xlfn.XLOOKUP(B128,Rotineiros!B$1:B$5000,Rotineiros!A$1:A$5000)</f>
        <v>F6173005</v>
      </c>
      <c r="B128" t="s">
        <v>13527</v>
      </c>
      <c r="C128" t="s">
        <v>47</v>
      </c>
      <c r="D128" t="s">
        <v>13528</v>
      </c>
      <c r="E128" s="3" t="str">
        <f>_xlfn.XLOOKUP(A128,'Badge Arqueiro'!A$1:A$170,'Badge Arqueiro'!B$1:B$170,"0")</f>
        <v>0</v>
      </c>
      <c r="F128" s="55" t="str">
        <f>_xlfn.XLOOKUP(A128,Comiters!A$1:A$999,Comiters!B$1:B$999,"0")</f>
        <v>0</v>
      </c>
      <c r="G128"/>
      <c r="H128"/>
    </row>
    <row r="129" spans="1:8" s="25" customFormat="1">
      <c r="A129" t="str">
        <f>_xlfn.XLOOKUP(B129,Rotineiros!B$1:B$5000,Rotineiros!A$1:A$5000)</f>
        <v>F6173146</v>
      </c>
      <c r="B129" t="s">
        <v>2175</v>
      </c>
      <c r="C129" t="s">
        <v>511</v>
      </c>
      <c r="D129" t="s">
        <v>2177</v>
      </c>
      <c r="E129" s="3" t="str">
        <f>_xlfn.XLOOKUP(A129,'Badge Arqueiro'!A$1:A$170,'Badge Arqueiro'!B$1:B$170,"0")</f>
        <v>0</v>
      </c>
      <c r="F129" s="55" t="str">
        <f>_xlfn.XLOOKUP(A129,Comiters!A$1:A$999,Comiters!B$1:B$999,"0")</f>
        <v>0</v>
      </c>
      <c r="G129"/>
      <c r="H129"/>
    </row>
    <row r="130" spans="1:8" s="25" customFormat="1">
      <c r="A130" t="str">
        <f>_xlfn.XLOOKUP(B130,Rotineiros!B$1:B$5000,Rotineiros!A$1:A$5000)</f>
        <v>F6196370</v>
      </c>
      <c r="B130" t="s">
        <v>13093</v>
      </c>
      <c r="C130" t="s">
        <v>934</v>
      </c>
      <c r="D130" t="s">
        <v>13094</v>
      </c>
      <c r="E130" s="3" t="str">
        <f>_xlfn.XLOOKUP(A130,'Badge Arqueiro'!A$1:A$170,'Badge Arqueiro'!B$1:B$170,"0")</f>
        <v>0</v>
      </c>
      <c r="F130" s="55" t="str">
        <f>_xlfn.XLOOKUP(A130,Comiters!A$1:A$999,Comiters!B$1:B$999,"0")</f>
        <v>0</v>
      </c>
      <c r="G130"/>
      <c r="H130"/>
    </row>
    <row r="131" spans="1:8" s="25" customFormat="1">
      <c r="A131" t="str">
        <f>_xlfn.XLOOKUP(B131,Rotineiros!B$1:B$5000,Rotineiros!A$1:A$5000)</f>
        <v>F6206114</v>
      </c>
      <c r="B131" t="s">
        <v>2138</v>
      </c>
      <c r="C131" t="s">
        <v>302</v>
      </c>
      <c r="D131" t="s">
        <v>2139</v>
      </c>
      <c r="E131" s="3" t="str">
        <f>_xlfn.XLOOKUP(A131,'Badge Arqueiro'!A$1:A$170,'Badge Arqueiro'!B$1:B$170,"0")</f>
        <v>0</v>
      </c>
      <c r="F131" s="55" t="str">
        <f>_xlfn.XLOOKUP(A131,Comiters!A$1:A$999,Comiters!B$1:B$999,"0")</f>
        <v>0</v>
      </c>
      <c r="G131"/>
      <c r="H131"/>
    </row>
    <row r="132" spans="1:8" s="25" customFormat="1">
      <c r="A132" t="str">
        <f>_xlfn.XLOOKUP(B132,Rotineiros!B$1:B$5000,Rotineiros!A$1:A$5000)</f>
        <v>F6207158</v>
      </c>
      <c r="B132" t="s">
        <v>1067</v>
      </c>
      <c r="C132" t="s">
        <v>1475</v>
      </c>
      <c r="D132" t="s">
        <v>1068</v>
      </c>
      <c r="E132" s="3" t="str">
        <f>_xlfn.XLOOKUP(A132,'Badge Arqueiro'!A$1:A$170,'Badge Arqueiro'!B$1:B$170,"0")</f>
        <v>0</v>
      </c>
      <c r="F132" s="55" t="str">
        <f>_xlfn.XLOOKUP(A132,Comiters!A$1:A$999,Comiters!B$1:B$999,"0")</f>
        <v>0</v>
      </c>
      <c r="G132"/>
      <c r="H132"/>
    </row>
    <row r="133" spans="1:8" s="25" customFormat="1">
      <c r="A133" t="str">
        <f>_xlfn.XLOOKUP(B133,Rotineiros!B$1:B$5000,Rotineiros!A$1:A$5000)</f>
        <v>F6323458</v>
      </c>
      <c r="B133" t="s">
        <v>2879</v>
      </c>
      <c r="C133" t="s">
        <v>13569</v>
      </c>
      <c r="D133" t="s">
        <v>13570</v>
      </c>
      <c r="E133" s="3" t="str">
        <f>_xlfn.XLOOKUP(A133,'Badge Arqueiro'!A$1:A$170,'Badge Arqueiro'!B$1:B$170,"0")</f>
        <v>0</v>
      </c>
      <c r="F133" s="55" t="str">
        <f>_xlfn.XLOOKUP(A133,Comiters!A$1:A$999,Comiters!B$1:B$999,"0")</f>
        <v>0</v>
      </c>
      <c r="G133"/>
      <c r="H133"/>
    </row>
    <row r="134" spans="1:8" s="25" customFormat="1">
      <c r="A134" t="str">
        <f>_xlfn.XLOOKUP(B134,Rotineiros!B$1:B$5000,Rotineiros!A$1:A$5000)</f>
        <v>F6323615</v>
      </c>
      <c r="B134" t="s">
        <v>11346</v>
      </c>
      <c r="C134" t="s">
        <v>11370</v>
      </c>
      <c r="D134" t="s">
        <v>11432</v>
      </c>
      <c r="E134" s="3" t="str">
        <f>_xlfn.XLOOKUP(A134,'Badge Arqueiro'!A$1:A$170,'Badge Arqueiro'!B$1:B$170,"0")</f>
        <v>0</v>
      </c>
      <c r="F134" s="55" t="str">
        <f>_xlfn.XLOOKUP(A134,Comiters!A$1:A$999,Comiters!B$1:B$999,"0")</f>
        <v>0</v>
      </c>
      <c r="G134"/>
      <c r="H134"/>
    </row>
    <row r="135" spans="1:8" s="25" customFormat="1">
      <c r="A135" t="str">
        <f>_xlfn.XLOOKUP(B135,Rotineiros!B$1:B$5000,Rotineiros!A$1:A$5000)</f>
        <v>F6333886</v>
      </c>
      <c r="B135" t="s">
        <v>13202</v>
      </c>
      <c r="C135" t="s">
        <v>934</v>
      </c>
      <c r="D135" t="s">
        <v>13203</v>
      </c>
      <c r="E135" s="3" t="str">
        <f>_xlfn.XLOOKUP(A135,'Badge Arqueiro'!A$1:A$170,'Badge Arqueiro'!B$1:B$170,"0")</f>
        <v>0</v>
      </c>
      <c r="F135" s="55" t="str">
        <f>_xlfn.XLOOKUP(A135,Comiters!A$1:A$999,Comiters!B$1:B$999,"0")</f>
        <v>0</v>
      </c>
      <c r="G135"/>
      <c r="H135"/>
    </row>
    <row r="136" spans="1:8" s="25" customFormat="1">
      <c r="A136" t="str">
        <f>_xlfn.XLOOKUP(B136,Rotineiros!B$1:B$5000,Rotineiros!A$1:A$5000)</f>
        <v>F6336936</v>
      </c>
      <c r="B136" t="s">
        <v>691</v>
      </c>
      <c r="C136" t="s">
        <v>337</v>
      </c>
      <c r="D136" t="s">
        <v>693</v>
      </c>
      <c r="E136" s="3" t="str">
        <f>_xlfn.XLOOKUP(A136,'Badge Arqueiro'!A$1:A$170,'Badge Arqueiro'!B$1:B$170,"0")</f>
        <v>0</v>
      </c>
      <c r="F136" s="55" t="str">
        <f>_xlfn.XLOOKUP(A136,Comiters!A$1:A$999,Comiters!B$1:B$999,"0")</f>
        <v>0</v>
      </c>
      <c r="G136"/>
      <c r="H136"/>
    </row>
    <row r="137" spans="1:8" s="25" customFormat="1">
      <c r="A137" t="str">
        <f>_xlfn.XLOOKUP(B137,Rotineiros!B$1:B$5000,Rotineiros!A$1:A$5000)</f>
        <v>F6458229</v>
      </c>
      <c r="B137" t="s">
        <v>1765</v>
      </c>
      <c r="C137" t="s">
        <v>172</v>
      </c>
      <c r="D137" t="s">
        <v>1766</v>
      </c>
      <c r="E137" s="3" t="str">
        <f>_xlfn.XLOOKUP(A137,'Badge Arqueiro'!A$1:A$170,'Badge Arqueiro'!B$1:B$170,"0")</f>
        <v>0</v>
      </c>
      <c r="F137" s="55" t="str">
        <f>_xlfn.XLOOKUP(A137,Comiters!A$1:A$999,Comiters!B$1:B$999,"0")</f>
        <v>0</v>
      </c>
      <c r="G137"/>
      <c r="H137"/>
    </row>
    <row r="138" spans="1:8" s="25" customFormat="1">
      <c r="A138" t="str">
        <f>_xlfn.XLOOKUP(B138,Rotineiros!B$1:B$5000,Rotineiros!A$1:A$5000)</f>
        <v>F6484759</v>
      </c>
      <c r="B138" t="s">
        <v>3489</v>
      </c>
      <c r="C138" t="s">
        <v>1656</v>
      </c>
      <c r="D138" t="s">
        <v>3490</v>
      </c>
      <c r="E138" s="3" t="str">
        <f>_xlfn.XLOOKUP(A138,'Badge Arqueiro'!A$1:A$170,'Badge Arqueiro'!B$1:B$170,"0")</f>
        <v>0</v>
      </c>
      <c r="F138" s="55" t="str">
        <f>_xlfn.XLOOKUP(A138,Comiters!A$1:A$999,Comiters!B$1:B$999,"0")</f>
        <v>0</v>
      </c>
      <c r="G138"/>
      <c r="H138"/>
    </row>
    <row r="139" spans="1:8" s="25" customFormat="1">
      <c r="A139" t="str">
        <f>_xlfn.XLOOKUP(B139,Rotineiros!B$1:B$5000,Rotineiros!A$1:A$5000)</f>
        <v>F6601184</v>
      </c>
      <c r="B139" t="s">
        <v>13549</v>
      </c>
      <c r="C139" t="s">
        <v>38</v>
      </c>
      <c r="D139" t="s">
        <v>13550</v>
      </c>
      <c r="E139" s="3" t="str">
        <f>_xlfn.XLOOKUP(A139,'Badge Arqueiro'!A$1:A$170,'Badge Arqueiro'!B$1:B$170,"0")</f>
        <v>0</v>
      </c>
      <c r="F139" s="55" t="str">
        <f>_xlfn.XLOOKUP(A139,Comiters!A$1:A$999,Comiters!B$1:B$999,"0")</f>
        <v>0</v>
      </c>
      <c r="G139"/>
      <c r="H139"/>
    </row>
    <row r="140" spans="1:8" s="25" customFormat="1">
      <c r="A140" t="str">
        <f>_xlfn.XLOOKUP(B140,Rotineiros!B$1:B$5000,Rotineiros!A$1:A$5000)</f>
        <v>F6608061</v>
      </c>
      <c r="B140" t="s">
        <v>13441</v>
      </c>
      <c r="C140" t="s">
        <v>1428</v>
      </c>
      <c r="D140" t="s">
        <v>13442</v>
      </c>
      <c r="E140" s="3" t="str">
        <f>_xlfn.XLOOKUP(A140,'Badge Arqueiro'!A$1:A$170,'Badge Arqueiro'!B$1:B$170,"0")</f>
        <v>0</v>
      </c>
      <c r="F140" s="55">
        <f>_xlfn.XLOOKUP(A140,Comiters!A$1:A$999,Comiters!B$1:B$999,"0")</f>
        <v>1</v>
      </c>
      <c r="G140"/>
      <c r="H140"/>
    </row>
    <row r="141" spans="1:8" s="25" customFormat="1">
      <c r="A141" t="str">
        <f>_xlfn.XLOOKUP(B141,Rotineiros!B$1:B$5000,Rotineiros!A$1:A$5000)</f>
        <v>F6610838</v>
      </c>
      <c r="B141" t="s">
        <v>13449</v>
      </c>
      <c r="C141" t="s">
        <v>11896</v>
      </c>
      <c r="D141" t="s">
        <v>13450</v>
      </c>
      <c r="E141" s="3" t="str">
        <f>_xlfn.XLOOKUP(A141,'Badge Arqueiro'!A$1:A$170,'Badge Arqueiro'!B$1:B$170,"0")</f>
        <v>0</v>
      </c>
      <c r="F141" s="55" t="str">
        <f>_xlfn.XLOOKUP(A141,Comiters!A$1:A$999,Comiters!B$1:B$999,"0")</f>
        <v>0</v>
      </c>
      <c r="G141"/>
      <c r="H141"/>
    </row>
    <row r="142" spans="1:8" s="25" customFormat="1">
      <c r="A142" t="str">
        <f>_xlfn.XLOOKUP(B142,Rotineiros!B$1:B$5000,Rotineiros!A$1:A$5000)</f>
        <v>F6630964</v>
      </c>
      <c r="B142" t="s">
        <v>13453</v>
      </c>
      <c r="C142" t="s">
        <v>1428</v>
      </c>
      <c r="D142" t="s">
        <v>13454</v>
      </c>
      <c r="E142" s="3" t="str">
        <f>_xlfn.XLOOKUP(A142,'Badge Arqueiro'!A$1:A$170,'Badge Arqueiro'!B$1:B$170,"0")</f>
        <v>0</v>
      </c>
      <c r="F142" s="55" t="str">
        <f>_xlfn.XLOOKUP(A142,Comiters!A$1:A$999,Comiters!B$1:B$999,"0")</f>
        <v>0</v>
      </c>
      <c r="G142"/>
      <c r="H142"/>
    </row>
    <row r="143" spans="1:8" s="25" customFormat="1">
      <c r="A143" t="str">
        <f>_xlfn.XLOOKUP(B143,Rotineiros!B$1:B$5000,Rotineiros!A$1:A$5000)</f>
        <v>F6699299</v>
      </c>
      <c r="B143" t="s">
        <v>3286</v>
      </c>
      <c r="C143" t="s">
        <v>33</v>
      </c>
      <c r="D143" t="s">
        <v>3287</v>
      </c>
      <c r="E143" s="3" t="str">
        <f>_xlfn.XLOOKUP(A143,'Badge Arqueiro'!A$1:A$170,'Badge Arqueiro'!B$1:B$170,"0")</f>
        <v>0</v>
      </c>
      <c r="F143" s="55" t="str">
        <f>_xlfn.XLOOKUP(A143,Comiters!A$1:A$999,Comiters!B$1:B$999,"0")</f>
        <v>0</v>
      </c>
      <c r="G143"/>
      <c r="H143"/>
    </row>
    <row r="144" spans="1:8" s="25" customFormat="1">
      <c r="A144" t="str">
        <f>_xlfn.XLOOKUP(B144,Rotineiros!B$1:B$5000,Rotineiros!A$1:A$5000)</f>
        <v>F6724299</v>
      </c>
      <c r="B144" t="s">
        <v>13555</v>
      </c>
      <c r="C144" t="s">
        <v>341</v>
      </c>
      <c r="D144" t="s">
        <v>13556</v>
      </c>
      <c r="E144" s="3" t="str">
        <f>_xlfn.XLOOKUP(A144,'Badge Arqueiro'!A$1:A$170,'Badge Arqueiro'!B$1:B$170,"0")</f>
        <v>0</v>
      </c>
      <c r="F144" s="55" t="str">
        <f>_xlfn.XLOOKUP(A144,Comiters!A$1:A$999,Comiters!B$1:B$999,"0")</f>
        <v>0</v>
      </c>
      <c r="G144"/>
      <c r="H144"/>
    </row>
    <row r="145" spans="1:8" s="25" customFormat="1">
      <c r="A145" t="str">
        <f>_xlfn.XLOOKUP(B145,Rotineiros!B$1:B$5000,Rotineiros!A$1:A$5000)</f>
        <v>F6750805</v>
      </c>
      <c r="B145" t="s">
        <v>13575</v>
      </c>
      <c r="C145" t="s">
        <v>12225</v>
      </c>
      <c r="D145" t="s">
        <v>13576</v>
      </c>
      <c r="E145" s="3" t="str">
        <f>_xlfn.XLOOKUP(A145,'Badge Arqueiro'!A$1:A$170,'Badge Arqueiro'!B$1:B$170,"0")</f>
        <v>0</v>
      </c>
      <c r="F145" s="55" t="str">
        <f>_xlfn.XLOOKUP(A145,Comiters!A$1:A$999,Comiters!B$1:B$999,"0")</f>
        <v>0</v>
      </c>
      <c r="G145"/>
      <c r="H145"/>
    </row>
    <row r="146" spans="1:8" s="25" customFormat="1">
      <c r="A146" t="str">
        <f>_xlfn.XLOOKUP(B146,Rotineiros!B$1:B$5000,Rotineiros!A$1:A$5000)</f>
        <v>F6768604</v>
      </c>
      <c r="B146" t="s">
        <v>3779</v>
      </c>
      <c r="C146" t="s">
        <v>38</v>
      </c>
      <c r="D146" t="s">
        <v>3882</v>
      </c>
      <c r="E146" s="3" t="str">
        <f>_xlfn.XLOOKUP(A146,'Badge Arqueiro'!A$1:A$170,'Badge Arqueiro'!B$1:B$170,"0")</f>
        <v>0</v>
      </c>
      <c r="F146" s="55" t="str">
        <f>_xlfn.XLOOKUP(A146,Comiters!A$1:A$999,Comiters!B$1:B$999,"0")</f>
        <v>0</v>
      </c>
      <c r="G146"/>
      <c r="H146"/>
    </row>
    <row r="147" spans="1:8" s="25" customFormat="1">
      <c r="A147" t="str">
        <f>_xlfn.XLOOKUP(B147,Rotineiros!B$1:B$5000,Rotineiros!A$1:A$5000)</f>
        <v>F6769442</v>
      </c>
      <c r="B147" t="s">
        <v>1307</v>
      </c>
      <c r="C147" t="s">
        <v>115</v>
      </c>
      <c r="D147" t="s">
        <v>1309</v>
      </c>
      <c r="E147" s="3" t="str">
        <f>_xlfn.XLOOKUP(A147,'Badge Arqueiro'!A$1:A$170,'Badge Arqueiro'!B$1:B$170,"0")</f>
        <v>0</v>
      </c>
      <c r="F147" s="55">
        <f>_xlfn.XLOOKUP(A147,Comiters!A$1:A$999,Comiters!B$1:B$999,"0")</f>
        <v>1</v>
      </c>
      <c r="G147"/>
      <c r="H147"/>
    </row>
    <row r="148" spans="1:8" s="25" customFormat="1">
      <c r="A148" t="str">
        <f>_xlfn.XLOOKUP(B148,Rotineiros!B$1:B$5000,Rotineiros!A$1:A$5000)</f>
        <v>F6769918</v>
      </c>
      <c r="B148" t="s">
        <v>13578</v>
      </c>
      <c r="C148" t="s">
        <v>3849</v>
      </c>
      <c r="D148" t="s">
        <v>13579</v>
      </c>
      <c r="E148" s="3" t="str">
        <f>_xlfn.XLOOKUP(A148,'Badge Arqueiro'!A$1:A$170,'Badge Arqueiro'!B$1:B$170,"0")</f>
        <v>0</v>
      </c>
      <c r="F148" s="55" t="str">
        <f>_xlfn.XLOOKUP(A148,Comiters!A$1:A$999,Comiters!B$1:B$999,"0")</f>
        <v>0</v>
      </c>
      <c r="G148"/>
      <c r="H148"/>
    </row>
    <row r="149" spans="1:8" s="25" customFormat="1">
      <c r="A149" t="str">
        <f>_xlfn.XLOOKUP(B149,Rotineiros!B$1:B$5000,Rotineiros!A$1:A$5000)</f>
        <v>F6770466</v>
      </c>
      <c r="B149" t="s">
        <v>13533</v>
      </c>
      <c r="C149" t="s">
        <v>13534</v>
      </c>
      <c r="D149" t="s">
        <v>13535</v>
      </c>
      <c r="E149" s="3" t="str">
        <f>_xlfn.XLOOKUP(A149,'Badge Arqueiro'!A$1:A$170,'Badge Arqueiro'!B$1:B$170,"0")</f>
        <v>0</v>
      </c>
      <c r="F149" s="55" t="str">
        <f>_xlfn.XLOOKUP(A149,Comiters!A$1:A$999,Comiters!B$1:B$999,"0")</f>
        <v>0</v>
      </c>
      <c r="G149"/>
      <c r="H149"/>
    </row>
    <row r="150" spans="1:8" s="25" customFormat="1">
      <c r="A150" t="str">
        <f>_xlfn.XLOOKUP(B150,Rotineiros!B$1:B$5000,Rotineiros!A$1:A$5000)</f>
        <v>F6771335</v>
      </c>
      <c r="B150" t="s">
        <v>1100</v>
      </c>
      <c r="C150" t="s">
        <v>796</v>
      </c>
      <c r="D150" t="s">
        <v>1101</v>
      </c>
      <c r="E150" s="3" t="str">
        <f>_xlfn.XLOOKUP(A150,'Badge Arqueiro'!A$1:A$170,'Badge Arqueiro'!B$1:B$170,"0")</f>
        <v>0</v>
      </c>
      <c r="F150" s="55" t="str">
        <f>_xlfn.XLOOKUP(A150,Comiters!A$1:A$999,Comiters!B$1:B$999,"0")</f>
        <v>0</v>
      </c>
      <c r="G150"/>
      <c r="H150"/>
    </row>
    <row r="151" spans="1:8" s="25" customFormat="1">
      <c r="A151" t="str">
        <f>_xlfn.XLOOKUP(B151,Rotineiros!B$1:B$5000,Rotineiros!A$1:A$5000)</f>
        <v>F6771338</v>
      </c>
      <c r="B151" t="s">
        <v>12525</v>
      </c>
      <c r="C151" t="s">
        <v>42</v>
      </c>
      <c r="D151" t="s">
        <v>12526</v>
      </c>
      <c r="E151" s="3" t="str">
        <f>_xlfn.XLOOKUP(A151,'Badge Arqueiro'!A$1:A$170,'Badge Arqueiro'!B$1:B$170,"0")</f>
        <v>0</v>
      </c>
      <c r="F151" s="55" t="str">
        <f>_xlfn.XLOOKUP(A151,Comiters!A$1:A$999,Comiters!B$1:B$999,"0")</f>
        <v>0</v>
      </c>
      <c r="G151"/>
      <c r="H151"/>
    </row>
    <row r="152" spans="1:8" s="25" customFormat="1">
      <c r="A152" t="str">
        <f>_xlfn.XLOOKUP(B152,Rotineiros!B$1:B$5000,Rotineiros!A$1:A$5000)</f>
        <v>F6778071</v>
      </c>
      <c r="B152" t="s">
        <v>13252</v>
      </c>
      <c r="C152" t="s">
        <v>1751</v>
      </c>
      <c r="D152" t="s">
        <v>13253</v>
      </c>
      <c r="E152" s="3" t="str">
        <f>_xlfn.XLOOKUP(A152,'Badge Arqueiro'!A$1:A$170,'Badge Arqueiro'!B$1:B$170,"0")</f>
        <v>0</v>
      </c>
      <c r="F152" s="55" t="str">
        <f>_xlfn.XLOOKUP(A152,Comiters!A$1:A$999,Comiters!B$1:B$999,"0")</f>
        <v>0</v>
      </c>
      <c r="G152"/>
      <c r="H152"/>
    </row>
    <row r="153" spans="1:8" s="25" customFormat="1">
      <c r="A153" t="str">
        <f>_xlfn.XLOOKUP(B153,Rotineiros!B$1:B$5000,Rotineiros!A$1:A$5000)</f>
        <v>F6779809</v>
      </c>
      <c r="B153" t="s">
        <v>12144</v>
      </c>
      <c r="C153" t="s">
        <v>3468</v>
      </c>
      <c r="D153" t="s">
        <v>12199</v>
      </c>
      <c r="E153" s="3" t="str">
        <f>_xlfn.XLOOKUP(A153,'Badge Arqueiro'!A$1:A$170,'Badge Arqueiro'!B$1:B$170,"0")</f>
        <v>0</v>
      </c>
      <c r="F153" s="55" t="str">
        <f>_xlfn.XLOOKUP(A153,Comiters!A$1:A$999,Comiters!B$1:B$999,"0")</f>
        <v>0</v>
      </c>
      <c r="G153"/>
      <c r="H153"/>
    </row>
    <row r="154" spans="1:8" s="25" customFormat="1">
      <c r="A154" t="str">
        <f>_xlfn.XLOOKUP(B154,Rotineiros!B$1:B$5000,Rotineiros!A$1:A$5000)</f>
        <v>F6816814</v>
      </c>
      <c r="B154" t="s">
        <v>13582</v>
      </c>
      <c r="C154" t="s">
        <v>11373</v>
      </c>
      <c r="D154" t="s">
        <v>13583</v>
      </c>
      <c r="E154" s="3" t="str">
        <f>_xlfn.XLOOKUP(A154,'Badge Arqueiro'!A$1:A$170,'Badge Arqueiro'!B$1:B$170,"0")</f>
        <v>0</v>
      </c>
      <c r="F154" s="55" t="str">
        <f>_xlfn.XLOOKUP(A154,Comiters!A$1:A$999,Comiters!B$1:B$999,"0")</f>
        <v>0</v>
      </c>
      <c r="G154"/>
      <c r="H154"/>
    </row>
    <row r="155" spans="1:8" s="25" customFormat="1">
      <c r="A155" t="str">
        <f>_xlfn.XLOOKUP(B155,Rotineiros!B$1:B$5000,Rotineiros!A$1:A$5000)</f>
        <v>F6817958</v>
      </c>
      <c r="B155" t="s">
        <v>13580</v>
      </c>
      <c r="C155" t="s">
        <v>12729</v>
      </c>
      <c r="D155" t="s">
        <v>13581</v>
      </c>
      <c r="E155" s="3" t="str">
        <f>_xlfn.XLOOKUP(A155,'Badge Arqueiro'!A$1:A$170,'Badge Arqueiro'!B$1:B$170,"0")</f>
        <v>0</v>
      </c>
      <c r="F155" s="55" t="str">
        <f>_xlfn.XLOOKUP(A155,Comiters!A$1:A$999,Comiters!B$1:B$999,"0")</f>
        <v>0</v>
      </c>
      <c r="G155"/>
      <c r="H155"/>
    </row>
    <row r="156" spans="1:8" s="25" customFormat="1">
      <c r="A156" t="str">
        <f>_xlfn.XLOOKUP(B156,Rotineiros!B$1:B$5000,Rotineiros!A$1:A$5000)</f>
        <v>F6878537</v>
      </c>
      <c r="B156" t="s">
        <v>562</v>
      </c>
      <c r="C156" t="s">
        <v>257</v>
      </c>
      <c r="D156" t="s">
        <v>563</v>
      </c>
      <c r="E156" s="3" t="str">
        <f>_xlfn.XLOOKUP(A156,'Badge Arqueiro'!A$1:A$170,'Badge Arqueiro'!B$1:B$170,"0")</f>
        <v>0</v>
      </c>
      <c r="F156" s="55" t="str">
        <f>_xlfn.XLOOKUP(A156,Comiters!A$1:A$999,Comiters!B$1:B$999,"0")</f>
        <v>0</v>
      </c>
      <c r="G156"/>
      <c r="H156"/>
    </row>
    <row r="157" spans="1:8" s="25" customFormat="1">
      <c r="A157" t="str">
        <f>_xlfn.XLOOKUP(B157,Rotineiros!B$1:B$5000,Rotineiros!A$1:A$5000)</f>
        <v>F7003009</v>
      </c>
      <c r="B157" t="s">
        <v>1119</v>
      </c>
      <c r="C157" t="s">
        <v>7271</v>
      </c>
      <c r="D157" t="s">
        <v>1120</v>
      </c>
      <c r="E157" s="3">
        <f>_xlfn.XLOOKUP(A157,'Badge Arqueiro'!A$1:A$170,'Badge Arqueiro'!B$1:B$170,"0")</f>
        <v>1</v>
      </c>
      <c r="F157" s="55" t="str">
        <f>_xlfn.XLOOKUP(A157,Comiters!A$1:A$999,Comiters!B$1:B$999,"0")</f>
        <v>0</v>
      </c>
      <c r="G157"/>
      <c r="H157"/>
    </row>
    <row r="158" spans="1:8" s="25" customFormat="1">
      <c r="A158" t="str">
        <f>_xlfn.XLOOKUP(B158,Rotineiros!B$1:B$5000,Rotineiros!A$1:A$5000)</f>
        <v>F7021733</v>
      </c>
      <c r="B158" t="s">
        <v>13525</v>
      </c>
      <c r="C158" t="s">
        <v>47</v>
      </c>
      <c r="D158" t="s">
        <v>13526</v>
      </c>
      <c r="E158" s="3" t="str">
        <f>_xlfn.XLOOKUP(A158,'Badge Arqueiro'!A$1:A$170,'Badge Arqueiro'!B$1:B$170,"0")</f>
        <v>0</v>
      </c>
      <c r="F158" s="55" t="str">
        <f>_xlfn.XLOOKUP(A158,Comiters!A$1:A$999,Comiters!B$1:B$999,"0")</f>
        <v>0</v>
      </c>
      <c r="G158"/>
      <c r="H158"/>
    </row>
    <row r="159" spans="1:8" s="25" customFormat="1">
      <c r="A159" t="str">
        <f>_xlfn.XLOOKUP(B159,Rotineiros!B$1:B$5000,Rotineiros!A$1:A$5000)</f>
        <v>F7023246</v>
      </c>
      <c r="B159" t="s">
        <v>13490</v>
      </c>
      <c r="C159" t="s">
        <v>1475</v>
      </c>
      <c r="D159" t="s">
        <v>13491</v>
      </c>
      <c r="E159" s="3" t="str">
        <f>_xlfn.XLOOKUP(A159,'Badge Arqueiro'!A$1:A$170,'Badge Arqueiro'!B$1:B$170,"0")</f>
        <v>0</v>
      </c>
      <c r="F159" s="55" t="str">
        <f>_xlfn.XLOOKUP(A159,Comiters!A$1:A$999,Comiters!B$1:B$999,"0")</f>
        <v>0</v>
      </c>
      <c r="G159"/>
      <c r="H159"/>
    </row>
    <row r="160" spans="1:8" s="25" customFormat="1">
      <c r="A160" t="str">
        <f>_xlfn.XLOOKUP(B160,Rotineiros!B$1:B$5000,Rotineiros!A$1:A$5000)</f>
        <v>F7043539</v>
      </c>
      <c r="B160" t="s">
        <v>771</v>
      </c>
      <c r="C160" t="s">
        <v>1218</v>
      </c>
      <c r="D160" t="s">
        <v>773</v>
      </c>
      <c r="E160" s="3" t="str">
        <f>_xlfn.XLOOKUP(A160,'Badge Arqueiro'!A$1:A$170,'Badge Arqueiro'!B$1:B$170,"0")</f>
        <v>0</v>
      </c>
      <c r="F160" s="55" t="str">
        <f>_xlfn.XLOOKUP(A160,Comiters!A$1:A$999,Comiters!B$1:B$999,"0")</f>
        <v>0</v>
      </c>
      <c r="G160"/>
      <c r="H160"/>
    </row>
    <row r="161" spans="1:8" s="25" customFormat="1">
      <c r="A161" t="str">
        <f>_xlfn.XLOOKUP(B161,Rotineiros!B$1:B$5000,Rotineiros!A$1:A$5000)</f>
        <v>F7117967</v>
      </c>
      <c r="B161" t="s">
        <v>3813</v>
      </c>
      <c r="C161" t="s">
        <v>195</v>
      </c>
      <c r="D161" t="s">
        <v>3915</v>
      </c>
      <c r="E161" s="3" t="str">
        <f>_xlfn.XLOOKUP(A161,'Badge Arqueiro'!A$1:A$170,'Badge Arqueiro'!B$1:B$170,"0")</f>
        <v>0</v>
      </c>
      <c r="F161" s="55" t="str">
        <f>_xlfn.XLOOKUP(A161,Comiters!A$1:A$999,Comiters!B$1:B$999,"0")</f>
        <v>0</v>
      </c>
      <c r="G161"/>
      <c r="H161"/>
    </row>
    <row r="162" spans="1:8" s="25" customFormat="1">
      <c r="A162" t="str">
        <f>_xlfn.XLOOKUP(B162,Rotineiros!B$1:B$5000,Rotineiros!A$1:A$5000)</f>
        <v>F7204037</v>
      </c>
      <c r="B162" t="s">
        <v>2545</v>
      </c>
      <c r="C162" t="s">
        <v>337</v>
      </c>
      <c r="D162" t="s">
        <v>2547</v>
      </c>
      <c r="E162" s="3" t="str">
        <f>_xlfn.XLOOKUP(A162,'Badge Arqueiro'!A$1:A$170,'Badge Arqueiro'!B$1:B$170,"0")</f>
        <v>0</v>
      </c>
      <c r="F162" s="55" t="str">
        <f>_xlfn.XLOOKUP(A162,Comiters!A$1:A$999,Comiters!B$1:B$999,"0")</f>
        <v>0</v>
      </c>
      <c r="G162"/>
      <c r="H162"/>
    </row>
    <row r="163" spans="1:8" s="25" customFormat="1">
      <c r="A163" t="str">
        <f>_xlfn.XLOOKUP(B163,Rotineiros!B$1:B$5000,Rotineiros!A$1:A$5000)</f>
        <v>F7274976</v>
      </c>
      <c r="B163" t="s">
        <v>1793</v>
      </c>
      <c r="C163" t="s">
        <v>13440</v>
      </c>
      <c r="D163" t="s">
        <v>1794</v>
      </c>
      <c r="E163" s="3" t="str">
        <f>_xlfn.XLOOKUP(A163,'Badge Arqueiro'!A$1:A$170,'Badge Arqueiro'!B$1:B$170,"0")</f>
        <v>0</v>
      </c>
      <c r="F163" s="55" t="str">
        <f>_xlfn.XLOOKUP(A163,Comiters!A$1:A$999,Comiters!B$1:B$999,"0")</f>
        <v>0</v>
      </c>
      <c r="G163"/>
      <c r="H163"/>
    </row>
    <row r="164" spans="1:8" s="25" customFormat="1">
      <c r="A164" t="str">
        <f>_xlfn.XLOOKUP(B164,Rotineiros!B$1:B$5000,Rotineiros!A$1:A$5000)</f>
        <v>F7287356</v>
      </c>
      <c r="B164" t="s">
        <v>7390</v>
      </c>
      <c r="C164" t="s">
        <v>12</v>
      </c>
      <c r="D164" t="s">
        <v>12709</v>
      </c>
      <c r="E164" s="3" t="str">
        <f>_xlfn.XLOOKUP(A164,'Badge Arqueiro'!A$1:A$170,'Badge Arqueiro'!B$1:B$170,"0")</f>
        <v>0</v>
      </c>
      <c r="F164" s="55" t="str">
        <f>_xlfn.XLOOKUP(A164,Comiters!A$1:A$999,Comiters!B$1:B$999,"0")</f>
        <v>0</v>
      </c>
      <c r="G164"/>
      <c r="H164"/>
    </row>
    <row r="165" spans="1:8" s="25" customFormat="1">
      <c r="A165" t="str">
        <f>_xlfn.XLOOKUP(B165,Rotineiros!B$1:B$5000,Rotineiros!A$1:A$5000)</f>
        <v>F7443618</v>
      </c>
      <c r="B165" t="s">
        <v>1494</v>
      </c>
      <c r="C165" t="s">
        <v>1656</v>
      </c>
      <c r="D165" t="s">
        <v>1495</v>
      </c>
      <c r="E165" s="3" t="str">
        <f>_xlfn.XLOOKUP(A165,'Badge Arqueiro'!A$1:A$170,'Badge Arqueiro'!B$1:B$170,"0")</f>
        <v>0</v>
      </c>
      <c r="F165" s="55" t="str">
        <f>_xlfn.XLOOKUP(A165,Comiters!A$1:A$999,Comiters!B$1:B$999,"0")</f>
        <v>0</v>
      </c>
      <c r="G165"/>
      <c r="H165"/>
    </row>
    <row r="166" spans="1:8" s="25" customFormat="1">
      <c r="A166" t="str">
        <f>_xlfn.XLOOKUP(B166,Rotineiros!B$1:B$5000,Rotineiros!A$1:A$5000)</f>
        <v>F7813959</v>
      </c>
      <c r="B166" t="s">
        <v>2495</v>
      </c>
      <c r="C166" t="s">
        <v>785</v>
      </c>
      <c r="D166" t="s">
        <v>2497</v>
      </c>
      <c r="E166" s="3" t="str">
        <f>_xlfn.XLOOKUP(A166,'Badge Arqueiro'!A$1:A$170,'Badge Arqueiro'!B$1:B$170,"0")</f>
        <v>0</v>
      </c>
      <c r="F166" s="55" t="str">
        <f>_xlfn.XLOOKUP(A166,Comiters!A$1:A$999,Comiters!B$1:B$999,"0")</f>
        <v>0</v>
      </c>
      <c r="G166"/>
      <c r="H166"/>
    </row>
    <row r="167" spans="1:8" s="25" customFormat="1">
      <c r="A167" t="str">
        <f>_xlfn.XLOOKUP(B167,Rotineiros!B$1:B$5000,Rotineiros!A$1:A$5000)</f>
        <v>F7889649</v>
      </c>
      <c r="B167" t="s">
        <v>2499</v>
      </c>
      <c r="C167" t="s">
        <v>12336</v>
      </c>
      <c r="D167" t="s">
        <v>2501</v>
      </c>
      <c r="E167" s="3" t="str">
        <f>_xlfn.XLOOKUP(A167,'Badge Arqueiro'!A$1:A$170,'Badge Arqueiro'!B$1:B$170,"0")</f>
        <v>0</v>
      </c>
      <c r="F167" s="55" t="str">
        <f>_xlfn.XLOOKUP(A167,Comiters!A$1:A$999,Comiters!B$1:B$999,"0")</f>
        <v>0</v>
      </c>
      <c r="G167"/>
      <c r="H167"/>
    </row>
    <row r="168" spans="1:8" s="25" customFormat="1">
      <c r="A168" t="str">
        <f>_xlfn.XLOOKUP(B168,Rotineiros!B$1:B$5000,Rotineiros!A$1:A$5000)</f>
        <v>F8094959</v>
      </c>
      <c r="B168" t="s">
        <v>581</v>
      </c>
      <c r="C168" t="s">
        <v>11896</v>
      </c>
      <c r="D168" t="s">
        <v>582</v>
      </c>
      <c r="E168" s="3" t="str">
        <f>_xlfn.XLOOKUP(A168,'Badge Arqueiro'!A$1:A$170,'Badge Arqueiro'!B$1:B$170,"0")</f>
        <v>0</v>
      </c>
      <c r="F168" s="55" t="str">
        <f>_xlfn.XLOOKUP(A168,Comiters!A$1:A$999,Comiters!B$1:B$999,"0")</f>
        <v>0</v>
      </c>
      <c r="G168"/>
      <c r="H168"/>
    </row>
    <row r="169" spans="1:8" s="25" customFormat="1">
      <c r="A169" t="str">
        <f>_xlfn.XLOOKUP(B169,Rotineiros!B$1:B$5000,Rotineiros!A$1:A$5000)</f>
        <v>F8249701</v>
      </c>
      <c r="B169" t="s">
        <v>3000</v>
      </c>
      <c r="C169" t="s">
        <v>302</v>
      </c>
      <c r="D169" t="s">
        <v>3176</v>
      </c>
      <c r="E169" s="3" t="str">
        <f>_xlfn.XLOOKUP(A169,'Badge Arqueiro'!A$1:A$170,'Badge Arqueiro'!B$1:B$170,"0")</f>
        <v>0</v>
      </c>
      <c r="F169" s="55" t="str">
        <f>_xlfn.XLOOKUP(A169,Comiters!A$1:A$999,Comiters!B$1:B$999,"0")</f>
        <v>0</v>
      </c>
      <c r="G169"/>
      <c r="H169"/>
    </row>
    <row r="170" spans="1:8" s="25" customFormat="1">
      <c r="A170" t="str">
        <f>_xlfn.XLOOKUP(B170,Rotineiros!B$1:B$5000,Rotineiros!A$1:A$5000)</f>
        <v>F8258109</v>
      </c>
      <c r="B170" t="s">
        <v>587</v>
      </c>
      <c r="C170" t="s">
        <v>511</v>
      </c>
      <c r="D170" t="s">
        <v>588</v>
      </c>
      <c r="E170" s="3" t="str">
        <f>_xlfn.XLOOKUP(A170,'Badge Arqueiro'!A$1:A$170,'Badge Arqueiro'!B$1:B$170,"0")</f>
        <v>0</v>
      </c>
      <c r="F170" s="55" t="str">
        <f>_xlfn.XLOOKUP(A170,Comiters!A$1:A$999,Comiters!B$1:B$999,"0")</f>
        <v>0</v>
      </c>
      <c r="G170"/>
      <c r="H170"/>
    </row>
    <row r="171" spans="1:8" s="25" customFormat="1">
      <c r="A171" t="str">
        <f>_xlfn.XLOOKUP(B171,Rotineiros!B$1:B$5000,Rotineiros!A$1:A$5000)</f>
        <v>F8351244</v>
      </c>
      <c r="B171" t="s">
        <v>351</v>
      </c>
      <c r="C171" t="s">
        <v>337</v>
      </c>
      <c r="D171" t="s">
        <v>352</v>
      </c>
      <c r="E171" s="3" t="str">
        <f>_xlfn.XLOOKUP(A171,'Badge Arqueiro'!A$1:A$170,'Badge Arqueiro'!B$1:B$170,"0")</f>
        <v>0</v>
      </c>
      <c r="F171" s="55" t="str">
        <f>_xlfn.XLOOKUP(A171,Comiters!A$1:A$999,Comiters!B$1:B$999,"0")</f>
        <v>0</v>
      </c>
      <c r="G171"/>
      <c r="H171"/>
    </row>
    <row r="172" spans="1:8" s="25" customFormat="1">
      <c r="A172" t="str">
        <f>_xlfn.XLOOKUP(B172,Rotineiros!B$1:B$5000,Rotineiros!A$1:A$5000)</f>
        <v>F8369890</v>
      </c>
      <c r="B172" t="s">
        <v>13462</v>
      </c>
      <c r="C172" t="s">
        <v>66</v>
      </c>
      <c r="D172" t="s">
        <v>13463</v>
      </c>
      <c r="E172" s="3" t="str">
        <f>_xlfn.XLOOKUP(A172,'Badge Arqueiro'!A$1:A$170,'Badge Arqueiro'!B$1:B$170,"0")</f>
        <v>0</v>
      </c>
      <c r="F172" s="55" t="str">
        <f>_xlfn.XLOOKUP(A172,Comiters!A$1:A$999,Comiters!B$1:B$999,"0")</f>
        <v>0</v>
      </c>
      <c r="G172"/>
      <c r="H172"/>
    </row>
    <row r="173" spans="1:8" s="25" customFormat="1">
      <c r="A173" t="str">
        <f>_xlfn.XLOOKUP(B173,Rotineiros!B$1:B$5000,Rotineiros!A$1:A$5000)</f>
        <v>F8520899</v>
      </c>
      <c r="B173" t="s">
        <v>13504</v>
      </c>
      <c r="C173" t="s">
        <v>99</v>
      </c>
      <c r="D173" t="s">
        <v>13505</v>
      </c>
      <c r="E173" s="3" t="str">
        <f>_xlfn.XLOOKUP(A173,'Badge Arqueiro'!A$1:A$170,'Badge Arqueiro'!B$1:B$170,"0")</f>
        <v>0</v>
      </c>
      <c r="F173" s="55" t="str">
        <f>_xlfn.XLOOKUP(A173,Comiters!A$1:A$999,Comiters!B$1:B$999,"0")</f>
        <v>0</v>
      </c>
      <c r="G173"/>
      <c r="H173"/>
    </row>
    <row r="174" spans="1:8" s="25" customFormat="1">
      <c r="A174" t="str">
        <f>_xlfn.XLOOKUP(B174,Rotineiros!B$1:B$5000,Rotineiros!A$1:A$5000)</f>
        <v>F8527997</v>
      </c>
      <c r="B174" t="s">
        <v>360</v>
      </c>
      <c r="C174" t="s">
        <v>1656</v>
      </c>
      <c r="D174" t="s">
        <v>362</v>
      </c>
      <c r="E174" s="3" t="str">
        <f>_xlfn.XLOOKUP(A174,'Badge Arqueiro'!A$1:A$170,'Badge Arqueiro'!B$1:B$170,"0")</f>
        <v>0</v>
      </c>
      <c r="F174" s="55" t="str">
        <f>_xlfn.XLOOKUP(A174,Comiters!A$1:A$999,Comiters!B$1:B$999,"0")</f>
        <v>0</v>
      </c>
      <c r="G174"/>
      <c r="H174"/>
    </row>
    <row r="175" spans="1:8" s="25" customFormat="1">
      <c r="A175" t="str">
        <f>_xlfn.XLOOKUP(B175,Rotineiros!B$1:B$5000,Rotineiros!A$1:A$5000)</f>
        <v>F8589021</v>
      </c>
      <c r="B175" t="s">
        <v>364</v>
      </c>
      <c r="C175" t="s">
        <v>145</v>
      </c>
      <c r="D175" t="s">
        <v>365</v>
      </c>
      <c r="E175" s="3" t="str">
        <f>_xlfn.XLOOKUP(A175,'Badge Arqueiro'!A$1:A$170,'Badge Arqueiro'!B$1:B$170,"0")</f>
        <v>0</v>
      </c>
      <c r="F175" s="55" t="str">
        <f>_xlfn.XLOOKUP(A175,Comiters!A$1:A$999,Comiters!B$1:B$999,"0")</f>
        <v>0</v>
      </c>
      <c r="G175"/>
      <c r="H175"/>
    </row>
    <row r="176" spans="1:8" s="25" customFormat="1">
      <c r="A176" t="str">
        <f>_xlfn.XLOOKUP(B176,Rotineiros!B$1:B$5000,Rotineiros!A$1:A$5000)</f>
        <v>F8638158</v>
      </c>
      <c r="B176" t="s">
        <v>13509</v>
      </c>
      <c r="C176" t="s">
        <v>13510</v>
      </c>
      <c r="D176" t="s">
        <v>13511</v>
      </c>
      <c r="E176" s="3" t="str">
        <f>_xlfn.XLOOKUP(A176,'Badge Arqueiro'!A$1:A$170,'Badge Arqueiro'!B$1:B$170,"0")</f>
        <v>0</v>
      </c>
      <c r="F176" s="55" t="str">
        <f>_xlfn.XLOOKUP(A176,Comiters!A$1:A$999,Comiters!B$1:B$999,"0")</f>
        <v>0</v>
      </c>
      <c r="G176"/>
      <c r="H176"/>
    </row>
    <row r="177" spans="1:8" s="25" customFormat="1">
      <c r="A177" t="str">
        <f>_xlfn.XLOOKUP(B177,Rotineiros!B$1:B$5000,Rotineiros!A$1:A$5000)</f>
        <v>F8702519</v>
      </c>
      <c r="B177" t="s">
        <v>2129</v>
      </c>
      <c r="C177" t="s">
        <v>869</v>
      </c>
      <c r="D177" t="s">
        <v>2130</v>
      </c>
      <c r="E177" s="3" t="str">
        <f>_xlfn.XLOOKUP(A177,'Badge Arqueiro'!A$1:A$170,'Badge Arqueiro'!B$1:B$170,"0")</f>
        <v>0</v>
      </c>
      <c r="F177" s="55" t="str">
        <f>_xlfn.XLOOKUP(A177,Comiters!A$1:A$999,Comiters!B$1:B$999,"0")</f>
        <v>0</v>
      </c>
      <c r="G177"/>
      <c r="H177"/>
    </row>
    <row r="178" spans="1:8" s="25" customFormat="1">
      <c r="A178" t="str">
        <f>_xlfn.XLOOKUP(B178,Rotineiros!B$1:B$5000,Rotineiros!A$1:A$5000)</f>
        <v>F8711465</v>
      </c>
      <c r="B178" t="s">
        <v>615</v>
      </c>
      <c r="C178" t="s">
        <v>11370</v>
      </c>
      <c r="D178" t="s">
        <v>616</v>
      </c>
      <c r="E178" s="3" t="str">
        <f>_xlfn.XLOOKUP(A178,'Badge Arqueiro'!A$1:A$170,'Badge Arqueiro'!B$1:B$170,"0")</f>
        <v>0</v>
      </c>
      <c r="F178" s="55">
        <f>_xlfn.XLOOKUP(A178,Comiters!A$1:A$999,Comiters!B$1:B$999,"0")</f>
        <v>1</v>
      </c>
      <c r="G178"/>
      <c r="H178"/>
    </row>
    <row r="179" spans="1:8" s="25" customFormat="1">
      <c r="A179" t="str">
        <f>_xlfn.XLOOKUP(B179,Rotineiros!B$1:B$5000,Rotineiros!A$1:A$5000)</f>
        <v>F8712454</v>
      </c>
      <c r="B179" t="s">
        <v>1822</v>
      </c>
      <c r="C179" t="s">
        <v>341</v>
      </c>
      <c r="D179" t="s">
        <v>1824</v>
      </c>
      <c r="E179" s="3">
        <f>_xlfn.XLOOKUP(A179,'Badge Arqueiro'!A$1:A$170,'Badge Arqueiro'!B$1:B$170,"0")</f>
        <v>1</v>
      </c>
      <c r="F179" s="55">
        <f>_xlfn.XLOOKUP(A179,Comiters!A$1:A$999,Comiters!B$1:B$999,"0")</f>
        <v>1</v>
      </c>
      <c r="G179"/>
      <c r="H179"/>
    </row>
    <row r="180" spans="1:8" s="25" customFormat="1">
      <c r="A180" t="str">
        <f>_xlfn.XLOOKUP(B180,Rotineiros!B$1:B$5000,Rotineiros!A$1:A$5000)</f>
        <v>F8713087</v>
      </c>
      <c r="B180" t="s">
        <v>12678</v>
      </c>
      <c r="C180" t="s">
        <v>257</v>
      </c>
      <c r="D180" t="s">
        <v>12679</v>
      </c>
      <c r="E180" s="3" t="str">
        <f>_xlfn.XLOOKUP(A180,'Badge Arqueiro'!A$1:A$170,'Badge Arqueiro'!B$1:B$170,"0")</f>
        <v>0</v>
      </c>
      <c r="F180" s="55" t="str">
        <f>_xlfn.XLOOKUP(A180,Comiters!A$1:A$999,Comiters!B$1:B$999,"0")</f>
        <v>0</v>
      </c>
      <c r="G180"/>
      <c r="H180"/>
    </row>
    <row r="181" spans="1:8" s="25" customFormat="1">
      <c r="A181" t="str">
        <f>_xlfn.XLOOKUP(B181,Rotineiros!B$1:B$5000,Rotineiros!A$1:A$5000)</f>
        <v>F8713975</v>
      </c>
      <c r="B181" t="s">
        <v>2230</v>
      </c>
      <c r="C181" t="s">
        <v>195</v>
      </c>
      <c r="D181" t="s">
        <v>2232</v>
      </c>
      <c r="E181" s="3" t="str">
        <f>_xlfn.XLOOKUP(A181,'Badge Arqueiro'!A$1:A$170,'Badge Arqueiro'!B$1:B$170,"0")</f>
        <v>0</v>
      </c>
      <c r="F181" s="55" t="str">
        <f>_xlfn.XLOOKUP(A181,Comiters!A$1:A$999,Comiters!B$1:B$999,"0")</f>
        <v>0</v>
      </c>
      <c r="G181"/>
      <c r="H181"/>
    </row>
    <row r="182" spans="1:8" s="25" customFormat="1">
      <c r="A182" t="str">
        <f>_xlfn.XLOOKUP(B182,Rotineiros!B$1:B$5000,Rotineiros!A$1:A$5000)</f>
        <v>F8752097</v>
      </c>
      <c r="B182" t="s">
        <v>12684</v>
      </c>
      <c r="C182" t="s">
        <v>12</v>
      </c>
      <c r="D182" t="s">
        <v>12686</v>
      </c>
      <c r="E182" s="3" t="str">
        <f>_xlfn.XLOOKUP(A182,'Badge Arqueiro'!A$1:A$170,'Badge Arqueiro'!B$1:B$170,"0")</f>
        <v>0</v>
      </c>
      <c r="F182" s="55" t="str">
        <f>_xlfn.XLOOKUP(A182,Comiters!A$1:A$999,Comiters!B$1:B$999,"0")</f>
        <v>0</v>
      </c>
      <c r="G182"/>
      <c r="H182"/>
    </row>
    <row r="183" spans="1:8" s="25" customFormat="1">
      <c r="A183" t="str">
        <f>_xlfn.XLOOKUP(B183,Rotineiros!B$1:B$5000,Rotineiros!A$1:A$5000)</f>
        <v>F8752645</v>
      </c>
      <c r="B183" t="s">
        <v>13567</v>
      </c>
      <c r="C183" t="s">
        <v>302</v>
      </c>
      <c r="D183" t="s">
        <v>13568</v>
      </c>
      <c r="E183" s="3" t="str">
        <f>_xlfn.XLOOKUP(A183,'Badge Arqueiro'!A$1:A$170,'Badge Arqueiro'!B$1:B$170,"0")</f>
        <v>0</v>
      </c>
      <c r="F183" s="55" t="str">
        <f>_xlfn.XLOOKUP(A183,Comiters!A$1:A$999,Comiters!B$1:B$999,"0")</f>
        <v>0</v>
      </c>
      <c r="G183"/>
      <c r="H183"/>
    </row>
    <row r="184" spans="1:8" s="25" customFormat="1">
      <c r="A184" t="str">
        <f>_xlfn.XLOOKUP(B184,Rotineiros!B$1:B$5000,Rotineiros!A$1:A$5000)</f>
        <v>F8769798</v>
      </c>
      <c r="B184" t="s">
        <v>13042</v>
      </c>
      <c r="C184" t="s">
        <v>57</v>
      </c>
      <c r="D184" t="s">
        <v>13043</v>
      </c>
      <c r="E184" s="3" t="str">
        <f>_xlfn.XLOOKUP(A184,'Badge Arqueiro'!A$1:A$170,'Badge Arqueiro'!B$1:B$170,"0")</f>
        <v>0</v>
      </c>
      <c r="F184" s="55" t="str">
        <f>_xlfn.XLOOKUP(A184,Comiters!A$1:A$999,Comiters!B$1:B$999,"0")</f>
        <v>0</v>
      </c>
      <c r="G184"/>
      <c r="H184"/>
    </row>
    <row r="185" spans="1:8" s="25" customFormat="1">
      <c r="A185" t="str">
        <f>_xlfn.XLOOKUP(B185,Rotineiros!B$1:B$5000,Rotineiros!A$1:A$5000)</f>
        <v>F8785284</v>
      </c>
      <c r="B185" t="s">
        <v>11794</v>
      </c>
      <c r="C185" t="s">
        <v>1169</v>
      </c>
      <c r="D185" t="s">
        <v>11874</v>
      </c>
      <c r="E185" s="3" t="str">
        <f>_xlfn.XLOOKUP(A185,'Badge Arqueiro'!A$1:A$170,'Badge Arqueiro'!B$1:B$170,"0")</f>
        <v>0</v>
      </c>
      <c r="F185" s="55" t="str">
        <f>_xlfn.XLOOKUP(A185,Comiters!A$1:A$999,Comiters!B$1:B$999,"0")</f>
        <v>0</v>
      </c>
      <c r="G185"/>
      <c r="H185"/>
    </row>
    <row r="186" spans="1:8" s="25" customFormat="1">
      <c r="A186" t="str">
        <f>_xlfn.XLOOKUP(B186,Rotineiros!B$1:B$5000,Rotineiros!A$1:A$5000)</f>
        <v>F8787428</v>
      </c>
      <c r="B186" t="s">
        <v>13507</v>
      </c>
      <c r="C186" t="s">
        <v>33</v>
      </c>
      <c r="D186" t="s">
        <v>13508</v>
      </c>
      <c r="E186" s="3" t="str">
        <f>_xlfn.XLOOKUP(A186,'Badge Arqueiro'!A$1:A$170,'Badge Arqueiro'!B$1:B$170,"0")</f>
        <v>0</v>
      </c>
      <c r="F186" s="55" t="str">
        <f>_xlfn.XLOOKUP(A186,Comiters!A$1:A$999,Comiters!B$1:B$999,"0")</f>
        <v>0</v>
      </c>
      <c r="G186"/>
      <c r="H186"/>
    </row>
    <row r="187" spans="1:8" s="25" customFormat="1">
      <c r="A187" t="str">
        <f>_xlfn.XLOOKUP(B187,Rotineiros!B$1:B$5000,Rotineiros!A$1:A$5000)</f>
        <v>F9155057</v>
      </c>
      <c r="B187" t="s">
        <v>13553</v>
      </c>
      <c r="C187" t="s">
        <v>78</v>
      </c>
      <c r="D187" t="s">
        <v>13554</v>
      </c>
      <c r="E187" s="3" t="str">
        <f>_xlfn.XLOOKUP(A187,'Badge Arqueiro'!A$1:A$170,'Badge Arqueiro'!B$1:B$170,"0")</f>
        <v>0</v>
      </c>
      <c r="F187" s="55" t="str">
        <f>_xlfn.XLOOKUP(A187,Comiters!A$1:A$999,Comiters!B$1:B$999,"0")</f>
        <v>0</v>
      </c>
      <c r="G187"/>
      <c r="H187"/>
    </row>
    <row r="188" spans="1:8" s="25" customFormat="1">
      <c r="A188" t="str">
        <f>_xlfn.XLOOKUP(B188,Rotineiros!B$1:B$5000,Rotineiros!A$1:A$5000)</f>
        <v>F9164459</v>
      </c>
      <c r="B188" t="s">
        <v>13438</v>
      </c>
      <c r="C188" t="s">
        <v>11372</v>
      </c>
      <c r="D188" t="s">
        <v>13439</v>
      </c>
      <c r="E188" s="3" t="str">
        <f>_xlfn.XLOOKUP(A188,'Badge Arqueiro'!A$1:A$170,'Badge Arqueiro'!B$1:B$170,"0")</f>
        <v>0</v>
      </c>
      <c r="F188" s="55" t="str">
        <f>_xlfn.XLOOKUP(A188,Comiters!A$1:A$999,Comiters!B$1:B$999,"0")</f>
        <v>0</v>
      </c>
      <c r="G188"/>
      <c r="H188"/>
    </row>
    <row r="189" spans="1:8" s="25" customFormat="1">
      <c r="A189" t="str">
        <f>_xlfn.XLOOKUP(B189,Rotineiros!B$1:B$5000,Rotineiros!A$1:A$5000)</f>
        <v>F9175055</v>
      </c>
      <c r="B189" t="s">
        <v>2948</v>
      </c>
      <c r="C189" t="s">
        <v>12233</v>
      </c>
      <c r="D189" t="s">
        <v>3036</v>
      </c>
      <c r="E189" s="3" t="str">
        <f>_xlfn.XLOOKUP(A189,'Badge Arqueiro'!A$1:A$170,'Badge Arqueiro'!B$1:B$170,"0")</f>
        <v>0</v>
      </c>
      <c r="F189" s="55" t="str">
        <f>_xlfn.XLOOKUP(A189,Comiters!A$1:A$999,Comiters!B$1:B$999,"0")</f>
        <v>0</v>
      </c>
      <c r="G189"/>
      <c r="H189"/>
    </row>
    <row r="190" spans="1:8" s="25" customFormat="1">
      <c r="A190" t="str">
        <f>_xlfn.XLOOKUP(B190,Rotineiros!B$1:B$5000,Rotineiros!A$1:A$5000)</f>
        <v>F9207289</v>
      </c>
      <c r="B190" t="s">
        <v>3429</v>
      </c>
      <c r="C190" t="s">
        <v>12671</v>
      </c>
      <c r="D190" t="s">
        <v>3430</v>
      </c>
      <c r="E190" s="3" t="str">
        <f>_xlfn.XLOOKUP(A190,'Badge Arqueiro'!A$1:A$170,'Badge Arqueiro'!B$1:B$170,"0")</f>
        <v>0</v>
      </c>
      <c r="F190" s="55" t="str">
        <f>_xlfn.XLOOKUP(A190,Comiters!A$1:A$999,Comiters!B$1:B$999,"0")</f>
        <v>0</v>
      </c>
      <c r="G190"/>
      <c r="H190"/>
    </row>
    <row r="191" spans="1:8" s="25" customFormat="1">
      <c r="A191" t="str">
        <f>_xlfn.XLOOKUP(B191,Rotineiros!B$1:B$5000,Rotineiros!A$1:A$5000)</f>
        <v>F9329574</v>
      </c>
      <c r="B191" t="s">
        <v>385</v>
      </c>
      <c r="C191" t="s">
        <v>392</v>
      </c>
      <c r="D191" t="s">
        <v>386</v>
      </c>
      <c r="E191" s="3" t="str">
        <f>_xlfn.XLOOKUP(A191,'Badge Arqueiro'!A$1:A$170,'Badge Arqueiro'!B$1:B$170,"0")</f>
        <v>0</v>
      </c>
      <c r="F191" s="55">
        <f>_xlfn.XLOOKUP(A191,Comiters!A$1:A$999,Comiters!B$1:B$999,"0")</f>
        <v>1</v>
      </c>
      <c r="G191"/>
      <c r="H191"/>
    </row>
    <row r="192" spans="1:8" s="25" customFormat="1">
      <c r="A192" t="str">
        <f>_xlfn.XLOOKUP(B192,Rotineiros!B$1:B$5000,Rotineiros!A$1:A$5000)</f>
        <v>F9368805</v>
      </c>
      <c r="B192" t="s">
        <v>13460</v>
      </c>
      <c r="C192" t="s">
        <v>1218</v>
      </c>
      <c r="D192" t="s">
        <v>13461</v>
      </c>
      <c r="E192" s="3" t="str">
        <f>_xlfn.XLOOKUP(A192,'Badge Arqueiro'!A$1:A$170,'Badge Arqueiro'!B$1:B$170,"0")</f>
        <v>0</v>
      </c>
      <c r="F192" s="55" t="str">
        <f>_xlfn.XLOOKUP(A192,Comiters!A$1:A$999,Comiters!B$1:B$999,"0")</f>
        <v>0</v>
      </c>
      <c r="G192"/>
      <c r="H192"/>
    </row>
    <row r="193" spans="1:8" s="25" customFormat="1">
      <c r="A193" t="str">
        <f>_xlfn.XLOOKUP(B193,Rotineiros!B$1:B$5000,Rotineiros!A$1:A$5000)</f>
        <v>F9458161</v>
      </c>
      <c r="B193" t="s">
        <v>2246</v>
      </c>
      <c r="C193" t="s">
        <v>1172</v>
      </c>
      <c r="D193" t="s">
        <v>2248</v>
      </c>
      <c r="E193" s="3" t="str">
        <f>_xlfn.XLOOKUP(A193,'Badge Arqueiro'!A$1:A$170,'Badge Arqueiro'!B$1:B$170,"0")</f>
        <v>0</v>
      </c>
      <c r="F193" s="55" t="str">
        <f>_xlfn.XLOOKUP(A193,Comiters!A$1:A$999,Comiters!B$1:B$999,"0")</f>
        <v>0</v>
      </c>
      <c r="G193"/>
      <c r="H193" s="3"/>
    </row>
    <row r="194" spans="1:8" s="25" customFormat="1">
      <c r="A194" t="str">
        <f>_xlfn.XLOOKUP(B194,Rotineiros!B$1:B$5000,Rotineiros!A$1:A$5000)</f>
        <v>F9516698</v>
      </c>
      <c r="B194" t="s">
        <v>13495</v>
      </c>
      <c r="C194" t="s">
        <v>796</v>
      </c>
      <c r="D194" t="s">
        <v>13496</v>
      </c>
      <c r="E194" s="3" t="str">
        <f>_xlfn.XLOOKUP(A194,'Badge Arqueiro'!A$1:A$170,'Badge Arqueiro'!B$1:B$170,"0")</f>
        <v>0</v>
      </c>
      <c r="F194" s="55" t="str">
        <f>_xlfn.XLOOKUP(A194,Comiters!A$1:A$999,Comiters!B$1:B$999,"0")</f>
        <v>0</v>
      </c>
      <c r="G194"/>
      <c r="H194" s="3"/>
    </row>
    <row r="195" spans="1:8" s="25" customFormat="1">
      <c r="A195" t="str">
        <f>_xlfn.XLOOKUP(B195,Rotineiros!B$1:B$5000,Rotineiros!A$1:A$5000)</f>
        <v>F9517078</v>
      </c>
      <c r="B195" t="s">
        <v>2262</v>
      </c>
      <c r="C195" t="s">
        <v>11549</v>
      </c>
      <c r="D195" t="s">
        <v>2263</v>
      </c>
      <c r="E195" s="3" t="str">
        <f>_xlfn.XLOOKUP(A195,'Badge Arqueiro'!A$1:A$170,'Badge Arqueiro'!B$1:B$170,"0")</f>
        <v>0</v>
      </c>
      <c r="F195" s="55">
        <f>_xlfn.XLOOKUP(A195,Comiters!A$1:A$999,Comiters!B$1:B$999,"0")</f>
        <v>1</v>
      </c>
      <c r="G195"/>
      <c r="H195" s="3"/>
    </row>
    <row r="196" spans="1:8" s="25" customFormat="1">
      <c r="A196" t="str">
        <f>_xlfn.XLOOKUP(B196,Rotineiros!B$1:B$5000,Rotineiros!A$1:A$5000)</f>
        <v>F9539313</v>
      </c>
      <c r="B196" t="s">
        <v>391</v>
      </c>
      <c r="C196" t="s">
        <v>71</v>
      </c>
      <c r="D196" t="s">
        <v>393</v>
      </c>
      <c r="E196" s="3" t="str">
        <f>_xlfn.XLOOKUP(A196,'Badge Arqueiro'!A$1:A$170,'Badge Arqueiro'!B$1:B$170,"0")</f>
        <v>0</v>
      </c>
      <c r="F196" s="55" t="str">
        <f>_xlfn.XLOOKUP(A196,Comiters!A$1:A$999,Comiters!B$1:B$999,"0")</f>
        <v>0</v>
      </c>
      <c r="G196"/>
      <c r="H196" s="3"/>
    </row>
    <row r="197" spans="1:8" s="25" customFormat="1">
      <c r="A197" t="str">
        <f>_xlfn.XLOOKUP(B197,Rotineiros!B$1:B$5000,Rotineiros!A$1:A$5000)</f>
        <v>F9540736</v>
      </c>
      <c r="B197" t="s">
        <v>2964</v>
      </c>
      <c r="C197" t="s">
        <v>13478</v>
      </c>
      <c r="D197" t="s">
        <v>4190</v>
      </c>
      <c r="E197" s="3" t="str">
        <f>_xlfn.XLOOKUP(A197,'Badge Arqueiro'!A$1:A$170,'Badge Arqueiro'!B$1:B$170,"0")</f>
        <v>0</v>
      </c>
      <c r="F197" s="55" t="str">
        <f>_xlfn.XLOOKUP(A197,Comiters!A$1:A$999,Comiters!B$1:B$999,"0")</f>
        <v>0</v>
      </c>
      <c r="G197"/>
      <c r="H197" s="3"/>
    </row>
    <row r="198" spans="1:8" s="25" customFormat="1">
      <c r="A198" t="str">
        <f>_xlfn.XLOOKUP(B198,Rotineiros!B$1:B$5000,Rotineiros!A$1:A$5000)</f>
        <v>F9556899</v>
      </c>
      <c r="B198" t="s">
        <v>1536</v>
      </c>
      <c r="C198" t="s">
        <v>1475</v>
      </c>
      <c r="D198" t="s">
        <v>1537</v>
      </c>
      <c r="E198" s="3" t="str">
        <f>_xlfn.XLOOKUP(A198,'Badge Arqueiro'!A$1:A$170,'Badge Arqueiro'!B$1:B$170,"0")</f>
        <v>0</v>
      </c>
      <c r="F198" s="55">
        <f>_xlfn.XLOOKUP(A198,Comiters!A$1:A$999,Comiters!B$1:B$999,"0")</f>
        <v>1</v>
      </c>
      <c r="G198"/>
      <c r="H198" s="3"/>
    </row>
    <row r="199" spans="1:8" s="25" customFormat="1">
      <c r="A199" t="str">
        <f>_xlfn.XLOOKUP(B199,Rotineiros!B$1:B$5000,Rotineiros!A$1:A$5000)</f>
        <v>F9563538</v>
      </c>
      <c r="B199" t="s">
        <v>3782</v>
      </c>
      <c r="C199" t="s">
        <v>115</v>
      </c>
      <c r="D199" t="s">
        <v>3885</v>
      </c>
      <c r="E199" s="3" t="str">
        <f>_xlfn.XLOOKUP(A199,'Badge Arqueiro'!A$1:A$170,'Badge Arqueiro'!B$1:B$170,"0")</f>
        <v>0</v>
      </c>
      <c r="F199" s="55" t="str">
        <f>_xlfn.XLOOKUP(A199,Comiters!A$1:A$999,Comiters!B$1:B$999,"0")</f>
        <v>0</v>
      </c>
      <c r="G199"/>
      <c r="H199" s="3"/>
    </row>
    <row r="200" spans="1:8" s="25" customFormat="1">
      <c r="A200" t="str">
        <f>_xlfn.XLOOKUP(B200,Rotineiros!B$1:B$5000,Rotineiros!A$1:A$5000)</f>
        <v>F9576499</v>
      </c>
      <c r="B200" t="s">
        <v>13562</v>
      </c>
      <c r="C200" t="s">
        <v>1698</v>
      </c>
      <c r="D200" t="s">
        <v>13563</v>
      </c>
      <c r="E200" s="3" t="str">
        <f>_xlfn.XLOOKUP(A200,'Badge Arqueiro'!A$1:A$170,'Badge Arqueiro'!B$1:B$170,"0")</f>
        <v>0</v>
      </c>
      <c r="F200" s="55" t="str">
        <f>_xlfn.XLOOKUP(A200,Comiters!A$1:A$999,Comiters!B$1:B$999,"0")</f>
        <v>0</v>
      </c>
      <c r="G200"/>
      <c r="H200" s="3"/>
    </row>
    <row r="201" spans="1:8" s="25" customFormat="1">
      <c r="A201" t="str">
        <f>_xlfn.XLOOKUP(B201,Rotineiros!B$1:B$5000,Rotineiros!A$1:A$5000)</f>
        <v>F9729121</v>
      </c>
      <c r="B201" t="s">
        <v>2970</v>
      </c>
      <c r="C201" t="s">
        <v>13474</v>
      </c>
      <c r="D201" t="s">
        <v>13315</v>
      </c>
      <c r="E201" s="3" t="str">
        <f>_xlfn.XLOOKUP(A201,'Badge Arqueiro'!A$1:A$170,'Badge Arqueiro'!B$1:B$170,"0")</f>
        <v>0</v>
      </c>
      <c r="F201" s="55" t="str">
        <f>_xlfn.XLOOKUP(A201,Comiters!A$1:A$999,Comiters!B$1:B$999,"0")</f>
        <v>0</v>
      </c>
      <c r="G201"/>
      <c r="H201" s="3"/>
    </row>
    <row r="202" spans="1:8" s="25" customFormat="1">
      <c r="A202" t="str">
        <f>_xlfn.XLOOKUP(B202,Rotineiros!B$1:B$5000,Rotineiros!A$1:A$5000)</f>
        <v>F9797018</v>
      </c>
      <c r="B202" t="s">
        <v>401</v>
      </c>
      <c r="C202" t="s">
        <v>13584</v>
      </c>
      <c r="D202" t="s">
        <v>402</v>
      </c>
      <c r="E202" s="3" t="str">
        <f>_xlfn.XLOOKUP(A202,'Badge Arqueiro'!A$1:A$170,'Badge Arqueiro'!B$1:B$170,"0")</f>
        <v>0</v>
      </c>
      <c r="F202" s="55" t="str">
        <f>_xlfn.XLOOKUP(A202,Comiters!A$1:A$999,Comiters!B$1:B$999,"0")</f>
        <v>0</v>
      </c>
      <c r="G202"/>
      <c r="H202" s="3"/>
    </row>
    <row r="203" spans="1:8" s="25" customFormat="1">
      <c r="A203" t="str">
        <f>_xlfn.XLOOKUP(B203,Rotineiros!B$1:B$5000,Rotineiros!A$1:A$5000)</f>
        <v>F9832919</v>
      </c>
      <c r="B203" t="s">
        <v>1545</v>
      </c>
      <c r="C203" t="s">
        <v>99</v>
      </c>
      <c r="D203" t="s">
        <v>1546</v>
      </c>
      <c r="E203" s="3" t="str">
        <f>_xlfn.XLOOKUP(A203,'Badge Arqueiro'!A$1:A$170,'Badge Arqueiro'!B$1:B$170,"0")</f>
        <v>0</v>
      </c>
      <c r="F203" s="55" t="str">
        <f>_xlfn.XLOOKUP(A203,Comiters!A$1:A$999,Comiters!B$1:B$999,"0")</f>
        <v>0</v>
      </c>
      <c r="G203"/>
      <c r="H203" s="3"/>
    </row>
    <row r="204" spans="1:8" s="25" customFormat="1">
      <c r="A204" t="str">
        <f>_xlfn.XLOOKUP(B204,Rotineiros!B$1:B$5000,Rotineiros!A$1:A$5000)</f>
        <v>F9833814</v>
      </c>
      <c r="B204" t="s">
        <v>13485</v>
      </c>
      <c r="C204" t="s">
        <v>1475</v>
      </c>
      <c r="D204" t="s">
        <v>13486</v>
      </c>
      <c r="E204" s="3" t="str">
        <f>_xlfn.XLOOKUP(A204,'Badge Arqueiro'!A$1:A$170,'Badge Arqueiro'!B$1:B$170,"0")</f>
        <v>0</v>
      </c>
      <c r="F204" s="55" t="str">
        <f>_xlfn.XLOOKUP(A204,Comiters!A$1:A$999,Comiters!B$1:B$999,"0")</f>
        <v>0</v>
      </c>
      <c r="G204"/>
      <c r="H204" s="3"/>
    </row>
    <row r="205" spans="1:8" s="25" customFormat="1">
      <c r="A205" t="str">
        <f>_xlfn.XLOOKUP(B205,Rotineiros!B$1:B$5000,Rotineiros!A$1:A$5000)</f>
        <v>F9842228</v>
      </c>
      <c r="B205" t="s">
        <v>2430</v>
      </c>
      <c r="C205" t="s">
        <v>13457</v>
      </c>
      <c r="D205" t="s">
        <v>2432</v>
      </c>
      <c r="E205" s="3" t="str">
        <f>_xlfn.XLOOKUP(A205,'Badge Arqueiro'!A$1:A$170,'Badge Arqueiro'!B$1:B$170,"0")</f>
        <v>0</v>
      </c>
      <c r="F205" s="55" t="str">
        <f>_xlfn.XLOOKUP(A205,Comiters!A$1:A$999,Comiters!B$1:B$999,"0")</f>
        <v>0</v>
      </c>
      <c r="G205"/>
      <c r="H205" s="3"/>
    </row>
    <row r="206" spans="1:8" s="25" customFormat="1">
      <c r="A206" t="str">
        <f>_xlfn.XLOOKUP(B206,Rotineiros!B$1:B$5000,Rotineiros!A$1:A$5000)</f>
        <v>C1218065</v>
      </c>
      <c r="B206" t="s">
        <v>12630</v>
      </c>
      <c r="C206"/>
      <c r="D206" t="s">
        <v>12632</v>
      </c>
      <c r="E206" s="3" t="str">
        <f>_xlfn.XLOOKUP(A206,'Badge Arqueiro'!A$1:A$170,'Badge Arqueiro'!B$1:B$170,"0")</f>
        <v>0</v>
      </c>
      <c r="F206" s="55" t="str">
        <f>_xlfn.XLOOKUP(A206,Comiters!A$1:A$999,Comiters!B$1:B$999,"0")</f>
        <v>0</v>
      </c>
      <c r="G206"/>
      <c r="H206" s="3"/>
    </row>
    <row r="207" spans="1:8" s="25" customFormat="1">
      <c r="A207" t="str">
        <f>_xlfn.XLOOKUP(B207,Rotineiros!B$1:B$5000,Rotineiros!A$1:A$5000)</f>
        <v>C1271684</v>
      </c>
      <c r="B207" t="s">
        <v>13063</v>
      </c>
      <c r="C207"/>
      <c r="D207" t="s">
        <v>13064</v>
      </c>
      <c r="E207" s="3" t="str">
        <f>_xlfn.XLOOKUP(A207,'Badge Arqueiro'!A$1:A$170,'Badge Arqueiro'!B$1:B$170,"0")</f>
        <v>0</v>
      </c>
      <c r="F207" s="55" t="str">
        <f>_xlfn.XLOOKUP(A207,Comiters!A$1:A$999,Comiters!B$1:B$999,"0")</f>
        <v>0</v>
      </c>
      <c r="G207"/>
      <c r="H207" s="3"/>
    </row>
    <row r="208" spans="1:8" s="25" customFormat="1">
      <c r="A208" t="str">
        <f>_xlfn.XLOOKUP(B208,Rotineiros!B$1:B$5000,Rotineiros!A$1:A$5000)</f>
        <v>C1321103</v>
      </c>
      <c r="B208" t="s">
        <v>1874</v>
      </c>
      <c r="C208"/>
      <c r="D208" t="s">
        <v>1876</v>
      </c>
      <c r="E208" s="3" t="str">
        <f>_xlfn.XLOOKUP(A208,'Badge Arqueiro'!A$1:A$170,'Badge Arqueiro'!B$1:B$170,"0")</f>
        <v>0</v>
      </c>
      <c r="F208" s="55">
        <f>_xlfn.XLOOKUP(A208,Comiters!A$1:A$999,Comiters!B$1:B$999,"0")</f>
        <v>1</v>
      </c>
      <c r="G208"/>
      <c r="H208" s="3"/>
    </row>
    <row r="209" spans="1:8" s="25" customFormat="1">
      <c r="A209" t="str">
        <f>_xlfn.XLOOKUP(B209,Rotineiros!B$1:B$5000,Rotineiros!A$1:A$5000)</f>
        <v>C1325028</v>
      </c>
      <c r="B209" t="s">
        <v>1970</v>
      </c>
      <c r="C209"/>
      <c r="D209" t="s">
        <v>1972</v>
      </c>
      <c r="E209" s="3" t="str">
        <f>_xlfn.XLOOKUP(A209,'Badge Arqueiro'!A$1:A$170,'Badge Arqueiro'!B$1:B$170,"0")</f>
        <v>0</v>
      </c>
      <c r="F209" s="55">
        <f>_xlfn.XLOOKUP(A209,Comiters!A$1:A$999,Comiters!B$1:B$999,"0")</f>
        <v>1</v>
      </c>
      <c r="G209"/>
      <c r="H209" s="3"/>
    </row>
    <row r="210" spans="1:8" s="25" customFormat="1">
      <c r="A210" t="str">
        <f>_xlfn.XLOOKUP(B210,Rotineiros!B$1:B$5000,Rotineiros!A$1:A$5000)</f>
        <v>DIFIN/F1725587</v>
      </c>
      <c r="B210" t="s">
        <v>13514</v>
      </c>
      <c r="C210"/>
      <c r="D210" t="s">
        <v>13515</v>
      </c>
      <c r="E210" s="3" t="str">
        <f>_xlfn.XLOOKUP(A210,'Badge Arqueiro'!A$1:A$170,'Badge Arqueiro'!B$1:B$170,"0")</f>
        <v>0</v>
      </c>
      <c r="F210" s="55" t="str">
        <f>_xlfn.XLOOKUP(A210,Comiters!A$1:A$999,Comiters!B$1:B$999,"0")</f>
        <v>0</v>
      </c>
      <c r="G210"/>
      <c r="H210" s="3"/>
    </row>
    <row r="211" spans="1:8" s="25" customFormat="1">
      <c r="A211" t="str">
        <f>_xlfn.XLOOKUP(B211,Rotineiros!B$1:B$5000,Rotineiros!A$1:A$5000)</f>
        <v>DIMEP/F3800546</v>
      </c>
      <c r="B211" t="s">
        <v>13529</v>
      </c>
      <c r="C211"/>
      <c r="D211" t="s">
        <v>13530</v>
      </c>
      <c r="E211" s="3" t="str">
        <f>_xlfn.XLOOKUP(A211,'Badge Arqueiro'!A$1:A$170,'Badge Arqueiro'!B$1:B$170,"0")</f>
        <v>0</v>
      </c>
      <c r="F211" s="55" t="str">
        <f>_xlfn.XLOOKUP(A211,Comiters!A$1:A$999,Comiters!B$1:B$999,"0")</f>
        <v>0</v>
      </c>
      <c r="G211"/>
      <c r="H211" s="3"/>
    </row>
    <row r="212" spans="1:8" s="25" customFormat="1">
      <c r="A212" t="str">
        <f>_xlfn.XLOOKUP(B212,Rotineiros!B$1:B$5000,Rotineiros!A$1:A$5000)</f>
        <v>F0733862</v>
      </c>
      <c r="B212" t="s">
        <v>1885</v>
      </c>
      <c r="C212"/>
      <c r="D212" t="s">
        <v>1887</v>
      </c>
      <c r="E212" s="3" t="str">
        <f>_xlfn.XLOOKUP(A212,'Badge Arqueiro'!A$1:A$170,'Badge Arqueiro'!B$1:B$170,"0")</f>
        <v>0</v>
      </c>
      <c r="F212" s="55" t="str">
        <f>_xlfn.XLOOKUP(A212,Comiters!A$1:A$999,Comiters!B$1:B$999,"0")</f>
        <v>0</v>
      </c>
      <c r="G212"/>
      <c r="H212" s="3"/>
    </row>
    <row r="213" spans="1:8" s="25" customFormat="1">
      <c r="A213" t="str">
        <f>_xlfn.XLOOKUP(B213,Rotineiros!B$1:B$5000,Rotineiros!A$1:A$5000)</f>
        <v>F0743965</v>
      </c>
      <c r="B213" t="s">
        <v>1647</v>
      </c>
      <c r="C213"/>
      <c r="D213" t="s">
        <v>1649</v>
      </c>
      <c r="E213" s="3" t="str">
        <f>_xlfn.XLOOKUP(A213,'Badge Arqueiro'!A$1:A$170,'Badge Arqueiro'!B$1:B$170,"0")</f>
        <v>0</v>
      </c>
      <c r="F213" s="55" t="str">
        <f>_xlfn.XLOOKUP(A213,Comiters!A$1:A$999,Comiters!B$1:B$999,"0")</f>
        <v>0</v>
      </c>
      <c r="G213"/>
      <c r="H213" s="3"/>
    </row>
    <row r="214" spans="1:8" s="25" customFormat="1">
      <c r="A214" t="str">
        <f>_xlfn.XLOOKUP(B214,Rotineiros!B$1:B$5000,Rotineiros!A$1:A$5000)</f>
        <v>F1812839</v>
      </c>
      <c r="B214" t="s">
        <v>1670</v>
      </c>
      <c r="C214"/>
      <c r="D214" t="s">
        <v>1671</v>
      </c>
      <c r="E214" s="3" t="str">
        <f>_xlfn.XLOOKUP(A214,'Badge Arqueiro'!A$1:A$170,'Badge Arqueiro'!B$1:B$170,"0")</f>
        <v>0</v>
      </c>
      <c r="F214" s="55" t="str">
        <f>_xlfn.XLOOKUP(A214,Comiters!A$1:A$999,Comiters!B$1:B$999,"0")</f>
        <v>0</v>
      </c>
      <c r="G214"/>
      <c r="H214" s="3"/>
    </row>
    <row r="215" spans="1:8" s="25" customFormat="1">
      <c r="A215" t="str">
        <f>_xlfn.XLOOKUP(B215,Rotineiros!B$1:B$5000,Rotineiros!A$1:A$5000)</f>
        <v>F2753527</v>
      </c>
      <c r="B215" t="s">
        <v>12300</v>
      </c>
      <c r="C215"/>
      <c r="D215" t="s">
        <v>12302</v>
      </c>
      <c r="E215" s="3" t="str">
        <f>_xlfn.XLOOKUP(A215,'Badge Arqueiro'!A$1:A$170,'Badge Arqueiro'!B$1:B$170,"0")</f>
        <v>0</v>
      </c>
      <c r="F215" s="55" t="str">
        <f>_xlfn.XLOOKUP(A215,Comiters!A$1:A$999,Comiters!B$1:B$999,"0")</f>
        <v>0</v>
      </c>
      <c r="G215"/>
      <c r="H215" s="3"/>
    </row>
    <row r="216" spans="1:8" s="25" customFormat="1">
      <c r="A216" t="str">
        <f>_xlfn.XLOOKUP(B216,Rotineiros!B$1:B$5000,Rotineiros!A$1:A$5000)</f>
        <v>F3134779</v>
      </c>
      <c r="B216" t="s">
        <v>13224</v>
      </c>
      <c r="C216"/>
      <c r="D216" t="s">
        <v>13225</v>
      </c>
      <c r="E216" s="3" t="str">
        <f>_xlfn.XLOOKUP(A216,'Badge Arqueiro'!A$1:A$170,'Badge Arqueiro'!B$1:B$170,"0")</f>
        <v>0</v>
      </c>
      <c r="F216" s="55" t="str">
        <f>_xlfn.XLOOKUP(A216,Comiters!A$1:A$999,Comiters!B$1:B$999,"0")</f>
        <v>0</v>
      </c>
      <c r="G216"/>
      <c r="H216" s="3"/>
    </row>
    <row r="217" spans="1:8" s="25" customFormat="1">
      <c r="A217" t="str">
        <f>_xlfn.XLOOKUP(B217,Rotineiros!B$1:B$5000,Rotineiros!A$1:A$5000)</f>
        <v>F3165741</v>
      </c>
      <c r="B217" t="s">
        <v>3184</v>
      </c>
      <c r="C217"/>
      <c r="D217" t="s">
        <v>3185</v>
      </c>
      <c r="E217" s="3" t="str">
        <f>_xlfn.XLOOKUP(A217,'Badge Arqueiro'!A$1:A$170,'Badge Arqueiro'!B$1:B$170,"0")</f>
        <v>0</v>
      </c>
      <c r="F217" s="55" t="str">
        <f>_xlfn.XLOOKUP(A217,Comiters!A$1:A$999,Comiters!B$1:B$999,"0")</f>
        <v>0</v>
      </c>
      <c r="G217"/>
      <c r="H217" s="3"/>
    </row>
    <row r="218" spans="1:8" s="25" customFormat="1">
      <c r="A218" t="str">
        <f>_xlfn.XLOOKUP(B218,Rotineiros!B$1:B$5000,Rotineiros!A$1:A$5000)</f>
        <v>F3165921</v>
      </c>
      <c r="B218" t="s">
        <v>13503</v>
      </c>
      <c r="C218"/>
      <c r="D218" t="s">
        <v>4356</v>
      </c>
      <c r="E218" s="3" t="str">
        <f>_xlfn.XLOOKUP(A218,'Badge Arqueiro'!A$1:A$170,'Badge Arqueiro'!B$1:B$170,"0")</f>
        <v>0</v>
      </c>
      <c r="F218" s="55" t="str">
        <f>_xlfn.XLOOKUP(A218,Comiters!A$1:A$999,Comiters!B$1:B$999,"0")</f>
        <v>0</v>
      </c>
      <c r="G218"/>
      <c r="H218" s="3"/>
    </row>
    <row r="219" spans="1:8" s="25" customFormat="1">
      <c r="A219" t="str">
        <f>_xlfn.XLOOKUP(B219,Rotineiros!B$1:B$5000,Rotineiros!A$1:A$5000)</f>
        <v>F3548531</v>
      </c>
      <c r="B219" t="s">
        <v>7267</v>
      </c>
      <c r="C219"/>
      <c r="D219" t="s">
        <v>7317</v>
      </c>
      <c r="E219" s="3" t="str">
        <f>_xlfn.XLOOKUP(A219,'Badge Arqueiro'!A$1:A$170,'Badge Arqueiro'!B$1:B$170,"0")</f>
        <v>0</v>
      </c>
      <c r="F219" s="55" t="str">
        <f>_xlfn.XLOOKUP(A219,Comiters!A$1:A$999,Comiters!B$1:B$999,"0")</f>
        <v>0</v>
      </c>
      <c r="G219"/>
      <c r="H219" s="3"/>
    </row>
    <row r="220" spans="1:8" s="25" customFormat="1">
      <c r="A220" t="str">
        <f>_xlfn.XLOOKUP(B220,Rotineiros!B$1:B$5000,Rotineiros!A$1:A$5000)</f>
        <v>F3862477</v>
      </c>
      <c r="B220" t="s">
        <v>12868</v>
      </c>
      <c r="C220"/>
      <c r="D220" t="s">
        <v>3650</v>
      </c>
      <c r="E220" s="3" t="str">
        <f>_xlfn.XLOOKUP(A220,'Badge Arqueiro'!A$1:A$170,'Badge Arqueiro'!B$1:B$170,"0")</f>
        <v>0</v>
      </c>
      <c r="F220" s="55" t="str">
        <f>_xlfn.XLOOKUP(A220,Comiters!A$1:A$999,Comiters!B$1:B$999,"0")</f>
        <v>0</v>
      </c>
      <c r="G220"/>
      <c r="H220" s="3"/>
    </row>
    <row r="221" spans="1:8" s="25" customFormat="1">
      <c r="A221" t="str">
        <f>_xlfn.XLOOKUP(B221,Rotineiros!B$1:B$5000,Rotineiros!A$1:A$5000)</f>
        <v>F3876888</v>
      </c>
      <c r="B221" t="s">
        <v>2135</v>
      </c>
      <c r="C221"/>
      <c r="D221" t="s">
        <v>2136</v>
      </c>
      <c r="E221" s="3" t="str">
        <f>_xlfn.XLOOKUP(A221,'Badge Arqueiro'!A$1:A$170,'Badge Arqueiro'!B$1:B$170,"0")</f>
        <v>0</v>
      </c>
      <c r="F221" s="55" t="str">
        <f>_xlfn.XLOOKUP(A221,Comiters!A$1:A$999,Comiters!B$1:B$999,"0")</f>
        <v>0</v>
      </c>
      <c r="G221"/>
      <c r="H221" s="3"/>
    </row>
    <row r="222" spans="1:8" s="25" customFormat="1">
      <c r="A222" t="str">
        <f>_xlfn.XLOOKUP(B222,Rotineiros!B$1:B$5000,Rotineiros!A$1:A$5000)</f>
        <v>F6000402</v>
      </c>
      <c r="B222" t="s">
        <v>13536</v>
      </c>
      <c r="C222"/>
      <c r="D222" t="s">
        <v>13537</v>
      </c>
      <c r="E222" s="3" t="str">
        <f>_xlfn.XLOOKUP(A222,'Badge Arqueiro'!A$1:A$170,'Badge Arqueiro'!B$1:B$170,"0")</f>
        <v>0</v>
      </c>
      <c r="F222" s="55" t="str">
        <f>_xlfn.XLOOKUP(A222,Comiters!A$1:A$999,Comiters!B$1:B$999,"0")</f>
        <v>0</v>
      </c>
      <c r="G222"/>
      <c r="H222" s="3"/>
    </row>
    <row r="223" spans="1:8" s="25" customFormat="1">
      <c r="A223" t="str">
        <f>_xlfn.XLOOKUP(B223,Rotineiros!B$1:B$5000,Rotineiros!A$1:A$5000)</f>
        <v>F6794032</v>
      </c>
      <c r="B223" t="s">
        <v>13531</v>
      </c>
      <c r="C223"/>
      <c r="D223" t="s">
        <v>13532</v>
      </c>
      <c r="E223" s="3" t="str">
        <f>_xlfn.XLOOKUP(A223,'Badge Arqueiro'!A$1:A$170,'Badge Arqueiro'!B$1:B$170,"0")</f>
        <v>0</v>
      </c>
      <c r="F223" s="55" t="str">
        <f>_xlfn.XLOOKUP(A223,Comiters!A$1:A$999,Comiters!B$1:B$999,"0")</f>
        <v>0</v>
      </c>
      <c r="G223"/>
      <c r="H223" s="3"/>
    </row>
    <row r="224" spans="1:8" s="25" customFormat="1">
      <c r="A224" t="str">
        <f>_xlfn.XLOOKUP(B224,Rotineiros!B$1:B$5000,Rotineiros!A$1:A$5000)</f>
        <v>F6815613</v>
      </c>
      <c r="B224" t="s">
        <v>2126</v>
      </c>
      <c r="C224"/>
      <c r="D224" t="s">
        <v>2127</v>
      </c>
      <c r="E224" s="3" t="str">
        <f>_xlfn.XLOOKUP(A224,'Badge Arqueiro'!A$1:A$170,'Badge Arqueiro'!B$1:B$170,"0")</f>
        <v>0</v>
      </c>
      <c r="F224" s="55" t="str">
        <f>_xlfn.XLOOKUP(A224,Comiters!A$1:A$999,Comiters!B$1:B$999,"0")</f>
        <v>0</v>
      </c>
      <c r="G224"/>
      <c r="H224" s="3"/>
    </row>
    <row r="225" spans="1:8" s="25" customFormat="1">
      <c r="A225" t="str">
        <f>_xlfn.XLOOKUP(B225,Rotineiros!B$1:B$5000,Rotineiros!A$1:A$5000)</f>
        <v>F7120264</v>
      </c>
      <c r="B225" t="s">
        <v>11102</v>
      </c>
      <c r="C225"/>
      <c r="D225" t="s">
        <v>11167</v>
      </c>
      <c r="E225" s="3" t="str">
        <f>_xlfn.XLOOKUP(A225,'Badge Arqueiro'!A$1:A$170,'Badge Arqueiro'!B$1:B$170,"0")</f>
        <v>0</v>
      </c>
      <c r="F225" s="55" t="str">
        <f>_xlfn.XLOOKUP(A225,Comiters!A$1:A$999,Comiters!B$1:B$999,"0")</f>
        <v>0</v>
      </c>
      <c r="G225"/>
      <c r="H225" s="3"/>
    </row>
    <row r="226" spans="1:8" s="25" customFormat="1">
      <c r="A226" t="str">
        <f>_xlfn.XLOOKUP(B226,Rotineiros!B$1:B$5000,Rotineiros!A$1:A$5000)</f>
        <v>F8077029</v>
      </c>
      <c r="B226" t="s">
        <v>336</v>
      </c>
      <c r="C226"/>
      <c r="D226" t="s">
        <v>338</v>
      </c>
      <c r="E226" s="3" t="str">
        <f>_xlfn.XLOOKUP(A226,'Badge Arqueiro'!A$1:A$170,'Badge Arqueiro'!B$1:B$170,"0")</f>
        <v>0</v>
      </c>
      <c r="F226" s="55" t="str">
        <f>_xlfn.XLOOKUP(A226,Comiters!A$1:A$999,Comiters!B$1:B$999,"0")</f>
        <v>0</v>
      </c>
      <c r="G226"/>
      <c r="H226" s="3"/>
    </row>
    <row r="227" spans="1:8" s="25" customFormat="1">
      <c r="A227" t="str">
        <f>_xlfn.XLOOKUP(B227,Rotineiros!B$1:B$5000,Rotineiros!A$1:A$5000)</f>
        <v>F8441528</v>
      </c>
      <c r="B227" t="s">
        <v>1148</v>
      </c>
      <c r="C227"/>
      <c r="D227" t="s">
        <v>1149</v>
      </c>
      <c r="E227" s="3" t="str">
        <f>_xlfn.XLOOKUP(A227,'Badge Arqueiro'!A$1:A$170,'Badge Arqueiro'!B$1:B$170,"0")</f>
        <v>0</v>
      </c>
      <c r="F227" s="55" t="str">
        <f>_xlfn.XLOOKUP(A227,Comiters!A$1:A$999,Comiters!B$1:B$999,"0")</f>
        <v>0</v>
      </c>
      <c r="G227"/>
      <c r="H227" s="3"/>
    </row>
    <row r="228" spans="1:8" s="25" customFormat="1">
      <c r="A228" t="str">
        <f>_xlfn.XLOOKUP(B228,Rotineiros!B$1:B$5000,Rotineiros!A$1:A$5000)</f>
        <v>F8527998</v>
      </c>
      <c r="B228" t="s">
        <v>13230</v>
      </c>
      <c r="C228"/>
      <c r="D228" t="s">
        <v>13231</v>
      </c>
      <c r="E228" s="3" t="str">
        <f>_xlfn.XLOOKUP(A228,'Badge Arqueiro'!A$1:A$170,'Badge Arqueiro'!B$1:B$170,"0")</f>
        <v>0</v>
      </c>
      <c r="F228" s="55" t="str">
        <f>_xlfn.XLOOKUP(A228,Comiters!A$1:A$999,Comiters!B$1:B$999,"0")</f>
        <v>0</v>
      </c>
      <c r="G228"/>
      <c r="H228" s="3"/>
    </row>
    <row r="229" spans="1:8" s="25" customFormat="1">
      <c r="A229" t="str">
        <f>_xlfn.XLOOKUP(B229,Rotineiros!B$1:B$5000,Rotineiros!A$1:A$5000)</f>
        <v>F9290337</v>
      </c>
      <c r="B229" t="s">
        <v>13545</v>
      </c>
      <c r="C229"/>
      <c r="D229" t="s">
        <v>13546</v>
      </c>
      <c r="E229" s="3" t="str">
        <f>_xlfn.XLOOKUP(A229,'Badge Arqueiro'!A$1:A$170,'Badge Arqueiro'!B$1:B$170,"0")</f>
        <v>0</v>
      </c>
      <c r="F229" s="55" t="str">
        <f>_xlfn.XLOOKUP(A229,Comiters!A$1:A$999,Comiters!B$1:B$999,"0")</f>
        <v>0</v>
      </c>
      <c r="G229"/>
      <c r="H229" s="3"/>
    </row>
    <row r="230" spans="1:8" s="25" customFormat="1">
      <c r="A230" t="str">
        <f>_xlfn.XLOOKUP(B230,Rotineiros!B$1:B$5000,Rotineiros!A$1:A$5000)</f>
        <v>F9562969</v>
      </c>
      <c r="B230" t="s">
        <v>13004</v>
      </c>
      <c r="C230"/>
      <c r="D230" t="s">
        <v>13005</v>
      </c>
      <c r="E230" s="3" t="str">
        <f>_xlfn.XLOOKUP(A230,'Badge Arqueiro'!A$1:A$170,'Badge Arqueiro'!B$1:B$170,"0")</f>
        <v>0</v>
      </c>
      <c r="F230" s="55" t="str">
        <f>_xlfn.XLOOKUP(A230,Comiters!A$1:A$999,Comiters!B$1:B$999,"0")</f>
        <v>0</v>
      </c>
      <c r="G230"/>
      <c r="H230" s="3"/>
    </row>
    <row r="231" spans="1:8" s="25" customFormat="1">
      <c r="A231" t="str">
        <f>_xlfn.XLOOKUP(B231,Rotineiros!B$1:B$5000,Rotineiros!A$1:A$5000)</f>
        <v>F9817579</v>
      </c>
      <c r="B231" t="s">
        <v>11336</v>
      </c>
      <c r="C231"/>
      <c r="D231" t="s">
        <v>11423</v>
      </c>
      <c r="E231" s="3" t="str">
        <f>_xlfn.XLOOKUP(A231,'Badge Arqueiro'!A$1:A$170,'Badge Arqueiro'!B$1:B$170,"0")</f>
        <v>0</v>
      </c>
      <c r="F231" s="55" t="str">
        <f>_xlfn.XLOOKUP(A231,Comiters!A$1:A$999,Comiters!B$1:B$999,"0")</f>
        <v>0</v>
      </c>
      <c r="G231"/>
      <c r="H231" s="3"/>
    </row>
    <row r="232" spans="1:8" s="25" customFormat="1">
      <c r="A232" t="str">
        <f>_xlfn.XLOOKUP(B232,Rotineiros!B$1:B$5000,Rotineiros!A$1:A$5000)</f>
        <v>F9841125</v>
      </c>
      <c r="B232" t="s">
        <v>13475</v>
      </c>
      <c r="C232"/>
      <c r="D232" t="s">
        <v>13476</v>
      </c>
      <c r="E232" s="3" t="str">
        <f>_xlfn.XLOOKUP(A232,'Badge Arqueiro'!A$1:A$170,'Badge Arqueiro'!B$1:B$170,"0")</f>
        <v>0</v>
      </c>
      <c r="F232" s="55" t="str">
        <f>_xlfn.XLOOKUP(A232,Comiters!A$1:A$999,Comiters!B$1:B$999,"0")</f>
        <v>0</v>
      </c>
      <c r="G232"/>
      <c r="H232" s="3"/>
    </row>
    <row r="233" spans="1:8" s="25" customFormat="1">
      <c r="A233"/>
      <c r="B233"/>
      <c r="C233"/>
      <c r="D233"/>
      <c r="E233" s="3"/>
      <c r="F233" s="55"/>
      <c r="G233"/>
      <c r="H233" s="3"/>
    </row>
    <row r="234" spans="1:8" s="25" customFormat="1">
      <c r="A234"/>
      <c r="B234"/>
      <c r="C234"/>
      <c r="D234"/>
      <c r="E234" s="3"/>
      <c r="F234" s="3"/>
      <c r="G234"/>
      <c r="H234"/>
    </row>
    <row r="235" spans="1:8" s="25" customFormat="1">
      <c r="A235"/>
      <c r="B235"/>
      <c r="C235"/>
      <c r="D235"/>
      <c r="E235" s="3">
        <f>SUM(E4:E232)</f>
        <v>15</v>
      </c>
      <c r="F235" s="3">
        <f>SUM(F4:F232)</f>
        <v>31</v>
      </c>
      <c r="G235"/>
      <c r="H235"/>
    </row>
    <row r="236" spans="1:8" s="25" customFormat="1">
      <c r="A236"/>
      <c r="B236"/>
      <c r="C236"/>
      <c r="D236"/>
      <c r="E236" s="3"/>
      <c r="F236" s="55"/>
      <c r="G236"/>
      <c r="H236"/>
    </row>
    <row r="237" spans="1:8" s="25" customFormat="1">
      <c r="A237"/>
      <c r="B237"/>
      <c r="C237"/>
      <c r="D237"/>
      <c r="E237" s="3"/>
      <c r="F237" s="55"/>
      <c r="G237"/>
      <c r="H237"/>
    </row>
    <row r="238" spans="1:8" s="25" customFormat="1">
      <c r="A238"/>
      <c r="B238"/>
      <c r="C238"/>
      <c r="D238"/>
      <c r="E238" s="3"/>
      <c r="F238" s="55"/>
      <c r="G238"/>
      <c r="H238"/>
    </row>
    <row r="239" spans="1:8" s="25" customFormat="1">
      <c r="A239"/>
      <c r="B239"/>
      <c r="C239"/>
      <c r="D239"/>
      <c r="E239" s="3"/>
      <c r="F239" s="55"/>
      <c r="G239"/>
      <c r="H239"/>
    </row>
    <row r="240" spans="1:8" s="25" customFormat="1">
      <c r="A240"/>
      <c r="B240"/>
      <c r="C240"/>
      <c r="D240"/>
      <c r="E240" s="3"/>
      <c r="F240" s="55"/>
      <c r="G240"/>
      <c r="H240"/>
    </row>
    <row r="241" spans="1:8" s="25" customFormat="1">
      <c r="A241"/>
      <c r="B241"/>
      <c r="C241"/>
      <c r="D241"/>
      <c r="E241" s="3"/>
      <c r="F241" s="55"/>
      <c r="G241"/>
      <c r="H241"/>
    </row>
    <row r="242" spans="1:8" s="25" customFormat="1">
      <c r="A242"/>
      <c r="B242"/>
      <c r="C242"/>
      <c r="D242"/>
      <c r="E242" s="3"/>
      <c r="F242" s="55"/>
      <c r="G242"/>
      <c r="H242"/>
    </row>
    <row r="243" spans="1:8" s="25" customFormat="1">
      <c r="A243"/>
      <c r="B243"/>
      <c r="C243"/>
      <c r="D243"/>
      <c r="E243" s="3"/>
      <c r="F243" s="55"/>
      <c r="G243"/>
      <c r="H243"/>
    </row>
    <row r="244" spans="1:8" s="25" customFormat="1">
      <c r="A244"/>
      <c r="B244"/>
      <c r="C244"/>
      <c r="D244"/>
      <c r="E244" s="3"/>
      <c r="F244" s="55"/>
      <c r="G244"/>
      <c r="H244"/>
    </row>
    <row r="245" spans="1:8" s="25" customFormat="1">
      <c r="A245"/>
      <c r="B245"/>
      <c r="C245"/>
      <c r="D245"/>
      <c r="E245" s="3"/>
      <c r="F245" s="55"/>
      <c r="G245"/>
      <c r="H245"/>
    </row>
    <row r="246" spans="1:8" s="25" customFormat="1">
      <c r="A246"/>
      <c r="B246"/>
      <c r="C246"/>
      <c r="D246"/>
      <c r="E246" s="3"/>
      <c r="F246" s="55"/>
      <c r="G246"/>
      <c r="H246"/>
    </row>
    <row r="247" spans="1:8" s="25" customFormat="1">
      <c r="A247"/>
      <c r="B247"/>
      <c r="C247"/>
      <c r="D247"/>
      <c r="E247" s="3"/>
      <c r="F247" s="55"/>
      <c r="G247"/>
      <c r="H247"/>
    </row>
    <row r="248" spans="1:8" s="25" customFormat="1">
      <c r="A248"/>
      <c r="B248"/>
      <c r="C248"/>
      <c r="D248"/>
      <c r="E248" s="3"/>
      <c r="F248" s="55"/>
      <c r="G248"/>
      <c r="H248"/>
    </row>
    <row r="249" spans="1:8" s="25" customFormat="1">
      <c r="A249"/>
      <c r="B249"/>
      <c r="C249"/>
      <c r="D249"/>
      <c r="E249" s="3"/>
      <c r="F249" s="55"/>
      <c r="G249"/>
      <c r="H249"/>
    </row>
    <row r="250" spans="1:8" s="25" customFormat="1">
      <c r="A250"/>
      <c r="B250"/>
      <c r="C250"/>
      <c r="D250"/>
      <c r="E250" s="3"/>
      <c r="F250" s="55"/>
      <c r="G250"/>
      <c r="H250"/>
    </row>
    <row r="251" spans="1:8" s="25" customFormat="1">
      <c r="A251"/>
      <c r="B251"/>
      <c r="C251"/>
      <c r="D251"/>
      <c r="E251" s="3"/>
      <c r="F251" s="55"/>
      <c r="G251"/>
      <c r="H251"/>
    </row>
    <row r="252" spans="1:8" s="25" customFormat="1">
      <c r="A252"/>
      <c r="B252"/>
      <c r="C252"/>
      <c r="D252"/>
      <c r="E252" s="3"/>
      <c r="F252" s="55"/>
      <c r="G252"/>
      <c r="H252"/>
    </row>
    <row r="253" spans="1:8" s="25" customFormat="1">
      <c r="A253"/>
      <c r="B253"/>
      <c r="C253"/>
      <c r="D253"/>
      <c r="E253" s="3"/>
      <c r="F253" s="55"/>
      <c r="G253"/>
      <c r="H253"/>
    </row>
    <row r="254" spans="1:8" s="25" customFormat="1">
      <c r="A254"/>
      <c r="B254"/>
      <c r="C254"/>
      <c r="D254"/>
      <c r="E254" s="3"/>
      <c r="F254" s="55"/>
      <c r="G254"/>
      <c r="H254"/>
    </row>
    <row r="255" spans="1:8" s="25" customFormat="1">
      <c r="A255"/>
      <c r="B255"/>
      <c r="C255"/>
      <c r="D255"/>
      <c r="E255" s="3"/>
      <c r="F255" s="55"/>
      <c r="G255"/>
      <c r="H255"/>
    </row>
    <row r="256" spans="1:8" s="25" customFormat="1">
      <c r="A256"/>
      <c r="B256"/>
      <c r="C256"/>
      <c r="D256"/>
      <c r="E256" s="3"/>
      <c r="F256" s="55"/>
      <c r="G256"/>
      <c r="H256"/>
    </row>
    <row r="257" spans="1:8" s="25" customFormat="1">
      <c r="A257"/>
      <c r="B257"/>
      <c r="C257"/>
      <c r="D257"/>
      <c r="E257" s="3"/>
      <c r="F257" s="55"/>
      <c r="G257"/>
      <c r="H257"/>
    </row>
    <row r="258" spans="1:8" s="25" customFormat="1">
      <c r="A258"/>
      <c r="B258"/>
      <c r="C258"/>
      <c r="D258"/>
      <c r="E258" s="3"/>
      <c r="F258" s="55"/>
      <c r="G258"/>
      <c r="H258"/>
    </row>
    <row r="259" spans="1:8" s="25" customFormat="1">
      <c r="A259"/>
      <c r="B259"/>
      <c r="C259"/>
      <c r="D259"/>
      <c r="E259" s="3"/>
      <c r="F259" s="55"/>
      <c r="G259"/>
      <c r="H259"/>
    </row>
    <row r="260" spans="1:8" s="25" customFormat="1">
      <c r="A260"/>
      <c r="B260"/>
      <c r="C260"/>
      <c r="D260"/>
      <c r="E260" s="3"/>
      <c r="F260" s="55"/>
      <c r="G260"/>
      <c r="H260"/>
    </row>
    <row r="261" spans="1:8" s="25" customFormat="1">
      <c r="A261"/>
      <c r="B261"/>
      <c r="C261"/>
      <c r="D261"/>
      <c r="E261" s="3"/>
      <c r="F261" s="55"/>
      <c r="G261"/>
      <c r="H261"/>
    </row>
    <row r="262" spans="1:8" s="25" customFormat="1">
      <c r="A262"/>
      <c r="B262"/>
      <c r="C262"/>
      <c r="D262"/>
      <c r="E262" s="3"/>
      <c r="F262" s="55"/>
      <c r="G262"/>
      <c r="H262"/>
    </row>
    <row r="263" spans="1:8" s="25" customFormat="1">
      <c r="A263"/>
      <c r="B263"/>
      <c r="C263"/>
      <c r="D263"/>
      <c r="E263" s="3"/>
      <c r="F263" s="55"/>
      <c r="G263"/>
      <c r="H263"/>
    </row>
    <row r="264" spans="1:8" s="25" customFormat="1">
      <c r="A264"/>
      <c r="B264"/>
      <c r="C264"/>
      <c r="D264"/>
      <c r="E264" s="3"/>
      <c r="F264" s="55"/>
      <c r="G264"/>
      <c r="H264"/>
    </row>
    <row r="265" spans="1:8" s="25" customFormat="1">
      <c r="A265"/>
      <c r="B265"/>
      <c r="C265"/>
      <c r="D265"/>
      <c r="E265" s="3"/>
      <c r="F265" s="55"/>
      <c r="G265"/>
      <c r="H265"/>
    </row>
    <row r="266" spans="1:8" s="25" customFormat="1">
      <c r="A266"/>
      <c r="B266"/>
      <c r="C266"/>
      <c r="D266"/>
      <c r="E266" s="3"/>
      <c r="F266" s="55"/>
      <c r="G266"/>
      <c r="H266"/>
    </row>
    <row r="267" spans="1:8" s="25" customFormat="1">
      <c r="A267"/>
      <c r="D267"/>
      <c r="E267" s="3"/>
      <c r="F267" s="55"/>
      <c r="G267"/>
      <c r="H267"/>
    </row>
    <row r="268" spans="1:8" s="25" customFormat="1">
      <c r="A268"/>
      <c r="D268"/>
      <c r="E268" s="3"/>
      <c r="F268" s="55"/>
      <c r="G268"/>
      <c r="H268"/>
    </row>
    <row r="269" spans="1:8" s="25" customFormat="1">
      <c r="A269"/>
      <c r="D269"/>
      <c r="E269" s="3"/>
      <c r="F269" s="55"/>
      <c r="G269"/>
      <c r="H269"/>
    </row>
    <row r="270" spans="1:8" s="25" customFormat="1">
      <c r="A270"/>
      <c r="D270"/>
      <c r="E270" s="3"/>
      <c r="F270" s="55"/>
      <c r="G270"/>
      <c r="H270"/>
    </row>
    <row r="271" spans="1:8" s="25" customFormat="1">
      <c r="A271"/>
      <c r="D271"/>
      <c r="E271" s="3"/>
      <c r="F271" s="55"/>
      <c r="G271"/>
      <c r="H271"/>
    </row>
    <row r="272" spans="1:8" s="25" customFormat="1">
      <c r="A272"/>
      <c r="B272"/>
      <c r="C272"/>
      <c r="D272"/>
      <c r="E272" s="3"/>
      <c r="F272" s="55"/>
      <c r="G272"/>
      <c r="H272"/>
    </row>
    <row r="273" spans="1:11" s="25" customFormat="1">
      <c r="A273"/>
      <c r="B273"/>
      <c r="C273"/>
      <c r="D273"/>
      <c r="E273" s="3"/>
      <c r="F273" s="55"/>
      <c r="G273"/>
      <c r="H273"/>
    </row>
    <row r="274" spans="1:11" s="25" customFormat="1">
      <c r="A274"/>
      <c r="B274"/>
      <c r="C274"/>
      <c r="D274"/>
      <c r="E274" s="3"/>
      <c r="F274" s="55"/>
      <c r="G274" s="3"/>
      <c r="H274"/>
    </row>
    <row r="275" spans="1:11">
      <c r="B275"/>
      <c r="H275"/>
      <c r="K275" s="25"/>
    </row>
    <row r="276" spans="1:11">
      <c r="B276"/>
      <c r="H276"/>
      <c r="K276" s="25"/>
    </row>
    <row r="277" spans="1:11">
      <c r="B277"/>
      <c r="H277"/>
      <c r="K277" s="25"/>
    </row>
    <row r="278" spans="1:11" s="25" customFormat="1">
      <c r="A278"/>
      <c r="B278"/>
      <c r="C278"/>
      <c r="D278"/>
      <c r="E278" s="3"/>
      <c r="F278" s="55"/>
      <c r="G278"/>
      <c r="H278"/>
    </row>
    <row r="279" spans="1:11" s="25" customFormat="1">
      <c r="A279"/>
      <c r="B279"/>
      <c r="C279"/>
      <c r="D279"/>
      <c r="E279" s="3"/>
      <c r="F279" s="55"/>
      <c r="G279"/>
      <c r="H279"/>
    </row>
    <row r="280" spans="1:11" s="25" customFormat="1">
      <c r="A280"/>
      <c r="B280"/>
      <c r="C280"/>
      <c r="D280"/>
      <c r="E280" s="3"/>
      <c r="F280" s="55"/>
      <c r="G280" s="3"/>
      <c r="H280"/>
    </row>
    <row r="281" spans="1:11">
      <c r="B281"/>
      <c r="H281"/>
      <c r="K281" s="25"/>
    </row>
    <row r="282" spans="1:11" s="25" customFormat="1">
      <c r="A282"/>
      <c r="B282"/>
      <c r="C282"/>
      <c r="D282"/>
      <c r="E282" s="3"/>
      <c r="F282" s="55"/>
      <c r="G282"/>
      <c r="H282"/>
    </row>
    <row r="283" spans="1:11" s="25" customFormat="1">
      <c r="A283"/>
      <c r="B283"/>
      <c r="C283"/>
      <c r="D283"/>
      <c r="E283" s="3"/>
      <c r="F283" s="55"/>
      <c r="G283"/>
      <c r="H283"/>
    </row>
    <row r="284" spans="1:11" s="25" customFormat="1">
      <c r="A284"/>
      <c r="B284"/>
      <c r="C284"/>
      <c r="D284"/>
      <c r="E284" s="3"/>
      <c r="F284" s="55"/>
      <c r="G284"/>
      <c r="H284"/>
    </row>
    <row r="285" spans="1:11" s="25" customFormat="1">
      <c r="A285"/>
      <c r="B285"/>
      <c r="C285"/>
      <c r="D285"/>
      <c r="E285" s="3"/>
      <c r="F285" s="55"/>
      <c r="G285"/>
      <c r="H285"/>
    </row>
    <row r="286" spans="1:11" s="25" customFormat="1">
      <c r="A286"/>
      <c r="B286"/>
      <c r="C286"/>
      <c r="D286"/>
      <c r="E286" s="3"/>
      <c r="F286" s="55"/>
      <c r="G286"/>
      <c r="H286"/>
    </row>
    <row r="287" spans="1:11" s="25" customFormat="1">
      <c r="A287"/>
      <c r="B287"/>
      <c r="C287"/>
      <c r="D287"/>
      <c r="E287" s="3"/>
      <c r="F287" s="55"/>
      <c r="G287"/>
      <c r="H287"/>
    </row>
    <row r="288" spans="1:11" s="25" customFormat="1">
      <c r="A288"/>
      <c r="B288"/>
      <c r="C288"/>
      <c r="D288"/>
      <c r="E288" s="3"/>
      <c r="F288" s="55"/>
      <c r="G288"/>
      <c r="H288"/>
    </row>
    <row r="289" spans="1:11" s="25" customFormat="1">
      <c r="A289"/>
      <c r="B289"/>
      <c r="C289"/>
      <c r="D289"/>
      <c r="E289" s="3"/>
      <c r="F289" s="55"/>
      <c r="G289"/>
      <c r="H289"/>
    </row>
    <row r="290" spans="1:11" s="25" customFormat="1">
      <c r="A290"/>
      <c r="B290"/>
      <c r="C290"/>
      <c r="D290"/>
      <c r="E290" s="3"/>
      <c r="F290" s="55"/>
      <c r="G290"/>
      <c r="H290"/>
    </row>
    <row r="291" spans="1:11" s="25" customFormat="1">
      <c r="A291"/>
      <c r="B291"/>
      <c r="C291"/>
      <c r="D291"/>
      <c r="E291" s="3"/>
      <c r="F291" s="55"/>
      <c r="G291" s="3"/>
      <c r="H291"/>
    </row>
    <row r="292" spans="1:11">
      <c r="B292"/>
      <c r="G292" s="3"/>
      <c r="H292"/>
      <c r="K292" s="25"/>
    </row>
    <row r="293" spans="1:11">
      <c r="B293"/>
      <c r="H293"/>
      <c r="K293" s="25"/>
    </row>
    <row r="294" spans="1:11" s="25" customFormat="1">
      <c r="A294"/>
      <c r="B294"/>
      <c r="C294"/>
      <c r="D294"/>
      <c r="E294" s="3"/>
      <c r="F294" s="55"/>
      <c r="G294" s="3"/>
      <c r="H294"/>
    </row>
    <row r="295" spans="1:11" s="25" customFormat="1">
      <c r="A295"/>
      <c r="B295"/>
      <c r="C295"/>
      <c r="D295"/>
      <c r="E295" s="3"/>
      <c r="F295" s="55"/>
      <c r="G295" s="3"/>
      <c r="H295"/>
    </row>
    <row r="296" spans="1:11" s="25" customFormat="1">
      <c r="A296"/>
      <c r="B296"/>
      <c r="C296"/>
      <c r="D296"/>
      <c r="E296" s="3"/>
      <c r="F296" s="55"/>
      <c r="G296" s="3"/>
      <c r="H296"/>
    </row>
    <row r="297" spans="1:11" s="25" customFormat="1">
      <c r="A297"/>
      <c r="B297"/>
      <c r="C297"/>
      <c r="D297"/>
      <c r="E297" s="3"/>
      <c r="F297" s="55"/>
      <c r="G297"/>
      <c r="H297"/>
    </row>
    <row r="298" spans="1:11" s="25" customFormat="1">
      <c r="A298"/>
      <c r="B298"/>
      <c r="C298"/>
      <c r="D298"/>
      <c r="E298" s="3"/>
      <c r="F298" s="55"/>
      <c r="G298"/>
      <c r="H298"/>
    </row>
    <row r="299" spans="1:11" s="25" customFormat="1">
      <c r="A299"/>
      <c r="B299"/>
      <c r="C299"/>
      <c r="D299"/>
      <c r="E299" s="3"/>
      <c r="F299" s="55"/>
      <c r="G299" s="3"/>
      <c r="H299"/>
    </row>
    <row r="300" spans="1:11" s="25" customFormat="1">
      <c r="A300"/>
      <c r="B300"/>
      <c r="C300"/>
      <c r="D300"/>
      <c r="E300" s="3"/>
      <c r="F300" s="55"/>
      <c r="G300"/>
      <c r="H300"/>
    </row>
    <row r="301" spans="1:11" s="25" customFormat="1">
      <c r="A301"/>
      <c r="B301"/>
      <c r="C301"/>
      <c r="D301"/>
      <c r="E301" s="3"/>
      <c r="F301" s="55"/>
      <c r="G301"/>
      <c r="H301"/>
    </row>
    <row r="302" spans="1:11" s="25" customFormat="1">
      <c r="A302"/>
      <c r="B302"/>
      <c r="C302"/>
      <c r="D302"/>
      <c r="E302" s="3"/>
      <c r="F302" s="55"/>
      <c r="G302"/>
      <c r="H302"/>
    </row>
    <row r="303" spans="1:11" s="25" customFormat="1">
      <c r="A303"/>
      <c r="B303"/>
      <c r="C303"/>
      <c r="D303"/>
      <c r="E303" s="3"/>
      <c r="F303" s="55"/>
      <c r="G303"/>
      <c r="H303"/>
    </row>
    <row r="304" spans="1:11" s="25" customFormat="1">
      <c r="A304"/>
      <c r="B304"/>
      <c r="C304"/>
      <c r="D304"/>
      <c r="E304" s="3"/>
      <c r="F304" s="55"/>
      <c r="G304"/>
      <c r="H304"/>
    </row>
    <row r="305" spans="1:11" s="25" customFormat="1">
      <c r="A305"/>
      <c r="B305"/>
      <c r="C305"/>
      <c r="D305"/>
      <c r="E305" s="3"/>
      <c r="F305" s="55"/>
      <c r="G305"/>
      <c r="H305"/>
    </row>
    <row r="306" spans="1:11" s="25" customFormat="1">
      <c r="A306"/>
      <c r="B306"/>
      <c r="C306"/>
      <c r="D306"/>
      <c r="E306" s="3"/>
      <c r="F306" s="55"/>
      <c r="G306"/>
      <c r="H306"/>
    </row>
    <row r="307" spans="1:11" s="25" customFormat="1">
      <c r="A307"/>
      <c r="B307"/>
      <c r="C307"/>
      <c r="D307"/>
      <c r="E307" s="3"/>
      <c r="F307" s="55"/>
      <c r="G307"/>
      <c r="H307"/>
    </row>
    <row r="308" spans="1:11" s="25" customFormat="1">
      <c r="A308"/>
      <c r="B308"/>
      <c r="C308"/>
      <c r="D308"/>
      <c r="E308" s="3"/>
      <c r="F308" s="55"/>
      <c r="G308"/>
      <c r="H308"/>
    </row>
    <row r="309" spans="1:11" s="25" customFormat="1">
      <c r="A309"/>
      <c r="B309"/>
      <c r="C309"/>
      <c r="D309"/>
      <c r="E309" s="3"/>
      <c r="F309" s="55"/>
      <c r="G309"/>
      <c r="H309"/>
    </row>
    <row r="310" spans="1:11" s="25" customFormat="1">
      <c r="A310"/>
      <c r="B310"/>
      <c r="C310"/>
      <c r="D310"/>
      <c r="E310" s="3"/>
      <c r="F310" s="55"/>
      <c r="G310"/>
      <c r="H310"/>
    </row>
    <row r="311" spans="1:11">
      <c r="B311"/>
      <c r="H311"/>
      <c r="K311" s="25"/>
    </row>
    <row r="312" spans="1:11" s="25" customFormat="1">
      <c r="A312"/>
      <c r="B312"/>
      <c r="C312"/>
      <c r="D312"/>
      <c r="E312" s="3"/>
      <c r="F312" s="55"/>
      <c r="G312"/>
      <c r="H312"/>
    </row>
    <row r="313" spans="1:11" s="25" customFormat="1">
      <c r="A313"/>
      <c r="B313"/>
      <c r="C313"/>
      <c r="D313"/>
      <c r="E313" s="3"/>
      <c r="F313" s="55"/>
      <c r="G313"/>
      <c r="H313"/>
    </row>
    <row r="314" spans="1:11" s="25" customFormat="1">
      <c r="A314"/>
      <c r="B314"/>
      <c r="C314"/>
      <c r="D314"/>
      <c r="E314" s="3"/>
      <c r="F314" s="55"/>
      <c r="G314"/>
      <c r="H314"/>
    </row>
    <row r="315" spans="1:11" s="25" customFormat="1">
      <c r="A315"/>
      <c r="B315"/>
      <c r="C315"/>
      <c r="D315"/>
      <c r="E315" s="3"/>
      <c r="F315" s="55"/>
      <c r="G315"/>
      <c r="H315"/>
    </row>
    <row r="316" spans="1:11" s="25" customFormat="1">
      <c r="A316"/>
      <c r="B316"/>
      <c r="C316"/>
      <c r="D316"/>
      <c r="E316" s="3"/>
      <c r="F316" s="55"/>
      <c r="G316"/>
      <c r="H316"/>
    </row>
    <row r="317" spans="1:11" s="25" customFormat="1">
      <c r="A317"/>
      <c r="B317"/>
      <c r="C317"/>
      <c r="D317"/>
      <c r="E317" s="3"/>
      <c r="F317" s="55"/>
      <c r="G317"/>
      <c r="H317"/>
    </row>
    <row r="318" spans="1:11" s="25" customFormat="1">
      <c r="A318"/>
      <c r="B318"/>
      <c r="C318"/>
      <c r="D318"/>
      <c r="E318" s="3"/>
      <c r="F318" s="55"/>
      <c r="G318"/>
      <c r="H318"/>
    </row>
    <row r="319" spans="1:11" s="25" customFormat="1">
      <c r="A319"/>
      <c r="B319"/>
      <c r="C319"/>
      <c r="D319"/>
      <c r="E319" s="3"/>
      <c r="F319" s="55"/>
      <c r="G319"/>
      <c r="H319"/>
    </row>
    <row r="320" spans="1:11" s="25" customFormat="1">
      <c r="A320"/>
      <c r="B320"/>
      <c r="C320"/>
      <c r="D320"/>
      <c r="E320" s="3"/>
      <c r="F320" s="55"/>
      <c r="G320"/>
      <c r="H320"/>
    </row>
    <row r="321" spans="1:8" s="25" customFormat="1">
      <c r="A321"/>
      <c r="B321"/>
      <c r="C321"/>
      <c r="D321"/>
      <c r="E321" s="3"/>
      <c r="F321" s="55"/>
      <c r="G321"/>
      <c r="H321"/>
    </row>
    <row r="322" spans="1:8" s="25" customFormat="1">
      <c r="A322"/>
      <c r="B322"/>
      <c r="C322"/>
      <c r="D322"/>
      <c r="E322" s="3"/>
      <c r="F322" s="55"/>
      <c r="G322"/>
      <c r="H322"/>
    </row>
    <row r="323" spans="1:8" s="25" customFormat="1">
      <c r="A323"/>
      <c r="B323"/>
      <c r="C323"/>
      <c r="D323"/>
      <c r="E323" s="3"/>
      <c r="F323" s="55"/>
      <c r="G323"/>
      <c r="H323"/>
    </row>
    <row r="324" spans="1:8" s="25" customFormat="1">
      <c r="A324"/>
      <c r="B324"/>
      <c r="C324"/>
      <c r="D324"/>
      <c r="E324" s="3"/>
      <c r="F324" s="55"/>
      <c r="G324"/>
      <c r="H324"/>
    </row>
    <row r="325" spans="1:8" s="25" customFormat="1">
      <c r="A325"/>
      <c r="B325"/>
      <c r="C325"/>
      <c r="D325"/>
      <c r="E325" s="3"/>
      <c r="F325" s="55"/>
      <c r="G325"/>
      <c r="H325"/>
    </row>
    <row r="326" spans="1:8" s="25" customFormat="1">
      <c r="A326"/>
      <c r="B326"/>
      <c r="C326"/>
      <c r="D326"/>
      <c r="E326" s="3"/>
      <c r="F326" s="55"/>
      <c r="G326"/>
      <c r="H326"/>
    </row>
    <row r="327" spans="1:8" s="25" customFormat="1">
      <c r="A327"/>
      <c r="B327"/>
      <c r="C327"/>
      <c r="D327"/>
      <c r="E327" s="3"/>
      <c r="F327" s="55"/>
      <c r="G327"/>
      <c r="H327"/>
    </row>
    <row r="328" spans="1:8" s="25" customFormat="1">
      <c r="A328"/>
      <c r="B328"/>
      <c r="C328"/>
      <c r="D328"/>
      <c r="E328" s="3"/>
      <c r="F328" s="55"/>
      <c r="G328"/>
      <c r="H328"/>
    </row>
    <row r="329" spans="1:8" s="25" customFormat="1">
      <c r="A329"/>
      <c r="B329"/>
      <c r="C329"/>
      <c r="D329"/>
      <c r="E329" s="3"/>
      <c r="F329" s="55"/>
      <c r="G329"/>
      <c r="H329"/>
    </row>
    <row r="330" spans="1:8" s="25" customFormat="1">
      <c r="A330"/>
      <c r="B330"/>
      <c r="C330"/>
      <c r="D330"/>
      <c r="E330" s="3"/>
      <c r="F330" s="55"/>
      <c r="G330"/>
      <c r="H330"/>
    </row>
    <row r="331" spans="1:8" s="25" customFormat="1">
      <c r="A331"/>
      <c r="B331"/>
      <c r="C331"/>
      <c r="D331"/>
      <c r="E331" s="3"/>
      <c r="F331" s="55"/>
      <c r="G331"/>
      <c r="H331"/>
    </row>
    <row r="332" spans="1:8" s="25" customFormat="1">
      <c r="A332"/>
      <c r="B332"/>
      <c r="C332"/>
      <c r="D332"/>
      <c r="E332" s="3"/>
      <c r="F332" s="55"/>
      <c r="G332"/>
      <c r="H332"/>
    </row>
    <row r="333" spans="1:8" s="25" customFormat="1">
      <c r="A333"/>
      <c r="B333"/>
      <c r="C333"/>
      <c r="D333"/>
      <c r="E333" s="3"/>
      <c r="F333" s="55"/>
      <c r="G333"/>
      <c r="H333"/>
    </row>
    <row r="334" spans="1:8" s="25" customFormat="1">
      <c r="A334"/>
      <c r="B334"/>
      <c r="C334"/>
      <c r="D334"/>
      <c r="E334" s="3"/>
      <c r="F334" s="55"/>
      <c r="G334" s="3"/>
      <c r="H334"/>
    </row>
    <row r="335" spans="1:8" s="25" customFormat="1">
      <c r="A335"/>
      <c r="B335"/>
      <c r="C335"/>
      <c r="D335"/>
      <c r="E335" s="3"/>
      <c r="F335" s="55"/>
      <c r="G335"/>
      <c r="H335"/>
    </row>
    <row r="336" spans="1:8" s="25" customFormat="1">
      <c r="A336"/>
      <c r="B336"/>
      <c r="C336"/>
      <c r="D336"/>
      <c r="E336" s="3"/>
      <c r="F336" s="55"/>
      <c r="G336"/>
      <c r="H336"/>
    </row>
    <row r="337" spans="1:8" s="25" customFormat="1">
      <c r="A337"/>
      <c r="B337"/>
      <c r="C337"/>
      <c r="D337"/>
      <c r="E337" s="3"/>
      <c r="F337" s="55"/>
      <c r="G337"/>
      <c r="H337"/>
    </row>
    <row r="338" spans="1:8" s="25" customFormat="1">
      <c r="A338"/>
      <c r="B338"/>
      <c r="C338"/>
      <c r="D338"/>
      <c r="E338" s="3"/>
      <c r="F338" s="55"/>
      <c r="G338"/>
      <c r="H338"/>
    </row>
    <row r="339" spans="1:8" s="25" customFormat="1">
      <c r="A339"/>
      <c r="B339"/>
      <c r="C339"/>
      <c r="D339"/>
      <c r="E339" s="3"/>
      <c r="F339" s="55"/>
      <c r="G339"/>
      <c r="H339"/>
    </row>
    <row r="340" spans="1:8" s="25" customFormat="1">
      <c r="A340"/>
      <c r="B340"/>
      <c r="C340"/>
      <c r="D340"/>
      <c r="E340" s="3"/>
      <c r="F340" s="55"/>
      <c r="G340"/>
      <c r="H340"/>
    </row>
    <row r="341" spans="1:8" s="25" customFormat="1">
      <c r="A341"/>
      <c r="B341"/>
      <c r="C341"/>
      <c r="D341"/>
      <c r="E341" s="3"/>
      <c r="F341" s="55"/>
      <c r="G341"/>
      <c r="H341"/>
    </row>
    <row r="342" spans="1:8" s="25" customFormat="1">
      <c r="A342"/>
      <c r="B342"/>
      <c r="C342"/>
      <c r="D342"/>
      <c r="E342" s="3"/>
      <c r="F342" s="55"/>
      <c r="G342"/>
      <c r="H342"/>
    </row>
    <row r="343" spans="1:8" s="25" customFormat="1">
      <c r="A343"/>
      <c r="B343"/>
      <c r="C343"/>
      <c r="D343"/>
      <c r="E343" s="3"/>
      <c r="F343" s="55"/>
      <c r="G343"/>
      <c r="H343"/>
    </row>
    <row r="344" spans="1:8" s="25" customFormat="1">
      <c r="A344"/>
      <c r="B344"/>
      <c r="C344"/>
      <c r="D344"/>
      <c r="E344" s="3"/>
      <c r="F344" s="55"/>
      <c r="G344"/>
      <c r="H344"/>
    </row>
    <row r="345" spans="1:8" s="25" customFormat="1">
      <c r="A345"/>
      <c r="B345"/>
      <c r="C345"/>
      <c r="D345"/>
      <c r="E345" s="3"/>
      <c r="F345" s="55"/>
      <c r="G345"/>
      <c r="H345"/>
    </row>
    <row r="346" spans="1:8" s="25" customFormat="1">
      <c r="A346"/>
      <c r="B346"/>
      <c r="C346"/>
      <c r="D346"/>
      <c r="E346" s="3"/>
      <c r="F346" s="55"/>
      <c r="G346"/>
      <c r="H346"/>
    </row>
    <row r="347" spans="1:8" s="25" customFormat="1">
      <c r="A347"/>
      <c r="B347"/>
      <c r="C347"/>
      <c r="D347"/>
      <c r="E347" s="3"/>
      <c r="F347" s="55"/>
      <c r="G347"/>
      <c r="H347"/>
    </row>
    <row r="348" spans="1:8" s="25" customFormat="1">
      <c r="A348"/>
      <c r="B348"/>
      <c r="C348"/>
      <c r="D348"/>
      <c r="E348" s="3"/>
      <c r="F348" s="55"/>
      <c r="G348"/>
      <c r="H348"/>
    </row>
    <row r="349" spans="1:8" s="25" customFormat="1">
      <c r="A349"/>
      <c r="B349"/>
      <c r="C349"/>
      <c r="D349"/>
      <c r="E349" s="3"/>
      <c r="F349" s="55"/>
      <c r="G349"/>
      <c r="H349"/>
    </row>
    <row r="350" spans="1:8" s="25" customFormat="1">
      <c r="A350"/>
      <c r="B350"/>
      <c r="C350"/>
      <c r="D350"/>
      <c r="E350" s="3"/>
      <c r="F350" s="55"/>
      <c r="G350"/>
      <c r="H350"/>
    </row>
    <row r="351" spans="1:8" s="25" customFormat="1">
      <c r="A351"/>
      <c r="B351"/>
      <c r="C351"/>
      <c r="D351"/>
      <c r="E351" s="3"/>
      <c r="F351" s="55"/>
      <c r="G351"/>
      <c r="H351"/>
    </row>
    <row r="352" spans="1:8" s="25" customFormat="1">
      <c r="A352"/>
      <c r="B352"/>
      <c r="C352"/>
      <c r="D352"/>
      <c r="E352" s="3"/>
      <c r="F352" s="55"/>
      <c r="G352"/>
      <c r="H352"/>
    </row>
    <row r="353" spans="1:8" s="25" customFormat="1">
      <c r="A353"/>
      <c r="B353"/>
      <c r="C353"/>
      <c r="D353"/>
      <c r="E353" s="3"/>
      <c r="F353" s="55"/>
      <c r="G353"/>
      <c r="H353"/>
    </row>
    <row r="354" spans="1:8" s="25" customFormat="1">
      <c r="A354"/>
      <c r="B354"/>
      <c r="C354"/>
      <c r="D354"/>
      <c r="E354" s="3"/>
      <c r="F354" s="55"/>
      <c r="G354"/>
      <c r="H354"/>
    </row>
    <row r="355" spans="1:8" s="25" customFormat="1">
      <c r="A355"/>
      <c r="B355"/>
      <c r="C355"/>
      <c r="D355"/>
      <c r="E355" s="3"/>
      <c r="F355" s="55"/>
      <c r="G355"/>
      <c r="H355"/>
    </row>
    <row r="356" spans="1:8" s="25" customFormat="1">
      <c r="A356"/>
      <c r="B356"/>
      <c r="C356"/>
      <c r="D356"/>
      <c r="E356" s="3"/>
      <c r="F356" s="55"/>
      <c r="G356"/>
      <c r="H356"/>
    </row>
    <row r="357" spans="1:8" s="25" customFormat="1">
      <c r="A357"/>
      <c r="B357"/>
      <c r="C357"/>
      <c r="D357"/>
      <c r="E357" s="3"/>
      <c r="F357" s="55"/>
      <c r="G357"/>
      <c r="H357"/>
    </row>
    <row r="358" spans="1:8" s="25" customFormat="1">
      <c r="A358"/>
      <c r="B358"/>
      <c r="C358"/>
      <c r="D358"/>
      <c r="E358" s="3"/>
      <c r="F358" s="55"/>
      <c r="G358"/>
      <c r="H358"/>
    </row>
    <row r="359" spans="1:8" s="25" customFormat="1">
      <c r="A359"/>
      <c r="B359"/>
      <c r="C359"/>
      <c r="D359"/>
      <c r="E359" s="3"/>
      <c r="F359" s="55"/>
      <c r="G359"/>
      <c r="H359"/>
    </row>
    <row r="360" spans="1:8" s="25" customFormat="1">
      <c r="A360"/>
      <c r="B360"/>
      <c r="C360"/>
      <c r="D360"/>
      <c r="E360" s="3"/>
      <c r="F360" s="55"/>
      <c r="G360"/>
      <c r="H360"/>
    </row>
    <row r="361" spans="1:8" s="25" customFormat="1">
      <c r="A361"/>
      <c r="B361"/>
      <c r="C361"/>
      <c r="D361"/>
      <c r="E361" s="3"/>
      <c r="F361" s="55"/>
      <c r="G361"/>
      <c r="H361"/>
    </row>
    <row r="362" spans="1:8" s="25" customFormat="1">
      <c r="A362"/>
      <c r="B362"/>
      <c r="C362"/>
      <c r="D362"/>
      <c r="E362" s="3"/>
      <c r="F362" s="55"/>
      <c r="G362"/>
      <c r="H362"/>
    </row>
    <row r="363" spans="1:8" s="25" customFormat="1">
      <c r="A363"/>
      <c r="B363"/>
      <c r="C363"/>
      <c r="D363"/>
      <c r="E363" s="3"/>
      <c r="F363" s="55"/>
      <c r="G363"/>
      <c r="H363"/>
    </row>
    <row r="364" spans="1:8" s="25" customFormat="1">
      <c r="A364"/>
      <c r="B364"/>
      <c r="C364"/>
      <c r="D364"/>
      <c r="E364" s="3"/>
      <c r="F364" s="55"/>
      <c r="G364"/>
      <c r="H364"/>
    </row>
    <row r="365" spans="1:8" s="25" customFormat="1">
      <c r="A365"/>
      <c r="B365"/>
      <c r="C365"/>
      <c r="D365"/>
      <c r="E365" s="3"/>
      <c r="F365" s="55"/>
      <c r="G365"/>
      <c r="H365"/>
    </row>
    <row r="366" spans="1:8" s="25" customFormat="1">
      <c r="A366"/>
      <c r="B366"/>
      <c r="C366"/>
      <c r="D366"/>
      <c r="E366" s="3"/>
      <c r="F366" s="55"/>
      <c r="G366"/>
      <c r="H366"/>
    </row>
    <row r="367" spans="1:8" s="25" customFormat="1">
      <c r="A367"/>
      <c r="B367"/>
      <c r="C367"/>
      <c r="D367"/>
      <c r="E367" s="3"/>
      <c r="F367" s="55"/>
      <c r="G367"/>
      <c r="H367"/>
    </row>
    <row r="368" spans="1:8" s="25" customFormat="1">
      <c r="A368"/>
      <c r="B368"/>
      <c r="C368"/>
      <c r="D368"/>
      <c r="E368" s="3"/>
      <c r="F368" s="55"/>
      <c r="G368"/>
      <c r="H368"/>
    </row>
    <row r="369" spans="1:8" s="25" customFormat="1">
      <c r="A369"/>
      <c r="B369"/>
      <c r="C369"/>
      <c r="D369"/>
      <c r="E369" s="3"/>
      <c r="F369" s="55"/>
      <c r="G369"/>
      <c r="H369"/>
    </row>
    <row r="370" spans="1:8" s="25" customFormat="1">
      <c r="A370"/>
      <c r="B370"/>
      <c r="C370"/>
      <c r="D370"/>
      <c r="E370" s="3"/>
      <c r="F370" s="55"/>
      <c r="G370"/>
      <c r="H370"/>
    </row>
    <row r="371" spans="1:8" s="25" customFormat="1">
      <c r="A371"/>
      <c r="B371"/>
      <c r="C371"/>
      <c r="D371"/>
      <c r="E371" s="3"/>
      <c r="F371" s="55"/>
      <c r="G371"/>
      <c r="H371"/>
    </row>
    <row r="372" spans="1:8" s="25" customFormat="1">
      <c r="A372"/>
      <c r="B372"/>
      <c r="C372"/>
      <c r="D372"/>
      <c r="E372" s="3"/>
      <c r="F372" s="55"/>
      <c r="G372"/>
      <c r="H372"/>
    </row>
    <row r="373" spans="1:8" s="25" customFormat="1">
      <c r="A373"/>
      <c r="B373"/>
      <c r="C373"/>
      <c r="D373"/>
      <c r="E373" s="3"/>
      <c r="F373" s="55"/>
      <c r="G373"/>
      <c r="H373"/>
    </row>
    <row r="374" spans="1:8" s="25" customFormat="1">
      <c r="A374"/>
      <c r="B374"/>
      <c r="C374"/>
      <c r="D374"/>
      <c r="E374" s="3"/>
      <c r="F374" s="55"/>
      <c r="G374"/>
      <c r="H374"/>
    </row>
    <row r="375" spans="1:8" s="25" customFormat="1">
      <c r="A375"/>
      <c r="B375"/>
      <c r="C375"/>
      <c r="D375"/>
      <c r="E375" s="3"/>
      <c r="F375" s="55"/>
      <c r="G375"/>
      <c r="H375"/>
    </row>
    <row r="376" spans="1:8" s="25" customFormat="1">
      <c r="A376"/>
      <c r="B376"/>
      <c r="C376"/>
      <c r="D376"/>
      <c r="E376" s="3"/>
      <c r="F376" s="55"/>
      <c r="G376"/>
      <c r="H376"/>
    </row>
    <row r="377" spans="1:8" s="25" customFormat="1">
      <c r="A377"/>
      <c r="B377"/>
      <c r="C377"/>
      <c r="D377"/>
      <c r="E377" s="3"/>
      <c r="F377" s="55"/>
      <c r="G377"/>
      <c r="H377"/>
    </row>
    <row r="378" spans="1:8" s="25" customFormat="1">
      <c r="A378"/>
      <c r="B378"/>
      <c r="C378"/>
      <c r="D378"/>
      <c r="E378" s="3"/>
      <c r="F378" s="55"/>
      <c r="G378"/>
      <c r="H378"/>
    </row>
    <row r="379" spans="1:8" s="25" customFormat="1">
      <c r="A379"/>
      <c r="B379"/>
      <c r="C379"/>
      <c r="D379"/>
      <c r="E379" s="3"/>
      <c r="F379" s="55"/>
      <c r="G379"/>
      <c r="H379"/>
    </row>
    <row r="380" spans="1:8" s="25" customFormat="1">
      <c r="A380"/>
      <c r="B380"/>
      <c r="C380"/>
      <c r="D380"/>
      <c r="E380" s="3"/>
      <c r="F380" s="55"/>
      <c r="G380" s="3"/>
      <c r="H380"/>
    </row>
    <row r="381" spans="1:8" s="25" customFormat="1">
      <c r="A381"/>
      <c r="B381"/>
      <c r="C381"/>
      <c r="D381"/>
      <c r="E381" s="3"/>
      <c r="F381" s="55"/>
      <c r="G381" s="3"/>
      <c r="H381"/>
    </row>
    <row r="382" spans="1:8" s="25" customFormat="1">
      <c r="A382"/>
      <c r="B382"/>
      <c r="C382"/>
      <c r="D382"/>
      <c r="E382" s="3"/>
      <c r="F382" s="55"/>
      <c r="G382"/>
      <c r="H382"/>
    </row>
    <row r="383" spans="1:8" s="25" customFormat="1">
      <c r="A383"/>
      <c r="B383"/>
      <c r="C383"/>
      <c r="D383"/>
      <c r="E383" s="3"/>
      <c r="F383" s="55"/>
      <c r="G383"/>
      <c r="H383"/>
    </row>
    <row r="384" spans="1:8" s="25" customFormat="1">
      <c r="A384"/>
      <c r="B384"/>
      <c r="C384"/>
      <c r="D384"/>
      <c r="E384" s="3"/>
      <c r="F384" s="55"/>
      <c r="G384"/>
      <c r="H384"/>
    </row>
    <row r="385" spans="1:8" s="25" customFormat="1">
      <c r="A385"/>
      <c r="B385"/>
      <c r="C385"/>
      <c r="D385"/>
      <c r="E385" s="3"/>
      <c r="F385" s="55"/>
      <c r="G385"/>
      <c r="H385"/>
    </row>
    <row r="386" spans="1:8" s="25" customFormat="1">
      <c r="A386"/>
      <c r="B386" s="63"/>
      <c r="C386"/>
      <c r="D386"/>
      <c r="E386" s="3"/>
      <c r="F386" s="55"/>
      <c r="G386"/>
      <c r="H386"/>
    </row>
    <row r="387" spans="1:8" s="25" customFormat="1">
      <c r="A387"/>
      <c r="B387"/>
      <c r="C387"/>
      <c r="D387"/>
      <c r="E387" s="3"/>
      <c r="F387" s="55"/>
      <c r="G387"/>
      <c r="H387"/>
    </row>
    <row r="388" spans="1:8" s="25" customFormat="1">
      <c r="A388"/>
      <c r="B388"/>
      <c r="C388"/>
      <c r="D388"/>
      <c r="E388" s="3"/>
      <c r="F388" s="55"/>
      <c r="G388"/>
      <c r="H388"/>
    </row>
    <row r="389" spans="1:8" s="25" customFormat="1">
      <c r="A389"/>
      <c r="B389"/>
      <c r="C389"/>
      <c r="D389"/>
      <c r="E389" s="3"/>
      <c r="F389" s="55"/>
      <c r="G389"/>
      <c r="H389"/>
    </row>
    <row r="390" spans="1:8" s="25" customFormat="1">
      <c r="A390"/>
      <c r="B390"/>
      <c r="C390"/>
      <c r="D390"/>
      <c r="E390" s="3"/>
      <c r="F390" s="55"/>
      <c r="G390"/>
      <c r="H390"/>
    </row>
    <row r="391" spans="1:8" s="25" customFormat="1">
      <c r="A391"/>
      <c r="B391"/>
      <c r="C391"/>
      <c r="D391"/>
      <c r="E391" s="3"/>
      <c r="F391" s="55"/>
      <c r="G391"/>
      <c r="H391"/>
    </row>
    <row r="392" spans="1:8" s="25" customFormat="1">
      <c r="A392"/>
      <c r="B392"/>
      <c r="C392"/>
      <c r="D392"/>
      <c r="E392" s="3"/>
      <c r="F392" s="55"/>
      <c r="G392"/>
      <c r="H392"/>
    </row>
    <row r="393" spans="1:8" s="25" customFormat="1">
      <c r="A393"/>
      <c r="B393"/>
      <c r="C393"/>
      <c r="D393"/>
      <c r="E393" s="3"/>
      <c r="F393" s="55"/>
      <c r="G393"/>
      <c r="H393"/>
    </row>
    <row r="394" spans="1:8" s="25" customFormat="1">
      <c r="A394"/>
      <c r="B394"/>
      <c r="C394"/>
      <c r="D394"/>
      <c r="E394" s="3"/>
      <c r="F394" s="55"/>
      <c r="G394"/>
      <c r="H394"/>
    </row>
    <row r="395" spans="1:8" s="25" customFormat="1">
      <c r="A395"/>
      <c r="B395"/>
      <c r="C395"/>
      <c r="D395"/>
      <c r="E395" s="3"/>
      <c r="F395" s="55"/>
      <c r="G395"/>
      <c r="H395"/>
    </row>
    <row r="396" spans="1:8" s="25" customFormat="1">
      <c r="A396"/>
      <c r="B396"/>
      <c r="C396"/>
      <c r="D396"/>
      <c r="E396" s="3"/>
      <c r="F396" s="55"/>
      <c r="G396"/>
      <c r="H396"/>
    </row>
    <row r="397" spans="1:8" s="25" customFormat="1">
      <c r="A397"/>
      <c r="E397" s="3"/>
      <c r="F397" s="55"/>
      <c r="G397"/>
      <c r="H397"/>
    </row>
    <row r="398" spans="1:8" s="25" customFormat="1">
      <c r="A398"/>
      <c r="B398"/>
      <c r="C398"/>
      <c r="D398"/>
      <c r="E398" s="3"/>
      <c r="F398" s="55"/>
      <c r="G398"/>
      <c r="H398"/>
    </row>
    <row r="399" spans="1:8" s="25" customFormat="1">
      <c r="A399"/>
      <c r="B399"/>
      <c r="C399"/>
      <c r="D399"/>
      <c r="E399" s="3"/>
      <c r="F399" s="55"/>
      <c r="G399"/>
      <c r="H399"/>
    </row>
    <row r="400" spans="1:8" s="25" customFormat="1">
      <c r="A400"/>
      <c r="B400"/>
      <c r="C400"/>
      <c r="D400"/>
      <c r="E400" s="3"/>
      <c r="F400" s="55"/>
      <c r="G400"/>
      <c r="H400"/>
    </row>
    <row r="401" spans="1:8" s="25" customFormat="1">
      <c r="A401"/>
      <c r="B401"/>
      <c r="C401"/>
      <c r="D401"/>
      <c r="E401" s="3"/>
      <c r="F401" s="55"/>
      <c r="G401"/>
      <c r="H401"/>
    </row>
    <row r="402" spans="1:8" s="25" customFormat="1">
      <c r="A402"/>
      <c r="B402"/>
      <c r="C402"/>
      <c r="D402"/>
      <c r="E402" s="3"/>
      <c r="F402" s="55"/>
      <c r="G402"/>
      <c r="H402"/>
    </row>
    <row r="403" spans="1:8" s="25" customFormat="1">
      <c r="A403"/>
      <c r="B403"/>
      <c r="C403"/>
      <c r="D403"/>
      <c r="E403" s="3"/>
      <c r="F403" s="55"/>
      <c r="G403"/>
      <c r="H403"/>
    </row>
    <row r="404" spans="1:8" s="25" customFormat="1">
      <c r="A404"/>
      <c r="B404"/>
      <c r="C404"/>
      <c r="D404"/>
      <c r="E404" s="3"/>
      <c r="F404" s="55"/>
      <c r="G404"/>
      <c r="H404"/>
    </row>
    <row r="405" spans="1:8" s="25" customFormat="1">
      <c r="A405"/>
      <c r="B405"/>
      <c r="C405"/>
      <c r="D405"/>
      <c r="E405" s="3"/>
      <c r="F405" s="55"/>
      <c r="G405"/>
      <c r="H405"/>
    </row>
    <row r="406" spans="1:8" s="25" customFormat="1">
      <c r="A406"/>
      <c r="B406"/>
      <c r="C406"/>
      <c r="D406"/>
      <c r="E406" s="3"/>
      <c r="F406" s="55"/>
      <c r="G406"/>
      <c r="H406"/>
    </row>
    <row r="407" spans="1:8" s="25" customFormat="1">
      <c r="A407"/>
      <c r="B407"/>
      <c r="C407"/>
      <c r="D407"/>
      <c r="E407" s="3"/>
      <c r="F407" s="55"/>
      <c r="G407"/>
      <c r="H407"/>
    </row>
    <row r="408" spans="1:8" s="25" customFormat="1">
      <c r="A408"/>
      <c r="B408"/>
      <c r="C408"/>
      <c r="D408"/>
      <c r="E408" s="3"/>
      <c r="F408" s="55"/>
      <c r="G408"/>
      <c r="H408"/>
    </row>
    <row r="409" spans="1:8" s="25" customFormat="1">
      <c r="A409"/>
      <c r="B409"/>
      <c r="C409"/>
      <c r="D409"/>
      <c r="E409" s="3"/>
      <c r="F409" s="55"/>
      <c r="G409"/>
      <c r="H409"/>
    </row>
    <row r="410" spans="1:8" s="25" customFormat="1">
      <c r="A410"/>
      <c r="B410"/>
      <c r="C410"/>
      <c r="D410"/>
      <c r="E410" s="3"/>
      <c r="F410" s="55"/>
      <c r="G410"/>
      <c r="H410"/>
    </row>
    <row r="411" spans="1:8" s="25" customFormat="1">
      <c r="A411"/>
      <c r="B411"/>
      <c r="C411"/>
      <c r="D411"/>
      <c r="E411" s="3"/>
      <c r="F411" s="55"/>
      <c r="G411"/>
      <c r="H411"/>
    </row>
    <row r="412" spans="1:8" s="25" customFormat="1">
      <c r="A412"/>
      <c r="B412"/>
      <c r="C412"/>
      <c r="D412"/>
      <c r="E412" s="3"/>
      <c r="F412" s="55"/>
      <c r="G412"/>
      <c r="H412"/>
    </row>
    <row r="413" spans="1:8" s="25" customFormat="1">
      <c r="A413"/>
      <c r="B413"/>
      <c r="C413"/>
      <c r="D413"/>
      <c r="E413" s="3"/>
      <c r="F413" s="55"/>
      <c r="G413"/>
      <c r="H413"/>
    </row>
    <row r="414" spans="1:8" s="25" customFormat="1">
      <c r="A414"/>
      <c r="B414"/>
      <c r="C414"/>
      <c r="D414"/>
      <c r="E414" s="3"/>
      <c r="F414" s="55"/>
      <c r="G414" s="3"/>
      <c r="H414"/>
    </row>
    <row r="415" spans="1:8" s="25" customFormat="1">
      <c r="A415"/>
      <c r="B415"/>
      <c r="C415"/>
      <c r="D415"/>
      <c r="E415" s="3"/>
      <c r="F415" s="55"/>
      <c r="G415"/>
      <c r="H415"/>
    </row>
    <row r="416" spans="1:8" s="25" customFormat="1">
      <c r="A416"/>
      <c r="B416"/>
      <c r="C416"/>
      <c r="D416"/>
      <c r="E416" s="3"/>
      <c r="F416" s="55"/>
      <c r="G416"/>
      <c r="H416"/>
    </row>
    <row r="417" spans="1:8" s="25" customFormat="1">
      <c r="A417"/>
      <c r="B417"/>
      <c r="C417"/>
      <c r="D417"/>
      <c r="E417" s="3"/>
      <c r="F417" s="55"/>
      <c r="G417"/>
      <c r="H417"/>
    </row>
    <row r="418" spans="1:8" s="25" customFormat="1">
      <c r="A418"/>
      <c r="B418"/>
      <c r="C418"/>
      <c r="D418"/>
      <c r="E418" s="3"/>
      <c r="F418" s="55"/>
      <c r="G418"/>
      <c r="H418"/>
    </row>
    <row r="419" spans="1:8" s="25" customFormat="1">
      <c r="A419"/>
      <c r="B419"/>
      <c r="C419"/>
      <c r="D419"/>
      <c r="E419" s="3"/>
      <c r="F419" s="55"/>
      <c r="G419"/>
      <c r="H419"/>
    </row>
    <row r="420" spans="1:8" s="25" customFormat="1">
      <c r="A420"/>
      <c r="B420"/>
      <c r="C420"/>
      <c r="D420"/>
      <c r="E420" s="3"/>
      <c r="F420" s="55"/>
      <c r="G420" s="3"/>
      <c r="H420"/>
    </row>
    <row r="421" spans="1:8" s="25" customFormat="1">
      <c r="A421"/>
      <c r="B421"/>
      <c r="C421"/>
      <c r="D421"/>
      <c r="E421" s="3"/>
      <c r="F421" s="55"/>
      <c r="G421"/>
      <c r="H421"/>
    </row>
    <row r="422" spans="1:8" s="25" customFormat="1">
      <c r="A422"/>
      <c r="B422"/>
      <c r="C422"/>
      <c r="D422"/>
      <c r="E422" s="3"/>
      <c r="F422" s="55"/>
      <c r="G422"/>
      <c r="H422"/>
    </row>
    <row r="423" spans="1:8" s="25" customFormat="1">
      <c r="A423"/>
      <c r="B423"/>
      <c r="C423"/>
      <c r="D423"/>
      <c r="E423" s="3"/>
      <c r="F423" s="55"/>
      <c r="G423"/>
      <c r="H423"/>
    </row>
    <row r="424" spans="1:8" s="25" customFormat="1">
      <c r="A424"/>
      <c r="B424"/>
      <c r="C424"/>
      <c r="D424"/>
      <c r="E424" s="3"/>
      <c r="F424" s="55"/>
      <c r="G424"/>
      <c r="H424"/>
    </row>
    <row r="425" spans="1:8" s="25" customFormat="1">
      <c r="A425"/>
      <c r="B425"/>
      <c r="C425"/>
      <c r="D425"/>
      <c r="E425" s="3"/>
      <c r="F425" s="55"/>
      <c r="G425"/>
      <c r="H425"/>
    </row>
    <row r="426" spans="1:8" s="25" customFormat="1">
      <c r="A426"/>
      <c r="B426"/>
      <c r="C426"/>
      <c r="D426"/>
      <c r="E426" s="3"/>
      <c r="F426" s="55"/>
      <c r="G426"/>
      <c r="H426"/>
    </row>
    <row r="427" spans="1:8" s="25" customFormat="1">
      <c r="A427"/>
      <c r="B427"/>
      <c r="C427"/>
      <c r="D427"/>
      <c r="E427" s="3"/>
      <c r="F427" s="55"/>
      <c r="G427"/>
      <c r="H427"/>
    </row>
    <row r="428" spans="1:8" s="25" customFormat="1">
      <c r="A428"/>
      <c r="B428"/>
      <c r="C428"/>
      <c r="D428"/>
      <c r="E428" s="3"/>
      <c r="F428" s="55"/>
      <c r="G428"/>
      <c r="H428"/>
    </row>
    <row r="429" spans="1:8" s="25" customFormat="1">
      <c r="A429"/>
      <c r="B429"/>
      <c r="C429"/>
      <c r="D429"/>
      <c r="E429" s="3"/>
      <c r="F429" s="55"/>
      <c r="G429"/>
      <c r="H429"/>
    </row>
    <row r="430" spans="1:8" s="25" customFormat="1">
      <c r="A430"/>
      <c r="B430"/>
      <c r="C430"/>
      <c r="D430"/>
      <c r="E430" s="3"/>
      <c r="F430" s="55"/>
      <c r="G430"/>
      <c r="H430"/>
    </row>
    <row r="431" spans="1:8" s="25" customFormat="1">
      <c r="A431"/>
      <c r="B431"/>
      <c r="C431"/>
      <c r="D431"/>
      <c r="E431" s="3"/>
      <c r="F431" s="55"/>
      <c r="G431" s="3"/>
      <c r="H431"/>
    </row>
    <row r="432" spans="1:8" s="25" customFormat="1">
      <c r="A432"/>
      <c r="B432"/>
      <c r="C432"/>
      <c r="D432"/>
      <c r="E432" s="3"/>
      <c r="F432" s="55"/>
      <c r="G432" s="3"/>
      <c r="H432"/>
    </row>
    <row r="433" spans="1:8" s="25" customFormat="1">
      <c r="A433"/>
      <c r="E433" s="3"/>
      <c r="F433" s="55"/>
      <c r="G433"/>
      <c r="H433"/>
    </row>
    <row r="434" spans="1:8" s="25" customFormat="1">
      <c r="A434"/>
      <c r="E434" s="3"/>
      <c r="F434" s="55"/>
      <c r="G434" s="3"/>
      <c r="H434"/>
    </row>
    <row r="435" spans="1:8" s="25" customFormat="1">
      <c r="A435"/>
      <c r="E435" s="3"/>
      <c r="F435" s="55"/>
      <c r="G435" s="3"/>
      <c r="H435"/>
    </row>
    <row r="436" spans="1:8" s="25" customFormat="1">
      <c r="A436"/>
      <c r="E436" s="3"/>
      <c r="F436" s="55"/>
      <c r="G436" s="3"/>
      <c r="H436"/>
    </row>
    <row r="437" spans="1:8" s="25" customFormat="1">
      <c r="A437"/>
      <c r="E437" s="3"/>
      <c r="F437" s="55"/>
      <c r="G437"/>
      <c r="H437"/>
    </row>
    <row r="438" spans="1:8" s="25" customFormat="1">
      <c r="A438"/>
      <c r="E438" s="3"/>
      <c r="F438" s="55"/>
      <c r="G438"/>
      <c r="H438"/>
    </row>
    <row r="439" spans="1:8" s="25" customFormat="1">
      <c r="A439"/>
      <c r="E439" s="3"/>
      <c r="F439" s="55"/>
      <c r="G439" s="3"/>
      <c r="H439"/>
    </row>
    <row r="440" spans="1:8" s="25" customFormat="1">
      <c r="A440"/>
      <c r="E440" s="3"/>
      <c r="F440" s="55"/>
      <c r="G440"/>
      <c r="H440"/>
    </row>
    <row r="441" spans="1:8" s="25" customFormat="1">
      <c r="A441"/>
      <c r="E441" s="3"/>
      <c r="F441" s="55"/>
      <c r="G441"/>
      <c r="H441"/>
    </row>
    <row r="442" spans="1:8" s="25" customFormat="1">
      <c r="A442"/>
      <c r="E442" s="3"/>
      <c r="F442" s="55"/>
      <c r="G442"/>
      <c r="H442"/>
    </row>
    <row r="443" spans="1:8" s="25" customFormat="1">
      <c r="A443"/>
      <c r="E443" s="3"/>
      <c r="F443" s="55"/>
      <c r="G443"/>
      <c r="H443"/>
    </row>
    <row r="444" spans="1:8" s="25" customFormat="1">
      <c r="A444"/>
      <c r="E444" s="3"/>
      <c r="F444" s="55"/>
      <c r="G444"/>
      <c r="H444"/>
    </row>
    <row r="445" spans="1:8" s="25" customFormat="1">
      <c r="A445"/>
      <c r="E445" s="3"/>
      <c r="F445" s="55"/>
      <c r="G445"/>
      <c r="H445"/>
    </row>
    <row r="446" spans="1:8" s="25" customFormat="1">
      <c r="A446"/>
      <c r="E446" s="3"/>
      <c r="F446" s="55"/>
      <c r="G446"/>
      <c r="H446"/>
    </row>
    <row r="447" spans="1:8" s="25" customFormat="1">
      <c r="A447"/>
      <c r="E447" s="3"/>
      <c r="F447" s="55"/>
      <c r="G447"/>
      <c r="H447"/>
    </row>
    <row r="448" spans="1:8" s="25" customFormat="1">
      <c r="A448"/>
      <c r="E448" s="3"/>
      <c r="F448" s="55"/>
      <c r="G448"/>
      <c r="H448"/>
    </row>
    <row r="449" spans="1:8" s="25" customFormat="1">
      <c r="A449"/>
      <c r="E449" s="3"/>
      <c r="F449" s="55"/>
      <c r="G449"/>
      <c r="H449"/>
    </row>
    <row r="450" spans="1:8" s="25" customFormat="1">
      <c r="A450"/>
      <c r="E450" s="3"/>
      <c r="F450" s="55"/>
      <c r="G450"/>
      <c r="H450"/>
    </row>
    <row r="451" spans="1:8" s="25" customFormat="1">
      <c r="A451"/>
      <c r="E451" s="3"/>
      <c r="F451" s="55"/>
      <c r="G451"/>
      <c r="H451"/>
    </row>
    <row r="452" spans="1:8" s="25" customFormat="1">
      <c r="A452"/>
      <c r="E452" s="3"/>
      <c r="F452" s="55"/>
      <c r="G452"/>
      <c r="H452"/>
    </row>
    <row r="453" spans="1:8" s="25" customFormat="1">
      <c r="A453"/>
      <c r="E453" s="3"/>
      <c r="F453" s="55"/>
      <c r="G453"/>
      <c r="H453"/>
    </row>
    <row r="454" spans="1:8" s="25" customFormat="1">
      <c r="A454"/>
      <c r="E454" s="3"/>
      <c r="F454" s="55"/>
      <c r="G454"/>
      <c r="H454"/>
    </row>
    <row r="455" spans="1:8" s="25" customFormat="1">
      <c r="A455"/>
      <c r="E455" s="3"/>
      <c r="F455" s="55"/>
      <c r="G455"/>
      <c r="H455"/>
    </row>
    <row r="456" spans="1:8" s="25" customFormat="1">
      <c r="A456"/>
      <c r="E456" s="3"/>
      <c r="F456" s="55"/>
      <c r="G456"/>
      <c r="H456"/>
    </row>
    <row r="457" spans="1:8" s="25" customFormat="1">
      <c r="A457"/>
      <c r="E457" s="3"/>
      <c r="F457" s="55"/>
      <c r="G457"/>
      <c r="H457"/>
    </row>
    <row r="458" spans="1:8" s="25" customFormat="1">
      <c r="A458"/>
      <c r="E458" s="3"/>
      <c r="F458" s="55"/>
      <c r="G458" s="3"/>
      <c r="H458"/>
    </row>
    <row r="459" spans="1:8" s="25" customFormat="1">
      <c r="A459"/>
      <c r="E459" s="3"/>
      <c r="F459" s="55"/>
      <c r="G459"/>
      <c r="H459"/>
    </row>
    <row r="460" spans="1:8" s="25" customFormat="1">
      <c r="A460"/>
      <c r="E460" s="3"/>
      <c r="F460" s="55"/>
      <c r="G460"/>
      <c r="H460"/>
    </row>
    <row r="461" spans="1:8" s="25" customFormat="1">
      <c r="A461"/>
      <c r="E461" s="3"/>
      <c r="F461" s="55"/>
      <c r="G461" s="3"/>
      <c r="H461"/>
    </row>
    <row r="462" spans="1:8" s="25" customFormat="1">
      <c r="A462"/>
      <c r="E462" s="3"/>
      <c r="F462" s="55"/>
      <c r="G462"/>
      <c r="H462"/>
    </row>
    <row r="463" spans="1:8" s="25" customFormat="1">
      <c r="A463"/>
      <c r="E463" s="3"/>
      <c r="F463" s="55"/>
      <c r="G463"/>
      <c r="H463"/>
    </row>
    <row r="464" spans="1:8" s="25" customFormat="1">
      <c r="A464"/>
      <c r="E464" s="3"/>
      <c r="F464" s="55"/>
      <c r="G464"/>
      <c r="H464"/>
    </row>
    <row r="465" spans="1:8" s="25" customFormat="1">
      <c r="A465"/>
      <c r="E465" s="3"/>
      <c r="F465" s="55"/>
      <c r="G465"/>
      <c r="H465"/>
    </row>
    <row r="466" spans="1:8" s="25" customFormat="1">
      <c r="A466"/>
      <c r="E466" s="3"/>
      <c r="F466" s="55"/>
      <c r="G466"/>
      <c r="H466"/>
    </row>
    <row r="467" spans="1:8" s="25" customFormat="1">
      <c r="A467"/>
      <c r="E467" s="3"/>
      <c r="F467" s="55"/>
      <c r="G467"/>
      <c r="H467"/>
    </row>
    <row r="468" spans="1:8" s="25" customFormat="1">
      <c r="A468"/>
      <c r="E468" s="3"/>
      <c r="F468" s="55"/>
      <c r="G468"/>
      <c r="H468"/>
    </row>
    <row r="469" spans="1:8" s="25" customFormat="1">
      <c r="A469"/>
      <c r="E469" s="3"/>
      <c r="F469" s="55"/>
      <c r="G469"/>
      <c r="H469"/>
    </row>
    <row r="470" spans="1:8" s="25" customFormat="1">
      <c r="A470"/>
      <c r="E470" s="3"/>
      <c r="F470" s="55"/>
      <c r="G470"/>
      <c r="H470"/>
    </row>
    <row r="471" spans="1:8" s="25" customFormat="1">
      <c r="A471"/>
      <c r="E471" s="3"/>
      <c r="F471" s="55"/>
      <c r="G471"/>
      <c r="H471"/>
    </row>
    <row r="472" spans="1:8" s="25" customFormat="1">
      <c r="A472"/>
      <c r="E472" s="3"/>
      <c r="F472" s="55"/>
      <c r="G472"/>
      <c r="H472"/>
    </row>
    <row r="473" spans="1:8" s="25" customFormat="1">
      <c r="A473"/>
      <c r="E473" s="3"/>
      <c r="F473" s="55"/>
      <c r="G473"/>
      <c r="H473"/>
    </row>
    <row r="474" spans="1:8" s="25" customFormat="1">
      <c r="A474"/>
      <c r="E474" s="3"/>
      <c r="F474" s="55"/>
      <c r="G474"/>
      <c r="H474"/>
    </row>
    <row r="475" spans="1:8" s="25" customFormat="1">
      <c r="A475"/>
      <c r="E475" s="3"/>
      <c r="F475" s="55"/>
      <c r="G475" s="3"/>
      <c r="H475"/>
    </row>
    <row r="476" spans="1:8" s="25" customFormat="1">
      <c r="A476"/>
      <c r="E476" s="3"/>
      <c r="F476" s="55"/>
      <c r="G476"/>
      <c r="H476"/>
    </row>
    <row r="477" spans="1:8" s="25" customFormat="1">
      <c r="A477"/>
      <c r="E477" s="3"/>
      <c r="F477" s="55"/>
      <c r="G477"/>
      <c r="H477"/>
    </row>
    <row r="478" spans="1:8" s="25" customFormat="1">
      <c r="A478"/>
      <c r="E478" s="3"/>
      <c r="F478" s="55"/>
      <c r="G478"/>
      <c r="H478"/>
    </row>
    <row r="479" spans="1:8" s="25" customFormat="1">
      <c r="A479"/>
      <c r="E479" s="3"/>
      <c r="F479" s="55"/>
      <c r="G479"/>
      <c r="H479"/>
    </row>
    <row r="480" spans="1:8" s="25" customFormat="1">
      <c r="A480"/>
      <c r="E480" s="3"/>
      <c r="F480" s="55"/>
      <c r="G480"/>
      <c r="H480"/>
    </row>
    <row r="481" spans="1:8" s="25" customFormat="1">
      <c r="A481"/>
      <c r="B481"/>
      <c r="C481"/>
      <c r="D481"/>
      <c r="E481" s="3"/>
      <c r="F481" s="55"/>
      <c r="G481"/>
      <c r="H481"/>
    </row>
    <row r="482" spans="1:8" s="25" customFormat="1">
      <c r="A482"/>
      <c r="B482"/>
      <c r="C482"/>
      <c r="D482"/>
      <c r="E482" s="3"/>
      <c r="F482" s="55"/>
      <c r="G482"/>
      <c r="H482"/>
    </row>
    <row r="483" spans="1:8" s="25" customFormat="1">
      <c r="A483"/>
      <c r="B483"/>
      <c r="C483"/>
      <c r="D483"/>
      <c r="E483" s="3"/>
      <c r="F483" s="55"/>
      <c r="G483"/>
      <c r="H483"/>
    </row>
    <row r="484" spans="1:8" s="25" customFormat="1">
      <c r="A484"/>
      <c r="E484" s="3"/>
      <c r="F484" s="55"/>
      <c r="G484"/>
      <c r="H484"/>
    </row>
    <row r="485" spans="1:8" s="25" customFormat="1">
      <c r="A485"/>
      <c r="E485" s="3"/>
      <c r="F485" s="55"/>
      <c r="G485"/>
      <c r="H485"/>
    </row>
    <row r="486" spans="1:8" s="25" customFormat="1">
      <c r="A486"/>
      <c r="E486" s="3"/>
      <c r="F486" s="55"/>
      <c r="G486"/>
      <c r="H486"/>
    </row>
    <row r="487" spans="1:8" s="25" customFormat="1">
      <c r="A487"/>
      <c r="E487" s="3"/>
      <c r="F487" s="55"/>
      <c r="G487"/>
      <c r="H487"/>
    </row>
    <row r="488" spans="1:8" s="25" customFormat="1">
      <c r="A488"/>
      <c r="E488" s="3"/>
      <c r="F488" s="55"/>
      <c r="G488"/>
      <c r="H488"/>
    </row>
    <row r="489" spans="1:8" s="25" customFormat="1">
      <c r="A489"/>
      <c r="E489" s="3"/>
      <c r="F489" s="55"/>
      <c r="G489"/>
      <c r="H489"/>
    </row>
    <row r="490" spans="1:8" s="25" customFormat="1">
      <c r="A490"/>
      <c r="E490" s="3"/>
      <c r="F490" s="55"/>
      <c r="G490"/>
      <c r="H490"/>
    </row>
    <row r="491" spans="1:8" s="25" customFormat="1">
      <c r="A491"/>
      <c r="E491" s="3"/>
      <c r="F491" s="55"/>
      <c r="G491"/>
      <c r="H491"/>
    </row>
    <row r="492" spans="1:8" s="25" customFormat="1">
      <c r="A492"/>
      <c r="E492" s="3"/>
      <c r="F492" s="55"/>
      <c r="G492"/>
      <c r="H492"/>
    </row>
    <row r="493" spans="1:8" s="25" customFormat="1">
      <c r="A493"/>
      <c r="E493" s="3"/>
      <c r="F493" s="55"/>
      <c r="G493"/>
      <c r="H493"/>
    </row>
    <row r="494" spans="1:8" s="25" customFormat="1">
      <c r="A494"/>
      <c r="B494"/>
      <c r="C494"/>
      <c r="D494"/>
      <c r="E494" s="3"/>
      <c r="F494" s="55"/>
      <c r="G494"/>
      <c r="H494"/>
    </row>
    <row r="495" spans="1:8" s="25" customFormat="1">
      <c r="A495"/>
      <c r="B495"/>
      <c r="C495"/>
      <c r="D495"/>
      <c r="E495" s="3"/>
      <c r="F495" s="55"/>
      <c r="G495"/>
      <c r="H495"/>
    </row>
    <row r="496" spans="1:8" s="25" customFormat="1">
      <c r="A496"/>
      <c r="B496"/>
      <c r="C496"/>
      <c r="D496"/>
      <c r="E496" s="3"/>
      <c r="F496" s="55"/>
      <c r="G496"/>
      <c r="H496"/>
    </row>
    <row r="497" spans="1:8" s="25" customFormat="1">
      <c r="A497"/>
      <c r="B497"/>
      <c r="C497"/>
      <c r="D497"/>
      <c r="E497" s="3"/>
      <c r="F497" s="55"/>
      <c r="G497"/>
      <c r="H497"/>
    </row>
    <row r="498" spans="1:8" s="25" customFormat="1">
      <c r="A498"/>
      <c r="B498"/>
      <c r="C498"/>
      <c r="D498"/>
      <c r="E498" s="3"/>
      <c r="F498" s="55"/>
      <c r="G498"/>
      <c r="H498"/>
    </row>
    <row r="499" spans="1:8" s="25" customFormat="1">
      <c r="A499"/>
      <c r="B499"/>
      <c r="C499"/>
      <c r="D499"/>
      <c r="E499" s="3"/>
      <c r="F499" s="55"/>
      <c r="G499"/>
      <c r="H499"/>
    </row>
    <row r="500" spans="1:8" s="25" customFormat="1">
      <c r="A500"/>
      <c r="B500"/>
      <c r="C500"/>
      <c r="D500"/>
      <c r="E500" s="3"/>
      <c r="F500" s="55"/>
      <c r="G500"/>
      <c r="H500"/>
    </row>
    <row r="501" spans="1:8" s="25" customFormat="1">
      <c r="A501"/>
      <c r="B501"/>
      <c r="C501"/>
      <c r="D501"/>
      <c r="E501" s="3"/>
      <c r="F501" s="55"/>
      <c r="G501"/>
      <c r="H501"/>
    </row>
    <row r="502" spans="1:8" s="25" customFormat="1">
      <c r="A502"/>
      <c r="B502"/>
      <c r="C502"/>
      <c r="D502"/>
      <c r="E502" s="3"/>
      <c r="F502" s="55"/>
      <c r="G502"/>
      <c r="H502"/>
    </row>
    <row r="503" spans="1:8" s="25" customFormat="1">
      <c r="A503"/>
      <c r="B503"/>
      <c r="C503"/>
      <c r="D503"/>
      <c r="E503" s="3"/>
      <c r="F503" s="55"/>
      <c r="G503"/>
      <c r="H503"/>
    </row>
    <row r="504" spans="1:8" s="25" customFormat="1">
      <c r="A504"/>
      <c r="B504"/>
      <c r="C504"/>
      <c r="D504"/>
      <c r="E504" s="3"/>
      <c r="F504" s="55"/>
      <c r="G504"/>
      <c r="H504"/>
    </row>
    <row r="505" spans="1:8" s="25" customFormat="1">
      <c r="A505"/>
      <c r="B505"/>
      <c r="C505"/>
      <c r="D505"/>
      <c r="E505" s="3"/>
      <c r="F505" s="55"/>
      <c r="G505"/>
      <c r="H505"/>
    </row>
    <row r="506" spans="1:8" s="25" customFormat="1">
      <c r="A506"/>
      <c r="B506"/>
      <c r="C506"/>
      <c r="D506"/>
      <c r="E506" s="3"/>
      <c r="F506" s="55"/>
      <c r="G506"/>
      <c r="H506"/>
    </row>
    <row r="507" spans="1:8" s="25" customFormat="1">
      <c r="A507"/>
      <c r="B507"/>
      <c r="C507"/>
      <c r="D507"/>
      <c r="E507" s="3"/>
      <c r="F507" s="55"/>
      <c r="G507"/>
      <c r="H507"/>
    </row>
    <row r="508" spans="1:8" s="25" customFormat="1">
      <c r="A508"/>
      <c r="B508"/>
      <c r="C508"/>
      <c r="D508"/>
      <c r="E508" s="3"/>
      <c r="F508" s="55"/>
      <c r="G508"/>
      <c r="H508"/>
    </row>
    <row r="509" spans="1:8" s="25" customFormat="1">
      <c r="A509"/>
      <c r="B509"/>
      <c r="C509"/>
      <c r="D509"/>
      <c r="E509" s="3"/>
      <c r="F509" s="55"/>
      <c r="G509"/>
      <c r="H509"/>
    </row>
    <row r="510" spans="1:8" s="25" customFormat="1">
      <c r="A510"/>
      <c r="B510"/>
      <c r="C510"/>
      <c r="D510"/>
      <c r="E510" s="3"/>
      <c r="F510" s="55"/>
      <c r="G510"/>
      <c r="H510"/>
    </row>
    <row r="511" spans="1:8" s="25" customFormat="1">
      <c r="A511"/>
      <c r="B511"/>
      <c r="C511"/>
      <c r="D511"/>
      <c r="E511" s="3"/>
      <c r="F511" s="55"/>
      <c r="G511"/>
      <c r="H511"/>
    </row>
    <row r="512" spans="1:8" s="25" customFormat="1">
      <c r="A512"/>
      <c r="B512"/>
      <c r="C512"/>
      <c r="D512"/>
      <c r="E512" s="3"/>
      <c r="F512" s="55"/>
      <c r="G512"/>
      <c r="H512"/>
    </row>
    <row r="513" spans="1:8" s="25" customFormat="1">
      <c r="A513"/>
      <c r="B513"/>
      <c r="C513"/>
      <c r="D513"/>
      <c r="E513" s="3"/>
      <c r="F513" s="55"/>
      <c r="G513"/>
      <c r="H513"/>
    </row>
    <row r="514" spans="1:8" s="25" customFormat="1">
      <c r="A514"/>
      <c r="B514"/>
      <c r="C514"/>
      <c r="D514"/>
      <c r="E514" s="3"/>
      <c r="F514" s="55"/>
      <c r="G514"/>
      <c r="H514"/>
    </row>
    <row r="515" spans="1:8" s="25" customFormat="1">
      <c r="A515"/>
      <c r="B515"/>
      <c r="C515"/>
      <c r="D515"/>
      <c r="E515" s="3"/>
      <c r="F515" s="55"/>
      <c r="G515"/>
      <c r="H515"/>
    </row>
    <row r="516" spans="1:8" s="25" customFormat="1">
      <c r="A516"/>
      <c r="B516"/>
      <c r="C516"/>
      <c r="D516"/>
      <c r="E516" s="3"/>
      <c r="F516" s="55"/>
      <c r="G516"/>
      <c r="H516"/>
    </row>
    <row r="517" spans="1:8" s="25" customFormat="1">
      <c r="A517"/>
      <c r="B517" s="63"/>
      <c r="C517"/>
      <c r="D517"/>
      <c r="E517" s="3"/>
      <c r="F517" s="55"/>
      <c r="G517"/>
      <c r="H517"/>
    </row>
    <row r="518" spans="1:8" s="25" customFormat="1">
      <c r="A518"/>
      <c r="B518" s="63"/>
      <c r="C518"/>
      <c r="D518"/>
      <c r="E518" s="3"/>
      <c r="F518" s="55"/>
      <c r="G518"/>
      <c r="H518"/>
    </row>
    <row r="519" spans="1:8" s="25" customFormat="1">
      <c r="A519"/>
      <c r="B519" s="63"/>
      <c r="C519"/>
      <c r="D519"/>
      <c r="E519" s="3"/>
      <c r="F519" s="55"/>
      <c r="G519"/>
      <c r="H519"/>
    </row>
    <row r="520" spans="1:8" s="25" customFormat="1">
      <c r="A520"/>
      <c r="B520" s="63"/>
      <c r="C520"/>
      <c r="D520"/>
      <c r="E520" s="3"/>
      <c r="F520" s="55"/>
      <c r="G520"/>
      <c r="H520"/>
    </row>
    <row r="521" spans="1:8" s="25" customFormat="1">
      <c r="A521"/>
      <c r="B521" s="63"/>
      <c r="C521"/>
      <c r="D521"/>
      <c r="E521" s="3"/>
      <c r="F521" s="55"/>
      <c r="G521"/>
      <c r="H521"/>
    </row>
    <row r="522" spans="1:8" s="25" customFormat="1">
      <c r="A522"/>
      <c r="B522" s="63"/>
      <c r="C522"/>
      <c r="D522"/>
      <c r="E522" s="3"/>
      <c r="F522" s="55"/>
      <c r="G522"/>
      <c r="H522"/>
    </row>
    <row r="523" spans="1:8" s="25" customFormat="1">
      <c r="A523"/>
      <c r="B523" s="63"/>
      <c r="C523"/>
      <c r="D523"/>
      <c r="E523" s="3"/>
      <c r="F523" s="55"/>
      <c r="G523"/>
      <c r="H523"/>
    </row>
    <row r="524" spans="1:8" s="25" customFormat="1">
      <c r="A524"/>
      <c r="B524" s="63"/>
      <c r="C524"/>
      <c r="D524"/>
      <c r="E524" s="3"/>
      <c r="F524" s="55"/>
      <c r="G524"/>
      <c r="H524"/>
    </row>
    <row r="525" spans="1:8" s="25" customFormat="1">
      <c r="A525"/>
      <c r="B525" s="63"/>
      <c r="C525"/>
      <c r="D525"/>
      <c r="E525" s="3"/>
      <c r="F525" s="55"/>
      <c r="G525"/>
      <c r="H525"/>
    </row>
    <row r="526" spans="1:8" s="25" customFormat="1">
      <c r="A526"/>
      <c r="B526" s="63"/>
      <c r="C526"/>
      <c r="D526"/>
      <c r="E526" s="3"/>
      <c r="F526" s="55"/>
      <c r="G526"/>
      <c r="H526"/>
    </row>
    <row r="527" spans="1:8" s="25" customFormat="1">
      <c r="A527"/>
      <c r="B527" s="63"/>
      <c r="C527"/>
      <c r="D527"/>
      <c r="E527" s="3"/>
      <c r="F527" s="55"/>
      <c r="G527"/>
      <c r="H527"/>
    </row>
    <row r="528" spans="1:8" s="25" customFormat="1">
      <c r="A528"/>
      <c r="B528" s="63"/>
      <c r="C528"/>
      <c r="D528"/>
      <c r="E528" s="3"/>
      <c r="F528" s="55"/>
      <c r="G528"/>
      <c r="H528"/>
    </row>
    <row r="529" spans="1:8" s="25" customFormat="1">
      <c r="A529"/>
      <c r="B529" s="63"/>
      <c r="C529"/>
      <c r="D529"/>
      <c r="E529" s="3"/>
      <c r="F529" s="55"/>
      <c r="G529"/>
      <c r="H529"/>
    </row>
    <row r="530" spans="1:8" s="25" customFormat="1">
      <c r="A530"/>
      <c r="B530" s="63"/>
      <c r="C530"/>
      <c r="D530"/>
      <c r="E530" s="3"/>
      <c r="F530" s="55" t="s">
        <v>782</v>
      </c>
      <c r="G530"/>
      <c r="H530"/>
    </row>
    <row r="531" spans="1:8" s="25" customFormat="1">
      <c r="A531"/>
      <c r="B531" s="63"/>
      <c r="C531"/>
      <c r="D531"/>
      <c r="E531" s="3"/>
      <c r="F531" s="55" t="s">
        <v>782</v>
      </c>
      <c r="G531"/>
      <c r="H531"/>
    </row>
    <row r="532" spans="1:8" s="25" customFormat="1">
      <c r="A532"/>
      <c r="B532" s="63"/>
      <c r="C532"/>
      <c r="D532"/>
      <c r="E532" s="3"/>
      <c r="F532" s="55" t="s">
        <v>782</v>
      </c>
      <c r="G532"/>
      <c r="H532"/>
    </row>
    <row r="533" spans="1:8" s="25" customFormat="1">
      <c r="A533"/>
      <c r="B533" s="63"/>
      <c r="C533"/>
      <c r="D533"/>
      <c r="E533" s="3"/>
      <c r="F533" s="55" t="s">
        <v>782</v>
      </c>
      <c r="G533"/>
      <c r="H533"/>
    </row>
    <row r="534" spans="1:8" s="25" customFormat="1">
      <c r="A534"/>
      <c r="B534" s="63"/>
      <c r="C534"/>
      <c r="D534"/>
      <c r="E534" s="3"/>
      <c r="F534" s="55" t="s">
        <v>782</v>
      </c>
      <c r="G534"/>
      <c r="H534"/>
    </row>
    <row r="535" spans="1:8" s="25" customFormat="1">
      <c r="A535"/>
      <c r="B535" s="63"/>
      <c r="C535"/>
      <c r="D535"/>
      <c r="E535" s="3"/>
      <c r="F535" s="55" t="s">
        <v>782</v>
      </c>
      <c r="G535"/>
      <c r="H535"/>
    </row>
    <row r="536" spans="1:8" s="25" customFormat="1">
      <c r="A536"/>
      <c r="B536" s="63"/>
      <c r="C536"/>
      <c r="D536"/>
      <c r="E536" s="3"/>
      <c r="F536" s="55" t="s">
        <v>782</v>
      </c>
      <c r="G536"/>
      <c r="H536"/>
    </row>
    <row r="537" spans="1:8" s="25" customFormat="1">
      <c r="A537"/>
      <c r="B537" s="63"/>
      <c r="C537"/>
      <c r="D537"/>
      <c r="E537" s="3"/>
      <c r="F537" s="55" t="s">
        <v>782</v>
      </c>
      <c r="G537"/>
      <c r="H537"/>
    </row>
    <row r="538" spans="1:8" s="25" customFormat="1">
      <c r="A538"/>
      <c r="B538" s="63"/>
      <c r="C538"/>
      <c r="D538"/>
      <c r="E538" s="3"/>
      <c r="F538" s="55" t="s">
        <v>782</v>
      </c>
      <c r="G538"/>
      <c r="H538"/>
    </row>
    <row r="539" spans="1:8" s="25" customFormat="1">
      <c r="A539"/>
      <c r="B539" s="63"/>
      <c r="C539"/>
      <c r="D539"/>
      <c r="E539" s="3"/>
      <c r="F539" s="55" t="s">
        <v>782</v>
      </c>
      <c r="G539"/>
      <c r="H539"/>
    </row>
    <row r="540" spans="1:8" s="25" customFormat="1">
      <c r="A540"/>
      <c r="B540" s="63"/>
      <c r="C540"/>
      <c r="D540"/>
      <c r="E540" s="3"/>
      <c r="F540" s="55" t="s">
        <v>782</v>
      </c>
      <c r="G540"/>
      <c r="H540"/>
    </row>
    <row r="541" spans="1:8" s="25" customFormat="1">
      <c r="A541"/>
      <c r="B541" s="63"/>
      <c r="C541"/>
      <c r="D541"/>
      <c r="E541" s="3"/>
      <c r="F541" s="55" t="s">
        <v>782</v>
      </c>
      <c r="G541"/>
      <c r="H541"/>
    </row>
    <row r="542" spans="1:8" s="25" customFormat="1">
      <c r="A542"/>
      <c r="B542" s="63"/>
      <c r="C542"/>
      <c r="D542"/>
      <c r="E542" s="3"/>
      <c r="F542" s="55" t="s">
        <v>782</v>
      </c>
      <c r="G542"/>
      <c r="H542"/>
    </row>
    <row r="543" spans="1:8" s="25" customFormat="1">
      <c r="A543"/>
      <c r="B543" s="63"/>
      <c r="C543"/>
      <c r="D543"/>
      <c r="E543" s="3"/>
      <c r="F543" s="55" t="s">
        <v>782</v>
      </c>
      <c r="G543"/>
      <c r="H543"/>
    </row>
    <row r="544" spans="1:8" s="25" customFormat="1">
      <c r="A544"/>
      <c r="B544" s="63"/>
      <c r="C544"/>
      <c r="D544"/>
      <c r="E544" s="3"/>
      <c r="F544" s="55" t="s">
        <v>782</v>
      </c>
      <c r="G544"/>
      <c r="H544"/>
    </row>
    <row r="545" spans="1:8" s="25" customFormat="1">
      <c r="A545"/>
      <c r="B545" s="63"/>
      <c r="C545"/>
      <c r="D545"/>
      <c r="E545" s="3"/>
      <c r="F545" s="55" t="s">
        <v>782</v>
      </c>
      <c r="G545"/>
      <c r="H545"/>
    </row>
    <row r="546" spans="1:8" s="25" customFormat="1">
      <c r="A546"/>
      <c r="B546" s="63"/>
      <c r="C546"/>
      <c r="D546"/>
      <c r="E546" s="3"/>
      <c r="F546" s="55"/>
      <c r="G546"/>
      <c r="H546"/>
    </row>
    <row r="547" spans="1:8" s="25" customFormat="1">
      <c r="A547"/>
      <c r="B547" s="63"/>
      <c r="C547"/>
      <c r="D547"/>
      <c r="E547" s="3"/>
      <c r="F547" s="55"/>
      <c r="G547"/>
      <c r="H547"/>
    </row>
    <row r="548" spans="1:8" s="25" customFormat="1">
      <c r="A548"/>
      <c r="B548" s="63"/>
      <c r="C548"/>
      <c r="D548"/>
      <c r="E548" s="3"/>
      <c r="F548" s="55"/>
      <c r="G548"/>
      <c r="H548"/>
    </row>
    <row r="549" spans="1:8" s="25" customFormat="1">
      <c r="A549"/>
      <c r="B549" s="63"/>
      <c r="C549"/>
      <c r="D549"/>
      <c r="E549" s="3"/>
      <c r="F549" s="55"/>
      <c r="G549"/>
      <c r="H549"/>
    </row>
    <row r="550" spans="1:8" s="25" customFormat="1">
      <c r="A550"/>
      <c r="B550" s="63"/>
      <c r="C550"/>
      <c r="D550"/>
      <c r="E550" s="3"/>
      <c r="F550" s="55"/>
      <c r="G550"/>
      <c r="H550"/>
    </row>
    <row r="551" spans="1:8" s="25" customFormat="1">
      <c r="A551"/>
      <c r="B551" s="63"/>
      <c r="C551"/>
      <c r="D551"/>
      <c r="E551" s="3"/>
      <c r="F551" s="55"/>
      <c r="G551"/>
      <c r="H551"/>
    </row>
    <row r="552" spans="1:8" s="25" customFormat="1">
      <c r="A552"/>
      <c r="B552" s="63"/>
      <c r="C552"/>
      <c r="D552"/>
      <c r="E552" s="3"/>
      <c r="F552" s="55"/>
      <c r="G552"/>
      <c r="H552"/>
    </row>
    <row r="553" spans="1:8" s="25" customFormat="1">
      <c r="A553"/>
      <c r="B553" s="63"/>
      <c r="C553"/>
      <c r="D553"/>
      <c r="E553" s="3"/>
      <c r="F553" s="55"/>
      <c r="G553"/>
      <c r="H553"/>
    </row>
    <row r="554" spans="1:8" s="25" customFormat="1">
      <c r="A554"/>
      <c r="B554" s="63"/>
      <c r="C554"/>
      <c r="D554"/>
      <c r="E554" s="3"/>
      <c r="F554" s="55"/>
      <c r="G554"/>
      <c r="H554"/>
    </row>
    <row r="555" spans="1:8" s="25" customFormat="1">
      <c r="A555"/>
      <c r="B555" s="63"/>
      <c r="C555"/>
      <c r="D555"/>
      <c r="E555" s="3"/>
      <c r="F555" s="55"/>
      <c r="G555"/>
      <c r="H555"/>
    </row>
    <row r="556" spans="1:8" s="25" customFormat="1">
      <c r="A556"/>
      <c r="B556" s="63"/>
      <c r="C556"/>
      <c r="D556"/>
      <c r="E556" s="3"/>
      <c r="F556" s="55"/>
      <c r="G556"/>
      <c r="H556"/>
    </row>
    <row r="557" spans="1:8" s="25" customFormat="1">
      <c r="A557"/>
      <c r="B557" s="63"/>
      <c r="C557"/>
      <c r="D557"/>
      <c r="E557" s="3"/>
      <c r="F557" s="55"/>
      <c r="G557"/>
      <c r="H557"/>
    </row>
    <row r="558" spans="1:8" s="25" customFormat="1">
      <c r="A558"/>
      <c r="B558" s="63"/>
      <c r="C558"/>
      <c r="D558"/>
      <c r="E558" s="3"/>
      <c r="F558" s="55"/>
      <c r="G558"/>
      <c r="H558"/>
    </row>
    <row r="559" spans="1:8" s="25" customFormat="1">
      <c r="A559"/>
      <c r="B559" s="63"/>
      <c r="C559"/>
      <c r="D559"/>
      <c r="E559" s="3"/>
      <c r="F559" s="55"/>
      <c r="G559"/>
      <c r="H559"/>
    </row>
    <row r="560" spans="1:8" s="25" customFormat="1">
      <c r="A560"/>
      <c r="B560" s="63"/>
      <c r="C560"/>
      <c r="D560"/>
      <c r="E560" s="3"/>
      <c r="F560" s="55"/>
      <c r="G560" s="3"/>
      <c r="H560"/>
    </row>
    <row r="561" spans="1:8" s="25" customFormat="1">
      <c r="A561"/>
      <c r="B561" s="63"/>
      <c r="C561"/>
      <c r="D561"/>
      <c r="E561" s="3"/>
      <c r="F561" s="55"/>
      <c r="G561"/>
      <c r="H561"/>
    </row>
    <row r="562" spans="1:8" s="25" customFormat="1">
      <c r="A562"/>
      <c r="B562" s="63"/>
      <c r="C562"/>
      <c r="D562"/>
      <c r="E562" s="3"/>
      <c r="F562" s="55"/>
      <c r="G562"/>
      <c r="H562"/>
    </row>
    <row r="563" spans="1:8" s="25" customFormat="1">
      <c r="A563"/>
      <c r="B563" s="63"/>
      <c r="C563"/>
      <c r="D563"/>
      <c r="E563" s="3"/>
      <c r="F563" s="55"/>
      <c r="G563"/>
      <c r="H563"/>
    </row>
    <row r="564" spans="1:8" s="25" customFormat="1">
      <c r="A564"/>
      <c r="B564" s="63"/>
      <c r="C564"/>
      <c r="D564"/>
      <c r="E564" s="3"/>
      <c r="F564" s="55"/>
      <c r="G564"/>
      <c r="H564"/>
    </row>
    <row r="565" spans="1:8" s="25" customFormat="1">
      <c r="A565"/>
      <c r="B565" s="63"/>
      <c r="C565"/>
      <c r="D565"/>
      <c r="E565" s="3"/>
      <c r="F565" s="55"/>
      <c r="G565"/>
      <c r="H565"/>
    </row>
    <row r="566" spans="1:8" s="25" customFormat="1">
      <c r="A566"/>
      <c r="B566" s="63"/>
      <c r="C566"/>
      <c r="D566"/>
      <c r="E566" s="3"/>
      <c r="F566" s="55"/>
      <c r="G566"/>
      <c r="H566"/>
    </row>
    <row r="567" spans="1:8" s="25" customFormat="1">
      <c r="A567"/>
      <c r="B567" s="63"/>
      <c r="C567"/>
      <c r="D567"/>
      <c r="E567" s="3"/>
      <c r="F567" s="55"/>
      <c r="G567"/>
      <c r="H567"/>
    </row>
    <row r="568" spans="1:8" s="25" customFormat="1">
      <c r="A568"/>
      <c r="B568" s="63"/>
      <c r="C568"/>
      <c r="D568"/>
      <c r="E568" s="3"/>
      <c r="F568" s="55"/>
      <c r="G568"/>
      <c r="H568"/>
    </row>
    <row r="569" spans="1:8" s="25" customFormat="1">
      <c r="A569"/>
      <c r="B569" s="63"/>
      <c r="C569"/>
      <c r="D569"/>
      <c r="E569" s="3"/>
      <c r="F569" s="55"/>
      <c r="G569"/>
      <c r="H569"/>
    </row>
    <row r="570" spans="1:8" s="25" customFormat="1">
      <c r="A570"/>
      <c r="B570" s="63"/>
      <c r="C570"/>
      <c r="D570"/>
      <c r="E570" s="3"/>
      <c r="F570" s="55"/>
      <c r="G570"/>
      <c r="H570"/>
    </row>
    <row r="571" spans="1:8" s="25" customFormat="1">
      <c r="A571"/>
      <c r="B571" s="63"/>
      <c r="C571"/>
      <c r="D571"/>
      <c r="E571" s="3"/>
      <c r="F571" s="55"/>
      <c r="G571"/>
      <c r="H571"/>
    </row>
    <row r="572" spans="1:8" s="25" customFormat="1">
      <c r="A572"/>
      <c r="B572" s="63"/>
      <c r="C572"/>
      <c r="D572"/>
      <c r="E572" s="3"/>
      <c r="F572" s="55"/>
      <c r="G572"/>
      <c r="H572"/>
    </row>
    <row r="573" spans="1:8" s="25" customFormat="1">
      <c r="A573"/>
      <c r="B573" s="63"/>
      <c r="C573"/>
      <c r="D573"/>
      <c r="E573" s="3"/>
      <c r="F573" s="55"/>
      <c r="G573" s="3"/>
      <c r="H573"/>
    </row>
    <row r="574" spans="1:8" s="25" customFormat="1">
      <c r="A574"/>
      <c r="B574" s="63"/>
      <c r="C574"/>
      <c r="D574"/>
      <c r="E574" s="3"/>
      <c r="F574" s="55"/>
      <c r="G574"/>
      <c r="H574"/>
    </row>
    <row r="575" spans="1:8" s="25" customFormat="1">
      <c r="A575"/>
      <c r="B575" s="63"/>
      <c r="C575"/>
      <c r="D575"/>
      <c r="E575" s="3"/>
      <c r="F575" s="55"/>
      <c r="G575"/>
      <c r="H575"/>
    </row>
    <row r="576" spans="1:8" s="25" customFormat="1">
      <c r="A576"/>
      <c r="B576" s="63"/>
      <c r="C576"/>
      <c r="D576"/>
      <c r="E576" s="3"/>
      <c r="F576" s="55"/>
      <c r="G576"/>
      <c r="H576"/>
    </row>
    <row r="577" spans="1:8" s="25" customFormat="1">
      <c r="A577"/>
      <c r="B577" s="63"/>
      <c r="C577"/>
      <c r="D577"/>
      <c r="E577" s="3"/>
      <c r="F577" s="55"/>
      <c r="G577"/>
      <c r="H577"/>
    </row>
    <row r="578" spans="1:8" s="25" customFormat="1">
      <c r="A578"/>
      <c r="B578" s="63"/>
      <c r="C578"/>
      <c r="D578"/>
      <c r="E578" s="3"/>
      <c r="F578" s="55"/>
      <c r="G578"/>
      <c r="H578"/>
    </row>
    <row r="579" spans="1:8" s="25" customFormat="1">
      <c r="A579"/>
      <c r="B579" s="63"/>
      <c r="C579"/>
      <c r="D579"/>
      <c r="E579" s="3"/>
      <c r="F579" s="55"/>
      <c r="G579"/>
      <c r="H579"/>
    </row>
    <row r="580" spans="1:8" s="25" customFormat="1">
      <c r="A580"/>
      <c r="B580" s="63"/>
      <c r="C580"/>
      <c r="D580"/>
      <c r="E580" s="3"/>
      <c r="F580" s="55"/>
      <c r="G580"/>
      <c r="H580"/>
    </row>
    <row r="581" spans="1:8" s="25" customFormat="1">
      <c r="A581"/>
      <c r="B581" s="63"/>
      <c r="C581"/>
      <c r="D581"/>
      <c r="E581" s="3"/>
      <c r="F581" s="55"/>
      <c r="G581"/>
      <c r="H581"/>
    </row>
    <row r="582" spans="1:8" s="25" customFormat="1">
      <c r="A582"/>
      <c r="B582" s="63"/>
      <c r="C582"/>
      <c r="D582"/>
      <c r="E582" s="3"/>
      <c r="F582" s="55"/>
      <c r="G582"/>
      <c r="H582"/>
    </row>
    <row r="583" spans="1:8" s="25" customFormat="1">
      <c r="A583"/>
      <c r="B583" s="63"/>
      <c r="C583"/>
      <c r="D583"/>
      <c r="E583" s="3"/>
      <c r="F583" s="55"/>
      <c r="G583"/>
      <c r="H583"/>
    </row>
    <row r="584" spans="1:8" s="25" customFormat="1">
      <c r="A584"/>
      <c r="B584" s="63"/>
      <c r="C584"/>
      <c r="D584"/>
      <c r="E584" s="3"/>
      <c r="F584" s="55"/>
      <c r="G584"/>
      <c r="H584"/>
    </row>
    <row r="585" spans="1:8" s="25" customFormat="1">
      <c r="A585"/>
      <c r="B585" s="63"/>
      <c r="C585"/>
      <c r="D585"/>
      <c r="E585" s="3"/>
      <c r="F585" s="55"/>
      <c r="G585"/>
      <c r="H585"/>
    </row>
    <row r="586" spans="1:8" s="25" customFormat="1">
      <c r="A586"/>
      <c r="B586" s="63"/>
      <c r="C586"/>
      <c r="D586"/>
      <c r="E586" s="3"/>
      <c r="F586" s="55"/>
      <c r="G586"/>
      <c r="H586"/>
    </row>
    <row r="587" spans="1:8" s="25" customFormat="1">
      <c r="A587"/>
      <c r="B587" s="63"/>
      <c r="C587"/>
      <c r="D587"/>
      <c r="E587" s="3"/>
      <c r="F587" s="55"/>
      <c r="G587"/>
      <c r="H587"/>
    </row>
    <row r="588" spans="1:8" s="25" customFormat="1">
      <c r="A588"/>
      <c r="B588" s="63"/>
      <c r="C588"/>
      <c r="D588"/>
      <c r="E588" s="3"/>
      <c r="F588" s="55"/>
      <c r="G588"/>
      <c r="H588"/>
    </row>
    <row r="589" spans="1:8" s="25" customFormat="1">
      <c r="A589"/>
      <c r="B589" s="63"/>
      <c r="C589"/>
      <c r="D589"/>
      <c r="E589" s="3"/>
      <c r="F589" s="55"/>
      <c r="G589"/>
      <c r="H589"/>
    </row>
    <row r="590" spans="1:8" s="25" customFormat="1">
      <c r="A590"/>
      <c r="B590" s="63"/>
      <c r="C590"/>
      <c r="D590"/>
      <c r="E590" s="3"/>
      <c r="F590" s="55"/>
      <c r="G590"/>
      <c r="H590"/>
    </row>
    <row r="591" spans="1:8" s="25" customFormat="1">
      <c r="A591"/>
      <c r="B591" s="63"/>
      <c r="C591"/>
      <c r="D591"/>
      <c r="E591" s="3"/>
      <c r="F591" s="55"/>
      <c r="G591"/>
      <c r="H591"/>
    </row>
    <row r="592" spans="1:8" s="25" customFormat="1">
      <c r="A592"/>
      <c r="B592" s="63"/>
      <c r="C592"/>
      <c r="D592"/>
      <c r="E592" s="3"/>
      <c r="F592" s="55"/>
      <c r="G592"/>
      <c r="H592"/>
    </row>
    <row r="593" spans="1:8" s="25" customFormat="1">
      <c r="A593"/>
      <c r="B593" s="63"/>
      <c r="C593"/>
      <c r="D593"/>
      <c r="E593" s="3"/>
      <c r="F593" s="55"/>
      <c r="G593"/>
      <c r="H593"/>
    </row>
    <row r="594" spans="1:8" s="25" customFormat="1">
      <c r="A594"/>
      <c r="B594" s="63"/>
      <c r="C594"/>
      <c r="D594"/>
      <c r="E594" s="3"/>
      <c r="F594" s="55"/>
      <c r="G594"/>
      <c r="H594"/>
    </row>
    <row r="595" spans="1:8" s="25" customFormat="1">
      <c r="A595"/>
      <c r="B595" s="63"/>
      <c r="C595"/>
      <c r="D595"/>
      <c r="E595" s="3"/>
      <c r="F595" s="55"/>
      <c r="G595" s="3"/>
      <c r="H595"/>
    </row>
    <row r="596" spans="1:8" s="25" customFormat="1">
      <c r="A596"/>
      <c r="B596" s="63"/>
      <c r="C596"/>
      <c r="D596"/>
      <c r="E596" s="3"/>
      <c r="F596" s="55"/>
      <c r="G596" s="3"/>
      <c r="H596"/>
    </row>
    <row r="597" spans="1:8" s="25" customFormat="1">
      <c r="A597"/>
      <c r="B597" s="63"/>
      <c r="C597"/>
      <c r="D597"/>
      <c r="E597" s="3"/>
      <c r="F597" s="55"/>
      <c r="G597"/>
      <c r="H597"/>
    </row>
    <row r="598" spans="1:8" s="25" customFormat="1">
      <c r="A598"/>
      <c r="B598" s="63"/>
      <c r="C598"/>
      <c r="D598"/>
      <c r="E598" s="3"/>
      <c r="F598" s="55"/>
      <c r="G598" s="3"/>
      <c r="H598"/>
    </row>
    <row r="599" spans="1:8" s="25" customFormat="1">
      <c r="A599"/>
      <c r="B599" s="63"/>
      <c r="C599"/>
      <c r="D599"/>
      <c r="E599" s="3"/>
      <c r="F599" s="55"/>
      <c r="G599"/>
      <c r="H599"/>
    </row>
    <row r="600" spans="1:8" s="25" customFormat="1">
      <c r="A600"/>
      <c r="B600" s="63"/>
      <c r="C600"/>
      <c r="D600"/>
      <c r="E600" s="3"/>
      <c r="F600" s="55"/>
      <c r="G600"/>
      <c r="H600"/>
    </row>
    <row r="601" spans="1:8" s="25" customFormat="1">
      <c r="A601"/>
      <c r="B601" s="63"/>
      <c r="C601"/>
      <c r="D601"/>
      <c r="E601" s="3"/>
      <c r="F601" s="55"/>
      <c r="G601"/>
      <c r="H601"/>
    </row>
    <row r="602" spans="1:8" s="25" customFormat="1">
      <c r="A602"/>
      <c r="B602" s="63"/>
      <c r="C602"/>
      <c r="D602"/>
      <c r="E602" s="3"/>
      <c r="F602" s="55"/>
      <c r="G602"/>
      <c r="H602"/>
    </row>
    <row r="603" spans="1:8" s="25" customFormat="1">
      <c r="A603"/>
      <c r="B603" s="63"/>
      <c r="C603"/>
      <c r="D603"/>
      <c r="E603" s="3"/>
      <c r="F603" s="55"/>
      <c r="G603" s="3"/>
      <c r="H603"/>
    </row>
    <row r="604" spans="1:8" s="25" customFormat="1">
      <c r="A604"/>
      <c r="B604" s="63"/>
      <c r="C604"/>
      <c r="D604"/>
      <c r="E604" s="3"/>
      <c r="F604" s="55"/>
      <c r="G604" s="3"/>
      <c r="H604"/>
    </row>
    <row r="605" spans="1:8" s="25" customFormat="1">
      <c r="A605"/>
      <c r="B605" s="63"/>
      <c r="C605"/>
      <c r="D605"/>
      <c r="E605" s="3"/>
      <c r="F605" s="55"/>
      <c r="G605"/>
      <c r="H605"/>
    </row>
    <row r="606" spans="1:8" s="25" customFormat="1">
      <c r="A606"/>
      <c r="B606" s="63"/>
      <c r="C606"/>
      <c r="D606"/>
      <c r="E606" s="3"/>
      <c r="F606" s="55"/>
      <c r="G606"/>
      <c r="H606"/>
    </row>
    <row r="607" spans="1:8" s="25" customFormat="1">
      <c r="A607"/>
      <c r="B607" s="63"/>
      <c r="C607"/>
      <c r="D607"/>
      <c r="E607" s="3"/>
      <c r="F607" s="55"/>
      <c r="G607"/>
      <c r="H607"/>
    </row>
    <row r="608" spans="1:8" s="25" customFormat="1">
      <c r="A608"/>
      <c r="B608" s="63"/>
      <c r="C608"/>
      <c r="D608"/>
      <c r="E608" s="3"/>
      <c r="F608" s="55"/>
      <c r="G608"/>
      <c r="H608"/>
    </row>
    <row r="609" spans="1:8" s="25" customFormat="1">
      <c r="A609"/>
      <c r="B609" s="63"/>
      <c r="C609"/>
      <c r="D609"/>
      <c r="E609" s="3"/>
      <c r="F609" s="55"/>
      <c r="G609"/>
      <c r="H609"/>
    </row>
    <row r="610" spans="1:8" s="25" customFormat="1">
      <c r="A610"/>
      <c r="B610" s="63"/>
      <c r="C610"/>
      <c r="D610"/>
      <c r="E610" s="3"/>
      <c r="F610" s="55"/>
      <c r="G610"/>
      <c r="H610"/>
    </row>
    <row r="611" spans="1:8" s="25" customFormat="1">
      <c r="A611"/>
      <c r="B611" s="63"/>
      <c r="C611"/>
      <c r="D611"/>
      <c r="E611" s="3"/>
      <c r="F611" s="55"/>
      <c r="G611"/>
      <c r="H611"/>
    </row>
    <row r="612" spans="1:8" s="25" customFormat="1">
      <c r="A612"/>
      <c r="B612" s="63"/>
      <c r="C612"/>
      <c r="D612"/>
      <c r="E612" s="3"/>
      <c r="F612" s="55"/>
      <c r="G612"/>
      <c r="H612"/>
    </row>
    <row r="613" spans="1:8" s="25" customFormat="1">
      <c r="A613"/>
      <c r="B613" s="63"/>
      <c r="C613"/>
      <c r="D613"/>
      <c r="E613" s="3"/>
      <c r="F613" s="55"/>
      <c r="G613"/>
      <c r="H613"/>
    </row>
    <row r="614" spans="1:8" s="25" customFormat="1">
      <c r="A614"/>
      <c r="B614" s="63"/>
      <c r="C614"/>
      <c r="D614"/>
      <c r="E614" s="3"/>
      <c r="F614" s="55"/>
      <c r="G614"/>
      <c r="H614"/>
    </row>
    <row r="615" spans="1:8" s="25" customFormat="1">
      <c r="A615"/>
      <c r="B615" s="63"/>
      <c r="C615"/>
      <c r="D615"/>
      <c r="E615" s="3"/>
      <c r="F615" s="55"/>
      <c r="G615"/>
      <c r="H615"/>
    </row>
    <row r="616" spans="1:8" s="25" customFormat="1">
      <c r="A616"/>
      <c r="B616" s="63"/>
      <c r="C616"/>
      <c r="D616"/>
      <c r="E616" s="3"/>
      <c r="F616" s="55"/>
      <c r="G616"/>
      <c r="H616"/>
    </row>
    <row r="617" spans="1:8" s="25" customFormat="1">
      <c r="A617"/>
      <c r="B617" s="63"/>
      <c r="C617"/>
      <c r="D617"/>
      <c r="E617" s="3"/>
      <c r="F617" s="55"/>
      <c r="G617"/>
      <c r="H617"/>
    </row>
    <row r="618" spans="1:8" s="25" customFormat="1">
      <c r="A618"/>
      <c r="B618" s="63"/>
      <c r="C618"/>
      <c r="D618"/>
      <c r="E618" s="3"/>
      <c r="F618" s="55"/>
      <c r="G618"/>
      <c r="H618"/>
    </row>
    <row r="619" spans="1:8" s="25" customFormat="1">
      <c r="A619"/>
      <c r="B619" s="63"/>
      <c r="C619"/>
      <c r="D619"/>
      <c r="E619" s="3"/>
      <c r="F619" s="55"/>
      <c r="G619"/>
      <c r="H619"/>
    </row>
    <row r="620" spans="1:8" s="25" customFormat="1">
      <c r="A620"/>
      <c r="B620" s="63"/>
      <c r="C620"/>
      <c r="D620"/>
      <c r="E620" s="3"/>
      <c r="F620" s="55"/>
      <c r="G620"/>
      <c r="H620"/>
    </row>
    <row r="621" spans="1:8" s="25" customFormat="1">
      <c r="A621"/>
      <c r="B621" s="63"/>
      <c r="C621"/>
      <c r="D621"/>
      <c r="E621" s="3"/>
      <c r="F621" s="55"/>
      <c r="G621"/>
      <c r="H621"/>
    </row>
    <row r="622" spans="1:8" s="25" customFormat="1">
      <c r="A622"/>
      <c r="B622" s="63"/>
      <c r="C622"/>
      <c r="D622"/>
      <c r="E622" s="3"/>
      <c r="F622" s="55"/>
      <c r="G622" s="3"/>
      <c r="H622"/>
    </row>
    <row r="623" spans="1:8" s="25" customFormat="1">
      <c r="A623"/>
      <c r="B623" s="63"/>
      <c r="C623"/>
      <c r="D623"/>
      <c r="E623" s="3"/>
      <c r="F623" s="55"/>
      <c r="G623"/>
      <c r="H623"/>
    </row>
    <row r="624" spans="1:8" s="25" customFormat="1">
      <c r="A624"/>
      <c r="B624" s="63"/>
      <c r="C624"/>
      <c r="D624"/>
      <c r="E624" s="3"/>
      <c r="F624" s="55"/>
      <c r="G624"/>
      <c r="H624"/>
    </row>
    <row r="625" spans="1:8" s="25" customFormat="1">
      <c r="A625"/>
      <c r="B625" s="63"/>
      <c r="C625"/>
      <c r="D625"/>
      <c r="E625" s="3"/>
      <c r="F625" s="55"/>
      <c r="G625"/>
      <c r="H625"/>
    </row>
    <row r="626" spans="1:8" s="25" customFormat="1">
      <c r="A626"/>
      <c r="B626" s="63"/>
      <c r="C626"/>
      <c r="D626"/>
      <c r="E626" s="3"/>
      <c r="F626" s="55"/>
      <c r="G626"/>
      <c r="H626"/>
    </row>
    <row r="627" spans="1:8" s="25" customFormat="1">
      <c r="A627"/>
      <c r="B627" s="63"/>
      <c r="C627"/>
      <c r="D627"/>
      <c r="E627" s="3"/>
      <c r="F627" s="55"/>
      <c r="G627"/>
      <c r="H627"/>
    </row>
    <row r="628" spans="1:8" s="25" customFormat="1">
      <c r="A628"/>
      <c r="B628" s="63"/>
      <c r="C628"/>
      <c r="D628"/>
      <c r="E628" s="3"/>
      <c r="F628" s="55"/>
      <c r="G628"/>
      <c r="H628"/>
    </row>
    <row r="629" spans="1:8" s="25" customFormat="1">
      <c r="A629"/>
      <c r="B629" s="63"/>
      <c r="C629"/>
      <c r="D629"/>
      <c r="E629" s="3"/>
      <c r="F629" s="55"/>
      <c r="G629"/>
      <c r="H629"/>
    </row>
    <row r="630" spans="1:8" s="25" customFormat="1">
      <c r="A630"/>
      <c r="B630" s="63"/>
      <c r="C630"/>
      <c r="D630"/>
      <c r="E630" s="3"/>
      <c r="F630" s="55"/>
      <c r="G630"/>
      <c r="H630"/>
    </row>
    <row r="631" spans="1:8" s="25" customFormat="1">
      <c r="A631"/>
      <c r="B631" s="63"/>
      <c r="C631"/>
      <c r="D631"/>
      <c r="E631" s="3"/>
      <c r="F631" s="55"/>
      <c r="G631"/>
      <c r="H631"/>
    </row>
    <row r="632" spans="1:8" s="25" customFormat="1">
      <c r="A632"/>
      <c r="B632" s="63"/>
      <c r="C632"/>
      <c r="D632"/>
      <c r="E632" s="3"/>
      <c r="F632" s="55"/>
      <c r="G632"/>
      <c r="H632"/>
    </row>
    <row r="633" spans="1:8" s="25" customFormat="1">
      <c r="A633"/>
      <c r="B633" s="63"/>
      <c r="C633"/>
      <c r="D633"/>
      <c r="E633" s="3"/>
      <c r="F633" s="55"/>
      <c r="G633"/>
      <c r="H633"/>
    </row>
    <row r="634" spans="1:8" s="25" customFormat="1">
      <c r="A634"/>
      <c r="B634" s="63"/>
      <c r="C634"/>
      <c r="D634"/>
      <c r="E634" s="3"/>
      <c r="F634" s="55"/>
      <c r="G634" s="3"/>
      <c r="H634"/>
    </row>
    <row r="635" spans="1:8" s="25" customFormat="1">
      <c r="A635"/>
      <c r="B635" s="63"/>
      <c r="C635"/>
      <c r="D635"/>
      <c r="E635" s="3"/>
      <c r="F635" s="55"/>
      <c r="G635" s="3"/>
      <c r="H635"/>
    </row>
    <row r="636" spans="1:8" s="25" customFormat="1">
      <c r="A636"/>
      <c r="B636" s="63"/>
      <c r="C636"/>
      <c r="D636"/>
      <c r="E636" s="3"/>
      <c r="F636" s="55"/>
      <c r="G636" s="3"/>
      <c r="H636"/>
    </row>
    <row r="637" spans="1:8" s="25" customFormat="1">
      <c r="A637"/>
      <c r="B637" s="63"/>
      <c r="C637"/>
      <c r="D637"/>
      <c r="E637" s="3"/>
      <c r="F637" s="55"/>
      <c r="G637"/>
      <c r="H637"/>
    </row>
    <row r="638" spans="1:8" s="25" customFormat="1">
      <c r="A638"/>
      <c r="B638" s="63"/>
      <c r="C638"/>
      <c r="D638"/>
      <c r="E638" s="3"/>
      <c r="F638" s="55"/>
      <c r="G638"/>
      <c r="H638"/>
    </row>
    <row r="639" spans="1:8" s="25" customFormat="1">
      <c r="A639"/>
      <c r="B639" s="63"/>
      <c r="C639"/>
      <c r="D639"/>
      <c r="E639" s="3"/>
      <c r="F639" s="55"/>
      <c r="G639"/>
      <c r="H639"/>
    </row>
    <row r="640" spans="1:8" s="25" customFormat="1">
      <c r="A640"/>
      <c r="B640" s="63"/>
      <c r="C640"/>
      <c r="D640"/>
      <c r="E640" s="3"/>
      <c r="F640" s="55"/>
      <c r="G640"/>
      <c r="H640"/>
    </row>
    <row r="641" spans="1:8" s="25" customFormat="1">
      <c r="A641"/>
      <c r="B641" s="63"/>
      <c r="C641"/>
      <c r="D641"/>
      <c r="E641" s="3"/>
      <c r="F641" s="55"/>
      <c r="G641"/>
      <c r="H641"/>
    </row>
    <row r="642" spans="1:8" s="25" customFormat="1">
      <c r="A642"/>
      <c r="B642" s="63"/>
      <c r="C642"/>
      <c r="D642"/>
      <c r="E642" s="3"/>
      <c r="F642" s="55"/>
      <c r="G642" s="3"/>
      <c r="H642"/>
    </row>
    <row r="643" spans="1:8" s="25" customFormat="1">
      <c r="A643"/>
      <c r="B643" s="63"/>
      <c r="C643"/>
      <c r="D643"/>
      <c r="E643" s="3"/>
      <c r="F643" s="55"/>
      <c r="G643" s="3"/>
      <c r="H643"/>
    </row>
    <row r="644" spans="1:8" s="25" customFormat="1">
      <c r="A644"/>
      <c r="B644" s="63"/>
      <c r="C644"/>
      <c r="D644"/>
      <c r="E644" s="3"/>
      <c r="F644" s="55"/>
      <c r="G644" s="3"/>
      <c r="H644"/>
    </row>
    <row r="645" spans="1:8" s="25" customFormat="1">
      <c r="A645"/>
      <c r="B645" s="63"/>
      <c r="C645"/>
      <c r="D645"/>
      <c r="E645" s="3"/>
      <c r="F645" s="55"/>
      <c r="G645" s="3"/>
      <c r="H645"/>
    </row>
    <row r="646" spans="1:8" s="25" customFormat="1">
      <c r="A646"/>
      <c r="B646" s="63"/>
      <c r="C646"/>
      <c r="D646"/>
      <c r="E646" s="3"/>
      <c r="F646" s="55"/>
      <c r="G646"/>
      <c r="H646"/>
    </row>
    <row r="647" spans="1:8" s="25" customFormat="1">
      <c r="A647"/>
      <c r="B647" s="63"/>
      <c r="C647"/>
      <c r="D647"/>
      <c r="E647" s="3"/>
      <c r="F647" s="55"/>
      <c r="G647"/>
      <c r="H647"/>
    </row>
    <row r="648" spans="1:8" s="25" customFormat="1">
      <c r="A648"/>
      <c r="B648" s="63"/>
      <c r="C648"/>
      <c r="D648"/>
      <c r="E648" s="3"/>
      <c r="F648" s="55"/>
      <c r="G648"/>
      <c r="H648"/>
    </row>
    <row r="649" spans="1:8" s="25" customFormat="1">
      <c r="A649"/>
      <c r="B649" s="63"/>
      <c r="C649"/>
      <c r="D649"/>
      <c r="E649" s="3"/>
      <c r="F649" s="55"/>
      <c r="G649"/>
      <c r="H649"/>
    </row>
    <row r="650" spans="1:8" s="25" customFormat="1">
      <c r="A650"/>
      <c r="B650" s="63"/>
      <c r="C650"/>
      <c r="D650"/>
      <c r="E650" s="3"/>
      <c r="F650" s="55"/>
      <c r="G650"/>
      <c r="H650"/>
    </row>
    <row r="651" spans="1:8" s="25" customFormat="1">
      <c r="A651"/>
      <c r="B651" s="63"/>
      <c r="C651"/>
      <c r="D651"/>
      <c r="E651" s="3"/>
      <c r="F651" s="55"/>
      <c r="G651"/>
      <c r="H651"/>
    </row>
    <row r="652" spans="1:8" s="25" customFormat="1">
      <c r="A652"/>
      <c r="B652" s="63"/>
      <c r="C652"/>
      <c r="D652"/>
      <c r="E652" s="3"/>
      <c r="F652" s="55"/>
      <c r="G652"/>
      <c r="H652"/>
    </row>
    <row r="653" spans="1:8" s="25" customFormat="1">
      <c r="A653"/>
      <c r="B653" s="63"/>
      <c r="C653"/>
      <c r="D653"/>
      <c r="E653" s="3"/>
      <c r="F653" s="55"/>
      <c r="G653" s="3"/>
      <c r="H653"/>
    </row>
    <row r="654" spans="1:8" s="25" customFormat="1">
      <c r="A654"/>
      <c r="B654" s="63"/>
      <c r="C654"/>
      <c r="D654"/>
      <c r="E654" s="3"/>
      <c r="F654" s="55"/>
      <c r="G654" s="3"/>
      <c r="H654"/>
    </row>
    <row r="655" spans="1:8" s="25" customFormat="1">
      <c r="A655"/>
      <c r="B655" s="63"/>
      <c r="C655"/>
      <c r="D655"/>
      <c r="E655" s="3"/>
      <c r="F655" s="55"/>
      <c r="G655"/>
      <c r="H655"/>
    </row>
    <row r="656" spans="1:8" s="25" customFormat="1">
      <c r="A656"/>
      <c r="B656" s="63"/>
      <c r="C656"/>
      <c r="D656"/>
      <c r="E656" s="3"/>
      <c r="F656" s="55"/>
      <c r="G656" s="3"/>
      <c r="H656"/>
    </row>
    <row r="657" spans="1:8" s="25" customFormat="1">
      <c r="A657"/>
      <c r="B657" s="63"/>
      <c r="C657"/>
      <c r="D657"/>
      <c r="E657" s="3"/>
      <c r="F657" s="55"/>
      <c r="G657" s="3"/>
      <c r="H657"/>
    </row>
    <row r="658" spans="1:8" s="25" customFormat="1">
      <c r="A658"/>
      <c r="B658" s="63"/>
      <c r="C658"/>
      <c r="D658"/>
      <c r="E658" s="3"/>
      <c r="F658" s="55"/>
      <c r="G658" s="3"/>
      <c r="H658"/>
    </row>
    <row r="659" spans="1:8" s="25" customFormat="1">
      <c r="A659"/>
      <c r="B659" s="63"/>
      <c r="C659"/>
      <c r="D659"/>
      <c r="E659" s="3"/>
      <c r="F659" s="55"/>
      <c r="G659" s="3"/>
      <c r="H659"/>
    </row>
    <row r="660" spans="1:8" s="25" customFormat="1">
      <c r="A660"/>
      <c r="B660" s="63"/>
      <c r="C660"/>
      <c r="D660"/>
      <c r="E660" s="3"/>
      <c r="F660" s="55"/>
      <c r="G660"/>
      <c r="H660"/>
    </row>
    <row r="661" spans="1:8" s="25" customFormat="1">
      <c r="A661"/>
      <c r="B661" s="63"/>
      <c r="C661"/>
      <c r="D661"/>
      <c r="E661" s="3"/>
      <c r="F661" s="55"/>
      <c r="G661" s="3"/>
      <c r="H661"/>
    </row>
    <row r="662" spans="1:8" s="25" customFormat="1">
      <c r="A662"/>
      <c r="B662" s="63"/>
      <c r="C662"/>
      <c r="D662"/>
      <c r="E662" s="3"/>
      <c r="F662" s="55"/>
      <c r="G662"/>
      <c r="H662"/>
    </row>
    <row r="663" spans="1:8" s="25" customFormat="1">
      <c r="A663"/>
      <c r="B663" s="63"/>
      <c r="C663"/>
      <c r="D663"/>
      <c r="E663" s="3"/>
      <c r="F663" s="55"/>
      <c r="G663"/>
      <c r="H663"/>
    </row>
    <row r="664" spans="1:8" s="25" customFormat="1">
      <c r="A664"/>
      <c r="B664" s="63"/>
      <c r="C664"/>
      <c r="D664"/>
      <c r="E664" s="3"/>
      <c r="F664" s="55"/>
      <c r="G664" s="3"/>
      <c r="H664"/>
    </row>
    <row r="665" spans="1:8" s="25" customFormat="1">
      <c r="A665"/>
      <c r="B665" s="63"/>
      <c r="C665"/>
      <c r="D665"/>
      <c r="E665" s="3"/>
      <c r="F665" s="55"/>
      <c r="G665"/>
      <c r="H665"/>
    </row>
    <row r="666" spans="1:8" s="25" customFormat="1">
      <c r="A666"/>
      <c r="B666" s="63"/>
      <c r="C666"/>
      <c r="D666"/>
      <c r="E666" s="3"/>
      <c r="F666" s="55"/>
      <c r="G666"/>
      <c r="H666"/>
    </row>
    <row r="667" spans="1:8" s="25" customFormat="1">
      <c r="A667"/>
      <c r="B667" s="63"/>
      <c r="C667"/>
      <c r="D667"/>
      <c r="E667" s="3"/>
      <c r="F667" s="55"/>
      <c r="G667"/>
      <c r="H667"/>
    </row>
    <row r="668" spans="1:8" s="25" customFormat="1">
      <c r="A668"/>
      <c r="B668" s="63"/>
      <c r="C668"/>
      <c r="D668"/>
      <c r="E668" s="3"/>
      <c r="F668" s="55"/>
      <c r="G668"/>
      <c r="H668"/>
    </row>
    <row r="669" spans="1:8" s="25" customFormat="1">
      <c r="A669"/>
      <c r="B669" s="63"/>
      <c r="C669"/>
      <c r="D669"/>
      <c r="E669" s="3"/>
      <c r="F669" s="55"/>
      <c r="G669"/>
      <c r="H669"/>
    </row>
    <row r="670" spans="1:8" s="25" customFormat="1">
      <c r="A670"/>
      <c r="B670" s="63"/>
      <c r="C670"/>
      <c r="D670"/>
      <c r="E670" s="3"/>
      <c r="F670" s="55"/>
      <c r="G670"/>
      <c r="H670"/>
    </row>
    <row r="671" spans="1:8" s="25" customFormat="1">
      <c r="A671"/>
      <c r="B671" s="63"/>
      <c r="C671"/>
      <c r="D671"/>
      <c r="E671" s="3"/>
      <c r="F671" s="55"/>
      <c r="G671"/>
      <c r="H671"/>
    </row>
    <row r="672" spans="1:8" s="25" customFormat="1">
      <c r="A672"/>
      <c r="B672" s="63"/>
      <c r="C672"/>
      <c r="D672"/>
      <c r="E672" s="3"/>
      <c r="F672" s="55"/>
      <c r="G672"/>
      <c r="H672"/>
    </row>
    <row r="673" spans="1:8" s="25" customFormat="1">
      <c r="A673"/>
      <c r="B673" s="63"/>
      <c r="C673"/>
      <c r="D673"/>
      <c r="E673" s="3"/>
      <c r="F673" s="55"/>
      <c r="G673" s="3"/>
      <c r="H673"/>
    </row>
    <row r="674" spans="1:8" s="25" customFormat="1">
      <c r="A674"/>
      <c r="B674" s="63"/>
      <c r="C674"/>
      <c r="D674"/>
      <c r="E674" s="3"/>
      <c r="F674" s="55"/>
      <c r="G674"/>
      <c r="H674"/>
    </row>
    <row r="675" spans="1:8" s="25" customFormat="1">
      <c r="A675"/>
      <c r="B675" s="63"/>
      <c r="C675"/>
      <c r="D675"/>
      <c r="E675" s="3"/>
      <c r="F675" s="55"/>
      <c r="G675" s="3"/>
      <c r="H675"/>
    </row>
    <row r="676" spans="1:8" s="25" customFormat="1">
      <c r="A676"/>
      <c r="B676" s="63"/>
      <c r="C676"/>
      <c r="D676"/>
      <c r="E676" s="3"/>
      <c r="F676" s="55"/>
      <c r="G676"/>
      <c r="H676"/>
    </row>
    <row r="677" spans="1:8" s="25" customFormat="1">
      <c r="A677"/>
      <c r="B677" s="63"/>
      <c r="C677"/>
      <c r="D677"/>
      <c r="E677" s="3"/>
      <c r="F677" s="55"/>
      <c r="G677"/>
      <c r="H677"/>
    </row>
    <row r="678" spans="1:8" s="25" customFormat="1">
      <c r="A678"/>
      <c r="B678" s="63"/>
      <c r="C678"/>
      <c r="D678"/>
      <c r="E678" s="3"/>
      <c r="F678" s="55"/>
      <c r="G678"/>
      <c r="H678"/>
    </row>
    <row r="679" spans="1:8" s="25" customFormat="1">
      <c r="A679"/>
      <c r="B679" s="63"/>
      <c r="C679"/>
      <c r="D679"/>
      <c r="E679" s="3"/>
      <c r="F679" s="55"/>
      <c r="G679"/>
      <c r="H679"/>
    </row>
    <row r="680" spans="1:8" s="25" customFormat="1">
      <c r="A680"/>
      <c r="B680" s="63"/>
      <c r="C680"/>
      <c r="D680"/>
      <c r="E680" s="3"/>
      <c r="F680" s="55"/>
      <c r="G680" s="3"/>
      <c r="H680"/>
    </row>
    <row r="681" spans="1:8" s="25" customFormat="1">
      <c r="A681"/>
      <c r="B681" s="63"/>
      <c r="C681"/>
      <c r="D681"/>
      <c r="E681" s="3"/>
      <c r="F681" s="55"/>
      <c r="G681"/>
      <c r="H681"/>
    </row>
    <row r="682" spans="1:8" s="25" customFormat="1">
      <c r="A682"/>
      <c r="B682" s="63"/>
      <c r="C682"/>
      <c r="D682"/>
      <c r="E682" s="3"/>
      <c r="F682" s="55"/>
      <c r="G682"/>
      <c r="H682"/>
    </row>
    <row r="683" spans="1:8" s="25" customFormat="1">
      <c r="A683"/>
      <c r="B683" s="63"/>
      <c r="C683"/>
      <c r="D683"/>
      <c r="E683" s="3"/>
      <c r="F683" s="55"/>
      <c r="G683"/>
      <c r="H683"/>
    </row>
    <row r="684" spans="1:8" s="25" customFormat="1">
      <c r="A684"/>
      <c r="B684" s="63"/>
      <c r="C684"/>
      <c r="D684"/>
      <c r="E684" s="3"/>
      <c r="F684" s="55"/>
      <c r="G684" s="3"/>
      <c r="H684"/>
    </row>
    <row r="685" spans="1:8" s="25" customFormat="1">
      <c r="A685"/>
      <c r="B685" s="63"/>
      <c r="C685"/>
      <c r="D685"/>
      <c r="E685" s="3"/>
      <c r="F685" s="55"/>
      <c r="G685"/>
      <c r="H685"/>
    </row>
    <row r="686" spans="1:8" s="25" customFormat="1">
      <c r="A686"/>
      <c r="B686" s="63"/>
      <c r="C686"/>
      <c r="D686"/>
      <c r="E686" s="3"/>
      <c r="F686" s="55"/>
      <c r="G686"/>
      <c r="H686"/>
    </row>
    <row r="687" spans="1:8" s="25" customFormat="1">
      <c r="A687"/>
      <c r="B687" s="63"/>
      <c r="C687"/>
      <c r="D687"/>
      <c r="E687" s="3"/>
      <c r="F687" s="55"/>
      <c r="G687" s="3"/>
      <c r="H687"/>
    </row>
    <row r="688" spans="1:8" s="25" customFormat="1">
      <c r="A688"/>
      <c r="B688" s="63"/>
      <c r="C688"/>
      <c r="D688"/>
      <c r="E688" s="3"/>
      <c r="F688" s="55"/>
      <c r="G688" s="3"/>
      <c r="H688"/>
    </row>
    <row r="689" spans="1:8" s="25" customFormat="1">
      <c r="A689"/>
      <c r="B689" s="63"/>
      <c r="C689"/>
      <c r="D689"/>
      <c r="E689" s="3"/>
      <c r="F689" s="55"/>
      <c r="G689"/>
      <c r="H689"/>
    </row>
    <row r="690" spans="1:8" s="25" customFormat="1">
      <c r="A690"/>
      <c r="B690" s="63"/>
      <c r="C690"/>
      <c r="D690"/>
      <c r="E690" s="3"/>
      <c r="F690" s="55"/>
      <c r="G690"/>
      <c r="H690"/>
    </row>
    <row r="691" spans="1:8" s="25" customFormat="1">
      <c r="A691"/>
      <c r="B691" s="63"/>
      <c r="C691"/>
      <c r="D691"/>
      <c r="E691" s="3"/>
      <c r="F691" s="55"/>
      <c r="G691" s="3"/>
      <c r="H691"/>
    </row>
    <row r="692" spans="1:8" s="25" customFormat="1">
      <c r="A692"/>
      <c r="B692" s="63"/>
      <c r="C692"/>
      <c r="D692"/>
      <c r="E692" s="3"/>
      <c r="F692" s="55"/>
      <c r="G692"/>
      <c r="H692"/>
    </row>
    <row r="693" spans="1:8" s="25" customFormat="1">
      <c r="A693"/>
      <c r="B693" s="63"/>
      <c r="C693"/>
      <c r="D693"/>
      <c r="E693" s="3"/>
      <c r="F693" s="55"/>
      <c r="G693"/>
      <c r="H693"/>
    </row>
    <row r="694" spans="1:8" s="25" customFormat="1">
      <c r="A694"/>
      <c r="B694" s="63"/>
      <c r="C694"/>
      <c r="D694"/>
      <c r="E694" s="3"/>
      <c r="F694" s="55"/>
      <c r="G694"/>
      <c r="H694"/>
    </row>
    <row r="695" spans="1:8" s="25" customFormat="1">
      <c r="A695"/>
      <c r="B695" s="63"/>
      <c r="C695"/>
      <c r="D695"/>
      <c r="E695" s="3"/>
      <c r="F695" s="55"/>
      <c r="G695"/>
      <c r="H695"/>
    </row>
    <row r="696" spans="1:8" s="25" customFormat="1">
      <c r="A696"/>
      <c r="B696" s="63"/>
      <c r="C696"/>
      <c r="D696"/>
      <c r="E696" s="3"/>
      <c r="F696" s="55"/>
      <c r="G696" s="3"/>
      <c r="H696"/>
    </row>
    <row r="697" spans="1:8" s="25" customFormat="1">
      <c r="A697"/>
      <c r="B697" s="63"/>
      <c r="C697"/>
      <c r="D697"/>
      <c r="E697" s="3"/>
      <c r="F697" s="55"/>
      <c r="G697"/>
      <c r="H697"/>
    </row>
    <row r="698" spans="1:8" s="25" customFormat="1">
      <c r="A698"/>
      <c r="B698" s="63"/>
      <c r="C698"/>
      <c r="D698"/>
      <c r="E698" s="3"/>
      <c r="F698" s="55"/>
      <c r="G698" s="3"/>
      <c r="H698"/>
    </row>
    <row r="699" spans="1:8" s="25" customFormat="1">
      <c r="A699"/>
      <c r="B699" s="63"/>
      <c r="C699"/>
      <c r="D699"/>
      <c r="E699" s="3"/>
      <c r="F699" s="55"/>
      <c r="G699"/>
      <c r="H699"/>
    </row>
    <row r="700" spans="1:8" s="25" customFormat="1">
      <c r="A700"/>
      <c r="B700" s="63"/>
      <c r="C700"/>
      <c r="D700"/>
      <c r="E700" s="3"/>
      <c r="F700" s="55"/>
      <c r="G700"/>
      <c r="H700"/>
    </row>
    <row r="701" spans="1:8" s="25" customFormat="1">
      <c r="A701"/>
      <c r="B701" s="63"/>
      <c r="C701"/>
      <c r="D701"/>
      <c r="E701" s="3"/>
      <c r="F701" s="55"/>
      <c r="G701"/>
      <c r="H701"/>
    </row>
    <row r="702" spans="1:8" s="25" customFormat="1">
      <c r="A702"/>
      <c r="B702" s="63"/>
      <c r="C702"/>
      <c r="D702"/>
      <c r="E702" s="3"/>
      <c r="F702" s="55"/>
      <c r="G702" s="3"/>
      <c r="H702"/>
    </row>
    <row r="703" spans="1:8" s="25" customFormat="1">
      <c r="A703"/>
      <c r="B703" s="63"/>
      <c r="C703"/>
      <c r="D703"/>
      <c r="E703" s="3"/>
      <c r="F703" s="55"/>
      <c r="G703"/>
      <c r="H703"/>
    </row>
    <row r="704" spans="1:8" s="25" customFormat="1">
      <c r="A704"/>
      <c r="B704" s="63"/>
      <c r="C704"/>
      <c r="D704"/>
      <c r="E704" s="3"/>
      <c r="F704" s="55"/>
      <c r="G704"/>
      <c r="H704"/>
    </row>
    <row r="705" spans="1:8" s="25" customFormat="1">
      <c r="A705"/>
      <c r="B705" s="63"/>
      <c r="C705"/>
      <c r="D705"/>
      <c r="E705" s="3"/>
      <c r="F705" s="55"/>
      <c r="G705"/>
      <c r="H705"/>
    </row>
    <row r="706" spans="1:8" s="25" customFormat="1">
      <c r="A706"/>
      <c r="B706" s="63"/>
      <c r="C706"/>
      <c r="D706"/>
      <c r="E706" s="3"/>
      <c r="F706" s="55"/>
      <c r="G706"/>
      <c r="H706"/>
    </row>
    <row r="707" spans="1:8" s="25" customFormat="1">
      <c r="A707"/>
      <c r="B707" s="63"/>
      <c r="C707"/>
      <c r="D707"/>
      <c r="E707" s="3"/>
      <c r="F707" s="55"/>
      <c r="G707"/>
      <c r="H707"/>
    </row>
    <row r="708" spans="1:8" s="25" customFormat="1">
      <c r="A708"/>
      <c r="B708" s="63"/>
      <c r="C708"/>
      <c r="D708"/>
      <c r="E708" s="3"/>
      <c r="F708" s="55"/>
      <c r="G708"/>
      <c r="H708"/>
    </row>
    <row r="709" spans="1:8" s="25" customFormat="1">
      <c r="A709"/>
      <c r="B709" s="63"/>
      <c r="C709"/>
      <c r="D709"/>
      <c r="E709" s="3"/>
      <c r="F709" s="55"/>
      <c r="G709"/>
      <c r="H709"/>
    </row>
    <row r="710" spans="1:8" s="25" customFormat="1">
      <c r="A710"/>
      <c r="B710" s="63"/>
      <c r="C710"/>
      <c r="D710"/>
      <c r="E710" s="3"/>
      <c r="F710" s="55"/>
      <c r="G710"/>
      <c r="H710"/>
    </row>
    <row r="711" spans="1:8" s="25" customFormat="1">
      <c r="A711"/>
      <c r="B711" s="63"/>
      <c r="C711"/>
      <c r="D711"/>
      <c r="E711" s="3"/>
      <c r="F711" s="55"/>
      <c r="G711"/>
      <c r="H711"/>
    </row>
    <row r="712" spans="1:8" s="25" customFormat="1">
      <c r="A712"/>
      <c r="B712" s="63"/>
      <c r="C712"/>
      <c r="D712"/>
      <c r="E712" s="3"/>
      <c r="F712" s="55"/>
      <c r="G712"/>
      <c r="H712"/>
    </row>
    <row r="713" spans="1:8" s="25" customFormat="1">
      <c r="A713"/>
      <c r="B713" s="63"/>
      <c r="C713"/>
      <c r="D713"/>
      <c r="E713" s="3"/>
      <c r="F713" s="55"/>
      <c r="G713"/>
      <c r="H713"/>
    </row>
    <row r="714" spans="1:8" s="25" customFormat="1">
      <c r="A714"/>
      <c r="B714" s="63"/>
      <c r="C714"/>
      <c r="D714"/>
      <c r="E714" s="3"/>
      <c r="F714" s="55"/>
      <c r="G714"/>
      <c r="H714"/>
    </row>
    <row r="715" spans="1:8" s="25" customFormat="1">
      <c r="A715"/>
      <c r="B715" s="63"/>
      <c r="C715"/>
      <c r="D715"/>
      <c r="E715" s="3"/>
      <c r="F715" s="55"/>
      <c r="G715"/>
      <c r="H715"/>
    </row>
    <row r="716" spans="1:8" s="25" customFormat="1">
      <c r="A716"/>
      <c r="B716" s="63"/>
      <c r="C716"/>
      <c r="D716"/>
      <c r="E716" s="3"/>
      <c r="F716" s="55"/>
      <c r="G716"/>
      <c r="H716"/>
    </row>
    <row r="717" spans="1:8" s="25" customFormat="1">
      <c r="A717"/>
      <c r="B717" s="63"/>
      <c r="C717"/>
      <c r="D717"/>
      <c r="E717" s="3"/>
      <c r="F717" s="55"/>
      <c r="G717"/>
      <c r="H717"/>
    </row>
    <row r="718" spans="1:8" s="25" customFormat="1">
      <c r="A718"/>
      <c r="B718" s="63"/>
      <c r="C718"/>
      <c r="D718"/>
      <c r="E718" s="3"/>
      <c r="F718" s="55"/>
      <c r="G718"/>
      <c r="H718"/>
    </row>
    <row r="719" spans="1:8" s="25" customFormat="1">
      <c r="A719"/>
      <c r="B719" s="63"/>
      <c r="C719"/>
      <c r="D719"/>
      <c r="E719" s="3"/>
      <c r="F719" s="55"/>
      <c r="G719"/>
      <c r="H719"/>
    </row>
    <row r="720" spans="1:8" s="25" customFormat="1">
      <c r="A720"/>
      <c r="B720" s="63"/>
      <c r="C720"/>
      <c r="D720"/>
      <c r="E720" s="3"/>
      <c r="F720" s="55"/>
      <c r="G720"/>
      <c r="H720"/>
    </row>
    <row r="721" spans="1:8" s="25" customFormat="1">
      <c r="A721"/>
      <c r="B721" s="63"/>
      <c r="C721"/>
      <c r="D721"/>
      <c r="E721" s="3"/>
      <c r="F721" s="55"/>
      <c r="G721"/>
      <c r="H721"/>
    </row>
    <row r="722" spans="1:8" s="25" customFormat="1">
      <c r="A722"/>
      <c r="B722" s="63"/>
      <c r="C722"/>
      <c r="D722"/>
      <c r="E722" s="3"/>
      <c r="F722" s="55"/>
      <c r="G722"/>
      <c r="H722"/>
    </row>
    <row r="723" spans="1:8" s="25" customFormat="1">
      <c r="A723"/>
      <c r="B723" s="63"/>
      <c r="C723"/>
      <c r="D723"/>
      <c r="E723" s="3"/>
      <c r="F723" s="55"/>
      <c r="G723"/>
      <c r="H723"/>
    </row>
    <row r="724" spans="1:8" s="25" customFormat="1">
      <c r="A724"/>
      <c r="B724" s="63"/>
      <c r="C724"/>
      <c r="D724"/>
      <c r="E724" s="3"/>
      <c r="F724" s="55"/>
      <c r="G724"/>
      <c r="H724"/>
    </row>
    <row r="725" spans="1:8" s="25" customFormat="1">
      <c r="A725"/>
      <c r="B725" s="63"/>
      <c r="C725"/>
      <c r="D725"/>
      <c r="E725" s="3"/>
      <c r="F725" s="55"/>
      <c r="G725"/>
      <c r="H725"/>
    </row>
    <row r="726" spans="1:8" s="25" customFormat="1">
      <c r="A726"/>
      <c r="B726" s="63"/>
      <c r="C726"/>
      <c r="D726"/>
      <c r="E726" s="3"/>
      <c r="F726" s="55"/>
      <c r="G726"/>
      <c r="H726"/>
    </row>
    <row r="727" spans="1:8" s="25" customFormat="1">
      <c r="A727"/>
      <c r="B727" s="63"/>
      <c r="C727"/>
      <c r="D727"/>
      <c r="E727" s="3"/>
      <c r="F727" s="55"/>
      <c r="G727"/>
      <c r="H727"/>
    </row>
    <row r="728" spans="1:8" s="25" customFormat="1">
      <c r="A728"/>
      <c r="B728" s="63"/>
      <c r="C728"/>
      <c r="D728"/>
      <c r="E728" s="3"/>
      <c r="F728" s="55"/>
      <c r="G728"/>
      <c r="H728"/>
    </row>
    <row r="729" spans="1:8" s="25" customFormat="1">
      <c r="A729"/>
      <c r="B729" s="63"/>
      <c r="C729"/>
      <c r="D729"/>
      <c r="E729" s="3"/>
      <c r="F729" s="55"/>
      <c r="G729"/>
      <c r="H729"/>
    </row>
    <row r="730" spans="1:8" s="25" customFormat="1">
      <c r="A730"/>
      <c r="B730" s="63"/>
      <c r="C730"/>
      <c r="D730"/>
      <c r="E730" s="3"/>
      <c r="F730" s="55"/>
      <c r="G730"/>
      <c r="H730"/>
    </row>
    <row r="731" spans="1:8" s="25" customFormat="1">
      <c r="A731"/>
      <c r="B731" s="63"/>
      <c r="C731"/>
      <c r="D731"/>
      <c r="E731" s="3"/>
      <c r="F731" s="55"/>
      <c r="G731"/>
      <c r="H731"/>
    </row>
    <row r="732" spans="1:8" s="25" customFormat="1">
      <c r="A732"/>
      <c r="B732" s="63"/>
      <c r="C732"/>
      <c r="D732"/>
      <c r="E732" s="3"/>
      <c r="F732" s="55"/>
      <c r="G732"/>
      <c r="H732"/>
    </row>
    <row r="733" spans="1:8" s="25" customFormat="1">
      <c r="A733"/>
      <c r="B733" s="63"/>
      <c r="C733"/>
      <c r="D733"/>
      <c r="E733" s="3"/>
      <c r="F733" s="55"/>
      <c r="G733"/>
      <c r="H733"/>
    </row>
    <row r="734" spans="1:8" s="25" customFormat="1">
      <c r="A734"/>
      <c r="B734" s="63"/>
      <c r="C734"/>
      <c r="D734"/>
      <c r="E734" s="3"/>
      <c r="F734" s="55"/>
      <c r="G734"/>
      <c r="H734"/>
    </row>
    <row r="735" spans="1:8" s="25" customFormat="1">
      <c r="A735"/>
      <c r="B735" s="63"/>
      <c r="C735"/>
      <c r="D735"/>
      <c r="E735" s="3"/>
      <c r="F735" s="55"/>
      <c r="G735"/>
      <c r="H735"/>
    </row>
    <row r="736" spans="1:8" s="25" customFormat="1">
      <c r="A736"/>
      <c r="B736" s="63"/>
      <c r="C736"/>
      <c r="D736"/>
      <c r="E736" s="3"/>
      <c r="F736" s="55"/>
      <c r="G736"/>
      <c r="H736"/>
    </row>
    <row r="737" spans="1:8" s="25" customFormat="1">
      <c r="A737"/>
      <c r="B737" s="63"/>
      <c r="C737"/>
      <c r="D737"/>
      <c r="E737" s="3"/>
      <c r="F737" s="55"/>
      <c r="G737"/>
      <c r="H737"/>
    </row>
    <row r="738" spans="1:8" s="25" customFormat="1">
      <c r="A738"/>
      <c r="B738" s="63"/>
      <c r="C738"/>
      <c r="D738"/>
      <c r="E738" s="3"/>
      <c r="F738" s="55"/>
      <c r="G738"/>
      <c r="H738"/>
    </row>
    <row r="739" spans="1:8" s="25" customFormat="1">
      <c r="A739"/>
      <c r="B739" s="63"/>
      <c r="C739"/>
      <c r="D739"/>
      <c r="E739" s="3"/>
      <c r="F739" s="55"/>
      <c r="G739"/>
      <c r="H739"/>
    </row>
    <row r="740" spans="1:8" s="25" customFormat="1">
      <c r="A740"/>
      <c r="B740" s="63"/>
      <c r="C740"/>
      <c r="D740"/>
      <c r="E740" s="3"/>
      <c r="F740" s="55"/>
      <c r="G740"/>
      <c r="H740"/>
    </row>
    <row r="741" spans="1:8" s="25" customFormat="1">
      <c r="A741"/>
      <c r="B741" s="63"/>
      <c r="C741"/>
      <c r="D741"/>
      <c r="E741" s="3"/>
      <c r="F741" s="55"/>
      <c r="G741"/>
      <c r="H741"/>
    </row>
    <row r="742" spans="1:8" s="25" customFormat="1">
      <c r="A742"/>
      <c r="B742" s="63"/>
      <c r="C742"/>
      <c r="D742"/>
      <c r="E742" s="3"/>
      <c r="F742" s="55"/>
      <c r="G742"/>
      <c r="H742"/>
    </row>
    <row r="743" spans="1:8" s="25" customFormat="1">
      <c r="A743"/>
      <c r="B743" s="63"/>
      <c r="C743"/>
      <c r="D743"/>
      <c r="E743" s="3"/>
      <c r="F743" s="55"/>
      <c r="G743"/>
      <c r="H743"/>
    </row>
    <row r="744" spans="1:8" s="25" customFormat="1">
      <c r="A744"/>
      <c r="B744" s="63"/>
      <c r="C744"/>
      <c r="D744"/>
      <c r="E744" s="3"/>
      <c r="F744" s="55"/>
      <c r="G744"/>
      <c r="H744"/>
    </row>
    <row r="745" spans="1:8" s="25" customFormat="1">
      <c r="A745"/>
      <c r="B745" s="63"/>
      <c r="C745"/>
      <c r="D745"/>
      <c r="E745" s="3"/>
      <c r="F745" s="55"/>
      <c r="G745"/>
      <c r="H745"/>
    </row>
    <row r="746" spans="1:8" s="25" customFormat="1">
      <c r="A746"/>
      <c r="B746" s="63"/>
      <c r="C746"/>
      <c r="D746"/>
      <c r="E746" s="3"/>
      <c r="F746" s="55"/>
      <c r="G746"/>
      <c r="H746"/>
    </row>
    <row r="747" spans="1:8" s="25" customFormat="1">
      <c r="A747"/>
      <c r="B747" s="63"/>
      <c r="C747"/>
      <c r="D747"/>
      <c r="E747" s="3"/>
      <c r="F747" s="55"/>
      <c r="G747"/>
      <c r="H747"/>
    </row>
    <row r="748" spans="1:8" s="25" customFormat="1">
      <c r="A748"/>
      <c r="B748" s="63"/>
      <c r="C748"/>
      <c r="D748"/>
      <c r="E748" s="3"/>
      <c r="F748" s="55"/>
      <c r="G748"/>
      <c r="H748"/>
    </row>
    <row r="749" spans="1:8" s="25" customFormat="1">
      <c r="A749"/>
      <c r="B749" s="63"/>
      <c r="C749"/>
      <c r="D749"/>
      <c r="E749" s="3"/>
      <c r="F749" s="55"/>
      <c r="G749"/>
      <c r="H749"/>
    </row>
    <row r="750" spans="1:8" s="25" customFormat="1">
      <c r="A750"/>
      <c r="B750" s="63"/>
      <c r="C750"/>
      <c r="D750"/>
      <c r="E750" s="3"/>
      <c r="F750" s="55"/>
      <c r="G750"/>
      <c r="H750"/>
    </row>
    <row r="751" spans="1:8" s="25" customFormat="1">
      <c r="A751"/>
      <c r="B751" s="63"/>
      <c r="C751"/>
      <c r="D751"/>
      <c r="E751" s="3"/>
      <c r="F751" s="55"/>
      <c r="G751"/>
      <c r="H751"/>
    </row>
    <row r="752" spans="1:8" s="25" customFormat="1">
      <c r="A752"/>
      <c r="B752" s="63"/>
      <c r="C752"/>
      <c r="D752"/>
      <c r="E752" s="3"/>
      <c r="F752" s="55"/>
      <c r="G752"/>
      <c r="H752"/>
    </row>
    <row r="753" spans="1:8" s="25" customFormat="1">
      <c r="A753"/>
      <c r="B753" s="63"/>
      <c r="C753"/>
      <c r="D753"/>
      <c r="E753" s="3"/>
      <c r="F753" s="55"/>
      <c r="G753"/>
      <c r="H753"/>
    </row>
    <row r="754" spans="1:8" s="25" customFormat="1">
      <c r="A754"/>
      <c r="B754" s="63"/>
      <c r="C754"/>
      <c r="D754"/>
      <c r="E754" s="3"/>
      <c r="F754" s="55"/>
      <c r="G754"/>
      <c r="H754"/>
    </row>
    <row r="755" spans="1:8" s="25" customFormat="1">
      <c r="A755"/>
      <c r="B755" s="63"/>
      <c r="C755"/>
      <c r="D755"/>
      <c r="E755" s="3"/>
      <c r="F755" s="55"/>
      <c r="G755"/>
      <c r="H755"/>
    </row>
    <row r="756" spans="1:8" s="25" customFormat="1">
      <c r="A756"/>
      <c r="B756" s="63"/>
      <c r="C756"/>
      <c r="D756"/>
      <c r="E756" s="3"/>
      <c r="F756" s="55"/>
      <c r="G756"/>
      <c r="H756"/>
    </row>
    <row r="757" spans="1:8" s="25" customFormat="1">
      <c r="A757"/>
      <c r="B757" s="63"/>
      <c r="C757"/>
      <c r="D757"/>
      <c r="E757" s="3"/>
      <c r="F757" s="55"/>
      <c r="G757"/>
      <c r="H757"/>
    </row>
    <row r="758" spans="1:8" s="25" customFormat="1">
      <c r="A758"/>
      <c r="B758" s="63"/>
      <c r="C758"/>
      <c r="D758"/>
      <c r="E758" s="3"/>
      <c r="F758" s="55"/>
      <c r="G758"/>
      <c r="H758"/>
    </row>
    <row r="759" spans="1:8" s="25" customFormat="1">
      <c r="A759"/>
      <c r="B759" s="63"/>
      <c r="C759"/>
      <c r="D759"/>
      <c r="E759" s="3"/>
      <c r="F759" s="55"/>
      <c r="G759"/>
      <c r="H759"/>
    </row>
    <row r="760" spans="1:8" s="25" customFormat="1">
      <c r="A760"/>
      <c r="B760" s="63"/>
      <c r="C760"/>
      <c r="D760"/>
      <c r="E760" s="3"/>
      <c r="F760" s="55"/>
      <c r="G760"/>
      <c r="H760"/>
    </row>
    <row r="761" spans="1:8" s="25" customFormat="1">
      <c r="A761"/>
      <c r="B761" s="63"/>
      <c r="C761"/>
      <c r="D761"/>
      <c r="E761" s="3"/>
      <c r="F761" s="55"/>
      <c r="G761"/>
      <c r="H761"/>
    </row>
    <row r="762" spans="1:8" s="25" customFormat="1">
      <c r="A762"/>
      <c r="B762" s="63"/>
      <c r="C762"/>
      <c r="D762"/>
      <c r="E762" s="3"/>
      <c r="F762" s="55"/>
      <c r="G762"/>
      <c r="H762"/>
    </row>
    <row r="763" spans="1:8" s="25" customFormat="1">
      <c r="A763"/>
      <c r="B763" s="63"/>
      <c r="C763"/>
      <c r="D763"/>
      <c r="E763" s="3"/>
      <c r="F763" s="55"/>
      <c r="G763"/>
      <c r="H763"/>
    </row>
    <row r="764" spans="1:8" s="25" customFormat="1">
      <c r="A764"/>
      <c r="B764" s="63"/>
      <c r="C764"/>
      <c r="D764"/>
      <c r="E764" s="3"/>
      <c r="F764" s="55"/>
      <c r="G764"/>
      <c r="H764"/>
    </row>
    <row r="765" spans="1:8" s="25" customFormat="1">
      <c r="A765"/>
      <c r="B765" s="63"/>
      <c r="C765"/>
      <c r="D765"/>
      <c r="E765" s="3"/>
      <c r="F765" s="55"/>
      <c r="G765"/>
      <c r="H765"/>
    </row>
    <row r="766" spans="1:8" s="25" customFormat="1">
      <c r="A766"/>
      <c r="B766" s="63"/>
      <c r="C766"/>
      <c r="D766"/>
      <c r="E766" s="3"/>
      <c r="F766" s="55"/>
      <c r="G766"/>
      <c r="H766"/>
    </row>
    <row r="767" spans="1:8" s="25" customFormat="1">
      <c r="A767"/>
      <c r="B767" s="63"/>
      <c r="C767"/>
      <c r="D767"/>
      <c r="E767" s="3"/>
      <c r="F767" s="55"/>
      <c r="G767"/>
      <c r="H767"/>
    </row>
    <row r="768" spans="1:8" s="25" customFormat="1">
      <c r="A768"/>
      <c r="B768" s="63"/>
      <c r="C768"/>
      <c r="D768"/>
      <c r="E768" s="3"/>
      <c r="F768" s="55"/>
      <c r="G768"/>
      <c r="H768"/>
    </row>
    <row r="769" spans="1:8" s="25" customFormat="1">
      <c r="A769"/>
      <c r="B769" s="63"/>
      <c r="C769"/>
      <c r="D769"/>
      <c r="E769" s="3"/>
      <c r="F769" s="55"/>
      <c r="G769"/>
      <c r="H769"/>
    </row>
    <row r="770" spans="1:8" s="25" customFormat="1">
      <c r="A770"/>
      <c r="B770" s="63"/>
      <c r="C770"/>
      <c r="D770"/>
      <c r="E770" s="3"/>
      <c r="F770" s="55"/>
      <c r="G770"/>
      <c r="H770"/>
    </row>
    <row r="771" spans="1:8" s="25" customFormat="1">
      <c r="A771"/>
      <c r="B771" s="63"/>
      <c r="C771"/>
      <c r="D771"/>
      <c r="E771" s="3"/>
      <c r="F771" s="55"/>
      <c r="G771"/>
      <c r="H771"/>
    </row>
    <row r="772" spans="1:8" s="25" customFormat="1">
      <c r="A772"/>
      <c r="B772" s="63"/>
      <c r="C772"/>
      <c r="D772"/>
      <c r="E772" s="3"/>
      <c r="F772" s="55"/>
      <c r="G772"/>
      <c r="H772"/>
    </row>
    <row r="773" spans="1:8" s="25" customFormat="1">
      <c r="A773"/>
      <c r="B773" s="63"/>
      <c r="C773"/>
      <c r="D773"/>
      <c r="E773" s="3"/>
      <c r="F773" s="55"/>
      <c r="G773"/>
      <c r="H773"/>
    </row>
    <row r="774" spans="1:8" s="25" customFormat="1">
      <c r="A774"/>
      <c r="B774" s="63"/>
      <c r="C774"/>
      <c r="D774"/>
      <c r="E774" s="3"/>
      <c r="F774" s="55"/>
      <c r="G774"/>
      <c r="H774"/>
    </row>
    <row r="775" spans="1:8" s="25" customFormat="1">
      <c r="A775"/>
      <c r="B775" s="63"/>
      <c r="C775"/>
      <c r="D775"/>
      <c r="E775" s="3"/>
      <c r="F775" s="55"/>
      <c r="G775"/>
      <c r="H775"/>
    </row>
    <row r="776" spans="1:8" s="25" customFormat="1">
      <c r="A776"/>
      <c r="B776" s="63"/>
      <c r="C776"/>
      <c r="D776"/>
      <c r="E776" s="3"/>
      <c r="F776" s="55"/>
      <c r="G776"/>
      <c r="H776"/>
    </row>
    <row r="777" spans="1:8" s="25" customFormat="1">
      <c r="A777"/>
      <c r="B777" s="63"/>
      <c r="C777"/>
      <c r="D777"/>
      <c r="E777" s="3"/>
      <c r="F777" s="55"/>
      <c r="G777"/>
      <c r="H777"/>
    </row>
    <row r="778" spans="1:8" s="25" customFormat="1">
      <c r="A778"/>
      <c r="B778" s="63"/>
      <c r="C778"/>
      <c r="D778"/>
      <c r="E778" s="3"/>
      <c r="F778" s="55"/>
      <c r="G778"/>
      <c r="H778"/>
    </row>
    <row r="779" spans="1:8" s="25" customFormat="1">
      <c r="A779"/>
      <c r="B779" s="63"/>
      <c r="C779"/>
      <c r="D779"/>
      <c r="E779" s="3"/>
      <c r="F779" s="55"/>
      <c r="G779"/>
      <c r="H779"/>
    </row>
    <row r="780" spans="1:8" s="25" customFormat="1">
      <c r="A780"/>
      <c r="B780" s="63"/>
      <c r="C780"/>
      <c r="D780"/>
      <c r="E780" s="3"/>
      <c r="F780" s="55"/>
      <c r="G780"/>
      <c r="H780"/>
    </row>
    <row r="781" spans="1:8" s="25" customFormat="1">
      <c r="A781"/>
      <c r="B781" s="63"/>
      <c r="C781"/>
      <c r="D781"/>
      <c r="E781" s="3"/>
      <c r="F781" s="55"/>
      <c r="G781"/>
      <c r="H781"/>
    </row>
    <row r="782" spans="1:8" s="25" customFormat="1">
      <c r="A782"/>
      <c r="B782" s="63"/>
      <c r="C782"/>
      <c r="D782"/>
      <c r="E782" s="3"/>
      <c r="F782" s="55"/>
      <c r="G782"/>
      <c r="H782"/>
    </row>
    <row r="783" spans="1:8" s="25" customFormat="1">
      <c r="A783"/>
      <c r="B783" s="63"/>
      <c r="C783"/>
      <c r="D783"/>
      <c r="E783" s="3"/>
      <c r="F783" s="55"/>
      <c r="G783" s="3"/>
      <c r="H783"/>
    </row>
    <row r="784" spans="1:8" s="25" customFormat="1">
      <c r="A784"/>
      <c r="B784" s="63"/>
      <c r="C784"/>
      <c r="D784"/>
      <c r="E784" s="3"/>
      <c r="F784" s="55"/>
      <c r="G784"/>
      <c r="H784"/>
    </row>
    <row r="785" spans="1:8" s="25" customFormat="1">
      <c r="A785"/>
      <c r="B785" s="63"/>
      <c r="C785"/>
      <c r="D785"/>
      <c r="E785" s="3"/>
      <c r="F785" s="55"/>
      <c r="G785"/>
      <c r="H785"/>
    </row>
    <row r="786" spans="1:8" s="25" customFormat="1">
      <c r="A786"/>
      <c r="B786" s="63"/>
      <c r="C786"/>
      <c r="D786"/>
      <c r="E786" s="3"/>
      <c r="F786" s="55"/>
      <c r="G786"/>
      <c r="H786"/>
    </row>
    <row r="787" spans="1:8" s="25" customFormat="1">
      <c r="A787"/>
      <c r="B787" s="63"/>
      <c r="C787"/>
      <c r="D787"/>
      <c r="E787" s="3"/>
      <c r="F787" s="55"/>
      <c r="G787"/>
      <c r="H787"/>
    </row>
    <row r="788" spans="1:8" s="25" customFormat="1">
      <c r="A788"/>
      <c r="B788" s="63"/>
      <c r="C788"/>
      <c r="D788"/>
      <c r="E788" s="3"/>
      <c r="F788" s="55"/>
      <c r="G788"/>
      <c r="H788"/>
    </row>
    <row r="789" spans="1:8" s="25" customFormat="1">
      <c r="A789"/>
      <c r="B789" s="63"/>
      <c r="C789"/>
      <c r="D789"/>
      <c r="E789" s="3"/>
      <c r="F789" s="55"/>
      <c r="G789"/>
      <c r="H789"/>
    </row>
    <row r="790" spans="1:8" s="25" customFormat="1">
      <c r="A790"/>
      <c r="B790" s="63"/>
      <c r="C790"/>
      <c r="D790"/>
      <c r="E790" s="3"/>
      <c r="F790" s="55"/>
      <c r="G790"/>
      <c r="H790"/>
    </row>
    <row r="791" spans="1:8" s="25" customFormat="1">
      <c r="A791"/>
      <c r="B791" s="63"/>
      <c r="C791"/>
      <c r="D791"/>
      <c r="E791" s="3"/>
      <c r="F791" s="55"/>
      <c r="G791"/>
      <c r="H791"/>
    </row>
    <row r="792" spans="1:8" s="25" customFormat="1">
      <c r="A792"/>
      <c r="B792" s="63"/>
      <c r="C792"/>
      <c r="D792"/>
      <c r="E792" s="3"/>
      <c r="F792" s="55"/>
      <c r="G792"/>
      <c r="H792"/>
    </row>
    <row r="793" spans="1:8" s="25" customFormat="1">
      <c r="A793"/>
      <c r="B793" s="63"/>
      <c r="C793"/>
      <c r="D793"/>
      <c r="E793" s="3"/>
      <c r="F793" s="55"/>
      <c r="G793"/>
      <c r="H793"/>
    </row>
    <row r="794" spans="1:8" s="25" customFormat="1">
      <c r="A794"/>
      <c r="B794" s="63"/>
      <c r="C794"/>
      <c r="D794"/>
      <c r="E794" s="3"/>
      <c r="F794" s="55"/>
      <c r="G794"/>
      <c r="H794"/>
    </row>
    <row r="795" spans="1:8" s="25" customFormat="1">
      <c r="A795"/>
      <c r="B795" s="63"/>
      <c r="C795"/>
      <c r="D795"/>
      <c r="E795" s="3"/>
      <c r="F795" s="55"/>
      <c r="G795"/>
      <c r="H795"/>
    </row>
    <row r="796" spans="1:8" s="25" customFormat="1">
      <c r="A796"/>
      <c r="B796" s="63"/>
      <c r="C796"/>
      <c r="D796"/>
      <c r="E796" s="3"/>
      <c r="F796" s="55"/>
      <c r="G796" s="3"/>
      <c r="H796"/>
    </row>
    <row r="797" spans="1:8" s="25" customFormat="1">
      <c r="A797"/>
      <c r="B797" s="63"/>
      <c r="C797"/>
      <c r="D797"/>
      <c r="E797" s="3"/>
      <c r="F797" s="55"/>
      <c r="G797"/>
      <c r="H797"/>
    </row>
    <row r="798" spans="1:8" s="25" customFormat="1">
      <c r="A798"/>
      <c r="B798" s="63"/>
      <c r="C798"/>
      <c r="D798"/>
      <c r="E798" s="3"/>
      <c r="F798" s="55"/>
      <c r="G798"/>
      <c r="H798"/>
    </row>
    <row r="799" spans="1:8" s="25" customFormat="1">
      <c r="A799"/>
      <c r="B799" s="63"/>
      <c r="C799"/>
      <c r="D799"/>
      <c r="E799" s="3"/>
      <c r="F799" s="55"/>
      <c r="G799"/>
      <c r="H799"/>
    </row>
    <row r="800" spans="1:8" s="25" customFormat="1">
      <c r="A800"/>
      <c r="B800" s="63"/>
      <c r="C800"/>
      <c r="D800"/>
      <c r="E800" s="3"/>
      <c r="F800" s="55"/>
      <c r="G800"/>
      <c r="H800"/>
    </row>
    <row r="801" spans="1:8" s="25" customFormat="1">
      <c r="A801"/>
      <c r="B801" s="63"/>
      <c r="C801"/>
      <c r="D801"/>
      <c r="E801" s="3"/>
      <c r="F801" s="55"/>
      <c r="G801"/>
      <c r="H801"/>
    </row>
    <row r="802" spans="1:8" s="25" customFormat="1">
      <c r="A802"/>
      <c r="B802" s="63"/>
      <c r="C802"/>
      <c r="D802"/>
      <c r="E802" s="3"/>
      <c r="F802" s="55"/>
      <c r="G802"/>
      <c r="H802"/>
    </row>
    <row r="803" spans="1:8" s="25" customFormat="1">
      <c r="A803"/>
      <c r="B803" s="63"/>
      <c r="C803"/>
      <c r="D803"/>
      <c r="E803" s="3"/>
      <c r="F803" s="55"/>
      <c r="G803"/>
      <c r="H803"/>
    </row>
    <row r="804" spans="1:8" s="25" customFormat="1">
      <c r="A804"/>
      <c r="B804" s="63"/>
      <c r="C804"/>
      <c r="D804"/>
      <c r="E804" s="3"/>
      <c r="F804" s="55"/>
      <c r="G804"/>
      <c r="H804"/>
    </row>
    <row r="805" spans="1:8" s="25" customFormat="1">
      <c r="A805"/>
      <c r="B805" s="63"/>
      <c r="C805"/>
      <c r="D805"/>
      <c r="E805" s="3"/>
      <c r="F805" s="55"/>
      <c r="G805"/>
      <c r="H805"/>
    </row>
    <row r="806" spans="1:8" s="25" customFormat="1">
      <c r="A806"/>
      <c r="B806" s="63"/>
      <c r="C806"/>
      <c r="D806"/>
      <c r="E806" s="3"/>
      <c r="F806" s="55"/>
      <c r="G806"/>
      <c r="H806"/>
    </row>
    <row r="807" spans="1:8" s="25" customFormat="1">
      <c r="A807"/>
      <c r="B807" s="63"/>
      <c r="C807"/>
      <c r="D807"/>
      <c r="E807" s="3"/>
      <c r="F807" s="55"/>
      <c r="G807"/>
      <c r="H807"/>
    </row>
    <row r="808" spans="1:8" s="25" customFormat="1">
      <c r="A808"/>
      <c r="B808" s="63"/>
      <c r="C808"/>
      <c r="D808"/>
      <c r="E808" s="3"/>
      <c r="F808" s="55"/>
      <c r="G808"/>
      <c r="H808"/>
    </row>
    <row r="809" spans="1:8" s="25" customFormat="1">
      <c r="A809"/>
      <c r="B809" s="63"/>
      <c r="C809"/>
      <c r="D809"/>
      <c r="E809" s="3"/>
      <c r="F809" s="55"/>
      <c r="G809"/>
      <c r="H809"/>
    </row>
    <row r="810" spans="1:8" s="25" customFormat="1">
      <c r="A810"/>
      <c r="B810" s="63"/>
      <c r="C810"/>
      <c r="D810"/>
      <c r="E810" s="3"/>
      <c r="F810" s="55"/>
      <c r="G810"/>
      <c r="H810"/>
    </row>
    <row r="811" spans="1:8" s="25" customFormat="1">
      <c r="A811"/>
      <c r="B811" s="63"/>
      <c r="C811"/>
      <c r="D811"/>
      <c r="E811" s="3"/>
      <c r="F811" s="55"/>
      <c r="G811"/>
      <c r="H811"/>
    </row>
    <row r="812" spans="1:8" s="25" customFormat="1">
      <c r="A812"/>
      <c r="B812" s="63"/>
      <c r="C812"/>
      <c r="D812"/>
      <c r="E812" s="3"/>
      <c r="F812" s="55"/>
      <c r="G812"/>
      <c r="H812"/>
    </row>
    <row r="813" spans="1:8" s="25" customFormat="1">
      <c r="A813"/>
      <c r="B813" s="63"/>
      <c r="C813"/>
      <c r="D813"/>
      <c r="E813" s="3"/>
      <c r="F813" s="55"/>
      <c r="G813"/>
      <c r="H813"/>
    </row>
    <row r="814" spans="1:8" s="25" customFormat="1">
      <c r="A814"/>
      <c r="B814" s="63"/>
      <c r="C814"/>
      <c r="D814"/>
      <c r="E814" s="3"/>
      <c r="F814" s="55"/>
      <c r="G814"/>
      <c r="H814"/>
    </row>
    <row r="815" spans="1:8" s="25" customFormat="1">
      <c r="A815"/>
      <c r="B815" s="63"/>
      <c r="C815"/>
      <c r="D815"/>
      <c r="E815" s="3"/>
      <c r="F815" s="55"/>
      <c r="G815"/>
      <c r="H815"/>
    </row>
    <row r="816" spans="1:8" s="25" customFormat="1">
      <c r="A816"/>
      <c r="B816" s="63"/>
      <c r="C816"/>
      <c r="D816"/>
      <c r="E816" s="3"/>
      <c r="F816" s="55"/>
      <c r="G816"/>
      <c r="H816"/>
    </row>
    <row r="817" spans="1:8" s="25" customFormat="1">
      <c r="A817"/>
      <c r="B817" s="63"/>
      <c r="C817"/>
      <c r="D817"/>
      <c r="E817" s="3"/>
      <c r="F817" s="55"/>
      <c r="G817"/>
      <c r="H817"/>
    </row>
    <row r="818" spans="1:8" s="25" customFormat="1">
      <c r="A818"/>
      <c r="B818" s="63"/>
      <c r="C818"/>
      <c r="D818"/>
      <c r="E818" s="3"/>
      <c r="F818" s="55"/>
      <c r="G818"/>
      <c r="H818"/>
    </row>
    <row r="819" spans="1:8" s="25" customFormat="1">
      <c r="A819"/>
      <c r="B819" s="63"/>
      <c r="C819"/>
      <c r="D819"/>
      <c r="E819" s="3"/>
      <c r="F819" s="55"/>
      <c r="G819"/>
      <c r="H819"/>
    </row>
    <row r="820" spans="1:8" s="25" customFormat="1">
      <c r="A820"/>
      <c r="B820" s="63"/>
      <c r="C820"/>
      <c r="D820"/>
      <c r="E820" s="3"/>
      <c r="F820" s="55"/>
      <c r="G820"/>
      <c r="H820"/>
    </row>
    <row r="821" spans="1:8" s="25" customFormat="1">
      <c r="A821"/>
      <c r="B821" s="63"/>
      <c r="C821"/>
      <c r="D821"/>
      <c r="E821" s="3"/>
      <c r="F821" s="55"/>
      <c r="G821"/>
      <c r="H821"/>
    </row>
    <row r="822" spans="1:8" s="25" customFormat="1">
      <c r="A822"/>
      <c r="B822" s="63"/>
      <c r="C822"/>
      <c r="D822"/>
      <c r="E822" s="3"/>
      <c r="F822" s="55"/>
      <c r="G822"/>
      <c r="H822"/>
    </row>
    <row r="823" spans="1:8" s="25" customFormat="1">
      <c r="A823"/>
      <c r="B823" s="63"/>
      <c r="C823"/>
      <c r="D823"/>
      <c r="E823" s="3"/>
      <c r="F823" s="55"/>
      <c r="G823"/>
      <c r="H823"/>
    </row>
    <row r="824" spans="1:8" s="25" customFormat="1">
      <c r="A824"/>
      <c r="B824" s="63"/>
      <c r="C824"/>
      <c r="D824"/>
      <c r="E824" s="3"/>
      <c r="F824" s="55"/>
      <c r="G824"/>
      <c r="H824"/>
    </row>
    <row r="825" spans="1:8" s="25" customFormat="1">
      <c r="A825"/>
      <c r="B825" s="63"/>
      <c r="C825"/>
      <c r="D825"/>
      <c r="E825" s="3"/>
      <c r="F825" s="55"/>
      <c r="G825"/>
      <c r="H825"/>
    </row>
    <row r="826" spans="1:8" s="25" customFormat="1">
      <c r="A826"/>
      <c r="B826" s="63"/>
      <c r="C826"/>
      <c r="D826"/>
      <c r="E826" s="3"/>
      <c r="F826" s="55"/>
      <c r="G826"/>
      <c r="H826"/>
    </row>
    <row r="827" spans="1:8" s="25" customFormat="1">
      <c r="A827"/>
      <c r="B827" s="63"/>
      <c r="C827"/>
      <c r="D827"/>
      <c r="E827" s="3"/>
      <c r="F827" s="55"/>
      <c r="G827"/>
      <c r="H827"/>
    </row>
    <row r="828" spans="1:8" s="25" customFormat="1">
      <c r="A828"/>
      <c r="B828" s="63"/>
      <c r="C828"/>
      <c r="D828"/>
      <c r="E828" s="3"/>
      <c r="F828" s="55"/>
      <c r="G828"/>
      <c r="H828"/>
    </row>
    <row r="829" spans="1:8" s="25" customFormat="1">
      <c r="A829"/>
      <c r="B829" s="63"/>
      <c r="C829"/>
      <c r="D829"/>
      <c r="E829" s="3"/>
      <c r="F829" s="55"/>
      <c r="G829"/>
      <c r="H829"/>
    </row>
    <row r="830" spans="1:8" s="25" customFormat="1">
      <c r="A830"/>
      <c r="B830" s="63"/>
      <c r="C830"/>
      <c r="D830"/>
      <c r="E830" s="3"/>
      <c r="F830" s="55"/>
      <c r="G830"/>
      <c r="H830"/>
    </row>
    <row r="831" spans="1:8" s="25" customFormat="1">
      <c r="A831"/>
      <c r="B831" s="63"/>
      <c r="C831"/>
      <c r="D831"/>
      <c r="E831" s="3"/>
      <c r="F831" s="55"/>
      <c r="G831"/>
      <c r="H831"/>
    </row>
    <row r="832" spans="1:8" s="25" customFormat="1">
      <c r="A832"/>
      <c r="B832" s="63"/>
      <c r="C832"/>
      <c r="D832"/>
      <c r="E832" s="3"/>
      <c r="F832" s="55"/>
      <c r="G832"/>
      <c r="H832"/>
    </row>
    <row r="833" spans="1:8" s="25" customFormat="1">
      <c r="A833"/>
      <c r="B833" s="63"/>
      <c r="C833"/>
      <c r="D833"/>
      <c r="E833" s="3"/>
      <c r="F833" s="55"/>
      <c r="G833"/>
      <c r="H833"/>
    </row>
    <row r="834" spans="1:8" s="25" customFormat="1">
      <c r="A834"/>
      <c r="B834" s="63"/>
      <c r="C834"/>
      <c r="D834"/>
      <c r="E834" s="3"/>
      <c r="F834" s="55"/>
      <c r="G834"/>
      <c r="H834"/>
    </row>
    <row r="835" spans="1:8" s="25" customFormat="1">
      <c r="A835"/>
      <c r="B835" s="63"/>
      <c r="C835"/>
      <c r="D835"/>
      <c r="E835" s="3"/>
      <c r="F835" s="55"/>
      <c r="G835"/>
      <c r="H835"/>
    </row>
    <row r="836" spans="1:8" s="25" customFormat="1">
      <c r="A836"/>
      <c r="B836" s="63"/>
      <c r="C836"/>
      <c r="D836"/>
      <c r="E836" s="3"/>
      <c r="F836" s="55"/>
      <c r="G836"/>
      <c r="H836"/>
    </row>
    <row r="837" spans="1:8" s="25" customFormat="1">
      <c r="A837"/>
      <c r="B837" s="63"/>
      <c r="C837"/>
      <c r="D837"/>
      <c r="E837" s="3"/>
      <c r="F837" s="55"/>
      <c r="G837"/>
      <c r="H837"/>
    </row>
    <row r="838" spans="1:8" s="25" customFormat="1">
      <c r="A838"/>
      <c r="B838" s="63"/>
      <c r="C838"/>
      <c r="D838"/>
      <c r="E838" s="3"/>
      <c r="F838" s="55"/>
      <c r="G838"/>
      <c r="H838"/>
    </row>
    <row r="839" spans="1:8" s="25" customFormat="1">
      <c r="A839"/>
      <c r="B839" s="63"/>
      <c r="C839"/>
      <c r="D839"/>
      <c r="E839" s="3"/>
      <c r="F839" s="55"/>
      <c r="G839"/>
      <c r="H839"/>
    </row>
    <row r="840" spans="1:8" s="25" customFormat="1">
      <c r="A840"/>
      <c r="B840" s="63"/>
      <c r="C840"/>
      <c r="D840"/>
      <c r="E840" s="3"/>
      <c r="F840" s="55"/>
      <c r="G840"/>
      <c r="H840"/>
    </row>
    <row r="841" spans="1:8" s="25" customFormat="1">
      <c r="A841"/>
      <c r="B841" s="63"/>
      <c r="C841"/>
      <c r="D841"/>
      <c r="E841" s="3"/>
      <c r="F841" s="55"/>
      <c r="G841"/>
      <c r="H841"/>
    </row>
    <row r="842" spans="1:8" s="25" customFormat="1">
      <c r="A842"/>
      <c r="B842" s="63"/>
      <c r="C842"/>
      <c r="D842"/>
      <c r="E842" s="3"/>
      <c r="F842" s="55"/>
      <c r="G842"/>
      <c r="H842"/>
    </row>
    <row r="843" spans="1:8" s="25" customFormat="1">
      <c r="A843"/>
      <c r="B843" s="63"/>
      <c r="C843"/>
      <c r="D843"/>
      <c r="E843" s="3"/>
      <c r="F843" s="55"/>
      <c r="G843"/>
      <c r="H843"/>
    </row>
    <row r="844" spans="1:8" s="25" customFormat="1">
      <c r="A844"/>
      <c r="B844" s="63"/>
      <c r="C844"/>
      <c r="D844"/>
      <c r="E844" s="3"/>
      <c r="F844" s="55"/>
      <c r="G844"/>
      <c r="H844"/>
    </row>
    <row r="845" spans="1:8" s="25" customFormat="1">
      <c r="A845"/>
      <c r="B845" s="63"/>
      <c r="C845"/>
      <c r="D845"/>
      <c r="E845" s="3"/>
      <c r="F845" s="55"/>
      <c r="G845"/>
      <c r="H845"/>
    </row>
    <row r="846" spans="1:8" s="25" customFormat="1">
      <c r="A846"/>
      <c r="B846" s="63"/>
      <c r="C846"/>
      <c r="D846"/>
      <c r="E846" s="3"/>
      <c r="F846" s="55"/>
      <c r="G846"/>
      <c r="H846"/>
    </row>
    <row r="847" spans="1:8" s="25" customFormat="1">
      <c r="A847"/>
      <c r="B847" s="63"/>
      <c r="C847"/>
      <c r="D847"/>
      <c r="E847" s="3"/>
      <c r="F847" s="55"/>
      <c r="G847"/>
      <c r="H847"/>
    </row>
    <row r="848" spans="1:8" s="25" customFormat="1">
      <c r="A848"/>
      <c r="B848" s="63"/>
      <c r="C848"/>
      <c r="D848"/>
      <c r="E848" s="3"/>
      <c r="F848" s="55"/>
      <c r="G848"/>
      <c r="H848"/>
    </row>
    <row r="849" spans="1:8" s="25" customFormat="1">
      <c r="A849"/>
      <c r="B849" s="63"/>
      <c r="C849"/>
      <c r="D849"/>
      <c r="E849" s="3"/>
      <c r="F849" s="55"/>
      <c r="G849"/>
      <c r="H849"/>
    </row>
    <row r="850" spans="1:8" s="25" customFormat="1">
      <c r="A850"/>
      <c r="B850" s="63"/>
      <c r="C850"/>
      <c r="D850"/>
      <c r="E850" s="3"/>
      <c r="F850" s="55"/>
      <c r="G850"/>
      <c r="H850"/>
    </row>
    <row r="851" spans="1:8" s="25" customFormat="1">
      <c r="A851"/>
      <c r="B851" s="63"/>
      <c r="C851"/>
      <c r="D851"/>
      <c r="E851" s="3"/>
      <c r="F851" s="55"/>
      <c r="G851"/>
      <c r="H851"/>
    </row>
    <row r="852" spans="1:8" s="25" customFormat="1">
      <c r="A852"/>
      <c r="B852" s="63"/>
      <c r="C852"/>
      <c r="D852"/>
      <c r="E852" s="3"/>
      <c r="F852" s="55"/>
      <c r="G852"/>
      <c r="H852"/>
    </row>
    <row r="853" spans="1:8" s="25" customFormat="1">
      <c r="A853"/>
      <c r="B853" s="63"/>
      <c r="C853"/>
      <c r="D853"/>
      <c r="E853" s="3"/>
      <c r="F853" s="55"/>
      <c r="G853"/>
      <c r="H853"/>
    </row>
    <row r="854" spans="1:8" s="25" customFormat="1">
      <c r="A854"/>
      <c r="B854" s="63"/>
      <c r="C854"/>
      <c r="D854"/>
      <c r="E854" s="3"/>
      <c r="F854" s="55"/>
      <c r="G854"/>
      <c r="H854"/>
    </row>
    <row r="855" spans="1:8" s="25" customFormat="1">
      <c r="A855"/>
      <c r="B855" s="63"/>
      <c r="C855"/>
      <c r="D855"/>
      <c r="E855" s="3"/>
      <c r="F855" s="55"/>
      <c r="G855"/>
      <c r="H855"/>
    </row>
    <row r="856" spans="1:8" s="25" customFormat="1">
      <c r="A856"/>
      <c r="B856" s="63"/>
      <c r="C856"/>
      <c r="D856"/>
      <c r="E856" s="3"/>
      <c r="F856" s="55"/>
      <c r="G856"/>
      <c r="H856"/>
    </row>
    <row r="857" spans="1:8" s="25" customFormat="1">
      <c r="A857"/>
      <c r="B857" s="63"/>
      <c r="C857"/>
      <c r="D857"/>
      <c r="E857" s="3"/>
      <c r="F857" s="55"/>
      <c r="G857"/>
      <c r="H857"/>
    </row>
    <row r="858" spans="1:8" s="25" customFormat="1">
      <c r="A858"/>
      <c r="B858" s="63"/>
      <c r="C858"/>
      <c r="D858"/>
      <c r="E858" s="3"/>
      <c r="F858" s="55"/>
      <c r="G858"/>
      <c r="H858"/>
    </row>
    <row r="859" spans="1:8" s="25" customFormat="1">
      <c r="A859"/>
      <c r="B859" s="63"/>
      <c r="C859"/>
      <c r="D859"/>
      <c r="E859" s="3"/>
      <c r="F859" s="55"/>
      <c r="G859"/>
      <c r="H859"/>
    </row>
    <row r="860" spans="1:8" s="25" customFormat="1">
      <c r="A860"/>
      <c r="B860" s="63"/>
      <c r="C860"/>
      <c r="D860"/>
      <c r="E860" s="3"/>
      <c r="F860" s="55"/>
      <c r="G860"/>
      <c r="H860"/>
    </row>
    <row r="861" spans="1:8" s="25" customFormat="1">
      <c r="A861"/>
      <c r="B861" s="63"/>
      <c r="C861"/>
      <c r="D861"/>
      <c r="E861" s="3"/>
      <c r="F861" s="55"/>
      <c r="G861"/>
      <c r="H861"/>
    </row>
    <row r="862" spans="1:8" s="25" customFormat="1">
      <c r="A862"/>
      <c r="B862" s="63"/>
      <c r="C862"/>
      <c r="D862"/>
      <c r="E862" s="3"/>
      <c r="F862" s="55"/>
      <c r="G862"/>
      <c r="H862"/>
    </row>
    <row r="863" spans="1:8" s="25" customFormat="1">
      <c r="A863"/>
      <c r="B863" s="63"/>
      <c r="C863"/>
      <c r="D863"/>
      <c r="E863" s="3"/>
      <c r="F863" s="55"/>
      <c r="G863"/>
      <c r="H863"/>
    </row>
    <row r="864" spans="1:8" s="25" customFormat="1">
      <c r="A864"/>
      <c r="B864" s="63"/>
      <c r="C864"/>
      <c r="D864"/>
      <c r="E864" s="3"/>
      <c r="F864" s="55"/>
      <c r="G864"/>
      <c r="H864"/>
    </row>
    <row r="865" spans="1:8" s="25" customFormat="1">
      <c r="A865"/>
      <c r="B865" s="63"/>
      <c r="C865"/>
      <c r="D865"/>
      <c r="E865" s="3"/>
      <c r="F865" s="55"/>
      <c r="G865"/>
      <c r="H865"/>
    </row>
    <row r="866" spans="1:8" s="25" customFormat="1">
      <c r="A866"/>
      <c r="B866" s="63"/>
      <c r="C866"/>
      <c r="D866"/>
      <c r="E866" s="3"/>
      <c r="F866" s="55"/>
      <c r="G866"/>
      <c r="H866"/>
    </row>
    <row r="867" spans="1:8" s="25" customFormat="1">
      <c r="A867"/>
      <c r="B867" s="63"/>
      <c r="C867"/>
      <c r="D867"/>
      <c r="E867" s="3"/>
      <c r="F867" s="55"/>
      <c r="G867"/>
      <c r="H867"/>
    </row>
    <row r="868" spans="1:8" s="25" customFormat="1">
      <c r="A868"/>
      <c r="B868" s="63"/>
      <c r="C868"/>
      <c r="D868"/>
      <c r="E868" s="3"/>
      <c r="F868" s="55"/>
      <c r="G868"/>
      <c r="H868"/>
    </row>
    <row r="869" spans="1:8" s="25" customFormat="1">
      <c r="A869"/>
      <c r="B869" s="63"/>
      <c r="C869"/>
      <c r="D869"/>
      <c r="E869" s="3"/>
      <c r="F869" s="55"/>
      <c r="G869"/>
      <c r="H869"/>
    </row>
    <row r="870" spans="1:8" s="25" customFormat="1">
      <c r="A870"/>
      <c r="B870" s="63"/>
      <c r="C870"/>
      <c r="D870"/>
      <c r="E870" s="3"/>
      <c r="F870" s="55"/>
      <c r="G870"/>
      <c r="H870"/>
    </row>
    <row r="871" spans="1:8" s="25" customFormat="1">
      <c r="A871"/>
      <c r="B871" s="63"/>
      <c r="C871"/>
      <c r="D871"/>
      <c r="E871" s="3"/>
      <c r="F871" s="55"/>
      <c r="G871"/>
      <c r="H871"/>
    </row>
    <row r="872" spans="1:8" s="25" customFormat="1">
      <c r="A872"/>
      <c r="B872" s="63"/>
      <c r="C872"/>
      <c r="D872"/>
      <c r="E872" s="3"/>
      <c r="F872" s="55"/>
      <c r="G872"/>
      <c r="H872"/>
    </row>
    <row r="873" spans="1:8" s="25" customFormat="1">
      <c r="A873"/>
      <c r="B873" s="63"/>
      <c r="C873"/>
      <c r="D873"/>
      <c r="E873" s="3"/>
      <c r="F873" s="55"/>
      <c r="G873"/>
      <c r="H873"/>
    </row>
    <row r="874" spans="1:8" s="25" customFormat="1">
      <c r="A874"/>
      <c r="B874" s="63"/>
      <c r="C874"/>
      <c r="D874"/>
      <c r="E874" s="3"/>
      <c r="F874" s="55"/>
      <c r="G874"/>
      <c r="H874"/>
    </row>
    <row r="875" spans="1:8" s="25" customFormat="1">
      <c r="A875"/>
      <c r="B875" s="63"/>
      <c r="C875"/>
      <c r="D875"/>
      <c r="E875" s="3"/>
      <c r="F875" s="55"/>
      <c r="G875"/>
      <c r="H875"/>
    </row>
    <row r="876" spans="1:8" s="25" customFormat="1">
      <c r="A876"/>
      <c r="B876" s="63"/>
      <c r="C876"/>
      <c r="D876"/>
      <c r="E876" s="3"/>
      <c r="F876" s="55"/>
      <c r="G876"/>
      <c r="H876"/>
    </row>
    <row r="877" spans="1:8" s="25" customFormat="1">
      <c r="A877"/>
      <c r="B877" s="63"/>
      <c r="C877"/>
      <c r="D877"/>
      <c r="E877" s="3"/>
      <c r="F877" s="55"/>
      <c r="G877"/>
      <c r="H877"/>
    </row>
    <row r="878" spans="1:8" s="25" customFormat="1">
      <c r="A878"/>
      <c r="B878" s="63"/>
      <c r="C878"/>
      <c r="D878"/>
      <c r="E878" s="3"/>
      <c r="F878" s="55"/>
      <c r="G878"/>
      <c r="H878"/>
    </row>
    <row r="879" spans="1:8" s="25" customFormat="1">
      <c r="A879"/>
      <c r="B879" s="63"/>
      <c r="C879"/>
      <c r="D879"/>
      <c r="E879" s="3"/>
      <c r="F879" s="55"/>
      <c r="G879"/>
      <c r="H879"/>
    </row>
    <row r="880" spans="1:8" s="25" customFormat="1">
      <c r="A880"/>
      <c r="B880" s="63"/>
      <c r="C880"/>
      <c r="D880"/>
      <c r="E880" s="3"/>
      <c r="F880" s="55"/>
      <c r="G880"/>
      <c r="H880"/>
    </row>
    <row r="881" spans="1:8" s="25" customFormat="1">
      <c r="A881"/>
      <c r="B881" s="63"/>
      <c r="C881"/>
      <c r="D881"/>
      <c r="E881" s="3"/>
      <c r="F881" s="55"/>
      <c r="G881"/>
      <c r="H881"/>
    </row>
    <row r="882" spans="1:8" s="25" customFormat="1">
      <c r="A882"/>
      <c r="B882" s="63"/>
      <c r="C882"/>
      <c r="D882"/>
      <c r="E882" s="3"/>
      <c r="F882" s="55"/>
      <c r="G882"/>
      <c r="H882"/>
    </row>
    <row r="883" spans="1:8" s="25" customFormat="1">
      <c r="A883"/>
      <c r="B883" s="63"/>
      <c r="C883"/>
      <c r="D883"/>
      <c r="E883" s="3"/>
      <c r="F883" s="55"/>
      <c r="G883"/>
      <c r="H883"/>
    </row>
    <row r="884" spans="1:8" s="25" customFormat="1">
      <c r="A884"/>
      <c r="B884" s="63"/>
      <c r="C884"/>
      <c r="D884"/>
      <c r="E884" s="3"/>
      <c r="F884" s="55"/>
      <c r="G884"/>
      <c r="H884"/>
    </row>
    <row r="885" spans="1:8" s="25" customFormat="1">
      <c r="A885"/>
      <c r="B885" s="63"/>
      <c r="C885"/>
      <c r="D885"/>
      <c r="E885" s="3"/>
      <c r="F885" s="55"/>
      <c r="G885"/>
      <c r="H885"/>
    </row>
    <row r="886" spans="1:8" s="25" customFormat="1">
      <c r="A886"/>
      <c r="B886" s="63"/>
      <c r="C886"/>
      <c r="D886"/>
      <c r="E886" s="3"/>
      <c r="F886" s="55"/>
      <c r="G886"/>
      <c r="H886"/>
    </row>
    <row r="887" spans="1:8" s="25" customFormat="1">
      <c r="A887"/>
      <c r="B887" s="63"/>
      <c r="C887"/>
      <c r="D887"/>
      <c r="E887" s="3"/>
      <c r="F887" s="55"/>
      <c r="G887"/>
      <c r="H887"/>
    </row>
    <row r="888" spans="1:8" s="25" customFormat="1">
      <c r="A888"/>
      <c r="B888" s="63"/>
      <c r="C888"/>
      <c r="D888"/>
      <c r="E888" s="3"/>
      <c r="F888" s="55"/>
      <c r="G888"/>
      <c r="H888"/>
    </row>
    <row r="889" spans="1:8" s="25" customFormat="1">
      <c r="A889"/>
      <c r="B889" s="63"/>
      <c r="C889"/>
      <c r="D889"/>
      <c r="E889" s="3"/>
      <c r="F889" s="55"/>
      <c r="G889"/>
      <c r="H889"/>
    </row>
    <row r="890" spans="1:8" s="25" customFormat="1">
      <c r="A890"/>
      <c r="B890" s="63"/>
      <c r="C890"/>
      <c r="D890"/>
      <c r="E890" s="3"/>
      <c r="F890" s="55"/>
      <c r="G890"/>
      <c r="H890"/>
    </row>
    <row r="891" spans="1:8" s="25" customFormat="1">
      <c r="A891"/>
      <c r="B891" s="63"/>
      <c r="C891"/>
      <c r="D891"/>
      <c r="E891" s="3"/>
      <c r="F891" s="55"/>
      <c r="G891"/>
      <c r="H891"/>
    </row>
    <row r="892" spans="1:8" s="25" customFormat="1">
      <c r="A892"/>
      <c r="B892" s="63"/>
      <c r="C892"/>
      <c r="D892"/>
      <c r="E892" s="3"/>
      <c r="F892" s="55"/>
      <c r="G892"/>
      <c r="H892"/>
    </row>
    <row r="893" spans="1:8" s="25" customFormat="1">
      <c r="A893"/>
      <c r="B893" s="63"/>
      <c r="C893"/>
      <c r="D893"/>
      <c r="E893" s="3"/>
      <c r="F893" s="55"/>
      <c r="G893"/>
      <c r="H893"/>
    </row>
    <row r="894" spans="1:8" s="25" customFormat="1">
      <c r="A894"/>
      <c r="B894" s="63"/>
      <c r="C894"/>
      <c r="D894"/>
      <c r="E894" s="3"/>
      <c r="F894" s="55"/>
      <c r="G894"/>
      <c r="H894"/>
    </row>
    <row r="895" spans="1:8" s="25" customFormat="1">
      <c r="A895"/>
      <c r="B895" s="63"/>
      <c r="C895"/>
      <c r="D895"/>
      <c r="E895" s="3"/>
      <c r="F895" s="55"/>
      <c r="G895"/>
      <c r="H895"/>
    </row>
    <row r="896" spans="1:8" s="25" customFormat="1">
      <c r="A896"/>
      <c r="B896" s="63"/>
      <c r="C896"/>
      <c r="D896"/>
      <c r="E896" s="3"/>
      <c r="F896" s="55"/>
      <c r="G896"/>
      <c r="H896"/>
    </row>
    <row r="897" spans="1:8" s="25" customFormat="1">
      <c r="A897"/>
      <c r="B897" s="63"/>
      <c r="C897"/>
      <c r="D897"/>
      <c r="E897" s="3"/>
      <c r="F897" s="55"/>
      <c r="G897"/>
      <c r="H897"/>
    </row>
    <row r="898" spans="1:8" s="25" customFormat="1">
      <c r="A898"/>
      <c r="B898" s="63"/>
      <c r="C898"/>
      <c r="D898"/>
      <c r="E898" s="3"/>
      <c r="F898" s="55"/>
      <c r="G898"/>
      <c r="H898"/>
    </row>
    <row r="899" spans="1:8" s="25" customFormat="1">
      <c r="A899"/>
      <c r="B899" s="63"/>
      <c r="C899"/>
      <c r="D899"/>
      <c r="E899" s="3"/>
      <c r="F899" s="55"/>
      <c r="G899"/>
      <c r="H899"/>
    </row>
    <row r="900" spans="1:8" s="25" customFormat="1">
      <c r="A900"/>
      <c r="B900" s="63"/>
      <c r="C900"/>
      <c r="D900"/>
      <c r="E900" s="3"/>
      <c r="F900" s="55"/>
      <c r="G900"/>
      <c r="H900"/>
    </row>
    <row r="901" spans="1:8" s="25" customFormat="1">
      <c r="A901"/>
      <c r="B901" s="63"/>
      <c r="C901"/>
      <c r="D901"/>
      <c r="E901" s="3"/>
      <c r="F901" s="55"/>
      <c r="G901"/>
      <c r="H901"/>
    </row>
    <row r="902" spans="1:8" s="25" customFormat="1">
      <c r="A902"/>
      <c r="B902" s="63"/>
      <c r="C902"/>
      <c r="D902"/>
      <c r="E902" s="3"/>
      <c r="F902" s="55"/>
      <c r="G902"/>
      <c r="H902"/>
    </row>
    <row r="903" spans="1:8" s="25" customFormat="1">
      <c r="A903"/>
      <c r="B903" s="63"/>
      <c r="C903"/>
      <c r="D903"/>
      <c r="E903" s="3"/>
      <c r="F903" s="55"/>
      <c r="G903"/>
      <c r="H903"/>
    </row>
    <row r="904" spans="1:8" s="25" customFormat="1">
      <c r="A904"/>
      <c r="B904" s="63"/>
      <c r="C904"/>
      <c r="D904"/>
      <c r="E904" s="3"/>
      <c r="F904" s="55"/>
      <c r="G904"/>
      <c r="H904"/>
    </row>
    <row r="905" spans="1:8" s="25" customFormat="1">
      <c r="A905"/>
      <c r="B905" s="63"/>
      <c r="C905"/>
      <c r="D905"/>
      <c r="E905" s="3"/>
      <c r="F905" s="55"/>
      <c r="G905"/>
      <c r="H905"/>
    </row>
    <row r="906" spans="1:8" s="25" customFormat="1">
      <c r="A906"/>
      <c r="B906" s="63"/>
      <c r="C906"/>
      <c r="D906"/>
      <c r="E906" s="3"/>
      <c r="F906" s="55"/>
      <c r="G906"/>
      <c r="H906"/>
    </row>
    <row r="907" spans="1:8" s="25" customFormat="1">
      <c r="A907"/>
      <c r="B907" s="63"/>
      <c r="C907"/>
      <c r="D907"/>
      <c r="E907" s="3"/>
      <c r="F907" s="55"/>
      <c r="G907"/>
      <c r="H907"/>
    </row>
    <row r="908" spans="1:8" s="25" customFormat="1">
      <c r="A908"/>
      <c r="B908" s="63"/>
      <c r="C908"/>
      <c r="D908"/>
      <c r="E908" s="3"/>
      <c r="F908" s="55"/>
      <c r="G908"/>
      <c r="H908"/>
    </row>
    <row r="909" spans="1:8" s="25" customFormat="1">
      <c r="A909"/>
      <c r="B909" s="63"/>
      <c r="C909"/>
      <c r="D909"/>
      <c r="E909" s="3"/>
      <c r="F909" s="55"/>
      <c r="G909"/>
      <c r="H909"/>
    </row>
    <row r="910" spans="1:8" s="25" customFormat="1">
      <c r="A910"/>
      <c r="B910" s="63"/>
      <c r="C910"/>
      <c r="D910"/>
      <c r="E910" s="3"/>
      <c r="F910" s="55"/>
      <c r="G910"/>
      <c r="H910"/>
    </row>
    <row r="911" spans="1:8" s="25" customFormat="1">
      <c r="A911"/>
      <c r="B911" s="63"/>
      <c r="C911"/>
      <c r="D911"/>
      <c r="E911" s="3"/>
      <c r="F911" s="55"/>
      <c r="G911"/>
      <c r="H911"/>
    </row>
    <row r="912" spans="1:8" s="25" customFormat="1">
      <c r="A912"/>
      <c r="B912" s="63"/>
      <c r="C912"/>
      <c r="D912"/>
      <c r="E912" s="3"/>
      <c r="F912" s="55"/>
      <c r="G912"/>
      <c r="H912"/>
    </row>
    <row r="913" spans="1:8" s="25" customFormat="1">
      <c r="A913"/>
      <c r="B913" s="63"/>
      <c r="C913"/>
      <c r="D913"/>
      <c r="E913" s="3"/>
      <c r="F913" s="55"/>
      <c r="G913"/>
      <c r="H913"/>
    </row>
    <row r="914" spans="1:8" s="25" customFormat="1">
      <c r="A914"/>
      <c r="B914" s="63"/>
      <c r="C914"/>
      <c r="D914"/>
      <c r="E914" s="3"/>
      <c r="F914" s="55"/>
      <c r="G914"/>
      <c r="H914"/>
    </row>
    <row r="915" spans="1:8" s="25" customFormat="1">
      <c r="A915"/>
      <c r="B915" s="63"/>
      <c r="C915"/>
      <c r="D915"/>
      <c r="E915" s="3"/>
      <c r="F915" s="55"/>
      <c r="G915"/>
      <c r="H915"/>
    </row>
    <row r="916" spans="1:8" s="25" customFormat="1">
      <c r="A916"/>
      <c r="B916" s="63"/>
      <c r="C916"/>
      <c r="D916"/>
      <c r="E916" s="3"/>
      <c r="F916" s="55"/>
      <c r="G916"/>
      <c r="H916"/>
    </row>
    <row r="917" spans="1:8" s="25" customFormat="1">
      <c r="A917"/>
      <c r="B917" s="63"/>
      <c r="C917"/>
      <c r="D917"/>
      <c r="E917" s="3"/>
      <c r="F917" s="55"/>
      <c r="G917"/>
      <c r="H917"/>
    </row>
    <row r="918" spans="1:8" s="25" customFormat="1">
      <c r="A918"/>
      <c r="B918" s="63"/>
      <c r="C918"/>
      <c r="D918"/>
      <c r="E918" s="3"/>
      <c r="F918" s="55"/>
      <c r="G918"/>
      <c r="H918"/>
    </row>
    <row r="919" spans="1:8" s="25" customFormat="1">
      <c r="A919"/>
      <c r="B919" s="63"/>
      <c r="C919"/>
      <c r="D919"/>
      <c r="E919" s="3"/>
      <c r="F919" s="55"/>
      <c r="G919"/>
      <c r="H919"/>
    </row>
    <row r="920" spans="1:8" s="25" customFormat="1">
      <c r="A920"/>
      <c r="B920" s="63"/>
      <c r="C920"/>
      <c r="D920"/>
      <c r="E920" s="3"/>
      <c r="F920" s="55"/>
      <c r="G920"/>
      <c r="H920"/>
    </row>
    <row r="921" spans="1:8" s="25" customFormat="1">
      <c r="A921"/>
      <c r="B921" s="63"/>
      <c r="C921"/>
      <c r="D921"/>
      <c r="E921" s="3"/>
      <c r="F921" s="55"/>
      <c r="G921"/>
      <c r="H921"/>
    </row>
    <row r="922" spans="1:8" s="25" customFormat="1">
      <c r="A922"/>
      <c r="B922" s="63"/>
      <c r="C922"/>
      <c r="D922"/>
      <c r="E922" s="3"/>
      <c r="F922" s="55"/>
      <c r="G922"/>
      <c r="H922"/>
    </row>
    <row r="923" spans="1:8" s="25" customFormat="1">
      <c r="A923"/>
      <c r="B923" s="63"/>
      <c r="C923"/>
      <c r="D923"/>
      <c r="E923" s="3"/>
      <c r="F923" s="55"/>
      <c r="G923"/>
      <c r="H923"/>
    </row>
    <row r="924" spans="1:8" s="25" customFormat="1">
      <c r="A924"/>
      <c r="B924" s="63"/>
      <c r="C924"/>
      <c r="D924"/>
      <c r="E924" s="3"/>
      <c r="F924" s="55"/>
      <c r="G924"/>
      <c r="H924"/>
    </row>
    <row r="925" spans="1:8" s="25" customFormat="1">
      <c r="A925"/>
      <c r="B925" s="63"/>
      <c r="C925"/>
      <c r="D925"/>
      <c r="E925" s="3"/>
      <c r="F925" s="55"/>
      <c r="G925"/>
      <c r="H925"/>
    </row>
    <row r="926" spans="1:8" s="25" customFormat="1">
      <c r="A926"/>
      <c r="B926" s="63"/>
      <c r="C926"/>
      <c r="D926"/>
      <c r="E926" s="3"/>
      <c r="F926" s="55"/>
      <c r="G926"/>
      <c r="H926"/>
    </row>
    <row r="927" spans="1:8" s="25" customFormat="1">
      <c r="A927"/>
      <c r="B927" s="63"/>
      <c r="C927"/>
      <c r="D927"/>
      <c r="E927" s="3"/>
      <c r="F927" s="55"/>
      <c r="G927"/>
      <c r="H927"/>
    </row>
    <row r="928" spans="1:8" s="25" customFormat="1">
      <c r="A928"/>
      <c r="B928" s="63"/>
      <c r="C928"/>
      <c r="D928"/>
      <c r="E928" s="3"/>
      <c r="F928" s="55"/>
      <c r="G928"/>
      <c r="H928"/>
    </row>
    <row r="929" spans="1:8" s="25" customFormat="1">
      <c r="A929"/>
      <c r="B929" s="63"/>
      <c r="C929"/>
      <c r="D929"/>
      <c r="E929" s="3"/>
      <c r="F929" s="55"/>
      <c r="G929"/>
      <c r="H929"/>
    </row>
    <row r="930" spans="1:8" s="25" customFormat="1">
      <c r="A930"/>
      <c r="B930" s="63"/>
      <c r="C930"/>
      <c r="D930"/>
      <c r="E930" s="3"/>
      <c r="F930" s="55"/>
      <c r="G930"/>
      <c r="H930"/>
    </row>
    <row r="931" spans="1:8" s="25" customFormat="1">
      <c r="A931"/>
      <c r="B931" s="63"/>
      <c r="C931"/>
      <c r="D931"/>
      <c r="E931" s="3"/>
      <c r="F931" s="55"/>
      <c r="G931"/>
      <c r="H931"/>
    </row>
    <row r="932" spans="1:8" s="25" customFormat="1">
      <c r="A932"/>
      <c r="B932" s="63"/>
      <c r="C932"/>
      <c r="D932"/>
      <c r="E932" s="3"/>
      <c r="F932" s="55"/>
      <c r="G932"/>
      <c r="H932"/>
    </row>
    <row r="933" spans="1:8" s="25" customFormat="1">
      <c r="A933"/>
      <c r="B933" s="63"/>
      <c r="C933"/>
      <c r="D933"/>
      <c r="E933" s="3"/>
      <c r="F933" s="55"/>
      <c r="G933"/>
      <c r="H933"/>
    </row>
    <row r="934" spans="1:8" s="25" customFormat="1">
      <c r="A934"/>
      <c r="B934" s="63"/>
      <c r="C934"/>
      <c r="D934"/>
      <c r="E934" s="3"/>
      <c r="F934" s="55"/>
      <c r="G934"/>
      <c r="H934"/>
    </row>
    <row r="935" spans="1:8" s="25" customFormat="1">
      <c r="A935"/>
      <c r="B935" s="63"/>
      <c r="C935"/>
      <c r="D935"/>
      <c r="E935" s="3"/>
      <c r="F935" s="55"/>
      <c r="G935"/>
      <c r="H935"/>
    </row>
    <row r="936" spans="1:8" s="25" customFormat="1">
      <c r="A936"/>
      <c r="B936" s="63"/>
      <c r="C936"/>
      <c r="D936"/>
      <c r="E936" s="3"/>
      <c r="F936" s="55"/>
      <c r="G936"/>
      <c r="H936"/>
    </row>
    <row r="937" spans="1:8" s="25" customFormat="1">
      <c r="A937"/>
      <c r="B937" s="63"/>
      <c r="C937"/>
      <c r="D937"/>
      <c r="E937" s="3"/>
      <c r="F937" s="55"/>
      <c r="G937"/>
      <c r="H937"/>
    </row>
    <row r="938" spans="1:8" s="25" customFormat="1">
      <c r="A938"/>
      <c r="B938" s="63"/>
      <c r="C938"/>
      <c r="D938"/>
      <c r="E938" s="3"/>
      <c r="F938" s="55"/>
      <c r="G938"/>
      <c r="H938"/>
    </row>
    <row r="939" spans="1:8" s="25" customFormat="1">
      <c r="A939"/>
      <c r="B939" s="63"/>
      <c r="C939"/>
      <c r="D939"/>
      <c r="E939" s="3"/>
      <c r="F939" s="55"/>
      <c r="G939"/>
      <c r="H939"/>
    </row>
    <row r="940" spans="1:8" s="25" customFormat="1">
      <c r="A940"/>
      <c r="B940" s="63"/>
      <c r="C940"/>
      <c r="D940"/>
      <c r="E940" s="3"/>
      <c r="F940" s="55"/>
      <c r="G940"/>
      <c r="H940"/>
    </row>
    <row r="941" spans="1:8" s="25" customFormat="1">
      <c r="A941"/>
      <c r="B941" s="63"/>
      <c r="C941"/>
      <c r="D941"/>
      <c r="E941" s="3"/>
      <c r="F941" s="55"/>
      <c r="G941"/>
      <c r="H941"/>
    </row>
    <row r="942" spans="1:8" s="25" customFormat="1">
      <c r="A942"/>
      <c r="B942" s="63"/>
      <c r="C942"/>
      <c r="D942"/>
      <c r="E942" s="3"/>
      <c r="F942" s="55"/>
      <c r="G942"/>
      <c r="H942"/>
    </row>
    <row r="943" spans="1:8" s="25" customFormat="1">
      <c r="A943"/>
      <c r="B943" s="63"/>
      <c r="C943"/>
      <c r="D943"/>
      <c r="E943" s="3"/>
      <c r="F943" s="55"/>
      <c r="G943"/>
      <c r="H943"/>
    </row>
    <row r="944" spans="1:8" s="25" customFormat="1">
      <c r="A944"/>
      <c r="B944" s="63"/>
      <c r="C944"/>
      <c r="D944"/>
      <c r="E944" s="3"/>
      <c r="F944" s="55"/>
      <c r="G944"/>
      <c r="H944"/>
    </row>
    <row r="945" spans="1:8" s="25" customFormat="1">
      <c r="A945"/>
      <c r="B945" s="63"/>
      <c r="C945"/>
      <c r="D945"/>
      <c r="E945" s="3"/>
      <c r="F945" s="55"/>
      <c r="G945"/>
      <c r="H945"/>
    </row>
    <row r="946" spans="1:8" s="25" customFormat="1">
      <c r="A946"/>
      <c r="B946" s="63"/>
      <c r="C946"/>
      <c r="D946"/>
      <c r="E946" s="3"/>
      <c r="F946" s="55"/>
      <c r="G946"/>
      <c r="H946"/>
    </row>
    <row r="947" spans="1:8" s="25" customFormat="1">
      <c r="A947"/>
      <c r="B947" s="63"/>
      <c r="C947"/>
      <c r="D947"/>
      <c r="E947" s="3"/>
      <c r="F947" s="55"/>
      <c r="G947"/>
      <c r="H947"/>
    </row>
    <row r="948" spans="1:8" s="25" customFormat="1">
      <c r="A948"/>
      <c r="B948" s="63"/>
      <c r="C948"/>
      <c r="D948"/>
      <c r="E948" s="3"/>
      <c r="F948" s="55"/>
      <c r="G948"/>
      <c r="H948"/>
    </row>
    <row r="949" spans="1:8" s="25" customFormat="1">
      <c r="A949"/>
      <c r="B949" s="63"/>
      <c r="C949"/>
      <c r="D949"/>
      <c r="E949" s="3"/>
      <c r="F949" s="55"/>
      <c r="G949"/>
      <c r="H949"/>
    </row>
    <row r="950" spans="1:8" s="25" customFormat="1">
      <c r="A950"/>
      <c r="B950" s="63"/>
      <c r="C950"/>
      <c r="D950"/>
      <c r="E950" s="3"/>
      <c r="F950" s="55"/>
      <c r="G950"/>
      <c r="H950"/>
    </row>
    <row r="951" spans="1:8" s="25" customFormat="1">
      <c r="A951"/>
      <c r="B951" s="63"/>
      <c r="C951"/>
      <c r="D951"/>
      <c r="E951" s="3"/>
      <c r="F951" s="55"/>
      <c r="G951"/>
      <c r="H951"/>
    </row>
    <row r="952" spans="1:8" s="25" customFormat="1">
      <c r="A952"/>
      <c r="B952" s="63"/>
      <c r="C952"/>
      <c r="D952"/>
      <c r="E952" s="3"/>
      <c r="F952" s="55"/>
      <c r="G952"/>
      <c r="H952"/>
    </row>
    <row r="953" spans="1:8" s="25" customFormat="1">
      <c r="A953"/>
      <c r="B953" s="63"/>
      <c r="C953"/>
      <c r="D953"/>
      <c r="E953" s="3"/>
      <c r="F953" s="55"/>
      <c r="G953"/>
      <c r="H953"/>
    </row>
    <row r="954" spans="1:8" s="25" customFormat="1">
      <c r="A954"/>
      <c r="B954" s="63"/>
      <c r="C954"/>
      <c r="D954"/>
      <c r="E954" s="3"/>
      <c r="F954" s="55"/>
      <c r="G954"/>
      <c r="H954"/>
    </row>
    <row r="955" spans="1:8" s="25" customFormat="1">
      <c r="A955"/>
      <c r="B955" s="63"/>
      <c r="C955"/>
      <c r="D955"/>
      <c r="E955" s="3"/>
      <c r="F955" s="55"/>
      <c r="G955"/>
      <c r="H955"/>
    </row>
    <row r="956" spans="1:8" s="25" customFormat="1">
      <c r="A956"/>
      <c r="B956" s="63"/>
      <c r="C956"/>
      <c r="D956"/>
      <c r="E956" s="3"/>
      <c r="F956" s="55"/>
      <c r="G956"/>
      <c r="H956"/>
    </row>
    <row r="957" spans="1:8" s="25" customFormat="1">
      <c r="A957"/>
      <c r="B957" s="63"/>
      <c r="C957"/>
      <c r="D957"/>
      <c r="E957" s="3"/>
      <c r="F957" s="55"/>
      <c r="G957"/>
      <c r="H957"/>
    </row>
    <row r="958" spans="1:8" s="25" customFormat="1">
      <c r="A958"/>
      <c r="B958" s="63"/>
      <c r="C958"/>
      <c r="D958"/>
      <c r="E958" s="3"/>
      <c r="F958" s="55"/>
      <c r="G958"/>
      <c r="H958"/>
    </row>
    <row r="959" spans="1:8" s="25" customFormat="1">
      <c r="A959"/>
      <c r="B959" s="63"/>
      <c r="C959"/>
      <c r="D959"/>
      <c r="E959" s="3"/>
      <c r="F959" s="55"/>
      <c r="G959"/>
      <c r="H959"/>
    </row>
    <row r="960" spans="1:8" s="25" customFormat="1">
      <c r="A960"/>
      <c r="B960" s="63"/>
      <c r="C960"/>
      <c r="D960"/>
      <c r="E960" s="3"/>
      <c r="F960" s="55"/>
      <c r="G960"/>
      <c r="H960"/>
    </row>
    <row r="961" spans="1:8" s="25" customFormat="1">
      <c r="A961"/>
      <c r="B961" s="63"/>
      <c r="C961"/>
      <c r="D961"/>
      <c r="E961" s="3"/>
      <c r="F961" s="55"/>
      <c r="G961"/>
      <c r="H961"/>
    </row>
    <row r="962" spans="1:8" s="25" customFormat="1">
      <c r="A962"/>
      <c r="B962" s="63"/>
      <c r="C962"/>
      <c r="D962"/>
      <c r="E962" s="3"/>
      <c r="F962" s="55"/>
      <c r="G962"/>
      <c r="H962"/>
    </row>
    <row r="963" spans="1:8" s="25" customFormat="1">
      <c r="A963"/>
      <c r="B963" s="63"/>
      <c r="C963"/>
      <c r="D963"/>
      <c r="E963" s="3"/>
      <c r="F963" s="55"/>
      <c r="G963"/>
      <c r="H963"/>
    </row>
    <row r="964" spans="1:8" s="25" customFormat="1">
      <c r="A964"/>
      <c r="B964" s="63"/>
      <c r="C964"/>
      <c r="D964"/>
      <c r="E964" s="3"/>
      <c r="F964" s="55"/>
      <c r="G964"/>
      <c r="H964"/>
    </row>
    <row r="965" spans="1:8" s="25" customFormat="1">
      <c r="A965"/>
      <c r="B965" s="63"/>
      <c r="C965"/>
      <c r="D965"/>
      <c r="E965" s="3"/>
      <c r="F965" s="55"/>
      <c r="G965"/>
      <c r="H965"/>
    </row>
    <row r="966" spans="1:8" s="25" customFormat="1">
      <c r="A966"/>
      <c r="B966" s="63"/>
      <c r="C966"/>
      <c r="D966"/>
      <c r="E966" s="3"/>
      <c r="F966" s="55"/>
      <c r="G966"/>
      <c r="H966"/>
    </row>
    <row r="967" spans="1:8" s="25" customFormat="1">
      <c r="A967"/>
      <c r="B967" s="63"/>
      <c r="C967"/>
      <c r="D967"/>
      <c r="E967" s="3"/>
      <c r="F967" s="55"/>
      <c r="G967"/>
      <c r="H967"/>
    </row>
    <row r="968" spans="1:8" s="25" customFormat="1">
      <c r="A968"/>
      <c r="B968" s="63"/>
      <c r="C968"/>
      <c r="D968"/>
      <c r="E968" s="3"/>
      <c r="F968" s="55"/>
      <c r="G968"/>
      <c r="H968"/>
    </row>
    <row r="969" spans="1:8" s="25" customFormat="1">
      <c r="A969"/>
      <c r="B969" s="63"/>
      <c r="C969"/>
      <c r="D969"/>
      <c r="E969" s="3"/>
      <c r="F969" s="55"/>
      <c r="G969"/>
      <c r="H969"/>
    </row>
    <row r="970" spans="1:8" s="25" customFormat="1">
      <c r="A970"/>
      <c r="B970" s="63"/>
      <c r="C970"/>
      <c r="D970"/>
      <c r="E970" s="3"/>
      <c r="F970" s="55"/>
      <c r="G970"/>
      <c r="H970"/>
    </row>
    <row r="971" spans="1:8" s="25" customFormat="1">
      <c r="A971"/>
      <c r="B971" s="63"/>
      <c r="C971"/>
      <c r="D971"/>
      <c r="E971" s="3"/>
      <c r="F971" s="55"/>
      <c r="G971"/>
      <c r="H971"/>
    </row>
    <row r="972" spans="1:8" s="25" customFormat="1">
      <c r="A972"/>
      <c r="B972" s="63"/>
      <c r="C972"/>
      <c r="D972"/>
      <c r="E972" s="3"/>
      <c r="F972" s="55"/>
      <c r="G972"/>
      <c r="H972"/>
    </row>
    <row r="973" spans="1:8" s="25" customFormat="1">
      <c r="A973"/>
      <c r="B973" s="63"/>
      <c r="C973"/>
      <c r="D973"/>
      <c r="E973" s="3"/>
      <c r="F973" s="55"/>
      <c r="G973"/>
      <c r="H973"/>
    </row>
    <row r="974" spans="1:8" s="25" customFormat="1">
      <c r="A974"/>
      <c r="B974" s="63"/>
      <c r="C974"/>
      <c r="D974"/>
      <c r="E974" s="3"/>
      <c r="F974" s="55"/>
      <c r="G974"/>
      <c r="H974"/>
    </row>
    <row r="975" spans="1:8" s="25" customFormat="1">
      <c r="A975"/>
      <c r="B975" s="63"/>
      <c r="C975"/>
      <c r="D975"/>
      <c r="E975" s="3"/>
      <c r="F975" s="55"/>
      <c r="G975"/>
      <c r="H975"/>
    </row>
    <row r="976" spans="1:8" s="25" customFormat="1">
      <c r="A976"/>
      <c r="B976" s="63"/>
      <c r="C976"/>
      <c r="D976"/>
      <c r="E976" s="3"/>
      <c r="F976" s="55"/>
      <c r="G976"/>
      <c r="H976"/>
    </row>
    <row r="977" spans="1:8" s="25" customFormat="1">
      <c r="A977"/>
      <c r="B977" s="63"/>
      <c r="C977"/>
      <c r="D977"/>
      <c r="E977" s="3"/>
      <c r="F977" s="55"/>
      <c r="G977"/>
      <c r="H977"/>
    </row>
    <row r="978" spans="1:8" s="25" customFormat="1">
      <c r="A978"/>
      <c r="B978" s="63"/>
      <c r="C978"/>
      <c r="D978"/>
      <c r="E978" s="3"/>
      <c r="F978" s="55"/>
      <c r="G978"/>
      <c r="H978"/>
    </row>
    <row r="979" spans="1:8" s="25" customFormat="1">
      <c r="A979"/>
      <c r="B979" s="63"/>
      <c r="C979"/>
      <c r="D979"/>
      <c r="E979" s="3"/>
      <c r="F979" s="55"/>
      <c r="G979"/>
      <c r="H979"/>
    </row>
    <row r="980" spans="1:8" s="25" customFormat="1">
      <c r="A980"/>
      <c r="B980" s="63"/>
      <c r="C980"/>
      <c r="D980"/>
      <c r="E980" s="3"/>
      <c r="F980" s="55"/>
      <c r="G980"/>
      <c r="H980"/>
    </row>
    <row r="981" spans="1:8" s="25" customFormat="1">
      <c r="A981"/>
      <c r="B981" s="63"/>
      <c r="C981"/>
      <c r="D981"/>
      <c r="E981" s="3"/>
      <c r="F981" s="55"/>
      <c r="G981"/>
      <c r="H981"/>
    </row>
    <row r="982" spans="1:8" s="25" customFormat="1">
      <c r="A982"/>
      <c r="B982" s="63"/>
      <c r="C982"/>
      <c r="D982"/>
      <c r="E982" s="3"/>
      <c r="F982" s="55"/>
      <c r="G982"/>
      <c r="H982"/>
    </row>
    <row r="983" spans="1:8" s="25" customFormat="1">
      <c r="A983"/>
      <c r="B983" s="63"/>
      <c r="C983"/>
      <c r="D983"/>
      <c r="E983" s="3"/>
      <c r="F983" s="55"/>
      <c r="G983"/>
      <c r="H983"/>
    </row>
    <row r="984" spans="1:8" s="25" customFormat="1">
      <c r="A984"/>
      <c r="B984" s="63"/>
      <c r="C984"/>
      <c r="D984"/>
      <c r="E984" s="3"/>
      <c r="F984" s="55"/>
      <c r="G984"/>
      <c r="H984"/>
    </row>
    <row r="985" spans="1:8" s="25" customFormat="1">
      <c r="A985"/>
      <c r="B985" s="63"/>
      <c r="C985"/>
      <c r="D985"/>
      <c r="E985" s="3"/>
      <c r="F985" s="55"/>
      <c r="G985"/>
      <c r="H985"/>
    </row>
    <row r="986" spans="1:8" s="25" customFormat="1">
      <c r="A986"/>
      <c r="B986" s="63"/>
      <c r="C986"/>
      <c r="D986"/>
      <c r="E986" s="3"/>
      <c r="F986" s="55"/>
      <c r="G986"/>
      <c r="H986"/>
    </row>
    <row r="987" spans="1:8" s="25" customFormat="1">
      <c r="A987"/>
      <c r="B987" s="63"/>
      <c r="C987"/>
      <c r="D987"/>
      <c r="E987" s="3"/>
      <c r="F987" s="55"/>
      <c r="G987"/>
      <c r="H987"/>
    </row>
    <row r="988" spans="1:8" s="25" customFormat="1">
      <c r="A988"/>
      <c r="B988" s="63"/>
      <c r="C988"/>
      <c r="D988"/>
      <c r="E988" s="3"/>
      <c r="F988" s="55"/>
      <c r="G988"/>
      <c r="H988"/>
    </row>
    <row r="989" spans="1:8" s="25" customFormat="1">
      <c r="A989"/>
      <c r="B989" s="63"/>
      <c r="C989"/>
      <c r="D989"/>
      <c r="E989" s="3"/>
      <c r="F989" s="55"/>
      <c r="G989"/>
      <c r="H989"/>
    </row>
    <row r="990" spans="1:8" s="25" customFormat="1">
      <c r="A990"/>
      <c r="B990" s="63"/>
      <c r="C990"/>
      <c r="D990"/>
      <c r="E990" s="3"/>
      <c r="F990" s="55"/>
      <c r="G990"/>
      <c r="H990"/>
    </row>
    <row r="991" spans="1:8" s="25" customFormat="1">
      <c r="A991"/>
      <c r="B991" s="63"/>
      <c r="C991"/>
      <c r="D991"/>
      <c r="E991" s="3"/>
      <c r="F991" s="55"/>
      <c r="G991"/>
      <c r="H991"/>
    </row>
    <row r="992" spans="1:8" s="25" customFormat="1">
      <c r="A992"/>
      <c r="B992" s="63"/>
      <c r="C992"/>
      <c r="D992"/>
      <c r="E992" s="3"/>
      <c r="F992" s="55"/>
      <c r="G992"/>
      <c r="H992"/>
    </row>
    <row r="993" spans="1:8" s="25" customFormat="1">
      <c r="A993"/>
      <c r="B993" s="63"/>
      <c r="C993"/>
      <c r="D993"/>
      <c r="E993" s="3"/>
      <c r="F993" s="55"/>
      <c r="G993"/>
      <c r="H993"/>
    </row>
    <row r="994" spans="1:8" s="25" customFormat="1">
      <c r="A994"/>
      <c r="B994" s="63"/>
      <c r="C994"/>
      <c r="D994"/>
      <c r="E994" s="3"/>
      <c r="F994" s="55"/>
      <c r="G994"/>
      <c r="H994"/>
    </row>
    <row r="995" spans="1:8" s="25" customFormat="1">
      <c r="A995"/>
      <c r="B995" s="63"/>
      <c r="C995"/>
      <c r="D995"/>
      <c r="E995" s="3"/>
      <c r="F995" s="55"/>
      <c r="G995"/>
      <c r="H995"/>
    </row>
    <row r="996" spans="1:8" s="25" customFormat="1">
      <c r="A996"/>
      <c r="B996" s="63"/>
      <c r="C996"/>
      <c r="D996"/>
      <c r="E996" s="3"/>
      <c r="F996" s="55"/>
      <c r="G996"/>
      <c r="H996"/>
    </row>
    <row r="997" spans="1:8" s="25" customFormat="1">
      <c r="A997"/>
      <c r="B997" s="63"/>
      <c r="C997"/>
      <c r="D997"/>
      <c r="E997" s="3"/>
      <c r="F997" s="55"/>
      <c r="G997"/>
      <c r="H997"/>
    </row>
    <row r="998" spans="1:8" s="25" customFormat="1">
      <c r="A998"/>
      <c r="B998" s="63"/>
      <c r="C998"/>
      <c r="D998"/>
      <c r="E998" s="3"/>
      <c r="F998" s="55"/>
      <c r="G998"/>
      <c r="H998"/>
    </row>
    <row r="999" spans="1:8" s="25" customFormat="1">
      <c r="A999"/>
      <c r="B999" s="63"/>
      <c r="C999"/>
      <c r="D999"/>
      <c r="E999" s="3"/>
      <c r="F999" s="55"/>
      <c r="G999"/>
      <c r="H999"/>
    </row>
    <row r="1000" spans="1:8" s="25" customFormat="1">
      <c r="A1000"/>
      <c r="B1000" s="63"/>
      <c r="C1000"/>
      <c r="D1000"/>
      <c r="E1000" s="3"/>
      <c r="F1000" s="55"/>
      <c r="G1000"/>
      <c r="H1000"/>
    </row>
    <row r="1001" spans="1:8" s="25" customFormat="1">
      <c r="A1001"/>
      <c r="B1001" s="63"/>
      <c r="C1001"/>
      <c r="D1001"/>
      <c r="E1001" s="3"/>
      <c r="F1001" s="55"/>
      <c r="G1001"/>
      <c r="H1001"/>
    </row>
    <row r="1002" spans="1:8" s="25" customFormat="1">
      <c r="A1002"/>
      <c r="B1002" s="63"/>
      <c r="C1002"/>
      <c r="D1002"/>
      <c r="E1002" s="3"/>
      <c r="F1002" s="55"/>
      <c r="G1002"/>
      <c r="H1002"/>
    </row>
    <row r="1003" spans="1:8" s="25" customFormat="1">
      <c r="A1003"/>
      <c r="B1003" s="63"/>
      <c r="C1003"/>
      <c r="D1003"/>
      <c r="E1003" s="3"/>
      <c r="F1003" s="55"/>
      <c r="G1003"/>
      <c r="H1003"/>
    </row>
    <row r="1004" spans="1:8" s="25" customFormat="1">
      <c r="A1004"/>
      <c r="B1004" s="63"/>
      <c r="C1004"/>
      <c r="D1004"/>
      <c r="E1004" s="3"/>
      <c r="F1004" s="55"/>
      <c r="G1004"/>
      <c r="H1004"/>
    </row>
    <row r="1005" spans="1:8" s="25" customFormat="1">
      <c r="A1005"/>
      <c r="B1005" s="63"/>
      <c r="C1005"/>
      <c r="D1005"/>
      <c r="E1005" s="3"/>
      <c r="F1005" s="55"/>
      <c r="G1005"/>
      <c r="H1005"/>
    </row>
    <row r="1006" spans="1:8" s="25" customFormat="1">
      <c r="A1006"/>
      <c r="B1006" s="63"/>
      <c r="C1006"/>
      <c r="D1006"/>
      <c r="E1006" s="3"/>
      <c r="F1006" s="55"/>
      <c r="G1006"/>
      <c r="H1006"/>
    </row>
    <row r="1007" spans="1:8" s="25" customFormat="1">
      <c r="A1007"/>
      <c r="B1007" s="63"/>
      <c r="C1007"/>
      <c r="D1007"/>
      <c r="E1007" s="3"/>
      <c r="F1007" s="55"/>
      <c r="G1007"/>
      <c r="H1007"/>
    </row>
    <row r="1008" spans="1:8" s="25" customFormat="1">
      <c r="A1008"/>
      <c r="B1008" s="63"/>
      <c r="C1008"/>
      <c r="D1008"/>
      <c r="E1008" s="3"/>
      <c r="F1008" s="55"/>
      <c r="G1008"/>
      <c r="H1008"/>
    </row>
    <row r="1009" spans="1:8" s="25" customFormat="1">
      <c r="A1009"/>
      <c r="B1009" s="63"/>
      <c r="C1009"/>
      <c r="D1009"/>
      <c r="E1009" s="3"/>
      <c r="F1009" s="55"/>
      <c r="G1009"/>
      <c r="H1009"/>
    </row>
    <row r="1010" spans="1:8" s="25" customFormat="1">
      <c r="A1010"/>
      <c r="B1010" s="63"/>
      <c r="C1010"/>
      <c r="D1010"/>
      <c r="E1010" s="3"/>
      <c r="F1010" s="55"/>
      <c r="G1010"/>
      <c r="H1010"/>
    </row>
    <row r="1011" spans="1:8" s="25" customFormat="1">
      <c r="A1011"/>
      <c r="B1011" s="63"/>
      <c r="C1011"/>
      <c r="D1011"/>
      <c r="E1011" s="3"/>
      <c r="F1011" s="55"/>
      <c r="G1011"/>
      <c r="H1011"/>
    </row>
    <row r="1012" spans="1:8" s="25" customFormat="1">
      <c r="A1012"/>
      <c r="B1012" s="63"/>
      <c r="C1012"/>
      <c r="D1012"/>
      <c r="E1012" s="3"/>
      <c r="F1012" s="55"/>
      <c r="G1012"/>
      <c r="H1012"/>
    </row>
    <row r="1013" spans="1:8" s="25" customFormat="1">
      <c r="A1013"/>
      <c r="B1013" s="63"/>
      <c r="C1013"/>
      <c r="D1013"/>
      <c r="E1013" s="3"/>
      <c r="F1013" s="55"/>
      <c r="G1013"/>
      <c r="H1013"/>
    </row>
    <row r="1014" spans="1:8" s="25" customFormat="1">
      <c r="A1014"/>
      <c r="B1014" s="63"/>
      <c r="C1014"/>
      <c r="D1014"/>
      <c r="E1014" s="3"/>
      <c r="F1014" s="55"/>
      <c r="G1014"/>
      <c r="H1014"/>
    </row>
    <row r="1015" spans="1:8" s="25" customFormat="1">
      <c r="A1015"/>
      <c r="B1015" s="63"/>
      <c r="C1015"/>
      <c r="D1015"/>
      <c r="E1015" s="3"/>
      <c r="F1015" s="55"/>
      <c r="G1015"/>
      <c r="H1015"/>
    </row>
    <row r="1016" spans="1:8" s="25" customFormat="1">
      <c r="A1016"/>
      <c r="B1016" s="63"/>
      <c r="C1016"/>
      <c r="D1016"/>
      <c r="E1016" s="3"/>
      <c r="F1016" s="55"/>
      <c r="G1016"/>
      <c r="H1016"/>
    </row>
    <row r="1017" spans="1:8" s="25" customFormat="1">
      <c r="A1017"/>
      <c r="B1017" s="63"/>
      <c r="C1017"/>
      <c r="D1017"/>
      <c r="E1017" s="3"/>
      <c r="F1017" s="55"/>
      <c r="G1017"/>
      <c r="H1017"/>
    </row>
    <row r="1018" spans="1:8" s="25" customFormat="1">
      <c r="A1018"/>
      <c r="B1018" s="63"/>
      <c r="C1018"/>
      <c r="D1018"/>
      <c r="E1018" s="3"/>
      <c r="F1018" s="55"/>
      <c r="G1018"/>
      <c r="H1018"/>
    </row>
    <row r="1019" spans="1:8" s="25" customFormat="1">
      <c r="A1019"/>
      <c r="B1019" s="63"/>
      <c r="C1019"/>
      <c r="D1019"/>
      <c r="E1019" s="3"/>
      <c r="F1019" s="55"/>
      <c r="G1019"/>
      <c r="H1019"/>
    </row>
    <row r="1020" spans="1:8" s="25" customFormat="1">
      <c r="A1020"/>
      <c r="B1020" s="63"/>
      <c r="C1020"/>
      <c r="D1020"/>
      <c r="E1020" s="3"/>
      <c r="F1020" s="55"/>
      <c r="G1020"/>
      <c r="H1020"/>
    </row>
    <row r="1021" spans="1:8" s="25" customFormat="1">
      <c r="A1021"/>
      <c r="B1021" s="63"/>
      <c r="C1021"/>
      <c r="D1021"/>
      <c r="E1021" s="3"/>
      <c r="F1021" s="55"/>
      <c r="G1021"/>
      <c r="H1021"/>
    </row>
    <row r="1022" spans="1:8" s="25" customFormat="1">
      <c r="A1022"/>
      <c r="B1022" s="63"/>
      <c r="C1022"/>
      <c r="D1022"/>
      <c r="E1022" s="3"/>
      <c r="F1022" s="55"/>
      <c r="G1022"/>
      <c r="H1022"/>
    </row>
    <row r="1023" spans="1:8" s="25" customFormat="1">
      <c r="A1023"/>
      <c r="B1023" s="63"/>
      <c r="C1023"/>
      <c r="D1023"/>
      <c r="E1023" s="3"/>
      <c r="F1023" s="55"/>
      <c r="G1023"/>
      <c r="H1023"/>
    </row>
    <row r="1024" spans="1:8" s="25" customFormat="1">
      <c r="A1024"/>
      <c r="B1024" s="63"/>
      <c r="C1024"/>
      <c r="D1024"/>
      <c r="E1024" s="3"/>
      <c r="F1024" s="55"/>
      <c r="G1024"/>
      <c r="H1024"/>
    </row>
    <row r="1025" spans="1:8" s="25" customFormat="1">
      <c r="A1025"/>
      <c r="B1025" s="63"/>
      <c r="C1025"/>
      <c r="D1025"/>
      <c r="E1025" s="3"/>
      <c r="F1025" s="55"/>
      <c r="G1025"/>
      <c r="H1025"/>
    </row>
    <row r="1026" spans="1:8" s="25" customFormat="1">
      <c r="A1026"/>
      <c r="B1026" s="63"/>
      <c r="C1026"/>
      <c r="D1026"/>
      <c r="E1026" s="3"/>
      <c r="F1026" s="55"/>
      <c r="G1026"/>
      <c r="H1026"/>
    </row>
    <row r="1027" spans="1:8" s="25" customFormat="1">
      <c r="A1027"/>
      <c r="B1027" s="63"/>
      <c r="C1027"/>
      <c r="D1027"/>
      <c r="E1027" s="3"/>
      <c r="F1027" s="55"/>
      <c r="G1027"/>
      <c r="H1027"/>
    </row>
    <row r="1028" spans="1:8" s="25" customFormat="1">
      <c r="A1028"/>
      <c r="B1028" s="63"/>
      <c r="C1028"/>
      <c r="D1028"/>
      <c r="E1028" s="3"/>
      <c r="F1028" s="55"/>
      <c r="G1028"/>
      <c r="H1028"/>
    </row>
    <row r="1029" spans="1:8" s="25" customFormat="1">
      <c r="A1029"/>
      <c r="B1029" s="63"/>
      <c r="C1029"/>
      <c r="D1029"/>
      <c r="E1029" s="3"/>
      <c r="F1029" s="55"/>
      <c r="G1029"/>
      <c r="H1029"/>
    </row>
    <row r="1030" spans="1:8" s="25" customFormat="1">
      <c r="A1030"/>
      <c r="B1030" s="63"/>
      <c r="C1030"/>
      <c r="D1030"/>
      <c r="E1030" s="3"/>
      <c r="F1030" s="55"/>
      <c r="G1030"/>
      <c r="H1030"/>
    </row>
    <row r="1031" spans="1:8" s="25" customFormat="1">
      <c r="A1031"/>
      <c r="B1031" s="63"/>
      <c r="C1031"/>
      <c r="D1031"/>
      <c r="E1031" s="3"/>
      <c r="F1031" s="55"/>
      <c r="G1031"/>
      <c r="H1031"/>
    </row>
    <row r="1032" spans="1:8" s="25" customFormat="1">
      <c r="A1032"/>
      <c r="B1032" s="63"/>
      <c r="C1032"/>
      <c r="D1032"/>
      <c r="E1032" s="3"/>
      <c r="F1032" s="55"/>
      <c r="G1032"/>
      <c r="H1032"/>
    </row>
    <row r="1033" spans="1:8" s="25" customFormat="1">
      <c r="A1033"/>
      <c r="B1033" s="63"/>
      <c r="C1033"/>
      <c r="D1033"/>
      <c r="E1033" s="3"/>
      <c r="F1033" s="55"/>
      <c r="G1033"/>
      <c r="H1033"/>
    </row>
    <row r="1034" spans="1:8" s="25" customFormat="1">
      <c r="A1034"/>
      <c r="B1034" s="63"/>
      <c r="C1034"/>
      <c r="D1034"/>
      <c r="E1034" s="3"/>
      <c r="F1034" s="55"/>
      <c r="G1034"/>
      <c r="H1034"/>
    </row>
    <row r="1035" spans="1:8" s="25" customFormat="1">
      <c r="A1035"/>
      <c r="B1035" s="63"/>
      <c r="C1035"/>
      <c r="D1035"/>
      <c r="E1035" s="3"/>
      <c r="F1035" s="55"/>
      <c r="G1035"/>
      <c r="H1035"/>
    </row>
    <row r="1036" spans="1:8" s="25" customFormat="1">
      <c r="A1036"/>
      <c r="B1036" s="63"/>
      <c r="C1036"/>
      <c r="D1036"/>
      <c r="E1036" s="3"/>
      <c r="F1036" s="55"/>
      <c r="G1036"/>
      <c r="H1036"/>
    </row>
    <row r="1037" spans="1:8" s="25" customFormat="1">
      <c r="A1037"/>
      <c r="B1037" s="63"/>
      <c r="C1037"/>
      <c r="D1037"/>
      <c r="E1037" s="3"/>
      <c r="F1037" s="55"/>
      <c r="G1037"/>
      <c r="H1037"/>
    </row>
    <row r="1038" spans="1:8" s="25" customFormat="1">
      <c r="A1038"/>
      <c r="B1038" s="63"/>
      <c r="C1038"/>
      <c r="D1038"/>
      <c r="E1038" s="3"/>
      <c r="F1038" s="55"/>
      <c r="G1038"/>
      <c r="H1038"/>
    </row>
    <row r="1039" spans="1:8" s="25" customFormat="1">
      <c r="A1039"/>
      <c r="B1039" s="63"/>
      <c r="C1039"/>
      <c r="D1039"/>
      <c r="E1039" s="3"/>
      <c r="F1039" s="55"/>
      <c r="G1039"/>
      <c r="H1039"/>
    </row>
    <row r="1040" spans="1:8" s="25" customFormat="1">
      <c r="A1040"/>
      <c r="B1040" s="63"/>
      <c r="C1040"/>
      <c r="D1040"/>
      <c r="E1040" s="3"/>
      <c r="F1040" s="55"/>
      <c r="G1040"/>
      <c r="H1040"/>
    </row>
    <row r="1041" spans="1:8" s="25" customFormat="1">
      <c r="A1041"/>
      <c r="B1041" s="63"/>
      <c r="C1041"/>
      <c r="D1041"/>
      <c r="E1041" s="3"/>
      <c r="F1041" s="55"/>
      <c r="G1041"/>
      <c r="H1041"/>
    </row>
    <row r="1042" spans="1:8" s="25" customFormat="1">
      <c r="A1042"/>
      <c r="B1042" s="63"/>
      <c r="C1042"/>
      <c r="D1042"/>
      <c r="E1042" s="3"/>
      <c r="F1042" s="55"/>
      <c r="G1042"/>
      <c r="H1042"/>
    </row>
    <row r="1043" spans="1:8" s="25" customFormat="1">
      <c r="A1043"/>
      <c r="B1043" s="63"/>
      <c r="C1043"/>
      <c r="D1043"/>
      <c r="E1043" s="3"/>
      <c r="F1043" s="55"/>
      <c r="G1043"/>
      <c r="H1043"/>
    </row>
    <row r="1044" spans="1:8" s="25" customFormat="1">
      <c r="A1044"/>
      <c r="B1044" s="63"/>
      <c r="C1044"/>
      <c r="D1044"/>
      <c r="E1044" s="3"/>
      <c r="F1044" s="55"/>
      <c r="G1044"/>
      <c r="H1044"/>
    </row>
    <row r="1045" spans="1:8" s="25" customFormat="1">
      <c r="A1045"/>
      <c r="B1045" s="63"/>
      <c r="C1045"/>
      <c r="D1045"/>
      <c r="E1045" s="3"/>
      <c r="F1045" s="55"/>
      <c r="G1045"/>
      <c r="H1045"/>
    </row>
    <row r="1046" spans="1:8" s="25" customFormat="1">
      <c r="A1046"/>
      <c r="B1046" s="63"/>
      <c r="C1046"/>
      <c r="D1046"/>
      <c r="E1046" s="3"/>
      <c r="F1046" s="55"/>
      <c r="G1046"/>
      <c r="H1046"/>
    </row>
    <row r="1047" spans="1:8" s="25" customFormat="1">
      <c r="A1047"/>
      <c r="B1047" s="63"/>
      <c r="C1047"/>
      <c r="D1047"/>
      <c r="E1047" s="3"/>
      <c r="F1047" s="55"/>
      <c r="G1047"/>
      <c r="H1047"/>
    </row>
    <row r="1048" spans="1:8" s="25" customFormat="1">
      <c r="A1048"/>
      <c r="B1048" s="63"/>
      <c r="C1048"/>
      <c r="D1048"/>
      <c r="E1048" s="3"/>
      <c r="F1048" s="55"/>
      <c r="G1048"/>
      <c r="H1048"/>
    </row>
    <row r="1049" spans="1:8" s="25" customFormat="1">
      <c r="A1049"/>
      <c r="B1049" s="63"/>
      <c r="C1049"/>
      <c r="D1049"/>
      <c r="E1049" s="3"/>
      <c r="F1049" s="55"/>
      <c r="G1049"/>
      <c r="H1049"/>
    </row>
    <row r="1050" spans="1:8" s="25" customFormat="1">
      <c r="A1050"/>
      <c r="B1050" s="63"/>
      <c r="C1050"/>
      <c r="D1050"/>
      <c r="E1050" s="3"/>
      <c r="F1050" s="55"/>
      <c r="G1050"/>
      <c r="H1050"/>
    </row>
    <row r="1051" spans="1:8" s="25" customFormat="1">
      <c r="A1051"/>
      <c r="B1051" s="63"/>
      <c r="C1051"/>
      <c r="D1051"/>
      <c r="E1051" s="3"/>
      <c r="F1051" s="55"/>
      <c r="G1051"/>
      <c r="H1051"/>
    </row>
    <row r="1052" spans="1:8" s="25" customFormat="1">
      <c r="A1052"/>
      <c r="B1052" s="63"/>
      <c r="C1052"/>
      <c r="D1052"/>
      <c r="E1052" s="3"/>
      <c r="F1052" s="55"/>
      <c r="G1052"/>
      <c r="H1052"/>
    </row>
    <row r="1053" spans="1:8" s="25" customFormat="1">
      <c r="A1053"/>
      <c r="B1053" s="63"/>
      <c r="C1053"/>
      <c r="D1053"/>
      <c r="E1053" s="3"/>
      <c r="F1053" s="55"/>
      <c r="G1053"/>
      <c r="H1053"/>
    </row>
    <row r="1054" spans="1:8" s="25" customFormat="1">
      <c r="A1054"/>
      <c r="B1054" s="63"/>
      <c r="C1054"/>
      <c r="D1054"/>
      <c r="E1054" s="3"/>
      <c r="F1054" s="55"/>
      <c r="G1054"/>
      <c r="H1054"/>
    </row>
    <row r="1055" spans="1:8" s="25" customFormat="1">
      <c r="A1055"/>
      <c r="B1055" s="63"/>
      <c r="C1055"/>
      <c r="D1055"/>
      <c r="E1055" s="3"/>
      <c r="F1055" s="55"/>
      <c r="G1055"/>
      <c r="H1055"/>
    </row>
    <row r="1056" spans="1:8" s="25" customFormat="1">
      <c r="A1056"/>
      <c r="B1056" s="63"/>
      <c r="C1056"/>
      <c r="D1056"/>
      <c r="E1056" s="3"/>
      <c r="F1056" s="55"/>
      <c r="G1056"/>
      <c r="H1056"/>
    </row>
    <row r="1057" spans="1:8" s="25" customFormat="1">
      <c r="A1057"/>
      <c r="B1057" s="63"/>
      <c r="C1057"/>
      <c r="D1057"/>
      <c r="E1057" s="3"/>
      <c r="F1057" s="55"/>
      <c r="G1057"/>
      <c r="H1057"/>
    </row>
    <row r="1058" spans="1:8" s="25" customFormat="1">
      <c r="A1058"/>
      <c r="B1058" s="63"/>
      <c r="C1058"/>
      <c r="D1058"/>
      <c r="E1058" s="3"/>
      <c r="F1058" s="55"/>
      <c r="G1058"/>
      <c r="H1058"/>
    </row>
    <row r="1059" spans="1:8" s="25" customFormat="1">
      <c r="A1059"/>
      <c r="B1059" s="63"/>
      <c r="C1059"/>
      <c r="D1059"/>
      <c r="E1059" s="3"/>
      <c r="F1059" s="55"/>
      <c r="G1059"/>
      <c r="H1059"/>
    </row>
    <row r="1060" spans="1:8" s="25" customFormat="1">
      <c r="A1060"/>
      <c r="B1060" s="63"/>
      <c r="C1060"/>
      <c r="D1060"/>
      <c r="E1060" s="3"/>
      <c r="F1060" s="55"/>
      <c r="G1060"/>
      <c r="H1060"/>
    </row>
    <row r="1061" spans="1:8" s="25" customFormat="1">
      <c r="A1061"/>
      <c r="B1061" s="63"/>
      <c r="C1061"/>
      <c r="D1061"/>
      <c r="E1061" s="3"/>
      <c r="F1061" s="55"/>
      <c r="G1061"/>
      <c r="H1061"/>
    </row>
    <row r="1062" spans="1:8" s="25" customFormat="1">
      <c r="A1062"/>
      <c r="B1062" s="63"/>
      <c r="C1062"/>
      <c r="D1062"/>
      <c r="E1062" s="3"/>
      <c r="F1062" s="55"/>
      <c r="G1062"/>
      <c r="H1062"/>
    </row>
    <row r="1063" spans="1:8" s="25" customFormat="1">
      <c r="A1063"/>
      <c r="B1063" s="63"/>
      <c r="C1063"/>
      <c r="D1063"/>
      <c r="E1063" s="3"/>
      <c r="F1063" s="55"/>
      <c r="G1063"/>
      <c r="H1063"/>
    </row>
    <row r="1064" spans="1:8" s="25" customFormat="1">
      <c r="A1064"/>
      <c r="B1064" s="63"/>
      <c r="C1064"/>
      <c r="D1064"/>
      <c r="E1064" s="3"/>
      <c r="F1064" s="55"/>
      <c r="G1064"/>
      <c r="H1064"/>
    </row>
    <row r="1065" spans="1:8" s="25" customFormat="1">
      <c r="A1065"/>
      <c r="B1065" s="63"/>
      <c r="C1065"/>
      <c r="D1065"/>
      <c r="E1065" s="3"/>
      <c r="F1065" s="55"/>
      <c r="G1065"/>
      <c r="H1065"/>
    </row>
    <row r="1066" spans="1:8" s="25" customFormat="1">
      <c r="A1066"/>
      <c r="B1066" s="63"/>
      <c r="C1066"/>
      <c r="D1066"/>
      <c r="E1066" s="3"/>
      <c r="F1066" s="55"/>
      <c r="G1066"/>
      <c r="H1066"/>
    </row>
    <row r="1067" spans="1:8" s="25" customFormat="1">
      <c r="A1067"/>
      <c r="B1067" s="63"/>
      <c r="C1067"/>
      <c r="D1067"/>
      <c r="E1067" s="3"/>
      <c r="F1067" s="55"/>
      <c r="G1067"/>
      <c r="H1067"/>
    </row>
    <row r="1068" spans="1:8" s="25" customFormat="1">
      <c r="A1068"/>
      <c r="B1068" s="63"/>
      <c r="C1068"/>
      <c r="D1068"/>
      <c r="E1068" s="3"/>
      <c r="F1068" s="55"/>
      <c r="G1068"/>
      <c r="H1068"/>
    </row>
    <row r="1069" spans="1:8" s="25" customFormat="1">
      <c r="A1069"/>
      <c r="B1069" s="63"/>
      <c r="C1069"/>
      <c r="D1069"/>
      <c r="E1069" s="3"/>
      <c r="F1069" s="55"/>
      <c r="G1069"/>
      <c r="H1069"/>
    </row>
    <row r="1070" spans="1:8" s="25" customFormat="1">
      <c r="A1070"/>
      <c r="B1070" s="63"/>
      <c r="C1070"/>
      <c r="D1070"/>
      <c r="E1070" s="3"/>
      <c r="F1070" s="55"/>
      <c r="G1070"/>
      <c r="H1070"/>
    </row>
    <row r="1071" spans="1:8" s="25" customFormat="1">
      <c r="A1071"/>
      <c r="B1071" s="63"/>
      <c r="C1071"/>
      <c r="D1071"/>
      <c r="E1071" s="3"/>
      <c r="F1071" s="55"/>
      <c r="G1071"/>
      <c r="H1071"/>
    </row>
    <row r="1072" spans="1:8" s="25" customFormat="1">
      <c r="A1072"/>
      <c r="B1072" s="63"/>
      <c r="C1072"/>
      <c r="D1072"/>
      <c r="E1072" s="3"/>
      <c r="F1072" s="55"/>
      <c r="G1072"/>
      <c r="H1072"/>
    </row>
    <row r="1073" spans="1:8" s="25" customFormat="1">
      <c r="A1073"/>
      <c r="B1073" s="63"/>
      <c r="C1073"/>
      <c r="D1073"/>
      <c r="E1073" s="3"/>
      <c r="F1073" s="55"/>
      <c r="G1073"/>
      <c r="H1073"/>
    </row>
    <row r="1074" spans="1:8" s="25" customFormat="1">
      <c r="A1074"/>
      <c r="B1074" s="63"/>
      <c r="C1074"/>
      <c r="D1074"/>
      <c r="E1074" s="3"/>
      <c r="F1074" s="55"/>
      <c r="G1074"/>
      <c r="H1074"/>
    </row>
    <row r="1075" spans="1:8" s="25" customFormat="1">
      <c r="A1075"/>
      <c r="B1075" s="63"/>
      <c r="C1075"/>
      <c r="D1075"/>
      <c r="E1075" s="3"/>
      <c r="F1075" s="55"/>
      <c r="G1075"/>
      <c r="H1075"/>
    </row>
    <row r="1076" spans="1:8" s="25" customFormat="1">
      <c r="A1076"/>
      <c r="B1076" s="63"/>
      <c r="C1076"/>
      <c r="D1076"/>
      <c r="E1076" s="3"/>
      <c r="F1076" s="55"/>
      <c r="G1076"/>
      <c r="H1076"/>
    </row>
    <row r="1077" spans="1:8" s="25" customFormat="1">
      <c r="A1077"/>
      <c r="B1077" s="63"/>
      <c r="C1077"/>
      <c r="D1077"/>
      <c r="E1077" s="3"/>
      <c r="F1077" s="55"/>
      <c r="G1077"/>
      <c r="H1077"/>
    </row>
    <row r="1078" spans="1:8" s="25" customFormat="1">
      <c r="A1078"/>
      <c r="B1078" s="63"/>
      <c r="C1078"/>
      <c r="D1078"/>
      <c r="E1078" s="3"/>
      <c r="F1078" s="55"/>
      <c r="G1078"/>
      <c r="H1078"/>
    </row>
    <row r="1079" spans="1:8" s="25" customFormat="1">
      <c r="A1079"/>
      <c r="B1079" s="63"/>
      <c r="C1079"/>
      <c r="D1079"/>
      <c r="E1079" s="3"/>
      <c r="F1079" s="55"/>
      <c r="G1079"/>
      <c r="H1079"/>
    </row>
    <row r="1080" spans="1:8" s="25" customFormat="1">
      <c r="A1080"/>
      <c r="B1080" s="63"/>
      <c r="C1080"/>
      <c r="D1080"/>
      <c r="E1080" s="3"/>
      <c r="F1080" s="55"/>
      <c r="G1080"/>
      <c r="H1080"/>
    </row>
    <row r="1081" spans="1:8" s="25" customFormat="1">
      <c r="A1081"/>
      <c r="B1081" s="63"/>
      <c r="C1081"/>
      <c r="D1081"/>
      <c r="E1081" s="3"/>
      <c r="F1081" s="55"/>
      <c r="G1081"/>
      <c r="H1081"/>
    </row>
    <row r="1082" spans="1:8" s="25" customFormat="1">
      <c r="A1082"/>
      <c r="B1082" s="63"/>
      <c r="C1082"/>
      <c r="D1082"/>
      <c r="E1082" s="3"/>
      <c r="F1082" s="55"/>
      <c r="G1082"/>
      <c r="H1082"/>
    </row>
    <row r="1083" spans="1:8" s="25" customFormat="1">
      <c r="A1083"/>
      <c r="B1083" s="63"/>
      <c r="C1083"/>
      <c r="D1083"/>
      <c r="E1083" s="3"/>
      <c r="F1083" s="55"/>
      <c r="G1083"/>
      <c r="H1083"/>
    </row>
    <row r="1084" spans="1:8" s="25" customFormat="1">
      <c r="A1084"/>
      <c r="B1084" s="63"/>
      <c r="C1084"/>
      <c r="D1084"/>
      <c r="E1084" s="3"/>
      <c r="F1084" s="55"/>
      <c r="G1084"/>
      <c r="H1084"/>
    </row>
    <row r="1085" spans="1:8" s="25" customFormat="1">
      <c r="A1085"/>
      <c r="B1085" s="63"/>
      <c r="C1085"/>
      <c r="D1085"/>
      <c r="E1085" s="3"/>
      <c r="F1085" s="55"/>
      <c r="G1085"/>
      <c r="H1085"/>
    </row>
    <row r="1086" spans="1:8" s="25" customFormat="1">
      <c r="A1086"/>
      <c r="B1086" s="63"/>
      <c r="C1086"/>
      <c r="D1086"/>
      <c r="E1086" s="3"/>
      <c r="F1086" s="55"/>
      <c r="G1086"/>
      <c r="H1086"/>
    </row>
    <row r="1087" spans="1:8" s="25" customFormat="1">
      <c r="A1087"/>
      <c r="B1087" s="63"/>
      <c r="C1087"/>
      <c r="D1087"/>
      <c r="E1087" s="3"/>
      <c r="F1087" s="55"/>
      <c r="G1087"/>
      <c r="H1087"/>
    </row>
    <row r="1088" spans="1:8" s="25" customFormat="1">
      <c r="A1088"/>
      <c r="B1088" s="63"/>
      <c r="C1088"/>
      <c r="D1088"/>
      <c r="E1088" s="3"/>
      <c r="F1088" s="55"/>
      <c r="G1088"/>
      <c r="H1088"/>
    </row>
    <row r="1089" spans="1:8" s="25" customFormat="1">
      <c r="A1089"/>
      <c r="B1089" s="63"/>
      <c r="C1089"/>
      <c r="D1089"/>
      <c r="E1089" s="3"/>
      <c r="F1089" s="55"/>
      <c r="G1089"/>
      <c r="H1089"/>
    </row>
    <row r="1090" spans="1:8" s="25" customFormat="1">
      <c r="A1090"/>
      <c r="B1090" s="63"/>
      <c r="C1090"/>
      <c r="D1090"/>
      <c r="E1090" s="3"/>
      <c r="F1090" s="55"/>
      <c r="G1090"/>
      <c r="H1090"/>
    </row>
    <row r="1091" spans="1:8" s="25" customFormat="1">
      <c r="A1091"/>
      <c r="B1091" s="63"/>
      <c r="C1091"/>
      <c r="D1091"/>
      <c r="E1091" s="3"/>
      <c r="F1091" s="55"/>
      <c r="G1091"/>
      <c r="H1091"/>
    </row>
    <row r="1092" spans="1:8" s="25" customFormat="1">
      <c r="A1092"/>
      <c r="B1092" s="63"/>
      <c r="C1092"/>
      <c r="D1092"/>
      <c r="E1092" s="3"/>
      <c r="F1092" s="55"/>
      <c r="G1092"/>
      <c r="H1092"/>
    </row>
    <row r="1093" spans="1:8" s="25" customFormat="1">
      <c r="A1093"/>
      <c r="B1093" s="63"/>
      <c r="C1093"/>
      <c r="D1093"/>
      <c r="E1093" s="3"/>
      <c r="F1093" s="55"/>
      <c r="G1093"/>
      <c r="H1093"/>
    </row>
    <row r="1094" spans="1:8" s="25" customFormat="1">
      <c r="A1094"/>
      <c r="B1094" s="63"/>
      <c r="C1094"/>
      <c r="D1094"/>
      <c r="E1094" s="3"/>
      <c r="F1094" s="55"/>
      <c r="G1094"/>
      <c r="H1094"/>
    </row>
    <row r="1095" spans="1:8" s="25" customFormat="1">
      <c r="A1095"/>
      <c r="B1095" s="63"/>
      <c r="C1095"/>
      <c r="D1095"/>
      <c r="E1095" s="3"/>
      <c r="F1095" s="55"/>
      <c r="G1095"/>
      <c r="H1095"/>
    </row>
    <row r="1096" spans="1:8" s="25" customFormat="1">
      <c r="A1096"/>
      <c r="B1096" s="63"/>
      <c r="C1096"/>
      <c r="D1096"/>
      <c r="E1096" s="3"/>
      <c r="F1096" s="55"/>
      <c r="G1096"/>
      <c r="H1096"/>
    </row>
    <row r="1097" spans="1:8" s="25" customFormat="1">
      <c r="A1097"/>
      <c r="B1097" s="63"/>
      <c r="C1097"/>
      <c r="D1097"/>
      <c r="E1097" s="3"/>
      <c r="F1097" s="55"/>
      <c r="G1097"/>
      <c r="H1097"/>
    </row>
    <row r="1098" spans="1:8" s="25" customFormat="1">
      <c r="A1098"/>
      <c r="B1098" s="63"/>
      <c r="C1098"/>
      <c r="D1098"/>
      <c r="E1098" s="3"/>
      <c r="F1098" s="55"/>
      <c r="G1098"/>
      <c r="H1098"/>
    </row>
    <row r="1099" spans="1:8" s="25" customFormat="1">
      <c r="A1099"/>
      <c r="B1099" s="63"/>
      <c r="C1099"/>
      <c r="D1099"/>
      <c r="E1099" s="3"/>
      <c r="F1099" s="55"/>
      <c r="G1099"/>
      <c r="H1099"/>
    </row>
    <row r="1100" spans="1:8" s="25" customFormat="1">
      <c r="A1100"/>
      <c r="B1100" s="63"/>
      <c r="C1100"/>
      <c r="D1100"/>
      <c r="E1100" s="3"/>
      <c r="F1100" s="55"/>
      <c r="G1100"/>
      <c r="H1100"/>
    </row>
    <row r="1101" spans="1:8" s="25" customFormat="1">
      <c r="A1101"/>
      <c r="B1101" s="63"/>
      <c r="C1101"/>
      <c r="D1101"/>
      <c r="E1101" s="3"/>
      <c r="F1101" s="55"/>
      <c r="G1101"/>
      <c r="H1101"/>
    </row>
    <row r="1102" spans="1:8" s="25" customFormat="1">
      <c r="A1102"/>
      <c r="B1102" s="63"/>
      <c r="C1102"/>
      <c r="D1102"/>
      <c r="E1102" s="3"/>
      <c r="F1102" s="55"/>
      <c r="G1102"/>
      <c r="H1102"/>
    </row>
    <row r="1103" spans="1:8" s="25" customFormat="1">
      <c r="A1103"/>
      <c r="B1103" s="63"/>
      <c r="C1103"/>
      <c r="D1103"/>
      <c r="E1103" s="3"/>
      <c r="F1103" s="55"/>
      <c r="G1103"/>
      <c r="H1103"/>
    </row>
    <row r="1104" spans="1:8" s="25" customFormat="1">
      <c r="A1104"/>
      <c r="B1104" s="63"/>
      <c r="C1104"/>
      <c r="D1104"/>
      <c r="E1104" s="3"/>
      <c r="F1104" s="55"/>
      <c r="G1104"/>
      <c r="H1104"/>
    </row>
    <row r="1105" spans="1:8" s="25" customFormat="1">
      <c r="A1105"/>
      <c r="B1105" s="63"/>
      <c r="C1105"/>
      <c r="D1105"/>
      <c r="E1105" s="3"/>
      <c r="F1105" s="55"/>
      <c r="G1105"/>
      <c r="H1105"/>
    </row>
    <row r="1106" spans="1:8" s="25" customFormat="1">
      <c r="A1106"/>
      <c r="B1106" s="63"/>
      <c r="C1106"/>
      <c r="D1106"/>
      <c r="E1106" s="3"/>
      <c r="F1106" s="55"/>
      <c r="G1106"/>
      <c r="H1106"/>
    </row>
    <row r="1107" spans="1:8" s="25" customFormat="1">
      <c r="A1107"/>
      <c r="B1107" s="63"/>
      <c r="C1107"/>
      <c r="D1107"/>
      <c r="E1107" s="3"/>
      <c r="F1107" s="55"/>
      <c r="G1107"/>
      <c r="H1107"/>
    </row>
    <row r="1108" spans="1:8">
      <c r="H1108"/>
    </row>
    <row r="1109" spans="1:8">
      <c r="H1109"/>
    </row>
    <row r="1110" spans="1:8">
      <c r="H1110"/>
    </row>
    <row r="1111" spans="1:8">
      <c r="H1111"/>
    </row>
    <row r="1112" spans="1:8">
      <c r="H1112"/>
    </row>
    <row r="1113" spans="1:8">
      <c r="H1113"/>
    </row>
    <row r="1114" spans="1:8">
      <c r="H1114"/>
    </row>
    <row r="1115" spans="1:8">
      <c r="H1115"/>
    </row>
    <row r="1116" spans="1:8">
      <c r="H1116"/>
    </row>
    <row r="1117" spans="1:8">
      <c r="H1117"/>
    </row>
    <row r="1118" spans="1:8">
      <c r="H1118"/>
    </row>
    <row r="1119" spans="1:8">
      <c r="H1119"/>
    </row>
    <row r="1120" spans="1:8">
      <c r="H1120"/>
    </row>
    <row r="1121" spans="8:8">
      <c r="H1121"/>
    </row>
    <row r="1122" spans="8:8">
      <c r="H1122"/>
    </row>
    <row r="1123" spans="8:8">
      <c r="H1123"/>
    </row>
    <row r="1124" spans="8:8">
      <c r="H1124"/>
    </row>
    <row r="1125" spans="8:8">
      <c r="H1125"/>
    </row>
    <row r="1126" spans="8:8">
      <c r="H1126"/>
    </row>
    <row r="1127" spans="8:8">
      <c r="H1127"/>
    </row>
    <row r="1128" spans="8:8">
      <c r="H1128"/>
    </row>
    <row r="1129" spans="8:8">
      <c r="H1129"/>
    </row>
    <row r="1130" spans="8:8">
      <c r="H1130"/>
    </row>
    <row r="1131" spans="8:8">
      <c r="H1131"/>
    </row>
    <row r="1132" spans="8:8">
      <c r="H1132"/>
    </row>
    <row r="1133" spans="8:8">
      <c r="H1133"/>
    </row>
    <row r="1134" spans="8:8">
      <c r="H1134"/>
    </row>
    <row r="1135" spans="8:8">
      <c r="H1135"/>
    </row>
    <row r="1136" spans="8:8">
      <c r="H1136"/>
    </row>
    <row r="1137" spans="8:8">
      <c r="H1137"/>
    </row>
    <row r="1138" spans="8:8">
      <c r="H1138"/>
    </row>
    <row r="1139" spans="8:8">
      <c r="H1139"/>
    </row>
    <row r="1140" spans="8:8">
      <c r="H1140"/>
    </row>
    <row r="1141" spans="8:8">
      <c r="H1141"/>
    </row>
    <row r="1142" spans="8:8">
      <c r="H1142"/>
    </row>
    <row r="1143" spans="8:8">
      <c r="H1143"/>
    </row>
    <row r="1144" spans="8:8">
      <c r="H1144"/>
    </row>
    <row r="1145" spans="8:8">
      <c r="H1145"/>
    </row>
    <row r="1146" spans="8:8">
      <c r="H1146"/>
    </row>
    <row r="1147" spans="8:8">
      <c r="H1147"/>
    </row>
    <row r="1148" spans="8:8">
      <c r="H1148"/>
    </row>
    <row r="1149" spans="8:8">
      <c r="H1149"/>
    </row>
    <row r="1150" spans="8:8">
      <c r="H1150"/>
    </row>
    <row r="1151" spans="8:8">
      <c r="H1151"/>
    </row>
    <row r="1152" spans="8:8">
      <c r="H1152"/>
    </row>
    <row r="1153" spans="8:8">
      <c r="H1153"/>
    </row>
    <row r="1154" spans="8:8">
      <c r="H1154"/>
    </row>
    <row r="1155" spans="8:8">
      <c r="H1155"/>
    </row>
    <row r="1156" spans="8:8">
      <c r="H1156"/>
    </row>
    <row r="1157" spans="8:8">
      <c r="H1157"/>
    </row>
    <row r="1158" spans="8:8">
      <c r="H1158"/>
    </row>
    <row r="1159" spans="8:8">
      <c r="H1159"/>
    </row>
    <row r="1160" spans="8:8">
      <c r="H1160"/>
    </row>
    <row r="1161" spans="8:8">
      <c r="H1161"/>
    </row>
    <row r="1162" spans="8:8">
      <c r="H1162"/>
    </row>
    <row r="1163" spans="8:8">
      <c r="H1163"/>
    </row>
    <row r="1164" spans="8:8">
      <c r="H1164"/>
    </row>
    <row r="1165" spans="8:8">
      <c r="H1165"/>
    </row>
    <row r="1166" spans="8:8">
      <c r="H1166"/>
    </row>
    <row r="1167" spans="8:8">
      <c r="H1167"/>
    </row>
    <row r="1168" spans="8:8">
      <c r="H1168"/>
    </row>
    <row r="1169" spans="8:8">
      <c r="H1169"/>
    </row>
    <row r="1170" spans="8:8">
      <c r="H1170"/>
    </row>
    <row r="1171" spans="8:8">
      <c r="H1171"/>
    </row>
    <row r="1172" spans="8:8">
      <c r="H1172"/>
    </row>
    <row r="1173" spans="8:8">
      <c r="H1173"/>
    </row>
    <row r="1174" spans="8:8">
      <c r="H1174"/>
    </row>
    <row r="1175" spans="8:8">
      <c r="H1175"/>
    </row>
    <row r="1176" spans="8:8">
      <c r="H1176"/>
    </row>
    <row r="1177" spans="8:8">
      <c r="H1177"/>
    </row>
    <row r="1178" spans="8:8">
      <c r="H1178"/>
    </row>
    <row r="1179" spans="8:8">
      <c r="H1179"/>
    </row>
    <row r="1180" spans="8:8">
      <c r="H1180"/>
    </row>
    <row r="1181" spans="8:8">
      <c r="H1181"/>
    </row>
    <row r="1182" spans="8:8">
      <c r="H1182"/>
    </row>
    <row r="1183" spans="8:8">
      <c r="H1183"/>
    </row>
    <row r="1184" spans="8:8">
      <c r="H1184"/>
    </row>
    <row r="1185" spans="8:8">
      <c r="H1185"/>
    </row>
    <row r="1186" spans="8:8">
      <c r="H1186"/>
    </row>
    <row r="1187" spans="8:8">
      <c r="H1187"/>
    </row>
    <row r="1188" spans="8:8">
      <c r="H1188"/>
    </row>
    <row r="1189" spans="8:8">
      <c r="H1189"/>
    </row>
    <row r="1190" spans="8:8">
      <c r="H1190"/>
    </row>
    <row r="1191" spans="8:8">
      <c r="H1191"/>
    </row>
    <row r="1192" spans="8:8">
      <c r="H1192"/>
    </row>
    <row r="1193" spans="8:8">
      <c r="H1193"/>
    </row>
    <row r="1194" spans="8:8">
      <c r="H1194"/>
    </row>
    <row r="1195" spans="8:8">
      <c r="H1195"/>
    </row>
    <row r="1196" spans="8:8">
      <c r="H1196"/>
    </row>
    <row r="1197" spans="8:8">
      <c r="H1197"/>
    </row>
    <row r="1198" spans="8:8">
      <c r="H1198"/>
    </row>
    <row r="1199" spans="8:8">
      <c r="H1199"/>
    </row>
    <row r="1200" spans="8:8">
      <c r="H1200"/>
    </row>
    <row r="1201" spans="7:8">
      <c r="H1201"/>
    </row>
    <row r="1202" spans="7:8">
      <c r="H1202"/>
    </row>
    <row r="1203" spans="7:8">
      <c r="H1203"/>
    </row>
    <row r="1204" spans="7:8">
      <c r="G1204" s="3"/>
      <c r="H1204"/>
    </row>
    <row r="1205" spans="7:8">
      <c r="H1205"/>
    </row>
    <row r="1206" spans="7:8">
      <c r="H1206"/>
    </row>
    <row r="1207" spans="7:8">
      <c r="H1207"/>
    </row>
    <row r="1208" spans="7:8">
      <c r="H1208"/>
    </row>
    <row r="1209" spans="7:8">
      <c r="H1209"/>
    </row>
    <row r="1210" spans="7:8">
      <c r="H1210"/>
    </row>
    <row r="1211" spans="7:8">
      <c r="H1211"/>
    </row>
    <row r="1212" spans="7:8">
      <c r="H1212"/>
    </row>
    <row r="1213" spans="7:8">
      <c r="H1213"/>
    </row>
    <row r="1214" spans="7:8">
      <c r="H1214"/>
    </row>
    <row r="1215" spans="7:8">
      <c r="H1215"/>
    </row>
    <row r="1216" spans="7:8">
      <c r="H1216"/>
    </row>
    <row r="1217" spans="8:8">
      <c r="H1217"/>
    </row>
    <row r="1218" spans="8:8">
      <c r="H1218"/>
    </row>
    <row r="1219" spans="8:8">
      <c r="H1219"/>
    </row>
    <row r="1220" spans="8:8">
      <c r="H1220"/>
    </row>
    <row r="1221" spans="8:8">
      <c r="H1221"/>
    </row>
    <row r="1222" spans="8:8">
      <c r="H1222"/>
    </row>
    <row r="1223" spans="8:8">
      <c r="H1223"/>
    </row>
    <row r="1224" spans="8:8">
      <c r="H1224"/>
    </row>
    <row r="1225" spans="8:8">
      <c r="H1225"/>
    </row>
    <row r="1226" spans="8:8">
      <c r="H1226"/>
    </row>
    <row r="1227" spans="8:8">
      <c r="H1227"/>
    </row>
    <row r="1228" spans="8:8">
      <c r="H1228"/>
    </row>
    <row r="1229" spans="8:8">
      <c r="H1229"/>
    </row>
    <row r="1230" spans="8:8">
      <c r="H1230"/>
    </row>
    <row r="1231" spans="8:8">
      <c r="H1231"/>
    </row>
    <row r="1232" spans="8:8">
      <c r="H1232"/>
    </row>
    <row r="1233" spans="8:8">
      <c r="H1233"/>
    </row>
    <row r="1234" spans="8:8">
      <c r="H1234"/>
    </row>
    <row r="1235" spans="8:8">
      <c r="H1235"/>
    </row>
    <row r="1236" spans="8:8">
      <c r="H1236"/>
    </row>
    <row r="1237" spans="8:8">
      <c r="H1237"/>
    </row>
    <row r="1238" spans="8:8">
      <c r="H1238"/>
    </row>
    <row r="1239" spans="8:8">
      <c r="H1239"/>
    </row>
    <row r="1240" spans="8:8">
      <c r="H1240"/>
    </row>
    <row r="1241" spans="8:8">
      <c r="H1241"/>
    </row>
    <row r="1242" spans="8:8">
      <c r="H1242"/>
    </row>
    <row r="1243" spans="8:8">
      <c r="H1243"/>
    </row>
    <row r="1244" spans="8:8">
      <c r="H1244"/>
    </row>
    <row r="1245" spans="8:8">
      <c r="H1245"/>
    </row>
    <row r="1246" spans="8:8">
      <c r="H1246"/>
    </row>
    <row r="1247" spans="8:8">
      <c r="H1247"/>
    </row>
    <row r="1248" spans="8:8">
      <c r="H1248"/>
    </row>
    <row r="1249" spans="8:8">
      <c r="H1249"/>
    </row>
    <row r="1250" spans="8:8">
      <c r="H1250"/>
    </row>
    <row r="1251" spans="8:8">
      <c r="H1251"/>
    </row>
    <row r="1252" spans="8:8">
      <c r="H1252"/>
    </row>
    <row r="1253" spans="8:8">
      <c r="H1253"/>
    </row>
    <row r="1254" spans="8:8">
      <c r="H1254"/>
    </row>
    <row r="1255" spans="8:8">
      <c r="H1255"/>
    </row>
    <row r="1256" spans="8:8">
      <c r="H1256"/>
    </row>
    <row r="1257" spans="8:8">
      <c r="H1257"/>
    </row>
    <row r="1258" spans="8:8">
      <c r="H1258"/>
    </row>
    <row r="1259" spans="8:8">
      <c r="H1259"/>
    </row>
    <row r="1260" spans="8:8">
      <c r="H1260"/>
    </row>
    <row r="1261" spans="8:8">
      <c r="H1261"/>
    </row>
    <row r="1262" spans="8:8">
      <c r="H1262"/>
    </row>
    <row r="1263" spans="8:8">
      <c r="H1263"/>
    </row>
    <row r="1264" spans="8:8">
      <c r="H1264"/>
    </row>
    <row r="1265" spans="7:8">
      <c r="H1265"/>
    </row>
    <row r="1266" spans="7:8">
      <c r="H1266"/>
    </row>
    <row r="1267" spans="7:8">
      <c r="H1267"/>
    </row>
    <row r="1268" spans="7:8">
      <c r="H1268"/>
    </row>
    <row r="1269" spans="7:8">
      <c r="H1269"/>
    </row>
    <row r="1270" spans="7:8">
      <c r="H1270"/>
    </row>
    <row r="1271" spans="7:8">
      <c r="H1271"/>
    </row>
    <row r="1272" spans="7:8">
      <c r="H1272"/>
    </row>
    <row r="1273" spans="7:8">
      <c r="H1273"/>
    </row>
    <row r="1274" spans="7:8">
      <c r="H1274"/>
    </row>
    <row r="1275" spans="7:8">
      <c r="H1275"/>
    </row>
    <row r="1276" spans="7:8">
      <c r="H1276"/>
    </row>
    <row r="1277" spans="7:8">
      <c r="H1277"/>
    </row>
    <row r="1278" spans="7:8">
      <c r="G1278" s="3"/>
      <c r="H1278"/>
    </row>
    <row r="1279" spans="7:8">
      <c r="H1279"/>
    </row>
    <row r="1280" spans="7:8">
      <c r="H1280"/>
    </row>
    <row r="1281" spans="8:8">
      <c r="H1281"/>
    </row>
    <row r="1282" spans="8:8">
      <c r="H1282"/>
    </row>
    <row r="1283" spans="8:8">
      <c r="H1283"/>
    </row>
    <row r="1284" spans="8:8">
      <c r="H1284"/>
    </row>
    <row r="1285" spans="8:8">
      <c r="H1285"/>
    </row>
    <row r="1286" spans="8:8">
      <c r="H1286"/>
    </row>
    <row r="1287" spans="8:8">
      <c r="H1287"/>
    </row>
    <row r="1288" spans="8:8">
      <c r="H1288"/>
    </row>
    <row r="1289" spans="8:8">
      <c r="H1289"/>
    </row>
    <row r="1290" spans="8:8">
      <c r="H1290"/>
    </row>
    <row r="1291" spans="8:8">
      <c r="H1291"/>
    </row>
    <row r="1292" spans="8:8">
      <c r="H1292"/>
    </row>
    <row r="1293" spans="8:8">
      <c r="H1293"/>
    </row>
    <row r="1294" spans="8:8">
      <c r="H1294"/>
    </row>
    <row r="1295" spans="8:8">
      <c r="H1295"/>
    </row>
    <row r="1296" spans="8:8">
      <c r="H1296"/>
    </row>
    <row r="1297" spans="8:8">
      <c r="H1297"/>
    </row>
    <row r="1298" spans="8:8">
      <c r="H1298"/>
    </row>
    <row r="1299" spans="8:8">
      <c r="H1299"/>
    </row>
    <row r="1300" spans="8:8">
      <c r="H1300"/>
    </row>
    <row r="1301" spans="8:8">
      <c r="H1301"/>
    </row>
    <row r="1302" spans="8:8">
      <c r="H1302"/>
    </row>
    <row r="1303" spans="8:8">
      <c r="H1303"/>
    </row>
    <row r="1304" spans="8:8">
      <c r="H1304"/>
    </row>
    <row r="1305" spans="8:8">
      <c r="H1305"/>
    </row>
    <row r="1306" spans="8:8">
      <c r="H1306"/>
    </row>
    <row r="1307" spans="8:8">
      <c r="H1307"/>
    </row>
    <row r="1308" spans="8:8">
      <c r="H1308"/>
    </row>
    <row r="1309" spans="8:8">
      <c r="H1309"/>
    </row>
    <row r="1310" spans="8:8">
      <c r="H1310"/>
    </row>
    <row r="1311" spans="8:8">
      <c r="H1311"/>
    </row>
    <row r="1312" spans="8:8">
      <c r="H1312"/>
    </row>
    <row r="1313" spans="7:8">
      <c r="H1313"/>
    </row>
    <row r="1314" spans="7:8">
      <c r="H1314"/>
    </row>
    <row r="1315" spans="7:8">
      <c r="H1315"/>
    </row>
    <row r="1316" spans="7:8">
      <c r="H1316"/>
    </row>
    <row r="1317" spans="7:8">
      <c r="H1317"/>
    </row>
    <row r="1318" spans="7:8">
      <c r="H1318"/>
    </row>
    <row r="1319" spans="7:8">
      <c r="H1319"/>
    </row>
    <row r="1320" spans="7:8">
      <c r="H1320"/>
    </row>
    <row r="1321" spans="7:8">
      <c r="H1321"/>
    </row>
    <row r="1322" spans="7:8">
      <c r="H1322"/>
    </row>
    <row r="1323" spans="7:8">
      <c r="H1323"/>
    </row>
    <row r="1324" spans="7:8">
      <c r="H1324"/>
    </row>
    <row r="1325" spans="7:8">
      <c r="H1325"/>
    </row>
    <row r="1326" spans="7:8">
      <c r="H1326"/>
    </row>
    <row r="1327" spans="7:8">
      <c r="H1327"/>
    </row>
    <row r="1328" spans="7:8">
      <c r="G1328" s="3"/>
      <c r="H1328"/>
    </row>
    <row r="1329" spans="8:8">
      <c r="H1329"/>
    </row>
    <row r="1330" spans="8:8">
      <c r="H1330"/>
    </row>
    <row r="1331" spans="8:8">
      <c r="H1331"/>
    </row>
    <row r="1332" spans="8:8">
      <c r="H1332"/>
    </row>
    <row r="1333" spans="8:8">
      <c r="H1333"/>
    </row>
    <row r="1334" spans="8:8">
      <c r="H1334"/>
    </row>
    <row r="1335" spans="8:8">
      <c r="H1335"/>
    </row>
    <row r="1336" spans="8:8">
      <c r="H1336"/>
    </row>
    <row r="1337" spans="8:8">
      <c r="H1337"/>
    </row>
    <row r="1338" spans="8:8">
      <c r="H1338"/>
    </row>
    <row r="1339" spans="8:8">
      <c r="H1339"/>
    </row>
    <row r="1340" spans="8:8">
      <c r="H1340"/>
    </row>
    <row r="1341" spans="8:8">
      <c r="H1341"/>
    </row>
    <row r="1342" spans="8:8">
      <c r="H1342"/>
    </row>
    <row r="1343" spans="8:8">
      <c r="H1343"/>
    </row>
    <row r="1344" spans="8:8">
      <c r="H1344"/>
    </row>
    <row r="1345" spans="8:8">
      <c r="H1345"/>
    </row>
    <row r="1346" spans="8:8">
      <c r="H1346"/>
    </row>
    <row r="1347" spans="8:8">
      <c r="H1347"/>
    </row>
    <row r="1348" spans="8:8">
      <c r="H1348"/>
    </row>
    <row r="1349" spans="8:8">
      <c r="H1349"/>
    </row>
    <row r="1350" spans="8:8">
      <c r="H1350"/>
    </row>
    <row r="1351" spans="8:8">
      <c r="H1351"/>
    </row>
    <row r="1352" spans="8:8">
      <c r="H1352"/>
    </row>
    <row r="1353" spans="8:8">
      <c r="H1353"/>
    </row>
    <row r="1354" spans="8:8">
      <c r="H1354"/>
    </row>
    <row r="1355" spans="8:8">
      <c r="H1355"/>
    </row>
    <row r="1356" spans="8:8">
      <c r="H1356"/>
    </row>
    <row r="1357" spans="8:8">
      <c r="H1357"/>
    </row>
    <row r="1358" spans="8:8">
      <c r="H1358"/>
    </row>
    <row r="1359" spans="8:8">
      <c r="H1359"/>
    </row>
    <row r="1360" spans="8:8">
      <c r="H1360"/>
    </row>
    <row r="1361" spans="8:8">
      <c r="H1361"/>
    </row>
    <row r="1362" spans="8:8">
      <c r="H1362"/>
    </row>
    <row r="1363" spans="8:8">
      <c r="H1363"/>
    </row>
    <row r="1364" spans="8:8">
      <c r="H1364"/>
    </row>
    <row r="1365" spans="8:8">
      <c r="H1365"/>
    </row>
    <row r="1366" spans="8:8">
      <c r="H1366"/>
    </row>
    <row r="1367" spans="8:8">
      <c r="H1367"/>
    </row>
    <row r="1368" spans="8:8">
      <c r="H1368"/>
    </row>
    <row r="1369" spans="8:8">
      <c r="H1369"/>
    </row>
    <row r="1370" spans="8:8">
      <c r="H1370"/>
    </row>
    <row r="1371" spans="8:8">
      <c r="H1371"/>
    </row>
    <row r="1372" spans="8:8">
      <c r="H1372"/>
    </row>
    <row r="1373" spans="8:8">
      <c r="H1373"/>
    </row>
    <row r="1374" spans="8:8">
      <c r="H1374"/>
    </row>
    <row r="1375" spans="8:8">
      <c r="H1375"/>
    </row>
    <row r="1376" spans="8:8">
      <c r="H1376"/>
    </row>
    <row r="1377" spans="8:8">
      <c r="H1377"/>
    </row>
    <row r="1378" spans="8:8">
      <c r="H1378"/>
    </row>
    <row r="1379" spans="8:8">
      <c r="H1379"/>
    </row>
    <row r="1380" spans="8:8">
      <c r="H1380"/>
    </row>
    <row r="1381" spans="8:8">
      <c r="H1381"/>
    </row>
    <row r="1382" spans="8:8">
      <c r="H1382"/>
    </row>
    <row r="1383" spans="8:8">
      <c r="H1383"/>
    </row>
    <row r="1384" spans="8:8">
      <c r="H1384"/>
    </row>
    <row r="1385" spans="8:8">
      <c r="H1385"/>
    </row>
    <row r="1386" spans="8:8">
      <c r="H1386"/>
    </row>
    <row r="1387" spans="8:8">
      <c r="H1387"/>
    </row>
    <row r="1388" spans="8:8">
      <c r="H1388"/>
    </row>
    <row r="1389" spans="8:8">
      <c r="H1389"/>
    </row>
    <row r="1390" spans="8:8">
      <c r="H1390"/>
    </row>
    <row r="1391" spans="8:8">
      <c r="H1391"/>
    </row>
    <row r="1392" spans="8:8">
      <c r="H1392"/>
    </row>
    <row r="1393" spans="8:8">
      <c r="H1393"/>
    </row>
    <row r="1394" spans="8:8">
      <c r="H1394"/>
    </row>
    <row r="1395" spans="8:8">
      <c r="H1395"/>
    </row>
    <row r="1396" spans="8:8">
      <c r="H1396"/>
    </row>
    <row r="1397" spans="8:8">
      <c r="H1397"/>
    </row>
    <row r="1398" spans="8:8">
      <c r="H1398"/>
    </row>
    <row r="1399" spans="8:8">
      <c r="H1399"/>
    </row>
    <row r="1400" spans="8:8">
      <c r="H1400"/>
    </row>
    <row r="1401" spans="8:8">
      <c r="H1401"/>
    </row>
    <row r="1402" spans="8:8">
      <c r="H1402"/>
    </row>
    <row r="1403" spans="8:8">
      <c r="H1403"/>
    </row>
    <row r="1404" spans="8:8">
      <c r="H1404"/>
    </row>
    <row r="1405" spans="8:8">
      <c r="H1405"/>
    </row>
    <row r="1406" spans="8:8">
      <c r="H1406"/>
    </row>
    <row r="1407" spans="8:8">
      <c r="H1407"/>
    </row>
    <row r="1408" spans="8:8">
      <c r="H1408"/>
    </row>
    <row r="1409" spans="8:8">
      <c r="H1409"/>
    </row>
    <row r="1410" spans="8:8">
      <c r="H1410"/>
    </row>
    <row r="1411" spans="8:8">
      <c r="H1411"/>
    </row>
    <row r="1412" spans="8:8">
      <c r="H1412"/>
    </row>
    <row r="1414" spans="8:8">
      <c r="H1414"/>
    </row>
    <row r="1415" spans="8:8">
      <c r="H1415"/>
    </row>
    <row r="1416" spans="8:8">
      <c r="H1416"/>
    </row>
    <row r="1417" spans="8:8">
      <c r="H1417"/>
    </row>
    <row r="1418" spans="8:8">
      <c r="H1418"/>
    </row>
    <row r="1419" spans="8:8">
      <c r="H1419"/>
    </row>
    <row r="1420" spans="8:8">
      <c r="H1420"/>
    </row>
    <row r="1422" spans="8:8">
      <c r="H1422"/>
    </row>
    <row r="1423" spans="8:8">
      <c r="H1423"/>
    </row>
    <row r="1424" spans="8:8">
      <c r="H1424"/>
    </row>
    <row r="1425" spans="8:8">
      <c r="H1425"/>
    </row>
    <row r="1426" spans="8:8">
      <c r="H1426"/>
    </row>
    <row r="1427" spans="8:8">
      <c r="H1427"/>
    </row>
    <row r="1428" spans="8:8">
      <c r="H1428"/>
    </row>
    <row r="1429" spans="8:8">
      <c r="H1429"/>
    </row>
    <row r="1430" spans="8:8">
      <c r="H1430"/>
    </row>
    <row r="1431" spans="8:8">
      <c r="H1431"/>
    </row>
    <row r="1432" spans="8:8">
      <c r="H1432"/>
    </row>
    <row r="1433" spans="8:8">
      <c r="H1433"/>
    </row>
    <row r="1434" spans="8:8">
      <c r="H1434"/>
    </row>
    <row r="1435" spans="8:8">
      <c r="H1435"/>
    </row>
    <row r="1436" spans="8:8">
      <c r="H1436"/>
    </row>
    <row r="1437" spans="8:8">
      <c r="H1437"/>
    </row>
    <row r="1438" spans="8:8">
      <c r="H1438"/>
    </row>
    <row r="1439" spans="8:8">
      <c r="H1439"/>
    </row>
    <row r="1440" spans="8:8">
      <c r="H1440"/>
    </row>
    <row r="1441" spans="8:8">
      <c r="H1441"/>
    </row>
    <row r="1442" spans="8:8">
      <c r="H1442"/>
    </row>
    <row r="1443" spans="8:8">
      <c r="H1443"/>
    </row>
    <row r="1444" spans="8:8">
      <c r="H1444"/>
    </row>
    <row r="1445" spans="8:8">
      <c r="H1445"/>
    </row>
    <row r="1446" spans="8:8">
      <c r="H1446"/>
    </row>
    <row r="1447" spans="8:8">
      <c r="H1447"/>
    </row>
    <row r="1448" spans="8:8">
      <c r="H1448"/>
    </row>
    <row r="1449" spans="8:8">
      <c r="H1449"/>
    </row>
    <row r="1450" spans="8:8">
      <c r="H1450"/>
    </row>
    <row r="1451" spans="8:8">
      <c r="H1451"/>
    </row>
    <row r="1452" spans="8:8">
      <c r="H1452"/>
    </row>
    <row r="1453" spans="8:8">
      <c r="H1453"/>
    </row>
    <row r="1454" spans="8:8">
      <c r="H1454"/>
    </row>
  </sheetData>
  <sortState xmlns:xlrd2="http://schemas.microsoft.com/office/spreadsheetml/2017/richdata2" ref="A206:D232">
    <sortCondition ref="A206:A232"/>
  </sortState>
  <mergeCells count="3">
    <mergeCell ref="K11:K12"/>
    <mergeCell ref="K21:M21"/>
    <mergeCell ref="K19:M19"/>
  </mergeCells>
  <pageMargins left="0.511811024" right="0.511811024" top="0.78740157499999996" bottom="0.78740157499999996" header="0.31496062000000002" footer="0.31496062000000002"/>
  <pageSetup paperSize="9" orientation="portrait" r:id="rId1"/>
  <headerFooter>
    <oddHeader>&amp;R&amp;"Calibri"&amp;10&amp;K000000#interna&amp;1#</oddHead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BAB3A-999F-4945-B0DB-9538DE24B00C}">
  <dimension ref="A1:M1454"/>
  <sheetViews>
    <sheetView zoomScale="115" zoomScaleNormal="115" workbookViewId="0">
      <selection activeCell="H11" sqref="H11:H14"/>
    </sheetView>
  </sheetViews>
  <sheetFormatPr defaultRowHeight="15"/>
  <cols>
    <col min="2" max="2" width="42.42578125" style="63" bestFit="1" customWidth="1"/>
    <col min="3" max="3" width="7.5703125" customWidth="1"/>
    <col min="4" max="4" width="33.5703125" bestFit="1" customWidth="1"/>
    <col min="5" max="5" width="10.5703125" style="3" bestFit="1" customWidth="1"/>
    <col min="6" max="6" width="10.140625" style="55" bestFit="1" customWidth="1"/>
    <col min="7" max="7" width="34.42578125" customWidth="1"/>
    <col min="8" max="8" width="8.7109375" style="25"/>
    <col min="9" max="9" width="8.140625" style="25" bestFit="1" customWidth="1"/>
    <col min="13" max="13" width="8.140625" bestFit="1" customWidth="1"/>
  </cols>
  <sheetData>
    <row r="1" spans="1:11">
      <c r="A1" t="s">
        <v>11609</v>
      </c>
    </row>
    <row r="2" spans="1:11" ht="15.75" thickBot="1">
      <c r="G2" s="2"/>
    </row>
    <row r="3" spans="1:11">
      <c r="A3" s="3" t="s">
        <v>7439</v>
      </c>
      <c r="B3" s="64" t="s">
        <v>2</v>
      </c>
      <c r="C3" s="3" t="s">
        <v>3</v>
      </c>
      <c r="D3" s="3" t="s">
        <v>4</v>
      </c>
      <c r="E3" s="3" t="s">
        <v>6</v>
      </c>
      <c r="F3" s="55" t="s">
        <v>7</v>
      </c>
      <c r="G3" s="8" t="s">
        <v>8</v>
      </c>
      <c r="H3" s="42">
        <v>254</v>
      </c>
    </row>
    <row r="4" spans="1:11">
      <c r="A4" t="e">
        <f>_xlfn.XLOOKUP(B4,Rotineiros!B$1:B$5000,Rotineiros!A$1:A$5000)</f>
        <v>#N/A</v>
      </c>
      <c r="B4" t="s">
        <v>13663</v>
      </c>
      <c r="C4" t="s">
        <v>33</v>
      </c>
      <c r="E4" s="3" t="e">
        <f>_xlfn.XLOOKUP(A4,'Badge Arqueiro'!A$1:A$170,'Badge Arqueiro'!B$1:B$170,"0")</f>
        <v>#N/A</v>
      </c>
      <c r="F4" s="55" t="e">
        <f>_xlfn.XLOOKUP(A4,Comiters!A$1:A$999,Comiters!B$1:B$999,"0")</f>
        <v>#N/A</v>
      </c>
      <c r="G4" s="4" t="s">
        <v>9</v>
      </c>
      <c r="H4" s="43">
        <v>169</v>
      </c>
      <c r="I4" s="44">
        <f>H4/$H$3</f>
        <v>0.66535433070866146</v>
      </c>
    </row>
    <row r="5" spans="1:11">
      <c r="A5" t="str">
        <f>_xlfn.XLOOKUP(B5,Rotineiros!B$1:B$5000,Rotineiros!A$1:A$5000)</f>
        <v>Z1180299</v>
      </c>
      <c r="B5" t="s">
        <v>13609</v>
      </c>
      <c r="C5" t="s">
        <v>511</v>
      </c>
      <c r="D5" t="s">
        <v>13610</v>
      </c>
      <c r="E5" s="3" t="str">
        <f>_xlfn.XLOOKUP(A5,'Badge Arqueiro'!A$1:A$170,'Badge Arqueiro'!B$1:B$170,"0")</f>
        <v>0</v>
      </c>
      <c r="F5" s="55" t="str">
        <f>_xlfn.XLOOKUP(A5,Comiters!A$1:A$999,Comiters!B$1:B$999,"0")</f>
        <v>0</v>
      </c>
      <c r="G5" s="10" t="s">
        <v>15</v>
      </c>
      <c r="H5" s="45">
        <v>81</v>
      </c>
      <c r="I5" s="44">
        <f t="shared" ref="I5:I21" si="0">H5/$H$3</f>
        <v>0.31889763779527558</v>
      </c>
    </row>
    <row r="6" spans="1:11">
      <c r="A6" t="str">
        <f>_xlfn.XLOOKUP(B6,Rotineiros!B$1:B$5000,Rotineiros!A$1:A$5000)</f>
        <v>F9901156</v>
      </c>
      <c r="B6" t="s">
        <v>1552</v>
      </c>
      <c r="C6" t="s">
        <v>3463</v>
      </c>
      <c r="D6" t="s">
        <v>1553</v>
      </c>
      <c r="E6" s="3" t="str">
        <f>_xlfn.XLOOKUP(A6,'Badge Arqueiro'!A$1:A$170,'Badge Arqueiro'!B$1:B$170,"0")</f>
        <v>0</v>
      </c>
      <c r="F6" s="55" t="str">
        <f>_xlfn.XLOOKUP(A6,Comiters!A$1:A$999,Comiters!B$1:B$999,"0")</f>
        <v>0</v>
      </c>
      <c r="G6" s="4" t="s">
        <v>20</v>
      </c>
      <c r="H6" s="43">
        <v>21</v>
      </c>
      <c r="I6" s="44">
        <f t="shared" si="0"/>
        <v>8.2677165354330714E-2</v>
      </c>
    </row>
    <row r="7" spans="1:11">
      <c r="A7" t="str">
        <f>_xlfn.XLOOKUP(B7,Rotineiros!B$1:B$5000,Rotineiros!A$1:A$5000)</f>
        <v>F9831297</v>
      </c>
      <c r="B7" t="s">
        <v>2974</v>
      </c>
      <c r="C7" t="s">
        <v>341</v>
      </c>
      <c r="D7" t="s">
        <v>3462</v>
      </c>
      <c r="E7" s="3" t="str">
        <f>_xlfn.XLOOKUP(A7,'Badge Arqueiro'!A$1:A$170,'Badge Arqueiro'!B$1:B$170,"0")</f>
        <v>0</v>
      </c>
      <c r="F7" s="55" t="str">
        <f>_xlfn.XLOOKUP(A7,Comiters!A$1:A$999,Comiters!B$1:B$999,"0")</f>
        <v>0</v>
      </c>
      <c r="G7" s="10" t="s">
        <v>25</v>
      </c>
      <c r="H7" s="45">
        <v>74</v>
      </c>
      <c r="I7" s="44">
        <f t="shared" si="0"/>
        <v>0.29133858267716534</v>
      </c>
    </row>
    <row r="8" spans="1:11">
      <c r="A8" t="str">
        <f>_xlfn.XLOOKUP(B8,Rotineiros!B$1:B$5000,Rotineiros!A$1:A$5000)</f>
        <v>F9797018</v>
      </c>
      <c r="B8" t="s">
        <v>401</v>
      </c>
      <c r="C8" t="s">
        <v>33</v>
      </c>
      <c r="D8" t="s">
        <v>402</v>
      </c>
      <c r="E8" s="3" t="str">
        <f>_xlfn.XLOOKUP(A8,'Badge Arqueiro'!A$1:A$170,'Badge Arqueiro'!B$1:B$170,"0")</f>
        <v>0</v>
      </c>
      <c r="F8" s="55" t="str">
        <f>_xlfn.XLOOKUP(A8,Comiters!A$1:A$999,Comiters!B$1:B$999,"0")</f>
        <v>0</v>
      </c>
      <c r="G8" s="4" t="s">
        <v>30</v>
      </c>
      <c r="H8" s="43">
        <v>49</v>
      </c>
      <c r="I8" s="44">
        <f t="shared" si="0"/>
        <v>0.19291338582677164</v>
      </c>
    </row>
    <row r="9" spans="1:11" ht="15.75" thickBot="1">
      <c r="A9" t="str">
        <f>_xlfn.XLOOKUP(B9,Rotineiros!B$1:B$5000,Rotineiros!A$1:A$5000)</f>
        <v>F9563538</v>
      </c>
      <c r="B9" t="s">
        <v>3782</v>
      </c>
      <c r="C9" t="s">
        <v>33</v>
      </c>
      <c r="D9" t="s">
        <v>3885</v>
      </c>
      <c r="E9" s="3" t="str">
        <f>_xlfn.XLOOKUP(A9,'Badge Arqueiro'!A$1:A$170,'Badge Arqueiro'!B$1:B$170,"0")</f>
        <v>0</v>
      </c>
      <c r="F9" s="55" t="str">
        <f>_xlfn.XLOOKUP(A9,Comiters!A$1:A$999,Comiters!B$1:B$999,"0")</f>
        <v>0</v>
      </c>
      <c r="G9" s="12" t="s">
        <v>35</v>
      </c>
      <c r="H9" s="46">
        <v>25</v>
      </c>
      <c r="I9" s="44">
        <f t="shared" si="0"/>
        <v>9.8425196850393706E-2</v>
      </c>
    </row>
    <row r="10" spans="1:11" ht="15.75" thickBot="1">
      <c r="A10" t="str">
        <f>_xlfn.XLOOKUP(B10,Rotineiros!B$1:B$5000,Rotineiros!A$1:A$5000)</f>
        <v>F9563154</v>
      </c>
      <c r="B10" t="s">
        <v>13702</v>
      </c>
      <c r="C10" t="s">
        <v>302</v>
      </c>
      <c r="D10" t="s">
        <v>13703</v>
      </c>
      <c r="E10" s="3" t="str">
        <f>_xlfn.XLOOKUP(A10,'Badge Arqueiro'!A$1:A$170,'Badge Arqueiro'!B$1:B$170,"0")</f>
        <v>0</v>
      </c>
      <c r="F10" s="55" t="str">
        <f>_xlfn.XLOOKUP(A10,Comiters!A$1:A$999,Comiters!B$1:B$999,"0")</f>
        <v>0</v>
      </c>
      <c r="I10" s="44"/>
    </row>
    <row r="11" spans="1:11">
      <c r="A11" t="str">
        <f>_xlfn.XLOOKUP(B11,Rotineiros!B$1:B$5000,Rotineiros!A$1:A$5000)</f>
        <v>F9540649</v>
      </c>
      <c r="B11" t="s">
        <v>1854</v>
      </c>
      <c r="C11" t="s">
        <v>12900</v>
      </c>
      <c r="D11" t="s">
        <v>1856</v>
      </c>
      <c r="E11" s="3" t="str">
        <f>_xlfn.XLOOKUP(A11,'Badge Arqueiro'!A$1:A$170,'Badge Arqueiro'!B$1:B$170,"0")</f>
        <v>0</v>
      </c>
      <c r="F11" s="55" t="str">
        <f>_xlfn.XLOOKUP(A11,Comiters!A$1:A$999,Comiters!B$1:B$999,"0")</f>
        <v>0</v>
      </c>
      <c r="G11" s="8" t="s">
        <v>44</v>
      </c>
      <c r="H11" s="42">
        <v>146</v>
      </c>
      <c r="I11" s="44">
        <f t="shared" si="0"/>
        <v>0.57480314960629919</v>
      </c>
      <c r="K11" s="130">
        <f>SUM(I11:I12)</f>
        <v>0.85039370078740162</v>
      </c>
    </row>
    <row r="12" spans="1:11">
      <c r="A12" t="str">
        <f>_xlfn.XLOOKUP(B12,Rotineiros!B$1:B$5000,Rotineiros!A$1:A$5000)</f>
        <v>F9540122</v>
      </c>
      <c r="B12" t="s">
        <v>395</v>
      </c>
      <c r="C12" t="s">
        <v>511</v>
      </c>
      <c r="D12" t="s">
        <v>396</v>
      </c>
      <c r="E12" s="3" t="str">
        <f>_xlfn.XLOOKUP(A12,'Badge Arqueiro'!A$1:A$170,'Badge Arqueiro'!B$1:B$170,"0")</f>
        <v>0</v>
      </c>
      <c r="F12" s="55">
        <f>_xlfn.XLOOKUP(A12,Comiters!A$1:A$999,Comiters!B$1:B$999,"0")</f>
        <v>1</v>
      </c>
      <c r="G12" s="4" t="s">
        <v>49</v>
      </c>
      <c r="H12" s="43">
        <v>70</v>
      </c>
      <c r="I12" s="44">
        <f t="shared" si="0"/>
        <v>0.27559055118110237</v>
      </c>
      <c r="K12" s="130"/>
    </row>
    <row r="13" spans="1:11">
      <c r="A13" t="str">
        <f>_xlfn.XLOOKUP(B13,Rotineiros!B$1:B$5000,Rotineiros!A$1:A$5000)</f>
        <v>F9539591</v>
      </c>
      <c r="B13" t="s">
        <v>13777</v>
      </c>
      <c r="C13" t="s">
        <v>13778</v>
      </c>
      <c r="D13" t="s">
        <v>13779</v>
      </c>
      <c r="E13" s="3" t="str">
        <f>_xlfn.XLOOKUP(A13,'Badge Arqueiro'!A$1:A$170,'Badge Arqueiro'!B$1:B$170,"0")</f>
        <v>0</v>
      </c>
      <c r="F13" s="55">
        <f>_xlfn.XLOOKUP(A13,Comiters!A$1:A$999,Comiters!B$1:B$999,"0")</f>
        <v>1</v>
      </c>
      <c r="G13" s="10" t="s">
        <v>54</v>
      </c>
      <c r="H13" s="45">
        <v>23</v>
      </c>
      <c r="I13" s="44">
        <f t="shared" si="0"/>
        <v>9.055118110236221E-2</v>
      </c>
    </row>
    <row r="14" spans="1:11" ht="15.75" thickBot="1">
      <c r="A14" t="str">
        <f>_xlfn.XLOOKUP(B14,Rotineiros!B$1:B$5000,Rotineiros!A$1:A$5000)</f>
        <v>F9517078</v>
      </c>
      <c r="B14" t="s">
        <v>2262</v>
      </c>
      <c r="C14" t="s">
        <v>57</v>
      </c>
      <c r="D14" t="s">
        <v>2263</v>
      </c>
      <c r="E14" s="3" t="str">
        <f>_xlfn.XLOOKUP(A14,'Badge Arqueiro'!A$1:A$170,'Badge Arqueiro'!B$1:B$170,"0")</f>
        <v>0</v>
      </c>
      <c r="F14" s="55">
        <f>_xlfn.XLOOKUP(A14,Comiters!A$1:A$999,Comiters!B$1:B$999,"0")</f>
        <v>1</v>
      </c>
      <c r="G14" s="6" t="s">
        <v>59</v>
      </c>
      <c r="H14" s="47">
        <v>11</v>
      </c>
      <c r="I14" s="44">
        <f t="shared" si="0"/>
        <v>4.3307086614173228E-2</v>
      </c>
    </row>
    <row r="15" spans="1:11" ht="15.75" thickBot="1">
      <c r="A15" t="str">
        <f>_xlfn.XLOOKUP(B15,Rotineiros!B$1:B$5000,Rotineiros!A$1:A$5000)</f>
        <v>F9516698</v>
      </c>
      <c r="B15" t="s">
        <v>13495</v>
      </c>
      <c r="C15" t="s">
        <v>57</v>
      </c>
      <c r="D15" t="s">
        <v>13496</v>
      </c>
      <c r="E15" s="3" t="str">
        <f>_xlfn.XLOOKUP(A15,'Badge Arqueiro'!A$1:A$170,'Badge Arqueiro'!B$1:B$170,"0")</f>
        <v>0</v>
      </c>
      <c r="F15" s="55" t="str">
        <f>_xlfn.XLOOKUP(A15,Comiters!A$1:A$999,Comiters!B$1:B$999,"0")</f>
        <v>0</v>
      </c>
      <c r="I15" s="44"/>
    </row>
    <row r="16" spans="1:11">
      <c r="A16" t="str">
        <f>_xlfn.XLOOKUP(B16,Rotineiros!B$1:B$5000,Rotineiros!A$1:A$5000)</f>
        <v>F9443937</v>
      </c>
      <c r="B16" t="s">
        <v>13691</v>
      </c>
      <c r="C16" t="s">
        <v>99</v>
      </c>
      <c r="D16" t="s">
        <v>13692</v>
      </c>
      <c r="E16" s="3" t="str">
        <f>_xlfn.XLOOKUP(A16,'Badge Arqueiro'!A$1:A$170,'Badge Arqueiro'!B$1:B$170,"0")</f>
        <v>0</v>
      </c>
      <c r="F16" s="55" t="str">
        <f>_xlfn.XLOOKUP(A16,Comiters!A$1:A$999,Comiters!B$1:B$999,"0")</f>
        <v>0</v>
      </c>
      <c r="G16" s="8" t="s">
        <v>68</v>
      </c>
      <c r="H16" s="42">
        <f>SUM(H17:H18)</f>
        <v>155</v>
      </c>
      <c r="I16" s="44">
        <f t="shared" si="0"/>
        <v>0.61023622047244097</v>
      </c>
    </row>
    <row r="17" spans="1:9">
      <c r="A17" t="str">
        <f>_xlfn.XLOOKUP(B17,Rotineiros!B$1:B$5000,Rotineiros!A$1:A$5000)</f>
        <v>F9443474</v>
      </c>
      <c r="B17" t="s">
        <v>13772</v>
      </c>
      <c r="C17" t="s">
        <v>13773</v>
      </c>
      <c r="D17" t="s">
        <v>13774</v>
      </c>
      <c r="E17" s="3" t="str">
        <f>_xlfn.XLOOKUP(A17,'Badge Arqueiro'!A$1:A$170,'Badge Arqueiro'!B$1:B$170,"0")</f>
        <v>0</v>
      </c>
      <c r="F17" s="55" t="str">
        <f>_xlfn.XLOOKUP(A17,Comiters!A$1:A$999,Comiters!B$1:B$999,"0")</f>
        <v>0</v>
      </c>
      <c r="G17" s="4" t="s">
        <v>9</v>
      </c>
      <c r="H17" s="43">
        <v>118</v>
      </c>
      <c r="I17" s="44">
        <f t="shared" si="0"/>
        <v>0.46456692913385828</v>
      </c>
    </row>
    <row r="18" spans="1:9">
      <c r="A18" t="str">
        <f>_xlfn.XLOOKUP(B18,Rotineiros!B$1:B$5000,Rotineiros!A$1:A$5000)</f>
        <v>F9342362</v>
      </c>
      <c r="B18" t="s">
        <v>12689</v>
      </c>
      <c r="C18" t="s">
        <v>62</v>
      </c>
      <c r="D18" t="s">
        <v>12690</v>
      </c>
      <c r="E18" s="3" t="str">
        <f>_xlfn.XLOOKUP(A18,'Badge Arqueiro'!A$1:A$170,'Badge Arqueiro'!B$1:B$170,"0")</f>
        <v>0</v>
      </c>
      <c r="F18" s="55">
        <f>_xlfn.XLOOKUP(A18,Comiters!A$1:A$999,Comiters!B$1:B$999,"0")</f>
        <v>1</v>
      </c>
      <c r="G18" s="10" t="s">
        <v>15</v>
      </c>
      <c r="H18" s="56">
        <v>37</v>
      </c>
      <c r="I18" s="44">
        <f t="shared" si="0"/>
        <v>0.14566929133858267</v>
      </c>
    </row>
    <row r="19" spans="1:9">
      <c r="A19" t="str">
        <f>_xlfn.XLOOKUP(B19,Rotineiros!B$1:B$5000,Rotineiros!A$1:A$5000)</f>
        <v>F9329397</v>
      </c>
      <c r="B19" t="s">
        <v>3020</v>
      </c>
      <c r="C19" t="s">
        <v>78</v>
      </c>
      <c r="D19" t="s">
        <v>3021</v>
      </c>
      <c r="E19" s="3">
        <f>_xlfn.XLOOKUP(A19,'Badge Arqueiro'!A$1:A$170,'Badge Arqueiro'!B$1:B$170,"0")</f>
        <v>1</v>
      </c>
      <c r="F19" s="55">
        <f>_xlfn.XLOOKUP(A19,Comiters!A$1:A$999,Comiters!B$1:B$999,"0")</f>
        <v>1</v>
      </c>
      <c r="G19" s="4" t="s">
        <v>80</v>
      </c>
      <c r="H19" s="43">
        <v>99</v>
      </c>
      <c r="I19" s="44">
        <f t="shared" si="0"/>
        <v>0.38976377952755903</v>
      </c>
    </row>
    <row r="20" spans="1:9">
      <c r="A20" t="str">
        <f>_xlfn.XLOOKUP(B20,Rotineiros!B$1:B$5000,Rotineiros!A$1:A$5000)</f>
        <v>F9290417</v>
      </c>
      <c r="B20" t="s">
        <v>628</v>
      </c>
      <c r="C20" t="s">
        <v>13819</v>
      </c>
      <c r="D20" t="s">
        <v>629</v>
      </c>
      <c r="E20" s="3" t="str">
        <f>_xlfn.XLOOKUP(A20,'Badge Arqueiro'!A$1:A$170,'Badge Arqueiro'!B$1:B$170,"0")</f>
        <v>0</v>
      </c>
      <c r="F20" s="55" t="str">
        <f>_xlfn.XLOOKUP(A20,Comiters!A$1:A$999,Comiters!B$1:B$999,"0")</f>
        <v>0</v>
      </c>
      <c r="G20" s="10" t="s">
        <v>85</v>
      </c>
      <c r="H20" s="45">
        <v>51</v>
      </c>
      <c r="I20" s="44">
        <f t="shared" si="0"/>
        <v>0.20078740157480315</v>
      </c>
    </row>
    <row r="21" spans="1:9" ht="15.75" thickBot="1">
      <c r="A21" t="str">
        <f>_xlfn.XLOOKUP(B21,Rotineiros!B$1:B$5000,Rotineiros!A$1:A$5000)</f>
        <v>F9175055</v>
      </c>
      <c r="B21" t="s">
        <v>2948</v>
      </c>
      <c r="C21" t="s">
        <v>337</v>
      </c>
      <c r="D21" t="s">
        <v>3036</v>
      </c>
      <c r="E21" s="3" t="str">
        <f>_xlfn.XLOOKUP(A21,'Badge Arqueiro'!A$1:A$170,'Badge Arqueiro'!B$1:B$170,"0")</f>
        <v>0</v>
      </c>
      <c r="F21" s="55" t="str">
        <f>_xlfn.XLOOKUP(A21,Comiters!A$1:A$999,Comiters!B$1:B$999,"0")</f>
        <v>0</v>
      </c>
      <c r="G21" s="6" t="s">
        <v>15</v>
      </c>
      <c r="H21" s="47">
        <v>44</v>
      </c>
      <c r="I21" s="44">
        <f t="shared" si="0"/>
        <v>0.17322834645669291</v>
      </c>
    </row>
    <row r="22" spans="1:9">
      <c r="A22" t="str">
        <f>_xlfn.XLOOKUP(B22,Rotineiros!B$1:B$5000,Rotineiros!A$1:A$5000)</f>
        <v>F8944642</v>
      </c>
      <c r="B22" t="s">
        <v>13250</v>
      </c>
      <c r="C22" t="s">
        <v>408</v>
      </c>
      <c r="D22" t="s">
        <v>13251</v>
      </c>
      <c r="E22" s="3" t="str">
        <f>_xlfn.XLOOKUP(A22,'Badge Arqueiro'!A$1:A$170,'Badge Arqueiro'!B$1:B$170,"0")</f>
        <v>0</v>
      </c>
      <c r="F22" s="55" t="str">
        <f>_xlfn.XLOOKUP(A22,Comiters!A$1:A$999,Comiters!B$1:B$999,"0")</f>
        <v>0</v>
      </c>
    </row>
    <row r="23" spans="1:9">
      <c r="A23" t="str">
        <f>_xlfn.XLOOKUP(B23,Rotineiros!B$1:B$5000,Rotineiros!A$1:A$5000)</f>
        <v>F8752097</v>
      </c>
      <c r="B23" t="s">
        <v>12684</v>
      </c>
      <c r="C23" t="s">
        <v>71</v>
      </c>
      <c r="D23" t="s">
        <v>12686</v>
      </c>
      <c r="E23" s="3" t="str">
        <f>_xlfn.XLOOKUP(A23,'Badge Arqueiro'!A$1:A$170,'Badge Arqueiro'!B$1:B$170,"0")</f>
        <v>0</v>
      </c>
      <c r="F23" s="55" t="str">
        <f>_xlfn.XLOOKUP(A23,Comiters!A$1:A$999,Comiters!B$1:B$999,"0")</f>
        <v>0</v>
      </c>
      <c r="H23"/>
    </row>
    <row r="24" spans="1:9">
      <c r="A24" t="str">
        <f>_xlfn.XLOOKUP(B24,Rotineiros!B$1:B$5000,Rotineiros!A$1:A$5000)</f>
        <v>F8716814</v>
      </c>
      <c r="B24" t="s">
        <v>12672</v>
      </c>
      <c r="C24" t="s">
        <v>337</v>
      </c>
      <c r="D24" t="s">
        <v>12673</v>
      </c>
      <c r="E24" s="3" t="str">
        <f>_xlfn.XLOOKUP(A24,'Badge Arqueiro'!A$1:A$170,'Badge Arqueiro'!B$1:B$170,"0")</f>
        <v>0</v>
      </c>
      <c r="F24" s="55" t="str">
        <f>_xlfn.XLOOKUP(A24,Comiters!A$1:A$999,Comiters!B$1:B$999,"0")</f>
        <v>0</v>
      </c>
      <c r="H24"/>
    </row>
    <row r="25" spans="1:9">
      <c r="A25" t="str">
        <f>_xlfn.XLOOKUP(B25,Rotineiros!B$1:B$5000,Rotineiros!A$1:A$5000)</f>
        <v>F8713975</v>
      </c>
      <c r="B25" t="s">
        <v>2230</v>
      </c>
      <c r="C25" t="s">
        <v>511</v>
      </c>
      <c r="D25" t="s">
        <v>2232</v>
      </c>
      <c r="E25" s="3" t="str">
        <f>_xlfn.XLOOKUP(A25,'Badge Arqueiro'!A$1:A$170,'Badge Arqueiro'!B$1:B$170,"0")</f>
        <v>0</v>
      </c>
      <c r="F25" s="55" t="str">
        <f>_xlfn.XLOOKUP(A25,Comiters!A$1:A$999,Comiters!B$1:B$999,"0")</f>
        <v>0</v>
      </c>
      <c r="H25"/>
    </row>
    <row r="26" spans="1:9">
      <c r="A26" t="str">
        <f>_xlfn.XLOOKUP(B26,Rotineiros!B$1:B$5000,Rotineiros!A$1:A$5000)</f>
        <v>F8712010</v>
      </c>
      <c r="B26" t="s">
        <v>371</v>
      </c>
      <c r="C26" t="s">
        <v>12792</v>
      </c>
      <c r="D26" t="s">
        <v>372</v>
      </c>
      <c r="E26" s="3" t="str">
        <f>_xlfn.XLOOKUP(A26,'Badge Arqueiro'!A$1:A$170,'Badge Arqueiro'!B$1:B$170,"0")</f>
        <v>0</v>
      </c>
      <c r="F26" s="55" t="str">
        <f>_xlfn.XLOOKUP(A26,Comiters!A$1:A$999,Comiters!B$1:B$999,"0")</f>
        <v>0</v>
      </c>
      <c r="H26"/>
    </row>
    <row r="27" spans="1:9">
      <c r="A27" t="str">
        <f>_xlfn.XLOOKUP(B27,Rotineiros!B$1:B$5000,Rotineiros!A$1:A$5000)</f>
        <v>F8711465</v>
      </c>
      <c r="B27" t="s">
        <v>615</v>
      </c>
      <c r="C27" t="s">
        <v>648</v>
      </c>
      <c r="D27" t="s">
        <v>616</v>
      </c>
      <c r="E27" s="3" t="str">
        <f>_xlfn.XLOOKUP(A27,'Badge Arqueiro'!A$1:A$170,'Badge Arqueiro'!B$1:B$170,"0")</f>
        <v>0</v>
      </c>
      <c r="F27" s="55">
        <f>_xlfn.XLOOKUP(A27,Comiters!A$1:A$999,Comiters!B$1:B$999,"0")</f>
        <v>1</v>
      </c>
      <c r="H27"/>
    </row>
    <row r="28" spans="1:9">
      <c r="A28" t="str">
        <f>_xlfn.XLOOKUP(B28,Rotineiros!B$1:B$5000,Rotineiros!A$1:A$5000)</f>
        <v>F8611836</v>
      </c>
      <c r="B28" t="s">
        <v>13760</v>
      </c>
      <c r="C28" t="s">
        <v>13761</v>
      </c>
      <c r="D28" t="s">
        <v>13762</v>
      </c>
      <c r="E28" s="3" t="str">
        <f>_xlfn.XLOOKUP(A28,'Badge Arqueiro'!A$1:A$170,'Badge Arqueiro'!B$1:B$170,"0")</f>
        <v>0</v>
      </c>
      <c r="F28" s="55" t="str">
        <f>_xlfn.XLOOKUP(A28,Comiters!A$1:A$999,Comiters!B$1:B$999,"0")</f>
        <v>0</v>
      </c>
      <c r="H28"/>
    </row>
    <row r="29" spans="1:9">
      <c r="A29" t="str">
        <f>_xlfn.XLOOKUP(B29,Rotineiros!B$1:B$5000,Rotineiros!A$1:A$5000)</f>
        <v>F8596178</v>
      </c>
      <c r="B29" t="s">
        <v>1155</v>
      </c>
      <c r="C29" t="s">
        <v>13790</v>
      </c>
      <c r="D29" t="s">
        <v>1157</v>
      </c>
      <c r="E29" s="3" t="str">
        <f>_xlfn.XLOOKUP(A29,'Badge Arqueiro'!A$1:A$170,'Badge Arqueiro'!B$1:B$170,"0")</f>
        <v>0</v>
      </c>
      <c r="F29" s="55" t="str">
        <f>_xlfn.XLOOKUP(A29,Comiters!A$1:A$999,Comiters!B$1:B$999,"0")</f>
        <v>0</v>
      </c>
      <c r="H29"/>
    </row>
    <row r="30" spans="1:9">
      <c r="A30" t="str">
        <f>_xlfn.XLOOKUP(B30,Rotineiros!B$1:B$5000,Rotineiros!A$1:A$5000)</f>
        <v>F8595046</v>
      </c>
      <c r="B30" t="s">
        <v>1818</v>
      </c>
      <c r="C30" t="s">
        <v>71</v>
      </c>
      <c r="D30" t="s">
        <v>1820</v>
      </c>
      <c r="E30" s="3" t="str">
        <f>_xlfn.XLOOKUP(A30,'Badge Arqueiro'!A$1:A$170,'Badge Arqueiro'!B$1:B$170,"0")</f>
        <v>0</v>
      </c>
      <c r="F30" s="55" t="str">
        <f>_xlfn.XLOOKUP(A30,Comiters!A$1:A$999,Comiters!B$1:B$999,"0")</f>
        <v>0</v>
      </c>
      <c r="H30"/>
    </row>
    <row r="31" spans="1:9">
      <c r="A31" t="str">
        <f>_xlfn.XLOOKUP(B31,Rotineiros!B$1:B$5000,Rotineiros!A$1:A$5000)</f>
        <v>F8440994</v>
      </c>
      <c r="B31" t="s">
        <v>13635</v>
      </c>
      <c r="C31" t="s">
        <v>62</v>
      </c>
      <c r="D31" t="s">
        <v>13636</v>
      </c>
      <c r="E31" s="3" t="str">
        <f>_xlfn.XLOOKUP(A31,'Badge Arqueiro'!A$1:A$170,'Badge Arqueiro'!B$1:B$170,"0")</f>
        <v>0</v>
      </c>
      <c r="F31" s="55">
        <f>_xlfn.XLOOKUP(A31,Comiters!A$1:A$999,Comiters!B$1:B$999,"0")</f>
        <v>1</v>
      </c>
      <c r="H31"/>
    </row>
    <row r="32" spans="1:9">
      <c r="A32" t="str">
        <f>_xlfn.XLOOKUP(B32,Rotineiros!B$1:B$5000,Rotineiros!A$1:A$5000)</f>
        <v>F8368941</v>
      </c>
      <c r="B32" t="s">
        <v>1513</v>
      </c>
      <c r="C32" t="s">
        <v>2310</v>
      </c>
      <c r="D32" t="s">
        <v>1514</v>
      </c>
      <c r="E32" s="3" t="str">
        <f>_xlfn.XLOOKUP(A32,'Badge Arqueiro'!A$1:A$170,'Badge Arqueiro'!B$1:B$170,"0")</f>
        <v>0</v>
      </c>
      <c r="F32" s="55">
        <f>_xlfn.XLOOKUP(A32,Comiters!A$1:A$999,Comiters!B$1:B$999,"0")</f>
        <v>1</v>
      </c>
      <c r="H32"/>
    </row>
    <row r="33" spans="1:8">
      <c r="A33" t="str">
        <f>_xlfn.XLOOKUP(B33,Rotineiros!B$1:B$5000,Rotineiros!A$1:A$5000)</f>
        <v>F8367856</v>
      </c>
      <c r="B33" t="s">
        <v>13754</v>
      </c>
      <c r="C33" t="s">
        <v>12971</v>
      </c>
      <c r="D33" t="s">
        <v>13755</v>
      </c>
      <c r="E33" s="3" t="str">
        <f>_xlfn.XLOOKUP(A33,'Badge Arqueiro'!A$1:A$170,'Badge Arqueiro'!B$1:B$170,"0")</f>
        <v>0</v>
      </c>
      <c r="F33" s="55" t="str">
        <f>_xlfn.XLOOKUP(A33,Comiters!A$1:A$999,Comiters!B$1:B$999,"0")</f>
        <v>0</v>
      </c>
      <c r="H33"/>
    </row>
    <row r="34" spans="1:8">
      <c r="A34" t="str">
        <f>_xlfn.XLOOKUP(B34,Rotineiros!B$1:B$5000,Rotineiros!A$1:A$5000)</f>
        <v>F8367131</v>
      </c>
      <c r="B34" t="s">
        <v>4001</v>
      </c>
      <c r="C34" t="s">
        <v>38</v>
      </c>
      <c r="D34" t="s">
        <v>4170</v>
      </c>
      <c r="E34" s="3" t="str">
        <f>_xlfn.XLOOKUP(A34,'Badge Arqueiro'!A$1:A$170,'Badge Arqueiro'!B$1:B$170,"0")</f>
        <v>0</v>
      </c>
      <c r="F34" s="55" t="str">
        <f>_xlfn.XLOOKUP(A34,Comiters!A$1:A$999,Comiters!B$1:B$999,"0")</f>
        <v>0</v>
      </c>
      <c r="H34"/>
    </row>
    <row r="35" spans="1:8">
      <c r="A35" t="str">
        <f>_xlfn.XLOOKUP(B35,Rotineiros!B$1:B$5000,Rotineiros!A$1:A$5000)</f>
        <v>F8367126</v>
      </c>
      <c r="B35" t="s">
        <v>13780</v>
      </c>
      <c r="C35" t="s">
        <v>13781</v>
      </c>
      <c r="D35" t="s">
        <v>13782</v>
      </c>
      <c r="E35" s="3" t="str">
        <f>_xlfn.XLOOKUP(A35,'Badge Arqueiro'!A$1:A$170,'Badge Arqueiro'!B$1:B$170,"0")</f>
        <v>0</v>
      </c>
      <c r="F35" s="55" t="str">
        <f>_xlfn.XLOOKUP(A35,Comiters!A$1:A$999,Comiters!B$1:B$999,"0")</f>
        <v>0</v>
      </c>
      <c r="H35"/>
    </row>
    <row r="36" spans="1:8">
      <c r="A36" t="str">
        <f>_xlfn.XLOOKUP(B36,Rotineiros!B$1:B$5000,Rotineiros!A$1:A$5000)</f>
        <v>F8366570</v>
      </c>
      <c r="B36" t="s">
        <v>13627</v>
      </c>
      <c r="C36" t="s">
        <v>62</v>
      </c>
      <c r="D36" t="s">
        <v>13628</v>
      </c>
      <c r="E36" s="3" t="str">
        <f>_xlfn.XLOOKUP(A36,'Badge Arqueiro'!A$1:A$170,'Badge Arqueiro'!B$1:B$170,"0")</f>
        <v>0</v>
      </c>
      <c r="F36" s="55" t="str">
        <f>_xlfn.XLOOKUP(A36,Comiters!A$1:A$999,Comiters!B$1:B$999,"0")</f>
        <v>0</v>
      </c>
      <c r="H36"/>
    </row>
    <row r="37" spans="1:8">
      <c r="A37" t="str">
        <f>_xlfn.XLOOKUP(B37,Rotineiros!B$1:B$5000,Rotineiros!A$1:A$5000)</f>
        <v>F8249701</v>
      </c>
      <c r="B37" t="s">
        <v>3000</v>
      </c>
      <c r="C37" t="s">
        <v>511</v>
      </c>
      <c r="D37" t="s">
        <v>3176</v>
      </c>
      <c r="E37" s="3" t="str">
        <f>_xlfn.XLOOKUP(A37,'Badge Arqueiro'!A$1:A$170,'Badge Arqueiro'!B$1:B$170,"0")</f>
        <v>0</v>
      </c>
      <c r="F37" s="55" t="str">
        <f>_xlfn.XLOOKUP(A37,Comiters!A$1:A$999,Comiters!B$1:B$999,"0")</f>
        <v>0</v>
      </c>
      <c r="H37"/>
    </row>
    <row r="38" spans="1:8">
      <c r="A38" t="str">
        <f>_xlfn.XLOOKUP(B38,Rotineiros!B$1:B$5000,Rotineiros!A$1:A$5000)</f>
        <v>F8179626</v>
      </c>
      <c r="B38" t="s">
        <v>12151</v>
      </c>
      <c r="C38" t="s">
        <v>11385</v>
      </c>
      <c r="D38" t="s">
        <v>12213</v>
      </c>
      <c r="E38" s="3" t="str">
        <f>_xlfn.XLOOKUP(A38,'Badge Arqueiro'!A$1:A$170,'Badge Arqueiro'!B$1:B$170,"0")</f>
        <v>0</v>
      </c>
      <c r="F38" s="55" t="str">
        <f>_xlfn.XLOOKUP(A38,Comiters!A$1:A$999,Comiters!B$1:B$999,"0")</f>
        <v>0</v>
      </c>
      <c r="H38"/>
    </row>
    <row r="39" spans="1:8">
      <c r="A39" t="str">
        <f>_xlfn.XLOOKUP(B39,Rotineiros!B$1:B$5000,Rotineiros!A$1:A$5000)</f>
        <v>F7990759</v>
      </c>
      <c r="B39" t="s">
        <v>13664</v>
      </c>
      <c r="C39" t="s">
        <v>33</v>
      </c>
      <c r="D39" t="s">
        <v>13665</v>
      </c>
      <c r="E39" s="3" t="str">
        <f>_xlfn.XLOOKUP(A39,'Badge Arqueiro'!A$1:A$170,'Badge Arqueiro'!B$1:B$170,"0")</f>
        <v>0</v>
      </c>
      <c r="F39" s="55" t="str">
        <f>_xlfn.XLOOKUP(A39,Comiters!A$1:A$999,Comiters!B$1:B$999,"0")</f>
        <v>0</v>
      </c>
      <c r="H39"/>
    </row>
    <row r="40" spans="1:8">
      <c r="A40" t="str">
        <f>_xlfn.XLOOKUP(B40,Rotineiros!B$1:B$5000,Rotineiros!A$1:A$5000)</f>
        <v>F7356789</v>
      </c>
      <c r="B40" t="s">
        <v>711</v>
      </c>
      <c r="C40" t="s">
        <v>13789</v>
      </c>
      <c r="D40" t="s">
        <v>713</v>
      </c>
      <c r="E40" s="3" t="str">
        <f>_xlfn.XLOOKUP(A40,'Badge Arqueiro'!A$1:A$170,'Badge Arqueiro'!B$1:B$170,"0")</f>
        <v>0</v>
      </c>
      <c r="F40" s="55" t="str">
        <f>_xlfn.XLOOKUP(A40,Comiters!A$1:A$999,Comiters!B$1:B$999,"0")</f>
        <v>0</v>
      </c>
      <c r="H40"/>
    </row>
    <row r="41" spans="1:8">
      <c r="A41" t="str">
        <f>_xlfn.XLOOKUP(B41,Rotineiros!B$1:B$5000,Rotineiros!A$1:A$5000)</f>
        <v>F7335231</v>
      </c>
      <c r="B41" t="s">
        <v>3988</v>
      </c>
      <c r="C41" t="s">
        <v>13725</v>
      </c>
      <c r="D41" t="s">
        <v>4155</v>
      </c>
      <c r="E41" s="3" t="str">
        <f>_xlfn.XLOOKUP(A41,'Badge Arqueiro'!A$1:A$170,'Badge Arqueiro'!B$1:B$170,"0")</f>
        <v>0</v>
      </c>
      <c r="F41" s="55" t="str">
        <f>_xlfn.XLOOKUP(A41,Comiters!A$1:A$999,Comiters!B$1:B$999,"0")</f>
        <v>0</v>
      </c>
      <c r="H41"/>
    </row>
    <row r="42" spans="1:8">
      <c r="A42" t="str">
        <f>_xlfn.XLOOKUP(B42,Rotineiros!B$1:B$5000,Rotineiros!A$1:A$5000)</f>
        <v>F7287356</v>
      </c>
      <c r="B42" t="s">
        <v>7390</v>
      </c>
      <c r="C42" t="s">
        <v>13776</v>
      </c>
      <c r="D42" t="s">
        <v>12709</v>
      </c>
      <c r="E42" s="3" t="str">
        <f>_xlfn.XLOOKUP(A42,'Badge Arqueiro'!A$1:A$170,'Badge Arqueiro'!B$1:B$170,"0")</f>
        <v>0</v>
      </c>
      <c r="F42" s="55" t="str">
        <f>_xlfn.XLOOKUP(A42,Comiters!A$1:A$999,Comiters!B$1:B$999,"0")</f>
        <v>0</v>
      </c>
      <c r="H42"/>
    </row>
    <row r="43" spans="1:8">
      <c r="A43" t="str">
        <f>_xlfn.XLOOKUP(B43,Rotineiros!B$1:B$5000,Rotineiros!A$1:A$5000)</f>
        <v>F7185129</v>
      </c>
      <c r="B43" t="s">
        <v>2534</v>
      </c>
      <c r="C43" t="s">
        <v>2155</v>
      </c>
      <c r="D43" t="s">
        <v>2536</v>
      </c>
      <c r="E43" s="3" t="str">
        <f>_xlfn.XLOOKUP(A43,'Badge Arqueiro'!A$1:A$170,'Badge Arqueiro'!B$1:B$170,"0")</f>
        <v>0</v>
      </c>
      <c r="F43" s="55" t="str">
        <f>_xlfn.XLOOKUP(A43,Comiters!A$1:A$999,Comiters!B$1:B$999,"0")</f>
        <v>0</v>
      </c>
      <c r="H43"/>
    </row>
    <row r="44" spans="1:8">
      <c r="A44" t="str">
        <f>_xlfn.XLOOKUP(B44,Rotineiros!B$1:B$5000,Rotineiros!A$1:A$5000)</f>
        <v>F7177633</v>
      </c>
      <c r="B44" t="s">
        <v>11097</v>
      </c>
      <c r="C44" t="s">
        <v>13626</v>
      </c>
      <c r="D44" t="s">
        <v>11163</v>
      </c>
      <c r="E44" s="3" t="str">
        <f>_xlfn.XLOOKUP(A44,'Badge Arqueiro'!A$1:A$170,'Badge Arqueiro'!B$1:B$170,"0")</f>
        <v>0</v>
      </c>
      <c r="F44" s="55" t="str">
        <f>_xlfn.XLOOKUP(A44,Comiters!A$1:A$999,Comiters!B$1:B$999,"0")</f>
        <v>0</v>
      </c>
      <c r="H44"/>
    </row>
    <row r="45" spans="1:8">
      <c r="A45" t="str">
        <f>_xlfn.XLOOKUP(B45,Rotineiros!B$1:B$5000,Rotineiros!A$1:A$5000)</f>
        <v>F7117967</v>
      </c>
      <c r="B45" t="s">
        <v>3813</v>
      </c>
      <c r="C45" t="s">
        <v>57</v>
      </c>
      <c r="D45" t="s">
        <v>3915</v>
      </c>
      <c r="E45" s="3" t="str">
        <f>_xlfn.XLOOKUP(A45,'Badge Arqueiro'!A$1:A$170,'Badge Arqueiro'!B$1:B$170,"0")</f>
        <v>0</v>
      </c>
      <c r="F45" s="55" t="str">
        <f>_xlfn.XLOOKUP(A45,Comiters!A$1:A$999,Comiters!B$1:B$999,"0")</f>
        <v>0</v>
      </c>
      <c r="H45"/>
    </row>
    <row r="46" spans="1:8">
      <c r="A46" t="str">
        <f>_xlfn.XLOOKUP(B46,Rotineiros!B$1:B$5000,Rotineiros!A$1:A$5000)</f>
        <v>F7098849</v>
      </c>
      <c r="B46" t="s">
        <v>707</v>
      </c>
      <c r="C46" t="s">
        <v>13740</v>
      </c>
      <c r="D46" t="s">
        <v>709</v>
      </c>
      <c r="E46" s="3" t="str">
        <f>_xlfn.XLOOKUP(A46,'Badge Arqueiro'!A$1:A$170,'Badge Arqueiro'!B$1:B$170,"0")</f>
        <v>0</v>
      </c>
      <c r="F46" s="55">
        <f>_xlfn.XLOOKUP(A46,Comiters!A$1:A$999,Comiters!B$1:B$999,"0")</f>
        <v>1</v>
      </c>
      <c r="H46"/>
    </row>
    <row r="47" spans="1:8">
      <c r="A47" t="str">
        <f>_xlfn.XLOOKUP(B47,Rotineiros!B$1:B$5000,Rotineiros!A$1:A$5000)</f>
        <v>F7086139</v>
      </c>
      <c r="B47" t="s">
        <v>4005</v>
      </c>
      <c r="C47" t="s">
        <v>2189</v>
      </c>
      <c r="D47" t="s">
        <v>4174</v>
      </c>
      <c r="E47" s="3" t="str">
        <f>_xlfn.XLOOKUP(A47,'Badge Arqueiro'!A$1:A$170,'Badge Arqueiro'!B$1:B$170,"0")</f>
        <v>0</v>
      </c>
      <c r="F47" s="55" t="str">
        <f>_xlfn.XLOOKUP(A47,Comiters!A$1:A$999,Comiters!B$1:B$999,"0")</f>
        <v>0</v>
      </c>
      <c r="H47"/>
    </row>
    <row r="48" spans="1:8">
      <c r="A48" t="str">
        <f>_xlfn.XLOOKUP(B48,Rotineiros!B$1:B$5000,Rotineiros!A$1:A$5000)</f>
        <v>F7084089</v>
      </c>
      <c r="B48" t="s">
        <v>569</v>
      </c>
      <c r="C48" t="s">
        <v>57</v>
      </c>
      <c r="D48" t="s">
        <v>570</v>
      </c>
      <c r="E48" s="3" t="str">
        <f>_xlfn.XLOOKUP(A48,'Badge Arqueiro'!A$1:A$170,'Badge Arqueiro'!B$1:B$170,"0")</f>
        <v>0</v>
      </c>
      <c r="F48" s="55" t="str">
        <f>_xlfn.XLOOKUP(A48,Comiters!A$1:A$999,Comiters!B$1:B$999,"0")</f>
        <v>0</v>
      </c>
      <c r="H48"/>
    </row>
    <row r="49" spans="1:8">
      <c r="A49" t="str">
        <f>_xlfn.XLOOKUP(B49,Rotineiros!B$1:B$5000,Rotineiros!A$1:A$5000)</f>
        <v>F6895959</v>
      </c>
      <c r="B49" t="s">
        <v>703</v>
      </c>
      <c r="C49" t="s">
        <v>38</v>
      </c>
      <c r="D49" t="s">
        <v>705</v>
      </c>
      <c r="E49" s="3" t="str">
        <f>_xlfn.XLOOKUP(A49,'Badge Arqueiro'!A$1:A$170,'Badge Arqueiro'!B$1:B$170,"0")</f>
        <v>0</v>
      </c>
      <c r="F49" s="55" t="str">
        <f>_xlfn.XLOOKUP(A49,Comiters!A$1:A$999,Comiters!B$1:B$999,"0")</f>
        <v>0</v>
      </c>
      <c r="H49"/>
    </row>
    <row r="50" spans="1:8">
      <c r="A50" t="str">
        <f>_xlfn.XLOOKUP(B50,Rotineiros!B$1:B$5000,Rotineiros!A$1:A$5000)</f>
        <v>F6879372</v>
      </c>
      <c r="B50" t="s">
        <v>13791</v>
      </c>
      <c r="C50" t="s">
        <v>13792</v>
      </c>
      <c r="D50" t="s">
        <v>13793</v>
      </c>
      <c r="E50" s="3" t="str">
        <f>_xlfn.XLOOKUP(A50,'Badge Arqueiro'!A$1:A$170,'Badge Arqueiro'!B$1:B$170,"0")</f>
        <v>0</v>
      </c>
      <c r="F50" s="55" t="str">
        <f>_xlfn.XLOOKUP(A50,Comiters!A$1:A$999,Comiters!B$1:B$999,"0")</f>
        <v>0</v>
      </c>
      <c r="H50"/>
    </row>
    <row r="51" spans="1:8">
      <c r="A51" t="str">
        <f>_xlfn.XLOOKUP(B51,Rotineiros!B$1:B$5000,Rotineiros!A$1:A$5000)</f>
        <v>F6863825</v>
      </c>
      <c r="B51" t="s">
        <v>7386</v>
      </c>
      <c r="C51" t="s">
        <v>13765</v>
      </c>
      <c r="D51" t="s">
        <v>13766</v>
      </c>
      <c r="E51" s="3" t="str">
        <f>_xlfn.XLOOKUP(A51,'Badge Arqueiro'!A$1:A$170,'Badge Arqueiro'!B$1:B$170,"0")</f>
        <v>0</v>
      </c>
      <c r="F51" s="55">
        <f>_xlfn.XLOOKUP(A51,Comiters!A$1:A$999,Comiters!B$1:B$999,"0")</f>
        <v>1</v>
      </c>
      <c r="H51"/>
    </row>
    <row r="52" spans="1:8">
      <c r="A52" t="str">
        <f>_xlfn.XLOOKUP(B52,Rotineiros!B$1:B$5000,Rotineiros!A$1:A$5000)</f>
        <v>F6855063</v>
      </c>
      <c r="B52" t="s">
        <v>13767</v>
      </c>
      <c r="C52" t="s">
        <v>4121</v>
      </c>
      <c r="D52" t="s">
        <v>13768</v>
      </c>
      <c r="E52" s="3" t="str">
        <f>_xlfn.XLOOKUP(A52,'Badge Arqueiro'!A$1:A$170,'Badge Arqueiro'!B$1:B$170,"0")</f>
        <v>0</v>
      </c>
      <c r="F52" s="55">
        <f>_xlfn.XLOOKUP(A52,Comiters!A$1:A$999,Comiters!B$1:B$999,"0")</f>
        <v>1</v>
      </c>
      <c r="H52"/>
    </row>
    <row r="53" spans="1:8">
      <c r="A53" t="str">
        <f>_xlfn.XLOOKUP(B53,Rotineiros!B$1:B$5000,Rotineiros!A$1:A$5000)</f>
        <v>F6817941</v>
      </c>
      <c r="B53" t="s">
        <v>13624</v>
      </c>
      <c r="C53" t="s">
        <v>71</v>
      </c>
      <c r="D53" t="s">
        <v>13625</v>
      </c>
      <c r="E53" s="3" t="str">
        <f>_xlfn.XLOOKUP(A53,'Badge Arqueiro'!A$1:A$170,'Badge Arqueiro'!B$1:B$170,"0")</f>
        <v>0</v>
      </c>
      <c r="F53" s="55" t="str">
        <f>_xlfn.XLOOKUP(A53,Comiters!A$1:A$999,Comiters!B$1:B$999,"0")</f>
        <v>0</v>
      </c>
      <c r="H53"/>
    </row>
    <row r="54" spans="1:8">
      <c r="A54" t="str">
        <f>_xlfn.XLOOKUP(B54,Rotineiros!B$1:B$5000,Rotineiros!A$1:A$5000)</f>
        <v>F6817538</v>
      </c>
      <c r="B54" t="s">
        <v>13746</v>
      </c>
      <c r="C54" t="s">
        <v>7510</v>
      </c>
      <c r="D54" t="s">
        <v>13747</v>
      </c>
      <c r="E54" s="3" t="str">
        <f>_xlfn.XLOOKUP(A54,'Badge Arqueiro'!A$1:A$170,'Badge Arqueiro'!B$1:B$170,"0")</f>
        <v>0</v>
      </c>
      <c r="F54" s="55" t="str">
        <f>_xlfn.XLOOKUP(A54,Comiters!A$1:A$999,Comiters!B$1:B$999,"0")</f>
        <v>0</v>
      </c>
      <c r="H54"/>
    </row>
    <row r="55" spans="1:8">
      <c r="A55" t="str">
        <f>_xlfn.XLOOKUP(B55,Rotineiros!B$1:B$5000,Rotineiros!A$1:A$5000)</f>
        <v>F6796523</v>
      </c>
      <c r="B55" t="s">
        <v>1107</v>
      </c>
      <c r="C55" t="s">
        <v>38</v>
      </c>
      <c r="D55" t="s">
        <v>1108</v>
      </c>
      <c r="E55" s="3" t="str">
        <f>_xlfn.XLOOKUP(A55,'Badge Arqueiro'!A$1:A$170,'Badge Arqueiro'!B$1:B$170,"0")</f>
        <v>0</v>
      </c>
      <c r="F55" s="55" t="str">
        <f>_xlfn.XLOOKUP(A55,Comiters!A$1:A$999,Comiters!B$1:B$999,"0")</f>
        <v>0</v>
      </c>
      <c r="H55"/>
    </row>
    <row r="56" spans="1:8">
      <c r="A56" t="str">
        <f>_xlfn.XLOOKUP(B56,Rotineiros!B$1:B$5000,Rotineiros!A$1:A$5000)</f>
        <v>F6782502</v>
      </c>
      <c r="B56" t="s">
        <v>11632</v>
      </c>
      <c r="C56" t="s">
        <v>12067</v>
      </c>
      <c r="D56" t="s">
        <v>11708</v>
      </c>
      <c r="E56" s="3" t="str">
        <f>_xlfn.XLOOKUP(A56,'Badge Arqueiro'!A$1:A$170,'Badge Arqueiro'!B$1:B$170,"0")</f>
        <v>0</v>
      </c>
      <c r="F56" s="55" t="str">
        <f>_xlfn.XLOOKUP(A56,Comiters!A$1:A$999,Comiters!B$1:B$999,"0")</f>
        <v>0</v>
      </c>
      <c r="H56"/>
    </row>
    <row r="57" spans="1:8">
      <c r="A57" t="str">
        <f>_xlfn.XLOOKUP(B57,Rotineiros!B$1:B$5000,Rotineiros!A$1:A$5000)</f>
        <v>F6771335</v>
      </c>
      <c r="B57" t="s">
        <v>1100</v>
      </c>
      <c r="C57" t="s">
        <v>13708</v>
      </c>
      <c r="D57" t="s">
        <v>1101</v>
      </c>
      <c r="E57" s="3" t="str">
        <f>_xlfn.XLOOKUP(A57,'Badge Arqueiro'!A$1:A$170,'Badge Arqueiro'!B$1:B$170,"0")</f>
        <v>0</v>
      </c>
      <c r="F57" s="55" t="str">
        <f>_xlfn.XLOOKUP(A57,Comiters!A$1:A$999,Comiters!B$1:B$999,"0")</f>
        <v>0</v>
      </c>
      <c r="H57"/>
    </row>
    <row r="58" spans="1:8">
      <c r="A58" t="str">
        <f>_xlfn.XLOOKUP(B58,Rotineiros!B$1:B$5000,Rotineiros!A$1:A$5000)</f>
        <v>F6769442</v>
      </c>
      <c r="B58" t="s">
        <v>1307</v>
      </c>
      <c r="C58" t="s">
        <v>302</v>
      </c>
      <c r="D58" t="s">
        <v>1309</v>
      </c>
      <c r="E58" s="3" t="str">
        <f>_xlfn.XLOOKUP(A58,'Badge Arqueiro'!A$1:A$170,'Badge Arqueiro'!B$1:B$170,"0")</f>
        <v>0</v>
      </c>
      <c r="F58" s="55">
        <f>_xlfn.XLOOKUP(A58,Comiters!A$1:A$999,Comiters!B$1:B$999,"0")</f>
        <v>1</v>
      </c>
      <c r="H58"/>
    </row>
    <row r="59" spans="1:8">
      <c r="A59" t="str">
        <f>_xlfn.XLOOKUP(B59,Rotineiros!B$1:B$5000,Rotineiros!A$1:A$5000)</f>
        <v>F6764906</v>
      </c>
      <c r="B59" t="s">
        <v>3070</v>
      </c>
      <c r="C59" t="s">
        <v>33</v>
      </c>
      <c r="D59" t="s">
        <v>3071</v>
      </c>
      <c r="E59" s="3" t="str">
        <f>_xlfn.XLOOKUP(A59,'Badge Arqueiro'!A$1:A$170,'Badge Arqueiro'!B$1:B$170,"0")</f>
        <v>0</v>
      </c>
      <c r="F59" s="55" t="str">
        <f>_xlfn.XLOOKUP(A59,Comiters!A$1:A$999,Comiters!B$1:B$999,"0")</f>
        <v>0</v>
      </c>
      <c r="H59"/>
    </row>
    <row r="60" spans="1:8">
      <c r="A60" t="str">
        <f>_xlfn.XLOOKUP(B60,Rotineiros!B$1:B$5000,Rotineiros!A$1:A$5000)</f>
        <v>F6608061</v>
      </c>
      <c r="B60" t="s">
        <v>13441</v>
      </c>
      <c r="C60" t="s">
        <v>38</v>
      </c>
      <c r="D60" t="s">
        <v>13442</v>
      </c>
      <c r="E60" s="3" t="str">
        <f>_xlfn.XLOOKUP(A60,'Badge Arqueiro'!A$1:A$170,'Badge Arqueiro'!B$1:B$170,"0")</f>
        <v>0</v>
      </c>
      <c r="F60" s="55">
        <f>_xlfn.XLOOKUP(A60,Comiters!A$1:A$999,Comiters!B$1:B$999,"0")</f>
        <v>1</v>
      </c>
      <c r="H60"/>
    </row>
    <row r="61" spans="1:8">
      <c r="A61" t="str">
        <f>_xlfn.XLOOKUP(B61,Rotineiros!B$1:B$5000,Rotineiros!A$1:A$5000)</f>
        <v>F6583799</v>
      </c>
      <c r="B61" t="s">
        <v>2891</v>
      </c>
      <c r="C61" t="s">
        <v>13748</v>
      </c>
      <c r="D61" t="s">
        <v>4135</v>
      </c>
      <c r="E61" s="3" t="str">
        <f>_xlfn.XLOOKUP(A61,'Badge Arqueiro'!A$1:A$170,'Badge Arqueiro'!B$1:B$170,"0")</f>
        <v>0</v>
      </c>
      <c r="F61" s="55" t="str">
        <f>_xlfn.XLOOKUP(A61,Comiters!A$1:A$999,Comiters!B$1:B$999,"0")</f>
        <v>0</v>
      </c>
      <c r="H61"/>
    </row>
    <row r="62" spans="1:8">
      <c r="A62" t="str">
        <f>_xlfn.XLOOKUP(B62,Rotineiros!B$1:B$5000,Rotineiros!A$1:A$5000)</f>
        <v>F6481695</v>
      </c>
      <c r="B62" t="s">
        <v>13806</v>
      </c>
      <c r="C62" t="s">
        <v>13807</v>
      </c>
      <c r="D62" t="s">
        <v>13808</v>
      </c>
      <c r="E62" s="3" t="str">
        <f>_xlfn.XLOOKUP(A62,'Badge Arqueiro'!A$1:A$170,'Badge Arqueiro'!B$1:B$170,"0")</f>
        <v>0</v>
      </c>
      <c r="F62" s="55" t="str">
        <f>_xlfn.XLOOKUP(A62,Comiters!A$1:A$999,Comiters!B$1:B$999,"0")</f>
        <v>0</v>
      </c>
      <c r="H62"/>
    </row>
    <row r="63" spans="1:8">
      <c r="A63" t="str">
        <f>_xlfn.XLOOKUP(B63,Rotineiros!B$1:B$5000,Rotineiros!A$1:A$5000)</f>
        <v>F6332503</v>
      </c>
      <c r="B63" t="s">
        <v>3537</v>
      </c>
      <c r="C63" t="s">
        <v>13722</v>
      </c>
      <c r="D63" t="s">
        <v>3538</v>
      </c>
      <c r="E63" s="3" t="str">
        <f>_xlfn.XLOOKUP(A63,'Badge Arqueiro'!A$1:A$170,'Badge Arqueiro'!B$1:B$170,"0")</f>
        <v>0</v>
      </c>
      <c r="F63" s="55" t="str">
        <f>_xlfn.XLOOKUP(A63,Comiters!A$1:A$999,Comiters!B$1:B$999,"0")</f>
        <v>0</v>
      </c>
      <c r="H63"/>
    </row>
    <row r="64" spans="1:8">
      <c r="A64" t="str">
        <f>_xlfn.XLOOKUP(B64,Rotineiros!B$1:B$5000,Rotineiros!A$1:A$5000)</f>
        <v>F6323374</v>
      </c>
      <c r="B64" t="s">
        <v>3248</v>
      </c>
      <c r="C64" t="s">
        <v>13672</v>
      </c>
      <c r="D64" t="s">
        <v>3249</v>
      </c>
      <c r="E64" s="3" t="str">
        <f>_xlfn.XLOOKUP(A64,'Badge Arqueiro'!A$1:A$170,'Badge Arqueiro'!B$1:B$170,"0")</f>
        <v>0</v>
      </c>
      <c r="F64" s="55">
        <f>_xlfn.XLOOKUP(A64,Comiters!A$1:A$999,Comiters!B$1:B$999,"0")</f>
        <v>1</v>
      </c>
      <c r="H64"/>
    </row>
    <row r="65" spans="1:13">
      <c r="A65" t="str">
        <f>_xlfn.XLOOKUP(B65,Rotineiros!B$1:B$5000,Rotineiros!A$1:A$5000)</f>
        <v>F6323021</v>
      </c>
      <c r="B65" t="s">
        <v>2393</v>
      </c>
      <c r="C65" t="s">
        <v>3447</v>
      </c>
      <c r="D65" t="s">
        <v>2395</v>
      </c>
      <c r="E65" s="3" t="str">
        <f>_xlfn.XLOOKUP(A65,'Badge Arqueiro'!A$1:A$170,'Badge Arqueiro'!B$1:B$170,"0")</f>
        <v>0</v>
      </c>
      <c r="F65" s="55" t="str">
        <f>_xlfn.XLOOKUP(A65,Comiters!A$1:A$999,Comiters!B$1:B$999,"0")</f>
        <v>0</v>
      </c>
      <c r="H65"/>
    </row>
    <row r="66" spans="1:13" s="25" customFormat="1">
      <c r="A66" t="str">
        <f>_xlfn.XLOOKUP(B66,Rotineiros!B$1:B$5000,Rotineiros!A$1:A$5000)</f>
        <v>F6322880</v>
      </c>
      <c r="B66" t="s">
        <v>3074</v>
      </c>
      <c r="C66" t="s">
        <v>13751</v>
      </c>
      <c r="D66" t="s">
        <v>3075</v>
      </c>
      <c r="E66" s="3" t="str">
        <f>_xlfn.XLOOKUP(A66,'Badge Arqueiro'!A$1:A$170,'Badge Arqueiro'!B$1:B$170,"0")</f>
        <v>0</v>
      </c>
      <c r="F66" s="55" t="str">
        <f>_xlfn.XLOOKUP(A66,Comiters!A$1:A$999,Comiters!B$1:B$999,"0")</f>
        <v>0</v>
      </c>
      <c r="G66"/>
      <c r="H66"/>
      <c r="M66"/>
    </row>
    <row r="67" spans="1:13">
      <c r="A67" t="str">
        <f>_xlfn.XLOOKUP(B67,Rotineiros!B$1:B$5000,Rotineiros!A$1:A$5000)</f>
        <v>F6321188</v>
      </c>
      <c r="B67" t="s">
        <v>2613</v>
      </c>
      <c r="C67" t="s">
        <v>2247</v>
      </c>
      <c r="D67" t="s">
        <v>2615</v>
      </c>
      <c r="E67" s="3" t="str">
        <f>_xlfn.XLOOKUP(A67,'Badge Arqueiro'!A$1:A$170,'Badge Arqueiro'!B$1:B$170,"0")</f>
        <v>0</v>
      </c>
      <c r="F67" s="55" t="str">
        <f>_xlfn.XLOOKUP(A67,Comiters!A$1:A$999,Comiters!B$1:B$999,"0")</f>
        <v>0</v>
      </c>
      <c r="H67"/>
    </row>
    <row r="68" spans="1:13">
      <c r="A68" t="str">
        <f>_xlfn.XLOOKUP(B68,Rotineiros!B$1:B$5000,Rotineiros!A$1:A$5000)</f>
        <v>F6321001</v>
      </c>
      <c r="B68" t="s">
        <v>7246</v>
      </c>
      <c r="C68" t="s">
        <v>33</v>
      </c>
      <c r="D68" t="s">
        <v>4385</v>
      </c>
      <c r="E68" s="3" t="str">
        <f>_xlfn.XLOOKUP(A68,'Badge Arqueiro'!A$1:A$170,'Badge Arqueiro'!B$1:B$170,"0")</f>
        <v>0</v>
      </c>
      <c r="F68" s="55" t="str">
        <f>_xlfn.XLOOKUP(A68,Comiters!A$1:A$999,Comiters!B$1:B$999,"0")</f>
        <v>0</v>
      </c>
      <c r="H68"/>
    </row>
    <row r="69" spans="1:13">
      <c r="A69" t="str">
        <f>_xlfn.XLOOKUP(B69,Rotineiros!B$1:B$5000,Rotineiros!A$1:A$5000)</f>
        <v>F6291879</v>
      </c>
      <c r="B69" t="s">
        <v>3971</v>
      </c>
      <c r="C69" t="s">
        <v>62</v>
      </c>
      <c r="D69" t="s">
        <v>4138</v>
      </c>
      <c r="E69" s="3" t="str">
        <f>_xlfn.XLOOKUP(A69,'Badge Arqueiro'!A$1:A$170,'Badge Arqueiro'!B$1:B$170,"0")</f>
        <v>0</v>
      </c>
      <c r="F69" s="55">
        <f>_xlfn.XLOOKUP(A69,Comiters!A$1:A$999,Comiters!B$1:B$999,"0")</f>
        <v>1</v>
      </c>
      <c r="H69"/>
    </row>
    <row r="70" spans="1:13">
      <c r="A70" t="str">
        <f>_xlfn.XLOOKUP(B70,Rotineiros!B$1:B$5000,Rotineiros!A$1:A$5000)</f>
        <v>F6210889</v>
      </c>
      <c r="B70" t="s">
        <v>3303</v>
      </c>
      <c r="C70" t="s">
        <v>511</v>
      </c>
      <c r="D70" t="s">
        <v>3305</v>
      </c>
      <c r="E70" s="3" t="str">
        <f>_xlfn.XLOOKUP(A70,'Badge Arqueiro'!A$1:A$170,'Badge Arqueiro'!B$1:B$170,"0")</f>
        <v>0</v>
      </c>
      <c r="F70" s="55" t="str">
        <f>_xlfn.XLOOKUP(A70,Comiters!A$1:A$999,Comiters!B$1:B$999,"0")</f>
        <v>0</v>
      </c>
      <c r="H70"/>
    </row>
    <row r="71" spans="1:13">
      <c r="A71" t="str">
        <f>_xlfn.XLOOKUP(B71,Rotineiros!B$1:B$5000,Rotineiros!A$1:A$5000)</f>
        <v>F6173817</v>
      </c>
      <c r="B71" t="s">
        <v>1460</v>
      </c>
      <c r="C71" t="s">
        <v>33</v>
      </c>
      <c r="D71" t="s">
        <v>1461</v>
      </c>
      <c r="E71" s="3" t="str">
        <f>_xlfn.XLOOKUP(A71,'Badge Arqueiro'!A$1:A$170,'Badge Arqueiro'!B$1:B$170,"0")</f>
        <v>0</v>
      </c>
      <c r="F71" s="55" t="str">
        <f>_xlfn.XLOOKUP(A71,Comiters!A$1:A$999,Comiters!B$1:B$999,"0")</f>
        <v>0</v>
      </c>
      <c r="H71"/>
    </row>
    <row r="72" spans="1:13">
      <c r="A72" t="str">
        <f>_xlfn.XLOOKUP(B72,Rotineiros!B$1:B$5000,Rotineiros!A$1:A$5000)</f>
        <v>F6173012</v>
      </c>
      <c r="B72" t="s">
        <v>11122</v>
      </c>
      <c r="C72" t="s">
        <v>511</v>
      </c>
      <c r="D72" t="s">
        <v>11186</v>
      </c>
      <c r="E72" s="3" t="str">
        <f>_xlfn.XLOOKUP(A72,'Badge Arqueiro'!A$1:A$170,'Badge Arqueiro'!B$1:B$170,"0")</f>
        <v>0</v>
      </c>
      <c r="F72" s="55" t="str">
        <f>_xlfn.XLOOKUP(A72,Comiters!A$1:A$999,Comiters!B$1:B$999,"0")</f>
        <v>0</v>
      </c>
      <c r="H72"/>
    </row>
    <row r="73" spans="1:13">
      <c r="A73" t="str">
        <f>_xlfn.XLOOKUP(B73,Rotineiros!B$1:B$5000,Rotineiros!A$1:A$5000)</f>
        <v>F6076499</v>
      </c>
      <c r="B73" t="s">
        <v>13763</v>
      </c>
      <c r="C73" t="s">
        <v>1747</v>
      </c>
      <c r="D73" t="s">
        <v>13764</v>
      </c>
      <c r="E73" s="3" t="str">
        <f>_xlfn.XLOOKUP(A73,'Badge Arqueiro'!A$1:A$170,'Badge Arqueiro'!B$1:B$170,"0")</f>
        <v>0</v>
      </c>
      <c r="F73" s="55">
        <f>_xlfn.XLOOKUP(A73,Comiters!A$1:A$999,Comiters!B$1:B$999,"0")</f>
        <v>1</v>
      </c>
      <c r="H73"/>
    </row>
    <row r="74" spans="1:13">
      <c r="A74" t="str">
        <f>_xlfn.XLOOKUP(B74,Rotineiros!B$1:B$5000,Rotineiros!A$1:A$5000)</f>
        <v>F6064031</v>
      </c>
      <c r="B74" t="s">
        <v>2538</v>
      </c>
      <c r="C74" t="s">
        <v>13666</v>
      </c>
      <c r="D74" t="s">
        <v>2540</v>
      </c>
      <c r="E74" s="3" t="str">
        <f>_xlfn.XLOOKUP(A74,'Badge Arqueiro'!A$1:A$170,'Badge Arqueiro'!B$1:B$170,"0")</f>
        <v>0</v>
      </c>
      <c r="F74" s="55" t="str">
        <f>_xlfn.XLOOKUP(A74,Comiters!A$1:A$999,Comiters!B$1:B$999,"0")</f>
        <v>0</v>
      </c>
      <c r="H74"/>
    </row>
    <row r="75" spans="1:13">
      <c r="A75" t="str">
        <f>_xlfn.XLOOKUP(B75,Rotineiros!B$1:B$5000,Rotineiros!A$1:A$5000)</f>
        <v>F5955209</v>
      </c>
      <c r="B75" t="s">
        <v>13735</v>
      </c>
      <c r="C75" t="s">
        <v>13736</v>
      </c>
      <c r="D75" t="s">
        <v>13737</v>
      </c>
      <c r="E75" s="3" t="str">
        <f>_xlfn.XLOOKUP(A75,'Badge Arqueiro'!A$1:A$170,'Badge Arqueiro'!B$1:B$170,"0")</f>
        <v>0</v>
      </c>
      <c r="F75" s="55" t="str">
        <f>_xlfn.XLOOKUP(A75,Comiters!A$1:A$999,Comiters!B$1:B$999,"0")</f>
        <v>0</v>
      </c>
      <c r="H75"/>
    </row>
    <row r="76" spans="1:13">
      <c r="A76" t="str">
        <f>_xlfn.XLOOKUP(B76,Rotineiros!B$1:B$5000,Rotineiros!A$1:A$5000)</f>
        <v>F5362104</v>
      </c>
      <c r="B76" t="s">
        <v>1577</v>
      </c>
      <c r="C76" t="s">
        <v>1210</v>
      </c>
      <c r="D76" t="s">
        <v>1579</v>
      </c>
      <c r="E76" s="3">
        <f>_xlfn.XLOOKUP(A76,'Badge Arqueiro'!A$1:A$170,'Badge Arqueiro'!B$1:B$170,"0")</f>
        <v>1</v>
      </c>
      <c r="F76" s="55">
        <f>_xlfn.XLOOKUP(A76,Comiters!A$1:A$999,Comiters!B$1:B$999,"0")</f>
        <v>1</v>
      </c>
      <c r="H76"/>
    </row>
    <row r="77" spans="1:13">
      <c r="A77" t="str">
        <f>_xlfn.XLOOKUP(B77,Rotineiros!B$1:B$5000,Rotineiros!A$1:A$5000)</f>
        <v>F5295866</v>
      </c>
      <c r="B77" t="s">
        <v>13653</v>
      </c>
      <c r="C77" t="s">
        <v>33</v>
      </c>
      <c r="D77" t="s">
        <v>13654</v>
      </c>
      <c r="E77" s="3" t="str">
        <f>_xlfn.XLOOKUP(A77,'Badge Arqueiro'!A$1:A$170,'Badge Arqueiro'!B$1:B$170,"0")</f>
        <v>0</v>
      </c>
      <c r="F77" s="55" t="str">
        <f>_xlfn.XLOOKUP(A77,Comiters!A$1:A$999,Comiters!B$1:B$999,"0")</f>
        <v>0</v>
      </c>
      <c r="H77"/>
    </row>
    <row r="78" spans="1:13">
      <c r="A78" t="str">
        <f>_xlfn.XLOOKUP(B78,Rotineiros!B$1:B$5000,Rotineiros!A$1:A$5000)</f>
        <v>F5292441</v>
      </c>
      <c r="B78" t="s">
        <v>13712</v>
      </c>
      <c r="C78" t="s">
        <v>13713</v>
      </c>
      <c r="D78" t="s">
        <v>13714</v>
      </c>
      <c r="E78" s="3" t="str">
        <f>_xlfn.XLOOKUP(A78,'Badge Arqueiro'!A$1:A$170,'Badge Arqueiro'!B$1:B$170,"0")</f>
        <v>0</v>
      </c>
      <c r="F78" s="55" t="str">
        <f>_xlfn.XLOOKUP(A78,Comiters!A$1:A$999,Comiters!B$1:B$999,"0")</f>
        <v>0</v>
      </c>
      <c r="H78"/>
    </row>
    <row r="79" spans="1:13">
      <c r="A79" t="str">
        <f>_xlfn.XLOOKUP(B79,Rotineiros!B$1:B$5000,Rotineiros!A$1:A$5000)</f>
        <v>F5116098</v>
      </c>
      <c r="B79" t="s">
        <v>1043</v>
      </c>
      <c r="C79" t="s">
        <v>62</v>
      </c>
      <c r="D79" t="s">
        <v>1045</v>
      </c>
      <c r="E79" s="3">
        <f>_xlfn.XLOOKUP(A79,'Badge Arqueiro'!A$1:A$170,'Badge Arqueiro'!B$1:B$170,"0")</f>
        <v>1</v>
      </c>
      <c r="F79" s="55" t="str">
        <f>_xlfn.XLOOKUP(A79,Comiters!A$1:A$999,Comiters!B$1:B$999,"0")</f>
        <v>0</v>
      </c>
      <c r="H79"/>
    </row>
    <row r="80" spans="1:13">
      <c r="A80" t="str">
        <f>_xlfn.XLOOKUP(B80,Rotineiros!B$1:B$5000,Rotineiros!A$1:A$5000)</f>
        <v>F5077808</v>
      </c>
      <c r="B80" t="s">
        <v>280</v>
      </c>
      <c r="C80" t="s">
        <v>341</v>
      </c>
      <c r="D80" t="s">
        <v>281</v>
      </c>
      <c r="E80" s="3" t="str">
        <f>_xlfn.XLOOKUP(A80,'Badge Arqueiro'!A$1:A$170,'Badge Arqueiro'!B$1:B$170,"0")</f>
        <v>0</v>
      </c>
      <c r="F80" s="55" t="str">
        <f>_xlfn.XLOOKUP(A80,Comiters!A$1:A$999,Comiters!B$1:B$999,"0")</f>
        <v>0</v>
      </c>
      <c r="H80"/>
    </row>
    <row r="81" spans="1:13">
      <c r="A81" t="str">
        <f>_xlfn.XLOOKUP(B81,Rotineiros!B$1:B$5000,Rotineiros!A$1:A$5000)</f>
        <v>F4953279</v>
      </c>
      <c r="B81" t="s">
        <v>13744</v>
      </c>
      <c r="C81" t="s">
        <v>2240</v>
      </c>
      <c r="D81" t="s">
        <v>13745</v>
      </c>
      <c r="E81" s="3" t="str">
        <f>_xlfn.XLOOKUP(A81,'Badge Arqueiro'!A$1:A$170,'Badge Arqueiro'!B$1:B$170,"0")</f>
        <v>0</v>
      </c>
      <c r="F81" s="55" t="str">
        <f>_xlfn.XLOOKUP(A81,Comiters!A$1:A$999,Comiters!B$1:B$999,"0")</f>
        <v>0</v>
      </c>
      <c r="H81"/>
    </row>
    <row r="82" spans="1:13">
      <c r="A82" t="str">
        <f>_xlfn.XLOOKUP(B82,Rotineiros!B$1:B$5000,Rotineiros!A$1:A$5000)</f>
        <v>F4679630</v>
      </c>
      <c r="B82" t="s">
        <v>273</v>
      </c>
      <c r="C82" t="s">
        <v>57</v>
      </c>
      <c r="D82" t="s">
        <v>275</v>
      </c>
      <c r="E82" s="3" t="str">
        <f>_xlfn.XLOOKUP(A82,'Badge Arqueiro'!A$1:A$170,'Badge Arqueiro'!B$1:B$170,"0")</f>
        <v>0</v>
      </c>
      <c r="F82" s="55">
        <f>_xlfn.XLOOKUP(A82,Comiters!A$1:A$999,Comiters!B$1:B$999,"0")</f>
        <v>1</v>
      </c>
      <c r="H82"/>
    </row>
    <row r="83" spans="1:13">
      <c r="A83" t="str">
        <f>_xlfn.XLOOKUP(B83,Rotineiros!B$1:B$5000,Rotineiros!A$1:A$5000)</f>
        <v>F4557127</v>
      </c>
      <c r="B83" t="s">
        <v>1740</v>
      </c>
      <c r="C83" t="s">
        <v>99</v>
      </c>
      <c r="D83" t="s">
        <v>1741</v>
      </c>
      <c r="E83" s="3" t="str">
        <f>_xlfn.XLOOKUP(A83,'Badge Arqueiro'!A$1:A$170,'Badge Arqueiro'!B$1:B$170,"0")</f>
        <v>0</v>
      </c>
      <c r="F83" s="55" t="str">
        <f>_xlfn.XLOOKUP(A83,Comiters!A$1:A$999,Comiters!B$1:B$999,"0")</f>
        <v>0</v>
      </c>
      <c r="H83"/>
    </row>
    <row r="84" spans="1:13">
      <c r="A84" t="str">
        <f>_xlfn.XLOOKUP(B84,Rotineiros!B$1:B$5000,Rotineiros!A$1:A$5000)</f>
        <v>F4539206</v>
      </c>
      <c r="B84" t="s">
        <v>11092</v>
      </c>
      <c r="C84" t="s">
        <v>11840</v>
      </c>
      <c r="D84" t="s">
        <v>11158</v>
      </c>
      <c r="E84" s="3" t="str">
        <f>_xlfn.XLOOKUP(A84,'Badge Arqueiro'!A$1:A$170,'Badge Arqueiro'!B$1:B$170,"0")</f>
        <v>0</v>
      </c>
      <c r="F84" s="55" t="str">
        <f>_xlfn.XLOOKUP(A84,Comiters!A$1:A$999,Comiters!B$1:B$999,"0")</f>
        <v>0</v>
      </c>
      <c r="H84"/>
    </row>
    <row r="85" spans="1:13">
      <c r="A85" t="str">
        <f>_xlfn.XLOOKUP(B85,Rotineiros!B$1:B$5000,Rotineiros!A$1:A$5000)</f>
        <v>F4533799</v>
      </c>
      <c r="B85" t="s">
        <v>2849</v>
      </c>
      <c r="C85" t="s">
        <v>11896</v>
      </c>
      <c r="D85" t="s">
        <v>12623</v>
      </c>
      <c r="E85" s="3">
        <f>_xlfn.XLOOKUP(A85,'Badge Arqueiro'!A$1:A$170,'Badge Arqueiro'!B$1:B$170,"0")</f>
        <v>1</v>
      </c>
      <c r="F85" s="55">
        <f>_xlfn.XLOOKUP(A85,Comiters!A$1:A$999,Comiters!B$1:B$999,"0")</f>
        <v>1</v>
      </c>
      <c r="H85"/>
    </row>
    <row r="86" spans="1:13">
      <c r="A86" t="str">
        <f>_xlfn.XLOOKUP(B86,Rotineiros!B$1:B$5000,Rotineiros!A$1:A$5000)</f>
        <v>F4427077</v>
      </c>
      <c r="B86" t="s">
        <v>13688</v>
      </c>
      <c r="C86" t="s">
        <v>408</v>
      </c>
      <c r="D86" t="s">
        <v>13689</v>
      </c>
      <c r="E86" s="3" t="str">
        <f>_xlfn.XLOOKUP(A86,'Badge Arqueiro'!A$1:A$170,'Badge Arqueiro'!B$1:B$170,"0")</f>
        <v>0</v>
      </c>
      <c r="F86" s="55" t="str">
        <f>_xlfn.XLOOKUP(A86,Comiters!A$1:A$999,Comiters!B$1:B$999,"0")</f>
        <v>0</v>
      </c>
      <c r="H86"/>
    </row>
    <row r="87" spans="1:13">
      <c r="A87" t="str">
        <f>_xlfn.XLOOKUP(B87,Rotineiros!B$1:B$5000,Rotineiros!A$1:A$5000)</f>
        <v>F4418618</v>
      </c>
      <c r="B87" t="s">
        <v>2603</v>
      </c>
      <c r="C87" t="s">
        <v>11822</v>
      </c>
      <c r="D87" t="s">
        <v>2604</v>
      </c>
      <c r="E87" s="3" t="str">
        <f>_xlfn.XLOOKUP(A87,'Badge Arqueiro'!A$1:A$170,'Badge Arqueiro'!B$1:B$170,"0")</f>
        <v>0</v>
      </c>
      <c r="F87" s="55" t="str">
        <f>_xlfn.XLOOKUP(A87,Comiters!A$1:A$999,Comiters!B$1:B$999,"0")</f>
        <v>0</v>
      </c>
      <c r="H87"/>
    </row>
    <row r="88" spans="1:13">
      <c r="A88" t="str">
        <f>_xlfn.XLOOKUP(B88,Rotineiros!B$1:B$5000,Rotineiros!A$1:A$5000)</f>
        <v>F4352817</v>
      </c>
      <c r="B88" t="s">
        <v>13676</v>
      </c>
      <c r="C88" t="s">
        <v>341</v>
      </c>
      <c r="D88" t="s">
        <v>13677</v>
      </c>
      <c r="E88" s="3" t="str">
        <f>_xlfn.XLOOKUP(A88,'Badge Arqueiro'!A$1:A$170,'Badge Arqueiro'!B$1:B$170,"0")</f>
        <v>0</v>
      </c>
      <c r="F88" s="55">
        <f>_xlfn.XLOOKUP(A88,Comiters!A$1:A$999,Comiters!B$1:B$999,"0")</f>
        <v>1</v>
      </c>
      <c r="H88"/>
    </row>
    <row r="89" spans="1:13">
      <c r="A89" t="str">
        <f>_xlfn.XLOOKUP(B89,Rotineiros!B$1:B$5000,Rotineiros!A$1:A$5000)</f>
        <v>F4283098</v>
      </c>
      <c r="B89" t="s">
        <v>1033</v>
      </c>
      <c r="C89" t="s">
        <v>876</v>
      </c>
      <c r="D89" t="s">
        <v>1034</v>
      </c>
      <c r="E89" s="3" t="str">
        <f>_xlfn.XLOOKUP(A89,'Badge Arqueiro'!A$1:A$170,'Badge Arqueiro'!B$1:B$170,"0")</f>
        <v>0</v>
      </c>
      <c r="F89" s="55" t="str">
        <f>_xlfn.XLOOKUP(A89,Comiters!A$1:A$999,Comiters!B$1:B$999,"0")</f>
        <v>0</v>
      </c>
      <c r="H89"/>
    </row>
    <row r="90" spans="1:13">
      <c r="A90" t="str">
        <f>_xlfn.XLOOKUP(B90,Rotineiros!B$1:B$5000,Rotineiros!A$1:A$5000)</f>
        <v>F4193955</v>
      </c>
      <c r="B90" t="s">
        <v>13613</v>
      </c>
      <c r="C90" t="s">
        <v>71</v>
      </c>
      <c r="D90" t="s">
        <v>13614</v>
      </c>
      <c r="E90" s="3" t="str">
        <f>_xlfn.XLOOKUP(A90,'Badge Arqueiro'!A$1:A$170,'Badge Arqueiro'!B$1:B$170,"0")</f>
        <v>0</v>
      </c>
      <c r="F90" s="55" t="str">
        <f>_xlfn.XLOOKUP(A90,Comiters!A$1:A$999,Comiters!B$1:B$999,"0")</f>
        <v>0</v>
      </c>
      <c r="H90"/>
    </row>
    <row r="91" spans="1:13">
      <c r="A91" t="str">
        <f>_xlfn.XLOOKUP(B91,Rotineiros!B$1:B$5000,Rotineiros!A$1:A$5000)</f>
        <v>F4189924</v>
      </c>
      <c r="B91" t="s">
        <v>13615</v>
      </c>
      <c r="C91" t="s">
        <v>511</v>
      </c>
      <c r="D91" t="s">
        <v>13616</v>
      </c>
      <c r="E91" s="3" t="str">
        <f>_xlfn.XLOOKUP(A91,'Badge Arqueiro'!A$1:A$170,'Badge Arqueiro'!B$1:B$170,"0")</f>
        <v>0</v>
      </c>
      <c r="F91" s="55">
        <f>_xlfn.XLOOKUP(A91,Comiters!A$1:A$999,Comiters!B$1:B$999,"0")</f>
        <v>1</v>
      </c>
      <c r="H91"/>
    </row>
    <row r="92" spans="1:13" s="25" customFormat="1">
      <c r="A92" t="str">
        <f>_xlfn.XLOOKUP(B92,Rotineiros!B$1:B$5000,Rotineiros!A$1:A$5000)</f>
        <v>F4077928</v>
      </c>
      <c r="B92" t="s">
        <v>13717</v>
      </c>
      <c r="C92" t="s">
        <v>13718</v>
      </c>
      <c r="D92" t="s">
        <v>13719</v>
      </c>
      <c r="E92" s="3" t="str">
        <f>_xlfn.XLOOKUP(A92,'Badge Arqueiro'!A$1:A$170,'Badge Arqueiro'!B$1:B$170,"0")</f>
        <v>0</v>
      </c>
      <c r="F92" s="55" t="str">
        <f>_xlfn.XLOOKUP(A92,Comiters!A$1:A$999,Comiters!B$1:B$999,"0")</f>
        <v>0</v>
      </c>
      <c r="G92"/>
      <c r="H92"/>
      <c r="M92"/>
    </row>
    <row r="93" spans="1:13">
      <c r="A93" t="str">
        <f>_xlfn.XLOOKUP(B93,Rotineiros!B$1:B$5000,Rotineiros!A$1:A$5000)</f>
        <v>F3900699</v>
      </c>
      <c r="B93" t="s">
        <v>12164</v>
      </c>
      <c r="C93" t="s">
        <v>99</v>
      </c>
      <c r="D93" t="s">
        <v>12234</v>
      </c>
      <c r="E93" s="3" t="str">
        <f>_xlfn.XLOOKUP(A93,'Badge Arqueiro'!A$1:A$170,'Badge Arqueiro'!B$1:B$170,"0")</f>
        <v>0</v>
      </c>
      <c r="F93" s="55" t="str">
        <f>_xlfn.XLOOKUP(A93,Comiters!A$1:A$999,Comiters!B$1:B$999,"0")</f>
        <v>0</v>
      </c>
      <c r="H93"/>
    </row>
    <row r="94" spans="1:13">
      <c r="A94" t="str">
        <f>_xlfn.XLOOKUP(B94,Rotineiros!B$1:B$5000,Rotineiros!A$1:A$5000)</f>
        <v>F3876828</v>
      </c>
      <c r="B94" t="s">
        <v>1022</v>
      </c>
      <c r="C94" t="s">
        <v>3817</v>
      </c>
      <c r="D94" t="s">
        <v>1024</v>
      </c>
      <c r="E94" s="3" t="str">
        <f>_xlfn.XLOOKUP(A94,'Badge Arqueiro'!A$1:A$170,'Badge Arqueiro'!B$1:B$170,"0")</f>
        <v>0</v>
      </c>
      <c r="F94" s="55" t="str">
        <f>_xlfn.XLOOKUP(A94,Comiters!A$1:A$999,Comiters!B$1:B$999,"0")</f>
        <v>0</v>
      </c>
      <c r="H94"/>
    </row>
    <row r="95" spans="1:13" s="25" customFormat="1">
      <c r="A95" t="str">
        <f>_xlfn.XLOOKUP(B95,Rotineiros!B$1:B$5000,Rotineiros!A$1:A$5000)</f>
        <v>F3864467</v>
      </c>
      <c r="B95" t="s">
        <v>514</v>
      </c>
      <c r="C95" t="s">
        <v>38</v>
      </c>
      <c r="D95" t="s">
        <v>515</v>
      </c>
      <c r="E95" s="3" t="str">
        <f>_xlfn.XLOOKUP(A95,'Badge Arqueiro'!A$1:A$170,'Badge Arqueiro'!B$1:B$170,"0")</f>
        <v>0</v>
      </c>
      <c r="F95" s="55" t="str">
        <f>_xlfn.XLOOKUP(A95,Comiters!A$1:A$999,Comiters!B$1:B$999,"0")</f>
        <v>0</v>
      </c>
      <c r="G95"/>
      <c r="H95"/>
      <c r="M95"/>
    </row>
    <row r="96" spans="1:13" s="25" customFormat="1">
      <c r="A96" t="str">
        <f>_xlfn.XLOOKUP(B96,Rotineiros!B$1:B$5000,Rotineiros!A$1:A$5000)</f>
        <v>F3858254</v>
      </c>
      <c r="B96" t="s">
        <v>3485</v>
      </c>
      <c r="C96" t="s">
        <v>7509</v>
      </c>
      <c r="D96" t="s">
        <v>3487</v>
      </c>
      <c r="E96" s="3" t="str">
        <f>_xlfn.XLOOKUP(A96,'Badge Arqueiro'!A$1:A$170,'Badge Arqueiro'!B$1:B$170,"0")</f>
        <v>0</v>
      </c>
      <c r="F96" s="55" t="str">
        <f>_xlfn.XLOOKUP(A96,Comiters!A$1:A$999,Comiters!B$1:B$999,"0")</f>
        <v>0</v>
      </c>
      <c r="G96"/>
      <c r="H96"/>
      <c r="M96"/>
    </row>
    <row r="97" spans="1:13" s="25" customFormat="1">
      <c r="A97" t="str">
        <f>_xlfn.XLOOKUP(B97,Rotineiros!B$1:B$5000,Rotineiros!A$1:A$5000)</f>
        <v>F3807949</v>
      </c>
      <c r="B97" t="s">
        <v>2075</v>
      </c>
      <c r="C97" t="s">
        <v>4046</v>
      </c>
      <c r="D97" t="s">
        <v>2076</v>
      </c>
      <c r="E97" s="3">
        <f>_xlfn.XLOOKUP(A97,'Badge Arqueiro'!A$1:A$170,'Badge Arqueiro'!B$1:B$170,"0")</f>
        <v>1</v>
      </c>
      <c r="F97" s="55" t="str">
        <f>_xlfn.XLOOKUP(A97,Comiters!A$1:A$999,Comiters!B$1:B$999,"0")</f>
        <v>0</v>
      </c>
      <c r="G97"/>
      <c r="H97"/>
      <c r="M97"/>
    </row>
    <row r="98" spans="1:13" s="25" customFormat="1">
      <c r="A98" t="str">
        <f>_xlfn.XLOOKUP(B98,Rotineiros!B$1:B$5000,Rotineiros!A$1:A$5000)</f>
        <v>F3713989</v>
      </c>
      <c r="B98" t="s">
        <v>679</v>
      </c>
      <c r="C98" t="s">
        <v>13731</v>
      </c>
      <c r="D98" t="s">
        <v>681</v>
      </c>
      <c r="E98" s="3" t="str">
        <f>_xlfn.XLOOKUP(A98,'Badge Arqueiro'!A$1:A$170,'Badge Arqueiro'!B$1:B$170,"0")</f>
        <v>0</v>
      </c>
      <c r="F98" s="55">
        <f>_xlfn.XLOOKUP(A98,Comiters!A$1:A$999,Comiters!B$1:B$999,"0")</f>
        <v>1</v>
      </c>
      <c r="G98"/>
      <c r="H98"/>
      <c r="M98"/>
    </row>
    <row r="99" spans="1:13" s="25" customFormat="1">
      <c r="A99" t="str">
        <f>_xlfn.XLOOKUP(B99,Rotineiros!B$1:B$5000,Rotineiros!A$1:A$5000)</f>
        <v>F3565872</v>
      </c>
      <c r="B99" t="s">
        <v>510</v>
      </c>
      <c r="C99" t="s">
        <v>13732</v>
      </c>
      <c r="D99" t="s">
        <v>512</v>
      </c>
      <c r="E99" s="3">
        <f>_xlfn.XLOOKUP(A99,'Badge Arqueiro'!A$1:A$170,'Badge Arqueiro'!B$1:B$170,"0")</f>
        <v>1</v>
      </c>
      <c r="F99" s="55">
        <f>_xlfn.XLOOKUP(A99,Comiters!A$1:A$999,Comiters!B$1:B$999,"0")</f>
        <v>1</v>
      </c>
      <c r="G99"/>
      <c r="H99"/>
      <c r="M99"/>
    </row>
    <row r="100" spans="1:13" s="25" customFormat="1">
      <c r="A100" t="str">
        <f>_xlfn.XLOOKUP(B100,Rotineiros!B$1:B$5000,Rotineiros!A$1:A$5000)</f>
        <v>F3512099</v>
      </c>
      <c r="B100" t="s">
        <v>1007</v>
      </c>
      <c r="C100" t="s">
        <v>33</v>
      </c>
      <c r="D100" t="s">
        <v>1009</v>
      </c>
      <c r="E100" s="3" t="str">
        <f>_xlfn.XLOOKUP(A100,'Badge Arqueiro'!A$1:A$170,'Badge Arqueiro'!B$1:B$170,"0")</f>
        <v>0</v>
      </c>
      <c r="F100" s="55" t="str">
        <f>_xlfn.XLOOKUP(A100,Comiters!A$1:A$999,Comiters!B$1:B$999,"0")</f>
        <v>0</v>
      </c>
      <c r="G100"/>
      <c r="H100"/>
      <c r="M100"/>
    </row>
    <row r="101" spans="1:13" s="25" customFormat="1">
      <c r="A101" t="str">
        <f>_xlfn.XLOOKUP(B101,Rotineiros!B$1:B$5000,Rotineiros!A$1:A$5000)</f>
        <v>F3342632</v>
      </c>
      <c r="B101" t="s">
        <v>12012</v>
      </c>
      <c r="C101" t="s">
        <v>99</v>
      </c>
      <c r="D101" t="s">
        <v>12013</v>
      </c>
      <c r="E101" s="3" t="str">
        <f>_xlfn.XLOOKUP(A101,'Badge Arqueiro'!A$1:A$170,'Badge Arqueiro'!B$1:B$170,"0")</f>
        <v>0</v>
      </c>
      <c r="F101" s="55">
        <f>_xlfn.XLOOKUP(A101,Comiters!A$1:A$999,Comiters!B$1:B$999,"0")</f>
        <v>1</v>
      </c>
      <c r="G101"/>
      <c r="H101"/>
      <c r="M101"/>
    </row>
    <row r="102" spans="1:13" s="25" customFormat="1">
      <c r="A102" t="str">
        <f>_xlfn.XLOOKUP(B102,Rotineiros!B$1:B$5000,Rotineiros!A$1:A$5000)</f>
        <v>F3310098</v>
      </c>
      <c r="B102" t="s">
        <v>7241</v>
      </c>
      <c r="C102" t="s">
        <v>38</v>
      </c>
      <c r="D102" t="s">
        <v>4353</v>
      </c>
      <c r="E102" s="3" t="str">
        <f>_xlfn.XLOOKUP(A102,'Badge Arqueiro'!A$1:A$170,'Badge Arqueiro'!B$1:B$170,"0")</f>
        <v>0</v>
      </c>
      <c r="F102" s="55">
        <f>_xlfn.XLOOKUP(A102,Comiters!A$1:A$999,Comiters!B$1:B$999,"0")</f>
        <v>1</v>
      </c>
      <c r="G102"/>
      <c r="H102"/>
      <c r="M102"/>
    </row>
    <row r="103" spans="1:13" s="25" customFormat="1">
      <c r="A103" t="str">
        <f>_xlfn.XLOOKUP(B103,Rotineiros!B$1:B$5000,Rotineiros!A$1:A$5000)</f>
        <v>F3309527</v>
      </c>
      <c r="B103" t="s">
        <v>1718</v>
      </c>
      <c r="C103" t="s">
        <v>1008</v>
      </c>
      <c r="D103" t="s">
        <v>1719</v>
      </c>
      <c r="E103" s="3" t="str">
        <f>_xlfn.XLOOKUP(A103,'Badge Arqueiro'!A$1:A$170,'Badge Arqueiro'!B$1:B$170,"0")</f>
        <v>0</v>
      </c>
      <c r="F103" s="55" t="str">
        <f>_xlfn.XLOOKUP(A103,Comiters!A$1:A$999,Comiters!B$1:B$999,"0")</f>
        <v>0</v>
      </c>
      <c r="G103"/>
      <c r="H103"/>
      <c r="M103"/>
    </row>
    <row r="104" spans="1:13" s="25" customFormat="1">
      <c r="A104" t="str">
        <f>_xlfn.XLOOKUP(B104,Rotineiros!B$1:B$5000,Rotineiros!A$1:A$5000)</f>
        <v>F3272618</v>
      </c>
      <c r="B104" t="s">
        <v>256</v>
      </c>
      <c r="C104" t="s">
        <v>38</v>
      </c>
      <c r="D104" t="s">
        <v>258</v>
      </c>
      <c r="E104" s="3" t="str">
        <f>_xlfn.XLOOKUP(A104,'Badge Arqueiro'!A$1:A$170,'Badge Arqueiro'!B$1:B$170,"0")</f>
        <v>0</v>
      </c>
      <c r="F104" s="55" t="str">
        <f>_xlfn.XLOOKUP(A104,Comiters!A$1:A$999,Comiters!B$1:B$999,"0")</f>
        <v>0</v>
      </c>
      <c r="G104"/>
      <c r="H104"/>
      <c r="M104"/>
    </row>
    <row r="105" spans="1:13" s="25" customFormat="1">
      <c r="A105" t="str">
        <f>_xlfn.XLOOKUP(B105,Rotineiros!B$1:B$5000,Rotineiros!A$1:A$5000)</f>
        <v>F3244023</v>
      </c>
      <c r="B105" t="s">
        <v>3974</v>
      </c>
      <c r="C105" t="s">
        <v>78</v>
      </c>
      <c r="D105" t="s">
        <v>4141</v>
      </c>
      <c r="E105" s="3">
        <f>_xlfn.XLOOKUP(A105,'Badge Arqueiro'!A$1:A$170,'Badge Arqueiro'!B$1:B$170,"0")</f>
        <v>1</v>
      </c>
      <c r="F105" s="55" t="str">
        <f>_xlfn.XLOOKUP(A105,Comiters!A$1:A$999,Comiters!B$1:B$999,"0")</f>
        <v>0</v>
      </c>
      <c r="G105"/>
      <c r="H105"/>
      <c r="M105"/>
    </row>
    <row r="106" spans="1:13" s="25" customFormat="1">
      <c r="A106" t="str">
        <f>_xlfn.XLOOKUP(B106,Rotineiros!B$1:B$5000,Rotineiros!A$1:A$5000)</f>
        <v>F3188445</v>
      </c>
      <c r="B106" t="s">
        <v>13733</v>
      </c>
      <c r="C106" t="s">
        <v>12800</v>
      </c>
      <c r="D106" t="s">
        <v>13734</v>
      </c>
      <c r="E106" s="3" t="str">
        <f>_xlfn.XLOOKUP(A106,'Badge Arqueiro'!A$1:A$170,'Badge Arqueiro'!B$1:B$170,"0")</f>
        <v>0</v>
      </c>
      <c r="F106" s="55" t="str">
        <f>_xlfn.XLOOKUP(A106,Comiters!A$1:A$999,Comiters!B$1:B$999,"0")</f>
        <v>0</v>
      </c>
      <c r="G106"/>
      <c r="H106"/>
      <c r="M106"/>
    </row>
    <row r="107" spans="1:13" s="25" customFormat="1">
      <c r="A107" t="str">
        <f>_xlfn.XLOOKUP(B107,Rotineiros!B$1:B$5000,Rotineiros!A$1:A$5000)</f>
        <v>F3163835</v>
      </c>
      <c r="B107" t="s">
        <v>13785</v>
      </c>
      <c r="C107" t="s">
        <v>13786</v>
      </c>
      <c r="D107" t="s">
        <v>13787</v>
      </c>
      <c r="E107" s="3" t="str">
        <f>_xlfn.XLOOKUP(A107,'Badge Arqueiro'!A$1:A$170,'Badge Arqueiro'!B$1:B$170,"0")</f>
        <v>0</v>
      </c>
      <c r="F107" s="55" t="str">
        <f>_xlfn.XLOOKUP(A107,Comiters!A$1:A$999,Comiters!B$1:B$999,"0")</f>
        <v>0</v>
      </c>
      <c r="G107"/>
      <c r="H107"/>
      <c r="M107"/>
    </row>
    <row r="108" spans="1:13" s="25" customFormat="1">
      <c r="A108" t="str">
        <f>_xlfn.XLOOKUP(B108,Rotineiros!B$1:B$5000,Rotineiros!A$1:A$5000)</f>
        <v>F3163324</v>
      </c>
      <c r="B108" t="s">
        <v>11105</v>
      </c>
      <c r="C108" t="s">
        <v>13775</v>
      </c>
      <c r="D108" t="s">
        <v>11172</v>
      </c>
      <c r="E108" s="3" t="str">
        <f>_xlfn.XLOOKUP(A108,'Badge Arqueiro'!A$1:A$170,'Badge Arqueiro'!B$1:B$170,"0")</f>
        <v>0</v>
      </c>
      <c r="F108" s="55" t="str">
        <f>_xlfn.XLOOKUP(A108,Comiters!A$1:A$999,Comiters!B$1:B$999,"0")</f>
        <v>0</v>
      </c>
      <c r="G108"/>
      <c r="H108"/>
      <c r="M108"/>
    </row>
    <row r="109" spans="1:13" s="25" customFormat="1">
      <c r="A109" t="str">
        <f>_xlfn.XLOOKUP(B109,Rotineiros!B$1:B$5000,Rotineiros!A$1:A$5000)</f>
        <v>F3020335</v>
      </c>
      <c r="B109" t="s">
        <v>12959</v>
      </c>
      <c r="C109" t="s">
        <v>33</v>
      </c>
      <c r="D109" t="s">
        <v>12960</v>
      </c>
      <c r="E109" s="3" t="str">
        <f>_xlfn.XLOOKUP(A109,'Badge Arqueiro'!A$1:A$170,'Badge Arqueiro'!B$1:B$170,"0")</f>
        <v>0</v>
      </c>
      <c r="F109" s="55">
        <f>_xlfn.XLOOKUP(A109,Comiters!A$1:A$999,Comiters!B$1:B$999,"0")</f>
        <v>1</v>
      </c>
      <c r="G109"/>
      <c r="H109"/>
      <c r="M109"/>
    </row>
    <row r="110" spans="1:13" s="25" customFormat="1">
      <c r="A110" t="str">
        <f>_xlfn.XLOOKUP(B110,Rotineiros!B$1:B$5000,Rotineiros!A$1:A$5000)</f>
        <v>F2971548</v>
      </c>
      <c r="B110" t="s">
        <v>13742</v>
      </c>
      <c r="C110" t="s">
        <v>4364</v>
      </c>
      <c r="D110" t="s">
        <v>13743</v>
      </c>
      <c r="E110" s="3" t="str">
        <f>_xlfn.XLOOKUP(A110,'Badge Arqueiro'!A$1:A$170,'Badge Arqueiro'!B$1:B$170,"0")</f>
        <v>0</v>
      </c>
      <c r="F110" s="55" t="str">
        <f>_xlfn.XLOOKUP(A110,Comiters!A$1:A$999,Comiters!B$1:B$999,"0")</f>
        <v>0</v>
      </c>
      <c r="G110"/>
      <c r="H110"/>
      <c r="M110"/>
    </row>
    <row r="111" spans="1:13" s="25" customFormat="1">
      <c r="A111" t="str">
        <f>_xlfn.XLOOKUP(B111,Rotineiros!B$1:B$5000,Rotineiros!A$1:A$5000)</f>
        <v>F2931029</v>
      </c>
      <c r="B111" t="s">
        <v>13642</v>
      </c>
      <c r="C111" t="s">
        <v>57</v>
      </c>
      <c r="D111" t="s">
        <v>13643</v>
      </c>
      <c r="E111" s="3" t="str">
        <f>_xlfn.XLOOKUP(A111,'Badge Arqueiro'!A$1:A$170,'Badge Arqueiro'!B$1:B$170,"0")</f>
        <v>0</v>
      </c>
      <c r="F111" s="55">
        <f>_xlfn.XLOOKUP(A111,Comiters!A$1:A$999,Comiters!B$1:B$999,"0")</f>
        <v>1</v>
      </c>
      <c r="G111"/>
      <c r="H111"/>
      <c r="M111"/>
    </row>
    <row r="112" spans="1:13" s="25" customFormat="1">
      <c r="A112" t="str">
        <f>_xlfn.XLOOKUP(B112,Rotineiros!B$1:B$5000,Rotineiros!A$1:A$5000)</f>
        <v>F2906815</v>
      </c>
      <c r="B112" t="s">
        <v>12004</v>
      </c>
      <c r="C112" t="s">
        <v>1720</v>
      </c>
      <c r="D112" t="s">
        <v>12005</v>
      </c>
      <c r="E112" s="3" t="str">
        <f>_xlfn.XLOOKUP(A112,'Badge Arqueiro'!A$1:A$170,'Badge Arqueiro'!B$1:B$170,"0")</f>
        <v>0</v>
      </c>
      <c r="F112" s="55" t="str">
        <f>_xlfn.XLOOKUP(A112,Comiters!A$1:A$999,Comiters!B$1:B$999,"0")</f>
        <v>0</v>
      </c>
      <c r="G112"/>
      <c r="H112"/>
      <c r="M112"/>
    </row>
    <row r="113" spans="1:13" s="25" customFormat="1">
      <c r="A113" t="str">
        <f>_xlfn.XLOOKUP(B113,Rotineiros!B$1:B$5000,Rotineiros!A$1:A$5000)</f>
        <v>F2702968</v>
      </c>
      <c r="B113" t="s">
        <v>13682</v>
      </c>
      <c r="C113" t="s">
        <v>408</v>
      </c>
      <c r="D113" t="s">
        <v>13683</v>
      </c>
      <c r="E113" s="3" t="str">
        <f>_xlfn.XLOOKUP(A113,'Badge Arqueiro'!A$1:A$170,'Badge Arqueiro'!B$1:B$170,"0")</f>
        <v>0</v>
      </c>
      <c r="F113" s="55" t="str">
        <f>_xlfn.XLOOKUP(A113,Comiters!A$1:A$999,Comiters!B$1:B$999,"0")</f>
        <v>0</v>
      </c>
      <c r="G113"/>
      <c r="H113"/>
      <c r="M113"/>
    </row>
    <row r="114" spans="1:13" s="25" customFormat="1">
      <c r="A114" t="str">
        <f>_xlfn.XLOOKUP(B114,Rotineiros!B$1:B$5000,Rotineiros!A$1:A$5000)</f>
        <v>F2547172</v>
      </c>
      <c r="B114" t="s">
        <v>11626</v>
      </c>
      <c r="C114" t="s">
        <v>341</v>
      </c>
      <c r="D114" t="s">
        <v>11702</v>
      </c>
      <c r="E114" s="3" t="str">
        <f>_xlfn.XLOOKUP(A114,'Badge Arqueiro'!A$1:A$170,'Badge Arqueiro'!B$1:B$170,"0")</f>
        <v>0</v>
      </c>
      <c r="F114" s="55" t="str">
        <f>_xlfn.XLOOKUP(A114,Comiters!A$1:A$999,Comiters!B$1:B$999,"0")</f>
        <v>0</v>
      </c>
      <c r="G114"/>
      <c r="H114"/>
      <c r="M114"/>
    </row>
    <row r="115" spans="1:13" s="25" customFormat="1">
      <c r="A115" t="str">
        <f>_xlfn.XLOOKUP(B115,Rotineiros!B$1:B$5000,Rotineiros!A$1:A$5000)</f>
        <v>F2463099</v>
      </c>
      <c r="B115" t="s">
        <v>13234</v>
      </c>
      <c r="C115" t="s">
        <v>1994</v>
      </c>
      <c r="D115" t="s">
        <v>13235</v>
      </c>
      <c r="E115" s="3" t="str">
        <f>_xlfn.XLOOKUP(A115,'Badge Arqueiro'!A$1:A$170,'Badge Arqueiro'!B$1:B$170,"0")</f>
        <v>0</v>
      </c>
      <c r="F115" s="55" t="str">
        <f>_xlfn.XLOOKUP(A115,Comiters!A$1:A$999,Comiters!B$1:B$999,"0")</f>
        <v>0</v>
      </c>
      <c r="G115"/>
      <c r="H115"/>
      <c r="M115"/>
    </row>
    <row r="116" spans="1:13" s="25" customFormat="1">
      <c r="A116" t="str">
        <f>_xlfn.XLOOKUP(B116,Rotineiros!B$1:B$5000,Rotineiros!A$1:A$5000)</f>
        <v>F2440719</v>
      </c>
      <c r="B116" t="s">
        <v>13700</v>
      </c>
      <c r="C116" t="s">
        <v>302</v>
      </c>
      <c r="D116" t="s">
        <v>13701</v>
      </c>
      <c r="E116" s="3" t="str">
        <f>_xlfn.XLOOKUP(A116,'Badge Arqueiro'!A$1:A$170,'Badge Arqueiro'!B$1:B$170,"0")</f>
        <v>0</v>
      </c>
      <c r="F116" s="55" t="str">
        <f>_xlfn.XLOOKUP(A116,Comiters!A$1:A$999,Comiters!B$1:B$999,"0")</f>
        <v>0</v>
      </c>
      <c r="G116"/>
      <c r="H116"/>
      <c r="M116"/>
    </row>
    <row r="117" spans="1:13" s="25" customFormat="1">
      <c r="A117" t="str">
        <f>_xlfn.XLOOKUP(B117,Rotineiros!B$1:B$5000,Rotineiros!A$1:A$5000)</f>
        <v>F2419625</v>
      </c>
      <c r="B117" t="s">
        <v>1441</v>
      </c>
      <c r="C117" t="s">
        <v>13784</v>
      </c>
      <c r="D117" t="s">
        <v>1442</v>
      </c>
      <c r="E117" s="3" t="str">
        <f>_xlfn.XLOOKUP(A117,'Badge Arqueiro'!A$1:A$170,'Badge Arqueiro'!B$1:B$170,"0")</f>
        <v>0</v>
      </c>
      <c r="F117" s="55" t="str">
        <f>_xlfn.XLOOKUP(A117,Comiters!A$1:A$999,Comiters!B$1:B$999,"0")</f>
        <v>0</v>
      </c>
      <c r="G117"/>
      <c r="H117"/>
      <c r="M117"/>
    </row>
    <row r="118" spans="1:13" s="25" customFormat="1">
      <c r="A118" t="str">
        <f>_xlfn.XLOOKUP(B118,Rotineiros!B$1:B$5000,Rotineiros!A$1:A$5000)</f>
        <v>F2419107</v>
      </c>
      <c r="B118" t="s">
        <v>939</v>
      </c>
      <c r="C118" t="s">
        <v>13726</v>
      </c>
      <c r="D118" t="s">
        <v>940</v>
      </c>
      <c r="E118" s="3" t="str">
        <f>_xlfn.XLOOKUP(A118,'Badge Arqueiro'!A$1:A$170,'Badge Arqueiro'!B$1:B$170,"0")</f>
        <v>0</v>
      </c>
      <c r="F118" s="55" t="str">
        <f>_xlfn.XLOOKUP(A118,Comiters!A$1:A$999,Comiters!B$1:B$999,"0")</f>
        <v>0</v>
      </c>
      <c r="G118"/>
      <c r="H118"/>
      <c r="M118"/>
    </row>
    <row r="119" spans="1:13" s="25" customFormat="1">
      <c r="A119" t="str">
        <f>_xlfn.XLOOKUP(B119,Rotineiros!B$1:B$5000,Rotineiros!A$1:A$5000)</f>
        <v>F2419031</v>
      </c>
      <c r="B119" t="s">
        <v>3980</v>
      </c>
      <c r="C119" t="s">
        <v>408</v>
      </c>
      <c r="D119" t="s">
        <v>4147</v>
      </c>
      <c r="E119" s="3" t="str">
        <f>_xlfn.XLOOKUP(A119,'Badge Arqueiro'!A$1:A$170,'Badge Arqueiro'!B$1:B$170,"0")</f>
        <v>0</v>
      </c>
      <c r="F119" s="55" t="str">
        <f>_xlfn.XLOOKUP(A119,Comiters!A$1:A$999,Comiters!B$1:B$999,"0")</f>
        <v>0</v>
      </c>
      <c r="G119"/>
      <c r="H119"/>
      <c r="M119"/>
    </row>
    <row r="120" spans="1:13" s="25" customFormat="1">
      <c r="A120" t="str">
        <f>_xlfn.XLOOKUP(B120,Rotineiros!B$1:B$5000,Rotineiros!A$1:A$5000)</f>
        <v>F2301437</v>
      </c>
      <c r="B120" t="s">
        <v>184</v>
      </c>
      <c r="C120" t="s">
        <v>1726</v>
      </c>
      <c r="D120" t="s">
        <v>186</v>
      </c>
      <c r="E120" s="3" t="str">
        <f>_xlfn.XLOOKUP(A120,'Badge Arqueiro'!A$1:A$170,'Badge Arqueiro'!B$1:B$170,"0")</f>
        <v>0</v>
      </c>
      <c r="F120" s="55" t="str">
        <f>_xlfn.XLOOKUP(A120,Comiters!A$1:A$999,Comiters!B$1:B$999,"0")</f>
        <v>0</v>
      </c>
      <c r="G120"/>
      <c r="H120"/>
      <c r="M120"/>
    </row>
    <row r="121" spans="1:13" s="25" customFormat="1">
      <c r="A121" t="str">
        <f>_xlfn.XLOOKUP(B121,Rotineiros!B$1:B$5000,Rotineiros!A$1:A$5000)</f>
        <v>F2258508</v>
      </c>
      <c r="B121" t="s">
        <v>12667</v>
      </c>
      <c r="C121" t="s">
        <v>4046</v>
      </c>
      <c r="D121" t="s">
        <v>12668</v>
      </c>
      <c r="E121" s="3" t="str">
        <f>_xlfn.XLOOKUP(A121,'Badge Arqueiro'!A$1:A$170,'Badge Arqueiro'!B$1:B$170,"0")</f>
        <v>0</v>
      </c>
      <c r="F121" s="55">
        <f>_xlfn.XLOOKUP(A121,Comiters!A$1:A$999,Comiters!B$1:B$999,"0")</f>
        <v>1</v>
      </c>
      <c r="G121"/>
      <c r="H121"/>
      <c r="M121"/>
    </row>
    <row r="122" spans="1:13" s="25" customFormat="1">
      <c r="A122" t="str">
        <f>_xlfn.XLOOKUP(B122,Rotineiros!B$1:B$5000,Rotineiros!A$1:A$5000)</f>
        <v>F2258326</v>
      </c>
      <c r="B122" t="s">
        <v>175</v>
      </c>
      <c r="C122" t="s">
        <v>1426</v>
      </c>
      <c r="D122" t="s">
        <v>176</v>
      </c>
      <c r="E122" s="3" t="str">
        <f>_xlfn.XLOOKUP(A122,'Badge Arqueiro'!A$1:A$170,'Badge Arqueiro'!B$1:B$170,"0")</f>
        <v>0</v>
      </c>
      <c r="F122" s="55">
        <f>_xlfn.XLOOKUP(A122,Comiters!A$1:A$999,Comiters!B$1:B$999,"0")</f>
        <v>1</v>
      </c>
      <c r="G122"/>
      <c r="H122"/>
      <c r="M122"/>
    </row>
    <row r="123" spans="1:13" s="25" customFormat="1">
      <c r="A123" t="str">
        <f>_xlfn.XLOOKUP(B123,Rotineiros!B$1:B$5000,Rotineiros!A$1:A$5000)</f>
        <v>F2257581</v>
      </c>
      <c r="B123" t="s">
        <v>2791</v>
      </c>
      <c r="C123" t="s">
        <v>341</v>
      </c>
      <c r="D123" t="s">
        <v>11726</v>
      </c>
      <c r="E123" s="3" t="str">
        <f>_xlfn.XLOOKUP(A123,'Badge Arqueiro'!A$1:A$170,'Badge Arqueiro'!B$1:B$170,"0")</f>
        <v>0</v>
      </c>
      <c r="F123" s="55" t="str">
        <f>_xlfn.XLOOKUP(A123,Comiters!A$1:A$999,Comiters!B$1:B$999,"0")</f>
        <v>0</v>
      </c>
      <c r="G123"/>
      <c r="H123"/>
      <c r="M123"/>
    </row>
    <row r="124" spans="1:13" s="25" customFormat="1">
      <c r="A124" t="str">
        <f>_xlfn.XLOOKUP(B124,Rotineiros!B$1:B$5000,Rotineiros!A$1:A$5000)</f>
        <v>F2253335</v>
      </c>
      <c r="B124" t="s">
        <v>13728</v>
      </c>
      <c r="C124" t="s">
        <v>13729</v>
      </c>
      <c r="D124" t="s">
        <v>13730</v>
      </c>
      <c r="E124" s="3" t="str">
        <f>_xlfn.XLOOKUP(A124,'Badge Arqueiro'!A$1:A$170,'Badge Arqueiro'!B$1:B$170,"0")</f>
        <v>0</v>
      </c>
      <c r="F124" s="55" t="str">
        <f>_xlfn.XLOOKUP(A124,Comiters!A$1:A$999,Comiters!B$1:B$999,"0")</f>
        <v>0</v>
      </c>
      <c r="G124"/>
      <c r="H124"/>
      <c r="M124"/>
    </row>
    <row r="125" spans="1:13" s="25" customFormat="1">
      <c r="A125" t="str">
        <f>_xlfn.XLOOKUP(B125,Rotineiros!B$1:B$5000,Rotineiros!A$1:A$5000)</f>
        <v>F2190951</v>
      </c>
      <c r="B125" t="s">
        <v>13667</v>
      </c>
      <c r="C125" t="s">
        <v>337</v>
      </c>
      <c r="D125" t="s">
        <v>13668</v>
      </c>
      <c r="E125" s="3" t="str">
        <f>_xlfn.XLOOKUP(A125,'Badge Arqueiro'!A$1:A$170,'Badge Arqueiro'!B$1:B$170,"0")</f>
        <v>0</v>
      </c>
      <c r="F125" s="55" t="str">
        <f>_xlfn.XLOOKUP(A125,Comiters!A$1:A$999,Comiters!B$1:B$999,"0")</f>
        <v>0</v>
      </c>
      <c r="G125"/>
      <c r="H125"/>
      <c r="M125"/>
    </row>
    <row r="126" spans="1:13" s="25" customFormat="1">
      <c r="A126" t="str">
        <f>_xlfn.XLOOKUP(B126,Rotineiros!B$1:B$5000,Rotineiros!A$1:A$5000)</f>
        <v>F2002436</v>
      </c>
      <c r="B126" t="s">
        <v>13143</v>
      </c>
      <c r="C126" t="s">
        <v>341</v>
      </c>
      <c r="D126" t="s">
        <v>13144</v>
      </c>
      <c r="E126" s="3" t="str">
        <f>_xlfn.XLOOKUP(A126,'Badge Arqueiro'!A$1:A$170,'Badge Arqueiro'!B$1:B$170,"0")</f>
        <v>0</v>
      </c>
      <c r="F126" s="55">
        <f>_xlfn.XLOOKUP(A126,Comiters!A$1:A$999,Comiters!B$1:B$999,"0")</f>
        <v>1</v>
      </c>
      <c r="G126"/>
      <c r="H126"/>
      <c r="M126"/>
    </row>
    <row r="127" spans="1:13" s="25" customFormat="1">
      <c r="A127" t="str">
        <f>_xlfn.XLOOKUP(B127,Rotineiros!B$1:B$5000,Rotineiros!A$1:A$5000)</f>
        <v>F2001859</v>
      </c>
      <c r="B127" t="s">
        <v>13464</v>
      </c>
      <c r="C127" t="s">
        <v>99</v>
      </c>
      <c r="D127" t="s">
        <v>13465</v>
      </c>
      <c r="E127" s="3" t="str">
        <f>_xlfn.XLOOKUP(A127,'Badge Arqueiro'!A$1:A$170,'Badge Arqueiro'!B$1:B$170,"0")</f>
        <v>0</v>
      </c>
      <c r="F127" s="55" t="str">
        <f>_xlfn.XLOOKUP(A127,Comiters!A$1:A$999,Comiters!B$1:B$999,"0")</f>
        <v>0</v>
      </c>
      <c r="G127"/>
      <c r="H127"/>
      <c r="M127"/>
    </row>
    <row r="128" spans="1:13" s="25" customFormat="1">
      <c r="A128" t="str">
        <f>_xlfn.XLOOKUP(B128,Rotineiros!B$1:B$5000,Rotineiros!A$1:A$5000)</f>
        <v>F1995278</v>
      </c>
      <c r="B128" t="s">
        <v>452</v>
      </c>
      <c r="C128" t="s">
        <v>11823</v>
      </c>
      <c r="D128" t="s">
        <v>454</v>
      </c>
      <c r="E128" s="3" t="str">
        <f>_xlfn.XLOOKUP(A128,'Badge Arqueiro'!A$1:A$170,'Badge Arqueiro'!B$1:B$170,"0")</f>
        <v>0</v>
      </c>
      <c r="F128" s="55">
        <f>_xlfn.XLOOKUP(A128,Comiters!A$1:A$999,Comiters!B$1:B$999,"0")</f>
        <v>1</v>
      </c>
      <c r="G128"/>
      <c r="H128"/>
      <c r="M128"/>
    </row>
    <row r="129" spans="1:13" s="25" customFormat="1">
      <c r="A129" t="str">
        <f>_xlfn.XLOOKUP(B129,Rotineiros!B$1:B$5000,Rotineiros!A$1:A$5000)</f>
        <v>F1885311</v>
      </c>
      <c r="B129" t="s">
        <v>11620</v>
      </c>
      <c r="C129" t="s">
        <v>302</v>
      </c>
      <c r="D129" t="s">
        <v>4379</v>
      </c>
      <c r="E129" s="3" t="str">
        <f>_xlfn.XLOOKUP(A129,'Badge Arqueiro'!A$1:A$170,'Badge Arqueiro'!B$1:B$170,"0")</f>
        <v>0</v>
      </c>
      <c r="F129" s="55">
        <f>_xlfn.XLOOKUP(A129,Comiters!A$1:A$999,Comiters!B$1:B$999,"0")</f>
        <v>1</v>
      </c>
      <c r="G129"/>
      <c r="H129"/>
      <c r="M129"/>
    </row>
    <row r="130" spans="1:13" s="25" customFormat="1">
      <c r="A130" t="str">
        <f>_xlfn.XLOOKUP(B130,Rotineiros!B$1:B$5000,Rotineiros!A$1:A$5000)</f>
        <v>F1810249</v>
      </c>
      <c r="B130" t="s">
        <v>156</v>
      </c>
      <c r="C130" t="s">
        <v>408</v>
      </c>
      <c r="D130" t="s">
        <v>157</v>
      </c>
      <c r="E130" s="3" t="str">
        <f>_xlfn.XLOOKUP(A130,'Badge Arqueiro'!A$1:A$170,'Badge Arqueiro'!B$1:B$170,"0")</f>
        <v>0</v>
      </c>
      <c r="F130" s="55" t="str">
        <f>_xlfn.XLOOKUP(A130,Comiters!A$1:A$999,Comiters!B$1:B$999,"0")</f>
        <v>0</v>
      </c>
      <c r="G130"/>
      <c r="H130"/>
      <c r="M130"/>
    </row>
    <row r="131" spans="1:13" s="25" customFormat="1">
      <c r="A131" t="str">
        <f>_xlfn.XLOOKUP(B131,Rotineiros!B$1:B$5000,Rotineiros!A$1:A$5000)</f>
        <v>F1807792</v>
      </c>
      <c r="B131" t="s">
        <v>152</v>
      </c>
      <c r="C131" t="s">
        <v>13786</v>
      </c>
      <c r="D131" t="s">
        <v>154</v>
      </c>
      <c r="E131" s="3" t="str">
        <f>_xlfn.XLOOKUP(A131,'Badge Arqueiro'!A$1:A$170,'Badge Arqueiro'!B$1:B$170,"0")</f>
        <v>0</v>
      </c>
      <c r="F131" s="55">
        <f>_xlfn.XLOOKUP(A131,Comiters!A$1:A$999,Comiters!B$1:B$999,"0")</f>
        <v>1</v>
      </c>
      <c r="G131"/>
      <c r="H131"/>
      <c r="M131"/>
    </row>
    <row r="132" spans="1:13" s="25" customFormat="1">
      <c r="A132" t="str">
        <f>_xlfn.XLOOKUP(B132,Rotineiros!B$1:B$5000,Rotineiros!A$1:A$5000)</f>
        <v>F1647417</v>
      </c>
      <c r="B132" t="s">
        <v>12291</v>
      </c>
      <c r="C132" t="s">
        <v>12064</v>
      </c>
      <c r="D132" t="s">
        <v>12292</v>
      </c>
      <c r="E132" s="3" t="str">
        <f>_xlfn.XLOOKUP(A132,'Badge Arqueiro'!A$1:A$170,'Badge Arqueiro'!B$1:B$170,"0")</f>
        <v>0</v>
      </c>
      <c r="F132" s="55">
        <f>_xlfn.XLOOKUP(A132,Comiters!A$1:A$999,Comiters!B$1:B$999,"0")</f>
        <v>1</v>
      </c>
      <c r="G132"/>
      <c r="H132"/>
      <c r="M132"/>
    </row>
    <row r="133" spans="1:13" s="25" customFormat="1">
      <c r="A133" t="str">
        <f>_xlfn.XLOOKUP(B133,Rotineiros!B$1:B$5000,Rotineiros!A$1:A$5000)</f>
        <v>F1382927</v>
      </c>
      <c r="B133" t="s">
        <v>2577</v>
      </c>
      <c r="C133" t="s">
        <v>78</v>
      </c>
      <c r="D133" t="s">
        <v>2578</v>
      </c>
      <c r="E133" s="3" t="str">
        <f>_xlfn.XLOOKUP(A133,'Badge Arqueiro'!A$1:A$170,'Badge Arqueiro'!B$1:B$170,"0")</f>
        <v>0</v>
      </c>
      <c r="F133" s="55" t="str">
        <f>_xlfn.XLOOKUP(A133,Comiters!A$1:A$999,Comiters!B$1:B$999,"0")</f>
        <v>0</v>
      </c>
      <c r="G133"/>
      <c r="H133"/>
      <c r="M133"/>
    </row>
    <row r="134" spans="1:13" s="25" customFormat="1">
      <c r="A134" t="str">
        <f>_xlfn.XLOOKUP(B134,Rotineiros!B$1:B$5000,Rotineiros!A$1:A$5000)</f>
        <v>F1381759</v>
      </c>
      <c r="B134" t="s">
        <v>13794</v>
      </c>
      <c r="C134" t="s">
        <v>13795</v>
      </c>
      <c r="D134" t="s">
        <v>13796</v>
      </c>
      <c r="E134" s="3" t="str">
        <f>_xlfn.XLOOKUP(A134,'Badge Arqueiro'!A$1:A$170,'Badge Arqueiro'!B$1:B$170,"0")</f>
        <v>0</v>
      </c>
      <c r="F134" s="55">
        <f>_xlfn.XLOOKUP(A134,Comiters!A$1:A$999,Comiters!B$1:B$999,"0")</f>
        <v>1</v>
      </c>
      <c r="G134"/>
      <c r="H134"/>
      <c r="M134"/>
    </row>
    <row r="135" spans="1:13" s="25" customFormat="1">
      <c r="A135" t="str">
        <f>_xlfn.XLOOKUP(B135,Rotineiros!B$1:B$5000,Rotineiros!A$1:A$5000)</f>
        <v>F1200199</v>
      </c>
      <c r="B135" t="s">
        <v>144</v>
      </c>
      <c r="C135" t="s">
        <v>145</v>
      </c>
      <c r="D135" t="s">
        <v>146</v>
      </c>
      <c r="E135" s="3" t="str">
        <f>_xlfn.XLOOKUP(A135,'Badge Arqueiro'!A$1:A$170,'Badge Arqueiro'!B$1:B$170,"0")</f>
        <v>0</v>
      </c>
      <c r="F135" s="55" t="str">
        <f>_xlfn.XLOOKUP(A135,Comiters!A$1:A$999,Comiters!B$1:B$999,"0")</f>
        <v>0</v>
      </c>
      <c r="G135"/>
      <c r="H135"/>
      <c r="M135"/>
    </row>
    <row r="136" spans="1:13" s="25" customFormat="1">
      <c r="A136" t="str">
        <f>_xlfn.XLOOKUP(B136,Rotineiros!B$1:B$5000,Rotineiros!A$1:A$5000)</f>
        <v>F1088339</v>
      </c>
      <c r="B136" t="s">
        <v>872</v>
      </c>
      <c r="C136" t="s">
        <v>13799</v>
      </c>
      <c r="D136" t="s">
        <v>873</v>
      </c>
      <c r="E136" s="3" t="str">
        <f>_xlfn.XLOOKUP(A136,'Badge Arqueiro'!A$1:A$170,'Badge Arqueiro'!B$1:B$170,"0")</f>
        <v>0</v>
      </c>
      <c r="F136" s="55" t="str">
        <f>_xlfn.XLOOKUP(A136,Comiters!A$1:A$999,Comiters!B$1:B$999,"0")</f>
        <v>0</v>
      </c>
      <c r="G136"/>
      <c r="H136"/>
      <c r="M136"/>
    </row>
    <row r="137" spans="1:13" s="25" customFormat="1">
      <c r="A137" t="str">
        <f>_xlfn.XLOOKUP(B137,Rotineiros!B$1:B$5000,Rotineiros!A$1:A$5000)</f>
        <v>F0777249</v>
      </c>
      <c r="B137" t="s">
        <v>141</v>
      </c>
      <c r="C137" t="s">
        <v>341</v>
      </c>
      <c r="D137" t="s">
        <v>142</v>
      </c>
      <c r="E137" s="3" t="str">
        <f>_xlfn.XLOOKUP(A137,'Badge Arqueiro'!A$1:A$170,'Badge Arqueiro'!B$1:B$170,"0")</f>
        <v>0</v>
      </c>
      <c r="F137" s="55" t="str">
        <f>_xlfn.XLOOKUP(A137,Comiters!A$1:A$999,Comiters!B$1:B$999,"0")</f>
        <v>0</v>
      </c>
      <c r="G137"/>
      <c r="H137"/>
      <c r="M137"/>
    </row>
    <row r="138" spans="1:13" s="25" customFormat="1">
      <c r="A138" t="str">
        <f>_xlfn.XLOOKUP(B138,Rotineiros!B$1:B$5000,Rotineiros!A$1:A$5000)</f>
        <v>F0742778</v>
      </c>
      <c r="B138" t="s">
        <v>12169</v>
      </c>
      <c r="C138" t="s">
        <v>3246</v>
      </c>
      <c r="D138" t="s">
        <v>12243</v>
      </c>
      <c r="E138" s="3">
        <f>_xlfn.XLOOKUP(A138,'Badge Arqueiro'!A$1:A$170,'Badge Arqueiro'!B$1:B$170,"0")</f>
        <v>1</v>
      </c>
      <c r="F138" s="55" t="str">
        <f>_xlfn.XLOOKUP(A138,Comiters!A$1:A$999,Comiters!B$1:B$999,"0")</f>
        <v>0</v>
      </c>
      <c r="G138"/>
      <c r="H138"/>
      <c r="M138"/>
    </row>
    <row r="139" spans="1:13" s="25" customFormat="1">
      <c r="A139" t="str">
        <f>_xlfn.XLOOKUP(B139,Rotineiros!B$1:B$5000,Rotineiros!A$1:A$5000)</f>
        <v>F0741435</v>
      </c>
      <c r="B139" t="s">
        <v>135</v>
      </c>
      <c r="C139" t="s">
        <v>408</v>
      </c>
      <c r="D139" t="s">
        <v>136</v>
      </c>
      <c r="E139" s="3" t="str">
        <f>_xlfn.XLOOKUP(A139,'Badge Arqueiro'!A$1:A$170,'Badge Arqueiro'!B$1:B$170,"0")</f>
        <v>0</v>
      </c>
      <c r="F139" s="55" t="str">
        <f>_xlfn.XLOOKUP(A139,Comiters!A$1:A$999,Comiters!B$1:B$999,"0")</f>
        <v>0</v>
      </c>
      <c r="G139"/>
      <c r="H139"/>
      <c r="M139"/>
    </row>
    <row r="140" spans="1:13" s="25" customFormat="1">
      <c r="A140" t="str">
        <f>_xlfn.XLOOKUP(B140,Rotineiros!B$1:B$5000,Rotineiros!A$1:A$5000)</f>
        <v>F0739028</v>
      </c>
      <c r="B140" t="s">
        <v>138</v>
      </c>
      <c r="C140" t="s">
        <v>2563</v>
      </c>
      <c r="D140" t="s">
        <v>139</v>
      </c>
      <c r="E140" s="3" t="str">
        <f>_xlfn.XLOOKUP(A140,'Badge Arqueiro'!A$1:A$170,'Badge Arqueiro'!B$1:B$170,"0")</f>
        <v>0</v>
      </c>
      <c r="F140" s="55" t="str">
        <f>_xlfn.XLOOKUP(A140,Comiters!A$1:A$999,Comiters!B$1:B$999,"0")</f>
        <v>0</v>
      </c>
      <c r="G140"/>
      <c r="H140"/>
      <c r="M140"/>
    </row>
    <row r="141" spans="1:13" s="25" customFormat="1">
      <c r="A141" t="str">
        <f>_xlfn.XLOOKUP(B141,Rotineiros!B$1:B$5000,Rotineiros!A$1:A$5000)</f>
        <v>F0734039</v>
      </c>
      <c r="B141" t="s">
        <v>13695</v>
      </c>
      <c r="C141" t="s">
        <v>13818</v>
      </c>
      <c r="D141" t="s">
        <v>13696</v>
      </c>
      <c r="E141" s="3" t="str">
        <f>_xlfn.XLOOKUP(A141,'Badge Arqueiro'!A$1:A$170,'Badge Arqueiro'!B$1:B$170,"0")</f>
        <v>0</v>
      </c>
      <c r="F141" s="55" t="str">
        <f>_xlfn.XLOOKUP(A141,Comiters!A$1:A$999,Comiters!B$1:B$999,"0")</f>
        <v>0</v>
      </c>
      <c r="G141"/>
      <c r="H141"/>
      <c r="M141"/>
    </row>
    <row r="142" spans="1:13" s="25" customFormat="1">
      <c r="A142" t="str">
        <f>_xlfn.XLOOKUP(B142,Rotineiros!B$1:B$5000,Rotineiros!A$1:A$5000)</f>
        <v>F0733862</v>
      </c>
      <c r="B142" t="s">
        <v>1885</v>
      </c>
      <c r="C142" t="s">
        <v>12792</v>
      </c>
      <c r="D142" t="s">
        <v>1887</v>
      </c>
      <c r="E142" s="3" t="str">
        <f>_xlfn.XLOOKUP(A142,'Badge Arqueiro'!A$1:A$170,'Badge Arqueiro'!B$1:B$170,"0")</f>
        <v>0</v>
      </c>
      <c r="F142" s="55" t="str">
        <f>_xlfn.XLOOKUP(A142,Comiters!A$1:A$999,Comiters!B$1:B$999,"0")</f>
        <v>0</v>
      </c>
      <c r="G142"/>
      <c r="H142"/>
      <c r="M142"/>
    </row>
    <row r="143" spans="1:13" s="25" customFormat="1">
      <c r="A143" t="str">
        <f>_xlfn.XLOOKUP(B143,Rotineiros!B$1:B$5000,Rotineiros!A$1:A$5000)</f>
        <v>F0539524</v>
      </c>
      <c r="B143" t="s">
        <v>2761</v>
      </c>
      <c r="C143" t="s">
        <v>13788</v>
      </c>
      <c r="D143" t="s">
        <v>12041</v>
      </c>
      <c r="E143" s="3" t="str">
        <f>_xlfn.XLOOKUP(A143,'Badge Arqueiro'!A$1:A$170,'Badge Arqueiro'!B$1:B$170,"0")</f>
        <v>0</v>
      </c>
      <c r="F143" s="55" t="str">
        <f>_xlfn.XLOOKUP(A143,Comiters!A$1:A$999,Comiters!B$1:B$999,"0")</f>
        <v>0</v>
      </c>
      <c r="G143"/>
      <c r="H143"/>
      <c r="M143"/>
    </row>
    <row r="144" spans="1:13" s="25" customFormat="1">
      <c r="A144" t="str">
        <f>_xlfn.XLOOKUP(B144,Rotineiros!B$1:B$5000,Rotineiros!A$1:A$5000)</f>
        <v>F0500809</v>
      </c>
      <c r="B144" t="s">
        <v>13649</v>
      </c>
      <c r="C144" t="s">
        <v>57</v>
      </c>
      <c r="D144" t="s">
        <v>13650</v>
      </c>
      <c r="E144" s="3">
        <f>_xlfn.XLOOKUP(A144,'Badge Arqueiro'!A$1:A$170,'Badge Arqueiro'!B$1:B$170,"0")</f>
        <v>1</v>
      </c>
      <c r="F144" s="55" t="str">
        <f>_xlfn.XLOOKUP(A144,Comiters!A$1:A$999,Comiters!B$1:B$999,"0")</f>
        <v>0</v>
      </c>
      <c r="G144"/>
      <c r="H144"/>
      <c r="M144"/>
    </row>
    <row r="145" spans="1:13" s="25" customFormat="1">
      <c r="A145" t="str">
        <f>_xlfn.XLOOKUP(B145,Rotineiros!B$1:B$5000,Rotineiros!A$1:A$5000)</f>
        <v>F0500025</v>
      </c>
      <c r="B145" t="s">
        <v>129</v>
      </c>
      <c r="C145" t="s">
        <v>7508</v>
      </c>
      <c r="D145" t="s">
        <v>130</v>
      </c>
      <c r="E145" s="3" t="str">
        <f>_xlfn.XLOOKUP(A145,'Badge Arqueiro'!A$1:A$170,'Badge Arqueiro'!B$1:B$170,"0")</f>
        <v>0</v>
      </c>
      <c r="F145" s="55">
        <f>_xlfn.XLOOKUP(A145,Comiters!A$1:A$999,Comiters!B$1:B$999,"0")</f>
        <v>1</v>
      </c>
      <c r="G145"/>
      <c r="H145"/>
      <c r="M145"/>
    </row>
    <row r="146" spans="1:13" s="25" customFormat="1">
      <c r="A146" t="str">
        <f>_xlfn.XLOOKUP(B146,Rotineiros!B$1:B$5000,Rotineiros!A$1:A$5000)</f>
        <v>F0442781</v>
      </c>
      <c r="B146" t="s">
        <v>3998</v>
      </c>
      <c r="C146" t="s">
        <v>71</v>
      </c>
      <c r="D146" t="s">
        <v>4167</v>
      </c>
      <c r="E146" s="3" t="str">
        <f>_xlfn.XLOOKUP(A146,'Badge Arqueiro'!A$1:A$170,'Badge Arqueiro'!B$1:B$170,"0")</f>
        <v>0</v>
      </c>
      <c r="F146" s="55" t="str">
        <f>_xlfn.XLOOKUP(A146,Comiters!A$1:A$999,Comiters!B$1:B$999,"0")</f>
        <v>0</v>
      </c>
      <c r="G146"/>
      <c r="H146"/>
      <c r="M146"/>
    </row>
    <row r="147" spans="1:13" s="25" customFormat="1">
      <c r="A147" t="str">
        <f>_xlfn.XLOOKUP(B147,Rotineiros!B$1:B$5000,Rotineiros!A$1:A$5000)</f>
        <v>F0429676</v>
      </c>
      <c r="B147" t="s">
        <v>121</v>
      </c>
      <c r="C147" t="s">
        <v>13783</v>
      </c>
      <c r="D147" t="s">
        <v>123</v>
      </c>
      <c r="E147" s="3">
        <f>_xlfn.XLOOKUP(A147,'Badge Arqueiro'!A$1:A$170,'Badge Arqueiro'!B$1:B$170,"0")</f>
        <v>1</v>
      </c>
      <c r="F147" s="55">
        <f>_xlfn.XLOOKUP(A147,Comiters!A$1:A$999,Comiters!B$1:B$999,"0")</f>
        <v>1</v>
      </c>
      <c r="G147"/>
      <c r="H147"/>
      <c r="M147"/>
    </row>
    <row r="148" spans="1:13" s="25" customFormat="1">
      <c r="A148" t="str">
        <f>_xlfn.XLOOKUP(B148,Rotineiros!B$1:B$5000,Rotineiros!A$1:A$5000)</f>
        <v>F0178179</v>
      </c>
      <c r="B148" t="s">
        <v>13248</v>
      </c>
      <c r="C148" t="s">
        <v>13697</v>
      </c>
      <c r="D148" t="s">
        <v>13249</v>
      </c>
      <c r="E148" s="3" t="str">
        <f>_xlfn.XLOOKUP(A148,'Badge Arqueiro'!A$1:A$170,'Badge Arqueiro'!B$1:B$170,"0")</f>
        <v>0</v>
      </c>
      <c r="F148" s="55" t="str">
        <f>_xlfn.XLOOKUP(A148,Comiters!A$1:A$999,Comiters!B$1:B$999,"0")</f>
        <v>0</v>
      </c>
      <c r="G148"/>
      <c r="H148"/>
      <c r="M148"/>
    </row>
    <row r="149" spans="1:13" s="25" customFormat="1">
      <c r="A149" t="str">
        <f>_xlfn.XLOOKUP(B149,Rotineiros!B$1:B$5000,Rotineiros!A$1:A$5000)</f>
        <v>F0173109</v>
      </c>
      <c r="B149" t="s">
        <v>1637</v>
      </c>
      <c r="C149" t="s">
        <v>57</v>
      </c>
      <c r="D149" t="s">
        <v>1638</v>
      </c>
      <c r="E149" s="3" t="str">
        <f>_xlfn.XLOOKUP(A149,'Badge Arqueiro'!A$1:A$170,'Badge Arqueiro'!B$1:B$170,"0")</f>
        <v>0</v>
      </c>
      <c r="F149" s="55" t="str">
        <f>_xlfn.XLOOKUP(A149,Comiters!A$1:A$999,Comiters!B$1:B$999,"0")</f>
        <v>0</v>
      </c>
      <c r="G149"/>
      <c r="H149"/>
      <c r="M149"/>
    </row>
    <row r="150" spans="1:13" s="25" customFormat="1">
      <c r="A150" t="str">
        <f>_xlfn.XLOOKUP(B150,Rotineiros!B$1:B$5000,Rotineiros!A$1:A$5000)</f>
        <v>F0171511</v>
      </c>
      <c r="B150" t="s">
        <v>2048</v>
      </c>
      <c r="C150" t="s">
        <v>408</v>
      </c>
      <c r="D150" t="s">
        <v>2049</v>
      </c>
      <c r="E150" s="3" t="str">
        <f>_xlfn.XLOOKUP(A150,'Badge Arqueiro'!A$1:A$170,'Badge Arqueiro'!B$1:B$170,"0")</f>
        <v>0</v>
      </c>
      <c r="F150" s="55" t="str">
        <f>_xlfn.XLOOKUP(A150,Comiters!A$1:A$999,Comiters!B$1:B$999,"0")</f>
        <v>0</v>
      </c>
      <c r="G150"/>
      <c r="H150"/>
      <c r="M150"/>
    </row>
    <row r="151" spans="1:13" s="25" customFormat="1">
      <c r="A151" t="str">
        <f>_xlfn.XLOOKUP(B151,Rotineiros!B$1:B$5000,Rotineiros!A$1:A$5000)</f>
        <v>F0171084</v>
      </c>
      <c r="B151" t="s">
        <v>3784</v>
      </c>
      <c r="C151" t="s">
        <v>62</v>
      </c>
      <c r="D151" t="s">
        <v>3887</v>
      </c>
      <c r="E151" s="3" t="str">
        <f>_xlfn.XLOOKUP(A151,'Badge Arqueiro'!A$1:A$170,'Badge Arqueiro'!B$1:B$170,"0")</f>
        <v>0</v>
      </c>
      <c r="F151" s="55">
        <f>_xlfn.XLOOKUP(A151,Comiters!A$1:A$999,Comiters!B$1:B$999,"0")</f>
        <v>1</v>
      </c>
      <c r="G151"/>
      <c r="H151"/>
      <c r="M151"/>
    </row>
    <row r="152" spans="1:13" s="25" customFormat="1">
      <c r="A152" t="str">
        <f>_xlfn.XLOOKUP(B152,Rotineiros!B$1:B$5000,Rotineiros!A$1:A$5000)</f>
        <v>C1331013</v>
      </c>
      <c r="B152" t="s">
        <v>13621</v>
      </c>
      <c r="C152" t="s">
        <v>62</v>
      </c>
      <c r="D152" t="s">
        <v>13622</v>
      </c>
      <c r="E152" s="3" t="str">
        <f>_xlfn.XLOOKUP(A152,'Badge Arqueiro'!A$1:A$170,'Badge Arqueiro'!B$1:B$170,"0")</f>
        <v>0</v>
      </c>
      <c r="F152" s="55" t="str">
        <f>_xlfn.XLOOKUP(A152,Comiters!A$1:A$999,Comiters!B$1:B$999,"0")</f>
        <v>0</v>
      </c>
      <c r="G152"/>
      <c r="H152"/>
      <c r="M152"/>
    </row>
    <row r="153" spans="1:13" s="25" customFormat="1">
      <c r="A153" t="str">
        <f>_xlfn.XLOOKUP(B153,Rotineiros!B$1:B$5000,Rotineiros!A$1:A$5000)</f>
        <v>C1330906</v>
      </c>
      <c r="B153" t="s">
        <v>13659</v>
      </c>
      <c r="C153" t="s">
        <v>337</v>
      </c>
      <c r="D153" t="s">
        <v>13660</v>
      </c>
      <c r="E153" s="3" t="str">
        <f>_xlfn.XLOOKUP(A153,'Badge Arqueiro'!A$1:A$170,'Badge Arqueiro'!B$1:B$170,"0")</f>
        <v>0</v>
      </c>
      <c r="F153" s="55">
        <f>_xlfn.XLOOKUP(A153,Comiters!A$1:A$999,Comiters!B$1:B$999,"0")</f>
        <v>1</v>
      </c>
      <c r="G153"/>
      <c r="H153"/>
      <c r="M153"/>
    </row>
    <row r="154" spans="1:13" s="25" customFormat="1">
      <c r="A154" t="str">
        <f>_xlfn.XLOOKUP(B154,Rotineiros!B$1:B$5000,Rotineiros!A$1:A$5000)</f>
        <v>C1330898</v>
      </c>
      <c r="B154" t="s">
        <v>13684</v>
      </c>
      <c r="C154" t="s">
        <v>408</v>
      </c>
      <c r="D154" t="s">
        <v>13685</v>
      </c>
      <c r="E154" s="3" t="str">
        <f>_xlfn.XLOOKUP(A154,'Badge Arqueiro'!A$1:A$170,'Badge Arqueiro'!B$1:B$170,"0")</f>
        <v>0</v>
      </c>
      <c r="F154" s="55">
        <f>_xlfn.XLOOKUP(A154,Comiters!A$1:A$999,Comiters!B$1:B$999,"0")</f>
        <v>1</v>
      </c>
      <c r="G154"/>
      <c r="H154"/>
      <c r="M154"/>
    </row>
    <row r="155" spans="1:13" s="25" customFormat="1">
      <c r="A155" t="str">
        <f>_xlfn.XLOOKUP(B155,Rotineiros!B$1:B$5000,Rotineiros!A$1:A$5000)</f>
        <v>C1330753</v>
      </c>
      <c r="B155" t="s">
        <v>13816</v>
      </c>
      <c r="C155" t="s">
        <v>33</v>
      </c>
      <c r="D155" t="s">
        <v>13817</v>
      </c>
      <c r="E155" s="3" t="str">
        <f>_xlfn.XLOOKUP(A155,'Badge Arqueiro'!A$1:A$170,'Badge Arqueiro'!B$1:B$170,"0")</f>
        <v>0</v>
      </c>
      <c r="F155" s="55" t="str">
        <f>_xlfn.XLOOKUP(A155,Comiters!A$1:A$999,Comiters!B$1:B$999,"0")</f>
        <v>0</v>
      </c>
      <c r="G155"/>
      <c r="H155"/>
      <c r="M155"/>
    </row>
    <row r="156" spans="1:13" s="25" customFormat="1">
      <c r="A156" t="str">
        <f>_xlfn.XLOOKUP(B156,Rotineiros!B$1:B$5000,Rotineiros!A$1:A$5000)</f>
        <v>C1330688</v>
      </c>
      <c r="B156" t="s">
        <v>13644</v>
      </c>
      <c r="C156" t="s">
        <v>13646</v>
      </c>
      <c r="D156" t="s">
        <v>13645</v>
      </c>
      <c r="E156" s="3" t="str">
        <f>_xlfn.XLOOKUP(A156,'Badge Arqueiro'!A$1:A$170,'Badge Arqueiro'!B$1:B$170,"0")</f>
        <v>0</v>
      </c>
      <c r="F156" s="55">
        <f>_xlfn.XLOOKUP(A156,Comiters!A$1:A$999,Comiters!B$1:B$999,"0")</f>
        <v>1</v>
      </c>
      <c r="G156"/>
      <c r="H156"/>
      <c r="M156"/>
    </row>
    <row r="157" spans="1:13" s="25" customFormat="1">
      <c r="A157" t="str">
        <f>_xlfn.XLOOKUP(B157,Rotineiros!B$1:B$5000,Rotineiros!A$1:A$5000)</f>
        <v>C1330309</v>
      </c>
      <c r="B157" t="s">
        <v>13633</v>
      </c>
      <c r="C157" t="s">
        <v>62</v>
      </c>
      <c r="D157" t="s">
        <v>13634</v>
      </c>
      <c r="E157" s="3" t="str">
        <f>_xlfn.XLOOKUP(A157,'Badge Arqueiro'!A$1:A$170,'Badge Arqueiro'!B$1:B$170,"0")</f>
        <v>0</v>
      </c>
      <c r="F157" s="55" t="str">
        <f>_xlfn.XLOOKUP(A157,Comiters!A$1:A$999,Comiters!B$1:B$999,"0")</f>
        <v>0</v>
      </c>
      <c r="G157"/>
      <c r="H157"/>
      <c r="M157"/>
    </row>
    <row r="158" spans="1:13" s="25" customFormat="1">
      <c r="A158" t="str">
        <f>_xlfn.XLOOKUP(B158,Rotineiros!B$1:B$5000,Rotineiros!A$1:A$5000)</f>
        <v>C1330077</v>
      </c>
      <c r="B158" t="s">
        <v>13814</v>
      </c>
      <c r="C158" t="s">
        <v>1648</v>
      </c>
      <c r="D158" t="s">
        <v>13815</v>
      </c>
      <c r="E158" s="3" t="str">
        <f>_xlfn.XLOOKUP(A158,'Badge Arqueiro'!A$1:A$170,'Badge Arqueiro'!B$1:B$170,"0")</f>
        <v>0</v>
      </c>
      <c r="F158" s="55" t="str">
        <f>_xlfn.XLOOKUP(A158,Comiters!A$1:A$999,Comiters!B$1:B$999,"0")</f>
        <v>0</v>
      </c>
      <c r="G158"/>
      <c r="H158"/>
      <c r="M158"/>
    </row>
    <row r="159" spans="1:13" s="25" customFormat="1">
      <c r="A159" t="str">
        <f>_xlfn.XLOOKUP(B159,Rotineiros!B$1:B$5000,Rotineiros!A$1:A$5000)</f>
        <v>C1329996</v>
      </c>
      <c r="B159" t="s">
        <v>13434</v>
      </c>
      <c r="C159" t="s">
        <v>2307</v>
      </c>
      <c r="D159" t="s">
        <v>13435</v>
      </c>
      <c r="E159" s="3" t="str">
        <f>_xlfn.XLOOKUP(A159,'Badge Arqueiro'!A$1:A$170,'Badge Arqueiro'!B$1:B$170,"0")</f>
        <v>0</v>
      </c>
      <c r="F159" s="55" t="str">
        <f>_xlfn.XLOOKUP(A159,Comiters!A$1:A$999,Comiters!B$1:B$999,"0")</f>
        <v>0</v>
      </c>
      <c r="G159"/>
      <c r="H159"/>
      <c r="M159"/>
    </row>
    <row r="160" spans="1:13" s="25" customFormat="1">
      <c r="A160" t="str">
        <f>_xlfn.XLOOKUP(B160,Rotineiros!B$1:B$5000,Rotineiros!A$1:A$5000)</f>
        <v>C1329962</v>
      </c>
      <c r="B160" t="s">
        <v>13637</v>
      </c>
      <c r="C160" t="s">
        <v>13639</v>
      </c>
      <c r="D160" t="s">
        <v>13638</v>
      </c>
      <c r="E160" s="3" t="str">
        <f>_xlfn.XLOOKUP(A160,'Badge Arqueiro'!A$1:A$170,'Badge Arqueiro'!B$1:B$170,"0")</f>
        <v>0</v>
      </c>
      <c r="F160" s="55" t="str">
        <f>_xlfn.XLOOKUP(A160,Comiters!A$1:A$999,Comiters!B$1:B$999,"0")</f>
        <v>0</v>
      </c>
      <c r="G160"/>
      <c r="H160"/>
      <c r="M160"/>
    </row>
    <row r="161" spans="1:13" s="25" customFormat="1">
      <c r="A161" t="str">
        <f>_xlfn.XLOOKUP(B161,Rotineiros!B$1:B$5000,Rotineiros!A$1:A$5000)</f>
        <v>C1329624</v>
      </c>
      <c r="B161" t="s">
        <v>13803</v>
      </c>
      <c r="C161" t="s">
        <v>13804</v>
      </c>
      <c r="D161" t="s">
        <v>13805</v>
      </c>
      <c r="E161" s="3" t="str">
        <f>_xlfn.XLOOKUP(A161,'Badge Arqueiro'!A$1:A$170,'Badge Arqueiro'!B$1:B$170,"0")</f>
        <v>0</v>
      </c>
      <c r="F161" s="55">
        <f>_xlfn.XLOOKUP(A161,Comiters!A$1:A$999,Comiters!B$1:B$999,"0")</f>
        <v>1</v>
      </c>
      <c r="G161"/>
      <c r="H161"/>
      <c r="M161"/>
    </row>
    <row r="162" spans="1:13" s="25" customFormat="1">
      <c r="A162" t="str">
        <f>_xlfn.XLOOKUP(B162,Rotineiros!B$1:B$5000,Rotineiros!A$1:A$5000)</f>
        <v>C1329556</v>
      </c>
      <c r="B162" t="s">
        <v>13657</v>
      </c>
      <c r="C162" t="s">
        <v>33</v>
      </c>
      <c r="D162" t="s">
        <v>13658</v>
      </c>
      <c r="E162" s="3" t="str">
        <f>_xlfn.XLOOKUP(A162,'Badge Arqueiro'!A$1:A$170,'Badge Arqueiro'!B$1:B$170,"0")</f>
        <v>0</v>
      </c>
      <c r="F162" s="55" t="str">
        <f>_xlfn.XLOOKUP(A162,Comiters!A$1:A$999,Comiters!B$1:B$999,"0")</f>
        <v>0</v>
      </c>
      <c r="G162"/>
      <c r="H162"/>
      <c r="M162"/>
    </row>
    <row r="163" spans="1:13" s="25" customFormat="1">
      <c r="A163" t="str">
        <f>_xlfn.XLOOKUP(B163,Rotineiros!B$1:B$5000,Rotineiros!A$1:A$5000)</f>
        <v>C1329550</v>
      </c>
      <c r="B163" t="s">
        <v>13602</v>
      </c>
      <c r="C163" t="s">
        <v>115</v>
      </c>
      <c r="D163" t="s">
        <v>13603</v>
      </c>
      <c r="E163" s="3" t="str">
        <f>_xlfn.XLOOKUP(A163,'Badge Arqueiro'!A$1:A$170,'Badge Arqueiro'!B$1:B$170,"0")</f>
        <v>0</v>
      </c>
      <c r="F163" s="55" t="str">
        <f>_xlfn.XLOOKUP(A163,Comiters!A$1:A$999,Comiters!B$1:B$999,"0")</f>
        <v>0</v>
      </c>
      <c r="G163"/>
      <c r="H163"/>
      <c r="M163"/>
    </row>
    <row r="164" spans="1:13" s="25" customFormat="1">
      <c r="A164" t="str">
        <f>_xlfn.XLOOKUP(B164,Rotineiros!B$1:B$5000,Rotineiros!A$1:A$5000)</f>
        <v>C1329489</v>
      </c>
      <c r="B164" t="s">
        <v>12724</v>
      </c>
      <c r="C164" t="s">
        <v>78</v>
      </c>
      <c r="D164" t="s">
        <v>12725</v>
      </c>
      <c r="E164" s="3" t="str">
        <f>_xlfn.XLOOKUP(A164,'Badge Arqueiro'!A$1:A$170,'Badge Arqueiro'!B$1:B$170,"0")</f>
        <v>0</v>
      </c>
      <c r="F164" s="55">
        <f>_xlfn.XLOOKUP(A164,Comiters!A$1:A$999,Comiters!B$1:B$999,"0")</f>
        <v>1</v>
      </c>
      <c r="G164"/>
      <c r="H164"/>
      <c r="M164"/>
    </row>
    <row r="165" spans="1:13" s="25" customFormat="1">
      <c r="A165" t="str">
        <f>_xlfn.XLOOKUP(B165,Rotineiros!B$1:B$5000,Rotineiros!A$1:A$5000)</f>
        <v>C1329472</v>
      </c>
      <c r="B165" t="s">
        <v>13623</v>
      </c>
      <c r="C165" t="s">
        <v>62</v>
      </c>
      <c r="D165" t="s">
        <v>13623</v>
      </c>
      <c r="E165" s="3" t="str">
        <f>_xlfn.XLOOKUP(A165,'Badge Arqueiro'!A$1:A$170,'Badge Arqueiro'!B$1:B$170,"0")</f>
        <v>0</v>
      </c>
      <c r="F165" s="55">
        <f>_xlfn.XLOOKUP(A165,Comiters!A$1:A$999,Comiters!B$1:B$999,"0")</f>
        <v>1</v>
      </c>
      <c r="G165"/>
      <c r="H165"/>
      <c r="M165"/>
    </row>
    <row r="166" spans="1:13" s="25" customFormat="1">
      <c r="A166" t="str">
        <f>_xlfn.XLOOKUP(B166,Rotineiros!B$1:B$5000,Rotineiros!A$1:A$5000)</f>
        <v>C1329424</v>
      </c>
      <c r="B166" t="s">
        <v>13512</v>
      </c>
      <c r="C166" t="s">
        <v>57</v>
      </c>
      <c r="D166" t="s">
        <v>13513</v>
      </c>
      <c r="E166" s="3" t="str">
        <f>_xlfn.XLOOKUP(A166,'Badge Arqueiro'!A$1:A$170,'Badge Arqueiro'!B$1:B$170,"0")</f>
        <v>0</v>
      </c>
      <c r="F166" s="55" t="str">
        <f>_xlfn.XLOOKUP(A166,Comiters!A$1:A$999,Comiters!B$1:B$999,"0")</f>
        <v>0</v>
      </c>
      <c r="G166"/>
      <c r="H166"/>
      <c r="M166"/>
    </row>
    <row r="167" spans="1:13" s="25" customFormat="1">
      <c r="A167" t="str">
        <f>_xlfn.XLOOKUP(B167,Rotineiros!B$1:B$5000,Rotineiros!A$1:A$5000)</f>
        <v>C1329263</v>
      </c>
      <c r="B167" t="s">
        <v>12721</v>
      </c>
      <c r="C167" t="s">
        <v>33</v>
      </c>
      <c r="D167" t="s">
        <v>12722</v>
      </c>
      <c r="E167" s="3" t="str">
        <f>_xlfn.XLOOKUP(A167,'Badge Arqueiro'!A$1:A$170,'Badge Arqueiro'!B$1:B$170,"0")</f>
        <v>0</v>
      </c>
      <c r="F167" s="55" t="str">
        <f>_xlfn.XLOOKUP(A167,Comiters!A$1:A$999,Comiters!B$1:B$999,"0")</f>
        <v>0</v>
      </c>
      <c r="G167"/>
      <c r="H167"/>
      <c r="M167"/>
    </row>
    <row r="168" spans="1:13" s="25" customFormat="1">
      <c r="A168" t="str">
        <f>_xlfn.XLOOKUP(B168,Rotineiros!B$1:B$5000,Rotineiros!A$1:A$5000)</f>
        <v>C1329220</v>
      </c>
      <c r="B168" t="s">
        <v>13629</v>
      </c>
      <c r="C168" t="s">
        <v>62</v>
      </c>
      <c r="D168" t="s">
        <v>13630</v>
      </c>
      <c r="E168" s="3" t="str">
        <f>_xlfn.XLOOKUP(A168,'Badge Arqueiro'!A$1:A$170,'Badge Arqueiro'!B$1:B$170,"0")</f>
        <v>0</v>
      </c>
      <c r="F168" s="55">
        <f>_xlfn.XLOOKUP(A168,Comiters!A$1:A$999,Comiters!B$1:B$999,"0")</f>
        <v>1</v>
      </c>
      <c r="G168"/>
      <c r="H168"/>
      <c r="M168"/>
    </row>
    <row r="169" spans="1:13" s="25" customFormat="1">
      <c r="A169" t="str">
        <f>_xlfn.XLOOKUP(B169,Rotineiros!B$1:B$5000,Rotineiros!A$1:A$5000)</f>
        <v>C1328925</v>
      </c>
      <c r="B169" t="s">
        <v>13801</v>
      </c>
      <c r="C169" t="s">
        <v>3208</v>
      </c>
      <c r="D169" t="s">
        <v>13802</v>
      </c>
      <c r="E169" s="3" t="str">
        <f>_xlfn.XLOOKUP(A169,'Badge Arqueiro'!A$1:A$170,'Badge Arqueiro'!B$1:B$170,"0")</f>
        <v>0</v>
      </c>
      <c r="F169" s="55" t="str">
        <f>_xlfn.XLOOKUP(A169,Comiters!A$1:A$999,Comiters!B$1:B$999,"0")</f>
        <v>0</v>
      </c>
      <c r="G169"/>
      <c r="H169"/>
      <c r="M169"/>
    </row>
    <row r="170" spans="1:13" s="25" customFormat="1">
      <c r="A170" t="str">
        <f>_xlfn.XLOOKUP(B170,Rotineiros!B$1:B$5000,Rotineiros!A$1:A$5000)</f>
        <v>C1328816</v>
      </c>
      <c r="B170" t="s">
        <v>13606</v>
      </c>
      <c r="C170" t="s">
        <v>13607</v>
      </c>
      <c r="D170" t="s">
        <v>13608</v>
      </c>
      <c r="E170" s="3" t="str">
        <f>_xlfn.XLOOKUP(A170,'Badge Arqueiro'!A$1:A$170,'Badge Arqueiro'!B$1:B$170,"0")</f>
        <v>0</v>
      </c>
      <c r="F170" s="55" t="str">
        <f>_xlfn.XLOOKUP(A170,Comiters!A$1:A$999,Comiters!B$1:B$999,"0")</f>
        <v>0</v>
      </c>
      <c r="G170"/>
      <c r="H170"/>
      <c r="M170"/>
    </row>
    <row r="171" spans="1:13" s="25" customFormat="1">
      <c r="A171" t="str">
        <f>_xlfn.XLOOKUP(B171,Rotineiros!B$1:B$5000,Rotineiros!A$1:A$5000)</f>
        <v>C1328668</v>
      </c>
      <c r="B171" t="s">
        <v>13670</v>
      </c>
      <c r="C171" t="s">
        <v>337</v>
      </c>
      <c r="D171" t="s">
        <v>13671</v>
      </c>
      <c r="E171" s="3" t="str">
        <f>_xlfn.XLOOKUP(A171,'Badge Arqueiro'!A$1:A$170,'Badge Arqueiro'!B$1:B$170,"0")</f>
        <v>0</v>
      </c>
      <c r="F171" s="55" t="str">
        <f>_xlfn.XLOOKUP(A171,Comiters!A$1:A$999,Comiters!B$1:B$999,"0")</f>
        <v>0</v>
      </c>
      <c r="G171"/>
      <c r="H171"/>
      <c r="M171"/>
    </row>
    <row r="172" spans="1:13" s="25" customFormat="1">
      <c r="A172" t="str">
        <f>_xlfn.XLOOKUP(B172,Rotineiros!B$1:B$5000,Rotineiros!A$1:A$5000)</f>
        <v>C1328337</v>
      </c>
      <c r="B172" t="s">
        <v>12014</v>
      </c>
      <c r="C172" t="s">
        <v>341</v>
      </c>
      <c r="D172" t="s">
        <v>12015</v>
      </c>
      <c r="E172" s="3" t="str">
        <f>_xlfn.XLOOKUP(A172,'Badge Arqueiro'!A$1:A$170,'Badge Arqueiro'!B$1:B$170,"0")</f>
        <v>0</v>
      </c>
      <c r="F172" s="55">
        <f>_xlfn.XLOOKUP(A172,Comiters!A$1:A$999,Comiters!B$1:B$999,"0")</f>
        <v>1</v>
      </c>
      <c r="G172"/>
      <c r="H172"/>
      <c r="M172"/>
    </row>
    <row r="173" spans="1:13" s="25" customFormat="1">
      <c r="A173" t="str">
        <f>_xlfn.XLOOKUP(B173,Rotineiros!B$1:B$5000,Rotineiros!A$1:A$5000)</f>
        <v>C1327866</v>
      </c>
      <c r="B173" t="s">
        <v>13704</v>
      </c>
      <c r="C173" t="s">
        <v>3829</v>
      </c>
      <c r="D173" t="s">
        <v>13705</v>
      </c>
      <c r="E173" s="3" t="str">
        <f>_xlfn.XLOOKUP(A173,'Badge Arqueiro'!A$1:A$170,'Badge Arqueiro'!B$1:B$170,"0")</f>
        <v>0</v>
      </c>
      <c r="F173" s="55">
        <f>_xlfn.XLOOKUP(A173,Comiters!A$1:A$999,Comiters!B$1:B$999,"0")</f>
        <v>1</v>
      </c>
      <c r="G173"/>
      <c r="H173"/>
      <c r="M173"/>
    </row>
    <row r="174" spans="1:13" s="25" customFormat="1">
      <c r="A174" t="str">
        <f>_xlfn.XLOOKUP(B174,Rotineiros!B$1:B$5000,Rotineiros!A$1:A$5000)</f>
        <v>C1327706</v>
      </c>
      <c r="B174" t="s">
        <v>13640</v>
      </c>
      <c r="C174" t="s">
        <v>57</v>
      </c>
      <c r="D174" t="s">
        <v>13641</v>
      </c>
      <c r="E174" s="3" t="str">
        <f>_xlfn.XLOOKUP(A174,'Badge Arqueiro'!A$1:A$170,'Badge Arqueiro'!B$1:B$170,"0")</f>
        <v>0</v>
      </c>
      <c r="F174" s="55" t="str">
        <f>_xlfn.XLOOKUP(A174,Comiters!A$1:A$999,Comiters!B$1:B$999,"0")</f>
        <v>0</v>
      </c>
      <c r="G174"/>
      <c r="H174"/>
      <c r="M174"/>
    </row>
    <row r="175" spans="1:13" s="25" customFormat="1">
      <c r="A175" t="str">
        <f>_xlfn.XLOOKUP(B175,Rotineiros!B$1:B$5000,Rotineiros!A$1:A$5000)</f>
        <v>C1327703</v>
      </c>
      <c r="B175" t="s">
        <v>3978</v>
      </c>
      <c r="C175" t="s">
        <v>13709</v>
      </c>
      <c r="D175" t="s">
        <v>4145</v>
      </c>
      <c r="E175" s="3" t="str">
        <f>_xlfn.XLOOKUP(A175,'Badge Arqueiro'!A$1:A$170,'Badge Arqueiro'!B$1:B$170,"0")</f>
        <v>0</v>
      </c>
      <c r="F175" s="55">
        <f>_xlfn.XLOOKUP(A175,Comiters!A$1:A$999,Comiters!B$1:B$999,"0")</f>
        <v>1</v>
      </c>
      <c r="G175"/>
      <c r="H175"/>
      <c r="M175"/>
    </row>
    <row r="176" spans="1:13" s="25" customFormat="1">
      <c r="A176" t="str">
        <f>_xlfn.XLOOKUP(B176,Rotineiros!B$1:B$5000,Rotineiros!A$1:A$5000)</f>
        <v>C1327638</v>
      </c>
      <c r="B176" t="s">
        <v>4015</v>
      </c>
      <c r="C176" t="s">
        <v>13727</v>
      </c>
      <c r="D176" t="s">
        <v>4183</v>
      </c>
      <c r="E176" s="3" t="str">
        <f>_xlfn.XLOOKUP(A176,'Badge Arqueiro'!A$1:A$170,'Badge Arqueiro'!B$1:B$170,"0")</f>
        <v>0</v>
      </c>
      <c r="F176" s="55">
        <f>_xlfn.XLOOKUP(A176,Comiters!A$1:A$999,Comiters!B$1:B$999,"0")</f>
        <v>1</v>
      </c>
      <c r="G176"/>
      <c r="H176"/>
      <c r="M176"/>
    </row>
    <row r="177" spans="1:13" s="25" customFormat="1">
      <c r="A177" t="str">
        <f>_xlfn.XLOOKUP(B177,Rotineiros!B$1:B$5000,Rotineiros!A$1:A$5000)</f>
        <v>C1327616</v>
      </c>
      <c r="B177" t="s">
        <v>7375</v>
      </c>
      <c r="C177" t="s">
        <v>57</v>
      </c>
      <c r="D177" t="s">
        <v>12410</v>
      </c>
      <c r="E177" s="3" t="str">
        <f>_xlfn.XLOOKUP(A177,'Badge Arqueiro'!A$1:A$170,'Badge Arqueiro'!B$1:B$170,"0")</f>
        <v>0</v>
      </c>
      <c r="F177" s="55" t="str">
        <f>_xlfn.XLOOKUP(A177,Comiters!A$1:A$999,Comiters!B$1:B$999,"0")</f>
        <v>0</v>
      </c>
      <c r="G177"/>
      <c r="H177"/>
      <c r="M177"/>
    </row>
    <row r="178" spans="1:13" s="25" customFormat="1">
      <c r="A178" t="str">
        <f>_xlfn.XLOOKUP(B178,Rotineiros!B$1:B$5000,Rotineiros!A$1:A$5000)</f>
        <v>C1327216</v>
      </c>
      <c r="B178" t="s">
        <v>11106</v>
      </c>
      <c r="C178" t="s">
        <v>4053</v>
      </c>
      <c r="D178" t="s">
        <v>4433</v>
      </c>
      <c r="E178" s="3">
        <f>_xlfn.XLOOKUP(A178,'Badge Arqueiro'!A$1:A$170,'Badge Arqueiro'!B$1:B$170,"0")</f>
        <v>1</v>
      </c>
      <c r="F178" s="55" t="str">
        <f>_xlfn.XLOOKUP(A178,Comiters!A$1:A$999,Comiters!B$1:B$999,"0")</f>
        <v>0</v>
      </c>
      <c r="G178"/>
      <c r="H178"/>
      <c r="M178"/>
    </row>
    <row r="179" spans="1:13" s="25" customFormat="1">
      <c r="A179" t="str">
        <f>_xlfn.XLOOKUP(B179,Rotineiros!B$1:B$5000,Rotineiros!A$1:A$5000)</f>
        <v>C1326587</v>
      </c>
      <c r="B179" t="s">
        <v>13661</v>
      </c>
      <c r="C179" t="s">
        <v>337</v>
      </c>
      <c r="D179" t="s">
        <v>13662</v>
      </c>
      <c r="E179" s="3" t="str">
        <f>_xlfn.XLOOKUP(A179,'Badge Arqueiro'!A$1:A$170,'Badge Arqueiro'!B$1:B$170,"0")</f>
        <v>0</v>
      </c>
      <c r="F179" s="55">
        <f>_xlfn.XLOOKUP(A179,Comiters!A$1:A$999,Comiters!B$1:B$999,"0")</f>
        <v>1</v>
      </c>
      <c r="G179"/>
      <c r="H179"/>
      <c r="M179"/>
    </row>
    <row r="180" spans="1:13" s="25" customFormat="1">
      <c r="A180" t="str">
        <f>_xlfn.XLOOKUP(B180,Rotineiros!B$1:B$5000,Rotineiros!A$1:A$5000)</f>
        <v>C1325902</v>
      </c>
      <c r="B180" t="s">
        <v>13655</v>
      </c>
      <c r="C180" t="s">
        <v>33</v>
      </c>
      <c r="D180" t="s">
        <v>13656</v>
      </c>
      <c r="E180" s="3" t="str">
        <f>_xlfn.XLOOKUP(A180,'Badge Arqueiro'!A$1:A$170,'Badge Arqueiro'!B$1:B$170,"0")</f>
        <v>0</v>
      </c>
      <c r="F180" s="55" t="str">
        <f>_xlfn.XLOOKUP(A180,Comiters!A$1:A$999,Comiters!B$1:B$999,"0")</f>
        <v>0</v>
      </c>
      <c r="G180"/>
      <c r="H180"/>
      <c r="M180"/>
    </row>
    <row r="181" spans="1:13" s="25" customFormat="1">
      <c r="A181" t="str">
        <f>_xlfn.XLOOKUP(B181,Rotineiros!B$1:B$5000,Rotineiros!A$1:A$5000)</f>
        <v>C1325812</v>
      </c>
      <c r="B181" t="s">
        <v>13651</v>
      </c>
      <c r="C181" t="s">
        <v>57</v>
      </c>
      <c r="D181" t="s">
        <v>13652</v>
      </c>
      <c r="E181" s="3" t="str">
        <f>_xlfn.XLOOKUP(A181,'Badge Arqueiro'!A$1:A$170,'Badge Arqueiro'!B$1:B$170,"0")</f>
        <v>0</v>
      </c>
      <c r="F181" s="55" t="str">
        <f>_xlfn.XLOOKUP(A181,Comiters!A$1:A$999,Comiters!B$1:B$999,"0")</f>
        <v>0</v>
      </c>
      <c r="G181"/>
      <c r="H181"/>
      <c r="M181"/>
    </row>
    <row r="182" spans="1:13" s="25" customFormat="1">
      <c r="A182" t="str">
        <f>_xlfn.XLOOKUP(B182,Rotineiros!B$1:B$5000,Rotineiros!A$1:A$5000)</f>
        <v>C1325580</v>
      </c>
      <c r="B182" t="s">
        <v>13723</v>
      </c>
      <c r="C182" t="s">
        <v>3322</v>
      </c>
      <c r="D182" t="s">
        <v>13724</v>
      </c>
      <c r="E182" s="3" t="str">
        <f>_xlfn.XLOOKUP(A182,'Badge Arqueiro'!A$1:A$170,'Badge Arqueiro'!B$1:B$170,"0")</f>
        <v>0</v>
      </c>
      <c r="F182" s="55">
        <f>_xlfn.XLOOKUP(A182,Comiters!A$1:A$999,Comiters!B$1:B$999,"0")</f>
        <v>1</v>
      </c>
      <c r="G182"/>
      <c r="H182"/>
      <c r="M182"/>
    </row>
    <row r="183" spans="1:13" s="25" customFormat="1">
      <c r="A183" t="str">
        <f>_xlfn.XLOOKUP(B183,Rotineiros!B$1:B$5000,Rotineiros!A$1:A$5000)</f>
        <v>C1325376</v>
      </c>
      <c r="B183" t="s">
        <v>13631</v>
      </c>
      <c r="C183" t="s">
        <v>62</v>
      </c>
      <c r="D183" t="s">
        <v>13632</v>
      </c>
      <c r="E183" s="3" t="str">
        <f>_xlfn.XLOOKUP(A183,'Badge Arqueiro'!A$1:A$170,'Badge Arqueiro'!B$1:B$170,"0")</f>
        <v>0</v>
      </c>
      <c r="F183" s="55" t="str">
        <f>_xlfn.XLOOKUP(A183,Comiters!A$1:A$999,Comiters!B$1:B$999,"0")</f>
        <v>0</v>
      </c>
      <c r="G183"/>
      <c r="H183"/>
      <c r="M183"/>
    </row>
    <row r="184" spans="1:13" s="25" customFormat="1">
      <c r="A184" t="str">
        <f>_xlfn.XLOOKUP(B184,Rotineiros!B$1:B$5000,Rotineiros!A$1:A$5000)</f>
        <v>C1325348</v>
      </c>
      <c r="B184" t="s">
        <v>12175</v>
      </c>
      <c r="C184" t="s">
        <v>13699</v>
      </c>
      <c r="D184" t="s">
        <v>12253</v>
      </c>
      <c r="E184" s="3" t="str">
        <f>_xlfn.XLOOKUP(A184,'Badge Arqueiro'!A$1:A$170,'Badge Arqueiro'!B$1:B$170,"0")</f>
        <v>0</v>
      </c>
      <c r="F184" s="55">
        <f>_xlfn.XLOOKUP(A184,Comiters!A$1:A$999,Comiters!B$1:B$999,"0")</f>
        <v>1</v>
      </c>
      <c r="G184"/>
      <c r="H184"/>
      <c r="M184"/>
    </row>
    <row r="185" spans="1:13" s="25" customFormat="1">
      <c r="A185" t="str">
        <f>_xlfn.XLOOKUP(B185,Rotineiros!B$1:B$5000,Rotineiros!A$1:A$5000)</f>
        <v>C1325307</v>
      </c>
      <c r="B185" t="s">
        <v>11624</v>
      </c>
      <c r="C185" t="s">
        <v>341</v>
      </c>
      <c r="D185" t="s">
        <v>11699</v>
      </c>
      <c r="E185" s="3">
        <f>_xlfn.XLOOKUP(A185,'Badge Arqueiro'!A$1:A$170,'Badge Arqueiro'!B$1:B$170,"0")</f>
        <v>1</v>
      </c>
      <c r="F185" s="55">
        <f>_xlfn.XLOOKUP(A185,Comiters!A$1:A$999,Comiters!B$1:B$999,"0")</f>
        <v>1</v>
      </c>
      <c r="G185"/>
      <c r="H185"/>
      <c r="M185"/>
    </row>
    <row r="186" spans="1:13" s="25" customFormat="1">
      <c r="A186" t="str">
        <f>_xlfn.XLOOKUP(B186,Rotineiros!B$1:B$5000,Rotineiros!A$1:A$5000)</f>
        <v>C1325305</v>
      </c>
      <c r="B186" t="s">
        <v>70</v>
      </c>
      <c r="C186" t="s">
        <v>71</v>
      </c>
      <c r="D186" t="s">
        <v>72</v>
      </c>
      <c r="E186" s="3" t="str">
        <f>_xlfn.XLOOKUP(A186,'Badge Arqueiro'!A$1:A$170,'Badge Arqueiro'!B$1:B$170,"0")</f>
        <v>0</v>
      </c>
      <c r="F186" s="55">
        <f>_xlfn.XLOOKUP(A186,Comiters!A$1:A$999,Comiters!B$1:B$999,"0")</f>
        <v>1</v>
      </c>
      <c r="G186"/>
      <c r="H186"/>
      <c r="M186"/>
    </row>
    <row r="187" spans="1:13" s="25" customFormat="1">
      <c r="A187" t="str">
        <f>_xlfn.XLOOKUP(B187,Rotineiros!B$1:B$5000,Rotineiros!A$1:A$5000)</f>
        <v>C1325246</v>
      </c>
      <c r="B187" t="s">
        <v>13618</v>
      </c>
      <c r="C187" t="s">
        <v>71</v>
      </c>
      <c r="D187" t="s">
        <v>13619</v>
      </c>
      <c r="E187" s="3" t="str">
        <f>_xlfn.XLOOKUP(A187,'Badge Arqueiro'!A$1:A$170,'Badge Arqueiro'!B$1:B$170,"0")</f>
        <v>0</v>
      </c>
      <c r="F187" s="55">
        <f>_xlfn.XLOOKUP(A187,Comiters!A$1:A$999,Comiters!B$1:B$999,"0")</f>
        <v>1</v>
      </c>
      <c r="G187"/>
      <c r="H187"/>
      <c r="M187"/>
    </row>
    <row r="188" spans="1:13" s="25" customFormat="1">
      <c r="A188" t="str">
        <f>_xlfn.XLOOKUP(B188,Rotineiros!B$1:B$5000,Rotineiros!A$1:A$5000)</f>
        <v>C1325052</v>
      </c>
      <c r="B188" t="s">
        <v>13617</v>
      </c>
      <c r="C188" t="s">
        <v>71</v>
      </c>
      <c r="D188" t="s">
        <v>13617</v>
      </c>
      <c r="E188" s="3" t="str">
        <f>_xlfn.XLOOKUP(A188,'Badge Arqueiro'!A$1:A$170,'Badge Arqueiro'!B$1:B$170,"0")</f>
        <v>0</v>
      </c>
      <c r="F188" s="55" t="str">
        <f>_xlfn.XLOOKUP(A188,Comiters!A$1:A$999,Comiters!B$1:B$999,"0")</f>
        <v>0</v>
      </c>
      <c r="G188"/>
      <c r="H188"/>
      <c r="M188"/>
    </row>
    <row r="189" spans="1:13" s="25" customFormat="1">
      <c r="A189" t="str">
        <f>_xlfn.XLOOKUP(B189,Rotineiros!B$1:B$5000,Rotineiros!A$1:A$5000)</f>
        <v>C1324521</v>
      </c>
      <c r="B189" t="s">
        <v>3377</v>
      </c>
      <c r="C189" t="s">
        <v>302</v>
      </c>
      <c r="D189" t="s">
        <v>3379</v>
      </c>
      <c r="E189" s="3" t="str">
        <f>_xlfn.XLOOKUP(A189,'Badge Arqueiro'!A$1:A$170,'Badge Arqueiro'!B$1:B$170,"0")</f>
        <v>0</v>
      </c>
      <c r="F189" s="55" t="str">
        <f>_xlfn.XLOOKUP(A189,Comiters!A$1:A$999,Comiters!B$1:B$999,"0")</f>
        <v>0</v>
      </c>
      <c r="G189"/>
      <c r="H189"/>
      <c r="M189"/>
    </row>
    <row r="190" spans="1:13" s="25" customFormat="1">
      <c r="A190" t="str">
        <f>_xlfn.XLOOKUP(B190,Rotineiros!B$1:B$5000,Rotineiros!A$1:A$5000)</f>
        <v>C1324519</v>
      </c>
      <c r="B190" t="s">
        <v>11800</v>
      </c>
      <c r="C190" t="s">
        <v>11379</v>
      </c>
      <c r="D190" t="s">
        <v>11879</v>
      </c>
      <c r="E190" s="3" t="str">
        <f>_xlfn.XLOOKUP(A190,'Badge Arqueiro'!A$1:A$170,'Badge Arqueiro'!B$1:B$170,"0")</f>
        <v>0</v>
      </c>
      <c r="F190" s="55" t="str">
        <f>_xlfn.XLOOKUP(A190,Comiters!A$1:A$999,Comiters!B$1:B$999,"0")</f>
        <v>0</v>
      </c>
      <c r="G190"/>
      <c r="H190"/>
      <c r="M190"/>
    </row>
    <row r="191" spans="1:13" s="25" customFormat="1">
      <c r="A191" t="str">
        <f>_xlfn.XLOOKUP(B191,Rotineiros!B$1:B$5000,Rotineiros!A$1:A$5000)</f>
        <v>C1324518</v>
      </c>
      <c r="B191" t="s">
        <v>13600</v>
      </c>
      <c r="C191" t="s">
        <v>149</v>
      </c>
      <c r="D191" t="s">
        <v>13601</v>
      </c>
      <c r="E191" s="3" t="str">
        <f>_xlfn.XLOOKUP(A191,'Badge Arqueiro'!A$1:A$170,'Badge Arqueiro'!B$1:B$170,"0")</f>
        <v>0</v>
      </c>
      <c r="F191" s="55" t="str">
        <f>_xlfn.XLOOKUP(A191,Comiters!A$1:A$999,Comiters!B$1:B$999,"0")</f>
        <v>0</v>
      </c>
      <c r="G191"/>
      <c r="H191"/>
      <c r="M191"/>
    </row>
    <row r="192" spans="1:13" s="25" customFormat="1">
      <c r="A192" t="str">
        <f>_xlfn.XLOOKUP(B192,Rotineiros!B$1:B$5000,Rotineiros!A$1:A$5000)</f>
        <v>C1323555</v>
      </c>
      <c r="B192" t="s">
        <v>3997</v>
      </c>
      <c r="C192" t="s">
        <v>337</v>
      </c>
      <c r="D192" t="s">
        <v>4164</v>
      </c>
      <c r="E192" s="3" t="str">
        <f>_xlfn.XLOOKUP(A192,'Badge Arqueiro'!A$1:A$170,'Badge Arqueiro'!B$1:B$170,"0")</f>
        <v>0</v>
      </c>
      <c r="F192" s="55" t="str">
        <f>_xlfn.XLOOKUP(A192,Comiters!A$1:A$999,Comiters!B$1:B$999,"0")</f>
        <v>0</v>
      </c>
      <c r="G192"/>
      <c r="H192"/>
      <c r="M192"/>
    </row>
    <row r="193" spans="1:13" s="25" customFormat="1">
      <c r="A193" t="str">
        <f>_xlfn.XLOOKUP(B193,Rotineiros!B$1:B$5000,Rotineiros!A$1:A$5000)</f>
        <v>C1323551</v>
      </c>
      <c r="B193" t="s">
        <v>74</v>
      </c>
      <c r="C193" t="s">
        <v>4118</v>
      </c>
      <c r="D193" t="s">
        <v>75</v>
      </c>
      <c r="E193" s="3" t="str">
        <f>_xlfn.XLOOKUP(A193,'Badge Arqueiro'!A$1:A$170,'Badge Arqueiro'!B$1:B$170,"0")</f>
        <v>0</v>
      </c>
      <c r="F193" s="55" t="str">
        <f>_xlfn.XLOOKUP(A193,Comiters!A$1:A$999,Comiters!B$1:B$999,"0")</f>
        <v>0</v>
      </c>
      <c r="G193"/>
      <c r="H193" s="3"/>
      <c r="M193"/>
    </row>
    <row r="194" spans="1:13" s="25" customFormat="1">
      <c r="A194" t="str">
        <f>_xlfn.XLOOKUP(B194,Rotineiros!B$1:B$5000,Rotineiros!A$1:A$5000)</f>
        <v>C1322806</v>
      </c>
      <c r="B194" t="s">
        <v>2731</v>
      </c>
      <c r="C194" t="s">
        <v>33</v>
      </c>
      <c r="D194" t="s">
        <v>3877</v>
      </c>
      <c r="E194" s="3">
        <f>_xlfn.XLOOKUP(A194,'Badge Arqueiro'!A$1:A$170,'Badge Arqueiro'!B$1:B$170,"0")</f>
        <v>1</v>
      </c>
      <c r="F194" s="55">
        <f>_xlfn.XLOOKUP(A194,Comiters!A$1:A$999,Comiters!B$1:B$999,"0")</f>
        <v>1</v>
      </c>
      <c r="G194"/>
      <c r="H194" s="3"/>
      <c r="M194"/>
    </row>
    <row r="195" spans="1:13" s="25" customFormat="1">
      <c r="A195" t="str">
        <f>_xlfn.XLOOKUP(B195,Rotineiros!B$1:B$5000,Rotineiros!A$1:A$5000)</f>
        <v>C1322792</v>
      </c>
      <c r="B195" t="s">
        <v>12160</v>
      </c>
      <c r="C195" t="s">
        <v>13698</v>
      </c>
      <c r="D195" t="s">
        <v>12227</v>
      </c>
      <c r="E195" s="3">
        <f>_xlfn.XLOOKUP(A195,'Badge Arqueiro'!A$1:A$170,'Badge Arqueiro'!B$1:B$170,"0")</f>
        <v>1</v>
      </c>
      <c r="F195" s="55">
        <f>_xlfn.XLOOKUP(A195,Comiters!A$1:A$999,Comiters!B$1:B$999,"0")</f>
        <v>1</v>
      </c>
      <c r="G195"/>
      <c r="H195" s="3"/>
      <c r="M195"/>
    </row>
    <row r="196" spans="1:13" s="25" customFormat="1">
      <c r="A196" t="str">
        <f>_xlfn.XLOOKUP(B196,Rotineiros!B$1:B$5000,Rotineiros!A$1:A$5000)</f>
        <v>C1322637</v>
      </c>
      <c r="B196" t="s">
        <v>3993</v>
      </c>
      <c r="C196" t="s">
        <v>341</v>
      </c>
      <c r="D196" t="s">
        <v>4160</v>
      </c>
      <c r="E196" s="3" t="str">
        <f>_xlfn.XLOOKUP(A196,'Badge Arqueiro'!A$1:A$170,'Badge Arqueiro'!B$1:B$170,"0")</f>
        <v>0</v>
      </c>
      <c r="F196" s="55" t="str">
        <f>_xlfn.XLOOKUP(A196,Comiters!A$1:A$999,Comiters!B$1:B$999,"0")</f>
        <v>0</v>
      </c>
      <c r="G196"/>
      <c r="H196" s="3"/>
      <c r="M196"/>
    </row>
    <row r="197" spans="1:13" s="25" customFormat="1">
      <c r="A197" t="str">
        <f>_xlfn.XLOOKUP(B197,Rotineiros!B$1:B$5000,Rotineiros!A$1:A$5000)</f>
        <v>C1322636</v>
      </c>
      <c r="B197" t="s">
        <v>3986</v>
      </c>
      <c r="C197" t="s">
        <v>1433</v>
      </c>
      <c r="D197" t="s">
        <v>4153</v>
      </c>
      <c r="E197" s="3" t="str">
        <f>_xlfn.XLOOKUP(A197,'Badge Arqueiro'!A$1:A$170,'Badge Arqueiro'!B$1:B$170,"0")</f>
        <v>0</v>
      </c>
      <c r="F197" s="55">
        <f>_xlfn.XLOOKUP(A197,Comiters!A$1:A$999,Comiters!B$1:B$999,"0")</f>
        <v>1</v>
      </c>
      <c r="G197"/>
      <c r="H197" s="3"/>
      <c r="M197"/>
    </row>
    <row r="198" spans="1:13" s="25" customFormat="1">
      <c r="A198" t="str">
        <f>_xlfn.XLOOKUP(B198,Rotineiros!B$1:B$5000,Rotineiros!A$1:A$5000)</f>
        <v>C1322588</v>
      </c>
      <c r="B198" t="s">
        <v>13756</v>
      </c>
      <c r="C198" t="s">
        <v>4194</v>
      </c>
      <c r="D198" t="s">
        <v>13757</v>
      </c>
      <c r="E198" s="3" t="str">
        <f>_xlfn.XLOOKUP(A198,'Badge Arqueiro'!A$1:A$170,'Badge Arqueiro'!B$1:B$170,"0")</f>
        <v>0</v>
      </c>
      <c r="F198" s="55" t="str">
        <f>_xlfn.XLOOKUP(A198,Comiters!A$1:A$999,Comiters!B$1:B$999,"0")</f>
        <v>0</v>
      </c>
      <c r="G198"/>
      <c r="H198" s="3"/>
      <c r="M198"/>
    </row>
    <row r="199" spans="1:13" s="25" customFormat="1">
      <c r="A199" t="str">
        <f>_xlfn.XLOOKUP(B199,Rotineiros!B$1:B$5000,Rotineiros!A$1:A$5000)</f>
        <v>C1322581</v>
      </c>
      <c r="B199" t="s">
        <v>3973</v>
      </c>
      <c r="C199" t="s">
        <v>13675</v>
      </c>
      <c r="D199" t="s">
        <v>4140</v>
      </c>
      <c r="E199" s="3" t="str">
        <f>_xlfn.XLOOKUP(A199,'Badge Arqueiro'!A$1:A$170,'Badge Arqueiro'!B$1:B$170,"0")</f>
        <v>0</v>
      </c>
      <c r="F199" s="55">
        <f>_xlfn.XLOOKUP(A199,Comiters!A$1:A$999,Comiters!B$1:B$999,"0")</f>
        <v>1</v>
      </c>
      <c r="G199"/>
      <c r="H199" s="3"/>
      <c r="M199"/>
    </row>
    <row r="200" spans="1:13" s="25" customFormat="1">
      <c r="A200" t="str">
        <f>_xlfn.XLOOKUP(B200,Rotineiros!B$1:B$5000,Rotineiros!A$1:A$5000)</f>
        <v>C1321710</v>
      </c>
      <c r="B200" t="s">
        <v>4003</v>
      </c>
      <c r="C200" t="s">
        <v>78</v>
      </c>
      <c r="D200" t="s">
        <v>4172</v>
      </c>
      <c r="E200" s="3" t="str">
        <f>_xlfn.XLOOKUP(A200,'Badge Arqueiro'!A$1:A$170,'Badge Arqueiro'!B$1:B$170,"0")</f>
        <v>0</v>
      </c>
      <c r="F200" s="55" t="str">
        <f>_xlfn.XLOOKUP(A200,Comiters!A$1:A$999,Comiters!B$1:B$999,"0")</f>
        <v>0</v>
      </c>
      <c r="G200"/>
      <c r="H200" s="3"/>
      <c r="M200"/>
    </row>
    <row r="201" spans="1:13" s="25" customFormat="1">
      <c r="A201" t="str">
        <f>_xlfn.XLOOKUP(B201,Rotineiros!B$1:B$5000,Rotineiros!A$1:A$5000)</f>
        <v>C1321705</v>
      </c>
      <c r="B201" t="s">
        <v>4018</v>
      </c>
      <c r="C201" t="s">
        <v>12045</v>
      </c>
      <c r="D201" t="s">
        <v>4186</v>
      </c>
      <c r="E201" s="3" t="str">
        <f>_xlfn.XLOOKUP(A201,'Badge Arqueiro'!A$1:A$170,'Badge Arqueiro'!B$1:B$170,"0")</f>
        <v>0</v>
      </c>
      <c r="F201" s="55" t="str">
        <f>_xlfn.XLOOKUP(A201,Comiters!A$1:A$999,Comiters!B$1:B$999,"0")</f>
        <v>0</v>
      </c>
      <c r="G201"/>
      <c r="H201" s="3"/>
      <c r="M201"/>
    </row>
    <row r="202" spans="1:13" s="25" customFormat="1">
      <c r="A202" t="str">
        <f>_xlfn.XLOOKUP(B202,Rotineiros!B$1:B$5000,Rotineiros!A$1:A$5000)</f>
        <v>C1321690</v>
      </c>
      <c r="B202" t="s">
        <v>13680</v>
      </c>
      <c r="C202" t="s">
        <v>408</v>
      </c>
      <c r="D202" t="s">
        <v>13681</v>
      </c>
      <c r="E202" s="3" t="str">
        <f>_xlfn.XLOOKUP(A202,'Badge Arqueiro'!A$1:A$170,'Badge Arqueiro'!B$1:B$170,"0")</f>
        <v>0</v>
      </c>
      <c r="F202" s="55" t="str">
        <f>_xlfn.XLOOKUP(A202,Comiters!A$1:A$999,Comiters!B$1:B$999,"0")</f>
        <v>0</v>
      </c>
      <c r="G202"/>
      <c r="H202" s="3"/>
      <c r="M202"/>
    </row>
    <row r="203" spans="1:13" s="25" customFormat="1">
      <c r="A203" t="str">
        <f>_xlfn.XLOOKUP(B203,Rotineiros!B$1:B$5000,Rotineiros!A$1:A$5000)</f>
        <v>C1321476</v>
      </c>
      <c r="B203" t="s">
        <v>13647</v>
      </c>
      <c r="C203" t="s">
        <v>57</v>
      </c>
      <c r="D203" t="s">
        <v>13648</v>
      </c>
      <c r="E203" s="3" t="str">
        <f>_xlfn.XLOOKUP(A203,'Badge Arqueiro'!A$1:A$170,'Badge Arqueiro'!B$1:B$170,"0")</f>
        <v>0</v>
      </c>
      <c r="F203" s="55">
        <f>_xlfn.XLOOKUP(A203,Comiters!A$1:A$999,Comiters!B$1:B$999,"0")</f>
        <v>1</v>
      </c>
      <c r="G203"/>
      <c r="H203" s="3"/>
      <c r="M203"/>
    </row>
    <row r="204" spans="1:13" s="25" customFormat="1">
      <c r="A204" t="str">
        <f>_xlfn.XLOOKUP(B204,Rotineiros!B$1:B$5000,Rotineiros!A$1:A$5000)</f>
        <v>C1321102</v>
      </c>
      <c r="B204" t="s">
        <v>13604</v>
      </c>
      <c r="C204" t="s">
        <v>38</v>
      </c>
      <c r="D204" t="s">
        <v>13605</v>
      </c>
      <c r="E204" s="3">
        <f>_xlfn.XLOOKUP(A204,'Badge Arqueiro'!A$1:A$170,'Badge Arqueiro'!B$1:B$170,"0")</f>
        <v>1</v>
      </c>
      <c r="F204" s="55">
        <f>_xlfn.XLOOKUP(A204,Comiters!A$1:A$999,Comiters!B$1:B$999,"0")</f>
        <v>1</v>
      </c>
      <c r="G204"/>
      <c r="H204" s="3"/>
      <c r="M204"/>
    </row>
    <row r="205" spans="1:13" s="25" customFormat="1">
      <c r="A205" t="str">
        <f>_xlfn.XLOOKUP(B205,Rotineiros!B$1:B$5000,Rotineiros!A$1:A$5000)</f>
        <v>C1320024</v>
      </c>
      <c r="B205" t="s">
        <v>1559</v>
      </c>
      <c r="C205" t="s">
        <v>66</v>
      </c>
      <c r="D205" t="s">
        <v>1561</v>
      </c>
      <c r="E205" s="3" t="str">
        <f>_xlfn.XLOOKUP(A205,'Badge Arqueiro'!A$1:A$170,'Badge Arqueiro'!B$1:B$170,"0")</f>
        <v>0</v>
      </c>
      <c r="F205" s="55">
        <f>_xlfn.XLOOKUP(A205,Comiters!A$1:A$999,Comiters!B$1:B$999,"0")</f>
        <v>1</v>
      </c>
      <c r="G205"/>
      <c r="H205" s="3"/>
      <c r="M205"/>
    </row>
    <row r="206" spans="1:13" s="25" customFormat="1">
      <c r="A206" t="str">
        <f>_xlfn.XLOOKUP(B206,Rotineiros!B$1:B$5000,Rotineiros!A$1:A$5000)</f>
        <v>C1319200</v>
      </c>
      <c r="B206" t="s">
        <v>37</v>
      </c>
      <c r="C206" t="s">
        <v>57</v>
      </c>
      <c r="D206" t="s">
        <v>39</v>
      </c>
      <c r="E206" s="3" t="str">
        <f>_xlfn.XLOOKUP(A206,'Badge Arqueiro'!A$1:A$170,'Badge Arqueiro'!B$1:B$170,"0")</f>
        <v>0</v>
      </c>
      <c r="F206" s="55" t="str">
        <f>_xlfn.XLOOKUP(A206,Comiters!A$1:A$999,Comiters!B$1:B$999,"0")</f>
        <v>0</v>
      </c>
      <c r="G206"/>
      <c r="H206" s="3"/>
      <c r="M206"/>
    </row>
    <row r="207" spans="1:13" s="25" customFormat="1">
      <c r="A207" t="str">
        <f>_xlfn.XLOOKUP(B207,Rotineiros!B$1:B$5000,Rotineiros!A$1:A$5000)</f>
        <v>C1317811</v>
      </c>
      <c r="B207" t="s">
        <v>13752</v>
      </c>
      <c r="C207" t="s">
        <v>2447</v>
      </c>
      <c r="D207" t="s">
        <v>13753</v>
      </c>
      <c r="E207" s="3" t="str">
        <f>_xlfn.XLOOKUP(A207,'Badge Arqueiro'!A$1:A$170,'Badge Arqueiro'!B$1:B$170,"0")</f>
        <v>0</v>
      </c>
      <c r="F207" s="55">
        <f>_xlfn.XLOOKUP(A207,Comiters!A$1:A$999,Comiters!B$1:B$999,"0")</f>
        <v>1</v>
      </c>
      <c r="G207"/>
      <c r="H207" s="3"/>
      <c r="M207"/>
    </row>
    <row r="208" spans="1:13" s="25" customFormat="1">
      <c r="A208" t="str">
        <f>_xlfn.XLOOKUP(B208,Rotineiros!B$1:B$5000,Rotineiros!A$1:A$5000)</f>
        <v>C1317659</v>
      </c>
      <c r="B208" t="s">
        <v>13769</v>
      </c>
      <c r="C208" t="s">
        <v>13770</v>
      </c>
      <c r="D208" t="s">
        <v>13771</v>
      </c>
      <c r="E208" s="3">
        <f>_xlfn.XLOOKUP(A208,'Badge Arqueiro'!A$1:A$170,'Badge Arqueiro'!B$1:B$170,"0")</f>
        <v>1</v>
      </c>
      <c r="F208" s="55">
        <f>_xlfn.XLOOKUP(A208,Comiters!A$1:A$999,Comiters!B$1:B$999,"0")</f>
        <v>1</v>
      </c>
      <c r="G208"/>
      <c r="H208" s="3"/>
      <c r="M208"/>
    </row>
    <row r="209" spans="1:13" s="25" customFormat="1">
      <c r="A209" t="str">
        <f>_xlfn.XLOOKUP(B209,Rotineiros!B$1:B$5000,Rotineiros!A$1:A$5000)</f>
        <v>C1317649</v>
      </c>
      <c r="B209" t="s">
        <v>13758</v>
      </c>
      <c r="C209" t="s">
        <v>13759</v>
      </c>
      <c r="D209" t="s">
        <v>11809</v>
      </c>
      <c r="E209" s="3" t="str">
        <f>_xlfn.XLOOKUP(A209,'Badge Arqueiro'!A$1:A$170,'Badge Arqueiro'!B$1:B$170,"0")</f>
        <v>0</v>
      </c>
      <c r="F209" s="55">
        <f>_xlfn.XLOOKUP(A209,Comiters!A$1:A$999,Comiters!B$1:B$999,"0")</f>
        <v>1</v>
      </c>
      <c r="G209"/>
      <c r="H209" s="3"/>
      <c r="M209"/>
    </row>
    <row r="210" spans="1:13" s="25" customFormat="1">
      <c r="A210" t="str">
        <f>_xlfn.XLOOKUP(B210,Rotineiros!B$1:B$5000,Rotineiros!A$1:A$5000)</f>
        <v>C1316965</v>
      </c>
      <c r="B210" t="s">
        <v>11785</v>
      </c>
      <c r="C210" t="s">
        <v>2482</v>
      </c>
      <c r="D210" t="s">
        <v>11868</v>
      </c>
      <c r="E210" s="3" t="str">
        <f>_xlfn.XLOOKUP(A210,'Badge Arqueiro'!A$1:A$170,'Badge Arqueiro'!B$1:B$170,"0")</f>
        <v>0</v>
      </c>
      <c r="F210" s="55">
        <f>_xlfn.XLOOKUP(A210,Comiters!A$1:A$999,Comiters!B$1:B$999,"0")</f>
        <v>1</v>
      </c>
      <c r="G210"/>
      <c r="H210" s="3"/>
      <c r="M210"/>
    </row>
    <row r="211" spans="1:13" s="25" customFormat="1">
      <c r="A211" t="str">
        <f>_xlfn.XLOOKUP(B211,Rotineiros!B$1:B$5000,Rotineiros!A$1:A$5000)</f>
        <v>C1316951</v>
      </c>
      <c r="B211" t="s">
        <v>1983</v>
      </c>
      <c r="C211" t="s">
        <v>408</v>
      </c>
      <c r="D211" t="s">
        <v>1984</v>
      </c>
      <c r="E211" s="3" t="str">
        <f>_xlfn.XLOOKUP(A211,'Badge Arqueiro'!A$1:A$170,'Badge Arqueiro'!B$1:B$170,"0")</f>
        <v>0</v>
      </c>
      <c r="F211" s="55">
        <f>_xlfn.XLOOKUP(A211,Comiters!A$1:A$999,Comiters!B$1:B$999,"0")</f>
        <v>1</v>
      </c>
      <c r="G211"/>
      <c r="H211" s="3"/>
      <c r="M211"/>
    </row>
    <row r="212" spans="1:13" s="25" customFormat="1">
      <c r="A212" t="str">
        <f>_xlfn.XLOOKUP(B212,Rotineiros!B$1:B$5000,Rotineiros!A$1:A$5000)</f>
        <v>C1316333</v>
      </c>
      <c r="B212" t="s">
        <v>1615</v>
      </c>
      <c r="C212" t="s">
        <v>78</v>
      </c>
      <c r="D212" t="s">
        <v>1617</v>
      </c>
      <c r="E212" s="3" t="str">
        <f>_xlfn.XLOOKUP(A212,'Badge Arqueiro'!A$1:A$170,'Badge Arqueiro'!B$1:B$170,"0")</f>
        <v>0</v>
      </c>
      <c r="F212" s="55" t="str">
        <f>_xlfn.XLOOKUP(A212,Comiters!A$1:A$999,Comiters!B$1:B$999,"0")</f>
        <v>0</v>
      </c>
      <c r="G212"/>
      <c r="H212" s="3"/>
      <c r="M212"/>
    </row>
    <row r="213" spans="1:13" s="25" customFormat="1">
      <c r="A213" t="str">
        <f>_xlfn.XLOOKUP(B213,Rotineiros!B$1:B$5000,Rotineiros!A$1:A$5000)</f>
        <v>C1314360</v>
      </c>
      <c r="B213" t="s">
        <v>1364</v>
      </c>
      <c r="C213" t="s">
        <v>13800</v>
      </c>
      <c r="D213" t="s">
        <v>1365</v>
      </c>
      <c r="E213" s="3" t="str">
        <f>_xlfn.XLOOKUP(A213,'Badge Arqueiro'!A$1:A$170,'Badge Arqueiro'!B$1:B$170,"0")</f>
        <v>0</v>
      </c>
      <c r="F213" s="55">
        <f>_xlfn.XLOOKUP(A213,Comiters!A$1:A$999,Comiters!B$1:B$999,"0")</f>
        <v>1</v>
      </c>
      <c r="G213"/>
      <c r="H213" s="3"/>
      <c r="M213"/>
    </row>
    <row r="214" spans="1:13" s="25" customFormat="1">
      <c r="A214" t="str">
        <f>_xlfn.XLOOKUP(B214,Rotineiros!B$1:B$5000,Rotineiros!A$1:A$5000)</f>
        <v>C1314358</v>
      </c>
      <c r="B214" t="s">
        <v>13445</v>
      </c>
      <c r="C214" t="s">
        <v>13620</v>
      </c>
      <c r="D214" t="s">
        <v>13446</v>
      </c>
      <c r="E214" s="3" t="str">
        <f>_xlfn.XLOOKUP(A214,'Badge Arqueiro'!A$1:A$170,'Badge Arqueiro'!B$1:B$170,"0")</f>
        <v>0</v>
      </c>
      <c r="F214" s="55" t="str">
        <f>_xlfn.XLOOKUP(A214,Comiters!A$1:A$999,Comiters!B$1:B$999,"0")</f>
        <v>0</v>
      </c>
      <c r="G214"/>
      <c r="H214" s="3"/>
      <c r="M214"/>
    </row>
    <row r="215" spans="1:13" s="25" customFormat="1">
      <c r="A215" t="str">
        <f>_xlfn.XLOOKUP(B215,Rotineiros!B$1:B$5000,Rotineiros!A$1:A$5000)</f>
        <v>C1298315</v>
      </c>
      <c r="B215" t="s">
        <v>13673</v>
      </c>
      <c r="C215" t="s">
        <v>78</v>
      </c>
      <c r="D215" t="s">
        <v>13674</v>
      </c>
      <c r="E215" s="3" t="str">
        <f>_xlfn.XLOOKUP(A215,'Badge Arqueiro'!A$1:A$170,'Badge Arqueiro'!B$1:B$170,"0")</f>
        <v>0</v>
      </c>
      <c r="F215" s="55" t="str">
        <f>_xlfn.XLOOKUP(A215,Comiters!A$1:A$999,Comiters!B$1:B$999,"0")</f>
        <v>0</v>
      </c>
      <c r="G215"/>
      <c r="H215" s="3"/>
      <c r="M215"/>
    </row>
    <row r="216" spans="1:13" s="25" customFormat="1">
      <c r="A216" t="str">
        <f>_xlfn.XLOOKUP(B216,Rotineiros!B$1:B$5000,Rotineiros!A$1:A$5000)</f>
        <v>C1297806</v>
      </c>
      <c r="B216" t="s">
        <v>4022</v>
      </c>
      <c r="C216" t="s">
        <v>13741</v>
      </c>
      <c r="D216" t="s">
        <v>4191</v>
      </c>
      <c r="E216" s="3" t="str">
        <f>_xlfn.XLOOKUP(A216,'Badge Arqueiro'!A$1:A$170,'Badge Arqueiro'!B$1:B$170,"0")</f>
        <v>0</v>
      </c>
      <c r="F216" s="55">
        <f>_xlfn.XLOOKUP(A216,Comiters!A$1:A$999,Comiters!B$1:B$999,"0")</f>
        <v>1</v>
      </c>
      <c r="G216"/>
      <c r="H216" s="3"/>
      <c r="M216"/>
    </row>
    <row r="217" spans="1:13" s="25" customFormat="1">
      <c r="A217" t="str">
        <f>_xlfn.XLOOKUP(B217,Rotineiros!B$1:B$5000,Rotineiros!A$1:A$5000)</f>
        <v>C1296233</v>
      </c>
      <c r="B217" t="s">
        <v>13686</v>
      </c>
      <c r="C217" t="s">
        <v>408</v>
      </c>
      <c r="D217" t="s">
        <v>13687</v>
      </c>
      <c r="E217" s="3" t="str">
        <f>_xlfn.XLOOKUP(A217,'Badge Arqueiro'!A$1:A$170,'Badge Arqueiro'!B$1:B$170,"0")</f>
        <v>0</v>
      </c>
      <c r="F217" s="55" t="str">
        <f>_xlfn.XLOOKUP(A217,Comiters!A$1:A$999,Comiters!B$1:B$999,"0")</f>
        <v>0</v>
      </c>
      <c r="G217"/>
      <c r="H217" s="3"/>
      <c r="M217"/>
    </row>
    <row r="218" spans="1:13" s="25" customFormat="1">
      <c r="A218" t="str">
        <f>_xlfn.XLOOKUP(B218,Rotineiros!B$1:B$5000,Rotineiros!A$1:A$5000)</f>
        <v>C1283094</v>
      </c>
      <c r="B218" t="s">
        <v>13749</v>
      </c>
      <c r="C218" t="s">
        <v>2243</v>
      </c>
      <c r="D218" t="s">
        <v>13750</v>
      </c>
      <c r="E218" s="3" t="str">
        <f>_xlfn.XLOOKUP(A218,'Badge Arqueiro'!A$1:A$170,'Badge Arqueiro'!B$1:B$170,"0")</f>
        <v>0</v>
      </c>
      <c r="F218" s="55">
        <f>_xlfn.XLOOKUP(A218,Comiters!A$1:A$999,Comiters!B$1:B$999,"0")</f>
        <v>1</v>
      </c>
      <c r="G218"/>
      <c r="H218" s="3"/>
      <c r="M218"/>
    </row>
    <row r="219" spans="1:13" s="25" customFormat="1">
      <c r="A219" t="str">
        <f>_xlfn.XLOOKUP(B219,Rotineiros!B$1:B$5000,Rotineiros!A$1:A$5000)</f>
        <v>C1261004</v>
      </c>
      <c r="B219" t="s">
        <v>13809</v>
      </c>
      <c r="C219" t="s">
        <v>13810</v>
      </c>
      <c r="D219" t="s">
        <v>13811</v>
      </c>
      <c r="E219" s="3" t="str">
        <f>_xlfn.XLOOKUP(A219,'Badge Arqueiro'!A$1:A$170,'Badge Arqueiro'!B$1:B$170,"0")</f>
        <v>0</v>
      </c>
      <c r="F219" s="55" t="str">
        <f>_xlfn.XLOOKUP(A219,Comiters!A$1:A$999,Comiters!B$1:B$999,"0")</f>
        <v>0</v>
      </c>
      <c r="G219"/>
      <c r="H219" s="3"/>
      <c r="M219"/>
    </row>
    <row r="220" spans="1:13" s="25" customFormat="1">
      <c r="A220" t="str">
        <f>_xlfn.XLOOKUP(B220,Rotineiros!B$1:B$5000,Rotineiros!A$1:A$5000)</f>
        <v>C1147049</v>
      </c>
      <c r="B220" t="s">
        <v>13738</v>
      </c>
      <c r="C220" t="s">
        <v>13739</v>
      </c>
      <c r="D220" t="s">
        <v>13738</v>
      </c>
      <c r="E220" s="3" t="str">
        <f>_xlfn.XLOOKUP(A220,'Badge Arqueiro'!A$1:A$170,'Badge Arqueiro'!B$1:B$170,"0")</f>
        <v>0</v>
      </c>
      <c r="F220" s="55">
        <f>_xlfn.XLOOKUP(A220,Comiters!A$1:A$999,Comiters!B$1:B$999,"0")</f>
        <v>1</v>
      </c>
      <c r="G220"/>
      <c r="H220" s="3"/>
      <c r="M220"/>
    </row>
    <row r="221" spans="1:13" s="25" customFormat="1">
      <c r="A221" t="str">
        <f>_xlfn.XLOOKUP(B221,Rotineiros!B$1:B$5000,Rotineiros!A$1:A$5000)</f>
        <v>???</v>
      </c>
      <c r="B221" t="s">
        <v>13690</v>
      </c>
      <c r="C221" t="s">
        <v>341</v>
      </c>
      <c r="D221"/>
      <c r="E221" s="3" t="str">
        <f>_xlfn.XLOOKUP(A221,'Badge Arqueiro'!A$1:A$170,'Badge Arqueiro'!B$1:B$170,"0")</f>
        <v>0</v>
      </c>
      <c r="F221" s="55" t="str">
        <f>_xlfn.XLOOKUP(A221,Comiters!A$1:A$999,Comiters!B$1:B$999,"0")</f>
        <v>0</v>
      </c>
      <c r="G221"/>
      <c r="H221" s="3"/>
      <c r="M221"/>
    </row>
    <row r="222" spans="1:13" s="25" customFormat="1">
      <c r="A222" t="str">
        <f>_xlfn.XLOOKUP(B222,Rotineiros!B$1:B$5000,Rotineiros!A$1:A$5000)</f>
        <v>???</v>
      </c>
      <c r="B222" t="s">
        <v>13669</v>
      </c>
      <c r="C222" t="s">
        <v>337</v>
      </c>
      <c r="D222"/>
      <c r="E222" s="3" t="str">
        <f>_xlfn.XLOOKUP(A222,'Badge Arqueiro'!A$1:A$170,'Badge Arqueiro'!B$1:B$170,"0")</f>
        <v>0</v>
      </c>
      <c r="F222" s="55" t="str">
        <f>_xlfn.XLOOKUP(A222,Comiters!A$1:A$999,Comiters!B$1:B$999,"0")</f>
        <v>0</v>
      </c>
      <c r="G222"/>
      <c r="H222" s="3"/>
      <c r="M222"/>
    </row>
    <row r="223" spans="1:13" s="25" customFormat="1">
      <c r="A223" t="str">
        <f>_xlfn.XLOOKUP(B223,Rotineiros!B$1:B$5000,Rotineiros!A$1:A$5000)</f>
        <v>C1328571</v>
      </c>
      <c r="B223" t="s">
        <v>13413</v>
      </c>
      <c r="C223" t="s">
        <v>33</v>
      </c>
      <c r="D223" t="s">
        <v>13414</v>
      </c>
      <c r="E223" s="3" t="str">
        <f>_xlfn.XLOOKUP(A223,'Badge Arqueiro'!A$1:A$170,'Badge Arqueiro'!B$1:B$170,"0")</f>
        <v>0</v>
      </c>
      <c r="F223" s="55">
        <f>_xlfn.XLOOKUP(A223,Comiters!A$1:A$999,Comiters!B$1:B$999,"0")</f>
        <v>1</v>
      </c>
      <c r="G223"/>
      <c r="H223" s="3"/>
      <c r="M223"/>
    </row>
    <row r="224" spans="1:13" s="25" customFormat="1">
      <c r="A224" t="str">
        <f>_xlfn.XLOOKUP(B224,Rotineiros!B$1:B$5000,Rotineiros!A$1:A$5000)</f>
        <v>C1270997</v>
      </c>
      <c r="B224" t="s">
        <v>51</v>
      </c>
      <c r="C224"/>
      <c r="D224" t="s">
        <v>53</v>
      </c>
      <c r="E224" s="3" t="str">
        <f>_xlfn.XLOOKUP(A224,'Badge Arqueiro'!A$1:A$170,'Badge Arqueiro'!B$1:B$170,"0")</f>
        <v>0</v>
      </c>
      <c r="F224" s="55" t="str">
        <f>_xlfn.XLOOKUP(A224,Comiters!A$1:A$999,Comiters!B$1:B$999,"0")</f>
        <v>0</v>
      </c>
      <c r="G224"/>
      <c r="H224" s="3"/>
      <c r="M224"/>
    </row>
    <row r="225" spans="1:13" s="25" customFormat="1">
      <c r="A225" t="str">
        <f>_xlfn.XLOOKUP(B225,Rotineiros!B$1:B$5000,Rotineiros!A$1:A$5000)</f>
        <v>C1280992</v>
      </c>
      <c r="B225" t="s">
        <v>4017</v>
      </c>
      <c r="C225"/>
      <c r="D225" t="s">
        <v>4185</v>
      </c>
      <c r="E225" s="3" t="str">
        <f>_xlfn.XLOOKUP(A225,'Badge Arqueiro'!A$1:A$170,'Badge Arqueiro'!B$1:B$170,"0")</f>
        <v>0</v>
      </c>
      <c r="F225" s="55">
        <f>_xlfn.XLOOKUP(A225,Comiters!A$1:A$999,Comiters!B$1:B$999,"0")</f>
        <v>1</v>
      </c>
      <c r="G225"/>
      <c r="H225" s="3"/>
      <c r="M225"/>
    </row>
    <row r="226" spans="1:13" s="25" customFormat="1">
      <c r="A226" t="str">
        <f>_xlfn.XLOOKUP(B226,Rotineiros!B$1:B$5000,Rotineiros!A$1:A$5000)</f>
        <v>C1297844</v>
      </c>
      <c r="B226" t="s">
        <v>13797</v>
      </c>
      <c r="C226"/>
      <c r="D226" t="s">
        <v>13798</v>
      </c>
      <c r="E226" s="3" t="str">
        <f>_xlfn.XLOOKUP(A226,'Badge Arqueiro'!A$1:A$170,'Badge Arqueiro'!B$1:B$170,"0")</f>
        <v>0</v>
      </c>
      <c r="F226" s="55">
        <f>_xlfn.XLOOKUP(A226,Comiters!A$1:A$999,Comiters!B$1:B$999,"0")</f>
        <v>1</v>
      </c>
      <c r="G226"/>
      <c r="H226" s="3"/>
      <c r="M226"/>
    </row>
    <row r="227" spans="1:13" s="25" customFormat="1">
      <c r="A227" t="str">
        <f>_xlfn.XLOOKUP(B227,Rotineiros!B$1:B$5000,Rotineiros!A$1:A$5000)</f>
        <v>C1313477</v>
      </c>
      <c r="B227" t="s">
        <v>4013</v>
      </c>
      <c r="C227"/>
      <c r="D227" t="s">
        <v>4181</v>
      </c>
      <c r="E227" s="3" t="str">
        <f>_xlfn.XLOOKUP(A227,'Badge Arqueiro'!A$1:A$170,'Badge Arqueiro'!B$1:B$170,"0")</f>
        <v>0</v>
      </c>
      <c r="F227" s="55" t="str">
        <f>_xlfn.XLOOKUP(A227,Comiters!A$1:A$999,Comiters!B$1:B$999,"0")</f>
        <v>0</v>
      </c>
      <c r="G227"/>
      <c r="H227" s="3"/>
      <c r="M227"/>
    </row>
    <row r="228" spans="1:13" s="25" customFormat="1">
      <c r="A228" t="str">
        <f>_xlfn.XLOOKUP(B228,Rotineiros!B$1:B$5000,Rotineiros!A$1:A$5000)</f>
        <v>C1319593</v>
      </c>
      <c r="B228" t="s">
        <v>3228</v>
      </c>
      <c r="C228"/>
      <c r="D228" t="s">
        <v>3229</v>
      </c>
      <c r="E228" s="3" t="str">
        <f>_xlfn.XLOOKUP(A228,'Badge Arqueiro'!A$1:A$170,'Badge Arqueiro'!B$1:B$170,"0")</f>
        <v>0</v>
      </c>
      <c r="F228" s="55" t="str">
        <f>_xlfn.XLOOKUP(A228,Comiters!A$1:A$999,Comiters!B$1:B$999,"0")</f>
        <v>0</v>
      </c>
      <c r="G228"/>
      <c r="H228" s="3"/>
      <c r="M228"/>
    </row>
    <row r="229" spans="1:13" s="25" customFormat="1">
      <c r="A229" t="str">
        <f>_xlfn.XLOOKUP(B229,Rotineiros!B$1:B$5000,Rotineiros!A$1:A$5000)</f>
        <v>C1321103</v>
      </c>
      <c r="B229" t="s">
        <v>1874</v>
      </c>
      <c r="C229"/>
      <c r="D229" t="s">
        <v>1876</v>
      </c>
      <c r="E229" s="3" t="str">
        <f>_xlfn.XLOOKUP(A229,'Badge Arqueiro'!A$1:A$170,'Badge Arqueiro'!B$1:B$170,"0")</f>
        <v>0</v>
      </c>
      <c r="F229" s="55">
        <f>_xlfn.XLOOKUP(A229,Comiters!A$1:A$999,Comiters!B$1:B$999,"0")</f>
        <v>1</v>
      </c>
      <c r="G229"/>
      <c r="H229" s="3"/>
      <c r="M229"/>
    </row>
    <row r="230" spans="1:13" s="25" customFormat="1">
      <c r="A230" t="str">
        <f>_xlfn.XLOOKUP(B230,Rotineiros!B$1:B$5000,Rotineiros!A$1:A$5000)</f>
        <v>C1321245</v>
      </c>
      <c r="B230" t="s">
        <v>13678</v>
      </c>
      <c r="C230"/>
      <c r="D230" t="s">
        <v>13679</v>
      </c>
      <c r="E230" s="3" t="str">
        <f>_xlfn.XLOOKUP(A230,'Badge Arqueiro'!A$1:A$170,'Badge Arqueiro'!B$1:B$170,"0")</f>
        <v>0</v>
      </c>
      <c r="F230" s="55" t="str">
        <f>_xlfn.XLOOKUP(A230,Comiters!A$1:A$999,Comiters!B$1:B$999,"0")</f>
        <v>0</v>
      </c>
      <c r="G230"/>
      <c r="H230" s="3"/>
      <c r="M230"/>
    </row>
    <row r="231" spans="1:13" s="25" customFormat="1">
      <c r="A231" t="str">
        <f>_xlfn.XLOOKUP(B231,Rotineiros!B$1:B$5000,Rotineiros!A$1:A$5000)</f>
        <v>C1324715</v>
      </c>
      <c r="B231" t="s">
        <v>3972</v>
      </c>
      <c r="C231"/>
      <c r="D231" t="s">
        <v>4139</v>
      </c>
      <c r="E231" s="3" t="str">
        <f>_xlfn.XLOOKUP(A231,'Badge Arqueiro'!A$1:A$170,'Badge Arqueiro'!B$1:B$170,"0")</f>
        <v>0</v>
      </c>
      <c r="F231" s="55" t="str">
        <f>_xlfn.XLOOKUP(A231,Comiters!A$1:A$999,Comiters!B$1:B$999,"0")</f>
        <v>0</v>
      </c>
      <c r="G231"/>
      <c r="H231" s="3"/>
      <c r="M231"/>
    </row>
    <row r="232" spans="1:13" s="25" customFormat="1">
      <c r="A232" t="str">
        <f>_xlfn.XLOOKUP(B232,Rotineiros!B$1:B$5000,Rotineiros!A$1:A$5000)</f>
        <v>C1326419</v>
      </c>
      <c r="B232" t="s">
        <v>77</v>
      </c>
      <c r="C232"/>
      <c r="D232" t="s">
        <v>79</v>
      </c>
      <c r="E232" s="3" t="str">
        <f>_xlfn.XLOOKUP(A232,'Badge Arqueiro'!A$1:A$170,'Badge Arqueiro'!B$1:B$170,"0")</f>
        <v>0</v>
      </c>
      <c r="F232" s="55" t="str">
        <f>_xlfn.XLOOKUP(A232,Comiters!A$1:A$999,Comiters!B$1:B$999,"0")</f>
        <v>0</v>
      </c>
      <c r="G232"/>
      <c r="H232" s="3"/>
      <c r="M232"/>
    </row>
    <row r="233" spans="1:13" s="25" customFormat="1">
      <c r="A233" t="str">
        <f>_xlfn.XLOOKUP(B233,Rotineiros!B$1:B$5000,Rotineiros!A$1:A$5000)</f>
        <v>C1328767</v>
      </c>
      <c r="B233" t="s">
        <v>11768</v>
      </c>
      <c r="C233"/>
      <c r="D233" t="s">
        <v>11851</v>
      </c>
      <c r="E233" s="3" t="str">
        <f>_xlfn.XLOOKUP(A233,'Badge Arqueiro'!A$1:A$170,'Badge Arqueiro'!B$1:B$170,"0")</f>
        <v>0</v>
      </c>
      <c r="F233" s="55" t="str">
        <f>_xlfn.XLOOKUP(A233,Comiters!A$1:A$999,Comiters!B$1:B$999,"0")</f>
        <v>0</v>
      </c>
      <c r="G233"/>
      <c r="H233" s="3"/>
      <c r="M233"/>
    </row>
    <row r="234" spans="1:13" s="25" customFormat="1">
      <c r="A234" t="str">
        <f>_xlfn.XLOOKUP(B234,Rotineiros!B$1:B$5000,Rotineiros!A$1:A$5000)</f>
        <v>F0229839</v>
      </c>
      <c r="B234" t="s">
        <v>12932</v>
      </c>
      <c r="C234"/>
      <c r="D234" t="s">
        <v>12933</v>
      </c>
      <c r="E234" s="3" t="str">
        <f>_xlfn.XLOOKUP(A234,'Badge Arqueiro'!A$1:A$170,'Badge Arqueiro'!B$1:B$170,"0")</f>
        <v>0</v>
      </c>
      <c r="F234" s="55" t="str">
        <f>_xlfn.XLOOKUP(A234,Comiters!A$1:A$999,Comiters!B$1:B$999,"0")</f>
        <v>0</v>
      </c>
      <c r="G234"/>
      <c r="H234"/>
      <c r="M234"/>
    </row>
    <row r="235" spans="1:13" s="25" customFormat="1">
      <c r="A235" t="str">
        <f>_xlfn.XLOOKUP(B235,Rotineiros!B$1:B$5000,Rotineiros!A$1:A$5000)</f>
        <v>F0233929</v>
      </c>
      <c r="B235" t="s">
        <v>2342</v>
      </c>
      <c r="C235"/>
      <c r="D235" t="s">
        <v>2344</v>
      </c>
      <c r="E235" s="3">
        <f>_xlfn.XLOOKUP(A235,'Badge Arqueiro'!A$1:A$170,'Badge Arqueiro'!B$1:B$170,"0")</f>
        <v>1</v>
      </c>
      <c r="F235" s="55" t="str">
        <f>_xlfn.XLOOKUP(A235,Comiters!A$1:A$999,Comiters!B$1:B$999,"0")</f>
        <v>0</v>
      </c>
      <c r="G235"/>
      <c r="H235"/>
      <c r="M235"/>
    </row>
    <row r="236" spans="1:13" s="25" customFormat="1">
      <c r="A236" t="str">
        <f>_xlfn.XLOOKUP(B236,Rotineiros!B$1:B$5000,Rotineiros!A$1:A$5000)</f>
        <v>F0429435</v>
      </c>
      <c r="B236" t="s">
        <v>2099</v>
      </c>
      <c r="C236"/>
      <c r="D236" t="s">
        <v>2100</v>
      </c>
      <c r="E236" s="3" t="str">
        <f>_xlfn.XLOOKUP(A236,'Badge Arqueiro'!A$1:A$170,'Badge Arqueiro'!B$1:B$170,"0")</f>
        <v>0</v>
      </c>
      <c r="F236" s="55">
        <f>_xlfn.XLOOKUP(A236,Comiters!A$1:A$999,Comiters!B$1:B$999,"0")</f>
        <v>1</v>
      </c>
      <c r="G236"/>
      <c r="H236"/>
      <c r="M236"/>
    </row>
    <row r="237" spans="1:13" s="25" customFormat="1">
      <c r="A237" t="str">
        <f>_xlfn.XLOOKUP(B237,Rotineiros!B$1:B$5000,Rotineiros!A$1:A$5000)</f>
        <v>F0500055</v>
      </c>
      <c r="B237" t="s">
        <v>3042</v>
      </c>
      <c r="C237"/>
      <c r="D237" t="s">
        <v>3044</v>
      </c>
      <c r="E237" s="3" t="str">
        <f>_xlfn.XLOOKUP(A237,'Badge Arqueiro'!A$1:A$170,'Badge Arqueiro'!B$1:B$170,"0")</f>
        <v>0</v>
      </c>
      <c r="F237" s="55" t="str">
        <f>_xlfn.XLOOKUP(A237,Comiters!A$1:A$999,Comiters!B$1:B$999,"0")</f>
        <v>0</v>
      </c>
      <c r="G237"/>
      <c r="H237"/>
      <c r="M237"/>
    </row>
    <row r="238" spans="1:13" s="25" customFormat="1">
      <c r="A238" t="str">
        <f>_xlfn.XLOOKUP(B238,Rotineiros!B$1:B$5000,Rotineiros!A$1:A$5000)</f>
        <v>F1692469</v>
      </c>
      <c r="B238" t="s">
        <v>12334</v>
      </c>
      <c r="C238"/>
      <c r="D238" t="s">
        <v>12335</v>
      </c>
      <c r="E238" s="3" t="str">
        <f>_xlfn.XLOOKUP(A238,'Badge Arqueiro'!A$1:A$170,'Badge Arqueiro'!B$1:B$170,"0")</f>
        <v>0</v>
      </c>
      <c r="F238" s="55" t="str">
        <f>_xlfn.XLOOKUP(A238,Comiters!A$1:A$999,Comiters!B$1:B$999,"0")</f>
        <v>0</v>
      </c>
      <c r="G238"/>
      <c r="H238"/>
      <c r="M238"/>
    </row>
    <row r="239" spans="1:13" s="25" customFormat="1">
      <c r="A239" t="str">
        <f>_xlfn.XLOOKUP(B239,Rotineiros!B$1:B$5000,Rotineiros!A$1:A$5000)</f>
        <v>F2195407</v>
      </c>
      <c r="B239" t="s">
        <v>2785</v>
      </c>
      <c r="C239"/>
      <c r="D239" t="s">
        <v>3064</v>
      </c>
      <c r="E239" s="3" t="str">
        <f>_xlfn.XLOOKUP(A239,'Badge Arqueiro'!A$1:A$170,'Badge Arqueiro'!B$1:B$170,"0")</f>
        <v>0</v>
      </c>
      <c r="F239" s="55" t="str">
        <f>_xlfn.XLOOKUP(A239,Comiters!A$1:A$999,Comiters!B$1:B$999,"0")</f>
        <v>0</v>
      </c>
      <c r="G239"/>
      <c r="H239"/>
      <c r="M239"/>
    </row>
    <row r="240" spans="1:13" s="25" customFormat="1">
      <c r="A240" t="str">
        <f>_xlfn.XLOOKUP(B240,Rotineiros!B$1:B$5000,Rotineiros!A$1:A$5000)</f>
        <v>F2419081</v>
      </c>
      <c r="B240" t="s">
        <v>207</v>
      </c>
      <c r="C240"/>
      <c r="D240" t="s">
        <v>208</v>
      </c>
      <c r="E240" s="3" t="str">
        <f>_xlfn.XLOOKUP(A240,'Badge Arqueiro'!A$1:A$170,'Badge Arqueiro'!B$1:B$170,"0")</f>
        <v>0</v>
      </c>
      <c r="F240" s="55" t="str">
        <f>_xlfn.XLOOKUP(A240,Comiters!A$1:A$999,Comiters!B$1:B$999,"0")</f>
        <v>0</v>
      </c>
      <c r="G240"/>
      <c r="H240"/>
      <c r="M240"/>
    </row>
    <row r="241" spans="1:13" s="25" customFormat="1">
      <c r="A241" t="str">
        <f>_xlfn.XLOOKUP(B241,Rotineiros!B$1:B$5000,Rotineiros!A$1:A$5000)</f>
        <v>F2893819</v>
      </c>
      <c r="B241" t="s">
        <v>7354</v>
      </c>
      <c r="C241"/>
      <c r="D241" t="s">
        <v>12085</v>
      </c>
      <c r="E241" s="3">
        <f>_xlfn.XLOOKUP(A241,'Badge Arqueiro'!A$1:A$170,'Badge Arqueiro'!B$1:B$170,"0")</f>
        <v>1</v>
      </c>
      <c r="F241" s="55">
        <f>_xlfn.XLOOKUP(A241,Comiters!A$1:A$999,Comiters!B$1:B$999,"0")</f>
        <v>1</v>
      </c>
      <c r="G241"/>
      <c r="H241"/>
      <c r="M241"/>
    </row>
    <row r="242" spans="1:13" s="25" customFormat="1">
      <c r="A242" t="str">
        <f>_xlfn.XLOOKUP(B242,Rotineiros!B$1:B$5000,Rotineiros!A$1:A$5000)</f>
        <v>F3154631</v>
      </c>
      <c r="B242" t="s">
        <v>13720</v>
      </c>
      <c r="C242"/>
      <c r="D242" t="s">
        <v>13721</v>
      </c>
      <c r="E242" s="3" t="str">
        <f>_xlfn.XLOOKUP(A242,'Badge Arqueiro'!A$1:A$170,'Badge Arqueiro'!B$1:B$170,"0")</f>
        <v>0</v>
      </c>
      <c r="F242" s="55" t="str">
        <f>_xlfn.XLOOKUP(A242,Comiters!A$1:A$999,Comiters!B$1:B$999,"0")</f>
        <v>0</v>
      </c>
      <c r="G242"/>
      <c r="H242"/>
      <c r="M242"/>
    </row>
    <row r="243" spans="1:13" s="25" customFormat="1">
      <c r="A243" t="str">
        <f>_xlfn.XLOOKUP(B243,Rotineiros!B$1:B$5000,Rotineiros!A$1:A$5000)</f>
        <v>F3530188</v>
      </c>
      <c r="B243" t="s">
        <v>13693</v>
      </c>
      <c r="C243"/>
      <c r="D243" t="s">
        <v>13694</v>
      </c>
      <c r="E243" s="3" t="str">
        <f>_xlfn.XLOOKUP(A243,'Badge Arqueiro'!A$1:A$170,'Badge Arqueiro'!B$1:B$170,"0")</f>
        <v>0</v>
      </c>
      <c r="F243" s="55" t="str">
        <f>_xlfn.XLOOKUP(A243,Comiters!A$1:A$999,Comiters!B$1:B$999,"0")</f>
        <v>0</v>
      </c>
      <c r="G243"/>
      <c r="H243"/>
      <c r="M243"/>
    </row>
    <row r="244" spans="1:13" s="25" customFormat="1">
      <c r="A244" t="str">
        <f>_xlfn.XLOOKUP(B244,Rotineiros!B$1:B$5000,Rotineiros!A$1:A$5000)</f>
        <v>F3877379</v>
      </c>
      <c r="B244" t="s">
        <v>13611</v>
      </c>
      <c r="C244"/>
      <c r="D244" t="s">
        <v>13612</v>
      </c>
      <c r="E244" s="3" t="str">
        <f>_xlfn.XLOOKUP(A244,'Badge Arqueiro'!A$1:A$170,'Badge Arqueiro'!B$1:B$170,"0")</f>
        <v>0</v>
      </c>
      <c r="F244" s="55" t="str">
        <f>_xlfn.XLOOKUP(A244,Comiters!A$1:A$999,Comiters!B$1:B$999,"0")</f>
        <v>0</v>
      </c>
      <c r="G244"/>
      <c r="H244"/>
      <c r="M244"/>
    </row>
    <row r="245" spans="1:13" s="25" customFormat="1">
      <c r="A245" t="str">
        <f>_xlfn.XLOOKUP(B245,Rotineiros!B$1:B$5000,Rotineiros!A$1:A$5000)</f>
        <v>F4507078</v>
      </c>
      <c r="B245" t="s">
        <v>4019</v>
      </c>
      <c r="C245"/>
      <c r="D245" t="s">
        <v>4187</v>
      </c>
      <c r="E245" s="3" t="str">
        <f>_xlfn.XLOOKUP(A245,'Badge Arqueiro'!A$1:A$170,'Badge Arqueiro'!B$1:B$170,"0")</f>
        <v>0</v>
      </c>
      <c r="F245" s="55" t="str">
        <f>_xlfn.XLOOKUP(A245,Comiters!A$1:A$999,Comiters!B$1:B$999,"0")</f>
        <v>0</v>
      </c>
      <c r="G245"/>
      <c r="H245"/>
      <c r="M245"/>
    </row>
    <row r="246" spans="1:13" s="25" customFormat="1">
      <c r="A246" t="str">
        <f>_xlfn.XLOOKUP(B246,Rotineiros!B$1:B$5000,Rotineiros!A$1:A$5000)</f>
        <v>F6064117</v>
      </c>
      <c r="B246" t="s">
        <v>13812</v>
      </c>
      <c r="C246"/>
      <c r="D246" t="s">
        <v>13813</v>
      </c>
      <c r="E246" s="3" t="str">
        <f>_xlfn.XLOOKUP(A246,'Badge Arqueiro'!A$1:A$170,'Badge Arqueiro'!B$1:B$170,"0")</f>
        <v>0</v>
      </c>
      <c r="F246" s="55" t="str">
        <f>_xlfn.XLOOKUP(A246,Comiters!A$1:A$999,Comiters!B$1:B$999,"0")</f>
        <v>0</v>
      </c>
      <c r="G246"/>
      <c r="H246"/>
      <c r="M246"/>
    </row>
    <row r="247" spans="1:13" s="25" customFormat="1">
      <c r="A247" t="str">
        <f>_xlfn.XLOOKUP(B247,Rotineiros!B$1:B$5000,Rotineiros!A$1:A$5000)</f>
        <v>F6102738</v>
      </c>
      <c r="B247" t="s">
        <v>3324</v>
      </c>
      <c r="C247"/>
      <c r="D247" t="s">
        <v>3325</v>
      </c>
      <c r="E247" s="3" t="str">
        <f>_xlfn.XLOOKUP(A247,'Badge Arqueiro'!A$1:A$170,'Badge Arqueiro'!B$1:B$170,"0")</f>
        <v>0</v>
      </c>
      <c r="F247" s="55" t="str">
        <f>_xlfn.XLOOKUP(A247,Comiters!A$1:A$999,Comiters!B$1:B$999,"0")</f>
        <v>0</v>
      </c>
      <c r="G247"/>
      <c r="H247"/>
      <c r="M247"/>
    </row>
    <row r="248" spans="1:13" s="25" customFormat="1">
      <c r="A248" t="str">
        <f>_xlfn.XLOOKUP(B248,Rotineiros!B$1:B$5000,Rotineiros!A$1:A$5000)</f>
        <v>F6264055</v>
      </c>
      <c r="B248" t="s">
        <v>13710</v>
      </c>
      <c r="C248"/>
      <c r="D248" t="s">
        <v>13711</v>
      </c>
      <c r="E248" s="3" t="str">
        <f>_xlfn.XLOOKUP(A248,'Badge Arqueiro'!A$1:A$170,'Badge Arqueiro'!B$1:B$170,"0")</f>
        <v>0</v>
      </c>
      <c r="F248" s="55" t="str">
        <f>_xlfn.XLOOKUP(A248,Comiters!A$1:A$999,Comiters!B$1:B$999,"0")</f>
        <v>0</v>
      </c>
      <c r="G248"/>
      <c r="H248"/>
      <c r="M248"/>
    </row>
    <row r="249" spans="1:13" s="25" customFormat="1">
      <c r="A249" t="str">
        <f>_xlfn.XLOOKUP(B249,Rotineiros!B$1:B$5000,Rotineiros!A$1:A$5000)</f>
        <v>F6330802</v>
      </c>
      <c r="B249" t="s">
        <v>1080</v>
      </c>
      <c r="C249"/>
      <c r="D249" t="s">
        <v>1082</v>
      </c>
      <c r="E249" s="3" t="str">
        <f>_xlfn.XLOOKUP(A249,'Badge Arqueiro'!A$1:A$170,'Badge Arqueiro'!B$1:B$170,"0")</f>
        <v>0</v>
      </c>
      <c r="F249" s="55" t="str">
        <f>_xlfn.XLOOKUP(A249,Comiters!A$1:A$999,Comiters!B$1:B$999,"0")</f>
        <v>0</v>
      </c>
      <c r="G249"/>
      <c r="H249"/>
      <c r="M249"/>
    </row>
    <row r="250" spans="1:13" s="25" customFormat="1">
      <c r="A250" t="str">
        <f>_xlfn.XLOOKUP(B250,Rotineiros!B$1:B$5000,Rotineiros!A$1:A$5000)</f>
        <v>F6883149</v>
      </c>
      <c r="B250" t="s">
        <v>13706</v>
      </c>
      <c r="C250"/>
      <c r="D250" t="s">
        <v>13707</v>
      </c>
      <c r="E250" s="3" t="str">
        <f>_xlfn.XLOOKUP(A250,'Badge Arqueiro'!A$1:A$170,'Badge Arqueiro'!B$1:B$170,"0")</f>
        <v>0</v>
      </c>
      <c r="F250" s="55" t="str">
        <f>_xlfn.XLOOKUP(A250,Comiters!A$1:A$999,Comiters!B$1:B$999,"0")</f>
        <v>0</v>
      </c>
      <c r="G250"/>
      <c r="H250"/>
      <c r="M250"/>
    </row>
    <row r="251" spans="1:13" s="25" customFormat="1">
      <c r="A251" t="str">
        <f>_xlfn.XLOOKUP(B251,Rotineiros!B$1:B$5000,Rotineiros!A$1:A$5000)</f>
        <v>F8351244</v>
      </c>
      <c r="B251" t="s">
        <v>351</v>
      </c>
      <c r="C251"/>
      <c r="D251" t="s">
        <v>352</v>
      </c>
      <c r="E251" s="3" t="str">
        <f>_xlfn.XLOOKUP(A251,'Badge Arqueiro'!A$1:A$170,'Badge Arqueiro'!B$1:B$170,"0")</f>
        <v>0</v>
      </c>
      <c r="F251" s="55" t="str">
        <f>_xlfn.XLOOKUP(A251,Comiters!A$1:A$999,Comiters!B$1:B$999,"0")</f>
        <v>0</v>
      </c>
      <c r="G251"/>
      <c r="H251"/>
      <c r="M251"/>
    </row>
    <row r="252" spans="1:13" s="25" customFormat="1">
      <c r="A252" t="str">
        <f>_xlfn.XLOOKUP(B252,Rotineiros!B$1:B$5000,Rotineiros!A$1:A$5000)</f>
        <v>F8628957</v>
      </c>
      <c r="B252" t="s">
        <v>1162</v>
      </c>
      <c r="C252"/>
      <c r="D252" t="s">
        <v>1164</v>
      </c>
      <c r="E252" s="3" t="str">
        <f>_xlfn.XLOOKUP(A252,'Badge Arqueiro'!A$1:A$170,'Badge Arqueiro'!B$1:B$170,"0")</f>
        <v>0</v>
      </c>
      <c r="F252" s="55" t="str">
        <f>_xlfn.XLOOKUP(A252,Comiters!A$1:A$999,Comiters!B$1:B$999,"0")</f>
        <v>0</v>
      </c>
      <c r="G252"/>
      <c r="H252"/>
      <c r="M252"/>
    </row>
    <row r="253" spans="1:13" s="25" customFormat="1">
      <c r="A253" t="str">
        <f>_xlfn.XLOOKUP(B253,Rotineiros!B$1:B$5000,Rotineiros!A$1:A$5000)</f>
        <v>F9172281</v>
      </c>
      <c r="B253" t="s">
        <v>3211</v>
      </c>
      <c r="C253"/>
      <c r="D253" t="s">
        <v>3213</v>
      </c>
      <c r="E253" s="3" t="str">
        <f>_xlfn.XLOOKUP(A253,'Badge Arqueiro'!A$1:A$170,'Badge Arqueiro'!B$1:B$170,"0")</f>
        <v>0</v>
      </c>
      <c r="F253" s="55" t="str">
        <f>_xlfn.XLOOKUP(A253,Comiters!A$1:A$999,Comiters!B$1:B$999,"0")</f>
        <v>0</v>
      </c>
      <c r="G253"/>
      <c r="H253"/>
      <c r="M253"/>
    </row>
    <row r="254" spans="1:13" s="25" customFormat="1">
      <c r="A254" t="str">
        <f>_xlfn.XLOOKUP(B254,Rotineiros!B$1:B$5000,Rotineiros!A$1:A$5000)</f>
        <v>F9342834</v>
      </c>
      <c r="B254" t="s">
        <v>1205</v>
      </c>
      <c r="C254"/>
      <c r="D254" t="s">
        <v>1206</v>
      </c>
      <c r="E254" s="3" t="str">
        <f>_xlfn.XLOOKUP(A254,'Badge Arqueiro'!A$1:A$170,'Badge Arqueiro'!B$1:B$170,"0")</f>
        <v>0</v>
      </c>
      <c r="F254" s="55">
        <f>_xlfn.XLOOKUP(A254,Comiters!A$1:A$999,Comiters!B$1:B$999,"0")</f>
        <v>1</v>
      </c>
      <c r="G254"/>
      <c r="H254"/>
      <c r="M254"/>
    </row>
    <row r="255" spans="1:13" s="25" customFormat="1">
      <c r="A255" t="str">
        <f>_xlfn.XLOOKUP(B255,Rotineiros!B$1:B$5000,Rotineiros!A$1:A$5000)</f>
        <v>F9839343</v>
      </c>
      <c r="B255" t="s">
        <v>1236</v>
      </c>
      <c r="C255"/>
      <c r="D255" t="s">
        <v>1238</v>
      </c>
      <c r="E255" s="3" t="str">
        <f>_xlfn.XLOOKUP(A255,'Badge Arqueiro'!A$1:A$170,'Badge Arqueiro'!B$1:B$170,"0")</f>
        <v>0</v>
      </c>
      <c r="F255" s="55" t="str">
        <f>_xlfn.XLOOKUP(A255,Comiters!A$1:A$999,Comiters!B$1:B$999,"0")</f>
        <v>0</v>
      </c>
      <c r="G255"/>
      <c r="H255"/>
      <c r="M255"/>
    </row>
    <row r="256" spans="1:13" s="25" customFormat="1">
      <c r="A256" t="str">
        <f>_xlfn.XLOOKUP(B256,Rotineiros!B$1:B$5000,Rotineiros!A$1:A$5000)</f>
        <v>F9841896</v>
      </c>
      <c r="B256" t="s">
        <v>404</v>
      </c>
      <c r="C256"/>
      <c r="D256" t="s">
        <v>405</v>
      </c>
      <c r="E256" s="3">
        <f>_xlfn.XLOOKUP(A256,'Badge Arqueiro'!A$1:A$170,'Badge Arqueiro'!B$1:B$170,"0")</f>
        <v>1</v>
      </c>
      <c r="F256" s="55" t="str">
        <f>_xlfn.XLOOKUP(A256,Comiters!A$1:A$999,Comiters!B$1:B$999,"0")</f>
        <v>0</v>
      </c>
      <c r="G256"/>
      <c r="H256"/>
      <c r="M256"/>
    </row>
    <row r="257" spans="1:13" s="25" customFormat="1">
      <c r="A257" t="str">
        <f>_xlfn.XLOOKUP(B257,Rotineiros!B$1:B$5000,Rotineiros!A$1:A$5000)</f>
        <v>Z1180215</v>
      </c>
      <c r="B257" t="s">
        <v>13715</v>
      </c>
      <c r="C257"/>
      <c r="D257" t="s">
        <v>13716</v>
      </c>
      <c r="E257" s="3"/>
      <c r="F257" s="55"/>
      <c r="G257"/>
      <c r="H257"/>
      <c r="M257"/>
    </row>
    <row r="258" spans="1:13" s="25" customFormat="1">
      <c r="A258" t="e">
        <f>_xlfn.XLOOKUP(B258,Rotineiros!B$1:B$5000,Rotineiros!A$1:A$5000)</f>
        <v>#N/A</v>
      </c>
      <c r="B258"/>
      <c r="C258"/>
      <c r="D258"/>
      <c r="E258" s="3"/>
      <c r="F258" s="55"/>
      <c r="G258"/>
      <c r="H258"/>
      <c r="M258"/>
    </row>
    <row r="259" spans="1:13" s="25" customFormat="1">
      <c r="A259" t="e">
        <f>_xlfn.XLOOKUP(B259,Rotineiros!B$1:B$5000,Rotineiros!A$1:A$5000)</f>
        <v>#N/A</v>
      </c>
      <c r="B259"/>
      <c r="C259"/>
      <c r="D259"/>
      <c r="E259" s="3"/>
      <c r="F259" s="55"/>
      <c r="G259"/>
      <c r="H259"/>
      <c r="M259"/>
    </row>
    <row r="260" spans="1:13" s="25" customFormat="1">
      <c r="A260" t="e">
        <f>_xlfn.XLOOKUP(B260,Rotineiros!B$1:B$5000,Rotineiros!A$1:A$5000)</f>
        <v>#N/A</v>
      </c>
      <c r="B260"/>
      <c r="C260"/>
      <c r="D260"/>
      <c r="E260" s="3" t="e">
        <f>SUM(E4:E256)</f>
        <v>#N/A</v>
      </c>
      <c r="F260" s="3" t="e">
        <f>SUM(F4:F256)</f>
        <v>#N/A</v>
      </c>
      <c r="G260"/>
      <c r="H260"/>
      <c r="M260"/>
    </row>
    <row r="261" spans="1:13" s="25" customFormat="1">
      <c r="A261" t="e">
        <f>_xlfn.XLOOKUP(B261,Rotineiros!B$1:B$5000,Rotineiros!A$1:A$5000)</f>
        <v>#N/A</v>
      </c>
      <c r="B261"/>
      <c r="C261"/>
      <c r="D261"/>
      <c r="E261" s="3"/>
      <c r="F261" s="55"/>
      <c r="G261"/>
      <c r="H261"/>
      <c r="M261"/>
    </row>
    <row r="262" spans="1:13" s="25" customFormat="1">
      <c r="A262" t="e">
        <f>_xlfn.XLOOKUP(B262,Rotineiros!B$1:B$5000,Rotineiros!A$1:A$5000)</f>
        <v>#N/A</v>
      </c>
      <c r="B262"/>
      <c r="C262"/>
      <c r="D262"/>
      <c r="E262" s="3"/>
      <c r="F262" s="55"/>
      <c r="G262"/>
      <c r="H262"/>
      <c r="M262"/>
    </row>
    <row r="263" spans="1:13" s="25" customFormat="1">
      <c r="A263" t="e">
        <f>_xlfn.XLOOKUP(B263,Rotineiros!B$1:B$5000,Rotineiros!A$1:A$5000)</f>
        <v>#N/A</v>
      </c>
      <c r="B263"/>
      <c r="C263"/>
      <c r="D263"/>
      <c r="E263" s="3"/>
      <c r="F263" s="55"/>
      <c r="G263"/>
      <c r="H263"/>
      <c r="M263"/>
    </row>
    <row r="264" spans="1:13" s="25" customFormat="1">
      <c r="A264" t="e">
        <f>_xlfn.XLOOKUP(B264,Rotineiros!B$1:B$5000,Rotineiros!A$1:A$5000)</f>
        <v>#N/A</v>
      </c>
      <c r="B264"/>
      <c r="C264"/>
      <c r="D264"/>
      <c r="E264" s="3"/>
      <c r="F264" s="55"/>
      <c r="G264"/>
      <c r="H264"/>
      <c r="M264"/>
    </row>
    <row r="265" spans="1:13" s="25" customFormat="1">
      <c r="A265" t="e">
        <f>_xlfn.XLOOKUP(B265,Rotineiros!B$1:B$5000,Rotineiros!A$1:A$5000)</f>
        <v>#N/A</v>
      </c>
      <c r="B265"/>
      <c r="C265"/>
      <c r="D265"/>
      <c r="E265" s="3"/>
      <c r="F265" s="55"/>
      <c r="G265"/>
      <c r="H265"/>
      <c r="M265"/>
    </row>
    <row r="266" spans="1:13" s="25" customFormat="1">
      <c r="A266" t="e">
        <f>_xlfn.XLOOKUP(B266,Rotineiros!B$1:B$5000,Rotineiros!A$1:A$5000)</f>
        <v>#N/A</v>
      </c>
      <c r="B266"/>
      <c r="C266"/>
      <c r="D266"/>
      <c r="E266" s="3"/>
      <c r="F266" s="55"/>
      <c r="G266"/>
      <c r="H266"/>
      <c r="M266"/>
    </row>
    <row r="267" spans="1:13" s="25" customFormat="1">
      <c r="A267" t="e">
        <f>_xlfn.XLOOKUP(B267,Rotineiros!B$1:B$5000,Rotineiros!A$1:A$5000)</f>
        <v>#N/A</v>
      </c>
      <c r="B267"/>
      <c r="C267"/>
      <c r="D267"/>
      <c r="E267" s="3"/>
      <c r="F267" s="55"/>
      <c r="G267"/>
      <c r="H267"/>
      <c r="M267"/>
    </row>
    <row r="268" spans="1:13" s="25" customFormat="1">
      <c r="A268" t="e">
        <f>_xlfn.XLOOKUP(B268,Rotineiros!B$1:B$5000,Rotineiros!A$1:A$5000)</f>
        <v>#N/A</v>
      </c>
      <c r="B268"/>
      <c r="C268"/>
      <c r="D268"/>
      <c r="E268" s="3"/>
      <c r="F268" s="55"/>
      <c r="G268"/>
      <c r="H268"/>
      <c r="M268"/>
    </row>
    <row r="269" spans="1:13" s="25" customFormat="1">
      <c r="A269" t="e">
        <f>_xlfn.XLOOKUP(B269,Rotineiros!B$1:B$5000,Rotineiros!A$1:A$5000)</f>
        <v>#N/A</v>
      </c>
      <c r="B269"/>
      <c r="C269"/>
      <c r="D269"/>
      <c r="E269" s="3"/>
      <c r="F269" s="55"/>
      <c r="G269"/>
      <c r="H269"/>
      <c r="M269"/>
    </row>
    <row r="270" spans="1:13" s="25" customFormat="1">
      <c r="A270" t="e">
        <f>_xlfn.XLOOKUP(B270,Rotineiros!B$1:B$5000,Rotineiros!A$1:A$5000)</f>
        <v>#N/A</v>
      </c>
      <c r="B270"/>
      <c r="C270"/>
      <c r="D270"/>
      <c r="E270" s="3"/>
      <c r="F270" s="55"/>
      <c r="G270"/>
      <c r="H270"/>
      <c r="M270"/>
    </row>
    <row r="271" spans="1:13" s="25" customFormat="1">
      <c r="A271" t="e">
        <f>_xlfn.XLOOKUP(B271,Rotineiros!B$1:B$5000,Rotineiros!A$1:A$5000)</f>
        <v>#N/A</v>
      </c>
      <c r="B271"/>
      <c r="C271"/>
      <c r="D271"/>
      <c r="E271" s="3"/>
      <c r="F271" s="55"/>
      <c r="G271"/>
      <c r="H271"/>
      <c r="M271"/>
    </row>
    <row r="272" spans="1:13" s="25" customFormat="1">
      <c r="A272" t="e">
        <f>_xlfn.XLOOKUP(B272,Rotineiros!B$1:B$5000,Rotineiros!A$1:A$5000)</f>
        <v>#N/A</v>
      </c>
      <c r="B272"/>
      <c r="C272"/>
      <c r="D272"/>
      <c r="E272" s="3"/>
      <c r="F272" s="55"/>
      <c r="G272"/>
      <c r="H272"/>
      <c r="M272"/>
    </row>
    <row r="273" spans="1:13" s="25" customFormat="1">
      <c r="A273" t="e">
        <f>_xlfn.XLOOKUP(B273,Rotineiros!B$1:B$5000,Rotineiros!A$1:A$5000)</f>
        <v>#N/A</v>
      </c>
      <c r="B273"/>
      <c r="C273"/>
      <c r="D273"/>
      <c r="E273" s="3"/>
      <c r="F273" s="55"/>
      <c r="G273"/>
      <c r="H273"/>
      <c r="M273"/>
    </row>
    <row r="274" spans="1:13" s="25" customFormat="1">
      <c r="A274" t="e">
        <f>_xlfn.XLOOKUP(B274,Rotineiros!B$1:B$5000,Rotineiros!A$1:A$5000)</f>
        <v>#N/A</v>
      </c>
      <c r="B274"/>
      <c r="C274"/>
      <c r="D274"/>
      <c r="E274" s="3"/>
      <c r="F274" s="55"/>
      <c r="G274" s="3"/>
      <c r="H274"/>
      <c r="M274"/>
    </row>
    <row r="275" spans="1:13">
      <c r="A275" t="e">
        <f>_xlfn.XLOOKUP(B275,Rotineiros!B$1:B$5000,Rotineiros!A$1:A$5000)</f>
        <v>#N/A</v>
      </c>
      <c r="B275"/>
      <c r="H275"/>
      <c r="K275" s="25"/>
    </row>
    <row r="276" spans="1:13">
      <c r="A276" t="e">
        <f>_xlfn.XLOOKUP(B276,Rotineiros!B$1:B$5000,Rotineiros!A$1:A$5000)</f>
        <v>#N/A</v>
      </c>
      <c r="B276"/>
      <c r="H276"/>
      <c r="K276" s="25"/>
    </row>
    <row r="277" spans="1:13">
      <c r="A277" t="e">
        <f>_xlfn.XLOOKUP(B277,Rotineiros!B$1:B$5000,Rotineiros!A$1:A$5000)</f>
        <v>#N/A</v>
      </c>
      <c r="B277"/>
      <c r="H277"/>
      <c r="K277" s="25"/>
    </row>
    <row r="278" spans="1:13" s="25" customFormat="1">
      <c r="A278" t="e">
        <f>_xlfn.XLOOKUP(B278,Rotineiros!B$1:B$5000,Rotineiros!A$1:A$5000)</f>
        <v>#N/A</v>
      </c>
      <c r="B278"/>
      <c r="C278"/>
      <c r="D278"/>
      <c r="E278" s="3"/>
      <c r="F278" s="55"/>
      <c r="G278"/>
      <c r="H278"/>
      <c r="M278"/>
    </row>
    <row r="279" spans="1:13" s="25" customFormat="1">
      <c r="A279" t="e">
        <f>_xlfn.XLOOKUP(B279,Rotineiros!B$1:B$5000,Rotineiros!A$1:A$5000)</f>
        <v>#N/A</v>
      </c>
      <c r="B279"/>
      <c r="C279"/>
      <c r="D279"/>
      <c r="E279" s="3"/>
      <c r="F279" s="55"/>
      <c r="G279"/>
      <c r="H279"/>
      <c r="M279"/>
    </row>
    <row r="280" spans="1:13" s="25" customFormat="1">
      <c r="A280" t="e">
        <f>_xlfn.XLOOKUP(B280,Rotineiros!B$1:B$5000,Rotineiros!A$1:A$5000)</f>
        <v>#N/A</v>
      </c>
      <c r="B280"/>
      <c r="C280"/>
      <c r="D280"/>
      <c r="E280" s="3"/>
      <c r="F280" s="55"/>
      <c r="G280" s="3"/>
      <c r="H280"/>
      <c r="M280"/>
    </row>
    <row r="281" spans="1:13">
      <c r="A281" t="e">
        <f>_xlfn.XLOOKUP(B281,Rotineiros!B$1:B$5000,Rotineiros!A$1:A$5000)</f>
        <v>#N/A</v>
      </c>
      <c r="B281"/>
      <c r="H281"/>
      <c r="K281" s="25"/>
    </row>
    <row r="282" spans="1:13" s="25" customFormat="1">
      <c r="A282" t="e">
        <f>_xlfn.XLOOKUP(B282,Rotineiros!B$1:B$5000,Rotineiros!A$1:A$5000)</f>
        <v>#N/A</v>
      </c>
      <c r="B282"/>
      <c r="C282"/>
      <c r="D282"/>
      <c r="E282" s="3"/>
      <c r="F282" s="55"/>
      <c r="G282"/>
      <c r="H282"/>
      <c r="M282"/>
    </row>
    <row r="283" spans="1:13" s="25" customFormat="1">
      <c r="A283" t="e">
        <f>_xlfn.XLOOKUP(B283,Rotineiros!B$1:B$5000,Rotineiros!A$1:A$5000)</f>
        <v>#N/A</v>
      </c>
      <c r="B283"/>
      <c r="C283"/>
      <c r="D283"/>
      <c r="E283" s="3"/>
      <c r="F283" s="55"/>
      <c r="G283"/>
      <c r="H283"/>
      <c r="M283"/>
    </row>
    <row r="284" spans="1:13" s="25" customFormat="1">
      <c r="A284" t="e">
        <f>_xlfn.XLOOKUP(B284,Rotineiros!B$1:B$5000,Rotineiros!A$1:A$5000)</f>
        <v>#N/A</v>
      </c>
      <c r="B284"/>
      <c r="C284"/>
      <c r="D284"/>
      <c r="E284" s="3"/>
      <c r="F284" s="55"/>
      <c r="G284"/>
      <c r="H284"/>
      <c r="M284"/>
    </row>
    <row r="285" spans="1:13" s="25" customFormat="1">
      <c r="A285" t="e">
        <f>_xlfn.XLOOKUP(B285,Rotineiros!B$1:B$5000,Rotineiros!A$1:A$5000)</f>
        <v>#N/A</v>
      </c>
      <c r="B285"/>
      <c r="C285"/>
      <c r="D285"/>
      <c r="E285" s="3"/>
      <c r="F285" s="55"/>
      <c r="G285"/>
      <c r="H285"/>
      <c r="M285"/>
    </row>
    <row r="286" spans="1:13" s="25" customFormat="1">
      <c r="A286" t="e">
        <f>_xlfn.XLOOKUP(B286,Rotineiros!B$1:B$5000,Rotineiros!A$1:A$5000)</f>
        <v>#N/A</v>
      </c>
      <c r="B286"/>
      <c r="C286"/>
      <c r="D286"/>
      <c r="E286" s="3"/>
      <c r="F286" s="55"/>
      <c r="G286"/>
      <c r="H286"/>
      <c r="M286"/>
    </row>
    <row r="287" spans="1:13" s="25" customFormat="1">
      <c r="A287" t="e">
        <f>_xlfn.XLOOKUP(B287,Rotineiros!B$1:B$5000,Rotineiros!A$1:A$5000)</f>
        <v>#N/A</v>
      </c>
      <c r="B287"/>
      <c r="C287"/>
      <c r="D287"/>
      <c r="E287" s="3"/>
      <c r="F287" s="55"/>
      <c r="G287"/>
      <c r="H287"/>
      <c r="M287"/>
    </row>
    <row r="288" spans="1:13" s="25" customFormat="1">
      <c r="A288" t="e">
        <f>_xlfn.XLOOKUP(B288,Rotineiros!B$1:B$5000,Rotineiros!A$1:A$5000)</f>
        <v>#N/A</v>
      </c>
      <c r="B288"/>
      <c r="C288"/>
      <c r="D288"/>
      <c r="E288" s="3"/>
      <c r="F288" s="55"/>
      <c r="G288"/>
      <c r="H288"/>
      <c r="M288"/>
    </row>
    <row r="289" spans="1:13" s="25" customFormat="1">
      <c r="A289" t="e">
        <f>_xlfn.XLOOKUP(B289,Rotineiros!B$1:B$5000,Rotineiros!A$1:A$5000)</f>
        <v>#N/A</v>
      </c>
      <c r="B289"/>
      <c r="C289"/>
      <c r="D289"/>
      <c r="E289" s="3"/>
      <c r="F289" s="55"/>
      <c r="G289"/>
      <c r="H289"/>
      <c r="M289"/>
    </row>
    <row r="290" spans="1:13" s="25" customFormat="1">
      <c r="A290" t="e">
        <f>_xlfn.XLOOKUP(B290,Rotineiros!B$1:B$5000,Rotineiros!A$1:A$5000)</f>
        <v>#N/A</v>
      </c>
      <c r="B290"/>
      <c r="C290"/>
      <c r="D290"/>
      <c r="E290" s="3"/>
      <c r="F290" s="55"/>
      <c r="G290"/>
      <c r="H290"/>
      <c r="M290"/>
    </row>
    <row r="291" spans="1:13" s="25" customFormat="1">
      <c r="A291"/>
      <c r="D291"/>
      <c r="E291" s="3"/>
      <c r="F291" s="55"/>
      <c r="G291" s="3"/>
      <c r="H291"/>
      <c r="M291"/>
    </row>
    <row r="292" spans="1:13">
      <c r="G292" s="3"/>
      <c r="H292"/>
      <c r="K292" s="25"/>
    </row>
    <row r="293" spans="1:13">
      <c r="H293"/>
      <c r="K293" s="25"/>
    </row>
    <row r="294" spans="1:13" s="25" customFormat="1">
      <c r="A294"/>
      <c r="B294"/>
      <c r="C294"/>
      <c r="D294"/>
      <c r="E294" s="3"/>
      <c r="F294" s="55"/>
      <c r="G294" s="3"/>
      <c r="H294"/>
    </row>
    <row r="295" spans="1:13" s="25" customFormat="1">
      <c r="A295"/>
      <c r="B295"/>
      <c r="C295"/>
      <c r="D295"/>
      <c r="E295" s="3"/>
      <c r="F295" s="55"/>
      <c r="G295" s="3"/>
      <c r="H295"/>
    </row>
    <row r="296" spans="1:13" s="25" customFormat="1">
      <c r="A296"/>
      <c r="B296"/>
      <c r="C296"/>
      <c r="D296"/>
      <c r="E296" s="3"/>
      <c r="F296" s="55"/>
      <c r="G296" s="3"/>
      <c r="H296"/>
    </row>
    <row r="297" spans="1:13" s="25" customFormat="1">
      <c r="A297"/>
      <c r="B297"/>
      <c r="C297"/>
      <c r="D297"/>
      <c r="E297" s="3"/>
      <c r="F297" s="55"/>
      <c r="G297"/>
      <c r="H297"/>
    </row>
    <row r="298" spans="1:13" s="25" customFormat="1">
      <c r="A298"/>
      <c r="B298"/>
      <c r="C298"/>
      <c r="D298"/>
      <c r="E298" s="3"/>
      <c r="F298" s="55"/>
      <c r="G298"/>
      <c r="H298"/>
    </row>
    <row r="299" spans="1:13" s="25" customFormat="1">
      <c r="A299"/>
      <c r="B299"/>
      <c r="C299"/>
      <c r="D299"/>
      <c r="E299" s="3"/>
      <c r="F299" s="55"/>
      <c r="G299" s="3"/>
      <c r="H299"/>
    </row>
    <row r="300" spans="1:13" s="25" customFormat="1">
      <c r="A300"/>
      <c r="B300"/>
      <c r="C300"/>
      <c r="D300"/>
      <c r="E300" s="3"/>
      <c r="F300" s="55"/>
      <c r="G300"/>
      <c r="H300"/>
    </row>
    <row r="301" spans="1:13" s="25" customFormat="1">
      <c r="A301"/>
      <c r="B301"/>
      <c r="C301"/>
      <c r="D301"/>
      <c r="E301" s="3"/>
      <c r="F301" s="55"/>
      <c r="G301"/>
      <c r="H301"/>
    </row>
    <row r="302" spans="1:13" s="25" customFormat="1">
      <c r="A302"/>
      <c r="B302"/>
      <c r="C302"/>
      <c r="D302"/>
      <c r="E302" s="3"/>
      <c r="F302" s="55"/>
      <c r="G302"/>
      <c r="H302"/>
    </row>
    <row r="303" spans="1:13" s="25" customFormat="1">
      <c r="A303"/>
      <c r="B303"/>
      <c r="C303"/>
      <c r="D303"/>
      <c r="E303" s="3"/>
      <c r="F303" s="55"/>
      <c r="G303"/>
      <c r="H303"/>
    </row>
    <row r="304" spans="1:13" s="25" customFormat="1">
      <c r="A304"/>
      <c r="B304"/>
      <c r="C304"/>
      <c r="D304"/>
      <c r="E304" s="3"/>
      <c r="F304" s="55"/>
      <c r="G304"/>
      <c r="H304"/>
    </row>
    <row r="305" spans="1:11" s="25" customFormat="1">
      <c r="A305"/>
      <c r="B305"/>
      <c r="C305"/>
      <c r="D305"/>
      <c r="E305" s="3"/>
      <c r="F305" s="55"/>
      <c r="G305"/>
      <c r="H305"/>
    </row>
    <row r="306" spans="1:11" s="25" customFormat="1">
      <c r="A306"/>
      <c r="B306"/>
      <c r="C306"/>
      <c r="D306"/>
      <c r="E306" s="3"/>
      <c r="F306" s="55"/>
      <c r="G306"/>
      <c r="H306"/>
    </row>
    <row r="307" spans="1:11" s="25" customFormat="1">
      <c r="A307"/>
      <c r="D307"/>
      <c r="E307" s="3"/>
      <c r="F307" s="55"/>
      <c r="G307"/>
      <c r="H307"/>
    </row>
    <row r="308" spans="1:11" s="25" customFormat="1">
      <c r="A308"/>
      <c r="D308"/>
      <c r="E308" s="3"/>
      <c r="F308" s="55"/>
      <c r="G308"/>
      <c r="H308"/>
    </row>
    <row r="309" spans="1:11" s="25" customFormat="1">
      <c r="A309"/>
      <c r="D309"/>
      <c r="E309" s="3"/>
      <c r="F309" s="55"/>
      <c r="G309"/>
      <c r="H309"/>
    </row>
    <row r="310" spans="1:11" s="25" customFormat="1">
      <c r="A310"/>
      <c r="D310"/>
      <c r="E310" s="3"/>
      <c r="F310" s="55"/>
      <c r="G310"/>
      <c r="H310"/>
    </row>
    <row r="311" spans="1:11">
      <c r="B311"/>
      <c r="H311"/>
      <c r="K311" s="25"/>
    </row>
    <row r="312" spans="1:11" s="25" customFormat="1">
      <c r="A312"/>
      <c r="B312"/>
      <c r="C312"/>
      <c r="D312"/>
      <c r="E312" s="3"/>
      <c r="F312" s="55"/>
      <c r="G312"/>
      <c r="H312"/>
    </row>
    <row r="313" spans="1:11" s="25" customFormat="1">
      <c r="A313"/>
      <c r="B313"/>
      <c r="C313"/>
      <c r="D313"/>
      <c r="E313" s="3"/>
      <c r="F313" s="55"/>
      <c r="G313"/>
      <c r="H313"/>
    </row>
    <row r="314" spans="1:11" s="25" customFormat="1">
      <c r="A314"/>
      <c r="B314"/>
      <c r="C314"/>
      <c r="D314"/>
      <c r="E314" s="3"/>
      <c r="F314" s="55"/>
      <c r="G314"/>
      <c r="H314"/>
    </row>
    <row r="315" spans="1:11" s="25" customFormat="1">
      <c r="A315"/>
      <c r="B315"/>
      <c r="C315"/>
      <c r="D315"/>
      <c r="E315" s="3"/>
      <c r="F315" s="55"/>
      <c r="G315"/>
      <c r="H315"/>
    </row>
    <row r="316" spans="1:11" s="25" customFormat="1">
      <c r="A316"/>
      <c r="B316"/>
      <c r="C316"/>
      <c r="D316"/>
      <c r="E316" s="3"/>
      <c r="F316" s="55"/>
      <c r="G316"/>
      <c r="H316"/>
    </row>
    <row r="317" spans="1:11" s="25" customFormat="1">
      <c r="A317"/>
      <c r="B317"/>
      <c r="C317"/>
      <c r="D317"/>
      <c r="E317" s="3"/>
      <c r="F317" s="55"/>
      <c r="G317"/>
      <c r="H317"/>
    </row>
    <row r="318" spans="1:11" s="25" customFormat="1">
      <c r="A318"/>
      <c r="B318"/>
      <c r="C318"/>
      <c r="D318"/>
      <c r="E318" s="3"/>
      <c r="F318" s="55"/>
      <c r="G318"/>
      <c r="H318"/>
    </row>
    <row r="319" spans="1:11" s="25" customFormat="1">
      <c r="A319"/>
      <c r="B319"/>
      <c r="C319"/>
      <c r="D319"/>
      <c r="E319" s="3"/>
      <c r="F319" s="55"/>
      <c r="G319"/>
      <c r="H319"/>
    </row>
    <row r="320" spans="1:11" s="25" customFormat="1">
      <c r="A320"/>
      <c r="B320"/>
      <c r="C320"/>
      <c r="D320"/>
      <c r="E320" s="3"/>
      <c r="F320" s="55"/>
      <c r="G320"/>
      <c r="H320"/>
    </row>
    <row r="321" spans="1:8" s="25" customFormat="1">
      <c r="A321"/>
      <c r="B321"/>
      <c r="C321"/>
      <c r="D321"/>
      <c r="E321" s="3"/>
      <c r="F321" s="55"/>
      <c r="G321"/>
      <c r="H321"/>
    </row>
    <row r="322" spans="1:8" s="25" customFormat="1">
      <c r="A322"/>
      <c r="B322"/>
      <c r="C322"/>
      <c r="D322"/>
      <c r="E322" s="3"/>
      <c r="F322" s="55"/>
      <c r="G322"/>
      <c r="H322"/>
    </row>
    <row r="323" spans="1:8" s="25" customFormat="1">
      <c r="A323"/>
      <c r="B323"/>
      <c r="C323"/>
      <c r="D323"/>
      <c r="E323" s="3"/>
      <c r="F323" s="55"/>
      <c r="G323"/>
      <c r="H323"/>
    </row>
    <row r="324" spans="1:8" s="25" customFormat="1">
      <c r="A324"/>
      <c r="B324"/>
      <c r="C324"/>
      <c r="D324"/>
      <c r="E324" s="3"/>
      <c r="F324" s="55"/>
      <c r="G324"/>
      <c r="H324"/>
    </row>
    <row r="325" spans="1:8" s="25" customFormat="1">
      <c r="A325"/>
      <c r="B325"/>
      <c r="C325"/>
      <c r="D325"/>
      <c r="E325" s="3"/>
      <c r="F325" s="55"/>
      <c r="G325"/>
      <c r="H325"/>
    </row>
    <row r="326" spans="1:8" s="25" customFormat="1">
      <c r="A326"/>
      <c r="B326"/>
      <c r="C326"/>
      <c r="D326"/>
      <c r="E326" s="3"/>
      <c r="F326" s="55"/>
      <c r="G326"/>
      <c r="H326"/>
    </row>
    <row r="327" spans="1:8" s="25" customFormat="1">
      <c r="A327"/>
      <c r="B327"/>
      <c r="C327"/>
      <c r="D327"/>
      <c r="E327" s="3"/>
      <c r="F327" s="55"/>
      <c r="G327"/>
      <c r="H327"/>
    </row>
    <row r="328" spans="1:8" s="25" customFormat="1">
      <c r="A328"/>
      <c r="B328"/>
      <c r="C328"/>
      <c r="D328"/>
      <c r="E328" s="3"/>
      <c r="F328" s="55"/>
      <c r="G328"/>
      <c r="H328"/>
    </row>
    <row r="329" spans="1:8" s="25" customFormat="1">
      <c r="A329"/>
      <c r="B329"/>
      <c r="C329"/>
      <c r="D329"/>
      <c r="E329" s="3"/>
      <c r="F329" s="55"/>
      <c r="G329"/>
      <c r="H329"/>
    </row>
    <row r="330" spans="1:8" s="25" customFormat="1">
      <c r="A330"/>
      <c r="B330"/>
      <c r="C330"/>
      <c r="D330"/>
      <c r="E330" s="3"/>
      <c r="F330" s="55"/>
      <c r="G330"/>
      <c r="H330"/>
    </row>
    <row r="331" spans="1:8" s="25" customFormat="1">
      <c r="A331"/>
      <c r="B331"/>
      <c r="C331"/>
      <c r="D331"/>
      <c r="E331" s="3"/>
      <c r="F331" s="55"/>
      <c r="G331"/>
      <c r="H331"/>
    </row>
    <row r="332" spans="1:8" s="25" customFormat="1">
      <c r="A332"/>
      <c r="B332"/>
      <c r="C332"/>
      <c r="D332"/>
      <c r="E332" s="3"/>
      <c r="F332" s="55"/>
      <c r="G332"/>
      <c r="H332"/>
    </row>
    <row r="333" spans="1:8" s="25" customFormat="1">
      <c r="A333"/>
      <c r="B333"/>
      <c r="C333"/>
      <c r="D333"/>
      <c r="E333" s="3"/>
      <c r="F333" s="55"/>
      <c r="G333"/>
      <c r="H333"/>
    </row>
    <row r="334" spans="1:8" s="25" customFormat="1">
      <c r="A334"/>
      <c r="B334"/>
      <c r="C334"/>
      <c r="D334"/>
      <c r="E334" s="3"/>
      <c r="F334" s="55"/>
      <c r="G334" s="3"/>
      <c r="H334"/>
    </row>
    <row r="335" spans="1:8" s="25" customFormat="1">
      <c r="A335"/>
      <c r="B335"/>
      <c r="C335"/>
      <c r="D335"/>
      <c r="E335" s="3"/>
      <c r="F335" s="55"/>
      <c r="G335"/>
      <c r="H335"/>
    </row>
    <row r="336" spans="1:8" s="25" customFormat="1">
      <c r="A336"/>
      <c r="B336"/>
      <c r="C336"/>
      <c r="D336"/>
      <c r="E336" s="3"/>
      <c r="F336" s="55"/>
      <c r="G336"/>
      <c r="H336"/>
    </row>
    <row r="337" spans="1:8" s="25" customFormat="1">
      <c r="A337"/>
      <c r="B337"/>
      <c r="C337"/>
      <c r="D337"/>
      <c r="E337" s="3"/>
      <c r="F337" s="55"/>
      <c r="G337"/>
      <c r="H337"/>
    </row>
    <row r="338" spans="1:8" s="25" customFormat="1">
      <c r="A338"/>
      <c r="B338"/>
      <c r="C338"/>
      <c r="D338"/>
      <c r="E338" s="3"/>
      <c r="F338" s="55"/>
      <c r="G338"/>
      <c r="H338"/>
    </row>
    <row r="339" spans="1:8" s="25" customFormat="1">
      <c r="A339"/>
      <c r="B339"/>
      <c r="C339"/>
      <c r="D339"/>
      <c r="E339" s="3"/>
      <c r="F339" s="55"/>
      <c r="G339"/>
      <c r="H339"/>
    </row>
    <row r="340" spans="1:8" s="25" customFormat="1">
      <c r="A340"/>
      <c r="B340"/>
      <c r="C340"/>
      <c r="D340"/>
      <c r="E340" s="3"/>
      <c r="F340" s="55"/>
      <c r="G340"/>
      <c r="H340"/>
    </row>
    <row r="341" spans="1:8" s="25" customFormat="1">
      <c r="A341"/>
      <c r="B341"/>
      <c r="C341"/>
      <c r="D341"/>
      <c r="E341" s="3"/>
      <c r="F341" s="55"/>
      <c r="G341"/>
      <c r="H341"/>
    </row>
    <row r="342" spans="1:8" s="25" customFormat="1">
      <c r="A342"/>
      <c r="B342"/>
      <c r="C342"/>
      <c r="D342"/>
      <c r="E342" s="3"/>
      <c r="F342" s="55"/>
      <c r="G342"/>
      <c r="H342"/>
    </row>
    <row r="343" spans="1:8" s="25" customFormat="1">
      <c r="A343"/>
      <c r="B343"/>
      <c r="C343"/>
      <c r="D343"/>
      <c r="E343" s="3"/>
      <c r="F343" s="55"/>
      <c r="G343"/>
      <c r="H343"/>
    </row>
    <row r="344" spans="1:8" s="25" customFormat="1">
      <c r="A344"/>
      <c r="B344"/>
      <c r="C344"/>
      <c r="D344"/>
      <c r="E344" s="3"/>
      <c r="F344" s="55"/>
      <c r="G344"/>
      <c r="H344"/>
    </row>
    <row r="345" spans="1:8" s="25" customFormat="1">
      <c r="A345"/>
      <c r="B345"/>
      <c r="C345"/>
      <c r="D345"/>
      <c r="E345" s="3"/>
      <c r="F345" s="55"/>
      <c r="G345"/>
      <c r="H345"/>
    </row>
    <row r="346" spans="1:8" s="25" customFormat="1">
      <c r="A346"/>
      <c r="B346"/>
      <c r="C346"/>
      <c r="D346"/>
      <c r="E346" s="3"/>
      <c r="F346" s="55"/>
      <c r="G346"/>
      <c r="H346"/>
    </row>
    <row r="347" spans="1:8" s="25" customFormat="1">
      <c r="A347"/>
      <c r="B347"/>
      <c r="C347"/>
      <c r="D347"/>
      <c r="E347" s="3"/>
      <c r="F347" s="55"/>
      <c r="G347"/>
      <c r="H347"/>
    </row>
    <row r="348" spans="1:8" s="25" customFormat="1">
      <c r="A348"/>
      <c r="B348"/>
      <c r="C348"/>
      <c r="D348"/>
      <c r="E348" s="3"/>
      <c r="F348" s="55"/>
      <c r="G348"/>
      <c r="H348"/>
    </row>
    <row r="349" spans="1:8" s="25" customFormat="1">
      <c r="A349"/>
      <c r="B349"/>
      <c r="C349"/>
      <c r="D349"/>
      <c r="E349" s="3"/>
      <c r="F349" s="55"/>
      <c r="G349"/>
      <c r="H349"/>
    </row>
    <row r="350" spans="1:8" s="25" customFormat="1">
      <c r="A350"/>
      <c r="B350"/>
      <c r="C350"/>
      <c r="D350"/>
      <c r="E350" s="3"/>
      <c r="F350" s="55"/>
      <c r="G350"/>
      <c r="H350"/>
    </row>
    <row r="351" spans="1:8" s="25" customFormat="1">
      <c r="A351"/>
      <c r="B351"/>
      <c r="C351"/>
      <c r="D351"/>
      <c r="E351" s="3"/>
      <c r="F351" s="55"/>
      <c r="G351"/>
      <c r="H351"/>
    </row>
    <row r="352" spans="1:8" s="25" customFormat="1">
      <c r="A352"/>
      <c r="B352"/>
      <c r="C352"/>
      <c r="D352"/>
      <c r="E352" s="3"/>
      <c r="F352" s="55"/>
      <c r="G352"/>
      <c r="H352"/>
    </row>
    <row r="353" spans="1:8" s="25" customFormat="1">
      <c r="A353"/>
      <c r="B353"/>
      <c r="C353"/>
      <c r="D353"/>
      <c r="E353" s="3"/>
      <c r="F353" s="55"/>
      <c r="G353"/>
      <c r="H353"/>
    </row>
    <row r="354" spans="1:8" s="25" customFormat="1">
      <c r="A354"/>
      <c r="B354"/>
      <c r="C354"/>
      <c r="D354"/>
      <c r="E354" s="3"/>
      <c r="F354" s="55"/>
      <c r="G354"/>
      <c r="H354"/>
    </row>
    <row r="355" spans="1:8" s="25" customFormat="1">
      <c r="A355"/>
      <c r="B355"/>
      <c r="C355"/>
      <c r="D355"/>
      <c r="E355" s="3"/>
      <c r="F355" s="55"/>
      <c r="G355"/>
      <c r="H355"/>
    </row>
    <row r="356" spans="1:8" s="25" customFormat="1">
      <c r="A356"/>
      <c r="B356"/>
      <c r="C356"/>
      <c r="D356"/>
      <c r="E356" s="3"/>
      <c r="F356" s="55"/>
      <c r="G356"/>
      <c r="H356"/>
    </row>
    <row r="357" spans="1:8" s="25" customFormat="1">
      <c r="A357"/>
      <c r="B357"/>
      <c r="C357"/>
      <c r="D357"/>
      <c r="E357" s="3"/>
      <c r="F357" s="55"/>
      <c r="G357"/>
      <c r="H357"/>
    </row>
    <row r="358" spans="1:8" s="25" customFormat="1">
      <c r="A358"/>
      <c r="B358"/>
      <c r="C358"/>
      <c r="D358"/>
      <c r="E358" s="3"/>
      <c r="F358" s="55"/>
      <c r="G358"/>
      <c r="H358"/>
    </row>
    <row r="359" spans="1:8" s="25" customFormat="1">
      <c r="A359"/>
      <c r="B359"/>
      <c r="C359"/>
      <c r="D359"/>
      <c r="E359" s="3"/>
      <c r="F359" s="55"/>
      <c r="G359"/>
      <c r="H359"/>
    </row>
    <row r="360" spans="1:8" s="25" customFormat="1">
      <c r="A360"/>
      <c r="B360"/>
      <c r="C360"/>
      <c r="D360"/>
      <c r="E360" s="3"/>
      <c r="F360" s="55"/>
      <c r="G360"/>
      <c r="H360"/>
    </row>
    <row r="361" spans="1:8" s="25" customFormat="1">
      <c r="A361"/>
      <c r="B361"/>
      <c r="C361"/>
      <c r="D361"/>
      <c r="E361" s="3"/>
      <c r="F361" s="55"/>
      <c r="G361"/>
      <c r="H361"/>
    </row>
    <row r="362" spans="1:8" s="25" customFormat="1">
      <c r="A362"/>
      <c r="B362"/>
      <c r="C362"/>
      <c r="D362"/>
      <c r="E362" s="3"/>
      <c r="F362" s="55"/>
      <c r="G362"/>
      <c r="H362"/>
    </row>
    <row r="363" spans="1:8" s="25" customFormat="1">
      <c r="A363"/>
      <c r="B363"/>
      <c r="C363"/>
      <c r="D363"/>
      <c r="E363" s="3"/>
      <c r="F363" s="55"/>
      <c r="G363"/>
      <c r="H363"/>
    </row>
    <row r="364" spans="1:8" s="25" customFormat="1">
      <c r="A364"/>
      <c r="B364"/>
      <c r="C364"/>
      <c r="D364"/>
      <c r="E364" s="3"/>
      <c r="F364" s="55"/>
      <c r="G364"/>
      <c r="H364"/>
    </row>
    <row r="365" spans="1:8" s="25" customFormat="1">
      <c r="A365"/>
      <c r="B365"/>
      <c r="C365"/>
      <c r="D365"/>
      <c r="E365" s="3"/>
      <c r="F365" s="55"/>
      <c r="G365"/>
      <c r="H365"/>
    </row>
    <row r="366" spans="1:8" s="25" customFormat="1">
      <c r="A366"/>
      <c r="B366"/>
      <c r="C366"/>
      <c r="D366"/>
      <c r="E366" s="3"/>
      <c r="F366" s="55"/>
      <c r="G366"/>
      <c r="H366"/>
    </row>
    <row r="367" spans="1:8" s="25" customFormat="1">
      <c r="A367"/>
      <c r="B367"/>
      <c r="C367"/>
      <c r="D367"/>
      <c r="E367" s="3"/>
      <c r="F367" s="55"/>
      <c r="G367"/>
      <c r="H367"/>
    </row>
    <row r="368" spans="1:8" s="25" customFormat="1">
      <c r="A368"/>
      <c r="B368"/>
      <c r="C368"/>
      <c r="D368"/>
      <c r="E368" s="3"/>
      <c r="F368" s="55"/>
      <c r="G368"/>
      <c r="H368"/>
    </row>
    <row r="369" spans="1:8" s="25" customFormat="1">
      <c r="A369"/>
      <c r="B369"/>
      <c r="C369"/>
      <c r="D369"/>
      <c r="E369" s="3"/>
      <c r="F369" s="55"/>
      <c r="G369"/>
      <c r="H369"/>
    </row>
    <row r="370" spans="1:8" s="25" customFormat="1">
      <c r="A370"/>
      <c r="B370"/>
      <c r="C370"/>
      <c r="D370"/>
      <c r="E370" s="3"/>
      <c r="F370" s="55"/>
      <c r="G370"/>
      <c r="H370"/>
    </row>
    <row r="371" spans="1:8" s="25" customFormat="1">
      <c r="A371"/>
      <c r="B371"/>
      <c r="C371"/>
      <c r="D371"/>
      <c r="E371" s="3"/>
      <c r="F371" s="55"/>
      <c r="G371"/>
      <c r="H371"/>
    </row>
    <row r="372" spans="1:8" s="25" customFormat="1">
      <c r="A372"/>
      <c r="B372"/>
      <c r="C372"/>
      <c r="D372"/>
      <c r="E372" s="3"/>
      <c r="F372" s="55"/>
      <c r="G372"/>
      <c r="H372"/>
    </row>
    <row r="373" spans="1:8" s="25" customFormat="1">
      <c r="A373"/>
      <c r="B373"/>
      <c r="C373"/>
      <c r="D373"/>
      <c r="E373" s="3"/>
      <c r="F373" s="55"/>
      <c r="G373"/>
      <c r="H373"/>
    </row>
    <row r="374" spans="1:8" s="25" customFormat="1">
      <c r="A374"/>
      <c r="B374"/>
      <c r="C374"/>
      <c r="D374"/>
      <c r="E374" s="3"/>
      <c r="F374" s="55"/>
      <c r="G374"/>
      <c r="H374"/>
    </row>
    <row r="375" spans="1:8" s="25" customFormat="1">
      <c r="A375"/>
      <c r="B375"/>
      <c r="C375"/>
      <c r="D375"/>
      <c r="E375" s="3"/>
      <c r="F375" s="55"/>
      <c r="G375"/>
      <c r="H375"/>
    </row>
    <row r="376" spans="1:8" s="25" customFormat="1">
      <c r="A376"/>
      <c r="B376"/>
      <c r="C376"/>
      <c r="D376"/>
      <c r="E376" s="3"/>
      <c r="F376" s="55"/>
      <c r="G376"/>
      <c r="H376"/>
    </row>
    <row r="377" spans="1:8" s="25" customFormat="1">
      <c r="A377"/>
      <c r="B377"/>
      <c r="C377"/>
      <c r="D377"/>
      <c r="E377" s="3"/>
      <c r="F377" s="55"/>
      <c r="G377"/>
      <c r="H377"/>
    </row>
    <row r="378" spans="1:8" s="25" customFormat="1">
      <c r="A378"/>
      <c r="B378"/>
      <c r="C378"/>
      <c r="D378"/>
      <c r="E378" s="3"/>
      <c r="F378" s="55"/>
      <c r="G378"/>
      <c r="H378"/>
    </row>
    <row r="379" spans="1:8" s="25" customFormat="1">
      <c r="A379"/>
      <c r="B379"/>
      <c r="C379"/>
      <c r="D379"/>
      <c r="E379" s="3"/>
      <c r="F379" s="55"/>
      <c r="G379"/>
      <c r="H379"/>
    </row>
    <row r="380" spans="1:8" s="25" customFormat="1">
      <c r="A380"/>
      <c r="B380"/>
      <c r="C380"/>
      <c r="D380"/>
      <c r="E380" s="3"/>
      <c r="F380" s="55"/>
      <c r="G380" s="3"/>
      <c r="H380"/>
    </row>
    <row r="381" spans="1:8" s="25" customFormat="1">
      <c r="A381"/>
      <c r="B381"/>
      <c r="C381"/>
      <c r="D381"/>
      <c r="E381" s="3"/>
      <c r="F381" s="55"/>
      <c r="G381" s="3"/>
      <c r="H381"/>
    </row>
    <row r="382" spans="1:8" s="25" customFormat="1">
      <c r="A382"/>
      <c r="B382"/>
      <c r="C382"/>
      <c r="D382"/>
      <c r="E382" s="3"/>
      <c r="F382" s="55"/>
      <c r="G382"/>
      <c r="H382"/>
    </row>
    <row r="383" spans="1:8" s="25" customFormat="1">
      <c r="A383"/>
      <c r="B383"/>
      <c r="C383"/>
      <c r="D383"/>
      <c r="E383" s="3"/>
      <c r="F383" s="55"/>
      <c r="G383"/>
      <c r="H383"/>
    </row>
    <row r="384" spans="1:8" s="25" customFormat="1">
      <c r="A384"/>
      <c r="B384"/>
      <c r="C384"/>
      <c r="D384"/>
      <c r="E384" s="3"/>
      <c r="F384" s="55"/>
      <c r="G384"/>
      <c r="H384"/>
    </row>
    <row r="385" spans="1:8" s="25" customFormat="1">
      <c r="A385"/>
      <c r="B385"/>
      <c r="C385"/>
      <c r="D385"/>
      <c r="E385" s="3"/>
      <c r="F385" s="55"/>
      <c r="G385"/>
      <c r="H385"/>
    </row>
    <row r="386" spans="1:8" s="25" customFormat="1">
      <c r="A386"/>
      <c r="B386" s="63"/>
      <c r="C386"/>
      <c r="D386"/>
      <c r="E386" s="3"/>
      <c r="F386" s="55"/>
      <c r="G386"/>
      <c r="H386"/>
    </row>
    <row r="387" spans="1:8" s="25" customFormat="1">
      <c r="A387"/>
      <c r="B387"/>
      <c r="C387"/>
      <c r="D387"/>
      <c r="E387" s="3"/>
      <c r="F387" s="55"/>
      <c r="G387"/>
      <c r="H387"/>
    </row>
    <row r="388" spans="1:8" s="25" customFormat="1">
      <c r="A388"/>
      <c r="B388"/>
      <c r="C388"/>
      <c r="D388"/>
      <c r="E388" s="3"/>
      <c r="F388" s="55"/>
      <c r="G388"/>
      <c r="H388"/>
    </row>
    <row r="389" spans="1:8" s="25" customFormat="1">
      <c r="A389"/>
      <c r="B389"/>
      <c r="C389"/>
      <c r="D389"/>
      <c r="E389" s="3"/>
      <c r="F389" s="55"/>
      <c r="G389"/>
      <c r="H389"/>
    </row>
    <row r="390" spans="1:8" s="25" customFormat="1">
      <c r="A390"/>
      <c r="B390"/>
      <c r="C390"/>
      <c r="D390"/>
      <c r="E390" s="3"/>
      <c r="F390" s="55"/>
      <c r="G390"/>
      <c r="H390"/>
    </row>
    <row r="391" spans="1:8" s="25" customFormat="1">
      <c r="A391"/>
      <c r="B391"/>
      <c r="C391"/>
      <c r="D391"/>
      <c r="E391" s="3"/>
      <c r="F391" s="55"/>
      <c r="G391"/>
      <c r="H391"/>
    </row>
    <row r="392" spans="1:8" s="25" customFormat="1">
      <c r="A392"/>
      <c r="B392"/>
      <c r="C392"/>
      <c r="D392"/>
      <c r="E392" s="3"/>
      <c r="F392" s="55"/>
      <c r="G392"/>
      <c r="H392"/>
    </row>
    <row r="393" spans="1:8" s="25" customFormat="1">
      <c r="A393"/>
      <c r="B393"/>
      <c r="C393"/>
      <c r="D393"/>
      <c r="E393" s="3"/>
      <c r="F393" s="55"/>
      <c r="G393"/>
      <c r="H393"/>
    </row>
    <row r="394" spans="1:8" s="25" customFormat="1">
      <c r="A394"/>
      <c r="B394"/>
      <c r="C394"/>
      <c r="D394"/>
      <c r="E394" s="3"/>
      <c r="F394" s="55"/>
      <c r="G394"/>
      <c r="H394"/>
    </row>
    <row r="395" spans="1:8" s="25" customFormat="1">
      <c r="A395"/>
      <c r="B395"/>
      <c r="C395"/>
      <c r="D395"/>
      <c r="E395" s="3"/>
      <c r="F395" s="55"/>
      <c r="G395"/>
      <c r="H395"/>
    </row>
    <row r="396" spans="1:8" s="25" customFormat="1">
      <c r="A396"/>
      <c r="B396"/>
      <c r="C396"/>
      <c r="D396"/>
      <c r="E396" s="3"/>
      <c r="F396" s="55"/>
      <c r="G396"/>
      <c r="H396"/>
    </row>
    <row r="397" spans="1:8" s="25" customFormat="1">
      <c r="A397"/>
      <c r="E397" s="3"/>
      <c r="F397" s="55"/>
      <c r="G397"/>
      <c r="H397"/>
    </row>
    <row r="398" spans="1:8" s="25" customFormat="1">
      <c r="A398"/>
      <c r="B398"/>
      <c r="C398"/>
      <c r="D398"/>
      <c r="E398" s="3"/>
      <c r="F398" s="55"/>
      <c r="G398"/>
      <c r="H398"/>
    </row>
    <row r="399" spans="1:8" s="25" customFormat="1">
      <c r="A399"/>
      <c r="B399"/>
      <c r="C399"/>
      <c r="D399"/>
      <c r="E399" s="3"/>
      <c r="F399" s="55"/>
      <c r="G399"/>
      <c r="H399"/>
    </row>
    <row r="400" spans="1:8" s="25" customFormat="1">
      <c r="A400"/>
      <c r="B400"/>
      <c r="C400"/>
      <c r="D400"/>
      <c r="E400" s="3"/>
      <c r="F400" s="55"/>
      <c r="G400"/>
      <c r="H400"/>
    </row>
    <row r="401" spans="1:8" s="25" customFormat="1">
      <c r="A401"/>
      <c r="B401"/>
      <c r="C401"/>
      <c r="D401"/>
      <c r="E401" s="3"/>
      <c r="F401" s="55"/>
      <c r="G401"/>
      <c r="H401"/>
    </row>
    <row r="402" spans="1:8" s="25" customFormat="1">
      <c r="A402"/>
      <c r="B402"/>
      <c r="C402"/>
      <c r="D402"/>
      <c r="E402" s="3"/>
      <c r="F402" s="55"/>
      <c r="G402"/>
      <c r="H402"/>
    </row>
    <row r="403" spans="1:8" s="25" customFormat="1">
      <c r="A403"/>
      <c r="B403"/>
      <c r="C403"/>
      <c r="D403"/>
      <c r="E403" s="3"/>
      <c r="F403" s="55"/>
      <c r="G403"/>
      <c r="H403"/>
    </row>
    <row r="404" spans="1:8" s="25" customFormat="1">
      <c r="A404"/>
      <c r="B404"/>
      <c r="C404"/>
      <c r="D404"/>
      <c r="E404" s="3"/>
      <c r="F404" s="55"/>
      <c r="G404"/>
      <c r="H404"/>
    </row>
    <row r="405" spans="1:8" s="25" customFormat="1">
      <c r="A405"/>
      <c r="B405"/>
      <c r="C405"/>
      <c r="D405"/>
      <c r="E405" s="3"/>
      <c r="F405" s="55"/>
      <c r="G405"/>
      <c r="H405"/>
    </row>
    <row r="406" spans="1:8" s="25" customFormat="1">
      <c r="A406"/>
      <c r="B406"/>
      <c r="C406"/>
      <c r="D406"/>
      <c r="E406" s="3"/>
      <c r="F406" s="55"/>
      <c r="G406"/>
      <c r="H406"/>
    </row>
    <row r="407" spans="1:8" s="25" customFormat="1">
      <c r="A407"/>
      <c r="B407"/>
      <c r="C407"/>
      <c r="D407"/>
      <c r="E407" s="3"/>
      <c r="F407" s="55"/>
      <c r="G407"/>
      <c r="H407"/>
    </row>
    <row r="408" spans="1:8" s="25" customFormat="1">
      <c r="A408"/>
      <c r="B408"/>
      <c r="C408"/>
      <c r="D408"/>
      <c r="E408" s="3"/>
      <c r="F408" s="55"/>
      <c r="G408"/>
      <c r="H408"/>
    </row>
    <row r="409" spans="1:8" s="25" customFormat="1">
      <c r="A409"/>
      <c r="B409"/>
      <c r="C409"/>
      <c r="D409"/>
      <c r="E409" s="3"/>
      <c r="F409" s="55"/>
      <c r="G409"/>
      <c r="H409"/>
    </row>
    <row r="410" spans="1:8" s="25" customFormat="1">
      <c r="A410"/>
      <c r="B410"/>
      <c r="C410"/>
      <c r="D410"/>
      <c r="E410" s="3"/>
      <c r="F410" s="55"/>
      <c r="G410"/>
      <c r="H410"/>
    </row>
    <row r="411" spans="1:8" s="25" customFormat="1">
      <c r="A411"/>
      <c r="B411"/>
      <c r="C411"/>
      <c r="D411"/>
      <c r="E411" s="3"/>
      <c r="F411" s="55"/>
      <c r="G411"/>
      <c r="H411"/>
    </row>
    <row r="412" spans="1:8" s="25" customFormat="1">
      <c r="A412"/>
      <c r="B412"/>
      <c r="C412"/>
      <c r="D412"/>
      <c r="E412" s="3"/>
      <c r="F412" s="55"/>
      <c r="G412"/>
      <c r="H412"/>
    </row>
    <row r="413" spans="1:8" s="25" customFormat="1">
      <c r="A413"/>
      <c r="B413"/>
      <c r="C413"/>
      <c r="D413"/>
      <c r="E413" s="3"/>
      <c r="F413" s="55"/>
      <c r="G413"/>
      <c r="H413"/>
    </row>
    <row r="414" spans="1:8" s="25" customFormat="1">
      <c r="A414"/>
      <c r="B414"/>
      <c r="C414"/>
      <c r="D414"/>
      <c r="E414" s="3"/>
      <c r="F414" s="55"/>
      <c r="G414" s="3"/>
      <c r="H414"/>
    </row>
    <row r="415" spans="1:8" s="25" customFormat="1">
      <c r="A415"/>
      <c r="B415"/>
      <c r="C415"/>
      <c r="D415"/>
      <c r="E415" s="3"/>
      <c r="F415" s="55"/>
      <c r="G415"/>
      <c r="H415"/>
    </row>
    <row r="416" spans="1:8" s="25" customFormat="1">
      <c r="A416"/>
      <c r="B416"/>
      <c r="C416"/>
      <c r="D416"/>
      <c r="E416" s="3"/>
      <c r="F416" s="55"/>
      <c r="G416"/>
      <c r="H416"/>
    </row>
    <row r="417" spans="1:8" s="25" customFormat="1">
      <c r="A417"/>
      <c r="B417"/>
      <c r="C417"/>
      <c r="D417"/>
      <c r="E417" s="3"/>
      <c r="F417" s="55"/>
      <c r="G417"/>
      <c r="H417"/>
    </row>
    <row r="418" spans="1:8" s="25" customFormat="1">
      <c r="A418"/>
      <c r="B418"/>
      <c r="C418"/>
      <c r="D418"/>
      <c r="E418" s="3"/>
      <c r="F418" s="55"/>
      <c r="G418"/>
      <c r="H418"/>
    </row>
    <row r="419" spans="1:8" s="25" customFormat="1">
      <c r="A419"/>
      <c r="B419"/>
      <c r="C419"/>
      <c r="D419"/>
      <c r="E419" s="3"/>
      <c r="F419" s="55"/>
      <c r="G419"/>
      <c r="H419"/>
    </row>
    <row r="420" spans="1:8" s="25" customFormat="1">
      <c r="A420"/>
      <c r="B420"/>
      <c r="C420"/>
      <c r="D420"/>
      <c r="E420" s="3"/>
      <c r="F420" s="55"/>
      <c r="G420" s="3"/>
      <c r="H420"/>
    </row>
    <row r="421" spans="1:8" s="25" customFormat="1">
      <c r="A421"/>
      <c r="B421"/>
      <c r="C421"/>
      <c r="D421"/>
      <c r="E421" s="3"/>
      <c r="F421" s="55"/>
      <c r="G421"/>
      <c r="H421"/>
    </row>
    <row r="422" spans="1:8" s="25" customFormat="1">
      <c r="A422"/>
      <c r="B422"/>
      <c r="C422"/>
      <c r="D422"/>
      <c r="E422" s="3"/>
      <c r="F422" s="55"/>
      <c r="G422"/>
      <c r="H422"/>
    </row>
    <row r="423" spans="1:8" s="25" customFormat="1">
      <c r="A423"/>
      <c r="B423"/>
      <c r="C423"/>
      <c r="D423"/>
      <c r="E423" s="3"/>
      <c r="F423" s="55"/>
      <c r="G423"/>
      <c r="H423"/>
    </row>
    <row r="424" spans="1:8" s="25" customFormat="1">
      <c r="A424"/>
      <c r="B424"/>
      <c r="C424"/>
      <c r="D424"/>
      <c r="E424" s="3"/>
      <c r="F424" s="55"/>
      <c r="G424"/>
      <c r="H424"/>
    </row>
    <row r="425" spans="1:8" s="25" customFormat="1">
      <c r="A425"/>
      <c r="B425"/>
      <c r="C425"/>
      <c r="D425"/>
      <c r="E425" s="3"/>
      <c r="F425" s="55"/>
      <c r="G425"/>
      <c r="H425"/>
    </row>
    <row r="426" spans="1:8" s="25" customFormat="1">
      <c r="A426"/>
      <c r="B426"/>
      <c r="C426"/>
      <c r="D426"/>
      <c r="E426" s="3"/>
      <c r="F426" s="55"/>
      <c r="G426"/>
      <c r="H426"/>
    </row>
    <row r="427" spans="1:8" s="25" customFormat="1">
      <c r="A427"/>
      <c r="B427"/>
      <c r="C427"/>
      <c r="D427"/>
      <c r="E427" s="3"/>
      <c r="F427" s="55"/>
      <c r="G427"/>
      <c r="H427"/>
    </row>
    <row r="428" spans="1:8" s="25" customFormat="1">
      <c r="A428"/>
      <c r="B428"/>
      <c r="C428"/>
      <c r="D428"/>
      <c r="E428" s="3"/>
      <c r="F428" s="55"/>
      <c r="G428"/>
      <c r="H428"/>
    </row>
    <row r="429" spans="1:8" s="25" customFormat="1">
      <c r="A429"/>
      <c r="B429"/>
      <c r="C429"/>
      <c r="D429"/>
      <c r="E429" s="3"/>
      <c r="F429" s="55"/>
      <c r="G429"/>
      <c r="H429"/>
    </row>
    <row r="430" spans="1:8" s="25" customFormat="1">
      <c r="A430"/>
      <c r="B430"/>
      <c r="C430"/>
      <c r="D430"/>
      <c r="E430" s="3"/>
      <c r="F430" s="55"/>
      <c r="G430"/>
      <c r="H430"/>
    </row>
    <row r="431" spans="1:8" s="25" customFormat="1">
      <c r="A431"/>
      <c r="B431"/>
      <c r="C431"/>
      <c r="D431"/>
      <c r="E431" s="3"/>
      <c r="F431" s="55"/>
      <c r="G431" s="3"/>
      <c r="H431"/>
    </row>
    <row r="432" spans="1:8" s="25" customFormat="1">
      <c r="A432"/>
      <c r="B432"/>
      <c r="C432"/>
      <c r="D432"/>
      <c r="E432" s="3"/>
      <c r="F432" s="55"/>
      <c r="G432" s="3"/>
      <c r="H432"/>
    </row>
    <row r="433" spans="1:8" s="25" customFormat="1">
      <c r="A433"/>
      <c r="E433" s="3"/>
      <c r="F433" s="55"/>
      <c r="G433"/>
      <c r="H433"/>
    </row>
    <row r="434" spans="1:8" s="25" customFormat="1">
      <c r="A434"/>
      <c r="E434" s="3"/>
      <c r="F434" s="55"/>
      <c r="G434" s="3"/>
      <c r="H434"/>
    </row>
    <row r="435" spans="1:8" s="25" customFormat="1">
      <c r="A435"/>
      <c r="E435" s="3"/>
      <c r="F435" s="55"/>
      <c r="G435" s="3"/>
      <c r="H435"/>
    </row>
    <row r="436" spans="1:8" s="25" customFormat="1">
      <c r="A436"/>
      <c r="E436" s="3"/>
      <c r="F436" s="55"/>
      <c r="G436" s="3"/>
      <c r="H436"/>
    </row>
    <row r="437" spans="1:8" s="25" customFormat="1">
      <c r="A437"/>
      <c r="E437" s="3"/>
      <c r="F437" s="55"/>
      <c r="G437"/>
      <c r="H437"/>
    </row>
    <row r="438" spans="1:8" s="25" customFormat="1">
      <c r="A438"/>
      <c r="E438" s="3"/>
      <c r="F438" s="55"/>
      <c r="G438"/>
      <c r="H438"/>
    </row>
    <row r="439" spans="1:8" s="25" customFormat="1">
      <c r="A439"/>
      <c r="E439" s="3"/>
      <c r="F439" s="55"/>
      <c r="G439" s="3"/>
      <c r="H439"/>
    </row>
    <row r="440" spans="1:8" s="25" customFormat="1">
      <c r="A440"/>
      <c r="E440" s="3"/>
      <c r="F440" s="55"/>
      <c r="G440"/>
      <c r="H440"/>
    </row>
    <row r="441" spans="1:8" s="25" customFormat="1">
      <c r="A441"/>
      <c r="E441" s="3"/>
      <c r="F441" s="55"/>
      <c r="G441"/>
      <c r="H441"/>
    </row>
    <row r="442" spans="1:8" s="25" customFormat="1">
      <c r="A442"/>
      <c r="E442" s="3"/>
      <c r="F442" s="55"/>
      <c r="G442"/>
      <c r="H442"/>
    </row>
    <row r="443" spans="1:8" s="25" customFormat="1">
      <c r="A443"/>
      <c r="E443" s="3"/>
      <c r="F443" s="55"/>
      <c r="G443"/>
      <c r="H443"/>
    </row>
    <row r="444" spans="1:8" s="25" customFormat="1">
      <c r="A444"/>
      <c r="E444" s="3"/>
      <c r="F444" s="55"/>
      <c r="G444"/>
      <c r="H444"/>
    </row>
    <row r="445" spans="1:8" s="25" customFormat="1">
      <c r="A445"/>
      <c r="E445" s="3"/>
      <c r="F445" s="55"/>
      <c r="G445"/>
      <c r="H445"/>
    </row>
    <row r="446" spans="1:8" s="25" customFormat="1">
      <c r="A446"/>
      <c r="E446" s="3"/>
      <c r="F446" s="55"/>
      <c r="G446"/>
      <c r="H446"/>
    </row>
    <row r="447" spans="1:8" s="25" customFormat="1">
      <c r="A447"/>
      <c r="E447" s="3"/>
      <c r="F447" s="55"/>
      <c r="G447"/>
      <c r="H447"/>
    </row>
    <row r="448" spans="1:8" s="25" customFormat="1">
      <c r="A448"/>
      <c r="E448" s="3"/>
      <c r="F448" s="55"/>
      <c r="G448"/>
      <c r="H448"/>
    </row>
    <row r="449" spans="1:8" s="25" customFormat="1">
      <c r="A449"/>
      <c r="E449" s="3"/>
      <c r="F449" s="55"/>
      <c r="G449"/>
      <c r="H449"/>
    </row>
    <row r="450" spans="1:8" s="25" customFormat="1">
      <c r="A450"/>
      <c r="E450" s="3"/>
      <c r="F450" s="55"/>
      <c r="G450"/>
      <c r="H450"/>
    </row>
    <row r="451" spans="1:8" s="25" customFormat="1">
      <c r="A451"/>
      <c r="E451" s="3"/>
      <c r="F451" s="55"/>
      <c r="G451"/>
      <c r="H451"/>
    </row>
    <row r="452" spans="1:8" s="25" customFormat="1">
      <c r="A452"/>
      <c r="E452" s="3"/>
      <c r="F452" s="55"/>
      <c r="G452"/>
      <c r="H452"/>
    </row>
    <row r="453" spans="1:8" s="25" customFormat="1">
      <c r="A453"/>
      <c r="E453" s="3"/>
      <c r="F453" s="55"/>
      <c r="G453"/>
      <c r="H453"/>
    </row>
    <row r="454" spans="1:8" s="25" customFormat="1">
      <c r="A454"/>
      <c r="E454" s="3"/>
      <c r="F454" s="55"/>
      <c r="G454"/>
      <c r="H454"/>
    </row>
    <row r="455" spans="1:8" s="25" customFormat="1">
      <c r="A455"/>
      <c r="E455" s="3"/>
      <c r="F455" s="55"/>
      <c r="G455"/>
      <c r="H455"/>
    </row>
    <row r="456" spans="1:8" s="25" customFormat="1">
      <c r="A456"/>
      <c r="E456" s="3"/>
      <c r="F456" s="55"/>
      <c r="G456"/>
      <c r="H456"/>
    </row>
    <row r="457" spans="1:8" s="25" customFormat="1">
      <c r="A457"/>
      <c r="E457" s="3"/>
      <c r="F457" s="55"/>
      <c r="G457"/>
      <c r="H457"/>
    </row>
    <row r="458" spans="1:8" s="25" customFormat="1">
      <c r="A458"/>
      <c r="E458" s="3"/>
      <c r="F458" s="55"/>
      <c r="G458" s="3"/>
      <c r="H458"/>
    </row>
    <row r="459" spans="1:8" s="25" customFormat="1">
      <c r="A459"/>
      <c r="E459" s="3"/>
      <c r="F459" s="55"/>
      <c r="G459"/>
      <c r="H459"/>
    </row>
    <row r="460" spans="1:8" s="25" customFormat="1">
      <c r="A460"/>
      <c r="E460" s="3"/>
      <c r="F460" s="55"/>
      <c r="G460"/>
      <c r="H460"/>
    </row>
    <row r="461" spans="1:8" s="25" customFormat="1">
      <c r="A461"/>
      <c r="E461" s="3"/>
      <c r="F461" s="55"/>
      <c r="G461" s="3"/>
      <c r="H461"/>
    </row>
    <row r="462" spans="1:8" s="25" customFormat="1">
      <c r="A462"/>
      <c r="E462" s="3"/>
      <c r="F462" s="55"/>
      <c r="G462"/>
      <c r="H462"/>
    </row>
    <row r="463" spans="1:8" s="25" customFormat="1">
      <c r="A463"/>
      <c r="E463" s="3"/>
      <c r="F463" s="55"/>
      <c r="G463"/>
      <c r="H463"/>
    </row>
    <row r="464" spans="1:8" s="25" customFormat="1">
      <c r="A464"/>
      <c r="E464" s="3"/>
      <c r="F464" s="55"/>
      <c r="G464"/>
      <c r="H464"/>
    </row>
    <row r="465" spans="1:8" s="25" customFormat="1">
      <c r="A465"/>
      <c r="E465" s="3"/>
      <c r="F465" s="55"/>
      <c r="G465"/>
      <c r="H465"/>
    </row>
    <row r="466" spans="1:8" s="25" customFormat="1">
      <c r="A466"/>
      <c r="E466" s="3"/>
      <c r="F466" s="55"/>
      <c r="G466"/>
      <c r="H466"/>
    </row>
    <row r="467" spans="1:8" s="25" customFormat="1">
      <c r="A467"/>
      <c r="E467" s="3"/>
      <c r="F467" s="55"/>
      <c r="G467"/>
      <c r="H467"/>
    </row>
    <row r="468" spans="1:8" s="25" customFormat="1">
      <c r="A468"/>
      <c r="E468" s="3"/>
      <c r="F468" s="55"/>
      <c r="G468"/>
      <c r="H468"/>
    </row>
    <row r="469" spans="1:8" s="25" customFormat="1">
      <c r="A469"/>
      <c r="E469" s="3"/>
      <c r="F469" s="55"/>
      <c r="G469"/>
      <c r="H469"/>
    </row>
    <row r="470" spans="1:8" s="25" customFormat="1">
      <c r="A470"/>
      <c r="E470" s="3"/>
      <c r="F470" s="55"/>
      <c r="G470"/>
      <c r="H470"/>
    </row>
    <row r="471" spans="1:8" s="25" customFormat="1">
      <c r="A471"/>
      <c r="E471" s="3"/>
      <c r="F471" s="55"/>
      <c r="G471"/>
      <c r="H471"/>
    </row>
    <row r="472" spans="1:8" s="25" customFormat="1">
      <c r="A472"/>
      <c r="E472" s="3"/>
      <c r="F472" s="55"/>
      <c r="G472"/>
      <c r="H472"/>
    </row>
    <row r="473" spans="1:8" s="25" customFormat="1">
      <c r="A473"/>
      <c r="E473" s="3"/>
      <c r="F473" s="55"/>
      <c r="G473"/>
      <c r="H473"/>
    </row>
    <row r="474" spans="1:8" s="25" customFormat="1">
      <c r="A474"/>
      <c r="E474" s="3"/>
      <c r="F474" s="55"/>
      <c r="G474"/>
      <c r="H474"/>
    </row>
    <row r="475" spans="1:8" s="25" customFormat="1">
      <c r="A475"/>
      <c r="E475" s="3"/>
      <c r="F475" s="55"/>
      <c r="G475" s="3"/>
      <c r="H475"/>
    </row>
    <row r="476" spans="1:8" s="25" customFormat="1">
      <c r="A476"/>
      <c r="E476" s="3"/>
      <c r="F476" s="55"/>
      <c r="G476"/>
      <c r="H476"/>
    </row>
    <row r="477" spans="1:8" s="25" customFormat="1">
      <c r="A477"/>
      <c r="E477" s="3"/>
      <c r="F477" s="55"/>
      <c r="G477"/>
      <c r="H477"/>
    </row>
    <row r="478" spans="1:8" s="25" customFormat="1">
      <c r="A478"/>
      <c r="E478" s="3"/>
      <c r="F478" s="55"/>
      <c r="G478"/>
      <c r="H478"/>
    </row>
    <row r="479" spans="1:8" s="25" customFormat="1">
      <c r="A479"/>
      <c r="E479" s="3"/>
      <c r="F479" s="55"/>
      <c r="G479"/>
      <c r="H479"/>
    </row>
    <row r="480" spans="1:8" s="25" customFormat="1">
      <c r="A480"/>
      <c r="E480" s="3"/>
      <c r="F480" s="55"/>
      <c r="G480"/>
      <c r="H480"/>
    </row>
    <row r="481" spans="1:8" s="25" customFormat="1">
      <c r="A481"/>
      <c r="B481"/>
      <c r="C481"/>
      <c r="D481"/>
      <c r="E481" s="3"/>
      <c r="F481" s="55"/>
      <c r="G481"/>
      <c r="H481"/>
    </row>
    <row r="482" spans="1:8" s="25" customFormat="1">
      <c r="A482"/>
      <c r="B482"/>
      <c r="C482"/>
      <c r="D482"/>
      <c r="E482" s="3"/>
      <c r="F482" s="55"/>
      <c r="G482"/>
      <c r="H482"/>
    </row>
    <row r="483" spans="1:8" s="25" customFormat="1">
      <c r="A483"/>
      <c r="B483"/>
      <c r="C483"/>
      <c r="D483"/>
      <c r="E483" s="3"/>
      <c r="F483" s="55"/>
      <c r="G483"/>
      <c r="H483"/>
    </row>
    <row r="484" spans="1:8" s="25" customFormat="1">
      <c r="A484"/>
      <c r="E484" s="3"/>
      <c r="F484" s="55"/>
      <c r="G484"/>
      <c r="H484"/>
    </row>
    <row r="485" spans="1:8" s="25" customFormat="1">
      <c r="A485"/>
      <c r="E485" s="3"/>
      <c r="F485" s="55"/>
      <c r="G485"/>
      <c r="H485"/>
    </row>
    <row r="486" spans="1:8" s="25" customFormat="1">
      <c r="A486"/>
      <c r="E486" s="3"/>
      <c r="F486" s="55"/>
      <c r="G486"/>
      <c r="H486"/>
    </row>
    <row r="487" spans="1:8" s="25" customFormat="1">
      <c r="A487"/>
      <c r="E487" s="3"/>
      <c r="F487" s="55"/>
      <c r="G487"/>
      <c r="H487"/>
    </row>
    <row r="488" spans="1:8" s="25" customFormat="1">
      <c r="A488"/>
      <c r="E488" s="3"/>
      <c r="F488" s="55"/>
      <c r="G488"/>
      <c r="H488"/>
    </row>
    <row r="489" spans="1:8" s="25" customFormat="1">
      <c r="A489"/>
      <c r="E489" s="3"/>
      <c r="F489" s="55"/>
      <c r="G489"/>
      <c r="H489"/>
    </row>
    <row r="490" spans="1:8" s="25" customFormat="1">
      <c r="A490"/>
      <c r="E490" s="3"/>
      <c r="F490" s="55"/>
      <c r="G490"/>
      <c r="H490"/>
    </row>
    <row r="491" spans="1:8" s="25" customFormat="1">
      <c r="A491"/>
      <c r="E491" s="3"/>
      <c r="F491" s="55"/>
      <c r="G491"/>
      <c r="H491"/>
    </row>
    <row r="492" spans="1:8" s="25" customFormat="1">
      <c r="A492"/>
      <c r="E492" s="3"/>
      <c r="F492" s="55"/>
      <c r="G492"/>
      <c r="H492"/>
    </row>
    <row r="493" spans="1:8" s="25" customFormat="1">
      <c r="A493"/>
      <c r="E493" s="3"/>
      <c r="F493" s="55"/>
      <c r="G493"/>
      <c r="H493"/>
    </row>
    <row r="494" spans="1:8" s="25" customFormat="1">
      <c r="A494"/>
      <c r="B494"/>
      <c r="C494"/>
      <c r="D494"/>
      <c r="E494" s="3"/>
      <c r="F494" s="55"/>
      <c r="G494"/>
      <c r="H494"/>
    </row>
    <row r="495" spans="1:8" s="25" customFormat="1">
      <c r="A495"/>
      <c r="B495"/>
      <c r="C495"/>
      <c r="D495"/>
      <c r="E495" s="3"/>
      <c r="F495" s="55"/>
      <c r="G495"/>
      <c r="H495"/>
    </row>
    <row r="496" spans="1:8" s="25" customFormat="1">
      <c r="A496"/>
      <c r="B496"/>
      <c r="C496"/>
      <c r="D496"/>
      <c r="E496" s="3"/>
      <c r="F496" s="55"/>
      <c r="G496"/>
      <c r="H496"/>
    </row>
    <row r="497" spans="1:8" s="25" customFormat="1">
      <c r="A497"/>
      <c r="B497"/>
      <c r="C497"/>
      <c r="D497"/>
      <c r="E497" s="3"/>
      <c r="F497" s="55"/>
      <c r="G497"/>
      <c r="H497"/>
    </row>
    <row r="498" spans="1:8" s="25" customFormat="1">
      <c r="A498"/>
      <c r="B498"/>
      <c r="C498"/>
      <c r="D498"/>
      <c r="E498" s="3"/>
      <c r="F498" s="55"/>
      <c r="G498"/>
      <c r="H498"/>
    </row>
    <row r="499" spans="1:8" s="25" customFormat="1">
      <c r="A499"/>
      <c r="B499"/>
      <c r="C499"/>
      <c r="D499"/>
      <c r="E499" s="3"/>
      <c r="F499" s="55"/>
      <c r="G499"/>
      <c r="H499"/>
    </row>
    <row r="500" spans="1:8" s="25" customFormat="1">
      <c r="A500"/>
      <c r="B500"/>
      <c r="C500"/>
      <c r="D500"/>
      <c r="E500" s="3"/>
      <c r="F500" s="55"/>
      <c r="G500"/>
      <c r="H500"/>
    </row>
    <row r="501" spans="1:8" s="25" customFormat="1">
      <c r="A501"/>
      <c r="B501"/>
      <c r="C501"/>
      <c r="D501"/>
      <c r="E501" s="3"/>
      <c r="F501" s="55"/>
      <c r="G501"/>
      <c r="H501"/>
    </row>
    <row r="502" spans="1:8" s="25" customFormat="1">
      <c r="A502"/>
      <c r="B502"/>
      <c r="C502"/>
      <c r="D502"/>
      <c r="E502" s="3"/>
      <c r="F502" s="55"/>
      <c r="G502"/>
      <c r="H502"/>
    </row>
    <row r="503" spans="1:8" s="25" customFormat="1">
      <c r="A503"/>
      <c r="B503"/>
      <c r="C503"/>
      <c r="D503"/>
      <c r="E503" s="3"/>
      <c r="F503" s="55"/>
      <c r="G503"/>
      <c r="H503"/>
    </row>
    <row r="504" spans="1:8" s="25" customFormat="1">
      <c r="A504"/>
      <c r="B504"/>
      <c r="C504"/>
      <c r="D504"/>
      <c r="E504" s="3"/>
      <c r="F504" s="55"/>
      <c r="G504"/>
      <c r="H504"/>
    </row>
    <row r="505" spans="1:8" s="25" customFormat="1">
      <c r="A505"/>
      <c r="B505"/>
      <c r="C505"/>
      <c r="D505"/>
      <c r="E505" s="3"/>
      <c r="F505" s="55"/>
      <c r="G505"/>
      <c r="H505"/>
    </row>
    <row r="506" spans="1:8" s="25" customFormat="1">
      <c r="A506"/>
      <c r="B506"/>
      <c r="C506"/>
      <c r="D506"/>
      <c r="E506" s="3"/>
      <c r="F506" s="55"/>
      <c r="G506"/>
      <c r="H506"/>
    </row>
    <row r="507" spans="1:8" s="25" customFormat="1">
      <c r="A507"/>
      <c r="B507"/>
      <c r="C507"/>
      <c r="D507"/>
      <c r="E507" s="3"/>
      <c r="F507" s="55"/>
      <c r="G507"/>
      <c r="H507"/>
    </row>
    <row r="508" spans="1:8" s="25" customFormat="1">
      <c r="A508"/>
      <c r="B508"/>
      <c r="C508"/>
      <c r="D508"/>
      <c r="E508" s="3"/>
      <c r="F508" s="55"/>
      <c r="G508"/>
      <c r="H508"/>
    </row>
    <row r="509" spans="1:8" s="25" customFormat="1">
      <c r="A509"/>
      <c r="B509"/>
      <c r="C509"/>
      <c r="D509"/>
      <c r="E509" s="3"/>
      <c r="F509" s="55"/>
      <c r="G509"/>
      <c r="H509"/>
    </row>
    <row r="510" spans="1:8" s="25" customFormat="1">
      <c r="A510"/>
      <c r="B510"/>
      <c r="C510"/>
      <c r="D510"/>
      <c r="E510" s="3"/>
      <c r="F510" s="55"/>
      <c r="G510"/>
      <c r="H510"/>
    </row>
    <row r="511" spans="1:8" s="25" customFormat="1">
      <c r="A511"/>
      <c r="B511"/>
      <c r="C511"/>
      <c r="D511"/>
      <c r="E511" s="3"/>
      <c r="F511" s="55"/>
      <c r="G511"/>
      <c r="H511"/>
    </row>
    <row r="512" spans="1:8" s="25" customFormat="1">
      <c r="A512"/>
      <c r="B512"/>
      <c r="C512"/>
      <c r="D512"/>
      <c r="E512" s="3"/>
      <c r="F512" s="55"/>
      <c r="G512"/>
      <c r="H512"/>
    </row>
    <row r="513" spans="1:8" s="25" customFormat="1">
      <c r="A513"/>
      <c r="B513"/>
      <c r="C513"/>
      <c r="D513"/>
      <c r="E513" s="3"/>
      <c r="F513" s="55"/>
      <c r="G513"/>
      <c r="H513"/>
    </row>
    <row r="514" spans="1:8" s="25" customFormat="1">
      <c r="A514"/>
      <c r="B514"/>
      <c r="C514"/>
      <c r="D514"/>
      <c r="E514" s="3"/>
      <c r="F514" s="55"/>
      <c r="G514"/>
      <c r="H514"/>
    </row>
    <row r="515" spans="1:8" s="25" customFormat="1">
      <c r="A515"/>
      <c r="B515"/>
      <c r="C515"/>
      <c r="D515"/>
      <c r="E515" s="3"/>
      <c r="F515" s="55"/>
      <c r="G515"/>
      <c r="H515"/>
    </row>
    <row r="516" spans="1:8" s="25" customFormat="1">
      <c r="A516"/>
      <c r="B516"/>
      <c r="C516"/>
      <c r="D516"/>
      <c r="E516" s="3"/>
      <c r="F516" s="55"/>
      <c r="G516"/>
      <c r="H516"/>
    </row>
    <row r="517" spans="1:8" s="25" customFormat="1">
      <c r="A517"/>
      <c r="B517" s="63"/>
      <c r="C517"/>
      <c r="D517"/>
      <c r="E517" s="3"/>
      <c r="F517" s="55"/>
      <c r="G517"/>
      <c r="H517"/>
    </row>
    <row r="518" spans="1:8" s="25" customFormat="1">
      <c r="A518"/>
      <c r="B518" s="63"/>
      <c r="C518"/>
      <c r="D518"/>
      <c r="E518" s="3"/>
      <c r="F518" s="55"/>
      <c r="G518"/>
      <c r="H518"/>
    </row>
    <row r="519" spans="1:8" s="25" customFormat="1">
      <c r="A519"/>
      <c r="B519" s="63"/>
      <c r="C519"/>
      <c r="D519"/>
      <c r="E519" s="3"/>
      <c r="F519" s="55"/>
      <c r="G519"/>
      <c r="H519"/>
    </row>
    <row r="520" spans="1:8" s="25" customFormat="1">
      <c r="A520"/>
      <c r="B520" s="63"/>
      <c r="C520"/>
      <c r="D520"/>
      <c r="E520" s="3"/>
      <c r="F520" s="55"/>
      <c r="G520"/>
      <c r="H520"/>
    </row>
    <row r="521" spans="1:8" s="25" customFormat="1">
      <c r="A521"/>
      <c r="B521" s="63"/>
      <c r="C521"/>
      <c r="D521"/>
      <c r="E521" s="3"/>
      <c r="F521" s="55"/>
      <c r="G521"/>
      <c r="H521"/>
    </row>
    <row r="522" spans="1:8" s="25" customFormat="1">
      <c r="A522"/>
      <c r="B522" s="63"/>
      <c r="C522"/>
      <c r="D522"/>
      <c r="E522" s="3"/>
      <c r="F522" s="55"/>
      <c r="G522"/>
      <c r="H522"/>
    </row>
    <row r="523" spans="1:8" s="25" customFormat="1">
      <c r="A523"/>
      <c r="B523" s="63"/>
      <c r="C523"/>
      <c r="D523"/>
      <c r="E523" s="3"/>
      <c r="F523" s="55"/>
      <c r="G523"/>
      <c r="H523"/>
    </row>
    <row r="524" spans="1:8" s="25" customFormat="1">
      <c r="A524"/>
      <c r="B524" s="63"/>
      <c r="C524"/>
      <c r="D524"/>
      <c r="E524" s="3"/>
      <c r="F524" s="55"/>
      <c r="G524"/>
      <c r="H524"/>
    </row>
    <row r="525" spans="1:8" s="25" customFormat="1">
      <c r="A525"/>
      <c r="B525" s="63"/>
      <c r="C525"/>
      <c r="D525"/>
      <c r="E525" s="3"/>
      <c r="F525" s="55"/>
      <c r="G525"/>
      <c r="H525"/>
    </row>
    <row r="526" spans="1:8" s="25" customFormat="1">
      <c r="A526"/>
      <c r="B526" s="63"/>
      <c r="C526"/>
      <c r="D526"/>
      <c r="E526" s="3"/>
      <c r="F526" s="55"/>
      <c r="G526"/>
      <c r="H526"/>
    </row>
    <row r="527" spans="1:8" s="25" customFormat="1">
      <c r="A527"/>
      <c r="B527" s="63"/>
      <c r="C527"/>
      <c r="D527"/>
      <c r="E527" s="3"/>
      <c r="F527" s="55"/>
      <c r="G527"/>
      <c r="H527"/>
    </row>
    <row r="528" spans="1:8" s="25" customFormat="1">
      <c r="A528"/>
      <c r="B528" s="63"/>
      <c r="C528"/>
      <c r="D528"/>
      <c r="E528" s="3"/>
      <c r="F528" s="55"/>
      <c r="G528"/>
      <c r="H528"/>
    </row>
    <row r="529" spans="1:8" s="25" customFormat="1">
      <c r="A529"/>
      <c r="B529" s="63"/>
      <c r="C529"/>
      <c r="D529"/>
      <c r="E529" s="3"/>
      <c r="F529" s="55"/>
      <c r="G529"/>
      <c r="H529"/>
    </row>
    <row r="530" spans="1:8" s="25" customFormat="1">
      <c r="A530"/>
      <c r="B530" s="63"/>
      <c r="C530"/>
      <c r="D530"/>
      <c r="E530" s="3"/>
      <c r="F530" s="55" t="s">
        <v>782</v>
      </c>
      <c r="G530"/>
      <c r="H530"/>
    </row>
    <row r="531" spans="1:8" s="25" customFormat="1">
      <c r="A531"/>
      <c r="B531" s="63"/>
      <c r="C531"/>
      <c r="D531"/>
      <c r="E531" s="3"/>
      <c r="F531" s="55" t="s">
        <v>782</v>
      </c>
      <c r="G531"/>
      <c r="H531"/>
    </row>
    <row r="532" spans="1:8" s="25" customFormat="1">
      <c r="A532"/>
      <c r="B532" s="63"/>
      <c r="C532"/>
      <c r="D532"/>
      <c r="E532" s="3"/>
      <c r="F532" s="55" t="s">
        <v>782</v>
      </c>
      <c r="G532"/>
      <c r="H532"/>
    </row>
    <row r="533" spans="1:8" s="25" customFormat="1">
      <c r="A533"/>
      <c r="B533" s="63"/>
      <c r="C533"/>
      <c r="D533"/>
      <c r="E533" s="3"/>
      <c r="F533" s="55" t="s">
        <v>782</v>
      </c>
      <c r="G533"/>
      <c r="H533"/>
    </row>
    <row r="534" spans="1:8" s="25" customFormat="1">
      <c r="A534"/>
      <c r="B534" s="63"/>
      <c r="C534"/>
      <c r="D534"/>
      <c r="E534" s="3"/>
      <c r="F534" s="55" t="s">
        <v>782</v>
      </c>
      <c r="G534"/>
      <c r="H534"/>
    </row>
    <row r="535" spans="1:8" s="25" customFormat="1">
      <c r="A535"/>
      <c r="B535" s="63"/>
      <c r="C535"/>
      <c r="D535"/>
      <c r="E535" s="3"/>
      <c r="F535" s="55" t="s">
        <v>782</v>
      </c>
      <c r="G535"/>
      <c r="H535"/>
    </row>
    <row r="536" spans="1:8" s="25" customFormat="1">
      <c r="A536"/>
      <c r="B536" s="63"/>
      <c r="C536"/>
      <c r="D536"/>
      <c r="E536" s="3"/>
      <c r="F536" s="55" t="s">
        <v>782</v>
      </c>
      <c r="G536"/>
      <c r="H536"/>
    </row>
    <row r="537" spans="1:8" s="25" customFormat="1">
      <c r="A537"/>
      <c r="B537" s="63"/>
      <c r="C537"/>
      <c r="D537"/>
      <c r="E537" s="3"/>
      <c r="F537" s="55" t="s">
        <v>782</v>
      </c>
      <c r="G537"/>
      <c r="H537"/>
    </row>
    <row r="538" spans="1:8" s="25" customFormat="1">
      <c r="A538"/>
      <c r="B538" s="63"/>
      <c r="C538"/>
      <c r="D538"/>
      <c r="E538" s="3"/>
      <c r="F538" s="55" t="s">
        <v>782</v>
      </c>
      <c r="G538"/>
      <c r="H538"/>
    </row>
    <row r="539" spans="1:8" s="25" customFormat="1">
      <c r="A539"/>
      <c r="B539" s="63"/>
      <c r="C539"/>
      <c r="D539"/>
      <c r="E539" s="3"/>
      <c r="F539" s="55" t="s">
        <v>782</v>
      </c>
      <c r="G539"/>
      <c r="H539"/>
    </row>
    <row r="540" spans="1:8" s="25" customFormat="1">
      <c r="A540"/>
      <c r="B540" s="63"/>
      <c r="C540"/>
      <c r="D540"/>
      <c r="E540" s="3"/>
      <c r="F540" s="55" t="s">
        <v>782</v>
      </c>
      <c r="G540"/>
      <c r="H540"/>
    </row>
    <row r="541" spans="1:8" s="25" customFormat="1">
      <c r="A541"/>
      <c r="B541" s="63"/>
      <c r="C541"/>
      <c r="D541"/>
      <c r="E541" s="3"/>
      <c r="F541" s="55" t="s">
        <v>782</v>
      </c>
      <c r="G541"/>
      <c r="H541"/>
    </row>
    <row r="542" spans="1:8" s="25" customFormat="1">
      <c r="A542"/>
      <c r="B542" s="63"/>
      <c r="C542"/>
      <c r="D542"/>
      <c r="E542" s="3"/>
      <c r="F542" s="55" t="s">
        <v>782</v>
      </c>
      <c r="G542"/>
      <c r="H542"/>
    </row>
    <row r="543" spans="1:8" s="25" customFormat="1">
      <c r="A543"/>
      <c r="B543" s="63"/>
      <c r="C543"/>
      <c r="D543"/>
      <c r="E543" s="3"/>
      <c r="F543" s="55" t="s">
        <v>782</v>
      </c>
      <c r="G543"/>
      <c r="H543"/>
    </row>
    <row r="544" spans="1:8" s="25" customFormat="1">
      <c r="A544"/>
      <c r="B544" s="63"/>
      <c r="C544"/>
      <c r="D544"/>
      <c r="E544" s="3"/>
      <c r="F544" s="55" t="s">
        <v>782</v>
      </c>
      <c r="G544"/>
      <c r="H544"/>
    </row>
    <row r="545" spans="1:8" s="25" customFormat="1">
      <c r="A545"/>
      <c r="B545" s="63"/>
      <c r="C545"/>
      <c r="D545"/>
      <c r="E545" s="3"/>
      <c r="F545" s="55" t="s">
        <v>782</v>
      </c>
      <c r="G545"/>
      <c r="H545"/>
    </row>
    <row r="546" spans="1:8" s="25" customFormat="1">
      <c r="A546"/>
      <c r="B546" s="63"/>
      <c r="C546"/>
      <c r="D546"/>
      <c r="E546" s="3"/>
      <c r="F546" s="55"/>
      <c r="G546"/>
      <c r="H546"/>
    </row>
    <row r="547" spans="1:8" s="25" customFormat="1">
      <c r="A547"/>
      <c r="B547" s="63"/>
      <c r="C547"/>
      <c r="D547"/>
      <c r="E547" s="3"/>
      <c r="F547" s="55"/>
      <c r="G547"/>
      <c r="H547"/>
    </row>
    <row r="548" spans="1:8" s="25" customFormat="1">
      <c r="A548"/>
      <c r="B548" s="63"/>
      <c r="C548"/>
      <c r="D548"/>
      <c r="E548" s="3"/>
      <c r="F548" s="55"/>
      <c r="G548"/>
      <c r="H548"/>
    </row>
    <row r="549" spans="1:8" s="25" customFormat="1">
      <c r="A549"/>
      <c r="B549" s="63"/>
      <c r="C549"/>
      <c r="D549"/>
      <c r="E549" s="3"/>
      <c r="F549" s="55"/>
      <c r="G549"/>
      <c r="H549"/>
    </row>
    <row r="550" spans="1:8" s="25" customFormat="1">
      <c r="A550"/>
      <c r="B550" s="63"/>
      <c r="C550"/>
      <c r="D550"/>
      <c r="E550" s="3"/>
      <c r="F550" s="55"/>
      <c r="G550"/>
      <c r="H550"/>
    </row>
    <row r="551" spans="1:8" s="25" customFormat="1">
      <c r="A551"/>
      <c r="B551" s="63"/>
      <c r="C551"/>
      <c r="D551"/>
      <c r="E551" s="3"/>
      <c r="F551" s="55"/>
      <c r="G551"/>
      <c r="H551"/>
    </row>
    <row r="552" spans="1:8" s="25" customFormat="1">
      <c r="A552"/>
      <c r="B552" s="63"/>
      <c r="C552"/>
      <c r="D552"/>
      <c r="E552" s="3"/>
      <c r="F552" s="55"/>
      <c r="G552"/>
      <c r="H552"/>
    </row>
    <row r="553" spans="1:8" s="25" customFormat="1">
      <c r="A553"/>
      <c r="B553" s="63"/>
      <c r="C553"/>
      <c r="D553"/>
      <c r="E553" s="3"/>
      <c r="F553" s="55"/>
      <c r="G553"/>
      <c r="H553"/>
    </row>
    <row r="554" spans="1:8" s="25" customFormat="1">
      <c r="A554"/>
      <c r="B554" s="63"/>
      <c r="C554"/>
      <c r="D554"/>
      <c r="E554" s="3"/>
      <c r="F554" s="55"/>
      <c r="G554"/>
      <c r="H554"/>
    </row>
    <row r="555" spans="1:8" s="25" customFormat="1">
      <c r="A555"/>
      <c r="B555" s="63"/>
      <c r="C555"/>
      <c r="D555"/>
      <c r="E555" s="3"/>
      <c r="F555" s="55"/>
      <c r="G555"/>
      <c r="H555"/>
    </row>
    <row r="556" spans="1:8" s="25" customFormat="1">
      <c r="A556"/>
      <c r="B556" s="63"/>
      <c r="C556"/>
      <c r="D556"/>
      <c r="E556" s="3"/>
      <c r="F556" s="55"/>
      <c r="G556"/>
      <c r="H556"/>
    </row>
    <row r="557" spans="1:8" s="25" customFormat="1">
      <c r="A557"/>
      <c r="B557" s="63"/>
      <c r="C557"/>
      <c r="D557"/>
      <c r="E557" s="3"/>
      <c r="F557" s="55"/>
      <c r="G557"/>
      <c r="H557"/>
    </row>
    <row r="558" spans="1:8" s="25" customFormat="1">
      <c r="A558"/>
      <c r="B558" s="63"/>
      <c r="C558"/>
      <c r="D558"/>
      <c r="E558" s="3"/>
      <c r="F558" s="55"/>
      <c r="G558"/>
      <c r="H558"/>
    </row>
    <row r="559" spans="1:8" s="25" customFormat="1">
      <c r="A559"/>
      <c r="B559" s="63"/>
      <c r="C559"/>
      <c r="D559"/>
      <c r="E559" s="3"/>
      <c r="F559" s="55"/>
      <c r="G559"/>
      <c r="H559"/>
    </row>
    <row r="560" spans="1:8" s="25" customFormat="1">
      <c r="A560"/>
      <c r="B560" s="63"/>
      <c r="C560"/>
      <c r="D560"/>
      <c r="E560" s="3"/>
      <c r="F560" s="55"/>
      <c r="G560" s="3"/>
      <c r="H560"/>
    </row>
    <row r="561" spans="1:8" s="25" customFormat="1">
      <c r="A561"/>
      <c r="B561" s="63"/>
      <c r="C561"/>
      <c r="D561"/>
      <c r="E561" s="3"/>
      <c r="F561" s="55"/>
      <c r="G561"/>
      <c r="H561"/>
    </row>
    <row r="562" spans="1:8" s="25" customFormat="1">
      <c r="A562"/>
      <c r="B562" s="63"/>
      <c r="C562"/>
      <c r="D562"/>
      <c r="E562" s="3"/>
      <c r="F562" s="55"/>
      <c r="G562"/>
      <c r="H562"/>
    </row>
    <row r="563" spans="1:8" s="25" customFormat="1">
      <c r="A563"/>
      <c r="B563" s="63"/>
      <c r="C563"/>
      <c r="D563"/>
      <c r="E563" s="3"/>
      <c r="F563" s="55"/>
      <c r="G563"/>
      <c r="H563"/>
    </row>
    <row r="564" spans="1:8" s="25" customFormat="1">
      <c r="A564"/>
      <c r="B564" s="63"/>
      <c r="C564"/>
      <c r="D564"/>
      <c r="E564" s="3"/>
      <c r="F564" s="55"/>
      <c r="G564"/>
      <c r="H564"/>
    </row>
    <row r="565" spans="1:8" s="25" customFormat="1">
      <c r="A565"/>
      <c r="B565" s="63"/>
      <c r="C565"/>
      <c r="D565"/>
      <c r="E565" s="3"/>
      <c r="F565" s="55"/>
      <c r="G565"/>
      <c r="H565"/>
    </row>
    <row r="566" spans="1:8" s="25" customFormat="1">
      <c r="A566"/>
      <c r="B566" s="63"/>
      <c r="C566"/>
      <c r="D566"/>
      <c r="E566" s="3"/>
      <c r="F566" s="55"/>
      <c r="G566"/>
      <c r="H566"/>
    </row>
    <row r="567" spans="1:8" s="25" customFormat="1">
      <c r="A567"/>
      <c r="B567" s="63"/>
      <c r="C567"/>
      <c r="D567"/>
      <c r="E567" s="3"/>
      <c r="F567" s="55"/>
      <c r="G567"/>
      <c r="H567"/>
    </row>
    <row r="568" spans="1:8" s="25" customFormat="1">
      <c r="A568"/>
      <c r="B568" s="63"/>
      <c r="C568"/>
      <c r="D568"/>
      <c r="E568" s="3"/>
      <c r="F568" s="55"/>
      <c r="G568"/>
      <c r="H568"/>
    </row>
    <row r="569" spans="1:8" s="25" customFormat="1">
      <c r="A569"/>
      <c r="B569" s="63"/>
      <c r="C569"/>
      <c r="D569"/>
      <c r="E569" s="3"/>
      <c r="F569" s="55"/>
      <c r="G569"/>
      <c r="H569"/>
    </row>
    <row r="570" spans="1:8" s="25" customFormat="1">
      <c r="A570"/>
      <c r="B570" s="63"/>
      <c r="C570"/>
      <c r="D570"/>
      <c r="E570" s="3"/>
      <c r="F570" s="55"/>
      <c r="G570"/>
      <c r="H570"/>
    </row>
    <row r="571" spans="1:8" s="25" customFormat="1">
      <c r="A571"/>
      <c r="B571" s="63"/>
      <c r="C571"/>
      <c r="D571"/>
      <c r="E571" s="3"/>
      <c r="F571" s="55"/>
      <c r="G571"/>
      <c r="H571"/>
    </row>
    <row r="572" spans="1:8" s="25" customFormat="1">
      <c r="A572"/>
      <c r="B572" s="63"/>
      <c r="C572"/>
      <c r="D572"/>
      <c r="E572" s="3"/>
      <c r="F572" s="55"/>
      <c r="G572"/>
      <c r="H572"/>
    </row>
    <row r="573" spans="1:8" s="25" customFormat="1">
      <c r="A573"/>
      <c r="B573" s="63"/>
      <c r="C573"/>
      <c r="D573"/>
      <c r="E573" s="3"/>
      <c r="F573" s="55"/>
      <c r="G573" s="3"/>
      <c r="H573"/>
    </row>
    <row r="574" spans="1:8" s="25" customFormat="1">
      <c r="A574"/>
      <c r="B574" s="63"/>
      <c r="C574"/>
      <c r="D574"/>
      <c r="E574" s="3"/>
      <c r="F574" s="55"/>
      <c r="G574"/>
      <c r="H574"/>
    </row>
    <row r="575" spans="1:8" s="25" customFormat="1">
      <c r="A575"/>
      <c r="B575" s="63"/>
      <c r="C575"/>
      <c r="D575"/>
      <c r="E575" s="3"/>
      <c r="F575" s="55"/>
      <c r="G575"/>
      <c r="H575"/>
    </row>
    <row r="576" spans="1:8" s="25" customFormat="1">
      <c r="A576"/>
      <c r="B576" s="63"/>
      <c r="C576"/>
      <c r="D576"/>
      <c r="E576" s="3"/>
      <c r="F576" s="55"/>
      <c r="G576"/>
      <c r="H576"/>
    </row>
    <row r="577" spans="1:8" s="25" customFormat="1">
      <c r="A577"/>
      <c r="B577" s="63"/>
      <c r="C577"/>
      <c r="D577"/>
      <c r="E577" s="3"/>
      <c r="F577" s="55"/>
      <c r="G577"/>
      <c r="H577"/>
    </row>
    <row r="578" spans="1:8" s="25" customFormat="1">
      <c r="A578"/>
      <c r="B578" s="63"/>
      <c r="C578"/>
      <c r="D578"/>
      <c r="E578" s="3"/>
      <c r="F578" s="55"/>
      <c r="G578"/>
      <c r="H578"/>
    </row>
    <row r="579" spans="1:8" s="25" customFormat="1">
      <c r="A579"/>
      <c r="B579" s="63"/>
      <c r="C579"/>
      <c r="D579"/>
      <c r="E579" s="3"/>
      <c r="F579" s="55"/>
      <c r="G579"/>
      <c r="H579"/>
    </row>
    <row r="580" spans="1:8" s="25" customFormat="1">
      <c r="A580"/>
      <c r="B580" s="63"/>
      <c r="C580"/>
      <c r="D580"/>
      <c r="E580" s="3"/>
      <c r="F580" s="55"/>
      <c r="G580"/>
      <c r="H580"/>
    </row>
    <row r="581" spans="1:8" s="25" customFormat="1">
      <c r="A581"/>
      <c r="B581" s="63"/>
      <c r="C581"/>
      <c r="D581"/>
      <c r="E581" s="3"/>
      <c r="F581" s="55"/>
      <c r="G581"/>
      <c r="H581"/>
    </row>
    <row r="582" spans="1:8" s="25" customFormat="1">
      <c r="A582"/>
      <c r="B582" s="63"/>
      <c r="C582"/>
      <c r="D582"/>
      <c r="E582" s="3"/>
      <c r="F582" s="55"/>
      <c r="G582"/>
      <c r="H582"/>
    </row>
    <row r="583" spans="1:8" s="25" customFormat="1">
      <c r="A583"/>
      <c r="B583" s="63"/>
      <c r="C583"/>
      <c r="D583"/>
      <c r="E583" s="3"/>
      <c r="F583" s="55"/>
      <c r="G583"/>
      <c r="H583"/>
    </row>
    <row r="584" spans="1:8" s="25" customFormat="1">
      <c r="A584"/>
      <c r="B584" s="63"/>
      <c r="C584"/>
      <c r="D584"/>
      <c r="E584" s="3"/>
      <c r="F584" s="55"/>
      <c r="G584"/>
      <c r="H584"/>
    </row>
    <row r="585" spans="1:8" s="25" customFormat="1">
      <c r="A585"/>
      <c r="B585" s="63"/>
      <c r="C585"/>
      <c r="D585"/>
      <c r="E585" s="3"/>
      <c r="F585" s="55"/>
      <c r="G585"/>
      <c r="H585"/>
    </row>
    <row r="586" spans="1:8" s="25" customFormat="1">
      <c r="A586"/>
      <c r="B586" s="63"/>
      <c r="C586"/>
      <c r="D586"/>
      <c r="E586" s="3"/>
      <c r="F586" s="55"/>
      <c r="G586"/>
      <c r="H586"/>
    </row>
    <row r="587" spans="1:8" s="25" customFormat="1">
      <c r="A587"/>
      <c r="B587" s="63"/>
      <c r="C587"/>
      <c r="D587"/>
      <c r="E587" s="3"/>
      <c r="F587" s="55"/>
      <c r="G587"/>
      <c r="H587"/>
    </row>
    <row r="588" spans="1:8" s="25" customFormat="1">
      <c r="A588"/>
      <c r="B588" s="63"/>
      <c r="C588"/>
      <c r="D588"/>
      <c r="E588" s="3"/>
      <c r="F588" s="55"/>
      <c r="G588"/>
      <c r="H588"/>
    </row>
    <row r="589" spans="1:8" s="25" customFormat="1">
      <c r="A589"/>
      <c r="B589" s="63"/>
      <c r="C589"/>
      <c r="D589"/>
      <c r="E589" s="3"/>
      <c r="F589" s="55"/>
      <c r="G589"/>
      <c r="H589"/>
    </row>
    <row r="590" spans="1:8" s="25" customFormat="1">
      <c r="A590"/>
      <c r="B590" s="63"/>
      <c r="C590"/>
      <c r="D590"/>
      <c r="E590" s="3"/>
      <c r="F590" s="55"/>
      <c r="G590"/>
      <c r="H590"/>
    </row>
    <row r="591" spans="1:8" s="25" customFormat="1">
      <c r="A591"/>
      <c r="B591" s="63"/>
      <c r="C591"/>
      <c r="D591"/>
      <c r="E591" s="3"/>
      <c r="F591" s="55"/>
      <c r="G591"/>
      <c r="H591"/>
    </row>
    <row r="592" spans="1:8" s="25" customFormat="1">
      <c r="A592"/>
      <c r="B592" s="63"/>
      <c r="C592"/>
      <c r="D592"/>
      <c r="E592" s="3"/>
      <c r="F592" s="55"/>
      <c r="G592"/>
      <c r="H592"/>
    </row>
    <row r="593" spans="1:8" s="25" customFormat="1">
      <c r="A593"/>
      <c r="B593" s="63"/>
      <c r="C593"/>
      <c r="D593"/>
      <c r="E593" s="3"/>
      <c r="F593" s="55"/>
      <c r="G593"/>
      <c r="H593"/>
    </row>
    <row r="594" spans="1:8" s="25" customFormat="1">
      <c r="A594"/>
      <c r="B594" s="63"/>
      <c r="C594"/>
      <c r="D594"/>
      <c r="E594" s="3"/>
      <c r="F594" s="55"/>
      <c r="G594"/>
      <c r="H594"/>
    </row>
    <row r="595" spans="1:8" s="25" customFormat="1">
      <c r="A595"/>
      <c r="B595" s="63"/>
      <c r="C595"/>
      <c r="D595"/>
      <c r="E595" s="3"/>
      <c r="F595" s="55"/>
      <c r="G595" s="3"/>
      <c r="H595"/>
    </row>
    <row r="596" spans="1:8" s="25" customFormat="1">
      <c r="A596"/>
      <c r="B596" s="63"/>
      <c r="C596"/>
      <c r="D596"/>
      <c r="E596" s="3"/>
      <c r="F596" s="55"/>
      <c r="G596" s="3"/>
      <c r="H596"/>
    </row>
    <row r="597" spans="1:8" s="25" customFormat="1">
      <c r="A597"/>
      <c r="B597" s="63"/>
      <c r="C597"/>
      <c r="D597"/>
      <c r="E597" s="3"/>
      <c r="F597" s="55"/>
      <c r="G597"/>
      <c r="H597"/>
    </row>
    <row r="598" spans="1:8" s="25" customFormat="1">
      <c r="A598"/>
      <c r="B598" s="63"/>
      <c r="C598"/>
      <c r="D598"/>
      <c r="E598" s="3"/>
      <c r="F598" s="55"/>
      <c r="G598" s="3"/>
      <c r="H598"/>
    </row>
    <row r="599" spans="1:8" s="25" customFormat="1">
      <c r="A599"/>
      <c r="B599" s="63"/>
      <c r="C599"/>
      <c r="D599"/>
      <c r="E599" s="3"/>
      <c r="F599" s="55"/>
      <c r="G599"/>
      <c r="H599"/>
    </row>
    <row r="600" spans="1:8" s="25" customFormat="1">
      <c r="A600"/>
      <c r="B600" s="63"/>
      <c r="C600"/>
      <c r="D600"/>
      <c r="E600" s="3"/>
      <c r="F600" s="55"/>
      <c r="G600"/>
      <c r="H600"/>
    </row>
    <row r="601" spans="1:8" s="25" customFormat="1">
      <c r="A601"/>
      <c r="B601" s="63"/>
      <c r="C601"/>
      <c r="D601"/>
      <c r="E601" s="3"/>
      <c r="F601" s="55"/>
      <c r="G601"/>
      <c r="H601"/>
    </row>
    <row r="602" spans="1:8" s="25" customFormat="1">
      <c r="A602"/>
      <c r="B602" s="63"/>
      <c r="C602"/>
      <c r="D602"/>
      <c r="E602" s="3"/>
      <c r="F602" s="55"/>
      <c r="G602"/>
      <c r="H602"/>
    </row>
    <row r="603" spans="1:8" s="25" customFormat="1">
      <c r="A603"/>
      <c r="B603" s="63"/>
      <c r="C603"/>
      <c r="D603"/>
      <c r="E603" s="3"/>
      <c r="F603" s="55"/>
      <c r="G603" s="3"/>
      <c r="H603"/>
    </row>
    <row r="604" spans="1:8" s="25" customFormat="1">
      <c r="A604"/>
      <c r="B604" s="63"/>
      <c r="C604"/>
      <c r="D604"/>
      <c r="E604" s="3"/>
      <c r="F604" s="55"/>
      <c r="G604" s="3"/>
      <c r="H604"/>
    </row>
    <row r="605" spans="1:8" s="25" customFormat="1">
      <c r="A605"/>
      <c r="B605" s="63"/>
      <c r="C605"/>
      <c r="D605"/>
      <c r="E605" s="3"/>
      <c r="F605" s="55"/>
      <c r="G605"/>
      <c r="H605"/>
    </row>
    <row r="606" spans="1:8" s="25" customFormat="1">
      <c r="A606"/>
      <c r="B606" s="63"/>
      <c r="C606"/>
      <c r="D606"/>
      <c r="E606" s="3"/>
      <c r="F606" s="55"/>
      <c r="G606"/>
      <c r="H606"/>
    </row>
    <row r="607" spans="1:8" s="25" customFormat="1">
      <c r="A607"/>
      <c r="B607" s="63"/>
      <c r="C607"/>
      <c r="D607"/>
      <c r="E607" s="3"/>
      <c r="F607" s="55"/>
      <c r="G607"/>
      <c r="H607"/>
    </row>
    <row r="608" spans="1:8" s="25" customFormat="1">
      <c r="A608"/>
      <c r="B608" s="63"/>
      <c r="C608"/>
      <c r="D608"/>
      <c r="E608" s="3"/>
      <c r="F608" s="55"/>
      <c r="G608"/>
      <c r="H608"/>
    </row>
    <row r="609" spans="1:8" s="25" customFormat="1">
      <c r="A609"/>
      <c r="B609" s="63"/>
      <c r="C609"/>
      <c r="D609"/>
      <c r="E609" s="3"/>
      <c r="F609" s="55"/>
      <c r="G609"/>
      <c r="H609"/>
    </row>
    <row r="610" spans="1:8" s="25" customFormat="1">
      <c r="A610"/>
      <c r="B610" s="63"/>
      <c r="C610"/>
      <c r="D610"/>
      <c r="E610" s="3"/>
      <c r="F610" s="55"/>
      <c r="G610"/>
      <c r="H610"/>
    </row>
    <row r="611" spans="1:8" s="25" customFormat="1">
      <c r="A611"/>
      <c r="B611" s="63"/>
      <c r="C611"/>
      <c r="D611"/>
      <c r="E611" s="3"/>
      <c r="F611" s="55"/>
      <c r="G611"/>
      <c r="H611"/>
    </row>
    <row r="612" spans="1:8" s="25" customFormat="1">
      <c r="A612"/>
      <c r="B612" s="63"/>
      <c r="C612"/>
      <c r="D612"/>
      <c r="E612" s="3"/>
      <c r="F612" s="55"/>
      <c r="G612"/>
      <c r="H612"/>
    </row>
    <row r="613" spans="1:8" s="25" customFormat="1">
      <c r="A613"/>
      <c r="B613" s="63"/>
      <c r="C613"/>
      <c r="D613"/>
      <c r="E613" s="3"/>
      <c r="F613" s="55"/>
      <c r="G613"/>
      <c r="H613"/>
    </row>
    <row r="614" spans="1:8" s="25" customFormat="1">
      <c r="A614"/>
      <c r="B614" s="63"/>
      <c r="C614"/>
      <c r="D614"/>
      <c r="E614" s="3"/>
      <c r="F614" s="55"/>
      <c r="G614"/>
      <c r="H614"/>
    </row>
    <row r="615" spans="1:8" s="25" customFormat="1">
      <c r="A615"/>
      <c r="B615" s="63"/>
      <c r="C615"/>
      <c r="D615"/>
      <c r="E615" s="3"/>
      <c r="F615" s="55"/>
      <c r="G615"/>
      <c r="H615"/>
    </row>
    <row r="616" spans="1:8" s="25" customFormat="1">
      <c r="A616"/>
      <c r="B616" s="63"/>
      <c r="C616"/>
      <c r="D616"/>
      <c r="E616" s="3"/>
      <c r="F616" s="55"/>
      <c r="G616"/>
      <c r="H616"/>
    </row>
    <row r="617" spans="1:8" s="25" customFormat="1">
      <c r="A617"/>
      <c r="B617" s="63"/>
      <c r="C617"/>
      <c r="D617"/>
      <c r="E617" s="3"/>
      <c r="F617" s="55"/>
      <c r="G617"/>
      <c r="H617"/>
    </row>
    <row r="618" spans="1:8" s="25" customFormat="1">
      <c r="A618"/>
      <c r="B618" s="63"/>
      <c r="C618"/>
      <c r="D618"/>
      <c r="E618" s="3"/>
      <c r="F618" s="55"/>
      <c r="G618"/>
      <c r="H618"/>
    </row>
    <row r="619" spans="1:8" s="25" customFormat="1">
      <c r="A619"/>
      <c r="B619" s="63"/>
      <c r="C619"/>
      <c r="D619"/>
      <c r="E619" s="3"/>
      <c r="F619" s="55"/>
      <c r="G619"/>
      <c r="H619"/>
    </row>
    <row r="620" spans="1:8" s="25" customFormat="1">
      <c r="A620"/>
      <c r="B620" s="63"/>
      <c r="C620"/>
      <c r="D620"/>
      <c r="E620" s="3"/>
      <c r="F620" s="55"/>
      <c r="G620"/>
      <c r="H620"/>
    </row>
    <row r="621" spans="1:8" s="25" customFormat="1">
      <c r="A621"/>
      <c r="B621" s="63"/>
      <c r="C621"/>
      <c r="D621"/>
      <c r="E621" s="3"/>
      <c r="F621" s="55"/>
      <c r="G621"/>
      <c r="H621"/>
    </row>
    <row r="622" spans="1:8" s="25" customFormat="1">
      <c r="A622"/>
      <c r="B622" s="63"/>
      <c r="C622"/>
      <c r="D622"/>
      <c r="E622" s="3"/>
      <c r="F622" s="55"/>
      <c r="G622" s="3"/>
      <c r="H622"/>
    </row>
    <row r="623" spans="1:8" s="25" customFormat="1">
      <c r="A623"/>
      <c r="B623" s="63"/>
      <c r="C623"/>
      <c r="D623"/>
      <c r="E623" s="3"/>
      <c r="F623" s="55"/>
      <c r="G623"/>
      <c r="H623"/>
    </row>
    <row r="624" spans="1:8" s="25" customFormat="1">
      <c r="A624"/>
      <c r="B624" s="63"/>
      <c r="C624"/>
      <c r="D624"/>
      <c r="E624" s="3"/>
      <c r="F624" s="55"/>
      <c r="G624"/>
      <c r="H624"/>
    </row>
    <row r="625" spans="1:8" s="25" customFormat="1">
      <c r="A625"/>
      <c r="B625" s="63"/>
      <c r="C625"/>
      <c r="D625"/>
      <c r="E625" s="3"/>
      <c r="F625" s="55"/>
      <c r="G625"/>
      <c r="H625"/>
    </row>
    <row r="626" spans="1:8" s="25" customFormat="1">
      <c r="A626"/>
      <c r="B626" s="63"/>
      <c r="C626"/>
      <c r="D626"/>
      <c r="E626" s="3"/>
      <c r="F626" s="55"/>
      <c r="G626"/>
      <c r="H626"/>
    </row>
    <row r="627" spans="1:8" s="25" customFormat="1">
      <c r="A627"/>
      <c r="B627" s="63"/>
      <c r="C627"/>
      <c r="D627"/>
      <c r="E627" s="3"/>
      <c r="F627" s="55"/>
      <c r="G627"/>
      <c r="H627"/>
    </row>
    <row r="628" spans="1:8" s="25" customFormat="1">
      <c r="A628"/>
      <c r="B628" s="63"/>
      <c r="C628"/>
      <c r="D628"/>
      <c r="E628" s="3"/>
      <c r="F628" s="55"/>
      <c r="G628"/>
      <c r="H628"/>
    </row>
    <row r="629" spans="1:8" s="25" customFormat="1">
      <c r="A629"/>
      <c r="B629" s="63"/>
      <c r="C629"/>
      <c r="D629"/>
      <c r="E629" s="3"/>
      <c r="F629" s="55"/>
      <c r="G629"/>
      <c r="H629"/>
    </row>
    <row r="630" spans="1:8" s="25" customFormat="1">
      <c r="A630"/>
      <c r="B630" s="63"/>
      <c r="C630"/>
      <c r="D630"/>
      <c r="E630" s="3"/>
      <c r="F630" s="55"/>
      <c r="G630"/>
      <c r="H630"/>
    </row>
    <row r="631" spans="1:8" s="25" customFormat="1">
      <c r="A631"/>
      <c r="B631" s="63"/>
      <c r="C631"/>
      <c r="D631"/>
      <c r="E631" s="3"/>
      <c r="F631" s="55"/>
      <c r="G631"/>
      <c r="H631"/>
    </row>
    <row r="632" spans="1:8" s="25" customFormat="1">
      <c r="A632"/>
      <c r="B632" s="63"/>
      <c r="C632"/>
      <c r="D632"/>
      <c r="E632" s="3"/>
      <c r="F632" s="55"/>
      <c r="G632"/>
      <c r="H632"/>
    </row>
    <row r="633" spans="1:8" s="25" customFormat="1">
      <c r="A633"/>
      <c r="B633" s="63"/>
      <c r="C633"/>
      <c r="D633"/>
      <c r="E633" s="3"/>
      <c r="F633" s="55"/>
      <c r="G633"/>
      <c r="H633"/>
    </row>
    <row r="634" spans="1:8" s="25" customFormat="1">
      <c r="A634"/>
      <c r="B634" s="63"/>
      <c r="C634"/>
      <c r="D634"/>
      <c r="E634" s="3"/>
      <c r="F634" s="55"/>
      <c r="G634" s="3"/>
      <c r="H634"/>
    </row>
    <row r="635" spans="1:8" s="25" customFormat="1">
      <c r="A635"/>
      <c r="B635" s="63"/>
      <c r="C635"/>
      <c r="D635"/>
      <c r="E635" s="3"/>
      <c r="F635" s="55"/>
      <c r="G635" s="3"/>
      <c r="H635"/>
    </row>
    <row r="636" spans="1:8" s="25" customFormat="1">
      <c r="A636"/>
      <c r="B636" s="63"/>
      <c r="C636"/>
      <c r="D636"/>
      <c r="E636" s="3"/>
      <c r="F636" s="55"/>
      <c r="G636" s="3"/>
      <c r="H636"/>
    </row>
    <row r="637" spans="1:8" s="25" customFormat="1">
      <c r="A637"/>
      <c r="B637" s="63"/>
      <c r="C637"/>
      <c r="D637"/>
      <c r="E637" s="3"/>
      <c r="F637" s="55"/>
      <c r="G637"/>
      <c r="H637"/>
    </row>
    <row r="638" spans="1:8" s="25" customFormat="1">
      <c r="A638"/>
      <c r="B638" s="63"/>
      <c r="C638"/>
      <c r="D638"/>
      <c r="E638" s="3"/>
      <c r="F638" s="55"/>
      <c r="G638"/>
      <c r="H638"/>
    </row>
    <row r="639" spans="1:8" s="25" customFormat="1">
      <c r="A639"/>
      <c r="B639" s="63"/>
      <c r="C639"/>
      <c r="D639"/>
      <c r="E639" s="3"/>
      <c r="F639" s="55"/>
      <c r="G639"/>
      <c r="H639"/>
    </row>
    <row r="640" spans="1:8" s="25" customFormat="1">
      <c r="A640"/>
      <c r="B640" s="63"/>
      <c r="C640"/>
      <c r="D640"/>
      <c r="E640" s="3"/>
      <c r="F640" s="55"/>
      <c r="G640"/>
      <c r="H640"/>
    </row>
    <row r="641" spans="1:8" s="25" customFormat="1">
      <c r="A641"/>
      <c r="B641" s="63"/>
      <c r="C641"/>
      <c r="D641"/>
      <c r="E641" s="3"/>
      <c r="F641" s="55"/>
      <c r="G641"/>
      <c r="H641"/>
    </row>
    <row r="642" spans="1:8" s="25" customFormat="1">
      <c r="A642"/>
      <c r="B642" s="63"/>
      <c r="C642"/>
      <c r="D642"/>
      <c r="E642" s="3"/>
      <c r="F642" s="55"/>
      <c r="G642" s="3"/>
      <c r="H642"/>
    </row>
    <row r="643" spans="1:8" s="25" customFormat="1">
      <c r="A643"/>
      <c r="B643" s="63"/>
      <c r="C643"/>
      <c r="D643"/>
      <c r="E643" s="3"/>
      <c r="F643" s="55"/>
      <c r="G643" s="3"/>
      <c r="H643"/>
    </row>
    <row r="644" spans="1:8" s="25" customFormat="1">
      <c r="A644"/>
      <c r="B644" s="63"/>
      <c r="C644"/>
      <c r="D644"/>
      <c r="E644" s="3"/>
      <c r="F644" s="55"/>
      <c r="G644" s="3"/>
      <c r="H644"/>
    </row>
    <row r="645" spans="1:8" s="25" customFormat="1">
      <c r="A645"/>
      <c r="B645" s="63"/>
      <c r="C645"/>
      <c r="D645"/>
      <c r="E645" s="3"/>
      <c r="F645" s="55"/>
      <c r="G645" s="3"/>
      <c r="H645"/>
    </row>
    <row r="646" spans="1:8" s="25" customFormat="1">
      <c r="A646"/>
      <c r="B646" s="63"/>
      <c r="C646"/>
      <c r="D646"/>
      <c r="E646" s="3"/>
      <c r="F646" s="55"/>
      <c r="G646"/>
      <c r="H646"/>
    </row>
    <row r="647" spans="1:8" s="25" customFormat="1">
      <c r="A647"/>
      <c r="B647" s="63"/>
      <c r="C647"/>
      <c r="D647"/>
      <c r="E647" s="3"/>
      <c r="F647" s="55"/>
      <c r="G647"/>
      <c r="H647"/>
    </row>
    <row r="648" spans="1:8" s="25" customFormat="1">
      <c r="A648"/>
      <c r="B648" s="63"/>
      <c r="C648"/>
      <c r="D648"/>
      <c r="E648" s="3"/>
      <c r="F648" s="55"/>
      <c r="G648"/>
      <c r="H648"/>
    </row>
    <row r="649" spans="1:8" s="25" customFormat="1">
      <c r="A649"/>
      <c r="B649" s="63"/>
      <c r="C649"/>
      <c r="D649"/>
      <c r="E649" s="3"/>
      <c r="F649" s="55"/>
      <c r="G649"/>
      <c r="H649"/>
    </row>
    <row r="650" spans="1:8" s="25" customFormat="1">
      <c r="A650"/>
      <c r="B650" s="63"/>
      <c r="C650"/>
      <c r="D650"/>
      <c r="E650" s="3"/>
      <c r="F650" s="55"/>
      <c r="G650"/>
      <c r="H650"/>
    </row>
    <row r="651" spans="1:8" s="25" customFormat="1">
      <c r="A651"/>
      <c r="B651" s="63"/>
      <c r="C651"/>
      <c r="D651"/>
      <c r="E651" s="3"/>
      <c r="F651" s="55"/>
      <c r="G651"/>
      <c r="H651"/>
    </row>
    <row r="652" spans="1:8" s="25" customFormat="1">
      <c r="A652"/>
      <c r="B652" s="63"/>
      <c r="C652"/>
      <c r="D652"/>
      <c r="E652" s="3"/>
      <c r="F652" s="55"/>
      <c r="G652"/>
      <c r="H652"/>
    </row>
    <row r="653" spans="1:8" s="25" customFormat="1">
      <c r="A653"/>
      <c r="B653" s="63"/>
      <c r="C653"/>
      <c r="D653"/>
      <c r="E653" s="3"/>
      <c r="F653" s="55"/>
      <c r="G653" s="3"/>
      <c r="H653"/>
    </row>
    <row r="654" spans="1:8" s="25" customFormat="1">
      <c r="A654"/>
      <c r="B654" s="63"/>
      <c r="C654"/>
      <c r="D654"/>
      <c r="E654" s="3"/>
      <c r="F654" s="55"/>
      <c r="G654" s="3"/>
      <c r="H654"/>
    </row>
    <row r="655" spans="1:8" s="25" customFormat="1">
      <c r="A655"/>
      <c r="B655" s="63"/>
      <c r="C655"/>
      <c r="D655"/>
      <c r="E655" s="3"/>
      <c r="F655" s="55"/>
      <c r="G655"/>
      <c r="H655"/>
    </row>
    <row r="656" spans="1:8" s="25" customFormat="1">
      <c r="A656"/>
      <c r="B656" s="63"/>
      <c r="C656"/>
      <c r="D656"/>
      <c r="E656" s="3"/>
      <c r="F656" s="55"/>
      <c r="G656" s="3"/>
      <c r="H656"/>
    </row>
    <row r="657" spans="1:8" s="25" customFormat="1">
      <c r="A657"/>
      <c r="B657" s="63"/>
      <c r="C657"/>
      <c r="D657"/>
      <c r="E657" s="3"/>
      <c r="F657" s="55"/>
      <c r="G657" s="3"/>
      <c r="H657"/>
    </row>
    <row r="658" spans="1:8" s="25" customFormat="1">
      <c r="A658"/>
      <c r="B658" s="63"/>
      <c r="C658"/>
      <c r="D658"/>
      <c r="E658" s="3"/>
      <c r="F658" s="55"/>
      <c r="G658" s="3"/>
      <c r="H658"/>
    </row>
    <row r="659" spans="1:8" s="25" customFormat="1">
      <c r="A659"/>
      <c r="B659" s="63"/>
      <c r="C659"/>
      <c r="D659"/>
      <c r="E659" s="3"/>
      <c r="F659" s="55"/>
      <c r="G659" s="3"/>
      <c r="H659"/>
    </row>
    <row r="660" spans="1:8" s="25" customFormat="1">
      <c r="A660"/>
      <c r="B660" s="63"/>
      <c r="C660"/>
      <c r="D660"/>
      <c r="E660" s="3"/>
      <c r="F660" s="55"/>
      <c r="G660"/>
      <c r="H660"/>
    </row>
    <row r="661" spans="1:8" s="25" customFormat="1">
      <c r="A661"/>
      <c r="B661" s="63"/>
      <c r="C661"/>
      <c r="D661"/>
      <c r="E661" s="3"/>
      <c r="F661" s="55"/>
      <c r="G661" s="3"/>
      <c r="H661"/>
    </row>
    <row r="662" spans="1:8" s="25" customFormat="1">
      <c r="A662"/>
      <c r="B662" s="63"/>
      <c r="C662"/>
      <c r="D662"/>
      <c r="E662" s="3"/>
      <c r="F662" s="55"/>
      <c r="G662"/>
      <c r="H662"/>
    </row>
    <row r="663" spans="1:8" s="25" customFormat="1">
      <c r="A663"/>
      <c r="B663" s="63"/>
      <c r="C663"/>
      <c r="D663"/>
      <c r="E663" s="3"/>
      <c r="F663" s="55"/>
      <c r="G663"/>
      <c r="H663"/>
    </row>
    <row r="664" spans="1:8" s="25" customFormat="1">
      <c r="A664"/>
      <c r="B664" s="63"/>
      <c r="C664"/>
      <c r="D664"/>
      <c r="E664" s="3"/>
      <c r="F664" s="55"/>
      <c r="G664" s="3"/>
      <c r="H664"/>
    </row>
    <row r="665" spans="1:8" s="25" customFormat="1">
      <c r="A665"/>
      <c r="B665" s="63"/>
      <c r="C665"/>
      <c r="D665"/>
      <c r="E665" s="3"/>
      <c r="F665" s="55"/>
      <c r="G665"/>
      <c r="H665"/>
    </row>
    <row r="666" spans="1:8" s="25" customFormat="1">
      <c r="A666"/>
      <c r="B666" s="63"/>
      <c r="C666"/>
      <c r="D666"/>
      <c r="E666" s="3"/>
      <c r="F666" s="55"/>
      <c r="G666"/>
      <c r="H666"/>
    </row>
    <row r="667" spans="1:8" s="25" customFormat="1">
      <c r="A667"/>
      <c r="B667" s="63"/>
      <c r="C667"/>
      <c r="D667"/>
      <c r="E667" s="3"/>
      <c r="F667" s="55"/>
      <c r="G667"/>
      <c r="H667"/>
    </row>
    <row r="668" spans="1:8" s="25" customFormat="1">
      <c r="A668"/>
      <c r="B668" s="63"/>
      <c r="C668"/>
      <c r="D668"/>
      <c r="E668" s="3"/>
      <c r="F668" s="55"/>
      <c r="G668"/>
      <c r="H668"/>
    </row>
    <row r="669" spans="1:8" s="25" customFormat="1">
      <c r="A669"/>
      <c r="B669" s="63"/>
      <c r="C669"/>
      <c r="D669"/>
      <c r="E669" s="3"/>
      <c r="F669" s="55"/>
      <c r="G669"/>
      <c r="H669"/>
    </row>
    <row r="670" spans="1:8" s="25" customFormat="1">
      <c r="A670"/>
      <c r="B670" s="63"/>
      <c r="C670"/>
      <c r="D670"/>
      <c r="E670" s="3"/>
      <c r="F670" s="55"/>
      <c r="G670"/>
      <c r="H670"/>
    </row>
    <row r="671" spans="1:8" s="25" customFormat="1">
      <c r="A671"/>
      <c r="B671" s="63"/>
      <c r="C671"/>
      <c r="D671"/>
      <c r="E671" s="3"/>
      <c r="F671" s="55"/>
      <c r="G671"/>
      <c r="H671"/>
    </row>
    <row r="672" spans="1:8" s="25" customFormat="1">
      <c r="A672"/>
      <c r="B672" s="63"/>
      <c r="C672"/>
      <c r="D672"/>
      <c r="E672" s="3"/>
      <c r="F672" s="55"/>
      <c r="G672"/>
      <c r="H672"/>
    </row>
    <row r="673" spans="1:8" s="25" customFormat="1">
      <c r="A673"/>
      <c r="B673" s="63"/>
      <c r="C673"/>
      <c r="D673"/>
      <c r="E673" s="3"/>
      <c r="F673" s="55"/>
      <c r="G673" s="3"/>
      <c r="H673"/>
    </row>
    <row r="674" spans="1:8" s="25" customFormat="1">
      <c r="A674"/>
      <c r="B674" s="63"/>
      <c r="C674"/>
      <c r="D674"/>
      <c r="E674" s="3"/>
      <c r="F674" s="55"/>
      <c r="G674"/>
      <c r="H674"/>
    </row>
    <row r="675" spans="1:8" s="25" customFormat="1">
      <c r="A675"/>
      <c r="B675" s="63"/>
      <c r="C675"/>
      <c r="D675"/>
      <c r="E675" s="3"/>
      <c r="F675" s="55"/>
      <c r="G675" s="3"/>
      <c r="H675"/>
    </row>
    <row r="676" spans="1:8" s="25" customFormat="1">
      <c r="A676"/>
      <c r="B676" s="63"/>
      <c r="C676"/>
      <c r="D676"/>
      <c r="E676" s="3"/>
      <c r="F676" s="55"/>
      <c r="G676"/>
      <c r="H676"/>
    </row>
    <row r="677" spans="1:8" s="25" customFormat="1">
      <c r="A677"/>
      <c r="B677" s="63"/>
      <c r="C677"/>
      <c r="D677"/>
      <c r="E677" s="3"/>
      <c r="F677" s="55"/>
      <c r="G677"/>
      <c r="H677"/>
    </row>
    <row r="678" spans="1:8" s="25" customFormat="1">
      <c r="A678"/>
      <c r="B678" s="63"/>
      <c r="C678"/>
      <c r="D678"/>
      <c r="E678" s="3"/>
      <c r="F678" s="55"/>
      <c r="G678"/>
      <c r="H678"/>
    </row>
    <row r="679" spans="1:8" s="25" customFormat="1">
      <c r="A679"/>
      <c r="B679" s="63"/>
      <c r="C679"/>
      <c r="D679"/>
      <c r="E679" s="3"/>
      <c r="F679" s="55"/>
      <c r="G679"/>
      <c r="H679"/>
    </row>
    <row r="680" spans="1:8" s="25" customFormat="1">
      <c r="A680"/>
      <c r="B680" s="63"/>
      <c r="C680"/>
      <c r="D680"/>
      <c r="E680" s="3"/>
      <c r="F680" s="55"/>
      <c r="G680" s="3"/>
      <c r="H680"/>
    </row>
    <row r="681" spans="1:8" s="25" customFormat="1">
      <c r="A681"/>
      <c r="B681" s="63"/>
      <c r="C681"/>
      <c r="D681"/>
      <c r="E681" s="3"/>
      <c r="F681" s="55"/>
      <c r="G681"/>
      <c r="H681"/>
    </row>
    <row r="682" spans="1:8" s="25" customFormat="1">
      <c r="A682"/>
      <c r="B682" s="63"/>
      <c r="C682"/>
      <c r="D682"/>
      <c r="E682" s="3"/>
      <c r="F682" s="55"/>
      <c r="G682"/>
      <c r="H682"/>
    </row>
    <row r="683" spans="1:8" s="25" customFormat="1">
      <c r="A683"/>
      <c r="B683" s="63"/>
      <c r="C683"/>
      <c r="D683"/>
      <c r="E683" s="3"/>
      <c r="F683" s="55"/>
      <c r="G683"/>
      <c r="H683"/>
    </row>
    <row r="684" spans="1:8" s="25" customFormat="1">
      <c r="A684"/>
      <c r="B684" s="63"/>
      <c r="C684"/>
      <c r="D684"/>
      <c r="E684" s="3"/>
      <c r="F684" s="55"/>
      <c r="G684" s="3"/>
      <c r="H684"/>
    </row>
    <row r="685" spans="1:8" s="25" customFormat="1">
      <c r="A685"/>
      <c r="B685" s="63"/>
      <c r="C685"/>
      <c r="D685"/>
      <c r="E685" s="3"/>
      <c r="F685" s="55"/>
      <c r="G685"/>
      <c r="H685"/>
    </row>
    <row r="686" spans="1:8" s="25" customFormat="1">
      <c r="A686"/>
      <c r="B686" s="63"/>
      <c r="C686"/>
      <c r="D686"/>
      <c r="E686" s="3"/>
      <c r="F686" s="55"/>
      <c r="G686"/>
      <c r="H686"/>
    </row>
    <row r="687" spans="1:8" s="25" customFormat="1">
      <c r="A687"/>
      <c r="B687" s="63"/>
      <c r="C687"/>
      <c r="D687"/>
      <c r="E687" s="3"/>
      <c r="F687" s="55"/>
      <c r="G687" s="3"/>
      <c r="H687"/>
    </row>
    <row r="688" spans="1:8" s="25" customFormat="1">
      <c r="A688"/>
      <c r="B688" s="63"/>
      <c r="C688"/>
      <c r="D688"/>
      <c r="E688" s="3"/>
      <c r="F688" s="55"/>
      <c r="G688" s="3"/>
      <c r="H688"/>
    </row>
    <row r="689" spans="1:8" s="25" customFormat="1">
      <c r="A689"/>
      <c r="B689" s="63"/>
      <c r="C689"/>
      <c r="D689"/>
      <c r="E689" s="3"/>
      <c r="F689" s="55"/>
      <c r="G689"/>
      <c r="H689"/>
    </row>
    <row r="690" spans="1:8" s="25" customFormat="1">
      <c r="A690"/>
      <c r="B690" s="63"/>
      <c r="C690"/>
      <c r="D690"/>
      <c r="E690" s="3"/>
      <c r="F690" s="55"/>
      <c r="G690"/>
      <c r="H690"/>
    </row>
    <row r="691" spans="1:8" s="25" customFormat="1">
      <c r="A691"/>
      <c r="B691" s="63"/>
      <c r="C691"/>
      <c r="D691"/>
      <c r="E691" s="3"/>
      <c r="F691" s="55"/>
      <c r="G691" s="3"/>
      <c r="H691"/>
    </row>
    <row r="692" spans="1:8" s="25" customFormat="1">
      <c r="A692"/>
      <c r="B692" s="63"/>
      <c r="C692"/>
      <c r="D692"/>
      <c r="E692" s="3"/>
      <c r="F692" s="55"/>
      <c r="G692"/>
      <c r="H692"/>
    </row>
    <row r="693" spans="1:8" s="25" customFormat="1">
      <c r="A693"/>
      <c r="B693" s="63"/>
      <c r="C693"/>
      <c r="D693"/>
      <c r="E693" s="3"/>
      <c r="F693" s="55"/>
      <c r="G693"/>
      <c r="H693"/>
    </row>
    <row r="694" spans="1:8" s="25" customFormat="1">
      <c r="A694"/>
      <c r="B694" s="63"/>
      <c r="C694"/>
      <c r="D694"/>
      <c r="E694" s="3"/>
      <c r="F694" s="55"/>
      <c r="G694"/>
      <c r="H694"/>
    </row>
    <row r="695" spans="1:8" s="25" customFormat="1">
      <c r="A695"/>
      <c r="B695" s="63"/>
      <c r="C695"/>
      <c r="D695"/>
      <c r="E695" s="3"/>
      <c r="F695" s="55"/>
      <c r="G695"/>
      <c r="H695"/>
    </row>
    <row r="696" spans="1:8" s="25" customFormat="1">
      <c r="A696"/>
      <c r="B696" s="63"/>
      <c r="C696"/>
      <c r="D696"/>
      <c r="E696" s="3"/>
      <c r="F696" s="55"/>
      <c r="G696" s="3"/>
      <c r="H696"/>
    </row>
    <row r="697" spans="1:8" s="25" customFormat="1">
      <c r="A697"/>
      <c r="B697" s="63"/>
      <c r="C697"/>
      <c r="D697"/>
      <c r="E697" s="3"/>
      <c r="F697" s="55"/>
      <c r="G697"/>
      <c r="H697"/>
    </row>
    <row r="698" spans="1:8" s="25" customFormat="1">
      <c r="A698"/>
      <c r="B698" s="63"/>
      <c r="C698"/>
      <c r="D698"/>
      <c r="E698" s="3"/>
      <c r="F698" s="55"/>
      <c r="G698" s="3"/>
      <c r="H698"/>
    </row>
    <row r="699" spans="1:8" s="25" customFormat="1">
      <c r="A699"/>
      <c r="B699" s="63"/>
      <c r="C699"/>
      <c r="D699"/>
      <c r="E699" s="3"/>
      <c r="F699" s="55"/>
      <c r="G699"/>
      <c r="H699"/>
    </row>
    <row r="700" spans="1:8" s="25" customFormat="1">
      <c r="A700"/>
      <c r="B700" s="63"/>
      <c r="C700"/>
      <c r="D700"/>
      <c r="E700" s="3"/>
      <c r="F700" s="55"/>
      <c r="G700"/>
      <c r="H700"/>
    </row>
    <row r="701" spans="1:8" s="25" customFormat="1">
      <c r="A701"/>
      <c r="B701" s="63"/>
      <c r="C701"/>
      <c r="D701"/>
      <c r="E701" s="3"/>
      <c r="F701" s="55"/>
      <c r="G701"/>
      <c r="H701"/>
    </row>
    <row r="702" spans="1:8" s="25" customFormat="1">
      <c r="A702"/>
      <c r="B702" s="63"/>
      <c r="C702"/>
      <c r="D702"/>
      <c r="E702" s="3"/>
      <c r="F702" s="55"/>
      <c r="G702" s="3"/>
      <c r="H702"/>
    </row>
    <row r="703" spans="1:8" s="25" customFormat="1">
      <c r="A703"/>
      <c r="B703" s="63"/>
      <c r="C703"/>
      <c r="D703"/>
      <c r="E703" s="3"/>
      <c r="F703" s="55"/>
      <c r="G703"/>
      <c r="H703"/>
    </row>
    <row r="704" spans="1:8" s="25" customFormat="1">
      <c r="A704"/>
      <c r="B704" s="63"/>
      <c r="C704"/>
      <c r="D704"/>
      <c r="E704" s="3"/>
      <c r="F704" s="55"/>
      <c r="G704"/>
      <c r="H704"/>
    </row>
    <row r="705" spans="1:8" s="25" customFormat="1">
      <c r="A705"/>
      <c r="B705" s="63"/>
      <c r="C705"/>
      <c r="D705"/>
      <c r="E705" s="3"/>
      <c r="F705" s="55"/>
      <c r="G705"/>
      <c r="H705"/>
    </row>
    <row r="706" spans="1:8" s="25" customFormat="1">
      <c r="A706"/>
      <c r="B706" s="63"/>
      <c r="C706"/>
      <c r="D706"/>
      <c r="E706" s="3"/>
      <c r="F706" s="55"/>
      <c r="G706"/>
      <c r="H706"/>
    </row>
    <row r="707" spans="1:8" s="25" customFormat="1">
      <c r="A707"/>
      <c r="B707" s="63"/>
      <c r="C707"/>
      <c r="D707"/>
      <c r="E707" s="3"/>
      <c r="F707" s="55"/>
      <c r="G707"/>
      <c r="H707"/>
    </row>
    <row r="708" spans="1:8" s="25" customFormat="1">
      <c r="A708"/>
      <c r="B708" s="63"/>
      <c r="C708"/>
      <c r="D708"/>
      <c r="E708" s="3"/>
      <c r="F708" s="55"/>
      <c r="G708"/>
      <c r="H708"/>
    </row>
    <row r="709" spans="1:8" s="25" customFormat="1">
      <c r="A709"/>
      <c r="B709" s="63"/>
      <c r="C709"/>
      <c r="D709"/>
      <c r="E709" s="3"/>
      <c r="F709" s="55"/>
      <c r="G709"/>
      <c r="H709"/>
    </row>
    <row r="710" spans="1:8" s="25" customFormat="1">
      <c r="A710"/>
      <c r="B710" s="63"/>
      <c r="C710"/>
      <c r="D710"/>
      <c r="E710" s="3"/>
      <c r="F710" s="55"/>
      <c r="G710"/>
      <c r="H710"/>
    </row>
    <row r="711" spans="1:8" s="25" customFormat="1">
      <c r="A711"/>
      <c r="B711" s="63"/>
      <c r="C711"/>
      <c r="D711"/>
      <c r="E711" s="3"/>
      <c r="F711" s="55"/>
      <c r="G711"/>
      <c r="H711"/>
    </row>
    <row r="712" spans="1:8" s="25" customFormat="1">
      <c r="A712"/>
      <c r="B712" s="63"/>
      <c r="C712"/>
      <c r="D712"/>
      <c r="E712" s="3"/>
      <c r="F712" s="55"/>
      <c r="G712"/>
      <c r="H712"/>
    </row>
    <row r="713" spans="1:8" s="25" customFormat="1">
      <c r="A713"/>
      <c r="B713" s="63"/>
      <c r="C713"/>
      <c r="D713"/>
      <c r="E713" s="3"/>
      <c r="F713" s="55"/>
      <c r="G713"/>
      <c r="H713"/>
    </row>
    <row r="714" spans="1:8" s="25" customFormat="1">
      <c r="A714"/>
      <c r="B714" s="63"/>
      <c r="C714"/>
      <c r="D714"/>
      <c r="E714" s="3"/>
      <c r="F714" s="55"/>
      <c r="G714"/>
      <c r="H714"/>
    </row>
    <row r="715" spans="1:8" s="25" customFormat="1">
      <c r="A715"/>
      <c r="B715" s="63"/>
      <c r="C715"/>
      <c r="D715"/>
      <c r="E715" s="3"/>
      <c r="F715" s="55"/>
      <c r="G715"/>
      <c r="H715"/>
    </row>
    <row r="716" spans="1:8" s="25" customFormat="1">
      <c r="A716"/>
      <c r="B716" s="63"/>
      <c r="C716"/>
      <c r="D716"/>
      <c r="E716" s="3"/>
      <c r="F716" s="55"/>
      <c r="G716"/>
      <c r="H716"/>
    </row>
    <row r="717" spans="1:8" s="25" customFormat="1">
      <c r="A717"/>
      <c r="B717" s="63"/>
      <c r="C717"/>
      <c r="D717"/>
      <c r="E717" s="3"/>
      <c r="F717" s="55"/>
      <c r="G717"/>
      <c r="H717"/>
    </row>
    <row r="718" spans="1:8" s="25" customFormat="1">
      <c r="A718"/>
      <c r="B718" s="63"/>
      <c r="C718"/>
      <c r="D718"/>
      <c r="E718" s="3"/>
      <c r="F718" s="55"/>
      <c r="G718"/>
      <c r="H718"/>
    </row>
    <row r="719" spans="1:8" s="25" customFormat="1">
      <c r="A719"/>
      <c r="B719" s="63"/>
      <c r="C719"/>
      <c r="D719"/>
      <c r="E719" s="3"/>
      <c r="F719" s="55"/>
      <c r="G719"/>
      <c r="H719"/>
    </row>
    <row r="720" spans="1:8" s="25" customFormat="1">
      <c r="A720"/>
      <c r="B720" s="63"/>
      <c r="C720"/>
      <c r="D720"/>
      <c r="E720" s="3"/>
      <c r="F720" s="55"/>
      <c r="G720"/>
      <c r="H720"/>
    </row>
    <row r="721" spans="1:8" s="25" customFormat="1">
      <c r="A721"/>
      <c r="B721" s="63"/>
      <c r="C721"/>
      <c r="D721"/>
      <c r="E721" s="3"/>
      <c r="F721" s="55"/>
      <c r="G721"/>
      <c r="H721"/>
    </row>
    <row r="722" spans="1:8" s="25" customFormat="1">
      <c r="A722"/>
      <c r="B722" s="63"/>
      <c r="C722"/>
      <c r="D722"/>
      <c r="E722" s="3"/>
      <c r="F722" s="55"/>
      <c r="G722"/>
      <c r="H722"/>
    </row>
    <row r="723" spans="1:8" s="25" customFormat="1">
      <c r="A723"/>
      <c r="B723" s="63"/>
      <c r="C723"/>
      <c r="D723"/>
      <c r="E723" s="3"/>
      <c r="F723" s="55"/>
      <c r="G723"/>
      <c r="H723"/>
    </row>
    <row r="724" spans="1:8" s="25" customFormat="1">
      <c r="A724"/>
      <c r="B724" s="63"/>
      <c r="C724"/>
      <c r="D724"/>
      <c r="E724" s="3"/>
      <c r="F724" s="55"/>
      <c r="G724"/>
      <c r="H724"/>
    </row>
    <row r="725" spans="1:8" s="25" customFormat="1">
      <c r="A725"/>
      <c r="B725" s="63"/>
      <c r="C725"/>
      <c r="D725"/>
      <c r="E725" s="3"/>
      <c r="F725" s="55"/>
      <c r="G725"/>
      <c r="H725"/>
    </row>
    <row r="726" spans="1:8" s="25" customFormat="1">
      <c r="A726"/>
      <c r="B726" s="63"/>
      <c r="C726"/>
      <c r="D726"/>
      <c r="E726" s="3"/>
      <c r="F726" s="55"/>
      <c r="G726"/>
      <c r="H726"/>
    </row>
    <row r="727" spans="1:8" s="25" customFormat="1">
      <c r="A727"/>
      <c r="B727" s="63"/>
      <c r="C727"/>
      <c r="D727"/>
      <c r="E727" s="3"/>
      <c r="F727" s="55"/>
      <c r="G727"/>
      <c r="H727"/>
    </row>
    <row r="728" spans="1:8" s="25" customFormat="1">
      <c r="A728"/>
      <c r="B728" s="63"/>
      <c r="C728"/>
      <c r="D728"/>
      <c r="E728" s="3"/>
      <c r="F728" s="55"/>
      <c r="G728"/>
      <c r="H728"/>
    </row>
    <row r="729" spans="1:8" s="25" customFormat="1">
      <c r="A729"/>
      <c r="B729" s="63"/>
      <c r="C729"/>
      <c r="D729"/>
      <c r="E729" s="3"/>
      <c r="F729" s="55"/>
      <c r="G729"/>
      <c r="H729"/>
    </row>
    <row r="730" spans="1:8" s="25" customFormat="1">
      <c r="A730"/>
      <c r="B730" s="63"/>
      <c r="C730"/>
      <c r="D730"/>
      <c r="E730" s="3"/>
      <c r="F730" s="55"/>
      <c r="G730"/>
      <c r="H730"/>
    </row>
    <row r="731" spans="1:8" s="25" customFormat="1">
      <c r="A731"/>
      <c r="B731" s="63"/>
      <c r="C731"/>
      <c r="D731"/>
      <c r="E731" s="3"/>
      <c r="F731" s="55"/>
      <c r="G731"/>
      <c r="H731"/>
    </row>
    <row r="732" spans="1:8" s="25" customFormat="1">
      <c r="A732"/>
      <c r="B732" s="63"/>
      <c r="C732"/>
      <c r="D732"/>
      <c r="E732" s="3"/>
      <c r="F732" s="55"/>
      <c r="G732"/>
      <c r="H732"/>
    </row>
    <row r="733" spans="1:8" s="25" customFormat="1">
      <c r="A733"/>
      <c r="B733" s="63"/>
      <c r="C733"/>
      <c r="D733"/>
      <c r="E733" s="3"/>
      <c r="F733" s="55"/>
      <c r="G733"/>
      <c r="H733"/>
    </row>
    <row r="734" spans="1:8" s="25" customFormat="1">
      <c r="A734"/>
      <c r="B734" s="63"/>
      <c r="C734"/>
      <c r="D734"/>
      <c r="E734" s="3"/>
      <c r="F734" s="55"/>
      <c r="G734"/>
      <c r="H734"/>
    </row>
    <row r="735" spans="1:8" s="25" customFormat="1">
      <c r="A735"/>
      <c r="B735" s="63"/>
      <c r="C735"/>
      <c r="D735"/>
      <c r="E735" s="3"/>
      <c r="F735" s="55"/>
      <c r="G735"/>
      <c r="H735"/>
    </row>
    <row r="736" spans="1:8" s="25" customFormat="1">
      <c r="A736"/>
      <c r="B736" s="63"/>
      <c r="C736"/>
      <c r="D736"/>
      <c r="E736" s="3"/>
      <c r="F736" s="55"/>
      <c r="G736"/>
      <c r="H736"/>
    </row>
    <row r="737" spans="1:8" s="25" customFormat="1">
      <c r="A737"/>
      <c r="B737" s="63"/>
      <c r="C737"/>
      <c r="D737"/>
      <c r="E737" s="3"/>
      <c r="F737" s="55"/>
      <c r="G737"/>
      <c r="H737"/>
    </row>
    <row r="738" spans="1:8" s="25" customFormat="1">
      <c r="A738"/>
      <c r="B738" s="63"/>
      <c r="C738"/>
      <c r="D738"/>
      <c r="E738" s="3"/>
      <c r="F738" s="55"/>
      <c r="G738"/>
      <c r="H738"/>
    </row>
    <row r="739" spans="1:8" s="25" customFormat="1">
      <c r="A739"/>
      <c r="B739" s="63"/>
      <c r="C739"/>
      <c r="D739"/>
      <c r="E739" s="3"/>
      <c r="F739" s="55"/>
      <c r="G739"/>
      <c r="H739"/>
    </row>
    <row r="740" spans="1:8" s="25" customFormat="1">
      <c r="A740"/>
      <c r="B740" s="63"/>
      <c r="C740"/>
      <c r="D740"/>
      <c r="E740" s="3"/>
      <c r="F740" s="55"/>
      <c r="G740"/>
      <c r="H740"/>
    </row>
    <row r="741" spans="1:8" s="25" customFormat="1">
      <c r="A741"/>
      <c r="B741" s="63"/>
      <c r="C741"/>
      <c r="D741"/>
      <c r="E741" s="3"/>
      <c r="F741" s="55"/>
      <c r="G741"/>
      <c r="H741"/>
    </row>
    <row r="742" spans="1:8" s="25" customFormat="1">
      <c r="A742"/>
      <c r="B742" s="63"/>
      <c r="C742"/>
      <c r="D742"/>
      <c r="E742" s="3"/>
      <c r="F742" s="55"/>
      <c r="G742"/>
      <c r="H742"/>
    </row>
    <row r="743" spans="1:8" s="25" customFormat="1">
      <c r="A743"/>
      <c r="B743" s="63"/>
      <c r="C743"/>
      <c r="D743"/>
      <c r="E743" s="3"/>
      <c r="F743" s="55"/>
      <c r="G743"/>
      <c r="H743"/>
    </row>
    <row r="744" spans="1:8" s="25" customFormat="1">
      <c r="A744"/>
      <c r="B744" s="63"/>
      <c r="C744"/>
      <c r="D744"/>
      <c r="E744" s="3"/>
      <c r="F744" s="55"/>
      <c r="G744"/>
      <c r="H744"/>
    </row>
    <row r="745" spans="1:8" s="25" customFormat="1">
      <c r="A745"/>
      <c r="B745" s="63"/>
      <c r="C745"/>
      <c r="D745"/>
      <c r="E745" s="3"/>
      <c r="F745" s="55"/>
      <c r="G745"/>
      <c r="H745"/>
    </row>
    <row r="746" spans="1:8" s="25" customFormat="1">
      <c r="A746"/>
      <c r="B746" s="63"/>
      <c r="C746"/>
      <c r="D746"/>
      <c r="E746" s="3"/>
      <c r="F746" s="55"/>
      <c r="G746"/>
      <c r="H746"/>
    </row>
    <row r="747" spans="1:8" s="25" customFormat="1">
      <c r="A747"/>
      <c r="B747" s="63"/>
      <c r="C747"/>
      <c r="D747"/>
      <c r="E747" s="3"/>
      <c r="F747" s="55"/>
      <c r="G747"/>
      <c r="H747"/>
    </row>
    <row r="748" spans="1:8" s="25" customFormat="1">
      <c r="A748"/>
      <c r="B748" s="63"/>
      <c r="C748"/>
      <c r="D748"/>
      <c r="E748" s="3"/>
      <c r="F748" s="55"/>
      <c r="G748"/>
      <c r="H748"/>
    </row>
    <row r="749" spans="1:8" s="25" customFormat="1">
      <c r="A749"/>
      <c r="B749" s="63"/>
      <c r="C749"/>
      <c r="D749"/>
      <c r="E749" s="3"/>
      <c r="F749" s="55"/>
      <c r="G749"/>
      <c r="H749"/>
    </row>
    <row r="750" spans="1:8" s="25" customFormat="1">
      <c r="A750"/>
      <c r="B750" s="63"/>
      <c r="C750"/>
      <c r="D750"/>
      <c r="E750" s="3"/>
      <c r="F750" s="55"/>
      <c r="G750"/>
      <c r="H750"/>
    </row>
    <row r="751" spans="1:8" s="25" customFormat="1">
      <c r="A751"/>
      <c r="B751" s="63"/>
      <c r="C751"/>
      <c r="D751"/>
      <c r="E751" s="3"/>
      <c r="F751" s="55"/>
      <c r="G751"/>
      <c r="H751"/>
    </row>
    <row r="752" spans="1:8" s="25" customFormat="1">
      <c r="A752"/>
      <c r="B752" s="63"/>
      <c r="C752"/>
      <c r="D752"/>
      <c r="E752" s="3"/>
      <c r="F752" s="55"/>
      <c r="G752"/>
      <c r="H752"/>
    </row>
    <row r="753" spans="1:8" s="25" customFormat="1">
      <c r="A753"/>
      <c r="B753" s="63"/>
      <c r="C753"/>
      <c r="D753"/>
      <c r="E753" s="3"/>
      <c r="F753" s="55"/>
      <c r="G753"/>
      <c r="H753"/>
    </row>
    <row r="754" spans="1:8" s="25" customFormat="1">
      <c r="A754"/>
      <c r="B754" s="63"/>
      <c r="C754"/>
      <c r="D754"/>
      <c r="E754" s="3"/>
      <c r="F754" s="55"/>
      <c r="G754"/>
      <c r="H754"/>
    </row>
    <row r="755" spans="1:8" s="25" customFormat="1">
      <c r="A755"/>
      <c r="B755" s="63"/>
      <c r="C755"/>
      <c r="D755"/>
      <c r="E755" s="3"/>
      <c r="F755" s="55"/>
      <c r="G755"/>
      <c r="H755"/>
    </row>
    <row r="756" spans="1:8" s="25" customFormat="1">
      <c r="A756"/>
      <c r="B756" s="63"/>
      <c r="C756"/>
      <c r="D756"/>
      <c r="E756" s="3"/>
      <c r="F756" s="55"/>
      <c r="G756"/>
      <c r="H756"/>
    </row>
    <row r="757" spans="1:8" s="25" customFormat="1">
      <c r="A757"/>
      <c r="B757" s="63"/>
      <c r="C757"/>
      <c r="D757"/>
      <c r="E757" s="3"/>
      <c r="F757" s="55"/>
      <c r="G757"/>
      <c r="H757"/>
    </row>
    <row r="758" spans="1:8" s="25" customFormat="1">
      <c r="A758"/>
      <c r="B758" s="63"/>
      <c r="C758"/>
      <c r="D758"/>
      <c r="E758" s="3"/>
      <c r="F758" s="55"/>
      <c r="G758"/>
      <c r="H758"/>
    </row>
    <row r="759" spans="1:8" s="25" customFormat="1">
      <c r="A759"/>
      <c r="B759" s="63"/>
      <c r="C759"/>
      <c r="D759"/>
      <c r="E759" s="3"/>
      <c r="F759" s="55"/>
      <c r="G759"/>
      <c r="H759"/>
    </row>
    <row r="760" spans="1:8" s="25" customFormat="1">
      <c r="A760"/>
      <c r="B760" s="63"/>
      <c r="C760"/>
      <c r="D760"/>
      <c r="E760" s="3"/>
      <c r="F760" s="55"/>
      <c r="G760"/>
      <c r="H760"/>
    </row>
    <row r="761" spans="1:8" s="25" customFormat="1">
      <c r="A761"/>
      <c r="B761" s="63"/>
      <c r="C761"/>
      <c r="D761"/>
      <c r="E761" s="3"/>
      <c r="F761" s="55"/>
      <c r="G761"/>
      <c r="H761"/>
    </row>
    <row r="762" spans="1:8" s="25" customFormat="1">
      <c r="A762"/>
      <c r="B762" s="63"/>
      <c r="C762"/>
      <c r="D762"/>
      <c r="E762" s="3"/>
      <c r="F762" s="55"/>
      <c r="G762"/>
      <c r="H762"/>
    </row>
    <row r="763" spans="1:8" s="25" customFormat="1">
      <c r="A763"/>
      <c r="B763" s="63"/>
      <c r="C763"/>
      <c r="D763"/>
      <c r="E763" s="3"/>
      <c r="F763" s="55"/>
      <c r="G763"/>
      <c r="H763"/>
    </row>
    <row r="764" spans="1:8" s="25" customFormat="1">
      <c r="A764"/>
      <c r="B764" s="63"/>
      <c r="C764"/>
      <c r="D764"/>
      <c r="E764" s="3"/>
      <c r="F764" s="55"/>
      <c r="G764"/>
      <c r="H764"/>
    </row>
    <row r="765" spans="1:8" s="25" customFormat="1">
      <c r="A765"/>
      <c r="B765" s="63"/>
      <c r="C765"/>
      <c r="D765"/>
      <c r="E765" s="3"/>
      <c r="F765" s="55"/>
      <c r="G765"/>
      <c r="H765"/>
    </row>
    <row r="766" spans="1:8" s="25" customFormat="1">
      <c r="A766"/>
      <c r="B766" s="63"/>
      <c r="C766"/>
      <c r="D766"/>
      <c r="E766" s="3"/>
      <c r="F766" s="55"/>
      <c r="G766"/>
      <c r="H766"/>
    </row>
    <row r="767" spans="1:8" s="25" customFormat="1">
      <c r="A767"/>
      <c r="B767" s="63"/>
      <c r="C767"/>
      <c r="D767"/>
      <c r="E767" s="3"/>
      <c r="F767" s="55"/>
      <c r="G767"/>
      <c r="H767"/>
    </row>
    <row r="768" spans="1:8" s="25" customFormat="1">
      <c r="A768"/>
      <c r="B768" s="63"/>
      <c r="C768"/>
      <c r="D768"/>
      <c r="E768" s="3"/>
      <c r="F768" s="55"/>
      <c r="G768"/>
      <c r="H768"/>
    </row>
    <row r="769" spans="1:8" s="25" customFormat="1">
      <c r="A769"/>
      <c r="B769" s="63"/>
      <c r="C769"/>
      <c r="D769"/>
      <c r="E769" s="3"/>
      <c r="F769" s="55"/>
      <c r="G769"/>
      <c r="H769"/>
    </row>
    <row r="770" spans="1:8" s="25" customFormat="1">
      <c r="A770"/>
      <c r="B770" s="63"/>
      <c r="C770"/>
      <c r="D770"/>
      <c r="E770" s="3"/>
      <c r="F770" s="55"/>
      <c r="G770"/>
      <c r="H770"/>
    </row>
    <row r="771" spans="1:8" s="25" customFormat="1">
      <c r="A771"/>
      <c r="B771" s="63"/>
      <c r="C771"/>
      <c r="D771"/>
      <c r="E771" s="3"/>
      <c r="F771" s="55"/>
      <c r="G771"/>
      <c r="H771"/>
    </row>
    <row r="772" spans="1:8" s="25" customFormat="1">
      <c r="A772"/>
      <c r="B772" s="63"/>
      <c r="C772"/>
      <c r="D772"/>
      <c r="E772" s="3"/>
      <c r="F772" s="55"/>
      <c r="G772"/>
      <c r="H772"/>
    </row>
    <row r="773" spans="1:8" s="25" customFormat="1">
      <c r="A773"/>
      <c r="B773" s="63"/>
      <c r="C773"/>
      <c r="D773"/>
      <c r="E773" s="3"/>
      <c r="F773" s="55"/>
      <c r="G773"/>
      <c r="H773"/>
    </row>
    <row r="774" spans="1:8" s="25" customFormat="1">
      <c r="A774"/>
      <c r="B774" s="63"/>
      <c r="C774"/>
      <c r="D774"/>
      <c r="E774" s="3"/>
      <c r="F774" s="55"/>
      <c r="G774"/>
      <c r="H774"/>
    </row>
    <row r="775" spans="1:8" s="25" customFormat="1">
      <c r="A775"/>
      <c r="B775" s="63"/>
      <c r="C775"/>
      <c r="D775"/>
      <c r="E775" s="3"/>
      <c r="F775" s="55"/>
      <c r="G775"/>
      <c r="H775"/>
    </row>
    <row r="776" spans="1:8" s="25" customFormat="1">
      <c r="A776"/>
      <c r="B776" s="63"/>
      <c r="C776"/>
      <c r="D776"/>
      <c r="E776" s="3"/>
      <c r="F776" s="55"/>
      <c r="G776"/>
      <c r="H776"/>
    </row>
    <row r="777" spans="1:8" s="25" customFormat="1">
      <c r="A777"/>
      <c r="B777" s="63"/>
      <c r="C777"/>
      <c r="D777"/>
      <c r="E777" s="3"/>
      <c r="F777" s="55"/>
      <c r="G777"/>
      <c r="H777"/>
    </row>
    <row r="778" spans="1:8" s="25" customFormat="1">
      <c r="A778"/>
      <c r="B778" s="63"/>
      <c r="C778"/>
      <c r="D778"/>
      <c r="E778" s="3"/>
      <c r="F778" s="55"/>
      <c r="G778"/>
      <c r="H778"/>
    </row>
    <row r="779" spans="1:8" s="25" customFormat="1">
      <c r="A779"/>
      <c r="B779" s="63"/>
      <c r="C779"/>
      <c r="D779"/>
      <c r="E779" s="3"/>
      <c r="F779" s="55"/>
      <c r="G779"/>
      <c r="H779"/>
    </row>
    <row r="780" spans="1:8" s="25" customFormat="1">
      <c r="A780"/>
      <c r="B780" s="63"/>
      <c r="C780"/>
      <c r="D780"/>
      <c r="E780" s="3"/>
      <c r="F780" s="55"/>
      <c r="G780"/>
      <c r="H780"/>
    </row>
    <row r="781" spans="1:8" s="25" customFormat="1">
      <c r="A781"/>
      <c r="B781" s="63"/>
      <c r="C781"/>
      <c r="D781"/>
      <c r="E781" s="3"/>
      <c r="F781" s="55"/>
      <c r="G781"/>
      <c r="H781"/>
    </row>
    <row r="782" spans="1:8" s="25" customFormat="1">
      <c r="A782"/>
      <c r="B782" s="63"/>
      <c r="C782"/>
      <c r="D782"/>
      <c r="E782" s="3"/>
      <c r="F782" s="55"/>
      <c r="G782"/>
      <c r="H782"/>
    </row>
    <row r="783" spans="1:8" s="25" customFormat="1">
      <c r="A783"/>
      <c r="B783" s="63"/>
      <c r="C783"/>
      <c r="D783"/>
      <c r="E783" s="3"/>
      <c r="F783" s="55"/>
      <c r="G783" s="3"/>
      <c r="H783"/>
    </row>
    <row r="784" spans="1:8" s="25" customFormat="1">
      <c r="A784"/>
      <c r="B784" s="63"/>
      <c r="C784"/>
      <c r="D784"/>
      <c r="E784" s="3"/>
      <c r="F784" s="55"/>
      <c r="G784"/>
      <c r="H784"/>
    </row>
    <row r="785" spans="1:8" s="25" customFormat="1">
      <c r="A785"/>
      <c r="B785" s="63"/>
      <c r="C785"/>
      <c r="D785"/>
      <c r="E785" s="3"/>
      <c r="F785" s="55"/>
      <c r="G785"/>
      <c r="H785"/>
    </row>
    <row r="786" spans="1:8" s="25" customFormat="1">
      <c r="A786"/>
      <c r="B786" s="63"/>
      <c r="C786"/>
      <c r="D786"/>
      <c r="E786" s="3"/>
      <c r="F786" s="55"/>
      <c r="G786"/>
      <c r="H786"/>
    </row>
    <row r="787" spans="1:8" s="25" customFormat="1">
      <c r="A787"/>
      <c r="B787" s="63"/>
      <c r="C787"/>
      <c r="D787"/>
      <c r="E787" s="3"/>
      <c r="F787" s="55"/>
      <c r="G787"/>
      <c r="H787"/>
    </row>
    <row r="788" spans="1:8" s="25" customFormat="1">
      <c r="A788"/>
      <c r="B788" s="63"/>
      <c r="C788"/>
      <c r="D788"/>
      <c r="E788" s="3"/>
      <c r="F788" s="55"/>
      <c r="G788"/>
      <c r="H788"/>
    </row>
    <row r="789" spans="1:8" s="25" customFormat="1">
      <c r="A789"/>
      <c r="B789" s="63"/>
      <c r="C789"/>
      <c r="D789"/>
      <c r="E789" s="3"/>
      <c r="F789" s="55"/>
      <c r="G789"/>
      <c r="H789"/>
    </row>
    <row r="790" spans="1:8" s="25" customFormat="1">
      <c r="A790"/>
      <c r="B790" s="63"/>
      <c r="C790"/>
      <c r="D790"/>
      <c r="E790" s="3"/>
      <c r="F790" s="55"/>
      <c r="G790"/>
      <c r="H790"/>
    </row>
    <row r="791" spans="1:8" s="25" customFormat="1">
      <c r="A791"/>
      <c r="B791" s="63"/>
      <c r="C791"/>
      <c r="D791"/>
      <c r="E791" s="3"/>
      <c r="F791" s="55"/>
      <c r="G791"/>
      <c r="H791"/>
    </row>
    <row r="792" spans="1:8" s="25" customFormat="1">
      <c r="A792"/>
      <c r="B792" s="63"/>
      <c r="C792"/>
      <c r="D792"/>
      <c r="E792" s="3"/>
      <c r="F792" s="55"/>
      <c r="G792"/>
      <c r="H792"/>
    </row>
    <row r="793" spans="1:8" s="25" customFormat="1">
      <c r="A793"/>
      <c r="B793" s="63"/>
      <c r="C793"/>
      <c r="D793"/>
      <c r="E793" s="3"/>
      <c r="F793" s="55"/>
      <c r="G793"/>
      <c r="H793"/>
    </row>
    <row r="794" spans="1:8" s="25" customFormat="1">
      <c r="A794"/>
      <c r="B794" s="63"/>
      <c r="C794"/>
      <c r="D794"/>
      <c r="E794" s="3"/>
      <c r="F794" s="55"/>
      <c r="G794"/>
      <c r="H794"/>
    </row>
    <row r="795" spans="1:8" s="25" customFormat="1">
      <c r="A795"/>
      <c r="B795" s="63"/>
      <c r="C795"/>
      <c r="D795"/>
      <c r="E795" s="3"/>
      <c r="F795" s="55"/>
      <c r="G795"/>
      <c r="H795"/>
    </row>
    <row r="796" spans="1:8" s="25" customFormat="1">
      <c r="A796"/>
      <c r="B796" s="63"/>
      <c r="C796"/>
      <c r="D796"/>
      <c r="E796" s="3"/>
      <c r="F796" s="55"/>
      <c r="G796" s="3"/>
      <c r="H796"/>
    </row>
    <row r="797" spans="1:8" s="25" customFormat="1">
      <c r="A797"/>
      <c r="B797" s="63"/>
      <c r="C797"/>
      <c r="D797"/>
      <c r="E797" s="3"/>
      <c r="F797" s="55"/>
      <c r="G797"/>
      <c r="H797"/>
    </row>
    <row r="798" spans="1:8" s="25" customFormat="1">
      <c r="A798"/>
      <c r="B798" s="63"/>
      <c r="C798"/>
      <c r="D798"/>
      <c r="E798" s="3"/>
      <c r="F798" s="55"/>
      <c r="G798"/>
      <c r="H798"/>
    </row>
    <row r="799" spans="1:8" s="25" customFormat="1">
      <c r="A799"/>
      <c r="B799" s="63"/>
      <c r="C799"/>
      <c r="D799"/>
      <c r="E799" s="3"/>
      <c r="F799" s="55"/>
      <c r="G799"/>
      <c r="H799"/>
    </row>
    <row r="800" spans="1:8" s="25" customFormat="1">
      <c r="A800"/>
      <c r="B800" s="63"/>
      <c r="C800"/>
      <c r="D800"/>
      <c r="E800" s="3"/>
      <c r="F800" s="55"/>
      <c r="G800"/>
      <c r="H800"/>
    </row>
    <row r="801" spans="1:8" s="25" customFormat="1">
      <c r="A801"/>
      <c r="B801" s="63"/>
      <c r="C801"/>
      <c r="D801"/>
      <c r="E801" s="3"/>
      <c r="F801" s="55"/>
      <c r="G801"/>
      <c r="H801"/>
    </row>
    <row r="802" spans="1:8" s="25" customFormat="1">
      <c r="A802"/>
      <c r="B802" s="63"/>
      <c r="C802"/>
      <c r="D802"/>
      <c r="E802" s="3"/>
      <c r="F802" s="55"/>
      <c r="G802"/>
      <c r="H802"/>
    </row>
    <row r="803" spans="1:8" s="25" customFormat="1">
      <c r="A803"/>
      <c r="B803" s="63"/>
      <c r="C803"/>
      <c r="D803"/>
      <c r="E803" s="3"/>
      <c r="F803" s="55"/>
      <c r="G803"/>
      <c r="H803"/>
    </row>
    <row r="804" spans="1:8" s="25" customFormat="1">
      <c r="A804"/>
      <c r="B804" s="63"/>
      <c r="C804"/>
      <c r="D804"/>
      <c r="E804" s="3"/>
      <c r="F804" s="55"/>
      <c r="G804"/>
      <c r="H804"/>
    </row>
    <row r="805" spans="1:8" s="25" customFormat="1">
      <c r="A805"/>
      <c r="B805" s="63"/>
      <c r="C805"/>
      <c r="D805"/>
      <c r="E805" s="3"/>
      <c r="F805" s="55"/>
      <c r="G805"/>
      <c r="H805"/>
    </row>
    <row r="806" spans="1:8" s="25" customFormat="1">
      <c r="A806"/>
      <c r="B806" s="63"/>
      <c r="C806"/>
      <c r="D806"/>
      <c r="E806" s="3"/>
      <c r="F806" s="55"/>
      <c r="G806"/>
      <c r="H806"/>
    </row>
    <row r="807" spans="1:8" s="25" customFormat="1">
      <c r="A807"/>
      <c r="B807" s="63"/>
      <c r="C807"/>
      <c r="D807"/>
      <c r="E807" s="3"/>
      <c r="F807" s="55"/>
      <c r="G807"/>
      <c r="H807"/>
    </row>
    <row r="808" spans="1:8" s="25" customFormat="1">
      <c r="A808"/>
      <c r="B808" s="63"/>
      <c r="C808"/>
      <c r="D808"/>
      <c r="E808" s="3"/>
      <c r="F808" s="55"/>
      <c r="G808"/>
      <c r="H808"/>
    </row>
    <row r="809" spans="1:8" s="25" customFormat="1">
      <c r="A809"/>
      <c r="B809" s="63"/>
      <c r="C809"/>
      <c r="D809"/>
      <c r="E809" s="3"/>
      <c r="F809" s="55"/>
      <c r="G809"/>
      <c r="H809"/>
    </row>
    <row r="810" spans="1:8" s="25" customFormat="1">
      <c r="A810"/>
      <c r="B810" s="63"/>
      <c r="C810"/>
      <c r="D810"/>
      <c r="E810" s="3"/>
      <c r="F810" s="55"/>
      <c r="G810"/>
      <c r="H810"/>
    </row>
    <row r="811" spans="1:8" s="25" customFormat="1">
      <c r="A811"/>
      <c r="B811" s="63"/>
      <c r="C811"/>
      <c r="D811"/>
      <c r="E811" s="3"/>
      <c r="F811" s="55"/>
      <c r="G811"/>
      <c r="H811"/>
    </row>
    <row r="812" spans="1:8" s="25" customFormat="1">
      <c r="A812"/>
      <c r="B812" s="63"/>
      <c r="C812"/>
      <c r="D812"/>
      <c r="E812" s="3"/>
      <c r="F812" s="55"/>
      <c r="G812"/>
      <c r="H812"/>
    </row>
    <row r="813" spans="1:8" s="25" customFormat="1">
      <c r="A813"/>
      <c r="B813" s="63"/>
      <c r="C813"/>
      <c r="D813"/>
      <c r="E813" s="3"/>
      <c r="F813" s="55"/>
      <c r="G813"/>
      <c r="H813"/>
    </row>
    <row r="814" spans="1:8" s="25" customFormat="1">
      <c r="A814"/>
      <c r="B814" s="63"/>
      <c r="C814"/>
      <c r="D814"/>
      <c r="E814" s="3"/>
      <c r="F814" s="55"/>
      <c r="G814"/>
      <c r="H814"/>
    </row>
    <row r="815" spans="1:8" s="25" customFormat="1">
      <c r="A815"/>
      <c r="B815" s="63"/>
      <c r="C815"/>
      <c r="D815"/>
      <c r="E815" s="3"/>
      <c r="F815" s="55"/>
      <c r="G815"/>
      <c r="H815"/>
    </row>
    <row r="816" spans="1:8" s="25" customFormat="1">
      <c r="A816"/>
      <c r="B816" s="63"/>
      <c r="C816"/>
      <c r="D816"/>
      <c r="E816" s="3"/>
      <c r="F816" s="55"/>
      <c r="G816"/>
      <c r="H816"/>
    </row>
    <row r="817" spans="1:8" s="25" customFormat="1">
      <c r="A817"/>
      <c r="B817" s="63"/>
      <c r="C817"/>
      <c r="D817"/>
      <c r="E817" s="3"/>
      <c r="F817" s="55"/>
      <c r="G817"/>
      <c r="H817"/>
    </row>
    <row r="818" spans="1:8" s="25" customFormat="1">
      <c r="A818"/>
      <c r="B818" s="63"/>
      <c r="C818"/>
      <c r="D818"/>
      <c r="E818" s="3"/>
      <c r="F818" s="55"/>
      <c r="G818"/>
      <c r="H818"/>
    </row>
    <row r="819" spans="1:8" s="25" customFormat="1">
      <c r="A819"/>
      <c r="B819" s="63"/>
      <c r="C819"/>
      <c r="D819"/>
      <c r="E819" s="3"/>
      <c r="F819" s="55"/>
      <c r="G819"/>
      <c r="H819"/>
    </row>
    <row r="820" spans="1:8" s="25" customFormat="1">
      <c r="A820"/>
      <c r="B820" s="63"/>
      <c r="C820"/>
      <c r="D820"/>
      <c r="E820" s="3"/>
      <c r="F820" s="55"/>
      <c r="G820"/>
      <c r="H820"/>
    </row>
    <row r="821" spans="1:8" s="25" customFormat="1">
      <c r="A821"/>
      <c r="B821" s="63"/>
      <c r="C821"/>
      <c r="D821"/>
      <c r="E821" s="3"/>
      <c r="F821" s="55"/>
      <c r="G821"/>
      <c r="H821"/>
    </row>
    <row r="822" spans="1:8" s="25" customFormat="1">
      <c r="A822"/>
      <c r="B822" s="63"/>
      <c r="C822"/>
      <c r="D822"/>
      <c r="E822" s="3"/>
      <c r="F822" s="55"/>
      <c r="G822"/>
      <c r="H822"/>
    </row>
    <row r="823" spans="1:8" s="25" customFormat="1">
      <c r="A823"/>
      <c r="B823" s="63"/>
      <c r="C823"/>
      <c r="D823"/>
      <c r="E823" s="3"/>
      <c r="F823" s="55"/>
      <c r="G823"/>
      <c r="H823"/>
    </row>
    <row r="824" spans="1:8" s="25" customFormat="1">
      <c r="A824"/>
      <c r="B824" s="63"/>
      <c r="C824"/>
      <c r="D824"/>
      <c r="E824" s="3"/>
      <c r="F824" s="55"/>
      <c r="G824"/>
      <c r="H824"/>
    </row>
    <row r="825" spans="1:8" s="25" customFormat="1">
      <c r="A825"/>
      <c r="B825" s="63"/>
      <c r="C825"/>
      <c r="D825"/>
      <c r="E825" s="3"/>
      <c r="F825" s="55"/>
      <c r="G825"/>
      <c r="H825"/>
    </row>
    <row r="826" spans="1:8" s="25" customFormat="1">
      <c r="A826"/>
      <c r="B826" s="63"/>
      <c r="C826"/>
      <c r="D826"/>
      <c r="E826" s="3"/>
      <c r="F826" s="55"/>
      <c r="G826"/>
      <c r="H826"/>
    </row>
    <row r="827" spans="1:8" s="25" customFormat="1">
      <c r="A827"/>
      <c r="B827" s="63"/>
      <c r="C827"/>
      <c r="D827"/>
      <c r="E827" s="3"/>
      <c r="F827" s="55"/>
      <c r="G827"/>
      <c r="H827"/>
    </row>
    <row r="828" spans="1:8" s="25" customFormat="1">
      <c r="A828"/>
      <c r="B828" s="63"/>
      <c r="C828"/>
      <c r="D828"/>
      <c r="E828" s="3"/>
      <c r="F828" s="55"/>
      <c r="G828"/>
      <c r="H828"/>
    </row>
    <row r="829" spans="1:8" s="25" customFormat="1">
      <c r="A829"/>
      <c r="B829" s="63"/>
      <c r="C829"/>
      <c r="D829"/>
      <c r="E829" s="3"/>
      <c r="F829" s="55"/>
      <c r="G829"/>
      <c r="H829"/>
    </row>
    <row r="830" spans="1:8" s="25" customFormat="1">
      <c r="A830"/>
      <c r="B830" s="63"/>
      <c r="C830"/>
      <c r="D830"/>
      <c r="E830" s="3"/>
      <c r="F830" s="55"/>
      <c r="G830"/>
      <c r="H830"/>
    </row>
    <row r="831" spans="1:8" s="25" customFormat="1">
      <c r="A831"/>
      <c r="B831" s="63"/>
      <c r="C831"/>
      <c r="D831"/>
      <c r="E831" s="3"/>
      <c r="F831" s="55"/>
      <c r="G831"/>
      <c r="H831"/>
    </row>
    <row r="832" spans="1:8" s="25" customFormat="1">
      <c r="A832"/>
      <c r="B832" s="63"/>
      <c r="C832"/>
      <c r="D832"/>
      <c r="E832" s="3"/>
      <c r="F832" s="55"/>
      <c r="G832"/>
      <c r="H832"/>
    </row>
    <row r="833" spans="1:8" s="25" customFormat="1">
      <c r="A833"/>
      <c r="B833" s="63"/>
      <c r="C833"/>
      <c r="D833"/>
      <c r="E833" s="3"/>
      <c r="F833" s="55"/>
      <c r="G833"/>
      <c r="H833"/>
    </row>
    <row r="834" spans="1:8" s="25" customFormat="1">
      <c r="A834"/>
      <c r="B834" s="63"/>
      <c r="C834"/>
      <c r="D834"/>
      <c r="E834" s="3"/>
      <c r="F834" s="55"/>
      <c r="G834"/>
      <c r="H834"/>
    </row>
    <row r="835" spans="1:8" s="25" customFormat="1">
      <c r="A835"/>
      <c r="B835" s="63"/>
      <c r="C835"/>
      <c r="D835"/>
      <c r="E835" s="3"/>
      <c r="F835" s="55"/>
      <c r="G835"/>
      <c r="H835"/>
    </row>
    <row r="836" spans="1:8" s="25" customFormat="1">
      <c r="A836"/>
      <c r="B836" s="63"/>
      <c r="C836"/>
      <c r="D836"/>
      <c r="E836" s="3"/>
      <c r="F836" s="55"/>
      <c r="G836"/>
      <c r="H836"/>
    </row>
    <row r="837" spans="1:8" s="25" customFormat="1">
      <c r="A837"/>
      <c r="B837" s="63"/>
      <c r="C837"/>
      <c r="D837"/>
      <c r="E837" s="3"/>
      <c r="F837" s="55"/>
      <c r="G837"/>
      <c r="H837"/>
    </row>
    <row r="838" spans="1:8" s="25" customFormat="1">
      <c r="A838"/>
      <c r="B838" s="63"/>
      <c r="C838"/>
      <c r="D838"/>
      <c r="E838" s="3"/>
      <c r="F838" s="55"/>
      <c r="G838"/>
      <c r="H838"/>
    </row>
    <row r="839" spans="1:8" s="25" customFormat="1">
      <c r="A839"/>
      <c r="B839" s="63"/>
      <c r="C839"/>
      <c r="D839"/>
      <c r="E839" s="3"/>
      <c r="F839" s="55"/>
      <c r="G839"/>
      <c r="H839"/>
    </row>
    <row r="840" spans="1:8" s="25" customFormat="1">
      <c r="A840"/>
      <c r="B840" s="63"/>
      <c r="C840"/>
      <c r="D840"/>
      <c r="E840" s="3"/>
      <c r="F840" s="55"/>
      <c r="G840"/>
      <c r="H840"/>
    </row>
    <row r="841" spans="1:8" s="25" customFormat="1">
      <c r="A841"/>
      <c r="B841" s="63"/>
      <c r="C841"/>
      <c r="D841"/>
      <c r="E841" s="3"/>
      <c r="F841" s="55"/>
      <c r="G841"/>
      <c r="H841"/>
    </row>
    <row r="842" spans="1:8" s="25" customFormat="1">
      <c r="A842"/>
      <c r="B842" s="63"/>
      <c r="C842"/>
      <c r="D842"/>
      <c r="E842" s="3"/>
      <c r="F842" s="55"/>
      <c r="G842"/>
      <c r="H842"/>
    </row>
    <row r="843" spans="1:8" s="25" customFormat="1">
      <c r="A843"/>
      <c r="B843" s="63"/>
      <c r="C843"/>
      <c r="D843"/>
      <c r="E843" s="3"/>
      <c r="F843" s="55"/>
      <c r="G843"/>
      <c r="H843"/>
    </row>
    <row r="844" spans="1:8" s="25" customFormat="1">
      <c r="A844"/>
      <c r="B844" s="63"/>
      <c r="C844"/>
      <c r="D844"/>
      <c r="E844" s="3"/>
      <c r="F844" s="55"/>
      <c r="G844"/>
      <c r="H844"/>
    </row>
    <row r="845" spans="1:8" s="25" customFormat="1">
      <c r="A845"/>
      <c r="B845" s="63"/>
      <c r="C845"/>
      <c r="D845"/>
      <c r="E845" s="3"/>
      <c r="F845" s="55"/>
      <c r="G845"/>
      <c r="H845"/>
    </row>
    <row r="846" spans="1:8" s="25" customFormat="1">
      <c r="A846"/>
      <c r="B846" s="63"/>
      <c r="C846"/>
      <c r="D846"/>
      <c r="E846" s="3"/>
      <c r="F846" s="55"/>
      <c r="G846"/>
      <c r="H846"/>
    </row>
    <row r="847" spans="1:8" s="25" customFormat="1">
      <c r="A847"/>
      <c r="B847" s="63"/>
      <c r="C847"/>
      <c r="D847"/>
      <c r="E847" s="3"/>
      <c r="F847" s="55"/>
      <c r="G847"/>
      <c r="H847"/>
    </row>
    <row r="848" spans="1:8" s="25" customFormat="1">
      <c r="A848"/>
      <c r="B848" s="63"/>
      <c r="C848"/>
      <c r="D848"/>
      <c r="E848" s="3"/>
      <c r="F848" s="55"/>
      <c r="G848"/>
      <c r="H848"/>
    </row>
    <row r="849" spans="1:8" s="25" customFormat="1">
      <c r="A849"/>
      <c r="B849" s="63"/>
      <c r="C849"/>
      <c r="D849"/>
      <c r="E849" s="3"/>
      <c r="F849" s="55"/>
      <c r="G849"/>
      <c r="H849"/>
    </row>
    <row r="850" spans="1:8" s="25" customFormat="1">
      <c r="A850"/>
      <c r="B850" s="63"/>
      <c r="C850"/>
      <c r="D850"/>
      <c r="E850" s="3"/>
      <c r="F850" s="55"/>
      <c r="G850"/>
      <c r="H850"/>
    </row>
    <row r="851" spans="1:8" s="25" customFormat="1">
      <c r="A851"/>
      <c r="B851" s="63"/>
      <c r="C851"/>
      <c r="D851"/>
      <c r="E851" s="3"/>
      <c r="F851" s="55"/>
      <c r="G851"/>
      <c r="H851"/>
    </row>
    <row r="852" spans="1:8" s="25" customFormat="1">
      <c r="A852"/>
      <c r="B852" s="63"/>
      <c r="C852"/>
      <c r="D852"/>
      <c r="E852" s="3"/>
      <c r="F852" s="55"/>
      <c r="G852"/>
      <c r="H852"/>
    </row>
    <row r="853" spans="1:8" s="25" customFormat="1">
      <c r="A853"/>
      <c r="B853" s="63"/>
      <c r="C853"/>
      <c r="D853"/>
      <c r="E853" s="3"/>
      <c r="F853" s="55"/>
      <c r="G853"/>
      <c r="H853"/>
    </row>
    <row r="854" spans="1:8" s="25" customFormat="1">
      <c r="A854"/>
      <c r="B854" s="63"/>
      <c r="C854"/>
      <c r="D854"/>
      <c r="E854" s="3"/>
      <c r="F854" s="55"/>
      <c r="G854"/>
      <c r="H854"/>
    </row>
    <row r="855" spans="1:8" s="25" customFormat="1">
      <c r="A855"/>
      <c r="B855" s="63"/>
      <c r="C855"/>
      <c r="D855"/>
      <c r="E855" s="3"/>
      <c r="F855" s="55"/>
      <c r="G855"/>
      <c r="H855"/>
    </row>
    <row r="856" spans="1:8" s="25" customFormat="1">
      <c r="A856"/>
      <c r="B856" s="63"/>
      <c r="C856"/>
      <c r="D856"/>
      <c r="E856" s="3"/>
      <c r="F856" s="55"/>
      <c r="G856"/>
      <c r="H856"/>
    </row>
    <row r="857" spans="1:8" s="25" customFormat="1">
      <c r="A857"/>
      <c r="B857" s="63"/>
      <c r="C857"/>
      <c r="D857"/>
      <c r="E857" s="3"/>
      <c r="F857" s="55"/>
      <c r="G857"/>
      <c r="H857"/>
    </row>
    <row r="858" spans="1:8" s="25" customFormat="1">
      <c r="A858"/>
      <c r="B858" s="63"/>
      <c r="C858"/>
      <c r="D858"/>
      <c r="E858" s="3"/>
      <c r="F858" s="55"/>
      <c r="G858"/>
      <c r="H858"/>
    </row>
    <row r="859" spans="1:8" s="25" customFormat="1">
      <c r="A859"/>
      <c r="B859" s="63"/>
      <c r="C859"/>
      <c r="D859"/>
      <c r="E859" s="3"/>
      <c r="F859" s="55"/>
      <c r="G859"/>
      <c r="H859"/>
    </row>
    <row r="860" spans="1:8" s="25" customFormat="1">
      <c r="A860"/>
      <c r="B860" s="63"/>
      <c r="C860"/>
      <c r="D860"/>
      <c r="E860" s="3"/>
      <c r="F860" s="55"/>
      <c r="G860"/>
      <c r="H860"/>
    </row>
    <row r="861" spans="1:8" s="25" customFormat="1">
      <c r="A861"/>
      <c r="B861" s="63"/>
      <c r="C861"/>
      <c r="D861"/>
      <c r="E861" s="3"/>
      <c r="F861" s="55"/>
      <c r="G861"/>
      <c r="H861"/>
    </row>
    <row r="862" spans="1:8" s="25" customFormat="1">
      <c r="A862"/>
      <c r="B862" s="63"/>
      <c r="C862"/>
      <c r="D862"/>
      <c r="E862" s="3"/>
      <c r="F862" s="55"/>
      <c r="G862"/>
      <c r="H862"/>
    </row>
    <row r="863" spans="1:8" s="25" customFormat="1">
      <c r="A863"/>
      <c r="B863" s="63"/>
      <c r="C863"/>
      <c r="D863"/>
      <c r="E863" s="3"/>
      <c r="F863" s="55"/>
      <c r="G863"/>
      <c r="H863"/>
    </row>
    <row r="864" spans="1:8" s="25" customFormat="1">
      <c r="A864"/>
      <c r="B864" s="63"/>
      <c r="C864"/>
      <c r="D864"/>
      <c r="E864" s="3"/>
      <c r="F864" s="55"/>
      <c r="G864"/>
      <c r="H864"/>
    </row>
    <row r="865" spans="1:8" s="25" customFormat="1">
      <c r="A865"/>
      <c r="B865" s="63"/>
      <c r="C865"/>
      <c r="D865"/>
      <c r="E865" s="3"/>
      <c r="F865" s="55"/>
      <c r="G865"/>
      <c r="H865"/>
    </row>
    <row r="866" spans="1:8" s="25" customFormat="1">
      <c r="A866"/>
      <c r="B866" s="63"/>
      <c r="C866"/>
      <c r="D866"/>
      <c r="E866" s="3"/>
      <c r="F866" s="55"/>
      <c r="G866"/>
      <c r="H866"/>
    </row>
    <row r="867" spans="1:8" s="25" customFormat="1">
      <c r="A867"/>
      <c r="B867" s="63"/>
      <c r="C867"/>
      <c r="D867"/>
      <c r="E867" s="3"/>
      <c r="F867" s="55"/>
      <c r="G867"/>
      <c r="H867"/>
    </row>
    <row r="868" spans="1:8" s="25" customFormat="1">
      <c r="A868"/>
      <c r="B868" s="63"/>
      <c r="C868"/>
      <c r="D868"/>
      <c r="E868" s="3"/>
      <c r="F868" s="55"/>
      <c r="G868"/>
      <c r="H868"/>
    </row>
    <row r="869" spans="1:8" s="25" customFormat="1">
      <c r="A869"/>
      <c r="B869" s="63"/>
      <c r="C869"/>
      <c r="D869"/>
      <c r="E869" s="3"/>
      <c r="F869" s="55"/>
      <c r="G869"/>
      <c r="H869"/>
    </row>
    <row r="870" spans="1:8" s="25" customFormat="1">
      <c r="A870"/>
      <c r="B870" s="63"/>
      <c r="C870"/>
      <c r="D870"/>
      <c r="E870" s="3"/>
      <c r="F870" s="55"/>
      <c r="G870"/>
      <c r="H870"/>
    </row>
    <row r="871" spans="1:8" s="25" customFormat="1">
      <c r="A871"/>
      <c r="B871" s="63"/>
      <c r="C871"/>
      <c r="D871"/>
      <c r="E871" s="3"/>
      <c r="F871" s="55"/>
      <c r="G871"/>
      <c r="H871"/>
    </row>
    <row r="872" spans="1:8" s="25" customFormat="1">
      <c r="A872"/>
      <c r="B872" s="63"/>
      <c r="C872"/>
      <c r="D872"/>
      <c r="E872" s="3"/>
      <c r="F872" s="55"/>
      <c r="G872"/>
      <c r="H872"/>
    </row>
    <row r="873" spans="1:8" s="25" customFormat="1">
      <c r="A873"/>
      <c r="B873" s="63"/>
      <c r="C873"/>
      <c r="D873"/>
      <c r="E873" s="3"/>
      <c r="F873" s="55"/>
      <c r="G873"/>
      <c r="H873"/>
    </row>
    <row r="874" spans="1:8" s="25" customFormat="1">
      <c r="A874"/>
      <c r="B874" s="63"/>
      <c r="C874"/>
      <c r="D874"/>
      <c r="E874" s="3"/>
      <c r="F874" s="55"/>
      <c r="G874"/>
      <c r="H874"/>
    </row>
    <row r="875" spans="1:8" s="25" customFormat="1">
      <c r="A875"/>
      <c r="B875" s="63"/>
      <c r="C875"/>
      <c r="D875"/>
      <c r="E875" s="3"/>
      <c r="F875" s="55"/>
      <c r="G875"/>
      <c r="H875"/>
    </row>
    <row r="876" spans="1:8" s="25" customFormat="1">
      <c r="A876"/>
      <c r="B876" s="63"/>
      <c r="C876"/>
      <c r="D876"/>
      <c r="E876" s="3"/>
      <c r="F876" s="55"/>
      <c r="G876"/>
      <c r="H876"/>
    </row>
    <row r="877" spans="1:8" s="25" customFormat="1">
      <c r="A877"/>
      <c r="B877" s="63"/>
      <c r="C877"/>
      <c r="D877"/>
      <c r="E877" s="3"/>
      <c r="F877" s="55"/>
      <c r="G877"/>
      <c r="H877"/>
    </row>
    <row r="878" spans="1:8" s="25" customFormat="1">
      <c r="A878"/>
      <c r="B878" s="63"/>
      <c r="C878"/>
      <c r="D878"/>
      <c r="E878" s="3"/>
      <c r="F878" s="55"/>
      <c r="G878"/>
      <c r="H878"/>
    </row>
    <row r="879" spans="1:8" s="25" customFormat="1">
      <c r="A879"/>
      <c r="B879" s="63"/>
      <c r="C879"/>
      <c r="D879"/>
      <c r="E879" s="3"/>
      <c r="F879" s="55"/>
      <c r="G879"/>
      <c r="H879"/>
    </row>
    <row r="880" spans="1:8" s="25" customFormat="1">
      <c r="A880"/>
      <c r="B880" s="63"/>
      <c r="C880"/>
      <c r="D880"/>
      <c r="E880" s="3"/>
      <c r="F880" s="55"/>
      <c r="G880"/>
      <c r="H880"/>
    </row>
    <row r="881" spans="1:8" s="25" customFormat="1">
      <c r="A881"/>
      <c r="B881" s="63"/>
      <c r="C881"/>
      <c r="D881"/>
      <c r="E881" s="3"/>
      <c r="F881" s="55"/>
      <c r="G881"/>
      <c r="H881"/>
    </row>
    <row r="882" spans="1:8" s="25" customFormat="1">
      <c r="A882"/>
      <c r="B882" s="63"/>
      <c r="C882"/>
      <c r="D882"/>
      <c r="E882" s="3"/>
      <c r="F882" s="55"/>
      <c r="G882"/>
      <c r="H882"/>
    </row>
    <row r="883" spans="1:8" s="25" customFormat="1">
      <c r="A883"/>
      <c r="B883" s="63"/>
      <c r="C883"/>
      <c r="D883"/>
      <c r="E883" s="3"/>
      <c r="F883" s="55"/>
      <c r="G883"/>
      <c r="H883"/>
    </row>
    <row r="884" spans="1:8" s="25" customFormat="1">
      <c r="A884"/>
      <c r="B884" s="63"/>
      <c r="C884"/>
      <c r="D884"/>
      <c r="E884" s="3"/>
      <c r="F884" s="55"/>
      <c r="G884"/>
      <c r="H884"/>
    </row>
    <row r="885" spans="1:8" s="25" customFormat="1">
      <c r="A885"/>
      <c r="B885" s="63"/>
      <c r="C885"/>
      <c r="D885"/>
      <c r="E885" s="3"/>
      <c r="F885" s="55"/>
      <c r="G885"/>
      <c r="H885"/>
    </row>
    <row r="886" spans="1:8" s="25" customFormat="1">
      <c r="A886"/>
      <c r="B886" s="63"/>
      <c r="C886"/>
      <c r="D886"/>
      <c r="E886" s="3"/>
      <c r="F886" s="55"/>
      <c r="G886"/>
      <c r="H886"/>
    </row>
    <row r="887" spans="1:8" s="25" customFormat="1">
      <c r="A887"/>
      <c r="B887" s="63"/>
      <c r="C887"/>
      <c r="D887"/>
      <c r="E887" s="3"/>
      <c r="F887" s="55"/>
      <c r="G887"/>
      <c r="H887"/>
    </row>
    <row r="888" spans="1:8" s="25" customFormat="1">
      <c r="A888"/>
      <c r="B888" s="63"/>
      <c r="C888"/>
      <c r="D888"/>
      <c r="E888" s="3"/>
      <c r="F888" s="55"/>
      <c r="G888"/>
      <c r="H888"/>
    </row>
    <row r="889" spans="1:8" s="25" customFormat="1">
      <c r="A889"/>
      <c r="B889" s="63"/>
      <c r="C889"/>
      <c r="D889"/>
      <c r="E889" s="3"/>
      <c r="F889" s="55"/>
      <c r="G889"/>
      <c r="H889"/>
    </row>
    <row r="890" spans="1:8" s="25" customFormat="1">
      <c r="A890"/>
      <c r="B890" s="63"/>
      <c r="C890"/>
      <c r="D890"/>
      <c r="E890" s="3"/>
      <c r="F890" s="55"/>
      <c r="G890"/>
      <c r="H890"/>
    </row>
    <row r="891" spans="1:8" s="25" customFormat="1">
      <c r="A891"/>
      <c r="B891" s="63"/>
      <c r="C891"/>
      <c r="D891"/>
      <c r="E891" s="3"/>
      <c r="F891" s="55"/>
      <c r="G891"/>
      <c r="H891"/>
    </row>
    <row r="892" spans="1:8" s="25" customFormat="1">
      <c r="A892"/>
      <c r="B892" s="63"/>
      <c r="C892"/>
      <c r="D892"/>
      <c r="E892" s="3"/>
      <c r="F892" s="55"/>
      <c r="G892"/>
      <c r="H892"/>
    </row>
    <row r="893" spans="1:8" s="25" customFormat="1">
      <c r="A893"/>
      <c r="B893" s="63"/>
      <c r="C893"/>
      <c r="D893"/>
      <c r="E893" s="3"/>
      <c r="F893" s="55"/>
      <c r="G893"/>
      <c r="H893"/>
    </row>
    <row r="894" spans="1:8" s="25" customFormat="1">
      <c r="A894"/>
      <c r="B894" s="63"/>
      <c r="C894"/>
      <c r="D894"/>
      <c r="E894" s="3"/>
      <c r="F894" s="55"/>
      <c r="G894"/>
      <c r="H894"/>
    </row>
    <row r="895" spans="1:8" s="25" customFormat="1">
      <c r="A895"/>
      <c r="B895" s="63"/>
      <c r="C895"/>
      <c r="D895"/>
      <c r="E895" s="3"/>
      <c r="F895" s="55"/>
      <c r="G895"/>
      <c r="H895"/>
    </row>
    <row r="896" spans="1:8" s="25" customFormat="1">
      <c r="A896"/>
      <c r="B896" s="63"/>
      <c r="C896"/>
      <c r="D896"/>
      <c r="E896" s="3"/>
      <c r="F896" s="55"/>
      <c r="G896"/>
      <c r="H896"/>
    </row>
    <row r="897" spans="1:8" s="25" customFormat="1">
      <c r="A897"/>
      <c r="B897" s="63"/>
      <c r="C897"/>
      <c r="D897"/>
      <c r="E897" s="3"/>
      <c r="F897" s="55"/>
      <c r="G897"/>
      <c r="H897"/>
    </row>
    <row r="898" spans="1:8" s="25" customFormat="1">
      <c r="A898"/>
      <c r="B898" s="63"/>
      <c r="C898"/>
      <c r="D898"/>
      <c r="E898" s="3"/>
      <c r="F898" s="55"/>
      <c r="G898"/>
      <c r="H898"/>
    </row>
    <row r="899" spans="1:8" s="25" customFormat="1">
      <c r="A899"/>
      <c r="B899" s="63"/>
      <c r="C899"/>
      <c r="D899"/>
      <c r="E899" s="3"/>
      <c r="F899" s="55"/>
      <c r="G899"/>
      <c r="H899"/>
    </row>
    <row r="900" spans="1:8" s="25" customFormat="1">
      <c r="A900"/>
      <c r="B900" s="63"/>
      <c r="C900"/>
      <c r="D900"/>
      <c r="E900" s="3"/>
      <c r="F900" s="55"/>
      <c r="G900"/>
      <c r="H900"/>
    </row>
    <row r="901" spans="1:8" s="25" customFormat="1">
      <c r="A901"/>
      <c r="B901" s="63"/>
      <c r="C901"/>
      <c r="D901"/>
      <c r="E901" s="3"/>
      <c r="F901" s="55"/>
      <c r="G901"/>
      <c r="H901"/>
    </row>
    <row r="902" spans="1:8" s="25" customFormat="1">
      <c r="A902"/>
      <c r="B902" s="63"/>
      <c r="C902"/>
      <c r="D902"/>
      <c r="E902" s="3"/>
      <c r="F902" s="55"/>
      <c r="G902"/>
      <c r="H902"/>
    </row>
    <row r="903" spans="1:8" s="25" customFormat="1">
      <c r="A903"/>
      <c r="B903" s="63"/>
      <c r="C903"/>
      <c r="D903"/>
      <c r="E903" s="3"/>
      <c r="F903" s="55"/>
      <c r="G903"/>
      <c r="H903"/>
    </row>
    <row r="904" spans="1:8" s="25" customFormat="1">
      <c r="A904"/>
      <c r="B904" s="63"/>
      <c r="C904"/>
      <c r="D904"/>
      <c r="E904" s="3"/>
      <c r="F904" s="55"/>
      <c r="G904"/>
      <c r="H904"/>
    </row>
    <row r="905" spans="1:8" s="25" customFormat="1">
      <c r="A905"/>
      <c r="B905" s="63"/>
      <c r="C905"/>
      <c r="D905"/>
      <c r="E905" s="3"/>
      <c r="F905" s="55"/>
      <c r="G905"/>
      <c r="H905"/>
    </row>
    <row r="906" spans="1:8" s="25" customFormat="1">
      <c r="A906"/>
      <c r="B906" s="63"/>
      <c r="C906"/>
      <c r="D906"/>
      <c r="E906" s="3"/>
      <c r="F906" s="55"/>
      <c r="G906"/>
      <c r="H906"/>
    </row>
    <row r="907" spans="1:8" s="25" customFormat="1">
      <c r="A907"/>
      <c r="B907" s="63"/>
      <c r="C907"/>
      <c r="D907"/>
      <c r="E907" s="3"/>
      <c r="F907" s="55"/>
      <c r="G907"/>
      <c r="H907"/>
    </row>
    <row r="908" spans="1:8" s="25" customFormat="1">
      <c r="A908"/>
      <c r="B908" s="63"/>
      <c r="C908"/>
      <c r="D908"/>
      <c r="E908" s="3"/>
      <c r="F908" s="55"/>
      <c r="G908"/>
      <c r="H908"/>
    </row>
    <row r="909" spans="1:8" s="25" customFormat="1">
      <c r="A909"/>
      <c r="B909" s="63"/>
      <c r="C909"/>
      <c r="D909"/>
      <c r="E909" s="3"/>
      <c r="F909" s="55"/>
      <c r="G909"/>
      <c r="H909"/>
    </row>
    <row r="910" spans="1:8" s="25" customFormat="1">
      <c r="A910"/>
      <c r="B910" s="63"/>
      <c r="C910"/>
      <c r="D910"/>
      <c r="E910" s="3"/>
      <c r="F910" s="55"/>
      <c r="G910"/>
      <c r="H910"/>
    </row>
    <row r="911" spans="1:8" s="25" customFormat="1">
      <c r="A911"/>
      <c r="B911" s="63"/>
      <c r="C911"/>
      <c r="D911"/>
      <c r="E911" s="3"/>
      <c r="F911" s="55"/>
      <c r="G911"/>
      <c r="H911"/>
    </row>
    <row r="912" spans="1:8" s="25" customFormat="1">
      <c r="A912"/>
      <c r="B912" s="63"/>
      <c r="C912"/>
      <c r="D912"/>
      <c r="E912" s="3"/>
      <c r="F912" s="55"/>
      <c r="G912"/>
      <c r="H912"/>
    </row>
    <row r="913" spans="1:8" s="25" customFormat="1">
      <c r="A913"/>
      <c r="B913" s="63"/>
      <c r="C913"/>
      <c r="D913"/>
      <c r="E913" s="3"/>
      <c r="F913" s="55"/>
      <c r="G913"/>
      <c r="H913"/>
    </row>
    <row r="914" spans="1:8" s="25" customFormat="1">
      <c r="A914"/>
      <c r="B914" s="63"/>
      <c r="C914"/>
      <c r="D914"/>
      <c r="E914" s="3"/>
      <c r="F914" s="55"/>
      <c r="G914"/>
      <c r="H914"/>
    </row>
    <row r="915" spans="1:8" s="25" customFormat="1">
      <c r="A915"/>
      <c r="B915" s="63"/>
      <c r="C915"/>
      <c r="D915"/>
      <c r="E915" s="3"/>
      <c r="F915" s="55"/>
      <c r="G915"/>
      <c r="H915"/>
    </row>
    <row r="916" spans="1:8" s="25" customFormat="1">
      <c r="A916"/>
      <c r="B916" s="63"/>
      <c r="C916"/>
      <c r="D916"/>
      <c r="E916" s="3"/>
      <c r="F916" s="55"/>
      <c r="G916"/>
      <c r="H916"/>
    </row>
    <row r="917" spans="1:8" s="25" customFormat="1">
      <c r="A917"/>
      <c r="B917" s="63"/>
      <c r="C917"/>
      <c r="D917"/>
      <c r="E917" s="3"/>
      <c r="F917" s="55"/>
      <c r="G917"/>
      <c r="H917"/>
    </row>
    <row r="918" spans="1:8" s="25" customFormat="1">
      <c r="A918"/>
      <c r="B918" s="63"/>
      <c r="C918"/>
      <c r="D918"/>
      <c r="E918" s="3"/>
      <c r="F918" s="55"/>
      <c r="G918"/>
      <c r="H918"/>
    </row>
    <row r="919" spans="1:8" s="25" customFormat="1">
      <c r="A919"/>
      <c r="B919" s="63"/>
      <c r="C919"/>
      <c r="D919"/>
      <c r="E919" s="3"/>
      <c r="F919" s="55"/>
      <c r="G919"/>
      <c r="H919"/>
    </row>
    <row r="920" spans="1:8" s="25" customFormat="1">
      <c r="A920"/>
      <c r="B920" s="63"/>
      <c r="C920"/>
      <c r="D920"/>
      <c r="E920" s="3"/>
      <c r="F920" s="55"/>
      <c r="G920"/>
      <c r="H920"/>
    </row>
    <row r="921" spans="1:8" s="25" customFormat="1">
      <c r="A921"/>
      <c r="B921" s="63"/>
      <c r="C921"/>
      <c r="D921"/>
      <c r="E921" s="3"/>
      <c r="F921" s="55"/>
      <c r="G921"/>
      <c r="H921"/>
    </row>
    <row r="922" spans="1:8" s="25" customFormat="1">
      <c r="A922"/>
      <c r="B922" s="63"/>
      <c r="C922"/>
      <c r="D922"/>
      <c r="E922" s="3"/>
      <c r="F922" s="55"/>
      <c r="G922"/>
      <c r="H922"/>
    </row>
    <row r="923" spans="1:8" s="25" customFormat="1">
      <c r="A923"/>
      <c r="B923" s="63"/>
      <c r="C923"/>
      <c r="D923"/>
      <c r="E923" s="3"/>
      <c r="F923" s="55"/>
      <c r="G923"/>
      <c r="H923"/>
    </row>
    <row r="924" spans="1:8" s="25" customFormat="1">
      <c r="A924"/>
      <c r="B924" s="63"/>
      <c r="C924"/>
      <c r="D924"/>
      <c r="E924" s="3"/>
      <c r="F924" s="55"/>
      <c r="G924"/>
      <c r="H924"/>
    </row>
    <row r="925" spans="1:8" s="25" customFormat="1">
      <c r="A925"/>
      <c r="B925" s="63"/>
      <c r="C925"/>
      <c r="D925"/>
      <c r="E925" s="3"/>
      <c r="F925" s="55"/>
      <c r="G925"/>
      <c r="H925"/>
    </row>
    <row r="926" spans="1:8" s="25" customFormat="1">
      <c r="A926"/>
      <c r="B926" s="63"/>
      <c r="C926"/>
      <c r="D926"/>
      <c r="E926" s="3"/>
      <c r="F926" s="55"/>
      <c r="G926"/>
      <c r="H926"/>
    </row>
    <row r="927" spans="1:8" s="25" customFormat="1">
      <c r="A927"/>
      <c r="B927" s="63"/>
      <c r="C927"/>
      <c r="D927"/>
      <c r="E927" s="3"/>
      <c r="F927" s="55"/>
      <c r="G927"/>
      <c r="H927"/>
    </row>
    <row r="928" spans="1:8" s="25" customFormat="1">
      <c r="A928"/>
      <c r="B928" s="63"/>
      <c r="C928"/>
      <c r="D928"/>
      <c r="E928" s="3"/>
      <c r="F928" s="55"/>
      <c r="G928"/>
      <c r="H928"/>
    </row>
    <row r="929" spans="1:8" s="25" customFormat="1">
      <c r="A929"/>
      <c r="B929" s="63"/>
      <c r="C929"/>
      <c r="D929"/>
      <c r="E929" s="3"/>
      <c r="F929" s="55"/>
      <c r="G929"/>
      <c r="H929"/>
    </row>
    <row r="930" spans="1:8" s="25" customFormat="1">
      <c r="A930"/>
      <c r="B930" s="63"/>
      <c r="C930"/>
      <c r="D930"/>
      <c r="E930" s="3"/>
      <c r="F930" s="55"/>
      <c r="G930"/>
      <c r="H930"/>
    </row>
    <row r="931" spans="1:8" s="25" customFormat="1">
      <c r="A931"/>
      <c r="B931" s="63"/>
      <c r="C931"/>
      <c r="D931"/>
      <c r="E931" s="3"/>
      <c r="F931" s="55"/>
      <c r="G931"/>
      <c r="H931"/>
    </row>
    <row r="932" spans="1:8" s="25" customFormat="1">
      <c r="A932"/>
      <c r="B932" s="63"/>
      <c r="C932"/>
      <c r="D932"/>
      <c r="E932" s="3"/>
      <c r="F932" s="55"/>
      <c r="G932"/>
      <c r="H932"/>
    </row>
    <row r="933" spans="1:8" s="25" customFormat="1">
      <c r="A933"/>
      <c r="B933" s="63"/>
      <c r="C933"/>
      <c r="D933"/>
      <c r="E933" s="3"/>
      <c r="F933" s="55"/>
      <c r="G933"/>
      <c r="H933"/>
    </row>
    <row r="934" spans="1:8" s="25" customFormat="1">
      <c r="A934"/>
      <c r="B934" s="63"/>
      <c r="C934"/>
      <c r="D934"/>
      <c r="E934" s="3"/>
      <c r="F934" s="55"/>
      <c r="G934"/>
      <c r="H934"/>
    </row>
    <row r="935" spans="1:8" s="25" customFormat="1">
      <c r="A935"/>
      <c r="B935" s="63"/>
      <c r="C935"/>
      <c r="D935"/>
      <c r="E935" s="3"/>
      <c r="F935" s="55"/>
      <c r="G935"/>
      <c r="H935"/>
    </row>
    <row r="936" spans="1:8" s="25" customFormat="1">
      <c r="A936"/>
      <c r="B936" s="63"/>
      <c r="C936"/>
      <c r="D936"/>
      <c r="E936" s="3"/>
      <c r="F936" s="55"/>
      <c r="G936"/>
      <c r="H936"/>
    </row>
    <row r="937" spans="1:8" s="25" customFormat="1">
      <c r="A937"/>
      <c r="B937" s="63"/>
      <c r="C937"/>
      <c r="D937"/>
      <c r="E937" s="3"/>
      <c r="F937" s="55"/>
      <c r="G937"/>
      <c r="H937"/>
    </row>
    <row r="938" spans="1:8" s="25" customFormat="1">
      <c r="A938"/>
      <c r="B938" s="63"/>
      <c r="C938"/>
      <c r="D938"/>
      <c r="E938" s="3"/>
      <c r="F938" s="55"/>
      <c r="G938"/>
      <c r="H938"/>
    </row>
    <row r="939" spans="1:8" s="25" customFormat="1">
      <c r="A939"/>
      <c r="B939" s="63"/>
      <c r="C939"/>
      <c r="D939"/>
      <c r="E939" s="3"/>
      <c r="F939" s="55"/>
      <c r="G939"/>
      <c r="H939"/>
    </row>
    <row r="940" spans="1:8" s="25" customFormat="1">
      <c r="A940"/>
      <c r="B940" s="63"/>
      <c r="C940"/>
      <c r="D940"/>
      <c r="E940" s="3"/>
      <c r="F940" s="55"/>
      <c r="G940"/>
      <c r="H940"/>
    </row>
    <row r="941" spans="1:8" s="25" customFormat="1">
      <c r="A941"/>
      <c r="B941" s="63"/>
      <c r="C941"/>
      <c r="D941"/>
      <c r="E941" s="3"/>
      <c r="F941" s="55"/>
      <c r="G941"/>
      <c r="H941"/>
    </row>
    <row r="942" spans="1:8" s="25" customFormat="1">
      <c r="A942"/>
      <c r="B942" s="63"/>
      <c r="C942"/>
      <c r="D942"/>
      <c r="E942" s="3"/>
      <c r="F942" s="55"/>
      <c r="G942"/>
      <c r="H942"/>
    </row>
    <row r="943" spans="1:8" s="25" customFormat="1">
      <c r="A943"/>
      <c r="B943" s="63"/>
      <c r="C943"/>
      <c r="D943"/>
      <c r="E943" s="3"/>
      <c r="F943" s="55"/>
      <c r="G943"/>
      <c r="H943"/>
    </row>
    <row r="944" spans="1:8" s="25" customFormat="1">
      <c r="A944"/>
      <c r="B944" s="63"/>
      <c r="C944"/>
      <c r="D944"/>
      <c r="E944" s="3"/>
      <c r="F944" s="55"/>
      <c r="G944"/>
      <c r="H944"/>
    </row>
    <row r="945" spans="1:8" s="25" customFormat="1">
      <c r="A945"/>
      <c r="B945" s="63"/>
      <c r="C945"/>
      <c r="D945"/>
      <c r="E945" s="3"/>
      <c r="F945" s="55"/>
      <c r="G945"/>
      <c r="H945"/>
    </row>
    <row r="946" spans="1:8" s="25" customFormat="1">
      <c r="A946"/>
      <c r="B946" s="63"/>
      <c r="C946"/>
      <c r="D946"/>
      <c r="E946" s="3"/>
      <c r="F946" s="55"/>
      <c r="G946"/>
      <c r="H946"/>
    </row>
    <row r="947" spans="1:8" s="25" customFormat="1">
      <c r="A947"/>
      <c r="B947" s="63"/>
      <c r="C947"/>
      <c r="D947"/>
      <c r="E947" s="3"/>
      <c r="F947" s="55"/>
      <c r="G947"/>
      <c r="H947"/>
    </row>
    <row r="948" spans="1:8" s="25" customFormat="1">
      <c r="A948"/>
      <c r="B948" s="63"/>
      <c r="C948"/>
      <c r="D948"/>
      <c r="E948" s="3"/>
      <c r="F948" s="55"/>
      <c r="G948"/>
      <c r="H948"/>
    </row>
    <row r="949" spans="1:8" s="25" customFormat="1">
      <c r="A949"/>
      <c r="B949" s="63"/>
      <c r="C949"/>
      <c r="D949"/>
      <c r="E949" s="3"/>
      <c r="F949" s="55"/>
      <c r="G949"/>
      <c r="H949"/>
    </row>
    <row r="950" spans="1:8" s="25" customFormat="1">
      <c r="A950"/>
      <c r="B950" s="63"/>
      <c r="C950"/>
      <c r="D950"/>
      <c r="E950" s="3"/>
      <c r="F950" s="55"/>
      <c r="G950"/>
      <c r="H950"/>
    </row>
    <row r="951" spans="1:8" s="25" customFormat="1">
      <c r="A951"/>
      <c r="B951" s="63"/>
      <c r="C951"/>
      <c r="D951"/>
      <c r="E951" s="3"/>
      <c r="F951" s="55"/>
      <c r="G951"/>
      <c r="H951"/>
    </row>
    <row r="952" spans="1:8" s="25" customFormat="1">
      <c r="A952"/>
      <c r="B952" s="63"/>
      <c r="C952"/>
      <c r="D952"/>
      <c r="E952" s="3"/>
      <c r="F952" s="55"/>
      <c r="G952"/>
      <c r="H952"/>
    </row>
    <row r="953" spans="1:8" s="25" customFormat="1">
      <c r="A953"/>
      <c r="B953" s="63"/>
      <c r="C953"/>
      <c r="D953"/>
      <c r="E953" s="3"/>
      <c r="F953" s="55"/>
      <c r="G953"/>
      <c r="H953"/>
    </row>
    <row r="954" spans="1:8" s="25" customFormat="1">
      <c r="A954"/>
      <c r="B954" s="63"/>
      <c r="C954"/>
      <c r="D954"/>
      <c r="E954" s="3"/>
      <c r="F954" s="55"/>
      <c r="G954"/>
      <c r="H954"/>
    </row>
    <row r="955" spans="1:8" s="25" customFormat="1">
      <c r="A955"/>
      <c r="B955" s="63"/>
      <c r="C955"/>
      <c r="D955"/>
      <c r="E955" s="3"/>
      <c r="F955" s="55"/>
      <c r="G955"/>
      <c r="H955"/>
    </row>
    <row r="956" spans="1:8" s="25" customFormat="1">
      <c r="A956"/>
      <c r="B956" s="63"/>
      <c r="C956"/>
      <c r="D956"/>
      <c r="E956" s="3"/>
      <c r="F956" s="55"/>
      <c r="G956"/>
      <c r="H956"/>
    </row>
    <row r="957" spans="1:8" s="25" customFormat="1">
      <c r="A957"/>
      <c r="B957" s="63"/>
      <c r="C957"/>
      <c r="D957"/>
      <c r="E957" s="3"/>
      <c r="F957" s="55"/>
      <c r="G957"/>
      <c r="H957"/>
    </row>
    <row r="958" spans="1:8" s="25" customFormat="1">
      <c r="A958"/>
      <c r="B958" s="63"/>
      <c r="C958"/>
      <c r="D958"/>
      <c r="E958" s="3"/>
      <c r="F958" s="55"/>
      <c r="G958"/>
      <c r="H958"/>
    </row>
    <row r="959" spans="1:8" s="25" customFormat="1">
      <c r="A959"/>
      <c r="B959" s="63"/>
      <c r="C959"/>
      <c r="D959"/>
      <c r="E959" s="3"/>
      <c r="F959" s="55"/>
      <c r="G959"/>
      <c r="H959"/>
    </row>
    <row r="960" spans="1:8" s="25" customFormat="1">
      <c r="A960"/>
      <c r="B960" s="63"/>
      <c r="C960"/>
      <c r="D960"/>
      <c r="E960" s="3"/>
      <c r="F960" s="55"/>
      <c r="G960"/>
      <c r="H960"/>
    </row>
    <row r="961" spans="1:8" s="25" customFormat="1">
      <c r="A961"/>
      <c r="B961" s="63"/>
      <c r="C961"/>
      <c r="D961"/>
      <c r="E961" s="3"/>
      <c r="F961" s="55"/>
      <c r="G961"/>
      <c r="H961"/>
    </row>
    <row r="962" spans="1:8" s="25" customFormat="1">
      <c r="A962"/>
      <c r="B962" s="63"/>
      <c r="C962"/>
      <c r="D962"/>
      <c r="E962" s="3"/>
      <c r="F962" s="55"/>
      <c r="G962"/>
      <c r="H962"/>
    </row>
    <row r="963" spans="1:8" s="25" customFormat="1">
      <c r="A963"/>
      <c r="B963" s="63"/>
      <c r="C963"/>
      <c r="D963"/>
      <c r="E963" s="3"/>
      <c r="F963" s="55"/>
      <c r="G963"/>
      <c r="H963"/>
    </row>
    <row r="964" spans="1:8" s="25" customFormat="1">
      <c r="A964"/>
      <c r="B964" s="63"/>
      <c r="C964"/>
      <c r="D964"/>
      <c r="E964" s="3"/>
      <c r="F964" s="55"/>
      <c r="G964"/>
      <c r="H964"/>
    </row>
    <row r="965" spans="1:8" s="25" customFormat="1">
      <c r="A965"/>
      <c r="B965" s="63"/>
      <c r="C965"/>
      <c r="D965"/>
      <c r="E965" s="3"/>
      <c r="F965" s="55"/>
      <c r="G965"/>
      <c r="H965"/>
    </row>
    <row r="966" spans="1:8" s="25" customFormat="1">
      <c r="A966"/>
      <c r="B966" s="63"/>
      <c r="C966"/>
      <c r="D966"/>
      <c r="E966" s="3"/>
      <c r="F966" s="55"/>
      <c r="G966"/>
      <c r="H966"/>
    </row>
    <row r="967" spans="1:8" s="25" customFormat="1">
      <c r="A967"/>
      <c r="B967" s="63"/>
      <c r="C967"/>
      <c r="D967"/>
      <c r="E967" s="3"/>
      <c r="F967" s="55"/>
      <c r="G967"/>
      <c r="H967"/>
    </row>
    <row r="968" spans="1:8" s="25" customFormat="1">
      <c r="A968"/>
      <c r="B968" s="63"/>
      <c r="C968"/>
      <c r="D968"/>
      <c r="E968" s="3"/>
      <c r="F968" s="55"/>
      <c r="G968"/>
      <c r="H968"/>
    </row>
    <row r="969" spans="1:8" s="25" customFormat="1">
      <c r="A969"/>
      <c r="B969" s="63"/>
      <c r="C969"/>
      <c r="D969"/>
      <c r="E969" s="3"/>
      <c r="F969" s="55"/>
      <c r="G969"/>
      <c r="H969"/>
    </row>
    <row r="970" spans="1:8" s="25" customFormat="1">
      <c r="A970"/>
      <c r="B970" s="63"/>
      <c r="C970"/>
      <c r="D970"/>
      <c r="E970" s="3"/>
      <c r="F970" s="55"/>
      <c r="G970"/>
      <c r="H970"/>
    </row>
    <row r="971" spans="1:8" s="25" customFormat="1">
      <c r="A971"/>
      <c r="B971" s="63"/>
      <c r="C971"/>
      <c r="D971"/>
      <c r="E971" s="3"/>
      <c r="F971" s="55"/>
      <c r="G971"/>
      <c r="H971"/>
    </row>
    <row r="972" spans="1:8" s="25" customFormat="1">
      <c r="A972"/>
      <c r="B972" s="63"/>
      <c r="C972"/>
      <c r="D972"/>
      <c r="E972" s="3"/>
      <c r="F972" s="55"/>
      <c r="G972"/>
      <c r="H972"/>
    </row>
    <row r="973" spans="1:8" s="25" customFormat="1">
      <c r="A973"/>
      <c r="B973" s="63"/>
      <c r="C973"/>
      <c r="D973"/>
      <c r="E973" s="3"/>
      <c r="F973" s="55"/>
      <c r="G973"/>
      <c r="H973"/>
    </row>
    <row r="974" spans="1:8" s="25" customFormat="1">
      <c r="A974"/>
      <c r="B974" s="63"/>
      <c r="C974"/>
      <c r="D974"/>
      <c r="E974" s="3"/>
      <c r="F974" s="55"/>
      <c r="G974"/>
      <c r="H974"/>
    </row>
    <row r="975" spans="1:8" s="25" customFormat="1">
      <c r="A975"/>
      <c r="B975" s="63"/>
      <c r="C975"/>
      <c r="D975"/>
      <c r="E975" s="3"/>
      <c r="F975" s="55"/>
      <c r="G975"/>
      <c r="H975"/>
    </row>
    <row r="976" spans="1:8" s="25" customFormat="1">
      <c r="A976"/>
      <c r="B976" s="63"/>
      <c r="C976"/>
      <c r="D976"/>
      <c r="E976" s="3"/>
      <c r="F976" s="55"/>
      <c r="G976"/>
      <c r="H976"/>
    </row>
    <row r="977" spans="1:8" s="25" customFormat="1">
      <c r="A977"/>
      <c r="B977" s="63"/>
      <c r="C977"/>
      <c r="D977"/>
      <c r="E977" s="3"/>
      <c r="F977" s="55"/>
      <c r="G977"/>
      <c r="H977"/>
    </row>
    <row r="978" spans="1:8" s="25" customFormat="1">
      <c r="A978"/>
      <c r="B978" s="63"/>
      <c r="C978"/>
      <c r="D978"/>
      <c r="E978" s="3"/>
      <c r="F978" s="55"/>
      <c r="G978"/>
      <c r="H978"/>
    </row>
    <row r="979" spans="1:8" s="25" customFormat="1">
      <c r="A979"/>
      <c r="B979" s="63"/>
      <c r="C979"/>
      <c r="D979"/>
      <c r="E979" s="3"/>
      <c r="F979" s="55"/>
      <c r="G979"/>
      <c r="H979"/>
    </row>
    <row r="980" spans="1:8" s="25" customFormat="1">
      <c r="A980"/>
      <c r="B980" s="63"/>
      <c r="C980"/>
      <c r="D980"/>
      <c r="E980" s="3"/>
      <c r="F980" s="55"/>
      <c r="G980"/>
      <c r="H980"/>
    </row>
    <row r="981" spans="1:8" s="25" customFormat="1">
      <c r="A981"/>
      <c r="B981" s="63"/>
      <c r="C981"/>
      <c r="D981"/>
      <c r="E981" s="3"/>
      <c r="F981" s="55"/>
      <c r="G981"/>
      <c r="H981"/>
    </row>
    <row r="982" spans="1:8" s="25" customFormat="1">
      <c r="A982"/>
      <c r="B982" s="63"/>
      <c r="C982"/>
      <c r="D982"/>
      <c r="E982" s="3"/>
      <c r="F982" s="55"/>
      <c r="G982"/>
      <c r="H982"/>
    </row>
    <row r="983" spans="1:8" s="25" customFormat="1">
      <c r="A983"/>
      <c r="B983" s="63"/>
      <c r="C983"/>
      <c r="D983"/>
      <c r="E983" s="3"/>
      <c r="F983" s="55"/>
      <c r="G983"/>
      <c r="H983"/>
    </row>
    <row r="984" spans="1:8" s="25" customFormat="1">
      <c r="A984"/>
      <c r="B984" s="63"/>
      <c r="C984"/>
      <c r="D984"/>
      <c r="E984" s="3"/>
      <c r="F984" s="55"/>
      <c r="G984"/>
      <c r="H984"/>
    </row>
    <row r="985" spans="1:8" s="25" customFormat="1">
      <c r="A985"/>
      <c r="B985" s="63"/>
      <c r="C985"/>
      <c r="D985"/>
      <c r="E985" s="3"/>
      <c r="F985" s="55"/>
      <c r="G985"/>
      <c r="H985"/>
    </row>
    <row r="986" spans="1:8" s="25" customFormat="1">
      <c r="A986"/>
      <c r="B986" s="63"/>
      <c r="C986"/>
      <c r="D986"/>
      <c r="E986" s="3"/>
      <c r="F986" s="55"/>
      <c r="G986"/>
      <c r="H986"/>
    </row>
    <row r="987" spans="1:8" s="25" customFormat="1">
      <c r="A987"/>
      <c r="B987" s="63"/>
      <c r="C987"/>
      <c r="D987"/>
      <c r="E987" s="3"/>
      <c r="F987" s="55"/>
      <c r="G987"/>
      <c r="H987"/>
    </row>
    <row r="988" spans="1:8" s="25" customFormat="1">
      <c r="A988"/>
      <c r="B988" s="63"/>
      <c r="C988"/>
      <c r="D988"/>
      <c r="E988" s="3"/>
      <c r="F988" s="55"/>
      <c r="G988"/>
      <c r="H988"/>
    </row>
    <row r="989" spans="1:8" s="25" customFormat="1">
      <c r="A989"/>
      <c r="B989" s="63"/>
      <c r="C989"/>
      <c r="D989"/>
      <c r="E989" s="3"/>
      <c r="F989" s="55"/>
      <c r="G989"/>
      <c r="H989"/>
    </row>
    <row r="990" spans="1:8" s="25" customFormat="1">
      <c r="A990"/>
      <c r="B990" s="63"/>
      <c r="C990"/>
      <c r="D990"/>
      <c r="E990" s="3"/>
      <c r="F990" s="55"/>
      <c r="G990"/>
      <c r="H990"/>
    </row>
    <row r="991" spans="1:8" s="25" customFormat="1">
      <c r="A991"/>
      <c r="B991" s="63"/>
      <c r="C991"/>
      <c r="D991"/>
      <c r="E991" s="3"/>
      <c r="F991" s="55"/>
      <c r="G991"/>
      <c r="H991"/>
    </row>
    <row r="992" spans="1:8" s="25" customFormat="1">
      <c r="A992"/>
      <c r="B992" s="63"/>
      <c r="C992"/>
      <c r="D992"/>
      <c r="E992" s="3"/>
      <c r="F992" s="55"/>
      <c r="G992"/>
      <c r="H992"/>
    </row>
    <row r="993" spans="1:8" s="25" customFormat="1">
      <c r="A993"/>
      <c r="B993" s="63"/>
      <c r="C993"/>
      <c r="D993"/>
      <c r="E993" s="3"/>
      <c r="F993" s="55"/>
      <c r="G993"/>
      <c r="H993"/>
    </row>
    <row r="994" spans="1:8" s="25" customFormat="1">
      <c r="A994"/>
      <c r="B994" s="63"/>
      <c r="C994"/>
      <c r="D994"/>
      <c r="E994" s="3"/>
      <c r="F994" s="55"/>
      <c r="G994"/>
      <c r="H994"/>
    </row>
    <row r="995" spans="1:8" s="25" customFormat="1">
      <c r="A995"/>
      <c r="B995" s="63"/>
      <c r="C995"/>
      <c r="D995"/>
      <c r="E995" s="3"/>
      <c r="F995" s="55"/>
      <c r="G995"/>
      <c r="H995"/>
    </row>
    <row r="996" spans="1:8" s="25" customFormat="1">
      <c r="A996"/>
      <c r="B996" s="63"/>
      <c r="C996"/>
      <c r="D996"/>
      <c r="E996" s="3"/>
      <c r="F996" s="55"/>
      <c r="G996"/>
      <c r="H996"/>
    </row>
    <row r="997" spans="1:8" s="25" customFormat="1">
      <c r="A997"/>
      <c r="B997" s="63"/>
      <c r="C997"/>
      <c r="D997"/>
      <c r="E997" s="3"/>
      <c r="F997" s="55"/>
      <c r="G997"/>
      <c r="H997"/>
    </row>
    <row r="998" spans="1:8" s="25" customFormat="1">
      <c r="A998"/>
      <c r="B998" s="63"/>
      <c r="C998"/>
      <c r="D998"/>
      <c r="E998" s="3"/>
      <c r="F998" s="55"/>
      <c r="G998"/>
      <c r="H998"/>
    </row>
    <row r="999" spans="1:8" s="25" customFormat="1">
      <c r="A999"/>
      <c r="B999" s="63"/>
      <c r="C999"/>
      <c r="D999"/>
      <c r="E999" s="3"/>
      <c r="F999" s="55"/>
      <c r="G999"/>
      <c r="H999"/>
    </row>
    <row r="1000" spans="1:8" s="25" customFormat="1">
      <c r="A1000"/>
      <c r="B1000" s="63"/>
      <c r="C1000"/>
      <c r="D1000"/>
      <c r="E1000" s="3"/>
      <c r="F1000" s="55"/>
      <c r="G1000"/>
      <c r="H1000"/>
    </row>
    <row r="1001" spans="1:8" s="25" customFormat="1">
      <c r="A1001"/>
      <c r="B1001" s="63"/>
      <c r="C1001"/>
      <c r="D1001"/>
      <c r="E1001" s="3"/>
      <c r="F1001" s="55"/>
      <c r="G1001"/>
      <c r="H1001"/>
    </row>
    <row r="1002" spans="1:8" s="25" customFormat="1">
      <c r="A1002"/>
      <c r="B1002" s="63"/>
      <c r="C1002"/>
      <c r="D1002"/>
      <c r="E1002" s="3"/>
      <c r="F1002" s="55"/>
      <c r="G1002"/>
      <c r="H1002"/>
    </row>
    <row r="1003" spans="1:8" s="25" customFormat="1">
      <c r="A1003"/>
      <c r="B1003" s="63"/>
      <c r="C1003"/>
      <c r="D1003"/>
      <c r="E1003" s="3"/>
      <c r="F1003" s="55"/>
      <c r="G1003"/>
      <c r="H1003"/>
    </row>
    <row r="1004" spans="1:8" s="25" customFormat="1">
      <c r="A1004"/>
      <c r="B1004" s="63"/>
      <c r="C1004"/>
      <c r="D1004"/>
      <c r="E1004" s="3"/>
      <c r="F1004" s="55"/>
      <c r="G1004"/>
      <c r="H1004"/>
    </row>
    <row r="1005" spans="1:8" s="25" customFormat="1">
      <c r="A1005"/>
      <c r="B1005" s="63"/>
      <c r="C1005"/>
      <c r="D1005"/>
      <c r="E1005" s="3"/>
      <c r="F1005" s="55"/>
      <c r="G1005"/>
      <c r="H1005"/>
    </row>
    <row r="1006" spans="1:8" s="25" customFormat="1">
      <c r="A1006"/>
      <c r="B1006" s="63"/>
      <c r="C1006"/>
      <c r="D1006"/>
      <c r="E1006" s="3"/>
      <c r="F1006" s="55"/>
      <c r="G1006"/>
      <c r="H1006"/>
    </row>
    <row r="1007" spans="1:8" s="25" customFormat="1">
      <c r="A1007"/>
      <c r="B1007" s="63"/>
      <c r="C1007"/>
      <c r="D1007"/>
      <c r="E1007" s="3"/>
      <c r="F1007" s="55"/>
      <c r="G1007"/>
      <c r="H1007"/>
    </row>
    <row r="1008" spans="1:8" s="25" customFormat="1">
      <c r="A1008"/>
      <c r="B1008" s="63"/>
      <c r="C1008"/>
      <c r="D1008"/>
      <c r="E1008" s="3"/>
      <c r="F1008" s="55"/>
      <c r="G1008"/>
      <c r="H1008"/>
    </row>
    <row r="1009" spans="1:8" s="25" customFormat="1">
      <c r="A1009"/>
      <c r="B1009" s="63"/>
      <c r="C1009"/>
      <c r="D1009"/>
      <c r="E1009" s="3"/>
      <c r="F1009" s="55"/>
      <c r="G1009"/>
      <c r="H1009"/>
    </row>
    <row r="1010" spans="1:8" s="25" customFormat="1">
      <c r="A1010"/>
      <c r="B1010" s="63"/>
      <c r="C1010"/>
      <c r="D1010"/>
      <c r="E1010" s="3"/>
      <c r="F1010" s="55"/>
      <c r="G1010"/>
      <c r="H1010"/>
    </row>
    <row r="1011" spans="1:8" s="25" customFormat="1">
      <c r="A1011"/>
      <c r="B1011" s="63"/>
      <c r="C1011"/>
      <c r="D1011"/>
      <c r="E1011" s="3"/>
      <c r="F1011" s="55"/>
      <c r="G1011"/>
      <c r="H1011"/>
    </row>
    <row r="1012" spans="1:8" s="25" customFormat="1">
      <c r="A1012"/>
      <c r="B1012" s="63"/>
      <c r="C1012"/>
      <c r="D1012"/>
      <c r="E1012" s="3"/>
      <c r="F1012" s="55"/>
      <c r="G1012"/>
      <c r="H1012"/>
    </row>
    <row r="1013" spans="1:8" s="25" customFormat="1">
      <c r="A1013"/>
      <c r="B1013" s="63"/>
      <c r="C1013"/>
      <c r="D1013"/>
      <c r="E1013" s="3"/>
      <c r="F1013" s="55"/>
      <c r="G1013"/>
      <c r="H1013"/>
    </row>
    <row r="1014" spans="1:8" s="25" customFormat="1">
      <c r="A1014"/>
      <c r="B1014" s="63"/>
      <c r="C1014"/>
      <c r="D1014"/>
      <c r="E1014" s="3"/>
      <c r="F1014" s="55"/>
      <c r="G1014"/>
      <c r="H1014"/>
    </row>
    <row r="1015" spans="1:8" s="25" customFormat="1">
      <c r="A1015"/>
      <c r="B1015" s="63"/>
      <c r="C1015"/>
      <c r="D1015"/>
      <c r="E1015" s="3"/>
      <c r="F1015" s="55"/>
      <c r="G1015"/>
      <c r="H1015"/>
    </row>
    <row r="1016" spans="1:8" s="25" customFormat="1">
      <c r="A1016"/>
      <c r="B1016" s="63"/>
      <c r="C1016"/>
      <c r="D1016"/>
      <c r="E1016" s="3"/>
      <c r="F1016" s="55"/>
      <c r="G1016"/>
      <c r="H1016"/>
    </row>
    <row r="1017" spans="1:8" s="25" customFormat="1">
      <c r="A1017"/>
      <c r="B1017" s="63"/>
      <c r="C1017"/>
      <c r="D1017"/>
      <c r="E1017" s="3"/>
      <c r="F1017" s="55"/>
      <c r="G1017"/>
      <c r="H1017"/>
    </row>
    <row r="1018" spans="1:8" s="25" customFormat="1">
      <c r="A1018"/>
      <c r="B1018" s="63"/>
      <c r="C1018"/>
      <c r="D1018"/>
      <c r="E1018" s="3"/>
      <c r="F1018" s="55"/>
      <c r="G1018"/>
      <c r="H1018"/>
    </row>
    <row r="1019" spans="1:8" s="25" customFormat="1">
      <c r="A1019"/>
      <c r="B1019" s="63"/>
      <c r="C1019"/>
      <c r="D1019"/>
      <c r="E1019" s="3"/>
      <c r="F1019" s="55"/>
      <c r="G1019"/>
      <c r="H1019"/>
    </row>
    <row r="1020" spans="1:8" s="25" customFormat="1">
      <c r="A1020"/>
      <c r="B1020" s="63"/>
      <c r="C1020"/>
      <c r="D1020"/>
      <c r="E1020" s="3"/>
      <c r="F1020" s="55"/>
      <c r="G1020"/>
      <c r="H1020"/>
    </row>
    <row r="1021" spans="1:8" s="25" customFormat="1">
      <c r="A1021"/>
      <c r="B1021" s="63"/>
      <c r="C1021"/>
      <c r="D1021"/>
      <c r="E1021" s="3"/>
      <c r="F1021" s="55"/>
      <c r="G1021"/>
      <c r="H1021"/>
    </row>
    <row r="1022" spans="1:8" s="25" customFormat="1">
      <c r="A1022"/>
      <c r="B1022" s="63"/>
      <c r="C1022"/>
      <c r="D1022"/>
      <c r="E1022" s="3"/>
      <c r="F1022" s="55"/>
      <c r="G1022"/>
      <c r="H1022"/>
    </row>
    <row r="1023" spans="1:8" s="25" customFormat="1">
      <c r="A1023"/>
      <c r="B1023" s="63"/>
      <c r="C1023"/>
      <c r="D1023"/>
      <c r="E1023" s="3"/>
      <c r="F1023" s="55"/>
      <c r="G1023"/>
      <c r="H1023"/>
    </row>
    <row r="1024" spans="1:8" s="25" customFormat="1">
      <c r="A1024"/>
      <c r="B1024" s="63"/>
      <c r="C1024"/>
      <c r="D1024"/>
      <c r="E1024" s="3"/>
      <c r="F1024" s="55"/>
      <c r="G1024"/>
      <c r="H1024"/>
    </row>
    <row r="1025" spans="1:8" s="25" customFormat="1">
      <c r="A1025"/>
      <c r="B1025" s="63"/>
      <c r="C1025"/>
      <c r="D1025"/>
      <c r="E1025" s="3"/>
      <c r="F1025" s="55"/>
      <c r="G1025"/>
      <c r="H1025"/>
    </row>
    <row r="1026" spans="1:8" s="25" customFormat="1">
      <c r="A1026"/>
      <c r="B1026" s="63"/>
      <c r="C1026"/>
      <c r="D1026"/>
      <c r="E1026" s="3"/>
      <c r="F1026" s="55"/>
      <c r="G1026"/>
      <c r="H1026"/>
    </row>
    <row r="1027" spans="1:8" s="25" customFormat="1">
      <c r="A1027"/>
      <c r="B1027" s="63"/>
      <c r="C1027"/>
      <c r="D1027"/>
      <c r="E1027" s="3"/>
      <c r="F1027" s="55"/>
      <c r="G1027"/>
      <c r="H1027"/>
    </row>
    <row r="1028" spans="1:8" s="25" customFormat="1">
      <c r="A1028"/>
      <c r="B1028" s="63"/>
      <c r="C1028"/>
      <c r="D1028"/>
      <c r="E1028" s="3"/>
      <c r="F1028" s="55"/>
      <c r="G1028"/>
      <c r="H1028"/>
    </row>
    <row r="1029" spans="1:8" s="25" customFormat="1">
      <c r="A1029"/>
      <c r="B1029" s="63"/>
      <c r="C1029"/>
      <c r="D1029"/>
      <c r="E1029" s="3"/>
      <c r="F1029" s="55"/>
      <c r="G1029"/>
      <c r="H1029"/>
    </row>
    <row r="1030" spans="1:8" s="25" customFormat="1">
      <c r="A1030"/>
      <c r="B1030" s="63"/>
      <c r="C1030"/>
      <c r="D1030"/>
      <c r="E1030" s="3"/>
      <c r="F1030" s="55"/>
      <c r="G1030"/>
      <c r="H1030"/>
    </row>
    <row r="1031" spans="1:8" s="25" customFormat="1">
      <c r="A1031"/>
      <c r="B1031" s="63"/>
      <c r="C1031"/>
      <c r="D1031"/>
      <c r="E1031" s="3"/>
      <c r="F1031" s="55"/>
      <c r="G1031"/>
      <c r="H1031"/>
    </row>
    <row r="1032" spans="1:8" s="25" customFormat="1">
      <c r="A1032"/>
      <c r="B1032" s="63"/>
      <c r="C1032"/>
      <c r="D1032"/>
      <c r="E1032" s="3"/>
      <c r="F1032" s="55"/>
      <c r="G1032"/>
      <c r="H1032"/>
    </row>
    <row r="1033" spans="1:8" s="25" customFormat="1">
      <c r="A1033"/>
      <c r="B1033" s="63"/>
      <c r="C1033"/>
      <c r="D1033"/>
      <c r="E1033" s="3"/>
      <c r="F1033" s="55"/>
      <c r="G1033"/>
      <c r="H1033"/>
    </row>
    <row r="1034" spans="1:8" s="25" customFormat="1">
      <c r="A1034"/>
      <c r="B1034" s="63"/>
      <c r="C1034"/>
      <c r="D1034"/>
      <c r="E1034" s="3"/>
      <c r="F1034" s="55"/>
      <c r="G1034"/>
      <c r="H1034"/>
    </row>
    <row r="1035" spans="1:8" s="25" customFormat="1">
      <c r="A1035"/>
      <c r="B1035" s="63"/>
      <c r="C1035"/>
      <c r="D1035"/>
      <c r="E1035" s="3"/>
      <c r="F1035" s="55"/>
      <c r="G1035"/>
      <c r="H1035"/>
    </row>
    <row r="1036" spans="1:8" s="25" customFormat="1">
      <c r="A1036"/>
      <c r="B1036" s="63"/>
      <c r="C1036"/>
      <c r="D1036"/>
      <c r="E1036" s="3"/>
      <c r="F1036" s="55"/>
      <c r="G1036"/>
      <c r="H1036"/>
    </row>
    <row r="1037" spans="1:8" s="25" customFormat="1">
      <c r="A1037"/>
      <c r="B1037" s="63"/>
      <c r="C1037"/>
      <c r="D1037"/>
      <c r="E1037" s="3"/>
      <c r="F1037" s="55"/>
      <c r="G1037"/>
      <c r="H1037"/>
    </row>
    <row r="1038" spans="1:8" s="25" customFormat="1">
      <c r="A1038"/>
      <c r="B1038" s="63"/>
      <c r="C1038"/>
      <c r="D1038"/>
      <c r="E1038" s="3"/>
      <c r="F1038" s="55"/>
      <c r="G1038"/>
      <c r="H1038"/>
    </row>
    <row r="1039" spans="1:8" s="25" customFormat="1">
      <c r="A1039"/>
      <c r="B1039" s="63"/>
      <c r="C1039"/>
      <c r="D1039"/>
      <c r="E1039" s="3"/>
      <c r="F1039" s="55"/>
      <c r="G1039"/>
      <c r="H1039"/>
    </row>
    <row r="1040" spans="1:8" s="25" customFormat="1">
      <c r="A1040"/>
      <c r="B1040" s="63"/>
      <c r="C1040"/>
      <c r="D1040"/>
      <c r="E1040" s="3"/>
      <c r="F1040" s="55"/>
      <c r="G1040"/>
      <c r="H1040"/>
    </row>
    <row r="1041" spans="1:8" s="25" customFormat="1">
      <c r="A1041"/>
      <c r="B1041" s="63"/>
      <c r="C1041"/>
      <c r="D1041"/>
      <c r="E1041" s="3"/>
      <c r="F1041" s="55"/>
      <c r="G1041"/>
      <c r="H1041"/>
    </row>
    <row r="1042" spans="1:8" s="25" customFormat="1">
      <c r="A1042"/>
      <c r="B1042" s="63"/>
      <c r="C1042"/>
      <c r="D1042"/>
      <c r="E1042" s="3"/>
      <c r="F1042" s="55"/>
      <c r="G1042"/>
      <c r="H1042"/>
    </row>
    <row r="1043" spans="1:8" s="25" customFormat="1">
      <c r="A1043"/>
      <c r="B1043" s="63"/>
      <c r="C1043"/>
      <c r="D1043"/>
      <c r="E1043" s="3"/>
      <c r="F1043" s="55"/>
      <c r="G1043"/>
      <c r="H1043"/>
    </row>
    <row r="1044" spans="1:8" s="25" customFormat="1">
      <c r="A1044"/>
      <c r="B1044" s="63"/>
      <c r="C1044"/>
      <c r="D1044"/>
      <c r="E1044" s="3"/>
      <c r="F1044" s="55"/>
      <c r="G1044"/>
      <c r="H1044"/>
    </row>
    <row r="1045" spans="1:8" s="25" customFormat="1">
      <c r="A1045"/>
      <c r="B1045" s="63"/>
      <c r="C1045"/>
      <c r="D1045"/>
      <c r="E1045" s="3"/>
      <c r="F1045" s="55"/>
      <c r="G1045"/>
      <c r="H1045"/>
    </row>
    <row r="1046" spans="1:8" s="25" customFormat="1">
      <c r="A1046"/>
      <c r="B1046" s="63"/>
      <c r="C1046"/>
      <c r="D1046"/>
      <c r="E1046" s="3"/>
      <c r="F1046" s="55"/>
      <c r="G1046"/>
      <c r="H1046"/>
    </row>
    <row r="1047" spans="1:8" s="25" customFormat="1">
      <c r="A1047"/>
      <c r="B1047" s="63"/>
      <c r="C1047"/>
      <c r="D1047"/>
      <c r="E1047" s="3"/>
      <c r="F1047" s="55"/>
      <c r="G1047"/>
      <c r="H1047"/>
    </row>
    <row r="1048" spans="1:8" s="25" customFormat="1">
      <c r="A1048"/>
      <c r="B1048" s="63"/>
      <c r="C1048"/>
      <c r="D1048"/>
      <c r="E1048" s="3"/>
      <c r="F1048" s="55"/>
      <c r="G1048"/>
      <c r="H1048"/>
    </row>
    <row r="1049" spans="1:8" s="25" customFormat="1">
      <c r="A1049"/>
      <c r="B1049" s="63"/>
      <c r="C1049"/>
      <c r="D1049"/>
      <c r="E1049" s="3"/>
      <c r="F1049" s="55"/>
      <c r="G1049"/>
      <c r="H1049"/>
    </row>
    <row r="1050" spans="1:8" s="25" customFormat="1">
      <c r="A1050"/>
      <c r="B1050" s="63"/>
      <c r="C1050"/>
      <c r="D1050"/>
      <c r="E1050" s="3"/>
      <c r="F1050" s="55"/>
      <c r="G1050"/>
      <c r="H1050"/>
    </row>
    <row r="1051" spans="1:8" s="25" customFormat="1">
      <c r="A1051"/>
      <c r="B1051" s="63"/>
      <c r="C1051"/>
      <c r="D1051"/>
      <c r="E1051" s="3"/>
      <c r="F1051" s="55"/>
      <c r="G1051"/>
      <c r="H1051"/>
    </row>
    <row r="1052" spans="1:8" s="25" customFormat="1">
      <c r="A1052"/>
      <c r="B1052" s="63"/>
      <c r="C1052"/>
      <c r="D1052"/>
      <c r="E1052" s="3"/>
      <c r="F1052" s="55"/>
      <c r="G1052"/>
      <c r="H1052"/>
    </row>
    <row r="1053" spans="1:8" s="25" customFormat="1">
      <c r="A1053"/>
      <c r="B1053" s="63"/>
      <c r="C1053"/>
      <c r="D1053"/>
      <c r="E1053" s="3"/>
      <c r="F1053" s="55"/>
      <c r="G1053"/>
      <c r="H1053"/>
    </row>
    <row r="1054" spans="1:8" s="25" customFormat="1">
      <c r="A1054"/>
      <c r="B1054" s="63"/>
      <c r="C1054"/>
      <c r="D1054"/>
      <c r="E1054" s="3"/>
      <c r="F1054" s="55"/>
      <c r="G1054"/>
      <c r="H1054"/>
    </row>
    <row r="1055" spans="1:8" s="25" customFormat="1">
      <c r="A1055"/>
      <c r="B1055" s="63"/>
      <c r="C1055"/>
      <c r="D1055"/>
      <c r="E1055" s="3"/>
      <c r="F1055" s="55"/>
      <c r="G1055"/>
      <c r="H1055"/>
    </row>
    <row r="1056" spans="1:8" s="25" customFormat="1">
      <c r="A1056"/>
      <c r="B1056" s="63"/>
      <c r="C1056"/>
      <c r="D1056"/>
      <c r="E1056" s="3"/>
      <c r="F1056" s="55"/>
      <c r="G1056"/>
      <c r="H1056"/>
    </row>
    <row r="1057" spans="1:8" s="25" customFormat="1">
      <c r="A1057"/>
      <c r="B1057" s="63"/>
      <c r="C1057"/>
      <c r="D1057"/>
      <c r="E1057" s="3"/>
      <c r="F1057" s="55"/>
      <c r="G1057"/>
      <c r="H1057"/>
    </row>
    <row r="1058" spans="1:8" s="25" customFormat="1">
      <c r="A1058"/>
      <c r="B1058" s="63"/>
      <c r="C1058"/>
      <c r="D1058"/>
      <c r="E1058" s="3"/>
      <c r="F1058" s="55"/>
      <c r="G1058"/>
      <c r="H1058"/>
    </row>
    <row r="1059" spans="1:8" s="25" customFormat="1">
      <c r="A1059"/>
      <c r="B1059" s="63"/>
      <c r="C1059"/>
      <c r="D1059"/>
      <c r="E1059" s="3"/>
      <c r="F1059" s="55"/>
      <c r="G1059"/>
      <c r="H1059"/>
    </row>
    <row r="1060" spans="1:8" s="25" customFormat="1">
      <c r="A1060"/>
      <c r="B1060" s="63"/>
      <c r="C1060"/>
      <c r="D1060"/>
      <c r="E1060" s="3"/>
      <c r="F1060" s="55"/>
      <c r="G1060"/>
      <c r="H1060"/>
    </row>
    <row r="1061" spans="1:8" s="25" customFormat="1">
      <c r="A1061"/>
      <c r="B1061" s="63"/>
      <c r="C1061"/>
      <c r="D1061"/>
      <c r="E1061" s="3"/>
      <c r="F1061" s="55"/>
      <c r="G1061"/>
      <c r="H1061"/>
    </row>
    <row r="1062" spans="1:8" s="25" customFormat="1">
      <c r="A1062"/>
      <c r="B1062" s="63"/>
      <c r="C1062"/>
      <c r="D1062"/>
      <c r="E1062" s="3"/>
      <c r="F1062" s="55"/>
      <c r="G1062"/>
      <c r="H1062"/>
    </row>
    <row r="1063" spans="1:8" s="25" customFormat="1">
      <c r="A1063"/>
      <c r="B1063" s="63"/>
      <c r="C1063"/>
      <c r="D1063"/>
      <c r="E1063" s="3"/>
      <c r="F1063" s="55"/>
      <c r="G1063"/>
      <c r="H1063"/>
    </row>
    <row r="1064" spans="1:8" s="25" customFormat="1">
      <c r="A1064"/>
      <c r="B1064" s="63"/>
      <c r="C1064"/>
      <c r="D1064"/>
      <c r="E1064" s="3"/>
      <c r="F1064" s="55"/>
      <c r="G1064"/>
      <c r="H1064"/>
    </row>
    <row r="1065" spans="1:8" s="25" customFormat="1">
      <c r="A1065"/>
      <c r="B1065" s="63"/>
      <c r="C1065"/>
      <c r="D1065"/>
      <c r="E1065" s="3"/>
      <c r="F1065" s="55"/>
      <c r="G1065"/>
      <c r="H1065"/>
    </row>
    <row r="1066" spans="1:8" s="25" customFormat="1">
      <c r="A1066"/>
      <c r="B1066" s="63"/>
      <c r="C1066"/>
      <c r="D1066"/>
      <c r="E1066" s="3"/>
      <c r="F1066" s="55"/>
      <c r="G1066"/>
      <c r="H1066"/>
    </row>
    <row r="1067" spans="1:8" s="25" customFormat="1">
      <c r="A1067"/>
      <c r="B1067" s="63"/>
      <c r="C1067"/>
      <c r="D1067"/>
      <c r="E1067" s="3"/>
      <c r="F1067" s="55"/>
      <c r="G1067"/>
      <c r="H1067"/>
    </row>
    <row r="1068" spans="1:8" s="25" customFormat="1">
      <c r="A1068"/>
      <c r="B1068" s="63"/>
      <c r="C1068"/>
      <c r="D1068"/>
      <c r="E1068" s="3"/>
      <c r="F1068" s="55"/>
      <c r="G1068"/>
      <c r="H1068"/>
    </row>
    <row r="1069" spans="1:8" s="25" customFormat="1">
      <c r="A1069"/>
      <c r="B1069" s="63"/>
      <c r="C1069"/>
      <c r="D1069"/>
      <c r="E1069" s="3"/>
      <c r="F1069" s="55"/>
      <c r="G1069"/>
      <c r="H1069"/>
    </row>
    <row r="1070" spans="1:8" s="25" customFormat="1">
      <c r="A1070"/>
      <c r="B1070" s="63"/>
      <c r="C1070"/>
      <c r="D1070"/>
      <c r="E1070" s="3"/>
      <c r="F1070" s="55"/>
      <c r="G1070"/>
      <c r="H1070"/>
    </row>
    <row r="1071" spans="1:8" s="25" customFormat="1">
      <c r="A1071"/>
      <c r="B1071" s="63"/>
      <c r="C1071"/>
      <c r="D1071"/>
      <c r="E1071" s="3"/>
      <c r="F1071" s="55"/>
      <c r="G1071"/>
      <c r="H1071"/>
    </row>
    <row r="1072" spans="1:8" s="25" customFormat="1">
      <c r="A1072"/>
      <c r="B1072" s="63"/>
      <c r="C1072"/>
      <c r="D1072"/>
      <c r="E1072" s="3"/>
      <c r="F1072" s="55"/>
      <c r="G1072"/>
      <c r="H1072"/>
    </row>
    <row r="1073" spans="1:8" s="25" customFormat="1">
      <c r="A1073"/>
      <c r="B1073" s="63"/>
      <c r="C1073"/>
      <c r="D1073"/>
      <c r="E1073" s="3"/>
      <c r="F1073" s="55"/>
      <c r="G1073"/>
      <c r="H1073"/>
    </row>
    <row r="1074" spans="1:8" s="25" customFormat="1">
      <c r="A1074"/>
      <c r="B1074" s="63"/>
      <c r="C1074"/>
      <c r="D1074"/>
      <c r="E1074" s="3"/>
      <c r="F1074" s="55"/>
      <c r="G1074"/>
      <c r="H1074"/>
    </row>
    <row r="1075" spans="1:8" s="25" customFormat="1">
      <c r="A1075"/>
      <c r="B1075" s="63"/>
      <c r="C1075"/>
      <c r="D1075"/>
      <c r="E1075" s="3"/>
      <c r="F1075" s="55"/>
      <c r="G1075"/>
      <c r="H1075"/>
    </row>
    <row r="1076" spans="1:8" s="25" customFormat="1">
      <c r="A1076"/>
      <c r="B1076" s="63"/>
      <c r="C1076"/>
      <c r="D1076"/>
      <c r="E1076" s="3"/>
      <c r="F1076" s="55"/>
      <c r="G1076"/>
      <c r="H1076"/>
    </row>
    <row r="1077" spans="1:8" s="25" customFormat="1">
      <c r="A1077"/>
      <c r="B1077" s="63"/>
      <c r="C1077"/>
      <c r="D1077"/>
      <c r="E1077" s="3"/>
      <c r="F1077" s="55"/>
      <c r="G1077"/>
      <c r="H1077"/>
    </row>
    <row r="1078" spans="1:8" s="25" customFormat="1">
      <c r="A1078"/>
      <c r="B1078" s="63"/>
      <c r="C1078"/>
      <c r="D1078"/>
      <c r="E1078" s="3"/>
      <c r="F1078" s="55"/>
      <c r="G1078"/>
      <c r="H1078"/>
    </row>
    <row r="1079" spans="1:8" s="25" customFormat="1">
      <c r="A1079"/>
      <c r="B1079" s="63"/>
      <c r="C1079"/>
      <c r="D1079"/>
      <c r="E1079" s="3"/>
      <c r="F1079" s="55"/>
      <c r="G1079"/>
      <c r="H1079"/>
    </row>
    <row r="1080" spans="1:8" s="25" customFormat="1">
      <c r="A1080"/>
      <c r="B1080" s="63"/>
      <c r="C1080"/>
      <c r="D1080"/>
      <c r="E1080" s="3"/>
      <c r="F1080" s="55"/>
      <c r="G1080"/>
      <c r="H1080"/>
    </row>
    <row r="1081" spans="1:8" s="25" customFormat="1">
      <c r="A1081"/>
      <c r="B1081" s="63"/>
      <c r="C1081"/>
      <c r="D1081"/>
      <c r="E1081" s="3"/>
      <c r="F1081" s="55"/>
      <c r="G1081"/>
      <c r="H1081"/>
    </row>
    <row r="1082" spans="1:8" s="25" customFormat="1">
      <c r="A1082"/>
      <c r="B1082" s="63"/>
      <c r="C1082"/>
      <c r="D1082"/>
      <c r="E1082" s="3"/>
      <c r="F1082" s="55"/>
      <c r="G1082"/>
      <c r="H1082"/>
    </row>
    <row r="1083" spans="1:8" s="25" customFormat="1">
      <c r="A1083"/>
      <c r="B1083" s="63"/>
      <c r="C1083"/>
      <c r="D1083"/>
      <c r="E1083" s="3"/>
      <c r="F1083" s="55"/>
      <c r="G1083"/>
      <c r="H1083"/>
    </row>
    <row r="1084" spans="1:8" s="25" customFormat="1">
      <c r="A1084"/>
      <c r="B1084" s="63"/>
      <c r="C1084"/>
      <c r="D1084"/>
      <c r="E1084" s="3"/>
      <c r="F1084" s="55"/>
      <c r="G1084"/>
      <c r="H1084"/>
    </row>
    <row r="1085" spans="1:8" s="25" customFormat="1">
      <c r="A1085"/>
      <c r="B1085" s="63"/>
      <c r="C1085"/>
      <c r="D1085"/>
      <c r="E1085" s="3"/>
      <c r="F1085" s="55"/>
      <c r="G1085"/>
      <c r="H1085"/>
    </row>
    <row r="1086" spans="1:8" s="25" customFormat="1">
      <c r="A1086"/>
      <c r="B1086" s="63"/>
      <c r="C1086"/>
      <c r="D1086"/>
      <c r="E1086" s="3"/>
      <c r="F1086" s="55"/>
      <c r="G1086"/>
      <c r="H1086"/>
    </row>
    <row r="1087" spans="1:8" s="25" customFormat="1">
      <c r="A1087"/>
      <c r="B1087" s="63"/>
      <c r="C1087"/>
      <c r="D1087"/>
      <c r="E1087" s="3"/>
      <c r="F1087" s="55"/>
      <c r="G1087"/>
      <c r="H1087"/>
    </row>
    <row r="1088" spans="1:8" s="25" customFormat="1">
      <c r="A1088"/>
      <c r="B1088" s="63"/>
      <c r="C1088"/>
      <c r="D1088"/>
      <c r="E1088" s="3"/>
      <c r="F1088" s="55"/>
      <c r="G1088"/>
      <c r="H1088"/>
    </row>
    <row r="1089" spans="1:8" s="25" customFormat="1">
      <c r="A1089"/>
      <c r="B1089" s="63"/>
      <c r="C1089"/>
      <c r="D1089"/>
      <c r="E1089" s="3"/>
      <c r="F1089" s="55"/>
      <c r="G1089"/>
      <c r="H1089"/>
    </row>
    <row r="1090" spans="1:8" s="25" customFormat="1">
      <c r="A1090"/>
      <c r="B1090" s="63"/>
      <c r="C1090"/>
      <c r="D1090"/>
      <c r="E1090" s="3"/>
      <c r="F1090" s="55"/>
      <c r="G1090"/>
      <c r="H1090"/>
    </row>
    <row r="1091" spans="1:8" s="25" customFormat="1">
      <c r="A1091"/>
      <c r="B1091" s="63"/>
      <c r="C1091"/>
      <c r="D1091"/>
      <c r="E1091" s="3"/>
      <c r="F1091" s="55"/>
      <c r="G1091"/>
      <c r="H1091"/>
    </row>
    <row r="1092" spans="1:8" s="25" customFormat="1">
      <c r="A1092"/>
      <c r="B1092" s="63"/>
      <c r="C1092"/>
      <c r="D1092"/>
      <c r="E1092" s="3"/>
      <c r="F1092" s="55"/>
      <c r="G1092"/>
      <c r="H1092"/>
    </row>
    <row r="1093" spans="1:8" s="25" customFormat="1">
      <c r="A1093"/>
      <c r="B1093" s="63"/>
      <c r="C1093"/>
      <c r="D1093"/>
      <c r="E1093" s="3"/>
      <c r="F1093" s="55"/>
      <c r="G1093"/>
      <c r="H1093"/>
    </row>
    <row r="1094" spans="1:8" s="25" customFormat="1">
      <c r="A1094"/>
      <c r="B1094" s="63"/>
      <c r="C1094"/>
      <c r="D1094"/>
      <c r="E1094" s="3"/>
      <c r="F1094" s="55"/>
      <c r="G1094"/>
      <c r="H1094"/>
    </row>
    <row r="1095" spans="1:8" s="25" customFormat="1">
      <c r="A1095"/>
      <c r="B1095" s="63"/>
      <c r="C1095"/>
      <c r="D1095"/>
      <c r="E1095" s="3"/>
      <c r="F1095" s="55"/>
      <c r="G1095"/>
      <c r="H1095"/>
    </row>
    <row r="1096" spans="1:8" s="25" customFormat="1">
      <c r="A1096"/>
      <c r="B1096" s="63"/>
      <c r="C1096"/>
      <c r="D1096"/>
      <c r="E1096" s="3"/>
      <c r="F1096" s="55"/>
      <c r="G1096"/>
      <c r="H1096"/>
    </row>
    <row r="1097" spans="1:8" s="25" customFormat="1">
      <c r="A1097"/>
      <c r="B1097" s="63"/>
      <c r="C1097"/>
      <c r="D1097"/>
      <c r="E1097" s="3"/>
      <c r="F1097" s="55"/>
      <c r="G1097"/>
      <c r="H1097"/>
    </row>
    <row r="1098" spans="1:8" s="25" customFormat="1">
      <c r="A1098"/>
      <c r="B1098" s="63"/>
      <c r="C1098"/>
      <c r="D1098"/>
      <c r="E1098" s="3"/>
      <c r="F1098" s="55"/>
      <c r="G1098"/>
      <c r="H1098"/>
    </row>
    <row r="1099" spans="1:8" s="25" customFormat="1">
      <c r="A1099"/>
      <c r="B1099" s="63"/>
      <c r="C1099"/>
      <c r="D1099"/>
      <c r="E1099" s="3"/>
      <c r="F1099" s="55"/>
      <c r="G1099"/>
      <c r="H1099"/>
    </row>
    <row r="1100" spans="1:8" s="25" customFormat="1">
      <c r="A1100"/>
      <c r="B1100" s="63"/>
      <c r="C1100"/>
      <c r="D1100"/>
      <c r="E1100" s="3"/>
      <c r="F1100" s="55"/>
      <c r="G1100"/>
      <c r="H1100"/>
    </row>
    <row r="1101" spans="1:8" s="25" customFormat="1">
      <c r="A1101"/>
      <c r="B1101" s="63"/>
      <c r="C1101"/>
      <c r="D1101"/>
      <c r="E1101" s="3"/>
      <c r="F1101" s="55"/>
      <c r="G1101"/>
      <c r="H1101"/>
    </row>
    <row r="1102" spans="1:8" s="25" customFormat="1">
      <c r="A1102"/>
      <c r="B1102" s="63"/>
      <c r="C1102"/>
      <c r="D1102"/>
      <c r="E1102" s="3"/>
      <c r="F1102" s="55"/>
      <c r="G1102"/>
      <c r="H1102"/>
    </row>
    <row r="1103" spans="1:8" s="25" customFormat="1">
      <c r="A1103"/>
      <c r="B1103" s="63"/>
      <c r="C1103"/>
      <c r="D1103"/>
      <c r="E1103" s="3"/>
      <c r="F1103" s="55"/>
      <c r="G1103"/>
      <c r="H1103"/>
    </row>
    <row r="1104" spans="1:8" s="25" customFormat="1">
      <c r="A1104"/>
      <c r="B1104" s="63"/>
      <c r="C1104"/>
      <c r="D1104"/>
      <c r="E1104" s="3"/>
      <c r="F1104" s="55"/>
      <c r="G1104"/>
      <c r="H1104"/>
    </row>
    <row r="1105" spans="1:8" s="25" customFormat="1">
      <c r="A1105"/>
      <c r="B1105" s="63"/>
      <c r="C1105"/>
      <c r="D1105"/>
      <c r="E1105" s="3"/>
      <c r="F1105" s="55"/>
      <c r="G1105"/>
      <c r="H1105"/>
    </row>
    <row r="1106" spans="1:8" s="25" customFormat="1">
      <c r="A1106"/>
      <c r="B1106" s="63"/>
      <c r="C1106"/>
      <c r="D1106"/>
      <c r="E1106" s="3"/>
      <c r="F1106" s="55"/>
      <c r="G1106"/>
      <c r="H1106"/>
    </row>
    <row r="1107" spans="1:8" s="25" customFormat="1">
      <c r="A1107"/>
      <c r="B1107" s="63"/>
      <c r="C1107"/>
      <c r="D1107"/>
      <c r="E1107" s="3"/>
      <c r="F1107" s="55"/>
      <c r="G1107"/>
      <c r="H1107"/>
    </row>
    <row r="1108" spans="1:8">
      <c r="H1108"/>
    </row>
    <row r="1109" spans="1:8">
      <c r="H1109"/>
    </row>
    <row r="1110" spans="1:8">
      <c r="H1110"/>
    </row>
    <row r="1111" spans="1:8">
      <c r="H1111"/>
    </row>
    <row r="1112" spans="1:8">
      <c r="H1112"/>
    </row>
    <row r="1113" spans="1:8">
      <c r="H1113"/>
    </row>
    <row r="1114" spans="1:8">
      <c r="H1114"/>
    </row>
    <row r="1115" spans="1:8">
      <c r="H1115"/>
    </row>
    <row r="1116" spans="1:8">
      <c r="H1116"/>
    </row>
    <row r="1117" spans="1:8">
      <c r="H1117"/>
    </row>
    <row r="1118" spans="1:8">
      <c r="H1118"/>
    </row>
    <row r="1119" spans="1:8">
      <c r="H1119"/>
    </row>
    <row r="1120" spans="1:8">
      <c r="H1120"/>
    </row>
    <row r="1121" spans="8:8">
      <c r="H1121"/>
    </row>
    <row r="1122" spans="8:8">
      <c r="H1122"/>
    </row>
    <row r="1123" spans="8:8">
      <c r="H1123"/>
    </row>
    <row r="1124" spans="8:8">
      <c r="H1124"/>
    </row>
    <row r="1125" spans="8:8">
      <c r="H1125"/>
    </row>
    <row r="1126" spans="8:8">
      <c r="H1126"/>
    </row>
    <row r="1127" spans="8:8">
      <c r="H1127"/>
    </row>
    <row r="1128" spans="8:8">
      <c r="H1128"/>
    </row>
    <row r="1129" spans="8:8">
      <c r="H1129"/>
    </row>
    <row r="1130" spans="8:8">
      <c r="H1130"/>
    </row>
    <row r="1131" spans="8:8">
      <c r="H1131"/>
    </row>
    <row r="1132" spans="8:8">
      <c r="H1132"/>
    </row>
    <row r="1133" spans="8:8">
      <c r="H1133"/>
    </row>
    <row r="1134" spans="8:8">
      <c r="H1134"/>
    </row>
    <row r="1135" spans="8:8">
      <c r="H1135"/>
    </row>
    <row r="1136" spans="8:8">
      <c r="H1136"/>
    </row>
    <row r="1137" spans="8:8">
      <c r="H1137"/>
    </row>
    <row r="1138" spans="8:8">
      <c r="H1138"/>
    </row>
    <row r="1139" spans="8:8">
      <c r="H1139"/>
    </row>
    <row r="1140" spans="8:8">
      <c r="H1140"/>
    </row>
    <row r="1141" spans="8:8">
      <c r="H1141"/>
    </row>
    <row r="1142" spans="8:8">
      <c r="H1142"/>
    </row>
    <row r="1143" spans="8:8">
      <c r="H1143"/>
    </row>
    <row r="1144" spans="8:8">
      <c r="H1144"/>
    </row>
    <row r="1145" spans="8:8">
      <c r="H1145"/>
    </row>
    <row r="1146" spans="8:8">
      <c r="H1146"/>
    </row>
    <row r="1147" spans="8:8">
      <c r="H1147"/>
    </row>
    <row r="1148" spans="8:8">
      <c r="H1148"/>
    </row>
    <row r="1149" spans="8:8">
      <c r="H1149"/>
    </row>
    <row r="1150" spans="8:8">
      <c r="H1150"/>
    </row>
    <row r="1151" spans="8:8">
      <c r="H1151"/>
    </row>
    <row r="1152" spans="8:8">
      <c r="H1152"/>
    </row>
    <row r="1153" spans="8:8">
      <c r="H1153"/>
    </row>
    <row r="1154" spans="8:8">
      <c r="H1154"/>
    </row>
    <row r="1155" spans="8:8">
      <c r="H1155"/>
    </row>
    <row r="1156" spans="8:8">
      <c r="H1156"/>
    </row>
    <row r="1157" spans="8:8">
      <c r="H1157"/>
    </row>
    <row r="1158" spans="8:8">
      <c r="H1158"/>
    </row>
    <row r="1159" spans="8:8">
      <c r="H1159"/>
    </row>
    <row r="1160" spans="8:8">
      <c r="H1160"/>
    </row>
    <row r="1161" spans="8:8">
      <c r="H1161"/>
    </row>
    <row r="1162" spans="8:8">
      <c r="H1162"/>
    </row>
    <row r="1163" spans="8:8">
      <c r="H1163"/>
    </row>
    <row r="1164" spans="8:8">
      <c r="H1164"/>
    </row>
    <row r="1165" spans="8:8">
      <c r="H1165"/>
    </row>
    <row r="1166" spans="8:8">
      <c r="H1166"/>
    </row>
    <row r="1167" spans="8:8">
      <c r="H1167"/>
    </row>
    <row r="1168" spans="8:8">
      <c r="H1168"/>
    </row>
    <row r="1169" spans="8:8">
      <c r="H1169"/>
    </row>
    <row r="1170" spans="8:8">
      <c r="H1170"/>
    </row>
    <row r="1171" spans="8:8">
      <c r="H1171"/>
    </row>
    <row r="1172" spans="8:8">
      <c r="H1172"/>
    </row>
    <row r="1173" spans="8:8">
      <c r="H1173"/>
    </row>
    <row r="1174" spans="8:8">
      <c r="H1174"/>
    </row>
    <row r="1175" spans="8:8">
      <c r="H1175"/>
    </row>
    <row r="1176" spans="8:8">
      <c r="H1176"/>
    </row>
    <row r="1177" spans="8:8">
      <c r="H1177"/>
    </row>
    <row r="1178" spans="8:8">
      <c r="H1178"/>
    </row>
    <row r="1179" spans="8:8">
      <c r="H1179"/>
    </row>
    <row r="1180" spans="8:8">
      <c r="H1180"/>
    </row>
    <row r="1181" spans="8:8">
      <c r="H1181"/>
    </row>
    <row r="1182" spans="8:8">
      <c r="H1182"/>
    </row>
    <row r="1183" spans="8:8">
      <c r="H1183"/>
    </row>
    <row r="1184" spans="8:8">
      <c r="H1184"/>
    </row>
    <row r="1185" spans="8:8">
      <c r="H1185"/>
    </row>
    <row r="1186" spans="8:8">
      <c r="H1186"/>
    </row>
    <row r="1187" spans="8:8">
      <c r="H1187"/>
    </row>
    <row r="1188" spans="8:8">
      <c r="H1188"/>
    </row>
    <row r="1189" spans="8:8">
      <c r="H1189"/>
    </row>
    <row r="1190" spans="8:8">
      <c r="H1190"/>
    </row>
    <row r="1191" spans="8:8">
      <c r="H1191"/>
    </row>
    <row r="1192" spans="8:8">
      <c r="H1192"/>
    </row>
    <row r="1193" spans="8:8">
      <c r="H1193"/>
    </row>
    <row r="1194" spans="8:8">
      <c r="H1194"/>
    </row>
    <row r="1195" spans="8:8">
      <c r="H1195"/>
    </row>
    <row r="1196" spans="8:8">
      <c r="H1196"/>
    </row>
    <row r="1197" spans="8:8">
      <c r="H1197"/>
    </row>
    <row r="1198" spans="8:8">
      <c r="H1198"/>
    </row>
    <row r="1199" spans="8:8">
      <c r="H1199"/>
    </row>
    <row r="1200" spans="8:8">
      <c r="H1200"/>
    </row>
    <row r="1201" spans="7:8">
      <c r="H1201"/>
    </row>
    <row r="1202" spans="7:8">
      <c r="H1202"/>
    </row>
    <row r="1203" spans="7:8">
      <c r="H1203"/>
    </row>
    <row r="1204" spans="7:8">
      <c r="G1204" s="3"/>
      <c r="H1204"/>
    </row>
    <row r="1205" spans="7:8">
      <c r="H1205"/>
    </row>
    <row r="1206" spans="7:8">
      <c r="H1206"/>
    </row>
    <row r="1207" spans="7:8">
      <c r="H1207"/>
    </row>
    <row r="1208" spans="7:8">
      <c r="H1208"/>
    </row>
    <row r="1209" spans="7:8">
      <c r="H1209"/>
    </row>
    <row r="1210" spans="7:8">
      <c r="H1210"/>
    </row>
    <row r="1211" spans="7:8">
      <c r="H1211"/>
    </row>
    <row r="1212" spans="7:8">
      <c r="H1212"/>
    </row>
    <row r="1213" spans="7:8">
      <c r="H1213"/>
    </row>
    <row r="1214" spans="7:8">
      <c r="H1214"/>
    </row>
    <row r="1215" spans="7:8">
      <c r="H1215"/>
    </row>
    <row r="1216" spans="7:8">
      <c r="H1216"/>
    </row>
    <row r="1217" spans="8:8">
      <c r="H1217"/>
    </row>
    <row r="1218" spans="8:8">
      <c r="H1218"/>
    </row>
    <row r="1219" spans="8:8">
      <c r="H1219"/>
    </row>
    <row r="1220" spans="8:8">
      <c r="H1220"/>
    </row>
    <row r="1221" spans="8:8">
      <c r="H1221"/>
    </row>
    <row r="1222" spans="8:8">
      <c r="H1222"/>
    </row>
    <row r="1223" spans="8:8">
      <c r="H1223"/>
    </row>
    <row r="1224" spans="8:8">
      <c r="H1224"/>
    </row>
    <row r="1225" spans="8:8">
      <c r="H1225"/>
    </row>
    <row r="1226" spans="8:8">
      <c r="H1226"/>
    </row>
    <row r="1227" spans="8:8">
      <c r="H1227"/>
    </row>
    <row r="1228" spans="8:8">
      <c r="H1228"/>
    </row>
    <row r="1229" spans="8:8">
      <c r="H1229"/>
    </row>
    <row r="1230" spans="8:8">
      <c r="H1230"/>
    </row>
    <row r="1231" spans="8:8">
      <c r="H1231"/>
    </row>
    <row r="1232" spans="8:8">
      <c r="H1232"/>
    </row>
    <row r="1233" spans="8:8">
      <c r="H1233"/>
    </row>
    <row r="1234" spans="8:8">
      <c r="H1234"/>
    </row>
    <row r="1235" spans="8:8">
      <c r="H1235"/>
    </row>
    <row r="1236" spans="8:8">
      <c r="H1236"/>
    </row>
    <row r="1237" spans="8:8">
      <c r="H1237"/>
    </row>
    <row r="1238" spans="8:8">
      <c r="H1238"/>
    </row>
    <row r="1239" spans="8:8">
      <c r="H1239"/>
    </row>
    <row r="1240" spans="8:8">
      <c r="H1240"/>
    </row>
    <row r="1241" spans="8:8">
      <c r="H1241"/>
    </row>
    <row r="1242" spans="8:8">
      <c r="H1242"/>
    </row>
    <row r="1243" spans="8:8">
      <c r="H1243"/>
    </row>
    <row r="1244" spans="8:8">
      <c r="H1244"/>
    </row>
    <row r="1245" spans="8:8">
      <c r="H1245"/>
    </row>
    <row r="1246" spans="8:8">
      <c r="H1246"/>
    </row>
    <row r="1247" spans="8:8">
      <c r="H1247"/>
    </row>
    <row r="1248" spans="8:8">
      <c r="H1248"/>
    </row>
    <row r="1249" spans="8:8">
      <c r="H1249"/>
    </row>
    <row r="1250" spans="8:8">
      <c r="H1250"/>
    </row>
    <row r="1251" spans="8:8">
      <c r="H1251"/>
    </row>
    <row r="1252" spans="8:8">
      <c r="H1252"/>
    </row>
    <row r="1253" spans="8:8">
      <c r="H1253"/>
    </row>
    <row r="1254" spans="8:8">
      <c r="H1254"/>
    </row>
    <row r="1255" spans="8:8">
      <c r="H1255"/>
    </row>
    <row r="1256" spans="8:8">
      <c r="H1256"/>
    </row>
    <row r="1257" spans="8:8">
      <c r="H1257"/>
    </row>
    <row r="1258" spans="8:8">
      <c r="H1258"/>
    </row>
    <row r="1259" spans="8:8">
      <c r="H1259"/>
    </row>
    <row r="1260" spans="8:8">
      <c r="H1260"/>
    </row>
    <row r="1261" spans="8:8">
      <c r="H1261"/>
    </row>
    <row r="1262" spans="8:8">
      <c r="H1262"/>
    </row>
    <row r="1263" spans="8:8">
      <c r="H1263"/>
    </row>
    <row r="1264" spans="8:8">
      <c r="H1264"/>
    </row>
    <row r="1265" spans="7:8">
      <c r="H1265"/>
    </row>
    <row r="1266" spans="7:8">
      <c r="H1266"/>
    </row>
    <row r="1267" spans="7:8">
      <c r="H1267"/>
    </row>
    <row r="1268" spans="7:8">
      <c r="H1268"/>
    </row>
    <row r="1269" spans="7:8">
      <c r="H1269"/>
    </row>
    <row r="1270" spans="7:8">
      <c r="H1270"/>
    </row>
    <row r="1271" spans="7:8">
      <c r="H1271"/>
    </row>
    <row r="1272" spans="7:8">
      <c r="H1272"/>
    </row>
    <row r="1273" spans="7:8">
      <c r="H1273"/>
    </row>
    <row r="1274" spans="7:8">
      <c r="H1274"/>
    </row>
    <row r="1275" spans="7:8">
      <c r="H1275"/>
    </row>
    <row r="1276" spans="7:8">
      <c r="H1276"/>
    </row>
    <row r="1277" spans="7:8">
      <c r="H1277"/>
    </row>
    <row r="1278" spans="7:8">
      <c r="G1278" s="3"/>
      <c r="H1278"/>
    </row>
    <row r="1279" spans="7:8">
      <c r="H1279"/>
    </row>
    <row r="1280" spans="7:8">
      <c r="H1280"/>
    </row>
    <row r="1281" spans="8:8">
      <c r="H1281"/>
    </row>
    <row r="1282" spans="8:8">
      <c r="H1282"/>
    </row>
    <row r="1283" spans="8:8">
      <c r="H1283"/>
    </row>
    <row r="1284" spans="8:8">
      <c r="H1284"/>
    </row>
    <row r="1285" spans="8:8">
      <c r="H1285"/>
    </row>
    <row r="1286" spans="8:8">
      <c r="H1286"/>
    </row>
    <row r="1287" spans="8:8">
      <c r="H1287"/>
    </row>
    <row r="1288" spans="8:8">
      <c r="H1288"/>
    </row>
    <row r="1289" spans="8:8">
      <c r="H1289"/>
    </row>
    <row r="1290" spans="8:8">
      <c r="H1290"/>
    </row>
    <row r="1291" spans="8:8">
      <c r="H1291"/>
    </row>
    <row r="1292" spans="8:8">
      <c r="H1292"/>
    </row>
    <row r="1293" spans="8:8">
      <c r="H1293"/>
    </row>
    <row r="1294" spans="8:8">
      <c r="H1294"/>
    </row>
    <row r="1295" spans="8:8">
      <c r="H1295"/>
    </row>
    <row r="1296" spans="8:8">
      <c r="H1296"/>
    </row>
    <row r="1297" spans="8:8">
      <c r="H1297"/>
    </row>
    <row r="1298" spans="8:8">
      <c r="H1298"/>
    </row>
    <row r="1299" spans="8:8">
      <c r="H1299"/>
    </row>
    <row r="1300" spans="8:8">
      <c r="H1300"/>
    </row>
    <row r="1301" spans="8:8">
      <c r="H1301"/>
    </row>
    <row r="1302" spans="8:8">
      <c r="H1302"/>
    </row>
    <row r="1303" spans="8:8">
      <c r="H1303"/>
    </row>
    <row r="1304" spans="8:8">
      <c r="H1304"/>
    </row>
    <row r="1305" spans="8:8">
      <c r="H1305"/>
    </row>
    <row r="1306" spans="8:8">
      <c r="H1306"/>
    </row>
    <row r="1307" spans="8:8">
      <c r="H1307"/>
    </row>
    <row r="1308" spans="8:8">
      <c r="H1308"/>
    </row>
    <row r="1309" spans="8:8">
      <c r="H1309"/>
    </row>
    <row r="1310" spans="8:8">
      <c r="H1310"/>
    </row>
    <row r="1311" spans="8:8">
      <c r="H1311"/>
    </row>
    <row r="1312" spans="8:8">
      <c r="H1312"/>
    </row>
    <row r="1313" spans="7:8">
      <c r="H1313"/>
    </row>
    <row r="1314" spans="7:8">
      <c r="H1314"/>
    </row>
    <row r="1315" spans="7:8">
      <c r="H1315"/>
    </row>
    <row r="1316" spans="7:8">
      <c r="H1316"/>
    </row>
    <row r="1317" spans="7:8">
      <c r="H1317"/>
    </row>
    <row r="1318" spans="7:8">
      <c r="H1318"/>
    </row>
    <row r="1319" spans="7:8">
      <c r="H1319"/>
    </row>
    <row r="1320" spans="7:8">
      <c r="H1320"/>
    </row>
    <row r="1321" spans="7:8">
      <c r="H1321"/>
    </row>
    <row r="1322" spans="7:8">
      <c r="H1322"/>
    </row>
    <row r="1323" spans="7:8">
      <c r="H1323"/>
    </row>
    <row r="1324" spans="7:8">
      <c r="H1324"/>
    </row>
    <row r="1325" spans="7:8">
      <c r="H1325"/>
    </row>
    <row r="1326" spans="7:8">
      <c r="H1326"/>
    </row>
    <row r="1327" spans="7:8">
      <c r="H1327"/>
    </row>
    <row r="1328" spans="7:8">
      <c r="G1328" s="3"/>
      <c r="H1328"/>
    </row>
    <row r="1329" spans="8:8">
      <c r="H1329"/>
    </row>
    <row r="1330" spans="8:8">
      <c r="H1330"/>
    </row>
    <row r="1331" spans="8:8">
      <c r="H1331"/>
    </row>
    <row r="1332" spans="8:8">
      <c r="H1332"/>
    </row>
    <row r="1333" spans="8:8">
      <c r="H1333"/>
    </row>
    <row r="1334" spans="8:8">
      <c r="H1334"/>
    </row>
    <row r="1335" spans="8:8">
      <c r="H1335"/>
    </row>
    <row r="1336" spans="8:8">
      <c r="H1336"/>
    </row>
    <row r="1337" spans="8:8">
      <c r="H1337"/>
    </row>
    <row r="1338" spans="8:8">
      <c r="H1338"/>
    </row>
    <row r="1339" spans="8:8">
      <c r="H1339"/>
    </row>
    <row r="1340" spans="8:8">
      <c r="H1340"/>
    </row>
    <row r="1341" spans="8:8">
      <c r="H1341"/>
    </row>
    <row r="1342" spans="8:8">
      <c r="H1342"/>
    </row>
    <row r="1343" spans="8:8">
      <c r="H1343"/>
    </row>
    <row r="1344" spans="8:8">
      <c r="H1344"/>
    </row>
    <row r="1345" spans="8:8">
      <c r="H1345"/>
    </row>
    <row r="1346" spans="8:8">
      <c r="H1346"/>
    </row>
    <row r="1347" spans="8:8">
      <c r="H1347"/>
    </row>
    <row r="1348" spans="8:8">
      <c r="H1348"/>
    </row>
    <row r="1349" spans="8:8">
      <c r="H1349"/>
    </row>
    <row r="1350" spans="8:8">
      <c r="H1350"/>
    </row>
    <row r="1351" spans="8:8">
      <c r="H1351"/>
    </row>
    <row r="1352" spans="8:8">
      <c r="H1352"/>
    </row>
    <row r="1353" spans="8:8">
      <c r="H1353"/>
    </row>
    <row r="1354" spans="8:8">
      <c r="H1354"/>
    </row>
    <row r="1355" spans="8:8">
      <c r="H1355"/>
    </row>
    <row r="1356" spans="8:8">
      <c r="H1356"/>
    </row>
    <row r="1357" spans="8:8">
      <c r="H1357"/>
    </row>
    <row r="1358" spans="8:8">
      <c r="H1358"/>
    </row>
    <row r="1359" spans="8:8">
      <c r="H1359"/>
    </row>
    <row r="1360" spans="8:8">
      <c r="H1360"/>
    </row>
    <row r="1361" spans="8:8">
      <c r="H1361"/>
    </row>
    <row r="1362" spans="8:8">
      <c r="H1362"/>
    </row>
    <row r="1363" spans="8:8">
      <c r="H1363"/>
    </row>
    <row r="1364" spans="8:8">
      <c r="H1364"/>
    </row>
    <row r="1365" spans="8:8">
      <c r="H1365"/>
    </row>
    <row r="1366" spans="8:8">
      <c r="H1366"/>
    </row>
    <row r="1367" spans="8:8">
      <c r="H1367"/>
    </row>
    <row r="1368" spans="8:8">
      <c r="H1368"/>
    </row>
    <row r="1369" spans="8:8">
      <c r="H1369"/>
    </row>
    <row r="1370" spans="8:8">
      <c r="H1370"/>
    </row>
    <row r="1371" spans="8:8">
      <c r="H1371"/>
    </row>
    <row r="1372" spans="8:8">
      <c r="H1372"/>
    </row>
    <row r="1373" spans="8:8">
      <c r="H1373"/>
    </row>
    <row r="1374" spans="8:8">
      <c r="H1374"/>
    </row>
    <row r="1375" spans="8:8">
      <c r="H1375"/>
    </row>
    <row r="1376" spans="8:8">
      <c r="H1376"/>
    </row>
    <row r="1377" spans="8:8">
      <c r="H1377"/>
    </row>
    <row r="1378" spans="8:8">
      <c r="H1378"/>
    </row>
    <row r="1379" spans="8:8">
      <c r="H1379"/>
    </row>
    <row r="1380" spans="8:8">
      <c r="H1380"/>
    </row>
    <row r="1381" spans="8:8">
      <c r="H1381"/>
    </row>
    <row r="1382" spans="8:8">
      <c r="H1382"/>
    </row>
    <row r="1383" spans="8:8">
      <c r="H1383"/>
    </row>
    <row r="1384" spans="8:8">
      <c r="H1384"/>
    </row>
    <row r="1385" spans="8:8">
      <c r="H1385"/>
    </row>
    <row r="1386" spans="8:8">
      <c r="H1386"/>
    </row>
    <row r="1387" spans="8:8">
      <c r="H1387"/>
    </row>
    <row r="1388" spans="8:8">
      <c r="H1388"/>
    </row>
    <row r="1389" spans="8:8">
      <c r="H1389"/>
    </row>
    <row r="1390" spans="8:8">
      <c r="H1390"/>
    </row>
    <row r="1391" spans="8:8">
      <c r="H1391"/>
    </row>
    <row r="1392" spans="8:8">
      <c r="H1392"/>
    </row>
    <row r="1393" spans="8:8">
      <c r="H1393"/>
    </row>
    <row r="1394" spans="8:8">
      <c r="H1394"/>
    </row>
    <row r="1395" spans="8:8">
      <c r="H1395"/>
    </row>
    <row r="1396" spans="8:8">
      <c r="H1396"/>
    </row>
    <row r="1397" spans="8:8">
      <c r="H1397"/>
    </row>
    <row r="1398" spans="8:8">
      <c r="H1398"/>
    </row>
    <row r="1399" spans="8:8">
      <c r="H1399"/>
    </row>
    <row r="1400" spans="8:8">
      <c r="H1400"/>
    </row>
    <row r="1401" spans="8:8">
      <c r="H1401"/>
    </row>
    <row r="1402" spans="8:8">
      <c r="H1402"/>
    </row>
    <row r="1403" spans="8:8">
      <c r="H1403"/>
    </row>
    <row r="1404" spans="8:8">
      <c r="H1404"/>
    </row>
    <row r="1405" spans="8:8">
      <c r="H1405"/>
    </row>
    <row r="1406" spans="8:8">
      <c r="H1406"/>
    </row>
    <row r="1407" spans="8:8">
      <c r="H1407"/>
    </row>
    <row r="1408" spans="8:8">
      <c r="H1408"/>
    </row>
    <row r="1409" spans="8:8">
      <c r="H1409"/>
    </row>
    <row r="1410" spans="8:8">
      <c r="H1410"/>
    </row>
    <row r="1411" spans="8:8">
      <c r="H1411"/>
    </row>
    <row r="1412" spans="8:8">
      <c r="H1412"/>
    </row>
    <row r="1414" spans="8:8">
      <c r="H1414"/>
    </row>
    <row r="1415" spans="8:8">
      <c r="H1415"/>
    </row>
    <row r="1416" spans="8:8">
      <c r="H1416"/>
    </row>
    <row r="1417" spans="8:8">
      <c r="H1417"/>
    </row>
    <row r="1418" spans="8:8">
      <c r="H1418"/>
    </row>
    <row r="1419" spans="8:8">
      <c r="H1419"/>
    </row>
    <row r="1420" spans="8:8">
      <c r="H1420"/>
    </row>
    <row r="1422" spans="8:8">
      <c r="H1422"/>
    </row>
    <row r="1423" spans="8:8">
      <c r="H1423"/>
    </row>
    <row r="1424" spans="8:8">
      <c r="H1424"/>
    </row>
    <row r="1425" spans="8:8">
      <c r="H1425"/>
    </row>
    <row r="1426" spans="8:8">
      <c r="H1426"/>
    </row>
    <row r="1427" spans="8:8">
      <c r="H1427"/>
    </row>
    <row r="1428" spans="8:8">
      <c r="H1428"/>
    </row>
    <row r="1429" spans="8:8">
      <c r="H1429"/>
    </row>
    <row r="1430" spans="8:8">
      <c r="H1430"/>
    </row>
    <row r="1431" spans="8:8">
      <c r="H1431"/>
    </row>
    <row r="1432" spans="8:8">
      <c r="H1432"/>
    </row>
    <row r="1433" spans="8:8">
      <c r="H1433"/>
    </row>
    <row r="1434" spans="8:8">
      <c r="H1434"/>
    </row>
    <row r="1435" spans="8:8">
      <c r="H1435"/>
    </row>
    <row r="1436" spans="8:8">
      <c r="H1436"/>
    </row>
    <row r="1437" spans="8:8">
      <c r="H1437"/>
    </row>
    <row r="1438" spans="8:8">
      <c r="H1438"/>
    </row>
    <row r="1439" spans="8:8">
      <c r="H1439"/>
    </row>
    <row r="1440" spans="8:8">
      <c r="H1440"/>
    </row>
    <row r="1441" spans="8:8">
      <c r="H1441"/>
    </row>
    <row r="1442" spans="8:8">
      <c r="H1442"/>
    </row>
    <row r="1443" spans="8:8">
      <c r="H1443"/>
    </row>
    <row r="1444" spans="8:8">
      <c r="H1444"/>
    </row>
    <row r="1445" spans="8:8">
      <c r="H1445"/>
    </row>
    <row r="1446" spans="8:8">
      <c r="H1446"/>
    </row>
    <row r="1447" spans="8:8">
      <c r="H1447"/>
    </row>
    <row r="1448" spans="8:8">
      <c r="H1448"/>
    </row>
    <row r="1449" spans="8:8">
      <c r="H1449"/>
    </row>
    <row r="1450" spans="8:8">
      <c r="H1450"/>
    </row>
    <row r="1451" spans="8:8">
      <c r="H1451"/>
    </row>
    <row r="1452" spans="8:8">
      <c r="H1452"/>
    </row>
    <row r="1453" spans="8:8">
      <c r="H1453"/>
    </row>
    <row r="1454" spans="8:8">
      <c r="H1454"/>
    </row>
  </sheetData>
  <sortState xmlns:xlrd2="http://schemas.microsoft.com/office/spreadsheetml/2017/richdata2" ref="A224:D257">
    <sortCondition ref="A224:A257"/>
  </sortState>
  <mergeCells count="1">
    <mergeCell ref="K11:K12"/>
  </mergeCells>
  <pageMargins left="0.511811024" right="0.511811024" top="0.78740157499999996" bottom="0.78740157499999996" header="0.31496062000000002" footer="0.31496062000000002"/>
  <pageSetup paperSize="9" orientation="portrait" r:id="rId1"/>
  <headerFooter>
    <oddHeader>&amp;R&amp;"Calibri"&amp;10&amp;K000000#interna&amp;1#</oddHead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2D513-36B2-4F65-98F8-2E32088006B0}">
  <dimension ref="A1:M1454"/>
  <sheetViews>
    <sheetView zoomScaleNormal="100" workbookViewId="0">
      <selection activeCell="H11" sqref="H11:H14"/>
    </sheetView>
  </sheetViews>
  <sheetFormatPr defaultRowHeight="15"/>
  <cols>
    <col min="2" max="2" width="42.42578125" style="63" bestFit="1" customWidth="1"/>
    <col min="3" max="3" width="7.5703125" customWidth="1"/>
    <col min="4" max="4" width="33.5703125" bestFit="1" customWidth="1"/>
    <col min="5" max="5" width="10.5703125" style="3" bestFit="1" customWidth="1"/>
    <col min="6" max="6" width="10.140625" style="55" bestFit="1" customWidth="1"/>
    <col min="7" max="7" width="34.42578125" customWidth="1"/>
    <col min="8" max="8" width="8.7109375" style="25"/>
    <col min="9" max="9" width="8.140625" style="25" bestFit="1" customWidth="1"/>
    <col min="13" max="13" width="8.140625" bestFit="1" customWidth="1"/>
  </cols>
  <sheetData>
    <row r="1" spans="1:13">
      <c r="A1" t="s">
        <v>11609</v>
      </c>
    </row>
    <row r="2" spans="1:13" ht="15.75" thickBot="1">
      <c r="G2" s="2"/>
    </row>
    <row r="3" spans="1:13">
      <c r="A3" s="3" t="s">
        <v>7439</v>
      </c>
      <c r="B3" s="64" t="s">
        <v>2</v>
      </c>
      <c r="C3" s="3" t="s">
        <v>3</v>
      </c>
      <c r="D3" s="3" t="s">
        <v>4</v>
      </c>
      <c r="E3" s="3" t="s">
        <v>6</v>
      </c>
      <c r="F3" s="55" t="s">
        <v>7</v>
      </c>
      <c r="G3" s="8" t="s">
        <v>8</v>
      </c>
      <c r="H3" s="42">
        <v>153</v>
      </c>
    </row>
    <row r="4" spans="1:13">
      <c r="A4" t="str">
        <f>_xlfn.XLOOKUP(B4,Rotineiros!B$1:B$5000,Rotineiros!A$1:A$5000)</f>
        <v>C1075123</v>
      </c>
      <c r="B4" t="s">
        <v>13895</v>
      </c>
      <c r="C4" t="s">
        <v>2185</v>
      </c>
      <c r="D4" t="s">
        <v>13896</v>
      </c>
      <c r="E4" s="3" t="str">
        <f>_xlfn.XLOOKUP(A4,'Badge Arqueiro'!A$1:A$170,'Badge Arqueiro'!B$1:B$170,"0")</f>
        <v>0</v>
      </c>
      <c r="F4" s="55" t="str">
        <f>_xlfn.XLOOKUP(A4,Comiters!A$1:A$999,Comiters!B$1:B$999,"0")</f>
        <v>0</v>
      </c>
      <c r="G4" s="4" t="s">
        <v>9</v>
      </c>
      <c r="H4" s="43">
        <v>110</v>
      </c>
      <c r="I4" s="44">
        <f>H4/$H$3</f>
        <v>0.71895424836601307</v>
      </c>
      <c r="M4">
        <f>IF(D4=D5,1111111111,0)</f>
        <v>0</v>
      </c>
    </row>
    <row r="5" spans="1:13">
      <c r="A5" t="str">
        <f>_xlfn.XLOOKUP(B5,Rotineiros!B$1:B$5000,Rotineiros!A$1:A$5000)</f>
        <v>C1298315</v>
      </c>
      <c r="B5" t="s">
        <v>13673</v>
      </c>
      <c r="C5" t="s">
        <v>107</v>
      </c>
      <c r="D5" t="s">
        <v>13674</v>
      </c>
      <c r="E5" s="3" t="str">
        <f>_xlfn.XLOOKUP(A5,'Badge Arqueiro'!A$1:A$170,'Badge Arqueiro'!B$1:B$170,"0")</f>
        <v>0</v>
      </c>
      <c r="F5" s="55" t="str">
        <f>_xlfn.XLOOKUP(A5,Comiters!A$1:A$999,Comiters!B$1:B$999,"0")</f>
        <v>0</v>
      </c>
      <c r="G5" s="10" t="s">
        <v>15</v>
      </c>
      <c r="H5" s="45">
        <v>39</v>
      </c>
      <c r="I5" s="44">
        <f t="shared" ref="I5:I21" si="0">H5/$H$3</f>
        <v>0.25490196078431371</v>
      </c>
      <c r="M5">
        <f t="shared" ref="M5:M68" si="1">IF(D5=D6,1111111111,0)</f>
        <v>0</v>
      </c>
    </row>
    <row r="6" spans="1:13">
      <c r="A6" t="str">
        <f>_xlfn.XLOOKUP(B6,Rotineiros!B$1:B$5000,Rotineiros!A$1:A$5000)</f>
        <v>C1314360</v>
      </c>
      <c r="B6" t="s">
        <v>1364</v>
      </c>
      <c r="C6" t="s">
        <v>3148</v>
      </c>
      <c r="D6" t="s">
        <v>1365</v>
      </c>
      <c r="E6" s="3" t="str">
        <f>_xlfn.XLOOKUP(A6,'Badge Arqueiro'!A$1:A$170,'Badge Arqueiro'!B$1:B$170,"0")</f>
        <v>0</v>
      </c>
      <c r="F6" s="55">
        <f>_xlfn.XLOOKUP(A6,Comiters!A$1:A$999,Comiters!B$1:B$999,"0")</f>
        <v>1</v>
      </c>
      <c r="G6" s="4" t="s">
        <v>20</v>
      </c>
      <c r="H6" s="43">
        <v>7</v>
      </c>
      <c r="I6" s="44">
        <f t="shared" si="0"/>
        <v>4.5751633986928102E-2</v>
      </c>
      <c r="M6">
        <f t="shared" si="1"/>
        <v>0</v>
      </c>
    </row>
    <row r="7" spans="1:13">
      <c r="A7" t="str">
        <f>_xlfn.XLOOKUP(B7,Rotineiros!B$1:B$5000,Rotineiros!A$1:A$5000)</f>
        <v>C1315848</v>
      </c>
      <c r="B7" t="s">
        <v>13920</v>
      </c>
      <c r="C7" t="s">
        <v>11896</v>
      </c>
      <c r="D7" t="s">
        <v>13921</v>
      </c>
      <c r="E7" s="3" t="str">
        <f>_xlfn.XLOOKUP(A7,'Badge Arqueiro'!A$1:A$170,'Badge Arqueiro'!B$1:B$170,"0")</f>
        <v>0</v>
      </c>
      <c r="F7" s="55" t="str">
        <f>_xlfn.XLOOKUP(A7,Comiters!A$1:A$999,Comiters!B$1:B$999,"0")</f>
        <v>0</v>
      </c>
      <c r="G7" s="10" t="s">
        <v>25</v>
      </c>
      <c r="H7" s="45">
        <v>31</v>
      </c>
      <c r="I7" s="44">
        <f t="shared" si="0"/>
        <v>0.20261437908496732</v>
      </c>
      <c r="M7">
        <f t="shared" si="1"/>
        <v>0</v>
      </c>
    </row>
    <row r="8" spans="1:13">
      <c r="A8" t="str">
        <f>_xlfn.XLOOKUP(B8,Rotineiros!B$1:B$5000,Rotineiros!A$1:A$5000)</f>
        <v>C1316965</v>
      </c>
      <c r="B8" t="s">
        <v>11785</v>
      </c>
      <c r="C8" t="s">
        <v>33</v>
      </c>
      <c r="D8" t="s">
        <v>11868</v>
      </c>
      <c r="E8" s="3" t="str">
        <f>_xlfn.XLOOKUP(A8,'Badge Arqueiro'!A$1:A$170,'Badge Arqueiro'!B$1:B$170,"0")</f>
        <v>0</v>
      </c>
      <c r="F8" s="55">
        <f>_xlfn.XLOOKUP(A8,Comiters!A$1:A$999,Comiters!B$1:B$999,"0")</f>
        <v>1</v>
      </c>
      <c r="G8" s="4" t="s">
        <v>30</v>
      </c>
      <c r="H8" s="43">
        <v>20</v>
      </c>
      <c r="I8" s="44">
        <f t="shared" si="0"/>
        <v>0.13071895424836602</v>
      </c>
      <c r="M8">
        <f t="shared" si="1"/>
        <v>0</v>
      </c>
    </row>
    <row r="9" spans="1:13" ht="15.75" thickBot="1">
      <c r="A9" t="str">
        <f>_xlfn.XLOOKUP(B9,Rotineiros!B$1:B$5000,Rotineiros!A$1:A$5000)</f>
        <v>C1319593</v>
      </c>
      <c r="B9" t="s">
        <v>3228</v>
      </c>
      <c r="C9" t="s">
        <v>240</v>
      </c>
      <c r="D9" t="s">
        <v>3229</v>
      </c>
      <c r="E9" s="3" t="str">
        <f>_xlfn.XLOOKUP(A9,'Badge Arqueiro'!A$1:A$170,'Badge Arqueiro'!B$1:B$170,"0")</f>
        <v>0</v>
      </c>
      <c r="F9" s="55" t="str">
        <f>_xlfn.XLOOKUP(A9,Comiters!A$1:A$999,Comiters!B$1:B$999,"0")</f>
        <v>0</v>
      </c>
      <c r="G9" s="12" t="s">
        <v>35</v>
      </c>
      <c r="H9" s="46">
        <v>11</v>
      </c>
      <c r="I9" s="44">
        <f t="shared" si="0"/>
        <v>7.1895424836601302E-2</v>
      </c>
      <c r="M9">
        <f t="shared" si="1"/>
        <v>0</v>
      </c>
    </row>
    <row r="10" spans="1:13" ht="15.75" thickBot="1">
      <c r="A10" t="str">
        <f>_xlfn.XLOOKUP(B10,Rotineiros!B$1:B$5000,Rotineiros!A$1:A$5000)</f>
        <v>C1319617</v>
      </c>
      <c r="B10" t="s">
        <v>1945</v>
      </c>
      <c r="C10" t="s">
        <v>240</v>
      </c>
      <c r="D10" t="s">
        <v>1946</v>
      </c>
      <c r="E10" s="3" t="str">
        <f>_xlfn.XLOOKUP(A10,'Badge Arqueiro'!A$1:A$170,'Badge Arqueiro'!B$1:B$170,"0")</f>
        <v>0</v>
      </c>
      <c r="F10" s="55" t="str">
        <f>_xlfn.XLOOKUP(A10,Comiters!A$1:A$999,Comiters!B$1:B$999,"0")</f>
        <v>0</v>
      </c>
      <c r="I10" s="44"/>
      <c r="M10">
        <f t="shared" si="1"/>
        <v>0</v>
      </c>
    </row>
    <row r="11" spans="1:13">
      <c r="A11" t="str">
        <f>_xlfn.XLOOKUP(B11,Rotineiros!B$1:B$5000,Rotineiros!A$1:A$5000)</f>
        <v>C1321705</v>
      </c>
      <c r="B11" t="s">
        <v>4018</v>
      </c>
      <c r="C11" t="s">
        <v>13888</v>
      </c>
      <c r="D11" t="s">
        <v>4186</v>
      </c>
      <c r="E11" s="3" t="str">
        <f>_xlfn.XLOOKUP(A11,'Badge Arqueiro'!A$1:A$170,'Badge Arqueiro'!B$1:B$170,"0")</f>
        <v>0</v>
      </c>
      <c r="F11" s="55" t="str">
        <f>_xlfn.XLOOKUP(A11,Comiters!A$1:A$999,Comiters!B$1:B$999,"0")</f>
        <v>0</v>
      </c>
      <c r="G11" s="8" t="s">
        <v>44</v>
      </c>
      <c r="H11" s="42">
        <v>95</v>
      </c>
      <c r="I11" s="44">
        <f t="shared" si="0"/>
        <v>0.62091503267973858</v>
      </c>
      <c r="K11" s="130">
        <f>SUM(I11:I12)</f>
        <v>0.84967320261437906</v>
      </c>
      <c r="M11">
        <f t="shared" si="1"/>
        <v>0</v>
      </c>
    </row>
    <row r="12" spans="1:13">
      <c r="A12" t="str">
        <f>_xlfn.XLOOKUP(B12,Rotineiros!B$1:B$5000,Rotineiros!A$1:A$5000)</f>
        <v>C1321710</v>
      </c>
      <c r="B12" t="s">
        <v>4003</v>
      </c>
      <c r="C12" t="s">
        <v>7277</v>
      </c>
      <c r="D12" t="s">
        <v>4172</v>
      </c>
      <c r="E12" s="3" t="str">
        <f>_xlfn.XLOOKUP(A12,'Badge Arqueiro'!A$1:A$170,'Badge Arqueiro'!B$1:B$170,"0")</f>
        <v>0</v>
      </c>
      <c r="F12" s="55" t="str">
        <f>_xlfn.XLOOKUP(A12,Comiters!A$1:A$999,Comiters!B$1:B$999,"0")</f>
        <v>0</v>
      </c>
      <c r="G12" s="4" t="s">
        <v>49</v>
      </c>
      <c r="H12" s="43">
        <v>35</v>
      </c>
      <c r="I12" s="44">
        <f t="shared" si="0"/>
        <v>0.22875816993464052</v>
      </c>
      <c r="K12" s="130"/>
      <c r="M12">
        <f t="shared" si="1"/>
        <v>0</v>
      </c>
    </row>
    <row r="13" spans="1:13">
      <c r="A13" t="str">
        <f>_xlfn.XLOOKUP(B13,Rotineiros!B$1:B$5000,Rotineiros!A$1:A$5000)</f>
        <v>C1322637</v>
      </c>
      <c r="B13" t="s">
        <v>3993</v>
      </c>
      <c r="C13" t="s">
        <v>4061</v>
      </c>
      <c r="D13" t="s">
        <v>4160</v>
      </c>
      <c r="E13" s="3" t="str">
        <f>_xlfn.XLOOKUP(A13,'Badge Arqueiro'!A$1:A$170,'Badge Arqueiro'!B$1:B$170,"0")</f>
        <v>0</v>
      </c>
      <c r="F13" s="55" t="str">
        <f>_xlfn.XLOOKUP(A13,Comiters!A$1:A$999,Comiters!B$1:B$999,"0")</f>
        <v>0</v>
      </c>
      <c r="G13" s="10" t="s">
        <v>54</v>
      </c>
      <c r="H13" s="45">
        <v>15</v>
      </c>
      <c r="I13" s="44">
        <f t="shared" si="0"/>
        <v>9.8039215686274508E-2</v>
      </c>
      <c r="M13">
        <f t="shared" si="1"/>
        <v>0</v>
      </c>
    </row>
    <row r="14" spans="1:13" ht="15.75" thickBot="1">
      <c r="A14" t="str">
        <f>_xlfn.XLOOKUP(B14,Rotineiros!B$1:B$5000,Rotineiros!A$1:A$5000)</f>
        <v>C1323087</v>
      </c>
      <c r="B14" t="s">
        <v>1416</v>
      </c>
      <c r="C14" t="s">
        <v>785</v>
      </c>
      <c r="D14" t="s">
        <v>1417</v>
      </c>
      <c r="E14" s="3" t="str">
        <f>_xlfn.XLOOKUP(A14,'Badge Arqueiro'!A$1:A$170,'Badge Arqueiro'!B$1:B$170,"0")</f>
        <v>0</v>
      </c>
      <c r="F14" s="55">
        <f>_xlfn.XLOOKUP(A14,Comiters!A$1:A$999,Comiters!B$1:B$999,"0")</f>
        <v>1</v>
      </c>
      <c r="G14" s="6" t="s">
        <v>59</v>
      </c>
      <c r="H14" s="47">
        <v>4</v>
      </c>
      <c r="I14" s="44">
        <f t="shared" si="0"/>
        <v>2.6143790849673203E-2</v>
      </c>
      <c r="M14">
        <f t="shared" si="1"/>
        <v>0</v>
      </c>
    </row>
    <row r="15" spans="1:13" ht="15.75" thickBot="1">
      <c r="A15" t="str">
        <f>_xlfn.XLOOKUP(B15,Rotineiros!B$1:B$5000,Rotineiros!A$1:A$5000)</f>
        <v>C1323183</v>
      </c>
      <c r="B15" t="s">
        <v>13905</v>
      </c>
      <c r="C15" t="s">
        <v>38</v>
      </c>
      <c r="D15" t="s">
        <v>13906</v>
      </c>
      <c r="E15" s="3" t="str">
        <f>_xlfn.XLOOKUP(A15,'Badge Arqueiro'!A$1:A$170,'Badge Arqueiro'!B$1:B$170,"0")</f>
        <v>0</v>
      </c>
      <c r="F15" s="55" t="str">
        <f>_xlfn.XLOOKUP(A15,Comiters!A$1:A$999,Comiters!B$1:B$999,"0")</f>
        <v>0</v>
      </c>
      <c r="I15" s="44"/>
      <c r="M15">
        <f t="shared" si="1"/>
        <v>0</v>
      </c>
    </row>
    <row r="16" spans="1:13">
      <c r="A16" t="str">
        <f>_xlfn.XLOOKUP(B16,Rotineiros!B$1:B$5000,Rotineiros!A$1:A$5000)</f>
        <v>C1323552</v>
      </c>
      <c r="B16" t="s">
        <v>12320</v>
      </c>
      <c r="C16" t="s">
        <v>78</v>
      </c>
      <c r="E16" s="3" t="str">
        <f>_xlfn.XLOOKUP(A16,'Badge Arqueiro'!A$1:A$170,'Badge Arqueiro'!B$1:B$170,"0")</f>
        <v>0</v>
      </c>
      <c r="F16" s="55" t="str">
        <f>_xlfn.XLOOKUP(A16,Comiters!A$1:A$999,Comiters!B$1:B$999,"0")</f>
        <v>0</v>
      </c>
      <c r="G16" s="8" t="s">
        <v>68</v>
      </c>
      <c r="H16" s="42">
        <v>123</v>
      </c>
      <c r="I16" s="44">
        <f t="shared" si="0"/>
        <v>0.80392156862745101</v>
      </c>
      <c r="M16">
        <f t="shared" si="1"/>
        <v>0</v>
      </c>
    </row>
    <row r="17" spans="1:13">
      <c r="A17" t="str">
        <f>_xlfn.XLOOKUP(B17,Rotineiros!B$1:B$5000,Rotineiros!A$1:A$5000)</f>
        <v>C1324519</v>
      </c>
      <c r="B17" t="s">
        <v>11800</v>
      </c>
      <c r="C17" t="s">
        <v>18</v>
      </c>
      <c r="D17" t="s">
        <v>11879</v>
      </c>
      <c r="E17" s="3" t="str">
        <f>_xlfn.XLOOKUP(A17,'Badge Arqueiro'!A$1:A$170,'Badge Arqueiro'!B$1:B$170,"0")</f>
        <v>0</v>
      </c>
      <c r="F17" s="55" t="str">
        <f>_xlfn.XLOOKUP(A17,Comiters!A$1:A$999,Comiters!B$1:B$999,"0")</f>
        <v>0</v>
      </c>
      <c r="G17" s="4" t="s">
        <v>9</v>
      </c>
      <c r="H17" s="43">
        <v>91</v>
      </c>
      <c r="I17" s="44">
        <f t="shared" si="0"/>
        <v>0.59477124183006536</v>
      </c>
      <c r="M17">
        <f t="shared" si="1"/>
        <v>0</v>
      </c>
    </row>
    <row r="18" spans="1:13">
      <c r="A18" t="str">
        <f>_xlfn.XLOOKUP(B18,Rotineiros!B$1:B$5000,Rotineiros!A$1:A$5000)</f>
        <v>C1324521</v>
      </c>
      <c r="B18" t="s">
        <v>3377</v>
      </c>
      <c r="C18" t="s">
        <v>66</v>
      </c>
      <c r="D18" t="s">
        <v>3379</v>
      </c>
      <c r="E18" s="3" t="str">
        <f>_xlfn.XLOOKUP(A18,'Badge Arqueiro'!A$1:A$170,'Badge Arqueiro'!B$1:B$170,"0")</f>
        <v>0</v>
      </c>
      <c r="F18" s="55" t="str">
        <f>_xlfn.XLOOKUP(A18,Comiters!A$1:A$999,Comiters!B$1:B$999,"0")</f>
        <v>0</v>
      </c>
      <c r="G18" s="10" t="s">
        <v>15</v>
      </c>
      <c r="H18" s="56">
        <v>32</v>
      </c>
      <c r="I18" s="44">
        <f t="shared" si="0"/>
        <v>0.20915032679738563</v>
      </c>
      <c r="M18">
        <f t="shared" si="1"/>
        <v>0</v>
      </c>
    </row>
    <row r="19" spans="1:13">
      <c r="A19" t="str">
        <f>_xlfn.XLOOKUP(B19,Rotineiros!B$1:B$5000,Rotineiros!A$1:A$5000)</f>
        <v>C1324626</v>
      </c>
      <c r="B19" t="s">
        <v>13866</v>
      </c>
      <c r="C19" t="s">
        <v>13867</v>
      </c>
      <c r="D19" t="s">
        <v>13868</v>
      </c>
      <c r="E19" s="3" t="str">
        <f>_xlfn.XLOOKUP(A19,'Badge Arqueiro'!A$1:A$170,'Badge Arqueiro'!B$1:B$170,"0")</f>
        <v>0</v>
      </c>
      <c r="F19" s="55">
        <f>_xlfn.XLOOKUP(A19,Comiters!A$1:A$999,Comiters!B$1:B$999,"0")</f>
        <v>1</v>
      </c>
      <c r="G19" s="4" t="s">
        <v>80</v>
      </c>
      <c r="H19" s="43">
        <v>30</v>
      </c>
      <c r="I19" s="44">
        <f t="shared" si="0"/>
        <v>0.19607843137254902</v>
      </c>
      <c r="M19">
        <f t="shared" si="1"/>
        <v>0</v>
      </c>
    </row>
    <row r="20" spans="1:13">
      <c r="A20" t="str">
        <f>_xlfn.XLOOKUP(B20,Rotineiros!B$1:B$5000,Rotineiros!A$1:A$5000)</f>
        <v>C1324905</v>
      </c>
      <c r="B20" t="s">
        <v>32</v>
      </c>
      <c r="C20" t="s">
        <v>99</v>
      </c>
      <c r="D20" t="s">
        <v>34</v>
      </c>
      <c r="E20" s="3">
        <f>_xlfn.XLOOKUP(A20,'Badge Arqueiro'!A$1:A$170,'Badge Arqueiro'!B$1:B$170,"0")</f>
        <v>1</v>
      </c>
      <c r="F20" s="55">
        <f>_xlfn.XLOOKUP(A20,Comiters!A$1:A$999,Comiters!B$1:B$999,"0")</f>
        <v>1</v>
      </c>
      <c r="G20" s="10" t="s">
        <v>85</v>
      </c>
      <c r="H20" s="45">
        <v>19</v>
      </c>
      <c r="I20" s="44">
        <f t="shared" si="0"/>
        <v>0.12418300653594772</v>
      </c>
      <c r="M20">
        <f t="shared" si="1"/>
        <v>0</v>
      </c>
    </row>
    <row r="21" spans="1:13" ht="15.75" thickBot="1">
      <c r="A21" t="str">
        <f>_xlfn.XLOOKUP(B21,Rotineiros!B$1:B$5000,Rotineiros!A$1:A$5000)</f>
        <v>C1325306</v>
      </c>
      <c r="B21" t="s">
        <v>11100</v>
      </c>
      <c r="C21" t="s">
        <v>785</v>
      </c>
      <c r="D21" t="s">
        <v>4380</v>
      </c>
      <c r="E21" s="3" t="str">
        <f>_xlfn.XLOOKUP(A21,'Badge Arqueiro'!A$1:A$170,'Badge Arqueiro'!B$1:B$170,"0")</f>
        <v>0</v>
      </c>
      <c r="F21" s="55" t="str">
        <f>_xlfn.XLOOKUP(A21,Comiters!A$1:A$999,Comiters!B$1:B$999,"0")</f>
        <v>0</v>
      </c>
      <c r="G21" s="6" t="s">
        <v>15</v>
      </c>
      <c r="H21" s="47">
        <v>7</v>
      </c>
      <c r="I21" s="44">
        <f t="shared" si="0"/>
        <v>4.5751633986928102E-2</v>
      </c>
      <c r="J21" s="2" t="s">
        <v>13944</v>
      </c>
      <c r="M21">
        <f t="shared" si="1"/>
        <v>0</v>
      </c>
    </row>
    <row r="22" spans="1:13">
      <c r="A22" t="str">
        <f>_xlfn.XLOOKUP(B22,Rotineiros!B$1:B$5000,Rotineiros!A$1:A$5000)</f>
        <v>C1325580</v>
      </c>
      <c r="B22" t="s">
        <v>13723</v>
      </c>
      <c r="C22" t="s">
        <v>3817</v>
      </c>
      <c r="D22" t="s">
        <v>13724</v>
      </c>
      <c r="E22" s="3" t="str">
        <f>_xlfn.XLOOKUP(A22,'Badge Arqueiro'!A$1:A$170,'Badge Arqueiro'!B$1:B$170,"0")</f>
        <v>0</v>
      </c>
      <c r="F22" s="55">
        <f>_xlfn.XLOOKUP(A22,Comiters!A$1:A$999,Comiters!B$1:B$999,"0")</f>
        <v>1</v>
      </c>
      <c r="J22" s="136" t="s">
        <v>13949</v>
      </c>
      <c r="K22" s="136"/>
      <c r="L22" s="136"/>
      <c r="M22">
        <f t="shared" si="1"/>
        <v>0</v>
      </c>
    </row>
    <row r="23" spans="1:13">
      <c r="A23" t="str">
        <f>_xlfn.XLOOKUP(B23,Rotineiros!B$1:B$5000,Rotineiros!A$1:A$5000)</f>
        <v>C1326067</v>
      </c>
      <c r="B23" t="s">
        <v>1396</v>
      </c>
      <c r="C23" t="s">
        <v>2634</v>
      </c>
      <c r="D23" t="s">
        <v>1398</v>
      </c>
      <c r="E23" s="3">
        <f>_xlfn.XLOOKUP(A23,'Badge Arqueiro'!A$1:A$170,'Badge Arqueiro'!B$1:B$170,"0")</f>
        <v>1</v>
      </c>
      <c r="F23" s="55" t="str">
        <f>_xlfn.XLOOKUP(A23,Comiters!A$1:A$999,Comiters!B$1:B$999,"0")</f>
        <v>0</v>
      </c>
      <c r="H23"/>
      <c r="J23" s="99" t="s">
        <v>13950</v>
      </c>
      <c r="M23">
        <f t="shared" si="1"/>
        <v>0</v>
      </c>
    </row>
    <row r="24" spans="1:13">
      <c r="A24" t="str">
        <f>_xlfn.XLOOKUP(B24,Rotineiros!B$1:B$5000,Rotineiros!A$1:A$5000)</f>
        <v>C1326426</v>
      </c>
      <c r="B24" t="s">
        <v>3995</v>
      </c>
      <c r="C24" t="s">
        <v>13909</v>
      </c>
      <c r="D24" t="s">
        <v>4162</v>
      </c>
      <c r="E24" s="3">
        <f>_xlfn.XLOOKUP(A24,'Badge Arqueiro'!A$1:A$170,'Badge Arqueiro'!B$1:B$170,"0")</f>
        <v>1</v>
      </c>
      <c r="F24" s="55">
        <f>_xlfn.XLOOKUP(A24,Comiters!A$1:A$999,Comiters!B$1:B$999,"0")</f>
        <v>1</v>
      </c>
      <c r="H24"/>
      <c r="J24" s="99" t="s">
        <v>13951</v>
      </c>
      <c r="M24">
        <f t="shared" si="1"/>
        <v>0</v>
      </c>
    </row>
    <row r="25" spans="1:13">
      <c r="A25" t="str">
        <f>_xlfn.XLOOKUP(B25,Rotineiros!B$1:B$5000,Rotineiros!A$1:A$5000)</f>
        <v>C1326970</v>
      </c>
      <c r="B25" t="s">
        <v>3796</v>
      </c>
      <c r="C25" t="s">
        <v>511</v>
      </c>
      <c r="D25" t="s">
        <v>3899</v>
      </c>
      <c r="E25" s="3">
        <f>_xlfn.XLOOKUP(A25,'Badge Arqueiro'!A$1:A$170,'Badge Arqueiro'!B$1:B$170,"0")</f>
        <v>1</v>
      </c>
      <c r="F25" s="55">
        <f>_xlfn.XLOOKUP(A25,Comiters!A$1:A$999,Comiters!B$1:B$999,"0")</f>
        <v>1</v>
      </c>
      <c r="H25"/>
      <c r="J25" s="99" t="s">
        <v>13952</v>
      </c>
      <c r="M25">
        <f t="shared" si="1"/>
        <v>0</v>
      </c>
    </row>
    <row r="26" spans="1:13">
      <c r="A26" t="str">
        <f>_xlfn.XLOOKUP(B26,Rotineiros!B$1:B$5000,Rotineiros!A$1:A$5000)</f>
        <v>C1326981</v>
      </c>
      <c r="B26" t="s">
        <v>13869</v>
      </c>
      <c r="C26" t="s">
        <v>214</v>
      </c>
      <c r="D26" t="s">
        <v>13870</v>
      </c>
      <c r="E26" s="3" t="str">
        <f>_xlfn.XLOOKUP(A26,'Badge Arqueiro'!A$1:A$170,'Badge Arqueiro'!B$1:B$170,"0")</f>
        <v>0</v>
      </c>
      <c r="F26" s="55" t="str">
        <f>_xlfn.XLOOKUP(A26,Comiters!A$1:A$999,Comiters!B$1:B$999,"0")</f>
        <v>0</v>
      </c>
      <c r="H26"/>
      <c r="M26">
        <f t="shared" si="1"/>
        <v>0</v>
      </c>
    </row>
    <row r="27" spans="1:13">
      <c r="A27" t="str">
        <f>_xlfn.XLOOKUP(B27,Rotineiros!B$1:B$5000,Rotineiros!A$1:A$5000)</f>
        <v>C1328465</v>
      </c>
      <c r="B27" t="s">
        <v>13878</v>
      </c>
      <c r="C27" t="s">
        <v>13478</v>
      </c>
      <c r="D27" t="s">
        <v>13879</v>
      </c>
      <c r="E27" s="3" t="str">
        <f>_xlfn.XLOOKUP(A27,'Badge Arqueiro'!A$1:A$170,'Badge Arqueiro'!B$1:B$170,"0")</f>
        <v>0</v>
      </c>
      <c r="F27" s="55" t="str">
        <f>_xlfn.XLOOKUP(A27,Comiters!A$1:A$999,Comiters!B$1:B$999,"0")</f>
        <v>0</v>
      </c>
      <c r="H27"/>
      <c r="M27">
        <f t="shared" si="1"/>
        <v>0</v>
      </c>
    </row>
    <row r="28" spans="1:13">
      <c r="A28" t="str">
        <f>_xlfn.XLOOKUP(B28,Rotineiros!B$1:B$5000,Rotineiros!A$1:A$5000)</f>
        <v>C1328571</v>
      </c>
      <c r="B28" t="s">
        <v>13413</v>
      </c>
      <c r="C28" t="s">
        <v>785</v>
      </c>
      <c r="D28" t="s">
        <v>13414</v>
      </c>
      <c r="E28" s="3" t="str">
        <f>_xlfn.XLOOKUP(A28,'Badge Arqueiro'!A$1:A$170,'Badge Arqueiro'!B$1:B$170,"0")</f>
        <v>0</v>
      </c>
      <c r="F28" s="55">
        <f>_xlfn.XLOOKUP(A28,Comiters!A$1:A$999,Comiters!B$1:B$999,"0")</f>
        <v>1</v>
      </c>
      <c r="H28"/>
      <c r="M28">
        <f t="shared" si="1"/>
        <v>0</v>
      </c>
    </row>
    <row r="29" spans="1:13">
      <c r="A29" t="str">
        <f>_xlfn.XLOOKUP(B29,Rotineiros!B$1:B$5000,Rotineiros!A$1:A$5000)</f>
        <v>C1328740</v>
      </c>
      <c r="B29" t="s">
        <v>13411</v>
      </c>
      <c r="C29" t="s">
        <v>57</v>
      </c>
      <c r="D29" t="s">
        <v>13412</v>
      </c>
      <c r="E29" s="3" t="str">
        <f>_xlfn.XLOOKUP(A29,'Badge Arqueiro'!A$1:A$170,'Badge Arqueiro'!B$1:B$170,"0")</f>
        <v>0</v>
      </c>
      <c r="F29" s="55" t="str">
        <f>_xlfn.XLOOKUP(A29,Comiters!A$1:A$999,Comiters!B$1:B$999,"0")</f>
        <v>0</v>
      </c>
      <c r="H29"/>
      <c r="M29">
        <f t="shared" si="1"/>
        <v>0</v>
      </c>
    </row>
    <row r="30" spans="1:13">
      <c r="A30" t="str">
        <f>_xlfn.XLOOKUP(B30,Rotineiros!B$1:B$5000,Rotineiros!A$1:A$5000)</f>
        <v>C1328845</v>
      </c>
      <c r="B30" t="s">
        <v>13873</v>
      </c>
      <c r="C30" t="s">
        <v>240</v>
      </c>
      <c r="D30" t="s">
        <v>13874</v>
      </c>
      <c r="E30" s="3">
        <f>_xlfn.XLOOKUP(A30,'Badge Arqueiro'!A$1:A$170,'Badge Arqueiro'!B$1:B$170,"0")</f>
        <v>1</v>
      </c>
      <c r="F30" s="55" t="str">
        <f>_xlfn.XLOOKUP(A30,Comiters!A$1:A$999,Comiters!B$1:B$999,"0")</f>
        <v>0</v>
      </c>
      <c r="H30"/>
      <c r="M30">
        <f t="shared" si="1"/>
        <v>0</v>
      </c>
    </row>
    <row r="31" spans="1:13">
      <c r="A31" t="str">
        <f>_xlfn.XLOOKUP(B31,Rotineiros!B$1:B$5000,Rotineiros!A$1:A$5000)</f>
        <v>C1329263</v>
      </c>
      <c r="B31" t="s">
        <v>12721</v>
      </c>
      <c r="C31" t="s">
        <v>214</v>
      </c>
      <c r="D31" t="s">
        <v>12722</v>
      </c>
      <c r="E31" s="3" t="str">
        <f>_xlfn.XLOOKUP(A31,'Badge Arqueiro'!A$1:A$170,'Badge Arqueiro'!B$1:B$170,"0")</f>
        <v>0</v>
      </c>
      <c r="F31" s="55" t="str">
        <f>_xlfn.XLOOKUP(A31,Comiters!A$1:A$999,Comiters!B$1:B$999,"0")</f>
        <v>0</v>
      </c>
      <c r="H31"/>
      <c r="M31">
        <f t="shared" si="1"/>
        <v>0</v>
      </c>
    </row>
    <row r="32" spans="1:13">
      <c r="A32" t="str">
        <f>_xlfn.XLOOKUP(B32,Rotineiros!B$1:B$5000,Rotineiros!A$1:A$5000)</f>
        <v>C1329472</v>
      </c>
      <c r="B32" t="s">
        <v>13623</v>
      </c>
      <c r="C32" t="s">
        <v>107</v>
      </c>
      <c r="D32" t="s">
        <v>13623</v>
      </c>
      <c r="E32" s="3" t="str">
        <f>_xlfn.XLOOKUP(A32,'Badge Arqueiro'!A$1:A$170,'Badge Arqueiro'!B$1:B$170,"0")</f>
        <v>0</v>
      </c>
      <c r="F32" s="55">
        <f>_xlfn.XLOOKUP(A32,Comiters!A$1:A$999,Comiters!B$1:B$999,"0")</f>
        <v>1</v>
      </c>
      <c r="H32"/>
      <c r="M32">
        <f t="shared" si="1"/>
        <v>0</v>
      </c>
    </row>
    <row r="33" spans="1:13">
      <c r="A33" t="str">
        <f>_xlfn.XLOOKUP(B33,Rotineiros!B$1:B$5000,Rotineiros!A$1:A$5000)</f>
        <v>C1329556</v>
      </c>
      <c r="B33" t="s">
        <v>13657</v>
      </c>
      <c r="C33" t="s">
        <v>240</v>
      </c>
      <c r="D33" t="s">
        <v>13658</v>
      </c>
      <c r="E33" s="3" t="str">
        <f>_xlfn.XLOOKUP(A33,'Badge Arqueiro'!A$1:A$170,'Badge Arqueiro'!B$1:B$170,"0")</f>
        <v>0</v>
      </c>
      <c r="F33" s="55" t="str">
        <f>_xlfn.XLOOKUP(A33,Comiters!A$1:A$999,Comiters!B$1:B$999,"0")</f>
        <v>0</v>
      </c>
      <c r="H33"/>
      <c r="M33">
        <f t="shared" si="1"/>
        <v>0</v>
      </c>
    </row>
    <row r="34" spans="1:13">
      <c r="A34" t="str">
        <f>_xlfn.XLOOKUP(B34,Rotineiros!B$1:B$5000,Rotineiros!A$1:A$5000)</f>
        <v>C1329911</v>
      </c>
      <c r="B34" t="s">
        <v>12646</v>
      </c>
      <c r="C34" t="s">
        <v>12</v>
      </c>
      <c r="D34" t="s">
        <v>12647</v>
      </c>
      <c r="E34" s="3" t="str">
        <f>_xlfn.XLOOKUP(A34,'Badge Arqueiro'!A$1:A$170,'Badge Arqueiro'!B$1:B$170,"0")</f>
        <v>0</v>
      </c>
      <c r="F34" s="55">
        <f>_xlfn.XLOOKUP(A34,Comiters!A$1:A$999,Comiters!B$1:B$999,"0")</f>
        <v>1</v>
      </c>
      <c r="H34"/>
      <c r="M34">
        <f t="shared" si="1"/>
        <v>0</v>
      </c>
    </row>
    <row r="35" spans="1:13">
      <c r="A35" t="str">
        <f>_xlfn.XLOOKUP(B35,Rotineiros!B$1:B$5000,Rotineiros!A$1:A$5000)</f>
        <v>C1329962</v>
      </c>
      <c r="B35" t="s">
        <v>13637</v>
      </c>
      <c r="C35" t="s">
        <v>47</v>
      </c>
      <c r="D35" t="s">
        <v>13638</v>
      </c>
      <c r="E35" s="3" t="str">
        <f>_xlfn.XLOOKUP(A35,'Badge Arqueiro'!A$1:A$170,'Badge Arqueiro'!B$1:B$170,"0")</f>
        <v>0</v>
      </c>
      <c r="F35" s="55" t="str">
        <f>_xlfn.XLOOKUP(A35,Comiters!A$1:A$999,Comiters!B$1:B$999,"0")</f>
        <v>0</v>
      </c>
      <c r="H35"/>
      <c r="M35">
        <f t="shared" si="1"/>
        <v>0</v>
      </c>
    </row>
    <row r="36" spans="1:13">
      <c r="A36" t="str">
        <f>_xlfn.XLOOKUP(B36,Rotineiros!B$1:B$5000,Rotineiros!A$1:A$5000)</f>
        <v>C1330077</v>
      </c>
      <c r="B36" t="s">
        <v>13814</v>
      </c>
      <c r="C36" t="s">
        <v>11155</v>
      </c>
      <c r="D36" t="s">
        <v>13815</v>
      </c>
      <c r="E36" s="3" t="str">
        <f>_xlfn.XLOOKUP(A36,'Badge Arqueiro'!A$1:A$170,'Badge Arqueiro'!B$1:B$170,"0")</f>
        <v>0</v>
      </c>
      <c r="F36" s="55" t="str">
        <f>_xlfn.XLOOKUP(A36,Comiters!A$1:A$999,Comiters!B$1:B$999,"0")</f>
        <v>0</v>
      </c>
      <c r="H36"/>
      <c r="M36">
        <f t="shared" si="1"/>
        <v>0</v>
      </c>
    </row>
    <row r="37" spans="1:13">
      <c r="A37" t="str">
        <f>_xlfn.XLOOKUP(B37,Rotineiros!B$1:B$5000,Rotineiros!A$1:A$5000)</f>
        <v>C1330309</v>
      </c>
      <c r="B37" t="s">
        <v>13633</v>
      </c>
      <c r="C37" t="s">
        <v>337</v>
      </c>
      <c r="D37" t="s">
        <v>13634</v>
      </c>
      <c r="E37" s="3" t="str">
        <f>_xlfn.XLOOKUP(A37,'Badge Arqueiro'!A$1:A$170,'Badge Arqueiro'!B$1:B$170,"0")</f>
        <v>0</v>
      </c>
      <c r="F37" s="55" t="str">
        <f>_xlfn.XLOOKUP(A37,Comiters!A$1:A$999,Comiters!B$1:B$999,"0")</f>
        <v>0</v>
      </c>
      <c r="H37"/>
      <c r="M37">
        <f t="shared" si="1"/>
        <v>0</v>
      </c>
    </row>
    <row r="38" spans="1:13">
      <c r="A38" t="str">
        <f>_xlfn.XLOOKUP(B38,Rotineiros!B$1:B$5000,Rotineiros!A$1:A$5000)</f>
        <v>C1330753</v>
      </c>
      <c r="B38" t="s">
        <v>13816</v>
      </c>
      <c r="C38" t="s">
        <v>107</v>
      </c>
      <c r="D38" t="s">
        <v>13817</v>
      </c>
      <c r="E38" s="3" t="str">
        <f>_xlfn.XLOOKUP(A38,'Badge Arqueiro'!A$1:A$170,'Badge Arqueiro'!B$1:B$170,"0")</f>
        <v>0</v>
      </c>
      <c r="F38" s="55" t="str">
        <f>_xlfn.XLOOKUP(A38,Comiters!A$1:A$999,Comiters!B$1:B$999,"0")</f>
        <v>0</v>
      </c>
      <c r="H38"/>
      <c r="M38">
        <f t="shared" si="1"/>
        <v>0</v>
      </c>
    </row>
    <row r="39" spans="1:13">
      <c r="A39" t="str">
        <f>_xlfn.XLOOKUP(B39,Rotineiros!B$1:B$5000,Rotineiros!A$1:A$5000)</f>
        <v>EMBRATEL</v>
      </c>
      <c r="B39" t="s">
        <v>13907</v>
      </c>
      <c r="C39" t="s">
        <v>115</v>
      </c>
      <c r="D39" t="s">
        <v>13908</v>
      </c>
      <c r="E39" s="3" t="str">
        <f>_xlfn.XLOOKUP(A39,'Badge Arqueiro'!A$1:A$170,'Badge Arqueiro'!B$1:B$170,"0")</f>
        <v>0</v>
      </c>
      <c r="F39" s="55" t="str">
        <f>_xlfn.XLOOKUP(A39,Comiters!A$1:A$999,Comiters!B$1:B$999,"0")</f>
        <v>0</v>
      </c>
      <c r="H39"/>
      <c r="M39">
        <f t="shared" si="1"/>
        <v>0</v>
      </c>
    </row>
    <row r="40" spans="1:13">
      <c r="A40" t="str">
        <f>_xlfn.XLOOKUP(B40,Rotineiros!B$1:B$5000,Rotineiros!A$1:A$5000)</f>
        <v>EMBRATEL</v>
      </c>
      <c r="B40" t="s">
        <v>13884</v>
      </c>
      <c r="C40" t="s">
        <v>3843</v>
      </c>
      <c r="D40" t="s">
        <v>13885</v>
      </c>
      <c r="E40" s="3" t="str">
        <f>_xlfn.XLOOKUP(A40,'Badge Arqueiro'!A$1:A$170,'Badge Arqueiro'!B$1:B$170,"0")</f>
        <v>0</v>
      </c>
      <c r="F40" s="55" t="str">
        <f>_xlfn.XLOOKUP(A40,Comiters!A$1:A$999,Comiters!B$1:B$999,"0")</f>
        <v>0</v>
      </c>
      <c r="H40"/>
      <c r="M40">
        <f t="shared" si="1"/>
        <v>0</v>
      </c>
    </row>
    <row r="41" spans="1:13">
      <c r="A41" t="str">
        <f>_xlfn.XLOOKUP(B41,Rotineiros!B$1:B$5000,Rotineiros!A$1:A$5000)</f>
        <v>EMBRATEL</v>
      </c>
      <c r="B41" t="s">
        <v>13889</v>
      </c>
      <c r="C41" t="s">
        <v>3163</v>
      </c>
      <c r="D41" t="s">
        <v>13890</v>
      </c>
      <c r="E41" s="3" t="str">
        <f>_xlfn.XLOOKUP(A41,'Badge Arqueiro'!A$1:A$170,'Badge Arqueiro'!B$1:B$170,"0")</f>
        <v>0</v>
      </c>
      <c r="F41" s="55" t="str">
        <f>_xlfn.XLOOKUP(A41,Comiters!A$1:A$999,Comiters!B$1:B$999,"0")</f>
        <v>0</v>
      </c>
      <c r="H41"/>
      <c r="M41">
        <f t="shared" si="1"/>
        <v>0</v>
      </c>
    </row>
    <row r="42" spans="1:13">
      <c r="A42" t="str">
        <f>_xlfn.XLOOKUP(B42,Rotineiros!B$1:B$5000,Rotineiros!A$1:A$5000)</f>
        <v>EMBRATEL</v>
      </c>
      <c r="B42" t="s">
        <v>13882</v>
      </c>
      <c r="C42" t="s">
        <v>1361</v>
      </c>
      <c r="D42" t="s">
        <v>13883</v>
      </c>
      <c r="E42" s="3" t="str">
        <f>_xlfn.XLOOKUP(A42,'Badge Arqueiro'!A$1:A$170,'Badge Arqueiro'!B$1:B$170,"0")</f>
        <v>0</v>
      </c>
      <c r="F42" s="55" t="str">
        <f>_xlfn.XLOOKUP(A42,Comiters!A$1:A$999,Comiters!B$1:B$999,"0")</f>
        <v>0</v>
      </c>
      <c r="H42"/>
      <c r="M42">
        <f t="shared" si="1"/>
        <v>0</v>
      </c>
    </row>
    <row r="43" spans="1:13">
      <c r="A43" t="str">
        <f>_xlfn.XLOOKUP(B43,Rotineiros!B$1:B$5000,Rotineiros!A$1:A$5000)</f>
        <v>F0010021</v>
      </c>
      <c r="B43" t="s">
        <v>7366</v>
      </c>
      <c r="C43" t="s">
        <v>511</v>
      </c>
      <c r="D43" t="s">
        <v>11169</v>
      </c>
      <c r="E43" s="3" t="str">
        <f>_xlfn.XLOOKUP(A43,'Badge Arqueiro'!A$1:A$170,'Badge Arqueiro'!B$1:B$170,"0")</f>
        <v>0</v>
      </c>
      <c r="F43" s="55" t="str">
        <f>_xlfn.XLOOKUP(A43,Comiters!A$1:A$999,Comiters!B$1:B$999,"0")</f>
        <v>0</v>
      </c>
      <c r="H43"/>
      <c r="M43">
        <f t="shared" si="1"/>
        <v>0</v>
      </c>
    </row>
    <row r="44" spans="1:13">
      <c r="A44" t="str">
        <f>_xlfn.XLOOKUP(B44,Rotineiros!B$1:B$5000,Rotineiros!A$1:A$5000)</f>
        <v>F0126139</v>
      </c>
      <c r="B44" t="s">
        <v>407</v>
      </c>
      <c r="C44" t="s">
        <v>62</v>
      </c>
      <c r="D44" t="s">
        <v>409</v>
      </c>
      <c r="E44" s="3" t="str">
        <f>_xlfn.XLOOKUP(A44,'Badge Arqueiro'!A$1:A$170,'Badge Arqueiro'!B$1:B$170,"0")</f>
        <v>0</v>
      </c>
      <c r="F44" s="55" t="str">
        <f>_xlfn.XLOOKUP(A44,Comiters!A$1:A$999,Comiters!B$1:B$999,"0")</f>
        <v>0</v>
      </c>
      <c r="H44"/>
      <c r="M44">
        <f t="shared" si="1"/>
        <v>0</v>
      </c>
    </row>
    <row r="45" spans="1:13">
      <c r="A45" t="str">
        <f>_xlfn.XLOOKUP(B45,Rotineiros!B$1:B$5000,Rotineiros!A$1:A$5000)</f>
        <v>F0171999</v>
      </c>
      <c r="B45" t="s">
        <v>415</v>
      </c>
      <c r="C45" t="s">
        <v>302</v>
      </c>
      <c r="D45" t="s">
        <v>417</v>
      </c>
      <c r="E45" s="3" t="str">
        <f>_xlfn.XLOOKUP(A45,'Badge Arqueiro'!A$1:A$170,'Badge Arqueiro'!B$1:B$170,"0")</f>
        <v>0</v>
      </c>
      <c r="F45" s="55" t="str">
        <f>_xlfn.XLOOKUP(A45,Comiters!A$1:A$999,Comiters!B$1:B$999,"0")</f>
        <v>0</v>
      </c>
      <c r="H45"/>
      <c r="M45">
        <f t="shared" si="1"/>
        <v>0</v>
      </c>
    </row>
    <row r="46" spans="1:13">
      <c r="A46" t="str">
        <f>_xlfn.XLOOKUP(B46,Rotineiros!B$1:B$5000,Rotineiros!A$1:A$5000)</f>
        <v>F0396239</v>
      </c>
      <c r="B46" t="s">
        <v>3439</v>
      </c>
      <c r="C46" t="s">
        <v>57</v>
      </c>
      <c r="D46" t="s">
        <v>3440</v>
      </c>
      <c r="E46" s="3" t="str">
        <f>_xlfn.XLOOKUP(A46,'Badge Arqueiro'!A$1:A$170,'Badge Arqueiro'!B$1:B$170,"0")</f>
        <v>0</v>
      </c>
      <c r="F46" s="55" t="str">
        <f>_xlfn.XLOOKUP(A46,Comiters!A$1:A$999,Comiters!B$1:B$999,"0")</f>
        <v>0</v>
      </c>
      <c r="H46"/>
      <c r="M46">
        <f t="shared" si="1"/>
        <v>0</v>
      </c>
    </row>
    <row r="47" spans="1:13">
      <c r="A47" t="str">
        <f>_xlfn.XLOOKUP(B47,Rotineiros!B$1:B$5000,Rotineiros!A$1:A$5000)</f>
        <v>F0427893</v>
      </c>
      <c r="B47" t="s">
        <v>13902</v>
      </c>
      <c r="C47" t="s">
        <v>12003</v>
      </c>
      <c r="D47" t="s">
        <v>13903</v>
      </c>
      <c r="E47" s="3" t="str">
        <f>_xlfn.XLOOKUP(A47,'Badge Arqueiro'!A$1:A$170,'Badge Arqueiro'!B$1:B$170,"0")</f>
        <v>0</v>
      </c>
      <c r="F47" s="55" t="str">
        <f>_xlfn.XLOOKUP(A47,Comiters!A$1:A$999,Comiters!B$1:B$999,"0")</f>
        <v>0</v>
      </c>
      <c r="H47"/>
      <c r="M47">
        <f t="shared" si="1"/>
        <v>0</v>
      </c>
    </row>
    <row r="48" spans="1:13">
      <c r="A48" t="str">
        <f>_xlfn.XLOOKUP(B48,Rotineiros!B$1:B$5000,Rotineiros!A$1:A$5000)</f>
        <v>F0429676</v>
      </c>
      <c r="B48" t="s">
        <v>121</v>
      </c>
      <c r="C48" t="s">
        <v>33</v>
      </c>
      <c r="D48" t="s">
        <v>123</v>
      </c>
      <c r="E48" s="3">
        <f>_xlfn.XLOOKUP(A48,'Badge Arqueiro'!A$1:A$170,'Badge Arqueiro'!B$1:B$170,"0")</f>
        <v>1</v>
      </c>
      <c r="F48" s="55">
        <f>_xlfn.XLOOKUP(A48,Comiters!A$1:A$999,Comiters!B$1:B$999,"0")</f>
        <v>1</v>
      </c>
      <c r="H48"/>
      <c r="M48">
        <f t="shared" si="1"/>
        <v>0</v>
      </c>
    </row>
    <row r="49" spans="1:13">
      <c r="A49" t="str">
        <f>_xlfn.XLOOKUP(B49,Rotineiros!B$1:B$5000,Rotineiros!A$1:A$5000)</f>
        <v>F0436027</v>
      </c>
      <c r="B49" t="s">
        <v>2265</v>
      </c>
      <c r="C49" t="s">
        <v>149</v>
      </c>
      <c r="D49" t="s">
        <v>2267</v>
      </c>
      <c r="E49" s="3" t="str">
        <f>_xlfn.XLOOKUP(A49,'Badge Arqueiro'!A$1:A$170,'Badge Arqueiro'!B$1:B$170,"0")</f>
        <v>0</v>
      </c>
      <c r="F49" s="55" t="str">
        <f>_xlfn.XLOOKUP(A49,Comiters!A$1:A$999,Comiters!B$1:B$999,"0")</f>
        <v>0</v>
      </c>
      <c r="H49"/>
      <c r="M49">
        <f t="shared" si="1"/>
        <v>0</v>
      </c>
    </row>
    <row r="50" spans="1:13">
      <c r="A50" t="str">
        <f>_xlfn.XLOOKUP(B50,Rotineiros!B$1:B$5000,Rotineiros!A$1:A$5000)</f>
        <v>F0500809</v>
      </c>
      <c r="B50" t="s">
        <v>13649</v>
      </c>
      <c r="C50" t="s">
        <v>13930</v>
      </c>
      <c r="D50" t="s">
        <v>13650</v>
      </c>
      <c r="E50" s="3">
        <f>_xlfn.XLOOKUP(A50,'Badge Arqueiro'!A$1:A$170,'Badge Arqueiro'!B$1:B$170,"0")</f>
        <v>1</v>
      </c>
      <c r="F50" s="55" t="str">
        <f>_xlfn.XLOOKUP(A50,Comiters!A$1:A$999,Comiters!B$1:B$999,"0")</f>
        <v>0</v>
      </c>
      <c r="H50"/>
      <c r="M50">
        <f t="shared" si="1"/>
        <v>0</v>
      </c>
    </row>
    <row r="51" spans="1:13">
      <c r="A51" t="str">
        <f>_xlfn.XLOOKUP(B51,Rotineiros!B$1:B$5000,Rotineiros!A$1:A$5000)</f>
        <v>F0723118</v>
      </c>
      <c r="B51" t="s">
        <v>13886</v>
      </c>
      <c r="C51" t="s">
        <v>107</v>
      </c>
      <c r="D51" t="s">
        <v>13887</v>
      </c>
      <c r="E51" s="3" t="str">
        <f>_xlfn.XLOOKUP(A51,'Badge Arqueiro'!A$1:A$170,'Badge Arqueiro'!B$1:B$170,"0")</f>
        <v>0</v>
      </c>
      <c r="F51" s="55" t="str">
        <f>_xlfn.XLOOKUP(A51,Comiters!A$1:A$999,Comiters!B$1:B$999,"0")</f>
        <v>0</v>
      </c>
      <c r="H51"/>
      <c r="M51">
        <f t="shared" si="1"/>
        <v>0</v>
      </c>
    </row>
    <row r="52" spans="1:13">
      <c r="A52" t="str">
        <f>_xlfn.XLOOKUP(B52,Rotineiros!B$1:B$5000,Rotineiros!A$1:A$5000)</f>
        <v>F0739028</v>
      </c>
      <c r="B52" t="s">
        <v>138</v>
      </c>
      <c r="C52" t="s">
        <v>13871</v>
      </c>
      <c r="D52" t="s">
        <v>139</v>
      </c>
      <c r="E52" s="3" t="str">
        <f>_xlfn.XLOOKUP(A52,'Badge Arqueiro'!A$1:A$170,'Badge Arqueiro'!B$1:B$170,"0")</f>
        <v>0</v>
      </c>
      <c r="F52" s="55" t="str">
        <f>_xlfn.XLOOKUP(A52,Comiters!A$1:A$999,Comiters!B$1:B$999,"0")</f>
        <v>0</v>
      </c>
      <c r="H52"/>
      <c r="M52">
        <f t="shared" si="1"/>
        <v>0</v>
      </c>
    </row>
    <row r="53" spans="1:13">
      <c r="A53" t="str">
        <f>_xlfn.XLOOKUP(B53,Rotineiros!B$1:B$5000,Rotineiros!A$1:A$5000)</f>
        <v>F1200199</v>
      </c>
      <c r="B53" t="s">
        <v>144</v>
      </c>
      <c r="C53" t="s">
        <v>1207</v>
      </c>
      <c r="D53" t="s">
        <v>146</v>
      </c>
      <c r="E53" s="3" t="str">
        <f>_xlfn.XLOOKUP(A53,'Badge Arqueiro'!A$1:A$170,'Badge Arqueiro'!B$1:B$170,"0")</f>
        <v>0</v>
      </c>
      <c r="F53" s="55" t="str">
        <f>_xlfn.XLOOKUP(A53,Comiters!A$1:A$999,Comiters!B$1:B$999,"0")</f>
        <v>0</v>
      </c>
      <c r="H53"/>
      <c r="M53">
        <f t="shared" si="1"/>
        <v>0</v>
      </c>
    </row>
    <row r="54" spans="1:13">
      <c r="A54" t="str">
        <f>_xlfn.XLOOKUP(B54,Rotineiros!B$1:B$5000,Rotineiros!A$1:A$5000)</f>
        <v>F1363359</v>
      </c>
      <c r="B54" t="s">
        <v>12129</v>
      </c>
      <c r="C54" t="s">
        <v>1737</v>
      </c>
      <c r="D54" t="s">
        <v>4420</v>
      </c>
      <c r="E54" s="3" t="str">
        <f>_xlfn.XLOOKUP(A54,'Badge Arqueiro'!A$1:A$170,'Badge Arqueiro'!B$1:B$170,"0")</f>
        <v>0</v>
      </c>
      <c r="F54" s="55" t="str">
        <f>_xlfn.XLOOKUP(A54,Comiters!A$1:A$999,Comiters!B$1:B$999,"0")</f>
        <v>0</v>
      </c>
      <c r="H54"/>
      <c r="M54">
        <f t="shared" si="1"/>
        <v>0</v>
      </c>
    </row>
    <row r="55" spans="1:13">
      <c r="A55" t="str">
        <f>_xlfn.XLOOKUP(B55,Rotineiros!B$1:B$5000,Rotineiros!A$1:A$5000)</f>
        <v>F1462419</v>
      </c>
      <c r="B55" t="s">
        <v>1278</v>
      </c>
      <c r="C55" t="s">
        <v>13924</v>
      </c>
      <c r="D55" t="s">
        <v>1280</v>
      </c>
      <c r="E55" s="3" t="str">
        <f>_xlfn.XLOOKUP(A55,'Badge Arqueiro'!A$1:A$170,'Badge Arqueiro'!B$1:B$170,"0")</f>
        <v>0</v>
      </c>
      <c r="F55" s="55" t="str">
        <f>_xlfn.XLOOKUP(A55,Comiters!A$1:A$999,Comiters!B$1:B$999,"0")</f>
        <v>0</v>
      </c>
      <c r="H55"/>
      <c r="M55">
        <f t="shared" si="1"/>
        <v>0</v>
      </c>
    </row>
    <row r="56" spans="1:13">
      <c r="A56" t="str">
        <f>_xlfn.XLOOKUP(B56,Rotineiros!B$1:B$5000,Rotineiros!A$1:A$5000)</f>
        <v>F1692469</v>
      </c>
      <c r="B56" t="s">
        <v>12334</v>
      </c>
      <c r="C56" t="s">
        <v>18</v>
      </c>
      <c r="D56" t="s">
        <v>12335</v>
      </c>
      <c r="E56" s="3" t="str">
        <f>_xlfn.XLOOKUP(A56,'Badge Arqueiro'!A$1:A$170,'Badge Arqueiro'!B$1:B$170,"0")</f>
        <v>0</v>
      </c>
      <c r="F56" s="55" t="str">
        <f>_xlfn.XLOOKUP(A56,Comiters!A$1:A$999,Comiters!B$1:B$999,"0")</f>
        <v>0</v>
      </c>
      <c r="H56"/>
      <c r="M56">
        <f t="shared" si="1"/>
        <v>0</v>
      </c>
    </row>
    <row r="57" spans="1:13">
      <c r="A57" t="str">
        <f>_xlfn.XLOOKUP(B57,Rotineiros!B$1:B$5000,Rotineiros!A$1:A$5000)</f>
        <v>F1694838</v>
      </c>
      <c r="B57" t="s">
        <v>7340</v>
      </c>
      <c r="C57" t="s">
        <v>934</v>
      </c>
      <c r="D57" t="s">
        <v>12691</v>
      </c>
      <c r="E57" s="3" t="str">
        <f>_xlfn.XLOOKUP(A57,'Badge Arqueiro'!A$1:A$170,'Badge Arqueiro'!B$1:B$170,"0")</f>
        <v>0</v>
      </c>
      <c r="F57" s="55">
        <f>_xlfn.XLOOKUP(A57,Comiters!A$1:A$999,Comiters!B$1:B$999,"0")</f>
        <v>1</v>
      </c>
      <c r="H57"/>
      <c r="M57">
        <f t="shared" si="1"/>
        <v>0</v>
      </c>
    </row>
    <row r="58" spans="1:13">
      <c r="A58" t="str">
        <f>_xlfn.XLOOKUP(B58,Rotineiros!B$1:B$5000,Rotineiros!A$1:A$5000)</f>
        <v>F1885311</v>
      </c>
      <c r="B58" t="s">
        <v>11620</v>
      </c>
      <c r="C58" t="s">
        <v>13891</v>
      </c>
      <c r="D58" t="s">
        <v>4379</v>
      </c>
      <c r="E58" s="3" t="str">
        <f>_xlfn.XLOOKUP(A58,'Badge Arqueiro'!A$1:A$170,'Badge Arqueiro'!B$1:B$170,"0")</f>
        <v>0</v>
      </c>
      <c r="F58" s="55">
        <f>_xlfn.XLOOKUP(A58,Comiters!A$1:A$999,Comiters!B$1:B$999,"0")</f>
        <v>1</v>
      </c>
      <c r="H58"/>
      <c r="M58">
        <f t="shared" si="1"/>
        <v>0</v>
      </c>
    </row>
    <row r="59" spans="1:13">
      <c r="A59" t="str">
        <f>_xlfn.XLOOKUP(B59,Rotineiros!B$1:B$5000,Rotineiros!A$1:A$5000)</f>
        <v>F1995278</v>
      </c>
      <c r="B59" t="s">
        <v>452</v>
      </c>
      <c r="C59" t="s">
        <v>12084</v>
      </c>
      <c r="D59" t="s">
        <v>454</v>
      </c>
      <c r="E59" s="3" t="str">
        <f>_xlfn.XLOOKUP(A59,'Badge Arqueiro'!A$1:A$170,'Badge Arqueiro'!B$1:B$170,"0")</f>
        <v>0</v>
      </c>
      <c r="F59" s="55">
        <f>_xlfn.XLOOKUP(A59,Comiters!A$1:A$999,Comiters!B$1:B$999,"0")</f>
        <v>1</v>
      </c>
      <c r="H59"/>
      <c r="M59">
        <f t="shared" si="1"/>
        <v>0</v>
      </c>
    </row>
    <row r="60" spans="1:13">
      <c r="A60" t="str">
        <f>_xlfn.XLOOKUP(B60,Rotineiros!B$1:B$5000,Rotineiros!A$1:A$5000)</f>
        <v>F2001859</v>
      </c>
      <c r="B60" t="s">
        <v>13464</v>
      </c>
      <c r="C60" t="s">
        <v>13900</v>
      </c>
      <c r="D60" t="s">
        <v>13465</v>
      </c>
      <c r="E60" s="3" t="str">
        <f>_xlfn.XLOOKUP(A60,'Badge Arqueiro'!A$1:A$170,'Badge Arqueiro'!B$1:B$170,"0")</f>
        <v>0</v>
      </c>
      <c r="F60" s="55" t="str">
        <f>_xlfn.XLOOKUP(A60,Comiters!A$1:A$999,Comiters!B$1:B$999,"0")</f>
        <v>0</v>
      </c>
      <c r="H60"/>
      <c r="M60">
        <f t="shared" si="1"/>
        <v>0</v>
      </c>
    </row>
    <row r="61" spans="1:13">
      <c r="A61" t="str">
        <f>_xlfn.XLOOKUP(B61,Rotineiros!B$1:B$5000,Rotineiros!A$1:A$5000)</f>
        <v>F2124048</v>
      </c>
      <c r="B61" t="s">
        <v>925</v>
      </c>
      <c r="C61" t="s">
        <v>1656</v>
      </c>
      <c r="D61" t="s">
        <v>926</v>
      </c>
      <c r="E61" s="3" t="str">
        <f>_xlfn.XLOOKUP(A61,'Badge Arqueiro'!A$1:A$170,'Badge Arqueiro'!B$1:B$170,"0")</f>
        <v>0</v>
      </c>
      <c r="F61" s="55" t="str">
        <f>_xlfn.XLOOKUP(A61,Comiters!A$1:A$999,Comiters!B$1:B$999,"0")</f>
        <v>0</v>
      </c>
      <c r="H61"/>
      <c r="M61">
        <f t="shared" si="1"/>
        <v>0</v>
      </c>
    </row>
    <row r="62" spans="1:13">
      <c r="A62" t="str">
        <f>_xlfn.XLOOKUP(B62,Rotineiros!B$1:B$5000,Rotineiros!A$1:A$5000)</f>
        <v>F2195407</v>
      </c>
      <c r="B62" t="s">
        <v>2785</v>
      </c>
      <c r="C62" t="s">
        <v>107</v>
      </c>
      <c r="D62" t="s">
        <v>3064</v>
      </c>
      <c r="E62" s="3" t="str">
        <f>_xlfn.XLOOKUP(A62,'Badge Arqueiro'!A$1:A$170,'Badge Arqueiro'!B$1:B$170,"0")</f>
        <v>0</v>
      </c>
      <c r="F62" s="55" t="str">
        <f>_xlfn.XLOOKUP(A62,Comiters!A$1:A$999,Comiters!B$1:B$999,"0")</f>
        <v>0</v>
      </c>
      <c r="H62"/>
      <c r="M62">
        <f t="shared" si="1"/>
        <v>0</v>
      </c>
    </row>
    <row r="63" spans="1:13">
      <c r="A63" t="str">
        <f>_xlfn.XLOOKUP(B63,Rotineiros!B$1:B$5000,Rotineiros!A$1:A$5000)</f>
        <v>F2255340</v>
      </c>
      <c r="B63" t="s">
        <v>13897</v>
      </c>
      <c r="C63" t="s">
        <v>13898</v>
      </c>
      <c r="D63" t="s">
        <v>13899</v>
      </c>
      <c r="E63" s="3" t="str">
        <f>_xlfn.XLOOKUP(A63,'Badge Arqueiro'!A$1:A$170,'Badge Arqueiro'!B$1:B$170,"0")</f>
        <v>0</v>
      </c>
      <c r="F63" s="55" t="str">
        <f>_xlfn.XLOOKUP(A63,Comiters!A$1:A$999,Comiters!B$1:B$999,"0")</f>
        <v>0</v>
      </c>
      <c r="H63"/>
      <c r="M63">
        <f t="shared" si="1"/>
        <v>0</v>
      </c>
    </row>
    <row r="64" spans="1:13">
      <c r="A64" t="str">
        <f>_xlfn.XLOOKUP(B64,Rotineiros!B$1:B$5000,Rotineiros!A$1:A$5000)</f>
        <v>F2256215</v>
      </c>
      <c r="B64" t="s">
        <v>12023</v>
      </c>
      <c r="C64" t="s">
        <v>13875</v>
      </c>
      <c r="D64" t="s">
        <v>12025</v>
      </c>
      <c r="E64" s="3" t="str">
        <f>_xlfn.XLOOKUP(A64,'Badge Arqueiro'!A$1:A$170,'Badge Arqueiro'!B$1:B$170,"0")</f>
        <v>0</v>
      </c>
      <c r="F64" s="55" t="str">
        <f>_xlfn.XLOOKUP(A64,Comiters!A$1:A$999,Comiters!B$1:B$999,"0")</f>
        <v>0</v>
      </c>
      <c r="H64"/>
      <c r="M64">
        <f t="shared" si="1"/>
        <v>0</v>
      </c>
    </row>
    <row r="65" spans="1:13">
      <c r="A65" t="str">
        <f>_xlfn.XLOOKUP(B65,Rotineiros!B$1:B$5000,Rotineiros!A$1:A$5000)</f>
        <v>F2257581</v>
      </c>
      <c r="B65" t="s">
        <v>2791</v>
      </c>
      <c r="C65" t="s">
        <v>18</v>
      </c>
      <c r="D65" t="s">
        <v>11726</v>
      </c>
      <c r="E65" s="3" t="str">
        <f>_xlfn.XLOOKUP(A65,'Badge Arqueiro'!A$1:A$170,'Badge Arqueiro'!B$1:B$170,"0")</f>
        <v>0</v>
      </c>
      <c r="F65" s="55" t="str">
        <f>_xlfn.XLOOKUP(A65,Comiters!A$1:A$999,Comiters!B$1:B$999,"0")</f>
        <v>0</v>
      </c>
      <c r="H65"/>
      <c r="M65">
        <f t="shared" si="1"/>
        <v>0</v>
      </c>
    </row>
    <row r="66" spans="1:13" s="25" customFormat="1">
      <c r="A66" t="str">
        <f>_xlfn.XLOOKUP(B66,Rotineiros!B$1:B$5000,Rotineiros!A$1:A$5000)</f>
        <v>F2258508</v>
      </c>
      <c r="B66" t="s">
        <v>12667</v>
      </c>
      <c r="C66" t="s">
        <v>78</v>
      </c>
      <c r="D66" t="s">
        <v>12668</v>
      </c>
      <c r="E66" s="3" t="str">
        <f>_xlfn.XLOOKUP(A66,'Badge Arqueiro'!A$1:A$170,'Badge Arqueiro'!B$1:B$170,"0")</f>
        <v>0</v>
      </c>
      <c r="F66" s="55">
        <f>_xlfn.XLOOKUP(A66,Comiters!A$1:A$999,Comiters!B$1:B$999,"0")</f>
        <v>1</v>
      </c>
      <c r="G66"/>
      <c r="H66"/>
      <c r="M66">
        <f t="shared" si="1"/>
        <v>0</v>
      </c>
    </row>
    <row r="67" spans="1:13">
      <c r="A67" t="str">
        <f>_xlfn.XLOOKUP(B67,Rotineiros!B$1:B$5000,Rotineiros!A$1:A$5000)</f>
        <v>F2419081</v>
      </c>
      <c r="B67" t="s">
        <v>207</v>
      </c>
      <c r="C67" t="s">
        <v>13626</v>
      </c>
      <c r="D67" t="s">
        <v>208</v>
      </c>
      <c r="E67" s="3" t="str">
        <f>_xlfn.XLOOKUP(A67,'Badge Arqueiro'!A$1:A$170,'Badge Arqueiro'!B$1:B$170,"0")</f>
        <v>0</v>
      </c>
      <c r="F67" s="55" t="str">
        <f>_xlfn.XLOOKUP(A67,Comiters!A$1:A$999,Comiters!B$1:B$999,"0")</f>
        <v>0</v>
      </c>
      <c r="H67"/>
      <c r="M67">
        <f t="shared" si="1"/>
        <v>0</v>
      </c>
    </row>
    <row r="68" spans="1:13">
      <c r="A68" t="str">
        <f>_xlfn.XLOOKUP(B68,Rotineiros!B$1:B$5000,Rotineiros!A$1:A$5000)</f>
        <v>F2419288</v>
      </c>
      <c r="B68" t="s">
        <v>13861</v>
      </c>
      <c r="C68" t="s">
        <v>185</v>
      </c>
      <c r="D68" t="s">
        <v>13862</v>
      </c>
      <c r="E68" s="3" t="str">
        <f>_xlfn.XLOOKUP(A68,'Badge Arqueiro'!A$1:A$170,'Badge Arqueiro'!B$1:B$170,"0")</f>
        <v>0</v>
      </c>
      <c r="F68" s="55" t="str">
        <f>_xlfn.XLOOKUP(A68,Comiters!A$1:A$999,Comiters!B$1:B$999,"0")</f>
        <v>0</v>
      </c>
      <c r="H68"/>
      <c r="M68">
        <f t="shared" si="1"/>
        <v>0</v>
      </c>
    </row>
    <row r="69" spans="1:13">
      <c r="A69" t="str">
        <f>_xlfn.XLOOKUP(B69,Rotineiros!B$1:B$5000,Rotineiros!A$1:A$5000)</f>
        <v>F2437439</v>
      </c>
      <c r="B69" t="s">
        <v>2360</v>
      </c>
      <c r="C69" t="s">
        <v>107</v>
      </c>
      <c r="D69" t="s">
        <v>2361</v>
      </c>
      <c r="E69" s="3">
        <f>_xlfn.XLOOKUP(A69,'Badge Arqueiro'!A$1:A$170,'Badge Arqueiro'!B$1:B$170,"0")</f>
        <v>1</v>
      </c>
      <c r="F69" s="55" t="str">
        <f>_xlfn.XLOOKUP(A69,Comiters!A$1:A$999,Comiters!B$1:B$999,"0")</f>
        <v>0</v>
      </c>
      <c r="H69"/>
      <c r="M69">
        <f t="shared" ref="M69:M132" si="2">IF(D69=D70,1111111111,0)</f>
        <v>0</v>
      </c>
    </row>
    <row r="70" spans="1:13">
      <c r="A70" t="str">
        <f>_xlfn.XLOOKUP(B70,Rotineiros!B$1:B$5000,Rotineiros!A$1:A$5000)</f>
        <v>F2465551</v>
      </c>
      <c r="B70" t="s">
        <v>12556</v>
      </c>
      <c r="C70" t="s">
        <v>42</v>
      </c>
      <c r="D70" t="s">
        <v>12558</v>
      </c>
      <c r="E70" s="3" t="str">
        <f>_xlfn.XLOOKUP(A70,'Badge Arqueiro'!A$1:A$170,'Badge Arqueiro'!B$1:B$170,"0")</f>
        <v>0</v>
      </c>
      <c r="F70" s="55" t="str">
        <f>_xlfn.XLOOKUP(A70,Comiters!A$1:A$999,Comiters!B$1:B$999,"0")</f>
        <v>0</v>
      </c>
      <c r="H70"/>
      <c r="M70">
        <f t="shared" si="2"/>
        <v>0</v>
      </c>
    </row>
    <row r="71" spans="1:13">
      <c r="A71" t="str">
        <f>_xlfn.XLOOKUP(B71,Rotineiros!B$1:B$5000,Rotineiros!A$1:A$5000)</f>
        <v>F2548756</v>
      </c>
      <c r="B71" t="s">
        <v>1687</v>
      </c>
      <c r="C71" t="s">
        <v>12</v>
      </c>
      <c r="D71" t="s">
        <v>1688</v>
      </c>
      <c r="E71" s="3" t="str">
        <f>_xlfn.XLOOKUP(A71,'Badge Arqueiro'!A$1:A$170,'Badge Arqueiro'!B$1:B$170,"0")</f>
        <v>0</v>
      </c>
      <c r="F71" s="55" t="str">
        <f>_xlfn.XLOOKUP(A71,Comiters!A$1:A$999,Comiters!B$1:B$999,"0")</f>
        <v>0</v>
      </c>
      <c r="H71"/>
      <c r="M71">
        <f t="shared" si="2"/>
        <v>0</v>
      </c>
    </row>
    <row r="72" spans="1:13">
      <c r="A72" t="str">
        <f>_xlfn.XLOOKUP(B72,Rotineiros!B$1:B$5000,Rotineiros!A$1:A$5000)</f>
        <v>F2550624</v>
      </c>
      <c r="B72" t="s">
        <v>1693</v>
      </c>
      <c r="C72" t="s">
        <v>511</v>
      </c>
      <c r="D72" t="s">
        <v>1694</v>
      </c>
      <c r="E72" s="3" t="str">
        <f>_xlfn.XLOOKUP(A72,'Badge Arqueiro'!A$1:A$170,'Badge Arqueiro'!B$1:B$170,"0")</f>
        <v>0</v>
      </c>
      <c r="F72" s="55" t="str">
        <f>_xlfn.XLOOKUP(A72,Comiters!A$1:A$999,Comiters!B$1:B$999,"0")</f>
        <v>0</v>
      </c>
      <c r="H72"/>
      <c r="M72">
        <f t="shared" si="2"/>
        <v>0</v>
      </c>
    </row>
    <row r="73" spans="1:13">
      <c r="A73" t="str">
        <f>_xlfn.XLOOKUP(B73,Rotineiros!B$1:B$5000,Rotineiros!A$1:A$5000)</f>
        <v>F2639698</v>
      </c>
      <c r="B73" t="s">
        <v>3793</v>
      </c>
      <c r="C73" t="s">
        <v>42</v>
      </c>
      <c r="D73" t="s">
        <v>3896</v>
      </c>
      <c r="E73" s="3" t="str">
        <f>_xlfn.XLOOKUP(A73,'Badge Arqueiro'!A$1:A$170,'Badge Arqueiro'!B$1:B$170,"0")</f>
        <v>0</v>
      </c>
      <c r="F73" s="55" t="str">
        <f>_xlfn.XLOOKUP(A73,Comiters!A$1:A$999,Comiters!B$1:B$999,"0")</f>
        <v>0</v>
      </c>
      <c r="H73"/>
      <c r="M73">
        <f t="shared" si="2"/>
        <v>0</v>
      </c>
    </row>
    <row r="74" spans="1:13">
      <c r="A74" t="str">
        <f>_xlfn.XLOOKUP(B74,Rotineiros!B$1:B$5000,Rotineiros!A$1:A$5000)</f>
        <v>F2727208</v>
      </c>
      <c r="B74" t="s">
        <v>3101</v>
      </c>
      <c r="C74" t="s">
        <v>149</v>
      </c>
      <c r="D74" t="s">
        <v>3102</v>
      </c>
      <c r="E74" s="3" t="str">
        <f>_xlfn.XLOOKUP(A74,'Badge Arqueiro'!A$1:A$170,'Badge Arqueiro'!B$1:B$170,"0")</f>
        <v>0</v>
      </c>
      <c r="F74" s="55" t="str">
        <f>_xlfn.XLOOKUP(A74,Comiters!A$1:A$999,Comiters!B$1:B$999,"0")</f>
        <v>0</v>
      </c>
      <c r="H74"/>
      <c r="M74">
        <f t="shared" si="2"/>
        <v>0</v>
      </c>
    </row>
    <row r="75" spans="1:13">
      <c r="A75" t="str">
        <f>_xlfn.XLOOKUP(B75,Rotineiros!B$1:B$5000,Rotineiros!A$1:A$5000)</f>
        <v>F2730208</v>
      </c>
      <c r="B75" t="s">
        <v>473</v>
      </c>
      <c r="C75" t="s">
        <v>42</v>
      </c>
      <c r="D75" t="s">
        <v>475</v>
      </c>
      <c r="E75" s="3" t="str">
        <f>_xlfn.XLOOKUP(A75,'Badge Arqueiro'!A$1:A$170,'Badge Arqueiro'!B$1:B$170,"0")</f>
        <v>0</v>
      </c>
      <c r="F75" s="55">
        <f>_xlfn.XLOOKUP(A75,Comiters!A$1:A$999,Comiters!B$1:B$999,"0")</f>
        <v>1</v>
      </c>
      <c r="H75"/>
      <c r="M75">
        <f t="shared" si="2"/>
        <v>0</v>
      </c>
    </row>
    <row r="76" spans="1:13">
      <c r="A76" t="str">
        <f>_xlfn.XLOOKUP(B76,Rotineiros!B$1:B$5000,Rotineiros!A$1:A$5000)</f>
        <v>F3140649</v>
      </c>
      <c r="B76" t="s">
        <v>970</v>
      </c>
      <c r="C76" t="s">
        <v>2487</v>
      </c>
      <c r="D76" t="s">
        <v>972</v>
      </c>
      <c r="E76" s="3" t="str">
        <f>_xlfn.XLOOKUP(A76,'Badge Arqueiro'!A$1:A$170,'Badge Arqueiro'!B$1:B$170,"0")</f>
        <v>0</v>
      </c>
      <c r="F76" s="55" t="str">
        <f>_xlfn.XLOOKUP(A76,Comiters!A$1:A$999,Comiters!B$1:B$999,"0")</f>
        <v>0</v>
      </c>
      <c r="H76"/>
      <c r="M76">
        <f t="shared" si="2"/>
        <v>0</v>
      </c>
    </row>
    <row r="77" spans="1:13">
      <c r="A77" t="str">
        <f>_xlfn.XLOOKUP(B77,Rotineiros!B$1:B$5000,Rotineiros!A$1:A$5000)</f>
        <v>F3155006</v>
      </c>
      <c r="B77" t="s">
        <v>2817</v>
      </c>
      <c r="C77" t="s">
        <v>785</v>
      </c>
      <c r="D77" t="s">
        <v>3531</v>
      </c>
      <c r="E77" s="3" t="str">
        <f>_xlfn.XLOOKUP(A77,'Badge Arqueiro'!A$1:A$170,'Badge Arqueiro'!B$1:B$170,"0")</f>
        <v>0</v>
      </c>
      <c r="F77" s="55" t="str">
        <f>_xlfn.XLOOKUP(A77,Comiters!A$1:A$999,Comiters!B$1:B$999,"0")</f>
        <v>0</v>
      </c>
      <c r="H77"/>
      <c r="M77">
        <f t="shared" si="2"/>
        <v>0</v>
      </c>
    </row>
    <row r="78" spans="1:13">
      <c r="A78" t="str">
        <f>_xlfn.XLOOKUP(B78,Rotineiros!B$1:B$5000,Rotineiros!A$1:A$5000)</f>
        <v>F3275818</v>
      </c>
      <c r="B78" t="s">
        <v>13443</v>
      </c>
      <c r="C78" t="s">
        <v>115</v>
      </c>
      <c r="D78" t="s">
        <v>13444</v>
      </c>
      <c r="E78" s="3" t="str">
        <f>_xlfn.XLOOKUP(A78,'Badge Arqueiro'!A$1:A$170,'Badge Arqueiro'!B$1:B$170,"0")</f>
        <v>0</v>
      </c>
      <c r="F78" s="55">
        <f>_xlfn.XLOOKUP(A78,Comiters!A$1:A$999,Comiters!B$1:B$999,"0")</f>
        <v>1</v>
      </c>
      <c r="H78"/>
      <c r="M78">
        <f t="shared" si="2"/>
        <v>0</v>
      </c>
    </row>
    <row r="79" spans="1:13">
      <c r="A79" t="str">
        <f>_xlfn.XLOOKUP(B79,Rotineiros!B$1:B$5000,Rotineiros!A$1:A$5000)</f>
        <v>F3342632</v>
      </c>
      <c r="B79" t="s">
        <v>12012</v>
      </c>
      <c r="C79" t="s">
        <v>13783</v>
      </c>
      <c r="D79" t="s">
        <v>12013</v>
      </c>
      <c r="E79" s="3" t="str">
        <f>_xlfn.XLOOKUP(A79,'Badge Arqueiro'!A$1:A$170,'Badge Arqueiro'!B$1:B$170,"0")</f>
        <v>0</v>
      </c>
      <c r="F79" s="55">
        <f>_xlfn.XLOOKUP(A79,Comiters!A$1:A$999,Comiters!B$1:B$999,"0")</f>
        <v>1</v>
      </c>
      <c r="H79"/>
      <c r="M79">
        <f t="shared" si="2"/>
        <v>0</v>
      </c>
    </row>
    <row r="80" spans="1:13">
      <c r="A80" t="str">
        <f>_xlfn.XLOOKUP(B80,Rotineiros!B$1:B$5000,Rotineiros!A$1:A$5000)</f>
        <v>F3392934</v>
      </c>
      <c r="B80" t="s">
        <v>2829</v>
      </c>
      <c r="C80" t="s">
        <v>2316</v>
      </c>
      <c r="D80" t="s">
        <v>13060</v>
      </c>
      <c r="E80" s="3" t="str">
        <f>_xlfn.XLOOKUP(A80,'Badge Arqueiro'!A$1:A$170,'Badge Arqueiro'!B$1:B$170,"0")</f>
        <v>0</v>
      </c>
      <c r="F80" s="55" t="str">
        <f>_xlfn.XLOOKUP(A80,Comiters!A$1:A$999,Comiters!B$1:B$999,"0")</f>
        <v>0</v>
      </c>
      <c r="H80"/>
      <c r="M80">
        <f t="shared" si="2"/>
        <v>0</v>
      </c>
    </row>
    <row r="81" spans="1:13">
      <c r="A81" t="str">
        <f>_xlfn.XLOOKUP(B81,Rotineiros!B$1:B$5000,Rotineiros!A$1:A$5000)</f>
        <v>F3512099</v>
      </c>
      <c r="B81" t="s">
        <v>1007</v>
      </c>
      <c r="C81" t="s">
        <v>42</v>
      </c>
      <c r="D81" t="s">
        <v>1009</v>
      </c>
      <c r="E81" s="3" t="str">
        <f>_xlfn.XLOOKUP(A81,'Badge Arqueiro'!A$1:A$170,'Badge Arqueiro'!B$1:B$170,"0")</f>
        <v>0</v>
      </c>
      <c r="F81" s="55" t="str">
        <f>_xlfn.XLOOKUP(A81,Comiters!A$1:A$999,Comiters!B$1:B$999,"0")</f>
        <v>0</v>
      </c>
      <c r="H81"/>
      <c r="M81">
        <f t="shared" si="2"/>
        <v>0</v>
      </c>
    </row>
    <row r="82" spans="1:13">
      <c r="A82" t="str">
        <f>_xlfn.XLOOKUP(B82,Rotineiros!B$1:B$5000,Rotineiros!A$1:A$5000)</f>
        <v>F3517548</v>
      </c>
      <c r="B82" t="s">
        <v>13859</v>
      </c>
      <c r="C82" t="s">
        <v>257</v>
      </c>
      <c r="D82" t="s">
        <v>13860</v>
      </c>
      <c r="E82" s="3" t="str">
        <f>_xlfn.XLOOKUP(A82,'Badge Arqueiro'!A$1:A$170,'Badge Arqueiro'!B$1:B$170,"0")</f>
        <v>0</v>
      </c>
      <c r="F82" s="55" t="str">
        <f>_xlfn.XLOOKUP(A82,Comiters!A$1:A$999,Comiters!B$1:B$999,"0")</f>
        <v>0</v>
      </c>
      <c r="H82"/>
      <c r="M82">
        <f t="shared" si="2"/>
        <v>0</v>
      </c>
    </row>
    <row r="83" spans="1:13">
      <c r="A83" t="str">
        <f>_xlfn.XLOOKUP(B83,Rotineiros!B$1:B$5000,Rotineiros!A$1:A$5000)</f>
        <v>F3545436</v>
      </c>
      <c r="B83" t="s">
        <v>1015</v>
      </c>
      <c r="C83" t="s">
        <v>185</v>
      </c>
      <c r="D83" t="s">
        <v>1016</v>
      </c>
      <c r="E83" s="3" t="str">
        <f>_xlfn.XLOOKUP(A83,'Badge Arqueiro'!A$1:A$170,'Badge Arqueiro'!B$1:B$170,"0")</f>
        <v>0</v>
      </c>
      <c r="F83" s="55">
        <f>_xlfn.XLOOKUP(A83,Comiters!A$1:A$999,Comiters!B$1:B$999,"0")</f>
        <v>1</v>
      </c>
      <c r="H83"/>
      <c r="M83">
        <f t="shared" si="2"/>
        <v>0</v>
      </c>
    </row>
    <row r="84" spans="1:13">
      <c r="A84" t="str">
        <f>_xlfn.XLOOKUP(B84,Rotineiros!B$1:B$5000,Rotineiros!A$1:A$5000)</f>
        <v>F3548531</v>
      </c>
      <c r="B84" t="s">
        <v>7267</v>
      </c>
      <c r="C84" t="s">
        <v>337</v>
      </c>
      <c r="D84" t="s">
        <v>7317</v>
      </c>
      <c r="E84" s="3" t="str">
        <f>_xlfn.XLOOKUP(A84,'Badge Arqueiro'!A$1:A$170,'Badge Arqueiro'!B$1:B$170,"0")</f>
        <v>0</v>
      </c>
      <c r="F84" s="55" t="str">
        <f>_xlfn.XLOOKUP(A84,Comiters!A$1:A$999,Comiters!B$1:B$999,"0")</f>
        <v>0</v>
      </c>
      <c r="H84"/>
      <c r="M84">
        <f t="shared" si="2"/>
        <v>0</v>
      </c>
    </row>
    <row r="85" spans="1:13">
      <c r="A85" t="str">
        <f>_xlfn.XLOOKUP(B85,Rotineiros!B$1:B$5000,Rotineiros!A$1:A$5000)</f>
        <v>F3548823</v>
      </c>
      <c r="B85" t="s">
        <v>13918</v>
      </c>
      <c r="C85" t="s">
        <v>12084</v>
      </c>
      <c r="D85" t="s">
        <v>13919</v>
      </c>
      <c r="E85" s="3" t="str">
        <f>_xlfn.XLOOKUP(A85,'Badge Arqueiro'!A$1:A$170,'Badge Arqueiro'!B$1:B$170,"0")</f>
        <v>0</v>
      </c>
      <c r="F85" s="55" t="str">
        <f>_xlfn.XLOOKUP(A85,Comiters!A$1:A$999,Comiters!B$1:B$999,"0")</f>
        <v>0</v>
      </c>
      <c r="H85"/>
      <c r="M85">
        <f t="shared" si="2"/>
        <v>0</v>
      </c>
    </row>
    <row r="86" spans="1:13">
      <c r="A86" t="str">
        <f>_xlfn.XLOOKUP(B86,Rotineiros!B$1:B$5000,Rotineiros!A$1:A$5000)</f>
        <v>F3565872</v>
      </c>
      <c r="B86" t="s">
        <v>510</v>
      </c>
      <c r="C86" t="s">
        <v>172</v>
      </c>
      <c r="D86" t="s">
        <v>512</v>
      </c>
      <c r="E86" s="3">
        <f>_xlfn.XLOOKUP(A86,'Badge Arqueiro'!A$1:A$170,'Badge Arqueiro'!B$1:B$170,"0")</f>
        <v>1</v>
      </c>
      <c r="F86" s="55">
        <f>_xlfn.XLOOKUP(A86,Comiters!A$1:A$999,Comiters!B$1:B$999,"0")</f>
        <v>1</v>
      </c>
      <c r="H86"/>
      <c r="M86">
        <f t="shared" si="2"/>
        <v>0</v>
      </c>
    </row>
    <row r="87" spans="1:13">
      <c r="A87" t="str">
        <f>_xlfn.XLOOKUP(B87,Rotineiros!B$1:B$5000,Rotineiros!A$1:A$5000)</f>
        <v>F3719318</v>
      </c>
      <c r="B87" t="s">
        <v>2030</v>
      </c>
      <c r="C87" t="s">
        <v>12232</v>
      </c>
      <c r="D87" t="s">
        <v>2031</v>
      </c>
      <c r="E87" s="3" t="str">
        <f>_xlfn.XLOOKUP(A87,'Badge Arqueiro'!A$1:A$170,'Badge Arqueiro'!B$1:B$170,"0")</f>
        <v>0</v>
      </c>
      <c r="F87" s="55" t="str">
        <f>_xlfn.XLOOKUP(A87,Comiters!A$1:A$999,Comiters!B$1:B$999,"0")</f>
        <v>0</v>
      </c>
      <c r="H87"/>
      <c r="M87">
        <f t="shared" si="2"/>
        <v>0</v>
      </c>
    </row>
    <row r="88" spans="1:13">
      <c r="A88" t="str">
        <f>_xlfn.XLOOKUP(B88,Rotineiros!B$1:B$5000,Rotineiros!A$1:A$5000)</f>
        <v>F3858254</v>
      </c>
      <c r="B88" t="s">
        <v>3485</v>
      </c>
      <c r="C88" t="s">
        <v>47</v>
      </c>
      <c r="D88" t="s">
        <v>3487</v>
      </c>
      <c r="E88" s="3" t="str">
        <f>_xlfn.XLOOKUP(A88,'Badge Arqueiro'!A$1:A$170,'Badge Arqueiro'!B$1:B$170,"0")</f>
        <v>0</v>
      </c>
      <c r="F88" s="55" t="str">
        <f>_xlfn.XLOOKUP(A88,Comiters!A$1:A$999,Comiters!B$1:B$999,"0")</f>
        <v>0</v>
      </c>
      <c r="H88"/>
      <c r="M88">
        <f t="shared" si="2"/>
        <v>0</v>
      </c>
    </row>
    <row r="89" spans="1:13">
      <c r="A89" t="str">
        <f>_xlfn.XLOOKUP(B89,Rotineiros!B$1:B$5000,Rotineiros!A$1:A$5000)</f>
        <v>F3861957</v>
      </c>
      <c r="B89" t="s">
        <v>13922</v>
      </c>
      <c r="C89" t="s">
        <v>12731</v>
      </c>
      <c r="D89" t="s">
        <v>13923</v>
      </c>
      <c r="E89" s="3" t="str">
        <f>_xlfn.XLOOKUP(A89,'Badge Arqueiro'!A$1:A$170,'Badge Arqueiro'!B$1:B$170,"0")</f>
        <v>0</v>
      </c>
      <c r="F89" s="55" t="str">
        <f>_xlfn.XLOOKUP(A89,Comiters!A$1:A$999,Comiters!B$1:B$999,"0")</f>
        <v>0</v>
      </c>
      <c r="H89"/>
      <c r="M89">
        <f t="shared" si="2"/>
        <v>0</v>
      </c>
    </row>
    <row r="90" spans="1:13">
      <c r="A90" t="str">
        <f>_xlfn.XLOOKUP(B90,Rotineiros!B$1:B$5000,Rotineiros!A$1:A$5000)</f>
        <v>F3881096</v>
      </c>
      <c r="B90" t="s">
        <v>13925</v>
      </c>
      <c r="C90" t="s">
        <v>13926</v>
      </c>
      <c r="D90" t="s">
        <v>13927</v>
      </c>
      <c r="E90" s="3" t="str">
        <f>_xlfn.XLOOKUP(A90,'Badge Arqueiro'!A$1:A$170,'Badge Arqueiro'!B$1:B$170,"0")</f>
        <v>0</v>
      </c>
      <c r="F90" s="55">
        <f>_xlfn.XLOOKUP(A90,Comiters!A$1:A$999,Comiters!B$1:B$999,"0")</f>
        <v>1</v>
      </c>
      <c r="H90"/>
      <c r="M90">
        <f t="shared" si="2"/>
        <v>0</v>
      </c>
    </row>
    <row r="91" spans="1:13">
      <c r="A91" t="str">
        <f>_xlfn.XLOOKUP(B91,Rotineiros!B$1:B$5000,Rotineiros!A$1:A$5000)</f>
        <v>F3906419</v>
      </c>
      <c r="B91" t="s">
        <v>2147</v>
      </c>
      <c r="C91" t="s">
        <v>257</v>
      </c>
      <c r="D91" t="s">
        <v>2148</v>
      </c>
      <c r="E91" s="3" t="str">
        <f>_xlfn.XLOOKUP(A91,'Badge Arqueiro'!A$1:A$170,'Badge Arqueiro'!B$1:B$170,"0")</f>
        <v>0</v>
      </c>
      <c r="F91" s="55" t="str">
        <f>_xlfn.XLOOKUP(A91,Comiters!A$1:A$999,Comiters!B$1:B$999,"0")</f>
        <v>0</v>
      </c>
      <c r="H91"/>
      <c r="M91">
        <f t="shared" si="2"/>
        <v>0</v>
      </c>
    </row>
    <row r="92" spans="1:13" s="25" customFormat="1">
      <c r="A92" t="str">
        <f>_xlfn.XLOOKUP(B92,Rotineiros!B$1:B$5000,Rotineiros!A$1:A$5000)</f>
        <v>F4352710</v>
      </c>
      <c r="B92" t="s">
        <v>13916</v>
      </c>
      <c r="C92" t="s">
        <v>302</v>
      </c>
      <c r="D92" t="s">
        <v>13917</v>
      </c>
      <c r="E92" s="3" t="str">
        <f>_xlfn.XLOOKUP(A92,'Badge Arqueiro'!A$1:A$170,'Badge Arqueiro'!B$1:B$170,"0")</f>
        <v>0</v>
      </c>
      <c r="F92" s="55" t="str">
        <f>_xlfn.XLOOKUP(A92,Comiters!A$1:A$999,Comiters!B$1:B$999,"0")</f>
        <v>0</v>
      </c>
      <c r="G92"/>
      <c r="H92"/>
      <c r="M92">
        <f t="shared" si="2"/>
        <v>0</v>
      </c>
    </row>
    <row r="93" spans="1:13">
      <c r="A93" t="str">
        <f>_xlfn.XLOOKUP(B93,Rotineiros!B$1:B$5000,Rotineiros!A$1:A$5000)</f>
        <v>F4557127</v>
      </c>
      <c r="B93" t="s">
        <v>1740</v>
      </c>
      <c r="C93" t="s">
        <v>107</v>
      </c>
      <c r="D93" t="s">
        <v>1741</v>
      </c>
      <c r="E93" s="3" t="str">
        <f>_xlfn.XLOOKUP(A93,'Badge Arqueiro'!A$1:A$170,'Badge Arqueiro'!B$1:B$170,"0")</f>
        <v>0</v>
      </c>
      <c r="F93" s="55" t="str">
        <f>_xlfn.XLOOKUP(A93,Comiters!A$1:A$999,Comiters!B$1:B$999,"0")</f>
        <v>0</v>
      </c>
      <c r="H93"/>
      <c r="M93">
        <f t="shared" si="2"/>
        <v>0</v>
      </c>
    </row>
    <row r="94" spans="1:13">
      <c r="A94" t="str">
        <f>_xlfn.XLOOKUP(B94,Rotineiros!B$1:B$5000,Rotineiros!A$1:A$5000)</f>
        <v>F4690059</v>
      </c>
      <c r="B94" t="s">
        <v>13910</v>
      </c>
      <c r="C94" t="s">
        <v>71</v>
      </c>
      <c r="D94" t="s">
        <v>13911</v>
      </c>
      <c r="E94" s="3" t="str">
        <f>_xlfn.XLOOKUP(A94,'Badge Arqueiro'!A$1:A$170,'Badge Arqueiro'!B$1:B$170,"0")</f>
        <v>0</v>
      </c>
      <c r="F94" s="55" t="str">
        <f>_xlfn.XLOOKUP(A94,Comiters!A$1:A$999,Comiters!B$1:B$999,"0")</f>
        <v>0</v>
      </c>
      <c r="H94"/>
      <c r="M94">
        <f t="shared" si="2"/>
        <v>0</v>
      </c>
    </row>
    <row r="95" spans="1:13" s="25" customFormat="1">
      <c r="A95" t="str">
        <f>_xlfn.XLOOKUP(B95,Rotineiros!B$1:B$5000,Rotineiros!A$1:A$5000)</f>
        <v>F4955669</v>
      </c>
      <c r="B95" t="s">
        <v>13564</v>
      </c>
      <c r="C95" t="s">
        <v>214</v>
      </c>
      <c r="D95" t="s">
        <v>13566</v>
      </c>
      <c r="E95" s="3" t="str">
        <f>_xlfn.XLOOKUP(A95,'Badge Arqueiro'!A$1:A$170,'Badge Arqueiro'!B$1:B$170,"0")</f>
        <v>0</v>
      </c>
      <c r="F95" s="55" t="str">
        <f>_xlfn.XLOOKUP(A95,Comiters!A$1:A$999,Comiters!B$1:B$999,"0")</f>
        <v>0</v>
      </c>
      <c r="G95"/>
      <c r="H95"/>
      <c r="M95">
        <f t="shared" si="2"/>
        <v>0</v>
      </c>
    </row>
    <row r="96" spans="1:13" s="25" customFormat="1">
      <c r="A96" t="str">
        <f>_xlfn.XLOOKUP(B96,Rotineiros!B$1:B$5000,Rotineiros!A$1:A$5000)</f>
        <v>F4957995</v>
      </c>
      <c r="B96" t="s">
        <v>7370</v>
      </c>
      <c r="C96" t="s">
        <v>107</v>
      </c>
      <c r="D96" t="s">
        <v>12643</v>
      </c>
      <c r="E96" s="3" t="str">
        <f>_xlfn.XLOOKUP(A96,'Badge Arqueiro'!A$1:A$170,'Badge Arqueiro'!B$1:B$170,"0")</f>
        <v>0</v>
      </c>
      <c r="F96" s="55" t="str">
        <f>_xlfn.XLOOKUP(A96,Comiters!A$1:A$999,Comiters!B$1:B$999,"0")</f>
        <v>0</v>
      </c>
      <c r="G96"/>
      <c r="H96"/>
      <c r="M96">
        <f t="shared" si="2"/>
        <v>0</v>
      </c>
    </row>
    <row r="97" spans="1:13" s="25" customFormat="1">
      <c r="A97" t="str">
        <f>_xlfn.XLOOKUP(B97,Rotineiros!B$1:B$5000,Rotineiros!A$1:A$5000)</f>
        <v>F4959819</v>
      </c>
      <c r="B97" t="s">
        <v>3969</v>
      </c>
      <c r="C97" t="s">
        <v>785</v>
      </c>
      <c r="D97" t="s">
        <v>4134</v>
      </c>
      <c r="E97" s="3" t="str">
        <f>_xlfn.XLOOKUP(A97,'Badge Arqueiro'!A$1:A$170,'Badge Arqueiro'!B$1:B$170,"0")</f>
        <v>0</v>
      </c>
      <c r="F97" s="55" t="str">
        <f>_xlfn.XLOOKUP(A97,Comiters!A$1:A$999,Comiters!B$1:B$999,"0")</f>
        <v>0</v>
      </c>
      <c r="G97"/>
      <c r="H97"/>
      <c r="M97">
        <f t="shared" si="2"/>
        <v>0</v>
      </c>
    </row>
    <row r="98" spans="1:13" s="25" customFormat="1">
      <c r="A98" t="str">
        <f>_xlfn.XLOOKUP(B98,Rotineiros!B$1:B$5000,Rotineiros!A$1:A$5000)</f>
        <v>F5066279</v>
      </c>
      <c r="B98" t="s">
        <v>12925</v>
      </c>
      <c r="C98" t="s">
        <v>2472</v>
      </c>
      <c r="D98" t="s">
        <v>12926</v>
      </c>
      <c r="E98" s="3" t="str">
        <f>_xlfn.XLOOKUP(A98,'Badge Arqueiro'!A$1:A$170,'Badge Arqueiro'!B$1:B$170,"0")</f>
        <v>0</v>
      </c>
      <c r="F98" s="55" t="str">
        <f>_xlfn.XLOOKUP(A98,Comiters!A$1:A$999,Comiters!B$1:B$999,"0")</f>
        <v>0</v>
      </c>
      <c r="G98"/>
      <c r="H98"/>
      <c r="M98">
        <f t="shared" si="2"/>
        <v>0</v>
      </c>
    </row>
    <row r="99" spans="1:13" s="25" customFormat="1">
      <c r="A99" t="str">
        <f>_xlfn.XLOOKUP(B99,Rotineiros!B$1:B$5000,Rotineiros!A$1:A$5000)</f>
        <v>F5077808</v>
      </c>
      <c r="B99" t="s">
        <v>280</v>
      </c>
      <c r="C99" t="s">
        <v>66</v>
      </c>
      <c r="D99" t="s">
        <v>281</v>
      </c>
      <c r="E99" s="3" t="str">
        <f>_xlfn.XLOOKUP(A99,'Badge Arqueiro'!A$1:A$170,'Badge Arqueiro'!B$1:B$170,"0")</f>
        <v>0</v>
      </c>
      <c r="F99" s="55" t="str">
        <f>_xlfn.XLOOKUP(A99,Comiters!A$1:A$999,Comiters!B$1:B$999,"0")</f>
        <v>0</v>
      </c>
      <c r="G99"/>
      <c r="H99"/>
      <c r="M99">
        <f t="shared" si="2"/>
        <v>0</v>
      </c>
    </row>
    <row r="100" spans="1:13" s="25" customFormat="1">
      <c r="A100" t="str">
        <f>_xlfn.XLOOKUP(B100,Rotineiros!B$1:B$5000,Rotineiros!A$1:A$5000)</f>
        <v>F5116162</v>
      </c>
      <c r="B100" t="s">
        <v>12163</v>
      </c>
      <c r="C100" t="s">
        <v>12084</v>
      </c>
      <c r="D100" t="s">
        <v>12231</v>
      </c>
      <c r="E100" s="3" t="str">
        <f>_xlfn.XLOOKUP(A100,'Badge Arqueiro'!A$1:A$170,'Badge Arqueiro'!B$1:B$170,"0")</f>
        <v>0</v>
      </c>
      <c r="F100" s="55" t="str">
        <f>_xlfn.XLOOKUP(A100,Comiters!A$1:A$999,Comiters!B$1:B$999,"0")</f>
        <v>0</v>
      </c>
      <c r="G100"/>
      <c r="H100"/>
      <c r="M100">
        <f t="shared" si="2"/>
        <v>0</v>
      </c>
    </row>
    <row r="101" spans="1:13" s="25" customFormat="1">
      <c r="A101" t="str">
        <f>_xlfn.XLOOKUP(B101,Rotineiros!B$1:B$5000,Rotineiros!A$1:A$5000)</f>
        <v>F5817899</v>
      </c>
      <c r="B101" t="s">
        <v>1920</v>
      </c>
      <c r="C101" t="s">
        <v>115</v>
      </c>
      <c r="D101" t="s">
        <v>1922</v>
      </c>
      <c r="E101" s="3" t="str">
        <f>_xlfn.XLOOKUP(A101,'Badge Arqueiro'!A$1:A$170,'Badge Arqueiro'!B$1:B$170,"0")</f>
        <v>0</v>
      </c>
      <c r="F101" s="55" t="str">
        <f>_xlfn.XLOOKUP(A101,Comiters!A$1:A$999,Comiters!B$1:B$999,"0")</f>
        <v>0</v>
      </c>
      <c r="G101"/>
      <c r="H101"/>
      <c r="M101">
        <f t="shared" si="2"/>
        <v>0</v>
      </c>
    </row>
    <row r="102" spans="1:13" s="25" customFormat="1">
      <c r="A102" t="str">
        <f>_xlfn.XLOOKUP(B102,Rotineiros!B$1:B$5000,Rotineiros!A$1:A$5000)</f>
        <v>F6002593</v>
      </c>
      <c r="B102" t="s">
        <v>12554</v>
      </c>
      <c r="C102" t="s">
        <v>785</v>
      </c>
      <c r="D102" t="s">
        <v>12555</v>
      </c>
      <c r="E102" s="3" t="str">
        <f>_xlfn.XLOOKUP(A102,'Badge Arqueiro'!A$1:A$170,'Badge Arqueiro'!B$1:B$170,"0")</f>
        <v>0</v>
      </c>
      <c r="F102" s="55" t="str">
        <f>_xlfn.XLOOKUP(A102,Comiters!A$1:A$999,Comiters!B$1:B$999,"0")</f>
        <v>0</v>
      </c>
      <c r="G102"/>
      <c r="H102"/>
      <c r="M102">
        <f t="shared" si="2"/>
        <v>0</v>
      </c>
    </row>
    <row r="103" spans="1:13" s="25" customFormat="1">
      <c r="A103" t="str">
        <f>_xlfn.XLOOKUP(B103,Rotineiros!B$1:B$5000,Rotineiros!A$1:A$5000)</f>
        <v>F6064031</v>
      </c>
      <c r="B103" t="s">
        <v>2538</v>
      </c>
      <c r="C103" t="s">
        <v>12</v>
      </c>
      <c r="D103" t="s">
        <v>2540</v>
      </c>
      <c r="E103" s="3" t="str">
        <f>_xlfn.XLOOKUP(A103,'Badge Arqueiro'!A$1:A$170,'Badge Arqueiro'!B$1:B$170,"0")</f>
        <v>0</v>
      </c>
      <c r="F103" s="55" t="str">
        <f>_xlfn.XLOOKUP(A103,Comiters!A$1:A$999,Comiters!B$1:B$999,"0")</f>
        <v>0</v>
      </c>
      <c r="G103"/>
      <c r="H103"/>
      <c r="M103">
        <f t="shared" si="2"/>
        <v>0</v>
      </c>
    </row>
    <row r="104" spans="1:13" s="25" customFormat="1">
      <c r="A104" t="str">
        <f>_xlfn.XLOOKUP(B104,Rotineiros!B$1:B$5000,Rotineiros!A$1:A$5000)</f>
        <v>F6147558</v>
      </c>
      <c r="B104" t="s">
        <v>2869</v>
      </c>
      <c r="C104" t="s">
        <v>164</v>
      </c>
      <c r="D104" t="s">
        <v>13904</v>
      </c>
      <c r="E104" s="3" t="str">
        <f>_xlfn.XLOOKUP(A104,'Badge Arqueiro'!A$1:A$170,'Badge Arqueiro'!B$1:B$170,"0")</f>
        <v>0</v>
      </c>
      <c r="F104" s="55" t="str">
        <f>_xlfn.XLOOKUP(A104,Comiters!A$1:A$999,Comiters!B$1:B$999,"0")</f>
        <v>0</v>
      </c>
      <c r="G104"/>
      <c r="H104"/>
      <c r="M104">
        <f t="shared" si="2"/>
        <v>0</v>
      </c>
    </row>
    <row r="105" spans="1:13" s="25" customFormat="1">
      <c r="A105" t="str">
        <f>_xlfn.XLOOKUP(B105,Rotineiros!B$1:B$5000,Rotineiros!A$1:A$5000)</f>
        <v>F6173273</v>
      </c>
      <c r="B105" t="s">
        <v>1061</v>
      </c>
      <c r="C105" t="s">
        <v>11896</v>
      </c>
      <c r="D105" t="s">
        <v>1062</v>
      </c>
      <c r="E105" s="3" t="str">
        <f>_xlfn.XLOOKUP(A105,'Badge Arqueiro'!A$1:A$170,'Badge Arqueiro'!B$1:B$170,"0")</f>
        <v>0</v>
      </c>
      <c r="F105" s="55" t="str">
        <f>_xlfn.XLOOKUP(A105,Comiters!A$1:A$999,Comiters!B$1:B$999,"0")</f>
        <v>0</v>
      </c>
      <c r="G105"/>
      <c r="H105"/>
      <c r="M105">
        <f t="shared" si="2"/>
        <v>0</v>
      </c>
    </row>
    <row r="106" spans="1:13" s="25" customFormat="1">
      <c r="A106" t="str">
        <f>_xlfn.XLOOKUP(B106,Rotineiros!B$1:B$5000,Rotineiros!A$1:A$5000)</f>
        <v>F6206672</v>
      </c>
      <c r="B106" t="s">
        <v>13863</v>
      </c>
      <c r="C106" t="s">
        <v>13864</v>
      </c>
      <c r="D106" t="s">
        <v>13865</v>
      </c>
      <c r="E106" s="3" t="str">
        <f>_xlfn.XLOOKUP(A106,'Badge Arqueiro'!A$1:A$170,'Badge Arqueiro'!B$1:B$170,"0")</f>
        <v>0</v>
      </c>
      <c r="F106" s="55" t="str">
        <f>_xlfn.XLOOKUP(A106,Comiters!A$1:A$999,Comiters!B$1:B$999,"0")</f>
        <v>0</v>
      </c>
      <c r="G106"/>
      <c r="H106"/>
      <c r="M106">
        <f t="shared" si="2"/>
        <v>0</v>
      </c>
    </row>
    <row r="107" spans="1:13" s="25" customFormat="1">
      <c r="A107" t="str">
        <f>_xlfn.XLOOKUP(B107,Rotineiros!B$1:B$5000,Rotineiros!A$1:A$5000)</f>
        <v>F6261527</v>
      </c>
      <c r="B107" t="s">
        <v>2877</v>
      </c>
      <c r="C107" t="s">
        <v>12796</v>
      </c>
      <c r="D107" t="s">
        <v>3096</v>
      </c>
      <c r="E107" s="3" t="str">
        <f>_xlfn.XLOOKUP(A107,'Badge Arqueiro'!A$1:A$170,'Badge Arqueiro'!B$1:B$170,"0")</f>
        <v>0</v>
      </c>
      <c r="F107" s="55" t="str">
        <f>_xlfn.XLOOKUP(A107,Comiters!A$1:A$999,Comiters!B$1:B$999,"0")</f>
        <v>0</v>
      </c>
      <c r="G107"/>
      <c r="H107"/>
      <c r="M107">
        <f t="shared" si="2"/>
        <v>0</v>
      </c>
    </row>
    <row r="108" spans="1:13" s="25" customFormat="1">
      <c r="A108" t="str">
        <f>_xlfn.XLOOKUP(B108,Rotineiros!B$1:B$5000,Rotineiros!A$1:A$5000)</f>
        <v>F6652659</v>
      </c>
      <c r="B108" t="s">
        <v>13931</v>
      </c>
      <c r="C108" t="s">
        <v>3433</v>
      </c>
      <c r="D108" t="s">
        <v>13932</v>
      </c>
      <c r="E108" s="3" t="str">
        <f>_xlfn.XLOOKUP(A108,'Badge Arqueiro'!A$1:A$170,'Badge Arqueiro'!B$1:B$170,"0")</f>
        <v>0</v>
      </c>
      <c r="F108" s="55">
        <f>_xlfn.XLOOKUP(A108,Comiters!A$1:A$999,Comiters!B$1:B$999,"0")</f>
        <v>1</v>
      </c>
      <c r="G108"/>
      <c r="H108"/>
      <c r="M108">
        <f t="shared" si="2"/>
        <v>0</v>
      </c>
    </row>
    <row r="109" spans="1:13" s="25" customFormat="1">
      <c r="A109" t="str">
        <f>_xlfn.XLOOKUP(B109,Rotineiros!B$1:B$5000,Rotineiros!A$1:A$5000)</f>
        <v>F6764895</v>
      </c>
      <c r="B109" t="s">
        <v>1472</v>
      </c>
      <c r="C109" t="s">
        <v>511</v>
      </c>
      <c r="D109" t="s">
        <v>1473</v>
      </c>
      <c r="E109" s="3" t="str">
        <f>_xlfn.XLOOKUP(A109,'Badge Arqueiro'!A$1:A$170,'Badge Arqueiro'!B$1:B$170,"0")</f>
        <v>0</v>
      </c>
      <c r="F109" s="55" t="str">
        <f>_xlfn.XLOOKUP(A109,Comiters!A$1:A$999,Comiters!B$1:B$999,"0")</f>
        <v>0</v>
      </c>
      <c r="G109"/>
      <c r="H109"/>
      <c r="M109">
        <f t="shared" si="2"/>
        <v>0</v>
      </c>
    </row>
    <row r="110" spans="1:13" s="25" customFormat="1">
      <c r="A110" t="str">
        <f>_xlfn.XLOOKUP(B110,Rotineiros!B$1:B$5000,Rotineiros!A$1:A$5000)</f>
        <v>F6796523</v>
      </c>
      <c r="B110" t="s">
        <v>1107</v>
      </c>
      <c r="C110" t="s">
        <v>149</v>
      </c>
      <c r="D110" t="s">
        <v>1108</v>
      </c>
      <c r="E110" s="3" t="str">
        <f>_xlfn.XLOOKUP(A110,'Badge Arqueiro'!A$1:A$170,'Badge Arqueiro'!B$1:B$170,"0")</f>
        <v>0</v>
      </c>
      <c r="F110" s="55" t="str">
        <f>_xlfn.XLOOKUP(A110,Comiters!A$1:A$999,Comiters!B$1:B$999,"0")</f>
        <v>0</v>
      </c>
      <c r="G110"/>
      <c r="H110"/>
      <c r="M110">
        <f t="shared" si="2"/>
        <v>0</v>
      </c>
    </row>
    <row r="111" spans="1:13" s="25" customFormat="1">
      <c r="A111" t="str">
        <f>_xlfn.XLOOKUP(B111,Rotineiros!B$1:B$5000,Rotineiros!A$1:A$5000)</f>
        <v>F6817958</v>
      </c>
      <c r="B111" t="s">
        <v>13580</v>
      </c>
      <c r="C111" t="s">
        <v>240</v>
      </c>
      <c r="D111" t="s">
        <v>13581</v>
      </c>
      <c r="E111" s="3" t="str">
        <f>_xlfn.XLOOKUP(A111,'Badge Arqueiro'!A$1:A$170,'Badge Arqueiro'!B$1:B$170,"0")</f>
        <v>0</v>
      </c>
      <c r="F111" s="55" t="str">
        <f>_xlfn.XLOOKUP(A111,Comiters!A$1:A$999,Comiters!B$1:B$999,"0")</f>
        <v>0</v>
      </c>
      <c r="G111"/>
      <c r="H111"/>
      <c r="M111">
        <f t="shared" si="2"/>
        <v>0</v>
      </c>
    </row>
    <row r="112" spans="1:13" s="25" customFormat="1">
      <c r="A112" t="str">
        <f>_xlfn.XLOOKUP(B112,Rotineiros!B$1:B$5000,Rotineiros!A$1:A$5000)</f>
        <v>F6819058</v>
      </c>
      <c r="B112" t="s">
        <v>13892</v>
      </c>
      <c r="C112" t="s">
        <v>13893</v>
      </c>
      <c r="D112" t="s">
        <v>13894</v>
      </c>
      <c r="E112" s="3" t="str">
        <f>_xlfn.XLOOKUP(A112,'Badge Arqueiro'!A$1:A$170,'Badge Arqueiro'!B$1:B$170,"0")</f>
        <v>0</v>
      </c>
      <c r="F112" s="55" t="str">
        <f>_xlfn.XLOOKUP(A112,Comiters!A$1:A$999,Comiters!B$1:B$999,"0")</f>
        <v>0</v>
      </c>
      <c r="G112"/>
      <c r="H112"/>
      <c r="M112">
        <f t="shared" si="2"/>
        <v>0</v>
      </c>
    </row>
    <row r="113" spans="1:13" s="25" customFormat="1">
      <c r="A113" t="str">
        <f>_xlfn.XLOOKUP(B113,Rotineiros!B$1:B$5000,Rotineiros!A$1:A$5000)</f>
        <v>F6859261</v>
      </c>
      <c r="B113" t="s">
        <v>13876</v>
      </c>
      <c r="C113" t="s">
        <v>42</v>
      </c>
      <c r="D113" t="s">
        <v>13877</v>
      </c>
      <c r="E113" s="3" t="str">
        <f>_xlfn.XLOOKUP(A113,'Badge Arqueiro'!A$1:A$170,'Badge Arqueiro'!B$1:B$170,"0")</f>
        <v>0</v>
      </c>
      <c r="F113" s="55" t="str">
        <f>_xlfn.XLOOKUP(A113,Comiters!A$1:A$999,Comiters!B$1:B$999,"0")</f>
        <v>0</v>
      </c>
      <c r="G113"/>
      <c r="H113"/>
      <c r="M113">
        <f t="shared" si="2"/>
        <v>0</v>
      </c>
    </row>
    <row r="114" spans="1:13" s="25" customFormat="1">
      <c r="A114" t="str">
        <f>_xlfn.XLOOKUP(B114,Rotineiros!B$1:B$5000,Rotineiros!A$1:A$5000)</f>
        <v>F7185129</v>
      </c>
      <c r="B114" t="s">
        <v>1488</v>
      </c>
      <c r="C114" t="s">
        <v>33</v>
      </c>
      <c r="D114" t="s">
        <v>1489</v>
      </c>
      <c r="E114" s="3" t="str">
        <f>_xlfn.XLOOKUP(A114,'Badge Arqueiro'!A$1:A$170,'Badge Arqueiro'!B$1:B$170,"0")</f>
        <v>0</v>
      </c>
      <c r="F114" s="55" t="str">
        <f>_xlfn.XLOOKUP(A114,Comiters!A$1:A$999,Comiters!B$1:B$999,"0")</f>
        <v>0</v>
      </c>
      <c r="G114"/>
      <c r="H114"/>
      <c r="M114">
        <f t="shared" si="2"/>
        <v>0</v>
      </c>
    </row>
    <row r="115" spans="1:13" s="25" customFormat="1">
      <c r="A115" t="str">
        <f>_xlfn.XLOOKUP(B115,Rotineiros!B$1:B$5000,Rotineiros!A$1:A$5000)</f>
        <v>F7582021</v>
      </c>
      <c r="B115" t="s">
        <v>333</v>
      </c>
      <c r="C115" t="s">
        <v>13901</v>
      </c>
      <c r="D115" t="s">
        <v>334</v>
      </c>
      <c r="E115" s="3" t="str">
        <f>_xlfn.XLOOKUP(A115,'Badge Arqueiro'!A$1:A$170,'Badge Arqueiro'!B$1:B$170,"0")</f>
        <v>0</v>
      </c>
      <c r="F115" s="55" t="str">
        <f>_xlfn.XLOOKUP(A115,Comiters!A$1:A$999,Comiters!B$1:B$999,"0")</f>
        <v>0</v>
      </c>
      <c r="G115"/>
      <c r="H115"/>
      <c r="M115">
        <f t="shared" si="2"/>
        <v>0</v>
      </c>
    </row>
    <row r="116" spans="1:13" s="25" customFormat="1">
      <c r="A116" t="str">
        <f>_xlfn.XLOOKUP(B116,Rotineiros!B$1:B$5000,Rotineiros!A$1:A$5000)</f>
        <v>F8077029</v>
      </c>
      <c r="B116" t="s">
        <v>336</v>
      </c>
      <c r="C116" t="s">
        <v>13914</v>
      </c>
      <c r="D116" t="s">
        <v>338</v>
      </c>
      <c r="E116" s="3" t="str">
        <f>_xlfn.XLOOKUP(A116,'Badge Arqueiro'!A$1:A$170,'Badge Arqueiro'!B$1:B$170,"0")</f>
        <v>0</v>
      </c>
      <c r="F116" s="55" t="str">
        <f>_xlfn.XLOOKUP(A116,Comiters!A$1:A$999,Comiters!B$1:B$999,"0")</f>
        <v>0</v>
      </c>
      <c r="G116"/>
      <c r="H116"/>
      <c r="M116">
        <f t="shared" si="2"/>
        <v>0</v>
      </c>
    </row>
    <row r="117" spans="1:13" s="25" customFormat="1">
      <c r="A117" t="str">
        <f>_xlfn.XLOOKUP(B117,Rotineiros!B$1:B$5000,Rotineiros!A$1:A$5000)</f>
        <v>F8106199</v>
      </c>
      <c r="B117" t="s">
        <v>2999</v>
      </c>
      <c r="C117" t="s">
        <v>33</v>
      </c>
      <c r="D117" t="s">
        <v>3318</v>
      </c>
      <c r="E117" s="3" t="str">
        <f>_xlfn.XLOOKUP(A117,'Badge Arqueiro'!A$1:A$170,'Badge Arqueiro'!B$1:B$170,"0")</f>
        <v>0</v>
      </c>
      <c r="F117" s="55" t="str">
        <f>_xlfn.XLOOKUP(A117,Comiters!A$1:A$999,Comiters!B$1:B$999,"0")</f>
        <v>0</v>
      </c>
      <c r="G117"/>
      <c r="H117"/>
      <c r="M117">
        <f t="shared" si="2"/>
        <v>0</v>
      </c>
    </row>
    <row r="118" spans="1:13" s="25" customFormat="1">
      <c r="A118" t="str">
        <f>_xlfn.XLOOKUP(B118,Rotineiros!B$1:B$5000,Rotineiros!A$1:A$5000)</f>
        <v>F8173935</v>
      </c>
      <c r="B118" t="s">
        <v>1797</v>
      </c>
      <c r="C118" t="s">
        <v>78</v>
      </c>
      <c r="D118" t="s">
        <v>1799</v>
      </c>
      <c r="E118" s="3" t="str">
        <f>_xlfn.XLOOKUP(A118,'Badge Arqueiro'!A$1:A$170,'Badge Arqueiro'!B$1:B$170,"0")</f>
        <v>0</v>
      </c>
      <c r="F118" s="55" t="str">
        <f>_xlfn.XLOOKUP(A118,Comiters!A$1:A$999,Comiters!B$1:B$999,"0")</f>
        <v>0</v>
      </c>
      <c r="G118"/>
      <c r="H118"/>
      <c r="M118">
        <f t="shared" si="2"/>
        <v>0</v>
      </c>
    </row>
    <row r="119" spans="1:13" s="25" customFormat="1">
      <c r="A119" t="str">
        <f>_xlfn.XLOOKUP(B119,Rotineiros!B$1:B$5000,Rotineiros!A$1:A$5000)</f>
        <v>F8176938</v>
      </c>
      <c r="B119" t="s">
        <v>12649</v>
      </c>
      <c r="C119" t="s">
        <v>341</v>
      </c>
      <c r="D119" t="s">
        <v>12650</v>
      </c>
      <c r="E119" s="3" t="str">
        <f>_xlfn.XLOOKUP(A119,'Badge Arqueiro'!A$1:A$170,'Badge Arqueiro'!B$1:B$170,"0")</f>
        <v>0</v>
      </c>
      <c r="F119" s="55" t="str">
        <f>_xlfn.XLOOKUP(A119,Comiters!A$1:A$999,Comiters!B$1:B$999,"0")</f>
        <v>0</v>
      </c>
      <c r="G119"/>
      <c r="H119"/>
      <c r="M119">
        <f t="shared" si="2"/>
        <v>0</v>
      </c>
    </row>
    <row r="120" spans="1:13" s="25" customFormat="1">
      <c r="A120" t="str">
        <f>_xlfn.XLOOKUP(B120,Rotineiros!B$1:B$5000,Rotineiros!A$1:A$5000)</f>
        <v>F8323037</v>
      </c>
      <c r="B120" t="s">
        <v>7394</v>
      </c>
      <c r="C120" t="s">
        <v>62</v>
      </c>
      <c r="D120" t="s">
        <v>4389</v>
      </c>
      <c r="E120" s="3" t="str">
        <f>_xlfn.XLOOKUP(A120,'Badge Arqueiro'!A$1:A$170,'Badge Arqueiro'!B$1:B$170,"0")</f>
        <v>0</v>
      </c>
      <c r="F120" s="55" t="str">
        <f>_xlfn.XLOOKUP(A120,Comiters!A$1:A$999,Comiters!B$1:B$999,"0")</f>
        <v>0</v>
      </c>
      <c r="G120"/>
      <c r="H120"/>
      <c r="M120">
        <f t="shared" si="2"/>
        <v>0</v>
      </c>
    </row>
    <row r="121" spans="1:13" s="25" customFormat="1">
      <c r="A121" t="str">
        <f>_xlfn.XLOOKUP(B121,Rotineiros!B$1:B$5000,Rotineiros!A$1:A$5000)</f>
        <v>F8351244</v>
      </c>
      <c r="B121" t="s">
        <v>351</v>
      </c>
      <c r="C121" t="s">
        <v>145</v>
      </c>
      <c r="D121" t="s">
        <v>352</v>
      </c>
      <c r="E121" s="3" t="str">
        <f>_xlfn.XLOOKUP(A121,'Badge Arqueiro'!A$1:A$170,'Badge Arqueiro'!B$1:B$170,"0")</f>
        <v>0</v>
      </c>
      <c r="F121" s="55" t="str">
        <f>_xlfn.XLOOKUP(A121,Comiters!A$1:A$999,Comiters!B$1:B$999,"0")</f>
        <v>0</v>
      </c>
      <c r="G121"/>
      <c r="H121"/>
      <c r="M121">
        <f t="shared" si="2"/>
        <v>0</v>
      </c>
    </row>
    <row r="122" spans="1:13" s="25" customFormat="1">
      <c r="A122" t="str">
        <f>_xlfn.XLOOKUP(B122,Rotineiros!B$1:B$5000,Rotineiros!A$1:A$5000)</f>
        <v>F8365983</v>
      </c>
      <c r="B122" t="s">
        <v>1510</v>
      </c>
      <c r="C122" t="s">
        <v>115</v>
      </c>
      <c r="D122" t="s">
        <v>1511</v>
      </c>
      <c r="E122" s="3" t="str">
        <f>_xlfn.XLOOKUP(A122,'Badge Arqueiro'!A$1:A$170,'Badge Arqueiro'!B$1:B$170,"0")</f>
        <v>0</v>
      </c>
      <c r="F122" s="55">
        <f>_xlfn.XLOOKUP(A122,Comiters!A$1:A$999,Comiters!B$1:B$999,"0")</f>
        <v>1</v>
      </c>
      <c r="G122"/>
      <c r="H122"/>
      <c r="M122">
        <f t="shared" si="2"/>
        <v>0</v>
      </c>
    </row>
    <row r="123" spans="1:13" s="25" customFormat="1">
      <c r="A123" t="str">
        <f>_xlfn.XLOOKUP(B123,Rotineiros!B$1:B$5000,Rotineiros!A$1:A$5000)</f>
        <v>F8368354</v>
      </c>
      <c r="B123" t="s">
        <v>3526</v>
      </c>
      <c r="C123" t="s">
        <v>107</v>
      </c>
      <c r="D123" t="s">
        <v>3528</v>
      </c>
      <c r="E123" s="3" t="str">
        <f>_xlfn.XLOOKUP(A123,'Badge Arqueiro'!A$1:A$170,'Badge Arqueiro'!B$1:B$170,"0")</f>
        <v>0</v>
      </c>
      <c r="F123" s="55" t="str">
        <f>_xlfn.XLOOKUP(A123,Comiters!A$1:A$999,Comiters!B$1:B$999,"0")</f>
        <v>0</v>
      </c>
      <c r="G123"/>
      <c r="H123"/>
      <c r="M123">
        <f t="shared" si="2"/>
        <v>0</v>
      </c>
    </row>
    <row r="124" spans="1:13" s="25" customFormat="1">
      <c r="A124" t="str">
        <f>_xlfn.XLOOKUP(B124,Rotineiros!B$1:B$5000,Rotineiros!A$1:A$5000)</f>
        <v>F8441589</v>
      </c>
      <c r="B124" t="s">
        <v>1145</v>
      </c>
      <c r="C124" t="s">
        <v>3043</v>
      </c>
      <c r="D124" t="s">
        <v>1146</v>
      </c>
      <c r="E124" s="3" t="str">
        <f>_xlfn.XLOOKUP(A124,'Badge Arqueiro'!A$1:A$170,'Badge Arqueiro'!B$1:B$170,"0")</f>
        <v>0</v>
      </c>
      <c r="F124" s="55" t="str">
        <f>_xlfn.XLOOKUP(A124,Comiters!A$1:A$999,Comiters!B$1:B$999,"0")</f>
        <v>0</v>
      </c>
      <c r="G124"/>
      <c r="H124"/>
      <c r="M124">
        <f t="shared" si="2"/>
        <v>0</v>
      </c>
    </row>
    <row r="125" spans="1:13" s="25" customFormat="1">
      <c r="A125" t="str">
        <f>_xlfn.XLOOKUP(B125,Rotineiros!B$1:B$5000,Rotineiros!A$1:A$5000)</f>
        <v>F8595046</v>
      </c>
      <c r="B125" t="s">
        <v>1818</v>
      </c>
      <c r="C125" t="s">
        <v>337</v>
      </c>
      <c r="D125" t="s">
        <v>1820</v>
      </c>
      <c r="E125" s="3" t="str">
        <f>_xlfn.XLOOKUP(A125,'Badge Arqueiro'!A$1:A$170,'Badge Arqueiro'!B$1:B$170,"0")</f>
        <v>0</v>
      </c>
      <c r="F125" s="55" t="str">
        <f>_xlfn.XLOOKUP(A125,Comiters!A$1:A$999,Comiters!B$1:B$999,"0")</f>
        <v>0</v>
      </c>
      <c r="G125"/>
      <c r="H125"/>
      <c r="M125">
        <f t="shared" si="2"/>
        <v>0</v>
      </c>
    </row>
    <row r="126" spans="1:13" s="25" customFormat="1">
      <c r="A126" t="str">
        <f>_xlfn.XLOOKUP(B126,Rotineiros!B$1:B$5000,Rotineiros!A$1:A$5000)</f>
        <v>F8711719</v>
      </c>
      <c r="B126" t="s">
        <v>13880</v>
      </c>
      <c r="C126" t="s">
        <v>12</v>
      </c>
      <c r="D126" t="s">
        <v>13881</v>
      </c>
      <c r="E126" s="3" t="str">
        <f>_xlfn.XLOOKUP(A126,'Badge Arqueiro'!A$1:A$170,'Badge Arqueiro'!B$1:B$170,"0")</f>
        <v>0</v>
      </c>
      <c r="F126" s="55">
        <f>_xlfn.XLOOKUP(A126,Comiters!A$1:A$999,Comiters!B$1:B$999,"0")</f>
        <v>1</v>
      </c>
      <c r="G126"/>
      <c r="H126"/>
      <c r="M126">
        <f t="shared" si="2"/>
        <v>0</v>
      </c>
    </row>
    <row r="127" spans="1:13" s="25" customFormat="1">
      <c r="A127" t="str">
        <f>_xlfn.XLOOKUP(B127,Rotineiros!B$1:B$5000,Rotineiros!A$1:A$5000)</f>
        <v>F8716814</v>
      </c>
      <c r="B127" t="s">
        <v>12672</v>
      </c>
      <c r="C127" t="s">
        <v>785</v>
      </c>
      <c r="D127" t="s">
        <v>12673</v>
      </c>
      <c r="E127" s="3" t="str">
        <f>_xlfn.XLOOKUP(A127,'Badge Arqueiro'!A$1:A$170,'Badge Arqueiro'!B$1:B$170,"0")</f>
        <v>0</v>
      </c>
      <c r="F127" s="55" t="str">
        <f>_xlfn.XLOOKUP(A127,Comiters!A$1:A$999,Comiters!B$1:B$999,"0")</f>
        <v>0</v>
      </c>
      <c r="G127"/>
      <c r="H127"/>
      <c r="M127">
        <f t="shared" si="2"/>
        <v>0</v>
      </c>
    </row>
    <row r="128" spans="1:13" s="25" customFormat="1">
      <c r="A128" t="str">
        <f>_xlfn.XLOOKUP(B128,Rotineiros!B$1:B$5000,Rotineiros!A$1:A$5000)</f>
        <v>F8752097</v>
      </c>
      <c r="B128" t="s">
        <v>12684</v>
      </c>
      <c r="C128" t="s">
        <v>185</v>
      </c>
      <c r="D128" t="s">
        <v>12686</v>
      </c>
      <c r="E128" s="3" t="str">
        <f>_xlfn.XLOOKUP(A128,'Badge Arqueiro'!A$1:A$170,'Badge Arqueiro'!B$1:B$170,"0")</f>
        <v>0</v>
      </c>
      <c r="F128" s="55" t="str">
        <f>_xlfn.XLOOKUP(A128,Comiters!A$1:A$999,Comiters!B$1:B$999,"0")</f>
        <v>0</v>
      </c>
      <c r="G128"/>
      <c r="H128"/>
      <c r="M128">
        <f t="shared" si="2"/>
        <v>0</v>
      </c>
    </row>
    <row r="129" spans="1:13" s="25" customFormat="1">
      <c r="A129" t="str">
        <f>_xlfn.XLOOKUP(B129,Rotineiros!B$1:B$5000,Rotineiros!A$1:A$5000)</f>
        <v>F8752645</v>
      </c>
      <c r="B129" t="s">
        <v>13567</v>
      </c>
      <c r="C129" t="s">
        <v>3014</v>
      </c>
      <c r="D129" t="s">
        <v>13568</v>
      </c>
      <c r="E129" s="3" t="str">
        <f>_xlfn.XLOOKUP(A129,'Badge Arqueiro'!A$1:A$170,'Badge Arqueiro'!B$1:B$170,"0")</f>
        <v>0</v>
      </c>
      <c r="F129" s="55" t="str">
        <f>_xlfn.XLOOKUP(A129,Comiters!A$1:A$999,Comiters!B$1:B$999,"0")</f>
        <v>0</v>
      </c>
      <c r="G129"/>
      <c r="H129"/>
      <c r="M129">
        <f t="shared" si="2"/>
        <v>0</v>
      </c>
    </row>
    <row r="130" spans="1:13" s="25" customFormat="1">
      <c r="A130" t="str">
        <f>_xlfn.XLOOKUP(B130,Rotineiros!B$1:B$5000,Rotineiros!A$1:A$5000)</f>
        <v>F9192149</v>
      </c>
      <c r="B130" t="s">
        <v>2632</v>
      </c>
      <c r="C130" t="s">
        <v>240</v>
      </c>
      <c r="D130" t="s">
        <v>2633</v>
      </c>
      <c r="E130" s="3" t="str">
        <f>_xlfn.XLOOKUP(A130,'Badge Arqueiro'!A$1:A$170,'Badge Arqueiro'!B$1:B$170,"0")</f>
        <v>0</v>
      </c>
      <c r="F130" s="55" t="str">
        <f>_xlfn.XLOOKUP(A130,Comiters!A$1:A$999,Comiters!B$1:B$999,"0")</f>
        <v>0</v>
      </c>
      <c r="G130"/>
      <c r="H130"/>
      <c r="M130">
        <f t="shared" si="2"/>
        <v>0</v>
      </c>
    </row>
    <row r="131" spans="1:13" s="25" customFormat="1">
      <c r="A131" t="str">
        <f>_xlfn.XLOOKUP(B131,Rotineiros!B$1:B$5000,Rotineiros!A$1:A$5000)</f>
        <v>F9329813</v>
      </c>
      <c r="B131" t="s">
        <v>13912</v>
      </c>
      <c r="C131" t="s">
        <v>2634</v>
      </c>
      <c r="D131" t="s">
        <v>13913</v>
      </c>
      <c r="E131" s="3" t="str">
        <f>_xlfn.XLOOKUP(A131,'Badge Arqueiro'!A$1:A$170,'Badge Arqueiro'!B$1:B$170,"0")</f>
        <v>0</v>
      </c>
      <c r="F131" s="55">
        <f>_xlfn.XLOOKUP(A131,Comiters!A$1:A$999,Comiters!B$1:B$999,"0")</f>
        <v>1</v>
      </c>
      <c r="G131"/>
      <c r="H131"/>
      <c r="M131">
        <f t="shared" si="2"/>
        <v>0</v>
      </c>
    </row>
    <row r="132" spans="1:13" s="25" customFormat="1">
      <c r="A132" t="str">
        <f>_xlfn.XLOOKUP(B132,Rotineiros!B$1:B$5000,Rotineiros!A$1:A$5000)</f>
        <v>F9342362</v>
      </c>
      <c r="B132" t="s">
        <v>12689</v>
      </c>
      <c r="C132" t="s">
        <v>1704</v>
      </c>
      <c r="D132" t="s">
        <v>12690</v>
      </c>
      <c r="E132" s="3" t="str">
        <f>_xlfn.XLOOKUP(A132,'Badge Arqueiro'!A$1:A$170,'Badge Arqueiro'!B$1:B$170,"0")</f>
        <v>0</v>
      </c>
      <c r="F132" s="55">
        <f>_xlfn.XLOOKUP(A132,Comiters!A$1:A$999,Comiters!B$1:B$999,"0")</f>
        <v>1</v>
      </c>
      <c r="G132"/>
      <c r="H132"/>
      <c r="M132">
        <f t="shared" si="2"/>
        <v>0</v>
      </c>
    </row>
    <row r="133" spans="1:13" s="25" customFormat="1">
      <c r="A133" t="str">
        <f>_xlfn.XLOOKUP(B133,Rotineiros!B$1:B$5000,Rotineiros!A$1:A$5000)</f>
        <v>F9342853</v>
      </c>
      <c r="B133" t="s">
        <v>388</v>
      </c>
      <c r="C133" t="s">
        <v>12297</v>
      </c>
      <c r="D133" t="s">
        <v>389</v>
      </c>
      <c r="E133" s="3" t="str">
        <f>_xlfn.XLOOKUP(A133,'Badge Arqueiro'!A$1:A$170,'Badge Arqueiro'!B$1:B$170,"0")</f>
        <v>0</v>
      </c>
      <c r="F133" s="55" t="str">
        <f>_xlfn.XLOOKUP(A133,Comiters!A$1:A$999,Comiters!B$1:B$999,"0")</f>
        <v>0</v>
      </c>
      <c r="G133"/>
      <c r="H133"/>
      <c r="M133">
        <f t="shared" ref="M133:M156" si="3">IF(D133=D134,1111111111,0)</f>
        <v>0</v>
      </c>
    </row>
    <row r="134" spans="1:13" s="25" customFormat="1">
      <c r="A134" t="str">
        <f>_xlfn.XLOOKUP(B134,Rotineiros!B$1:B$5000,Rotineiros!A$1:A$5000)</f>
        <v>F9786986</v>
      </c>
      <c r="B134" t="s">
        <v>3509</v>
      </c>
      <c r="C134" t="s">
        <v>934</v>
      </c>
      <c r="D134" t="s">
        <v>3511</v>
      </c>
      <c r="E134" s="3" t="str">
        <f>_xlfn.XLOOKUP(A134,'Badge Arqueiro'!A$1:A$170,'Badge Arqueiro'!B$1:B$170,"0")</f>
        <v>0</v>
      </c>
      <c r="F134" s="55" t="str">
        <f>_xlfn.XLOOKUP(A134,Comiters!A$1:A$999,Comiters!B$1:B$999,"0")</f>
        <v>0</v>
      </c>
      <c r="G134"/>
      <c r="H134"/>
      <c r="M134">
        <f t="shared" si="3"/>
        <v>0</v>
      </c>
    </row>
    <row r="135" spans="1:13" s="25" customFormat="1">
      <c r="A135" t="str">
        <f>_xlfn.XLOOKUP(B135,Rotineiros!B$1:B$5000,Rotineiros!A$1:A$5000)</f>
        <v>F9795532</v>
      </c>
      <c r="B135" t="s">
        <v>1224</v>
      </c>
      <c r="C135" t="s">
        <v>341</v>
      </c>
      <c r="D135" t="s">
        <v>1226</v>
      </c>
      <c r="E135" s="3" t="str">
        <f>_xlfn.XLOOKUP(A135,'Badge Arqueiro'!A$1:A$170,'Badge Arqueiro'!B$1:B$170,"0")</f>
        <v>0</v>
      </c>
      <c r="F135" s="55" t="str">
        <f>_xlfn.XLOOKUP(A135,Comiters!A$1:A$999,Comiters!B$1:B$999,"0")</f>
        <v>0</v>
      </c>
      <c r="G135"/>
      <c r="H135"/>
      <c r="M135">
        <f t="shared" si="3"/>
        <v>0</v>
      </c>
    </row>
    <row r="136" spans="1:13" s="25" customFormat="1">
      <c r="A136" t="str">
        <f>_xlfn.XLOOKUP(B136,Rotineiros!B$1:B$5000,Rotineiros!A$1:A$5000)</f>
        <v>F9797018</v>
      </c>
      <c r="B136" t="s">
        <v>401</v>
      </c>
      <c r="C136" t="s">
        <v>11896</v>
      </c>
      <c r="D136" t="s">
        <v>402</v>
      </c>
      <c r="E136" s="3" t="str">
        <f>_xlfn.XLOOKUP(A136,'Badge Arqueiro'!A$1:A$170,'Badge Arqueiro'!B$1:B$170,"0")</f>
        <v>0</v>
      </c>
      <c r="F136" s="55" t="str">
        <f>_xlfn.XLOOKUP(A136,Comiters!A$1:A$999,Comiters!B$1:B$999,"0")</f>
        <v>0</v>
      </c>
      <c r="G136"/>
      <c r="H136"/>
      <c r="M136">
        <f t="shared" si="3"/>
        <v>0</v>
      </c>
    </row>
    <row r="137" spans="1:13" s="25" customFormat="1">
      <c r="A137" t="str">
        <f>_xlfn.XLOOKUP(B137,Rotineiros!B$1:B$5000,Rotineiros!A$1:A$5000)</f>
        <v>F9840491</v>
      </c>
      <c r="B137" t="s">
        <v>647</v>
      </c>
      <c r="C137" t="s">
        <v>13915</v>
      </c>
      <c r="D137" t="s">
        <v>649</v>
      </c>
      <c r="E137" s="3" t="str">
        <f>_xlfn.XLOOKUP(A137,'Badge Arqueiro'!A$1:A$170,'Badge Arqueiro'!B$1:B$170,"0")</f>
        <v>0</v>
      </c>
      <c r="F137" s="55" t="str">
        <f>_xlfn.XLOOKUP(A137,Comiters!A$1:A$999,Comiters!B$1:B$999,"0")</f>
        <v>0</v>
      </c>
      <c r="G137"/>
      <c r="H137"/>
      <c r="M137">
        <f t="shared" si="3"/>
        <v>0</v>
      </c>
    </row>
    <row r="138" spans="1:13" s="25" customFormat="1">
      <c r="A138" t="str">
        <f>_xlfn.XLOOKUP(B138,Rotineiros!B$1:B$5000,Rotineiros!A$1:A$5000)</f>
        <v>C1315897</v>
      </c>
      <c r="B138" t="s">
        <v>114</v>
      </c>
      <c r="C138"/>
      <c r="D138" t="s">
        <v>116</v>
      </c>
      <c r="E138" s="3" t="str">
        <f>_xlfn.XLOOKUP(A138,'Badge Arqueiro'!A$1:A$170,'Badge Arqueiro'!B$1:B$170,"0")</f>
        <v>0</v>
      </c>
      <c r="F138" s="55" t="str">
        <f>_xlfn.XLOOKUP(A138,Comiters!A$1:A$999,Comiters!B$1:B$999,"0")</f>
        <v>0</v>
      </c>
      <c r="G138"/>
      <c r="H138"/>
      <c r="M138">
        <f t="shared" si="3"/>
        <v>0</v>
      </c>
    </row>
    <row r="139" spans="1:13" s="25" customFormat="1">
      <c r="A139" t="str">
        <f>_xlfn.XLOOKUP(B139,Rotineiros!B$1:B$5000,Rotineiros!A$1:A$5000)</f>
        <v>C1318069</v>
      </c>
      <c r="B139" t="s">
        <v>11659</v>
      </c>
      <c r="C139"/>
      <c r="D139" t="s">
        <v>13872</v>
      </c>
      <c r="E139" s="3">
        <f>_xlfn.XLOOKUP(A139,'Badge Arqueiro'!A$1:A$170,'Badge Arqueiro'!B$1:B$170,"0")</f>
        <v>1</v>
      </c>
      <c r="F139" s="55" t="str">
        <f>_xlfn.XLOOKUP(A139,Comiters!A$1:A$999,Comiters!B$1:B$999,"0")</f>
        <v>0</v>
      </c>
      <c r="G139"/>
      <c r="H139"/>
      <c r="M139">
        <f t="shared" si="3"/>
        <v>0</v>
      </c>
    </row>
    <row r="140" spans="1:13" s="25" customFormat="1">
      <c r="A140" t="str">
        <f>_xlfn.XLOOKUP(B140,Rotineiros!B$1:B$5000,Rotineiros!A$1:A$5000)</f>
        <v>C1324715</v>
      </c>
      <c r="B140" t="s">
        <v>3972</v>
      </c>
      <c r="C140"/>
      <c r="D140" t="s">
        <v>4139</v>
      </c>
      <c r="E140" s="3" t="str">
        <f>_xlfn.XLOOKUP(A140,'Badge Arqueiro'!A$1:A$170,'Badge Arqueiro'!B$1:B$170,"0")</f>
        <v>0</v>
      </c>
      <c r="F140" s="55" t="str">
        <f>_xlfn.XLOOKUP(A140,Comiters!A$1:A$999,Comiters!B$1:B$999,"0")</f>
        <v>0</v>
      </c>
      <c r="G140"/>
      <c r="H140"/>
      <c r="M140">
        <f t="shared" si="3"/>
        <v>0</v>
      </c>
    </row>
    <row r="141" spans="1:13" s="25" customFormat="1">
      <c r="A141" t="str">
        <f>_xlfn.XLOOKUP(B141,Rotineiros!B$1:B$5000,Rotineiros!A$1:A$5000)</f>
        <v>C1329220</v>
      </c>
      <c r="B141" t="s">
        <v>13629</v>
      </c>
      <c r="C141"/>
      <c r="D141" t="s">
        <v>13630</v>
      </c>
      <c r="E141" s="3" t="str">
        <f>_xlfn.XLOOKUP(A141,'Badge Arqueiro'!A$1:A$170,'Badge Arqueiro'!B$1:B$170,"0")</f>
        <v>0</v>
      </c>
      <c r="F141" s="55">
        <f>_xlfn.XLOOKUP(A141,Comiters!A$1:A$999,Comiters!B$1:B$999,"0")</f>
        <v>1</v>
      </c>
      <c r="G141"/>
      <c r="H141"/>
      <c r="M141">
        <f t="shared" si="3"/>
        <v>0</v>
      </c>
    </row>
    <row r="142" spans="1:13" s="25" customFormat="1">
      <c r="A142" t="str">
        <f>_xlfn.XLOOKUP(B142,Rotineiros!B$1:B$5000,Rotineiros!A$1:A$5000)</f>
        <v>F0442115</v>
      </c>
      <c r="B142" t="s">
        <v>849</v>
      </c>
      <c r="C142"/>
      <c r="D142" t="s">
        <v>851</v>
      </c>
      <c r="E142" s="3" t="str">
        <f>_xlfn.XLOOKUP(A142,'Badge Arqueiro'!A$1:A$170,'Badge Arqueiro'!B$1:B$170,"0")</f>
        <v>0</v>
      </c>
      <c r="F142" s="55">
        <f>_xlfn.XLOOKUP(A142,Comiters!A$1:A$999,Comiters!B$1:B$999,"0")</f>
        <v>1</v>
      </c>
      <c r="G142"/>
      <c r="H142"/>
      <c r="M142">
        <f t="shared" si="3"/>
        <v>0</v>
      </c>
    </row>
    <row r="143" spans="1:13" s="25" customFormat="1">
      <c r="A143" t="str">
        <f>_xlfn.XLOOKUP(B143,Rotineiros!B$1:B$5000,Rotineiros!A$1:A$5000)</f>
        <v>F1833273</v>
      </c>
      <c r="B143" t="s">
        <v>11644</v>
      </c>
      <c r="C143"/>
      <c r="D143" t="s">
        <v>11720</v>
      </c>
      <c r="E143" s="3" t="str">
        <f>_xlfn.XLOOKUP(A143,'Badge Arqueiro'!A$1:A$170,'Badge Arqueiro'!B$1:B$170,"0")</f>
        <v>0</v>
      </c>
      <c r="F143" s="55" t="str">
        <f>_xlfn.XLOOKUP(A143,Comiters!A$1:A$999,Comiters!B$1:B$999,"0")</f>
        <v>0</v>
      </c>
      <c r="G143"/>
      <c r="H143"/>
      <c r="M143">
        <f t="shared" si="3"/>
        <v>0</v>
      </c>
    </row>
    <row r="144" spans="1:13" s="25" customFormat="1">
      <c r="A144" t="str">
        <f>_xlfn.XLOOKUP(B144,Rotineiros!B$1:B$5000,Rotineiros!A$1:A$5000)</f>
        <v>F2259824</v>
      </c>
      <c r="B144" t="s">
        <v>469</v>
      </c>
      <c r="C144"/>
      <c r="D144" t="s">
        <v>471</v>
      </c>
      <c r="E144" s="3" t="str">
        <f>_xlfn.XLOOKUP(A144,'Badge Arqueiro'!A$1:A$170,'Badge Arqueiro'!B$1:B$170,"0")</f>
        <v>0</v>
      </c>
      <c r="F144" s="55" t="str">
        <f>_xlfn.XLOOKUP(A144,Comiters!A$1:A$999,Comiters!B$1:B$999,"0")</f>
        <v>0</v>
      </c>
      <c r="G144"/>
      <c r="H144"/>
      <c r="M144">
        <f t="shared" si="3"/>
        <v>0</v>
      </c>
    </row>
    <row r="145" spans="1:13" s="25" customFormat="1">
      <c r="A145" t="str">
        <f>_xlfn.XLOOKUP(B145,Rotineiros!B$1:B$5000,Rotineiros!A$1:A$5000)</f>
        <v>F2856938</v>
      </c>
      <c r="B145" t="s">
        <v>12454</v>
      </c>
      <c r="C145"/>
      <c r="D145" t="s">
        <v>12455</v>
      </c>
      <c r="E145" s="3" t="str">
        <f>_xlfn.XLOOKUP(A145,'Badge Arqueiro'!A$1:A$170,'Badge Arqueiro'!B$1:B$170,"0")</f>
        <v>0</v>
      </c>
      <c r="F145" s="55" t="str">
        <f>_xlfn.XLOOKUP(A145,Comiters!A$1:A$999,Comiters!B$1:B$999,"0")</f>
        <v>0</v>
      </c>
      <c r="G145"/>
      <c r="H145"/>
      <c r="M145">
        <f t="shared" si="3"/>
        <v>0</v>
      </c>
    </row>
    <row r="146" spans="1:13" s="25" customFormat="1">
      <c r="A146" t="str">
        <f>_xlfn.XLOOKUP(B146,Rotineiros!B$1:B$5000,Rotineiros!A$1:A$5000)</f>
        <v>F3152731</v>
      </c>
      <c r="B146" t="s">
        <v>974</v>
      </c>
      <c r="C146"/>
      <c r="D146" t="s">
        <v>975</v>
      </c>
      <c r="E146" s="3" t="str">
        <f>_xlfn.XLOOKUP(A146,'Badge Arqueiro'!A$1:A$170,'Badge Arqueiro'!B$1:B$170,"0")</f>
        <v>0</v>
      </c>
      <c r="F146" s="55" t="str">
        <f>_xlfn.XLOOKUP(A146,Comiters!A$1:A$999,Comiters!B$1:B$999,"0")</f>
        <v>0</v>
      </c>
      <c r="G146"/>
      <c r="H146"/>
      <c r="M146">
        <f t="shared" si="3"/>
        <v>0</v>
      </c>
    </row>
    <row r="147" spans="1:13" s="25" customFormat="1">
      <c r="A147" t="str">
        <f>_xlfn.XLOOKUP(B147,Rotineiros!B$1:B$5000,Rotineiros!A$1:A$5000)</f>
        <v>F3544855</v>
      </c>
      <c r="B147" t="s">
        <v>3205</v>
      </c>
      <c r="C147"/>
      <c r="D147" t="s">
        <v>3206</v>
      </c>
      <c r="E147" s="3" t="str">
        <f>_xlfn.XLOOKUP(A147,'Badge Arqueiro'!A$1:A$170,'Badge Arqueiro'!B$1:B$170,"0")</f>
        <v>0</v>
      </c>
      <c r="F147" s="55" t="str">
        <f>_xlfn.XLOOKUP(A147,Comiters!A$1:A$999,Comiters!B$1:B$999,"0")</f>
        <v>0</v>
      </c>
      <c r="G147"/>
      <c r="H147"/>
      <c r="M147">
        <f t="shared" si="3"/>
        <v>0</v>
      </c>
    </row>
    <row r="148" spans="1:13" s="25" customFormat="1">
      <c r="A148" t="str">
        <f>_xlfn.XLOOKUP(B148,Rotineiros!B$1:B$5000,Rotineiros!A$1:A$5000)</f>
        <v>F4504016</v>
      </c>
      <c r="B148" t="s">
        <v>13928</v>
      </c>
      <c r="C148"/>
      <c r="D148" t="s">
        <v>13929</v>
      </c>
      <c r="E148" s="3" t="str">
        <f>_xlfn.XLOOKUP(A148,'Badge Arqueiro'!A$1:A$170,'Badge Arqueiro'!B$1:B$170,"0")</f>
        <v>0</v>
      </c>
      <c r="F148" s="55" t="str">
        <f>_xlfn.XLOOKUP(A148,Comiters!A$1:A$999,Comiters!B$1:B$999,"0")</f>
        <v>0</v>
      </c>
      <c r="G148"/>
      <c r="H148"/>
      <c r="M148">
        <f t="shared" si="3"/>
        <v>0</v>
      </c>
    </row>
    <row r="149" spans="1:13" s="25" customFormat="1">
      <c r="A149" t="str">
        <f>_xlfn.XLOOKUP(B149,Rotineiros!B$1:B$5000,Rotineiros!A$1:A$5000)</f>
        <v>F5119857</v>
      </c>
      <c r="B149" t="s">
        <v>286</v>
      </c>
      <c r="C149"/>
      <c r="D149" t="s">
        <v>287</v>
      </c>
      <c r="E149" s="3" t="str">
        <f>_xlfn.XLOOKUP(A149,'Badge Arqueiro'!A$1:A$170,'Badge Arqueiro'!B$1:B$170,"0")</f>
        <v>0</v>
      </c>
      <c r="F149" s="55" t="str">
        <f>_xlfn.XLOOKUP(A149,Comiters!A$1:A$999,Comiters!B$1:B$999,"0")</f>
        <v>0</v>
      </c>
      <c r="G149"/>
      <c r="H149"/>
      <c r="M149">
        <f t="shared" si="3"/>
        <v>0</v>
      </c>
    </row>
    <row r="150" spans="1:13" s="25" customFormat="1">
      <c r="A150" t="str">
        <f>_xlfn.XLOOKUP(B150,Rotineiros!B$1:B$5000,Rotineiros!A$1:A$5000)</f>
        <v>F5951028</v>
      </c>
      <c r="B150" t="s">
        <v>3018</v>
      </c>
      <c r="C150"/>
      <c r="D150" t="s">
        <v>3019</v>
      </c>
      <c r="E150" s="3" t="str">
        <f>_xlfn.XLOOKUP(A150,'Badge Arqueiro'!A$1:A$170,'Badge Arqueiro'!B$1:B$170,"0")</f>
        <v>0</v>
      </c>
      <c r="F150" s="55" t="str">
        <f>_xlfn.XLOOKUP(A150,Comiters!A$1:A$999,Comiters!B$1:B$999,"0")</f>
        <v>0</v>
      </c>
      <c r="G150"/>
      <c r="H150"/>
      <c r="M150">
        <f t="shared" si="3"/>
        <v>0</v>
      </c>
    </row>
    <row r="151" spans="1:13" s="25" customFormat="1">
      <c r="A151" t="str">
        <f>_xlfn.XLOOKUP(B151,Rotineiros!B$1:B$5000,Rotineiros!A$1:A$5000)</f>
        <v>F6173975</v>
      </c>
      <c r="B151" t="s">
        <v>13933</v>
      </c>
      <c r="C151"/>
      <c r="D151" t="s">
        <v>13934</v>
      </c>
      <c r="E151" s="3" t="str">
        <f>_xlfn.XLOOKUP(A151,'Badge Arqueiro'!A$1:A$170,'Badge Arqueiro'!B$1:B$170,"0")</f>
        <v>0</v>
      </c>
      <c r="F151" s="55">
        <f>_xlfn.XLOOKUP(A151,Comiters!A$1:A$999,Comiters!B$1:B$999,"0")</f>
        <v>1</v>
      </c>
      <c r="G151"/>
      <c r="H151"/>
      <c r="M151">
        <f t="shared" si="3"/>
        <v>0</v>
      </c>
    </row>
    <row r="152" spans="1:13" s="25" customFormat="1">
      <c r="A152" t="str">
        <f>_xlfn.XLOOKUP(B152,Rotineiros!B$1:B$5000,Rotineiros!A$1:A$5000)</f>
        <v>F6769442</v>
      </c>
      <c r="B152" t="s">
        <v>1307</v>
      </c>
      <c r="C152"/>
      <c r="D152" t="s">
        <v>1309</v>
      </c>
      <c r="E152" s="3" t="str">
        <f>_xlfn.XLOOKUP(A152,'Badge Arqueiro'!A$1:A$170,'Badge Arqueiro'!B$1:B$170,"0")</f>
        <v>0</v>
      </c>
      <c r="F152" s="55">
        <f>_xlfn.XLOOKUP(A152,Comiters!A$1:A$999,Comiters!B$1:B$999,"0")</f>
        <v>1</v>
      </c>
      <c r="G152"/>
      <c r="H152"/>
      <c r="M152">
        <f t="shared" si="3"/>
        <v>0</v>
      </c>
    </row>
    <row r="153" spans="1:13" s="25" customFormat="1">
      <c r="A153" t="str">
        <f>_xlfn.XLOOKUP(B153,Rotineiros!B$1:B$5000,Rotineiros!A$1:A$5000)</f>
        <v>F6778071</v>
      </c>
      <c r="B153" t="s">
        <v>13252</v>
      </c>
      <c r="C153"/>
      <c r="D153" t="s">
        <v>13253</v>
      </c>
      <c r="E153" s="3" t="str">
        <f>_xlfn.XLOOKUP(A153,'Badge Arqueiro'!A$1:A$170,'Badge Arqueiro'!B$1:B$170,"0")</f>
        <v>0</v>
      </c>
      <c r="F153" s="55" t="str">
        <f>_xlfn.XLOOKUP(A153,Comiters!A$1:A$999,Comiters!B$1:B$999,"0")</f>
        <v>0</v>
      </c>
      <c r="G153"/>
      <c r="H153"/>
      <c r="M153">
        <f t="shared" si="3"/>
        <v>0</v>
      </c>
    </row>
    <row r="154" spans="1:13" s="25" customFormat="1">
      <c r="A154" t="str">
        <f>_xlfn.XLOOKUP(B154,Rotineiros!B$1:B$5000,Rotineiros!A$1:A$5000)</f>
        <v>F8365918</v>
      </c>
      <c r="B154" t="s">
        <v>3028</v>
      </c>
      <c r="C154"/>
      <c r="D154" t="s">
        <v>3029</v>
      </c>
      <c r="E154" s="3" t="str">
        <f>_xlfn.XLOOKUP(A154,'Badge Arqueiro'!A$1:A$170,'Badge Arqueiro'!B$1:B$170,"0")</f>
        <v>0</v>
      </c>
      <c r="F154" s="55" t="str">
        <f>_xlfn.XLOOKUP(A154,Comiters!A$1:A$999,Comiters!B$1:B$999,"0")</f>
        <v>0</v>
      </c>
      <c r="G154"/>
      <c r="H154"/>
      <c r="M154">
        <f t="shared" si="3"/>
        <v>0</v>
      </c>
    </row>
    <row r="155" spans="1:13" s="25" customFormat="1">
      <c r="A155" t="str">
        <f>_xlfn.XLOOKUP(B155,Rotineiros!B$1:B$5000,Rotineiros!A$1:A$5000)</f>
        <v>F8367123</v>
      </c>
      <c r="B155" t="s">
        <v>13857</v>
      </c>
      <c r="C155"/>
      <c r="D155" t="s">
        <v>13858</v>
      </c>
      <c r="E155" s="3">
        <f>_xlfn.XLOOKUP(A155,'Badge Arqueiro'!A$1:A$170,'Badge Arqueiro'!B$1:B$170,"0")</f>
        <v>1</v>
      </c>
      <c r="F155" s="55">
        <f>_xlfn.XLOOKUP(A155,Comiters!A$1:A$999,Comiters!B$1:B$999,"0")</f>
        <v>1</v>
      </c>
      <c r="G155"/>
      <c r="H155"/>
      <c r="M155">
        <f t="shared" si="3"/>
        <v>0</v>
      </c>
    </row>
    <row r="156" spans="1:13" s="25" customFormat="1">
      <c r="A156" t="str">
        <f>_xlfn.XLOOKUP(B156,Rotineiros!B$1:B$5000,Rotineiros!A$1:A$5000)</f>
        <v>F9539114</v>
      </c>
      <c r="B156" t="s">
        <v>13112</v>
      </c>
      <c r="C156"/>
      <c r="D156" t="s">
        <v>13113</v>
      </c>
      <c r="E156" s="3" t="str">
        <f>_xlfn.XLOOKUP(A156,'Badge Arqueiro'!A$1:A$170,'Badge Arqueiro'!B$1:B$170,"0")</f>
        <v>0</v>
      </c>
      <c r="F156" s="55">
        <f>_xlfn.XLOOKUP(A156,Comiters!A$1:A$999,Comiters!B$1:B$999,"0")</f>
        <v>1</v>
      </c>
      <c r="G156"/>
      <c r="H156"/>
      <c r="M156">
        <f t="shared" si="3"/>
        <v>0</v>
      </c>
    </row>
    <row r="157" spans="1:13" s="25" customFormat="1">
      <c r="A157"/>
      <c r="B157"/>
      <c r="C157"/>
      <c r="D157"/>
      <c r="E157" s="3"/>
      <c r="F157" s="55"/>
      <c r="G157"/>
      <c r="H157"/>
      <c r="M157"/>
    </row>
    <row r="158" spans="1:13" s="25" customFormat="1">
      <c r="A158"/>
      <c r="B158"/>
      <c r="C158"/>
      <c r="D158"/>
      <c r="E158" s="3">
        <f>SUM(E4:E156)</f>
        <v>11</v>
      </c>
      <c r="F158" s="3">
        <f>SUM(F4:F156)</f>
        <v>33</v>
      </c>
      <c r="G158"/>
      <c r="H158"/>
      <c r="M158"/>
    </row>
    <row r="159" spans="1:13" s="25" customFormat="1">
      <c r="A159"/>
      <c r="B159"/>
      <c r="C159"/>
      <c r="D159"/>
      <c r="E159" s="3"/>
      <c r="F159" s="55"/>
      <c r="G159"/>
      <c r="H159"/>
      <c r="M159"/>
    </row>
    <row r="160" spans="1:13" s="25" customFormat="1">
      <c r="A160"/>
      <c r="B160"/>
      <c r="C160"/>
      <c r="D160"/>
      <c r="E160" s="3"/>
      <c r="F160" s="55"/>
      <c r="G160"/>
      <c r="H160"/>
      <c r="M160"/>
    </row>
    <row r="161" spans="1:13" s="25" customFormat="1">
      <c r="A161"/>
      <c r="B161"/>
      <c r="C161"/>
      <c r="D161"/>
      <c r="E161" s="3"/>
      <c r="F161" s="55"/>
      <c r="G161"/>
      <c r="H161"/>
      <c r="M161"/>
    </row>
    <row r="162" spans="1:13" s="25" customFormat="1">
      <c r="A162"/>
      <c r="B162"/>
      <c r="C162"/>
      <c r="D162"/>
      <c r="E162" s="3"/>
      <c r="F162" s="55"/>
      <c r="G162"/>
      <c r="H162"/>
      <c r="M162"/>
    </row>
    <row r="163" spans="1:13" s="25" customFormat="1">
      <c r="A163"/>
      <c r="B163"/>
      <c r="C163"/>
      <c r="D163"/>
      <c r="E163" s="3"/>
      <c r="F163" s="55"/>
      <c r="G163"/>
      <c r="H163"/>
      <c r="M163"/>
    </row>
    <row r="164" spans="1:13" s="25" customFormat="1">
      <c r="A164"/>
      <c r="B164"/>
      <c r="C164"/>
      <c r="D164"/>
      <c r="E164" s="3"/>
      <c r="F164" s="55"/>
      <c r="G164"/>
      <c r="H164"/>
      <c r="M164"/>
    </row>
    <row r="165" spans="1:13" s="25" customFormat="1">
      <c r="A165"/>
      <c r="B165"/>
      <c r="C165"/>
      <c r="D165"/>
      <c r="E165" s="3"/>
      <c r="F165" s="55"/>
      <c r="G165"/>
      <c r="H165"/>
      <c r="M165"/>
    </row>
    <row r="166" spans="1:13" s="25" customFormat="1">
      <c r="A166"/>
      <c r="B166"/>
      <c r="C166"/>
      <c r="D166"/>
      <c r="E166" s="3"/>
      <c r="F166" s="55"/>
      <c r="G166"/>
      <c r="H166"/>
      <c r="M166"/>
    </row>
    <row r="167" spans="1:13" s="25" customFormat="1">
      <c r="A167"/>
      <c r="B167"/>
      <c r="C167"/>
      <c r="D167"/>
      <c r="E167" s="3"/>
      <c r="F167" s="55"/>
      <c r="G167"/>
      <c r="H167"/>
      <c r="M167"/>
    </row>
    <row r="168" spans="1:13" s="25" customFormat="1">
      <c r="A168"/>
      <c r="B168"/>
      <c r="C168"/>
      <c r="D168"/>
      <c r="E168" s="3"/>
      <c r="F168" s="55"/>
      <c r="G168"/>
      <c r="H168"/>
      <c r="M168"/>
    </row>
    <row r="169" spans="1:13" s="25" customFormat="1">
      <c r="A169"/>
      <c r="B169"/>
      <c r="C169"/>
      <c r="D169"/>
      <c r="E169" s="3"/>
      <c r="F169" s="55"/>
      <c r="G169"/>
      <c r="H169"/>
      <c r="M169"/>
    </row>
    <row r="170" spans="1:13" s="25" customFormat="1">
      <c r="A170"/>
      <c r="B170"/>
      <c r="C170"/>
      <c r="D170"/>
      <c r="E170" s="3"/>
      <c r="F170" s="55"/>
      <c r="G170"/>
      <c r="H170"/>
      <c r="M170"/>
    </row>
    <row r="171" spans="1:13" s="25" customFormat="1">
      <c r="A171"/>
      <c r="B171"/>
      <c r="C171"/>
      <c r="D171"/>
      <c r="E171" s="3"/>
      <c r="F171" s="55"/>
      <c r="G171"/>
      <c r="H171"/>
      <c r="M171"/>
    </row>
    <row r="172" spans="1:13" s="25" customFormat="1">
      <c r="A172"/>
      <c r="B172"/>
      <c r="C172"/>
      <c r="D172"/>
      <c r="E172" s="3"/>
      <c r="F172" s="55"/>
      <c r="G172"/>
      <c r="H172"/>
      <c r="M172"/>
    </row>
    <row r="173" spans="1:13" s="25" customFormat="1">
      <c r="A173"/>
      <c r="B173"/>
      <c r="C173"/>
      <c r="D173"/>
      <c r="E173" s="3"/>
      <c r="F173" s="55"/>
      <c r="G173"/>
      <c r="H173"/>
      <c r="M173"/>
    </row>
    <row r="174" spans="1:13" s="25" customFormat="1">
      <c r="A174"/>
      <c r="B174"/>
      <c r="C174"/>
      <c r="D174"/>
      <c r="E174" s="3"/>
      <c r="F174" s="55"/>
      <c r="G174"/>
      <c r="H174"/>
      <c r="M174"/>
    </row>
    <row r="175" spans="1:13" s="25" customFormat="1">
      <c r="A175"/>
      <c r="B175"/>
      <c r="C175"/>
      <c r="D175"/>
      <c r="E175" s="3"/>
      <c r="F175" s="55"/>
      <c r="G175"/>
      <c r="H175"/>
      <c r="M175"/>
    </row>
    <row r="176" spans="1:13" s="25" customFormat="1">
      <c r="A176"/>
      <c r="B176"/>
      <c r="C176"/>
      <c r="D176"/>
      <c r="E176" s="3"/>
      <c r="F176" s="55"/>
      <c r="G176"/>
      <c r="H176"/>
      <c r="M176"/>
    </row>
    <row r="177" spans="1:13" s="25" customFormat="1">
      <c r="A177"/>
      <c r="B177"/>
      <c r="C177"/>
      <c r="D177"/>
      <c r="E177" s="3"/>
      <c r="F177" s="55"/>
      <c r="G177"/>
      <c r="H177"/>
      <c r="M177"/>
    </row>
    <row r="178" spans="1:13" s="25" customFormat="1">
      <c r="A178"/>
      <c r="B178"/>
      <c r="C178"/>
      <c r="D178"/>
      <c r="E178" s="3"/>
      <c r="F178" s="55"/>
      <c r="G178"/>
      <c r="H178"/>
      <c r="M178"/>
    </row>
    <row r="179" spans="1:13" s="25" customFormat="1">
      <c r="A179"/>
      <c r="B179"/>
      <c r="C179"/>
      <c r="D179"/>
      <c r="E179" s="3"/>
      <c r="F179" s="55"/>
      <c r="G179"/>
      <c r="H179"/>
      <c r="M179"/>
    </row>
    <row r="180" spans="1:13" s="25" customFormat="1">
      <c r="A180"/>
      <c r="B180"/>
      <c r="C180"/>
      <c r="D180"/>
      <c r="E180" s="3"/>
      <c r="F180" s="55"/>
      <c r="G180"/>
      <c r="H180"/>
      <c r="M180"/>
    </row>
    <row r="181" spans="1:13" s="25" customFormat="1">
      <c r="A181"/>
      <c r="B181"/>
      <c r="C181"/>
      <c r="D181"/>
      <c r="E181" s="3"/>
      <c r="F181" s="55"/>
      <c r="G181"/>
      <c r="H181"/>
      <c r="M181"/>
    </row>
    <row r="182" spans="1:13" s="25" customFormat="1">
      <c r="A182"/>
      <c r="B182"/>
      <c r="C182"/>
      <c r="D182"/>
      <c r="E182" s="3"/>
      <c r="F182" s="55"/>
      <c r="G182"/>
      <c r="H182"/>
      <c r="M182"/>
    </row>
    <row r="183" spans="1:13" s="25" customFormat="1">
      <c r="A183"/>
      <c r="B183"/>
      <c r="C183"/>
      <c r="D183"/>
      <c r="E183" s="3"/>
      <c r="F183" s="55"/>
      <c r="G183"/>
      <c r="H183"/>
      <c r="M183"/>
    </row>
    <row r="184" spans="1:13" s="25" customFormat="1">
      <c r="A184"/>
      <c r="B184"/>
      <c r="C184"/>
      <c r="D184"/>
      <c r="E184" s="3"/>
      <c r="F184" s="55"/>
      <c r="G184"/>
      <c r="H184"/>
      <c r="M184"/>
    </row>
    <row r="185" spans="1:13" s="25" customFormat="1">
      <c r="A185"/>
      <c r="B185"/>
      <c r="C185"/>
      <c r="D185"/>
      <c r="E185" s="3"/>
      <c r="F185" s="55"/>
      <c r="G185"/>
      <c r="H185"/>
      <c r="M185"/>
    </row>
    <row r="186" spans="1:13" s="25" customFormat="1">
      <c r="A186"/>
      <c r="B186"/>
      <c r="C186"/>
      <c r="D186"/>
      <c r="E186" s="3"/>
      <c r="F186" s="55"/>
      <c r="G186"/>
      <c r="H186"/>
      <c r="M186"/>
    </row>
    <row r="187" spans="1:13" s="25" customFormat="1">
      <c r="A187"/>
      <c r="B187"/>
      <c r="C187"/>
      <c r="D187"/>
      <c r="E187" s="3"/>
      <c r="F187" s="55"/>
      <c r="G187"/>
      <c r="H187"/>
      <c r="M187"/>
    </row>
    <row r="188" spans="1:13" s="25" customFormat="1">
      <c r="A188"/>
      <c r="B188"/>
      <c r="C188"/>
      <c r="D188"/>
      <c r="E188" s="3"/>
      <c r="F188" s="55"/>
      <c r="G188"/>
      <c r="H188"/>
      <c r="M188"/>
    </row>
    <row r="189" spans="1:13" s="25" customFormat="1">
      <c r="A189"/>
      <c r="B189"/>
      <c r="C189"/>
      <c r="D189"/>
      <c r="E189" s="3"/>
      <c r="F189" s="55"/>
      <c r="G189"/>
      <c r="H189"/>
      <c r="M189"/>
    </row>
    <row r="190" spans="1:13" s="25" customFormat="1">
      <c r="A190"/>
      <c r="B190"/>
      <c r="C190"/>
      <c r="D190"/>
      <c r="E190" s="3"/>
      <c r="F190" s="55"/>
      <c r="G190"/>
      <c r="H190"/>
      <c r="M190"/>
    </row>
    <row r="191" spans="1:13" s="25" customFormat="1">
      <c r="A191"/>
      <c r="B191"/>
      <c r="C191"/>
      <c r="D191"/>
      <c r="E191" s="3"/>
      <c r="F191" s="55"/>
      <c r="G191"/>
      <c r="H191"/>
      <c r="M191"/>
    </row>
    <row r="192" spans="1:13" s="25" customFormat="1">
      <c r="A192"/>
      <c r="B192"/>
      <c r="C192"/>
      <c r="D192"/>
      <c r="E192" s="3"/>
      <c r="F192" s="55"/>
      <c r="G192"/>
      <c r="H192"/>
      <c r="M192"/>
    </row>
    <row r="193" spans="1:13" s="25" customFormat="1">
      <c r="A193"/>
      <c r="B193"/>
      <c r="C193"/>
      <c r="D193"/>
      <c r="E193" s="3"/>
      <c r="F193" s="55"/>
      <c r="G193"/>
      <c r="H193" s="3"/>
      <c r="M193"/>
    </row>
    <row r="194" spans="1:13" s="25" customFormat="1">
      <c r="A194"/>
      <c r="B194"/>
      <c r="C194"/>
      <c r="D194"/>
      <c r="E194" s="3"/>
      <c r="F194" s="55"/>
      <c r="G194"/>
      <c r="H194" s="3"/>
      <c r="M194"/>
    </row>
    <row r="195" spans="1:13" s="25" customFormat="1">
      <c r="A195"/>
      <c r="B195"/>
      <c r="C195"/>
      <c r="D195"/>
      <c r="E195" s="3"/>
      <c r="F195" s="55"/>
      <c r="G195"/>
      <c r="H195" s="3"/>
      <c r="M195"/>
    </row>
    <row r="196" spans="1:13" s="25" customFormat="1">
      <c r="A196"/>
      <c r="B196"/>
      <c r="C196"/>
      <c r="D196"/>
      <c r="E196" s="3"/>
      <c r="F196" s="55"/>
      <c r="G196"/>
      <c r="H196" s="3"/>
      <c r="M196"/>
    </row>
    <row r="197" spans="1:13" s="25" customFormat="1">
      <c r="A197"/>
      <c r="B197"/>
      <c r="C197"/>
      <c r="D197"/>
      <c r="E197" s="3"/>
      <c r="F197" s="55"/>
      <c r="G197"/>
      <c r="H197" s="3"/>
      <c r="M197"/>
    </row>
    <row r="198" spans="1:13" s="25" customFormat="1">
      <c r="A198"/>
      <c r="B198"/>
      <c r="C198"/>
      <c r="D198"/>
      <c r="E198" s="3"/>
      <c r="F198" s="55"/>
      <c r="G198"/>
      <c r="H198" s="3"/>
      <c r="M198"/>
    </row>
    <row r="199" spans="1:13" s="25" customFormat="1">
      <c r="A199"/>
      <c r="B199"/>
      <c r="C199"/>
      <c r="D199"/>
      <c r="E199" s="3"/>
      <c r="F199" s="55"/>
      <c r="G199"/>
      <c r="H199" s="3"/>
      <c r="M199"/>
    </row>
    <row r="200" spans="1:13" s="25" customFormat="1">
      <c r="A200"/>
      <c r="B200"/>
      <c r="C200"/>
      <c r="D200"/>
      <c r="E200" s="3"/>
      <c r="F200" s="55"/>
      <c r="G200"/>
      <c r="H200" s="3"/>
      <c r="M200"/>
    </row>
    <row r="201" spans="1:13" s="25" customFormat="1">
      <c r="A201"/>
      <c r="B201"/>
      <c r="C201"/>
      <c r="D201"/>
      <c r="E201" s="3"/>
      <c r="F201" s="55"/>
      <c r="G201"/>
      <c r="H201" s="3"/>
      <c r="M201"/>
    </row>
    <row r="202" spans="1:13" s="25" customFormat="1">
      <c r="A202"/>
      <c r="B202"/>
      <c r="C202"/>
      <c r="D202"/>
      <c r="E202" s="3"/>
      <c r="F202" s="55"/>
      <c r="G202"/>
      <c r="H202" s="3"/>
      <c r="M202"/>
    </row>
    <row r="203" spans="1:13" s="25" customFormat="1">
      <c r="A203"/>
      <c r="B203"/>
      <c r="C203"/>
      <c r="D203"/>
      <c r="E203" s="3"/>
      <c r="F203" s="55"/>
      <c r="G203"/>
      <c r="H203" s="3"/>
      <c r="M203"/>
    </row>
    <row r="204" spans="1:13" s="25" customFormat="1">
      <c r="A204"/>
      <c r="B204"/>
      <c r="C204"/>
      <c r="D204"/>
      <c r="E204" s="3"/>
      <c r="F204" s="55"/>
      <c r="G204"/>
      <c r="H204" s="3"/>
      <c r="M204"/>
    </row>
    <row r="205" spans="1:13" s="25" customFormat="1">
      <c r="A205"/>
      <c r="B205"/>
      <c r="C205"/>
      <c r="D205"/>
      <c r="E205" s="3"/>
      <c r="F205" s="55"/>
      <c r="G205"/>
      <c r="H205" s="3"/>
      <c r="M205"/>
    </row>
    <row r="206" spans="1:13" s="25" customFormat="1">
      <c r="A206"/>
      <c r="B206"/>
      <c r="C206"/>
      <c r="D206"/>
      <c r="E206" s="3"/>
      <c r="F206" s="55"/>
      <c r="G206"/>
      <c r="H206" s="3"/>
      <c r="M206"/>
    </row>
    <row r="207" spans="1:13" s="25" customFormat="1">
      <c r="A207"/>
      <c r="B207"/>
      <c r="C207"/>
      <c r="D207"/>
      <c r="E207" s="3"/>
      <c r="F207" s="55"/>
      <c r="G207"/>
      <c r="H207" s="3"/>
      <c r="M207"/>
    </row>
    <row r="208" spans="1:13" s="25" customFormat="1">
      <c r="A208"/>
      <c r="B208"/>
      <c r="C208"/>
      <c r="D208"/>
      <c r="E208" s="3"/>
      <c r="F208" s="55"/>
      <c r="G208"/>
      <c r="H208" s="3"/>
      <c r="M208"/>
    </row>
    <row r="209" spans="1:13" s="25" customFormat="1">
      <c r="A209"/>
      <c r="B209"/>
      <c r="C209"/>
      <c r="D209"/>
      <c r="E209" s="3"/>
      <c r="F209" s="55"/>
      <c r="G209"/>
      <c r="H209" s="3"/>
      <c r="M209"/>
    </row>
    <row r="210" spans="1:13" s="25" customFormat="1">
      <c r="A210"/>
      <c r="B210"/>
      <c r="C210"/>
      <c r="D210"/>
      <c r="E210" s="3"/>
      <c r="F210" s="55"/>
      <c r="G210"/>
      <c r="H210" s="3"/>
      <c r="M210"/>
    </row>
    <row r="211" spans="1:13" s="25" customFormat="1">
      <c r="A211"/>
      <c r="B211"/>
      <c r="C211"/>
      <c r="D211"/>
      <c r="E211" s="3"/>
      <c r="F211" s="55"/>
      <c r="G211"/>
      <c r="H211" s="3"/>
      <c r="M211"/>
    </row>
    <row r="212" spans="1:13" s="25" customFormat="1">
      <c r="A212"/>
      <c r="B212"/>
      <c r="C212"/>
      <c r="D212"/>
      <c r="E212" s="3"/>
      <c r="F212" s="55"/>
      <c r="G212"/>
      <c r="H212" s="3"/>
      <c r="M212"/>
    </row>
    <row r="213" spans="1:13" s="25" customFormat="1">
      <c r="A213"/>
      <c r="B213"/>
      <c r="C213"/>
      <c r="D213"/>
      <c r="E213" s="3"/>
      <c r="F213" s="55"/>
      <c r="G213"/>
      <c r="H213" s="3"/>
      <c r="M213"/>
    </row>
    <row r="214" spans="1:13" s="25" customFormat="1">
      <c r="A214"/>
      <c r="B214"/>
      <c r="C214"/>
      <c r="D214"/>
      <c r="E214" s="3"/>
      <c r="F214" s="55"/>
      <c r="G214"/>
      <c r="H214" s="3"/>
      <c r="M214"/>
    </row>
    <row r="215" spans="1:13" s="25" customFormat="1">
      <c r="A215"/>
      <c r="B215"/>
      <c r="C215"/>
      <c r="D215"/>
      <c r="E215" s="3"/>
      <c r="F215" s="55"/>
      <c r="G215"/>
      <c r="H215" s="3"/>
      <c r="M215"/>
    </row>
    <row r="216" spans="1:13" s="25" customFormat="1">
      <c r="A216"/>
      <c r="B216"/>
      <c r="C216"/>
      <c r="D216"/>
      <c r="E216" s="3"/>
      <c r="F216" s="55"/>
      <c r="G216"/>
      <c r="H216" s="3"/>
      <c r="M216"/>
    </row>
    <row r="217" spans="1:13" s="25" customFormat="1">
      <c r="A217"/>
      <c r="B217"/>
      <c r="C217"/>
      <c r="D217"/>
      <c r="E217" s="3"/>
      <c r="F217" s="55"/>
      <c r="G217"/>
      <c r="H217" s="3"/>
      <c r="M217"/>
    </row>
    <row r="218" spans="1:13" s="25" customFormat="1">
      <c r="A218"/>
      <c r="B218"/>
      <c r="C218"/>
      <c r="D218"/>
      <c r="E218" s="3"/>
      <c r="F218" s="55"/>
      <c r="G218"/>
      <c r="H218" s="3"/>
      <c r="M218"/>
    </row>
    <row r="219" spans="1:13" s="25" customFormat="1">
      <c r="A219"/>
      <c r="B219"/>
      <c r="C219"/>
      <c r="D219"/>
      <c r="E219" s="3"/>
      <c r="F219" s="55"/>
      <c r="G219"/>
      <c r="H219" s="3"/>
      <c r="M219"/>
    </row>
    <row r="220" spans="1:13" s="25" customFormat="1">
      <c r="A220"/>
      <c r="B220"/>
      <c r="C220"/>
      <c r="D220"/>
      <c r="E220" s="3"/>
      <c r="F220" s="55"/>
      <c r="G220"/>
      <c r="H220" s="3"/>
      <c r="M220"/>
    </row>
    <row r="221" spans="1:13" s="25" customFormat="1">
      <c r="A221"/>
      <c r="B221"/>
      <c r="C221"/>
      <c r="D221"/>
      <c r="E221" s="3"/>
      <c r="F221" s="55"/>
      <c r="G221"/>
      <c r="H221" s="3"/>
      <c r="M221"/>
    </row>
    <row r="222" spans="1:13" s="25" customFormat="1">
      <c r="A222"/>
      <c r="B222"/>
      <c r="C222"/>
      <c r="D222"/>
      <c r="E222" s="3"/>
      <c r="F222" s="55"/>
      <c r="G222"/>
      <c r="H222" s="3"/>
      <c r="M222"/>
    </row>
    <row r="223" spans="1:13" s="25" customFormat="1">
      <c r="A223"/>
      <c r="B223"/>
      <c r="C223"/>
      <c r="D223"/>
      <c r="E223" s="3"/>
      <c r="F223" s="55"/>
      <c r="G223"/>
      <c r="H223" s="3"/>
      <c r="M223"/>
    </row>
    <row r="224" spans="1:13" s="25" customFormat="1">
      <c r="A224"/>
      <c r="B224"/>
      <c r="C224"/>
      <c r="D224"/>
      <c r="E224" s="3"/>
      <c r="F224" s="55"/>
      <c r="G224"/>
      <c r="H224" s="3"/>
      <c r="M224"/>
    </row>
    <row r="225" spans="1:13" s="25" customFormat="1">
      <c r="A225"/>
      <c r="B225"/>
      <c r="C225"/>
      <c r="D225"/>
      <c r="E225" s="3"/>
      <c r="F225" s="55"/>
      <c r="G225"/>
      <c r="H225" s="3"/>
      <c r="M225"/>
    </row>
    <row r="226" spans="1:13" s="25" customFormat="1">
      <c r="A226"/>
      <c r="B226"/>
      <c r="C226"/>
      <c r="D226"/>
      <c r="E226" s="3"/>
      <c r="F226" s="55"/>
      <c r="G226"/>
      <c r="H226" s="3"/>
      <c r="M226"/>
    </row>
    <row r="227" spans="1:13" s="25" customFormat="1">
      <c r="A227"/>
      <c r="B227"/>
      <c r="C227"/>
      <c r="D227"/>
      <c r="E227" s="3"/>
      <c r="F227" s="55"/>
      <c r="G227"/>
      <c r="H227" s="3"/>
      <c r="M227"/>
    </row>
    <row r="228" spans="1:13" s="25" customFormat="1">
      <c r="A228"/>
      <c r="B228"/>
      <c r="C228"/>
      <c r="D228"/>
      <c r="E228" s="3"/>
      <c r="F228" s="55"/>
      <c r="G228"/>
      <c r="H228" s="3"/>
      <c r="M228"/>
    </row>
    <row r="229" spans="1:13" s="25" customFormat="1">
      <c r="A229"/>
      <c r="B229"/>
      <c r="C229"/>
      <c r="D229"/>
      <c r="E229" s="3"/>
      <c r="F229" s="55"/>
      <c r="G229"/>
      <c r="H229" s="3"/>
      <c r="M229"/>
    </row>
    <row r="230" spans="1:13" s="25" customFormat="1">
      <c r="A230"/>
      <c r="B230"/>
      <c r="C230"/>
      <c r="D230"/>
      <c r="E230" s="3"/>
      <c r="F230" s="55"/>
      <c r="G230"/>
      <c r="H230" s="3"/>
      <c r="M230"/>
    </row>
    <row r="231" spans="1:13" s="25" customFormat="1">
      <c r="A231"/>
      <c r="B231"/>
      <c r="C231"/>
      <c r="D231"/>
      <c r="E231" s="3"/>
      <c r="F231" s="55"/>
      <c r="G231"/>
      <c r="H231" s="3"/>
      <c r="M231"/>
    </row>
    <row r="232" spans="1:13" s="25" customFormat="1">
      <c r="A232"/>
      <c r="B232"/>
      <c r="C232"/>
      <c r="D232"/>
      <c r="E232" s="3"/>
      <c r="F232" s="55"/>
      <c r="G232"/>
      <c r="H232" s="3"/>
      <c r="M232"/>
    </row>
    <row r="233" spans="1:13" s="25" customFormat="1">
      <c r="A233"/>
      <c r="B233"/>
      <c r="C233"/>
      <c r="D233"/>
      <c r="E233" s="3"/>
      <c r="F233" s="55"/>
      <c r="G233"/>
      <c r="H233" s="3"/>
      <c r="M233"/>
    </row>
    <row r="234" spans="1:13" s="25" customFormat="1">
      <c r="A234"/>
      <c r="B234"/>
      <c r="C234"/>
      <c r="D234"/>
      <c r="E234" s="3"/>
      <c r="F234" s="55"/>
      <c r="G234"/>
      <c r="H234"/>
      <c r="M234"/>
    </row>
    <row r="235" spans="1:13" s="25" customFormat="1">
      <c r="A235"/>
      <c r="B235"/>
      <c r="C235"/>
      <c r="D235"/>
      <c r="E235" s="3"/>
      <c r="F235" s="55"/>
      <c r="G235"/>
      <c r="H235"/>
      <c r="M235"/>
    </row>
    <row r="236" spans="1:13" s="25" customFormat="1">
      <c r="A236"/>
      <c r="B236"/>
      <c r="C236"/>
      <c r="D236"/>
      <c r="E236" s="3"/>
      <c r="F236" s="55"/>
      <c r="G236"/>
      <c r="H236"/>
      <c r="M236"/>
    </row>
    <row r="237" spans="1:13" s="25" customFormat="1">
      <c r="A237"/>
      <c r="B237"/>
      <c r="C237"/>
      <c r="D237"/>
      <c r="E237" s="3"/>
      <c r="F237" s="55"/>
      <c r="G237"/>
      <c r="H237"/>
      <c r="M237"/>
    </row>
    <row r="238" spans="1:13" s="25" customFormat="1">
      <c r="A238"/>
      <c r="B238"/>
      <c r="C238"/>
      <c r="D238"/>
      <c r="E238" s="3"/>
      <c r="F238" s="55"/>
      <c r="G238"/>
      <c r="H238"/>
      <c r="M238"/>
    </row>
    <row r="239" spans="1:13" s="25" customFormat="1">
      <c r="A239"/>
      <c r="B239"/>
      <c r="C239"/>
      <c r="D239"/>
      <c r="E239" s="3"/>
      <c r="F239" s="55"/>
      <c r="G239"/>
      <c r="H239"/>
      <c r="M239"/>
    </row>
    <row r="240" spans="1:13" s="25" customFormat="1">
      <c r="A240"/>
      <c r="B240"/>
      <c r="C240"/>
      <c r="D240"/>
      <c r="E240" s="3"/>
      <c r="F240" s="55"/>
      <c r="G240"/>
      <c r="H240"/>
      <c r="M240"/>
    </row>
    <row r="241" spans="1:13" s="25" customFormat="1">
      <c r="A241"/>
      <c r="B241"/>
      <c r="C241"/>
      <c r="D241"/>
      <c r="E241" s="3"/>
      <c r="F241" s="55"/>
      <c r="G241"/>
      <c r="H241"/>
      <c r="M241"/>
    </row>
    <row r="242" spans="1:13" s="25" customFormat="1">
      <c r="A242"/>
      <c r="B242"/>
      <c r="C242"/>
      <c r="D242"/>
      <c r="E242" s="3"/>
      <c r="F242" s="55"/>
      <c r="G242"/>
      <c r="H242"/>
      <c r="M242"/>
    </row>
    <row r="243" spans="1:13" s="25" customFormat="1">
      <c r="A243"/>
      <c r="B243"/>
      <c r="C243"/>
      <c r="D243"/>
      <c r="E243" s="3"/>
      <c r="F243" s="55"/>
      <c r="G243"/>
      <c r="H243"/>
      <c r="M243"/>
    </row>
    <row r="244" spans="1:13" s="25" customFormat="1">
      <c r="A244"/>
      <c r="B244"/>
      <c r="C244"/>
      <c r="D244"/>
      <c r="E244" s="3"/>
      <c r="F244" s="55"/>
      <c r="G244"/>
      <c r="H244"/>
      <c r="M244"/>
    </row>
    <row r="245" spans="1:13" s="25" customFormat="1">
      <c r="A245"/>
      <c r="B245"/>
      <c r="C245"/>
      <c r="D245"/>
      <c r="E245" s="3"/>
      <c r="F245" s="55"/>
      <c r="G245"/>
      <c r="H245"/>
      <c r="M245"/>
    </row>
    <row r="246" spans="1:13" s="25" customFormat="1">
      <c r="A246"/>
      <c r="B246"/>
      <c r="C246"/>
      <c r="D246"/>
      <c r="E246" s="3"/>
      <c r="F246" s="55"/>
      <c r="G246"/>
      <c r="H246"/>
      <c r="M246"/>
    </row>
    <row r="247" spans="1:13" s="25" customFormat="1">
      <c r="A247"/>
      <c r="B247"/>
      <c r="C247"/>
      <c r="D247"/>
      <c r="E247" s="3"/>
      <c r="F247" s="55"/>
      <c r="G247"/>
      <c r="H247"/>
      <c r="M247"/>
    </row>
    <row r="248" spans="1:13" s="25" customFormat="1">
      <c r="A248"/>
      <c r="B248"/>
      <c r="C248"/>
      <c r="D248"/>
      <c r="E248" s="3"/>
      <c r="F248" s="55"/>
      <c r="G248"/>
      <c r="H248"/>
      <c r="M248"/>
    </row>
    <row r="249" spans="1:13" s="25" customFormat="1">
      <c r="A249"/>
      <c r="B249"/>
      <c r="C249"/>
      <c r="D249"/>
      <c r="E249" s="3"/>
      <c r="F249" s="55"/>
      <c r="G249"/>
      <c r="H249"/>
      <c r="M249"/>
    </row>
    <row r="250" spans="1:13" s="25" customFormat="1">
      <c r="A250"/>
      <c r="B250"/>
      <c r="C250"/>
      <c r="D250"/>
      <c r="E250" s="3"/>
      <c r="F250" s="55"/>
      <c r="G250"/>
      <c r="H250"/>
      <c r="M250"/>
    </row>
    <row r="251" spans="1:13" s="25" customFormat="1">
      <c r="A251"/>
      <c r="B251"/>
      <c r="C251"/>
      <c r="D251"/>
      <c r="E251" s="3"/>
      <c r="F251" s="55"/>
      <c r="G251"/>
      <c r="H251"/>
      <c r="M251"/>
    </row>
    <row r="252" spans="1:13" s="25" customFormat="1">
      <c r="A252"/>
      <c r="B252"/>
      <c r="C252"/>
      <c r="D252"/>
      <c r="E252" s="3"/>
      <c r="F252" s="55"/>
      <c r="G252"/>
      <c r="H252"/>
      <c r="M252"/>
    </row>
    <row r="253" spans="1:13" s="25" customFormat="1">
      <c r="A253"/>
      <c r="B253"/>
      <c r="C253"/>
      <c r="D253"/>
      <c r="E253" s="3"/>
      <c r="F253" s="55"/>
      <c r="G253"/>
      <c r="H253"/>
      <c r="M253"/>
    </row>
    <row r="254" spans="1:13" s="25" customFormat="1">
      <c r="A254"/>
      <c r="B254"/>
      <c r="C254"/>
      <c r="D254"/>
      <c r="E254" s="3"/>
      <c r="F254" s="55"/>
      <c r="G254"/>
      <c r="H254"/>
      <c r="M254"/>
    </row>
    <row r="255" spans="1:13" s="25" customFormat="1">
      <c r="A255"/>
      <c r="B255"/>
      <c r="C255"/>
      <c r="D255"/>
      <c r="E255" s="3"/>
      <c r="F255" s="55"/>
      <c r="G255"/>
      <c r="H255"/>
      <c r="M255"/>
    </row>
    <row r="256" spans="1:13" s="25" customFormat="1">
      <c r="A256"/>
      <c r="B256"/>
      <c r="C256"/>
      <c r="D256"/>
      <c r="E256" s="3"/>
      <c r="F256" s="55"/>
      <c r="G256"/>
      <c r="H256"/>
      <c r="M256"/>
    </row>
    <row r="257" spans="1:13" s="25" customFormat="1">
      <c r="A257"/>
      <c r="B257"/>
      <c r="C257"/>
      <c r="D257"/>
      <c r="E257" s="3"/>
      <c r="F257" s="55"/>
      <c r="G257"/>
      <c r="H257"/>
      <c r="M257"/>
    </row>
    <row r="258" spans="1:13" s="25" customFormat="1">
      <c r="A258"/>
      <c r="B258"/>
      <c r="C258"/>
      <c r="D258"/>
      <c r="E258" s="3"/>
      <c r="F258" s="55"/>
      <c r="G258"/>
      <c r="H258"/>
      <c r="M258"/>
    </row>
    <row r="259" spans="1:13" s="25" customFormat="1">
      <c r="A259"/>
      <c r="B259"/>
      <c r="C259"/>
      <c r="D259"/>
      <c r="E259" s="3"/>
      <c r="F259" s="55"/>
      <c r="G259"/>
      <c r="H259"/>
      <c r="M259"/>
    </row>
    <row r="260" spans="1:13" s="25" customFormat="1">
      <c r="A260"/>
      <c r="B260"/>
      <c r="C260"/>
      <c r="D260"/>
      <c r="E260" s="3"/>
      <c r="F260" s="3"/>
      <c r="G260"/>
      <c r="H260"/>
      <c r="M260"/>
    </row>
    <row r="261" spans="1:13" s="25" customFormat="1">
      <c r="A261"/>
      <c r="B261"/>
      <c r="C261"/>
      <c r="D261"/>
      <c r="E261" s="3"/>
      <c r="F261" s="55"/>
      <c r="G261"/>
      <c r="H261"/>
      <c r="M261"/>
    </row>
    <row r="262" spans="1:13" s="25" customFormat="1">
      <c r="A262"/>
      <c r="B262"/>
      <c r="C262"/>
      <c r="D262"/>
      <c r="E262" s="3"/>
      <c r="F262" s="55"/>
      <c r="G262"/>
      <c r="H262"/>
      <c r="M262"/>
    </row>
    <row r="263" spans="1:13" s="25" customFormat="1">
      <c r="A263"/>
      <c r="B263"/>
      <c r="C263"/>
      <c r="D263"/>
      <c r="E263" s="3"/>
      <c r="F263" s="55"/>
      <c r="G263"/>
      <c r="H263"/>
      <c r="M263"/>
    </row>
    <row r="264" spans="1:13" s="25" customFormat="1">
      <c r="A264"/>
      <c r="B264"/>
      <c r="C264"/>
      <c r="D264"/>
      <c r="E264" s="3"/>
      <c r="F264" s="55"/>
      <c r="G264"/>
      <c r="H264"/>
      <c r="M264"/>
    </row>
    <row r="265" spans="1:13" s="25" customFormat="1">
      <c r="A265"/>
      <c r="B265"/>
      <c r="C265"/>
      <c r="D265"/>
      <c r="E265" s="3"/>
      <c r="F265" s="55"/>
      <c r="G265"/>
      <c r="H265"/>
      <c r="M265"/>
    </row>
    <row r="266" spans="1:13" s="25" customFormat="1">
      <c r="A266"/>
      <c r="B266"/>
      <c r="C266"/>
      <c r="D266"/>
      <c r="E266" s="3"/>
      <c r="F266" s="55"/>
      <c r="G266"/>
      <c r="H266"/>
      <c r="M266"/>
    </row>
    <row r="267" spans="1:13" s="25" customFormat="1">
      <c r="A267"/>
      <c r="B267"/>
      <c r="C267"/>
      <c r="D267"/>
      <c r="E267" s="3"/>
      <c r="F267" s="55"/>
      <c r="G267"/>
      <c r="H267"/>
      <c r="M267"/>
    </row>
    <row r="268" spans="1:13" s="25" customFormat="1">
      <c r="A268"/>
      <c r="B268"/>
      <c r="C268"/>
      <c r="D268"/>
      <c r="E268" s="3"/>
      <c r="F268" s="55"/>
      <c r="G268"/>
      <c r="H268"/>
      <c r="M268"/>
    </row>
    <row r="269" spans="1:13" s="25" customFormat="1">
      <c r="A269"/>
      <c r="B269"/>
      <c r="C269"/>
      <c r="D269"/>
      <c r="E269" s="3"/>
      <c r="F269" s="55"/>
      <c r="G269"/>
      <c r="H269"/>
      <c r="M269"/>
    </row>
    <row r="270" spans="1:13" s="25" customFormat="1">
      <c r="A270"/>
      <c r="B270"/>
      <c r="C270"/>
      <c r="D270"/>
      <c r="E270" s="3"/>
      <c r="F270" s="55"/>
      <c r="G270"/>
      <c r="H270"/>
      <c r="M270"/>
    </row>
    <row r="271" spans="1:13" s="25" customFormat="1">
      <c r="A271"/>
      <c r="B271"/>
      <c r="C271"/>
      <c r="D271"/>
      <c r="E271" s="3"/>
      <c r="F271" s="55"/>
      <c r="G271"/>
      <c r="H271"/>
      <c r="M271"/>
    </row>
    <row r="272" spans="1:13" s="25" customFormat="1">
      <c r="A272"/>
      <c r="B272"/>
      <c r="C272"/>
      <c r="D272"/>
      <c r="E272" s="3"/>
      <c r="F272" s="55"/>
      <c r="G272"/>
      <c r="H272"/>
      <c r="M272"/>
    </row>
    <row r="273" spans="1:13" s="25" customFormat="1">
      <c r="A273"/>
      <c r="B273"/>
      <c r="C273"/>
      <c r="D273"/>
      <c r="E273" s="3"/>
      <c r="F273" s="55"/>
      <c r="G273"/>
      <c r="H273"/>
      <c r="M273"/>
    </row>
    <row r="274" spans="1:13" s="25" customFormat="1">
      <c r="A274"/>
      <c r="B274"/>
      <c r="C274"/>
      <c r="D274"/>
      <c r="E274" s="3"/>
      <c r="F274" s="55"/>
      <c r="G274" s="3"/>
      <c r="H274"/>
      <c r="M274"/>
    </row>
    <row r="275" spans="1:13">
      <c r="B275"/>
      <c r="H275"/>
      <c r="K275" s="25"/>
    </row>
    <row r="276" spans="1:13">
      <c r="B276"/>
      <c r="H276"/>
      <c r="K276" s="25"/>
    </row>
    <row r="277" spans="1:13">
      <c r="B277"/>
      <c r="H277"/>
      <c r="K277" s="25"/>
    </row>
    <row r="278" spans="1:13" s="25" customFormat="1">
      <c r="A278"/>
      <c r="B278"/>
      <c r="C278"/>
      <c r="D278"/>
      <c r="E278" s="3"/>
      <c r="F278" s="55"/>
      <c r="G278"/>
      <c r="H278"/>
      <c r="M278"/>
    </row>
    <row r="279" spans="1:13" s="25" customFormat="1">
      <c r="A279"/>
      <c r="B279"/>
      <c r="C279"/>
      <c r="D279"/>
      <c r="E279" s="3"/>
      <c r="F279" s="55"/>
      <c r="G279"/>
      <c r="H279"/>
      <c r="M279"/>
    </row>
    <row r="280" spans="1:13" s="25" customFormat="1">
      <c r="A280"/>
      <c r="B280"/>
      <c r="C280"/>
      <c r="D280"/>
      <c r="E280" s="3"/>
      <c r="F280" s="55"/>
      <c r="G280" s="3"/>
      <c r="H280"/>
      <c r="M280"/>
    </row>
    <row r="281" spans="1:13">
      <c r="B281"/>
      <c r="H281"/>
      <c r="K281" s="25"/>
    </row>
    <row r="282" spans="1:13" s="25" customFormat="1">
      <c r="A282"/>
      <c r="B282"/>
      <c r="C282"/>
      <c r="D282"/>
      <c r="E282" s="3"/>
      <c r="F282" s="55"/>
      <c r="G282"/>
      <c r="H282"/>
      <c r="M282"/>
    </row>
    <row r="283" spans="1:13" s="25" customFormat="1">
      <c r="A283"/>
      <c r="B283"/>
      <c r="C283"/>
      <c r="D283"/>
      <c r="E283" s="3"/>
      <c r="F283" s="55"/>
      <c r="G283"/>
      <c r="H283"/>
      <c r="M283"/>
    </row>
    <row r="284" spans="1:13" s="25" customFormat="1">
      <c r="A284"/>
      <c r="B284"/>
      <c r="C284"/>
      <c r="D284"/>
      <c r="E284" s="3"/>
      <c r="F284" s="55"/>
      <c r="G284"/>
      <c r="H284"/>
      <c r="M284"/>
    </row>
    <row r="285" spans="1:13" s="25" customFormat="1">
      <c r="A285"/>
      <c r="B285"/>
      <c r="C285"/>
      <c r="D285"/>
      <c r="E285" s="3"/>
      <c r="F285" s="55"/>
      <c r="G285"/>
      <c r="H285"/>
      <c r="M285"/>
    </row>
    <row r="286" spans="1:13" s="25" customFormat="1">
      <c r="A286"/>
      <c r="B286"/>
      <c r="C286"/>
      <c r="D286"/>
      <c r="E286" s="3"/>
      <c r="F286" s="55"/>
      <c r="G286"/>
      <c r="H286"/>
      <c r="M286"/>
    </row>
    <row r="287" spans="1:13" s="25" customFormat="1">
      <c r="A287"/>
      <c r="B287"/>
      <c r="C287"/>
      <c r="D287"/>
      <c r="E287" s="3"/>
      <c r="F287" s="55"/>
      <c r="G287"/>
      <c r="H287"/>
      <c r="M287"/>
    </row>
    <row r="288" spans="1:13" s="25" customFormat="1">
      <c r="A288"/>
      <c r="B288"/>
      <c r="C288"/>
      <c r="D288"/>
      <c r="E288" s="3"/>
      <c r="F288" s="55"/>
      <c r="G288"/>
      <c r="H288"/>
      <c r="M288"/>
    </row>
    <row r="289" spans="1:13" s="25" customFormat="1">
      <c r="A289"/>
      <c r="B289"/>
      <c r="C289"/>
      <c r="D289"/>
      <c r="E289" s="3"/>
      <c r="F289" s="55"/>
      <c r="G289"/>
      <c r="H289"/>
      <c r="M289"/>
    </row>
    <row r="290" spans="1:13" s="25" customFormat="1">
      <c r="A290"/>
      <c r="B290"/>
      <c r="C290"/>
      <c r="D290"/>
      <c r="E290" s="3"/>
      <c r="F290" s="55"/>
      <c r="G290"/>
      <c r="H290"/>
      <c r="M290"/>
    </row>
    <row r="291" spans="1:13" s="25" customFormat="1">
      <c r="A291"/>
      <c r="D291"/>
      <c r="E291" s="3"/>
      <c r="F291" s="55"/>
      <c r="G291" s="3"/>
      <c r="H291"/>
      <c r="M291"/>
    </row>
    <row r="292" spans="1:13">
      <c r="G292" s="3"/>
      <c r="H292"/>
      <c r="K292" s="25"/>
    </row>
    <row r="293" spans="1:13">
      <c r="H293"/>
      <c r="K293" s="25"/>
    </row>
    <row r="294" spans="1:13" s="25" customFormat="1">
      <c r="A294"/>
      <c r="B294"/>
      <c r="C294"/>
      <c r="D294"/>
      <c r="E294" s="3"/>
      <c r="F294" s="55"/>
      <c r="G294" s="3"/>
      <c r="H294"/>
    </row>
    <row r="295" spans="1:13" s="25" customFormat="1">
      <c r="A295"/>
      <c r="B295"/>
      <c r="C295"/>
      <c r="D295"/>
      <c r="E295" s="3"/>
      <c r="F295" s="55"/>
      <c r="G295" s="3"/>
      <c r="H295"/>
    </row>
    <row r="296" spans="1:13" s="25" customFormat="1">
      <c r="A296"/>
      <c r="B296"/>
      <c r="C296"/>
      <c r="D296"/>
      <c r="E296" s="3"/>
      <c r="F296" s="55"/>
      <c r="G296" s="3"/>
      <c r="H296"/>
    </row>
    <row r="297" spans="1:13" s="25" customFormat="1">
      <c r="A297"/>
      <c r="B297"/>
      <c r="C297"/>
      <c r="D297"/>
      <c r="E297" s="3"/>
      <c r="F297" s="55"/>
      <c r="G297"/>
      <c r="H297"/>
    </row>
    <row r="298" spans="1:13" s="25" customFormat="1">
      <c r="A298"/>
      <c r="B298"/>
      <c r="C298"/>
      <c r="D298"/>
      <c r="E298" s="3"/>
      <c r="F298" s="55"/>
      <c r="G298"/>
      <c r="H298"/>
    </row>
    <row r="299" spans="1:13" s="25" customFormat="1">
      <c r="A299"/>
      <c r="B299"/>
      <c r="C299"/>
      <c r="D299"/>
      <c r="E299" s="3"/>
      <c r="F299" s="55"/>
      <c r="G299" s="3"/>
      <c r="H299"/>
    </row>
    <row r="300" spans="1:13" s="25" customFormat="1">
      <c r="A300"/>
      <c r="B300"/>
      <c r="C300"/>
      <c r="D300"/>
      <c r="E300" s="3"/>
      <c r="F300" s="55"/>
      <c r="G300"/>
      <c r="H300"/>
    </row>
    <row r="301" spans="1:13" s="25" customFormat="1">
      <c r="A301"/>
      <c r="B301"/>
      <c r="C301"/>
      <c r="D301"/>
      <c r="E301" s="3"/>
      <c r="F301" s="55"/>
      <c r="G301"/>
      <c r="H301"/>
    </row>
    <row r="302" spans="1:13" s="25" customFormat="1">
      <c r="A302"/>
      <c r="B302"/>
      <c r="C302"/>
      <c r="D302"/>
      <c r="E302" s="3"/>
      <c r="F302" s="55"/>
      <c r="G302"/>
      <c r="H302"/>
    </row>
    <row r="303" spans="1:13" s="25" customFormat="1">
      <c r="A303"/>
      <c r="B303"/>
      <c r="C303"/>
      <c r="D303"/>
      <c r="E303" s="3"/>
      <c r="F303" s="55"/>
      <c r="G303"/>
      <c r="H303"/>
    </row>
    <row r="304" spans="1:13" s="25" customFormat="1">
      <c r="A304"/>
      <c r="B304"/>
      <c r="C304"/>
      <c r="D304"/>
      <c r="E304" s="3"/>
      <c r="F304" s="55"/>
      <c r="G304"/>
      <c r="H304"/>
    </row>
    <row r="305" spans="1:11" s="25" customFormat="1">
      <c r="A305"/>
      <c r="B305"/>
      <c r="C305"/>
      <c r="D305"/>
      <c r="E305" s="3"/>
      <c r="F305" s="55"/>
      <c r="G305"/>
      <c r="H305"/>
    </row>
    <row r="306" spans="1:11" s="25" customFormat="1">
      <c r="A306"/>
      <c r="B306"/>
      <c r="C306"/>
      <c r="D306"/>
      <c r="E306" s="3"/>
      <c r="F306" s="55"/>
      <c r="G306"/>
      <c r="H306"/>
    </row>
    <row r="307" spans="1:11" s="25" customFormat="1">
      <c r="A307"/>
      <c r="D307"/>
      <c r="E307" s="3"/>
      <c r="F307" s="55"/>
      <c r="G307"/>
      <c r="H307"/>
    </row>
    <row r="308" spans="1:11" s="25" customFormat="1">
      <c r="A308"/>
      <c r="D308"/>
      <c r="E308" s="3"/>
      <c r="F308" s="55"/>
      <c r="G308"/>
      <c r="H308"/>
    </row>
    <row r="309" spans="1:11" s="25" customFormat="1">
      <c r="A309"/>
      <c r="D309"/>
      <c r="E309" s="3"/>
      <c r="F309" s="55"/>
      <c r="G309"/>
      <c r="H309"/>
    </row>
    <row r="310" spans="1:11" s="25" customFormat="1">
      <c r="A310"/>
      <c r="D310"/>
      <c r="E310" s="3"/>
      <c r="F310" s="55"/>
      <c r="G310"/>
      <c r="H310"/>
    </row>
    <row r="311" spans="1:11">
      <c r="B311"/>
      <c r="H311"/>
      <c r="K311" s="25"/>
    </row>
    <row r="312" spans="1:11" s="25" customFormat="1">
      <c r="A312"/>
      <c r="B312"/>
      <c r="C312"/>
      <c r="D312"/>
      <c r="E312" s="3"/>
      <c r="F312" s="55"/>
      <c r="G312"/>
      <c r="H312"/>
    </row>
    <row r="313" spans="1:11" s="25" customFormat="1">
      <c r="A313"/>
      <c r="B313"/>
      <c r="C313"/>
      <c r="D313"/>
      <c r="E313" s="3"/>
      <c r="F313" s="55"/>
      <c r="G313"/>
      <c r="H313"/>
    </row>
    <row r="314" spans="1:11" s="25" customFormat="1">
      <c r="A314"/>
      <c r="B314"/>
      <c r="C314"/>
      <c r="D314"/>
      <c r="E314" s="3"/>
      <c r="F314" s="55"/>
      <c r="G314"/>
      <c r="H314"/>
    </row>
    <row r="315" spans="1:11" s="25" customFormat="1">
      <c r="A315"/>
      <c r="B315"/>
      <c r="C315"/>
      <c r="D315"/>
      <c r="E315" s="3"/>
      <c r="F315" s="55"/>
      <c r="G315"/>
      <c r="H315"/>
    </row>
    <row r="316" spans="1:11" s="25" customFormat="1">
      <c r="A316"/>
      <c r="B316"/>
      <c r="C316"/>
      <c r="D316"/>
      <c r="E316" s="3"/>
      <c r="F316" s="55"/>
      <c r="G316"/>
      <c r="H316"/>
    </row>
    <row r="317" spans="1:11" s="25" customFormat="1">
      <c r="A317"/>
      <c r="B317"/>
      <c r="C317"/>
      <c r="D317"/>
      <c r="E317" s="3"/>
      <c r="F317" s="55"/>
      <c r="G317"/>
      <c r="H317"/>
    </row>
    <row r="318" spans="1:11" s="25" customFormat="1">
      <c r="A318"/>
      <c r="B318"/>
      <c r="C318"/>
      <c r="D318"/>
      <c r="E318" s="3"/>
      <c r="F318" s="55"/>
      <c r="G318"/>
      <c r="H318"/>
    </row>
    <row r="319" spans="1:11" s="25" customFormat="1">
      <c r="A319"/>
      <c r="B319"/>
      <c r="C319"/>
      <c r="D319"/>
      <c r="E319" s="3"/>
      <c r="F319" s="55"/>
      <c r="G319"/>
      <c r="H319"/>
    </row>
    <row r="320" spans="1:11" s="25" customFormat="1">
      <c r="A320"/>
      <c r="B320"/>
      <c r="C320"/>
      <c r="D320"/>
      <c r="E320" s="3"/>
      <c r="F320" s="55"/>
      <c r="G320"/>
      <c r="H320"/>
    </row>
    <row r="321" spans="1:8" s="25" customFormat="1">
      <c r="A321"/>
      <c r="B321"/>
      <c r="C321"/>
      <c r="D321"/>
      <c r="E321" s="3"/>
      <c r="F321" s="55"/>
      <c r="G321"/>
      <c r="H321"/>
    </row>
    <row r="322" spans="1:8" s="25" customFormat="1">
      <c r="A322"/>
      <c r="B322"/>
      <c r="C322"/>
      <c r="D322"/>
      <c r="E322" s="3"/>
      <c r="F322" s="55"/>
      <c r="G322"/>
      <c r="H322"/>
    </row>
    <row r="323" spans="1:8" s="25" customFormat="1">
      <c r="A323"/>
      <c r="B323"/>
      <c r="C323"/>
      <c r="D323"/>
      <c r="E323" s="3"/>
      <c r="F323" s="55"/>
      <c r="G323"/>
      <c r="H323"/>
    </row>
    <row r="324" spans="1:8" s="25" customFormat="1">
      <c r="A324"/>
      <c r="B324"/>
      <c r="C324"/>
      <c r="D324"/>
      <c r="E324" s="3"/>
      <c r="F324" s="55"/>
      <c r="G324"/>
      <c r="H324"/>
    </row>
    <row r="325" spans="1:8" s="25" customFormat="1">
      <c r="A325"/>
      <c r="B325"/>
      <c r="C325"/>
      <c r="D325"/>
      <c r="E325" s="3"/>
      <c r="F325" s="55"/>
      <c r="G325"/>
      <c r="H325"/>
    </row>
    <row r="326" spans="1:8" s="25" customFormat="1">
      <c r="A326"/>
      <c r="B326"/>
      <c r="C326"/>
      <c r="D326"/>
      <c r="E326" s="3"/>
      <c r="F326" s="55"/>
      <c r="G326"/>
      <c r="H326"/>
    </row>
    <row r="327" spans="1:8" s="25" customFormat="1">
      <c r="A327"/>
      <c r="B327"/>
      <c r="C327"/>
      <c r="D327"/>
      <c r="E327" s="3"/>
      <c r="F327" s="55"/>
      <c r="G327"/>
      <c r="H327"/>
    </row>
    <row r="328" spans="1:8" s="25" customFormat="1">
      <c r="A328"/>
      <c r="B328"/>
      <c r="C328"/>
      <c r="D328"/>
      <c r="E328" s="3"/>
      <c r="F328" s="55"/>
      <c r="G328"/>
      <c r="H328"/>
    </row>
    <row r="329" spans="1:8" s="25" customFormat="1">
      <c r="A329"/>
      <c r="B329"/>
      <c r="C329"/>
      <c r="D329"/>
      <c r="E329" s="3"/>
      <c r="F329" s="55"/>
      <c r="G329"/>
      <c r="H329"/>
    </row>
    <row r="330" spans="1:8" s="25" customFormat="1">
      <c r="A330"/>
      <c r="B330"/>
      <c r="C330"/>
      <c r="D330"/>
      <c r="E330" s="3"/>
      <c r="F330" s="55"/>
      <c r="G330"/>
      <c r="H330"/>
    </row>
    <row r="331" spans="1:8" s="25" customFormat="1">
      <c r="A331"/>
      <c r="B331"/>
      <c r="C331"/>
      <c r="D331"/>
      <c r="E331" s="3"/>
      <c r="F331" s="55"/>
      <c r="G331"/>
      <c r="H331"/>
    </row>
    <row r="332" spans="1:8" s="25" customFormat="1">
      <c r="A332"/>
      <c r="B332"/>
      <c r="C332"/>
      <c r="D332"/>
      <c r="E332" s="3"/>
      <c r="F332" s="55"/>
      <c r="G332"/>
      <c r="H332"/>
    </row>
    <row r="333" spans="1:8" s="25" customFormat="1">
      <c r="A333"/>
      <c r="B333"/>
      <c r="C333"/>
      <c r="D333"/>
      <c r="E333" s="3"/>
      <c r="F333" s="55"/>
      <c r="G333"/>
      <c r="H333"/>
    </row>
    <row r="334" spans="1:8" s="25" customFormat="1">
      <c r="A334"/>
      <c r="B334"/>
      <c r="C334"/>
      <c r="D334"/>
      <c r="E334" s="3"/>
      <c r="F334" s="55"/>
      <c r="G334" s="3"/>
      <c r="H334"/>
    </row>
    <row r="335" spans="1:8" s="25" customFormat="1">
      <c r="A335"/>
      <c r="B335"/>
      <c r="C335"/>
      <c r="D335"/>
      <c r="E335" s="3"/>
      <c r="F335" s="55"/>
      <c r="G335"/>
      <c r="H335"/>
    </row>
    <row r="336" spans="1:8" s="25" customFormat="1">
      <c r="A336"/>
      <c r="B336"/>
      <c r="C336"/>
      <c r="D336"/>
      <c r="E336" s="3"/>
      <c r="F336" s="55"/>
      <c r="G336"/>
      <c r="H336"/>
    </row>
    <row r="337" spans="1:8" s="25" customFormat="1">
      <c r="A337"/>
      <c r="B337"/>
      <c r="C337"/>
      <c r="D337"/>
      <c r="E337" s="3"/>
      <c r="F337" s="55"/>
      <c r="G337"/>
      <c r="H337"/>
    </row>
    <row r="338" spans="1:8" s="25" customFormat="1">
      <c r="A338"/>
      <c r="B338"/>
      <c r="C338"/>
      <c r="D338"/>
      <c r="E338" s="3"/>
      <c r="F338" s="55"/>
      <c r="G338"/>
      <c r="H338"/>
    </row>
    <row r="339" spans="1:8" s="25" customFormat="1">
      <c r="A339"/>
      <c r="B339"/>
      <c r="C339"/>
      <c r="D339"/>
      <c r="E339" s="3"/>
      <c r="F339" s="55"/>
      <c r="G339"/>
      <c r="H339"/>
    </row>
    <row r="340" spans="1:8" s="25" customFormat="1">
      <c r="A340"/>
      <c r="B340"/>
      <c r="C340"/>
      <c r="D340"/>
      <c r="E340" s="3"/>
      <c r="F340" s="55"/>
      <c r="G340"/>
      <c r="H340"/>
    </row>
    <row r="341" spans="1:8" s="25" customFormat="1">
      <c r="A341"/>
      <c r="B341"/>
      <c r="C341"/>
      <c r="D341"/>
      <c r="E341" s="3"/>
      <c r="F341" s="55"/>
      <c r="G341"/>
      <c r="H341"/>
    </row>
    <row r="342" spans="1:8" s="25" customFormat="1">
      <c r="A342"/>
      <c r="B342"/>
      <c r="C342"/>
      <c r="D342"/>
      <c r="E342" s="3"/>
      <c r="F342" s="55"/>
      <c r="G342"/>
      <c r="H342"/>
    </row>
    <row r="343" spans="1:8" s="25" customFormat="1">
      <c r="A343"/>
      <c r="B343"/>
      <c r="C343"/>
      <c r="D343"/>
      <c r="E343" s="3"/>
      <c r="F343" s="55"/>
      <c r="G343"/>
      <c r="H343"/>
    </row>
    <row r="344" spans="1:8" s="25" customFormat="1">
      <c r="A344"/>
      <c r="B344"/>
      <c r="C344"/>
      <c r="D344"/>
      <c r="E344" s="3"/>
      <c r="F344" s="55"/>
      <c r="G344"/>
      <c r="H344"/>
    </row>
    <row r="345" spans="1:8" s="25" customFormat="1">
      <c r="A345"/>
      <c r="B345"/>
      <c r="C345"/>
      <c r="D345"/>
      <c r="E345" s="3"/>
      <c r="F345" s="55"/>
      <c r="G345"/>
      <c r="H345"/>
    </row>
    <row r="346" spans="1:8" s="25" customFormat="1">
      <c r="A346"/>
      <c r="B346"/>
      <c r="C346"/>
      <c r="D346"/>
      <c r="E346" s="3"/>
      <c r="F346" s="55"/>
      <c r="G346"/>
      <c r="H346"/>
    </row>
    <row r="347" spans="1:8" s="25" customFormat="1">
      <c r="A347"/>
      <c r="B347"/>
      <c r="C347"/>
      <c r="D347"/>
      <c r="E347" s="3"/>
      <c r="F347" s="55"/>
      <c r="G347"/>
      <c r="H347"/>
    </row>
    <row r="348" spans="1:8" s="25" customFormat="1">
      <c r="A348"/>
      <c r="B348"/>
      <c r="C348"/>
      <c r="D348"/>
      <c r="E348" s="3"/>
      <c r="F348" s="55"/>
      <c r="G348"/>
      <c r="H348"/>
    </row>
    <row r="349" spans="1:8" s="25" customFormat="1">
      <c r="A349"/>
      <c r="B349"/>
      <c r="C349"/>
      <c r="D349"/>
      <c r="E349" s="3"/>
      <c r="F349" s="55"/>
      <c r="G349"/>
      <c r="H349"/>
    </row>
    <row r="350" spans="1:8" s="25" customFormat="1">
      <c r="A350"/>
      <c r="B350"/>
      <c r="C350"/>
      <c r="D350"/>
      <c r="E350" s="3"/>
      <c r="F350" s="55"/>
      <c r="G350"/>
      <c r="H350"/>
    </row>
    <row r="351" spans="1:8" s="25" customFormat="1">
      <c r="A351"/>
      <c r="B351"/>
      <c r="C351"/>
      <c r="D351"/>
      <c r="E351" s="3"/>
      <c r="F351" s="55"/>
      <c r="G351"/>
      <c r="H351"/>
    </row>
    <row r="352" spans="1:8" s="25" customFormat="1">
      <c r="A352"/>
      <c r="B352"/>
      <c r="C352"/>
      <c r="D352"/>
      <c r="E352" s="3"/>
      <c r="F352" s="55"/>
      <c r="G352"/>
      <c r="H352"/>
    </row>
    <row r="353" spans="1:8" s="25" customFormat="1">
      <c r="A353"/>
      <c r="B353"/>
      <c r="C353"/>
      <c r="D353"/>
      <c r="E353" s="3"/>
      <c r="F353" s="55"/>
      <c r="G353"/>
      <c r="H353"/>
    </row>
    <row r="354" spans="1:8" s="25" customFormat="1">
      <c r="A354"/>
      <c r="B354"/>
      <c r="C354"/>
      <c r="D354"/>
      <c r="E354" s="3"/>
      <c r="F354" s="55"/>
      <c r="G354"/>
      <c r="H354"/>
    </row>
    <row r="355" spans="1:8" s="25" customFormat="1">
      <c r="A355"/>
      <c r="B355"/>
      <c r="C355"/>
      <c r="D355"/>
      <c r="E355" s="3"/>
      <c r="F355" s="55"/>
      <c r="G355"/>
      <c r="H355"/>
    </row>
    <row r="356" spans="1:8" s="25" customFormat="1">
      <c r="A356"/>
      <c r="B356"/>
      <c r="C356"/>
      <c r="D356"/>
      <c r="E356" s="3"/>
      <c r="F356" s="55"/>
      <c r="G356"/>
      <c r="H356"/>
    </row>
    <row r="357" spans="1:8" s="25" customFormat="1">
      <c r="A357"/>
      <c r="B357"/>
      <c r="C357"/>
      <c r="D357"/>
      <c r="E357" s="3"/>
      <c r="F357" s="55"/>
      <c r="G357"/>
      <c r="H357"/>
    </row>
    <row r="358" spans="1:8" s="25" customFormat="1">
      <c r="A358"/>
      <c r="B358"/>
      <c r="C358"/>
      <c r="D358"/>
      <c r="E358" s="3"/>
      <c r="F358" s="55"/>
      <c r="G358"/>
      <c r="H358"/>
    </row>
    <row r="359" spans="1:8" s="25" customFormat="1">
      <c r="A359"/>
      <c r="B359"/>
      <c r="C359"/>
      <c r="D359"/>
      <c r="E359" s="3"/>
      <c r="F359" s="55"/>
      <c r="G359"/>
      <c r="H359"/>
    </row>
    <row r="360" spans="1:8" s="25" customFormat="1">
      <c r="A360"/>
      <c r="B360"/>
      <c r="C360"/>
      <c r="D360"/>
      <c r="E360" s="3"/>
      <c r="F360" s="55"/>
      <c r="G360"/>
      <c r="H360"/>
    </row>
    <row r="361" spans="1:8" s="25" customFormat="1">
      <c r="A361"/>
      <c r="B361"/>
      <c r="C361"/>
      <c r="D361"/>
      <c r="E361" s="3"/>
      <c r="F361" s="55"/>
      <c r="G361"/>
      <c r="H361"/>
    </row>
    <row r="362" spans="1:8" s="25" customFormat="1">
      <c r="A362"/>
      <c r="B362"/>
      <c r="C362"/>
      <c r="D362"/>
      <c r="E362" s="3"/>
      <c r="F362" s="55"/>
      <c r="G362"/>
      <c r="H362"/>
    </row>
    <row r="363" spans="1:8" s="25" customFormat="1">
      <c r="A363"/>
      <c r="B363"/>
      <c r="C363"/>
      <c r="D363"/>
      <c r="E363" s="3"/>
      <c r="F363" s="55"/>
      <c r="G363"/>
      <c r="H363"/>
    </row>
    <row r="364" spans="1:8" s="25" customFormat="1">
      <c r="A364"/>
      <c r="B364"/>
      <c r="C364"/>
      <c r="D364"/>
      <c r="E364" s="3"/>
      <c r="F364" s="55"/>
      <c r="G364"/>
      <c r="H364"/>
    </row>
    <row r="365" spans="1:8" s="25" customFormat="1">
      <c r="A365"/>
      <c r="B365"/>
      <c r="C365"/>
      <c r="D365"/>
      <c r="E365" s="3"/>
      <c r="F365" s="55"/>
      <c r="G365"/>
      <c r="H365"/>
    </row>
    <row r="366" spans="1:8" s="25" customFormat="1">
      <c r="A366"/>
      <c r="B366"/>
      <c r="C366"/>
      <c r="D366"/>
      <c r="E366" s="3"/>
      <c r="F366" s="55"/>
      <c r="G366"/>
      <c r="H366"/>
    </row>
    <row r="367" spans="1:8" s="25" customFormat="1">
      <c r="A367"/>
      <c r="B367"/>
      <c r="C367"/>
      <c r="D367"/>
      <c r="E367" s="3"/>
      <c r="F367" s="55"/>
      <c r="G367"/>
      <c r="H367"/>
    </row>
    <row r="368" spans="1:8" s="25" customFormat="1">
      <c r="A368"/>
      <c r="B368"/>
      <c r="C368"/>
      <c r="D368"/>
      <c r="E368" s="3"/>
      <c r="F368" s="55"/>
      <c r="G368"/>
      <c r="H368"/>
    </row>
    <row r="369" spans="1:8" s="25" customFormat="1">
      <c r="A369"/>
      <c r="B369"/>
      <c r="C369"/>
      <c r="D369"/>
      <c r="E369" s="3"/>
      <c r="F369" s="55"/>
      <c r="G369"/>
      <c r="H369"/>
    </row>
    <row r="370" spans="1:8" s="25" customFormat="1">
      <c r="A370"/>
      <c r="B370"/>
      <c r="C370"/>
      <c r="D370"/>
      <c r="E370" s="3"/>
      <c r="F370" s="55"/>
      <c r="G370"/>
      <c r="H370"/>
    </row>
    <row r="371" spans="1:8" s="25" customFormat="1">
      <c r="A371"/>
      <c r="B371"/>
      <c r="C371"/>
      <c r="D371"/>
      <c r="E371" s="3"/>
      <c r="F371" s="55"/>
      <c r="G371"/>
      <c r="H371"/>
    </row>
    <row r="372" spans="1:8" s="25" customFormat="1">
      <c r="A372"/>
      <c r="B372"/>
      <c r="C372"/>
      <c r="D372"/>
      <c r="E372" s="3"/>
      <c r="F372" s="55"/>
      <c r="G372"/>
      <c r="H372"/>
    </row>
    <row r="373" spans="1:8" s="25" customFormat="1">
      <c r="A373"/>
      <c r="B373"/>
      <c r="C373"/>
      <c r="D373"/>
      <c r="E373" s="3"/>
      <c r="F373" s="55"/>
      <c r="G373"/>
      <c r="H373"/>
    </row>
    <row r="374" spans="1:8" s="25" customFormat="1">
      <c r="A374"/>
      <c r="B374"/>
      <c r="C374"/>
      <c r="D374"/>
      <c r="E374" s="3"/>
      <c r="F374" s="55"/>
      <c r="G374"/>
      <c r="H374"/>
    </row>
    <row r="375" spans="1:8" s="25" customFormat="1">
      <c r="A375"/>
      <c r="B375"/>
      <c r="C375"/>
      <c r="D375"/>
      <c r="E375" s="3"/>
      <c r="F375" s="55"/>
      <c r="G375"/>
      <c r="H375"/>
    </row>
    <row r="376" spans="1:8" s="25" customFormat="1">
      <c r="A376"/>
      <c r="B376"/>
      <c r="C376"/>
      <c r="D376"/>
      <c r="E376" s="3"/>
      <c r="F376" s="55"/>
      <c r="G376"/>
      <c r="H376"/>
    </row>
    <row r="377" spans="1:8" s="25" customFormat="1">
      <c r="A377"/>
      <c r="B377"/>
      <c r="C377"/>
      <c r="D377"/>
      <c r="E377" s="3"/>
      <c r="F377" s="55"/>
      <c r="G377"/>
      <c r="H377"/>
    </row>
    <row r="378" spans="1:8" s="25" customFormat="1">
      <c r="A378"/>
      <c r="B378"/>
      <c r="C378"/>
      <c r="D378"/>
      <c r="E378" s="3"/>
      <c r="F378" s="55"/>
      <c r="G378"/>
      <c r="H378"/>
    </row>
    <row r="379" spans="1:8" s="25" customFormat="1">
      <c r="A379"/>
      <c r="B379"/>
      <c r="C379"/>
      <c r="D379"/>
      <c r="E379" s="3"/>
      <c r="F379" s="55"/>
      <c r="G379"/>
      <c r="H379"/>
    </row>
    <row r="380" spans="1:8" s="25" customFormat="1">
      <c r="A380"/>
      <c r="B380"/>
      <c r="C380"/>
      <c r="D380"/>
      <c r="E380" s="3"/>
      <c r="F380" s="55"/>
      <c r="G380" s="3"/>
      <c r="H380"/>
    </row>
    <row r="381" spans="1:8" s="25" customFormat="1">
      <c r="A381"/>
      <c r="B381"/>
      <c r="C381"/>
      <c r="D381"/>
      <c r="E381" s="3"/>
      <c r="F381" s="55"/>
      <c r="G381" s="3"/>
      <c r="H381"/>
    </row>
    <row r="382" spans="1:8" s="25" customFormat="1">
      <c r="A382"/>
      <c r="B382"/>
      <c r="C382"/>
      <c r="D382"/>
      <c r="E382" s="3"/>
      <c r="F382" s="55"/>
      <c r="G382"/>
      <c r="H382"/>
    </row>
    <row r="383" spans="1:8" s="25" customFormat="1">
      <c r="A383"/>
      <c r="B383"/>
      <c r="C383"/>
      <c r="D383"/>
      <c r="E383" s="3"/>
      <c r="F383" s="55"/>
      <c r="G383"/>
      <c r="H383"/>
    </row>
    <row r="384" spans="1:8" s="25" customFormat="1">
      <c r="A384"/>
      <c r="B384"/>
      <c r="C384"/>
      <c r="D384"/>
      <c r="E384" s="3"/>
      <c r="F384" s="55"/>
      <c r="G384"/>
      <c r="H384"/>
    </row>
    <row r="385" spans="1:8" s="25" customFormat="1">
      <c r="A385"/>
      <c r="B385"/>
      <c r="C385"/>
      <c r="D385"/>
      <c r="E385" s="3"/>
      <c r="F385" s="55"/>
      <c r="G385"/>
      <c r="H385"/>
    </row>
    <row r="386" spans="1:8" s="25" customFormat="1">
      <c r="A386"/>
      <c r="B386" s="63"/>
      <c r="C386"/>
      <c r="D386"/>
      <c r="E386" s="3"/>
      <c r="F386" s="55"/>
      <c r="G386"/>
      <c r="H386"/>
    </row>
    <row r="387" spans="1:8" s="25" customFormat="1">
      <c r="A387"/>
      <c r="B387"/>
      <c r="C387"/>
      <c r="D387"/>
      <c r="E387" s="3"/>
      <c r="F387" s="55"/>
      <c r="G387"/>
      <c r="H387"/>
    </row>
    <row r="388" spans="1:8" s="25" customFormat="1">
      <c r="A388"/>
      <c r="B388"/>
      <c r="C388"/>
      <c r="D388"/>
      <c r="E388" s="3"/>
      <c r="F388" s="55"/>
      <c r="G388"/>
      <c r="H388"/>
    </row>
    <row r="389" spans="1:8" s="25" customFormat="1">
      <c r="A389"/>
      <c r="B389"/>
      <c r="C389"/>
      <c r="D389"/>
      <c r="E389" s="3"/>
      <c r="F389" s="55"/>
      <c r="G389"/>
      <c r="H389"/>
    </row>
    <row r="390" spans="1:8" s="25" customFormat="1">
      <c r="A390"/>
      <c r="B390"/>
      <c r="C390"/>
      <c r="D390"/>
      <c r="E390" s="3"/>
      <c r="F390" s="55"/>
      <c r="G390"/>
      <c r="H390"/>
    </row>
    <row r="391" spans="1:8" s="25" customFormat="1">
      <c r="A391"/>
      <c r="B391"/>
      <c r="C391"/>
      <c r="D391"/>
      <c r="E391" s="3"/>
      <c r="F391" s="55"/>
      <c r="G391"/>
      <c r="H391"/>
    </row>
    <row r="392" spans="1:8" s="25" customFormat="1">
      <c r="A392"/>
      <c r="B392"/>
      <c r="C392"/>
      <c r="D392"/>
      <c r="E392" s="3"/>
      <c r="F392" s="55"/>
      <c r="G392"/>
      <c r="H392"/>
    </row>
    <row r="393" spans="1:8" s="25" customFormat="1">
      <c r="A393"/>
      <c r="B393"/>
      <c r="C393"/>
      <c r="D393"/>
      <c r="E393" s="3"/>
      <c r="F393" s="55"/>
      <c r="G393"/>
      <c r="H393"/>
    </row>
    <row r="394" spans="1:8" s="25" customFormat="1">
      <c r="A394"/>
      <c r="B394"/>
      <c r="C394"/>
      <c r="D394"/>
      <c r="E394" s="3"/>
      <c r="F394" s="55"/>
      <c r="G394"/>
      <c r="H394"/>
    </row>
    <row r="395" spans="1:8" s="25" customFormat="1">
      <c r="A395"/>
      <c r="B395"/>
      <c r="C395"/>
      <c r="D395"/>
      <c r="E395" s="3"/>
      <c r="F395" s="55"/>
      <c r="G395"/>
      <c r="H395"/>
    </row>
    <row r="396" spans="1:8" s="25" customFormat="1">
      <c r="A396"/>
      <c r="B396"/>
      <c r="C396"/>
      <c r="D396"/>
      <c r="E396" s="3"/>
      <c r="F396" s="55"/>
      <c r="G396"/>
      <c r="H396"/>
    </row>
    <row r="397" spans="1:8" s="25" customFormat="1">
      <c r="A397"/>
      <c r="E397" s="3"/>
      <c r="F397" s="55"/>
      <c r="G397"/>
      <c r="H397"/>
    </row>
    <row r="398" spans="1:8" s="25" customFormat="1">
      <c r="A398"/>
      <c r="B398"/>
      <c r="C398"/>
      <c r="D398"/>
      <c r="E398" s="3"/>
      <c r="F398" s="55"/>
      <c r="G398"/>
      <c r="H398"/>
    </row>
    <row r="399" spans="1:8" s="25" customFormat="1">
      <c r="A399"/>
      <c r="B399"/>
      <c r="C399"/>
      <c r="D399"/>
      <c r="E399" s="3"/>
      <c r="F399" s="55"/>
      <c r="G399"/>
      <c r="H399"/>
    </row>
    <row r="400" spans="1:8" s="25" customFormat="1">
      <c r="A400"/>
      <c r="B400"/>
      <c r="C400"/>
      <c r="D400"/>
      <c r="E400" s="3"/>
      <c r="F400" s="55"/>
      <c r="G400"/>
      <c r="H400"/>
    </row>
    <row r="401" spans="1:8" s="25" customFormat="1">
      <c r="A401"/>
      <c r="B401"/>
      <c r="C401"/>
      <c r="D401"/>
      <c r="E401" s="3"/>
      <c r="F401" s="55"/>
      <c r="G401"/>
      <c r="H401"/>
    </row>
    <row r="402" spans="1:8" s="25" customFormat="1">
      <c r="A402"/>
      <c r="B402"/>
      <c r="C402"/>
      <c r="D402"/>
      <c r="E402" s="3"/>
      <c r="F402" s="55"/>
      <c r="G402"/>
      <c r="H402"/>
    </row>
    <row r="403" spans="1:8" s="25" customFormat="1">
      <c r="A403"/>
      <c r="B403"/>
      <c r="C403"/>
      <c r="D403"/>
      <c r="E403" s="3"/>
      <c r="F403" s="55"/>
      <c r="G403"/>
      <c r="H403"/>
    </row>
    <row r="404" spans="1:8" s="25" customFormat="1">
      <c r="A404"/>
      <c r="B404"/>
      <c r="C404"/>
      <c r="D404"/>
      <c r="E404" s="3"/>
      <c r="F404" s="55"/>
      <c r="G404"/>
      <c r="H404"/>
    </row>
    <row r="405" spans="1:8" s="25" customFormat="1">
      <c r="A405"/>
      <c r="B405"/>
      <c r="C405"/>
      <c r="D405"/>
      <c r="E405" s="3"/>
      <c r="F405" s="55"/>
      <c r="G405"/>
      <c r="H405"/>
    </row>
    <row r="406" spans="1:8" s="25" customFormat="1">
      <c r="A406"/>
      <c r="B406"/>
      <c r="C406"/>
      <c r="D406"/>
      <c r="E406" s="3"/>
      <c r="F406" s="55"/>
      <c r="G406"/>
      <c r="H406"/>
    </row>
    <row r="407" spans="1:8" s="25" customFormat="1">
      <c r="A407"/>
      <c r="B407"/>
      <c r="C407"/>
      <c r="D407"/>
      <c r="E407" s="3"/>
      <c r="F407" s="55"/>
      <c r="G407"/>
      <c r="H407"/>
    </row>
    <row r="408" spans="1:8" s="25" customFormat="1">
      <c r="A408"/>
      <c r="B408"/>
      <c r="C408"/>
      <c r="D408"/>
      <c r="E408" s="3"/>
      <c r="F408" s="55"/>
      <c r="G408"/>
      <c r="H408"/>
    </row>
    <row r="409" spans="1:8" s="25" customFormat="1">
      <c r="A409"/>
      <c r="B409"/>
      <c r="C409"/>
      <c r="D409"/>
      <c r="E409" s="3"/>
      <c r="F409" s="55"/>
      <c r="G409"/>
      <c r="H409"/>
    </row>
    <row r="410" spans="1:8" s="25" customFormat="1">
      <c r="A410"/>
      <c r="B410"/>
      <c r="C410"/>
      <c r="D410"/>
      <c r="E410" s="3"/>
      <c r="F410" s="55"/>
      <c r="G410"/>
      <c r="H410"/>
    </row>
    <row r="411" spans="1:8" s="25" customFormat="1">
      <c r="A411"/>
      <c r="B411"/>
      <c r="C411"/>
      <c r="D411"/>
      <c r="E411" s="3"/>
      <c r="F411" s="55"/>
      <c r="G411"/>
      <c r="H411"/>
    </row>
    <row r="412" spans="1:8" s="25" customFormat="1">
      <c r="A412"/>
      <c r="B412"/>
      <c r="C412"/>
      <c r="D412"/>
      <c r="E412" s="3"/>
      <c r="F412" s="55"/>
      <c r="G412"/>
      <c r="H412"/>
    </row>
    <row r="413" spans="1:8" s="25" customFormat="1">
      <c r="A413"/>
      <c r="B413"/>
      <c r="C413"/>
      <c r="D413"/>
      <c r="E413" s="3"/>
      <c r="F413" s="55"/>
      <c r="G413"/>
      <c r="H413"/>
    </row>
    <row r="414" spans="1:8" s="25" customFormat="1">
      <c r="A414"/>
      <c r="B414"/>
      <c r="C414"/>
      <c r="D414"/>
      <c r="E414" s="3"/>
      <c r="F414" s="55"/>
      <c r="G414" s="3"/>
      <c r="H414"/>
    </row>
    <row r="415" spans="1:8" s="25" customFormat="1">
      <c r="A415"/>
      <c r="B415"/>
      <c r="C415"/>
      <c r="D415"/>
      <c r="E415" s="3"/>
      <c r="F415" s="55"/>
      <c r="G415"/>
      <c r="H415"/>
    </row>
    <row r="416" spans="1:8" s="25" customFormat="1">
      <c r="A416"/>
      <c r="B416"/>
      <c r="C416"/>
      <c r="D416"/>
      <c r="E416" s="3"/>
      <c r="F416" s="55"/>
      <c r="G416"/>
      <c r="H416"/>
    </row>
    <row r="417" spans="1:8" s="25" customFormat="1">
      <c r="A417"/>
      <c r="B417"/>
      <c r="C417"/>
      <c r="D417"/>
      <c r="E417" s="3"/>
      <c r="F417" s="55"/>
      <c r="G417"/>
      <c r="H417"/>
    </row>
    <row r="418" spans="1:8" s="25" customFormat="1">
      <c r="A418"/>
      <c r="B418"/>
      <c r="C418"/>
      <c r="D418"/>
      <c r="E418" s="3"/>
      <c r="F418" s="55"/>
      <c r="G418"/>
      <c r="H418"/>
    </row>
    <row r="419" spans="1:8" s="25" customFormat="1">
      <c r="A419"/>
      <c r="B419"/>
      <c r="C419"/>
      <c r="D419"/>
      <c r="E419" s="3"/>
      <c r="F419" s="55"/>
      <c r="G419"/>
      <c r="H419"/>
    </row>
    <row r="420" spans="1:8" s="25" customFormat="1">
      <c r="A420"/>
      <c r="B420"/>
      <c r="C420"/>
      <c r="D420"/>
      <c r="E420" s="3"/>
      <c r="F420" s="55"/>
      <c r="G420" s="3"/>
      <c r="H420"/>
    </row>
    <row r="421" spans="1:8" s="25" customFormat="1">
      <c r="A421"/>
      <c r="B421"/>
      <c r="C421"/>
      <c r="D421"/>
      <c r="E421" s="3"/>
      <c r="F421" s="55"/>
      <c r="G421"/>
      <c r="H421"/>
    </row>
    <row r="422" spans="1:8" s="25" customFormat="1">
      <c r="A422"/>
      <c r="B422"/>
      <c r="C422"/>
      <c r="D422"/>
      <c r="E422" s="3"/>
      <c r="F422" s="55"/>
      <c r="G422"/>
      <c r="H422"/>
    </row>
    <row r="423" spans="1:8" s="25" customFormat="1">
      <c r="A423"/>
      <c r="B423"/>
      <c r="C423"/>
      <c r="D423"/>
      <c r="E423" s="3"/>
      <c r="F423" s="55"/>
      <c r="G423"/>
      <c r="H423"/>
    </row>
    <row r="424" spans="1:8" s="25" customFormat="1">
      <c r="A424"/>
      <c r="B424"/>
      <c r="C424"/>
      <c r="D424"/>
      <c r="E424" s="3"/>
      <c r="F424" s="55"/>
      <c r="G424"/>
      <c r="H424"/>
    </row>
    <row r="425" spans="1:8" s="25" customFormat="1">
      <c r="A425"/>
      <c r="B425"/>
      <c r="C425"/>
      <c r="D425"/>
      <c r="E425" s="3"/>
      <c r="F425" s="55"/>
      <c r="G425"/>
      <c r="H425"/>
    </row>
    <row r="426" spans="1:8" s="25" customFormat="1">
      <c r="A426"/>
      <c r="B426"/>
      <c r="C426"/>
      <c r="D426"/>
      <c r="E426" s="3"/>
      <c r="F426" s="55"/>
      <c r="G426"/>
      <c r="H426"/>
    </row>
    <row r="427" spans="1:8" s="25" customFormat="1">
      <c r="A427"/>
      <c r="B427"/>
      <c r="C427"/>
      <c r="D427"/>
      <c r="E427" s="3"/>
      <c r="F427" s="55"/>
      <c r="G427"/>
      <c r="H427"/>
    </row>
    <row r="428" spans="1:8" s="25" customFormat="1">
      <c r="A428"/>
      <c r="B428"/>
      <c r="C428"/>
      <c r="D428"/>
      <c r="E428" s="3"/>
      <c r="F428" s="55"/>
      <c r="G428"/>
      <c r="H428"/>
    </row>
    <row r="429" spans="1:8" s="25" customFormat="1">
      <c r="A429"/>
      <c r="B429"/>
      <c r="C429"/>
      <c r="D429"/>
      <c r="E429" s="3"/>
      <c r="F429" s="55"/>
      <c r="G429"/>
      <c r="H429"/>
    </row>
    <row r="430" spans="1:8" s="25" customFormat="1">
      <c r="A430"/>
      <c r="B430"/>
      <c r="C430"/>
      <c r="D430"/>
      <c r="E430" s="3"/>
      <c r="F430" s="55"/>
      <c r="G430"/>
      <c r="H430"/>
    </row>
    <row r="431" spans="1:8" s="25" customFormat="1">
      <c r="A431"/>
      <c r="B431"/>
      <c r="C431"/>
      <c r="D431"/>
      <c r="E431" s="3"/>
      <c r="F431" s="55"/>
      <c r="G431" s="3"/>
      <c r="H431"/>
    </row>
    <row r="432" spans="1:8" s="25" customFormat="1">
      <c r="A432"/>
      <c r="B432"/>
      <c r="C432"/>
      <c r="D432"/>
      <c r="E432" s="3"/>
      <c r="F432" s="55"/>
      <c r="G432" s="3"/>
      <c r="H432"/>
    </row>
    <row r="433" spans="1:8" s="25" customFormat="1">
      <c r="A433"/>
      <c r="E433" s="3"/>
      <c r="F433" s="55"/>
      <c r="G433"/>
      <c r="H433"/>
    </row>
    <row r="434" spans="1:8" s="25" customFormat="1">
      <c r="A434"/>
      <c r="E434" s="3"/>
      <c r="F434" s="55"/>
      <c r="G434" s="3"/>
      <c r="H434"/>
    </row>
    <row r="435" spans="1:8" s="25" customFormat="1">
      <c r="A435"/>
      <c r="E435" s="3"/>
      <c r="F435" s="55"/>
      <c r="G435" s="3"/>
      <c r="H435"/>
    </row>
    <row r="436" spans="1:8" s="25" customFormat="1">
      <c r="A436"/>
      <c r="E436" s="3"/>
      <c r="F436" s="55"/>
      <c r="G436" s="3"/>
      <c r="H436"/>
    </row>
    <row r="437" spans="1:8" s="25" customFormat="1">
      <c r="A437"/>
      <c r="E437" s="3"/>
      <c r="F437" s="55"/>
      <c r="G437"/>
      <c r="H437"/>
    </row>
    <row r="438" spans="1:8" s="25" customFormat="1">
      <c r="A438"/>
      <c r="E438" s="3"/>
      <c r="F438" s="55"/>
      <c r="G438"/>
      <c r="H438"/>
    </row>
    <row r="439" spans="1:8" s="25" customFormat="1">
      <c r="A439"/>
      <c r="E439" s="3"/>
      <c r="F439" s="55"/>
      <c r="G439" s="3"/>
      <c r="H439"/>
    </row>
    <row r="440" spans="1:8" s="25" customFormat="1">
      <c r="A440"/>
      <c r="E440" s="3"/>
      <c r="F440" s="55"/>
      <c r="G440"/>
      <c r="H440"/>
    </row>
    <row r="441" spans="1:8" s="25" customFormat="1">
      <c r="A441"/>
      <c r="E441" s="3"/>
      <c r="F441" s="55"/>
      <c r="G441"/>
      <c r="H441"/>
    </row>
    <row r="442" spans="1:8" s="25" customFormat="1">
      <c r="A442"/>
      <c r="E442" s="3"/>
      <c r="F442" s="55"/>
      <c r="G442"/>
      <c r="H442"/>
    </row>
    <row r="443" spans="1:8" s="25" customFormat="1">
      <c r="A443"/>
      <c r="E443" s="3"/>
      <c r="F443" s="55"/>
      <c r="G443"/>
      <c r="H443"/>
    </row>
    <row r="444" spans="1:8" s="25" customFormat="1">
      <c r="A444"/>
      <c r="E444" s="3"/>
      <c r="F444" s="55"/>
      <c r="G444"/>
      <c r="H444"/>
    </row>
    <row r="445" spans="1:8" s="25" customFormat="1">
      <c r="A445"/>
      <c r="E445" s="3"/>
      <c r="F445" s="55"/>
      <c r="G445"/>
      <c r="H445"/>
    </row>
    <row r="446" spans="1:8" s="25" customFormat="1">
      <c r="A446"/>
      <c r="E446" s="3"/>
      <c r="F446" s="55"/>
      <c r="G446"/>
      <c r="H446"/>
    </row>
    <row r="447" spans="1:8" s="25" customFormat="1">
      <c r="A447"/>
      <c r="E447" s="3"/>
      <c r="F447" s="55"/>
      <c r="G447"/>
      <c r="H447"/>
    </row>
    <row r="448" spans="1:8" s="25" customFormat="1">
      <c r="A448"/>
      <c r="E448" s="3"/>
      <c r="F448" s="55"/>
      <c r="G448"/>
      <c r="H448"/>
    </row>
    <row r="449" spans="1:8" s="25" customFormat="1">
      <c r="A449"/>
      <c r="E449" s="3"/>
      <c r="F449" s="55"/>
      <c r="G449"/>
      <c r="H449"/>
    </row>
    <row r="450" spans="1:8" s="25" customFormat="1">
      <c r="A450"/>
      <c r="E450" s="3"/>
      <c r="F450" s="55"/>
      <c r="G450"/>
      <c r="H450"/>
    </row>
    <row r="451" spans="1:8" s="25" customFormat="1">
      <c r="A451"/>
      <c r="E451" s="3"/>
      <c r="F451" s="55"/>
      <c r="G451"/>
      <c r="H451"/>
    </row>
    <row r="452" spans="1:8" s="25" customFormat="1">
      <c r="A452"/>
      <c r="E452" s="3"/>
      <c r="F452" s="55"/>
      <c r="G452"/>
      <c r="H452"/>
    </row>
    <row r="453" spans="1:8" s="25" customFormat="1">
      <c r="A453"/>
      <c r="E453" s="3"/>
      <c r="F453" s="55"/>
      <c r="G453"/>
      <c r="H453"/>
    </row>
    <row r="454" spans="1:8" s="25" customFormat="1">
      <c r="A454"/>
      <c r="E454" s="3"/>
      <c r="F454" s="55"/>
      <c r="G454"/>
      <c r="H454"/>
    </row>
    <row r="455" spans="1:8" s="25" customFormat="1">
      <c r="A455"/>
      <c r="E455" s="3"/>
      <c r="F455" s="55"/>
      <c r="G455"/>
      <c r="H455"/>
    </row>
    <row r="456" spans="1:8" s="25" customFormat="1">
      <c r="A456"/>
      <c r="E456" s="3"/>
      <c r="F456" s="55"/>
      <c r="G456"/>
      <c r="H456"/>
    </row>
    <row r="457" spans="1:8" s="25" customFormat="1">
      <c r="A457"/>
      <c r="E457" s="3"/>
      <c r="F457" s="55"/>
      <c r="G457"/>
      <c r="H457"/>
    </row>
    <row r="458" spans="1:8" s="25" customFormat="1">
      <c r="A458"/>
      <c r="E458" s="3"/>
      <c r="F458" s="55"/>
      <c r="G458" s="3"/>
      <c r="H458"/>
    </row>
    <row r="459" spans="1:8" s="25" customFormat="1">
      <c r="A459"/>
      <c r="E459" s="3"/>
      <c r="F459" s="55"/>
      <c r="G459"/>
      <c r="H459"/>
    </row>
    <row r="460" spans="1:8" s="25" customFormat="1">
      <c r="A460"/>
      <c r="E460" s="3"/>
      <c r="F460" s="55"/>
      <c r="G460"/>
      <c r="H460"/>
    </row>
    <row r="461" spans="1:8" s="25" customFormat="1">
      <c r="A461"/>
      <c r="E461" s="3"/>
      <c r="F461" s="55"/>
      <c r="G461" s="3"/>
      <c r="H461"/>
    </row>
    <row r="462" spans="1:8" s="25" customFormat="1">
      <c r="A462"/>
      <c r="E462" s="3"/>
      <c r="F462" s="55"/>
      <c r="G462"/>
      <c r="H462"/>
    </row>
    <row r="463" spans="1:8" s="25" customFormat="1">
      <c r="A463"/>
      <c r="E463" s="3"/>
      <c r="F463" s="55"/>
      <c r="G463"/>
      <c r="H463"/>
    </row>
    <row r="464" spans="1:8" s="25" customFormat="1">
      <c r="A464"/>
      <c r="E464" s="3"/>
      <c r="F464" s="55"/>
      <c r="G464"/>
      <c r="H464"/>
    </row>
    <row r="465" spans="1:8" s="25" customFormat="1">
      <c r="A465"/>
      <c r="E465" s="3"/>
      <c r="F465" s="55"/>
      <c r="G465"/>
      <c r="H465"/>
    </row>
    <row r="466" spans="1:8" s="25" customFormat="1">
      <c r="A466"/>
      <c r="E466" s="3"/>
      <c r="F466" s="55"/>
      <c r="G466"/>
      <c r="H466"/>
    </row>
    <row r="467" spans="1:8" s="25" customFormat="1">
      <c r="A467"/>
      <c r="E467" s="3"/>
      <c r="F467" s="55"/>
      <c r="G467"/>
      <c r="H467"/>
    </row>
    <row r="468" spans="1:8" s="25" customFormat="1">
      <c r="A468"/>
      <c r="E468" s="3"/>
      <c r="F468" s="55"/>
      <c r="G468"/>
      <c r="H468"/>
    </row>
    <row r="469" spans="1:8" s="25" customFormat="1">
      <c r="A469"/>
      <c r="E469" s="3"/>
      <c r="F469" s="55"/>
      <c r="G469"/>
      <c r="H469"/>
    </row>
    <row r="470" spans="1:8" s="25" customFormat="1">
      <c r="A470"/>
      <c r="E470" s="3"/>
      <c r="F470" s="55"/>
      <c r="G470"/>
      <c r="H470"/>
    </row>
    <row r="471" spans="1:8" s="25" customFormat="1">
      <c r="A471"/>
      <c r="E471" s="3"/>
      <c r="F471" s="55"/>
      <c r="G471"/>
      <c r="H471"/>
    </row>
    <row r="472" spans="1:8" s="25" customFormat="1">
      <c r="A472"/>
      <c r="E472" s="3"/>
      <c r="F472" s="55"/>
      <c r="G472"/>
      <c r="H472"/>
    </row>
    <row r="473" spans="1:8" s="25" customFormat="1">
      <c r="A473"/>
      <c r="E473" s="3"/>
      <c r="F473" s="55"/>
      <c r="G473"/>
      <c r="H473"/>
    </row>
    <row r="474" spans="1:8" s="25" customFormat="1">
      <c r="A474"/>
      <c r="E474" s="3"/>
      <c r="F474" s="55"/>
      <c r="G474"/>
      <c r="H474"/>
    </row>
    <row r="475" spans="1:8" s="25" customFormat="1">
      <c r="A475"/>
      <c r="E475" s="3"/>
      <c r="F475" s="55"/>
      <c r="G475" s="3"/>
      <c r="H475"/>
    </row>
    <row r="476" spans="1:8" s="25" customFormat="1">
      <c r="A476"/>
      <c r="E476" s="3"/>
      <c r="F476" s="55"/>
      <c r="G476"/>
      <c r="H476"/>
    </row>
    <row r="477" spans="1:8" s="25" customFormat="1">
      <c r="A477"/>
      <c r="E477" s="3"/>
      <c r="F477" s="55"/>
      <c r="G477"/>
      <c r="H477"/>
    </row>
    <row r="478" spans="1:8" s="25" customFormat="1">
      <c r="A478"/>
      <c r="E478" s="3"/>
      <c r="F478" s="55"/>
      <c r="G478"/>
      <c r="H478"/>
    </row>
    <row r="479" spans="1:8" s="25" customFormat="1">
      <c r="A479"/>
      <c r="E479" s="3"/>
      <c r="F479" s="55"/>
      <c r="G479"/>
      <c r="H479"/>
    </row>
    <row r="480" spans="1:8" s="25" customFormat="1">
      <c r="A480"/>
      <c r="E480" s="3"/>
      <c r="F480" s="55"/>
      <c r="G480"/>
      <c r="H480"/>
    </row>
    <row r="481" spans="1:8" s="25" customFormat="1">
      <c r="A481"/>
      <c r="B481"/>
      <c r="C481"/>
      <c r="D481"/>
      <c r="E481" s="3"/>
      <c r="F481" s="55"/>
      <c r="G481"/>
      <c r="H481"/>
    </row>
    <row r="482" spans="1:8" s="25" customFormat="1">
      <c r="A482"/>
      <c r="B482"/>
      <c r="C482"/>
      <c r="D482"/>
      <c r="E482" s="3"/>
      <c r="F482" s="55"/>
      <c r="G482"/>
      <c r="H482"/>
    </row>
    <row r="483" spans="1:8" s="25" customFormat="1">
      <c r="A483"/>
      <c r="B483"/>
      <c r="C483"/>
      <c r="D483"/>
      <c r="E483" s="3"/>
      <c r="F483" s="55"/>
      <c r="G483"/>
      <c r="H483"/>
    </row>
    <row r="484" spans="1:8" s="25" customFormat="1">
      <c r="A484"/>
      <c r="E484" s="3"/>
      <c r="F484" s="55"/>
      <c r="G484"/>
      <c r="H484"/>
    </row>
    <row r="485" spans="1:8" s="25" customFormat="1">
      <c r="A485"/>
      <c r="E485" s="3"/>
      <c r="F485" s="55"/>
      <c r="G485"/>
      <c r="H485"/>
    </row>
    <row r="486" spans="1:8" s="25" customFormat="1">
      <c r="A486"/>
      <c r="E486" s="3"/>
      <c r="F486" s="55"/>
      <c r="G486"/>
      <c r="H486"/>
    </row>
    <row r="487" spans="1:8" s="25" customFormat="1">
      <c r="A487"/>
      <c r="E487" s="3"/>
      <c r="F487" s="55"/>
      <c r="G487"/>
      <c r="H487"/>
    </row>
    <row r="488" spans="1:8" s="25" customFormat="1">
      <c r="A488"/>
      <c r="E488" s="3"/>
      <c r="F488" s="55"/>
      <c r="G488"/>
      <c r="H488"/>
    </row>
    <row r="489" spans="1:8" s="25" customFormat="1">
      <c r="A489"/>
      <c r="E489" s="3"/>
      <c r="F489" s="55"/>
      <c r="G489"/>
      <c r="H489"/>
    </row>
    <row r="490" spans="1:8" s="25" customFormat="1">
      <c r="A490"/>
      <c r="E490" s="3"/>
      <c r="F490" s="55"/>
      <c r="G490"/>
      <c r="H490"/>
    </row>
    <row r="491" spans="1:8" s="25" customFormat="1">
      <c r="A491"/>
      <c r="E491" s="3"/>
      <c r="F491" s="55"/>
      <c r="G491"/>
      <c r="H491"/>
    </row>
    <row r="492" spans="1:8" s="25" customFormat="1">
      <c r="A492"/>
      <c r="E492" s="3"/>
      <c r="F492" s="55"/>
      <c r="G492"/>
      <c r="H492"/>
    </row>
    <row r="493" spans="1:8" s="25" customFormat="1">
      <c r="A493"/>
      <c r="E493" s="3"/>
      <c r="F493" s="55"/>
      <c r="G493"/>
      <c r="H493"/>
    </row>
    <row r="494" spans="1:8" s="25" customFormat="1">
      <c r="A494"/>
      <c r="B494"/>
      <c r="C494"/>
      <c r="D494"/>
      <c r="E494" s="3"/>
      <c r="F494" s="55"/>
      <c r="G494"/>
      <c r="H494"/>
    </row>
    <row r="495" spans="1:8" s="25" customFormat="1">
      <c r="A495"/>
      <c r="B495"/>
      <c r="C495"/>
      <c r="D495"/>
      <c r="E495" s="3"/>
      <c r="F495" s="55"/>
      <c r="G495"/>
      <c r="H495"/>
    </row>
    <row r="496" spans="1:8" s="25" customFormat="1">
      <c r="A496"/>
      <c r="B496"/>
      <c r="C496"/>
      <c r="D496"/>
      <c r="E496" s="3"/>
      <c r="F496" s="55"/>
      <c r="G496"/>
      <c r="H496"/>
    </row>
    <row r="497" spans="1:8" s="25" customFormat="1">
      <c r="A497"/>
      <c r="B497"/>
      <c r="C497"/>
      <c r="D497"/>
      <c r="E497" s="3"/>
      <c r="F497" s="55"/>
      <c r="G497"/>
      <c r="H497"/>
    </row>
    <row r="498" spans="1:8" s="25" customFormat="1">
      <c r="A498"/>
      <c r="B498"/>
      <c r="C498"/>
      <c r="D498"/>
      <c r="E498" s="3"/>
      <c r="F498" s="55"/>
      <c r="G498"/>
      <c r="H498"/>
    </row>
    <row r="499" spans="1:8" s="25" customFormat="1">
      <c r="A499"/>
      <c r="B499"/>
      <c r="C499"/>
      <c r="D499"/>
      <c r="E499" s="3"/>
      <c r="F499" s="55"/>
      <c r="G499"/>
      <c r="H499"/>
    </row>
    <row r="500" spans="1:8" s="25" customFormat="1">
      <c r="A500"/>
      <c r="B500"/>
      <c r="C500"/>
      <c r="D500"/>
      <c r="E500" s="3"/>
      <c r="F500" s="55"/>
      <c r="G500"/>
      <c r="H500"/>
    </row>
    <row r="501" spans="1:8" s="25" customFormat="1">
      <c r="A501"/>
      <c r="B501"/>
      <c r="C501"/>
      <c r="D501"/>
      <c r="E501" s="3"/>
      <c r="F501" s="55"/>
      <c r="G501"/>
      <c r="H501"/>
    </row>
    <row r="502" spans="1:8" s="25" customFormat="1">
      <c r="A502"/>
      <c r="B502"/>
      <c r="C502"/>
      <c r="D502"/>
      <c r="E502" s="3"/>
      <c r="F502" s="55"/>
      <c r="G502"/>
      <c r="H502"/>
    </row>
    <row r="503" spans="1:8" s="25" customFormat="1">
      <c r="A503"/>
      <c r="B503"/>
      <c r="C503"/>
      <c r="D503"/>
      <c r="E503" s="3"/>
      <c r="F503" s="55"/>
      <c r="G503"/>
      <c r="H503"/>
    </row>
    <row r="504" spans="1:8" s="25" customFormat="1">
      <c r="A504"/>
      <c r="B504"/>
      <c r="C504"/>
      <c r="D504"/>
      <c r="E504" s="3"/>
      <c r="F504" s="55"/>
      <c r="G504"/>
      <c r="H504"/>
    </row>
    <row r="505" spans="1:8" s="25" customFormat="1">
      <c r="A505"/>
      <c r="B505"/>
      <c r="C505"/>
      <c r="D505"/>
      <c r="E505" s="3"/>
      <c r="F505" s="55"/>
      <c r="G505"/>
      <c r="H505"/>
    </row>
    <row r="506" spans="1:8" s="25" customFormat="1">
      <c r="A506"/>
      <c r="B506"/>
      <c r="C506"/>
      <c r="D506"/>
      <c r="E506" s="3"/>
      <c r="F506" s="55"/>
      <c r="G506"/>
      <c r="H506"/>
    </row>
    <row r="507" spans="1:8" s="25" customFormat="1">
      <c r="A507"/>
      <c r="B507"/>
      <c r="C507"/>
      <c r="D507"/>
      <c r="E507" s="3"/>
      <c r="F507" s="55"/>
      <c r="G507"/>
      <c r="H507"/>
    </row>
    <row r="508" spans="1:8" s="25" customFormat="1">
      <c r="A508"/>
      <c r="B508"/>
      <c r="C508"/>
      <c r="D508"/>
      <c r="E508" s="3"/>
      <c r="F508" s="55"/>
      <c r="G508"/>
      <c r="H508"/>
    </row>
    <row r="509" spans="1:8" s="25" customFormat="1">
      <c r="A509"/>
      <c r="B509"/>
      <c r="C509"/>
      <c r="D509"/>
      <c r="E509" s="3"/>
      <c r="F509" s="55"/>
      <c r="G509"/>
      <c r="H509"/>
    </row>
    <row r="510" spans="1:8" s="25" customFormat="1">
      <c r="A510"/>
      <c r="B510"/>
      <c r="C510"/>
      <c r="D510"/>
      <c r="E510" s="3"/>
      <c r="F510" s="55"/>
      <c r="G510"/>
      <c r="H510"/>
    </row>
    <row r="511" spans="1:8" s="25" customFormat="1">
      <c r="A511"/>
      <c r="B511"/>
      <c r="C511"/>
      <c r="D511"/>
      <c r="E511" s="3"/>
      <c r="F511" s="55"/>
      <c r="G511"/>
      <c r="H511"/>
    </row>
    <row r="512" spans="1:8" s="25" customFormat="1">
      <c r="A512"/>
      <c r="B512"/>
      <c r="C512"/>
      <c r="D512"/>
      <c r="E512" s="3"/>
      <c r="F512" s="55"/>
      <c r="G512"/>
      <c r="H512"/>
    </row>
    <row r="513" spans="1:8" s="25" customFormat="1">
      <c r="A513"/>
      <c r="B513"/>
      <c r="C513"/>
      <c r="D513"/>
      <c r="E513" s="3"/>
      <c r="F513" s="55"/>
      <c r="G513"/>
      <c r="H513"/>
    </row>
    <row r="514" spans="1:8" s="25" customFormat="1">
      <c r="A514"/>
      <c r="B514"/>
      <c r="C514"/>
      <c r="D514"/>
      <c r="E514" s="3"/>
      <c r="F514" s="55"/>
      <c r="G514"/>
      <c r="H514"/>
    </row>
    <row r="515" spans="1:8" s="25" customFormat="1">
      <c r="A515"/>
      <c r="B515"/>
      <c r="C515"/>
      <c r="D515"/>
      <c r="E515" s="3"/>
      <c r="F515" s="55"/>
      <c r="G515"/>
      <c r="H515"/>
    </row>
    <row r="516" spans="1:8" s="25" customFormat="1">
      <c r="A516"/>
      <c r="B516"/>
      <c r="C516"/>
      <c r="D516"/>
      <c r="E516" s="3"/>
      <c r="F516" s="55"/>
      <c r="G516"/>
      <c r="H516"/>
    </row>
    <row r="517" spans="1:8" s="25" customFormat="1">
      <c r="A517"/>
      <c r="B517" s="63"/>
      <c r="C517"/>
      <c r="D517"/>
      <c r="E517" s="3"/>
      <c r="F517" s="55"/>
      <c r="G517"/>
      <c r="H517"/>
    </row>
    <row r="518" spans="1:8" s="25" customFormat="1">
      <c r="A518"/>
      <c r="B518" s="63"/>
      <c r="C518"/>
      <c r="D518"/>
      <c r="E518" s="3"/>
      <c r="F518" s="55"/>
      <c r="G518"/>
      <c r="H518"/>
    </row>
    <row r="519" spans="1:8" s="25" customFormat="1">
      <c r="A519"/>
      <c r="B519" s="63"/>
      <c r="C519"/>
      <c r="D519"/>
      <c r="E519" s="3"/>
      <c r="F519" s="55"/>
      <c r="G519"/>
      <c r="H519"/>
    </row>
    <row r="520" spans="1:8" s="25" customFormat="1">
      <c r="A520"/>
      <c r="B520" s="63"/>
      <c r="C520"/>
      <c r="D520"/>
      <c r="E520" s="3"/>
      <c r="F520" s="55"/>
      <c r="G520"/>
      <c r="H520"/>
    </row>
    <row r="521" spans="1:8" s="25" customFormat="1">
      <c r="A521"/>
      <c r="B521" s="63"/>
      <c r="C521"/>
      <c r="D521"/>
      <c r="E521" s="3"/>
      <c r="F521" s="55"/>
      <c r="G521"/>
      <c r="H521"/>
    </row>
    <row r="522" spans="1:8" s="25" customFormat="1">
      <c r="A522"/>
      <c r="B522" s="63"/>
      <c r="C522"/>
      <c r="D522"/>
      <c r="E522" s="3"/>
      <c r="F522" s="55"/>
      <c r="G522"/>
      <c r="H522"/>
    </row>
    <row r="523" spans="1:8" s="25" customFormat="1">
      <c r="A523"/>
      <c r="B523" s="63"/>
      <c r="C523"/>
      <c r="D523"/>
      <c r="E523" s="3"/>
      <c r="F523" s="55"/>
      <c r="G523"/>
      <c r="H523"/>
    </row>
    <row r="524" spans="1:8" s="25" customFormat="1">
      <c r="A524"/>
      <c r="B524" s="63"/>
      <c r="C524"/>
      <c r="D524"/>
      <c r="E524" s="3"/>
      <c r="F524" s="55"/>
      <c r="G524"/>
      <c r="H524"/>
    </row>
    <row r="525" spans="1:8" s="25" customFormat="1">
      <c r="A525"/>
      <c r="B525" s="63"/>
      <c r="C525"/>
      <c r="D525"/>
      <c r="E525" s="3"/>
      <c r="F525" s="55"/>
      <c r="G525"/>
      <c r="H525"/>
    </row>
    <row r="526" spans="1:8" s="25" customFormat="1">
      <c r="A526"/>
      <c r="B526" s="63"/>
      <c r="C526"/>
      <c r="D526"/>
      <c r="E526" s="3"/>
      <c r="F526" s="55"/>
      <c r="G526"/>
      <c r="H526"/>
    </row>
    <row r="527" spans="1:8" s="25" customFormat="1">
      <c r="A527"/>
      <c r="B527" s="63"/>
      <c r="C527"/>
      <c r="D527"/>
      <c r="E527" s="3"/>
      <c r="F527" s="55"/>
      <c r="G527"/>
      <c r="H527"/>
    </row>
    <row r="528" spans="1:8" s="25" customFormat="1">
      <c r="A528"/>
      <c r="B528" s="63"/>
      <c r="C528"/>
      <c r="D528"/>
      <c r="E528" s="3"/>
      <c r="F528" s="55"/>
      <c r="G528"/>
      <c r="H528"/>
    </row>
    <row r="529" spans="1:8" s="25" customFormat="1">
      <c r="A529"/>
      <c r="B529" s="63"/>
      <c r="C529"/>
      <c r="D529"/>
      <c r="E529" s="3"/>
      <c r="F529" s="55"/>
      <c r="G529"/>
      <c r="H529"/>
    </row>
    <row r="530" spans="1:8" s="25" customFormat="1">
      <c r="A530"/>
      <c r="B530" s="63"/>
      <c r="C530"/>
      <c r="D530"/>
      <c r="E530" s="3"/>
      <c r="F530" s="55" t="s">
        <v>782</v>
      </c>
      <c r="G530"/>
      <c r="H530"/>
    </row>
    <row r="531" spans="1:8" s="25" customFormat="1">
      <c r="A531"/>
      <c r="B531" s="63"/>
      <c r="C531"/>
      <c r="D531"/>
      <c r="E531" s="3"/>
      <c r="F531" s="55" t="s">
        <v>782</v>
      </c>
      <c r="G531"/>
      <c r="H531"/>
    </row>
    <row r="532" spans="1:8" s="25" customFormat="1">
      <c r="A532"/>
      <c r="B532" s="63"/>
      <c r="C532"/>
      <c r="D532"/>
      <c r="E532" s="3"/>
      <c r="F532" s="55" t="s">
        <v>782</v>
      </c>
      <c r="G532"/>
      <c r="H532"/>
    </row>
    <row r="533" spans="1:8" s="25" customFormat="1">
      <c r="A533"/>
      <c r="B533" s="63"/>
      <c r="C533"/>
      <c r="D533"/>
      <c r="E533" s="3"/>
      <c r="F533" s="55" t="s">
        <v>782</v>
      </c>
      <c r="G533"/>
      <c r="H533"/>
    </row>
    <row r="534" spans="1:8" s="25" customFormat="1">
      <c r="A534"/>
      <c r="B534" s="63"/>
      <c r="C534"/>
      <c r="D534"/>
      <c r="E534" s="3"/>
      <c r="F534" s="55" t="s">
        <v>782</v>
      </c>
      <c r="G534"/>
      <c r="H534"/>
    </row>
    <row r="535" spans="1:8" s="25" customFormat="1">
      <c r="A535"/>
      <c r="B535" s="63"/>
      <c r="C535"/>
      <c r="D535"/>
      <c r="E535" s="3"/>
      <c r="F535" s="55" t="s">
        <v>782</v>
      </c>
      <c r="G535"/>
      <c r="H535"/>
    </row>
    <row r="536" spans="1:8" s="25" customFormat="1">
      <c r="A536"/>
      <c r="B536" s="63"/>
      <c r="C536"/>
      <c r="D536"/>
      <c r="E536" s="3"/>
      <c r="F536" s="55" t="s">
        <v>782</v>
      </c>
      <c r="G536"/>
      <c r="H536"/>
    </row>
    <row r="537" spans="1:8" s="25" customFormat="1">
      <c r="A537"/>
      <c r="B537" s="63"/>
      <c r="C537"/>
      <c r="D537"/>
      <c r="E537" s="3"/>
      <c r="F537" s="55" t="s">
        <v>782</v>
      </c>
      <c r="G537"/>
      <c r="H537"/>
    </row>
    <row r="538" spans="1:8" s="25" customFormat="1">
      <c r="A538"/>
      <c r="B538" s="63"/>
      <c r="C538"/>
      <c r="D538"/>
      <c r="E538" s="3"/>
      <c r="F538" s="55" t="s">
        <v>782</v>
      </c>
      <c r="G538"/>
      <c r="H538"/>
    </row>
    <row r="539" spans="1:8" s="25" customFormat="1">
      <c r="A539"/>
      <c r="B539" s="63"/>
      <c r="C539"/>
      <c r="D539"/>
      <c r="E539" s="3"/>
      <c r="F539" s="55" t="s">
        <v>782</v>
      </c>
      <c r="G539"/>
      <c r="H539"/>
    </row>
    <row r="540" spans="1:8" s="25" customFormat="1">
      <c r="A540"/>
      <c r="B540" s="63"/>
      <c r="C540"/>
      <c r="D540"/>
      <c r="E540" s="3"/>
      <c r="F540" s="55" t="s">
        <v>782</v>
      </c>
      <c r="G540"/>
      <c r="H540"/>
    </row>
    <row r="541" spans="1:8" s="25" customFormat="1">
      <c r="A541"/>
      <c r="B541" s="63"/>
      <c r="C541"/>
      <c r="D541"/>
      <c r="E541" s="3"/>
      <c r="F541" s="55" t="s">
        <v>782</v>
      </c>
      <c r="G541"/>
      <c r="H541"/>
    </row>
    <row r="542" spans="1:8" s="25" customFormat="1">
      <c r="A542"/>
      <c r="B542" s="63"/>
      <c r="C542"/>
      <c r="D542"/>
      <c r="E542" s="3"/>
      <c r="F542" s="55" t="s">
        <v>782</v>
      </c>
      <c r="G542"/>
      <c r="H542"/>
    </row>
    <row r="543" spans="1:8" s="25" customFormat="1">
      <c r="A543"/>
      <c r="B543" s="63"/>
      <c r="C543"/>
      <c r="D543"/>
      <c r="E543" s="3"/>
      <c r="F543" s="55" t="s">
        <v>782</v>
      </c>
      <c r="G543"/>
      <c r="H543"/>
    </row>
    <row r="544" spans="1:8" s="25" customFormat="1">
      <c r="A544"/>
      <c r="B544" s="63"/>
      <c r="C544"/>
      <c r="D544"/>
      <c r="E544" s="3"/>
      <c r="F544" s="55" t="s">
        <v>782</v>
      </c>
      <c r="G544"/>
      <c r="H544"/>
    </row>
    <row r="545" spans="1:8" s="25" customFormat="1">
      <c r="A545"/>
      <c r="B545" s="63"/>
      <c r="C545"/>
      <c r="D545"/>
      <c r="E545" s="3"/>
      <c r="F545" s="55" t="s">
        <v>782</v>
      </c>
      <c r="G545"/>
      <c r="H545"/>
    </row>
    <row r="546" spans="1:8" s="25" customFormat="1">
      <c r="A546"/>
      <c r="B546" s="63"/>
      <c r="C546"/>
      <c r="D546"/>
      <c r="E546" s="3"/>
      <c r="F546" s="55"/>
      <c r="G546"/>
      <c r="H546"/>
    </row>
    <row r="547" spans="1:8" s="25" customFormat="1">
      <c r="A547"/>
      <c r="B547" s="63"/>
      <c r="C547"/>
      <c r="D547"/>
      <c r="E547" s="3"/>
      <c r="F547" s="55"/>
      <c r="G547"/>
      <c r="H547"/>
    </row>
    <row r="548" spans="1:8" s="25" customFormat="1">
      <c r="A548"/>
      <c r="B548" s="63"/>
      <c r="C548"/>
      <c r="D548"/>
      <c r="E548" s="3"/>
      <c r="F548" s="55"/>
      <c r="G548"/>
      <c r="H548"/>
    </row>
    <row r="549" spans="1:8" s="25" customFormat="1">
      <c r="A549"/>
      <c r="B549" s="63"/>
      <c r="C549"/>
      <c r="D549"/>
      <c r="E549" s="3"/>
      <c r="F549" s="55"/>
      <c r="G549"/>
      <c r="H549"/>
    </row>
    <row r="550" spans="1:8" s="25" customFormat="1">
      <c r="A550"/>
      <c r="B550" s="63"/>
      <c r="C550"/>
      <c r="D550"/>
      <c r="E550" s="3"/>
      <c r="F550" s="55"/>
      <c r="G550"/>
      <c r="H550"/>
    </row>
    <row r="551" spans="1:8" s="25" customFormat="1">
      <c r="A551"/>
      <c r="B551" s="63"/>
      <c r="C551"/>
      <c r="D551"/>
      <c r="E551" s="3"/>
      <c r="F551" s="55"/>
      <c r="G551"/>
      <c r="H551"/>
    </row>
    <row r="552" spans="1:8" s="25" customFormat="1">
      <c r="A552"/>
      <c r="B552" s="63"/>
      <c r="C552"/>
      <c r="D552"/>
      <c r="E552" s="3"/>
      <c r="F552" s="55"/>
      <c r="G552"/>
      <c r="H552"/>
    </row>
    <row r="553" spans="1:8" s="25" customFormat="1">
      <c r="A553"/>
      <c r="B553" s="63"/>
      <c r="C553"/>
      <c r="D553"/>
      <c r="E553" s="3"/>
      <c r="F553" s="55"/>
      <c r="G553"/>
      <c r="H553"/>
    </row>
    <row r="554" spans="1:8" s="25" customFormat="1">
      <c r="A554"/>
      <c r="B554" s="63"/>
      <c r="C554"/>
      <c r="D554"/>
      <c r="E554" s="3"/>
      <c r="F554" s="55"/>
      <c r="G554"/>
      <c r="H554"/>
    </row>
    <row r="555" spans="1:8" s="25" customFormat="1">
      <c r="A555"/>
      <c r="B555" s="63"/>
      <c r="C555"/>
      <c r="D555"/>
      <c r="E555" s="3"/>
      <c r="F555" s="55"/>
      <c r="G555"/>
      <c r="H555"/>
    </row>
    <row r="556" spans="1:8" s="25" customFormat="1">
      <c r="A556"/>
      <c r="B556" s="63"/>
      <c r="C556"/>
      <c r="D556"/>
      <c r="E556" s="3"/>
      <c r="F556" s="55"/>
      <c r="G556"/>
      <c r="H556"/>
    </row>
    <row r="557" spans="1:8" s="25" customFormat="1">
      <c r="A557"/>
      <c r="B557" s="63"/>
      <c r="C557"/>
      <c r="D557"/>
      <c r="E557" s="3"/>
      <c r="F557" s="55"/>
      <c r="G557"/>
      <c r="H557"/>
    </row>
    <row r="558" spans="1:8" s="25" customFormat="1">
      <c r="A558"/>
      <c r="B558" s="63"/>
      <c r="C558"/>
      <c r="D558"/>
      <c r="E558" s="3"/>
      <c r="F558" s="55"/>
      <c r="G558"/>
      <c r="H558"/>
    </row>
    <row r="559" spans="1:8" s="25" customFormat="1">
      <c r="A559"/>
      <c r="B559" s="63"/>
      <c r="C559"/>
      <c r="D559"/>
      <c r="E559" s="3"/>
      <c r="F559" s="55"/>
      <c r="G559"/>
      <c r="H559"/>
    </row>
    <row r="560" spans="1:8" s="25" customFormat="1">
      <c r="A560"/>
      <c r="B560" s="63"/>
      <c r="C560"/>
      <c r="D560"/>
      <c r="E560" s="3"/>
      <c r="F560" s="55"/>
      <c r="G560" s="3"/>
      <c r="H560"/>
    </row>
    <row r="561" spans="1:8" s="25" customFormat="1">
      <c r="A561"/>
      <c r="B561" s="63"/>
      <c r="C561"/>
      <c r="D561"/>
      <c r="E561" s="3"/>
      <c r="F561" s="55"/>
      <c r="G561"/>
      <c r="H561"/>
    </row>
    <row r="562" spans="1:8" s="25" customFormat="1">
      <c r="A562"/>
      <c r="B562" s="63"/>
      <c r="C562"/>
      <c r="D562"/>
      <c r="E562" s="3"/>
      <c r="F562" s="55"/>
      <c r="G562"/>
      <c r="H562"/>
    </row>
    <row r="563" spans="1:8" s="25" customFormat="1">
      <c r="A563"/>
      <c r="B563" s="63"/>
      <c r="C563"/>
      <c r="D563"/>
      <c r="E563" s="3"/>
      <c r="F563" s="55"/>
      <c r="G563"/>
      <c r="H563"/>
    </row>
    <row r="564" spans="1:8" s="25" customFormat="1">
      <c r="A564"/>
      <c r="B564" s="63"/>
      <c r="C564"/>
      <c r="D564"/>
      <c r="E564" s="3"/>
      <c r="F564" s="55"/>
      <c r="G564"/>
      <c r="H564"/>
    </row>
    <row r="565" spans="1:8" s="25" customFormat="1">
      <c r="A565"/>
      <c r="B565" s="63"/>
      <c r="C565"/>
      <c r="D565"/>
      <c r="E565" s="3"/>
      <c r="F565" s="55"/>
      <c r="G565"/>
      <c r="H565"/>
    </row>
    <row r="566" spans="1:8" s="25" customFormat="1">
      <c r="A566"/>
      <c r="B566" s="63"/>
      <c r="C566"/>
      <c r="D566"/>
      <c r="E566" s="3"/>
      <c r="F566" s="55"/>
      <c r="G566"/>
      <c r="H566"/>
    </row>
    <row r="567" spans="1:8" s="25" customFormat="1">
      <c r="A567"/>
      <c r="B567" s="63"/>
      <c r="C567"/>
      <c r="D567"/>
      <c r="E567" s="3"/>
      <c r="F567" s="55"/>
      <c r="G567"/>
      <c r="H567"/>
    </row>
    <row r="568" spans="1:8" s="25" customFormat="1">
      <c r="A568"/>
      <c r="B568" s="63"/>
      <c r="C568"/>
      <c r="D568"/>
      <c r="E568" s="3"/>
      <c r="F568" s="55"/>
      <c r="G568"/>
      <c r="H568"/>
    </row>
    <row r="569" spans="1:8" s="25" customFormat="1">
      <c r="A569"/>
      <c r="B569" s="63"/>
      <c r="C569"/>
      <c r="D569"/>
      <c r="E569" s="3"/>
      <c r="F569" s="55"/>
      <c r="G569"/>
      <c r="H569"/>
    </row>
    <row r="570" spans="1:8" s="25" customFormat="1">
      <c r="A570"/>
      <c r="B570" s="63"/>
      <c r="C570"/>
      <c r="D570"/>
      <c r="E570" s="3"/>
      <c r="F570" s="55"/>
      <c r="G570"/>
      <c r="H570"/>
    </row>
    <row r="571" spans="1:8" s="25" customFormat="1">
      <c r="A571"/>
      <c r="B571" s="63"/>
      <c r="C571"/>
      <c r="D571"/>
      <c r="E571" s="3"/>
      <c r="F571" s="55"/>
      <c r="G571"/>
      <c r="H571"/>
    </row>
    <row r="572" spans="1:8" s="25" customFormat="1">
      <c r="A572"/>
      <c r="B572" s="63"/>
      <c r="C572"/>
      <c r="D572"/>
      <c r="E572" s="3"/>
      <c r="F572" s="55"/>
      <c r="G572"/>
      <c r="H572"/>
    </row>
    <row r="573" spans="1:8" s="25" customFormat="1">
      <c r="A573"/>
      <c r="B573" s="63"/>
      <c r="C573"/>
      <c r="D573"/>
      <c r="E573" s="3"/>
      <c r="F573" s="55"/>
      <c r="G573" s="3"/>
      <c r="H573"/>
    </row>
    <row r="574" spans="1:8" s="25" customFormat="1">
      <c r="A574"/>
      <c r="B574" s="63"/>
      <c r="C574"/>
      <c r="D574"/>
      <c r="E574" s="3"/>
      <c r="F574" s="55"/>
      <c r="G574"/>
      <c r="H574"/>
    </row>
    <row r="575" spans="1:8" s="25" customFormat="1">
      <c r="A575"/>
      <c r="B575" s="63"/>
      <c r="C575"/>
      <c r="D575"/>
      <c r="E575" s="3"/>
      <c r="F575" s="55"/>
      <c r="G575"/>
      <c r="H575"/>
    </row>
    <row r="576" spans="1:8" s="25" customFormat="1">
      <c r="A576"/>
      <c r="B576" s="63"/>
      <c r="C576"/>
      <c r="D576"/>
      <c r="E576" s="3"/>
      <c r="F576" s="55"/>
      <c r="G576"/>
      <c r="H576"/>
    </row>
    <row r="577" spans="1:8" s="25" customFormat="1">
      <c r="A577"/>
      <c r="B577" s="63"/>
      <c r="C577"/>
      <c r="D577"/>
      <c r="E577" s="3"/>
      <c r="F577" s="55"/>
      <c r="G577"/>
      <c r="H577"/>
    </row>
    <row r="578" spans="1:8" s="25" customFormat="1">
      <c r="A578"/>
      <c r="B578" s="63"/>
      <c r="C578"/>
      <c r="D578"/>
      <c r="E578" s="3"/>
      <c r="F578" s="55"/>
      <c r="G578"/>
      <c r="H578"/>
    </row>
    <row r="579" spans="1:8" s="25" customFormat="1">
      <c r="A579"/>
      <c r="B579" s="63"/>
      <c r="C579"/>
      <c r="D579"/>
      <c r="E579" s="3"/>
      <c r="F579" s="55"/>
      <c r="G579"/>
      <c r="H579"/>
    </row>
    <row r="580" spans="1:8" s="25" customFormat="1">
      <c r="A580"/>
      <c r="B580" s="63"/>
      <c r="C580"/>
      <c r="D580"/>
      <c r="E580" s="3"/>
      <c r="F580" s="55"/>
      <c r="G580"/>
      <c r="H580"/>
    </row>
    <row r="581" spans="1:8" s="25" customFormat="1">
      <c r="A581"/>
      <c r="B581" s="63"/>
      <c r="C581"/>
      <c r="D581"/>
      <c r="E581" s="3"/>
      <c r="F581" s="55"/>
      <c r="G581"/>
      <c r="H581"/>
    </row>
    <row r="582" spans="1:8" s="25" customFormat="1">
      <c r="A582"/>
      <c r="B582" s="63"/>
      <c r="C582"/>
      <c r="D582"/>
      <c r="E582" s="3"/>
      <c r="F582" s="55"/>
      <c r="G582"/>
      <c r="H582"/>
    </row>
    <row r="583" spans="1:8" s="25" customFormat="1">
      <c r="A583"/>
      <c r="B583" s="63"/>
      <c r="C583"/>
      <c r="D583"/>
      <c r="E583" s="3"/>
      <c r="F583" s="55"/>
      <c r="G583"/>
      <c r="H583"/>
    </row>
    <row r="584" spans="1:8" s="25" customFormat="1">
      <c r="A584"/>
      <c r="B584" s="63"/>
      <c r="C584"/>
      <c r="D584"/>
      <c r="E584" s="3"/>
      <c r="F584" s="55"/>
      <c r="G584"/>
      <c r="H584"/>
    </row>
    <row r="585" spans="1:8" s="25" customFormat="1">
      <c r="A585"/>
      <c r="B585" s="63"/>
      <c r="C585"/>
      <c r="D585"/>
      <c r="E585" s="3"/>
      <c r="F585" s="55"/>
      <c r="G585"/>
      <c r="H585"/>
    </row>
    <row r="586" spans="1:8" s="25" customFormat="1">
      <c r="A586"/>
      <c r="B586" s="63"/>
      <c r="C586"/>
      <c r="D586"/>
      <c r="E586" s="3"/>
      <c r="F586" s="55"/>
      <c r="G586"/>
      <c r="H586"/>
    </row>
    <row r="587" spans="1:8" s="25" customFormat="1">
      <c r="A587"/>
      <c r="B587" s="63"/>
      <c r="C587"/>
      <c r="D587"/>
      <c r="E587" s="3"/>
      <c r="F587" s="55"/>
      <c r="G587"/>
      <c r="H587"/>
    </row>
    <row r="588" spans="1:8" s="25" customFormat="1">
      <c r="A588"/>
      <c r="B588" s="63"/>
      <c r="C588"/>
      <c r="D588"/>
      <c r="E588" s="3"/>
      <c r="F588" s="55"/>
      <c r="G588"/>
      <c r="H588"/>
    </row>
    <row r="589" spans="1:8" s="25" customFormat="1">
      <c r="A589"/>
      <c r="B589" s="63"/>
      <c r="C589"/>
      <c r="D589"/>
      <c r="E589" s="3"/>
      <c r="F589" s="55"/>
      <c r="G589"/>
      <c r="H589"/>
    </row>
    <row r="590" spans="1:8" s="25" customFormat="1">
      <c r="A590"/>
      <c r="B590" s="63"/>
      <c r="C590"/>
      <c r="D590"/>
      <c r="E590" s="3"/>
      <c r="F590" s="55"/>
      <c r="G590"/>
      <c r="H590"/>
    </row>
    <row r="591" spans="1:8" s="25" customFormat="1">
      <c r="A591"/>
      <c r="B591" s="63"/>
      <c r="C591"/>
      <c r="D591"/>
      <c r="E591" s="3"/>
      <c r="F591" s="55"/>
      <c r="G591"/>
      <c r="H591"/>
    </row>
    <row r="592" spans="1:8" s="25" customFormat="1">
      <c r="A592"/>
      <c r="B592" s="63"/>
      <c r="C592"/>
      <c r="D592"/>
      <c r="E592" s="3"/>
      <c r="F592" s="55"/>
      <c r="G592"/>
      <c r="H592"/>
    </row>
    <row r="593" spans="1:8" s="25" customFormat="1">
      <c r="A593"/>
      <c r="B593" s="63"/>
      <c r="C593"/>
      <c r="D593"/>
      <c r="E593" s="3"/>
      <c r="F593" s="55"/>
      <c r="G593"/>
      <c r="H593"/>
    </row>
    <row r="594" spans="1:8" s="25" customFormat="1">
      <c r="A594"/>
      <c r="B594" s="63"/>
      <c r="C594"/>
      <c r="D594"/>
      <c r="E594" s="3"/>
      <c r="F594" s="55"/>
      <c r="G594"/>
      <c r="H594"/>
    </row>
    <row r="595" spans="1:8" s="25" customFormat="1">
      <c r="A595"/>
      <c r="B595" s="63"/>
      <c r="C595"/>
      <c r="D595"/>
      <c r="E595" s="3"/>
      <c r="F595" s="55"/>
      <c r="G595" s="3"/>
      <c r="H595"/>
    </row>
    <row r="596" spans="1:8" s="25" customFormat="1">
      <c r="A596"/>
      <c r="B596" s="63"/>
      <c r="C596"/>
      <c r="D596"/>
      <c r="E596" s="3"/>
      <c r="F596" s="55"/>
      <c r="G596" s="3"/>
      <c r="H596"/>
    </row>
    <row r="597" spans="1:8" s="25" customFormat="1">
      <c r="A597"/>
      <c r="B597" s="63"/>
      <c r="C597"/>
      <c r="D597"/>
      <c r="E597" s="3"/>
      <c r="F597" s="55"/>
      <c r="G597"/>
      <c r="H597"/>
    </row>
    <row r="598" spans="1:8" s="25" customFormat="1">
      <c r="A598"/>
      <c r="B598" s="63"/>
      <c r="C598"/>
      <c r="D598"/>
      <c r="E598" s="3"/>
      <c r="F598" s="55"/>
      <c r="G598" s="3"/>
      <c r="H598"/>
    </row>
    <row r="599" spans="1:8" s="25" customFormat="1">
      <c r="A599"/>
      <c r="B599" s="63"/>
      <c r="C599"/>
      <c r="D599"/>
      <c r="E599" s="3"/>
      <c r="F599" s="55"/>
      <c r="G599"/>
      <c r="H599"/>
    </row>
    <row r="600" spans="1:8" s="25" customFormat="1">
      <c r="A600"/>
      <c r="B600" s="63"/>
      <c r="C600"/>
      <c r="D600"/>
      <c r="E600" s="3"/>
      <c r="F600" s="55"/>
      <c r="G600"/>
      <c r="H600"/>
    </row>
    <row r="601" spans="1:8" s="25" customFormat="1">
      <c r="A601"/>
      <c r="B601" s="63"/>
      <c r="C601"/>
      <c r="D601"/>
      <c r="E601" s="3"/>
      <c r="F601" s="55"/>
      <c r="G601"/>
      <c r="H601"/>
    </row>
    <row r="602" spans="1:8" s="25" customFormat="1">
      <c r="A602"/>
      <c r="B602" s="63"/>
      <c r="C602"/>
      <c r="D602"/>
      <c r="E602" s="3"/>
      <c r="F602" s="55"/>
      <c r="G602"/>
      <c r="H602"/>
    </row>
    <row r="603" spans="1:8" s="25" customFormat="1">
      <c r="A603"/>
      <c r="B603" s="63"/>
      <c r="C603"/>
      <c r="D603"/>
      <c r="E603" s="3"/>
      <c r="F603" s="55"/>
      <c r="G603" s="3"/>
      <c r="H603"/>
    </row>
    <row r="604" spans="1:8" s="25" customFormat="1">
      <c r="A604"/>
      <c r="B604" s="63"/>
      <c r="C604"/>
      <c r="D604"/>
      <c r="E604" s="3"/>
      <c r="F604" s="55"/>
      <c r="G604" s="3"/>
      <c r="H604"/>
    </row>
    <row r="605" spans="1:8" s="25" customFormat="1">
      <c r="A605"/>
      <c r="B605" s="63"/>
      <c r="C605"/>
      <c r="D605"/>
      <c r="E605" s="3"/>
      <c r="F605" s="55"/>
      <c r="G605"/>
      <c r="H605"/>
    </row>
    <row r="606" spans="1:8" s="25" customFormat="1">
      <c r="A606"/>
      <c r="B606" s="63"/>
      <c r="C606"/>
      <c r="D606"/>
      <c r="E606" s="3"/>
      <c r="F606" s="55"/>
      <c r="G606"/>
      <c r="H606"/>
    </row>
    <row r="607" spans="1:8" s="25" customFormat="1">
      <c r="A607"/>
      <c r="B607" s="63"/>
      <c r="C607"/>
      <c r="D607"/>
      <c r="E607" s="3"/>
      <c r="F607" s="55"/>
      <c r="G607"/>
      <c r="H607"/>
    </row>
    <row r="608" spans="1:8" s="25" customFormat="1">
      <c r="A608"/>
      <c r="B608" s="63"/>
      <c r="C608"/>
      <c r="D608"/>
      <c r="E608" s="3"/>
      <c r="F608" s="55"/>
      <c r="G608"/>
      <c r="H608"/>
    </row>
    <row r="609" spans="1:8" s="25" customFormat="1">
      <c r="A609"/>
      <c r="B609" s="63"/>
      <c r="C609"/>
      <c r="D609"/>
      <c r="E609" s="3"/>
      <c r="F609" s="55"/>
      <c r="G609"/>
      <c r="H609"/>
    </row>
    <row r="610" spans="1:8" s="25" customFormat="1">
      <c r="A610"/>
      <c r="B610" s="63"/>
      <c r="C610"/>
      <c r="D610"/>
      <c r="E610" s="3"/>
      <c r="F610" s="55"/>
      <c r="G610"/>
      <c r="H610"/>
    </row>
    <row r="611" spans="1:8" s="25" customFormat="1">
      <c r="A611"/>
      <c r="B611" s="63"/>
      <c r="C611"/>
      <c r="D611"/>
      <c r="E611" s="3"/>
      <c r="F611" s="55"/>
      <c r="G611"/>
      <c r="H611"/>
    </row>
    <row r="612" spans="1:8" s="25" customFormat="1">
      <c r="A612"/>
      <c r="B612" s="63"/>
      <c r="C612"/>
      <c r="D612"/>
      <c r="E612" s="3"/>
      <c r="F612" s="55"/>
      <c r="G612"/>
      <c r="H612"/>
    </row>
    <row r="613" spans="1:8" s="25" customFormat="1">
      <c r="A613"/>
      <c r="B613" s="63"/>
      <c r="C613"/>
      <c r="D613"/>
      <c r="E613" s="3"/>
      <c r="F613" s="55"/>
      <c r="G613"/>
      <c r="H613"/>
    </row>
    <row r="614" spans="1:8" s="25" customFormat="1">
      <c r="A614"/>
      <c r="B614" s="63"/>
      <c r="C614"/>
      <c r="D614"/>
      <c r="E614" s="3"/>
      <c r="F614" s="55"/>
      <c r="G614"/>
      <c r="H614"/>
    </row>
    <row r="615" spans="1:8" s="25" customFormat="1">
      <c r="A615"/>
      <c r="B615" s="63"/>
      <c r="C615"/>
      <c r="D615"/>
      <c r="E615" s="3"/>
      <c r="F615" s="55"/>
      <c r="G615"/>
      <c r="H615"/>
    </row>
    <row r="616" spans="1:8" s="25" customFormat="1">
      <c r="A616"/>
      <c r="B616" s="63"/>
      <c r="C616"/>
      <c r="D616"/>
      <c r="E616" s="3"/>
      <c r="F616" s="55"/>
      <c r="G616"/>
      <c r="H616"/>
    </row>
    <row r="617" spans="1:8" s="25" customFormat="1">
      <c r="A617"/>
      <c r="B617" s="63"/>
      <c r="C617"/>
      <c r="D617"/>
      <c r="E617" s="3"/>
      <c r="F617" s="55"/>
      <c r="G617"/>
      <c r="H617"/>
    </row>
    <row r="618" spans="1:8" s="25" customFormat="1">
      <c r="A618"/>
      <c r="B618" s="63"/>
      <c r="C618"/>
      <c r="D618"/>
      <c r="E618" s="3"/>
      <c r="F618" s="55"/>
      <c r="G618"/>
      <c r="H618"/>
    </row>
    <row r="619" spans="1:8" s="25" customFormat="1">
      <c r="A619"/>
      <c r="B619" s="63"/>
      <c r="C619"/>
      <c r="D619"/>
      <c r="E619" s="3"/>
      <c r="F619" s="55"/>
      <c r="G619"/>
      <c r="H619"/>
    </row>
    <row r="620" spans="1:8" s="25" customFormat="1">
      <c r="A620"/>
      <c r="B620" s="63"/>
      <c r="C620"/>
      <c r="D620"/>
      <c r="E620" s="3"/>
      <c r="F620" s="55"/>
      <c r="G620"/>
      <c r="H620"/>
    </row>
    <row r="621" spans="1:8" s="25" customFormat="1">
      <c r="A621"/>
      <c r="B621" s="63"/>
      <c r="C621"/>
      <c r="D621"/>
      <c r="E621" s="3"/>
      <c r="F621" s="55"/>
      <c r="G621"/>
      <c r="H621"/>
    </row>
    <row r="622" spans="1:8" s="25" customFormat="1">
      <c r="A622"/>
      <c r="B622" s="63"/>
      <c r="C622"/>
      <c r="D622"/>
      <c r="E622" s="3"/>
      <c r="F622" s="55"/>
      <c r="G622" s="3"/>
      <c r="H622"/>
    </row>
    <row r="623" spans="1:8" s="25" customFormat="1">
      <c r="A623"/>
      <c r="B623" s="63"/>
      <c r="C623"/>
      <c r="D623"/>
      <c r="E623" s="3"/>
      <c r="F623" s="55"/>
      <c r="G623"/>
      <c r="H623"/>
    </row>
    <row r="624" spans="1:8" s="25" customFormat="1">
      <c r="A624"/>
      <c r="B624" s="63"/>
      <c r="C624"/>
      <c r="D624"/>
      <c r="E624" s="3"/>
      <c r="F624" s="55"/>
      <c r="G624"/>
      <c r="H624"/>
    </row>
    <row r="625" spans="1:8" s="25" customFormat="1">
      <c r="A625"/>
      <c r="B625" s="63"/>
      <c r="C625"/>
      <c r="D625"/>
      <c r="E625" s="3"/>
      <c r="F625" s="55"/>
      <c r="G625"/>
      <c r="H625"/>
    </row>
    <row r="626" spans="1:8" s="25" customFormat="1">
      <c r="A626"/>
      <c r="B626" s="63"/>
      <c r="C626"/>
      <c r="D626"/>
      <c r="E626" s="3"/>
      <c r="F626" s="55"/>
      <c r="G626"/>
      <c r="H626"/>
    </row>
    <row r="627" spans="1:8" s="25" customFormat="1">
      <c r="A627"/>
      <c r="B627" s="63"/>
      <c r="C627"/>
      <c r="D627"/>
      <c r="E627" s="3"/>
      <c r="F627" s="55"/>
      <c r="G627"/>
      <c r="H627"/>
    </row>
    <row r="628" spans="1:8" s="25" customFormat="1">
      <c r="A628"/>
      <c r="B628" s="63"/>
      <c r="C628"/>
      <c r="D628"/>
      <c r="E628" s="3"/>
      <c r="F628" s="55"/>
      <c r="G628"/>
      <c r="H628"/>
    </row>
    <row r="629" spans="1:8" s="25" customFormat="1">
      <c r="A629"/>
      <c r="B629" s="63"/>
      <c r="C629"/>
      <c r="D629"/>
      <c r="E629" s="3"/>
      <c r="F629" s="55"/>
      <c r="G629"/>
      <c r="H629"/>
    </row>
    <row r="630" spans="1:8" s="25" customFormat="1">
      <c r="A630"/>
      <c r="B630" s="63"/>
      <c r="C630"/>
      <c r="D630"/>
      <c r="E630" s="3"/>
      <c r="F630" s="55"/>
      <c r="G630"/>
      <c r="H630"/>
    </row>
    <row r="631" spans="1:8" s="25" customFormat="1">
      <c r="A631"/>
      <c r="B631" s="63"/>
      <c r="C631"/>
      <c r="D631"/>
      <c r="E631" s="3"/>
      <c r="F631" s="55"/>
      <c r="G631"/>
      <c r="H631"/>
    </row>
    <row r="632" spans="1:8" s="25" customFormat="1">
      <c r="A632"/>
      <c r="B632" s="63"/>
      <c r="C632"/>
      <c r="D632"/>
      <c r="E632" s="3"/>
      <c r="F632" s="55"/>
      <c r="G632"/>
      <c r="H632"/>
    </row>
    <row r="633" spans="1:8" s="25" customFormat="1">
      <c r="A633"/>
      <c r="B633" s="63"/>
      <c r="C633"/>
      <c r="D633"/>
      <c r="E633" s="3"/>
      <c r="F633" s="55"/>
      <c r="G633"/>
      <c r="H633"/>
    </row>
    <row r="634" spans="1:8" s="25" customFormat="1">
      <c r="A634"/>
      <c r="B634" s="63"/>
      <c r="C634"/>
      <c r="D634"/>
      <c r="E634" s="3"/>
      <c r="F634" s="55"/>
      <c r="G634" s="3"/>
      <c r="H634"/>
    </row>
    <row r="635" spans="1:8" s="25" customFormat="1">
      <c r="A635"/>
      <c r="B635" s="63"/>
      <c r="C635"/>
      <c r="D635"/>
      <c r="E635" s="3"/>
      <c r="F635" s="55"/>
      <c r="G635" s="3"/>
      <c r="H635"/>
    </row>
    <row r="636" spans="1:8" s="25" customFormat="1">
      <c r="A636"/>
      <c r="B636" s="63"/>
      <c r="C636"/>
      <c r="D636"/>
      <c r="E636" s="3"/>
      <c r="F636" s="55"/>
      <c r="G636" s="3"/>
      <c r="H636"/>
    </row>
    <row r="637" spans="1:8" s="25" customFormat="1">
      <c r="A637"/>
      <c r="B637" s="63"/>
      <c r="C637"/>
      <c r="D637"/>
      <c r="E637" s="3"/>
      <c r="F637" s="55"/>
      <c r="G637"/>
      <c r="H637"/>
    </row>
    <row r="638" spans="1:8" s="25" customFormat="1">
      <c r="A638"/>
      <c r="B638" s="63"/>
      <c r="C638"/>
      <c r="D638"/>
      <c r="E638" s="3"/>
      <c r="F638" s="55"/>
      <c r="G638"/>
      <c r="H638"/>
    </row>
    <row r="639" spans="1:8" s="25" customFormat="1">
      <c r="A639"/>
      <c r="B639" s="63"/>
      <c r="C639"/>
      <c r="D639"/>
      <c r="E639" s="3"/>
      <c r="F639" s="55"/>
      <c r="G639"/>
      <c r="H639"/>
    </row>
    <row r="640" spans="1:8" s="25" customFormat="1">
      <c r="A640"/>
      <c r="B640" s="63"/>
      <c r="C640"/>
      <c r="D640"/>
      <c r="E640" s="3"/>
      <c r="F640" s="55"/>
      <c r="G640"/>
      <c r="H640"/>
    </row>
    <row r="641" spans="1:8" s="25" customFormat="1">
      <c r="A641"/>
      <c r="B641" s="63"/>
      <c r="C641"/>
      <c r="D641"/>
      <c r="E641" s="3"/>
      <c r="F641" s="55"/>
      <c r="G641"/>
      <c r="H641"/>
    </row>
    <row r="642" spans="1:8" s="25" customFormat="1">
      <c r="A642"/>
      <c r="B642" s="63"/>
      <c r="C642"/>
      <c r="D642"/>
      <c r="E642" s="3"/>
      <c r="F642" s="55"/>
      <c r="G642" s="3"/>
      <c r="H642"/>
    </row>
    <row r="643" spans="1:8" s="25" customFormat="1">
      <c r="A643"/>
      <c r="B643" s="63"/>
      <c r="C643"/>
      <c r="D643"/>
      <c r="E643" s="3"/>
      <c r="F643" s="55"/>
      <c r="G643" s="3"/>
      <c r="H643"/>
    </row>
    <row r="644" spans="1:8" s="25" customFormat="1">
      <c r="A644"/>
      <c r="B644" s="63"/>
      <c r="C644"/>
      <c r="D644"/>
      <c r="E644" s="3"/>
      <c r="F644" s="55"/>
      <c r="G644" s="3"/>
      <c r="H644"/>
    </row>
    <row r="645" spans="1:8" s="25" customFormat="1">
      <c r="A645"/>
      <c r="B645" s="63"/>
      <c r="C645"/>
      <c r="D645"/>
      <c r="E645" s="3"/>
      <c r="F645" s="55"/>
      <c r="G645" s="3"/>
      <c r="H645"/>
    </row>
    <row r="646" spans="1:8" s="25" customFormat="1">
      <c r="A646"/>
      <c r="B646" s="63"/>
      <c r="C646"/>
      <c r="D646"/>
      <c r="E646" s="3"/>
      <c r="F646" s="55"/>
      <c r="G646"/>
      <c r="H646"/>
    </row>
    <row r="647" spans="1:8" s="25" customFormat="1">
      <c r="A647"/>
      <c r="B647" s="63"/>
      <c r="C647"/>
      <c r="D647"/>
      <c r="E647" s="3"/>
      <c r="F647" s="55"/>
      <c r="G647"/>
      <c r="H647"/>
    </row>
    <row r="648" spans="1:8" s="25" customFormat="1">
      <c r="A648"/>
      <c r="B648" s="63"/>
      <c r="C648"/>
      <c r="D648"/>
      <c r="E648" s="3"/>
      <c r="F648" s="55"/>
      <c r="G648"/>
      <c r="H648"/>
    </row>
    <row r="649" spans="1:8" s="25" customFormat="1">
      <c r="A649"/>
      <c r="B649" s="63"/>
      <c r="C649"/>
      <c r="D649"/>
      <c r="E649" s="3"/>
      <c r="F649" s="55"/>
      <c r="G649"/>
      <c r="H649"/>
    </row>
    <row r="650" spans="1:8" s="25" customFormat="1">
      <c r="A650"/>
      <c r="B650" s="63"/>
      <c r="C650"/>
      <c r="D650"/>
      <c r="E650" s="3"/>
      <c r="F650" s="55"/>
      <c r="G650"/>
      <c r="H650"/>
    </row>
    <row r="651" spans="1:8" s="25" customFormat="1">
      <c r="A651"/>
      <c r="B651" s="63"/>
      <c r="C651"/>
      <c r="D651"/>
      <c r="E651" s="3"/>
      <c r="F651" s="55"/>
      <c r="G651"/>
      <c r="H651"/>
    </row>
    <row r="652" spans="1:8" s="25" customFormat="1">
      <c r="A652"/>
      <c r="B652" s="63"/>
      <c r="C652"/>
      <c r="D652"/>
      <c r="E652" s="3"/>
      <c r="F652" s="55"/>
      <c r="G652"/>
      <c r="H652"/>
    </row>
    <row r="653" spans="1:8" s="25" customFormat="1">
      <c r="A653"/>
      <c r="B653" s="63"/>
      <c r="C653"/>
      <c r="D653"/>
      <c r="E653" s="3"/>
      <c r="F653" s="55"/>
      <c r="G653" s="3"/>
      <c r="H653"/>
    </row>
    <row r="654" spans="1:8" s="25" customFormat="1">
      <c r="A654"/>
      <c r="B654" s="63"/>
      <c r="C654"/>
      <c r="D654"/>
      <c r="E654" s="3"/>
      <c r="F654" s="55"/>
      <c r="G654" s="3"/>
      <c r="H654"/>
    </row>
    <row r="655" spans="1:8" s="25" customFormat="1">
      <c r="A655"/>
      <c r="B655" s="63"/>
      <c r="C655"/>
      <c r="D655"/>
      <c r="E655" s="3"/>
      <c r="F655" s="55"/>
      <c r="G655"/>
      <c r="H655"/>
    </row>
    <row r="656" spans="1:8" s="25" customFormat="1">
      <c r="A656"/>
      <c r="B656" s="63"/>
      <c r="C656"/>
      <c r="D656"/>
      <c r="E656" s="3"/>
      <c r="F656" s="55"/>
      <c r="G656" s="3"/>
      <c r="H656"/>
    </row>
    <row r="657" spans="1:8" s="25" customFormat="1">
      <c r="A657"/>
      <c r="B657" s="63"/>
      <c r="C657"/>
      <c r="D657"/>
      <c r="E657" s="3"/>
      <c r="F657" s="55"/>
      <c r="G657" s="3"/>
      <c r="H657"/>
    </row>
    <row r="658" spans="1:8" s="25" customFormat="1">
      <c r="A658"/>
      <c r="B658" s="63"/>
      <c r="C658"/>
      <c r="D658"/>
      <c r="E658" s="3"/>
      <c r="F658" s="55"/>
      <c r="G658" s="3"/>
      <c r="H658"/>
    </row>
    <row r="659" spans="1:8" s="25" customFormat="1">
      <c r="A659"/>
      <c r="B659" s="63"/>
      <c r="C659"/>
      <c r="D659"/>
      <c r="E659" s="3"/>
      <c r="F659" s="55"/>
      <c r="G659" s="3"/>
      <c r="H659"/>
    </row>
    <row r="660" spans="1:8" s="25" customFormat="1">
      <c r="A660"/>
      <c r="B660" s="63"/>
      <c r="C660"/>
      <c r="D660"/>
      <c r="E660" s="3"/>
      <c r="F660" s="55"/>
      <c r="G660"/>
      <c r="H660"/>
    </row>
    <row r="661" spans="1:8" s="25" customFormat="1">
      <c r="A661"/>
      <c r="B661" s="63"/>
      <c r="C661"/>
      <c r="D661"/>
      <c r="E661" s="3"/>
      <c r="F661" s="55"/>
      <c r="G661" s="3"/>
      <c r="H661"/>
    </row>
    <row r="662" spans="1:8" s="25" customFormat="1">
      <c r="A662"/>
      <c r="B662" s="63"/>
      <c r="C662"/>
      <c r="D662"/>
      <c r="E662" s="3"/>
      <c r="F662" s="55"/>
      <c r="G662"/>
      <c r="H662"/>
    </row>
    <row r="663" spans="1:8" s="25" customFormat="1">
      <c r="A663"/>
      <c r="B663" s="63"/>
      <c r="C663"/>
      <c r="D663"/>
      <c r="E663" s="3"/>
      <c r="F663" s="55"/>
      <c r="G663"/>
      <c r="H663"/>
    </row>
    <row r="664" spans="1:8" s="25" customFormat="1">
      <c r="A664"/>
      <c r="B664" s="63"/>
      <c r="C664"/>
      <c r="D664"/>
      <c r="E664" s="3"/>
      <c r="F664" s="55"/>
      <c r="G664" s="3"/>
      <c r="H664"/>
    </row>
    <row r="665" spans="1:8" s="25" customFormat="1">
      <c r="A665"/>
      <c r="B665" s="63"/>
      <c r="C665"/>
      <c r="D665"/>
      <c r="E665" s="3"/>
      <c r="F665" s="55"/>
      <c r="G665"/>
      <c r="H665"/>
    </row>
    <row r="666" spans="1:8" s="25" customFormat="1">
      <c r="A666"/>
      <c r="B666" s="63"/>
      <c r="C666"/>
      <c r="D666"/>
      <c r="E666" s="3"/>
      <c r="F666" s="55"/>
      <c r="G666"/>
      <c r="H666"/>
    </row>
    <row r="667" spans="1:8" s="25" customFormat="1">
      <c r="A667"/>
      <c r="B667" s="63"/>
      <c r="C667"/>
      <c r="D667"/>
      <c r="E667" s="3"/>
      <c r="F667" s="55"/>
      <c r="G667"/>
      <c r="H667"/>
    </row>
    <row r="668" spans="1:8" s="25" customFormat="1">
      <c r="A668"/>
      <c r="B668" s="63"/>
      <c r="C668"/>
      <c r="D668"/>
      <c r="E668" s="3"/>
      <c r="F668" s="55"/>
      <c r="G668"/>
      <c r="H668"/>
    </row>
    <row r="669" spans="1:8" s="25" customFormat="1">
      <c r="A669"/>
      <c r="B669" s="63"/>
      <c r="C669"/>
      <c r="D669"/>
      <c r="E669" s="3"/>
      <c r="F669" s="55"/>
      <c r="G669"/>
      <c r="H669"/>
    </row>
    <row r="670" spans="1:8" s="25" customFormat="1">
      <c r="A670"/>
      <c r="B670" s="63"/>
      <c r="C670"/>
      <c r="D670"/>
      <c r="E670" s="3"/>
      <c r="F670" s="55"/>
      <c r="G670"/>
      <c r="H670"/>
    </row>
    <row r="671" spans="1:8" s="25" customFormat="1">
      <c r="A671"/>
      <c r="B671" s="63"/>
      <c r="C671"/>
      <c r="D671"/>
      <c r="E671" s="3"/>
      <c r="F671" s="55"/>
      <c r="G671"/>
      <c r="H671"/>
    </row>
    <row r="672" spans="1:8" s="25" customFormat="1">
      <c r="A672"/>
      <c r="B672" s="63"/>
      <c r="C672"/>
      <c r="D672"/>
      <c r="E672" s="3"/>
      <c r="F672" s="55"/>
      <c r="G672"/>
      <c r="H672"/>
    </row>
    <row r="673" spans="1:8" s="25" customFormat="1">
      <c r="A673"/>
      <c r="B673" s="63"/>
      <c r="C673"/>
      <c r="D673"/>
      <c r="E673" s="3"/>
      <c r="F673" s="55"/>
      <c r="G673" s="3"/>
      <c r="H673"/>
    </row>
    <row r="674" spans="1:8" s="25" customFormat="1">
      <c r="A674"/>
      <c r="B674" s="63"/>
      <c r="C674"/>
      <c r="D674"/>
      <c r="E674" s="3"/>
      <c r="F674" s="55"/>
      <c r="G674"/>
      <c r="H674"/>
    </row>
    <row r="675" spans="1:8" s="25" customFormat="1">
      <c r="A675"/>
      <c r="B675" s="63"/>
      <c r="C675"/>
      <c r="D675"/>
      <c r="E675" s="3"/>
      <c r="F675" s="55"/>
      <c r="G675" s="3"/>
      <c r="H675"/>
    </row>
    <row r="676" spans="1:8" s="25" customFormat="1">
      <c r="A676"/>
      <c r="B676" s="63"/>
      <c r="C676"/>
      <c r="D676"/>
      <c r="E676" s="3"/>
      <c r="F676" s="55"/>
      <c r="G676"/>
      <c r="H676"/>
    </row>
    <row r="677" spans="1:8" s="25" customFormat="1">
      <c r="A677"/>
      <c r="B677" s="63"/>
      <c r="C677"/>
      <c r="D677"/>
      <c r="E677" s="3"/>
      <c r="F677" s="55"/>
      <c r="G677"/>
      <c r="H677"/>
    </row>
    <row r="678" spans="1:8" s="25" customFormat="1">
      <c r="A678"/>
      <c r="B678" s="63"/>
      <c r="C678"/>
      <c r="D678"/>
      <c r="E678" s="3"/>
      <c r="F678" s="55"/>
      <c r="G678"/>
      <c r="H678"/>
    </row>
    <row r="679" spans="1:8" s="25" customFormat="1">
      <c r="A679"/>
      <c r="B679" s="63"/>
      <c r="C679"/>
      <c r="D679"/>
      <c r="E679" s="3"/>
      <c r="F679" s="55"/>
      <c r="G679"/>
      <c r="H679"/>
    </row>
    <row r="680" spans="1:8" s="25" customFormat="1">
      <c r="A680"/>
      <c r="B680" s="63"/>
      <c r="C680"/>
      <c r="D680"/>
      <c r="E680" s="3"/>
      <c r="F680" s="55"/>
      <c r="G680" s="3"/>
      <c r="H680"/>
    </row>
    <row r="681" spans="1:8" s="25" customFormat="1">
      <c r="A681"/>
      <c r="B681" s="63"/>
      <c r="C681"/>
      <c r="D681"/>
      <c r="E681" s="3"/>
      <c r="F681" s="55"/>
      <c r="G681"/>
      <c r="H681"/>
    </row>
    <row r="682" spans="1:8" s="25" customFormat="1">
      <c r="A682"/>
      <c r="B682" s="63"/>
      <c r="C682"/>
      <c r="D682"/>
      <c r="E682" s="3"/>
      <c r="F682" s="55"/>
      <c r="G682"/>
      <c r="H682"/>
    </row>
    <row r="683" spans="1:8" s="25" customFormat="1">
      <c r="A683"/>
      <c r="B683" s="63"/>
      <c r="C683"/>
      <c r="D683"/>
      <c r="E683" s="3"/>
      <c r="F683" s="55"/>
      <c r="G683"/>
      <c r="H683"/>
    </row>
    <row r="684" spans="1:8" s="25" customFormat="1">
      <c r="A684"/>
      <c r="B684" s="63"/>
      <c r="C684"/>
      <c r="D684"/>
      <c r="E684" s="3"/>
      <c r="F684" s="55"/>
      <c r="G684" s="3"/>
      <c r="H684"/>
    </row>
    <row r="685" spans="1:8" s="25" customFormat="1">
      <c r="A685"/>
      <c r="B685" s="63"/>
      <c r="C685"/>
      <c r="D685"/>
      <c r="E685" s="3"/>
      <c r="F685" s="55"/>
      <c r="G685"/>
      <c r="H685"/>
    </row>
    <row r="686" spans="1:8" s="25" customFormat="1">
      <c r="A686"/>
      <c r="B686" s="63"/>
      <c r="C686"/>
      <c r="D686"/>
      <c r="E686" s="3"/>
      <c r="F686" s="55"/>
      <c r="G686"/>
      <c r="H686"/>
    </row>
    <row r="687" spans="1:8" s="25" customFormat="1">
      <c r="A687"/>
      <c r="B687" s="63"/>
      <c r="C687"/>
      <c r="D687"/>
      <c r="E687" s="3"/>
      <c r="F687" s="55"/>
      <c r="G687" s="3"/>
      <c r="H687"/>
    </row>
    <row r="688" spans="1:8" s="25" customFormat="1">
      <c r="A688"/>
      <c r="B688" s="63"/>
      <c r="C688"/>
      <c r="D688"/>
      <c r="E688" s="3"/>
      <c r="F688" s="55"/>
      <c r="G688" s="3"/>
      <c r="H688"/>
    </row>
    <row r="689" spans="1:8" s="25" customFormat="1">
      <c r="A689"/>
      <c r="B689" s="63"/>
      <c r="C689"/>
      <c r="D689"/>
      <c r="E689" s="3"/>
      <c r="F689" s="55"/>
      <c r="G689"/>
      <c r="H689"/>
    </row>
    <row r="690" spans="1:8" s="25" customFormat="1">
      <c r="A690"/>
      <c r="B690" s="63"/>
      <c r="C690"/>
      <c r="D690"/>
      <c r="E690" s="3"/>
      <c r="F690" s="55"/>
      <c r="G690"/>
      <c r="H690"/>
    </row>
    <row r="691" spans="1:8" s="25" customFormat="1">
      <c r="A691"/>
      <c r="B691" s="63"/>
      <c r="C691"/>
      <c r="D691"/>
      <c r="E691" s="3"/>
      <c r="F691" s="55"/>
      <c r="G691" s="3"/>
      <c r="H691"/>
    </row>
    <row r="692" spans="1:8" s="25" customFormat="1">
      <c r="A692"/>
      <c r="B692" s="63"/>
      <c r="C692"/>
      <c r="D692"/>
      <c r="E692" s="3"/>
      <c r="F692" s="55"/>
      <c r="G692"/>
      <c r="H692"/>
    </row>
    <row r="693" spans="1:8" s="25" customFormat="1">
      <c r="A693"/>
      <c r="B693" s="63"/>
      <c r="C693"/>
      <c r="D693"/>
      <c r="E693" s="3"/>
      <c r="F693" s="55"/>
      <c r="G693"/>
      <c r="H693"/>
    </row>
    <row r="694" spans="1:8" s="25" customFormat="1">
      <c r="A694"/>
      <c r="B694" s="63"/>
      <c r="C694"/>
      <c r="D694"/>
      <c r="E694" s="3"/>
      <c r="F694" s="55"/>
      <c r="G694"/>
      <c r="H694"/>
    </row>
    <row r="695" spans="1:8" s="25" customFormat="1">
      <c r="A695"/>
      <c r="B695" s="63"/>
      <c r="C695"/>
      <c r="D695"/>
      <c r="E695" s="3"/>
      <c r="F695" s="55"/>
      <c r="G695"/>
      <c r="H695"/>
    </row>
    <row r="696" spans="1:8" s="25" customFormat="1">
      <c r="A696"/>
      <c r="B696" s="63"/>
      <c r="C696"/>
      <c r="D696"/>
      <c r="E696" s="3"/>
      <c r="F696" s="55"/>
      <c r="G696" s="3"/>
      <c r="H696"/>
    </row>
    <row r="697" spans="1:8" s="25" customFormat="1">
      <c r="A697"/>
      <c r="B697" s="63"/>
      <c r="C697"/>
      <c r="D697"/>
      <c r="E697" s="3"/>
      <c r="F697" s="55"/>
      <c r="G697"/>
      <c r="H697"/>
    </row>
    <row r="698" spans="1:8" s="25" customFormat="1">
      <c r="A698"/>
      <c r="B698" s="63"/>
      <c r="C698"/>
      <c r="D698"/>
      <c r="E698" s="3"/>
      <c r="F698" s="55"/>
      <c r="G698" s="3"/>
      <c r="H698"/>
    </row>
    <row r="699" spans="1:8" s="25" customFormat="1">
      <c r="A699"/>
      <c r="B699" s="63"/>
      <c r="C699"/>
      <c r="D699"/>
      <c r="E699" s="3"/>
      <c r="F699" s="55"/>
      <c r="G699"/>
      <c r="H699"/>
    </row>
    <row r="700" spans="1:8" s="25" customFormat="1">
      <c r="A700"/>
      <c r="B700" s="63"/>
      <c r="C700"/>
      <c r="D700"/>
      <c r="E700" s="3"/>
      <c r="F700" s="55"/>
      <c r="G700"/>
      <c r="H700"/>
    </row>
    <row r="701" spans="1:8" s="25" customFormat="1">
      <c r="A701"/>
      <c r="B701" s="63"/>
      <c r="C701"/>
      <c r="D701"/>
      <c r="E701" s="3"/>
      <c r="F701" s="55"/>
      <c r="G701"/>
      <c r="H701"/>
    </row>
    <row r="702" spans="1:8" s="25" customFormat="1">
      <c r="A702"/>
      <c r="B702" s="63"/>
      <c r="C702"/>
      <c r="D702"/>
      <c r="E702" s="3"/>
      <c r="F702" s="55"/>
      <c r="G702" s="3"/>
      <c r="H702"/>
    </row>
    <row r="703" spans="1:8" s="25" customFormat="1">
      <c r="A703"/>
      <c r="B703" s="63"/>
      <c r="C703"/>
      <c r="D703"/>
      <c r="E703" s="3"/>
      <c r="F703" s="55"/>
      <c r="G703"/>
      <c r="H703"/>
    </row>
    <row r="704" spans="1:8" s="25" customFormat="1">
      <c r="A704"/>
      <c r="B704" s="63"/>
      <c r="C704"/>
      <c r="D704"/>
      <c r="E704" s="3"/>
      <c r="F704" s="55"/>
      <c r="G704"/>
      <c r="H704"/>
    </row>
    <row r="705" spans="1:8" s="25" customFormat="1">
      <c r="A705"/>
      <c r="B705" s="63"/>
      <c r="C705"/>
      <c r="D705"/>
      <c r="E705" s="3"/>
      <c r="F705" s="55"/>
      <c r="G705"/>
      <c r="H705"/>
    </row>
    <row r="706" spans="1:8" s="25" customFormat="1">
      <c r="A706"/>
      <c r="B706" s="63"/>
      <c r="C706"/>
      <c r="D706"/>
      <c r="E706" s="3"/>
      <c r="F706" s="55"/>
      <c r="G706"/>
      <c r="H706"/>
    </row>
    <row r="707" spans="1:8" s="25" customFormat="1">
      <c r="A707"/>
      <c r="B707" s="63"/>
      <c r="C707"/>
      <c r="D707"/>
      <c r="E707" s="3"/>
      <c r="F707" s="55"/>
      <c r="G707"/>
      <c r="H707"/>
    </row>
    <row r="708" spans="1:8" s="25" customFormat="1">
      <c r="A708"/>
      <c r="B708" s="63"/>
      <c r="C708"/>
      <c r="D708"/>
      <c r="E708" s="3"/>
      <c r="F708" s="55"/>
      <c r="G708"/>
      <c r="H708"/>
    </row>
    <row r="709" spans="1:8" s="25" customFormat="1">
      <c r="A709"/>
      <c r="B709" s="63"/>
      <c r="C709"/>
      <c r="D709"/>
      <c r="E709" s="3"/>
      <c r="F709" s="55"/>
      <c r="G709"/>
      <c r="H709"/>
    </row>
    <row r="710" spans="1:8" s="25" customFormat="1">
      <c r="A710"/>
      <c r="B710" s="63"/>
      <c r="C710"/>
      <c r="D710"/>
      <c r="E710" s="3"/>
      <c r="F710" s="55"/>
      <c r="G710"/>
      <c r="H710"/>
    </row>
    <row r="711" spans="1:8" s="25" customFormat="1">
      <c r="A711"/>
      <c r="B711" s="63"/>
      <c r="C711"/>
      <c r="D711"/>
      <c r="E711" s="3"/>
      <c r="F711" s="55"/>
      <c r="G711"/>
      <c r="H711"/>
    </row>
    <row r="712" spans="1:8" s="25" customFormat="1">
      <c r="A712"/>
      <c r="B712" s="63"/>
      <c r="C712"/>
      <c r="D712"/>
      <c r="E712" s="3"/>
      <c r="F712" s="55"/>
      <c r="G712"/>
      <c r="H712"/>
    </row>
    <row r="713" spans="1:8" s="25" customFormat="1">
      <c r="A713"/>
      <c r="B713" s="63"/>
      <c r="C713"/>
      <c r="D713"/>
      <c r="E713" s="3"/>
      <c r="F713" s="55"/>
      <c r="G713"/>
      <c r="H713"/>
    </row>
    <row r="714" spans="1:8" s="25" customFormat="1">
      <c r="A714"/>
      <c r="B714" s="63"/>
      <c r="C714"/>
      <c r="D714"/>
      <c r="E714" s="3"/>
      <c r="F714" s="55"/>
      <c r="G714"/>
      <c r="H714"/>
    </row>
    <row r="715" spans="1:8" s="25" customFormat="1">
      <c r="A715"/>
      <c r="B715" s="63"/>
      <c r="C715"/>
      <c r="D715"/>
      <c r="E715" s="3"/>
      <c r="F715" s="55"/>
      <c r="G715"/>
      <c r="H715"/>
    </row>
    <row r="716" spans="1:8" s="25" customFormat="1">
      <c r="A716"/>
      <c r="B716" s="63"/>
      <c r="C716"/>
      <c r="D716"/>
      <c r="E716" s="3"/>
      <c r="F716" s="55"/>
      <c r="G716"/>
      <c r="H716"/>
    </row>
    <row r="717" spans="1:8" s="25" customFormat="1">
      <c r="A717"/>
      <c r="B717" s="63"/>
      <c r="C717"/>
      <c r="D717"/>
      <c r="E717" s="3"/>
      <c r="F717" s="55"/>
      <c r="G717"/>
      <c r="H717"/>
    </row>
    <row r="718" spans="1:8" s="25" customFormat="1">
      <c r="A718"/>
      <c r="B718" s="63"/>
      <c r="C718"/>
      <c r="D718"/>
      <c r="E718" s="3"/>
      <c r="F718" s="55"/>
      <c r="G718"/>
      <c r="H718"/>
    </row>
    <row r="719" spans="1:8" s="25" customFormat="1">
      <c r="A719"/>
      <c r="B719" s="63"/>
      <c r="C719"/>
      <c r="D719"/>
      <c r="E719" s="3"/>
      <c r="F719" s="55"/>
      <c r="G719"/>
      <c r="H719"/>
    </row>
    <row r="720" spans="1:8" s="25" customFormat="1">
      <c r="A720"/>
      <c r="B720" s="63"/>
      <c r="C720"/>
      <c r="D720"/>
      <c r="E720" s="3"/>
      <c r="F720" s="55"/>
      <c r="G720"/>
      <c r="H720"/>
    </row>
    <row r="721" spans="1:8" s="25" customFormat="1">
      <c r="A721"/>
      <c r="B721" s="63"/>
      <c r="C721"/>
      <c r="D721"/>
      <c r="E721" s="3"/>
      <c r="F721" s="55"/>
      <c r="G721"/>
      <c r="H721"/>
    </row>
    <row r="722" spans="1:8" s="25" customFormat="1">
      <c r="A722"/>
      <c r="B722" s="63"/>
      <c r="C722"/>
      <c r="D722"/>
      <c r="E722" s="3"/>
      <c r="F722" s="55"/>
      <c r="G722"/>
      <c r="H722"/>
    </row>
    <row r="723" spans="1:8" s="25" customFormat="1">
      <c r="A723"/>
      <c r="B723" s="63"/>
      <c r="C723"/>
      <c r="D723"/>
      <c r="E723" s="3"/>
      <c r="F723" s="55"/>
      <c r="G723"/>
      <c r="H723"/>
    </row>
    <row r="724" spans="1:8" s="25" customFormat="1">
      <c r="A724"/>
      <c r="B724" s="63"/>
      <c r="C724"/>
      <c r="D724"/>
      <c r="E724" s="3"/>
      <c r="F724" s="55"/>
      <c r="G724"/>
      <c r="H724"/>
    </row>
    <row r="725" spans="1:8" s="25" customFormat="1">
      <c r="A725"/>
      <c r="B725" s="63"/>
      <c r="C725"/>
      <c r="D725"/>
      <c r="E725" s="3"/>
      <c r="F725" s="55"/>
      <c r="G725"/>
      <c r="H725"/>
    </row>
    <row r="726" spans="1:8" s="25" customFormat="1">
      <c r="A726"/>
      <c r="B726" s="63"/>
      <c r="C726"/>
      <c r="D726"/>
      <c r="E726" s="3"/>
      <c r="F726" s="55"/>
      <c r="G726"/>
      <c r="H726"/>
    </row>
    <row r="727" spans="1:8" s="25" customFormat="1">
      <c r="A727"/>
      <c r="B727" s="63"/>
      <c r="C727"/>
      <c r="D727"/>
      <c r="E727" s="3"/>
      <c r="F727" s="55"/>
      <c r="G727"/>
      <c r="H727"/>
    </row>
    <row r="728" spans="1:8" s="25" customFormat="1">
      <c r="A728"/>
      <c r="B728" s="63"/>
      <c r="C728"/>
      <c r="D728"/>
      <c r="E728" s="3"/>
      <c r="F728" s="55"/>
      <c r="G728"/>
      <c r="H728"/>
    </row>
    <row r="729" spans="1:8" s="25" customFormat="1">
      <c r="A729"/>
      <c r="B729" s="63"/>
      <c r="C729"/>
      <c r="D729"/>
      <c r="E729" s="3"/>
      <c r="F729" s="55"/>
      <c r="G729"/>
      <c r="H729"/>
    </row>
    <row r="730" spans="1:8" s="25" customFormat="1">
      <c r="A730"/>
      <c r="B730" s="63"/>
      <c r="C730"/>
      <c r="D730"/>
      <c r="E730" s="3"/>
      <c r="F730" s="55"/>
      <c r="G730"/>
      <c r="H730"/>
    </row>
    <row r="731" spans="1:8" s="25" customFormat="1">
      <c r="A731"/>
      <c r="B731" s="63"/>
      <c r="C731"/>
      <c r="D731"/>
      <c r="E731" s="3"/>
      <c r="F731" s="55"/>
      <c r="G731"/>
      <c r="H731"/>
    </row>
    <row r="732" spans="1:8" s="25" customFormat="1">
      <c r="A732"/>
      <c r="B732" s="63"/>
      <c r="C732"/>
      <c r="D732"/>
      <c r="E732" s="3"/>
      <c r="F732" s="55"/>
      <c r="G732"/>
      <c r="H732"/>
    </row>
    <row r="733" spans="1:8" s="25" customFormat="1">
      <c r="A733"/>
      <c r="B733" s="63"/>
      <c r="C733"/>
      <c r="D733"/>
      <c r="E733" s="3"/>
      <c r="F733" s="55"/>
      <c r="G733"/>
      <c r="H733"/>
    </row>
    <row r="734" spans="1:8" s="25" customFormat="1">
      <c r="A734"/>
      <c r="B734" s="63"/>
      <c r="C734"/>
      <c r="D734"/>
      <c r="E734" s="3"/>
      <c r="F734" s="55"/>
      <c r="G734"/>
      <c r="H734"/>
    </row>
    <row r="735" spans="1:8" s="25" customFormat="1">
      <c r="A735"/>
      <c r="B735" s="63"/>
      <c r="C735"/>
      <c r="D735"/>
      <c r="E735" s="3"/>
      <c r="F735" s="55"/>
      <c r="G735"/>
      <c r="H735"/>
    </row>
    <row r="736" spans="1:8" s="25" customFormat="1">
      <c r="A736"/>
      <c r="B736" s="63"/>
      <c r="C736"/>
      <c r="D736"/>
      <c r="E736" s="3"/>
      <c r="F736" s="55"/>
      <c r="G736"/>
      <c r="H736"/>
    </row>
    <row r="737" spans="1:8" s="25" customFormat="1">
      <c r="A737"/>
      <c r="B737" s="63"/>
      <c r="C737"/>
      <c r="D737"/>
      <c r="E737" s="3"/>
      <c r="F737" s="55"/>
      <c r="G737"/>
      <c r="H737"/>
    </row>
    <row r="738" spans="1:8" s="25" customFormat="1">
      <c r="A738"/>
      <c r="B738" s="63"/>
      <c r="C738"/>
      <c r="D738"/>
      <c r="E738" s="3"/>
      <c r="F738" s="55"/>
      <c r="G738"/>
      <c r="H738"/>
    </row>
    <row r="739" spans="1:8" s="25" customFormat="1">
      <c r="A739"/>
      <c r="B739" s="63"/>
      <c r="C739"/>
      <c r="D739"/>
      <c r="E739" s="3"/>
      <c r="F739" s="55"/>
      <c r="G739"/>
      <c r="H739"/>
    </row>
    <row r="740" spans="1:8" s="25" customFormat="1">
      <c r="A740"/>
      <c r="B740" s="63"/>
      <c r="C740"/>
      <c r="D740"/>
      <c r="E740" s="3"/>
      <c r="F740" s="55"/>
      <c r="G740"/>
      <c r="H740"/>
    </row>
    <row r="741" spans="1:8" s="25" customFormat="1">
      <c r="A741"/>
      <c r="B741" s="63"/>
      <c r="C741"/>
      <c r="D741"/>
      <c r="E741" s="3"/>
      <c r="F741" s="55"/>
      <c r="G741"/>
      <c r="H741"/>
    </row>
    <row r="742" spans="1:8" s="25" customFormat="1">
      <c r="A742"/>
      <c r="B742" s="63"/>
      <c r="C742"/>
      <c r="D742"/>
      <c r="E742" s="3"/>
      <c r="F742" s="55"/>
      <c r="G742"/>
      <c r="H742"/>
    </row>
    <row r="743" spans="1:8" s="25" customFormat="1">
      <c r="A743"/>
      <c r="B743" s="63"/>
      <c r="C743"/>
      <c r="D743"/>
      <c r="E743" s="3"/>
      <c r="F743" s="55"/>
      <c r="G743"/>
      <c r="H743"/>
    </row>
    <row r="744" spans="1:8" s="25" customFormat="1">
      <c r="A744"/>
      <c r="B744" s="63"/>
      <c r="C744"/>
      <c r="D744"/>
      <c r="E744" s="3"/>
      <c r="F744" s="55"/>
      <c r="G744"/>
      <c r="H744"/>
    </row>
    <row r="745" spans="1:8" s="25" customFormat="1">
      <c r="A745"/>
      <c r="B745" s="63"/>
      <c r="C745"/>
      <c r="D745"/>
      <c r="E745" s="3"/>
      <c r="F745" s="55"/>
      <c r="G745"/>
      <c r="H745"/>
    </row>
    <row r="746" spans="1:8" s="25" customFormat="1">
      <c r="A746"/>
      <c r="B746" s="63"/>
      <c r="C746"/>
      <c r="D746"/>
      <c r="E746" s="3"/>
      <c r="F746" s="55"/>
      <c r="G746"/>
      <c r="H746"/>
    </row>
    <row r="747" spans="1:8" s="25" customFormat="1">
      <c r="A747"/>
      <c r="B747" s="63"/>
      <c r="C747"/>
      <c r="D747"/>
      <c r="E747" s="3"/>
      <c r="F747" s="55"/>
      <c r="G747"/>
      <c r="H747"/>
    </row>
    <row r="748" spans="1:8" s="25" customFormat="1">
      <c r="A748"/>
      <c r="B748" s="63"/>
      <c r="C748"/>
      <c r="D748"/>
      <c r="E748" s="3"/>
      <c r="F748" s="55"/>
      <c r="G748"/>
      <c r="H748"/>
    </row>
    <row r="749" spans="1:8" s="25" customFormat="1">
      <c r="A749"/>
      <c r="B749" s="63"/>
      <c r="C749"/>
      <c r="D749"/>
      <c r="E749" s="3"/>
      <c r="F749" s="55"/>
      <c r="G749"/>
      <c r="H749"/>
    </row>
    <row r="750" spans="1:8" s="25" customFormat="1">
      <c r="A750"/>
      <c r="B750" s="63"/>
      <c r="C750"/>
      <c r="D750"/>
      <c r="E750" s="3"/>
      <c r="F750" s="55"/>
      <c r="G750"/>
      <c r="H750"/>
    </row>
    <row r="751" spans="1:8" s="25" customFormat="1">
      <c r="A751"/>
      <c r="B751" s="63"/>
      <c r="C751"/>
      <c r="D751"/>
      <c r="E751" s="3"/>
      <c r="F751" s="55"/>
      <c r="G751"/>
      <c r="H751"/>
    </row>
    <row r="752" spans="1:8" s="25" customFormat="1">
      <c r="A752"/>
      <c r="B752" s="63"/>
      <c r="C752"/>
      <c r="D752"/>
      <c r="E752" s="3"/>
      <c r="F752" s="55"/>
      <c r="G752"/>
      <c r="H752"/>
    </row>
    <row r="753" spans="1:8" s="25" customFormat="1">
      <c r="A753"/>
      <c r="B753" s="63"/>
      <c r="C753"/>
      <c r="D753"/>
      <c r="E753" s="3"/>
      <c r="F753" s="55"/>
      <c r="G753"/>
      <c r="H753"/>
    </row>
    <row r="754" spans="1:8" s="25" customFormat="1">
      <c r="A754"/>
      <c r="B754" s="63"/>
      <c r="C754"/>
      <c r="D754"/>
      <c r="E754" s="3"/>
      <c r="F754" s="55"/>
      <c r="G754"/>
      <c r="H754"/>
    </row>
    <row r="755" spans="1:8" s="25" customFormat="1">
      <c r="A755"/>
      <c r="B755" s="63"/>
      <c r="C755"/>
      <c r="D755"/>
      <c r="E755" s="3"/>
      <c r="F755" s="55"/>
      <c r="G755"/>
      <c r="H755"/>
    </row>
    <row r="756" spans="1:8" s="25" customFormat="1">
      <c r="A756"/>
      <c r="B756" s="63"/>
      <c r="C756"/>
      <c r="D756"/>
      <c r="E756" s="3"/>
      <c r="F756" s="55"/>
      <c r="G756"/>
      <c r="H756"/>
    </row>
    <row r="757" spans="1:8" s="25" customFormat="1">
      <c r="A757"/>
      <c r="B757" s="63"/>
      <c r="C757"/>
      <c r="D757"/>
      <c r="E757" s="3"/>
      <c r="F757" s="55"/>
      <c r="G757"/>
      <c r="H757"/>
    </row>
    <row r="758" spans="1:8" s="25" customFormat="1">
      <c r="A758"/>
      <c r="B758" s="63"/>
      <c r="C758"/>
      <c r="D758"/>
      <c r="E758" s="3"/>
      <c r="F758" s="55"/>
      <c r="G758"/>
      <c r="H758"/>
    </row>
    <row r="759" spans="1:8" s="25" customFormat="1">
      <c r="A759"/>
      <c r="B759" s="63"/>
      <c r="C759"/>
      <c r="D759"/>
      <c r="E759" s="3"/>
      <c r="F759" s="55"/>
      <c r="G759"/>
      <c r="H759"/>
    </row>
    <row r="760" spans="1:8" s="25" customFormat="1">
      <c r="A760"/>
      <c r="B760" s="63"/>
      <c r="C760"/>
      <c r="D760"/>
      <c r="E760" s="3"/>
      <c r="F760" s="55"/>
      <c r="G760"/>
      <c r="H760"/>
    </row>
    <row r="761" spans="1:8" s="25" customFormat="1">
      <c r="A761"/>
      <c r="B761" s="63"/>
      <c r="C761"/>
      <c r="D761"/>
      <c r="E761" s="3"/>
      <c r="F761" s="55"/>
      <c r="G761"/>
      <c r="H761"/>
    </row>
    <row r="762" spans="1:8" s="25" customFormat="1">
      <c r="A762"/>
      <c r="B762" s="63"/>
      <c r="C762"/>
      <c r="D762"/>
      <c r="E762" s="3"/>
      <c r="F762" s="55"/>
      <c r="G762"/>
      <c r="H762"/>
    </row>
    <row r="763" spans="1:8" s="25" customFormat="1">
      <c r="A763"/>
      <c r="B763" s="63"/>
      <c r="C763"/>
      <c r="D763"/>
      <c r="E763" s="3"/>
      <c r="F763" s="55"/>
      <c r="G763"/>
      <c r="H763"/>
    </row>
    <row r="764" spans="1:8" s="25" customFormat="1">
      <c r="A764"/>
      <c r="B764" s="63"/>
      <c r="C764"/>
      <c r="D764"/>
      <c r="E764" s="3"/>
      <c r="F764" s="55"/>
      <c r="G764"/>
      <c r="H764"/>
    </row>
    <row r="765" spans="1:8" s="25" customFormat="1">
      <c r="A765"/>
      <c r="B765" s="63"/>
      <c r="C765"/>
      <c r="D765"/>
      <c r="E765" s="3"/>
      <c r="F765" s="55"/>
      <c r="G765"/>
      <c r="H765"/>
    </row>
    <row r="766" spans="1:8" s="25" customFormat="1">
      <c r="A766"/>
      <c r="B766" s="63"/>
      <c r="C766"/>
      <c r="D766"/>
      <c r="E766" s="3"/>
      <c r="F766" s="55"/>
      <c r="G766"/>
      <c r="H766"/>
    </row>
    <row r="767" spans="1:8" s="25" customFormat="1">
      <c r="A767"/>
      <c r="B767" s="63"/>
      <c r="C767"/>
      <c r="D767"/>
      <c r="E767" s="3"/>
      <c r="F767" s="55"/>
      <c r="G767"/>
      <c r="H767"/>
    </row>
    <row r="768" spans="1:8" s="25" customFormat="1">
      <c r="A768"/>
      <c r="B768" s="63"/>
      <c r="C768"/>
      <c r="D768"/>
      <c r="E768" s="3"/>
      <c r="F768" s="55"/>
      <c r="G768"/>
      <c r="H768"/>
    </row>
    <row r="769" spans="1:8" s="25" customFormat="1">
      <c r="A769"/>
      <c r="B769" s="63"/>
      <c r="C769"/>
      <c r="D769"/>
      <c r="E769" s="3"/>
      <c r="F769" s="55"/>
      <c r="G769"/>
      <c r="H769"/>
    </row>
    <row r="770" spans="1:8" s="25" customFormat="1">
      <c r="A770"/>
      <c r="B770" s="63"/>
      <c r="C770"/>
      <c r="D770"/>
      <c r="E770" s="3"/>
      <c r="F770" s="55"/>
      <c r="G770"/>
      <c r="H770"/>
    </row>
    <row r="771" spans="1:8" s="25" customFormat="1">
      <c r="A771"/>
      <c r="B771" s="63"/>
      <c r="C771"/>
      <c r="D771"/>
      <c r="E771" s="3"/>
      <c r="F771" s="55"/>
      <c r="G771"/>
      <c r="H771"/>
    </row>
    <row r="772" spans="1:8" s="25" customFormat="1">
      <c r="A772"/>
      <c r="B772" s="63"/>
      <c r="C772"/>
      <c r="D772"/>
      <c r="E772" s="3"/>
      <c r="F772" s="55"/>
      <c r="G772"/>
      <c r="H772"/>
    </row>
    <row r="773" spans="1:8" s="25" customFormat="1">
      <c r="A773"/>
      <c r="B773" s="63"/>
      <c r="C773"/>
      <c r="D773"/>
      <c r="E773" s="3"/>
      <c r="F773" s="55"/>
      <c r="G773"/>
      <c r="H773"/>
    </row>
    <row r="774" spans="1:8" s="25" customFormat="1">
      <c r="A774"/>
      <c r="B774" s="63"/>
      <c r="C774"/>
      <c r="D774"/>
      <c r="E774" s="3"/>
      <c r="F774" s="55"/>
      <c r="G774"/>
      <c r="H774"/>
    </row>
    <row r="775" spans="1:8" s="25" customFormat="1">
      <c r="A775"/>
      <c r="B775" s="63"/>
      <c r="C775"/>
      <c r="D775"/>
      <c r="E775" s="3"/>
      <c r="F775" s="55"/>
      <c r="G775"/>
      <c r="H775"/>
    </row>
    <row r="776" spans="1:8" s="25" customFormat="1">
      <c r="A776"/>
      <c r="B776" s="63"/>
      <c r="C776"/>
      <c r="D776"/>
      <c r="E776" s="3"/>
      <c r="F776" s="55"/>
      <c r="G776"/>
      <c r="H776"/>
    </row>
    <row r="777" spans="1:8" s="25" customFormat="1">
      <c r="A777"/>
      <c r="B777" s="63"/>
      <c r="C777"/>
      <c r="D777"/>
      <c r="E777" s="3"/>
      <c r="F777" s="55"/>
      <c r="G777"/>
      <c r="H777"/>
    </row>
    <row r="778" spans="1:8" s="25" customFormat="1">
      <c r="A778"/>
      <c r="B778" s="63"/>
      <c r="C778"/>
      <c r="D778"/>
      <c r="E778" s="3"/>
      <c r="F778" s="55"/>
      <c r="G778"/>
      <c r="H778"/>
    </row>
    <row r="779" spans="1:8" s="25" customFormat="1">
      <c r="A779"/>
      <c r="B779" s="63"/>
      <c r="C779"/>
      <c r="D779"/>
      <c r="E779" s="3"/>
      <c r="F779" s="55"/>
      <c r="G779"/>
      <c r="H779"/>
    </row>
    <row r="780" spans="1:8" s="25" customFormat="1">
      <c r="A780"/>
      <c r="B780" s="63"/>
      <c r="C780"/>
      <c r="D780"/>
      <c r="E780" s="3"/>
      <c r="F780" s="55"/>
      <c r="G780"/>
      <c r="H780"/>
    </row>
    <row r="781" spans="1:8" s="25" customFormat="1">
      <c r="A781"/>
      <c r="B781" s="63"/>
      <c r="C781"/>
      <c r="D781"/>
      <c r="E781" s="3"/>
      <c r="F781" s="55"/>
      <c r="G781"/>
      <c r="H781"/>
    </row>
    <row r="782" spans="1:8" s="25" customFormat="1">
      <c r="A782"/>
      <c r="B782" s="63"/>
      <c r="C782"/>
      <c r="D782"/>
      <c r="E782" s="3"/>
      <c r="F782" s="55"/>
      <c r="G782"/>
      <c r="H782"/>
    </row>
    <row r="783" spans="1:8" s="25" customFormat="1">
      <c r="A783"/>
      <c r="B783" s="63"/>
      <c r="C783"/>
      <c r="D783"/>
      <c r="E783" s="3"/>
      <c r="F783" s="55"/>
      <c r="G783" s="3"/>
      <c r="H783"/>
    </row>
    <row r="784" spans="1:8" s="25" customFormat="1">
      <c r="A784"/>
      <c r="B784" s="63"/>
      <c r="C784"/>
      <c r="D784"/>
      <c r="E784" s="3"/>
      <c r="F784" s="55"/>
      <c r="G784"/>
      <c r="H784"/>
    </row>
    <row r="785" spans="1:8" s="25" customFormat="1">
      <c r="A785"/>
      <c r="B785" s="63"/>
      <c r="C785"/>
      <c r="D785"/>
      <c r="E785" s="3"/>
      <c r="F785" s="55"/>
      <c r="G785"/>
      <c r="H785"/>
    </row>
    <row r="786" spans="1:8" s="25" customFormat="1">
      <c r="A786"/>
      <c r="B786" s="63"/>
      <c r="C786"/>
      <c r="D786"/>
      <c r="E786" s="3"/>
      <c r="F786" s="55"/>
      <c r="G786"/>
      <c r="H786"/>
    </row>
    <row r="787" spans="1:8" s="25" customFormat="1">
      <c r="A787"/>
      <c r="B787" s="63"/>
      <c r="C787"/>
      <c r="D787"/>
      <c r="E787" s="3"/>
      <c r="F787" s="55"/>
      <c r="G787"/>
      <c r="H787"/>
    </row>
    <row r="788" spans="1:8" s="25" customFormat="1">
      <c r="A788"/>
      <c r="B788" s="63"/>
      <c r="C788"/>
      <c r="D788"/>
      <c r="E788" s="3"/>
      <c r="F788" s="55"/>
      <c r="G788"/>
      <c r="H788"/>
    </row>
    <row r="789" spans="1:8" s="25" customFormat="1">
      <c r="A789"/>
      <c r="B789" s="63"/>
      <c r="C789"/>
      <c r="D789"/>
      <c r="E789" s="3"/>
      <c r="F789" s="55"/>
      <c r="G789"/>
      <c r="H789"/>
    </row>
    <row r="790" spans="1:8" s="25" customFormat="1">
      <c r="A790"/>
      <c r="B790" s="63"/>
      <c r="C790"/>
      <c r="D790"/>
      <c r="E790" s="3"/>
      <c r="F790" s="55"/>
      <c r="G790"/>
      <c r="H790"/>
    </row>
    <row r="791" spans="1:8" s="25" customFormat="1">
      <c r="A791"/>
      <c r="B791" s="63"/>
      <c r="C791"/>
      <c r="D791"/>
      <c r="E791" s="3"/>
      <c r="F791" s="55"/>
      <c r="G791"/>
      <c r="H791"/>
    </row>
    <row r="792" spans="1:8" s="25" customFormat="1">
      <c r="A792"/>
      <c r="B792" s="63"/>
      <c r="C792"/>
      <c r="D792"/>
      <c r="E792" s="3"/>
      <c r="F792" s="55"/>
      <c r="G792"/>
      <c r="H792"/>
    </row>
    <row r="793" spans="1:8" s="25" customFormat="1">
      <c r="A793"/>
      <c r="B793" s="63"/>
      <c r="C793"/>
      <c r="D793"/>
      <c r="E793" s="3"/>
      <c r="F793" s="55"/>
      <c r="G793"/>
      <c r="H793"/>
    </row>
    <row r="794" spans="1:8" s="25" customFormat="1">
      <c r="A794"/>
      <c r="B794" s="63"/>
      <c r="C794"/>
      <c r="D794"/>
      <c r="E794" s="3"/>
      <c r="F794" s="55"/>
      <c r="G794"/>
      <c r="H794"/>
    </row>
    <row r="795" spans="1:8" s="25" customFormat="1">
      <c r="A795"/>
      <c r="B795" s="63"/>
      <c r="C795"/>
      <c r="D795"/>
      <c r="E795" s="3"/>
      <c r="F795" s="55"/>
      <c r="G795"/>
      <c r="H795"/>
    </row>
    <row r="796" spans="1:8" s="25" customFormat="1">
      <c r="A796"/>
      <c r="B796" s="63"/>
      <c r="C796"/>
      <c r="D796"/>
      <c r="E796" s="3"/>
      <c r="F796" s="55"/>
      <c r="G796" s="3"/>
      <c r="H796"/>
    </row>
    <row r="797" spans="1:8" s="25" customFormat="1">
      <c r="A797"/>
      <c r="B797" s="63"/>
      <c r="C797"/>
      <c r="D797"/>
      <c r="E797" s="3"/>
      <c r="F797" s="55"/>
      <c r="G797"/>
      <c r="H797"/>
    </row>
    <row r="798" spans="1:8" s="25" customFormat="1">
      <c r="A798"/>
      <c r="B798" s="63"/>
      <c r="C798"/>
      <c r="D798"/>
      <c r="E798" s="3"/>
      <c r="F798" s="55"/>
      <c r="G798"/>
      <c r="H798"/>
    </row>
    <row r="799" spans="1:8" s="25" customFormat="1">
      <c r="A799"/>
      <c r="B799" s="63"/>
      <c r="C799"/>
      <c r="D799"/>
      <c r="E799" s="3"/>
      <c r="F799" s="55"/>
      <c r="G799"/>
      <c r="H799"/>
    </row>
    <row r="800" spans="1:8" s="25" customFormat="1">
      <c r="A800"/>
      <c r="B800" s="63"/>
      <c r="C800"/>
      <c r="D800"/>
      <c r="E800" s="3"/>
      <c r="F800" s="55"/>
      <c r="G800"/>
      <c r="H800"/>
    </row>
    <row r="801" spans="1:8" s="25" customFormat="1">
      <c r="A801"/>
      <c r="B801" s="63"/>
      <c r="C801"/>
      <c r="D801"/>
      <c r="E801" s="3"/>
      <c r="F801" s="55"/>
      <c r="G801"/>
      <c r="H801"/>
    </row>
    <row r="802" spans="1:8" s="25" customFormat="1">
      <c r="A802"/>
      <c r="B802" s="63"/>
      <c r="C802"/>
      <c r="D802"/>
      <c r="E802" s="3"/>
      <c r="F802" s="55"/>
      <c r="G802"/>
      <c r="H802"/>
    </row>
    <row r="803" spans="1:8" s="25" customFormat="1">
      <c r="A803"/>
      <c r="B803" s="63"/>
      <c r="C803"/>
      <c r="D803"/>
      <c r="E803" s="3"/>
      <c r="F803" s="55"/>
      <c r="G803"/>
      <c r="H803"/>
    </row>
    <row r="804" spans="1:8" s="25" customFormat="1">
      <c r="A804"/>
      <c r="B804" s="63"/>
      <c r="C804"/>
      <c r="D804"/>
      <c r="E804" s="3"/>
      <c r="F804" s="55"/>
      <c r="G804"/>
      <c r="H804"/>
    </row>
    <row r="805" spans="1:8" s="25" customFormat="1">
      <c r="A805"/>
      <c r="B805" s="63"/>
      <c r="C805"/>
      <c r="D805"/>
      <c r="E805" s="3"/>
      <c r="F805" s="55"/>
      <c r="G805"/>
      <c r="H805"/>
    </row>
    <row r="806" spans="1:8" s="25" customFormat="1">
      <c r="A806"/>
      <c r="B806" s="63"/>
      <c r="C806"/>
      <c r="D806"/>
      <c r="E806" s="3"/>
      <c r="F806" s="55"/>
      <c r="G806"/>
      <c r="H806"/>
    </row>
    <row r="807" spans="1:8" s="25" customFormat="1">
      <c r="A807"/>
      <c r="B807" s="63"/>
      <c r="C807"/>
      <c r="D807"/>
      <c r="E807" s="3"/>
      <c r="F807" s="55"/>
      <c r="G807"/>
      <c r="H807"/>
    </row>
    <row r="808" spans="1:8" s="25" customFormat="1">
      <c r="A808"/>
      <c r="B808" s="63"/>
      <c r="C808"/>
      <c r="D808"/>
      <c r="E808" s="3"/>
      <c r="F808" s="55"/>
      <c r="G808"/>
      <c r="H808"/>
    </row>
    <row r="809" spans="1:8" s="25" customFormat="1">
      <c r="A809"/>
      <c r="B809" s="63"/>
      <c r="C809"/>
      <c r="D809"/>
      <c r="E809" s="3"/>
      <c r="F809" s="55"/>
      <c r="G809"/>
      <c r="H809"/>
    </row>
    <row r="810" spans="1:8" s="25" customFormat="1">
      <c r="A810"/>
      <c r="B810" s="63"/>
      <c r="C810"/>
      <c r="D810"/>
      <c r="E810" s="3"/>
      <c r="F810" s="55"/>
      <c r="G810"/>
      <c r="H810"/>
    </row>
    <row r="811" spans="1:8" s="25" customFormat="1">
      <c r="A811"/>
      <c r="B811" s="63"/>
      <c r="C811"/>
      <c r="D811"/>
      <c r="E811" s="3"/>
      <c r="F811" s="55"/>
      <c r="G811"/>
      <c r="H811"/>
    </row>
    <row r="812" spans="1:8" s="25" customFormat="1">
      <c r="A812"/>
      <c r="B812" s="63"/>
      <c r="C812"/>
      <c r="D812"/>
      <c r="E812" s="3"/>
      <c r="F812" s="55"/>
      <c r="G812"/>
      <c r="H812"/>
    </row>
    <row r="813" spans="1:8" s="25" customFormat="1">
      <c r="A813"/>
      <c r="B813" s="63"/>
      <c r="C813"/>
      <c r="D813"/>
      <c r="E813" s="3"/>
      <c r="F813" s="55"/>
      <c r="G813"/>
      <c r="H813"/>
    </row>
    <row r="814" spans="1:8" s="25" customFormat="1">
      <c r="A814"/>
      <c r="B814" s="63"/>
      <c r="C814"/>
      <c r="D814"/>
      <c r="E814" s="3"/>
      <c r="F814" s="55"/>
      <c r="G814"/>
      <c r="H814"/>
    </row>
    <row r="815" spans="1:8" s="25" customFormat="1">
      <c r="A815"/>
      <c r="B815" s="63"/>
      <c r="C815"/>
      <c r="D815"/>
      <c r="E815" s="3"/>
      <c r="F815" s="55"/>
      <c r="G815"/>
      <c r="H815"/>
    </row>
    <row r="816" spans="1:8" s="25" customFormat="1">
      <c r="A816"/>
      <c r="B816" s="63"/>
      <c r="C816"/>
      <c r="D816"/>
      <c r="E816" s="3"/>
      <c r="F816" s="55"/>
      <c r="G816"/>
      <c r="H816"/>
    </row>
    <row r="817" spans="1:8" s="25" customFormat="1">
      <c r="A817"/>
      <c r="B817" s="63"/>
      <c r="C817"/>
      <c r="D817"/>
      <c r="E817" s="3"/>
      <c r="F817" s="55"/>
      <c r="G817"/>
      <c r="H817"/>
    </row>
    <row r="818" spans="1:8" s="25" customFormat="1">
      <c r="A818"/>
      <c r="B818" s="63"/>
      <c r="C818"/>
      <c r="D818"/>
      <c r="E818" s="3"/>
      <c r="F818" s="55"/>
      <c r="G818"/>
      <c r="H818"/>
    </row>
    <row r="819" spans="1:8" s="25" customFormat="1">
      <c r="A819"/>
      <c r="B819" s="63"/>
      <c r="C819"/>
      <c r="D819"/>
      <c r="E819" s="3"/>
      <c r="F819" s="55"/>
      <c r="G819"/>
      <c r="H819"/>
    </row>
    <row r="820" spans="1:8" s="25" customFormat="1">
      <c r="A820"/>
      <c r="B820" s="63"/>
      <c r="C820"/>
      <c r="D820"/>
      <c r="E820" s="3"/>
      <c r="F820" s="55"/>
      <c r="G820"/>
      <c r="H820"/>
    </row>
    <row r="821" spans="1:8" s="25" customFormat="1">
      <c r="A821"/>
      <c r="B821" s="63"/>
      <c r="C821"/>
      <c r="D821"/>
      <c r="E821" s="3"/>
      <c r="F821" s="55"/>
      <c r="G821"/>
      <c r="H821"/>
    </row>
    <row r="822" spans="1:8" s="25" customFormat="1">
      <c r="A822"/>
      <c r="B822" s="63"/>
      <c r="C822"/>
      <c r="D822"/>
      <c r="E822" s="3"/>
      <c r="F822" s="55"/>
      <c r="G822"/>
      <c r="H822"/>
    </row>
    <row r="823" spans="1:8" s="25" customFormat="1">
      <c r="A823"/>
      <c r="B823" s="63"/>
      <c r="C823"/>
      <c r="D823"/>
      <c r="E823" s="3"/>
      <c r="F823" s="55"/>
      <c r="G823"/>
      <c r="H823"/>
    </row>
    <row r="824" spans="1:8" s="25" customFormat="1">
      <c r="A824"/>
      <c r="B824" s="63"/>
      <c r="C824"/>
      <c r="D824"/>
      <c r="E824" s="3"/>
      <c r="F824" s="55"/>
      <c r="G824"/>
      <c r="H824"/>
    </row>
    <row r="825" spans="1:8" s="25" customFormat="1">
      <c r="A825"/>
      <c r="B825" s="63"/>
      <c r="C825"/>
      <c r="D825"/>
      <c r="E825" s="3"/>
      <c r="F825" s="55"/>
      <c r="G825"/>
      <c r="H825"/>
    </row>
    <row r="826" spans="1:8" s="25" customFormat="1">
      <c r="A826"/>
      <c r="B826" s="63"/>
      <c r="C826"/>
      <c r="D826"/>
      <c r="E826" s="3"/>
      <c r="F826" s="55"/>
      <c r="G826"/>
      <c r="H826"/>
    </row>
    <row r="827" spans="1:8" s="25" customFormat="1">
      <c r="A827"/>
      <c r="B827" s="63"/>
      <c r="C827"/>
      <c r="D827"/>
      <c r="E827" s="3"/>
      <c r="F827" s="55"/>
      <c r="G827"/>
      <c r="H827"/>
    </row>
    <row r="828" spans="1:8" s="25" customFormat="1">
      <c r="A828"/>
      <c r="B828" s="63"/>
      <c r="C828"/>
      <c r="D828"/>
      <c r="E828" s="3"/>
      <c r="F828" s="55"/>
      <c r="G828"/>
      <c r="H828"/>
    </row>
    <row r="829" spans="1:8" s="25" customFormat="1">
      <c r="A829"/>
      <c r="B829" s="63"/>
      <c r="C829"/>
      <c r="D829"/>
      <c r="E829" s="3"/>
      <c r="F829" s="55"/>
      <c r="G829"/>
      <c r="H829"/>
    </row>
    <row r="830" spans="1:8" s="25" customFormat="1">
      <c r="A830"/>
      <c r="B830" s="63"/>
      <c r="C830"/>
      <c r="D830"/>
      <c r="E830" s="3"/>
      <c r="F830" s="55"/>
      <c r="G830"/>
      <c r="H830"/>
    </row>
    <row r="831" spans="1:8" s="25" customFormat="1">
      <c r="A831"/>
      <c r="B831" s="63"/>
      <c r="C831"/>
      <c r="D831"/>
      <c r="E831" s="3"/>
      <c r="F831" s="55"/>
      <c r="G831"/>
      <c r="H831"/>
    </row>
    <row r="832" spans="1:8" s="25" customFormat="1">
      <c r="A832"/>
      <c r="B832" s="63"/>
      <c r="C832"/>
      <c r="D832"/>
      <c r="E832" s="3"/>
      <c r="F832" s="55"/>
      <c r="G832"/>
      <c r="H832"/>
    </row>
    <row r="833" spans="1:8" s="25" customFormat="1">
      <c r="A833"/>
      <c r="B833" s="63"/>
      <c r="C833"/>
      <c r="D833"/>
      <c r="E833" s="3"/>
      <c r="F833" s="55"/>
      <c r="G833"/>
      <c r="H833"/>
    </row>
    <row r="834" spans="1:8" s="25" customFormat="1">
      <c r="A834"/>
      <c r="B834" s="63"/>
      <c r="C834"/>
      <c r="D834"/>
      <c r="E834" s="3"/>
      <c r="F834" s="55"/>
      <c r="G834"/>
      <c r="H834"/>
    </row>
    <row r="835" spans="1:8" s="25" customFormat="1">
      <c r="A835"/>
      <c r="B835" s="63"/>
      <c r="C835"/>
      <c r="D835"/>
      <c r="E835" s="3"/>
      <c r="F835" s="55"/>
      <c r="G835"/>
      <c r="H835"/>
    </row>
    <row r="836" spans="1:8" s="25" customFormat="1">
      <c r="A836"/>
      <c r="B836" s="63"/>
      <c r="C836"/>
      <c r="D836"/>
      <c r="E836" s="3"/>
      <c r="F836" s="55"/>
      <c r="G836"/>
      <c r="H836"/>
    </row>
    <row r="837" spans="1:8" s="25" customFormat="1">
      <c r="A837"/>
      <c r="B837" s="63"/>
      <c r="C837"/>
      <c r="D837"/>
      <c r="E837" s="3"/>
      <c r="F837" s="55"/>
      <c r="G837"/>
      <c r="H837"/>
    </row>
    <row r="838" spans="1:8" s="25" customFormat="1">
      <c r="A838"/>
      <c r="B838" s="63"/>
      <c r="C838"/>
      <c r="D838"/>
      <c r="E838" s="3"/>
      <c r="F838" s="55"/>
      <c r="G838"/>
      <c r="H838"/>
    </row>
    <row r="839" spans="1:8" s="25" customFormat="1">
      <c r="A839"/>
      <c r="B839" s="63"/>
      <c r="C839"/>
      <c r="D839"/>
      <c r="E839" s="3"/>
      <c r="F839" s="55"/>
      <c r="G839"/>
      <c r="H839"/>
    </row>
    <row r="840" spans="1:8" s="25" customFormat="1">
      <c r="A840"/>
      <c r="B840" s="63"/>
      <c r="C840"/>
      <c r="D840"/>
      <c r="E840" s="3"/>
      <c r="F840" s="55"/>
      <c r="G840"/>
      <c r="H840"/>
    </row>
    <row r="841" spans="1:8" s="25" customFormat="1">
      <c r="A841"/>
      <c r="B841" s="63"/>
      <c r="C841"/>
      <c r="D841"/>
      <c r="E841" s="3"/>
      <c r="F841" s="55"/>
      <c r="G841"/>
      <c r="H841"/>
    </row>
    <row r="842" spans="1:8" s="25" customFormat="1">
      <c r="A842"/>
      <c r="B842" s="63"/>
      <c r="C842"/>
      <c r="D842"/>
      <c r="E842" s="3"/>
      <c r="F842" s="55"/>
      <c r="G842"/>
      <c r="H842"/>
    </row>
    <row r="843" spans="1:8" s="25" customFormat="1">
      <c r="A843"/>
      <c r="B843" s="63"/>
      <c r="C843"/>
      <c r="D843"/>
      <c r="E843" s="3"/>
      <c r="F843" s="55"/>
      <c r="G843"/>
      <c r="H843"/>
    </row>
    <row r="844" spans="1:8" s="25" customFormat="1">
      <c r="A844"/>
      <c r="B844" s="63"/>
      <c r="C844"/>
      <c r="D844"/>
      <c r="E844" s="3"/>
      <c r="F844" s="55"/>
      <c r="G844"/>
      <c r="H844"/>
    </row>
    <row r="845" spans="1:8" s="25" customFormat="1">
      <c r="A845"/>
      <c r="B845" s="63"/>
      <c r="C845"/>
      <c r="D845"/>
      <c r="E845" s="3"/>
      <c r="F845" s="55"/>
      <c r="G845"/>
      <c r="H845"/>
    </row>
    <row r="846" spans="1:8" s="25" customFormat="1">
      <c r="A846"/>
      <c r="B846" s="63"/>
      <c r="C846"/>
      <c r="D846"/>
      <c r="E846" s="3"/>
      <c r="F846" s="55"/>
      <c r="G846"/>
      <c r="H846"/>
    </row>
    <row r="847" spans="1:8" s="25" customFormat="1">
      <c r="A847"/>
      <c r="B847" s="63"/>
      <c r="C847"/>
      <c r="D847"/>
      <c r="E847" s="3"/>
      <c r="F847" s="55"/>
      <c r="G847"/>
      <c r="H847"/>
    </row>
    <row r="848" spans="1:8" s="25" customFormat="1">
      <c r="A848"/>
      <c r="B848" s="63"/>
      <c r="C848"/>
      <c r="D848"/>
      <c r="E848" s="3"/>
      <c r="F848" s="55"/>
      <c r="G848"/>
      <c r="H848"/>
    </row>
    <row r="849" spans="1:8" s="25" customFormat="1">
      <c r="A849"/>
      <c r="B849" s="63"/>
      <c r="C849"/>
      <c r="D849"/>
      <c r="E849" s="3"/>
      <c r="F849" s="55"/>
      <c r="G849"/>
      <c r="H849"/>
    </row>
    <row r="850" spans="1:8" s="25" customFormat="1">
      <c r="A850"/>
      <c r="B850" s="63"/>
      <c r="C850"/>
      <c r="D850"/>
      <c r="E850" s="3"/>
      <c r="F850" s="55"/>
      <c r="G850"/>
      <c r="H850"/>
    </row>
    <row r="851" spans="1:8" s="25" customFormat="1">
      <c r="A851"/>
      <c r="B851" s="63"/>
      <c r="C851"/>
      <c r="D851"/>
      <c r="E851" s="3"/>
      <c r="F851" s="55"/>
      <c r="G851"/>
      <c r="H851"/>
    </row>
    <row r="852" spans="1:8" s="25" customFormat="1">
      <c r="A852"/>
      <c r="B852" s="63"/>
      <c r="C852"/>
      <c r="D852"/>
      <c r="E852" s="3"/>
      <c r="F852" s="55"/>
      <c r="G852"/>
      <c r="H852"/>
    </row>
    <row r="853" spans="1:8" s="25" customFormat="1">
      <c r="A853"/>
      <c r="B853" s="63"/>
      <c r="C853"/>
      <c r="D853"/>
      <c r="E853" s="3"/>
      <c r="F853" s="55"/>
      <c r="G853"/>
      <c r="H853"/>
    </row>
    <row r="854" spans="1:8" s="25" customFormat="1">
      <c r="A854"/>
      <c r="B854" s="63"/>
      <c r="C854"/>
      <c r="D854"/>
      <c r="E854" s="3"/>
      <c r="F854" s="55"/>
      <c r="G854"/>
      <c r="H854"/>
    </row>
    <row r="855" spans="1:8" s="25" customFormat="1">
      <c r="A855"/>
      <c r="B855" s="63"/>
      <c r="C855"/>
      <c r="D855"/>
      <c r="E855" s="3"/>
      <c r="F855" s="55"/>
      <c r="G855"/>
      <c r="H855"/>
    </row>
    <row r="856" spans="1:8" s="25" customFormat="1">
      <c r="A856"/>
      <c r="B856" s="63"/>
      <c r="C856"/>
      <c r="D856"/>
      <c r="E856" s="3"/>
      <c r="F856" s="55"/>
      <c r="G856"/>
      <c r="H856"/>
    </row>
    <row r="857" spans="1:8" s="25" customFormat="1">
      <c r="A857"/>
      <c r="B857" s="63"/>
      <c r="C857"/>
      <c r="D857"/>
      <c r="E857" s="3"/>
      <c r="F857" s="55"/>
      <c r="G857"/>
      <c r="H857"/>
    </row>
    <row r="858" spans="1:8" s="25" customFormat="1">
      <c r="A858"/>
      <c r="B858" s="63"/>
      <c r="C858"/>
      <c r="D858"/>
      <c r="E858" s="3"/>
      <c r="F858" s="55"/>
      <c r="G858"/>
      <c r="H858"/>
    </row>
    <row r="859" spans="1:8" s="25" customFormat="1">
      <c r="A859"/>
      <c r="B859" s="63"/>
      <c r="C859"/>
      <c r="D859"/>
      <c r="E859" s="3"/>
      <c r="F859" s="55"/>
      <c r="G859"/>
      <c r="H859"/>
    </row>
    <row r="860" spans="1:8" s="25" customFormat="1">
      <c r="A860"/>
      <c r="B860" s="63"/>
      <c r="C860"/>
      <c r="D860"/>
      <c r="E860" s="3"/>
      <c r="F860" s="55"/>
      <c r="G860"/>
      <c r="H860"/>
    </row>
    <row r="861" spans="1:8" s="25" customFormat="1">
      <c r="A861"/>
      <c r="B861" s="63"/>
      <c r="C861"/>
      <c r="D861"/>
      <c r="E861" s="3"/>
      <c r="F861" s="55"/>
      <c r="G861"/>
      <c r="H861"/>
    </row>
    <row r="862" spans="1:8" s="25" customFormat="1">
      <c r="A862"/>
      <c r="B862" s="63"/>
      <c r="C862"/>
      <c r="D862"/>
      <c r="E862" s="3"/>
      <c r="F862" s="55"/>
      <c r="G862"/>
      <c r="H862"/>
    </row>
    <row r="863" spans="1:8" s="25" customFormat="1">
      <c r="A863"/>
      <c r="B863" s="63"/>
      <c r="C863"/>
      <c r="D863"/>
      <c r="E863" s="3"/>
      <c r="F863" s="55"/>
      <c r="G863"/>
      <c r="H863"/>
    </row>
    <row r="864" spans="1:8" s="25" customFormat="1">
      <c r="A864"/>
      <c r="B864" s="63"/>
      <c r="C864"/>
      <c r="D864"/>
      <c r="E864" s="3"/>
      <c r="F864" s="55"/>
      <c r="G864"/>
      <c r="H864"/>
    </row>
    <row r="865" spans="1:8" s="25" customFormat="1">
      <c r="A865"/>
      <c r="B865" s="63"/>
      <c r="C865"/>
      <c r="D865"/>
      <c r="E865" s="3"/>
      <c r="F865" s="55"/>
      <c r="G865"/>
      <c r="H865"/>
    </row>
    <row r="866" spans="1:8" s="25" customFormat="1">
      <c r="A866"/>
      <c r="B866" s="63"/>
      <c r="C866"/>
      <c r="D866"/>
      <c r="E866" s="3"/>
      <c r="F866" s="55"/>
      <c r="G866"/>
      <c r="H866"/>
    </row>
    <row r="867" spans="1:8" s="25" customFormat="1">
      <c r="A867"/>
      <c r="B867" s="63"/>
      <c r="C867"/>
      <c r="D867"/>
      <c r="E867" s="3"/>
      <c r="F867" s="55"/>
      <c r="G867"/>
      <c r="H867"/>
    </row>
    <row r="868" spans="1:8" s="25" customFormat="1">
      <c r="A868"/>
      <c r="B868" s="63"/>
      <c r="C868"/>
      <c r="D868"/>
      <c r="E868" s="3"/>
      <c r="F868" s="55"/>
      <c r="G868"/>
      <c r="H868"/>
    </row>
    <row r="869" spans="1:8" s="25" customFormat="1">
      <c r="A869"/>
      <c r="B869" s="63"/>
      <c r="C869"/>
      <c r="D869"/>
      <c r="E869" s="3"/>
      <c r="F869" s="55"/>
      <c r="G869"/>
      <c r="H869"/>
    </row>
    <row r="870" spans="1:8" s="25" customFormat="1">
      <c r="A870"/>
      <c r="B870" s="63"/>
      <c r="C870"/>
      <c r="D870"/>
      <c r="E870" s="3"/>
      <c r="F870" s="55"/>
      <c r="G870"/>
      <c r="H870"/>
    </row>
    <row r="871" spans="1:8" s="25" customFormat="1">
      <c r="A871"/>
      <c r="B871" s="63"/>
      <c r="C871"/>
      <c r="D871"/>
      <c r="E871" s="3"/>
      <c r="F871" s="55"/>
      <c r="G871"/>
      <c r="H871"/>
    </row>
    <row r="872" spans="1:8" s="25" customFormat="1">
      <c r="A872"/>
      <c r="B872" s="63"/>
      <c r="C872"/>
      <c r="D872"/>
      <c r="E872" s="3"/>
      <c r="F872" s="55"/>
      <c r="G872"/>
      <c r="H872"/>
    </row>
    <row r="873" spans="1:8" s="25" customFormat="1">
      <c r="A873"/>
      <c r="B873" s="63"/>
      <c r="C873"/>
      <c r="D873"/>
      <c r="E873" s="3"/>
      <c r="F873" s="55"/>
      <c r="G873"/>
      <c r="H873"/>
    </row>
    <row r="874" spans="1:8" s="25" customFormat="1">
      <c r="A874"/>
      <c r="B874" s="63"/>
      <c r="C874"/>
      <c r="D874"/>
      <c r="E874" s="3"/>
      <c r="F874" s="55"/>
      <c r="G874"/>
      <c r="H874"/>
    </row>
    <row r="875" spans="1:8" s="25" customFormat="1">
      <c r="A875"/>
      <c r="B875" s="63"/>
      <c r="C875"/>
      <c r="D875"/>
      <c r="E875" s="3"/>
      <c r="F875" s="55"/>
      <c r="G875"/>
      <c r="H875"/>
    </row>
    <row r="876" spans="1:8" s="25" customFormat="1">
      <c r="A876"/>
      <c r="B876" s="63"/>
      <c r="C876"/>
      <c r="D876"/>
      <c r="E876" s="3"/>
      <c r="F876" s="55"/>
      <c r="G876"/>
      <c r="H876"/>
    </row>
    <row r="877" spans="1:8" s="25" customFormat="1">
      <c r="A877"/>
      <c r="B877" s="63"/>
      <c r="C877"/>
      <c r="D877"/>
      <c r="E877" s="3"/>
      <c r="F877" s="55"/>
      <c r="G877"/>
      <c r="H877"/>
    </row>
    <row r="878" spans="1:8" s="25" customFormat="1">
      <c r="A878"/>
      <c r="B878" s="63"/>
      <c r="C878"/>
      <c r="D878"/>
      <c r="E878" s="3"/>
      <c r="F878" s="55"/>
      <c r="G878"/>
      <c r="H878"/>
    </row>
    <row r="879" spans="1:8" s="25" customFormat="1">
      <c r="A879"/>
      <c r="B879" s="63"/>
      <c r="C879"/>
      <c r="D879"/>
      <c r="E879" s="3"/>
      <c r="F879" s="55"/>
      <c r="G879"/>
      <c r="H879"/>
    </row>
    <row r="880" spans="1:8" s="25" customFormat="1">
      <c r="A880"/>
      <c r="B880" s="63"/>
      <c r="C880"/>
      <c r="D880"/>
      <c r="E880" s="3"/>
      <c r="F880" s="55"/>
      <c r="G880"/>
      <c r="H880"/>
    </row>
    <row r="881" spans="1:8" s="25" customFormat="1">
      <c r="A881"/>
      <c r="B881" s="63"/>
      <c r="C881"/>
      <c r="D881"/>
      <c r="E881" s="3"/>
      <c r="F881" s="55"/>
      <c r="G881"/>
      <c r="H881"/>
    </row>
    <row r="882" spans="1:8" s="25" customFormat="1">
      <c r="A882"/>
      <c r="B882" s="63"/>
      <c r="C882"/>
      <c r="D882"/>
      <c r="E882" s="3"/>
      <c r="F882" s="55"/>
      <c r="G882"/>
      <c r="H882"/>
    </row>
    <row r="883" spans="1:8" s="25" customFormat="1">
      <c r="A883"/>
      <c r="B883" s="63"/>
      <c r="C883"/>
      <c r="D883"/>
      <c r="E883" s="3"/>
      <c r="F883" s="55"/>
      <c r="G883"/>
      <c r="H883"/>
    </row>
    <row r="884" spans="1:8" s="25" customFormat="1">
      <c r="A884"/>
      <c r="B884" s="63"/>
      <c r="C884"/>
      <c r="D884"/>
      <c r="E884" s="3"/>
      <c r="F884" s="55"/>
      <c r="G884"/>
      <c r="H884"/>
    </row>
    <row r="885" spans="1:8" s="25" customFormat="1">
      <c r="A885"/>
      <c r="B885" s="63"/>
      <c r="C885"/>
      <c r="D885"/>
      <c r="E885" s="3"/>
      <c r="F885" s="55"/>
      <c r="G885"/>
      <c r="H885"/>
    </row>
    <row r="886" spans="1:8" s="25" customFormat="1">
      <c r="A886"/>
      <c r="B886" s="63"/>
      <c r="C886"/>
      <c r="D886"/>
      <c r="E886" s="3"/>
      <c r="F886" s="55"/>
      <c r="G886"/>
      <c r="H886"/>
    </row>
    <row r="887" spans="1:8" s="25" customFormat="1">
      <c r="A887"/>
      <c r="B887" s="63"/>
      <c r="C887"/>
      <c r="D887"/>
      <c r="E887" s="3"/>
      <c r="F887" s="55"/>
      <c r="G887"/>
      <c r="H887"/>
    </row>
    <row r="888" spans="1:8" s="25" customFormat="1">
      <c r="A888"/>
      <c r="B888" s="63"/>
      <c r="C888"/>
      <c r="D888"/>
      <c r="E888" s="3"/>
      <c r="F888" s="55"/>
      <c r="G888"/>
      <c r="H888"/>
    </row>
    <row r="889" spans="1:8" s="25" customFormat="1">
      <c r="A889"/>
      <c r="B889" s="63"/>
      <c r="C889"/>
      <c r="D889"/>
      <c r="E889" s="3"/>
      <c r="F889" s="55"/>
      <c r="G889"/>
      <c r="H889"/>
    </row>
    <row r="890" spans="1:8" s="25" customFormat="1">
      <c r="A890"/>
      <c r="B890" s="63"/>
      <c r="C890"/>
      <c r="D890"/>
      <c r="E890" s="3"/>
      <c r="F890" s="55"/>
      <c r="G890"/>
      <c r="H890"/>
    </row>
    <row r="891" spans="1:8" s="25" customFormat="1">
      <c r="A891"/>
      <c r="B891" s="63"/>
      <c r="C891"/>
      <c r="D891"/>
      <c r="E891" s="3"/>
      <c r="F891" s="55"/>
      <c r="G891"/>
      <c r="H891"/>
    </row>
    <row r="892" spans="1:8" s="25" customFormat="1">
      <c r="A892"/>
      <c r="B892" s="63"/>
      <c r="C892"/>
      <c r="D892"/>
      <c r="E892" s="3"/>
      <c r="F892" s="55"/>
      <c r="G892"/>
      <c r="H892"/>
    </row>
    <row r="893" spans="1:8" s="25" customFormat="1">
      <c r="A893"/>
      <c r="B893" s="63"/>
      <c r="C893"/>
      <c r="D893"/>
      <c r="E893" s="3"/>
      <c r="F893" s="55"/>
      <c r="G893"/>
      <c r="H893"/>
    </row>
    <row r="894" spans="1:8" s="25" customFormat="1">
      <c r="A894"/>
      <c r="B894" s="63"/>
      <c r="C894"/>
      <c r="D894"/>
      <c r="E894" s="3"/>
      <c r="F894" s="55"/>
      <c r="G894"/>
      <c r="H894"/>
    </row>
    <row r="895" spans="1:8" s="25" customFormat="1">
      <c r="A895"/>
      <c r="B895" s="63"/>
      <c r="C895"/>
      <c r="D895"/>
      <c r="E895" s="3"/>
      <c r="F895" s="55"/>
      <c r="G895"/>
      <c r="H895"/>
    </row>
    <row r="896" spans="1:8" s="25" customFormat="1">
      <c r="A896"/>
      <c r="B896" s="63"/>
      <c r="C896"/>
      <c r="D896"/>
      <c r="E896" s="3"/>
      <c r="F896" s="55"/>
      <c r="G896"/>
      <c r="H896"/>
    </row>
    <row r="897" spans="1:8" s="25" customFormat="1">
      <c r="A897"/>
      <c r="B897" s="63"/>
      <c r="C897"/>
      <c r="D897"/>
      <c r="E897" s="3"/>
      <c r="F897" s="55"/>
      <c r="G897"/>
      <c r="H897"/>
    </row>
    <row r="898" spans="1:8" s="25" customFormat="1">
      <c r="A898"/>
      <c r="B898" s="63"/>
      <c r="C898"/>
      <c r="D898"/>
      <c r="E898" s="3"/>
      <c r="F898" s="55"/>
      <c r="G898"/>
      <c r="H898"/>
    </row>
    <row r="899" spans="1:8" s="25" customFormat="1">
      <c r="A899"/>
      <c r="B899" s="63"/>
      <c r="C899"/>
      <c r="D899"/>
      <c r="E899" s="3"/>
      <c r="F899" s="55"/>
      <c r="G899"/>
      <c r="H899"/>
    </row>
    <row r="900" spans="1:8" s="25" customFormat="1">
      <c r="A900"/>
      <c r="B900" s="63"/>
      <c r="C900"/>
      <c r="D900"/>
      <c r="E900" s="3"/>
      <c r="F900" s="55"/>
      <c r="G900"/>
      <c r="H900"/>
    </row>
    <row r="901" spans="1:8" s="25" customFormat="1">
      <c r="A901"/>
      <c r="B901" s="63"/>
      <c r="C901"/>
      <c r="D901"/>
      <c r="E901" s="3"/>
      <c r="F901" s="55"/>
      <c r="G901"/>
      <c r="H901"/>
    </row>
    <row r="902" spans="1:8" s="25" customFormat="1">
      <c r="A902"/>
      <c r="B902" s="63"/>
      <c r="C902"/>
      <c r="D902"/>
      <c r="E902" s="3"/>
      <c r="F902" s="55"/>
      <c r="G902"/>
      <c r="H902"/>
    </row>
    <row r="903" spans="1:8" s="25" customFormat="1">
      <c r="A903"/>
      <c r="B903" s="63"/>
      <c r="C903"/>
      <c r="D903"/>
      <c r="E903" s="3"/>
      <c r="F903" s="55"/>
      <c r="G903"/>
      <c r="H903"/>
    </row>
    <row r="904" spans="1:8" s="25" customFormat="1">
      <c r="A904"/>
      <c r="B904" s="63"/>
      <c r="C904"/>
      <c r="D904"/>
      <c r="E904" s="3"/>
      <c r="F904" s="55"/>
      <c r="G904"/>
      <c r="H904"/>
    </row>
    <row r="905" spans="1:8" s="25" customFormat="1">
      <c r="A905"/>
      <c r="B905" s="63"/>
      <c r="C905"/>
      <c r="D905"/>
      <c r="E905" s="3"/>
      <c r="F905" s="55"/>
      <c r="G905"/>
      <c r="H905"/>
    </row>
    <row r="906" spans="1:8" s="25" customFormat="1">
      <c r="A906"/>
      <c r="B906" s="63"/>
      <c r="C906"/>
      <c r="D906"/>
      <c r="E906" s="3"/>
      <c r="F906" s="55"/>
      <c r="G906"/>
      <c r="H906"/>
    </row>
    <row r="907" spans="1:8" s="25" customFormat="1">
      <c r="A907"/>
      <c r="B907" s="63"/>
      <c r="C907"/>
      <c r="D907"/>
      <c r="E907" s="3"/>
      <c r="F907" s="55"/>
      <c r="G907"/>
      <c r="H907"/>
    </row>
    <row r="908" spans="1:8" s="25" customFormat="1">
      <c r="A908"/>
      <c r="B908" s="63"/>
      <c r="C908"/>
      <c r="D908"/>
      <c r="E908" s="3"/>
      <c r="F908" s="55"/>
      <c r="G908"/>
      <c r="H908"/>
    </row>
    <row r="909" spans="1:8" s="25" customFormat="1">
      <c r="A909"/>
      <c r="B909" s="63"/>
      <c r="C909"/>
      <c r="D909"/>
      <c r="E909" s="3"/>
      <c r="F909" s="55"/>
      <c r="G909"/>
      <c r="H909"/>
    </row>
    <row r="910" spans="1:8" s="25" customFormat="1">
      <c r="A910"/>
      <c r="B910" s="63"/>
      <c r="C910"/>
      <c r="D910"/>
      <c r="E910" s="3"/>
      <c r="F910" s="55"/>
      <c r="G910"/>
      <c r="H910"/>
    </row>
    <row r="911" spans="1:8" s="25" customFormat="1">
      <c r="A911"/>
      <c r="B911" s="63"/>
      <c r="C911"/>
      <c r="D911"/>
      <c r="E911" s="3"/>
      <c r="F911" s="55"/>
      <c r="G911"/>
      <c r="H911"/>
    </row>
    <row r="912" spans="1:8" s="25" customFormat="1">
      <c r="A912"/>
      <c r="B912" s="63"/>
      <c r="C912"/>
      <c r="D912"/>
      <c r="E912" s="3"/>
      <c r="F912" s="55"/>
      <c r="G912"/>
      <c r="H912"/>
    </row>
    <row r="913" spans="1:8" s="25" customFormat="1">
      <c r="A913"/>
      <c r="B913" s="63"/>
      <c r="C913"/>
      <c r="D913"/>
      <c r="E913" s="3"/>
      <c r="F913" s="55"/>
      <c r="G913"/>
      <c r="H913"/>
    </row>
    <row r="914" spans="1:8" s="25" customFormat="1">
      <c r="A914"/>
      <c r="B914" s="63"/>
      <c r="C914"/>
      <c r="D914"/>
      <c r="E914" s="3"/>
      <c r="F914" s="55"/>
      <c r="G914"/>
      <c r="H914"/>
    </row>
    <row r="915" spans="1:8" s="25" customFormat="1">
      <c r="A915"/>
      <c r="B915" s="63"/>
      <c r="C915"/>
      <c r="D915"/>
      <c r="E915" s="3"/>
      <c r="F915" s="55"/>
      <c r="G915"/>
      <c r="H915"/>
    </row>
    <row r="916" spans="1:8" s="25" customFormat="1">
      <c r="A916"/>
      <c r="B916" s="63"/>
      <c r="C916"/>
      <c r="D916"/>
      <c r="E916" s="3"/>
      <c r="F916" s="55"/>
      <c r="G916"/>
      <c r="H916"/>
    </row>
    <row r="917" spans="1:8" s="25" customFormat="1">
      <c r="A917"/>
      <c r="B917" s="63"/>
      <c r="C917"/>
      <c r="D917"/>
      <c r="E917" s="3"/>
      <c r="F917" s="55"/>
      <c r="G917"/>
      <c r="H917"/>
    </row>
    <row r="918" spans="1:8" s="25" customFormat="1">
      <c r="A918"/>
      <c r="B918" s="63"/>
      <c r="C918"/>
      <c r="D918"/>
      <c r="E918" s="3"/>
      <c r="F918" s="55"/>
      <c r="G918"/>
      <c r="H918"/>
    </row>
    <row r="919" spans="1:8" s="25" customFormat="1">
      <c r="A919"/>
      <c r="B919" s="63"/>
      <c r="C919"/>
      <c r="D919"/>
      <c r="E919" s="3"/>
      <c r="F919" s="55"/>
      <c r="G919"/>
      <c r="H919"/>
    </row>
    <row r="920" spans="1:8" s="25" customFormat="1">
      <c r="A920"/>
      <c r="B920" s="63"/>
      <c r="C920"/>
      <c r="D920"/>
      <c r="E920" s="3"/>
      <c r="F920" s="55"/>
      <c r="G920"/>
      <c r="H920"/>
    </row>
    <row r="921" spans="1:8" s="25" customFormat="1">
      <c r="A921"/>
      <c r="B921" s="63"/>
      <c r="C921"/>
      <c r="D921"/>
      <c r="E921" s="3"/>
      <c r="F921" s="55"/>
      <c r="G921"/>
      <c r="H921"/>
    </row>
    <row r="922" spans="1:8" s="25" customFormat="1">
      <c r="A922"/>
      <c r="B922" s="63"/>
      <c r="C922"/>
      <c r="D922"/>
      <c r="E922" s="3"/>
      <c r="F922" s="55"/>
      <c r="G922"/>
      <c r="H922"/>
    </row>
    <row r="923" spans="1:8" s="25" customFormat="1">
      <c r="A923"/>
      <c r="B923" s="63"/>
      <c r="C923"/>
      <c r="D923"/>
      <c r="E923" s="3"/>
      <c r="F923" s="55"/>
      <c r="G923"/>
      <c r="H923"/>
    </row>
    <row r="924" spans="1:8" s="25" customFormat="1">
      <c r="A924"/>
      <c r="B924" s="63"/>
      <c r="C924"/>
      <c r="D924"/>
      <c r="E924" s="3"/>
      <c r="F924" s="55"/>
      <c r="G924"/>
      <c r="H924"/>
    </row>
    <row r="925" spans="1:8" s="25" customFormat="1">
      <c r="A925"/>
      <c r="B925" s="63"/>
      <c r="C925"/>
      <c r="D925"/>
      <c r="E925" s="3"/>
      <c r="F925" s="55"/>
      <c r="G925"/>
      <c r="H925"/>
    </row>
    <row r="926" spans="1:8" s="25" customFormat="1">
      <c r="A926"/>
      <c r="B926" s="63"/>
      <c r="C926"/>
      <c r="D926"/>
      <c r="E926" s="3"/>
      <c r="F926" s="55"/>
      <c r="G926"/>
      <c r="H926"/>
    </row>
    <row r="927" spans="1:8" s="25" customFormat="1">
      <c r="A927"/>
      <c r="B927" s="63"/>
      <c r="C927"/>
      <c r="D927"/>
      <c r="E927" s="3"/>
      <c r="F927" s="55"/>
      <c r="G927"/>
      <c r="H927"/>
    </row>
    <row r="928" spans="1:8" s="25" customFormat="1">
      <c r="A928"/>
      <c r="B928" s="63"/>
      <c r="C928"/>
      <c r="D928"/>
      <c r="E928" s="3"/>
      <c r="F928" s="55"/>
      <c r="G928"/>
      <c r="H928"/>
    </row>
    <row r="929" spans="1:8" s="25" customFormat="1">
      <c r="A929"/>
      <c r="B929" s="63"/>
      <c r="C929"/>
      <c r="D929"/>
      <c r="E929" s="3"/>
      <c r="F929" s="55"/>
      <c r="G929"/>
      <c r="H929"/>
    </row>
    <row r="930" spans="1:8" s="25" customFormat="1">
      <c r="A930"/>
      <c r="B930" s="63"/>
      <c r="C930"/>
      <c r="D930"/>
      <c r="E930" s="3"/>
      <c r="F930" s="55"/>
      <c r="G930"/>
      <c r="H930"/>
    </row>
    <row r="931" spans="1:8" s="25" customFormat="1">
      <c r="A931"/>
      <c r="B931" s="63"/>
      <c r="C931"/>
      <c r="D931"/>
      <c r="E931" s="3"/>
      <c r="F931" s="55"/>
      <c r="G931"/>
      <c r="H931"/>
    </row>
    <row r="932" spans="1:8" s="25" customFormat="1">
      <c r="A932"/>
      <c r="B932" s="63"/>
      <c r="C932"/>
      <c r="D932"/>
      <c r="E932" s="3"/>
      <c r="F932" s="55"/>
      <c r="G932"/>
      <c r="H932"/>
    </row>
    <row r="933" spans="1:8" s="25" customFormat="1">
      <c r="A933"/>
      <c r="B933" s="63"/>
      <c r="C933"/>
      <c r="D933"/>
      <c r="E933" s="3"/>
      <c r="F933" s="55"/>
      <c r="G933"/>
      <c r="H933"/>
    </row>
    <row r="934" spans="1:8" s="25" customFormat="1">
      <c r="A934"/>
      <c r="B934" s="63"/>
      <c r="C934"/>
      <c r="D934"/>
      <c r="E934" s="3"/>
      <c r="F934" s="55"/>
      <c r="G934"/>
      <c r="H934"/>
    </row>
    <row r="935" spans="1:8" s="25" customFormat="1">
      <c r="A935"/>
      <c r="B935" s="63"/>
      <c r="C935"/>
      <c r="D935"/>
      <c r="E935" s="3"/>
      <c r="F935" s="55"/>
      <c r="G935"/>
      <c r="H935"/>
    </row>
    <row r="936" spans="1:8" s="25" customFormat="1">
      <c r="A936"/>
      <c r="B936" s="63"/>
      <c r="C936"/>
      <c r="D936"/>
      <c r="E936" s="3"/>
      <c r="F936" s="55"/>
      <c r="G936"/>
      <c r="H936"/>
    </row>
    <row r="937" spans="1:8" s="25" customFormat="1">
      <c r="A937"/>
      <c r="B937" s="63"/>
      <c r="C937"/>
      <c r="D937"/>
      <c r="E937" s="3"/>
      <c r="F937" s="55"/>
      <c r="G937"/>
      <c r="H937"/>
    </row>
    <row r="938" spans="1:8" s="25" customFormat="1">
      <c r="A938"/>
      <c r="B938" s="63"/>
      <c r="C938"/>
      <c r="D938"/>
      <c r="E938" s="3"/>
      <c r="F938" s="55"/>
      <c r="G938"/>
      <c r="H938"/>
    </row>
    <row r="939" spans="1:8" s="25" customFormat="1">
      <c r="A939"/>
      <c r="B939" s="63"/>
      <c r="C939"/>
      <c r="D939"/>
      <c r="E939" s="3"/>
      <c r="F939" s="55"/>
      <c r="G939"/>
      <c r="H939"/>
    </row>
    <row r="940" spans="1:8" s="25" customFormat="1">
      <c r="A940"/>
      <c r="B940" s="63"/>
      <c r="C940"/>
      <c r="D940"/>
      <c r="E940" s="3"/>
      <c r="F940" s="55"/>
      <c r="G940"/>
      <c r="H940"/>
    </row>
    <row r="941" spans="1:8" s="25" customFormat="1">
      <c r="A941"/>
      <c r="B941" s="63"/>
      <c r="C941"/>
      <c r="D941"/>
      <c r="E941" s="3"/>
      <c r="F941" s="55"/>
      <c r="G941"/>
      <c r="H941"/>
    </row>
    <row r="942" spans="1:8" s="25" customFormat="1">
      <c r="A942"/>
      <c r="B942" s="63"/>
      <c r="C942"/>
      <c r="D942"/>
      <c r="E942" s="3"/>
      <c r="F942" s="55"/>
      <c r="G942"/>
      <c r="H942"/>
    </row>
    <row r="943" spans="1:8" s="25" customFormat="1">
      <c r="A943"/>
      <c r="B943" s="63"/>
      <c r="C943"/>
      <c r="D943"/>
      <c r="E943" s="3"/>
      <c r="F943" s="55"/>
      <c r="G943"/>
      <c r="H943"/>
    </row>
    <row r="944" spans="1:8" s="25" customFormat="1">
      <c r="A944"/>
      <c r="B944" s="63"/>
      <c r="C944"/>
      <c r="D944"/>
      <c r="E944" s="3"/>
      <c r="F944" s="55"/>
      <c r="G944"/>
      <c r="H944"/>
    </row>
    <row r="945" spans="1:8" s="25" customFormat="1">
      <c r="A945"/>
      <c r="B945" s="63"/>
      <c r="C945"/>
      <c r="D945"/>
      <c r="E945" s="3"/>
      <c r="F945" s="55"/>
      <c r="G945"/>
      <c r="H945"/>
    </row>
    <row r="946" spans="1:8" s="25" customFormat="1">
      <c r="A946"/>
      <c r="B946" s="63"/>
      <c r="C946"/>
      <c r="D946"/>
      <c r="E946" s="3"/>
      <c r="F946" s="55"/>
      <c r="G946"/>
      <c r="H946"/>
    </row>
    <row r="947" spans="1:8" s="25" customFormat="1">
      <c r="A947"/>
      <c r="B947" s="63"/>
      <c r="C947"/>
      <c r="D947"/>
      <c r="E947" s="3"/>
      <c r="F947" s="55"/>
      <c r="G947"/>
      <c r="H947"/>
    </row>
    <row r="948" spans="1:8" s="25" customFormat="1">
      <c r="A948"/>
      <c r="B948" s="63"/>
      <c r="C948"/>
      <c r="D948"/>
      <c r="E948" s="3"/>
      <c r="F948" s="55"/>
      <c r="G948"/>
      <c r="H948"/>
    </row>
    <row r="949" spans="1:8" s="25" customFormat="1">
      <c r="A949"/>
      <c r="B949" s="63"/>
      <c r="C949"/>
      <c r="D949"/>
      <c r="E949" s="3"/>
      <c r="F949" s="55"/>
      <c r="G949"/>
      <c r="H949"/>
    </row>
    <row r="950" spans="1:8" s="25" customFormat="1">
      <c r="A950"/>
      <c r="B950" s="63"/>
      <c r="C950"/>
      <c r="D950"/>
      <c r="E950" s="3"/>
      <c r="F950" s="55"/>
      <c r="G950"/>
      <c r="H950"/>
    </row>
    <row r="951" spans="1:8" s="25" customFormat="1">
      <c r="A951"/>
      <c r="B951" s="63"/>
      <c r="C951"/>
      <c r="D951"/>
      <c r="E951" s="3"/>
      <c r="F951" s="55"/>
      <c r="G951"/>
      <c r="H951"/>
    </row>
    <row r="952" spans="1:8" s="25" customFormat="1">
      <c r="A952"/>
      <c r="B952" s="63"/>
      <c r="C952"/>
      <c r="D952"/>
      <c r="E952" s="3"/>
      <c r="F952" s="55"/>
      <c r="G952"/>
      <c r="H952"/>
    </row>
    <row r="953" spans="1:8" s="25" customFormat="1">
      <c r="A953"/>
      <c r="B953" s="63"/>
      <c r="C953"/>
      <c r="D953"/>
      <c r="E953" s="3"/>
      <c r="F953" s="55"/>
      <c r="G953"/>
      <c r="H953"/>
    </row>
    <row r="954" spans="1:8" s="25" customFormat="1">
      <c r="A954"/>
      <c r="B954" s="63"/>
      <c r="C954"/>
      <c r="D954"/>
      <c r="E954" s="3"/>
      <c r="F954" s="55"/>
      <c r="G954"/>
      <c r="H954"/>
    </row>
    <row r="955" spans="1:8" s="25" customFormat="1">
      <c r="A955"/>
      <c r="B955" s="63"/>
      <c r="C955"/>
      <c r="D955"/>
      <c r="E955" s="3"/>
      <c r="F955" s="55"/>
      <c r="G955"/>
      <c r="H955"/>
    </row>
    <row r="956" spans="1:8" s="25" customFormat="1">
      <c r="A956"/>
      <c r="B956" s="63"/>
      <c r="C956"/>
      <c r="D956"/>
      <c r="E956" s="3"/>
      <c r="F956" s="55"/>
      <c r="G956"/>
      <c r="H956"/>
    </row>
    <row r="957" spans="1:8" s="25" customFormat="1">
      <c r="A957"/>
      <c r="B957" s="63"/>
      <c r="C957"/>
      <c r="D957"/>
      <c r="E957" s="3"/>
      <c r="F957" s="55"/>
      <c r="G957"/>
      <c r="H957"/>
    </row>
    <row r="958" spans="1:8" s="25" customFormat="1">
      <c r="A958"/>
      <c r="B958" s="63"/>
      <c r="C958"/>
      <c r="D958"/>
      <c r="E958" s="3"/>
      <c r="F958" s="55"/>
      <c r="G958"/>
      <c r="H958"/>
    </row>
    <row r="959" spans="1:8" s="25" customFormat="1">
      <c r="A959"/>
      <c r="B959" s="63"/>
      <c r="C959"/>
      <c r="D959"/>
      <c r="E959" s="3"/>
      <c r="F959" s="55"/>
      <c r="G959"/>
      <c r="H959"/>
    </row>
    <row r="960" spans="1:8" s="25" customFormat="1">
      <c r="A960"/>
      <c r="B960" s="63"/>
      <c r="C960"/>
      <c r="D960"/>
      <c r="E960" s="3"/>
      <c r="F960" s="55"/>
      <c r="G960"/>
      <c r="H960"/>
    </row>
    <row r="961" spans="1:8" s="25" customFormat="1">
      <c r="A961"/>
      <c r="B961" s="63"/>
      <c r="C961"/>
      <c r="D961"/>
      <c r="E961" s="3"/>
      <c r="F961" s="55"/>
      <c r="G961"/>
      <c r="H961"/>
    </row>
    <row r="962" spans="1:8" s="25" customFormat="1">
      <c r="A962"/>
      <c r="B962" s="63"/>
      <c r="C962"/>
      <c r="D962"/>
      <c r="E962" s="3"/>
      <c r="F962" s="55"/>
      <c r="G962"/>
      <c r="H962"/>
    </row>
    <row r="963" spans="1:8" s="25" customFormat="1">
      <c r="A963"/>
      <c r="B963" s="63"/>
      <c r="C963"/>
      <c r="D963"/>
      <c r="E963" s="3"/>
      <c r="F963" s="55"/>
      <c r="G963"/>
      <c r="H963"/>
    </row>
    <row r="964" spans="1:8" s="25" customFormat="1">
      <c r="A964"/>
      <c r="B964" s="63"/>
      <c r="C964"/>
      <c r="D964"/>
      <c r="E964" s="3"/>
      <c r="F964" s="55"/>
      <c r="G964"/>
      <c r="H964"/>
    </row>
    <row r="965" spans="1:8" s="25" customFormat="1">
      <c r="A965"/>
      <c r="B965" s="63"/>
      <c r="C965"/>
      <c r="D965"/>
      <c r="E965" s="3"/>
      <c r="F965" s="55"/>
      <c r="G965"/>
      <c r="H965"/>
    </row>
    <row r="966" spans="1:8" s="25" customFormat="1">
      <c r="A966"/>
      <c r="B966" s="63"/>
      <c r="C966"/>
      <c r="D966"/>
      <c r="E966" s="3"/>
      <c r="F966" s="55"/>
      <c r="G966"/>
      <c r="H966"/>
    </row>
    <row r="967" spans="1:8" s="25" customFormat="1">
      <c r="A967"/>
      <c r="B967" s="63"/>
      <c r="C967"/>
      <c r="D967"/>
      <c r="E967" s="3"/>
      <c r="F967" s="55"/>
      <c r="G967"/>
      <c r="H967"/>
    </row>
    <row r="968" spans="1:8" s="25" customFormat="1">
      <c r="A968"/>
      <c r="B968" s="63"/>
      <c r="C968"/>
      <c r="D968"/>
      <c r="E968" s="3"/>
      <c r="F968" s="55"/>
      <c r="G968"/>
      <c r="H968"/>
    </row>
    <row r="969" spans="1:8" s="25" customFormat="1">
      <c r="A969"/>
      <c r="B969" s="63"/>
      <c r="C969"/>
      <c r="D969"/>
      <c r="E969" s="3"/>
      <c r="F969" s="55"/>
      <c r="G969"/>
      <c r="H969"/>
    </row>
    <row r="970" spans="1:8" s="25" customFormat="1">
      <c r="A970"/>
      <c r="B970" s="63"/>
      <c r="C970"/>
      <c r="D970"/>
      <c r="E970" s="3"/>
      <c r="F970" s="55"/>
      <c r="G970"/>
      <c r="H970"/>
    </row>
    <row r="971" spans="1:8" s="25" customFormat="1">
      <c r="A971"/>
      <c r="B971" s="63"/>
      <c r="C971"/>
      <c r="D971"/>
      <c r="E971" s="3"/>
      <c r="F971" s="55"/>
      <c r="G971"/>
      <c r="H971"/>
    </row>
    <row r="972" spans="1:8" s="25" customFormat="1">
      <c r="A972"/>
      <c r="B972" s="63"/>
      <c r="C972"/>
      <c r="D972"/>
      <c r="E972" s="3"/>
      <c r="F972" s="55"/>
      <c r="G972"/>
      <c r="H972"/>
    </row>
    <row r="973" spans="1:8" s="25" customFormat="1">
      <c r="A973"/>
      <c r="B973" s="63"/>
      <c r="C973"/>
      <c r="D973"/>
      <c r="E973" s="3"/>
      <c r="F973" s="55"/>
      <c r="G973"/>
      <c r="H973"/>
    </row>
    <row r="974" spans="1:8" s="25" customFormat="1">
      <c r="A974"/>
      <c r="B974" s="63"/>
      <c r="C974"/>
      <c r="D974"/>
      <c r="E974" s="3"/>
      <c r="F974" s="55"/>
      <c r="G974"/>
      <c r="H974"/>
    </row>
    <row r="975" spans="1:8" s="25" customFormat="1">
      <c r="A975"/>
      <c r="B975" s="63"/>
      <c r="C975"/>
      <c r="D975"/>
      <c r="E975" s="3"/>
      <c r="F975" s="55"/>
      <c r="G975"/>
      <c r="H975"/>
    </row>
    <row r="976" spans="1:8" s="25" customFormat="1">
      <c r="A976"/>
      <c r="B976" s="63"/>
      <c r="C976"/>
      <c r="D976"/>
      <c r="E976" s="3"/>
      <c r="F976" s="55"/>
      <c r="G976"/>
      <c r="H976"/>
    </row>
    <row r="977" spans="1:8" s="25" customFormat="1">
      <c r="A977"/>
      <c r="B977" s="63"/>
      <c r="C977"/>
      <c r="D977"/>
      <c r="E977" s="3"/>
      <c r="F977" s="55"/>
      <c r="G977"/>
      <c r="H977"/>
    </row>
    <row r="978" spans="1:8" s="25" customFormat="1">
      <c r="A978"/>
      <c r="B978" s="63"/>
      <c r="C978"/>
      <c r="D978"/>
      <c r="E978" s="3"/>
      <c r="F978" s="55"/>
      <c r="G978"/>
      <c r="H978"/>
    </row>
    <row r="979" spans="1:8" s="25" customFormat="1">
      <c r="A979"/>
      <c r="B979" s="63"/>
      <c r="C979"/>
      <c r="D979"/>
      <c r="E979" s="3"/>
      <c r="F979" s="55"/>
      <c r="G979"/>
      <c r="H979"/>
    </row>
    <row r="980" spans="1:8" s="25" customFormat="1">
      <c r="A980"/>
      <c r="B980" s="63"/>
      <c r="C980"/>
      <c r="D980"/>
      <c r="E980" s="3"/>
      <c r="F980" s="55"/>
      <c r="G980"/>
      <c r="H980"/>
    </row>
    <row r="981" spans="1:8" s="25" customFormat="1">
      <c r="A981"/>
      <c r="B981" s="63"/>
      <c r="C981"/>
      <c r="D981"/>
      <c r="E981" s="3"/>
      <c r="F981" s="55"/>
      <c r="G981"/>
      <c r="H981"/>
    </row>
    <row r="982" spans="1:8" s="25" customFormat="1">
      <c r="A982"/>
      <c r="B982" s="63"/>
      <c r="C982"/>
      <c r="D982"/>
      <c r="E982" s="3"/>
      <c r="F982" s="55"/>
      <c r="G982"/>
      <c r="H982"/>
    </row>
    <row r="983" spans="1:8" s="25" customFormat="1">
      <c r="A983"/>
      <c r="B983" s="63"/>
      <c r="C983"/>
      <c r="D983"/>
      <c r="E983" s="3"/>
      <c r="F983" s="55"/>
      <c r="G983"/>
      <c r="H983"/>
    </row>
    <row r="984" spans="1:8" s="25" customFormat="1">
      <c r="A984"/>
      <c r="B984" s="63"/>
      <c r="C984"/>
      <c r="D984"/>
      <c r="E984" s="3"/>
      <c r="F984" s="55"/>
      <c r="G984"/>
      <c r="H984"/>
    </row>
    <row r="985" spans="1:8" s="25" customFormat="1">
      <c r="A985"/>
      <c r="B985" s="63"/>
      <c r="C985"/>
      <c r="D985"/>
      <c r="E985" s="3"/>
      <c r="F985" s="55"/>
      <c r="G985"/>
      <c r="H985"/>
    </row>
    <row r="986" spans="1:8" s="25" customFormat="1">
      <c r="A986"/>
      <c r="B986" s="63"/>
      <c r="C986"/>
      <c r="D986"/>
      <c r="E986" s="3"/>
      <c r="F986" s="55"/>
      <c r="G986"/>
      <c r="H986"/>
    </row>
    <row r="987" spans="1:8" s="25" customFormat="1">
      <c r="A987"/>
      <c r="B987" s="63"/>
      <c r="C987"/>
      <c r="D987"/>
      <c r="E987" s="3"/>
      <c r="F987" s="55"/>
      <c r="G987"/>
      <c r="H987"/>
    </row>
    <row r="988" spans="1:8" s="25" customFormat="1">
      <c r="A988"/>
      <c r="B988" s="63"/>
      <c r="C988"/>
      <c r="D988"/>
      <c r="E988" s="3"/>
      <c r="F988" s="55"/>
      <c r="G988"/>
      <c r="H988"/>
    </row>
    <row r="989" spans="1:8" s="25" customFormat="1">
      <c r="A989"/>
      <c r="B989" s="63"/>
      <c r="C989"/>
      <c r="D989"/>
      <c r="E989" s="3"/>
      <c r="F989" s="55"/>
      <c r="G989"/>
      <c r="H989"/>
    </row>
    <row r="990" spans="1:8" s="25" customFormat="1">
      <c r="A990"/>
      <c r="B990" s="63"/>
      <c r="C990"/>
      <c r="D990"/>
      <c r="E990" s="3"/>
      <c r="F990" s="55"/>
      <c r="G990"/>
      <c r="H990"/>
    </row>
    <row r="991" spans="1:8" s="25" customFormat="1">
      <c r="A991"/>
      <c r="B991" s="63"/>
      <c r="C991"/>
      <c r="D991"/>
      <c r="E991" s="3"/>
      <c r="F991" s="55"/>
      <c r="G991"/>
      <c r="H991"/>
    </row>
    <row r="992" spans="1:8" s="25" customFormat="1">
      <c r="A992"/>
      <c r="B992" s="63"/>
      <c r="C992"/>
      <c r="D992"/>
      <c r="E992" s="3"/>
      <c r="F992" s="55"/>
      <c r="G992"/>
      <c r="H992"/>
    </row>
    <row r="993" spans="1:8" s="25" customFormat="1">
      <c r="A993"/>
      <c r="B993" s="63"/>
      <c r="C993"/>
      <c r="D993"/>
      <c r="E993" s="3"/>
      <c r="F993" s="55"/>
      <c r="G993"/>
      <c r="H993"/>
    </row>
    <row r="994" spans="1:8" s="25" customFormat="1">
      <c r="A994"/>
      <c r="B994" s="63"/>
      <c r="C994"/>
      <c r="D994"/>
      <c r="E994" s="3"/>
      <c r="F994" s="55"/>
      <c r="G994"/>
      <c r="H994"/>
    </row>
    <row r="995" spans="1:8" s="25" customFormat="1">
      <c r="A995"/>
      <c r="B995" s="63"/>
      <c r="C995"/>
      <c r="D995"/>
      <c r="E995" s="3"/>
      <c r="F995" s="55"/>
      <c r="G995"/>
      <c r="H995"/>
    </row>
    <row r="996" spans="1:8" s="25" customFormat="1">
      <c r="A996"/>
      <c r="B996" s="63"/>
      <c r="C996"/>
      <c r="D996"/>
      <c r="E996" s="3"/>
      <c r="F996" s="55"/>
      <c r="G996"/>
      <c r="H996"/>
    </row>
    <row r="997" spans="1:8" s="25" customFormat="1">
      <c r="A997"/>
      <c r="B997" s="63"/>
      <c r="C997"/>
      <c r="D997"/>
      <c r="E997" s="3"/>
      <c r="F997" s="55"/>
      <c r="G997"/>
      <c r="H997"/>
    </row>
    <row r="998" spans="1:8" s="25" customFormat="1">
      <c r="A998"/>
      <c r="B998" s="63"/>
      <c r="C998"/>
      <c r="D998"/>
      <c r="E998" s="3"/>
      <c r="F998" s="55"/>
      <c r="G998"/>
      <c r="H998"/>
    </row>
    <row r="999" spans="1:8" s="25" customFormat="1">
      <c r="A999"/>
      <c r="B999" s="63"/>
      <c r="C999"/>
      <c r="D999"/>
      <c r="E999" s="3"/>
      <c r="F999" s="55"/>
      <c r="G999"/>
      <c r="H999"/>
    </row>
    <row r="1000" spans="1:8" s="25" customFormat="1">
      <c r="A1000"/>
      <c r="B1000" s="63"/>
      <c r="C1000"/>
      <c r="D1000"/>
      <c r="E1000" s="3"/>
      <c r="F1000" s="55"/>
      <c r="G1000"/>
      <c r="H1000"/>
    </row>
    <row r="1001" spans="1:8" s="25" customFormat="1">
      <c r="A1001"/>
      <c r="B1001" s="63"/>
      <c r="C1001"/>
      <c r="D1001"/>
      <c r="E1001" s="3"/>
      <c r="F1001" s="55"/>
      <c r="G1001"/>
      <c r="H1001"/>
    </row>
    <row r="1002" spans="1:8" s="25" customFormat="1">
      <c r="A1002"/>
      <c r="B1002" s="63"/>
      <c r="C1002"/>
      <c r="D1002"/>
      <c r="E1002" s="3"/>
      <c r="F1002" s="55"/>
      <c r="G1002"/>
      <c r="H1002"/>
    </row>
    <row r="1003" spans="1:8" s="25" customFormat="1">
      <c r="A1003"/>
      <c r="B1003" s="63"/>
      <c r="C1003"/>
      <c r="D1003"/>
      <c r="E1003" s="3"/>
      <c r="F1003" s="55"/>
      <c r="G1003"/>
      <c r="H1003"/>
    </row>
    <row r="1004" spans="1:8" s="25" customFormat="1">
      <c r="A1004"/>
      <c r="B1004" s="63"/>
      <c r="C1004"/>
      <c r="D1004"/>
      <c r="E1004" s="3"/>
      <c r="F1004" s="55"/>
      <c r="G1004"/>
      <c r="H1004"/>
    </row>
    <row r="1005" spans="1:8" s="25" customFormat="1">
      <c r="A1005"/>
      <c r="B1005" s="63"/>
      <c r="C1005"/>
      <c r="D1005"/>
      <c r="E1005" s="3"/>
      <c r="F1005" s="55"/>
      <c r="G1005"/>
      <c r="H1005"/>
    </row>
    <row r="1006" spans="1:8" s="25" customFormat="1">
      <c r="A1006"/>
      <c r="B1006" s="63"/>
      <c r="C1006"/>
      <c r="D1006"/>
      <c r="E1006" s="3"/>
      <c r="F1006" s="55"/>
      <c r="G1006"/>
      <c r="H1006"/>
    </row>
    <row r="1007" spans="1:8" s="25" customFormat="1">
      <c r="A1007"/>
      <c r="B1007" s="63"/>
      <c r="C1007"/>
      <c r="D1007"/>
      <c r="E1007" s="3"/>
      <c r="F1007" s="55"/>
      <c r="G1007"/>
      <c r="H1007"/>
    </row>
    <row r="1008" spans="1:8" s="25" customFormat="1">
      <c r="A1008"/>
      <c r="B1008" s="63"/>
      <c r="C1008"/>
      <c r="D1008"/>
      <c r="E1008" s="3"/>
      <c r="F1008" s="55"/>
      <c r="G1008"/>
      <c r="H1008"/>
    </row>
    <row r="1009" spans="1:8" s="25" customFormat="1">
      <c r="A1009"/>
      <c r="B1009" s="63"/>
      <c r="C1009"/>
      <c r="D1009"/>
      <c r="E1009" s="3"/>
      <c r="F1009" s="55"/>
      <c r="G1009"/>
      <c r="H1009"/>
    </row>
    <row r="1010" spans="1:8" s="25" customFormat="1">
      <c r="A1010"/>
      <c r="B1010" s="63"/>
      <c r="C1010"/>
      <c r="D1010"/>
      <c r="E1010" s="3"/>
      <c r="F1010" s="55"/>
      <c r="G1010"/>
      <c r="H1010"/>
    </row>
    <row r="1011" spans="1:8" s="25" customFormat="1">
      <c r="A1011"/>
      <c r="B1011" s="63"/>
      <c r="C1011"/>
      <c r="D1011"/>
      <c r="E1011" s="3"/>
      <c r="F1011" s="55"/>
      <c r="G1011"/>
      <c r="H1011"/>
    </row>
    <row r="1012" spans="1:8" s="25" customFormat="1">
      <c r="A1012"/>
      <c r="B1012" s="63"/>
      <c r="C1012"/>
      <c r="D1012"/>
      <c r="E1012" s="3"/>
      <c r="F1012" s="55"/>
      <c r="G1012"/>
      <c r="H1012"/>
    </row>
    <row r="1013" spans="1:8" s="25" customFormat="1">
      <c r="A1013"/>
      <c r="B1013" s="63"/>
      <c r="C1013"/>
      <c r="D1013"/>
      <c r="E1013" s="3"/>
      <c r="F1013" s="55"/>
      <c r="G1013"/>
      <c r="H1013"/>
    </row>
    <row r="1014" spans="1:8" s="25" customFormat="1">
      <c r="A1014"/>
      <c r="B1014" s="63"/>
      <c r="C1014"/>
      <c r="D1014"/>
      <c r="E1014" s="3"/>
      <c r="F1014" s="55"/>
      <c r="G1014"/>
      <c r="H1014"/>
    </row>
    <row r="1015" spans="1:8" s="25" customFormat="1">
      <c r="A1015"/>
      <c r="B1015" s="63"/>
      <c r="C1015"/>
      <c r="D1015"/>
      <c r="E1015" s="3"/>
      <c r="F1015" s="55"/>
      <c r="G1015"/>
      <c r="H1015"/>
    </row>
    <row r="1016" spans="1:8" s="25" customFormat="1">
      <c r="A1016"/>
      <c r="B1016" s="63"/>
      <c r="C1016"/>
      <c r="D1016"/>
      <c r="E1016" s="3"/>
      <c r="F1016" s="55"/>
      <c r="G1016"/>
      <c r="H1016"/>
    </row>
    <row r="1017" spans="1:8" s="25" customFormat="1">
      <c r="A1017"/>
      <c r="B1017" s="63"/>
      <c r="C1017"/>
      <c r="D1017"/>
      <c r="E1017" s="3"/>
      <c r="F1017" s="55"/>
      <c r="G1017"/>
      <c r="H1017"/>
    </row>
    <row r="1018" spans="1:8" s="25" customFormat="1">
      <c r="A1018"/>
      <c r="B1018" s="63"/>
      <c r="C1018"/>
      <c r="D1018"/>
      <c r="E1018" s="3"/>
      <c r="F1018" s="55"/>
      <c r="G1018"/>
      <c r="H1018"/>
    </row>
    <row r="1019" spans="1:8" s="25" customFormat="1">
      <c r="A1019"/>
      <c r="B1019" s="63"/>
      <c r="C1019"/>
      <c r="D1019"/>
      <c r="E1019" s="3"/>
      <c r="F1019" s="55"/>
      <c r="G1019"/>
      <c r="H1019"/>
    </row>
    <row r="1020" spans="1:8" s="25" customFormat="1">
      <c r="A1020"/>
      <c r="B1020" s="63"/>
      <c r="C1020"/>
      <c r="D1020"/>
      <c r="E1020" s="3"/>
      <c r="F1020" s="55"/>
      <c r="G1020"/>
      <c r="H1020"/>
    </row>
    <row r="1021" spans="1:8" s="25" customFormat="1">
      <c r="A1021"/>
      <c r="B1021" s="63"/>
      <c r="C1021"/>
      <c r="D1021"/>
      <c r="E1021" s="3"/>
      <c r="F1021" s="55"/>
      <c r="G1021"/>
      <c r="H1021"/>
    </row>
    <row r="1022" spans="1:8" s="25" customFormat="1">
      <c r="A1022"/>
      <c r="B1022" s="63"/>
      <c r="C1022"/>
      <c r="D1022"/>
      <c r="E1022" s="3"/>
      <c r="F1022" s="55"/>
      <c r="G1022"/>
      <c r="H1022"/>
    </row>
    <row r="1023" spans="1:8" s="25" customFormat="1">
      <c r="A1023"/>
      <c r="B1023" s="63"/>
      <c r="C1023"/>
      <c r="D1023"/>
      <c r="E1023" s="3"/>
      <c r="F1023" s="55"/>
      <c r="G1023"/>
      <c r="H1023"/>
    </row>
    <row r="1024" spans="1:8" s="25" customFormat="1">
      <c r="A1024"/>
      <c r="B1024" s="63"/>
      <c r="C1024"/>
      <c r="D1024"/>
      <c r="E1024" s="3"/>
      <c r="F1024" s="55"/>
      <c r="G1024"/>
      <c r="H1024"/>
    </row>
    <row r="1025" spans="1:8" s="25" customFormat="1">
      <c r="A1025"/>
      <c r="B1025" s="63"/>
      <c r="C1025"/>
      <c r="D1025"/>
      <c r="E1025" s="3"/>
      <c r="F1025" s="55"/>
      <c r="G1025"/>
      <c r="H1025"/>
    </row>
    <row r="1026" spans="1:8" s="25" customFormat="1">
      <c r="A1026"/>
      <c r="B1026" s="63"/>
      <c r="C1026"/>
      <c r="D1026"/>
      <c r="E1026" s="3"/>
      <c r="F1026" s="55"/>
      <c r="G1026"/>
      <c r="H1026"/>
    </row>
    <row r="1027" spans="1:8" s="25" customFormat="1">
      <c r="A1027"/>
      <c r="B1027" s="63"/>
      <c r="C1027"/>
      <c r="D1027"/>
      <c r="E1027" s="3"/>
      <c r="F1027" s="55"/>
      <c r="G1027"/>
      <c r="H1027"/>
    </row>
    <row r="1028" spans="1:8" s="25" customFormat="1">
      <c r="A1028"/>
      <c r="B1028" s="63"/>
      <c r="C1028"/>
      <c r="D1028"/>
      <c r="E1028" s="3"/>
      <c r="F1028" s="55"/>
      <c r="G1028"/>
      <c r="H1028"/>
    </row>
    <row r="1029" spans="1:8" s="25" customFormat="1">
      <c r="A1029"/>
      <c r="B1029" s="63"/>
      <c r="C1029"/>
      <c r="D1029"/>
      <c r="E1029" s="3"/>
      <c r="F1029" s="55"/>
      <c r="G1029"/>
      <c r="H1029"/>
    </row>
    <row r="1030" spans="1:8" s="25" customFormat="1">
      <c r="A1030"/>
      <c r="B1030" s="63"/>
      <c r="C1030"/>
      <c r="D1030"/>
      <c r="E1030" s="3"/>
      <c r="F1030" s="55"/>
      <c r="G1030"/>
      <c r="H1030"/>
    </row>
    <row r="1031" spans="1:8" s="25" customFormat="1">
      <c r="A1031"/>
      <c r="B1031" s="63"/>
      <c r="C1031"/>
      <c r="D1031"/>
      <c r="E1031" s="3"/>
      <c r="F1031" s="55"/>
      <c r="G1031"/>
      <c r="H1031"/>
    </row>
    <row r="1032" spans="1:8" s="25" customFormat="1">
      <c r="A1032"/>
      <c r="B1032" s="63"/>
      <c r="C1032"/>
      <c r="D1032"/>
      <c r="E1032" s="3"/>
      <c r="F1032" s="55"/>
      <c r="G1032"/>
      <c r="H1032"/>
    </row>
    <row r="1033" spans="1:8" s="25" customFormat="1">
      <c r="A1033"/>
      <c r="B1033" s="63"/>
      <c r="C1033"/>
      <c r="D1033"/>
      <c r="E1033" s="3"/>
      <c r="F1033" s="55"/>
      <c r="G1033"/>
      <c r="H1033"/>
    </row>
    <row r="1034" spans="1:8" s="25" customFormat="1">
      <c r="A1034"/>
      <c r="B1034" s="63"/>
      <c r="C1034"/>
      <c r="D1034"/>
      <c r="E1034" s="3"/>
      <c r="F1034" s="55"/>
      <c r="G1034"/>
      <c r="H1034"/>
    </row>
    <row r="1035" spans="1:8" s="25" customFormat="1">
      <c r="A1035"/>
      <c r="B1035" s="63"/>
      <c r="C1035"/>
      <c r="D1035"/>
      <c r="E1035" s="3"/>
      <c r="F1035" s="55"/>
      <c r="G1035"/>
      <c r="H1035"/>
    </row>
    <row r="1036" spans="1:8" s="25" customFormat="1">
      <c r="A1036"/>
      <c r="B1036" s="63"/>
      <c r="C1036"/>
      <c r="D1036"/>
      <c r="E1036" s="3"/>
      <c r="F1036" s="55"/>
      <c r="G1036"/>
      <c r="H1036"/>
    </row>
    <row r="1037" spans="1:8" s="25" customFormat="1">
      <c r="A1037"/>
      <c r="B1037" s="63"/>
      <c r="C1037"/>
      <c r="D1037"/>
      <c r="E1037" s="3"/>
      <c r="F1037" s="55"/>
      <c r="G1037"/>
      <c r="H1037"/>
    </row>
    <row r="1038" spans="1:8" s="25" customFormat="1">
      <c r="A1038"/>
      <c r="B1038" s="63"/>
      <c r="C1038"/>
      <c r="D1038"/>
      <c r="E1038" s="3"/>
      <c r="F1038" s="55"/>
      <c r="G1038"/>
      <c r="H1038"/>
    </row>
    <row r="1039" spans="1:8" s="25" customFormat="1">
      <c r="A1039"/>
      <c r="B1039" s="63"/>
      <c r="C1039"/>
      <c r="D1039"/>
      <c r="E1039" s="3"/>
      <c r="F1039" s="55"/>
      <c r="G1039"/>
      <c r="H1039"/>
    </row>
    <row r="1040" spans="1:8" s="25" customFormat="1">
      <c r="A1040"/>
      <c r="B1040" s="63"/>
      <c r="C1040"/>
      <c r="D1040"/>
      <c r="E1040" s="3"/>
      <c r="F1040" s="55"/>
      <c r="G1040"/>
      <c r="H1040"/>
    </row>
    <row r="1041" spans="1:8" s="25" customFormat="1">
      <c r="A1041"/>
      <c r="B1041" s="63"/>
      <c r="C1041"/>
      <c r="D1041"/>
      <c r="E1041" s="3"/>
      <c r="F1041" s="55"/>
      <c r="G1041"/>
      <c r="H1041"/>
    </row>
    <row r="1042" spans="1:8" s="25" customFormat="1">
      <c r="A1042"/>
      <c r="B1042" s="63"/>
      <c r="C1042"/>
      <c r="D1042"/>
      <c r="E1042" s="3"/>
      <c r="F1042" s="55"/>
      <c r="G1042"/>
      <c r="H1042"/>
    </row>
    <row r="1043" spans="1:8" s="25" customFormat="1">
      <c r="A1043"/>
      <c r="B1043" s="63"/>
      <c r="C1043"/>
      <c r="D1043"/>
      <c r="E1043" s="3"/>
      <c r="F1043" s="55"/>
      <c r="G1043"/>
      <c r="H1043"/>
    </row>
    <row r="1044" spans="1:8" s="25" customFormat="1">
      <c r="A1044"/>
      <c r="B1044" s="63"/>
      <c r="C1044"/>
      <c r="D1044"/>
      <c r="E1044" s="3"/>
      <c r="F1044" s="55"/>
      <c r="G1044"/>
      <c r="H1044"/>
    </row>
    <row r="1045" spans="1:8" s="25" customFormat="1">
      <c r="A1045"/>
      <c r="B1045" s="63"/>
      <c r="C1045"/>
      <c r="D1045"/>
      <c r="E1045" s="3"/>
      <c r="F1045" s="55"/>
      <c r="G1045"/>
      <c r="H1045"/>
    </row>
    <row r="1046" spans="1:8" s="25" customFormat="1">
      <c r="A1046"/>
      <c r="B1046" s="63"/>
      <c r="C1046"/>
      <c r="D1046"/>
      <c r="E1046" s="3"/>
      <c r="F1046" s="55"/>
      <c r="G1046"/>
      <c r="H1046"/>
    </row>
    <row r="1047" spans="1:8" s="25" customFormat="1">
      <c r="A1047"/>
      <c r="B1047" s="63"/>
      <c r="C1047"/>
      <c r="D1047"/>
      <c r="E1047" s="3"/>
      <c r="F1047" s="55"/>
      <c r="G1047"/>
      <c r="H1047"/>
    </row>
    <row r="1048" spans="1:8" s="25" customFormat="1">
      <c r="A1048"/>
      <c r="B1048" s="63"/>
      <c r="C1048"/>
      <c r="D1048"/>
      <c r="E1048" s="3"/>
      <c r="F1048" s="55"/>
      <c r="G1048"/>
      <c r="H1048"/>
    </row>
    <row r="1049" spans="1:8" s="25" customFormat="1">
      <c r="A1049"/>
      <c r="B1049" s="63"/>
      <c r="C1049"/>
      <c r="D1049"/>
      <c r="E1049" s="3"/>
      <c r="F1049" s="55"/>
      <c r="G1049"/>
      <c r="H1049"/>
    </row>
    <row r="1050" spans="1:8" s="25" customFormat="1">
      <c r="A1050"/>
      <c r="B1050" s="63"/>
      <c r="C1050"/>
      <c r="D1050"/>
      <c r="E1050" s="3"/>
      <c r="F1050" s="55"/>
      <c r="G1050"/>
      <c r="H1050"/>
    </row>
    <row r="1051" spans="1:8" s="25" customFormat="1">
      <c r="A1051"/>
      <c r="B1051" s="63"/>
      <c r="C1051"/>
      <c r="D1051"/>
      <c r="E1051" s="3"/>
      <c r="F1051" s="55"/>
      <c r="G1051"/>
      <c r="H1051"/>
    </row>
    <row r="1052" spans="1:8" s="25" customFormat="1">
      <c r="A1052"/>
      <c r="B1052" s="63"/>
      <c r="C1052"/>
      <c r="D1052"/>
      <c r="E1052" s="3"/>
      <c r="F1052" s="55"/>
      <c r="G1052"/>
      <c r="H1052"/>
    </row>
    <row r="1053" spans="1:8" s="25" customFormat="1">
      <c r="A1053"/>
      <c r="B1053" s="63"/>
      <c r="C1053"/>
      <c r="D1053"/>
      <c r="E1053" s="3"/>
      <c r="F1053" s="55"/>
      <c r="G1053"/>
      <c r="H1053"/>
    </row>
    <row r="1054" spans="1:8" s="25" customFormat="1">
      <c r="A1054"/>
      <c r="B1054" s="63"/>
      <c r="C1054"/>
      <c r="D1054"/>
      <c r="E1054" s="3"/>
      <c r="F1054" s="55"/>
      <c r="G1054"/>
      <c r="H1054"/>
    </row>
    <row r="1055" spans="1:8" s="25" customFormat="1">
      <c r="A1055"/>
      <c r="B1055" s="63"/>
      <c r="C1055"/>
      <c r="D1055"/>
      <c r="E1055" s="3"/>
      <c r="F1055" s="55"/>
      <c r="G1055"/>
      <c r="H1055"/>
    </row>
    <row r="1056" spans="1:8" s="25" customFormat="1">
      <c r="A1056"/>
      <c r="B1056" s="63"/>
      <c r="C1056"/>
      <c r="D1056"/>
      <c r="E1056" s="3"/>
      <c r="F1056" s="55"/>
      <c r="G1056"/>
      <c r="H1056"/>
    </row>
    <row r="1057" spans="1:8" s="25" customFormat="1">
      <c r="A1057"/>
      <c r="B1057" s="63"/>
      <c r="C1057"/>
      <c r="D1057"/>
      <c r="E1057" s="3"/>
      <c r="F1057" s="55"/>
      <c r="G1057"/>
      <c r="H1057"/>
    </row>
    <row r="1058" spans="1:8" s="25" customFormat="1">
      <c r="A1058"/>
      <c r="B1058" s="63"/>
      <c r="C1058"/>
      <c r="D1058"/>
      <c r="E1058" s="3"/>
      <c r="F1058" s="55"/>
      <c r="G1058"/>
      <c r="H1058"/>
    </row>
    <row r="1059" spans="1:8" s="25" customFormat="1">
      <c r="A1059"/>
      <c r="B1059" s="63"/>
      <c r="C1059"/>
      <c r="D1059"/>
      <c r="E1059" s="3"/>
      <c r="F1059" s="55"/>
      <c r="G1059"/>
      <c r="H1059"/>
    </row>
    <row r="1060" spans="1:8" s="25" customFormat="1">
      <c r="A1060"/>
      <c r="B1060" s="63"/>
      <c r="C1060"/>
      <c r="D1060"/>
      <c r="E1060" s="3"/>
      <c r="F1060" s="55"/>
      <c r="G1060"/>
      <c r="H1060"/>
    </row>
    <row r="1061" spans="1:8" s="25" customFormat="1">
      <c r="A1061"/>
      <c r="B1061" s="63"/>
      <c r="C1061"/>
      <c r="D1061"/>
      <c r="E1061" s="3"/>
      <c r="F1061" s="55"/>
      <c r="G1061"/>
      <c r="H1061"/>
    </row>
    <row r="1062" spans="1:8" s="25" customFormat="1">
      <c r="A1062"/>
      <c r="B1062" s="63"/>
      <c r="C1062"/>
      <c r="D1062"/>
      <c r="E1062" s="3"/>
      <c r="F1062" s="55"/>
      <c r="G1062"/>
      <c r="H1062"/>
    </row>
    <row r="1063" spans="1:8" s="25" customFormat="1">
      <c r="A1063"/>
      <c r="B1063" s="63"/>
      <c r="C1063"/>
      <c r="D1063"/>
      <c r="E1063" s="3"/>
      <c r="F1063" s="55"/>
      <c r="G1063"/>
      <c r="H1063"/>
    </row>
    <row r="1064" spans="1:8" s="25" customFormat="1">
      <c r="A1064"/>
      <c r="B1064" s="63"/>
      <c r="C1064"/>
      <c r="D1064"/>
      <c r="E1064" s="3"/>
      <c r="F1064" s="55"/>
      <c r="G1064"/>
      <c r="H1064"/>
    </row>
    <row r="1065" spans="1:8" s="25" customFormat="1">
      <c r="A1065"/>
      <c r="B1065" s="63"/>
      <c r="C1065"/>
      <c r="D1065"/>
      <c r="E1065" s="3"/>
      <c r="F1065" s="55"/>
      <c r="G1065"/>
      <c r="H1065"/>
    </row>
    <row r="1066" spans="1:8" s="25" customFormat="1">
      <c r="A1066"/>
      <c r="B1066" s="63"/>
      <c r="C1066"/>
      <c r="D1066"/>
      <c r="E1066" s="3"/>
      <c r="F1066" s="55"/>
      <c r="G1066"/>
      <c r="H1066"/>
    </row>
    <row r="1067" spans="1:8" s="25" customFormat="1">
      <c r="A1067"/>
      <c r="B1067" s="63"/>
      <c r="C1067"/>
      <c r="D1067"/>
      <c r="E1067" s="3"/>
      <c r="F1067" s="55"/>
      <c r="G1067"/>
      <c r="H1067"/>
    </row>
    <row r="1068" spans="1:8" s="25" customFormat="1">
      <c r="A1068"/>
      <c r="B1068" s="63"/>
      <c r="C1068"/>
      <c r="D1068"/>
      <c r="E1068" s="3"/>
      <c r="F1068" s="55"/>
      <c r="G1068"/>
      <c r="H1068"/>
    </row>
    <row r="1069" spans="1:8" s="25" customFormat="1">
      <c r="A1069"/>
      <c r="B1069" s="63"/>
      <c r="C1069"/>
      <c r="D1069"/>
      <c r="E1069" s="3"/>
      <c r="F1069" s="55"/>
      <c r="G1069"/>
      <c r="H1069"/>
    </row>
    <row r="1070" spans="1:8" s="25" customFormat="1">
      <c r="A1070"/>
      <c r="B1070" s="63"/>
      <c r="C1070"/>
      <c r="D1070"/>
      <c r="E1070" s="3"/>
      <c r="F1070" s="55"/>
      <c r="G1070"/>
      <c r="H1070"/>
    </row>
    <row r="1071" spans="1:8" s="25" customFormat="1">
      <c r="A1071"/>
      <c r="B1071" s="63"/>
      <c r="C1071"/>
      <c r="D1071"/>
      <c r="E1071" s="3"/>
      <c r="F1071" s="55"/>
      <c r="G1071"/>
      <c r="H1071"/>
    </row>
    <row r="1072" spans="1:8" s="25" customFormat="1">
      <c r="A1072"/>
      <c r="B1072" s="63"/>
      <c r="C1072"/>
      <c r="D1072"/>
      <c r="E1072" s="3"/>
      <c r="F1072" s="55"/>
      <c r="G1072"/>
      <c r="H1072"/>
    </row>
    <row r="1073" spans="1:8" s="25" customFormat="1">
      <c r="A1073"/>
      <c r="B1073" s="63"/>
      <c r="C1073"/>
      <c r="D1073"/>
      <c r="E1073" s="3"/>
      <c r="F1073" s="55"/>
      <c r="G1073"/>
      <c r="H1073"/>
    </row>
    <row r="1074" spans="1:8" s="25" customFormat="1">
      <c r="A1074"/>
      <c r="B1074" s="63"/>
      <c r="C1074"/>
      <c r="D1074"/>
      <c r="E1074" s="3"/>
      <c r="F1074" s="55"/>
      <c r="G1074"/>
      <c r="H1074"/>
    </row>
    <row r="1075" spans="1:8" s="25" customFormat="1">
      <c r="A1075"/>
      <c r="B1075" s="63"/>
      <c r="C1075"/>
      <c r="D1075"/>
      <c r="E1075" s="3"/>
      <c r="F1075" s="55"/>
      <c r="G1075"/>
      <c r="H1075"/>
    </row>
    <row r="1076" spans="1:8" s="25" customFormat="1">
      <c r="A1076"/>
      <c r="B1076" s="63"/>
      <c r="C1076"/>
      <c r="D1076"/>
      <c r="E1076" s="3"/>
      <c r="F1076" s="55"/>
      <c r="G1076"/>
      <c r="H1076"/>
    </row>
    <row r="1077" spans="1:8" s="25" customFormat="1">
      <c r="A1077"/>
      <c r="B1077" s="63"/>
      <c r="C1077"/>
      <c r="D1077"/>
      <c r="E1077" s="3"/>
      <c r="F1077" s="55"/>
      <c r="G1077"/>
      <c r="H1077"/>
    </row>
    <row r="1078" spans="1:8" s="25" customFormat="1">
      <c r="A1078"/>
      <c r="B1078" s="63"/>
      <c r="C1078"/>
      <c r="D1078"/>
      <c r="E1078" s="3"/>
      <c r="F1078" s="55"/>
      <c r="G1078"/>
      <c r="H1078"/>
    </row>
    <row r="1079" spans="1:8" s="25" customFormat="1">
      <c r="A1079"/>
      <c r="B1079" s="63"/>
      <c r="C1079"/>
      <c r="D1079"/>
      <c r="E1079" s="3"/>
      <c r="F1079" s="55"/>
      <c r="G1079"/>
      <c r="H1079"/>
    </row>
    <row r="1080" spans="1:8" s="25" customFormat="1">
      <c r="A1080"/>
      <c r="B1080" s="63"/>
      <c r="C1080"/>
      <c r="D1080"/>
      <c r="E1080" s="3"/>
      <c r="F1080" s="55"/>
      <c r="G1080"/>
      <c r="H1080"/>
    </row>
    <row r="1081" spans="1:8" s="25" customFormat="1">
      <c r="A1081"/>
      <c r="B1081" s="63"/>
      <c r="C1081"/>
      <c r="D1081"/>
      <c r="E1081" s="3"/>
      <c r="F1081" s="55"/>
      <c r="G1081"/>
      <c r="H1081"/>
    </row>
    <row r="1082" spans="1:8" s="25" customFormat="1">
      <c r="A1082"/>
      <c r="B1082" s="63"/>
      <c r="C1082"/>
      <c r="D1082"/>
      <c r="E1082" s="3"/>
      <c r="F1082" s="55"/>
      <c r="G1082"/>
      <c r="H1082"/>
    </row>
    <row r="1083" spans="1:8" s="25" customFormat="1">
      <c r="A1083"/>
      <c r="B1083" s="63"/>
      <c r="C1083"/>
      <c r="D1083"/>
      <c r="E1083" s="3"/>
      <c r="F1083" s="55"/>
      <c r="G1083"/>
      <c r="H1083"/>
    </row>
    <row r="1084" spans="1:8" s="25" customFormat="1">
      <c r="A1084"/>
      <c r="B1084" s="63"/>
      <c r="C1084"/>
      <c r="D1084"/>
      <c r="E1084" s="3"/>
      <c r="F1084" s="55"/>
      <c r="G1084"/>
      <c r="H1084"/>
    </row>
    <row r="1085" spans="1:8" s="25" customFormat="1">
      <c r="A1085"/>
      <c r="B1085" s="63"/>
      <c r="C1085"/>
      <c r="D1085"/>
      <c r="E1085" s="3"/>
      <c r="F1085" s="55"/>
      <c r="G1085"/>
      <c r="H1085"/>
    </row>
    <row r="1086" spans="1:8" s="25" customFormat="1">
      <c r="A1086"/>
      <c r="B1086" s="63"/>
      <c r="C1086"/>
      <c r="D1086"/>
      <c r="E1086" s="3"/>
      <c r="F1086" s="55"/>
      <c r="G1086"/>
      <c r="H1086"/>
    </row>
    <row r="1087" spans="1:8" s="25" customFormat="1">
      <c r="A1087"/>
      <c r="B1087" s="63"/>
      <c r="C1087"/>
      <c r="D1087"/>
      <c r="E1087" s="3"/>
      <c r="F1087" s="55"/>
      <c r="G1087"/>
      <c r="H1087"/>
    </row>
    <row r="1088" spans="1:8" s="25" customFormat="1">
      <c r="A1088"/>
      <c r="B1088" s="63"/>
      <c r="C1088"/>
      <c r="D1088"/>
      <c r="E1088" s="3"/>
      <c r="F1088" s="55"/>
      <c r="G1088"/>
      <c r="H1088"/>
    </row>
    <row r="1089" spans="1:8" s="25" customFormat="1">
      <c r="A1089"/>
      <c r="B1089" s="63"/>
      <c r="C1089"/>
      <c r="D1089"/>
      <c r="E1089" s="3"/>
      <c r="F1089" s="55"/>
      <c r="G1089"/>
      <c r="H1089"/>
    </row>
    <row r="1090" spans="1:8" s="25" customFormat="1">
      <c r="A1090"/>
      <c r="B1090" s="63"/>
      <c r="C1090"/>
      <c r="D1090"/>
      <c r="E1090" s="3"/>
      <c r="F1090" s="55"/>
      <c r="G1090"/>
      <c r="H1090"/>
    </row>
    <row r="1091" spans="1:8" s="25" customFormat="1">
      <c r="A1091"/>
      <c r="B1091" s="63"/>
      <c r="C1091"/>
      <c r="D1091"/>
      <c r="E1091" s="3"/>
      <c r="F1091" s="55"/>
      <c r="G1091"/>
      <c r="H1091"/>
    </row>
    <row r="1092" spans="1:8" s="25" customFormat="1">
      <c r="A1092"/>
      <c r="B1092" s="63"/>
      <c r="C1092"/>
      <c r="D1092"/>
      <c r="E1092" s="3"/>
      <c r="F1092" s="55"/>
      <c r="G1092"/>
      <c r="H1092"/>
    </row>
    <row r="1093" spans="1:8" s="25" customFormat="1">
      <c r="A1093"/>
      <c r="B1093" s="63"/>
      <c r="C1093"/>
      <c r="D1093"/>
      <c r="E1093" s="3"/>
      <c r="F1093" s="55"/>
      <c r="G1093"/>
      <c r="H1093"/>
    </row>
    <row r="1094" spans="1:8" s="25" customFormat="1">
      <c r="A1094"/>
      <c r="B1094" s="63"/>
      <c r="C1094"/>
      <c r="D1094"/>
      <c r="E1094" s="3"/>
      <c r="F1094" s="55"/>
      <c r="G1094"/>
      <c r="H1094"/>
    </row>
    <row r="1095" spans="1:8" s="25" customFormat="1">
      <c r="A1095"/>
      <c r="B1095" s="63"/>
      <c r="C1095"/>
      <c r="D1095"/>
      <c r="E1095" s="3"/>
      <c r="F1095" s="55"/>
      <c r="G1095"/>
      <c r="H1095"/>
    </row>
    <row r="1096" spans="1:8" s="25" customFormat="1">
      <c r="A1096"/>
      <c r="B1096" s="63"/>
      <c r="C1096"/>
      <c r="D1096"/>
      <c r="E1096" s="3"/>
      <c r="F1096" s="55"/>
      <c r="G1096"/>
      <c r="H1096"/>
    </row>
    <row r="1097" spans="1:8" s="25" customFormat="1">
      <c r="A1097"/>
      <c r="B1097" s="63"/>
      <c r="C1097"/>
      <c r="D1097"/>
      <c r="E1097" s="3"/>
      <c r="F1097" s="55"/>
      <c r="G1097"/>
      <c r="H1097"/>
    </row>
    <row r="1098" spans="1:8" s="25" customFormat="1">
      <c r="A1098"/>
      <c r="B1098" s="63"/>
      <c r="C1098"/>
      <c r="D1098"/>
      <c r="E1098" s="3"/>
      <c r="F1098" s="55"/>
      <c r="G1098"/>
      <c r="H1098"/>
    </row>
    <row r="1099" spans="1:8" s="25" customFormat="1">
      <c r="A1099"/>
      <c r="B1099" s="63"/>
      <c r="C1099"/>
      <c r="D1099"/>
      <c r="E1099" s="3"/>
      <c r="F1099" s="55"/>
      <c r="G1099"/>
      <c r="H1099"/>
    </row>
    <row r="1100" spans="1:8" s="25" customFormat="1">
      <c r="A1100"/>
      <c r="B1100" s="63"/>
      <c r="C1100"/>
      <c r="D1100"/>
      <c r="E1100" s="3"/>
      <c r="F1100" s="55"/>
      <c r="G1100"/>
      <c r="H1100"/>
    </row>
    <row r="1101" spans="1:8" s="25" customFormat="1">
      <c r="A1101"/>
      <c r="B1101" s="63"/>
      <c r="C1101"/>
      <c r="D1101"/>
      <c r="E1101" s="3"/>
      <c r="F1101" s="55"/>
      <c r="G1101"/>
      <c r="H1101"/>
    </row>
    <row r="1102" spans="1:8" s="25" customFormat="1">
      <c r="A1102"/>
      <c r="B1102" s="63"/>
      <c r="C1102"/>
      <c r="D1102"/>
      <c r="E1102" s="3"/>
      <c r="F1102" s="55"/>
      <c r="G1102"/>
      <c r="H1102"/>
    </row>
    <row r="1103" spans="1:8" s="25" customFormat="1">
      <c r="A1103"/>
      <c r="B1103" s="63"/>
      <c r="C1103"/>
      <c r="D1103"/>
      <c r="E1103" s="3"/>
      <c r="F1103" s="55"/>
      <c r="G1103"/>
      <c r="H1103"/>
    </row>
    <row r="1104" spans="1:8" s="25" customFormat="1">
      <c r="A1104"/>
      <c r="B1104" s="63"/>
      <c r="C1104"/>
      <c r="D1104"/>
      <c r="E1104" s="3"/>
      <c r="F1104" s="55"/>
      <c r="G1104"/>
      <c r="H1104"/>
    </row>
    <row r="1105" spans="1:8" s="25" customFormat="1">
      <c r="A1105"/>
      <c r="B1105" s="63"/>
      <c r="C1105"/>
      <c r="D1105"/>
      <c r="E1105" s="3"/>
      <c r="F1105" s="55"/>
      <c r="G1105"/>
      <c r="H1105"/>
    </row>
    <row r="1106" spans="1:8" s="25" customFormat="1">
      <c r="A1106"/>
      <c r="B1106" s="63"/>
      <c r="C1106"/>
      <c r="D1106"/>
      <c r="E1106" s="3"/>
      <c r="F1106" s="55"/>
      <c r="G1106"/>
      <c r="H1106"/>
    </row>
    <row r="1107" spans="1:8" s="25" customFormat="1">
      <c r="A1107"/>
      <c r="B1107" s="63"/>
      <c r="C1107"/>
      <c r="D1107"/>
      <c r="E1107" s="3"/>
      <c r="F1107" s="55"/>
      <c r="G1107"/>
      <c r="H1107"/>
    </row>
    <row r="1108" spans="1:8">
      <c r="H1108"/>
    </row>
    <row r="1109" spans="1:8">
      <c r="H1109"/>
    </row>
    <row r="1110" spans="1:8">
      <c r="H1110"/>
    </row>
    <row r="1111" spans="1:8">
      <c r="H1111"/>
    </row>
    <row r="1112" spans="1:8">
      <c r="H1112"/>
    </row>
    <row r="1113" spans="1:8">
      <c r="H1113"/>
    </row>
    <row r="1114" spans="1:8">
      <c r="H1114"/>
    </row>
    <row r="1115" spans="1:8">
      <c r="H1115"/>
    </row>
    <row r="1116" spans="1:8">
      <c r="H1116"/>
    </row>
    <row r="1117" spans="1:8">
      <c r="H1117"/>
    </row>
    <row r="1118" spans="1:8">
      <c r="H1118"/>
    </row>
    <row r="1119" spans="1:8">
      <c r="H1119"/>
    </row>
    <row r="1120" spans="1:8">
      <c r="H1120"/>
    </row>
    <row r="1121" spans="8:8">
      <c r="H1121"/>
    </row>
    <row r="1122" spans="8:8">
      <c r="H1122"/>
    </row>
    <row r="1123" spans="8:8">
      <c r="H1123"/>
    </row>
    <row r="1124" spans="8:8">
      <c r="H1124"/>
    </row>
    <row r="1125" spans="8:8">
      <c r="H1125"/>
    </row>
    <row r="1126" spans="8:8">
      <c r="H1126"/>
    </row>
    <row r="1127" spans="8:8">
      <c r="H1127"/>
    </row>
    <row r="1128" spans="8:8">
      <c r="H1128"/>
    </row>
    <row r="1129" spans="8:8">
      <c r="H1129"/>
    </row>
    <row r="1130" spans="8:8">
      <c r="H1130"/>
    </row>
    <row r="1131" spans="8:8">
      <c r="H1131"/>
    </row>
    <row r="1132" spans="8:8">
      <c r="H1132"/>
    </row>
    <row r="1133" spans="8:8">
      <c r="H1133"/>
    </row>
    <row r="1134" spans="8:8">
      <c r="H1134"/>
    </row>
    <row r="1135" spans="8:8">
      <c r="H1135"/>
    </row>
    <row r="1136" spans="8:8">
      <c r="H1136"/>
    </row>
    <row r="1137" spans="8:8">
      <c r="H1137"/>
    </row>
    <row r="1138" spans="8:8">
      <c r="H1138"/>
    </row>
    <row r="1139" spans="8:8">
      <c r="H1139"/>
    </row>
    <row r="1140" spans="8:8">
      <c r="H1140"/>
    </row>
    <row r="1141" spans="8:8">
      <c r="H1141"/>
    </row>
    <row r="1142" spans="8:8">
      <c r="H1142"/>
    </row>
    <row r="1143" spans="8:8">
      <c r="H1143"/>
    </row>
    <row r="1144" spans="8:8">
      <c r="H1144"/>
    </row>
    <row r="1145" spans="8:8">
      <c r="H1145"/>
    </row>
    <row r="1146" spans="8:8">
      <c r="H1146"/>
    </row>
    <row r="1147" spans="8:8">
      <c r="H1147"/>
    </row>
    <row r="1148" spans="8:8">
      <c r="H1148"/>
    </row>
    <row r="1149" spans="8:8">
      <c r="H1149"/>
    </row>
    <row r="1150" spans="8:8">
      <c r="H1150"/>
    </row>
    <row r="1151" spans="8:8">
      <c r="H1151"/>
    </row>
    <row r="1152" spans="8:8">
      <c r="H1152"/>
    </row>
    <row r="1153" spans="8:8">
      <c r="H1153"/>
    </row>
    <row r="1154" spans="8:8">
      <c r="H1154"/>
    </row>
    <row r="1155" spans="8:8">
      <c r="H1155"/>
    </row>
    <row r="1156" spans="8:8">
      <c r="H1156"/>
    </row>
    <row r="1157" spans="8:8">
      <c r="H1157"/>
    </row>
    <row r="1158" spans="8:8">
      <c r="H1158"/>
    </row>
    <row r="1159" spans="8:8">
      <c r="H1159"/>
    </row>
    <row r="1160" spans="8:8">
      <c r="H1160"/>
    </row>
    <row r="1161" spans="8:8">
      <c r="H1161"/>
    </row>
    <row r="1162" spans="8:8">
      <c r="H1162"/>
    </row>
    <row r="1163" spans="8:8">
      <c r="H1163"/>
    </row>
    <row r="1164" spans="8:8">
      <c r="H1164"/>
    </row>
    <row r="1165" spans="8:8">
      <c r="H1165"/>
    </row>
    <row r="1166" spans="8:8">
      <c r="H1166"/>
    </row>
    <row r="1167" spans="8:8">
      <c r="H1167"/>
    </row>
    <row r="1168" spans="8:8">
      <c r="H1168"/>
    </row>
    <row r="1169" spans="8:8">
      <c r="H1169"/>
    </row>
    <row r="1170" spans="8:8">
      <c r="H1170"/>
    </row>
    <row r="1171" spans="8:8">
      <c r="H1171"/>
    </row>
    <row r="1172" spans="8:8">
      <c r="H1172"/>
    </row>
    <row r="1173" spans="8:8">
      <c r="H1173"/>
    </row>
    <row r="1174" spans="8:8">
      <c r="H1174"/>
    </row>
    <row r="1175" spans="8:8">
      <c r="H1175"/>
    </row>
    <row r="1176" spans="8:8">
      <c r="H1176"/>
    </row>
    <row r="1177" spans="8:8">
      <c r="H1177"/>
    </row>
    <row r="1178" spans="8:8">
      <c r="H1178"/>
    </row>
    <row r="1179" spans="8:8">
      <c r="H1179"/>
    </row>
    <row r="1180" spans="8:8">
      <c r="H1180"/>
    </row>
    <row r="1181" spans="8:8">
      <c r="H1181"/>
    </row>
    <row r="1182" spans="8:8">
      <c r="H1182"/>
    </row>
    <row r="1183" spans="8:8">
      <c r="H1183"/>
    </row>
    <row r="1184" spans="8:8">
      <c r="H1184"/>
    </row>
    <row r="1185" spans="8:8">
      <c r="H1185"/>
    </row>
    <row r="1186" spans="8:8">
      <c r="H1186"/>
    </row>
    <row r="1187" spans="8:8">
      <c r="H1187"/>
    </row>
    <row r="1188" spans="8:8">
      <c r="H1188"/>
    </row>
    <row r="1189" spans="8:8">
      <c r="H1189"/>
    </row>
    <row r="1190" spans="8:8">
      <c r="H1190"/>
    </row>
    <row r="1191" spans="8:8">
      <c r="H1191"/>
    </row>
    <row r="1192" spans="8:8">
      <c r="H1192"/>
    </row>
    <row r="1193" spans="8:8">
      <c r="H1193"/>
    </row>
    <row r="1194" spans="8:8">
      <c r="H1194"/>
    </row>
    <row r="1195" spans="8:8">
      <c r="H1195"/>
    </row>
    <row r="1196" spans="8:8">
      <c r="H1196"/>
    </row>
    <row r="1197" spans="8:8">
      <c r="H1197"/>
    </row>
    <row r="1198" spans="8:8">
      <c r="H1198"/>
    </row>
    <row r="1199" spans="8:8">
      <c r="H1199"/>
    </row>
    <row r="1200" spans="8:8">
      <c r="H1200"/>
    </row>
    <row r="1201" spans="7:8">
      <c r="H1201"/>
    </row>
    <row r="1202" spans="7:8">
      <c r="H1202"/>
    </row>
    <row r="1203" spans="7:8">
      <c r="H1203"/>
    </row>
    <row r="1204" spans="7:8">
      <c r="G1204" s="3"/>
      <c r="H1204"/>
    </row>
    <row r="1205" spans="7:8">
      <c r="H1205"/>
    </row>
    <row r="1206" spans="7:8">
      <c r="H1206"/>
    </row>
    <row r="1207" spans="7:8">
      <c r="H1207"/>
    </row>
    <row r="1208" spans="7:8">
      <c r="H1208"/>
    </row>
    <row r="1209" spans="7:8">
      <c r="H1209"/>
    </row>
    <row r="1210" spans="7:8">
      <c r="H1210"/>
    </row>
    <row r="1211" spans="7:8">
      <c r="H1211"/>
    </row>
    <row r="1212" spans="7:8">
      <c r="H1212"/>
    </row>
    <row r="1213" spans="7:8">
      <c r="H1213"/>
    </row>
    <row r="1214" spans="7:8">
      <c r="H1214"/>
    </row>
    <row r="1215" spans="7:8">
      <c r="H1215"/>
    </row>
    <row r="1216" spans="7:8">
      <c r="H1216"/>
    </row>
    <row r="1217" spans="8:8">
      <c r="H1217"/>
    </row>
    <row r="1218" spans="8:8">
      <c r="H1218"/>
    </row>
    <row r="1219" spans="8:8">
      <c r="H1219"/>
    </row>
    <row r="1220" spans="8:8">
      <c r="H1220"/>
    </row>
    <row r="1221" spans="8:8">
      <c r="H1221"/>
    </row>
    <row r="1222" spans="8:8">
      <c r="H1222"/>
    </row>
    <row r="1223" spans="8:8">
      <c r="H1223"/>
    </row>
    <row r="1224" spans="8:8">
      <c r="H1224"/>
    </row>
    <row r="1225" spans="8:8">
      <c r="H1225"/>
    </row>
    <row r="1226" spans="8:8">
      <c r="H1226"/>
    </row>
    <row r="1227" spans="8:8">
      <c r="H1227"/>
    </row>
    <row r="1228" spans="8:8">
      <c r="H1228"/>
    </row>
    <row r="1229" spans="8:8">
      <c r="H1229"/>
    </row>
    <row r="1230" spans="8:8">
      <c r="H1230"/>
    </row>
    <row r="1231" spans="8:8">
      <c r="H1231"/>
    </row>
    <row r="1232" spans="8:8">
      <c r="H1232"/>
    </row>
    <row r="1233" spans="8:8">
      <c r="H1233"/>
    </row>
    <row r="1234" spans="8:8">
      <c r="H1234"/>
    </row>
    <row r="1235" spans="8:8">
      <c r="H1235"/>
    </row>
    <row r="1236" spans="8:8">
      <c r="H1236"/>
    </row>
    <row r="1237" spans="8:8">
      <c r="H1237"/>
    </row>
    <row r="1238" spans="8:8">
      <c r="H1238"/>
    </row>
    <row r="1239" spans="8:8">
      <c r="H1239"/>
    </row>
    <row r="1240" spans="8:8">
      <c r="H1240"/>
    </row>
    <row r="1241" spans="8:8">
      <c r="H1241"/>
    </row>
    <row r="1242" spans="8:8">
      <c r="H1242"/>
    </row>
    <row r="1243" spans="8:8">
      <c r="H1243"/>
    </row>
    <row r="1244" spans="8:8">
      <c r="H1244"/>
    </row>
    <row r="1245" spans="8:8">
      <c r="H1245"/>
    </row>
    <row r="1246" spans="8:8">
      <c r="H1246"/>
    </row>
    <row r="1247" spans="8:8">
      <c r="H1247"/>
    </row>
    <row r="1248" spans="8:8">
      <c r="H1248"/>
    </row>
    <row r="1249" spans="8:8">
      <c r="H1249"/>
    </row>
    <row r="1250" spans="8:8">
      <c r="H1250"/>
    </row>
    <row r="1251" spans="8:8">
      <c r="H1251"/>
    </row>
    <row r="1252" spans="8:8">
      <c r="H1252"/>
    </row>
    <row r="1253" spans="8:8">
      <c r="H1253"/>
    </row>
    <row r="1254" spans="8:8">
      <c r="H1254"/>
    </row>
    <row r="1255" spans="8:8">
      <c r="H1255"/>
    </row>
    <row r="1256" spans="8:8">
      <c r="H1256"/>
    </row>
    <row r="1257" spans="8:8">
      <c r="H1257"/>
    </row>
    <row r="1258" spans="8:8">
      <c r="H1258"/>
    </row>
    <row r="1259" spans="8:8">
      <c r="H1259"/>
    </row>
    <row r="1260" spans="8:8">
      <c r="H1260"/>
    </row>
    <row r="1261" spans="8:8">
      <c r="H1261"/>
    </row>
    <row r="1262" spans="8:8">
      <c r="H1262"/>
    </row>
    <row r="1263" spans="8:8">
      <c r="H1263"/>
    </row>
    <row r="1264" spans="8:8">
      <c r="H1264"/>
    </row>
    <row r="1265" spans="7:8">
      <c r="H1265"/>
    </row>
    <row r="1266" spans="7:8">
      <c r="H1266"/>
    </row>
    <row r="1267" spans="7:8">
      <c r="H1267"/>
    </row>
    <row r="1268" spans="7:8">
      <c r="H1268"/>
    </row>
    <row r="1269" spans="7:8">
      <c r="H1269"/>
    </row>
    <row r="1270" spans="7:8">
      <c r="H1270"/>
    </row>
    <row r="1271" spans="7:8">
      <c r="H1271"/>
    </row>
    <row r="1272" spans="7:8">
      <c r="H1272"/>
    </row>
    <row r="1273" spans="7:8">
      <c r="H1273"/>
    </row>
    <row r="1274" spans="7:8">
      <c r="H1274"/>
    </row>
    <row r="1275" spans="7:8">
      <c r="H1275"/>
    </row>
    <row r="1276" spans="7:8">
      <c r="H1276"/>
    </row>
    <row r="1277" spans="7:8">
      <c r="H1277"/>
    </row>
    <row r="1278" spans="7:8">
      <c r="G1278" s="3"/>
      <c r="H1278"/>
    </row>
    <row r="1279" spans="7:8">
      <c r="H1279"/>
    </row>
    <row r="1280" spans="7:8">
      <c r="H1280"/>
    </row>
    <row r="1281" spans="8:8">
      <c r="H1281"/>
    </row>
    <row r="1282" spans="8:8">
      <c r="H1282"/>
    </row>
    <row r="1283" spans="8:8">
      <c r="H1283"/>
    </row>
    <row r="1284" spans="8:8">
      <c r="H1284"/>
    </row>
    <row r="1285" spans="8:8">
      <c r="H1285"/>
    </row>
    <row r="1286" spans="8:8">
      <c r="H1286"/>
    </row>
    <row r="1287" spans="8:8">
      <c r="H1287"/>
    </row>
    <row r="1288" spans="8:8">
      <c r="H1288"/>
    </row>
    <row r="1289" spans="8:8">
      <c r="H1289"/>
    </row>
    <row r="1290" spans="8:8">
      <c r="H1290"/>
    </row>
    <row r="1291" spans="8:8">
      <c r="H1291"/>
    </row>
    <row r="1292" spans="8:8">
      <c r="H1292"/>
    </row>
    <row r="1293" spans="8:8">
      <c r="H1293"/>
    </row>
    <row r="1294" spans="8:8">
      <c r="H1294"/>
    </row>
    <row r="1295" spans="8:8">
      <c r="H1295"/>
    </row>
    <row r="1296" spans="8:8">
      <c r="H1296"/>
    </row>
    <row r="1297" spans="8:8">
      <c r="H1297"/>
    </row>
    <row r="1298" spans="8:8">
      <c r="H1298"/>
    </row>
    <row r="1299" spans="8:8">
      <c r="H1299"/>
    </row>
    <row r="1300" spans="8:8">
      <c r="H1300"/>
    </row>
    <row r="1301" spans="8:8">
      <c r="H1301"/>
    </row>
    <row r="1302" spans="8:8">
      <c r="H1302"/>
    </row>
    <row r="1303" spans="8:8">
      <c r="H1303"/>
    </row>
    <row r="1304" spans="8:8">
      <c r="H1304"/>
    </row>
    <row r="1305" spans="8:8">
      <c r="H1305"/>
    </row>
    <row r="1306" spans="8:8">
      <c r="H1306"/>
    </row>
    <row r="1307" spans="8:8">
      <c r="H1307"/>
    </row>
    <row r="1308" spans="8:8">
      <c r="H1308"/>
    </row>
    <row r="1309" spans="8:8">
      <c r="H1309"/>
    </row>
    <row r="1310" spans="8:8">
      <c r="H1310"/>
    </row>
    <row r="1311" spans="8:8">
      <c r="H1311"/>
    </row>
    <row r="1312" spans="8:8">
      <c r="H1312"/>
    </row>
    <row r="1313" spans="7:8">
      <c r="H1313"/>
    </row>
    <row r="1314" spans="7:8">
      <c r="H1314"/>
    </row>
    <row r="1315" spans="7:8">
      <c r="H1315"/>
    </row>
    <row r="1316" spans="7:8">
      <c r="H1316"/>
    </row>
    <row r="1317" spans="7:8">
      <c r="H1317"/>
    </row>
    <row r="1318" spans="7:8">
      <c r="H1318"/>
    </row>
    <row r="1319" spans="7:8">
      <c r="H1319"/>
    </row>
    <row r="1320" spans="7:8">
      <c r="H1320"/>
    </row>
    <row r="1321" spans="7:8">
      <c r="H1321"/>
    </row>
    <row r="1322" spans="7:8">
      <c r="H1322"/>
    </row>
    <row r="1323" spans="7:8">
      <c r="H1323"/>
    </row>
    <row r="1324" spans="7:8">
      <c r="H1324"/>
    </row>
    <row r="1325" spans="7:8">
      <c r="H1325"/>
    </row>
    <row r="1326" spans="7:8">
      <c r="H1326"/>
    </row>
    <row r="1327" spans="7:8">
      <c r="H1327"/>
    </row>
    <row r="1328" spans="7:8">
      <c r="G1328" s="3"/>
      <c r="H1328"/>
    </row>
    <row r="1329" spans="8:8">
      <c r="H1329"/>
    </row>
    <row r="1330" spans="8:8">
      <c r="H1330"/>
    </row>
    <row r="1331" spans="8:8">
      <c r="H1331"/>
    </row>
    <row r="1332" spans="8:8">
      <c r="H1332"/>
    </row>
    <row r="1333" spans="8:8">
      <c r="H1333"/>
    </row>
    <row r="1334" spans="8:8">
      <c r="H1334"/>
    </row>
    <row r="1335" spans="8:8">
      <c r="H1335"/>
    </row>
    <row r="1336" spans="8:8">
      <c r="H1336"/>
    </row>
    <row r="1337" spans="8:8">
      <c r="H1337"/>
    </row>
    <row r="1338" spans="8:8">
      <c r="H1338"/>
    </row>
    <row r="1339" spans="8:8">
      <c r="H1339"/>
    </row>
    <row r="1340" spans="8:8">
      <c r="H1340"/>
    </row>
    <row r="1341" spans="8:8">
      <c r="H1341"/>
    </row>
    <row r="1342" spans="8:8">
      <c r="H1342"/>
    </row>
    <row r="1343" spans="8:8">
      <c r="H1343"/>
    </row>
    <row r="1344" spans="8:8">
      <c r="H1344"/>
    </row>
    <row r="1345" spans="8:8">
      <c r="H1345"/>
    </row>
    <row r="1346" spans="8:8">
      <c r="H1346"/>
    </row>
    <row r="1347" spans="8:8">
      <c r="H1347"/>
    </row>
    <row r="1348" spans="8:8">
      <c r="H1348"/>
    </row>
    <row r="1349" spans="8:8">
      <c r="H1349"/>
    </row>
    <row r="1350" spans="8:8">
      <c r="H1350"/>
    </row>
    <row r="1351" spans="8:8">
      <c r="H1351"/>
    </row>
    <row r="1352" spans="8:8">
      <c r="H1352"/>
    </row>
    <row r="1353" spans="8:8">
      <c r="H1353"/>
    </row>
    <row r="1354" spans="8:8">
      <c r="H1354"/>
    </row>
    <row r="1355" spans="8:8">
      <c r="H1355"/>
    </row>
    <row r="1356" spans="8:8">
      <c r="H1356"/>
    </row>
    <row r="1357" spans="8:8">
      <c r="H1357"/>
    </row>
    <row r="1358" spans="8:8">
      <c r="H1358"/>
    </row>
    <row r="1359" spans="8:8">
      <c r="H1359"/>
    </row>
    <row r="1360" spans="8:8">
      <c r="H1360"/>
    </row>
    <row r="1361" spans="8:8">
      <c r="H1361"/>
    </row>
    <row r="1362" spans="8:8">
      <c r="H1362"/>
    </row>
    <row r="1363" spans="8:8">
      <c r="H1363"/>
    </row>
    <row r="1364" spans="8:8">
      <c r="H1364"/>
    </row>
    <row r="1365" spans="8:8">
      <c r="H1365"/>
    </row>
    <row r="1366" spans="8:8">
      <c r="H1366"/>
    </row>
    <row r="1367" spans="8:8">
      <c r="H1367"/>
    </row>
    <row r="1368" spans="8:8">
      <c r="H1368"/>
    </row>
    <row r="1369" spans="8:8">
      <c r="H1369"/>
    </row>
    <row r="1370" spans="8:8">
      <c r="H1370"/>
    </row>
    <row r="1371" spans="8:8">
      <c r="H1371"/>
    </row>
    <row r="1372" spans="8:8">
      <c r="H1372"/>
    </row>
    <row r="1373" spans="8:8">
      <c r="H1373"/>
    </row>
    <row r="1374" spans="8:8">
      <c r="H1374"/>
    </row>
    <row r="1375" spans="8:8">
      <c r="H1375"/>
    </row>
    <row r="1376" spans="8:8">
      <c r="H1376"/>
    </row>
    <row r="1377" spans="8:8">
      <c r="H1377"/>
    </row>
    <row r="1378" spans="8:8">
      <c r="H1378"/>
    </row>
    <row r="1379" spans="8:8">
      <c r="H1379"/>
    </row>
    <row r="1380" spans="8:8">
      <c r="H1380"/>
    </row>
    <row r="1381" spans="8:8">
      <c r="H1381"/>
    </row>
    <row r="1382" spans="8:8">
      <c r="H1382"/>
    </row>
    <row r="1383" spans="8:8">
      <c r="H1383"/>
    </row>
    <row r="1384" spans="8:8">
      <c r="H1384"/>
    </row>
    <row r="1385" spans="8:8">
      <c r="H1385"/>
    </row>
    <row r="1386" spans="8:8">
      <c r="H1386"/>
    </row>
    <row r="1387" spans="8:8">
      <c r="H1387"/>
    </row>
    <row r="1388" spans="8:8">
      <c r="H1388"/>
    </row>
    <row r="1389" spans="8:8">
      <c r="H1389"/>
    </row>
    <row r="1390" spans="8:8">
      <c r="H1390"/>
    </row>
    <row r="1391" spans="8:8">
      <c r="H1391"/>
    </row>
    <row r="1392" spans="8:8">
      <c r="H1392"/>
    </row>
    <row r="1393" spans="8:8">
      <c r="H1393"/>
    </row>
    <row r="1394" spans="8:8">
      <c r="H1394"/>
    </row>
    <row r="1395" spans="8:8">
      <c r="H1395"/>
    </row>
    <row r="1396" spans="8:8">
      <c r="H1396"/>
    </row>
    <row r="1397" spans="8:8">
      <c r="H1397"/>
    </row>
    <row r="1398" spans="8:8">
      <c r="H1398"/>
    </row>
    <row r="1399" spans="8:8">
      <c r="H1399"/>
    </row>
    <row r="1400" spans="8:8">
      <c r="H1400"/>
    </row>
    <row r="1401" spans="8:8">
      <c r="H1401"/>
    </row>
    <row r="1402" spans="8:8">
      <c r="H1402"/>
    </row>
    <row r="1403" spans="8:8">
      <c r="H1403"/>
    </row>
    <row r="1404" spans="8:8">
      <c r="H1404"/>
    </row>
    <row r="1405" spans="8:8">
      <c r="H1405"/>
    </row>
    <row r="1406" spans="8:8">
      <c r="H1406"/>
    </row>
    <row r="1407" spans="8:8">
      <c r="H1407"/>
    </row>
    <row r="1408" spans="8:8">
      <c r="H1408"/>
    </row>
    <row r="1409" spans="8:8">
      <c r="H1409"/>
    </row>
    <row r="1410" spans="8:8">
      <c r="H1410"/>
    </row>
    <row r="1411" spans="8:8">
      <c r="H1411"/>
    </row>
    <row r="1412" spans="8:8">
      <c r="H1412"/>
    </row>
    <row r="1414" spans="8:8">
      <c r="H1414"/>
    </row>
    <row r="1415" spans="8:8">
      <c r="H1415"/>
    </row>
    <row r="1416" spans="8:8">
      <c r="H1416"/>
    </row>
    <row r="1417" spans="8:8">
      <c r="H1417"/>
    </row>
    <row r="1418" spans="8:8">
      <c r="H1418"/>
    </row>
    <row r="1419" spans="8:8">
      <c r="H1419"/>
    </row>
    <row r="1420" spans="8:8">
      <c r="H1420"/>
    </row>
    <row r="1422" spans="8:8">
      <c r="H1422"/>
    </row>
    <row r="1423" spans="8:8">
      <c r="H1423"/>
    </row>
    <row r="1424" spans="8:8">
      <c r="H1424"/>
    </row>
    <row r="1425" spans="8:8">
      <c r="H1425"/>
    </row>
    <row r="1426" spans="8:8">
      <c r="H1426"/>
    </row>
    <row r="1427" spans="8:8">
      <c r="H1427"/>
    </row>
    <row r="1428" spans="8:8">
      <c r="H1428"/>
    </row>
    <row r="1429" spans="8:8">
      <c r="H1429"/>
    </row>
    <row r="1430" spans="8:8">
      <c r="H1430"/>
    </row>
    <row r="1431" spans="8:8">
      <c r="H1431"/>
    </row>
    <row r="1432" spans="8:8">
      <c r="H1432"/>
    </row>
    <row r="1433" spans="8:8">
      <c r="H1433"/>
    </row>
    <row r="1434" spans="8:8">
      <c r="H1434"/>
    </row>
    <row r="1435" spans="8:8">
      <c r="H1435"/>
    </row>
    <row r="1436" spans="8:8">
      <c r="H1436"/>
    </row>
    <row r="1437" spans="8:8">
      <c r="H1437"/>
    </row>
    <row r="1438" spans="8:8">
      <c r="H1438"/>
    </row>
    <row r="1439" spans="8:8">
      <c r="H1439"/>
    </row>
    <row r="1440" spans="8:8">
      <c r="H1440"/>
    </row>
    <row r="1441" spans="8:8">
      <c r="H1441"/>
    </row>
    <row r="1442" spans="8:8">
      <c r="H1442"/>
    </row>
    <row r="1443" spans="8:8">
      <c r="H1443"/>
    </row>
    <row r="1444" spans="8:8">
      <c r="H1444"/>
    </row>
    <row r="1445" spans="8:8">
      <c r="H1445"/>
    </row>
    <row r="1446" spans="8:8">
      <c r="H1446"/>
    </row>
    <row r="1447" spans="8:8">
      <c r="H1447"/>
    </row>
    <row r="1448" spans="8:8">
      <c r="H1448"/>
    </row>
    <row r="1449" spans="8:8">
      <c r="H1449"/>
    </row>
    <row r="1450" spans="8:8">
      <c r="H1450"/>
    </row>
    <row r="1451" spans="8:8">
      <c r="H1451"/>
    </row>
    <row r="1452" spans="8:8">
      <c r="H1452"/>
    </row>
    <row r="1453" spans="8:8">
      <c r="H1453"/>
    </row>
    <row r="1454" spans="8:8">
      <c r="H1454"/>
    </row>
  </sheetData>
  <sortState xmlns:xlrd2="http://schemas.microsoft.com/office/spreadsheetml/2017/richdata2" ref="A138:D156">
    <sortCondition ref="A138:A156"/>
  </sortState>
  <mergeCells count="2">
    <mergeCell ref="K11:K12"/>
    <mergeCell ref="J22:L22"/>
  </mergeCells>
  <hyperlinks>
    <hyperlink ref="J22" r:id="rId1" display="https://www.linkedin.com/in/david-queiroga-00062846/" xr:uid="{806261D4-F9DB-4645-810D-A688F9A07DA6}"/>
    <hyperlink ref="J23" r:id="rId2" display="https://www.linkedin.com/in/anderson-montoro-9855271/" xr:uid="{738FAC5A-B8C8-4BF5-9993-E372286CBF8F}"/>
    <hyperlink ref="J24" r:id="rId3" display="https://www.linkedin.com/in/henrique-machado-b3492025/" xr:uid="{5F9E1492-ED65-46E8-9724-BE4301FDF892}"/>
    <hyperlink ref="J25" r:id="rId4" display="https://www.linkedin.com/in/robinson-dantas-ab26b49/" xr:uid="{D84903FE-3BF4-4913-BB8E-2841F15ECCEA}"/>
  </hyperlinks>
  <pageMargins left="0.511811024" right="0.511811024" top="0.78740157499999996" bottom="0.78740157499999996" header="0.31496062000000002" footer="0.31496062000000002"/>
  <pageSetup paperSize="9" orientation="portrait" r:id="rId5"/>
  <headerFooter>
    <oddHeader>&amp;R&amp;"Calibri"&amp;10&amp;K000000#interna&amp;1#</oddHead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216573-B647-45A3-8C59-0A26A2842D4E}">
  <dimension ref="A1:M1454"/>
  <sheetViews>
    <sheetView zoomScaleNormal="100" workbookViewId="0">
      <selection activeCell="H11" sqref="H11:H14"/>
    </sheetView>
  </sheetViews>
  <sheetFormatPr defaultRowHeight="15"/>
  <cols>
    <col min="2" max="2" width="42.42578125" style="63" bestFit="1" customWidth="1"/>
    <col min="3" max="3" width="7.5703125" customWidth="1"/>
    <col min="4" max="4" width="33.5703125" bestFit="1" customWidth="1"/>
    <col min="5" max="5" width="10.5703125" style="3" bestFit="1" customWidth="1"/>
    <col min="6" max="6" width="10.140625" style="55" bestFit="1" customWidth="1"/>
    <col min="7" max="7" width="34.42578125" customWidth="1"/>
    <col min="8" max="8" width="8.7109375" style="25"/>
    <col min="9" max="9" width="8.140625" style="25" bestFit="1" customWidth="1"/>
    <col min="13" max="13" width="8.140625" bestFit="1" customWidth="1"/>
  </cols>
  <sheetData>
    <row r="1" spans="1:13">
      <c r="A1" t="s">
        <v>11609</v>
      </c>
    </row>
    <row r="2" spans="1:13" ht="15.75" thickBot="1">
      <c r="G2" s="2"/>
    </row>
    <row r="3" spans="1:13">
      <c r="A3" s="3" t="s">
        <v>7439</v>
      </c>
      <c r="B3" s="64" t="s">
        <v>2</v>
      </c>
      <c r="C3" s="3" t="s">
        <v>3</v>
      </c>
      <c r="D3" s="3" t="s">
        <v>4</v>
      </c>
      <c r="E3" s="3" t="s">
        <v>6</v>
      </c>
      <c r="F3" s="55" t="s">
        <v>7</v>
      </c>
      <c r="G3" s="8" t="s">
        <v>8</v>
      </c>
      <c r="H3" s="42">
        <v>241</v>
      </c>
    </row>
    <row r="4" spans="1:13">
      <c r="A4" t="str">
        <f>_xlfn.XLOOKUP(B4,Rotineiros!B$1:B$5000,Rotineiros!A$1:A$5000)</f>
        <v>C1077397</v>
      </c>
      <c r="B4" t="s">
        <v>14046</v>
      </c>
      <c r="C4" t="s">
        <v>14047</v>
      </c>
      <c r="D4" t="s">
        <v>14048</v>
      </c>
      <c r="E4" s="3" t="str">
        <f>_xlfn.XLOOKUP(A4,'Badge Arqueiro'!A$1:A$170,'Badge Arqueiro'!B$1:B$170,"0")</f>
        <v>0</v>
      </c>
      <c r="F4" s="55" t="str">
        <f>_xlfn.XLOOKUP(A4,Comiters!A$1:A$999,Comiters!B$1:B$999,"0")</f>
        <v>0</v>
      </c>
      <c r="G4" s="4" t="s">
        <v>9</v>
      </c>
      <c r="H4" s="43">
        <v>199</v>
      </c>
      <c r="I4" s="44">
        <f>H4/$H$3</f>
        <v>0.82572614107883813</v>
      </c>
      <c r="M4">
        <f>IF(D4=D5,1111111111,0)</f>
        <v>0</v>
      </c>
    </row>
    <row r="5" spans="1:13">
      <c r="A5" t="str">
        <f>_xlfn.XLOOKUP(B5,Rotineiros!B$1:B$5000,Rotineiros!A$1:A$5000)</f>
        <v>C1113893</v>
      </c>
      <c r="B5" t="s">
        <v>14006</v>
      </c>
      <c r="C5" t="s">
        <v>906</v>
      </c>
      <c r="D5" t="s">
        <v>14007</v>
      </c>
      <c r="E5" s="3" t="str">
        <f>_xlfn.XLOOKUP(A5,'Badge Arqueiro'!A$1:A$170,'Badge Arqueiro'!B$1:B$170,"0")</f>
        <v>0</v>
      </c>
      <c r="F5" s="55" t="str">
        <f>_xlfn.XLOOKUP(A5,Comiters!A$1:A$999,Comiters!B$1:B$999,"0")</f>
        <v>0</v>
      </c>
      <c r="G5" s="10" t="s">
        <v>15</v>
      </c>
      <c r="H5" s="45">
        <v>42</v>
      </c>
      <c r="I5" s="44">
        <f t="shared" ref="I5:I21" si="0">H5/$H$3</f>
        <v>0.17427385892116182</v>
      </c>
      <c r="M5">
        <f t="shared" ref="M5:M68" si="1">IF(D5=D6,1111111111,0)</f>
        <v>0</v>
      </c>
    </row>
    <row r="6" spans="1:13">
      <c r="A6" t="str">
        <f>_xlfn.XLOOKUP(B6,Rotineiros!B$1:B$5000,Rotineiros!A$1:A$5000)</f>
        <v>C1250122</v>
      </c>
      <c r="B6" t="s">
        <v>12910</v>
      </c>
      <c r="C6" t="s">
        <v>12</v>
      </c>
      <c r="D6" t="s">
        <v>12911</v>
      </c>
      <c r="E6" s="3">
        <f>_xlfn.XLOOKUP(A6,'Badge Arqueiro'!A$1:A$170,'Badge Arqueiro'!B$1:B$170,"0")</f>
        <v>1</v>
      </c>
      <c r="F6" s="55">
        <f>_xlfn.XLOOKUP(A6,Comiters!A$1:A$999,Comiters!B$1:B$999,"0")</f>
        <v>1</v>
      </c>
      <c r="G6" s="4" t="s">
        <v>20</v>
      </c>
      <c r="H6" s="43">
        <v>6</v>
      </c>
      <c r="I6" s="44">
        <f t="shared" si="0"/>
        <v>2.4896265560165973E-2</v>
      </c>
      <c r="M6">
        <f t="shared" si="1"/>
        <v>0</v>
      </c>
    </row>
    <row r="7" spans="1:13">
      <c r="A7" t="str">
        <f>_xlfn.XLOOKUP(B7,Rotineiros!B$1:B$5000,Rotineiros!A$1:A$5000)</f>
        <v>C1261004</v>
      </c>
      <c r="B7" t="s">
        <v>13809</v>
      </c>
      <c r="C7" t="s">
        <v>12631</v>
      </c>
      <c r="D7" t="s">
        <v>13811</v>
      </c>
      <c r="E7" s="3" t="str">
        <f>_xlfn.XLOOKUP(A7,'Badge Arqueiro'!A$1:A$170,'Badge Arqueiro'!B$1:B$170,"0")</f>
        <v>0</v>
      </c>
      <c r="F7" s="55" t="str">
        <f>_xlfn.XLOOKUP(A7,Comiters!A$1:A$999,Comiters!B$1:B$999,"0")</f>
        <v>0</v>
      </c>
      <c r="G7" s="10" t="s">
        <v>25</v>
      </c>
      <c r="H7" s="45">
        <v>40</v>
      </c>
      <c r="I7" s="44">
        <f t="shared" si="0"/>
        <v>0.16597510373443983</v>
      </c>
      <c r="M7">
        <f t="shared" si="1"/>
        <v>0</v>
      </c>
    </row>
    <row r="8" spans="1:13">
      <c r="A8" t="str">
        <f>_xlfn.XLOOKUP(B8,Rotineiros!B$1:B$5000,Rotineiros!A$1:A$5000)</f>
        <v>C1296486</v>
      </c>
      <c r="B8" t="s">
        <v>14051</v>
      </c>
      <c r="C8" t="s">
        <v>47</v>
      </c>
      <c r="D8" t="s">
        <v>14052</v>
      </c>
      <c r="E8" s="3" t="str">
        <f>_xlfn.XLOOKUP(A8,'Badge Arqueiro'!A$1:A$170,'Badge Arqueiro'!B$1:B$170,"0")</f>
        <v>0</v>
      </c>
      <c r="F8" s="55" t="str">
        <f>_xlfn.XLOOKUP(A8,Comiters!A$1:A$999,Comiters!B$1:B$999,"0")</f>
        <v>0</v>
      </c>
      <c r="G8" s="4" t="s">
        <v>30</v>
      </c>
      <c r="H8" s="43">
        <v>31</v>
      </c>
      <c r="I8" s="44">
        <f t="shared" si="0"/>
        <v>0.12863070539419086</v>
      </c>
      <c r="M8">
        <f t="shared" si="1"/>
        <v>0</v>
      </c>
    </row>
    <row r="9" spans="1:13" ht="15.75" thickBot="1">
      <c r="A9" t="str">
        <f>_xlfn.XLOOKUP(B9,Rotineiros!B$1:B$5000,Rotineiros!A$1:A$5000)</f>
        <v>C1316815</v>
      </c>
      <c r="B9" t="s">
        <v>14036</v>
      </c>
      <c r="C9" t="s">
        <v>14037</v>
      </c>
      <c r="D9" t="s">
        <v>14038</v>
      </c>
      <c r="E9" s="3" t="str">
        <f>_xlfn.XLOOKUP(A9,'Badge Arqueiro'!A$1:A$170,'Badge Arqueiro'!B$1:B$170,"0")</f>
        <v>0</v>
      </c>
      <c r="F9" s="55" t="str">
        <f>_xlfn.XLOOKUP(A9,Comiters!A$1:A$999,Comiters!B$1:B$999,"0")</f>
        <v>0</v>
      </c>
      <c r="G9" s="12" t="s">
        <v>35</v>
      </c>
      <c r="H9" s="46">
        <v>9</v>
      </c>
      <c r="I9" s="44">
        <f t="shared" si="0"/>
        <v>3.7344398340248962E-2</v>
      </c>
      <c r="M9">
        <f t="shared" si="1"/>
        <v>0</v>
      </c>
    </row>
    <row r="10" spans="1:13" ht="15.75" thickBot="1">
      <c r="A10" t="str">
        <f>_xlfn.XLOOKUP(B10,Rotineiros!B$1:B$5000,Rotineiros!A$1:A$5000)</f>
        <v>C1319593</v>
      </c>
      <c r="B10" t="s">
        <v>3228</v>
      </c>
      <c r="C10" t="s">
        <v>12481</v>
      </c>
      <c r="D10" t="s">
        <v>3229</v>
      </c>
      <c r="E10" s="3" t="str">
        <f>_xlfn.XLOOKUP(A10,'Badge Arqueiro'!A$1:A$170,'Badge Arqueiro'!B$1:B$170,"0")</f>
        <v>0</v>
      </c>
      <c r="F10" s="55" t="str">
        <f>_xlfn.XLOOKUP(A10,Comiters!A$1:A$999,Comiters!B$1:B$999,"0")</f>
        <v>0</v>
      </c>
      <c r="I10" s="44"/>
      <c r="M10">
        <f t="shared" si="1"/>
        <v>0</v>
      </c>
    </row>
    <row r="11" spans="1:13">
      <c r="A11" t="str">
        <f>_xlfn.XLOOKUP(B11,Rotineiros!B$1:B$5000,Rotineiros!A$1:A$5000)</f>
        <v>C1320854</v>
      </c>
      <c r="B11" t="s">
        <v>14010</v>
      </c>
      <c r="C11" t="s">
        <v>906</v>
      </c>
      <c r="D11" t="s">
        <v>14011</v>
      </c>
      <c r="E11" s="3" t="str">
        <f>_xlfn.XLOOKUP(A11,'Badge Arqueiro'!A$1:A$170,'Badge Arqueiro'!B$1:B$170,"0")</f>
        <v>0</v>
      </c>
      <c r="F11" s="55" t="str">
        <f>_xlfn.XLOOKUP(A11,Comiters!A$1:A$999,Comiters!B$1:B$999,"0")</f>
        <v>0</v>
      </c>
      <c r="G11" s="8" t="s">
        <v>44</v>
      </c>
      <c r="H11" s="42">
        <v>172</v>
      </c>
      <c r="I11" s="44">
        <f t="shared" si="0"/>
        <v>0.7136929460580913</v>
      </c>
      <c r="K11" s="130">
        <f>SUM(I11:I12)</f>
        <v>0.87136929460580914</v>
      </c>
      <c r="M11">
        <f t="shared" si="1"/>
        <v>0</v>
      </c>
    </row>
    <row r="12" spans="1:13">
      <c r="A12" t="str">
        <f>_xlfn.XLOOKUP(B12,Rotineiros!B$1:B$5000,Rotineiros!A$1:A$5000)</f>
        <v>C1321328</v>
      </c>
      <c r="B12" t="s">
        <v>2719</v>
      </c>
      <c r="C12" t="s">
        <v>12</v>
      </c>
      <c r="D12" t="s">
        <v>3432</v>
      </c>
      <c r="E12" s="3" t="str">
        <f>_xlfn.XLOOKUP(A12,'Badge Arqueiro'!A$1:A$170,'Badge Arqueiro'!B$1:B$170,"0")</f>
        <v>0</v>
      </c>
      <c r="F12" s="55">
        <f>_xlfn.XLOOKUP(A12,Comiters!A$1:A$999,Comiters!B$1:B$999,"0")</f>
        <v>1</v>
      </c>
      <c r="G12" s="4" t="s">
        <v>49</v>
      </c>
      <c r="H12" s="43">
        <v>38</v>
      </c>
      <c r="I12" s="44">
        <f t="shared" si="0"/>
        <v>0.15767634854771784</v>
      </c>
      <c r="K12" s="130"/>
      <c r="M12">
        <f t="shared" si="1"/>
        <v>0</v>
      </c>
    </row>
    <row r="13" spans="1:13">
      <c r="A13" t="str">
        <f>_xlfn.XLOOKUP(B13,Rotineiros!B$1:B$5000,Rotineiros!A$1:A$5000)</f>
        <v>C1322164</v>
      </c>
      <c r="B13" t="s">
        <v>14072</v>
      </c>
      <c r="C13" t="s">
        <v>14073</v>
      </c>
      <c r="D13" t="s">
        <v>14074</v>
      </c>
      <c r="E13" s="3" t="str">
        <f>_xlfn.XLOOKUP(A13,'Badge Arqueiro'!A$1:A$170,'Badge Arqueiro'!B$1:B$170,"0")</f>
        <v>0</v>
      </c>
      <c r="F13" s="55" t="str">
        <f>_xlfn.XLOOKUP(A13,Comiters!A$1:A$999,Comiters!B$1:B$999,"0")</f>
        <v>0</v>
      </c>
      <c r="G13" s="10" t="s">
        <v>54</v>
      </c>
      <c r="H13" s="45">
        <v>27</v>
      </c>
      <c r="I13" s="44">
        <f t="shared" si="0"/>
        <v>0.11203319502074689</v>
      </c>
      <c r="M13">
        <f t="shared" si="1"/>
        <v>0</v>
      </c>
    </row>
    <row r="14" spans="1:13" ht="15.75" thickBot="1">
      <c r="A14" t="str">
        <f>_xlfn.XLOOKUP(B14,Rotineiros!B$1:B$5000,Rotineiros!A$1:A$5000)</f>
        <v>C1322637</v>
      </c>
      <c r="B14" t="s">
        <v>3993</v>
      </c>
      <c r="C14" t="s">
        <v>14030</v>
      </c>
      <c r="D14" t="s">
        <v>4160</v>
      </c>
      <c r="E14" s="3" t="str">
        <f>_xlfn.XLOOKUP(A14,'Badge Arqueiro'!A$1:A$170,'Badge Arqueiro'!B$1:B$170,"0")</f>
        <v>0</v>
      </c>
      <c r="F14" s="55" t="str">
        <f>_xlfn.XLOOKUP(A14,Comiters!A$1:A$999,Comiters!B$1:B$999,"0")</f>
        <v>0</v>
      </c>
      <c r="G14" s="6" t="s">
        <v>59</v>
      </c>
      <c r="H14" s="47">
        <v>4</v>
      </c>
      <c r="I14" s="44">
        <f t="shared" si="0"/>
        <v>1.6597510373443983E-2</v>
      </c>
      <c r="M14">
        <f t="shared" si="1"/>
        <v>0</v>
      </c>
    </row>
    <row r="15" spans="1:13" ht="15.75" thickBot="1">
      <c r="A15" t="str">
        <f>_xlfn.XLOOKUP(B15,Rotineiros!B$1:B$5000,Rotineiros!A$1:A$5000)</f>
        <v>C1322681</v>
      </c>
      <c r="B15" t="s">
        <v>1936</v>
      </c>
      <c r="C15" t="s">
        <v>99</v>
      </c>
      <c r="D15" t="s">
        <v>1937</v>
      </c>
      <c r="E15" s="3" t="str">
        <f>_xlfn.XLOOKUP(A15,'Badge Arqueiro'!A$1:A$170,'Badge Arqueiro'!B$1:B$170,"0")</f>
        <v>0</v>
      </c>
      <c r="F15" s="55" t="str">
        <f>_xlfn.XLOOKUP(A15,Comiters!A$1:A$999,Comiters!B$1:B$999,"0")</f>
        <v>0</v>
      </c>
      <c r="I15" s="44"/>
      <c r="M15">
        <f t="shared" si="1"/>
        <v>0</v>
      </c>
    </row>
    <row r="16" spans="1:13">
      <c r="A16" t="str">
        <f>_xlfn.XLOOKUP(B16,Rotineiros!B$1:B$5000,Rotineiros!A$1:A$5000)</f>
        <v>C1322749</v>
      </c>
      <c r="B16" t="s">
        <v>14053</v>
      </c>
      <c r="C16" t="s">
        <v>240</v>
      </c>
      <c r="D16" t="s">
        <v>14053</v>
      </c>
      <c r="E16" s="3" t="str">
        <f>_xlfn.XLOOKUP(A16,'Badge Arqueiro'!A$1:A$170,'Badge Arqueiro'!B$1:B$170,"0")</f>
        <v>0</v>
      </c>
      <c r="F16" s="55" t="str">
        <f>_xlfn.XLOOKUP(A16,Comiters!A$1:A$999,Comiters!B$1:B$999,"0")</f>
        <v>0</v>
      </c>
      <c r="G16" s="8" t="s">
        <v>68</v>
      </c>
      <c r="H16" s="42">
        <v>172</v>
      </c>
      <c r="I16" s="44">
        <f t="shared" si="0"/>
        <v>0.7136929460580913</v>
      </c>
      <c r="M16">
        <f t="shared" si="1"/>
        <v>0</v>
      </c>
    </row>
    <row r="17" spans="1:13">
      <c r="A17" t="str">
        <f>_xlfn.XLOOKUP(B17,Rotineiros!B$1:B$5000,Rotineiros!A$1:A$5000)</f>
        <v>C1322817</v>
      </c>
      <c r="B17" t="s">
        <v>14004</v>
      </c>
      <c r="C17" t="s">
        <v>12577</v>
      </c>
      <c r="D17" t="s">
        <v>14005</v>
      </c>
      <c r="E17" s="3" t="str">
        <f>_xlfn.XLOOKUP(A17,'Badge Arqueiro'!A$1:A$170,'Badge Arqueiro'!B$1:B$170,"0")</f>
        <v>0</v>
      </c>
      <c r="F17" s="55" t="str">
        <f>_xlfn.XLOOKUP(A17,Comiters!A$1:A$999,Comiters!B$1:B$999,"0")</f>
        <v>0</v>
      </c>
      <c r="G17" s="4" t="s">
        <v>9</v>
      </c>
      <c r="H17" s="43">
        <v>143</v>
      </c>
      <c r="I17" s="44">
        <f t="shared" si="0"/>
        <v>0.59336099585062241</v>
      </c>
      <c r="M17">
        <f t="shared" si="1"/>
        <v>0</v>
      </c>
    </row>
    <row r="18" spans="1:13">
      <c r="A18" t="str">
        <f>_xlfn.XLOOKUP(B18,Rotineiros!B$1:B$5000,Rotineiros!A$1:A$5000)</f>
        <v>C1322970</v>
      </c>
      <c r="B18" t="s">
        <v>14095</v>
      </c>
      <c r="C18" t="s">
        <v>14096</v>
      </c>
      <c r="D18" t="s">
        <v>14097</v>
      </c>
      <c r="E18" s="3" t="str">
        <f>_xlfn.XLOOKUP(A18,'Badge Arqueiro'!A$1:A$170,'Badge Arqueiro'!B$1:B$170,"0")</f>
        <v>0</v>
      </c>
      <c r="F18" s="55" t="str">
        <f>_xlfn.XLOOKUP(A18,Comiters!A$1:A$999,Comiters!B$1:B$999,"0")</f>
        <v>0</v>
      </c>
      <c r="G18" s="10" t="s">
        <v>15</v>
      </c>
      <c r="H18" s="56">
        <v>29</v>
      </c>
      <c r="I18" s="44">
        <f t="shared" si="0"/>
        <v>0.12033195020746888</v>
      </c>
      <c r="M18">
        <f t="shared" si="1"/>
        <v>0</v>
      </c>
    </row>
    <row r="19" spans="1:13">
      <c r="A19" t="str">
        <f>_xlfn.XLOOKUP(B19,Rotineiros!B$1:B$5000,Rotineiros!A$1:A$5000)</f>
        <v>C1323087</v>
      </c>
      <c r="B19" t="s">
        <v>1416</v>
      </c>
      <c r="C19" t="s">
        <v>172</v>
      </c>
      <c r="D19" t="s">
        <v>1417</v>
      </c>
      <c r="E19" s="3" t="str">
        <f>_xlfn.XLOOKUP(A19,'Badge Arqueiro'!A$1:A$170,'Badge Arqueiro'!B$1:B$170,"0")</f>
        <v>0</v>
      </c>
      <c r="F19" s="55">
        <f>_xlfn.XLOOKUP(A19,Comiters!A$1:A$999,Comiters!B$1:B$999,"0")</f>
        <v>1</v>
      </c>
      <c r="G19" s="4" t="s">
        <v>80</v>
      </c>
      <c r="H19" s="43">
        <v>69</v>
      </c>
      <c r="I19" s="44">
        <f t="shared" si="0"/>
        <v>0.2863070539419087</v>
      </c>
      <c r="K19" s="137" t="s">
        <v>14145</v>
      </c>
      <c r="L19" s="137"/>
      <c r="M19">
        <f t="shared" si="1"/>
        <v>0</v>
      </c>
    </row>
    <row r="20" spans="1:13">
      <c r="A20" t="str">
        <f>_xlfn.XLOOKUP(B20,Rotineiros!B$1:B$5000,Rotineiros!A$1:A$5000)</f>
        <v>C1323555</v>
      </c>
      <c r="B20" t="s">
        <v>3997</v>
      </c>
      <c r="C20" t="s">
        <v>1451</v>
      </c>
      <c r="D20" t="s">
        <v>4164</v>
      </c>
      <c r="E20" s="3" t="str">
        <f>_xlfn.XLOOKUP(A20,'Badge Arqueiro'!A$1:A$170,'Badge Arqueiro'!B$1:B$170,"0")</f>
        <v>0</v>
      </c>
      <c r="F20" s="55" t="str">
        <f>_xlfn.XLOOKUP(A20,Comiters!A$1:A$999,Comiters!B$1:B$999,"0")</f>
        <v>0</v>
      </c>
      <c r="G20" s="10" t="s">
        <v>85</v>
      </c>
      <c r="H20" s="45">
        <v>56</v>
      </c>
      <c r="I20" s="44">
        <f t="shared" si="0"/>
        <v>0.23236514522821577</v>
      </c>
      <c r="M20">
        <f t="shared" si="1"/>
        <v>0</v>
      </c>
    </row>
    <row r="21" spans="1:13" ht="15.75" thickBot="1">
      <c r="A21" t="str">
        <f>_xlfn.XLOOKUP(B21,Rotineiros!B$1:B$5000,Rotineiros!A$1:A$5000)</f>
        <v>C1324519</v>
      </c>
      <c r="B21" t="s">
        <v>11800</v>
      </c>
      <c r="C21" t="s">
        <v>195</v>
      </c>
      <c r="D21" t="s">
        <v>11879</v>
      </c>
      <c r="E21" s="3" t="str">
        <f>_xlfn.XLOOKUP(A21,'Badge Arqueiro'!A$1:A$170,'Badge Arqueiro'!B$1:B$170,"0")</f>
        <v>0</v>
      </c>
      <c r="F21" s="55" t="str">
        <f>_xlfn.XLOOKUP(A21,Comiters!A$1:A$999,Comiters!B$1:B$999,"0")</f>
        <v>0</v>
      </c>
      <c r="G21" s="6" t="s">
        <v>15</v>
      </c>
      <c r="H21" s="47">
        <v>13</v>
      </c>
      <c r="I21" s="44">
        <f t="shared" si="0"/>
        <v>5.3941908713692949E-2</v>
      </c>
      <c r="J21" s="2"/>
      <c r="M21">
        <f t="shared" si="1"/>
        <v>0</v>
      </c>
    </row>
    <row r="22" spans="1:13">
      <c r="A22" t="str">
        <f>_xlfn.XLOOKUP(B22,Rotineiros!B$1:B$5000,Rotineiros!A$1:A$5000)</f>
        <v>C1324521</v>
      </c>
      <c r="B22" t="s">
        <v>3377</v>
      </c>
      <c r="C22" t="s">
        <v>11575</v>
      </c>
      <c r="D22" t="s">
        <v>3379</v>
      </c>
      <c r="E22" s="3" t="str">
        <f>_xlfn.XLOOKUP(A22,'Badge Arqueiro'!A$1:A$170,'Badge Arqueiro'!B$1:B$170,"0")</f>
        <v>0</v>
      </c>
      <c r="F22" s="55" t="str">
        <f>_xlfn.XLOOKUP(A22,Comiters!A$1:A$999,Comiters!B$1:B$999,"0")</f>
        <v>0</v>
      </c>
      <c r="J22" s="136"/>
      <c r="K22" s="136"/>
      <c r="L22" s="136"/>
      <c r="M22">
        <f t="shared" si="1"/>
        <v>0</v>
      </c>
    </row>
    <row r="23" spans="1:13">
      <c r="A23" t="str">
        <f>_xlfn.XLOOKUP(B23,Rotineiros!B$1:B$5000,Rotineiros!A$1:A$5000)</f>
        <v>C1324715</v>
      </c>
      <c r="B23" t="s">
        <v>3972</v>
      </c>
      <c r="C23" t="s">
        <v>47</v>
      </c>
      <c r="D23" t="s">
        <v>4139</v>
      </c>
      <c r="E23" s="3" t="str">
        <f>_xlfn.XLOOKUP(A23,'Badge Arqueiro'!A$1:A$170,'Badge Arqueiro'!B$1:B$170,"0")</f>
        <v>0</v>
      </c>
      <c r="F23" s="55" t="str">
        <f>_xlfn.XLOOKUP(A23,Comiters!A$1:A$999,Comiters!B$1:B$999,"0")</f>
        <v>0</v>
      </c>
      <c r="H23"/>
      <c r="J23" s="99"/>
      <c r="M23">
        <f t="shared" si="1"/>
        <v>0</v>
      </c>
    </row>
    <row r="24" spans="1:13">
      <c r="A24" t="str">
        <f>_xlfn.XLOOKUP(B24,Rotineiros!B$1:B$5000,Rotineiros!A$1:A$5000)</f>
        <v>C1325250</v>
      </c>
      <c r="B24" t="s">
        <v>14032</v>
      </c>
      <c r="C24" t="s">
        <v>214</v>
      </c>
      <c r="D24" t="s">
        <v>14033</v>
      </c>
      <c r="E24" s="3" t="str">
        <f>_xlfn.XLOOKUP(A24,'Badge Arqueiro'!A$1:A$170,'Badge Arqueiro'!B$1:B$170,"0")</f>
        <v>0</v>
      </c>
      <c r="F24" s="55" t="str">
        <f>_xlfn.XLOOKUP(A24,Comiters!A$1:A$999,Comiters!B$1:B$999,"0")</f>
        <v>0</v>
      </c>
      <c r="H24"/>
      <c r="J24" s="99"/>
      <c r="M24">
        <f t="shared" si="1"/>
        <v>0</v>
      </c>
    </row>
    <row r="25" spans="1:13">
      <c r="A25" t="str">
        <f>_xlfn.XLOOKUP(B25,Rotineiros!B$1:B$5000,Rotineiros!A$1:A$5000)</f>
        <v>C1325305</v>
      </c>
      <c r="B25" t="s">
        <v>70</v>
      </c>
      <c r="C25" t="s">
        <v>78</v>
      </c>
      <c r="D25" t="s">
        <v>72</v>
      </c>
      <c r="E25" s="3" t="str">
        <f>_xlfn.XLOOKUP(A25,'Badge Arqueiro'!A$1:A$170,'Badge Arqueiro'!B$1:B$170,"0")</f>
        <v>0</v>
      </c>
      <c r="F25" s="55">
        <f>_xlfn.XLOOKUP(A25,Comiters!A$1:A$999,Comiters!B$1:B$999,"0")</f>
        <v>1</v>
      </c>
      <c r="H25"/>
      <c r="J25" s="99"/>
      <c r="M25">
        <f t="shared" si="1"/>
        <v>0</v>
      </c>
    </row>
    <row r="26" spans="1:13">
      <c r="A26" t="str">
        <f>_xlfn.XLOOKUP(B26,Rotineiros!B$1:B$5000,Rotineiros!A$1:A$5000)</f>
        <v>C1325306</v>
      </c>
      <c r="B26" t="s">
        <v>11100</v>
      </c>
      <c r="C26" t="s">
        <v>12229</v>
      </c>
      <c r="D26" t="s">
        <v>4380</v>
      </c>
      <c r="E26" s="3" t="str">
        <f>_xlfn.XLOOKUP(A26,'Badge Arqueiro'!A$1:A$170,'Badge Arqueiro'!B$1:B$170,"0")</f>
        <v>0</v>
      </c>
      <c r="F26" s="55" t="str">
        <f>_xlfn.XLOOKUP(A26,Comiters!A$1:A$999,Comiters!B$1:B$999,"0")</f>
        <v>0</v>
      </c>
      <c r="H26"/>
      <c r="M26">
        <f t="shared" si="1"/>
        <v>0</v>
      </c>
    </row>
    <row r="27" spans="1:13">
      <c r="A27" t="str">
        <f>_xlfn.XLOOKUP(B27,Rotineiros!B$1:B$5000,Rotineiros!A$1:A$5000)</f>
        <v>C1327216</v>
      </c>
      <c r="B27" t="s">
        <v>11106</v>
      </c>
      <c r="C27" t="s">
        <v>511</v>
      </c>
      <c r="D27" t="s">
        <v>4433</v>
      </c>
      <c r="E27" s="3">
        <f>_xlfn.XLOOKUP(A27,'Badge Arqueiro'!A$1:A$170,'Badge Arqueiro'!B$1:B$170,"0")</f>
        <v>1</v>
      </c>
      <c r="F27" s="55" t="str">
        <f>_xlfn.XLOOKUP(A27,Comiters!A$1:A$999,Comiters!B$1:B$999,"0")</f>
        <v>0</v>
      </c>
      <c r="H27"/>
      <c r="M27">
        <f t="shared" si="1"/>
        <v>0</v>
      </c>
    </row>
    <row r="28" spans="1:13">
      <c r="A28" t="str">
        <f>_xlfn.XLOOKUP(B28,Rotineiros!B$1:B$5000,Rotineiros!A$1:A$5000)</f>
        <v>C1327540</v>
      </c>
      <c r="B28" t="s">
        <v>12559</v>
      </c>
      <c r="C28" t="s">
        <v>1055</v>
      </c>
      <c r="D28" t="s">
        <v>12560</v>
      </c>
      <c r="E28" s="3" t="str">
        <f>_xlfn.XLOOKUP(A28,'Badge Arqueiro'!A$1:A$170,'Badge Arqueiro'!B$1:B$170,"0")</f>
        <v>0</v>
      </c>
      <c r="F28" s="55" t="str">
        <f>_xlfn.XLOOKUP(A28,Comiters!A$1:A$999,Comiters!B$1:B$999,"0")</f>
        <v>0</v>
      </c>
      <c r="H28"/>
      <c r="M28">
        <f t="shared" si="1"/>
        <v>0</v>
      </c>
    </row>
    <row r="29" spans="1:13">
      <c r="A29" t="str">
        <f>_xlfn.XLOOKUP(B29,Rotineiros!B$1:B$5000,Rotineiros!A$1:A$5000)</f>
        <v>C1327706</v>
      </c>
      <c r="B29" t="s">
        <v>13640</v>
      </c>
      <c r="C29" t="s">
        <v>14019</v>
      </c>
      <c r="D29" t="s">
        <v>13641</v>
      </c>
      <c r="E29" s="3" t="str">
        <f>_xlfn.XLOOKUP(A29,'Badge Arqueiro'!A$1:A$170,'Badge Arqueiro'!B$1:B$170,"0")</f>
        <v>0</v>
      </c>
      <c r="F29" s="55" t="str">
        <f>_xlfn.XLOOKUP(A29,Comiters!A$1:A$999,Comiters!B$1:B$999,"0")</f>
        <v>0</v>
      </c>
      <c r="H29"/>
      <c r="M29">
        <f t="shared" si="1"/>
        <v>0</v>
      </c>
    </row>
    <row r="30" spans="1:13">
      <c r="A30" t="str">
        <f>_xlfn.XLOOKUP(B30,Rotineiros!B$1:B$5000,Rotineiros!A$1:A$5000)</f>
        <v>C1328571</v>
      </c>
      <c r="B30" t="s">
        <v>13413</v>
      </c>
      <c r="C30" t="s">
        <v>164</v>
      </c>
      <c r="D30" t="s">
        <v>13414</v>
      </c>
      <c r="E30" s="3" t="str">
        <f>_xlfn.XLOOKUP(A30,'Badge Arqueiro'!A$1:A$170,'Badge Arqueiro'!B$1:B$170,"0")</f>
        <v>0</v>
      </c>
      <c r="F30" s="55">
        <f>_xlfn.XLOOKUP(A30,Comiters!A$1:A$999,Comiters!B$1:B$999,"0")</f>
        <v>1</v>
      </c>
      <c r="H30"/>
      <c r="M30">
        <f t="shared" si="1"/>
        <v>0</v>
      </c>
    </row>
    <row r="31" spans="1:13">
      <c r="A31" t="str">
        <f>_xlfn.XLOOKUP(B31,Rotineiros!B$1:B$5000,Rotineiros!A$1:A$5000)</f>
        <v>C1328665</v>
      </c>
      <c r="B31" t="s">
        <v>13990</v>
      </c>
      <c r="C31" t="s">
        <v>240</v>
      </c>
      <c r="D31" t="s">
        <v>13991</v>
      </c>
      <c r="E31" s="3" t="str">
        <f>_xlfn.XLOOKUP(A31,'Badge Arqueiro'!A$1:A$170,'Badge Arqueiro'!B$1:B$170,"0")</f>
        <v>0</v>
      </c>
      <c r="F31" s="55" t="str">
        <f>_xlfn.XLOOKUP(A31,Comiters!A$1:A$999,Comiters!B$1:B$999,"0")</f>
        <v>0</v>
      </c>
      <c r="H31"/>
      <c r="M31">
        <f t="shared" si="1"/>
        <v>0</v>
      </c>
    </row>
    <row r="32" spans="1:13">
      <c r="A32" t="str">
        <f>_xlfn.XLOOKUP(B32,Rotineiros!B$1:B$5000,Rotineiros!A$1:A$5000)</f>
        <v>C1328701</v>
      </c>
      <c r="B32" t="s">
        <v>12458</v>
      </c>
      <c r="C32" t="s">
        <v>13989</v>
      </c>
      <c r="D32" t="s">
        <v>12459</v>
      </c>
      <c r="E32" s="3" t="str">
        <f>_xlfn.XLOOKUP(A32,'Badge Arqueiro'!A$1:A$170,'Badge Arqueiro'!B$1:B$170,"0")</f>
        <v>0</v>
      </c>
      <c r="F32" s="55" t="str">
        <f>_xlfn.XLOOKUP(A32,Comiters!A$1:A$999,Comiters!B$1:B$999,"0")</f>
        <v>0</v>
      </c>
      <c r="H32"/>
      <c r="M32">
        <f t="shared" si="1"/>
        <v>0</v>
      </c>
    </row>
    <row r="33" spans="1:13">
      <c r="A33" t="str">
        <f>_xlfn.XLOOKUP(B33,Rotineiros!B$1:B$5000,Rotineiros!A$1:A$5000)</f>
        <v>C1328740</v>
      </c>
      <c r="B33" t="s">
        <v>13411</v>
      </c>
      <c r="C33" t="s">
        <v>511</v>
      </c>
      <c r="D33" t="s">
        <v>13412</v>
      </c>
      <c r="E33" s="3" t="str">
        <f>_xlfn.XLOOKUP(A33,'Badge Arqueiro'!A$1:A$170,'Badge Arqueiro'!B$1:B$170,"0")</f>
        <v>0</v>
      </c>
      <c r="F33" s="55" t="str">
        <f>_xlfn.XLOOKUP(A33,Comiters!A$1:A$999,Comiters!B$1:B$999,"0")</f>
        <v>0</v>
      </c>
      <c r="H33"/>
      <c r="M33">
        <f t="shared" si="1"/>
        <v>0</v>
      </c>
    </row>
    <row r="34" spans="1:13">
      <c r="A34" t="str">
        <f>_xlfn.XLOOKUP(B34,Rotineiros!B$1:B$5000,Rotineiros!A$1:A$5000)</f>
        <v>C1328923</v>
      </c>
      <c r="B34" t="s">
        <v>12719</v>
      </c>
      <c r="C34" t="s">
        <v>906</v>
      </c>
      <c r="D34" t="s">
        <v>12720</v>
      </c>
      <c r="E34" s="3" t="str">
        <f>_xlfn.XLOOKUP(A34,'Badge Arqueiro'!A$1:A$170,'Badge Arqueiro'!B$1:B$170,"0")</f>
        <v>0</v>
      </c>
      <c r="F34" s="55" t="str">
        <f>_xlfn.XLOOKUP(A34,Comiters!A$1:A$999,Comiters!B$1:B$999,"0")</f>
        <v>0</v>
      </c>
      <c r="H34"/>
      <c r="M34">
        <f t="shared" si="1"/>
        <v>0</v>
      </c>
    </row>
    <row r="35" spans="1:13">
      <c r="A35" t="str">
        <f>_xlfn.XLOOKUP(B35,Rotineiros!B$1:B$5000,Rotineiros!A$1:A$5000)</f>
        <v>C1329263</v>
      </c>
      <c r="B35" t="s">
        <v>12721</v>
      </c>
      <c r="C35" t="s">
        <v>11818</v>
      </c>
      <c r="D35" t="s">
        <v>12722</v>
      </c>
      <c r="E35" s="3" t="str">
        <f>_xlfn.XLOOKUP(A35,'Badge Arqueiro'!A$1:A$170,'Badge Arqueiro'!B$1:B$170,"0")</f>
        <v>0</v>
      </c>
      <c r="F35" s="55" t="str">
        <f>_xlfn.XLOOKUP(A35,Comiters!A$1:A$999,Comiters!B$1:B$999,"0")</f>
        <v>0</v>
      </c>
      <c r="H35"/>
      <c r="M35">
        <f t="shared" si="1"/>
        <v>0</v>
      </c>
    </row>
    <row r="36" spans="1:13">
      <c r="A36" t="str">
        <f>_xlfn.XLOOKUP(B36,Rotineiros!B$1:B$5000,Rotineiros!A$1:A$5000)</f>
        <v>C1329472</v>
      </c>
      <c r="B36" t="s">
        <v>14031</v>
      </c>
      <c r="C36" t="s">
        <v>511</v>
      </c>
      <c r="D36" t="s">
        <v>13623</v>
      </c>
      <c r="E36" s="3" t="str">
        <f>_xlfn.XLOOKUP(A36,'Badge Arqueiro'!A$1:A$170,'Badge Arqueiro'!B$1:B$170,"0")</f>
        <v>0</v>
      </c>
      <c r="F36" s="55">
        <f>_xlfn.XLOOKUP(A36,Comiters!A$1:A$999,Comiters!B$1:B$999,"0")</f>
        <v>1</v>
      </c>
      <c r="H36"/>
      <c r="M36">
        <f t="shared" si="1"/>
        <v>0</v>
      </c>
    </row>
    <row r="37" spans="1:13">
      <c r="A37" t="str">
        <f>_xlfn.XLOOKUP(B37,Rotineiros!B$1:B$5000,Rotineiros!A$1:A$5000)</f>
        <v>C1329556</v>
      </c>
      <c r="B37" t="s">
        <v>13657</v>
      </c>
      <c r="C37" t="s">
        <v>195</v>
      </c>
      <c r="D37" t="s">
        <v>13658</v>
      </c>
      <c r="E37" s="3" t="str">
        <f>_xlfn.XLOOKUP(A37,'Badge Arqueiro'!A$1:A$170,'Badge Arqueiro'!B$1:B$170,"0")</f>
        <v>0</v>
      </c>
      <c r="F37" s="55" t="str">
        <f>_xlfn.XLOOKUP(A37,Comiters!A$1:A$999,Comiters!B$1:B$999,"0")</f>
        <v>0</v>
      </c>
      <c r="H37"/>
      <c r="M37">
        <f t="shared" si="1"/>
        <v>0</v>
      </c>
    </row>
    <row r="38" spans="1:13">
      <c r="A38" t="str">
        <f>_xlfn.XLOOKUP(B38,Rotineiros!B$1:B$5000,Rotineiros!A$1:A$5000)</f>
        <v>C1330309</v>
      </c>
      <c r="B38" t="s">
        <v>13633</v>
      </c>
      <c r="C38" t="s">
        <v>906</v>
      </c>
      <c r="D38" t="s">
        <v>13634</v>
      </c>
      <c r="E38" s="3" t="str">
        <f>_xlfn.XLOOKUP(A38,'Badge Arqueiro'!A$1:A$170,'Badge Arqueiro'!B$1:B$170,"0")</f>
        <v>0</v>
      </c>
      <c r="F38" s="55" t="str">
        <f>_xlfn.XLOOKUP(A38,Comiters!A$1:A$999,Comiters!B$1:B$999,"0")</f>
        <v>0</v>
      </c>
      <c r="H38"/>
      <c r="M38">
        <f t="shared" si="1"/>
        <v>0</v>
      </c>
    </row>
    <row r="39" spans="1:13">
      <c r="A39" t="str">
        <f>_xlfn.XLOOKUP(B39,Rotineiros!B$1:B$5000,Rotineiros!A$1:A$5000)</f>
        <v>C1330659</v>
      </c>
      <c r="B39" t="s">
        <v>14027</v>
      </c>
      <c r="C39" t="s">
        <v>906</v>
      </c>
      <c r="D39" t="s">
        <v>14028</v>
      </c>
      <c r="E39" s="3" t="str">
        <f>_xlfn.XLOOKUP(A39,'Badge Arqueiro'!A$1:A$170,'Badge Arqueiro'!B$1:B$170,"0")</f>
        <v>0</v>
      </c>
      <c r="F39" s="55" t="str">
        <f>_xlfn.XLOOKUP(A39,Comiters!A$1:A$999,Comiters!B$1:B$999,"0")</f>
        <v>0</v>
      </c>
      <c r="H39"/>
      <c r="M39">
        <f t="shared" si="1"/>
        <v>0</v>
      </c>
    </row>
    <row r="40" spans="1:13">
      <c r="A40" t="str">
        <f>_xlfn.XLOOKUP(B40,Rotineiros!B$1:B$5000,Rotineiros!A$1:A$5000)</f>
        <v>C1330753</v>
      </c>
      <c r="B40" t="s">
        <v>13816</v>
      </c>
      <c r="C40" t="s">
        <v>14041</v>
      </c>
      <c r="D40" t="s">
        <v>13817</v>
      </c>
      <c r="E40" s="3" t="str">
        <f>_xlfn.XLOOKUP(A40,'Badge Arqueiro'!A$1:A$170,'Badge Arqueiro'!B$1:B$170,"0")</f>
        <v>0</v>
      </c>
      <c r="F40" s="55" t="str">
        <f>_xlfn.XLOOKUP(A40,Comiters!A$1:A$999,Comiters!B$1:B$999,"0")</f>
        <v>0</v>
      </c>
      <c r="H40"/>
      <c r="M40">
        <f t="shared" si="1"/>
        <v>0</v>
      </c>
    </row>
    <row r="41" spans="1:13">
      <c r="A41" t="str">
        <f>_xlfn.XLOOKUP(B41,Rotineiros!B$1:B$5000,Rotineiros!A$1:A$5000)</f>
        <v>C1330898</v>
      </c>
      <c r="B41" t="s">
        <v>13684</v>
      </c>
      <c r="C41" t="s">
        <v>42</v>
      </c>
      <c r="D41" t="s">
        <v>13685</v>
      </c>
      <c r="E41" s="3" t="str">
        <f>_xlfn.XLOOKUP(A41,'Badge Arqueiro'!A$1:A$170,'Badge Arqueiro'!B$1:B$170,"0")</f>
        <v>0</v>
      </c>
      <c r="F41" s="55">
        <f>_xlfn.XLOOKUP(A41,Comiters!A$1:A$999,Comiters!B$1:B$999,"0")</f>
        <v>1</v>
      </c>
      <c r="H41"/>
      <c r="M41">
        <f t="shared" si="1"/>
        <v>0</v>
      </c>
    </row>
    <row r="42" spans="1:13">
      <c r="A42" t="str">
        <f>_xlfn.XLOOKUP(B42,Rotineiros!B$1:B$5000,Rotineiros!A$1:A$5000)</f>
        <v>F0095607</v>
      </c>
      <c r="B42" t="s">
        <v>830</v>
      </c>
      <c r="C42" t="s">
        <v>145</v>
      </c>
      <c r="D42" t="s">
        <v>831</v>
      </c>
      <c r="E42" s="3" t="str">
        <f>_xlfn.XLOOKUP(A42,'Badge Arqueiro'!A$1:A$170,'Badge Arqueiro'!B$1:B$170,"0")</f>
        <v>0</v>
      </c>
      <c r="F42" s="55" t="str">
        <f>_xlfn.XLOOKUP(A42,Comiters!A$1:A$999,Comiters!B$1:B$999,"0")</f>
        <v>0</v>
      </c>
      <c r="H42"/>
      <c r="M42">
        <f t="shared" si="1"/>
        <v>0</v>
      </c>
    </row>
    <row r="43" spans="1:13">
      <c r="A43" t="str">
        <f>_xlfn.XLOOKUP(B43,Rotineiros!B$1:B$5000,Rotineiros!A$1:A$5000)</f>
        <v>F0126139</v>
      </c>
      <c r="B43" t="s">
        <v>407</v>
      </c>
      <c r="C43" t="s">
        <v>12010</v>
      </c>
      <c r="D43" t="s">
        <v>409</v>
      </c>
      <c r="E43" s="3" t="str">
        <f>_xlfn.XLOOKUP(A43,'Badge Arqueiro'!A$1:A$170,'Badge Arqueiro'!B$1:B$170,"0")</f>
        <v>0</v>
      </c>
      <c r="F43" s="55" t="str">
        <f>_xlfn.XLOOKUP(A43,Comiters!A$1:A$999,Comiters!B$1:B$999,"0")</f>
        <v>0</v>
      </c>
      <c r="H43"/>
      <c r="M43">
        <f t="shared" si="1"/>
        <v>0</v>
      </c>
    </row>
    <row r="44" spans="1:13">
      <c r="A44" t="str">
        <f>_xlfn.XLOOKUP(B44,Rotineiros!B$1:B$5000,Rotineiros!A$1:A$5000)</f>
        <v>F0143179</v>
      </c>
      <c r="B44" t="s">
        <v>671</v>
      </c>
      <c r="C44" t="s">
        <v>3824</v>
      </c>
      <c r="D44" t="s">
        <v>673</v>
      </c>
      <c r="E44" s="3" t="str">
        <f>_xlfn.XLOOKUP(A44,'Badge Arqueiro'!A$1:A$170,'Badge Arqueiro'!B$1:B$170,"0")</f>
        <v>0</v>
      </c>
      <c r="F44" s="55" t="str">
        <f>_xlfn.XLOOKUP(A44,Comiters!A$1:A$999,Comiters!B$1:B$999,"0")</f>
        <v>0</v>
      </c>
      <c r="H44"/>
      <c r="M44">
        <f t="shared" si="1"/>
        <v>0</v>
      </c>
    </row>
    <row r="45" spans="1:13">
      <c r="A45" t="str">
        <f>_xlfn.XLOOKUP(B45,Rotineiros!B$1:B$5000,Rotineiros!A$1:A$5000)</f>
        <v>F0173109</v>
      </c>
      <c r="B45" t="s">
        <v>1637</v>
      </c>
      <c r="C45" t="s">
        <v>12</v>
      </c>
      <c r="D45" t="s">
        <v>1638</v>
      </c>
      <c r="E45" s="3" t="str">
        <f>_xlfn.XLOOKUP(A45,'Badge Arqueiro'!A$1:A$170,'Badge Arqueiro'!B$1:B$170,"0")</f>
        <v>0</v>
      </c>
      <c r="F45" s="55" t="str">
        <f>_xlfn.XLOOKUP(A45,Comiters!A$1:A$999,Comiters!B$1:B$999,"0")</f>
        <v>0</v>
      </c>
      <c r="H45"/>
      <c r="M45">
        <f t="shared" si="1"/>
        <v>0</v>
      </c>
    </row>
    <row r="46" spans="1:13">
      <c r="A46" t="str">
        <f>_xlfn.XLOOKUP(B46,Rotineiros!B$1:B$5000,Rotineiros!A$1:A$5000)</f>
        <v>F0233929</v>
      </c>
      <c r="B46" t="s">
        <v>2342</v>
      </c>
      <c r="C46" t="s">
        <v>14057</v>
      </c>
      <c r="D46" t="s">
        <v>2344</v>
      </c>
      <c r="E46" s="3">
        <f>_xlfn.XLOOKUP(A46,'Badge Arqueiro'!A$1:A$170,'Badge Arqueiro'!B$1:B$170,"0")</f>
        <v>1</v>
      </c>
      <c r="F46" s="55" t="str">
        <f>_xlfn.XLOOKUP(A46,Comiters!A$1:A$999,Comiters!B$1:B$999,"0")</f>
        <v>0</v>
      </c>
      <c r="H46"/>
      <c r="M46">
        <f t="shared" si="1"/>
        <v>0</v>
      </c>
    </row>
    <row r="47" spans="1:13">
      <c r="A47" t="str">
        <f>_xlfn.XLOOKUP(B47,Rotineiros!B$1:B$5000,Rotineiros!A$1:A$5000)</f>
        <v>F0268499</v>
      </c>
      <c r="B47" t="s">
        <v>13966</v>
      </c>
      <c r="C47" t="s">
        <v>195</v>
      </c>
      <c r="D47" t="s">
        <v>13967</v>
      </c>
      <c r="E47" s="3" t="str">
        <f>_xlfn.XLOOKUP(A47,'Badge Arqueiro'!A$1:A$170,'Badge Arqueiro'!B$1:B$170,"0")</f>
        <v>0</v>
      </c>
      <c r="F47" s="55" t="str">
        <f>_xlfn.XLOOKUP(A47,Comiters!A$1:A$999,Comiters!B$1:B$999,"0")</f>
        <v>0</v>
      </c>
      <c r="H47"/>
      <c r="M47">
        <f t="shared" si="1"/>
        <v>0</v>
      </c>
    </row>
    <row r="48" spans="1:13">
      <c r="A48" t="str">
        <f>_xlfn.XLOOKUP(B48,Rotineiros!B$1:B$5000,Rotineiros!A$1:A$5000)</f>
        <v>F0268754</v>
      </c>
      <c r="B48" t="s">
        <v>675</v>
      </c>
      <c r="C48" t="s">
        <v>906</v>
      </c>
      <c r="D48" t="s">
        <v>677</v>
      </c>
      <c r="E48" s="3" t="str">
        <f>_xlfn.XLOOKUP(A48,'Badge Arqueiro'!A$1:A$170,'Badge Arqueiro'!B$1:B$170,"0")</f>
        <v>0</v>
      </c>
      <c r="F48" s="55" t="str">
        <f>_xlfn.XLOOKUP(A48,Comiters!A$1:A$999,Comiters!B$1:B$999,"0")</f>
        <v>0</v>
      </c>
      <c r="H48"/>
      <c r="M48">
        <f t="shared" si="1"/>
        <v>0</v>
      </c>
    </row>
    <row r="49" spans="1:13">
      <c r="A49" t="str">
        <f>_xlfn.XLOOKUP(B49,Rotineiros!B$1:B$5000,Rotineiros!A$1:A$5000)</f>
        <v>F0427746</v>
      </c>
      <c r="B49" t="s">
        <v>2979</v>
      </c>
      <c r="C49" t="s">
        <v>14092</v>
      </c>
      <c r="D49" t="s">
        <v>3132</v>
      </c>
      <c r="E49" s="3" t="str">
        <f>_xlfn.XLOOKUP(A49,'Badge Arqueiro'!A$1:A$170,'Badge Arqueiro'!B$1:B$170,"0")</f>
        <v>0</v>
      </c>
      <c r="F49" s="55" t="str">
        <f>_xlfn.XLOOKUP(A49,Comiters!A$1:A$999,Comiters!B$1:B$999,"0")</f>
        <v>0</v>
      </c>
      <c r="H49"/>
      <c r="M49">
        <f t="shared" si="1"/>
        <v>0</v>
      </c>
    </row>
    <row r="50" spans="1:13">
      <c r="A50" t="str">
        <f>_xlfn.XLOOKUP(B50,Rotineiros!B$1:B$5000,Rotineiros!A$1:A$5000)</f>
        <v>F0429676</v>
      </c>
      <c r="B50" t="s">
        <v>121</v>
      </c>
      <c r="C50" t="s">
        <v>13893</v>
      </c>
      <c r="D50" t="s">
        <v>123</v>
      </c>
      <c r="E50" s="3">
        <f>_xlfn.XLOOKUP(A50,'Badge Arqueiro'!A$1:A$170,'Badge Arqueiro'!B$1:B$170,"0")</f>
        <v>1</v>
      </c>
      <c r="F50" s="55">
        <f>_xlfn.XLOOKUP(A50,Comiters!A$1:A$999,Comiters!B$1:B$999,"0")</f>
        <v>1</v>
      </c>
      <c r="H50"/>
      <c r="M50">
        <f t="shared" si="1"/>
        <v>0</v>
      </c>
    </row>
    <row r="51" spans="1:13">
      <c r="A51" t="str">
        <f>_xlfn.XLOOKUP(B51,Rotineiros!B$1:B$5000,Rotineiros!A$1:A$5000)</f>
        <v>F0434149</v>
      </c>
      <c r="B51" t="s">
        <v>841</v>
      </c>
      <c r="C51" t="s">
        <v>14059</v>
      </c>
      <c r="D51" t="s">
        <v>843</v>
      </c>
      <c r="E51" s="3" t="str">
        <f>_xlfn.XLOOKUP(A51,'Badge Arqueiro'!A$1:A$170,'Badge Arqueiro'!B$1:B$170,"0")</f>
        <v>0</v>
      </c>
      <c r="F51" s="55" t="str">
        <f>_xlfn.XLOOKUP(A51,Comiters!A$1:A$999,Comiters!B$1:B$999,"0")</f>
        <v>0</v>
      </c>
      <c r="H51"/>
      <c r="M51">
        <f t="shared" si="1"/>
        <v>0</v>
      </c>
    </row>
    <row r="52" spans="1:13">
      <c r="A52" t="str">
        <f>_xlfn.XLOOKUP(B52,Rotineiros!B$1:B$5000,Rotineiros!A$1:A$5000)</f>
        <v>F0436867</v>
      </c>
      <c r="B52" t="s">
        <v>13977</v>
      </c>
      <c r="C52" t="s">
        <v>149</v>
      </c>
      <c r="D52" t="s">
        <v>13978</v>
      </c>
      <c r="E52" s="3" t="str">
        <f>_xlfn.XLOOKUP(A52,'Badge Arqueiro'!A$1:A$170,'Badge Arqueiro'!B$1:B$170,"0")</f>
        <v>0</v>
      </c>
      <c r="F52" s="55" t="str">
        <f>_xlfn.XLOOKUP(A52,Comiters!A$1:A$999,Comiters!B$1:B$999,"0")</f>
        <v>0</v>
      </c>
      <c r="H52"/>
      <c r="M52">
        <f t="shared" si="1"/>
        <v>0</v>
      </c>
    </row>
    <row r="53" spans="1:13">
      <c r="A53" t="str">
        <f>_xlfn.XLOOKUP(B53,Rotineiros!B$1:B$5000,Rotineiros!A$1:A$5000)</f>
        <v>F0436875</v>
      </c>
      <c r="B53" t="s">
        <v>14044</v>
      </c>
      <c r="C53" t="s">
        <v>47</v>
      </c>
      <c r="D53" t="s">
        <v>14045</v>
      </c>
      <c r="E53" s="3" t="str">
        <f>_xlfn.XLOOKUP(A53,'Badge Arqueiro'!A$1:A$170,'Badge Arqueiro'!B$1:B$170,"0")</f>
        <v>0</v>
      </c>
      <c r="F53" s="55" t="str">
        <f>_xlfn.XLOOKUP(A53,Comiters!A$1:A$999,Comiters!B$1:B$999,"0")</f>
        <v>0</v>
      </c>
      <c r="H53"/>
      <c r="M53">
        <f t="shared" si="1"/>
        <v>0</v>
      </c>
    </row>
    <row r="54" spans="1:13">
      <c r="A54" t="str">
        <f>_xlfn.XLOOKUP(B54,Rotineiros!B$1:B$5000,Rotineiros!A$1:A$5000)</f>
        <v>F0442115</v>
      </c>
      <c r="B54" t="s">
        <v>849</v>
      </c>
      <c r="C54" t="s">
        <v>906</v>
      </c>
      <c r="D54" t="s">
        <v>851</v>
      </c>
      <c r="E54" s="3" t="str">
        <f>_xlfn.XLOOKUP(A54,'Badge Arqueiro'!A$1:A$170,'Badge Arqueiro'!B$1:B$170,"0")</f>
        <v>0</v>
      </c>
      <c r="F54" s="55">
        <f>_xlfn.XLOOKUP(A54,Comiters!A$1:A$999,Comiters!B$1:B$999,"0")</f>
        <v>1</v>
      </c>
      <c r="H54"/>
      <c r="M54">
        <f t="shared" si="1"/>
        <v>0</v>
      </c>
    </row>
    <row r="55" spans="1:13">
      <c r="A55" t="str">
        <f>_xlfn.XLOOKUP(B55,Rotineiros!B$1:B$5000,Rotineiros!A$1:A$5000)</f>
        <v>F0527279</v>
      </c>
      <c r="B55" t="s">
        <v>12173</v>
      </c>
      <c r="C55" t="s">
        <v>869</v>
      </c>
      <c r="D55" t="s">
        <v>12248</v>
      </c>
      <c r="E55" s="3">
        <f>_xlfn.XLOOKUP(A55,'Badge Arqueiro'!A$1:A$170,'Badge Arqueiro'!B$1:B$170,"0")</f>
        <v>1</v>
      </c>
      <c r="F55" s="55" t="str">
        <f>_xlfn.XLOOKUP(A55,Comiters!A$1:A$999,Comiters!B$1:B$999,"0")</f>
        <v>0</v>
      </c>
      <c r="H55"/>
      <c r="M55">
        <f t="shared" si="1"/>
        <v>0</v>
      </c>
    </row>
    <row r="56" spans="1:13">
      <c r="A56" t="str">
        <f>_xlfn.XLOOKUP(B56,Rotineiros!B$1:B$5000,Rotineiros!A$1:A$5000)</f>
        <v>F0728959</v>
      </c>
      <c r="B56" t="s">
        <v>13960</v>
      </c>
      <c r="C56" t="s">
        <v>934</v>
      </c>
      <c r="D56" t="s">
        <v>13961</v>
      </c>
      <c r="E56" s="3" t="str">
        <f>_xlfn.XLOOKUP(A56,'Badge Arqueiro'!A$1:A$170,'Badge Arqueiro'!B$1:B$170,"0")</f>
        <v>0</v>
      </c>
      <c r="F56" s="55" t="str">
        <f>_xlfn.XLOOKUP(A56,Comiters!A$1:A$999,Comiters!B$1:B$999,"0")</f>
        <v>0</v>
      </c>
      <c r="H56"/>
      <c r="M56">
        <f t="shared" si="1"/>
        <v>0</v>
      </c>
    </row>
    <row r="57" spans="1:13">
      <c r="A57" t="str">
        <f>_xlfn.XLOOKUP(B57,Rotineiros!B$1:B$5000,Rotineiros!A$1:A$5000)</f>
        <v>F0751064</v>
      </c>
      <c r="B57" t="s">
        <v>13984</v>
      </c>
      <c r="C57" t="s">
        <v>13985</v>
      </c>
      <c r="D57" t="s">
        <v>13986</v>
      </c>
      <c r="E57" s="3" t="str">
        <f>_xlfn.XLOOKUP(A57,'Badge Arqueiro'!A$1:A$170,'Badge Arqueiro'!B$1:B$170,"0")</f>
        <v>0</v>
      </c>
      <c r="F57" s="55" t="str">
        <f>_xlfn.XLOOKUP(A57,Comiters!A$1:A$999,Comiters!B$1:B$999,"0")</f>
        <v>0</v>
      </c>
      <c r="H57"/>
      <c r="M57">
        <f t="shared" si="1"/>
        <v>0</v>
      </c>
    </row>
    <row r="58" spans="1:13">
      <c r="A58" t="str">
        <f>_xlfn.XLOOKUP(B58,Rotineiros!B$1:B$5000,Rotineiros!A$1:A$5000)</f>
        <v>F0777249</v>
      </c>
      <c r="B58" t="s">
        <v>141</v>
      </c>
      <c r="C58" t="s">
        <v>1656</v>
      </c>
      <c r="D58" t="s">
        <v>142</v>
      </c>
      <c r="E58" s="3" t="str">
        <f>_xlfn.XLOOKUP(A58,'Badge Arqueiro'!A$1:A$170,'Badge Arqueiro'!B$1:B$170,"0")</f>
        <v>0</v>
      </c>
      <c r="F58" s="55" t="str">
        <f>_xlfn.XLOOKUP(A58,Comiters!A$1:A$999,Comiters!B$1:B$999,"0")</f>
        <v>0</v>
      </c>
      <c r="H58"/>
      <c r="M58">
        <f t="shared" si="1"/>
        <v>0</v>
      </c>
    </row>
    <row r="59" spans="1:13">
      <c r="A59" t="str">
        <f>_xlfn.XLOOKUP(B59,Rotineiros!B$1:B$5000,Rotineiros!A$1:A$5000)</f>
        <v>F1200199</v>
      </c>
      <c r="B59" t="s">
        <v>144</v>
      </c>
      <c r="C59" t="s">
        <v>3005</v>
      </c>
      <c r="D59" t="s">
        <v>146</v>
      </c>
      <c r="E59" s="3" t="str">
        <f>_xlfn.XLOOKUP(A59,'Badge Arqueiro'!A$1:A$170,'Badge Arqueiro'!B$1:B$170,"0")</f>
        <v>0</v>
      </c>
      <c r="F59" s="55" t="str">
        <f>_xlfn.XLOOKUP(A59,Comiters!A$1:A$999,Comiters!B$1:B$999,"0")</f>
        <v>0</v>
      </c>
      <c r="H59"/>
      <c r="M59">
        <f t="shared" si="1"/>
        <v>0</v>
      </c>
    </row>
    <row r="60" spans="1:13">
      <c r="A60" t="str">
        <f>_xlfn.XLOOKUP(B60,Rotineiros!B$1:B$5000,Rotineiros!A$1:A$5000)</f>
        <v>F1205738</v>
      </c>
      <c r="B60" t="s">
        <v>14064</v>
      </c>
      <c r="C60" t="s">
        <v>18</v>
      </c>
      <c r="D60" t="s">
        <v>14065</v>
      </c>
      <c r="E60" s="3" t="str">
        <f>_xlfn.XLOOKUP(A60,'Badge Arqueiro'!A$1:A$170,'Badge Arqueiro'!B$1:B$170,"0")</f>
        <v>0</v>
      </c>
      <c r="F60" s="55" t="str">
        <f>_xlfn.XLOOKUP(A60,Comiters!A$1:A$999,Comiters!B$1:B$999,"0")</f>
        <v>0</v>
      </c>
      <c r="H60"/>
      <c r="M60">
        <f t="shared" si="1"/>
        <v>0</v>
      </c>
    </row>
    <row r="61" spans="1:13">
      <c r="A61" t="str">
        <f>_xlfn.XLOOKUP(B61,Rotineiros!B$1:B$5000,Rotineiros!A$1:A$5000)</f>
        <v>F1385711</v>
      </c>
      <c r="B61" t="s">
        <v>11657</v>
      </c>
      <c r="C61" t="s">
        <v>14107</v>
      </c>
      <c r="D61" t="s">
        <v>11735</v>
      </c>
      <c r="E61" s="3" t="str">
        <f>_xlfn.XLOOKUP(A61,'Badge Arqueiro'!A$1:A$170,'Badge Arqueiro'!B$1:B$170,"0")</f>
        <v>0</v>
      </c>
      <c r="F61" s="55">
        <f>_xlfn.XLOOKUP(A61,Comiters!A$1:A$999,Comiters!B$1:B$999,"0")</f>
        <v>1</v>
      </c>
      <c r="H61"/>
      <c r="M61">
        <f t="shared" si="1"/>
        <v>0</v>
      </c>
    </row>
    <row r="62" spans="1:13">
      <c r="A62" t="str">
        <f>_xlfn.XLOOKUP(B62,Rotineiros!B$1:B$5000,Rotineiros!A$1:A$5000)</f>
        <v>F1458518</v>
      </c>
      <c r="B62" t="s">
        <v>2454</v>
      </c>
      <c r="C62" t="s">
        <v>14110</v>
      </c>
      <c r="D62" t="s">
        <v>2456</v>
      </c>
      <c r="E62" s="3" t="str">
        <f>_xlfn.XLOOKUP(A62,'Badge Arqueiro'!A$1:A$170,'Badge Arqueiro'!B$1:B$170,"0")</f>
        <v>0</v>
      </c>
      <c r="F62" s="55" t="str">
        <f>_xlfn.XLOOKUP(A62,Comiters!A$1:A$999,Comiters!B$1:B$999,"0")</f>
        <v>0</v>
      </c>
      <c r="H62"/>
      <c r="M62">
        <f t="shared" si="1"/>
        <v>0</v>
      </c>
    </row>
    <row r="63" spans="1:13">
      <c r="A63" t="str">
        <f>_xlfn.XLOOKUP(B63,Rotineiros!B$1:B$5000,Rotineiros!A$1:A$5000)</f>
        <v>F1565335</v>
      </c>
      <c r="B63" t="s">
        <v>14049</v>
      </c>
      <c r="C63" t="s">
        <v>66</v>
      </c>
      <c r="D63" t="s">
        <v>14050</v>
      </c>
      <c r="E63" s="3" t="str">
        <f>_xlfn.XLOOKUP(A63,'Badge Arqueiro'!A$1:A$170,'Badge Arqueiro'!B$1:B$170,"0")</f>
        <v>0</v>
      </c>
      <c r="F63" s="55" t="str">
        <f>_xlfn.XLOOKUP(A63,Comiters!A$1:A$999,Comiters!B$1:B$999,"0")</f>
        <v>0</v>
      </c>
      <c r="H63"/>
      <c r="M63">
        <f t="shared" si="1"/>
        <v>0</v>
      </c>
    </row>
    <row r="64" spans="1:13">
      <c r="A64" t="str">
        <f>_xlfn.XLOOKUP(B64,Rotineiros!B$1:B$5000,Rotineiros!A$1:A$5000)</f>
        <v>F1692696</v>
      </c>
      <c r="B64" t="s">
        <v>13014</v>
      </c>
      <c r="C64" t="s">
        <v>14056</v>
      </c>
      <c r="D64" t="s">
        <v>13015</v>
      </c>
      <c r="E64" s="3" t="str">
        <f>_xlfn.XLOOKUP(A64,'Badge Arqueiro'!A$1:A$170,'Badge Arqueiro'!B$1:B$170,"0")</f>
        <v>0</v>
      </c>
      <c r="F64" s="55" t="str">
        <f>_xlfn.XLOOKUP(A64,Comiters!A$1:A$999,Comiters!B$1:B$999,"0")</f>
        <v>0</v>
      </c>
      <c r="H64"/>
      <c r="M64">
        <f t="shared" si="1"/>
        <v>0</v>
      </c>
    </row>
    <row r="65" spans="1:13">
      <c r="A65" t="str">
        <f>_xlfn.XLOOKUP(B65,Rotineiros!B$1:B$5000,Rotineiros!A$1:A$5000)</f>
        <v>F1692871</v>
      </c>
      <c r="B65" t="s">
        <v>13214</v>
      </c>
      <c r="C65" t="s">
        <v>14069</v>
      </c>
      <c r="D65" t="s">
        <v>13215</v>
      </c>
      <c r="E65" s="3" t="str">
        <f>_xlfn.XLOOKUP(A65,'Badge Arqueiro'!A$1:A$170,'Badge Arqueiro'!B$1:B$170,"0")</f>
        <v>0</v>
      </c>
      <c r="F65" s="55" t="str">
        <f>_xlfn.XLOOKUP(A65,Comiters!A$1:A$999,Comiters!B$1:B$999,"0")</f>
        <v>0</v>
      </c>
      <c r="H65"/>
      <c r="M65">
        <f t="shared" si="1"/>
        <v>0</v>
      </c>
    </row>
    <row r="66" spans="1:13" s="25" customFormat="1">
      <c r="A66" t="str">
        <f>_xlfn.XLOOKUP(B66,Rotineiros!B$1:B$5000,Rotineiros!A$1:A$5000)</f>
        <v>F1809604</v>
      </c>
      <c r="B66" t="s">
        <v>14085</v>
      </c>
      <c r="C66" t="s">
        <v>14117</v>
      </c>
      <c r="D66" t="s">
        <v>14086</v>
      </c>
      <c r="E66" s="3" t="str">
        <f>_xlfn.XLOOKUP(A66,'Badge Arqueiro'!A$1:A$170,'Badge Arqueiro'!B$1:B$170,"0")</f>
        <v>0</v>
      </c>
      <c r="F66" s="55" t="str">
        <f>_xlfn.XLOOKUP(A66,Comiters!A$1:A$999,Comiters!B$1:B$999,"0")</f>
        <v>0</v>
      </c>
      <c r="G66"/>
      <c r="H66"/>
      <c r="M66">
        <f t="shared" si="1"/>
        <v>0</v>
      </c>
    </row>
    <row r="67" spans="1:13">
      <c r="A67" t="str">
        <f>_xlfn.XLOOKUP(B67,Rotineiros!B$1:B$5000,Rotineiros!A$1:A$5000)</f>
        <v>F1812839</v>
      </c>
      <c r="B67" t="s">
        <v>1670</v>
      </c>
      <c r="C67" t="s">
        <v>145</v>
      </c>
      <c r="D67" t="s">
        <v>1671</v>
      </c>
      <c r="E67" s="3" t="str">
        <f>_xlfn.XLOOKUP(A67,'Badge Arqueiro'!A$1:A$170,'Badge Arqueiro'!B$1:B$170,"0")</f>
        <v>0</v>
      </c>
      <c r="F67" s="55" t="str">
        <f>_xlfn.XLOOKUP(A67,Comiters!A$1:A$999,Comiters!B$1:B$999,"0")</f>
        <v>0</v>
      </c>
      <c r="H67"/>
      <c r="M67">
        <f t="shared" si="1"/>
        <v>0</v>
      </c>
    </row>
    <row r="68" spans="1:13">
      <c r="A68" t="str">
        <f>_xlfn.XLOOKUP(B68,Rotineiros!B$1:B$5000,Rotineiros!A$1:A$5000)</f>
        <v>F1923462</v>
      </c>
      <c r="B68" t="s">
        <v>2783</v>
      </c>
      <c r="C68" t="s">
        <v>66</v>
      </c>
      <c r="D68" t="s">
        <v>12963</v>
      </c>
      <c r="E68" s="3" t="str">
        <f>_xlfn.XLOOKUP(A68,'Badge Arqueiro'!A$1:A$170,'Badge Arqueiro'!B$1:B$170,"0")</f>
        <v>0</v>
      </c>
      <c r="F68" s="55" t="str">
        <f>_xlfn.XLOOKUP(A68,Comiters!A$1:A$999,Comiters!B$1:B$999,"0")</f>
        <v>0</v>
      </c>
      <c r="H68"/>
      <c r="M68">
        <f t="shared" si="1"/>
        <v>0</v>
      </c>
    </row>
    <row r="69" spans="1:13">
      <c r="A69" t="str">
        <f>_xlfn.XLOOKUP(B69,Rotineiros!B$1:B$5000,Rotineiros!A$1:A$5000)</f>
        <v>F1944109</v>
      </c>
      <c r="B69" t="s">
        <v>898</v>
      </c>
      <c r="C69" t="s">
        <v>164</v>
      </c>
      <c r="D69" t="s">
        <v>899</v>
      </c>
      <c r="E69" s="3" t="str">
        <f>_xlfn.XLOOKUP(A69,'Badge Arqueiro'!A$1:A$170,'Badge Arqueiro'!B$1:B$170,"0")</f>
        <v>0</v>
      </c>
      <c r="F69" s="55" t="str">
        <f>_xlfn.XLOOKUP(A69,Comiters!A$1:A$999,Comiters!B$1:B$999,"0")</f>
        <v>0</v>
      </c>
      <c r="H69"/>
      <c r="M69">
        <f t="shared" ref="M69:M132" si="2">IF(D69=D70,1111111111,0)</f>
        <v>0</v>
      </c>
    </row>
    <row r="70" spans="1:13">
      <c r="A70" t="str">
        <f>_xlfn.XLOOKUP(B70,Rotineiros!B$1:B$5000,Rotineiros!A$1:A$5000)</f>
        <v>F2018183</v>
      </c>
      <c r="B70" t="s">
        <v>13969</v>
      </c>
      <c r="C70" t="s">
        <v>185</v>
      </c>
      <c r="D70" t="s">
        <v>13970</v>
      </c>
      <c r="E70" s="3" t="str">
        <f>_xlfn.XLOOKUP(A70,'Badge Arqueiro'!A$1:A$170,'Badge Arqueiro'!B$1:B$170,"0")</f>
        <v>0</v>
      </c>
      <c r="F70" s="55" t="str">
        <f>_xlfn.XLOOKUP(A70,Comiters!A$1:A$999,Comiters!B$1:B$999,"0")</f>
        <v>0</v>
      </c>
      <c r="H70"/>
      <c r="M70">
        <f t="shared" si="2"/>
        <v>0</v>
      </c>
    </row>
    <row r="71" spans="1:13">
      <c r="A71" t="str">
        <f>_xlfn.XLOOKUP(B71,Rotineiros!B$1:B$5000,Rotineiros!A$1:A$5000)</f>
        <v>F2027938</v>
      </c>
      <c r="B71" t="s">
        <v>13206</v>
      </c>
      <c r="C71" t="s">
        <v>796</v>
      </c>
      <c r="D71" t="s">
        <v>13207</v>
      </c>
      <c r="E71" s="3" t="str">
        <f>_xlfn.XLOOKUP(A71,'Badge Arqueiro'!A$1:A$170,'Badge Arqueiro'!B$1:B$170,"0")</f>
        <v>0</v>
      </c>
      <c r="F71" s="55" t="str">
        <f>_xlfn.XLOOKUP(A71,Comiters!A$1:A$999,Comiters!B$1:B$999,"0")</f>
        <v>0</v>
      </c>
      <c r="H71"/>
      <c r="M71">
        <f t="shared" si="2"/>
        <v>0</v>
      </c>
    </row>
    <row r="72" spans="1:13">
      <c r="A72" t="str">
        <f>_xlfn.XLOOKUP(B72,Rotineiros!B$1:B$5000,Rotineiros!A$1:A$5000)</f>
        <v>F2027955</v>
      </c>
      <c r="B72" t="s">
        <v>14001</v>
      </c>
      <c r="C72" t="s">
        <v>14002</v>
      </c>
      <c r="D72" t="s">
        <v>14003</v>
      </c>
      <c r="E72" s="3" t="str">
        <f>_xlfn.XLOOKUP(A72,'Badge Arqueiro'!A$1:A$170,'Badge Arqueiro'!B$1:B$170,"0")</f>
        <v>0</v>
      </c>
      <c r="F72" s="55" t="str">
        <f>_xlfn.XLOOKUP(A72,Comiters!A$1:A$999,Comiters!B$1:B$999,"0")</f>
        <v>0</v>
      </c>
      <c r="H72"/>
      <c r="M72">
        <f t="shared" si="2"/>
        <v>0</v>
      </c>
    </row>
    <row r="73" spans="1:13">
      <c r="A73" t="str">
        <f>_xlfn.XLOOKUP(B73,Rotineiros!B$1:B$5000,Rotineiros!A$1:A$5000)</f>
        <v>F2054109</v>
      </c>
      <c r="B73" t="s">
        <v>1282</v>
      </c>
      <c r="C73" t="s">
        <v>341</v>
      </c>
      <c r="D73" t="s">
        <v>1284</v>
      </c>
      <c r="E73" s="3" t="str">
        <f>_xlfn.XLOOKUP(A73,'Badge Arqueiro'!A$1:A$170,'Badge Arqueiro'!B$1:B$170,"0")</f>
        <v>0</v>
      </c>
      <c r="F73" s="55" t="str">
        <f>_xlfn.XLOOKUP(A73,Comiters!A$1:A$999,Comiters!B$1:B$999,"0")</f>
        <v>0</v>
      </c>
      <c r="H73"/>
      <c r="M73">
        <f t="shared" si="2"/>
        <v>0</v>
      </c>
    </row>
    <row r="74" spans="1:13">
      <c r="A74" t="str">
        <f>_xlfn.XLOOKUP(B74,Rotineiros!B$1:B$5000,Rotineiros!A$1:A$5000)</f>
        <v>F2190280</v>
      </c>
      <c r="B74" t="s">
        <v>7262</v>
      </c>
      <c r="C74" t="s">
        <v>337</v>
      </c>
      <c r="D74" t="s">
        <v>7312</v>
      </c>
      <c r="E74" s="3">
        <f>_xlfn.XLOOKUP(A74,'Badge Arqueiro'!A$1:A$170,'Badge Arqueiro'!B$1:B$170,"0")</f>
        <v>1</v>
      </c>
      <c r="F74" s="55" t="str">
        <f>_xlfn.XLOOKUP(A74,Comiters!A$1:A$999,Comiters!B$1:B$999,"0")</f>
        <v>0</v>
      </c>
      <c r="H74"/>
      <c r="M74">
        <f t="shared" si="2"/>
        <v>0</v>
      </c>
    </row>
    <row r="75" spans="1:13">
      <c r="A75" t="str">
        <f>_xlfn.XLOOKUP(B75,Rotineiros!B$1:B$5000,Rotineiros!A$1:A$5000)</f>
        <v>F2190351</v>
      </c>
      <c r="B75" t="s">
        <v>12284</v>
      </c>
      <c r="C75" t="s">
        <v>906</v>
      </c>
      <c r="D75" t="s">
        <v>12286</v>
      </c>
      <c r="E75" s="3" t="str">
        <f>_xlfn.XLOOKUP(A75,'Badge Arqueiro'!A$1:A$170,'Badge Arqueiro'!B$1:B$170,"0")</f>
        <v>0</v>
      </c>
      <c r="F75" s="55" t="str">
        <f>_xlfn.XLOOKUP(A75,Comiters!A$1:A$999,Comiters!B$1:B$999,"0")</f>
        <v>0</v>
      </c>
      <c r="H75"/>
      <c r="M75">
        <f t="shared" si="2"/>
        <v>0</v>
      </c>
    </row>
    <row r="76" spans="1:13">
      <c r="A76" t="str">
        <f>_xlfn.XLOOKUP(B76,Rotineiros!B$1:B$5000,Rotineiros!A$1:A$5000)</f>
        <v>F2190951</v>
      </c>
      <c r="B76" t="s">
        <v>13667</v>
      </c>
      <c r="C76" t="s">
        <v>14020</v>
      </c>
      <c r="D76" t="s">
        <v>13668</v>
      </c>
      <c r="E76" s="3" t="str">
        <f>_xlfn.XLOOKUP(A76,'Badge Arqueiro'!A$1:A$170,'Badge Arqueiro'!B$1:B$170,"0")</f>
        <v>0</v>
      </c>
      <c r="F76" s="55" t="str">
        <f>_xlfn.XLOOKUP(A76,Comiters!A$1:A$999,Comiters!B$1:B$999,"0")</f>
        <v>0</v>
      </c>
      <c r="H76"/>
      <c r="M76">
        <f t="shared" si="2"/>
        <v>0</v>
      </c>
    </row>
    <row r="77" spans="1:13">
      <c r="A77" t="str">
        <f>_xlfn.XLOOKUP(B77,Rotineiros!B$1:B$5000,Rotineiros!A$1:A$5000)</f>
        <v>F2256153</v>
      </c>
      <c r="B77" t="s">
        <v>3045</v>
      </c>
      <c r="C77" t="s">
        <v>149</v>
      </c>
      <c r="D77" t="s">
        <v>3046</v>
      </c>
      <c r="E77" s="3" t="str">
        <f>_xlfn.XLOOKUP(A77,'Badge Arqueiro'!A$1:A$170,'Badge Arqueiro'!B$1:B$170,"0")</f>
        <v>0</v>
      </c>
      <c r="F77" s="55" t="str">
        <f>_xlfn.XLOOKUP(A77,Comiters!A$1:A$999,Comiters!B$1:B$999,"0")</f>
        <v>0</v>
      </c>
      <c r="H77"/>
      <c r="M77">
        <f t="shared" si="2"/>
        <v>0</v>
      </c>
    </row>
    <row r="78" spans="1:13">
      <c r="A78" t="str">
        <f>_xlfn.XLOOKUP(B78,Rotineiros!B$1:B$5000,Rotineiros!A$1:A$5000)</f>
        <v>F2258379</v>
      </c>
      <c r="B78" t="s">
        <v>466</v>
      </c>
      <c r="C78" t="s">
        <v>153</v>
      </c>
      <c r="D78" t="s">
        <v>467</v>
      </c>
      <c r="E78" s="3" t="str">
        <f>_xlfn.XLOOKUP(A78,'Badge Arqueiro'!A$1:A$170,'Badge Arqueiro'!B$1:B$170,"0")</f>
        <v>0</v>
      </c>
      <c r="F78" s="55">
        <f>_xlfn.XLOOKUP(A78,Comiters!A$1:A$999,Comiters!B$1:B$999,"0")</f>
        <v>1</v>
      </c>
      <c r="H78"/>
      <c r="M78">
        <f t="shared" si="2"/>
        <v>0</v>
      </c>
    </row>
    <row r="79" spans="1:13">
      <c r="A79" t="str">
        <f>_xlfn.XLOOKUP(B79,Rotineiros!B$1:B$5000,Rotineiros!A$1:A$5000)</f>
        <v>F2258867</v>
      </c>
      <c r="B79" t="s">
        <v>2793</v>
      </c>
      <c r="C79" t="s">
        <v>14093</v>
      </c>
      <c r="D79" t="s">
        <v>14094</v>
      </c>
      <c r="E79" s="3" t="str">
        <f>_xlfn.XLOOKUP(A79,'Badge Arqueiro'!A$1:A$170,'Badge Arqueiro'!B$1:B$170,"0")</f>
        <v>0</v>
      </c>
      <c r="F79" s="55" t="str">
        <f>_xlfn.XLOOKUP(A79,Comiters!A$1:A$999,Comiters!B$1:B$999,"0")</f>
        <v>0</v>
      </c>
      <c r="H79"/>
      <c r="M79">
        <f t="shared" si="2"/>
        <v>0</v>
      </c>
    </row>
    <row r="80" spans="1:13">
      <c r="A80" t="str">
        <f>_xlfn.XLOOKUP(B80,Rotineiros!B$1:B$5000,Rotineiros!A$1:A$5000)</f>
        <v>F2322321</v>
      </c>
      <c r="B80" t="s">
        <v>191</v>
      </c>
      <c r="C80" t="s">
        <v>4106</v>
      </c>
      <c r="D80" t="s">
        <v>192</v>
      </c>
      <c r="E80" s="3" t="str">
        <f>_xlfn.XLOOKUP(A80,'Badge Arqueiro'!A$1:A$170,'Badge Arqueiro'!B$1:B$170,"0")</f>
        <v>0</v>
      </c>
      <c r="F80" s="55" t="str">
        <f>_xlfn.XLOOKUP(A80,Comiters!A$1:A$999,Comiters!B$1:B$999,"0")</f>
        <v>0</v>
      </c>
      <c r="H80"/>
      <c r="M80">
        <f t="shared" si="2"/>
        <v>0</v>
      </c>
    </row>
    <row r="81" spans="1:13">
      <c r="A81" t="str">
        <f>_xlfn.XLOOKUP(B81,Rotineiros!B$1:B$5000,Rotineiros!A$1:A$5000)</f>
        <v>F2376095</v>
      </c>
      <c r="B81" t="s">
        <v>14017</v>
      </c>
      <c r="C81" t="s">
        <v>185</v>
      </c>
      <c r="D81" t="s">
        <v>14018</v>
      </c>
      <c r="E81" s="3" t="str">
        <f>_xlfn.XLOOKUP(A81,'Badge Arqueiro'!A$1:A$170,'Badge Arqueiro'!B$1:B$170,"0")</f>
        <v>0</v>
      </c>
      <c r="F81" s="55" t="str">
        <f>_xlfn.XLOOKUP(A81,Comiters!A$1:A$999,Comiters!B$1:B$999,"0")</f>
        <v>0</v>
      </c>
      <c r="H81"/>
      <c r="M81">
        <f t="shared" si="2"/>
        <v>0</v>
      </c>
    </row>
    <row r="82" spans="1:13">
      <c r="A82" t="str">
        <f>_xlfn.XLOOKUP(B82,Rotineiros!B$1:B$5000,Rotineiros!A$1:A$5000)</f>
        <v>F2419081</v>
      </c>
      <c r="B82" t="s">
        <v>207</v>
      </c>
      <c r="C82" t="s">
        <v>57</v>
      </c>
      <c r="D82" t="s">
        <v>208</v>
      </c>
      <c r="E82" s="3" t="str">
        <f>_xlfn.XLOOKUP(A82,'Badge Arqueiro'!A$1:A$170,'Badge Arqueiro'!B$1:B$170,"0")</f>
        <v>0</v>
      </c>
      <c r="F82" s="55" t="str">
        <f>_xlfn.XLOOKUP(A82,Comiters!A$1:A$999,Comiters!B$1:B$999,"0")</f>
        <v>0</v>
      </c>
      <c r="H82"/>
      <c r="M82">
        <f t="shared" si="2"/>
        <v>0</v>
      </c>
    </row>
    <row r="83" spans="1:13">
      <c r="A83" t="str">
        <f>_xlfn.XLOOKUP(B83,Rotineiros!B$1:B$5000,Rotineiros!A$1:A$5000)</f>
        <v>F2455354</v>
      </c>
      <c r="B83" t="s">
        <v>14079</v>
      </c>
      <c r="C83" t="s">
        <v>149</v>
      </c>
      <c r="D83" t="s">
        <v>14080</v>
      </c>
      <c r="E83" s="3" t="str">
        <f>_xlfn.XLOOKUP(A83,'Badge Arqueiro'!A$1:A$170,'Badge Arqueiro'!B$1:B$170,"0")</f>
        <v>0</v>
      </c>
      <c r="F83" s="55">
        <f>_xlfn.XLOOKUP(A83,Comiters!A$1:A$999,Comiters!B$1:B$999,"0")</f>
        <v>1</v>
      </c>
      <c r="H83"/>
      <c r="M83">
        <f t="shared" si="2"/>
        <v>0</v>
      </c>
    </row>
    <row r="84" spans="1:13">
      <c r="A84" t="str">
        <f>_xlfn.XLOOKUP(B84,Rotineiros!B$1:B$5000,Rotineiros!A$1:A$5000)</f>
        <v>F2464149</v>
      </c>
      <c r="B84" t="s">
        <v>210</v>
      </c>
      <c r="C84" t="s">
        <v>796</v>
      </c>
      <c r="D84" t="s">
        <v>211</v>
      </c>
      <c r="E84" s="3" t="str">
        <f>_xlfn.XLOOKUP(A84,'Badge Arqueiro'!A$1:A$170,'Badge Arqueiro'!B$1:B$170,"0")</f>
        <v>0</v>
      </c>
      <c r="F84" s="55" t="str">
        <f>_xlfn.XLOOKUP(A84,Comiters!A$1:A$999,Comiters!B$1:B$999,"0")</f>
        <v>0</v>
      </c>
      <c r="H84"/>
      <c r="M84">
        <f t="shared" si="2"/>
        <v>0</v>
      </c>
    </row>
    <row r="85" spans="1:13">
      <c r="A85" t="str">
        <f>_xlfn.XLOOKUP(B85,Rotineiros!B$1:B$5000,Rotineiros!A$1:A$5000)</f>
        <v>F2548756</v>
      </c>
      <c r="B85" t="s">
        <v>1687</v>
      </c>
      <c r="C85" t="s">
        <v>195</v>
      </c>
      <c r="D85" t="s">
        <v>1688</v>
      </c>
      <c r="E85" s="3" t="str">
        <f>_xlfn.XLOOKUP(A85,'Badge Arqueiro'!A$1:A$170,'Badge Arqueiro'!B$1:B$170,"0")</f>
        <v>0</v>
      </c>
      <c r="F85" s="55" t="str">
        <f>_xlfn.XLOOKUP(A85,Comiters!A$1:A$999,Comiters!B$1:B$999,"0")</f>
        <v>0</v>
      </c>
      <c r="H85"/>
      <c r="M85">
        <f t="shared" si="2"/>
        <v>0</v>
      </c>
    </row>
    <row r="86" spans="1:13">
      <c r="A86" t="str">
        <f>_xlfn.XLOOKUP(B86,Rotineiros!B$1:B$5000,Rotineiros!A$1:A$5000)</f>
        <v>F2550624</v>
      </c>
      <c r="B86" t="s">
        <v>1693</v>
      </c>
      <c r="C86" t="s">
        <v>257</v>
      </c>
      <c r="D86" t="s">
        <v>1694</v>
      </c>
      <c r="E86" s="3" t="str">
        <f>_xlfn.XLOOKUP(A86,'Badge Arqueiro'!A$1:A$170,'Badge Arqueiro'!B$1:B$170,"0")</f>
        <v>0</v>
      </c>
      <c r="F86" s="55" t="str">
        <f>_xlfn.XLOOKUP(A86,Comiters!A$1:A$999,Comiters!B$1:B$999,"0")</f>
        <v>0</v>
      </c>
      <c r="H86"/>
      <c r="M86">
        <f t="shared" si="2"/>
        <v>0</v>
      </c>
    </row>
    <row r="87" spans="1:13">
      <c r="A87" t="str">
        <f>_xlfn.XLOOKUP(B87,Rotineiros!B$1:B$5000,Rotineiros!A$1:A$5000)</f>
        <v>F2582238</v>
      </c>
      <c r="B87" t="s">
        <v>2587</v>
      </c>
      <c r="C87" t="s">
        <v>257</v>
      </c>
      <c r="D87" t="s">
        <v>2589</v>
      </c>
      <c r="E87" s="3">
        <f>_xlfn.XLOOKUP(A87,'Badge Arqueiro'!A$1:A$170,'Badge Arqueiro'!B$1:B$170,"0")</f>
        <v>1</v>
      </c>
      <c r="F87" s="55">
        <f>_xlfn.XLOOKUP(A87,Comiters!A$1:A$999,Comiters!B$1:B$999,"0")</f>
        <v>1</v>
      </c>
      <c r="H87"/>
      <c r="M87">
        <f t="shared" si="2"/>
        <v>0</v>
      </c>
    </row>
    <row r="88" spans="1:13">
      <c r="A88" t="str">
        <f>_xlfn.XLOOKUP(B88,Rotineiros!B$1:B$5000,Rotineiros!A$1:A$5000)</f>
        <v>F2597529</v>
      </c>
      <c r="B88" t="s">
        <v>213</v>
      </c>
      <c r="C88" t="s">
        <v>42</v>
      </c>
      <c r="D88" t="s">
        <v>215</v>
      </c>
      <c r="E88" s="3" t="str">
        <f>_xlfn.XLOOKUP(A88,'Badge Arqueiro'!A$1:A$170,'Badge Arqueiro'!B$1:B$170,"0")</f>
        <v>0</v>
      </c>
      <c r="F88" s="55">
        <f>_xlfn.XLOOKUP(A88,Comiters!A$1:A$999,Comiters!B$1:B$999,"0")</f>
        <v>1</v>
      </c>
      <c r="H88"/>
      <c r="M88">
        <f t="shared" si="2"/>
        <v>0</v>
      </c>
    </row>
    <row r="89" spans="1:13">
      <c r="A89" t="str">
        <f>_xlfn.XLOOKUP(B89,Rotineiros!B$1:B$5000,Rotineiros!A$1:A$5000)</f>
        <v>F2662739</v>
      </c>
      <c r="B89" t="s">
        <v>954</v>
      </c>
      <c r="C89" t="s">
        <v>408</v>
      </c>
      <c r="D89" t="s">
        <v>955</v>
      </c>
      <c r="E89" s="3" t="str">
        <f>_xlfn.XLOOKUP(A89,'Badge Arqueiro'!A$1:A$170,'Badge Arqueiro'!B$1:B$170,"0")</f>
        <v>0</v>
      </c>
      <c r="F89" s="55" t="str">
        <f>_xlfn.XLOOKUP(A89,Comiters!A$1:A$999,Comiters!B$1:B$999,"0")</f>
        <v>0</v>
      </c>
      <c r="H89"/>
      <c r="M89">
        <f t="shared" si="2"/>
        <v>0</v>
      </c>
    </row>
    <row r="90" spans="1:13">
      <c r="A90" t="str">
        <f>_xlfn.XLOOKUP(B90,Rotineiros!B$1:B$5000,Rotineiros!A$1:A$5000)</f>
        <v>F2722965</v>
      </c>
      <c r="B90" t="s">
        <v>2054</v>
      </c>
      <c r="C90" t="s">
        <v>115</v>
      </c>
      <c r="D90" t="s">
        <v>2055</v>
      </c>
      <c r="E90" s="3" t="str">
        <f>_xlfn.XLOOKUP(A90,'Badge Arqueiro'!A$1:A$170,'Badge Arqueiro'!B$1:B$170,"0")</f>
        <v>0</v>
      </c>
      <c r="F90" s="55" t="str">
        <f>_xlfn.XLOOKUP(A90,Comiters!A$1:A$999,Comiters!B$1:B$999,"0")</f>
        <v>0</v>
      </c>
      <c r="H90"/>
      <c r="M90">
        <f t="shared" si="2"/>
        <v>0</v>
      </c>
    </row>
    <row r="91" spans="1:13">
      <c r="A91" t="str">
        <f>_xlfn.XLOOKUP(B91,Rotineiros!B$1:B$5000,Rotineiros!A$1:A$5000)</f>
        <v>F2804421</v>
      </c>
      <c r="B91" t="s">
        <v>2591</v>
      </c>
      <c r="C91" t="s">
        <v>2290</v>
      </c>
      <c r="D91" t="s">
        <v>2593</v>
      </c>
      <c r="E91" s="3" t="str">
        <f>_xlfn.XLOOKUP(A91,'Badge Arqueiro'!A$1:A$170,'Badge Arqueiro'!B$1:B$170,"0")</f>
        <v>0</v>
      </c>
      <c r="F91" s="55" t="str">
        <f>_xlfn.XLOOKUP(A91,Comiters!A$1:A$999,Comiters!B$1:B$999,"0")</f>
        <v>0</v>
      </c>
      <c r="H91"/>
      <c r="M91">
        <f t="shared" si="2"/>
        <v>0</v>
      </c>
    </row>
    <row r="92" spans="1:13" s="25" customFormat="1">
      <c r="A92" t="str">
        <f>_xlfn.XLOOKUP(B92,Rotineiros!B$1:B$5000,Rotineiros!A$1:A$5000)</f>
        <v>F2828149</v>
      </c>
      <c r="B92" t="s">
        <v>14008</v>
      </c>
      <c r="C92" t="s">
        <v>906</v>
      </c>
      <c r="D92" t="s">
        <v>14009</v>
      </c>
      <c r="E92" s="3" t="str">
        <f>_xlfn.XLOOKUP(A92,'Badge Arqueiro'!A$1:A$170,'Badge Arqueiro'!B$1:B$170,"0")</f>
        <v>0</v>
      </c>
      <c r="F92" s="55" t="str">
        <f>_xlfn.XLOOKUP(A92,Comiters!A$1:A$999,Comiters!B$1:B$999,"0")</f>
        <v>0</v>
      </c>
      <c r="G92"/>
      <c r="H92"/>
      <c r="M92">
        <f t="shared" si="2"/>
        <v>0</v>
      </c>
    </row>
    <row r="93" spans="1:13">
      <c r="A93" t="str">
        <f>_xlfn.XLOOKUP(B93,Rotineiros!B$1:B$5000,Rotineiros!A$1:A$5000)</f>
        <v>F2835624</v>
      </c>
      <c r="B93" t="s">
        <v>14025</v>
      </c>
      <c r="C93" t="s">
        <v>42</v>
      </c>
      <c r="D93" t="s">
        <v>14026</v>
      </c>
      <c r="E93" s="3" t="str">
        <f>_xlfn.XLOOKUP(A93,'Badge Arqueiro'!A$1:A$170,'Badge Arqueiro'!B$1:B$170,"0")</f>
        <v>0</v>
      </c>
      <c r="F93" s="55" t="str">
        <f>_xlfn.XLOOKUP(A93,Comiters!A$1:A$999,Comiters!B$1:B$999,"0")</f>
        <v>0</v>
      </c>
      <c r="H93"/>
      <c r="M93">
        <f t="shared" si="2"/>
        <v>0</v>
      </c>
    </row>
    <row r="94" spans="1:13">
      <c r="A94" t="str">
        <f>_xlfn.XLOOKUP(B94,Rotineiros!B$1:B$5000,Rotineiros!A$1:A$5000)</f>
        <v>F2893819</v>
      </c>
      <c r="B94" t="s">
        <v>7354</v>
      </c>
      <c r="C94" t="s">
        <v>906</v>
      </c>
      <c r="D94" t="s">
        <v>12085</v>
      </c>
      <c r="E94" s="3">
        <f>_xlfn.XLOOKUP(A94,'Badge Arqueiro'!A$1:A$170,'Badge Arqueiro'!B$1:B$170,"0")</f>
        <v>1</v>
      </c>
      <c r="F94" s="55">
        <f>_xlfn.XLOOKUP(A94,Comiters!A$1:A$999,Comiters!B$1:B$999,"0")</f>
        <v>1</v>
      </c>
      <c r="H94"/>
      <c r="M94">
        <f t="shared" si="2"/>
        <v>0</v>
      </c>
    </row>
    <row r="95" spans="1:13" s="25" customFormat="1">
      <c r="A95" t="str">
        <f>_xlfn.XLOOKUP(B95,Rotineiros!B$1:B$5000,Rotineiros!A$1:A$5000)</f>
        <v>F2970999</v>
      </c>
      <c r="B95" t="s">
        <v>3357</v>
      </c>
      <c r="C95" t="s">
        <v>1172</v>
      </c>
      <c r="D95" t="s">
        <v>3358</v>
      </c>
      <c r="E95" s="3">
        <f>_xlfn.XLOOKUP(A95,'Badge Arqueiro'!A$1:A$170,'Badge Arqueiro'!B$1:B$170,"0")</f>
        <v>1</v>
      </c>
      <c r="F95" s="55" t="str">
        <f>_xlfn.XLOOKUP(A95,Comiters!A$1:A$999,Comiters!B$1:B$999,"0")</f>
        <v>0</v>
      </c>
      <c r="G95"/>
      <c r="H95"/>
      <c r="M95">
        <f t="shared" si="2"/>
        <v>0</v>
      </c>
    </row>
    <row r="96" spans="1:13" s="25" customFormat="1">
      <c r="A96" t="str">
        <f>_xlfn.XLOOKUP(B96,Rotineiros!B$1:B$5000,Rotineiros!A$1:A$5000)</f>
        <v>F2971548</v>
      </c>
      <c r="B96" t="s">
        <v>13742</v>
      </c>
      <c r="C96" t="s">
        <v>12202</v>
      </c>
      <c r="D96" t="s">
        <v>13743</v>
      </c>
      <c r="E96" s="3" t="str">
        <f>_xlfn.XLOOKUP(A96,'Badge Arqueiro'!A$1:A$170,'Badge Arqueiro'!B$1:B$170,"0")</f>
        <v>0</v>
      </c>
      <c r="F96" s="55" t="str">
        <f>_xlfn.XLOOKUP(A96,Comiters!A$1:A$999,Comiters!B$1:B$999,"0")</f>
        <v>0</v>
      </c>
      <c r="G96"/>
      <c r="H96"/>
      <c r="M96">
        <f t="shared" si="2"/>
        <v>0</v>
      </c>
    </row>
    <row r="97" spans="1:13" s="25" customFormat="1">
      <c r="A97" t="str">
        <f>_xlfn.XLOOKUP(B97,Rotineiros!B$1:B$5000,Rotineiros!A$1:A$5000)</f>
        <v>F2996549</v>
      </c>
      <c r="B97" t="s">
        <v>224</v>
      </c>
      <c r="C97" t="s">
        <v>12797</v>
      </c>
      <c r="D97" t="s">
        <v>225</v>
      </c>
      <c r="E97" s="3" t="str">
        <f>_xlfn.XLOOKUP(A97,'Badge Arqueiro'!A$1:A$170,'Badge Arqueiro'!B$1:B$170,"0")</f>
        <v>0</v>
      </c>
      <c r="F97" s="55" t="str">
        <f>_xlfn.XLOOKUP(A97,Comiters!A$1:A$999,Comiters!B$1:B$999,"0")</f>
        <v>0</v>
      </c>
      <c r="G97"/>
      <c r="H97"/>
      <c r="M97">
        <f t="shared" si="2"/>
        <v>0</v>
      </c>
    </row>
    <row r="98" spans="1:13" s="25" customFormat="1">
      <c r="A98" t="str">
        <f>_xlfn.XLOOKUP(B98,Rotineiros!B$1:B$5000,Rotineiros!A$1:A$5000)</f>
        <v>F3134779</v>
      </c>
      <c r="B98" t="s">
        <v>13224</v>
      </c>
      <c r="C98" t="s">
        <v>62</v>
      </c>
      <c r="D98" t="s">
        <v>13225</v>
      </c>
      <c r="E98" s="3" t="str">
        <f>_xlfn.XLOOKUP(A98,'Badge Arqueiro'!A$1:A$170,'Badge Arqueiro'!B$1:B$170,"0")</f>
        <v>0</v>
      </c>
      <c r="F98" s="55" t="str">
        <f>_xlfn.XLOOKUP(A98,Comiters!A$1:A$999,Comiters!B$1:B$999,"0")</f>
        <v>0</v>
      </c>
      <c r="G98"/>
      <c r="H98"/>
      <c r="M98">
        <f t="shared" si="2"/>
        <v>0</v>
      </c>
    </row>
    <row r="99" spans="1:13" s="25" customFormat="1">
      <c r="A99" t="str">
        <f>_xlfn.XLOOKUP(B99,Rotineiros!B$1:B$5000,Rotineiros!A$1:A$5000)</f>
        <v>F3154049</v>
      </c>
      <c r="B99" t="s">
        <v>13999</v>
      </c>
      <c r="C99" t="s">
        <v>906</v>
      </c>
      <c r="D99" t="s">
        <v>14000</v>
      </c>
      <c r="E99" s="3" t="str">
        <f>_xlfn.XLOOKUP(A99,'Badge Arqueiro'!A$1:A$170,'Badge Arqueiro'!B$1:B$170,"0")</f>
        <v>0</v>
      </c>
      <c r="F99" s="55" t="str">
        <f>_xlfn.XLOOKUP(A99,Comiters!A$1:A$999,Comiters!B$1:B$999,"0")</f>
        <v>0</v>
      </c>
      <c r="G99"/>
      <c r="H99"/>
      <c r="M99">
        <f t="shared" si="2"/>
        <v>0</v>
      </c>
    </row>
    <row r="100" spans="1:13" s="25" customFormat="1">
      <c r="A100" t="str">
        <f>_xlfn.XLOOKUP(B100,Rotineiros!B$1:B$5000,Rotineiros!A$1:A$5000)</f>
        <v>F3158154</v>
      </c>
      <c r="B100" t="s">
        <v>981</v>
      </c>
      <c r="C100" t="s">
        <v>1139</v>
      </c>
      <c r="D100" t="s">
        <v>983</v>
      </c>
      <c r="E100" s="3" t="str">
        <f>_xlfn.XLOOKUP(A100,'Badge Arqueiro'!A$1:A$170,'Badge Arqueiro'!B$1:B$170,"0")</f>
        <v>0</v>
      </c>
      <c r="F100" s="55" t="str">
        <f>_xlfn.XLOOKUP(A100,Comiters!A$1:A$999,Comiters!B$1:B$999,"0")</f>
        <v>0</v>
      </c>
      <c r="G100"/>
      <c r="H100"/>
      <c r="M100">
        <f t="shared" si="2"/>
        <v>0</v>
      </c>
    </row>
    <row r="101" spans="1:13" s="25" customFormat="1">
      <c r="A101" t="str">
        <f>_xlfn.XLOOKUP(B101,Rotineiros!B$1:B$5000,Rotineiros!A$1:A$5000)</f>
        <v>F3162087</v>
      </c>
      <c r="B101" t="s">
        <v>7358</v>
      </c>
      <c r="C101" t="s">
        <v>511</v>
      </c>
      <c r="D101" t="s">
        <v>12350</v>
      </c>
      <c r="E101" s="3" t="str">
        <f>_xlfn.XLOOKUP(A101,'Badge Arqueiro'!A$1:A$170,'Badge Arqueiro'!B$1:B$170,"0")</f>
        <v>0</v>
      </c>
      <c r="F101" s="55" t="str">
        <f>_xlfn.XLOOKUP(A101,Comiters!A$1:A$999,Comiters!B$1:B$999,"0")</f>
        <v>0</v>
      </c>
      <c r="G101"/>
      <c r="H101"/>
      <c r="M101">
        <f t="shared" si="2"/>
        <v>0</v>
      </c>
    </row>
    <row r="102" spans="1:13" s="25" customFormat="1">
      <c r="A102" t="str">
        <f>_xlfn.XLOOKUP(B102,Rotineiros!B$1:B$5000,Rotineiros!A$1:A$5000)</f>
        <v>F3165741</v>
      </c>
      <c r="B102" t="s">
        <v>3184</v>
      </c>
      <c r="C102" t="s">
        <v>785</v>
      </c>
      <c r="D102" t="s">
        <v>3185</v>
      </c>
      <c r="E102" s="3" t="str">
        <f>_xlfn.XLOOKUP(A102,'Badge Arqueiro'!A$1:A$170,'Badge Arqueiro'!B$1:B$170,"0")</f>
        <v>0</v>
      </c>
      <c r="F102" s="55" t="str">
        <f>_xlfn.XLOOKUP(A102,Comiters!A$1:A$999,Comiters!B$1:B$999,"0")</f>
        <v>0</v>
      </c>
      <c r="G102"/>
      <c r="H102"/>
      <c r="M102">
        <f t="shared" si="2"/>
        <v>0</v>
      </c>
    </row>
    <row r="103" spans="1:13" s="25" customFormat="1">
      <c r="A103" t="str">
        <f>_xlfn.XLOOKUP(B103,Rotineiros!B$1:B$5000,Rotineiros!A$1:A$5000)</f>
        <v>F3166106</v>
      </c>
      <c r="B103" t="s">
        <v>243</v>
      </c>
      <c r="C103" t="s">
        <v>511</v>
      </c>
      <c r="D103" t="s">
        <v>244</v>
      </c>
      <c r="E103" s="3" t="str">
        <f>_xlfn.XLOOKUP(A103,'Badge Arqueiro'!A$1:A$170,'Badge Arqueiro'!B$1:B$170,"0")</f>
        <v>0</v>
      </c>
      <c r="F103" s="55" t="str">
        <f>_xlfn.XLOOKUP(A103,Comiters!A$1:A$999,Comiters!B$1:B$999,"0")</f>
        <v>0</v>
      </c>
      <c r="G103"/>
      <c r="H103"/>
      <c r="M103">
        <f t="shared" si="2"/>
        <v>0</v>
      </c>
    </row>
    <row r="104" spans="1:13" s="25" customFormat="1">
      <c r="A104" t="str">
        <f>_xlfn.XLOOKUP(B104,Rotineiros!B$1:B$5000,Rotineiros!A$1:A$5000)</f>
        <v>F3191687</v>
      </c>
      <c r="B104" t="s">
        <v>14014</v>
      </c>
      <c r="C104" t="s">
        <v>14015</v>
      </c>
      <c r="D104" t="s">
        <v>14016</v>
      </c>
      <c r="E104" s="3" t="str">
        <f>_xlfn.XLOOKUP(A104,'Badge Arqueiro'!A$1:A$170,'Badge Arqueiro'!B$1:B$170,"0")</f>
        <v>0</v>
      </c>
      <c r="F104" s="55" t="str">
        <f>_xlfn.XLOOKUP(A104,Comiters!A$1:A$999,Comiters!B$1:B$999,"0")</f>
        <v>0</v>
      </c>
      <c r="G104"/>
      <c r="H104"/>
      <c r="M104">
        <f t="shared" si="2"/>
        <v>0</v>
      </c>
    </row>
    <row r="105" spans="1:13" s="25" customFormat="1">
      <c r="A105" t="str">
        <f>_xlfn.XLOOKUP(B105,Rotineiros!B$1:B$5000,Rotineiros!A$1:A$5000)</f>
        <v>F3268798</v>
      </c>
      <c r="B105" t="s">
        <v>13958</v>
      </c>
      <c r="C105" t="s">
        <v>796</v>
      </c>
      <c r="D105" t="s">
        <v>13959</v>
      </c>
      <c r="E105" s="3" t="str">
        <f>_xlfn.XLOOKUP(A105,'Badge Arqueiro'!A$1:A$170,'Badge Arqueiro'!B$1:B$170,"0")</f>
        <v>0</v>
      </c>
      <c r="F105" s="55" t="str">
        <f>_xlfn.XLOOKUP(A105,Comiters!A$1:A$999,Comiters!B$1:B$999,"0")</f>
        <v>0</v>
      </c>
      <c r="G105"/>
      <c r="H105"/>
      <c r="M105">
        <f t="shared" si="2"/>
        <v>0</v>
      </c>
    </row>
    <row r="106" spans="1:13" s="25" customFormat="1">
      <c r="A106" t="str">
        <f>_xlfn.XLOOKUP(B106,Rotineiros!B$1:B$5000,Rotineiros!A$1:A$5000)</f>
        <v>F3514178</v>
      </c>
      <c r="B106" t="s">
        <v>503</v>
      </c>
      <c r="C106" t="s">
        <v>185</v>
      </c>
      <c r="D106" t="s">
        <v>505</v>
      </c>
      <c r="E106" s="3" t="str">
        <f>_xlfn.XLOOKUP(A106,'Badge Arqueiro'!A$1:A$170,'Badge Arqueiro'!B$1:B$170,"0")</f>
        <v>0</v>
      </c>
      <c r="F106" s="55" t="str">
        <f>_xlfn.XLOOKUP(A106,Comiters!A$1:A$999,Comiters!B$1:B$999,"0")</f>
        <v>0</v>
      </c>
      <c r="G106"/>
      <c r="H106"/>
      <c r="M106">
        <f t="shared" si="2"/>
        <v>0</v>
      </c>
    </row>
    <row r="107" spans="1:13" s="25" customFormat="1">
      <c r="A107" t="str">
        <f>_xlfn.XLOOKUP(B107,Rotineiros!B$1:B$5000,Rotineiros!A$1:A$5000)</f>
        <v>F3523957</v>
      </c>
      <c r="B107" t="s">
        <v>1722</v>
      </c>
      <c r="C107" t="s">
        <v>869</v>
      </c>
      <c r="D107" t="s">
        <v>1723</v>
      </c>
      <c r="E107" s="3" t="str">
        <f>_xlfn.XLOOKUP(A107,'Badge Arqueiro'!A$1:A$170,'Badge Arqueiro'!B$1:B$170,"0")</f>
        <v>0</v>
      </c>
      <c r="F107" s="55">
        <f>_xlfn.XLOOKUP(A107,Comiters!A$1:A$999,Comiters!B$1:B$999,"0")</f>
        <v>1</v>
      </c>
      <c r="G107"/>
      <c r="H107"/>
      <c r="M107">
        <f t="shared" si="2"/>
        <v>0</v>
      </c>
    </row>
    <row r="108" spans="1:13" s="25" customFormat="1">
      <c r="A108" t="str">
        <f>_xlfn.XLOOKUP(B108,Rotineiros!B$1:B$5000,Rotineiros!A$1:A$5000)</f>
        <v>F3565872</v>
      </c>
      <c r="B108" t="s">
        <v>510</v>
      </c>
      <c r="C108" t="s">
        <v>153</v>
      </c>
      <c r="D108" t="s">
        <v>512</v>
      </c>
      <c r="E108" s="3">
        <f>_xlfn.XLOOKUP(A108,'Badge Arqueiro'!A$1:A$170,'Badge Arqueiro'!B$1:B$170,"0")</f>
        <v>1</v>
      </c>
      <c r="F108" s="55">
        <f>_xlfn.XLOOKUP(A108,Comiters!A$1:A$999,Comiters!B$1:B$999,"0")</f>
        <v>1</v>
      </c>
      <c r="G108"/>
      <c r="H108"/>
      <c r="M108">
        <f t="shared" si="2"/>
        <v>0</v>
      </c>
    </row>
    <row r="109" spans="1:13" s="25" customFormat="1">
      <c r="A109" t="str">
        <f>_xlfn.XLOOKUP(B109,Rotineiros!B$1:B$5000,Rotineiros!A$1:A$5000)</f>
        <v>F3735078</v>
      </c>
      <c r="B109" t="s">
        <v>3130</v>
      </c>
      <c r="C109" t="s">
        <v>257</v>
      </c>
      <c r="D109" t="s">
        <v>3131</v>
      </c>
      <c r="E109" s="3" t="str">
        <f>_xlfn.XLOOKUP(A109,'Badge Arqueiro'!A$1:A$170,'Badge Arqueiro'!B$1:B$170,"0")</f>
        <v>0</v>
      </c>
      <c r="F109" s="55" t="str">
        <f>_xlfn.XLOOKUP(A109,Comiters!A$1:A$999,Comiters!B$1:B$999,"0")</f>
        <v>0</v>
      </c>
      <c r="G109"/>
      <c r="H109"/>
      <c r="M109">
        <f t="shared" si="2"/>
        <v>0</v>
      </c>
    </row>
    <row r="110" spans="1:13" s="25" customFormat="1">
      <c r="A110" t="str">
        <f>_xlfn.XLOOKUP(B110,Rotineiros!B$1:B$5000,Rotineiros!A$1:A$5000)</f>
        <v>F380062</v>
      </c>
      <c r="B110" t="s">
        <v>755</v>
      </c>
      <c r="C110" t="s">
        <v>23</v>
      </c>
      <c r="D110" t="s">
        <v>757</v>
      </c>
      <c r="E110" s="3" t="str">
        <f>_xlfn.XLOOKUP(A110,'Badge Arqueiro'!A$1:A$170,'Badge Arqueiro'!B$1:B$170,"0")</f>
        <v>0</v>
      </c>
      <c r="F110" s="55" t="str">
        <f>_xlfn.XLOOKUP(A110,Comiters!A$1:A$999,Comiters!B$1:B$999,"0")</f>
        <v>0</v>
      </c>
      <c r="G110"/>
      <c r="H110"/>
      <c r="M110">
        <f t="shared" si="2"/>
        <v>0</v>
      </c>
    </row>
    <row r="111" spans="1:13" s="25" customFormat="1">
      <c r="A111" t="str">
        <f>_xlfn.XLOOKUP(B111,Rotineiros!B$1:B$5000,Rotineiros!A$1:A$5000)</f>
        <v>F3803190</v>
      </c>
      <c r="B111" t="s">
        <v>7364</v>
      </c>
      <c r="C111" t="s">
        <v>12088</v>
      </c>
      <c r="D111" t="s">
        <v>14087</v>
      </c>
      <c r="E111" s="3" t="str">
        <f>_xlfn.XLOOKUP(A111,'Badge Arqueiro'!A$1:A$170,'Badge Arqueiro'!B$1:B$170,"0")</f>
        <v>0</v>
      </c>
      <c r="F111" s="55" t="str">
        <f>_xlfn.XLOOKUP(A111,Comiters!A$1:A$999,Comiters!B$1:B$999,"0")</f>
        <v>0</v>
      </c>
      <c r="G111"/>
      <c r="H111"/>
      <c r="M111">
        <f t="shared" si="2"/>
        <v>0</v>
      </c>
    </row>
    <row r="112" spans="1:13" s="25" customFormat="1">
      <c r="A112" t="str">
        <f>_xlfn.XLOOKUP(B112,Rotineiros!B$1:B$5000,Rotineiros!A$1:A$5000)</f>
        <v>F3862279</v>
      </c>
      <c r="B112" t="s">
        <v>14077</v>
      </c>
      <c r="C112" t="s">
        <v>99</v>
      </c>
      <c r="D112" t="s">
        <v>14078</v>
      </c>
      <c r="E112" s="3" t="str">
        <f>_xlfn.XLOOKUP(A112,'Badge Arqueiro'!A$1:A$170,'Badge Arqueiro'!B$1:B$170,"0")</f>
        <v>0</v>
      </c>
      <c r="F112" s="55" t="str">
        <f>_xlfn.XLOOKUP(A112,Comiters!A$1:A$999,Comiters!B$1:B$999,"0")</f>
        <v>0</v>
      </c>
      <c r="G112"/>
      <c r="H112"/>
      <c r="M112">
        <f t="shared" si="2"/>
        <v>0</v>
      </c>
    </row>
    <row r="113" spans="1:13" s="25" customFormat="1">
      <c r="A113" t="str">
        <f>_xlfn.XLOOKUP(B113,Rotineiros!B$1:B$5000,Rotineiros!A$1:A$5000)</f>
        <v>F3900699</v>
      </c>
      <c r="B113" t="s">
        <v>12164</v>
      </c>
      <c r="C113" t="s">
        <v>12730</v>
      </c>
      <c r="D113" t="s">
        <v>12234</v>
      </c>
      <c r="E113" s="3" t="str">
        <f>_xlfn.XLOOKUP(A113,'Badge Arqueiro'!A$1:A$170,'Badge Arqueiro'!B$1:B$170,"0")</f>
        <v>0</v>
      </c>
      <c r="F113" s="55" t="str">
        <f>_xlfn.XLOOKUP(A113,Comiters!A$1:A$999,Comiters!B$1:B$999,"0")</f>
        <v>0</v>
      </c>
      <c r="G113"/>
      <c r="H113"/>
      <c r="M113">
        <f t="shared" si="2"/>
        <v>0</v>
      </c>
    </row>
    <row r="114" spans="1:13" s="25" customFormat="1">
      <c r="A114" t="str">
        <f>_xlfn.XLOOKUP(B114,Rotineiros!B$1:B$5000,Rotineiros!A$1:A$5000)</f>
        <v>F4130199</v>
      </c>
      <c r="B114" t="s">
        <v>2845</v>
      </c>
      <c r="C114" t="s">
        <v>375</v>
      </c>
      <c r="D114" t="s">
        <v>11189</v>
      </c>
      <c r="E114" s="3" t="str">
        <f>_xlfn.XLOOKUP(A114,'Badge Arqueiro'!A$1:A$170,'Badge Arqueiro'!B$1:B$170,"0")</f>
        <v>0</v>
      </c>
      <c r="F114" s="55" t="str">
        <f>_xlfn.XLOOKUP(A114,Comiters!A$1:A$999,Comiters!B$1:B$999,"0")</f>
        <v>0</v>
      </c>
      <c r="G114"/>
      <c r="H114"/>
      <c r="M114">
        <f t="shared" si="2"/>
        <v>0</v>
      </c>
    </row>
    <row r="115" spans="1:13" s="25" customFormat="1">
      <c r="A115" t="str">
        <f>_xlfn.XLOOKUP(B115,Rotineiros!B$1:B$5000,Rotineiros!A$1:A$5000)</f>
        <v>F4150230</v>
      </c>
      <c r="B115" t="s">
        <v>13308</v>
      </c>
      <c r="C115" t="s">
        <v>66</v>
      </c>
      <c r="D115" t="s">
        <v>13309</v>
      </c>
      <c r="E115" s="3" t="str">
        <f>_xlfn.XLOOKUP(A115,'Badge Arqueiro'!A$1:A$170,'Badge Arqueiro'!B$1:B$170,"0")</f>
        <v>0</v>
      </c>
      <c r="F115" s="55" t="str">
        <f>_xlfn.XLOOKUP(A115,Comiters!A$1:A$999,Comiters!B$1:B$999,"0")</f>
        <v>0</v>
      </c>
      <c r="G115"/>
      <c r="H115"/>
      <c r="M115">
        <f t="shared" si="2"/>
        <v>0</v>
      </c>
    </row>
    <row r="116" spans="1:13" s="25" customFormat="1">
      <c r="A116" t="str">
        <f>_xlfn.XLOOKUP(B116,Rotineiros!B$1:B$5000,Rotineiros!A$1:A$5000)</f>
        <v>F4340019</v>
      </c>
      <c r="B116" t="s">
        <v>12717</v>
      </c>
      <c r="C116" t="s">
        <v>145</v>
      </c>
      <c r="D116" t="s">
        <v>12718</v>
      </c>
      <c r="E116" s="3" t="str">
        <f>_xlfn.XLOOKUP(A116,'Badge Arqueiro'!A$1:A$170,'Badge Arqueiro'!B$1:B$170,"0")</f>
        <v>0</v>
      </c>
      <c r="F116" s="55" t="str">
        <f>_xlfn.XLOOKUP(A116,Comiters!A$1:A$999,Comiters!B$1:B$999,"0")</f>
        <v>0</v>
      </c>
      <c r="G116"/>
      <c r="H116"/>
      <c r="M116">
        <f t="shared" si="2"/>
        <v>0</v>
      </c>
    </row>
    <row r="117" spans="1:13" s="25" customFormat="1">
      <c r="A117" t="str">
        <f>_xlfn.XLOOKUP(B117,Rotineiros!B$1:B$5000,Rotineiros!A$1:A$5000)</f>
        <v>F4429799</v>
      </c>
      <c r="B117" t="s">
        <v>14023</v>
      </c>
      <c r="C117" t="s">
        <v>185</v>
      </c>
      <c r="D117" t="s">
        <v>14024</v>
      </c>
      <c r="E117" s="3" t="str">
        <f>_xlfn.XLOOKUP(A117,'Badge Arqueiro'!A$1:A$170,'Badge Arqueiro'!B$1:B$170,"0")</f>
        <v>0</v>
      </c>
      <c r="F117" s="55" t="str">
        <f>_xlfn.XLOOKUP(A117,Comiters!A$1:A$999,Comiters!B$1:B$999,"0")</f>
        <v>0</v>
      </c>
      <c r="G117"/>
      <c r="H117"/>
      <c r="M117">
        <f t="shared" si="2"/>
        <v>0</v>
      </c>
    </row>
    <row r="118" spans="1:13" s="25" customFormat="1">
      <c r="A118" t="str">
        <f>_xlfn.XLOOKUP(B118,Rotineiros!B$1:B$5000,Rotineiros!A$1:A$5000)</f>
        <v>F4507078</v>
      </c>
      <c r="B118" t="s">
        <v>4019</v>
      </c>
      <c r="C118" t="s">
        <v>145</v>
      </c>
      <c r="D118" t="s">
        <v>4187</v>
      </c>
      <c r="E118" s="3" t="str">
        <f>_xlfn.XLOOKUP(A118,'Badge Arqueiro'!A$1:A$170,'Badge Arqueiro'!B$1:B$170,"0")</f>
        <v>0</v>
      </c>
      <c r="F118" s="55" t="str">
        <f>_xlfn.XLOOKUP(A118,Comiters!A$1:A$999,Comiters!B$1:B$999,"0")</f>
        <v>0</v>
      </c>
      <c r="G118"/>
      <c r="H118"/>
      <c r="M118">
        <f t="shared" si="2"/>
        <v>0</v>
      </c>
    </row>
    <row r="119" spans="1:13" s="25" customFormat="1">
      <c r="A119" t="str">
        <f>_xlfn.XLOOKUP(B119,Rotineiros!B$1:B$5000,Rotineiros!A$1:A$5000)</f>
        <v>F4533799</v>
      </c>
      <c r="B119" t="s">
        <v>2849</v>
      </c>
      <c r="C119" t="s">
        <v>153</v>
      </c>
      <c r="D119" t="s">
        <v>12623</v>
      </c>
      <c r="E119" s="3">
        <f>_xlfn.XLOOKUP(A119,'Badge Arqueiro'!A$1:A$170,'Badge Arqueiro'!B$1:B$170,"0")</f>
        <v>1</v>
      </c>
      <c r="F119" s="55">
        <f>_xlfn.XLOOKUP(A119,Comiters!A$1:A$999,Comiters!B$1:B$999,"0")</f>
        <v>1</v>
      </c>
      <c r="G119"/>
      <c r="H119"/>
      <c r="M119">
        <f t="shared" si="2"/>
        <v>0</v>
      </c>
    </row>
    <row r="120" spans="1:13" s="25" customFormat="1">
      <c r="A120" t="str">
        <f>_xlfn.XLOOKUP(B120,Rotineiros!B$1:B$5000,Rotineiros!A$1:A$5000)</f>
        <v>F4557127</v>
      </c>
      <c r="B120" t="s">
        <v>1740</v>
      </c>
      <c r="C120" t="s">
        <v>185</v>
      </c>
      <c r="D120" t="s">
        <v>1741</v>
      </c>
      <c r="E120" s="3" t="str">
        <f>_xlfn.XLOOKUP(A120,'Badge Arqueiro'!A$1:A$170,'Badge Arqueiro'!B$1:B$170,"0")</f>
        <v>0</v>
      </c>
      <c r="F120" s="55" t="str">
        <f>_xlfn.XLOOKUP(A120,Comiters!A$1:A$999,Comiters!B$1:B$999,"0")</f>
        <v>0</v>
      </c>
      <c r="G120"/>
      <c r="H120"/>
      <c r="M120">
        <f t="shared" si="2"/>
        <v>0</v>
      </c>
    </row>
    <row r="121" spans="1:13" s="25" customFormat="1">
      <c r="A121" t="str">
        <f>_xlfn.XLOOKUP(B121,Rotineiros!B$1:B$5000,Rotineiros!A$1:A$5000)</f>
        <v>F4563536</v>
      </c>
      <c r="B121" t="s">
        <v>14054</v>
      </c>
      <c r="C121" t="s">
        <v>1704</v>
      </c>
      <c r="D121" t="s">
        <v>14055</v>
      </c>
      <c r="E121" s="3" t="str">
        <f>_xlfn.XLOOKUP(A121,'Badge Arqueiro'!A$1:A$170,'Badge Arqueiro'!B$1:B$170,"0")</f>
        <v>0</v>
      </c>
      <c r="F121" s="55" t="str">
        <f>_xlfn.XLOOKUP(A121,Comiters!A$1:A$999,Comiters!B$1:B$999,"0")</f>
        <v>0</v>
      </c>
      <c r="G121"/>
      <c r="H121"/>
      <c r="M121">
        <f t="shared" si="2"/>
        <v>0</v>
      </c>
    </row>
    <row r="122" spans="1:13" s="25" customFormat="1">
      <c r="A122" t="str">
        <f>_xlfn.XLOOKUP(B122,Rotineiros!B$1:B$5000,Rotineiros!A$1:A$5000)</f>
        <v>F4613569</v>
      </c>
      <c r="B122" t="s">
        <v>2851</v>
      </c>
      <c r="C122" t="s">
        <v>107</v>
      </c>
      <c r="D122" t="s">
        <v>14068</v>
      </c>
      <c r="E122" s="3" t="str">
        <f>_xlfn.XLOOKUP(A122,'Badge Arqueiro'!A$1:A$170,'Badge Arqueiro'!B$1:B$170,"0")</f>
        <v>0</v>
      </c>
      <c r="F122" s="55" t="str">
        <f>_xlfn.XLOOKUP(A122,Comiters!A$1:A$999,Comiters!B$1:B$999,"0")</f>
        <v>0</v>
      </c>
      <c r="G122"/>
      <c r="H122"/>
      <c r="M122">
        <f t="shared" si="2"/>
        <v>0</v>
      </c>
    </row>
    <row r="123" spans="1:13" s="25" customFormat="1">
      <c r="A123" t="str">
        <f>_xlfn.XLOOKUP(B123,Rotineiros!B$1:B$5000,Rotineiros!A$1:A$5000)</f>
        <v>F4681378</v>
      </c>
      <c r="B123" t="s">
        <v>7368</v>
      </c>
      <c r="C123" t="s">
        <v>511</v>
      </c>
      <c r="D123" t="s">
        <v>14091</v>
      </c>
      <c r="E123" s="3" t="str">
        <f>_xlfn.XLOOKUP(A123,'Badge Arqueiro'!A$1:A$170,'Badge Arqueiro'!B$1:B$170,"0")</f>
        <v>0</v>
      </c>
      <c r="F123" s="55" t="str">
        <f>_xlfn.XLOOKUP(A123,Comiters!A$1:A$999,Comiters!B$1:B$999,"0")</f>
        <v>0</v>
      </c>
      <c r="G123"/>
      <c r="H123"/>
      <c r="M123">
        <f t="shared" si="2"/>
        <v>0</v>
      </c>
    </row>
    <row r="124" spans="1:13" s="25" customFormat="1">
      <c r="A124" t="str">
        <f>_xlfn.XLOOKUP(B124,Rotineiros!B$1:B$5000,Rotineiros!A$1:A$5000)</f>
        <v>F4682587</v>
      </c>
      <c r="B124" t="s">
        <v>14081</v>
      </c>
      <c r="C124" t="s">
        <v>11833</v>
      </c>
      <c r="D124" t="s">
        <v>14082</v>
      </c>
      <c r="E124" s="3" t="str">
        <f>_xlfn.XLOOKUP(A124,'Badge Arqueiro'!A$1:A$170,'Badge Arqueiro'!B$1:B$170,"0")</f>
        <v>0</v>
      </c>
      <c r="F124" s="55" t="str">
        <f>_xlfn.XLOOKUP(A124,Comiters!A$1:A$999,Comiters!B$1:B$999,"0")</f>
        <v>0</v>
      </c>
      <c r="G124"/>
      <c r="H124"/>
      <c r="M124">
        <f t="shared" si="2"/>
        <v>0</v>
      </c>
    </row>
    <row r="125" spans="1:13" s="25" customFormat="1">
      <c r="A125" t="str">
        <f>_xlfn.XLOOKUP(B125,Rotineiros!B$1:B$5000,Rotineiros!A$1:A$5000)</f>
        <v>F4851379</v>
      </c>
      <c r="B125" t="s">
        <v>14039</v>
      </c>
      <c r="C125" t="s">
        <v>214</v>
      </c>
      <c r="D125" t="s">
        <v>14040</v>
      </c>
      <c r="E125" s="3" t="str">
        <f>_xlfn.XLOOKUP(A125,'Badge Arqueiro'!A$1:A$170,'Badge Arqueiro'!B$1:B$170,"0")</f>
        <v>0</v>
      </c>
      <c r="F125" s="55" t="str">
        <f>_xlfn.XLOOKUP(A125,Comiters!A$1:A$999,Comiters!B$1:B$999,"0")</f>
        <v>0</v>
      </c>
      <c r="G125"/>
      <c r="H125"/>
      <c r="M125">
        <f t="shared" si="2"/>
        <v>0</v>
      </c>
    </row>
    <row r="126" spans="1:13" s="25" customFormat="1">
      <c r="A126" t="str">
        <f>_xlfn.XLOOKUP(B126,Rotineiros!B$1:B$5000,Rotineiros!A$1:A$5000)</f>
        <v>F4920988</v>
      </c>
      <c r="B126" t="s">
        <v>13982</v>
      </c>
      <c r="C126" t="s">
        <v>4028</v>
      </c>
      <c r="D126" t="s">
        <v>13983</v>
      </c>
      <c r="E126" s="3" t="str">
        <f>_xlfn.XLOOKUP(A126,'Badge Arqueiro'!A$1:A$170,'Badge Arqueiro'!B$1:B$170,"0")</f>
        <v>0</v>
      </c>
      <c r="F126" s="55" t="str">
        <f>_xlfn.XLOOKUP(A126,Comiters!A$1:A$999,Comiters!B$1:B$999,"0")</f>
        <v>0</v>
      </c>
      <c r="G126"/>
      <c r="H126"/>
      <c r="M126">
        <f t="shared" si="2"/>
        <v>0</v>
      </c>
    </row>
    <row r="127" spans="1:13" s="25" customFormat="1">
      <c r="A127" t="str">
        <f>_xlfn.XLOOKUP(B127,Rotineiros!B$1:B$5000,Rotineiros!A$1:A$5000)</f>
        <v>F4957995</v>
      </c>
      <c r="B127" t="s">
        <v>7370</v>
      </c>
      <c r="C127" t="s">
        <v>511</v>
      </c>
      <c r="D127" t="s">
        <v>12643</v>
      </c>
      <c r="E127" s="3" t="str">
        <f>_xlfn.XLOOKUP(A127,'Badge Arqueiro'!A$1:A$170,'Badge Arqueiro'!B$1:B$170,"0")</f>
        <v>0</v>
      </c>
      <c r="F127" s="55" t="str">
        <f>_xlfn.XLOOKUP(A127,Comiters!A$1:A$999,Comiters!B$1:B$999,"0")</f>
        <v>0</v>
      </c>
      <c r="G127"/>
      <c r="H127"/>
      <c r="M127">
        <f t="shared" si="2"/>
        <v>0</v>
      </c>
    </row>
    <row r="128" spans="1:13" s="25" customFormat="1">
      <c r="A128" t="str">
        <f>_xlfn.XLOOKUP(B128,Rotineiros!B$1:B$5000,Rotineiros!A$1:A$5000)</f>
        <v>F4959819</v>
      </c>
      <c r="B128" t="s">
        <v>3969</v>
      </c>
      <c r="C128" t="s">
        <v>1747</v>
      </c>
      <c r="D128" t="s">
        <v>4134</v>
      </c>
      <c r="E128" s="3" t="str">
        <f>_xlfn.XLOOKUP(A128,'Badge Arqueiro'!A$1:A$170,'Badge Arqueiro'!B$1:B$170,"0")</f>
        <v>0</v>
      </c>
      <c r="F128" s="55" t="str">
        <f>_xlfn.XLOOKUP(A128,Comiters!A$1:A$999,Comiters!B$1:B$999,"0")</f>
        <v>0</v>
      </c>
      <c r="G128"/>
      <c r="H128"/>
      <c r="M128">
        <f t="shared" si="2"/>
        <v>0</v>
      </c>
    </row>
    <row r="129" spans="1:13" s="25" customFormat="1">
      <c r="A129" t="str">
        <f>_xlfn.XLOOKUP(B129,Rotineiros!B$1:B$5000,Rotineiros!A$1:A$5000)</f>
        <v>F4960558</v>
      </c>
      <c r="B129" t="s">
        <v>2855</v>
      </c>
      <c r="C129" t="s">
        <v>42</v>
      </c>
      <c r="D129" t="s">
        <v>13561</v>
      </c>
      <c r="E129" s="3" t="str">
        <f>_xlfn.XLOOKUP(A129,'Badge Arqueiro'!A$1:A$170,'Badge Arqueiro'!B$1:B$170,"0")</f>
        <v>0</v>
      </c>
      <c r="F129" s="55" t="str">
        <f>_xlfn.XLOOKUP(A129,Comiters!A$1:A$999,Comiters!B$1:B$999,"0")</f>
        <v>0</v>
      </c>
      <c r="G129"/>
      <c r="H129"/>
      <c r="M129">
        <f t="shared" si="2"/>
        <v>0</v>
      </c>
    </row>
    <row r="130" spans="1:13" s="25" customFormat="1">
      <c r="A130" t="str">
        <f>_xlfn.XLOOKUP(B130,Rotineiros!B$1:B$5000,Rotineiros!A$1:A$5000)</f>
        <v>F5078499</v>
      </c>
      <c r="B130" t="s">
        <v>283</v>
      </c>
      <c r="C130" t="s">
        <v>1656</v>
      </c>
      <c r="D130" t="s">
        <v>284</v>
      </c>
      <c r="E130" s="3" t="str">
        <f>_xlfn.XLOOKUP(A130,'Badge Arqueiro'!A$1:A$170,'Badge Arqueiro'!B$1:B$170,"0")</f>
        <v>0</v>
      </c>
      <c r="F130" s="55" t="str">
        <f>_xlfn.XLOOKUP(A130,Comiters!A$1:A$999,Comiters!B$1:B$999,"0")</f>
        <v>0</v>
      </c>
      <c r="G130"/>
      <c r="H130"/>
      <c r="M130">
        <f t="shared" si="2"/>
        <v>0</v>
      </c>
    </row>
    <row r="131" spans="1:13" s="25" customFormat="1">
      <c r="A131" t="str">
        <f>_xlfn.XLOOKUP(B131,Rotineiros!B$1:B$5000,Rotineiros!A$1:A$5000)</f>
        <v>F5213589</v>
      </c>
      <c r="B131" t="s">
        <v>7374</v>
      </c>
      <c r="C131" t="s">
        <v>172</v>
      </c>
      <c r="D131" t="s">
        <v>13968</v>
      </c>
      <c r="E131" s="3" t="str">
        <f>_xlfn.XLOOKUP(A131,'Badge Arqueiro'!A$1:A$170,'Badge Arqueiro'!B$1:B$170,"0")</f>
        <v>0</v>
      </c>
      <c r="F131" s="55" t="str">
        <f>_xlfn.XLOOKUP(A131,Comiters!A$1:A$999,Comiters!B$1:B$999,"0")</f>
        <v>0</v>
      </c>
      <c r="G131"/>
      <c r="H131"/>
      <c r="M131">
        <f t="shared" si="2"/>
        <v>0</v>
      </c>
    </row>
    <row r="132" spans="1:13" s="25" customFormat="1">
      <c r="A132" t="str">
        <f>_xlfn.XLOOKUP(B132,Rotineiros!B$1:B$5000,Rotineiros!A$1:A$5000)</f>
        <v>F5362104</v>
      </c>
      <c r="B132" t="s">
        <v>1577</v>
      </c>
      <c r="C132" t="s">
        <v>42</v>
      </c>
      <c r="D132" t="s">
        <v>1579</v>
      </c>
      <c r="E132" s="3">
        <f>_xlfn.XLOOKUP(A132,'Badge Arqueiro'!A$1:A$170,'Badge Arqueiro'!B$1:B$170,"0")</f>
        <v>1</v>
      </c>
      <c r="F132" s="55">
        <f>_xlfn.XLOOKUP(A132,Comiters!A$1:A$999,Comiters!B$1:B$999,"0")</f>
        <v>1</v>
      </c>
      <c r="G132"/>
      <c r="H132"/>
      <c r="M132">
        <f t="shared" si="2"/>
        <v>0</v>
      </c>
    </row>
    <row r="133" spans="1:13" s="25" customFormat="1">
      <c r="A133" t="str">
        <f>_xlfn.XLOOKUP(B133,Rotineiros!B$1:B$5000,Rotineiros!A$1:A$5000)</f>
        <v>F5829376</v>
      </c>
      <c r="B133" t="s">
        <v>13447</v>
      </c>
      <c r="C133" t="s">
        <v>145</v>
      </c>
      <c r="D133" t="s">
        <v>13448</v>
      </c>
      <c r="E133" s="3" t="str">
        <f>_xlfn.XLOOKUP(A133,'Badge Arqueiro'!A$1:A$170,'Badge Arqueiro'!B$1:B$170,"0")</f>
        <v>0</v>
      </c>
      <c r="F133" s="55" t="str">
        <f>_xlfn.XLOOKUP(A133,Comiters!A$1:A$999,Comiters!B$1:B$999,"0")</f>
        <v>0</v>
      </c>
      <c r="G133"/>
      <c r="H133"/>
      <c r="M133">
        <f t="shared" ref="M133:M196" si="3">IF(D133=D134,1111111111,0)</f>
        <v>0</v>
      </c>
    </row>
    <row r="134" spans="1:13" s="25" customFormat="1">
      <c r="A134" t="str">
        <f>_xlfn.XLOOKUP(B134,Rotineiros!B$1:B$5000,Rotineiros!A$1:A$5000)</f>
        <v>F5832514</v>
      </c>
      <c r="B134" t="s">
        <v>13559</v>
      </c>
      <c r="C134" t="s">
        <v>145</v>
      </c>
      <c r="D134" t="s">
        <v>13560</v>
      </c>
      <c r="E134" s="3">
        <f>_xlfn.XLOOKUP(A134,'Badge Arqueiro'!A$1:A$170,'Badge Arqueiro'!B$1:B$170,"0")</f>
        <v>1</v>
      </c>
      <c r="F134" s="55" t="str">
        <f>_xlfn.XLOOKUP(A134,Comiters!A$1:A$999,Comiters!B$1:B$999,"0")</f>
        <v>0</v>
      </c>
      <c r="G134"/>
      <c r="H134"/>
      <c r="M134">
        <f t="shared" si="3"/>
        <v>0</v>
      </c>
    </row>
    <row r="135" spans="1:13" s="25" customFormat="1">
      <c r="A135" t="str">
        <f>_xlfn.XLOOKUP(B135,Rotineiros!B$1:B$5000,Rotineiros!A$1:A$5000)</f>
        <v>F6003289</v>
      </c>
      <c r="B135" t="s">
        <v>13975</v>
      </c>
      <c r="C135" t="s">
        <v>153</v>
      </c>
      <c r="D135" t="s">
        <v>13976</v>
      </c>
      <c r="E135" s="3" t="str">
        <f>_xlfn.XLOOKUP(A135,'Badge Arqueiro'!A$1:A$170,'Badge Arqueiro'!B$1:B$170,"0")</f>
        <v>0</v>
      </c>
      <c r="F135" s="55" t="str">
        <f>_xlfn.XLOOKUP(A135,Comiters!A$1:A$999,Comiters!B$1:B$999,"0")</f>
        <v>0</v>
      </c>
      <c r="G135"/>
      <c r="H135"/>
      <c r="M135">
        <f t="shared" si="3"/>
        <v>0</v>
      </c>
    </row>
    <row r="136" spans="1:13" s="25" customFormat="1">
      <c r="A136" t="str">
        <f>_xlfn.XLOOKUP(B136,Rotineiros!B$1:B$5000,Rotineiros!A$1:A$5000)</f>
        <v>F6064031</v>
      </c>
      <c r="B136" t="s">
        <v>2538</v>
      </c>
      <c r="C136" t="s">
        <v>240</v>
      </c>
      <c r="D136" t="s">
        <v>2540</v>
      </c>
      <c r="E136" s="3" t="str">
        <f>_xlfn.XLOOKUP(A136,'Badge Arqueiro'!A$1:A$170,'Badge Arqueiro'!B$1:B$170,"0")</f>
        <v>0</v>
      </c>
      <c r="F136" s="55" t="str">
        <f>_xlfn.XLOOKUP(A136,Comiters!A$1:A$999,Comiters!B$1:B$999,"0")</f>
        <v>0</v>
      </c>
      <c r="G136"/>
      <c r="H136"/>
      <c r="M136">
        <f t="shared" si="3"/>
        <v>0</v>
      </c>
    </row>
    <row r="137" spans="1:13" s="25" customFormat="1">
      <c r="A137" t="str">
        <f>_xlfn.XLOOKUP(B137,Rotineiros!B$1:B$5000,Rotineiros!A$1:A$5000)</f>
        <v>F6070090</v>
      </c>
      <c r="B137" t="s">
        <v>298</v>
      </c>
      <c r="C137" t="s">
        <v>785</v>
      </c>
      <c r="D137" t="s">
        <v>299</v>
      </c>
      <c r="E137" s="3" t="str">
        <f>_xlfn.XLOOKUP(A137,'Badge Arqueiro'!A$1:A$170,'Badge Arqueiro'!B$1:B$170,"0")</f>
        <v>0</v>
      </c>
      <c r="F137" s="55">
        <f>_xlfn.XLOOKUP(A137,Comiters!A$1:A$999,Comiters!B$1:B$999,"0")</f>
        <v>1</v>
      </c>
      <c r="G137"/>
      <c r="H137"/>
      <c r="M137">
        <f t="shared" si="3"/>
        <v>0</v>
      </c>
    </row>
    <row r="138" spans="1:13" s="25" customFormat="1">
      <c r="A138" t="str">
        <f>_xlfn.XLOOKUP(B138,Rotineiros!B$1:B$5000,Rotineiros!A$1:A$5000)</f>
        <v>F6091657</v>
      </c>
      <c r="B138" t="s">
        <v>13964</v>
      </c>
      <c r="C138" t="s">
        <v>934</v>
      </c>
      <c r="D138" t="s">
        <v>13965</v>
      </c>
      <c r="E138" s="3" t="str">
        <f>_xlfn.XLOOKUP(A138,'Badge Arqueiro'!A$1:A$170,'Badge Arqueiro'!B$1:B$170,"0")</f>
        <v>0</v>
      </c>
      <c r="F138" s="55" t="str">
        <f>_xlfn.XLOOKUP(A138,Comiters!A$1:A$999,Comiters!B$1:B$999,"0")</f>
        <v>0</v>
      </c>
      <c r="G138"/>
      <c r="H138"/>
      <c r="M138">
        <f t="shared" si="3"/>
        <v>0</v>
      </c>
    </row>
    <row r="139" spans="1:13" s="25" customFormat="1">
      <c r="A139" t="str">
        <f>_xlfn.XLOOKUP(B139,Rotineiros!B$1:B$5000,Rotineiros!A$1:A$5000)</f>
        <v>F6173079</v>
      </c>
      <c r="B139" t="s">
        <v>7443</v>
      </c>
      <c r="C139" t="s">
        <v>11370</v>
      </c>
      <c r="D139" t="s">
        <v>7470</v>
      </c>
      <c r="E139" s="3" t="str">
        <f>_xlfn.XLOOKUP(A139,'Badge Arqueiro'!A$1:A$170,'Badge Arqueiro'!B$1:B$170,"0")</f>
        <v>0</v>
      </c>
      <c r="F139" s="55" t="str">
        <f>_xlfn.XLOOKUP(A139,Comiters!A$1:A$999,Comiters!B$1:B$999,"0")</f>
        <v>0</v>
      </c>
      <c r="G139"/>
      <c r="H139"/>
      <c r="M139">
        <f t="shared" si="3"/>
        <v>0</v>
      </c>
    </row>
    <row r="140" spans="1:13" s="25" customFormat="1">
      <c r="A140" t="str">
        <f>_xlfn.XLOOKUP(B140,Rotineiros!B$1:B$5000,Rotineiros!A$1:A$5000)</f>
        <v>F6173215</v>
      </c>
      <c r="B140" t="s">
        <v>14060</v>
      </c>
      <c r="C140" t="s">
        <v>42</v>
      </c>
      <c r="D140" t="s">
        <v>14061</v>
      </c>
      <c r="E140" s="3" t="str">
        <f>_xlfn.XLOOKUP(A140,'Badge Arqueiro'!A$1:A$170,'Badge Arqueiro'!B$1:B$170,"0")</f>
        <v>0</v>
      </c>
      <c r="F140" s="55" t="str">
        <f>_xlfn.XLOOKUP(A140,Comiters!A$1:A$999,Comiters!B$1:B$999,"0")</f>
        <v>0</v>
      </c>
      <c r="G140"/>
      <c r="H140"/>
      <c r="M140">
        <f t="shared" si="3"/>
        <v>0</v>
      </c>
    </row>
    <row r="141" spans="1:13" s="25" customFormat="1">
      <c r="A141" t="str">
        <f>_xlfn.XLOOKUP(B141,Rotineiros!B$1:B$5000,Rotineiros!A$1:A$5000)</f>
        <v>F6240235</v>
      </c>
      <c r="B141" t="s">
        <v>305</v>
      </c>
      <c r="C141" t="s">
        <v>14108</v>
      </c>
      <c r="D141" t="s">
        <v>307</v>
      </c>
      <c r="E141" s="3" t="str">
        <f>_xlfn.XLOOKUP(A141,'Badge Arqueiro'!A$1:A$170,'Badge Arqueiro'!B$1:B$170,"0")</f>
        <v>0</v>
      </c>
      <c r="F141" s="55" t="str">
        <f>_xlfn.XLOOKUP(A141,Comiters!A$1:A$999,Comiters!B$1:B$999,"0")</f>
        <v>0</v>
      </c>
      <c r="G141"/>
      <c r="H141"/>
      <c r="M141">
        <f t="shared" si="3"/>
        <v>0</v>
      </c>
    </row>
    <row r="142" spans="1:13" s="25" customFormat="1">
      <c r="A142" t="str">
        <f>_xlfn.XLOOKUP(B142,Rotineiros!B$1:B$5000,Rotineiros!A$1:A$5000)</f>
        <v>F6250318</v>
      </c>
      <c r="B142" t="s">
        <v>14089</v>
      </c>
      <c r="C142" t="s">
        <v>38</v>
      </c>
      <c r="D142" t="s">
        <v>14090</v>
      </c>
      <c r="E142" s="3" t="str">
        <f>_xlfn.XLOOKUP(A142,'Badge Arqueiro'!A$1:A$170,'Badge Arqueiro'!B$1:B$170,"0")</f>
        <v>0</v>
      </c>
      <c r="F142" s="55" t="str">
        <f>_xlfn.XLOOKUP(A142,Comiters!A$1:A$999,Comiters!B$1:B$999,"0")</f>
        <v>0</v>
      </c>
      <c r="G142"/>
      <c r="H142"/>
      <c r="M142">
        <f t="shared" si="3"/>
        <v>0</v>
      </c>
    </row>
    <row r="143" spans="1:13" s="25" customFormat="1">
      <c r="A143" t="str">
        <f>_xlfn.XLOOKUP(B143,Rotineiros!B$1:B$5000,Rotineiros!A$1:A$5000)</f>
        <v>F6323374</v>
      </c>
      <c r="B143" t="s">
        <v>3248</v>
      </c>
      <c r="C143" t="s">
        <v>11567</v>
      </c>
      <c r="D143" t="s">
        <v>3249</v>
      </c>
      <c r="E143" s="3" t="str">
        <f>_xlfn.XLOOKUP(A143,'Badge Arqueiro'!A$1:A$170,'Badge Arqueiro'!B$1:B$170,"0")</f>
        <v>0</v>
      </c>
      <c r="F143" s="55">
        <f>_xlfn.XLOOKUP(A143,Comiters!A$1:A$999,Comiters!B$1:B$999,"0")</f>
        <v>1</v>
      </c>
      <c r="G143"/>
      <c r="H143"/>
      <c r="M143">
        <f t="shared" si="3"/>
        <v>0</v>
      </c>
    </row>
    <row r="144" spans="1:13" s="25" customFormat="1">
      <c r="A144" t="str">
        <f>_xlfn.XLOOKUP(B144,Rotineiros!B$1:B$5000,Rotineiros!A$1:A$5000)</f>
        <v>F6323458</v>
      </c>
      <c r="B144" t="s">
        <v>2879</v>
      </c>
      <c r="C144" t="s">
        <v>185</v>
      </c>
      <c r="D144" t="s">
        <v>13570</v>
      </c>
      <c r="E144" s="3" t="str">
        <f>_xlfn.XLOOKUP(A144,'Badge Arqueiro'!A$1:A$170,'Badge Arqueiro'!B$1:B$170,"0")</f>
        <v>0</v>
      </c>
      <c r="F144" s="55" t="str">
        <f>_xlfn.XLOOKUP(A144,Comiters!A$1:A$999,Comiters!B$1:B$999,"0")</f>
        <v>0</v>
      </c>
      <c r="G144"/>
      <c r="H144"/>
      <c r="M144">
        <f t="shared" si="3"/>
        <v>0</v>
      </c>
    </row>
    <row r="145" spans="1:13" s="25" customFormat="1">
      <c r="A145" t="str">
        <f>_xlfn.XLOOKUP(B145,Rotineiros!B$1:B$5000,Rotineiros!A$1:A$5000)</f>
        <v>F6336936</v>
      </c>
      <c r="B145" t="s">
        <v>691</v>
      </c>
      <c r="C145" t="s">
        <v>172</v>
      </c>
      <c r="D145" t="s">
        <v>693</v>
      </c>
      <c r="E145" s="3" t="str">
        <f>_xlfn.XLOOKUP(A145,'Badge Arqueiro'!A$1:A$170,'Badge Arqueiro'!B$1:B$170,"0")</f>
        <v>0</v>
      </c>
      <c r="F145" s="55" t="str">
        <f>_xlfn.XLOOKUP(A145,Comiters!A$1:A$999,Comiters!B$1:B$999,"0")</f>
        <v>0</v>
      </c>
      <c r="G145"/>
      <c r="H145"/>
      <c r="M145">
        <f t="shared" si="3"/>
        <v>0</v>
      </c>
    </row>
    <row r="146" spans="1:13" s="25" customFormat="1">
      <c r="A146" t="str">
        <f>_xlfn.XLOOKUP(B146,Rotineiros!B$1:B$5000,Rotineiros!A$1:A$5000)</f>
        <v>F6366799</v>
      </c>
      <c r="B146" t="s">
        <v>1084</v>
      </c>
      <c r="C146" t="s">
        <v>14109</v>
      </c>
      <c r="D146" t="s">
        <v>1085</v>
      </c>
      <c r="E146" s="3" t="str">
        <f>_xlfn.XLOOKUP(A146,'Badge Arqueiro'!A$1:A$170,'Badge Arqueiro'!B$1:B$170,"0")</f>
        <v>0</v>
      </c>
      <c r="F146" s="55" t="str">
        <f>_xlfn.XLOOKUP(A146,Comiters!A$1:A$999,Comiters!B$1:B$999,"0")</f>
        <v>0</v>
      </c>
      <c r="G146"/>
      <c r="H146"/>
      <c r="M146">
        <f t="shared" si="3"/>
        <v>0</v>
      </c>
    </row>
    <row r="147" spans="1:13" s="25" customFormat="1">
      <c r="A147" t="str">
        <f>_xlfn.XLOOKUP(B147,Rotineiros!B$1:B$5000,Rotineiros!A$1:A$5000)</f>
        <v>F6459499</v>
      </c>
      <c r="B147" t="s">
        <v>12479</v>
      </c>
      <c r="C147" t="s">
        <v>33</v>
      </c>
      <c r="D147" t="s">
        <v>12480</v>
      </c>
      <c r="E147" s="3" t="str">
        <f>_xlfn.XLOOKUP(A147,'Badge Arqueiro'!A$1:A$170,'Badge Arqueiro'!B$1:B$170,"0")</f>
        <v>0</v>
      </c>
      <c r="F147" s="55" t="str">
        <f>_xlfn.XLOOKUP(A147,Comiters!A$1:A$999,Comiters!B$1:B$999,"0")</f>
        <v>0</v>
      </c>
      <c r="G147"/>
      <c r="H147"/>
      <c r="M147">
        <f t="shared" si="3"/>
        <v>0</v>
      </c>
    </row>
    <row r="148" spans="1:13" s="25" customFormat="1">
      <c r="A148" t="str">
        <f>_xlfn.XLOOKUP(B148,Rotineiros!B$1:B$5000,Rotineiros!A$1:A$5000)</f>
        <v>F6487859</v>
      </c>
      <c r="B148" t="s">
        <v>1924</v>
      </c>
      <c r="C148" t="s">
        <v>302</v>
      </c>
      <c r="D148" t="s">
        <v>1926</v>
      </c>
      <c r="E148" s="3">
        <f>_xlfn.XLOOKUP(A148,'Badge Arqueiro'!A$1:A$170,'Badge Arqueiro'!B$1:B$170,"0")</f>
        <v>1</v>
      </c>
      <c r="F148" s="55">
        <f>_xlfn.XLOOKUP(A148,Comiters!A$1:A$999,Comiters!B$1:B$999,"0")</f>
        <v>1</v>
      </c>
      <c r="G148"/>
      <c r="H148"/>
      <c r="M148">
        <f t="shared" si="3"/>
        <v>0</v>
      </c>
    </row>
    <row r="149" spans="1:13" s="25" customFormat="1">
      <c r="A149" t="str">
        <f>_xlfn.XLOOKUP(B149,Rotineiros!B$1:B$5000,Rotineiros!A$1:A$5000)</f>
        <v>F6540349</v>
      </c>
      <c r="B149" t="s">
        <v>309</v>
      </c>
      <c r="C149" t="s">
        <v>153</v>
      </c>
      <c r="D149" t="s">
        <v>310</v>
      </c>
      <c r="E149" s="3" t="str">
        <f>_xlfn.XLOOKUP(A149,'Badge Arqueiro'!A$1:A$170,'Badge Arqueiro'!B$1:B$170,"0")</f>
        <v>0</v>
      </c>
      <c r="F149" s="55" t="str">
        <f>_xlfn.XLOOKUP(A149,Comiters!A$1:A$999,Comiters!B$1:B$999,"0")</f>
        <v>0</v>
      </c>
      <c r="G149"/>
      <c r="H149"/>
      <c r="M149">
        <f t="shared" si="3"/>
        <v>0</v>
      </c>
    </row>
    <row r="150" spans="1:13" s="25" customFormat="1">
      <c r="A150" t="str">
        <f>_xlfn.XLOOKUP(B150,Rotineiros!B$1:B$5000,Rotineiros!A$1:A$5000)</f>
        <v>F6608061</v>
      </c>
      <c r="B150" t="s">
        <v>13441</v>
      </c>
      <c r="C150" t="s">
        <v>302</v>
      </c>
      <c r="D150" t="s">
        <v>13442</v>
      </c>
      <c r="E150" s="3" t="str">
        <f>_xlfn.XLOOKUP(A150,'Badge Arqueiro'!A$1:A$170,'Badge Arqueiro'!B$1:B$170,"0")</f>
        <v>0</v>
      </c>
      <c r="F150" s="55">
        <f>_xlfn.XLOOKUP(A150,Comiters!A$1:A$999,Comiters!B$1:B$999,"0")</f>
        <v>1</v>
      </c>
      <c r="G150"/>
      <c r="H150"/>
      <c r="M150">
        <f t="shared" si="3"/>
        <v>0</v>
      </c>
    </row>
    <row r="151" spans="1:13" s="25" customFormat="1">
      <c r="A151" t="str">
        <f>_xlfn.XLOOKUP(B151,Rotineiros!B$1:B$5000,Rotineiros!A$1:A$5000)</f>
        <v>F6631109</v>
      </c>
      <c r="B151" t="s">
        <v>14042</v>
      </c>
      <c r="C151" t="s">
        <v>47</v>
      </c>
      <c r="D151" t="s">
        <v>14043</v>
      </c>
      <c r="E151" s="3" t="str">
        <f>_xlfn.XLOOKUP(A151,'Badge Arqueiro'!A$1:A$170,'Badge Arqueiro'!B$1:B$170,"0")</f>
        <v>0</v>
      </c>
      <c r="F151" s="55" t="str">
        <f>_xlfn.XLOOKUP(A151,Comiters!A$1:A$999,Comiters!B$1:B$999,"0")</f>
        <v>0</v>
      </c>
      <c r="G151"/>
      <c r="H151"/>
      <c r="M151">
        <f t="shared" si="3"/>
        <v>0</v>
      </c>
    </row>
    <row r="152" spans="1:13" s="25" customFormat="1">
      <c r="A152" t="str">
        <f>_xlfn.XLOOKUP(B152,Rotineiros!B$1:B$5000,Rotineiros!A$1:A$5000)</f>
        <v>F6765101</v>
      </c>
      <c r="B152" t="s">
        <v>538</v>
      </c>
      <c r="C152" t="s">
        <v>195</v>
      </c>
      <c r="D152" t="s">
        <v>539</v>
      </c>
      <c r="E152" s="3" t="str">
        <f>_xlfn.XLOOKUP(A152,'Badge Arqueiro'!A$1:A$170,'Badge Arqueiro'!B$1:B$170,"0")</f>
        <v>0</v>
      </c>
      <c r="F152" s="55" t="str">
        <f>_xlfn.XLOOKUP(A152,Comiters!A$1:A$999,Comiters!B$1:B$999,"0")</f>
        <v>0</v>
      </c>
      <c r="G152"/>
      <c r="H152"/>
      <c r="M152">
        <f t="shared" si="3"/>
        <v>0</v>
      </c>
    </row>
    <row r="153" spans="1:13" s="25" customFormat="1">
      <c r="A153" t="str">
        <f>_xlfn.XLOOKUP(B153,Rotineiros!B$1:B$5000,Rotineiros!A$1:A$5000)</f>
        <v>F6768604</v>
      </c>
      <c r="B153" t="s">
        <v>3779</v>
      </c>
      <c r="C153" t="s">
        <v>341</v>
      </c>
      <c r="D153" t="s">
        <v>3882</v>
      </c>
      <c r="E153" s="3" t="str">
        <f>_xlfn.XLOOKUP(A153,'Badge Arqueiro'!A$1:A$170,'Badge Arqueiro'!B$1:B$170,"0")</f>
        <v>0</v>
      </c>
      <c r="F153" s="55" t="str">
        <f>_xlfn.XLOOKUP(A153,Comiters!A$1:A$999,Comiters!B$1:B$999,"0")</f>
        <v>0</v>
      </c>
      <c r="G153"/>
      <c r="H153"/>
      <c r="M153">
        <f t="shared" si="3"/>
        <v>0</v>
      </c>
    </row>
    <row r="154" spans="1:13" s="25" customFormat="1">
      <c r="A154" t="str">
        <f>_xlfn.XLOOKUP(B154,Rotineiros!B$1:B$5000,Rotineiros!A$1:A$5000)</f>
        <v>F6771335</v>
      </c>
      <c r="B154" t="s">
        <v>1100</v>
      </c>
      <c r="C154" t="s">
        <v>511</v>
      </c>
      <c r="D154" t="s">
        <v>1101</v>
      </c>
      <c r="E154" s="3" t="str">
        <f>_xlfn.XLOOKUP(A154,'Badge Arqueiro'!A$1:A$170,'Badge Arqueiro'!B$1:B$170,"0")</f>
        <v>0</v>
      </c>
      <c r="F154" s="55" t="str">
        <f>_xlfn.XLOOKUP(A154,Comiters!A$1:A$999,Comiters!B$1:B$999,"0")</f>
        <v>0</v>
      </c>
      <c r="G154"/>
      <c r="H154"/>
      <c r="M154">
        <f t="shared" si="3"/>
        <v>0</v>
      </c>
    </row>
    <row r="155" spans="1:13" s="25" customFormat="1">
      <c r="A155" t="str">
        <f>_xlfn.XLOOKUP(B155,Rotineiros!B$1:B$5000,Rotineiros!A$1:A$5000)</f>
        <v>F6796523</v>
      </c>
      <c r="B155" t="s">
        <v>1107</v>
      </c>
      <c r="C155" t="s">
        <v>14058</v>
      </c>
      <c r="D155" t="s">
        <v>1108</v>
      </c>
      <c r="E155" s="3" t="str">
        <f>_xlfn.XLOOKUP(A155,'Badge Arqueiro'!A$1:A$170,'Badge Arqueiro'!B$1:B$170,"0")</f>
        <v>0</v>
      </c>
      <c r="F155" s="55" t="str">
        <f>_xlfn.XLOOKUP(A155,Comiters!A$1:A$999,Comiters!B$1:B$999,"0")</f>
        <v>0</v>
      </c>
      <c r="G155"/>
      <c r="H155"/>
      <c r="M155">
        <f t="shared" si="3"/>
        <v>0</v>
      </c>
    </row>
    <row r="156" spans="1:13" s="25" customFormat="1">
      <c r="A156" t="str">
        <f>_xlfn.XLOOKUP(B156,Rotineiros!B$1:B$5000,Rotineiros!A$1:A$5000)</f>
        <v>F6815613</v>
      </c>
      <c r="B156" t="s">
        <v>2126</v>
      </c>
      <c r="C156" t="s">
        <v>145</v>
      </c>
      <c r="D156" t="s">
        <v>2127</v>
      </c>
      <c r="E156" s="3" t="str">
        <f>_xlfn.XLOOKUP(A156,'Badge Arqueiro'!A$1:A$170,'Badge Arqueiro'!B$1:B$170,"0")</f>
        <v>0</v>
      </c>
      <c r="F156" s="55" t="str">
        <f>_xlfn.XLOOKUP(A156,Comiters!A$1:A$999,Comiters!B$1:B$999,"0")</f>
        <v>0</v>
      </c>
      <c r="G156"/>
      <c r="H156"/>
      <c r="M156">
        <f t="shared" si="3"/>
        <v>0</v>
      </c>
    </row>
    <row r="157" spans="1:13" s="25" customFormat="1">
      <c r="A157" t="str">
        <f>_xlfn.XLOOKUP(B157,Rotineiros!B$1:B$5000,Rotineiros!A$1:A$5000)</f>
        <v>F6822015</v>
      </c>
      <c r="B157" t="s">
        <v>12882</v>
      </c>
      <c r="C157" t="s">
        <v>153</v>
      </c>
      <c r="D157" t="s">
        <v>12883</v>
      </c>
      <c r="E157" s="3" t="str">
        <f>_xlfn.XLOOKUP(A157,'Badge Arqueiro'!A$1:A$170,'Badge Arqueiro'!B$1:B$170,"0")</f>
        <v>0</v>
      </c>
      <c r="F157" s="55" t="str">
        <f>_xlfn.XLOOKUP(A157,Comiters!A$1:A$999,Comiters!B$1:B$999,"0")</f>
        <v>0</v>
      </c>
      <c r="G157"/>
      <c r="H157"/>
      <c r="M157">
        <f t="shared" si="3"/>
        <v>0</v>
      </c>
    </row>
    <row r="158" spans="1:13" s="25" customFormat="1">
      <c r="A158" t="str">
        <f>_xlfn.XLOOKUP(B158,Rotineiros!B$1:B$5000,Rotineiros!A$1:A$5000)</f>
        <v>F6848619</v>
      </c>
      <c r="B158" t="s">
        <v>14066</v>
      </c>
      <c r="C158" t="s">
        <v>13440</v>
      </c>
      <c r="D158" t="s">
        <v>14067</v>
      </c>
      <c r="E158" s="3" t="str">
        <f>_xlfn.XLOOKUP(A158,'Badge Arqueiro'!A$1:A$170,'Badge Arqueiro'!B$1:B$170,"0")</f>
        <v>0</v>
      </c>
      <c r="F158" s="55" t="str">
        <f>_xlfn.XLOOKUP(A158,Comiters!A$1:A$999,Comiters!B$1:B$999,"0")</f>
        <v>0</v>
      </c>
      <c r="G158"/>
      <c r="H158"/>
      <c r="M158">
        <f t="shared" si="3"/>
        <v>0</v>
      </c>
    </row>
    <row r="159" spans="1:13" s="25" customFormat="1">
      <c r="A159" t="str">
        <f>_xlfn.XLOOKUP(B159,Rotineiros!B$1:B$5000,Rotineiros!A$1:A$5000)</f>
        <v>F6875008</v>
      </c>
      <c r="B159" t="s">
        <v>14034</v>
      </c>
      <c r="C159" t="s">
        <v>1834</v>
      </c>
      <c r="D159" t="s">
        <v>14035</v>
      </c>
      <c r="E159" s="3" t="str">
        <f>_xlfn.XLOOKUP(A159,'Badge Arqueiro'!A$1:A$170,'Badge Arqueiro'!B$1:B$170,"0")</f>
        <v>0</v>
      </c>
      <c r="F159" s="55" t="str">
        <f>_xlfn.XLOOKUP(A159,Comiters!A$1:A$999,Comiters!B$1:B$999,"0")</f>
        <v>0</v>
      </c>
      <c r="G159"/>
      <c r="H159"/>
      <c r="M159">
        <f t="shared" si="3"/>
        <v>0</v>
      </c>
    </row>
    <row r="160" spans="1:13" s="25" customFormat="1">
      <c r="A160" t="str">
        <f>_xlfn.XLOOKUP(B160,Rotineiros!B$1:B$5000,Rotineiros!A$1:A$5000)</f>
        <v>F6951824</v>
      </c>
      <c r="B160" t="s">
        <v>1116</v>
      </c>
      <c r="C160" t="s">
        <v>4032</v>
      </c>
      <c r="D160" t="s">
        <v>1117</v>
      </c>
      <c r="E160" s="3">
        <f>_xlfn.XLOOKUP(A160,'Badge Arqueiro'!A$1:A$170,'Badge Arqueiro'!B$1:B$170,"0")</f>
        <v>1</v>
      </c>
      <c r="F160" s="55" t="str">
        <f>_xlfn.XLOOKUP(A160,Comiters!A$1:A$999,Comiters!B$1:B$999,"0")</f>
        <v>0</v>
      </c>
      <c r="G160"/>
      <c r="H160"/>
      <c r="M160">
        <f t="shared" si="3"/>
        <v>0</v>
      </c>
    </row>
    <row r="161" spans="1:13" s="25" customFormat="1">
      <c r="A161" t="str">
        <f>_xlfn.XLOOKUP(B161,Rotineiros!B$1:B$5000,Rotineiros!A$1:A$5000)</f>
        <v>F7023246</v>
      </c>
      <c r="B161" t="s">
        <v>13490</v>
      </c>
      <c r="C161" t="s">
        <v>952</v>
      </c>
      <c r="D161" t="s">
        <v>13491</v>
      </c>
      <c r="E161" s="3" t="str">
        <f>_xlfn.XLOOKUP(A161,'Badge Arqueiro'!A$1:A$170,'Badge Arqueiro'!B$1:B$170,"0")</f>
        <v>0</v>
      </c>
      <c r="F161" s="55" t="str">
        <f>_xlfn.XLOOKUP(A161,Comiters!A$1:A$999,Comiters!B$1:B$999,"0")</f>
        <v>0</v>
      </c>
      <c r="G161"/>
      <c r="H161"/>
      <c r="M161">
        <f t="shared" si="3"/>
        <v>0</v>
      </c>
    </row>
    <row r="162" spans="1:13" s="25" customFormat="1">
      <c r="A162" t="str">
        <f>_xlfn.XLOOKUP(B162,Rotineiros!B$1:B$5000,Rotineiros!A$1:A$5000)</f>
        <v>F7117967</v>
      </c>
      <c r="B162" t="s">
        <v>3813</v>
      </c>
      <c r="C162" t="s">
        <v>107</v>
      </c>
      <c r="D162" t="s">
        <v>3915</v>
      </c>
      <c r="E162" s="3" t="str">
        <f>_xlfn.XLOOKUP(A162,'Badge Arqueiro'!A$1:A$170,'Badge Arqueiro'!B$1:B$170,"0")</f>
        <v>0</v>
      </c>
      <c r="F162" s="55" t="str">
        <f>_xlfn.XLOOKUP(A162,Comiters!A$1:A$999,Comiters!B$1:B$999,"0")</f>
        <v>0</v>
      </c>
      <c r="G162"/>
      <c r="H162"/>
      <c r="M162">
        <f t="shared" si="3"/>
        <v>0</v>
      </c>
    </row>
    <row r="163" spans="1:13" s="25" customFormat="1">
      <c r="A163" t="str">
        <f>_xlfn.XLOOKUP(B163,Rotineiros!B$1:B$5000,Rotineiros!A$1:A$5000)</f>
        <v>F7185129</v>
      </c>
      <c r="B163" t="s">
        <v>2534</v>
      </c>
      <c r="C163" t="s">
        <v>145</v>
      </c>
      <c r="D163" t="s">
        <v>2536</v>
      </c>
      <c r="E163" s="3" t="str">
        <f>_xlfn.XLOOKUP(A163,'Badge Arqueiro'!A$1:A$170,'Badge Arqueiro'!B$1:B$170,"0")</f>
        <v>0</v>
      </c>
      <c r="F163" s="55" t="str">
        <f>_xlfn.XLOOKUP(A163,Comiters!A$1:A$999,Comiters!B$1:B$999,"0")</f>
        <v>0</v>
      </c>
      <c r="G163"/>
      <c r="H163"/>
      <c r="M163">
        <f t="shared" si="3"/>
        <v>0</v>
      </c>
    </row>
    <row r="164" spans="1:13" s="25" customFormat="1">
      <c r="A164" t="str">
        <f>_xlfn.XLOOKUP(B164,Rotineiros!B$1:B$5000,Rotineiros!A$1:A$5000)</f>
        <v>F7287356</v>
      </c>
      <c r="B164" t="s">
        <v>7390</v>
      </c>
      <c r="C164" t="s">
        <v>115</v>
      </c>
      <c r="D164" t="s">
        <v>12709</v>
      </c>
      <c r="E164" s="3" t="str">
        <f>_xlfn.XLOOKUP(A164,'Badge Arqueiro'!A$1:A$170,'Badge Arqueiro'!B$1:B$170,"0")</f>
        <v>0</v>
      </c>
      <c r="F164" s="55" t="str">
        <f>_xlfn.XLOOKUP(A164,Comiters!A$1:A$999,Comiters!B$1:B$999,"0")</f>
        <v>0</v>
      </c>
      <c r="G164"/>
      <c r="H164"/>
      <c r="M164">
        <f t="shared" si="3"/>
        <v>0</v>
      </c>
    </row>
    <row r="165" spans="1:13" s="25" customFormat="1">
      <c r="A165" t="str">
        <f>_xlfn.XLOOKUP(B165,Rotineiros!B$1:B$5000,Rotineiros!A$1:A$5000)</f>
        <v>F7296786</v>
      </c>
      <c r="B165" t="s">
        <v>13987</v>
      </c>
      <c r="C165" t="s">
        <v>302</v>
      </c>
      <c r="D165" t="s">
        <v>13988</v>
      </c>
      <c r="E165" s="3" t="str">
        <f>_xlfn.XLOOKUP(A165,'Badge Arqueiro'!A$1:A$170,'Badge Arqueiro'!B$1:B$170,"0")</f>
        <v>0</v>
      </c>
      <c r="F165" s="55" t="str">
        <f>_xlfn.XLOOKUP(A165,Comiters!A$1:A$999,Comiters!B$1:B$999,"0")</f>
        <v>0</v>
      </c>
      <c r="G165"/>
      <c r="H165"/>
      <c r="M165">
        <f t="shared" si="3"/>
        <v>0</v>
      </c>
    </row>
    <row r="166" spans="1:13" s="25" customFormat="1">
      <c r="A166" t="str">
        <f>_xlfn.XLOOKUP(B166,Rotineiros!B$1:B$5000,Rotineiros!A$1:A$5000)</f>
        <v>F7889649</v>
      </c>
      <c r="B166" t="s">
        <v>2499</v>
      </c>
      <c r="C166" t="s">
        <v>38</v>
      </c>
      <c r="D166" t="s">
        <v>2501</v>
      </c>
      <c r="E166" s="3" t="str">
        <f>_xlfn.XLOOKUP(A166,'Badge Arqueiro'!A$1:A$170,'Badge Arqueiro'!B$1:B$170,"0")</f>
        <v>0</v>
      </c>
      <c r="F166" s="55" t="str">
        <f>_xlfn.XLOOKUP(A166,Comiters!A$1:A$999,Comiters!B$1:B$999,"0")</f>
        <v>0</v>
      </c>
      <c r="G166"/>
      <c r="H166"/>
      <c r="M166">
        <f t="shared" si="3"/>
        <v>0</v>
      </c>
    </row>
    <row r="167" spans="1:13" s="25" customFormat="1">
      <c r="A167" t="str">
        <f>_xlfn.XLOOKUP(B167,Rotineiros!B$1:B$5000,Rotineiros!A$1:A$5000)</f>
        <v>F8028758</v>
      </c>
      <c r="B167" t="s">
        <v>14021</v>
      </c>
      <c r="C167" t="s">
        <v>62</v>
      </c>
      <c r="D167" t="s">
        <v>14022</v>
      </c>
      <c r="E167" s="3" t="str">
        <f>_xlfn.XLOOKUP(A167,'Badge Arqueiro'!A$1:A$170,'Badge Arqueiro'!B$1:B$170,"0")</f>
        <v>0</v>
      </c>
      <c r="F167" s="55" t="str">
        <f>_xlfn.XLOOKUP(A167,Comiters!A$1:A$999,Comiters!B$1:B$999,"0")</f>
        <v>0</v>
      </c>
      <c r="G167"/>
      <c r="H167"/>
      <c r="M167">
        <f t="shared" si="3"/>
        <v>0</v>
      </c>
    </row>
    <row r="168" spans="1:13" s="25" customFormat="1">
      <c r="A168" t="str">
        <f>_xlfn.XLOOKUP(B168,Rotineiros!B$1:B$5000,Rotineiros!A$1:A$5000)</f>
        <v>F8077029</v>
      </c>
      <c r="B168" t="s">
        <v>336</v>
      </c>
      <c r="C168" t="s">
        <v>12819</v>
      </c>
      <c r="D168" t="s">
        <v>338</v>
      </c>
      <c r="E168" s="3" t="str">
        <f>_xlfn.XLOOKUP(A168,'Badge Arqueiro'!A$1:A$170,'Badge Arqueiro'!B$1:B$170,"0")</f>
        <v>0</v>
      </c>
      <c r="F168" s="55" t="str">
        <f>_xlfn.XLOOKUP(A168,Comiters!A$1:A$999,Comiters!B$1:B$999,"0")</f>
        <v>0</v>
      </c>
      <c r="G168"/>
      <c r="H168"/>
      <c r="M168">
        <f t="shared" si="3"/>
        <v>0</v>
      </c>
    </row>
    <row r="169" spans="1:13" s="25" customFormat="1">
      <c r="A169" t="str">
        <f>_xlfn.XLOOKUP(B169,Rotineiros!B$1:B$5000,Rotineiros!A$1:A$5000)</f>
        <v>F8077281</v>
      </c>
      <c r="B169" t="s">
        <v>1128</v>
      </c>
      <c r="C169" t="s">
        <v>12036</v>
      </c>
      <c r="D169" t="s">
        <v>1130</v>
      </c>
      <c r="E169" s="3" t="str">
        <f>_xlfn.XLOOKUP(A169,'Badge Arqueiro'!A$1:A$170,'Badge Arqueiro'!B$1:B$170,"0")</f>
        <v>0</v>
      </c>
      <c r="F169" s="55">
        <f>_xlfn.XLOOKUP(A169,Comiters!A$1:A$999,Comiters!B$1:B$999,"0")</f>
        <v>1</v>
      </c>
      <c r="G169"/>
      <c r="H169"/>
      <c r="M169">
        <f t="shared" si="3"/>
        <v>0</v>
      </c>
    </row>
    <row r="170" spans="1:13" s="25" customFormat="1">
      <c r="A170" t="str">
        <f>_xlfn.XLOOKUP(B170,Rotineiros!B$1:B$5000,Rotineiros!A$1:A$5000)</f>
        <v>F8097909</v>
      </c>
      <c r="B170" t="s">
        <v>13956</v>
      </c>
      <c r="C170" t="s">
        <v>172</v>
      </c>
      <c r="D170" t="s">
        <v>13957</v>
      </c>
      <c r="E170" s="3" t="str">
        <f>_xlfn.XLOOKUP(A170,'Badge Arqueiro'!A$1:A$170,'Badge Arqueiro'!B$1:B$170,"0")</f>
        <v>0</v>
      </c>
      <c r="F170" s="55" t="str">
        <f>_xlfn.XLOOKUP(A170,Comiters!A$1:A$999,Comiters!B$1:B$999,"0")</f>
        <v>0</v>
      </c>
      <c r="G170"/>
      <c r="H170"/>
      <c r="M170">
        <f t="shared" si="3"/>
        <v>0</v>
      </c>
    </row>
    <row r="171" spans="1:13" s="25" customFormat="1">
      <c r="A171" t="str">
        <f>_xlfn.XLOOKUP(B171,Rotineiros!B$1:B$5000,Rotineiros!A$1:A$5000)</f>
        <v>F8223718</v>
      </c>
      <c r="B171" t="s">
        <v>12682</v>
      </c>
      <c r="C171" t="s">
        <v>153</v>
      </c>
      <c r="D171" t="s">
        <v>12683</v>
      </c>
      <c r="E171" s="3" t="str">
        <f>_xlfn.XLOOKUP(A171,'Badge Arqueiro'!A$1:A$170,'Badge Arqueiro'!B$1:B$170,"0")</f>
        <v>0</v>
      </c>
      <c r="F171" s="55">
        <f>_xlfn.XLOOKUP(A171,Comiters!A$1:A$999,Comiters!B$1:B$999,"0")</f>
        <v>1</v>
      </c>
      <c r="G171"/>
      <c r="H171"/>
      <c r="M171">
        <f t="shared" si="3"/>
        <v>0</v>
      </c>
    </row>
    <row r="172" spans="1:13" s="25" customFormat="1">
      <c r="A172" t="str">
        <f>_xlfn.XLOOKUP(B172,Rotineiros!B$1:B$5000,Rotineiros!A$1:A$5000)</f>
        <v>F8268178</v>
      </c>
      <c r="B172" t="s">
        <v>13994</v>
      </c>
      <c r="C172" t="s">
        <v>13995</v>
      </c>
      <c r="D172" t="s">
        <v>13996</v>
      </c>
      <c r="E172" s="3" t="str">
        <f>_xlfn.XLOOKUP(A172,'Badge Arqueiro'!A$1:A$170,'Badge Arqueiro'!B$1:B$170,"0")</f>
        <v>0</v>
      </c>
      <c r="F172" s="55" t="str">
        <f>_xlfn.XLOOKUP(A172,Comiters!A$1:A$999,Comiters!B$1:B$999,"0")</f>
        <v>0</v>
      </c>
      <c r="G172"/>
      <c r="H172"/>
      <c r="M172">
        <f t="shared" si="3"/>
        <v>0</v>
      </c>
    </row>
    <row r="173" spans="1:13" s="25" customFormat="1">
      <c r="A173" t="str">
        <f>_xlfn.XLOOKUP(B173,Rotineiros!B$1:B$5000,Rotineiros!A$1:A$5000)</f>
        <v>F8504749</v>
      </c>
      <c r="B173" t="s">
        <v>357</v>
      </c>
      <c r="C173" t="s">
        <v>341</v>
      </c>
      <c r="D173" t="s">
        <v>358</v>
      </c>
      <c r="E173" s="3" t="str">
        <f>_xlfn.XLOOKUP(A173,'Badge Arqueiro'!A$1:A$170,'Badge Arqueiro'!B$1:B$170,"0")</f>
        <v>0</v>
      </c>
      <c r="F173" s="55" t="str">
        <f>_xlfn.XLOOKUP(A173,Comiters!A$1:A$999,Comiters!B$1:B$999,"0")</f>
        <v>0</v>
      </c>
      <c r="G173"/>
      <c r="H173"/>
      <c r="M173">
        <f t="shared" si="3"/>
        <v>0</v>
      </c>
    </row>
    <row r="174" spans="1:13" s="25" customFormat="1">
      <c r="A174" t="str">
        <f>_xlfn.XLOOKUP(B174,Rotineiros!B$1:B$5000,Rotineiros!A$1:A$5000)</f>
        <v>F8527813</v>
      </c>
      <c r="B174" t="s">
        <v>13992</v>
      </c>
      <c r="C174" t="s">
        <v>906</v>
      </c>
      <c r="D174" t="s">
        <v>13993</v>
      </c>
      <c r="E174" s="3" t="str">
        <f>_xlfn.XLOOKUP(A174,'Badge Arqueiro'!A$1:A$170,'Badge Arqueiro'!B$1:B$170,"0")</f>
        <v>0</v>
      </c>
      <c r="F174" s="55" t="str">
        <f>_xlfn.XLOOKUP(A174,Comiters!A$1:A$999,Comiters!B$1:B$999,"0")</f>
        <v>0</v>
      </c>
      <c r="G174"/>
      <c r="H174"/>
      <c r="M174">
        <f t="shared" si="3"/>
        <v>0</v>
      </c>
    </row>
    <row r="175" spans="1:13" s="25" customFormat="1">
      <c r="A175" t="str">
        <f>_xlfn.XLOOKUP(B175,Rotineiros!B$1:B$5000,Rotineiros!A$1:A$5000)</f>
        <v>F8538787</v>
      </c>
      <c r="B175" t="s">
        <v>13962</v>
      </c>
      <c r="C175" t="s">
        <v>1656</v>
      </c>
      <c r="D175" t="s">
        <v>13963</v>
      </c>
      <c r="E175" s="3" t="str">
        <f>_xlfn.XLOOKUP(A175,'Badge Arqueiro'!A$1:A$170,'Badge Arqueiro'!B$1:B$170,"0")</f>
        <v>0</v>
      </c>
      <c r="F175" s="55" t="str">
        <f>_xlfn.XLOOKUP(A175,Comiters!A$1:A$999,Comiters!B$1:B$999,"0")</f>
        <v>0</v>
      </c>
      <c r="G175"/>
      <c r="H175"/>
      <c r="M175">
        <f t="shared" si="3"/>
        <v>0</v>
      </c>
    </row>
    <row r="176" spans="1:13" s="25" customFormat="1">
      <c r="A176" t="str">
        <f>_xlfn.XLOOKUP(B176,Rotineiros!B$1:B$5000,Rotineiros!A$1:A$5000)</f>
        <v>F8553915</v>
      </c>
      <c r="B176" t="s">
        <v>597</v>
      </c>
      <c r="C176" t="s">
        <v>13494</v>
      </c>
      <c r="D176" t="s">
        <v>598</v>
      </c>
      <c r="E176" s="3" t="str">
        <f>_xlfn.XLOOKUP(A176,'Badge Arqueiro'!A$1:A$170,'Badge Arqueiro'!B$1:B$170,"0")</f>
        <v>0</v>
      </c>
      <c r="F176" s="55" t="str">
        <f>_xlfn.XLOOKUP(A176,Comiters!A$1:A$999,Comiters!B$1:B$999,"0")</f>
        <v>0</v>
      </c>
      <c r="G176"/>
      <c r="H176"/>
      <c r="M176">
        <f t="shared" si="3"/>
        <v>0</v>
      </c>
    </row>
    <row r="177" spans="1:13" s="25" customFormat="1">
      <c r="A177" t="str">
        <f>_xlfn.XLOOKUP(B177,Rotineiros!B$1:B$5000,Rotineiros!A$1:A$5000)</f>
        <v>F8555739</v>
      </c>
      <c r="B177" t="s">
        <v>3237</v>
      </c>
      <c r="C177" t="s">
        <v>14088</v>
      </c>
      <c r="D177" t="s">
        <v>3238</v>
      </c>
      <c r="E177" s="3" t="str">
        <f>_xlfn.XLOOKUP(A177,'Badge Arqueiro'!A$1:A$170,'Badge Arqueiro'!B$1:B$170,"0")</f>
        <v>0</v>
      </c>
      <c r="F177" s="55" t="str">
        <f>_xlfn.XLOOKUP(A177,Comiters!A$1:A$999,Comiters!B$1:B$999,"0")</f>
        <v>0</v>
      </c>
      <c r="G177"/>
      <c r="H177"/>
      <c r="M177">
        <f t="shared" si="3"/>
        <v>0</v>
      </c>
    </row>
    <row r="178" spans="1:13" s="25" customFormat="1">
      <c r="A178" t="str">
        <f>_xlfn.XLOOKUP(B178,Rotineiros!B$1:B$5000,Rotineiros!A$1:A$5000)</f>
        <v>F8607643</v>
      </c>
      <c r="B178" t="s">
        <v>13997</v>
      </c>
      <c r="C178" t="s">
        <v>906</v>
      </c>
      <c r="D178" t="s">
        <v>13998</v>
      </c>
      <c r="E178" s="3" t="str">
        <f>_xlfn.XLOOKUP(A178,'Badge Arqueiro'!A$1:A$170,'Badge Arqueiro'!B$1:B$170,"0")</f>
        <v>0</v>
      </c>
      <c r="F178" s="55" t="str">
        <f>_xlfn.XLOOKUP(A178,Comiters!A$1:A$999,Comiters!B$1:B$999,"0")</f>
        <v>0</v>
      </c>
      <c r="G178"/>
      <c r="H178"/>
      <c r="M178">
        <f t="shared" si="3"/>
        <v>0</v>
      </c>
    </row>
    <row r="179" spans="1:13" s="25" customFormat="1">
      <c r="A179" t="str">
        <f>_xlfn.XLOOKUP(B179,Rotineiros!B$1:B$5000,Rotineiros!A$1:A$5000)</f>
        <v>F8608801</v>
      </c>
      <c r="B179" t="s">
        <v>600</v>
      </c>
      <c r="C179" t="s">
        <v>1656</v>
      </c>
      <c r="D179" t="s">
        <v>602</v>
      </c>
      <c r="E179" s="3" t="str">
        <f>_xlfn.XLOOKUP(A179,'Badge Arqueiro'!A$1:A$170,'Badge Arqueiro'!B$1:B$170,"0")</f>
        <v>0</v>
      </c>
      <c r="F179" s="55" t="str">
        <f>_xlfn.XLOOKUP(A179,Comiters!A$1:A$999,Comiters!B$1:B$999,"0")</f>
        <v>0</v>
      </c>
      <c r="G179"/>
      <c r="H179"/>
      <c r="M179">
        <f t="shared" si="3"/>
        <v>0</v>
      </c>
    </row>
    <row r="180" spans="1:13" s="25" customFormat="1">
      <c r="A180" t="str">
        <f>_xlfn.XLOOKUP(B180,Rotineiros!B$1:B$5000,Rotineiros!A$1:A$5000)</f>
        <v>F8611844</v>
      </c>
      <c r="B180" t="s">
        <v>12908</v>
      </c>
      <c r="C180" t="s">
        <v>145</v>
      </c>
      <c r="D180" t="s">
        <v>12909</v>
      </c>
      <c r="E180" s="3" t="str">
        <f>_xlfn.XLOOKUP(A180,'Badge Arqueiro'!A$1:A$170,'Badge Arqueiro'!B$1:B$170,"0")</f>
        <v>0</v>
      </c>
      <c r="F180" s="55" t="str">
        <f>_xlfn.XLOOKUP(A180,Comiters!A$1:A$999,Comiters!B$1:B$999,"0")</f>
        <v>0</v>
      </c>
      <c r="G180"/>
      <c r="H180"/>
      <c r="M180">
        <f t="shared" si="3"/>
        <v>0</v>
      </c>
    </row>
    <row r="181" spans="1:13" s="25" customFormat="1">
      <c r="A181" t="str">
        <f>_xlfn.XLOOKUP(B181,Rotineiros!B$1:B$5000,Rotineiros!A$1:A$5000)</f>
        <v>F8615878</v>
      </c>
      <c r="B181" t="s">
        <v>2141</v>
      </c>
      <c r="C181" t="s">
        <v>214</v>
      </c>
      <c r="D181" t="s">
        <v>2142</v>
      </c>
      <c r="E181" s="3" t="str">
        <f>_xlfn.XLOOKUP(A181,'Badge Arqueiro'!A$1:A$170,'Badge Arqueiro'!B$1:B$170,"0")</f>
        <v>0</v>
      </c>
      <c r="F181" s="55">
        <f>_xlfn.XLOOKUP(A181,Comiters!A$1:A$999,Comiters!B$1:B$999,"0")</f>
        <v>1</v>
      </c>
      <c r="G181"/>
      <c r="H181"/>
      <c r="M181">
        <f t="shared" si="3"/>
        <v>0</v>
      </c>
    </row>
    <row r="182" spans="1:13" s="25" customFormat="1">
      <c r="A182" t="str">
        <f>_xlfn.XLOOKUP(B182,Rotineiros!B$1:B$5000,Rotineiros!A$1:A$5000)</f>
        <v>F8638158</v>
      </c>
      <c r="B182" t="s">
        <v>13509</v>
      </c>
      <c r="C182" t="s">
        <v>4102</v>
      </c>
      <c r="D182" t="s">
        <v>13511</v>
      </c>
      <c r="E182" s="3" t="str">
        <f>_xlfn.XLOOKUP(A182,'Badge Arqueiro'!A$1:A$170,'Badge Arqueiro'!B$1:B$170,"0")</f>
        <v>0</v>
      </c>
      <c r="F182" s="55" t="str">
        <f>_xlfn.XLOOKUP(A182,Comiters!A$1:A$999,Comiters!B$1:B$999,"0")</f>
        <v>0</v>
      </c>
      <c r="G182"/>
      <c r="H182"/>
      <c r="M182">
        <f t="shared" si="3"/>
        <v>0</v>
      </c>
    </row>
    <row r="183" spans="1:13" s="25" customFormat="1">
      <c r="A183" t="str">
        <f>_xlfn.XLOOKUP(B183,Rotineiros!B$1:B$5000,Rotineiros!A$1:A$5000)</f>
        <v>F8658331</v>
      </c>
      <c r="B183" t="s">
        <v>14012</v>
      </c>
      <c r="C183" t="s">
        <v>341</v>
      </c>
      <c r="D183" t="s">
        <v>14013</v>
      </c>
      <c r="E183" s="3" t="str">
        <f>_xlfn.XLOOKUP(A183,'Badge Arqueiro'!A$1:A$170,'Badge Arqueiro'!B$1:B$170,"0")</f>
        <v>0</v>
      </c>
      <c r="F183" s="55" t="str">
        <f>_xlfn.XLOOKUP(A183,Comiters!A$1:A$999,Comiters!B$1:B$999,"0")</f>
        <v>0</v>
      </c>
      <c r="G183"/>
      <c r="H183"/>
      <c r="M183">
        <f t="shared" si="3"/>
        <v>0</v>
      </c>
    </row>
    <row r="184" spans="1:13" s="25" customFormat="1">
      <c r="A184" t="str">
        <f>_xlfn.XLOOKUP(B184,Rotineiros!B$1:B$5000,Rotineiros!A$1:A$5000)</f>
        <v>F8694219</v>
      </c>
      <c r="B184" t="s">
        <v>13971</v>
      </c>
      <c r="C184" t="s">
        <v>934</v>
      </c>
      <c r="D184" t="s">
        <v>13972</v>
      </c>
      <c r="E184" s="3" t="str">
        <f>_xlfn.XLOOKUP(A184,'Badge Arqueiro'!A$1:A$170,'Badge Arqueiro'!B$1:B$170,"0")</f>
        <v>0</v>
      </c>
      <c r="F184" s="55" t="str">
        <f>_xlfn.XLOOKUP(A184,Comiters!A$1:A$999,Comiters!B$1:B$999,"0")</f>
        <v>0</v>
      </c>
      <c r="G184"/>
      <c r="H184"/>
      <c r="M184">
        <f t="shared" si="3"/>
        <v>0</v>
      </c>
    </row>
    <row r="185" spans="1:13" s="25" customFormat="1">
      <c r="A185" t="str">
        <f>_xlfn.XLOOKUP(B185,Rotineiros!B$1:B$5000,Rotineiros!A$1:A$5000)</f>
        <v>F8711719</v>
      </c>
      <c r="B185" t="s">
        <v>13880</v>
      </c>
      <c r="C185" t="s">
        <v>57</v>
      </c>
      <c r="D185" t="s">
        <v>13881</v>
      </c>
      <c r="E185" s="3" t="str">
        <f>_xlfn.XLOOKUP(A185,'Badge Arqueiro'!A$1:A$170,'Badge Arqueiro'!B$1:B$170,"0")</f>
        <v>0</v>
      </c>
      <c r="F185" s="55">
        <f>_xlfn.XLOOKUP(A185,Comiters!A$1:A$999,Comiters!B$1:B$999,"0")</f>
        <v>1</v>
      </c>
      <c r="G185"/>
      <c r="H185"/>
      <c r="M185">
        <f t="shared" si="3"/>
        <v>0</v>
      </c>
    </row>
    <row r="186" spans="1:13" s="25" customFormat="1">
      <c r="A186" t="str">
        <f>_xlfn.XLOOKUP(B186,Rotineiros!B$1:B$5000,Rotineiros!A$1:A$5000)</f>
        <v>F8712014</v>
      </c>
      <c r="B186" t="s">
        <v>3126</v>
      </c>
      <c r="C186" t="s">
        <v>33</v>
      </c>
      <c r="D186" t="s">
        <v>3127</v>
      </c>
      <c r="E186" s="3" t="str">
        <f>_xlfn.XLOOKUP(A186,'Badge Arqueiro'!A$1:A$170,'Badge Arqueiro'!B$1:B$170,"0")</f>
        <v>0</v>
      </c>
      <c r="F186" s="55" t="str">
        <f>_xlfn.XLOOKUP(A186,Comiters!A$1:A$999,Comiters!B$1:B$999,"0")</f>
        <v>0</v>
      </c>
      <c r="G186"/>
      <c r="H186"/>
      <c r="M186">
        <f t="shared" si="3"/>
        <v>0</v>
      </c>
    </row>
    <row r="187" spans="1:13" s="25" customFormat="1">
      <c r="A187" t="str">
        <f>_xlfn.XLOOKUP(B187,Rotineiros!B$1:B$5000,Rotineiros!A$1:A$5000)</f>
        <v>F8712196</v>
      </c>
      <c r="B187" t="s">
        <v>13212</v>
      </c>
      <c r="C187" t="s">
        <v>66</v>
      </c>
      <c r="D187" t="s">
        <v>13213</v>
      </c>
      <c r="E187" s="3">
        <f>_xlfn.XLOOKUP(A187,'Badge Arqueiro'!A$1:A$170,'Badge Arqueiro'!B$1:B$170,"0")</f>
        <v>1</v>
      </c>
      <c r="F187" s="55" t="str">
        <f>_xlfn.XLOOKUP(A187,Comiters!A$1:A$999,Comiters!B$1:B$999,"0")</f>
        <v>0</v>
      </c>
      <c r="G187"/>
      <c r="H187"/>
      <c r="M187">
        <f t="shared" si="3"/>
        <v>0</v>
      </c>
    </row>
    <row r="188" spans="1:13" s="25" customFormat="1">
      <c r="A188" t="str">
        <f>_xlfn.XLOOKUP(B188,Rotineiros!B$1:B$5000,Rotineiros!A$1:A$5000)</f>
        <v>F8712454</v>
      </c>
      <c r="B188" t="s">
        <v>1822</v>
      </c>
      <c r="C188" t="s">
        <v>145</v>
      </c>
      <c r="D188" t="s">
        <v>1824</v>
      </c>
      <c r="E188" s="3">
        <f>_xlfn.XLOOKUP(A188,'Badge Arqueiro'!A$1:A$170,'Badge Arqueiro'!B$1:B$170,"0")</f>
        <v>1</v>
      </c>
      <c r="F188" s="55">
        <f>_xlfn.XLOOKUP(A188,Comiters!A$1:A$999,Comiters!B$1:B$999,"0")</f>
        <v>1</v>
      </c>
      <c r="G188"/>
      <c r="H188"/>
      <c r="M188">
        <f t="shared" si="3"/>
        <v>0</v>
      </c>
    </row>
    <row r="189" spans="1:13" s="25" customFormat="1">
      <c r="A189" t="str">
        <f>_xlfn.XLOOKUP(B189,Rotineiros!B$1:B$5000,Rotineiros!A$1:A$5000)</f>
        <v>F8720409</v>
      </c>
      <c r="B189" t="s">
        <v>13973</v>
      </c>
      <c r="C189" t="s">
        <v>934</v>
      </c>
      <c r="D189" t="s">
        <v>13974</v>
      </c>
      <c r="E189" s="3" t="str">
        <f>_xlfn.XLOOKUP(A189,'Badge Arqueiro'!A$1:A$170,'Badge Arqueiro'!B$1:B$170,"0")</f>
        <v>0</v>
      </c>
      <c r="F189" s="55" t="str">
        <f>_xlfn.XLOOKUP(A189,Comiters!A$1:A$999,Comiters!B$1:B$999,"0")</f>
        <v>0</v>
      </c>
      <c r="G189"/>
      <c r="H189"/>
      <c r="M189">
        <f t="shared" si="3"/>
        <v>0</v>
      </c>
    </row>
    <row r="190" spans="1:13" s="25" customFormat="1">
      <c r="A190" t="str">
        <f>_xlfn.XLOOKUP(B190,Rotineiros!B$1:B$5000,Rotineiros!A$1:A$5000)</f>
        <v>F8785543</v>
      </c>
      <c r="B190" t="s">
        <v>14104</v>
      </c>
      <c r="C190" t="s">
        <v>13534</v>
      </c>
      <c r="D190" t="s">
        <v>14105</v>
      </c>
      <c r="E190" s="3" t="str">
        <f>_xlfn.XLOOKUP(A190,'Badge Arqueiro'!A$1:A$170,'Badge Arqueiro'!B$1:B$170,"0")</f>
        <v>0</v>
      </c>
      <c r="F190" s="55" t="str">
        <f>_xlfn.XLOOKUP(A190,Comiters!A$1:A$999,Comiters!B$1:B$999,"0")</f>
        <v>0</v>
      </c>
      <c r="G190"/>
      <c r="H190"/>
      <c r="M190">
        <f t="shared" si="3"/>
        <v>0</v>
      </c>
    </row>
    <row r="191" spans="1:13" s="25" customFormat="1">
      <c r="A191" t="str">
        <f>_xlfn.XLOOKUP(B191,Rotineiros!B$1:B$5000,Rotineiros!A$1:A$5000)</f>
        <v>F8966344</v>
      </c>
      <c r="B191" t="s">
        <v>2087</v>
      </c>
      <c r="C191" t="s">
        <v>172</v>
      </c>
      <c r="D191" t="s">
        <v>2088</v>
      </c>
      <c r="E191" s="3" t="str">
        <f>_xlfn.XLOOKUP(A191,'Badge Arqueiro'!A$1:A$170,'Badge Arqueiro'!B$1:B$170,"0")</f>
        <v>0</v>
      </c>
      <c r="F191" s="55" t="str">
        <f>_xlfn.XLOOKUP(A191,Comiters!A$1:A$999,Comiters!B$1:B$999,"0")</f>
        <v>0</v>
      </c>
      <c r="G191"/>
      <c r="H191"/>
      <c r="M191">
        <f t="shared" si="3"/>
        <v>0</v>
      </c>
    </row>
    <row r="192" spans="1:13" s="25" customFormat="1">
      <c r="A192" t="str">
        <f>_xlfn.XLOOKUP(B192,Rotineiros!B$1:B$5000,Rotineiros!A$1:A$5000)</f>
        <v>F9073159</v>
      </c>
      <c r="B192" t="s">
        <v>2940</v>
      </c>
      <c r="C192" t="s">
        <v>4123</v>
      </c>
      <c r="D192" t="s">
        <v>3903</v>
      </c>
      <c r="E192" s="3" t="str">
        <f>_xlfn.XLOOKUP(A192,'Badge Arqueiro'!A$1:A$170,'Badge Arqueiro'!B$1:B$170,"0")</f>
        <v>0</v>
      </c>
      <c r="F192" s="55" t="str">
        <f>_xlfn.XLOOKUP(A192,Comiters!A$1:A$999,Comiters!B$1:B$999,"0")</f>
        <v>0</v>
      </c>
      <c r="G192"/>
      <c r="H192"/>
      <c r="M192">
        <f t="shared" si="3"/>
        <v>0</v>
      </c>
    </row>
    <row r="193" spans="1:13" s="25" customFormat="1">
      <c r="A193" t="str">
        <f>_xlfn.XLOOKUP(B193,Rotineiros!B$1:B$5000,Rotineiros!A$1:A$5000)</f>
        <v>F9155057</v>
      </c>
      <c r="B193" t="s">
        <v>13553</v>
      </c>
      <c r="C193" t="s">
        <v>408</v>
      </c>
      <c r="D193" t="s">
        <v>13554</v>
      </c>
      <c r="E193" s="3" t="str">
        <f>_xlfn.XLOOKUP(A193,'Badge Arqueiro'!A$1:A$170,'Badge Arqueiro'!B$1:B$170,"0")</f>
        <v>0</v>
      </c>
      <c r="F193" s="55" t="str">
        <f>_xlfn.XLOOKUP(A193,Comiters!A$1:A$999,Comiters!B$1:B$999,"0")</f>
        <v>0</v>
      </c>
      <c r="G193"/>
      <c r="H193" s="3"/>
      <c r="M193">
        <f t="shared" si="3"/>
        <v>0</v>
      </c>
    </row>
    <row r="194" spans="1:13" s="25" customFormat="1">
      <c r="A194" t="str">
        <f>_xlfn.XLOOKUP(B194,Rotineiros!B$1:B$5000,Rotineiros!A$1:A$5000)</f>
        <v>F9167709</v>
      </c>
      <c r="B194" t="s">
        <v>14075</v>
      </c>
      <c r="C194" t="s">
        <v>785</v>
      </c>
      <c r="D194" t="s">
        <v>14076</v>
      </c>
      <c r="E194" s="3" t="str">
        <f>_xlfn.XLOOKUP(A194,'Badge Arqueiro'!A$1:A$170,'Badge Arqueiro'!B$1:B$170,"0")</f>
        <v>0</v>
      </c>
      <c r="F194" s="55" t="str">
        <f>_xlfn.XLOOKUP(A194,Comiters!A$1:A$999,Comiters!B$1:B$999,"0")</f>
        <v>0</v>
      </c>
      <c r="G194"/>
      <c r="H194" s="3"/>
      <c r="M194">
        <f t="shared" si="3"/>
        <v>0</v>
      </c>
    </row>
    <row r="195" spans="1:13" s="25" customFormat="1">
      <c r="A195" t="str">
        <f>_xlfn.XLOOKUP(B195,Rotineiros!B$1:B$5000,Rotineiros!A$1:A$5000)</f>
        <v>F9175055</v>
      </c>
      <c r="B195" t="s">
        <v>2948</v>
      </c>
      <c r="C195" t="s">
        <v>14029</v>
      </c>
      <c r="D195" t="s">
        <v>3036</v>
      </c>
      <c r="E195" s="3" t="str">
        <f>_xlfn.XLOOKUP(A195,'Badge Arqueiro'!A$1:A$170,'Badge Arqueiro'!B$1:B$170,"0")</f>
        <v>0</v>
      </c>
      <c r="F195" s="55" t="str">
        <f>_xlfn.XLOOKUP(A195,Comiters!A$1:A$999,Comiters!B$1:B$999,"0")</f>
        <v>0</v>
      </c>
      <c r="G195"/>
      <c r="H195" s="3"/>
      <c r="M195">
        <f t="shared" si="3"/>
        <v>0</v>
      </c>
    </row>
    <row r="196" spans="1:13" s="25" customFormat="1">
      <c r="A196" t="str">
        <f>_xlfn.XLOOKUP(B196,Rotineiros!B$1:B$5000,Rotineiros!A$1:A$5000)</f>
        <v>F9180692</v>
      </c>
      <c r="B196" t="s">
        <v>14083</v>
      </c>
      <c r="C196" t="s">
        <v>511</v>
      </c>
      <c r="D196" t="s">
        <v>14084</v>
      </c>
      <c r="E196" s="3" t="str">
        <f>_xlfn.XLOOKUP(A196,'Badge Arqueiro'!A$1:A$170,'Badge Arqueiro'!B$1:B$170,"0")</f>
        <v>0</v>
      </c>
      <c r="F196" s="55" t="str">
        <f>_xlfn.XLOOKUP(A196,Comiters!A$1:A$999,Comiters!B$1:B$999,"0")</f>
        <v>0</v>
      </c>
      <c r="G196"/>
      <c r="H196" s="3"/>
      <c r="M196">
        <f t="shared" si="3"/>
        <v>0</v>
      </c>
    </row>
    <row r="197" spans="1:13" s="25" customFormat="1">
      <c r="A197" t="str">
        <f>_xlfn.XLOOKUP(B197,Rotineiros!B$1:B$5000,Rotineiros!A$1:A$5000)</f>
        <v>F9188928</v>
      </c>
      <c r="B197" t="s">
        <v>7404</v>
      </c>
      <c r="C197" t="s">
        <v>927</v>
      </c>
      <c r="D197" t="s">
        <v>11437</v>
      </c>
      <c r="E197" s="3" t="str">
        <f>_xlfn.XLOOKUP(A197,'Badge Arqueiro'!A$1:A$170,'Badge Arqueiro'!B$1:B$170,"0")</f>
        <v>0</v>
      </c>
      <c r="F197" s="55" t="str">
        <f>_xlfn.XLOOKUP(A197,Comiters!A$1:A$999,Comiters!B$1:B$999,"0")</f>
        <v>0</v>
      </c>
      <c r="G197"/>
      <c r="H197" s="3"/>
      <c r="M197">
        <f t="shared" ref="M197:M260" si="4">IF(D197=D198,1111111111,0)</f>
        <v>0</v>
      </c>
    </row>
    <row r="198" spans="1:13" s="25" customFormat="1">
      <c r="A198" t="str">
        <f>_xlfn.XLOOKUP(B198,Rotineiros!B$1:B$5000,Rotineiros!A$1:A$5000)</f>
        <v>F9206681</v>
      </c>
      <c r="B198" t="s">
        <v>12153</v>
      </c>
      <c r="C198" t="s">
        <v>172</v>
      </c>
      <c r="D198" t="s">
        <v>12216</v>
      </c>
      <c r="E198" s="3" t="str">
        <f>_xlfn.XLOOKUP(A198,'Badge Arqueiro'!A$1:A$170,'Badge Arqueiro'!B$1:B$170,"0")</f>
        <v>0</v>
      </c>
      <c r="F198" s="55" t="str">
        <f>_xlfn.XLOOKUP(A198,Comiters!A$1:A$999,Comiters!B$1:B$999,"0")</f>
        <v>0</v>
      </c>
      <c r="G198"/>
      <c r="H198" s="3"/>
      <c r="M198">
        <f t="shared" si="4"/>
        <v>0</v>
      </c>
    </row>
    <row r="199" spans="1:13" s="25" customFormat="1">
      <c r="A199" t="str">
        <f>_xlfn.XLOOKUP(B199,Rotineiros!B$1:B$5000,Rotineiros!A$1:A$5000)</f>
        <v>F9270878</v>
      </c>
      <c r="B199" t="s">
        <v>625</v>
      </c>
      <c r="C199" t="s">
        <v>172</v>
      </c>
      <c r="D199" t="s">
        <v>626</v>
      </c>
      <c r="E199" s="3" t="str">
        <f>_xlfn.XLOOKUP(A199,'Badge Arqueiro'!A$1:A$170,'Badge Arqueiro'!B$1:B$170,"0")</f>
        <v>0</v>
      </c>
      <c r="F199" s="55" t="str">
        <f>_xlfn.XLOOKUP(A199,Comiters!A$1:A$999,Comiters!B$1:B$999,"0")</f>
        <v>0</v>
      </c>
      <c r="G199"/>
      <c r="H199" s="3"/>
      <c r="M199">
        <f t="shared" si="4"/>
        <v>0</v>
      </c>
    </row>
    <row r="200" spans="1:13" s="25" customFormat="1">
      <c r="A200" t="str">
        <f>_xlfn.XLOOKUP(B200,Rotineiros!B$1:B$5000,Rotineiros!A$1:A$5000)</f>
        <v>F9329397</v>
      </c>
      <c r="B200" t="s">
        <v>3020</v>
      </c>
      <c r="C200" t="s">
        <v>153</v>
      </c>
      <c r="D200" t="s">
        <v>3021</v>
      </c>
      <c r="E200" s="3">
        <f>_xlfn.XLOOKUP(A200,'Badge Arqueiro'!A$1:A$170,'Badge Arqueiro'!B$1:B$170,"0")</f>
        <v>1</v>
      </c>
      <c r="F200" s="55">
        <f>_xlfn.XLOOKUP(A200,Comiters!A$1:A$999,Comiters!B$1:B$999,"0")</f>
        <v>1</v>
      </c>
      <c r="G200"/>
      <c r="H200" s="3"/>
      <c r="M200">
        <f t="shared" si="4"/>
        <v>0</v>
      </c>
    </row>
    <row r="201" spans="1:13" s="25" customFormat="1">
      <c r="A201" t="str">
        <f>_xlfn.XLOOKUP(B201,Rotineiros!B$1:B$5000,Rotineiros!A$1:A$5000)</f>
        <v>F9329398</v>
      </c>
      <c r="B201" t="s">
        <v>1199</v>
      </c>
      <c r="C201" t="s">
        <v>240</v>
      </c>
      <c r="D201" t="s">
        <v>1200</v>
      </c>
      <c r="E201" s="3" t="str">
        <f>_xlfn.XLOOKUP(A201,'Badge Arqueiro'!A$1:A$170,'Badge Arqueiro'!B$1:B$170,"0")</f>
        <v>0</v>
      </c>
      <c r="F201" s="55">
        <f>_xlfn.XLOOKUP(A201,Comiters!A$1:A$999,Comiters!B$1:B$999,"0")</f>
        <v>1</v>
      </c>
      <c r="G201"/>
      <c r="H201" s="3"/>
      <c r="M201">
        <f t="shared" si="4"/>
        <v>0</v>
      </c>
    </row>
    <row r="202" spans="1:13" s="25" customFormat="1">
      <c r="A202" t="str">
        <f>_xlfn.XLOOKUP(B202,Rotineiros!B$1:B$5000,Rotineiros!A$1:A$5000)</f>
        <v>F9342362</v>
      </c>
      <c r="B202" t="s">
        <v>12689</v>
      </c>
      <c r="C202" t="s">
        <v>153</v>
      </c>
      <c r="D202" t="s">
        <v>12690</v>
      </c>
      <c r="E202" s="3" t="str">
        <f>_xlfn.XLOOKUP(A202,'Badge Arqueiro'!A$1:A$170,'Badge Arqueiro'!B$1:B$170,"0")</f>
        <v>0</v>
      </c>
      <c r="F202" s="55">
        <f>_xlfn.XLOOKUP(A202,Comiters!A$1:A$999,Comiters!B$1:B$999,"0")</f>
        <v>1</v>
      </c>
      <c r="G202"/>
      <c r="H202" s="3"/>
      <c r="M202">
        <f t="shared" si="4"/>
        <v>0</v>
      </c>
    </row>
    <row r="203" spans="1:13" s="25" customFormat="1">
      <c r="A203" t="str">
        <f>_xlfn.XLOOKUP(B203,Rotineiros!B$1:B$5000,Rotineiros!A$1:A$5000)</f>
        <v>F9342834</v>
      </c>
      <c r="B203" t="s">
        <v>1205</v>
      </c>
      <c r="C203" t="s">
        <v>145</v>
      </c>
      <c r="D203" t="s">
        <v>1206</v>
      </c>
      <c r="E203" s="3" t="str">
        <f>_xlfn.XLOOKUP(A203,'Badge Arqueiro'!A$1:A$170,'Badge Arqueiro'!B$1:B$170,"0")</f>
        <v>0</v>
      </c>
      <c r="F203" s="55">
        <f>_xlfn.XLOOKUP(A203,Comiters!A$1:A$999,Comiters!B$1:B$999,"0")</f>
        <v>1</v>
      </c>
      <c r="G203"/>
      <c r="H203" s="3"/>
      <c r="M203">
        <f t="shared" si="4"/>
        <v>0</v>
      </c>
    </row>
    <row r="204" spans="1:13" s="25" customFormat="1">
      <c r="A204" t="str">
        <f>_xlfn.XLOOKUP(B204,Rotineiros!B$1:B$5000,Rotineiros!A$1:A$5000)</f>
        <v>F9476641</v>
      </c>
      <c r="B204" t="s">
        <v>13979</v>
      </c>
      <c r="C204" t="s">
        <v>13980</v>
      </c>
      <c r="D204" t="s">
        <v>13981</v>
      </c>
      <c r="E204" s="3" t="str">
        <f>_xlfn.XLOOKUP(A204,'Badge Arqueiro'!A$1:A$170,'Badge Arqueiro'!B$1:B$170,"0")</f>
        <v>0</v>
      </c>
      <c r="F204" s="55" t="str">
        <f>_xlfn.XLOOKUP(A204,Comiters!A$1:A$999,Comiters!B$1:B$999,"0")</f>
        <v>0</v>
      </c>
      <c r="G204"/>
      <c r="H204" s="3"/>
      <c r="M204">
        <f t="shared" si="4"/>
        <v>0</v>
      </c>
    </row>
    <row r="205" spans="1:13" s="25" customFormat="1">
      <c r="A205" t="str">
        <f>_xlfn.XLOOKUP(B205,Rotineiros!B$1:B$5000,Rotineiros!A$1:A$5000)</f>
        <v>F9507141</v>
      </c>
      <c r="B205" t="s">
        <v>3072</v>
      </c>
      <c r="C205" t="s">
        <v>195</v>
      </c>
      <c r="D205" t="s">
        <v>3073</v>
      </c>
      <c r="E205" s="3" t="str">
        <f>_xlfn.XLOOKUP(A205,'Badge Arqueiro'!A$1:A$170,'Badge Arqueiro'!B$1:B$170,"0")</f>
        <v>0</v>
      </c>
      <c r="F205" s="55" t="str">
        <f>_xlfn.XLOOKUP(A205,Comiters!A$1:A$999,Comiters!B$1:B$999,"0")</f>
        <v>0</v>
      </c>
      <c r="G205"/>
      <c r="H205" s="3"/>
      <c r="M205">
        <f t="shared" si="4"/>
        <v>0</v>
      </c>
    </row>
    <row r="206" spans="1:13" s="25" customFormat="1">
      <c r="A206" t="str">
        <f>_xlfn.XLOOKUP(B206,Rotineiros!B$1:B$5000,Rotineiros!A$1:A$5000)</f>
        <v>F9515659</v>
      </c>
      <c r="B206" t="s">
        <v>3296</v>
      </c>
      <c r="C206" t="s">
        <v>906</v>
      </c>
      <c r="D206" t="s">
        <v>3297</v>
      </c>
      <c r="E206" s="3">
        <f>_xlfn.XLOOKUP(A206,'Badge Arqueiro'!A$1:A$170,'Badge Arqueiro'!B$1:B$170,"0")</f>
        <v>1</v>
      </c>
      <c r="F206" s="55">
        <f>_xlfn.XLOOKUP(A206,Comiters!A$1:A$999,Comiters!B$1:B$999,"0")</f>
        <v>1</v>
      </c>
      <c r="G206"/>
      <c r="H206" s="3"/>
      <c r="M206">
        <f t="shared" si="4"/>
        <v>0</v>
      </c>
    </row>
    <row r="207" spans="1:13" s="25" customFormat="1">
      <c r="A207" t="str">
        <f>_xlfn.XLOOKUP(B207,Rotineiros!B$1:B$5000,Rotineiros!A$1:A$5000)</f>
        <v>F9516698</v>
      </c>
      <c r="B207" t="s">
        <v>13495</v>
      </c>
      <c r="C207" t="s">
        <v>3364</v>
      </c>
      <c r="D207" t="s">
        <v>13496</v>
      </c>
      <c r="E207" s="3" t="str">
        <f>_xlfn.XLOOKUP(A207,'Badge Arqueiro'!A$1:A$170,'Badge Arqueiro'!B$1:B$170,"0")</f>
        <v>0</v>
      </c>
      <c r="F207" s="55" t="str">
        <f>_xlfn.XLOOKUP(A207,Comiters!A$1:A$999,Comiters!B$1:B$999,"0")</f>
        <v>0</v>
      </c>
      <c r="G207"/>
      <c r="H207" s="3"/>
      <c r="M207">
        <f t="shared" si="4"/>
        <v>0</v>
      </c>
    </row>
    <row r="208" spans="1:13" s="25" customFormat="1">
      <c r="A208" t="str">
        <f>_xlfn.XLOOKUP(B208,Rotineiros!B$1:B$5000,Rotineiros!A$1:A$5000)</f>
        <v>F9517078</v>
      </c>
      <c r="B208" t="s">
        <v>2262</v>
      </c>
      <c r="C208" t="s">
        <v>906</v>
      </c>
      <c r="D208" t="s">
        <v>2263</v>
      </c>
      <c r="E208" s="3" t="str">
        <f>_xlfn.XLOOKUP(A208,'Badge Arqueiro'!A$1:A$170,'Badge Arqueiro'!B$1:B$170,"0")</f>
        <v>0</v>
      </c>
      <c r="F208" s="55">
        <f>_xlfn.XLOOKUP(A208,Comiters!A$1:A$999,Comiters!B$1:B$999,"0")</f>
        <v>1</v>
      </c>
      <c r="G208"/>
      <c r="H208" s="3"/>
      <c r="M208">
        <f t="shared" si="4"/>
        <v>0</v>
      </c>
    </row>
    <row r="209" spans="1:13" s="25" customFormat="1">
      <c r="A209" t="str">
        <f>_xlfn.XLOOKUP(B209,Rotineiros!B$1:B$5000,Rotineiros!A$1:A$5000)</f>
        <v>F9539958</v>
      </c>
      <c r="B209" t="s">
        <v>14062</v>
      </c>
      <c r="C209" t="s">
        <v>12</v>
      </c>
      <c r="D209" t="s">
        <v>14063</v>
      </c>
      <c r="E209" s="3" t="str">
        <f>_xlfn.XLOOKUP(A209,'Badge Arqueiro'!A$1:A$170,'Badge Arqueiro'!B$1:B$170,"0")</f>
        <v>0</v>
      </c>
      <c r="F209" s="55" t="str">
        <f>_xlfn.XLOOKUP(A209,Comiters!A$1:A$999,Comiters!B$1:B$999,"0")</f>
        <v>0</v>
      </c>
      <c r="G209"/>
      <c r="H209" s="3"/>
      <c r="M209">
        <f t="shared" si="4"/>
        <v>0</v>
      </c>
    </row>
    <row r="210" spans="1:13" s="25" customFormat="1">
      <c r="A210" t="str">
        <f>_xlfn.XLOOKUP(B210,Rotineiros!B$1:B$5000,Rotineiros!A$1:A$5000)</f>
        <v>F9711078</v>
      </c>
      <c r="B210" t="s">
        <v>1213</v>
      </c>
      <c r="C210" t="s">
        <v>3114</v>
      </c>
      <c r="D210" t="s">
        <v>1214</v>
      </c>
      <c r="E210" s="3" t="str">
        <f>_xlfn.XLOOKUP(A210,'Badge Arqueiro'!A$1:A$170,'Badge Arqueiro'!B$1:B$170,"0")</f>
        <v>0</v>
      </c>
      <c r="F210" s="55">
        <f>_xlfn.XLOOKUP(A210,Comiters!A$1:A$999,Comiters!B$1:B$999,"0")</f>
        <v>1</v>
      </c>
      <c r="G210"/>
      <c r="H210" s="3"/>
      <c r="M210">
        <f t="shared" si="4"/>
        <v>0</v>
      </c>
    </row>
    <row r="211" spans="1:13" s="25" customFormat="1">
      <c r="A211" t="str">
        <f>_xlfn.XLOOKUP(B211,Rotineiros!B$1:B$5000,Rotineiros!A$1:A$5000)</f>
        <v>F9825896</v>
      </c>
      <c r="B211" t="s">
        <v>7249</v>
      </c>
      <c r="C211" t="s">
        <v>14106</v>
      </c>
      <c r="D211" t="s">
        <v>7299</v>
      </c>
      <c r="E211" s="3" t="str">
        <f>_xlfn.XLOOKUP(A211,'Badge Arqueiro'!A$1:A$170,'Badge Arqueiro'!B$1:B$170,"0")</f>
        <v>0</v>
      </c>
      <c r="F211" s="55" t="str">
        <f>_xlfn.XLOOKUP(A211,Comiters!A$1:A$999,Comiters!B$1:B$999,"0")</f>
        <v>0</v>
      </c>
      <c r="G211"/>
      <c r="H211" s="3"/>
      <c r="M211">
        <f t="shared" si="4"/>
        <v>0</v>
      </c>
    </row>
    <row r="212" spans="1:13" s="25" customFormat="1">
      <c r="A212" t="str">
        <f>_xlfn.XLOOKUP(B212,Rotineiros!B$1:B$5000,Rotineiros!A$1:A$5000)</f>
        <v>F9831297</v>
      </c>
      <c r="B212" t="s">
        <v>2974</v>
      </c>
      <c r="C212" t="s">
        <v>12343</v>
      </c>
      <c r="D212" t="s">
        <v>3462</v>
      </c>
      <c r="E212" s="3" t="str">
        <f>_xlfn.XLOOKUP(A212,'Badge Arqueiro'!A$1:A$170,'Badge Arqueiro'!B$1:B$170,"0")</f>
        <v>0</v>
      </c>
      <c r="F212" s="55" t="str">
        <f>_xlfn.XLOOKUP(A212,Comiters!A$1:A$999,Comiters!B$1:B$999,"0")</f>
        <v>0</v>
      </c>
      <c r="G212"/>
      <c r="H212" s="3"/>
      <c r="M212">
        <f t="shared" si="4"/>
        <v>0</v>
      </c>
    </row>
    <row r="213" spans="1:13" s="25" customFormat="1">
      <c r="A213" t="str">
        <f>_xlfn.XLOOKUP(B213,Rotineiros!B$1:B$5000,Rotineiros!A$1:A$5000)</f>
        <v>F9841896</v>
      </c>
      <c r="B213" t="s">
        <v>404</v>
      </c>
      <c r="C213" t="s">
        <v>185</v>
      </c>
      <c r="D213" t="s">
        <v>405</v>
      </c>
      <c r="E213" s="3">
        <f>_xlfn.XLOOKUP(A213,'Badge Arqueiro'!A$1:A$170,'Badge Arqueiro'!B$1:B$170,"0")</f>
        <v>1</v>
      </c>
      <c r="F213" s="55" t="str">
        <f>_xlfn.XLOOKUP(A213,Comiters!A$1:A$999,Comiters!B$1:B$999,"0")</f>
        <v>0</v>
      </c>
      <c r="G213"/>
      <c r="H213" s="3"/>
      <c r="M213">
        <f t="shared" si="4"/>
        <v>0</v>
      </c>
    </row>
    <row r="214" spans="1:13" s="25" customFormat="1">
      <c r="A214" t="str">
        <f>_xlfn.XLOOKUP(B214,Rotineiros!B$1:B$5000,Rotineiros!A$1:A$5000)</f>
        <v>C1325229</v>
      </c>
      <c r="B214" t="s">
        <v>12407</v>
      </c>
      <c r="C214"/>
      <c r="D214" t="s">
        <v>12408</v>
      </c>
      <c r="E214" s="3" t="str">
        <f>_xlfn.XLOOKUP(A214,'Badge Arqueiro'!A$1:A$170,'Badge Arqueiro'!B$1:B$170,"0")</f>
        <v>0</v>
      </c>
      <c r="F214" s="55" t="str">
        <f>_xlfn.XLOOKUP(A214,Comiters!A$1:A$999,Comiters!B$1:B$999,"0")</f>
        <v>0</v>
      </c>
      <c r="G214"/>
      <c r="H214" s="3"/>
      <c r="M214">
        <f t="shared" si="4"/>
        <v>0</v>
      </c>
    </row>
    <row r="215" spans="1:13" s="25" customFormat="1">
      <c r="A215" t="str">
        <f>_xlfn.XLOOKUP(B215,Rotineiros!B$1:B$5000,Rotineiros!A$1:A$5000)</f>
        <v>C1325617</v>
      </c>
      <c r="B215" t="s">
        <v>13101</v>
      </c>
      <c r="C215"/>
      <c r="D215" t="s">
        <v>13102</v>
      </c>
      <c r="E215" s="3" t="str">
        <f>_xlfn.XLOOKUP(A215,'Badge Arqueiro'!A$1:A$170,'Badge Arqueiro'!B$1:B$170,"0")</f>
        <v>0</v>
      </c>
      <c r="F215" s="55" t="str">
        <f>_xlfn.XLOOKUP(A215,Comiters!A$1:A$999,Comiters!B$1:B$999,"0")</f>
        <v>0</v>
      </c>
      <c r="G215"/>
      <c r="H215" s="3"/>
      <c r="M215">
        <f t="shared" si="4"/>
        <v>0</v>
      </c>
    </row>
    <row r="216" spans="1:13" s="25" customFormat="1">
      <c r="A216" t="str">
        <f>_xlfn.XLOOKUP(B216,Rotineiros!B$1:B$5000,Rotineiros!A$1:A$5000)</f>
        <v>C1329424</v>
      </c>
      <c r="B216" t="s">
        <v>13512</v>
      </c>
      <c r="C216"/>
      <c r="D216" t="s">
        <v>13513</v>
      </c>
      <c r="E216" s="3" t="str">
        <f>_xlfn.XLOOKUP(A216,'Badge Arqueiro'!A$1:A$170,'Badge Arqueiro'!B$1:B$170,"0")</f>
        <v>0</v>
      </c>
      <c r="F216" s="55" t="str">
        <f>_xlfn.XLOOKUP(A216,Comiters!A$1:A$999,Comiters!B$1:B$999,"0")</f>
        <v>0</v>
      </c>
      <c r="G216"/>
      <c r="H216" s="3"/>
      <c r="M216">
        <f t="shared" si="4"/>
        <v>0</v>
      </c>
    </row>
    <row r="217" spans="1:13" s="25" customFormat="1">
      <c r="A217" t="str">
        <f>_xlfn.XLOOKUP(B217,Rotineiros!B$1:B$5000,Rotineiros!A$1:A$5000)</f>
        <v>C1329797</v>
      </c>
      <c r="B217" t="s">
        <v>12655</v>
      </c>
      <c r="C217"/>
      <c r="D217" t="s">
        <v>12656</v>
      </c>
      <c r="E217" s="3" t="str">
        <f>_xlfn.XLOOKUP(A217,'Badge Arqueiro'!A$1:A$170,'Badge Arqueiro'!B$1:B$170,"0")</f>
        <v>0</v>
      </c>
      <c r="F217" s="55">
        <f>_xlfn.XLOOKUP(A217,Comiters!A$1:A$999,Comiters!B$1:B$999,"0")</f>
        <v>1</v>
      </c>
      <c r="G217"/>
      <c r="H217" s="3"/>
      <c r="M217">
        <f t="shared" si="4"/>
        <v>0</v>
      </c>
    </row>
    <row r="218" spans="1:13" s="25" customFormat="1">
      <c r="A218" t="str">
        <f>_xlfn.XLOOKUP(B218,Rotineiros!B$1:B$5000,Rotineiros!A$1:A$5000)</f>
        <v>F1671228</v>
      </c>
      <c r="B218" t="s">
        <v>14102</v>
      </c>
      <c r="C218"/>
      <c r="D218" t="s">
        <v>14103</v>
      </c>
      <c r="E218" s="3" t="str">
        <f>_xlfn.XLOOKUP(A218,'Badge Arqueiro'!A$1:A$170,'Badge Arqueiro'!B$1:B$170,"0")</f>
        <v>0</v>
      </c>
      <c r="F218" s="55" t="str">
        <f>_xlfn.XLOOKUP(A218,Comiters!A$1:A$999,Comiters!B$1:B$999,"0")</f>
        <v>0</v>
      </c>
      <c r="G218"/>
      <c r="H218" s="3"/>
      <c r="M218">
        <f t="shared" si="4"/>
        <v>0</v>
      </c>
    </row>
    <row r="219" spans="1:13" s="25" customFormat="1">
      <c r="A219" t="str">
        <f>_xlfn.XLOOKUP(B219,Rotineiros!B$1:B$5000,Rotineiros!A$1:A$5000)</f>
        <v>F1998019</v>
      </c>
      <c r="B219" t="s">
        <v>905</v>
      </c>
      <c r="C219"/>
      <c r="D219" t="s">
        <v>907</v>
      </c>
      <c r="E219" s="3">
        <f>_xlfn.XLOOKUP(A219,'Badge Arqueiro'!A$1:A$170,'Badge Arqueiro'!B$1:B$170,"0")</f>
        <v>1</v>
      </c>
      <c r="F219" s="55">
        <f>_xlfn.XLOOKUP(A219,Comiters!A$1:A$999,Comiters!B$1:B$999,"0")</f>
        <v>1</v>
      </c>
      <c r="G219"/>
      <c r="H219" s="3"/>
      <c r="M219">
        <f t="shared" si="4"/>
        <v>0</v>
      </c>
    </row>
    <row r="220" spans="1:13" s="25" customFormat="1">
      <c r="A220" t="str">
        <f>_xlfn.XLOOKUP(B220,Rotineiros!B$1:B$5000,Rotineiros!A$1:A$5000)</f>
        <v>F2407589</v>
      </c>
      <c r="B220" t="s">
        <v>731</v>
      </c>
      <c r="C220"/>
      <c r="D220" t="s">
        <v>733</v>
      </c>
      <c r="E220" s="3" t="str">
        <f>_xlfn.XLOOKUP(A220,'Badge Arqueiro'!A$1:A$170,'Badge Arqueiro'!B$1:B$170,"0")</f>
        <v>0</v>
      </c>
      <c r="F220" s="55" t="str">
        <f>_xlfn.XLOOKUP(A220,Comiters!A$1:A$999,Comiters!B$1:B$999,"0")</f>
        <v>0</v>
      </c>
      <c r="G220"/>
      <c r="H220" s="3"/>
      <c r="M220">
        <f t="shared" si="4"/>
        <v>0</v>
      </c>
    </row>
    <row r="221" spans="1:13" s="25" customFormat="1">
      <c r="A221" t="str">
        <f>_xlfn.XLOOKUP(B221,Rotineiros!B$1:B$5000,Rotineiros!A$1:A$5000)</f>
        <v>F2634252</v>
      </c>
      <c r="B221" t="s">
        <v>12146</v>
      </c>
      <c r="C221"/>
      <c r="D221" t="s">
        <v>12201</v>
      </c>
      <c r="E221" s="3" t="str">
        <f>_xlfn.XLOOKUP(A221,'Badge Arqueiro'!A$1:A$170,'Badge Arqueiro'!B$1:B$170,"0")</f>
        <v>0</v>
      </c>
      <c r="F221" s="55" t="str">
        <f>_xlfn.XLOOKUP(A221,Comiters!A$1:A$999,Comiters!B$1:B$999,"0")</f>
        <v>0</v>
      </c>
      <c r="G221"/>
      <c r="H221" s="3"/>
      <c r="M221">
        <f t="shared" si="4"/>
        <v>0</v>
      </c>
    </row>
    <row r="222" spans="1:13" s="25" customFormat="1">
      <c r="A222" t="str">
        <f>_xlfn.XLOOKUP(B222,Rotineiros!B$1:B$5000,Rotineiros!A$1:A$5000)</f>
        <v>F2841954</v>
      </c>
      <c r="B222" t="s">
        <v>958</v>
      </c>
      <c r="C222"/>
      <c r="D222" t="s">
        <v>960</v>
      </c>
      <c r="E222" s="3" t="str">
        <f>_xlfn.XLOOKUP(A222,'Badge Arqueiro'!A$1:A$170,'Badge Arqueiro'!B$1:B$170,"0")</f>
        <v>0</v>
      </c>
      <c r="F222" s="55" t="str">
        <f>_xlfn.XLOOKUP(A222,Comiters!A$1:A$999,Comiters!B$1:B$999,"0")</f>
        <v>0</v>
      </c>
      <c r="G222"/>
      <c r="H222" s="3"/>
      <c r="M222">
        <f t="shared" si="4"/>
        <v>0</v>
      </c>
    </row>
    <row r="223" spans="1:13" s="25" customFormat="1">
      <c r="A223" t="str">
        <f>_xlfn.XLOOKUP(B223,Rotineiros!B$1:B$5000,Rotineiros!A$1:A$5000)</f>
        <v>F3020335</v>
      </c>
      <c r="B223" t="s">
        <v>12959</v>
      </c>
      <c r="C223"/>
      <c r="D223" t="s">
        <v>12960</v>
      </c>
      <c r="E223" s="3" t="str">
        <f>_xlfn.XLOOKUP(A223,'Badge Arqueiro'!A$1:A$170,'Badge Arqueiro'!B$1:B$170,"0")</f>
        <v>0</v>
      </c>
      <c r="F223" s="55">
        <f>_xlfn.XLOOKUP(A223,Comiters!A$1:A$999,Comiters!B$1:B$999,"0")</f>
        <v>1</v>
      </c>
      <c r="G223"/>
      <c r="H223" s="3"/>
      <c r="M223">
        <f t="shared" si="4"/>
        <v>0</v>
      </c>
    </row>
    <row r="224" spans="1:13" s="25" customFormat="1">
      <c r="A224" t="str">
        <f>_xlfn.XLOOKUP(B224,Rotineiros!B$1:B$5000,Rotineiros!A$1:A$5000)</f>
        <v>F3027229</v>
      </c>
      <c r="B224" t="s">
        <v>11094</v>
      </c>
      <c r="C224"/>
      <c r="D224" t="s">
        <v>11160</v>
      </c>
      <c r="E224" s="3" t="str">
        <f>_xlfn.XLOOKUP(A224,'Badge Arqueiro'!A$1:A$170,'Badge Arqueiro'!B$1:B$170,"0")</f>
        <v>0</v>
      </c>
      <c r="F224" s="55" t="str">
        <f>_xlfn.XLOOKUP(A224,Comiters!A$1:A$999,Comiters!B$1:B$999,"0")</f>
        <v>0</v>
      </c>
      <c r="G224"/>
      <c r="H224" s="3"/>
      <c r="M224">
        <f t="shared" si="4"/>
        <v>0</v>
      </c>
    </row>
    <row r="225" spans="1:13" s="25" customFormat="1">
      <c r="A225" t="str">
        <f>_xlfn.XLOOKUP(B225,Rotineiros!B$1:B$5000,Rotineiros!A$1:A$5000)</f>
        <v>F3155006</v>
      </c>
      <c r="B225" t="s">
        <v>2817</v>
      </c>
      <c r="C225"/>
      <c r="D225" t="s">
        <v>3531</v>
      </c>
      <c r="E225" s="3" t="str">
        <f>_xlfn.XLOOKUP(A225,'Badge Arqueiro'!A$1:A$170,'Badge Arqueiro'!B$1:B$170,"0")</f>
        <v>0</v>
      </c>
      <c r="F225" s="55" t="str">
        <f>_xlfn.XLOOKUP(A225,Comiters!A$1:A$999,Comiters!B$1:B$999,"0")</f>
        <v>0</v>
      </c>
      <c r="G225"/>
      <c r="H225" s="3"/>
      <c r="M225">
        <f t="shared" si="4"/>
        <v>0</v>
      </c>
    </row>
    <row r="226" spans="1:13" s="25" customFormat="1">
      <c r="A226" t="str">
        <f>_xlfn.XLOOKUP(B226,Rotineiros!B$1:B$5000,Rotineiros!A$1:A$5000)</f>
        <v>F3160775</v>
      </c>
      <c r="B226" t="s">
        <v>1713</v>
      </c>
      <c r="C226"/>
      <c r="D226" t="s">
        <v>1714</v>
      </c>
      <c r="E226" s="3" t="str">
        <f>_xlfn.XLOOKUP(A226,'Badge Arqueiro'!A$1:A$170,'Badge Arqueiro'!B$1:B$170,"0")</f>
        <v>0</v>
      </c>
      <c r="F226" s="55" t="str">
        <f>_xlfn.XLOOKUP(A226,Comiters!A$1:A$999,Comiters!B$1:B$999,"0")</f>
        <v>0</v>
      </c>
      <c r="G226"/>
      <c r="H226" s="3"/>
      <c r="M226">
        <f t="shared" si="4"/>
        <v>0</v>
      </c>
    </row>
    <row r="227" spans="1:13" s="25" customFormat="1">
      <c r="A227" t="str">
        <f>_xlfn.XLOOKUP(B227,Rotineiros!B$1:B$5000,Rotineiros!A$1:A$5000)</f>
        <v>F3251509</v>
      </c>
      <c r="B227" t="s">
        <v>14100</v>
      </c>
      <c r="C227"/>
      <c r="D227" t="s">
        <v>14101</v>
      </c>
      <c r="E227" s="3" t="str">
        <f>_xlfn.XLOOKUP(A227,'Badge Arqueiro'!A$1:A$170,'Badge Arqueiro'!B$1:B$170,"0")</f>
        <v>0</v>
      </c>
      <c r="F227" s="55" t="str">
        <f>_xlfn.XLOOKUP(A227,Comiters!A$1:A$999,Comiters!B$1:B$999,"0")</f>
        <v>0</v>
      </c>
      <c r="G227"/>
      <c r="H227" s="3"/>
      <c r="M227">
        <f t="shared" si="4"/>
        <v>0</v>
      </c>
    </row>
    <row r="228" spans="1:13" s="25" customFormat="1">
      <c r="A228" t="str">
        <f>_xlfn.XLOOKUP(B228,Rotineiros!B$1:B$5000,Rotineiros!A$1:A$5000)</f>
        <v>F3544498</v>
      </c>
      <c r="B228" t="s">
        <v>1011</v>
      </c>
      <c r="C228"/>
      <c r="D228" t="s">
        <v>1013</v>
      </c>
      <c r="E228" s="3" t="str">
        <f>_xlfn.XLOOKUP(A228,'Badge Arqueiro'!A$1:A$170,'Badge Arqueiro'!B$1:B$170,"0")</f>
        <v>0</v>
      </c>
      <c r="F228" s="55" t="str">
        <f>_xlfn.XLOOKUP(A228,Comiters!A$1:A$999,Comiters!B$1:B$999,"0")</f>
        <v>0</v>
      </c>
      <c r="G228"/>
      <c r="H228" s="3"/>
      <c r="M228">
        <f t="shared" si="4"/>
        <v>0</v>
      </c>
    </row>
    <row r="229" spans="1:13" s="25" customFormat="1">
      <c r="A229" t="str">
        <f>_xlfn.XLOOKUP(B229,Rotineiros!B$1:B$5000,Rotineiros!A$1:A$5000)</f>
        <v>F3765618</v>
      </c>
      <c r="B229" t="s">
        <v>263</v>
      </c>
      <c r="C229"/>
      <c r="D229" t="s">
        <v>265</v>
      </c>
      <c r="E229" s="3" t="str">
        <f>_xlfn.XLOOKUP(A229,'Badge Arqueiro'!A$1:A$170,'Badge Arqueiro'!B$1:B$170,"0")</f>
        <v>0</v>
      </c>
      <c r="F229" s="55" t="str">
        <f>_xlfn.XLOOKUP(A229,Comiters!A$1:A$999,Comiters!B$1:B$999,"0")</f>
        <v>0</v>
      </c>
      <c r="G229"/>
      <c r="H229" s="3"/>
      <c r="M229">
        <f t="shared" si="4"/>
        <v>0</v>
      </c>
    </row>
    <row r="230" spans="1:13" s="25" customFormat="1">
      <c r="A230" t="str">
        <f>_xlfn.XLOOKUP(B230,Rotineiros!B$1:B$5000,Rotineiros!A$1:A$5000)</f>
        <v>F5817899</v>
      </c>
      <c r="B230" t="s">
        <v>1920</v>
      </c>
      <c r="C230"/>
      <c r="D230" t="s">
        <v>1922</v>
      </c>
      <c r="E230" s="3" t="str">
        <f>_xlfn.XLOOKUP(A230,'Badge Arqueiro'!A$1:A$170,'Badge Arqueiro'!B$1:B$170,"0")</f>
        <v>0</v>
      </c>
      <c r="F230" s="55" t="str">
        <f>_xlfn.XLOOKUP(A230,Comiters!A$1:A$999,Comiters!B$1:B$999,"0")</f>
        <v>0</v>
      </c>
      <c r="G230"/>
      <c r="H230" s="3"/>
      <c r="M230">
        <f t="shared" si="4"/>
        <v>0</v>
      </c>
    </row>
    <row r="231" spans="1:13" s="25" customFormat="1">
      <c r="A231" t="str">
        <f>_xlfn.XLOOKUP(B231,Rotineiros!B$1:B$5000,Rotineiros!A$1:A$5000)</f>
        <v>F6073241</v>
      </c>
      <c r="B231" t="s">
        <v>14070</v>
      </c>
      <c r="C231"/>
      <c r="D231" t="s">
        <v>14071</v>
      </c>
      <c r="E231" s="3" t="str">
        <f>_xlfn.XLOOKUP(A231,'Badge Arqueiro'!A$1:A$170,'Badge Arqueiro'!B$1:B$170,"0")</f>
        <v>0</v>
      </c>
      <c r="F231" s="55" t="str">
        <f>_xlfn.XLOOKUP(A231,Comiters!A$1:A$999,Comiters!B$1:B$999,"0")</f>
        <v>0</v>
      </c>
      <c r="G231"/>
      <c r="H231" s="3"/>
      <c r="M231">
        <f t="shared" si="4"/>
        <v>0</v>
      </c>
    </row>
    <row r="232" spans="1:13" s="25" customFormat="1">
      <c r="A232" t="str">
        <f>_xlfn.XLOOKUP(B232,Rotineiros!B$1:B$5000,Rotineiros!A$1:A$5000)</f>
        <v>F6208077</v>
      </c>
      <c r="B232" t="s">
        <v>1758</v>
      </c>
      <c r="C232"/>
      <c r="D232" t="s">
        <v>1760</v>
      </c>
      <c r="E232" s="3" t="str">
        <f>_xlfn.XLOOKUP(A232,'Badge Arqueiro'!A$1:A$170,'Badge Arqueiro'!B$1:B$170,"0")</f>
        <v>0</v>
      </c>
      <c r="F232" s="55" t="str">
        <f>_xlfn.XLOOKUP(A232,Comiters!A$1:A$999,Comiters!B$1:B$999,"0")</f>
        <v>0</v>
      </c>
      <c r="G232"/>
      <c r="H232" s="3"/>
      <c r="M232">
        <f t="shared" si="4"/>
        <v>0</v>
      </c>
    </row>
    <row r="233" spans="1:13" s="25" customFormat="1">
      <c r="A233" t="str">
        <f>_xlfn.XLOOKUP(B233,Rotineiros!B$1:B$5000,Rotineiros!A$1:A$5000)</f>
        <v>F6321001</v>
      </c>
      <c r="B233" t="s">
        <v>7246</v>
      </c>
      <c r="C233"/>
      <c r="D233" t="s">
        <v>4385</v>
      </c>
      <c r="E233" s="3" t="str">
        <f>_xlfn.XLOOKUP(A233,'Badge Arqueiro'!A$1:A$170,'Badge Arqueiro'!B$1:B$170,"0")</f>
        <v>0</v>
      </c>
      <c r="F233" s="55" t="str">
        <f>_xlfn.XLOOKUP(A233,Comiters!A$1:A$999,Comiters!B$1:B$999,"0")</f>
        <v>0</v>
      </c>
      <c r="G233"/>
      <c r="H233" s="3"/>
      <c r="M233">
        <f t="shared" si="4"/>
        <v>0</v>
      </c>
    </row>
    <row r="234" spans="1:13" s="25" customFormat="1">
      <c r="A234" t="str">
        <f>_xlfn.XLOOKUP(B234,Rotineiros!B$1:B$5000,Rotineiros!A$1:A$5000)</f>
        <v>F6323497</v>
      </c>
      <c r="B234" t="s">
        <v>14115</v>
      </c>
      <c r="C234"/>
      <c r="D234" t="s">
        <v>14116</v>
      </c>
      <c r="E234" s="3" t="str">
        <f>_xlfn.XLOOKUP(A234,'Badge Arqueiro'!A$1:A$170,'Badge Arqueiro'!B$1:B$170,"0")</f>
        <v>0</v>
      </c>
      <c r="F234" s="55" t="str">
        <f>_xlfn.XLOOKUP(A234,Comiters!A$1:A$999,Comiters!B$1:B$999,"0")</f>
        <v>0</v>
      </c>
      <c r="G234"/>
      <c r="H234"/>
      <c r="M234">
        <f t="shared" si="4"/>
        <v>0</v>
      </c>
    </row>
    <row r="235" spans="1:13" s="25" customFormat="1">
      <c r="A235" t="str">
        <f>_xlfn.XLOOKUP(B235,Rotineiros!B$1:B$5000,Rotineiros!A$1:A$5000)</f>
        <v>F6583799</v>
      </c>
      <c r="B235" t="s">
        <v>2891</v>
      </c>
      <c r="C235"/>
      <c r="D235" t="s">
        <v>4135</v>
      </c>
      <c r="E235" s="3" t="str">
        <f>_xlfn.XLOOKUP(A235,'Badge Arqueiro'!A$1:A$170,'Badge Arqueiro'!B$1:B$170,"0")</f>
        <v>0</v>
      </c>
      <c r="F235" s="55" t="str">
        <f>_xlfn.XLOOKUP(A235,Comiters!A$1:A$999,Comiters!B$1:B$999,"0")</f>
        <v>0</v>
      </c>
      <c r="G235"/>
      <c r="H235"/>
      <c r="M235">
        <f t="shared" si="4"/>
        <v>0</v>
      </c>
    </row>
    <row r="236" spans="1:13" s="25" customFormat="1">
      <c r="A236" t="str">
        <f>_xlfn.XLOOKUP(B236,Rotineiros!B$1:B$5000,Rotineiros!A$1:A$5000)</f>
        <v>F6633038</v>
      </c>
      <c r="B236" t="s">
        <v>3390</v>
      </c>
      <c r="C236"/>
      <c r="D236" t="s">
        <v>3392</v>
      </c>
      <c r="E236" s="3" t="str">
        <f>_xlfn.XLOOKUP(A236,'Badge Arqueiro'!A$1:A$170,'Badge Arqueiro'!B$1:B$170,"0")</f>
        <v>0</v>
      </c>
      <c r="F236" s="55" t="str">
        <f>_xlfn.XLOOKUP(A236,Comiters!A$1:A$999,Comiters!B$1:B$999,"0")</f>
        <v>0</v>
      </c>
      <c r="G236"/>
      <c r="H236"/>
      <c r="M236">
        <f t="shared" si="4"/>
        <v>0</v>
      </c>
    </row>
    <row r="237" spans="1:13" s="25" customFormat="1">
      <c r="A237" t="str">
        <f>_xlfn.XLOOKUP(B237,Rotineiros!B$1:B$5000,Rotineiros!A$1:A$5000)</f>
        <v>F6819663</v>
      </c>
      <c r="B237" t="s">
        <v>12503</v>
      </c>
      <c r="C237"/>
      <c r="D237" t="s">
        <v>12504</v>
      </c>
      <c r="E237" s="3" t="str">
        <f>_xlfn.XLOOKUP(A237,'Badge Arqueiro'!A$1:A$170,'Badge Arqueiro'!B$1:B$170,"0")</f>
        <v>0</v>
      </c>
      <c r="F237" s="55" t="str">
        <f>_xlfn.XLOOKUP(A237,Comiters!A$1:A$999,Comiters!B$1:B$999,"0")</f>
        <v>0</v>
      </c>
      <c r="G237"/>
      <c r="H237"/>
      <c r="M237">
        <f t="shared" si="4"/>
        <v>0</v>
      </c>
    </row>
    <row r="238" spans="1:13" s="25" customFormat="1">
      <c r="A238" t="str">
        <f>_xlfn.XLOOKUP(B238,Rotineiros!B$1:B$5000,Rotineiros!A$1:A$5000)</f>
        <v>F6883149</v>
      </c>
      <c r="B238" t="s">
        <v>13706</v>
      </c>
      <c r="C238"/>
      <c r="D238" t="s">
        <v>13707</v>
      </c>
      <c r="E238" s="3" t="str">
        <f>_xlfn.XLOOKUP(A238,'Badge Arqueiro'!A$1:A$170,'Badge Arqueiro'!B$1:B$170,"0")</f>
        <v>0</v>
      </c>
      <c r="F238" s="55" t="str">
        <f>_xlfn.XLOOKUP(A238,Comiters!A$1:A$999,Comiters!B$1:B$999,"0")</f>
        <v>0</v>
      </c>
      <c r="G238"/>
      <c r="H238"/>
      <c r="M238">
        <f t="shared" si="4"/>
        <v>0</v>
      </c>
    </row>
    <row r="239" spans="1:13" s="25" customFormat="1">
      <c r="A239" t="str">
        <f>_xlfn.XLOOKUP(B239,Rotineiros!B$1:B$5000,Rotineiros!A$1:A$5000)</f>
        <v>F7003009</v>
      </c>
      <c r="B239" t="s">
        <v>1119</v>
      </c>
      <c r="C239"/>
      <c r="D239" t="s">
        <v>1120</v>
      </c>
      <c r="E239" s="3">
        <f>_xlfn.XLOOKUP(A239,'Badge Arqueiro'!A$1:A$170,'Badge Arqueiro'!B$1:B$170,"0")</f>
        <v>1</v>
      </c>
      <c r="F239" s="55" t="str">
        <f>_xlfn.XLOOKUP(A239,Comiters!A$1:A$999,Comiters!B$1:B$999,"0")</f>
        <v>0</v>
      </c>
      <c r="G239"/>
      <c r="H239"/>
      <c r="M239">
        <f t="shared" si="4"/>
        <v>0</v>
      </c>
    </row>
    <row r="240" spans="1:13" s="25" customFormat="1">
      <c r="A240" t="str">
        <f>_xlfn.XLOOKUP(B240,Rotineiros!B$1:B$5000,Rotineiros!A$1:A$5000)</f>
        <v>F8028529</v>
      </c>
      <c r="B240" t="s">
        <v>14098</v>
      </c>
      <c r="C240"/>
      <c r="D240" t="s">
        <v>14099</v>
      </c>
      <c r="E240" s="3" t="str">
        <f>_xlfn.XLOOKUP(A240,'Badge Arqueiro'!A$1:A$170,'Badge Arqueiro'!B$1:B$170,"0")</f>
        <v>0</v>
      </c>
      <c r="F240" s="55" t="str">
        <f>_xlfn.XLOOKUP(A240,Comiters!A$1:A$999,Comiters!B$1:B$999,"0")</f>
        <v>0</v>
      </c>
      <c r="G240"/>
      <c r="H240"/>
      <c r="M240">
        <f t="shared" si="4"/>
        <v>0</v>
      </c>
    </row>
    <row r="241" spans="1:13" s="25" customFormat="1">
      <c r="A241" t="str">
        <f>_xlfn.XLOOKUP(B241,Rotineiros!B$1:B$5000,Rotineiros!A$1:A$5000)</f>
        <v>F8365967</v>
      </c>
      <c r="B241" t="s">
        <v>14111</v>
      </c>
      <c r="C241"/>
      <c r="D241" t="s">
        <v>14112</v>
      </c>
      <c r="E241" s="3" t="str">
        <f>_xlfn.XLOOKUP(A241,'Badge Arqueiro'!A$1:A$170,'Badge Arqueiro'!B$1:B$170,"0")</f>
        <v>0</v>
      </c>
      <c r="F241" s="55" t="str">
        <f>_xlfn.XLOOKUP(A241,Comiters!A$1:A$999,Comiters!B$1:B$999,"0")</f>
        <v>0</v>
      </c>
      <c r="G241"/>
      <c r="H241"/>
      <c r="M241">
        <f t="shared" si="4"/>
        <v>0</v>
      </c>
    </row>
    <row r="242" spans="1:13" s="25" customFormat="1">
      <c r="A242" t="str">
        <f>_xlfn.XLOOKUP(B242,Rotineiros!B$1:B$5000,Rotineiros!A$1:A$5000)</f>
        <v>F8527997</v>
      </c>
      <c r="B242" t="s">
        <v>360</v>
      </c>
      <c r="C242"/>
      <c r="D242" t="s">
        <v>362</v>
      </c>
      <c r="E242" s="3" t="str">
        <f>_xlfn.XLOOKUP(A242,'Badge Arqueiro'!A$1:A$170,'Badge Arqueiro'!B$1:B$170,"0")</f>
        <v>0</v>
      </c>
      <c r="F242" s="55" t="str">
        <f>_xlfn.XLOOKUP(A242,Comiters!A$1:A$999,Comiters!B$1:B$999,"0")</f>
        <v>0</v>
      </c>
      <c r="G242"/>
      <c r="H242"/>
      <c r="M242">
        <f t="shared" si="4"/>
        <v>0</v>
      </c>
    </row>
    <row r="243" spans="1:13" s="25" customFormat="1">
      <c r="A243" t="str">
        <f>_xlfn.XLOOKUP(B243,Rotineiros!B$1:B$5000,Rotineiros!A$1:A$5000)</f>
        <v>F8787428</v>
      </c>
      <c r="B243" t="s">
        <v>13507</v>
      </c>
      <c r="C243"/>
      <c r="D243" t="s">
        <v>13508</v>
      </c>
      <c r="E243" s="3" t="str">
        <f>_xlfn.XLOOKUP(A243,'Badge Arqueiro'!A$1:A$170,'Badge Arqueiro'!B$1:B$170,"0")</f>
        <v>0</v>
      </c>
      <c r="F243" s="55" t="str">
        <f>_xlfn.XLOOKUP(A243,Comiters!A$1:A$999,Comiters!B$1:B$999,"0")</f>
        <v>0</v>
      </c>
      <c r="G243"/>
      <c r="H243"/>
      <c r="M243">
        <f t="shared" si="4"/>
        <v>0</v>
      </c>
    </row>
    <row r="244" spans="1:13" s="25" customFormat="1">
      <c r="A244" t="str">
        <f>_xlfn.XLOOKUP(B244,Rotineiros!B$1:B$5000,Rotineiros!A$1:A$5000)</f>
        <v>F9539263</v>
      </c>
      <c r="B244" t="s">
        <v>14113</v>
      </c>
      <c r="C244"/>
      <c r="D244" t="s">
        <v>14114</v>
      </c>
      <c r="E244" s="3" t="str">
        <f>_xlfn.XLOOKUP(A244,'Badge Arqueiro'!A$1:A$170,'Badge Arqueiro'!B$1:B$170,"0")</f>
        <v>0</v>
      </c>
      <c r="F244" s="55" t="str">
        <f>_xlfn.XLOOKUP(A244,Comiters!A$1:A$999,Comiters!B$1:B$999,"0")</f>
        <v>0</v>
      </c>
      <c r="G244"/>
      <c r="H244"/>
      <c r="M244">
        <f t="shared" si="4"/>
        <v>0</v>
      </c>
    </row>
    <row r="245" spans="1:13" s="25" customFormat="1">
      <c r="A245"/>
      <c r="B245"/>
      <c r="C245"/>
      <c r="D245"/>
      <c r="E245" s="3"/>
      <c r="F245" s="55"/>
      <c r="G245"/>
      <c r="H245"/>
      <c r="M245">
        <f t="shared" si="4"/>
        <v>1111111111</v>
      </c>
    </row>
    <row r="246" spans="1:13" s="25" customFormat="1">
      <c r="A246"/>
      <c r="B246"/>
      <c r="C246"/>
      <c r="D246"/>
      <c r="E246" s="3"/>
      <c r="F246" s="55"/>
      <c r="G246"/>
      <c r="H246"/>
      <c r="M246">
        <f t="shared" si="4"/>
        <v>1111111111</v>
      </c>
    </row>
    <row r="247" spans="1:13" s="25" customFormat="1">
      <c r="A247"/>
      <c r="B247"/>
      <c r="C247"/>
      <c r="D247"/>
      <c r="E247" s="3">
        <f>SUM(E4:E244)</f>
        <v>22</v>
      </c>
      <c r="F247" s="3">
        <f>SUM(F4:F244)</f>
        <v>38</v>
      </c>
      <c r="G247"/>
      <c r="H247"/>
      <c r="M247">
        <f t="shared" si="4"/>
        <v>1111111111</v>
      </c>
    </row>
    <row r="248" spans="1:13" s="25" customFormat="1">
      <c r="A248"/>
      <c r="B248"/>
      <c r="C248"/>
      <c r="D248"/>
      <c r="E248" s="3"/>
      <c r="F248" s="55"/>
      <c r="G248"/>
      <c r="H248"/>
      <c r="M248">
        <f t="shared" si="4"/>
        <v>1111111111</v>
      </c>
    </row>
    <row r="249" spans="1:13" s="25" customFormat="1">
      <c r="A249"/>
      <c r="B249"/>
      <c r="C249"/>
      <c r="D249"/>
      <c r="E249" s="3"/>
      <c r="F249" s="55"/>
      <c r="G249"/>
      <c r="H249"/>
      <c r="M249">
        <f t="shared" si="4"/>
        <v>1111111111</v>
      </c>
    </row>
    <row r="250" spans="1:13" s="25" customFormat="1">
      <c r="A250"/>
      <c r="B250"/>
      <c r="C250"/>
      <c r="D250"/>
      <c r="E250" s="3"/>
      <c r="F250" s="55"/>
      <c r="G250"/>
      <c r="H250"/>
      <c r="M250">
        <f t="shared" si="4"/>
        <v>1111111111</v>
      </c>
    </row>
    <row r="251" spans="1:13" s="25" customFormat="1">
      <c r="A251"/>
      <c r="B251"/>
      <c r="C251"/>
      <c r="D251"/>
      <c r="E251" s="3"/>
      <c r="F251" s="55"/>
      <c r="G251"/>
      <c r="H251"/>
      <c r="M251">
        <f t="shared" si="4"/>
        <v>1111111111</v>
      </c>
    </row>
    <row r="252" spans="1:13" s="25" customFormat="1">
      <c r="A252"/>
      <c r="B252"/>
      <c r="C252"/>
      <c r="D252"/>
      <c r="E252" s="3"/>
      <c r="F252" s="55"/>
      <c r="G252"/>
      <c r="H252"/>
      <c r="M252">
        <f t="shared" si="4"/>
        <v>1111111111</v>
      </c>
    </row>
    <row r="253" spans="1:13" s="25" customFormat="1">
      <c r="A253"/>
      <c r="B253"/>
      <c r="C253"/>
      <c r="D253"/>
      <c r="E253" s="3"/>
      <c r="F253" s="55"/>
      <c r="G253"/>
      <c r="H253"/>
      <c r="M253">
        <f t="shared" si="4"/>
        <v>1111111111</v>
      </c>
    </row>
    <row r="254" spans="1:13" s="25" customFormat="1">
      <c r="A254"/>
      <c r="B254"/>
      <c r="C254"/>
      <c r="D254"/>
      <c r="E254" s="3"/>
      <c r="F254" s="55"/>
      <c r="G254"/>
      <c r="H254"/>
      <c r="M254">
        <f t="shared" si="4"/>
        <v>1111111111</v>
      </c>
    </row>
    <row r="255" spans="1:13" s="25" customFormat="1">
      <c r="A255"/>
      <c r="B255"/>
      <c r="C255"/>
      <c r="D255"/>
      <c r="E255" s="3"/>
      <c r="F255" s="55"/>
      <c r="G255"/>
      <c r="H255"/>
      <c r="M255">
        <f t="shared" si="4"/>
        <v>1111111111</v>
      </c>
    </row>
    <row r="256" spans="1:13" s="25" customFormat="1">
      <c r="A256"/>
      <c r="B256"/>
      <c r="C256"/>
      <c r="D256"/>
      <c r="E256" s="3"/>
      <c r="F256" s="55"/>
      <c r="G256"/>
      <c r="H256"/>
      <c r="M256">
        <f t="shared" si="4"/>
        <v>1111111111</v>
      </c>
    </row>
    <row r="257" spans="1:13" s="25" customFormat="1">
      <c r="A257"/>
      <c r="B257"/>
      <c r="C257"/>
      <c r="D257"/>
      <c r="E257" s="3"/>
      <c r="F257" s="55"/>
      <c r="G257"/>
      <c r="H257"/>
      <c r="M257">
        <f t="shared" si="4"/>
        <v>1111111111</v>
      </c>
    </row>
    <row r="258" spans="1:13" s="25" customFormat="1">
      <c r="A258"/>
      <c r="B258"/>
      <c r="C258"/>
      <c r="D258"/>
      <c r="E258" s="3"/>
      <c r="F258" s="55"/>
      <c r="G258"/>
      <c r="H258"/>
      <c r="M258">
        <f t="shared" si="4"/>
        <v>1111111111</v>
      </c>
    </row>
    <row r="259" spans="1:13" s="25" customFormat="1">
      <c r="A259"/>
      <c r="B259"/>
      <c r="C259"/>
      <c r="D259"/>
      <c r="E259" s="3"/>
      <c r="F259" s="55"/>
      <c r="G259"/>
      <c r="H259"/>
      <c r="M259">
        <f t="shared" si="4"/>
        <v>1111111111</v>
      </c>
    </row>
    <row r="260" spans="1:13" s="25" customFormat="1">
      <c r="A260"/>
      <c r="B260"/>
      <c r="C260"/>
      <c r="D260"/>
      <c r="E260" s="3"/>
      <c r="F260" s="3"/>
      <c r="G260"/>
      <c r="H260"/>
      <c r="M260">
        <f t="shared" si="4"/>
        <v>1111111111</v>
      </c>
    </row>
    <row r="261" spans="1:13" s="25" customFormat="1">
      <c r="A261"/>
      <c r="B261"/>
      <c r="C261"/>
      <c r="D261"/>
      <c r="E261" s="3"/>
      <c r="F261" s="55"/>
      <c r="G261"/>
      <c r="H261"/>
      <c r="M261">
        <f t="shared" ref="M261:M283" si="5">IF(D261=D262,1111111111,0)</f>
        <v>1111111111</v>
      </c>
    </row>
    <row r="262" spans="1:13" s="25" customFormat="1">
      <c r="A262"/>
      <c r="B262"/>
      <c r="C262"/>
      <c r="D262"/>
      <c r="E262" s="3"/>
      <c r="F262" s="55"/>
      <c r="G262"/>
      <c r="H262"/>
      <c r="M262">
        <f t="shared" si="5"/>
        <v>1111111111</v>
      </c>
    </row>
    <row r="263" spans="1:13" s="25" customFormat="1">
      <c r="A263"/>
      <c r="B263"/>
      <c r="C263"/>
      <c r="D263"/>
      <c r="E263" s="3"/>
      <c r="F263" s="55"/>
      <c r="G263"/>
      <c r="H263"/>
      <c r="M263">
        <f t="shared" si="5"/>
        <v>1111111111</v>
      </c>
    </row>
    <row r="264" spans="1:13" s="25" customFormat="1">
      <c r="A264"/>
      <c r="B264"/>
      <c r="C264"/>
      <c r="D264"/>
      <c r="E264" s="3"/>
      <c r="F264" s="55"/>
      <c r="G264"/>
      <c r="H264"/>
      <c r="M264">
        <f t="shared" si="5"/>
        <v>1111111111</v>
      </c>
    </row>
    <row r="265" spans="1:13" s="25" customFormat="1">
      <c r="A265"/>
      <c r="B265"/>
      <c r="C265"/>
      <c r="D265"/>
      <c r="E265" s="3"/>
      <c r="F265" s="55"/>
      <c r="G265"/>
      <c r="H265"/>
      <c r="M265">
        <f t="shared" si="5"/>
        <v>1111111111</v>
      </c>
    </row>
    <row r="266" spans="1:13" s="25" customFormat="1">
      <c r="A266"/>
      <c r="B266"/>
      <c r="C266"/>
      <c r="D266"/>
      <c r="E266" s="3"/>
      <c r="F266" s="55"/>
      <c r="G266"/>
      <c r="H266"/>
      <c r="M266">
        <f t="shared" si="5"/>
        <v>1111111111</v>
      </c>
    </row>
    <row r="267" spans="1:13" s="25" customFormat="1">
      <c r="A267"/>
      <c r="B267"/>
      <c r="C267"/>
      <c r="D267"/>
      <c r="E267" s="3"/>
      <c r="F267" s="55"/>
      <c r="G267"/>
      <c r="H267"/>
      <c r="M267">
        <f t="shared" si="5"/>
        <v>1111111111</v>
      </c>
    </row>
    <row r="268" spans="1:13" s="25" customFormat="1">
      <c r="A268"/>
      <c r="B268"/>
      <c r="C268"/>
      <c r="D268"/>
      <c r="E268" s="3"/>
      <c r="F268" s="55"/>
      <c r="G268"/>
      <c r="H268"/>
      <c r="M268">
        <f t="shared" si="5"/>
        <v>1111111111</v>
      </c>
    </row>
    <row r="269" spans="1:13" s="25" customFormat="1">
      <c r="A269"/>
      <c r="B269"/>
      <c r="C269"/>
      <c r="D269"/>
      <c r="E269" s="3"/>
      <c r="F269" s="55"/>
      <c r="G269"/>
      <c r="H269"/>
      <c r="M269">
        <f t="shared" si="5"/>
        <v>1111111111</v>
      </c>
    </row>
    <row r="270" spans="1:13" s="25" customFormat="1">
      <c r="A270"/>
      <c r="B270"/>
      <c r="C270"/>
      <c r="D270"/>
      <c r="E270" s="3"/>
      <c r="F270" s="55"/>
      <c r="G270"/>
      <c r="H270"/>
      <c r="M270">
        <f t="shared" si="5"/>
        <v>1111111111</v>
      </c>
    </row>
    <row r="271" spans="1:13" s="25" customFormat="1">
      <c r="A271"/>
      <c r="B271"/>
      <c r="C271"/>
      <c r="D271"/>
      <c r="E271" s="3"/>
      <c r="F271" s="55"/>
      <c r="G271"/>
      <c r="H271"/>
      <c r="M271">
        <f t="shared" si="5"/>
        <v>1111111111</v>
      </c>
    </row>
    <row r="272" spans="1:13" s="25" customFormat="1">
      <c r="A272"/>
      <c r="B272"/>
      <c r="C272"/>
      <c r="D272"/>
      <c r="E272" s="3"/>
      <c r="F272" s="55"/>
      <c r="G272"/>
      <c r="H272"/>
      <c r="M272">
        <f t="shared" si="5"/>
        <v>1111111111</v>
      </c>
    </row>
    <row r="273" spans="1:13" s="25" customFormat="1">
      <c r="A273"/>
      <c r="B273"/>
      <c r="C273"/>
      <c r="D273"/>
      <c r="E273" s="3"/>
      <c r="F273" s="55"/>
      <c r="G273"/>
      <c r="H273"/>
      <c r="M273">
        <f t="shared" si="5"/>
        <v>1111111111</v>
      </c>
    </row>
    <row r="274" spans="1:13" s="25" customFormat="1">
      <c r="A274"/>
      <c r="B274"/>
      <c r="C274"/>
      <c r="D274"/>
      <c r="E274" s="3"/>
      <c r="F274" s="55"/>
      <c r="G274" s="3"/>
      <c r="H274"/>
      <c r="M274">
        <f t="shared" si="5"/>
        <v>1111111111</v>
      </c>
    </row>
    <row r="275" spans="1:13">
      <c r="B275"/>
      <c r="H275"/>
      <c r="K275" s="25"/>
      <c r="M275">
        <f t="shared" si="5"/>
        <v>1111111111</v>
      </c>
    </row>
    <row r="276" spans="1:13">
      <c r="B276"/>
      <c r="H276"/>
      <c r="K276" s="25"/>
      <c r="M276">
        <f t="shared" si="5"/>
        <v>1111111111</v>
      </c>
    </row>
    <row r="277" spans="1:13">
      <c r="B277"/>
      <c r="H277"/>
      <c r="K277" s="25"/>
      <c r="M277">
        <f t="shared" si="5"/>
        <v>1111111111</v>
      </c>
    </row>
    <row r="278" spans="1:13" s="25" customFormat="1">
      <c r="A278"/>
      <c r="B278"/>
      <c r="C278"/>
      <c r="D278"/>
      <c r="E278" s="3"/>
      <c r="F278" s="55"/>
      <c r="G278"/>
      <c r="H278"/>
      <c r="M278">
        <f t="shared" si="5"/>
        <v>1111111111</v>
      </c>
    </row>
    <row r="279" spans="1:13" s="25" customFormat="1">
      <c r="A279"/>
      <c r="B279"/>
      <c r="C279"/>
      <c r="D279"/>
      <c r="E279" s="3"/>
      <c r="F279" s="55"/>
      <c r="G279"/>
      <c r="H279"/>
      <c r="M279">
        <f t="shared" si="5"/>
        <v>1111111111</v>
      </c>
    </row>
    <row r="280" spans="1:13" s="25" customFormat="1">
      <c r="A280"/>
      <c r="B280"/>
      <c r="C280"/>
      <c r="D280"/>
      <c r="E280" s="3"/>
      <c r="F280" s="55"/>
      <c r="G280" s="3"/>
      <c r="H280"/>
      <c r="M280">
        <f t="shared" si="5"/>
        <v>1111111111</v>
      </c>
    </row>
    <row r="281" spans="1:13">
      <c r="B281"/>
      <c r="H281"/>
      <c r="K281" s="25"/>
      <c r="M281">
        <f t="shared" si="5"/>
        <v>1111111111</v>
      </c>
    </row>
    <row r="282" spans="1:13" s="25" customFormat="1">
      <c r="A282"/>
      <c r="B282"/>
      <c r="C282"/>
      <c r="D282"/>
      <c r="E282" s="3"/>
      <c r="F282" s="55"/>
      <c r="G282"/>
      <c r="H282"/>
      <c r="M282">
        <f t="shared" si="5"/>
        <v>1111111111</v>
      </c>
    </row>
    <row r="283" spans="1:13" s="25" customFormat="1">
      <c r="A283"/>
      <c r="B283"/>
      <c r="C283"/>
      <c r="D283"/>
      <c r="E283" s="3"/>
      <c r="F283" s="55"/>
      <c r="G283"/>
      <c r="H283"/>
      <c r="M283">
        <f t="shared" si="5"/>
        <v>1111111111</v>
      </c>
    </row>
    <row r="284" spans="1:13" s="25" customFormat="1">
      <c r="A284"/>
      <c r="B284"/>
      <c r="C284"/>
      <c r="D284"/>
      <c r="E284" s="3"/>
      <c r="F284" s="55"/>
      <c r="G284"/>
      <c r="H284"/>
      <c r="M284"/>
    </row>
    <row r="285" spans="1:13" s="25" customFormat="1">
      <c r="A285"/>
      <c r="B285"/>
      <c r="C285"/>
      <c r="D285"/>
      <c r="E285" s="3"/>
      <c r="F285" s="55"/>
      <c r="G285"/>
      <c r="H285"/>
      <c r="M285"/>
    </row>
    <row r="286" spans="1:13" s="25" customFormat="1">
      <c r="A286"/>
      <c r="B286"/>
      <c r="C286"/>
      <c r="D286"/>
      <c r="E286" s="3"/>
      <c r="F286" s="55"/>
      <c r="G286"/>
      <c r="H286"/>
      <c r="M286"/>
    </row>
    <row r="287" spans="1:13" s="25" customFormat="1">
      <c r="A287"/>
      <c r="B287"/>
      <c r="C287"/>
      <c r="D287"/>
      <c r="E287" s="3"/>
      <c r="F287" s="55"/>
      <c r="G287"/>
      <c r="H287"/>
      <c r="M287"/>
    </row>
    <row r="288" spans="1:13" s="25" customFormat="1">
      <c r="A288"/>
      <c r="B288"/>
      <c r="C288"/>
      <c r="D288"/>
      <c r="E288" s="3"/>
      <c r="F288" s="55"/>
      <c r="G288"/>
      <c r="H288"/>
      <c r="M288"/>
    </row>
    <row r="289" spans="1:13" s="25" customFormat="1">
      <c r="A289"/>
      <c r="B289"/>
      <c r="C289"/>
      <c r="D289"/>
      <c r="E289" s="3"/>
      <c r="F289" s="55"/>
      <c r="G289"/>
      <c r="H289"/>
      <c r="M289"/>
    </row>
    <row r="290" spans="1:13" s="25" customFormat="1">
      <c r="A290"/>
      <c r="B290"/>
      <c r="C290"/>
      <c r="D290"/>
      <c r="E290" s="3"/>
      <c r="F290" s="55"/>
      <c r="G290"/>
      <c r="H290"/>
      <c r="M290"/>
    </row>
    <row r="291" spans="1:13" s="25" customFormat="1">
      <c r="A291"/>
      <c r="D291"/>
      <c r="E291" s="3"/>
      <c r="F291" s="55"/>
      <c r="G291" s="3"/>
      <c r="H291"/>
      <c r="M291"/>
    </row>
    <row r="292" spans="1:13">
      <c r="G292" s="3"/>
      <c r="H292"/>
      <c r="K292" s="25"/>
    </row>
    <row r="293" spans="1:13">
      <c r="H293"/>
      <c r="K293" s="25"/>
    </row>
    <row r="294" spans="1:13" s="25" customFormat="1">
      <c r="A294"/>
      <c r="B294"/>
      <c r="C294"/>
      <c r="D294"/>
      <c r="E294" s="3"/>
      <c r="F294" s="55"/>
      <c r="G294" s="3"/>
      <c r="H294"/>
    </row>
    <row r="295" spans="1:13" s="25" customFormat="1">
      <c r="A295"/>
      <c r="B295"/>
      <c r="C295"/>
      <c r="D295"/>
      <c r="E295" s="3"/>
      <c r="F295" s="55"/>
      <c r="G295" s="3"/>
      <c r="H295"/>
    </row>
    <row r="296" spans="1:13" s="25" customFormat="1">
      <c r="A296"/>
      <c r="B296"/>
      <c r="C296"/>
      <c r="D296"/>
      <c r="E296" s="3"/>
      <c r="F296" s="55"/>
      <c r="G296" s="3"/>
      <c r="H296"/>
    </row>
    <row r="297" spans="1:13" s="25" customFormat="1">
      <c r="A297"/>
      <c r="B297"/>
      <c r="C297"/>
      <c r="D297"/>
      <c r="E297" s="3"/>
      <c r="F297" s="55"/>
      <c r="G297"/>
      <c r="H297"/>
    </row>
    <row r="298" spans="1:13" s="25" customFormat="1">
      <c r="A298"/>
      <c r="B298"/>
      <c r="C298"/>
      <c r="D298"/>
      <c r="E298" s="3"/>
      <c r="F298" s="55"/>
      <c r="G298"/>
      <c r="H298"/>
    </row>
    <row r="299" spans="1:13" s="25" customFormat="1">
      <c r="A299"/>
      <c r="B299"/>
      <c r="C299"/>
      <c r="D299"/>
      <c r="E299" s="3"/>
      <c r="F299" s="55"/>
      <c r="G299" s="3"/>
      <c r="H299"/>
    </row>
    <row r="300" spans="1:13" s="25" customFormat="1">
      <c r="A300"/>
      <c r="B300"/>
      <c r="C300"/>
      <c r="D300"/>
      <c r="E300" s="3"/>
      <c r="F300" s="55"/>
      <c r="G300"/>
      <c r="H300"/>
    </row>
    <row r="301" spans="1:13" s="25" customFormat="1">
      <c r="A301"/>
      <c r="B301"/>
      <c r="C301"/>
      <c r="D301"/>
      <c r="E301" s="3"/>
      <c r="F301" s="55"/>
      <c r="G301"/>
      <c r="H301"/>
    </row>
    <row r="302" spans="1:13" s="25" customFormat="1">
      <c r="A302"/>
      <c r="B302"/>
      <c r="C302"/>
      <c r="D302"/>
      <c r="E302" s="3"/>
      <c r="F302" s="55"/>
      <c r="G302"/>
      <c r="H302"/>
    </row>
    <row r="303" spans="1:13" s="25" customFormat="1">
      <c r="A303"/>
      <c r="B303"/>
      <c r="C303"/>
      <c r="D303"/>
      <c r="E303" s="3"/>
      <c r="F303" s="55"/>
      <c r="G303"/>
      <c r="H303"/>
    </row>
    <row r="304" spans="1:13" s="25" customFormat="1">
      <c r="A304"/>
      <c r="B304"/>
      <c r="C304"/>
      <c r="D304"/>
      <c r="E304" s="3"/>
      <c r="F304" s="55"/>
      <c r="G304"/>
      <c r="H304"/>
    </row>
    <row r="305" spans="1:11" s="25" customFormat="1">
      <c r="A305"/>
      <c r="B305"/>
      <c r="C305"/>
      <c r="D305"/>
      <c r="E305" s="3"/>
      <c r="F305" s="55"/>
      <c r="G305"/>
      <c r="H305"/>
    </row>
    <row r="306" spans="1:11" s="25" customFormat="1">
      <c r="A306"/>
      <c r="B306"/>
      <c r="C306"/>
      <c r="D306"/>
      <c r="E306" s="3"/>
      <c r="F306" s="55"/>
      <c r="G306"/>
      <c r="H306"/>
    </row>
    <row r="307" spans="1:11" s="25" customFormat="1">
      <c r="A307"/>
      <c r="D307"/>
      <c r="E307" s="3"/>
      <c r="F307" s="55"/>
      <c r="G307"/>
      <c r="H307"/>
    </row>
    <row r="308" spans="1:11" s="25" customFormat="1">
      <c r="A308"/>
      <c r="D308"/>
      <c r="E308" s="3"/>
      <c r="F308" s="55"/>
      <c r="G308"/>
      <c r="H308"/>
    </row>
    <row r="309" spans="1:11" s="25" customFormat="1">
      <c r="A309"/>
      <c r="D309"/>
      <c r="E309" s="3"/>
      <c r="F309" s="55"/>
      <c r="G309"/>
      <c r="H309"/>
    </row>
    <row r="310" spans="1:11" s="25" customFormat="1">
      <c r="A310"/>
      <c r="D310"/>
      <c r="E310" s="3"/>
      <c r="F310" s="55"/>
      <c r="G310"/>
      <c r="H310"/>
    </row>
    <row r="311" spans="1:11">
      <c r="B311"/>
      <c r="H311"/>
      <c r="K311" s="25"/>
    </row>
    <row r="312" spans="1:11" s="25" customFormat="1">
      <c r="A312"/>
      <c r="B312"/>
      <c r="C312"/>
      <c r="D312"/>
      <c r="E312" s="3"/>
      <c r="F312" s="55"/>
      <c r="G312"/>
      <c r="H312"/>
    </row>
    <row r="313" spans="1:11" s="25" customFormat="1">
      <c r="A313"/>
      <c r="B313"/>
      <c r="C313"/>
      <c r="D313"/>
      <c r="E313" s="3"/>
      <c r="F313" s="55"/>
      <c r="G313"/>
      <c r="H313"/>
    </row>
    <row r="314" spans="1:11" s="25" customFormat="1">
      <c r="A314"/>
      <c r="B314"/>
      <c r="C314"/>
      <c r="D314"/>
      <c r="E314" s="3"/>
      <c r="F314" s="55"/>
      <c r="G314"/>
      <c r="H314"/>
    </row>
    <row r="315" spans="1:11" s="25" customFormat="1">
      <c r="A315"/>
      <c r="B315"/>
      <c r="C315"/>
      <c r="D315"/>
      <c r="E315" s="3"/>
      <c r="F315" s="55"/>
      <c r="G315"/>
      <c r="H315"/>
    </row>
    <row r="316" spans="1:11" s="25" customFormat="1">
      <c r="A316"/>
      <c r="B316"/>
      <c r="C316"/>
      <c r="D316"/>
      <c r="E316" s="3"/>
      <c r="F316" s="55"/>
      <c r="G316"/>
      <c r="H316"/>
    </row>
    <row r="317" spans="1:11" s="25" customFormat="1">
      <c r="A317"/>
      <c r="B317"/>
      <c r="C317"/>
      <c r="D317"/>
      <c r="E317" s="3"/>
      <c r="F317" s="55"/>
      <c r="G317"/>
      <c r="H317"/>
    </row>
    <row r="318" spans="1:11" s="25" customFormat="1">
      <c r="A318"/>
      <c r="B318"/>
      <c r="C318"/>
      <c r="D318"/>
      <c r="E318" s="3"/>
      <c r="F318" s="55"/>
      <c r="G318"/>
      <c r="H318"/>
    </row>
    <row r="319" spans="1:11" s="25" customFormat="1">
      <c r="A319"/>
      <c r="B319"/>
      <c r="C319"/>
      <c r="D319"/>
      <c r="E319" s="3"/>
      <c r="F319" s="55"/>
      <c r="G319"/>
      <c r="H319"/>
    </row>
    <row r="320" spans="1:11" s="25" customFormat="1">
      <c r="A320"/>
      <c r="B320"/>
      <c r="C320"/>
      <c r="D320"/>
      <c r="E320" s="3"/>
      <c r="F320" s="55"/>
      <c r="G320"/>
      <c r="H320"/>
    </row>
    <row r="321" spans="1:8" s="25" customFormat="1">
      <c r="A321"/>
      <c r="B321"/>
      <c r="C321"/>
      <c r="D321"/>
      <c r="E321" s="3"/>
      <c r="F321" s="55"/>
      <c r="G321"/>
      <c r="H321"/>
    </row>
    <row r="322" spans="1:8" s="25" customFormat="1">
      <c r="A322"/>
      <c r="B322"/>
      <c r="C322"/>
      <c r="D322"/>
      <c r="E322" s="3"/>
      <c r="F322" s="55"/>
      <c r="G322"/>
      <c r="H322"/>
    </row>
    <row r="323" spans="1:8" s="25" customFormat="1">
      <c r="A323"/>
      <c r="B323"/>
      <c r="C323"/>
      <c r="D323"/>
      <c r="E323" s="3"/>
      <c r="F323" s="55"/>
      <c r="G323"/>
      <c r="H323"/>
    </row>
    <row r="324" spans="1:8" s="25" customFormat="1">
      <c r="A324"/>
      <c r="B324"/>
      <c r="C324"/>
      <c r="D324"/>
      <c r="E324" s="3"/>
      <c r="F324" s="55"/>
      <c r="G324"/>
      <c r="H324"/>
    </row>
    <row r="325" spans="1:8" s="25" customFormat="1">
      <c r="A325"/>
      <c r="B325"/>
      <c r="C325"/>
      <c r="D325"/>
      <c r="E325" s="3"/>
      <c r="F325" s="55"/>
      <c r="G325"/>
      <c r="H325"/>
    </row>
    <row r="326" spans="1:8" s="25" customFormat="1">
      <c r="A326"/>
      <c r="B326"/>
      <c r="C326"/>
      <c r="D326"/>
      <c r="E326" s="3"/>
      <c r="F326" s="55"/>
      <c r="G326"/>
      <c r="H326"/>
    </row>
    <row r="327" spans="1:8" s="25" customFormat="1">
      <c r="A327"/>
      <c r="B327"/>
      <c r="C327"/>
      <c r="D327"/>
      <c r="E327" s="3"/>
      <c r="F327" s="55"/>
      <c r="G327"/>
      <c r="H327"/>
    </row>
    <row r="328" spans="1:8" s="25" customFormat="1">
      <c r="A328"/>
      <c r="B328"/>
      <c r="C328"/>
      <c r="D328"/>
      <c r="E328" s="3"/>
      <c r="F328" s="55"/>
      <c r="G328"/>
      <c r="H328"/>
    </row>
    <row r="329" spans="1:8" s="25" customFormat="1">
      <c r="A329"/>
      <c r="B329"/>
      <c r="C329"/>
      <c r="D329"/>
      <c r="E329" s="3"/>
      <c r="F329" s="55"/>
      <c r="G329"/>
      <c r="H329"/>
    </row>
    <row r="330" spans="1:8" s="25" customFormat="1">
      <c r="A330"/>
      <c r="B330"/>
      <c r="C330"/>
      <c r="D330"/>
      <c r="E330" s="3"/>
      <c r="F330" s="55"/>
      <c r="G330"/>
      <c r="H330"/>
    </row>
    <row r="331" spans="1:8" s="25" customFormat="1">
      <c r="A331"/>
      <c r="B331"/>
      <c r="C331"/>
      <c r="D331"/>
      <c r="E331" s="3"/>
      <c r="F331" s="55"/>
      <c r="G331"/>
      <c r="H331"/>
    </row>
    <row r="332" spans="1:8" s="25" customFormat="1">
      <c r="A332"/>
      <c r="B332"/>
      <c r="C332"/>
      <c r="D332"/>
      <c r="E332" s="3"/>
      <c r="F332" s="55"/>
      <c r="G332"/>
      <c r="H332"/>
    </row>
    <row r="333" spans="1:8" s="25" customFormat="1">
      <c r="A333"/>
      <c r="B333"/>
      <c r="C333"/>
      <c r="D333"/>
      <c r="E333" s="3"/>
      <c r="F333" s="55"/>
      <c r="G333"/>
      <c r="H333"/>
    </row>
    <row r="334" spans="1:8" s="25" customFormat="1">
      <c r="A334"/>
      <c r="B334"/>
      <c r="C334"/>
      <c r="D334"/>
      <c r="E334" s="3"/>
      <c r="F334" s="55"/>
      <c r="G334" s="3"/>
      <c r="H334"/>
    </row>
    <row r="335" spans="1:8" s="25" customFormat="1">
      <c r="A335"/>
      <c r="B335"/>
      <c r="C335"/>
      <c r="D335"/>
      <c r="E335" s="3"/>
      <c r="F335" s="55"/>
      <c r="G335"/>
      <c r="H335"/>
    </row>
    <row r="336" spans="1:8" s="25" customFormat="1">
      <c r="A336"/>
      <c r="B336"/>
      <c r="C336"/>
      <c r="D336"/>
      <c r="E336" s="3"/>
      <c r="F336" s="55"/>
      <c r="G336"/>
      <c r="H336"/>
    </row>
    <row r="337" spans="1:8" s="25" customFormat="1">
      <c r="A337"/>
      <c r="B337"/>
      <c r="C337"/>
      <c r="D337"/>
      <c r="E337" s="3"/>
      <c r="F337" s="55"/>
      <c r="G337"/>
      <c r="H337"/>
    </row>
    <row r="338" spans="1:8" s="25" customFormat="1">
      <c r="A338"/>
      <c r="B338"/>
      <c r="C338"/>
      <c r="D338"/>
      <c r="E338" s="3"/>
      <c r="F338" s="55"/>
      <c r="G338"/>
      <c r="H338"/>
    </row>
    <row r="339" spans="1:8" s="25" customFormat="1">
      <c r="A339"/>
      <c r="B339"/>
      <c r="C339"/>
      <c r="D339"/>
      <c r="E339" s="3"/>
      <c r="F339" s="55"/>
      <c r="G339"/>
      <c r="H339"/>
    </row>
    <row r="340" spans="1:8" s="25" customFormat="1">
      <c r="A340"/>
      <c r="B340"/>
      <c r="C340"/>
      <c r="D340"/>
      <c r="E340" s="3"/>
      <c r="F340" s="55"/>
      <c r="G340"/>
      <c r="H340"/>
    </row>
    <row r="341" spans="1:8" s="25" customFormat="1">
      <c r="A341"/>
      <c r="B341"/>
      <c r="C341"/>
      <c r="D341"/>
      <c r="E341" s="3"/>
      <c r="F341" s="55"/>
      <c r="G341"/>
      <c r="H341"/>
    </row>
    <row r="342" spans="1:8" s="25" customFormat="1">
      <c r="A342"/>
      <c r="B342"/>
      <c r="C342"/>
      <c r="D342"/>
      <c r="E342" s="3"/>
      <c r="F342" s="55"/>
      <c r="G342"/>
      <c r="H342"/>
    </row>
    <row r="343" spans="1:8" s="25" customFormat="1">
      <c r="A343"/>
      <c r="B343"/>
      <c r="C343"/>
      <c r="D343"/>
      <c r="E343" s="3"/>
      <c r="F343" s="55"/>
      <c r="G343"/>
      <c r="H343"/>
    </row>
    <row r="344" spans="1:8" s="25" customFormat="1">
      <c r="A344"/>
      <c r="B344"/>
      <c r="C344"/>
      <c r="D344"/>
      <c r="E344" s="3"/>
      <c r="F344" s="55"/>
      <c r="G344"/>
      <c r="H344"/>
    </row>
    <row r="345" spans="1:8" s="25" customFormat="1">
      <c r="A345"/>
      <c r="B345"/>
      <c r="C345"/>
      <c r="D345"/>
      <c r="E345" s="3"/>
      <c r="F345" s="55"/>
      <c r="G345"/>
      <c r="H345"/>
    </row>
    <row r="346" spans="1:8" s="25" customFormat="1">
      <c r="A346"/>
      <c r="B346"/>
      <c r="C346"/>
      <c r="D346"/>
      <c r="E346" s="3"/>
      <c r="F346" s="55"/>
      <c r="G346"/>
      <c r="H346"/>
    </row>
    <row r="347" spans="1:8" s="25" customFormat="1">
      <c r="A347"/>
      <c r="B347"/>
      <c r="C347"/>
      <c r="D347"/>
      <c r="E347" s="3"/>
      <c r="F347" s="55"/>
      <c r="G347"/>
      <c r="H347"/>
    </row>
    <row r="348" spans="1:8" s="25" customFormat="1">
      <c r="A348"/>
      <c r="B348"/>
      <c r="C348"/>
      <c r="D348"/>
      <c r="E348" s="3"/>
      <c r="F348" s="55"/>
      <c r="G348"/>
      <c r="H348"/>
    </row>
    <row r="349" spans="1:8" s="25" customFormat="1">
      <c r="A349"/>
      <c r="B349"/>
      <c r="C349"/>
      <c r="D349"/>
      <c r="E349" s="3"/>
      <c r="F349" s="55"/>
      <c r="G349"/>
      <c r="H349"/>
    </row>
    <row r="350" spans="1:8" s="25" customFormat="1">
      <c r="A350"/>
      <c r="B350"/>
      <c r="C350"/>
      <c r="D350"/>
      <c r="E350" s="3"/>
      <c r="F350" s="55"/>
      <c r="G350"/>
      <c r="H350"/>
    </row>
    <row r="351" spans="1:8" s="25" customFormat="1">
      <c r="A351"/>
      <c r="B351"/>
      <c r="C351"/>
      <c r="D351"/>
      <c r="E351" s="3"/>
      <c r="F351" s="55"/>
      <c r="G351"/>
      <c r="H351"/>
    </row>
    <row r="352" spans="1:8" s="25" customFormat="1">
      <c r="A352"/>
      <c r="B352"/>
      <c r="C352"/>
      <c r="D352"/>
      <c r="E352" s="3"/>
      <c r="F352" s="55"/>
      <c r="G352"/>
      <c r="H352"/>
    </row>
    <row r="353" spans="1:8" s="25" customFormat="1">
      <c r="A353"/>
      <c r="B353"/>
      <c r="C353"/>
      <c r="D353"/>
      <c r="E353" s="3"/>
      <c r="F353" s="55"/>
      <c r="G353"/>
      <c r="H353"/>
    </row>
    <row r="354" spans="1:8" s="25" customFormat="1">
      <c r="A354"/>
      <c r="B354"/>
      <c r="C354"/>
      <c r="D354"/>
      <c r="E354" s="3"/>
      <c r="F354" s="55"/>
      <c r="G354"/>
      <c r="H354"/>
    </row>
    <row r="355" spans="1:8" s="25" customFormat="1">
      <c r="A355"/>
      <c r="B355"/>
      <c r="C355"/>
      <c r="D355"/>
      <c r="E355" s="3"/>
      <c r="F355" s="55"/>
      <c r="G355"/>
      <c r="H355"/>
    </row>
    <row r="356" spans="1:8" s="25" customFormat="1">
      <c r="A356"/>
      <c r="B356"/>
      <c r="C356"/>
      <c r="D356"/>
      <c r="E356" s="3"/>
      <c r="F356" s="55"/>
      <c r="G356"/>
      <c r="H356"/>
    </row>
    <row r="357" spans="1:8" s="25" customFormat="1">
      <c r="A357"/>
      <c r="B357"/>
      <c r="C357"/>
      <c r="D357"/>
      <c r="E357" s="3"/>
      <c r="F357" s="55"/>
      <c r="G357"/>
      <c r="H357"/>
    </row>
    <row r="358" spans="1:8" s="25" customFormat="1">
      <c r="A358"/>
      <c r="B358"/>
      <c r="C358"/>
      <c r="D358"/>
      <c r="E358" s="3"/>
      <c r="F358" s="55"/>
      <c r="G358"/>
      <c r="H358"/>
    </row>
    <row r="359" spans="1:8" s="25" customFormat="1">
      <c r="A359"/>
      <c r="B359"/>
      <c r="C359"/>
      <c r="D359"/>
      <c r="E359" s="3"/>
      <c r="F359" s="55"/>
      <c r="G359"/>
      <c r="H359"/>
    </row>
    <row r="360" spans="1:8" s="25" customFormat="1">
      <c r="A360"/>
      <c r="B360"/>
      <c r="C360"/>
      <c r="D360"/>
      <c r="E360" s="3"/>
      <c r="F360" s="55"/>
      <c r="G360"/>
      <c r="H360"/>
    </row>
    <row r="361" spans="1:8" s="25" customFormat="1">
      <c r="A361"/>
      <c r="B361"/>
      <c r="C361"/>
      <c r="D361"/>
      <c r="E361" s="3"/>
      <c r="F361" s="55"/>
      <c r="G361"/>
      <c r="H361"/>
    </row>
    <row r="362" spans="1:8" s="25" customFormat="1">
      <c r="A362"/>
      <c r="B362"/>
      <c r="C362"/>
      <c r="D362"/>
      <c r="E362" s="3"/>
      <c r="F362" s="55"/>
      <c r="G362"/>
      <c r="H362"/>
    </row>
    <row r="363" spans="1:8" s="25" customFormat="1">
      <c r="A363"/>
      <c r="B363"/>
      <c r="C363"/>
      <c r="D363"/>
      <c r="E363" s="3"/>
      <c r="F363" s="55"/>
      <c r="G363"/>
      <c r="H363"/>
    </row>
    <row r="364" spans="1:8" s="25" customFormat="1">
      <c r="A364"/>
      <c r="B364"/>
      <c r="C364"/>
      <c r="D364"/>
      <c r="E364" s="3"/>
      <c r="F364" s="55"/>
      <c r="G364"/>
      <c r="H364"/>
    </row>
    <row r="365" spans="1:8" s="25" customFormat="1">
      <c r="A365"/>
      <c r="B365"/>
      <c r="C365"/>
      <c r="D365"/>
      <c r="E365" s="3"/>
      <c r="F365" s="55"/>
      <c r="G365"/>
      <c r="H365"/>
    </row>
    <row r="366" spans="1:8" s="25" customFormat="1">
      <c r="A366"/>
      <c r="B366"/>
      <c r="C366"/>
      <c r="D366"/>
      <c r="E366" s="3"/>
      <c r="F366" s="55"/>
      <c r="G366"/>
      <c r="H366"/>
    </row>
    <row r="367" spans="1:8" s="25" customFormat="1">
      <c r="A367"/>
      <c r="B367"/>
      <c r="C367"/>
      <c r="D367"/>
      <c r="E367" s="3"/>
      <c r="F367" s="55"/>
      <c r="G367"/>
      <c r="H367"/>
    </row>
    <row r="368" spans="1:8" s="25" customFormat="1">
      <c r="A368"/>
      <c r="B368"/>
      <c r="C368"/>
      <c r="D368"/>
      <c r="E368" s="3"/>
      <c r="F368" s="55"/>
      <c r="G368"/>
      <c r="H368"/>
    </row>
    <row r="369" spans="1:8" s="25" customFormat="1">
      <c r="A369"/>
      <c r="B369"/>
      <c r="C369"/>
      <c r="D369"/>
      <c r="E369" s="3"/>
      <c r="F369" s="55"/>
      <c r="G369"/>
      <c r="H369"/>
    </row>
    <row r="370" spans="1:8" s="25" customFormat="1">
      <c r="A370"/>
      <c r="B370"/>
      <c r="C370"/>
      <c r="D370"/>
      <c r="E370" s="3"/>
      <c r="F370" s="55"/>
      <c r="G370"/>
      <c r="H370"/>
    </row>
    <row r="371" spans="1:8" s="25" customFormat="1">
      <c r="A371"/>
      <c r="B371"/>
      <c r="C371"/>
      <c r="D371"/>
      <c r="E371" s="3"/>
      <c r="F371" s="55"/>
      <c r="G371"/>
      <c r="H371"/>
    </row>
    <row r="372" spans="1:8" s="25" customFormat="1">
      <c r="A372"/>
      <c r="B372"/>
      <c r="C372"/>
      <c r="D372"/>
      <c r="E372" s="3"/>
      <c r="F372" s="55"/>
      <c r="G372"/>
      <c r="H372"/>
    </row>
    <row r="373" spans="1:8" s="25" customFormat="1">
      <c r="A373"/>
      <c r="B373"/>
      <c r="C373"/>
      <c r="D373"/>
      <c r="E373" s="3"/>
      <c r="F373" s="55"/>
      <c r="G373"/>
      <c r="H373"/>
    </row>
    <row r="374" spans="1:8" s="25" customFormat="1">
      <c r="A374"/>
      <c r="B374"/>
      <c r="C374"/>
      <c r="D374"/>
      <c r="E374" s="3"/>
      <c r="F374" s="55"/>
      <c r="G374"/>
      <c r="H374"/>
    </row>
    <row r="375" spans="1:8" s="25" customFormat="1">
      <c r="A375"/>
      <c r="B375"/>
      <c r="C375"/>
      <c r="D375"/>
      <c r="E375" s="3"/>
      <c r="F375" s="55"/>
      <c r="G375"/>
      <c r="H375"/>
    </row>
    <row r="376" spans="1:8" s="25" customFormat="1">
      <c r="A376"/>
      <c r="B376"/>
      <c r="C376"/>
      <c r="D376"/>
      <c r="E376" s="3"/>
      <c r="F376" s="55"/>
      <c r="G376"/>
      <c r="H376"/>
    </row>
    <row r="377" spans="1:8" s="25" customFormat="1">
      <c r="A377"/>
      <c r="B377"/>
      <c r="C377"/>
      <c r="D377"/>
      <c r="E377" s="3"/>
      <c r="F377" s="55"/>
      <c r="G377"/>
      <c r="H377"/>
    </row>
    <row r="378" spans="1:8" s="25" customFormat="1">
      <c r="A378"/>
      <c r="B378"/>
      <c r="C378"/>
      <c r="D378"/>
      <c r="E378" s="3"/>
      <c r="F378" s="55"/>
      <c r="G378"/>
      <c r="H378"/>
    </row>
    <row r="379" spans="1:8" s="25" customFormat="1">
      <c r="A379"/>
      <c r="B379"/>
      <c r="C379"/>
      <c r="D379"/>
      <c r="E379" s="3"/>
      <c r="F379" s="55"/>
      <c r="G379"/>
      <c r="H379"/>
    </row>
    <row r="380" spans="1:8" s="25" customFormat="1">
      <c r="A380"/>
      <c r="B380"/>
      <c r="C380"/>
      <c r="D380"/>
      <c r="E380" s="3"/>
      <c r="F380" s="55"/>
      <c r="G380" s="3"/>
      <c r="H380"/>
    </row>
    <row r="381" spans="1:8" s="25" customFormat="1">
      <c r="A381"/>
      <c r="B381"/>
      <c r="C381"/>
      <c r="D381"/>
      <c r="E381" s="3"/>
      <c r="F381" s="55"/>
      <c r="G381" s="3"/>
      <c r="H381"/>
    </row>
    <row r="382" spans="1:8" s="25" customFormat="1">
      <c r="A382"/>
      <c r="B382"/>
      <c r="C382"/>
      <c r="D382"/>
      <c r="E382" s="3"/>
      <c r="F382" s="55"/>
      <c r="G382"/>
      <c r="H382"/>
    </row>
    <row r="383" spans="1:8" s="25" customFormat="1">
      <c r="A383"/>
      <c r="B383"/>
      <c r="C383"/>
      <c r="D383"/>
      <c r="E383" s="3"/>
      <c r="F383" s="55"/>
      <c r="G383"/>
      <c r="H383"/>
    </row>
    <row r="384" spans="1:8" s="25" customFormat="1">
      <c r="A384"/>
      <c r="B384"/>
      <c r="C384"/>
      <c r="D384"/>
      <c r="E384" s="3"/>
      <c r="F384" s="55"/>
      <c r="G384"/>
      <c r="H384"/>
    </row>
    <row r="385" spans="1:8" s="25" customFormat="1">
      <c r="A385"/>
      <c r="B385"/>
      <c r="C385"/>
      <c r="D385"/>
      <c r="E385" s="3"/>
      <c r="F385" s="55"/>
      <c r="G385"/>
      <c r="H385"/>
    </row>
    <row r="386" spans="1:8" s="25" customFormat="1">
      <c r="A386"/>
      <c r="B386" s="63"/>
      <c r="C386"/>
      <c r="D386"/>
      <c r="E386" s="3"/>
      <c r="F386" s="55"/>
      <c r="G386"/>
      <c r="H386"/>
    </row>
    <row r="387" spans="1:8" s="25" customFormat="1">
      <c r="A387"/>
      <c r="B387"/>
      <c r="C387"/>
      <c r="D387"/>
      <c r="E387" s="3"/>
      <c r="F387" s="55"/>
      <c r="G387"/>
      <c r="H387"/>
    </row>
    <row r="388" spans="1:8" s="25" customFormat="1">
      <c r="A388"/>
      <c r="B388"/>
      <c r="C388"/>
      <c r="D388"/>
      <c r="E388" s="3"/>
      <c r="F388" s="55"/>
      <c r="G388"/>
      <c r="H388"/>
    </row>
    <row r="389" spans="1:8" s="25" customFormat="1">
      <c r="A389"/>
      <c r="B389"/>
      <c r="C389"/>
      <c r="D389"/>
      <c r="E389" s="3"/>
      <c r="F389" s="55"/>
      <c r="G389"/>
      <c r="H389"/>
    </row>
    <row r="390" spans="1:8" s="25" customFormat="1">
      <c r="A390"/>
      <c r="B390"/>
      <c r="C390"/>
      <c r="D390"/>
      <c r="E390" s="3"/>
      <c r="F390" s="55"/>
      <c r="G390"/>
      <c r="H390"/>
    </row>
    <row r="391" spans="1:8" s="25" customFormat="1">
      <c r="A391"/>
      <c r="B391"/>
      <c r="C391"/>
      <c r="D391"/>
      <c r="E391" s="3"/>
      <c r="F391" s="55"/>
      <c r="G391"/>
      <c r="H391"/>
    </row>
    <row r="392" spans="1:8" s="25" customFormat="1">
      <c r="A392"/>
      <c r="B392"/>
      <c r="C392"/>
      <c r="D392"/>
      <c r="E392" s="3"/>
      <c r="F392" s="55"/>
      <c r="G392"/>
      <c r="H392"/>
    </row>
    <row r="393" spans="1:8" s="25" customFormat="1">
      <c r="A393"/>
      <c r="B393"/>
      <c r="C393"/>
      <c r="D393"/>
      <c r="E393" s="3"/>
      <c r="F393" s="55"/>
      <c r="G393"/>
      <c r="H393"/>
    </row>
    <row r="394" spans="1:8" s="25" customFormat="1">
      <c r="A394"/>
      <c r="B394"/>
      <c r="C394"/>
      <c r="D394"/>
      <c r="E394" s="3"/>
      <c r="F394" s="55"/>
      <c r="G394"/>
      <c r="H394"/>
    </row>
    <row r="395" spans="1:8" s="25" customFormat="1">
      <c r="A395"/>
      <c r="B395"/>
      <c r="C395"/>
      <c r="D395"/>
      <c r="E395" s="3"/>
      <c r="F395" s="55"/>
      <c r="G395"/>
      <c r="H395"/>
    </row>
    <row r="396" spans="1:8" s="25" customFormat="1">
      <c r="A396"/>
      <c r="B396"/>
      <c r="C396"/>
      <c r="D396"/>
      <c r="E396" s="3"/>
      <c r="F396" s="55"/>
      <c r="G396"/>
      <c r="H396"/>
    </row>
    <row r="397" spans="1:8" s="25" customFormat="1">
      <c r="A397"/>
      <c r="E397" s="3"/>
      <c r="F397" s="55"/>
      <c r="G397"/>
      <c r="H397"/>
    </row>
    <row r="398" spans="1:8" s="25" customFormat="1">
      <c r="A398"/>
      <c r="B398"/>
      <c r="C398"/>
      <c r="D398"/>
      <c r="E398" s="3"/>
      <c r="F398" s="55"/>
      <c r="G398"/>
      <c r="H398"/>
    </row>
    <row r="399" spans="1:8" s="25" customFormat="1">
      <c r="A399"/>
      <c r="B399"/>
      <c r="C399"/>
      <c r="D399"/>
      <c r="E399" s="3"/>
      <c r="F399" s="55"/>
      <c r="G399"/>
      <c r="H399"/>
    </row>
    <row r="400" spans="1:8" s="25" customFormat="1">
      <c r="A400"/>
      <c r="B400"/>
      <c r="C400"/>
      <c r="D400"/>
      <c r="E400" s="3"/>
      <c r="F400" s="55"/>
      <c r="G400"/>
      <c r="H400"/>
    </row>
    <row r="401" spans="1:8" s="25" customFormat="1">
      <c r="A401"/>
      <c r="B401"/>
      <c r="C401"/>
      <c r="D401"/>
      <c r="E401" s="3"/>
      <c r="F401" s="55"/>
      <c r="G401"/>
      <c r="H401"/>
    </row>
    <row r="402" spans="1:8" s="25" customFormat="1">
      <c r="A402"/>
      <c r="B402"/>
      <c r="C402"/>
      <c r="D402"/>
      <c r="E402" s="3"/>
      <c r="F402" s="55"/>
      <c r="G402"/>
      <c r="H402"/>
    </row>
    <row r="403" spans="1:8" s="25" customFormat="1">
      <c r="A403"/>
      <c r="B403"/>
      <c r="C403"/>
      <c r="D403"/>
      <c r="E403" s="3"/>
      <c r="F403" s="55"/>
      <c r="G403"/>
      <c r="H403"/>
    </row>
    <row r="404" spans="1:8" s="25" customFormat="1">
      <c r="A404"/>
      <c r="B404"/>
      <c r="C404"/>
      <c r="D404"/>
      <c r="E404" s="3"/>
      <c r="F404" s="55"/>
      <c r="G404"/>
      <c r="H404"/>
    </row>
    <row r="405" spans="1:8" s="25" customFormat="1">
      <c r="A405"/>
      <c r="B405"/>
      <c r="C405"/>
      <c r="D405"/>
      <c r="E405" s="3"/>
      <c r="F405" s="55"/>
      <c r="G405"/>
      <c r="H405"/>
    </row>
    <row r="406" spans="1:8" s="25" customFormat="1">
      <c r="A406"/>
      <c r="B406"/>
      <c r="C406"/>
      <c r="D406"/>
      <c r="E406" s="3"/>
      <c r="F406" s="55"/>
      <c r="G406"/>
      <c r="H406"/>
    </row>
    <row r="407" spans="1:8" s="25" customFormat="1">
      <c r="A407"/>
      <c r="B407"/>
      <c r="C407"/>
      <c r="D407"/>
      <c r="E407" s="3"/>
      <c r="F407" s="55"/>
      <c r="G407"/>
      <c r="H407"/>
    </row>
    <row r="408" spans="1:8" s="25" customFormat="1">
      <c r="A408"/>
      <c r="B408"/>
      <c r="C408"/>
      <c r="D408"/>
      <c r="E408" s="3"/>
      <c r="F408" s="55"/>
      <c r="G408"/>
      <c r="H408"/>
    </row>
    <row r="409" spans="1:8" s="25" customFormat="1">
      <c r="A409"/>
      <c r="B409"/>
      <c r="C409"/>
      <c r="D409"/>
      <c r="E409" s="3"/>
      <c r="F409" s="55"/>
      <c r="G409"/>
      <c r="H409"/>
    </row>
    <row r="410" spans="1:8" s="25" customFormat="1">
      <c r="A410"/>
      <c r="B410"/>
      <c r="C410"/>
      <c r="D410"/>
      <c r="E410" s="3"/>
      <c r="F410" s="55"/>
      <c r="G410"/>
      <c r="H410"/>
    </row>
    <row r="411" spans="1:8" s="25" customFormat="1">
      <c r="A411"/>
      <c r="B411"/>
      <c r="C411"/>
      <c r="D411"/>
      <c r="E411" s="3"/>
      <c r="F411" s="55"/>
      <c r="G411"/>
      <c r="H411"/>
    </row>
    <row r="412" spans="1:8" s="25" customFormat="1">
      <c r="A412"/>
      <c r="B412"/>
      <c r="C412"/>
      <c r="D412"/>
      <c r="E412" s="3"/>
      <c r="F412" s="55"/>
      <c r="G412"/>
      <c r="H412"/>
    </row>
    <row r="413" spans="1:8" s="25" customFormat="1">
      <c r="A413"/>
      <c r="B413"/>
      <c r="C413"/>
      <c r="D413"/>
      <c r="E413" s="3"/>
      <c r="F413" s="55"/>
      <c r="G413"/>
      <c r="H413"/>
    </row>
    <row r="414" spans="1:8" s="25" customFormat="1">
      <c r="A414"/>
      <c r="B414"/>
      <c r="C414"/>
      <c r="D414"/>
      <c r="E414" s="3"/>
      <c r="F414" s="55"/>
      <c r="G414" s="3"/>
      <c r="H414"/>
    </row>
    <row r="415" spans="1:8" s="25" customFormat="1">
      <c r="A415"/>
      <c r="B415"/>
      <c r="C415"/>
      <c r="D415"/>
      <c r="E415" s="3"/>
      <c r="F415" s="55"/>
      <c r="G415"/>
      <c r="H415"/>
    </row>
    <row r="416" spans="1:8" s="25" customFormat="1">
      <c r="A416"/>
      <c r="B416"/>
      <c r="C416"/>
      <c r="D416"/>
      <c r="E416" s="3"/>
      <c r="F416" s="55"/>
      <c r="G416"/>
      <c r="H416"/>
    </row>
    <row r="417" spans="1:8" s="25" customFormat="1">
      <c r="A417"/>
      <c r="B417"/>
      <c r="C417"/>
      <c r="D417"/>
      <c r="E417" s="3"/>
      <c r="F417" s="55"/>
      <c r="G417"/>
      <c r="H417"/>
    </row>
    <row r="418" spans="1:8" s="25" customFormat="1">
      <c r="A418"/>
      <c r="B418"/>
      <c r="C418"/>
      <c r="D418"/>
      <c r="E418" s="3"/>
      <c r="F418" s="55"/>
      <c r="G418"/>
      <c r="H418"/>
    </row>
    <row r="419" spans="1:8" s="25" customFormat="1">
      <c r="A419"/>
      <c r="B419"/>
      <c r="C419"/>
      <c r="D419"/>
      <c r="E419" s="3"/>
      <c r="F419" s="55"/>
      <c r="G419"/>
      <c r="H419"/>
    </row>
    <row r="420" spans="1:8" s="25" customFormat="1">
      <c r="A420"/>
      <c r="B420"/>
      <c r="C420"/>
      <c r="D420"/>
      <c r="E420" s="3"/>
      <c r="F420" s="55"/>
      <c r="G420" s="3"/>
      <c r="H420"/>
    </row>
    <row r="421" spans="1:8" s="25" customFormat="1">
      <c r="A421"/>
      <c r="B421"/>
      <c r="C421"/>
      <c r="D421"/>
      <c r="E421" s="3"/>
      <c r="F421" s="55"/>
      <c r="G421"/>
      <c r="H421"/>
    </row>
    <row r="422" spans="1:8" s="25" customFormat="1">
      <c r="A422"/>
      <c r="B422"/>
      <c r="C422"/>
      <c r="D422"/>
      <c r="E422" s="3"/>
      <c r="F422" s="55"/>
      <c r="G422"/>
      <c r="H422"/>
    </row>
    <row r="423" spans="1:8" s="25" customFormat="1">
      <c r="A423"/>
      <c r="B423"/>
      <c r="C423"/>
      <c r="D423"/>
      <c r="E423" s="3"/>
      <c r="F423" s="55"/>
      <c r="G423"/>
      <c r="H423"/>
    </row>
    <row r="424" spans="1:8" s="25" customFormat="1">
      <c r="A424"/>
      <c r="B424"/>
      <c r="C424"/>
      <c r="D424"/>
      <c r="E424" s="3"/>
      <c r="F424" s="55"/>
      <c r="G424"/>
      <c r="H424"/>
    </row>
    <row r="425" spans="1:8" s="25" customFormat="1">
      <c r="A425"/>
      <c r="B425"/>
      <c r="C425"/>
      <c r="D425"/>
      <c r="E425" s="3"/>
      <c r="F425" s="55"/>
      <c r="G425"/>
      <c r="H425"/>
    </row>
    <row r="426" spans="1:8" s="25" customFormat="1">
      <c r="A426"/>
      <c r="B426"/>
      <c r="C426"/>
      <c r="D426"/>
      <c r="E426" s="3"/>
      <c r="F426" s="55"/>
      <c r="G426"/>
      <c r="H426"/>
    </row>
    <row r="427" spans="1:8" s="25" customFormat="1">
      <c r="A427"/>
      <c r="B427"/>
      <c r="C427"/>
      <c r="D427"/>
      <c r="E427" s="3"/>
      <c r="F427" s="55"/>
      <c r="G427"/>
      <c r="H427"/>
    </row>
    <row r="428" spans="1:8" s="25" customFormat="1">
      <c r="A428"/>
      <c r="B428"/>
      <c r="C428"/>
      <c r="D428"/>
      <c r="E428" s="3"/>
      <c r="F428" s="55"/>
      <c r="G428"/>
      <c r="H428"/>
    </row>
    <row r="429" spans="1:8" s="25" customFormat="1">
      <c r="A429"/>
      <c r="B429"/>
      <c r="C429"/>
      <c r="D429"/>
      <c r="E429" s="3"/>
      <c r="F429" s="55"/>
      <c r="G429"/>
      <c r="H429"/>
    </row>
    <row r="430" spans="1:8" s="25" customFormat="1">
      <c r="A430"/>
      <c r="B430"/>
      <c r="C430"/>
      <c r="D430"/>
      <c r="E430" s="3"/>
      <c r="F430" s="55"/>
      <c r="G430"/>
      <c r="H430"/>
    </row>
    <row r="431" spans="1:8" s="25" customFormat="1">
      <c r="A431"/>
      <c r="B431"/>
      <c r="C431"/>
      <c r="D431"/>
      <c r="E431" s="3"/>
      <c r="F431" s="55"/>
      <c r="G431" s="3"/>
      <c r="H431"/>
    </row>
    <row r="432" spans="1:8" s="25" customFormat="1">
      <c r="A432"/>
      <c r="B432"/>
      <c r="C432"/>
      <c r="D432"/>
      <c r="E432" s="3"/>
      <c r="F432" s="55"/>
      <c r="G432" s="3"/>
      <c r="H432"/>
    </row>
    <row r="433" spans="1:8" s="25" customFormat="1">
      <c r="A433"/>
      <c r="E433" s="3"/>
      <c r="F433" s="55"/>
      <c r="G433"/>
      <c r="H433"/>
    </row>
    <row r="434" spans="1:8" s="25" customFormat="1">
      <c r="A434"/>
      <c r="E434" s="3"/>
      <c r="F434" s="55"/>
      <c r="G434" s="3"/>
      <c r="H434"/>
    </row>
    <row r="435" spans="1:8" s="25" customFormat="1">
      <c r="A435"/>
      <c r="E435" s="3"/>
      <c r="F435" s="55"/>
      <c r="G435" s="3"/>
      <c r="H435"/>
    </row>
    <row r="436" spans="1:8" s="25" customFormat="1">
      <c r="A436"/>
      <c r="E436" s="3"/>
      <c r="F436" s="55"/>
      <c r="G436" s="3"/>
      <c r="H436"/>
    </row>
    <row r="437" spans="1:8" s="25" customFormat="1">
      <c r="A437"/>
      <c r="E437" s="3"/>
      <c r="F437" s="55"/>
      <c r="G437"/>
      <c r="H437"/>
    </row>
    <row r="438" spans="1:8" s="25" customFormat="1">
      <c r="A438"/>
      <c r="E438" s="3"/>
      <c r="F438" s="55"/>
      <c r="G438"/>
      <c r="H438"/>
    </row>
    <row r="439" spans="1:8" s="25" customFormat="1">
      <c r="A439"/>
      <c r="E439" s="3"/>
      <c r="F439" s="55"/>
      <c r="G439" s="3"/>
      <c r="H439"/>
    </row>
    <row r="440" spans="1:8" s="25" customFormat="1">
      <c r="A440"/>
      <c r="E440" s="3"/>
      <c r="F440" s="55"/>
      <c r="G440"/>
      <c r="H440"/>
    </row>
    <row r="441" spans="1:8" s="25" customFormat="1">
      <c r="A441"/>
      <c r="E441" s="3"/>
      <c r="F441" s="55"/>
      <c r="G441"/>
      <c r="H441"/>
    </row>
    <row r="442" spans="1:8" s="25" customFormat="1">
      <c r="A442"/>
      <c r="E442" s="3"/>
      <c r="F442" s="55"/>
      <c r="G442"/>
      <c r="H442"/>
    </row>
    <row r="443" spans="1:8" s="25" customFormat="1">
      <c r="A443"/>
      <c r="E443" s="3"/>
      <c r="F443" s="55"/>
      <c r="G443"/>
      <c r="H443"/>
    </row>
    <row r="444" spans="1:8" s="25" customFormat="1">
      <c r="A444"/>
      <c r="E444" s="3"/>
      <c r="F444" s="55"/>
      <c r="G444"/>
      <c r="H444"/>
    </row>
    <row r="445" spans="1:8" s="25" customFormat="1">
      <c r="A445"/>
      <c r="E445" s="3"/>
      <c r="F445" s="55"/>
      <c r="G445"/>
      <c r="H445"/>
    </row>
    <row r="446" spans="1:8" s="25" customFormat="1">
      <c r="A446"/>
      <c r="E446" s="3"/>
      <c r="F446" s="55"/>
      <c r="G446"/>
      <c r="H446"/>
    </row>
    <row r="447" spans="1:8" s="25" customFormat="1">
      <c r="A447"/>
      <c r="E447" s="3"/>
      <c r="F447" s="55"/>
      <c r="G447"/>
      <c r="H447"/>
    </row>
    <row r="448" spans="1:8" s="25" customFormat="1">
      <c r="A448"/>
      <c r="E448" s="3"/>
      <c r="F448" s="55"/>
      <c r="G448"/>
      <c r="H448"/>
    </row>
    <row r="449" spans="1:8" s="25" customFormat="1">
      <c r="A449"/>
      <c r="E449" s="3"/>
      <c r="F449" s="55"/>
      <c r="G449"/>
      <c r="H449"/>
    </row>
    <row r="450" spans="1:8" s="25" customFormat="1">
      <c r="A450"/>
      <c r="E450" s="3"/>
      <c r="F450" s="55"/>
      <c r="G450"/>
      <c r="H450"/>
    </row>
    <row r="451" spans="1:8" s="25" customFormat="1">
      <c r="A451"/>
      <c r="E451" s="3"/>
      <c r="F451" s="55"/>
      <c r="G451"/>
      <c r="H451"/>
    </row>
    <row r="452" spans="1:8" s="25" customFormat="1">
      <c r="A452"/>
      <c r="E452" s="3"/>
      <c r="F452" s="55"/>
      <c r="G452"/>
      <c r="H452"/>
    </row>
    <row r="453" spans="1:8" s="25" customFormat="1">
      <c r="A453"/>
      <c r="E453" s="3"/>
      <c r="F453" s="55"/>
      <c r="G453"/>
      <c r="H453"/>
    </row>
    <row r="454" spans="1:8" s="25" customFormat="1">
      <c r="A454"/>
      <c r="E454" s="3"/>
      <c r="F454" s="55"/>
      <c r="G454"/>
      <c r="H454"/>
    </row>
    <row r="455" spans="1:8" s="25" customFormat="1">
      <c r="A455"/>
      <c r="E455" s="3"/>
      <c r="F455" s="55"/>
      <c r="G455"/>
      <c r="H455"/>
    </row>
    <row r="456" spans="1:8" s="25" customFormat="1">
      <c r="A456"/>
      <c r="E456" s="3"/>
      <c r="F456" s="55"/>
      <c r="G456"/>
      <c r="H456"/>
    </row>
    <row r="457" spans="1:8" s="25" customFormat="1">
      <c r="A457"/>
      <c r="E457" s="3"/>
      <c r="F457" s="55"/>
      <c r="G457"/>
      <c r="H457"/>
    </row>
    <row r="458" spans="1:8" s="25" customFormat="1">
      <c r="A458"/>
      <c r="E458" s="3"/>
      <c r="F458" s="55"/>
      <c r="G458" s="3"/>
      <c r="H458"/>
    </row>
    <row r="459" spans="1:8" s="25" customFormat="1">
      <c r="A459"/>
      <c r="E459" s="3"/>
      <c r="F459" s="55"/>
      <c r="G459"/>
      <c r="H459"/>
    </row>
    <row r="460" spans="1:8" s="25" customFormat="1">
      <c r="A460"/>
      <c r="E460" s="3"/>
      <c r="F460" s="55"/>
      <c r="G460"/>
      <c r="H460"/>
    </row>
    <row r="461" spans="1:8" s="25" customFormat="1">
      <c r="A461"/>
      <c r="E461" s="3"/>
      <c r="F461" s="55"/>
      <c r="G461" s="3"/>
      <c r="H461"/>
    </row>
    <row r="462" spans="1:8" s="25" customFormat="1">
      <c r="A462"/>
      <c r="E462" s="3"/>
      <c r="F462" s="55"/>
      <c r="G462"/>
      <c r="H462"/>
    </row>
    <row r="463" spans="1:8" s="25" customFormat="1">
      <c r="A463"/>
      <c r="E463" s="3"/>
      <c r="F463" s="55"/>
      <c r="G463"/>
      <c r="H463"/>
    </row>
    <row r="464" spans="1:8" s="25" customFormat="1">
      <c r="A464"/>
      <c r="E464" s="3"/>
      <c r="F464" s="55"/>
      <c r="G464"/>
      <c r="H464"/>
    </row>
    <row r="465" spans="1:8" s="25" customFormat="1">
      <c r="A465"/>
      <c r="E465" s="3"/>
      <c r="F465" s="55"/>
      <c r="G465"/>
      <c r="H465"/>
    </row>
    <row r="466" spans="1:8" s="25" customFormat="1">
      <c r="A466"/>
      <c r="E466" s="3"/>
      <c r="F466" s="55"/>
      <c r="G466"/>
      <c r="H466"/>
    </row>
    <row r="467" spans="1:8" s="25" customFormat="1">
      <c r="A467"/>
      <c r="E467" s="3"/>
      <c r="F467" s="55"/>
      <c r="G467"/>
      <c r="H467"/>
    </row>
    <row r="468" spans="1:8" s="25" customFormat="1">
      <c r="A468"/>
      <c r="E468" s="3"/>
      <c r="F468" s="55"/>
      <c r="G468"/>
      <c r="H468"/>
    </row>
    <row r="469" spans="1:8" s="25" customFormat="1">
      <c r="A469"/>
      <c r="E469" s="3"/>
      <c r="F469" s="55"/>
      <c r="G469"/>
      <c r="H469"/>
    </row>
    <row r="470" spans="1:8" s="25" customFormat="1">
      <c r="A470"/>
      <c r="E470" s="3"/>
      <c r="F470" s="55"/>
      <c r="G470"/>
      <c r="H470"/>
    </row>
    <row r="471" spans="1:8" s="25" customFormat="1">
      <c r="A471"/>
      <c r="E471" s="3"/>
      <c r="F471" s="55"/>
      <c r="G471"/>
      <c r="H471"/>
    </row>
    <row r="472" spans="1:8" s="25" customFormat="1">
      <c r="A472"/>
      <c r="E472" s="3"/>
      <c r="F472" s="55"/>
      <c r="G472"/>
      <c r="H472"/>
    </row>
    <row r="473" spans="1:8" s="25" customFormat="1">
      <c r="A473"/>
      <c r="E473" s="3"/>
      <c r="F473" s="55"/>
      <c r="G473"/>
      <c r="H473"/>
    </row>
    <row r="474" spans="1:8" s="25" customFormat="1">
      <c r="A474"/>
      <c r="E474" s="3"/>
      <c r="F474" s="55"/>
      <c r="G474"/>
      <c r="H474"/>
    </row>
    <row r="475" spans="1:8" s="25" customFormat="1">
      <c r="A475"/>
      <c r="E475" s="3"/>
      <c r="F475" s="55"/>
      <c r="G475" s="3"/>
      <c r="H475"/>
    </row>
    <row r="476" spans="1:8" s="25" customFormat="1">
      <c r="A476"/>
      <c r="E476" s="3"/>
      <c r="F476" s="55"/>
      <c r="G476"/>
      <c r="H476"/>
    </row>
    <row r="477" spans="1:8" s="25" customFormat="1">
      <c r="A477"/>
      <c r="E477" s="3"/>
      <c r="F477" s="55"/>
      <c r="G477"/>
      <c r="H477"/>
    </row>
    <row r="478" spans="1:8" s="25" customFormat="1">
      <c r="A478"/>
      <c r="E478" s="3"/>
      <c r="F478" s="55"/>
      <c r="G478"/>
      <c r="H478"/>
    </row>
    <row r="479" spans="1:8" s="25" customFormat="1">
      <c r="A479"/>
      <c r="E479" s="3"/>
      <c r="F479" s="55"/>
      <c r="G479"/>
      <c r="H479"/>
    </row>
    <row r="480" spans="1:8" s="25" customFormat="1">
      <c r="A480"/>
      <c r="E480" s="3"/>
      <c r="F480" s="55"/>
      <c r="G480"/>
      <c r="H480"/>
    </row>
    <row r="481" spans="1:8" s="25" customFormat="1">
      <c r="A481"/>
      <c r="B481"/>
      <c r="C481"/>
      <c r="D481"/>
      <c r="E481" s="3"/>
      <c r="F481" s="55"/>
      <c r="G481"/>
      <c r="H481"/>
    </row>
    <row r="482" spans="1:8" s="25" customFormat="1">
      <c r="A482"/>
      <c r="B482"/>
      <c r="C482"/>
      <c r="D482"/>
      <c r="E482" s="3"/>
      <c r="F482" s="55"/>
      <c r="G482"/>
      <c r="H482"/>
    </row>
    <row r="483" spans="1:8" s="25" customFormat="1">
      <c r="A483"/>
      <c r="B483"/>
      <c r="C483"/>
      <c r="D483"/>
      <c r="E483" s="3"/>
      <c r="F483" s="55"/>
      <c r="G483"/>
      <c r="H483"/>
    </row>
    <row r="484" spans="1:8" s="25" customFormat="1">
      <c r="A484"/>
      <c r="E484" s="3"/>
      <c r="F484" s="55"/>
      <c r="G484"/>
      <c r="H484"/>
    </row>
    <row r="485" spans="1:8" s="25" customFormat="1">
      <c r="A485"/>
      <c r="E485" s="3"/>
      <c r="F485" s="55"/>
      <c r="G485"/>
      <c r="H485"/>
    </row>
    <row r="486" spans="1:8" s="25" customFormat="1">
      <c r="A486"/>
      <c r="E486" s="3"/>
      <c r="F486" s="55"/>
      <c r="G486"/>
      <c r="H486"/>
    </row>
    <row r="487" spans="1:8" s="25" customFormat="1">
      <c r="A487"/>
      <c r="E487" s="3"/>
      <c r="F487" s="55"/>
      <c r="G487"/>
      <c r="H487"/>
    </row>
    <row r="488" spans="1:8" s="25" customFormat="1">
      <c r="A488"/>
      <c r="E488" s="3"/>
      <c r="F488" s="55"/>
      <c r="G488"/>
      <c r="H488"/>
    </row>
    <row r="489" spans="1:8" s="25" customFormat="1">
      <c r="A489"/>
      <c r="E489" s="3"/>
      <c r="F489" s="55"/>
      <c r="G489"/>
      <c r="H489"/>
    </row>
    <row r="490" spans="1:8" s="25" customFormat="1">
      <c r="A490"/>
      <c r="E490" s="3"/>
      <c r="F490" s="55"/>
      <c r="G490"/>
      <c r="H490"/>
    </row>
    <row r="491" spans="1:8" s="25" customFormat="1">
      <c r="A491"/>
      <c r="E491" s="3"/>
      <c r="F491" s="55"/>
      <c r="G491"/>
      <c r="H491"/>
    </row>
    <row r="492" spans="1:8" s="25" customFormat="1">
      <c r="A492"/>
      <c r="E492" s="3"/>
      <c r="F492" s="55"/>
      <c r="G492"/>
      <c r="H492"/>
    </row>
    <row r="493" spans="1:8" s="25" customFormat="1">
      <c r="A493"/>
      <c r="E493" s="3"/>
      <c r="F493" s="55"/>
      <c r="G493"/>
      <c r="H493"/>
    </row>
    <row r="494" spans="1:8" s="25" customFormat="1">
      <c r="A494"/>
      <c r="B494"/>
      <c r="C494"/>
      <c r="D494"/>
      <c r="E494" s="3"/>
      <c r="F494" s="55"/>
      <c r="G494"/>
      <c r="H494"/>
    </row>
    <row r="495" spans="1:8" s="25" customFormat="1">
      <c r="A495"/>
      <c r="B495"/>
      <c r="C495"/>
      <c r="D495"/>
      <c r="E495" s="3"/>
      <c r="F495" s="55"/>
      <c r="G495"/>
      <c r="H495"/>
    </row>
    <row r="496" spans="1:8" s="25" customFormat="1">
      <c r="A496"/>
      <c r="B496"/>
      <c r="C496"/>
      <c r="D496"/>
      <c r="E496" s="3"/>
      <c r="F496" s="55"/>
      <c r="G496"/>
      <c r="H496"/>
    </row>
    <row r="497" spans="1:8" s="25" customFormat="1">
      <c r="A497"/>
      <c r="B497"/>
      <c r="C497"/>
      <c r="D497"/>
      <c r="E497" s="3"/>
      <c r="F497" s="55"/>
      <c r="G497"/>
      <c r="H497"/>
    </row>
    <row r="498" spans="1:8" s="25" customFormat="1">
      <c r="A498"/>
      <c r="B498"/>
      <c r="C498"/>
      <c r="D498"/>
      <c r="E498" s="3"/>
      <c r="F498" s="55"/>
      <c r="G498"/>
      <c r="H498"/>
    </row>
    <row r="499" spans="1:8" s="25" customFormat="1">
      <c r="A499"/>
      <c r="B499"/>
      <c r="C499"/>
      <c r="D499"/>
      <c r="E499" s="3"/>
      <c r="F499" s="55"/>
      <c r="G499"/>
      <c r="H499"/>
    </row>
    <row r="500" spans="1:8" s="25" customFormat="1">
      <c r="A500"/>
      <c r="B500"/>
      <c r="C500"/>
      <c r="D500"/>
      <c r="E500" s="3"/>
      <c r="F500" s="55"/>
      <c r="G500"/>
      <c r="H500"/>
    </row>
    <row r="501" spans="1:8" s="25" customFormat="1">
      <c r="A501"/>
      <c r="B501"/>
      <c r="C501"/>
      <c r="D501"/>
      <c r="E501" s="3"/>
      <c r="F501" s="55"/>
      <c r="G501"/>
      <c r="H501"/>
    </row>
    <row r="502" spans="1:8" s="25" customFormat="1">
      <c r="A502"/>
      <c r="B502"/>
      <c r="C502"/>
      <c r="D502"/>
      <c r="E502" s="3"/>
      <c r="F502" s="55"/>
      <c r="G502"/>
      <c r="H502"/>
    </row>
    <row r="503" spans="1:8" s="25" customFormat="1">
      <c r="A503"/>
      <c r="B503"/>
      <c r="C503"/>
      <c r="D503"/>
      <c r="E503" s="3"/>
      <c r="F503" s="55"/>
      <c r="G503"/>
      <c r="H503"/>
    </row>
    <row r="504" spans="1:8" s="25" customFormat="1">
      <c r="A504"/>
      <c r="B504"/>
      <c r="C504"/>
      <c r="D504"/>
      <c r="E504" s="3"/>
      <c r="F504" s="55"/>
      <c r="G504"/>
      <c r="H504"/>
    </row>
    <row r="505" spans="1:8" s="25" customFormat="1">
      <c r="A505"/>
      <c r="B505"/>
      <c r="C505"/>
      <c r="D505"/>
      <c r="E505" s="3"/>
      <c r="F505" s="55"/>
      <c r="G505"/>
      <c r="H505"/>
    </row>
    <row r="506" spans="1:8" s="25" customFormat="1">
      <c r="A506"/>
      <c r="B506"/>
      <c r="C506"/>
      <c r="D506"/>
      <c r="E506" s="3"/>
      <c r="F506" s="55"/>
      <c r="G506"/>
      <c r="H506"/>
    </row>
    <row r="507" spans="1:8" s="25" customFormat="1">
      <c r="A507"/>
      <c r="B507"/>
      <c r="C507"/>
      <c r="D507"/>
      <c r="E507" s="3"/>
      <c r="F507" s="55"/>
      <c r="G507"/>
      <c r="H507"/>
    </row>
    <row r="508" spans="1:8" s="25" customFormat="1">
      <c r="A508"/>
      <c r="B508"/>
      <c r="C508"/>
      <c r="D508"/>
      <c r="E508" s="3"/>
      <c r="F508" s="55"/>
      <c r="G508"/>
      <c r="H508"/>
    </row>
    <row r="509" spans="1:8" s="25" customFormat="1">
      <c r="A509"/>
      <c r="B509"/>
      <c r="C509"/>
      <c r="D509"/>
      <c r="E509" s="3"/>
      <c r="F509" s="55"/>
      <c r="G509"/>
      <c r="H509"/>
    </row>
    <row r="510" spans="1:8" s="25" customFormat="1">
      <c r="A510"/>
      <c r="B510"/>
      <c r="C510"/>
      <c r="D510"/>
      <c r="E510" s="3"/>
      <c r="F510" s="55"/>
      <c r="G510"/>
      <c r="H510"/>
    </row>
    <row r="511" spans="1:8" s="25" customFormat="1">
      <c r="A511"/>
      <c r="B511"/>
      <c r="C511"/>
      <c r="D511"/>
      <c r="E511" s="3"/>
      <c r="F511" s="55"/>
      <c r="G511"/>
      <c r="H511"/>
    </row>
    <row r="512" spans="1:8" s="25" customFormat="1">
      <c r="A512"/>
      <c r="B512"/>
      <c r="C512"/>
      <c r="D512"/>
      <c r="E512" s="3"/>
      <c r="F512" s="55"/>
      <c r="G512"/>
      <c r="H512"/>
    </row>
    <row r="513" spans="1:8" s="25" customFormat="1">
      <c r="A513"/>
      <c r="B513"/>
      <c r="C513"/>
      <c r="D513"/>
      <c r="E513" s="3"/>
      <c r="F513" s="55"/>
      <c r="G513"/>
      <c r="H513"/>
    </row>
    <row r="514" spans="1:8" s="25" customFormat="1">
      <c r="A514"/>
      <c r="B514"/>
      <c r="C514"/>
      <c r="D514"/>
      <c r="E514" s="3"/>
      <c r="F514" s="55"/>
      <c r="G514"/>
      <c r="H514"/>
    </row>
    <row r="515" spans="1:8" s="25" customFormat="1">
      <c r="A515"/>
      <c r="B515"/>
      <c r="C515"/>
      <c r="D515"/>
      <c r="E515" s="3"/>
      <c r="F515" s="55"/>
      <c r="G515"/>
      <c r="H515"/>
    </row>
    <row r="516" spans="1:8" s="25" customFormat="1">
      <c r="A516"/>
      <c r="B516"/>
      <c r="C516"/>
      <c r="D516"/>
      <c r="E516" s="3"/>
      <c r="F516" s="55"/>
      <c r="G516"/>
      <c r="H516"/>
    </row>
    <row r="517" spans="1:8" s="25" customFormat="1">
      <c r="A517"/>
      <c r="B517" s="63"/>
      <c r="C517"/>
      <c r="D517"/>
      <c r="E517" s="3"/>
      <c r="F517" s="55"/>
      <c r="G517"/>
      <c r="H517"/>
    </row>
    <row r="518" spans="1:8" s="25" customFormat="1">
      <c r="A518"/>
      <c r="B518" s="63"/>
      <c r="C518"/>
      <c r="D518"/>
      <c r="E518" s="3"/>
      <c r="F518" s="55"/>
      <c r="G518"/>
      <c r="H518"/>
    </row>
    <row r="519" spans="1:8" s="25" customFormat="1">
      <c r="A519"/>
      <c r="B519" s="63"/>
      <c r="C519"/>
      <c r="D519"/>
      <c r="E519" s="3"/>
      <c r="F519" s="55"/>
      <c r="G519"/>
      <c r="H519"/>
    </row>
    <row r="520" spans="1:8" s="25" customFormat="1">
      <c r="A520"/>
      <c r="B520" s="63"/>
      <c r="C520"/>
      <c r="D520"/>
      <c r="E520" s="3"/>
      <c r="F520" s="55"/>
      <c r="G520"/>
      <c r="H520"/>
    </row>
    <row r="521" spans="1:8" s="25" customFormat="1">
      <c r="A521"/>
      <c r="B521" s="63"/>
      <c r="C521"/>
      <c r="D521"/>
      <c r="E521" s="3"/>
      <c r="F521" s="55"/>
      <c r="G521"/>
      <c r="H521"/>
    </row>
    <row r="522" spans="1:8" s="25" customFormat="1">
      <c r="A522"/>
      <c r="B522" s="63"/>
      <c r="C522"/>
      <c r="D522"/>
      <c r="E522" s="3"/>
      <c r="F522" s="55"/>
      <c r="G522"/>
      <c r="H522"/>
    </row>
    <row r="523" spans="1:8" s="25" customFormat="1">
      <c r="A523"/>
      <c r="B523" s="63"/>
      <c r="C523"/>
      <c r="D523"/>
      <c r="E523" s="3"/>
      <c r="F523" s="55"/>
      <c r="G523"/>
      <c r="H523"/>
    </row>
    <row r="524" spans="1:8" s="25" customFormat="1">
      <c r="A524"/>
      <c r="B524" s="63"/>
      <c r="C524"/>
      <c r="D524"/>
      <c r="E524" s="3"/>
      <c r="F524" s="55"/>
      <c r="G524"/>
      <c r="H524"/>
    </row>
    <row r="525" spans="1:8" s="25" customFormat="1">
      <c r="A525"/>
      <c r="B525" s="63"/>
      <c r="C525"/>
      <c r="D525"/>
      <c r="E525" s="3"/>
      <c r="F525" s="55"/>
      <c r="G525"/>
      <c r="H525"/>
    </row>
    <row r="526" spans="1:8" s="25" customFormat="1">
      <c r="A526"/>
      <c r="B526" s="63"/>
      <c r="C526"/>
      <c r="D526"/>
      <c r="E526" s="3"/>
      <c r="F526" s="55"/>
      <c r="G526"/>
      <c r="H526"/>
    </row>
    <row r="527" spans="1:8" s="25" customFormat="1">
      <c r="A527"/>
      <c r="B527" s="63"/>
      <c r="C527"/>
      <c r="D527"/>
      <c r="E527" s="3"/>
      <c r="F527" s="55"/>
      <c r="G527"/>
      <c r="H527"/>
    </row>
    <row r="528" spans="1:8" s="25" customFormat="1">
      <c r="A528"/>
      <c r="B528" s="63"/>
      <c r="C528"/>
      <c r="D528"/>
      <c r="E528" s="3"/>
      <c r="F528" s="55"/>
      <c r="G528"/>
      <c r="H528"/>
    </row>
    <row r="529" spans="1:8" s="25" customFormat="1">
      <c r="A529"/>
      <c r="B529" s="63"/>
      <c r="C529"/>
      <c r="D529"/>
      <c r="E529" s="3"/>
      <c r="F529" s="55"/>
      <c r="G529"/>
      <c r="H529"/>
    </row>
    <row r="530" spans="1:8" s="25" customFormat="1">
      <c r="A530"/>
      <c r="B530" s="63"/>
      <c r="C530"/>
      <c r="D530"/>
      <c r="E530" s="3"/>
      <c r="F530" s="55" t="s">
        <v>782</v>
      </c>
      <c r="G530"/>
      <c r="H530"/>
    </row>
    <row r="531" spans="1:8" s="25" customFormat="1">
      <c r="A531"/>
      <c r="B531" s="63"/>
      <c r="C531"/>
      <c r="D531"/>
      <c r="E531" s="3"/>
      <c r="F531" s="55" t="s">
        <v>782</v>
      </c>
      <c r="G531"/>
      <c r="H531"/>
    </row>
    <row r="532" spans="1:8" s="25" customFormat="1">
      <c r="A532"/>
      <c r="B532" s="63"/>
      <c r="C532"/>
      <c r="D532"/>
      <c r="E532" s="3"/>
      <c r="F532" s="55" t="s">
        <v>782</v>
      </c>
      <c r="G532"/>
      <c r="H532"/>
    </row>
    <row r="533" spans="1:8" s="25" customFormat="1">
      <c r="A533"/>
      <c r="B533" s="63"/>
      <c r="C533"/>
      <c r="D533"/>
      <c r="E533" s="3"/>
      <c r="F533" s="55" t="s">
        <v>782</v>
      </c>
      <c r="G533"/>
      <c r="H533"/>
    </row>
    <row r="534" spans="1:8" s="25" customFormat="1">
      <c r="A534"/>
      <c r="B534" s="63"/>
      <c r="C534"/>
      <c r="D534"/>
      <c r="E534" s="3"/>
      <c r="F534" s="55" t="s">
        <v>782</v>
      </c>
      <c r="G534"/>
      <c r="H534"/>
    </row>
    <row r="535" spans="1:8" s="25" customFormat="1">
      <c r="A535"/>
      <c r="B535" s="63"/>
      <c r="C535"/>
      <c r="D535"/>
      <c r="E535" s="3"/>
      <c r="F535" s="55" t="s">
        <v>782</v>
      </c>
      <c r="G535"/>
      <c r="H535"/>
    </row>
    <row r="536" spans="1:8" s="25" customFormat="1">
      <c r="A536"/>
      <c r="B536" s="63"/>
      <c r="C536"/>
      <c r="D536"/>
      <c r="E536" s="3"/>
      <c r="F536" s="55" t="s">
        <v>782</v>
      </c>
      <c r="G536"/>
      <c r="H536"/>
    </row>
    <row r="537" spans="1:8" s="25" customFormat="1">
      <c r="A537"/>
      <c r="B537" s="63"/>
      <c r="C537"/>
      <c r="D537"/>
      <c r="E537" s="3"/>
      <c r="F537" s="55" t="s">
        <v>782</v>
      </c>
      <c r="G537"/>
      <c r="H537"/>
    </row>
    <row r="538" spans="1:8" s="25" customFormat="1">
      <c r="A538"/>
      <c r="B538" s="63"/>
      <c r="C538"/>
      <c r="D538"/>
      <c r="E538" s="3"/>
      <c r="F538" s="55" t="s">
        <v>782</v>
      </c>
      <c r="G538"/>
      <c r="H538"/>
    </row>
    <row r="539" spans="1:8" s="25" customFormat="1">
      <c r="A539"/>
      <c r="B539" s="63"/>
      <c r="C539"/>
      <c r="D539"/>
      <c r="E539" s="3"/>
      <c r="F539" s="55" t="s">
        <v>782</v>
      </c>
      <c r="G539"/>
      <c r="H539"/>
    </row>
    <row r="540" spans="1:8" s="25" customFormat="1">
      <c r="A540"/>
      <c r="B540" s="63"/>
      <c r="C540"/>
      <c r="D540"/>
      <c r="E540" s="3"/>
      <c r="F540" s="55" t="s">
        <v>782</v>
      </c>
      <c r="G540"/>
      <c r="H540"/>
    </row>
    <row r="541" spans="1:8" s="25" customFormat="1">
      <c r="A541"/>
      <c r="B541" s="63"/>
      <c r="C541"/>
      <c r="D541"/>
      <c r="E541" s="3"/>
      <c r="F541" s="55" t="s">
        <v>782</v>
      </c>
      <c r="G541"/>
      <c r="H541"/>
    </row>
    <row r="542" spans="1:8" s="25" customFormat="1">
      <c r="A542"/>
      <c r="B542" s="63"/>
      <c r="C542"/>
      <c r="D542"/>
      <c r="E542" s="3"/>
      <c r="F542" s="55" t="s">
        <v>782</v>
      </c>
      <c r="G542"/>
      <c r="H542"/>
    </row>
    <row r="543" spans="1:8" s="25" customFormat="1">
      <c r="A543"/>
      <c r="B543" s="63"/>
      <c r="C543"/>
      <c r="D543"/>
      <c r="E543" s="3"/>
      <c r="F543" s="55" t="s">
        <v>782</v>
      </c>
      <c r="G543"/>
      <c r="H543"/>
    </row>
    <row r="544" spans="1:8" s="25" customFormat="1">
      <c r="A544"/>
      <c r="B544" s="63"/>
      <c r="C544"/>
      <c r="D544"/>
      <c r="E544" s="3"/>
      <c r="F544" s="55" t="s">
        <v>782</v>
      </c>
      <c r="G544"/>
      <c r="H544"/>
    </row>
    <row r="545" spans="1:8" s="25" customFormat="1">
      <c r="A545"/>
      <c r="B545" s="63"/>
      <c r="C545"/>
      <c r="D545"/>
      <c r="E545" s="3"/>
      <c r="F545" s="55" t="s">
        <v>782</v>
      </c>
      <c r="G545"/>
      <c r="H545"/>
    </row>
    <row r="546" spans="1:8" s="25" customFormat="1">
      <c r="A546"/>
      <c r="B546" s="63"/>
      <c r="C546"/>
      <c r="D546"/>
      <c r="E546" s="3"/>
      <c r="F546" s="55"/>
      <c r="G546"/>
      <c r="H546"/>
    </row>
    <row r="547" spans="1:8" s="25" customFormat="1">
      <c r="A547"/>
      <c r="B547" s="63"/>
      <c r="C547"/>
      <c r="D547"/>
      <c r="E547" s="3"/>
      <c r="F547" s="55"/>
      <c r="G547"/>
      <c r="H547"/>
    </row>
    <row r="548" spans="1:8" s="25" customFormat="1">
      <c r="A548"/>
      <c r="B548" s="63"/>
      <c r="C548"/>
      <c r="D548"/>
      <c r="E548" s="3"/>
      <c r="F548" s="55"/>
      <c r="G548"/>
      <c r="H548"/>
    </row>
    <row r="549" spans="1:8" s="25" customFormat="1">
      <c r="A549"/>
      <c r="B549" s="63"/>
      <c r="C549"/>
      <c r="D549"/>
      <c r="E549" s="3"/>
      <c r="F549" s="55"/>
      <c r="G549"/>
      <c r="H549"/>
    </row>
    <row r="550" spans="1:8" s="25" customFormat="1">
      <c r="A550"/>
      <c r="B550" s="63"/>
      <c r="C550"/>
      <c r="D550"/>
      <c r="E550" s="3"/>
      <c r="F550" s="55"/>
      <c r="G550"/>
      <c r="H550"/>
    </row>
    <row r="551" spans="1:8" s="25" customFormat="1">
      <c r="A551"/>
      <c r="B551" s="63"/>
      <c r="C551"/>
      <c r="D551"/>
      <c r="E551" s="3"/>
      <c r="F551" s="55"/>
      <c r="G551"/>
      <c r="H551"/>
    </row>
    <row r="552" spans="1:8" s="25" customFormat="1">
      <c r="A552"/>
      <c r="B552" s="63"/>
      <c r="C552"/>
      <c r="D552"/>
      <c r="E552" s="3"/>
      <c r="F552" s="55"/>
      <c r="G552"/>
      <c r="H552"/>
    </row>
    <row r="553" spans="1:8" s="25" customFormat="1">
      <c r="A553"/>
      <c r="B553" s="63"/>
      <c r="C553"/>
      <c r="D553"/>
      <c r="E553" s="3"/>
      <c r="F553" s="55"/>
      <c r="G553"/>
      <c r="H553"/>
    </row>
    <row r="554" spans="1:8" s="25" customFormat="1">
      <c r="A554"/>
      <c r="B554" s="63"/>
      <c r="C554"/>
      <c r="D554"/>
      <c r="E554" s="3"/>
      <c r="F554" s="55"/>
      <c r="G554"/>
      <c r="H554"/>
    </row>
    <row r="555" spans="1:8" s="25" customFormat="1">
      <c r="A555"/>
      <c r="B555" s="63"/>
      <c r="C555"/>
      <c r="D555"/>
      <c r="E555" s="3"/>
      <c r="F555" s="55"/>
      <c r="G555"/>
      <c r="H555"/>
    </row>
    <row r="556" spans="1:8" s="25" customFormat="1">
      <c r="A556"/>
      <c r="B556" s="63"/>
      <c r="C556"/>
      <c r="D556"/>
      <c r="E556" s="3"/>
      <c r="F556" s="55"/>
      <c r="G556"/>
      <c r="H556"/>
    </row>
    <row r="557" spans="1:8" s="25" customFormat="1">
      <c r="A557"/>
      <c r="B557" s="63"/>
      <c r="C557"/>
      <c r="D557"/>
      <c r="E557" s="3"/>
      <c r="F557" s="55"/>
      <c r="G557"/>
      <c r="H557"/>
    </row>
    <row r="558" spans="1:8" s="25" customFormat="1">
      <c r="A558"/>
      <c r="B558" s="63"/>
      <c r="C558"/>
      <c r="D558"/>
      <c r="E558" s="3"/>
      <c r="F558" s="55"/>
      <c r="G558"/>
      <c r="H558"/>
    </row>
    <row r="559" spans="1:8" s="25" customFormat="1">
      <c r="A559"/>
      <c r="B559" s="63"/>
      <c r="C559"/>
      <c r="D559"/>
      <c r="E559" s="3"/>
      <c r="F559" s="55"/>
      <c r="G559"/>
      <c r="H559"/>
    </row>
    <row r="560" spans="1:8" s="25" customFormat="1">
      <c r="A560"/>
      <c r="B560" s="63"/>
      <c r="C560"/>
      <c r="D560"/>
      <c r="E560" s="3"/>
      <c r="F560" s="55"/>
      <c r="G560" s="3"/>
      <c r="H560"/>
    </row>
    <row r="561" spans="1:8" s="25" customFormat="1">
      <c r="A561"/>
      <c r="B561" s="63"/>
      <c r="C561"/>
      <c r="D561"/>
      <c r="E561" s="3"/>
      <c r="F561" s="55"/>
      <c r="G561"/>
      <c r="H561"/>
    </row>
    <row r="562" spans="1:8" s="25" customFormat="1">
      <c r="A562"/>
      <c r="B562" s="63"/>
      <c r="C562"/>
      <c r="D562"/>
      <c r="E562" s="3"/>
      <c r="F562" s="55"/>
      <c r="G562"/>
      <c r="H562"/>
    </row>
    <row r="563" spans="1:8" s="25" customFormat="1">
      <c r="A563"/>
      <c r="B563" s="63"/>
      <c r="C563"/>
      <c r="D563"/>
      <c r="E563" s="3"/>
      <c r="F563" s="55"/>
      <c r="G563"/>
      <c r="H563"/>
    </row>
    <row r="564" spans="1:8" s="25" customFormat="1">
      <c r="A564"/>
      <c r="B564" s="63"/>
      <c r="C564"/>
      <c r="D564"/>
      <c r="E564" s="3"/>
      <c r="F564" s="55"/>
      <c r="G564"/>
      <c r="H564"/>
    </row>
    <row r="565" spans="1:8" s="25" customFormat="1">
      <c r="A565"/>
      <c r="B565" s="63"/>
      <c r="C565"/>
      <c r="D565"/>
      <c r="E565" s="3"/>
      <c r="F565" s="55"/>
      <c r="G565"/>
      <c r="H565"/>
    </row>
    <row r="566" spans="1:8" s="25" customFormat="1">
      <c r="A566"/>
      <c r="B566" s="63"/>
      <c r="C566"/>
      <c r="D566"/>
      <c r="E566" s="3"/>
      <c r="F566" s="55"/>
      <c r="G566"/>
      <c r="H566"/>
    </row>
    <row r="567" spans="1:8" s="25" customFormat="1">
      <c r="A567"/>
      <c r="B567" s="63"/>
      <c r="C567"/>
      <c r="D567"/>
      <c r="E567" s="3"/>
      <c r="F567" s="55"/>
      <c r="G567"/>
      <c r="H567"/>
    </row>
    <row r="568" spans="1:8" s="25" customFormat="1">
      <c r="A568"/>
      <c r="B568" s="63"/>
      <c r="C568"/>
      <c r="D568"/>
      <c r="E568" s="3"/>
      <c r="F568" s="55"/>
      <c r="G568"/>
      <c r="H568"/>
    </row>
    <row r="569" spans="1:8" s="25" customFormat="1">
      <c r="A569"/>
      <c r="B569" s="63"/>
      <c r="C569"/>
      <c r="D569"/>
      <c r="E569" s="3"/>
      <c r="F569" s="55"/>
      <c r="G569"/>
      <c r="H569"/>
    </row>
    <row r="570" spans="1:8" s="25" customFormat="1">
      <c r="A570"/>
      <c r="B570" s="63"/>
      <c r="C570"/>
      <c r="D570"/>
      <c r="E570" s="3"/>
      <c r="F570" s="55"/>
      <c r="G570"/>
      <c r="H570"/>
    </row>
    <row r="571" spans="1:8" s="25" customFormat="1">
      <c r="A571"/>
      <c r="B571" s="63"/>
      <c r="C571"/>
      <c r="D571"/>
      <c r="E571" s="3"/>
      <c r="F571" s="55"/>
      <c r="G571"/>
      <c r="H571"/>
    </row>
    <row r="572" spans="1:8" s="25" customFormat="1">
      <c r="A572"/>
      <c r="B572" s="63"/>
      <c r="C572"/>
      <c r="D572"/>
      <c r="E572" s="3"/>
      <c r="F572" s="55"/>
      <c r="G572"/>
      <c r="H572"/>
    </row>
    <row r="573" spans="1:8" s="25" customFormat="1">
      <c r="A573"/>
      <c r="B573" s="63"/>
      <c r="C573"/>
      <c r="D573"/>
      <c r="E573" s="3"/>
      <c r="F573" s="55"/>
      <c r="G573" s="3"/>
      <c r="H573"/>
    </row>
    <row r="574" spans="1:8" s="25" customFormat="1">
      <c r="A574"/>
      <c r="B574" s="63"/>
      <c r="C574"/>
      <c r="D574"/>
      <c r="E574" s="3"/>
      <c r="F574" s="55"/>
      <c r="G574"/>
      <c r="H574"/>
    </row>
    <row r="575" spans="1:8" s="25" customFormat="1">
      <c r="A575"/>
      <c r="B575" s="63"/>
      <c r="C575"/>
      <c r="D575"/>
      <c r="E575" s="3"/>
      <c r="F575" s="55"/>
      <c r="G575"/>
      <c r="H575"/>
    </row>
    <row r="576" spans="1:8" s="25" customFormat="1">
      <c r="A576"/>
      <c r="B576" s="63"/>
      <c r="C576"/>
      <c r="D576"/>
      <c r="E576" s="3"/>
      <c r="F576" s="55"/>
      <c r="G576"/>
      <c r="H576"/>
    </row>
    <row r="577" spans="1:8" s="25" customFormat="1">
      <c r="A577"/>
      <c r="B577" s="63"/>
      <c r="C577"/>
      <c r="D577"/>
      <c r="E577" s="3"/>
      <c r="F577" s="55"/>
      <c r="G577"/>
      <c r="H577"/>
    </row>
    <row r="578" spans="1:8" s="25" customFormat="1">
      <c r="A578"/>
      <c r="B578" s="63"/>
      <c r="C578"/>
      <c r="D578"/>
      <c r="E578" s="3"/>
      <c r="F578" s="55"/>
      <c r="G578"/>
      <c r="H578"/>
    </row>
    <row r="579" spans="1:8" s="25" customFormat="1">
      <c r="A579"/>
      <c r="B579" s="63"/>
      <c r="C579"/>
      <c r="D579"/>
      <c r="E579" s="3"/>
      <c r="F579" s="55"/>
      <c r="G579"/>
      <c r="H579"/>
    </row>
    <row r="580" spans="1:8" s="25" customFormat="1">
      <c r="A580"/>
      <c r="B580" s="63"/>
      <c r="C580"/>
      <c r="D580"/>
      <c r="E580" s="3"/>
      <c r="F580" s="55"/>
      <c r="G580"/>
      <c r="H580"/>
    </row>
    <row r="581" spans="1:8" s="25" customFormat="1">
      <c r="A581"/>
      <c r="B581" s="63"/>
      <c r="C581"/>
      <c r="D581"/>
      <c r="E581" s="3"/>
      <c r="F581" s="55"/>
      <c r="G581"/>
      <c r="H581"/>
    </row>
    <row r="582" spans="1:8" s="25" customFormat="1">
      <c r="A582"/>
      <c r="B582" s="63"/>
      <c r="C582"/>
      <c r="D582"/>
      <c r="E582" s="3"/>
      <c r="F582" s="55"/>
      <c r="G582"/>
      <c r="H582"/>
    </row>
    <row r="583" spans="1:8" s="25" customFormat="1">
      <c r="A583"/>
      <c r="B583" s="63"/>
      <c r="C583"/>
      <c r="D583"/>
      <c r="E583" s="3"/>
      <c r="F583" s="55"/>
      <c r="G583"/>
      <c r="H583"/>
    </row>
    <row r="584" spans="1:8" s="25" customFormat="1">
      <c r="A584"/>
      <c r="B584" s="63"/>
      <c r="C584"/>
      <c r="D584"/>
      <c r="E584" s="3"/>
      <c r="F584" s="55"/>
      <c r="G584"/>
      <c r="H584"/>
    </row>
    <row r="585" spans="1:8" s="25" customFormat="1">
      <c r="A585"/>
      <c r="B585" s="63"/>
      <c r="C585"/>
      <c r="D585"/>
      <c r="E585" s="3"/>
      <c r="F585" s="55"/>
      <c r="G585"/>
      <c r="H585"/>
    </row>
    <row r="586" spans="1:8" s="25" customFormat="1">
      <c r="A586"/>
      <c r="B586" s="63"/>
      <c r="C586"/>
      <c r="D586"/>
      <c r="E586" s="3"/>
      <c r="F586" s="55"/>
      <c r="G586"/>
      <c r="H586"/>
    </row>
    <row r="587" spans="1:8" s="25" customFormat="1">
      <c r="A587"/>
      <c r="B587" s="63"/>
      <c r="C587"/>
      <c r="D587"/>
      <c r="E587" s="3"/>
      <c r="F587" s="55"/>
      <c r="G587"/>
      <c r="H587"/>
    </row>
    <row r="588" spans="1:8" s="25" customFormat="1">
      <c r="A588"/>
      <c r="B588" s="63"/>
      <c r="C588"/>
      <c r="D588"/>
      <c r="E588" s="3"/>
      <c r="F588" s="55"/>
      <c r="G588"/>
      <c r="H588"/>
    </row>
    <row r="589" spans="1:8" s="25" customFormat="1">
      <c r="A589"/>
      <c r="B589" s="63"/>
      <c r="C589"/>
      <c r="D589"/>
      <c r="E589" s="3"/>
      <c r="F589" s="55"/>
      <c r="G589"/>
      <c r="H589"/>
    </row>
    <row r="590" spans="1:8" s="25" customFormat="1">
      <c r="A590"/>
      <c r="B590" s="63"/>
      <c r="C590"/>
      <c r="D590"/>
      <c r="E590" s="3"/>
      <c r="F590" s="55"/>
      <c r="G590"/>
      <c r="H590"/>
    </row>
    <row r="591" spans="1:8" s="25" customFormat="1">
      <c r="A591"/>
      <c r="B591" s="63"/>
      <c r="C591"/>
      <c r="D591"/>
      <c r="E591" s="3"/>
      <c r="F591" s="55"/>
      <c r="G591"/>
      <c r="H591"/>
    </row>
    <row r="592" spans="1:8" s="25" customFormat="1">
      <c r="A592"/>
      <c r="B592" s="63"/>
      <c r="C592"/>
      <c r="D592"/>
      <c r="E592" s="3"/>
      <c r="F592" s="55"/>
      <c r="G592"/>
      <c r="H592"/>
    </row>
    <row r="593" spans="1:8" s="25" customFormat="1">
      <c r="A593"/>
      <c r="B593" s="63"/>
      <c r="C593"/>
      <c r="D593"/>
      <c r="E593" s="3"/>
      <c r="F593" s="55"/>
      <c r="G593"/>
      <c r="H593"/>
    </row>
    <row r="594" spans="1:8" s="25" customFormat="1">
      <c r="A594"/>
      <c r="B594" s="63"/>
      <c r="C594"/>
      <c r="D594"/>
      <c r="E594" s="3"/>
      <c r="F594" s="55"/>
      <c r="G594"/>
      <c r="H594"/>
    </row>
    <row r="595" spans="1:8" s="25" customFormat="1">
      <c r="A595"/>
      <c r="B595" s="63"/>
      <c r="C595"/>
      <c r="D595"/>
      <c r="E595" s="3"/>
      <c r="F595" s="55"/>
      <c r="G595" s="3"/>
      <c r="H595"/>
    </row>
    <row r="596" spans="1:8" s="25" customFormat="1">
      <c r="A596"/>
      <c r="B596" s="63"/>
      <c r="C596"/>
      <c r="D596"/>
      <c r="E596" s="3"/>
      <c r="F596" s="55"/>
      <c r="G596" s="3"/>
      <c r="H596"/>
    </row>
    <row r="597" spans="1:8" s="25" customFormat="1">
      <c r="A597"/>
      <c r="B597" s="63"/>
      <c r="C597"/>
      <c r="D597"/>
      <c r="E597" s="3"/>
      <c r="F597" s="55"/>
      <c r="G597"/>
      <c r="H597"/>
    </row>
    <row r="598" spans="1:8" s="25" customFormat="1">
      <c r="A598"/>
      <c r="B598" s="63"/>
      <c r="C598"/>
      <c r="D598"/>
      <c r="E598" s="3"/>
      <c r="F598" s="55"/>
      <c r="G598" s="3"/>
      <c r="H598"/>
    </row>
    <row r="599" spans="1:8" s="25" customFormat="1">
      <c r="A599"/>
      <c r="B599" s="63"/>
      <c r="C599"/>
      <c r="D599"/>
      <c r="E599" s="3"/>
      <c r="F599" s="55"/>
      <c r="G599"/>
      <c r="H599"/>
    </row>
    <row r="600" spans="1:8" s="25" customFormat="1">
      <c r="A600"/>
      <c r="B600" s="63"/>
      <c r="C600"/>
      <c r="D600"/>
      <c r="E600" s="3"/>
      <c r="F600" s="55"/>
      <c r="G600"/>
      <c r="H600"/>
    </row>
    <row r="601" spans="1:8" s="25" customFormat="1">
      <c r="A601"/>
      <c r="B601" s="63"/>
      <c r="C601"/>
      <c r="D601"/>
      <c r="E601" s="3"/>
      <c r="F601" s="55"/>
      <c r="G601"/>
      <c r="H601"/>
    </row>
    <row r="602" spans="1:8" s="25" customFormat="1">
      <c r="A602"/>
      <c r="B602" s="63"/>
      <c r="C602"/>
      <c r="D602"/>
      <c r="E602" s="3"/>
      <c r="F602" s="55"/>
      <c r="G602"/>
      <c r="H602"/>
    </row>
    <row r="603" spans="1:8" s="25" customFormat="1">
      <c r="A603"/>
      <c r="B603" s="63"/>
      <c r="C603"/>
      <c r="D603"/>
      <c r="E603" s="3"/>
      <c r="F603" s="55"/>
      <c r="G603" s="3"/>
      <c r="H603"/>
    </row>
    <row r="604" spans="1:8" s="25" customFormat="1">
      <c r="A604"/>
      <c r="B604" s="63"/>
      <c r="C604"/>
      <c r="D604"/>
      <c r="E604" s="3"/>
      <c r="F604" s="55"/>
      <c r="G604" s="3"/>
      <c r="H604"/>
    </row>
    <row r="605" spans="1:8" s="25" customFormat="1">
      <c r="A605"/>
      <c r="B605" s="63"/>
      <c r="C605"/>
      <c r="D605"/>
      <c r="E605" s="3"/>
      <c r="F605" s="55"/>
      <c r="G605"/>
      <c r="H605"/>
    </row>
    <row r="606" spans="1:8" s="25" customFormat="1">
      <c r="A606"/>
      <c r="B606" s="63"/>
      <c r="C606"/>
      <c r="D606"/>
      <c r="E606" s="3"/>
      <c r="F606" s="55"/>
      <c r="G606"/>
      <c r="H606"/>
    </row>
    <row r="607" spans="1:8" s="25" customFormat="1">
      <c r="A607"/>
      <c r="B607" s="63"/>
      <c r="C607"/>
      <c r="D607"/>
      <c r="E607" s="3"/>
      <c r="F607" s="55"/>
      <c r="G607"/>
      <c r="H607"/>
    </row>
    <row r="608" spans="1:8" s="25" customFormat="1">
      <c r="A608"/>
      <c r="B608" s="63"/>
      <c r="C608"/>
      <c r="D608"/>
      <c r="E608" s="3"/>
      <c r="F608" s="55"/>
      <c r="G608"/>
      <c r="H608"/>
    </row>
    <row r="609" spans="1:8" s="25" customFormat="1">
      <c r="A609"/>
      <c r="B609" s="63"/>
      <c r="C609"/>
      <c r="D609"/>
      <c r="E609" s="3"/>
      <c r="F609" s="55"/>
      <c r="G609"/>
      <c r="H609"/>
    </row>
    <row r="610" spans="1:8" s="25" customFormat="1">
      <c r="A610"/>
      <c r="B610" s="63"/>
      <c r="C610"/>
      <c r="D610"/>
      <c r="E610" s="3"/>
      <c r="F610" s="55"/>
      <c r="G610"/>
      <c r="H610"/>
    </row>
    <row r="611" spans="1:8" s="25" customFormat="1">
      <c r="A611"/>
      <c r="B611" s="63"/>
      <c r="C611"/>
      <c r="D611"/>
      <c r="E611" s="3"/>
      <c r="F611" s="55"/>
      <c r="G611"/>
      <c r="H611"/>
    </row>
    <row r="612" spans="1:8" s="25" customFormat="1">
      <c r="A612"/>
      <c r="B612" s="63"/>
      <c r="C612"/>
      <c r="D612"/>
      <c r="E612" s="3"/>
      <c r="F612" s="55"/>
      <c r="G612"/>
      <c r="H612"/>
    </row>
    <row r="613" spans="1:8" s="25" customFormat="1">
      <c r="A613"/>
      <c r="B613" s="63"/>
      <c r="C613"/>
      <c r="D613"/>
      <c r="E613" s="3"/>
      <c r="F613" s="55"/>
      <c r="G613"/>
      <c r="H613"/>
    </row>
    <row r="614" spans="1:8" s="25" customFormat="1">
      <c r="A614"/>
      <c r="B614" s="63"/>
      <c r="C614"/>
      <c r="D614"/>
      <c r="E614" s="3"/>
      <c r="F614" s="55"/>
      <c r="G614"/>
      <c r="H614"/>
    </row>
    <row r="615" spans="1:8" s="25" customFormat="1">
      <c r="A615"/>
      <c r="B615" s="63"/>
      <c r="C615"/>
      <c r="D615"/>
      <c r="E615" s="3"/>
      <c r="F615" s="55"/>
      <c r="G615"/>
      <c r="H615"/>
    </row>
    <row r="616" spans="1:8" s="25" customFormat="1">
      <c r="A616"/>
      <c r="B616" s="63"/>
      <c r="C616"/>
      <c r="D616"/>
      <c r="E616" s="3"/>
      <c r="F616" s="55"/>
      <c r="G616"/>
      <c r="H616"/>
    </row>
    <row r="617" spans="1:8" s="25" customFormat="1">
      <c r="A617"/>
      <c r="B617" s="63"/>
      <c r="C617"/>
      <c r="D617"/>
      <c r="E617" s="3"/>
      <c r="F617" s="55"/>
      <c r="G617"/>
      <c r="H617"/>
    </row>
    <row r="618" spans="1:8" s="25" customFormat="1">
      <c r="A618"/>
      <c r="B618" s="63"/>
      <c r="C618"/>
      <c r="D618"/>
      <c r="E618" s="3"/>
      <c r="F618" s="55"/>
      <c r="G618"/>
      <c r="H618"/>
    </row>
    <row r="619" spans="1:8" s="25" customFormat="1">
      <c r="A619"/>
      <c r="B619" s="63"/>
      <c r="C619"/>
      <c r="D619"/>
      <c r="E619" s="3"/>
      <c r="F619" s="55"/>
      <c r="G619"/>
      <c r="H619"/>
    </row>
    <row r="620" spans="1:8" s="25" customFormat="1">
      <c r="A620"/>
      <c r="B620" s="63"/>
      <c r="C620"/>
      <c r="D620"/>
      <c r="E620" s="3"/>
      <c r="F620" s="55"/>
      <c r="G620"/>
      <c r="H620"/>
    </row>
    <row r="621" spans="1:8" s="25" customFormat="1">
      <c r="A621"/>
      <c r="B621" s="63"/>
      <c r="C621"/>
      <c r="D621"/>
      <c r="E621" s="3"/>
      <c r="F621" s="55"/>
      <c r="G621"/>
      <c r="H621"/>
    </row>
    <row r="622" spans="1:8" s="25" customFormat="1">
      <c r="A622"/>
      <c r="B622" s="63"/>
      <c r="C622"/>
      <c r="D622"/>
      <c r="E622" s="3"/>
      <c r="F622" s="55"/>
      <c r="G622" s="3"/>
      <c r="H622"/>
    </row>
    <row r="623" spans="1:8" s="25" customFormat="1">
      <c r="A623"/>
      <c r="B623" s="63"/>
      <c r="C623"/>
      <c r="D623"/>
      <c r="E623" s="3"/>
      <c r="F623" s="55"/>
      <c r="G623"/>
      <c r="H623"/>
    </row>
    <row r="624" spans="1:8" s="25" customFormat="1">
      <c r="A624"/>
      <c r="B624" s="63"/>
      <c r="C624"/>
      <c r="D624"/>
      <c r="E624" s="3"/>
      <c r="F624" s="55"/>
      <c r="G624"/>
      <c r="H624"/>
    </row>
    <row r="625" spans="1:8" s="25" customFormat="1">
      <c r="A625"/>
      <c r="B625" s="63"/>
      <c r="C625"/>
      <c r="D625"/>
      <c r="E625" s="3"/>
      <c r="F625" s="55"/>
      <c r="G625"/>
      <c r="H625"/>
    </row>
    <row r="626" spans="1:8" s="25" customFormat="1">
      <c r="A626"/>
      <c r="B626" s="63"/>
      <c r="C626"/>
      <c r="D626"/>
      <c r="E626" s="3"/>
      <c r="F626" s="55"/>
      <c r="G626"/>
      <c r="H626"/>
    </row>
    <row r="627" spans="1:8" s="25" customFormat="1">
      <c r="A627"/>
      <c r="B627" s="63"/>
      <c r="C627"/>
      <c r="D627"/>
      <c r="E627" s="3"/>
      <c r="F627" s="55"/>
      <c r="G627"/>
      <c r="H627"/>
    </row>
    <row r="628" spans="1:8" s="25" customFormat="1">
      <c r="A628"/>
      <c r="B628" s="63"/>
      <c r="C628"/>
      <c r="D628"/>
      <c r="E628" s="3"/>
      <c r="F628" s="55"/>
      <c r="G628"/>
      <c r="H628"/>
    </row>
    <row r="629" spans="1:8" s="25" customFormat="1">
      <c r="A629"/>
      <c r="B629" s="63"/>
      <c r="C629"/>
      <c r="D629"/>
      <c r="E629" s="3"/>
      <c r="F629" s="55"/>
      <c r="G629"/>
      <c r="H629"/>
    </row>
    <row r="630" spans="1:8" s="25" customFormat="1">
      <c r="A630"/>
      <c r="B630" s="63"/>
      <c r="C630"/>
      <c r="D630"/>
      <c r="E630" s="3"/>
      <c r="F630" s="55"/>
      <c r="G630"/>
      <c r="H630"/>
    </row>
    <row r="631" spans="1:8" s="25" customFormat="1">
      <c r="A631"/>
      <c r="B631" s="63"/>
      <c r="C631"/>
      <c r="D631"/>
      <c r="E631" s="3"/>
      <c r="F631" s="55"/>
      <c r="G631"/>
      <c r="H631"/>
    </row>
    <row r="632" spans="1:8" s="25" customFormat="1">
      <c r="A632"/>
      <c r="B632" s="63"/>
      <c r="C632"/>
      <c r="D632"/>
      <c r="E632" s="3"/>
      <c r="F632" s="55"/>
      <c r="G632"/>
      <c r="H632"/>
    </row>
    <row r="633" spans="1:8" s="25" customFormat="1">
      <c r="A633"/>
      <c r="B633" s="63"/>
      <c r="C633"/>
      <c r="D633"/>
      <c r="E633" s="3"/>
      <c r="F633" s="55"/>
      <c r="G633"/>
      <c r="H633"/>
    </row>
    <row r="634" spans="1:8" s="25" customFormat="1">
      <c r="A634"/>
      <c r="B634" s="63"/>
      <c r="C634"/>
      <c r="D634"/>
      <c r="E634" s="3"/>
      <c r="F634" s="55"/>
      <c r="G634" s="3"/>
      <c r="H634"/>
    </row>
    <row r="635" spans="1:8" s="25" customFormat="1">
      <c r="A635"/>
      <c r="B635" s="63"/>
      <c r="C635"/>
      <c r="D635"/>
      <c r="E635" s="3"/>
      <c r="F635" s="55"/>
      <c r="G635" s="3"/>
      <c r="H635"/>
    </row>
    <row r="636" spans="1:8" s="25" customFormat="1">
      <c r="A636"/>
      <c r="B636" s="63"/>
      <c r="C636"/>
      <c r="D636"/>
      <c r="E636" s="3"/>
      <c r="F636" s="55"/>
      <c r="G636" s="3"/>
      <c r="H636"/>
    </row>
    <row r="637" spans="1:8" s="25" customFormat="1">
      <c r="A637"/>
      <c r="B637" s="63"/>
      <c r="C637"/>
      <c r="D637"/>
      <c r="E637" s="3"/>
      <c r="F637" s="55"/>
      <c r="G637"/>
      <c r="H637"/>
    </row>
    <row r="638" spans="1:8" s="25" customFormat="1">
      <c r="A638"/>
      <c r="B638" s="63"/>
      <c r="C638"/>
      <c r="D638"/>
      <c r="E638" s="3"/>
      <c r="F638" s="55"/>
      <c r="G638"/>
      <c r="H638"/>
    </row>
    <row r="639" spans="1:8" s="25" customFormat="1">
      <c r="A639"/>
      <c r="B639" s="63"/>
      <c r="C639"/>
      <c r="D639"/>
      <c r="E639" s="3"/>
      <c r="F639" s="55"/>
      <c r="G639"/>
      <c r="H639"/>
    </row>
    <row r="640" spans="1:8" s="25" customFormat="1">
      <c r="A640"/>
      <c r="B640" s="63"/>
      <c r="C640"/>
      <c r="D640"/>
      <c r="E640" s="3"/>
      <c r="F640" s="55"/>
      <c r="G640"/>
      <c r="H640"/>
    </row>
    <row r="641" spans="1:8" s="25" customFormat="1">
      <c r="A641"/>
      <c r="B641" s="63"/>
      <c r="C641"/>
      <c r="D641"/>
      <c r="E641" s="3"/>
      <c r="F641" s="55"/>
      <c r="G641"/>
      <c r="H641"/>
    </row>
    <row r="642" spans="1:8" s="25" customFormat="1">
      <c r="A642"/>
      <c r="B642" s="63"/>
      <c r="C642"/>
      <c r="D642"/>
      <c r="E642" s="3"/>
      <c r="F642" s="55"/>
      <c r="G642" s="3"/>
      <c r="H642"/>
    </row>
    <row r="643" spans="1:8" s="25" customFormat="1">
      <c r="A643"/>
      <c r="B643" s="63"/>
      <c r="C643"/>
      <c r="D643"/>
      <c r="E643" s="3"/>
      <c r="F643" s="55"/>
      <c r="G643" s="3"/>
      <c r="H643"/>
    </row>
    <row r="644" spans="1:8" s="25" customFormat="1">
      <c r="A644"/>
      <c r="B644" s="63"/>
      <c r="C644"/>
      <c r="D644"/>
      <c r="E644" s="3"/>
      <c r="F644" s="55"/>
      <c r="G644" s="3"/>
      <c r="H644"/>
    </row>
    <row r="645" spans="1:8" s="25" customFormat="1">
      <c r="A645"/>
      <c r="B645" s="63"/>
      <c r="C645"/>
      <c r="D645"/>
      <c r="E645" s="3"/>
      <c r="F645" s="55"/>
      <c r="G645" s="3"/>
      <c r="H645"/>
    </row>
    <row r="646" spans="1:8" s="25" customFormat="1">
      <c r="A646"/>
      <c r="B646" s="63"/>
      <c r="C646"/>
      <c r="D646"/>
      <c r="E646" s="3"/>
      <c r="F646" s="55"/>
      <c r="G646"/>
      <c r="H646"/>
    </row>
    <row r="647" spans="1:8" s="25" customFormat="1">
      <c r="A647"/>
      <c r="B647" s="63"/>
      <c r="C647"/>
      <c r="D647"/>
      <c r="E647" s="3"/>
      <c r="F647" s="55"/>
      <c r="G647"/>
      <c r="H647"/>
    </row>
    <row r="648" spans="1:8" s="25" customFormat="1">
      <c r="A648"/>
      <c r="B648" s="63"/>
      <c r="C648"/>
      <c r="D648"/>
      <c r="E648" s="3"/>
      <c r="F648" s="55"/>
      <c r="G648"/>
      <c r="H648"/>
    </row>
    <row r="649" spans="1:8" s="25" customFormat="1">
      <c r="A649"/>
      <c r="B649" s="63"/>
      <c r="C649"/>
      <c r="D649"/>
      <c r="E649" s="3"/>
      <c r="F649" s="55"/>
      <c r="G649"/>
      <c r="H649"/>
    </row>
    <row r="650" spans="1:8" s="25" customFormat="1">
      <c r="A650"/>
      <c r="B650" s="63"/>
      <c r="C650"/>
      <c r="D650"/>
      <c r="E650" s="3"/>
      <c r="F650" s="55"/>
      <c r="G650"/>
      <c r="H650"/>
    </row>
    <row r="651" spans="1:8" s="25" customFormat="1">
      <c r="A651"/>
      <c r="B651" s="63"/>
      <c r="C651"/>
      <c r="D651"/>
      <c r="E651" s="3"/>
      <c r="F651" s="55"/>
      <c r="G651"/>
      <c r="H651"/>
    </row>
    <row r="652" spans="1:8" s="25" customFormat="1">
      <c r="A652"/>
      <c r="B652" s="63"/>
      <c r="C652"/>
      <c r="D652"/>
      <c r="E652" s="3"/>
      <c r="F652" s="55"/>
      <c r="G652"/>
      <c r="H652"/>
    </row>
    <row r="653" spans="1:8" s="25" customFormat="1">
      <c r="A653"/>
      <c r="B653" s="63"/>
      <c r="C653"/>
      <c r="D653"/>
      <c r="E653" s="3"/>
      <c r="F653" s="55"/>
      <c r="G653" s="3"/>
      <c r="H653"/>
    </row>
    <row r="654" spans="1:8" s="25" customFormat="1">
      <c r="A654"/>
      <c r="B654" s="63"/>
      <c r="C654"/>
      <c r="D654"/>
      <c r="E654" s="3"/>
      <c r="F654" s="55"/>
      <c r="G654" s="3"/>
      <c r="H654"/>
    </row>
    <row r="655" spans="1:8" s="25" customFormat="1">
      <c r="A655"/>
      <c r="B655" s="63"/>
      <c r="C655"/>
      <c r="D655"/>
      <c r="E655" s="3"/>
      <c r="F655" s="55"/>
      <c r="G655"/>
      <c r="H655"/>
    </row>
    <row r="656" spans="1:8" s="25" customFormat="1">
      <c r="A656"/>
      <c r="B656" s="63"/>
      <c r="C656"/>
      <c r="D656"/>
      <c r="E656" s="3"/>
      <c r="F656" s="55"/>
      <c r="G656" s="3"/>
      <c r="H656"/>
    </row>
    <row r="657" spans="1:8" s="25" customFormat="1">
      <c r="A657"/>
      <c r="B657" s="63"/>
      <c r="C657"/>
      <c r="D657"/>
      <c r="E657" s="3"/>
      <c r="F657" s="55"/>
      <c r="G657" s="3"/>
      <c r="H657"/>
    </row>
    <row r="658" spans="1:8" s="25" customFormat="1">
      <c r="A658"/>
      <c r="B658" s="63"/>
      <c r="C658"/>
      <c r="D658"/>
      <c r="E658" s="3"/>
      <c r="F658" s="55"/>
      <c r="G658" s="3"/>
      <c r="H658"/>
    </row>
    <row r="659" spans="1:8" s="25" customFormat="1">
      <c r="A659"/>
      <c r="B659" s="63"/>
      <c r="C659"/>
      <c r="D659"/>
      <c r="E659" s="3"/>
      <c r="F659" s="55"/>
      <c r="G659" s="3"/>
      <c r="H659"/>
    </row>
    <row r="660" spans="1:8" s="25" customFormat="1">
      <c r="A660"/>
      <c r="B660" s="63"/>
      <c r="C660"/>
      <c r="D660"/>
      <c r="E660" s="3"/>
      <c r="F660" s="55"/>
      <c r="G660"/>
      <c r="H660"/>
    </row>
    <row r="661" spans="1:8" s="25" customFormat="1">
      <c r="A661"/>
      <c r="B661" s="63"/>
      <c r="C661"/>
      <c r="D661"/>
      <c r="E661" s="3"/>
      <c r="F661" s="55"/>
      <c r="G661" s="3"/>
      <c r="H661"/>
    </row>
    <row r="662" spans="1:8" s="25" customFormat="1">
      <c r="A662"/>
      <c r="B662" s="63"/>
      <c r="C662"/>
      <c r="D662"/>
      <c r="E662" s="3"/>
      <c r="F662" s="55"/>
      <c r="G662"/>
      <c r="H662"/>
    </row>
    <row r="663" spans="1:8" s="25" customFormat="1">
      <c r="A663"/>
      <c r="B663" s="63"/>
      <c r="C663"/>
      <c r="D663"/>
      <c r="E663" s="3"/>
      <c r="F663" s="55"/>
      <c r="G663"/>
      <c r="H663"/>
    </row>
    <row r="664" spans="1:8" s="25" customFormat="1">
      <c r="A664"/>
      <c r="B664" s="63"/>
      <c r="C664"/>
      <c r="D664"/>
      <c r="E664" s="3"/>
      <c r="F664" s="55"/>
      <c r="G664" s="3"/>
      <c r="H664"/>
    </row>
    <row r="665" spans="1:8" s="25" customFormat="1">
      <c r="A665"/>
      <c r="B665" s="63"/>
      <c r="C665"/>
      <c r="D665"/>
      <c r="E665" s="3"/>
      <c r="F665" s="55"/>
      <c r="G665"/>
      <c r="H665"/>
    </row>
    <row r="666" spans="1:8" s="25" customFormat="1">
      <c r="A666"/>
      <c r="B666" s="63"/>
      <c r="C666"/>
      <c r="D666"/>
      <c r="E666" s="3"/>
      <c r="F666" s="55"/>
      <c r="G666"/>
      <c r="H666"/>
    </row>
    <row r="667" spans="1:8" s="25" customFormat="1">
      <c r="A667"/>
      <c r="B667" s="63"/>
      <c r="C667"/>
      <c r="D667"/>
      <c r="E667" s="3"/>
      <c r="F667" s="55"/>
      <c r="G667"/>
      <c r="H667"/>
    </row>
    <row r="668" spans="1:8" s="25" customFormat="1">
      <c r="A668"/>
      <c r="B668" s="63"/>
      <c r="C668"/>
      <c r="D668"/>
      <c r="E668" s="3"/>
      <c r="F668" s="55"/>
      <c r="G668"/>
      <c r="H668"/>
    </row>
    <row r="669" spans="1:8" s="25" customFormat="1">
      <c r="A669"/>
      <c r="B669" s="63"/>
      <c r="C669"/>
      <c r="D669"/>
      <c r="E669" s="3"/>
      <c r="F669" s="55"/>
      <c r="G669"/>
      <c r="H669"/>
    </row>
    <row r="670" spans="1:8" s="25" customFormat="1">
      <c r="A670"/>
      <c r="B670" s="63"/>
      <c r="C670"/>
      <c r="D670"/>
      <c r="E670" s="3"/>
      <c r="F670" s="55"/>
      <c r="G670"/>
      <c r="H670"/>
    </row>
    <row r="671" spans="1:8" s="25" customFormat="1">
      <c r="A671"/>
      <c r="B671" s="63"/>
      <c r="C671"/>
      <c r="D671"/>
      <c r="E671" s="3"/>
      <c r="F671" s="55"/>
      <c r="G671"/>
      <c r="H671"/>
    </row>
    <row r="672" spans="1:8" s="25" customFormat="1">
      <c r="A672"/>
      <c r="B672" s="63"/>
      <c r="C672"/>
      <c r="D672"/>
      <c r="E672" s="3"/>
      <c r="F672" s="55"/>
      <c r="G672"/>
      <c r="H672"/>
    </row>
    <row r="673" spans="1:8" s="25" customFormat="1">
      <c r="A673"/>
      <c r="B673" s="63"/>
      <c r="C673"/>
      <c r="D673"/>
      <c r="E673" s="3"/>
      <c r="F673" s="55"/>
      <c r="G673" s="3"/>
      <c r="H673"/>
    </row>
    <row r="674" spans="1:8" s="25" customFormat="1">
      <c r="A674"/>
      <c r="B674" s="63"/>
      <c r="C674"/>
      <c r="D674"/>
      <c r="E674" s="3"/>
      <c r="F674" s="55"/>
      <c r="G674"/>
      <c r="H674"/>
    </row>
    <row r="675" spans="1:8" s="25" customFormat="1">
      <c r="A675"/>
      <c r="B675" s="63"/>
      <c r="C675"/>
      <c r="D675"/>
      <c r="E675" s="3"/>
      <c r="F675" s="55"/>
      <c r="G675" s="3"/>
      <c r="H675"/>
    </row>
    <row r="676" spans="1:8" s="25" customFormat="1">
      <c r="A676"/>
      <c r="B676" s="63"/>
      <c r="C676"/>
      <c r="D676"/>
      <c r="E676" s="3"/>
      <c r="F676" s="55"/>
      <c r="G676"/>
      <c r="H676"/>
    </row>
    <row r="677" spans="1:8" s="25" customFormat="1">
      <c r="A677"/>
      <c r="B677" s="63"/>
      <c r="C677"/>
      <c r="D677"/>
      <c r="E677" s="3"/>
      <c r="F677" s="55"/>
      <c r="G677"/>
      <c r="H677"/>
    </row>
    <row r="678" spans="1:8" s="25" customFormat="1">
      <c r="A678"/>
      <c r="B678" s="63"/>
      <c r="C678"/>
      <c r="D678"/>
      <c r="E678" s="3"/>
      <c r="F678" s="55"/>
      <c r="G678"/>
      <c r="H678"/>
    </row>
    <row r="679" spans="1:8" s="25" customFormat="1">
      <c r="A679"/>
      <c r="B679" s="63"/>
      <c r="C679"/>
      <c r="D679"/>
      <c r="E679" s="3"/>
      <c r="F679" s="55"/>
      <c r="G679"/>
      <c r="H679"/>
    </row>
    <row r="680" spans="1:8" s="25" customFormat="1">
      <c r="A680"/>
      <c r="B680" s="63"/>
      <c r="C680"/>
      <c r="D680"/>
      <c r="E680" s="3"/>
      <c r="F680" s="55"/>
      <c r="G680" s="3"/>
      <c r="H680"/>
    </row>
    <row r="681" spans="1:8" s="25" customFormat="1">
      <c r="A681"/>
      <c r="B681" s="63"/>
      <c r="C681"/>
      <c r="D681"/>
      <c r="E681" s="3"/>
      <c r="F681" s="55"/>
      <c r="G681"/>
      <c r="H681"/>
    </row>
    <row r="682" spans="1:8" s="25" customFormat="1">
      <c r="A682"/>
      <c r="B682" s="63"/>
      <c r="C682"/>
      <c r="D682"/>
      <c r="E682" s="3"/>
      <c r="F682" s="55"/>
      <c r="G682"/>
      <c r="H682"/>
    </row>
    <row r="683" spans="1:8" s="25" customFormat="1">
      <c r="A683"/>
      <c r="B683" s="63"/>
      <c r="C683"/>
      <c r="D683"/>
      <c r="E683" s="3"/>
      <c r="F683" s="55"/>
      <c r="G683"/>
      <c r="H683"/>
    </row>
    <row r="684" spans="1:8" s="25" customFormat="1">
      <c r="A684"/>
      <c r="B684" s="63"/>
      <c r="C684"/>
      <c r="D684"/>
      <c r="E684" s="3"/>
      <c r="F684" s="55"/>
      <c r="G684" s="3"/>
      <c r="H684"/>
    </row>
    <row r="685" spans="1:8" s="25" customFormat="1">
      <c r="A685"/>
      <c r="B685" s="63"/>
      <c r="C685"/>
      <c r="D685"/>
      <c r="E685" s="3"/>
      <c r="F685" s="55"/>
      <c r="G685"/>
      <c r="H685"/>
    </row>
    <row r="686" spans="1:8" s="25" customFormat="1">
      <c r="A686"/>
      <c r="B686" s="63"/>
      <c r="C686"/>
      <c r="D686"/>
      <c r="E686" s="3"/>
      <c r="F686" s="55"/>
      <c r="G686"/>
      <c r="H686"/>
    </row>
    <row r="687" spans="1:8" s="25" customFormat="1">
      <c r="A687"/>
      <c r="B687" s="63"/>
      <c r="C687"/>
      <c r="D687"/>
      <c r="E687" s="3"/>
      <c r="F687" s="55"/>
      <c r="G687" s="3"/>
      <c r="H687"/>
    </row>
    <row r="688" spans="1:8" s="25" customFormat="1">
      <c r="A688"/>
      <c r="B688" s="63"/>
      <c r="C688"/>
      <c r="D688"/>
      <c r="E688" s="3"/>
      <c r="F688" s="55"/>
      <c r="G688" s="3"/>
      <c r="H688"/>
    </row>
    <row r="689" spans="1:8" s="25" customFormat="1">
      <c r="A689"/>
      <c r="B689" s="63"/>
      <c r="C689"/>
      <c r="D689"/>
      <c r="E689" s="3"/>
      <c r="F689" s="55"/>
      <c r="G689"/>
      <c r="H689"/>
    </row>
    <row r="690" spans="1:8" s="25" customFormat="1">
      <c r="A690"/>
      <c r="B690" s="63"/>
      <c r="C690"/>
      <c r="D690"/>
      <c r="E690" s="3"/>
      <c r="F690" s="55"/>
      <c r="G690"/>
      <c r="H690"/>
    </row>
    <row r="691" spans="1:8" s="25" customFormat="1">
      <c r="A691"/>
      <c r="B691" s="63"/>
      <c r="C691"/>
      <c r="D691"/>
      <c r="E691" s="3"/>
      <c r="F691" s="55"/>
      <c r="G691" s="3"/>
      <c r="H691"/>
    </row>
    <row r="692" spans="1:8" s="25" customFormat="1">
      <c r="A692"/>
      <c r="B692" s="63"/>
      <c r="C692"/>
      <c r="D692"/>
      <c r="E692" s="3"/>
      <c r="F692" s="55"/>
      <c r="G692"/>
      <c r="H692"/>
    </row>
    <row r="693" spans="1:8" s="25" customFormat="1">
      <c r="A693"/>
      <c r="B693" s="63"/>
      <c r="C693"/>
      <c r="D693"/>
      <c r="E693" s="3"/>
      <c r="F693" s="55"/>
      <c r="G693"/>
      <c r="H693"/>
    </row>
    <row r="694" spans="1:8" s="25" customFormat="1">
      <c r="A694"/>
      <c r="B694" s="63"/>
      <c r="C694"/>
      <c r="D694"/>
      <c r="E694" s="3"/>
      <c r="F694" s="55"/>
      <c r="G694"/>
      <c r="H694"/>
    </row>
    <row r="695" spans="1:8" s="25" customFormat="1">
      <c r="A695"/>
      <c r="B695" s="63"/>
      <c r="C695"/>
      <c r="D695"/>
      <c r="E695" s="3"/>
      <c r="F695" s="55"/>
      <c r="G695"/>
      <c r="H695"/>
    </row>
    <row r="696" spans="1:8" s="25" customFormat="1">
      <c r="A696"/>
      <c r="B696" s="63"/>
      <c r="C696"/>
      <c r="D696"/>
      <c r="E696" s="3"/>
      <c r="F696" s="55"/>
      <c r="G696" s="3"/>
      <c r="H696"/>
    </row>
    <row r="697" spans="1:8" s="25" customFormat="1">
      <c r="A697"/>
      <c r="B697" s="63"/>
      <c r="C697"/>
      <c r="D697"/>
      <c r="E697" s="3"/>
      <c r="F697" s="55"/>
      <c r="G697"/>
      <c r="H697"/>
    </row>
    <row r="698" spans="1:8" s="25" customFormat="1">
      <c r="A698"/>
      <c r="B698" s="63"/>
      <c r="C698"/>
      <c r="D698"/>
      <c r="E698" s="3"/>
      <c r="F698" s="55"/>
      <c r="G698" s="3"/>
      <c r="H698"/>
    </row>
    <row r="699" spans="1:8" s="25" customFormat="1">
      <c r="A699"/>
      <c r="B699" s="63"/>
      <c r="C699"/>
      <c r="D699"/>
      <c r="E699" s="3"/>
      <c r="F699" s="55"/>
      <c r="G699"/>
      <c r="H699"/>
    </row>
    <row r="700" spans="1:8" s="25" customFormat="1">
      <c r="A700"/>
      <c r="B700" s="63"/>
      <c r="C700"/>
      <c r="D700"/>
      <c r="E700" s="3"/>
      <c r="F700" s="55"/>
      <c r="G700"/>
      <c r="H700"/>
    </row>
    <row r="701" spans="1:8" s="25" customFormat="1">
      <c r="A701"/>
      <c r="B701" s="63"/>
      <c r="C701"/>
      <c r="D701"/>
      <c r="E701" s="3"/>
      <c r="F701" s="55"/>
      <c r="G701"/>
      <c r="H701"/>
    </row>
    <row r="702" spans="1:8" s="25" customFormat="1">
      <c r="A702"/>
      <c r="B702" s="63"/>
      <c r="C702"/>
      <c r="D702"/>
      <c r="E702" s="3"/>
      <c r="F702" s="55"/>
      <c r="G702" s="3"/>
      <c r="H702"/>
    </row>
    <row r="703" spans="1:8" s="25" customFormat="1">
      <c r="A703"/>
      <c r="B703" s="63"/>
      <c r="C703"/>
      <c r="D703"/>
      <c r="E703" s="3"/>
      <c r="F703" s="55"/>
      <c r="G703"/>
      <c r="H703"/>
    </row>
    <row r="704" spans="1:8" s="25" customFormat="1">
      <c r="A704"/>
      <c r="B704" s="63"/>
      <c r="C704"/>
      <c r="D704"/>
      <c r="E704" s="3"/>
      <c r="F704" s="55"/>
      <c r="G704"/>
      <c r="H704"/>
    </row>
    <row r="705" spans="1:8" s="25" customFormat="1">
      <c r="A705"/>
      <c r="B705" s="63"/>
      <c r="C705"/>
      <c r="D705"/>
      <c r="E705" s="3"/>
      <c r="F705" s="55"/>
      <c r="G705"/>
      <c r="H705"/>
    </row>
    <row r="706" spans="1:8" s="25" customFormat="1">
      <c r="A706"/>
      <c r="B706" s="63"/>
      <c r="C706"/>
      <c r="D706"/>
      <c r="E706" s="3"/>
      <c r="F706" s="55"/>
      <c r="G706"/>
      <c r="H706"/>
    </row>
    <row r="707" spans="1:8" s="25" customFormat="1">
      <c r="A707"/>
      <c r="B707" s="63"/>
      <c r="C707"/>
      <c r="D707"/>
      <c r="E707" s="3"/>
      <c r="F707" s="55"/>
      <c r="G707"/>
      <c r="H707"/>
    </row>
    <row r="708" spans="1:8" s="25" customFormat="1">
      <c r="A708"/>
      <c r="B708" s="63"/>
      <c r="C708"/>
      <c r="D708"/>
      <c r="E708" s="3"/>
      <c r="F708" s="55"/>
      <c r="G708"/>
      <c r="H708"/>
    </row>
    <row r="709" spans="1:8" s="25" customFormat="1">
      <c r="A709"/>
      <c r="B709" s="63"/>
      <c r="C709"/>
      <c r="D709"/>
      <c r="E709" s="3"/>
      <c r="F709" s="55"/>
      <c r="G709"/>
      <c r="H709"/>
    </row>
    <row r="710" spans="1:8" s="25" customFormat="1">
      <c r="A710"/>
      <c r="B710" s="63"/>
      <c r="C710"/>
      <c r="D710"/>
      <c r="E710" s="3"/>
      <c r="F710" s="55"/>
      <c r="G710"/>
      <c r="H710"/>
    </row>
    <row r="711" spans="1:8" s="25" customFormat="1">
      <c r="A711"/>
      <c r="B711" s="63"/>
      <c r="C711"/>
      <c r="D711"/>
      <c r="E711" s="3"/>
      <c r="F711" s="55"/>
      <c r="G711"/>
      <c r="H711"/>
    </row>
    <row r="712" spans="1:8" s="25" customFormat="1">
      <c r="A712"/>
      <c r="B712" s="63"/>
      <c r="C712"/>
      <c r="D712"/>
      <c r="E712" s="3"/>
      <c r="F712" s="55"/>
      <c r="G712"/>
      <c r="H712"/>
    </row>
    <row r="713" spans="1:8" s="25" customFormat="1">
      <c r="A713"/>
      <c r="B713" s="63"/>
      <c r="C713"/>
      <c r="D713"/>
      <c r="E713" s="3"/>
      <c r="F713" s="55"/>
      <c r="G713"/>
      <c r="H713"/>
    </row>
    <row r="714" spans="1:8" s="25" customFormat="1">
      <c r="A714"/>
      <c r="B714" s="63"/>
      <c r="C714"/>
      <c r="D714"/>
      <c r="E714" s="3"/>
      <c r="F714" s="55"/>
      <c r="G714"/>
      <c r="H714"/>
    </row>
    <row r="715" spans="1:8" s="25" customFormat="1">
      <c r="A715"/>
      <c r="B715" s="63"/>
      <c r="C715"/>
      <c r="D715"/>
      <c r="E715" s="3"/>
      <c r="F715" s="55"/>
      <c r="G715"/>
      <c r="H715"/>
    </row>
    <row r="716" spans="1:8" s="25" customFormat="1">
      <c r="A716"/>
      <c r="B716" s="63"/>
      <c r="C716"/>
      <c r="D716"/>
      <c r="E716" s="3"/>
      <c r="F716" s="55"/>
      <c r="G716"/>
      <c r="H716"/>
    </row>
    <row r="717" spans="1:8" s="25" customFormat="1">
      <c r="A717"/>
      <c r="B717" s="63"/>
      <c r="C717"/>
      <c r="D717"/>
      <c r="E717" s="3"/>
      <c r="F717" s="55"/>
      <c r="G717"/>
      <c r="H717"/>
    </row>
    <row r="718" spans="1:8" s="25" customFormat="1">
      <c r="A718"/>
      <c r="B718" s="63"/>
      <c r="C718"/>
      <c r="D718"/>
      <c r="E718" s="3"/>
      <c r="F718" s="55"/>
      <c r="G718"/>
      <c r="H718"/>
    </row>
    <row r="719" spans="1:8" s="25" customFormat="1">
      <c r="A719"/>
      <c r="B719" s="63"/>
      <c r="C719"/>
      <c r="D719"/>
      <c r="E719" s="3"/>
      <c r="F719" s="55"/>
      <c r="G719"/>
      <c r="H719"/>
    </row>
    <row r="720" spans="1:8" s="25" customFormat="1">
      <c r="A720"/>
      <c r="B720" s="63"/>
      <c r="C720"/>
      <c r="D720"/>
      <c r="E720" s="3"/>
      <c r="F720" s="55"/>
      <c r="G720"/>
      <c r="H720"/>
    </row>
    <row r="721" spans="1:8" s="25" customFormat="1">
      <c r="A721"/>
      <c r="B721" s="63"/>
      <c r="C721"/>
      <c r="D721"/>
      <c r="E721" s="3"/>
      <c r="F721" s="55"/>
      <c r="G721"/>
      <c r="H721"/>
    </row>
    <row r="722" spans="1:8" s="25" customFormat="1">
      <c r="A722"/>
      <c r="B722" s="63"/>
      <c r="C722"/>
      <c r="D722"/>
      <c r="E722" s="3"/>
      <c r="F722" s="55"/>
      <c r="G722"/>
      <c r="H722"/>
    </row>
    <row r="723" spans="1:8" s="25" customFormat="1">
      <c r="A723"/>
      <c r="B723" s="63"/>
      <c r="C723"/>
      <c r="D723"/>
      <c r="E723" s="3"/>
      <c r="F723" s="55"/>
      <c r="G723"/>
      <c r="H723"/>
    </row>
    <row r="724" spans="1:8" s="25" customFormat="1">
      <c r="A724"/>
      <c r="B724" s="63"/>
      <c r="C724"/>
      <c r="D724"/>
      <c r="E724" s="3"/>
      <c r="F724" s="55"/>
      <c r="G724"/>
      <c r="H724"/>
    </row>
    <row r="725" spans="1:8" s="25" customFormat="1">
      <c r="A725"/>
      <c r="B725" s="63"/>
      <c r="C725"/>
      <c r="D725"/>
      <c r="E725" s="3"/>
      <c r="F725" s="55"/>
      <c r="G725"/>
      <c r="H725"/>
    </row>
    <row r="726" spans="1:8" s="25" customFormat="1">
      <c r="A726"/>
      <c r="B726" s="63"/>
      <c r="C726"/>
      <c r="D726"/>
      <c r="E726" s="3"/>
      <c r="F726" s="55"/>
      <c r="G726"/>
      <c r="H726"/>
    </row>
    <row r="727" spans="1:8" s="25" customFormat="1">
      <c r="A727"/>
      <c r="B727" s="63"/>
      <c r="C727"/>
      <c r="D727"/>
      <c r="E727" s="3"/>
      <c r="F727" s="55"/>
      <c r="G727"/>
      <c r="H727"/>
    </row>
    <row r="728" spans="1:8" s="25" customFormat="1">
      <c r="A728"/>
      <c r="B728" s="63"/>
      <c r="C728"/>
      <c r="D728"/>
      <c r="E728" s="3"/>
      <c r="F728" s="55"/>
      <c r="G728"/>
      <c r="H728"/>
    </row>
    <row r="729" spans="1:8" s="25" customFormat="1">
      <c r="A729"/>
      <c r="B729" s="63"/>
      <c r="C729"/>
      <c r="D729"/>
      <c r="E729" s="3"/>
      <c r="F729" s="55"/>
      <c r="G729"/>
      <c r="H729"/>
    </row>
    <row r="730" spans="1:8" s="25" customFormat="1">
      <c r="A730"/>
      <c r="B730" s="63"/>
      <c r="C730"/>
      <c r="D730"/>
      <c r="E730" s="3"/>
      <c r="F730" s="55"/>
      <c r="G730"/>
      <c r="H730"/>
    </row>
    <row r="731" spans="1:8" s="25" customFormat="1">
      <c r="A731"/>
      <c r="B731" s="63"/>
      <c r="C731"/>
      <c r="D731"/>
      <c r="E731" s="3"/>
      <c r="F731" s="55"/>
      <c r="G731"/>
      <c r="H731"/>
    </row>
    <row r="732" spans="1:8" s="25" customFormat="1">
      <c r="A732"/>
      <c r="B732" s="63"/>
      <c r="C732"/>
      <c r="D732"/>
      <c r="E732" s="3"/>
      <c r="F732" s="55"/>
      <c r="G732"/>
      <c r="H732"/>
    </row>
    <row r="733" spans="1:8" s="25" customFormat="1">
      <c r="A733"/>
      <c r="B733" s="63"/>
      <c r="C733"/>
      <c r="D733"/>
      <c r="E733" s="3"/>
      <c r="F733" s="55"/>
      <c r="G733"/>
      <c r="H733"/>
    </row>
    <row r="734" spans="1:8" s="25" customFormat="1">
      <c r="A734"/>
      <c r="B734" s="63"/>
      <c r="C734"/>
      <c r="D734"/>
      <c r="E734" s="3"/>
      <c r="F734" s="55"/>
      <c r="G734"/>
      <c r="H734"/>
    </row>
    <row r="735" spans="1:8" s="25" customFormat="1">
      <c r="A735"/>
      <c r="B735" s="63"/>
      <c r="C735"/>
      <c r="D735"/>
      <c r="E735" s="3"/>
      <c r="F735" s="55"/>
      <c r="G735"/>
      <c r="H735"/>
    </row>
    <row r="736" spans="1:8" s="25" customFormat="1">
      <c r="A736"/>
      <c r="B736" s="63"/>
      <c r="C736"/>
      <c r="D736"/>
      <c r="E736" s="3"/>
      <c r="F736" s="55"/>
      <c r="G736"/>
      <c r="H736"/>
    </row>
    <row r="737" spans="1:8" s="25" customFormat="1">
      <c r="A737"/>
      <c r="B737" s="63"/>
      <c r="C737"/>
      <c r="D737"/>
      <c r="E737" s="3"/>
      <c r="F737" s="55"/>
      <c r="G737"/>
      <c r="H737"/>
    </row>
    <row r="738" spans="1:8" s="25" customFormat="1">
      <c r="A738"/>
      <c r="B738" s="63"/>
      <c r="C738"/>
      <c r="D738"/>
      <c r="E738" s="3"/>
      <c r="F738" s="55"/>
      <c r="G738"/>
      <c r="H738"/>
    </row>
    <row r="739" spans="1:8" s="25" customFormat="1">
      <c r="A739"/>
      <c r="B739" s="63"/>
      <c r="C739"/>
      <c r="D739"/>
      <c r="E739" s="3"/>
      <c r="F739" s="55"/>
      <c r="G739"/>
      <c r="H739"/>
    </row>
    <row r="740" spans="1:8" s="25" customFormat="1">
      <c r="A740"/>
      <c r="B740" s="63"/>
      <c r="C740"/>
      <c r="D740"/>
      <c r="E740" s="3"/>
      <c r="F740" s="55"/>
      <c r="G740"/>
      <c r="H740"/>
    </row>
    <row r="741" spans="1:8" s="25" customFormat="1">
      <c r="A741"/>
      <c r="B741" s="63"/>
      <c r="C741"/>
      <c r="D741"/>
      <c r="E741" s="3"/>
      <c r="F741" s="55"/>
      <c r="G741"/>
      <c r="H741"/>
    </row>
    <row r="742" spans="1:8" s="25" customFormat="1">
      <c r="A742"/>
      <c r="B742" s="63"/>
      <c r="C742"/>
      <c r="D742"/>
      <c r="E742" s="3"/>
      <c r="F742" s="55"/>
      <c r="G742"/>
      <c r="H742"/>
    </row>
    <row r="743" spans="1:8" s="25" customFormat="1">
      <c r="A743"/>
      <c r="B743" s="63"/>
      <c r="C743"/>
      <c r="D743"/>
      <c r="E743" s="3"/>
      <c r="F743" s="55"/>
      <c r="G743"/>
      <c r="H743"/>
    </row>
    <row r="744" spans="1:8" s="25" customFormat="1">
      <c r="A744"/>
      <c r="B744" s="63"/>
      <c r="C744"/>
      <c r="D744"/>
      <c r="E744" s="3"/>
      <c r="F744" s="55"/>
      <c r="G744"/>
      <c r="H744"/>
    </row>
    <row r="745" spans="1:8" s="25" customFormat="1">
      <c r="A745"/>
      <c r="B745" s="63"/>
      <c r="C745"/>
      <c r="D745"/>
      <c r="E745" s="3"/>
      <c r="F745" s="55"/>
      <c r="G745"/>
      <c r="H745"/>
    </row>
    <row r="746" spans="1:8" s="25" customFormat="1">
      <c r="A746"/>
      <c r="B746" s="63"/>
      <c r="C746"/>
      <c r="D746"/>
      <c r="E746" s="3"/>
      <c r="F746" s="55"/>
      <c r="G746"/>
      <c r="H746"/>
    </row>
    <row r="747" spans="1:8" s="25" customFormat="1">
      <c r="A747"/>
      <c r="B747" s="63"/>
      <c r="C747"/>
      <c r="D747"/>
      <c r="E747" s="3"/>
      <c r="F747" s="55"/>
      <c r="G747"/>
      <c r="H747"/>
    </row>
    <row r="748" spans="1:8" s="25" customFormat="1">
      <c r="A748"/>
      <c r="B748" s="63"/>
      <c r="C748"/>
      <c r="D748"/>
      <c r="E748" s="3"/>
      <c r="F748" s="55"/>
      <c r="G748"/>
      <c r="H748"/>
    </row>
    <row r="749" spans="1:8" s="25" customFormat="1">
      <c r="A749"/>
      <c r="B749" s="63"/>
      <c r="C749"/>
      <c r="D749"/>
      <c r="E749" s="3"/>
      <c r="F749" s="55"/>
      <c r="G749"/>
      <c r="H749"/>
    </row>
    <row r="750" spans="1:8" s="25" customFormat="1">
      <c r="A750"/>
      <c r="B750" s="63"/>
      <c r="C750"/>
      <c r="D750"/>
      <c r="E750" s="3"/>
      <c r="F750" s="55"/>
      <c r="G750"/>
      <c r="H750"/>
    </row>
    <row r="751" spans="1:8" s="25" customFormat="1">
      <c r="A751"/>
      <c r="B751" s="63"/>
      <c r="C751"/>
      <c r="D751"/>
      <c r="E751" s="3"/>
      <c r="F751" s="55"/>
      <c r="G751"/>
      <c r="H751"/>
    </row>
    <row r="752" spans="1:8" s="25" customFormat="1">
      <c r="A752"/>
      <c r="B752" s="63"/>
      <c r="C752"/>
      <c r="D752"/>
      <c r="E752" s="3"/>
      <c r="F752" s="55"/>
      <c r="G752"/>
      <c r="H752"/>
    </row>
    <row r="753" spans="1:8" s="25" customFormat="1">
      <c r="A753"/>
      <c r="B753" s="63"/>
      <c r="C753"/>
      <c r="D753"/>
      <c r="E753" s="3"/>
      <c r="F753" s="55"/>
      <c r="G753"/>
      <c r="H753"/>
    </row>
    <row r="754" spans="1:8" s="25" customFormat="1">
      <c r="A754"/>
      <c r="B754" s="63"/>
      <c r="C754"/>
      <c r="D754"/>
      <c r="E754" s="3"/>
      <c r="F754" s="55"/>
      <c r="G754"/>
      <c r="H754"/>
    </row>
    <row r="755" spans="1:8" s="25" customFormat="1">
      <c r="A755"/>
      <c r="B755" s="63"/>
      <c r="C755"/>
      <c r="D755"/>
      <c r="E755" s="3"/>
      <c r="F755" s="55"/>
      <c r="G755"/>
      <c r="H755"/>
    </row>
    <row r="756" spans="1:8" s="25" customFormat="1">
      <c r="A756"/>
      <c r="B756" s="63"/>
      <c r="C756"/>
      <c r="D756"/>
      <c r="E756" s="3"/>
      <c r="F756" s="55"/>
      <c r="G756"/>
      <c r="H756"/>
    </row>
    <row r="757" spans="1:8" s="25" customFormat="1">
      <c r="A757"/>
      <c r="B757" s="63"/>
      <c r="C757"/>
      <c r="D757"/>
      <c r="E757" s="3"/>
      <c r="F757" s="55"/>
      <c r="G757"/>
      <c r="H757"/>
    </row>
    <row r="758" spans="1:8" s="25" customFormat="1">
      <c r="A758"/>
      <c r="B758" s="63"/>
      <c r="C758"/>
      <c r="D758"/>
      <c r="E758" s="3"/>
      <c r="F758" s="55"/>
      <c r="G758"/>
      <c r="H758"/>
    </row>
    <row r="759" spans="1:8" s="25" customFormat="1">
      <c r="A759"/>
      <c r="B759" s="63"/>
      <c r="C759"/>
      <c r="D759"/>
      <c r="E759" s="3"/>
      <c r="F759" s="55"/>
      <c r="G759"/>
      <c r="H759"/>
    </row>
    <row r="760" spans="1:8" s="25" customFormat="1">
      <c r="A760"/>
      <c r="B760" s="63"/>
      <c r="C760"/>
      <c r="D760"/>
      <c r="E760" s="3"/>
      <c r="F760" s="55"/>
      <c r="G760"/>
      <c r="H760"/>
    </row>
    <row r="761" spans="1:8" s="25" customFormat="1">
      <c r="A761"/>
      <c r="B761" s="63"/>
      <c r="C761"/>
      <c r="D761"/>
      <c r="E761" s="3"/>
      <c r="F761" s="55"/>
      <c r="G761"/>
      <c r="H761"/>
    </row>
    <row r="762" spans="1:8" s="25" customFormat="1">
      <c r="A762"/>
      <c r="B762" s="63"/>
      <c r="C762"/>
      <c r="D762"/>
      <c r="E762" s="3"/>
      <c r="F762" s="55"/>
      <c r="G762"/>
      <c r="H762"/>
    </row>
    <row r="763" spans="1:8" s="25" customFormat="1">
      <c r="A763"/>
      <c r="B763" s="63"/>
      <c r="C763"/>
      <c r="D763"/>
      <c r="E763" s="3"/>
      <c r="F763" s="55"/>
      <c r="G763"/>
      <c r="H763"/>
    </row>
    <row r="764" spans="1:8" s="25" customFormat="1">
      <c r="A764"/>
      <c r="B764" s="63"/>
      <c r="C764"/>
      <c r="D764"/>
      <c r="E764" s="3"/>
      <c r="F764" s="55"/>
      <c r="G764"/>
      <c r="H764"/>
    </row>
    <row r="765" spans="1:8" s="25" customFormat="1">
      <c r="A765"/>
      <c r="B765" s="63"/>
      <c r="C765"/>
      <c r="D765"/>
      <c r="E765" s="3"/>
      <c r="F765" s="55"/>
      <c r="G765"/>
      <c r="H765"/>
    </row>
    <row r="766" spans="1:8" s="25" customFormat="1">
      <c r="A766"/>
      <c r="B766" s="63"/>
      <c r="C766"/>
      <c r="D766"/>
      <c r="E766" s="3"/>
      <c r="F766" s="55"/>
      <c r="G766"/>
      <c r="H766"/>
    </row>
    <row r="767" spans="1:8" s="25" customFormat="1">
      <c r="A767"/>
      <c r="B767" s="63"/>
      <c r="C767"/>
      <c r="D767"/>
      <c r="E767" s="3"/>
      <c r="F767" s="55"/>
      <c r="G767"/>
      <c r="H767"/>
    </row>
    <row r="768" spans="1:8" s="25" customFormat="1">
      <c r="A768"/>
      <c r="B768" s="63"/>
      <c r="C768"/>
      <c r="D768"/>
      <c r="E768" s="3"/>
      <c r="F768" s="55"/>
      <c r="G768"/>
      <c r="H768"/>
    </row>
    <row r="769" spans="1:8" s="25" customFormat="1">
      <c r="A769"/>
      <c r="B769" s="63"/>
      <c r="C769"/>
      <c r="D769"/>
      <c r="E769" s="3"/>
      <c r="F769" s="55"/>
      <c r="G769"/>
      <c r="H769"/>
    </row>
    <row r="770" spans="1:8" s="25" customFormat="1">
      <c r="A770"/>
      <c r="B770" s="63"/>
      <c r="C770"/>
      <c r="D770"/>
      <c r="E770" s="3"/>
      <c r="F770" s="55"/>
      <c r="G770"/>
      <c r="H770"/>
    </row>
    <row r="771" spans="1:8" s="25" customFormat="1">
      <c r="A771"/>
      <c r="B771" s="63"/>
      <c r="C771"/>
      <c r="D771"/>
      <c r="E771" s="3"/>
      <c r="F771" s="55"/>
      <c r="G771"/>
      <c r="H771"/>
    </row>
    <row r="772" spans="1:8" s="25" customFormat="1">
      <c r="A772"/>
      <c r="B772" s="63"/>
      <c r="C772"/>
      <c r="D772"/>
      <c r="E772" s="3"/>
      <c r="F772" s="55"/>
      <c r="G772"/>
      <c r="H772"/>
    </row>
    <row r="773" spans="1:8" s="25" customFormat="1">
      <c r="A773"/>
      <c r="B773" s="63"/>
      <c r="C773"/>
      <c r="D773"/>
      <c r="E773" s="3"/>
      <c r="F773" s="55"/>
      <c r="G773"/>
      <c r="H773"/>
    </row>
    <row r="774" spans="1:8" s="25" customFormat="1">
      <c r="A774"/>
      <c r="B774" s="63"/>
      <c r="C774"/>
      <c r="D774"/>
      <c r="E774" s="3"/>
      <c r="F774" s="55"/>
      <c r="G774"/>
      <c r="H774"/>
    </row>
    <row r="775" spans="1:8" s="25" customFormat="1">
      <c r="A775"/>
      <c r="B775" s="63"/>
      <c r="C775"/>
      <c r="D775"/>
      <c r="E775" s="3"/>
      <c r="F775" s="55"/>
      <c r="G775"/>
      <c r="H775"/>
    </row>
    <row r="776" spans="1:8" s="25" customFormat="1">
      <c r="A776"/>
      <c r="B776" s="63"/>
      <c r="C776"/>
      <c r="D776"/>
      <c r="E776" s="3"/>
      <c r="F776" s="55"/>
      <c r="G776"/>
      <c r="H776"/>
    </row>
    <row r="777" spans="1:8" s="25" customFormat="1">
      <c r="A777"/>
      <c r="B777" s="63"/>
      <c r="C777"/>
      <c r="D777"/>
      <c r="E777" s="3"/>
      <c r="F777" s="55"/>
      <c r="G777"/>
      <c r="H777"/>
    </row>
    <row r="778" spans="1:8" s="25" customFormat="1">
      <c r="A778"/>
      <c r="B778" s="63"/>
      <c r="C778"/>
      <c r="D778"/>
      <c r="E778" s="3"/>
      <c r="F778" s="55"/>
      <c r="G778"/>
      <c r="H778"/>
    </row>
    <row r="779" spans="1:8" s="25" customFormat="1">
      <c r="A779"/>
      <c r="B779" s="63"/>
      <c r="C779"/>
      <c r="D779"/>
      <c r="E779" s="3"/>
      <c r="F779" s="55"/>
      <c r="G779"/>
      <c r="H779"/>
    </row>
    <row r="780" spans="1:8" s="25" customFormat="1">
      <c r="A780"/>
      <c r="B780" s="63"/>
      <c r="C780"/>
      <c r="D780"/>
      <c r="E780" s="3"/>
      <c r="F780" s="55"/>
      <c r="G780"/>
      <c r="H780"/>
    </row>
    <row r="781" spans="1:8" s="25" customFormat="1">
      <c r="A781"/>
      <c r="B781" s="63"/>
      <c r="C781"/>
      <c r="D781"/>
      <c r="E781" s="3"/>
      <c r="F781" s="55"/>
      <c r="G781"/>
      <c r="H781"/>
    </row>
    <row r="782" spans="1:8" s="25" customFormat="1">
      <c r="A782"/>
      <c r="B782" s="63"/>
      <c r="C782"/>
      <c r="D782"/>
      <c r="E782" s="3"/>
      <c r="F782" s="55"/>
      <c r="G782"/>
      <c r="H782"/>
    </row>
    <row r="783" spans="1:8" s="25" customFormat="1">
      <c r="A783"/>
      <c r="B783" s="63"/>
      <c r="C783"/>
      <c r="D783"/>
      <c r="E783" s="3"/>
      <c r="F783" s="55"/>
      <c r="G783" s="3"/>
      <c r="H783"/>
    </row>
    <row r="784" spans="1:8" s="25" customFormat="1">
      <c r="A784"/>
      <c r="B784" s="63"/>
      <c r="C784"/>
      <c r="D784"/>
      <c r="E784" s="3"/>
      <c r="F784" s="55"/>
      <c r="G784"/>
      <c r="H784"/>
    </row>
    <row r="785" spans="1:8" s="25" customFormat="1">
      <c r="A785"/>
      <c r="B785" s="63"/>
      <c r="C785"/>
      <c r="D785"/>
      <c r="E785" s="3"/>
      <c r="F785" s="55"/>
      <c r="G785"/>
      <c r="H785"/>
    </row>
    <row r="786" spans="1:8" s="25" customFormat="1">
      <c r="A786"/>
      <c r="B786" s="63"/>
      <c r="C786"/>
      <c r="D786"/>
      <c r="E786" s="3"/>
      <c r="F786" s="55"/>
      <c r="G786"/>
      <c r="H786"/>
    </row>
    <row r="787" spans="1:8" s="25" customFormat="1">
      <c r="A787"/>
      <c r="B787" s="63"/>
      <c r="C787"/>
      <c r="D787"/>
      <c r="E787" s="3"/>
      <c r="F787" s="55"/>
      <c r="G787"/>
      <c r="H787"/>
    </row>
    <row r="788" spans="1:8" s="25" customFormat="1">
      <c r="A788"/>
      <c r="B788" s="63"/>
      <c r="C788"/>
      <c r="D788"/>
      <c r="E788" s="3"/>
      <c r="F788" s="55"/>
      <c r="G788"/>
      <c r="H788"/>
    </row>
    <row r="789" spans="1:8" s="25" customFormat="1">
      <c r="A789"/>
      <c r="B789" s="63"/>
      <c r="C789"/>
      <c r="D789"/>
      <c r="E789" s="3"/>
      <c r="F789" s="55"/>
      <c r="G789"/>
      <c r="H789"/>
    </row>
    <row r="790" spans="1:8" s="25" customFormat="1">
      <c r="A790"/>
      <c r="B790" s="63"/>
      <c r="C790"/>
      <c r="D790"/>
      <c r="E790" s="3"/>
      <c r="F790" s="55"/>
      <c r="G790"/>
      <c r="H790"/>
    </row>
    <row r="791" spans="1:8" s="25" customFormat="1">
      <c r="A791"/>
      <c r="B791" s="63"/>
      <c r="C791"/>
      <c r="D791"/>
      <c r="E791" s="3"/>
      <c r="F791" s="55"/>
      <c r="G791"/>
      <c r="H791"/>
    </row>
    <row r="792" spans="1:8" s="25" customFormat="1">
      <c r="A792"/>
      <c r="B792" s="63"/>
      <c r="C792"/>
      <c r="D792"/>
      <c r="E792" s="3"/>
      <c r="F792" s="55"/>
      <c r="G792"/>
      <c r="H792"/>
    </row>
    <row r="793" spans="1:8" s="25" customFormat="1">
      <c r="A793"/>
      <c r="B793" s="63"/>
      <c r="C793"/>
      <c r="D793"/>
      <c r="E793" s="3"/>
      <c r="F793" s="55"/>
      <c r="G793"/>
      <c r="H793"/>
    </row>
    <row r="794" spans="1:8" s="25" customFormat="1">
      <c r="A794"/>
      <c r="B794" s="63"/>
      <c r="C794"/>
      <c r="D794"/>
      <c r="E794" s="3"/>
      <c r="F794" s="55"/>
      <c r="G794"/>
      <c r="H794"/>
    </row>
    <row r="795" spans="1:8" s="25" customFormat="1">
      <c r="A795"/>
      <c r="B795" s="63"/>
      <c r="C795"/>
      <c r="D795"/>
      <c r="E795" s="3"/>
      <c r="F795" s="55"/>
      <c r="G795"/>
      <c r="H795"/>
    </row>
    <row r="796" spans="1:8" s="25" customFormat="1">
      <c r="A796"/>
      <c r="B796" s="63"/>
      <c r="C796"/>
      <c r="D796"/>
      <c r="E796" s="3"/>
      <c r="F796" s="55"/>
      <c r="G796" s="3"/>
      <c r="H796"/>
    </row>
    <row r="797" spans="1:8" s="25" customFormat="1">
      <c r="A797"/>
      <c r="B797" s="63"/>
      <c r="C797"/>
      <c r="D797"/>
      <c r="E797" s="3"/>
      <c r="F797" s="55"/>
      <c r="G797"/>
      <c r="H797"/>
    </row>
    <row r="798" spans="1:8" s="25" customFormat="1">
      <c r="A798"/>
      <c r="B798" s="63"/>
      <c r="C798"/>
      <c r="D798"/>
      <c r="E798" s="3"/>
      <c r="F798" s="55"/>
      <c r="G798"/>
      <c r="H798"/>
    </row>
    <row r="799" spans="1:8" s="25" customFormat="1">
      <c r="A799"/>
      <c r="B799" s="63"/>
      <c r="C799"/>
      <c r="D799"/>
      <c r="E799" s="3"/>
      <c r="F799" s="55"/>
      <c r="G799"/>
      <c r="H799"/>
    </row>
    <row r="800" spans="1:8" s="25" customFormat="1">
      <c r="A800"/>
      <c r="B800" s="63"/>
      <c r="C800"/>
      <c r="D800"/>
      <c r="E800" s="3"/>
      <c r="F800" s="55"/>
      <c r="G800"/>
      <c r="H800"/>
    </row>
    <row r="801" spans="1:8" s="25" customFormat="1">
      <c r="A801"/>
      <c r="B801" s="63"/>
      <c r="C801"/>
      <c r="D801"/>
      <c r="E801" s="3"/>
      <c r="F801" s="55"/>
      <c r="G801"/>
      <c r="H801"/>
    </row>
    <row r="802" spans="1:8" s="25" customFormat="1">
      <c r="A802"/>
      <c r="B802" s="63"/>
      <c r="C802"/>
      <c r="D802"/>
      <c r="E802" s="3"/>
      <c r="F802" s="55"/>
      <c r="G802"/>
      <c r="H802"/>
    </row>
    <row r="803" spans="1:8" s="25" customFormat="1">
      <c r="A803"/>
      <c r="B803" s="63"/>
      <c r="C803"/>
      <c r="D803"/>
      <c r="E803" s="3"/>
      <c r="F803" s="55"/>
      <c r="G803"/>
      <c r="H803"/>
    </row>
    <row r="804" spans="1:8" s="25" customFormat="1">
      <c r="A804"/>
      <c r="B804" s="63"/>
      <c r="C804"/>
      <c r="D804"/>
      <c r="E804" s="3"/>
      <c r="F804" s="55"/>
      <c r="G804"/>
      <c r="H804"/>
    </row>
    <row r="805" spans="1:8" s="25" customFormat="1">
      <c r="A805"/>
      <c r="B805" s="63"/>
      <c r="C805"/>
      <c r="D805"/>
      <c r="E805" s="3"/>
      <c r="F805" s="55"/>
      <c r="G805"/>
      <c r="H805"/>
    </row>
    <row r="806" spans="1:8" s="25" customFormat="1">
      <c r="A806"/>
      <c r="B806" s="63"/>
      <c r="C806"/>
      <c r="D806"/>
      <c r="E806" s="3"/>
      <c r="F806" s="55"/>
      <c r="G806"/>
      <c r="H806"/>
    </row>
    <row r="807" spans="1:8" s="25" customFormat="1">
      <c r="A807"/>
      <c r="B807" s="63"/>
      <c r="C807"/>
      <c r="D807"/>
      <c r="E807" s="3"/>
      <c r="F807" s="55"/>
      <c r="G807"/>
      <c r="H807"/>
    </row>
    <row r="808" spans="1:8" s="25" customFormat="1">
      <c r="A808"/>
      <c r="B808" s="63"/>
      <c r="C808"/>
      <c r="D808"/>
      <c r="E808" s="3"/>
      <c r="F808" s="55"/>
      <c r="G808"/>
      <c r="H808"/>
    </row>
    <row r="809" spans="1:8" s="25" customFormat="1">
      <c r="A809"/>
      <c r="B809" s="63"/>
      <c r="C809"/>
      <c r="D809"/>
      <c r="E809" s="3"/>
      <c r="F809" s="55"/>
      <c r="G809"/>
      <c r="H809"/>
    </row>
    <row r="810" spans="1:8" s="25" customFormat="1">
      <c r="A810"/>
      <c r="B810" s="63"/>
      <c r="C810"/>
      <c r="D810"/>
      <c r="E810" s="3"/>
      <c r="F810" s="55"/>
      <c r="G810"/>
      <c r="H810"/>
    </row>
    <row r="811" spans="1:8" s="25" customFormat="1">
      <c r="A811"/>
      <c r="B811" s="63"/>
      <c r="C811"/>
      <c r="D811"/>
      <c r="E811" s="3"/>
      <c r="F811" s="55"/>
      <c r="G811"/>
      <c r="H811"/>
    </row>
    <row r="812" spans="1:8" s="25" customFormat="1">
      <c r="A812"/>
      <c r="B812" s="63"/>
      <c r="C812"/>
      <c r="D812"/>
      <c r="E812" s="3"/>
      <c r="F812" s="55"/>
      <c r="G812"/>
      <c r="H812"/>
    </row>
    <row r="813" spans="1:8" s="25" customFormat="1">
      <c r="A813"/>
      <c r="B813" s="63"/>
      <c r="C813"/>
      <c r="D813"/>
      <c r="E813" s="3"/>
      <c r="F813" s="55"/>
      <c r="G813"/>
      <c r="H813"/>
    </row>
    <row r="814" spans="1:8" s="25" customFormat="1">
      <c r="A814"/>
      <c r="B814" s="63"/>
      <c r="C814"/>
      <c r="D814"/>
      <c r="E814" s="3"/>
      <c r="F814" s="55"/>
      <c r="G814"/>
      <c r="H814"/>
    </row>
    <row r="815" spans="1:8" s="25" customFormat="1">
      <c r="A815"/>
      <c r="B815" s="63"/>
      <c r="C815"/>
      <c r="D815"/>
      <c r="E815" s="3"/>
      <c r="F815" s="55"/>
      <c r="G815"/>
      <c r="H815"/>
    </row>
    <row r="816" spans="1:8" s="25" customFormat="1">
      <c r="A816"/>
      <c r="B816" s="63"/>
      <c r="C816"/>
      <c r="D816"/>
      <c r="E816" s="3"/>
      <c r="F816" s="55"/>
      <c r="G816"/>
      <c r="H816"/>
    </row>
    <row r="817" spans="1:8" s="25" customFormat="1">
      <c r="A817"/>
      <c r="B817" s="63"/>
      <c r="C817"/>
      <c r="D817"/>
      <c r="E817" s="3"/>
      <c r="F817" s="55"/>
      <c r="G817"/>
      <c r="H817"/>
    </row>
    <row r="818" spans="1:8" s="25" customFormat="1">
      <c r="A818"/>
      <c r="B818" s="63"/>
      <c r="C818"/>
      <c r="D818"/>
      <c r="E818" s="3"/>
      <c r="F818" s="55"/>
      <c r="G818"/>
      <c r="H818"/>
    </row>
    <row r="819" spans="1:8" s="25" customFormat="1">
      <c r="A819"/>
      <c r="B819" s="63"/>
      <c r="C819"/>
      <c r="D819"/>
      <c r="E819" s="3"/>
      <c r="F819" s="55"/>
      <c r="G819"/>
      <c r="H819"/>
    </row>
    <row r="820" spans="1:8" s="25" customFormat="1">
      <c r="A820"/>
      <c r="B820" s="63"/>
      <c r="C820"/>
      <c r="D820"/>
      <c r="E820" s="3"/>
      <c r="F820" s="55"/>
      <c r="G820"/>
      <c r="H820"/>
    </row>
    <row r="821" spans="1:8" s="25" customFormat="1">
      <c r="A821"/>
      <c r="B821" s="63"/>
      <c r="C821"/>
      <c r="D821"/>
      <c r="E821" s="3"/>
      <c r="F821" s="55"/>
      <c r="G821"/>
      <c r="H821"/>
    </row>
    <row r="822" spans="1:8" s="25" customFormat="1">
      <c r="A822"/>
      <c r="B822" s="63"/>
      <c r="C822"/>
      <c r="D822"/>
      <c r="E822" s="3"/>
      <c r="F822" s="55"/>
      <c r="G822"/>
      <c r="H822"/>
    </row>
    <row r="823" spans="1:8" s="25" customFormat="1">
      <c r="A823"/>
      <c r="B823" s="63"/>
      <c r="C823"/>
      <c r="D823"/>
      <c r="E823" s="3"/>
      <c r="F823" s="55"/>
      <c r="G823"/>
      <c r="H823"/>
    </row>
    <row r="824" spans="1:8" s="25" customFormat="1">
      <c r="A824"/>
      <c r="B824" s="63"/>
      <c r="C824"/>
      <c r="D824"/>
      <c r="E824" s="3"/>
      <c r="F824" s="55"/>
      <c r="G824"/>
      <c r="H824"/>
    </row>
    <row r="825" spans="1:8" s="25" customFormat="1">
      <c r="A825"/>
      <c r="B825" s="63"/>
      <c r="C825"/>
      <c r="D825"/>
      <c r="E825" s="3"/>
      <c r="F825" s="55"/>
      <c r="G825"/>
      <c r="H825"/>
    </row>
    <row r="826" spans="1:8" s="25" customFormat="1">
      <c r="A826"/>
      <c r="B826" s="63"/>
      <c r="C826"/>
      <c r="D826"/>
      <c r="E826" s="3"/>
      <c r="F826" s="55"/>
      <c r="G826"/>
      <c r="H826"/>
    </row>
    <row r="827" spans="1:8" s="25" customFormat="1">
      <c r="A827"/>
      <c r="B827" s="63"/>
      <c r="C827"/>
      <c r="D827"/>
      <c r="E827" s="3"/>
      <c r="F827" s="55"/>
      <c r="G827"/>
      <c r="H827"/>
    </row>
    <row r="828" spans="1:8" s="25" customFormat="1">
      <c r="A828"/>
      <c r="B828" s="63"/>
      <c r="C828"/>
      <c r="D828"/>
      <c r="E828" s="3"/>
      <c r="F828" s="55"/>
      <c r="G828"/>
      <c r="H828"/>
    </row>
    <row r="829" spans="1:8" s="25" customFormat="1">
      <c r="A829"/>
      <c r="B829" s="63"/>
      <c r="C829"/>
      <c r="D829"/>
      <c r="E829" s="3"/>
      <c r="F829" s="55"/>
      <c r="G829"/>
      <c r="H829"/>
    </row>
    <row r="830" spans="1:8" s="25" customFormat="1">
      <c r="A830"/>
      <c r="B830" s="63"/>
      <c r="C830"/>
      <c r="D830"/>
      <c r="E830" s="3"/>
      <c r="F830" s="55"/>
      <c r="G830"/>
      <c r="H830"/>
    </row>
    <row r="831" spans="1:8" s="25" customFormat="1">
      <c r="A831"/>
      <c r="B831" s="63"/>
      <c r="C831"/>
      <c r="D831"/>
      <c r="E831" s="3"/>
      <c r="F831" s="55"/>
      <c r="G831"/>
      <c r="H831"/>
    </row>
    <row r="832" spans="1:8" s="25" customFormat="1">
      <c r="A832"/>
      <c r="B832" s="63"/>
      <c r="C832"/>
      <c r="D832"/>
      <c r="E832" s="3"/>
      <c r="F832" s="55"/>
      <c r="G832"/>
      <c r="H832"/>
    </row>
    <row r="833" spans="1:8" s="25" customFormat="1">
      <c r="A833"/>
      <c r="B833" s="63"/>
      <c r="C833"/>
      <c r="D833"/>
      <c r="E833" s="3"/>
      <c r="F833" s="55"/>
      <c r="G833"/>
      <c r="H833"/>
    </row>
    <row r="834" spans="1:8" s="25" customFormat="1">
      <c r="A834"/>
      <c r="B834" s="63"/>
      <c r="C834"/>
      <c r="D834"/>
      <c r="E834" s="3"/>
      <c r="F834" s="55"/>
      <c r="G834"/>
      <c r="H834"/>
    </row>
    <row r="835" spans="1:8" s="25" customFormat="1">
      <c r="A835"/>
      <c r="B835" s="63"/>
      <c r="C835"/>
      <c r="D835"/>
      <c r="E835" s="3"/>
      <c r="F835" s="55"/>
      <c r="G835"/>
      <c r="H835"/>
    </row>
    <row r="836" spans="1:8" s="25" customFormat="1">
      <c r="A836"/>
      <c r="B836" s="63"/>
      <c r="C836"/>
      <c r="D836"/>
      <c r="E836" s="3"/>
      <c r="F836" s="55"/>
      <c r="G836"/>
      <c r="H836"/>
    </row>
    <row r="837" spans="1:8" s="25" customFormat="1">
      <c r="A837"/>
      <c r="B837" s="63"/>
      <c r="C837"/>
      <c r="D837"/>
      <c r="E837" s="3"/>
      <c r="F837" s="55"/>
      <c r="G837"/>
      <c r="H837"/>
    </row>
    <row r="838" spans="1:8" s="25" customFormat="1">
      <c r="A838"/>
      <c r="B838" s="63"/>
      <c r="C838"/>
      <c r="D838"/>
      <c r="E838" s="3"/>
      <c r="F838" s="55"/>
      <c r="G838"/>
      <c r="H838"/>
    </row>
    <row r="839" spans="1:8" s="25" customFormat="1">
      <c r="A839"/>
      <c r="B839" s="63"/>
      <c r="C839"/>
      <c r="D839"/>
      <c r="E839" s="3"/>
      <c r="F839" s="55"/>
      <c r="G839"/>
      <c r="H839"/>
    </row>
    <row r="840" spans="1:8" s="25" customFormat="1">
      <c r="A840"/>
      <c r="B840" s="63"/>
      <c r="C840"/>
      <c r="D840"/>
      <c r="E840" s="3"/>
      <c r="F840" s="55"/>
      <c r="G840"/>
      <c r="H840"/>
    </row>
    <row r="841" spans="1:8" s="25" customFormat="1">
      <c r="A841"/>
      <c r="B841" s="63"/>
      <c r="C841"/>
      <c r="D841"/>
      <c r="E841" s="3"/>
      <c r="F841" s="55"/>
      <c r="G841"/>
      <c r="H841"/>
    </row>
    <row r="842" spans="1:8" s="25" customFormat="1">
      <c r="A842"/>
      <c r="B842" s="63"/>
      <c r="C842"/>
      <c r="D842"/>
      <c r="E842" s="3"/>
      <c r="F842" s="55"/>
      <c r="G842"/>
      <c r="H842"/>
    </row>
    <row r="843" spans="1:8" s="25" customFormat="1">
      <c r="A843"/>
      <c r="B843" s="63"/>
      <c r="C843"/>
      <c r="D843"/>
      <c r="E843" s="3"/>
      <c r="F843" s="55"/>
      <c r="G843"/>
      <c r="H843"/>
    </row>
    <row r="844" spans="1:8" s="25" customFormat="1">
      <c r="A844"/>
      <c r="B844" s="63"/>
      <c r="C844"/>
      <c r="D844"/>
      <c r="E844" s="3"/>
      <c r="F844" s="55"/>
      <c r="G844"/>
      <c r="H844"/>
    </row>
    <row r="845" spans="1:8" s="25" customFormat="1">
      <c r="A845"/>
      <c r="B845" s="63"/>
      <c r="C845"/>
      <c r="D845"/>
      <c r="E845" s="3"/>
      <c r="F845" s="55"/>
      <c r="G845"/>
      <c r="H845"/>
    </row>
    <row r="846" spans="1:8" s="25" customFormat="1">
      <c r="A846"/>
      <c r="B846" s="63"/>
      <c r="C846"/>
      <c r="D846"/>
      <c r="E846" s="3"/>
      <c r="F846" s="55"/>
      <c r="G846"/>
      <c r="H846"/>
    </row>
    <row r="847" spans="1:8" s="25" customFormat="1">
      <c r="A847"/>
      <c r="B847" s="63"/>
      <c r="C847"/>
      <c r="D847"/>
      <c r="E847" s="3"/>
      <c r="F847" s="55"/>
      <c r="G847"/>
      <c r="H847"/>
    </row>
    <row r="848" spans="1:8" s="25" customFormat="1">
      <c r="A848"/>
      <c r="B848" s="63"/>
      <c r="C848"/>
      <c r="D848"/>
      <c r="E848" s="3"/>
      <c r="F848" s="55"/>
      <c r="G848"/>
      <c r="H848"/>
    </row>
    <row r="849" spans="1:8" s="25" customFormat="1">
      <c r="A849"/>
      <c r="B849" s="63"/>
      <c r="C849"/>
      <c r="D849"/>
      <c r="E849" s="3"/>
      <c r="F849" s="55"/>
      <c r="G849"/>
      <c r="H849"/>
    </row>
    <row r="850" spans="1:8" s="25" customFormat="1">
      <c r="A850"/>
      <c r="B850" s="63"/>
      <c r="C850"/>
      <c r="D850"/>
      <c r="E850" s="3"/>
      <c r="F850" s="55"/>
      <c r="G850"/>
      <c r="H850"/>
    </row>
    <row r="851" spans="1:8" s="25" customFormat="1">
      <c r="A851"/>
      <c r="B851" s="63"/>
      <c r="C851"/>
      <c r="D851"/>
      <c r="E851" s="3"/>
      <c r="F851" s="55"/>
      <c r="G851"/>
      <c r="H851"/>
    </row>
    <row r="852" spans="1:8" s="25" customFormat="1">
      <c r="A852"/>
      <c r="B852" s="63"/>
      <c r="C852"/>
      <c r="D852"/>
      <c r="E852" s="3"/>
      <c r="F852" s="55"/>
      <c r="G852"/>
      <c r="H852"/>
    </row>
    <row r="853" spans="1:8" s="25" customFormat="1">
      <c r="A853"/>
      <c r="B853" s="63"/>
      <c r="C853"/>
      <c r="D853"/>
      <c r="E853" s="3"/>
      <c r="F853" s="55"/>
      <c r="G853"/>
      <c r="H853"/>
    </row>
    <row r="854" spans="1:8" s="25" customFormat="1">
      <c r="A854"/>
      <c r="B854" s="63"/>
      <c r="C854"/>
      <c r="D854"/>
      <c r="E854" s="3"/>
      <c r="F854" s="55"/>
      <c r="G854"/>
      <c r="H854"/>
    </row>
    <row r="855" spans="1:8" s="25" customFormat="1">
      <c r="A855"/>
      <c r="B855" s="63"/>
      <c r="C855"/>
      <c r="D855"/>
      <c r="E855" s="3"/>
      <c r="F855" s="55"/>
      <c r="G855"/>
      <c r="H855"/>
    </row>
    <row r="856" spans="1:8" s="25" customFormat="1">
      <c r="A856"/>
      <c r="B856" s="63"/>
      <c r="C856"/>
      <c r="D856"/>
      <c r="E856" s="3"/>
      <c r="F856" s="55"/>
      <c r="G856"/>
      <c r="H856"/>
    </row>
    <row r="857" spans="1:8" s="25" customFormat="1">
      <c r="A857"/>
      <c r="B857" s="63"/>
      <c r="C857"/>
      <c r="D857"/>
      <c r="E857" s="3"/>
      <c r="F857" s="55"/>
      <c r="G857"/>
      <c r="H857"/>
    </row>
    <row r="858" spans="1:8" s="25" customFormat="1">
      <c r="A858"/>
      <c r="B858" s="63"/>
      <c r="C858"/>
      <c r="D858"/>
      <c r="E858" s="3"/>
      <c r="F858" s="55"/>
      <c r="G858"/>
      <c r="H858"/>
    </row>
    <row r="859" spans="1:8" s="25" customFormat="1">
      <c r="A859"/>
      <c r="B859" s="63"/>
      <c r="C859"/>
      <c r="D859"/>
      <c r="E859" s="3"/>
      <c r="F859" s="55"/>
      <c r="G859"/>
      <c r="H859"/>
    </row>
    <row r="860" spans="1:8" s="25" customFormat="1">
      <c r="A860"/>
      <c r="B860" s="63"/>
      <c r="C860"/>
      <c r="D860"/>
      <c r="E860" s="3"/>
      <c r="F860" s="55"/>
      <c r="G860"/>
      <c r="H860"/>
    </row>
    <row r="861" spans="1:8" s="25" customFormat="1">
      <c r="A861"/>
      <c r="B861" s="63"/>
      <c r="C861"/>
      <c r="D861"/>
      <c r="E861" s="3"/>
      <c r="F861" s="55"/>
      <c r="G861"/>
      <c r="H861"/>
    </row>
    <row r="862" spans="1:8" s="25" customFormat="1">
      <c r="A862"/>
      <c r="B862" s="63"/>
      <c r="C862"/>
      <c r="D862"/>
      <c r="E862" s="3"/>
      <c r="F862" s="55"/>
      <c r="G862"/>
      <c r="H862"/>
    </row>
    <row r="863" spans="1:8" s="25" customFormat="1">
      <c r="A863"/>
      <c r="B863" s="63"/>
      <c r="C863"/>
      <c r="D863"/>
      <c r="E863" s="3"/>
      <c r="F863" s="55"/>
      <c r="G863"/>
      <c r="H863"/>
    </row>
    <row r="864" spans="1:8" s="25" customFormat="1">
      <c r="A864"/>
      <c r="B864" s="63"/>
      <c r="C864"/>
      <c r="D864"/>
      <c r="E864" s="3"/>
      <c r="F864" s="55"/>
      <c r="G864"/>
      <c r="H864"/>
    </row>
    <row r="865" spans="1:8" s="25" customFormat="1">
      <c r="A865"/>
      <c r="B865" s="63"/>
      <c r="C865"/>
      <c r="D865"/>
      <c r="E865" s="3"/>
      <c r="F865" s="55"/>
      <c r="G865"/>
      <c r="H865"/>
    </row>
    <row r="866" spans="1:8" s="25" customFormat="1">
      <c r="A866"/>
      <c r="B866" s="63"/>
      <c r="C866"/>
      <c r="D866"/>
      <c r="E866" s="3"/>
      <c r="F866" s="55"/>
      <c r="G866"/>
      <c r="H866"/>
    </row>
    <row r="867" spans="1:8" s="25" customFormat="1">
      <c r="A867"/>
      <c r="B867" s="63"/>
      <c r="C867"/>
      <c r="D867"/>
      <c r="E867" s="3"/>
      <c r="F867" s="55"/>
      <c r="G867"/>
      <c r="H867"/>
    </row>
    <row r="868" spans="1:8" s="25" customFormat="1">
      <c r="A868"/>
      <c r="B868" s="63"/>
      <c r="C868"/>
      <c r="D868"/>
      <c r="E868" s="3"/>
      <c r="F868" s="55"/>
      <c r="G868"/>
      <c r="H868"/>
    </row>
    <row r="869" spans="1:8" s="25" customFormat="1">
      <c r="A869"/>
      <c r="B869" s="63"/>
      <c r="C869"/>
      <c r="D869"/>
      <c r="E869" s="3"/>
      <c r="F869" s="55"/>
      <c r="G869"/>
      <c r="H869"/>
    </row>
    <row r="870" spans="1:8" s="25" customFormat="1">
      <c r="A870"/>
      <c r="B870" s="63"/>
      <c r="C870"/>
      <c r="D870"/>
      <c r="E870" s="3"/>
      <c r="F870" s="55"/>
      <c r="G870"/>
      <c r="H870"/>
    </row>
    <row r="871" spans="1:8" s="25" customFormat="1">
      <c r="A871"/>
      <c r="B871" s="63"/>
      <c r="C871"/>
      <c r="D871"/>
      <c r="E871" s="3"/>
      <c r="F871" s="55"/>
      <c r="G871"/>
      <c r="H871"/>
    </row>
    <row r="872" spans="1:8" s="25" customFormat="1">
      <c r="A872"/>
      <c r="B872" s="63"/>
      <c r="C872"/>
      <c r="D872"/>
      <c r="E872" s="3"/>
      <c r="F872" s="55"/>
      <c r="G872"/>
      <c r="H872"/>
    </row>
    <row r="873" spans="1:8" s="25" customFormat="1">
      <c r="A873"/>
      <c r="B873" s="63"/>
      <c r="C873"/>
      <c r="D873"/>
      <c r="E873" s="3"/>
      <c r="F873" s="55"/>
      <c r="G873"/>
      <c r="H873"/>
    </row>
    <row r="874" spans="1:8" s="25" customFormat="1">
      <c r="A874"/>
      <c r="B874" s="63"/>
      <c r="C874"/>
      <c r="D874"/>
      <c r="E874" s="3"/>
      <c r="F874" s="55"/>
      <c r="G874"/>
      <c r="H874"/>
    </row>
    <row r="875" spans="1:8" s="25" customFormat="1">
      <c r="A875"/>
      <c r="B875" s="63"/>
      <c r="C875"/>
      <c r="D875"/>
      <c r="E875" s="3"/>
      <c r="F875" s="55"/>
      <c r="G875"/>
      <c r="H875"/>
    </row>
    <row r="876" spans="1:8" s="25" customFormat="1">
      <c r="A876"/>
      <c r="B876" s="63"/>
      <c r="C876"/>
      <c r="D876"/>
      <c r="E876" s="3"/>
      <c r="F876" s="55"/>
      <c r="G876"/>
      <c r="H876"/>
    </row>
    <row r="877" spans="1:8" s="25" customFormat="1">
      <c r="A877"/>
      <c r="B877" s="63"/>
      <c r="C877"/>
      <c r="D877"/>
      <c r="E877" s="3"/>
      <c r="F877" s="55"/>
      <c r="G877"/>
      <c r="H877"/>
    </row>
    <row r="878" spans="1:8" s="25" customFormat="1">
      <c r="A878"/>
      <c r="B878" s="63"/>
      <c r="C878"/>
      <c r="D878"/>
      <c r="E878" s="3"/>
      <c r="F878" s="55"/>
      <c r="G878"/>
      <c r="H878"/>
    </row>
    <row r="879" spans="1:8" s="25" customFormat="1">
      <c r="A879"/>
      <c r="B879" s="63"/>
      <c r="C879"/>
      <c r="D879"/>
      <c r="E879" s="3"/>
      <c r="F879" s="55"/>
      <c r="G879"/>
      <c r="H879"/>
    </row>
    <row r="880" spans="1:8" s="25" customFormat="1">
      <c r="A880"/>
      <c r="B880" s="63"/>
      <c r="C880"/>
      <c r="D880"/>
      <c r="E880" s="3"/>
      <c r="F880" s="55"/>
      <c r="G880"/>
      <c r="H880"/>
    </row>
    <row r="881" spans="1:8" s="25" customFormat="1">
      <c r="A881"/>
      <c r="B881" s="63"/>
      <c r="C881"/>
      <c r="D881"/>
      <c r="E881" s="3"/>
      <c r="F881" s="55"/>
      <c r="G881"/>
      <c r="H881"/>
    </row>
    <row r="882" spans="1:8" s="25" customFormat="1">
      <c r="A882"/>
      <c r="B882" s="63"/>
      <c r="C882"/>
      <c r="D882"/>
      <c r="E882" s="3"/>
      <c r="F882" s="55"/>
      <c r="G882"/>
      <c r="H882"/>
    </row>
    <row r="883" spans="1:8" s="25" customFormat="1">
      <c r="A883"/>
      <c r="B883" s="63"/>
      <c r="C883"/>
      <c r="D883"/>
      <c r="E883" s="3"/>
      <c r="F883" s="55"/>
      <c r="G883"/>
      <c r="H883"/>
    </row>
    <row r="884" spans="1:8" s="25" customFormat="1">
      <c r="A884"/>
      <c r="B884" s="63"/>
      <c r="C884"/>
      <c r="D884"/>
      <c r="E884" s="3"/>
      <c r="F884" s="55"/>
      <c r="G884"/>
      <c r="H884"/>
    </row>
    <row r="885" spans="1:8" s="25" customFormat="1">
      <c r="A885"/>
      <c r="B885" s="63"/>
      <c r="C885"/>
      <c r="D885"/>
      <c r="E885" s="3"/>
      <c r="F885" s="55"/>
      <c r="G885"/>
      <c r="H885"/>
    </row>
    <row r="886" spans="1:8" s="25" customFormat="1">
      <c r="A886"/>
      <c r="B886" s="63"/>
      <c r="C886"/>
      <c r="D886"/>
      <c r="E886" s="3"/>
      <c r="F886" s="55"/>
      <c r="G886"/>
      <c r="H886"/>
    </row>
    <row r="887" spans="1:8" s="25" customFormat="1">
      <c r="A887"/>
      <c r="B887" s="63"/>
      <c r="C887"/>
      <c r="D887"/>
      <c r="E887" s="3"/>
      <c r="F887" s="55"/>
      <c r="G887"/>
      <c r="H887"/>
    </row>
    <row r="888" spans="1:8" s="25" customFormat="1">
      <c r="A888"/>
      <c r="B888" s="63"/>
      <c r="C888"/>
      <c r="D888"/>
      <c r="E888" s="3"/>
      <c r="F888" s="55"/>
      <c r="G888"/>
      <c r="H888"/>
    </row>
    <row r="889" spans="1:8" s="25" customFormat="1">
      <c r="A889"/>
      <c r="B889" s="63"/>
      <c r="C889"/>
      <c r="D889"/>
      <c r="E889" s="3"/>
      <c r="F889" s="55"/>
      <c r="G889"/>
      <c r="H889"/>
    </row>
    <row r="890" spans="1:8" s="25" customFormat="1">
      <c r="A890"/>
      <c r="B890" s="63"/>
      <c r="C890"/>
      <c r="D890"/>
      <c r="E890" s="3"/>
      <c r="F890" s="55"/>
      <c r="G890"/>
      <c r="H890"/>
    </row>
    <row r="891" spans="1:8" s="25" customFormat="1">
      <c r="A891"/>
      <c r="B891" s="63"/>
      <c r="C891"/>
      <c r="D891"/>
      <c r="E891" s="3"/>
      <c r="F891" s="55"/>
      <c r="G891"/>
      <c r="H891"/>
    </row>
    <row r="892" spans="1:8" s="25" customFormat="1">
      <c r="A892"/>
      <c r="B892" s="63"/>
      <c r="C892"/>
      <c r="D892"/>
      <c r="E892" s="3"/>
      <c r="F892" s="55"/>
      <c r="G892"/>
      <c r="H892"/>
    </row>
    <row r="893" spans="1:8" s="25" customFormat="1">
      <c r="A893"/>
      <c r="B893" s="63"/>
      <c r="C893"/>
      <c r="D893"/>
      <c r="E893" s="3"/>
      <c r="F893" s="55"/>
      <c r="G893"/>
      <c r="H893"/>
    </row>
    <row r="894" spans="1:8" s="25" customFormat="1">
      <c r="A894"/>
      <c r="B894" s="63"/>
      <c r="C894"/>
      <c r="D894"/>
      <c r="E894" s="3"/>
      <c r="F894" s="55"/>
      <c r="G894"/>
      <c r="H894"/>
    </row>
    <row r="895" spans="1:8" s="25" customFormat="1">
      <c r="A895"/>
      <c r="B895" s="63"/>
      <c r="C895"/>
      <c r="D895"/>
      <c r="E895" s="3"/>
      <c r="F895" s="55"/>
      <c r="G895"/>
      <c r="H895"/>
    </row>
    <row r="896" spans="1:8" s="25" customFormat="1">
      <c r="A896"/>
      <c r="B896" s="63"/>
      <c r="C896"/>
      <c r="D896"/>
      <c r="E896" s="3"/>
      <c r="F896" s="55"/>
      <c r="G896"/>
      <c r="H896"/>
    </row>
    <row r="897" spans="1:8" s="25" customFormat="1">
      <c r="A897"/>
      <c r="B897" s="63"/>
      <c r="C897"/>
      <c r="D897"/>
      <c r="E897" s="3"/>
      <c r="F897" s="55"/>
      <c r="G897"/>
      <c r="H897"/>
    </row>
    <row r="898" spans="1:8" s="25" customFormat="1">
      <c r="A898"/>
      <c r="B898" s="63"/>
      <c r="C898"/>
      <c r="D898"/>
      <c r="E898" s="3"/>
      <c r="F898" s="55"/>
      <c r="G898"/>
      <c r="H898"/>
    </row>
    <row r="899" spans="1:8" s="25" customFormat="1">
      <c r="A899"/>
      <c r="B899" s="63"/>
      <c r="C899"/>
      <c r="D899"/>
      <c r="E899" s="3"/>
      <c r="F899" s="55"/>
      <c r="G899"/>
      <c r="H899"/>
    </row>
    <row r="900" spans="1:8" s="25" customFormat="1">
      <c r="A900"/>
      <c r="B900" s="63"/>
      <c r="C900"/>
      <c r="D900"/>
      <c r="E900" s="3"/>
      <c r="F900" s="55"/>
      <c r="G900"/>
      <c r="H900"/>
    </row>
    <row r="901" spans="1:8" s="25" customFormat="1">
      <c r="A901"/>
      <c r="B901" s="63"/>
      <c r="C901"/>
      <c r="D901"/>
      <c r="E901" s="3"/>
      <c r="F901" s="55"/>
      <c r="G901"/>
      <c r="H901"/>
    </row>
    <row r="902" spans="1:8" s="25" customFormat="1">
      <c r="A902"/>
      <c r="B902" s="63"/>
      <c r="C902"/>
      <c r="D902"/>
      <c r="E902" s="3"/>
      <c r="F902" s="55"/>
      <c r="G902"/>
      <c r="H902"/>
    </row>
    <row r="903" spans="1:8" s="25" customFormat="1">
      <c r="A903"/>
      <c r="B903" s="63"/>
      <c r="C903"/>
      <c r="D903"/>
      <c r="E903" s="3"/>
      <c r="F903" s="55"/>
      <c r="G903"/>
      <c r="H903"/>
    </row>
    <row r="904" spans="1:8" s="25" customFormat="1">
      <c r="A904"/>
      <c r="B904" s="63"/>
      <c r="C904"/>
      <c r="D904"/>
      <c r="E904" s="3"/>
      <c r="F904" s="55"/>
      <c r="G904"/>
      <c r="H904"/>
    </row>
    <row r="905" spans="1:8" s="25" customFormat="1">
      <c r="A905"/>
      <c r="B905" s="63"/>
      <c r="C905"/>
      <c r="D905"/>
      <c r="E905" s="3"/>
      <c r="F905" s="55"/>
      <c r="G905"/>
      <c r="H905"/>
    </row>
    <row r="906" spans="1:8" s="25" customFormat="1">
      <c r="A906"/>
      <c r="B906" s="63"/>
      <c r="C906"/>
      <c r="D906"/>
      <c r="E906" s="3"/>
      <c r="F906" s="55"/>
      <c r="G906"/>
      <c r="H906"/>
    </row>
    <row r="907" spans="1:8" s="25" customFormat="1">
      <c r="A907"/>
      <c r="B907" s="63"/>
      <c r="C907"/>
      <c r="D907"/>
      <c r="E907" s="3"/>
      <c r="F907" s="55"/>
      <c r="G907"/>
      <c r="H907"/>
    </row>
    <row r="908" spans="1:8" s="25" customFormat="1">
      <c r="A908"/>
      <c r="B908" s="63"/>
      <c r="C908"/>
      <c r="D908"/>
      <c r="E908" s="3"/>
      <c r="F908" s="55"/>
      <c r="G908"/>
      <c r="H908"/>
    </row>
    <row r="909" spans="1:8" s="25" customFormat="1">
      <c r="A909"/>
      <c r="B909" s="63"/>
      <c r="C909"/>
      <c r="D909"/>
      <c r="E909" s="3"/>
      <c r="F909" s="55"/>
      <c r="G909"/>
      <c r="H909"/>
    </row>
    <row r="910" spans="1:8" s="25" customFormat="1">
      <c r="A910"/>
      <c r="B910" s="63"/>
      <c r="C910"/>
      <c r="D910"/>
      <c r="E910" s="3"/>
      <c r="F910" s="55"/>
      <c r="G910"/>
      <c r="H910"/>
    </row>
    <row r="911" spans="1:8" s="25" customFormat="1">
      <c r="A911"/>
      <c r="B911" s="63"/>
      <c r="C911"/>
      <c r="D911"/>
      <c r="E911" s="3"/>
      <c r="F911" s="55"/>
      <c r="G911"/>
      <c r="H911"/>
    </row>
    <row r="912" spans="1:8" s="25" customFormat="1">
      <c r="A912"/>
      <c r="B912" s="63"/>
      <c r="C912"/>
      <c r="D912"/>
      <c r="E912" s="3"/>
      <c r="F912" s="55"/>
      <c r="G912"/>
      <c r="H912"/>
    </row>
    <row r="913" spans="1:8" s="25" customFormat="1">
      <c r="A913"/>
      <c r="B913" s="63"/>
      <c r="C913"/>
      <c r="D913"/>
      <c r="E913" s="3"/>
      <c r="F913" s="55"/>
      <c r="G913"/>
      <c r="H913"/>
    </row>
    <row r="914" spans="1:8" s="25" customFormat="1">
      <c r="A914"/>
      <c r="B914" s="63"/>
      <c r="C914"/>
      <c r="D914"/>
      <c r="E914" s="3"/>
      <c r="F914" s="55"/>
      <c r="G914"/>
      <c r="H914"/>
    </row>
    <row r="915" spans="1:8" s="25" customFormat="1">
      <c r="A915"/>
      <c r="B915" s="63"/>
      <c r="C915"/>
      <c r="D915"/>
      <c r="E915" s="3"/>
      <c r="F915" s="55"/>
      <c r="G915"/>
      <c r="H915"/>
    </row>
    <row r="916" spans="1:8" s="25" customFormat="1">
      <c r="A916"/>
      <c r="B916" s="63"/>
      <c r="C916"/>
      <c r="D916"/>
      <c r="E916" s="3"/>
      <c r="F916" s="55"/>
      <c r="G916"/>
      <c r="H916"/>
    </row>
    <row r="917" spans="1:8" s="25" customFormat="1">
      <c r="A917"/>
      <c r="B917" s="63"/>
      <c r="C917"/>
      <c r="D917"/>
      <c r="E917" s="3"/>
      <c r="F917" s="55"/>
      <c r="G917"/>
      <c r="H917"/>
    </row>
    <row r="918" spans="1:8" s="25" customFormat="1">
      <c r="A918"/>
      <c r="B918" s="63"/>
      <c r="C918"/>
      <c r="D918"/>
      <c r="E918" s="3"/>
      <c r="F918" s="55"/>
      <c r="G918"/>
      <c r="H918"/>
    </row>
    <row r="919" spans="1:8" s="25" customFormat="1">
      <c r="A919"/>
      <c r="B919" s="63"/>
      <c r="C919"/>
      <c r="D919"/>
      <c r="E919" s="3"/>
      <c r="F919" s="55"/>
      <c r="G919"/>
      <c r="H919"/>
    </row>
    <row r="920" spans="1:8" s="25" customFormat="1">
      <c r="A920"/>
      <c r="B920" s="63"/>
      <c r="C920"/>
      <c r="D920"/>
      <c r="E920" s="3"/>
      <c r="F920" s="55"/>
      <c r="G920"/>
      <c r="H920"/>
    </row>
    <row r="921" spans="1:8" s="25" customFormat="1">
      <c r="A921"/>
      <c r="B921" s="63"/>
      <c r="C921"/>
      <c r="D921"/>
      <c r="E921" s="3"/>
      <c r="F921" s="55"/>
      <c r="G921"/>
      <c r="H921"/>
    </row>
    <row r="922" spans="1:8" s="25" customFormat="1">
      <c r="A922"/>
      <c r="B922" s="63"/>
      <c r="C922"/>
      <c r="D922"/>
      <c r="E922" s="3"/>
      <c r="F922" s="55"/>
      <c r="G922"/>
      <c r="H922"/>
    </row>
    <row r="923" spans="1:8" s="25" customFormat="1">
      <c r="A923"/>
      <c r="B923" s="63"/>
      <c r="C923"/>
      <c r="D923"/>
      <c r="E923" s="3"/>
      <c r="F923" s="55"/>
      <c r="G923"/>
      <c r="H923"/>
    </row>
    <row r="924" spans="1:8" s="25" customFormat="1">
      <c r="A924"/>
      <c r="B924" s="63"/>
      <c r="C924"/>
      <c r="D924"/>
      <c r="E924" s="3"/>
      <c r="F924" s="55"/>
      <c r="G924"/>
      <c r="H924"/>
    </row>
    <row r="925" spans="1:8" s="25" customFormat="1">
      <c r="A925"/>
      <c r="B925" s="63"/>
      <c r="C925"/>
      <c r="D925"/>
      <c r="E925" s="3"/>
      <c r="F925" s="55"/>
      <c r="G925"/>
      <c r="H925"/>
    </row>
    <row r="926" spans="1:8" s="25" customFormat="1">
      <c r="A926"/>
      <c r="B926" s="63"/>
      <c r="C926"/>
      <c r="D926"/>
      <c r="E926" s="3"/>
      <c r="F926" s="55"/>
      <c r="G926"/>
      <c r="H926"/>
    </row>
    <row r="927" spans="1:8" s="25" customFormat="1">
      <c r="A927"/>
      <c r="B927" s="63"/>
      <c r="C927"/>
      <c r="D927"/>
      <c r="E927" s="3"/>
      <c r="F927" s="55"/>
      <c r="G927"/>
      <c r="H927"/>
    </row>
    <row r="928" spans="1:8" s="25" customFormat="1">
      <c r="A928"/>
      <c r="B928" s="63"/>
      <c r="C928"/>
      <c r="D928"/>
      <c r="E928" s="3"/>
      <c r="F928" s="55"/>
      <c r="G928"/>
      <c r="H928"/>
    </row>
    <row r="929" spans="1:8" s="25" customFormat="1">
      <c r="A929"/>
      <c r="B929" s="63"/>
      <c r="C929"/>
      <c r="D929"/>
      <c r="E929" s="3"/>
      <c r="F929" s="55"/>
      <c r="G929"/>
      <c r="H929"/>
    </row>
    <row r="930" spans="1:8" s="25" customFormat="1">
      <c r="A930"/>
      <c r="B930" s="63"/>
      <c r="C930"/>
      <c r="D930"/>
      <c r="E930" s="3"/>
      <c r="F930" s="55"/>
      <c r="G930"/>
      <c r="H930"/>
    </row>
    <row r="931" spans="1:8" s="25" customFormat="1">
      <c r="A931"/>
      <c r="B931" s="63"/>
      <c r="C931"/>
      <c r="D931"/>
      <c r="E931" s="3"/>
      <c r="F931" s="55"/>
      <c r="G931"/>
      <c r="H931"/>
    </row>
    <row r="932" spans="1:8" s="25" customFormat="1">
      <c r="A932"/>
      <c r="B932" s="63"/>
      <c r="C932"/>
      <c r="D932"/>
      <c r="E932" s="3"/>
      <c r="F932" s="55"/>
      <c r="G932"/>
      <c r="H932"/>
    </row>
    <row r="933" spans="1:8" s="25" customFormat="1">
      <c r="A933"/>
      <c r="B933" s="63"/>
      <c r="C933"/>
      <c r="D933"/>
      <c r="E933" s="3"/>
      <c r="F933" s="55"/>
      <c r="G933"/>
      <c r="H933"/>
    </row>
    <row r="934" spans="1:8" s="25" customFormat="1">
      <c r="A934"/>
      <c r="B934" s="63"/>
      <c r="C934"/>
      <c r="D934"/>
      <c r="E934" s="3"/>
      <c r="F934" s="55"/>
      <c r="G934"/>
      <c r="H934"/>
    </row>
    <row r="935" spans="1:8" s="25" customFormat="1">
      <c r="A935"/>
      <c r="B935" s="63"/>
      <c r="C935"/>
      <c r="D935"/>
      <c r="E935" s="3"/>
      <c r="F935" s="55"/>
      <c r="G935"/>
      <c r="H935"/>
    </row>
    <row r="936" spans="1:8" s="25" customFormat="1">
      <c r="A936"/>
      <c r="B936" s="63"/>
      <c r="C936"/>
      <c r="D936"/>
      <c r="E936" s="3"/>
      <c r="F936" s="55"/>
      <c r="G936"/>
      <c r="H936"/>
    </row>
    <row r="937" spans="1:8" s="25" customFormat="1">
      <c r="A937"/>
      <c r="B937" s="63"/>
      <c r="C937"/>
      <c r="D937"/>
      <c r="E937" s="3"/>
      <c r="F937" s="55"/>
      <c r="G937"/>
      <c r="H937"/>
    </row>
    <row r="938" spans="1:8" s="25" customFormat="1">
      <c r="A938"/>
      <c r="B938" s="63"/>
      <c r="C938"/>
      <c r="D938"/>
      <c r="E938" s="3"/>
      <c r="F938" s="55"/>
      <c r="G938"/>
      <c r="H938"/>
    </row>
    <row r="939" spans="1:8" s="25" customFormat="1">
      <c r="A939"/>
      <c r="B939" s="63"/>
      <c r="C939"/>
      <c r="D939"/>
      <c r="E939" s="3"/>
      <c r="F939" s="55"/>
      <c r="G939"/>
      <c r="H939"/>
    </row>
    <row r="940" spans="1:8" s="25" customFormat="1">
      <c r="A940"/>
      <c r="B940" s="63"/>
      <c r="C940"/>
      <c r="D940"/>
      <c r="E940" s="3"/>
      <c r="F940" s="55"/>
      <c r="G940"/>
      <c r="H940"/>
    </row>
    <row r="941" spans="1:8" s="25" customFormat="1">
      <c r="A941"/>
      <c r="B941" s="63"/>
      <c r="C941"/>
      <c r="D941"/>
      <c r="E941" s="3"/>
      <c r="F941" s="55"/>
      <c r="G941"/>
      <c r="H941"/>
    </row>
    <row r="942" spans="1:8" s="25" customFormat="1">
      <c r="A942"/>
      <c r="B942" s="63"/>
      <c r="C942"/>
      <c r="D942"/>
      <c r="E942" s="3"/>
      <c r="F942" s="55"/>
      <c r="G942"/>
      <c r="H942"/>
    </row>
    <row r="943" spans="1:8" s="25" customFormat="1">
      <c r="A943"/>
      <c r="B943" s="63"/>
      <c r="C943"/>
      <c r="D943"/>
      <c r="E943" s="3"/>
      <c r="F943" s="55"/>
      <c r="G943"/>
      <c r="H943"/>
    </row>
    <row r="944" spans="1:8" s="25" customFormat="1">
      <c r="A944"/>
      <c r="B944" s="63"/>
      <c r="C944"/>
      <c r="D944"/>
      <c r="E944" s="3"/>
      <c r="F944" s="55"/>
      <c r="G944"/>
      <c r="H944"/>
    </row>
    <row r="945" spans="1:8" s="25" customFormat="1">
      <c r="A945"/>
      <c r="B945" s="63"/>
      <c r="C945"/>
      <c r="D945"/>
      <c r="E945" s="3"/>
      <c r="F945" s="55"/>
      <c r="G945"/>
      <c r="H945"/>
    </row>
    <row r="946" spans="1:8" s="25" customFormat="1">
      <c r="A946"/>
      <c r="B946" s="63"/>
      <c r="C946"/>
      <c r="D946"/>
      <c r="E946" s="3"/>
      <c r="F946" s="55"/>
      <c r="G946"/>
      <c r="H946"/>
    </row>
    <row r="947" spans="1:8" s="25" customFormat="1">
      <c r="A947"/>
      <c r="B947" s="63"/>
      <c r="C947"/>
      <c r="D947"/>
      <c r="E947" s="3"/>
      <c r="F947" s="55"/>
      <c r="G947"/>
      <c r="H947"/>
    </row>
    <row r="948" spans="1:8" s="25" customFormat="1">
      <c r="A948"/>
      <c r="B948" s="63"/>
      <c r="C948"/>
      <c r="D948"/>
      <c r="E948" s="3"/>
      <c r="F948" s="55"/>
      <c r="G948"/>
      <c r="H948"/>
    </row>
    <row r="949" spans="1:8" s="25" customFormat="1">
      <c r="A949"/>
      <c r="B949" s="63"/>
      <c r="C949"/>
      <c r="D949"/>
      <c r="E949" s="3"/>
      <c r="F949" s="55"/>
      <c r="G949"/>
      <c r="H949"/>
    </row>
    <row r="950" spans="1:8" s="25" customFormat="1">
      <c r="A950"/>
      <c r="B950" s="63"/>
      <c r="C950"/>
      <c r="D950"/>
      <c r="E950" s="3"/>
      <c r="F950" s="55"/>
      <c r="G950"/>
      <c r="H950"/>
    </row>
    <row r="951" spans="1:8" s="25" customFormat="1">
      <c r="A951"/>
      <c r="B951" s="63"/>
      <c r="C951"/>
      <c r="D951"/>
      <c r="E951" s="3"/>
      <c r="F951" s="55"/>
      <c r="G951"/>
      <c r="H951"/>
    </row>
    <row r="952" spans="1:8" s="25" customFormat="1">
      <c r="A952"/>
      <c r="B952" s="63"/>
      <c r="C952"/>
      <c r="D952"/>
      <c r="E952" s="3"/>
      <c r="F952" s="55"/>
      <c r="G952"/>
      <c r="H952"/>
    </row>
    <row r="953" spans="1:8" s="25" customFormat="1">
      <c r="A953"/>
      <c r="B953" s="63"/>
      <c r="C953"/>
      <c r="D953"/>
      <c r="E953" s="3"/>
      <c r="F953" s="55"/>
      <c r="G953"/>
      <c r="H953"/>
    </row>
    <row r="954" spans="1:8" s="25" customFormat="1">
      <c r="A954"/>
      <c r="B954" s="63"/>
      <c r="C954"/>
      <c r="D954"/>
      <c r="E954" s="3"/>
      <c r="F954" s="55"/>
      <c r="G954"/>
      <c r="H954"/>
    </row>
    <row r="955" spans="1:8" s="25" customFormat="1">
      <c r="A955"/>
      <c r="B955" s="63"/>
      <c r="C955"/>
      <c r="D955"/>
      <c r="E955" s="3"/>
      <c r="F955" s="55"/>
      <c r="G955"/>
      <c r="H955"/>
    </row>
    <row r="956" spans="1:8" s="25" customFormat="1">
      <c r="A956"/>
      <c r="B956" s="63"/>
      <c r="C956"/>
      <c r="D956"/>
      <c r="E956" s="3"/>
      <c r="F956" s="55"/>
      <c r="G956"/>
      <c r="H956"/>
    </row>
    <row r="957" spans="1:8" s="25" customFormat="1">
      <c r="A957"/>
      <c r="B957" s="63"/>
      <c r="C957"/>
      <c r="D957"/>
      <c r="E957" s="3"/>
      <c r="F957" s="55"/>
      <c r="G957"/>
      <c r="H957"/>
    </row>
    <row r="958" spans="1:8" s="25" customFormat="1">
      <c r="A958"/>
      <c r="B958" s="63"/>
      <c r="C958"/>
      <c r="D958"/>
      <c r="E958" s="3"/>
      <c r="F958" s="55"/>
      <c r="G958"/>
      <c r="H958"/>
    </row>
    <row r="959" spans="1:8" s="25" customFormat="1">
      <c r="A959"/>
      <c r="B959" s="63"/>
      <c r="C959"/>
      <c r="D959"/>
      <c r="E959" s="3"/>
      <c r="F959" s="55"/>
      <c r="G959"/>
      <c r="H959"/>
    </row>
    <row r="960" spans="1:8" s="25" customFormat="1">
      <c r="A960"/>
      <c r="B960" s="63"/>
      <c r="C960"/>
      <c r="D960"/>
      <c r="E960" s="3"/>
      <c r="F960" s="55"/>
      <c r="G960"/>
      <c r="H960"/>
    </row>
    <row r="961" spans="1:8" s="25" customFormat="1">
      <c r="A961"/>
      <c r="B961" s="63"/>
      <c r="C961"/>
      <c r="D961"/>
      <c r="E961" s="3"/>
      <c r="F961" s="55"/>
      <c r="G961"/>
      <c r="H961"/>
    </row>
    <row r="962" spans="1:8" s="25" customFormat="1">
      <c r="A962"/>
      <c r="B962" s="63"/>
      <c r="C962"/>
      <c r="D962"/>
      <c r="E962" s="3"/>
      <c r="F962" s="55"/>
      <c r="G962"/>
      <c r="H962"/>
    </row>
    <row r="963" spans="1:8" s="25" customFormat="1">
      <c r="A963"/>
      <c r="B963" s="63"/>
      <c r="C963"/>
      <c r="D963"/>
      <c r="E963" s="3"/>
      <c r="F963" s="55"/>
      <c r="G963"/>
      <c r="H963"/>
    </row>
    <row r="964" spans="1:8" s="25" customFormat="1">
      <c r="A964"/>
      <c r="B964" s="63"/>
      <c r="C964"/>
      <c r="D964"/>
      <c r="E964" s="3"/>
      <c r="F964" s="55"/>
      <c r="G964"/>
      <c r="H964"/>
    </row>
    <row r="965" spans="1:8" s="25" customFormat="1">
      <c r="A965"/>
      <c r="B965" s="63"/>
      <c r="C965"/>
      <c r="D965"/>
      <c r="E965" s="3"/>
      <c r="F965" s="55"/>
      <c r="G965"/>
      <c r="H965"/>
    </row>
    <row r="966" spans="1:8" s="25" customFormat="1">
      <c r="A966"/>
      <c r="B966" s="63"/>
      <c r="C966"/>
      <c r="D966"/>
      <c r="E966" s="3"/>
      <c r="F966" s="55"/>
      <c r="G966"/>
      <c r="H966"/>
    </row>
    <row r="967" spans="1:8" s="25" customFormat="1">
      <c r="A967"/>
      <c r="B967" s="63"/>
      <c r="C967"/>
      <c r="D967"/>
      <c r="E967" s="3"/>
      <c r="F967" s="55"/>
      <c r="G967"/>
      <c r="H967"/>
    </row>
    <row r="968" spans="1:8" s="25" customFormat="1">
      <c r="A968"/>
      <c r="B968" s="63"/>
      <c r="C968"/>
      <c r="D968"/>
      <c r="E968" s="3"/>
      <c r="F968" s="55"/>
      <c r="G968"/>
      <c r="H968"/>
    </row>
    <row r="969" spans="1:8" s="25" customFormat="1">
      <c r="A969"/>
      <c r="B969" s="63"/>
      <c r="C969"/>
      <c r="D969"/>
      <c r="E969" s="3"/>
      <c r="F969" s="55"/>
      <c r="G969"/>
      <c r="H969"/>
    </row>
    <row r="970" spans="1:8" s="25" customFormat="1">
      <c r="A970"/>
      <c r="B970" s="63"/>
      <c r="C970"/>
      <c r="D970"/>
      <c r="E970" s="3"/>
      <c r="F970" s="55"/>
      <c r="G970"/>
      <c r="H970"/>
    </row>
    <row r="971" spans="1:8" s="25" customFormat="1">
      <c r="A971"/>
      <c r="B971" s="63"/>
      <c r="C971"/>
      <c r="D971"/>
      <c r="E971" s="3"/>
      <c r="F971" s="55"/>
      <c r="G971"/>
      <c r="H971"/>
    </row>
    <row r="972" spans="1:8" s="25" customFormat="1">
      <c r="A972"/>
      <c r="B972" s="63"/>
      <c r="C972"/>
      <c r="D972"/>
      <c r="E972" s="3"/>
      <c r="F972" s="55"/>
      <c r="G972"/>
      <c r="H972"/>
    </row>
    <row r="973" spans="1:8" s="25" customFormat="1">
      <c r="A973"/>
      <c r="B973" s="63"/>
      <c r="C973"/>
      <c r="D973"/>
      <c r="E973" s="3"/>
      <c r="F973" s="55"/>
      <c r="G973"/>
      <c r="H973"/>
    </row>
    <row r="974" spans="1:8" s="25" customFormat="1">
      <c r="A974"/>
      <c r="B974" s="63"/>
      <c r="C974"/>
      <c r="D974"/>
      <c r="E974" s="3"/>
      <c r="F974" s="55"/>
      <c r="G974"/>
      <c r="H974"/>
    </row>
    <row r="975" spans="1:8" s="25" customFormat="1">
      <c r="A975"/>
      <c r="B975" s="63"/>
      <c r="C975"/>
      <c r="D975"/>
      <c r="E975" s="3"/>
      <c r="F975" s="55"/>
      <c r="G975"/>
      <c r="H975"/>
    </row>
    <row r="976" spans="1:8" s="25" customFormat="1">
      <c r="A976"/>
      <c r="B976" s="63"/>
      <c r="C976"/>
      <c r="D976"/>
      <c r="E976" s="3"/>
      <c r="F976" s="55"/>
      <c r="G976"/>
      <c r="H976"/>
    </row>
    <row r="977" spans="1:8" s="25" customFormat="1">
      <c r="A977"/>
      <c r="B977" s="63"/>
      <c r="C977"/>
      <c r="D977"/>
      <c r="E977" s="3"/>
      <c r="F977" s="55"/>
      <c r="G977"/>
      <c r="H977"/>
    </row>
    <row r="978" spans="1:8" s="25" customFormat="1">
      <c r="A978"/>
      <c r="B978" s="63"/>
      <c r="C978"/>
      <c r="D978"/>
      <c r="E978" s="3"/>
      <c r="F978" s="55"/>
      <c r="G978"/>
      <c r="H978"/>
    </row>
    <row r="979" spans="1:8" s="25" customFormat="1">
      <c r="A979"/>
      <c r="B979" s="63"/>
      <c r="C979"/>
      <c r="D979"/>
      <c r="E979" s="3"/>
      <c r="F979" s="55"/>
      <c r="G979"/>
      <c r="H979"/>
    </row>
    <row r="980" spans="1:8" s="25" customFormat="1">
      <c r="A980"/>
      <c r="B980" s="63"/>
      <c r="C980"/>
      <c r="D980"/>
      <c r="E980" s="3"/>
      <c r="F980" s="55"/>
      <c r="G980"/>
      <c r="H980"/>
    </row>
    <row r="981" spans="1:8" s="25" customFormat="1">
      <c r="A981"/>
      <c r="B981" s="63"/>
      <c r="C981"/>
      <c r="D981"/>
      <c r="E981" s="3"/>
      <c r="F981" s="55"/>
      <c r="G981"/>
      <c r="H981"/>
    </row>
    <row r="982" spans="1:8" s="25" customFormat="1">
      <c r="A982"/>
      <c r="B982" s="63"/>
      <c r="C982"/>
      <c r="D982"/>
      <c r="E982" s="3"/>
      <c r="F982" s="55"/>
      <c r="G982"/>
      <c r="H982"/>
    </row>
    <row r="983" spans="1:8" s="25" customFormat="1">
      <c r="A983"/>
      <c r="B983" s="63"/>
      <c r="C983"/>
      <c r="D983"/>
      <c r="E983" s="3"/>
      <c r="F983" s="55"/>
      <c r="G983"/>
      <c r="H983"/>
    </row>
    <row r="984" spans="1:8" s="25" customFormat="1">
      <c r="A984"/>
      <c r="B984" s="63"/>
      <c r="C984"/>
      <c r="D984"/>
      <c r="E984" s="3"/>
      <c r="F984" s="55"/>
      <c r="G984"/>
      <c r="H984"/>
    </row>
    <row r="985" spans="1:8" s="25" customFormat="1">
      <c r="A985"/>
      <c r="B985" s="63"/>
      <c r="C985"/>
      <c r="D985"/>
      <c r="E985" s="3"/>
      <c r="F985" s="55"/>
      <c r="G985"/>
      <c r="H985"/>
    </row>
    <row r="986" spans="1:8" s="25" customFormat="1">
      <c r="A986"/>
      <c r="B986" s="63"/>
      <c r="C986"/>
      <c r="D986"/>
      <c r="E986" s="3"/>
      <c r="F986" s="55"/>
      <c r="G986"/>
      <c r="H986"/>
    </row>
    <row r="987" spans="1:8" s="25" customFormat="1">
      <c r="A987"/>
      <c r="B987" s="63"/>
      <c r="C987"/>
      <c r="D987"/>
      <c r="E987" s="3"/>
      <c r="F987" s="55"/>
      <c r="G987"/>
      <c r="H987"/>
    </row>
    <row r="988" spans="1:8" s="25" customFormat="1">
      <c r="A988"/>
      <c r="B988" s="63"/>
      <c r="C988"/>
      <c r="D988"/>
      <c r="E988" s="3"/>
      <c r="F988" s="55"/>
      <c r="G988"/>
      <c r="H988"/>
    </row>
    <row r="989" spans="1:8" s="25" customFormat="1">
      <c r="A989"/>
      <c r="B989" s="63"/>
      <c r="C989"/>
      <c r="D989"/>
      <c r="E989" s="3"/>
      <c r="F989" s="55"/>
      <c r="G989"/>
      <c r="H989"/>
    </row>
    <row r="990" spans="1:8" s="25" customFormat="1">
      <c r="A990"/>
      <c r="B990" s="63"/>
      <c r="C990"/>
      <c r="D990"/>
      <c r="E990" s="3"/>
      <c r="F990" s="55"/>
      <c r="G990"/>
      <c r="H990"/>
    </row>
    <row r="991" spans="1:8" s="25" customFormat="1">
      <c r="A991"/>
      <c r="B991" s="63"/>
      <c r="C991"/>
      <c r="D991"/>
      <c r="E991" s="3"/>
      <c r="F991" s="55"/>
      <c r="G991"/>
      <c r="H991"/>
    </row>
    <row r="992" spans="1:8" s="25" customFormat="1">
      <c r="A992"/>
      <c r="B992" s="63"/>
      <c r="C992"/>
      <c r="D992"/>
      <c r="E992" s="3"/>
      <c r="F992" s="55"/>
      <c r="G992"/>
      <c r="H992"/>
    </row>
    <row r="993" spans="1:8" s="25" customFormat="1">
      <c r="A993"/>
      <c r="B993" s="63"/>
      <c r="C993"/>
      <c r="D993"/>
      <c r="E993" s="3"/>
      <c r="F993" s="55"/>
      <c r="G993"/>
      <c r="H993"/>
    </row>
    <row r="994" spans="1:8" s="25" customFormat="1">
      <c r="A994"/>
      <c r="B994" s="63"/>
      <c r="C994"/>
      <c r="D994"/>
      <c r="E994" s="3"/>
      <c r="F994" s="55"/>
      <c r="G994"/>
      <c r="H994"/>
    </row>
    <row r="995" spans="1:8" s="25" customFormat="1">
      <c r="A995"/>
      <c r="B995" s="63"/>
      <c r="C995"/>
      <c r="D995"/>
      <c r="E995" s="3"/>
      <c r="F995" s="55"/>
      <c r="G995"/>
      <c r="H995"/>
    </row>
    <row r="996" spans="1:8" s="25" customFormat="1">
      <c r="A996"/>
      <c r="B996" s="63"/>
      <c r="C996"/>
      <c r="D996"/>
      <c r="E996" s="3"/>
      <c r="F996" s="55"/>
      <c r="G996"/>
      <c r="H996"/>
    </row>
    <row r="997" spans="1:8" s="25" customFormat="1">
      <c r="A997"/>
      <c r="B997" s="63"/>
      <c r="C997"/>
      <c r="D997"/>
      <c r="E997" s="3"/>
      <c r="F997" s="55"/>
      <c r="G997"/>
      <c r="H997"/>
    </row>
    <row r="998" spans="1:8" s="25" customFormat="1">
      <c r="A998"/>
      <c r="B998" s="63"/>
      <c r="C998"/>
      <c r="D998"/>
      <c r="E998" s="3"/>
      <c r="F998" s="55"/>
      <c r="G998"/>
      <c r="H998"/>
    </row>
    <row r="999" spans="1:8" s="25" customFormat="1">
      <c r="A999"/>
      <c r="B999" s="63"/>
      <c r="C999"/>
      <c r="D999"/>
      <c r="E999" s="3"/>
      <c r="F999" s="55"/>
      <c r="G999"/>
      <c r="H999"/>
    </row>
    <row r="1000" spans="1:8" s="25" customFormat="1">
      <c r="A1000"/>
      <c r="B1000" s="63"/>
      <c r="C1000"/>
      <c r="D1000"/>
      <c r="E1000" s="3"/>
      <c r="F1000" s="55"/>
      <c r="G1000"/>
      <c r="H1000"/>
    </row>
    <row r="1001" spans="1:8" s="25" customFormat="1">
      <c r="A1001"/>
      <c r="B1001" s="63"/>
      <c r="C1001"/>
      <c r="D1001"/>
      <c r="E1001" s="3"/>
      <c r="F1001" s="55"/>
      <c r="G1001"/>
      <c r="H1001"/>
    </row>
    <row r="1002" spans="1:8" s="25" customFormat="1">
      <c r="A1002"/>
      <c r="B1002" s="63"/>
      <c r="C1002"/>
      <c r="D1002"/>
      <c r="E1002" s="3"/>
      <c r="F1002" s="55"/>
      <c r="G1002"/>
      <c r="H1002"/>
    </row>
    <row r="1003" spans="1:8" s="25" customFormat="1">
      <c r="A1003"/>
      <c r="B1003" s="63"/>
      <c r="C1003"/>
      <c r="D1003"/>
      <c r="E1003" s="3"/>
      <c r="F1003" s="55"/>
      <c r="G1003"/>
      <c r="H1003"/>
    </row>
    <row r="1004" spans="1:8" s="25" customFormat="1">
      <c r="A1004"/>
      <c r="B1004" s="63"/>
      <c r="C1004"/>
      <c r="D1004"/>
      <c r="E1004" s="3"/>
      <c r="F1004" s="55"/>
      <c r="G1004"/>
      <c r="H1004"/>
    </row>
    <row r="1005" spans="1:8" s="25" customFormat="1">
      <c r="A1005"/>
      <c r="B1005" s="63"/>
      <c r="C1005"/>
      <c r="D1005"/>
      <c r="E1005" s="3"/>
      <c r="F1005" s="55"/>
      <c r="G1005"/>
      <c r="H1005"/>
    </row>
    <row r="1006" spans="1:8" s="25" customFormat="1">
      <c r="A1006"/>
      <c r="B1006" s="63"/>
      <c r="C1006"/>
      <c r="D1006"/>
      <c r="E1006" s="3"/>
      <c r="F1006" s="55"/>
      <c r="G1006"/>
      <c r="H1006"/>
    </row>
    <row r="1007" spans="1:8" s="25" customFormat="1">
      <c r="A1007"/>
      <c r="B1007" s="63"/>
      <c r="C1007"/>
      <c r="D1007"/>
      <c r="E1007" s="3"/>
      <c r="F1007" s="55"/>
      <c r="G1007"/>
      <c r="H1007"/>
    </row>
    <row r="1008" spans="1:8" s="25" customFormat="1">
      <c r="A1008"/>
      <c r="B1008" s="63"/>
      <c r="C1008"/>
      <c r="D1008"/>
      <c r="E1008" s="3"/>
      <c r="F1008" s="55"/>
      <c r="G1008"/>
      <c r="H1008"/>
    </row>
    <row r="1009" spans="1:8" s="25" customFormat="1">
      <c r="A1009"/>
      <c r="B1009" s="63"/>
      <c r="C1009"/>
      <c r="D1009"/>
      <c r="E1009" s="3"/>
      <c r="F1009" s="55"/>
      <c r="G1009"/>
      <c r="H1009"/>
    </row>
    <row r="1010" spans="1:8" s="25" customFormat="1">
      <c r="A1010"/>
      <c r="B1010" s="63"/>
      <c r="C1010"/>
      <c r="D1010"/>
      <c r="E1010" s="3"/>
      <c r="F1010" s="55"/>
      <c r="G1010"/>
      <c r="H1010"/>
    </row>
    <row r="1011" spans="1:8" s="25" customFormat="1">
      <c r="A1011"/>
      <c r="B1011" s="63"/>
      <c r="C1011"/>
      <c r="D1011"/>
      <c r="E1011" s="3"/>
      <c r="F1011" s="55"/>
      <c r="G1011"/>
      <c r="H1011"/>
    </row>
    <row r="1012" spans="1:8" s="25" customFormat="1">
      <c r="A1012"/>
      <c r="B1012" s="63"/>
      <c r="C1012"/>
      <c r="D1012"/>
      <c r="E1012" s="3"/>
      <c r="F1012" s="55"/>
      <c r="G1012"/>
      <c r="H1012"/>
    </row>
    <row r="1013" spans="1:8" s="25" customFormat="1">
      <c r="A1013"/>
      <c r="B1013" s="63"/>
      <c r="C1013"/>
      <c r="D1013"/>
      <c r="E1013" s="3"/>
      <c r="F1013" s="55"/>
      <c r="G1013"/>
      <c r="H1013"/>
    </row>
    <row r="1014" spans="1:8" s="25" customFormat="1">
      <c r="A1014"/>
      <c r="B1014" s="63"/>
      <c r="C1014"/>
      <c r="D1014"/>
      <c r="E1014" s="3"/>
      <c r="F1014" s="55"/>
      <c r="G1014"/>
      <c r="H1014"/>
    </row>
    <row r="1015" spans="1:8" s="25" customFormat="1">
      <c r="A1015"/>
      <c r="B1015" s="63"/>
      <c r="C1015"/>
      <c r="D1015"/>
      <c r="E1015" s="3"/>
      <c r="F1015" s="55"/>
      <c r="G1015"/>
      <c r="H1015"/>
    </row>
    <row r="1016" spans="1:8" s="25" customFormat="1">
      <c r="A1016"/>
      <c r="B1016" s="63"/>
      <c r="C1016"/>
      <c r="D1016"/>
      <c r="E1016" s="3"/>
      <c r="F1016" s="55"/>
      <c r="G1016"/>
      <c r="H1016"/>
    </row>
    <row r="1017" spans="1:8" s="25" customFormat="1">
      <c r="A1017"/>
      <c r="B1017" s="63"/>
      <c r="C1017"/>
      <c r="D1017"/>
      <c r="E1017" s="3"/>
      <c r="F1017" s="55"/>
      <c r="G1017"/>
      <c r="H1017"/>
    </row>
    <row r="1018" spans="1:8" s="25" customFormat="1">
      <c r="A1018"/>
      <c r="B1018" s="63"/>
      <c r="C1018"/>
      <c r="D1018"/>
      <c r="E1018" s="3"/>
      <c r="F1018" s="55"/>
      <c r="G1018"/>
      <c r="H1018"/>
    </row>
    <row r="1019" spans="1:8" s="25" customFormat="1">
      <c r="A1019"/>
      <c r="B1019" s="63"/>
      <c r="C1019"/>
      <c r="D1019"/>
      <c r="E1019" s="3"/>
      <c r="F1019" s="55"/>
      <c r="G1019"/>
      <c r="H1019"/>
    </row>
    <row r="1020" spans="1:8" s="25" customFormat="1">
      <c r="A1020"/>
      <c r="B1020" s="63"/>
      <c r="C1020"/>
      <c r="D1020"/>
      <c r="E1020" s="3"/>
      <c r="F1020" s="55"/>
      <c r="G1020"/>
      <c r="H1020"/>
    </row>
    <row r="1021" spans="1:8" s="25" customFormat="1">
      <c r="A1021"/>
      <c r="B1021" s="63"/>
      <c r="C1021"/>
      <c r="D1021"/>
      <c r="E1021" s="3"/>
      <c r="F1021" s="55"/>
      <c r="G1021"/>
      <c r="H1021"/>
    </row>
    <row r="1022" spans="1:8" s="25" customFormat="1">
      <c r="A1022"/>
      <c r="B1022" s="63"/>
      <c r="C1022"/>
      <c r="D1022"/>
      <c r="E1022" s="3"/>
      <c r="F1022" s="55"/>
      <c r="G1022"/>
      <c r="H1022"/>
    </row>
    <row r="1023" spans="1:8" s="25" customFormat="1">
      <c r="A1023"/>
      <c r="B1023" s="63"/>
      <c r="C1023"/>
      <c r="D1023"/>
      <c r="E1023" s="3"/>
      <c r="F1023" s="55"/>
      <c r="G1023"/>
      <c r="H1023"/>
    </row>
    <row r="1024" spans="1:8" s="25" customFormat="1">
      <c r="A1024"/>
      <c r="B1024" s="63"/>
      <c r="C1024"/>
      <c r="D1024"/>
      <c r="E1024" s="3"/>
      <c r="F1024" s="55"/>
      <c r="G1024"/>
      <c r="H1024"/>
    </row>
    <row r="1025" spans="1:8" s="25" customFormat="1">
      <c r="A1025"/>
      <c r="B1025" s="63"/>
      <c r="C1025"/>
      <c r="D1025"/>
      <c r="E1025" s="3"/>
      <c r="F1025" s="55"/>
      <c r="G1025"/>
      <c r="H1025"/>
    </row>
    <row r="1026" spans="1:8" s="25" customFormat="1">
      <c r="A1026"/>
      <c r="B1026" s="63"/>
      <c r="C1026"/>
      <c r="D1026"/>
      <c r="E1026" s="3"/>
      <c r="F1026" s="55"/>
      <c r="G1026"/>
      <c r="H1026"/>
    </row>
    <row r="1027" spans="1:8" s="25" customFormat="1">
      <c r="A1027"/>
      <c r="B1027" s="63"/>
      <c r="C1027"/>
      <c r="D1027"/>
      <c r="E1027" s="3"/>
      <c r="F1027" s="55"/>
      <c r="G1027"/>
      <c r="H1027"/>
    </row>
    <row r="1028" spans="1:8" s="25" customFormat="1">
      <c r="A1028"/>
      <c r="B1028" s="63"/>
      <c r="C1028"/>
      <c r="D1028"/>
      <c r="E1028" s="3"/>
      <c r="F1028" s="55"/>
      <c r="G1028"/>
      <c r="H1028"/>
    </row>
    <row r="1029" spans="1:8" s="25" customFormat="1">
      <c r="A1029"/>
      <c r="B1029" s="63"/>
      <c r="C1029"/>
      <c r="D1029"/>
      <c r="E1029" s="3"/>
      <c r="F1029" s="55"/>
      <c r="G1029"/>
      <c r="H1029"/>
    </row>
    <row r="1030" spans="1:8" s="25" customFormat="1">
      <c r="A1030"/>
      <c r="B1030" s="63"/>
      <c r="C1030"/>
      <c r="D1030"/>
      <c r="E1030" s="3"/>
      <c r="F1030" s="55"/>
      <c r="G1030"/>
      <c r="H1030"/>
    </row>
    <row r="1031" spans="1:8" s="25" customFormat="1">
      <c r="A1031"/>
      <c r="B1031" s="63"/>
      <c r="C1031"/>
      <c r="D1031"/>
      <c r="E1031" s="3"/>
      <c r="F1031" s="55"/>
      <c r="G1031"/>
      <c r="H1031"/>
    </row>
    <row r="1032" spans="1:8" s="25" customFormat="1">
      <c r="A1032"/>
      <c r="B1032" s="63"/>
      <c r="C1032"/>
      <c r="D1032"/>
      <c r="E1032" s="3"/>
      <c r="F1032" s="55"/>
      <c r="G1032"/>
      <c r="H1032"/>
    </row>
    <row r="1033" spans="1:8" s="25" customFormat="1">
      <c r="A1033"/>
      <c r="B1033" s="63"/>
      <c r="C1033"/>
      <c r="D1033"/>
      <c r="E1033" s="3"/>
      <c r="F1033" s="55"/>
      <c r="G1033"/>
      <c r="H1033"/>
    </row>
    <row r="1034" spans="1:8" s="25" customFormat="1">
      <c r="A1034"/>
      <c r="B1034" s="63"/>
      <c r="C1034"/>
      <c r="D1034"/>
      <c r="E1034" s="3"/>
      <c r="F1034" s="55"/>
      <c r="G1034"/>
      <c r="H1034"/>
    </row>
    <row r="1035" spans="1:8" s="25" customFormat="1">
      <c r="A1035"/>
      <c r="B1035" s="63"/>
      <c r="C1035"/>
      <c r="D1035"/>
      <c r="E1035" s="3"/>
      <c r="F1035" s="55"/>
      <c r="G1035"/>
      <c r="H1035"/>
    </row>
    <row r="1036" spans="1:8" s="25" customFormat="1">
      <c r="A1036"/>
      <c r="B1036" s="63"/>
      <c r="C1036"/>
      <c r="D1036"/>
      <c r="E1036" s="3"/>
      <c r="F1036" s="55"/>
      <c r="G1036"/>
      <c r="H1036"/>
    </row>
    <row r="1037" spans="1:8" s="25" customFormat="1">
      <c r="A1037"/>
      <c r="B1037" s="63"/>
      <c r="C1037"/>
      <c r="D1037"/>
      <c r="E1037" s="3"/>
      <c r="F1037" s="55"/>
      <c r="G1037"/>
      <c r="H1037"/>
    </row>
    <row r="1038" spans="1:8" s="25" customFormat="1">
      <c r="A1038"/>
      <c r="B1038" s="63"/>
      <c r="C1038"/>
      <c r="D1038"/>
      <c r="E1038" s="3"/>
      <c r="F1038" s="55"/>
      <c r="G1038"/>
      <c r="H1038"/>
    </row>
    <row r="1039" spans="1:8" s="25" customFormat="1">
      <c r="A1039"/>
      <c r="B1039" s="63"/>
      <c r="C1039"/>
      <c r="D1039"/>
      <c r="E1039" s="3"/>
      <c r="F1039" s="55"/>
      <c r="G1039"/>
      <c r="H1039"/>
    </row>
    <row r="1040" spans="1:8" s="25" customFormat="1">
      <c r="A1040"/>
      <c r="B1040" s="63"/>
      <c r="C1040"/>
      <c r="D1040"/>
      <c r="E1040" s="3"/>
      <c r="F1040" s="55"/>
      <c r="G1040"/>
      <c r="H1040"/>
    </row>
    <row r="1041" spans="1:8" s="25" customFormat="1">
      <c r="A1041"/>
      <c r="B1041" s="63"/>
      <c r="C1041"/>
      <c r="D1041"/>
      <c r="E1041" s="3"/>
      <c r="F1041" s="55"/>
      <c r="G1041"/>
      <c r="H1041"/>
    </row>
    <row r="1042" spans="1:8" s="25" customFormat="1">
      <c r="A1042"/>
      <c r="B1042" s="63"/>
      <c r="C1042"/>
      <c r="D1042"/>
      <c r="E1042" s="3"/>
      <c r="F1042" s="55"/>
      <c r="G1042"/>
      <c r="H1042"/>
    </row>
    <row r="1043" spans="1:8" s="25" customFormat="1">
      <c r="A1043"/>
      <c r="B1043" s="63"/>
      <c r="C1043"/>
      <c r="D1043"/>
      <c r="E1043" s="3"/>
      <c r="F1043" s="55"/>
      <c r="G1043"/>
      <c r="H1043"/>
    </row>
    <row r="1044" spans="1:8" s="25" customFormat="1">
      <c r="A1044"/>
      <c r="B1044" s="63"/>
      <c r="C1044"/>
      <c r="D1044"/>
      <c r="E1044" s="3"/>
      <c r="F1044" s="55"/>
      <c r="G1044"/>
      <c r="H1044"/>
    </row>
    <row r="1045" spans="1:8" s="25" customFormat="1">
      <c r="A1045"/>
      <c r="B1045" s="63"/>
      <c r="C1045"/>
      <c r="D1045"/>
      <c r="E1045" s="3"/>
      <c r="F1045" s="55"/>
      <c r="G1045"/>
      <c r="H1045"/>
    </row>
    <row r="1046" spans="1:8" s="25" customFormat="1">
      <c r="A1046"/>
      <c r="B1046" s="63"/>
      <c r="C1046"/>
      <c r="D1046"/>
      <c r="E1046" s="3"/>
      <c r="F1046" s="55"/>
      <c r="G1046"/>
      <c r="H1046"/>
    </row>
    <row r="1047" spans="1:8" s="25" customFormat="1">
      <c r="A1047"/>
      <c r="B1047" s="63"/>
      <c r="C1047"/>
      <c r="D1047"/>
      <c r="E1047" s="3"/>
      <c r="F1047" s="55"/>
      <c r="G1047"/>
      <c r="H1047"/>
    </row>
    <row r="1048" spans="1:8" s="25" customFormat="1">
      <c r="A1048"/>
      <c r="B1048" s="63"/>
      <c r="C1048"/>
      <c r="D1048"/>
      <c r="E1048" s="3"/>
      <c r="F1048" s="55"/>
      <c r="G1048"/>
      <c r="H1048"/>
    </row>
    <row r="1049" spans="1:8" s="25" customFormat="1">
      <c r="A1049"/>
      <c r="B1049" s="63"/>
      <c r="C1049"/>
      <c r="D1049"/>
      <c r="E1049" s="3"/>
      <c r="F1049" s="55"/>
      <c r="G1049"/>
      <c r="H1049"/>
    </row>
    <row r="1050" spans="1:8" s="25" customFormat="1">
      <c r="A1050"/>
      <c r="B1050" s="63"/>
      <c r="C1050"/>
      <c r="D1050"/>
      <c r="E1050" s="3"/>
      <c r="F1050" s="55"/>
      <c r="G1050"/>
      <c r="H1050"/>
    </row>
    <row r="1051" spans="1:8" s="25" customFormat="1">
      <c r="A1051"/>
      <c r="B1051" s="63"/>
      <c r="C1051"/>
      <c r="D1051"/>
      <c r="E1051" s="3"/>
      <c r="F1051" s="55"/>
      <c r="G1051"/>
      <c r="H1051"/>
    </row>
    <row r="1052" spans="1:8" s="25" customFormat="1">
      <c r="A1052"/>
      <c r="B1052" s="63"/>
      <c r="C1052"/>
      <c r="D1052"/>
      <c r="E1052" s="3"/>
      <c r="F1052" s="55"/>
      <c r="G1052"/>
      <c r="H1052"/>
    </row>
    <row r="1053" spans="1:8" s="25" customFormat="1">
      <c r="A1053"/>
      <c r="B1053" s="63"/>
      <c r="C1053"/>
      <c r="D1053"/>
      <c r="E1053" s="3"/>
      <c r="F1053" s="55"/>
      <c r="G1053"/>
      <c r="H1053"/>
    </row>
    <row r="1054" spans="1:8" s="25" customFormat="1">
      <c r="A1054"/>
      <c r="B1054" s="63"/>
      <c r="C1054"/>
      <c r="D1054"/>
      <c r="E1054" s="3"/>
      <c r="F1054" s="55"/>
      <c r="G1054"/>
      <c r="H1054"/>
    </row>
    <row r="1055" spans="1:8" s="25" customFormat="1">
      <c r="A1055"/>
      <c r="B1055" s="63"/>
      <c r="C1055"/>
      <c r="D1055"/>
      <c r="E1055" s="3"/>
      <c r="F1055" s="55"/>
      <c r="G1055"/>
      <c r="H1055"/>
    </row>
    <row r="1056" spans="1:8" s="25" customFormat="1">
      <c r="A1056"/>
      <c r="B1056" s="63"/>
      <c r="C1056"/>
      <c r="D1056"/>
      <c r="E1056" s="3"/>
      <c r="F1056" s="55"/>
      <c r="G1056"/>
      <c r="H1056"/>
    </row>
    <row r="1057" spans="1:8" s="25" customFormat="1">
      <c r="A1057"/>
      <c r="B1057" s="63"/>
      <c r="C1057"/>
      <c r="D1057"/>
      <c r="E1057" s="3"/>
      <c r="F1057" s="55"/>
      <c r="G1057"/>
      <c r="H1057"/>
    </row>
    <row r="1058" spans="1:8" s="25" customFormat="1">
      <c r="A1058"/>
      <c r="B1058" s="63"/>
      <c r="C1058"/>
      <c r="D1058"/>
      <c r="E1058" s="3"/>
      <c r="F1058" s="55"/>
      <c r="G1058"/>
      <c r="H1058"/>
    </row>
    <row r="1059" spans="1:8" s="25" customFormat="1">
      <c r="A1059"/>
      <c r="B1059" s="63"/>
      <c r="C1059"/>
      <c r="D1059"/>
      <c r="E1059" s="3"/>
      <c r="F1059" s="55"/>
      <c r="G1059"/>
      <c r="H1059"/>
    </row>
    <row r="1060" spans="1:8" s="25" customFormat="1">
      <c r="A1060"/>
      <c r="B1060" s="63"/>
      <c r="C1060"/>
      <c r="D1060"/>
      <c r="E1060" s="3"/>
      <c r="F1060" s="55"/>
      <c r="G1060"/>
      <c r="H1060"/>
    </row>
    <row r="1061" spans="1:8" s="25" customFormat="1">
      <c r="A1061"/>
      <c r="B1061" s="63"/>
      <c r="C1061"/>
      <c r="D1061"/>
      <c r="E1061" s="3"/>
      <c r="F1061" s="55"/>
      <c r="G1061"/>
      <c r="H1061"/>
    </row>
    <row r="1062" spans="1:8" s="25" customFormat="1">
      <c r="A1062"/>
      <c r="B1062" s="63"/>
      <c r="C1062"/>
      <c r="D1062"/>
      <c r="E1062" s="3"/>
      <c r="F1062" s="55"/>
      <c r="G1062"/>
      <c r="H1062"/>
    </row>
    <row r="1063" spans="1:8" s="25" customFormat="1">
      <c r="A1063"/>
      <c r="B1063" s="63"/>
      <c r="C1063"/>
      <c r="D1063"/>
      <c r="E1063" s="3"/>
      <c r="F1063" s="55"/>
      <c r="G1063"/>
      <c r="H1063"/>
    </row>
    <row r="1064" spans="1:8" s="25" customFormat="1">
      <c r="A1064"/>
      <c r="B1064" s="63"/>
      <c r="C1064"/>
      <c r="D1064"/>
      <c r="E1064" s="3"/>
      <c r="F1064" s="55"/>
      <c r="G1064"/>
      <c r="H1064"/>
    </row>
    <row r="1065" spans="1:8" s="25" customFormat="1">
      <c r="A1065"/>
      <c r="B1065" s="63"/>
      <c r="C1065"/>
      <c r="D1065"/>
      <c r="E1065" s="3"/>
      <c r="F1065" s="55"/>
      <c r="G1065"/>
      <c r="H1065"/>
    </row>
    <row r="1066" spans="1:8" s="25" customFormat="1">
      <c r="A1066"/>
      <c r="B1066" s="63"/>
      <c r="C1066"/>
      <c r="D1066"/>
      <c r="E1066" s="3"/>
      <c r="F1066" s="55"/>
      <c r="G1066"/>
      <c r="H1066"/>
    </row>
    <row r="1067" spans="1:8" s="25" customFormat="1">
      <c r="A1067"/>
      <c r="B1067" s="63"/>
      <c r="C1067"/>
      <c r="D1067"/>
      <c r="E1067" s="3"/>
      <c r="F1067" s="55"/>
      <c r="G1067"/>
      <c r="H1067"/>
    </row>
    <row r="1068" spans="1:8" s="25" customFormat="1">
      <c r="A1068"/>
      <c r="B1068" s="63"/>
      <c r="C1068"/>
      <c r="D1068"/>
      <c r="E1068" s="3"/>
      <c r="F1068" s="55"/>
      <c r="G1068"/>
      <c r="H1068"/>
    </row>
    <row r="1069" spans="1:8" s="25" customFormat="1">
      <c r="A1069"/>
      <c r="B1069" s="63"/>
      <c r="C1069"/>
      <c r="D1069"/>
      <c r="E1069" s="3"/>
      <c r="F1069" s="55"/>
      <c r="G1069"/>
      <c r="H1069"/>
    </row>
    <row r="1070" spans="1:8" s="25" customFormat="1">
      <c r="A1070"/>
      <c r="B1070" s="63"/>
      <c r="C1070"/>
      <c r="D1070"/>
      <c r="E1070" s="3"/>
      <c r="F1070" s="55"/>
      <c r="G1070"/>
      <c r="H1070"/>
    </row>
    <row r="1071" spans="1:8" s="25" customFormat="1">
      <c r="A1071"/>
      <c r="B1071" s="63"/>
      <c r="C1071"/>
      <c r="D1071"/>
      <c r="E1071" s="3"/>
      <c r="F1071" s="55"/>
      <c r="G1071"/>
      <c r="H1071"/>
    </row>
    <row r="1072" spans="1:8" s="25" customFormat="1">
      <c r="A1072"/>
      <c r="B1072" s="63"/>
      <c r="C1072"/>
      <c r="D1072"/>
      <c r="E1072" s="3"/>
      <c r="F1072" s="55"/>
      <c r="G1072"/>
      <c r="H1072"/>
    </row>
    <row r="1073" spans="1:8" s="25" customFormat="1">
      <c r="A1073"/>
      <c r="B1073" s="63"/>
      <c r="C1073"/>
      <c r="D1073"/>
      <c r="E1073" s="3"/>
      <c r="F1073" s="55"/>
      <c r="G1073"/>
      <c r="H1073"/>
    </row>
    <row r="1074" spans="1:8" s="25" customFormat="1">
      <c r="A1074"/>
      <c r="B1074" s="63"/>
      <c r="C1074"/>
      <c r="D1074"/>
      <c r="E1074" s="3"/>
      <c r="F1074" s="55"/>
      <c r="G1074"/>
      <c r="H1074"/>
    </row>
    <row r="1075" spans="1:8" s="25" customFormat="1">
      <c r="A1075"/>
      <c r="B1075" s="63"/>
      <c r="C1075"/>
      <c r="D1075"/>
      <c r="E1075" s="3"/>
      <c r="F1075" s="55"/>
      <c r="G1075"/>
      <c r="H1075"/>
    </row>
    <row r="1076" spans="1:8" s="25" customFormat="1">
      <c r="A1076"/>
      <c r="B1076" s="63"/>
      <c r="C1076"/>
      <c r="D1076"/>
      <c r="E1076" s="3"/>
      <c r="F1076" s="55"/>
      <c r="G1076"/>
      <c r="H1076"/>
    </row>
    <row r="1077" spans="1:8" s="25" customFormat="1">
      <c r="A1077"/>
      <c r="B1077" s="63"/>
      <c r="C1077"/>
      <c r="D1077"/>
      <c r="E1077" s="3"/>
      <c r="F1077" s="55"/>
      <c r="G1077"/>
      <c r="H1077"/>
    </row>
    <row r="1078" spans="1:8" s="25" customFormat="1">
      <c r="A1078"/>
      <c r="B1078" s="63"/>
      <c r="C1078"/>
      <c r="D1078"/>
      <c r="E1078" s="3"/>
      <c r="F1078" s="55"/>
      <c r="G1078"/>
      <c r="H1078"/>
    </row>
    <row r="1079" spans="1:8" s="25" customFormat="1">
      <c r="A1079"/>
      <c r="B1079" s="63"/>
      <c r="C1079"/>
      <c r="D1079"/>
      <c r="E1079" s="3"/>
      <c r="F1079" s="55"/>
      <c r="G1079"/>
      <c r="H1079"/>
    </row>
    <row r="1080" spans="1:8" s="25" customFormat="1">
      <c r="A1080"/>
      <c r="B1080" s="63"/>
      <c r="C1080"/>
      <c r="D1080"/>
      <c r="E1080" s="3"/>
      <c r="F1080" s="55"/>
      <c r="G1080"/>
      <c r="H1080"/>
    </row>
    <row r="1081" spans="1:8" s="25" customFormat="1">
      <c r="A1081"/>
      <c r="B1081" s="63"/>
      <c r="C1081"/>
      <c r="D1081"/>
      <c r="E1081" s="3"/>
      <c r="F1081" s="55"/>
      <c r="G1081"/>
      <c r="H1081"/>
    </row>
    <row r="1082" spans="1:8" s="25" customFormat="1">
      <c r="A1082"/>
      <c r="B1082" s="63"/>
      <c r="C1082"/>
      <c r="D1082"/>
      <c r="E1082" s="3"/>
      <c r="F1082" s="55"/>
      <c r="G1082"/>
      <c r="H1082"/>
    </row>
    <row r="1083" spans="1:8" s="25" customFormat="1">
      <c r="A1083"/>
      <c r="B1083" s="63"/>
      <c r="C1083"/>
      <c r="D1083"/>
      <c r="E1083" s="3"/>
      <c r="F1083" s="55"/>
      <c r="G1083"/>
      <c r="H1083"/>
    </row>
    <row r="1084" spans="1:8" s="25" customFormat="1">
      <c r="A1084"/>
      <c r="B1084" s="63"/>
      <c r="C1084"/>
      <c r="D1084"/>
      <c r="E1084" s="3"/>
      <c r="F1084" s="55"/>
      <c r="G1084"/>
      <c r="H1084"/>
    </row>
    <row r="1085" spans="1:8" s="25" customFormat="1">
      <c r="A1085"/>
      <c r="B1085" s="63"/>
      <c r="C1085"/>
      <c r="D1085"/>
      <c r="E1085" s="3"/>
      <c r="F1085" s="55"/>
      <c r="G1085"/>
      <c r="H1085"/>
    </row>
    <row r="1086" spans="1:8" s="25" customFormat="1">
      <c r="A1086"/>
      <c r="B1086" s="63"/>
      <c r="C1086"/>
      <c r="D1086"/>
      <c r="E1086" s="3"/>
      <c r="F1086" s="55"/>
      <c r="G1086"/>
      <c r="H1086"/>
    </row>
    <row r="1087" spans="1:8" s="25" customFormat="1">
      <c r="A1087"/>
      <c r="B1087" s="63"/>
      <c r="C1087"/>
      <c r="D1087"/>
      <c r="E1087" s="3"/>
      <c r="F1087" s="55"/>
      <c r="G1087"/>
      <c r="H1087"/>
    </row>
    <row r="1088" spans="1:8" s="25" customFormat="1">
      <c r="A1088"/>
      <c r="B1088" s="63"/>
      <c r="C1088"/>
      <c r="D1088"/>
      <c r="E1088" s="3"/>
      <c r="F1088" s="55"/>
      <c r="G1088"/>
      <c r="H1088"/>
    </row>
    <row r="1089" spans="1:8" s="25" customFormat="1">
      <c r="A1089"/>
      <c r="B1089" s="63"/>
      <c r="C1089"/>
      <c r="D1089"/>
      <c r="E1089" s="3"/>
      <c r="F1089" s="55"/>
      <c r="G1089"/>
      <c r="H1089"/>
    </row>
    <row r="1090" spans="1:8" s="25" customFormat="1">
      <c r="A1090"/>
      <c r="B1090" s="63"/>
      <c r="C1090"/>
      <c r="D1090"/>
      <c r="E1090" s="3"/>
      <c r="F1090" s="55"/>
      <c r="G1090"/>
      <c r="H1090"/>
    </row>
    <row r="1091" spans="1:8" s="25" customFormat="1">
      <c r="A1091"/>
      <c r="B1091" s="63"/>
      <c r="C1091"/>
      <c r="D1091"/>
      <c r="E1091" s="3"/>
      <c r="F1091" s="55"/>
      <c r="G1091"/>
      <c r="H1091"/>
    </row>
    <row r="1092" spans="1:8" s="25" customFormat="1">
      <c r="A1092"/>
      <c r="B1092" s="63"/>
      <c r="C1092"/>
      <c r="D1092"/>
      <c r="E1092" s="3"/>
      <c r="F1092" s="55"/>
      <c r="G1092"/>
      <c r="H1092"/>
    </row>
    <row r="1093" spans="1:8" s="25" customFormat="1">
      <c r="A1093"/>
      <c r="B1093" s="63"/>
      <c r="C1093"/>
      <c r="D1093"/>
      <c r="E1093" s="3"/>
      <c r="F1093" s="55"/>
      <c r="G1093"/>
      <c r="H1093"/>
    </row>
    <row r="1094" spans="1:8" s="25" customFormat="1">
      <c r="A1094"/>
      <c r="B1094" s="63"/>
      <c r="C1094"/>
      <c r="D1094"/>
      <c r="E1094" s="3"/>
      <c r="F1094" s="55"/>
      <c r="G1094"/>
      <c r="H1094"/>
    </row>
    <row r="1095" spans="1:8" s="25" customFormat="1">
      <c r="A1095"/>
      <c r="B1095" s="63"/>
      <c r="C1095"/>
      <c r="D1095"/>
      <c r="E1095" s="3"/>
      <c r="F1095" s="55"/>
      <c r="G1095"/>
      <c r="H1095"/>
    </row>
    <row r="1096" spans="1:8" s="25" customFormat="1">
      <c r="A1096"/>
      <c r="B1096" s="63"/>
      <c r="C1096"/>
      <c r="D1096"/>
      <c r="E1096" s="3"/>
      <c r="F1096" s="55"/>
      <c r="G1096"/>
      <c r="H1096"/>
    </row>
    <row r="1097" spans="1:8" s="25" customFormat="1">
      <c r="A1097"/>
      <c r="B1097" s="63"/>
      <c r="C1097"/>
      <c r="D1097"/>
      <c r="E1097" s="3"/>
      <c r="F1097" s="55"/>
      <c r="G1097"/>
      <c r="H1097"/>
    </row>
    <row r="1098" spans="1:8" s="25" customFormat="1">
      <c r="A1098"/>
      <c r="B1098" s="63"/>
      <c r="C1098"/>
      <c r="D1098"/>
      <c r="E1098" s="3"/>
      <c r="F1098" s="55"/>
      <c r="G1098"/>
      <c r="H1098"/>
    </row>
    <row r="1099" spans="1:8" s="25" customFormat="1">
      <c r="A1099"/>
      <c r="B1099" s="63"/>
      <c r="C1099"/>
      <c r="D1099"/>
      <c r="E1099" s="3"/>
      <c r="F1099" s="55"/>
      <c r="G1099"/>
      <c r="H1099"/>
    </row>
    <row r="1100" spans="1:8" s="25" customFormat="1">
      <c r="A1100"/>
      <c r="B1100" s="63"/>
      <c r="C1100"/>
      <c r="D1100"/>
      <c r="E1100" s="3"/>
      <c r="F1100" s="55"/>
      <c r="G1100"/>
      <c r="H1100"/>
    </row>
    <row r="1101" spans="1:8" s="25" customFormat="1">
      <c r="A1101"/>
      <c r="B1101" s="63"/>
      <c r="C1101"/>
      <c r="D1101"/>
      <c r="E1101" s="3"/>
      <c r="F1101" s="55"/>
      <c r="G1101"/>
      <c r="H1101"/>
    </row>
    <row r="1102" spans="1:8" s="25" customFormat="1">
      <c r="A1102"/>
      <c r="B1102" s="63"/>
      <c r="C1102"/>
      <c r="D1102"/>
      <c r="E1102" s="3"/>
      <c r="F1102" s="55"/>
      <c r="G1102"/>
      <c r="H1102"/>
    </row>
    <row r="1103" spans="1:8" s="25" customFormat="1">
      <c r="A1103"/>
      <c r="B1103" s="63"/>
      <c r="C1103"/>
      <c r="D1103"/>
      <c r="E1103" s="3"/>
      <c r="F1103" s="55"/>
      <c r="G1103"/>
      <c r="H1103"/>
    </row>
    <row r="1104" spans="1:8" s="25" customFormat="1">
      <c r="A1104"/>
      <c r="B1104" s="63"/>
      <c r="C1104"/>
      <c r="D1104"/>
      <c r="E1104" s="3"/>
      <c r="F1104" s="55"/>
      <c r="G1104"/>
      <c r="H1104"/>
    </row>
    <row r="1105" spans="1:8" s="25" customFormat="1">
      <c r="A1105"/>
      <c r="B1105" s="63"/>
      <c r="C1105"/>
      <c r="D1105"/>
      <c r="E1105" s="3"/>
      <c r="F1105" s="55"/>
      <c r="G1105"/>
      <c r="H1105"/>
    </row>
    <row r="1106" spans="1:8" s="25" customFormat="1">
      <c r="A1106"/>
      <c r="B1106" s="63"/>
      <c r="C1106"/>
      <c r="D1106"/>
      <c r="E1106" s="3"/>
      <c r="F1106" s="55"/>
      <c r="G1106"/>
      <c r="H1106"/>
    </row>
    <row r="1107" spans="1:8" s="25" customFormat="1">
      <c r="A1107"/>
      <c r="B1107" s="63"/>
      <c r="C1107"/>
      <c r="D1107"/>
      <c r="E1107" s="3"/>
      <c r="F1107" s="55"/>
      <c r="G1107"/>
      <c r="H1107"/>
    </row>
    <row r="1108" spans="1:8">
      <c r="H1108"/>
    </row>
    <row r="1109" spans="1:8">
      <c r="H1109"/>
    </row>
    <row r="1110" spans="1:8">
      <c r="H1110"/>
    </row>
    <row r="1111" spans="1:8">
      <c r="H1111"/>
    </row>
    <row r="1112" spans="1:8">
      <c r="H1112"/>
    </row>
    <row r="1113" spans="1:8">
      <c r="H1113"/>
    </row>
    <row r="1114" spans="1:8">
      <c r="H1114"/>
    </row>
    <row r="1115" spans="1:8">
      <c r="H1115"/>
    </row>
    <row r="1116" spans="1:8">
      <c r="H1116"/>
    </row>
    <row r="1117" spans="1:8">
      <c r="H1117"/>
    </row>
    <row r="1118" spans="1:8">
      <c r="H1118"/>
    </row>
    <row r="1119" spans="1:8">
      <c r="H1119"/>
    </row>
    <row r="1120" spans="1:8">
      <c r="H1120"/>
    </row>
    <row r="1121" spans="8:8">
      <c r="H1121"/>
    </row>
    <row r="1122" spans="8:8">
      <c r="H1122"/>
    </row>
    <row r="1123" spans="8:8">
      <c r="H1123"/>
    </row>
    <row r="1124" spans="8:8">
      <c r="H1124"/>
    </row>
    <row r="1125" spans="8:8">
      <c r="H1125"/>
    </row>
    <row r="1126" spans="8:8">
      <c r="H1126"/>
    </row>
    <row r="1127" spans="8:8">
      <c r="H1127"/>
    </row>
    <row r="1128" spans="8:8">
      <c r="H1128"/>
    </row>
    <row r="1129" spans="8:8">
      <c r="H1129"/>
    </row>
    <row r="1130" spans="8:8">
      <c r="H1130"/>
    </row>
    <row r="1131" spans="8:8">
      <c r="H1131"/>
    </row>
    <row r="1132" spans="8:8">
      <c r="H1132"/>
    </row>
    <row r="1133" spans="8:8">
      <c r="H1133"/>
    </row>
    <row r="1134" spans="8:8">
      <c r="H1134"/>
    </row>
    <row r="1135" spans="8:8">
      <c r="H1135"/>
    </row>
    <row r="1136" spans="8:8">
      <c r="H1136"/>
    </row>
    <row r="1137" spans="8:8">
      <c r="H1137"/>
    </row>
    <row r="1138" spans="8:8">
      <c r="H1138"/>
    </row>
    <row r="1139" spans="8:8">
      <c r="H1139"/>
    </row>
    <row r="1140" spans="8:8">
      <c r="H1140"/>
    </row>
    <row r="1141" spans="8:8">
      <c r="H1141"/>
    </row>
    <row r="1142" spans="8:8">
      <c r="H1142"/>
    </row>
    <row r="1143" spans="8:8">
      <c r="H1143"/>
    </row>
    <row r="1144" spans="8:8">
      <c r="H1144"/>
    </row>
    <row r="1145" spans="8:8">
      <c r="H1145"/>
    </row>
    <row r="1146" spans="8:8">
      <c r="H1146"/>
    </row>
    <row r="1147" spans="8:8">
      <c r="H1147"/>
    </row>
    <row r="1148" spans="8:8">
      <c r="H1148"/>
    </row>
    <row r="1149" spans="8:8">
      <c r="H1149"/>
    </row>
    <row r="1150" spans="8:8">
      <c r="H1150"/>
    </row>
    <row r="1151" spans="8:8">
      <c r="H1151"/>
    </row>
    <row r="1152" spans="8:8">
      <c r="H1152"/>
    </row>
    <row r="1153" spans="8:8">
      <c r="H1153"/>
    </row>
    <row r="1154" spans="8:8">
      <c r="H1154"/>
    </row>
    <row r="1155" spans="8:8">
      <c r="H1155"/>
    </row>
    <row r="1156" spans="8:8">
      <c r="H1156"/>
    </row>
    <row r="1157" spans="8:8">
      <c r="H1157"/>
    </row>
    <row r="1158" spans="8:8">
      <c r="H1158"/>
    </row>
    <row r="1159" spans="8:8">
      <c r="H1159"/>
    </row>
    <row r="1160" spans="8:8">
      <c r="H1160"/>
    </row>
    <row r="1161" spans="8:8">
      <c r="H1161"/>
    </row>
    <row r="1162" spans="8:8">
      <c r="H1162"/>
    </row>
    <row r="1163" spans="8:8">
      <c r="H1163"/>
    </row>
    <row r="1164" spans="8:8">
      <c r="H1164"/>
    </row>
    <row r="1165" spans="8:8">
      <c r="H1165"/>
    </row>
    <row r="1166" spans="8:8">
      <c r="H1166"/>
    </row>
    <row r="1167" spans="8:8">
      <c r="H1167"/>
    </row>
    <row r="1168" spans="8:8">
      <c r="H1168"/>
    </row>
    <row r="1169" spans="8:8">
      <c r="H1169"/>
    </row>
    <row r="1170" spans="8:8">
      <c r="H1170"/>
    </row>
    <row r="1171" spans="8:8">
      <c r="H1171"/>
    </row>
    <row r="1172" spans="8:8">
      <c r="H1172"/>
    </row>
    <row r="1173" spans="8:8">
      <c r="H1173"/>
    </row>
    <row r="1174" spans="8:8">
      <c r="H1174"/>
    </row>
    <row r="1175" spans="8:8">
      <c r="H1175"/>
    </row>
    <row r="1176" spans="8:8">
      <c r="H1176"/>
    </row>
    <row r="1177" spans="8:8">
      <c r="H1177"/>
    </row>
    <row r="1178" spans="8:8">
      <c r="H1178"/>
    </row>
    <row r="1179" spans="8:8">
      <c r="H1179"/>
    </row>
    <row r="1180" spans="8:8">
      <c r="H1180"/>
    </row>
    <row r="1181" spans="8:8">
      <c r="H1181"/>
    </row>
    <row r="1182" spans="8:8">
      <c r="H1182"/>
    </row>
    <row r="1183" spans="8:8">
      <c r="H1183"/>
    </row>
    <row r="1184" spans="8:8">
      <c r="H1184"/>
    </row>
    <row r="1185" spans="8:8">
      <c r="H1185"/>
    </row>
    <row r="1186" spans="8:8">
      <c r="H1186"/>
    </row>
    <row r="1187" spans="8:8">
      <c r="H1187"/>
    </row>
    <row r="1188" spans="8:8">
      <c r="H1188"/>
    </row>
    <row r="1189" spans="8:8">
      <c r="H1189"/>
    </row>
    <row r="1190" spans="8:8">
      <c r="H1190"/>
    </row>
    <row r="1191" spans="8:8">
      <c r="H1191"/>
    </row>
    <row r="1192" spans="8:8">
      <c r="H1192"/>
    </row>
    <row r="1193" spans="8:8">
      <c r="H1193"/>
    </row>
    <row r="1194" spans="8:8">
      <c r="H1194"/>
    </row>
    <row r="1195" spans="8:8">
      <c r="H1195"/>
    </row>
    <row r="1196" spans="8:8">
      <c r="H1196"/>
    </row>
    <row r="1197" spans="8:8">
      <c r="H1197"/>
    </row>
    <row r="1198" spans="8:8">
      <c r="H1198"/>
    </row>
    <row r="1199" spans="8:8">
      <c r="H1199"/>
    </row>
    <row r="1200" spans="8:8">
      <c r="H1200"/>
    </row>
    <row r="1201" spans="7:8">
      <c r="H1201"/>
    </row>
    <row r="1202" spans="7:8">
      <c r="H1202"/>
    </row>
    <row r="1203" spans="7:8">
      <c r="H1203"/>
    </row>
    <row r="1204" spans="7:8">
      <c r="G1204" s="3"/>
      <c r="H1204"/>
    </row>
    <row r="1205" spans="7:8">
      <c r="H1205"/>
    </row>
    <row r="1206" spans="7:8">
      <c r="H1206"/>
    </row>
    <row r="1207" spans="7:8">
      <c r="H1207"/>
    </row>
    <row r="1208" spans="7:8">
      <c r="H1208"/>
    </row>
    <row r="1209" spans="7:8">
      <c r="H1209"/>
    </row>
    <row r="1210" spans="7:8">
      <c r="H1210"/>
    </row>
    <row r="1211" spans="7:8">
      <c r="H1211"/>
    </row>
    <row r="1212" spans="7:8">
      <c r="H1212"/>
    </row>
    <row r="1213" spans="7:8">
      <c r="H1213"/>
    </row>
    <row r="1214" spans="7:8">
      <c r="H1214"/>
    </row>
    <row r="1215" spans="7:8">
      <c r="H1215"/>
    </row>
    <row r="1216" spans="7:8">
      <c r="H1216"/>
    </row>
    <row r="1217" spans="8:8">
      <c r="H1217"/>
    </row>
    <row r="1218" spans="8:8">
      <c r="H1218"/>
    </row>
    <row r="1219" spans="8:8">
      <c r="H1219"/>
    </row>
    <row r="1220" spans="8:8">
      <c r="H1220"/>
    </row>
    <row r="1221" spans="8:8">
      <c r="H1221"/>
    </row>
    <row r="1222" spans="8:8">
      <c r="H1222"/>
    </row>
    <row r="1223" spans="8:8">
      <c r="H1223"/>
    </row>
    <row r="1224" spans="8:8">
      <c r="H1224"/>
    </row>
    <row r="1225" spans="8:8">
      <c r="H1225"/>
    </row>
    <row r="1226" spans="8:8">
      <c r="H1226"/>
    </row>
    <row r="1227" spans="8:8">
      <c r="H1227"/>
    </row>
    <row r="1228" spans="8:8">
      <c r="H1228"/>
    </row>
    <row r="1229" spans="8:8">
      <c r="H1229"/>
    </row>
    <row r="1230" spans="8:8">
      <c r="H1230"/>
    </row>
    <row r="1231" spans="8:8">
      <c r="H1231"/>
    </row>
    <row r="1232" spans="8:8">
      <c r="H1232"/>
    </row>
    <row r="1233" spans="8:8">
      <c r="H1233"/>
    </row>
    <row r="1234" spans="8:8">
      <c r="H1234"/>
    </row>
    <row r="1235" spans="8:8">
      <c r="H1235"/>
    </row>
    <row r="1236" spans="8:8">
      <c r="H1236"/>
    </row>
    <row r="1237" spans="8:8">
      <c r="H1237"/>
    </row>
    <row r="1238" spans="8:8">
      <c r="H1238"/>
    </row>
    <row r="1239" spans="8:8">
      <c r="H1239"/>
    </row>
    <row r="1240" spans="8:8">
      <c r="H1240"/>
    </row>
    <row r="1241" spans="8:8">
      <c r="H1241"/>
    </row>
    <row r="1242" spans="8:8">
      <c r="H1242"/>
    </row>
    <row r="1243" spans="8:8">
      <c r="H1243"/>
    </row>
    <row r="1244" spans="8:8">
      <c r="H1244"/>
    </row>
    <row r="1245" spans="8:8">
      <c r="H1245"/>
    </row>
    <row r="1246" spans="8:8">
      <c r="H1246"/>
    </row>
    <row r="1247" spans="8:8">
      <c r="H1247"/>
    </row>
    <row r="1248" spans="8:8">
      <c r="H1248"/>
    </row>
    <row r="1249" spans="8:8">
      <c r="H1249"/>
    </row>
    <row r="1250" spans="8:8">
      <c r="H1250"/>
    </row>
    <row r="1251" spans="8:8">
      <c r="H1251"/>
    </row>
    <row r="1252" spans="8:8">
      <c r="H1252"/>
    </row>
    <row r="1253" spans="8:8">
      <c r="H1253"/>
    </row>
    <row r="1254" spans="8:8">
      <c r="H1254"/>
    </row>
    <row r="1255" spans="8:8">
      <c r="H1255"/>
    </row>
    <row r="1256" spans="8:8">
      <c r="H1256"/>
    </row>
    <row r="1257" spans="8:8">
      <c r="H1257"/>
    </row>
    <row r="1258" spans="8:8">
      <c r="H1258"/>
    </row>
    <row r="1259" spans="8:8">
      <c r="H1259"/>
    </row>
    <row r="1260" spans="8:8">
      <c r="H1260"/>
    </row>
    <row r="1261" spans="8:8">
      <c r="H1261"/>
    </row>
    <row r="1262" spans="8:8">
      <c r="H1262"/>
    </row>
    <row r="1263" spans="8:8">
      <c r="H1263"/>
    </row>
    <row r="1264" spans="8:8">
      <c r="H1264"/>
    </row>
    <row r="1265" spans="7:8">
      <c r="H1265"/>
    </row>
    <row r="1266" spans="7:8">
      <c r="H1266"/>
    </row>
    <row r="1267" spans="7:8">
      <c r="H1267"/>
    </row>
    <row r="1268" spans="7:8">
      <c r="H1268"/>
    </row>
    <row r="1269" spans="7:8">
      <c r="H1269"/>
    </row>
    <row r="1270" spans="7:8">
      <c r="H1270"/>
    </row>
    <row r="1271" spans="7:8">
      <c r="H1271"/>
    </row>
    <row r="1272" spans="7:8">
      <c r="H1272"/>
    </row>
    <row r="1273" spans="7:8">
      <c r="H1273"/>
    </row>
    <row r="1274" spans="7:8">
      <c r="H1274"/>
    </row>
    <row r="1275" spans="7:8">
      <c r="H1275"/>
    </row>
    <row r="1276" spans="7:8">
      <c r="H1276"/>
    </row>
    <row r="1277" spans="7:8">
      <c r="H1277"/>
    </row>
    <row r="1278" spans="7:8">
      <c r="G1278" s="3"/>
      <c r="H1278"/>
    </row>
    <row r="1279" spans="7:8">
      <c r="H1279"/>
    </row>
    <row r="1280" spans="7:8">
      <c r="H1280"/>
    </row>
    <row r="1281" spans="8:8">
      <c r="H1281"/>
    </row>
    <row r="1282" spans="8:8">
      <c r="H1282"/>
    </row>
    <row r="1283" spans="8:8">
      <c r="H1283"/>
    </row>
    <row r="1284" spans="8:8">
      <c r="H1284"/>
    </row>
    <row r="1285" spans="8:8">
      <c r="H1285"/>
    </row>
    <row r="1286" spans="8:8">
      <c r="H1286"/>
    </row>
    <row r="1287" spans="8:8">
      <c r="H1287"/>
    </row>
    <row r="1288" spans="8:8">
      <c r="H1288"/>
    </row>
    <row r="1289" spans="8:8">
      <c r="H1289"/>
    </row>
    <row r="1290" spans="8:8">
      <c r="H1290"/>
    </row>
    <row r="1291" spans="8:8">
      <c r="H1291"/>
    </row>
    <row r="1292" spans="8:8">
      <c r="H1292"/>
    </row>
    <row r="1293" spans="8:8">
      <c r="H1293"/>
    </row>
    <row r="1294" spans="8:8">
      <c r="H1294"/>
    </row>
    <row r="1295" spans="8:8">
      <c r="H1295"/>
    </row>
    <row r="1296" spans="8:8">
      <c r="H1296"/>
    </row>
    <row r="1297" spans="8:8">
      <c r="H1297"/>
    </row>
    <row r="1298" spans="8:8">
      <c r="H1298"/>
    </row>
    <row r="1299" spans="8:8">
      <c r="H1299"/>
    </row>
    <row r="1300" spans="8:8">
      <c r="H1300"/>
    </row>
    <row r="1301" spans="8:8">
      <c r="H1301"/>
    </row>
    <row r="1302" spans="8:8">
      <c r="H1302"/>
    </row>
    <row r="1303" spans="8:8">
      <c r="H1303"/>
    </row>
    <row r="1304" spans="8:8">
      <c r="H1304"/>
    </row>
    <row r="1305" spans="8:8">
      <c r="H1305"/>
    </row>
    <row r="1306" spans="8:8">
      <c r="H1306"/>
    </row>
    <row r="1307" spans="8:8">
      <c r="H1307"/>
    </row>
    <row r="1308" spans="8:8">
      <c r="H1308"/>
    </row>
    <row r="1309" spans="8:8">
      <c r="H1309"/>
    </row>
    <row r="1310" spans="8:8">
      <c r="H1310"/>
    </row>
    <row r="1311" spans="8:8">
      <c r="H1311"/>
    </row>
    <row r="1312" spans="8:8">
      <c r="H1312"/>
    </row>
    <row r="1313" spans="7:8">
      <c r="H1313"/>
    </row>
    <row r="1314" spans="7:8">
      <c r="H1314"/>
    </row>
    <row r="1315" spans="7:8">
      <c r="H1315"/>
    </row>
    <row r="1316" spans="7:8">
      <c r="H1316"/>
    </row>
    <row r="1317" spans="7:8">
      <c r="H1317"/>
    </row>
    <row r="1318" spans="7:8">
      <c r="H1318"/>
    </row>
    <row r="1319" spans="7:8">
      <c r="H1319"/>
    </row>
    <row r="1320" spans="7:8">
      <c r="H1320"/>
    </row>
    <row r="1321" spans="7:8">
      <c r="H1321"/>
    </row>
    <row r="1322" spans="7:8">
      <c r="H1322"/>
    </row>
    <row r="1323" spans="7:8">
      <c r="H1323"/>
    </row>
    <row r="1324" spans="7:8">
      <c r="H1324"/>
    </row>
    <row r="1325" spans="7:8">
      <c r="H1325"/>
    </row>
    <row r="1326" spans="7:8">
      <c r="H1326"/>
    </row>
    <row r="1327" spans="7:8">
      <c r="H1327"/>
    </row>
    <row r="1328" spans="7:8">
      <c r="G1328" s="3"/>
      <c r="H1328"/>
    </row>
    <row r="1329" spans="8:8">
      <c r="H1329"/>
    </row>
    <row r="1330" spans="8:8">
      <c r="H1330"/>
    </row>
    <row r="1331" spans="8:8">
      <c r="H1331"/>
    </row>
    <row r="1332" spans="8:8">
      <c r="H1332"/>
    </row>
    <row r="1333" spans="8:8">
      <c r="H1333"/>
    </row>
    <row r="1334" spans="8:8">
      <c r="H1334"/>
    </row>
    <row r="1335" spans="8:8">
      <c r="H1335"/>
    </row>
    <row r="1336" spans="8:8">
      <c r="H1336"/>
    </row>
    <row r="1337" spans="8:8">
      <c r="H1337"/>
    </row>
    <row r="1338" spans="8:8">
      <c r="H1338"/>
    </row>
    <row r="1339" spans="8:8">
      <c r="H1339"/>
    </row>
    <row r="1340" spans="8:8">
      <c r="H1340"/>
    </row>
    <row r="1341" spans="8:8">
      <c r="H1341"/>
    </row>
    <row r="1342" spans="8:8">
      <c r="H1342"/>
    </row>
    <row r="1343" spans="8:8">
      <c r="H1343"/>
    </row>
    <row r="1344" spans="8:8">
      <c r="H1344"/>
    </row>
    <row r="1345" spans="8:8">
      <c r="H1345"/>
    </row>
    <row r="1346" spans="8:8">
      <c r="H1346"/>
    </row>
    <row r="1347" spans="8:8">
      <c r="H1347"/>
    </row>
    <row r="1348" spans="8:8">
      <c r="H1348"/>
    </row>
    <row r="1349" spans="8:8">
      <c r="H1349"/>
    </row>
    <row r="1350" spans="8:8">
      <c r="H1350"/>
    </row>
    <row r="1351" spans="8:8">
      <c r="H1351"/>
    </row>
    <row r="1352" spans="8:8">
      <c r="H1352"/>
    </row>
    <row r="1353" spans="8:8">
      <c r="H1353"/>
    </row>
    <row r="1354" spans="8:8">
      <c r="H1354"/>
    </row>
    <row r="1355" spans="8:8">
      <c r="H1355"/>
    </row>
    <row r="1356" spans="8:8">
      <c r="H1356"/>
    </row>
    <row r="1357" spans="8:8">
      <c r="H1357"/>
    </row>
    <row r="1358" spans="8:8">
      <c r="H1358"/>
    </row>
    <row r="1359" spans="8:8">
      <c r="H1359"/>
    </row>
    <row r="1360" spans="8:8">
      <c r="H1360"/>
    </row>
    <row r="1361" spans="8:8">
      <c r="H1361"/>
    </row>
    <row r="1362" spans="8:8">
      <c r="H1362"/>
    </row>
    <row r="1363" spans="8:8">
      <c r="H1363"/>
    </row>
    <row r="1364" spans="8:8">
      <c r="H1364"/>
    </row>
    <row r="1365" spans="8:8">
      <c r="H1365"/>
    </row>
    <row r="1366" spans="8:8">
      <c r="H1366"/>
    </row>
    <row r="1367" spans="8:8">
      <c r="H1367"/>
    </row>
    <row r="1368" spans="8:8">
      <c r="H1368"/>
    </row>
    <row r="1369" spans="8:8">
      <c r="H1369"/>
    </row>
    <row r="1370" spans="8:8">
      <c r="H1370"/>
    </row>
    <row r="1371" spans="8:8">
      <c r="H1371"/>
    </row>
    <row r="1372" spans="8:8">
      <c r="H1372"/>
    </row>
    <row r="1373" spans="8:8">
      <c r="H1373"/>
    </row>
    <row r="1374" spans="8:8">
      <c r="H1374"/>
    </row>
    <row r="1375" spans="8:8">
      <c r="H1375"/>
    </row>
    <row r="1376" spans="8:8">
      <c r="H1376"/>
    </row>
    <row r="1377" spans="8:8">
      <c r="H1377"/>
    </row>
    <row r="1378" spans="8:8">
      <c r="H1378"/>
    </row>
    <row r="1379" spans="8:8">
      <c r="H1379"/>
    </row>
    <row r="1380" spans="8:8">
      <c r="H1380"/>
    </row>
    <row r="1381" spans="8:8">
      <c r="H1381"/>
    </row>
    <row r="1382" spans="8:8">
      <c r="H1382"/>
    </row>
    <row r="1383" spans="8:8">
      <c r="H1383"/>
    </row>
    <row r="1384" spans="8:8">
      <c r="H1384"/>
    </row>
    <row r="1385" spans="8:8">
      <c r="H1385"/>
    </row>
    <row r="1386" spans="8:8">
      <c r="H1386"/>
    </row>
    <row r="1387" spans="8:8">
      <c r="H1387"/>
    </row>
    <row r="1388" spans="8:8">
      <c r="H1388"/>
    </row>
    <row r="1389" spans="8:8">
      <c r="H1389"/>
    </row>
    <row r="1390" spans="8:8">
      <c r="H1390"/>
    </row>
    <row r="1391" spans="8:8">
      <c r="H1391"/>
    </row>
    <row r="1392" spans="8:8">
      <c r="H1392"/>
    </row>
    <row r="1393" spans="8:8">
      <c r="H1393"/>
    </row>
    <row r="1394" spans="8:8">
      <c r="H1394"/>
    </row>
    <row r="1395" spans="8:8">
      <c r="H1395"/>
    </row>
    <row r="1396" spans="8:8">
      <c r="H1396"/>
    </row>
    <row r="1397" spans="8:8">
      <c r="H1397"/>
    </row>
    <row r="1398" spans="8:8">
      <c r="H1398"/>
    </row>
    <row r="1399" spans="8:8">
      <c r="H1399"/>
    </row>
    <row r="1400" spans="8:8">
      <c r="H1400"/>
    </row>
    <row r="1401" spans="8:8">
      <c r="H1401"/>
    </row>
    <row r="1402" spans="8:8">
      <c r="H1402"/>
    </row>
    <row r="1403" spans="8:8">
      <c r="H1403"/>
    </row>
    <row r="1404" spans="8:8">
      <c r="H1404"/>
    </row>
    <row r="1405" spans="8:8">
      <c r="H1405"/>
    </row>
    <row r="1406" spans="8:8">
      <c r="H1406"/>
    </row>
    <row r="1407" spans="8:8">
      <c r="H1407"/>
    </row>
    <row r="1408" spans="8:8">
      <c r="H1408"/>
    </row>
    <row r="1409" spans="8:8">
      <c r="H1409"/>
    </row>
    <row r="1410" spans="8:8">
      <c r="H1410"/>
    </row>
    <row r="1411" spans="8:8">
      <c r="H1411"/>
    </row>
    <row r="1412" spans="8:8">
      <c r="H1412"/>
    </row>
    <row r="1414" spans="8:8">
      <c r="H1414"/>
    </row>
    <row r="1415" spans="8:8">
      <c r="H1415"/>
    </row>
    <row r="1416" spans="8:8">
      <c r="H1416"/>
    </row>
    <row r="1417" spans="8:8">
      <c r="H1417"/>
    </row>
    <row r="1418" spans="8:8">
      <c r="H1418"/>
    </row>
    <row r="1419" spans="8:8">
      <c r="H1419"/>
    </row>
    <row r="1420" spans="8:8">
      <c r="H1420"/>
    </row>
    <row r="1422" spans="8:8">
      <c r="H1422"/>
    </row>
    <row r="1423" spans="8:8">
      <c r="H1423"/>
    </row>
    <row r="1424" spans="8:8">
      <c r="H1424"/>
    </row>
    <row r="1425" spans="8:8">
      <c r="H1425"/>
    </row>
    <row r="1426" spans="8:8">
      <c r="H1426"/>
    </row>
    <row r="1427" spans="8:8">
      <c r="H1427"/>
    </row>
    <row r="1428" spans="8:8">
      <c r="H1428"/>
    </row>
    <row r="1429" spans="8:8">
      <c r="H1429"/>
    </row>
    <row r="1430" spans="8:8">
      <c r="H1430"/>
    </row>
    <row r="1431" spans="8:8">
      <c r="H1431"/>
    </row>
    <row r="1432" spans="8:8">
      <c r="H1432"/>
    </row>
    <row r="1433" spans="8:8">
      <c r="H1433"/>
    </row>
    <row r="1434" spans="8:8">
      <c r="H1434"/>
    </row>
    <row r="1435" spans="8:8">
      <c r="H1435"/>
    </row>
    <row r="1436" spans="8:8">
      <c r="H1436"/>
    </row>
    <row r="1437" spans="8:8">
      <c r="H1437"/>
    </row>
    <row r="1438" spans="8:8">
      <c r="H1438"/>
    </row>
    <row r="1439" spans="8:8">
      <c r="H1439"/>
    </row>
    <row r="1440" spans="8:8">
      <c r="H1440"/>
    </row>
    <row r="1441" spans="8:8">
      <c r="H1441"/>
    </row>
    <row r="1442" spans="8:8">
      <c r="H1442"/>
    </row>
    <row r="1443" spans="8:8">
      <c r="H1443"/>
    </row>
    <row r="1444" spans="8:8">
      <c r="H1444"/>
    </row>
    <row r="1445" spans="8:8">
      <c r="H1445"/>
    </row>
    <row r="1446" spans="8:8">
      <c r="H1446"/>
    </row>
    <row r="1447" spans="8:8">
      <c r="H1447"/>
    </row>
    <row r="1448" spans="8:8">
      <c r="H1448"/>
    </row>
    <row r="1449" spans="8:8">
      <c r="H1449"/>
    </row>
    <row r="1450" spans="8:8">
      <c r="H1450"/>
    </row>
    <row r="1451" spans="8:8">
      <c r="H1451"/>
    </row>
    <row r="1452" spans="8:8">
      <c r="H1452"/>
    </row>
    <row r="1453" spans="8:8">
      <c r="H1453"/>
    </row>
    <row r="1454" spans="8:8">
      <c r="H1454"/>
    </row>
  </sheetData>
  <sortState xmlns:xlrd2="http://schemas.microsoft.com/office/spreadsheetml/2017/richdata2" ref="A214:D244">
    <sortCondition ref="A214:A244"/>
  </sortState>
  <mergeCells count="3">
    <mergeCell ref="K11:K12"/>
    <mergeCell ref="J22:L22"/>
    <mergeCell ref="K19:L19"/>
  </mergeCells>
  <pageMargins left="0.511811024" right="0.511811024" top="0.78740157499999996" bottom="0.78740157499999996" header="0.31496062000000002" footer="0.31496062000000002"/>
  <pageSetup paperSize="9" orientation="portrait" r:id="rId1"/>
  <headerFooter>
    <oddHeader>&amp;R&amp;"Calibri"&amp;10&amp;K000000#interna&amp;1#</oddHead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E1A9E-0F53-4FF4-B719-9E1FD2971ABC}">
  <dimension ref="A1:M1454"/>
  <sheetViews>
    <sheetView zoomScaleNormal="100" workbookViewId="0">
      <selection activeCell="H11" sqref="H11:H14"/>
    </sheetView>
  </sheetViews>
  <sheetFormatPr defaultRowHeight="15"/>
  <cols>
    <col min="2" max="2" width="42.42578125" style="63" bestFit="1" customWidth="1"/>
    <col min="3" max="3" width="7.5703125" customWidth="1"/>
    <col min="4" max="4" width="33.5703125" bestFit="1" customWidth="1"/>
    <col min="5" max="5" width="10.5703125" style="3" bestFit="1" customWidth="1"/>
    <col min="6" max="6" width="10.140625" style="55" bestFit="1" customWidth="1"/>
    <col min="7" max="7" width="34.42578125" customWidth="1"/>
    <col min="8" max="8" width="8.7109375" style="25"/>
    <col min="9" max="9" width="8.140625" style="25" bestFit="1" customWidth="1"/>
    <col min="13" max="13" width="8.140625" bestFit="1" customWidth="1"/>
  </cols>
  <sheetData>
    <row r="1" spans="1:13">
      <c r="A1" t="s">
        <v>11609</v>
      </c>
    </row>
    <row r="2" spans="1:13" ht="15.75" thickBot="1">
      <c r="G2" s="2"/>
    </row>
    <row r="3" spans="1:13">
      <c r="A3" s="3" t="s">
        <v>7439</v>
      </c>
      <c r="B3" s="64" t="s">
        <v>2</v>
      </c>
      <c r="C3" s="3" t="s">
        <v>3</v>
      </c>
      <c r="D3" s="3" t="s">
        <v>4</v>
      </c>
      <c r="E3" s="3" t="s">
        <v>6</v>
      </c>
      <c r="F3" s="55" t="s">
        <v>7</v>
      </c>
      <c r="G3" s="8" t="s">
        <v>8</v>
      </c>
      <c r="H3" s="42">
        <v>83</v>
      </c>
    </row>
    <row r="4" spans="1:13">
      <c r="A4" t="str">
        <f>_xlfn.XLOOKUP(B4,Rotineiros!B$1:B$5000,Rotineiros!A$1:A$5000)</f>
        <v>C1293979</v>
      </c>
      <c r="B4" t="s">
        <v>11653</v>
      </c>
      <c r="C4" t="s">
        <v>14216</v>
      </c>
      <c r="D4" t="s">
        <v>11732</v>
      </c>
      <c r="E4" s="3" t="str">
        <f>_xlfn.XLOOKUP(A4,'Badge Arqueiro'!A$1:A$170,'Badge Arqueiro'!B$1:B$170,"0")</f>
        <v>0</v>
      </c>
      <c r="F4" s="55" t="str">
        <f>_xlfn.XLOOKUP(A4,Comiters!A$1:A$999,Comiters!B$1:B$999,"0")</f>
        <v>0</v>
      </c>
      <c r="G4" s="4" t="s">
        <v>9</v>
      </c>
      <c r="H4" s="43">
        <v>54</v>
      </c>
      <c r="I4" s="44">
        <f>H4/$H$3</f>
        <v>0.6506024096385542</v>
      </c>
      <c r="M4">
        <f>IF(D4=D5,1111111111,0)</f>
        <v>0</v>
      </c>
    </row>
    <row r="5" spans="1:13">
      <c r="A5" t="str">
        <f>_xlfn.XLOOKUP(B5,Rotineiros!B$1:B$5000,Rotineiros!A$1:A$5000)</f>
        <v>C1296657</v>
      </c>
      <c r="B5" t="s">
        <v>1373</v>
      </c>
      <c r="C5" t="s">
        <v>14218</v>
      </c>
      <c r="D5" t="s">
        <v>1374</v>
      </c>
      <c r="E5" s="3" t="str">
        <f>_xlfn.XLOOKUP(A5,'Badge Arqueiro'!A$1:A$170,'Badge Arqueiro'!B$1:B$170,"0")</f>
        <v>0</v>
      </c>
      <c r="F5" s="55">
        <f>_xlfn.XLOOKUP(A5,Comiters!A$1:A$999,Comiters!B$1:B$999,"0")</f>
        <v>1</v>
      </c>
      <c r="G5" s="10" t="s">
        <v>15</v>
      </c>
      <c r="H5" s="45">
        <v>27</v>
      </c>
      <c r="I5" s="44">
        <f t="shared" ref="I5:I21" si="0">H5/$H$3</f>
        <v>0.3253012048192771</v>
      </c>
      <c r="M5">
        <f t="shared" ref="M5:M68" si="1">IF(D5=D6,1111111111,0)</f>
        <v>0</v>
      </c>
    </row>
    <row r="6" spans="1:13">
      <c r="A6" t="str">
        <f>_xlfn.XLOOKUP(B6,Rotineiros!B$1:B$5000,Rotineiros!A$1:A$5000)</f>
        <v>C1310033</v>
      </c>
      <c r="B6" t="s">
        <v>14160</v>
      </c>
      <c r="C6" t="s">
        <v>14161</v>
      </c>
      <c r="D6" t="s">
        <v>14162</v>
      </c>
      <c r="E6" s="3" t="str">
        <f>_xlfn.XLOOKUP(A6,'Badge Arqueiro'!A$1:A$170,'Badge Arqueiro'!B$1:B$170,"0")</f>
        <v>0</v>
      </c>
      <c r="F6" s="55">
        <f>_xlfn.XLOOKUP(A6,Comiters!A$1:A$999,Comiters!B$1:B$999,"0")</f>
        <v>1</v>
      </c>
      <c r="G6" s="4" t="s">
        <v>20</v>
      </c>
      <c r="H6" s="43">
        <v>4</v>
      </c>
      <c r="I6" s="44">
        <f t="shared" si="0"/>
        <v>4.8192771084337352E-2</v>
      </c>
      <c r="M6">
        <f t="shared" si="1"/>
        <v>0</v>
      </c>
    </row>
    <row r="7" spans="1:13">
      <c r="A7" t="str">
        <f>_xlfn.XLOOKUP(B7,Rotineiros!B$1:B$5000,Rotineiros!A$1:A$5000)</f>
        <v>C1314358</v>
      </c>
      <c r="B7" t="s">
        <v>13445</v>
      </c>
      <c r="C7" t="s">
        <v>14194</v>
      </c>
      <c r="D7" t="s">
        <v>13446</v>
      </c>
      <c r="E7" s="3" t="str">
        <f>_xlfn.XLOOKUP(A7,'Badge Arqueiro'!A$1:A$170,'Badge Arqueiro'!B$1:B$170,"0")</f>
        <v>0</v>
      </c>
      <c r="F7" s="55" t="str">
        <f>_xlfn.XLOOKUP(A7,Comiters!A$1:A$999,Comiters!B$1:B$999,"0")</f>
        <v>0</v>
      </c>
      <c r="G7" s="10" t="s">
        <v>25</v>
      </c>
      <c r="H7" s="45">
        <v>24</v>
      </c>
      <c r="I7" s="44">
        <f t="shared" si="0"/>
        <v>0.28915662650602408</v>
      </c>
      <c r="M7">
        <f t="shared" si="1"/>
        <v>0</v>
      </c>
    </row>
    <row r="8" spans="1:13">
      <c r="A8" t="str">
        <f>_xlfn.XLOOKUP(B8,Rotineiros!B$1:B$5000,Rotineiros!A$1:A$5000)</f>
        <v>C1315897</v>
      </c>
      <c r="B8" t="s">
        <v>114</v>
      </c>
      <c r="C8" t="s">
        <v>14212</v>
      </c>
      <c r="D8" t="s">
        <v>116</v>
      </c>
      <c r="E8" s="3" t="str">
        <f>_xlfn.XLOOKUP(A8,'Badge Arqueiro'!A$1:A$170,'Badge Arqueiro'!B$1:B$170,"0")</f>
        <v>0</v>
      </c>
      <c r="F8" s="55" t="str">
        <f>_xlfn.XLOOKUP(A8,Comiters!A$1:A$999,Comiters!B$1:B$999,"0")</f>
        <v>0</v>
      </c>
      <c r="G8" s="4" t="s">
        <v>30</v>
      </c>
      <c r="H8" s="43">
        <v>17</v>
      </c>
      <c r="I8" s="44">
        <f t="shared" si="0"/>
        <v>0.20481927710843373</v>
      </c>
      <c r="M8">
        <f t="shared" si="1"/>
        <v>0</v>
      </c>
    </row>
    <row r="9" spans="1:13" ht="15.75" thickBot="1">
      <c r="A9" t="str">
        <f>_xlfn.XLOOKUP(B9,Rotineiros!B$1:B$5000,Rotineiros!A$1:A$5000)</f>
        <v>C1319593</v>
      </c>
      <c r="B9" t="s">
        <v>3228</v>
      </c>
      <c r="C9" t="s">
        <v>12047</v>
      </c>
      <c r="D9" t="s">
        <v>3229</v>
      </c>
      <c r="E9" s="3" t="str">
        <f>_xlfn.XLOOKUP(A9,'Badge Arqueiro'!A$1:A$170,'Badge Arqueiro'!B$1:B$170,"0")</f>
        <v>0</v>
      </c>
      <c r="F9" s="55" t="str">
        <f>_xlfn.XLOOKUP(A9,Comiters!A$1:A$999,Comiters!B$1:B$999,"0")</f>
        <v>0</v>
      </c>
      <c r="G9" s="12" t="s">
        <v>35</v>
      </c>
      <c r="H9" s="46">
        <v>7</v>
      </c>
      <c r="I9" s="44">
        <f t="shared" si="0"/>
        <v>8.4337349397590355E-2</v>
      </c>
      <c r="M9">
        <f t="shared" si="1"/>
        <v>0</v>
      </c>
    </row>
    <row r="10" spans="1:13" ht="15.75" thickBot="1">
      <c r="A10" t="str">
        <f>_xlfn.XLOOKUP(B10,Rotineiros!B$1:B$5000,Rotineiros!A$1:A$5000)</f>
        <v>C1319617</v>
      </c>
      <c r="B10" t="s">
        <v>1945</v>
      </c>
      <c r="C10" t="s">
        <v>14187</v>
      </c>
      <c r="D10" t="s">
        <v>1946</v>
      </c>
      <c r="E10" s="3" t="str">
        <f>_xlfn.XLOOKUP(A10,'Badge Arqueiro'!A$1:A$170,'Badge Arqueiro'!B$1:B$170,"0")</f>
        <v>0</v>
      </c>
      <c r="F10" s="55" t="str">
        <f>_xlfn.XLOOKUP(A10,Comiters!A$1:A$999,Comiters!B$1:B$999,"0")</f>
        <v>0</v>
      </c>
      <c r="I10" s="44"/>
      <c r="M10">
        <f t="shared" si="1"/>
        <v>0</v>
      </c>
    </row>
    <row r="11" spans="1:13">
      <c r="A11" t="str">
        <f>_xlfn.XLOOKUP(B11,Rotineiros!B$1:B$5000,Rotineiros!A$1:A$5000)</f>
        <v>C1321328</v>
      </c>
      <c r="B11" t="s">
        <v>2719</v>
      </c>
      <c r="C11" t="s">
        <v>14207</v>
      </c>
      <c r="D11" t="s">
        <v>3432</v>
      </c>
      <c r="E11" s="3" t="str">
        <f>_xlfn.XLOOKUP(A11,'Badge Arqueiro'!A$1:A$170,'Badge Arqueiro'!B$1:B$170,"0")</f>
        <v>0</v>
      </c>
      <c r="F11" s="55">
        <f>_xlfn.XLOOKUP(A11,Comiters!A$1:A$999,Comiters!B$1:B$999,"0")</f>
        <v>1</v>
      </c>
      <c r="G11" s="8" t="s">
        <v>44</v>
      </c>
      <c r="H11" s="42">
        <v>48</v>
      </c>
      <c r="I11" s="44">
        <f t="shared" si="0"/>
        <v>0.57831325301204817</v>
      </c>
      <c r="K11" s="130">
        <f>SUM(I11:I12)</f>
        <v>0.83132530120481918</v>
      </c>
      <c r="M11">
        <f t="shared" si="1"/>
        <v>0</v>
      </c>
    </row>
    <row r="12" spans="1:13">
      <c r="A12" t="str">
        <f>_xlfn.XLOOKUP(B12,Rotineiros!B$1:B$5000,Rotineiros!A$1:A$5000)</f>
        <v>C1321705</v>
      </c>
      <c r="B12" t="s">
        <v>4018</v>
      </c>
      <c r="C12" t="s">
        <v>7273</v>
      </c>
      <c r="D12" t="s">
        <v>4186</v>
      </c>
      <c r="E12" s="3" t="str">
        <f>_xlfn.XLOOKUP(A12,'Badge Arqueiro'!A$1:A$170,'Badge Arqueiro'!B$1:B$170,"0")</f>
        <v>0</v>
      </c>
      <c r="F12" s="55" t="str">
        <f>_xlfn.XLOOKUP(A12,Comiters!A$1:A$999,Comiters!B$1:B$999,"0")</f>
        <v>0</v>
      </c>
      <c r="G12" s="4" t="s">
        <v>49</v>
      </c>
      <c r="H12" s="43">
        <v>21</v>
      </c>
      <c r="I12" s="44">
        <f t="shared" si="0"/>
        <v>0.25301204819277107</v>
      </c>
      <c r="K12" s="130"/>
      <c r="M12">
        <f t="shared" si="1"/>
        <v>0</v>
      </c>
    </row>
    <row r="13" spans="1:13">
      <c r="A13" t="str">
        <f>_xlfn.XLOOKUP(B13,Rotineiros!B$1:B$5000,Rotineiros!A$1:A$5000)</f>
        <v>C1322684</v>
      </c>
      <c r="B13" t="s">
        <v>1400</v>
      </c>
      <c r="C13" t="s">
        <v>14167</v>
      </c>
      <c r="D13" t="s">
        <v>1401</v>
      </c>
      <c r="E13" s="3" t="str">
        <f>_xlfn.XLOOKUP(A13,'Badge Arqueiro'!A$1:A$170,'Badge Arqueiro'!B$1:B$170,"0")</f>
        <v>0</v>
      </c>
      <c r="F13" s="55" t="str">
        <f>_xlfn.XLOOKUP(A13,Comiters!A$1:A$999,Comiters!B$1:B$999,"0")</f>
        <v>0</v>
      </c>
      <c r="G13" s="10" t="s">
        <v>54</v>
      </c>
      <c r="H13" s="45">
        <v>6</v>
      </c>
      <c r="I13" s="44">
        <f t="shared" si="0"/>
        <v>7.2289156626506021E-2</v>
      </c>
      <c r="M13">
        <f t="shared" si="1"/>
        <v>0</v>
      </c>
    </row>
    <row r="14" spans="1:13" ht="15.75" thickBot="1">
      <c r="A14" t="str">
        <f>_xlfn.XLOOKUP(B14,Rotineiros!B$1:B$5000,Rotineiros!A$1:A$5000)</f>
        <v>C1324537</v>
      </c>
      <c r="B14" t="s">
        <v>14225</v>
      </c>
      <c r="C14" t="s">
        <v>13751</v>
      </c>
      <c r="D14" t="s">
        <v>14226</v>
      </c>
      <c r="E14" s="3" t="str">
        <f>_xlfn.XLOOKUP(A14,'Badge Arqueiro'!A$1:A$170,'Badge Arqueiro'!B$1:B$170,"0")</f>
        <v>0</v>
      </c>
      <c r="F14" s="55" t="str">
        <f>_xlfn.XLOOKUP(A14,Comiters!A$1:A$999,Comiters!B$1:B$999,"0")</f>
        <v>0</v>
      </c>
      <c r="G14" s="6" t="s">
        <v>59</v>
      </c>
      <c r="H14" s="47">
        <v>6</v>
      </c>
      <c r="I14" s="44">
        <f t="shared" si="0"/>
        <v>7.2289156626506021E-2</v>
      </c>
      <c r="M14">
        <f t="shared" si="1"/>
        <v>0</v>
      </c>
    </row>
    <row r="15" spans="1:13" ht="15.75" thickBot="1">
      <c r="A15" t="str">
        <f>_xlfn.XLOOKUP(B15,Rotineiros!B$1:B$5000,Rotineiros!A$1:A$5000)</f>
        <v>C1325300</v>
      </c>
      <c r="B15" t="s">
        <v>14219</v>
      </c>
      <c r="C15" t="s">
        <v>14220</v>
      </c>
      <c r="D15" t="s">
        <v>14221</v>
      </c>
      <c r="E15" s="3" t="str">
        <f>_xlfn.XLOOKUP(A15,'Badge Arqueiro'!A$1:A$170,'Badge Arqueiro'!B$1:B$170,"0")</f>
        <v>0</v>
      </c>
      <c r="F15" s="55" t="str">
        <f>_xlfn.XLOOKUP(A15,Comiters!A$1:A$999,Comiters!B$1:B$999,"0")</f>
        <v>0</v>
      </c>
      <c r="I15" s="44"/>
      <c r="M15">
        <f t="shared" si="1"/>
        <v>0</v>
      </c>
    </row>
    <row r="16" spans="1:13">
      <c r="A16" t="str">
        <f>_xlfn.XLOOKUP(B16,Rotineiros!B$1:B$5000,Rotineiros!A$1:A$5000)</f>
        <v>C1325348</v>
      </c>
      <c r="B16" t="s">
        <v>12175</v>
      </c>
      <c r="C16" t="s">
        <v>3863</v>
      </c>
      <c r="D16" t="s">
        <v>12253</v>
      </c>
      <c r="E16" s="3" t="str">
        <f>_xlfn.XLOOKUP(A16,'Badge Arqueiro'!A$1:A$170,'Badge Arqueiro'!B$1:B$170,"0")</f>
        <v>0</v>
      </c>
      <c r="F16" s="55">
        <f>_xlfn.XLOOKUP(A16,Comiters!A$1:A$999,Comiters!B$1:B$999,"0")</f>
        <v>1</v>
      </c>
      <c r="G16" s="8" t="s">
        <v>68</v>
      </c>
      <c r="H16" s="42">
        <v>71</v>
      </c>
      <c r="I16" s="44">
        <f t="shared" si="0"/>
        <v>0.85542168674698793</v>
      </c>
      <c r="M16">
        <f t="shared" si="1"/>
        <v>0</v>
      </c>
    </row>
    <row r="17" spans="1:13">
      <c r="A17" t="str">
        <f>_xlfn.XLOOKUP(B17,Rotineiros!B$1:B$5000,Rotineiros!A$1:A$5000)</f>
        <v>C1327706</v>
      </c>
      <c r="B17" t="s">
        <v>13640</v>
      </c>
      <c r="C17" t="s">
        <v>14206</v>
      </c>
      <c r="D17" t="s">
        <v>13641</v>
      </c>
      <c r="E17" s="3" t="str">
        <f>_xlfn.XLOOKUP(A17,'Badge Arqueiro'!A$1:A$170,'Badge Arqueiro'!B$1:B$170,"0")</f>
        <v>0</v>
      </c>
      <c r="F17" s="55" t="str">
        <f>_xlfn.XLOOKUP(A17,Comiters!A$1:A$999,Comiters!B$1:B$999,"0")</f>
        <v>0</v>
      </c>
      <c r="G17" s="4" t="s">
        <v>9</v>
      </c>
      <c r="H17" s="43">
        <v>49</v>
      </c>
      <c r="I17" s="44">
        <f t="shared" si="0"/>
        <v>0.59036144578313254</v>
      </c>
      <c r="M17">
        <f t="shared" si="1"/>
        <v>0</v>
      </c>
    </row>
    <row r="18" spans="1:13">
      <c r="A18" t="str">
        <f>_xlfn.XLOOKUP(B18,Rotineiros!B$1:B$5000,Rotineiros!A$1:A$5000)</f>
        <v>C1327866</v>
      </c>
      <c r="B18" t="s">
        <v>13704</v>
      </c>
      <c r="C18" t="s">
        <v>14173</v>
      </c>
      <c r="D18" t="s">
        <v>13705</v>
      </c>
      <c r="E18" s="3" t="str">
        <f>_xlfn.XLOOKUP(A18,'Badge Arqueiro'!A$1:A$170,'Badge Arqueiro'!B$1:B$170,"0")</f>
        <v>0</v>
      </c>
      <c r="F18" s="55">
        <f>_xlfn.XLOOKUP(A18,Comiters!A$1:A$999,Comiters!B$1:B$999,"0")</f>
        <v>1</v>
      </c>
      <c r="G18" s="10" t="s">
        <v>15</v>
      </c>
      <c r="H18" s="56">
        <v>22</v>
      </c>
      <c r="I18" s="44">
        <f t="shared" si="0"/>
        <v>0.26506024096385544</v>
      </c>
      <c r="M18">
        <f t="shared" si="1"/>
        <v>0</v>
      </c>
    </row>
    <row r="19" spans="1:13">
      <c r="A19" t="str">
        <f>_xlfn.XLOOKUP(B19,Rotineiros!B$1:B$5000,Rotineiros!A$1:A$5000)</f>
        <v>C1328925</v>
      </c>
      <c r="B19" t="s">
        <v>13801</v>
      </c>
      <c r="C19" t="s">
        <v>14186</v>
      </c>
      <c r="D19" t="s">
        <v>13802</v>
      </c>
      <c r="E19" s="3" t="str">
        <f>_xlfn.XLOOKUP(A19,'Badge Arqueiro'!A$1:A$170,'Badge Arqueiro'!B$1:B$170,"0")</f>
        <v>0</v>
      </c>
      <c r="F19" s="55" t="str">
        <f>_xlfn.XLOOKUP(A19,Comiters!A$1:A$999,Comiters!B$1:B$999,"0")</f>
        <v>0</v>
      </c>
      <c r="G19" s="4" t="s">
        <v>80</v>
      </c>
      <c r="H19" s="43">
        <v>12</v>
      </c>
      <c r="I19" s="44">
        <f t="shared" si="0"/>
        <v>0.14457831325301204</v>
      </c>
      <c r="K19" s="137"/>
      <c r="L19" s="137"/>
      <c r="M19">
        <f t="shared" si="1"/>
        <v>0</v>
      </c>
    </row>
    <row r="20" spans="1:13">
      <c r="A20" t="str">
        <f>_xlfn.XLOOKUP(B20,Rotineiros!B$1:B$5000,Rotineiros!A$1:A$5000)</f>
        <v>C1329263</v>
      </c>
      <c r="B20" t="s">
        <v>12721</v>
      </c>
      <c r="C20" t="s">
        <v>14208</v>
      </c>
      <c r="D20" t="s">
        <v>12722</v>
      </c>
      <c r="E20" s="3" t="str">
        <f>_xlfn.XLOOKUP(A20,'Badge Arqueiro'!A$1:A$170,'Badge Arqueiro'!B$1:B$170,"0")</f>
        <v>0</v>
      </c>
      <c r="F20" s="55" t="str">
        <f>_xlfn.XLOOKUP(A20,Comiters!A$1:A$999,Comiters!B$1:B$999,"0")</f>
        <v>0</v>
      </c>
      <c r="G20" s="10" t="s">
        <v>85</v>
      </c>
      <c r="H20" s="45">
        <v>5</v>
      </c>
      <c r="I20" s="44">
        <f t="shared" si="0"/>
        <v>6.0240963855421686E-2</v>
      </c>
      <c r="M20">
        <f t="shared" si="1"/>
        <v>0</v>
      </c>
    </row>
    <row r="21" spans="1:13" ht="15.75" thickBot="1">
      <c r="A21" t="str">
        <f>_xlfn.XLOOKUP(B21,Rotineiros!B$1:B$5000,Rotineiros!A$1:A$5000)</f>
        <v>C1329472</v>
      </c>
      <c r="B21" t="s">
        <v>13623</v>
      </c>
      <c r="C21" t="s">
        <v>14174</v>
      </c>
      <c r="D21" t="s">
        <v>13623</v>
      </c>
      <c r="E21" s="3" t="str">
        <f>_xlfn.XLOOKUP(A21,'Badge Arqueiro'!A$1:A$170,'Badge Arqueiro'!B$1:B$170,"0")</f>
        <v>0</v>
      </c>
      <c r="F21" s="55">
        <f>_xlfn.XLOOKUP(A21,Comiters!A$1:A$999,Comiters!B$1:B$999,"0")</f>
        <v>1</v>
      </c>
      <c r="G21" s="6" t="s">
        <v>15</v>
      </c>
      <c r="H21" s="47">
        <v>5</v>
      </c>
      <c r="I21" s="44">
        <f t="shared" si="0"/>
        <v>6.0240963855421686E-2</v>
      </c>
      <c r="J21" s="2"/>
      <c r="M21">
        <f t="shared" si="1"/>
        <v>0</v>
      </c>
    </row>
    <row r="22" spans="1:13">
      <c r="A22" t="str">
        <f>_xlfn.XLOOKUP(B22,Rotineiros!B$1:B$5000,Rotineiros!A$1:A$5000)</f>
        <v>C1329962</v>
      </c>
      <c r="B22" t="s">
        <v>13637</v>
      </c>
      <c r="C22" t="s">
        <v>14191</v>
      </c>
      <c r="D22" t="s">
        <v>13638</v>
      </c>
      <c r="E22" s="3" t="str">
        <f>_xlfn.XLOOKUP(A22,'Badge Arqueiro'!A$1:A$170,'Badge Arqueiro'!B$1:B$170,"0")</f>
        <v>0</v>
      </c>
      <c r="F22" s="55" t="str">
        <f>_xlfn.XLOOKUP(A22,Comiters!A$1:A$999,Comiters!B$1:B$999,"0")</f>
        <v>0</v>
      </c>
      <c r="J22" s="136"/>
      <c r="K22" s="136"/>
      <c r="L22" s="136"/>
      <c r="M22">
        <f t="shared" si="1"/>
        <v>0</v>
      </c>
    </row>
    <row r="23" spans="1:13">
      <c r="A23" t="str">
        <f>_xlfn.XLOOKUP(B23,Rotineiros!B$1:B$5000,Rotineiros!A$1:A$5000)</f>
        <v>C1331125</v>
      </c>
      <c r="B23" t="s">
        <v>14213</v>
      </c>
      <c r="C23" t="s">
        <v>14214</v>
      </c>
      <c r="D23" t="s">
        <v>14215</v>
      </c>
      <c r="E23" s="3" t="str">
        <f>_xlfn.XLOOKUP(A23,'Badge Arqueiro'!A$1:A$170,'Badge Arqueiro'!B$1:B$170,"0")</f>
        <v>0</v>
      </c>
      <c r="F23" s="55" t="str">
        <f>_xlfn.XLOOKUP(A23,Comiters!A$1:A$999,Comiters!B$1:B$999,"0")</f>
        <v>0</v>
      </c>
      <c r="H23"/>
      <c r="J23" s="99"/>
      <c r="M23">
        <f t="shared" si="1"/>
        <v>0</v>
      </c>
    </row>
    <row r="24" spans="1:13">
      <c r="A24" t="str">
        <f>_xlfn.XLOOKUP(B24,Rotineiros!B$1:B$5000,Rotineiros!A$1:A$5000)</f>
        <v>C1331359</v>
      </c>
      <c r="B24" t="s">
        <v>14175</v>
      </c>
      <c r="C24" t="s">
        <v>14176</v>
      </c>
      <c r="D24" t="s">
        <v>14177</v>
      </c>
      <c r="E24" s="3" t="str">
        <f>_xlfn.XLOOKUP(A24,'Badge Arqueiro'!A$1:A$170,'Badge Arqueiro'!B$1:B$170,"0")</f>
        <v>0</v>
      </c>
      <c r="F24" s="55" t="str">
        <f>_xlfn.XLOOKUP(A24,Comiters!A$1:A$999,Comiters!B$1:B$999,"0")</f>
        <v>0</v>
      </c>
      <c r="H24"/>
      <c r="J24" s="99"/>
      <c r="M24">
        <f t="shared" si="1"/>
        <v>0</v>
      </c>
    </row>
    <row r="25" spans="1:13">
      <c r="A25" t="str">
        <f>_xlfn.XLOOKUP(B25,Rotineiros!B$1:B$5000,Rotineiros!A$1:A$5000)</f>
        <v>F0411579</v>
      </c>
      <c r="B25" t="s">
        <v>2978</v>
      </c>
      <c r="C25" t="s">
        <v>4108</v>
      </c>
      <c r="D25" t="s">
        <v>3106</v>
      </c>
      <c r="E25" s="3" t="str">
        <f>_xlfn.XLOOKUP(A25,'Badge Arqueiro'!A$1:A$170,'Badge Arqueiro'!B$1:B$170,"0")</f>
        <v>0</v>
      </c>
      <c r="F25" s="55" t="str">
        <f>_xlfn.XLOOKUP(A25,Comiters!A$1:A$999,Comiters!B$1:B$999,"0")</f>
        <v>0</v>
      </c>
      <c r="H25"/>
      <c r="J25" s="99"/>
      <c r="M25">
        <f t="shared" si="1"/>
        <v>0</v>
      </c>
    </row>
    <row r="26" spans="1:13">
      <c r="A26" t="str">
        <f>_xlfn.XLOOKUP(B26,Rotineiros!B$1:B$5000,Rotineiros!A$1:A$5000)</f>
        <v>F0434149</v>
      </c>
      <c r="B26" t="s">
        <v>841</v>
      </c>
      <c r="C26" t="s">
        <v>14203</v>
      </c>
      <c r="D26" t="s">
        <v>843</v>
      </c>
      <c r="E26" s="3" t="str">
        <f>_xlfn.XLOOKUP(A26,'Badge Arqueiro'!A$1:A$170,'Badge Arqueiro'!B$1:B$170,"0")</f>
        <v>0</v>
      </c>
      <c r="F26" s="55" t="str">
        <f>_xlfn.XLOOKUP(A26,Comiters!A$1:A$999,Comiters!B$1:B$999,"0")</f>
        <v>0</v>
      </c>
      <c r="H26"/>
      <c r="M26">
        <f t="shared" si="1"/>
        <v>0</v>
      </c>
    </row>
    <row r="27" spans="1:13">
      <c r="A27" t="str">
        <f>_xlfn.XLOOKUP(B27,Rotineiros!B$1:B$5000,Rotineiros!A$1:A$5000)</f>
        <v>F0436799</v>
      </c>
      <c r="B27" t="s">
        <v>125</v>
      </c>
      <c r="C27" t="s">
        <v>3551</v>
      </c>
      <c r="D27" t="s">
        <v>127</v>
      </c>
      <c r="E27" s="3" t="str">
        <f>_xlfn.XLOOKUP(A27,'Badge Arqueiro'!A$1:A$170,'Badge Arqueiro'!B$1:B$170,"0")</f>
        <v>0</v>
      </c>
      <c r="F27" s="55" t="str">
        <f>_xlfn.XLOOKUP(A27,Comiters!A$1:A$999,Comiters!B$1:B$999,"0")</f>
        <v>0</v>
      </c>
      <c r="H27"/>
      <c r="M27">
        <f t="shared" si="1"/>
        <v>0</v>
      </c>
    </row>
    <row r="28" spans="1:13">
      <c r="A28" t="str">
        <f>_xlfn.XLOOKUP(B28,Rotineiros!B$1:B$5000,Rotineiros!A$1:A$5000)</f>
        <v>F0442115</v>
      </c>
      <c r="B28" t="s">
        <v>849</v>
      </c>
      <c r="C28" t="s">
        <v>12310</v>
      </c>
      <c r="D28" t="s">
        <v>851</v>
      </c>
      <c r="E28" s="3" t="str">
        <f>_xlfn.XLOOKUP(A28,'Badge Arqueiro'!A$1:A$170,'Badge Arqueiro'!B$1:B$170,"0")</f>
        <v>0</v>
      </c>
      <c r="F28" s="55">
        <f>_xlfn.XLOOKUP(A28,Comiters!A$1:A$999,Comiters!B$1:B$999,"0")</f>
        <v>1</v>
      </c>
      <c r="H28"/>
      <c r="M28">
        <f t="shared" si="1"/>
        <v>0</v>
      </c>
    </row>
    <row r="29" spans="1:13">
      <c r="A29" t="str">
        <f>_xlfn.XLOOKUP(B29,Rotineiros!B$1:B$5000,Rotineiros!A$1:A$5000)</f>
        <v>F0500002</v>
      </c>
      <c r="B29" t="s">
        <v>433</v>
      </c>
      <c r="C29" t="s">
        <v>876</v>
      </c>
      <c r="D29" t="s">
        <v>435</v>
      </c>
      <c r="E29" s="3" t="str">
        <f>_xlfn.XLOOKUP(A29,'Badge Arqueiro'!A$1:A$170,'Badge Arqueiro'!B$1:B$170,"0")</f>
        <v>0</v>
      </c>
      <c r="F29" s="55">
        <f>_xlfn.XLOOKUP(A29,Comiters!A$1:A$999,Comiters!B$1:B$999,"0")</f>
        <v>1</v>
      </c>
      <c r="H29"/>
      <c r="M29">
        <f t="shared" si="1"/>
        <v>0</v>
      </c>
    </row>
    <row r="30" spans="1:13">
      <c r="A30" t="str">
        <f>_xlfn.XLOOKUP(B30,Rotineiros!B$1:B$5000,Rotineiros!A$1:A$5000)</f>
        <v>F0500025</v>
      </c>
      <c r="B30" t="s">
        <v>129</v>
      </c>
      <c r="C30" t="s">
        <v>14199</v>
      </c>
      <c r="D30" t="s">
        <v>130</v>
      </c>
      <c r="E30" s="3" t="str">
        <f>_xlfn.XLOOKUP(A30,'Badge Arqueiro'!A$1:A$170,'Badge Arqueiro'!B$1:B$170,"0")</f>
        <v>0</v>
      </c>
      <c r="F30" s="55">
        <f>_xlfn.XLOOKUP(A30,Comiters!A$1:A$999,Comiters!B$1:B$999,"0")</f>
        <v>1</v>
      </c>
      <c r="H30"/>
      <c r="M30">
        <f t="shared" si="1"/>
        <v>0</v>
      </c>
    </row>
    <row r="31" spans="1:13">
      <c r="A31" t="str">
        <f>_xlfn.XLOOKUP(B31,Rotineiros!B$1:B$5000,Rotineiros!A$1:A$5000)</f>
        <v>F0739028</v>
      </c>
      <c r="B31" t="s">
        <v>138</v>
      </c>
      <c r="C31" t="s">
        <v>14228</v>
      </c>
      <c r="D31" t="s">
        <v>139</v>
      </c>
      <c r="E31" s="3" t="str">
        <f>_xlfn.XLOOKUP(A31,'Badge Arqueiro'!A$1:A$170,'Badge Arqueiro'!B$1:B$170,"0")</f>
        <v>0</v>
      </c>
      <c r="F31" s="55" t="str">
        <f>_xlfn.XLOOKUP(A31,Comiters!A$1:A$999,Comiters!B$1:B$999,"0")</f>
        <v>0</v>
      </c>
      <c r="H31"/>
      <c r="M31">
        <f t="shared" si="1"/>
        <v>0</v>
      </c>
    </row>
    <row r="32" spans="1:13">
      <c r="A32" t="str">
        <f>_xlfn.XLOOKUP(B32,Rotineiros!B$1:B$5000,Rotineiros!A$1:A$5000)</f>
        <v>F0950413</v>
      </c>
      <c r="B32" t="s">
        <v>2015</v>
      </c>
      <c r="C32" t="s">
        <v>14166</v>
      </c>
      <c r="D32" t="s">
        <v>2016</v>
      </c>
      <c r="E32" s="3" t="str">
        <f>_xlfn.XLOOKUP(A32,'Badge Arqueiro'!A$1:A$170,'Badge Arqueiro'!B$1:B$170,"0")</f>
        <v>0</v>
      </c>
      <c r="F32" s="55" t="str">
        <f>_xlfn.XLOOKUP(A32,Comiters!A$1:A$999,Comiters!B$1:B$999,"0")</f>
        <v>0</v>
      </c>
      <c r="H32"/>
      <c r="M32">
        <f t="shared" si="1"/>
        <v>0</v>
      </c>
    </row>
    <row r="33" spans="1:13">
      <c r="A33" t="str">
        <f>_xlfn.XLOOKUP(B33,Rotineiros!B$1:B$5000,Rotineiros!A$1:A$5000)</f>
        <v>F1608739</v>
      </c>
      <c r="B33" t="s">
        <v>875</v>
      </c>
      <c r="C33" t="s">
        <v>12627</v>
      </c>
      <c r="D33" t="s">
        <v>877</v>
      </c>
      <c r="E33" s="3" t="str">
        <f>_xlfn.XLOOKUP(A33,'Badge Arqueiro'!A$1:A$170,'Badge Arqueiro'!B$1:B$170,"0")</f>
        <v>0</v>
      </c>
      <c r="F33" s="55" t="str">
        <f>_xlfn.XLOOKUP(A33,Comiters!A$1:A$999,Comiters!B$1:B$999,"0")</f>
        <v>0</v>
      </c>
      <c r="H33"/>
      <c r="M33">
        <f t="shared" si="1"/>
        <v>0</v>
      </c>
    </row>
    <row r="34" spans="1:13">
      <c r="A34" t="str">
        <f>_xlfn.XLOOKUP(B34,Rotineiros!B$1:B$5000,Rotineiros!A$1:A$5000)</f>
        <v>F1647417</v>
      </c>
      <c r="B34" t="s">
        <v>12291</v>
      </c>
      <c r="C34" t="s">
        <v>14159</v>
      </c>
      <c r="D34" t="s">
        <v>12292</v>
      </c>
      <c r="E34" s="3" t="str">
        <f>_xlfn.XLOOKUP(A34,'Badge Arqueiro'!A$1:A$170,'Badge Arqueiro'!B$1:B$170,"0")</f>
        <v>0</v>
      </c>
      <c r="F34" s="55">
        <f>_xlfn.XLOOKUP(A34,Comiters!A$1:A$999,Comiters!B$1:B$999,"0")</f>
        <v>1</v>
      </c>
      <c r="H34"/>
      <c r="M34">
        <f t="shared" si="1"/>
        <v>0</v>
      </c>
    </row>
    <row r="35" spans="1:13">
      <c r="A35" t="str">
        <f>_xlfn.XLOOKUP(B35,Rotineiros!B$1:B$5000,Rotineiros!A$1:A$5000)</f>
        <v>F1692469</v>
      </c>
      <c r="B35" t="s">
        <v>12334</v>
      </c>
      <c r="C35" t="s">
        <v>14209</v>
      </c>
      <c r="D35" t="s">
        <v>12335</v>
      </c>
      <c r="E35" s="3" t="str">
        <f>_xlfn.XLOOKUP(A35,'Badge Arqueiro'!A$1:A$170,'Badge Arqueiro'!B$1:B$170,"0")</f>
        <v>0</v>
      </c>
      <c r="F35" s="55" t="str">
        <f>_xlfn.XLOOKUP(A35,Comiters!A$1:A$999,Comiters!B$1:B$999,"0")</f>
        <v>0</v>
      </c>
      <c r="H35"/>
      <c r="M35">
        <f t="shared" si="1"/>
        <v>0</v>
      </c>
    </row>
    <row r="36" spans="1:13">
      <c r="A36" t="str">
        <f>_xlfn.XLOOKUP(B36,Rotineiros!B$1:B$5000,Rotineiros!A$1:A$5000)</f>
        <v>F1810249</v>
      </c>
      <c r="B36" t="s">
        <v>156</v>
      </c>
      <c r="C36" t="s">
        <v>14210</v>
      </c>
      <c r="D36" t="s">
        <v>157</v>
      </c>
      <c r="E36" s="3" t="str">
        <f>_xlfn.XLOOKUP(A36,'Badge Arqueiro'!A$1:A$170,'Badge Arqueiro'!B$1:B$170,"0")</f>
        <v>0</v>
      </c>
      <c r="F36" s="55" t="str">
        <f>_xlfn.XLOOKUP(A36,Comiters!A$1:A$999,Comiters!B$1:B$999,"0")</f>
        <v>0</v>
      </c>
      <c r="H36"/>
      <c r="M36">
        <f t="shared" si="1"/>
        <v>0</v>
      </c>
    </row>
    <row r="37" spans="1:13">
      <c r="A37" t="str">
        <f>_xlfn.XLOOKUP(B37,Rotineiros!B$1:B$5000,Rotineiros!A$1:A$5000)</f>
        <v>F2095521</v>
      </c>
      <c r="B37" t="s">
        <v>171</v>
      </c>
      <c r="C37" t="s">
        <v>52</v>
      </c>
      <c r="D37" t="s">
        <v>173</v>
      </c>
      <c r="E37" s="3" t="str">
        <f>_xlfn.XLOOKUP(A37,'Badge Arqueiro'!A$1:A$170,'Badge Arqueiro'!B$1:B$170,"0")</f>
        <v>0</v>
      </c>
      <c r="F37" s="55" t="str">
        <f>_xlfn.XLOOKUP(A37,Comiters!A$1:A$999,Comiters!B$1:B$999,"0")</f>
        <v>0</v>
      </c>
      <c r="H37"/>
      <c r="M37">
        <f t="shared" si="1"/>
        <v>0</v>
      </c>
    </row>
    <row r="38" spans="1:13">
      <c r="A38" t="str">
        <f>_xlfn.XLOOKUP(B38,Rotineiros!B$1:B$5000,Rotineiros!A$1:A$5000)</f>
        <v>F2190951</v>
      </c>
      <c r="B38" t="s">
        <v>13667</v>
      </c>
      <c r="C38" t="s">
        <v>4044</v>
      </c>
      <c r="D38" t="s">
        <v>13668</v>
      </c>
      <c r="E38" s="3" t="str">
        <f>_xlfn.XLOOKUP(A38,'Badge Arqueiro'!A$1:A$170,'Badge Arqueiro'!B$1:B$170,"0")</f>
        <v>0</v>
      </c>
      <c r="F38" s="55" t="str">
        <f>_xlfn.XLOOKUP(A38,Comiters!A$1:A$999,Comiters!B$1:B$999,"0")</f>
        <v>0</v>
      </c>
      <c r="H38"/>
      <c r="M38">
        <f t="shared" si="1"/>
        <v>0</v>
      </c>
    </row>
    <row r="39" spans="1:13">
      <c r="A39" t="str">
        <f>_xlfn.XLOOKUP(B39,Rotineiros!B$1:B$5000,Rotineiros!A$1:A$5000)</f>
        <v>F2258508</v>
      </c>
      <c r="B39" t="s">
        <v>12667</v>
      </c>
      <c r="C39" t="s">
        <v>14180</v>
      </c>
      <c r="D39" t="s">
        <v>12668</v>
      </c>
      <c r="E39" s="3" t="str">
        <f>_xlfn.XLOOKUP(A39,'Badge Arqueiro'!A$1:A$170,'Badge Arqueiro'!B$1:B$170,"0")</f>
        <v>0</v>
      </c>
      <c r="F39" s="55">
        <f>_xlfn.XLOOKUP(A39,Comiters!A$1:A$999,Comiters!B$1:B$999,"0")</f>
        <v>1</v>
      </c>
      <c r="H39"/>
      <c r="M39">
        <f t="shared" si="1"/>
        <v>0</v>
      </c>
    </row>
    <row r="40" spans="1:13">
      <c r="A40" t="str">
        <f>_xlfn.XLOOKUP(B40,Rotineiros!B$1:B$5000,Rotineiros!A$1:A$5000)</f>
        <v>F2407589</v>
      </c>
      <c r="B40" t="s">
        <v>731</v>
      </c>
      <c r="C40" t="s">
        <v>4405</v>
      </c>
      <c r="D40" t="s">
        <v>733</v>
      </c>
      <c r="E40" s="3" t="str">
        <f>_xlfn.XLOOKUP(A40,'Badge Arqueiro'!A$1:A$170,'Badge Arqueiro'!B$1:B$170,"0")</f>
        <v>0</v>
      </c>
      <c r="F40" s="55" t="str">
        <f>_xlfn.XLOOKUP(A40,Comiters!A$1:A$999,Comiters!B$1:B$999,"0")</f>
        <v>0</v>
      </c>
      <c r="H40"/>
      <c r="M40">
        <f t="shared" si="1"/>
        <v>0</v>
      </c>
    </row>
    <row r="41" spans="1:13">
      <c r="A41" t="str">
        <f>_xlfn.XLOOKUP(B41,Rotineiros!B$1:B$5000,Rotineiros!A$1:A$5000)</f>
        <v>F2597185</v>
      </c>
      <c r="B41" t="s">
        <v>14182</v>
      </c>
      <c r="C41" t="s">
        <v>14183</v>
      </c>
      <c r="D41" t="s">
        <v>14184</v>
      </c>
      <c r="E41" s="3" t="str">
        <f>_xlfn.XLOOKUP(A41,'Badge Arqueiro'!A$1:A$170,'Badge Arqueiro'!B$1:B$170,"0")</f>
        <v>0</v>
      </c>
      <c r="F41" s="55" t="str">
        <f>_xlfn.XLOOKUP(A41,Comiters!A$1:A$999,Comiters!B$1:B$999,"0")</f>
        <v>0</v>
      </c>
      <c r="H41"/>
      <c r="M41">
        <f t="shared" si="1"/>
        <v>0</v>
      </c>
    </row>
    <row r="42" spans="1:13">
      <c r="A42" t="str">
        <f>_xlfn.XLOOKUP(B42,Rotineiros!B$1:B$5000,Rotineiros!A$1:A$5000)</f>
        <v>F2964860</v>
      </c>
      <c r="B42" t="s">
        <v>13118</v>
      </c>
      <c r="C42" t="s">
        <v>14178</v>
      </c>
      <c r="D42" t="s">
        <v>13120</v>
      </c>
      <c r="E42" s="3" t="str">
        <f>_xlfn.XLOOKUP(A42,'Badge Arqueiro'!A$1:A$170,'Badge Arqueiro'!B$1:B$170,"0")</f>
        <v>0</v>
      </c>
      <c r="F42" s="55">
        <f>_xlfn.XLOOKUP(A42,Comiters!A$1:A$999,Comiters!B$1:B$999,"0")</f>
        <v>1</v>
      </c>
      <c r="H42"/>
      <c r="M42">
        <f t="shared" si="1"/>
        <v>0</v>
      </c>
    </row>
    <row r="43" spans="1:13">
      <c r="A43" t="str">
        <f>_xlfn.XLOOKUP(B43,Rotineiros!B$1:B$5000,Rotineiros!A$1:A$5000)</f>
        <v>F3866218</v>
      </c>
      <c r="B43" t="s">
        <v>12687</v>
      </c>
      <c r="C43" t="s">
        <v>14196</v>
      </c>
      <c r="D43" t="s">
        <v>12688</v>
      </c>
      <c r="E43" s="3" t="str">
        <f>_xlfn.XLOOKUP(A43,'Badge Arqueiro'!A$1:A$170,'Badge Arqueiro'!B$1:B$170,"0")</f>
        <v>0</v>
      </c>
      <c r="F43" s="55" t="str">
        <f>_xlfn.XLOOKUP(A43,Comiters!A$1:A$999,Comiters!B$1:B$999,"0")</f>
        <v>0</v>
      </c>
      <c r="H43"/>
      <c r="M43">
        <f t="shared" si="1"/>
        <v>0</v>
      </c>
    </row>
    <row r="44" spans="1:13">
      <c r="A44" t="str">
        <f>_xlfn.XLOOKUP(B44,Rotineiros!B$1:B$5000,Rotineiros!A$1:A$5000)</f>
        <v>F3876828</v>
      </c>
      <c r="B44" t="s">
        <v>1022</v>
      </c>
      <c r="C44" t="s">
        <v>14156</v>
      </c>
      <c r="D44" t="s">
        <v>1024</v>
      </c>
      <c r="E44" s="3" t="str">
        <f>_xlfn.XLOOKUP(A44,'Badge Arqueiro'!A$1:A$170,'Badge Arqueiro'!B$1:B$170,"0")</f>
        <v>0</v>
      </c>
      <c r="F44" s="55" t="str">
        <f>_xlfn.XLOOKUP(A44,Comiters!A$1:A$999,Comiters!B$1:B$999,"0")</f>
        <v>0</v>
      </c>
      <c r="H44"/>
      <c r="M44">
        <f t="shared" si="1"/>
        <v>0</v>
      </c>
    </row>
    <row r="45" spans="1:13">
      <c r="A45" t="str">
        <f>_xlfn.XLOOKUP(B45,Rotineiros!B$1:B$5000,Rotineiros!A$1:A$5000)</f>
        <v>F4189924</v>
      </c>
      <c r="B45" t="s">
        <v>13615</v>
      </c>
      <c r="C45" t="s">
        <v>14217</v>
      </c>
      <c r="D45" t="s">
        <v>13616</v>
      </c>
      <c r="E45" s="3" t="str">
        <f>_xlfn.XLOOKUP(A45,'Badge Arqueiro'!A$1:A$170,'Badge Arqueiro'!B$1:B$170,"0")</f>
        <v>0</v>
      </c>
      <c r="F45" s="55">
        <f>_xlfn.XLOOKUP(A45,Comiters!A$1:A$999,Comiters!B$1:B$999,"0")</f>
        <v>1</v>
      </c>
      <c r="H45"/>
      <c r="M45">
        <f t="shared" si="1"/>
        <v>0</v>
      </c>
    </row>
    <row r="46" spans="1:13">
      <c r="A46" t="str">
        <f>_xlfn.XLOOKUP(B46,Rotineiros!B$1:B$5000,Rotineiros!A$1:A$5000)</f>
        <v>F4557127</v>
      </c>
      <c r="B46" t="s">
        <v>1740</v>
      </c>
      <c r="C46" t="s">
        <v>14193</v>
      </c>
      <c r="D46" t="s">
        <v>1741</v>
      </c>
      <c r="E46" s="3" t="str">
        <f>_xlfn.XLOOKUP(A46,'Badge Arqueiro'!A$1:A$170,'Badge Arqueiro'!B$1:B$170,"0")</f>
        <v>0</v>
      </c>
      <c r="F46" s="55" t="str">
        <f>_xlfn.XLOOKUP(A46,Comiters!A$1:A$999,Comiters!B$1:B$999,"0")</f>
        <v>0</v>
      </c>
      <c r="H46"/>
      <c r="M46">
        <f t="shared" si="1"/>
        <v>0</v>
      </c>
    </row>
    <row r="47" spans="1:13">
      <c r="A47" t="str">
        <f>_xlfn.XLOOKUP(B47,Rotineiros!B$1:B$5000,Rotineiros!A$1:A$5000)</f>
        <v>F4957995</v>
      </c>
      <c r="B47" t="s">
        <v>7370</v>
      </c>
      <c r="C47" t="s">
        <v>14181</v>
      </c>
      <c r="D47" t="s">
        <v>12643</v>
      </c>
      <c r="E47" s="3" t="str">
        <f>_xlfn.XLOOKUP(A47,'Badge Arqueiro'!A$1:A$170,'Badge Arqueiro'!B$1:B$170,"0")</f>
        <v>0</v>
      </c>
      <c r="F47" s="55" t="str">
        <f>_xlfn.XLOOKUP(A47,Comiters!A$1:A$999,Comiters!B$1:B$999,"0")</f>
        <v>0</v>
      </c>
      <c r="H47"/>
      <c r="M47">
        <f t="shared" si="1"/>
        <v>0</v>
      </c>
    </row>
    <row r="48" spans="1:13">
      <c r="A48" t="str">
        <f>_xlfn.XLOOKUP(B48,Rotineiros!B$1:B$5000,Rotineiros!A$1:A$5000)</f>
        <v>F5077808</v>
      </c>
      <c r="B48" t="s">
        <v>280</v>
      </c>
      <c r="C48" t="s">
        <v>14211</v>
      </c>
      <c r="D48" t="s">
        <v>281</v>
      </c>
      <c r="E48" s="3" t="str">
        <f>_xlfn.XLOOKUP(A48,'Badge Arqueiro'!A$1:A$170,'Badge Arqueiro'!B$1:B$170,"0")</f>
        <v>0</v>
      </c>
      <c r="F48" s="55" t="str">
        <f>_xlfn.XLOOKUP(A48,Comiters!A$1:A$999,Comiters!B$1:B$999,"0")</f>
        <v>0</v>
      </c>
      <c r="H48"/>
      <c r="M48">
        <f t="shared" si="1"/>
        <v>0</v>
      </c>
    </row>
    <row r="49" spans="1:13">
      <c r="A49" t="str">
        <f>_xlfn.XLOOKUP(B49,Rotineiros!B$1:B$5000,Rotineiros!A$1:A$5000)</f>
        <v>F5078499</v>
      </c>
      <c r="B49" t="s">
        <v>283</v>
      </c>
      <c r="C49" t="s">
        <v>14195</v>
      </c>
      <c r="D49" t="s">
        <v>284</v>
      </c>
      <c r="E49" s="3" t="str">
        <f>_xlfn.XLOOKUP(A49,'Badge Arqueiro'!A$1:A$170,'Badge Arqueiro'!B$1:B$170,"0")</f>
        <v>0</v>
      </c>
      <c r="F49" s="55" t="str">
        <f>_xlfn.XLOOKUP(A49,Comiters!A$1:A$999,Comiters!B$1:B$999,"0")</f>
        <v>0</v>
      </c>
      <c r="H49"/>
      <c r="M49">
        <f t="shared" si="1"/>
        <v>0</v>
      </c>
    </row>
    <row r="50" spans="1:13">
      <c r="A50" t="str">
        <f>_xlfn.XLOOKUP(B50,Rotineiros!B$1:B$5000,Rotineiros!A$1:A$5000)</f>
        <v>F5282198</v>
      </c>
      <c r="B50" t="s">
        <v>14200</v>
      </c>
      <c r="C50" t="s">
        <v>14201</v>
      </c>
      <c r="D50" t="s">
        <v>14202</v>
      </c>
      <c r="E50" s="3" t="str">
        <f>_xlfn.XLOOKUP(A50,'Badge Arqueiro'!A$1:A$170,'Badge Arqueiro'!B$1:B$170,"0")</f>
        <v>0</v>
      </c>
      <c r="F50" s="55" t="str">
        <f>_xlfn.XLOOKUP(A50,Comiters!A$1:A$999,Comiters!B$1:B$999,"0")</f>
        <v>0</v>
      </c>
      <c r="H50"/>
      <c r="M50">
        <f t="shared" si="1"/>
        <v>0</v>
      </c>
    </row>
    <row r="51" spans="1:13">
      <c r="A51" t="str">
        <f>_xlfn.XLOOKUP(B51,Rotineiros!B$1:B$5000,Rotineiros!A$1:A$5000)</f>
        <v>F6173817</v>
      </c>
      <c r="B51" t="s">
        <v>1460</v>
      </c>
      <c r="C51" t="s">
        <v>14171</v>
      </c>
      <c r="D51" t="s">
        <v>1461</v>
      </c>
      <c r="E51" s="3" t="str">
        <f>_xlfn.XLOOKUP(A51,'Badge Arqueiro'!A$1:A$170,'Badge Arqueiro'!B$1:B$170,"0")</f>
        <v>0</v>
      </c>
      <c r="F51" s="55" t="str">
        <f>_xlfn.XLOOKUP(A51,Comiters!A$1:A$999,Comiters!B$1:B$999,"0")</f>
        <v>0</v>
      </c>
      <c r="H51"/>
      <c r="M51">
        <f t="shared" si="1"/>
        <v>0</v>
      </c>
    </row>
    <row r="52" spans="1:13">
      <c r="A52" t="str">
        <f>_xlfn.XLOOKUP(B52,Rotineiros!B$1:B$5000,Rotineiros!A$1:A$5000)</f>
        <v>F6207158</v>
      </c>
      <c r="B52" t="s">
        <v>1067</v>
      </c>
      <c r="C52" t="s">
        <v>12874</v>
      </c>
      <c r="D52" t="s">
        <v>1068</v>
      </c>
      <c r="E52" s="3" t="str">
        <f>_xlfn.XLOOKUP(A52,'Badge Arqueiro'!A$1:A$170,'Badge Arqueiro'!B$1:B$170,"0")</f>
        <v>0</v>
      </c>
      <c r="F52" s="55" t="str">
        <f>_xlfn.XLOOKUP(A52,Comiters!A$1:A$999,Comiters!B$1:B$999,"0")</f>
        <v>0</v>
      </c>
      <c r="H52"/>
      <c r="M52">
        <f t="shared" si="1"/>
        <v>0</v>
      </c>
    </row>
    <row r="53" spans="1:13">
      <c r="A53" t="str">
        <f>_xlfn.XLOOKUP(B53,Rotineiros!B$1:B$5000,Rotineiros!A$1:A$5000)</f>
        <v>F6321001</v>
      </c>
      <c r="B53" t="s">
        <v>7246</v>
      </c>
      <c r="C53" t="s">
        <v>14192</v>
      </c>
      <c r="D53" t="s">
        <v>4385</v>
      </c>
      <c r="E53" s="3" t="str">
        <f>_xlfn.XLOOKUP(A53,'Badge Arqueiro'!A$1:A$170,'Badge Arqueiro'!B$1:B$170,"0")</f>
        <v>0</v>
      </c>
      <c r="F53" s="55" t="str">
        <f>_xlfn.XLOOKUP(A53,Comiters!A$1:A$999,Comiters!B$1:B$999,"0")</f>
        <v>0</v>
      </c>
      <c r="H53"/>
      <c r="M53">
        <f t="shared" si="1"/>
        <v>0</v>
      </c>
    </row>
    <row r="54" spans="1:13">
      <c r="A54" t="str">
        <f>_xlfn.XLOOKUP(B54,Rotineiros!B$1:B$5000,Rotineiros!A$1:A$5000)</f>
        <v>F6322880</v>
      </c>
      <c r="B54" t="s">
        <v>3074</v>
      </c>
      <c r="C54" t="s">
        <v>14188</v>
      </c>
      <c r="D54" t="s">
        <v>3075</v>
      </c>
      <c r="E54" s="3" t="str">
        <f>_xlfn.XLOOKUP(A54,'Badge Arqueiro'!A$1:A$170,'Badge Arqueiro'!B$1:B$170,"0")</f>
        <v>0</v>
      </c>
      <c r="F54" s="55" t="str">
        <f>_xlfn.XLOOKUP(A54,Comiters!A$1:A$999,Comiters!B$1:B$999,"0")</f>
        <v>0</v>
      </c>
      <c r="H54"/>
      <c r="M54">
        <f t="shared" si="1"/>
        <v>0</v>
      </c>
    </row>
    <row r="55" spans="1:13">
      <c r="A55" t="str">
        <f>_xlfn.XLOOKUP(B55,Rotineiros!B$1:B$5000,Rotineiros!A$1:A$5000)</f>
        <v>F6324513</v>
      </c>
      <c r="B55" t="s">
        <v>14189</v>
      </c>
      <c r="C55" t="s">
        <v>11675</v>
      </c>
      <c r="D55" t="s">
        <v>14190</v>
      </c>
      <c r="E55" s="3" t="str">
        <f>_xlfn.XLOOKUP(A55,'Badge Arqueiro'!A$1:A$170,'Badge Arqueiro'!B$1:B$170,"0")</f>
        <v>0</v>
      </c>
      <c r="F55" s="55" t="str">
        <f>_xlfn.XLOOKUP(A55,Comiters!A$1:A$999,Comiters!B$1:B$999,"0")</f>
        <v>0</v>
      </c>
      <c r="H55"/>
      <c r="M55">
        <f t="shared" si="1"/>
        <v>0</v>
      </c>
    </row>
    <row r="56" spans="1:13">
      <c r="A56" t="str">
        <f>_xlfn.XLOOKUP(B56,Rotineiros!B$1:B$5000,Rotineiros!A$1:A$5000)</f>
        <v>F6366799</v>
      </c>
      <c r="B56" t="s">
        <v>1084</v>
      </c>
      <c r="C56" t="s">
        <v>14227</v>
      </c>
      <c r="D56" t="s">
        <v>1085</v>
      </c>
      <c r="E56" s="3" t="str">
        <f>_xlfn.XLOOKUP(A56,'Badge Arqueiro'!A$1:A$170,'Badge Arqueiro'!B$1:B$170,"0")</f>
        <v>0</v>
      </c>
      <c r="F56" s="55" t="str">
        <f>_xlfn.XLOOKUP(A56,Comiters!A$1:A$999,Comiters!B$1:B$999,"0")</f>
        <v>0</v>
      </c>
      <c r="H56"/>
      <c r="M56">
        <f t="shared" si="1"/>
        <v>0</v>
      </c>
    </row>
    <row r="57" spans="1:13">
      <c r="A57" t="str">
        <f>_xlfn.XLOOKUP(B57,Rotineiros!B$1:B$5000,Rotineiros!A$1:A$5000)</f>
        <v>F7120111</v>
      </c>
      <c r="B57" t="s">
        <v>14229</v>
      </c>
      <c r="C57" t="s">
        <v>14230</v>
      </c>
      <c r="D57" t="s">
        <v>14231</v>
      </c>
      <c r="E57" s="3" t="str">
        <f>_xlfn.XLOOKUP(A57,'Badge Arqueiro'!A$1:A$170,'Badge Arqueiro'!B$1:B$170,"0")</f>
        <v>0</v>
      </c>
      <c r="F57" s="55" t="str">
        <f>_xlfn.XLOOKUP(A57,Comiters!A$1:A$999,Comiters!B$1:B$999,"0")</f>
        <v>0</v>
      </c>
      <c r="H57"/>
      <c r="M57">
        <f t="shared" si="1"/>
        <v>0</v>
      </c>
    </row>
    <row r="58" spans="1:13">
      <c r="A58" t="str">
        <f>_xlfn.XLOOKUP(B58,Rotineiros!B$1:B$5000,Rotineiros!A$1:A$5000)</f>
        <v>F7507147</v>
      </c>
      <c r="B58" t="s">
        <v>3789</v>
      </c>
      <c r="C58" t="s">
        <v>14205</v>
      </c>
      <c r="D58" t="s">
        <v>3891</v>
      </c>
      <c r="E58" s="3" t="str">
        <f>_xlfn.XLOOKUP(A58,'Badge Arqueiro'!A$1:A$170,'Badge Arqueiro'!B$1:B$170,"0")</f>
        <v>0</v>
      </c>
      <c r="F58" s="55" t="str">
        <f>_xlfn.XLOOKUP(A58,Comiters!A$1:A$999,Comiters!B$1:B$999,"0")</f>
        <v>0</v>
      </c>
      <c r="H58"/>
      <c r="M58">
        <f t="shared" si="1"/>
        <v>0</v>
      </c>
    </row>
    <row r="59" spans="1:13">
      <c r="A59" t="str">
        <f>_xlfn.XLOOKUP(B59,Rotineiros!B$1:B$5000,Rotineiros!A$1:A$5000)</f>
        <v>F7519699</v>
      </c>
      <c r="B59" t="s">
        <v>330</v>
      </c>
      <c r="C59" t="s">
        <v>14172</v>
      </c>
      <c r="D59" t="s">
        <v>331</v>
      </c>
      <c r="E59" s="3" t="str">
        <f>_xlfn.XLOOKUP(A59,'Badge Arqueiro'!A$1:A$170,'Badge Arqueiro'!B$1:B$170,"0")</f>
        <v>0</v>
      </c>
      <c r="F59" s="55" t="str">
        <f>_xlfn.XLOOKUP(A59,Comiters!A$1:A$999,Comiters!B$1:B$999,"0")</f>
        <v>0</v>
      </c>
      <c r="H59"/>
      <c r="M59">
        <f t="shared" si="1"/>
        <v>0</v>
      </c>
    </row>
    <row r="60" spans="1:13">
      <c r="A60" t="str">
        <f>_xlfn.XLOOKUP(B60,Rotineiros!B$1:B$5000,Rotineiros!A$1:A$5000)</f>
        <v>F8116060</v>
      </c>
      <c r="B60" t="s">
        <v>1507</v>
      </c>
      <c r="C60" t="s">
        <v>14197</v>
      </c>
      <c r="D60" t="s">
        <v>1508</v>
      </c>
      <c r="E60" s="3" t="str">
        <f>_xlfn.XLOOKUP(A60,'Badge Arqueiro'!A$1:A$170,'Badge Arqueiro'!B$1:B$170,"0")</f>
        <v>0</v>
      </c>
      <c r="F60" s="55" t="str">
        <f>_xlfn.XLOOKUP(A60,Comiters!A$1:A$999,Comiters!B$1:B$999,"0")</f>
        <v>0</v>
      </c>
      <c r="H60"/>
      <c r="M60">
        <f t="shared" si="1"/>
        <v>0</v>
      </c>
    </row>
    <row r="61" spans="1:13">
      <c r="A61" t="str">
        <f>_xlfn.XLOOKUP(B61,Rotineiros!B$1:B$5000,Rotineiros!A$1:A$5000)</f>
        <v>F8174734</v>
      </c>
      <c r="B61" t="s">
        <v>344</v>
      </c>
      <c r="C61" t="s">
        <v>14155</v>
      </c>
      <c r="D61" t="s">
        <v>345</v>
      </c>
      <c r="E61" s="3" t="str">
        <f>_xlfn.XLOOKUP(A61,'Badge Arqueiro'!A$1:A$170,'Badge Arqueiro'!B$1:B$170,"0")</f>
        <v>0</v>
      </c>
      <c r="F61" s="55">
        <f>_xlfn.XLOOKUP(A61,Comiters!A$1:A$999,Comiters!B$1:B$999,"0")</f>
        <v>1</v>
      </c>
      <c r="H61"/>
      <c r="M61">
        <f t="shared" si="1"/>
        <v>0</v>
      </c>
    </row>
    <row r="62" spans="1:13">
      <c r="A62" t="str">
        <f>_xlfn.XLOOKUP(B62,Rotineiros!B$1:B$5000,Rotineiros!A$1:A$5000)</f>
        <v>F8365983</v>
      </c>
      <c r="B62" t="s">
        <v>1510</v>
      </c>
      <c r="C62" t="s">
        <v>14059</v>
      </c>
      <c r="D62" t="s">
        <v>1511</v>
      </c>
      <c r="E62" s="3" t="str">
        <f>_xlfn.XLOOKUP(A62,'Badge Arqueiro'!A$1:A$170,'Badge Arqueiro'!B$1:B$170,"0")</f>
        <v>0</v>
      </c>
      <c r="F62" s="55">
        <f>_xlfn.XLOOKUP(A62,Comiters!A$1:A$999,Comiters!B$1:B$999,"0")</f>
        <v>1</v>
      </c>
      <c r="H62"/>
      <c r="M62">
        <f t="shared" si="1"/>
        <v>0</v>
      </c>
    </row>
    <row r="63" spans="1:13">
      <c r="A63" t="str">
        <f>_xlfn.XLOOKUP(B63,Rotineiros!B$1:B$5000,Rotineiros!A$1:A$5000)</f>
        <v>F8441528</v>
      </c>
      <c r="B63" t="s">
        <v>1148</v>
      </c>
      <c r="C63" t="s">
        <v>14185</v>
      </c>
      <c r="D63" t="s">
        <v>1149</v>
      </c>
      <c r="E63" s="3" t="str">
        <f>_xlfn.XLOOKUP(A63,'Badge Arqueiro'!A$1:A$170,'Badge Arqueiro'!B$1:B$170,"0")</f>
        <v>0</v>
      </c>
      <c r="F63" s="55" t="str">
        <f>_xlfn.XLOOKUP(A63,Comiters!A$1:A$999,Comiters!B$1:B$999,"0")</f>
        <v>0</v>
      </c>
      <c r="H63"/>
      <c r="M63">
        <f t="shared" si="1"/>
        <v>0</v>
      </c>
    </row>
    <row r="64" spans="1:13">
      <c r="A64" t="str">
        <f>_xlfn.XLOOKUP(B64,Rotineiros!B$1:B$5000,Rotineiros!A$1:A$5000)</f>
        <v>F8716814</v>
      </c>
      <c r="B64" t="s">
        <v>12672</v>
      </c>
      <c r="C64" t="s">
        <v>14198</v>
      </c>
      <c r="D64" t="s">
        <v>12673</v>
      </c>
      <c r="E64" s="3" t="str">
        <f>_xlfn.XLOOKUP(A64,'Badge Arqueiro'!A$1:A$170,'Badge Arqueiro'!B$1:B$170,"0")</f>
        <v>0</v>
      </c>
      <c r="F64" s="55" t="str">
        <f>_xlfn.XLOOKUP(A64,Comiters!A$1:A$999,Comiters!B$1:B$999,"0")</f>
        <v>0</v>
      </c>
      <c r="H64"/>
      <c r="M64">
        <f t="shared" si="1"/>
        <v>0</v>
      </c>
    </row>
    <row r="65" spans="1:13">
      <c r="A65" t="str">
        <f>_xlfn.XLOOKUP(B65,Rotineiros!B$1:B$5000,Rotineiros!A$1:A$5000)</f>
        <v>F8732799</v>
      </c>
      <c r="B65" t="s">
        <v>7399</v>
      </c>
      <c r="C65" t="s">
        <v>14224</v>
      </c>
      <c r="D65" t="s">
        <v>12224</v>
      </c>
      <c r="E65" s="3">
        <f>_xlfn.XLOOKUP(A65,'Badge Arqueiro'!A$1:A$170,'Badge Arqueiro'!B$1:B$170,"0")</f>
        <v>1</v>
      </c>
      <c r="F65" s="55">
        <f>_xlfn.XLOOKUP(A65,Comiters!A$1:A$999,Comiters!B$1:B$999,"0")</f>
        <v>1</v>
      </c>
      <c r="H65"/>
      <c r="M65">
        <f t="shared" si="1"/>
        <v>0</v>
      </c>
    </row>
    <row r="66" spans="1:13" s="25" customFormat="1">
      <c r="A66" t="str">
        <f>_xlfn.XLOOKUP(B66,Rotineiros!B$1:B$5000,Rotineiros!A$1:A$5000)</f>
        <v>F8772703</v>
      </c>
      <c r="B66" t="s">
        <v>2930</v>
      </c>
      <c r="C66" t="s">
        <v>14223</v>
      </c>
      <c r="D66" t="s">
        <v>3051</v>
      </c>
      <c r="E66" s="3" t="str">
        <f>_xlfn.XLOOKUP(A66,'Badge Arqueiro'!A$1:A$170,'Badge Arqueiro'!B$1:B$170,"0")</f>
        <v>0</v>
      </c>
      <c r="F66" s="55" t="str">
        <f>_xlfn.XLOOKUP(A66,Comiters!A$1:A$999,Comiters!B$1:B$999,"0")</f>
        <v>0</v>
      </c>
      <c r="G66"/>
      <c r="H66"/>
      <c r="M66">
        <f t="shared" si="1"/>
        <v>0</v>
      </c>
    </row>
    <row r="67" spans="1:13">
      <c r="A67" t="str">
        <f>_xlfn.XLOOKUP(B67,Rotineiros!B$1:B$5000,Rotineiros!A$1:A$5000)</f>
        <v>F9329574</v>
      </c>
      <c r="B67" t="s">
        <v>385</v>
      </c>
      <c r="C67" t="s">
        <v>14204</v>
      </c>
      <c r="D67" t="s">
        <v>386</v>
      </c>
      <c r="E67" s="3" t="str">
        <f>_xlfn.XLOOKUP(A67,'Badge Arqueiro'!A$1:A$170,'Badge Arqueiro'!B$1:B$170,"0")</f>
        <v>0</v>
      </c>
      <c r="F67" s="55">
        <f>_xlfn.XLOOKUP(A67,Comiters!A$1:A$999,Comiters!B$1:B$999,"0")</f>
        <v>1</v>
      </c>
      <c r="H67"/>
      <c r="M67">
        <f t="shared" si="1"/>
        <v>0</v>
      </c>
    </row>
    <row r="68" spans="1:13">
      <c r="A68" t="str">
        <f>_xlfn.XLOOKUP(B68,Rotineiros!B$1:B$5000,Rotineiros!A$1:A$5000)</f>
        <v>F9443937</v>
      </c>
      <c r="B68" t="s">
        <v>13691</v>
      </c>
      <c r="C68" t="s">
        <v>7280</v>
      </c>
      <c r="D68" t="s">
        <v>13692</v>
      </c>
      <c r="E68" s="3" t="str">
        <f>_xlfn.XLOOKUP(A68,'Badge Arqueiro'!A$1:A$170,'Badge Arqueiro'!B$1:B$170,"0")</f>
        <v>0</v>
      </c>
      <c r="F68" s="55" t="str">
        <f>_xlfn.XLOOKUP(A68,Comiters!A$1:A$999,Comiters!B$1:B$999,"0")</f>
        <v>0</v>
      </c>
      <c r="H68"/>
      <c r="M68">
        <f t="shared" si="1"/>
        <v>0</v>
      </c>
    </row>
    <row r="69" spans="1:13">
      <c r="A69" t="str">
        <f>_xlfn.XLOOKUP(B69,Rotineiros!B$1:B$5000,Rotineiros!A$1:A$5000)</f>
        <v>F9471892</v>
      </c>
      <c r="B69" t="s">
        <v>14168</v>
      </c>
      <c r="C69" t="s">
        <v>14169</v>
      </c>
      <c r="D69" t="s">
        <v>14170</v>
      </c>
      <c r="E69" s="3" t="str">
        <f>_xlfn.XLOOKUP(A69,'Badge Arqueiro'!A$1:A$170,'Badge Arqueiro'!B$1:B$170,"0")</f>
        <v>0</v>
      </c>
      <c r="F69" s="55" t="str">
        <f>_xlfn.XLOOKUP(A69,Comiters!A$1:A$999,Comiters!B$1:B$999,"0")</f>
        <v>0</v>
      </c>
      <c r="H69"/>
      <c r="M69">
        <f t="shared" ref="M69:M132" si="2">IF(D69=D70,1111111111,0)</f>
        <v>0</v>
      </c>
    </row>
    <row r="70" spans="1:13">
      <c r="A70" t="str">
        <f>_xlfn.XLOOKUP(B70,Rotineiros!B$1:B$5000,Rotineiros!A$1:A$5000)</f>
        <v>C1080083</v>
      </c>
      <c r="B70" t="s">
        <v>11363</v>
      </c>
      <c r="D70" t="s">
        <v>11454</v>
      </c>
      <c r="E70" s="3" t="str">
        <f>_xlfn.XLOOKUP(A70,'Badge Arqueiro'!A$1:A$170,'Badge Arqueiro'!B$1:B$170,"0")</f>
        <v>0</v>
      </c>
      <c r="F70" s="55" t="str">
        <f>_xlfn.XLOOKUP(A70,Comiters!A$1:A$999,Comiters!B$1:B$999,"0")</f>
        <v>0</v>
      </c>
      <c r="H70"/>
      <c r="M70">
        <f t="shared" si="2"/>
        <v>0</v>
      </c>
    </row>
    <row r="71" spans="1:13">
      <c r="A71" t="str">
        <f>_xlfn.XLOOKUP(B71,Rotineiros!B$1:B$5000,Rotineiros!A$1:A$5000)</f>
        <v>C1321663</v>
      </c>
      <c r="B71" t="s">
        <v>2725</v>
      </c>
      <c r="D71" t="s">
        <v>4166</v>
      </c>
      <c r="E71" s="3" t="str">
        <f>_xlfn.XLOOKUP(A71,'Badge Arqueiro'!A$1:A$170,'Badge Arqueiro'!B$1:B$170,"0")</f>
        <v>0</v>
      </c>
      <c r="F71" s="55" t="str">
        <f>_xlfn.XLOOKUP(A71,Comiters!A$1:A$999,Comiters!B$1:B$999,"0")</f>
        <v>0</v>
      </c>
      <c r="H71"/>
      <c r="M71">
        <f t="shared" si="2"/>
        <v>0</v>
      </c>
    </row>
    <row r="72" spans="1:13">
      <c r="A72" t="str">
        <f>_xlfn.XLOOKUP(B72,Rotineiros!B$1:B$5000,Rotineiros!A$1:A$5000)</f>
        <v>C1323551</v>
      </c>
      <c r="B72" t="s">
        <v>74</v>
      </c>
      <c r="D72" t="s">
        <v>75</v>
      </c>
      <c r="E72" s="3" t="str">
        <f>_xlfn.XLOOKUP(A72,'Badge Arqueiro'!A$1:A$170,'Badge Arqueiro'!B$1:B$170,"0")</f>
        <v>0</v>
      </c>
      <c r="F72" s="55" t="str">
        <f>_xlfn.XLOOKUP(A72,Comiters!A$1:A$999,Comiters!B$1:B$999,"0")</f>
        <v>0</v>
      </c>
      <c r="H72"/>
      <c r="M72">
        <f t="shared" si="2"/>
        <v>0</v>
      </c>
    </row>
    <row r="73" spans="1:13">
      <c r="A73" t="str">
        <f>_xlfn.XLOOKUP(B73,Rotineiros!B$1:B$5000,Rotineiros!A$1:A$5000)</f>
        <v>C1325359</v>
      </c>
      <c r="B73" t="s">
        <v>2735</v>
      </c>
      <c r="D73" t="s">
        <v>12252</v>
      </c>
      <c r="E73" s="3" t="str">
        <f>_xlfn.XLOOKUP(A73,'Badge Arqueiro'!A$1:A$170,'Badge Arqueiro'!B$1:B$170,"0")</f>
        <v>0</v>
      </c>
      <c r="F73" s="55">
        <f>_xlfn.XLOOKUP(A73,Comiters!A$1:A$999,Comiters!B$1:B$999,"0")</f>
        <v>1</v>
      </c>
      <c r="H73"/>
      <c r="M73">
        <f t="shared" si="2"/>
        <v>0</v>
      </c>
    </row>
    <row r="74" spans="1:13">
      <c r="A74" t="str">
        <f>_xlfn.XLOOKUP(B74,Rotineiros!B$1:B$5000,Rotineiros!A$1:A$5000)</f>
        <v>C1329996</v>
      </c>
      <c r="B74" t="s">
        <v>13434</v>
      </c>
      <c r="D74" t="s">
        <v>13435</v>
      </c>
      <c r="E74" s="3" t="str">
        <f>_xlfn.XLOOKUP(A74,'Badge Arqueiro'!A$1:A$170,'Badge Arqueiro'!B$1:B$170,"0")</f>
        <v>0</v>
      </c>
      <c r="F74" s="55" t="str">
        <f>_xlfn.XLOOKUP(A74,Comiters!A$1:A$999,Comiters!B$1:B$999,"0")</f>
        <v>0</v>
      </c>
      <c r="H74"/>
      <c r="M74">
        <f t="shared" si="2"/>
        <v>0</v>
      </c>
    </row>
    <row r="75" spans="1:13">
      <c r="A75" t="str">
        <f>_xlfn.XLOOKUP(B75,Rotineiros!B$1:B$5000,Rotineiros!A$1:A$5000)</f>
        <v>F0626439</v>
      </c>
      <c r="B75" t="s">
        <v>12620</v>
      </c>
      <c r="D75" t="s">
        <v>12621</v>
      </c>
      <c r="E75" s="3" t="str">
        <f>_xlfn.XLOOKUP(A75,'Badge Arqueiro'!A$1:A$170,'Badge Arqueiro'!B$1:B$170,"0")</f>
        <v>0</v>
      </c>
      <c r="F75" s="55" t="str">
        <f>_xlfn.XLOOKUP(A75,Comiters!A$1:A$999,Comiters!B$1:B$999,"0")</f>
        <v>0</v>
      </c>
      <c r="H75"/>
      <c r="M75">
        <f t="shared" si="2"/>
        <v>0</v>
      </c>
    </row>
    <row r="76" spans="1:13">
      <c r="A76" t="str">
        <f>_xlfn.XLOOKUP(B76,Rotineiros!B$1:B$5000,Rotineiros!A$1:A$5000)</f>
        <v>F1694955</v>
      </c>
      <c r="B76" t="s">
        <v>3448</v>
      </c>
      <c r="D76" t="s">
        <v>3449</v>
      </c>
      <c r="E76" s="3" t="str">
        <f>_xlfn.XLOOKUP(A76,'Badge Arqueiro'!A$1:A$170,'Badge Arqueiro'!B$1:B$170,"0")</f>
        <v>0</v>
      </c>
      <c r="F76" s="55" t="str">
        <f>_xlfn.XLOOKUP(A76,Comiters!A$1:A$999,Comiters!B$1:B$999,"0")</f>
        <v>0</v>
      </c>
      <c r="H76"/>
      <c r="M76">
        <f t="shared" si="2"/>
        <v>0</v>
      </c>
    </row>
    <row r="77" spans="1:13">
      <c r="A77" t="str">
        <f>_xlfn.XLOOKUP(B77,Rotineiros!B$1:B$5000,Rotineiros!A$1:A$5000)</f>
        <v>F3858254</v>
      </c>
      <c r="B77" t="s">
        <v>3485</v>
      </c>
      <c r="D77" t="s">
        <v>3487</v>
      </c>
      <c r="E77" s="3" t="str">
        <f>_xlfn.XLOOKUP(A77,'Badge Arqueiro'!A$1:A$170,'Badge Arqueiro'!B$1:B$170,"0")</f>
        <v>0</v>
      </c>
      <c r="F77" s="55" t="str">
        <f>_xlfn.XLOOKUP(A77,Comiters!A$1:A$999,Comiters!B$1:B$999,"0")</f>
        <v>0</v>
      </c>
      <c r="H77"/>
      <c r="M77">
        <f t="shared" si="2"/>
        <v>0</v>
      </c>
    </row>
    <row r="78" spans="1:13">
      <c r="A78" t="str">
        <f>_xlfn.XLOOKUP(B78,Rotineiros!B$1:B$5000,Rotineiros!A$1:A$5000)</f>
        <v>F8077281</v>
      </c>
      <c r="B78" t="s">
        <v>1128</v>
      </c>
      <c r="D78" t="s">
        <v>1130</v>
      </c>
      <c r="E78" s="3" t="str">
        <f>_xlfn.XLOOKUP(A78,'Badge Arqueiro'!A$1:A$170,'Badge Arqueiro'!B$1:B$170,"0")</f>
        <v>0</v>
      </c>
      <c r="F78" s="55">
        <f>_xlfn.XLOOKUP(A78,Comiters!A$1:A$999,Comiters!B$1:B$999,"0")</f>
        <v>1</v>
      </c>
      <c r="H78"/>
      <c r="M78">
        <f t="shared" si="2"/>
        <v>0</v>
      </c>
    </row>
    <row r="79" spans="1:13">
      <c r="A79" t="str">
        <f>_xlfn.XLOOKUP(B79,Rotineiros!B$1:B$5000,Rotineiros!A$1:A$5000)</f>
        <v>F8249701</v>
      </c>
      <c r="B79" t="s">
        <v>3000</v>
      </c>
      <c r="D79" t="s">
        <v>3176</v>
      </c>
      <c r="E79" s="3" t="str">
        <f>_xlfn.XLOOKUP(A79,'Badge Arqueiro'!A$1:A$170,'Badge Arqueiro'!B$1:B$170,"0")</f>
        <v>0</v>
      </c>
      <c r="F79" s="55" t="str">
        <f>_xlfn.XLOOKUP(A79,Comiters!A$1:A$999,Comiters!B$1:B$999,"0")</f>
        <v>0</v>
      </c>
      <c r="H79"/>
      <c r="M79">
        <f t="shared" si="2"/>
        <v>0</v>
      </c>
    </row>
    <row r="80" spans="1:13">
      <c r="A80" t="str">
        <f>_xlfn.XLOOKUP(B80,Rotineiros!B$1:B$5000,Rotineiros!A$1:A$5000)</f>
        <v>F9840491</v>
      </c>
      <c r="B80" t="s">
        <v>647</v>
      </c>
      <c r="D80" t="s">
        <v>649</v>
      </c>
      <c r="E80" s="3" t="str">
        <f>_xlfn.XLOOKUP(A80,'Badge Arqueiro'!A$1:A$170,'Badge Arqueiro'!B$1:B$170,"0")</f>
        <v>0</v>
      </c>
      <c r="F80" s="55" t="str">
        <f>_xlfn.XLOOKUP(A80,Comiters!A$1:A$999,Comiters!B$1:B$999,"0")</f>
        <v>0</v>
      </c>
      <c r="H80"/>
      <c r="M80">
        <f t="shared" si="2"/>
        <v>0</v>
      </c>
    </row>
    <row r="81" spans="1:13">
      <c r="A81" t="str">
        <f>_xlfn.XLOOKUP(B81,Rotineiros!B$1:B$5000,Rotineiros!A$1:A$5000)</f>
        <v>F0742778</v>
      </c>
      <c r="B81" t="s">
        <v>12169</v>
      </c>
      <c r="C81" t="s">
        <v>11675</v>
      </c>
      <c r="D81" t="s">
        <v>12243</v>
      </c>
      <c r="E81" s="3">
        <f>_xlfn.XLOOKUP(A81,'Badge Arqueiro'!A$1:A$170,'Badge Arqueiro'!B$1:B$170,"0")</f>
        <v>1</v>
      </c>
      <c r="F81" s="55" t="str">
        <f>_xlfn.XLOOKUP(A81,Comiters!A$1:A$999,Comiters!B$1:B$999,"0")</f>
        <v>0</v>
      </c>
      <c r="H81"/>
      <c r="M81">
        <f t="shared" si="2"/>
        <v>0</v>
      </c>
    </row>
    <row r="82" spans="1:13">
      <c r="A82" t="str">
        <f>_xlfn.XLOOKUP(B82,Rotineiros!B$1:B$5000,Rotineiros!A$1:A$5000)</f>
        <v>F2419105</v>
      </c>
      <c r="B82" t="s">
        <v>204</v>
      </c>
      <c r="C82" t="s">
        <v>14179</v>
      </c>
      <c r="D82" t="s">
        <v>205</v>
      </c>
      <c r="E82" s="3">
        <f>_xlfn.XLOOKUP(A82,'Badge Arqueiro'!A$1:A$170,'Badge Arqueiro'!B$1:B$170,"0")</f>
        <v>1</v>
      </c>
      <c r="F82" s="55">
        <f>_xlfn.XLOOKUP(A82,Comiters!A$1:A$999,Comiters!B$1:B$999,"0")</f>
        <v>1</v>
      </c>
      <c r="H82"/>
      <c r="M82">
        <f t="shared" si="2"/>
        <v>0</v>
      </c>
    </row>
    <row r="83" spans="1:13">
      <c r="A83" t="str">
        <f>_xlfn.XLOOKUP(B83,Rotineiros!B$1:B$5000,Rotineiros!A$1:A$5000)</f>
        <v>F8700950</v>
      </c>
      <c r="B83" t="s">
        <v>1166</v>
      </c>
      <c r="C83" t="s">
        <v>14222</v>
      </c>
      <c r="D83" t="s">
        <v>1168</v>
      </c>
      <c r="E83" s="3">
        <f>_xlfn.XLOOKUP(A83,'Badge Arqueiro'!A$1:A$170,'Badge Arqueiro'!B$1:B$170,"0")</f>
        <v>1</v>
      </c>
      <c r="F83" s="55" t="str">
        <f>_xlfn.XLOOKUP(A83,Comiters!A$1:A$999,Comiters!B$1:B$999,"0")</f>
        <v>0</v>
      </c>
      <c r="H83"/>
      <c r="M83">
        <f t="shared" si="2"/>
        <v>0</v>
      </c>
    </row>
    <row r="84" spans="1:13">
      <c r="A84" t="str">
        <f>_xlfn.XLOOKUP(B84,Rotineiros!B$1:B$5000,Rotineiros!A$1:A$5000)</f>
        <v>C1326124</v>
      </c>
      <c r="B84" t="s">
        <v>12279</v>
      </c>
      <c r="D84" t="s">
        <v>12280</v>
      </c>
      <c r="E84" s="3">
        <f>_xlfn.XLOOKUP(A84,'Badge Arqueiro'!A$1:A$170,'Badge Arqueiro'!B$1:B$170,"0")</f>
        <v>1</v>
      </c>
      <c r="F84" s="55">
        <f>_xlfn.XLOOKUP(A84,Comiters!A$1:A$999,Comiters!B$1:B$999,"0")</f>
        <v>1</v>
      </c>
      <c r="H84"/>
      <c r="M84">
        <f t="shared" si="2"/>
        <v>0</v>
      </c>
    </row>
    <row r="85" spans="1:13">
      <c r="A85" t="e">
        <f>_xlfn.XLOOKUP(B85,Rotineiros!B$1:B$5000,Rotineiros!A$1:A$5000)</f>
        <v>#N/A</v>
      </c>
      <c r="B85" t="s">
        <v>14163</v>
      </c>
      <c r="C85" t="s">
        <v>14164</v>
      </c>
      <c r="D85" t="s">
        <v>14165</v>
      </c>
      <c r="E85" s="3" t="e">
        <f>_xlfn.XLOOKUP(A85,'Badge Arqueiro'!A$1:A$170,'Badge Arqueiro'!B$1:B$170,"0")</f>
        <v>#N/A</v>
      </c>
      <c r="F85" s="55" t="e">
        <f>_xlfn.XLOOKUP(A85,Comiters!A$1:A$999,Comiters!B$1:B$999,"0")</f>
        <v>#N/A</v>
      </c>
      <c r="H85"/>
      <c r="M85">
        <f t="shared" si="2"/>
        <v>0</v>
      </c>
    </row>
    <row r="86" spans="1:13">
      <c r="A86" t="e">
        <f>_xlfn.XLOOKUP(B86,Rotineiros!B$1:B$5000,Rotineiros!A$1:A$5000)</f>
        <v>#N/A</v>
      </c>
      <c r="B86" t="s">
        <v>14157</v>
      </c>
      <c r="C86" t="s">
        <v>14158</v>
      </c>
      <c r="E86" s="3" t="e">
        <f>_xlfn.XLOOKUP(A86,'Badge Arqueiro'!A$1:A$170,'Badge Arqueiro'!B$1:B$170,"0")</f>
        <v>#N/A</v>
      </c>
      <c r="F86" s="55" t="e">
        <f>_xlfn.XLOOKUP(A86,Comiters!A$1:A$999,Comiters!B$1:B$999,"0")</f>
        <v>#N/A</v>
      </c>
      <c r="H86"/>
      <c r="M86">
        <f t="shared" si="2"/>
        <v>1111111111</v>
      </c>
    </row>
    <row r="87" spans="1:13">
      <c r="B87"/>
      <c r="H87"/>
      <c r="M87">
        <f t="shared" si="2"/>
        <v>1111111111</v>
      </c>
    </row>
    <row r="88" spans="1:13">
      <c r="B88"/>
      <c r="H88"/>
      <c r="M88">
        <f t="shared" si="2"/>
        <v>1111111111</v>
      </c>
    </row>
    <row r="89" spans="1:13">
      <c r="B89"/>
      <c r="H89"/>
      <c r="M89">
        <f t="shared" si="2"/>
        <v>1111111111</v>
      </c>
    </row>
    <row r="90" spans="1:13">
      <c r="B90"/>
      <c r="H90"/>
      <c r="M90">
        <f t="shared" si="2"/>
        <v>1111111111</v>
      </c>
    </row>
    <row r="91" spans="1:13">
      <c r="B91"/>
      <c r="E91" s="55">
        <f>SUM(E4:E84)</f>
        <v>5</v>
      </c>
      <c r="F91" s="55">
        <f>SUM(F4:F84)</f>
        <v>21</v>
      </c>
      <c r="H91"/>
      <c r="M91">
        <f t="shared" si="2"/>
        <v>1111111111</v>
      </c>
    </row>
    <row r="92" spans="1:13" s="25" customFormat="1">
      <c r="A92"/>
      <c r="B92"/>
      <c r="C92"/>
      <c r="D92"/>
      <c r="E92" s="3"/>
      <c r="F92" s="55"/>
      <c r="G92"/>
      <c r="H92"/>
      <c r="M92">
        <f t="shared" si="2"/>
        <v>1111111111</v>
      </c>
    </row>
    <row r="93" spans="1:13">
      <c r="B93"/>
      <c r="H93"/>
      <c r="M93">
        <f t="shared" si="2"/>
        <v>1111111111</v>
      </c>
    </row>
    <row r="94" spans="1:13">
      <c r="B94"/>
      <c r="H94"/>
      <c r="M94">
        <f t="shared" si="2"/>
        <v>1111111111</v>
      </c>
    </row>
    <row r="95" spans="1:13" s="25" customFormat="1">
      <c r="A95"/>
      <c r="B95"/>
      <c r="C95"/>
      <c r="D95"/>
      <c r="E95" s="3"/>
      <c r="F95" s="55"/>
      <c r="G95"/>
      <c r="H95"/>
      <c r="M95">
        <f t="shared" si="2"/>
        <v>1111111111</v>
      </c>
    </row>
    <row r="96" spans="1:13" s="25" customFormat="1">
      <c r="A96"/>
      <c r="B96"/>
      <c r="C96"/>
      <c r="D96"/>
      <c r="E96" s="3"/>
      <c r="F96" s="55"/>
      <c r="G96"/>
      <c r="H96"/>
      <c r="M96">
        <f t="shared" si="2"/>
        <v>1111111111</v>
      </c>
    </row>
    <row r="97" spans="1:13" s="25" customFormat="1">
      <c r="A97"/>
      <c r="B97"/>
      <c r="C97"/>
      <c r="D97"/>
      <c r="E97" s="3"/>
      <c r="F97" s="55"/>
      <c r="G97"/>
      <c r="H97"/>
      <c r="M97">
        <f t="shared" si="2"/>
        <v>1111111111</v>
      </c>
    </row>
    <row r="98" spans="1:13" s="25" customFormat="1">
      <c r="A98" t="e">
        <f>_xlfn.XLOOKUP(B98,Rotineiros!B$1:B$5000,Rotineiros!A$1:A$5000)</f>
        <v>#N/A</v>
      </c>
      <c r="B98"/>
      <c r="C98"/>
      <c r="D98"/>
      <c r="E98" s="3"/>
      <c r="F98" s="55"/>
      <c r="G98"/>
      <c r="H98"/>
      <c r="M98">
        <f t="shared" si="2"/>
        <v>1111111111</v>
      </c>
    </row>
    <row r="99" spans="1:13" s="25" customFormat="1">
      <c r="A99" t="e">
        <f>_xlfn.XLOOKUP(B99,Rotineiros!B$1:B$5000,Rotineiros!A$1:A$5000)</f>
        <v>#N/A</v>
      </c>
      <c r="B99"/>
      <c r="C99"/>
      <c r="D99"/>
      <c r="E99" s="3"/>
      <c r="F99" s="55"/>
      <c r="G99"/>
      <c r="H99"/>
      <c r="M99">
        <f t="shared" si="2"/>
        <v>1111111111</v>
      </c>
    </row>
    <row r="100" spans="1:13" s="25" customFormat="1">
      <c r="A100" t="e">
        <f>_xlfn.XLOOKUP(B100,Rotineiros!B$1:B$5000,Rotineiros!A$1:A$5000)</f>
        <v>#N/A</v>
      </c>
      <c r="B100"/>
      <c r="C100"/>
      <c r="D100"/>
      <c r="E100" s="3"/>
      <c r="F100" s="55"/>
      <c r="G100"/>
      <c r="H100"/>
      <c r="M100">
        <f t="shared" si="2"/>
        <v>1111111111</v>
      </c>
    </row>
    <row r="101" spans="1:13" s="25" customFormat="1">
      <c r="A101" t="e">
        <f>_xlfn.XLOOKUP(B101,Rotineiros!B$1:B$5000,Rotineiros!A$1:A$5000)</f>
        <v>#N/A</v>
      </c>
      <c r="B101"/>
      <c r="C101"/>
      <c r="D101"/>
      <c r="E101" s="3"/>
      <c r="F101" s="55"/>
      <c r="G101"/>
      <c r="H101"/>
      <c r="M101">
        <f t="shared" si="2"/>
        <v>1111111111</v>
      </c>
    </row>
    <row r="102" spans="1:13" s="25" customFormat="1">
      <c r="A102" t="e">
        <f>_xlfn.XLOOKUP(B102,Rotineiros!B$1:B$5000,Rotineiros!A$1:A$5000)</f>
        <v>#N/A</v>
      </c>
      <c r="B102"/>
      <c r="C102"/>
      <c r="D102"/>
      <c r="E102" s="3"/>
      <c r="F102" s="55"/>
      <c r="G102"/>
      <c r="H102"/>
      <c r="M102">
        <f t="shared" si="2"/>
        <v>1111111111</v>
      </c>
    </row>
    <row r="103" spans="1:13" s="25" customFormat="1">
      <c r="A103" t="e">
        <f>_xlfn.XLOOKUP(B103,Rotineiros!B$1:B$5000,Rotineiros!A$1:A$5000)</f>
        <v>#N/A</v>
      </c>
      <c r="B103"/>
      <c r="C103"/>
      <c r="D103"/>
      <c r="E103" s="3"/>
      <c r="F103" s="55"/>
      <c r="G103"/>
      <c r="H103"/>
      <c r="M103">
        <f t="shared" si="2"/>
        <v>1111111111</v>
      </c>
    </row>
    <row r="104" spans="1:13" s="25" customFormat="1">
      <c r="A104" t="e">
        <f>_xlfn.XLOOKUP(B104,Rotineiros!B$1:B$5000,Rotineiros!A$1:A$5000)</f>
        <v>#N/A</v>
      </c>
      <c r="B104"/>
      <c r="C104"/>
      <c r="D104"/>
      <c r="E104" s="3"/>
      <c r="F104" s="55"/>
      <c r="G104"/>
      <c r="H104"/>
      <c r="M104">
        <f t="shared" si="2"/>
        <v>1111111111</v>
      </c>
    </row>
    <row r="105" spans="1:13" s="25" customFormat="1">
      <c r="A105" t="e">
        <f>_xlfn.XLOOKUP(B105,Rotineiros!B$1:B$5000,Rotineiros!A$1:A$5000)</f>
        <v>#N/A</v>
      </c>
      <c r="B105"/>
      <c r="C105"/>
      <c r="D105"/>
      <c r="E105" s="3"/>
      <c r="F105" s="55"/>
      <c r="G105"/>
      <c r="H105"/>
      <c r="M105">
        <f t="shared" si="2"/>
        <v>1111111111</v>
      </c>
    </row>
    <row r="106" spans="1:13" s="25" customFormat="1">
      <c r="A106" t="e">
        <f>_xlfn.XLOOKUP(B106,Rotineiros!B$1:B$5000,Rotineiros!A$1:A$5000)</f>
        <v>#N/A</v>
      </c>
      <c r="B106"/>
      <c r="C106"/>
      <c r="D106"/>
      <c r="E106" s="3"/>
      <c r="F106" s="55"/>
      <c r="G106"/>
      <c r="H106"/>
      <c r="M106">
        <f t="shared" si="2"/>
        <v>1111111111</v>
      </c>
    </row>
    <row r="107" spans="1:13" s="25" customFormat="1">
      <c r="A107" t="e">
        <f>_xlfn.XLOOKUP(B107,Rotineiros!B$1:B$5000,Rotineiros!A$1:A$5000)</f>
        <v>#N/A</v>
      </c>
      <c r="B107"/>
      <c r="C107"/>
      <c r="D107"/>
      <c r="E107" s="3"/>
      <c r="F107" s="55"/>
      <c r="G107"/>
      <c r="H107"/>
      <c r="M107">
        <f t="shared" si="2"/>
        <v>1111111111</v>
      </c>
    </row>
    <row r="108" spans="1:13" s="25" customFormat="1">
      <c r="A108" t="e">
        <f>_xlfn.XLOOKUP(B108,Rotineiros!B$1:B$5000,Rotineiros!A$1:A$5000)</f>
        <v>#N/A</v>
      </c>
      <c r="B108"/>
      <c r="C108"/>
      <c r="D108"/>
      <c r="E108" s="3"/>
      <c r="F108" s="55"/>
      <c r="G108"/>
      <c r="H108"/>
      <c r="M108">
        <f t="shared" si="2"/>
        <v>1111111111</v>
      </c>
    </row>
    <row r="109" spans="1:13" s="25" customFormat="1">
      <c r="A109" t="e">
        <f>_xlfn.XLOOKUP(B109,Rotineiros!B$1:B$5000,Rotineiros!A$1:A$5000)</f>
        <v>#N/A</v>
      </c>
      <c r="B109"/>
      <c r="C109"/>
      <c r="D109"/>
      <c r="E109" s="3"/>
      <c r="F109" s="55"/>
      <c r="G109"/>
      <c r="H109"/>
      <c r="M109">
        <f t="shared" si="2"/>
        <v>1111111111</v>
      </c>
    </row>
    <row r="110" spans="1:13" s="25" customFormat="1">
      <c r="A110" t="e">
        <f>_xlfn.XLOOKUP(B110,Rotineiros!B$1:B$5000,Rotineiros!A$1:A$5000)</f>
        <v>#N/A</v>
      </c>
      <c r="B110"/>
      <c r="C110"/>
      <c r="D110"/>
      <c r="E110" s="3"/>
      <c r="F110" s="55"/>
      <c r="G110"/>
      <c r="H110"/>
      <c r="M110">
        <f t="shared" si="2"/>
        <v>1111111111</v>
      </c>
    </row>
    <row r="111" spans="1:13" s="25" customFormat="1">
      <c r="A111" t="e">
        <f>_xlfn.XLOOKUP(B111,Rotineiros!B$1:B$5000,Rotineiros!A$1:A$5000)</f>
        <v>#N/A</v>
      </c>
      <c r="B111"/>
      <c r="C111"/>
      <c r="D111"/>
      <c r="E111" s="3"/>
      <c r="F111" s="55"/>
      <c r="G111"/>
      <c r="H111"/>
      <c r="M111">
        <f t="shared" si="2"/>
        <v>1111111111</v>
      </c>
    </row>
    <row r="112" spans="1:13" s="25" customFormat="1">
      <c r="A112" t="e">
        <f>_xlfn.XLOOKUP(B112,Rotineiros!B$1:B$5000,Rotineiros!A$1:A$5000)</f>
        <v>#N/A</v>
      </c>
      <c r="B112"/>
      <c r="C112"/>
      <c r="D112"/>
      <c r="E112" s="3"/>
      <c r="F112" s="55"/>
      <c r="G112"/>
      <c r="H112"/>
      <c r="M112">
        <f t="shared" si="2"/>
        <v>1111111111</v>
      </c>
    </row>
    <row r="113" spans="1:13" s="25" customFormat="1">
      <c r="A113" t="e">
        <f>_xlfn.XLOOKUP(B113,Rotineiros!B$1:B$5000,Rotineiros!A$1:A$5000)</f>
        <v>#N/A</v>
      </c>
      <c r="B113"/>
      <c r="C113"/>
      <c r="D113"/>
      <c r="E113" s="3"/>
      <c r="F113" s="55"/>
      <c r="G113"/>
      <c r="H113"/>
      <c r="M113">
        <f t="shared" si="2"/>
        <v>1111111111</v>
      </c>
    </row>
    <row r="114" spans="1:13" s="25" customFormat="1">
      <c r="A114" t="e">
        <f>_xlfn.XLOOKUP(B114,Rotineiros!B$1:B$5000,Rotineiros!A$1:A$5000)</f>
        <v>#N/A</v>
      </c>
      <c r="B114"/>
      <c r="C114"/>
      <c r="D114"/>
      <c r="E114" s="3"/>
      <c r="F114" s="55"/>
      <c r="G114"/>
      <c r="H114"/>
      <c r="M114">
        <f t="shared" si="2"/>
        <v>1111111111</v>
      </c>
    </row>
    <row r="115" spans="1:13" s="25" customFormat="1">
      <c r="A115" t="e">
        <f>_xlfn.XLOOKUP(B115,Rotineiros!B$1:B$5000,Rotineiros!A$1:A$5000)</f>
        <v>#N/A</v>
      </c>
      <c r="B115"/>
      <c r="C115"/>
      <c r="D115"/>
      <c r="E115" s="3"/>
      <c r="F115" s="55"/>
      <c r="G115"/>
      <c r="H115"/>
      <c r="M115">
        <f t="shared" si="2"/>
        <v>1111111111</v>
      </c>
    </row>
    <row r="116" spans="1:13" s="25" customFormat="1">
      <c r="A116" t="e">
        <f>_xlfn.XLOOKUP(B116,Rotineiros!B$1:B$5000,Rotineiros!A$1:A$5000)</f>
        <v>#N/A</v>
      </c>
      <c r="B116"/>
      <c r="C116"/>
      <c r="D116"/>
      <c r="E116" s="3"/>
      <c r="F116" s="55"/>
      <c r="G116"/>
      <c r="H116"/>
      <c r="M116">
        <f t="shared" si="2"/>
        <v>1111111111</v>
      </c>
    </row>
    <row r="117" spans="1:13" s="25" customFormat="1">
      <c r="A117" t="e">
        <f>_xlfn.XLOOKUP(B117,Rotineiros!B$1:B$5000,Rotineiros!A$1:A$5000)</f>
        <v>#N/A</v>
      </c>
      <c r="B117"/>
      <c r="C117"/>
      <c r="D117"/>
      <c r="E117" s="3"/>
      <c r="F117" s="55"/>
      <c r="G117"/>
      <c r="H117"/>
      <c r="M117">
        <f t="shared" si="2"/>
        <v>1111111111</v>
      </c>
    </row>
    <row r="118" spans="1:13" s="25" customFormat="1">
      <c r="A118" t="e">
        <f>_xlfn.XLOOKUP(B118,Rotineiros!B$1:B$5000,Rotineiros!A$1:A$5000)</f>
        <v>#N/A</v>
      </c>
      <c r="B118"/>
      <c r="C118"/>
      <c r="D118"/>
      <c r="E118" s="3"/>
      <c r="F118" s="55"/>
      <c r="G118"/>
      <c r="H118"/>
      <c r="M118">
        <f t="shared" si="2"/>
        <v>1111111111</v>
      </c>
    </row>
    <row r="119" spans="1:13" s="25" customFormat="1">
      <c r="A119" t="e">
        <f>_xlfn.XLOOKUP(B119,Rotineiros!B$1:B$5000,Rotineiros!A$1:A$5000)</f>
        <v>#N/A</v>
      </c>
      <c r="B119"/>
      <c r="C119"/>
      <c r="D119"/>
      <c r="E119" s="3"/>
      <c r="F119" s="55"/>
      <c r="G119"/>
      <c r="H119"/>
      <c r="M119">
        <f t="shared" si="2"/>
        <v>1111111111</v>
      </c>
    </row>
    <row r="120" spans="1:13" s="25" customFormat="1">
      <c r="A120" t="e">
        <f>_xlfn.XLOOKUP(B120,Rotineiros!B$1:B$5000,Rotineiros!A$1:A$5000)</f>
        <v>#N/A</v>
      </c>
      <c r="B120"/>
      <c r="C120"/>
      <c r="D120"/>
      <c r="E120" s="3"/>
      <c r="F120" s="55"/>
      <c r="G120"/>
      <c r="H120"/>
      <c r="M120">
        <f t="shared" si="2"/>
        <v>1111111111</v>
      </c>
    </row>
    <row r="121" spans="1:13" s="25" customFormat="1">
      <c r="A121" t="e">
        <f>_xlfn.XLOOKUP(B121,Rotineiros!B$1:B$5000,Rotineiros!A$1:A$5000)</f>
        <v>#N/A</v>
      </c>
      <c r="B121"/>
      <c r="C121"/>
      <c r="D121"/>
      <c r="E121" s="3"/>
      <c r="F121" s="55"/>
      <c r="G121"/>
      <c r="H121"/>
      <c r="M121">
        <f t="shared" si="2"/>
        <v>1111111111</v>
      </c>
    </row>
    <row r="122" spans="1:13" s="25" customFormat="1">
      <c r="A122" t="e">
        <f>_xlfn.XLOOKUP(B122,Rotineiros!B$1:B$5000,Rotineiros!A$1:A$5000)</f>
        <v>#N/A</v>
      </c>
      <c r="B122"/>
      <c r="C122"/>
      <c r="D122"/>
      <c r="E122" s="3"/>
      <c r="F122" s="55"/>
      <c r="G122"/>
      <c r="H122"/>
      <c r="M122">
        <f t="shared" si="2"/>
        <v>1111111111</v>
      </c>
    </row>
    <row r="123" spans="1:13" s="25" customFormat="1">
      <c r="A123" t="e">
        <f>_xlfn.XLOOKUP(B123,Rotineiros!B$1:B$5000,Rotineiros!A$1:A$5000)</f>
        <v>#N/A</v>
      </c>
      <c r="B123"/>
      <c r="C123"/>
      <c r="D123"/>
      <c r="E123" s="3"/>
      <c r="F123" s="55"/>
      <c r="G123"/>
      <c r="H123"/>
      <c r="M123">
        <f t="shared" si="2"/>
        <v>1111111111</v>
      </c>
    </row>
    <row r="124" spans="1:13" s="25" customFormat="1">
      <c r="A124" t="e">
        <f>_xlfn.XLOOKUP(B124,Rotineiros!B$1:B$5000,Rotineiros!A$1:A$5000)</f>
        <v>#N/A</v>
      </c>
      <c r="B124"/>
      <c r="C124"/>
      <c r="D124"/>
      <c r="E124" s="3"/>
      <c r="F124" s="55"/>
      <c r="G124"/>
      <c r="H124"/>
      <c r="M124">
        <f t="shared" si="2"/>
        <v>1111111111</v>
      </c>
    </row>
    <row r="125" spans="1:13" s="25" customFormat="1">
      <c r="A125" t="e">
        <f>_xlfn.XLOOKUP(B125,Rotineiros!B$1:B$5000,Rotineiros!A$1:A$5000)</f>
        <v>#N/A</v>
      </c>
      <c r="B125"/>
      <c r="C125"/>
      <c r="D125"/>
      <c r="E125" s="3"/>
      <c r="F125" s="55"/>
      <c r="G125"/>
      <c r="H125"/>
      <c r="M125">
        <f t="shared" si="2"/>
        <v>1111111111</v>
      </c>
    </row>
    <row r="126" spans="1:13" s="25" customFormat="1">
      <c r="A126" t="e">
        <f>_xlfn.XLOOKUP(B126,Rotineiros!B$1:B$5000,Rotineiros!A$1:A$5000)</f>
        <v>#N/A</v>
      </c>
      <c r="B126"/>
      <c r="C126"/>
      <c r="D126"/>
      <c r="E126" s="3"/>
      <c r="F126" s="55"/>
      <c r="G126"/>
      <c r="H126"/>
      <c r="M126">
        <f t="shared" si="2"/>
        <v>1111111111</v>
      </c>
    </row>
    <row r="127" spans="1:13" s="25" customFormat="1">
      <c r="A127" t="e">
        <f>_xlfn.XLOOKUP(B127,Rotineiros!B$1:B$5000,Rotineiros!A$1:A$5000)</f>
        <v>#N/A</v>
      </c>
      <c r="B127"/>
      <c r="C127"/>
      <c r="D127"/>
      <c r="E127" s="3"/>
      <c r="F127" s="55"/>
      <c r="G127"/>
      <c r="H127"/>
      <c r="M127">
        <f t="shared" si="2"/>
        <v>1111111111</v>
      </c>
    </row>
    <row r="128" spans="1:13" s="25" customFormat="1">
      <c r="A128" t="e">
        <f>_xlfn.XLOOKUP(B128,Rotineiros!B$1:B$5000,Rotineiros!A$1:A$5000)</f>
        <v>#N/A</v>
      </c>
      <c r="B128"/>
      <c r="C128"/>
      <c r="D128"/>
      <c r="E128" s="3"/>
      <c r="F128" s="55"/>
      <c r="G128"/>
      <c r="H128"/>
      <c r="M128">
        <f t="shared" si="2"/>
        <v>1111111111</v>
      </c>
    </row>
    <row r="129" spans="1:13" s="25" customFormat="1">
      <c r="A129" t="e">
        <f>_xlfn.XLOOKUP(B129,Rotineiros!B$1:B$5000,Rotineiros!A$1:A$5000)</f>
        <v>#N/A</v>
      </c>
      <c r="B129"/>
      <c r="C129"/>
      <c r="D129"/>
      <c r="E129" s="3"/>
      <c r="F129" s="55"/>
      <c r="G129"/>
      <c r="H129"/>
      <c r="M129">
        <f t="shared" si="2"/>
        <v>1111111111</v>
      </c>
    </row>
    <row r="130" spans="1:13" s="25" customFormat="1">
      <c r="A130" t="e">
        <f>_xlfn.XLOOKUP(B130,Rotineiros!B$1:B$5000,Rotineiros!A$1:A$5000)</f>
        <v>#N/A</v>
      </c>
      <c r="B130"/>
      <c r="C130"/>
      <c r="D130"/>
      <c r="E130" s="3"/>
      <c r="F130" s="55"/>
      <c r="G130"/>
      <c r="H130"/>
      <c r="M130">
        <f t="shared" si="2"/>
        <v>1111111111</v>
      </c>
    </row>
    <row r="131" spans="1:13" s="25" customFormat="1">
      <c r="A131" t="e">
        <f>_xlfn.XLOOKUP(B131,Rotineiros!B$1:B$5000,Rotineiros!A$1:A$5000)</f>
        <v>#N/A</v>
      </c>
      <c r="B131"/>
      <c r="C131"/>
      <c r="D131"/>
      <c r="E131" s="3"/>
      <c r="F131" s="55"/>
      <c r="G131"/>
      <c r="H131"/>
      <c r="M131">
        <f t="shared" si="2"/>
        <v>1111111111</v>
      </c>
    </row>
    <row r="132" spans="1:13" s="25" customFormat="1">
      <c r="A132" t="e">
        <f>_xlfn.XLOOKUP(B132,Rotineiros!B$1:B$5000,Rotineiros!A$1:A$5000)</f>
        <v>#N/A</v>
      </c>
      <c r="B132"/>
      <c r="C132"/>
      <c r="D132"/>
      <c r="E132" s="3"/>
      <c r="F132" s="55"/>
      <c r="G132"/>
      <c r="H132"/>
      <c r="M132">
        <f t="shared" si="2"/>
        <v>1111111111</v>
      </c>
    </row>
    <row r="133" spans="1:13" s="25" customFormat="1">
      <c r="A133" t="e">
        <f>_xlfn.XLOOKUP(B133,Rotineiros!B$1:B$5000,Rotineiros!A$1:A$5000)</f>
        <v>#N/A</v>
      </c>
      <c r="B133"/>
      <c r="C133"/>
      <c r="D133"/>
      <c r="E133" s="3"/>
      <c r="F133" s="55"/>
      <c r="G133"/>
      <c r="H133"/>
      <c r="M133">
        <f t="shared" ref="M133:M196" si="3">IF(D133=D134,1111111111,0)</f>
        <v>1111111111</v>
      </c>
    </row>
    <row r="134" spans="1:13" s="25" customFormat="1">
      <c r="A134" t="e">
        <f>_xlfn.XLOOKUP(B134,Rotineiros!B$1:B$5000,Rotineiros!A$1:A$5000)</f>
        <v>#N/A</v>
      </c>
      <c r="B134"/>
      <c r="C134"/>
      <c r="D134"/>
      <c r="E134" s="3"/>
      <c r="F134" s="55"/>
      <c r="G134"/>
      <c r="H134"/>
      <c r="M134">
        <f t="shared" si="3"/>
        <v>1111111111</v>
      </c>
    </row>
    <row r="135" spans="1:13" s="25" customFormat="1">
      <c r="A135" t="e">
        <f>_xlfn.XLOOKUP(B135,Rotineiros!B$1:B$5000,Rotineiros!A$1:A$5000)</f>
        <v>#N/A</v>
      </c>
      <c r="B135"/>
      <c r="C135"/>
      <c r="D135"/>
      <c r="E135" s="3"/>
      <c r="F135" s="55"/>
      <c r="G135"/>
      <c r="H135"/>
      <c r="M135">
        <f t="shared" si="3"/>
        <v>1111111111</v>
      </c>
    </row>
    <row r="136" spans="1:13" s="25" customFormat="1">
      <c r="A136" t="e">
        <f>_xlfn.XLOOKUP(B136,Rotineiros!B$1:B$5000,Rotineiros!A$1:A$5000)</f>
        <v>#N/A</v>
      </c>
      <c r="B136"/>
      <c r="C136"/>
      <c r="D136"/>
      <c r="E136" s="3"/>
      <c r="F136" s="55"/>
      <c r="G136"/>
      <c r="H136"/>
      <c r="M136">
        <f t="shared" si="3"/>
        <v>1111111111</v>
      </c>
    </row>
    <row r="137" spans="1:13" s="25" customFormat="1">
      <c r="A137" t="e">
        <f>_xlfn.XLOOKUP(B137,Rotineiros!B$1:B$5000,Rotineiros!A$1:A$5000)</f>
        <v>#N/A</v>
      </c>
      <c r="B137"/>
      <c r="C137"/>
      <c r="D137"/>
      <c r="E137" s="3"/>
      <c r="F137" s="55"/>
      <c r="G137"/>
      <c r="H137"/>
      <c r="M137">
        <f t="shared" si="3"/>
        <v>1111111111</v>
      </c>
    </row>
    <row r="138" spans="1:13" s="25" customFormat="1">
      <c r="A138" t="e">
        <f>_xlfn.XLOOKUP(B138,Rotineiros!B$1:B$5000,Rotineiros!A$1:A$5000)</f>
        <v>#N/A</v>
      </c>
      <c r="B138"/>
      <c r="C138"/>
      <c r="D138"/>
      <c r="E138" s="3"/>
      <c r="F138" s="55"/>
      <c r="G138"/>
      <c r="H138"/>
      <c r="M138">
        <f t="shared" si="3"/>
        <v>1111111111</v>
      </c>
    </row>
    <row r="139" spans="1:13" s="25" customFormat="1">
      <c r="A139" t="e">
        <f>_xlfn.XLOOKUP(B139,Rotineiros!B$1:B$5000,Rotineiros!A$1:A$5000)</f>
        <v>#N/A</v>
      </c>
      <c r="B139"/>
      <c r="C139"/>
      <c r="D139"/>
      <c r="E139" s="3"/>
      <c r="F139" s="55"/>
      <c r="G139"/>
      <c r="H139"/>
      <c r="M139">
        <f t="shared" si="3"/>
        <v>1111111111</v>
      </c>
    </row>
    <row r="140" spans="1:13" s="25" customFormat="1">
      <c r="A140" t="e">
        <f>_xlfn.XLOOKUP(B140,Rotineiros!B$1:B$5000,Rotineiros!A$1:A$5000)</f>
        <v>#N/A</v>
      </c>
      <c r="B140"/>
      <c r="C140"/>
      <c r="D140"/>
      <c r="E140" s="3"/>
      <c r="F140" s="55"/>
      <c r="G140"/>
      <c r="H140"/>
      <c r="M140">
        <f t="shared" si="3"/>
        <v>1111111111</v>
      </c>
    </row>
    <row r="141" spans="1:13" s="25" customFormat="1">
      <c r="A141" t="e">
        <f>_xlfn.XLOOKUP(B141,Rotineiros!B$1:B$5000,Rotineiros!A$1:A$5000)</f>
        <v>#N/A</v>
      </c>
      <c r="B141"/>
      <c r="C141"/>
      <c r="D141"/>
      <c r="E141" s="3"/>
      <c r="F141" s="55"/>
      <c r="G141"/>
      <c r="H141"/>
      <c r="M141">
        <f t="shared" si="3"/>
        <v>1111111111</v>
      </c>
    </row>
    <row r="142" spans="1:13" s="25" customFormat="1">
      <c r="A142" t="e">
        <f>_xlfn.XLOOKUP(B142,Rotineiros!B$1:B$5000,Rotineiros!A$1:A$5000)</f>
        <v>#N/A</v>
      </c>
      <c r="B142"/>
      <c r="C142"/>
      <c r="D142"/>
      <c r="E142" s="3"/>
      <c r="F142" s="55"/>
      <c r="G142"/>
      <c r="H142"/>
      <c r="M142">
        <f t="shared" si="3"/>
        <v>1111111111</v>
      </c>
    </row>
    <row r="143" spans="1:13" s="25" customFormat="1">
      <c r="A143" t="e">
        <f>_xlfn.XLOOKUP(B143,Rotineiros!B$1:B$5000,Rotineiros!A$1:A$5000)</f>
        <v>#N/A</v>
      </c>
      <c r="B143"/>
      <c r="C143"/>
      <c r="D143"/>
      <c r="E143" s="3"/>
      <c r="F143" s="55"/>
      <c r="G143"/>
      <c r="H143"/>
      <c r="M143">
        <f t="shared" si="3"/>
        <v>1111111111</v>
      </c>
    </row>
    <row r="144" spans="1:13" s="25" customFormat="1">
      <c r="A144" t="e">
        <f>_xlfn.XLOOKUP(B144,Rotineiros!B$1:B$5000,Rotineiros!A$1:A$5000)</f>
        <v>#N/A</v>
      </c>
      <c r="B144"/>
      <c r="C144"/>
      <c r="D144"/>
      <c r="E144" s="3"/>
      <c r="F144" s="55"/>
      <c r="G144"/>
      <c r="H144"/>
      <c r="M144">
        <f t="shared" si="3"/>
        <v>1111111111</v>
      </c>
    </row>
    <row r="145" spans="1:13" s="25" customFormat="1">
      <c r="A145" t="e">
        <f>_xlfn.XLOOKUP(B145,Rotineiros!B$1:B$5000,Rotineiros!A$1:A$5000)</f>
        <v>#N/A</v>
      </c>
      <c r="B145"/>
      <c r="C145"/>
      <c r="D145"/>
      <c r="E145" s="3"/>
      <c r="F145" s="55"/>
      <c r="G145"/>
      <c r="H145"/>
      <c r="M145">
        <f t="shared" si="3"/>
        <v>1111111111</v>
      </c>
    </row>
    <row r="146" spans="1:13" s="25" customFormat="1">
      <c r="A146" t="e">
        <f>_xlfn.XLOOKUP(B146,Rotineiros!B$1:B$5000,Rotineiros!A$1:A$5000)</f>
        <v>#N/A</v>
      </c>
      <c r="B146"/>
      <c r="C146"/>
      <c r="D146"/>
      <c r="E146" s="3"/>
      <c r="F146" s="55"/>
      <c r="G146"/>
      <c r="H146"/>
      <c r="M146">
        <f t="shared" si="3"/>
        <v>1111111111</v>
      </c>
    </row>
    <row r="147" spans="1:13" s="25" customFormat="1">
      <c r="A147" t="e">
        <f>_xlfn.XLOOKUP(B147,Rotineiros!B$1:B$5000,Rotineiros!A$1:A$5000)</f>
        <v>#N/A</v>
      </c>
      <c r="B147"/>
      <c r="C147"/>
      <c r="D147"/>
      <c r="E147" s="3"/>
      <c r="F147" s="55"/>
      <c r="G147"/>
      <c r="H147"/>
      <c r="M147">
        <f t="shared" si="3"/>
        <v>1111111111</v>
      </c>
    </row>
    <row r="148" spans="1:13" s="25" customFormat="1">
      <c r="A148" t="e">
        <f>_xlfn.XLOOKUP(B148,Rotineiros!B$1:B$5000,Rotineiros!A$1:A$5000)</f>
        <v>#N/A</v>
      </c>
      <c r="B148"/>
      <c r="C148"/>
      <c r="D148"/>
      <c r="E148" s="3"/>
      <c r="F148" s="55"/>
      <c r="G148"/>
      <c r="H148"/>
      <c r="M148">
        <f t="shared" si="3"/>
        <v>1111111111</v>
      </c>
    </row>
    <row r="149" spans="1:13" s="25" customFormat="1">
      <c r="A149" t="e">
        <f>_xlfn.XLOOKUP(B149,Rotineiros!B$1:B$5000,Rotineiros!A$1:A$5000)</f>
        <v>#N/A</v>
      </c>
      <c r="B149"/>
      <c r="C149"/>
      <c r="D149"/>
      <c r="E149" s="3"/>
      <c r="F149" s="55"/>
      <c r="G149"/>
      <c r="H149"/>
      <c r="M149">
        <f t="shared" si="3"/>
        <v>1111111111</v>
      </c>
    </row>
    <row r="150" spans="1:13" s="25" customFormat="1">
      <c r="A150" t="e">
        <f>_xlfn.XLOOKUP(B150,Rotineiros!B$1:B$5000,Rotineiros!A$1:A$5000)</f>
        <v>#N/A</v>
      </c>
      <c r="B150"/>
      <c r="C150"/>
      <c r="D150"/>
      <c r="E150" s="3"/>
      <c r="F150" s="55"/>
      <c r="G150"/>
      <c r="H150"/>
      <c r="M150">
        <f t="shared" si="3"/>
        <v>1111111111</v>
      </c>
    </row>
    <row r="151" spans="1:13" s="25" customFormat="1">
      <c r="A151" t="e">
        <f>_xlfn.XLOOKUP(B151,Rotineiros!B$1:B$5000,Rotineiros!A$1:A$5000)</f>
        <v>#N/A</v>
      </c>
      <c r="B151"/>
      <c r="C151"/>
      <c r="D151"/>
      <c r="E151" s="3"/>
      <c r="F151" s="55"/>
      <c r="G151"/>
      <c r="H151"/>
      <c r="M151">
        <f t="shared" si="3"/>
        <v>1111111111</v>
      </c>
    </row>
    <row r="152" spans="1:13" s="25" customFormat="1">
      <c r="A152" t="e">
        <f>_xlfn.XLOOKUP(B152,Rotineiros!B$1:B$5000,Rotineiros!A$1:A$5000)</f>
        <v>#N/A</v>
      </c>
      <c r="B152"/>
      <c r="C152"/>
      <c r="D152"/>
      <c r="E152" s="3"/>
      <c r="F152" s="55"/>
      <c r="G152"/>
      <c r="H152"/>
      <c r="M152">
        <f t="shared" si="3"/>
        <v>1111111111</v>
      </c>
    </row>
    <row r="153" spans="1:13" s="25" customFormat="1">
      <c r="A153" t="e">
        <f>_xlfn.XLOOKUP(B153,Rotineiros!B$1:B$5000,Rotineiros!A$1:A$5000)</f>
        <v>#N/A</v>
      </c>
      <c r="B153"/>
      <c r="C153"/>
      <c r="D153"/>
      <c r="E153" s="3"/>
      <c r="F153" s="55"/>
      <c r="G153"/>
      <c r="H153"/>
      <c r="M153">
        <f t="shared" si="3"/>
        <v>1111111111</v>
      </c>
    </row>
    <row r="154" spans="1:13" s="25" customFormat="1">
      <c r="A154" t="e">
        <f>_xlfn.XLOOKUP(B154,Rotineiros!B$1:B$5000,Rotineiros!A$1:A$5000)</f>
        <v>#N/A</v>
      </c>
      <c r="B154"/>
      <c r="C154"/>
      <c r="D154"/>
      <c r="E154" s="3"/>
      <c r="F154" s="55"/>
      <c r="G154"/>
      <c r="H154"/>
      <c r="M154">
        <f t="shared" si="3"/>
        <v>1111111111</v>
      </c>
    </row>
    <row r="155" spans="1:13" s="25" customFormat="1">
      <c r="A155" t="e">
        <f>_xlfn.XLOOKUP(B155,Rotineiros!B$1:B$5000,Rotineiros!A$1:A$5000)</f>
        <v>#N/A</v>
      </c>
      <c r="B155"/>
      <c r="C155"/>
      <c r="D155"/>
      <c r="E155" s="3"/>
      <c r="F155" s="55"/>
      <c r="G155"/>
      <c r="H155"/>
      <c r="M155">
        <f t="shared" si="3"/>
        <v>1111111111</v>
      </c>
    </row>
    <row r="156" spans="1:13" s="25" customFormat="1">
      <c r="A156" t="e">
        <f>_xlfn.XLOOKUP(B156,Rotineiros!B$1:B$5000,Rotineiros!A$1:A$5000)</f>
        <v>#N/A</v>
      </c>
      <c r="B156"/>
      <c r="C156"/>
      <c r="D156"/>
      <c r="E156" s="3"/>
      <c r="F156" s="55"/>
      <c r="G156"/>
      <c r="H156"/>
      <c r="M156">
        <f t="shared" si="3"/>
        <v>1111111111</v>
      </c>
    </row>
    <row r="157" spans="1:13" s="25" customFormat="1">
      <c r="A157" t="e">
        <f>_xlfn.XLOOKUP(B157,Rotineiros!B$1:B$5000,Rotineiros!A$1:A$5000)</f>
        <v>#N/A</v>
      </c>
      <c r="B157"/>
      <c r="C157"/>
      <c r="D157"/>
      <c r="E157" s="3"/>
      <c r="F157" s="55"/>
      <c r="G157"/>
      <c r="H157"/>
      <c r="M157">
        <f t="shared" si="3"/>
        <v>1111111111</v>
      </c>
    </row>
    <row r="158" spans="1:13" s="25" customFormat="1">
      <c r="A158" t="e">
        <f>_xlfn.XLOOKUP(B158,Rotineiros!B$1:B$5000,Rotineiros!A$1:A$5000)</f>
        <v>#N/A</v>
      </c>
      <c r="B158"/>
      <c r="C158"/>
      <c r="D158"/>
      <c r="E158" s="3"/>
      <c r="F158" s="55"/>
      <c r="G158"/>
      <c r="H158"/>
      <c r="M158">
        <f t="shared" si="3"/>
        <v>1111111111</v>
      </c>
    </row>
    <row r="159" spans="1:13" s="25" customFormat="1">
      <c r="A159" t="e">
        <f>_xlfn.XLOOKUP(B159,Rotineiros!B$1:B$5000,Rotineiros!A$1:A$5000)</f>
        <v>#N/A</v>
      </c>
      <c r="B159"/>
      <c r="C159"/>
      <c r="D159"/>
      <c r="E159" s="3"/>
      <c r="F159" s="55"/>
      <c r="G159"/>
      <c r="H159"/>
      <c r="M159">
        <f t="shared" si="3"/>
        <v>1111111111</v>
      </c>
    </row>
    <row r="160" spans="1:13" s="25" customFormat="1">
      <c r="A160" t="e">
        <f>_xlfn.XLOOKUP(B160,Rotineiros!B$1:B$5000,Rotineiros!A$1:A$5000)</f>
        <v>#N/A</v>
      </c>
      <c r="B160"/>
      <c r="C160"/>
      <c r="D160"/>
      <c r="E160" s="3"/>
      <c r="F160" s="55"/>
      <c r="G160"/>
      <c r="H160"/>
      <c r="M160">
        <f t="shared" si="3"/>
        <v>1111111111</v>
      </c>
    </row>
    <row r="161" spans="1:13" s="25" customFormat="1">
      <c r="A161" t="e">
        <f>_xlfn.XLOOKUP(B161,Rotineiros!B$1:B$5000,Rotineiros!A$1:A$5000)</f>
        <v>#N/A</v>
      </c>
      <c r="B161"/>
      <c r="C161"/>
      <c r="D161"/>
      <c r="E161" s="3"/>
      <c r="F161" s="55"/>
      <c r="G161"/>
      <c r="H161"/>
      <c r="M161">
        <f t="shared" si="3"/>
        <v>1111111111</v>
      </c>
    </row>
    <row r="162" spans="1:13" s="25" customFormat="1">
      <c r="A162" t="e">
        <f>_xlfn.XLOOKUP(B162,Rotineiros!B$1:B$5000,Rotineiros!A$1:A$5000)</f>
        <v>#N/A</v>
      </c>
      <c r="B162"/>
      <c r="C162"/>
      <c r="D162"/>
      <c r="E162" s="3"/>
      <c r="F162" s="55"/>
      <c r="G162"/>
      <c r="H162"/>
      <c r="M162">
        <f t="shared" si="3"/>
        <v>1111111111</v>
      </c>
    </row>
    <row r="163" spans="1:13" s="25" customFormat="1">
      <c r="A163" t="e">
        <f>_xlfn.XLOOKUP(B163,Rotineiros!B$1:B$5000,Rotineiros!A$1:A$5000)</f>
        <v>#N/A</v>
      </c>
      <c r="B163"/>
      <c r="C163"/>
      <c r="D163"/>
      <c r="E163" s="3"/>
      <c r="F163" s="55"/>
      <c r="G163"/>
      <c r="H163"/>
      <c r="M163">
        <f t="shared" si="3"/>
        <v>1111111111</v>
      </c>
    </row>
    <row r="164" spans="1:13" s="25" customFormat="1">
      <c r="A164" t="e">
        <f>_xlfn.XLOOKUP(B164,Rotineiros!B$1:B$5000,Rotineiros!A$1:A$5000)</f>
        <v>#N/A</v>
      </c>
      <c r="B164"/>
      <c r="C164"/>
      <c r="D164"/>
      <c r="E164" s="3"/>
      <c r="F164" s="55"/>
      <c r="G164"/>
      <c r="H164"/>
      <c r="M164">
        <f t="shared" si="3"/>
        <v>1111111111</v>
      </c>
    </row>
    <row r="165" spans="1:13" s="25" customFormat="1">
      <c r="A165" t="e">
        <f>_xlfn.XLOOKUP(B165,Rotineiros!B$1:B$5000,Rotineiros!A$1:A$5000)</f>
        <v>#N/A</v>
      </c>
      <c r="B165"/>
      <c r="C165"/>
      <c r="D165"/>
      <c r="E165" s="3"/>
      <c r="F165" s="55"/>
      <c r="G165"/>
      <c r="H165"/>
      <c r="M165">
        <f t="shared" si="3"/>
        <v>1111111111</v>
      </c>
    </row>
    <row r="166" spans="1:13" s="25" customFormat="1">
      <c r="A166" t="e">
        <f>_xlfn.XLOOKUP(B166,Rotineiros!B$1:B$5000,Rotineiros!A$1:A$5000)</f>
        <v>#N/A</v>
      </c>
      <c r="B166"/>
      <c r="C166"/>
      <c r="D166"/>
      <c r="E166" s="3"/>
      <c r="F166" s="55"/>
      <c r="G166"/>
      <c r="H166"/>
      <c r="M166">
        <f t="shared" si="3"/>
        <v>1111111111</v>
      </c>
    </row>
    <row r="167" spans="1:13" s="25" customFormat="1">
      <c r="A167" t="e">
        <f>_xlfn.XLOOKUP(B167,Rotineiros!B$1:B$5000,Rotineiros!A$1:A$5000)</f>
        <v>#N/A</v>
      </c>
      <c r="B167"/>
      <c r="C167"/>
      <c r="D167"/>
      <c r="E167" s="3"/>
      <c r="F167" s="55"/>
      <c r="G167"/>
      <c r="H167"/>
      <c r="M167">
        <f t="shared" si="3"/>
        <v>1111111111</v>
      </c>
    </row>
    <row r="168" spans="1:13" s="25" customFormat="1">
      <c r="A168" t="e">
        <f>_xlfn.XLOOKUP(B168,Rotineiros!B$1:B$5000,Rotineiros!A$1:A$5000)</f>
        <v>#N/A</v>
      </c>
      <c r="B168"/>
      <c r="C168"/>
      <c r="D168"/>
      <c r="E168" s="3"/>
      <c r="F168" s="55"/>
      <c r="G168"/>
      <c r="H168"/>
      <c r="M168">
        <f t="shared" si="3"/>
        <v>1111111111</v>
      </c>
    </row>
    <row r="169" spans="1:13" s="25" customFormat="1">
      <c r="A169" t="e">
        <f>_xlfn.XLOOKUP(B169,Rotineiros!B$1:B$5000,Rotineiros!A$1:A$5000)</f>
        <v>#N/A</v>
      </c>
      <c r="B169"/>
      <c r="C169"/>
      <c r="D169"/>
      <c r="E169" s="3"/>
      <c r="F169" s="55"/>
      <c r="G169"/>
      <c r="H169"/>
      <c r="M169">
        <f t="shared" si="3"/>
        <v>1111111111</v>
      </c>
    </row>
    <row r="170" spans="1:13" s="25" customFormat="1">
      <c r="A170" t="e">
        <f>_xlfn.XLOOKUP(B170,Rotineiros!B$1:B$5000,Rotineiros!A$1:A$5000)</f>
        <v>#N/A</v>
      </c>
      <c r="B170"/>
      <c r="C170"/>
      <c r="D170"/>
      <c r="E170" s="3"/>
      <c r="F170" s="55"/>
      <c r="G170"/>
      <c r="H170"/>
      <c r="M170">
        <f t="shared" si="3"/>
        <v>1111111111</v>
      </c>
    </row>
    <row r="171" spans="1:13" s="25" customFormat="1">
      <c r="A171" t="e">
        <f>_xlfn.XLOOKUP(B171,Rotineiros!B$1:B$5000,Rotineiros!A$1:A$5000)</f>
        <v>#N/A</v>
      </c>
      <c r="B171"/>
      <c r="C171"/>
      <c r="D171"/>
      <c r="E171" s="3"/>
      <c r="F171" s="55"/>
      <c r="G171"/>
      <c r="H171"/>
      <c r="M171">
        <f t="shared" si="3"/>
        <v>1111111111</v>
      </c>
    </row>
    <row r="172" spans="1:13" s="25" customFormat="1">
      <c r="A172" t="e">
        <f>_xlfn.XLOOKUP(B172,Rotineiros!B$1:B$5000,Rotineiros!A$1:A$5000)</f>
        <v>#N/A</v>
      </c>
      <c r="B172"/>
      <c r="C172"/>
      <c r="D172"/>
      <c r="E172" s="3"/>
      <c r="F172" s="55"/>
      <c r="G172"/>
      <c r="H172"/>
      <c r="M172">
        <f t="shared" si="3"/>
        <v>1111111111</v>
      </c>
    </row>
    <row r="173" spans="1:13" s="25" customFormat="1">
      <c r="A173" t="e">
        <f>_xlfn.XLOOKUP(B173,Rotineiros!B$1:B$5000,Rotineiros!A$1:A$5000)</f>
        <v>#N/A</v>
      </c>
      <c r="B173"/>
      <c r="C173"/>
      <c r="D173"/>
      <c r="E173" s="3"/>
      <c r="F173" s="55"/>
      <c r="G173"/>
      <c r="H173"/>
      <c r="M173">
        <f t="shared" si="3"/>
        <v>1111111111</v>
      </c>
    </row>
    <row r="174" spans="1:13" s="25" customFormat="1">
      <c r="A174" t="e">
        <f>_xlfn.XLOOKUP(B174,Rotineiros!B$1:B$5000,Rotineiros!A$1:A$5000)</f>
        <v>#N/A</v>
      </c>
      <c r="B174"/>
      <c r="C174"/>
      <c r="D174"/>
      <c r="E174" s="3"/>
      <c r="F174" s="55"/>
      <c r="G174"/>
      <c r="H174"/>
      <c r="M174">
        <f t="shared" si="3"/>
        <v>1111111111</v>
      </c>
    </row>
    <row r="175" spans="1:13" s="25" customFormat="1">
      <c r="A175" t="e">
        <f>_xlfn.XLOOKUP(B175,Rotineiros!B$1:B$5000,Rotineiros!A$1:A$5000)</f>
        <v>#N/A</v>
      </c>
      <c r="B175"/>
      <c r="C175"/>
      <c r="D175"/>
      <c r="E175" s="3"/>
      <c r="F175" s="55"/>
      <c r="G175"/>
      <c r="H175"/>
      <c r="M175">
        <f t="shared" si="3"/>
        <v>1111111111</v>
      </c>
    </row>
    <row r="176" spans="1:13" s="25" customFormat="1">
      <c r="A176" t="e">
        <f>_xlfn.XLOOKUP(B176,Rotineiros!B$1:B$5000,Rotineiros!A$1:A$5000)</f>
        <v>#N/A</v>
      </c>
      <c r="B176"/>
      <c r="C176"/>
      <c r="D176"/>
      <c r="E176" s="3"/>
      <c r="F176" s="55"/>
      <c r="G176"/>
      <c r="H176"/>
      <c r="M176">
        <f t="shared" si="3"/>
        <v>1111111111</v>
      </c>
    </row>
    <row r="177" spans="1:13" s="25" customFormat="1">
      <c r="A177" t="e">
        <f>_xlfn.XLOOKUP(B177,Rotineiros!B$1:B$5000,Rotineiros!A$1:A$5000)</f>
        <v>#N/A</v>
      </c>
      <c r="B177"/>
      <c r="C177"/>
      <c r="D177"/>
      <c r="E177" s="3"/>
      <c r="F177" s="55"/>
      <c r="G177"/>
      <c r="H177"/>
      <c r="M177">
        <f t="shared" si="3"/>
        <v>1111111111</v>
      </c>
    </row>
    <row r="178" spans="1:13" s="25" customFormat="1">
      <c r="A178" t="e">
        <f>_xlfn.XLOOKUP(B178,Rotineiros!B$1:B$5000,Rotineiros!A$1:A$5000)</f>
        <v>#N/A</v>
      </c>
      <c r="B178"/>
      <c r="C178"/>
      <c r="D178"/>
      <c r="E178" s="3"/>
      <c r="F178" s="55"/>
      <c r="G178"/>
      <c r="H178"/>
      <c r="M178">
        <f t="shared" si="3"/>
        <v>1111111111</v>
      </c>
    </row>
    <row r="179" spans="1:13" s="25" customFormat="1">
      <c r="A179" t="e">
        <f>_xlfn.XLOOKUP(B179,Rotineiros!B$1:B$5000,Rotineiros!A$1:A$5000)</f>
        <v>#N/A</v>
      </c>
      <c r="B179"/>
      <c r="C179"/>
      <c r="D179"/>
      <c r="E179" s="3"/>
      <c r="F179" s="55"/>
      <c r="G179"/>
      <c r="H179"/>
      <c r="M179">
        <f t="shared" si="3"/>
        <v>1111111111</v>
      </c>
    </row>
    <row r="180" spans="1:13" s="25" customFormat="1">
      <c r="A180" t="e">
        <f>_xlfn.XLOOKUP(B180,Rotineiros!B$1:B$5000,Rotineiros!A$1:A$5000)</f>
        <v>#N/A</v>
      </c>
      <c r="B180"/>
      <c r="C180"/>
      <c r="D180"/>
      <c r="E180" s="3"/>
      <c r="F180" s="55"/>
      <c r="G180"/>
      <c r="H180"/>
      <c r="M180">
        <f t="shared" si="3"/>
        <v>1111111111</v>
      </c>
    </row>
    <row r="181" spans="1:13" s="25" customFormat="1">
      <c r="A181" t="e">
        <f>_xlfn.XLOOKUP(B181,Rotineiros!B$1:B$5000,Rotineiros!A$1:A$5000)</f>
        <v>#N/A</v>
      </c>
      <c r="B181"/>
      <c r="C181"/>
      <c r="D181"/>
      <c r="E181" s="3"/>
      <c r="F181" s="55"/>
      <c r="G181"/>
      <c r="H181"/>
      <c r="M181">
        <f t="shared" si="3"/>
        <v>1111111111</v>
      </c>
    </row>
    <row r="182" spans="1:13" s="25" customFormat="1">
      <c r="A182" t="e">
        <f>_xlfn.XLOOKUP(B182,Rotineiros!B$1:B$5000,Rotineiros!A$1:A$5000)</f>
        <v>#N/A</v>
      </c>
      <c r="B182"/>
      <c r="C182"/>
      <c r="D182"/>
      <c r="E182" s="3"/>
      <c r="F182" s="55"/>
      <c r="G182"/>
      <c r="H182"/>
      <c r="M182">
        <f t="shared" si="3"/>
        <v>1111111111</v>
      </c>
    </row>
    <row r="183" spans="1:13" s="25" customFormat="1">
      <c r="A183" t="e">
        <f>_xlfn.XLOOKUP(B183,Rotineiros!B$1:B$5000,Rotineiros!A$1:A$5000)</f>
        <v>#N/A</v>
      </c>
      <c r="B183"/>
      <c r="C183"/>
      <c r="D183"/>
      <c r="E183" s="3"/>
      <c r="F183" s="55"/>
      <c r="G183"/>
      <c r="H183"/>
      <c r="M183">
        <f t="shared" si="3"/>
        <v>1111111111</v>
      </c>
    </row>
    <row r="184" spans="1:13" s="25" customFormat="1">
      <c r="A184" t="e">
        <f>_xlfn.XLOOKUP(B184,Rotineiros!B$1:B$5000,Rotineiros!A$1:A$5000)</f>
        <v>#N/A</v>
      </c>
      <c r="B184"/>
      <c r="C184"/>
      <c r="D184"/>
      <c r="E184" s="3"/>
      <c r="F184" s="55"/>
      <c r="G184"/>
      <c r="H184"/>
      <c r="M184">
        <f t="shared" si="3"/>
        <v>1111111111</v>
      </c>
    </row>
    <row r="185" spans="1:13" s="25" customFormat="1">
      <c r="A185" t="e">
        <f>_xlfn.XLOOKUP(B185,Rotineiros!B$1:B$5000,Rotineiros!A$1:A$5000)</f>
        <v>#N/A</v>
      </c>
      <c r="B185"/>
      <c r="C185"/>
      <c r="D185"/>
      <c r="E185" s="3"/>
      <c r="F185" s="55"/>
      <c r="G185"/>
      <c r="H185"/>
      <c r="M185">
        <f t="shared" si="3"/>
        <v>1111111111</v>
      </c>
    </row>
    <row r="186" spans="1:13" s="25" customFormat="1">
      <c r="A186" t="e">
        <f>_xlfn.XLOOKUP(B186,Rotineiros!B$1:B$5000,Rotineiros!A$1:A$5000)</f>
        <v>#N/A</v>
      </c>
      <c r="B186"/>
      <c r="C186"/>
      <c r="D186"/>
      <c r="E186" s="3"/>
      <c r="F186" s="55"/>
      <c r="G186"/>
      <c r="H186"/>
      <c r="M186">
        <f t="shared" si="3"/>
        <v>1111111111</v>
      </c>
    </row>
    <row r="187" spans="1:13" s="25" customFormat="1">
      <c r="A187" t="e">
        <f>_xlfn.XLOOKUP(B187,Rotineiros!B$1:B$5000,Rotineiros!A$1:A$5000)</f>
        <v>#N/A</v>
      </c>
      <c r="B187"/>
      <c r="C187"/>
      <c r="D187"/>
      <c r="E187" s="3"/>
      <c r="F187" s="55"/>
      <c r="G187"/>
      <c r="H187"/>
      <c r="M187">
        <f t="shared" si="3"/>
        <v>1111111111</v>
      </c>
    </row>
    <row r="188" spans="1:13" s="25" customFormat="1">
      <c r="A188" t="e">
        <f>_xlfn.XLOOKUP(B188,Rotineiros!B$1:B$5000,Rotineiros!A$1:A$5000)</f>
        <v>#N/A</v>
      </c>
      <c r="B188"/>
      <c r="C188"/>
      <c r="D188"/>
      <c r="E188" s="3"/>
      <c r="F188" s="55"/>
      <c r="G188"/>
      <c r="H188"/>
      <c r="M188">
        <f t="shared" si="3"/>
        <v>1111111111</v>
      </c>
    </row>
    <row r="189" spans="1:13" s="25" customFormat="1">
      <c r="A189" t="e">
        <f>_xlfn.XLOOKUP(B189,Rotineiros!B$1:B$5000,Rotineiros!A$1:A$5000)</f>
        <v>#N/A</v>
      </c>
      <c r="B189"/>
      <c r="C189"/>
      <c r="D189"/>
      <c r="E189" s="3"/>
      <c r="F189" s="55"/>
      <c r="G189"/>
      <c r="H189"/>
      <c r="M189">
        <f t="shared" si="3"/>
        <v>1111111111</v>
      </c>
    </row>
    <row r="190" spans="1:13" s="25" customFormat="1">
      <c r="A190" t="e">
        <f>_xlfn.XLOOKUP(B190,Rotineiros!B$1:B$5000,Rotineiros!A$1:A$5000)</f>
        <v>#N/A</v>
      </c>
      <c r="B190"/>
      <c r="C190"/>
      <c r="D190"/>
      <c r="E190" s="3"/>
      <c r="F190" s="55"/>
      <c r="G190"/>
      <c r="H190"/>
      <c r="M190">
        <f t="shared" si="3"/>
        <v>1111111111</v>
      </c>
    </row>
    <row r="191" spans="1:13" s="25" customFormat="1">
      <c r="A191" t="e">
        <f>_xlfn.XLOOKUP(B191,Rotineiros!B$1:B$5000,Rotineiros!A$1:A$5000)</f>
        <v>#N/A</v>
      </c>
      <c r="B191"/>
      <c r="C191"/>
      <c r="D191"/>
      <c r="E191" s="3"/>
      <c r="F191" s="55"/>
      <c r="G191"/>
      <c r="H191"/>
      <c r="M191">
        <f t="shared" si="3"/>
        <v>1111111111</v>
      </c>
    </row>
    <row r="192" spans="1:13" s="25" customFormat="1">
      <c r="A192" t="e">
        <f>_xlfn.XLOOKUP(B192,Rotineiros!B$1:B$5000,Rotineiros!A$1:A$5000)</f>
        <v>#N/A</v>
      </c>
      <c r="B192"/>
      <c r="C192"/>
      <c r="D192"/>
      <c r="E192" s="3"/>
      <c r="F192" s="55"/>
      <c r="G192"/>
      <c r="H192"/>
      <c r="M192">
        <f t="shared" si="3"/>
        <v>1111111111</v>
      </c>
    </row>
    <row r="193" spans="1:13" s="25" customFormat="1">
      <c r="A193" t="e">
        <f>_xlfn.XLOOKUP(B193,Rotineiros!B$1:B$5000,Rotineiros!A$1:A$5000)</f>
        <v>#N/A</v>
      </c>
      <c r="B193"/>
      <c r="C193"/>
      <c r="D193"/>
      <c r="E193" s="3"/>
      <c r="F193" s="55"/>
      <c r="G193"/>
      <c r="H193" s="3"/>
      <c r="M193">
        <f t="shared" si="3"/>
        <v>1111111111</v>
      </c>
    </row>
    <row r="194" spans="1:13" s="25" customFormat="1">
      <c r="A194" t="e">
        <f>_xlfn.XLOOKUP(B194,Rotineiros!B$1:B$5000,Rotineiros!A$1:A$5000)</f>
        <v>#N/A</v>
      </c>
      <c r="B194"/>
      <c r="C194"/>
      <c r="D194"/>
      <c r="E194" s="3"/>
      <c r="F194" s="55"/>
      <c r="G194"/>
      <c r="H194" s="3"/>
      <c r="M194">
        <f t="shared" si="3"/>
        <v>1111111111</v>
      </c>
    </row>
    <row r="195" spans="1:13" s="25" customFormat="1">
      <c r="A195" t="e">
        <f>_xlfn.XLOOKUP(B195,Rotineiros!B$1:B$5000,Rotineiros!A$1:A$5000)</f>
        <v>#N/A</v>
      </c>
      <c r="B195"/>
      <c r="C195"/>
      <c r="D195"/>
      <c r="E195" s="3"/>
      <c r="F195" s="55"/>
      <c r="G195"/>
      <c r="H195" s="3"/>
      <c r="M195">
        <f t="shared" si="3"/>
        <v>1111111111</v>
      </c>
    </row>
    <row r="196" spans="1:13" s="25" customFormat="1">
      <c r="A196" t="e">
        <f>_xlfn.XLOOKUP(B196,Rotineiros!B$1:B$5000,Rotineiros!A$1:A$5000)</f>
        <v>#N/A</v>
      </c>
      <c r="B196"/>
      <c r="C196"/>
      <c r="D196"/>
      <c r="E196" s="3"/>
      <c r="F196" s="55"/>
      <c r="G196"/>
      <c r="H196" s="3"/>
      <c r="M196">
        <f t="shared" si="3"/>
        <v>1111111111</v>
      </c>
    </row>
    <row r="197" spans="1:13" s="25" customFormat="1">
      <c r="A197" t="e">
        <f>_xlfn.XLOOKUP(B197,Rotineiros!B$1:B$5000,Rotineiros!A$1:A$5000)</f>
        <v>#N/A</v>
      </c>
      <c r="B197"/>
      <c r="C197"/>
      <c r="D197"/>
      <c r="E197" s="3"/>
      <c r="F197" s="55"/>
      <c r="G197"/>
      <c r="H197" s="3"/>
      <c r="M197">
        <f t="shared" ref="M197:M260" si="4">IF(D197=D198,1111111111,0)</f>
        <v>1111111111</v>
      </c>
    </row>
    <row r="198" spans="1:13" s="25" customFormat="1">
      <c r="A198" t="e">
        <f>_xlfn.XLOOKUP(B198,Rotineiros!B$1:B$5000,Rotineiros!A$1:A$5000)</f>
        <v>#N/A</v>
      </c>
      <c r="B198"/>
      <c r="C198"/>
      <c r="D198"/>
      <c r="E198" s="3"/>
      <c r="F198" s="55"/>
      <c r="G198"/>
      <c r="H198" s="3"/>
      <c r="M198">
        <f t="shared" si="4"/>
        <v>1111111111</v>
      </c>
    </row>
    <row r="199" spans="1:13" s="25" customFormat="1">
      <c r="A199" t="e">
        <f>_xlfn.XLOOKUP(B199,Rotineiros!B$1:B$5000,Rotineiros!A$1:A$5000)</f>
        <v>#N/A</v>
      </c>
      <c r="B199"/>
      <c r="C199"/>
      <c r="D199"/>
      <c r="E199" s="3"/>
      <c r="F199" s="55"/>
      <c r="G199"/>
      <c r="H199" s="3"/>
      <c r="M199">
        <f t="shared" si="4"/>
        <v>1111111111</v>
      </c>
    </row>
    <row r="200" spans="1:13" s="25" customFormat="1">
      <c r="A200" t="e">
        <f>_xlfn.XLOOKUP(B200,Rotineiros!B$1:B$5000,Rotineiros!A$1:A$5000)</f>
        <v>#N/A</v>
      </c>
      <c r="B200"/>
      <c r="C200"/>
      <c r="D200"/>
      <c r="E200" s="3"/>
      <c r="F200" s="55"/>
      <c r="G200"/>
      <c r="H200" s="3"/>
      <c r="M200">
        <f t="shared" si="4"/>
        <v>1111111111</v>
      </c>
    </row>
    <row r="201" spans="1:13" s="25" customFormat="1">
      <c r="A201" t="e">
        <f>_xlfn.XLOOKUP(B201,Rotineiros!B$1:B$5000,Rotineiros!A$1:A$5000)</f>
        <v>#N/A</v>
      </c>
      <c r="B201"/>
      <c r="C201"/>
      <c r="D201"/>
      <c r="E201" s="3"/>
      <c r="F201" s="55"/>
      <c r="G201"/>
      <c r="H201" s="3"/>
      <c r="M201">
        <f t="shared" si="4"/>
        <v>1111111111</v>
      </c>
    </row>
    <row r="202" spans="1:13" s="25" customFormat="1">
      <c r="A202" t="e">
        <f>_xlfn.XLOOKUP(B202,Rotineiros!B$1:B$5000,Rotineiros!A$1:A$5000)</f>
        <v>#N/A</v>
      </c>
      <c r="B202"/>
      <c r="C202"/>
      <c r="D202"/>
      <c r="E202" s="3"/>
      <c r="F202" s="55"/>
      <c r="G202"/>
      <c r="H202" s="3"/>
      <c r="M202">
        <f t="shared" si="4"/>
        <v>1111111111</v>
      </c>
    </row>
    <row r="203" spans="1:13" s="25" customFormat="1">
      <c r="A203" t="e">
        <f>_xlfn.XLOOKUP(B203,Rotineiros!B$1:B$5000,Rotineiros!A$1:A$5000)</f>
        <v>#N/A</v>
      </c>
      <c r="B203"/>
      <c r="C203"/>
      <c r="D203"/>
      <c r="E203" s="3"/>
      <c r="F203" s="55"/>
      <c r="G203"/>
      <c r="H203" s="3"/>
      <c r="M203">
        <f t="shared" si="4"/>
        <v>1111111111</v>
      </c>
    </row>
    <row r="204" spans="1:13" s="25" customFormat="1">
      <c r="A204" t="e">
        <f>_xlfn.XLOOKUP(B204,Rotineiros!B$1:B$5000,Rotineiros!A$1:A$5000)</f>
        <v>#N/A</v>
      </c>
      <c r="B204"/>
      <c r="C204"/>
      <c r="D204"/>
      <c r="E204" s="3"/>
      <c r="F204" s="55"/>
      <c r="G204"/>
      <c r="H204" s="3"/>
      <c r="M204">
        <f t="shared" si="4"/>
        <v>1111111111</v>
      </c>
    </row>
    <row r="205" spans="1:13" s="25" customFormat="1">
      <c r="A205" t="e">
        <f>_xlfn.XLOOKUP(B205,Rotineiros!B$1:B$5000,Rotineiros!A$1:A$5000)</f>
        <v>#N/A</v>
      </c>
      <c r="B205"/>
      <c r="C205"/>
      <c r="D205"/>
      <c r="E205" s="3"/>
      <c r="F205" s="55"/>
      <c r="G205"/>
      <c r="H205" s="3"/>
      <c r="M205">
        <f t="shared" si="4"/>
        <v>1111111111</v>
      </c>
    </row>
    <row r="206" spans="1:13" s="25" customFormat="1">
      <c r="A206" t="e">
        <f>_xlfn.XLOOKUP(B206,Rotineiros!B$1:B$5000,Rotineiros!A$1:A$5000)</f>
        <v>#N/A</v>
      </c>
      <c r="B206"/>
      <c r="C206"/>
      <c r="D206"/>
      <c r="E206" s="3"/>
      <c r="F206" s="55"/>
      <c r="G206"/>
      <c r="H206" s="3"/>
      <c r="M206">
        <f t="shared" si="4"/>
        <v>1111111111</v>
      </c>
    </row>
    <row r="207" spans="1:13" s="25" customFormat="1">
      <c r="A207" t="e">
        <f>_xlfn.XLOOKUP(B207,Rotineiros!B$1:B$5000,Rotineiros!A$1:A$5000)</f>
        <v>#N/A</v>
      </c>
      <c r="B207"/>
      <c r="C207"/>
      <c r="D207"/>
      <c r="E207" s="3"/>
      <c r="F207" s="55"/>
      <c r="G207"/>
      <c r="H207" s="3"/>
      <c r="M207">
        <f t="shared" si="4"/>
        <v>1111111111</v>
      </c>
    </row>
    <row r="208" spans="1:13" s="25" customFormat="1">
      <c r="A208" t="e">
        <f>_xlfn.XLOOKUP(B208,Rotineiros!B$1:B$5000,Rotineiros!A$1:A$5000)</f>
        <v>#N/A</v>
      </c>
      <c r="B208"/>
      <c r="C208"/>
      <c r="D208"/>
      <c r="E208" s="3"/>
      <c r="F208" s="55"/>
      <c r="G208"/>
      <c r="H208" s="3"/>
      <c r="M208">
        <f t="shared" si="4"/>
        <v>1111111111</v>
      </c>
    </row>
    <row r="209" spans="1:13" s="25" customFormat="1">
      <c r="A209" t="e">
        <f>_xlfn.XLOOKUP(B209,Rotineiros!B$1:B$5000,Rotineiros!A$1:A$5000)</f>
        <v>#N/A</v>
      </c>
      <c r="B209"/>
      <c r="C209"/>
      <c r="D209"/>
      <c r="E209" s="3"/>
      <c r="F209" s="55"/>
      <c r="G209"/>
      <c r="H209" s="3"/>
      <c r="M209">
        <f t="shared" si="4"/>
        <v>1111111111</v>
      </c>
    </row>
    <row r="210" spans="1:13" s="25" customFormat="1">
      <c r="A210" t="e">
        <f>_xlfn.XLOOKUP(B210,Rotineiros!B$1:B$5000,Rotineiros!A$1:A$5000)</f>
        <v>#N/A</v>
      </c>
      <c r="B210"/>
      <c r="C210"/>
      <c r="D210"/>
      <c r="E210" s="3"/>
      <c r="F210" s="55"/>
      <c r="G210"/>
      <c r="H210" s="3"/>
      <c r="M210">
        <f t="shared" si="4"/>
        <v>1111111111</v>
      </c>
    </row>
    <row r="211" spans="1:13" s="25" customFormat="1">
      <c r="A211" t="e">
        <f>_xlfn.XLOOKUP(B211,Rotineiros!B$1:B$5000,Rotineiros!A$1:A$5000)</f>
        <v>#N/A</v>
      </c>
      <c r="B211"/>
      <c r="C211"/>
      <c r="D211"/>
      <c r="E211" s="3"/>
      <c r="F211" s="55"/>
      <c r="G211"/>
      <c r="H211" s="3"/>
      <c r="M211">
        <f t="shared" si="4"/>
        <v>1111111111</v>
      </c>
    </row>
    <row r="212" spans="1:13" s="25" customFormat="1">
      <c r="A212" t="e">
        <f>_xlfn.XLOOKUP(B212,Rotineiros!B$1:B$5000,Rotineiros!A$1:A$5000)</f>
        <v>#N/A</v>
      </c>
      <c r="B212"/>
      <c r="C212"/>
      <c r="D212"/>
      <c r="E212" s="3"/>
      <c r="F212" s="55"/>
      <c r="G212"/>
      <c r="H212" s="3"/>
      <c r="M212">
        <f t="shared" si="4"/>
        <v>1111111111</v>
      </c>
    </row>
    <row r="213" spans="1:13" s="25" customFormat="1">
      <c r="A213" t="e">
        <f>_xlfn.XLOOKUP(B213,Rotineiros!B$1:B$5000,Rotineiros!A$1:A$5000)</f>
        <v>#N/A</v>
      </c>
      <c r="B213"/>
      <c r="C213"/>
      <c r="D213"/>
      <c r="E213" s="3"/>
      <c r="F213" s="55"/>
      <c r="G213"/>
      <c r="H213" s="3"/>
      <c r="M213">
        <f t="shared" si="4"/>
        <v>1111111111</v>
      </c>
    </row>
    <row r="214" spans="1:13" s="25" customFormat="1">
      <c r="A214" t="e">
        <f>_xlfn.XLOOKUP(B214,Rotineiros!B$1:B$5000,Rotineiros!A$1:A$5000)</f>
        <v>#N/A</v>
      </c>
      <c r="B214"/>
      <c r="C214"/>
      <c r="D214"/>
      <c r="E214" s="3"/>
      <c r="F214" s="55"/>
      <c r="G214"/>
      <c r="H214" s="3"/>
      <c r="M214">
        <f t="shared" si="4"/>
        <v>1111111111</v>
      </c>
    </row>
    <row r="215" spans="1:13" s="25" customFormat="1">
      <c r="A215" t="e">
        <f>_xlfn.XLOOKUP(B215,Rotineiros!B$1:B$5000,Rotineiros!A$1:A$5000)</f>
        <v>#N/A</v>
      </c>
      <c r="B215"/>
      <c r="C215"/>
      <c r="D215"/>
      <c r="E215" s="3"/>
      <c r="F215" s="55"/>
      <c r="G215"/>
      <c r="H215" s="3"/>
      <c r="M215">
        <f t="shared" si="4"/>
        <v>1111111111</v>
      </c>
    </row>
    <row r="216" spans="1:13" s="25" customFormat="1">
      <c r="A216" t="e">
        <f>_xlfn.XLOOKUP(B216,Rotineiros!B$1:B$5000,Rotineiros!A$1:A$5000)</f>
        <v>#N/A</v>
      </c>
      <c r="B216"/>
      <c r="C216"/>
      <c r="D216"/>
      <c r="E216" s="3"/>
      <c r="F216" s="55"/>
      <c r="G216"/>
      <c r="H216" s="3"/>
      <c r="M216">
        <f t="shared" si="4"/>
        <v>1111111111</v>
      </c>
    </row>
    <row r="217" spans="1:13" s="25" customFormat="1">
      <c r="A217" t="e">
        <f>_xlfn.XLOOKUP(B217,Rotineiros!B$1:B$5000,Rotineiros!A$1:A$5000)</f>
        <v>#N/A</v>
      </c>
      <c r="B217"/>
      <c r="C217"/>
      <c r="D217"/>
      <c r="E217" s="3"/>
      <c r="F217" s="55"/>
      <c r="G217"/>
      <c r="H217" s="3"/>
      <c r="M217">
        <f t="shared" si="4"/>
        <v>1111111111</v>
      </c>
    </row>
    <row r="218" spans="1:13" s="25" customFormat="1">
      <c r="A218" t="e">
        <f>_xlfn.XLOOKUP(B218,Rotineiros!B$1:B$5000,Rotineiros!A$1:A$5000)</f>
        <v>#N/A</v>
      </c>
      <c r="B218"/>
      <c r="C218"/>
      <c r="D218"/>
      <c r="E218" s="3"/>
      <c r="F218" s="55"/>
      <c r="G218"/>
      <c r="H218" s="3"/>
      <c r="M218">
        <f t="shared" si="4"/>
        <v>1111111111</v>
      </c>
    </row>
    <row r="219" spans="1:13" s="25" customFormat="1">
      <c r="A219" t="e">
        <f>_xlfn.XLOOKUP(B219,Rotineiros!B$1:B$5000,Rotineiros!A$1:A$5000)</f>
        <v>#N/A</v>
      </c>
      <c r="B219"/>
      <c r="C219"/>
      <c r="D219"/>
      <c r="E219" s="3"/>
      <c r="F219" s="55"/>
      <c r="G219"/>
      <c r="H219" s="3"/>
      <c r="M219">
        <f t="shared" si="4"/>
        <v>1111111111</v>
      </c>
    </row>
    <row r="220" spans="1:13" s="25" customFormat="1">
      <c r="A220" t="e">
        <f>_xlfn.XLOOKUP(B220,Rotineiros!B$1:B$5000,Rotineiros!A$1:A$5000)</f>
        <v>#N/A</v>
      </c>
      <c r="B220"/>
      <c r="C220"/>
      <c r="D220"/>
      <c r="E220" s="3"/>
      <c r="F220" s="55"/>
      <c r="G220"/>
      <c r="H220" s="3"/>
      <c r="M220">
        <f t="shared" si="4"/>
        <v>1111111111</v>
      </c>
    </row>
    <row r="221" spans="1:13" s="25" customFormat="1">
      <c r="A221" t="e">
        <f>_xlfn.XLOOKUP(B221,Rotineiros!B$1:B$5000,Rotineiros!A$1:A$5000)</f>
        <v>#N/A</v>
      </c>
      <c r="B221"/>
      <c r="C221"/>
      <c r="D221"/>
      <c r="E221" s="3"/>
      <c r="F221" s="55"/>
      <c r="G221"/>
      <c r="H221" s="3"/>
      <c r="M221">
        <f t="shared" si="4"/>
        <v>1111111111</v>
      </c>
    </row>
    <row r="222" spans="1:13" s="25" customFormat="1">
      <c r="A222" t="e">
        <f>_xlfn.XLOOKUP(B222,Rotineiros!B$1:B$5000,Rotineiros!A$1:A$5000)</f>
        <v>#N/A</v>
      </c>
      <c r="B222"/>
      <c r="C222"/>
      <c r="D222"/>
      <c r="E222" s="3"/>
      <c r="F222" s="55"/>
      <c r="G222"/>
      <c r="H222" s="3"/>
      <c r="M222">
        <f t="shared" si="4"/>
        <v>1111111111</v>
      </c>
    </row>
    <row r="223" spans="1:13" s="25" customFormat="1">
      <c r="A223" t="e">
        <f>_xlfn.XLOOKUP(B223,Rotineiros!B$1:B$5000,Rotineiros!A$1:A$5000)</f>
        <v>#N/A</v>
      </c>
      <c r="B223"/>
      <c r="C223"/>
      <c r="D223"/>
      <c r="E223" s="3"/>
      <c r="F223" s="55"/>
      <c r="G223"/>
      <c r="H223" s="3"/>
      <c r="M223">
        <f t="shared" si="4"/>
        <v>1111111111</v>
      </c>
    </row>
    <row r="224" spans="1:13" s="25" customFormat="1">
      <c r="A224" t="e">
        <f>_xlfn.XLOOKUP(B224,Rotineiros!B$1:B$5000,Rotineiros!A$1:A$5000)</f>
        <v>#N/A</v>
      </c>
      <c r="B224"/>
      <c r="C224"/>
      <c r="D224"/>
      <c r="E224" s="3"/>
      <c r="F224" s="55"/>
      <c r="G224"/>
      <c r="H224" s="3"/>
      <c r="M224">
        <f t="shared" si="4"/>
        <v>1111111111</v>
      </c>
    </row>
    <row r="225" spans="1:13" s="25" customFormat="1">
      <c r="A225" t="e">
        <f>_xlfn.XLOOKUP(B225,Rotineiros!B$1:B$5000,Rotineiros!A$1:A$5000)</f>
        <v>#N/A</v>
      </c>
      <c r="B225"/>
      <c r="C225"/>
      <c r="D225"/>
      <c r="E225" s="3"/>
      <c r="F225" s="55"/>
      <c r="G225"/>
      <c r="H225" s="3"/>
      <c r="M225">
        <f t="shared" si="4"/>
        <v>1111111111</v>
      </c>
    </row>
    <row r="226" spans="1:13" s="25" customFormat="1">
      <c r="A226" t="e">
        <f>_xlfn.XLOOKUP(B226,Rotineiros!B$1:B$5000,Rotineiros!A$1:A$5000)</f>
        <v>#N/A</v>
      </c>
      <c r="B226"/>
      <c r="C226"/>
      <c r="D226"/>
      <c r="E226" s="3"/>
      <c r="F226" s="55"/>
      <c r="G226"/>
      <c r="H226" s="3"/>
      <c r="M226">
        <f t="shared" si="4"/>
        <v>1111111111</v>
      </c>
    </row>
    <row r="227" spans="1:13" s="25" customFormat="1">
      <c r="A227" t="e">
        <f>_xlfn.XLOOKUP(B227,Rotineiros!B$1:B$5000,Rotineiros!A$1:A$5000)</f>
        <v>#N/A</v>
      </c>
      <c r="B227"/>
      <c r="C227"/>
      <c r="D227"/>
      <c r="E227" s="3"/>
      <c r="F227" s="55"/>
      <c r="G227"/>
      <c r="H227" s="3"/>
      <c r="M227">
        <f t="shared" si="4"/>
        <v>1111111111</v>
      </c>
    </row>
    <row r="228" spans="1:13" s="25" customFormat="1">
      <c r="A228" t="e">
        <f>_xlfn.XLOOKUP(B228,Rotineiros!B$1:B$5000,Rotineiros!A$1:A$5000)</f>
        <v>#N/A</v>
      </c>
      <c r="B228"/>
      <c r="C228"/>
      <c r="D228"/>
      <c r="E228" s="3"/>
      <c r="F228" s="55"/>
      <c r="G228"/>
      <c r="H228" s="3"/>
      <c r="M228">
        <f t="shared" si="4"/>
        <v>1111111111</v>
      </c>
    </row>
    <row r="229" spans="1:13" s="25" customFormat="1">
      <c r="A229" t="e">
        <f>_xlfn.XLOOKUP(B229,Rotineiros!B$1:B$5000,Rotineiros!A$1:A$5000)</f>
        <v>#N/A</v>
      </c>
      <c r="B229"/>
      <c r="C229"/>
      <c r="D229"/>
      <c r="E229" s="3"/>
      <c r="F229" s="55"/>
      <c r="G229"/>
      <c r="H229" s="3"/>
      <c r="M229">
        <f t="shared" si="4"/>
        <v>1111111111</v>
      </c>
    </row>
    <row r="230" spans="1:13" s="25" customFormat="1">
      <c r="A230" t="e">
        <f>_xlfn.XLOOKUP(B230,Rotineiros!B$1:B$5000,Rotineiros!A$1:A$5000)</f>
        <v>#N/A</v>
      </c>
      <c r="B230"/>
      <c r="C230"/>
      <c r="D230"/>
      <c r="E230" s="3"/>
      <c r="F230" s="55"/>
      <c r="G230"/>
      <c r="H230" s="3"/>
      <c r="M230">
        <f t="shared" si="4"/>
        <v>1111111111</v>
      </c>
    </row>
    <row r="231" spans="1:13" s="25" customFormat="1">
      <c r="A231" t="e">
        <f>_xlfn.XLOOKUP(B231,Rotineiros!B$1:B$5000,Rotineiros!A$1:A$5000)</f>
        <v>#N/A</v>
      </c>
      <c r="B231"/>
      <c r="C231"/>
      <c r="D231"/>
      <c r="E231" s="3"/>
      <c r="F231" s="55"/>
      <c r="G231"/>
      <c r="H231" s="3"/>
      <c r="M231">
        <f t="shared" si="4"/>
        <v>1111111111</v>
      </c>
    </row>
    <row r="232" spans="1:13" s="25" customFormat="1">
      <c r="A232" t="e">
        <f>_xlfn.XLOOKUP(B232,Rotineiros!B$1:B$5000,Rotineiros!A$1:A$5000)</f>
        <v>#N/A</v>
      </c>
      <c r="B232"/>
      <c r="C232"/>
      <c r="D232"/>
      <c r="E232" s="3"/>
      <c r="F232" s="55"/>
      <c r="G232"/>
      <c r="H232" s="3"/>
      <c r="M232">
        <f t="shared" si="4"/>
        <v>1111111111</v>
      </c>
    </row>
    <row r="233" spans="1:13" s="25" customFormat="1">
      <c r="A233" t="e">
        <f>_xlfn.XLOOKUP(B233,Rotineiros!B$1:B$5000,Rotineiros!A$1:A$5000)</f>
        <v>#N/A</v>
      </c>
      <c r="B233"/>
      <c r="C233"/>
      <c r="D233"/>
      <c r="E233" s="3"/>
      <c r="F233" s="55"/>
      <c r="G233"/>
      <c r="H233" s="3"/>
      <c r="M233">
        <f t="shared" si="4"/>
        <v>1111111111</v>
      </c>
    </row>
    <row r="234" spans="1:13" s="25" customFormat="1">
      <c r="A234" t="e">
        <f>_xlfn.XLOOKUP(B234,Rotineiros!B$1:B$5000,Rotineiros!A$1:A$5000)</f>
        <v>#N/A</v>
      </c>
      <c r="B234"/>
      <c r="C234"/>
      <c r="D234"/>
      <c r="E234" s="3"/>
      <c r="F234" s="55"/>
      <c r="G234"/>
      <c r="H234"/>
      <c r="M234">
        <f t="shared" si="4"/>
        <v>1111111111</v>
      </c>
    </row>
    <row r="235" spans="1:13" s="25" customFormat="1">
      <c r="A235" t="e">
        <f>_xlfn.XLOOKUP(B235,Rotineiros!B$1:B$5000,Rotineiros!A$1:A$5000)</f>
        <v>#N/A</v>
      </c>
      <c r="B235"/>
      <c r="C235"/>
      <c r="D235"/>
      <c r="E235" s="3"/>
      <c r="F235" s="55"/>
      <c r="G235"/>
      <c r="H235"/>
      <c r="M235">
        <f t="shared" si="4"/>
        <v>1111111111</v>
      </c>
    </row>
    <row r="236" spans="1:13" s="25" customFormat="1">
      <c r="A236" t="e">
        <f>_xlfn.XLOOKUP(B236,Rotineiros!B$1:B$5000,Rotineiros!A$1:A$5000)</f>
        <v>#N/A</v>
      </c>
      <c r="B236"/>
      <c r="C236"/>
      <c r="D236"/>
      <c r="E236" s="3"/>
      <c r="F236" s="55"/>
      <c r="G236"/>
      <c r="H236"/>
      <c r="M236">
        <f t="shared" si="4"/>
        <v>1111111111</v>
      </c>
    </row>
    <row r="237" spans="1:13" s="25" customFormat="1">
      <c r="A237" t="e">
        <f>_xlfn.XLOOKUP(B237,Rotineiros!B$1:B$5000,Rotineiros!A$1:A$5000)</f>
        <v>#N/A</v>
      </c>
      <c r="B237"/>
      <c r="C237"/>
      <c r="D237"/>
      <c r="E237" s="3"/>
      <c r="F237" s="55"/>
      <c r="G237"/>
      <c r="H237"/>
      <c r="M237">
        <f t="shared" si="4"/>
        <v>1111111111</v>
      </c>
    </row>
    <row r="238" spans="1:13" s="25" customFormat="1">
      <c r="A238" t="e">
        <f>_xlfn.XLOOKUP(B238,Rotineiros!B$1:B$5000,Rotineiros!A$1:A$5000)</f>
        <v>#N/A</v>
      </c>
      <c r="B238"/>
      <c r="C238"/>
      <c r="D238"/>
      <c r="E238" s="3"/>
      <c r="F238" s="55"/>
      <c r="G238"/>
      <c r="H238"/>
      <c r="M238">
        <f t="shared" si="4"/>
        <v>1111111111</v>
      </c>
    </row>
    <row r="239" spans="1:13" s="25" customFormat="1">
      <c r="A239" t="e">
        <f>_xlfn.XLOOKUP(B239,Rotineiros!B$1:B$5000,Rotineiros!A$1:A$5000)</f>
        <v>#N/A</v>
      </c>
      <c r="B239"/>
      <c r="C239"/>
      <c r="D239"/>
      <c r="E239" s="3"/>
      <c r="F239" s="55"/>
      <c r="G239"/>
      <c r="H239"/>
      <c r="M239">
        <f t="shared" si="4"/>
        <v>1111111111</v>
      </c>
    </row>
    <row r="240" spans="1:13" s="25" customFormat="1">
      <c r="A240" t="e">
        <f>_xlfn.XLOOKUP(B240,Rotineiros!B$1:B$5000,Rotineiros!A$1:A$5000)</f>
        <v>#N/A</v>
      </c>
      <c r="B240"/>
      <c r="C240"/>
      <c r="D240"/>
      <c r="E240" s="3"/>
      <c r="F240" s="55"/>
      <c r="G240"/>
      <c r="H240"/>
      <c r="M240">
        <f t="shared" si="4"/>
        <v>1111111111</v>
      </c>
    </row>
    <row r="241" spans="1:13" s="25" customFormat="1">
      <c r="A241" t="e">
        <f>_xlfn.XLOOKUP(B241,Rotineiros!B$1:B$5000,Rotineiros!A$1:A$5000)</f>
        <v>#N/A</v>
      </c>
      <c r="B241"/>
      <c r="C241"/>
      <c r="D241"/>
      <c r="E241" s="3"/>
      <c r="F241" s="55"/>
      <c r="G241"/>
      <c r="H241"/>
      <c r="M241">
        <f t="shared" si="4"/>
        <v>1111111111</v>
      </c>
    </row>
    <row r="242" spans="1:13" s="25" customFormat="1">
      <c r="A242" t="e">
        <f>_xlfn.XLOOKUP(B242,Rotineiros!B$1:B$5000,Rotineiros!A$1:A$5000)</f>
        <v>#N/A</v>
      </c>
      <c r="B242"/>
      <c r="C242"/>
      <c r="D242"/>
      <c r="E242" s="3"/>
      <c r="F242" s="55"/>
      <c r="G242"/>
      <c r="H242"/>
      <c r="M242">
        <f t="shared" si="4"/>
        <v>1111111111</v>
      </c>
    </row>
    <row r="243" spans="1:13" s="25" customFormat="1">
      <c r="A243" t="e">
        <f>_xlfn.XLOOKUP(B243,Rotineiros!B$1:B$5000,Rotineiros!A$1:A$5000)</f>
        <v>#N/A</v>
      </c>
      <c r="B243"/>
      <c r="C243"/>
      <c r="D243"/>
      <c r="E243" s="3"/>
      <c r="F243" s="55"/>
      <c r="G243"/>
      <c r="H243"/>
      <c r="M243">
        <f t="shared" si="4"/>
        <v>1111111111</v>
      </c>
    </row>
    <row r="244" spans="1:13" s="25" customFormat="1">
      <c r="A244" t="e">
        <f>_xlfn.XLOOKUP(B244,Rotineiros!B$1:B$5000,Rotineiros!A$1:A$5000)</f>
        <v>#N/A</v>
      </c>
      <c r="B244"/>
      <c r="C244"/>
      <c r="D244"/>
      <c r="E244" s="3"/>
      <c r="F244" s="55"/>
      <c r="G244"/>
      <c r="H244"/>
      <c r="M244">
        <f t="shared" si="4"/>
        <v>1111111111</v>
      </c>
    </row>
    <row r="245" spans="1:13" s="25" customFormat="1">
      <c r="A245"/>
      <c r="B245"/>
      <c r="C245"/>
      <c r="D245"/>
      <c r="E245" s="3"/>
      <c r="F245" s="55"/>
      <c r="G245"/>
      <c r="H245"/>
      <c r="M245">
        <f t="shared" si="4"/>
        <v>1111111111</v>
      </c>
    </row>
    <row r="246" spans="1:13" s="25" customFormat="1">
      <c r="A246"/>
      <c r="B246"/>
      <c r="C246"/>
      <c r="D246"/>
      <c r="E246" s="3"/>
      <c r="F246" s="55"/>
      <c r="G246"/>
      <c r="H246"/>
      <c r="M246">
        <f t="shared" si="4"/>
        <v>1111111111</v>
      </c>
    </row>
    <row r="247" spans="1:13" s="25" customFormat="1">
      <c r="A247"/>
      <c r="B247"/>
      <c r="C247"/>
      <c r="D247"/>
      <c r="E247" s="3"/>
      <c r="F247" s="3"/>
      <c r="G247"/>
      <c r="H247"/>
      <c r="M247">
        <f t="shared" si="4"/>
        <v>1111111111</v>
      </c>
    </row>
    <row r="248" spans="1:13" s="25" customFormat="1">
      <c r="A248"/>
      <c r="B248"/>
      <c r="C248"/>
      <c r="D248"/>
      <c r="E248" s="3"/>
      <c r="F248" s="55"/>
      <c r="G248"/>
      <c r="H248"/>
      <c r="M248">
        <f t="shared" si="4"/>
        <v>1111111111</v>
      </c>
    </row>
    <row r="249" spans="1:13" s="25" customFormat="1">
      <c r="A249"/>
      <c r="B249"/>
      <c r="C249"/>
      <c r="D249"/>
      <c r="E249" s="3"/>
      <c r="F249" s="55"/>
      <c r="G249"/>
      <c r="H249"/>
      <c r="M249">
        <f t="shared" si="4"/>
        <v>1111111111</v>
      </c>
    </row>
    <row r="250" spans="1:13" s="25" customFormat="1">
      <c r="A250"/>
      <c r="B250"/>
      <c r="C250"/>
      <c r="D250"/>
      <c r="E250" s="3"/>
      <c r="F250" s="55"/>
      <c r="G250"/>
      <c r="H250"/>
      <c r="M250">
        <f t="shared" si="4"/>
        <v>1111111111</v>
      </c>
    </row>
    <row r="251" spans="1:13" s="25" customFormat="1">
      <c r="A251"/>
      <c r="B251"/>
      <c r="C251"/>
      <c r="D251"/>
      <c r="E251" s="3"/>
      <c r="F251" s="55"/>
      <c r="G251"/>
      <c r="H251"/>
      <c r="M251">
        <f t="shared" si="4"/>
        <v>1111111111</v>
      </c>
    </row>
    <row r="252" spans="1:13" s="25" customFormat="1">
      <c r="A252"/>
      <c r="B252"/>
      <c r="C252"/>
      <c r="D252"/>
      <c r="E252" s="3"/>
      <c r="F252" s="55"/>
      <c r="G252"/>
      <c r="H252"/>
      <c r="M252">
        <f t="shared" si="4"/>
        <v>1111111111</v>
      </c>
    </row>
    <row r="253" spans="1:13" s="25" customFormat="1">
      <c r="A253"/>
      <c r="B253"/>
      <c r="C253"/>
      <c r="D253"/>
      <c r="E253" s="3"/>
      <c r="F253" s="55"/>
      <c r="G253"/>
      <c r="H253"/>
      <c r="M253">
        <f t="shared" si="4"/>
        <v>1111111111</v>
      </c>
    </row>
    <row r="254" spans="1:13" s="25" customFormat="1">
      <c r="A254"/>
      <c r="B254"/>
      <c r="C254"/>
      <c r="D254"/>
      <c r="E254" s="3"/>
      <c r="F254" s="55"/>
      <c r="G254"/>
      <c r="H254"/>
      <c r="M254">
        <f t="shared" si="4"/>
        <v>1111111111</v>
      </c>
    </row>
    <row r="255" spans="1:13" s="25" customFormat="1">
      <c r="A255"/>
      <c r="B255"/>
      <c r="C255"/>
      <c r="D255"/>
      <c r="E255" s="3"/>
      <c r="F255" s="55"/>
      <c r="G255"/>
      <c r="H255"/>
      <c r="M255">
        <f t="shared" si="4"/>
        <v>1111111111</v>
      </c>
    </row>
    <row r="256" spans="1:13" s="25" customFormat="1">
      <c r="A256"/>
      <c r="B256"/>
      <c r="C256"/>
      <c r="D256"/>
      <c r="E256" s="3"/>
      <c r="F256" s="55"/>
      <c r="G256"/>
      <c r="H256"/>
      <c r="M256">
        <f t="shared" si="4"/>
        <v>1111111111</v>
      </c>
    </row>
    <row r="257" spans="1:13" s="25" customFormat="1">
      <c r="A257"/>
      <c r="B257"/>
      <c r="C257"/>
      <c r="D257"/>
      <c r="E257" s="3"/>
      <c r="F257" s="55"/>
      <c r="G257"/>
      <c r="H257"/>
      <c r="M257">
        <f t="shared" si="4"/>
        <v>1111111111</v>
      </c>
    </row>
    <row r="258" spans="1:13" s="25" customFormat="1">
      <c r="A258"/>
      <c r="B258"/>
      <c r="C258"/>
      <c r="D258"/>
      <c r="E258" s="3"/>
      <c r="F258" s="55"/>
      <c r="G258"/>
      <c r="H258"/>
      <c r="M258">
        <f t="shared" si="4"/>
        <v>1111111111</v>
      </c>
    </row>
    <row r="259" spans="1:13" s="25" customFormat="1">
      <c r="A259"/>
      <c r="B259"/>
      <c r="C259"/>
      <c r="D259"/>
      <c r="E259" s="3"/>
      <c r="F259" s="55"/>
      <c r="G259"/>
      <c r="H259"/>
      <c r="M259">
        <f t="shared" si="4"/>
        <v>1111111111</v>
      </c>
    </row>
    <row r="260" spans="1:13" s="25" customFormat="1">
      <c r="A260"/>
      <c r="B260"/>
      <c r="C260"/>
      <c r="D260"/>
      <c r="E260" s="3"/>
      <c r="F260" s="3"/>
      <c r="G260"/>
      <c r="H260"/>
      <c r="M260">
        <f t="shared" si="4"/>
        <v>1111111111</v>
      </c>
    </row>
    <row r="261" spans="1:13" s="25" customFormat="1">
      <c r="A261"/>
      <c r="B261"/>
      <c r="C261"/>
      <c r="D261"/>
      <c r="E261" s="3"/>
      <c r="F261" s="55"/>
      <c r="G261"/>
      <c r="H261"/>
      <c r="M261">
        <f t="shared" ref="M261:M283" si="5">IF(D261=D262,1111111111,0)</f>
        <v>1111111111</v>
      </c>
    </row>
    <row r="262" spans="1:13" s="25" customFormat="1">
      <c r="A262"/>
      <c r="B262"/>
      <c r="C262"/>
      <c r="D262"/>
      <c r="E262" s="3"/>
      <c r="F262" s="55"/>
      <c r="G262"/>
      <c r="H262"/>
      <c r="M262">
        <f t="shared" si="5"/>
        <v>1111111111</v>
      </c>
    </row>
    <row r="263" spans="1:13" s="25" customFormat="1">
      <c r="A263"/>
      <c r="B263"/>
      <c r="C263"/>
      <c r="D263"/>
      <c r="E263" s="3"/>
      <c r="F263" s="55"/>
      <c r="G263"/>
      <c r="H263"/>
      <c r="M263">
        <f t="shared" si="5"/>
        <v>1111111111</v>
      </c>
    </row>
    <row r="264" spans="1:13" s="25" customFormat="1">
      <c r="A264"/>
      <c r="B264"/>
      <c r="C264"/>
      <c r="D264"/>
      <c r="E264" s="3"/>
      <c r="F264" s="55"/>
      <c r="G264"/>
      <c r="H264"/>
      <c r="M264">
        <f t="shared" si="5"/>
        <v>1111111111</v>
      </c>
    </row>
    <row r="265" spans="1:13" s="25" customFormat="1">
      <c r="A265"/>
      <c r="B265"/>
      <c r="C265"/>
      <c r="D265"/>
      <c r="E265" s="3"/>
      <c r="F265" s="55"/>
      <c r="G265"/>
      <c r="H265"/>
      <c r="M265">
        <f t="shared" si="5"/>
        <v>1111111111</v>
      </c>
    </row>
    <row r="266" spans="1:13" s="25" customFormat="1">
      <c r="A266"/>
      <c r="B266"/>
      <c r="C266"/>
      <c r="D266"/>
      <c r="E266" s="3"/>
      <c r="F266" s="55"/>
      <c r="G266"/>
      <c r="H266"/>
      <c r="M266">
        <f t="shared" si="5"/>
        <v>1111111111</v>
      </c>
    </row>
    <row r="267" spans="1:13" s="25" customFormat="1">
      <c r="A267"/>
      <c r="B267"/>
      <c r="C267"/>
      <c r="D267"/>
      <c r="E267" s="3"/>
      <c r="F267" s="55"/>
      <c r="G267"/>
      <c r="H267"/>
      <c r="M267">
        <f t="shared" si="5"/>
        <v>1111111111</v>
      </c>
    </row>
    <row r="268" spans="1:13" s="25" customFormat="1">
      <c r="A268"/>
      <c r="B268"/>
      <c r="C268"/>
      <c r="D268"/>
      <c r="E268" s="3"/>
      <c r="F268" s="55"/>
      <c r="G268"/>
      <c r="H268"/>
      <c r="M268">
        <f t="shared" si="5"/>
        <v>1111111111</v>
      </c>
    </row>
    <row r="269" spans="1:13" s="25" customFormat="1">
      <c r="A269"/>
      <c r="B269"/>
      <c r="C269"/>
      <c r="D269"/>
      <c r="E269" s="3"/>
      <c r="F269" s="55"/>
      <c r="G269"/>
      <c r="H269"/>
      <c r="M269">
        <f t="shared" si="5"/>
        <v>1111111111</v>
      </c>
    </row>
    <row r="270" spans="1:13" s="25" customFormat="1">
      <c r="A270"/>
      <c r="B270"/>
      <c r="C270"/>
      <c r="D270"/>
      <c r="E270" s="3"/>
      <c r="F270" s="55"/>
      <c r="G270"/>
      <c r="H270"/>
      <c r="M270">
        <f t="shared" si="5"/>
        <v>1111111111</v>
      </c>
    </row>
    <row r="271" spans="1:13" s="25" customFormat="1">
      <c r="A271"/>
      <c r="B271"/>
      <c r="C271"/>
      <c r="D271"/>
      <c r="E271" s="3"/>
      <c r="F271" s="55"/>
      <c r="G271"/>
      <c r="H271"/>
      <c r="M271">
        <f t="shared" si="5"/>
        <v>1111111111</v>
      </c>
    </row>
    <row r="272" spans="1:13" s="25" customFormat="1">
      <c r="A272"/>
      <c r="B272"/>
      <c r="C272"/>
      <c r="D272"/>
      <c r="E272" s="3"/>
      <c r="F272" s="55"/>
      <c r="G272"/>
      <c r="H272"/>
      <c r="M272">
        <f t="shared" si="5"/>
        <v>1111111111</v>
      </c>
    </row>
    <row r="273" spans="1:13" s="25" customFormat="1">
      <c r="A273"/>
      <c r="B273"/>
      <c r="C273"/>
      <c r="D273"/>
      <c r="E273" s="3"/>
      <c r="F273" s="55"/>
      <c r="G273"/>
      <c r="H273"/>
      <c r="M273">
        <f t="shared" si="5"/>
        <v>1111111111</v>
      </c>
    </row>
    <row r="274" spans="1:13" s="25" customFormat="1">
      <c r="A274"/>
      <c r="B274"/>
      <c r="C274"/>
      <c r="D274"/>
      <c r="E274" s="3"/>
      <c r="F274" s="55"/>
      <c r="G274" s="3"/>
      <c r="H274"/>
      <c r="M274">
        <f t="shared" si="5"/>
        <v>1111111111</v>
      </c>
    </row>
    <row r="275" spans="1:13">
      <c r="B275"/>
      <c r="H275"/>
      <c r="K275" s="25"/>
      <c r="M275">
        <f t="shared" si="5"/>
        <v>1111111111</v>
      </c>
    </row>
    <row r="276" spans="1:13">
      <c r="B276"/>
      <c r="H276"/>
      <c r="K276" s="25"/>
      <c r="M276">
        <f t="shared" si="5"/>
        <v>1111111111</v>
      </c>
    </row>
    <row r="277" spans="1:13">
      <c r="B277"/>
      <c r="H277"/>
      <c r="K277" s="25"/>
      <c r="M277">
        <f t="shared" si="5"/>
        <v>1111111111</v>
      </c>
    </row>
    <row r="278" spans="1:13" s="25" customFormat="1">
      <c r="A278"/>
      <c r="B278"/>
      <c r="C278"/>
      <c r="D278"/>
      <c r="E278" s="3"/>
      <c r="F278" s="55"/>
      <c r="G278"/>
      <c r="H278"/>
      <c r="M278">
        <f t="shared" si="5"/>
        <v>1111111111</v>
      </c>
    </row>
    <row r="279" spans="1:13" s="25" customFormat="1">
      <c r="A279"/>
      <c r="B279"/>
      <c r="C279"/>
      <c r="D279"/>
      <c r="E279" s="3"/>
      <c r="F279" s="55"/>
      <c r="G279"/>
      <c r="H279"/>
      <c r="M279">
        <f t="shared" si="5"/>
        <v>1111111111</v>
      </c>
    </row>
    <row r="280" spans="1:13" s="25" customFormat="1">
      <c r="A280"/>
      <c r="B280"/>
      <c r="C280"/>
      <c r="D280"/>
      <c r="E280" s="3"/>
      <c r="F280" s="55"/>
      <c r="G280" s="3"/>
      <c r="H280"/>
      <c r="M280">
        <f t="shared" si="5"/>
        <v>1111111111</v>
      </c>
    </row>
    <row r="281" spans="1:13">
      <c r="B281"/>
      <c r="H281"/>
      <c r="K281" s="25"/>
      <c r="M281">
        <f t="shared" si="5"/>
        <v>1111111111</v>
      </c>
    </row>
    <row r="282" spans="1:13" s="25" customFormat="1">
      <c r="A282"/>
      <c r="B282"/>
      <c r="C282"/>
      <c r="D282"/>
      <c r="E282" s="3"/>
      <c r="F282" s="55"/>
      <c r="G282"/>
      <c r="H282"/>
      <c r="M282">
        <f t="shared" si="5"/>
        <v>1111111111</v>
      </c>
    </row>
    <row r="283" spans="1:13" s="25" customFormat="1">
      <c r="A283"/>
      <c r="B283"/>
      <c r="C283"/>
      <c r="D283"/>
      <c r="E283" s="3"/>
      <c r="F283" s="55"/>
      <c r="G283"/>
      <c r="H283"/>
      <c r="M283">
        <f t="shared" si="5"/>
        <v>1111111111</v>
      </c>
    </row>
    <row r="284" spans="1:13" s="25" customFormat="1">
      <c r="A284"/>
      <c r="B284"/>
      <c r="C284"/>
      <c r="D284"/>
      <c r="E284" s="3"/>
      <c r="F284" s="55"/>
      <c r="G284"/>
      <c r="H284"/>
      <c r="M284"/>
    </row>
    <row r="285" spans="1:13" s="25" customFormat="1">
      <c r="A285"/>
      <c r="B285"/>
      <c r="C285"/>
      <c r="D285"/>
      <c r="E285" s="3"/>
      <c r="F285" s="55"/>
      <c r="G285"/>
      <c r="H285"/>
      <c r="M285"/>
    </row>
    <row r="286" spans="1:13" s="25" customFormat="1">
      <c r="A286"/>
      <c r="B286"/>
      <c r="C286"/>
      <c r="D286"/>
      <c r="E286" s="3"/>
      <c r="F286" s="55"/>
      <c r="G286"/>
      <c r="H286"/>
      <c r="M286"/>
    </row>
    <row r="287" spans="1:13" s="25" customFormat="1">
      <c r="A287"/>
      <c r="B287"/>
      <c r="C287"/>
      <c r="D287"/>
      <c r="E287" s="3"/>
      <c r="F287" s="55"/>
      <c r="G287"/>
      <c r="H287"/>
      <c r="M287"/>
    </row>
    <row r="288" spans="1:13" s="25" customFormat="1">
      <c r="A288"/>
      <c r="B288"/>
      <c r="C288"/>
      <c r="D288"/>
      <c r="E288" s="3"/>
      <c r="F288" s="55"/>
      <c r="G288"/>
      <c r="H288"/>
      <c r="M288"/>
    </row>
    <row r="289" spans="1:13" s="25" customFormat="1">
      <c r="A289"/>
      <c r="B289"/>
      <c r="C289"/>
      <c r="D289"/>
      <c r="E289" s="3"/>
      <c r="F289" s="55"/>
      <c r="G289"/>
      <c r="H289"/>
      <c r="M289"/>
    </row>
    <row r="290" spans="1:13" s="25" customFormat="1">
      <c r="A290"/>
      <c r="B290"/>
      <c r="C290"/>
      <c r="D290"/>
      <c r="E290" s="3"/>
      <c r="F290" s="55"/>
      <c r="G290"/>
      <c r="H290"/>
      <c r="M290"/>
    </row>
    <row r="291" spans="1:13" s="25" customFormat="1">
      <c r="A291"/>
      <c r="D291"/>
      <c r="E291" s="3"/>
      <c r="F291" s="55"/>
      <c r="G291" s="3"/>
      <c r="H291"/>
      <c r="M291"/>
    </row>
    <row r="292" spans="1:13">
      <c r="G292" s="3"/>
      <c r="H292"/>
      <c r="K292" s="25"/>
    </row>
    <row r="293" spans="1:13">
      <c r="H293"/>
      <c r="K293" s="25"/>
    </row>
    <row r="294" spans="1:13" s="25" customFormat="1">
      <c r="A294"/>
      <c r="B294"/>
      <c r="C294"/>
      <c r="D294"/>
      <c r="E294" s="3"/>
      <c r="F294" s="55"/>
      <c r="G294" s="3"/>
      <c r="H294"/>
    </row>
    <row r="295" spans="1:13" s="25" customFormat="1">
      <c r="A295"/>
      <c r="B295"/>
      <c r="C295"/>
      <c r="D295"/>
      <c r="E295" s="3"/>
      <c r="F295" s="55"/>
      <c r="G295" s="3"/>
      <c r="H295"/>
    </row>
    <row r="296" spans="1:13" s="25" customFormat="1">
      <c r="A296"/>
      <c r="B296"/>
      <c r="C296"/>
      <c r="D296"/>
      <c r="E296" s="3"/>
      <c r="F296" s="55"/>
      <c r="G296" s="3"/>
      <c r="H296"/>
    </row>
    <row r="297" spans="1:13" s="25" customFormat="1">
      <c r="A297"/>
      <c r="B297"/>
      <c r="C297"/>
      <c r="D297"/>
      <c r="E297" s="3"/>
      <c r="F297" s="55"/>
      <c r="G297"/>
      <c r="H297"/>
    </row>
    <row r="298" spans="1:13" s="25" customFormat="1">
      <c r="A298"/>
      <c r="B298"/>
      <c r="C298"/>
      <c r="D298"/>
      <c r="E298" s="3"/>
      <c r="F298" s="55"/>
      <c r="G298"/>
      <c r="H298"/>
    </row>
    <row r="299" spans="1:13" s="25" customFormat="1">
      <c r="A299"/>
      <c r="B299"/>
      <c r="C299"/>
      <c r="D299"/>
      <c r="E299" s="3"/>
      <c r="F299" s="55"/>
      <c r="G299" s="3"/>
      <c r="H299"/>
    </row>
    <row r="300" spans="1:13" s="25" customFormat="1">
      <c r="A300"/>
      <c r="B300"/>
      <c r="C300"/>
      <c r="D300"/>
      <c r="E300" s="3"/>
      <c r="F300" s="55"/>
      <c r="G300"/>
      <c r="H300"/>
    </row>
    <row r="301" spans="1:13" s="25" customFormat="1">
      <c r="A301"/>
      <c r="B301"/>
      <c r="C301"/>
      <c r="D301"/>
      <c r="E301" s="3"/>
      <c r="F301" s="55"/>
      <c r="G301"/>
      <c r="H301"/>
    </row>
    <row r="302" spans="1:13" s="25" customFormat="1">
      <c r="A302"/>
      <c r="B302"/>
      <c r="C302"/>
      <c r="D302"/>
      <c r="E302" s="3"/>
      <c r="F302" s="55"/>
      <c r="G302"/>
      <c r="H302"/>
    </row>
    <row r="303" spans="1:13" s="25" customFormat="1">
      <c r="A303"/>
      <c r="B303"/>
      <c r="C303"/>
      <c r="D303"/>
      <c r="E303" s="3"/>
      <c r="F303" s="55"/>
      <c r="G303"/>
      <c r="H303"/>
    </row>
    <row r="304" spans="1:13" s="25" customFormat="1">
      <c r="A304"/>
      <c r="B304"/>
      <c r="C304"/>
      <c r="D304"/>
      <c r="E304" s="3"/>
      <c r="F304" s="55"/>
      <c r="G304"/>
      <c r="H304"/>
    </row>
    <row r="305" spans="1:11" s="25" customFormat="1">
      <c r="A305"/>
      <c r="B305"/>
      <c r="C305"/>
      <c r="D305"/>
      <c r="E305" s="3"/>
      <c r="F305" s="55"/>
      <c r="G305"/>
      <c r="H305"/>
    </row>
    <row r="306" spans="1:11" s="25" customFormat="1">
      <c r="A306"/>
      <c r="B306"/>
      <c r="C306"/>
      <c r="D306"/>
      <c r="E306" s="3"/>
      <c r="F306" s="55"/>
      <c r="G306"/>
      <c r="H306"/>
    </row>
    <row r="307" spans="1:11" s="25" customFormat="1">
      <c r="A307"/>
      <c r="D307"/>
      <c r="E307" s="3"/>
      <c r="F307" s="55"/>
      <c r="G307"/>
      <c r="H307"/>
    </row>
    <row r="308" spans="1:11" s="25" customFormat="1">
      <c r="A308"/>
      <c r="D308"/>
      <c r="E308" s="3"/>
      <c r="F308" s="55"/>
      <c r="G308"/>
      <c r="H308"/>
    </row>
    <row r="309" spans="1:11" s="25" customFormat="1">
      <c r="A309"/>
      <c r="D309"/>
      <c r="E309" s="3"/>
      <c r="F309" s="55"/>
      <c r="G309"/>
      <c r="H309"/>
    </row>
    <row r="310" spans="1:11" s="25" customFormat="1">
      <c r="A310"/>
      <c r="D310"/>
      <c r="E310" s="3"/>
      <c r="F310" s="55"/>
      <c r="G310"/>
      <c r="H310"/>
    </row>
    <row r="311" spans="1:11">
      <c r="B311"/>
      <c r="H311"/>
      <c r="K311" s="25"/>
    </row>
    <row r="312" spans="1:11" s="25" customFormat="1">
      <c r="A312"/>
      <c r="B312"/>
      <c r="C312"/>
      <c r="D312"/>
      <c r="E312" s="3"/>
      <c r="F312" s="55"/>
      <c r="G312"/>
      <c r="H312"/>
    </row>
    <row r="313" spans="1:11" s="25" customFormat="1">
      <c r="A313"/>
      <c r="B313"/>
      <c r="C313"/>
      <c r="D313"/>
      <c r="E313" s="3"/>
      <c r="F313" s="55"/>
      <c r="G313"/>
      <c r="H313"/>
    </row>
    <row r="314" spans="1:11" s="25" customFormat="1">
      <c r="A314"/>
      <c r="B314"/>
      <c r="C314"/>
      <c r="D314"/>
      <c r="E314" s="3"/>
      <c r="F314" s="55"/>
      <c r="G314"/>
      <c r="H314"/>
    </row>
    <row r="315" spans="1:11" s="25" customFormat="1">
      <c r="A315"/>
      <c r="B315"/>
      <c r="C315"/>
      <c r="D315"/>
      <c r="E315" s="3"/>
      <c r="F315" s="55"/>
      <c r="G315"/>
      <c r="H315"/>
    </row>
    <row r="316" spans="1:11" s="25" customFormat="1">
      <c r="A316"/>
      <c r="B316"/>
      <c r="C316"/>
      <c r="D316"/>
      <c r="E316" s="3"/>
      <c r="F316" s="55"/>
      <c r="G316"/>
      <c r="H316"/>
    </row>
    <row r="317" spans="1:11" s="25" customFormat="1">
      <c r="A317"/>
      <c r="B317"/>
      <c r="C317"/>
      <c r="D317"/>
      <c r="E317" s="3"/>
      <c r="F317" s="55"/>
      <c r="G317"/>
      <c r="H317"/>
    </row>
    <row r="318" spans="1:11" s="25" customFormat="1">
      <c r="A318"/>
      <c r="B318"/>
      <c r="C318"/>
      <c r="D318"/>
      <c r="E318" s="3"/>
      <c r="F318" s="55"/>
      <c r="G318"/>
      <c r="H318"/>
    </row>
    <row r="319" spans="1:11" s="25" customFormat="1">
      <c r="A319"/>
      <c r="B319"/>
      <c r="C319"/>
      <c r="D319"/>
      <c r="E319" s="3"/>
      <c r="F319" s="55"/>
      <c r="G319"/>
      <c r="H319"/>
    </row>
    <row r="320" spans="1:11" s="25" customFormat="1">
      <c r="A320"/>
      <c r="B320"/>
      <c r="C320"/>
      <c r="D320"/>
      <c r="E320" s="3"/>
      <c r="F320" s="55"/>
      <c r="G320"/>
      <c r="H320"/>
    </row>
    <row r="321" spans="1:8" s="25" customFormat="1">
      <c r="A321"/>
      <c r="B321"/>
      <c r="C321"/>
      <c r="D321"/>
      <c r="E321" s="3"/>
      <c r="F321" s="55"/>
      <c r="G321"/>
      <c r="H321"/>
    </row>
    <row r="322" spans="1:8" s="25" customFormat="1">
      <c r="A322"/>
      <c r="B322"/>
      <c r="C322"/>
      <c r="D322"/>
      <c r="E322" s="3"/>
      <c r="F322" s="55"/>
      <c r="G322"/>
      <c r="H322"/>
    </row>
    <row r="323" spans="1:8" s="25" customFormat="1">
      <c r="A323"/>
      <c r="B323"/>
      <c r="C323"/>
      <c r="D323"/>
      <c r="E323" s="3"/>
      <c r="F323" s="55"/>
      <c r="G323"/>
      <c r="H323"/>
    </row>
    <row r="324" spans="1:8" s="25" customFormat="1">
      <c r="A324"/>
      <c r="B324"/>
      <c r="C324"/>
      <c r="D324"/>
      <c r="E324" s="3"/>
      <c r="F324" s="55"/>
      <c r="G324"/>
      <c r="H324"/>
    </row>
    <row r="325" spans="1:8" s="25" customFormat="1">
      <c r="A325"/>
      <c r="B325"/>
      <c r="C325"/>
      <c r="D325"/>
      <c r="E325" s="3"/>
      <c r="F325" s="55"/>
      <c r="G325"/>
      <c r="H325"/>
    </row>
    <row r="326" spans="1:8" s="25" customFormat="1">
      <c r="A326"/>
      <c r="B326"/>
      <c r="C326"/>
      <c r="D326"/>
      <c r="E326" s="3"/>
      <c r="F326" s="55"/>
      <c r="G326"/>
      <c r="H326"/>
    </row>
    <row r="327" spans="1:8" s="25" customFormat="1">
      <c r="A327"/>
      <c r="B327"/>
      <c r="C327"/>
      <c r="D327"/>
      <c r="E327" s="3"/>
      <c r="F327" s="55"/>
      <c r="G327"/>
      <c r="H327"/>
    </row>
    <row r="328" spans="1:8" s="25" customFormat="1">
      <c r="A328"/>
      <c r="B328"/>
      <c r="C328"/>
      <c r="D328"/>
      <c r="E328" s="3"/>
      <c r="F328" s="55"/>
      <c r="G328"/>
      <c r="H328"/>
    </row>
    <row r="329" spans="1:8" s="25" customFormat="1">
      <c r="A329"/>
      <c r="B329"/>
      <c r="C329"/>
      <c r="D329"/>
      <c r="E329" s="3"/>
      <c r="F329" s="55"/>
      <c r="G329"/>
      <c r="H329"/>
    </row>
    <row r="330" spans="1:8" s="25" customFormat="1">
      <c r="A330"/>
      <c r="B330"/>
      <c r="C330"/>
      <c r="D330"/>
      <c r="E330" s="3"/>
      <c r="F330" s="55"/>
      <c r="G330"/>
      <c r="H330"/>
    </row>
    <row r="331" spans="1:8" s="25" customFormat="1">
      <c r="A331"/>
      <c r="B331"/>
      <c r="C331"/>
      <c r="D331"/>
      <c r="E331" s="3"/>
      <c r="F331" s="55"/>
      <c r="G331"/>
      <c r="H331"/>
    </row>
    <row r="332" spans="1:8" s="25" customFormat="1">
      <c r="A332"/>
      <c r="B332"/>
      <c r="C332"/>
      <c r="D332"/>
      <c r="E332" s="3"/>
      <c r="F332" s="55"/>
      <c r="G332"/>
      <c r="H332"/>
    </row>
    <row r="333" spans="1:8" s="25" customFormat="1">
      <c r="A333"/>
      <c r="B333"/>
      <c r="C333"/>
      <c r="D333"/>
      <c r="E333" s="3"/>
      <c r="F333" s="55"/>
      <c r="G333"/>
      <c r="H333"/>
    </row>
    <row r="334" spans="1:8" s="25" customFormat="1">
      <c r="A334"/>
      <c r="B334"/>
      <c r="C334"/>
      <c r="D334"/>
      <c r="E334" s="3"/>
      <c r="F334" s="55"/>
      <c r="G334" s="3"/>
      <c r="H334"/>
    </row>
    <row r="335" spans="1:8" s="25" customFormat="1">
      <c r="A335"/>
      <c r="B335"/>
      <c r="C335"/>
      <c r="D335"/>
      <c r="E335" s="3"/>
      <c r="F335" s="55"/>
      <c r="G335"/>
      <c r="H335"/>
    </row>
    <row r="336" spans="1:8" s="25" customFormat="1">
      <c r="A336"/>
      <c r="B336"/>
      <c r="C336"/>
      <c r="D336"/>
      <c r="E336" s="3"/>
      <c r="F336" s="55"/>
      <c r="G336"/>
      <c r="H336"/>
    </row>
    <row r="337" spans="1:8" s="25" customFormat="1">
      <c r="A337"/>
      <c r="B337"/>
      <c r="C337"/>
      <c r="D337"/>
      <c r="E337" s="3"/>
      <c r="F337" s="55"/>
      <c r="G337"/>
      <c r="H337"/>
    </row>
    <row r="338" spans="1:8" s="25" customFormat="1">
      <c r="A338"/>
      <c r="B338"/>
      <c r="C338"/>
      <c r="D338"/>
      <c r="E338" s="3"/>
      <c r="F338" s="55"/>
      <c r="G338"/>
      <c r="H338"/>
    </row>
    <row r="339" spans="1:8" s="25" customFormat="1">
      <c r="A339"/>
      <c r="B339"/>
      <c r="C339"/>
      <c r="D339"/>
      <c r="E339" s="3"/>
      <c r="F339" s="55"/>
      <c r="G339"/>
      <c r="H339"/>
    </row>
    <row r="340" spans="1:8" s="25" customFormat="1">
      <c r="A340"/>
      <c r="B340"/>
      <c r="C340"/>
      <c r="D340"/>
      <c r="E340" s="3"/>
      <c r="F340" s="55"/>
      <c r="G340"/>
      <c r="H340"/>
    </row>
    <row r="341" spans="1:8" s="25" customFormat="1">
      <c r="A341"/>
      <c r="B341"/>
      <c r="C341"/>
      <c r="D341"/>
      <c r="E341" s="3"/>
      <c r="F341" s="55"/>
      <c r="G341"/>
      <c r="H341"/>
    </row>
    <row r="342" spans="1:8" s="25" customFormat="1">
      <c r="A342"/>
      <c r="B342"/>
      <c r="C342"/>
      <c r="D342"/>
      <c r="E342" s="3"/>
      <c r="F342" s="55"/>
      <c r="G342"/>
      <c r="H342"/>
    </row>
    <row r="343" spans="1:8" s="25" customFormat="1">
      <c r="A343"/>
      <c r="B343"/>
      <c r="C343"/>
      <c r="D343"/>
      <c r="E343" s="3"/>
      <c r="F343" s="55"/>
      <c r="G343"/>
      <c r="H343"/>
    </row>
    <row r="344" spans="1:8" s="25" customFormat="1">
      <c r="A344"/>
      <c r="B344"/>
      <c r="C344"/>
      <c r="D344"/>
      <c r="E344" s="3"/>
      <c r="F344" s="55"/>
      <c r="G344"/>
      <c r="H344"/>
    </row>
    <row r="345" spans="1:8" s="25" customFormat="1">
      <c r="A345"/>
      <c r="B345"/>
      <c r="C345"/>
      <c r="D345"/>
      <c r="E345" s="3"/>
      <c r="F345" s="55"/>
      <c r="G345"/>
      <c r="H345"/>
    </row>
    <row r="346" spans="1:8" s="25" customFormat="1">
      <c r="A346"/>
      <c r="B346"/>
      <c r="C346"/>
      <c r="D346"/>
      <c r="E346" s="3"/>
      <c r="F346" s="55"/>
      <c r="G346"/>
      <c r="H346"/>
    </row>
    <row r="347" spans="1:8" s="25" customFormat="1">
      <c r="A347"/>
      <c r="B347"/>
      <c r="C347"/>
      <c r="D347"/>
      <c r="E347" s="3"/>
      <c r="F347" s="55"/>
      <c r="G347"/>
      <c r="H347"/>
    </row>
    <row r="348" spans="1:8" s="25" customFormat="1">
      <c r="A348"/>
      <c r="B348"/>
      <c r="C348"/>
      <c r="D348"/>
      <c r="E348" s="3"/>
      <c r="F348" s="55"/>
      <c r="G348"/>
      <c r="H348"/>
    </row>
    <row r="349" spans="1:8" s="25" customFormat="1">
      <c r="A349"/>
      <c r="B349"/>
      <c r="C349"/>
      <c r="D349"/>
      <c r="E349" s="3"/>
      <c r="F349" s="55"/>
      <c r="G349"/>
      <c r="H349"/>
    </row>
    <row r="350" spans="1:8" s="25" customFormat="1">
      <c r="A350"/>
      <c r="B350"/>
      <c r="C350"/>
      <c r="D350"/>
      <c r="E350" s="3"/>
      <c r="F350" s="55"/>
      <c r="G350"/>
      <c r="H350"/>
    </row>
    <row r="351" spans="1:8" s="25" customFormat="1">
      <c r="A351"/>
      <c r="B351"/>
      <c r="C351"/>
      <c r="D351"/>
      <c r="E351" s="3"/>
      <c r="F351" s="55"/>
      <c r="G351"/>
      <c r="H351"/>
    </row>
    <row r="352" spans="1:8" s="25" customFormat="1">
      <c r="A352"/>
      <c r="B352"/>
      <c r="C352"/>
      <c r="D352"/>
      <c r="E352" s="3"/>
      <c r="F352" s="55"/>
      <c r="G352"/>
      <c r="H352"/>
    </row>
    <row r="353" spans="1:8" s="25" customFormat="1">
      <c r="A353"/>
      <c r="B353"/>
      <c r="C353"/>
      <c r="D353"/>
      <c r="E353" s="3"/>
      <c r="F353" s="55"/>
      <c r="G353"/>
      <c r="H353"/>
    </row>
    <row r="354" spans="1:8" s="25" customFormat="1">
      <c r="A354"/>
      <c r="B354"/>
      <c r="C354"/>
      <c r="D354"/>
      <c r="E354" s="3"/>
      <c r="F354" s="55"/>
      <c r="G354"/>
      <c r="H354"/>
    </row>
    <row r="355" spans="1:8" s="25" customFormat="1">
      <c r="A355"/>
      <c r="B355"/>
      <c r="C355"/>
      <c r="D355"/>
      <c r="E355" s="3"/>
      <c r="F355" s="55"/>
      <c r="G355"/>
      <c r="H355"/>
    </row>
    <row r="356" spans="1:8" s="25" customFormat="1">
      <c r="A356"/>
      <c r="B356"/>
      <c r="C356"/>
      <c r="D356"/>
      <c r="E356" s="3"/>
      <c r="F356" s="55"/>
      <c r="G356"/>
      <c r="H356"/>
    </row>
    <row r="357" spans="1:8" s="25" customFormat="1">
      <c r="A357"/>
      <c r="B357"/>
      <c r="C357"/>
      <c r="D357"/>
      <c r="E357" s="3"/>
      <c r="F357" s="55"/>
      <c r="G357"/>
      <c r="H357"/>
    </row>
    <row r="358" spans="1:8" s="25" customFormat="1">
      <c r="A358"/>
      <c r="B358"/>
      <c r="C358"/>
      <c r="D358"/>
      <c r="E358" s="3"/>
      <c r="F358" s="55"/>
      <c r="G358"/>
      <c r="H358"/>
    </row>
    <row r="359" spans="1:8" s="25" customFormat="1">
      <c r="A359"/>
      <c r="B359"/>
      <c r="C359"/>
      <c r="D359"/>
      <c r="E359" s="3"/>
      <c r="F359" s="55"/>
      <c r="G359"/>
      <c r="H359"/>
    </row>
    <row r="360" spans="1:8" s="25" customFormat="1">
      <c r="A360"/>
      <c r="B360"/>
      <c r="C360"/>
      <c r="D360"/>
      <c r="E360" s="3"/>
      <c r="F360" s="55"/>
      <c r="G360"/>
      <c r="H360"/>
    </row>
    <row r="361" spans="1:8" s="25" customFormat="1">
      <c r="A361"/>
      <c r="B361"/>
      <c r="C361"/>
      <c r="D361"/>
      <c r="E361" s="3"/>
      <c r="F361" s="55"/>
      <c r="G361"/>
      <c r="H361"/>
    </row>
    <row r="362" spans="1:8" s="25" customFormat="1">
      <c r="A362"/>
      <c r="B362"/>
      <c r="C362"/>
      <c r="D362"/>
      <c r="E362" s="3"/>
      <c r="F362" s="55"/>
      <c r="G362"/>
      <c r="H362"/>
    </row>
    <row r="363" spans="1:8" s="25" customFormat="1">
      <c r="A363"/>
      <c r="B363"/>
      <c r="C363"/>
      <c r="D363"/>
      <c r="E363" s="3"/>
      <c r="F363" s="55"/>
      <c r="G363"/>
      <c r="H363"/>
    </row>
    <row r="364" spans="1:8" s="25" customFormat="1">
      <c r="A364"/>
      <c r="B364"/>
      <c r="C364"/>
      <c r="D364"/>
      <c r="E364" s="3"/>
      <c r="F364" s="55"/>
      <c r="G364"/>
      <c r="H364"/>
    </row>
    <row r="365" spans="1:8" s="25" customFormat="1">
      <c r="A365"/>
      <c r="B365"/>
      <c r="C365"/>
      <c r="D365"/>
      <c r="E365" s="3"/>
      <c r="F365" s="55"/>
      <c r="G365"/>
      <c r="H365"/>
    </row>
    <row r="366" spans="1:8" s="25" customFormat="1">
      <c r="A366"/>
      <c r="B366"/>
      <c r="C366"/>
      <c r="D366"/>
      <c r="E366" s="3"/>
      <c r="F366" s="55"/>
      <c r="G366"/>
      <c r="H366"/>
    </row>
    <row r="367" spans="1:8" s="25" customFormat="1">
      <c r="A367"/>
      <c r="B367"/>
      <c r="C367"/>
      <c r="D367"/>
      <c r="E367" s="3"/>
      <c r="F367" s="55"/>
      <c r="G367"/>
      <c r="H367"/>
    </row>
    <row r="368" spans="1:8" s="25" customFormat="1">
      <c r="A368"/>
      <c r="B368"/>
      <c r="C368"/>
      <c r="D368"/>
      <c r="E368" s="3"/>
      <c r="F368" s="55"/>
      <c r="G368"/>
      <c r="H368"/>
    </row>
    <row r="369" spans="1:8" s="25" customFormat="1">
      <c r="A369"/>
      <c r="B369"/>
      <c r="C369"/>
      <c r="D369"/>
      <c r="E369" s="3"/>
      <c r="F369" s="55"/>
      <c r="G369"/>
      <c r="H369"/>
    </row>
    <row r="370" spans="1:8" s="25" customFormat="1">
      <c r="A370"/>
      <c r="B370"/>
      <c r="C370"/>
      <c r="D370"/>
      <c r="E370" s="3"/>
      <c r="F370" s="55"/>
      <c r="G370"/>
      <c r="H370"/>
    </row>
    <row r="371" spans="1:8" s="25" customFormat="1">
      <c r="A371"/>
      <c r="B371"/>
      <c r="C371"/>
      <c r="D371"/>
      <c r="E371" s="3"/>
      <c r="F371" s="55"/>
      <c r="G371"/>
      <c r="H371"/>
    </row>
    <row r="372" spans="1:8" s="25" customFormat="1">
      <c r="A372"/>
      <c r="B372"/>
      <c r="C372"/>
      <c r="D372"/>
      <c r="E372" s="3"/>
      <c r="F372" s="55"/>
      <c r="G372"/>
      <c r="H372"/>
    </row>
    <row r="373" spans="1:8" s="25" customFormat="1">
      <c r="A373"/>
      <c r="B373"/>
      <c r="C373"/>
      <c r="D373"/>
      <c r="E373" s="3"/>
      <c r="F373" s="55"/>
      <c r="G373"/>
      <c r="H373"/>
    </row>
    <row r="374" spans="1:8" s="25" customFormat="1">
      <c r="A374"/>
      <c r="B374"/>
      <c r="C374"/>
      <c r="D374"/>
      <c r="E374" s="3"/>
      <c r="F374" s="55"/>
      <c r="G374"/>
      <c r="H374"/>
    </row>
    <row r="375" spans="1:8" s="25" customFormat="1">
      <c r="A375"/>
      <c r="B375"/>
      <c r="C375"/>
      <c r="D375"/>
      <c r="E375" s="3"/>
      <c r="F375" s="55"/>
      <c r="G375"/>
      <c r="H375"/>
    </row>
    <row r="376" spans="1:8" s="25" customFormat="1">
      <c r="A376"/>
      <c r="B376"/>
      <c r="C376"/>
      <c r="D376"/>
      <c r="E376" s="3"/>
      <c r="F376" s="55"/>
      <c r="G376"/>
      <c r="H376"/>
    </row>
    <row r="377" spans="1:8" s="25" customFormat="1">
      <c r="A377"/>
      <c r="B377"/>
      <c r="C377"/>
      <c r="D377"/>
      <c r="E377" s="3"/>
      <c r="F377" s="55"/>
      <c r="G377"/>
      <c r="H377"/>
    </row>
    <row r="378" spans="1:8" s="25" customFormat="1">
      <c r="A378"/>
      <c r="B378"/>
      <c r="C378"/>
      <c r="D378"/>
      <c r="E378" s="3"/>
      <c r="F378" s="55"/>
      <c r="G378"/>
      <c r="H378"/>
    </row>
    <row r="379" spans="1:8" s="25" customFormat="1">
      <c r="A379"/>
      <c r="B379"/>
      <c r="C379"/>
      <c r="D379"/>
      <c r="E379" s="3"/>
      <c r="F379" s="55"/>
      <c r="G379"/>
      <c r="H379"/>
    </row>
    <row r="380" spans="1:8" s="25" customFormat="1">
      <c r="A380"/>
      <c r="B380"/>
      <c r="C380"/>
      <c r="D380"/>
      <c r="E380" s="3"/>
      <c r="F380" s="55"/>
      <c r="G380" s="3"/>
      <c r="H380"/>
    </row>
    <row r="381" spans="1:8" s="25" customFormat="1">
      <c r="A381"/>
      <c r="B381"/>
      <c r="C381"/>
      <c r="D381"/>
      <c r="E381" s="3"/>
      <c r="F381" s="55"/>
      <c r="G381" s="3"/>
      <c r="H381"/>
    </row>
    <row r="382" spans="1:8" s="25" customFormat="1">
      <c r="A382"/>
      <c r="B382"/>
      <c r="C382"/>
      <c r="D382"/>
      <c r="E382" s="3"/>
      <c r="F382" s="55"/>
      <c r="G382"/>
      <c r="H382"/>
    </row>
    <row r="383" spans="1:8" s="25" customFormat="1">
      <c r="A383"/>
      <c r="B383"/>
      <c r="C383"/>
      <c r="D383"/>
      <c r="E383" s="3"/>
      <c r="F383" s="55"/>
      <c r="G383"/>
      <c r="H383"/>
    </row>
    <row r="384" spans="1:8" s="25" customFormat="1">
      <c r="A384"/>
      <c r="B384"/>
      <c r="C384"/>
      <c r="D384"/>
      <c r="E384" s="3"/>
      <c r="F384" s="55"/>
      <c r="G384"/>
      <c r="H384"/>
    </row>
    <row r="385" spans="1:8" s="25" customFormat="1">
      <c r="A385"/>
      <c r="B385"/>
      <c r="C385"/>
      <c r="D385"/>
      <c r="E385" s="3"/>
      <c r="F385" s="55"/>
      <c r="G385"/>
      <c r="H385"/>
    </row>
    <row r="386" spans="1:8" s="25" customFormat="1">
      <c r="A386"/>
      <c r="B386" s="63"/>
      <c r="C386"/>
      <c r="D386"/>
      <c r="E386" s="3"/>
      <c r="F386" s="55"/>
      <c r="G386"/>
      <c r="H386"/>
    </row>
    <row r="387" spans="1:8" s="25" customFormat="1">
      <c r="A387"/>
      <c r="B387"/>
      <c r="C387"/>
      <c r="D387"/>
      <c r="E387" s="3"/>
      <c r="F387" s="55"/>
      <c r="G387"/>
      <c r="H387"/>
    </row>
    <row r="388" spans="1:8" s="25" customFormat="1">
      <c r="A388"/>
      <c r="B388"/>
      <c r="C388"/>
      <c r="D388"/>
      <c r="E388" s="3"/>
      <c r="F388" s="55"/>
      <c r="G388"/>
      <c r="H388"/>
    </row>
    <row r="389" spans="1:8" s="25" customFormat="1">
      <c r="A389"/>
      <c r="B389"/>
      <c r="C389"/>
      <c r="D389"/>
      <c r="E389" s="3"/>
      <c r="F389" s="55"/>
      <c r="G389"/>
      <c r="H389"/>
    </row>
    <row r="390" spans="1:8" s="25" customFormat="1">
      <c r="A390"/>
      <c r="B390"/>
      <c r="C390"/>
      <c r="D390"/>
      <c r="E390" s="3"/>
      <c r="F390" s="55"/>
      <c r="G390"/>
      <c r="H390"/>
    </row>
    <row r="391" spans="1:8" s="25" customFormat="1">
      <c r="A391"/>
      <c r="B391"/>
      <c r="C391"/>
      <c r="D391"/>
      <c r="E391" s="3"/>
      <c r="F391" s="55"/>
      <c r="G391"/>
      <c r="H391"/>
    </row>
    <row r="392" spans="1:8" s="25" customFormat="1">
      <c r="A392"/>
      <c r="B392"/>
      <c r="C392"/>
      <c r="D392"/>
      <c r="E392" s="3"/>
      <c r="F392" s="55"/>
      <c r="G392"/>
      <c r="H392"/>
    </row>
    <row r="393" spans="1:8" s="25" customFormat="1">
      <c r="A393"/>
      <c r="B393"/>
      <c r="C393"/>
      <c r="D393"/>
      <c r="E393" s="3"/>
      <c r="F393" s="55"/>
      <c r="G393"/>
      <c r="H393"/>
    </row>
    <row r="394" spans="1:8" s="25" customFormat="1">
      <c r="A394"/>
      <c r="B394"/>
      <c r="C394"/>
      <c r="D394"/>
      <c r="E394" s="3"/>
      <c r="F394" s="55"/>
      <c r="G394"/>
      <c r="H394"/>
    </row>
    <row r="395" spans="1:8" s="25" customFormat="1">
      <c r="A395"/>
      <c r="B395"/>
      <c r="C395"/>
      <c r="D395"/>
      <c r="E395" s="3"/>
      <c r="F395" s="55"/>
      <c r="G395"/>
      <c r="H395"/>
    </row>
    <row r="396" spans="1:8" s="25" customFormat="1">
      <c r="A396"/>
      <c r="B396"/>
      <c r="C396"/>
      <c r="D396"/>
      <c r="E396" s="3"/>
      <c r="F396" s="55"/>
      <c r="G396"/>
      <c r="H396"/>
    </row>
    <row r="397" spans="1:8" s="25" customFormat="1">
      <c r="A397"/>
      <c r="E397" s="3"/>
      <c r="F397" s="55"/>
      <c r="G397"/>
      <c r="H397"/>
    </row>
    <row r="398" spans="1:8" s="25" customFormat="1">
      <c r="A398"/>
      <c r="B398"/>
      <c r="C398"/>
      <c r="D398"/>
      <c r="E398" s="3"/>
      <c r="F398" s="55"/>
      <c r="G398"/>
      <c r="H398"/>
    </row>
    <row r="399" spans="1:8" s="25" customFormat="1">
      <c r="A399"/>
      <c r="B399"/>
      <c r="C399"/>
      <c r="D399"/>
      <c r="E399" s="3"/>
      <c r="F399" s="55"/>
      <c r="G399"/>
      <c r="H399"/>
    </row>
    <row r="400" spans="1:8" s="25" customFormat="1">
      <c r="A400"/>
      <c r="B400"/>
      <c r="C400"/>
      <c r="D400"/>
      <c r="E400" s="3"/>
      <c r="F400" s="55"/>
      <c r="G400"/>
      <c r="H400"/>
    </row>
    <row r="401" spans="1:8" s="25" customFormat="1">
      <c r="A401"/>
      <c r="B401"/>
      <c r="C401"/>
      <c r="D401"/>
      <c r="E401" s="3"/>
      <c r="F401" s="55"/>
      <c r="G401"/>
      <c r="H401"/>
    </row>
    <row r="402" spans="1:8" s="25" customFormat="1">
      <c r="A402"/>
      <c r="B402"/>
      <c r="C402"/>
      <c r="D402"/>
      <c r="E402" s="3"/>
      <c r="F402" s="55"/>
      <c r="G402"/>
      <c r="H402"/>
    </row>
    <row r="403" spans="1:8" s="25" customFormat="1">
      <c r="A403"/>
      <c r="B403"/>
      <c r="C403"/>
      <c r="D403"/>
      <c r="E403" s="3"/>
      <c r="F403" s="55"/>
      <c r="G403"/>
      <c r="H403"/>
    </row>
    <row r="404" spans="1:8" s="25" customFormat="1">
      <c r="A404"/>
      <c r="B404"/>
      <c r="C404"/>
      <c r="D404"/>
      <c r="E404" s="3"/>
      <c r="F404" s="55"/>
      <c r="G404"/>
      <c r="H404"/>
    </row>
    <row r="405" spans="1:8" s="25" customFormat="1">
      <c r="A405"/>
      <c r="B405"/>
      <c r="C405"/>
      <c r="D405"/>
      <c r="E405" s="3"/>
      <c r="F405" s="55"/>
      <c r="G405"/>
      <c r="H405"/>
    </row>
    <row r="406" spans="1:8" s="25" customFormat="1">
      <c r="A406"/>
      <c r="B406"/>
      <c r="C406"/>
      <c r="D406"/>
      <c r="E406" s="3"/>
      <c r="F406" s="55"/>
      <c r="G406"/>
      <c r="H406"/>
    </row>
    <row r="407" spans="1:8" s="25" customFormat="1">
      <c r="A407"/>
      <c r="B407"/>
      <c r="C407"/>
      <c r="D407"/>
      <c r="E407" s="3"/>
      <c r="F407" s="55"/>
      <c r="G407"/>
      <c r="H407"/>
    </row>
    <row r="408" spans="1:8" s="25" customFormat="1">
      <c r="A408"/>
      <c r="B408"/>
      <c r="C408"/>
      <c r="D408"/>
      <c r="E408" s="3"/>
      <c r="F408" s="55"/>
      <c r="G408"/>
      <c r="H408"/>
    </row>
    <row r="409" spans="1:8" s="25" customFormat="1">
      <c r="A409"/>
      <c r="B409"/>
      <c r="C409"/>
      <c r="D409"/>
      <c r="E409" s="3"/>
      <c r="F409" s="55"/>
      <c r="G409"/>
      <c r="H409"/>
    </row>
    <row r="410" spans="1:8" s="25" customFormat="1">
      <c r="A410"/>
      <c r="B410"/>
      <c r="C410"/>
      <c r="D410"/>
      <c r="E410" s="3"/>
      <c r="F410" s="55"/>
      <c r="G410"/>
      <c r="H410"/>
    </row>
    <row r="411" spans="1:8" s="25" customFormat="1">
      <c r="A411"/>
      <c r="B411"/>
      <c r="C411"/>
      <c r="D411"/>
      <c r="E411" s="3"/>
      <c r="F411" s="55"/>
      <c r="G411"/>
      <c r="H411"/>
    </row>
    <row r="412" spans="1:8" s="25" customFormat="1">
      <c r="A412"/>
      <c r="B412"/>
      <c r="C412"/>
      <c r="D412"/>
      <c r="E412" s="3"/>
      <c r="F412" s="55"/>
      <c r="G412"/>
      <c r="H412"/>
    </row>
    <row r="413" spans="1:8" s="25" customFormat="1">
      <c r="A413"/>
      <c r="B413"/>
      <c r="C413"/>
      <c r="D413"/>
      <c r="E413" s="3"/>
      <c r="F413" s="55"/>
      <c r="G413"/>
      <c r="H413"/>
    </row>
    <row r="414" spans="1:8" s="25" customFormat="1">
      <c r="A414"/>
      <c r="B414"/>
      <c r="C414"/>
      <c r="D414"/>
      <c r="E414" s="3"/>
      <c r="F414" s="55"/>
      <c r="G414" s="3"/>
      <c r="H414"/>
    </row>
    <row r="415" spans="1:8" s="25" customFormat="1">
      <c r="A415"/>
      <c r="B415"/>
      <c r="C415"/>
      <c r="D415"/>
      <c r="E415" s="3"/>
      <c r="F415" s="55"/>
      <c r="G415"/>
      <c r="H415"/>
    </row>
    <row r="416" spans="1:8" s="25" customFormat="1">
      <c r="A416"/>
      <c r="B416"/>
      <c r="C416"/>
      <c r="D416"/>
      <c r="E416" s="3"/>
      <c r="F416" s="55"/>
      <c r="G416"/>
      <c r="H416"/>
    </row>
    <row r="417" spans="1:8" s="25" customFormat="1">
      <c r="A417"/>
      <c r="B417"/>
      <c r="C417"/>
      <c r="D417"/>
      <c r="E417" s="3"/>
      <c r="F417" s="55"/>
      <c r="G417"/>
      <c r="H417"/>
    </row>
    <row r="418" spans="1:8" s="25" customFormat="1">
      <c r="A418"/>
      <c r="B418"/>
      <c r="C418"/>
      <c r="D418"/>
      <c r="E418" s="3"/>
      <c r="F418" s="55"/>
      <c r="G418"/>
      <c r="H418"/>
    </row>
    <row r="419" spans="1:8" s="25" customFormat="1">
      <c r="A419"/>
      <c r="B419"/>
      <c r="C419"/>
      <c r="D419"/>
      <c r="E419" s="3"/>
      <c r="F419" s="55"/>
      <c r="G419"/>
      <c r="H419"/>
    </row>
    <row r="420" spans="1:8" s="25" customFormat="1">
      <c r="A420"/>
      <c r="B420"/>
      <c r="C420"/>
      <c r="D420"/>
      <c r="E420" s="3"/>
      <c r="F420" s="55"/>
      <c r="G420" s="3"/>
      <c r="H420"/>
    </row>
    <row r="421" spans="1:8" s="25" customFormat="1">
      <c r="A421"/>
      <c r="B421"/>
      <c r="C421"/>
      <c r="D421"/>
      <c r="E421" s="3"/>
      <c r="F421" s="55"/>
      <c r="G421"/>
      <c r="H421"/>
    </row>
    <row r="422" spans="1:8" s="25" customFormat="1">
      <c r="A422"/>
      <c r="B422"/>
      <c r="C422"/>
      <c r="D422"/>
      <c r="E422" s="3"/>
      <c r="F422" s="55"/>
      <c r="G422"/>
      <c r="H422"/>
    </row>
    <row r="423" spans="1:8" s="25" customFormat="1">
      <c r="A423"/>
      <c r="B423"/>
      <c r="C423"/>
      <c r="D423"/>
      <c r="E423" s="3"/>
      <c r="F423" s="55"/>
      <c r="G423"/>
      <c r="H423"/>
    </row>
    <row r="424" spans="1:8" s="25" customFormat="1">
      <c r="A424"/>
      <c r="B424"/>
      <c r="C424"/>
      <c r="D424"/>
      <c r="E424" s="3"/>
      <c r="F424" s="55"/>
      <c r="G424"/>
      <c r="H424"/>
    </row>
    <row r="425" spans="1:8" s="25" customFormat="1">
      <c r="A425"/>
      <c r="B425"/>
      <c r="C425"/>
      <c r="D425"/>
      <c r="E425" s="3"/>
      <c r="F425" s="55"/>
      <c r="G425"/>
      <c r="H425"/>
    </row>
    <row r="426" spans="1:8" s="25" customFormat="1">
      <c r="A426"/>
      <c r="B426"/>
      <c r="C426"/>
      <c r="D426"/>
      <c r="E426" s="3"/>
      <c r="F426" s="55"/>
      <c r="G426"/>
      <c r="H426"/>
    </row>
    <row r="427" spans="1:8" s="25" customFormat="1">
      <c r="A427"/>
      <c r="B427"/>
      <c r="C427"/>
      <c r="D427"/>
      <c r="E427" s="3"/>
      <c r="F427" s="55"/>
      <c r="G427"/>
      <c r="H427"/>
    </row>
    <row r="428" spans="1:8" s="25" customFormat="1">
      <c r="A428"/>
      <c r="B428"/>
      <c r="C428"/>
      <c r="D428"/>
      <c r="E428" s="3"/>
      <c r="F428" s="55"/>
      <c r="G428"/>
      <c r="H428"/>
    </row>
    <row r="429" spans="1:8" s="25" customFormat="1">
      <c r="A429"/>
      <c r="B429"/>
      <c r="C429"/>
      <c r="D429"/>
      <c r="E429" s="3"/>
      <c r="F429" s="55"/>
      <c r="G429"/>
      <c r="H429"/>
    </row>
    <row r="430" spans="1:8" s="25" customFormat="1">
      <c r="A430"/>
      <c r="B430"/>
      <c r="C430"/>
      <c r="D430"/>
      <c r="E430" s="3"/>
      <c r="F430" s="55"/>
      <c r="G430"/>
      <c r="H430"/>
    </row>
    <row r="431" spans="1:8" s="25" customFormat="1">
      <c r="A431"/>
      <c r="B431"/>
      <c r="C431"/>
      <c r="D431"/>
      <c r="E431" s="3"/>
      <c r="F431" s="55"/>
      <c r="G431" s="3"/>
      <c r="H431"/>
    </row>
    <row r="432" spans="1:8" s="25" customFormat="1">
      <c r="A432"/>
      <c r="B432"/>
      <c r="C432"/>
      <c r="D432"/>
      <c r="E432" s="3"/>
      <c r="F432" s="55"/>
      <c r="G432" s="3"/>
      <c r="H432"/>
    </row>
    <row r="433" spans="1:8" s="25" customFormat="1">
      <c r="A433"/>
      <c r="E433" s="3"/>
      <c r="F433" s="55"/>
      <c r="G433"/>
      <c r="H433"/>
    </row>
    <row r="434" spans="1:8" s="25" customFormat="1">
      <c r="A434"/>
      <c r="E434" s="3"/>
      <c r="F434" s="55"/>
      <c r="G434" s="3"/>
      <c r="H434"/>
    </row>
    <row r="435" spans="1:8" s="25" customFormat="1">
      <c r="A435"/>
      <c r="E435" s="3"/>
      <c r="F435" s="55"/>
      <c r="G435" s="3"/>
      <c r="H435"/>
    </row>
    <row r="436" spans="1:8" s="25" customFormat="1">
      <c r="A436"/>
      <c r="E436" s="3"/>
      <c r="F436" s="55"/>
      <c r="G436" s="3"/>
      <c r="H436"/>
    </row>
    <row r="437" spans="1:8" s="25" customFormat="1">
      <c r="A437"/>
      <c r="E437" s="3"/>
      <c r="F437" s="55"/>
      <c r="G437"/>
      <c r="H437"/>
    </row>
    <row r="438" spans="1:8" s="25" customFormat="1">
      <c r="A438"/>
      <c r="E438" s="3"/>
      <c r="F438" s="55"/>
      <c r="G438"/>
      <c r="H438"/>
    </row>
    <row r="439" spans="1:8" s="25" customFormat="1">
      <c r="A439"/>
      <c r="E439" s="3"/>
      <c r="F439" s="55"/>
      <c r="G439" s="3"/>
      <c r="H439"/>
    </row>
    <row r="440" spans="1:8" s="25" customFormat="1">
      <c r="A440"/>
      <c r="E440" s="3"/>
      <c r="F440" s="55"/>
      <c r="G440"/>
      <c r="H440"/>
    </row>
    <row r="441" spans="1:8" s="25" customFormat="1">
      <c r="A441"/>
      <c r="E441" s="3"/>
      <c r="F441" s="55"/>
      <c r="G441"/>
      <c r="H441"/>
    </row>
    <row r="442" spans="1:8" s="25" customFormat="1">
      <c r="A442"/>
      <c r="E442" s="3"/>
      <c r="F442" s="55"/>
      <c r="G442"/>
      <c r="H442"/>
    </row>
    <row r="443" spans="1:8" s="25" customFormat="1">
      <c r="A443"/>
      <c r="E443" s="3"/>
      <c r="F443" s="55"/>
      <c r="G443"/>
      <c r="H443"/>
    </row>
    <row r="444" spans="1:8" s="25" customFormat="1">
      <c r="A444"/>
      <c r="E444" s="3"/>
      <c r="F444" s="55"/>
      <c r="G444"/>
      <c r="H444"/>
    </row>
    <row r="445" spans="1:8" s="25" customFormat="1">
      <c r="A445"/>
      <c r="E445" s="3"/>
      <c r="F445" s="55"/>
      <c r="G445"/>
      <c r="H445"/>
    </row>
    <row r="446" spans="1:8" s="25" customFormat="1">
      <c r="A446"/>
      <c r="E446" s="3"/>
      <c r="F446" s="55"/>
      <c r="G446"/>
      <c r="H446"/>
    </row>
    <row r="447" spans="1:8" s="25" customFormat="1">
      <c r="A447"/>
      <c r="E447" s="3"/>
      <c r="F447" s="55"/>
      <c r="G447"/>
      <c r="H447"/>
    </row>
    <row r="448" spans="1:8" s="25" customFormat="1">
      <c r="A448"/>
      <c r="E448" s="3"/>
      <c r="F448" s="55"/>
      <c r="G448"/>
      <c r="H448"/>
    </row>
    <row r="449" spans="1:8" s="25" customFormat="1">
      <c r="A449"/>
      <c r="E449" s="3"/>
      <c r="F449" s="55"/>
      <c r="G449"/>
      <c r="H449"/>
    </row>
    <row r="450" spans="1:8" s="25" customFormat="1">
      <c r="A450"/>
      <c r="E450" s="3"/>
      <c r="F450" s="55"/>
      <c r="G450"/>
      <c r="H450"/>
    </row>
    <row r="451" spans="1:8" s="25" customFormat="1">
      <c r="A451"/>
      <c r="E451" s="3"/>
      <c r="F451" s="55"/>
      <c r="G451"/>
      <c r="H451"/>
    </row>
    <row r="452" spans="1:8" s="25" customFormat="1">
      <c r="A452"/>
      <c r="E452" s="3"/>
      <c r="F452" s="55"/>
      <c r="G452"/>
      <c r="H452"/>
    </row>
    <row r="453" spans="1:8" s="25" customFormat="1">
      <c r="A453"/>
      <c r="E453" s="3"/>
      <c r="F453" s="55"/>
      <c r="G453"/>
      <c r="H453"/>
    </row>
    <row r="454" spans="1:8" s="25" customFormat="1">
      <c r="A454"/>
      <c r="E454" s="3"/>
      <c r="F454" s="55"/>
      <c r="G454"/>
      <c r="H454"/>
    </row>
    <row r="455" spans="1:8" s="25" customFormat="1">
      <c r="A455"/>
      <c r="E455" s="3"/>
      <c r="F455" s="55"/>
      <c r="G455"/>
      <c r="H455"/>
    </row>
    <row r="456" spans="1:8" s="25" customFormat="1">
      <c r="A456"/>
      <c r="E456" s="3"/>
      <c r="F456" s="55"/>
      <c r="G456"/>
      <c r="H456"/>
    </row>
    <row r="457" spans="1:8" s="25" customFormat="1">
      <c r="A457"/>
      <c r="E457" s="3"/>
      <c r="F457" s="55"/>
      <c r="G457"/>
      <c r="H457"/>
    </row>
    <row r="458" spans="1:8" s="25" customFormat="1">
      <c r="A458"/>
      <c r="E458" s="3"/>
      <c r="F458" s="55"/>
      <c r="G458" s="3"/>
      <c r="H458"/>
    </row>
    <row r="459" spans="1:8" s="25" customFormat="1">
      <c r="A459"/>
      <c r="E459" s="3"/>
      <c r="F459" s="55"/>
      <c r="G459"/>
      <c r="H459"/>
    </row>
    <row r="460" spans="1:8" s="25" customFormat="1">
      <c r="A460"/>
      <c r="E460" s="3"/>
      <c r="F460" s="55"/>
      <c r="G460"/>
      <c r="H460"/>
    </row>
    <row r="461" spans="1:8" s="25" customFormat="1">
      <c r="A461"/>
      <c r="E461" s="3"/>
      <c r="F461" s="55"/>
      <c r="G461" s="3"/>
      <c r="H461"/>
    </row>
    <row r="462" spans="1:8" s="25" customFormat="1">
      <c r="A462"/>
      <c r="E462" s="3"/>
      <c r="F462" s="55"/>
      <c r="G462"/>
      <c r="H462"/>
    </row>
    <row r="463" spans="1:8" s="25" customFormat="1">
      <c r="A463"/>
      <c r="E463" s="3"/>
      <c r="F463" s="55"/>
      <c r="G463"/>
      <c r="H463"/>
    </row>
    <row r="464" spans="1:8" s="25" customFormat="1">
      <c r="A464"/>
      <c r="E464" s="3"/>
      <c r="F464" s="55"/>
      <c r="G464"/>
      <c r="H464"/>
    </row>
    <row r="465" spans="1:8" s="25" customFormat="1">
      <c r="A465"/>
      <c r="E465" s="3"/>
      <c r="F465" s="55"/>
      <c r="G465"/>
      <c r="H465"/>
    </row>
    <row r="466" spans="1:8" s="25" customFormat="1">
      <c r="A466"/>
      <c r="E466" s="3"/>
      <c r="F466" s="55"/>
      <c r="G466"/>
      <c r="H466"/>
    </row>
    <row r="467" spans="1:8" s="25" customFormat="1">
      <c r="A467"/>
      <c r="E467" s="3"/>
      <c r="F467" s="55"/>
      <c r="G467"/>
      <c r="H467"/>
    </row>
    <row r="468" spans="1:8" s="25" customFormat="1">
      <c r="A468"/>
      <c r="E468" s="3"/>
      <c r="F468" s="55"/>
      <c r="G468"/>
      <c r="H468"/>
    </row>
    <row r="469" spans="1:8" s="25" customFormat="1">
      <c r="A469"/>
      <c r="E469" s="3"/>
      <c r="F469" s="55"/>
      <c r="G469"/>
      <c r="H469"/>
    </row>
    <row r="470" spans="1:8" s="25" customFormat="1">
      <c r="A470"/>
      <c r="E470" s="3"/>
      <c r="F470" s="55"/>
      <c r="G470"/>
      <c r="H470"/>
    </row>
    <row r="471" spans="1:8" s="25" customFormat="1">
      <c r="A471"/>
      <c r="E471" s="3"/>
      <c r="F471" s="55"/>
      <c r="G471"/>
      <c r="H471"/>
    </row>
    <row r="472" spans="1:8" s="25" customFormat="1">
      <c r="A472"/>
      <c r="E472" s="3"/>
      <c r="F472" s="55"/>
      <c r="G472"/>
      <c r="H472"/>
    </row>
    <row r="473" spans="1:8" s="25" customFormat="1">
      <c r="A473"/>
      <c r="E473" s="3"/>
      <c r="F473" s="55"/>
      <c r="G473"/>
      <c r="H473"/>
    </row>
    <row r="474" spans="1:8" s="25" customFormat="1">
      <c r="A474"/>
      <c r="E474" s="3"/>
      <c r="F474" s="55"/>
      <c r="G474"/>
      <c r="H474"/>
    </row>
    <row r="475" spans="1:8" s="25" customFormat="1">
      <c r="A475"/>
      <c r="E475" s="3"/>
      <c r="F475" s="55"/>
      <c r="G475" s="3"/>
      <c r="H475"/>
    </row>
    <row r="476" spans="1:8" s="25" customFormat="1">
      <c r="A476"/>
      <c r="E476" s="3"/>
      <c r="F476" s="55"/>
      <c r="G476"/>
      <c r="H476"/>
    </row>
    <row r="477" spans="1:8" s="25" customFormat="1">
      <c r="A477"/>
      <c r="E477" s="3"/>
      <c r="F477" s="55"/>
      <c r="G477"/>
      <c r="H477"/>
    </row>
    <row r="478" spans="1:8" s="25" customFormat="1">
      <c r="A478"/>
      <c r="E478" s="3"/>
      <c r="F478" s="55"/>
      <c r="G478"/>
      <c r="H478"/>
    </row>
    <row r="479" spans="1:8" s="25" customFormat="1">
      <c r="A479"/>
      <c r="E479" s="3"/>
      <c r="F479" s="55"/>
      <c r="G479"/>
      <c r="H479"/>
    </row>
    <row r="480" spans="1:8" s="25" customFormat="1">
      <c r="A480"/>
      <c r="E480" s="3"/>
      <c r="F480" s="55"/>
      <c r="G480"/>
      <c r="H480"/>
    </row>
    <row r="481" spans="1:8" s="25" customFormat="1">
      <c r="A481"/>
      <c r="B481"/>
      <c r="C481"/>
      <c r="D481"/>
      <c r="E481" s="3"/>
      <c r="F481" s="55"/>
      <c r="G481"/>
      <c r="H481"/>
    </row>
    <row r="482" spans="1:8" s="25" customFormat="1">
      <c r="A482"/>
      <c r="B482"/>
      <c r="C482"/>
      <c r="D482"/>
      <c r="E482" s="3"/>
      <c r="F482" s="55"/>
      <c r="G482"/>
      <c r="H482"/>
    </row>
    <row r="483" spans="1:8" s="25" customFormat="1">
      <c r="A483"/>
      <c r="B483"/>
      <c r="C483"/>
      <c r="D483"/>
      <c r="E483" s="3"/>
      <c r="F483" s="55"/>
      <c r="G483"/>
      <c r="H483"/>
    </row>
    <row r="484" spans="1:8" s="25" customFormat="1">
      <c r="A484"/>
      <c r="E484" s="3"/>
      <c r="F484" s="55"/>
      <c r="G484"/>
      <c r="H484"/>
    </row>
    <row r="485" spans="1:8" s="25" customFormat="1">
      <c r="A485"/>
      <c r="E485" s="3"/>
      <c r="F485" s="55"/>
      <c r="G485"/>
      <c r="H485"/>
    </row>
    <row r="486" spans="1:8" s="25" customFormat="1">
      <c r="A486"/>
      <c r="E486" s="3"/>
      <c r="F486" s="55"/>
      <c r="G486"/>
      <c r="H486"/>
    </row>
    <row r="487" spans="1:8" s="25" customFormat="1">
      <c r="A487"/>
      <c r="E487" s="3"/>
      <c r="F487" s="55"/>
      <c r="G487"/>
      <c r="H487"/>
    </row>
    <row r="488" spans="1:8" s="25" customFormat="1">
      <c r="A488"/>
      <c r="E488" s="3"/>
      <c r="F488" s="55"/>
      <c r="G488"/>
      <c r="H488"/>
    </row>
    <row r="489" spans="1:8" s="25" customFormat="1">
      <c r="A489"/>
      <c r="E489" s="3"/>
      <c r="F489" s="55"/>
      <c r="G489"/>
      <c r="H489"/>
    </row>
    <row r="490" spans="1:8" s="25" customFormat="1">
      <c r="A490"/>
      <c r="E490" s="3"/>
      <c r="F490" s="55"/>
      <c r="G490"/>
      <c r="H490"/>
    </row>
    <row r="491" spans="1:8" s="25" customFormat="1">
      <c r="A491"/>
      <c r="E491" s="3"/>
      <c r="F491" s="55"/>
      <c r="G491"/>
      <c r="H491"/>
    </row>
    <row r="492" spans="1:8" s="25" customFormat="1">
      <c r="A492"/>
      <c r="E492" s="3"/>
      <c r="F492" s="55"/>
      <c r="G492"/>
      <c r="H492"/>
    </row>
    <row r="493" spans="1:8" s="25" customFormat="1">
      <c r="A493"/>
      <c r="E493" s="3"/>
      <c r="F493" s="55"/>
      <c r="G493"/>
      <c r="H493"/>
    </row>
    <row r="494" spans="1:8" s="25" customFormat="1">
      <c r="A494"/>
      <c r="B494"/>
      <c r="C494"/>
      <c r="D494"/>
      <c r="E494" s="3"/>
      <c r="F494" s="55"/>
      <c r="G494"/>
      <c r="H494"/>
    </row>
    <row r="495" spans="1:8" s="25" customFormat="1">
      <c r="A495"/>
      <c r="B495"/>
      <c r="C495"/>
      <c r="D495"/>
      <c r="E495" s="3"/>
      <c r="F495" s="55"/>
      <c r="G495"/>
      <c r="H495"/>
    </row>
    <row r="496" spans="1:8" s="25" customFormat="1">
      <c r="A496"/>
      <c r="B496"/>
      <c r="C496"/>
      <c r="D496"/>
      <c r="E496" s="3"/>
      <c r="F496" s="55"/>
      <c r="G496"/>
      <c r="H496"/>
    </row>
    <row r="497" spans="1:8" s="25" customFormat="1">
      <c r="A497"/>
      <c r="B497"/>
      <c r="C497"/>
      <c r="D497"/>
      <c r="E497" s="3"/>
      <c r="F497" s="55"/>
      <c r="G497"/>
      <c r="H497"/>
    </row>
    <row r="498" spans="1:8" s="25" customFormat="1">
      <c r="A498"/>
      <c r="B498"/>
      <c r="C498"/>
      <c r="D498"/>
      <c r="E498" s="3"/>
      <c r="F498" s="55"/>
      <c r="G498"/>
      <c r="H498"/>
    </row>
    <row r="499" spans="1:8" s="25" customFormat="1">
      <c r="A499"/>
      <c r="B499"/>
      <c r="C499"/>
      <c r="D499"/>
      <c r="E499" s="3"/>
      <c r="F499" s="55"/>
      <c r="G499"/>
      <c r="H499"/>
    </row>
    <row r="500" spans="1:8" s="25" customFormat="1">
      <c r="A500"/>
      <c r="B500"/>
      <c r="C500"/>
      <c r="D500"/>
      <c r="E500" s="3"/>
      <c r="F500" s="55"/>
      <c r="G500"/>
      <c r="H500"/>
    </row>
    <row r="501" spans="1:8" s="25" customFormat="1">
      <c r="A501"/>
      <c r="B501"/>
      <c r="C501"/>
      <c r="D501"/>
      <c r="E501" s="3"/>
      <c r="F501" s="55"/>
      <c r="G501"/>
      <c r="H501"/>
    </row>
    <row r="502" spans="1:8" s="25" customFormat="1">
      <c r="A502"/>
      <c r="B502"/>
      <c r="C502"/>
      <c r="D502"/>
      <c r="E502" s="3"/>
      <c r="F502" s="55"/>
      <c r="G502"/>
      <c r="H502"/>
    </row>
    <row r="503" spans="1:8" s="25" customFormat="1">
      <c r="A503"/>
      <c r="B503"/>
      <c r="C503"/>
      <c r="D503"/>
      <c r="E503" s="3"/>
      <c r="F503" s="55"/>
      <c r="G503"/>
      <c r="H503"/>
    </row>
    <row r="504" spans="1:8" s="25" customFormat="1">
      <c r="A504"/>
      <c r="B504"/>
      <c r="C504"/>
      <c r="D504"/>
      <c r="E504" s="3"/>
      <c r="F504" s="55"/>
      <c r="G504"/>
      <c r="H504"/>
    </row>
    <row r="505" spans="1:8" s="25" customFormat="1">
      <c r="A505"/>
      <c r="B505"/>
      <c r="C505"/>
      <c r="D505"/>
      <c r="E505" s="3"/>
      <c r="F505" s="55"/>
      <c r="G505"/>
      <c r="H505"/>
    </row>
    <row r="506" spans="1:8" s="25" customFormat="1">
      <c r="A506"/>
      <c r="B506"/>
      <c r="C506"/>
      <c r="D506"/>
      <c r="E506" s="3"/>
      <c r="F506" s="55"/>
      <c r="G506"/>
      <c r="H506"/>
    </row>
    <row r="507" spans="1:8" s="25" customFormat="1">
      <c r="A507"/>
      <c r="B507"/>
      <c r="C507"/>
      <c r="D507"/>
      <c r="E507" s="3"/>
      <c r="F507" s="55"/>
      <c r="G507"/>
      <c r="H507"/>
    </row>
    <row r="508" spans="1:8" s="25" customFormat="1">
      <c r="A508"/>
      <c r="B508"/>
      <c r="C508"/>
      <c r="D508"/>
      <c r="E508" s="3"/>
      <c r="F508" s="55"/>
      <c r="G508"/>
      <c r="H508"/>
    </row>
    <row r="509" spans="1:8" s="25" customFormat="1">
      <c r="A509"/>
      <c r="B509"/>
      <c r="C509"/>
      <c r="D509"/>
      <c r="E509" s="3"/>
      <c r="F509" s="55"/>
      <c r="G509"/>
      <c r="H509"/>
    </row>
    <row r="510" spans="1:8" s="25" customFormat="1">
      <c r="A510"/>
      <c r="B510"/>
      <c r="C510"/>
      <c r="D510"/>
      <c r="E510" s="3"/>
      <c r="F510" s="55"/>
      <c r="G510"/>
      <c r="H510"/>
    </row>
    <row r="511" spans="1:8" s="25" customFormat="1">
      <c r="A511"/>
      <c r="B511"/>
      <c r="C511"/>
      <c r="D511"/>
      <c r="E511" s="3"/>
      <c r="F511" s="55"/>
      <c r="G511"/>
      <c r="H511"/>
    </row>
    <row r="512" spans="1:8" s="25" customFormat="1">
      <c r="A512"/>
      <c r="B512"/>
      <c r="C512"/>
      <c r="D512"/>
      <c r="E512" s="3"/>
      <c r="F512" s="55"/>
      <c r="G512"/>
      <c r="H512"/>
    </row>
    <row r="513" spans="1:8" s="25" customFormat="1">
      <c r="A513"/>
      <c r="B513"/>
      <c r="C513"/>
      <c r="D513"/>
      <c r="E513" s="3"/>
      <c r="F513" s="55"/>
      <c r="G513"/>
      <c r="H513"/>
    </row>
    <row r="514" spans="1:8" s="25" customFormat="1">
      <c r="A514"/>
      <c r="B514"/>
      <c r="C514"/>
      <c r="D514"/>
      <c r="E514" s="3"/>
      <c r="F514" s="55"/>
      <c r="G514"/>
      <c r="H514"/>
    </row>
    <row r="515" spans="1:8" s="25" customFormat="1">
      <c r="A515"/>
      <c r="B515"/>
      <c r="C515"/>
      <c r="D515"/>
      <c r="E515" s="3"/>
      <c r="F515" s="55"/>
      <c r="G515"/>
      <c r="H515"/>
    </row>
    <row r="516" spans="1:8" s="25" customFormat="1">
      <c r="A516"/>
      <c r="B516"/>
      <c r="C516"/>
      <c r="D516"/>
      <c r="E516" s="3"/>
      <c r="F516" s="55"/>
      <c r="G516"/>
      <c r="H516"/>
    </row>
    <row r="517" spans="1:8" s="25" customFormat="1">
      <c r="A517"/>
      <c r="B517" s="63"/>
      <c r="C517"/>
      <c r="D517"/>
      <c r="E517" s="3"/>
      <c r="F517" s="55"/>
      <c r="G517"/>
      <c r="H517"/>
    </row>
    <row r="518" spans="1:8" s="25" customFormat="1">
      <c r="A518"/>
      <c r="B518" s="63"/>
      <c r="C518"/>
      <c r="D518"/>
      <c r="E518" s="3"/>
      <c r="F518" s="55"/>
      <c r="G518"/>
      <c r="H518"/>
    </row>
    <row r="519" spans="1:8" s="25" customFormat="1">
      <c r="A519"/>
      <c r="B519" s="63"/>
      <c r="C519"/>
      <c r="D519"/>
      <c r="E519" s="3"/>
      <c r="F519" s="55"/>
      <c r="G519"/>
      <c r="H519"/>
    </row>
    <row r="520" spans="1:8" s="25" customFormat="1">
      <c r="A520"/>
      <c r="B520" s="63"/>
      <c r="C520"/>
      <c r="D520"/>
      <c r="E520" s="3"/>
      <c r="F520" s="55"/>
      <c r="G520"/>
      <c r="H520"/>
    </row>
    <row r="521" spans="1:8" s="25" customFormat="1">
      <c r="A521"/>
      <c r="B521" s="63"/>
      <c r="C521"/>
      <c r="D521"/>
      <c r="E521" s="3"/>
      <c r="F521" s="55"/>
      <c r="G521"/>
      <c r="H521"/>
    </row>
    <row r="522" spans="1:8" s="25" customFormat="1">
      <c r="A522"/>
      <c r="B522" s="63"/>
      <c r="C522"/>
      <c r="D522"/>
      <c r="E522" s="3"/>
      <c r="F522" s="55"/>
      <c r="G522"/>
      <c r="H522"/>
    </row>
    <row r="523" spans="1:8" s="25" customFormat="1">
      <c r="A523"/>
      <c r="B523" s="63"/>
      <c r="C523"/>
      <c r="D523"/>
      <c r="E523" s="3"/>
      <c r="F523" s="55"/>
      <c r="G523"/>
      <c r="H523"/>
    </row>
    <row r="524" spans="1:8" s="25" customFormat="1">
      <c r="A524"/>
      <c r="B524" s="63"/>
      <c r="C524"/>
      <c r="D524"/>
      <c r="E524" s="3"/>
      <c r="F524" s="55"/>
      <c r="G524"/>
      <c r="H524"/>
    </row>
    <row r="525" spans="1:8" s="25" customFormat="1">
      <c r="A525"/>
      <c r="B525" s="63"/>
      <c r="C525"/>
      <c r="D525"/>
      <c r="E525" s="3"/>
      <c r="F525" s="55"/>
      <c r="G525"/>
      <c r="H525"/>
    </row>
    <row r="526" spans="1:8" s="25" customFormat="1">
      <c r="A526"/>
      <c r="B526" s="63"/>
      <c r="C526"/>
      <c r="D526"/>
      <c r="E526" s="3"/>
      <c r="F526" s="55"/>
      <c r="G526"/>
      <c r="H526"/>
    </row>
    <row r="527" spans="1:8" s="25" customFormat="1">
      <c r="A527"/>
      <c r="B527" s="63"/>
      <c r="C527"/>
      <c r="D527"/>
      <c r="E527" s="3"/>
      <c r="F527" s="55"/>
      <c r="G527"/>
      <c r="H527"/>
    </row>
    <row r="528" spans="1:8" s="25" customFormat="1">
      <c r="A528"/>
      <c r="B528" s="63"/>
      <c r="C528"/>
      <c r="D528"/>
      <c r="E528" s="3"/>
      <c r="F528" s="55"/>
      <c r="G528"/>
      <c r="H528"/>
    </row>
    <row r="529" spans="1:8" s="25" customFormat="1">
      <c r="A529"/>
      <c r="B529" s="63"/>
      <c r="C529"/>
      <c r="D529"/>
      <c r="E529" s="3"/>
      <c r="F529" s="55"/>
      <c r="G529"/>
      <c r="H529"/>
    </row>
    <row r="530" spans="1:8" s="25" customFormat="1">
      <c r="A530"/>
      <c r="B530" s="63"/>
      <c r="C530"/>
      <c r="D530"/>
      <c r="E530" s="3"/>
      <c r="F530" s="55" t="s">
        <v>782</v>
      </c>
      <c r="G530"/>
      <c r="H530"/>
    </row>
    <row r="531" spans="1:8" s="25" customFormat="1">
      <c r="A531"/>
      <c r="B531" s="63"/>
      <c r="C531"/>
      <c r="D531"/>
      <c r="E531" s="3"/>
      <c r="F531" s="55" t="s">
        <v>782</v>
      </c>
      <c r="G531"/>
      <c r="H531"/>
    </row>
    <row r="532" spans="1:8" s="25" customFormat="1">
      <c r="A532"/>
      <c r="B532" s="63"/>
      <c r="C532"/>
      <c r="D532"/>
      <c r="E532" s="3"/>
      <c r="F532" s="55" t="s">
        <v>782</v>
      </c>
      <c r="G532"/>
      <c r="H532"/>
    </row>
    <row r="533" spans="1:8" s="25" customFormat="1">
      <c r="A533"/>
      <c r="B533" s="63"/>
      <c r="C533"/>
      <c r="D533"/>
      <c r="E533" s="3"/>
      <c r="F533" s="55" t="s">
        <v>782</v>
      </c>
      <c r="G533"/>
      <c r="H533"/>
    </row>
    <row r="534" spans="1:8" s="25" customFormat="1">
      <c r="A534"/>
      <c r="B534" s="63"/>
      <c r="C534"/>
      <c r="D534"/>
      <c r="E534" s="3"/>
      <c r="F534" s="55" t="s">
        <v>782</v>
      </c>
      <c r="G534"/>
      <c r="H534"/>
    </row>
    <row r="535" spans="1:8" s="25" customFormat="1">
      <c r="A535"/>
      <c r="B535" s="63"/>
      <c r="C535"/>
      <c r="D535"/>
      <c r="E535" s="3"/>
      <c r="F535" s="55" t="s">
        <v>782</v>
      </c>
      <c r="G535"/>
      <c r="H535"/>
    </row>
    <row r="536" spans="1:8" s="25" customFormat="1">
      <c r="A536"/>
      <c r="B536" s="63"/>
      <c r="C536"/>
      <c r="D536"/>
      <c r="E536" s="3"/>
      <c r="F536" s="55" t="s">
        <v>782</v>
      </c>
      <c r="G536"/>
      <c r="H536"/>
    </row>
    <row r="537" spans="1:8" s="25" customFormat="1">
      <c r="A537"/>
      <c r="B537" s="63"/>
      <c r="C537"/>
      <c r="D537"/>
      <c r="E537" s="3"/>
      <c r="F537" s="55" t="s">
        <v>782</v>
      </c>
      <c r="G537"/>
      <c r="H537"/>
    </row>
    <row r="538" spans="1:8" s="25" customFormat="1">
      <c r="A538"/>
      <c r="B538" s="63"/>
      <c r="C538"/>
      <c r="D538"/>
      <c r="E538" s="3"/>
      <c r="F538" s="55" t="s">
        <v>782</v>
      </c>
      <c r="G538"/>
      <c r="H538"/>
    </row>
    <row r="539" spans="1:8" s="25" customFormat="1">
      <c r="A539"/>
      <c r="B539" s="63"/>
      <c r="C539"/>
      <c r="D539"/>
      <c r="E539" s="3"/>
      <c r="F539" s="55" t="s">
        <v>782</v>
      </c>
      <c r="G539"/>
      <c r="H539"/>
    </row>
    <row r="540" spans="1:8" s="25" customFormat="1">
      <c r="A540"/>
      <c r="B540" s="63"/>
      <c r="C540"/>
      <c r="D540"/>
      <c r="E540" s="3"/>
      <c r="F540" s="55" t="s">
        <v>782</v>
      </c>
      <c r="G540"/>
      <c r="H540"/>
    </row>
    <row r="541" spans="1:8" s="25" customFormat="1">
      <c r="A541"/>
      <c r="B541" s="63"/>
      <c r="C541"/>
      <c r="D541"/>
      <c r="E541" s="3"/>
      <c r="F541" s="55" t="s">
        <v>782</v>
      </c>
      <c r="G541"/>
      <c r="H541"/>
    </row>
    <row r="542" spans="1:8" s="25" customFormat="1">
      <c r="A542"/>
      <c r="B542" s="63"/>
      <c r="C542"/>
      <c r="D542"/>
      <c r="E542" s="3"/>
      <c r="F542" s="55" t="s">
        <v>782</v>
      </c>
      <c r="G542"/>
      <c r="H542"/>
    </row>
    <row r="543" spans="1:8" s="25" customFormat="1">
      <c r="A543"/>
      <c r="B543" s="63"/>
      <c r="C543"/>
      <c r="D543"/>
      <c r="E543" s="3"/>
      <c r="F543" s="55" t="s">
        <v>782</v>
      </c>
      <c r="G543"/>
      <c r="H543"/>
    </row>
    <row r="544" spans="1:8" s="25" customFormat="1">
      <c r="A544"/>
      <c r="B544" s="63"/>
      <c r="C544"/>
      <c r="D544"/>
      <c r="E544" s="3"/>
      <c r="F544" s="55" t="s">
        <v>782</v>
      </c>
      <c r="G544"/>
      <c r="H544"/>
    </row>
    <row r="545" spans="1:8" s="25" customFormat="1">
      <c r="A545"/>
      <c r="B545" s="63"/>
      <c r="C545"/>
      <c r="D545"/>
      <c r="E545" s="3"/>
      <c r="F545" s="55" t="s">
        <v>782</v>
      </c>
      <c r="G545"/>
      <c r="H545"/>
    </row>
    <row r="546" spans="1:8" s="25" customFormat="1">
      <c r="A546"/>
      <c r="B546" s="63"/>
      <c r="C546"/>
      <c r="D546"/>
      <c r="E546" s="3"/>
      <c r="F546" s="55"/>
      <c r="G546"/>
      <c r="H546"/>
    </row>
    <row r="547" spans="1:8" s="25" customFormat="1">
      <c r="A547"/>
      <c r="B547" s="63"/>
      <c r="C547"/>
      <c r="D547"/>
      <c r="E547" s="3"/>
      <c r="F547" s="55"/>
      <c r="G547"/>
      <c r="H547"/>
    </row>
    <row r="548" spans="1:8" s="25" customFormat="1">
      <c r="A548"/>
      <c r="B548" s="63"/>
      <c r="C548"/>
      <c r="D548"/>
      <c r="E548" s="3"/>
      <c r="F548" s="55"/>
      <c r="G548"/>
      <c r="H548"/>
    </row>
    <row r="549" spans="1:8" s="25" customFormat="1">
      <c r="A549"/>
      <c r="B549" s="63"/>
      <c r="C549"/>
      <c r="D549"/>
      <c r="E549" s="3"/>
      <c r="F549" s="55"/>
      <c r="G549"/>
      <c r="H549"/>
    </row>
    <row r="550" spans="1:8" s="25" customFormat="1">
      <c r="A550"/>
      <c r="B550" s="63"/>
      <c r="C550"/>
      <c r="D550"/>
      <c r="E550" s="3"/>
      <c r="F550" s="55"/>
      <c r="G550"/>
      <c r="H550"/>
    </row>
    <row r="551" spans="1:8" s="25" customFormat="1">
      <c r="A551"/>
      <c r="B551" s="63"/>
      <c r="C551"/>
      <c r="D551"/>
      <c r="E551" s="3"/>
      <c r="F551" s="55"/>
      <c r="G551"/>
      <c r="H551"/>
    </row>
    <row r="552" spans="1:8" s="25" customFormat="1">
      <c r="A552"/>
      <c r="B552" s="63"/>
      <c r="C552"/>
      <c r="D552"/>
      <c r="E552" s="3"/>
      <c r="F552" s="55"/>
      <c r="G552"/>
      <c r="H552"/>
    </row>
    <row r="553" spans="1:8" s="25" customFormat="1">
      <c r="A553"/>
      <c r="B553" s="63"/>
      <c r="C553"/>
      <c r="D553"/>
      <c r="E553" s="3"/>
      <c r="F553" s="55"/>
      <c r="G553"/>
      <c r="H553"/>
    </row>
    <row r="554" spans="1:8" s="25" customFormat="1">
      <c r="A554"/>
      <c r="B554" s="63"/>
      <c r="C554"/>
      <c r="D554"/>
      <c r="E554" s="3"/>
      <c r="F554" s="55"/>
      <c r="G554"/>
      <c r="H554"/>
    </row>
    <row r="555" spans="1:8" s="25" customFormat="1">
      <c r="A555"/>
      <c r="B555" s="63"/>
      <c r="C555"/>
      <c r="D555"/>
      <c r="E555" s="3"/>
      <c r="F555" s="55"/>
      <c r="G555"/>
      <c r="H555"/>
    </row>
    <row r="556" spans="1:8" s="25" customFormat="1">
      <c r="A556"/>
      <c r="B556" s="63"/>
      <c r="C556"/>
      <c r="D556"/>
      <c r="E556" s="3"/>
      <c r="F556" s="55"/>
      <c r="G556"/>
      <c r="H556"/>
    </row>
    <row r="557" spans="1:8" s="25" customFormat="1">
      <c r="A557"/>
      <c r="B557" s="63"/>
      <c r="C557"/>
      <c r="D557"/>
      <c r="E557" s="3"/>
      <c r="F557" s="55"/>
      <c r="G557"/>
      <c r="H557"/>
    </row>
    <row r="558" spans="1:8" s="25" customFormat="1">
      <c r="A558"/>
      <c r="B558" s="63"/>
      <c r="C558"/>
      <c r="D558"/>
      <c r="E558" s="3"/>
      <c r="F558" s="55"/>
      <c r="G558"/>
      <c r="H558"/>
    </row>
    <row r="559" spans="1:8" s="25" customFormat="1">
      <c r="A559"/>
      <c r="B559" s="63"/>
      <c r="C559"/>
      <c r="D559"/>
      <c r="E559" s="3"/>
      <c r="F559" s="55"/>
      <c r="G559"/>
      <c r="H559"/>
    </row>
    <row r="560" spans="1:8" s="25" customFormat="1">
      <c r="A560"/>
      <c r="B560" s="63"/>
      <c r="C560"/>
      <c r="D560"/>
      <c r="E560" s="3"/>
      <c r="F560" s="55"/>
      <c r="G560" s="3"/>
      <c r="H560"/>
    </row>
    <row r="561" spans="1:8" s="25" customFormat="1">
      <c r="A561"/>
      <c r="B561" s="63"/>
      <c r="C561"/>
      <c r="D561"/>
      <c r="E561" s="3"/>
      <c r="F561" s="55"/>
      <c r="G561"/>
      <c r="H561"/>
    </row>
    <row r="562" spans="1:8" s="25" customFormat="1">
      <c r="A562"/>
      <c r="B562" s="63"/>
      <c r="C562"/>
      <c r="D562"/>
      <c r="E562" s="3"/>
      <c r="F562" s="55"/>
      <c r="G562"/>
      <c r="H562"/>
    </row>
    <row r="563" spans="1:8" s="25" customFormat="1">
      <c r="A563"/>
      <c r="B563" s="63"/>
      <c r="C563"/>
      <c r="D563"/>
      <c r="E563" s="3"/>
      <c r="F563" s="55"/>
      <c r="G563"/>
      <c r="H563"/>
    </row>
    <row r="564" spans="1:8" s="25" customFormat="1">
      <c r="A564"/>
      <c r="B564" s="63"/>
      <c r="C564"/>
      <c r="D564"/>
      <c r="E564" s="3"/>
      <c r="F564" s="55"/>
      <c r="G564"/>
      <c r="H564"/>
    </row>
    <row r="565" spans="1:8" s="25" customFormat="1">
      <c r="A565"/>
      <c r="B565" s="63"/>
      <c r="C565"/>
      <c r="D565"/>
      <c r="E565" s="3"/>
      <c r="F565" s="55"/>
      <c r="G565"/>
      <c r="H565"/>
    </row>
    <row r="566" spans="1:8" s="25" customFormat="1">
      <c r="A566"/>
      <c r="B566" s="63"/>
      <c r="C566"/>
      <c r="D566"/>
      <c r="E566" s="3"/>
      <c r="F566" s="55"/>
      <c r="G566"/>
      <c r="H566"/>
    </row>
    <row r="567" spans="1:8" s="25" customFormat="1">
      <c r="A567"/>
      <c r="B567" s="63"/>
      <c r="C567"/>
      <c r="D567"/>
      <c r="E567" s="3"/>
      <c r="F567" s="55"/>
      <c r="G567"/>
      <c r="H567"/>
    </row>
    <row r="568" spans="1:8" s="25" customFormat="1">
      <c r="A568"/>
      <c r="B568" s="63"/>
      <c r="C568"/>
      <c r="D568"/>
      <c r="E568" s="3"/>
      <c r="F568" s="55"/>
      <c r="G568"/>
      <c r="H568"/>
    </row>
    <row r="569" spans="1:8" s="25" customFormat="1">
      <c r="A569"/>
      <c r="B569" s="63"/>
      <c r="C569"/>
      <c r="D569"/>
      <c r="E569" s="3"/>
      <c r="F569" s="55"/>
      <c r="G569"/>
      <c r="H569"/>
    </row>
    <row r="570" spans="1:8" s="25" customFormat="1">
      <c r="A570"/>
      <c r="B570" s="63"/>
      <c r="C570"/>
      <c r="D570"/>
      <c r="E570" s="3"/>
      <c r="F570" s="55"/>
      <c r="G570"/>
      <c r="H570"/>
    </row>
    <row r="571" spans="1:8" s="25" customFormat="1">
      <c r="A571"/>
      <c r="B571" s="63"/>
      <c r="C571"/>
      <c r="D571"/>
      <c r="E571" s="3"/>
      <c r="F571" s="55"/>
      <c r="G571"/>
      <c r="H571"/>
    </row>
    <row r="572" spans="1:8" s="25" customFormat="1">
      <c r="A572"/>
      <c r="B572" s="63"/>
      <c r="C572"/>
      <c r="D572"/>
      <c r="E572" s="3"/>
      <c r="F572" s="55"/>
      <c r="G572"/>
      <c r="H572"/>
    </row>
    <row r="573" spans="1:8" s="25" customFormat="1">
      <c r="A573"/>
      <c r="B573" s="63"/>
      <c r="C573"/>
      <c r="D573"/>
      <c r="E573" s="3"/>
      <c r="F573" s="55"/>
      <c r="G573" s="3"/>
      <c r="H573"/>
    </row>
    <row r="574" spans="1:8" s="25" customFormat="1">
      <c r="A574"/>
      <c r="B574" s="63"/>
      <c r="C574"/>
      <c r="D574"/>
      <c r="E574" s="3"/>
      <c r="F574" s="55"/>
      <c r="G574"/>
      <c r="H574"/>
    </row>
    <row r="575" spans="1:8" s="25" customFormat="1">
      <c r="A575"/>
      <c r="B575" s="63"/>
      <c r="C575"/>
      <c r="D575"/>
      <c r="E575" s="3"/>
      <c r="F575" s="55"/>
      <c r="G575"/>
      <c r="H575"/>
    </row>
    <row r="576" spans="1:8" s="25" customFormat="1">
      <c r="A576"/>
      <c r="B576" s="63"/>
      <c r="C576"/>
      <c r="D576"/>
      <c r="E576" s="3"/>
      <c r="F576" s="55"/>
      <c r="G576"/>
      <c r="H576"/>
    </row>
    <row r="577" spans="1:8" s="25" customFormat="1">
      <c r="A577"/>
      <c r="B577" s="63"/>
      <c r="C577"/>
      <c r="D577"/>
      <c r="E577" s="3"/>
      <c r="F577" s="55"/>
      <c r="G577"/>
      <c r="H577"/>
    </row>
    <row r="578" spans="1:8" s="25" customFormat="1">
      <c r="A578"/>
      <c r="B578" s="63"/>
      <c r="C578"/>
      <c r="D578"/>
      <c r="E578" s="3"/>
      <c r="F578" s="55"/>
      <c r="G578"/>
      <c r="H578"/>
    </row>
    <row r="579" spans="1:8" s="25" customFormat="1">
      <c r="A579"/>
      <c r="B579" s="63"/>
      <c r="C579"/>
      <c r="D579"/>
      <c r="E579" s="3"/>
      <c r="F579" s="55"/>
      <c r="G579"/>
      <c r="H579"/>
    </row>
    <row r="580" spans="1:8" s="25" customFormat="1">
      <c r="A580"/>
      <c r="B580" s="63"/>
      <c r="C580"/>
      <c r="D580"/>
      <c r="E580" s="3"/>
      <c r="F580" s="55"/>
      <c r="G580"/>
      <c r="H580"/>
    </row>
    <row r="581" spans="1:8" s="25" customFormat="1">
      <c r="A581"/>
      <c r="B581" s="63"/>
      <c r="C581"/>
      <c r="D581"/>
      <c r="E581" s="3"/>
      <c r="F581" s="55"/>
      <c r="G581"/>
      <c r="H581"/>
    </row>
    <row r="582" spans="1:8" s="25" customFormat="1">
      <c r="A582"/>
      <c r="B582" s="63"/>
      <c r="C582"/>
      <c r="D582"/>
      <c r="E582" s="3"/>
      <c r="F582" s="55"/>
      <c r="G582"/>
      <c r="H582"/>
    </row>
    <row r="583" spans="1:8" s="25" customFormat="1">
      <c r="A583"/>
      <c r="B583" s="63"/>
      <c r="C583"/>
      <c r="D583"/>
      <c r="E583" s="3"/>
      <c r="F583" s="55"/>
      <c r="G583"/>
      <c r="H583"/>
    </row>
    <row r="584" spans="1:8" s="25" customFormat="1">
      <c r="A584"/>
      <c r="B584" s="63"/>
      <c r="C584"/>
      <c r="D584"/>
      <c r="E584" s="3"/>
      <c r="F584" s="55"/>
      <c r="G584"/>
      <c r="H584"/>
    </row>
    <row r="585" spans="1:8" s="25" customFormat="1">
      <c r="A585"/>
      <c r="B585" s="63"/>
      <c r="C585"/>
      <c r="D585"/>
      <c r="E585" s="3"/>
      <c r="F585" s="55"/>
      <c r="G585"/>
      <c r="H585"/>
    </row>
    <row r="586" spans="1:8" s="25" customFormat="1">
      <c r="A586"/>
      <c r="B586" s="63"/>
      <c r="C586"/>
      <c r="D586"/>
      <c r="E586" s="3"/>
      <c r="F586" s="55"/>
      <c r="G586"/>
      <c r="H586"/>
    </row>
    <row r="587" spans="1:8" s="25" customFormat="1">
      <c r="A587"/>
      <c r="B587" s="63"/>
      <c r="C587"/>
      <c r="D587"/>
      <c r="E587" s="3"/>
      <c r="F587" s="55"/>
      <c r="G587"/>
      <c r="H587"/>
    </row>
    <row r="588" spans="1:8" s="25" customFormat="1">
      <c r="A588"/>
      <c r="B588" s="63"/>
      <c r="C588"/>
      <c r="D588"/>
      <c r="E588" s="3"/>
      <c r="F588" s="55"/>
      <c r="G588"/>
      <c r="H588"/>
    </row>
    <row r="589" spans="1:8" s="25" customFormat="1">
      <c r="A589"/>
      <c r="B589" s="63"/>
      <c r="C589"/>
      <c r="D589"/>
      <c r="E589" s="3"/>
      <c r="F589" s="55"/>
      <c r="G589"/>
      <c r="H589"/>
    </row>
    <row r="590" spans="1:8" s="25" customFormat="1">
      <c r="A590"/>
      <c r="B590" s="63"/>
      <c r="C590"/>
      <c r="D590"/>
      <c r="E590" s="3"/>
      <c r="F590" s="55"/>
      <c r="G590"/>
      <c r="H590"/>
    </row>
    <row r="591" spans="1:8" s="25" customFormat="1">
      <c r="A591"/>
      <c r="B591" s="63"/>
      <c r="C591"/>
      <c r="D591"/>
      <c r="E591" s="3"/>
      <c r="F591" s="55"/>
      <c r="G591"/>
      <c r="H591"/>
    </row>
    <row r="592" spans="1:8" s="25" customFormat="1">
      <c r="A592"/>
      <c r="B592" s="63"/>
      <c r="C592"/>
      <c r="D592"/>
      <c r="E592" s="3"/>
      <c r="F592" s="55"/>
      <c r="G592"/>
      <c r="H592"/>
    </row>
    <row r="593" spans="1:8" s="25" customFormat="1">
      <c r="A593"/>
      <c r="B593" s="63"/>
      <c r="C593"/>
      <c r="D593"/>
      <c r="E593" s="3"/>
      <c r="F593" s="55"/>
      <c r="G593"/>
      <c r="H593"/>
    </row>
    <row r="594" spans="1:8" s="25" customFormat="1">
      <c r="A594"/>
      <c r="B594" s="63"/>
      <c r="C594"/>
      <c r="D594"/>
      <c r="E594" s="3"/>
      <c r="F594" s="55"/>
      <c r="G594"/>
      <c r="H594"/>
    </row>
    <row r="595" spans="1:8" s="25" customFormat="1">
      <c r="A595"/>
      <c r="B595" s="63"/>
      <c r="C595"/>
      <c r="D595"/>
      <c r="E595" s="3"/>
      <c r="F595" s="55"/>
      <c r="G595" s="3"/>
      <c r="H595"/>
    </row>
    <row r="596" spans="1:8" s="25" customFormat="1">
      <c r="A596"/>
      <c r="B596" s="63"/>
      <c r="C596"/>
      <c r="D596"/>
      <c r="E596" s="3"/>
      <c r="F596" s="55"/>
      <c r="G596" s="3"/>
      <c r="H596"/>
    </row>
    <row r="597" spans="1:8" s="25" customFormat="1">
      <c r="A597"/>
      <c r="B597" s="63"/>
      <c r="C597"/>
      <c r="D597"/>
      <c r="E597" s="3"/>
      <c r="F597" s="55"/>
      <c r="G597"/>
      <c r="H597"/>
    </row>
    <row r="598" spans="1:8" s="25" customFormat="1">
      <c r="A598"/>
      <c r="B598" s="63"/>
      <c r="C598"/>
      <c r="D598"/>
      <c r="E598" s="3"/>
      <c r="F598" s="55"/>
      <c r="G598" s="3"/>
      <c r="H598"/>
    </row>
    <row r="599" spans="1:8" s="25" customFormat="1">
      <c r="A599"/>
      <c r="B599" s="63"/>
      <c r="C599"/>
      <c r="D599"/>
      <c r="E599" s="3"/>
      <c r="F599" s="55"/>
      <c r="G599"/>
      <c r="H599"/>
    </row>
    <row r="600" spans="1:8" s="25" customFormat="1">
      <c r="A600"/>
      <c r="B600" s="63"/>
      <c r="C600"/>
      <c r="D600"/>
      <c r="E600" s="3"/>
      <c r="F600" s="55"/>
      <c r="G600"/>
      <c r="H600"/>
    </row>
    <row r="601" spans="1:8" s="25" customFormat="1">
      <c r="A601"/>
      <c r="B601" s="63"/>
      <c r="C601"/>
      <c r="D601"/>
      <c r="E601" s="3"/>
      <c r="F601" s="55"/>
      <c r="G601"/>
      <c r="H601"/>
    </row>
    <row r="602" spans="1:8" s="25" customFormat="1">
      <c r="A602"/>
      <c r="B602" s="63"/>
      <c r="C602"/>
      <c r="D602"/>
      <c r="E602" s="3"/>
      <c r="F602" s="55"/>
      <c r="G602"/>
      <c r="H602"/>
    </row>
    <row r="603" spans="1:8" s="25" customFormat="1">
      <c r="A603"/>
      <c r="B603" s="63"/>
      <c r="C603"/>
      <c r="D603"/>
      <c r="E603" s="3"/>
      <c r="F603" s="55"/>
      <c r="G603" s="3"/>
      <c r="H603"/>
    </row>
    <row r="604" spans="1:8" s="25" customFormat="1">
      <c r="A604"/>
      <c r="B604" s="63"/>
      <c r="C604"/>
      <c r="D604"/>
      <c r="E604" s="3"/>
      <c r="F604" s="55"/>
      <c r="G604" s="3"/>
      <c r="H604"/>
    </row>
    <row r="605" spans="1:8" s="25" customFormat="1">
      <c r="A605"/>
      <c r="B605" s="63"/>
      <c r="C605"/>
      <c r="D605"/>
      <c r="E605" s="3"/>
      <c r="F605" s="55"/>
      <c r="G605"/>
      <c r="H605"/>
    </row>
    <row r="606" spans="1:8" s="25" customFormat="1">
      <c r="A606"/>
      <c r="B606" s="63"/>
      <c r="C606"/>
      <c r="D606"/>
      <c r="E606" s="3"/>
      <c r="F606" s="55"/>
      <c r="G606"/>
      <c r="H606"/>
    </row>
    <row r="607" spans="1:8" s="25" customFormat="1">
      <c r="A607"/>
      <c r="B607" s="63"/>
      <c r="C607"/>
      <c r="D607"/>
      <c r="E607" s="3"/>
      <c r="F607" s="55"/>
      <c r="G607"/>
      <c r="H607"/>
    </row>
    <row r="608" spans="1:8" s="25" customFormat="1">
      <c r="A608"/>
      <c r="B608" s="63"/>
      <c r="C608"/>
      <c r="D608"/>
      <c r="E608" s="3"/>
      <c r="F608" s="55"/>
      <c r="G608"/>
      <c r="H608"/>
    </row>
    <row r="609" spans="1:8" s="25" customFormat="1">
      <c r="A609"/>
      <c r="B609" s="63"/>
      <c r="C609"/>
      <c r="D609"/>
      <c r="E609" s="3"/>
      <c r="F609" s="55"/>
      <c r="G609"/>
      <c r="H609"/>
    </row>
    <row r="610" spans="1:8" s="25" customFormat="1">
      <c r="A610"/>
      <c r="B610" s="63"/>
      <c r="C610"/>
      <c r="D610"/>
      <c r="E610" s="3"/>
      <c r="F610" s="55"/>
      <c r="G610"/>
      <c r="H610"/>
    </row>
    <row r="611" spans="1:8" s="25" customFormat="1">
      <c r="A611"/>
      <c r="B611" s="63"/>
      <c r="C611"/>
      <c r="D611"/>
      <c r="E611" s="3"/>
      <c r="F611" s="55"/>
      <c r="G611"/>
      <c r="H611"/>
    </row>
    <row r="612" spans="1:8" s="25" customFormat="1">
      <c r="A612"/>
      <c r="B612" s="63"/>
      <c r="C612"/>
      <c r="D612"/>
      <c r="E612" s="3"/>
      <c r="F612" s="55"/>
      <c r="G612"/>
      <c r="H612"/>
    </row>
    <row r="613" spans="1:8" s="25" customFormat="1">
      <c r="A613"/>
      <c r="B613" s="63"/>
      <c r="C613"/>
      <c r="D613"/>
      <c r="E613" s="3"/>
      <c r="F613" s="55"/>
      <c r="G613"/>
      <c r="H613"/>
    </row>
    <row r="614" spans="1:8" s="25" customFormat="1">
      <c r="A614"/>
      <c r="B614" s="63"/>
      <c r="C614"/>
      <c r="D614"/>
      <c r="E614" s="3"/>
      <c r="F614" s="55"/>
      <c r="G614"/>
      <c r="H614"/>
    </row>
    <row r="615" spans="1:8" s="25" customFormat="1">
      <c r="A615"/>
      <c r="B615" s="63"/>
      <c r="C615"/>
      <c r="D615"/>
      <c r="E615" s="3"/>
      <c r="F615" s="55"/>
      <c r="G615"/>
      <c r="H615"/>
    </row>
    <row r="616" spans="1:8" s="25" customFormat="1">
      <c r="A616"/>
      <c r="B616" s="63"/>
      <c r="C616"/>
      <c r="D616"/>
      <c r="E616" s="3"/>
      <c r="F616" s="55"/>
      <c r="G616"/>
      <c r="H616"/>
    </row>
    <row r="617" spans="1:8" s="25" customFormat="1">
      <c r="A617"/>
      <c r="B617" s="63"/>
      <c r="C617"/>
      <c r="D617"/>
      <c r="E617" s="3"/>
      <c r="F617" s="55"/>
      <c r="G617"/>
      <c r="H617"/>
    </row>
    <row r="618" spans="1:8" s="25" customFormat="1">
      <c r="A618"/>
      <c r="B618" s="63"/>
      <c r="C618"/>
      <c r="D618"/>
      <c r="E618" s="3"/>
      <c r="F618" s="55"/>
      <c r="G618"/>
      <c r="H618"/>
    </row>
    <row r="619" spans="1:8" s="25" customFormat="1">
      <c r="A619"/>
      <c r="B619" s="63"/>
      <c r="C619"/>
      <c r="D619"/>
      <c r="E619" s="3"/>
      <c r="F619" s="55"/>
      <c r="G619"/>
      <c r="H619"/>
    </row>
    <row r="620" spans="1:8" s="25" customFormat="1">
      <c r="A620"/>
      <c r="B620" s="63"/>
      <c r="C620"/>
      <c r="D620"/>
      <c r="E620" s="3"/>
      <c r="F620" s="55"/>
      <c r="G620"/>
      <c r="H620"/>
    </row>
    <row r="621" spans="1:8" s="25" customFormat="1">
      <c r="A621"/>
      <c r="B621" s="63"/>
      <c r="C621"/>
      <c r="D621"/>
      <c r="E621" s="3"/>
      <c r="F621" s="55"/>
      <c r="G621"/>
      <c r="H621"/>
    </row>
    <row r="622" spans="1:8" s="25" customFormat="1">
      <c r="A622"/>
      <c r="B622" s="63"/>
      <c r="C622"/>
      <c r="D622"/>
      <c r="E622" s="3"/>
      <c r="F622" s="55"/>
      <c r="G622" s="3"/>
      <c r="H622"/>
    </row>
    <row r="623" spans="1:8" s="25" customFormat="1">
      <c r="A623"/>
      <c r="B623" s="63"/>
      <c r="C623"/>
      <c r="D623"/>
      <c r="E623" s="3"/>
      <c r="F623" s="55"/>
      <c r="G623"/>
      <c r="H623"/>
    </row>
    <row r="624" spans="1:8" s="25" customFormat="1">
      <c r="A624"/>
      <c r="B624" s="63"/>
      <c r="C624"/>
      <c r="D624"/>
      <c r="E624" s="3"/>
      <c r="F624" s="55"/>
      <c r="G624"/>
      <c r="H624"/>
    </row>
    <row r="625" spans="1:8" s="25" customFormat="1">
      <c r="A625"/>
      <c r="B625" s="63"/>
      <c r="C625"/>
      <c r="D625"/>
      <c r="E625" s="3"/>
      <c r="F625" s="55"/>
      <c r="G625"/>
      <c r="H625"/>
    </row>
    <row r="626" spans="1:8" s="25" customFormat="1">
      <c r="A626"/>
      <c r="B626" s="63"/>
      <c r="C626"/>
      <c r="D626"/>
      <c r="E626" s="3"/>
      <c r="F626" s="55"/>
      <c r="G626"/>
      <c r="H626"/>
    </row>
    <row r="627" spans="1:8" s="25" customFormat="1">
      <c r="A627"/>
      <c r="B627" s="63"/>
      <c r="C627"/>
      <c r="D627"/>
      <c r="E627" s="3"/>
      <c r="F627" s="55"/>
      <c r="G627"/>
      <c r="H627"/>
    </row>
    <row r="628" spans="1:8" s="25" customFormat="1">
      <c r="A628"/>
      <c r="B628" s="63"/>
      <c r="C628"/>
      <c r="D628"/>
      <c r="E628" s="3"/>
      <c r="F628" s="55"/>
      <c r="G628"/>
      <c r="H628"/>
    </row>
    <row r="629" spans="1:8" s="25" customFormat="1">
      <c r="A629"/>
      <c r="B629" s="63"/>
      <c r="C629"/>
      <c r="D629"/>
      <c r="E629" s="3"/>
      <c r="F629" s="55"/>
      <c r="G629"/>
      <c r="H629"/>
    </row>
    <row r="630" spans="1:8" s="25" customFormat="1">
      <c r="A630"/>
      <c r="B630" s="63"/>
      <c r="C630"/>
      <c r="D630"/>
      <c r="E630" s="3"/>
      <c r="F630" s="55"/>
      <c r="G630"/>
      <c r="H630"/>
    </row>
    <row r="631" spans="1:8" s="25" customFormat="1">
      <c r="A631"/>
      <c r="B631" s="63"/>
      <c r="C631"/>
      <c r="D631"/>
      <c r="E631" s="3"/>
      <c r="F631" s="55"/>
      <c r="G631"/>
      <c r="H631"/>
    </row>
    <row r="632" spans="1:8" s="25" customFormat="1">
      <c r="A632"/>
      <c r="B632" s="63"/>
      <c r="C632"/>
      <c r="D632"/>
      <c r="E632" s="3"/>
      <c r="F632" s="55"/>
      <c r="G632"/>
      <c r="H632"/>
    </row>
    <row r="633" spans="1:8" s="25" customFormat="1">
      <c r="A633"/>
      <c r="B633" s="63"/>
      <c r="C633"/>
      <c r="D633"/>
      <c r="E633" s="3"/>
      <c r="F633" s="55"/>
      <c r="G633"/>
      <c r="H633"/>
    </row>
    <row r="634" spans="1:8" s="25" customFormat="1">
      <c r="A634"/>
      <c r="B634" s="63"/>
      <c r="C634"/>
      <c r="D634"/>
      <c r="E634" s="3"/>
      <c r="F634" s="55"/>
      <c r="G634" s="3"/>
      <c r="H634"/>
    </row>
    <row r="635" spans="1:8" s="25" customFormat="1">
      <c r="A635"/>
      <c r="B635" s="63"/>
      <c r="C635"/>
      <c r="D635"/>
      <c r="E635" s="3"/>
      <c r="F635" s="55"/>
      <c r="G635" s="3"/>
      <c r="H635"/>
    </row>
    <row r="636" spans="1:8" s="25" customFormat="1">
      <c r="A636"/>
      <c r="B636" s="63"/>
      <c r="C636"/>
      <c r="D636"/>
      <c r="E636" s="3"/>
      <c r="F636" s="55"/>
      <c r="G636" s="3"/>
      <c r="H636"/>
    </row>
    <row r="637" spans="1:8" s="25" customFormat="1">
      <c r="A637"/>
      <c r="B637" s="63"/>
      <c r="C637"/>
      <c r="D637"/>
      <c r="E637" s="3"/>
      <c r="F637" s="55"/>
      <c r="G637"/>
      <c r="H637"/>
    </row>
    <row r="638" spans="1:8" s="25" customFormat="1">
      <c r="A638"/>
      <c r="B638" s="63"/>
      <c r="C638"/>
      <c r="D638"/>
      <c r="E638" s="3"/>
      <c r="F638" s="55"/>
      <c r="G638"/>
      <c r="H638"/>
    </row>
    <row r="639" spans="1:8" s="25" customFormat="1">
      <c r="A639"/>
      <c r="B639" s="63"/>
      <c r="C639"/>
      <c r="D639"/>
      <c r="E639" s="3"/>
      <c r="F639" s="55"/>
      <c r="G639"/>
      <c r="H639"/>
    </row>
    <row r="640" spans="1:8" s="25" customFormat="1">
      <c r="A640"/>
      <c r="B640" s="63"/>
      <c r="C640"/>
      <c r="D640"/>
      <c r="E640" s="3"/>
      <c r="F640" s="55"/>
      <c r="G640"/>
      <c r="H640"/>
    </row>
    <row r="641" spans="1:8" s="25" customFormat="1">
      <c r="A641"/>
      <c r="B641" s="63"/>
      <c r="C641"/>
      <c r="D641"/>
      <c r="E641" s="3"/>
      <c r="F641" s="55"/>
      <c r="G641"/>
      <c r="H641"/>
    </row>
    <row r="642" spans="1:8" s="25" customFormat="1">
      <c r="A642"/>
      <c r="B642" s="63"/>
      <c r="C642"/>
      <c r="D642"/>
      <c r="E642" s="3"/>
      <c r="F642" s="55"/>
      <c r="G642" s="3"/>
      <c r="H642"/>
    </row>
    <row r="643" spans="1:8" s="25" customFormat="1">
      <c r="A643"/>
      <c r="B643" s="63"/>
      <c r="C643"/>
      <c r="D643"/>
      <c r="E643" s="3"/>
      <c r="F643" s="55"/>
      <c r="G643" s="3"/>
      <c r="H643"/>
    </row>
    <row r="644" spans="1:8" s="25" customFormat="1">
      <c r="A644"/>
      <c r="B644" s="63"/>
      <c r="C644"/>
      <c r="D644"/>
      <c r="E644" s="3"/>
      <c r="F644" s="55"/>
      <c r="G644" s="3"/>
      <c r="H644"/>
    </row>
    <row r="645" spans="1:8" s="25" customFormat="1">
      <c r="A645"/>
      <c r="B645" s="63"/>
      <c r="C645"/>
      <c r="D645"/>
      <c r="E645" s="3"/>
      <c r="F645" s="55"/>
      <c r="G645" s="3"/>
      <c r="H645"/>
    </row>
    <row r="646" spans="1:8" s="25" customFormat="1">
      <c r="A646"/>
      <c r="B646" s="63"/>
      <c r="C646"/>
      <c r="D646"/>
      <c r="E646" s="3"/>
      <c r="F646" s="55"/>
      <c r="G646"/>
      <c r="H646"/>
    </row>
    <row r="647" spans="1:8" s="25" customFormat="1">
      <c r="A647"/>
      <c r="B647" s="63"/>
      <c r="C647"/>
      <c r="D647"/>
      <c r="E647" s="3"/>
      <c r="F647" s="55"/>
      <c r="G647"/>
      <c r="H647"/>
    </row>
    <row r="648" spans="1:8" s="25" customFormat="1">
      <c r="A648"/>
      <c r="B648" s="63"/>
      <c r="C648"/>
      <c r="D648"/>
      <c r="E648" s="3"/>
      <c r="F648" s="55"/>
      <c r="G648"/>
      <c r="H648"/>
    </row>
    <row r="649" spans="1:8" s="25" customFormat="1">
      <c r="A649"/>
      <c r="B649" s="63"/>
      <c r="C649"/>
      <c r="D649"/>
      <c r="E649" s="3"/>
      <c r="F649" s="55"/>
      <c r="G649"/>
      <c r="H649"/>
    </row>
    <row r="650" spans="1:8" s="25" customFormat="1">
      <c r="A650"/>
      <c r="B650" s="63"/>
      <c r="C650"/>
      <c r="D650"/>
      <c r="E650" s="3"/>
      <c r="F650" s="55"/>
      <c r="G650"/>
      <c r="H650"/>
    </row>
    <row r="651" spans="1:8" s="25" customFormat="1">
      <c r="A651"/>
      <c r="B651" s="63"/>
      <c r="C651"/>
      <c r="D651"/>
      <c r="E651" s="3"/>
      <c r="F651" s="55"/>
      <c r="G651"/>
      <c r="H651"/>
    </row>
    <row r="652" spans="1:8" s="25" customFormat="1">
      <c r="A652"/>
      <c r="B652" s="63"/>
      <c r="C652"/>
      <c r="D652"/>
      <c r="E652" s="3"/>
      <c r="F652" s="55"/>
      <c r="G652"/>
      <c r="H652"/>
    </row>
    <row r="653" spans="1:8" s="25" customFormat="1">
      <c r="A653"/>
      <c r="B653" s="63"/>
      <c r="C653"/>
      <c r="D653"/>
      <c r="E653" s="3"/>
      <c r="F653" s="55"/>
      <c r="G653" s="3"/>
      <c r="H653"/>
    </row>
    <row r="654" spans="1:8" s="25" customFormat="1">
      <c r="A654"/>
      <c r="B654" s="63"/>
      <c r="C654"/>
      <c r="D654"/>
      <c r="E654" s="3"/>
      <c r="F654" s="55"/>
      <c r="G654" s="3"/>
      <c r="H654"/>
    </row>
    <row r="655" spans="1:8" s="25" customFormat="1">
      <c r="A655"/>
      <c r="B655" s="63"/>
      <c r="C655"/>
      <c r="D655"/>
      <c r="E655" s="3"/>
      <c r="F655" s="55"/>
      <c r="G655"/>
      <c r="H655"/>
    </row>
    <row r="656" spans="1:8" s="25" customFormat="1">
      <c r="A656"/>
      <c r="B656" s="63"/>
      <c r="C656"/>
      <c r="D656"/>
      <c r="E656" s="3"/>
      <c r="F656" s="55"/>
      <c r="G656" s="3"/>
      <c r="H656"/>
    </row>
    <row r="657" spans="1:8" s="25" customFormat="1">
      <c r="A657"/>
      <c r="B657" s="63"/>
      <c r="C657"/>
      <c r="D657"/>
      <c r="E657" s="3"/>
      <c r="F657" s="55"/>
      <c r="G657" s="3"/>
      <c r="H657"/>
    </row>
    <row r="658" spans="1:8" s="25" customFormat="1">
      <c r="A658"/>
      <c r="B658" s="63"/>
      <c r="C658"/>
      <c r="D658"/>
      <c r="E658" s="3"/>
      <c r="F658" s="55"/>
      <c r="G658" s="3"/>
      <c r="H658"/>
    </row>
    <row r="659" spans="1:8" s="25" customFormat="1">
      <c r="A659"/>
      <c r="B659" s="63"/>
      <c r="C659"/>
      <c r="D659"/>
      <c r="E659" s="3"/>
      <c r="F659" s="55"/>
      <c r="G659" s="3"/>
      <c r="H659"/>
    </row>
    <row r="660" spans="1:8" s="25" customFormat="1">
      <c r="A660"/>
      <c r="B660" s="63"/>
      <c r="C660"/>
      <c r="D660"/>
      <c r="E660" s="3"/>
      <c r="F660" s="55"/>
      <c r="G660"/>
      <c r="H660"/>
    </row>
    <row r="661" spans="1:8" s="25" customFormat="1">
      <c r="A661"/>
      <c r="B661" s="63"/>
      <c r="C661"/>
      <c r="D661"/>
      <c r="E661" s="3"/>
      <c r="F661" s="55"/>
      <c r="G661" s="3"/>
      <c r="H661"/>
    </row>
    <row r="662" spans="1:8" s="25" customFormat="1">
      <c r="A662"/>
      <c r="B662" s="63"/>
      <c r="C662"/>
      <c r="D662"/>
      <c r="E662" s="3"/>
      <c r="F662" s="55"/>
      <c r="G662"/>
      <c r="H662"/>
    </row>
    <row r="663" spans="1:8" s="25" customFormat="1">
      <c r="A663"/>
      <c r="B663" s="63"/>
      <c r="C663"/>
      <c r="D663"/>
      <c r="E663" s="3"/>
      <c r="F663" s="55"/>
      <c r="G663"/>
      <c r="H663"/>
    </row>
    <row r="664" spans="1:8" s="25" customFormat="1">
      <c r="A664"/>
      <c r="B664" s="63"/>
      <c r="C664"/>
      <c r="D664"/>
      <c r="E664" s="3"/>
      <c r="F664" s="55"/>
      <c r="G664" s="3"/>
      <c r="H664"/>
    </row>
    <row r="665" spans="1:8" s="25" customFormat="1">
      <c r="A665"/>
      <c r="B665" s="63"/>
      <c r="C665"/>
      <c r="D665"/>
      <c r="E665" s="3"/>
      <c r="F665" s="55"/>
      <c r="G665"/>
      <c r="H665"/>
    </row>
    <row r="666" spans="1:8" s="25" customFormat="1">
      <c r="A666"/>
      <c r="B666" s="63"/>
      <c r="C666"/>
      <c r="D666"/>
      <c r="E666" s="3"/>
      <c r="F666" s="55"/>
      <c r="G666"/>
      <c r="H666"/>
    </row>
    <row r="667" spans="1:8" s="25" customFormat="1">
      <c r="A667"/>
      <c r="B667" s="63"/>
      <c r="C667"/>
      <c r="D667"/>
      <c r="E667" s="3"/>
      <c r="F667" s="55"/>
      <c r="G667"/>
      <c r="H667"/>
    </row>
    <row r="668" spans="1:8" s="25" customFormat="1">
      <c r="A668"/>
      <c r="B668" s="63"/>
      <c r="C668"/>
      <c r="D668"/>
      <c r="E668" s="3"/>
      <c r="F668" s="55"/>
      <c r="G668"/>
      <c r="H668"/>
    </row>
    <row r="669" spans="1:8" s="25" customFormat="1">
      <c r="A669"/>
      <c r="B669" s="63"/>
      <c r="C669"/>
      <c r="D669"/>
      <c r="E669" s="3"/>
      <c r="F669" s="55"/>
      <c r="G669"/>
      <c r="H669"/>
    </row>
    <row r="670" spans="1:8" s="25" customFormat="1">
      <c r="A670"/>
      <c r="B670" s="63"/>
      <c r="C670"/>
      <c r="D670"/>
      <c r="E670" s="3"/>
      <c r="F670" s="55"/>
      <c r="G670"/>
      <c r="H670"/>
    </row>
    <row r="671" spans="1:8" s="25" customFormat="1">
      <c r="A671"/>
      <c r="B671" s="63"/>
      <c r="C671"/>
      <c r="D671"/>
      <c r="E671" s="3"/>
      <c r="F671" s="55"/>
      <c r="G671"/>
      <c r="H671"/>
    </row>
    <row r="672" spans="1:8" s="25" customFormat="1">
      <c r="A672"/>
      <c r="B672" s="63"/>
      <c r="C672"/>
      <c r="D672"/>
      <c r="E672" s="3"/>
      <c r="F672" s="55"/>
      <c r="G672"/>
      <c r="H672"/>
    </row>
    <row r="673" spans="1:8" s="25" customFormat="1">
      <c r="A673"/>
      <c r="B673" s="63"/>
      <c r="C673"/>
      <c r="D673"/>
      <c r="E673" s="3"/>
      <c r="F673" s="55"/>
      <c r="G673" s="3"/>
      <c r="H673"/>
    </row>
    <row r="674" spans="1:8" s="25" customFormat="1">
      <c r="A674"/>
      <c r="B674" s="63"/>
      <c r="C674"/>
      <c r="D674"/>
      <c r="E674" s="3"/>
      <c r="F674" s="55"/>
      <c r="G674"/>
      <c r="H674"/>
    </row>
    <row r="675" spans="1:8" s="25" customFormat="1">
      <c r="A675"/>
      <c r="B675" s="63"/>
      <c r="C675"/>
      <c r="D675"/>
      <c r="E675" s="3"/>
      <c r="F675" s="55"/>
      <c r="G675" s="3"/>
      <c r="H675"/>
    </row>
    <row r="676" spans="1:8" s="25" customFormat="1">
      <c r="A676"/>
      <c r="B676" s="63"/>
      <c r="C676"/>
      <c r="D676"/>
      <c r="E676" s="3"/>
      <c r="F676" s="55"/>
      <c r="G676"/>
      <c r="H676"/>
    </row>
    <row r="677" spans="1:8" s="25" customFormat="1">
      <c r="A677"/>
      <c r="B677" s="63"/>
      <c r="C677"/>
      <c r="D677"/>
      <c r="E677" s="3"/>
      <c r="F677" s="55"/>
      <c r="G677"/>
      <c r="H677"/>
    </row>
    <row r="678" spans="1:8" s="25" customFormat="1">
      <c r="A678"/>
      <c r="B678" s="63"/>
      <c r="C678"/>
      <c r="D678"/>
      <c r="E678" s="3"/>
      <c r="F678" s="55"/>
      <c r="G678"/>
      <c r="H678"/>
    </row>
    <row r="679" spans="1:8" s="25" customFormat="1">
      <c r="A679"/>
      <c r="B679" s="63"/>
      <c r="C679"/>
      <c r="D679"/>
      <c r="E679" s="3"/>
      <c r="F679" s="55"/>
      <c r="G679"/>
      <c r="H679"/>
    </row>
    <row r="680" spans="1:8" s="25" customFormat="1">
      <c r="A680"/>
      <c r="B680" s="63"/>
      <c r="C680"/>
      <c r="D680"/>
      <c r="E680" s="3"/>
      <c r="F680" s="55"/>
      <c r="G680" s="3"/>
      <c r="H680"/>
    </row>
    <row r="681" spans="1:8" s="25" customFormat="1">
      <c r="A681"/>
      <c r="B681" s="63"/>
      <c r="C681"/>
      <c r="D681"/>
      <c r="E681" s="3"/>
      <c r="F681" s="55"/>
      <c r="G681"/>
      <c r="H681"/>
    </row>
    <row r="682" spans="1:8" s="25" customFormat="1">
      <c r="A682"/>
      <c r="B682" s="63"/>
      <c r="C682"/>
      <c r="D682"/>
      <c r="E682" s="3"/>
      <c r="F682" s="55"/>
      <c r="G682"/>
      <c r="H682"/>
    </row>
    <row r="683" spans="1:8" s="25" customFormat="1">
      <c r="A683"/>
      <c r="B683" s="63"/>
      <c r="C683"/>
      <c r="D683"/>
      <c r="E683" s="3"/>
      <c r="F683" s="55"/>
      <c r="G683"/>
      <c r="H683"/>
    </row>
    <row r="684" spans="1:8" s="25" customFormat="1">
      <c r="A684"/>
      <c r="B684" s="63"/>
      <c r="C684"/>
      <c r="D684"/>
      <c r="E684" s="3"/>
      <c r="F684" s="55"/>
      <c r="G684" s="3"/>
      <c r="H684"/>
    </row>
    <row r="685" spans="1:8" s="25" customFormat="1">
      <c r="A685"/>
      <c r="B685" s="63"/>
      <c r="C685"/>
      <c r="D685"/>
      <c r="E685" s="3"/>
      <c r="F685" s="55"/>
      <c r="G685"/>
      <c r="H685"/>
    </row>
    <row r="686" spans="1:8" s="25" customFormat="1">
      <c r="A686"/>
      <c r="B686" s="63"/>
      <c r="C686"/>
      <c r="D686"/>
      <c r="E686" s="3"/>
      <c r="F686" s="55"/>
      <c r="G686"/>
      <c r="H686"/>
    </row>
    <row r="687" spans="1:8" s="25" customFormat="1">
      <c r="A687"/>
      <c r="B687" s="63"/>
      <c r="C687"/>
      <c r="D687"/>
      <c r="E687" s="3"/>
      <c r="F687" s="55"/>
      <c r="G687" s="3"/>
      <c r="H687"/>
    </row>
    <row r="688" spans="1:8" s="25" customFormat="1">
      <c r="A688"/>
      <c r="B688" s="63"/>
      <c r="C688"/>
      <c r="D688"/>
      <c r="E688" s="3"/>
      <c r="F688" s="55"/>
      <c r="G688" s="3"/>
      <c r="H688"/>
    </row>
    <row r="689" spans="1:8" s="25" customFormat="1">
      <c r="A689"/>
      <c r="B689" s="63"/>
      <c r="C689"/>
      <c r="D689"/>
      <c r="E689" s="3"/>
      <c r="F689" s="55"/>
      <c r="G689"/>
      <c r="H689"/>
    </row>
    <row r="690" spans="1:8" s="25" customFormat="1">
      <c r="A690"/>
      <c r="B690" s="63"/>
      <c r="C690"/>
      <c r="D690"/>
      <c r="E690" s="3"/>
      <c r="F690" s="55"/>
      <c r="G690"/>
      <c r="H690"/>
    </row>
    <row r="691" spans="1:8" s="25" customFormat="1">
      <c r="A691"/>
      <c r="B691" s="63"/>
      <c r="C691"/>
      <c r="D691"/>
      <c r="E691" s="3"/>
      <c r="F691" s="55"/>
      <c r="G691" s="3"/>
      <c r="H691"/>
    </row>
    <row r="692" spans="1:8" s="25" customFormat="1">
      <c r="A692"/>
      <c r="B692" s="63"/>
      <c r="C692"/>
      <c r="D692"/>
      <c r="E692" s="3"/>
      <c r="F692" s="55"/>
      <c r="G692"/>
      <c r="H692"/>
    </row>
    <row r="693" spans="1:8" s="25" customFormat="1">
      <c r="A693"/>
      <c r="B693" s="63"/>
      <c r="C693"/>
      <c r="D693"/>
      <c r="E693" s="3"/>
      <c r="F693" s="55"/>
      <c r="G693"/>
      <c r="H693"/>
    </row>
    <row r="694" spans="1:8" s="25" customFormat="1">
      <c r="A694"/>
      <c r="B694" s="63"/>
      <c r="C694"/>
      <c r="D694"/>
      <c r="E694" s="3"/>
      <c r="F694" s="55"/>
      <c r="G694"/>
      <c r="H694"/>
    </row>
    <row r="695" spans="1:8" s="25" customFormat="1">
      <c r="A695"/>
      <c r="B695" s="63"/>
      <c r="C695"/>
      <c r="D695"/>
      <c r="E695" s="3"/>
      <c r="F695" s="55"/>
      <c r="G695"/>
      <c r="H695"/>
    </row>
    <row r="696" spans="1:8" s="25" customFormat="1">
      <c r="A696"/>
      <c r="B696" s="63"/>
      <c r="C696"/>
      <c r="D696"/>
      <c r="E696" s="3"/>
      <c r="F696" s="55"/>
      <c r="G696" s="3"/>
      <c r="H696"/>
    </row>
    <row r="697" spans="1:8" s="25" customFormat="1">
      <c r="A697"/>
      <c r="B697" s="63"/>
      <c r="C697"/>
      <c r="D697"/>
      <c r="E697" s="3"/>
      <c r="F697" s="55"/>
      <c r="G697"/>
      <c r="H697"/>
    </row>
    <row r="698" spans="1:8" s="25" customFormat="1">
      <c r="A698"/>
      <c r="B698" s="63"/>
      <c r="C698"/>
      <c r="D698"/>
      <c r="E698" s="3"/>
      <c r="F698" s="55"/>
      <c r="G698" s="3"/>
      <c r="H698"/>
    </row>
    <row r="699" spans="1:8" s="25" customFormat="1">
      <c r="A699"/>
      <c r="B699" s="63"/>
      <c r="C699"/>
      <c r="D699"/>
      <c r="E699" s="3"/>
      <c r="F699" s="55"/>
      <c r="G699"/>
      <c r="H699"/>
    </row>
    <row r="700" spans="1:8" s="25" customFormat="1">
      <c r="A700"/>
      <c r="B700" s="63"/>
      <c r="C700"/>
      <c r="D700"/>
      <c r="E700" s="3"/>
      <c r="F700" s="55"/>
      <c r="G700"/>
      <c r="H700"/>
    </row>
    <row r="701" spans="1:8" s="25" customFormat="1">
      <c r="A701"/>
      <c r="B701" s="63"/>
      <c r="C701"/>
      <c r="D701"/>
      <c r="E701" s="3"/>
      <c r="F701" s="55"/>
      <c r="G701"/>
      <c r="H701"/>
    </row>
    <row r="702" spans="1:8" s="25" customFormat="1">
      <c r="A702"/>
      <c r="B702" s="63"/>
      <c r="C702"/>
      <c r="D702"/>
      <c r="E702" s="3"/>
      <c r="F702" s="55"/>
      <c r="G702" s="3"/>
      <c r="H702"/>
    </row>
    <row r="703" spans="1:8" s="25" customFormat="1">
      <c r="A703"/>
      <c r="B703" s="63"/>
      <c r="C703"/>
      <c r="D703"/>
      <c r="E703" s="3"/>
      <c r="F703" s="55"/>
      <c r="G703"/>
      <c r="H703"/>
    </row>
    <row r="704" spans="1:8" s="25" customFormat="1">
      <c r="A704"/>
      <c r="B704" s="63"/>
      <c r="C704"/>
      <c r="D704"/>
      <c r="E704" s="3"/>
      <c r="F704" s="55"/>
      <c r="G704"/>
      <c r="H704"/>
    </row>
    <row r="705" spans="1:8" s="25" customFormat="1">
      <c r="A705"/>
      <c r="B705" s="63"/>
      <c r="C705"/>
      <c r="D705"/>
      <c r="E705" s="3"/>
      <c r="F705" s="55"/>
      <c r="G705"/>
      <c r="H705"/>
    </row>
    <row r="706" spans="1:8" s="25" customFormat="1">
      <c r="A706"/>
      <c r="B706" s="63"/>
      <c r="C706"/>
      <c r="D706"/>
      <c r="E706" s="3"/>
      <c r="F706" s="55"/>
      <c r="G706"/>
      <c r="H706"/>
    </row>
    <row r="707" spans="1:8" s="25" customFormat="1">
      <c r="A707"/>
      <c r="B707" s="63"/>
      <c r="C707"/>
      <c r="D707"/>
      <c r="E707" s="3"/>
      <c r="F707" s="55"/>
      <c r="G707"/>
      <c r="H707"/>
    </row>
    <row r="708" spans="1:8" s="25" customFormat="1">
      <c r="A708"/>
      <c r="B708" s="63"/>
      <c r="C708"/>
      <c r="D708"/>
      <c r="E708" s="3"/>
      <c r="F708" s="55"/>
      <c r="G708"/>
      <c r="H708"/>
    </row>
    <row r="709" spans="1:8" s="25" customFormat="1">
      <c r="A709"/>
      <c r="B709" s="63"/>
      <c r="C709"/>
      <c r="D709"/>
      <c r="E709" s="3"/>
      <c r="F709" s="55"/>
      <c r="G709"/>
      <c r="H709"/>
    </row>
    <row r="710" spans="1:8" s="25" customFormat="1">
      <c r="A710"/>
      <c r="B710" s="63"/>
      <c r="C710"/>
      <c r="D710"/>
      <c r="E710" s="3"/>
      <c r="F710" s="55"/>
      <c r="G710"/>
      <c r="H710"/>
    </row>
    <row r="711" spans="1:8" s="25" customFormat="1">
      <c r="A711"/>
      <c r="B711" s="63"/>
      <c r="C711"/>
      <c r="D711"/>
      <c r="E711" s="3"/>
      <c r="F711" s="55"/>
      <c r="G711"/>
      <c r="H711"/>
    </row>
    <row r="712" spans="1:8" s="25" customFormat="1">
      <c r="A712"/>
      <c r="B712" s="63"/>
      <c r="C712"/>
      <c r="D712"/>
      <c r="E712" s="3"/>
      <c r="F712" s="55"/>
      <c r="G712"/>
      <c r="H712"/>
    </row>
    <row r="713" spans="1:8" s="25" customFormat="1">
      <c r="A713"/>
      <c r="B713" s="63"/>
      <c r="C713"/>
      <c r="D713"/>
      <c r="E713" s="3"/>
      <c r="F713" s="55"/>
      <c r="G713"/>
      <c r="H713"/>
    </row>
    <row r="714" spans="1:8" s="25" customFormat="1">
      <c r="A714"/>
      <c r="B714" s="63"/>
      <c r="C714"/>
      <c r="D714"/>
      <c r="E714" s="3"/>
      <c r="F714" s="55"/>
      <c r="G714"/>
      <c r="H714"/>
    </row>
    <row r="715" spans="1:8" s="25" customFormat="1">
      <c r="A715"/>
      <c r="B715" s="63"/>
      <c r="C715"/>
      <c r="D715"/>
      <c r="E715" s="3"/>
      <c r="F715" s="55"/>
      <c r="G715"/>
      <c r="H715"/>
    </row>
    <row r="716" spans="1:8" s="25" customFormat="1">
      <c r="A716"/>
      <c r="B716" s="63"/>
      <c r="C716"/>
      <c r="D716"/>
      <c r="E716" s="3"/>
      <c r="F716" s="55"/>
      <c r="G716"/>
      <c r="H716"/>
    </row>
    <row r="717" spans="1:8" s="25" customFormat="1">
      <c r="A717"/>
      <c r="B717" s="63"/>
      <c r="C717"/>
      <c r="D717"/>
      <c r="E717" s="3"/>
      <c r="F717" s="55"/>
      <c r="G717"/>
      <c r="H717"/>
    </row>
    <row r="718" spans="1:8" s="25" customFormat="1">
      <c r="A718"/>
      <c r="B718" s="63"/>
      <c r="C718"/>
      <c r="D718"/>
      <c r="E718" s="3"/>
      <c r="F718" s="55"/>
      <c r="G718"/>
      <c r="H718"/>
    </row>
    <row r="719" spans="1:8" s="25" customFormat="1">
      <c r="A719"/>
      <c r="B719" s="63"/>
      <c r="C719"/>
      <c r="D719"/>
      <c r="E719" s="3"/>
      <c r="F719" s="55"/>
      <c r="G719"/>
      <c r="H719"/>
    </row>
    <row r="720" spans="1:8" s="25" customFormat="1">
      <c r="A720"/>
      <c r="B720" s="63"/>
      <c r="C720"/>
      <c r="D720"/>
      <c r="E720" s="3"/>
      <c r="F720" s="55"/>
      <c r="G720"/>
      <c r="H720"/>
    </row>
    <row r="721" spans="1:8" s="25" customFormat="1">
      <c r="A721"/>
      <c r="B721" s="63"/>
      <c r="C721"/>
      <c r="D721"/>
      <c r="E721" s="3"/>
      <c r="F721" s="55"/>
      <c r="G721"/>
      <c r="H721"/>
    </row>
    <row r="722" spans="1:8" s="25" customFormat="1">
      <c r="A722"/>
      <c r="B722" s="63"/>
      <c r="C722"/>
      <c r="D722"/>
      <c r="E722" s="3"/>
      <c r="F722" s="55"/>
      <c r="G722"/>
      <c r="H722"/>
    </row>
    <row r="723" spans="1:8" s="25" customFormat="1">
      <c r="A723"/>
      <c r="B723" s="63"/>
      <c r="C723"/>
      <c r="D723"/>
      <c r="E723" s="3"/>
      <c r="F723" s="55"/>
      <c r="G723"/>
      <c r="H723"/>
    </row>
    <row r="724" spans="1:8" s="25" customFormat="1">
      <c r="A724"/>
      <c r="B724" s="63"/>
      <c r="C724"/>
      <c r="D724"/>
      <c r="E724" s="3"/>
      <c r="F724" s="55"/>
      <c r="G724"/>
      <c r="H724"/>
    </row>
    <row r="725" spans="1:8" s="25" customFormat="1">
      <c r="A725"/>
      <c r="B725" s="63"/>
      <c r="C725"/>
      <c r="D725"/>
      <c r="E725" s="3"/>
      <c r="F725" s="55"/>
      <c r="G725"/>
      <c r="H725"/>
    </row>
    <row r="726" spans="1:8" s="25" customFormat="1">
      <c r="A726"/>
      <c r="B726" s="63"/>
      <c r="C726"/>
      <c r="D726"/>
      <c r="E726" s="3"/>
      <c r="F726" s="55"/>
      <c r="G726"/>
      <c r="H726"/>
    </row>
    <row r="727" spans="1:8" s="25" customFormat="1">
      <c r="A727"/>
      <c r="B727" s="63"/>
      <c r="C727"/>
      <c r="D727"/>
      <c r="E727" s="3"/>
      <c r="F727" s="55"/>
      <c r="G727"/>
      <c r="H727"/>
    </row>
    <row r="728" spans="1:8" s="25" customFormat="1">
      <c r="A728"/>
      <c r="B728" s="63"/>
      <c r="C728"/>
      <c r="D728"/>
      <c r="E728" s="3"/>
      <c r="F728" s="55"/>
      <c r="G728"/>
      <c r="H728"/>
    </row>
    <row r="729" spans="1:8" s="25" customFormat="1">
      <c r="A729"/>
      <c r="B729" s="63"/>
      <c r="C729"/>
      <c r="D729"/>
      <c r="E729" s="3"/>
      <c r="F729" s="55"/>
      <c r="G729"/>
      <c r="H729"/>
    </row>
    <row r="730" spans="1:8" s="25" customFormat="1">
      <c r="A730"/>
      <c r="B730" s="63"/>
      <c r="C730"/>
      <c r="D730"/>
      <c r="E730" s="3"/>
      <c r="F730" s="55"/>
      <c r="G730"/>
      <c r="H730"/>
    </row>
    <row r="731" spans="1:8" s="25" customFormat="1">
      <c r="A731"/>
      <c r="B731" s="63"/>
      <c r="C731"/>
      <c r="D731"/>
      <c r="E731" s="3"/>
      <c r="F731" s="55"/>
      <c r="G731"/>
      <c r="H731"/>
    </row>
    <row r="732" spans="1:8" s="25" customFormat="1">
      <c r="A732"/>
      <c r="B732" s="63"/>
      <c r="C732"/>
      <c r="D732"/>
      <c r="E732" s="3"/>
      <c r="F732" s="55"/>
      <c r="G732"/>
      <c r="H732"/>
    </row>
    <row r="733" spans="1:8" s="25" customFormat="1">
      <c r="A733"/>
      <c r="B733" s="63"/>
      <c r="C733"/>
      <c r="D733"/>
      <c r="E733" s="3"/>
      <c r="F733" s="55"/>
      <c r="G733"/>
      <c r="H733"/>
    </row>
    <row r="734" spans="1:8" s="25" customFormat="1">
      <c r="A734"/>
      <c r="B734" s="63"/>
      <c r="C734"/>
      <c r="D734"/>
      <c r="E734" s="3"/>
      <c r="F734" s="55"/>
      <c r="G734"/>
      <c r="H734"/>
    </row>
    <row r="735" spans="1:8" s="25" customFormat="1">
      <c r="A735"/>
      <c r="B735" s="63"/>
      <c r="C735"/>
      <c r="D735"/>
      <c r="E735" s="3"/>
      <c r="F735" s="55"/>
      <c r="G735"/>
      <c r="H735"/>
    </row>
    <row r="736" spans="1:8" s="25" customFormat="1">
      <c r="A736"/>
      <c r="B736" s="63"/>
      <c r="C736"/>
      <c r="D736"/>
      <c r="E736" s="3"/>
      <c r="F736" s="55"/>
      <c r="G736"/>
      <c r="H736"/>
    </row>
    <row r="737" spans="1:8" s="25" customFormat="1">
      <c r="A737"/>
      <c r="B737" s="63"/>
      <c r="C737"/>
      <c r="D737"/>
      <c r="E737" s="3"/>
      <c r="F737" s="55"/>
      <c r="G737"/>
      <c r="H737"/>
    </row>
    <row r="738" spans="1:8" s="25" customFormat="1">
      <c r="A738"/>
      <c r="B738" s="63"/>
      <c r="C738"/>
      <c r="D738"/>
      <c r="E738" s="3"/>
      <c r="F738" s="55"/>
      <c r="G738"/>
      <c r="H738"/>
    </row>
    <row r="739" spans="1:8" s="25" customFormat="1">
      <c r="A739"/>
      <c r="B739" s="63"/>
      <c r="C739"/>
      <c r="D739"/>
      <c r="E739" s="3"/>
      <c r="F739" s="55"/>
      <c r="G739"/>
      <c r="H739"/>
    </row>
    <row r="740" spans="1:8" s="25" customFormat="1">
      <c r="A740"/>
      <c r="B740" s="63"/>
      <c r="C740"/>
      <c r="D740"/>
      <c r="E740" s="3"/>
      <c r="F740" s="55"/>
      <c r="G740"/>
      <c r="H740"/>
    </row>
    <row r="741" spans="1:8" s="25" customFormat="1">
      <c r="A741"/>
      <c r="B741" s="63"/>
      <c r="C741"/>
      <c r="D741"/>
      <c r="E741" s="3"/>
      <c r="F741" s="55"/>
      <c r="G741"/>
      <c r="H741"/>
    </row>
    <row r="742" spans="1:8" s="25" customFormat="1">
      <c r="A742"/>
      <c r="B742" s="63"/>
      <c r="C742"/>
      <c r="D742"/>
      <c r="E742" s="3"/>
      <c r="F742" s="55"/>
      <c r="G742"/>
      <c r="H742"/>
    </row>
    <row r="743" spans="1:8" s="25" customFormat="1">
      <c r="A743"/>
      <c r="B743" s="63"/>
      <c r="C743"/>
      <c r="D743"/>
      <c r="E743" s="3"/>
      <c r="F743" s="55"/>
      <c r="G743"/>
      <c r="H743"/>
    </row>
    <row r="744" spans="1:8" s="25" customFormat="1">
      <c r="A744"/>
      <c r="B744" s="63"/>
      <c r="C744"/>
      <c r="D744"/>
      <c r="E744" s="3"/>
      <c r="F744" s="55"/>
      <c r="G744"/>
      <c r="H744"/>
    </row>
    <row r="745" spans="1:8" s="25" customFormat="1">
      <c r="A745"/>
      <c r="B745" s="63"/>
      <c r="C745"/>
      <c r="D745"/>
      <c r="E745" s="3"/>
      <c r="F745" s="55"/>
      <c r="G745"/>
      <c r="H745"/>
    </row>
    <row r="746" spans="1:8" s="25" customFormat="1">
      <c r="A746"/>
      <c r="B746" s="63"/>
      <c r="C746"/>
      <c r="D746"/>
      <c r="E746" s="3"/>
      <c r="F746" s="55"/>
      <c r="G746"/>
      <c r="H746"/>
    </row>
    <row r="747" spans="1:8" s="25" customFormat="1">
      <c r="A747"/>
      <c r="B747" s="63"/>
      <c r="C747"/>
      <c r="D747"/>
      <c r="E747" s="3"/>
      <c r="F747" s="55"/>
      <c r="G747"/>
      <c r="H747"/>
    </row>
    <row r="748" spans="1:8" s="25" customFormat="1">
      <c r="A748"/>
      <c r="B748" s="63"/>
      <c r="C748"/>
      <c r="D748"/>
      <c r="E748" s="3"/>
      <c r="F748" s="55"/>
      <c r="G748"/>
      <c r="H748"/>
    </row>
    <row r="749" spans="1:8" s="25" customFormat="1">
      <c r="A749"/>
      <c r="B749" s="63"/>
      <c r="C749"/>
      <c r="D749"/>
      <c r="E749" s="3"/>
      <c r="F749" s="55"/>
      <c r="G749"/>
      <c r="H749"/>
    </row>
    <row r="750" spans="1:8" s="25" customFormat="1">
      <c r="A750"/>
      <c r="B750" s="63"/>
      <c r="C750"/>
      <c r="D750"/>
      <c r="E750" s="3"/>
      <c r="F750" s="55"/>
      <c r="G750"/>
      <c r="H750"/>
    </row>
    <row r="751" spans="1:8" s="25" customFormat="1">
      <c r="A751"/>
      <c r="B751" s="63"/>
      <c r="C751"/>
      <c r="D751"/>
      <c r="E751" s="3"/>
      <c r="F751" s="55"/>
      <c r="G751"/>
      <c r="H751"/>
    </row>
    <row r="752" spans="1:8" s="25" customFormat="1">
      <c r="A752"/>
      <c r="B752" s="63"/>
      <c r="C752"/>
      <c r="D752"/>
      <c r="E752" s="3"/>
      <c r="F752" s="55"/>
      <c r="G752"/>
      <c r="H752"/>
    </row>
    <row r="753" spans="1:8" s="25" customFormat="1">
      <c r="A753"/>
      <c r="B753" s="63"/>
      <c r="C753"/>
      <c r="D753"/>
      <c r="E753" s="3"/>
      <c r="F753" s="55"/>
      <c r="G753"/>
      <c r="H753"/>
    </row>
    <row r="754" spans="1:8" s="25" customFormat="1">
      <c r="A754"/>
      <c r="B754" s="63"/>
      <c r="C754"/>
      <c r="D754"/>
      <c r="E754" s="3"/>
      <c r="F754" s="55"/>
      <c r="G754"/>
      <c r="H754"/>
    </row>
    <row r="755" spans="1:8" s="25" customFormat="1">
      <c r="A755"/>
      <c r="B755" s="63"/>
      <c r="C755"/>
      <c r="D755"/>
      <c r="E755" s="3"/>
      <c r="F755" s="55"/>
      <c r="G755"/>
      <c r="H755"/>
    </row>
    <row r="756" spans="1:8" s="25" customFormat="1">
      <c r="A756"/>
      <c r="B756" s="63"/>
      <c r="C756"/>
      <c r="D756"/>
      <c r="E756" s="3"/>
      <c r="F756" s="55"/>
      <c r="G756"/>
      <c r="H756"/>
    </row>
    <row r="757" spans="1:8" s="25" customFormat="1">
      <c r="A757"/>
      <c r="B757" s="63"/>
      <c r="C757"/>
      <c r="D757"/>
      <c r="E757" s="3"/>
      <c r="F757" s="55"/>
      <c r="G757"/>
      <c r="H757"/>
    </row>
    <row r="758" spans="1:8" s="25" customFormat="1">
      <c r="A758"/>
      <c r="B758" s="63"/>
      <c r="C758"/>
      <c r="D758"/>
      <c r="E758" s="3"/>
      <c r="F758" s="55"/>
      <c r="G758"/>
      <c r="H758"/>
    </row>
    <row r="759" spans="1:8" s="25" customFormat="1">
      <c r="A759"/>
      <c r="B759" s="63"/>
      <c r="C759"/>
      <c r="D759"/>
      <c r="E759" s="3"/>
      <c r="F759" s="55"/>
      <c r="G759"/>
      <c r="H759"/>
    </row>
    <row r="760" spans="1:8" s="25" customFormat="1">
      <c r="A760"/>
      <c r="B760" s="63"/>
      <c r="C760"/>
      <c r="D760"/>
      <c r="E760" s="3"/>
      <c r="F760" s="55"/>
      <c r="G760"/>
      <c r="H760"/>
    </row>
    <row r="761" spans="1:8" s="25" customFormat="1">
      <c r="A761"/>
      <c r="B761" s="63"/>
      <c r="C761"/>
      <c r="D761"/>
      <c r="E761" s="3"/>
      <c r="F761" s="55"/>
      <c r="G761"/>
      <c r="H761"/>
    </row>
    <row r="762" spans="1:8" s="25" customFormat="1">
      <c r="A762"/>
      <c r="B762" s="63"/>
      <c r="C762"/>
      <c r="D762"/>
      <c r="E762" s="3"/>
      <c r="F762" s="55"/>
      <c r="G762"/>
      <c r="H762"/>
    </row>
    <row r="763" spans="1:8" s="25" customFormat="1">
      <c r="A763"/>
      <c r="B763" s="63"/>
      <c r="C763"/>
      <c r="D763"/>
      <c r="E763" s="3"/>
      <c r="F763" s="55"/>
      <c r="G763"/>
      <c r="H763"/>
    </row>
    <row r="764" spans="1:8" s="25" customFormat="1">
      <c r="A764"/>
      <c r="B764" s="63"/>
      <c r="C764"/>
      <c r="D764"/>
      <c r="E764" s="3"/>
      <c r="F764" s="55"/>
      <c r="G764"/>
      <c r="H764"/>
    </row>
    <row r="765" spans="1:8" s="25" customFormat="1">
      <c r="A765"/>
      <c r="B765" s="63"/>
      <c r="C765"/>
      <c r="D765"/>
      <c r="E765" s="3"/>
      <c r="F765" s="55"/>
      <c r="G765"/>
      <c r="H765"/>
    </row>
    <row r="766" spans="1:8" s="25" customFormat="1">
      <c r="A766"/>
      <c r="B766" s="63"/>
      <c r="C766"/>
      <c r="D766"/>
      <c r="E766" s="3"/>
      <c r="F766" s="55"/>
      <c r="G766"/>
      <c r="H766"/>
    </row>
    <row r="767" spans="1:8" s="25" customFormat="1">
      <c r="A767"/>
      <c r="B767" s="63"/>
      <c r="C767"/>
      <c r="D767"/>
      <c r="E767" s="3"/>
      <c r="F767" s="55"/>
      <c r="G767"/>
      <c r="H767"/>
    </row>
    <row r="768" spans="1:8" s="25" customFormat="1">
      <c r="A768"/>
      <c r="B768" s="63"/>
      <c r="C768"/>
      <c r="D768"/>
      <c r="E768" s="3"/>
      <c r="F768" s="55"/>
      <c r="G768"/>
      <c r="H768"/>
    </row>
    <row r="769" spans="1:8" s="25" customFormat="1">
      <c r="A769"/>
      <c r="B769" s="63"/>
      <c r="C769"/>
      <c r="D769"/>
      <c r="E769" s="3"/>
      <c r="F769" s="55"/>
      <c r="G769"/>
      <c r="H769"/>
    </row>
    <row r="770" spans="1:8" s="25" customFormat="1">
      <c r="A770"/>
      <c r="B770" s="63"/>
      <c r="C770"/>
      <c r="D770"/>
      <c r="E770" s="3"/>
      <c r="F770" s="55"/>
      <c r="G770"/>
      <c r="H770"/>
    </row>
    <row r="771" spans="1:8" s="25" customFormat="1">
      <c r="A771"/>
      <c r="B771" s="63"/>
      <c r="C771"/>
      <c r="D771"/>
      <c r="E771" s="3"/>
      <c r="F771" s="55"/>
      <c r="G771"/>
      <c r="H771"/>
    </row>
    <row r="772" spans="1:8" s="25" customFormat="1">
      <c r="A772"/>
      <c r="B772" s="63"/>
      <c r="C772"/>
      <c r="D772"/>
      <c r="E772" s="3"/>
      <c r="F772" s="55"/>
      <c r="G772"/>
      <c r="H772"/>
    </row>
    <row r="773" spans="1:8" s="25" customFormat="1">
      <c r="A773"/>
      <c r="B773" s="63"/>
      <c r="C773"/>
      <c r="D773"/>
      <c r="E773" s="3"/>
      <c r="F773" s="55"/>
      <c r="G773"/>
      <c r="H773"/>
    </row>
    <row r="774" spans="1:8" s="25" customFormat="1">
      <c r="A774"/>
      <c r="B774" s="63"/>
      <c r="C774"/>
      <c r="D774"/>
      <c r="E774" s="3"/>
      <c r="F774" s="55"/>
      <c r="G774"/>
      <c r="H774"/>
    </row>
    <row r="775" spans="1:8" s="25" customFormat="1">
      <c r="A775"/>
      <c r="B775" s="63"/>
      <c r="C775"/>
      <c r="D775"/>
      <c r="E775" s="3"/>
      <c r="F775" s="55"/>
      <c r="G775"/>
      <c r="H775"/>
    </row>
    <row r="776" spans="1:8" s="25" customFormat="1">
      <c r="A776"/>
      <c r="B776" s="63"/>
      <c r="C776"/>
      <c r="D776"/>
      <c r="E776" s="3"/>
      <c r="F776" s="55"/>
      <c r="G776"/>
      <c r="H776"/>
    </row>
    <row r="777" spans="1:8" s="25" customFormat="1">
      <c r="A777"/>
      <c r="B777" s="63"/>
      <c r="C777"/>
      <c r="D777"/>
      <c r="E777" s="3"/>
      <c r="F777" s="55"/>
      <c r="G777"/>
      <c r="H777"/>
    </row>
    <row r="778" spans="1:8" s="25" customFormat="1">
      <c r="A778"/>
      <c r="B778" s="63"/>
      <c r="C778"/>
      <c r="D778"/>
      <c r="E778" s="3"/>
      <c r="F778" s="55"/>
      <c r="G778"/>
      <c r="H778"/>
    </row>
    <row r="779" spans="1:8" s="25" customFormat="1">
      <c r="A779"/>
      <c r="B779" s="63"/>
      <c r="C779"/>
      <c r="D779"/>
      <c r="E779" s="3"/>
      <c r="F779" s="55"/>
      <c r="G779"/>
      <c r="H779"/>
    </row>
    <row r="780" spans="1:8" s="25" customFormat="1">
      <c r="A780"/>
      <c r="B780" s="63"/>
      <c r="C780"/>
      <c r="D780"/>
      <c r="E780" s="3"/>
      <c r="F780" s="55"/>
      <c r="G780"/>
      <c r="H780"/>
    </row>
    <row r="781" spans="1:8" s="25" customFormat="1">
      <c r="A781"/>
      <c r="B781" s="63"/>
      <c r="C781"/>
      <c r="D781"/>
      <c r="E781" s="3"/>
      <c r="F781" s="55"/>
      <c r="G781"/>
      <c r="H781"/>
    </row>
    <row r="782" spans="1:8" s="25" customFormat="1">
      <c r="A782"/>
      <c r="B782" s="63"/>
      <c r="C782"/>
      <c r="D782"/>
      <c r="E782" s="3"/>
      <c r="F782" s="55"/>
      <c r="G782"/>
      <c r="H782"/>
    </row>
    <row r="783" spans="1:8" s="25" customFormat="1">
      <c r="A783"/>
      <c r="B783" s="63"/>
      <c r="C783"/>
      <c r="D783"/>
      <c r="E783" s="3"/>
      <c r="F783" s="55"/>
      <c r="G783" s="3"/>
      <c r="H783"/>
    </row>
    <row r="784" spans="1:8" s="25" customFormat="1">
      <c r="A784"/>
      <c r="B784" s="63"/>
      <c r="C784"/>
      <c r="D784"/>
      <c r="E784" s="3"/>
      <c r="F784" s="55"/>
      <c r="G784"/>
      <c r="H784"/>
    </row>
    <row r="785" spans="1:8" s="25" customFormat="1">
      <c r="A785"/>
      <c r="B785" s="63"/>
      <c r="C785"/>
      <c r="D785"/>
      <c r="E785" s="3"/>
      <c r="F785" s="55"/>
      <c r="G785"/>
      <c r="H785"/>
    </row>
    <row r="786" spans="1:8" s="25" customFormat="1">
      <c r="A786"/>
      <c r="B786" s="63"/>
      <c r="C786"/>
      <c r="D786"/>
      <c r="E786" s="3"/>
      <c r="F786" s="55"/>
      <c r="G786"/>
      <c r="H786"/>
    </row>
    <row r="787" spans="1:8" s="25" customFormat="1">
      <c r="A787"/>
      <c r="B787" s="63"/>
      <c r="C787"/>
      <c r="D787"/>
      <c r="E787" s="3"/>
      <c r="F787" s="55"/>
      <c r="G787"/>
      <c r="H787"/>
    </row>
    <row r="788" spans="1:8" s="25" customFormat="1">
      <c r="A788"/>
      <c r="B788" s="63"/>
      <c r="C788"/>
      <c r="D788"/>
      <c r="E788" s="3"/>
      <c r="F788" s="55"/>
      <c r="G788"/>
      <c r="H788"/>
    </row>
    <row r="789" spans="1:8" s="25" customFormat="1">
      <c r="A789"/>
      <c r="B789" s="63"/>
      <c r="C789"/>
      <c r="D789"/>
      <c r="E789" s="3"/>
      <c r="F789" s="55"/>
      <c r="G789"/>
      <c r="H789"/>
    </row>
    <row r="790" spans="1:8" s="25" customFormat="1">
      <c r="A790"/>
      <c r="B790" s="63"/>
      <c r="C790"/>
      <c r="D790"/>
      <c r="E790" s="3"/>
      <c r="F790" s="55"/>
      <c r="G790"/>
      <c r="H790"/>
    </row>
    <row r="791" spans="1:8" s="25" customFormat="1">
      <c r="A791"/>
      <c r="B791" s="63"/>
      <c r="C791"/>
      <c r="D791"/>
      <c r="E791" s="3"/>
      <c r="F791" s="55"/>
      <c r="G791"/>
      <c r="H791"/>
    </row>
    <row r="792" spans="1:8" s="25" customFormat="1">
      <c r="A792"/>
      <c r="B792" s="63"/>
      <c r="C792"/>
      <c r="D792"/>
      <c r="E792" s="3"/>
      <c r="F792" s="55"/>
      <c r="G792"/>
      <c r="H792"/>
    </row>
    <row r="793" spans="1:8" s="25" customFormat="1">
      <c r="A793"/>
      <c r="B793" s="63"/>
      <c r="C793"/>
      <c r="D793"/>
      <c r="E793" s="3"/>
      <c r="F793" s="55"/>
      <c r="G793"/>
      <c r="H793"/>
    </row>
    <row r="794" spans="1:8" s="25" customFormat="1">
      <c r="A794"/>
      <c r="B794" s="63"/>
      <c r="C794"/>
      <c r="D794"/>
      <c r="E794" s="3"/>
      <c r="F794" s="55"/>
      <c r="G794"/>
      <c r="H794"/>
    </row>
    <row r="795" spans="1:8" s="25" customFormat="1">
      <c r="A795"/>
      <c r="B795" s="63"/>
      <c r="C795"/>
      <c r="D795"/>
      <c r="E795" s="3"/>
      <c r="F795" s="55"/>
      <c r="G795"/>
      <c r="H795"/>
    </row>
    <row r="796" spans="1:8" s="25" customFormat="1">
      <c r="A796"/>
      <c r="B796" s="63"/>
      <c r="C796"/>
      <c r="D796"/>
      <c r="E796" s="3"/>
      <c r="F796" s="55"/>
      <c r="G796" s="3"/>
      <c r="H796"/>
    </row>
    <row r="797" spans="1:8" s="25" customFormat="1">
      <c r="A797"/>
      <c r="B797" s="63"/>
      <c r="C797"/>
      <c r="D797"/>
      <c r="E797" s="3"/>
      <c r="F797" s="55"/>
      <c r="G797"/>
      <c r="H797"/>
    </row>
    <row r="798" spans="1:8" s="25" customFormat="1">
      <c r="A798"/>
      <c r="B798" s="63"/>
      <c r="C798"/>
      <c r="D798"/>
      <c r="E798" s="3"/>
      <c r="F798" s="55"/>
      <c r="G798"/>
      <c r="H798"/>
    </row>
    <row r="799" spans="1:8" s="25" customFormat="1">
      <c r="A799"/>
      <c r="B799" s="63"/>
      <c r="C799"/>
      <c r="D799"/>
      <c r="E799" s="3"/>
      <c r="F799" s="55"/>
      <c r="G799"/>
      <c r="H799"/>
    </row>
    <row r="800" spans="1:8" s="25" customFormat="1">
      <c r="A800"/>
      <c r="B800" s="63"/>
      <c r="C800"/>
      <c r="D800"/>
      <c r="E800" s="3"/>
      <c r="F800" s="55"/>
      <c r="G800"/>
      <c r="H800"/>
    </row>
    <row r="801" spans="1:8" s="25" customFormat="1">
      <c r="A801"/>
      <c r="B801" s="63"/>
      <c r="C801"/>
      <c r="D801"/>
      <c r="E801" s="3"/>
      <c r="F801" s="55"/>
      <c r="G801"/>
      <c r="H801"/>
    </row>
    <row r="802" spans="1:8" s="25" customFormat="1">
      <c r="A802"/>
      <c r="B802" s="63"/>
      <c r="C802"/>
      <c r="D802"/>
      <c r="E802" s="3"/>
      <c r="F802" s="55"/>
      <c r="G802"/>
      <c r="H802"/>
    </row>
    <row r="803" spans="1:8" s="25" customFormat="1">
      <c r="A803"/>
      <c r="B803" s="63"/>
      <c r="C803"/>
      <c r="D803"/>
      <c r="E803" s="3"/>
      <c r="F803" s="55"/>
      <c r="G803"/>
      <c r="H803"/>
    </row>
    <row r="804" spans="1:8" s="25" customFormat="1">
      <c r="A804"/>
      <c r="B804" s="63"/>
      <c r="C804"/>
      <c r="D804"/>
      <c r="E804" s="3"/>
      <c r="F804" s="55"/>
      <c r="G804"/>
      <c r="H804"/>
    </row>
    <row r="805" spans="1:8" s="25" customFormat="1">
      <c r="A805"/>
      <c r="B805" s="63"/>
      <c r="C805"/>
      <c r="D805"/>
      <c r="E805" s="3"/>
      <c r="F805" s="55"/>
      <c r="G805"/>
      <c r="H805"/>
    </row>
    <row r="806" spans="1:8" s="25" customFormat="1">
      <c r="A806"/>
      <c r="B806" s="63"/>
      <c r="C806"/>
      <c r="D806"/>
      <c r="E806" s="3"/>
      <c r="F806" s="55"/>
      <c r="G806"/>
      <c r="H806"/>
    </row>
    <row r="807" spans="1:8" s="25" customFormat="1">
      <c r="A807"/>
      <c r="B807" s="63"/>
      <c r="C807"/>
      <c r="D807"/>
      <c r="E807" s="3"/>
      <c r="F807" s="55"/>
      <c r="G807"/>
      <c r="H807"/>
    </row>
    <row r="808" spans="1:8" s="25" customFormat="1">
      <c r="A808"/>
      <c r="B808" s="63"/>
      <c r="C808"/>
      <c r="D808"/>
      <c r="E808" s="3"/>
      <c r="F808" s="55"/>
      <c r="G808"/>
      <c r="H808"/>
    </row>
    <row r="809" spans="1:8" s="25" customFormat="1">
      <c r="A809"/>
      <c r="B809" s="63"/>
      <c r="C809"/>
      <c r="D809"/>
      <c r="E809" s="3"/>
      <c r="F809" s="55"/>
      <c r="G809"/>
      <c r="H809"/>
    </row>
    <row r="810" spans="1:8" s="25" customFormat="1">
      <c r="A810"/>
      <c r="B810" s="63"/>
      <c r="C810"/>
      <c r="D810"/>
      <c r="E810" s="3"/>
      <c r="F810" s="55"/>
      <c r="G810"/>
      <c r="H810"/>
    </row>
    <row r="811" spans="1:8" s="25" customFormat="1">
      <c r="A811"/>
      <c r="B811" s="63"/>
      <c r="C811"/>
      <c r="D811"/>
      <c r="E811" s="3"/>
      <c r="F811" s="55"/>
      <c r="G811"/>
      <c r="H811"/>
    </row>
    <row r="812" spans="1:8" s="25" customFormat="1">
      <c r="A812"/>
      <c r="B812" s="63"/>
      <c r="C812"/>
      <c r="D812"/>
      <c r="E812" s="3"/>
      <c r="F812" s="55"/>
      <c r="G812"/>
      <c r="H812"/>
    </row>
    <row r="813" spans="1:8" s="25" customFormat="1">
      <c r="A813"/>
      <c r="B813" s="63"/>
      <c r="C813"/>
      <c r="D813"/>
      <c r="E813" s="3"/>
      <c r="F813" s="55"/>
      <c r="G813"/>
      <c r="H813"/>
    </row>
    <row r="814" spans="1:8" s="25" customFormat="1">
      <c r="A814"/>
      <c r="B814" s="63"/>
      <c r="C814"/>
      <c r="D814"/>
      <c r="E814" s="3"/>
      <c r="F814" s="55"/>
      <c r="G814"/>
      <c r="H814"/>
    </row>
    <row r="815" spans="1:8" s="25" customFormat="1">
      <c r="A815"/>
      <c r="B815" s="63"/>
      <c r="C815"/>
      <c r="D815"/>
      <c r="E815" s="3"/>
      <c r="F815" s="55"/>
      <c r="G815"/>
      <c r="H815"/>
    </row>
    <row r="816" spans="1:8" s="25" customFormat="1">
      <c r="A816"/>
      <c r="B816" s="63"/>
      <c r="C816"/>
      <c r="D816"/>
      <c r="E816" s="3"/>
      <c r="F816" s="55"/>
      <c r="G816"/>
      <c r="H816"/>
    </row>
    <row r="817" spans="1:8" s="25" customFormat="1">
      <c r="A817"/>
      <c r="B817" s="63"/>
      <c r="C817"/>
      <c r="D817"/>
      <c r="E817" s="3"/>
      <c r="F817" s="55"/>
      <c r="G817"/>
      <c r="H817"/>
    </row>
    <row r="818" spans="1:8" s="25" customFormat="1">
      <c r="A818"/>
      <c r="B818" s="63"/>
      <c r="C818"/>
      <c r="D818"/>
      <c r="E818" s="3"/>
      <c r="F818" s="55"/>
      <c r="G818"/>
      <c r="H818"/>
    </row>
    <row r="819" spans="1:8" s="25" customFormat="1">
      <c r="A819"/>
      <c r="B819" s="63"/>
      <c r="C819"/>
      <c r="D819"/>
      <c r="E819" s="3"/>
      <c r="F819" s="55"/>
      <c r="G819"/>
      <c r="H819"/>
    </row>
    <row r="820" spans="1:8" s="25" customFormat="1">
      <c r="A820"/>
      <c r="B820" s="63"/>
      <c r="C820"/>
      <c r="D820"/>
      <c r="E820" s="3"/>
      <c r="F820" s="55"/>
      <c r="G820"/>
      <c r="H820"/>
    </row>
    <row r="821" spans="1:8" s="25" customFormat="1">
      <c r="A821"/>
      <c r="B821" s="63"/>
      <c r="C821"/>
      <c r="D821"/>
      <c r="E821" s="3"/>
      <c r="F821" s="55"/>
      <c r="G821"/>
      <c r="H821"/>
    </row>
    <row r="822" spans="1:8" s="25" customFormat="1">
      <c r="A822"/>
      <c r="B822" s="63"/>
      <c r="C822"/>
      <c r="D822"/>
      <c r="E822" s="3"/>
      <c r="F822" s="55"/>
      <c r="G822"/>
      <c r="H822"/>
    </row>
    <row r="823" spans="1:8" s="25" customFormat="1">
      <c r="A823"/>
      <c r="B823" s="63"/>
      <c r="C823"/>
      <c r="D823"/>
      <c r="E823" s="3"/>
      <c r="F823" s="55"/>
      <c r="G823"/>
      <c r="H823"/>
    </row>
    <row r="824" spans="1:8" s="25" customFormat="1">
      <c r="A824"/>
      <c r="B824" s="63"/>
      <c r="C824"/>
      <c r="D824"/>
      <c r="E824" s="3"/>
      <c r="F824" s="55"/>
      <c r="G824"/>
      <c r="H824"/>
    </row>
    <row r="825" spans="1:8" s="25" customFormat="1">
      <c r="A825"/>
      <c r="B825" s="63"/>
      <c r="C825"/>
      <c r="D825"/>
      <c r="E825" s="3"/>
      <c r="F825" s="55"/>
      <c r="G825"/>
      <c r="H825"/>
    </row>
    <row r="826" spans="1:8" s="25" customFormat="1">
      <c r="A826"/>
      <c r="B826" s="63"/>
      <c r="C826"/>
      <c r="D826"/>
      <c r="E826" s="3"/>
      <c r="F826" s="55"/>
      <c r="G826"/>
      <c r="H826"/>
    </row>
    <row r="827" spans="1:8" s="25" customFormat="1">
      <c r="A827"/>
      <c r="B827" s="63"/>
      <c r="C827"/>
      <c r="D827"/>
      <c r="E827" s="3"/>
      <c r="F827" s="55"/>
      <c r="G827"/>
      <c r="H827"/>
    </row>
    <row r="828" spans="1:8" s="25" customFormat="1">
      <c r="A828"/>
      <c r="B828" s="63"/>
      <c r="C828"/>
      <c r="D828"/>
      <c r="E828" s="3"/>
      <c r="F828" s="55"/>
      <c r="G828"/>
      <c r="H828"/>
    </row>
    <row r="829" spans="1:8" s="25" customFormat="1">
      <c r="A829"/>
      <c r="B829" s="63"/>
      <c r="C829"/>
      <c r="D829"/>
      <c r="E829" s="3"/>
      <c r="F829" s="55"/>
      <c r="G829"/>
      <c r="H829"/>
    </row>
    <row r="830" spans="1:8" s="25" customFormat="1">
      <c r="A830"/>
      <c r="B830" s="63"/>
      <c r="C830"/>
      <c r="D830"/>
      <c r="E830" s="3"/>
      <c r="F830" s="55"/>
      <c r="G830"/>
      <c r="H830"/>
    </row>
    <row r="831" spans="1:8" s="25" customFormat="1">
      <c r="A831"/>
      <c r="B831" s="63"/>
      <c r="C831"/>
      <c r="D831"/>
      <c r="E831" s="3"/>
      <c r="F831" s="55"/>
      <c r="G831"/>
      <c r="H831"/>
    </row>
    <row r="832" spans="1:8" s="25" customFormat="1">
      <c r="A832"/>
      <c r="B832" s="63"/>
      <c r="C832"/>
      <c r="D832"/>
      <c r="E832" s="3"/>
      <c r="F832" s="55"/>
      <c r="G832"/>
      <c r="H832"/>
    </row>
    <row r="833" spans="1:8" s="25" customFormat="1">
      <c r="A833"/>
      <c r="B833" s="63"/>
      <c r="C833"/>
      <c r="D833"/>
      <c r="E833" s="3"/>
      <c r="F833" s="55"/>
      <c r="G833"/>
      <c r="H833"/>
    </row>
    <row r="834" spans="1:8" s="25" customFormat="1">
      <c r="A834"/>
      <c r="B834" s="63"/>
      <c r="C834"/>
      <c r="D834"/>
      <c r="E834" s="3"/>
      <c r="F834" s="55"/>
      <c r="G834"/>
      <c r="H834"/>
    </row>
    <row r="835" spans="1:8" s="25" customFormat="1">
      <c r="A835"/>
      <c r="B835" s="63"/>
      <c r="C835"/>
      <c r="D835"/>
      <c r="E835" s="3"/>
      <c r="F835" s="55"/>
      <c r="G835"/>
      <c r="H835"/>
    </row>
    <row r="836" spans="1:8" s="25" customFormat="1">
      <c r="A836"/>
      <c r="B836" s="63"/>
      <c r="C836"/>
      <c r="D836"/>
      <c r="E836" s="3"/>
      <c r="F836" s="55"/>
      <c r="G836"/>
      <c r="H836"/>
    </row>
    <row r="837" spans="1:8" s="25" customFormat="1">
      <c r="A837"/>
      <c r="B837" s="63"/>
      <c r="C837"/>
      <c r="D837"/>
      <c r="E837" s="3"/>
      <c r="F837" s="55"/>
      <c r="G837"/>
      <c r="H837"/>
    </row>
    <row r="838" spans="1:8" s="25" customFormat="1">
      <c r="A838"/>
      <c r="B838" s="63"/>
      <c r="C838"/>
      <c r="D838"/>
      <c r="E838" s="3"/>
      <c r="F838" s="55"/>
      <c r="G838"/>
      <c r="H838"/>
    </row>
    <row r="839" spans="1:8" s="25" customFormat="1">
      <c r="A839"/>
      <c r="B839" s="63"/>
      <c r="C839"/>
      <c r="D839"/>
      <c r="E839" s="3"/>
      <c r="F839" s="55"/>
      <c r="G839"/>
      <c r="H839"/>
    </row>
    <row r="840" spans="1:8" s="25" customFormat="1">
      <c r="A840"/>
      <c r="B840" s="63"/>
      <c r="C840"/>
      <c r="D840"/>
      <c r="E840" s="3"/>
      <c r="F840" s="55"/>
      <c r="G840"/>
      <c r="H840"/>
    </row>
    <row r="841" spans="1:8" s="25" customFormat="1">
      <c r="A841"/>
      <c r="B841" s="63"/>
      <c r="C841"/>
      <c r="D841"/>
      <c r="E841" s="3"/>
      <c r="F841" s="55"/>
      <c r="G841"/>
      <c r="H841"/>
    </row>
    <row r="842" spans="1:8" s="25" customFormat="1">
      <c r="A842"/>
      <c r="B842" s="63"/>
      <c r="C842"/>
      <c r="D842"/>
      <c r="E842" s="3"/>
      <c r="F842" s="55"/>
      <c r="G842"/>
      <c r="H842"/>
    </row>
    <row r="843" spans="1:8" s="25" customFormat="1">
      <c r="A843"/>
      <c r="B843" s="63"/>
      <c r="C843"/>
      <c r="D843"/>
      <c r="E843" s="3"/>
      <c r="F843" s="55"/>
      <c r="G843"/>
      <c r="H843"/>
    </row>
    <row r="844" spans="1:8" s="25" customFormat="1">
      <c r="A844"/>
      <c r="B844" s="63"/>
      <c r="C844"/>
      <c r="D844"/>
      <c r="E844" s="3"/>
      <c r="F844" s="55"/>
      <c r="G844"/>
      <c r="H844"/>
    </row>
    <row r="845" spans="1:8" s="25" customFormat="1">
      <c r="A845"/>
      <c r="B845" s="63"/>
      <c r="C845"/>
      <c r="D845"/>
      <c r="E845" s="3"/>
      <c r="F845" s="55"/>
      <c r="G845"/>
      <c r="H845"/>
    </row>
    <row r="846" spans="1:8" s="25" customFormat="1">
      <c r="A846"/>
      <c r="B846" s="63"/>
      <c r="C846"/>
      <c r="D846"/>
      <c r="E846" s="3"/>
      <c r="F846" s="55"/>
      <c r="G846"/>
      <c r="H846"/>
    </row>
    <row r="847" spans="1:8" s="25" customFormat="1">
      <c r="A847"/>
      <c r="B847" s="63"/>
      <c r="C847"/>
      <c r="D847"/>
      <c r="E847" s="3"/>
      <c r="F847" s="55"/>
      <c r="G847"/>
      <c r="H847"/>
    </row>
    <row r="848" spans="1:8" s="25" customFormat="1">
      <c r="A848"/>
      <c r="B848" s="63"/>
      <c r="C848"/>
      <c r="D848"/>
      <c r="E848" s="3"/>
      <c r="F848" s="55"/>
      <c r="G848"/>
      <c r="H848"/>
    </row>
    <row r="849" spans="1:8" s="25" customFormat="1">
      <c r="A849"/>
      <c r="B849" s="63"/>
      <c r="C849"/>
      <c r="D849"/>
      <c r="E849" s="3"/>
      <c r="F849" s="55"/>
      <c r="G849"/>
      <c r="H849"/>
    </row>
    <row r="850" spans="1:8" s="25" customFormat="1">
      <c r="A850"/>
      <c r="B850" s="63"/>
      <c r="C850"/>
      <c r="D850"/>
      <c r="E850" s="3"/>
      <c r="F850" s="55"/>
      <c r="G850"/>
      <c r="H850"/>
    </row>
    <row r="851" spans="1:8" s="25" customFormat="1">
      <c r="A851"/>
      <c r="B851" s="63"/>
      <c r="C851"/>
      <c r="D851"/>
      <c r="E851" s="3"/>
      <c r="F851" s="55"/>
      <c r="G851"/>
      <c r="H851"/>
    </row>
    <row r="852" spans="1:8" s="25" customFormat="1">
      <c r="A852"/>
      <c r="B852" s="63"/>
      <c r="C852"/>
      <c r="D852"/>
      <c r="E852" s="3"/>
      <c r="F852" s="55"/>
      <c r="G852"/>
      <c r="H852"/>
    </row>
    <row r="853" spans="1:8" s="25" customFormat="1">
      <c r="A853"/>
      <c r="B853" s="63"/>
      <c r="C853"/>
      <c r="D853"/>
      <c r="E853" s="3"/>
      <c r="F853" s="55"/>
      <c r="G853"/>
      <c r="H853"/>
    </row>
    <row r="854" spans="1:8" s="25" customFormat="1">
      <c r="A854"/>
      <c r="B854" s="63"/>
      <c r="C854"/>
      <c r="D854"/>
      <c r="E854" s="3"/>
      <c r="F854" s="55"/>
      <c r="G854"/>
      <c r="H854"/>
    </row>
    <row r="855" spans="1:8" s="25" customFormat="1">
      <c r="A855"/>
      <c r="B855" s="63"/>
      <c r="C855"/>
      <c r="D855"/>
      <c r="E855" s="3"/>
      <c r="F855" s="55"/>
      <c r="G855"/>
      <c r="H855"/>
    </row>
    <row r="856" spans="1:8" s="25" customFormat="1">
      <c r="A856"/>
      <c r="B856" s="63"/>
      <c r="C856"/>
      <c r="D856"/>
      <c r="E856" s="3"/>
      <c r="F856" s="55"/>
      <c r="G856"/>
      <c r="H856"/>
    </row>
    <row r="857" spans="1:8" s="25" customFormat="1">
      <c r="A857"/>
      <c r="B857" s="63"/>
      <c r="C857"/>
      <c r="D857"/>
      <c r="E857" s="3"/>
      <c r="F857" s="55"/>
      <c r="G857"/>
      <c r="H857"/>
    </row>
    <row r="858" spans="1:8" s="25" customFormat="1">
      <c r="A858"/>
      <c r="B858" s="63"/>
      <c r="C858"/>
      <c r="D858"/>
      <c r="E858" s="3"/>
      <c r="F858" s="55"/>
      <c r="G858"/>
      <c r="H858"/>
    </row>
    <row r="859" spans="1:8" s="25" customFormat="1">
      <c r="A859"/>
      <c r="B859" s="63"/>
      <c r="C859"/>
      <c r="D859"/>
      <c r="E859" s="3"/>
      <c r="F859" s="55"/>
      <c r="G859"/>
      <c r="H859"/>
    </row>
    <row r="860" spans="1:8" s="25" customFormat="1">
      <c r="A860"/>
      <c r="B860" s="63"/>
      <c r="C860"/>
      <c r="D860"/>
      <c r="E860" s="3"/>
      <c r="F860" s="55"/>
      <c r="G860"/>
      <c r="H860"/>
    </row>
    <row r="861" spans="1:8" s="25" customFormat="1">
      <c r="A861"/>
      <c r="B861" s="63"/>
      <c r="C861"/>
      <c r="D861"/>
      <c r="E861" s="3"/>
      <c r="F861" s="55"/>
      <c r="G861"/>
      <c r="H861"/>
    </row>
    <row r="862" spans="1:8" s="25" customFormat="1">
      <c r="A862"/>
      <c r="B862" s="63"/>
      <c r="C862"/>
      <c r="D862"/>
      <c r="E862" s="3"/>
      <c r="F862" s="55"/>
      <c r="G862"/>
      <c r="H862"/>
    </row>
    <row r="863" spans="1:8" s="25" customFormat="1">
      <c r="A863"/>
      <c r="B863" s="63"/>
      <c r="C863"/>
      <c r="D863"/>
      <c r="E863" s="3"/>
      <c r="F863" s="55"/>
      <c r="G863"/>
      <c r="H863"/>
    </row>
    <row r="864" spans="1:8" s="25" customFormat="1">
      <c r="A864"/>
      <c r="B864" s="63"/>
      <c r="C864"/>
      <c r="D864"/>
      <c r="E864" s="3"/>
      <c r="F864" s="55"/>
      <c r="G864"/>
      <c r="H864"/>
    </row>
    <row r="865" spans="1:8" s="25" customFormat="1">
      <c r="A865"/>
      <c r="B865" s="63"/>
      <c r="C865"/>
      <c r="D865"/>
      <c r="E865" s="3"/>
      <c r="F865" s="55"/>
      <c r="G865"/>
      <c r="H865"/>
    </row>
    <row r="866" spans="1:8" s="25" customFormat="1">
      <c r="A866"/>
      <c r="B866" s="63"/>
      <c r="C866"/>
      <c r="D866"/>
      <c r="E866" s="3"/>
      <c r="F866" s="55"/>
      <c r="G866"/>
      <c r="H866"/>
    </row>
    <row r="867" spans="1:8" s="25" customFormat="1">
      <c r="A867"/>
      <c r="B867" s="63"/>
      <c r="C867"/>
      <c r="D867"/>
      <c r="E867" s="3"/>
      <c r="F867" s="55"/>
      <c r="G867"/>
      <c r="H867"/>
    </row>
    <row r="868" spans="1:8" s="25" customFormat="1">
      <c r="A868"/>
      <c r="B868" s="63"/>
      <c r="C868"/>
      <c r="D868"/>
      <c r="E868" s="3"/>
      <c r="F868" s="55"/>
      <c r="G868"/>
      <c r="H868"/>
    </row>
    <row r="869" spans="1:8" s="25" customFormat="1">
      <c r="A869"/>
      <c r="B869" s="63"/>
      <c r="C869"/>
      <c r="D869"/>
      <c r="E869" s="3"/>
      <c r="F869" s="55"/>
      <c r="G869"/>
      <c r="H869"/>
    </row>
    <row r="870" spans="1:8" s="25" customFormat="1">
      <c r="A870"/>
      <c r="B870" s="63"/>
      <c r="C870"/>
      <c r="D870"/>
      <c r="E870" s="3"/>
      <c r="F870" s="55"/>
      <c r="G870"/>
      <c r="H870"/>
    </row>
    <row r="871" spans="1:8" s="25" customFormat="1">
      <c r="A871"/>
      <c r="B871" s="63"/>
      <c r="C871"/>
      <c r="D871"/>
      <c r="E871" s="3"/>
      <c r="F871" s="55"/>
      <c r="G871"/>
      <c r="H871"/>
    </row>
    <row r="872" spans="1:8" s="25" customFormat="1">
      <c r="A872"/>
      <c r="B872" s="63"/>
      <c r="C872"/>
      <c r="D872"/>
      <c r="E872" s="3"/>
      <c r="F872" s="55"/>
      <c r="G872"/>
      <c r="H872"/>
    </row>
    <row r="873" spans="1:8" s="25" customFormat="1">
      <c r="A873"/>
      <c r="B873" s="63"/>
      <c r="C873"/>
      <c r="D873"/>
      <c r="E873" s="3"/>
      <c r="F873" s="55"/>
      <c r="G873"/>
      <c r="H873"/>
    </row>
    <row r="874" spans="1:8" s="25" customFormat="1">
      <c r="A874"/>
      <c r="B874" s="63"/>
      <c r="C874"/>
      <c r="D874"/>
      <c r="E874" s="3"/>
      <c r="F874" s="55"/>
      <c r="G874"/>
      <c r="H874"/>
    </row>
    <row r="875" spans="1:8" s="25" customFormat="1">
      <c r="A875"/>
      <c r="B875" s="63"/>
      <c r="C875"/>
      <c r="D875"/>
      <c r="E875" s="3"/>
      <c r="F875" s="55"/>
      <c r="G875"/>
      <c r="H875"/>
    </row>
    <row r="876" spans="1:8" s="25" customFormat="1">
      <c r="A876"/>
      <c r="B876" s="63"/>
      <c r="C876"/>
      <c r="D876"/>
      <c r="E876" s="3"/>
      <c r="F876" s="55"/>
      <c r="G876"/>
      <c r="H876"/>
    </row>
    <row r="877" spans="1:8" s="25" customFormat="1">
      <c r="A877"/>
      <c r="B877" s="63"/>
      <c r="C877"/>
      <c r="D877"/>
      <c r="E877" s="3"/>
      <c r="F877" s="55"/>
      <c r="G877"/>
      <c r="H877"/>
    </row>
    <row r="878" spans="1:8" s="25" customFormat="1">
      <c r="A878"/>
      <c r="B878" s="63"/>
      <c r="C878"/>
      <c r="D878"/>
      <c r="E878" s="3"/>
      <c r="F878" s="55"/>
      <c r="G878"/>
      <c r="H878"/>
    </row>
    <row r="879" spans="1:8" s="25" customFormat="1">
      <c r="A879"/>
      <c r="B879" s="63"/>
      <c r="C879"/>
      <c r="D879"/>
      <c r="E879" s="3"/>
      <c r="F879" s="55"/>
      <c r="G879"/>
      <c r="H879"/>
    </row>
    <row r="880" spans="1:8" s="25" customFormat="1">
      <c r="A880"/>
      <c r="B880" s="63"/>
      <c r="C880"/>
      <c r="D880"/>
      <c r="E880" s="3"/>
      <c r="F880" s="55"/>
      <c r="G880"/>
      <c r="H880"/>
    </row>
    <row r="881" spans="1:8" s="25" customFormat="1">
      <c r="A881"/>
      <c r="B881" s="63"/>
      <c r="C881"/>
      <c r="D881"/>
      <c r="E881" s="3"/>
      <c r="F881" s="55"/>
      <c r="G881"/>
      <c r="H881"/>
    </row>
    <row r="882" spans="1:8" s="25" customFormat="1">
      <c r="A882"/>
      <c r="B882" s="63"/>
      <c r="C882"/>
      <c r="D882"/>
      <c r="E882" s="3"/>
      <c r="F882" s="55"/>
      <c r="G882"/>
      <c r="H882"/>
    </row>
    <row r="883" spans="1:8" s="25" customFormat="1">
      <c r="A883"/>
      <c r="B883" s="63"/>
      <c r="C883"/>
      <c r="D883"/>
      <c r="E883" s="3"/>
      <c r="F883" s="55"/>
      <c r="G883"/>
      <c r="H883"/>
    </row>
    <row r="884" spans="1:8" s="25" customFormat="1">
      <c r="A884"/>
      <c r="B884" s="63"/>
      <c r="C884"/>
      <c r="D884"/>
      <c r="E884" s="3"/>
      <c r="F884" s="55"/>
      <c r="G884"/>
      <c r="H884"/>
    </row>
    <row r="885" spans="1:8" s="25" customFormat="1">
      <c r="A885"/>
      <c r="B885" s="63"/>
      <c r="C885"/>
      <c r="D885"/>
      <c r="E885" s="3"/>
      <c r="F885" s="55"/>
      <c r="G885"/>
      <c r="H885"/>
    </row>
    <row r="886" spans="1:8" s="25" customFormat="1">
      <c r="A886"/>
      <c r="B886" s="63"/>
      <c r="C886"/>
      <c r="D886"/>
      <c r="E886" s="3"/>
      <c r="F886" s="55"/>
      <c r="G886"/>
      <c r="H886"/>
    </row>
    <row r="887" spans="1:8" s="25" customFormat="1">
      <c r="A887"/>
      <c r="B887" s="63"/>
      <c r="C887"/>
      <c r="D887"/>
      <c r="E887" s="3"/>
      <c r="F887" s="55"/>
      <c r="G887"/>
      <c r="H887"/>
    </row>
    <row r="888" spans="1:8" s="25" customFormat="1">
      <c r="A888"/>
      <c r="B888" s="63"/>
      <c r="C888"/>
      <c r="D888"/>
      <c r="E888" s="3"/>
      <c r="F888" s="55"/>
      <c r="G888"/>
      <c r="H888"/>
    </row>
    <row r="889" spans="1:8" s="25" customFormat="1">
      <c r="A889"/>
      <c r="B889" s="63"/>
      <c r="C889"/>
      <c r="D889"/>
      <c r="E889" s="3"/>
      <c r="F889" s="55"/>
      <c r="G889"/>
      <c r="H889"/>
    </row>
    <row r="890" spans="1:8" s="25" customFormat="1">
      <c r="A890"/>
      <c r="B890" s="63"/>
      <c r="C890"/>
      <c r="D890"/>
      <c r="E890" s="3"/>
      <c r="F890" s="55"/>
      <c r="G890"/>
      <c r="H890"/>
    </row>
    <row r="891" spans="1:8" s="25" customFormat="1">
      <c r="A891"/>
      <c r="B891" s="63"/>
      <c r="C891"/>
      <c r="D891"/>
      <c r="E891" s="3"/>
      <c r="F891" s="55"/>
      <c r="G891"/>
      <c r="H891"/>
    </row>
    <row r="892" spans="1:8" s="25" customFormat="1">
      <c r="A892"/>
      <c r="B892" s="63"/>
      <c r="C892"/>
      <c r="D892"/>
      <c r="E892" s="3"/>
      <c r="F892" s="55"/>
      <c r="G892"/>
      <c r="H892"/>
    </row>
    <row r="893" spans="1:8" s="25" customFormat="1">
      <c r="A893"/>
      <c r="B893" s="63"/>
      <c r="C893"/>
      <c r="D893"/>
      <c r="E893" s="3"/>
      <c r="F893" s="55"/>
      <c r="G893"/>
      <c r="H893"/>
    </row>
    <row r="894" spans="1:8" s="25" customFormat="1">
      <c r="A894"/>
      <c r="B894" s="63"/>
      <c r="C894"/>
      <c r="D894"/>
      <c r="E894" s="3"/>
      <c r="F894" s="55"/>
      <c r="G894"/>
      <c r="H894"/>
    </row>
    <row r="895" spans="1:8" s="25" customFormat="1">
      <c r="A895"/>
      <c r="B895" s="63"/>
      <c r="C895"/>
      <c r="D895"/>
      <c r="E895" s="3"/>
      <c r="F895" s="55"/>
      <c r="G895"/>
      <c r="H895"/>
    </row>
    <row r="896" spans="1:8" s="25" customFormat="1">
      <c r="A896"/>
      <c r="B896" s="63"/>
      <c r="C896"/>
      <c r="D896"/>
      <c r="E896" s="3"/>
      <c r="F896" s="55"/>
      <c r="G896"/>
      <c r="H896"/>
    </row>
    <row r="897" spans="1:8" s="25" customFormat="1">
      <c r="A897"/>
      <c r="B897" s="63"/>
      <c r="C897"/>
      <c r="D897"/>
      <c r="E897" s="3"/>
      <c r="F897" s="55"/>
      <c r="G897"/>
      <c r="H897"/>
    </row>
    <row r="898" spans="1:8" s="25" customFormat="1">
      <c r="A898"/>
      <c r="B898" s="63"/>
      <c r="C898"/>
      <c r="D898"/>
      <c r="E898" s="3"/>
      <c r="F898" s="55"/>
      <c r="G898"/>
      <c r="H898"/>
    </row>
    <row r="899" spans="1:8" s="25" customFormat="1">
      <c r="A899"/>
      <c r="B899" s="63"/>
      <c r="C899"/>
      <c r="D899"/>
      <c r="E899" s="3"/>
      <c r="F899" s="55"/>
      <c r="G899"/>
      <c r="H899"/>
    </row>
    <row r="900" spans="1:8" s="25" customFormat="1">
      <c r="A900"/>
      <c r="B900" s="63"/>
      <c r="C900"/>
      <c r="D900"/>
      <c r="E900" s="3"/>
      <c r="F900" s="55"/>
      <c r="G900"/>
      <c r="H900"/>
    </row>
    <row r="901" spans="1:8" s="25" customFormat="1">
      <c r="A901"/>
      <c r="B901" s="63"/>
      <c r="C901"/>
      <c r="D901"/>
      <c r="E901" s="3"/>
      <c r="F901" s="55"/>
      <c r="G901"/>
      <c r="H901"/>
    </row>
    <row r="902" spans="1:8" s="25" customFormat="1">
      <c r="A902"/>
      <c r="B902" s="63"/>
      <c r="C902"/>
      <c r="D902"/>
      <c r="E902" s="3"/>
      <c r="F902" s="55"/>
      <c r="G902"/>
      <c r="H902"/>
    </row>
    <row r="903" spans="1:8" s="25" customFormat="1">
      <c r="A903"/>
      <c r="B903" s="63"/>
      <c r="C903"/>
      <c r="D903"/>
      <c r="E903" s="3"/>
      <c r="F903" s="55"/>
      <c r="G903"/>
      <c r="H903"/>
    </row>
    <row r="904" spans="1:8" s="25" customFormat="1">
      <c r="A904"/>
      <c r="B904" s="63"/>
      <c r="C904"/>
      <c r="D904"/>
      <c r="E904" s="3"/>
      <c r="F904" s="55"/>
      <c r="G904"/>
      <c r="H904"/>
    </row>
    <row r="905" spans="1:8" s="25" customFormat="1">
      <c r="A905"/>
      <c r="B905" s="63"/>
      <c r="C905"/>
      <c r="D905"/>
      <c r="E905" s="3"/>
      <c r="F905" s="55"/>
      <c r="G905"/>
      <c r="H905"/>
    </row>
    <row r="906" spans="1:8" s="25" customFormat="1">
      <c r="A906"/>
      <c r="B906" s="63"/>
      <c r="C906"/>
      <c r="D906"/>
      <c r="E906" s="3"/>
      <c r="F906" s="55"/>
      <c r="G906"/>
      <c r="H906"/>
    </row>
    <row r="907" spans="1:8" s="25" customFormat="1">
      <c r="A907"/>
      <c r="B907" s="63"/>
      <c r="C907"/>
      <c r="D907"/>
      <c r="E907" s="3"/>
      <c r="F907" s="55"/>
      <c r="G907"/>
      <c r="H907"/>
    </row>
    <row r="908" spans="1:8" s="25" customFormat="1">
      <c r="A908"/>
      <c r="B908" s="63"/>
      <c r="C908"/>
      <c r="D908"/>
      <c r="E908" s="3"/>
      <c r="F908" s="55"/>
      <c r="G908"/>
      <c r="H908"/>
    </row>
    <row r="909" spans="1:8" s="25" customFormat="1">
      <c r="A909"/>
      <c r="B909" s="63"/>
      <c r="C909"/>
      <c r="D909"/>
      <c r="E909" s="3"/>
      <c r="F909" s="55"/>
      <c r="G909"/>
      <c r="H909"/>
    </row>
    <row r="910" spans="1:8" s="25" customFormat="1">
      <c r="A910"/>
      <c r="B910" s="63"/>
      <c r="C910"/>
      <c r="D910"/>
      <c r="E910" s="3"/>
      <c r="F910" s="55"/>
      <c r="G910"/>
      <c r="H910"/>
    </row>
    <row r="911" spans="1:8" s="25" customFormat="1">
      <c r="A911"/>
      <c r="B911" s="63"/>
      <c r="C911"/>
      <c r="D911"/>
      <c r="E911" s="3"/>
      <c r="F911" s="55"/>
      <c r="G911"/>
      <c r="H911"/>
    </row>
    <row r="912" spans="1:8" s="25" customFormat="1">
      <c r="A912"/>
      <c r="B912" s="63"/>
      <c r="C912"/>
      <c r="D912"/>
      <c r="E912" s="3"/>
      <c r="F912" s="55"/>
      <c r="G912"/>
      <c r="H912"/>
    </row>
    <row r="913" spans="1:8" s="25" customFormat="1">
      <c r="A913"/>
      <c r="B913" s="63"/>
      <c r="C913"/>
      <c r="D913"/>
      <c r="E913" s="3"/>
      <c r="F913" s="55"/>
      <c r="G913"/>
      <c r="H913"/>
    </row>
    <row r="914" spans="1:8" s="25" customFormat="1">
      <c r="A914"/>
      <c r="B914" s="63"/>
      <c r="C914"/>
      <c r="D914"/>
      <c r="E914" s="3"/>
      <c r="F914" s="55"/>
      <c r="G914"/>
      <c r="H914"/>
    </row>
    <row r="915" spans="1:8" s="25" customFormat="1">
      <c r="A915"/>
      <c r="B915" s="63"/>
      <c r="C915"/>
      <c r="D915"/>
      <c r="E915" s="3"/>
      <c r="F915" s="55"/>
      <c r="G915"/>
      <c r="H915"/>
    </row>
    <row r="916" spans="1:8" s="25" customFormat="1">
      <c r="A916"/>
      <c r="B916" s="63"/>
      <c r="C916"/>
      <c r="D916"/>
      <c r="E916" s="3"/>
      <c r="F916" s="55"/>
      <c r="G916"/>
      <c r="H916"/>
    </row>
    <row r="917" spans="1:8" s="25" customFormat="1">
      <c r="A917"/>
      <c r="B917" s="63"/>
      <c r="C917"/>
      <c r="D917"/>
      <c r="E917" s="3"/>
      <c r="F917" s="55"/>
      <c r="G917"/>
      <c r="H917"/>
    </row>
    <row r="918" spans="1:8" s="25" customFormat="1">
      <c r="A918"/>
      <c r="B918" s="63"/>
      <c r="C918"/>
      <c r="D918"/>
      <c r="E918" s="3"/>
      <c r="F918" s="55"/>
      <c r="G918"/>
      <c r="H918"/>
    </row>
    <row r="919" spans="1:8" s="25" customFormat="1">
      <c r="A919"/>
      <c r="B919" s="63"/>
      <c r="C919"/>
      <c r="D919"/>
      <c r="E919" s="3"/>
      <c r="F919" s="55"/>
      <c r="G919"/>
      <c r="H919"/>
    </row>
    <row r="920" spans="1:8" s="25" customFormat="1">
      <c r="A920"/>
      <c r="B920" s="63"/>
      <c r="C920"/>
      <c r="D920"/>
      <c r="E920" s="3"/>
      <c r="F920" s="55"/>
      <c r="G920"/>
      <c r="H920"/>
    </row>
    <row r="921" spans="1:8" s="25" customFormat="1">
      <c r="A921"/>
      <c r="B921" s="63"/>
      <c r="C921"/>
      <c r="D921"/>
      <c r="E921" s="3"/>
      <c r="F921" s="55"/>
      <c r="G921"/>
      <c r="H921"/>
    </row>
    <row r="922" spans="1:8" s="25" customFormat="1">
      <c r="A922"/>
      <c r="B922" s="63"/>
      <c r="C922"/>
      <c r="D922"/>
      <c r="E922" s="3"/>
      <c r="F922" s="55"/>
      <c r="G922"/>
      <c r="H922"/>
    </row>
    <row r="923" spans="1:8" s="25" customFormat="1">
      <c r="A923"/>
      <c r="B923" s="63"/>
      <c r="C923"/>
      <c r="D923"/>
      <c r="E923" s="3"/>
      <c r="F923" s="55"/>
      <c r="G923"/>
      <c r="H923"/>
    </row>
    <row r="924" spans="1:8" s="25" customFormat="1">
      <c r="A924"/>
      <c r="B924" s="63"/>
      <c r="C924"/>
      <c r="D924"/>
      <c r="E924" s="3"/>
      <c r="F924" s="55"/>
      <c r="G924"/>
      <c r="H924"/>
    </row>
    <row r="925" spans="1:8" s="25" customFormat="1">
      <c r="A925"/>
      <c r="B925" s="63"/>
      <c r="C925"/>
      <c r="D925"/>
      <c r="E925" s="3"/>
      <c r="F925" s="55"/>
      <c r="G925"/>
      <c r="H925"/>
    </row>
    <row r="926" spans="1:8" s="25" customFormat="1">
      <c r="A926"/>
      <c r="B926" s="63"/>
      <c r="C926"/>
      <c r="D926"/>
      <c r="E926" s="3"/>
      <c r="F926" s="55"/>
      <c r="G926"/>
      <c r="H926"/>
    </row>
    <row r="927" spans="1:8" s="25" customFormat="1">
      <c r="A927"/>
      <c r="B927" s="63"/>
      <c r="C927"/>
      <c r="D927"/>
      <c r="E927" s="3"/>
      <c r="F927" s="55"/>
      <c r="G927"/>
      <c r="H927"/>
    </row>
    <row r="928" spans="1:8" s="25" customFormat="1">
      <c r="A928"/>
      <c r="B928" s="63"/>
      <c r="C928"/>
      <c r="D928"/>
      <c r="E928" s="3"/>
      <c r="F928" s="55"/>
      <c r="G928"/>
      <c r="H928"/>
    </row>
    <row r="929" spans="1:8" s="25" customFormat="1">
      <c r="A929"/>
      <c r="B929" s="63"/>
      <c r="C929"/>
      <c r="D929"/>
      <c r="E929" s="3"/>
      <c r="F929" s="55"/>
      <c r="G929"/>
      <c r="H929"/>
    </row>
    <row r="930" spans="1:8" s="25" customFormat="1">
      <c r="A930"/>
      <c r="B930" s="63"/>
      <c r="C930"/>
      <c r="D930"/>
      <c r="E930" s="3"/>
      <c r="F930" s="55"/>
      <c r="G930"/>
      <c r="H930"/>
    </row>
    <row r="931" spans="1:8" s="25" customFormat="1">
      <c r="A931"/>
      <c r="B931" s="63"/>
      <c r="C931"/>
      <c r="D931"/>
      <c r="E931" s="3"/>
      <c r="F931" s="55"/>
      <c r="G931"/>
      <c r="H931"/>
    </row>
    <row r="932" spans="1:8" s="25" customFormat="1">
      <c r="A932"/>
      <c r="B932" s="63"/>
      <c r="C932"/>
      <c r="D932"/>
      <c r="E932" s="3"/>
      <c r="F932" s="55"/>
      <c r="G932"/>
      <c r="H932"/>
    </row>
    <row r="933" spans="1:8" s="25" customFormat="1">
      <c r="A933"/>
      <c r="B933" s="63"/>
      <c r="C933"/>
      <c r="D933"/>
      <c r="E933" s="3"/>
      <c r="F933" s="55"/>
      <c r="G933"/>
      <c r="H933"/>
    </row>
    <row r="934" spans="1:8" s="25" customFormat="1">
      <c r="A934"/>
      <c r="B934" s="63"/>
      <c r="C934"/>
      <c r="D934"/>
      <c r="E934" s="3"/>
      <c r="F934" s="55"/>
      <c r="G934"/>
      <c r="H934"/>
    </row>
    <row r="935" spans="1:8" s="25" customFormat="1">
      <c r="A935"/>
      <c r="B935" s="63"/>
      <c r="C935"/>
      <c r="D935"/>
      <c r="E935" s="3"/>
      <c r="F935" s="55"/>
      <c r="G935"/>
      <c r="H935"/>
    </row>
    <row r="936" spans="1:8" s="25" customFormat="1">
      <c r="A936"/>
      <c r="B936" s="63"/>
      <c r="C936"/>
      <c r="D936"/>
      <c r="E936" s="3"/>
      <c r="F936" s="55"/>
      <c r="G936"/>
      <c r="H936"/>
    </row>
    <row r="937" spans="1:8" s="25" customFormat="1">
      <c r="A937"/>
      <c r="B937" s="63"/>
      <c r="C937"/>
      <c r="D937"/>
      <c r="E937" s="3"/>
      <c r="F937" s="55"/>
      <c r="G937"/>
      <c r="H937"/>
    </row>
    <row r="938" spans="1:8" s="25" customFormat="1">
      <c r="A938"/>
      <c r="B938" s="63"/>
      <c r="C938"/>
      <c r="D938"/>
      <c r="E938" s="3"/>
      <c r="F938" s="55"/>
      <c r="G938"/>
      <c r="H938"/>
    </row>
    <row r="939" spans="1:8" s="25" customFormat="1">
      <c r="A939"/>
      <c r="B939" s="63"/>
      <c r="C939"/>
      <c r="D939"/>
      <c r="E939" s="3"/>
      <c r="F939" s="55"/>
      <c r="G939"/>
      <c r="H939"/>
    </row>
    <row r="940" spans="1:8" s="25" customFormat="1">
      <c r="A940"/>
      <c r="B940" s="63"/>
      <c r="C940"/>
      <c r="D940"/>
      <c r="E940" s="3"/>
      <c r="F940" s="55"/>
      <c r="G940"/>
      <c r="H940"/>
    </row>
    <row r="941" spans="1:8" s="25" customFormat="1">
      <c r="A941"/>
      <c r="B941" s="63"/>
      <c r="C941"/>
      <c r="D941"/>
      <c r="E941" s="3"/>
      <c r="F941" s="55"/>
      <c r="G941"/>
      <c r="H941"/>
    </row>
    <row r="942" spans="1:8" s="25" customFormat="1">
      <c r="A942"/>
      <c r="B942" s="63"/>
      <c r="C942"/>
      <c r="D942"/>
      <c r="E942" s="3"/>
      <c r="F942" s="55"/>
      <c r="G942"/>
      <c r="H942"/>
    </row>
    <row r="943" spans="1:8" s="25" customFormat="1">
      <c r="A943"/>
      <c r="B943" s="63"/>
      <c r="C943"/>
      <c r="D943"/>
      <c r="E943" s="3"/>
      <c r="F943" s="55"/>
      <c r="G943"/>
      <c r="H943"/>
    </row>
    <row r="944" spans="1:8" s="25" customFormat="1">
      <c r="A944"/>
      <c r="B944" s="63"/>
      <c r="C944"/>
      <c r="D944"/>
      <c r="E944" s="3"/>
      <c r="F944" s="55"/>
      <c r="G944"/>
      <c r="H944"/>
    </row>
    <row r="945" spans="1:8" s="25" customFormat="1">
      <c r="A945"/>
      <c r="B945" s="63"/>
      <c r="C945"/>
      <c r="D945"/>
      <c r="E945" s="3"/>
      <c r="F945" s="55"/>
      <c r="G945"/>
      <c r="H945"/>
    </row>
    <row r="946" spans="1:8" s="25" customFormat="1">
      <c r="A946"/>
      <c r="B946" s="63"/>
      <c r="C946"/>
      <c r="D946"/>
      <c r="E946" s="3"/>
      <c r="F946" s="55"/>
      <c r="G946"/>
      <c r="H946"/>
    </row>
    <row r="947" spans="1:8" s="25" customFormat="1">
      <c r="A947"/>
      <c r="B947" s="63"/>
      <c r="C947"/>
      <c r="D947"/>
      <c r="E947" s="3"/>
      <c r="F947" s="55"/>
      <c r="G947"/>
      <c r="H947"/>
    </row>
    <row r="948" spans="1:8" s="25" customFormat="1">
      <c r="A948"/>
      <c r="B948" s="63"/>
      <c r="C948"/>
      <c r="D948"/>
      <c r="E948" s="3"/>
      <c r="F948" s="55"/>
      <c r="G948"/>
      <c r="H948"/>
    </row>
    <row r="949" spans="1:8" s="25" customFormat="1">
      <c r="A949"/>
      <c r="B949" s="63"/>
      <c r="C949"/>
      <c r="D949"/>
      <c r="E949" s="3"/>
      <c r="F949" s="55"/>
      <c r="G949"/>
      <c r="H949"/>
    </row>
    <row r="950" spans="1:8" s="25" customFormat="1">
      <c r="A950"/>
      <c r="B950" s="63"/>
      <c r="C950"/>
      <c r="D950"/>
      <c r="E950" s="3"/>
      <c r="F950" s="55"/>
      <c r="G950"/>
      <c r="H950"/>
    </row>
    <row r="951" spans="1:8" s="25" customFormat="1">
      <c r="A951"/>
      <c r="B951" s="63"/>
      <c r="C951"/>
      <c r="D951"/>
      <c r="E951" s="3"/>
      <c r="F951" s="55"/>
      <c r="G951"/>
      <c r="H951"/>
    </row>
    <row r="952" spans="1:8" s="25" customFormat="1">
      <c r="A952"/>
      <c r="B952" s="63"/>
      <c r="C952"/>
      <c r="D952"/>
      <c r="E952" s="3"/>
      <c r="F952" s="55"/>
      <c r="G952"/>
      <c r="H952"/>
    </row>
    <row r="953" spans="1:8" s="25" customFormat="1">
      <c r="A953"/>
      <c r="B953" s="63"/>
      <c r="C953"/>
      <c r="D953"/>
      <c r="E953" s="3"/>
      <c r="F953" s="55"/>
      <c r="G953"/>
      <c r="H953"/>
    </row>
    <row r="954" spans="1:8" s="25" customFormat="1">
      <c r="A954"/>
      <c r="B954" s="63"/>
      <c r="C954"/>
      <c r="D954"/>
      <c r="E954" s="3"/>
      <c r="F954" s="55"/>
      <c r="G954"/>
      <c r="H954"/>
    </row>
    <row r="955" spans="1:8" s="25" customFormat="1">
      <c r="A955"/>
      <c r="B955" s="63"/>
      <c r="C955"/>
      <c r="D955"/>
      <c r="E955" s="3"/>
      <c r="F955" s="55"/>
      <c r="G955"/>
      <c r="H955"/>
    </row>
    <row r="956" spans="1:8" s="25" customFormat="1">
      <c r="A956"/>
      <c r="B956" s="63"/>
      <c r="C956"/>
      <c r="D956"/>
      <c r="E956" s="3"/>
      <c r="F956" s="55"/>
      <c r="G956"/>
      <c r="H956"/>
    </row>
    <row r="957" spans="1:8" s="25" customFormat="1">
      <c r="A957"/>
      <c r="B957" s="63"/>
      <c r="C957"/>
      <c r="D957"/>
      <c r="E957" s="3"/>
      <c r="F957" s="55"/>
      <c r="G957"/>
      <c r="H957"/>
    </row>
    <row r="958" spans="1:8" s="25" customFormat="1">
      <c r="A958"/>
      <c r="B958" s="63"/>
      <c r="C958"/>
      <c r="D958"/>
      <c r="E958" s="3"/>
      <c r="F958" s="55"/>
      <c r="G958"/>
      <c r="H958"/>
    </row>
    <row r="959" spans="1:8" s="25" customFormat="1">
      <c r="A959"/>
      <c r="B959" s="63"/>
      <c r="C959"/>
      <c r="D959"/>
      <c r="E959" s="3"/>
      <c r="F959" s="55"/>
      <c r="G959"/>
      <c r="H959"/>
    </row>
    <row r="960" spans="1:8" s="25" customFormat="1">
      <c r="A960"/>
      <c r="B960" s="63"/>
      <c r="C960"/>
      <c r="D960"/>
      <c r="E960" s="3"/>
      <c r="F960" s="55"/>
      <c r="G960"/>
      <c r="H960"/>
    </row>
    <row r="961" spans="1:8" s="25" customFormat="1">
      <c r="A961"/>
      <c r="B961" s="63"/>
      <c r="C961"/>
      <c r="D961"/>
      <c r="E961" s="3"/>
      <c r="F961" s="55"/>
      <c r="G961"/>
      <c r="H961"/>
    </row>
    <row r="962" spans="1:8" s="25" customFormat="1">
      <c r="A962"/>
      <c r="B962" s="63"/>
      <c r="C962"/>
      <c r="D962"/>
      <c r="E962" s="3"/>
      <c r="F962" s="55"/>
      <c r="G962"/>
      <c r="H962"/>
    </row>
    <row r="963" spans="1:8" s="25" customFormat="1">
      <c r="A963"/>
      <c r="B963" s="63"/>
      <c r="C963"/>
      <c r="D963"/>
      <c r="E963" s="3"/>
      <c r="F963" s="55"/>
      <c r="G963"/>
      <c r="H963"/>
    </row>
    <row r="964" spans="1:8" s="25" customFormat="1">
      <c r="A964"/>
      <c r="B964" s="63"/>
      <c r="C964"/>
      <c r="D964"/>
      <c r="E964" s="3"/>
      <c r="F964" s="55"/>
      <c r="G964"/>
      <c r="H964"/>
    </row>
    <row r="965" spans="1:8" s="25" customFormat="1">
      <c r="A965"/>
      <c r="B965" s="63"/>
      <c r="C965"/>
      <c r="D965"/>
      <c r="E965" s="3"/>
      <c r="F965" s="55"/>
      <c r="G965"/>
      <c r="H965"/>
    </row>
    <row r="966" spans="1:8" s="25" customFormat="1">
      <c r="A966"/>
      <c r="B966" s="63"/>
      <c r="C966"/>
      <c r="D966"/>
      <c r="E966" s="3"/>
      <c r="F966" s="55"/>
      <c r="G966"/>
      <c r="H966"/>
    </row>
    <row r="967" spans="1:8" s="25" customFormat="1">
      <c r="A967"/>
      <c r="B967" s="63"/>
      <c r="C967"/>
      <c r="D967"/>
      <c r="E967" s="3"/>
      <c r="F967" s="55"/>
      <c r="G967"/>
      <c r="H967"/>
    </row>
    <row r="968" spans="1:8" s="25" customFormat="1">
      <c r="A968"/>
      <c r="B968" s="63"/>
      <c r="C968"/>
      <c r="D968"/>
      <c r="E968" s="3"/>
      <c r="F968" s="55"/>
      <c r="G968"/>
      <c r="H968"/>
    </row>
    <row r="969" spans="1:8" s="25" customFormat="1">
      <c r="A969"/>
      <c r="B969" s="63"/>
      <c r="C969"/>
      <c r="D969"/>
      <c r="E969" s="3"/>
      <c r="F969" s="55"/>
      <c r="G969"/>
      <c r="H969"/>
    </row>
    <row r="970" spans="1:8" s="25" customFormat="1">
      <c r="A970"/>
      <c r="B970" s="63"/>
      <c r="C970"/>
      <c r="D970"/>
      <c r="E970" s="3"/>
      <c r="F970" s="55"/>
      <c r="G970"/>
      <c r="H970"/>
    </row>
    <row r="971" spans="1:8" s="25" customFormat="1">
      <c r="A971"/>
      <c r="B971" s="63"/>
      <c r="C971"/>
      <c r="D971"/>
      <c r="E971" s="3"/>
      <c r="F971" s="55"/>
      <c r="G971"/>
      <c r="H971"/>
    </row>
    <row r="972" spans="1:8" s="25" customFormat="1">
      <c r="A972"/>
      <c r="B972" s="63"/>
      <c r="C972"/>
      <c r="D972"/>
      <c r="E972" s="3"/>
      <c r="F972" s="55"/>
      <c r="G972"/>
      <c r="H972"/>
    </row>
    <row r="973" spans="1:8" s="25" customFormat="1">
      <c r="A973"/>
      <c r="B973" s="63"/>
      <c r="C973"/>
      <c r="D973"/>
      <c r="E973" s="3"/>
      <c r="F973" s="55"/>
      <c r="G973"/>
      <c r="H973"/>
    </row>
    <row r="974" spans="1:8" s="25" customFormat="1">
      <c r="A974"/>
      <c r="B974" s="63"/>
      <c r="C974"/>
      <c r="D974"/>
      <c r="E974" s="3"/>
      <c r="F974" s="55"/>
      <c r="G974"/>
      <c r="H974"/>
    </row>
    <row r="975" spans="1:8" s="25" customFormat="1">
      <c r="A975"/>
      <c r="B975" s="63"/>
      <c r="C975"/>
      <c r="D975"/>
      <c r="E975" s="3"/>
      <c r="F975" s="55"/>
      <c r="G975"/>
      <c r="H975"/>
    </row>
    <row r="976" spans="1:8" s="25" customFormat="1">
      <c r="A976"/>
      <c r="B976" s="63"/>
      <c r="C976"/>
      <c r="D976"/>
      <c r="E976" s="3"/>
      <c r="F976" s="55"/>
      <c r="G976"/>
      <c r="H976"/>
    </row>
    <row r="977" spans="1:8" s="25" customFormat="1">
      <c r="A977"/>
      <c r="B977" s="63"/>
      <c r="C977"/>
      <c r="D977"/>
      <c r="E977" s="3"/>
      <c r="F977" s="55"/>
      <c r="G977"/>
      <c r="H977"/>
    </row>
    <row r="978" spans="1:8" s="25" customFormat="1">
      <c r="A978"/>
      <c r="B978" s="63"/>
      <c r="C978"/>
      <c r="D978"/>
      <c r="E978" s="3"/>
      <c r="F978" s="55"/>
      <c r="G978"/>
      <c r="H978"/>
    </row>
    <row r="979" spans="1:8" s="25" customFormat="1">
      <c r="A979"/>
      <c r="B979" s="63"/>
      <c r="C979"/>
      <c r="D979"/>
      <c r="E979" s="3"/>
      <c r="F979" s="55"/>
      <c r="G979"/>
      <c r="H979"/>
    </row>
    <row r="980" spans="1:8" s="25" customFormat="1">
      <c r="A980"/>
      <c r="B980" s="63"/>
      <c r="C980"/>
      <c r="D980"/>
      <c r="E980" s="3"/>
      <c r="F980" s="55"/>
      <c r="G980"/>
      <c r="H980"/>
    </row>
    <row r="981" spans="1:8" s="25" customFormat="1">
      <c r="A981"/>
      <c r="B981" s="63"/>
      <c r="C981"/>
      <c r="D981"/>
      <c r="E981" s="3"/>
      <c r="F981" s="55"/>
      <c r="G981"/>
      <c r="H981"/>
    </row>
    <row r="982" spans="1:8" s="25" customFormat="1">
      <c r="A982"/>
      <c r="B982" s="63"/>
      <c r="C982"/>
      <c r="D982"/>
      <c r="E982" s="3"/>
      <c r="F982" s="55"/>
      <c r="G982"/>
      <c r="H982"/>
    </row>
    <row r="983" spans="1:8" s="25" customFormat="1">
      <c r="A983"/>
      <c r="B983" s="63"/>
      <c r="C983"/>
      <c r="D983"/>
      <c r="E983" s="3"/>
      <c r="F983" s="55"/>
      <c r="G983"/>
      <c r="H983"/>
    </row>
    <row r="984" spans="1:8" s="25" customFormat="1">
      <c r="A984"/>
      <c r="B984" s="63"/>
      <c r="C984"/>
      <c r="D984"/>
      <c r="E984" s="3"/>
      <c r="F984" s="55"/>
      <c r="G984"/>
      <c r="H984"/>
    </row>
    <row r="985" spans="1:8" s="25" customFormat="1">
      <c r="A985"/>
      <c r="B985" s="63"/>
      <c r="C985"/>
      <c r="D985"/>
      <c r="E985" s="3"/>
      <c r="F985" s="55"/>
      <c r="G985"/>
      <c r="H985"/>
    </row>
    <row r="986" spans="1:8" s="25" customFormat="1">
      <c r="A986"/>
      <c r="B986" s="63"/>
      <c r="C986"/>
      <c r="D986"/>
      <c r="E986" s="3"/>
      <c r="F986" s="55"/>
      <c r="G986"/>
      <c r="H986"/>
    </row>
    <row r="987" spans="1:8" s="25" customFormat="1">
      <c r="A987"/>
      <c r="B987" s="63"/>
      <c r="C987"/>
      <c r="D987"/>
      <c r="E987" s="3"/>
      <c r="F987" s="55"/>
      <c r="G987"/>
      <c r="H987"/>
    </row>
    <row r="988" spans="1:8" s="25" customFormat="1">
      <c r="A988"/>
      <c r="B988" s="63"/>
      <c r="C988"/>
      <c r="D988"/>
      <c r="E988" s="3"/>
      <c r="F988" s="55"/>
      <c r="G988"/>
      <c r="H988"/>
    </row>
    <row r="989" spans="1:8" s="25" customFormat="1">
      <c r="A989"/>
      <c r="B989" s="63"/>
      <c r="C989"/>
      <c r="D989"/>
      <c r="E989" s="3"/>
      <c r="F989" s="55"/>
      <c r="G989"/>
      <c r="H989"/>
    </row>
    <row r="990" spans="1:8" s="25" customFormat="1">
      <c r="A990"/>
      <c r="B990" s="63"/>
      <c r="C990"/>
      <c r="D990"/>
      <c r="E990" s="3"/>
      <c r="F990" s="55"/>
      <c r="G990"/>
      <c r="H990"/>
    </row>
    <row r="991" spans="1:8" s="25" customFormat="1">
      <c r="A991"/>
      <c r="B991" s="63"/>
      <c r="C991"/>
      <c r="D991"/>
      <c r="E991" s="3"/>
      <c r="F991" s="55"/>
      <c r="G991"/>
      <c r="H991"/>
    </row>
    <row r="992" spans="1:8" s="25" customFormat="1">
      <c r="A992"/>
      <c r="B992" s="63"/>
      <c r="C992"/>
      <c r="D992"/>
      <c r="E992" s="3"/>
      <c r="F992" s="55"/>
      <c r="G992"/>
      <c r="H992"/>
    </row>
    <row r="993" spans="1:8" s="25" customFormat="1">
      <c r="A993"/>
      <c r="B993" s="63"/>
      <c r="C993"/>
      <c r="D993"/>
      <c r="E993" s="3"/>
      <c r="F993" s="55"/>
      <c r="G993"/>
      <c r="H993"/>
    </row>
    <row r="994" spans="1:8" s="25" customFormat="1">
      <c r="A994"/>
      <c r="B994" s="63"/>
      <c r="C994"/>
      <c r="D994"/>
      <c r="E994" s="3"/>
      <c r="F994" s="55"/>
      <c r="G994"/>
      <c r="H994"/>
    </row>
    <row r="995" spans="1:8" s="25" customFormat="1">
      <c r="A995"/>
      <c r="B995" s="63"/>
      <c r="C995"/>
      <c r="D995"/>
      <c r="E995" s="3"/>
      <c r="F995" s="55"/>
      <c r="G995"/>
      <c r="H995"/>
    </row>
    <row r="996" spans="1:8" s="25" customFormat="1">
      <c r="A996"/>
      <c r="B996" s="63"/>
      <c r="C996"/>
      <c r="D996"/>
      <c r="E996" s="3"/>
      <c r="F996" s="55"/>
      <c r="G996"/>
      <c r="H996"/>
    </row>
    <row r="997" spans="1:8" s="25" customFormat="1">
      <c r="A997"/>
      <c r="B997" s="63"/>
      <c r="C997"/>
      <c r="D997"/>
      <c r="E997" s="3"/>
      <c r="F997" s="55"/>
      <c r="G997"/>
      <c r="H997"/>
    </row>
    <row r="998" spans="1:8" s="25" customFormat="1">
      <c r="A998"/>
      <c r="B998" s="63"/>
      <c r="C998"/>
      <c r="D998"/>
      <c r="E998" s="3"/>
      <c r="F998" s="55"/>
      <c r="G998"/>
      <c r="H998"/>
    </row>
    <row r="999" spans="1:8" s="25" customFormat="1">
      <c r="A999"/>
      <c r="B999" s="63"/>
      <c r="C999"/>
      <c r="D999"/>
      <c r="E999" s="3"/>
      <c r="F999" s="55"/>
      <c r="G999"/>
      <c r="H999"/>
    </row>
    <row r="1000" spans="1:8" s="25" customFormat="1">
      <c r="A1000"/>
      <c r="B1000" s="63"/>
      <c r="C1000"/>
      <c r="D1000"/>
      <c r="E1000" s="3"/>
      <c r="F1000" s="55"/>
      <c r="G1000"/>
      <c r="H1000"/>
    </row>
    <row r="1001" spans="1:8" s="25" customFormat="1">
      <c r="A1001"/>
      <c r="B1001" s="63"/>
      <c r="C1001"/>
      <c r="D1001"/>
      <c r="E1001" s="3"/>
      <c r="F1001" s="55"/>
      <c r="G1001"/>
      <c r="H1001"/>
    </row>
    <row r="1002" spans="1:8" s="25" customFormat="1">
      <c r="A1002"/>
      <c r="B1002" s="63"/>
      <c r="C1002"/>
      <c r="D1002"/>
      <c r="E1002" s="3"/>
      <c r="F1002" s="55"/>
      <c r="G1002"/>
      <c r="H1002"/>
    </row>
    <row r="1003" spans="1:8" s="25" customFormat="1">
      <c r="A1003"/>
      <c r="B1003" s="63"/>
      <c r="C1003"/>
      <c r="D1003"/>
      <c r="E1003" s="3"/>
      <c r="F1003" s="55"/>
      <c r="G1003"/>
      <c r="H1003"/>
    </row>
    <row r="1004" spans="1:8" s="25" customFormat="1">
      <c r="A1004"/>
      <c r="B1004" s="63"/>
      <c r="C1004"/>
      <c r="D1004"/>
      <c r="E1004" s="3"/>
      <c r="F1004" s="55"/>
      <c r="G1004"/>
      <c r="H1004"/>
    </row>
    <row r="1005" spans="1:8" s="25" customFormat="1">
      <c r="A1005"/>
      <c r="B1005" s="63"/>
      <c r="C1005"/>
      <c r="D1005"/>
      <c r="E1005" s="3"/>
      <c r="F1005" s="55"/>
      <c r="G1005"/>
      <c r="H1005"/>
    </row>
    <row r="1006" spans="1:8" s="25" customFormat="1">
      <c r="A1006"/>
      <c r="B1006" s="63"/>
      <c r="C1006"/>
      <c r="D1006"/>
      <c r="E1006" s="3"/>
      <c r="F1006" s="55"/>
      <c r="G1006"/>
      <c r="H1006"/>
    </row>
    <row r="1007" spans="1:8" s="25" customFormat="1">
      <c r="A1007"/>
      <c r="B1007" s="63"/>
      <c r="C1007"/>
      <c r="D1007"/>
      <c r="E1007" s="3"/>
      <c r="F1007" s="55"/>
      <c r="G1007"/>
      <c r="H1007"/>
    </row>
    <row r="1008" spans="1:8" s="25" customFormat="1">
      <c r="A1008"/>
      <c r="B1008" s="63"/>
      <c r="C1008"/>
      <c r="D1008"/>
      <c r="E1008" s="3"/>
      <c r="F1008" s="55"/>
      <c r="G1008"/>
      <c r="H1008"/>
    </row>
    <row r="1009" spans="1:8" s="25" customFormat="1">
      <c r="A1009"/>
      <c r="B1009" s="63"/>
      <c r="C1009"/>
      <c r="D1009"/>
      <c r="E1009" s="3"/>
      <c r="F1009" s="55"/>
      <c r="G1009"/>
      <c r="H1009"/>
    </row>
    <row r="1010" spans="1:8" s="25" customFormat="1">
      <c r="A1010"/>
      <c r="B1010" s="63"/>
      <c r="C1010"/>
      <c r="D1010"/>
      <c r="E1010" s="3"/>
      <c r="F1010" s="55"/>
      <c r="G1010"/>
      <c r="H1010"/>
    </row>
    <row r="1011" spans="1:8" s="25" customFormat="1">
      <c r="A1011"/>
      <c r="B1011" s="63"/>
      <c r="C1011"/>
      <c r="D1011"/>
      <c r="E1011" s="3"/>
      <c r="F1011" s="55"/>
      <c r="G1011"/>
      <c r="H1011"/>
    </row>
    <row r="1012" spans="1:8" s="25" customFormat="1">
      <c r="A1012"/>
      <c r="B1012" s="63"/>
      <c r="C1012"/>
      <c r="D1012"/>
      <c r="E1012" s="3"/>
      <c r="F1012" s="55"/>
      <c r="G1012"/>
      <c r="H1012"/>
    </row>
    <row r="1013" spans="1:8" s="25" customFormat="1">
      <c r="A1013"/>
      <c r="B1013" s="63"/>
      <c r="C1013"/>
      <c r="D1013"/>
      <c r="E1013" s="3"/>
      <c r="F1013" s="55"/>
      <c r="G1013"/>
      <c r="H1013"/>
    </row>
    <row r="1014" spans="1:8" s="25" customFormat="1">
      <c r="A1014"/>
      <c r="B1014" s="63"/>
      <c r="C1014"/>
      <c r="D1014"/>
      <c r="E1014" s="3"/>
      <c r="F1014" s="55"/>
      <c r="G1014"/>
      <c r="H1014"/>
    </row>
    <row r="1015" spans="1:8" s="25" customFormat="1">
      <c r="A1015"/>
      <c r="B1015" s="63"/>
      <c r="C1015"/>
      <c r="D1015"/>
      <c r="E1015" s="3"/>
      <c r="F1015" s="55"/>
      <c r="G1015"/>
      <c r="H1015"/>
    </row>
    <row r="1016" spans="1:8" s="25" customFormat="1">
      <c r="A1016"/>
      <c r="B1016" s="63"/>
      <c r="C1016"/>
      <c r="D1016"/>
      <c r="E1016" s="3"/>
      <c r="F1016" s="55"/>
      <c r="G1016"/>
      <c r="H1016"/>
    </row>
    <row r="1017" spans="1:8" s="25" customFormat="1">
      <c r="A1017"/>
      <c r="B1017" s="63"/>
      <c r="C1017"/>
      <c r="D1017"/>
      <c r="E1017" s="3"/>
      <c r="F1017" s="55"/>
      <c r="G1017"/>
      <c r="H1017"/>
    </row>
    <row r="1018" spans="1:8" s="25" customFormat="1">
      <c r="A1018"/>
      <c r="B1018" s="63"/>
      <c r="C1018"/>
      <c r="D1018"/>
      <c r="E1018" s="3"/>
      <c r="F1018" s="55"/>
      <c r="G1018"/>
      <c r="H1018"/>
    </row>
    <row r="1019" spans="1:8" s="25" customFormat="1">
      <c r="A1019"/>
      <c r="B1019" s="63"/>
      <c r="C1019"/>
      <c r="D1019"/>
      <c r="E1019" s="3"/>
      <c r="F1019" s="55"/>
      <c r="G1019"/>
      <c r="H1019"/>
    </row>
    <row r="1020" spans="1:8" s="25" customFormat="1">
      <c r="A1020"/>
      <c r="B1020" s="63"/>
      <c r="C1020"/>
      <c r="D1020"/>
      <c r="E1020" s="3"/>
      <c r="F1020" s="55"/>
      <c r="G1020"/>
      <c r="H1020"/>
    </row>
    <row r="1021" spans="1:8" s="25" customFormat="1">
      <c r="A1021"/>
      <c r="B1021" s="63"/>
      <c r="C1021"/>
      <c r="D1021"/>
      <c r="E1021" s="3"/>
      <c r="F1021" s="55"/>
      <c r="G1021"/>
      <c r="H1021"/>
    </row>
    <row r="1022" spans="1:8" s="25" customFormat="1">
      <c r="A1022"/>
      <c r="B1022" s="63"/>
      <c r="C1022"/>
      <c r="D1022"/>
      <c r="E1022" s="3"/>
      <c r="F1022" s="55"/>
      <c r="G1022"/>
      <c r="H1022"/>
    </row>
    <row r="1023" spans="1:8" s="25" customFormat="1">
      <c r="A1023"/>
      <c r="B1023" s="63"/>
      <c r="C1023"/>
      <c r="D1023"/>
      <c r="E1023" s="3"/>
      <c r="F1023" s="55"/>
      <c r="G1023"/>
      <c r="H1023"/>
    </row>
    <row r="1024" spans="1:8" s="25" customFormat="1">
      <c r="A1024"/>
      <c r="B1024" s="63"/>
      <c r="C1024"/>
      <c r="D1024"/>
      <c r="E1024" s="3"/>
      <c r="F1024" s="55"/>
      <c r="G1024"/>
      <c r="H1024"/>
    </row>
    <row r="1025" spans="1:8" s="25" customFormat="1">
      <c r="A1025"/>
      <c r="B1025" s="63"/>
      <c r="C1025"/>
      <c r="D1025"/>
      <c r="E1025" s="3"/>
      <c r="F1025" s="55"/>
      <c r="G1025"/>
      <c r="H1025"/>
    </row>
    <row r="1026" spans="1:8" s="25" customFormat="1">
      <c r="A1026"/>
      <c r="B1026" s="63"/>
      <c r="C1026"/>
      <c r="D1026"/>
      <c r="E1026" s="3"/>
      <c r="F1026" s="55"/>
      <c r="G1026"/>
      <c r="H1026"/>
    </row>
    <row r="1027" spans="1:8" s="25" customFormat="1">
      <c r="A1027"/>
      <c r="B1027" s="63"/>
      <c r="C1027"/>
      <c r="D1027"/>
      <c r="E1027" s="3"/>
      <c r="F1027" s="55"/>
      <c r="G1027"/>
      <c r="H1027"/>
    </row>
    <row r="1028" spans="1:8" s="25" customFormat="1">
      <c r="A1028"/>
      <c r="B1028" s="63"/>
      <c r="C1028"/>
      <c r="D1028"/>
      <c r="E1028" s="3"/>
      <c r="F1028" s="55"/>
      <c r="G1028"/>
      <c r="H1028"/>
    </row>
    <row r="1029" spans="1:8" s="25" customFormat="1">
      <c r="A1029"/>
      <c r="B1029" s="63"/>
      <c r="C1029"/>
      <c r="D1029"/>
      <c r="E1029" s="3"/>
      <c r="F1029" s="55"/>
      <c r="G1029"/>
      <c r="H1029"/>
    </row>
    <row r="1030" spans="1:8" s="25" customFormat="1">
      <c r="A1030"/>
      <c r="B1030" s="63"/>
      <c r="C1030"/>
      <c r="D1030"/>
      <c r="E1030" s="3"/>
      <c r="F1030" s="55"/>
      <c r="G1030"/>
      <c r="H1030"/>
    </row>
    <row r="1031" spans="1:8" s="25" customFormat="1">
      <c r="A1031"/>
      <c r="B1031" s="63"/>
      <c r="C1031"/>
      <c r="D1031"/>
      <c r="E1031" s="3"/>
      <c r="F1031" s="55"/>
      <c r="G1031"/>
      <c r="H1031"/>
    </row>
    <row r="1032" spans="1:8" s="25" customFormat="1">
      <c r="A1032"/>
      <c r="B1032" s="63"/>
      <c r="C1032"/>
      <c r="D1032"/>
      <c r="E1032" s="3"/>
      <c r="F1032" s="55"/>
      <c r="G1032"/>
      <c r="H1032"/>
    </row>
    <row r="1033" spans="1:8" s="25" customFormat="1">
      <c r="A1033"/>
      <c r="B1033" s="63"/>
      <c r="C1033"/>
      <c r="D1033"/>
      <c r="E1033" s="3"/>
      <c r="F1033" s="55"/>
      <c r="G1033"/>
      <c r="H1033"/>
    </row>
    <row r="1034" spans="1:8" s="25" customFormat="1">
      <c r="A1034"/>
      <c r="B1034" s="63"/>
      <c r="C1034"/>
      <c r="D1034"/>
      <c r="E1034" s="3"/>
      <c r="F1034" s="55"/>
      <c r="G1034"/>
      <c r="H1034"/>
    </row>
    <row r="1035" spans="1:8" s="25" customFormat="1">
      <c r="A1035"/>
      <c r="B1035" s="63"/>
      <c r="C1035"/>
      <c r="D1035"/>
      <c r="E1035" s="3"/>
      <c r="F1035" s="55"/>
      <c r="G1035"/>
      <c r="H1035"/>
    </row>
    <row r="1036" spans="1:8" s="25" customFormat="1">
      <c r="A1036"/>
      <c r="B1036" s="63"/>
      <c r="C1036"/>
      <c r="D1036"/>
      <c r="E1036" s="3"/>
      <c r="F1036" s="55"/>
      <c r="G1036"/>
      <c r="H1036"/>
    </row>
    <row r="1037" spans="1:8" s="25" customFormat="1">
      <c r="A1037"/>
      <c r="B1037" s="63"/>
      <c r="C1037"/>
      <c r="D1037"/>
      <c r="E1037" s="3"/>
      <c r="F1037" s="55"/>
      <c r="G1037"/>
      <c r="H1037"/>
    </row>
    <row r="1038" spans="1:8" s="25" customFormat="1">
      <c r="A1038"/>
      <c r="B1038" s="63"/>
      <c r="C1038"/>
      <c r="D1038"/>
      <c r="E1038" s="3"/>
      <c r="F1038" s="55"/>
      <c r="G1038"/>
      <c r="H1038"/>
    </row>
    <row r="1039" spans="1:8" s="25" customFormat="1">
      <c r="A1039"/>
      <c r="B1039" s="63"/>
      <c r="C1039"/>
      <c r="D1039"/>
      <c r="E1039" s="3"/>
      <c r="F1039" s="55"/>
      <c r="G1039"/>
      <c r="H1039"/>
    </row>
    <row r="1040" spans="1:8" s="25" customFormat="1">
      <c r="A1040"/>
      <c r="B1040" s="63"/>
      <c r="C1040"/>
      <c r="D1040"/>
      <c r="E1040" s="3"/>
      <c r="F1040" s="55"/>
      <c r="G1040"/>
      <c r="H1040"/>
    </row>
    <row r="1041" spans="1:8" s="25" customFormat="1">
      <c r="A1041"/>
      <c r="B1041" s="63"/>
      <c r="C1041"/>
      <c r="D1041"/>
      <c r="E1041" s="3"/>
      <c r="F1041" s="55"/>
      <c r="G1041"/>
      <c r="H1041"/>
    </row>
    <row r="1042" spans="1:8" s="25" customFormat="1">
      <c r="A1042"/>
      <c r="B1042" s="63"/>
      <c r="C1042"/>
      <c r="D1042"/>
      <c r="E1042" s="3"/>
      <c r="F1042" s="55"/>
      <c r="G1042"/>
      <c r="H1042"/>
    </row>
    <row r="1043" spans="1:8" s="25" customFormat="1">
      <c r="A1043"/>
      <c r="B1043" s="63"/>
      <c r="C1043"/>
      <c r="D1043"/>
      <c r="E1043" s="3"/>
      <c r="F1043" s="55"/>
      <c r="G1043"/>
      <c r="H1043"/>
    </row>
    <row r="1044" spans="1:8" s="25" customFormat="1">
      <c r="A1044"/>
      <c r="B1044" s="63"/>
      <c r="C1044"/>
      <c r="D1044"/>
      <c r="E1044" s="3"/>
      <c r="F1044" s="55"/>
      <c r="G1044"/>
      <c r="H1044"/>
    </row>
    <row r="1045" spans="1:8" s="25" customFormat="1">
      <c r="A1045"/>
      <c r="B1045" s="63"/>
      <c r="C1045"/>
      <c r="D1045"/>
      <c r="E1045" s="3"/>
      <c r="F1045" s="55"/>
      <c r="G1045"/>
      <c r="H1045"/>
    </row>
    <row r="1046" spans="1:8" s="25" customFormat="1">
      <c r="A1046"/>
      <c r="B1046" s="63"/>
      <c r="C1046"/>
      <c r="D1046"/>
      <c r="E1046" s="3"/>
      <c r="F1046" s="55"/>
      <c r="G1046"/>
      <c r="H1046"/>
    </row>
    <row r="1047" spans="1:8" s="25" customFormat="1">
      <c r="A1047"/>
      <c r="B1047" s="63"/>
      <c r="C1047"/>
      <c r="D1047"/>
      <c r="E1047" s="3"/>
      <c r="F1047" s="55"/>
      <c r="G1047"/>
      <c r="H1047"/>
    </row>
    <row r="1048" spans="1:8" s="25" customFormat="1">
      <c r="A1048"/>
      <c r="B1048" s="63"/>
      <c r="C1048"/>
      <c r="D1048"/>
      <c r="E1048" s="3"/>
      <c r="F1048" s="55"/>
      <c r="G1048"/>
      <c r="H1048"/>
    </row>
    <row r="1049" spans="1:8" s="25" customFormat="1">
      <c r="A1049"/>
      <c r="B1049" s="63"/>
      <c r="C1049"/>
      <c r="D1049"/>
      <c r="E1049" s="3"/>
      <c r="F1049" s="55"/>
      <c r="G1049"/>
      <c r="H1049"/>
    </row>
    <row r="1050" spans="1:8" s="25" customFormat="1">
      <c r="A1050"/>
      <c r="B1050" s="63"/>
      <c r="C1050"/>
      <c r="D1050"/>
      <c r="E1050" s="3"/>
      <c r="F1050" s="55"/>
      <c r="G1050"/>
      <c r="H1050"/>
    </row>
    <row r="1051" spans="1:8" s="25" customFormat="1">
      <c r="A1051"/>
      <c r="B1051" s="63"/>
      <c r="C1051"/>
      <c r="D1051"/>
      <c r="E1051" s="3"/>
      <c r="F1051" s="55"/>
      <c r="G1051"/>
      <c r="H1051"/>
    </row>
    <row r="1052" spans="1:8" s="25" customFormat="1">
      <c r="A1052"/>
      <c r="B1052" s="63"/>
      <c r="C1052"/>
      <c r="D1052"/>
      <c r="E1052" s="3"/>
      <c r="F1052" s="55"/>
      <c r="G1052"/>
      <c r="H1052"/>
    </row>
    <row r="1053" spans="1:8" s="25" customFormat="1">
      <c r="A1053"/>
      <c r="B1053" s="63"/>
      <c r="C1053"/>
      <c r="D1053"/>
      <c r="E1053" s="3"/>
      <c r="F1053" s="55"/>
      <c r="G1053"/>
      <c r="H1053"/>
    </row>
    <row r="1054" spans="1:8" s="25" customFormat="1">
      <c r="A1054"/>
      <c r="B1054" s="63"/>
      <c r="C1054"/>
      <c r="D1054"/>
      <c r="E1054" s="3"/>
      <c r="F1054" s="55"/>
      <c r="G1054"/>
      <c r="H1054"/>
    </row>
    <row r="1055" spans="1:8" s="25" customFormat="1">
      <c r="A1055"/>
      <c r="B1055" s="63"/>
      <c r="C1055"/>
      <c r="D1055"/>
      <c r="E1055" s="3"/>
      <c r="F1055" s="55"/>
      <c r="G1055"/>
      <c r="H1055"/>
    </row>
    <row r="1056" spans="1:8" s="25" customFormat="1">
      <c r="A1056"/>
      <c r="B1056" s="63"/>
      <c r="C1056"/>
      <c r="D1056"/>
      <c r="E1056" s="3"/>
      <c r="F1056" s="55"/>
      <c r="G1056"/>
      <c r="H1056"/>
    </row>
    <row r="1057" spans="1:8" s="25" customFormat="1">
      <c r="A1057"/>
      <c r="B1057" s="63"/>
      <c r="C1057"/>
      <c r="D1057"/>
      <c r="E1057" s="3"/>
      <c r="F1057" s="55"/>
      <c r="G1057"/>
      <c r="H1057"/>
    </row>
    <row r="1058" spans="1:8" s="25" customFormat="1">
      <c r="A1058"/>
      <c r="B1058" s="63"/>
      <c r="C1058"/>
      <c r="D1058"/>
      <c r="E1058" s="3"/>
      <c r="F1058" s="55"/>
      <c r="G1058"/>
      <c r="H1058"/>
    </row>
    <row r="1059" spans="1:8" s="25" customFormat="1">
      <c r="A1059"/>
      <c r="B1059" s="63"/>
      <c r="C1059"/>
      <c r="D1059"/>
      <c r="E1059" s="3"/>
      <c r="F1059" s="55"/>
      <c r="G1059"/>
      <c r="H1059"/>
    </row>
    <row r="1060" spans="1:8" s="25" customFormat="1">
      <c r="A1060"/>
      <c r="B1060" s="63"/>
      <c r="C1060"/>
      <c r="D1060"/>
      <c r="E1060" s="3"/>
      <c r="F1060" s="55"/>
      <c r="G1060"/>
      <c r="H1060"/>
    </row>
    <row r="1061" spans="1:8" s="25" customFormat="1">
      <c r="A1061"/>
      <c r="B1061" s="63"/>
      <c r="C1061"/>
      <c r="D1061"/>
      <c r="E1061" s="3"/>
      <c r="F1061" s="55"/>
      <c r="G1061"/>
      <c r="H1061"/>
    </row>
    <row r="1062" spans="1:8" s="25" customFormat="1">
      <c r="A1062"/>
      <c r="B1062" s="63"/>
      <c r="C1062"/>
      <c r="D1062"/>
      <c r="E1062" s="3"/>
      <c r="F1062" s="55"/>
      <c r="G1062"/>
      <c r="H1062"/>
    </row>
    <row r="1063" spans="1:8" s="25" customFormat="1">
      <c r="A1063"/>
      <c r="B1063" s="63"/>
      <c r="C1063"/>
      <c r="D1063"/>
      <c r="E1063" s="3"/>
      <c r="F1063" s="55"/>
      <c r="G1063"/>
      <c r="H1063"/>
    </row>
    <row r="1064" spans="1:8" s="25" customFormat="1">
      <c r="A1064"/>
      <c r="B1064" s="63"/>
      <c r="C1064"/>
      <c r="D1064"/>
      <c r="E1064" s="3"/>
      <c r="F1064" s="55"/>
      <c r="G1064"/>
      <c r="H1064"/>
    </row>
    <row r="1065" spans="1:8" s="25" customFormat="1">
      <c r="A1065"/>
      <c r="B1065" s="63"/>
      <c r="C1065"/>
      <c r="D1065"/>
      <c r="E1065" s="3"/>
      <c r="F1065" s="55"/>
      <c r="G1065"/>
      <c r="H1065"/>
    </row>
    <row r="1066" spans="1:8" s="25" customFormat="1">
      <c r="A1066"/>
      <c r="B1066" s="63"/>
      <c r="C1066"/>
      <c r="D1066"/>
      <c r="E1066" s="3"/>
      <c r="F1066" s="55"/>
      <c r="G1066"/>
      <c r="H1066"/>
    </row>
    <row r="1067" spans="1:8" s="25" customFormat="1">
      <c r="A1067"/>
      <c r="B1067" s="63"/>
      <c r="C1067"/>
      <c r="D1067"/>
      <c r="E1067" s="3"/>
      <c r="F1067" s="55"/>
      <c r="G1067"/>
      <c r="H1067"/>
    </row>
    <row r="1068" spans="1:8" s="25" customFormat="1">
      <c r="A1068"/>
      <c r="B1068" s="63"/>
      <c r="C1068"/>
      <c r="D1068"/>
      <c r="E1068" s="3"/>
      <c r="F1068" s="55"/>
      <c r="G1068"/>
      <c r="H1068"/>
    </row>
    <row r="1069" spans="1:8" s="25" customFormat="1">
      <c r="A1069"/>
      <c r="B1069" s="63"/>
      <c r="C1069"/>
      <c r="D1069"/>
      <c r="E1069" s="3"/>
      <c r="F1069" s="55"/>
      <c r="G1069"/>
      <c r="H1069"/>
    </row>
    <row r="1070" spans="1:8" s="25" customFormat="1">
      <c r="A1070"/>
      <c r="B1070" s="63"/>
      <c r="C1070"/>
      <c r="D1070"/>
      <c r="E1070" s="3"/>
      <c r="F1070" s="55"/>
      <c r="G1070"/>
      <c r="H1070"/>
    </row>
    <row r="1071" spans="1:8" s="25" customFormat="1">
      <c r="A1071"/>
      <c r="B1071" s="63"/>
      <c r="C1071"/>
      <c r="D1071"/>
      <c r="E1071" s="3"/>
      <c r="F1071" s="55"/>
      <c r="G1071"/>
      <c r="H1071"/>
    </row>
    <row r="1072" spans="1:8" s="25" customFormat="1">
      <c r="A1072"/>
      <c r="B1072" s="63"/>
      <c r="C1072"/>
      <c r="D1072"/>
      <c r="E1072" s="3"/>
      <c r="F1072" s="55"/>
      <c r="G1072"/>
      <c r="H1072"/>
    </row>
    <row r="1073" spans="1:8" s="25" customFormat="1">
      <c r="A1073"/>
      <c r="B1073" s="63"/>
      <c r="C1073"/>
      <c r="D1073"/>
      <c r="E1073" s="3"/>
      <c r="F1073" s="55"/>
      <c r="G1073"/>
      <c r="H1073"/>
    </row>
    <row r="1074" spans="1:8" s="25" customFormat="1">
      <c r="A1074"/>
      <c r="B1074" s="63"/>
      <c r="C1074"/>
      <c r="D1074"/>
      <c r="E1074" s="3"/>
      <c r="F1074" s="55"/>
      <c r="G1074"/>
      <c r="H1074"/>
    </row>
    <row r="1075" spans="1:8" s="25" customFormat="1">
      <c r="A1075"/>
      <c r="B1075" s="63"/>
      <c r="C1075"/>
      <c r="D1075"/>
      <c r="E1075" s="3"/>
      <c r="F1075" s="55"/>
      <c r="G1075"/>
      <c r="H1075"/>
    </row>
    <row r="1076" spans="1:8" s="25" customFormat="1">
      <c r="A1076"/>
      <c r="B1076" s="63"/>
      <c r="C1076"/>
      <c r="D1076"/>
      <c r="E1076" s="3"/>
      <c r="F1076" s="55"/>
      <c r="G1076"/>
      <c r="H1076"/>
    </row>
    <row r="1077" spans="1:8" s="25" customFormat="1">
      <c r="A1077"/>
      <c r="B1077" s="63"/>
      <c r="C1077"/>
      <c r="D1077"/>
      <c r="E1077" s="3"/>
      <c r="F1077" s="55"/>
      <c r="G1077"/>
      <c r="H1077"/>
    </row>
    <row r="1078" spans="1:8" s="25" customFormat="1">
      <c r="A1078"/>
      <c r="B1078" s="63"/>
      <c r="C1078"/>
      <c r="D1078"/>
      <c r="E1078" s="3"/>
      <c r="F1078" s="55"/>
      <c r="G1078"/>
      <c r="H1078"/>
    </row>
    <row r="1079" spans="1:8" s="25" customFormat="1">
      <c r="A1079"/>
      <c r="B1079" s="63"/>
      <c r="C1079"/>
      <c r="D1079"/>
      <c r="E1079" s="3"/>
      <c r="F1079" s="55"/>
      <c r="G1079"/>
      <c r="H1079"/>
    </row>
    <row r="1080" spans="1:8" s="25" customFormat="1">
      <c r="A1080"/>
      <c r="B1080" s="63"/>
      <c r="C1080"/>
      <c r="D1080"/>
      <c r="E1080" s="3"/>
      <c r="F1080" s="55"/>
      <c r="G1080"/>
      <c r="H1080"/>
    </row>
    <row r="1081" spans="1:8" s="25" customFormat="1">
      <c r="A1081"/>
      <c r="B1081" s="63"/>
      <c r="C1081"/>
      <c r="D1081"/>
      <c r="E1081" s="3"/>
      <c r="F1081" s="55"/>
      <c r="G1081"/>
      <c r="H1081"/>
    </row>
    <row r="1082" spans="1:8" s="25" customFormat="1">
      <c r="A1082"/>
      <c r="B1082" s="63"/>
      <c r="C1082"/>
      <c r="D1082"/>
      <c r="E1082" s="3"/>
      <c r="F1082" s="55"/>
      <c r="G1082"/>
      <c r="H1082"/>
    </row>
    <row r="1083" spans="1:8" s="25" customFormat="1">
      <c r="A1083"/>
      <c r="B1083" s="63"/>
      <c r="C1083"/>
      <c r="D1083"/>
      <c r="E1083" s="3"/>
      <c r="F1083" s="55"/>
      <c r="G1083"/>
      <c r="H1083"/>
    </row>
    <row r="1084" spans="1:8" s="25" customFormat="1">
      <c r="A1084"/>
      <c r="B1084" s="63"/>
      <c r="C1084"/>
      <c r="D1084"/>
      <c r="E1084" s="3"/>
      <c r="F1084" s="55"/>
      <c r="G1084"/>
      <c r="H1084"/>
    </row>
    <row r="1085" spans="1:8" s="25" customFormat="1">
      <c r="A1085"/>
      <c r="B1085" s="63"/>
      <c r="C1085"/>
      <c r="D1085"/>
      <c r="E1085" s="3"/>
      <c r="F1085" s="55"/>
      <c r="G1085"/>
      <c r="H1085"/>
    </row>
    <row r="1086" spans="1:8" s="25" customFormat="1">
      <c r="A1086"/>
      <c r="B1086" s="63"/>
      <c r="C1086"/>
      <c r="D1086"/>
      <c r="E1086" s="3"/>
      <c r="F1086" s="55"/>
      <c r="G1086"/>
      <c r="H1086"/>
    </row>
    <row r="1087" spans="1:8" s="25" customFormat="1">
      <c r="A1087"/>
      <c r="B1087" s="63"/>
      <c r="C1087"/>
      <c r="D1087"/>
      <c r="E1087" s="3"/>
      <c r="F1087" s="55"/>
      <c r="G1087"/>
      <c r="H1087"/>
    </row>
    <row r="1088" spans="1:8" s="25" customFormat="1">
      <c r="A1088"/>
      <c r="B1088" s="63"/>
      <c r="C1088"/>
      <c r="D1088"/>
      <c r="E1088" s="3"/>
      <c r="F1088" s="55"/>
      <c r="G1088"/>
      <c r="H1088"/>
    </row>
    <row r="1089" spans="1:8" s="25" customFormat="1">
      <c r="A1089"/>
      <c r="B1089" s="63"/>
      <c r="C1089"/>
      <c r="D1089"/>
      <c r="E1089" s="3"/>
      <c r="F1089" s="55"/>
      <c r="G1089"/>
      <c r="H1089"/>
    </row>
    <row r="1090" spans="1:8" s="25" customFormat="1">
      <c r="A1090"/>
      <c r="B1090" s="63"/>
      <c r="C1090"/>
      <c r="D1090"/>
      <c r="E1090" s="3"/>
      <c r="F1090" s="55"/>
      <c r="G1090"/>
      <c r="H1090"/>
    </row>
    <row r="1091" spans="1:8" s="25" customFormat="1">
      <c r="A1091"/>
      <c r="B1091" s="63"/>
      <c r="C1091"/>
      <c r="D1091"/>
      <c r="E1091" s="3"/>
      <c r="F1091" s="55"/>
      <c r="G1091"/>
      <c r="H1091"/>
    </row>
    <row r="1092" spans="1:8" s="25" customFormat="1">
      <c r="A1092"/>
      <c r="B1092" s="63"/>
      <c r="C1092"/>
      <c r="D1092"/>
      <c r="E1092" s="3"/>
      <c r="F1092" s="55"/>
      <c r="G1092"/>
      <c r="H1092"/>
    </row>
    <row r="1093" spans="1:8" s="25" customFormat="1">
      <c r="A1093"/>
      <c r="B1093" s="63"/>
      <c r="C1093"/>
      <c r="D1093"/>
      <c r="E1093" s="3"/>
      <c r="F1093" s="55"/>
      <c r="G1093"/>
      <c r="H1093"/>
    </row>
    <row r="1094" spans="1:8" s="25" customFormat="1">
      <c r="A1094"/>
      <c r="B1094" s="63"/>
      <c r="C1094"/>
      <c r="D1094"/>
      <c r="E1094" s="3"/>
      <c r="F1094" s="55"/>
      <c r="G1094"/>
      <c r="H1094"/>
    </row>
    <row r="1095" spans="1:8" s="25" customFormat="1">
      <c r="A1095"/>
      <c r="B1095" s="63"/>
      <c r="C1095"/>
      <c r="D1095"/>
      <c r="E1095" s="3"/>
      <c r="F1095" s="55"/>
      <c r="G1095"/>
      <c r="H1095"/>
    </row>
    <row r="1096" spans="1:8" s="25" customFormat="1">
      <c r="A1096"/>
      <c r="B1096" s="63"/>
      <c r="C1096"/>
      <c r="D1096"/>
      <c r="E1096" s="3"/>
      <c r="F1096" s="55"/>
      <c r="G1096"/>
      <c r="H1096"/>
    </row>
    <row r="1097" spans="1:8" s="25" customFormat="1">
      <c r="A1097"/>
      <c r="B1097" s="63"/>
      <c r="C1097"/>
      <c r="D1097"/>
      <c r="E1097" s="3"/>
      <c r="F1097" s="55"/>
      <c r="G1097"/>
      <c r="H1097"/>
    </row>
    <row r="1098" spans="1:8" s="25" customFormat="1">
      <c r="A1098"/>
      <c r="B1098" s="63"/>
      <c r="C1098"/>
      <c r="D1098"/>
      <c r="E1098" s="3"/>
      <c r="F1098" s="55"/>
      <c r="G1098"/>
      <c r="H1098"/>
    </row>
    <row r="1099" spans="1:8" s="25" customFormat="1">
      <c r="A1099"/>
      <c r="B1099" s="63"/>
      <c r="C1099"/>
      <c r="D1099"/>
      <c r="E1099" s="3"/>
      <c r="F1099" s="55"/>
      <c r="G1099"/>
      <c r="H1099"/>
    </row>
    <row r="1100" spans="1:8" s="25" customFormat="1">
      <c r="A1100"/>
      <c r="B1100" s="63"/>
      <c r="C1100"/>
      <c r="D1100"/>
      <c r="E1100" s="3"/>
      <c r="F1100" s="55"/>
      <c r="G1100"/>
      <c r="H1100"/>
    </row>
    <row r="1101" spans="1:8" s="25" customFormat="1">
      <c r="A1101"/>
      <c r="B1101" s="63"/>
      <c r="C1101"/>
      <c r="D1101"/>
      <c r="E1101" s="3"/>
      <c r="F1101" s="55"/>
      <c r="G1101"/>
      <c r="H1101"/>
    </row>
    <row r="1102" spans="1:8" s="25" customFormat="1">
      <c r="A1102"/>
      <c r="B1102" s="63"/>
      <c r="C1102"/>
      <c r="D1102"/>
      <c r="E1102" s="3"/>
      <c r="F1102" s="55"/>
      <c r="G1102"/>
      <c r="H1102"/>
    </row>
    <row r="1103" spans="1:8" s="25" customFormat="1">
      <c r="A1103"/>
      <c r="B1103" s="63"/>
      <c r="C1103"/>
      <c r="D1103"/>
      <c r="E1103" s="3"/>
      <c r="F1103" s="55"/>
      <c r="G1103"/>
      <c r="H1103"/>
    </row>
    <row r="1104" spans="1:8" s="25" customFormat="1">
      <c r="A1104"/>
      <c r="B1104" s="63"/>
      <c r="C1104"/>
      <c r="D1104"/>
      <c r="E1104" s="3"/>
      <c r="F1104" s="55"/>
      <c r="G1104"/>
      <c r="H1104"/>
    </row>
    <row r="1105" spans="1:8" s="25" customFormat="1">
      <c r="A1105"/>
      <c r="B1105" s="63"/>
      <c r="C1105"/>
      <c r="D1105"/>
      <c r="E1105" s="3"/>
      <c r="F1105" s="55"/>
      <c r="G1105"/>
      <c r="H1105"/>
    </row>
    <row r="1106" spans="1:8" s="25" customFormat="1">
      <c r="A1106"/>
      <c r="B1106" s="63"/>
      <c r="C1106"/>
      <c r="D1106"/>
      <c r="E1106" s="3"/>
      <c r="F1106" s="55"/>
      <c r="G1106"/>
      <c r="H1106"/>
    </row>
    <row r="1107" spans="1:8" s="25" customFormat="1">
      <c r="A1107"/>
      <c r="B1107" s="63"/>
      <c r="C1107"/>
      <c r="D1107"/>
      <c r="E1107" s="3"/>
      <c r="F1107" s="55"/>
      <c r="G1107"/>
      <c r="H1107"/>
    </row>
    <row r="1108" spans="1:8">
      <c r="H1108"/>
    </row>
    <row r="1109" spans="1:8">
      <c r="H1109"/>
    </row>
    <row r="1110" spans="1:8">
      <c r="H1110"/>
    </row>
    <row r="1111" spans="1:8">
      <c r="H1111"/>
    </row>
    <row r="1112" spans="1:8">
      <c r="H1112"/>
    </row>
    <row r="1113" spans="1:8">
      <c r="H1113"/>
    </row>
    <row r="1114" spans="1:8">
      <c r="H1114"/>
    </row>
    <row r="1115" spans="1:8">
      <c r="H1115"/>
    </row>
    <row r="1116" spans="1:8">
      <c r="H1116"/>
    </row>
    <row r="1117" spans="1:8">
      <c r="H1117"/>
    </row>
    <row r="1118" spans="1:8">
      <c r="H1118"/>
    </row>
    <row r="1119" spans="1:8">
      <c r="H1119"/>
    </row>
    <row r="1120" spans="1:8">
      <c r="H1120"/>
    </row>
    <row r="1121" spans="8:8">
      <c r="H1121"/>
    </row>
    <row r="1122" spans="8:8">
      <c r="H1122"/>
    </row>
    <row r="1123" spans="8:8">
      <c r="H1123"/>
    </row>
    <row r="1124" spans="8:8">
      <c r="H1124"/>
    </row>
    <row r="1125" spans="8:8">
      <c r="H1125"/>
    </row>
    <row r="1126" spans="8:8">
      <c r="H1126"/>
    </row>
    <row r="1127" spans="8:8">
      <c r="H1127"/>
    </row>
    <row r="1128" spans="8:8">
      <c r="H1128"/>
    </row>
    <row r="1129" spans="8:8">
      <c r="H1129"/>
    </row>
    <row r="1130" spans="8:8">
      <c r="H1130"/>
    </row>
    <row r="1131" spans="8:8">
      <c r="H1131"/>
    </row>
    <row r="1132" spans="8:8">
      <c r="H1132"/>
    </row>
    <row r="1133" spans="8:8">
      <c r="H1133"/>
    </row>
    <row r="1134" spans="8:8">
      <c r="H1134"/>
    </row>
    <row r="1135" spans="8:8">
      <c r="H1135"/>
    </row>
    <row r="1136" spans="8:8">
      <c r="H1136"/>
    </row>
    <row r="1137" spans="8:8">
      <c r="H1137"/>
    </row>
    <row r="1138" spans="8:8">
      <c r="H1138"/>
    </row>
    <row r="1139" spans="8:8">
      <c r="H1139"/>
    </row>
    <row r="1140" spans="8:8">
      <c r="H1140"/>
    </row>
    <row r="1141" spans="8:8">
      <c r="H1141"/>
    </row>
    <row r="1142" spans="8:8">
      <c r="H1142"/>
    </row>
    <row r="1143" spans="8:8">
      <c r="H1143"/>
    </row>
    <row r="1144" spans="8:8">
      <c r="H1144"/>
    </row>
    <row r="1145" spans="8:8">
      <c r="H1145"/>
    </row>
    <row r="1146" spans="8:8">
      <c r="H1146"/>
    </row>
    <row r="1147" spans="8:8">
      <c r="H1147"/>
    </row>
    <row r="1148" spans="8:8">
      <c r="H1148"/>
    </row>
    <row r="1149" spans="8:8">
      <c r="H1149"/>
    </row>
    <row r="1150" spans="8:8">
      <c r="H1150"/>
    </row>
    <row r="1151" spans="8:8">
      <c r="H1151"/>
    </row>
    <row r="1152" spans="8:8">
      <c r="H1152"/>
    </row>
    <row r="1153" spans="8:8">
      <c r="H1153"/>
    </row>
    <row r="1154" spans="8:8">
      <c r="H1154"/>
    </row>
    <row r="1155" spans="8:8">
      <c r="H1155"/>
    </row>
    <row r="1156" spans="8:8">
      <c r="H1156"/>
    </row>
    <row r="1157" spans="8:8">
      <c r="H1157"/>
    </row>
    <row r="1158" spans="8:8">
      <c r="H1158"/>
    </row>
    <row r="1159" spans="8:8">
      <c r="H1159"/>
    </row>
    <row r="1160" spans="8:8">
      <c r="H1160"/>
    </row>
    <row r="1161" spans="8:8">
      <c r="H1161"/>
    </row>
    <row r="1162" spans="8:8">
      <c r="H1162"/>
    </row>
    <row r="1163" spans="8:8">
      <c r="H1163"/>
    </row>
    <row r="1164" spans="8:8">
      <c r="H1164"/>
    </row>
    <row r="1165" spans="8:8">
      <c r="H1165"/>
    </row>
    <row r="1166" spans="8:8">
      <c r="H1166"/>
    </row>
    <row r="1167" spans="8:8">
      <c r="H1167"/>
    </row>
    <row r="1168" spans="8:8">
      <c r="H1168"/>
    </row>
    <row r="1169" spans="8:8">
      <c r="H1169"/>
    </row>
    <row r="1170" spans="8:8">
      <c r="H1170"/>
    </row>
    <row r="1171" spans="8:8">
      <c r="H1171"/>
    </row>
    <row r="1172" spans="8:8">
      <c r="H1172"/>
    </row>
    <row r="1173" spans="8:8">
      <c r="H1173"/>
    </row>
    <row r="1174" spans="8:8">
      <c r="H1174"/>
    </row>
    <row r="1175" spans="8:8">
      <c r="H1175"/>
    </row>
    <row r="1176" spans="8:8">
      <c r="H1176"/>
    </row>
    <row r="1177" spans="8:8">
      <c r="H1177"/>
    </row>
    <row r="1178" spans="8:8">
      <c r="H1178"/>
    </row>
    <row r="1179" spans="8:8">
      <c r="H1179"/>
    </row>
    <row r="1180" spans="8:8">
      <c r="H1180"/>
    </row>
    <row r="1181" spans="8:8">
      <c r="H1181"/>
    </row>
    <row r="1182" spans="8:8">
      <c r="H1182"/>
    </row>
    <row r="1183" spans="8:8">
      <c r="H1183"/>
    </row>
    <row r="1184" spans="8:8">
      <c r="H1184"/>
    </row>
    <row r="1185" spans="8:8">
      <c r="H1185"/>
    </row>
    <row r="1186" spans="8:8">
      <c r="H1186"/>
    </row>
    <row r="1187" spans="8:8">
      <c r="H1187"/>
    </row>
    <row r="1188" spans="8:8">
      <c r="H1188"/>
    </row>
    <row r="1189" spans="8:8">
      <c r="H1189"/>
    </row>
    <row r="1190" spans="8:8">
      <c r="H1190"/>
    </row>
    <row r="1191" spans="8:8">
      <c r="H1191"/>
    </row>
    <row r="1192" spans="8:8">
      <c r="H1192"/>
    </row>
    <row r="1193" spans="8:8">
      <c r="H1193"/>
    </row>
    <row r="1194" spans="8:8">
      <c r="H1194"/>
    </row>
    <row r="1195" spans="8:8">
      <c r="H1195"/>
    </row>
    <row r="1196" spans="8:8">
      <c r="H1196"/>
    </row>
    <row r="1197" spans="8:8">
      <c r="H1197"/>
    </row>
    <row r="1198" spans="8:8">
      <c r="H1198"/>
    </row>
    <row r="1199" spans="8:8">
      <c r="H1199"/>
    </row>
    <row r="1200" spans="8:8">
      <c r="H1200"/>
    </row>
    <row r="1201" spans="7:8">
      <c r="H1201"/>
    </row>
    <row r="1202" spans="7:8">
      <c r="H1202"/>
    </row>
    <row r="1203" spans="7:8">
      <c r="H1203"/>
    </row>
    <row r="1204" spans="7:8">
      <c r="G1204" s="3"/>
      <c r="H1204"/>
    </row>
    <row r="1205" spans="7:8">
      <c r="H1205"/>
    </row>
    <row r="1206" spans="7:8">
      <c r="H1206"/>
    </row>
    <row r="1207" spans="7:8">
      <c r="H1207"/>
    </row>
    <row r="1208" spans="7:8">
      <c r="H1208"/>
    </row>
    <row r="1209" spans="7:8">
      <c r="H1209"/>
    </row>
    <row r="1210" spans="7:8">
      <c r="H1210"/>
    </row>
    <row r="1211" spans="7:8">
      <c r="H1211"/>
    </row>
    <row r="1212" spans="7:8">
      <c r="H1212"/>
    </row>
    <row r="1213" spans="7:8">
      <c r="H1213"/>
    </row>
    <row r="1214" spans="7:8">
      <c r="H1214"/>
    </row>
    <row r="1215" spans="7:8">
      <c r="H1215"/>
    </row>
    <row r="1216" spans="7:8">
      <c r="H1216"/>
    </row>
    <row r="1217" spans="8:8">
      <c r="H1217"/>
    </row>
    <row r="1218" spans="8:8">
      <c r="H1218"/>
    </row>
    <row r="1219" spans="8:8">
      <c r="H1219"/>
    </row>
    <row r="1220" spans="8:8">
      <c r="H1220"/>
    </row>
    <row r="1221" spans="8:8">
      <c r="H1221"/>
    </row>
    <row r="1222" spans="8:8">
      <c r="H1222"/>
    </row>
    <row r="1223" spans="8:8">
      <c r="H1223"/>
    </row>
    <row r="1224" spans="8:8">
      <c r="H1224"/>
    </row>
    <row r="1225" spans="8:8">
      <c r="H1225"/>
    </row>
    <row r="1226" spans="8:8">
      <c r="H1226"/>
    </row>
    <row r="1227" spans="8:8">
      <c r="H1227"/>
    </row>
    <row r="1228" spans="8:8">
      <c r="H1228"/>
    </row>
    <row r="1229" spans="8:8">
      <c r="H1229"/>
    </row>
    <row r="1230" spans="8:8">
      <c r="H1230"/>
    </row>
    <row r="1231" spans="8:8">
      <c r="H1231"/>
    </row>
    <row r="1232" spans="8:8">
      <c r="H1232"/>
    </row>
    <row r="1233" spans="8:8">
      <c r="H1233"/>
    </row>
    <row r="1234" spans="8:8">
      <c r="H1234"/>
    </row>
    <row r="1235" spans="8:8">
      <c r="H1235"/>
    </row>
    <row r="1236" spans="8:8">
      <c r="H1236"/>
    </row>
    <row r="1237" spans="8:8">
      <c r="H1237"/>
    </row>
    <row r="1238" spans="8:8">
      <c r="H1238"/>
    </row>
    <row r="1239" spans="8:8">
      <c r="H1239"/>
    </row>
    <row r="1240" spans="8:8">
      <c r="H1240"/>
    </row>
    <row r="1241" spans="8:8">
      <c r="H1241"/>
    </row>
    <row r="1242" spans="8:8">
      <c r="H1242"/>
    </row>
    <row r="1243" spans="8:8">
      <c r="H1243"/>
    </row>
    <row r="1244" spans="8:8">
      <c r="H1244"/>
    </row>
    <row r="1245" spans="8:8">
      <c r="H1245"/>
    </row>
    <row r="1246" spans="8:8">
      <c r="H1246"/>
    </row>
    <row r="1247" spans="8:8">
      <c r="H1247"/>
    </row>
    <row r="1248" spans="8:8">
      <c r="H1248"/>
    </row>
    <row r="1249" spans="8:8">
      <c r="H1249"/>
    </row>
    <row r="1250" spans="8:8">
      <c r="H1250"/>
    </row>
    <row r="1251" spans="8:8">
      <c r="H1251"/>
    </row>
    <row r="1252" spans="8:8">
      <c r="H1252"/>
    </row>
    <row r="1253" spans="8:8">
      <c r="H1253"/>
    </row>
    <row r="1254" spans="8:8">
      <c r="H1254"/>
    </row>
    <row r="1255" spans="8:8">
      <c r="H1255"/>
    </row>
    <row r="1256" spans="8:8">
      <c r="H1256"/>
    </row>
    <row r="1257" spans="8:8">
      <c r="H1257"/>
    </row>
    <row r="1258" spans="8:8">
      <c r="H1258"/>
    </row>
    <row r="1259" spans="8:8">
      <c r="H1259"/>
    </row>
    <row r="1260" spans="8:8">
      <c r="H1260"/>
    </row>
    <row r="1261" spans="8:8">
      <c r="H1261"/>
    </row>
    <row r="1262" spans="8:8">
      <c r="H1262"/>
    </row>
    <row r="1263" spans="8:8">
      <c r="H1263"/>
    </row>
    <row r="1264" spans="8:8">
      <c r="H1264"/>
    </row>
    <row r="1265" spans="7:8">
      <c r="H1265"/>
    </row>
    <row r="1266" spans="7:8">
      <c r="H1266"/>
    </row>
    <row r="1267" spans="7:8">
      <c r="H1267"/>
    </row>
    <row r="1268" spans="7:8">
      <c r="H1268"/>
    </row>
    <row r="1269" spans="7:8">
      <c r="H1269"/>
    </row>
    <row r="1270" spans="7:8">
      <c r="H1270"/>
    </row>
    <row r="1271" spans="7:8">
      <c r="H1271"/>
    </row>
    <row r="1272" spans="7:8">
      <c r="H1272"/>
    </row>
    <row r="1273" spans="7:8">
      <c r="H1273"/>
    </row>
    <row r="1274" spans="7:8">
      <c r="H1274"/>
    </row>
    <row r="1275" spans="7:8">
      <c r="H1275"/>
    </row>
    <row r="1276" spans="7:8">
      <c r="H1276"/>
    </row>
    <row r="1277" spans="7:8">
      <c r="H1277"/>
    </row>
    <row r="1278" spans="7:8">
      <c r="G1278" s="3"/>
      <c r="H1278"/>
    </row>
    <row r="1279" spans="7:8">
      <c r="H1279"/>
    </row>
    <row r="1280" spans="7:8">
      <c r="H1280"/>
    </row>
    <row r="1281" spans="8:8">
      <c r="H1281"/>
    </row>
    <row r="1282" spans="8:8">
      <c r="H1282"/>
    </row>
    <row r="1283" spans="8:8">
      <c r="H1283"/>
    </row>
    <row r="1284" spans="8:8">
      <c r="H1284"/>
    </row>
    <row r="1285" spans="8:8">
      <c r="H1285"/>
    </row>
    <row r="1286" spans="8:8">
      <c r="H1286"/>
    </row>
    <row r="1287" spans="8:8">
      <c r="H1287"/>
    </row>
    <row r="1288" spans="8:8">
      <c r="H1288"/>
    </row>
    <row r="1289" spans="8:8">
      <c r="H1289"/>
    </row>
    <row r="1290" spans="8:8">
      <c r="H1290"/>
    </row>
    <row r="1291" spans="8:8">
      <c r="H1291"/>
    </row>
    <row r="1292" spans="8:8">
      <c r="H1292"/>
    </row>
    <row r="1293" spans="8:8">
      <c r="H1293"/>
    </row>
    <row r="1294" spans="8:8">
      <c r="H1294"/>
    </row>
    <row r="1295" spans="8:8">
      <c r="H1295"/>
    </row>
    <row r="1296" spans="8:8">
      <c r="H1296"/>
    </row>
    <row r="1297" spans="8:8">
      <c r="H1297"/>
    </row>
    <row r="1298" spans="8:8">
      <c r="H1298"/>
    </row>
    <row r="1299" spans="8:8">
      <c r="H1299"/>
    </row>
    <row r="1300" spans="8:8">
      <c r="H1300"/>
    </row>
    <row r="1301" spans="8:8">
      <c r="H1301"/>
    </row>
    <row r="1302" spans="8:8">
      <c r="H1302"/>
    </row>
    <row r="1303" spans="8:8">
      <c r="H1303"/>
    </row>
    <row r="1304" spans="8:8">
      <c r="H1304"/>
    </row>
    <row r="1305" spans="8:8">
      <c r="H1305"/>
    </row>
    <row r="1306" spans="8:8">
      <c r="H1306"/>
    </row>
    <row r="1307" spans="8:8">
      <c r="H1307"/>
    </row>
    <row r="1308" spans="8:8">
      <c r="H1308"/>
    </row>
    <row r="1309" spans="8:8">
      <c r="H1309"/>
    </row>
    <row r="1310" spans="8:8">
      <c r="H1310"/>
    </row>
    <row r="1311" spans="8:8">
      <c r="H1311"/>
    </row>
    <row r="1312" spans="8:8">
      <c r="H1312"/>
    </row>
    <row r="1313" spans="7:8">
      <c r="H1313"/>
    </row>
    <row r="1314" spans="7:8">
      <c r="H1314"/>
    </row>
    <row r="1315" spans="7:8">
      <c r="H1315"/>
    </row>
    <row r="1316" spans="7:8">
      <c r="H1316"/>
    </row>
    <row r="1317" spans="7:8">
      <c r="H1317"/>
    </row>
    <row r="1318" spans="7:8">
      <c r="H1318"/>
    </row>
    <row r="1319" spans="7:8">
      <c r="H1319"/>
    </row>
    <row r="1320" spans="7:8">
      <c r="H1320"/>
    </row>
    <row r="1321" spans="7:8">
      <c r="H1321"/>
    </row>
    <row r="1322" spans="7:8">
      <c r="H1322"/>
    </row>
    <row r="1323" spans="7:8">
      <c r="H1323"/>
    </row>
    <row r="1324" spans="7:8">
      <c r="H1324"/>
    </row>
    <row r="1325" spans="7:8">
      <c r="H1325"/>
    </row>
    <row r="1326" spans="7:8">
      <c r="H1326"/>
    </row>
    <row r="1327" spans="7:8">
      <c r="H1327"/>
    </row>
    <row r="1328" spans="7:8">
      <c r="G1328" s="3"/>
      <c r="H1328"/>
    </row>
    <row r="1329" spans="8:8">
      <c r="H1329"/>
    </row>
    <row r="1330" spans="8:8">
      <c r="H1330"/>
    </row>
    <row r="1331" spans="8:8">
      <c r="H1331"/>
    </row>
    <row r="1332" spans="8:8">
      <c r="H1332"/>
    </row>
    <row r="1333" spans="8:8">
      <c r="H1333"/>
    </row>
    <row r="1334" spans="8:8">
      <c r="H1334"/>
    </row>
    <row r="1335" spans="8:8">
      <c r="H1335"/>
    </row>
    <row r="1336" spans="8:8">
      <c r="H1336"/>
    </row>
    <row r="1337" spans="8:8">
      <c r="H1337"/>
    </row>
    <row r="1338" spans="8:8">
      <c r="H1338"/>
    </row>
    <row r="1339" spans="8:8">
      <c r="H1339"/>
    </row>
    <row r="1340" spans="8:8">
      <c r="H1340"/>
    </row>
    <row r="1341" spans="8:8">
      <c r="H1341"/>
    </row>
    <row r="1342" spans="8:8">
      <c r="H1342"/>
    </row>
    <row r="1343" spans="8:8">
      <c r="H1343"/>
    </row>
    <row r="1344" spans="8:8">
      <c r="H1344"/>
    </row>
    <row r="1345" spans="8:8">
      <c r="H1345"/>
    </row>
    <row r="1346" spans="8:8">
      <c r="H1346"/>
    </row>
    <row r="1347" spans="8:8">
      <c r="H1347"/>
    </row>
    <row r="1348" spans="8:8">
      <c r="H1348"/>
    </row>
    <row r="1349" spans="8:8">
      <c r="H1349"/>
    </row>
    <row r="1350" spans="8:8">
      <c r="H1350"/>
    </row>
    <row r="1351" spans="8:8">
      <c r="H1351"/>
    </row>
    <row r="1352" spans="8:8">
      <c r="H1352"/>
    </row>
    <row r="1353" spans="8:8">
      <c r="H1353"/>
    </row>
    <row r="1354" spans="8:8">
      <c r="H1354"/>
    </row>
    <row r="1355" spans="8:8">
      <c r="H1355"/>
    </row>
    <row r="1356" spans="8:8">
      <c r="H1356"/>
    </row>
    <row r="1357" spans="8:8">
      <c r="H1357"/>
    </row>
    <row r="1358" spans="8:8">
      <c r="H1358"/>
    </row>
    <row r="1359" spans="8:8">
      <c r="H1359"/>
    </row>
    <row r="1360" spans="8:8">
      <c r="H1360"/>
    </row>
    <row r="1361" spans="8:8">
      <c r="H1361"/>
    </row>
    <row r="1362" spans="8:8">
      <c r="H1362"/>
    </row>
    <row r="1363" spans="8:8">
      <c r="H1363"/>
    </row>
    <row r="1364" spans="8:8">
      <c r="H1364"/>
    </row>
    <row r="1365" spans="8:8">
      <c r="H1365"/>
    </row>
    <row r="1366" spans="8:8">
      <c r="H1366"/>
    </row>
    <row r="1367" spans="8:8">
      <c r="H1367"/>
    </row>
    <row r="1368" spans="8:8">
      <c r="H1368"/>
    </row>
    <row r="1369" spans="8:8">
      <c r="H1369"/>
    </row>
    <row r="1370" spans="8:8">
      <c r="H1370"/>
    </row>
    <row r="1371" spans="8:8">
      <c r="H1371"/>
    </row>
    <row r="1372" spans="8:8">
      <c r="H1372"/>
    </row>
    <row r="1373" spans="8:8">
      <c r="H1373"/>
    </row>
    <row r="1374" spans="8:8">
      <c r="H1374"/>
    </row>
    <row r="1375" spans="8:8">
      <c r="H1375"/>
    </row>
    <row r="1376" spans="8:8">
      <c r="H1376"/>
    </row>
    <row r="1377" spans="8:8">
      <c r="H1377"/>
    </row>
    <row r="1378" spans="8:8">
      <c r="H1378"/>
    </row>
    <row r="1379" spans="8:8">
      <c r="H1379"/>
    </row>
    <row r="1380" spans="8:8">
      <c r="H1380"/>
    </row>
    <row r="1381" spans="8:8">
      <c r="H1381"/>
    </row>
    <row r="1382" spans="8:8">
      <c r="H1382"/>
    </row>
    <row r="1383" spans="8:8">
      <c r="H1383"/>
    </row>
    <row r="1384" spans="8:8">
      <c r="H1384"/>
    </row>
    <row r="1385" spans="8:8">
      <c r="H1385"/>
    </row>
    <row r="1386" spans="8:8">
      <c r="H1386"/>
    </row>
    <row r="1387" spans="8:8">
      <c r="H1387"/>
    </row>
    <row r="1388" spans="8:8">
      <c r="H1388"/>
    </row>
    <row r="1389" spans="8:8">
      <c r="H1389"/>
    </row>
    <row r="1390" spans="8:8">
      <c r="H1390"/>
    </row>
    <row r="1391" spans="8:8">
      <c r="H1391"/>
    </row>
    <row r="1392" spans="8:8">
      <c r="H1392"/>
    </row>
    <row r="1393" spans="8:8">
      <c r="H1393"/>
    </row>
    <row r="1394" spans="8:8">
      <c r="H1394"/>
    </row>
    <row r="1395" spans="8:8">
      <c r="H1395"/>
    </row>
    <row r="1396" spans="8:8">
      <c r="H1396"/>
    </row>
    <row r="1397" spans="8:8">
      <c r="H1397"/>
    </row>
    <row r="1398" spans="8:8">
      <c r="H1398"/>
    </row>
    <row r="1399" spans="8:8">
      <c r="H1399"/>
    </row>
    <row r="1400" spans="8:8">
      <c r="H1400"/>
    </row>
    <row r="1401" spans="8:8">
      <c r="H1401"/>
    </row>
    <row r="1402" spans="8:8">
      <c r="H1402"/>
    </row>
    <row r="1403" spans="8:8">
      <c r="H1403"/>
    </row>
    <row r="1404" spans="8:8">
      <c r="H1404"/>
    </row>
    <row r="1405" spans="8:8">
      <c r="H1405"/>
    </row>
    <row r="1406" spans="8:8">
      <c r="H1406"/>
    </row>
    <row r="1407" spans="8:8">
      <c r="H1407"/>
    </row>
    <row r="1408" spans="8:8">
      <c r="H1408"/>
    </row>
    <row r="1409" spans="8:8">
      <c r="H1409"/>
    </row>
    <row r="1410" spans="8:8">
      <c r="H1410"/>
    </row>
    <row r="1411" spans="8:8">
      <c r="H1411"/>
    </row>
    <row r="1412" spans="8:8">
      <c r="H1412"/>
    </row>
    <row r="1414" spans="8:8">
      <c r="H1414"/>
    </row>
    <row r="1415" spans="8:8">
      <c r="H1415"/>
    </row>
    <row r="1416" spans="8:8">
      <c r="H1416"/>
    </row>
    <row r="1417" spans="8:8">
      <c r="H1417"/>
    </row>
    <row r="1418" spans="8:8">
      <c r="H1418"/>
    </row>
    <row r="1419" spans="8:8">
      <c r="H1419"/>
    </row>
    <row r="1420" spans="8:8">
      <c r="H1420"/>
    </row>
    <row r="1422" spans="8:8">
      <c r="H1422"/>
    </row>
    <row r="1423" spans="8:8">
      <c r="H1423"/>
    </row>
    <row r="1424" spans="8:8">
      <c r="H1424"/>
    </row>
    <row r="1425" spans="8:8">
      <c r="H1425"/>
    </row>
    <row r="1426" spans="8:8">
      <c r="H1426"/>
    </row>
    <row r="1427" spans="8:8">
      <c r="H1427"/>
    </row>
    <row r="1428" spans="8:8">
      <c r="H1428"/>
    </row>
    <row r="1429" spans="8:8">
      <c r="H1429"/>
    </row>
    <row r="1430" spans="8:8">
      <c r="H1430"/>
    </row>
    <row r="1431" spans="8:8">
      <c r="H1431"/>
    </row>
    <row r="1432" spans="8:8">
      <c r="H1432"/>
    </row>
    <row r="1433" spans="8:8">
      <c r="H1433"/>
    </row>
    <row r="1434" spans="8:8">
      <c r="H1434"/>
    </row>
    <row r="1435" spans="8:8">
      <c r="H1435"/>
    </row>
    <row r="1436" spans="8:8">
      <c r="H1436"/>
    </row>
    <row r="1437" spans="8:8">
      <c r="H1437"/>
    </row>
    <row r="1438" spans="8:8">
      <c r="H1438"/>
    </row>
    <row r="1439" spans="8:8">
      <c r="H1439"/>
    </row>
    <row r="1440" spans="8:8">
      <c r="H1440"/>
    </row>
    <row r="1441" spans="8:8">
      <c r="H1441"/>
    </row>
    <row r="1442" spans="8:8">
      <c r="H1442"/>
    </row>
    <row r="1443" spans="8:8">
      <c r="H1443"/>
    </row>
    <row r="1444" spans="8:8">
      <c r="H1444"/>
    </row>
    <row r="1445" spans="8:8">
      <c r="H1445"/>
    </row>
    <row r="1446" spans="8:8">
      <c r="H1446"/>
    </row>
    <row r="1447" spans="8:8">
      <c r="H1447"/>
    </row>
    <row r="1448" spans="8:8">
      <c r="H1448"/>
    </row>
    <row r="1449" spans="8:8">
      <c r="H1449"/>
    </row>
    <row r="1450" spans="8:8">
      <c r="H1450"/>
    </row>
    <row r="1451" spans="8:8">
      <c r="H1451"/>
    </row>
    <row r="1452" spans="8:8">
      <c r="H1452"/>
    </row>
    <row r="1453" spans="8:8">
      <c r="H1453"/>
    </row>
    <row r="1454" spans="8:8">
      <c r="H1454"/>
    </row>
  </sheetData>
  <sortState xmlns:xlrd2="http://schemas.microsoft.com/office/spreadsheetml/2017/richdata2" ref="A4:F86">
    <sortCondition ref="E4:E86"/>
  </sortState>
  <mergeCells count="3">
    <mergeCell ref="K11:K12"/>
    <mergeCell ref="K19:L19"/>
    <mergeCell ref="J22:L22"/>
  </mergeCells>
  <pageMargins left="0.511811024" right="0.511811024" top="0.78740157499999996" bottom="0.78740157499999996" header="0.31496062000000002" footer="0.31496062000000002"/>
  <pageSetup paperSize="9" orientation="portrait" r:id="rId1"/>
  <headerFooter>
    <oddHeader>&amp;R&amp;"Calibri"&amp;10&amp;K000000#interna&amp;1#</oddHead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93D07-D980-4E85-977E-1D262BE1EBBF}">
  <dimension ref="A1:M1454"/>
  <sheetViews>
    <sheetView topLeftCell="C1" zoomScaleNormal="100" workbookViewId="0">
      <selection activeCell="H11" sqref="H11:H14"/>
    </sheetView>
  </sheetViews>
  <sheetFormatPr defaultRowHeight="15"/>
  <cols>
    <col min="2" max="2" width="42.42578125" style="63" bestFit="1" customWidth="1"/>
    <col min="3" max="3" width="7.5703125" customWidth="1"/>
    <col min="4" max="4" width="33.5703125" bestFit="1" customWidth="1"/>
    <col min="5" max="5" width="10.5703125" style="3" bestFit="1" customWidth="1"/>
    <col min="6" max="6" width="10.140625" style="55" bestFit="1" customWidth="1"/>
    <col min="7" max="7" width="34.42578125" customWidth="1"/>
    <col min="8" max="8" width="8.7109375" style="25"/>
    <col min="9" max="9" width="8.140625" style="25" bestFit="1" customWidth="1"/>
    <col min="13" max="13" width="8.140625" bestFit="1" customWidth="1"/>
  </cols>
  <sheetData>
    <row r="1" spans="1:13">
      <c r="A1" t="s">
        <v>11609</v>
      </c>
    </row>
    <row r="2" spans="1:13" ht="15.75" thickBot="1">
      <c r="G2" s="2"/>
    </row>
    <row r="3" spans="1:13">
      <c r="A3" s="3" t="s">
        <v>7439</v>
      </c>
      <c r="B3" s="64" t="s">
        <v>2</v>
      </c>
      <c r="C3" s="3" t="s">
        <v>3</v>
      </c>
      <c r="D3" s="3" t="s">
        <v>4</v>
      </c>
      <c r="E3" s="3" t="s">
        <v>6</v>
      </c>
      <c r="F3" s="55" t="s">
        <v>7</v>
      </c>
      <c r="G3" s="8" t="s">
        <v>8</v>
      </c>
      <c r="H3" s="42">
        <v>86</v>
      </c>
    </row>
    <row r="4" spans="1:13">
      <c r="A4" t="str">
        <f>_xlfn.XLOOKUP(B4,Rotineiros!B$1:B$5000,Rotineiros!A$1:A$5000)</f>
        <v>Z1176099</v>
      </c>
      <c r="B4" t="s">
        <v>11985</v>
      </c>
      <c r="C4" t="s">
        <v>2294</v>
      </c>
      <c r="D4" t="s">
        <v>11302</v>
      </c>
      <c r="E4" s="3" t="str">
        <f>_xlfn.XLOOKUP(A4,'Badge Arqueiro'!A$1:A$170,'Badge Arqueiro'!B$1:B$170,"0")</f>
        <v>0</v>
      </c>
      <c r="F4" s="55">
        <f>_xlfn.XLOOKUP(A4,Comiters!A$1:A$999,Comiters!B$1:B$999,"0")</f>
        <v>1</v>
      </c>
      <c r="G4" s="4" t="s">
        <v>9</v>
      </c>
      <c r="H4" s="43">
        <v>47</v>
      </c>
      <c r="I4" s="44">
        <f>H4/$H$3</f>
        <v>0.54651162790697672</v>
      </c>
      <c r="M4">
        <f>IF(D4=D5,1111111111,0)</f>
        <v>0</v>
      </c>
    </row>
    <row r="5" spans="1:13">
      <c r="A5" t="str">
        <f>_xlfn.XLOOKUP(B5,Rotineiros!B$1:B$5000,Rotineiros!A$1:A$5000)</f>
        <v>F9825817</v>
      </c>
      <c r="B5" t="s">
        <v>3004</v>
      </c>
      <c r="C5" t="s">
        <v>13646</v>
      </c>
      <c r="D5" t="s">
        <v>3295</v>
      </c>
      <c r="E5" s="3" t="str">
        <f>_xlfn.XLOOKUP(A5,'Badge Arqueiro'!A$1:A$170,'Badge Arqueiro'!B$1:B$170,"0")</f>
        <v>0</v>
      </c>
      <c r="F5" s="55" t="str">
        <f>_xlfn.XLOOKUP(A5,Comiters!A$1:A$999,Comiters!B$1:B$999,"0")</f>
        <v>0</v>
      </c>
      <c r="G5" s="10" t="s">
        <v>15</v>
      </c>
      <c r="H5" s="45">
        <v>38</v>
      </c>
      <c r="I5" s="44">
        <f t="shared" ref="I5:I21" si="0">H5/$H$3</f>
        <v>0.44186046511627908</v>
      </c>
      <c r="M5">
        <f t="shared" ref="M5:M68" si="1">IF(D5=D6,1111111111,0)</f>
        <v>0</v>
      </c>
    </row>
    <row r="6" spans="1:13">
      <c r="A6" t="str">
        <f>_xlfn.XLOOKUP(B6,Rotineiros!B$1:B$5000,Rotineiros!A$1:A$5000)</f>
        <v>F9539976</v>
      </c>
      <c r="B6" t="s">
        <v>14282</v>
      </c>
      <c r="C6" t="s">
        <v>14324</v>
      </c>
      <c r="D6" t="s">
        <v>14325</v>
      </c>
      <c r="E6" s="3" t="str">
        <f>_xlfn.XLOOKUP(A6,'Badge Arqueiro'!A$1:A$170,'Badge Arqueiro'!B$1:B$170,"0")</f>
        <v>0</v>
      </c>
      <c r="F6" s="55" t="str">
        <f>_xlfn.XLOOKUP(A6,Comiters!A$1:A$999,Comiters!B$1:B$999,"0")</f>
        <v>0</v>
      </c>
      <c r="G6" s="4" t="s">
        <v>20</v>
      </c>
      <c r="H6" s="43">
        <v>7</v>
      </c>
      <c r="I6" s="44">
        <f t="shared" si="0"/>
        <v>8.1395348837209308E-2</v>
      </c>
      <c r="M6">
        <f t="shared" si="1"/>
        <v>0</v>
      </c>
    </row>
    <row r="7" spans="1:13">
      <c r="A7" t="str">
        <f>_xlfn.XLOOKUP(B7,Rotineiros!B$1:B$5000,Rotineiros!A$1:A$5000)</f>
        <v>F9458174</v>
      </c>
      <c r="B7" t="s">
        <v>2150</v>
      </c>
      <c r="C7" t="s">
        <v>14326</v>
      </c>
      <c r="D7" t="s">
        <v>2151</v>
      </c>
      <c r="E7" s="3" t="str">
        <f>_xlfn.XLOOKUP(A7,'Badge Arqueiro'!A$1:A$170,'Badge Arqueiro'!B$1:B$170,"0")</f>
        <v>0</v>
      </c>
      <c r="F7" s="55" t="str">
        <f>_xlfn.XLOOKUP(A7,Comiters!A$1:A$999,Comiters!B$1:B$999,"0")</f>
        <v>0</v>
      </c>
      <c r="G7" s="10" t="s">
        <v>25</v>
      </c>
      <c r="H7" s="45">
        <v>25</v>
      </c>
      <c r="I7" s="44">
        <f t="shared" si="0"/>
        <v>0.29069767441860467</v>
      </c>
      <c r="M7">
        <f t="shared" si="1"/>
        <v>0</v>
      </c>
    </row>
    <row r="8" spans="1:13">
      <c r="A8" t="str">
        <f>_xlfn.XLOOKUP(B8,Rotineiros!B$1:B$5000,Rotineiros!A$1:A$5000)</f>
        <v>F9342362</v>
      </c>
      <c r="B8" t="s">
        <v>12689</v>
      </c>
      <c r="C8" t="s">
        <v>14195</v>
      </c>
      <c r="D8" t="s">
        <v>12690</v>
      </c>
      <c r="E8" s="3" t="str">
        <f>_xlfn.XLOOKUP(A8,'Badge Arqueiro'!A$1:A$170,'Badge Arqueiro'!B$1:B$170,"0")</f>
        <v>0</v>
      </c>
      <c r="F8" s="55">
        <f>_xlfn.XLOOKUP(A8,Comiters!A$1:A$999,Comiters!B$1:B$999,"0")</f>
        <v>1</v>
      </c>
      <c r="G8" s="4" t="s">
        <v>30</v>
      </c>
      <c r="H8" s="43">
        <v>10</v>
      </c>
      <c r="I8" s="44">
        <f t="shared" si="0"/>
        <v>0.11627906976744186</v>
      </c>
      <c r="M8">
        <f t="shared" si="1"/>
        <v>0</v>
      </c>
    </row>
    <row r="9" spans="1:13" ht="15.75" thickBot="1">
      <c r="A9" t="str">
        <f>_xlfn.XLOOKUP(B9,Rotineiros!B$1:B$5000,Rotineiros!A$1:A$5000)</f>
        <v>F8809379</v>
      </c>
      <c r="B9" t="s">
        <v>14281</v>
      </c>
      <c r="C9" t="s">
        <v>4384</v>
      </c>
      <c r="D9" t="s">
        <v>14323</v>
      </c>
      <c r="E9" s="3" t="str">
        <f>_xlfn.XLOOKUP(A9,'Badge Arqueiro'!A$1:A$170,'Badge Arqueiro'!B$1:B$170,"0")</f>
        <v>0</v>
      </c>
      <c r="F9" s="55" t="str">
        <f>_xlfn.XLOOKUP(A9,Comiters!A$1:A$999,Comiters!B$1:B$999,"0")</f>
        <v>0</v>
      </c>
      <c r="G9" s="12" t="s">
        <v>35</v>
      </c>
      <c r="H9" s="46">
        <v>15</v>
      </c>
      <c r="I9" s="44">
        <f t="shared" si="0"/>
        <v>0.1744186046511628</v>
      </c>
      <c r="M9">
        <f t="shared" si="1"/>
        <v>0</v>
      </c>
    </row>
    <row r="10" spans="1:13" ht="15.75" thickBot="1">
      <c r="A10" t="str">
        <f>_xlfn.XLOOKUP(B10,Rotineiros!B$1:B$5000,Rotineiros!A$1:A$5000)</f>
        <v>F8700950</v>
      </c>
      <c r="B10" t="s">
        <v>1166</v>
      </c>
      <c r="C10" t="s">
        <v>14330</v>
      </c>
      <c r="D10" t="s">
        <v>1168</v>
      </c>
      <c r="E10" s="3">
        <f>_xlfn.XLOOKUP(A10,'Badge Arqueiro'!A$1:A$170,'Badge Arqueiro'!B$1:B$170,"0")</f>
        <v>1</v>
      </c>
      <c r="F10" s="55" t="str">
        <f>_xlfn.XLOOKUP(A10,Comiters!A$1:A$999,Comiters!B$1:B$999,"0")</f>
        <v>0</v>
      </c>
      <c r="I10" s="44"/>
      <c r="M10">
        <f t="shared" si="1"/>
        <v>0</v>
      </c>
    </row>
    <row r="11" spans="1:13">
      <c r="A11" t="str">
        <f>_xlfn.XLOOKUP(B11,Rotineiros!B$1:B$5000,Rotineiros!A$1:A$5000)</f>
        <v>F8528506</v>
      </c>
      <c r="B11" t="s">
        <v>11340</v>
      </c>
      <c r="C11" t="s">
        <v>2304</v>
      </c>
      <c r="D11" t="s">
        <v>11426</v>
      </c>
      <c r="E11" s="3" t="str">
        <f>_xlfn.XLOOKUP(A11,'Badge Arqueiro'!A$1:A$170,'Badge Arqueiro'!B$1:B$170,"0")</f>
        <v>0</v>
      </c>
      <c r="F11" s="55" t="str">
        <f>_xlfn.XLOOKUP(A11,Comiters!A$1:A$999,Comiters!B$1:B$999,"0")</f>
        <v>0</v>
      </c>
      <c r="G11" s="8" t="s">
        <v>44</v>
      </c>
      <c r="H11" s="42">
        <v>36</v>
      </c>
      <c r="I11" s="44">
        <f t="shared" si="0"/>
        <v>0.41860465116279072</v>
      </c>
      <c r="K11" s="130">
        <f>SUM(I11:I12)</f>
        <v>0.73255813953488369</v>
      </c>
      <c r="M11">
        <f t="shared" si="1"/>
        <v>0</v>
      </c>
    </row>
    <row r="12" spans="1:13">
      <c r="A12" t="str">
        <f>_xlfn.XLOOKUP(B12,Rotineiros!B$1:B$5000,Rotineiros!A$1:A$5000)</f>
        <v>F8527997</v>
      </c>
      <c r="B12" t="s">
        <v>360</v>
      </c>
      <c r="C12" t="s">
        <v>14308</v>
      </c>
      <c r="D12" t="s">
        <v>362</v>
      </c>
      <c r="E12" s="3" t="str">
        <f>_xlfn.XLOOKUP(A12,'Badge Arqueiro'!A$1:A$170,'Badge Arqueiro'!B$1:B$170,"0")</f>
        <v>0</v>
      </c>
      <c r="F12" s="55" t="str">
        <f>_xlfn.XLOOKUP(A12,Comiters!A$1:A$999,Comiters!B$1:B$999,"0")</f>
        <v>0</v>
      </c>
      <c r="G12" s="4" t="s">
        <v>49</v>
      </c>
      <c r="H12" s="43">
        <v>27</v>
      </c>
      <c r="I12" s="44">
        <f t="shared" si="0"/>
        <v>0.31395348837209303</v>
      </c>
      <c r="K12" s="130"/>
      <c r="M12">
        <f t="shared" si="1"/>
        <v>0</v>
      </c>
    </row>
    <row r="13" spans="1:13">
      <c r="A13" t="str">
        <f>_xlfn.XLOOKUP(B13,Rotineiros!B$1:B$5000,Rotineiros!A$1:A$5000)</f>
        <v>F8351244</v>
      </c>
      <c r="B13" t="s">
        <v>351</v>
      </c>
      <c r="C13" t="s">
        <v>14020</v>
      </c>
      <c r="D13" t="s">
        <v>352</v>
      </c>
      <c r="E13" s="3" t="str">
        <f>_xlfn.XLOOKUP(A13,'Badge Arqueiro'!A$1:A$170,'Badge Arqueiro'!B$1:B$170,"0")</f>
        <v>0</v>
      </c>
      <c r="F13" s="55" t="str">
        <f>_xlfn.XLOOKUP(A13,Comiters!A$1:A$999,Comiters!B$1:B$999,"0")</f>
        <v>0</v>
      </c>
      <c r="G13" s="10" t="s">
        <v>54</v>
      </c>
      <c r="H13" s="45">
        <v>11</v>
      </c>
      <c r="I13" s="44">
        <f t="shared" si="0"/>
        <v>0.12790697674418605</v>
      </c>
      <c r="M13">
        <f t="shared" si="1"/>
        <v>0</v>
      </c>
    </row>
    <row r="14" spans="1:13" ht="15.75" thickBot="1">
      <c r="A14" t="str">
        <f>_xlfn.XLOOKUP(B14,Rotineiros!B$1:B$5000,Rotineiros!A$1:A$5000)</f>
        <v>F8292358</v>
      </c>
      <c r="B14" t="s">
        <v>3361</v>
      </c>
      <c r="C14" t="s">
        <v>14302</v>
      </c>
      <c r="D14" t="s">
        <v>3362</v>
      </c>
      <c r="E14" s="3" t="str">
        <f>_xlfn.XLOOKUP(A14,'Badge Arqueiro'!A$1:A$170,'Badge Arqueiro'!B$1:B$170,"0")</f>
        <v>0</v>
      </c>
      <c r="F14" s="55" t="str">
        <f>_xlfn.XLOOKUP(A14,Comiters!A$1:A$999,Comiters!B$1:B$999,"0")</f>
        <v>0</v>
      </c>
      <c r="G14" s="6" t="s">
        <v>59</v>
      </c>
      <c r="H14" s="47">
        <v>11</v>
      </c>
      <c r="I14" s="44">
        <f t="shared" si="0"/>
        <v>0.12790697674418605</v>
      </c>
      <c r="M14">
        <f t="shared" si="1"/>
        <v>0</v>
      </c>
    </row>
    <row r="15" spans="1:13" ht="15.75" thickBot="1">
      <c r="A15" t="str">
        <f>_xlfn.XLOOKUP(B15,Rotineiros!B$1:B$5000,Rotineiros!A$1:A$5000)</f>
        <v>F8249701</v>
      </c>
      <c r="B15" t="s">
        <v>3000</v>
      </c>
      <c r="C15" t="s">
        <v>14307</v>
      </c>
      <c r="D15" t="s">
        <v>3176</v>
      </c>
      <c r="E15" s="3" t="str">
        <f>_xlfn.XLOOKUP(A15,'Badge Arqueiro'!A$1:A$170,'Badge Arqueiro'!B$1:B$170,"0")</f>
        <v>0</v>
      </c>
      <c r="F15" s="55" t="str">
        <f>_xlfn.XLOOKUP(A15,Comiters!A$1:A$999,Comiters!B$1:B$999,"0")</f>
        <v>0</v>
      </c>
      <c r="I15" s="44"/>
      <c r="M15">
        <f t="shared" si="1"/>
        <v>0</v>
      </c>
    </row>
    <row r="16" spans="1:13">
      <c r="A16" t="str">
        <f>_xlfn.XLOOKUP(B16,Rotineiros!B$1:B$5000,Rotineiros!A$1:A$5000)</f>
        <v>F8116060</v>
      </c>
      <c r="B16" t="s">
        <v>1507</v>
      </c>
      <c r="C16" t="s">
        <v>14317</v>
      </c>
      <c r="D16" t="s">
        <v>1508</v>
      </c>
      <c r="E16" s="3" t="str">
        <f>_xlfn.XLOOKUP(A16,'Badge Arqueiro'!A$1:A$170,'Badge Arqueiro'!B$1:B$170,"0")</f>
        <v>0</v>
      </c>
      <c r="F16" s="55" t="str">
        <f>_xlfn.XLOOKUP(A16,Comiters!A$1:A$999,Comiters!B$1:B$999,"0")</f>
        <v>0</v>
      </c>
      <c r="G16" s="8" t="s">
        <v>68</v>
      </c>
      <c r="H16" s="42">
        <v>66</v>
      </c>
      <c r="I16" s="44">
        <f t="shared" si="0"/>
        <v>0.76744186046511631</v>
      </c>
      <c r="M16">
        <f t="shared" si="1"/>
        <v>0</v>
      </c>
    </row>
    <row r="17" spans="1:13">
      <c r="A17" t="str">
        <f>_xlfn.XLOOKUP(B17,Rotineiros!B$1:B$5000,Rotineiros!A$1:A$5000)</f>
        <v>F7175139</v>
      </c>
      <c r="B17" t="s">
        <v>12170</v>
      </c>
      <c r="C17" t="s">
        <v>883</v>
      </c>
      <c r="D17" t="s">
        <v>12245</v>
      </c>
      <c r="E17" s="3" t="str">
        <f>_xlfn.XLOOKUP(A17,'Badge Arqueiro'!A$1:A$170,'Badge Arqueiro'!B$1:B$170,"0")</f>
        <v>0</v>
      </c>
      <c r="F17" s="55">
        <f>_xlfn.XLOOKUP(A17,Comiters!A$1:A$999,Comiters!B$1:B$999,"0")</f>
        <v>1</v>
      </c>
      <c r="G17" s="4" t="s">
        <v>9</v>
      </c>
      <c r="H17" s="43">
        <v>36</v>
      </c>
      <c r="I17" s="44">
        <f t="shared" si="0"/>
        <v>0.41860465116279072</v>
      </c>
      <c r="M17">
        <f t="shared" si="1"/>
        <v>0</v>
      </c>
    </row>
    <row r="18" spans="1:13">
      <c r="A18" t="str">
        <f>_xlfn.XLOOKUP(B18,Rotineiros!B$1:B$5000,Rotineiros!A$1:A$5000)</f>
        <v>F7029264</v>
      </c>
      <c r="B18" t="s">
        <v>7389</v>
      </c>
      <c r="C18" t="s">
        <v>14327</v>
      </c>
      <c r="D18" t="s">
        <v>12319</v>
      </c>
      <c r="E18" s="3" t="str">
        <f>_xlfn.XLOOKUP(A18,'Badge Arqueiro'!A$1:A$170,'Badge Arqueiro'!B$1:B$170,"0")</f>
        <v>0</v>
      </c>
      <c r="F18" s="55" t="str">
        <f>_xlfn.XLOOKUP(A18,Comiters!A$1:A$999,Comiters!B$1:B$999,"0")</f>
        <v>0</v>
      </c>
      <c r="G18" s="10" t="s">
        <v>15</v>
      </c>
      <c r="H18" s="56">
        <v>30</v>
      </c>
      <c r="I18" s="44">
        <f t="shared" si="0"/>
        <v>0.34883720930232559</v>
      </c>
      <c r="M18">
        <f t="shared" si="1"/>
        <v>0</v>
      </c>
    </row>
    <row r="19" spans="1:13">
      <c r="A19" t="str">
        <f>_xlfn.XLOOKUP(B19,Rotineiros!B$1:B$5000,Rotineiros!A$1:A$5000)</f>
        <v>F7022106</v>
      </c>
      <c r="B19" t="s">
        <v>2096</v>
      </c>
      <c r="C19" t="s">
        <v>14333</v>
      </c>
      <c r="D19" t="s">
        <v>2097</v>
      </c>
      <c r="E19" s="3" t="str">
        <f>_xlfn.XLOOKUP(A19,'Badge Arqueiro'!A$1:A$170,'Badge Arqueiro'!B$1:B$170,"0")</f>
        <v>0</v>
      </c>
      <c r="F19" s="55">
        <f>_xlfn.XLOOKUP(A19,Comiters!A$1:A$999,Comiters!B$1:B$999,"0")</f>
        <v>1</v>
      </c>
      <c r="G19" s="4" t="s">
        <v>80</v>
      </c>
      <c r="H19" s="43">
        <v>10</v>
      </c>
      <c r="I19" s="44">
        <f t="shared" si="0"/>
        <v>0.11627906976744186</v>
      </c>
      <c r="K19" s="137"/>
      <c r="L19" s="137"/>
      <c r="M19">
        <f t="shared" si="1"/>
        <v>0</v>
      </c>
    </row>
    <row r="20" spans="1:13">
      <c r="A20" t="str">
        <f>_xlfn.XLOOKUP(B20,Rotineiros!B$1:B$5000,Rotineiros!A$1:A$5000)</f>
        <v>F6975619</v>
      </c>
      <c r="B20" t="s">
        <v>7449</v>
      </c>
      <c r="C20" t="s">
        <v>14295</v>
      </c>
      <c r="D20" t="s">
        <v>7476</v>
      </c>
      <c r="E20" s="3">
        <f>_xlfn.XLOOKUP(A20,'Badge Arqueiro'!A$1:A$170,'Badge Arqueiro'!B$1:B$170,"0")</f>
        <v>1</v>
      </c>
      <c r="F20" s="55" t="str">
        <f>_xlfn.XLOOKUP(A20,Comiters!A$1:A$999,Comiters!B$1:B$999,"0")</f>
        <v>0</v>
      </c>
      <c r="G20" s="10" t="s">
        <v>85</v>
      </c>
      <c r="H20" s="45">
        <v>6</v>
      </c>
      <c r="I20" s="44">
        <f t="shared" si="0"/>
        <v>6.9767441860465115E-2</v>
      </c>
      <c r="M20">
        <f t="shared" si="1"/>
        <v>0</v>
      </c>
    </row>
    <row r="21" spans="1:13" ht="15.75" thickBot="1">
      <c r="A21" t="str">
        <f>_xlfn.XLOOKUP(B21,Rotineiros!B$1:B$5000,Rotineiros!A$1:A$5000)</f>
        <v>F6874924</v>
      </c>
      <c r="B21" t="s">
        <v>1784</v>
      </c>
      <c r="C21" t="s">
        <v>3843</v>
      </c>
      <c r="D21" t="s">
        <v>1785</v>
      </c>
      <c r="E21" s="3" t="str">
        <f>_xlfn.XLOOKUP(A21,'Badge Arqueiro'!A$1:A$170,'Badge Arqueiro'!B$1:B$170,"0")</f>
        <v>0</v>
      </c>
      <c r="F21" s="55" t="str">
        <f>_xlfn.XLOOKUP(A21,Comiters!A$1:A$999,Comiters!B$1:B$999,"0")</f>
        <v>0</v>
      </c>
      <c r="G21" s="6" t="s">
        <v>15</v>
      </c>
      <c r="H21" s="47">
        <v>3</v>
      </c>
      <c r="I21" s="44">
        <f t="shared" si="0"/>
        <v>3.4883720930232558E-2</v>
      </c>
      <c r="J21" s="2"/>
      <c r="M21">
        <f t="shared" si="1"/>
        <v>0</v>
      </c>
    </row>
    <row r="22" spans="1:13">
      <c r="A22" t="str">
        <f>_xlfn.XLOOKUP(B22,Rotineiros!B$1:B$5000,Rotineiros!A$1:A$5000)</f>
        <v>F6750805</v>
      </c>
      <c r="B22" t="s">
        <v>13575</v>
      </c>
      <c r="C22" t="s">
        <v>14289</v>
      </c>
      <c r="D22" t="s">
        <v>13576</v>
      </c>
      <c r="E22" s="3" t="str">
        <f>_xlfn.XLOOKUP(A22,'Badge Arqueiro'!A$1:A$170,'Badge Arqueiro'!B$1:B$170,"0")</f>
        <v>0</v>
      </c>
      <c r="F22" s="55" t="str">
        <f>_xlfn.XLOOKUP(A22,Comiters!A$1:A$999,Comiters!B$1:B$999,"0")</f>
        <v>0</v>
      </c>
      <c r="J22" s="136"/>
      <c r="K22" s="136"/>
      <c r="L22" s="136"/>
      <c r="M22">
        <f t="shared" si="1"/>
        <v>0</v>
      </c>
    </row>
    <row r="23" spans="1:13">
      <c r="A23" t="str">
        <f>_xlfn.XLOOKUP(B23,Rotineiros!B$1:B$5000,Rotineiros!A$1:A$5000)</f>
        <v>F6520021</v>
      </c>
      <c r="B23" t="s">
        <v>14274</v>
      </c>
      <c r="C23" t="s">
        <v>14287</v>
      </c>
      <c r="D23" t="s">
        <v>14288</v>
      </c>
      <c r="E23" s="3">
        <f>_xlfn.XLOOKUP(A23,'Badge Arqueiro'!A$1:A$170,'Badge Arqueiro'!B$1:B$170,"0")</f>
        <v>1</v>
      </c>
      <c r="F23" s="55" t="str">
        <f>_xlfn.XLOOKUP(A23,Comiters!A$1:A$999,Comiters!B$1:B$999,"0")</f>
        <v>0</v>
      </c>
      <c r="H23"/>
      <c r="J23" s="99"/>
      <c r="M23">
        <f t="shared" si="1"/>
        <v>0</v>
      </c>
    </row>
    <row r="24" spans="1:13">
      <c r="A24" t="str">
        <f>_xlfn.XLOOKUP(B24,Rotineiros!B$1:B$5000,Rotineiros!A$1:A$5000)</f>
        <v>F6102738</v>
      </c>
      <c r="B24" t="s">
        <v>3324</v>
      </c>
      <c r="C24" t="s">
        <v>3865</v>
      </c>
      <c r="D24" t="s">
        <v>3325</v>
      </c>
      <c r="E24" s="3" t="str">
        <f>_xlfn.XLOOKUP(A24,'Badge Arqueiro'!A$1:A$170,'Badge Arqueiro'!B$1:B$170,"0")</f>
        <v>0</v>
      </c>
      <c r="F24" s="55" t="str">
        <f>_xlfn.XLOOKUP(A24,Comiters!A$1:A$999,Comiters!B$1:B$999,"0")</f>
        <v>0</v>
      </c>
      <c r="H24"/>
      <c r="J24" s="99"/>
      <c r="M24">
        <f t="shared" si="1"/>
        <v>0</v>
      </c>
    </row>
    <row r="25" spans="1:13">
      <c r="A25" t="str">
        <f>_xlfn.XLOOKUP(B25,Rotineiros!B$1:B$5000,Rotineiros!A$1:A$5000)</f>
        <v>F6046997</v>
      </c>
      <c r="B25" t="s">
        <v>1754</v>
      </c>
      <c r="C25" t="s">
        <v>14292</v>
      </c>
      <c r="D25" t="s">
        <v>1756</v>
      </c>
      <c r="E25" s="3" t="str">
        <f>_xlfn.XLOOKUP(A25,'Badge Arqueiro'!A$1:A$170,'Badge Arqueiro'!B$1:B$170,"0")</f>
        <v>0</v>
      </c>
      <c r="F25" s="55" t="str">
        <f>_xlfn.XLOOKUP(A25,Comiters!A$1:A$999,Comiters!B$1:B$999,"0")</f>
        <v>0</v>
      </c>
      <c r="H25"/>
      <c r="J25" s="99"/>
      <c r="M25">
        <f t="shared" si="1"/>
        <v>0</v>
      </c>
    </row>
    <row r="26" spans="1:13">
      <c r="A26" t="str">
        <f>_xlfn.XLOOKUP(B26,Rotineiros!B$1:B$5000,Rotineiros!A$1:A$5000)</f>
        <v>F5077808</v>
      </c>
      <c r="B26" t="s">
        <v>280</v>
      </c>
      <c r="C26" t="s">
        <v>14285</v>
      </c>
      <c r="D26" t="s">
        <v>281</v>
      </c>
      <c r="E26" s="3" t="str">
        <f>_xlfn.XLOOKUP(A26,'Badge Arqueiro'!A$1:A$170,'Badge Arqueiro'!B$1:B$170,"0")</f>
        <v>0</v>
      </c>
      <c r="F26" s="55" t="str">
        <f>_xlfn.XLOOKUP(A26,Comiters!A$1:A$999,Comiters!B$1:B$999,"0")</f>
        <v>0</v>
      </c>
      <c r="H26"/>
      <c r="M26">
        <f t="shared" si="1"/>
        <v>0</v>
      </c>
    </row>
    <row r="27" spans="1:13">
      <c r="A27" t="str">
        <f>_xlfn.XLOOKUP(B27,Rotineiros!B$1:B$5000,Rotineiros!A$1:A$5000)</f>
        <v>F5066279</v>
      </c>
      <c r="B27" t="s">
        <v>12925</v>
      </c>
      <c r="C27" t="s">
        <v>14320</v>
      </c>
      <c r="D27" t="s">
        <v>12926</v>
      </c>
      <c r="E27" s="3" t="str">
        <f>_xlfn.XLOOKUP(A27,'Badge Arqueiro'!A$1:A$170,'Badge Arqueiro'!B$1:B$170,"0")</f>
        <v>0</v>
      </c>
      <c r="F27" s="55" t="str">
        <f>_xlfn.XLOOKUP(A27,Comiters!A$1:A$999,Comiters!B$1:B$999,"0")</f>
        <v>0</v>
      </c>
      <c r="H27"/>
      <c r="M27">
        <f t="shared" si="1"/>
        <v>0</v>
      </c>
    </row>
    <row r="28" spans="1:13">
      <c r="A28" t="str">
        <f>_xlfn.XLOOKUP(B28,Rotineiros!B$1:B$5000,Rotineiros!A$1:A$5000)</f>
        <v>F4959819</v>
      </c>
      <c r="B28" t="s">
        <v>3969</v>
      </c>
      <c r="C28" t="s">
        <v>14205</v>
      </c>
      <c r="D28" t="s">
        <v>4134</v>
      </c>
      <c r="E28" s="3" t="str">
        <f>_xlfn.XLOOKUP(A28,'Badge Arqueiro'!A$1:A$170,'Badge Arqueiro'!B$1:B$170,"0")</f>
        <v>0</v>
      </c>
      <c r="F28" s="55" t="str">
        <f>_xlfn.XLOOKUP(A28,Comiters!A$1:A$999,Comiters!B$1:B$999,"0")</f>
        <v>0</v>
      </c>
      <c r="H28"/>
      <c r="M28">
        <f t="shared" si="1"/>
        <v>0</v>
      </c>
    </row>
    <row r="29" spans="1:13">
      <c r="A29" t="str">
        <f>_xlfn.XLOOKUP(B29,Rotineiros!B$1:B$5000,Rotineiros!A$1:A$5000)</f>
        <v>F4429638</v>
      </c>
      <c r="B29" t="s">
        <v>14277</v>
      </c>
      <c r="C29" t="s">
        <v>14299</v>
      </c>
      <c r="D29" t="s">
        <v>14300</v>
      </c>
      <c r="E29" s="3" t="str">
        <f>_xlfn.XLOOKUP(A29,'Badge Arqueiro'!A$1:A$170,'Badge Arqueiro'!B$1:B$170,"0")</f>
        <v>0</v>
      </c>
      <c r="F29" s="55">
        <f>_xlfn.XLOOKUP(A29,Comiters!A$1:A$999,Comiters!B$1:B$999,"0")</f>
        <v>1</v>
      </c>
      <c r="H29"/>
      <c r="M29">
        <f t="shared" si="1"/>
        <v>0</v>
      </c>
    </row>
    <row r="30" spans="1:13">
      <c r="A30" t="str">
        <f>_xlfn.XLOOKUP(B30,Rotineiros!B$1:B$5000,Rotineiros!A$1:A$5000)</f>
        <v>F3189174</v>
      </c>
      <c r="B30" t="s">
        <v>2021</v>
      </c>
      <c r="C30" t="s">
        <v>14298</v>
      </c>
      <c r="D30" t="s">
        <v>2022</v>
      </c>
      <c r="E30" s="3" t="str">
        <f>_xlfn.XLOOKUP(A30,'Badge Arqueiro'!A$1:A$170,'Badge Arqueiro'!B$1:B$170,"0")</f>
        <v>0</v>
      </c>
      <c r="F30" s="55" t="str">
        <f>_xlfn.XLOOKUP(A30,Comiters!A$1:A$999,Comiters!B$1:B$999,"0")</f>
        <v>0</v>
      </c>
      <c r="H30"/>
      <c r="M30">
        <f t="shared" si="1"/>
        <v>0</v>
      </c>
    </row>
    <row r="31" spans="1:13">
      <c r="A31" t="str">
        <f>_xlfn.XLOOKUP(B31,Rotineiros!B$1:B$5000,Rotineiros!A$1:A$5000)</f>
        <v>F3188284</v>
      </c>
      <c r="B31" t="s">
        <v>2821</v>
      </c>
      <c r="C31" t="s">
        <v>14296</v>
      </c>
      <c r="D31" t="s">
        <v>3523</v>
      </c>
      <c r="E31" s="3" t="str">
        <f>_xlfn.XLOOKUP(A31,'Badge Arqueiro'!A$1:A$170,'Badge Arqueiro'!B$1:B$170,"0")</f>
        <v>0</v>
      </c>
      <c r="F31" s="55" t="str">
        <f>_xlfn.XLOOKUP(A31,Comiters!A$1:A$999,Comiters!B$1:B$999,"0")</f>
        <v>0</v>
      </c>
      <c r="H31"/>
      <c r="M31">
        <f t="shared" si="1"/>
        <v>0</v>
      </c>
    </row>
    <row r="32" spans="1:13">
      <c r="A32" t="str">
        <f>_xlfn.XLOOKUP(B32,Rotineiros!B$1:B$5000,Rotineiros!A$1:A$5000)</f>
        <v>F2419081</v>
      </c>
      <c r="B32" t="s">
        <v>207</v>
      </c>
      <c r="C32" t="s">
        <v>11690</v>
      </c>
      <c r="D32" t="s">
        <v>208</v>
      </c>
      <c r="E32" s="3" t="str">
        <f>_xlfn.XLOOKUP(A32,'Badge Arqueiro'!A$1:A$170,'Badge Arqueiro'!B$1:B$170,"0")</f>
        <v>0</v>
      </c>
      <c r="F32" s="55" t="str">
        <f>_xlfn.XLOOKUP(A32,Comiters!A$1:A$999,Comiters!B$1:B$999,"0")</f>
        <v>0</v>
      </c>
      <c r="H32"/>
      <c r="M32">
        <f t="shared" si="1"/>
        <v>0</v>
      </c>
    </row>
    <row r="33" spans="1:13">
      <c r="A33" t="str">
        <f>_xlfn.XLOOKUP(B33,Rotineiros!B$1:B$5000,Rotineiros!A$1:A$5000)</f>
        <v>F2259015</v>
      </c>
      <c r="B33" t="s">
        <v>12331</v>
      </c>
      <c r="C33" t="s">
        <v>14329</v>
      </c>
      <c r="D33" t="s">
        <v>12333</v>
      </c>
      <c r="E33" s="3" t="str">
        <f>_xlfn.XLOOKUP(A33,'Badge Arqueiro'!A$1:A$170,'Badge Arqueiro'!B$1:B$170,"0")</f>
        <v>0</v>
      </c>
      <c r="F33" s="55" t="str">
        <f>_xlfn.XLOOKUP(A33,Comiters!A$1:A$999,Comiters!B$1:B$999,"0")</f>
        <v>0</v>
      </c>
      <c r="H33"/>
      <c r="M33">
        <f t="shared" si="1"/>
        <v>0</v>
      </c>
    </row>
    <row r="34" spans="1:13">
      <c r="A34" t="str">
        <f>_xlfn.XLOOKUP(B34,Rotineiros!B$1:B$5000,Rotineiros!A$1:A$5000)</f>
        <v>F1885311</v>
      </c>
      <c r="B34" t="s">
        <v>11620</v>
      </c>
      <c r="C34" t="s">
        <v>7514</v>
      </c>
      <c r="D34" t="s">
        <v>4379</v>
      </c>
      <c r="E34" s="3" t="str">
        <f>_xlfn.XLOOKUP(A34,'Badge Arqueiro'!A$1:A$170,'Badge Arqueiro'!B$1:B$170,"0")</f>
        <v>0</v>
      </c>
      <c r="F34" s="55">
        <f>_xlfn.XLOOKUP(A34,Comiters!A$1:A$999,Comiters!B$1:B$999,"0")</f>
        <v>1</v>
      </c>
      <c r="H34"/>
      <c r="M34">
        <f t="shared" si="1"/>
        <v>0</v>
      </c>
    </row>
    <row r="35" spans="1:13">
      <c r="A35" t="str">
        <f>_xlfn.XLOOKUP(B35,Rotineiros!B$1:B$5000,Rotineiros!A$1:A$5000)</f>
        <v>F1810249</v>
      </c>
      <c r="B35" t="s">
        <v>156</v>
      </c>
      <c r="C35" t="s">
        <v>14328</v>
      </c>
      <c r="D35" t="s">
        <v>157</v>
      </c>
      <c r="E35" s="3" t="str">
        <f>_xlfn.XLOOKUP(A35,'Badge Arqueiro'!A$1:A$170,'Badge Arqueiro'!B$1:B$170,"0")</f>
        <v>0</v>
      </c>
      <c r="F35" s="55" t="str">
        <f>_xlfn.XLOOKUP(A35,Comiters!A$1:A$999,Comiters!B$1:B$999,"0")</f>
        <v>0</v>
      </c>
      <c r="H35"/>
      <c r="M35">
        <f t="shared" si="1"/>
        <v>0</v>
      </c>
    </row>
    <row r="36" spans="1:13">
      <c r="A36" t="str">
        <f>_xlfn.XLOOKUP(B36,Rotineiros!B$1:B$5000,Rotineiros!A$1:A$5000)</f>
        <v>F1692469</v>
      </c>
      <c r="B36" t="s">
        <v>12334</v>
      </c>
      <c r="C36" t="s">
        <v>14321</v>
      </c>
      <c r="D36" t="s">
        <v>12335</v>
      </c>
      <c r="E36" s="3" t="str">
        <f>_xlfn.XLOOKUP(A36,'Badge Arqueiro'!A$1:A$170,'Badge Arqueiro'!B$1:B$170,"0")</f>
        <v>0</v>
      </c>
      <c r="F36" s="55" t="str">
        <f>_xlfn.XLOOKUP(A36,Comiters!A$1:A$999,Comiters!B$1:B$999,"0")</f>
        <v>0</v>
      </c>
      <c r="H36"/>
      <c r="M36">
        <f t="shared" si="1"/>
        <v>0</v>
      </c>
    </row>
    <row r="37" spans="1:13">
      <c r="A37" t="str">
        <f>_xlfn.XLOOKUP(B37,Rotineiros!B$1:B$5000,Rotineiros!A$1:A$5000)</f>
        <v>F1647417</v>
      </c>
      <c r="B37" t="s">
        <v>12291</v>
      </c>
      <c r="C37" t="s">
        <v>14331</v>
      </c>
      <c r="D37" t="s">
        <v>12292</v>
      </c>
      <c r="E37" s="3" t="str">
        <f>_xlfn.XLOOKUP(A37,'Badge Arqueiro'!A$1:A$170,'Badge Arqueiro'!B$1:B$170,"0")</f>
        <v>0</v>
      </c>
      <c r="F37" s="55">
        <f>_xlfn.XLOOKUP(A37,Comiters!A$1:A$999,Comiters!B$1:B$999,"0")</f>
        <v>1</v>
      </c>
      <c r="H37"/>
      <c r="M37">
        <f t="shared" si="1"/>
        <v>0</v>
      </c>
    </row>
    <row r="38" spans="1:13">
      <c r="A38" t="str">
        <f>_xlfn.XLOOKUP(B38,Rotineiros!B$1:B$5000,Rotineiros!A$1:A$5000)</f>
        <v>F1200199</v>
      </c>
      <c r="B38" t="s">
        <v>144</v>
      </c>
      <c r="C38" t="s">
        <v>14284</v>
      </c>
      <c r="D38" t="s">
        <v>146</v>
      </c>
      <c r="E38" s="3" t="str">
        <f>_xlfn.XLOOKUP(A38,'Badge Arqueiro'!A$1:A$170,'Badge Arqueiro'!B$1:B$170,"0")</f>
        <v>0</v>
      </c>
      <c r="F38" s="55" t="str">
        <f>_xlfn.XLOOKUP(A38,Comiters!A$1:A$999,Comiters!B$1:B$999,"0")</f>
        <v>0</v>
      </c>
      <c r="H38"/>
      <c r="M38">
        <f t="shared" si="1"/>
        <v>0</v>
      </c>
    </row>
    <row r="39" spans="1:13">
      <c r="A39" t="str">
        <f>_xlfn.XLOOKUP(B39,Rotineiros!B$1:B$5000,Rotineiros!A$1:A$5000)</f>
        <v>F0950219</v>
      </c>
      <c r="B39" t="s">
        <v>14279</v>
      </c>
      <c r="C39" t="s">
        <v>14193</v>
      </c>
      <c r="D39" t="s">
        <v>14310</v>
      </c>
      <c r="E39" s="3" t="str">
        <f>_xlfn.XLOOKUP(A39,'Badge Arqueiro'!A$1:A$170,'Badge Arqueiro'!B$1:B$170,"0")</f>
        <v>0</v>
      </c>
      <c r="F39" s="55" t="str">
        <f>_xlfn.XLOOKUP(A39,Comiters!A$1:A$999,Comiters!B$1:B$999,"0")</f>
        <v>0</v>
      </c>
      <c r="H39"/>
      <c r="M39">
        <f t="shared" si="1"/>
        <v>0</v>
      </c>
    </row>
    <row r="40" spans="1:13">
      <c r="A40" t="str">
        <f>_xlfn.XLOOKUP(B40,Rotineiros!B$1:B$5000,Rotineiros!A$1:A$5000)</f>
        <v>F0500025</v>
      </c>
      <c r="B40" t="s">
        <v>129</v>
      </c>
      <c r="C40" t="s">
        <v>2506</v>
      </c>
      <c r="D40" t="s">
        <v>130</v>
      </c>
      <c r="E40" s="3" t="str">
        <f>_xlfn.XLOOKUP(A40,'Badge Arqueiro'!A$1:A$170,'Badge Arqueiro'!B$1:B$170,"0")</f>
        <v>0</v>
      </c>
      <c r="F40" s="55">
        <f>_xlfn.XLOOKUP(A40,Comiters!A$1:A$999,Comiters!B$1:B$999,"0")</f>
        <v>1</v>
      </c>
      <c r="H40"/>
      <c r="M40">
        <f t="shared" si="1"/>
        <v>0</v>
      </c>
    </row>
    <row r="41" spans="1:13">
      <c r="A41" t="str">
        <f>_xlfn.XLOOKUP(B41,Rotineiros!B$1:B$5000,Rotineiros!A$1:A$5000)</f>
        <v>C1329556</v>
      </c>
      <c r="B41" t="s">
        <v>13657</v>
      </c>
      <c r="C41" t="s">
        <v>14332</v>
      </c>
      <c r="D41" t="s">
        <v>13658</v>
      </c>
      <c r="E41" s="3" t="str">
        <f>_xlfn.XLOOKUP(A41,'Badge Arqueiro'!A$1:A$170,'Badge Arqueiro'!B$1:B$170,"0")</f>
        <v>0</v>
      </c>
      <c r="F41" s="55" t="str">
        <f>_xlfn.XLOOKUP(A41,Comiters!A$1:A$999,Comiters!B$1:B$999,"0")</f>
        <v>0</v>
      </c>
      <c r="H41"/>
      <c r="M41">
        <f t="shared" si="1"/>
        <v>0</v>
      </c>
    </row>
    <row r="42" spans="1:13">
      <c r="A42" t="str">
        <f>_xlfn.XLOOKUP(B42,Rotineiros!B$1:B$5000,Rotineiros!A$1:A$5000)</f>
        <v>C1329263</v>
      </c>
      <c r="B42" t="s">
        <v>12721</v>
      </c>
      <c r="C42" t="s">
        <v>13732</v>
      </c>
      <c r="D42" t="s">
        <v>12722</v>
      </c>
      <c r="E42" s="3" t="str">
        <f>_xlfn.XLOOKUP(A42,'Badge Arqueiro'!A$1:A$170,'Badge Arqueiro'!B$1:B$170,"0")</f>
        <v>0</v>
      </c>
      <c r="F42" s="55" t="str">
        <f>_xlfn.XLOOKUP(A42,Comiters!A$1:A$999,Comiters!B$1:B$999,"0")</f>
        <v>0</v>
      </c>
      <c r="H42"/>
      <c r="M42">
        <f t="shared" si="1"/>
        <v>0</v>
      </c>
    </row>
    <row r="43" spans="1:13">
      <c r="A43" t="str">
        <f>_xlfn.XLOOKUP(B43,Rotineiros!B$1:B$5000,Rotineiros!A$1:A$5000)</f>
        <v>C1328925</v>
      </c>
      <c r="B43" t="s">
        <v>13801</v>
      </c>
      <c r="C43" t="s">
        <v>14318</v>
      </c>
      <c r="D43" t="s">
        <v>13802</v>
      </c>
      <c r="E43" s="3" t="str">
        <f>_xlfn.XLOOKUP(A43,'Badge Arqueiro'!A$1:A$170,'Badge Arqueiro'!B$1:B$170,"0")</f>
        <v>0</v>
      </c>
      <c r="F43" s="55" t="str">
        <f>_xlfn.XLOOKUP(A43,Comiters!A$1:A$999,Comiters!B$1:B$999,"0")</f>
        <v>0</v>
      </c>
      <c r="H43"/>
      <c r="M43">
        <f t="shared" si="1"/>
        <v>0</v>
      </c>
    </row>
    <row r="44" spans="1:13">
      <c r="A44" t="str">
        <f>_xlfn.XLOOKUP(B44,Rotineiros!B$1:B$5000,Rotineiros!A$1:A$5000)</f>
        <v>C1328845</v>
      </c>
      <c r="B44" t="s">
        <v>13873</v>
      </c>
      <c r="C44" t="s">
        <v>14306</v>
      </c>
      <c r="D44" t="s">
        <v>13874</v>
      </c>
      <c r="E44" s="3">
        <f>_xlfn.XLOOKUP(A44,'Badge Arqueiro'!A$1:A$170,'Badge Arqueiro'!B$1:B$170,"0")</f>
        <v>1</v>
      </c>
      <c r="F44" s="55" t="str">
        <f>_xlfn.XLOOKUP(A44,Comiters!A$1:A$999,Comiters!B$1:B$999,"0")</f>
        <v>0</v>
      </c>
      <c r="H44"/>
      <c r="M44">
        <f t="shared" si="1"/>
        <v>0</v>
      </c>
    </row>
    <row r="45" spans="1:13">
      <c r="A45" t="str">
        <f>_xlfn.XLOOKUP(B45,Rotineiros!B$1:B$5000,Rotineiros!A$1:A$5000)</f>
        <v>C1328701</v>
      </c>
      <c r="B45" t="s">
        <v>12458</v>
      </c>
      <c r="C45" t="s">
        <v>11558</v>
      </c>
      <c r="D45" t="s">
        <v>12459</v>
      </c>
      <c r="E45" s="3" t="str">
        <f>_xlfn.XLOOKUP(A45,'Badge Arqueiro'!A$1:A$170,'Badge Arqueiro'!B$1:B$170,"0")</f>
        <v>0</v>
      </c>
      <c r="F45" s="55" t="str">
        <f>_xlfn.XLOOKUP(A45,Comiters!A$1:A$999,Comiters!B$1:B$999,"0")</f>
        <v>0</v>
      </c>
      <c r="H45"/>
      <c r="M45">
        <f t="shared" si="1"/>
        <v>0</v>
      </c>
    </row>
    <row r="46" spans="1:13">
      <c r="A46" t="str">
        <f>_xlfn.XLOOKUP(B46,Rotineiros!B$1:B$5000,Rotineiros!A$1:A$5000)</f>
        <v>C1328679</v>
      </c>
      <c r="B46" t="s">
        <v>11618</v>
      </c>
      <c r="C46" t="s">
        <v>11683</v>
      </c>
      <c r="D46" t="s">
        <v>11694</v>
      </c>
      <c r="E46" s="3" t="str">
        <f>_xlfn.XLOOKUP(A46,'Badge Arqueiro'!A$1:A$170,'Badge Arqueiro'!B$1:B$170,"0")</f>
        <v>0</v>
      </c>
      <c r="F46" s="55" t="str">
        <f>_xlfn.XLOOKUP(A46,Comiters!A$1:A$999,Comiters!B$1:B$999,"0")</f>
        <v>0</v>
      </c>
      <c r="H46"/>
      <c r="M46">
        <f t="shared" si="1"/>
        <v>0</v>
      </c>
    </row>
    <row r="47" spans="1:13">
      <c r="A47" t="str">
        <f>_xlfn.XLOOKUP(B47,Rotineiros!B$1:B$5000,Rotineiros!A$1:A$5000)</f>
        <v>C1328652</v>
      </c>
      <c r="B47" t="s">
        <v>11811</v>
      </c>
      <c r="C47" t="s">
        <v>11377</v>
      </c>
      <c r="D47" t="s">
        <v>11889</v>
      </c>
      <c r="E47" s="3" t="str">
        <f>_xlfn.XLOOKUP(A47,'Badge Arqueiro'!A$1:A$170,'Badge Arqueiro'!B$1:B$170,"0")</f>
        <v>0</v>
      </c>
      <c r="F47" s="55" t="str">
        <f>_xlfn.XLOOKUP(A47,Comiters!A$1:A$999,Comiters!B$1:B$999,"0")</f>
        <v>0</v>
      </c>
      <c r="H47"/>
      <c r="M47">
        <f t="shared" si="1"/>
        <v>0</v>
      </c>
    </row>
    <row r="48" spans="1:13">
      <c r="A48" t="str">
        <f>_xlfn.XLOOKUP(B48,Rotineiros!B$1:B$5000,Rotineiros!A$1:A$5000)</f>
        <v>C1326942</v>
      </c>
      <c r="B48" t="s">
        <v>11631</v>
      </c>
      <c r="C48" t="s">
        <v>3551</v>
      </c>
      <c r="D48" t="s">
        <v>11707</v>
      </c>
      <c r="E48" s="3">
        <f>_xlfn.XLOOKUP(A48,'Badge Arqueiro'!A$1:A$170,'Badge Arqueiro'!B$1:B$170,"0")</f>
        <v>1</v>
      </c>
      <c r="F48" s="55">
        <f>_xlfn.XLOOKUP(A48,Comiters!A$1:A$999,Comiters!B$1:B$999,"0")</f>
        <v>1</v>
      </c>
      <c r="H48"/>
      <c r="M48">
        <f t="shared" si="1"/>
        <v>0</v>
      </c>
    </row>
    <row r="49" spans="1:13">
      <c r="A49" t="str">
        <f>_xlfn.XLOOKUP(B49,Rotineiros!B$1:B$5000,Rotineiros!A$1:A$5000)</f>
        <v>C1326077</v>
      </c>
      <c r="B49" t="s">
        <v>7450</v>
      </c>
      <c r="C49" t="s">
        <v>14319</v>
      </c>
      <c r="D49" t="s">
        <v>7477</v>
      </c>
      <c r="E49" s="3">
        <f>_xlfn.XLOOKUP(A49,'Badge Arqueiro'!A$1:A$170,'Badge Arqueiro'!B$1:B$170,"0")</f>
        <v>1</v>
      </c>
      <c r="F49" s="55" t="str">
        <f>_xlfn.XLOOKUP(A49,Comiters!A$1:A$999,Comiters!B$1:B$999,"0")</f>
        <v>0</v>
      </c>
      <c r="H49"/>
      <c r="M49">
        <f t="shared" si="1"/>
        <v>0</v>
      </c>
    </row>
    <row r="50" spans="1:13">
      <c r="A50" t="str">
        <f>_xlfn.XLOOKUP(B50,Rotineiros!B$1:B$5000,Rotineiros!A$1:A$5000)</f>
        <v>C1326000</v>
      </c>
      <c r="B50" t="s">
        <v>3989</v>
      </c>
      <c r="C50" t="s">
        <v>14297</v>
      </c>
      <c r="D50" t="s">
        <v>4156</v>
      </c>
      <c r="E50" s="3" t="str">
        <f>_xlfn.XLOOKUP(A50,'Badge Arqueiro'!A$1:A$170,'Badge Arqueiro'!B$1:B$170,"0")</f>
        <v>0</v>
      </c>
      <c r="F50" s="55">
        <f>_xlfn.XLOOKUP(A50,Comiters!A$1:A$999,Comiters!B$1:B$999,"0")</f>
        <v>1</v>
      </c>
      <c r="H50"/>
      <c r="M50">
        <f t="shared" si="1"/>
        <v>0</v>
      </c>
    </row>
    <row r="51" spans="1:13">
      <c r="A51" t="str">
        <f>_xlfn.XLOOKUP(B51,Rotineiros!B$1:B$5000,Rotineiros!A$1:A$5000)</f>
        <v>C1325592</v>
      </c>
      <c r="B51" t="s">
        <v>14275</v>
      </c>
      <c r="C51" t="s">
        <v>14290</v>
      </c>
      <c r="D51" t="s">
        <v>14291</v>
      </c>
      <c r="E51" s="3" t="str">
        <f>_xlfn.XLOOKUP(A51,'Badge Arqueiro'!A$1:A$170,'Badge Arqueiro'!B$1:B$170,"0")</f>
        <v>0</v>
      </c>
      <c r="F51" s="55" t="str">
        <f>_xlfn.XLOOKUP(A51,Comiters!A$1:A$999,Comiters!B$1:B$999,"0")</f>
        <v>0</v>
      </c>
      <c r="H51"/>
      <c r="M51">
        <f t="shared" si="1"/>
        <v>0</v>
      </c>
    </row>
    <row r="52" spans="1:13">
      <c r="A52" t="str">
        <f>_xlfn.XLOOKUP(B52,Rotineiros!B$1:B$5000,Rotineiros!A$1:A$5000)</f>
        <v>C1325580</v>
      </c>
      <c r="B52" t="s">
        <v>13723</v>
      </c>
      <c r="C52" t="s">
        <v>14286</v>
      </c>
      <c r="D52" t="s">
        <v>13724</v>
      </c>
      <c r="E52" s="3" t="str">
        <f>_xlfn.XLOOKUP(A52,'Badge Arqueiro'!A$1:A$170,'Badge Arqueiro'!B$1:B$170,"0")</f>
        <v>0</v>
      </c>
      <c r="F52" s="55">
        <f>_xlfn.XLOOKUP(A52,Comiters!A$1:A$999,Comiters!B$1:B$999,"0")</f>
        <v>1</v>
      </c>
      <c r="H52"/>
      <c r="M52">
        <f t="shared" si="1"/>
        <v>0</v>
      </c>
    </row>
    <row r="53" spans="1:13">
      <c r="A53" t="str">
        <f>_xlfn.XLOOKUP(B53,Rotineiros!B$1:B$5000,Rotineiros!A$1:A$5000)</f>
        <v>C1325365</v>
      </c>
      <c r="B53" t="s">
        <v>98</v>
      </c>
      <c r="C53" t="s">
        <v>14309</v>
      </c>
      <c r="D53" t="s">
        <v>100</v>
      </c>
      <c r="E53" s="3" t="str">
        <f>_xlfn.XLOOKUP(A53,'Badge Arqueiro'!A$1:A$170,'Badge Arqueiro'!B$1:B$170,"0")</f>
        <v>0</v>
      </c>
      <c r="F53" s="55" t="str">
        <f>_xlfn.XLOOKUP(A53,Comiters!A$1:A$999,Comiters!B$1:B$999,"0")</f>
        <v>0</v>
      </c>
      <c r="H53"/>
      <c r="M53">
        <f t="shared" si="1"/>
        <v>0</v>
      </c>
    </row>
    <row r="54" spans="1:13">
      <c r="A54" t="str">
        <f>_xlfn.XLOOKUP(B54,Rotineiros!B$1:B$5000,Rotineiros!A$1:A$5000)</f>
        <v>C1325052</v>
      </c>
      <c r="B54" t="s">
        <v>13617</v>
      </c>
      <c r="C54" t="s">
        <v>11552</v>
      </c>
      <c r="D54" t="s">
        <v>13617</v>
      </c>
      <c r="E54" s="3" t="str">
        <f>_xlfn.XLOOKUP(A54,'Badge Arqueiro'!A$1:A$170,'Badge Arqueiro'!B$1:B$170,"0")</f>
        <v>0</v>
      </c>
      <c r="F54" s="55" t="str">
        <f>_xlfn.XLOOKUP(A54,Comiters!A$1:A$999,Comiters!B$1:B$999,"0")</f>
        <v>0</v>
      </c>
      <c r="H54"/>
      <c r="M54">
        <f t="shared" si="1"/>
        <v>0</v>
      </c>
    </row>
    <row r="55" spans="1:13">
      <c r="A55" t="str">
        <f>_xlfn.XLOOKUP(B55,Rotineiros!B$1:B$5000,Rotineiros!A$1:A$5000)</f>
        <v>C1324630</v>
      </c>
      <c r="B55" t="s">
        <v>14276</v>
      </c>
      <c r="C55" t="s">
        <v>14293</v>
      </c>
      <c r="D55" t="s">
        <v>14294</v>
      </c>
      <c r="E55" s="3" t="str">
        <f>_xlfn.XLOOKUP(A55,'Badge Arqueiro'!A$1:A$170,'Badge Arqueiro'!B$1:B$170,"0")</f>
        <v>0</v>
      </c>
      <c r="F55" s="55">
        <f>_xlfn.XLOOKUP(A55,Comiters!A$1:A$999,Comiters!B$1:B$999,"0")</f>
        <v>1</v>
      </c>
      <c r="H55"/>
      <c r="M55">
        <f t="shared" si="1"/>
        <v>0</v>
      </c>
    </row>
    <row r="56" spans="1:13">
      <c r="A56" t="str">
        <f>_xlfn.XLOOKUP(B56,Rotineiros!B$1:B$5000,Rotineiros!A$1:A$5000)</f>
        <v>C1324521</v>
      </c>
      <c r="B56" t="s">
        <v>3377</v>
      </c>
      <c r="C56" t="s">
        <v>14305</v>
      </c>
      <c r="D56" t="s">
        <v>3379</v>
      </c>
      <c r="E56" s="3" t="str">
        <f>_xlfn.XLOOKUP(A56,'Badge Arqueiro'!A$1:A$170,'Badge Arqueiro'!B$1:B$170,"0")</f>
        <v>0</v>
      </c>
      <c r="F56" s="55" t="str">
        <f>_xlfn.XLOOKUP(A56,Comiters!A$1:A$999,Comiters!B$1:B$999,"0")</f>
        <v>0</v>
      </c>
      <c r="H56"/>
      <c r="M56">
        <f t="shared" si="1"/>
        <v>0</v>
      </c>
    </row>
    <row r="57" spans="1:13">
      <c r="A57" t="str">
        <f>_xlfn.XLOOKUP(B57,Rotineiros!B$1:B$5000,Rotineiros!A$1:A$5000)</f>
        <v>C1324519</v>
      </c>
      <c r="B57" t="s">
        <v>11800</v>
      </c>
      <c r="C57" t="s">
        <v>14322</v>
      </c>
      <c r="D57" t="s">
        <v>11879</v>
      </c>
      <c r="E57" s="3" t="str">
        <f>_xlfn.XLOOKUP(A57,'Badge Arqueiro'!A$1:A$170,'Badge Arqueiro'!B$1:B$170,"0")</f>
        <v>0</v>
      </c>
      <c r="F57" s="55" t="str">
        <f>_xlfn.XLOOKUP(A57,Comiters!A$1:A$999,Comiters!B$1:B$999,"0")</f>
        <v>0</v>
      </c>
      <c r="H57"/>
      <c r="M57">
        <f t="shared" si="1"/>
        <v>0</v>
      </c>
    </row>
    <row r="58" spans="1:13">
      <c r="A58" t="str">
        <f>_xlfn.XLOOKUP(B58,Rotineiros!B$1:B$5000,Rotineiros!A$1:A$5000)</f>
        <v>C1324408</v>
      </c>
      <c r="B58" t="s">
        <v>14280</v>
      </c>
      <c r="C58" t="s">
        <v>14313</v>
      </c>
      <c r="D58" t="s">
        <v>14314</v>
      </c>
      <c r="E58" s="3" t="str">
        <f>_xlfn.XLOOKUP(A58,'Badge Arqueiro'!A$1:A$170,'Badge Arqueiro'!B$1:B$170,"0")</f>
        <v>0</v>
      </c>
      <c r="F58" s="55" t="str">
        <f>_xlfn.XLOOKUP(A58,Comiters!A$1:A$999,Comiters!B$1:B$999,"0")</f>
        <v>0</v>
      </c>
      <c r="H58"/>
      <c r="M58">
        <f t="shared" si="1"/>
        <v>0</v>
      </c>
    </row>
    <row r="59" spans="1:13">
      <c r="A59" t="str">
        <f>_xlfn.XLOOKUP(B59,Rotineiros!B$1:B$5000,Rotineiros!A$1:A$5000)</f>
        <v>C1323551</v>
      </c>
      <c r="B59" t="s">
        <v>74</v>
      </c>
      <c r="C59" t="s">
        <v>11836</v>
      </c>
      <c r="D59" t="s">
        <v>75</v>
      </c>
      <c r="E59" s="3" t="str">
        <f>_xlfn.XLOOKUP(A59,'Badge Arqueiro'!A$1:A$170,'Badge Arqueiro'!B$1:B$170,"0")</f>
        <v>0</v>
      </c>
      <c r="F59" s="55" t="str">
        <f>_xlfn.XLOOKUP(A59,Comiters!A$1:A$999,Comiters!B$1:B$999,"0")</f>
        <v>0</v>
      </c>
      <c r="H59"/>
      <c r="M59">
        <f t="shared" si="1"/>
        <v>0</v>
      </c>
    </row>
    <row r="60" spans="1:13">
      <c r="A60" t="str">
        <f>_xlfn.XLOOKUP(B60,Rotineiros!B$1:B$5000,Rotineiros!A$1:A$5000)</f>
        <v>C1323087</v>
      </c>
      <c r="B60" t="s">
        <v>1416</v>
      </c>
      <c r="C60" t="s">
        <v>14315</v>
      </c>
      <c r="D60" t="s">
        <v>1417</v>
      </c>
      <c r="E60" s="3" t="str">
        <f>_xlfn.XLOOKUP(A60,'Badge Arqueiro'!A$1:A$170,'Badge Arqueiro'!B$1:B$170,"0")</f>
        <v>0</v>
      </c>
      <c r="F60" s="55">
        <f>_xlfn.XLOOKUP(A60,Comiters!A$1:A$999,Comiters!B$1:B$999,"0")</f>
        <v>1</v>
      </c>
      <c r="H60"/>
      <c r="M60">
        <f t="shared" si="1"/>
        <v>0</v>
      </c>
    </row>
    <row r="61" spans="1:13">
      <c r="A61" t="str">
        <f>_xlfn.XLOOKUP(B61,Rotineiros!B$1:B$5000,Rotineiros!A$1:A$5000)</f>
        <v>C1322806</v>
      </c>
      <c r="B61" t="s">
        <v>2731</v>
      </c>
      <c r="C61" t="s">
        <v>14301</v>
      </c>
      <c r="D61" t="s">
        <v>3877</v>
      </c>
      <c r="E61" s="3">
        <f>_xlfn.XLOOKUP(A61,'Badge Arqueiro'!A$1:A$170,'Badge Arqueiro'!B$1:B$170,"0")</f>
        <v>1</v>
      </c>
      <c r="F61" s="55">
        <f>_xlfn.XLOOKUP(A61,Comiters!A$1:A$999,Comiters!B$1:B$999,"0")</f>
        <v>1</v>
      </c>
      <c r="H61"/>
      <c r="M61">
        <f t="shared" si="1"/>
        <v>0</v>
      </c>
    </row>
    <row r="62" spans="1:13">
      <c r="A62" t="str">
        <f>_xlfn.XLOOKUP(B62,Rotineiros!B$1:B$5000,Rotineiros!A$1:A$5000)</f>
        <v>C1321328</v>
      </c>
      <c r="B62" t="s">
        <v>2719</v>
      </c>
      <c r="C62" t="s">
        <v>14316</v>
      </c>
      <c r="D62" t="s">
        <v>3432</v>
      </c>
      <c r="E62" s="3" t="str">
        <f>_xlfn.XLOOKUP(A62,'Badge Arqueiro'!A$1:A$170,'Badge Arqueiro'!B$1:B$170,"0")</f>
        <v>0</v>
      </c>
      <c r="F62" s="55">
        <f>_xlfn.XLOOKUP(A62,Comiters!A$1:A$999,Comiters!B$1:B$999,"0")</f>
        <v>1</v>
      </c>
      <c r="H62"/>
      <c r="M62">
        <f t="shared" si="1"/>
        <v>0</v>
      </c>
    </row>
    <row r="63" spans="1:13">
      <c r="A63" t="str">
        <f>_xlfn.XLOOKUP(B63,Rotineiros!B$1:B$5000,Rotineiros!A$1:A$5000)</f>
        <v>C1320979</v>
      </c>
      <c r="B63" t="s">
        <v>7448</v>
      </c>
      <c r="C63" t="s">
        <v>14312</v>
      </c>
      <c r="D63" t="s">
        <v>7475</v>
      </c>
      <c r="E63" s="3">
        <f>_xlfn.XLOOKUP(A63,'Badge Arqueiro'!A$1:A$170,'Badge Arqueiro'!B$1:B$170,"0")</f>
        <v>1</v>
      </c>
      <c r="F63" s="55">
        <f>_xlfn.XLOOKUP(A63,Comiters!A$1:A$999,Comiters!B$1:B$999,"0")</f>
        <v>1</v>
      </c>
      <c r="H63"/>
      <c r="M63">
        <f t="shared" si="1"/>
        <v>0</v>
      </c>
    </row>
    <row r="64" spans="1:13">
      <c r="A64" t="str">
        <f>_xlfn.XLOOKUP(B64,Rotineiros!B$1:B$5000,Rotineiros!A$1:A$5000)</f>
        <v>C1320759</v>
      </c>
      <c r="B64" t="s">
        <v>94</v>
      </c>
      <c r="C64" t="s">
        <v>14311</v>
      </c>
      <c r="D64" t="s">
        <v>96</v>
      </c>
      <c r="E64" s="3" t="str">
        <f>_xlfn.XLOOKUP(A64,'Badge Arqueiro'!A$1:A$170,'Badge Arqueiro'!B$1:B$170,"0")</f>
        <v>0</v>
      </c>
      <c r="F64" s="55">
        <f>_xlfn.XLOOKUP(A64,Comiters!A$1:A$999,Comiters!B$1:B$999,"0")</f>
        <v>1</v>
      </c>
      <c r="H64"/>
      <c r="M64">
        <f t="shared" si="1"/>
        <v>0</v>
      </c>
    </row>
    <row r="65" spans="1:13">
      <c r="A65" t="str">
        <f>_xlfn.XLOOKUP(B65,Rotineiros!B$1:B$5000,Rotineiros!A$1:A$5000)</f>
        <v>C1319593</v>
      </c>
      <c r="B65" t="s">
        <v>3228</v>
      </c>
      <c r="C65" t="s">
        <v>14334</v>
      </c>
      <c r="D65" t="s">
        <v>3229</v>
      </c>
      <c r="E65" s="3" t="str">
        <f>_xlfn.XLOOKUP(A65,'Badge Arqueiro'!A$1:A$170,'Badge Arqueiro'!B$1:B$170,"0")</f>
        <v>0</v>
      </c>
      <c r="F65" s="55" t="str">
        <f>_xlfn.XLOOKUP(A65,Comiters!A$1:A$999,Comiters!B$1:B$999,"0")</f>
        <v>0</v>
      </c>
      <c r="H65"/>
      <c r="M65">
        <f t="shared" si="1"/>
        <v>0</v>
      </c>
    </row>
    <row r="66" spans="1:13" s="25" customFormat="1">
      <c r="A66" t="str">
        <f>_xlfn.XLOOKUP(B66,Rotineiros!B$1:B$5000,Rotineiros!A$1:A$5000)</f>
        <v>C1075123</v>
      </c>
      <c r="B66" t="s">
        <v>13895</v>
      </c>
      <c r="C66" t="s">
        <v>14304</v>
      </c>
      <c r="D66" t="s">
        <v>13896</v>
      </c>
      <c r="E66" s="3" t="str">
        <f>_xlfn.XLOOKUP(A66,'Badge Arqueiro'!A$1:A$170,'Badge Arqueiro'!B$1:B$170,"0")</f>
        <v>0</v>
      </c>
      <c r="F66" s="55" t="str">
        <f>_xlfn.XLOOKUP(A66,Comiters!A$1:A$999,Comiters!B$1:B$999,"0")</f>
        <v>0</v>
      </c>
      <c r="G66"/>
      <c r="H66"/>
      <c r="M66">
        <f t="shared" si="1"/>
        <v>0</v>
      </c>
    </row>
    <row r="67" spans="1:13">
      <c r="A67" t="str">
        <f>_xlfn.XLOOKUP(B67,Rotineiros!B$1:B$5000,Rotineiros!A$1:A$5000)</f>
        <v>F9329430</v>
      </c>
      <c r="B67" t="s">
        <v>381</v>
      </c>
      <c r="D67" t="s">
        <v>383</v>
      </c>
      <c r="E67" s="3" t="str">
        <f>_xlfn.XLOOKUP(A67,'Badge Arqueiro'!A$1:A$170,'Badge Arqueiro'!B$1:B$170,"0")</f>
        <v>0</v>
      </c>
      <c r="F67" s="55" t="str">
        <f>_xlfn.XLOOKUP(A67,Comiters!A$1:A$999,Comiters!B$1:B$999,"0")</f>
        <v>0</v>
      </c>
      <c r="H67"/>
      <c r="M67">
        <f t="shared" si="1"/>
        <v>0</v>
      </c>
    </row>
    <row r="68" spans="1:13">
      <c r="A68" t="str">
        <f>_xlfn.XLOOKUP(B68,Rotineiros!B$1:B$5000,Rotineiros!A$1:A$5000)</f>
        <v>F9132199</v>
      </c>
      <c r="B68" t="s">
        <v>12289</v>
      </c>
      <c r="D68" t="s">
        <v>12290</v>
      </c>
      <c r="E68" s="3" t="str">
        <f>_xlfn.XLOOKUP(A68,'Badge Arqueiro'!A$1:A$170,'Badge Arqueiro'!B$1:B$170,"0")</f>
        <v>0</v>
      </c>
      <c r="F68" s="55" t="str">
        <f>_xlfn.XLOOKUP(A68,Comiters!A$1:A$999,Comiters!B$1:B$999,"0")</f>
        <v>0</v>
      </c>
      <c r="H68"/>
      <c r="M68">
        <f t="shared" si="1"/>
        <v>0</v>
      </c>
    </row>
    <row r="69" spans="1:13">
      <c r="A69" t="str">
        <f>_xlfn.XLOOKUP(B69,Rotineiros!B$1:B$5000,Rotineiros!A$1:A$5000)</f>
        <v>F8712010</v>
      </c>
      <c r="B69" t="s">
        <v>371</v>
      </c>
      <c r="D69" t="s">
        <v>372</v>
      </c>
      <c r="E69" s="3" t="str">
        <f>_xlfn.XLOOKUP(A69,'Badge Arqueiro'!A$1:A$170,'Badge Arqueiro'!B$1:B$170,"0")</f>
        <v>0</v>
      </c>
      <c r="F69" s="55" t="str">
        <f>_xlfn.XLOOKUP(A69,Comiters!A$1:A$999,Comiters!B$1:B$999,"0")</f>
        <v>0</v>
      </c>
      <c r="H69"/>
      <c r="M69">
        <f t="shared" ref="M69:M132" si="2">IF(D69=D70,1111111111,0)</f>
        <v>0</v>
      </c>
    </row>
    <row r="70" spans="1:13">
      <c r="A70" t="str">
        <f>_xlfn.XLOOKUP(B70,Rotineiros!B$1:B$5000,Rotineiros!A$1:A$5000)</f>
        <v>F6207158</v>
      </c>
      <c r="B70" t="s">
        <v>1067</v>
      </c>
      <c r="D70" t="s">
        <v>1068</v>
      </c>
      <c r="E70" s="3" t="str">
        <f>_xlfn.XLOOKUP(A70,'Badge Arqueiro'!A$1:A$170,'Badge Arqueiro'!B$1:B$170,"0")</f>
        <v>0</v>
      </c>
      <c r="F70" s="55" t="str">
        <f>_xlfn.XLOOKUP(A70,Comiters!A$1:A$999,Comiters!B$1:B$999,"0")</f>
        <v>0</v>
      </c>
      <c r="H70"/>
      <c r="M70">
        <f t="shared" si="2"/>
        <v>0</v>
      </c>
    </row>
    <row r="71" spans="1:13">
      <c r="A71" t="str">
        <f>_xlfn.XLOOKUP(B71,Rotineiros!B$1:B$5000,Rotineiros!A$1:A$5000)</f>
        <v>F6206017</v>
      </c>
      <c r="B71" t="s">
        <v>14278</v>
      </c>
      <c r="D71" t="s">
        <v>14303</v>
      </c>
      <c r="E71" s="3" t="str">
        <f>_xlfn.XLOOKUP(A71,'Badge Arqueiro'!A$1:A$170,'Badge Arqueiro'!B$1:B$170,"0")</f>
        <v>0</v>
      </c>
      <c r="F71" s="55" t="str">
        <f>_xlfn.XLOOKUP(A71,Comiters!A$1:A$999,Comiters!B$1:B$999,"0")</f>
        <v>0</v>
      </c>
      <c r="H71"/>
      <c r="M71">
        <f t="shared" si="2"/>
        <v>0</v>
      </c>
    </row>
    <row r="72" spans="1:13">
      <c r="A72" t="str">
        <f>_xlfn.XLOOKUP(B72,Rotineiros!B$1:B$5000,Rotineiros!A$1:A$5000)</f>
        <v>F4721709</v>
      </c>
      <c r="B72" t="s">
        <v>11341</v>
      </c>
      <c r="D72" t="s">
        <v>11427</v>
      </c>
      <c r="E72" s="3" t="str">
        <f>_xlfn.XLOOKUP(A72,'Badge Arqueiro'!A$1:A$170,'Badge Arqueiro'!B$1:B$170,"0")</f>
        <v>0</v>
      </c>
      <c r="F72" s="55" t="str">
        <f>_xlfn.XLOOKUP(A72,Comiters!A$1:A$999,Comiters!B$1:B$999,"0")</f>
        <v>0</v>
      </c>
      <c r="H72"/>
      <c r="M72">
        <f t="shared" si="2"/>
        <v>0</v>
      </c>
    </row>
    <row r="73" spans="1:13">
      <c r="A73" t="str">
        <f>_xlfn.XLOOKUP(B73,Rotineiros!B$1:B$5000,Rotineiros!A$1:A$5000)</f>
        <v>F3548823</v>
      </c>
      <c r="B73" t="s">
        <v>13918</v>
      </c>
      <c r="D73" t="s">
        <v>13919</v>
      </c>
      <c r="E73" s="3" t="str">
        <f>_xlfn.XLOOKUP(A73,'Badge Arqueiro'!A$1:A$170,'Badge Arqueiro'!B$1:B$170,"0")</f>
        <v>0</v>
      </c>
      <c r="F73" s="55" t="str">
        <f>_xlfn.XLOOKUP(A73,Comiters!A$1:A$999,Comiters!B$1:B$999,"0")</f>
        <v>0</v>
      </c>
      <c r="H73"/>
      <c r="M73">
        <f t="shared" si="2"/>
        <v>0</v>
      </c>
    </row>
    <row r="74" spans="1:13">
      <c r="A74" t="str">
        <f>_xlfn.XLOOKUP(B74,Rotineiros!B$1:B$5000,Rotineiros!A$1:A$5000)</f>
        <v>F3189516</v>
      </c>
      <c r="B74" t="s">
        <v>12515</v>
      </c>
      <c r="D74" t="s">
        <v>12516</v>
      </c>
      <c r="E74" s="3" t="str">
        <f>_xlfn.XLOOKUP(A74,'Badge Arqueiro'!A$1:A$170,'Badge Arqueiro'!B$1:B$170,"0")</f>
        <v>0</v>
      </c>
      <c r="F74" s="55" t="str">
        <f>_xlfn.XLOOKUP(A74,Comiters!A$1:A$999,Comiters!B$1:B$999,"0")</f>
        <v>0</v>
      </c>
      <c r="H74"/>
      <c r="M74">
        <f t="shared" si="2"/>
        <v>0</v>
      </c>
    </row>
    <row r="75" spans="1:13">
      <c r="A75" t="str">
        <f>_xlfn.XLOOKUP(B75,Rotineiros!B$1:B$5000,Rotineiros!A$1:A$5000)</f>
        <v>F2258326</v>
      </c>
      <c r="B75" t="s">
        <v>175</v>
      </c>
      <c r="D75" t="s">
        <v>176</v>
      </c>
      <c r="E75" s="3" t="str">
        <f>_xlfn.XLOOKUP(A75,'Badge Arqueiro'!A$1:A$170,'Badge Arqueiro'!B$1:B$170,"0")</f>
        <v>0</v>
      </c>
      <c r="F75" s="55">
        <f>_xlfn.XLOOKUP(A75,Comiters!A$1:A$999,Comiters!B$1:B$999,"0")</f>
        <v>1</v>
      </c>
      <c r="H75"/>
      <c r="M75">
        <f t="shared" si="2"/>
        <v>0</v>
      </c>
    </row>
    <row r="76" spans="1:13">
      <c r="A76" t="str">
        <f>_xlfn.XLOOKUP(B76,Rotineiros!B$1:B$5000,Rotineiros!A$1:A$5000)</f>
        <v>F1694833</v>
      </c>
      <c r="B76" t="s">
        <v>12321</v>
      </c>
      <c r="D76" t="s">
        <v>12322</v>
      </c>
      <c r="E76" s="3" t="str">
        <f>_xlfn.XLOOKUP(A76,'Badge Arqueiro'!A$1:A$170,'Badge Arqueiro'!B$1:B$170,"0")</f>
        <v>0</v>
      </c>
      <c r="F76" s="55" t="str">
        <f>_xlfn.XLOOKUP(A76,Comiters!A$1:A$999,Comiters!B$1:B$999,"0")</f>
        <v>0</v>
      </c>
      <c r="H76"/>
      <c r="M76">
        <f t="shared" si="2"/>
        <v>0</v>
      </c>
    </row>
    <row r="77" spans="1:13">
      <c r="A77" t="str">
        <f>_xlfn.XLOOKUP(B77,Rotineiros!B$1:B$5000,Rotineiros!A$1:A$5000)</f>
        <v>F0169094</v>
      </c>
      <c r="B77" t="s">
        <v>12701</v>
      </c>
      <c r="D77" t="s">
        <v>12702</v>
      </c>
      <c r="E77" s="3" t="str">
        <f>_xlfn.XLOOKUP(A77,'Badge Arqueiro'!A$1:A$170,'Badge Arqueiro'!B$1:B$170,"0")</f>
        <v>0</v>
      </c>
      <c r="F77" s="55" t="str">
        <f>_xlfn.XLOOKUP(A77,Comiters!A$1:A$999,Comiters!B$1:B$999,"0")</f>
        <v>0</v>
      </c>
      <c r="H77"/>
      <c r="M77">
        <f t="shared" si="2"/>
        <v>0</v>
      </c>
    </row>
    <row r="78" spans="1:13">
      <c r="A78" t="str">
        <f>_xlfn.XLOOKUP(B78,Rotineiros!B$1:B$5000,Rotineiros!A$1:A$5000)</f>
        <v>C1329472</v>
      </c>
      <c r="B78" t="s">
        <v>13623</v>
      </c>
      <c r="D78" t="s">
        <v>13623</v>
      </c>
      <c r="E78" s="3" t="str">
        <f>_xlfn.XLOOKUP(A78,'Badge Arqueiro'!A$1:A$170,'Badge Arqueiro'!B$1:B$170,"0")</f>
        <v>0</v>
      </c>
      <c r="F78" s="55">
        <f>_xlfn.XLOOKUP(A78,Comiters!A$1:A$999,Comiters!B$1:B$999,"0")</f>
        <v>1</v>
      </c>
      <c r="H78"/>
      <c r="M78">
        <f t="shared" si="2"/>
        <v>0</v>
      </c>
    </row>
    <row r="79" spans="1:13">
      <c r="A79" t="str">
        <f>_xlfn.XLOOKUP(B79,Rotineiros!B$1:B$5000,Rotineiros!A$1:A$5000)</f>
        <v>C1328801</v>
      </c>
      <c r="B79" t="s">
        <v>12633</v>
      </c>
      <c r="D79" t="s">
        <v>12634</v>
      </c>
      <c r="E79" s="3">
        <f>_xlfn.XLOOKUP(A79,'Badge Arqueiro'!A$1:A$170,'Badge Arqueiro'!B$1:B$170,"0")</f>
        <v>1</v>
      </c>
      <c r="F79" s="55">
        <f>_xlfn.XLOOKUP(A79,Comiters!A$1:A$999,Comiters!B$1:B$999,"0")</f>
        <v>1</v>
      </c>
      <c r="H79"/>
      <c r="M79">
        <f t="shared" si="2"/>
        <v>0</v>
      </c>
    </row>
    <row r="80" spans="1:13">
      <c r="A80" t="str">
        <f>_xlfn.XLOOKUP(B80,Rotineiros!B$1:B$5000,Rotineiros!A$1:A$5000)</f>
        <v>C1328740</v>
      </c>
      <c r="B80" t="s">
        <v>13411</v>
      </c>
      <c r="D80" t="s">
        <v>13412</v>
      </c>
      <c r="E80" s="3" t="str">
        <f>_xlfn.XLOOKUP(A80,'Badge Arqueiro'!A$1:A$170,'Badge Arqueiro'!B$1:B$170,"0")</f>
        <v>0</v>
      </c>
      <c r="F80" s="55" t="str">
        <f>_xlfn.XLOOKUP(A80,Comiters!A$1:A$999,Comiters!B$1:B$999,"0")</f>
        <v>0</v>
      </c>
      <c r="H80"/>
      <c r="M80">
        <f t="shared" si="2"/>
        <v>0</v>
      </c>
    </row>
    <row r="81" spans="1:13">
      <c r="A81" t="str">
        <f>_xlfn.XLOOKUP(B81,Rotineiros!B$1:B$5000,Rotineiros!A$1:A$5000)</f>
        <v>C1328533</v>
      </c>
      <c r="B81" t="s">
        <v>13105</v>
      </c>
      <c r="D81" t="s">
        <v>13107</v>
      </c>
      <c r="E81" s="3" t="str">
        <f>_xlfn.XLOOKUP(A81,'Badge Arqueiro'!A$1:A$170,'Badge Arqueiro'!B$1:B$170,"0")</f>
        <v>0</v>
      </c>
      <c r="F81" s="55" t="str">
        <f>_xlfn.XLOOKUP(A81,Comiters!A$1:A$999,Comiters!B$1:B$999,"0")</f>
        <v>0</v>
      </c>
      <c r="H81"/>
      <c r="M81">
        <f t="shared" si="2"/>
        <v>0</v>
      </c>
    </row>
    <row r="82" spans="1:13">
      <c r="A82" t="str">
        <f>_xlfn.XLOOKUP(B82,Rotineiros!B$1:B$5000,Rotineiros!A$1:A$5000)</f>
        <v>C1326067</v>
      </c>
      <c r="B82" t="s">
        <v>1396</v>
      </c>
      <c r="D82" t="s">
        <v>1398</v>
      </c>
      <c r="E82" s="3">
        <f>_xlfn.XLOOKUP(A82,'Badge Arqueiro'!A$1:A$170,'Badge Arqueiro'!B$1:B$170,"0")</f>
        <v>1</v>
      </c>
      <c r="F82" s="55" t="str">
        <f>_xlfn.XLOOKUP(A82,Comiters!A$1:A$999,Comiters!B$1:B$999,"0")</f>
        <v>0</v>
      </c>
      <c r="H82"/>
      <c r="M82">
        <f t="shared" si="2"/>
        <v>0</v>
      </c>
    </row>
    <row r="83" spans="1:13">
      <c r="A83" t="str">
        <f>_xlfn.XLOOKUP(B83,Rotineiros!B$1:B$5000,Rotineiros!A$1:A$5000)</f>
        <v>C1325306</v>
      </c>
      <c r="B83" t="s">
        <v>11100</v>
      </c>
      <c r="D83" t="s">
        <v>4380</v>
      </c>
      <c r="E83" s="3" t="str">
        <f>_xlfn.XLOOKUP(A83,'Badge Arqueiro'!A$1:A$170,'Badge Arqueiro'!B$1:B$170,"0")</f>
        <v>0</v>
      </c>
      <c r="F83" s="55" t="str">
        <f>_xlfn.XLOOKUP(A83,Comiters!A$1:A$999,Comiters!B$1:B$999,"0")</f>
        <v>0</v>
      </c>
      <c r="H83"/>
      <c r="M83">
        <f t="shared" si="2"/>
        <v>0</v>
      </c>
    </row>
    <row r="84" spans="1:13">
      <c r="A84" t="str">
        <f>_xlfn.XLOOKUP(B84,Rotineiros!B$1:B$5000,Rotineiros!A$1:A$5000)</f>
        <v>C1325298</v>
      </c>
      <c r="B84" t="s">
        <v>7456</v>
      </c>
      <c r="D84" t="s">
        <v>7483</v>
      </c>
      <c r="E84" s="3">
        <f>_xlfn.XLOOKUP(A84,'Badge Arqueiro'!A$1:A$170,'Badge Arqueiro'!B$1:B$170,"0")</f>
        <v>1</v>
      </c>
      <c r="F84" s="55">
        <f>_xlfn.XLOOKUP(A84,Comiters!A$1:A$999,Comiters!B$1:B$999,"0")</f>
        <v>1</v>
      </c>
      <c r="H84"/>
      <c r="M84">
        <f t="shared" si="2"/>
        <v>0</v>
      </c>
    </row>
    <row r="85" spans="1:13">
      <c r="A85" t="str">
        <f>_xlfn.XLOOKUP(B85,Rotineiros!B$1:B$5000,Rotineiros!A$1:A$5000)</f>
        <v>C1324905</v>
      </c>
      <c r="B85" t="s">
        <v>32</v>
      </c>
      <c r="D85" t="s">
        <v>34</v>
      </c>
      <c r="E85" s="3">
        <f>_xlfn.XLOOKUP(A85,'Badge Arqueiro'!A$1:A$170,'Badge Arqueiro'!B$1:B$170,"0")</f>
        <v>1</v>
      </c>
      <c r="F85" s="55">
        <f>_xlfn.XLOOKUP(A85,Comiters!A$1:A$999,Comiters!B$1:B$999,"0")</f>
        <v>1</v>
      </c>
      <c r="H85"/>
      <c r="M85">
        <f t="shared" si="2"/>
        <v>0</v>
      </c>
    </row>
    <row r="86" spans="1:13">
      <c r="A86" t="str">
        <f>_xlfn.XLOOKUP(B86,Rotineiros!B$1:B$5000,Rotineiros!A$1:A$5000)</f>
        <v>C1323552</v>
      </c>
      <c r="B86" t="s">
        <v>12320</v>
      </c>
      <c r="E86" s="3" t="str">
        <f>_xlfn.XLOOKUP(A86,'Badge Arqueiro'!A$1:A$170,'Badge Arqueiro'!B$1:B$170,"0")</f>
        <v>0</v>
      </c>
      <c r="F86" s="55" t="str">
        <f>_xlfn.XLOOKUP(A86,Comiters!A$1:A$999,Comiters!B$1:B$999,"0")</f>
        <v>0</v>
      </c>
      <c r="H86"/>
      <c r="M86">
        <f t="shared" si="2"/>
        <v>0</v>
      </c>
    </row>
    <row r="87" spans="1:13">
      <c r="A87" t="str">
        <f>_xlfn.XLOOKUP(B87,Rotineiros!B$1:B$5000,Rotineiros!A$1:A$5000)</f>
        <v>C1321643</v>
      </c>
      <c r="B87" t="s">
        <v>7455</v>
      </c>
      <c r="D87" t="s">
        <v>7482</v>
      </c>
      <c r="E87" s="3" t="str">
        <f>_xlfn.XLOOKUP(A87,'Badge Arqueiro'!A$1:A$170,'Badge Arqueiro'!B$1:B$170,"0")</f>
        <v>0</v>
      </c>
      <c r="F87" s="55">
        <f>_xlfn.XLOOKUP(A87,Comiters!A$1:A$999,Comiters!B$1:B$999,"0")</f>
        <v>1</v>
      </c>
      <c r="H87"/>
      <c r="M87">
        <f t="shared" si="2"/>
        <v>0</v>
      </c>
    </row>
    <row r="88" spans="1:13">
      <c r="A88" t="str">
        <f>_xlfn.XLOOKUP(B88,Rotineiros!B$1:B$5000,Rotineiros!A$1:A$5000)</f>
        <v>C1321103</v>
      </c>
      <c r="B88" t="s">
        <v>1874</v>
      </c>
      <c r="D88" t="s">
        <v>1876</v>
      </c>
      <c r="E88" s="3" t="str">
        <f>_xlfn.XLOOKUP(A88,'Badge Arqueiro'!A$1:A$170,'Badge Arqueiro'!B$1:B$170,"0")</f>
        <v>0</v>
      </c>
      <c r="F88" s="55">
        <f>_xlfn.XLOOKUP(A88,Comiters!A$1:A$999,Comiters!B$1:B$999,"0")</f>
        <v>1</v>
      </c>
      <c r="H88"/>
      <c r="M88">
        <f t="shared" si="2"/>
        <v>0</v>
      </c>
    </row>
    <row r="89" spans="1:13">
      <c r="A89" t="e">
        <f>_xlfn.XLOOKUP(B89,Rotineiros!B$1:B$5000,Rotineiros!A$1:A$5000)</f>
        <v>#N/A</v>
      </c>
      <c r="B89" t="s">
        <v>14283</v>
      </c>
      <c r="C89" t="s">
        <v>2541</v>
      </c>
      <c r="H89"/>
      <c r="M89">
        <f t="shared" si="2"/>
        <v>1111111111</v>
      </c>
    </row>
    <row r="90" spans="1:13">
      <c r="B90"/>
      <c r="H90"/>
      <c r="M90">
        <f t="shared" si="2"/>
        <v>1111111111</v>
      </c>
    </row>
    <row r="91" spans="1:13">
      <c r="B91"/>
      <c r="E91" s="55">
        <f>SUM(E4:E88)</f>
        <v>12</v>
      </c>
      <c r="F91" s="55">
        <f>SUM(F4:F88)</f>
        <v>24</v>
      </c>
      <c r="H91"/>
      <c r="M91">
        <f t="shared" si="2"/>
        <v>1111111111</v>
      </c>
    </row>
    <row r="92" spans="1:13" s="25" customFormat="1">
      <c r="A92"/>
      <c r="B92"/>
      <c r="C92"/>
      <c r="D92"/>
      <c r="E92" s="3"/>
      <c r="F92" s="55"/>
      <c r="G92"/>
      <c r="H92"/>
      <c r="M92">
        <f t="shared" si="2"/>
        <v>1111111111</v>
      </c>
    </row>
    <row r="93" spans="1:13">
      <c r="B93"/>
      <c r="H93"/>
      <c r="M93">
        <f t="shared" si="2"/>
        <v>1111111111</v>
      </c>
    </row>
    <row r="94" spans="1:13">
      <c r="B94"/>
      <c r="H94"/>
      <c r="M94">
        <f t="shared" si="2"/>
        <v>1111111111</v>
      </c>
    </row>
    <row r="95" spans="1:13" s="25" customFormat="1">
      <c r="A95"/>
      <c r="B95"/>
      <c r="C95"/>
      <c r="D95"/>
      <c r="E95" s="3"/>
      <c r="F95" s="55"/>
      <c r="G95"/>
      <c r="H95"/>
      <c r="M95">
        <f t="shared" si="2"/>
        <v>1111111111</v>
      </c>
    </row>
    <row r="96" spans="1:13" s="25" customFormat="1">
      <c r="A96"/>
      <c r="B96"/>
      <c r="C96"/>
      <c r="D96"/>
      <c r="E96" s="3"/>
      <c r="F96" s="55"/>
      <c r="G96"/>
      <c r="H96"/>
      <c r="M96">
        <f t="shared" si="2"/>
        <v>1111111111</v>
      </c>
    </row>
    <row r="97" spans="1:13" s="25" customFormat="1">
      <c r="A97"/>
      <c r="B97"/>
      <c r="C97"/>
      <c r="D97"/>
      <c r="E97" s="3"/>
      <c r="F97" s="55"/>
      <c r="G97"/>
      <c r="H97"/>
      <c r="M97">
        <f t="shared" si="2"/>
        <v>1111111111</v>
      </c>
    </row>
    <row r="98" spans="1:13" s="25" customFormat="1">
      <c r="A98" t="e">
        <f>_xlfn.XLOOKUP(B98,Rotineiros!B$1:B$5000,Rotineiros!A$1:A$5000)</f>
        <v>#N/A</v>
      </c>
      <c r="B98"/>
      <c r="C98"/>
      <c r="D98"/>
      <c r="E98" s="3"/>
      <c r="F98" s="55"/>
      <c r="G98"/>
      <c r="H98"/>
      <c r="M98">
        <f t="shared" si="2"/>
        <v>1111111111</v>
      </c>
    </row>
    <row r="99" spans="1:13" s="25" customFormat="1">
      <c r="A99" t="e">
        <f>_xlfn.XLOOKUP(B99,Rotineiros!B$1:B$5000,Rotineiros!A$1:A$5000)</f>
        <v>#N/A</v>
      </c>
      <c r="B99"/>
      <c r="C99"/>
      <c r="D99"/>
      <c r="E99" s="3"/>
      <c r="F99" s="55"/>
      <c r="G99"/>
      <c r="H99"/>
      <c r="M99">
        <f t="shared" si="2"/>
        <v>1111111111</v>
      </c>
    </row>
    <row r="100" spans="1:13" s="25" customFormat="1">
      <c r="A100" t="e">
        <f>_xlfn.XLOOKUP(B100,Rotineiros!B$1:B$5000,Rotineiros!A$1:A$5000)</f>
        <v>#N/A</v>
      </c>
      <c r="B100"/>
      <c r="C100"/>
      <c r="D100"/>
      <c r="E100" s="3"/>
      <c r="F100" s="55"/>
      <c r="G100"/>
      <c r="H100"/>
      <c r="M100">
        <f t="shared" si="2"/>
        <v>1111111111</v>
      </c>
    </row>
    <row r="101" spans="1:13" s="25" customFormat="1">
      <c r="A101" t="e">
        <f>_xlfn.XLOOKUP(B101,Rotineiros!B$1:B$5000,Rotineiros!A$1:A$5000)</f>
        <v>#N/A</v>
      </c>
      <c r="B101"/>
      <c r="C101"/>
      <c r="D101"/>
      <c r="E101" s="3"/>
      <c r="F101" s="55"/>
      <c r="G101"/>
      <c r="H101"/>
      <c r="M101">
        <f t="shared" si="2"/>
        <v>1111111111</v>
      </c>
    </row>
    <row r="102" spans="1:13" s="25" customFormat="1">
      <c r="A102" t="e">
        <f>_xlfn.XLOOKUP(B102,Rotineiros!B$1:B$5000,Rotineiros!A$1:A$5000)</f>
        <v>#N/A</v>
      </c>
      <c r="B102"/>
      <c r="C102"/>
      <c r="D102"/>
      <c r="E102" s="3"/>
      <c r="F102" s="55"/>
      <c r="G102"/>
      <c r="H102"/>
      <c r="M102">
        <f t="shared" si="2"/>
        <v>1111111111</v>
      </c>
    </row>
    <row r="103" spans="1:13" s="25" customFormat="1">
      <c r="A103" t="e">
        <f>_xlfn.XLOOKUP(B103,Rotineiros!B$1:B$5000,Rotineiros!A$1:A$5000)</f>
        <v>#N/A</v>
      </c>
      <c r="B103"/>
      <c r="C103"/>
      <c r="D103"/>
      <c r="E103" s="3"/>
      <c r="F103" s="55"/>
      <c r="G103"/>
      <c r="H103"/>
      <c r="M103">
        <f t="shared" si="2"/>
        <v>1111111111</v>
      </c>
    </row>
    <row r="104" spans="1:13" s="25" customFormat="1">
      <c r="A104" t="e">
        <f>_xlfn.XLOOKUP(B104,Rotineiros!B$1:B$5000,Rotineiros!A$1:A$5000)</f>
        <v>#N/A</v>
      </c>
      <c r="B104"/>
      <c r="C104"/>
      <c r="D104"/>
      <c r="E104" s="3"/>
      <c r="F104" s="55"/>
      <c r="G104"/>
      <c r="H104"/>
      <c r="M104">
        <f t="shared" si="2"/>
        <v>1111111111</v>
      </c>
    </row>
    <row r="105" spans="1:13" s="25" customFormat="1">
      <c r="A105" t="e">
        <f>_xlfn.XLOOKUP(B105,Rotineiros!B$1:B$5000,Rotineiros!A$1:A$5000)</f>
        <v>#N/A</v>
      </c>
      <c r="B105"/>
      <c r="C105"/>
      <c r="D105"/>
      <c r="E105" s="3"/>
      <c r="F105" s="55"/>
      <c r="G105"/>
      <c r="H105"/>
      <c r="M105">
        <f t="shared" si="2"/>
        <v>1111111111</v>
      </c>
    </row>
    <row r="106" spans="1:13" s="25" customFormat="1">
      <c r="A106" t="e">
        <f>_xlfn.XLOOKUP(B106,Rotineiros!B$1:B$5000,Rotineiros!A$1:A$5000)</f>
        <v>#N/A</v>
      </c>
      <c r="B106"/>
      <c r="C106"/>
      <c r="D106"/>
      <c r="E106" s="3"/>
      <c r="F106" s="55"/>
      <c r="G106"/>
      <c r="H106"/>
      <c r="M106">
        <f t="shared" si="2"/>
        <v>1111111111</v>
      </c>
    </row>
    <row r="107" spans="1:13" s="25" customFormat="1">
      <c r="A107" t="e">
        <f>_xlfn.XLOOKUP(B107,Rotineiros!B$1:B$5000,Rotineiros!A$1:A$5000)</f>
        <v>#N/A</v>
      </c>
      <c r="B107"/>
      <c r="C107"/>
      <c r="D107"/>
      <c r="E107" s="3"/>
      <c r="F107" s="55"/>
      <c r="G107"/>
      <c r="H107"/>
      <c r="M107">
        <f t="shared" si="2"/>
        <v>1111111111</v>
      </c>
    </row>
    <row r="108" spans="1:13" s="25" customFormat="1">
      <c r="A108" t="e">
        <f>_xlfn.XLOOKUP(B108,Rotineiros!B$1:B$5000,Rotineiros!A$1:A$5000)</f>
        <v>#N/A</v>
      </c>
      <c r="B108"/>
      <c r="C108"/>
      <c r="D108"/>
      <c r="E108" s="3"/>
      <c r="F108" s="55"/>
      <c r="G108"/>
      <c r="H108"/>
      <c r="M108">
        <f t="shared" si="2"/>
        <v>1111111111</v>
      </c>
    </row>
    <row r="109" spans="1:13" s="25" customFormat="1">
      <c r="A109" t="e">
        <f>_xlfn.XLOOKUP(B109,Rotineiros!B$1:B$5000,Rotineiros!A$1:A$5000)</f>
        <v>#N/A</v>
      </c>
      <c r="B109"/>
      <c r="C109"/>
      <c r="D109"/>
      <c r="E109" s="3"/>
      <c r="F109" s="55"/>
      <c r="G109"/>
      <c r="H109"/>
      <c r="M109">
        <f t="shared" si="2"/>
        <v>1111111111</v>
      </c>
    </row>
    <row r="110" spans="1:13" s="25" customFormat="1">
      <c r="A110" t="e">
        <f>_xlfn.XLOOKUP(B110,Rotineiros!B$1:B$5000,Rotineiros!A$1:A$5000)</f>
        <v>#N/A</v>
      </c>
      <c r="B110"/>
      <c r="C110"/>
      <c r="D110"/>
      <c r="E110" s="3"/>
      <c r="F110" s="55"/>
      <c r="G110"/>
      <c r="H110"/>
      <c r="M110">
        <f t="shared" si="2"/>
        <v>1111111111</v>
      </c>
    </row>
    <row r="111" spans="1:13" s="25" customFormat="1">
      <c r="A111" t="e">
        <f>_xlfn.XLOOKUP(B111,Rotineiros!B$1:B$5000,Rotineiros!A$1:A$5000)</f>
        <v>#N/A</v>
      </c>
      <c r="B111"/>
      <c r="C111"/>
      <c r="D111"/>
      <c r="E111" s="3"/>
      <c r="F111" s="55"/>
      <c r="G111"/>
      <c r="H111"/>
      <c r="M111">
        <f t="shared" si="2"/>
        <v>1111111111</v>
      </c>
    </row>
    <row r="112" spans="1:13" s="25" customFormat="1">
      <c r="A112" t="e">
        <f>_xlfn.XLOOKUP(B112,Rotineiros!B$1:B$5000,Rotineiros!A$1:A$5000)</f>
        <v>#N/A</v>
      </c>
      <c r="B112"/>
      <c r="C112"/>
      <c r="D112"/>
      <c r="E112" s="3"/>
      <c r="F112" s="55"/>
      <c r="G112"/>
      <c r="H112"/>
      <c r="M112">
        <f t="shared" si="2"/>
        <v>1111111111</v>
      </c>
    </row>
    <row r="113" spans="1:13" s="25" customFormat="1">
      <c r="A113" t="e">
        <f>_xlfn.XLOOKUP(B113,Rotineiros!B$1:B$5000,Rotineiros!A$1:A$5000)</f>
        <v>#N/A</v>
      </c>
      <c r="B113"/>
      <c r="C113"/>
      <c r="D113"/>
      <c r="E113" s="3"/>
      <c r="F113" s="55"/>
      <c r="G113"/>
      <c r="H113"/>
      <c r="M113">
        <f t="shared" si="2"/>
        <v>1111111111</v>
      </c>
    </row>
    <row r="114" spans="1:13" s="25" customFormat="1">
      <c r="A114" t="e">
        <f>_xlfn.XLOOKUP(B114,Rotineiros!B$1:B$5000,Rotineiros!A$1:A$5000)</f>
        <v>#N/A</v>
      </c>
      <c r="B114"/>
      <c r="C114"/>
      <c r="D114"/>
      <c r="E114" s="3"/>
      <c r="F114" s="55"/>
      <c r="G114"/>
      <c r="H114"/>
      <c r="M114">
        <f t="shared" si="2"/>
        <v>1111111111</v>
      </c>
    </row>
    <row r="115" spans="1:13" s="25" customFormat="1">
      <c r="A115" t="e">
        <f>_xlfn.XLOOKUP(B115,Rotineiros!B$1:B$5000,Rotineiros!A$1:A$5000)</f>
        <v>#N/A</v>
      </c>
      <c r="B115"/>
      <c r="C115"/>
      <c r="D115"/>
      <c r="E115" s="3"/>
      <c r="F115" s="55"/>
      <c r="G115"/>
      <c r="H115"/>
      <c r="M115">
        <f t="shared" si="2"/>
        <v>1111111111</v>
      </c>
    </row>
    <row r="116" spans="1:13" s="25" customFormat="1">
      <c r="A116" t="e">
        <f>_xlfn.XLOOKUP(B116,Rotineiros!B$1:B$5000,Rotineiros!A$1:A$5000)</f>
        <v>#N/A</v>
      </c>
      <c r="B116"/>
      <c r="C116"/>
      <c r="D116"/>
      <c r="E116" s="3"/>
      <c r="F116" s="55"/>
      <c r="G116"/>
      <c r="H116"/>
      <c r="M116">
        <f t="shared" si="2"/>
        <v>1111111111</v>
      </c>
    </row>
    <row r="117" spans="1:13" s="25" customFormat="1">
      <c r="A117" t="e">
        <f>_xlfn.XLOOKUP(B117,Rotineiros!B$1:B$5000,Rotineiros!A$1:A$5000)</f>
        <v>#N/A</v>
      </c>
      <c r="B117"/>
      <c r="C117"/>
      <c r="D117"/>
      <c r="E117" s="3"/>
      <c r="F117" s="55"/>
      <c r="G117"/>
      <c r="H117"/>
      <c r="M117">
        <f t="shared" si="2"/>
        <v>1111111111</v>
      </c>
    </row>
    <row r="118" spans="1:13" s="25" customFormat="1">
      <c r="A118" t="e">
        <f>_xlfn.XLOOKUP(B118,Rotineiros!B$1:B$5000,Rotineiros!A$1:A$5000)</f>
        <v>#N/A</v>
      </c>
      <c r="B118"/>
      <c r="C118"/>
      <c r="D118"/>
      <c r="E118" s="3"/>
      <c r="F118" s="55"/>
      <c r="G118"/>
      <c r="H118"/>
      <c r="M118">
        <f t="shared" si="2"/>
        <v>1111111111</v>
      </c>
    </row>
    <row r="119" spans="1:13" s="25" customFormat="1">
      <c r="A119" t="e">
        <f>_xlfn.XLOOKUP(B119,Rotineiros!B$1:B$5000,Rotineiros!A$1:A$5000)</f>
        <v>#N/A</v>
      </c>
      <c r="B119"/>
      <c r="C119"/>
      <c r="D119"/>
      <c r="E119" s="3"/>
      <c r="F119" s="55"/>
      <c r="G119"/>
      <c r="H119"/>
      <c r="M119">
        <f t="shared" si="2"/>
        <v>1111111111</v>
      </c>
    </row>
    <row r="120" spans="1:13" s="25" customFormat="1">
      <c r="A120" t="e">
        <f>_xlfn.XLOOKUP(B120,Rotineiros!B$1:B$5000,Rotineiros!A$1:A$5000)</f>
        <v>#N/A</v>
      </c>
      <c r="B120"/>
      <c r="C120"/>
      <c r="D120"/>
      <c r="E120" s="3"/>
      <c r="F120" s="55"/>
      <c r="G120"/>
      <c r="H120"/>
      <c r="M120">
        <f t="shared" si="2"/>
        <v>1111111111</v>
      </c>
    </row>
    <row r="121" spans="1:13" s="25" customFormat="1">
      <c r="A121" t="e">
        <f>_xlfn.XLOOKUP(B121,Rotineiros!B$1:B$5000,Rotineiros!A$1:A$5000)</f>
        <v>#N/A</v>
      </c>
      <c r="B121"/>
      <c r="C121"/>
      <c r="D121"/>
      <c r="E121" s="3"/>
      <c r="F121" s="55"/>
      <c r="G121"/>
      <c r="H121"/>
      <c r="M121">
        <f t="shared" si="2"/>
        <v>1111111111</v>
      </c>
    </row>
    <row r="122" spans="1:13" s="25" customFormat="1">
      <c r="A122" t="e">
        <f>_xlfn.XLOOKUP(B122,Rotineiros!B$1:B$5000,Rotineiros!A$1:A$5000)</f>
        <v>#N/A</v>
      </c>
      <c r="B122"/>
      <c r="C122"/>
      <c r="D122"/>
      <c r="E122" s="3"/>
      <c r="F122" s="55"/>
      <c r="G122"/>
      <c r="H122"/>
      <c r="M122">
        <f t="shared" si="2"/>
        <v>1111111111</v>
      </c>
    </row>
    <row r="123" spans="1:13" s="25" customFormat="1">
      <c r="A123" t="e">
        <f>_xlfn.XLOOKUP(B123,Rotineiros!B$1:B$5000,Rotineiros!A$1:A$5000)</f>
        <v>#N/A</v>
      </c>
      <c r="B123"/>
      <c r="C123"/>
      <c r="D123"/>
      <c r="E123" s="3"/>
      <c r="F123" s="55"/>
      <c r="G123"/>
      <c r="H123"/>
      <c r="M123">
        <f t="shared" si="2"/>
        <v>1111111111</v>
      </c>
    </row>
    <row r="124" spans="1:13" s="25" customFormat="1">
      <c r="A124" t="e">
        <f>_xlfn.XLOOKUP(B124,Rotineiros!B$1:B$5000,Rotineiros!A$1:A$5000)</f>
        <v>#N/A</v>
      </c>
      <c r="B124"/>
      <c r="C124"/>
      <c r="D124"/>
      <c r="E124" s="3"/>
      <c r="F124" s="55"/>
      <c r="G124"/>
      <c r="H124"/>
      <c r="M124">
        <f t="shared" si="2"/>
        <v>1111111111</v>
      </c>
    </row>
    <row r="125" spans="1:13" s="25" customFormat="1">
      <c r="A125" t="e">
        <f>_xlfn.XLOOKUP(B125,Rotineiros!B$1:B$5000,Rotineiros!A$1:A$5000)</f>
        <v>#N/A</v>
      </c>
      <c r="B125"/>
      <c r="C125"/>
      <c r="D125"/>
      <c r="E125" s="3"/>
      <c r="F125" s="55"/>
      <c r="G125"/>
      <c r="H125"/>
      <c r="M125">
        <f t="shared" si="2"/>
        <v>1111111111</v>
      </c>
    </row>
    <row r="126" spans="1:13" s="25" customFormat="1">
      <c r="A126" t="e">
        <f>_xlfn.XLOOKUP(B126,Rotineiros!B$1:B$5000,Rotineiros!A$1:A$5000)</f>
        <v>#N/A</v>
      </c>
      <c r="B126"/>
      <c r="C126"/>
      <c r="D126"/>
      <c r="E126" s="3"/>
      <c r="F126" s="55"/>
      <c r="G126"/>
      <c r="H126"/>
      <c r="M126">
        <f t="shared" si="2"/>
        <v>1111111111</v>
      </c>
    </row>
    <row r="127" spans="1:13" s="25" customFormat="1">
      <c r="A127" t="e">
        <f>_xlfn.XLOOKUP(B127,Rotineiros!B$1:B$5000,Rotineiros!A$1:A$5000)</f>
        <v>#N/A</v>
      </c>
      <c r="B127"/>
      <c r="C127"/>
      <c r="D127"/>
      <c r="E127" s="3"/>
      <c r="F127" s="55"/>
      <c r="G127"/>
      <c r="H127"/>
      <c r="M127">
        <f t="shared" si="2"/>
        <v>1111111111</v>
      </c>
    </row>
    <row r="128" spans="1:13" s="25" customFormat="1">
      <c r="A128" t="e">
        <f>_xlfn.XLOOKUP(B128,Rotineiros!B$1:B$5000,Rotineiros!A$1:A$5000)</f>
        <v>#N/A</v>
      </c>
      <c r="B128"/>
      <c r="C128"/>
      <c r="D128"/>
      <c r="E128" s="3"/>
      <c r="F128" s="55"/>
      <c r="G128"/>
      <c r="H128"/>
      <c r="M128">
        <f t="shared" si="2"/>
        <v>1111111111</v>
      </c>
    </row>
    <row r="129" spans="1:13" s="25" customFormat="1">
      <c r="A129" t="e">
        <f>_xlfn.XLOOKUP(B129,Rotineiros!B$1:B$5000,Rotineiros!A$1:A$5000)</f>
        <v>#N/A</v>
      </c>
      <c r="B129"/>
      <c r="C129"/>
      <c r="D129"/>
      <c r="E129" s="3"/>
      <c r="F129" s="55"/>
      <c r="G129"/>
      <c r="H129"/>
      <c r="M129">
        <f t="shared" si="2"/>
        <v>1111111111</v>
      </c>
    </row>
    <row r="130" spans="1:13" s="25" customFormat="1">
      <c r="A130" t="e">
        <f>_xlfn.XLOOKUP(B130,Rotineiros!B$1:B$5000,Rotineiros!A$1:A$5000)</f>
        <v>#N/A</v>
      </c>
      <c r="B130"/>
      <c r="C130"/>
      <c r="D130"/>
      <c r="E130" s="3"/>
      <c r="F130" s="55"/>
      <c r="G130"/>
      <c r="H130"/>
      <c r="M130">
        <f t="shared" si="2"/>
        <v>1111111111</v>
      </c>
    </row>
    <row r="131" spans="1:13" s="25" customFormat="1">
      <c r="A131" t="e">
        <f>_xlfn.XLOOKUP(B131,Rotineiros!B$1:B$5000,Rotineiros!A$1:A$5000)</f>
        <v>#N/A</v>
      </c>
      <c r="B131"/>
      <c r="C131"/>
      <c r="D131"/>
      <c r="E131" s="3"/>
      <c r="F131" s="55"/>
      <c r="G131"/>
      <c r="H131"/>
      <c r="M131">
        <f t="shared" si="2"/>
        <v>1111111111</v>
      </c>
    </row>
    <row r="132" spans="1:13" s="25" customFormat="1">
      <c r="A132" t="e">
        <f>_xlfn.XLOOKUP(B132,Rotineiros!B$1:B$5000,Rotineiros!A$1:A$5000)</f>
        <v>#N/A</v>
      </c>
      <c r="B132"/>
      <c r="C132"/>
      <c r="D132"/>
      <c r="E132" s="3"/>
      <c r="F132" s="55"/>
      <c r="G132"/>
      <c r="H132"/>
      <c r="M132">
        <f t="shared" si="2"/>
        <v>1111111111</v>
      </c>
    </row>
    <row r="133" spans="1:13" s="25" customFormat="1">
      <c r="A133" t="e">
        <f>_xlfn.XLOOKUP(B133,Rotineiros!B$1:B$5000,Rotineiros!A$1:A$5000)</f>
        <v>#N/A</v>
      </c>
      <c r="B133"/>
      <c r="C133"/>
      <c r="D133"/>
      <c r="E133" s="3"/>
      <c r="F133" s="55"/>
      <c r="G133"/>
      <c r="H133"/>
      <c r="M133">
        <f t="shared" ref="M133:M196" si="3">IF(D133=D134,1111111111,0)</f>
        <v>1111111111</v>
      </c>
    </row>
    <row r="134" spans="1:13" s="25" customFormat="1">
      <c r="A134" t="e">
        <f>_xlfn.XLOOKUP(B134,Rotineiros!B$1:B$5000,Rotineiros!A$1:A$5000)</f>
        <v>#N/A</v>
      </c>
      <c r="B134"/>
      <c r="C134"/>
      <c r="D134"/>
      <c r="E134" s="3"/>
      <c r="F134" s="55"/>
      <c r="G134"/>
      <c r="H134"/>
      <c r="M134">
        <f t="shared" si="3"/>
        <v>1111111111</v>
      </c>
    </row>
    <row r="135" spans="1:13" s="25" customFormat="1">
      <c r="A135" t="e">
        <f>_xlfn.XLOOKUP(B135,Rotineiros!B$1:B$5000,Rotineiros!A$1:A$5000)</f>
        <v>#N/A</v>
      </c>
      <c r="B135"/>
      <c r="C135"/>
      <c r="D135"/>
      <c r="E135" s="3"/>
      <c r="F135" s="55"/>
      <c r="G135"/>
      <c r="H135"/>
      <c r="M135">
        <f t="shared" si="3"/>
        <v>1111111111</v>
      </c>
    </row>
    <row r="136" spans="1:13" s="25" customFormat="1">
      <c r="A136" t="e">
        <f>_xlfn.XLOOKUP(B136,Rotineiros!B$1:B$5000,Rotineiros!A$1:A$5000)</f>
        <v>#N/A</v>
      </c>
      <c r="B136"/>
      <c r="C136"/>
      <c r="D136"/>
      <c r="E136" s="3"/>
      <c r="F136" s="55"/>
      <c r="G136"/>
      <c r="H136"/>
      <c r="M136">
        <f t="shared" si="3"/>
        <v>1111111111</v>
      </c>
    </row>
    <row r="137" spans="1:13" s="25" customFormat="1">
      <c r="A137" t="e">
        <f>_xlfn.XLOOKUP(B137,Rotineiros!B$1:B$5000,Rotineiros!A$1:A$5000)</f>
        <v>#N/A</v>
      </c>
      <c r="B137"/>
      <c r="C137"/>
      <c r="D137"/>
      <c r="E137" s="3"/>
      <c r="F137" s="55"/>
      <c r="G137"/>
      <c r="H137"/>
      <c r="M137">
        <f t="shared" si="3"/>
        <v>1111111111</v>
      </c>
    </row>
    <row r="138" spans="1:13" s="25" customFormat="1">
      <c r="A138" t="e">
        <f>_xlfn.XLOOKUP(B138,Rotineiros!B$1:B$5000,Rotineiros!A$1:A$5000)</f>
        <v>#N/A</v>
      </c>
      <c r="B138"/>
      <c r="C138"/>
      <c r="D138"/>
      <c r="E138" s="3"/>
      <c r="F138" s="55"/>
      <c r="G138"/>
      <c r="H138"/>
      <c r="M138">
        <f t="shared" si="3"/>
        <v>1111111111</v>
      </c>
    </row>
    <row r="139" spans="1:13" s="25" customFormat="1">
      <c r="A139" t="e">
        <f>_xlfn.XLOOKUP(B139,Rotineiros!B$1:B$5000,Rotineiros!A$1:A$5000)</f>
        <v>#N/A</v>
      </c>
      <c r="B139"/>
      <c r="C139"/>
      <c r="D139"/>
      <c r="E139" s="3"/>
      <c r="F139" s="55"/>
      <c r="G139"/>
      <c r="H139"/>
      <c r="M139">
        <f t="shared" si="3"/>
        <v>1111111111</v>
      </c>
    </row>
    <row r="140" spans="1:13" s="25" customFormat="1">
      <c r="A140" t="e">
        <f>_xlfn.XLOOKUP(B140,Rotineiros!B$1:B$5000,Rotineiros!A$1:A$5000)</f>
        <v>#N/A</v>
      </c>
      <c r="B140"/>
      <c r="C140"/>
      <c r="D140"/>
      <c r="E140" s="3"/>
      <c r="F140" s="55"/>
      <c r="G140"/>
      <c r="H140"/>
      <c r="M140">
        <f t="shared" si="3"/>
        <v>1111111111</v>
      </c>
    </row>
    <row r="141" spans="1:13" s="25" customFormat="1">
      <c r="A141" t="e">
        <f>_xlfn.XLOOKUP(B141,Rotineiros!B$1:B$5000,Rotineiros!A$1:A$5000)</f>
        <v>#N/A</v>
      </c>
      <c r="B141"/>
      <c r="C141"/>
      <c r="D141"/>
      <c r="E141" s="3"/>
      <c r="F141" s="55"/>
      <c r="G141"/>
      <c r="H141"/>
      <c r="M141">
        <f t="shared" si="3"/>
        <v>1111111111</v>
      </c>
    </row>
    <row r="142" spans="1:13" s="25" customFormat="1">
      <c r="A142" t="e">
        <f>_xlfn.XLOOKUP(B142,Rotineiros!B$1:B$5000,Rotineiros!A$1:A$5000)</f>
        <v>#N/A</v>
      </c>
      <c r="B142"/>
      <c r="C142"/>
      <c r="D142"/>
      <c r="E142" s="3"/>
      <c r="F142" s="55"/>
      <c r="G142"/>
      <c r="H142"/>
      <c r="M142">
        <f t="shared" si="3"/>
        <v>1111111111</v>
      </c>
    </row>
    <row r="143" spans="1:13" s="25" customFormat="1">
      <c r="A143" t="e">
        <f>_xlfn.XLOOKUP(B143,Rotineiros!B$1:B$5000,Rotineiros!A$1:A$5000)</f>
        <v>#N/A</v>
      </c>
      <c r="B143"/>
      <c r="C143"/>
      <c r="D143"/>
      <c r="E143" s="3"/>
      <c r="F143" s="55"/>
      <c r="G143"/>
      <c r="H143"/>
      <c r="M143">
        <f t="shared" si="3"/>
        <v>1111111111</v>
      </c>
    </row>
    <row r="144" spans="1:13" s="25" customFormat="1">
      <c r="A144" t="e">
        <f>_xlfn.XLOOKUP(B144,Rotineiros!B$1:B$5000,Rotineiros!A$1:A$5000)</f>
        <v>#N/A</v>
      </c>
      <c r="B144"/>
      <c r="C144"/>
      <c r="D144"/>
      <c r="E144" s="3"/>
      <c r="F144" s="55"/>
      <c r="G144"/>
      <c r="H144"/>
      <c r="M144">
        <f t="shared" si="3"/>
        <v>1111111111</v>
      </c>
    </row>
    <row r="145" spans="1:13" s="25" customFormat="1">
      <c r="A145" t="e">
        <f>_xlfn.XLOOKUP(B145,Rotineiros!B$1:B$5000,Rotineiros!A$1:A$5000)</f>
        <v>#N/A</v>
      </c>
      <c r="B145"/>
      <c r="C145"/>
      <c r="D145"/>
      <c r="E145" s="3"/>
      <c r="F145" s="55"/>
      <c r="G145"/>
      <c r="H145"/>
      <c r="M145">
        <f t="shared" si="3"/>
        <v>1111111111</v>
      </c>
    </row>
    <row r="146" spans="1:13" s="25" customFormat="1">
      <c r="A146" t="e">
        <f>_xlfn.XLOOKUP(B146,Rotineiros!B$1:B$5000,Rotineiros!A$1:A$5000)</f>
        <v>#N/A</v>
      </c>
      <c r="B146"/>
      <c r="C146"/>
      <c r="D146"/>
      <c r="E146" s="3"/>
      <c r="F146" s="55"/>
      <c r="G146"/>
      <c r="H146"/>
      <c r="M146">
        <f t="shared" si="3"/>
        <v>1111111111</v>
      </c>
    </row>
    <row r="147" spans="1:13" s="25" customFormat="1">
      <c r="A147" t="e">
        <f>_xlfn.XLOOKUP(B147,Rotineiros!B$1:B$5000,Rotineiros!A$1:A$5000)</f>
        <v>#N/A</v>
      </c>
      <c r="B147"/>
      <c r="C147"/>
      <c r="D147"/>
      <c r="E147" s="3"/>
      <c r="F147" s="55"/>
      <c r="G147"/>
      <c r="H147"/>
      <c r="M147">
        <f t="shared" si="3"/>
        <v>1111111111</v>
      </c>
    </row>
    <row r="148" spans="1:13" s="25" customFormat="1">
      <c r="A148" t="e">
        <f>_xlfn.XLOOKUP(B148,Rotineiros!B$1:B$5000,Rotineiros!A$1:A$5000)</f>
        <v>#N/A</v>
      </c>
      <c r="B148"/>
      <c r="C148"/>
      <c r="D148"/>
      <c r="E148" s="3"/>
      <c r="F148" s="55"/>
      <c r="G148"/>
      <c r="H148"/>
      <c r="M148">
        <f t="shared" si="3"/>
        <v>1111111111</v>
      </c>
    </row>
    <row r="149" spans="1:13" s="25" customFormat="1">
      <c r="A149" t="e">
        <f>_xlfn.XLOOKUP(B149,Rotineiros!B$1:B$5000,Rotineiros!A$1:A$5000)</f>
        <v>#N/A</v>
      </c>
      <c r="B149"/>
      <c r="C149"/>
      <c r="D149"/>
      <c r="E149" s="3"/>
      <c r="F149" s="55"/>
      <c r="G149"/>
      <c r="H149"/>
      <c r="M149">
        <f t="shared" si="3"/>
        <v>1111111111</v>
      </c>
    </row>
    <row r="150" spans="1:13" s="25" customFormat="1">
      <c r="A150" t="e">
        <f>_xlfn.XLOOKUP(B150,Rotineiros!B$1:B$5000,Rotineiros!A$1:A$5000)</f>
        <v>#N/A</v>
      </c>
      <c r="B150"/>
      <c r="C150"/>
      <c r="D150"/>
      <c r="E150" s="3"/>
      <c r="F150" s="55"/>
      <c r="G150"/>
      <c r="H150"/>
      <c r="M150">
        <f t="shared" si="3"/>
        <v>1111111111</v>
      </c>
    </row>
    <row r="151" spans="1:13" s="25" customFormat="1">
      <c r="A151" t="e">
        <f>_xlfn.XLOOKUP(B151,Rotineiros!B$1:B$5000,Rotineiros!A$1:A$5000)</f>
        <v>#N/A</v>
      </c>
      <c r="B151"/>
      <c r="C151"/>
      <c r="D151"/>
      <c r="E151" s="3"/>
      <c r="F151" s="55"/>
      <c r="G151"/>
      <c r="H151"/>
      <c r="M151">
        <f t="shared" si="3"/>
        <v>1111111111</v>
      </c>
    </row>
    <row r="152" spans="1:13" s="25" customFormat="1">
      <c r="A152" t="e">
        <f>_xlfn.XLOOKUP(B152,Rotineiros!B$1:B$5000,Rotineiros!A$1:A$5000)</f>
        <v>#N/A</v>
      </c>
      <c r="B152"/>
      <c r="C152"/>
      <c r="D152"/>
      <c r="E152" s="3"/>
      <c r="F152" s="55"/>
      <c r="G152"/>
      <c r="H152"/>
      <c r="M152">
        <f t="shared" si="3"/>
        <v>1111111111</v>
      </c>
    </row>
    <row r="153" spans="1:13" s="25" customFormat="1">
      <c r="A153" t="e">
        <f>_xlfn.XLOOKUP(B153,Rotineiros!B$1:B$5000,Rotineiros!A$1:A$5000)</f>
        <v>#N/A</v>
      </c>
      <c r="B153"/>
      <c r="C153"/>
      <c r="D153"/>
      <c r="E153" s="3"/>
      <c r="F153" s="55"/>
      <c r="G153"/>
      <c r="H153"/>
      <c r="M153">
        <f t="shared" si="3"/>
        <v>1111111111</v>
      </c>
    </row>
    <row r="154" spans="1:13" s="25" customFormat="1">
      <c r="A154" t="e">
        <f>_xlfn.XLOOKUP(B154,Rotineiros!B$1:B$5000,Rotineiros!A$1:A$5000)</f>
        <v>#N/A</v>
      </c>
      <c r="B154"/>
      <c r="C154"/>
      <c r="D154"/>
      <c r="E154" s="3"/>
      <c r="F154" s="55"/>
      <c r="G154"/>
      <c r="H154"/>
      <c r="M154">
        <f t="shared" si="3"/>
        <v>1111111111</v>
      </c>
    </row>
    <row r="155" spans="1:13" s="25" customFormat="1">
      <c r="A155" t="e">
        <f>_xlfn.XLOOKUP(B155,Rotineiros!B$1:B$5000,Rotineiros!A$1:A$5000)</f>
        <v>#N/A</v>
      </c>
      <c r="B155"/>
      <c r="C155"/>
      <c r="D155"/>
      <c r="E155" s="3"/>
      <c r="F155" s="55"/>
      <c r="G155"/>
      <c r="H155"/>
      <c r="M155">
        <f t="shared" si="3"/>
        <v>1111111111</v>
      </c>
    </row>
    <row r="156" spans="1:13" s="25" customFormat="1">
      <c r="A156" t="e">
        <f>_xlfn.XLOOKUP(B156,Rotineiros!B$1:B$5000,Rotineiros!A$1:A$5000)</f>
        <v>#N/A</v>
      </c>
      <c r="B156"/>
      <c r="C156"/>
      <c r="D156"/>
      <c r="E156" s="3"/>
      <c r="F156" s="55"/>
      <c r="G156"/>
      <c r="H156"/>
      <c r="M156">
        <f t="shared" si="3"/>
        <v>1111111111</v>
      </c>
    </row>
    <row r="157" spans="1:13" s="25" customFormat="1">
      <c r="A157" t="e">
        <f>_xlfn.XLOOKUP(B157,Rotineiros!B$1:B$5000,Rotineiros!A$1:A$5000)</f>
        <v>#N/A</v>
      </c>
      <c r="B157"/>
      <c r="C157"/>
      <c r="D157"/>
      <c r="E157" s="3"/>
      <c r="F157" s="55"/>
      <c r="G157"/>
      <c r="H157"/>
      <c r="M157">
        <f t="shared" si="3"/>
        <v>1111111111</v>
      </c>
    </row>
    <row r="158" spans="1:13" s="25" customFormat="1">
      <c r="A158" t="e">
        <f>_xlfn.XLOOKUP(B158,Rotineiros!B$1:B$5000,Rotineiros!A$1:A$5000)</f>
        <v>#N/A</v>
      </c>
      <c r="B158"/>
      <c r="C158"/>
      <c r="D158"/>
      <c r="E158" s="3"/>
      <c r="F158" s="55"/>
      <c r="G158"/>
      <c r="H158"/>
      <c r="M158">
        <f t="shared" si="3"/>
        <v>1111111111</v>
      </c>
    </row>
    <row r="159" spans="1:13" s="25" customFormat="1">
      <c r="A159" t="e">
        <f>_xlfn.XLOOKUP(B159,Rotineiros!B$1:B$5000,Rotineiros!A$1:A$5000)</f>
        <v>#N/A</v>
      </c>
      <c r="B159"/>
      <c r="C159"/>
      <c r="D159"/>
      <c r="E159" s="3"/>
      <c r="F159" s="55"/>
      <c r="G159"/>
      <c r="H159"/>
      <c r="M159">
        <f t="shared" si="3"/>
        <v>1111111111</v>
      </c>
    </row>
    <row r="160" spans="1:13" s="25" customFormat="1">
      <c r="A160" t="e">
        <f>_xlfn.XLOOKUP(B160,Rotineiros!B$1:B$5000,Rotineiros!A$1:A$5000)</f>
        <v>#N/A</v>
      </c>
      <c r="B160"/>
      <c r="C160"/>
      <c r="D160"/>
      <c r="E160" s="3"/>
      <c r="F160" s="55"/>
      <c r="G160"/>
      <c r="H160"/>
      <c r="M160">
        <f t="shared" si="3"/>
        <v>1111111111</v>
      </c>
    </row>
    <row r="161" spans="1:13" s="25" customFormat="1">
      <c r="A161" t="e">
        <f>_xlfn.XLOOKUP(B161,Rotineiros!B$1:B$5000,Rotineiros!A$1:A$5000)</f>
        <v>#N/A</v>
      </c>
      <c r="B161"/>
      <c r="C161"/>
      <c r="D161"/>
      <c r="E161" s="3"/>
      <c r="F161" s="55"/>
      <c r="G161"/>
      <c r="H161"/>
      <c r="M161">
        <f t="shared" si="3"/>
        <v>1111111111</v>
      </c>
    </row>
    <row r="162" spans="1:13" s="25" customFormat="1">
      <c r="A162" t="e">
        <f>_xlfn.XLOOKUP(B162,Rotineiros!B$1:B$5000,Rotineiros!A$1:A$5000)</f>
        <v>#N/A</v>
      </c>
      <c r="B162"/>
      <c r="C162"/>
      <c r="D162"/>
      <c r="E162" s="3"/>
      <c r="F162" s="55"/>
      <c r="G162"/>
      <c r="H162"/>
      <c r="M162">
        <f t="shared" si="3"/>
        <v>1111111111</v>
      </c>
    </row>
    <row r="163" spans="1:13" s="25" customFormat="1">
      <c r="A163" t="e">
        <f>_xlfn.XLOOKUP(B163,Rotineiros!B$1:B$5000,Rotineiros!A$1:A$5000)</f>
        <v>#N/A</v>
      </c>
      <c r="B163"/>
      <c r="C163"/>
      <c r="D163"/>
      <c r="E163" s="3"/>
      <c r="F163" s="55"/>
      <c r="G163"/>
      <c r="H163"/>
      <c r="M163">
        <f t="shared" si="3"/>
        <v>1111111111</v>
      </c>
    </row>
    <row r="164" spans="1:13" s="25" customFormat="1">
      <c r="A164" t="e">
        <f>_xlfn.XLOOKUP(B164,Rotineiros!B$1:B$5000,Rotineiros!A$1:A$5000)</f>
        <v>#N/A</v>
      </c>
      <c r="B164"/>
      <c r="C164"/>
      <c r="D164"/>
      <c r="E164" s="3"/>
      <c r="F164" s="55"/>
      <c r="G164"/>
      <c r="H164"/>
      <c r="M164">
        <f t="shared" si="3"/>
        <v>1111111111</v>
      </c>
    </row>
    <row r="165" spans="1:13" s="25" customFormat="1">
      <c r="A165" t="e">
        <f>_xlfn.XLOOKUP(B165,Rotineiros!B$1:B$5000,Rotineiros!A$1:A$5000)</f>
        <v>#N/A</v>
      </c>
      <c r="B165"/>
      <c r="C165"/>
      <c r="D165"/>
      <c r="E165" s="3"/>
      <c r="F165" s="55"/>
      <c r="G165"/>
      <c r="H165"/>
      <c r="M165">
        <f t="shared" si="3"/>
        <v>1111111111</v>
      </c>
    </row>
    <row r="166" spans="1:13" s="25" customFormat="1">
      <c r="A166" t="e">
        <f>_xlfn.XLOOKUP(B166,Rotineiros!B$1:B$5000,Rotineiros!A$1:A$5000)</f>
        <v>#N/A</v>
      </c>
      <c r="B166"/>
      <c r="C166"/>
      <c r="D166"/>
      <c r="E166" s="3"/>
      <c r="F166" s="55"/>
      <c r="G166"/>
      <c r="H166"/>
      <c r="M166">
        <f t="shared" si="3"/>
        <v>1111111111</v>
      </c>
    </row>
    <row r="167" spans="1:13" s="25" customFormat="1">
      <c r="A167" t="e">
        <f>_xlfn.XLOOKUP(B167,Rotineiros!B$1:B$5000,Rotineiros!A$1:A$5000)</f>
        <v>#N/A</v>
      </c>
      <c r="B167"/>
      <c r="C167"/>
      <c r="D167"/>
      <c r="E167" s="3"/>
      <c r="F167" s="55"/>
      <c r="G167"/>
      <c r="H167"/>
      <c r="M167">
        <f t="shared" si="3"/>
        <v>1111111111</v>
      </c>
    </row>
    <row r="168" spans="1:13" s="25" customFormat="1">
      <c r="A168" t="e">
        <f>_xlfn.XLOOKUP(B168,Rotineiros!B$1:B$5000,Rotineiros!A$1:A$5000)</f>
        <v>#N/A</v>
      </c>
      <c r="B168"/>
      <c r="C168"/>
      <c r="D168"/>
      <c r="E168" s="3"/>
      <c r="F168" s="55"/>
      <c r="G168"/>
      <c r="H168"/>
      <c r="M168">
        <f t="shared" si="3"/>
        <v>1111111111</v>
      </c>
    </row>
    <row r="169" spans="1:13" s="25" customFormat="1">
      <c r="A169" t="e">
        <f>_xlfn.XLOOKUP(B169,Rotineiros!B$1:B$5000,Rotineiros!A$1:A$5000)</f>
        <v>#N/A</v>
      </c>
      <c r="B169"/>
      <c r="C169"/>
      <c r="D169"/>
      <c r="E169" s="3"/>
      <c r="F169" s="55"/>
      <c r="G169"/>
      <c r="H169"/>
      <c r="M169">
        <f t="shared" si="3"/>
        <v>1111111111</v>
      </c>
    </row>
    <row r="170" spans="1:13" s="25" customFormat="1">
      <c r="A170" t="e">
        <f>_xlfn.XLOOKUP(B170,Rotineiros!B$1:B$5000,Rotineiros!A$1:A$5000)</f>
        <v>#N/A</v>
      </c>
      <c r="B170"/>
      <c r="C170"/>
      <c r="D170"/>
      <c r="E170" s="3"/>
      <c r="F170" s="55"/>
      <c r="G170"/>
      <c r="H170"/>
      <c r="M170">
        <f t="shared" si="3"/>
        <v>1111111111</v>
      </c>
    </row>
    <row r="171" spans="1:13" s="25" customFormat="1">
      <c r="A171" t="e">
        <f>_xlfn.XLOOKUP(B171,Rotineiros!B$1:B$5000,Rotineiros!A$1:A$5000)</f>
        <v>#N/A</v>
      </c>
      <c r="B171"/>
      <c r="C171"/>
      <c r="D171"/>
      <c r="E171" s="3"/>
      <c r="F171" s="55"/>
      <c r="G171"/>
      <c r="H171"/>
      <c r="M171">
        <f t="shared" si="3"/>
        <v>1111111111</v>
      </c>
    </row>
    <row r="172" spans="1:13" s="25" customFormat="1">
      <c r="A172" t="e">
        <f>_xlfn.XLOOKUP(B172,Rotineiros!B$1:B$5000,Rotineiros!A$1:A$5000)</f>
        <v>#N/A</v>
      </c>
      <c r="B172"/>
      <c r="C172"/>
      <c r="D172"/>
      <c r="E172" s="3"/>
      <c r="F172" s="55"/>
      <c r="G172"/>
      <c r="H172"/>
      <c r="M172">
        <f t="shared" si="3"/>
        <v>1111111111</v>
      </c>
    </row>
    <row r="173" spans="1:13" s="25" customFormat="1">
      <c r="A173" t="e">
        <f>_xlfn.XLOOKUP(B173,Rotineiros!B$1:B$5000,Rotineiros!A$1:A$5000)</f>
        <v>#N/A</v>
      </c>
      <c r="B173"/>
      <c r="C173"/>
      <c r="D173"/>
      <c r="E173" s="3"/>
      <c r="F173" s="55"/>
      <c r="G173"/>
      <c r="H173"/>
      <c r="M173">
        <f t="shared" si="3"/>
        <v>1111111111</v>
      </c>
    </row>
    <row r="174" spans="1:13" s="25" customFormat="1">
      <c r="A174" t="e">
        <f>_xlfn.XLOOKUP(B174,Rotineiros!B$1:B$5000,Rotineiros!A$1:A$5000)</f>
        <v>#N/A</v>
      </c>
      <c r="B174"/>
      <c r="C174"/>
      <c r="D174"/>
      <c r="E174" s="3"/>
      <c r="F174" s="55"/>
      <c r="G174"/>
      <c r="H174"/>
      <c r="M174">
        <f t="shared" si="3"/>
        <v>1111111111</v>
      </c>
    </row>
    <row r="175" spans="1:13" s="25" customFormat="1">
      <c r="A175" t="e">
        <f>_xlfn.XLOOKUP(B175,Rotineiros!B$1:B$5000,Rotineiros!A$1:A$5000)</f>
        <v>#N/A</v>
      </c>
      <c r="B175"/>
      <c r="C175"/>
      <c r="D175"/>
      <c r="E175" s="3"/>
      <c r="F175" s="55"/>
      <c r="G175"/>
      <c r="H175"/>
      <c r="M175">
        <f t="shared" si="3"/>
        <v>1111111111</v>
      </c>
    </row>
    <row r="176" spans="1:13" s="25" customFormat="1">
      <c r="A176" t="e">
        <f>_xlfn.XLOOKUP(B176,Rotineiros!B$1:B$5000,Rotineiros!A$1:A$5000)</f>
        <v>#N/A</v>
      </c>
      <c r="B176"/>
      <c r="C176"/>
      <c r="D176"/>
      <c r="E176" s="3"/>
      <c r="F176" s="55"/>
      <c r="G176"/>
      <c r="H176"/>
      <c r="M176">
        <f t="shared" si="3"/>
        <v>1111111111</v>
      </c>
    </row>
    <row r="177" spans="1:13" s="25" customFormat="1">
      <c r="A177" t="e">
        <f>_xlfn.XLOOKUP(B177,Rotineiros!B$1:B$5000,Rotineiros!A$1:A$5000)</f>
        <v>#N/A</v>
      </c>
      <c r="B177"/>
      <c r="C177"/>
      <c r="D177"/>
      <c r="E177" s="3"/>
      <c r="F177" s="55"/>
      <c r="G177"/>
      <c r="H177"/>
      <c r="M177">
        <f t="shared" si="3"/>
        <v>1111111111</v>
      </c>
    </row>
    <row r="178" spans="1:13" s="25" customFormat="1">
      <c r="A178" t="e">
        <f>_xlfn.XLOOKUP(B178,Rotineiros!B$1:B$5000,Rotineiros!A$1:A$5000)</f>
        <v>#N/A</v>
      </c>
      <c r="B178"/>
      <c r="C178"/>
      <c r="D178"/>
      <c r="E178" s="3"/>
      <c r="F178" s="55"/>
      <c r="G178"/>
      <c r="H178"/>
      <c r="M178">
        <f t="shared" si="3"/>
        <v>1111111111</v>
      </c>
    </row>
    <row r="179" spans="1:13" s="25" customFormat="1">
      <c r="A179" t="e">
        <f>_xlfn.XLOOKUP(B179,Rotineiros!B$1:B$5000,Rotineiros!A$1:A$5000)</f>
        <v>#N/A</v>
      </c>
      <c r="B179"/>
      <c r="C179"/>
      <c r="D179"/>
      <c r="E179" s="3"/>
      <c r="F179" s="55"/>
      <c r="G179"/>
      <c r="H179"/>
      <c r="M179">
        <f t="shared" si="3"/>
        <v>1111111111</v>
      </c>
    </row>
    <row r="180" spans="1:13" s="25" customFormat="1">
      <c r="A180" t="e">
        <f>_xlfn.XLOOKUP(B180,Rotineiros!B$1:B$5000,Rotineiros!A$1:A$5000)</f>
        <v>#N/A</v>
      </c>
      <c r="B180"/>
      <c r="C180"/>
      <c r="D180"/>
      <c r="E180" s="3"/>
      <c r="F180" s="55"/>
      <c r="G180"/>
      <c r="H180"/>
      <c r="M180">
        <f t="shared" si="3"/>
        <v>1111111111</v>
      </c>
    </row>
    <row r="181" spans="1:13" s="25" customFormat="1">
      <c r="A181" t="e">
        <f>_xlfn.XLOOKUP(B181,Rotineiros!B$1:B$5000,Rotineiros!A$1:A$5000)</f>
        <v>#N/A</v>
      </c>
      <c r="B181"/>
      <c r="C181"/>
      <c r="D181"/>
      <c r="E181" s="3"/>
      <c r="F181" s="55"/>
      <c r="G181"/>
      <c r="H181"/>
      <c r="M181">
        <f t="shared" si="3"/>
        <v>1111111111</v>
      </c>
    </row>
    <row r="182" spans="1:13" s="25" customFormat="1">
      <c r="A182" t="e">
        <f>_xlfn.XLOOKUP(B182,Rotineiros!B$1:B$5000,Rotineiros!A$1:A$5000)</f>
        <v>#N/A</v>
      </c>
      <c r="B182"/>
      <c r="C182"/>
      <c r="D182"/>
      <c r="E182" s="3"/>
      <c r="F182" s="55"/>
      <c r="G182"/>
      <c r="H182"/>
      <c r="M182">
        <f t="shared" si="3"/>
        <v>1111111111</v>
      </c>
    </row>
    <row r="183" spans="1:13" s="25" customFormat="1">
      <c r="A183" t="e">
        <f>_xlfn.XLOOKUP(B183,Rotineiros!B$1:B$5000,Rotineiros!A$1:A$5000)</f>
        <v>#N/A</v>
      </c>
      <c r="B183"/>
      <c r="C183"/>
      <c r="D183"/>
      <c r="E183" s="3"/>
      <c r="F183" s="55"/>
      <c r="G183"/>
      <c r="H183"/>
      <c r="M183">
        <f t="shared" si="3"/>
        <v>1111111111</v>
      </c>
    </row>
    <row r="184" spans="1:13" s="25" customFormat="1">
      <c r="A184" t="e">
        <f>_xlfn.XLOOKUP(B184,Rotineiros!B$1:B$5000,Rotineiros!A$1:A$5000)</f>
        <v>#N/A</v>
      </c>
      <c r="B184"/>
      <c r="C184"/>
      <c r="D184"/>
      <c r="E184" s="3"/>
      <c r="F184" s="55"/>
      <c r="G184"/>
      <c r="H184"/>
      <c r="M184">
        <f t="shared" si="3"/>
        <v>1111111111</v>
      </c>
    </row>
    <row r="185" spans="1:13" s="25" customFormat="1">
      <c r="A185" t="e">
        <f>_xlfn.XLOOKUP(B185,Rotineiros!B$1:B$5000,Rotineiros!A$1:A$5000)</f>
        <v>#N/A</v>
      </c>
      <c r="B185"/>
      <c r="C185"/>
      <c r="D185"/>
      <c r="E185" s="3"/>
      <c r="F185" s="55"/>
      <c r="G185"/>
      <c r="H185"/>
      <c r="M185">
        <f t="shared" si="3"/>
        <v>1111111111</v>
      </c>
    </row>
    <row r="186" spans="1:13" s="25" customFormat="1">
      <c r="A186" t="e">
        <f>_xlfn.XLOOKUP(B186,Rotineiros!B$1:B$5000,Rotineiros!A$1:A$5000)</f>
        <v>#N/A</v>
      </c>
      <c r="B186"/>
      <c r="C186"/>
      <c r="D186"/>
      <c r="E186" s="3"/>
      <c r="F186" s="55"/>
      <c r="G186"/>
      <c r="H186"/>
      <c r="M186">
        <f t="shared" si="3"/>
        <v>1111111111</v>
      </c>
    </row>
    <row r="187" spans="1:13" s="25" customFormat="1">
      <c r="A187" t="e">
        <f>_xlfn.XLOOKUP(B187,Rotineiros!B$1:B$5000,Rotineiros!A$1:A$5000)</f>
        <v>#N/A</v>
      </c>
      <c r="B187"/>
      <c r="C187"/>
      <c r="D187"/>
      <c r="E187" s="3"/>
      <c r="F187" s="55"/>
      <c r="G187"/>
      <c r="H187"/>
      <c r="M187">
        <f t="shared" si="3"/>
        <v>1111111111</v>
      </c>
    </row>
    <row r="188" spans="1:13" s="25" customFormat="1">
      <c r="A188" t="e">
        <f>_xlfn.XLOOKUP(B188,Rotineiros!B$1:B$5000,Rotineiros!A$1:A$5000)</f>
        <v>#N/A</v>
      </c>
      <c r="B188"/>
      <c r="C188"/>
      <c r="D188"/>
      <c r="E188" s="3"/>
      <c r="F188" s="55"/>
      <c r="G188"/>
      <c r="H188"/>
      <c r="M188">
        <f t="shared" si="3"/>
        <v>1111111111</v>
      </c>
    </row>
    <row r="189" spans="1:13" s="25" customFormat="1">
      <c r="A189" t="e">
        <f>_xlfn.XLOOKUP(B189,Rotineiros!B$1:B$5000,Rotineiros!A$1:A$5000)</f>
        <v>#N/A</v>
      </c>
      <c r="B189"/>
      <c r="C189"/>
      <c r="D189"/>
      <c r="E189" s="3"/>
      <c r="F189" s="55"/>
      <c r="G189"/>
      <c r="H189"/>
      <c r="M189">
        <f t="shared" si="3"/>
        <v>1111111111</v>
      </c>
    </row>
    <row r="190" spans="1:13" s="25" customFormat="1">
      <c r="A190" t="e">
        <f>_xlfn.XLOOKUP(B190,Rotineiros!B$1:B$5000,Rotineiros!A$1:A$5000)</f>
        <v>#N/A</v>
      </c>
      <c r="B190"/>
      <c r="C190"/>
      <c r="D190"/>
      <c r="E190" s="3"/>
      <c r="F190" s="55"/>
      <c r="G190"/>
      <c r="H190"/>
      <c r="M190">
        <f t="shared" si="3"/>
        <v>1111111111</v>
      </c>
    </row>
    <row r="191" spans="1:13" s="25" customFormat="1">
      <c r="A191" t="e">
        <f>_xlfn.XLOOKUP(B191,Rotineiros!B$1:B$5000,Rotineiros!A$1:A$5000)</f>
        <v>#N/A</v>
      </c>
      <c r="B191"/>
      <c r="C191"/>
      <c r="D191"/>
      <c r="E191" s="3"/>
      <c r="F191" s="55"/>
      <c r="G191"/>
      <c r="H191"/>
      <c r="M191">
        <f t="shared" si="3"/>
        <v>1111111111</v>
      </c>
    </row>
    <row r="192" spans="1:13" s="25" customFormat="1">
      <c r="A192" t="e">
        <f>_xlfn.XLOOKUP(B192,Rotineiros!B$1:B$5000,Rotineiros!A$1:A$5000)</f>
        <v>#N/A</v>
      </c>
      <c r="B192"/>
      <c r="C192"/>
      <c r="D192"/>
      <c r="E192" s="3"/>
      <c r="F192" s="55"/>
      <c r="G192"/>
      <c r="H192"/>
      <c r="M192">
        <f t="shared" si="3"/>
        <v>1111111111</v>
      </c>
    </row>
    <row r="193" spans="1:13" s="25" customFormat="1">
      <c r="A193" t="e">
        <f>_xlfn.XLOOKUP(B193,Rotineiros!B$1:B$5000,Rotineiros!A$1:A$5000)</f>
        <v>#N/A</v>
      </c>
      <c r="B193"/>
      <c r="C193"/>
      <c r="D193"/>
      <c r="E193" s="3"/>
      <c r="F193" s="55"/>
      <c r="G193"/>
      <c r="H193" s="3"/>
      <c r="M193">
        <f t="shared" si="3"/>
        <v>1111111111</v>
      </c>
    </row>
    <row r="194" spans="1:13" s="25" customFormat="1">
      <c r="A194" t="e">
        <f>_xlfn.XLOOKUP(B194,Rotineiros!B$1:B$5000,Rotineiros!A$1:A$5000)</f>
        <v>#N/A</v>
      </c>
      <c r="B194"/>
      <c r="C194"/>
      <c r="D194"/>
      <c r="E194" s="3"/>
      <c r="F194" s="55"/>
      <c r="G194"/>
      <c r="H194" s="3"/>
      <c r="M194">
        <f t="shared" si="3"/>
        <v>1111111111</v>
      </c>
    </row>
    <row r="195" spans="1:13" s="25" customFormat="1">
      <c r="A195" t="e">
        <f>_xlfn.XLOOKUP(B195,Rotineiros!B$1:B$5000,Rotineiros!A$1:A$5000)</f>
        <v>#N/A</v>
      </c>
      <c r="B195"/>
      <c r="C195"/>
      <c r="D195"/>
      <c r="E195" s="3"/>
      <c r="F195" s="55"/>
      <c r="G195"/>
      <c r="H195" s="3"/>
      <c r="M195">
        <f t="shared" si="3"/>
        <v>1111111111</v>
      </c>
    </row>
    <row r="196" spans="1:13" s="25" customFormat="1">
      <c r="A196" t="e">
        <f>_xlfn.XLOOKUP(B196,Rotineiros!B$1:B$5000,Rotineiros!A$1:A$5000)</f>
        <v>#N/A</v>
      </c>
      <c r="B196"/>
      <c r="C196"/>
      <c r="D196"/>
      <c r="E196" s="3"/>
      <c r="F196" s="55"/>
      <c r="G196"/>
      <c r="H196" s="3"/>
      <c r="M196">
        <f t="shared" si="3"/>
        <v>1111111111</v>
      </c>
    </row>
    <row r="197" spans="1:13" s="25" customFormat="1">
      <c r="A197" t="e">
        <f>_xlfn.XLOOKUP(B197,Rotineiros!B$1:B$5000,Rotineiros!A$1:A$5000)</f>
        <v>#N/A</v>
      </c>
      <c r="B197"/>
      <c r="C197"/>
      <c r="D197"/>
      <c r="E197" s="3"/>
      <c r="F197" s="55"/>
      <c r="G197"/>
      <c r="H197" s="3"/>
      <c r="M197">
        <f t="shared" ref="M197:M260" si="4">IF(D197=D198,1111111111,0)</f>
        <v>1111111111</v>
      </c>
    </row>
    <row r="198" spans="1:13" s="25" customFormat="1">
      <c r="A198" t="e">
        <f>_xlfn.XLOOKUP(B198,Rotineiros!B$1:B$5000,Rotineiros!A$1:A$5000)</f>
        <v>#N/A</v>
      </c>
      <c r="B198"/>
      <c r="C198"/>
      <c r="D198"/>
      <c r="E198" s="3"/>
      <c r="F198" s="55"/>
      <c r="G198"/>
      <c r="H198" s="3"/>
      <c r="M198">
        <f t="shared" si="4"/>
        <v>1111111111</v>
      </c>
    </row>
    <row r="199" spans="1:13" s="25" customFormat="1">
      <c r="A199" t="e">
        <f>_xlfn.XLOOKUP(B199,Rotineiros!B$1:B$5000,Rotineiros!A$1:A$5000)</f>
        <v>#N/A</v>
      </c>
      <c r="B199"/>
      <c r="C199"/>
      <c r="D199"/>
      <c r="E199" s="3"/>
      <c r="F199" s="55"/>
      <c r="G199"/>
      <c r="H199" s="3"/>
      <c r="M199">
        <f t="shared" si="4"/>
        <v>1111111111</v>
      </c>
    </row>
    <row r="200" spans="1:13" s="25" customFormat="1">
      <c r="A200" t="e">
        <f>_xlfn.XLOOKUP(B200,Rotineiros!B$1:B$5000,Rotineiros!A$1:A$5000)</f>
        <v>#N/A</v>
      </c>
      <c r="B200"/>
      <c r="C200"/>
      <c r="D200"/>
      <c r="E200" s="3"/>
      <c r="F200" s="55"/>
      <c r="G200"/>
      <c r="H200" s="3"/>
      <c r="M200">
        <f t="shared" si="4"/>
        <v>1111111111</v>
      </c>
    </row>
    <row r="201" spans="1:13" s="25" customFormat="1">
      <c r="A201" t="e">
        <f>_xlfn.XLOOKUP(B201,Rotineiros!B$1:B$5000,Rotineiros!A$1:A$5000)</f>
        <v>#N/A</v>
      </c>
      <c r="B201"/>
      <c r="C201"/>
      <c r="D201"/>
      <c r="E201" s="3"/>
      <c r="F201" s="55"/>
      <c r="G201"/>
      <c r="H201" s="3"/>
      <c r="M201">
        <f t="shared" si="4"/>
        <v>1111111111</v>
      </c>
    </row>
    <row r="202" spans="1:13" s="25" customFormat="1">
      <c r="A202" t="e">
        <f>_xlfn.XLOOKUP(B202,Rotineiros!B$1:B$5000,Rotineiros!A$1:A$5000)</f>
        <v>#N/A</v>
      </c>
      <c r="B202"/>
      <c r="C202"/>
      <c r="D202"/>
      <c r="E202" s="3"/>
      <c r="F202" s="55"/>
      <c r="G202"/>
      <c r="H202" s="3"/>
      <c r="M202">
        <f t="shared" si="4"/>
        <v>1111111111</v>
      </c>
    </row>
    <row r="203" spans="1:13" s="25" customFormat="1">
      <c r="A203" t="e">
        <f>_xlfn.XLOOKUP(B203,Rotineiros!B$1:B$5000,Rotineiros!A$1:A$5000)</f>
        <v>#N/A</v>
      </c>
      <c r="B203"/>
      <c r="C203"/>
      <c r="D203"/>
      <c r="E203" s="3"/>
      <c r="F203" s="55"/>
      <c r="G203"/>
      <c r="H203" s="3"/>
      <c r="M203">
        <f t="shared" si="4"/>
        <v>1111111111</v>
      </c>
    </row>
    <row r="204" spans="1:13" s="25" customFormat="1">
      <c r="A204" t="e">
        <f>_xlfn.XLOOKUP(B204,Rotineiros!B$1:B$5000,Rotineiros!A$1:A$5000)</f>
        <v>#N/A</v>
      </c>
      <c r="B204"/>
      <c r="C204"/>
      <c r="D204"/>
      <c r="E204" s="3"/>
      <c r="F204" s="55"/>
      <c r="G204"/>
      <c r="H204" s="3"/>
      <c r="M204">
        <f t="shared" si="4"/>
        <v>1111111111</v>
      </c>
    </row>
    <row r="205" spans="1:13" s="25" customFormat="1">
      <c r="A205" t="e">
        <f>_xlfn.XLOOKUP(B205,Rotineiros!B$1:B$5000,Rotineiros!A$1:A$5000)</f>
        <v>#N/A</v>
      </c>
      <c r="B205"/>
      <c r="C205"/>
      <c r="D205"/>
      <c r="E205" s="3"/>
      <c r="F205" s="55"/>
      <c r="G205"/>
      <c r="H205" s="3"/>
      <c r="M205">
        <f t="shared" si="4"/>
        <v>1111111111</v>
      </c>
    </row>
    <row r="206" spans="1:13" s="25" customFormat="1">
      <c r="A206" t="e">
        <f>_xlfn.XLOOKUP(B206,Rotineiros!B$1:B$5000,Rotineiros!A$1:A$5000)</f>
        <v>#N/A</v>
      </c>
      <c r="B206"/>
      <c r="C206"/>
      <c r="D206"/>
      <c r="E206" s="3"/>
      <c r="F206" s="55"/>
      <c r="G206"/>
      <c r="H206" s="3"/>
      <c r="M206">
        <f t="shared" si="4"/>
        <v>1111111111</v>
      </c>
    </row>
    <row r="207" spans="1:13" s="25" customFormat="1">
      <c r="A207" t="e">
        <f>_xlfn.XLOOKUP(B207,Rotineiros!B$1:B$5000,Rotineiros!A$1:A$5000)</f>
        <v>#N/A</v>
      </c>
      <c r="B207"/>
      <c r="C207"/>
      <c r="D207"/>
      <c r="E207" s="3"/>
      <c r="F207" s="55"/>
      <c r="G207"/>
      <c r="H207" s="3"/>
      <c r="M207">
        <f t="shared" si="4"/>
        <v>1111111111</v>
      </c>
    </row>
    <row r="208" spans="1:13" s="25" customFormat="1">
      <c r="A208" t="e">
        <f>_xlfn.XLOOKUP(B208,Rotineiros!B$1:B$5000,Rotineiros!A$1:A$5000)</f>
        <v>#N/A</v>
      </c>
      <c r="B208"/>
      <c r="C208"/>
      <c r="D208"/>
      <c r="E208" s="3"/>
      <c r="F208" s="55"/>
      <c r="G208"/>
      <c r="H208" s="3"/>
      <c r="M208">
        <f t="shared" si="4"/>
        <v>1111111111</v>
      </c>
    </row>
    <row r="209" spans="1:13" s="25" customFormat="1">
      <c r="A209" t="e">
        <f>_xlfn.XLOOKUP(B209,Rotineiros!B$1:B$5000,Rotineiros!A$1:A$5000)</f>
        <v>#N/A</v>
      </c>
      <c r="B209"/>
      <c r="C209"/>
      <c r="D209"/>
      <c r="E209" s="3"/>
      <c r="F209" s="55"/>
      <c r="G209"/>
      <c r="H209" s="3"/>
      <c r="M209">
        <f t="shared" si="4"/>
        <v>1111111111</v>
      </c>
    </row>
    <row r="210" spans="1:13" s="25" customFormat="1">
      <c r="A210" t="e">
        <f>_xlfn.XLOOKUP(B210,Rotineiros!B$1:B$5000,Rotineiros!A$1:A$5000)</f>
        <v>#N/A</v>
      </c>
      <c r="B210"/>
      <c r="C210"/>
      <c r="D210"/>
      <c r="E210" s="3"/>
      <c r="F210" s="55"/>
      <c r="G210"/>
      <c r="H210" s="3"/>
      <c r="M210">
        <f t="shared" si="4"/>
        <v>1111111111</v>
      </c>
    </row>
    <row r="211" spans="1:13" s="25" customFormat="1">
      <c r="A211" t="e">
        <f>_xlfn.XLOOKUP(B211,Rotineiros!B$1:B$5000,Rotineiros!A$1:A$5000)</f>
        <v>#N/A</v>
      </c>
      <c r="B211"/>
      <c r="C211"/>
      <c r="D211"/>
      <c r="E211" s="3"/>
      <c r="F211" s="55"/>
      <c r="G211"/>
      <c r="H211" s="3"/>
      <c r="M211">
        <f t="shared" si="4"/>
        <v>1111111111</v>
      </c>
    </row>
    <row r="212" spans="1:13" s="25" customFormat="1">
      <c r="A212" t="e">
        <f>_xlfn.XLOOKUP(B212,Rotineiros!B$1:B$5000,Rotineiros!A$1:A$5000)</f>
        <v>#N/A</v>
      </c>
      <c r="B212"/>
      <c r="C212"/>
      <c r="D212"/>
      <c r="E212" s="3"/>
      <c r="F212" s="55"/>
      <c r="G212"/>
      <c r="H212" s="3"/>
      <c r="M212">
        <f t="shared" si="4"/>
        <v>1111111111</v>
      </c>
    </row>
    <row r="213" spans="1:13" s="25" customFormat="1">
      <c r="A213" t="e">
        <f>_xlfn.XLOOKUP(B213,Rotineiros!B$1:B$5000,Rotineiros!A$1:A$5000)</f>
        <v>#N/A</v>
      </c>
      <c r="B213"/>
      <c r="C213"/>
      <c r="D213"/>
      <c r="E213" s="3"/>
      <c r="F213" s="55"/>
      <c r="G213"/>
      <c r="H213" s="3"/>
      <c r="M213">
        <f t="shared" si="4"/>
        <v>1111111111</v>
      </c>
    </row>
    <row r="214" spans="1:13" s="25" customFormat="1">
      <c r="A214" t="e">
        <f>_xlfn.XLOOKUP(B214,Rotineiros!B$1:B$5000,Rotineiros!A$1:A$5000)</f>
        <v>#N/A</v>
      </c>
      <c r="B214"/>
      <c r="C214"/>
      <c r="D214"/>
      <c r="E214" s="3"/>
      <c r="F214" s="55"/>
      <c r="G214"/>
      <c r="H214" s="3"/>
      <c r="M214">
        <f t="shared" si="4"/>
        <v>1111111111</v>
      </c>
    </row>
    <row r="215" spans="1:13" s="25" customFormat="1">
      <c r="A215" t="e">
        <f>_xlfn.XLOOKUP(B215,Rotineiros!B$1:B$5000,Rotineiros!A$1:A$5000)</f>
        <v>#N/A</v>
      </c>
      <c r="B215"/>
      <c r="C215"/>
      <c r="D215"/>
      <c r="E215" s="3"/>
      <c r="F215" s="55"/>
      <c r="G215"/>
      <c r="H215" s="3"/>
      <c r="M215">
        <f t="shared" si="4"/>
        <v>1111111111</v>
      </c>
    </row>
    <row r="216" spans="1:13" s="25" customFormat="1">
      <c r="A216" t="e">
        <f>_xlfn.XLOOKUP(B216,Rotineiros!B$1:B$5000,Rotineiros!A$1:A$5000)</f>
        <v>#N/A</v>
      </c>
      <c r="B216"/>
      <c r="C216"/>
      <c r="D216"/>
      <c r="E216" s="3"/>
      <c r="F216" s="55"/>
      <c r="G216"/>
      <c r="H216" s="3"/>
      <c r="M216">
        <f t="shared" si="4"/>
        <v>1111111111</v>
      </c>
    </row>
    <row r="217" spans="1:13" s="25" customFormat="1">
      <c r="A217" t="e">
        <f>_xlfn.XLOOKUP(B217,Rotineiros!B$1:B$5000,Rotineiros!A$1:A$5000)</f>
        <v>#N/A</v>
      </c>
      <c r="B217"/>
      <c r="C217"/>
      <c r="D217"/>
      <c r="E217" s="3"/>
      <c r="F217" s="55"/>
      <c r="G217"/>
      <c r="H217" s="3"/>
      <c r="M217">
        <f t="shared" si="4"/>
        <v>1111111111</v>
      </c>
    </row>
    <row r="218" spans="1:13" s="25" customFormat="1">
      <c r="A218" t="e">
        <f>_xlfn.XLOOKUP(B218,Rotineiros!B$1:B$5000,Rotineiros!A$1:A$5000)</f>
        <v>#N/A</v>
      </c>
      <c r="B218"/>
      <c r="C218"/>
      <c r="D218"/>
      <c r="E218" s="3"/>
      <c r="F218" s="55"/>
      <c r="G218"/>
      <c r="H218" s="3"/>
      <c r="M218">
        <f t="shared" si="4"/>
        <v>1111111111</v>
      </c>
    </row>
    <row r="219" spans="1:13" s="25" customFormat="1">
      <c r="A219" t="e">
        <f>_xlfn.XLOOKUP(B219,Rotineiros!B$1:B$5000,Rotineiros!A$1:A$5000)</f>
        <v>#N/A</v>
      </c>
      <c r="B219"/>
      <c r="C219"/>
      <c r="D219"/>
      <c r="E219" s="3"/>
      <c r="F219" s="55"/>
      <c r="G219"/>
      <c r="H219" s="3"/>
      <c r="M219">
        <f t="shared" si="4"/>
        <v>1111111111</v>
      </c>
    </row>
    <row r="220" spans="1:13" s="25" customFormat="1">
      <c r="A220" t="e">
        <f>_xlfn.XLOOKUP(B220,Rotineiros!B$1:B$5000,Rotineiros!A$1:A$5000)</f>
        <v>#N/A</v>
      </c>
      <c r="B220"/>
      <c r="C220"/>
      <c r="D220"/>
      <c r="E220" s="3"/>
      <c r="F220" s="55"/>
      <c r="G220"/>
      <c r="H220" s="3"/>
      <c r="M220">
        <f t="shared" si="4"/>
        <v>1111111111</v>
      </c>
    </row>
    <row r="221" spans="1:13" s="25" customFormat="1">
      <c r="A221" t="e">
        <f>_xlfn.XLOOKUP(B221,Rotineiros!B$1:B$5000,Rotineiros!A$1:A$5000)</f>
        <v>#N/A</v>
      </c>
      <c r="B221"/>
      <c r="C221"/>
      <c r="D221"/>
      <c r="E221" s="3"/>
      <c r="F221" s="55"/>
      <c r="G221"/>
      <c r="H221" s="3"/>
      <c r="M221">
        <f t="shared" si="4"/>
        <v>1111111111</v>
      </c>
    </row>
    <row r="222" spans="1:13" s="25" customFormat="1">
      <c r="A222" t="e">
        <f>_xlfn.XLOOKUP(B222,Rotineiros!B$1:B$5000,Rotineiros!A$1:A$5000)</f>
        <v>#N/A</v>
      </c>
      <c r="B222"/>
      <c r="C222"/>
      <c r="D222"/>
      <c r="E222" s="3"/>
      <c r="F222" s="55"/>
      <c r="G222"/>
      <c r="H222" s="3"/>
      <c r="M222">
        <f t="shared" si="4"/>
        <v>1111111111</v>
      </c>
    </row>
    <row r="223" spans="1:13" s="25" customFormat="1">
      <c r="A223" t="e">
        <f>_xlfn.XLOOKUP(B223,Rotineiros!B$1:B$5000,Rotineiros!A$1:A$5000)</f>
        <v>#N/A</v>
      </c>
      <c r="B223"/>
      <c r="C223"/>
      <c r="D223"/>
      <c r="E223" s="3"/>
      <c r="F223" s="55"/>
      <c r="G223"/>
      <c r="H223" s="3"/>
      <c r="M223">
        <f t="shared" si="4"/>
        <v>1111111111</v>
      </c>
    </row>
    <row r="224" spans="1:13" s="25" customFormat="1">
      <c r="A224" t="e">
        <f>_xlfn.XLOOKUP(B224,Rotineiros!B$1:B$5000,Rotineiros!A$1:A$5000)</f>
        <v>#N/A</v>
      </c>
      <c r="B224"/>
      <c r="C224"/>
      <c r="D224"/>
      <c r="E224" s="3"/>
      <c r="F224" s="55"/>
      <c r="G224"/>
      <c r="H224" s="3"/>
      <c r="M224">
        <f t="shared" si="4"/>
        <v>1111111111</v>
      </c>
    </row>
    <row r="225" spans="1:13" s="25" customFormat="1">
      <c r="A225" t="e">
        <f>_xlfn.XLOOKUP(B225,Rotineiros!B$1:B$5000,Rotineiros!A$1:A$5000)</f>
        <v>#N/A</v>
      </c>
      <c r="B225"/>
      <c r="C225"/>
      <c r="D225"/>
      <c r="E225" s="3"/>
      <c r="F225" s="55"/>
      <c r="G225"/>
      <c r="H225" s="3"/>
      <c r="M225">
        <f t="shared" si="4"/>
        <v>1111111111</v>
      </c>
    </row>
    <row r="226" spans="1:13" s="25" customFormat="1">
      <c r="A226" t="e">
        <f>_xlfn.XLOOKUP(B226,Rotineiros!B$1:B$5000,Rotineiros!A$1:A$5000)</f>
        <v>#N/A</v>
      </c>
      <c r="B226"/>
      <c r="C226"/>
      <c r="D226"/>
      <c r="E226" s="3"/>
      <c r="F226" s="55"/>
      <c r="G226"/>
      <c r="H226" s="3"/>
      <c r="M226">
        <f t="shared" si="4"/>
        <v>1111111111</v>
      </c>
    </row>
    <row r="227" spans="1:13" s="25" customFormat="1">
      <c r="A227" t="e">
        <f>_xlfn.XLOOKUP(B227,Rotineiros!B$1:B$5000,Rotineiros!A$1:A$5000)</f>
        <v>#N/A</v>
      </c>
      <c r="B227"/>
      <c r="C227"/>
      <c r="D227"/>
      <c r="E227" s="3"/>
      <c r="F227" s="55"/>
      <c r="G227"/>
      <c r="H227" s="3"/>
      <c r="M227">
        <f t="shared" si="4"/>
        <v>1111111111</v>
      </c>
    </row>
    <row r="228" spans="1:13" s="25" customFormat="1">
      <c r="A228" t="e">
        <f>_xlfn.XLOOKUP(B228,Rotineiros!B$1:B$5000,Rotineiros!A$1:A$5000)</f>
        <v>#N/A</v>
      </c>
      <c r="B228"/>
      <c r="C228"/>
      <c r="D228"/>
      <c r="E228" s="3"/>
      <c r="F228" s="55"/>
      <c r="G228"/>
      <c r="H228" s="3"/>
      <c r="M228">
        <f t="shared" si="4"/>
        <v>1111111111</v>
      </c>
    </row>
    <row r="229" spans="1:13" s="25" customFormat="1">
      <c r="A229" t="e">
        <f>_xlfn.XLOOKUP(B229,Rotineiros!B$1:B$5000,Rotineiros!A$1:A$5000)</f>
        <v>#N/A</v>
      </c>
      <c r="B229"/>
      <c r="C229"/>
      <c r="D229"/>
      <c r="E229" s="3"/>
      <c r="F229" s="55"/>
      <c r="G229"/>
      <c r="H229" s="3"/>
      <c r="M229">
        <f t="shared" si="4"/>
        <v>1111111111</v>
      </c>
    </row>
    <row r="230" spans="1:13" s="25" customFormat="1">
      <c r="A230" t="e">
        <f>_xlfn.XLOOKUP(B230,Rotineiros!B$1:B$5000,Rotineiros!A$1:A$5000)</f>
        <v>#N/A</v>
      </c>
      <c r="B230"/>
      <c r="C230"/>
      <c r="D230"/>
      <c r="E230" s="3"/>
      <c r="F230" s="55"/>
      <c r="G230"/>
      <c r="H230" s="3"/>
      <c r="M230">
        <f t="shared" si="4"/>
        <v>1111111111</v>
      </c>
    </row>
    <row r="231" spans="1:13" s="25" customFormat="1">
      <c r="A231" t="e">
        <f>_xlfn.XLOOKUP(B231,Rotineiros!B$1:B$5000,Rotineiros!A$1:A$5000)</f>
        <v>#N/A</v>
      </c>
      <c r="B231"/>
      <c r="C231"/>
      <c r="D231"/>
      <c r="E231" s="3"/>
      <c r="F231" s="55"/>
      <c r="G231"/>
      <c r="H231" s="3"/>
      <c r="M231">
        <f t="shared" si="4"/>
        <v>1111111111</v>
      </c>
    </row>
    <row r="232" spans="1:13" s="25" customFormat="1">
      <c r="A232" t="e">
        <f>_xlfn.XLOOKUP(B232,Rotineiros!B$1:B$5000,Rotineiros!A$1:A$5000)</f>
        <v>#N/A</v>
      </c>
      <c r="B232"/>
      <c r="C232"/>
      <c r="D232"/>
      <c r="E232" s="3"/>
      <c r="F232" s="55"/>
      <c r="G232"/>
      <c r="H232" s="3"/>
      <c r="M232">
        <f t="shared" si="4"/>
        <v>1111111111</v>
      </c>
    </row>
    <row r="233" spans="1:13" s="25" customFormat="1">
      <c r="A233" t="e">
        <f>_xlfn.XLOOKUP(B233,Rotineiros!B$1:B$5000,Rotineiros!A$1:A$5000)</f>
        <v>#N/A</v>
      </c>
      <c r="B233"/>
      <c r="C233"/>
      <c r="D233"/>
      <c r="E233" s="3"/>
      <c r="F233" s="55"/>
      <c r="G233"/>
      <c r="H233" s="3"/>
      <c r="M233">
        <f t="shared" si="4"/>
        <v>1111111111</v>
      </c>
    </row>
    <row r="234" spans="1:13" s="25" customFormat="1">
      <c r="A234" t="e">
        <f>_xlfn.XLOOKUP(B234,Rotineiros!B$1:B$5000,Rotineiros!A$1:A$5000)</f>
        <v>#N/A</v>
      </c>
      <c r="B234"/>
      <c r="C234"/>
      <c r="D234"/>
      <c r="E234" s="3"/>
      <c r="F234" s="55"/>
      <c r="G234"/>
      <c r="H234"/>
      <c r="M234">
        <f t="shared" si="4"/>
        <v>1111111111</v>
      </c>
    </row>
    <row r="235" spans="1:13" s="25" customFormat="1">
      <c r="A235" t="e">
        <f>_xlfn.XLOOKUP(B235,Rotineiros!B$1:B$5000,Rotineiros!A$1:A$5000)</f>
        <v>#N/A</v>
      </c>
      <c r="B235"/>
      <c r="C235"/>
      <c r="D235"/>
      <c r="E235" s="3"/>
      <c r="F235" s="55"/>
      <c r="G235"/>
      <c r="H235"/>
      <c r="M235">
        <f t="shared" si="4"/>
        <v>1111111111</v>
      </c>
    </row>
    <row r="236" spans="1:13" s="25" customFormat="1">
      <c r="A236" t="e">
        <f>_xlfn.XLOOKUP(B236,Rotineiros!B$1:B$5000,Rotineiros!A$1:A$5000)</f>
        <v>#N/A</v>
      </c>
      <c r="B236"/>
      <c r="C236"/>
      <c r="D236"/>
      <c r="E236" s="3"/>
      <c r="F236" s="55"/>
      <c r="G236"/>
      <c r="H236"/>
      <c r="M236">
        <f t="shared" si="4"/>
        <v>1111111111</v>
      </c>
    </row>
    <row r="237" spans="1:13" s="25" customFormat="1">
      <c r="A237" t="e">
        <f>_xlfn.XLOOKUP(B237,Rotineiros!B$1:B$5000,Rotineiros!A$1:A$5000)</f>
        <v>#N/A</v>
      </c>
      <c r="B237"/>
      <c r="C237"/>
      <c r="D237"/>
      <c r="E237" s="3"/>
      <c r="F237" s="55"/>
      <c r="G237"/>
      <c r="H237"/>
      <c r="M237">
        <f t="shared" si="4"/>
        <v>1111111111</v>
      </c>
    </row>
    <row r="238" spans="1:13" s="25" customFormat="1">
      <c r="A238" t="e">
        <f>_xlfn.XLOOKUP(B238,Rotineiros!B$1:B$5000,Rotineiros!A$1:A$5000)</f>
        <v>#N/A</v>
      </c>
      <c r="B238"/>
      <c r="C238"/>
      <c r="D238"/>
      <c r="E238" s="3"/>
      <c r="F238" s="55"/>
      <c r="G238"/>
      <c r="H238"/>
      <c r="M238">
        <f t="shared" si="4"/>
        <v>1111111111</v>
      </c>
    </row>
    <row r="239" spans="1:13" s="25" customFormat="1">
      <c r="A239" t="e">
        <f>_xlfn.XLOOKUP(B239,Rotineiros!B$1:B$5000,Rotineiros!A$1:A$5000)</f>
        <v>#N/A</v>
      </c>
      <c r="B239"/>
      <c r="C239"/>
      <c r="D239"/>
      <c r="E239" s="3"/>
      <c r="F239" s="55"/>
      <c r="G239"/>
      <c r="H239"/>
      <c r="M239">
        <f t="shared" si="4"/>
        <v>1111111111</v>
      </c>
    </row>
    <row r="240" spans="1:13" s="25" customFormat="1">
      <c r="A240" t="e">
        <f>_xlfn.XLOOKUP(B240,Rotineiros!B$1:B$5000,Rotineiros!A$1:A$5000)</f>
        <v>#N/A</v>
      </c>
      <c r="B240"/>
      <c r="C240"/>
      <c r="D240"/>
      <c r="E240" s="3"/>
      <c r="F240" s="55"/>
      <c r="G240"/>
      <c r="H240"/>
      <c r="M240">
        <f t="shared" si="4"/>
        <v>1111111111</v>
      </c>
    </row>
    <row r="241" spans="1:13" s="25" customFormat="1">
      <c r="A241" t="e">
        <f>_xlfn.XLOOKUP(B241,Rotineiros!B$1:B$5000,Rotineiros!A$1:A$5000)</f>
        <v>#N/A</v>
      </c>
      <c r="B241"/>
      <c r="C241"/>
      <c r="D241"/>
      <c r="E241" s="3"/>
      <c r="F241" s="55"/>
      <c r="G241"/>
      <c r="H241"/>
      <c r="M241">
        <f t="shared" si="4"/>
        <v>1111111111</v>
      </c>
    </row>
    <row r="242" spans="1:13" s="25" customFormat="1">
      <c r="A242" t="e">
        <f>_xlfn.XLOOKUP(B242,Rotineiros!B$1:B$5000,Rotineiros!A$1:A$5000)</f>
        <v>#N/A</v>
      </c>
      <c r="B242"/>
      <c r="C242"/>
      <c r="D242"/>
      <c r="E242" s="3"/>
      <c r="F242" s="55"/>
      <c r="G242"/>
      <c r="H242"/>
      <c r="M242">
        <f t="shared" si="4"/>
        <v>1111111111</v>
      </c>
    </row>
    <row r="243" spans="1:13" s="25" customFormat="1">
      <c r="A243" t="e">
        <f>_xlfn.XLOOKUP(B243,Rotineiros!B$1:B$5000,Rotineiros!A$1:A$5000)</f>
        <v>#N/A</v>
      </c>
      <c r="B243"/>
      <c r="C243"/>
      <c r="D243"/>
      <c r="E243" s="3"/>
      <c r="F243" s="55"/>
      <c r="G243"/>
      <c r="H243"/>
      <c r="M243">
        <f t="shared" si="4"/>
        <v>1111111111</v>
      </c>
    </row>
    <row r="244" spans="1:13" s="25" customFormat="1">
      <c r="A244" t="e">
        <f>_xlfn.XLOOKUP(B244,Rotineiros!B$1:B$5000,Rotineiros!A$1:A$5000)</f>
        <v>#N/A</v>
      </c>
      <c r="B244"/>
      <c r="C244"/>
      <c r="D244"/>
      <c r="E244" s="3"/>
      <c r="F244" s="55"/>
      <c r="G244"/>
      <c r="H244"/>
      <c r="M244">
        <f t="shared" si="4"/>
        <v>1111111111</v>
      </c>
    </row>
    <row r="245" spans="1:13" s="25" customFormat="1">
      <c r="A245"/>
      <c r="B245"/>
      <c r="C245"/>
      <c r="D245"/>
      <c r="E245" s="3"/>
      <c r="F245" s="55"/>
      <c r="G245"/>
      <c r="H245"/>
      <c r="M245">
        <f t="shared" si="4"/>
        <v>1111111111</v>
      </c>
    </row>
    <row r="246" spans="1:13" s="25" customFormat="1">
      <c r="A246"/>
      <c r="B246"/>
      <c r="C246"/>
      <c r="D246"/>
      <c r="E246" s="3"/>
      <c r="F246" s="55"/>
      <c r="G246"/>
      <c r="H246"/>
      <c r="M246">
        <f t="shared" si="4"/>
        <v>1111111111</v>
      </c>
    </row>
    <row r="247" spans="1:13" s="25" customFormat="1">
      <c r="A247"/>
      <c r="B247"/>
      <c r="C247"/>
      <c r="D247"/>
      <c r="E247" s="3"/>
      <c r="F247" s="3"/>
      <c r="G247"/>
      <c r="H247"/>
      <c r="M247">
        <f t="shared" si="4"/>
        <v>1111111111</v>
      </c>
    </row>
    <row r="248" spans="1:13" s="25" customFormat="1">
      <c r="A248"/>
      <c r="B248"/>
      <c r="C248"/>
      <c r="D248"/>
      <c r="E248" s="3"/>
      <c r="F248" s="55"/>
      <c r="G248"/>
      <c r="H248"/>
      <c r="M248">
        <f t="shared" si="4"/>
        <v>1111111111</v>
      </c>
    </row>
    <row r="249" spans="1:13" s="25" customFormat="1">
      <c r="A249"/>
      <c r="B249"/>
      <c r="C249"/>
      <c r="D249"/>
      <c r="E249" s="3"/>
      <c r="F249" s="55"/>
      <c r="G249"/>
      <c r="H249"/>
      <c r="M249">
        <f t="shared" si="4"/>
        <v>1111111111</v>
      </c>
    </row>
    <row r="250" spans="1:13" s="25" customFormat="1">
      <c r="A250"/>
      <c r="B250"/>
      <c r="C250"/>
      <c r="D250"/>
      <c r="E250" s="3"/>
      <c r="F250" s="55"/>
      <c r="G250"/>
      <c r="H250"/>
      <c r="M250">
        <f t="shared" si="4"/>
        <v>1111111111</v>
      </c>
    </row>
    <row r="251" spans="1:13" s="25" customFormat="1">
      <c r="A251"/>
      <c r="B251"/>
      <c r="C251"/>
      <c r="D251"/>
      <c r="E251" s="3"/>
      <c r="F251" s="55"/>
      <c r="G251"/>
      <c r="H251"/>
      <c r="M251">
        <f t="shared" si="4"/>
        <v>1111111111</v>
      </c>
    </row>
    <row r="252" spans="1:13" s="25" customFormat="1">
      <c r="A252"/>
      <c r="B252"/>
      <c r="C252"/>
      <c r="D252"/>
      <c r="E252" s="3"/>
      <c r="F252" s="55"/>
      <c r="G252"/>
      <c r="H252"/>
      <c r="M252">
        <f t="shared" si="4"/>
        <v>1111111111</v>
      </c>
    </row>
    <row r="253" spans="1:13" s="25" customFormat="1">
      <c r="A253"/>
      <c r="B253"/>
      <c r="C253"/>
      <c r="D253"/>
      <c r="E253" s="3"/>
      <c r="F253" s="55"/>
      <c r="G253"/>
      <c r="H253"/>
      <c r="M253">
        <f t="shared" si="4"/>
        <v>1111111111</v>
      </c>
    </row>
    <row r="254" spans="1:13" s="25" customFormat="1">
      <c r="A254"/>
      <c r="B254"/>
      <c r="C254"/>
      <c r="D254"/>
      <c r="E254" s="3"/>
      <c r="F254" s="55"/>
      <c r="G254"/>
      <c r="H254"/>
      <c r="M254">
        <f t="shared" si="4"/>
        <v>1111111111</v>
      </c>
    </row>
    <row r="255" spans="1:13" s="25" customFormat="1">
      <c r="A255"/>
      <c r="B255"/>
      <c r="C255"/>
      <c r="D255"/>
      <c r="E255" s="3"/>
      <c r="F255" s="55"/>
      <c r="G255"/>
      <c r="H255"/>
      <c r="M255">
        <f t="shared" si="4"/>
        <v>1111111111</v>
      </c>
    </row>
    <row r="256" spans="1:13" s="25" customFormat="1">
      <c r="A256"/>
      <c r="B256"/>
      <c r="C256"/>
      <c r="D256"/>
      <c r="E256" s="3"/>
      <c r="F256" s="55"/>
      <c r="G256"/>
      <c r="H256"/>
      <c r="M256">
        <f t="shared" si="4"/>
        <v>1111111111</v>
      </c>
    </row>
    <row r="257" spans="1:13" s="25" customFormat="1">
      <c r="A257"/>
      <c r="B257"/>
      <c r="C257"/>
      <c r="D257"/>
      <c r="E257" s="3"/>
      <c r="F257" s="55"/>
      <c r="G257"/>
      <c r="H257"/>
      <c r="M257">
        <f t="shared" si="4"/>
        <v>1111111111</v>
      </c>
    </row>
    <row r="258" spans="1:13" s="25" customFormat="1">
      <c r="A258"/>
      <c r="B258"/>
      <c r="C258"/>
      <c r="D258"/>
      <c r="E258" s="3"/>
      <c r="F258" s="55"/>
      <c r="G258"/>
      <c r="H258"/>
      <c r="M258">
        <f t="shared" si="4"/>
        <v>1111111111</v>
      </c>
    </row>
    <row r="259" spans="1:13" s="25" customFormat="1">
      <c r="A259"/>
      <c r="B259"/>
      <c r="C259"/>
      <c r="D259"/>
      <c r="E259" s="3"/>
      <c r="F259" s="55"/>
      <c r="G259"/>
      <c r="H259"/>
      <c r="M259">
        <f t="shared" si="4"/>
        <v>1111111111</v>
      </c>
    </row>
    <row r="260" spans="1:13" s="25" customFormat="1">
      <c r="A260"/>
      <c r="B260"/>
      <c r="C260"/>
      <c r="D260"/>
      <c r="E260" s="3"/>
      <c r="F260" s="3"/>
      <c r="G260"/>
      <c r="H260"/>
      <c r="M260">
        <f t="shared" si="4"/>
        <v>1111111111</v>
      </c>
    </row>
    <row r="261" spans="1:13" s="25" customFormat="1">
      <c r="A261"/>
      <c r="B261"/>
      <c r="C261"/>
      <c r="D261"/>
      <c r="E261" s="3"/>
      <c r="F261" s="55"/>
      <c r="G261"/>
      <c r="H261"/>
      <c r="M261">
        <f t="shared" ref="M261:M283" si="5">IF(D261=D262,1111111111,0)</f>
        <v>1111111111</v>
      </c>
    </row>
    <row r="262" spans="1:13" s="25" customFormat="1">
      <c r="A262"/>
      <c r="B262"/>
      <c r="C262"/>
      <c r="D262"/>
      <c r="E262" s="3"/>
      <c r="F262" s="55"/>
      <c r="G262"/>
      <c r="H262"/>
      <c r="M262">
        <f t="shared" si="5"/>
        <v>1111111111</v>
      </c>
    </row>
    <row r="263" spans="1:13" s="25" customFormat="1">
      <c r="A263"/>
      <c r="B263"/>
      <c r="C263"/>
      <c r="D263"/>
      <c r="E263" s="3"/>
      <c r="F263" s="55"/>
      <c r="G263"/>
      <c r="H263"/>
      <c r="M263">
        <f t="shared" si="5"/>
        <v>1111111111</v>
      </c>
    </row>
    <row r="264" spans="1:13" s="25" customFormat="1">
      <c r="A264"/>
      <c r="B264"/>
      <c r="C264"/>
      <c r="D264"/>
      <c r="E264" s="3"/>
      <c r="F264" s="55"/>
      <c r="G264"/>
      <c r="H264"/>
      <c r="M264">
        <f t="shared" si="5"/>
        <v>1111111111</v>
      </c>
    </row>
    <row r="265" spans="1:13" s="25" customFormat="1">
      <c r="A265"/>
      <c r="B265"/>
      <c r="C265"/>
      <c r="D265"/>
      <c r="E265" s="3"/>
      <c r="F265" s="55"/>
      <c r="G265"/>
      <c r="H265"/>
      <c r="M265">
        <f t="shared" si="5"/>
        <v>1111111111</v>
      </c>
    </row>
    <row r="266" spans="1:13" s="25" customFormat="1">
      <c r="A266"/>
      <c r="B266"/>
      <c r="C266"/>
      <c r="D266"/>
      <c r="E266" s="3"/>
      <c r="F266" s="55"/>
      <c r="G266"/>
      <c r="H266"/>
      <c r="M266">
        <f t="shared" si="5"/>
        <v>1111111111</v>
      </c>
    </row>
    <row r="267" spans="1:13" s="25" customFormat="1">
      <c r="A267"/>
      <c r="B267"/>
      <c r="C267"/>
      <c r="D267"/>
      <c r="E267" s="3"/>
      <c r="F267" s="55"/>
      <c r="G267"/>
      <c r="H267"/>
      <c r="M267">
        <f t="shared" si="5"/>
        <v>1111111111</v>
      </c>
    </row>
    <row r="268" spans="1:13" s="25" customFormat="1">
      <c r="A268"/>
      <c r="B268"/>
      <c r="C268"/>
      <c r="D268"/>
      <c r="E268" s="3"/>
      <c r="F268" s="55"/>
      <c r="G268"/>
      <c r="H268"/>
      <c r="M268">
        <f t="shared" si="5"/>
        <v>1111111111</v>
      </c>
    </row>
    <row r="269" spans="1:13" s="25" customFormat="1">
      <c r="A269"/>
      <c r="B269"/>
      <c r="C269"/>
      <c r="D269"/>
      <c r="E269" s="3"/>
      <c r="F269" s="55"/>
      <c r="G269"/>
      <c r="H269"/>
      <c r="M269">
        <f t="shared" si="5"/>
        <v>1111111111</v>
      </c>
    </row>
    <row r="270" spans="1:13" s="25" customFormat="1">
      <c r="A270"/>
      <c r="B270"/>
      <c r="C270"/>
      <c r="D270"/>
      <c r="E270" s="3"/>
      <c r="F270" s="55"/>
      <c r="G270"/>
      <c r="H270"/>
      <c r="M270">
        <f t="shared" si="5"/>
        <v>1111111111</v>
      </c>
    </row>
    <row r="271" spans="1:13" s="25" customFormat="1">
      <c r="A271"/>
      <c r="B271"/>
      <c r="C271"/>
      <c r="D271"/>
      <c r="E271" s="3"/>
      <c r="F271" s="55"/>
      <c r="G271"/>
      <c r="H271"/>
      <c r="M271">
        <f t="shared" si="5"/>
        <v>1111111111</v>
      </c>
    </row>
    <row r="272" spans="1:13" s="25" customFormat="1">
      <c r="A272"/>
      <c r="B272"/>
      <c r="C272"/>
      <c r="D272"/>
      <c r="E272" s="3"/>
      <c r="F272" s="55"/>
      <c r="G272"/>
      <c r="H272"/>
      <c r="M272">
        <f t="shared" si="5"/>
        <v>1111111111</v>
      </c>
    </row>
    <row r="273" spans="1:13" s="25" customFormat="1">
      <c r="A273"/>
      <c r="B273"/>
      <c r="C273"/>
      <c r="D273"/>
      <c r="E273" s="3"/>
      <c r="F273" s="55"/>
      <c r="G273"/>
      <c r="H273"/>
      <c r="M273">
        <f t="shared" si="5"/>
        <v>1111111111</v>
      </c>
    </row>
    <row r="274" spans="1:13" s="25" customFormat="1">
      <c r="A274"/>
      <c r="B274"/>
      <c r="C274"/>
      <c r="D274"/>
      <c r="E274" s="3"/>
      <c r="F274" s="55"/>
      <c r="G274" s="3"/>
      <c r="H274"/>
      <c r="M274">
        <f t="shared" si="5"/>
        <v>1111111111</v>
      </c>
    </row>
    <row r="275" spans="1:13">
      <c r="B275"/>
      <c r="H275"/>
      <c r="K275" s="25"/>
      <c r="M275">
        <f t="shared" si="5"/>
        <v>1111111111</v>
      </c>
    </row>
    <row r="276" spans="1:13">
      <c r="B276"/>
      <c r="H276"/>
      <c r="K276" s="25"/>
      <c r="M276">
        <f t="shared" si="5"/>
        <v>1111111111</v>
      </c>
    </row>
    <row r="277" spans="1:13">
      <c r="B277"/>
      <c r="H277"/>
      <c r="K277" s="25"/>
      <c r="M277">
        <f t="shared" si="5"/>
        <v>1111111111</v>
      </c>
    </row>
    <row r="278" spans="1:13" s="25" customFormat="1">
      <c r="A278"/>
      <c r="B278"/>
      <c r="C278"/>
      <c r="D278"/>
      <c r="E278" s="3"/>
      <c r="F278" s="55"/>
      <c r="G278"/>
      <c r="H278"/>
      <c r="M278">
        <f t="shared" si="5"/>
        <v>1111111111</v>
      </c>
    </row>
    <row r="279" spans="1:13" s="25" customFormat="1">
      <c r="A279"/>
      <c r="B279"/>
      <c r="C279"/>
      <c r="D279"/>
      <c r="E279" s="3"/>
      <c r="F279" s="55"/>
      <c r="G279"/>
      <c r="H279"/>
      <c r="M279">
        <f t="shared" si="5"/>
        <v>1111111111</v>
      </c>
    </row>
    <row r="280" spans="1:13" s="25" customFormat="1">
      <c r="A280"/>
      <c r="B280"/>
      <c r="C280"/>
      <c r="D280"/>
      <c r="E280" s="3"/>
      <c r="F280" s="55"/>
      <c r="G280" s="3"/>
      <c r="H280"/>
      <c r="M280">
        <f t="shared" si="5"/>
        <v>1111111111</v>
      </c>
    </row>
    <row r="281" spans="1:13">
      <c r="B281"/>
      <c r="H281"/>
      <c r="K281" s="25"/>
      <c r="M281">
        <f t="shared" si="5"/>
        <v>1111111111</v>
      </c>
    </row>
    <row r="282" spans="1:13" s="25" customFormat="1">
      <c r="A282"/>
      <c r="B282"/>
      <c r="C282"/>
      <c r="D282"/>
      <c r="E282" s="3"/>
      <c r="F282" s="55"/>
      <c r="G282"/>
      <c r="H282"/>
      <c r="M282">
        <f t="shared" si="5"/>
        <v>1111111111</v>
      </c>
    </row>
    <row r="283" spans="1:13" s="25" customFormat="1">
      <c r="A283"/>
      <c r="B283"/>
      <c r="C283"/>
      <c r="D283"/>
      <c r="E283" s="3"/>
      <c r="F283" s="55"/>
      <c r="G283"/>
      <c r="H283"/>
      <c r="M283">
        <f t="shared" si="5"/>
        <v>1111111111</v>
      </c>
    </row>
    <row r="284" spans="1:13" s="25" customFormat="1">
      <c r="A284"/>
      <c r="B284"/>
      <c r="C284"/>
      <c r="D284"/>
      <c r="E284" s="3"/>
      <c r="F284" s="55"/>
      <c r="G284"/>
      <c r="H284"/>
      <c r="M284"/>
    </row>
    <row r="285" spans="1:13" s="25" customFormat="1">
      <c r="A285"/>
      <c r="B285"/>
      <c r="C285"/>
      <c r="D285"/>
      <c r="E285" s="3"/>
      <c r="F285" s="55"/>
      <c r="G285"/>
      <c r="H285"/>
      <c r="M285"/>
    </row>
    <row r="286" spans="1:13" s="25" customFormat="1">
      <c r="A286"/>
      <c r="B286"/>
      <c r="C286"/>
      <c r="D286"/>
      <c r="E286" s="3"/>
      <c r="F286" s="55"/>
      <c r="G286"/>
      <c r="H286"/>
      <c r="M286"/>
    </row>
    <row r="287" spans="1:13" s="25" customFormat="1">
      <c r="A287"/>
      <c r="B287"/>
      <c r="C287"/>
      <c r="D287"/>
      <c r="E287" s="3"/>
      <c r="F287" s="55"/>
      <c r="G287"/>
      <c r="H287"/>
      <c r="M287"/>
    </row>
    <row r="288" spans="1:13" s="25" customFormat="1">
      <c r="A288"/>
      <c r="B288"/>
      <c r="C288"/>
      <c r="D288"/>
      <c r="E288" s="3"/>
      <c r="F288" s="55"/>
      <c r="G288"/>
      <c r="H288"/>
      <c r="M288"/>
    </row>
    <row r="289" spans="1:13" s="25" customFormat="1">
      <c r="A289"/>
      <c r="B289"/>
      <c r="C289"/>
      <c r="D289"/>
      <c r="E289" s="3"/>
      <c r="F289" s="55"/>
      <c r="G289"/>
      <c r="H289"/>
      <c r="M289"/>
    </row>
    <row r="290" spans="1:13" s="25" customFormat="1">
      <c r="A290"/>
      <c r="B290"/>
      <c r="C290"/>
      <c r="D290"/>
      <c r="E290" s="3"/>
      <c r="F290" s="55"/>
      <c r="G290"/>
      <c r="H290"/>
      <c r="M290"/>
    </row>
    <row r="291" spans="1:13" s="25" customFormat="1">
      <c r="A291"/>
      <c r="D291"/>
      <c r="E291" s="3"/>
      <c r="F291" s="55"/>
      <c r="G291" s="3"/>
      <c r="H291"/>
      <c r="M291"/>
    </row>
    <row r="292" spans="1:13">
      <c r="G292" s="3"/>
      <c r="H292"/>
      <c r="K292" s="25"/>
    </row>
    <row r="293" spans="1:13">
      <c r="H293"/>
      <c r="K293" s="25"/>
    </row>
    <row r="294" spans="1:13" s="25" customFormat="1">
      <c r="A294"/>
      <c r="B294"/>
      <c r="C294"/>
      <c r="D294"/>
      <c r="E294" s="3"/>
      <c r="F294" s="55"/>
      <c r="G294" s="3"/>
      <c r="H294"/>
    </row>
    <row r="295" spans="1:13" s="25" customFormat="1">
      <c r="A295"/>
      <c r="B295"/>
      <c r="C295"/>
      <c r="D295"/>
      <c r="E295" s="3"/>
      <c r="F295" s="55"/>
      <c r="G295" s="3"/>
      <c r="H295"/>
    </row>
    <row r="296" spans="1:13" s="25" customFormat="1">
      <c r="A296"/>
      <c r="B296"/>
      <c r="C296"/>
      <c r="D296"/>
      <c r="E296" s="3"/>
      <c r="F296" s="55"/>
      <c r="G296" s="3"/>
      <c r="H296"/>
    </row>
    <row r="297" spans="1:13" s="25" customFormat="1">
      <c r="A297"/>
      <c r="B297"/>
      <c r="C297"/>
      <c r="D297"/>
      <c r="E297" s="3"/>
      <c r="F297" s="55"/>
      <c r="G297"/>
      <c r="H297"/>
    </row>
    <row r="298" spans="1:13" s="25" customFormat="1">
      <c r="A298"/>
      <c r="B298"/>
      <c r="C298"/>
      <c r="D298"/>
      <c r="E298" s="3"/>
      <c r="F298" s="55"/>
      <c r="G298"/>
      <c r="H298"/>
    </row>
    <row r="299" spans="1:13" s="25" customFormat="1">
      <c r="A299"/>
      <c r="B299"/>
      <c r="C299"/>
      <c r="D299"/>
      <c r="E299" s="3"/>
      <c r="F299" s="55"/>
      <c r="G299" s="3"/>
      <c r="H299"/>
    </row>
    <row r="300" spans="1:13" s="25" customFormat="1">
      <c r="A300"/>
      <c r="B300"/>
      <c r="C300"/>
      <c r="D300"/>
      <c r="E300" s="3"/>
      <c r="F300" s="55"/>
      <c r="G300"/>
      <c r="H300"/>
    </row>
    <row r="301" spans="1:13" s="25" customFormat="1">
      <c r="A301"/>
      <c r="B301"/>
      <c r="C301"/>
      <c r="D301"/>
      <c r="E301" s="3"/>
      <c r="F301" s="55"/>
      <c r="G301"/>
      <c r="H301"/>
    </row>
    <row r="302" spans="1:13" s="25" customFormat="1">
      <c r="A302"/>
      <c r="B302"/>
      <c r="C302"/>
      <c r="D302"/>
      <c r="E302" s="3"/>
      <c r="F302" s="55"/>
      <c r="G302"/>
      <c r="H302"/>
    </row>
    <row r="303" spans="1:13" s="25" customFormat="1">
      <c r="A303"/>
      <c r="B303"/>
      <c r="C303"/>
      <c r="D303"/>
      <c r="E303" s="3"/>
      <c r="F303" s="55"/>
      <c r="G303"/>
      <c r="H303"/>
    </row>
    <row r="304" spans="1:13" s="25" customFormat="1">
      <c r="A304"/>
      <c r="B304"/>
      <c r="C304"/>
      <c r="D304"/>
      <c r="E304" s="3"/>
      <c r="F304" s="55"/>
      <c r="G304"/>
      <c r="H304"/>
    </row>
    <row r="305" spans="1:11" s="25" customFormat="1">
      <c r="A305"/>
      <c r="B305"/>
      <c r="C305"/>
      <c r="D305"/>
      <c r="E305" s="3"/>
      <c r="F305" s="55"/>
      <c r="G305"/>
      <c r="H305"/>
    </row>
    <row r="306" spans="1:11" s="25" customFormat="1">
      <c r="A306"/>
      <c r="B306"/>
      <c r="C306"/>
      <c r="D306"/>
      <c r="E306" s="3"/>
      <c r="F306" s="55"/>
      <c r="G306"/>
      <c r="H306"/>
    </row>
    <row r="307" spans="1:11" s="25" customFormat="1">
      <c r="A307"/>
      <c r="D307"/>
      <c r="E307" s="3"/>
      <c r="F307" s="55"/>
      <c r="G307"/>
      <c r="H307"/>
    </row>
    <row r="308" spans="1:11" s="25" customFormat="1">
      <c r="A308"/>
      <c r="D308"/>
      <c r="E308" s="3"/>
      <c r="F308" s="55"/>
      <c r="G308"/>
      <c r="H308"/>
    </row>
    <row r="309" spans="1:11" s="25" customFormat="1">
      <c r="A309"/>
      <c r="D309"/>
      <c r="E309" s="3"/>
      <c r="F309" s="55"/>
      <c r="G309"/>
      <c r="H309"/>
    </row>
    <row r="310" spans="1:11" s="25" customFormat="1">
      <c r="A310"/>
      <c r="D310"/>
      <c r="E310" s="3"/>
      <c r="F310" s="55"/>
      <c r="G310"/>
      <c r="H310"/>
    </row>
    <row r="311" spans="1:11">
      <c r="B311"/>
      <c r="H311"/>
      <c r="K311" s="25"/>
    </row>
    <row r="312" spans="1:11" s="25" customFormat="1">
      <c r="A312"/>
      <c r="B312"/>
      <c r="C312"/>
      <c r="D312"/>
      <c r="E312" s="3"/>
      <c r="F312" s="55"/>
      <c r="G312"/>
      <c r="H312"/>
    </row>
    <row r="313" spans="1:11" s="25" customFormat="1">
      <c r="A313"/>
      <c r="B313"/>
      <c r="C313"/>
      <c r="D313"/>
      <c r="E313" s="3"/>
      <c r="F313" s="55"/>
      <c r="G313"/>
      <c r="H313"/>
    </row>
    <row r="314" spans="1:11" s="25" customFormat="1">
      <c r="A314"/>
      <c r="B314"/>
      <c r="C314"/>
      <c r="D314"/>
      <c r="E314" s="3"/>
      <c r="F314" s="55"/>
      <c r="G314"/>
      <c r="H314"/>
    </row>
    <row r="315" spans="1:11" s="25" customFormat="1">
      <c r="A315"/>
      <c r="B315"/>
      <c r="C315"/>
      <c r="D315"/>
      <c r="E315" s="3"/>
      <c r="F315" s="55"/>
      <c r="G315"/>
      <c r="H315"/>
    </row>
    <row r="316" spans="1:11" s="25" customFormat="1">
      <c r="A316"/>
      <c r="B316"/>
      <c r="C316"/>
      <c r="D316"/>
      <c r="E316" s="3"/>
      <c r="F316" s="55"/>
      <c r="G316"/>
      <c r="H316"/>
    </row>
    <row r="317" spans="1:11" s="25" customFormat="1">
      <c r="A317"/>
      <c r="B317"/>
      <c r="C317"/>
      <c r="D317"/>
      <c r="E317" s="3"/>
      <c r="F317" s="55"/>
      <c r="G317"/>
      <c r="H317"/>
    </row>
    <row r="318" spans="1:11" s="25" customFormat="1">
      <c r="A318"/>
      <c r="B318"/>
      <c r="C318"/>
      <c r="D318"/>
      <c r="E318" s="3"/>
      <c r="F318" s="55"/>
      <c r="G318"/>
      <c r="H318"/>
    </row>
    <row r="319" spans="1:11" s="25" customFormat="1">
      <c r="A319"/>
      <c r="B319"/>
      <c r="C319"/>
      <c r="D319"/>
      <c r="E319" s="3"/>
      <c r="F319" s="55"/>
      <c r="G319"/>
      <c r="H319"/>
    </row>
    <row r="320" spans="1:11" s="25" customFormat="1">
      <c r="A320"/>
      <c r="B320"/>
      <c r="C320"/>
      <c r="D320"/>
      <c r="E320" s="3"/>
      <c r="F320" s="55"/>
      <c r="G320"/>
      <c r="H320"/>
    </row>
    <row r="321" spans="1:8" s="25" customFormat="1">
      <c r="A321"/>
      <c r="B321"/>
      <c r="C321"/>
      <c r="D321"/>
      <c r="E321" s="3"/>
      <c r="F321" s="55"/>
      <c r="G321"/>
      <c r="H321"/>
    </row>
    <row r="322" spans="1:8" s="25" customFormat="1">
      <c r="A322"/>
      <c r="B322"/>
      <c r="C322"/>
      <c r="D322"/>
      <c r="E322" s="3"/>
      <c r="F322" s="55"/>
      <c r="G322"/>
      <c r="H322"/>
    </row>
    <row r="323" spans="1:8" s="25" customFormat="1">
      <c r="A323"/>
      <c r="B323"/>
      <c r="C323"/>
      <c r="D323"/>
      <c r="E323" s="3"/>
      <c r="F323" s="55"/>
      <c r="G323"/>
      <c r="H323"/>
    </row>
    <row r="324" spans="1:8" s="25" customFormat="1">
      <c r="A324"/>
      <c r="B324"/>
      <c r="C324"/>
      <c r="D324"/>
      <c r="E324" s="3"/>
      <c r="F324" s="55"/>
      <c r="G324"/>
      <c r="H324"/>
    </row>
    <row r="325" spans="1:8" s="25" customFormat="1">
      <c r="A325"/>
      <c r="B325"/>
      <c r="C325"/>
      <c r="D325"/>
      <c r="E325" s="3"/>
      <c r="F325" s="55"/>
      <c r="G325"/>
      <c r="H325"/>
    </row>
    <row r="326" spans="1:8" s="25" customFormat="1">
      <c r="A326"/>
      <c r="B326"/>
      <c r="C326"/>
      <c r="D326"/>
      <c r="E326" s="3"/>
      <c r="F326" s="55"/>
      <c r="G326"/>
      <c r="H326"/>
    </row>
    <row r="327" spans="1:8" s="25" customFormat="1">
      <c r="A327"/>
      <c r="B327"/>
      <c r="C327"/>
      <c r="D327"/>
      <c r="E327" s="3"/>
      <c r="F327" s="55"/>
      <c r="G327"/>
      <c r="H327"/>
    </row>
    <row r="328" spans="1:8" s="25" customFormat="1">
      <c r="A328"/>
      <c r="B328"/>
      <c r="C328"/>
      <c r="D328"/>
      <c r="E328" s="3"/>
      <c r="F328" s="55"/>
      <c r="G328"/>
      <c r="H328"/>
    </row>
    <row r="329" spans="1:8" s="25" customFormat="1">
      <c r="A329"/>
      <c r="B329"/>
      <c r="C329"/>
      <c r="D329"/>
      <c r="E329" s="3"/>
      <c r="F329" s="55"/>
      <c r="G329"/>
      <c r="H329"/>
    </row>
    <row r="330" spans="1:8" s="25" customFormat="1">
      <c r="A330"/>
      <c r="B330"/>
      <c r="C330"/>
      <c r="D330"/>
      <c r="E330" s="3"/>
      <c r="F330" s="55"/>
      <c r="G330"/>
      <c r="H330"/>
    </row>
    <row r="331" spans="1:8" s="25" customFormat="1">
      <c r="A331"/>
      <c r="B331"/>
      <c r="C331"/>
      <c r="D331"/>
      <c r="E331" s="3"/>
      <c r="F331" s="55"/>
      <c r="G331"/>
      <c r="H331"/>
    </row>
    <row r="332" spans="1:8" s="25" customFormat="1">
      <c r="A332"/>
      <c r="B332"/>
      <c r="C332"/>
      <c r="D332"/>
      <c r="E332" s="3"/>
      <c r="F332" s="55"/>
      <c r="G332"/>
      <c r="H332"/>
    </row>
    <row r="333" spans="1:8" s="25" customFormat="1">
      <c r="A333"/>
      <c r="B333"/>
      <c r="C333"/>
      <c r="D333"/>
      <c r="E333" s="3"/>
      <c r="F333" s="55"/>
      <c r="G333"/>
      <c r="H333"/>
    </row>
    <row r="334" spans="1:8" s="25" customFormat="1">
      <c r="A334"/>
      <c r="B334"/>
      <c r="C334"/>
      <c r="D334"/>
      <c r="E334" s="3"/>
      <c r="F334" s="55"/>
      <c r="G334" s="3"/>
      <c r="H334"/>
    </row>
    <row r="335" spans="1:8" s="25" customFormat="1">
      <c r="A335"/>
      <c r="B335"/>
      <c r="C335"/>
      <c r="D335"/>
      <c r="E335" s="3"/>
      <c r="F335" s="55"/>
      <c r="G335"/>
      <c r="H335"/>
    </row>
    <row r="336" spans="1:8" s="25" customFormat="1">
      <c r="A336"/>
      <c r="B336"/>
      <c r="C336"/>
      <c r="D336"/>
      <c r="E336" s="3"/>
      <c r="F336" s="55"/>
      <c r="G336"/>
      <c r="H336"/>
    </row>
    <row r="337" spans="1:8" s="25" customFormat="1">
      <c r="A337"/>
      <c r="B337"/>
      <c r="C337"/>
      <c r="D337"/>
      <c r="E337" s="3"/>
      <c r="F337" s="55"/>
      <c r="G337"/>
      <c r="H337"/>
    </row>
    <row r="338" spans="1:8" s="25" customFormat="1">
      <c r="A338"/>
      <c r="B338"/>
      <c r="C338"/>
      <c r="D338"/>
      <c r="E338" s="3"/>
      <c r="F338" s="55"/>
      <c r="G338"/>
      <c r="H338"/>
    </row>
    <row r="339" spans="1:8" s="25" customFormat="1">
      <c r="A339"/>
      <c r="B339"/>
      <c r="C339"/>
      <c r="D339"/>
      <c r="E339" s="3"/>
      <c r="F339" s="55"/>
      <c r="G339"/>
      <c r="H339"/>
    </row>
    <row r="340" spans="1:8" s="25" customFormat="1">
      <c r="A340"/>
      <c r="B340"/>
      <c r="C340"/>
      <c r="D340"/>
      <c r="E340" s="3"/>
      <c r="F340" s="55"/>
      <c r="G340"/>
      <c r="H340"/>
    </row>
    <row r="341" spans="1:8" s="25" customFormat="1">
      <c r="A341"/>
      <c r="B341"/>
      <c r="C341"/>
      <c r="D341"/>
      <c r="E341" s="3"/>
      <c r="F341" s="55"/>
      <c r="G341"/>
      <c r="H341"/>
    </row>
    <row r="342" spans="1:8" s="25" customFormat="1">
      <c r="A342"/>
      <c r="B342"/>
      <c r="C342"/>
      <c r="D342"/>
      <c r="E342" s="3"/>
      <c r="F342" s="55"/>
      <c r="G342"/>
      <c r="H342"/>
    </row>
    <row r="343" spans="1:8" s="25" customFormat="1">
      <c r="A343"/>
      <c r="B343"/>
      <c r="C343"/>
      <c r="D343"/>
      <c r="E343" s="3"/>
      <c r="F343" s="55"/>
      <c r="G343"/>
      <c r="H343"/>
    </row>
    <row r="344" spans="1:8" s="25" customFormat="1">
      <c r="A344"/>
      <c r="B344"/>
      <c r="C344"/>
      <c r="D344"/>
      <c r="E344" s="3"/>
      <c r="F344" s="55"/>
      <c r="G344"/>
      <c r="H344"/>
    </row>
    <row r="345" spans="1:8" s="25" customFormat="1">
      <c r="A345"/>
      <c r="B345"/>
      <c r="C345"/>
      <c r="D345"/>
      <c r="E345" s="3"/>
      <c r="F345" s="55"/>
      <c r="G345"/>
      <c r="H345"/>
    </row>
    <row r="346" spans="1:8" s="25" customFormat="1">
      <c r="A346"/>
      <c r="B346"/>
      <c r="C346"/>
      <c r="D346"/>
      <c r="E346" s="3"/>
      <c r="F346" s="55"/>
      <c r="G346"/>
      <c r="H346"/>
    </row>
    <row r="347" spans="1:8" s="25" customFormat="1">
      <c r="A347"/>
      <c r="B347"/>
      <c r="C347"/>
      <c r="D347"/>
      <c r="E347" s="3"/>
      <c r="F347" s="55"/>
      <c r="G347"/>
      <c r="H347"/>
    </row>
    <row r="348" spans="1:8" s="25" customFormat="1">
      <c r="A348"/>
      <c r="B348"/>
      <c r="C348"/>
      <c r="D348"/>
      <c r="E348" s="3"/>
      <c r="F348" s="55"/>
      <c r="G348"/>
      <c r="H348"/>
    </row>
    <row r="349" spans="1:8" s="25" customFormat="1">
      <c r="A349"/>
      <c r="B349"/>
      <c r="C349"/>
      <c r="D349"/>
      <c r="E349" s="3"/>
      <c r="F349" s="55"/>
      <c r="G349"/>
      <c r="H349"/>
    </row>
    <row r="350" spans="1:8" s="25" customFormat="1">
      <c r="A350"/>
      <c r="B350"/>
      <c r="C350"/>
      <c r="D350"/>
      <c r="E350" s="3"/>
      <c r="F350" s="55"/>
      <c r="G350"/>
      <c r="H350"/>
    </row>
    <row r="351" spans="1:8" s="25" customFormat="1">
      <c r="A351"/>
      <c r="B351"/>
      <c r="C351"/>
      <c r="D351"/>
      <c r="E351" s="3"/>
      <c r="F351" s="55"/>
      <c r="G351"/>
      <c r="H351"/>
    </row>
    <row r="352" spans="1:8" s="25" customFormat="1">
      <c r="A352"/>
      <c r="B352"/>
      <c r="C352"/>
      <c r="D352"/>
      <c r="E352" s="3"/>
      <c r="F352" s="55"/>
      <c r="G352"/>
      <c r="H352"/>
    </row>
    <row r="353" spans="1:8" s="25" customFormat="1">
      <c r="A353"/>
      <c r="B353"/>
      <c r="C353"/>
      <c r="D353"/>
      <c r="E353" s="3"/>
      <c r="F353" s="55"/>
      <c r="G353"/>
      <c r="H353"/>
    </row>
    <row r="354" spans="1:8" s="25" customFormat="1">
      <c r="A354"/>
      <c r="B354"/>
      <c r="C354"/>
      <c r="D354"/>
      <c r="E354" s="3"/>
      <c r="F354" s="55"/>
      <c r="G354"/>
      <c r="H354"/>
    </row>
    <row r="355" spans="1:8" s="25" customFormat="1">
      <c r="A355"/>
      <c r="B355"/>
      <c r="C355"/>
      <c r="D355"/>
      <c r="E355" s="3"/>
      <c r="F355" s="55"/>
      <c r="G355"/>
      <c r="H355"/>
    </row>
    <row r="356" spans="1:8" s="25" customFormat="1">
      <c r="A356"/>
      <c r="B356"/>
      <c r="C356"/>
      <c r="D356"/>
      <c r="E356" s="3"/>
      <c r="F356" s="55"/>
      <c r="G356"/>
      <c r="H356"/>
    </row>
    <row r="357" spans="1:8" s="25" customFormat="1">
      <c r="A357"/>
      <c r="B357"/>
      <c r="C357"/>
      <c r="D357"/>
      <c r="E357" s="3"/>
      <c r="F357" s="55"/>
      <c r="G357"/>
      <c r="H357"/>
    </row>
    <row r="358" spans="1:8" s="25" customFormat="1">
      <c r="A358"/>
      <c r="B358"/>
      <c r="C358"/>
      <c r="D358"/>
      <c r="E358" s="3"/>
      <c r="F358" s="55"/>
      <c r="G358"/>
      <c r="H358"/>
    </row>
    <row r="359" spans="1:8" s="25" customFormat="1">
      <c r="A359"/>
      <c r="B359"/>
      <c r="C359"/>
      <c r="D359"/>
      <c r="E359" s="3"/>
      <c r="F359" s="55"/>
      <c r="G359"/>
      <c r="H359"/>
    </row>
    <row r="360" spans="1:8" s="25" customFormat="1">
      <c r="A360"/>
      <c r="B360"/>
      <c r="C360"/>
      <c r="D360"/>
      <c r="E360" s="3"/>
      <c r="F360" s="55"/>
      <c r="G360"/>
      <c r="H360"/>
    </row>
    <row r="361" spans="1:8" s="25" customFormat="1">
      <c r="A361"/>
      <c r="B361"/>
      <c r="C361"/>
      <c r="D361"/>
      <c r="E361" s="3"/>
      <c r="F361" s="55"/>
      <c r="G361"/>
      <c r="H361"/>
    </row>
    <row r="362" spans="1:8" s="25" customFormat="1">
      <c r="A362"/>
      <c r="B362"/>
      <c r="C362"/>
      <c r="D362"/>
      <c r="E362" s="3"/>
      <c r="F362" s="55"/>
      <c r="G362"/>
      <c r="H362"/>
    </row>
    <row r="363" spans="1:8" s="25" customFormat="1">
      <c r="A363"/>
      <c r="B363"/>
      <c r="C363"/>
      <c r="D363"/>
      <c r="E363" s="3"/>
      <c r="F363" s="55"/>
      <c r="G363"/>
      <c r="H363"/>
    </row>
    <row r="364" spans="1:8" s="25" customFormat="1">
      <c r="A364"/>
      <c r="B364"/>
      <c r="C364"/>
      <c r="D364"/>
      <c r="E364" s="3"/>
      <c r="F364" s="55"/>
      <c r="G364"/>
      <c r="H364"/>
    </row>
    <row r="365" spans="1:8" s="25" customFormat="1">
      <c r="A365"/>
      <c r="B365"/>
      <c r="C365"/>
      <c r="D365"/>
      <c r="E365" s="3"/>
      <c r="F365" s="55"/>
      <c r="G365"/>
      <c r="H365"/>
    </row>
    <row r="366" spans="1:8" s="25" customFormat="1">
      <c r="A366"/>
      <c r="B366"/>
      <c r="C366"/>
      <c r="D366"/>
      <c r="E366" s="3"/>
      <c r="F366" s="55"/>
      <c r="G366"/>
      <c r="H366"/>
    </row>
    <row r="367" spans="1:8" s="25" customFormat="1">
      <c r="A367"/>
      <c r="B367"/>
      <c r="C367"/>
      <c r="D367"/>
      <c r="E367" s="3"/>
      <c r="F367" s="55"/>
      <c r="G367"/>
      <c r="H367"/>
    </row>
    <row r="368" spans="1:8" s="25" customFormat="1">
      <c r="A368"/>
      <c r="B368"/>
      <c r="C368"/>
      <c r="D368"/>
      <c r="E368" s="3"/>
      <c r="F368" s="55"/>
      <c r="G368"/>
      <c r="H368"/>
    </row>
    <row r="369" spans="1:8" s="25" customFormat="1">
      <c r="A369"/>
      <c r="B369"/>
      <c r="C369"/>
      <c r="D369"/>
      <c r="E369" s="3"/>
      <c r="F369" s="55"/>
      <c r="G369"/>
      <c r="H369"/>
    </row>
    <row r="370" spans="1:8" s="25" customFormat="1">
      <c r="A370"/>
      <c r="B370"/>
      <c r="C370"/>
      <c r="D370"/>
      <c r="E370" s="3"/>
      <c r="F370" s="55"/>
      <c r="G370"/>
      <c r="H370"/>
    </row>
    <row r="371" spans="1:8" s="25" customFormat="1">
      <c r="A371"/>
      <c r="B371"/>
      <c r="C371"/>
      <c r="D371"/>
      <c r="E371" s="3"/>
      <c r="F371" s="55"/>
      <c r="G371"/>
      <c r="H371"/>
    </row>
    <row r="372" spans="1:8" s="25" customFormat="1">
      <c r="A372"/>
      <c r="B372"/>
      <c r="C372"/>
      <c r="D372"/>
      <c r="E372" s="3"/>
      <c r="F372" s="55"/>
      <c r="G372"/>
      <c r="H372"/>
    </row>
    <row r="373" spans="1:8" s="25" customFormat="1">
      <c r="A373"/>
      <c r="B373"/>
      <c r="C373"/>
      <c r="D373"/>
      <c r="E373" s="3"/>
      <c r="F373" s="55"/>
      <c r="G373"/>
      <c r="H373"/>
    </row>
    <row r="374" spans="1:8" s="25" customFormat="1">
      <c r="A374"/>
      <c r="B374"/>
      <c r="C374"/>
      <c r="D374"/>
      <c r="E374" s="3"/>
      <c r="F374" s="55"/>
      <c r="G374"/>
      <c r="H374"/>
    </row>
    <row r="375" spans="1:8" s="25" customFormat="1">
      <c r="A375"/>
      <c r="B375"/>
      <c r="C375"/>
      <c r="D375"/>
      <c r="E375" s="3"/>
      <c r="F375" s="55"/>
      <c r="G375"/>
      <c r="H375"/>
    </row>
    <row r="376" spans="1:8" s="25" customFormat="1">
      <c r="A376"/>
      <c r="B376"/>
      <c r="C376"/>
      <c r="D376"/>
      <c r="E376" s="3"/>
      <c r="F376" s="55"/>
      <c r="G376"/>
      <c r="H376"/>
    </row>
    <row r="377" spans="1:8" s="25" customFormat="1">
      <c r="A377"/>
      <c r="B377"/>
      <c r="C377"/>
      <c r="D377"/>
      <c r="E377" s="3"/>
      <c r="F377" s="55"/>
      <c r="G377"/>
      <c r="H377"/>
    </row>
    <row r="378" spans="1:8" s="25" customFormat="1">
      <c r="A378"/>
      <c r="B378"/>
      <c r="C378"/>
      <c r="D378"/>
      <c r="E378" s="3"/>
      <c r="F378" s="55"/>
      <c r="G378"/>
      <c r="H378"/>
    </row>
    <row r="379" spans="1:8" s="25" customFormat="1">
      <c r="A379"/>
      <c r="B379"/>
      <c r="C379"/>
      <c r="D379"/>
      <c r="E379" s="3"/>
      <c r="F379" s="55"/>
      <c r="G379"/>
      <c r="H379"/>
    </row>
    <row r="380" spans="1:8" s="25" customFormat="1">
      <c r="A380"/>
      <c r="B380"/>
      <c r="C380"/>
      <c r="D380"/>
      <c r="E380" s="3"/>
      <c r="F380" s="55"/>
      <c r="G380" s="3"/>
      <c r="H380"/>
    </row>
    <row r="381" spans="1:8" s="25" customFormat="1">
      <c r="A381"/>
      <c r="B381"/>
      <c r="C381"/>
      <c r="D381"/>
      <c r="E381" s="3"/>
      <c r="F381" s="55"/>
      <c r="G381" s="3"/>
      <c r="H381"/>
    </row>
    <row r="382" spans="1:8" s="25" customFormat="1">
      <c r="A382"/>
      <c r="B382"/>
      <c r="C382"/>
      <c r="D382"/>
      <c r="E382" s="3"/>
      <c r="F382" s="55"/>
      <c r="G382"/>
      <c r="H382"/>
    </row>
    <row r="383" spans="1:8" s="25" customFormat="1">
      <c r="A383"/>
      <c r="B383"/>
      <c r="C383"/>
      <c r="D383"/>
      <c r="E383" s="3"/>
      <c r="F383" s="55"/>
      <c r="G383"/>
      <c r="H383"/>
    </row>
    <row r="384" spans="1:8" s="25" customFormat="1">
      <c r="A384"/>
      <c r="B384"/>
      <c r="C384"/>
      <c r="D384"/>
      <c r="E384" s="3"/>
      <c r="F384" s="55"/>
      <c r="G384"/>
      <c r="H384"/>
    </row>
    <row r="385" spans="1:8" s="25" customFormat="1">
      <c r="A385"/>
      <c r="B385"/>
      <c r="C385"/>
      <c r="D385"/>
      <c r="E385" s="3"/>
      <c r="F385" s="55"/>
      <c r="G385"/>
      <c r="H385"/>
    </row>
    <row r="386" spans="1:8" s="25" customFormat="1">
      <c r="A386"/>
      <c r="B386" s="63"/>
      <c r="C386"/>
      <c r="D386"/>
      <c r="E386" s="3"/>
      <c r="F386" s="55"/>
      <c r="G386"/>
      <c r="H386"/>
    </row>
    <row r="387" spans="1:8" s="25" customFormat="1">
      <c r="A387"/>
      <c r="B387"/>
      <c r="C387"/>
      <c r="D387"/>
      <c r="E387" s="3"/>
      <c r="F387" s="55"/>
      <c r="G387"/>
      <c r="H387"/>
    </row>
    <row r="388" spans="1:8" s="25" customFormat="1">
      <c r="A388"/>
      <c r="B388"/>
      <c r="C388"/>
      <c r="D388"/>
      <c r="E388" s="3"/>
      <c r="F388" s="55"/>
      <c r="G388"/>
      <c r="H388"/>
    </row>
    <row r="389" spans="1:8" s="25" customFormat="1">
      <c r="A389"/>
      <c r="B389"/>
      <c r="C389"/>
      <c r="D389"/>
      <c r="E389" s="3"/>
      <c r="F389" s="55"/>
      <c r="G389"/>
      <c r="H389"/>
    </row>
    <row r="390" spans="1:8" s="25" customFormat="1">
      <c r="A390"/>
      <c r="B390"/>
      <c r="C390"/>
      <c r="D390"/>
      <c r="E390" s="3"/>
      <c r="F390" s="55"/>
      <c r="G390"/>
      <c r="H390"/>
    </row>
    <row r="391" spans="1:8" s="25" customFormat="1">
      <c r="A391"/>
      <c r="B391"/>
      <c r="C391"/>
      <c r="D391"/>
      <c r="E391" s="3"/>
      <c r="F391" s="55"/>
      <c r="G391"/>
      <c r="H391"/>
    </row>
    <row r="392" spans="1:8" s="25" customFormat="1">
      <c r="A392"/>
      <c r="B392"/>
      <c r="C392"/>
      <c r="D392"/>
      <c r="E392" s="3"/>
      <c r="F392" s="55"/>
      <c r="G392"/>
      <c r="H392"/>
    </row>
    <row r="393" spans="1:8" s="25" customFormat="1">
      <c r="A393"/>
      <c r="B393"/>
      <c r="C393"/>
      <c r="D393"/>
      <c r="E393" s="3"/>
      <c r="F393" s="55"/>
      <c r="G393"/>
      <c r="H393"/>
    </row>
    <row r="394" spans="1:8" s="25" customFormat="1">
      <c r="A394"/>
      <c r="B394"/>
      <c r="C394"/>
      <c r="D394"/>
      <c r="E394" s="3"/>
      <c r="F394" s="55"/>
      <c r="G394"/>
      <c r="H394"/>
    </row>
    <row r="395" spans="1:8" s="25" customFormat="1">
      <c r="A395"/>
      <c r="B395"/>
      <c r="C395"/>
      <c r="D395"/>
      <c r="E395" s="3"/>
      <c r="F395" s="55"/>
      <c r="G395"/>
      <c r="H395"/>
    </row>
    <row r="396" spans="1:8" s="25" customFormat="1">
      <c r="A396"/>
      <c r="B396"/>
      <c r="C396"/>
      <c r="D396"/>
      <c r="E396" s="3"/>
      <c r="F396" s="55"/>
      <c r="G396"/>
      <c r="H396"/>
    </row>
    <row r="397" spans="1:8" s="25" customFormat="1">
      <c r="A397"/>
      <c r="E397" s="3"/>
      <c r="F397" s="55"/>
      <c r="G397"/>
      <c r="H397"/>
    </row>
    <row r="398" spans="1:8" s="25" customFormat="1">
      <c r="A398"/>
      <c r="B398"/>
      <c r="C398"/>
      <c r="D398"/>
      <c r="E398" s="3"/>
      <c r="F398" s="55"/>
      <c r="G398"/>
      <c r="H398"/>
    </row>
    <row r="399" spans="1:8" s="25" customFormat="1">
      <c r="A399"/>
      <c r="B399"/>
      <c r="C399"/>
      <c r="D399"/>
      <c r="E399" s="3"/>
      <c r="F399" s="55"/>
      <c r="G399"/>
      <c r="H399"/>
    </row>
    <row r="400" spans="1:8" s="25" customFormat="1">
      <c r="A400"/>
      <c r="B400"/>
      <c r="C400"/>
      <c r="D400"/>
      <c r="E400" s="3"/>
      <c r="F400" s="55"/>
      <c r="G400"/>
      <c r="H400"/>
    </row>
    <row r="401" spans="1:8" s="25" customFormat="1">
      <c r="A401"/>
      <c r="B401"/>
      <c r="C401"/>
      <c r="D401"/>
      <c r="E401" s="3"/>
      <c r="F401" s="55"/>
      <c r="G401"/>
      <c r="H401"/>
    </row>
    <row r="402" spans="1:8" s="25" customFormat="1">
      <c r="A402"/>
      <c r="B402"/>
      <c r="C402"/>
      <c r="D402"/>
      <c r="E402" s="3"/>
      <c r="F402" s="55"/>
      <c r="G402"/>
      <c r="H402"/>
    </row>
    <row r="403" spans="1:8" s="25" customFormat="1">
      <c r="A403"/>
      <c r="B403"/>
      <c r="C403"/>
      <c r="D403"/>
      <c r="E403" s="3"/>
      <c r="F403" s="55"/>
      <c r="G403"/>
      <c r="H403"/>
    </row>
    <row r="404" spans="1:8" s="25" customFormat="1">
      <c r="A404"/>
      <c r="B404"/>
      <c r="C404"/>
      <c r="D404"/>
      <c r="E404" s="3"/>
      <c r="F404" s="55"/>
      <c r="G404"/>
      <c r="H404"/>
    </row>
    <row r="405" spans="1:8" s="25" customFormat="1">
      <c r="A405"/>
      <c r="B405"/>
      <c r="C405"/>
      <c r="D405"/>
      <c r="E405" s="3"/>
      <c r="F405" s="55"/>
      <c r="G405"/>
      <c r="H405"/>
    </row>
    <row r="406" spans="1:8" s="25" customFormat="1">
      <c r="A406"/>
      <c r="B406"/>
      <c r="C406"/>
      <c r="D406"/>
      <c r="E406" s="3"/>
      <c r="F406" s="55"/>
      <c r="G406"/>
      <c r="H406"/>
    </row>
    <row r="407" spans="1:8" s="25" customFormat="1">
      <c r="A407"/>
      <c r="B407"/>
      <c r="C407"/>
      <c r="D407"/>
      <c r="E407" s="3"/>
      <c r="F407" s="55"/>
      <c r="G407"/>
      <c r="H407"/>
    </row>
    <row r="408" spans="1:8" s="25" customFormat="1">
      <c r="A408"/>
      <c r="B408"/>
      <c r="C408"/>
      <c r="D408"/>
      <c r="E408" s="3"/>
      <c r="F408" s="55"/>
      <c r="G408"/>
      <c r="H408"/>
    </row>
    <row r="409" spans="1:8" s="25" customFormat="1">
      <c r="A409"/>
      <c r="B409"/>
      <c r="C409"/>
      <c r="D409"/>
      <c r="E409" s="3"/>
      <c r="F409" s="55"/>
      <c r="G409"/>
      <c r="H409"/>
    </row>
    <row r="410" spans="1:8" s="25" customFormat="1">
      <c r="A410"/>
      <c r="B410"/>
      <c r="C410"/>
      <c r="D410"/>
      <c r="E410" s="3"/>
      <c r="F410" s="55"/>
      <c r="G410"/>
      <c r="H410"/>
    </row>
    <row r="411" spans="1:8" s="25" customFormat="1">
      <c r="A411"/>
      <c r="B411"/>
      <c r="C411"/>
      <c r="D411"/>
      <c r="E411" s="3"/>
      <c r="F411" s="55"/>
      <c r="G411"/>
      <c r="H411"/>
    </row>
    <row r="412" spans="1:8" s="25" customFormat="1">
      <c r="A412"/>
      <c r="B412"/>
      <c r="C412"/>
      <c r="D412"/>
      <c r="E412" s="3"/>
      <c r="F412" s="55"/>
      <c r="G412"/>
      <c r="H412"/>
    </row>
    <row r="413" spans="1:8" s="25" customFormat="1">
      <c r="A413"/>
      <c r="B413"/>
      <c r="C413"/>
      <c r="D413"/>
      <c r="E413" s="3"/>
      <c r="F413" s="55"/>
      <c r="G413"/>
      <c r="H413"/>
    </row>
    <row r="414" spans="1:8" s="25" customFormat="1">
      <c r="A414"/>
      <c r="B414"/>
      <c r="C414"/>
      <c r="D414"/>
      <c r="E414" s="3"/>
      <c r="F414" s="55"/>
      <c r="G414" s="3"/>
      <c r="H414"/>
    </row>
    <row r="415" spans="1:8" s="25" customFormat="1">
      <c r="A415"/>
      <c r="B415"/>
      <c r="C415"/>
      <c r="D415"/>
      <c r="E415" s="3"/>
      <c r="F415" s="55"/>
      <c r="G415"/>
      <c r="H415"/>
    </row>
    <row r="416" spans="1:8" s="25" customFormat="1">
      <c r="A416"/>
      <c r="B416"/>
      <c r="C416"/>
      <c r="D416"/>
      <c r="E416" s="3"/>
      <c r="F416" s="55"/>
      <c r="G416"/>
      <c r="H416"/>
    </row>
    <row r="417" spans="1:8" s="25" customFormat="1">
      <c r="A417"/>
      <c r="B417"/>
      <c r="C417"/>
      <c r="D417"/>
      <c r="E417" s="3"/>
      <c r="F417" s="55"/>
      <c r="G417"/>
      <c r="H417"/>
    </row>
    <row r="418" spans="1:8" s="25" customFormat="1">
      <c r="A418"/>
      <c r="B418"/>
      <c r="C418"/>
      <c r="D418"/>
      <c r="E418" s="3"/>
      <c r="F418" s="55"/>
      <c r="G418"/>
      <c r="H418"/>
    </row>
    <row r="419" spans="1:8" s="25" customFormat="1">
      <c r="A419"/>
      <c r="B419"/>
      <c r="C419"/>
      <c r="D419"/>
      <c r="E419" s="3"/>
      <c r="F419" s="55"/>
      <c r="G419"/>
      <c r="H419"/>
    </row>
    <row r="420" spans="1:8" s="25" customFormat="1">
      <c r="A420"/>
      <c r="B420"/>
      <c r="C420"/>
      <c r="D420"/>
      <c r="E420" s="3"/>
      <c r="F420" s="55"/>
      <c r="G420" s="3"/>
      <c r="H420"/>
    </row>
    <row r="421" spans="1:8" s="25" customFormat="1">
      <c r="A421"/>
      <c r="B421"/>
      <c r="C421"/>
      <c r="D421"/>
      <c r="E421" s="3"/>
      <c r="F421" s="55"/>
      <c r="G421"/>
      <c r="H421"/>
    </row>
    <row r="422" spans="1:8" s="25" customFormat="1">
      <c r="A422"/>
      <c r="B422"/>
      <c r="C422"/>
      <c r="D422"/>
      <c r="E422" s="3"/>
      <c r="F422" s="55"/>
      <c r="G422"/>
      <c r="H422"/>
    </row>
    <row r="423" spans="1:8" s="25" customFormat="1">
      <c r="A423"/>
      <c r="B423"/>
      <c r="C423"/>
      <c r="D423"/>
      <c r="E423" s="3"/>
      <c r="F423" s="55"/>
      <c r="G423"/>
      <c r="H423"/>
    </row>
    <row r="424" spans="1:8" s="25" customFormat="1">
      <c r="A424"/>
      <c r="B424"/>
      <c r="C424"/>
      <c r="D424"/>
      <c r="E424" s="3"/>
      <c r="F424" s="55"/>
      <c r="G424"/>
      <c r="H424"/>
    </row>
    <row r="425" spans="1:8" s="25" customFormat="1">
      <c r="A425"/>
      <c r="B425"/>
      <c r="C425"/>
      <c r="D425"/>
      <c r="E425" s="3"/>
      <c r="F425" s="55"/>
      <c r="G425"/>
      <c r="H425"/>
    </row>
    <row r="426" spans="1:8" s="25" customFormat="1">
      <c r="A426"/>
      <c r="B426"/>
      <c r="C426"/>
      <c r="D426"/>
      <c r="E426" s="3"/>
      <c r="F426" s="55"/>
      <c r="G426"/>
      <c r="H426"/>
    </row>
    <row r="427" spans="1:8" s="25" customFormat="1">
      <c r="A427"/>
      <c r="B427"/>
      <c r="C427"/>
      <c r="D427"/>
      <c r="E427" s="3"/>
      <c r="F427" s="55"/>
      <c r="G427"/>
      <c r="H427"/>
    </row>
    <row r="428" spans="1:8" s="25" customFormat="1">
      <c r="A428"/>
      <c r="B428"/>
      <c r="C428"/>
      <c r="D428"/>
      <c r="E428" s="3"/>
      <c r="F428" s="55"/>
      <c r="G428"/>
      <c r="H428"/>
    </row>
    <row r="429" spans="1:8" s="25" customFormat="1">
      <c r="A429"/>
      <c r="B429"/>
      <c r="C429"/>
      <c r="D429"/>
      <c r="E429" s="3"/>
      <c r="F429" s="55"/>
      <c r="G429"/>
      <c r="H429"/>
    </row>
    <row r="430" spans="1:8" s="25" customFormat="1">
      <c r="A430"/>
      <c r="B430"/>
      <c r="C430"/>
      <c r="D430"/>
      <c r="E430" s="3"/>
      <c r="F430" s="55"/>
      <c r="G430"/>
      <c r="H430"/>
    </row>
    <row r="431" spans="1:8" s="25" customFormat="1">
      <c r="A431"/>
      <c r="B431"/>
      <c r="C431"/>
      <c r="D431"/>
      <c r="E431" s="3"/>
      <c r="F431" s="55"/>
      <c r="G431" s="3"/>
      <c r="H431"/>
    </row>
    <row r="432" spans="1:8" s="25" customFormat="1">
      <c r="A432"/>
      <c r="B432"/>
      <c r="C432"/>
      <c r="D432"/>
      <c r="E432" s="3"/>
      <c r="F432" s="55"/>
      <c r="G432" s="3"/>
      <c r="H432"/>
    </row>
    <row r="433" spans="1:8" s="25" customFormat="1">
      <c r="A433"/>
      <c r="E433" s="3"/>
      <c r="F433" s="55"/>
      <c r="G433"/>
      <c r="H433"/>
    </row>
    <row r="434" spans="1:8" s="25" customFormat="1">
      <c r="A434"/>
      <c r="E434" s="3"/>
      <c r="F434" s="55"/>
      <c r="G434" s="3"/>
      <c r="H434"/>
    </row>
    <row r="435" spans="1:8" s="25" customFormat="1">
      <c r="A435"/>
      <c r="E435" s="3"/>
      <c r="F435" s="55"/>
      <c r="G435" s="3"/>
      <c r="H435"/>
    </row>
    <row r="436" spans="1:8" s="25" customFormat="1">
      <c r="A436"/>
      <c r="E436" s="3"/>
      <c r="F436" s="55"/>
      <c r="G436" s="3"/>
      <c r="H436"/>
    </row>
    <row r="437" spans="1:8" s="25" customFormat="1">
      <c r="A437"/>
      <c r="E437" s="3"/>
      <c r="F437" s="55"/>
      <c r="G437"/>
      <c r="H437"/>
    </row>
    <row r="438" spans="1:8" s="25" customFormat="1">
      <c r="A438"/>
      <c r="E438" s="3"/>
      <c r="F438" s="55"/>
      <c r="G438"/>
      <c r="H438"/>
    </row>
    <row r="439" spans="1:8" s="25" customFormat="1">
      <c r="A439"/>
      <c r="E439" s="3"/>
      <c r="F439" s="55"/>
      <c r="G439" s="3"/>
      <c r="H439"/>
    </row>
    <row r="440" spans="1:8" s="25" customFormat="1">
      <c r="A440"/>
      <c r="E440" s="3"/>
      <c r="F440" s="55"/>
      <c r="G440"/>
      <c r="H440"/>
    </row>
    <row r="441" spans="1:8" s="25" customFormat="1">
      <c r="A441"/>
      <c r="E441" s="3"/>
      <c r="F441" s="55"/>
      <c r="G441"/>
      <c r="H441"/>
    </row>
    <row r="442" spans="1:8" s="25" customFormat="1">
      <c r="A442"/>
      <c r="E442" s="3"/>
      <c r="F442" s="55"/>
      <c r="G442"/>
      <c r="H442"/>
    </row>
    <row r="443" spans="1:8" s="25" customFormat="1">
      <c r="A443"/>
      <c r="E443" s="3"/>
      <c r="F443" s="55"/>
      <c r="G443"/>
      <c r="H443"/>
    </row>
    <row r="444" spans="1:8" s="25" customFormat="1">
      <c r="A444"/>
      <c r="E444" s="3"/>
      <c r="F444" s="55"/>
      <c r="G444"/>
      <c r="H444"/>
    </row>
    <row r="445" spans="1:8" s="25" customFormat="1">
      <c r="A445"/>
      <c r="E445" s="3"/>
      <c r="F445" s="55"/>
      <c r="G445"/>
      <c r="H445"/>
    </row>
    <row r="446" spans="1:8" s="25" customFormat="1">
      <c r="A446"/>
      <c r="E446" s="3"/>
      <c r="F446" s="55"/>
      <c r="G446"/>
      <c r="H446"/>
    </row>
    <row r="447" spans="1:8" s="25" customFormat="1">
      <c r="A447"/>
      <c r="E447" s="3"/>
      <c r="F447" s="55"/>
      <c r="G447"/>
      <c r="H447"/>
    </row>
    <row r="448" spans="1:8" s="25" customFormat="1">
      <c r="A448"/>
      <c r="E448" s="3"/>
      <c r="F448" s="55"/>
      <c r="G448"/>
      <c r="H448"/>
    </row>
    <row r="449" spans="1:8" s="25" customFormat="1">
      <c r="A449"/>
      <c r="E449" s="3"/>
      <c r="F449" s="55"/>
      <c r="G449"/>
      <c r="H449"/>
    </row>
    <row r="450" spans="1:8" s="25" customFormat="1">
      <c r="A450"/>
      <c r="E450" s="3"/>
      <c r="F450" s="55"/>
      <c r="G450"/>
      <c r="H450"/>
    </row>
    <row r="451" spans="1:8" s="25" customFormat="1">
      <c r="A451"/>
      <c r="E451" s="3"/>
      <c r="F451" s="55"/>
      <c r="G451"/>
      <c r="H451"/>
    </row>
    <row r="452" spans="1:8" s="25" customFormat="1">
      <c r="A452"/>
      <c r="E452" s="3"/>
      <c r="F452" s="55"/>
      <c r="G452"/>
      <c r="H452"/>
    </row>
    <row r="453" spans="1:8" s="25" customFormat="1">
      <c r="A453"/>
      <c r="E453" s="3"/>
      <c r="F453" s="55"/>
      <c r="G453"/>
      <c r="H453"/>
    </row>
    <row r="454" spans="1:8" s="25" customFormat="1">
      <c r="A454"/>
      <c r="E454" s="3"/>
      <c r="F454" s="55"/>
      <c r="G454"/>
      <c r="H454"/>
    </row>
    <row r="455" spans="1:8" s="25" customFormat="1">
      <c r="A455"/>
      <c r="E455" s="3"/>
      <c r="F455" s="55"/>
      <c r="G455"/>
      <c r="H455"/>
    </row>
    <row r="456" spans="1:8" s="25" customFormat="1">
      <c r="A456"/>
      <c r="E456" s="3"/>
      <c r="F456" s="55"/>
      <c r="G456"/>
      <c r="H456"/>
    </row>
    <row r="457" spans="1:8" s="25" customFormat="1">
      <c r="A457"/>
      <c r="E457" s="3"/>
      <c r="F457" s="55"/>
      <c r="G457"/>
      <c r="H457"/>
    </row>
    <row r="458" spans="1:8" s="25" customFormat="1">
      <c r="A458"/>
      <c r="E458" s="3"/>
      <c r="F458" s="55"/>
      <c r="G458" s="3"/>
      <c r="H458"/>
    </row>
    <row r="459" spans="1:8" s="25" customFormat="1">
      <c r="A459"/>
      <c r="E459" s="3"/>
      <c r="F459" s="55"/>
      <c r="G459"/>
      <c r="H459"/>
    </row>
    <row r="460" spans="1:8" s="25" customFormat="1">
      <c r="A460"/>
      <c r="E460" s="3"/>
      <c r="F460" s="55"/>
      <c r="G460"/>
      <c r="H460"/>
    </row>
    <row r="461" spans="1:8" s="25" customFormat="1">
      <c r="A461"/>
      <c r="E461" s="3"/>
      <c r="F461" s="55"/>
      <c r="G461" s="3"/>
      <c r="H461"/>
    </row>
    <row r="462" spans="1:8" s="25" customFormat="1">
      <c r="A462"/>
      <c r="E462" s="3"/>
      <c r="F462" s="55"/>
      <c r="G462"/>
      <c r="H462"/>
    </row>
    <row r="463" spans="1:8" s="25" customFormat="1">
      <c r="A463"/>
      <c r="E463" s="3"/>
      <c r="F463" s="55"/>
      <c r="G463"/>
      <c r="H463"/>
    </row>
    <row r="464" spans="1:8" s="25" customFormat="1">
      <c r="A464"/>
      <c r="E464" s="3"/>
      <c r="F464" s="55"/>
      <c r="G464"/>
      <c r="H464"/>
    </row>
    <row r="465" spans="1:8" s="25" customFormat="1">
      <c r="A465"/>
      <c r="E465" s="3"/>
      <c r="F465" s="55"/>
      <c r="G465"/>
      <c r="H465"/>
    </row>
    <row r="466" spans="1:8" s="25" customFormat="1">
      <c r="A466"/>
      <c r="E466" s="3"/>
      <c r="F466" s="55"/>
      <c r="G466"/>
      <c r="H466"/>
    </row>
    <row r="467" spans="1:8" s="25" customFormat="1">
      <c r="A467"/>
      <c r="E467" s="3"/>
      <c r="F467" s="55"/>
      <c r="G467"/>
      <c r="H467"/>
    </row>
    <row r="468" spans="1:8" s="25" customFormat="1">
      <c r="A468"/>
      <c r="E468" s="3"/>
      <c r="F468" s="55"/>
      <c r="G468"/>
      <c r="H468"/>
    </row>
    <row r="469" spans="1:8" s="25" customFormat="1">
      <c r="A469"/>
      <c r="E469" s="3"/>
      <c r="F469" s="55"/>
      <c r="G469"/>
      <c r="H469"/>
    </row>
    <row r="470" spans="1:8" s="25" customFormat="1">
      <c r="A470"/>
      <c r="E470" s="3"/>
      <c r="F470" s="55"/>
      <c r="G470"/>
      <c r="H470"/>
    </row>
    <row r="471" spans="1:8" s="25" customFormat="1">
      <c r="A471"/>
      <c r="E471" s="3"/>
      <c r="F471" s="55"/>
      <c r="G471"/>
      <c r="H471"/>
    </row>
    <row r="472" spans="1:8" s="25" customFormat="1">
      <c r="A472"/>
      <c r="E472" s="3"/>
      <c r="F472" s="55"/>
      <c r="G472"/>
      <c r="H472"/>
    </row>
    <row r="473" spans="1:8" s="25" customFormat="1">
      <c r="A473"/>
      <c r="E473" s="3"/>
      <c r="F473" s="55"/>
      <c r="G473"/>
      <c r="H473"/>
    </row>
    <row r="474" spans="1:8" s="25" customFormat="1">
      <c r="A474"/>
      <c r="E474" s="3"/>
      <c r="F474" s="55"/>
      <c r="G474"/>
      <c r="H474"/>
    </row>
    <row r="475" spans="1:8" s="25" customFormat="1">
      <c r="A475"/>
      <c r="E475" s="3"/>
      <c r="F475" s="55"/>
      <c r="G475" s="3"/>
      <c r="H475"/>
    </row>
    <row r="476" spans="1:8" s="25" customFormat="1">
      <c r="A476"/>
      <c r="E476" s="3"/>
      <c r="F476" s="55"/>
      <c r="G476"/>
      <c r="H476"/>
    </row>
    <row r="477" spans="1:8" s="25" customFormat="1">
      <c r="A477"/>
      <c r="E477" s="3"/>
      <c r="F477" s="55"/>
      <c r="G477"/>
      <c r="H477"/>
    </row>
    <row r="478" spans="1:8" s="25" customFormat="1">
      <c r="A478"/>
      <c r="E478" s="3"/>
      <c r="F478" s="55"/>
      <c r="G478"/>
      <c r="H478"/>
    </row>
    <row r="479" spans="1:8" s="25" customFormat="1">
      <c r="A479"/>
      <c r="E479" s="3"/>
      <c r="F479" s="55"/>
      <c r="G479"/>
      <c r="H479"/>
    </row>
    <row r="480" spans="1:8" s="25" customFormat="1">
      <c r="A480"/>
      <c r="E480" s="3"/>
      <c r="F480" s="55"/>
      <c r="G480"/>
      <c r="H480"/>
    </row>
    <row r="481" spans="1:8" s="25" customFormat="1">
      <c r="A481"/>
      <c r="B481"/>
      <c r="C481"/>
      <c r="D481"/>
      <c r="E481" s="3"/>
      <c r="F481" s="55"/>
      <c r="G481"/>
      <c r="H481"/>
    </row>
    <row r="482" spans="1:8" s="25" customFormat="1">
      <c r="A482"/>
      <c r="B482"/>
      <c r="C482"/>
      <c r="D482"/>
      <c r="E482" s="3"/>
      <c r="F482" s="55"/>
      <c r="G482"/>
      <c r="H482"/>
    </row>
    <row r="483" spans="1:8" s="25" customFormat="1">
      <c r="A483"/>
      <c r="B483"/>
      <c r="C483"/>
      <c r="D483"/>
      <c r="E483" s="3"/>
      <c r="F483" s="55"/>
      <c r="G483"/>
      <c r="H483"/>
    </row>
    <row r="484" spans="1:8" s="25" customFormat="1">
      <c r="A484"/>
      <c r="E484" s="3"/>
      <c r="F484" s="55"/>
      <c r="G484"/>
      <c r="H484"/>
    </row>
    <row r="485" spans="1:8" s="25" customFormat="1">
      <c r="A485"/>
      <c r="E485" s="3"/>
      <c r="F485" s="55"/>
      <c r="G485"/>
      <c r="H485"/>
    </row>
    <row r="486" spans="1:8" s="25" customFormat="1">
      <c r="A486"/>
      <c r="E486" s="3"/>
      <c r="F486" s="55"/>
      <c r="G486"/>
      <c r="H486"/>
    </row>
    <row r="487" spans="1:8" s="25" customFormat="1">
      <c r="A487"/>
      <c r="E487" s="3"/>
      <c r="F487" s="55"/>
      <c r="G487"/>
      <c r="H487"/>
    </row>
    <row r="488" spans="1:8" s="25" customFormat="1">
      <c r="A488"/>
      <c r="E488" s="3"/>
      <c r="F488" s="55"/>
      <c r="G488"/>
      <c r="H488"/>
    </row>
    <row r="489" spans="1:8" s="25" customFormat="1">
      <c r="A489"/>
      <c r="E489" s="3"/>
      <c r="F489" s="55"/>
      <c r="G489"/>
      <c r="H489"/>
    </row>
    <row r="490" spans="1:8" s="25" customFormat="1">
      <c r="A490"/>
      <c r="E490" s="3"/>
      <c r="F490" s="55"/>
      <c r="G490"/>
      <c r="H490"/>
    </row>
    <row r="491" spans="1:8" s="25" customFormat="1">
      <c r="A491"/>
      <c r="E491" s="3"/>
      <c r="F491" s="55"/>
      <c r="G491"/>
      <c r="H491"/>
    </row>
    <row r="492" spans="1:8" s="25" customFormat="1">
      <c r="A492"/>
      <c r="E492" s="3"/>
      <c r="F492" s="55"/>
      <c r="G492"/>
      <c r="H492"/>
    </row>
    <row r="493" spans="1:8" s="25" customFormat="1">
      <c r="A493"/>
      <c r="E493" s="3"/>
      <c r="F493" s="55"/>
      <c r="G493"/>
      <c r="H493"/>
    </row>
    <row r="494" spans="1:8" s="25" customFormat="1">
      <c r="A494"/>
      <c r="B494"/>
      <c r="C494"/>
      <c r="D494"/>
      <c r="E494" s="3"/>
      <c r="F494" s="55"/>
      <c r="G494"/>
      <c r="H494"/>
    </row>
    <row r="495" spans="1:8" s="25" customFormat="1">
      <c r="A495"/>
      <c r="B495"/>
      <c r="C495"/>
      <c r="D495"/>
      <c r="E495" s="3"/>
      <c r="F495" s="55"/>
      <c r="G495"/>
      <c r="H495"/>
    </row>
    <row r="496" spans="1:8" s="25" customFormat="1">
      <c r="A496"/>
      <c r="B496"/>
      <c r="C496"/>
      <c r="D496"/>
      <c r="E496" s="3"/>
      <c r="F496" s="55"/>
      <c r="G496"/>
      <c r="H496"/>
    </row>
    <row r="497" spans="1:8" s="25" customFormat="1">
      <c r="A497"/>
      <c r="B497"/>
      <c r="C497"/>
      <c r="D497"/>
      <c r="E497" s="3"/>
      <c r="F497" s="55"/>
      <c r="G497"/>
      <c r="H497"/>
    </row>
    <row r="498" spans="1:8" s="25" customFormat="1">
      <c r="A498"/>
      <c r="B498"/>
      <c r="C498"/>
      <c r="D498"/>
      <c r="E498" s="3"/>
      <c r="F498" s="55"/>
      <c r="G498"/>
      <c r="H498"/>
    </row>
    <row r="499" spans="1:8" s="25" customFormat="1">
      <c r="A499"/>
      <c r="B499"/>
      <c r="C499"/>
      <c r="D499"/>
      <c r="E499" s="3"/>
      <c r="F499" s="55"/>
      <c r="G499"/>
      <c r="H499"/>
    </row>
    <row r="500" spans="1:8" s="25" customFormat="1">
      <c r="A500"/>
      <c r="B500"/>
      <c r="C500"/>
      <c r="D500"/>
      <c r="E500" s="3"/>
      <c r="F500" s="55"/>
      <c r="G500"/>
      <c r="H500"/>
    </row>
    <row r="501" spans="1:8" s="25" customFormat="1">
      <c r="A501"/>
      <c r="B501"/>
      <c r="C501"/>
      <c r="D501"/>
      <c r="E501" s="3"/>
      <c r="F501" s="55"/>
      <c r="G501"/>
      <c r="H501"/>
    </row>
    <row r="502" spans="1:8" s="25" customFormat="1">
      <c r="A502"/>
      <c r="B502"/>
      <c r="C502"/>
      <c r="D502"/>
      <c r="E502" s="3"/>
      <c r="F502" s="55"/>
      <c r="G502"/>
      <c r="H502"/>
    </row>
    <row r="503" spans="1:8" s="25" customFormat="1">
      <c r="A503"/>
      <c r="B503"/>
      <c r="C503"/>
      <c r="D503"/>
      <c r="E503" s="3"/>
      <c r="F503" s="55"/>
      <c r="G503"/>
      <c r="H503"/>
    </row>
    <row r="504" spans="1:8" s="25" customFormat="1">
      <c r="A504"/>
      <c r="B504"/>
      <c r="C504"/>
      <c r="D504"/>
      <c r="E504" s="3"/>
      <c r="F504" s="55"/>
      <c r="G504"/>
      <c r="H504"/>
    </row>
    <row r="505" spans="1:8" s="25" customFormat="1">
      <c r="A505"/>
      <c r="B505"/>
      <c r="C505"/>
      <c r="D505"/>
      <c r="E505" s="3"/>
      <c r="F505" s="55"/>
      <c r="G505"/>
      <c r="H505"/>
    </row>
    <row r="506" spans="1:8" s="25" customFormat="1">
      <c r="A506"/>
      <c r="B506"/>
      <c r="C506"/>
      <c r="D506"/>
      <c r="E506" s="3"/>
      <c r="F506" s="55"/>
      <c r="G506"/>
      <c r="H506"/>
    </row>
    <row r="507" spans="1:8" s="25" customFormat="1">
      <c r="A507"/>
      <c r="B507"/>
      <c r="C507"/>
      <c r="D507"/>
      <c r="E507" s="3"/>
      <c r="F507" s="55"/>
      <c r="G507"/>
      <c r="H507"/>
    </row>
    <row r="508" spans="1:8" s="25" customFormat="1">
      <c r="A508"/>
      <c r="B508"/>
      <c r="C508"/>
      <c r="D508"/>
      <c r="E508" s="3"/>
      <c r="F508" s="55"/>
      <c r="G508"/>
      <c r="H508"/>
    </row>
    <row r="509" spans="1:8" s="25" customFormat="1">
      <c r="A509"/>
      <c r="B509"/>
      <c r="C509"/>
      <c r="D509"/>
      <c r="E509" s="3"/>
      <c r="F509" s="55"/>
      <c r="G509"/>
      <c r="H509"/>
    </row>
    <row r="510" spans="1:8" s="25" customFormat="1">
      <c r="A510"/>
      <c r="B510"/>
      <c r="C510"/>
      <c r="D510"/>
      <c r="E510" s="3"/>
      <c r="F510" s="55"/>
      <c r="G510"/>
      <c r="H510"/>
    </row>
    <row r="511" spans="1:8" s="25" customFormat="1">
      <c r="A511"/>
      <c r="B511"/>
      <c r="C511"/>
      <c r="D511"/>
      <c r="E511" s="3"/>
      <c r="F511" s="55"/>
      <c r="G511"/>
      <c r="H511"/>
    </row>
    <row r="512" spans="1:8" s="25" customFormat="1">
      <c r="A512"/>
      <c r="B512"/>
      <c r="C512"/>
      <c r="D512"/>
      <c r="E512" s="3"/>
      <c r="F512" s="55"/>
      <c r="G512"/>
      <c r="H512"/>
    </row>
    <row r="513" spans="1:8" s="25" customFormat="1">
      <c r="A513"/>
      <c r="B513"/>
      <c r="C513"/>
      <c r="D513"/>
      <c r="E513" s="3"/>
      <c r="F513" s="55"/>
      <c r="G513"/>
      <c r="H513"/>
    </row>
    <row r="514" spans="1:8" s="25" customFormat="1">
      <c r="A514"/>
      <c r="B514"/>
      <c r="C514"/>
      <c r="D514"/>
      <c r="E514" s="3"/>
      <c r="F514" s="55"/>
      <c r="G514"/>
      <c r="H514"/>
    </row>
    <row r="515" spans="1:8" s="25" customFormat="1">
      <c r="A515"/>
      <c r="B515"/>
      <c r="C515"/>
      <c r="D515"/>
      <c r="E515" s="3"/>
      <c r="F515" s="55"/>
      <c r="G515"/>
      <c r="H515"/>
    </row>
    <row r="516" spans="1:8" s="25" customFormat="1">
      <c r="A516"/>
      <c r="B516"/>
      <c r="C516"/>
      <c r="D516"/>
      <c r="E516" s="3"/>
      <c r="F516" s="55"/>
      <c r="G516"/>
      <c r="H516"/>
    </row>
    <row r="517" spans="1:8" s="25" customFormat="1">
      <c r="A517"/>
      <c r="B517" s="63"/>
      <c r="C517"/>
      <c r="D517"/>
      <c r="E517" s="3"/>
      <c r="F517" s="55"/>
      <c r="G517"/>
      <c r="H517"/>
    </row>
    <row r="518" spans="1:8" s="25" customFormat="1">
      <c r="A518"/>
      <c r="B518" s="63"/>
      <c r="C518"/>
      <c r="D518"/>
      <c r="E518" s="3"/>
      <c r="F518" s="55"/>
      <c r="G518"/>
      <c r="H518"/>
    </row>
    <row r="519" spans="1:8" s="25" customFormat="1">
      <c r="A519"/>
      <c r="B519" s="63"/>
      <c r="C519"/>
      <c r="D519"/>
      <c r="E519" s="3"/>
      <c r="F519" s="55"/>
      <c r="G519"/>
      <c r="H519"/>
    </row>
    <row r="520" spans="1:8" s="25" customFormat="1">
      <c r="A520"/>
      <c r="B520" s="63"/>
      <c r="C520"/>
      <c r="D520"/>
      <c r="E520" s="3"/>
      <c r="F520" s="55"/>
      <c r="G520"/>
      <c r="H520"/>
    </row>
    <row r="521" spans="1:8" s="25" customFormat="1">
      <c r="A521"/>
      <c r="B521" s="63"/>
      <c r="C521"/>
      <c r="D521"/>
      <c r="E521" s="3"/>
      <c r="F521" s="55"/>
      <c r="G521"/>
      <c r="H521"/>
    </row>
    <row r="522" spans="1:8" s="25" customFormat="1">
      <c r="A522"/>
      <c r="B522" s="63"/>
      <c r="C522"/>
      <c r="D522"/>
      <c r="E522" s="3"/>
      <c r="F522" s="55"/>
      <c r="G522"/>
      <c r="H522"/>
    </row>
    <row r="523" spans="1:8" s="25" customFormat="1">
      <c r="A523"/>
      <c r="B523" s="63"/>
      <c r="C523"/>
      <c r="D523"/>
      <c r="E523" s="3"/>
      <c r="F523" s="55"/>
      <c r="G523"/>
      <c r="H523"/>
    </row>
    <row r="524" spans="1:8" s="25" customFormat="1">
      <c r="A524"/>
      <c r="B524" s="63"/>
      <c r="C524"/>
      <c r="D524"/>
      <c r="E524" s="3"/>
      <c r="F524" s="55"/>
      <c r="G524"/>
      <c r="H524"/>
    </row>
    <row r="525" spans="1:8" s="25" customFormat="1">
      <c r="A525"/>
      <c r="B525" s="63"/>
      <c r="C525"/>
      <c r="D525"/>
      <c r="E525" s="3"/>
      <c r="F525" s="55"/>
      <c r="G525"/>
      <c r="H525"/>
    </row>
    <row r="526" spans="1:8" s="25" customFormat="1">
      <c r="A526"/>
      <c r="B526" s="63"/>
      <c r="C526"/>
      <c r="D526"/>
      <c r="E526" s="3"/>
      <c r="F526" s="55"/>
      <c r="G526"/>
      <c r="H526"/>
    </row>
    <row r="527" spans="1:8" s="25" customFormat="1">
      <c r="A527"/>
      <c r="B527" s="63"/>
      <c r="C527"/>
      <c r="D527"/>
      <c r="E527" s="3"/>
      <c r="F527" s="55"/>
      <c r="G527"/>
      <c r="H527"/>
    </row>
    <row r="528" spans="1:8" s="25" customFormat="1">
      <c r="A528"/>
      <c r="B528" s="63"/>
      <c r="C528"/>
      <c r="D528"/>
      <c r="E528" s="3"/>
      <c r="F528" s="55"/>
      <c r="G528"/>
      <c r="H528"/>
    </row>
    <row r="529" spans="1:8" s="25" customFormat="1">
      <c r="A529"/>
      <c r="B529" s="63"/>
      <c r="C529"/>
      <c r="D529"/>
      <c r="E529" s="3"/>
      <c r="F529" s="55"/>
      <c r="G529"/>
      <c r="H529"/>
    </row>
    <row r="530" spans="1:8" s="25" customFormat="1">
      <c r="A530"/>
      <c r="B530" s="63"/>
      <c r="C530"/>
      <c r="D530"/>
      <c r="E530" s="3"/>
      <c r="F530" s="55" t="s">
        <v>782</v>
      </c>
      <c r="G530"/>
      <c r="H530"/>
    </row>
    <row r="531" spans="1:8" s="25" customFormat="1">
      <c r="A531"/>
      <c r="B531" s="63"/>
      <c r="C531"/>
      <c r="D531"/>
      <c r="E531" s="3"/>
      <c r="F531" s="55" t="s">
        <v>782</v>
      </c>
      <c r="G531"/>
      <c r="H531"/>
    </row>
    <row r="532" spans="1:8" s="25" customFormat="1">
      <c r="A532"/>
      <c r="B532" s="63"/>
      <c r="C532"/>
      <c r="D532"/>
      <c r="E532" s="3"/>
      <c r="F532" s="55" t="s">
        <v>782</v>
      </c>
      <c r="G532"/>
      <c r="H532"/>
    </row>
    <row r="533" spans="1:8" s="25" customFormat="1">
      <c r="A533"/>
      <c r="B533" s="63"/>
      <c r="C533"/>
      <c r="D533"/>
      <c r="E533" s="3"/>
      <c r="F533" s="55" t="s">
        <v>782</v>
      </c>
      <c r="G533"/>
      <c r="H533"/>
    </row>
    <row r="534" spans="1:8" s="25" customFormat="1">
      <c r="A534"/>
      <c r="B534" s="63"/>
      <c r="C534"/>
      <c r="D534"/>
      <c r="E534" s="3"/>
      <c r="F534" s="55" t="s">
        <v>782</v>
      </c>
      <c r="G534"/>
      <c r="H534"/>
    </row>
    <row r="535" spans="1:8" s="25" customFormat="1">
      <c r="A535"/>
      <c r="B535" s="63"/>
      <c r="C535"/>
      <c r="D535"/>
      <c r="E535" s="3"/>
      <c r="F535" s="55" t="s">
        <v>782</v>
      </c>
      <c r="G535"/>
      <c r="H535"/>
    </row>
    <row r="536" spans="1:8" s="25" customFormat="1">
      <c r="A536"/>
      <c r="B536" s="63"/>
      <c r="C536"/>
      <c r="D536"/>
      <c r="E536" s="3"/>
      <c r="F536" s="55" t="s">
        <v>782</v>
      </c>
      <c r="G536"/>
      <c r="H536"/>
    </row>
    <row r="537" spans="1:8" s="25" customFormat="1">
      <c r="A537"/>
      <c r="B537" s="63"/>
      <c r="C537"/>
      <c r="D537"/>
      <c r="E537" s="3"/>
      <c r="F537" s="55" t="s">
        <v>782</v>
      </c>
      <c r="G537"/>
      <c r="H537"/>
    </row>
    <row r="538" spans="1:8" s="25" customFormat="1">
      <c r="A538"/>
      <c r="B538" s="63"/>
      <c r="C538"/>
      <c r="D538"/>
      <c r="E538" s="3"/>
      <c r="F538" s="55" t="s">
        <v>782</v>
      </c>
      <c r="G538"/>
      <c r="H538"/>
    </row>
    <row r="539" spans="1:8" s="25" customFormat="1">
      <c r="A539"/>
      <c r="B539" s="63"/>
      <c r="C539"/>
      <c r="D539"/>
      <c r="E539" s="3"/>
      <c r="F539" s="55" t="s">
        <v>782</v>
      </c>
      <c r="G539"/>
      <c r="H539"/>
    </row>
    <row r="540" spans="1:8" s="25" customFormat="1">
      <c r="A540"/>
      <c r="B540" s="63"/>
      <c r="C540"/>
      <c r="D540"/>
      <c r="E540" s="3"/>
      <c r="F540" s="55" t="s">
        <v>782</v>
      </c>
      <c r="G540"/>
      <c r="H540"/>
    </row>
    <row r="541" spans="1:8" s="25" customFormat="1">
      <c r="A541"/>
      <c r="B541" s="63"/>
      <c r="C541"/>
      <c r="D541"/>
      <c r="E541" s="3"/>
      <c r="F541" s="55" t="s">
        <v>782</v>
      </c>
      <c r="G541"/>
      <c r="H541"/>
    </row>
    <row r="542" spans="1:8" s="25" customFormat="1">
      <c r="A542"/>
      <c r="B542" s="63"/>
      <c r="C542"/>
      <c r="D542"/>
      <c r="E542" s="3"/>
      <c r="F542" s="55" t="s">
        <v>782</v>
      </c>
      <c r="G542"/>
      <c r="H542"/>
    </row>
    <row r="543" spans="1:8" s="25" customFormat="1">
      <c r="A543"/>
      <c r="B543" s="63"/>
      <c r="C543"/>
      <c r="D543"/>
      <c r="E543" s="3"/>
      <c r="F543" s="55" t="s">
        <v>782</v>
      </c>
      <c r="G543"/>
      <c r="H543"/>
    </row>
    <row r="544" spans="1:8" s="25" customFormat="1">
      <c r="A544"/>
      <c r="B544" s="63"/>
      <c r="C544"/>
      <c r="D544"/>
      <c r="E544" s="3"/>
      <c r="F544" s="55" t="s">
        <v>782</v>
      </c>
      <c r="G544"/>
      <c r="H544"/>
    </row>
    <row r="545" spans="1:8" s="25" customFormat="1">
      <c r="A545"/>
      <c r="B545" s="63"/>
      <c r="C545"/>
      <c r="D545"/>
      <c r="E545" s="3"/>
      <c r="F545" s="55" t="s">
        <v>782</v>
      </c>
      <c r="G545"/>
      <c r="H545"/>
    </row>
    <row r="546" spans="1:8" s="25" customFormat="1">
      <c r="A546"/>
      <c r="B546" s="63"/>
      <c r="C546"/>
      <c r="D546"/>
      <c r="E546" s="3"/>
      <c r="F546" s="55"/>
      <c r="G546"/>
      <c r="H546"/>
    </row>
    <row r="547" spans="1:8" s="25" customFormat="1">
      <c r="A547"/>
      <c r="B547" s="63"/>
      <c r="C547"/>
      <c r="D547"/>
      <c r="E547" s="3"/>
      <c r="F547" s="55"/>
      <c r="G547"/>
      <c r="H547"/>
    </row>
    <row r="548" spans="1:8" s="25" customFormat="1">
      <c r="A548"/>
      <c r="B548" s="63"/>
      <c r="C548"/>
      <c r="D548"/>
      <c r="E548" s="3"/>
      <c r="F548" s="55"/>
      <c r="G548"/>
      <c r="H548"/>
    </row>
    <row r="549" spans="1:8" s="25" customFormat="1">
      <c r="A549"/>
      <c r="B549" s="63"/>
      <c r="C549"/>
      <c r="D549"/>
      <c r="E549" s="3"/>
      <c r="F549" s="55"/>
      <c r="G549"/>
      <c r="H549"/>
    </row>
    <row r="550" spans="1:8" s="25" customFormat="1">
      <c r="A550"/>
      <c r="B550" s="63"/>
      <c r="C550"/>
      <c r="D550"/>
      <c r="E550" s="3"/>
      <c r="F550" s="55"/>
      <c r="G550"/>
      <c r="H550"/>
    </row>
    <row r="551" spans="1:8" s="25" customFormat="1">
      <c r="A551"/>
      <c r="B551" s="63"/>
      <c r="C551"/>
      <c r="D551"/>
      <c r="E551" s="3"/>
      <c r="F551" s="55"/>
      <c r="G551"/>
      <c r="H551"/>
    </row>
    <row r="552" spans="1:8" s="25" customFormat="1">
      <c r="A552"/>
      <c r="B552" s="63"/>
      <c r="C552"/>
      <c r="D552"/>
      <c r="E552" s="3"/>
      <c r="F552" s="55"/>
      <c r="G552"/>
      <c r="H552"/>
    </row>
    <row r="553" spans="1:8" s="25" customFormat="1">
      <c r="A553"/>
      <c r="B553" s="63"/>
      <c r="C553"/>
      <c r="D553"/>
      <c r="E553" s="3"/>
      <c r="F553" s="55"/>
      <c r="G553"/>
      <c r="H553"/>
    </row>
    <row r="554" spans="1:8" s="25" customFormat="1">
      <c r="A554"/>
      <c r="B554" s="63"/>
      <c r="C554"/>
      <c r="D554"/>
      <c r="E554" s="3"/>
      <c r="F554" s="55"/>
      <c r="G554"/>
      <c r="H554"/>
    </row>
    <row r="555" spans="1:8" s="25" customFormat="1">
      <c r="A555"/>
      <c r="B555" s="63"/>
      <c r="C555"/>
      <c r="D555"/>
      <c r="E555" s="3"/>
      <c r="F555" s="55"/>
      <c r="G555"/>
      <c r="H555"/>
    </row>
    <row r="556" spans="1:8" s="25" customFormat="1">
      <c r="A556"/>
      <c r="B556" s="63"/>
      <c r="C556"/>
      <c r="D556"/>
      <c r="E556" s="3"/>
      <c r="F556" s="55"/>
      <c r="G556"/>
      <c r="H556"/>
    </row>
    <row r="557" spans="1:8" s="25" customFormat="1">
      <c r="A557"/>
      <c r="B557" s="63"/>
      <c r="C557"/>
      <c r="D557"/>
      <c r="E557" s="3"/>
      <c r="F557" s="55"/>
      <c r="G557"/>
      <c r="H557"/>
    </row>
    <row r="558" spans="1:8" s="25" customFormat="1">
      <c r="A558"/>
      <c r="B558" s="63"/>
      <c r="C558"/>
      <c r="D558"/>
      <c r="E558" s="3"/>
      <c r="F558" s="55"/>
      <c r="G558"/>
      <c r="H558"/>
    </row>
    <row r="559" spans="1:8" s="25" customFormat="1">
      <c r="A559"/>
      <c r="B559" s="63"/>
      <c r="C559"/>
      <c r="D559"/>
      <c r="E559" s="3"/>
      <c r="F559" s="55"/>
      <c r="G559"/>
      <c r="H559"/>
    </row>
    <row r="560" spans="1:8" s="25" customFormat="1">
      <c r="A560"/>
      <c r="B560" s="63"/>
      <c r="C560"/>
      <c r="D560"/>
      <c r="E560" s="3"/>
      <c r="F560" s="55"/>
      <c r="G560" s="3"/>
      <c r="H560"/>
    </row>
    <row r="561" spans="1:8" s="25" customFormat="1">
      <c r="A561"/>
      <c r="B561" s="63"/>
      <c r="C561"/>
      <c r="D561"/>
      <c r="E561" s="3"/>
      <c r="F561" s="55"/>
      <c r="G561"/>
      <c r="H561"/>
    </row>
    <row r="562" spans="1:8" s="25" customFormat="1">
      <c r="A562"/>
      <c r="B562" s="63"/>
      <c r="C562"/>
      <c r="D562"/>
      <c r="E562" s="3"/>
      <c r="F562" s="55"/>
      <c r="G562"/>
      <c r="H562"/>
    </row>
    <row r="563" spans="1:8" s="25" customFormat="1">
      <c r="A563"/>
      <c r="B563" s="63"/>
      <c r="C563"/>
      <c r="D563"/>
      <c r="E563" s="3"/>
      <c r="F563" s="55"/>
      <c r="G563"/>
      <c r="H563"/>
    </row>
    <row r="564" spans="1:8" s="25" customFormat="1">
      <c r="A564"/>
      <c r="B564" s="63"/>
      <c r="C564"/>
      <c r="D564"/>
      <c r="E564" s="3"/>
      <c r="F564" s="55"/>
      <c r="G564"/>
      <c r="H564"/>
    </row>
    <row r="565" spans="1:8" s="25" customFormat="1">
      <c r="A565"/>
      <c r="B565" s="63"/>
      <c r="C565"/>
      <c r="D565"/>
      <c r="E565" s="3"/>
      <c r="F565" s="55"/>
      <c r="G565"/>
      <c r="H565"/>
    </row>
    <row r="566" spans="1:8" s="25" customFormat="1">
      <c r="A566"/>
      <c r="B566" s="63"/>
      <c r="C566"/>
      <c r="D566"/>
      <c r="E566" s="3"/>
      <c r="F566" s="55"/>
      <c r="G566"/>
      <c r="H566"/>
    </row>
    <row r="567" spans="1:8" s="25" customFormat="1">
      <c r="A567"/>
      <c r="B567" s="63"/>
      <c r="C567"/>
      <c r="D567"/>
      <c r="E567" s="3"/>
      <c r="F567" s="55"/>
      <c r="G567"/>
      <c r="H567"/>
    </row>
    <row r="568" spans="1:8" s="25" customFormat="1">
      <c r="A568"/>
      <c r="B568" s="63"/>
      <c r="C568"/>
      <c r="D568"/>
      <c r="E568" s="3"/>
      <c r="F568" s="55"/>
      <c r="G568"/>
      <c r="H568"/>
    </row>
    <row r="569" spans="1:8" s="25" customFormat="1">
      <c r="A569"/>
      <c r="B569" s="63"/>
      <c r="C569"/>
      <c r="D569"/>
      <c r="E569" s="3"/>
      <c r="F569" s="55"/>
      <c r="G569"/>
      <c r="H569"/>
    </row>
    <row r="570" spans="1:8" s="25" customFormat="1">
      <c r="A570"/>
      <c r="B570" s="63"/>
      <c r="C570"/>
      <c r="D570"/>
      <c r="E570" s="3"/>
      <c r="F570" s="55"/>
      <c r="G570"/>
      <c r="H570"/>
    </row>
    <row r="571" spans="1:8" s="25" customFormat="1">
      <c r="A571"/>
      <c r="B571" s="63"/>
      <c r="C571"/>
      <c r="D571"/>
      <c r="E571" s="3"/>
      <c r="F571" s="55"/>
      <c r="G571"/>
      <c r="H571"/>
    </row>
    <row r="572" spans="1:8" s="25" customFormat="1">
      <c r="A572"/>
      <c r="B572" s="63"/>
      <c r="C572"/>
      <c r="D572"/>
      <c r="E572" s="3"/>
      <c r="F572" s="55"/>
      <c r="G572"/>
      <c r="H572"/>
    </row>
    <row r="573" spans="1:8" s="25" customFormat="1">
      <c r="A573"/>
      <c r="B573" s="63"/>
      <c r="C573"/>
      <c r="D573"/>
      <c r="E573" s="3"/>
      <c r="F573" s="55"/>
      <c r="G573" s="3"/>
      <c r="H573"/>
    </row>
    <row r="574" spans="1:8" s="25" customFormat="1">
      <c r="A574"/>
      <c r="B574" s="63"/>
      <c r="C574"/>
      <c r="D574"/>
      <c r="E574" s="3"/>
      <c r="F574" s="55"/>
      <c r="G574"/>
      <c r="H574"/>
    </row>
    <row r="575" spans="1:8" s="25" customFormat="1">
      <c r="A575"/>
      <c r="B575" s="63"/>
      <c r="C575"/>
      <c r="D575"/>
      <c r="E575" s="3"/>
      <c r="F575" s="55"/>
      <c r="G575"/>
      <c r="H575"/>
    </row>
    <row r="576" spans="1:8" s="25" customFormat="1">
      <c r="A576"/>
      <c r="B576" s="63"/>
      <c r="C576"/>
      <c r="D576"/>
      <c r="E576" s="3"/>
      <c r="F576" s="55"/>
      <c r="G576"/>
      <c r="H576"/>
    </row>
    <row r="577" spans="1:8" s="25" customFormat="1">
      <c r="A577"/>
      <c r="B577" s="63"/>
      <c r="C577"/>
      <c r="D577"/>
      <c r="E577" s="3"/>
      <c r="F577" s="55"/>
      <c r="G577"/>
      <c r="H577"/>
    </row>
    <row r="578" spans="1:8" s="25" customFormat="1">
      <c r="A578"/>
      <c r="B578" s="63"/>
      <c r="C578"/>
      <c r="D578"/>
      <c r="E578" s="3"/>
      <c r="F578" s="55"/>
      <c r="G578"/>
      <c r="H578"/>
    </row>
    <row r="579" spans="1:8" s="25" customFormat="1">
      <c r="A579"/>
      <c r="B579" s="63"/>
      <c r="C579"/>
      <c r="D579"/>
      <c r="E579" s="3"/>
      <c r="F579" s="55"/>
      <c r="G579"/>
      <c r="H579"/>
    </row>
    <row r="580" spans="1:8" s="25" customFormat="1">
      <c r="A580"/>
      <c r="B580" s="63"/>
      <c r="C580"/>
      <c r="D580"/>
      <c r="E580" s="3"/>
      <c r="F580" s="55"/>
      <c r="G580"/>
      <c r="H580"/>
    </row>
    <row r="581" spans="1:8" s="25" customFormat="1">
      <c r="A581"/>
      <c r="B581" s="63"/>
      <c r="C581"/>
      <c r="D581"/>
      <c r="E581" s="3"/>
      <c r="F581" s="55"/>
      <c r="G581"/>
      <c r="H581"/>
    </row>
    <row r="582" spans="1:8" s="25" customFormat="1">
      <c r="A582"/>
      <c r="B582" s="63"/>
      <c r="C582"/>
      <c r="D582"/>
      <c r="E582" s="3"/>
      <c r="F582" s="55"/>
      <c r="G582"/>
      <c r="H582"/>
    </row>
    <row r="583" spans="1:8" s="25" customFormat="1">
      <c r="A583"/>
      <c r="B583" s="63"/>
      <c r="C583"/>
      <c r="D583"/>
      <c r="E583" s="3"/>
      <c r="F583" s="55"/>
      <c r="G583"/>
      <c r="H583"/>
    </row>
    <row r="584" spans="1:8" s="25" customFormat="1">
      <c r="A584"/>
      <c r="B584" s="63"/>
      <c r="C584"/>
      <c r="D584"/>
      <c r="E584" s="3"/>
      <c r="F584" s="55"/>
      <c r="G584"/>
      <c r="H584"/>
    </row>
    <row r="585" spans="1:8" s="25" customFormat="1">
      <c r="A585"/>
      <c r="B585" s="63"/>
      <c r="C585"/>
      <c r="D585"/>
      <c r="E585" s="3"/>
      <c r="F585" s="55"/>
      <c r="G585"/>
      <c r="H585"/>
    </row>
    <row r="586" spans="1:8" s="25" customFormat="1">
      <c r="A586"/>
      <c r="B586" s="63"/>
      <c r="C586"/>
      <c r="D586"/>
      <c r="E586" s="3"/>
      <c r="F586" s="55"/>
      <c r="G586"/>
      <c r="H586"/>
    </row>
    <row r="587" spans="1:8" s="25" customFormat="1">
      <c r="A587"/>
      <c r="B587" s="63"/>
      <c r="C587"/>
      <c r="D587"/>
      <c r="E587" s="3"/>
      <c r="F587" s="55"/>
      <c r="G587"/>
      <c r="H587"/>
    </row>
    <row r="588" spans="1:8" s="25" customFormat="1">
      <c r="A588"/>
      <c r="B588" s="63"/>
      <c r="C588"/>
      <c r="D588"/>
      <c r="E588" s="3"/>
      <c r="F588" s="55"/>
      <c r="G588"/>
      <c r="H588"/>
    </row>
    <row r="589" spans="1:8" s="25" customFormat="1">
      <c r="A589"/>
      <c r="B589" s="63"/>
      <c r="C589"/>
      <c r="D589"/>
      <c r="E589" s="3"/>
      <c r="F589" s="55"/>
      <c r="G589"/>
      <c r="H589"/>
    </row>
    <row r="590" spans="1:8" s="25" customFormat="1">
      <c r="A590"/>
      <c r="B590" s="63"/>
      <c r="C590"/>
      <c r="D590"/>
      <c r="E590" s="3"/>
      <c r="F590" s="55"/>
      <c r="G590"/>
      <c r="H590"/>
    </row>
    <row r="591" spans="1:8" s="25" customFormat="1">
      <c r="A591"/>
      <c r="B591" s="63"/>
      <c r="C591"/>
      <c r="D591"/>
      <c r="E591" s="3"/>
      <c r="F591" s="55"/>
      <c r="G591"/>
      <c r="H591"/>
    </row>
    <row r="592" spans="1:8" s="25" customFormat="1">
      <c r="A592"/>
      <c r="B592" s="63"/>
      <c r="C592"/>
      <c r="D592"/>
      <c r="E592" s="3"/>
      <c r="F592" s="55"/>
      <c r="G592"/>
      <c r="H592"/>
    </row>
    <row r="593" spans="1:8" s="25" customFormat="1">
      <c r="A593"/>
      <c r="B593" s="63"/>
      <c r="C593"/>
      <c r="D593"/>
      <c r="E593" s="3"/>
      <c r="F593" s="55"/>
      <c r="G593"/>
      <c r="H593"/>
    </row>
    <row r="594" spans="1:8" s="25" customFormat="1">
      <c r="A594"/>
      <c r="B594" s="63"/>
      <c r="C594"/>
      <c r="D594"/>
      <c r="E594" s="3"/>
      <c r="F594" s="55"/>
      <c r="G594"/>
      <c r="H594"/>
    </row>
    <row r="595" spans="1:8" s="25" customFormat="1">
      <c r="A595"/>
      <c r="B595" s="63"/>
      <c r="C595"/>
      <c r="D595"/>
      <c r="E595" s="3"/>
      <c r="F595" s="55"/>
      <c r="G595" s="3"/>
      <c r="H595"/>
    </row>
    <row r="596" spans="1:8" s="25" customFormat="1">
      <c r="A596"/>
      <c r="B596" s="63"/>
      <c r="C596"/>
      <c r="D596"/>
      <c r="E596" s="3"/>
      <c r="F596" s="55"/>
      <c r="G596" s="3"/>
      <c r="H596"/>
    </row>
    <row r="597" spans="1:8" s="25" customFormat="1">
      <c r="A597"/>
      <c r="B597" s="63"/>
      <c r="C597"/>
      <c r="D597"/>
      <c r="E597" s="3"/>
      <c r="F597" s="55"/>
      <c r="G597"/>
      <c r="H597"/>
    </row>
    <row r="598" spans="1:8" s="25" customFormat="1">
      <c r="A598"/>
      <c r="B598" s="63"/>
      <c r="C598"/>
      <c r="D598"/>
      <c r="E598" s="3"/>
      <c r="F598" s="55"/>
      <c r="G598" s="3"/>
      <c r="H598"/>
    </row>
    <row r="599" spans="1:8" s="25" customFormat="1">
      <c r="A599"/>
      <c r="B599" s="63"/>
      <c r="C599"/>
      <c r="D599"/>
      <c r="E599" s="3"/>
      <c r="F599" s="55"/>
      <c r="G599"/>
      <c r="H599"/>
    </row>
    <row r="600" spans="1:8" s="25" customFormat="1">
      <c r="A600"/>
      <c r="B600" s="63"/>
      <c r="C600"/>
      <c r="D600"/>
      <c r="E600" s="3"/>
      <c r="F600" s="55"/>
      <c r="G600"/>
      <c r="H600"/>
    </row>
    <row r="601" spans="1:8" s="25" customFormat="1">
      <c r="A601"/>
      <c r="B601" s="63"/>
      <c r="C601"/>
      <c r="D601"/>
      <c r="E601" s="3"/>
      <c r="F601" s="55"/>
      <c r="G601"/>
      <c r="H601"/>
    </row>
    <row r="602" spans="1:8" s="25" customFormat="1">
      <c r="A602"/>
      <c r="B602" s="63"/>
      <c r="C602"/>
      <c r="D602"/>
      <c r="E602" s="3"/>
      <c r="F602" s="55"/>
      <c r="G602"/>
      <c r="H602"/>
    </row>
    <row r="603" spans="1:8" s="25" customFormat="1">
      <c r="A603"/>
      <c r="B603" s="63"/>
      <c r="C603"/>
      <c r="D603"/>
      <c r="E603" s="3"/>
      <c r="F603" s="55"/>
      <c r="G603" s="3"/>
      <c r="H603"/>
    </row>
    <row r="604" spans="1:8" s="25" customFormat="1">
      <c r="A604"/>
      <c r="B604" s="63"/>
      <c r="C604"/>
      <c r="D604"/>
      <c r="E604" s="3"/>
      <c r="F604" s="55"/>
      <c r="G604" s="3"/>
      <c r="H604"/>
    </row>
    <row r="605" spans="1:8" s="25" customFormat="1">
      <c r="A605"/>
      <c r="B605" s="63"/>
      <c r="C605"/>
      <c r="D605"/>
      <c r="E605" s="3"/>
      <c r="F605" s="55"/>
      <c r="G605"/>
      <c r="H605"/>
    </row>
    <row r="606" spans="1:8" s="25" customFormat="1">
      <c r="A606"/>
      <c r="B606" s="63"/>
      <c r="C606"/>
      <c r="D606"/>
      <c r="E606" s="3"/>
      <c r="F606" s="55"/>
      <c r="G606"/>
      <c r="H606"/>
    </row>
    <row r="607" spans="1:8" s="25" customFormat="1">
      <c r="A607"/>
      <c r="B607" s="63"/>
      <c r="C607"/>
      <c r="D607"/>
      <c r="E607" s="3"/>
      <c r="F607" s="55"/>
      <c r="G607"/>
      <c r="H607"/>
    </row>
    <row r="608" spans="1:8" s="25" customFormat="1">
      <c r="A608"/>
      <c r="B608" s="63"/>
      <c r="C608"/>
      <c r="D608"/>
      <c r="E608" s="3"/>
      <c r="F608" s="55"/>
      <c r="G608"/>
      <c r="H608"/>
    </row>
    <row r="609" spans="1:8" s="25" customFormat="1">
      <c r="A609"/>
      <c r="B609" s="63"/>
      <c r="C609"/>
      <c r="D609"/>
      <c r="E609" s="3"/>
      <c r="F609" s="55"/>
      <c r="G609"/>
      <c r="H609"/>
    </row>
    <row r="610" spans="1:8" s="25" customFormat="1">
      <c r="A610"/>
      <c r="B610" s="63"/>
      <c r="C610"/>
      <c r="D610"/>
      <c r="E610" s="3"/>
      <c r="F610" s="55"/>
      <c r="G610"/>
      <c r="H610"/>
    </row>
    <row r="611" spans="1:8" s="25" customFormat="1">
      <c r="A611"/>
      <c r="B611" s="63"/>
      <c r="C611"/>
      <c r="D611"/>
      <c r="E611" s="3"/>
      <c r="F611" s="55"/>
      <c r="G611"/>
      <c r="H611"/>
    </row>
    <row r="612" spans="1:8" s="25" customFormat="1">
      <c r="A612"/>
      <c r="B612" s="63"/>
      <c r="C612"/>
      <c r="D612"/>
      <c r="E612" s="3"/>
      <c r="F612" s="55"/>
      <c r="G612"/>
      <c r="H612"/>
    </row>
    <row r="613" spans="1:8" s="25" customFormat="1">
      <c r="A613"/>
      <c r="B613" s="63"/>
      <c r="C613"/>
      <c r="D613"/>
      <c r="E613" s="3"/>
      <c r="F613" s="55"/>
      <c r="G613"/>
      <c r="H613"/>
    </row>
    <row r="614" spans="1:8" s="25" customFormat="1">
      <c r="A614"/>
      <c r="B614" s="63"/>
      <c r="C614"/>
      <c r="D614"/>
      <c r="E614" s="3"/>
      <c r="F614" s="55"/>
      <c r="G614"/>
      <c r="H614"/>
    </row>
    <row r="615" spans="1:8" s="25" customFormat="1">
      <c r="A615"/>
      <c r="B615" s="63"/>
      <c r="C615"/>
      <c r="D615"/>
      <c r="E615" s="3"/>
      <c r="F615" s="55"/>
      <c r="G615"/>
      <c r="H615"/>
    </row>
    <row r="616" spans="1:8" s="25" customFormat="1">
      <c r="A616"/>
      <c r="B616" s="63"/>
      <c r="C616"/>
      <c r="D616"/>
      <c r="E616" s="3"/>
      <c r="F616" s="55"/>
      <c r="G616"/>
      <c r="H616"/>
    </row>
    <row r="617" spans="1:8" s="25" customFormat="1">
      <c r="A617"/>
      <c r="B617" s="63"/>
      <c r="C617"/>
      <c r="D617"/>
      <c r="E617" s="3"/>
      <c r="F617" s="55"/>
      <c r="G617"/>
      <c r="H617"/>
    </row>
    <row r="618" spans="1:8" s="25" customFormat="1">
      <c r="A618"/>
      <c r="B618" s="63"/>
      <c r="C618"/>
      <c r="D618"/>
      <c r="E618" s="3"/>
      <c r="F618" s="55"/>
      <c r="G618"/>
      <c r="H618"/>
    </row>
    <row r="619" spans="1:8" s="25" customFormat="1">
      <c r="A619"/>
      <c r="B619" s="63"/>
      <c r="C619"/>
      <c r="D619"/>
      <c r="E619" s="3"/>
      <c r="F619" s="55"/>
      <c r="G619"/>
      <c r="H619"/>
    </row>
    <row r="620" spans="1:8" s="25" customFormat="1">
      <c r="A620"/>
      <c r="B620" s="63"/>
      <c r="C620"/>
      <c r="D620"/>
      <c r="E620" s="3"/>
      <c r="F620" s="55"/>
      <c r="G620"/>
      <c r="H620"/>
    </row>
    <row r="621" spans="1:8" s="25" customFormat="1">
      <c r="A621"/>
      <c r="B621" s="63"/>
      <c r="C621"/>
      <c r="D621"/>
      <c r="E621" s="3"/>
      <c r="F621" s="55"/>
      <c r="G621"/>
      <c r="H621"/>
    </row>
    <row r="622" spans="1:8" s="25" customFormat="1">
      <c r="A622"/>
      <c r="B622" s="63"/>
      <c r="C622"/>
      <c r="D622"/>
      <c r="E622" s="3"/>
      <c r="F622" s="55"/>
      <c r="G622" s="3"/>
      <c r="H622"/>
    </row>
    <row r="623" spans="1:8" s="25" customFormat="1">
      <c r="A623"/>
      <c r="B623" s="63"/>
      <c r="C623"/>
      <c r="D623"/>
      <c r="E623" s="3"/>
      <c r="F623" s="55"/>
      <c r="G623"/>
      <c r="H623"/>
    </row>
    <row r="624" spans="1:8" s="25" customFormat="1">
      <c r="A624"/>
      <c r="B624" s="63"/>
      <c r="C624"/>
      <c r="D624"/>
      <c r="E624" s="3"/>
      <c r="F624" s="55"/>
      <c r="G624"/>
      <c r="H624"/>
    </row>
    <row r="625" spans="1:8" s="25" customFormat="1">
      <c r="A625"/>
      <c r="B625" s="63"/>
      <c r="C625"/>
      <c r="D625"/>
      <c r="E625" s="3"/>
      <c r="F625" s="55"/>
      <c r="G625"/>
      <c r="H625"/>
    </row>
    <row r="626" spans="1:8" s="25" customFormat="1">
      <c r="A626"/>
      <c r="B626" s="63"/>
      <c r="C626"/>
      <c r="D626"/>
      <c r="E626" s="3"/>
      <c r="F626" s="55"/>
      <c r="G626"/>
      <c r="H626"/>
    </row>
    <row r="627" spans="1:8" s="25" customFormat="1">
      <c r="A627"/>
      <c r="B627" s="63"/>
      <c r="C627"/>
      <c r="D627"/>
      <c r="E627" s="3"/>
      <c r="F627" s="55"/>
      <c r="G627"/>
      <c r="H627"/>
    </row>
    <row r="628" spans="1:8" s="25" customFormat="1">
      <c r="A628"/>
      <c r="B628" s="63"/>
      <c r="C628"/>
      <c r="D628"/>
      <c r="E628" s="3"/>
      <c r="F628" s="55"/>
      <c r="G628"/>
      <c r="H628"/>
    </row>
    <row r="629" spans="1:8" s="25" customFormat="1">
      <c r="A629"/>
      <c r="B629" s="63"/>
      <c r="C629"/>
      <c r="D629"/>
      <c r="E629" s="3"/>
      <c r="F629" s="55"/>
      <c r="G629"/>
      <c r="H629"/>
    </row>
    <row r="630" spans="1:8" s="25" customFormat="1">
      <c r="A630"/>
      <c r="B630" s="63"/>
      <c r="C630"/>
      <c r="D630"/>
      <c r="E630" s="3"/>
      <c r="F630" s="55"/>
      <c r="G630"/>
      <c r="H630"/>
    </row>
    <row r="631" spans="1:8" s="25" customFormat="1">
      <c r="A631"/>
      <c r="B631" s="63"/>
      <c r="C631"/>
      <c r="D631"/>
      <c r="E631" s="3"/>
      <c r="F631" s="55"/>
      <c r="G631"/>
      <c r="H631"/>
    </row>
    <row r="632" spans="1:8" s="25" customFormat="1">
      <c r="A632"/>
      <c r="B632" s="63"/>
      <c r="C632"/>
      <c r="D632"/>
      <c r="E632" s="3"/>
      <c r="F632" s="55"/>
      <c r="G632"/>
      <c r="H632"/>
    </row>
    <row r="633" spans="1:8" s="25" customFormat="1">
      <c r="A633"/>
      <c r="B633" s="63"/>
      <c r="C633"/>
      <c r="D633"/>
      <c r="E633" s="3"/>
      <c r="F633" s="55"/>
      <c r="G633"/>
      <c r="H633"/>
    </row>
    <row r="634" spans="1:8" s="25" customFormat="1">
      <c r="A634"/>
      <c r="B634" s="63"/>
      <c r="C634"/>
      <c r="D634"/>
      <c r="E634" s="3"/>
      <c r="F634" s="55"/>
      <c r="G634" s="3"/>
      <c r="H634"/>
    </row>
    <row r="635" spans="1:8" s="25" customFormat="1">
      <c r="A635"/>
      <c r="B635" s="63"/>
      <c r="C635"/>
      <c r="D635"/>
      <c r="E635" s="3"/>
      <c r="F635" s="55"/>
      <c r="G635" s="3"/>
      <c r="H635"/>
    </row>
    <row r="636" spans="1:8" s="25" customFormat="1">
      <c r="A636"/>
      <c r="B636" s="63"/>
      <c r="C636"/>
      <c r="D636"/>
      <c r="E636" s="3"/>
      <c r="F636" s="55"/>
      <c r="G636" s="3"/>
      <c r="H636"/>
    </row>
    <row r="637" spans="1:8" s="25" customFormat="1">
      <c r="A637"/>
      <c r="B637" s="63"/>
      <c r="C637"/>
      <c r="D637"/>
      <c r="E637" s="3"/>
      <c r="F637" s="55"/>
      <c r="G637"/>
      <c r="H637"/>
    </row>
    <row r="638" spans="1:8" s="25" customFormat="1">
      <c r="A638"/>
      <c r="B638" s="63"/>
      <c r="C638"/>
      <c r="D638"/>
      <c r="E638" s="3"/>
      <c r="F638" s="55"/>
      <c r="G638"/>
      <c r="H638"/>
    </row>
    <row r="639" spans="1:8" s="25" customFormat="1">
      <c r="A639"/>
      <c r="B639" s="63"/>
      <c r="C639"/>
      <c r="D639"/>
      <c r="E639" s="3"/>
      <c r="F639" s="55"/>
      <c r="G639"/>
      <c r="H639"/>
    </row>
    <row r="640" spans="1:8" s="25" customFormat="1">
      <c r="A640"/>
      <c r="B640" s="63"/>
      <c r="C640"/>
      <c r="D640"/>
      <c r="E640" s="3"/>
      <c r="F640" s="55"/>
      <c r="G640"/>
      <c r="H640"/>
    </row>
    <row r="641" spans="1:8" s="25" customFormat="1">
      <c r="A641"/>
      <c r="B641" s="63"/>
      <c r="C641"/>
      <c r="D641"/>
      <c r="E641" s="3"/>
      <c r="F641" s="55"/>
      <c r="G641"/>
      <c r="H641"/>
    </row>
    <row r="642" spans="1:8" s="25" customFormat="1">
      <c r="A642"/>
      <c r="B642" s="63"/>
      <c r="C642"/>
      <c r="D642"/>
      <c r="E642" s="3"/>
      <c r="F642" s="55"/>
      <c r="G642" s="3"/>
      <c r="H642"/>
    </row>
    <row r="643" spans="1:8" s="25" customFormat="1">
      <c r="A643"/>
      <c r="B643" s="63"/>
      <c r="C643"/>
      <c r="D643"/>
      <c r="E643" s="3"/>
      <c r="F643" s="55"/>
      <c r="G643" s="3"/>
      <c r="H643"/>
    </row>
    <row r="644" spans="1:8" s="25" customFormat="1">
      <c r="A644"/>
      <c r="B644" s="63"/>
      <c r="C644"/>
      <c r="D644"/>
      <c r="E644" s="3"/>
      <c r="F644" s="55"/>
      <c r="G644" s="3"/>
      <c r="H644"/>
    </row>
    <row r="645" spans="1:8" s="25" customFormat="1">
      <c r="A645"/>
      <c r="B645" s="63"/>
      <c r="C645"/>
      <c r="D645"/>
      <c r="E645" s="3"/>
      <c r="F645" s="55"/>
      <c r="G645" s="3"/>
      <c r="H645"/>
    </row>
    <row r="646" spans="1:8" s="25" customFormat="1">
      <c r="A646"/>
      <c r="B646" s="63"/>
      <c r="C646"/>
      <c r="D646"/>
      <c r="E646" s="3"/>
      <c r="F646" s="55"/>
      <c r="G646"/>
      <c r="H646"/>
    </row>
    <row r="647" spans="1:8" s="25" customFormat="1">
      <c r="A647"/>
      <c r="B647" s="63"/>
      <c r="C647"/>
      <c r="D647"/>
      <c r="E647" s="3"/>
      <c r="F647" s="55"/>
      <c r="G647"/>
      <c r="H647"/>
    </row>
    <row r="648" spans="1:8" s="25" customFormat="1">
      <c r="A648"/>
      <c r="B648" s="63"/>
      <c r="C648"/>
      <c r="D648"/>
      <c r="E648" s="3"/>
      <c r="F648" s="55"/>
      <c r="G648"/>
      <c r="H648"/>
    </row>
    <row r="649" spans="1:8" s="25" customFormat="1">
      <c r="A649"/>
      <c r="B649" s="63"/>
      <c r="C649"/>
      <c r="D649"/>
      <c r="E649" s="3"/>
      <c r="F649" s="55"/>
      <c r="G649"/>
      <c r="H649"/>
    </row>
    <row r="650" spans="1:8" s="25" customFormat="1">
      <c r="A650"/>
      <c r="B650" s="63"/>
      <c r="C650"/>
      <c r="D650"/>
      <c r="E650" s="3"/>
      <c r="F650" s="55"/>
      <c r="G650"/>
      <c r="H650"/>
    </row>
    <row r="651" spans="1:8" s="25" customFormat="1">
      <c r="A651"/>
      <c r="B651" s="63"/>
      <c r="C651"/>
      <c r="D651"/>
      <c r="E651" s="3"/>
      <c r="F651" s="55"/>
      <c r="G651"/>
      <c r="H651"/>
    </row>
    <row r="652" spans="1:8" s="25" customFormat="1">
      <c r="A652"/>
      <c r="B652" s="63"/>
      <c r="C652"/>
      <c r="D652"/>
      <c r="E652" s="3"/>
      <c r="F652" s="55"/>
      <c r="G652"/>
      <c r="H652"/>
    </row>
    <row r="653" spans="1:8" s="25" customFormat="1">
      <c r="A653"/>
      <c r="B653" s="63"/>
      <c r="C653"/>
      <c r="D653"/>
      <c r="E653" s="3"/>
      <c r="F653" s="55"/>
      <c r="G653" s="3"/>
      <c r="H653"/>
    </row>
    <row r="654" spans="1:8" s="25" customFormat="1">
      <c r="A654"/>
      <c r="B654" s="63"/>
      <c r="C654"/>
      <c r="D654"/>
      <c r="E654" s="3"/>
      <c r="F654" s="55"/>
      <c r="G654" s="3"/>
      <c r="H654"/>
    </row>
    <row r="655" spans="1:8" s="25" customFormat="1">
      <c r="A655"/>
      <c r="B655" s="63"/>
      <c r="C655"/>
      <c r="D655"/>
      <c r="E655" s="3"/>
      <c r="F655" s="55"/>
      <c r="G655"/>
      <c r="H655"/>
    </row>
    <row r="656" spans="1:8" s="25" customFormat="1">
      <c r="A656"/>
      <c r="B656" s="63"/>
      <c r="C656"/>
      <c r="D656"/>
      <c r="E656" s="3"/>
      <c r="F656" s="55"/>
      <c r="G656" s="3"/>
      <c r="H656"/>
    </row>
    <row r="657" spans="1:8" s="25" customFormat="1">
      <c r="A657"/>
      <c r="B657" s="63"/>
      <c r="C657"/>
      <c r="D657"/>
      <c r="E657" s="3"/>
      <c r="F657" s="55"/>
      <c r="G657" s="3"/>
      <c r="H657"/>
    </row>
    <row r="658" spans="1:8" s="25" customFormat="1">
      <c r="A658"/>
      <c r="B658" s="63"/>
      <c r="C658"/>
      <c r="D658"/>
      <c r="E658" s="3"/>
      <c r="F658" s="55"/>
      <c r="G658" s="3"/>
      <c r="H658"/>
    </row>
    <row r="659" spans="1:8" s="25" customFormat="1">
      <c r="A659"/>
      <c r="B659" s="63"/>
      <c r="C659"/>
      <c r="D659"/>
      <c r="E659" s="3"/>
      <c r="F659" s="55"/>
      <c r="G659" s="3"/>
      <c r="H659"/>
    </row>
    <row r="660" spans="1:8" s="25" customFormat="1">
      <c r="A660"/>
      <c r="B660" s="63"/>
      <c r="C660"/>
      <c r="D660"/>
      <c r="E660" s="3"/>
      <c r="F660" s="55"/>
      <c r="G660"/>
      <c r="H660"/>
    </row>
    <row r="661" spans="1:8" s="25" customFormat="1">
      <c r="A661"/>
      <c r="B661" s="63"/>
      <c r="C661"/>
      <c r="D661"/>
      <c r="E661" s="3"/>
      <c r="F661" s="55"/>
      <c r="G661" s="3"/>
      <c r="H661"/>
    </row>
    <row r="662" spans="1:8" s="25" customFormat="1">
      <c r="A662"/>
      <c r="B662" s="63"/>
      <c r="C662"/>
      <c r="D662"/>
      <c r="E662" s="3"/>
      <c r="F662" s="55"/>
      <c r="G662"/>
      <c r="H662"/>
    </row>
    <row r="663" spans="1:8" s="25" customFormat="1">
      <c r="A663"/>
      <c r="B663" s="63"/>
      <c r="C663"/>
      <c r="D663"/>
      <c r="E663" s="3"/>
      <c r="F663" s="55"/>
      <c r="G663"/>
      <c r="H663"/>
    </row>
    <row r="664" spans="1:8" s="25" customFormat="1">
      <c r="A664"/>
      <c r="B664" s="63"/>
      <c r="C664"/>
      <c r="D664"/>
      <c r="E664" s="3"/>
      <c r="F664" s="55"/>
      <c r="G664" s="3"/>
      <c r="H664"/>
    </row>
    <row r="665" spans="1:8" s="25" customFormat="1">
      <c r="A665"/>
      <c r="B665" s="63"/>
      <c r="C665"/>
      <c r="D665"/>
      <c r="E665" s="3"/>
      <c r="F665" s="55"/>
      <c r="G665"/>
      <c r="H665"/>
    </row>
    <row r="666" spans="1:8" s="25" customFormat="1">
      <c r="A666"/>
      <c r="B666" s="63"/>
      <c r="C666"/>
      <c r="D666"/>
      <c r="E666" s="3"/>
      <c r="F666" s="55"/>
      <c r="G666"/>
      <c r="H666"/>
    </row>
    <row r="667" spans="1:8" s="25" customFormat="1">
      <c r="A667"/>
      <c r="B667" s="63"/>
      <c r="C667"/>
      <c r="D667"/>
      <c r="E667" s="3"/>
      <c r="F667" s="55"/>
      <c r="G667"/>
      <c r="H667"/>
    </row>
    <row r="668" spans="1:8" s="25" customFormat="1">
      <c r="A668"/>
      <c r="B668" s="63"/>
      <c r="C668"/>
      <c r="D668"/>
      <c r="E668" s="3"/>
      <c r="F668" s="55"/>
      <c r="G668"/>
      <c r="H668"/>
    </row>
    <row r="669" spans="1:8" s="25" customFormat="1">
      <c r="A669"/>
      <c r="B669" s="63"/>
      <c r="C669"/>
      <c r="D669"/>
      <c r="E669" s="3"/>
      <c r="F669" s="55"/>
      <c r="G669"/>
      <c r="H669"/>
    </row>
    <row r="670" spans="1:8" s="25" customFormat="1">
      <c r="A670"/>
      <c r="B670" s="63"/>
      <c r="C670"/>
      <c r="D670"/>
      <c r="E670" s="3"/>
      <c r="F670" s="55"/>
      <c r="G670"/>
      <c r="H670"/>
    </row>
    <row r="671" spans="1:8" s="25" customFormat="1">
      <c r="A671"/>
      <c r="B671" s="63"/>
      <c r="C671"/>
      <c r="D671"/>
      <c r="E671" s="3"/>
      <c r="F671" s="55"/>
      <c r="G671"/>
      <c r="H671"/>
    </row>
    <row r="672" spans="1:8" s="25" customFormat="1">
      <c r="A672"/>
      <c r="B672" s="63"/>
      <c r="C672"/>
      <c r="D672"/>
      <c r="E672" s="3"/>
      <c r="F672" s="55"/>
      <c r="G672"/>
      <c r="H672"/>
    </row>
    <row r="673" spans="1:8" s="25" customFormat="1">
      <c r="A673"/>
      <c r="B673" s="63"/>
      <c r="C673"/>
      <c r="D673"/>
      <c r="E673" s="3"/>
      <c r="F673" s="55"/>
      <c r="G673" s="3"/>
      <c r="H673"/>
    </row>
    <row r="674" spans="1:8" s="25" customFormat="1">
      <c r="A674"/>
      <c r="B674" s="63"/>
      <c r="C674"/>
      <c r="D674"/>
      <c r="E674" s="3"/>
      <c r="F674" s="55"/>
      <c r="G674"/>
      <c r="H674"/>
    </row>
    <row r="675" spans="1:8" s="25" customFormat="1">
      <c r="A675"/>
      <c r="B675" s="63"/>
      <c r="C675"/>
      <c r="D675"/>
      <c r="E675" s="3"/>
      <c r="F675" s="55"/>
      <c r="G675" s="3"/>
      <c r="H675"/>
    </row>
    <row r="676" spans="1:8" s="25" customFormat="1">
      <c r="A676"/>
      <c r="B676" s="63"/>
      <c r="C676"/>
      <c r="D676"/>
      <c r="E676" s="3"/>
      <c r="F676" s="55"/>
      <c r="G676"/>
      <c r="H676"/>
    </row>
    <row r="677" spans="1:8" s="25" customFormat="1">
      <c r="A677"/>
      <c r="B677" s="63"/>
      <c r="C677"/>
      <c r="D677"/>
      <c r="E677" s="3"/>
      <c r="F677" s="55"/>
      <c r="G677"/>
      <c r="H677"/>
    </row>
    <row r="678" spans="1:8" s="25" customFormat="1">
      <c r="A678"/>
      <c r="B678" s="63"/>
      <c r="C678"/>
      <c r="D678"/>
      <c r="E678" s="3"/>
      <c r="F678" s="55"/>
      <c r="G678"/>
      <c r="H678"/>
    </row>
    <row r="679" spans="1:8" s="25" customFormat="1">
      <c r="A679"/>
      <c r="B679" s="63"/>
      <c r="C679"/>
      <c r="D679"/>
      <c r="E679" s="3"/>
      <c r="F679" s="55"/>
      <c r="G679"/>
      <c r="H679"/>
    </row>
    <row r="680" spans="1:8" s="25" customFormat="1">
      <c r="A680"/>
      <c r="B680" s="63"/>
      <c r="C680"/>
      <c r="D680"/>
      <c r="E680" s="3"/>
      <c r="F680" s="55"/>
      <c r="G680" s="3"/>
      <c r="H680"/>
    </row>
    <row r="681" spans="1:8" s="25" customFormat="1">
      <c r="A681"/>
      <c r="B681" s="63"/>
      <c r="C681"/>
      <c r="D681"/>
      <c r="E681" s="3"/>
      <c r="F681" s="55"/>
      <c r="G681"/>
      <c r="H681"/>
    </row>
    <row r="682" spans="1:8" s="25" customFormat="1">
      <c r="A682"/>
      <c r="B682" s="63"/>
      <c r="C682"/>
      <c r="D682"/>
      <c r="E682" s="3"/>
      <c r="F682" s="55"/>
      <c r="G682"/>
      <c r="H682"/>
    </row>
    <row r="683" spans="1:8" s="25" customFormat="1">
      <c r="A683"/>
      <c r="B683" s="63"/>
      <c r="C683"/>
      <c r="D683"/>
      <c r="E683" s="3"/>
      <c r="F683" s="55"/>
      <c r="G683"/>
      <c r="H683"/>
    </row>
    <row r="684" spans="1:8" s="25" customFormat="1">
      <c r="A684"/>
      <c r="B684" s="63"/>
      <c r="C684"/>
      <c r="D684"/>
      <c r="E684" s="3"/>
      <c r="F684" s="55"/>
      <c r="G684" s="3"/>
      <c r="H684"/>
    </row>
    <row r="685" spans="1:8" s="25" customFormat="1">
      <c r="A685"/>
      <c r="B685" s="63"/>
      <c r="C685"/>
      <c r="D685"/>
      <c r="E685" s="3"/>
      <c r="F685" s="55"/>
      <c r="G685"/>
      <c r="H685"/>
    </row>
    <row r="686" spans="1:8" s="25" customFormat="1">
      <c r="A686"/>
      <c r="B686" s="63"/>
      <c r="C686"/>
      <c r="D686"/>
      <c r="E686" s="3"/>
      <c r="F686" s="55"/>
      <c r="G686"/>
      <c r="H686"/>
    </row>
    <row r="687" spans="1:8" s="25" customFormat="1">
      <c r="A687"/>
      <c r="B687" s="63"/>
      <c r="C687"/>
      <c r="D687"/>
      <c r="E687" s="3"/>
      <c r="F687" s="55"/>
      <c r="G687" s="3"/>
      <c r="H687"/>
    </row>
    <row r="688" spans="1:8" s="25" customFormat="1">
      <c r="A688"/>
      <c r="B688" s="63"/>
      <c r="C688"/>
      <c r="D688"/>
      <c r="E688" s="3"/>
      <c r="F688" s="55"/>
      <c r="G688" s="3"/>
      <c r="H688"/>
    </row>
    <row r="689" spans="1:8" s="25" customFormat="1">
      <c r="A689"/>
      <c r="B689" s="63"/>
      <c r="C689"/>
      <c r="D689"/>
      <c r="E689" s="3"/>
      <c r="F689" s="55"/>
      <c r="G689"/>
      <c r="H689"/>
    </row>
    <row r="690" spans="1:8" s="25" customFormat="1">
      <c r="A690"/>
      <c r="B690" s="63"/>
      <c r="C690"/>
      <c r="D690"/>
      <c r="E690" s="3"/>
      <c r="F690" s="55"/>
      <c r="G690"/>
      <c r="H690"/>
    </row>
    <row r="691" spans="1:8" s="25" customFormat="1">
      <c r="A691"/>
      <c r="B691" s="63"/>
      <c r="C691"/>
      <c r="D691"/>
      <c r="E691" s="3"/>
      <c r="F691" s="55"/>
      <c r="G691" s="3"/>
      <c r="H691"/>
    </row>
    <row r="692" spans="1:8" s="25" customFormat="1">
      <c r="A692"/>
      <c r="B692" s="63"/>
      <c r="C692"/>
      <c r="D692"/>
      <c r="E692" s="3"/>
      <c r="F692" s="55"/>
      <c r="G692"/>
      <c r="H692"/>
    </row>
    <row r="693" spans="1:8" s="25" customFormat="1">
      <c r="A693"/>
      <c r="B693" s="63"/>
      <c r="C693"/>
      <c r="D693"/>
      <c r="E693" s="3"/>
      <c r="F693" s="55"/>
      <c r="G693"/>
      <c r="H693"/>
    </row>
    <row r="694" spans="1:8" s="25" customFormat="1">
      <c r="A694"/>
      <c r="B694" s="63"/>
      <c r="C694"/>
      <c r="D694"/>
      <c r="E694" s="3"/>
      <c r="F694" s="55"/>
      <c r="G694"/>
      <c r="H694"/>
    </row>
    <row r="695" spans="1:8" s="25" customFormat="1">
      <c r="A695"/>
      <c r="B695" s="63"/>
      <c r="C695"/>
      <c r="D695"/>
      <c r="E695" s="3"/>
      <c r="F695" s="55"/>
      <c r="G695"/>
      <c r="H695"/>
    </row>
    <row r="696" spans="1:8" s="25" customFormat="1">
      <c r="A696"/>
      <c r="B696" s="63"/>
      <c r="C696"/>
      <c r="D696"/>
      <c r="E696" s="3"/>
      <c r="F696" s="55"/>
      <c r="G696" s="3"/>
      <c r="H696"/>
    </row>
    <row r="697" spans="1:8" s="25" customFormat="1">
      <c r="A697"/>
      <c r="B697" s="63"/>
      <c r="C697"/>
      <c r="D697"/>
      <c r="E697" s="3"/>
      <c r="F697" s="55"/>
      <c r="G697"/>
      <c r="H697"/>
    </row>
    <row r="698" spans="1:8" s="25" customFormat="1">
      <c r="A698"/>
      <c r="B698" s="63"/>
      <c r="C698"/>
      <c r="D698"/>
      <c r="E698" s="3"/>
      <c r="F698" s="55"/>
      <c r="G698" s="3"/>
      <c r="H698"/>
    </row>
    <row r="699" spans="1:8" s="25" customFormat="1">
      <c r="A699"/>
      <c r="B699" s="63"/>
      <c r="C699"/>
      <c r="D699"/>
      <c r="E699" s="3"/>
      <c r="F699" s="55"/>
      <c r="G699"/>
      <c r="H699"/>
    </row>
    <row r="700" spans="1:8" s="25" customFormat="1">
      <c r="A700"/>
      <c r="B700" s="63"/>
      <c r="C700"/>
      <c r="D700"/>
      <c r="E700" s="3"/>
      <c r="F700" s="55"/>
      <c r="G700"/>
      <c r="H700"/>
    </row>
    <row r="701" spans="1:8" s="25" customFormat="1">
      <c r="A701"/>
      <c r="B701" s="63"/>
      <c r="C701"/>
      <c r="D701"/>
      <c r="E701" s="3"/>
      <c r="F701" s="55"/>
      <c r="G701"/>
      <c r="H701"/>
    </row>
    <row r="702" spans="1:8" s="25" customFormat="1">
      <c r="A702"/>
      <c r="B702" s="63"/>
      <c r="C702"/>
      <c r="D702"/>
      <c r="E702" s="3"/>
      <c r="F702" s="55"/>
      <c r="G702" s="3"/>
      <c r="H702"/>
    </row>
    <row r="703" spans="1:8" s="25" customFormat="1">
      <c r="A703"/>
      <c r="B703" s="63"/>
      <c r="C703"/>
      <c r="D703"/>
      <c r="E703" s="3"/>
      <c r="F703" s="55"/>
      <c r="G703"/>
      <c r="H703"/>
    </row>
    <row r="704" spans="1:8" s="25" customFormat="1">
      <c r="A704"/>
      <c r="B704" s="63"/>
      <c r="C704"/>
      <c r="D704"/>
      <c r="E704" s="3"/>
      <c r="F704" s="55"/>
      <c r="G704"/>
      <c r="H704"/>
    </row>
    <row r="705" spans="1:8" s="25" customFormat="1">
      <c r="A705"/>
      <c r="B705" s="63"/>
      <c r="C705"/>
      <c r="D705"/>
      <c r="E705" s="3"/>
      <c r="F705" s="55"/>
      <c r="G705"/>
      <c r="H705"/>
    </row>
    <row r="706" spans="1:8" s="25" customFormat="1">
      <c r="A706"/>
      <c r="B706" s="63"/>
      <c r="C706"/>
      <c r="D706"/>
      <c r="E706" s="3"/>
      <c r="F706" s="55"/>
      <c r="G706"/>
      <c r="H706"/>
    </row>
    <row r="707" spans="1:8" s="25" customFormat="1">
      <c r="A707"/>
      <c r="B707" s="63"/>
      <c r="C707"/>
      <c r="D707"/>
      <c r="E707" s="3"/>
      <c r="F707" s="55"/>
      <c r="G707"/>
      <c r="H707"/>
    </row>
    <row r="708" spans="1:8" s="25" customFormat="1">
      <c r="A708"/>
      <c r="B708" s="63"/>
      <c r="C708"/>
      <c r="D708"/>
      <c r="E708" s="3"/>
      <c r="F708" s="55"/>
      <c r="G708"/>
      <c r="H708"/>
    </row>
    <row r="709" spans="1:8" s="25" customFormat="1">
      <c r="A709"/>
      <c r="B709" s="63"/>
      <c r="C709"/>
      <c r="D709"/>
      <c r="E709" s="3"/>
      <c r="F709" s="55"/>
      <c r="G709"/>
      <c r="H709"/>
    </row>
    <row r="710" spans="1:8" s="25" customFormat="1">
      <c r="A710"/>
      <c r="B710" s="63"/>
      <c r="C710"/>
      <c r="D710"/>
      <c r="E710" s="3"/>
      <c r="F710" s="55"/>
      <c r="G710"/>
      <c r="H710"/>
    </row>
    <row r="711" spans="1:8" s="25" customFormat="1">
      <c r="A711"/>
      <c r="B711" s="63"/>
      <c r="C711"/>
      <c r="D711"/>
      <c r="E711" s="3"/>
      <c r="F711" s="55"/>
      <c r="G711"/>
      <c r="H711"/>
    </row>
    <row r="712" spans="1:8" s="25" customFormat="1">
      <c r="A712"/>
      <c r="B712" s="63"/>
      <c r="C712"/>
      <c r="D712"/>
      <c r="E712" s="3"/>
      <c r="F712" s="55"/>
      <c r="G712"/>
      <c r="H712"/>
    </row>
    <row r="713" spans="1:8" s="25" customFormat="1">
      <c r="A713"/>
      <c r="B713" s="63"/>
      <c r="C713"/>
      <c r="D713"/>
      <c r="E713" s="3"/>
      <c r="F713" s="55"/>
      <c r="G713"/>
      <c r="H713"/>
    </row>
    <row r="714" spans="1:8" s="25" customFormat="1">
      <c r="A714"/>
      <c r="B714" s="63"/>
      <c r="C714"/>
      <c r="D714"/>
      <c r="E714" s="3"/>
      <c r="F714" s="55"/>
      <c r="G714"/>
      <c r="H714"/>
    </row>
    <row r="715" spans="1:8" s="25" customFormat="1">
      <c r="A715"/>
      <c r="B715" s="63"/>
      <c r="C715"/>
      <c r="D715"/>
      <c r="E715" s="3"/>
      <c r="F715" s="55"/>
      <c r="G715"/>
      <c r="H715"/>
    </row>
    <row r="716" spans="1:8" s="25" customFormat="1">
      <c r="A716"/>
      <c r="B716" s="63"/>
      <c r="C716"/>
      <c r="D716"/>
      <c r="E716" s="3"/>
      <c r="F716" s="55"/>
      <c r="G716"/>
      <c r="H716"/>
    </row>
    <row r="717" spans="1:8" s="25" customFormat="1">
      <c r="A717"/>
      <c r="B717" s="63"/>
      <c r="C717"/>
      <c r="D717"/>
      <c r="E717" s="3"/>
      <c r="F717" s="55"/>
      <c r="G717"/>
      <c r="H717"/>
    </row>
    <row r="718" spans="1:8" s="25" customFormat="1">
      <c r="A718"/>
      <c r="B718" s="63"/>
      <c r="C718"/>
      <c r="D718"/>
      <c r="E718" s="3"/>
      <c r="F718" s="55"/>
      <c r="G718"/>
      <c r="H718"/>
    </row>
    <row r="719" spans="1:8" s="25" customFormat="1">
      <c r="A719"/>
      <c r="B719" s="63"/>
      <c r="C719"/>
      <c r="D719"/>
      <c r="E719" s="3"/>
      <c r="F719" s="55"/>
      <c r="G719"/>
      <c r="H719"/>
    </row>
    <row r="720" spans="1:8" s="25" customFormat="1">
      <c r="A720"/>
      <c r="B720" s="63"/>
      <c r="C720"/>
      <c r="D720"/>
      <c r="E720" s="3"/>
      <c r="F720" s="55"/>
      <c r="G720"/>
      <c r="H720"/>
    </row>
    <row r="721" spans="1:8" s="25" customFormat="1">
      <c r="A721"/>
      <c r="B721" s="63"/>
      <c r="C721"/>
      <c r="D721"/>
      <c r="E721" s="3"/>
      <c r="F721" s="55"/>
      <c r="G721"/>
      <c r="H721"/>
    </row>
    <row r="722" spans="1:8" s="25" customFormat="1">
      <c r="A722"/>
      <c r="B722" s="63"/>
      <c r="C722"/>
      <c r="D722"/>
      <c r="E722" s="3"/>
      <c r="F722" s="55"/>
      <c r="G722"/>
      <c r="H722"/>
    </row>
    <row r="723" spans="1:8" s="25" customFormat="1">
      <c r="A723"/>
      <c r="B723" s="63"/>
      <c r="C723"/>
      <c r="D723"/>
      <c r="E723" s="3"/>
      <c r="F723" s="55"/>
      <c r="G723"/>
      <c r="H723"/>
    </row>
    <row r="724" spans="1:8" s="25" customFormat="1">
      <c r="A724"/>
      <c r="B724" s="63"/>
      <c r="C724"/>
      <c r="D724"/>
      <c r="E724" s="3"/>
      <c r="F724" s="55"/>
      <c r="G724"/>
      <c r="H724"/>
    </row>
    <row r="725" spans="1:8" s="25" customFormat="1">
      <c r="A725"/>
      <c r="B725" s="63"/>
      <c r="C725"/>
      <c r="D725"/>
      <c r="E725" s="3"/>
      <c r="F725" s="55"/>
      <c r="G725"/>
      <c r="H725"/>
    </row>
    <row r="726" spans="1:8" s="25" customFormat="1">
      <c r="A726"/>
      <c r="B726" s="63"/>
      <c r="C726"/>
      <c r="D726"/>
      <c r="E726" s="3"/>
      <c r="F726" s="55"/>
      <c r="G726"/>
      <c r="H726"/>
    </row>
    <row r="727" spans="1:8" s="25" customFormat="1">
      <c r="A727"/>
      <c r="B727" s="63"/>
      <c r="C727"/>
      <c r="D727"/>
      <c r="E727" s="3"/>
      <c r="F727" s="55"/>
      <c r="G727"/>
      <c r="H727"/>
    </row>
    <row r="728" spans="1:8" s="25" customFormat="1">
      <c r="A728"/>
      <c r="B728" s="63"/>
      <c r="C728"/>
      <c r="D728"/>
      <c r="E728" s="3"/>
      <c r="F728" s="55"/>
      <c r="G728"/>
      <c r="H728"/>
    </row>
    <row r="729" spans="1:8" s="25" customFormat="1">
      <c r="A729"/>
      <c r="B729" s="63"/>
      <c r="C729"/>
      <c r="D729"/>
      <c r="E729" s="3"/>
      <c r="F729" s="55"/>
      <c r="G729"/>
      <c r="H729"/>
    </row>
    <row r="730" spans="1:8" s="25" customFormat="1">
      <c r="A730"/>
      <c r="B730" s="63"/>
      <c r="C730"/>
      <c r="D730"/>
      <c r="E730" s="3"/>
      <c r="F730" s="55"/>
      <c r="G730"/>
      <c r="H730"/>
    </row>
    <row r="731" spans="1:8" s="25" customFormat="1">
      <c r="A731"/>
      <c r="B731" s="63"/>
      <c r="C731"/>
      <c r="D731"/>
      <c r="E731" s="3"/>
      <c r="F731" s="55"/>
      <c r="G731"/>
      <c r="H731"/>
    </row>
    <row r="732" spans="1:8" s="25" customFormat="1">
      <c r="A732"/>
      <c r="B732" s="63"/>
      <c r="C732"/>
      <c r="D732"/>
      <c r="E732" s="3"/>
      <c r="F732" s="55"/>
      <c r="G732"/>
      <c r="H732"/>
    </row>
    <row r="733" spans="1:8" s="25" customFormat="1">
      <c r="A733"/>
      <c r="B733" s="63"/>
      <c r="C733"/>
      <c r="D733"/>
      <c r="E733" s="3"/>
      <c r="F733" s="55"/>
      <c r="G733"/>
      <c r="H733"/>
    </row>
    <row r="734" spans="1:8" s="25" customFormat="1">
      <c r="A734"/>
      <c r="B734" s="63"/>
      <c r="C734"/>
      <c r="D734"/>
      <c r="E734" s="3"/>
      <c r="F734" s="55"/>
      <c r="G734"/>
      <c r="H734"/>
    </row>
    <row r="735" spans="1:8" s="25" customFormat="1">
      <c r="A735"/>
      <c r="B735" s="63"/>
      <c r="C735"/>
      <c r="D735"/>
      <c r="E735" s="3"/>
      <c r="F735" s="55"/>
      <c r="G735"/>
      <c r="H735"/>
    </row>
    <row r="736" spans="1:8" s="25" customFormat="1">
      <c r="A736"/>
      <c r="B736" s="63"/>
      <c r="C736"/>
      <c r="D736"/>
      <c r="E736" s="3"/>
      <c r="F736" s="55"/>
      <c r="G736"/>
      <c r="H736"/>
    </row>
    <row r="737" spans="1:8" s="25" customFormat="1">
      <c r="A737"/>
      <c r="B737" s="63"/>
      <c r="C737"/>
      <c r="D737"/>
      <c r="E737" s="3"/>
      <c r="F737" s="55"/>
      <c r="G737"/>
      <c r="H737"/>
    </row>
    <row r="738" spans="1:8" s="25" customFormat="1">
      <c r="A738"/>
      <c r="B738" s="63"/>
      <c r="C738"/>
      <c r="D738"/>
      <c r="E738" s="3"/>
      <c r="F738" s="55"/>
      <c r="G738"/>
      <c r="H738"/>
    </row>
    <row r="739" spans="1:8" s="25" customFormat="1">
      <c r="A739"/>
      <c r="B739" s="63"/>
      <c r="C739"/>
      <c r="D739"/>
      <c r="E739" s="3"/>
      <c r="F739" s="55"/>
      <c r="G739"/>
      <c r="H739"/>
    </row>
    <row r="740" spans="1:8" s="25" customFormat="1">
      <c r="A740"/>
      <c r="B740" s="63"/>
      <c r="C740"/>
      <c r="D740"/>
      <c r="E740" s="3"/>
      <c r="F740" s="55"/>
      <c r="G740"/>
      <c r="H740"/>
    </row>
    <row r="741" spans="1:8" s="25" customFormat="1">
      <c r="A741"/>
      <c r="B741" s="63"/>
      <c r="C741"/>
      <c r="D741"/>
      <c r="E741" s="3"/>
      <c r="F741" s="55"/>
      <c r="G741"/>
      <c r="H741"/>
    </row>
    <row r="742" spans="1:8" s="25" customFormat="1">
      <c r="A742"/>
      <c r="B742" s="63"/>
      <c r="C742"/>
      <c r="D742"/>
      <c r="E742" s="3"/>
      <c r="F742" s="55"/>
      <c r="G742"/>
      <c r="H742"/>
    </row>
    <row r="743" spans="1:8" s="25" customFormat="1">
      <c r="A743"/>
      <c r="B743" s="63"/>
      <c r="C743"/>
      <c r="D743"/>
      <c r="E743" s="3"/>
      <c r="F743" s="55"/>
      <c r="G743"/>
      <c r="H743"/>
    </row>
    <row r="744" spans="1:8" s="25" customFormat="1">
      <c r="A744"/>
      <c r="B744" s="63"/>
      <c r="C744"/>
      <c r="D744"/>
      <c r="E744" s="3"/>
      <c r="F744" s="55"/>
      <c r="G744"/>
      <c r="H744"/>
    </row>
    <row r="745" spans="1:8" s="25" customFormat="1">
      <c r="A745"/>
      <c r="B745" s="63"/>
      <c r="C745"/>
      <c r="D745"/>
      <c r="E745" s="3"/>
      <c r="F745" s="55"/>
      <c r="G745"/>
      <c r="H745"/>
    </row>
    <row r="746" spans="1:8" s="25" customFormat="1">
      <c r="A746"/>
      <c r="B746" s="63"/>
      <c r="C746"/>
      <c r="D746"/>
      <c r="E746" s="3"/>
      <c r="F746" s="55"/>
      <c r="G746"/>
      <c r="H746"/>
    </row>
    <row r="747" spans="1:8" s="25" customFormat="1">
      <c r="A747"/>
      <c r="B747" s="63"/>
      <c r="C747"/>
      <c r="D747"/>
      <c r="E747" s="3"/>
      <c r="F747" s="55"/>
      <c r="G747"/>
      <c r="H747"/>
    </row>
    <row r="748" spans="1:8" s="25" customFormat="1">
      <c r="A748"/>
      <c r="B748" s="63"/>
      <c r="C748"/>
      <c r="D748"/>
      <c r="E748" s="3"/>
      <c r="F748" s="55"/>
      <c r="G748"/>
      <c r="H748"/>
    </row>
    <row r="749" spans="1:8" s="25" customFormat="1">
      <c r="A749"/>
      <c r="B749" s="63"/>
      <c r="C749"/>
      <c r="D749"/>
      <c r="E749" s="3"/>
      <c r="F749" s="55"/>
      <c r="G749"/>
      <c r="H749"/>
    </row>
    <row r="750" spans="1:8" s="25" customFormat="1">
      <c r="A750"/>
      <c r="B750" s="63"/>
      <c r="C750"/>
      <c r="D750"/>
      <c r="E750" s="3"/>
      <c r="F750" s="55"/>
      <c r="G750"/>
      <c r="H750"/>
    </row>
    <row r="751" spans="1:8" s="25" customFormat="1">
      <c r="A751"/>
      <c r="B751" s="63"/>
      <c r="C751"/>
      <c r="D751"/>
      <c r="E751" s="3"/>
      <c r="F751" s="55"/>
      <c r="G751"/>
      <c r="H751"/>
    </row>
    <row r="752" spans="1:8" s="25" customFormat="1">
      <c r="A752"/>
      <c r="B752" s="63"/>
      <c r="C752"/>
      <c r="D752"/>
      <c r="E752" s="3"/>
      <c r="F752" s="55"/>
      <c r="G752"/>
      <c r="H752"/>
    </row>
    <row r="753" spans="1:8" s="25" customFormat="1">
      <c r="A753"/>
      <c r="B753" s="63"/>
      <c r="C753"/>
      <c r="D753"/>
      <c r="E753" s="3"/>
      <c r="F753" s="55"/>
      <c r="G753"/>
      <c r="H753"/>
    </row>
    <row r="754" spans="1:8" s="25" customFormat="1">
      <c r="A754"/>
      <c r="B754" s="63"/>
      <c r="C754"/>
      <c r="D754"/>
      <c r="E754" s="3"/>
      <c r="F754" s="55"/>
      <c r="G754"/>
      <c r="H754"/>
    </row>
    <row r="755" spans="1:8" s="25" customFormat="1">
      <c r="A755"/>
      <c r="B755" s="63"/>
      <c r="C755"/>
      <c r="D755"/>
      <c r="E755" s="3"/>
      <c r="F755" s="55"/>
      <c r="G755"/>
      <c r="H755"/>
    </row>
    <row r="756" spans="1:8" s="25" customFormat="1">
      <c r="A756"/>
      <c r="B756" s="63"/>
      <c r="C756"/>
      <c r="D756"/>
      <c r="E756" s="3"/>
      <c r="F756" s="55"/>
      <c r="G756"/>
      <c r="H756"/>
    </row>
    <row r="757" spans="1:8" s="25" customFormat="1">
      <c r="A757"/>
      <c r="B757" s="63"/>
      <c r="C757"/>
      <c r="D757"/>
      <c r="E757" s="3"/>
      <c r="F757" s="55"/>
      <c r="G757"/>
      <c r="H757"/>
    </row>
    <row r="758" spans="1:8" s="25" customFormat="1">
      <c r="A758"/>
      <c r="B758" s="63"/>
      <c r="C758"/>
      <c r="D758"/>
      <c r="E758" s="3"/>
      <c r="F758" s="55"/>
      <c r="G758"/>
      <c r="H758"/>
    </row>
    <row r="759" spans="1:8" s="25" customFormat="1">
      <c r="A759"/>
      <c r="B759" s="63"/>
      <c r="C759"/>
      <c r="D759"/>
      <c r="E759" s="3"/>
      <c r="F759" s="55"/>
      <c r="G759"/>
      <c r="H759"/>
    </row>
    <row r="760" spans="1:8" s="25" customFormat="1">
      <c r="A760"/>
      <c r="B760" s="63"/>
      <c r="C760"/>
      <c r="D760"/>
      <c r="E760" s="3"/>
      <c r="F760" s="55"/>
      <c r="G760"/>
      <c r="H760"/>
    </row>
    <row r="761" spans="1:8" s="25" customFormat="1">
      <c r="A761"/>
      <c r="B761" s="63"/>
      <c r="C761"/>
      <c r="D761"/>
      <c r="E761" s="3"/>
      <c r="F761" s="55"/>
      <c r="G761"/>
      <c r="H761"/>
    </row>
    <row r="762" spans="1:8" s="25" customFormat="1">
      <c r="A762"/>
      <c r="B762" s="63"/>
      <c r="C762"/>
      <c r="D762"/>
      <c r="E762" s="3"/>
      <c r="F762" s="55"/>
      <c r="G762"/>
      <c r="H762"/>
    </row>
    <row r="763" spans="1:8" s="25" customFormat="1">
      <c r="A763"/>
      <c r="B763" s="63"/>
      <c r="C763"/>
      <c r="D763"/>
      <c r="E763" s="3"/>
      <c r="F763" s="55"/>
      <c r="G763"/>
      <c r="H763"/>
    </row>
    <row r="764" spans="1:8" s="25" customFormat="1">
      <c r="A764"/>
      <c r="B764" s="63"/>
      <c r="C764"/>
      <c r="D764"/>
      <c r="E764" s="3"/>
      <c r="F764" s="55"/>
      <c r="G764"/>
      <c r="H764"/>
    </row>
    <row r="765" spans="1:8" s="25" customFormat="1">
      <c r="A765"/>
      <c r="B765" s="63"/>
      <c r="C765"/>
      <c r="D765"/>
      <c r="E765" s="3"/>
      <c r="F765" s="55"/>
      <c r="G765"/>
      <c r="H765"/>
    </row>
    <row r="766" spans="1:8" s="25" customFormat="1">
      <c r="A766"/>
      <c r="B766" s="63"/>
      <c r="C766"/>
      <c r="D766"/>
      <c r="E766" s="3"/>
      <c r="F766" s="55"/>
      <c r="G766"/>
      <c r="H766"/>
    </row>
    <row r="767" spans="1:8" s="25" customFormat="1">
      <c r="A767"/>
      <c r="B767" s="63"/>
      <c r="C767"/>
      <c r="D767"/>
      <c r="E767" s="3"/>
      <c r="F767" s="55"/>
      <c r="G767"/>
      <c r="H767"/>
    </row>
    <row r="768" spans="1:8" s="25" customFormat="1">
      <c r="A768"/>
      <c r="B768" s="63"/>
      <c r="C768"/>
      <c r="D768"/>
      <c r="E768" s="3"/>
      <c r="F768" s="55"/>
      <c r="G768"/>
      <c r="H768"/>
    </row>
    <row r="769" spans="1:8" s="25" customFormat="1">
      <c r="A769"/>
      <c r="B769" s="63"/>
      <c r="C769"/>
      <c r="D769"/>
      <c r="E769" s="3"/>
      <c r="F769" s="55"/>
      <c r="G769"/>
      <c r="H769"/>
    </row>
    <row r="770" spans="1:8" s="25" customFormat="1">
      <c r="A770"/>
      <c r="B770" s="63"/>
      <c r="C770"/>
      <c r="D770"/>
      <c r="E770" s="3"/>
      <c r="F770" s="55"/>
      <c r="G770"/>
      <c r="H770"/>
    </row>
    <row r="771" spans="1:8" s="25" customFormat="1">
      <c r="A771"/>
      <c r="B771" s="63"/>
      <c r="C771"/>
      <c r="D771"/>
      <c r="E771" s="3"/>
      <c r="F771" s="55"/>
      <c r="G771"/>
      <c r="H771"/>
    </row>
    <row r="772" spans="1:8" s="25" customFormat="1">
      <c r="A772"/>
      <c r="B772" s="63"/>
      <c r="C772"/>
      <c r="D772"/>
      <c r="E772" s="3"/>
      <c r="F772" s="55"/>
      <c r="G772"/>
      <c r="H772"/>
    </row>
    <row r="773" spans="1:8" s="25" customFormat="1">
      <c r="A773"/>
      <c r="B773" s="63"/>
      <c r="C773"/>
      <c r="D773"/>
      <c r="E773" s="3"/>
      <c r="F773" s="55"/>
      <c r="G773"/>
      <c r="H773"/>
    </row>
    <row r="774" spans="1:8" s="25" customFormat="1">
      <c r="A774"/>
      <c r="B774" s="63"/>
      <c r="C774"/>
      <c r="D774"/>
      <c r="E774" s="3"/>
      <c r="F774" s="55"/>
      <c r="G774"/>
      <c r="H774"/>
    </row>
    <row r="775" spans="1:8" s="25" customFormat="1">
      <c r="A775"/>
      <c r="B775" s="63"/>
      <c r="C775"/>
      <c r="D775"/>
      <c r="E775" s="3"/>
      <c r="F775" s="55"/>
      <c r="G775"/>
      <c r="H775"/>
    </row>
    <row r="776" spans="1:8" s="25" customFormat="1">
      <c r="A776"/>
      <c r="B776" s="63"/>
      <c r="C776"/>
      <c r="D776"/>
      <c r="E776" s="3"/>
      <c r="F776" s="55"/>
      <c r="G776"/>
      <c r="H776"/>
    </row>
    <row r="777" spans="1:8" s="25" customFormat="1">
      <c r="A777"/>
      <c r="B777" s="63"/>
      <c r="C777"/>
      <c r="D777"/>
      <c r="E777" s="3"/>
      <c r="F777" s="55"/>
      <c r="G777"/>
      <c r="H777"/>
    </row>
    <row r="778" spans="1:8" s="25" customFormat="1">
      <c r="A778"/>
      <c r="B778" s="63"/>
      <c r="C778"/>
      <c r="D778"/>
      <c r="E778" s="3"/>
      <c r="F778" s="55"/>
      <c r="G778"/>
      <c r="H778"/>
    </row>
    <row r="779" spans="1:8" s="25" customFormat="1">
      <c r="A779"/>
      <c r="B779" s="63"/>
      <c r="C779"/>
      <c r="D779"/>
      <c r="E779" s="3"/>
      <c r="F779" s="55"/>
      <c r="G779"/>
      <c r="H779"/>
    </row>
    <row r="780" spans="1:8" s="25" customFormat="1">
      <c r="A780"/>
      <c r="B780" s="63"/>
      <c r="C780"/>
      <c r="D780"/>
      <c r="E780" s="3"/>
      <c r="F780" s="55"/>
      <c r="G780"/>
      <c r="H780"/>
    </row>
    <row r="781" spans="1:8" s="25" customFormat="1">
      <c r="A781"/>
      <c r="B781" s="63"/>
      <c r="C781"/>
      <c r="D781"/>
      <c r="E781" s="3"/>
      <c r="F781" s="55"/>
      <c r="G781"/>
      <c r="H781"/>
    </row>
    <row r="782" spans="1:8" s="25" customFormat="1">
      <c r="A782"/>
      <c r="B782" s="63"/>
      <c r="C782"/>
      <c r="D782"/>
      <c r="E782" s="3"/>
      <c r="F782" s="55"/>
      <c r="G782"/>
      <c r="H782"/>
    </row>
    <row r="783" spans="1:8" s="25" customFormat="1">
      <c r="A783"/>
      <c r="B783" s="63"/>
      <c r="C783"/>
      <c r="D783"/>
      <c r="E783" s="3"/>
      <c r="F783" s="55"/>
      <c r="G783" s="3"/>
      <c r="H783"/>
    </row>
    <row r="784" spans="1:8" s="25" customFormat="1">
      <c r="A784"/>
      <c r="B784" s="63"/>
      <c r="C784"/>
      <c r="D784"/>
      <c r="E784" s="3"/>
      <c r="F784" s="55"/>
      <c r="G784"/>
      <c r="H784"/>
    </row>
    <row r="785" spans="1:8" s="25" customFormat="1">
      <c r="A785"/>
      <c r="B785" s="63"/>
      <c r="C785"/>
      <c r="D785"/>
      <c r="E785" s="3"/>
      <c r="F785" s="55"/>
      <c r="G785"/>
      <c r="H785"/>
    </row>
    <row r="786" spans="1:8" s="25" customFormat="1">
      <c r="A786"/>
      <c r="B786" s="63"/>
      <c r="C786"/>
      <c r="D786"/>
      <c r="E786" s="3"/>
      <c r="F786" s="55"/>
      <c r="G786"/>
      <c r="H786"/>
    </row>
    <row r="787" spans="1:8" s="25" customFormat="1">
      <c r="A787"/>
      <c r="B787" s="63"/>
      <c r="C787"/>
      <c r="D787"/>
      <c r="E787" s="3"/>
      <c r="F787" s="55"/>
      <c r="G787"/>
      <c r="H787"/>
    </row>
    <row r="788" spans="1:8" s="25" customFormat="1">
      <c r="A788"/>
      <c r="B788" s="63"/>
      <c r="C788"/>
      <c r="D788"/>
      <c r="E788" s="3"/>
      <c r="F788" s="55"/>
      <c r="G788"/>
      <c r="H788"/>
    </row>
    <row r="789" spans="1:8" s="25" customFormat="1">
      <c r="A789"/>
      <c r="B789" s="63"/>
      <c r="C789"/>
      <c r="D789"/>
      <c r="E789" s="3"/>
      <c r="F789" s="55"/>
      <c r="G789"/>
      <c r="H789"/>
    </row>
    <row r="790" spans="1:8" s="25" customFormat="1">
      <c r="A790"/>
      <c r="B790" s="63"/>
      <c r="C790"/>
      <c r="D790"/>
      <c r="E790" s="3"/>
      <c r="F790" s="55"/>
      <c r="G790"/>
      <c r="H790"/>
    </row>
    <row r="791" spans="1:8" s="25" customFormat="1">
      <c r="A791"/>
      <c r="B791" s="63"/>
      <c r="C791"/>
      <c r="D791"/>
      <c r="E791" s="3"/>
      <c r="F791" s="55"/>
      <c r="G791"/>
      <c r="H791"/>
    </row>
    <row r="792" spans="1:8" s="25" customFormat="1">
      <c r="A792"/>
      <c r="B792" s="63"/>
      <c r="C792"/>
      <c r="D792"/>
      <c r="E792" s="3"/>
      <c r="F792" s="55"/>
      <c r="G792"/>
      <c r="H792"/>
    </row>
    <row r="793" spans="1:8" s="25" customFormat="1">
      <c r="A793"/>
      <c r="B793" s="63"/>
      <c r="C793"/>
      <c r="D793"/>
      <c r="E793" s="3"/>
      <c r="F793" s="55"/>
      <c r="G793"/>
      <c r="H793"/>
    </row>
    <row r="794" spans="1:8" s="25" customFormat="1">
      <c r="A794"/>
      <c r="B794" s="63"/>
      <c r="C794"/>
      <c r="D794"/>
      <c r="E794" s="3"/>
      <c r="F794" s="55"/>
      <c r="G794"/>
      <c r="H794"/>
    </row>
    <row r="795" spans="1:8" s="25" customFormat="1">
      <c r="A795"/>
      <c r="B795" s="63"/>
      <c r="C795"/>
      <c r="D795"/>
      <c r="E795" s="3"/>
      <c r="F795" s="55"/>
      <c r="G795"/>
      <c r="H795"/>
    </row>
    <row r="796" spans="1:8" s="25" customFormat="1">
      <c r="A796"/>
      <c r="B796" s="63"/>
      <c r="C796"/>
      <c r="D796"/>
      <c r="E796" s="3"/>
      <c r="F796" s="55"/>
      <c r="G796" s="3"/>
      <c r="H796"/>
    </row>
    <row r="797" spans="1:8" s="25" customFormat="1">
      <c r="A797"/>
      <c r="B797" s="63"/>
      <c r="C797"/>
      <c r="D797"/>
      <c r="E797" s="3"/>
      <c r="F797" s="55"/>
      <c r="G797"/>
      <c r="H797"/>
    </row>
    <row r="798" spans="1:8" s="25" customFormat="1">
      <c r="A798"/>
      <c r="B798" s="63"/>
      <c r="C798"/>
      <c r="D798"/>
      <c r="E798" s="3"/>
      <c r="F798" s="55"/>
      <c r="G798"/>
      <c r="H798"/>
    </row>
    <row r="799" spans="1:8" s="25" customFormat="1">
      <c r="A799"/>
      <c r="B799" s="63"/>
      <c r="C799"/>
      <c r="D799"/>
      <c r="E799" s="3"/>
      <c r="F799" s="55"/>
      <c r="G799"/>
      <c r="H799"/>
    </row>
    <row r="800" spans="1:8" s="25" customFormat="1">
      <c r="A800"/>
      <c r="B800" s="63"/>
      <c r="C800"/>
      <c r="D800"/>
      <c r="E800" s="3"/>
      <c r="F800" s="55"/>
      <c r="G800"/>
      <c r="H800"/>
    </row>
    <row r="801" spans="1:8" s="25" customFormat="1">
      <c r="A801"/>
      <c r="B801" s="63"/>
      <c r="C801"/>
      <c r="D801"/>
      <c r="E801" s="3"/>
      <c r="F801" s="55"/>
      <c r="G801"/>
      <c r="H801"/>
    </row>
    <row r="802" spans="1:8" s="25" customFormat="1">
      <c r="A802"/>
      <c r="B802" s="63"/>
      <c r="C802"/>
      <c r="D802"/>
      <c r="E802" s="3"/>
      <c r="F802" s="55"/>
      <c r="G802"/>
      <c r="H802"/>
    </row>
    <row r="803" spans="1:8" s="25" customFormat="1">
      <c r="A803"/>
      <c r="B803" s="63"/>
      <c r="C803"/>
      <c r="D803"/>
      <c r="E803" s="3"/>
      <c r="F803" s="55"/>
      <c r="G803"/>
      <c r="H803"/>
    </row>
    <row r="804" spans="1:8" s="25" customFormat="1">
      <c r="A804"/>
      <c r="B804" s="63"/>
      <c r="C804"/>
      <c r="D804"/>
      <c r="E804" s="3"/>
      <c r="F804" s="55"/>
      <c r="G804"/>
      <c r="H804"/>
    </row>
    <row r="805" spans="1:8" s="25" customFormat="1">
      <c r="A805"/>
      <c r="B805" s="63"/>
      <c r="C805"/>
      <c r="D805"/>
      <c r="E805" s="3"/>
      <c r="F805" s="55"/>
      <c r="G805"/>
      <c r="H805"/>
    </row>
    <row r="806" spans="1:8" s="25" customFormat="1">
      <c r="A806"/>
      <c r="B806" s="63"/>
      <c r="C806"/>
      <c r="D806"/>
      <c r="E806" s="3"/>
      <c r="F806" s="55"/>
      <c r="G806"/>
      <c r="H806"/>
    </row>
    <row r="807" spans="1:8" s="25" customFormat="1">
      <c r="A807"/>
      <c r="B807" s="63"/>
      <c r="C807"/>
      <c r="D807"/>
      <c r="E807" s="3"/>
      <c r="F807" s="55"/>
      <c r="G807"/>
      <c r="H807"/>
    </row>
    <row r="808" spans="1:8" s="25" customFormat="1">
      <c r="A808"/>
      <c r="B808" s="63"/>
      <c r="C808"/>
      <c r="D808"/>
      <c r="E808" s="3"/>
      <c r="F808" s="55"/>
      <c r="G808"/>
      <c r="H808"/>
    </row>
    <row r="809" spans="1:8" s="25" customFormat="1">
      <c r="A809"/>
      <c r="B809" s="63"/>
      <c r="C809"/>
      <c r="D809"/>
      <c r="E809" s="3"/>
      <c r="F809" s="55"/>
      <c r="G809"/>
      <c r="H809"/>
    </row>
    <row r="810" spans="1:8" s="25" customFormat="1">
      <c r="A810"/>
      <c r="B810" s="63"/>
      <c r="C810"/>
      <c r="D810"/>
      <c r="E810" s="3"/>
      <c r="F810" s="55"/>
      <c r="G810"/>
      <c r="H810"/>
    </row>
    <row r="811" spans="1:8" s="25" customFormat="1">
      <c r="A811"/>
      <c r="B811" s="63"/>
      <c r="C811"/>
      <c r="D811"/>
      <c r="E811" s="3"/>
      <c r="F811" s="55"/>
      <c r="G811"/>
      <c r="H811"/>
    </row>
    <row r="812" spans="1:8" s="25" customFormat="1">
      <c r="A812"/>
      <c r="B812" s="63"/>
      <c r="C812"/>
      <c r="D812"/>
      <c r="E812" s="3"/>
      <c r="F812" s="55"/>
      <c r="G812"/>
      <c r="H812"/>
    </row>
    <row r="813" spans="1:8" s="25" customFormat="1">
      <c r="A813"/>
      <c r="B813" s="63"/>
      <c r="C813"/>
      <c r="D813"/>
      <c r="E813" s="3"/>
      <c r="F813" s="55"/>
      <c r="G813"/>
      <c r="H813"/>
    </row>
    <row r="814" spans="1:8" s="25" customFormat="1">
      <c r="A814"/>
      <c r="B814" s="63"/>
      <c r="C814"/>
      <c r="D814"/>
      <c r="E814" s="3"/>
      <c r="F814" s="55"/>
      <c r="G814"/>
      <c r="H814"/>
    </row>
    <row r="815" spans="1:8" s="25" customFormat="1">
      <c r="A815"/>
      <c r="B815" s="63"/>
      <c r="C815"/>
      <c r="D815"/>
      <c r="E815" s="3"/>
      <c r="F815" s="55"/>
      <c r="G815"/>
      <c r="H815"/>
    </row>
    <row r="816" spans="1:8" s="25" customFormat="1">
      <c r="A816"/>
      <c r="B816" s="63"/>
      <c r="C816"/>
      <c r="D816"/>
      <c r="E816" s="3"/>
      <c r="F816" s="55"/>
      <c r="G816"/>
      <c r="H816"/>
    </row>
    <row r="817" spans="1:8" s="25" customFormat="1">
      <c r="A817"/>
      <c r="B817" s="63"/>
      <c r="C817"/>
      <c r="D817"/>
      <c r="E817" s="3"/>
      <c r="F817" s="55"/>
      <c r="G817"/>
      <c r="H817"/>
    </row>
    <row r="818" spans="1:8" s="25" customFormat="1">
      <c r="A818"/>
      <c r="B818" s="63"/>
      <c r="C818"/>
      <c r="D818"/>
      <c r="E818" s="3"/>
      <c r="F818" s="55"/>
      <c r="G818"/>
      <c r="H818"/>
    </row>
    <row r="819" spans="1:8" s="25" customFormat="1">
      <c r="A819"/>
      <c r="B819" s="63"/>
      <c r="C819"/>
      <c r="D819"/>
      <c r="E819" s="3"/>
      <c r="F819" s="55"/>
      <c r="G819"/>
      <c r="H819"/>
    </row>
    <row r="820" spans="1:8" s="25" customFormat="1">
      <c r="A820"/>
      <c r="B820" s="63"/>
      <c r="C820"/>
      <c r="D820"/>
      <c r="E820" s="3"/>
      <c r="F820" s="55"/>
      <c r="G820"/>
      <c r="H820"/>
    </row>
    <row r="821" spans="1:8" s="25" customFormat="1">
      <c r="A821"/>
      <c r="B821" s="63"/>
      <c r="C821"/>
      <c r="D821"/>
      <c r="E821" s="3"/>
      <c r="F821" s="55"/>
      <c r="G821"/>
      <c r="H821"/>
    </row>
    <row r="822" spans="1:8" s="25" customFormat="1">
      <c r="A822"/>
      <c r="B822" s="63"/>
      <c r="C822"/>
      <c r="D822"/>
      <c r="E822" s="3"/>
      <c r="F822" s="55"/>
      <c r="G822"/>
      <c r="H822"/>
    </row>
    <row r="823" spans="1:8" s="25" customFormat="1">
      <c r="A823"/>
      <c r="B823" s="63"/>
      <c r="C823"/>
      <c r="D823"/>
      <c r="E823" s="3"/>
      <c r="F823" s="55"/>
      <c r="G823"/>
      <c r="H823"/>
    </row>
    <row r="824" spans="1:8" s="25" customFormat="1">
      <c r="A824"/>
      <c r="B824" s="63"/>
      <c r="C824"/>
      <c r="D824"/>
      <c r="E824" s="3"/>
      <c r="F824" s="55"/>
      <c r="G824"/>
      <c r="H824"/>
    </row>
    <row r="825" spans="1:8" s="25" customFormat="1">
      <c r="A825"/>
      <c r="B825" s="63"/>
      <c r="C825"/>
      <c r="D825"/>
      <c r="E825" s="3"/>
      <c r="F825" s="55"/>
      <c r="G825"/>
      <c r="H825"/>
    </row>
    <row r="826" spans="1:8" s="25" customFormat="1">
      <c r="A826"/>
      <c r="B826" s="63"/>
      <c r="C826"/>
      <c r="D826"/>
      <c r="E826" s="3"/>
      <c r="F826" s="55"/>
      <c r="G826"/>
      <c r="H826"/>
    </row>
    <row r="827" spans="1:8" s="25" customFormat="1">
      <c r="A827"/>
      <c r="B827" s="63"/>
      <c r="C827"/>
      <c r="D827"/>
      <c r="E827" s="3"/>
      <c r="F827" s="55"/>
      <c r="G827"/>
      <c r="H827"/>
    </row>
    <row r="828" spans="1:8" s="25" customFormat="1">
      <c r="A828"/>
      <c r="B828" s="63"/>
      <c r="C828"/>
      <c r="D828"/>
      <c r="E828" s="3"/>
      <c r="F828" s="55"/>
      <c r="G828"/>
      <c r="H828"/>
    </row>
    <row r="829" spans="1:8" s="25" customFormat="1">
      <c r="A829"/>
      <c r="B829" s="63"/>
      <c r="C829"/>
      <c r="D829"/>
      <c r="E829" s="3"/>
      <c r="F829" s="55"/>
      <c r="G829"/>
      <c r="H829"/>
    </row>
    <row r="830" spans="1:8" s="25" customFormat="1">
      <c r="A830"/>
      <c r="B830" s="63"/>
      <c r="C830"/>
      <c r="D830"/>
      <c r="E830" s="3"/>
      <c r="F830" s="55"/>
      <c r="G830"/>
      <c r="H830"/>
    </row>
    <row r="831" spans="1:8" s="25" customFormat="1">
      <c r="A831"/>
      <c r="B831" s="63"/>
      <c r="C831"/>
      <c r="D831"/>
      <c r="E831" s="3"/>
      <c r="F831" s="55"/>
      <c r="G831"/>
      <c r="H831"/>
    </row>
    <row r="832" spans="1:8" s="25" customFormat="1">
      <c r="A832"/>
      <c r="B832" s="63"/>
      <c r="C832"/>
      <c r="D832"/>
      <c r="E832" s="3"/>
      <c r="F832" s="55"/>
      <c r="G832"/>
      <c r="H832"/>
    </row>
    <row r="833" spans="1:8" s="25" customFormat="1">
      <c r="A833"/>
      <c r="B833" s="63"/>
      <c r="C833"/>
      <c r="D833"/>
      <c r="E833" s="3"/>
      <c r="F833" s="55"/>
      <c r="G833"/>
      <c r="H833"/>
    </row>
    <row r="834" spans="1:8" s="25" customFormat="1">
      <c r="A834"/>
      <c r="B834" s="63"/>
      <c r="C834"/>
      <c r="D834"/>
      <c r="E834" s="3"/>
      <c r="F834" s="55"/>
      <c r="G834"/>
      <c r="H834"/>
    </row>
    <row r="835" spans="1:8" s="25" customFormat="1">
      <c r="A835"/>
      <c r="B835" s="63"/>
      <c r="C835"/>
      <c r="D835"/>
      <c r="E835" s="3"/>
      <c r="F835" s="55"/>
      <c r="G835"/>
      <c r="H835"/>
    </row>
    <row r="836" spans="1:8" s="25" customFormat="1">
      <c r="A836"/>
      <c r="B836" s="63"/>
      <c r="C836"/>
      <c r="D836"/>
      <c r="E836" s="3"/>
      <c r="F836" s="55"/>
      <c r="G836"/>
      <c r="H836"/>
    </row>
    <row r="837" spans="1:8" s="25" customFormat="1">
      <c r="A837"/>
      <c r="B837" s="63"/>
      <c r="C837"/>
      <c r="D837"/>
      <c r="E837" s="3"/>
      <c r="F837" s="55"/>
      <c r="G837"/>
      <c r="H837"/>
    </row>
    <row r="838" spans="1:8" s="25" customFormat="1">
      <c r="A838"/>
      <c r="B838" s="63"/>
      <c r="C838"/>
      <c r="D838"/>
      <c r="E838" s="3"/>
      <c r="F838" s="55"/>
      <c r="G838"/>
      <c r="H838"/>
    </row>
    <row r="839" spans="1:8" s="25" customFormat="1">
      <c r="A839"/>
      <c r="B839" s="63"/>
      <c r="C839"/>
      <c r="D839"/>
      <c r="E839" s="3"/>
      <c r="F839" s="55"/>
      <c r="G839"/>
      <c r="H839"/>
    </row>
    <row r="840" spans="1:8" s="25" customFormat="1">
      <c r="A840"/>
      <c r="B840" s="63"/>
      <c r="C840"/>
      <c r="D840"/>
      <c r="E840" s="3"/>
      <c r="F840" s="55"/>
      <c r="G840"/>
      <c r="H840"/>
    </row>
    <row r="841" spans="1:8" s="25" customFormat="1">
      <c r="A841"/>
      <c r="B841" s="63"/>
      <c r="C841"/>
      <c r="D841"/>
      <c r="E841" s="3"/>
      <c r="F841" s="55"/>
      <c r="G841"/>
      <c r="H841"/>
    </row>
    <row r="842" spans="1:8" s="25" customFormat="1">
      <c r="A842"/>
      <c r="B842" s="63"/>
      <c r="C842"/>
      <c r="D842"/>
      <c r="E842" s="3"/>
      <c r="F842" s="55"/>
      <c r="G842"/>
      <c r="H842"/>
    </row>
    <row r="843" spans="1:8" s="25" customFormat="1">
      <c r="A843"/>
      <c r="B843" s="63"/>
      <c r="C843"/>
      <c r="D843"/>
      <c r="E843" s="3"/>
      <c r="F843" s="55"/>
      <c r="G843"/>
      <c r="H843"/>
    </row>
    <row r="844" spans="1:8" s="25" customFormat="1">
      <c r="A844"/>
      <c r="B844" s="63"/>
      <c r="C844"/>
      <c r="D844"/>
      <c r="E844" s="3"/>
      <c r="F844" s="55"/>
      <c r="G844"/>
      <c r="H844"/>
    </row>
    <row r="845" spans="1:8" s="25" customFormat="1">
      <c r="A845"/>
      <c r="B845" s="63"/>
      <c r="C845"/>
      <c r="D845"/>
      <c r="E845" s="3"/>
      <c r="F845" s="55"/>
      <c r="G845"/>
      <c r="H845"/>
    </row>
    <row r="846" spans="1:8" s="25" customFormat="1">
      <c r="A846"/>
      <c r="B846" s="63"/>
      <c r="C846"/>
      <c r="D846"/>
      <c r="E846" s="3"/>
      <c r="F846" s="55"/>
      <c r="G846"/>
      <c r="H846"/>
    </row>
    <row r="847" spans="1:8" s="25" customFormat="1">
      <c r="A847"/>
      <c r="B847" s="63"/>
      <c r="C847"/>
      <c r="D847"/>
      <c r="E847" s="3"/>
      <c r="F847" s="55"/>
      <c r="G847"/>
      <c r="H847"/>
    </row>
    <row r="848" spans="1:8" s="25" customFormat="1">
      <c r="A848"/>
      <c r="B848" s="63"/>
      <c r="C848"/>
      <c r="D848"/>
      <c r="E848" s="3"/>
      <c r="F848" s="55"/>
      <c r="G848"/>
      <c r="H848"/>
    </row>
    <row r="849" spans="1:8" s="25" customFormat="1">
      <c r="A849"/>
      <c r="B849" s="63"/>
      <c r="C849"/>
      <c r="D849"/>
      <c r="E849" s="3"/>
      <c r="F849" s="55"/>
      <c r="G849"/>
      <c r="H849"/>
    </row>
    <row r="850" spans="1:8" s="25" customFormat="1">
      <c r="A850"/>
      <c r="B850" s="63"/>
      <c r="C850"/>
      <c r="D850"/>
      <c r="E850" s="3"/>
      <c r="F850" s="55"/>
      <c r="G850"/>
      <c r="H850"/>
    </row>
    <row r="851" spans="1:8" s="25" customFormat="1">
      <c r="A851"/>
      <c r="B851" s="63"/>
      <c r="C851"/>
      <c r="D851"/>
      <c r="E851" s="3"/>
      <c r="F851" s="55"/>
      <c r="G851"/>
      <c r="H851"/>
    </row>
    <row r="852" spans="1:8" s="25" customFormat="1">
      <c r="A852"/>
      <c r="B852" s="63"/>
      <c r="C852"/>
      <c r="D852"/>
      <c r="E852" s="3"/>
      <c r="F852" s="55"/>
      <c r="G852"/>
      <c r="H852"/>
    </row>
    <row r="853" spans="1:8" s="25" customFormat="1">
      <c r="A853"/>
      <c r="B853" s="63"/>
      <c r="C853"/>
      <c r="D853"/>
      <c r="E853" s="3"/>
      <c r="F853" s="55"/>
      <c r="G853"/>
      <c r="H853"/>
    </row>
    <row r="854" spans="1:8" s="25" customFormat="1">
      <c r="A854"/>
      <c r="B854" s="63"/>
      <c r="C854"/>
      <c r="D854"/>
      <c r="E854" s="3"/>
      <c r="F854" s="55"/>
      <c r="G854"/>
      <c r="H854"/>
    </row>
    <row r="855" spans="1:8" s="25" customFormat="1">
      <c r="A855"/>
      <c r="B855" s="63"/>
      <c r="C855"/>
      <c r="D855"/>
      <c r="E855" s="3"/>
      <c r="F855" s="55"/>
      <c r="G855"/>
      <c r="H855"/>
    </row>
    <row r="856" spans="1:8" s="25" customFormat="1">
      <c r="A856"/>
      <c r="B856" s="63"/>
      <c r="C856"/>
      <c r="D856"/>
      <c r="E856" s="3"/>
      <c r="F856" s="55"/>
      <c r="G856"/>
      <c r="H856"/>
    </row>
    <row r="857" spans="1:8" s="25" customFormat="1">
      <c r="A857"/>
      <c r="B857" s="63"/>
      <c r="C857"/>
      <c r="D857"/>
      <c r="E857" s="3"/>
      <c r="F857" s="55"/>
      <c r="G857"/>
      <c r="H857"/>
    </row>
    <row r="858" spans="1:8" s="25" customFormat="1">
      <c r="A858"/>
      <c r="B858" s="63"/>
      <c r="C858"/>
      <c r="D858"/>
      <c r="E858" s="3"/>
      <c r="F858" s="55"/>
      <c r="G858"/>
      <c r="H858"/>
    </row>
    <row r="859" spans="1:8" s="25" customFormat="1">
      <c r="A859"/>
      <c r="B859" s="63"/>
      <c r="C859"/>
      <c r="D859"/>
      <c r="E859" s="3"/>
      <c r="F859" s="55"/>
      <c r="G859"/>
      <c r="H859"/>
    </row>
    <row r="860" spans="1:8" s="25" customFormat="1">
      <c r="A860"/>
      <c r="B860" s="63"/>
      <c r="C860"/>
      <c r="D860"/>
      <c r="E860" s="3"/>
      <c r="F860" s="55"/>
      <c r="G860"/>
      <c r="H860"/>
    </row>
    <row r="861" spans="1:8" s="25" customFormat="1">
      <c r="A861"/>
      <c r="B861" s="63"/>
      <c r="C861"/>
      <c r="D861"/>
      <c r="E861" s="3"/>
      <c r="F861" s="55"/>
      <c r="G861"/>
      <c r="H861"/>
    </row>
    <row r="862" spans="1:8" s="25" customFormat="1">
      <c r="A862"/>
      <c r="B862" s="63"/>
      <c r="C862"/>
      <c r="D862"/>
      <c r="E862" s="3"/>
      <c r="F862" s="55"/>
      <c r="G862"/>
      <c r="H862"/>
    </row>
    <row r="863" spans="1:8" s="25" customFormat="1">
      <c r="A863"/>
      <c r="B863" s="63"/>
      <c r="C863"/>
      <c r="D863"/>
      <c r="E863" s="3"/>
      <c r="F863" s="55"/>
      <c r="G863"/>
      <c r="H863"/>
    </row>
    <row r="864" spans="1:8" s="25" customFormat="1">
      <c r="A864"/>
      <c r="B864" s="63"/>
      <c r="C864"/>
      <c r="D864"/>
      <c r="E864" s="3"/>
      <c r="F864" s="55"/>
      <c r="G864"/>
      <c r="H864"/>
    </row>
    <row r="865" spans="1:8" s="25" customFormat="1">
      <c r="A865"/>
      <c r="B865" s="63"/>
      <c r="C865"/>
      <c r="D865"/>
      <c r="E865" s="3"/>
      <c r="F865" s="55"/>
      <c r="G865"/>
      <c r="H865"/>
    </row>
    <row r="866" spans="1:8" s="25" customFormat="1">
      <c r="A866"/>
      <c r="B866" s="63"/>
      <c r="C866"/>
      <c r="D866"/>
      <c r="E866" s="3"/>
      <c r="F866" s="55"/>
      <c r="G866"/>
      <c r="H866"/>
    </row>
    <row r="867" spans="1:8" s="25" customFormat="1">
      <c r="A867"/>
      <c r="B867" s="63"/>
      <c r="C867"/>
      <c r="D867"/>
      <c r="E867" s="3"/>
      <c r="F867" s="55"/>
      <c r="G867"/>
      <c r="H867"/>
    </row>
    <row r="868" spans="1:8" s="25" customFormat="1">
      <c r="A868"/>
      <c r="B868" s="63"/>
      <c r="C868"/>
      <c r="D868"/>
      <c r="E868" s="3"/>
      <c r="F868" s="55"/>
      <c r="G868"/>
      <c r="H868"/>
    </row>
    <row r="869" spans="1:8" s="25" customFormat="1">
      <c r="A869"/>
      <c r="B869" s="63"/>
      <c r="C869"/>
      <c r="D869"/>
      <c r="E869" s="3"/>
      <c r="F869" s="55"/>
      <c r="G869"/>
      <c r="H869"/>
    </row>
    <row r="870" spans="1:8" s="25" customFormat="1">
      <c r="A870"/>
      <c r="B870" s="63"/>
      <c r="C870"/>
      <c r="D870"/>
      <c r="E870" s="3"/>
      <c r="F870" s="55"/>
      <c r="G870"/>
      <c r="H870"/>
    </row>
    <row r="871" spans="1:8" s="25" customFormat="1">
      <c r="A871"/>
      <c r="B871" s="63"/>
      <c r="C871"/>
      <c r="D871"/>
      <c r="E871" s="3"/>
      <c r="F871" s="55"/>
      <c r="G871"/>
      <c r="H871"/>
    </row>
    <row r="872" spans="1:8" s="25" customFormat="1">
      <c r="A872"/>
      <c r="B872" s="63"/>
      <c r="C872"/>
      <c r="D872"/>
      <c r="E872" s="3"/>
      <c r="F872" s="55"/>
      <c r="G872"/>
      <c r="H872"/>
    </row>
    <row r="873" spans="1:8" s="25" customFormat="1">
      <c r="A873"/>
      <c r="B873" s="63"/>
      <c r="C873"/>
      <c r="D873"/>
      <c r="E873" s="3"/>
      <c r="F873" s="55"/>
      <c r="G873"/>
      <c r="H873"/>
    </row>
    <row r="874" spans="1:8" s="25" customFormat="1">
      <c r="A874"/>
      <c r="B874" s="63"/>
      <c r="C874"/>
      <c r="D874"/>
      <c r="E874" s="3"/>
      <c r="F874" s="55"/>
      <c r="G874"/>
      <c r="H874"/>
    </row>
    <row r="875" spans="1:8" s="25" customFormat="1">
      <c r="A875"/>
      <c r="B875" s="63"/>
      <c r="C875"/>
      <c r="D875"/>
      <c r="E875" s="3"/>
      <c r="F875" s="55"/>
      <c r="G875"/>
      <c r="H875"/>
    </row>
    <row r="876" spans="1:8" s="25" customFormat="1">
      <c r="A876"/>
      <c r="B876" s="63"/>
      <c r="C876"/>
      <c r="D876"/>
      <c r="E876" s="3"/>
      <c r="F876" s="55"/>
      <c r="G876"/>
      <c r="H876"/>
    </row>
    <row r="877" spans="1:8" s="25" customFormat="1">
      <c r="A877"/>
      <c r="B877" s="63"/>
      <c r="C877"/>
      <c r="D877"/>
      <c r="E877" s="3"/>
      <c r="F877" s="55"/>
      <c r="G877"/>
      <c r="H877"/>
    </row>
    <row r="878" spans="1:8" s="25" customFormat="1">
      <c r="A878"/>
      <c r="B878" s="63"/>
      <c r="C878"/>
      <c r="D878"/>
      <c r="E878" s="3"/>
      <c r="F878" s="55"/>
      <c r="G878"/>
      <c r="H878"/>
    </row>
    <row r="879" spans="1:8" s="25" customFormat="1">
      <c r="A879"/>
      <c r="B879" s="63"/>
      <c r="C879"/>
      <c r="D879"/>
      <c r="E879" s="3"/>
      <c r="F879" s="55"/>
      <c r="G879"/>
      <c r="H879"/>
    </row>
    <row r="880" spans="1:8" s="25" customFormat="1">
      <c r="A880"/>
      <c r="B880" s="63"/>
      <c r="C880"/>
      <c r="D880"/>
      <c r="E880" s="3"/>
      <c r="F880" s="55"/>
      <c r="G880"/>
      <c r="H880"/>
    </row>
    <row r="881" spans="1:8" s="25" customFormat="1">
      <c r="A881"/>
      <c r="B881" s="63"/>
      <c r="C881"/>
      <c r="D881"/>
      <c r="E881" s="3"/>
      <c r="F881" s="55"/>
      <c r="G881"/>
      <c r="H881"/>
    </row>
    <row r="882" spans="1:8" s="25" customFormat="1">
      <c r="A882"/>
      <c r="B882" s="63"/>
      <c r="C882"/>
      <c r="D882"/>
      <c r="E882" s="3"/>
      <c r="F882" s="55"/>
      <c r="G882"/>
      <c r="H882"/>
    </row>
    <row r="883" spans="1:8" s="25" customFormat="1">
      <c r="A883"/>
      <c r="B883" s="63"/>
      <c r="C883"/>
      <c r="D883"/>
      <c r="E883" s="3"/>
      <c r="F883" s="55"/>
      <c r="G883"/>
      <c r="H883"/>
    </row>
    <row r="884" spans="1:8" s="25" customFormat="1">
      <c r="A884"/>
      <c r="B884" s="63"/>
      <c r="C884"/>
      <c r="D884"/>
      <c r="E884" s="3"/>
      <c r="F884" s="55"/>
      <c r="G884"/>
      <c r="H884"/>
    </row>
    <row r="885" spans="1:8" s="25" customFormat="1">
      <c r="A885"/>
      <c r="B885" s="63"/>
      <c r="C885"/>
      <c r="D885"/>
      <c r="E885" s="3"/>
      <c r="F885" s="55"/>
      <c r="G885"/>
      <c r="H885"/>
    </row>
    <row r="886" spans="1:8" s="25" customFormat="1">
      <c r="A886"/>
      <c r="B886" s="63"/>
      <c r="C886"/>
      <c r="D886"/>
      <c r="E886" s="3"/>
      <c r="F886" s="55"/>
      <c r="G886"/>
      <c r="H886"/>
    </row>
    <row r="887" spans="1:8" s="25" customFormat="1">
      <c r="A887"/>
      <c r="B887" s="63"/>
      <c r="C887"/>
      <c r="D887"/>
      <c r="E887" s="3"/>
      <c r="F887" s="55"/>
      <c r="G887"/>
      <c r="H887"/>
    </row>
    <row r="888" spans="1:8" s="25" customFormat="1">
      <c r="A888"/>
      <c r="B888" s="63"/>
      <c r="C888"/>
      <c r="D888"/>
      <c r="E888" s="3"/>
      <c r="F888" s="55"/>
      <c r="G888"/>
      <c r="H888"/>
    </row>
    <row r="889" spans="1:8" s="25" customFormat="1">
      <c r="A889"/>
      <c r="B889" s="63"/>
      <c r="C889"/>
      <c r="D889"/>
      <c r="E889" s="3"/>
      <c r="F889" s="55"/>
      <c r="G889"/>
      <c r="H889"/>
    </row>
    <row r="890" spans="1:8" s="25" customFormat="1">
      <c r="A890"/>
      <c r="B890" s="63"/>
      <c r="C890"/>
      <c r="D890"/>
      <c r="E890" s="3"/>
      <c r="F890" s="55"/>
      <c r="G890"/>
      <c r="H890"/>
    </row>
    <row r="891" spans="1:8" s="25" customFormat="1">
      <c r="A891"/>
      <c r="B891" s="63"/>
      <c r="C891"/>
      <c r="D891"/>
      <c r="E891" s="3"/>
      <c r="F891" s="55"/>
      <c r="G891"/>
      <c r="H891"/>
    </row>
    <row r="892" spans="1:8" s="25" customFormat="1">
      <c r="A892"/>
      <c r="B892" s="63"/>
      <c r="C892"/>
      <c r="D892"/>
      <c r="E892" s="3"/>
      <c r="F892" s="55"/>
      <c r="G892"/>
      <c r="H892"/>
    </row>
    <row r="893" spans="1:8" s="25" customFormat="1">
      <c r="A893"/>
      <c r="B893" s="63"/>
      <c r="C893"/>
      <c r="D893"/>
      <c r="E893" s="3"/>
      <c r="F893" s="55"/>
      <c r="G893"/>
      <c r="H893"/>
    </row>
    <row r="894" spans="1:8" s="25" customFormat="1">
      <c r="A894"/>
      <c r="B894" s="63"/>
      <c r="C894"/>
      <c r="D894"/>
      <c r="E894" s="3"/>
      <c r="F894" s="55"/>
      <c r="G894"/>
      <c r="H894"/>
    </row>
    <row r="895" spans="1:8" s="25" customFormat="1">
      <c r="A895"/>
      <c r="B895" s="63"/>
      <c r="C895"/>
      <c r="D895"/>
      <c r="E895" s="3"/>
      <c r="F895" s="55"/>
      <c r="G895"/>
      <c r="H895"/>
    </row>
    <row r="896" spans="1:8" s="25" customFormat="1">
      <c r="A896"/>
      <c r="B896" s="63"/>
      <c r="C896"/>
      <c r="D896"/>
      <c r="E896" s="3"/>
      <c r="F896" s="55"/>
      <c r="G896"/>
      <c r="H896"/>
    </row>
    <row r="897" spans="1:8" s="25" customFormat="1">
      <c r="A897"/>
      <c r="B897" s="63"/>
      <c r="C897"/>
      <c r="D897"/>
      <c r="E897" s="3"/>
      <c r="F897" s="55"/>
      <c r="G897"/>
      <c r="H897"/>
    </row>
    <row r="898" spans="1:8" s="25" customFormat="1">
      <c r="A898"/>
      <c r="B898" s="63"/>
      <c r="C898"/>
      <c r="D898"/>
      <c r="E898" s="3"/>
      <c r="F898" s="55"/>
      <c r="G898"/>
      <c r="H898"/>
    </row>
    <row r="899" spans="1:8" s="25" customFormat="1">
      <c r="A899"/>
      <c r="B899" s="63"/>
      <c r="C899"/>
      <c r="D899"/>
      <c r="E899" s="3"/>
      <c r="F899" s="55"/>
      <c r="G899"/>
      <c r="H899"/>
    </row>
    <row r="900" spans="1:8" s="25" customFormat="1">
      <c r="A900"/>
      <c r="B900" s="63"/>
      <c r="C900"/>
      <c r="D900"/>
      <c r="E900" s="3"/>
      <c r="F900" s="55"/>
      <c r="G900"/>
      <c r="H900"/>
    </row>
    <row r="901" spans="1:8" s="25" customFormat="1">
      <c r="A901"/>
      <c r="B901" s="63"/>
      <c r="C901"/>
      <c r="D901"/>
      <c r="E901" s="3"/>
      <c r="F901" s="55"/>
      <c r="G901"/>
      <c r="H901"/>
    </row>
    <row r="902" spans="1:8" s="25" customFormat="1">
      <c r="A902"/>
      <c r="B902" s="63"/>
      <c r="C902"/>
      <c r="D902"/>
      <c r="E902" s="3"/>
      <c r="F902" s="55"/>
      <c r="G902"/>
      <c r="H902"/>
    </row>
    <row r="903" spans="1:8" s="25" customFormat="1">
      <c r="A903"/>
      <c r="B903" s="63"/>
      <c r="C903"/>
      <c r="D903"/>
      <c r="E903" s="3"/>
      <c r="F903" s="55"/>
      <c r="G903"/>
      <c r="H903"/>
    </row>
    <row r="904" spans="1:8" s="25" customFormat="1">
      <c r="A904"/>
      <c r="B904" s="63"/>
      <c r="C904"/>
      <c r="D904"/>
      <c r="E904" s="3"/>
      <c r="F904" s="55"/>
      <c r="G904"/>
      <c r="H904"/>
    </row>
    <row r="905" spans="1:8" s="25" customFormat="1">
      <c r="A905"/>
      <c r="B905" s="63"/>
      <c r="C905"/>
      <c r="D905"/>
      <c r="E905" s="3"/>
      <c r="F905" s="55"/>
      <c r="G905"/>
      <c r="H905"/>
    </row>
    <row r="906" spans="1:8" s="25" customFormat="1">
      <c r="A906"/>
      <c r="B906" s="63"/>
      <c r="C906"/>
      <c r="D906"/>
      <c r="E906" s="3"/>
      <c r="F906" s="55"/>
      <c r="G906"/>
      <c r="H906"/>
    </row>
    <row r="907" spans="1:8" s="25" customFormat="1">
      <c r="A907"/>
      <c r="B907" s="63"/>
      <c r="C907"/>
      <c r="D907"/>
      <c r="E907" s="3"/>
      <c r="F907" s="55"/>
      <c r="G907"/>
      <c r="H907"/>
    </row>
    <row r="908" spans="1:8" s="25" customFormat="1">
      <c r="A908"/>
      <c r="B908" s="63"/>
      <c r="C908"/>
      <c r="D908"/>
      <c r="E908" s="3"/>
      <c r="F908" s="55"/>
      <c r="G908"/>
      <c r="H908"/>
    </row>
    <row r="909" spans="1:8" s="25" customFormat="1">
      <c r="A909"/>
      <c r="B909" s="63"/>
      <c r="C909"/>
      <c r="D909"/>
      <c r="E909" s="3"/>
      <c r="F909" s="55"/>
      <c r="G909"/>
      <c r="H909"/>
    </row>
    <row r="910" spans="1:8" s="25" customFormat="1">
      <c r="A910"/>
      <c r="B910" s="63"/>
      <c r="C910"/>
      <c r="D910"/>
      <c r="E910" s="3"/>
      <c r="F910" s="55"/>
      <c r="G910"/>
      <c r="H910"/>
    </row>
    <row r="911" spans="1:8" s="25" customFormat="1">
      <c r="A911"/>
      <c r="B911" s="63"/>
      <c r="C911"/>
      <c r="D911"/>
      <c r="E911" s="3"/>
      <c r="F911" s="55"/>
      <c r="G911"/>
      <c r="H911"/>
    </row>
    <row r="912" spans="1:8" s="25" customFormat="1">
      <c r="A912"/>
      <c r="B912" s="63"/>
      <c r="C912"/>
      <c r="D912"/>
      <c r="E912" s="3"/>
      <c r="F912" s="55"/>
      <c r="G912"/>
      <c r="H912"/>
    </row>
    <row r="913" spans="1:8" s="25" customFormat="1">
      <c r="A913"/>
      <c r="B913" s="63"/>
      <c r="C913"/>
      <c r="D913"/>
      <c r="E913" s="3"/>
      <c r="F913" s="55"/>
      <c r="G913"/>
      <c r="H913"/>
    </row>
    <row r="914" spans="1:8" s="25" customFormat="1">
      <c r="A914"/>
      <c r="B914" s="63"/>
      <c r="C914"/>
      <c r="D914"/>
      <c r="E914" s="3"/>
      <c r="F914" s="55"/>
      <c r="G914"/>
      <c r="H914"/>
    </row>
    <row r="915" spans="1:8" s="25" customFormat="1">
      <c r="A915"/>
      <c r="B915" s="63"/>
      <c r="C915"/>
      <c r="D915"/>
      <c r="E915" s="3"/>
      <c r="F915" s="55"/>
      <c r="G915"/>
      <c r="H915"/>
    </row>
    <row r="916" spans="1:8" s="25" customFormat="1">
      <c r="A916"/>
      <c r="B916" s="63"/>
      <c r="C916"/>
      <c r="D916"/>
      <c r="E916" s="3"/>
      <c r="F916" s="55"/>
      <c r="G916"/>
      <c r="H916"/>
    </row>
    <row r="917" spans="1:8" s="25" customFormat="1">
      <c r="A917"/>
      <c r="B917" s="63"/>
      <c r="C917"/>
      <c r="D917"/>
      <c r="E917" s="3"/>
      <c r="F917" s="55"/>
      <c r="G917"/>
      <c r="H917"/>
    </row>
    <row r="918" spans="1:8" s="25" customFormat="1">
      <c r="A918"/>
      <c r="B918" s="63"/>
      <c r="C918"/>
      <c r="D918"/>
      <c r="E918" s="3"/>
      <c r="F918" s="55"/>
      <c r="G918"/>
      <c r="H918"/>
    </row>
    <row r="919" spans="1:8" s="25" customFormat="1">
      <c r="A919"/>
      <c r="B919" s="63"/>
      <c r="C919"/>
      <c r="D919"/>
      <c r="E919" s="3"/>
      <c r="F919" s="55"/>
      <c r="G919"/>
      <c r="H919"/>
    </row>
    <row r="920" spans="1:8" s="25" customFormat="1">
      <c r="A920"/>
      <c r="B920" s="63"/>
      <c r="C920"/>
      <c r="D920"/>
      <c r="E920" s="3"/>
      <c r="F920" s="55"/>
      <c r="G920"/>
      <c r="H920"/>
    </row>
    <row r="921" spans="1:8" s="25" customFormat="1">
      <c r="A921"/>
      <c r="B921" s="63"/>
      <c r="C921"/>
      <c r="D921"/>
      <c r="E921" s="3"/>
      <c r="F921" s="55"/>
      <c r="G921"/>
      <c r="H921"/>
    </row>
    <row r="922" spans="1:8" s="25" customFormat="1">
      <c r="A922"/>
      <c r="B922" s="63"/>
      <c r="C922"/>
      <c r="D922"/>
      <c r="E922" s="3"/>
      <c r="F922" s="55"/>
      <c r="G922"/>
      <c r="H922"/>
    </row>
    <row r="923" spans="1:8" s="25" customFormat="1">
      <c r="A923"/>
      <c r="B923" s="63"/>
      <c r="C923"/>
      <c r="D923"/>
      <c r="E923" s="3"/>
      <c r="F923" s="55"/>
      <c r="G923"/>
      <c r="H923"/>
    </row>
    <row r="924" spans="1:8" s="25" customFormat="1">
      <c r="A924"/>
      <c r="B924" s="63"/>
      <c r="C924"/>
      <c r="D924"/>
      <c r="E924" s="3"/>
      <c r="F924" s="55"/>
      <c r="G924"/>
      <c r="H924"/>
    </row>
    <row r="925" spans="1:8" s="25" customFormat="1">
      <c r="A925"/>
      <c r="B925" s="63"/>
      <c r="C925"/>
      <c r="D925"/>
      <c r="E925" s="3"/>
      <c r="F925" s="55"/>
      <c r="G925"/>
      <c r="H925"/>
    </row>
    <row r="926" spans="1:8" s="25" customFormat="1">
      <c r="A926"/>
      <c r="B926" s="63"/>
      <c r="C926"/>
      <c r="D926"/>
      <c r="E926" s="3"/>
      <c r="F926" s="55"/>
      <c r="G926"/>
      <c r="H926"/>
    </row>
    <row r="927" spans="1:8" s="25" customFormat="1">
      <c r="A927"/>
      <c r="B927" s="63"/>
      <c r="C927"/>
      <c r="D927"/>
      <c r="E927" s="3"/>
      <c r="F927" s="55"/>
      <c r="G927"/>
      <c r="H927"/>
    </row>
    <row r="928" spans="1:8" s="25" customFormat="1">
      <c r="A928"/>
      <c r="B928" s="63"/>
      <c r="C928"/>
      <c r="D928"/>
      <c r="E928" s="3"/>
      <c r="F928" s="55"/>
      <c r="G928"/>
      <c r="H928"/>
    </row>
    <row r="929" spans="1:8" s="25" customFormat="1">
      <c r="A929"/>
      <c r="B929" s="63"/>
      <c r="C929"/>
      <c r="D929"/>
      <c r="E929" s="3"/>
      <c r="F929" s="55"/>
      <c r="G929"/>
      <c r="H929"/>
    </row>
    <row r="930" spans="1:8" s="25" customFormat="1">
      <c r="A930"/>
      <c r="B930" s="63"/>
      <c r="C930"/>
      <c r="D930"/>
      <c r="E930" s="3"/>
      <c r="F930" s="55"/>
      <c r="G930"/>
      <c r="H930"/>
    </row>
    <row r="931" spans="1:8" s="25" customFormat="1">
      <c r="A931"/>
      <c r="B931" s="63"/>
      <c r="C931"/>
      <c r="D931"/>
      <c r="E931" s="3"/>
      <c r="F931" s="55"/>
      <c r="G931"/>
      <c r="H931"/>
    </row>
    <row r="932" spans="1:8" s="25" customFormat="1">
      <c r="A932"/>
      <c r="B932" s="63"/>
      <c r="C932"/>
      <c r="D932"/>
      <c r="E932" s="3"/>
      <c r="F932" s="55"/>
      <c r="G932"/>
      <c r="H932"/>
    </row>
    <row r="933" spans="1:8" s="25" customFormat="1">
      <c r="A933"/>
      <c r="B933" s="63"/>
      <c r="C933"/>
      <c r="D933"/>
      <c r="E933" s="3"/>
      <c r="F933" s="55"/>
      <c r="G933"/>
      <c r="H933"/>
    </row>
    <row r="934" spans="1:8" s="25" customFormat="1">
      <c r="A934"/>
      <c r="B934" s="63"/>
      <c r="C934"/>
      <c r="D934"/>
      <c r="E934" s="3"/>
      <c r="F934" s="55"/>
      <c r="G934"/>
      <c r="H934"/>
    </row>
    <row r="935" spans="1:8" s="25" customFormat="1">
      <c r="A935"/>
      <c r="B935" s="63"/>
      <c r="C935"/>
      <c r="D935"/>
      <c r="E935" s="3"/>
      <c r="F935" s="55"/>
      <c r="G935"/>
      <c r="H935"/>
    </row>
    <row r="936" spans="1:8" s="25" customFormat="1">
      <c r="A936"/>
      <c r="B936" s="63"/>
      <c r="C936"/>
      <c r="D936"/>
      <c r="E936" s="3"/>
      <c r="F936" s="55"/>
      <c r="G936"/>
      <c r="H936"/>
    </row>
    <row r="937" spans="1:8" s="25" customFormat="1">
      <c r="A937"/>
      <c r="B937" s="63"/>
      <c r="C937"/>
      <c r="D937"/>
      <c r="E937" s="3"/>
      <c r="F937" s="55"/>
      <c r="G937"/>
      <c r="H937"/>
    </row>
    <row r="938" spans="1:8" s="25" customFormat="1">
      <c r="A938"/>
      <c r="B938" s="63"/>
      <c r="C938"/>
      <c r="D938"/>
      <c r="E938" s="3"/>
      <c r="F938" s="55"/>
      <c r="G938"/>
      <c r="H938"/>
    </row>
    <row r="939" spans="1:8" s="25" customFormat="1">
      <c r="A939"/>
      <c r="B939" s="63"/>
      <c r="C939"/>
      <c r="D939"/>
      <c r="E939" s="3"/>
      <c r="F939" s="55"/>
      <c r="G939"/>
      <c r="H939"/>
    </row>
    <row r="940" spans="1:8" s="25" customFormat="1">
      <c r="A940"/>
      <c r="B940" s="63"/>
      <c r="C940"/>
      <c r="D940"/>
      <c r="E940" s="3"/>
      <c r="F940" s="55"/>
      <c r="G940"/>
      <c r="H940"/>
    </row>
    <row r="941" spans="1:8" s="25" customFormat="1">
      <c r="A941"/>
      <c r="B941" s="63"/>
      <c r="C941"/>
      <c r="D941"/>
      <c r="E941" s="3"/>
      <c r="F941" s="55"/>
      <c r="G941"/>
      <c r="H941"/>
    </row>
    <row r="942" spans="1:8" s="25" customFormat="1">
      <c r="A942"/>
      <c r="B942" s="63"/>
      <c r="C942"/>
      <c r="D942"/>
      <c r="E942" s="3"/>
      <c r="F942" s="55"/>
      <c r="G942"/>
      <c r="H942"/>
    </row>
    <row r="943" spans="1:8" s="25" customFormat="1">
      <c r="A943"/>
      <c r="B943" s="63"/>
      <c r="C943"/>
      <c r="D943"/>
      <c r="E943" s="3"/>
      <c r="F943" s="55"/>
      <c r="G943"/>
      <c r="H943"/>
    </row>
    <row r="944" spans="1:8" s="25" customFormat="1">
      <c r="A944"/>
      <c r="B944" s="63"/>
      <c r="C944"/>
      <c r="D944"/>
      <c r="E944" s="3"/>
      <c r="F944" s="55"/>
      <c r="G944"/>
      <c r="H944"/>
    </row>
    <row r="945" spans="1:8" s="25" customFormat="1">
      <c r="A945"/>
      <c r="B945" s="63"/>
      <c r="C945"/>
      <c r="D945"/>
      <c r="E945" s="3"/>
      <c r="F945" s="55"/>
      <c r="G945"/>
      <c r="H945"/>
    </row>
    <row r="946" spans="1:8" s="25" customFormat="1">
      <c r="A946"/>
      <c r="B946" s="63"/>
      <c r="C946"/>
      <c r="D946"/>
      <c r="E946" s="3"/>
      <c r="F946" s="55"/>
      <c r="G946"/>
      <c r="H946"/>
    </row>
    <row r="947" spans="1:8" s="25" customFormat="1">
      <c r="A947"/>
      <c r="B947" s="63"/>
      <c r="C947"/>
      <c r="D947"/>
      <c r="E947" s="3"/>
      <c r="F947" s="55"/>
      <c r="G947"/>
      <c r="H947"/>
    </row>
    <row r="948" spans="1:8" s="25" customFormat="1">
      <c r="A948"/>
      <c r="B948" s="63"/>
      <c r="C948"/>
      <c r="D948"/>
      <c r="E948" s="3"/>
      <c r="F948" s="55"/>
      <c r="G948"/>
      <c r="H948"/>
    </row>
    <row r="949" spans="1:8" s="25" customFormat="1">
      <c r="A949"/>
      <c r="B949" s="63"/>
      <c r="C949"/>
      <c r="D949"/>
      <c r="E949" s="3"/>
      <c r="F949" s="55"/>
      <c r="G949"/>
      <c r="H949"/>
    </row>
    <row r="950" spans="1:8" s="25" customFormat="1">
      <c r="A950"/>
      <c r="B950" s="63"/>
      <c r="C950"/>
      <c r="D950"/>
      <c r="E950" s="3"/>
      <c r="F950" s="55"/>
      <c r="G950"/>
      <c r="H950"/>
    </row>
    <row r="951" spans="1:8" s="25" customFormat="1">
      <c r="A951"/>
      <c r="B951" s="63"/>
      <c r="C951"/>
      <c r="D951"/>
      <c r="E951" s="3"/>
      <c r="F951" s="55"/>
      <c r="G951"/>
      <c r="H951"/>
    </row>
    <row r="952" spans="1:8" s="25" customFormat="1">
      <c r="A952"/>
      <c r="B952" s="63"/>
      <c r="C952"/>
      <c r="D952"/>
      <c r="E952" s="3"/>
      <c r="F952" s="55"/>
      <c r="G952"/>
      <c r="H952"/>
    </row>
    <row r="953" spans="1:8" s="25" customFormat="1">
      <c r="A953"/>
      <c r="B953" s="63"/>
      <c r="C953"/>
      <c r="D953"/>
      <c r="E953" s="3"/>
      <c r="F953" s="55"/>
      <c r="G953"/>
      <c r="H953"/>
    </row>
    <row r="954" spans="1:8" s="25" customFormat="1">
      <c r="A954"/>
      <c r="B954" s="63"/>
      <c r="C954"/>
      <c r="D954"/>
      <c r="E954" s="3"/>
      <c r="F954" s="55"/>
      <c r="G954"/>
      <c r="H954"/>
    </row>
    <row r="955" spans="1:8" s="25" customFormat="1">
      <c r="A955"/>
      <c r="B955" s="63"/>
      <c r="C955"/>
      <c r="D955"/>
      <c r="E955" s="3"/>
      <c r="F955" s="55"/>
      <c r="G955"/>
      <c r="H955"/>
    </row>
    <row r="956" spans="1:8" s="25" customFormat="1">
      <c r="A956"/>
      <c r="B956" s="63"/>
      <c r="C956"/>
      <c r="D956"/>
      <c r="E956" s="3"/>
      <c r="F956" s="55"/>
      <c r="G956"/>
      <c r="H956"/>
    </row>
    <row r="957" spans="1:8" s="25" customFormat="1">
      <c r="A957"/>
      <c r="B957" s="63"/>
      <c r="C957"/>
      <c r="D957"/>
      <c r="E957" s="3"/>
      <c r="F957" s="55"/>
      <c r="G957"/>
      <c r="H957"/>
    </row>
    <row r="958" spans="1:8" s="25" customFormat="1">
      <c r="A958"/>
      <c r="B958" s="63"/>
      <c r="C958"/>
      <c r="D958"/>
      <c r="E958" s="3"/>
      <c r="F958" s="55"/>
      <c r="G958"/>
      <c r="H958"/>
    </row>
    <row r="959" spans="1:8" s="25" customFormat="1">
      <c r="A959"/>
      <c r="B959" s="63"/>
      <c r="C959"/>
      <c r="D959"/>
      <c r="E959" s="3"/>
      <c r="F959" s="55"/>
      <c r="G959"/>
      <c r="H959"/>
    </row>
    <row r="960" spans="1:8" s="25" customFormat="1">
      <c r="A960"/>
      <c r="B960" s="63"/>
      <c r="C960"/>
      <c r="D960"/>
      <c r="E960" s="3"/>
      <c r="F960" s="55"/>
      <c r="G960"/>
      <c r="H960"/>
    </row>
    <row r="961" spans="1:8" s="25" customFormat="1">
      <c r="A961"/>
      <c r="B961" s="63"/>
      <c r="C961"/>
      <c r="D961"/>
      <c r="E961" s="3"/>
      <c r="F961" s="55"/>
      <c r="G961"/>
      <c r="H961"/>
    </row>
    <row r="962" spans="1:8" s="25" customFormat="1">
      <c r="A962"/>
      <c r="B962" s="63"/>
      <c r="C962"/>
      <c r="D962"/>
      <c r="E962" s="3"/>
      <c r="F962" s="55"/>
      <c r="G962"/>
      <c r="H962"/>
    </row>
    <row r="963" spans="1:8" s="25" customFormat="1">
      <c r="A963"/>
      <c r="B963" s="63"/>
      <c r="C963"/>
      <c r="D963"/>
      <c r="E963" s="3"/>
      <c r="F963" s="55"/>
      <c r="G963"/>
      <c r="H963"/>
    </row>
    <row r="964" spans="1:8" s="25" customFormat="1">
      <c r="A964"/>
      <c r="B964" s="63"/>
      <c r="C964"/>
      <c r="D964"/>
      <c r="E964" s="3"/>
      <c r="F964" s="55"/>
      <c r="G964"/>
      <c r="H964"/>
    </row>
    <row r="965" spans="1:8" s="25" customFormat="1">
      <c r="A965"/>
      <c r="B965" s="63"/>
      <c r="C965"/>
      <c r="D965"/>
      <c r="E965" s="3"/>
      <c r="F965" s="55"/>
      <c r="G965"/>
      <c r="H965"/>
    </row>
    <row r="966" spans="1:8" s="25" customFormat="1">
      <c r="A966"/>
      <c r="B966" s="63"/>
      <c r="C966"/>
      <c r="D966"/>
      <c r="E966" s="3"/>
      <c r="F966" s="55"/>
      <c r="G966"/>
      <c r="H966"/>
    </row>
    <row r="967" spans="1:8" s="25" customFormat="1">
      <c r="A967"/>
      <c r="B967" s="63"/>
      <c r="C967"/>
      <c r="D967"/>
      <c r="E967" s="3"/>
      <c r="F967" s="55"/>
      <c r="G967"/>
      <c r="H967"/>
    </row>
    <row r="968" spans="1:8" s="25" customFormat="1">
      <c r="A968"/>
      <c r="B968" s="63"/>
      <c r="C968"/>
      <c r="D968"/>
      <c r="E968" s="3"/>
      <c r="F968" s="55"/>
      <c r="G968"/>
      <c r="H968"/>
    </row>
    <row r="969" spans="1:8" s="25" customFormat="1">
      <c r="A969"/>
      <c r="B969" s="63"/>
      <c r="C969"/>
      <c r="D969"/>
      <c r="E969" s="3"/>
      <c r="F969" s="55"/>
      <c r="G969"/>
      <c r="H969"/>
    </row>
    <row r="970" spans="1:8" s="25" customFormat="1">
      <c r="A970"/>
      <c r="B970" s="63"/>
      <c r="C970"/>
      <c r="D970"/>
      <c r="E970" s="3"/>
      <c r="F970" s="55"/>
      <c r="G970"/>
      <c r="H970"/>
    </row>
    <row r="971" spans="1:8" s="25" customFormat="1">
      <c r="A971"/>
      <c r="B971" s="63"/>
      <c r="C971"/>
      <c r="D971"/>
      <c r="E971" s="3"/>
      <c r="F971" s="55"/>
      <c r="G971"/>
      <c r="H971"/>
    </row>
    <row r="972" spans="1:8" s="25" customFormat="1">
      <c r="A972"/>
      <c r="B972" s="63"/>
      <c r="C972"/>
      <c r="D972"/>
      <c r="E972" s="3"/>
      <c r="F972" s="55"/>
      <c r="G972"/>
      <c r="H972"/>
    </row>
    <row r="973" spans="1:8" s="25" customFormat="1">
      <c r="A973"/>
      <c r="B973" s="63"/>
      <c r="C973"/>
      <c r="D973"/>
      <c r="E973" s="3"/>
      <c r="F973" s="55"/>
      <c r="G973"/>
      <c r="H973"/>
    </row>
    <row r="974" spans="1:8" s="25" customFormat="1">
      <c r="A974"/>
      <c r="B974" s="63"/>
      <c r="C974"/>
      <c r="D974"/>
      <c r="E974" s="3"/>
      <c r="F974" s="55"/>
      <c r="G974"/>
      <c r="H974"/>
    </row>
    <row r="975" spans="1:8" s="25" customFormat="1">
      <c r="A975"/>
      <c r="B975" s="63"/>
      <c r="C975"/>
      <c r="D975"/>
      <c r="E975" s="3"/>
      <c r="F975" s="55"/>
      <c r="G975"/>
      <c r="H975"/>
    </row>
    <row r="976" spans="1:8" s="25" customFormat="1">
      <c r="A976"/>
      <c r="B976" s="63"/>
      <c r="C976"/>
      <c r="D976"/>
      <c r="E976" s="3"/>
      <c r="F976" s="55"/>
      <c r="G976"/>
      <c r="H976"/>
    </row>
    <row r="977" spans="1:8" s="25" customFormat="1">
      <c r="A977"/>
      <c r="B977" s="63"/>
      <c r="C977"/>
      <c r="D977"/>
      <c r="E977" s="3"/>
      <c r="F977" s="55"/>
      <c r="G977"/>
      <c r="H977"/>
    </row>
    <row r="978" spans="1:8" s="25" customFormat="1">
      <c r="A978"/>
      <c r="B978" s="63"/>
      <c r="C978"/>
      <c r="D978"/>
      <c r="E978" s="3"/>
      <c r="F978" s="55"/>
      <c r="G978"/>
      <c r="H978"/>
    </row>
    <row r="979" spans="1:8" s="25" customFormat="1">
      <c r="A979"/>
      <c r="B979" s="63"/>
      <c r="C979"/>
      <c r="D979"/>
      <c r="E979" s="3"/>
      <c r="F979" s="55"/>
      <c r="G979"/>
      <c r="H979"/>
    </row>
    <row r="980" spans="1:8" s="25" customFormat="1">
      <c r="A980"/>
      <c r="B980" s="63"/>
      <c r="C980"/>
      <c r="D980"/>
      <c r="E980" s="3"/>
      <c r="F980" s="55"/>
      <c r="G980"/>
      <c r="H980"/>
    </row>
    <row r="981" spans="1:8" s="25" customFormat="1">
      <c r="A981"/>
      <c r="B981" s="63"/>
      <c r="C981"/>
      <c r="D981"/>
      <c r="E981" s="3"/>
      <c r="F981" s="55"/>
      <c r="G981"/>
      <c r="H981"/>
    </row>
    <row r="982" spans="1:8" s="25" customFormat="1">
      <c r="A982"/>
      <c r="B982" s="63"/>
      <c r="C982"/>
      <c r="D982"/>
      <c r="E982" s="3"/>
      <c r="F982" s="55"/>
      <c r="G982"/>
      <c r="H982"/>
    </row>
    <row r="983" spans="1:8" s="25" customFormat="1">
      <c r="A983"/>
      <c r="B983" s="63"/>
      <c r="C983"/>
      <c r="D983"/>
      <c r="E983" s="3"/>
      <c r="F983" s="55"/>
      <c r="G983"/>
      <c r="H983"/>
    </row>
    <row r="984" spans="1:8" s="25" customFormat="1">
      <c r="A984"/>
      <c r="B984" s="63"/>
      <c r="C984"/>
      <c r="D984"/>
      <c r="E984" s="3"/>
      <c r="F984" s="55"/>
      <c r="G984"/>
      <c r="H984"/>
    </row>
    <row r="985" spans="1:8" s="25" customFormat="1">
      <c r="A985"/>
      <c r="B985" s="63"/>
      <c r="C985"/>
      <c r="D985"/>
      <c r="E985" s="3"/>
      <c r="F985" s="55"/>
      <c r="G985"/>
      <c r="H985"/>
    </row>
    <row r="986" spans="1:8" s="25" customFormat="1">
      <c r="A986"/>
      <c r="B986" s="63"/>
      <c r="C986"/>
      <c r="D986"/>
      <c r="E986" s="3"/>
      <c r="F986" s="55"/>
      <c r="G986"/>
      <c r="H986"/>
    </row>
    <row r="987" spans="1:8" s="25" customFormat="1">
      <c r="A987"/>
      <c r="B987" s="63"/>
      <c r="C987"/>
      <c r="D987"/>
      <c r="E987" s="3"/>
      <c r="F987" s="55"/>
      <c r="G987"/>
      <c r="H987"/>
    </row>
    <row r="988" spans="1:8" s="25" customFormat="1">
      <c r="A988"/>
      <c r="B988" s="63"/>
      <c r="C988"/>
      <c r="D988"/>
      <c r="E988" s="3"/>
      <c r="F988" s="55"/>
      <c r="G988"/>
      <c r="H988"/>
    </row>
    <row r="989" spans="1:8" s="25" customFormat="1">
      <c r="A989"/>
      <c r="B989" s="63"/>
      <c r="C989"/>
      <c r="D989"/>
      <c r="E989" s="3"/>
      <c r="F989" s="55"/>
      <c r="G989"/>
      <c r="H989"/>
    </row>
    <row r="990" spans="1:8" s="25" customFormat="1">
      <c r="A990"/>
      <c r="B990" s="63"/>
      <c r="C990"/>
      <c r="D990"/>
      <c r="E990" s="3"/>
      <c r="F990" s="55"/>
      <c r="G990"/>
      <c r="H990"/>
    </row>
    <row r="991" spans="1:8" s="25" customFormat="1">
      <c r="A991"/>
      <c r="B991" s="63"/>
      <c r="C991"/>
      <c r="D991"/>
      <c r="E991" s="3"/>
      <c r="F991" s="55"/>
      <c r="G991"/>
      <c r="H991"/>
    </row>
    <row r="992" spans="1:8" s="25" customFormat="1">
      <c r="A992"/>
      <c r="B992" s="63"/>
      <c r="C992"/>
      <c r="D992"/>
      <c r="E992" s="3"/>
      <c r="F992" s="55"/>
      <c r="G992"/>
      <c r="H992"/>
    </row>
    <row r="993" spans="1:8" s="25" customFormat="1">
      <c r="A993"/>
      <c r="B993" s="63"/>
      <c r="C993"/>
      <c r="D993"/>
      <c r="E993" s="3"/>
      <c r="F993" s="55"/>
      <c r="G993"/>
      <c r="H993"/>
    </row>
    <row r="994" spans="1:8" s="25" customFormat="1">
      <c r="A994"/>
      <c r="B994" s="63"/>
      <c r="C994"/>
      <c r="D994"/>
      <c r="E994" s="3"/>
      <c r="F994" s="55"/>
      <c r="G994"/>
      <c r="H994"/>
    </row>
    <row r="995" spans="1:8" s="25" customFormat="1">
      <c r="A995"/>
      <c r="B995" s="63"/>
      <c r="C995"/>
      <c r="D995"/>
      <c r="E995" s="3"/>
      <c r="F995" s="55"/>
      <c r="G995"/>
      <c r="H995"/>
    </row>
    <row r="996" spans="1:8" s="25" customFormat="1">
      <c r="A996"/>
      <c r="B996" s="63"/>
      <c r="C996"/>
      <c r="D996"/>
      <c r="E996" s="3"/>
      <c r="F996" s="55"/>
      <c r="G996"/>
      <c r="H996"/>
    </row>
    <row r="997" spans="1:8" s="25" customFormat="1">
      <c r="A997"/>
      <c r="B997" s="63"/>
      <c r="C997"/>
      <c r="D997"/>
      <c r="E997" s="3"/>
      <c r="F997" s="55"/>
      <c r="G997"/>
      <c r="H997"/>
    </row>
    <row r="998" spans="1:8" s="25" customFormat="1">
      <c r="A998"/>
      <c r="B998" s="63"/>
      <c r="C998"/>
      <c r="D998"/>
      <c r="E998" s="3"/>
      <c r="F998" s="55"/>
      <c r="G998"/>
      <c r="H998"/>
    </row>
    <row r="999" spans="1:8" s="25" customFormat="1">
      <c r="A999"/>
      <c r="B999" s="63"/>
      <c r="C999"/>
      <c r="D999"/>
      <c r="E999" s="3"/>
      <c r="F999" s="55"/>
      <c r="G999"/>
      <c r="H999"/>
    </row>
    <row r="1000" spans="1:8" s="25" customFormat="1">
      <c r="A1000"/>
      <c r="B1000" s="63"/>
      <c r="C1000"/>
      <c r="D1000"/>
      <c r="E1000" s="3"/>
      <c r="F1000" s="55"/>
      <c r="G1000"/>
      <c r="H1000"/>
    </row>
    <row r="1001" spans="1:8" s="25" customFormat="1">
      <c r="A1001"/>
      <c r="B1001" s="63"/>
      <c r="C1001"/>
      <c r="D1001"/>
      <c r="E1001" s="3"/>
      <c r="F1001" s="55"/>
      <c r="G1001"/>
      <c r="H1001"/>
    </row>
    <row r="1002" spans="1:8" s="25" customFormat="1">
      <c r="A1002"/>
      <c r="B1002" s="63"/>
      <c r="C1002"/>
      <c r="D1002"/>
      <c r="E1002" s="3"/>
      <c r="F1002" s="55"/>
      <c r="G1002"/>
      <c r="H1002"/>
    </row>
    <row r="1003" spans="1:8" s="25" customFormat="1">
      <c r="A1003"/>
      <c r="B1003" s="63"/>
      <c r="C1003"/>
      <c r="D1003"/>
      <c r="E1003" s="3"/>
      <c r="F1003" s="55"/>
      <c r="G1003"/>
      <c r="H1003"/>
    </row>
    <row r="1004" spans="1:8" s="25" customFormat="1">
      <c r="A1004"/>
      <c r="B1004" s="63"/>
      <c r="C1004"/>
      <c r="D1004"/>
      <c r="E1004" s="3"/>
      <c r="F1004" s="55"/>
      <c r="G1004"/>
      <c r="H1004"/>
    </row>
    <row r="1005" spans="1:8" s="25" customFormat="1">
      <c r="A1005"/>
      <c r="B1005" s="63"/>
      <c r="C1005"/>
      <c r="D1005"/>
      <c r="E1005" s="3"/>
      <c r="F1005" s="55"/>
      <c r="G1005"/>
      <c r="H1005"/>
    </row>
    <row r="1006" spans="1:8" s="25" customFormat="1">
      <c r="A1006"/>
      <c r="B1006" s="63"/>
      <c r="C1006"/>
      <c r="D1006"/>
      <c r="E1006" s="3"/>
      <c r="F1006" s="55"/>
      <c r="G1006"/>
      <c r="H1006"/>
    </row>
    <row r="1007" spans="1:8" s="25" customFormat="1">
      <c r="A1007"/>
      <c r="B1007" s="63"/>
      <c r="C1007"/>
      <c r="D1007"/>
      <c r="E1007" s="3"/>
      <c r="F1007" s="55"/>
      <c r="G1007"/>
      <c r="H1007"/>
    </row>
    <row r="1008" spans="1:8" s="25" customFormat="1">
      <c r="A1008"/>
      <c r="B1008" s="63"/>
      <c r="C1008"/>
      <c r="D1008"/>
      <c r="E1008" s="3"/>
      <c r="F1008" s="55"/>
      <c r="G1008"/>
      <c r="H1008"/>
    </row>
    <row r="1009" spans="1:8" s="25" customFormat="1">
      <c r="A1009"/>
      <c r="B1009" s="63"/>
      <c r="C1009"/>
      <c r="D1009"/>
      <c r="E1009" s="3"/>
      <c r="F1009" s="55"/>
      <c r="G1009"/>
      <c r="H1009"/>
    </row>
    <row r="1010" spans="1:8" s="25" customFormat="1">
      <c r="A1010"/>
      <c r="B1010" s="63"/>
      <c r="C1010"/>
      <c r="D1010"/>
      <c r="E1010" s="3"/>
      <c r="F1010" s="55"/>
      <c r="G1010"/>
      <c r="H1010"/>
    </row>
    <row r="1011" spans="1:8" s="25" customFormat="1">
      <c r="A1011"/>
      <c r="B1011" s="63"/>
      <c r="C1011"/>
      <c r="D1011"/>
      <c r="E1011" s="3"/>
      <c r="F1011" s="55"/>
      <c r="G1011"/>
      <c r="H1011"/>
    </row>
    <row r="1012" spans="1:8" s="25" customFormat="1">
      <c r="A1012"/>
      <c r="B1012" s="63"/>
      <c r="C1012"/>
      <c r="D1012"/>
      <c r="E1012" s="3"/>
      <c r="F1012" s="55"/>
      <c r="G1012"/>
      <c r="H1012"/>
    </row>
    <row r="1013" spans="1:8" s="25" customFormat="1">
      <c r="A1013"/>
      <c r="B1013" s="63"/>
      <c r="C1013"/>
      <c r="D1013"/>
      <c r="E1013" s="3"/>
      <c r="F1013" s="55"/>
      <c r="G1013"/>
      <c r="H1013"/>
    </row>
    <row r="1014" spans="1:8" s="25" customFormat="1">
      <c r="A1014"/>
      <c r="B1014" s="63"/>
      <c r="C1014"/>
      <c r="D1014"/>
      <c r="E1014" s="3"/>
      <c r="F1014" s="55"/>
      <c r="G1014"/>
      <c r="H1014"/>
    </row>
    <row r="1015" spans="1:8" s="25" customFormat="1">
      <c r="A1015"/>
      <c r="B1015" s="63"/>
      <c r="C1015"/>
      <c r="D1015"/>
      <c r="E1015" s="3"/>
      <c r="F1015" s="55"/>
      <c r="G1015"/>
      <c r="H1015"/>
    </row>
    <row r="1016" spans="1:8" s="25" customFormat="1">
      <c r="A1016"/>
      <c r="B1016" s="63"/>
      <c r="C1016"/>
      <c r="D1016"/>
      <c r="E1016" s="3"/>
      <c r="F1016" s="55"/>
      <c r="G1016"/>
      <c r="H1016"/>
    </row>
    <row r="1017" spans="1:8" s="25" customFormat="1">
      <c r="A1017"/>
      <c r="B1017" s="63"/>
      <c r="C1017"/>
      <c r="D1017"/>
      <c r="E1017" s="3"/>
      <c r="F1017" s="55"/>
      <c r="G1017"/>
      <c r="H1017"/>
    </row>
    <row r="1018" spans="1:8" s="25" customFormat="1">
      <c r="A1018"/>
      <c r="B1018" s="63"/>
      <c r="C1018"/>
      <c r="D1018"/>
      <c r="E1018" s="3"/>
      <c r="F1018" s="55"/>
      <c r="G1018"/>
      <c r="H1018"/>
    </row>
    <row r="1019" spans="1:8" s="25" customFormat="1">
      <c r="A1019"/>
      <c r="B1019" s="63"/>
      <c r="C1019"/>
      <c r="D1019"/>
      <c r="E1019" s="3"/>
      <c r="F1019" s="55"/>
      <c r="G1019"/>
      <c r="H1019"/>
    </row>
    <row r="1020" spans="1:8" s="25" customFormat="1">
      <c r="A1020"/>
      <c r="B1020" s="63"/>
      <c r="C1020"/>
      <c r="D1020"/>
      <c r="E1020" s="3"/>
      <c r="F1020" s="55"/>
      <c r="G1020"/>
      <c r="H1020"/>
    </row>
    <row r="1021" spans="1:8" s="25" customFormat="1">
      <c r="A1021"/>
      <c r="B1021" s="63"/>
      <c r="C1021"/>
      <c r="D1021"/>
      <c r="E1021" s="3"/>
      <c r="F1021" s="55"/>
      <c r="G1021"/>
      <c r="H1021"/>
    </row>
    <row r="1022" spans="1:8" s="25" customFormat="1">
      <c r="A1022"/>
      <c r="B1022" s="63"/>
      <c r="C1022"/>
      <c r="D1022"/>
      <c r="E1022" s="3"/>
      <c r="F1022" s="55"/>
      <c r="G1022"/>
      <c r="H1022"/>
    </row>
    <row r="1023" spans="1:8" s="25" customFormat="1">
      <c r="A1023"/>
      <c r="B1023" s="63"/>
      <c r="C1023"/>
      <c r="D1023"/>
      <c r="E1023" s="3"/>
      <c r="F1023" s="55"/>
      <c r="G1023"/>
      <c r="H1023"/>
    </row>
    <row r="1024" spans="1:8" s="25" customFormat="1">
      <c r="A1024"/>
      <c r="B1024" s="63"/>
      <c r="C1024"/>
      <c r="D1024"/>
      <c r="E1024" s="3"/>
      <c r="F1024" s="55"/>
      <c r="G1024"/>
      <c r="H1024"/>
    </row>
    <row r="1025" spans="1:8" s="25" customFormat="1">
      <c r="A1025"/>
      <c r="B1025" s="63"/>
      <c r="C1025"/>
      <c r="D1025"/>
      <c r="E1025" s="3"/>
      <c r="F1025" s="55"/>
      <c r="G1025"/>
      <c r="H1025"/>
    </row>
    <row r="1026" spans="1:8" s="25" customFormat="1">
      <c r="A1026"/>
      <c r="B1026" s="63"/>
      <c r="C1026"/>
      <c r="D1026"/>
      <c r="E1026" s="3"/>
      <c r="F1026" s="55"/>
      <c r="G1026"/>
      <c r="H1026"/>
    </row>
    <row r="1027" spans="1:8" s="25" customFormat="1">
      <c r="A1027"/>
      <c r="B1027" s="63"/>
      <c r="C1027"/>
      <c r="D1027"/>
      <c r="E1027" s="3"/>
      <c r="F1027" s="55"/>
      <c r="G1027"/>
      <c r="H1027"/>
    </row>
    <row r="1028" spans="1:8" s="25" customFormat="1">
      <c r="A1028"/>
      <c r="B1028" s="63"/>
      <c r="C1028"/>
      <c r="D1028"/>
      <c r="E1028" s="3"/>
      <c r="F1028" s="55"/>
      <c r="G1028"/>
      <c r="H1028"/>
    </row>
    <row r="1029" spans="1:8" s="25" customFormat="1">
      <c r="A1029"/>
      <c r="B1029" s="63"/>
      <c r="C1029"/>
      <c r="D1029"/>
      <c r="E1029" s="3"/>
      <c r="F1029" s="55"/>
      <c r="G1029"/>
      <c r="H1029"/>
    </row>
    <row r="1030" spans="1:8" s="25" customFormat="1">
      <c r="A1030"/>
      <c r="B1030" s="63"/>
      <c r="C1030"/>
      <c r="D1030"/>
      <c r="E1030" s="3"/>
      <c r="F1030" s="55"/>
      <c r="G1030"/>
      <c r="H1030"/>
    </row>
    <row r="1031" spans="1:8" s="25" customFormat="1">
      <c r="A1031"/>
      <c r="B1031" s="63"/>
      <c r="C1031"/>
      <c r="D1031"/>
      <c r="E1031" s="3"/>
      <c r="F1031" s="55"/>
      <c r="G1031"/>
      <c r="H1031"/>
    </row>
    <row r="1032" spans="1:8" s="25" customFormat="1">
      <c r="A1032"/>
      <c r="B1032" s="63"/>
      <c r="C1032"/>
      <c r="D1032"/>
      <c r="E1032" s="3"/>
      <c r="F1032" s="55"/>
      <c r="G1032"/>
      <c r="H1032"/>
    </row>
    <row r="1033" spans="1:8" s="25" customFormat="1">
      <c r="A1033"/>
      <c r="B1033" s="63"/>
      <c r="C1033"/>
      <c r="D1033"/>
      <c r="E1033" s="3"/>
      <c r="F1033" s="55"/>
      <c r="G1033"/>
      <c r="H1033"/>
    </row>
    <row r="1034" spans="1:8" s="25" customFormat="1">
      <c r="A1034"/>
      <c r="B1034" s="63"/>
      <c r="C1034"/>
      <c r="D1034"/>
      <c r="E1034" s="3"/>
      <c r="F1034" s="55"/>
      <c r="G1034"/>
      <c r="H1034"/>
    </row>
    <row r="1035" spans="1:8" s="25" customFormat="1">
      <c r="A1035"/>
      <c r="B1035" s="63"/>
      <c r="C1035"/>
      <c r="D1035"/>
      <c r="E1035" s="3"/>
      <c r="F1035" s="55"/>
      <c r="G1035"/>
      <c r="H1035"/>
    </row>
    <row r="1036" spans="1:8" s="25" customFormat="1">
      <c r="A1036"/>
      <c r="B1036" s="63"/>
      <c r="C1036"/>
      <c r="D1036"/>
      <c r="E1036" s="3"/>
      <c r="F1036" s="55"/>
      <c r="G1036"/>
      <c r="H1036"/>
    </row>
    <row r="1037" spans="1:8" s="25" customFormat="1">
      <c r="A1037"/>
      <c r="B1037" s="63"/>
      <c r="C1037"/>
      <c r="D1037"/>
      <c r="E1037" s="3"/>
      <c r="F1037" s="55"/>
      <c r="G1037"/>
      <c r="H1037"/>
    </row>
    <row r="1038" spans="1:8" s="25" customFormat="1">
      <c r="A1038"/>
      <c r="B1038" s="63"/>
      <c r="C1038"/>
      <c r="D1038"/>
      <c r="E1038" s="3"/>
      <c r="F1038" s="55"/>
      <c r="G1038"/>
      <c r="H1038"/>
    </row>
    <row r="1039" spans="1:8" s="25" customFormat="1">
      <c r="A1039"/>
      <c r="B1039" s="63"/>
      <c r="C1039"/>
      <c r="D1039"/>
      <c r="E1039" s="3"/>
      <c r="F1039" s="55"/>
      <c r="G1039"/>
      <c r="H1039"/>
    </row>
    <row r="1040" spans="1:8" s="25" customFormat="1">
      <c r="A1040"/>
      <c r="B1040" s="63"/>
      <c r="C1040"/>
      <c r="D1040"/>
      <c r="E1040" s="3"/>
      <c r="F1040" s="55"/>
      <c r="G1040"/>
      <c r="H1040"/>
    </row>
    <row r="1041" spans="1:8" s="25" customFormat="1">
      <c r="A1041"/>
      <c r="B1041" s="63"/>
      <c r="C1041"/>
      <c r="D1041"/>
      <c r="E1041" s="3"/>
      <c r="F1041" s="55"/>
      <c r="G1041"/>
      <c r="H1041"/>
    </row>
    <row r="1042" spans="1:8" s="25" customFormat="1">
      <c r="A1042"/>
      <c r="B1042" s="63"/>
      <c r="C1042"/>
      <c r="D1042"/>
      <c r="E1042" s="3"/>
      <c r="F1042" s="55"/>
      <c r="G1042"/>
      <c r="H1042"/>
    </row>
    <row r="1043" spans="1:8" s="25" customFormat="1">
      <c r="A1043"/>
      <c r="B1043" s="63"/>
      <c r="C1043"/>
      <c r="D1043"/>
      <c r="E1043" s="3"/>
      <c r="F1043" s="55"/>
      <c r="G1043"/>
      <c r="H1043"/>
    </row>
    <row r="1044" spans="1:8" s="25" customFormat="1">
      <c r="A1044"/>
      <c r="B1044" s="63"/>
      <c r="C1044"/>
      <c r="D1044"/>
      <c r="E1044" s="3"/>
      <c r="F1044" s="55"/>
      <c r="G1044"/>
      <c r="H1044"/>
    </row>
    <row r="1045" spans="1:8" s="25" customFormat="1">
      <c r="A1045"/>
      <c r="B1045" s="63"/>
      <c r="C1045"/>
      <c r="D1045"/>
      <c r="E1045" s="3"/>
      <c r="F1045" s="55"/>
      <c r="G1045"/>
      <c r="H1045"/>
    </row>
    <row r="1046" spans="1:8" s="25" customFormat="1">
      <c r="A1046"/>
      <c r="B1046" s="63"/>
      <c r="C1046"/>
      <c r="D1046"/>
      <c r="E1046" s="3"/>
      <c r="F1046" s="55"/>
      <c r="G1046"/>
      <c r="H1046"/>
    </row>
    <row r="1047" spans="1:8" s="25" customFormat="1">
      <c r="A1047"/>
      <c r="B1047" s="63"/>
      <c r="C1047"/>
      <c r="D1047"/>
      <c r="E1047" s="3"/>
      <c r="F1047" s="55"/>
      <c r="G1047"/>
      <c r="H1047"/>
    </row>
    <row r="1048" spans="1:8" s="25" customFormat="1">
      <c r="A1048"/>
      <c r="B1048" s="63"/>
      <c r="C1048"/>
      <c r="D1048"/>
      <c r="E1048" s="3"/>
      <c r="F1048" s="55"/>
      <c r="G1048"/>
      <c r="H1048"/>
    </row>
    <row r="1049" spans="1:8" s="25" customFormat="1">
      <c r="A1049"/>
      <c r="B1049" s="63"/>
      <c r="C1049"/>
      <c r="D1049"/>
      <c r="E1049" s="3"/>
      <c r="F1049" s="55"/>
      <c r="G1049"/>
      <c r="H1049"/>
    </row>
    <row r="1050" spans="1:8" s="25" customFormat="1">
      <c r="A1050"/>
      <c r="B1050" s="63"/>
      <c r="C1050"/>
      <c r="D1050"/>
      <c r="E1050" s="3"/>
      <c r="F1050" s="55"/>
      <c r="G1050"/>
      <c r="H1050"/>
    </row>
    <row r="1051" spans="1:8" s="25" customFormat="1">
      <c r="A1051"/>
      <c r="B1051" s="63"/>
      <c r="C1051"/>
      <c r="D1051"/>
      <c r="E1051" s="3"/>
      <c r="F1051" s="55"/>
      <c r="G1051"/>
      <c r="H1051"/>
    </row>
    <row r="1052" spans="1:8" s="25" customFormat="1">
      <c r="A1052"/>
      <c r="B1052" s="63"/>
      <c r="C1052"/>
      <c r="D1052"/>
      <c r="E1052" s="3"/>
      <c r="F1052" s="55"/>
      <c r="G1052"/>
      <c r="H1052"/>
    </row>
    <row r="1053" spans="1:8" s="25" customFormat="1">
      <c r="A1053"/>
      <c r="B1053" s="63"/>
      <c r="C1053"/>
      <c r="D1053"/>
      <c r="E1053" s="3"/>
      <c r="F1053" s="55"/>
      <c r="G1053"/>
      <c r="H1053"/>
    </row>
    <row r="1054" spans="1:8" s="25" customFormat="1">
      <c r="A1054"/>
      <c r="B1054" s="63"/>
      <c r="C1054"/>
      <c r="D1054"/>
      <c r="E1054" s="3"/>
      <c r="F1054" s="55"/>
      <c r="G1054"/>
      <c r="H1054"/>
    </row>
    <row r="1055" spans="1:8" s="25" customFormat="1">
      <c r="A1055"/>
      <c r="B1055" s="63"/>
      <c r="C1055"/>
      <c r="D1055"/>
      <c r="E1055" s="3"/>
      <c r="F1055" s="55"/>
      <c r="G1055"/>
      <c r="H1055"/>
    </row>
    <row r="1056" spans="1:8" s="25" customFormat="1">
      <c r="A1056"/>
      <c r="B1056" s="63"/>
      <c r="C1056"/>
      <c r="D1056"/>
      <c r="E1056" s="3"/>
      <c r="F1056" s="55"/>
      <c r="G1056"/>
      <c r="H1056"/>
    </row>
    <row r="1057" spans="1:8" s="25" customFormat="1">
      <c r="A1057"/>
      <c r="B1057" s="63"/>
      <c r="C1057"/>
      <c r="D1057"/>
      <c r="E1057" s="3"/>
      <c r="F1057" s="55"/>
      <c r="G1057"/>
      <c r="H1057"/>
    </row>
    <row r="1058" spans="1:8" s="25" customFormat="1">
      <c r="A1058"/>
      <c r="B1058" s="63"/>
      <c r="C1058"/>
      <c r="D1058"/>
      <c r="E1058" s="3"/>
      <c r="F1058" s="55"/>
      <c r="G1058"/>
      <c r="H1058"/>
    </row>
    <row r="1059" spans="1:8" s="25" customFormat="1">
      <c r="A1059"/>
      <c r="B1059" s="63"/>
      <c r="C1059"/>
      <c r="D1059"/>
      <c r="E1059" s="3"/>
      <c r="F1059" s="55"/>
      <c r="G1059"/>
      <c r="H1059"/>
    </row>
    <row r="1060" spans="1:8" s="25" customFormat="1">
      <c r="A1060"/>
      <c r="B1060" s="63"/>
      <c r="C1060"/>
      <c r="D1060"/>
      <c r="E1060" s="3"/>
      <c r="F1060" s="55"/>
      <c r="G1060"/>
      <c r="H1060"/>
    </row>
    <row r="1061" spans="1:8" s="25" customFormat="1">
      <c r="A1061"/>
      <c r="B1061" s="63"/>
      <c r="C1061"/>
      <c r="D1061"/>
      <c r="E1061" s="3"/>
      <c r="F1061" s="55"/>
      <c r="G1061"/>
      <c r="H1061"/>
    </row>
    <row r="1062" spans="1:8" s="25" customFormat="1">
      <c r="A1062"/>
      <c r="B1062" s="63"/>
      <c r="C1062"/>
      <c r="D1062"/>
      <c r="E1062" s="3"/>
      <c r="F1062" s="55"/>
      <c r="G1062"/>
      <c r="H1062"/>
    </row>
    <row r="1063" spans="1:8" s="25" customFormat="1">
      <c r="A1063"/>
      <c r="B1063" s="63"/>
      <c r="C1063"/>
      <c r="D1063"/>
      <c r="E1063" s="3"/>
      <c r="F1063" s="55"/>
      <c r="G1063"/>
      <c r="H1063"/>
    </row>
    <row r="1064" spans="1:8" s="25" customFormat="1">
      <c r="A1064"/>
      <c r="B1064" s="63"/>
      <c r="C1064"/>
      <c r="D1064"/>
      <c r="E1064" s="3"/>
      <c r="F1064" s="55"/>
      <c r="G1064"/>
      <c r="H1064"/>
    </row>
    <row r="1065" spans="1:8" s="25" customFormat="1">
      <c r="A1065"/>
      <c r="B1065" s="63"/>
      <c r="C1065"/>
      <c r="D1065"/>
      <c r="E1065" s="3"/>
      <c r="F1065" s="55"/>
      <c r="G1065"/>
      <c r="H1065"/>
    </row>
    <row r="1066" spans="1:8" s="25" customFormat="1">
      <c r="A1066"/>
      <c r="B1066" s="63"/>
      <c r="C1066"/>
      <c r="D1066"/>
      <c r="E1066" s="3"/>
      <c r="F1066" s="55"/>
      <c r="G1066"/>
      <c r="H1066"/>
    </row>
    <row r="1067" spans="1:8" s="25" customFormat="1">
      <c r="A1067"/>
      <c r="B1067" s="63"/>
      <c r="C1067"/>
      <c r="D1067"/>
      <c r="E1067" s="3"/>
      <c r="F1067" s="55"/>
      <c r="G1067"/>
      <c r="H1067"/>
    </row>
    <row r="1068" spans="1:8" s="25" customFormat="1">
      <c r="A1068"/>
      <c r="B1068" s="63"/>
      <c r="C1068"/>
      <c r="D1068"/>
      <c r="E1068" s="3"/>
      <c r="F1068" s="55"/>
      <c r="G1068"/>
      <c r="H1068"/>
    </row>
    <row r="1069" spans="1:8" s="25" customFormat="1">
      <c r="A1069"/>
      <c r="B1069" s="63"/>
      <c r="C1069"/>
      <c r="D1069"/>
      <c r="E1069" s="3"/>
      <c r="F1069" s="55"/>
      <c r="G1069"/>
      <c r="H1069"/>
    </row>
    <row r="1070" spans="1:8" s="25" customFormat="1">
      <c r="A1070"/>
      <c r="B1070" s="63"/>
      <c r="C1070"/>
      <c r="D1070"/>
      <c r="E1070" s="3"/>
      <c r="F1070" s="55"/>
      <c r="G1070"/>
      <c r="H1070"/>
    </row>
    <row r="1071" spans="1:8" s="25" customFormat="1">
      <c r="A1071"/>
      <c r="B1071" s="63"/>
      <c r="C1071"/>
      <c r="D1071"/>
      <c r="E1071" s="3"/>
      <c r="F1071" s="55"/>
      <c r="G1071"/>
      <c r="H1071"/>
    </row>
    <row r="1072" spans="1:8" s="25" customFormat="1">
      <c r="A1072"/>
      <c r="B1072" s="63"/>
      <c r="C1072"/>
      <c r="D1072"/>
      <c r="E1072" s="3"/>
      <c r="F1072" s="55"/>
      <c r="G1072"/>
      <c r="H1072"/>
    </row>
    <row r="1073" spans="1:8" s="25" customFormat="1">
      <c r="A1073"/>
      <c r="B1073" s="63"/>
      <c r="C1073"/>
      <c r="D1073"/>
      <c r="E1073" s="3"/>
      <c r="F1073" s="55"/>
      <c r="G1073"/>
      <c r="H1073"/>
    </row>
    <row r="1074" spans="1:8" s="25" customFormat="1">
      <c r="A1074"/>
      <c r="B1074" s="63"/>
      <c r="C1074"/>
      <c r="D1074"/>
      <c r="E1074" s="3"/>
      <c r="F1074" s="55"/>
      <c r="G1074"/>
      <c r="H1074"/>
    </row>
    <row r="1075" spans="1:8" s="25" customFormat="1">
      <c r="A1075"/>
      <c r="B1075" s="63"/>
      <c r="C1075"/>
      <c r="D1075"/>
      <c r="E1075" s="3"/>
      <c r="F1075" s="55"/>
      <c r="G1075"/>
      <c r="H1075"/>
    </row>
    <row r="1076" spans="1:8" s="25" customFormat="1">
      <c r="A1076"/>
      <c r="B1076" s="63"/>
      <c r="C1076"/>
      <c r="D1076"/>
      <c r="E1076" s="3"/>
      <c r="F1076" s="55"/>
      <c r="G1076"/>
      <c r="H1076"/>
    </row>
    <row r="1077" spans="1:8" s="25" customFormat="1">
      <c r="A1077"/>
      <c r="B1077" s="63"/>
      <c r="C1077"/>
      <c r="D1077"/>
      <c r="E1077" s="3"/>
      <c r="F1077" s="55"/>
      <c r="G1077"/>
      <c r="H1077"/>
    </row>
    <row r="1078" spans="1:8" s="25" customFormat="1">
      <c r="A1078"/>
      <c r="B1078" s="63"/>
      <c r="C1078"/>
      <c r="D1078"/>
      <c r="E1078" s="3"/>
      <c r="F1078" s="55"/>
      <c r="G1078"/>
      <c r="H1078"/>
    </row>
    <row r="1079" spans="1:8" s="25" customFormat="1">
      <c r="A1079"/>
      <c r="B1079" s="63"/>
      <c r="C1079"/>
      <c r="D1079"/>
      <c r="E1079" s="3"/>
      <c r="F1079" s="55"/>
      <c r="G1079"/>
      <c r="H1079"/>
    </row>
    <row r="1080" spans="1:8" s="25" customFormat="1">
      <c r="A1080"/>
      <c r="B1080" s="63"/>
      <c r="C1080"/>
      <c r="D1080"/>
      <c r="E1080" s="3"/>
      <c r="F1080" s="55"/>
      <c r="G1080"/>
      <c r="H1080"/>
    </row>
    <row r="1081" spans="1:8" s="25" customFormat="1">
      <c r="A1081"/>
      <c r="B1081" s="63"/>
      <c r="C1081"/>
      <c r="D1081"/>
      <c r="E1081" s="3"/>
      <c r="F1081" s="55"/>
      <c r="G1081"/>
      <c r="H1081"/>
    </row>
    <row r="1082" spans="1:8" s="25" customFormat="1">
      <c r="A1082"/>
      <c r="B1082" s="63"/>
      <c r="C1082"/>
      <c r="D1082"/>
      <c r="E1082" s="3"/>
      <c r="F1082" s="55"/>
      <c r="G1082"/>
      <c r="H1082"/>
    </row>
    <row r="1083" spans="1:8" s="25" customFormat="1">
      <c r="A1083"/>
      <c r="B1083" s="63"/>
      <c r="C1083"/>
      <c r="D1083"/>
      <c r="E1083" s="3"/>
      <c r="F1083" s="55"/>
      <c r="G1083"/>
      <c r="H1083"/>
    </row>
    <row r="1084" spans="1:8" s="25" customFormat="1">
      <c r="A1084"/>
      <c r="B1084" s="63"/>
      <c r="C1084"/>
      <c r="D1084"/>
      <c r="E1084" s="3"/>
      <c r="F1084" s="55"/>
      <c r="G1084"/>
      <c r="H1084"/>
    </row>
    <row r="1085" spans="1:8" s="25" customFormat="1">
      <c r="A1085"/>
      <c r="B1085" s="63"/>
      <c r="C1085"/>
      <c r="D1085"/>
      <c r="E1085" s="3"/>
      <c r="F1085" s="55"/>
      <c r="G1085"/>
      <c r="H1085"/>
    </row>
    <row r="1086" spans="1:8" s="25" customFormat="1">
      <c r="A1086"/>
      <c r="B1086" s="63"/>
      <c r="C1086"/>
      <c r="D1086"/>
      <c r="E1086" s="3"/>
      <c r="F1086" s="55"/>
      <c r="G1086"/>
      <c r="H1086"/>
    </row>
    <row r="1087" spans="1:8" s="25" customFormat="1">
      <c r="A1087"/>
      <c r="B1087" s="63"/>
      <c r="C1087"/>
      <c r="D1087"/>
      <c r="E1087" s="3"/>
      <c r="F1087" s="55"/>
      <c r="G1087"/>
      <c r="H1087"/>
    </row>
    <row r="1088" spans="1:8" s="25" customFormat="1">
      <c r="A1088"/>
      <c r="B1088" s="63"/>
      <c r="C1088"/>
      <c r="D1088"/>
      <c r="E1088" s="3"/>
      <c r="F1088" s="55"/>
      <c r="G1088"/>
      <c r="H1088"/>
    </row>
    <row r="1089" spans="1:8" s="25" customFormat="1">
      <c r="A1089"/>
      <c r="B1089" s="63"/>
      <c r="C1089"/>
      <c r="D1089"/>
      <c r="E1089" s="3"/>
      <c r="F1089" s="55"/>
      <c r="G1089"/>
      <c r="H1089"/>
    </row>
    <row r="1090" spans="1:8" s="25" customFormat="1">
      <c r="A1090"/>
      <c r="B1090" s="63"/>
      <c r="C1090"/>
      <c r="D1090"/>
      <c r="E1090" s="3"/>
      <c r="F1090" s="55"/>
      <c r="G1090"/>
      <c r="H1090"/>
    </row>
    <row r="1091" spans="1:8" s="25" customFormat="1">
      <c r="A1091"/>
      <c r="B1091" s="63"/>
      <c r="C1091"/>
      <c r="D1091"/>
      <c r="E1091" s="3"/>
      <c r="F1091" s="55"/>
      <c r="G1091"/>
      <c r="H1091"/>
    </row>
    <row r="1092" spans="1:8" s="25" customFormat="1">
      <c r="A1092"/>
      <c r="B1092" s="63"/>
      <c r="C1092"/>
      <c r="D1092"/>
      <c r="E1092" s="3"/>
      <c r="F1092" s="55"/>
      <c r="G1092"/>
      <c r="H1092"/>
    </row>
    <row r="1093" spans="1:8" s="25" customFormat="1">
      <c r="A1093"/>
      <c r="B1093" s="63"/>
      <c r="C1093"/>
      <c r="D1093"/>
      <c r="E1093" s="3"/>
      <c r="F1093" s="55"/>
      <c r="G1093"/>
      <c r="H1093"/>
    </row>
    <row r="1094" spans="1:8" s="25" customFormat="1">
      <c r="A1094"/>
      <c r="B1094" s="63"/>
      <c r="C1094"/>
      <c r="D1094"/>
      <c r="E1094" s="3"/>
      <c r="F1094" s="55"/>
      <c r="G1094"/>
      <c r="H1094"/>
    </row>
    <row r="1095" spans="1:8" s="25" customFormat="1">
      <c r="A1095"/>
      <c r="B1095" s="63"/>
      <c r="C1095"/>
      <c r="D1095"/>
      <c r="E1095" s="3"/>
      <c r="F1095" s="55"/>
      <c r="G1095"/>
      <c r="H1095"/>
    </row>
    <row r="1096" spans="1:8" s="25" customFormat="1">
      <c r="A1096"/>
      <c r="B1096" s="63"/>
      <c r="C1096"/>
      <c r="D1096"/>
      <c r="E1096" s="3"/>
      <c r="F1096" s="55"/>
      <c r="G1096"/>
      <c r="H1096"/>
    </row>
    <row r="1097" spans="1:8" s="25" customFormat="1">
      <c r="A1097"/>
      <c r="B1097" s="63"/>
      <c r="C1097"/>
      <c r="D1097"/>
      <c r="E1097" s="3"/>
      <c r="F1097" s="55"/>
      <c r="G1097"/>
      <c r="H1097"/>
    </row>
    <row r="1098" spans="1:8" s="25" customFormat="1">
      <c r="A1098"/>
      <c r="B1098" s="63"/>
      <c r="C1098"/>
      <c r="D1098"/>
      <c r="E1098" s="3"/>
      <c r="F1098" s="55"/>
      <c r="G1098"/>
      <c r="H1098"/>
    </row>
    <row r="1099" spans="1:8" s="25" customFormat="1">
      <c r="A1099"/>
      <c r="B1099" s="63"/>
      <c r="C1099"/>
      <c r="D1099"/>
      <c r="E1099" s="3"/>
      <c r="F1099" s="55"/>
      <c r="G1099"/>
      <c r="H1099"/>
    </row>
    <row r="1100" spans="1:8" s="25" customFormat="1">
      <c r="A1100"/>
      <c r="B1100" s="63"/>
      <c r="C1100"/>
      <c r="D1100"/>
      <c r="E1100" s="3"/>
      <c r="F1100" s="55"/>
      <c r="G1100"/>
      <c r="H1100"/>
    </row>
    <row r="1101" spans="1:8" s="25" customFormat="1">
      <c r="A1101"/>
      <c r="B1101" s="63"/>
      <c r="C1101"/>
      <c r="D1101"/>
      <c r="E1101" s="3"/>
      <c r="F1101" s="55"/>
      <c r="G1101"/>
      <c r="H1101"/>
    </row>
    <row r="1102" spans="1:8" s="25" customFormat="1">
      <c r="A1102"/>
      <c r="B1102" s="63"/>
      <c r="C1102"/>
      <c r="D1102"/>
      <c r="E1102" s="3"/>
      <c r="F1102" s="55"/>
      <c r="G1102"/>
      <c r="H1102"/>
    </row>
    <row r="1103" spans="1:8" s="25" customFormat="1">
      <c r="A1103"/>
      <c r="B1103" s="63"/>
      <c r="C1103"/>
      <c r="D1103"/>
      <c r="E1103" s="3"/>
      <c r="F1103" s="55"/>
      <c r="G1103"/>
      <c r="H1103"/>
    </row>
    <row r="1104" spans="1:8" s="25" customFormat="1">
      <c r="A1104"/>
      <c r="B1104" s="63"/>
      <c r="C1104"/>
      <c r="D1104"/>
      <c r="E1104" s="3"/>
      <c r="F1104" s="55"/>
      <c r="G1104"/>
      <c r="H1104"/>
    </row>
    <row r="1105" spans="1:8" s="25" customFormat="1">
      <c r="A1105"/>
      <c r="B1105" s="63"/>
      <c r="C1105"/>
      <c r="D1105"/>
      <c r="E1105" s="3"/>
      <c r="F1105" s="55"/>
      <c r="G1105"/>
      <c r="H1105"/>
    </row>
    <row r="1106" spans="1:8" s="25" customFormat="1">
      <c r="A1106"/>
      <c r="B1106" s="63"/>
      <c r="C1106"/>
      <c r="D1106"/>
      <c r="E1106" s="3"/>
      <c r="F1106" s="55"/>
      <c r="G1106"/>
      <c r="H1106"/>
    </row>
    <row r="1107" spans="1:8" s="25" customFormat="1">
      <c r="A1107"/>
      <c r="B1107" s="63"/>
      <c r="C1107"/>
      <c r="D1107"/>
      <c r="E1107" s="3"/>
      <c r="F1107" s="55"/>
      <c r="G1107"/>
      <c r="H1107"/>
    </row>
    <row r="1108" spans="1:8">
      <c r="H1108"/>
    </row>
    <row r="1109" spans="1:8">
      <c r="H1109"/>
    </row>
    <row r="1110" spans="1:8">
      <c r="H1110"/>
    </row>
    <row r="1111" spans="1:8">
      <c r="H1111"/>
    </row>
    <row r="1112" spans="1:8">
      <c r="H1112"/>
    </row>
    <row r="1113" spans="1:8">
      <c r="H1113"/>
    </row>
    <row r="1114" spans="1:8">
      <c r="H1114"/>
    </row>
    <row r="1115" spans="1:8">
      <c r="H1115"/>
    </row>
    <row r="1116" spans="1:8">
      <c r="H1116"/>
    </row>
    <row r="1117" spans="1:8">
      <c r="H1117"/>
    </row>
    <row r="1118" spans="1:8">
      <c r="H1118"/>
    </row>
    <row r="1119" spans="1:8">
      <c r="H1119"/>
    </row>
    <row r="1120" spans="1:8">
      <c r="H1120"/>
    </row>
    <row r="1121" spans="8:8">
      <c r="H1121"/>
    </row>
    <row r="1122" spans="8:8">
      <c r="H1122"/>
    </row>
    <row r="1123" spans="8:8">
      <c r="H1123"/>
    </row>
    <row r="1124" spans="8:8">
      <c r="H1124"/>
    </row>
    <row r="1125" spans="8:8">
      <c r="H1125"/>
    </row>
    <row r="1126" spans="8:8">
      <c r="H1126"/>
    </row>
    <row r="1127" spans="8:8">
      <c r="H1127"/>
    </row>
    <row r="1128" spans="8:8">
      <c r="H1128"/>
    </row>
    <row r="1129" spans="8:8">
      <c r="H1129"/>
    </row>
    <row r="1130" spans="8:8">
      <c r="H1130"/>
    </row>
    <row r="1131" spans="8:8">
      <c r="H1131"/>
    </row>
    <row r="1132" spans="8:8">
      <c r="H1132"/>
    </row>
    <row r="1133" spans="8:8">
      <c r="H1133"/>
    </row>
    <row r="1134" spans="8:8">
      <c r="H1134"/>
    </row>
    <row r="1135" spans="8:8">
      <c r="H1135"/>
    </row>
    <row r="1136" spans="8:8">
      <c r="H1136"/>
    </row>
    <row r="1137" spans="8:8">
      <c r="H1137"/>
    </row>
    <row r="1138" spans="8:8">
      <c r="H1138"/>
    </row>
    <row r="1139" spans="8:8">
      <c r="H1139"/>
    </row>
    <row r="1140" spans="8:8">
      <c r="H1140"/>
    </row>
    <row r="1141" spans="8:8">
      <c r="H1141"/>
    </row>
    <row r="1142" spans="8:8">
      <c r="H1142"/>
    </row>
    <row r="1143" spans="8:8">
      <c r="H1143"/>
    </row>
    <row r="1144" spans="8:8">
      <c r="H1144"/>
    </row>
    <row r="1145" spans="8:8">
      <c r="H1145"/>
    </row>
    <row r="1146" spans="8:8">
      <c r="H1146"/>
    </row>
    <row r="1147" spans="8:8">
      <c r="H1147"/>
    </row>
    <row r="1148" spans="8:8">
      <c r="H1148"/>
    </row>
    <row r="1149" spans="8:8">
      <c r="H1149"/>
    </row>
    <row r="1150" spans="8:8">
      <c r="H1150"/>
    </row>
    <row r="1151" spans="8:8">
      <c r="H1151"/>
    </row>
    <row r="1152" spans="8:8">
      <c r="H1152"/>
    </row>
    <row r="1153" spans="8:8">
      <c r="H1153"/>
    </row>
    <row r="1154" spans="8:8">
      <c r="H1154"/>
    </row>
    <row r="1155" spans="8:8">
      <c r="H1155"/>
    </row>
    <row r="1156" spans="8:8">
      <c r="H1156"/>
    </row>
    <row r="1157" spans="8:8">
      <c r="H1157"/>
    </row>
    <row r="1158" spans="8:8">
      <c r="H1158"/>
    </row>
    <row r="1159" spans="8:8">
      <c r="H1159"/>
    </row>
    <row r="1160" spans="8:8">
      <c r="H1160"/>
    </row>
    <row r="1161" spans="8:8">
      <c r="H1161"/>
    </row>
    <row r="1162" spans="8:8">
      <c r="H1162"/>
    </row>
    <row r="1163" spans="8:8">
      <c r="H1163"/>
    </row>
    <row r="1164" spans="8:8">
      <c r="H1164"/>
    </row>
    <row r="1165" spans="8:8">
      <c r="H1165"/>
    </row>
    <row r="1166" spans="8:8">
      <c r="H1166"/>
    </row>
    <row r="1167" spans="8:8">
      <c r="H1167"/>
    </row>
    <row r="1168" spans="8:8">
      <c r="H1168"/>
    </row>
    <row r="1169" spans="8:8">
      <c r="H1169"/>
    </row>
    <row r="1170" spans="8:8">
      <c r="H1170"/>
    </row>
    <row r="1171" spans="8:8">
      <c r="H1171"/>
    </row>
    <row r="1172" spans="8:8">
      <c r="H1172"/>
    </row>
    <row r="1173" spans="8:8">
      <c r="H1173"/>
    </row>
    <row r="1174" spans="8:8">
      <c r="H1174"/>
    </row>
    <row r="1175" spans="8:8">
      <c r="H1175"/>
    </row>
    <row r="1176" spans="8:8">
      <c r="H1176"/>
    </row>
    <row r="1177" spans="8:8">
      <c r="H1177"/>
    </row>
    <row r="1178" spans="8:8">
      <c r="H1178"/>
    </row>
    <row r="1179" spans="8:8">
      <c r="H1179"/>
    </row>
    <row r="1180" spans="8:8">
      <c r="H1180"/>
    </row>
    <row r="1181" spans="8:8">
      <c r="H1181"/>
    </row>
    <row r="1182" spans="8:8">
      <c r="H1182"/>
    </row>
    <row r="1183" spans="8:8">
      <c r="H1183"/>
    </row>
    <row r="1184" spans="8:8">
      <c r="H1184"/>
    </row>
    <row r="1185" spans="8:8">
      <c r="H1185"/>
    </row>
    <row r="1186" spans="8:8">
      <c r="H1186"/>
    </row>
    <row r="1187" spans="8:8">
      <c r="H1187"/>
    </row>
    <row r="1188" spans="8:8">
      <c r="H1188"/>
    </row>
    <row r="1189" spans="8:8">
      <c r="H1189"/>
    </row>
    <row r="1190" spans="8:8">
      <c r="H1190"/>
    </row>
    <row r="1191" spans="8:8">
      <c r="H1191"/>
    </row>
    <row r="1192" spans="8:8">
      <c r="H1192"/>
    </row>
    <row r="1193" spans="8:8">
      <c r="H1193"/>
    </row>
    <row r="1194" spans="8:8">
      <c r="H1194"/>
    </row>
    <row r="1195" spans="8:8">
      <c r="H1195"/>
    </row>
    <row r="1196" spans="8:8">
      <c r="H1196"/>
    </row>
    <row r="1197" spans="8:8">
      <c r="H1197"/>
    </row>
    <row r="1198" spans="8:8">
      <c r="H1198"/>
    </row>
    <row r="1199" spans="8:8">
      <c r="H1199"/>
    </row>
    <row r="1200" spans="8:8">
      <c r="H1200"/>
    </row>
    <row r="1201" spans="7:8">
      <c r="H1201"/>
    </row>
    <row r="1202" spans="7:8">
      <c r="H1202"/>
    </row>
    <row r="1203" spans="7:8">
      <c r="H1203"/>
    </row>
    <row r="1204" spans="7:8">
      <c r="G1204" s="3"/>
      <c r="H1204"/>
    </row>
    <row r="1205" spans="7:8">
      <c r="H1205"/>
    </row>
    <row r="1206" spans="7:8">
      <c r="H1206"/>
    </row>
    <row r="1207" spans="7:8">
      <c r="H1207"/>
    </row>
    <row r="1208" spans="7:8">
      <c r="H1208"/>
    </row>
    <row r="1209" spans="7:8">
      <c r="H1209"/>
    </row>
    <row r="1210" spans="7:8">
      <c r="H1210"/>
    </row>
    <row r="1211" spans="7:8">
      <c r="H1211"/>
    </row>
    <row r="1212" spans="7:8">
      <c r="H1212"/>
    </row>
    <row r="1213" spans="7:8">
      <c r="H1213"/>
    </row>
    <row r="1214" spans="7:8">
      <c r="H1214"/>
    </row>
    <row r="1215" spans="7:8">
      <c r="H1215"/>
    </row>
    <row r="1216" spans="7:8">
      <c r="H1216"/>
    </row>
    <row r="1217" spans="8:8">
      <c r="H1217"/>
    </row>
    <row r="1218" spans="8:8">
      <c r="H1218"/>
    </row>
    <row r="1219" spans="8:8">
      <c r="H1219"/>
    </row>
    <row r="1220" spans="8:8">
      <c r="H1220"/>
    </row>
    <row r="1221" spans="8:8">
      <c r="H1221"/>
    </row>
    <row r="1222" spans="8:8">
      <c r="H1222"/>
    </row>
    <row r="1223" spans="8:8">
      <c r="H1223"/>
    </row>
    <row r="1224" spans="8:8">
      <c r="H1224"/>
    </row>
    <row r="1225" spans="8:8">
      <c r="H1225"/>
    </row>
    <row r="1226" spans="8:8">
      <c r="H1226"/>
    </row>
    <row r="1227" spans="8:8">
      <c r="H1227"/>
    </row>
    <row r="1228" spans="8:8">
      <c r="H1228"/>
    </row>
    <row r="1229" spans="8:8">
      <c r="H1229"/>
    </row>
    <row r="1230" spans="8:8">
      <c r="H1230"/>
    </row>
    <row r="1231" spans="8:8">
      <c r="H1231"/>
    </row>
    <row r="1232" spans="8:8">
      <c r="H1232"/>
    </row>
    <row r="1233" spans="8:8">
      <c r="H1233"/>
    </row>
    <row r="1234" spans="8:8">
      <c r="H1234"/>
    </row>
    <row r="1235" spans="8:8">
      <c r="H1235"/>
    </row>
    <row r="1236" spans="8:8">
      <c r="H1236"/>
    </row>
    <row r="1237" spans="8:8">
      <c r="H1237"/>
    </row>
    <row r="1238" spans="8:8">
      <c r="H1238"/>
    </row>
    <row r="1239" spans="8:8">
      <c r="H1239"/>
    </row>
    <row r="1240" spans="8:8">
      <c r="H1240"/>
    </row>
    <row r="1241" spans="8:8">
      <c r="H1241"/>
    </row>
    <row r="1242" spans="8:8">
      <c r="H1242"/>
    </row>
    <row r="1243" spans="8:8">
      <c r="H1243"/>
    </row>
    <row r="1244" spans="8:8">
      <c r="H1244"/>
    </row>
    <row r="1245" spans="8:8">
      <c r="H1245"/>
    </row>
    <row r="1246" spans="8:8">
      <c r="H1246"/>
    </row>
    <row r="1247" spans="8:8">
      <c r="H1247"/>
    </row>
    <row r="1248" spans="8:8">
      <c r="H1248"/>
    </row>
    <row r="1249" spans="8:8">
      <c r="H1249"/>
    </row>
    <row r="1250" spans="8:8">
      <c r="H1250"/>
    </row>
    <row r="1251" spans="8:8">
      <c r="H1251"/>
    </row>
    <row r="1252" spans="8:8">
      <c r="H1252"/>
    </row>
    <row r="1253" spans="8:8">
      <c r="H1253"/>
    </row>
    <row r="1254" spans="8:8">
      <c r="H1254"/>
    </row>
    <row r="1255" spans="8:8">
      <c r="H1255"/>
    </row>
    <row r="1256" spans="8:8">
      <c r="H1256"/>
    </row>
    <row r="1257" spans="8:8">
      <c r="H1257"/>
    </row>
    <row r="1258" spans="8:8">
      <c r="H1258"/>
    </row>
    <row r="1259" spans="8:8">
      <c r="H1259"/>
    </row>
    <row r="1260" spans="8:8">
      <c r="H1260"/>
    </row>
    <row r="1261" spans="8:8">
      <c r="H1261"/>
    </row>
    <row r="1262" spans="8:8">
      <c r="H1262"/>
    </row>
    <row r="1263" spans="8:8">
      <c r="H1263"/>
    </row>
    <row r="1264" spans="8:8">
      <c r="H1264"/>
    </row>
    <row r="1265" spans="7:8">
      <c r="H1265"/>
    </row>
    <row r="1266" spans="7:8">
      <c r="H1266"/>
    </row>
    <row r="1267" spans="7:8">
      <c r="H1267"/>
    </row>
    <row r="1268" spans="7:8">
      <c r="H1268"/>
    </row>
    <row r="1269" spans="7:8">
      <c r="H1269"/>
    </row>
    <row r="1270" spans="7:8">
      <c r="H1270"/>
    </row>
    <row r="1271" spans="7:8">
      <c r="H1271"/>
    </row>
    <row r="1272" spans="7:8">
      <c r="H1272"/>
    </row>
    <row r="1273" spans="7:8">
      <c r="H1273"/>
    </row>
    <row r="1274" spans="7:8">
      <c r="H1274"/>
    </row>
    <row r="1275" spans="7:8">
      <c r="H1275"/>
    </row>
    <row r="1276" spans="7:8">
      <c r="H1276"/>
    </row>
    <row r="1277" spans="7:8">
      <c r="H1277"/>
    </row>
    <row r="1278" spans="7:8">
      <c r="G1278" s="3"/>
      <c r="H1278"/>
    </row>
    <row r="1279" spans="7:8">
      <c r="H1279"/>
    </row>
    <row r="1280" spans="7:8">
      <c r="H1280"/>
    </row>
    <row r="1281" spans="8:8">
      <c r="H1281"/>
    </row>
    <row r="1282" spans="8:8">
      <c r="H1282"/>
    </row>
    <row r="1283" spans="8:8">
      <c r="H1283"/>
    </row>
    <row r="1284" spans="8:8">
      <c r="H1284"/>
    </row>
    <row r="1285" spans="8:8">
      <c r="H1285"/>
    </row>
    <row r="1286" spans="8:8">
      <c r="H1286"/>
    </row>
    <row r="1287" spans="8:8">
      <c r="H1287"/>
    </row>
    <row r="1288" spans="8:8">
      <c r="H1288"/>
    </row>
    <row r="1289" spans="8:8">
      <c r="H1289"/>
    </row>
    <row r="1290" spans="8:8">
      <c r="H1290"/>
    </row>
    <row r="1291" spans="8:8">
      <c r="H1291"/>
    </row>
    <row r="1292" spans="8:8">
      <c r="H1292"/>
    </row>
    <row r="1293" spans="8:8">
      <c r="H1293"/>
    </row>
    <row r="1294" spans="8:8">
      <c r="H1294"/>
    </row>
    <row r="1295" spans="8:8">
      <c r="H1295"/>
    </row>
    <row r="1296" spans="8:8">
      <c r="H1296"/>
    </row>
    <row r="1297" spans="8:8">
      <c r="H1297"/>
    </row>
    <row r="1298" spans="8:8">
      <c r="H1298"/>
    </row>
    <row r="1299" spans="8:8">
      <c r="H1299"/>
    </row>
    <row r="1300" spans="8:8">
      <c r="H1300"/>
    </row>
    <row r="1301" spans="8:8">
      <c r="H1301"/>
    </row>
    <row r="1302" spans="8:8">
      <c r="H1302"/>
    </row>
    <row r="1303" spans="8:8">
      <c r="H1303"/>
    </row>
    <row r="1304" spans="8:8">
      <c r="H1304"/>
    </row>
    <row r="1305" spans="8:8">
      <c r="H1305"/>
    </row>
    <row r="1306" spans="8:8">
      <c r="H1306"/>
    </row>
    <row r="1307" spans="8:8">
      <c r="H1307"/>
    </row>
    <row r="1308" spans="8:8">
      <c r="H1308"/>
    </row>
    <row r="1309" spans="8:8">
      <c r="H1309"/>
    </row>
    <row r="1310" spans="8:8">
      <c r="H1310"/>
    </row>
    <row r="1311" spans="8:8">
      <c r="H1311"/>
    </row>
    <row r="1312" spans="8:8">
      <c r="H1312"/>
    </row>
    <row r="1313" spans="7:8">
      <c r="H1313"/>
    </row>
    <row r="1314" spans="7:8">
      <c r="H1314"/>
    </row>
    <row r="1315" spans="7:8">
      <c r="H1315"/>
    </row>
    <row r="1316" spans="7:8">
      <c r="H1316"/>
    </row>
    <row r="1317" spans="7:8">
      <c r="H1317"/>
    </row>
    <row r="1318" spans="7:8">
      <c r="H1318"/>
    </row>
    <row r="1319" spans="7:8">
      <c r="H1319"/>
    </row>
    <row r="1320" spans="7:8">
      <c r="H1320"/>
    </row>
    <row r="1321" spans="7:8">
      <c r="H1321"/>
    </row>
    <row r="1322" spans="7:8">
      <c r="H1322"/>
    </row>
    <row r="1323" spans="7:8">
      <c r="H1323"/>
    </row>
    <row r="1324" spans="7:8">
      <c r="H1324"/>
    </row>
    <row r="1325" spans="7:8">
      <c r="H1325"/>
    </row>
    <row r="1326" spans="7:8">
      <c r="H1326"/>
    </row>
    <row r="1327" spans="7:8">
      <c r="H1327"/>
    </row>
    <row r="1328" spans="7:8">
      <c r="G1328" s="3"/>
      <c r="H1328"/>
    </row>
    <row r="1329" spans="8:8">
      <c r="H1329"/>
    </row>
    <row r="1330" spans="8:8">
      <c r="H1330"/>
    </row>
    <row r="1331" spans="8:8">
      <c r="H1331"/>
    </row>
    <row r="1332" spans="8:8">
      <c r="H1332"/>
    </row>
    <row r="1333" spans="8:8">
      <c r="H1333"/>
    </row>
    <row r="1334" spans="8:8">
      <c r="H1334"/>
    </row>
    <row r="1335" spans="8:8">
      <c r="H1335"/>
    </row>
    <row r="1336" spans="8:8">
      <c r="H1336"/>
    </row>
    <row r="1337" spans="8:8">
      <c r="H1337"/>
    </row>
    <row r="1338" spans="8:8">
      <c r="H1338"/>
    </row>
    <row r="1339" spans="8:8">
      <c r="H1339"/>
    </row>
    <row r="1340" spans="8:8">
      <c r="H1340"/>
    </row>
    <row r="1341" spans="8:8">
      <c r="H1341"/>
    </row>
    <row r="1342" spans="8:8">
      <c r="H1342"/>
    </row>
    <row r="1343" spans="8:8">
      <c r="H1343"/>
    </row>
    <row r="1344" spans="8:8">
      <c r="H1344"/>
    </row>
    <row r="1345" spans="8:8">
      <c r="H1345"/>
    </row>
    <row r="1346" spans="8:8">
      <c r="H1346"/>
    </row>
    <row r="1347" spans="8:8">
      <c r="H1347"/>
    </row>
    <row r="1348" spans="8:8">
      <c r="H1348"/>
    </row>
    <row r="1349" spans="8:8">
      <c r="H1349"/>
    </row>
    <row r="1350" spans="8:8">
      <c r="H1350"/>
    </row>
    <row r="1351" spans="8:8">
      <c r="H1351"/>
    </row>
    <row r="1352" spans="8:8">
      <c r="H1352"/>
    </row>
    <row r="1353" spans="8:8">
      <c r="H1353"/>
    </row>
    <row r="1354" spans="8:8">
      <c r="H1354"/>
    </row>
    <row r="1355" spans="8:8">
      <c r="H1355"/>
    </row>
    <row r="1356" spans="8:8">
      <c r="H1356"/>
    </row>
    <row r="1357" spans="8:8">
      <c r="H1357"/>
    </row>
    <row r="1358" spans="8:8">
      <c r="H1358"/>
    </row>
    <row r="1359" spans="8:8">
      <c r="H1359"/>
    </row>
    <row r="1360" spans="8:8">
      <c r="H1360"/>
    </row>
    <row r="1361" spans="8:8">
      <c r="H1361"/>
    </row>
    <row r="1362" spans="8:8">
      <c r="H1362"/>
    </row>
    <row r="1363" spans="8:8">
      <c r="H1363"/>
    </row>
    <row r="1364" spans="8:8">
      <c r="H1364"/>
    </row>
    <row r="1365" spans="8:8">
      <c r="H1365"/>
    </row>
    <row r="1366" spans="8:8">
      <c r="H1366"/>
    </row>
    <row r="1367" spans="8:8">
      <c r="H1367"/>
    </row>
    <row r="1368" spans="8:8">
      <c r="H1368"/>
    </row>
    <row r="1369" spans="8:8">
      <c r="H1369"/>
    </row>
    <row r="1370" spans="8:8">
      <c r="H1370"/>
    </row>
    <row r="1371" spans="8:8">
      <c r="H1371"/>
    </row>
    <row r="1372" spans="8:8">
      <c r="H1372"/>
    </row>
    <row r="1373" spans="8:8">
      <c r="H1373"/>
    </row>
    <row r="1374" spans="8:8">
      <c r="H1374"/>
    </row>
    <row r="1375" spans="8:8">
      <c r="H1375"/>
    </row>
    <row r="1376" spans="8:8">
      <c r="H1376"/>
    </row>
    <row r="1377" spans="8:8">
      <c r="H1377"/>
    </row>
    <row r="1378" spans="8:8">
      <c r="H1378"/>
    </row>
    <row r="1379" spans="8:8">
      <c r="H1379"/>
    </row>
    <row r="1380" spans="8:8">
      <c r="H1380"/>
    </row>
    <row r="1381" spans="8:8">
      <c r="H1381"/>
    </row>
    <row r="1382" spans="8:8">
      <c r="H1382"/>
    </row>
    <row r="1383" spans="8:8">
      <c r="H1383"/>
    </row>
    <row r="1384" spans="8:8">
      <c r="H1384"/>
    </row>
    <row r="1385" spans="8:8">
      <c r="H1385"/>
    </row>
    <row r="1386" spans="8:8">
      <c r="H1386"/>
    </row>
    <row r="1387" spans="8:8">
      <c r="H1387"/>
    </row>
    <row r="1388" spans="8:8">
      <c r="H1388"/>
    </row>
    <row r="1389" spans="8:8">
      <c r="H1389"/>
    </row>
    <row r="1390" spans="8:8">
      <c r="H1390"/>
    </row>
    <row r="1391" spans="8:8">
      <c r="H1391"/>
    </row>
    <row r="1392" spans="8:8">
      <c r="H1392"/>
    </row>
    <row r="1393" spans="8:8">
      <c r="H1393"/>
    </row>
    <row r="1394" spans="8:8">
      <c r="H1394"/>
    </row>
    <row r="1395" spans="8:8">
      <c r="H1395"/>
    </row>
    <row r="1396" spans="8:8">
      <c r="H1396"/>
    </row>
    <row r="1397" spans="8:8">
      <c r="H1397"/>
    </row>
    <row r="1398" spans="8:8">
      <c r="H1398"/>
    </row>
    <row r="1399" spans="8:8">
      <c r="H1399"/>
    </row>
    <row r="1400" spans="8:8">
      <c r="H1400"/>
    </row>
    <row r="1401" spans="8:8">
      <c r="H1401"/>
    </row>
    <row r="1402" spans="8:8">
      <c r="H1402"/>
    </row>
    <row r="1403" spans="8:8">
      <c r="H1403"/>
    </row>
    <row r="1404" spans="8:8">
      <c r="H1404"/>
    </row>
    <row r="1405" spans="8:8">
      <c r="H1405"/>
    </row>
    <row r="1406" spans="8:8">
      <c r="H1406"/>
    </row>
    <row r="1407" spans="8:8">
      <c r="H1407"/>
    </row>
    <row r="1408" spans="8:8">
      <c r="H1408"/>
    </row>
    <row r="1409" spans="8:8">
      <c r="H1409"/>
    </row>
    <row r="1410" spans="8:8">
      <c r="H1410"/>
    </row>
    <row r="1411" spans="8:8">
      <c r="H1411"/>
    </row>
    <row r="1412" spans="8:8">
      <c r="H1412"/>
    </row>
    <row r="1414" spans="8:8">
      <c r="H1414"/>
    </row>
    <row r="1415" spans="8:8">
      <c r="H1415"/>
    </row>
    <row r="1416" spans="8:8">
      <c r="H1416"/>
    </row>
    <row r="1417" spans="8:8">
      <c r="H1417"/>
    </row>
    <row r="1418" spans="8:8">
      <c r="H1418"/>
    </row>
    <row r="1419" spans="8:8">
      <c r="H1419"/>
    </row>
    <row r="1420" spans="8:8">
      <c r="H1420"/>
    </row>
    <row r="1422" spans="8:8">
      <c r="H1422"/>
    </row>
    <row r="1423" spans="8:8">
      <c r="H1423"/>
    </row>
    <row r="1424" spans="8:8">
      <c r="H1424"/>
    </row>
    <row r="1425" spans="8:8">
      <c r="H1425"/>
    </row>
    <row r="1426" spans="8:8">
      <c r="H1426"/>
    </row>
    <row r="1427" spans="8:8">
      <c r="H1427"/>
    </row>
    <row r="1428" spans="8:8">
      <c r="H1428"/>
    </row>
    <row r="1429" spans="8:8">
      <c r="H1429"/>
    </row>
    <row r="1430" spans="8:8">
      <c r="H1430"/>
    </row>
    <row r="1431" spans="8:8">
      <c r="H1431"/>
    </row>
    <row r="1432" spans="8:8">
      <c r="H1432"/>
    </row>
    <row r="1433" spans="8:8">
      <c r="H1433"/>
    </row>
    <row r="1434" spans="8:8">
      <c r="H1434"/>
    </row>
    <row r="1435" spans="8:8">
      <c r="H1435"/>
    </row>
    <row r="1436" spans="8:8">
      <c r="H1436"/>
    </row>
    <row r="1437" spans="8:8">
      <c r="H1437"/>
    </row>
    <row r="1438" spans="8:8">
      <c r="H1438"/>
    </row>
    <row r="1439" spans="8:8">
      <c r="H1439"/>
    </row>
    <row r="1440" spans="8:8">
      <c r="H1440"/>
    </row>
    <row r="1441" spans="8:8">
      <c r="H1441"/>
    </row>
    <row r="1442" spans="8:8">
      <c r="H1442"/>
    </row>
    <row r="1443" spans="8:8">
      <c r="H1443"/>
    </row>
    <row r="1444" spans="8:8">
      <c r="H1444"/>
    </row>
    <row r="1445" spans="8:8">
      <c r="H1445"/>
    </row>
    <row r="1446" spans="8:8">
      <c r="H1446"/>
    </row>
    <row r="1447" spans="8:8">
      <c r="H1447"/>
    </row>
    <row r="1448" spans="8:8">
      <c r="H1448"/>
    </row>
    <row r="1449" spans="8:8">
      <c r="H1449"/>
    </row>
    <row r="1450" spans="8:8">
      <c r="H1450"/>
    </row>
    <row r="1451" spans="8:8">
      <c r="H1451"/>
    </row>
    <row r="1452" spans="8:8">
      <c r="H1452"/>
    </row>
    <row r="1453" spans="8:8">
      <c r="H1453"/>
    </row>
    <row r="1454" spans="8:8">
      <c r="H1454"/>
    </row>
  </sheetData>
  <sortState xmlns:xlrd2="http://schemas.microsoft.com/office/spreadsheetml/2017/richdata2" ref="A67:D88">
    <sortCondition descending="1" ref="A67:A88"/>
  </sortState>
  <mergeCells count="3">
    <mergeCell ref="K11:K12"/>
    <mergeCell ref="K19:L19"/>
    <mergeCell ref="J22:L22"/>
  </mergeCells>
  <pageMargins left="0.511811024" right="0.511811024" top="0.78740157499999996" bottom="0.78740157499999996" header="0.31496062000000002" footer="0.31496062000000002"/>
  <pageSetup paperSize="9" orientation="portrait" r:id="rId1"/>
  <headerFooter>
    <oddHeader>&amp;R&amp;"Calibri"&amp;10&amp;K000000#interna&amp;1#</oddHead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815E0F-AEBF-49C1-BC62-28B955EF3C06}">
  <dimension ref="A1:M1454"/>
  <sheetViews>
    <sheetView topLeftCell="C1" zoomScaleNormal="100" workbookViewId="0">
      <selection activeCell="H11" sqref="H11:H14"/>
    </sheetView>
  </sheetViews>
  <sheetFormatPr defaultRowHeight="15"/>
  <cols>
    <col min="2" max="2" width="42.42578125" style="63" bestFit="1" customWidth="1"/>
    <col min="3" max="3" width="7.5703125" customWidth="1"/>
    <col min="4" max="4" width="33.5703125" bestFit="1" customWidth="1"/>
    <col min="5" max="5" width="10.5703125" style="3" bestFit="1" customWidth="1"/>
    <col min="6" max="6" width="10.140625" style="55" bestFit="1" customWidth="1"/>
    <col min="7" max="7" width="34.42578125" customWidth="1"/>
    <col min="8" max="8" width="8.7109375" style="25"/>
    <col min="9" max="9" width="8.140625" style="25" bestFit="1" customWidth="1"/>
    <col min="13" max="13" width="8.140625" bestFit="1" customWidth="1"/>
  </cols>
  <sheetData>
    <row r="1" spans="1:13">
      <c r="A1" t="s">
        <v>11609</v>
      </c>
    </row>
    <row r="2" spans="1:13" ht="15.75" thickBot="1">
      <c r="G2" s="2"/>
    </row>
    <row r="3" spans="1:13">
      <c r="A3" s="3" t="s">
        <v>7439</v>
      </c>
      <c r="B3" s="64" t="s">
        <v>2</v>
      </c>
      <c r="C3" s="3" t="s">
        <v>3</v>
      </c>
      <c r="D3" s="3" t="s">
        <v>4</v>
      </c>
      <c r="E3" s="3" t="s">
        <v>6</v>
      </c>
      <c r="F3" s="55" t="s">
        <v>7</v>
      </c>
      <c r="G3" s="8" t="s">
        <v>8</v>
      </c>
      <c r="H3" s="42">
        <v>322</v>
      </c>
    </row>
    <row r="4" spans="1:13">
      <c r="A4" t="str">
        <f>_xlfn.XLOOKUP(B4,Rotineiros!B$1:B$5000,Rotineiros!A$1:A$5000)</f>
        <v>C1062648</v>
      </c>
      <c r="B4" t="s">
        <v>3001</v>
      </c>
      <c r="C4" t="s">
        <v>14509</v>
      </c>
      <c r="D4" t="s">
        <v>3119</v>
      </c>
      <c r="E4" s="3" t="str">
        <f>_xlfn.XLOOKUP(A4,'Badge Arqueiro'!A$1:A$170,'Badge Arqueiro'!B$1:B$170,"0")</f>
        <v>0</v>
      </c>
      <c r="F4" s="55" t="str">
        <f>_xlfn.XLOOKUP(A4,Comiters!A$1:A$999,Comiters!B$1:B$999,"0")</f>
        <v>0</v>
      </c>
      <c r="G4" s="4" t="s">
        <v>9</v>
      </c>
      <c r="H4" s="43">
        <v>234</v>
      </c>
      <c r="I4" s="44">
        <f>H4/$H$3</f>
        <v>0.72670807453416153</v>
      </c>
      <c r="M4">
        <f>IF(D4=D5,1111111111,0)</f>
        <v>0</v>
      </c>
    </row>
    <row r="5" spans="1:13">
      <c r="A5" t="str">
        <f>_xlfn.XLOOKUP(B5,Rotineiros!B$1:B$5000,Rotineiros!A$1:A$5000)</f>
        <v>C1075123</v>
      </c>
      <c r="B5" t="s">
        <v>13895</v>
      </c>
      <c r="C5" t="s">
        <v>14505</v>
      </c>
      <c r="D5" t="s">
        <v>13896</v>
      </c>
      <c r="E5" s="3" t="str">
        <f>_xlfn.XLOOKUP(A5,'Badge Arqueiro'!A$1:A$170,'Badge Arqueiro'!B$1:B$170,"0")</f>
        <v>0</v>
      </c>
      <c r="F5" s="55" t="str">
        <f>_xlfn.XLOOKUP(A5,Comiters!A$1:A$999,Comiters!B$1:B$999,"0")</f>
        <v>0</v>
      </c>
      <c r="G5" s="10" t="s">
        <v>15</v>
      </c>
      <c r="H5" s="45">
        <v>87</v>
      </c>
      <c r="I5" s="44">
        <f t="shared" ref="I5:I21" si="0">H5/$H$3</f>
        <v>0.27018633540372672</v>
      </c>
      <c r="M5">
        <f t="shared" ref="M5:M68" si="1">IF(D5=D6,1111111111,0)</f>
        <v>0</v>
      </c>
    </row>
    <row r="6" spans="1:13">
      <c r="A6" t="str">
        <f>_xlfn.XLOOKUP(B6,Rotineiros!B$1:B$5000,Rotineiros!A$1:A$5000)</f>
        <v>C1098312</v>
      </c>
      <c r="B6" t="s">
        <v>14441</v>
      </c>
      <c r="C6" t="s">
        <v>14442</v>
      </c>
      <c r="D6" t="s">
        <v>14443</v>
      </c>
      <c r="E6" s="3" t="str">
        <f>_xlfn.XLOOKUP(A6,'Badge Arqueiro'!A$1:A$170,'Badge Arqueiro'!B$1:B$170,"0")</f>
        <v>0</v>
      </c>
      <c r="F6" s="55" t="str">
        <f>_xlfn.XLOOKUP(A6,Comiters!A$1:A$999,Comiters!B$1:B$999,"0")</f>
        <v>0</v>
      </c>
      <c r="G6" s="4" t="s">
        <v>20</v>
      </c>
      <c r="H6" s="43">
        <v>29</v>
      </c>
      <c r="I6" s="44">
        <f t="shared" si="0"/>
        <v>9.0062111801242239E-2</v>
      </c>
      <c r="M6">
        <f t="shared" si="1"/>
        <v>0</v>
      </c>
    </row>
    <row r="7" spans="1:13">
      <c r="A7" t="str">
        <f>_xlfn.XLOOKUP(B7,Rotineiros!B$1:B$5000,Rotineiros!A$1:A$5000)</f>
        <v>C1147049</v>
      </c>
      <c r="B7" t="s">
        <v>14657</v>
      </c>
      <c r="C7" t="s">
        <v>14658</v>
      </c>
      <c r="D7" t="s">
        <v>14659</v>
      </c>
      <c r="E7" s="3" t="str">
        <f>_xlfn.XLOOKUP(A7,'Badge Arqueiro'!A$1:A$170,'Badge Arqueiro'!B$1:B$170,"0")</f>
        <v>0</v>
      </c>
      <c r="F7" s="55">
        <f>_xlfn.XLOOKUP(A7,Comiters!A$1:A$999,Comiters!B$1:B$999,"0")</f>
        <v>1</v>
      </c>
      <c r="G7" s="10" t="s">
        <v>25</v>
      </c>
      <c r="H7" s="45">
        <v>51</v>
      </c>
      <c r="I7" s="44">
        <f t="shared" si="0"/>
        <v>0.15838509316770186</v>
      </c>
      <c r="M7">
        <f t="shared" si="1"/>
        <v>0</v>
      </c>
    </row>
    <row r="8" spans="1:13">
      <c r="A8" t="str">
        <f>_xlfn.XLOOKUP(B8,Rotineiros!B$1:B$5000,Rotineiros!A$1:A$5000)</f>
        <v>C1198792</v>
      </c>
      <c r="B8" t="s">
        <v>14627</v>
      </c>
      <c r="C8" t="s">
        <v>14628</v>
      </c>
      <c r="D8" t="s">
        <v>14629</v>
      </c>
      <c r="E8" s="3" t="str">
        <f>_xlfn.XLOOKUP(A8,'Badge Arqueiro'!A$1:A$170,'Badge Arqueiro'!B$1:B$170,"0")</f>
        <v>0</v>
      </c>
      <c r="F8" s="55">
        <f>_xlfn.XLOOKUP(A8,Comiters!A$1:A$999,Comiters!B$1:B$999,"0")</f>
        <v>1</v>
      </c>
      <c r="G8" s="4" t="s">
        <v>30</v>
      </c>
      <c r="H8" s="43">
        <v>33</v>
      </c>
      <c r="I8" s="44">
        <f t="shared" si="0"/>
        <v>0.10248447204968944</v>
      </c>
      <c r="M8">
        <f t="shared" si="1"/>
        <v>0</v>
      </c>
    </row>
    <row r="9" spans="1:13" ht="15.75" thickBot="1">
      <c r="A9" t="str">
        <f>_xlfn.XLOOKUP(B9,Rotineiros!B$1:B$5000,Rotineiros!A$1:A$5000)</f>
        <v>C1264013</v>
      </c>
      <c r="B9" t="s">
        <v>14491</v>
      </c>
      <c r="C9" t="s">
        <v>14492</v>
      </c>
      <c r="D9" t="s">
        <v>14493</v>
      </c>
      <c r="E9" s="3" t="str">
        <f>_xlfn.XLOOKUP(A9,'Badge Arqueiro'!A$1:A$170,'Badge Arqueiro'!B$1:B$170,"0")</f>
        <v>0</v>
      </c>
      <c r="F9" s="55" t="str">
        <f>_xlfn.XLOOKUP(A9,Comiters!A$1:A$999,Comiters!B$1:B$999,"0")</f>
        <v>0</v>
      </c>
      <c r="G9" s="12" t="s">
        <v>35</v>
      </c>
      <c r="H9" s="46">
        <v>18</v>
      </c>
      <c r="I9" s="44">
        <f t="shared" si="0"/>
        <v>5.5900621118012424E-2</v>
      </c>
      <c r="M9">
        <f t="shared" si="1"/>
        <v>0</v>
      </c>
    </row>
    <row r="10" spans="1:13" ht="15.75" thickBot="1">
      <c r="A10" t="str">
        <f>_xlfn.XLOOKUP(B10,Rotineiros!B$1:B$5000,Rotineiros!A$1:A$5000)</f>
        <v>C1293979</v>
      </c>
      <c r="B10" t="s">
        <v>11653</v>
      </c>
      <c r="C10" t="s">
        <v>14624</v>
      </c>
      <c r="D10" t="s">
        <v>11732</v>
      </c>
      <c r="E10" s="3" t="str">
        <f>_xlfn.XLOOKUP(A10,'Badge Arqueiro'!A$1:A$170,'Badge Arqueiro'!B$1:B$170,"0")</f>
        <v>0</v>
      </c>
      <c r="F10" s="55" t="str">
        <f>_xlfn.XLOOKUP(A10,Comiters!A$1:A$999,Comiters!B$1:B$999,"0")</f>
        <v>0</v>
      </c>
      <c r="I10" s="44"/>
      <c r="M10">
        <f t="shared" si="1"/>
        <v>0</v>
      </c>
    </row>
    <row r="11" spans="1:13">
      <c r="A11" t="str">
        <f>_xlfn.XLOOKUP(B11,Rotineiros!B$1:B$5000,Rotineiros!A$1:A$5000)</f>
        <v>C1297918</v>
      </c>
      <c r="B11" t="s">
        <v>1334</v>
      </c>
      <c r="C11" t="s">
        <v>14541</v>
      </c>
      <c r="D11" t="s">
        <v>1336</v>
      </c>
      <c r="E11" s="3" t="str">
        <f>_xlfn.XLOOKUP(A11,'Badge Arqueiro'!A$1:A$170,'Badge Arqueiro'!B$1:B$170,"0")</f>
        <v>0</v>
      </c>
      <c r="F11" s="55">
        <f>_xlfn.XLOOKUP(A11,Comiters!A$1:A$999,Comiters!B$1:B$999,"0")</f>
        <v>1</v>
      </c>
      <c r="G11" s="8" t="s">
        <v>44</v>
      </c>
      <c r="H11" s="42">
        <v>210</v>
      </c>
      <c r="I11" s="44">
        <f t="shared" si="0"/>
        <v>0.65217391304347827</v>
      </c>
      <c r="K11" s="130">
        <f>SUM(I11:I12)</f>
        <v>0.8788819875776398</v>
      </c>
      <c r="M11">
        <f t="shared" si="1"/>
        <v>0</v>
      </c>
    </row>
    <row r="12" spans="1:13">
      <c r="A12" t="str">
        <f>_xlfn.XLOOKUP(B12,Rotineiros!B$1:B$5000,Rotineiros!A$1:A$5000)</f>
        <v>C1315897</v>
      </c>
      <c r="B12" t="s">
        <v>114</v>
      </c>
      <c r="C12" t="s">
        <v>14594</v>
      </c>
      <c r="D12" t="s">
        <v>116</v>
      </c>
      <c r="E12" s="3" t="str">
        <f>_xlfn.XLOOKUP(A12,'Badge Arqueiro'!A$1:A$170,'Badge Arqueiro'!B$1:B$170,"0")</f>
        <v>0</v>
      </c>
      <c r="F12" s="55" t="str">
        <f>_xlfn.XLOOKUP(A12,Comiters!A$1:A$999,Comiters!B$1:B$999,"0")</f>
        <v>0</v>
      </c>
      <c r="G12" s="4" t="s">
        <v>49</v>
      </c>
      <c r="H12" s="43">
        <v>73</v>
      </c>
      <c r="I12" s="44">
        <f t="shared" si="0"/>
        <v>0.2267080745341615</v>
      </c>
      <c r="K12" s="130"/>
      <c r="M12">
        <f t="shared" si="1"/>
        <v>0</v>
      </c>
    </row>
    <row r="13" spans="1:13">
      <c r="A13" t="str">
        <f>_xlfn.XLOOKUP(B13,Rotineiros!B$1:B$5000,Rotineiros!A$1:A$5000)</f>
        <v>C1316786</v>
      </c>
      <c r="B13" t="s">
        <v>13404</v>
      </c>
      <c r="C13" t="s">
        <v>14534</v>
      </c>
      <c r="D13" t="s">
        <v>13406</v>
      </c>
      <c r="E13" s="3" t="str">
        <f>_xlfn.XLOOKUP(A13,'Badge Arqueiro'!A$1:A$170,'Badge Arqueiro'!B$1:B$170,"0")</f>
        <v>0</v>
      </c>
      <c r="F13" s="55" t="str">
        <f>_xlfn.XLOOKUP(A13,Comiters!A$1:A$999,Comiters!B$1:B$999,"0")</f>
        <v>0</v>
      </c>
      <c r="G13" s="10" t="s">
        <v>54</v>
      </c>
      <c r="H13" s="45">
        <v>23</v>
      </c>
      <c r="I13" s="44">
        <f t="shared" si="0"/>
        <v>7.1428571428571425E-2</v>
      </c>
      <c r="M13">
        <f t="shared" si="1"/>
        <v>0</v>
      </c>
    </row>
    <row r="14" spans="1:13" ht="15.75" thickBot="1">
      <c r="A14" t="str">
        <f>_xlfn.XLOOKUP(B14,Rotineiros!B$1:B$5000,Rotineiros!A$1:A$5000)</f>
        <v>C1316951</v>
      </c>
      <c r="B14" t="s">
        <v>1983</v>
      </c>
      <c r="C14" t="s">
        <v>14550</v>
      </c>
      <c r="D14" t="s">
        <v>1984</v>
      </c>
      <c r="E14" s="3" t="str">
        <f>_xlfn.XLOOKUP(A14,'Badge Arqueiro'!A$1:A$170,'Badge Arqueiro'!B$1:B$170,"0")</f>
        <v>0</v>
      </c>
      <c r="F14" s="55">
        <f>_xlfn.XLOOKUP(A14,Comiters!A$1:A$999,Comiters!B$1:B$999,"0")</f>
        <v>1</v>
      </c>
      <c r="G14" s="6" t="s">
        <v>59</v>
      </c>
      <c r="H14" s="47">
        <v>14</v>
      </c>
      <c r="I14" s="44">
        <f t="shared" si="0"/>
        <v>4.3478260869565216E-2</v>
      </c>
      <c r="M14">
        <f t="shared" si="1"/>
        <v>0</v>
      </c>
    </row>
    <row r="15" spans="1:13" ht="15.75" thickBot="1">
      <c r="A15" t="str">
        <f>_xlfn.XLOOKUP(B15,Rotineiros!B$1:B$5000,Rotineiros!A$1:A$5000)</f>
        <v>C1316965</v>
      </c>
      <c r="B15" t="s">
        <v>11785</v>
      </c>
      <c r="C15" t="s">
        <v>14444</v>
      </c>
      <c r="D15" t="s">
        <v>11868</v>
      </c>
      <c r="E15" s="3" t="str">
        <f>_xlfn.XLOOKUP(A15,'Badge Arqueiro'!A$1:A$170,'Badge Arqueiro'!B$1:B$170,"0")</f>
        <v>0</v>
      </c>
      <c r="F15" s="55">
        <f>_xlfn.XLOOKUP(A15,Comiters!A$1:A$999,Comiters!B$1:B$999,"0")</f>
        <v>1</v>
      </c>
      <c r="I15" s="44"/>
      <c r="M15">
        <f t="shared" si="1"/>
        <v>0</v>
      </c>
    </row>
    <row r="16" spans="1:13">
      <c r="A16" t="str">
        <f>_xlfn.XLOOKUP(B16,Rotineiros!B$1:B$5000,Rotineiros!A$1:A$5000)</f>
        <v>C1319200</v>
      </c>
      <c r="B16" t="s">
        <v>37</v>
      </c>
      <c r="C16" t="s">
        <v>14556</v>
      </c>
      <c r="D16" t="s">
        <v>39</v>
      </c>
      <c r="E16" s="3" t="str">
        <f>_xlfn.XLOOKUP(A16,'Badge Arqueiro'!A$1:A$170,'Badge Arqueiro'!B$1:B$170,"0")</f>
        <v>0</v>
      </c>
      <c r="F16" s="55" t="str">
        <f>_xlfn.XLOOKUP(A16,Comiters!A$1:A$999,Comiters!B$1:B$999,"0")</f>
        <v>0</v>
      </c>
      <c r="G16" s="8" t="s">
        <v>68</v>
      </c>
      <c r="H16" s="42">
        <v>229</v>
      </c>
      <c r="I16" s="44">
        <f t="shared" si="0"/>
        <v>0.71118012422360244</v>
      </c>
      <c r="M16">
        <f t="shared" si="1"/>
        <v>0</v>
      </c>
    </row>
    <row r="17" spans="1:13">
      <c r="A17" t="str">
        <f>_xlfn.XLOOKUP(B17,Rotineiros!B$1:B$5000,Rotineiros!A$1:A$5000)</f>
        <v>C1319593</v>
      </c>
      <c r="B17" t="s">
        <v>3228</v>
      </c>
      <c r="C17" t="s">
        <v>14093</v>
      </c>
      <c r="D17" t="s">
        <v>3229</v>
      </c>
      <c r="E17" s="3" t="str">
        <f>_xlfn.XLOOKUP(A17,'Badge Arqueiro'!A$1:A$170,'Badge Arqueiro'!B$1:B$170,"0")</f>
        <v>0</v>
      </c>
      <c r="F17" s="55" t="str">
        <f>_xlfn.XLOOKUP(A17,Comiters!A$1:A$999,Comiters!B$1:B$999,"0")</f>
        <v>0</v>
      </c>
      <c r="G17" s="4" t="s">
        <v>9</v>
      </c>
      <c r="H17" s="43">
        <v>168</v>
      </c>
      <c r="I17" s="44">
        <f t="shared" si="0"/>
        <v>0.52173913043478259</v>
      </c>
      <c r="M17">
        <f t="shared" si="1"/>
        <v>0</v>
      </c>
    </row>
    <row r="18" spans="1:13">
      <c r="A18" t="str">
        <f>_xlfn.XLOOKUP(B18,Rotineiros!B$1:B$5000,Rotineiros!A$1:A$5000)</f>
        <v>C1319617</v>
      </c>
      <c r="B18" t="s">
        <v>1945</v>
      </c>
      <c r="C18" t="s">
        <v>14401</v>
      </c>
      <c r="D18" t="s">
        <v>1946</v>
      </c>
      <c r="E18" s="3" t="str">
        <f>_xlfn.XLOOKUP(A18,'Badge Arqueiro'!A$1:A$170,'Badge Arqueiro'!B$1:B$170,"0")</f>
        <v>0</v>
      </c>
      <c r="F18" s="55" t="str">
        <f>_xlfn.XLOOKUP(A18,Comiters!A$1:A$999,Comiters!B$1:B$999,"0")</f>
        <v>0</v>
      </c>
      <c r="G18" s="10" t="s">
        <v>15</v>
      </c>
      <c r="H18" s="56">
        <v>61</v>
      </c>
      <c r="I18" s="44">
        <f t="shared" si="0"/>
        <v>0.18944099378881987</v>
      </c>
      <c r="M18">
        <f t="shared" si="1"/>
        <v>0</v>
      </c>
    </row>
    <row r="19" spans="1:13">
      <c r="A19" t="str">
        <f>_xlfn.XLOOKUP(B19,Rotineiros!B$1:B$5000,Rotineiros!A$1:A$5000)</f>
        <v>C1320024</v>
      </c>
      <c r="B19" t="s">
        <v>1559</v>
      </c>
      <c r="C19" t="s">
        <v>14380</v>
      </c>
      <c r="D19" t="s">
        <v>1561</v>
      </c>
      <c r="E19" s="3" t="str">
        <f>_xlfn.XLOOKUP(A19,'Badge Arqueiro'!A$1:A$170,'Badge Arqueiro'!B$1:B$170,"0")</f>
        <v>0</v>
      </c>
      <c r="F19" s="55">
        <f>_xlfn.XLOOKUP(A19,Comiters!A$1:A$999,Comiters!B$1:B$999,"0")</f>
        <v>1</v>
      </c>
      <c r="G19" s="4" t="s">
        <v>80</v>
      </c>
      <c r="H19" s="43">
        <v>92</v>
      </c>
      <c r="I19" s="44">
        <f t="shared" si="0"/>
        <v>0.2857142857142857</v>
      </c>
      <c r="K19" s="137"/>
      <c r="L19" s="137"/>
      <c r="M19">
        <f t="shared" si="1"/>
        <v>0</v>
      </c>
    </row>
    <row r="20" spans="1:13">
      <c r="A20" t="str">
        <f>_xlfn.XLOOKUP(B20,Rotineiros!B$1:B$5000,Rotineiros!A$1:A$5000)</f>
        <v>C1321328</v>
      </c>
      <c r="B20" t="s">
        <v>2719</v>
      </c>
      <c r="C20" t="s">
        <v>14519</v>
      </c>
      <c r="D20" t="s">
        <v>3432</v>
      </c>
      <c r="E20" s="3" t="str">
        <f>_xlfn.XLOOKUP(A20,'Badge Arqueiro'!A$1:A$170,'Badge Arqueiro'!B$1:B$170,"0")</f>
        <v>0</v>
      </c>
      <c r="F20" s="55">
        <f>_xlfn.XLOOKUP(A20,Comiters!A$1:A$999,Comiters!B$1:B$999,"0")</f>
        <v>1</v>
      </c>
      <c r="G20" s="10" t="s">
        <v>85</v>
      </c>
      <c r="H20" s="45">
        <v>65</v>
      </c>
      <c r="I20" s="44">
        <f t="shared" si="0"/>
        <v>0.20186335403726707</v>
      </c>
      <c r="M20">
        <f t="shared" si="1"/>
        <v>0</v>
      </c>
    </row>
    <row r="21" spans="1:13" ht="15.75" thickBot="1">
      <c r="A21" t="str">
        <f>_xlfn.XLOOKUP(B21,Rotineiros!B$1:B$5000,Rotineiros!A$1:A$5000)</f>
        <v>C1321426</v>
      </c>
      <c r="B21" t="s">
        <v>1948</v>
      </c>
      <c r="C21" t="s">
        <v>14625</v>
      </c>
      <c r="D21" t="s">
        <v>1949</v>
      </c>
      <c r="E21" s="3" t="str">
        <f>_xlfn.XLOOKUP(A21,'Badge Arqueiro'!A$1:A$170,'Badge Arqueiro'!B$1:B$170,"0")</f>
        <v>0</v>
      </c>
      <c r="F21" s="55">
        <f>_xlfn.XLOOKUP(A21,Comiters!A$1:A$999,Comiters!B$1:B$999,"0")</f>
        <v>1</v>
      </c>
      <c r="G21" s="6" t="s">
        <v>15</v>
      </c>
      <c r="H21" s="47">
        <v>26</v>
      </c>
      <c r="I21" s="44">
        <f t="shared" si="0"/>
        <v>8.0745341614906832E-2</v>
      </c>
      <c r="J21" s="2"/>
      <c r="M21">
        <f t="shared" si="1"/>
        <v>0</v>
      </c>
    </row>
    <row r="22" spans="1:13">
      <c r="A22" t="str">
        <f>_xlfn.XLOOKUP(B22,Rotineiros!B$1:B$5000,Rotineiros!A$1:A$5000)</f>
        <v>C1321684</v>
      </c>
      <c r="B22" t="s">
        <v>1338</v>
      </c>
      <c r="C22" t="s">
        <v>14423</v>
      </c>
      <c r="D22" t="s">
        <v>1340</v>
      </c>
      <c r="E22" s="3" t="str">
        <f>_xlfn.XLOOKUP(A22,'Badge Arqueiro'!A$1:A$170,'Badge Arqueiro'!B$1:B$170,"0")</f>
        <v>0</v>
      </c>
      <c r="F22" s="55" t="str">
        <f>_xlfn.XLOOKUP(A22,Comiters!A$1:A$999,Comiters!B$1:B$999,"0")</f>
        <v>0</v>
      </c>
      <c r="J22" s="136"/>
      <c r="K22" s="136"/>
      <c r="L22" s="136"/>
      <c r="M22">
        <f t="shared" si="1"/>
        <v>0</v>
      </c>
    </row>
    <row r="23" spans="1:13">
      <c r="A23" t="str">
        <f>_xlfn.XLOOKUP(B23,Rotineiros!B$1:B$5000,Rotineiros!A$1:A$5000)</f>
        <v>C1321719</v>
      </c>
      <c r="B23" t="s">
        <v>3326</v>
      </c>
      <c r="C23" t="s">
        <v>14507</v>
      </c>
      <c r="D23" t="s">
        <v>3328</v>
      </c>
      <c r="E23" s="3" t="str">
        <f>_xlfn.XLOOKUP(A23,'Badge Arqueiro'!A$1:A$170,'Badge Arqueiro'!B$1:B$170,"0")</f>
        <v>0</v>
      </c>
      <c r="F23" s="55" t="str">
        <f>_xlfn.XLOOKUP(A23,Comiters!A$1:A$999,Comiters!B$1:B$999,"0")</f>
        <v>0</v>
      </c>
      <c r="H23"/>
      <c r="J23" s="99"/>
      <c r="M23">
        <f t="shared" si="1"/>
        <v>0</v>
      </c>
    </row>
    <row r="24" spans="1:13">
      <c r="A24" t="str">
        <f>_xlfn.XLOOKUP(B24,Rotineiros!B$1:B$5000,Rotineiros!A$1:A$5000)</f>
        <v>C1321972</v>
      </c>
      <c r="B24" t="s">
        <v>14724</v>
      </c>
      <c r="C24" t="s">
        <v>14725</v>
      </c>
      <c r="D24" t="s">
        <v>1609</v>
      </c>
      <c r="E24" s="3" t="str">
        <f>_xlfn.XLOOKUP(A24,'Badge Arqueiro'!A$1:A$170,'Badge Arqueiro'!B$1:B$170,"0")</f>
        <v>0</v>
      </c>
      <c r="F24" s="55">
        <f>_xlfn.XLOOKUP(A24,Comiters!A$1:A$999,Comiters!B$1:B$999,"0")</f>
        <v>1</v>
      </c>
      <c r="H24"/>
      <c r="J24" s="99"/>
      <c r="M24">
        <f t="shared" si="1"/>
        <v>0</v>
      </c>
    </row>
    <row r="25" spans="1:13">
      <c r="A25" t="str">
        <f>_xlfn.XLOOKUP(B25,Rotineiros!B$1:B$5000,Rotineiros!A$1:A$5000)</f>
        <v>C1322121</v>
      </c>
      <c r="B25" t="s">
        <v>14448</v>
      </c>
      <c r="C25" t="s">
        <v>14449</v>
      </c>
      <c r="D25" t="s">
        <v>14450</v>
      </c>
      <c r="E25" s="3" t="str">
        <f>_xlfn.XLOOKUP(A25,'Badge Arqueiro'!A$1:A$170,'Badge Arqueiro'!B$1:B$170,"0")</f>
        <v>0</v>
      </c>
      <c r="F25" s="55" t="str">
        <f>_xlfn.XLOOKUP(A25,Comiters!A$1:A$999,Comiters!B$1:B$999,"0")</f>
        <v>0</v>
      </c>
      <c r="H25"/>
      <c r="J25" s="99"/>
      <c r="M25">
        <f t="shared" si="1"/>
        <v>0</v>
      </c>
    </row>
    <row r="26" spans="1:13">
      <c r="A26" t="str">
        <f>_xlfn.XLOOKUP(B26,Rotineiros!B$1:B$5000,Rotineiros!A$1:A$5000)</f>
        <v>C1323087</v>
      </c>
      <c r="B26" t="s">
        <v>1416</v>
      </c>
      <c r="C26" t="s">
        <v>14557</v>
      </c>
      <c r="D26" t="s">
        <v>1417</v>
      </c>
      <c r="E26" s="3" t="str">
        <f>_xlfn.XLOOKUP(A26,'Badge Arqueiro'!A$1:A$170,'Badge Arqueiro'!B$1:B$170,"0")</f>
        <v>0</v>
      </c>
      <c r="F26" s="55">
        <f>_xlfn.XLOOKUP(A26,Comiters!A$1:A$999,Comiters!B$1:B$999,"0")</f>
        <v>1</v>
      </c>
      <c r="H26"/>
      <c r="M26">
        <f t="shared" si="1"/>
        <v>0</v>
      </c>
    </row>
    <row r="27" spans="1:13">
      <c r="A27" t="str">
        <f>_xlfn.XLOOKUP(B27,Rotineiros!B$1:B$5000,Rotineiros!A$1:A$5000)</f>
        <v>C1323117</v>
      </c>
      <c r="B27" t="s">
        <v>14644</v>
      </c>
      <c r="C27" t="s">
        <v>14403</v>
      </c>
      <c r="D27" t="s">
        <v>14645</v>
      </c>
      <c r="E27" s="3" t="str">
        <f>_xlfn.XLOOKUP(A27,'Badge Arqueiro'!A$1:A$170,'Badge Arqueiro'!B$1:B$170,"0")</f>
        <v>0</v>
      </c>
      <c r="F27" s="55" t="str">
        <f>_xlfn.XLOOKUP(A27,Comiters!A$1:A$999,Comiters!B$1:B$999,"0")</f>
        <v>0</v>
      </c>
      <c r="H27"/>
      <c r="M27">
        <f t="shared" si="1"/>
        <v>0</v>
      </c>
    </row>
    <row r="28" spans="1:13">
      <c r="A28" t="str">
        <f>_xlfn.XLOOKUP(B28,Rotineiros!B$1:B$5000,Rotineiros!A$1:A$5000)</f>
        <v>C1323551</v>
      </c>
      <c r="B28" t="s">
        <v>74</v>
      </c>
      <c r="C28" t="s">
        <v>14636</v>
      </c>
      <c r="D28" t="s">
        <v>75</v>
      </c>
      <c r="E28" s="3" t="str">
        <f>_xlfn.XLOOKUP(A28,'Badge Arqueiro'!A$1:A$170,'Badge Arqueiro'!B$1:B$170,"0")</f>
        <v>0</v>
      </c>
      <c r="F28" s="55" t="str">
        <f>_xlfn.XLOOKUP(A28,Comiters!A$1:A$999,Comiters!B$1:B$999,"0")</f>
        <v>0</v>
      </c>
      <c r="H28"/>
      <c r="M28">
        <f t="shared" si="1"/>
        <v>0</v>
      </c>
    </row>
    <row r="29" spans="1:13">
      <c r="A29" t="str">
        <f>_xlfn.XLOOKUP(B29,Rotineiros!B$1:B$5000,Rotineiros!A$1:A$5000)</f>
        <v>C1323998</v>
      </c>
      <c r="B29" t="s">
        <v>14547</v>
      </c>
      <c r="C29" t="s">
        <v>14548</v>
      </c>
      <c r="D29" t="s">
        <v>14549</v>
      </c>
      <c r="E29" s="3" t="str">
        <f>_xlfn.XLOOKUP(A29,'Badge Arqueiro'!A$1:A$170,'Badge Arqueiro'!B$1:B$170,"0")</f>
        <v>0</v>
      </c>
      <c r="F29" s="55" t="str">
        <f>_xlfn.XLOOKUP(A29,Comiters!A$1:A$999,Comiters!B$1:B$999,"0")</f>
        <v>0</v>
      </c>
      <c r="H29"/>
      <c r="M29">
        <f t="shared" si="1"/>
        <v>0</v>
      </c>
    </row>
    <row r="30" spans="1:13">
      <c r="A30" t="str">
        <f>_xlfn.XLOOKUP(B30,Rotineiros!B$1:B$5000,Rotineiros!A$1:A$5000)</f>
        <v>C1324187</v>
      </c>
      <c r="B30" t="s">
        <v>14437</v>
      </c>
      <c r="C30" t="s">
        <v>2294</v>
      </c>
      <c r="D30" t="s">
        <v>14438</v>
      </c>
      <c r="E30" s="3" t="str">
        <f>_xlfn.XLOOKUP(A30,'Badge Arqueiro'!A$1:A$170,'Badge Arqueiro'!B$1:B$170,"0")</f>
        <v>0</v>
      </c>
      <c r="F30" s="55" t="str">
        <f>_xlfn.XLOOKUP(A30,Comiters!A$1:A$999,Comiters!B$1:B$999,"0")</f>
        <v>0</v>
      </c>
      <c r="H30"/>
      <c r="M30">
        <f t="shared" si="1"/>
        <v>0</v>
      </c>
    </row>
    <row r="31" spans="1:13">
      <c r="A31" t="str">
        <f>_xlfn.XLOOKUP(B31,Rotineiros!B$1:B$5000,Rotineiros!A$1:A$5000)</f>
        <v>C1324365</v>
      </c>
      <c r="B31" t="s">
        <v>14717</v>
      </c>
      <c r="C31" t="s">
        <v>1992</v>
      </c>
      <c r="D31" t="s">
        <v>14718</v>
      </c>
      <c r="E31" s="3" t="str">
        <f>_xlfn.XLOOKUP(A31,'Badge Arqueiro'!A$1:A$170,'Badge Arqueiro'!B$1:B$170,"0")</f>
        <v>0</v>
      </c>
      <c r="F31" s="55" t="str">
        <f>_xlfn.XLOOKUP(A31,Comiters!A$1:A$999,Comiters!B$1:B$999,"0")</f>
        <v>0</v>
      </c>
      <c r="H31"/>
      <c r="M31">
        <f t="shared" si="1"/>
        <v>0</v>
      </c>
    </row>
    <row r="32" spans="1:13">
      <c r="A32" t="str">
        <f>_xlfn.XLOOKUP(B32,Rotineiros!B$1:B$5000,Rotineiros!A$1:A$5000)</f>
        <v>C1324518</v>
      </c>
      <c r="B32" t="s">
        <v>13600</v>
      </c>
      <c r="C32" t="s">
        <v>14697</v>
      </c>
      <c r="D32" t="s">
        <v>13601</v>
      </c>
      <c r="E32" s="3" t="str">
        <f>_xlfn.XLOOKUP(A32,'Badge Arqueiro'!A$1:A$170,'Badge Arqueiro'!B$1:B$170,"0")</f>
        <v>0</v>
      </c>
      <c r="F32" s="55" t="str">
        <f>_xlfn.XLOOKUP(A32,Comiters!A$1:A$999,Comiters!B$1:B$999,"0")</f>
        <v>0</v>
      </c>
      <c r="H32"/>
      <c r="M32">
        <f t="shared" si="1"/>
        <v>0</v>
      </c>
    </row>
    <row r="33" spans="1:13">
      <c r="A33" t="str">
        <f>_xlfn.XLOOKUP(B33,Rotineiros!B$1:B$5000,Rotineiros!A$1:A$5000)</f>
        <v>C1324519</v>
      </c>
      <c r="B33" t="s">
        <v>11800</v>
      </c>
      <c r="C33" t="s">
        <v>14675</v>
      </c>
      <c r="D33" t="s">
        <v>11879</v>
      </c>
      <c r="E33" s="3" t="str">
        <f>_xlfn.XLOOKUP(A33,'Badge Arqueiro'!A$1:A$170,'Badge Arqueiro'!B$1:B$170,"0")</f>
        <v>0</v>
      </c>
      <c r="F33" s="55" t="str">
        <f>_xlfn.XLOOKUP(A33,Comiters!A$1:A$999,Comiters!B$1:B$999,"0")</f>
        <v>0</v>
      </c>
      <c r="H33"/>
      <c r="M33">
        <f t="shared" si="1"/>
        <v>0</v>
      </c>
    </row>
    <row r="34" spans="1:13">
      <c r="A34" t="str">
        <f>_xlfn.XLOOKUP(B34,Rotineiros!B$1:B$5000,Rotineiros!A$1:A$5000)</f>
        <v>C1324535</v>
      </c>
      <c r="B34" t="s">
        <v>14567</v>
      </c>
      <c r="C34" t="s">
        <v>14568</v>
      </c>
      <c r="D34" t="s">
        <v>14569</v>
      </c>
      <c r="E34" s="3" t="str">
        <f>_xlfn.XLOOKUP(A34,'Badge Arqueiro'!A$1:A$170,'Badge Arqueiro'!B$1:B$170,"0")</f>
        <v>0</v>
      </c>
      <c r="F34" s="55">
        <f>_xlfn.XLOOKUP(A34,Comiters!A$1:A$999,Comiters!B$1:B$999,"0")</f>
        <v>1</v>
      </c>
      <c r="H34"/>
      <c r="M34">
        <f t="shared" si="1"/>
        <v>0</v>
      </c>
    </row>
    <row r="35" spans="1:13">
      <c r="A35" t="str">
        <f>_xlfn.XLOOKUP(B35,Rotineiros!B$1:B$5000,Rotineiros!A$1:A$5000)</f>
        <v>C1324536</v>
      </c>
      <c r="B35" t="s">
        <v>14581</v>
      </c>
      <c r="C35" t="s">
        <v>14582</v>
      </c>
      <c r="D35" t="s">
        <v>14583</v>
      </c>
      <c r="E35" s="3" t="str">
        <f>_xlfn.XLOOKUP(A35,'Badge Arqueiro'!A$1:A$170,'Badge Arqueiro'!B$1:B$170,"0")</f>
        <v>0</v>
      </c>
      <c r="F35" s="55">
        <f>_xlfn.XLOOKUP(A35,Comiters!A$1:A$999,Comiters!B$1:B$999,"0")</f>
        <v>1</v>
      </c>
      <c r="H35"/>
      <c r="M35">
        <f t="shared" si="1"/>
        <v>0</v>
      </c>
    </row>
    <row r="36" spans="1:13">
      <c r="A36" t="str">
        <f>_xlfn.XLOOKUP(B36,Rotineiros!B$1:B$5000,Rotineiros!A$1:A$5000)</f>
        <v>C1324537</v>
      </c>
      <c r="B36" t="s">
        <v>14225</v>
      </c>
      <c r="C36" t="s">
        <v>14551</v>
      </c>
      <c r="D36" t="s">
        <v>14226</v>
      </c>
      <c r="E36" s="3" t="str">
        <f>_xlfn.XLOOKUP(A36,'Badge Arqueiro'!A$1:A$170,'Badge Arqueiro'!B$1:B$170,"0")</f>
        <v>0</v>
      </c>
      <c r="F36" s="55" t="str">
        <f>_xlfn.XLOOKUP(A36,Comiters!A$1:A$999,Comiters!B$1:B$999,"0")</f>
        <v>0</v>
      </c>
      <c r="H36"/>
      <c r="M36">
        <f t="shared" si="1"/>
        <v>0</v>
      </c>
    </row>
    <row r="37" spans="1:13">
      <c r="A37" t="str">
        <f>_xlfn.XLOOKUP(B37,Rotineiros!B$1:B$5000,Rotineiros!A$1:A$5000)</f>
        <v>C1324707</v>
      </c>
      <c r="B37" t="s">
        <v>799</v>
      </c>
      <c r="C37" t="s">
        <v>14506</v>
      </c>
      <c r="D37" t="s">
        <v>801</v>
      </c>
      <c r="E37" s="3" t="str">
        <f>_xlfn.XLOOKUP(A37,'Badge Arqueiro'!A$1:A$170,'Badge Arqueiro'!B$1:B$170,"0")</f>
        <v>0</v>
      </c>
      <c r="F37" s="55" t="str">
        <f>_xlfn.XLOOKUP(A37,Comiters!A$1:A$999,Comiters!B$1:B$999,"0")</f>
        <v>0</v>
      </c>
      <c r="H37"/>
      <c r="M37">
        <f t="shared" si="1"/>
        <v>0</v>
      </c>
    </row>
    <row r="38" spans="1:13">
      <c r="A38" t="str">
        <f>_xlfn.XLOOKUP(B38,Rotineiros!B$1:B$5000,Rotineiros!A$1:A$5000)</f>
        <v>C1324905</v>
      </c>
      <c r="B38" t="s">
        <v>32</v>
      </c>
      <c r="C38" t="s">
        <v>14504</v>
      </c>
      <c r="D38" t="s">
        <v>34</v>
      </c>
      <c r="E38" s="3">
        <f>_xlfn.XLOOKUP(A38,'Badge Arqueiro'!A$1:A$170,'Badge Arqueiro'!B$1:B$170,"0")</f>
        <v>1</v>
      </c>
      <c r="F38" s="55">
        <f>_xlfn.XLOOKUP(A38,Comiters!A$1:A$999,Comiters!B$1:B$999,"0")</f>
        <v>1</v>
      </c>
      <c r="H38"/>
      <c r="M38">
        <f t="shared" si="1"/>
        <v>0</v>
      </c>
    </row>
    <row r="39" spans="1:13">
      <c r="A39" t="str">
        <f>_xlfn.XLOOKUP(B39,Rotineiros!B$1:B$5000,Rotineiros!A$1:A$5000)</f>
        <v>C1325052</v>
      </c>
      <c r="B39" t="s">
        <v>13617</v>
      </c>
      <c r="C39" t="s">
        <v>14517</v>
      </c>
      <c r="D39" t="s">
        <v>13617</v>
      </c>
      <c r="E39" s="3" t="str">
        <f>_xlfn.XLOOKUP(A39,'Badge Arqueiro'!A$1:A$170,'Badge Arqueiro'!B$1:B$170,"0")</f>
        <v>0</v>
      </c>
      <c r="F39" s="55" t="str">
        <f>_xlfn.XLOOKUP(A39,Comiters!A$1:A$999,Comiters!B$1:B$999,"0")</f>
        <v>0</v>
      </c>
      <c r="H39"/>
      <c r="M39">
        <f t="shared" si="1"/>
        <v>0</v>
      </c>
    </row>
    <row r="40" spans="1:13">
      <c r="A40" t="str">
        <f>_xlfn.XLOOKUP(B40,Rotineiros!B$1:B$5000,Rotineiros!A$1:A$5000)</f>
        <v>C1325300</v>
      </c>
      <c r="B40" t="s">
        <v>14219</v>
      </c>
      <c r="C40" t="s">
        <v>14471</v>
      </c>
      <c r="D40" t="s">
        <v>14221</v>
      </c>
      <c r="E40" s="3" t="str">
        <f>_xlfn.XLOOKUP(A40,'Badge Arqueiro'!A$1:A$170,'Badge Arqueiro'!B$1:B$170,"0")</f>
        <v>0</v>
      </c>
      <c r="F40" s="55" t="str">
        <f>_xlfn.XLOOKUP(A40,Comiters!A$1:A$999,Comiters!B$1:B$999,"0")</f>
        <v>0</v>
      </c>
      <c r="H40"/>
      <c r="M40">
        <f t="shared" si="1"/>
        <v>0</v>
      </c>
    </row>
    <row r="41" spans="1:13">
      <c r="A41" t="str">
        <f>_xlfn.XLOOKUP(B41,Rotineiros!B$1:B$5000,Rotineiros!A$1:A$5000)</f>
        <v>C1325321</v>
      </c>
      <c r="B41" t="s">
        <v>12141</v>
      </c>
      <c r="C41" t="s">
        <v>14648</v>
      </c>
      <c r="D41" t="s">
        <v>12195</v>
      </c>
      <c r="E41" s="3" t="str">
        <f>_xlfn.XLOOKUP(A41,'Badge Arqueiro'!A$1:A$170,'Badge Arqueiro'!B$1:B$170,"0")</f>
        <v>0</v>
      </c>
      <c r="F41" s="55" t="str">
        <f>_xlfn.XLOOKUP(A41,Comiters!A$1:A$999,Comiters!B$1:B$999,"0")</f>
        <v>0</v>
      </c>
      <c r="H41"/>
      <c r="M41">
        <f t="shared" si="1"/>
        <v>0</v>
      </c>
    </row>
    <row r="42" spans="1:13">
      <c r="A42" t="str">
        <f>_xlfn.XLOOKUP(B42,Rotineiros!B$1:B$5000,Rotineiros!A$1:A$5000)</f>
        <v>C1325592</v>
      </c>
      <c r="B42" t="s">
        <v>14275</v>
      </c>
      <c r="C42" t="s">
        <v>13725</v>
      </c>
      <c r="D42" t="s">
        <v>14291</v>
      </c>
      <c r="E42" s="3" t="str">
        <f>_xlfn.XLOOKUP(A42,'Badge Arqueiro'!A$1:A$170,'Badge Arqueiro'!B$1:B$170,"0")</f>
        <v>0</v>
      </c>
      <c r="F42" s="55" t="str">
        <f>_xlfn.XLOOKUP(A42,Comiters!A$1:A$999,Comiters!B$1:B$999,"0")</f>
        <v>0</v>
      </c>
      <c r="H42"/>
      <c r="M42">
        <f t="shared" si="1"/>
        <v>0</v>
      </c>
    </row>
    <row r="43" spans="1:13">
      <c r="A43" t="str">
        <f>_xlfn.XLOOKUP(B43,Rotineiros!B$1:B$5000,Rotineiros!A$1:A$5000)</f>
        <v>C1325731</v>
      </c>
      <c r="B43" t="s">
        <v>7363</v>
      </c>
      <c r="C43" t="s">
        <v>1612</v>
      </c>
      <c r="D43" t="s">
        <v>11721</v>
      </c>
      <c r="E43" s="3" t="str">
        <f>_xlfn.XLOOKUP(A43,'Badge Arqueiro'!A$1:A$170,'Badge Arqueiro'!B$1:B$170,"0")</f>
        <v>0</v>
      </c>
      <c r="F43" s="55">
        <f>_xlfn.XLOOKUP(A43,Comiters!A$1:A$999,Comiters!B$1:B$999,"0")</f>
        <v>1</v>
      </c>
      <c r="H43"/>
      <c r="M43">
        <f t="shared" si="1"/>
        <v>0</v>
      </c>
    </row>
    <row r="44" spans="1:13">
      <c r="A44" t="str">
        <f>_xlfn.XLOOKUP(B44,Rotineiros!B$1:B$5000,Rotineiros!A$1:A$5000)</f>
        <v>C1325812</v>
      </c>
      <c r="B44" t="s">
        <v>13651</v>
      </c>
      <c r="C44" t="s">
        <v>14606</v>
      </c>
      <c r="D44" t="s">
        <v>13652</v>
      </c>
      <c r="E44" s="3" t="str">
        <f>_xlfn.XLOOKUP(A44,'Badge Arqueiro'!A$1:A$170,'Badge Arqueiro'!B$1:B$170,"0")</f>
        <v>0</v>
      </c>
      <c r="F44" s="55" t="str">
        <f>_xlfn.XLOOKUP(A44,Comiters!A$1:A$999,Comiters!B$1:B$999,"0")</f>
        <v>0</v>
      </c>
      <c r="H44"/>
      <c r="M44">
        <f t="shared" si="1"/>
        <v>0</v>
      </c>
    </row>
    <row r="45" spans="1:13">
      <c r="A45" t="str">
        <f>_xlfn.XLOOKUP(B45,Rotineiros!B$1:B$5000,Rotineiros!A$1:A$5000)</f>
        <v>C1326046</v>
      </c>
      <c r="B45" t="s">
        <v>7440</v>
      </c>
      <c r="C45" t="s">
        <v>14712</v>
      </c>
      <c r="D45" t="s">
        <v>7467</v>
      </c>
      <c r="E45" s="3" t="str">
        <f>_xlfn.XLOOKUP(A45,'Badge Arqueiro'!A$1:A$170,'Badge Arqueiro'!B$1:B$170,"0")</f>
        <v>0</v>
      </c>
      <c r="F45" s="55" t="str">
        <f>_xlfn.XLOOKUP(A45,Comiters!A$1:A$999,Comiters!B$1:B$999,"0")</f>
        <v>0</v>
      </c>
      <c r="H45"/>
      <c r="M45">
        <f t="shared" si="1"/>
        <v>0</v>
      </c>
    </row>
    <row r="46" spans="1:13">
      <c r="A46" t="str">
        <f>_xlfn.XLOOKUP(B46,Rotineiros!B$1:B$5000,Rotineiros!A$1:A$5000)</f>
        <v>C1326119</v>
      </c>
      <c r="B46" t="s">
        <v>12413</v>
      </c>
      <c r="C46" t="s">
        <v>4098</v>
      </c>
      <c r="D46" t="s">
        <v>12414</v>
      </c>
      <c r="E46" s="3" t="str">
        <f>_xlfn.XLOOKUP(A46,'Badge Arqueiro'!A$1:A$170,'Badge Arqueiro'!B$1:B$170,"0")</f>
        <v>0</v>
      </c>
      <c r="F46" s="55" t="str">
        <f>_xlfn.XLOOKUP(A46,Comiters!A$1:A$999,Comiters!B$1:B$999,"0")</f>
        <v>0</v>
      </c>
      <c r="H46"/>
      <c r="M46">
        <f t="shared" si="1"/>
        <v>0</v>
      </c>
    </row>
    <row r="47" spans="1:13">
      <c r="A47" t="str">
        <f>_xlfn.XLOOKUP(B47,Rotineiros!B$1:B$5000,Rotineiros!A$1:A$5000)</f>
        <v>C1326890</v>
      </c>
      <c r="B47" t="s">
        <v>14642</v>
      </c>
      <c r="C47" t="s">
        <v>1346</v>
      </c>
      <c r="D47" t="s">
        <v>14643</v>
      </c>
      <c r="E47" s="3" t="str">
        <f>_xlfn.XLOOKUP(A47,'Badge Arqueiro'!A$1:A$170,'Badge Arqueiro'!B$1:B$170,"0")</f>
        <v>0</v>
      </c>
      <c r="F47" s="55">
        <f>_xlfn.XLOOKUP(A47,Comiters!A$1:A$999,Comiters!B$1:B$999,"0")</f>
        <v>1</v>
      </c>
      <c r="H47"/>
      <c r="M47">
        <f t="shared" si="1"/>
        <v>0</v>
      </c>
    </row>
    <row r="48" spans="1:13">
      <c r="A48" t="str">
        <f>_xlfn.XLOOKUP(B48,Rotineiros!B$1:B$5000,Rotineiros!A$1:A$5000)</f>
        <v>C1326970</v>
      </c>
      <c r="B48" t="s">
        <v>3796</v>
      </c>
      <c r="C48" t="s">
        <v>14073</v>
      </c>
      <c r="D48" t="s">
        <v>3899</v>
      </c>
      <c r="E48" s="3">
        <f>_xlfn.XLOOKUP(A48,'Badge Arqueiro'!A$1:A$170,'Badge Arqueiro'!B$1:B$170,"0")</f>
        <v>1</v>
      </c>
      <c r="F48" s="55">
        <f>_xlfn.XLOOKUP(A48,Comiters!A$1:A$999,Comiters!B$1:B$999,"0")</f>
        <v>1</v>
      </c>
      <c r="H48"/>
      <c r="M48">
        <f t="shared" si="1"/>
        <v>0</v>
      </c>
    </row>
    <row r="49" spans="1:13">
      <c r="A49" t="str">
        <f>_xlfn.XLOOKUP(B49,Rotineiros!B$1:B$5000,Rotineiros!A$1:A$5000)</f>
        <v>C1327218</v>
      </c>
      <c r="B49" t="s">
        <v>3142</v>
      </c>
      <c r="C49" t="s">
        <v>14609</v>
      </c>
      <c r="D49" t="s">
        <v>3143</v>
      </c>
      <c r="E49" s="3">
        <f>_xlfn.XLOOKUP(A49,'Badge Arqueiro'!A$1:A$170,'Badge Arqueiro'!B$1:B$170,"0")</f>
        <v>1</v>
      </c>
      <c r="F49" s="55">
        <f>_xlfn.XLOOKUP(A49,Comiters!A$1:A$999,Comiters!B$1:B$999,"0")</f>
        <v>1</v>
      </c>
      <c r="H49"/>
      <c r="M49">
        <f t="shared" si="1"/>
        <v>0</v>
      </c>
    </row>
    <row r="50" spans="1:13">
      <c r="A50" t="str">
        <f>_xlfn.XLOOKUP(B50,Rotineiros!B$1:B$5000,Rotineiros!A$1:A$5000)</f>
        <v>C1327686</v>
      </c>
      <c r="B50" t="s">
        <v>14699</v>
      </c>
      <c r="C50" t="s">
        <v>14700</v>
      </c>
      <c r="D50" t="s">
        <v>14701</v>
      </c>
      <c r="E50" s="3" t="str">
        <f>_xlfn.XLOOKUP(A50,'Badge Arqueiro'!A$1:A$170,'Badge Arqueiro'!B$1:B$170,"0")</f>
        <v>0</v>
      </c>
      <c r="F50" s="55" t="str">
        <f>_xlfn.XLOOKUP(A50,Comiters!A$1:A$999,Comiters!B$1:B$999,"0")</f>
        <v>0</v>
      </c>
      <c r="H50"/>
      <c r="M50">
        <f t="shared" si="1"/>
        <v>0</v>
      </c>
    </row>
    <row r="51" spans="1:13">
      <c r="A51" t="str">
        <f>_xlfn.XLOOKUP(B51,Rotineiros!B$1:B$5000,Rotineiros!A$1:A$5000)</f>
        <v>C1327706</v>
      </c>
      <c r="B51" t="s">
        <v>13640</v>
      </c>
      <c r="C51" t="s">
        <v>14494</v>
      </c>
      <c r="D51" t="s">
        <v>13641</v>
      </c>
      <c r="E51" s="3" t="str">
        <f>_xlfn.XLOOKUP(A51,'Badge Arqueiro'!A$1:A$170,'Badge Arqueiro'!B$1:B$170,"0")</f>
        <v>0</v>
      </c>
      <c r="F51" s="55" t="str">
        <f>_xlfn.XLOOKUP(A51,Comiters!A$1:A$999,Comiters!B$1:B$999,"0")</f>
        <v>0</v>
      </c>
      <c r="H51"/>
      <c r="M51">
        <f t="shared" si="1"/>
        <v>0</v>
      </c>
    </row>
    <row r="52" spans="1:13">
      <c r="A52" t="str">
        <f>_xlfn.XLOOKUP(B52,Rotineiros!B$1:B$5000,Rotineiros!A$1:A$5000)</f>
        <v>C1327987</v>
      </c>
      <c r="B52" t="s">
        <v>14415</v>
      </c>
      <c r="C52" t="s">
        <v>14416</v>
      </c>
      <c r="D52" t="s">
        <v>14417</v>
      </c>
      <c r="E52" s="3" t="str">
        <f>_xlfn.XLOOKUP(A52,'Badge Arqueiro'!A$1:A$170,'Badge Arqueiro'!B$1:B$170,"0")</f>
        <v>0</v>
      </c>
      <c r="F52" s="55">
        <f>_xlfn.XLOOKUP(A52,Comiters!A$1:A$999,Comiters!B$1:B$999,"0")</f>
        <v>1</v>
      </c>
      <c r="H52"/>
      <c r="M52">
        <f t="shared" si="1"/>
        <v>0</v>
      </c>
    </row>
    <row r="53" spans="1:13">
      <c r="A53" t="str">
        <f>_xlfn.XLOOKUP(B53,Rotineiros!B$1:B$5000,Rotineiros!A$1:A$5000)</f>
        <v>C1328038</v>
      </c>
      <c r="B53" t="s">
        <v>12006</v>
      </c>
      <c r="C53" t="s">
        <v>14414</v>
      </c>
      <c r="D53" t="s">
        <v>12008</v>
      </c>
      <c r="E53" s="3" t="str">
        <f>_xlfn.XLOOKUP(A53,'Badge Arqueiro'!A$1:A$170,'Badge Arqueiro'!B$1:B$170,"0")</f>
        <v>0</v>
      </c>
      <c r="F53" s="55" t="str">
        <f>_xlfn.XLOOKUP(A53,Comiters!A$1:A$999,Comiters!B$1:B$999,"0")</f>
        <v>0</v>
      </c>
      <c r="H53"/>
      <c r="M53">
        <f t="shared" si="1"/>
        <v>0</v>
      </c>
    </row>
    <row r="54" spans="1:13">
      <c r="A54" t="str">
        <f>_xlfn.XLOOKUP(B54,Rotineiros!B$1:B$5000,Rotineiros!A$1:A$5000)</f>
        <v>C1328465</v>
      </c>
      <c r="B54" t="s">
        <v>13878</v>
      </c>
      <c r="C54" t="s">
        <v>14610</v>
      </c>
      <c r="D54" t="s">
        <v>13879</v>
      </c>
      <c r="E54" s="3" t="str">
        <f>_xlfn.XLOOKUP(A54,'Badge Arqueiro'!A$1:A$170,'Badge Arqueiro'!B$1:B$170,"0")</f>
        <v>0</v>
      </c>
      <c r="F54" s="55" t="str">
        <f>_xlfn.XLOOKUP(A54,Comiters!A$1:A$999,Comiters!B$1:B$999,"0")</f>
        <v>0</v>
      </c>
      <c r="H54"/>
      <c r="M54">
        <f t="shared" si="1"/>
        <v>0</v>
      </c>
    </row>
    <row r="55" spans="1:13">
      <c r="A55" t="str">
        <f>_xlfn.XLOOKUP(B55,Rotineiros!B$1:B$5000,Rotineiros!A$1:A$5000)</f>
        <v>C1328679</v>
      </c>
      <c r="B55" t="s">
        <v>11618</v>
      </c>
      <c r="C55" t="s">
        <v>14679</v>
      </c>
      <c r="D55" t="s">
        <v>11694</v>
      </c>
      <c r="E55" s="3" t="str">
        <f>_xlfn.XLOOKUP(A55,'Badge Arqueiro'!A$1:A$170,'Badge Arqueiro'!B$1:B$170,"0")</f>
        <v>0</v>
      </c>
      <c r="F55" s="55" t="str">
        <f>_xlfn.XLOOKUP(A55,Comiters!A$1:A$999,Comiters!B$1:B$999,"0")</f>
        <v>0</v>
      </c>
      <c r="H55"/>
      <c r="M55">
        <f t="shared" si="1"/>
        <v>0</v>
      </c>
    </row>
    <row r="56" spans="1:13">
      <c r="A56" t="str">
        <f>_xlfn.XLOOKUP(B56,Rotineiros!B$1:B$5000,Rotineiros!A$1:A$5000)</f>
        <v>C1328686</v>
      </c>
      <c r="B56" t="s">
        <v>14467</v>
      </c>
      <c r="C56" t="s">
        <v>14468</v>
      </c>
      <c r="D56" t="s">
        <v>14469</v>
      </c>
      <c r="E56" s="3" t="str">
        <f>_xlfn.XLOOKUP(A56,'Badge Arqueiro'!A$1:A$170,'Badge Arqueiro'!B$1:B$170,"0")</f>
        <v>0</v>
      </c>
      <c r="F56" s="55" t="str">
        <f>_xlfn.XLOOKUP(A56,Comiters!A$1:A$999,Comiters!B$1:B$999,"0")</f>
        <v>0</v>
      </c>
      <c r="H56"/>
      <c r="M56">
        <f t="shared" si="1"/>
        <v>0</v>
      </c>
    </row>
    <row r="57" spans="1:13">
      <c r="A57" t="str">
        <f>_xlfn.XLOOKUP(B57,Rotineiros!B$1:B$5000,Rotineiros!A$1:A$5000)</f>
        <v>C1328737</v>
      </c>
      <c r="B57" t="s">
        <v>11648</v>
      </c>
      <c r="C57" t="s">
        <v>14201</v>
      </c>
      <c r="D57" t="s">
        <v>11725</v>
      </c>
      <c r="E57" s="3" t="str">
        <f>_xlfn.XLOOKUP(A57,'Badge Arqueiro'!A$1:A$170,'Badge Arqueiro'!B$1:B$170,"0")</f>
        <v>0</v>
      </c>
      <c r="F57" s="55" t="str">
        <f>_xlfn.XLOOKUP(A57,Comiters!A$1:A$999,Comiters!B$1:B$999,"0")</f>
        <v>0</v>
      </c>
      <c r="H57"/>
      <c r="M57">
        <f t="shared" si="1"/>
        <v>0</v>
      </c>
    </row>
    <row r="58" spans="1:13">
      <c r="A58" t="str">
        <f>_xlfn.XLOOKUP(B58,Rotineiros!B$1:B$5000,Rotineiros!A$1:A$5000)</f>
        <v>C1328740</v>
      </c>
      <c r="B58" t="s">
        <v>13411</v>
      </c>
      <c r="C58" t="s">
        <v>14668</v>
      </c>
      <c r="D58" t="s">
        <v>13412</v>
      </c>
      <c r="E58" s="3" t="str">
        <f>_xlfn.XLOOKUP(A58,'Badge Arqueiro'!A$1:A$170,'Badge Arqueiro'!B$1:B$170,"0")</f>
        <v>0</v>
      </c>
      <c r="F58" s="55" t="str">
        <f>_xlfn.XLOOKUP(A58,Comiters!A$1:A$999,Comiters!B$1:B$999,"0")</f>
        <v>0</v>
      </c>
      <c r="H58"/>
      <c r="M58">
        <f t="shared" si="1"/>
        <v>0</v>
      </c>
    </row>
    <row r="59" spans="1:13">
      <c r="A59" t="str">
        <f>_xlfn.XLOOKUP(B59,Rotineiros!B$1:B$5000,Rotineiros!A$1:A$5000)</f>
        <v>C1328820</v>
      </c>
      <c r="B59" t="s">
        <v>12339</v>
      </c>
      <c r="C59" t="s">
        <v>14613</v>
      </c>
      <c r="D59" t="s">
        <v>12340</v>
      </c>
      <c r="E59" s="3" t="str">
        <f>_xlfn.XLOOKUP(A59,'Badge Arqueiro'!A$1:A$170,'Badge Arqueiro'!B$1:B$170,"0")</f>
        <v>0</v>
      </c>
      <c r="F59" s="55" t="str">
        <f>_xlfn.XLOOKUP(A59,Comiters!A$1:A$999,Comiters!B$1:B$999,"0")</f>
        <v>0</v>
      </c>
      <c r="H59"/>
      <c r="M59">
        <f t="shared" si="1"/>
        <v>0</v>
      </c>
    </row>
    <row r="60" spans="1:13">
      <c r="A60" t="str">
        <f>_xlfn.XLOOKUP(B60,Rotineiros!B$1:B$5000,Rotineiros!A$1:A$5000)</f>
        <v>C1328843</v>
      </c>
      <c r="B60" t="s">
        <v>14695</v>
      </c>
      <c r="C60" t="s">
        <v>7512</v>
      </c>
      <c r="D60" t="s">
        <v>14696</v>
      </c>
      <c r="E60" s="3" t="str">
        <f>_xlfn.XLOOKUP(A60,'Badge Arqueiro'!A$1:A$170,'Badge Arqueiro'!B$1:B$170,"0")</f>
        <v>0</v>
      </c>
      <c r="F60" s="55" t="str">
        <f>_xlfn.XLOOKUP(A60,Comiters!A$1:A$999,Comiters!B$1:B$999,"0")</f>
        <v>0</v>
      </c>
      <c r="H60"/>
      <c r="M60">
        <f t="shared" si="1"/>
        <v>0</v>
      </c>
    </row>
    <row r="61" spans="1:13">
      <c r="A61" t="str">
        <f>_xlfn.XLOOKUP(B61,Rotineiros!B$1:B$5000,Rotineiros!A$1:A$5000)</f>
        <v>C1328845</v>
      </c>
      <c r="B61" t="s">
        <v>13873</v>
      </c>
      <c r="C61" t="s">
        <v>14623</v>
      </c>
      <c r="D61" t="s">
        <v>13874</v>
      </c>
      <c r="E61" s="3">
        <f>_xlfn.XLOOKUP(A61,'Badge Arqueiro'!A$1:A$170,'Badge Arqueiro'!B$1:B$170,"0")</f>
        <v>1</v>
      </c>
      <c r="F61" s="55" t="str">
        <f>_xlfn.XLOOKUP(A61,Comiters!A$1:A$999,Comiters!B$1:B$999,"0")</f>
        <v>0</v>
      </c>
      <c r="H61"/>
      <c r="M61">
        <f t="shared" si="1"/>
        <v>0</v>
      </c>
    </row>
    <row r="62" spans="1:13">
      <c r="A62" t="str">
        <f>_xlfn.XLOOKUP(B62,Rotineiros!B$1:B$5000,Rotineiros!A$1:A$5000)</f>
        <v>C1328925</v>
      </c>
      <c r="B62" t="s">
        <v>13801</v>
      </c>
      <c r="C62" t="s">
        <v>12474</v>
      </c>
      <c r="D62" t="s">
        <v>13802</v>
      </c>
      <c r="E62" s="3" t="str">
        <f>_xlfn.XLOOKUP(A62,'Badge Arqueiro'!A$1:A$170,'Badge Arqueiro'!B$1:B$170,"0")</f>
        <v>0</v>
      </c>
      <c r="F62" s="55" t="str">
        <f>_xlfn.XLOOKUP(A62,Comiters!A$1:A$999,Comiters!B$1:B$999,"0")</f>
        <v>0</v>
      </c>
      <c r="H62"/>
      <c r="M62">
        <f t="shared" si="1"/>
        <v>0</v>
      </c>
    </row>
    <row r="63" spans="1:13">
      <c r="A63" t="str">
        <f>_xlfn.XLOOKUP(B63,Rotineiros!B$1:B$5000,Rotineiros!A$1:A$5000)</f>
        <v>C1329263</v>
      </c>
      <c r="B63" t="s">
        <v>12721</v>
      </c>
      <c r="C63" t="s">
        <v>14542</v>
      </c>
      <c r="D63" t="s">
        <v>12722</v>
      </c>
      <c r="E63" s="3" t="str">
        <f>_xlfn.XLOOKUP(A63,'Badge Arqueiro'!A$1:A$170,'Badge Arqueiro'!B$1:B$170,"0")</f>
        <v>0</v>
      </c>
      <c r="F63" s="55" t="str">
        <f>_xlfn.XLOOKUP(A63,Comiters!A$1:A$999,Comiters!B$1:B$999,"0")</f>
        <v>0</v>
      </c>
      <c r="H63"/>
      <c r="M63">
        <f t="shared" si="1"/>
        <v>0</v>
      </c>
    </row>
    <row r="64" spans="1:13">
      <c r="A64" t="str">
        <f>_xlfn.XLOOKUP(B64,Rotineiros!B$1:B$5000,Rotineiros!A$1:A$5000)</f>
        <v>C1329424</v>
      </c>
      <c r="B64" t="s">
        <v>13512</v>
      </c>
      <c r="C64" t="s">
        <v>14436</v>
      </c>
      <c r="D64" t="s">
        <v>13513</v>
      </c>
      <c r="E64" s="3" t="str">
        <f>_xlfn.XLOOKUP(A64,'Badge Arqueiro'!A$1:A$170,'Badge Arqueiro'!B$1:B$170,"0")</f>
        <v>0</v>
      </c>
      <c r="F64" s="55" t="str">
        <f>_xlfn.XLOOKUP(A64,Comiters!A$1:A$999,Comiters!B$1:B$999,"0")</f>
        <v>0</v>
      </c>
      <c r="H64"/>
      <c r="M64">
        <f t="shared" si="1"/>
        <v>0</v>
      </c>
    </row>
    <row r="65" spans="1:13">
      <c r="A65" t="str">
        <f>_xlfn.XLOOKUP(B65,Rotineiros!B$1:B$5000,Rotineiros!A$1:A$5000)</f>
        <v>C1329472</v>
      </c>
      <c r="B65" t="s">
        <v>13623</v>
      </c>
      <c r="C65" t="s">
        <v>14397</v>
      </c>
      <c r="D65" t="s">
        <v>13623</v>
      </c>
      <c r="E65" s="3" t="str">
        <f>_xlfn.XLOOKUP(A65,'Badge Arqueiro'!A$1:A$170,'Badge Arqueiro'!B$1:B$170,"0")</f>
        <v>0</v>
      </c>
      <c r="F65" s="55">
        <f>_xlfn.XLOOKUP(A65,Comiters!A$1:A$999,Comiters!B$1:B$999,"0")</f>
        <v>1</v>
      </c>
      <c r="H65"/>
      <c r="M65">
        <f t="shared" si="1"/>
        <v>0</v>
      </c>
    </row>
    <row r="66" spans="1:13" s="25" customFormat="1">
      <c r="A66" t="str">
        <f>_xlfn.XLOOKUP(B66,Rotineiros!B$1:B$5000,Rotineiros!A$1:A$5000)</f>
        <v>C1329637</v>
      </c>
      <c r="B66" t="s">
        <v>12856</v>
      </c>
      <c r="C66" t="s">
        <v>14630</v>
      </c>
      <c r="D66" t="s">
        <v>12857</v>
      </c>
      <c r="E66" s="3" t="str">
        <f>_xlfn.XLOOKUP(A66,'Badge Arqueiro'!A$1:A$170,'Badge Arqueiro'!B$1:B$170,"0")</f>
        <v>0</v>
      </c>
      <c r="F66" s="55" t="str">
        <f>_xlfn.XLOOKUP(A66,Comiters!A$1:A$999,Comiters!B$1:B$999,"0")</f>
        <v>0</v>
      </c>
      <c r="G66"/>
      <c r="H66"/>
      <c r="M66">
        <f t="shared" si="1"/>
        <v>0</v>
      </c>
    </row>
    <row r="67" spans="1:13">
      <c r="A67" t="str">
        <f>_xlfn.XLOOKUP(B67,Rotineiros!B$1:B$5000,Rotineiros!A$1:A$5000)</f>
        <v>C1329911</v>
      </c>
      <c r="B67" t="s">
        <v>12646</v>
      </c>
      <c r="C67" t="s">
        <v>3364</v>
      </c>
      <c r="D67" t="s">
        <v>12647</v>
      </c>
      <c r="E67" s="3" t="str">
        <f>_xlfn.XLOOKUP(A67,'Badge Arqueiro'!A$1:A$170,'Badge Arqueiro'!B$1:B$170,"0")</f>
        <v>0</v>
      </c>
      <c r="F67" s="55">
        <f>_xlfn.XLOOKUP(A67,Comiters!A$1:A$999,Comiters!B$1:B$999,"0")</f>
        <v>1</v>
      </c>
      <c r="H67"/>
      <c r="M67">
        <f t="shared" si="1"/>
        <v>0</v>
      </c>
    </row>
    <row r="68" spans="1:13">
      <c r="A68" t="str">
        <f>_xlfn.XLOOKUP(B68,Rotineiros!B$1:B$5000,Rotineiros!A$1:A$5000)</f>
        <v>C1329962</v>
      </c>
      <c r="B68" t="s">
        <v>13637</v>
      </c>
      <c r="C68" t="s">
        <v>14485</v>
      </c>
      <c r="D68" t="s">
        <v>13638</v>
      </c>
      <c r="E68" s="3" t="str">
        <f>_xlfn.XLOOKUP(A68,'Badge Arqueiro'!A$1:A$170,'Badge Arqueiro'!B$1:B$170,"0")</f>
        <v>0</v>
      </c>
      <c r="F68" s="55" t="str">
        <f>_xlfn.XLOOKUP(A68,Comiters!A$1:A$999,Comiters!B$1:B$999,"0")</f>
        <v>0</v>
      </c>
      <c r="H68"/>
      <c r="M68">
        <f t="shared" si="1"/>
        <v>0</v>
      </c>
    </row>
    <row r="69" spans="1:13">
      <c r="A69" t="str">
        <f>_xlfn.XLOOKUP(B69,Rotineiros!B$1:B$5000,Rotineiros!A$1:A$5000)</f>
        <v>C1330075</v>
      </c>
      <c r="B69" t="s">
        <v>14473</v>
      </c>
      <c r="C69" t="s">
        <v>14474</v>
      </c>
      <c r="D69" t="s">
        <v>14475</v>
      </c>
      <c r="E69" s="3" t="str">
        <f>_xlfn.XLOOKUP(A69,'Badge Arqueiro'!A$1:A$170,'Badge Arqueiro'!B$1:B$170,"0")</f>
        <v>0</v>
      </c>
      <c r="F69" s="55">
        <f>_xlfn.XLOOKUP(A69,Comiters!A$1:A$999,Comiters!B$1:B$999,"0")</f>
        <v>1</v>
      </c>
      <c r="H69"/>
      <c r="M69">
        <f t="shared" ref="M69:M132" si="2">IF(D69=D70,1111111111,0)</f>
        <v>0</v>
      </c>
    </row>
    <row r="70" spans="1:13">
      <c r="A70" t="str">
        <f>_xlfn.XLOOKUP(B70,Rotineiros!B$1:B$5000,Rotineiros!A$1:A$5000)</f>
        <v>C1330753</v>
      </c>
      <c r="B70" t="s">
        <v>13816</v>
      </c>
      <c r="C70" t="s">
        <v>14516</v>
      </c>
      <c r="D70" t="s">
        <v>13817</v>
      </c>
      <c r="E70" s="3" t="str">
        <f>_xlfn.XLOOKUP(A70,'Badge Arqueiro'!A$1:A$170,'Badge Arqueiro'!B$1:B$170,"0")</f>
        <v>0</v>
      </c>
      <c r="F70" s="55" t="str">
        <f>_xlfn.XLOOKUP(A70,Comiters!A$1:A$999,Comiters!B$1:B$999,"0")</f>
        <v>0</v>
      </c>
      <c r="H70"/>
      <c r="M70">
        <f t="shared" si="2"/>
        <v>0</v>
      </c>
    </row>
    <row r="71" spans="1:13">
      <c r="A71" t="str">
        <f>_xlfn.XLOOKUP(B71,Rotineiros!B$1:B$5000,Rotineiros!A$1:A$5000)</f>
        <v>C1330906</v>
      </c>
      <c r="B71" t="s">
        <v>13659</v>
      </c>
      <c r="C71" t="s">
        <v>14419</v>
      </c>
      <c r="D71" t="s">
        <v>13660</v>
      </c>
      <c r="E71" s="3" t="str">
        <f>_xlfn.XLOOKUP(A71,'Badge Arqueiro'!A$1:A$170,'Badge Arqueiro'!B$1:B$170,"0")</f>
        <v>0</v>
      </c>
      <c r="F71" s="55">
        <f>_xlfn.XLOOKUP(A71,Comiters!A$1:A$999,Comiters!B$1:B$999,"0")</f>
        <v>1</v>
      </c>
      <c r="H71"/>
      <c r="M71">
        <f t="shared" si="2"/>
        <v>0</v>
      </c>
    </row>
    <row r="72" spans="1:13">
      <c r="A72" t="str">
        <f>_xlfn.XLOOKUP(B72,Rotineiros!B$1:B$5000,Rotineiros!A$1:A$5000)</f>
        <v>C1331125</v>
      </c>
      <c r="B72" t="s">
        <v>14213</v>
      </c>
      <c r="C72" t="s">
        <v>7496</v>
      </c>
      <c r="D72" t="s">
        <v>14215</v>
      </c>
      <c r="E72" s="3" t="str">
        <f>_xlfn.XLOOKUP(A72,'Badge Arqueiro'!A$1:A$170,'Badge Arqueiro'!B$1:B$170,"0")</f>
        <v>0</v>
      </c>
      <c r="F72" s="55" t="str">
        <f>_xlfn.XLOOKUP(A72,Comiters!A$1:A$999,Comiters!B$1:B$999,"0")</f>
        <v>0</v>
      </c>
      <c r="H72"/>
      <c r="M72">
        <f t="shared" si="2"/>
        <v>0</v>
      </c>
    </row>
    <row r="73" spans="1:13">
      <c r="A73" t="str">
        <f>_xlfn.XLOOKUP(B73,Rotineiros!B$1:B$5000,Rotineiros!A$1:A$5000)</f>
        <v>C1331231</v>
      </c>
      <c r="B73" t="s">
        <v>14482</v>
      </c>
      <c r="C73" t="s">
        <v>14483</v>
      </c>
      <c r="D73" t="s">
        <v>14484</v>
      </c>
      <c r="E73" s="3" t="str">
        <f>_xlfn.XLOOKUP(A73,'Badge Arqueiro'!A$1:A$170,'Badge Arqueiro'!B$1:B$170,"0")</f>
        <v>0</v>
      </c>
      <c r="F73" s="55" t="str">
        <f>_xlfn.XLOOKUP(A73,Comiters!A$1:A$999,Comiters!B$1:B$999,"0")</f>
        <v>0</v>
      </c>
      <c r="H73"/>
      <c r="M73">
        <f t="shared" si="2"/>
        <v>0</v>
      </c>
    </row>
    <row r="74" spans="1:13">
      <c r="A74" t="str">
        <f>_xlfn.XLOOKUP(B74,Rotineiros!B$1:B$5000,Rotineiros!A$1:A$5000)</f>
        <v>C1331587</v>
      </c>
      <c r="B74" t="s">
        <v>14572</v>
      </c>
      <c r="C74" t="s">
        <v>14573</v>
      </c>
      <c r="D74" t="s">
        <v>14574</v>
      </c>
      <c r="E74" s="3" t="str">
        <f>_xlfn.XLOOKUP(A74,'Badge Arqueiro'!A$1:A$170,'Badge Arqueiro'!B$1:B$170,"0")</f>
        <v>0</v>
      </c>
      <c r="F74" s="55">
        <f>_xlfn.XLOOKUP(A74,Comiters!A$1:A$999,Comiters!B$1:B$999,"0")</f>
        <v>1</v>
      </c>
      <c r="H74"/>
      <c r="M74">
        <f t="shared" si="2"/>
        <v>0</v>
      </c>
    </row>
    <row r="75" spans="1:13">
      <c r="A75" t="str">
        <f>_xlfn.XLOOKUP(B75,Rotineiros!B$1:B$5000,Rotineiros!A$1:A$5000)</f>
        <v>C1331627</v>
      </c>
      <c r="B75" t="s">
        <v>14409</v>
      </c>
      <c r="C75" t="s">
        <v>14410</v>
      </c>
      <c r="D75" t="s">
        <v>14411</v>
      </c>
      <c r="E75" s="3" t="str">
        <f>_xlfn.XLOOKUP(A75,'Badge Arqueiro'!A$1:A$170,'Badge Arqueiro'!B$1:B$170,"0")</f>
        <v>0</v>
      </c>
      <c r="F75" s="55">
        <f>_xlfn.XLOOKUP(A75,Comiters!A$1:A$999,Comiters!B$1:B$999,"0")</f>
        <v>1</v>
      </c>
      <c r="H75"/>
      <c r="M75">
        <f t="shared" si="2"/>
        <v>0</v>
      </c>
    </row>
    <row r="76" spans="1:13">
      <c r="A76" t="str">
        <f>_xlfn.XLOOKUP(B76,Rotineiros!B$1:B$5000,Rotineiros!A$1:A$5000)</f>
        <v>F0171084</v>
      </c>
      <c r="B76" t="s">
        <v>3784</v>
      </c>
      <c r="C76" t="s">
        <v>1040</v>
      </c>
      <c r="D76" t="s">
        <v>3887</v>
      </c>
      <c r="E76" s="3" t="str">
        <f>_xlfn.XLOOKUP(A76,'Badge Arqueiro'!A$1:A$170,'Badge Arqueiro'!B$1:B$170,"0")</f>
        <v>0</v>
      </c>
      <c r="F76" s="55">
        <f>_xlfn.XLOOKUP(A76,Comiters!A$1:A$999,Comiters!B$1:B$999,"0")</f>
        <v>1</v>
      </c>
      <c r="H76"/>
      <c r="M76">
        <f t="shared" si="2"/>
        <v>0</v>
      </c>
    </row>
    <row r="77" spans="1:13">
      <c r="A77" t="str">
        <f>_xlfn.XLOOKUP(B77,Rotineiros!B$1:B$5000,Rotineiros!A$1:A$5000)</f>
        <v>F0173111</v>
      </c>
      <c r="B77" t="s">
        <v>14639</v>
      </c>
      <c r="C77" t="s">
        <v>14640</v>
      </c>
      <c r="D77" t="s">
        <v>14641</v>
      </c>
      <c r="E77" s="3" t="str">
        <f>_xlfn.XLOOKUP(A77,'Badge Arqueiro'!A$1:A$170,'Badge Arqueiro'!B$1:B$170,"0")</f>
        <v>0</v>
      </c>
      <c r="F77" s="55" t="str">
        <f>_xlfn.XLOOKUP(A77,Comiters!A$1:A$999,Comiters!B$1:B$999,"0")</f>
        <v>0</v>
      </c>
      <c r="H77"/>
      <c r="M77">
        <f t="shared" si="2"/>
        <v>0</v>
      </c>
    </row>
    <row r="78" spans="1:13">
      <c r="A78" t="str">
        <f>_xlfn.XLOOKUP(B78,Rotineiros!B$1:B$5000,Rotineiros!A$1:A$5000)</f>
        <v>F0268754</v>
      </c>
      <c r="B78" t="s">
        <v>675</v>
      </c>
      <c r="C78" t="s">
        <v>14486</v>
      </c>
      <c r="D78" t="s">
        <v>677</v>
      </c>
      <c r="E78" s="3" t="str">
        <f>_xlfn.XLOOKUP(A78,'Badge Arqueiro'!A$1:A$170,'Badge Arqueiro'!B$1:B$170,"0")</f>
        <v>0</v>
      </c>
      <c r="F78" s="55" t="str">
        <f>_xlfn.XLOOKUP(A78,Comiters!A$1:A$999,Comiters!B$1:B$999,"0")</f>
        <v>0</v>
      </c>
      <c r="H78"/>
      <c r="M78">
        <f t="shared" si="2"/>
        <v>0</v>
      </c>
    </row>
    <row r="79" spans="1:13">
      <c r="A79" t="str">
        <f>_xlfn.XLOOKUP(B79,Rotineiros!B$1:B$5000,Rotineiros!A$1:A$5000)</f>
        <v>F0285738</v>
      </c>
      <c r="B79" t="s">
        <v>2051</v>
      </c>
      <c r="C79" t="s">
        <v>13672</v>
      </c>
      <c r="D79" t="s">
        <v>2052</v>
      </c>
      <c r="E79" s="3" t="str">
        <f>_xlfn.XLOOKUP(A79,'Badge Arqueiro'!A$1:A$170,'Badge Arqueiro'!B$1:B$170,"0")</f>
        <v>0</v>
      </c>
      <c r="F79" s="55" t="str">
        <f>_xlfn.XLOOKUP(A79,Comiters!A$1:A$999,Comiters!B$1:B$999,"0")</f>
        <v>0</v>
      </c>
      <c r="H79"/>
      <c r="M79">
        <f t="shared" si="2"/>
        <v>0</v>
      </c>
    </row>
    <row r="80" spans="1:13">
      <c r="A80" t="str">
        <f>_xlfn.XLOOKUP(B80,Rotineiros!B$1:B$5000,Rotineiros!A$1:A$5000)</f>
        <v>F0292139</v>
      </c>
      <c r="B80" t="s">
        <v>14476</v>
      </c>
      <c r="C80" t="s">
        <v>14477</v>
      </c>
      <c r="D80" t="s">
        <v>14478</v>
      </c>
      <c r="E80" s="3" t="str">
        <f>_xlfn.XLOOKUP(A80,'Badge Arqueiro'!A$1:A$170,'Badge Arqueiro'!B$1:B$170,"0")</f>
        <v>0</v>
      </c>
      <c r="F80" s="55" t="str">
        <f>_xlfn.XLOOKUP(A80,Comiters!A$1:A$999,Comiters!B$1:B$999,"0")</f>
        <v>0</v>
      </c>
      <c r="H80"/>
      <c r="M80">
        <f t="shared" si="2"/>
        <v>0</v>
      </c>
    </row>
    <row r="81" spans="1:13">
      <c r="A81" t="str">
        <f>_xlfn.XLOOKUP(B81,Rotineiros!B$1:B$5000,Rotineiros!A$1:A$5000)</f>
        <v>F0320449</v>
      </c>
      <c r="B81" t="s">
        <v>14457</v>
      </c>
      <c r="C81" t="s">
        <v>14458</v>
      </c>
      <c r="D81" t="s">
        <v>14459</v>
      </c>
      <c r="E81" s="3" t="str">
        <f>_xlfn.XLOOKUP(A81,'Badge Arqueiro'!A$1:A$170,'Badge Arqueiro'!B$1:B$170,"0")</f>
        <v>0</v>
      </c>
      <c r="F81" s="55" t="str">
        <f>_xlfn.XLOOKUP(A81,Comiters!A$1:A$999,Comiters!B$1:B$999,"0")</f>
        <v>0</v>
      </c>
      <c r="H81"/>
      <c r="M81">
        <f t="shared" si="2"/>
        <v>0</v>
      </c>
    </row>
    <row r="82" spans="1:13">
      <c r="A82" t="str">
        <f>_xlfn.XLOOKUP(B82,Rotineiros!B$1:B$5000,Rotineiros!A$1:A$5000)</f>
        <v>F0416379</v>
      </c>
      <c r="B82" t="s">
        <v>14575</v>
      </c>
      <c r="C82" t="s">
        <v>14576</v>
      </c>
      <c r="D82" t="s">
        <v>14577</v>
      </c>
      <c r="E82" s="3" t="str">
        <f>_xlfn.XLOOKUP(A82,'Badge Arqueiro'!A$1:A$170,'Badge Arqueiro'!B$1:B$170,"0")</f>
        <v>0</v>
      </c>
      <c r="F82" s="55" t="str">
        <f>_xlfn.XLOOKUP(A82,Comiters!A$1:A$999,Comiters!B$1:B$999,"0")</f>
        <v>0</v>
      </c>
      <c r="H82"/>
      <c r="M82">
        <f t="shared" si="2"/>
        <v>0</v>
      </c>
    </row>
    <row r="83" spans="1:13">
      <c r="A83" t="str">
        <f>_xlfn.XLOOKUP(B83,Rotineiros!B$1:B$5000,Rotineiros!A$1:A$5000)</f>
        <v>F0427211</v>
      </c>
      <c r="B83" t="s">
        <v>14705</v>
      </c>
      <c r="C83" t="s">
        <v>1955</v>
      </c>
      <c r="D83" t="s">
        <v>14706</v>
      </c>
      <c r="E83" s="3" t="str">
        <f>_xlfn.XLOOKUP(A83,'Badge Arqueiro'!A$1:A$170,'Badge Arqueiro'!B$1:B$170,"0")</f>
        <v>0</v>
      </c>
      <c r="F83" s="55" t="str">
        <f>_xlfn.XLOOKUP(A83,Comiters!A$1:A$999,Comiters!B$1:B$999,"0")</f>
        <v>0</v>
      </c>
      <c r="H83"/>
      <c r="M83">
        <f t="shared" si="2"/>
        <v>0</v>
      </c>
    </row>
    <row r="84" spans="1:13">
      <c r="A84" t="str">
        <f>_xlfn.XLOOKUP(B84,Rotineiros!B$1:B$5000,Rotineiros!A$1:A$5000)</f>
        <v>F0427786</v>
      </c>
      <c r="B84" t="s">
        <v>14631</v>
      </c>
      <c r="C84" t="s">
        <v>13085</v>
      </c>
      <c r="D84" t="s">
        <v>14632</v>
      </c>
      <c r="E84" s="3" t="str">
        <f>_xlfn.XLOOKUP(A84,'Badge Arqueiro'!A$1:A$170,'Badge Arqueiro'!B$1:B$170,"0")</f>
        <v>0</v>
      </c>
      <c r="F84" s="55">
        <f>_xlfn.XLOOKUP(A84,Comiters!A$1:A$999,Comiters!B$1:B$999,"0")</f>
        <v>1</v>
      </c>
      <c r="H84"/>
      <c r="M84">
        <f t="shared" si="2"/>
        <v>0</v>
      </c>
    </row>
    <row r="85" spans="1:13">
      <c r="A85" t="str">
        <f>_xlfn.XLOOKUP(B85,Rotineiros!B$1:B$5000,Rotineiros!A$1:A$5000)</f>
        <v>F0427893</v>
      </c>
      <c r="B85" t="s">
        <v>13902</v>
      </c>
      <c r="C85" t="s">
        <v>14431</v>
      </c>
      <c r="D85" t="s">
        <v>13903</v>
      </c>
      <c r="E85" s="3" t="str">
        <f>_xlfn.XLOOKUP(A85,'Badge Arqueiro'!A$1:A$170,'Badge Arqueiro'!B$1:B$170,"0")</f>
        <v>0</v>
      </c>
      <c r="F85" s="55" t="str">
        <f>_xlfn.XLOOKUP(A85,Comiters!A$1:A$999,Comiters!B$1:B$999,"0")</f>
        <v>0</v>
      </c>
      <c r="H85"/>
      <c r="M85">
        <f t="shared" si="2"/>
        <v>0</v>
      </c>
    </row>
    <row r="86" spans="1:13">
      <c r="A86" t="str">
        <f>_xlfn.XLOOKUP(B86,Rotineiros!B$1:B$5000,Rotineiros!A$1:A$5000)</f>
        <v>F0429676</v>
      </c>
      <c r="B86" t="s">
        <v>121</v>
      </c>
      <c r="C86" t="s">
        <v>2570</v>
      </c>
      <c r="D86" t="s">
        <v>123</v>
      </c>
      <c r="E86" s="3">
        <f>_xlfn.XLOOKUP(A86,'Badge Arqueiro'!A$1:A$170,'Badge Arqueiro'!B$1:B$170,"0")</f>
        <v>1</v>
      </c>
      <c r="F86" s="55">
        <f>_xlfn.XLOOKUP(A86,Comiters!A$1:A$999,Comiters!B$1:B$999,"0")</f>
        <v>1</v>
      </c>
      <c r="H86"/>
      <c r="M86">
        <f t="shared" si="2"/>
        <v>0</v>
      </c>
    </row>
    <row r="87" spans="1:13">
      <c r="A87" t="str">
        <f>_xlfn.XLOOKUP(B87,Rotineiros!B$1:B$5000,Rotineiros!A$1:A$5000)</f>
        <v>F0434149</v>
      </c>
      <c r="B87" t="s">
        <v>841</v>
      </c>
      <c r="C87" t="s">
        <v>14451</v>
      </c>
      <c r="D87" t="s">
        <v>843</v>
      </c>
      <c r="E87" s="3" t="str">
        <f>_xlfn.XLOOKUP(A87,'Badge Arqueiro'!A$1:A$170,'Badge Arqueiro'!B$1:B$170,"0")</f>
        <v>0</v>
      </c>
      <c r="F87" s="55" t="str">
        <f>_xlfn.XLOOKUP(A87,Comiters!A$1:A$999,Comiters!B$1:B$999,"0")</f>
        <v>0</v>
      </c>
      <c r="H87"/>
      <c r="M87">
        <f t="shared" si="2"/>
        <v>0</v>
      </c>
    </row>
    <row r="88" spans="1:13">
      <c r="A88" t="str">
        <f>_xlfn.XLOOKUP(B88,Rotineiros!B$1:B$5000,Rotineiros!A$1:A$5000)</f>
        <v>F0435739</v>
      </c>
      <c r="B88" t="s">
        <v>7331</v>
      </c>
      <c r="C88" t="s">
        <v>14412</v>
      </c>
      <c r="D88" t="s">
        <v>12935</v>
      </c>
      <c r="E88" s="3" t="str">
        <f>_xlfn.XLOOKUP(A88,'Badge Arqueiro'!A$1:A$170,'Badge Arqueiro'!B$1:B$170,"0")</f>
        <v>0</v>
      </c>
      <c r="F88" s="55" t="str">
        <f>_xlfn.XLOOKUP(A88,Comiters!A$1:A$999,Comiters!B$1:B$999,"0")</f>
        <v>0</v>
      </c>
      <c r="H88"/>
      <c r="M88">
        <f t="shared" si="2"/>
        <v>0</v>
      </c>
    </row>
    <row r="89" spans="1:13">
      <c r="A89" t="str">
        <f>_xlfn.XLOOKUP(B89,Rotineiros!B$1:B$5000,Rotineiros!A$1:A$5000)</f>
        <v>F0436027</v>
      </c>
      <c r="B89" t="s">
        <v>2265</v>
      </c>
      <c r="C89" t="s">
        <v>4099</v>
      </c>
      <c r="D89" t="s">
        <v>2267</v>
      </c>
      <c r="E89" s="3" t="str">
        <f>_xlfn.XLOOKUP(A89,'Badge Arqueiro'!A$1:A$170,'Badge Arqueiro'!B$1:B$170,"0")</f>
        <v>0</v>
      </c>
      <c r="F89" s="55" t="str">
        <f>_xlfn.XLOOKUP(A89,Comiters!A$1:A$999,Comiters!B$1:B$999,"0")</f>
        <v>0</v>
      </c>
      <c r="H89"/>
      <c r="M89">
        <f t="shared" si="2"/>
        <v>0</v>
      </c>
    </row>
    <row r="90" spans="1:13">
      <c r="A90" t="str">
        <f>_xlfn.XLOOKUP(B90,Rotineiros!B$1:B$5000,Rotineiros!A$1:A$5000)</f>
        <v>F0503248</v>
      </c>
      <c r="B90" t="s">
        <v>13244</v>
      </c>
      <c r="C90" t="s">
        <v>14707</v>
      </c>
      <c r="D90" t="s">
        <v>13245</v>
      </c>
      <c r="E90" s="3" t="str">
        <f>_xlfn.XLOOKUP(A90,'Badge Arqueiro'!A$1:A$170,'Badge Arqueiro'!B$1:B$170,"0")</f>
        <v>0</v>
      </c>
      <c r="F90" s="55" t="str">
        <f>_xlfn.XLOOKUP(A90,Comiters!A$1:A$999,Comiters!B$1:B$999,"0")</f>
        <v>0</v>
      </c>
      <c r="H90"/>
      <c r="M90">
        <f t="shared" si="2"/>
        <v>0</v>
      </c>
    </row>
    <row r="91" spans="1:13">
      <c r="A91" t="str">
        <f>_xlfn.XLOOKUP(B91,Rotineiros!B$1:B$5000,Rotineiros!A$1:A$5000)</f>
        <v>F0616299</v>
      </c>
      <c r="B91" t="s">
        <v>132</v>
      </c>
      <c r="C91" t="s">
        <v>14434</v>
      </c>
      <c r="D91" t="s">
        <v>133</v>
      </c>
      <c r="E91" s="3" t="str">
        <f>_xlfn.XLOOKUP(A91,'Badge Arqueiro'!A$1:A$170,'Badge Arqueiro'!B$1:B$170,"0")</f>
        <v>0</v>
      </c>
      <c r="F91" s="55" t="str">
        <f>_xlfn.XLOOKUP(A91,Comiters!A$1:A$999,Comiters!B$1:B$999,"0")</f>
        <v>0</v>
      </c>
      <c r="H91"/>
      <c r="M91">
        <f t="shared" si="2"/>
        <v>0</v>
      </c>
    </row>
    <row r="92" spans="1:13" s="25" customFormat="1">
      <c r="A92" t="str">
        <f>_xlfn.XLOOKUP(B92,Rotineiros!B$1:B$5000,Rotineiros!A$1:A$5000)</f>
        <v>F0669420</v>
      </c>
      <c r="B92" t="s">
        <v>13134</v>
      </c>
      <c r="C92" t="s">
        <v>14400</v>
      </c>
      <c r="D92" t="s">
        <v>13135</v>
      </c>
      <c r="E92" s="3" t="str">
        <f>_xlfn.XLOOKUP(A92,'Badge Arqueiro'!A$1:A$170,'Badge Arqueiro'!B$1:B$170,"0")</f>
        <v>0</v>
      </c>
      <c r="F92" s="55" t="str">
        <f>_xlfn.XLOOKUP(A92,Comiters!A$1:A$999,Comiters!B$1:B$999,"0")</f>
        <v>0</v>
      </c>
      <c r="G92"/>
      <c r="H92"/>
      <c r="M92">
        <f t="shared" si="2"/>
        <v>0</v>
      </c>
    </row>
    <row r="93" spans="1:13">
      <c r="A93" t="str">
        <f>_xlfn.XLOOKUP(B93,Rotineiros!B$1:B$5000,Rotineiros!A$1:A$5000)</f>
        <v>F0720679</v>
      </c>
      <c r="B93" t="s">
        <v>12734</v>
      </c>
      <c r="C93" t="s">
        <v>14616</v>
      </c>
      <c r="D93" t="s">
        <v>12735</v>
      </c>
      <c r="E93" s="3" t="str">
        <f>_xlfn.XLOOKUP(A93,'Badge Arqueiro'!A$1:A$170,'Badge Arqueiro'!B$1:B$170,"0")</f>
        <v>0</v>
      </c>
      <c r="F93" s="55" t="str">
        <f>_xlfn.XLOOKUP(A93,Comiters!A$1:A$999,Comiters!B$1:B$999,"0")</f>
        <v>0</v>
      </c>
      <c r="H93"/>
      <c r="M93">
        <f t="shared" si="2"/>
        <v>0</v>
      </c>
    </row>
    <row r="94" spans="1:13">
      <c r="A94" t="str">
        <f>_xlfn.XLOOKUP(B94,Rotineiros!B$1:B$5000,Rotineiros!A$1:A$5000)</f>
        <v>F0733818</v>
      </c>
      <c r="B94" t="s">
        <v>856</v>
      </c>
      <c r="C94" t="s">
        <v>14677</v>
      </c>
      <c r="D94" t="s">
        <v>857</v>
      </c>
      <c r="E94" s="3" t="str">
        <f>_xlfn.XLOOKUP(A94,'Badge Arqueiro'!A$1:A$170,'Badge Arqueiro'!B$1:B$170,"0")</f>
        <v>0</v>
      </c>
      <c r="F94" s="55" t="str">
        <f>_xlfn.XLOOKUP(A94,Comiters!A$1:A$999,Comiters!B$1:B$999,"0")</f>
        <v>0</v>
      </c>
      <c r="H94"/>
      <c r="M94">
        <f t="shared" si="2"/>
        <v>0</v>
      </c>
    </row>
    <row r="95" spans="1:13" s="25" customFormat="1">
      <c r="A95" t="str">
        <f>_xlfn.XLOOKUP(B95,Rotineiros!B$1:B$5000,Rotineiros!A$1:A$5000)</f>
        <v>F0734206</v>
      </c>
      <c r="B95" t="s">
        <v>13204</v>
      </c>
      <c r="C95" t="s">
        <v>14553</v>
      </c>
      <c r="D95" t="s">
        <v>13205</v>
      </c>
      <c r="E95" s="3" t="str">
        <f>_xlfn.XLOOKUP(A95,'Badge Arqueiro'!A$1:A$170,'Badge Arqueiro'!B$1:B$170,"0")</f>
        <v>0</v>
      </c>
      <c r="F95" s="55" t="str">
        <f>_xlfn.XLOOKUP(A95,Comiters!A$1:A$999,Comiters!B$1:B$999,"0")</f>
        <v>0</v>
      </c>
      <c r="G95"/>
      <c r="H95"/>
      <c r="M95">
        <f t="shared" si="2"/>
        <v>0</v>
      </c>
    </row>
    <row r="96" spans="1:13" s="25" customFormat="1">
      <c r="A96" t="str">
        <f>_xlfn.XLOOKUP(B96,Rotineiros!B$1:B$5000,Rotineiros!A$1:A$5000)</f>
        <v>F0738551</v>
      </c>
      <c r="B96" t="s">
        <v>7464</v>
      </c>
      <c r="C96" t="s">
        <v>14508</v>
      </c>
      <c r="D96" t="s">
        <v>4395</v>
      </c>
      <c r="E96" s="3">
        <f>_xlfn.XLOOKUP(A96,'Badge Arqueiro'!A$1:A$170,'Badge Arqueiro'!B$1:B$170,"0")</f>
        <v>1</v>
      </c>
      <c r="F96" s="55" t="str">
        <f>_xlfn.XLOOKUP(A96,Comiters!A$1:A$999,Comiters!B$1:B$999,"0")</f>
        <v>0</v>
      </c>
      <c r="G96"/>
      <c r="H96"/>
      <c r="M96">
        <f t="shared" si="2"/>
        <v>0</v>
      </c>
    </row>
    <row r="97" spans="1:13" s="25" customFormat="1">
      <c r="A97" t="str">
        <f>_xlfn.XLOOKUP(B97,Rotineiros!B$1:B$5000,Rotineiros!A$1:A$5000)</f>
        <v>F0738674</v>
      </c>
      <c r="B97" t="s">
        <v>14427</v>
      </c>
      <c r="C97" t="s">
        <v>14428</v>
      </c>
      <c r="D97" t="s">
        <v>14429</v>
      </c>
      <c r="E97" s="3" t="str">
        <f>_xlfn.XLOOKUP(A97,'Badge Arqueiro'!A$1:A$170,'Badge Arqueiro'!B$1:B$170,"0")</f>
        <v>0</v>
      </c>
      <c r="F97" s="55" t="str">
        <f>_xlfn.XLOOKUP(A97,Comiters!A$1:A$999,Comiters!B$1:B$999,"0")</f>
        <v>0</v>
      </c>
      <c r="G97"/>
      <c r="H97"/>
      <c r="M97">
        <f t="shared" si="2"/>
        <v>0</v>
      </c>
    </row>
    <row r="98" spans="1:13" s="25" customFormat="1">
      <c r="A98" t="str">
        <f>_xlfn.XLOOKUP(B98,Rotineiros!B$1:B$5000,Rotineiros!A$1:A$5000)</f>
        <v>F0738937</v>
      </c>
      <c r="B98" t="s">
        <v>14439</v>
      </c>
      <c r="C98" t="s">
        <v>14207</v>
      </c>
      <c r="D98" t="s">
        <v>14440</v>
      </c>
      <c r="E98" s="3" t="str">
        <f>_xlfn.XLOOKUP(A98,'Badge Arqueiro'!A$1:A$170,'Badge Arqueiro'!B$1:B$170,"0")</f>
        <v>0</v>
      </c>
      <c r="F98" s="55" t="str">
        <f>_xlfn.XLOOKUP(A98,Comiters!A$1:A$999,Comiters!B$1:B$999,"0")</f>
        <v>0</v>
      </c>
      <c r="G98"/>
      <c r="H98"/>
      <c r="M98">
        <f t="shared" si="2"/>
        <v>0</v>
      </c>
    </row>
    <row r="99" spans="1:13" s="25" customFormat="1">
      <c r="A99" t="str">
        <f>_xlfn.XLOOKUP(B99,Rotineiros!B$1:B$5000,Rotineiros!A$1:A$5000)</f>
        <v>F0739028</v>
      </c>
      <c r="B99" t="s">
        <v>138</v>
      </c>
      <c r="C99" t="s">
        <v>14558</v>
      </c>
      <c r="D99" t="s">
        <v>139</v>
      </c>
      <c r="E99" s="3" t="str">
        <f>_xlfn.XLOOKUP(A99,'Badge Arqueiro'!A$1:A$170,'Badge Arqueiro'!B$1:B$170,"0")</f>
        <v>0</v>
      </c>
      <c r="F99" s="55" t="str">
        <f>_xlfn.XLOOKUP(A99,Comiters!A$1:A$999,Comiters!B$1:B$999,"0")</f>
        <v>0</v>
      </c>
      <c r="G99"/>
      <c r="H99"/>
      <c r="M99">
        <f t="shared" si="2"/>
        <v>0</v>
      </c>
    </row>
    <row r="100" spans="1:13" s="25" customFormat="1">
      <c r="A100" t="str">
        <f>_xlfn.XLOOKUP(B100,Rotineiros!B$1:B$5000,Rotineiros!A$1:A$5000)</f>
        <v>F0741435</v>
      </c>
      <c r="B100" t="s">
        <v>135</v>
      </c>
      <c r="C100" t="s">
        <v>14544</v>
      </c>
      <c r="D100" t="s">
        <v>136</v>
      </c>
      <c r="E100" s="3" t="str">
        <f>_xlfn.XLOOKUP(A100,'Badge Arqueiro'!A$1:A$170,'Badge Arqueiro'!B$1:B$170,"0")</f>
        <v>0</v>
      </c>
      <c r="F100" s="55" t="str">
        <f>_xlfn.XLOOKUP(A100,Comiters!A$1:A$999,Comiters!B$1:B$999,"0")</f>
        <v>0</v>
      </c>
      <c r="G100"/>
      <c r="H100"/>
      <c r="M100">
        <f t="shared" si="2"/>
        <v>0</v>
      </c>
    </row>
    <row r="101" spans="1:13" s="25" customFormat="1">
      <c r="A101" t="str">
        <f>_xlfn.XLOOKUP(B101,Rotineiros!B$1:B$5000,Rotineiros!A$1:A$5000)</f>
        <v>F0887588</v>
      </c>
      <c r="B101" t="s">
        <v>14377</v>
      </c>
      <c r="C101" t="s">
        <v>14378</v>
      </c>
      <c r="D101" t="s">
        <v>14379</v>
      </c>
      <c r="E101" s="3" t="str">
        <f>_xlfn.XLOOKUP(A101,'Badge Arqueiro'!A$1:A$170,'Badge Arqueiro'!B$1:B$170,"0")</f>
        <v>0</v>
      </c>
      <c r="F101" s="55" t="str">
        <f>_xlfn.XLOOKUP(A101,Comiters!A$1:A$999,Comiters!B$1:B$999,"0")</f>
        <v>0</v>
      </c>
      <c r="G101"/>
      <c r="H101"/>
      <c r="M101">
        <f t="shared" si="2"/>
        <v>0</v>
      </c>
    </row>
    <row r="102" spans="1:13" s="25" customFormat="1">
      <c r="A102" t="str">
        <f>_xlfn.XLOOKUP(B102,Rotineiros!B$1:B$5000,Rotineiros!A$1:A$5000)</f>
        <v>F1200199</v>
      </c>
      <c r="B102" t="s">
        <v>144</v>
      </c>
      <c r="C102" t="s">
        <v>14375</v>
      </c>
      <c r="D102" t="s">
        <v>146</v>
      </c>
      <c r="E102" s="3" t="str">
        <f>_xlfn.XLOOKUP(A102,'Badge Arqueiro'!A$1:A$170,'Badge Arqueiro'!B$1:B$170,"0")</f>
        <v>0</v>
      </c>
      <c r="F102" s="55" t="str">
        <f>_xlfn.XLOOKUP(A102,Comiters!A$1:A$999,Comiters!B$1:B$999,"0")</f>
        <v>0</v>
      </c>
      <c r="G102"/>
      <c r="H102"/>
      <c r="M102">
        <f t="shared" si="2"/>
        <v>0</v>
      </c>
    </row>
    <row r="103" spans="1:13" s="25" customFormat="1">
      <c r="A103" t="str">
        <f>_xlfn.XLOOKUP(B103,Rotineiros!B$1:B$5000,Rotineiros!A$1:A$5000)</f>
        <v>F1232838</v>
      </c>
      <c r="B103" t="s">
        <v>2188</v>
      </c>
      <c r="C103" t="s">
        <v>14685</v>
      </c>
      <c r="D103" t="s">
        <v>2190</v>
      </c>
      <c r="E103" s="3" t="str">
        <f>_xlfn.XLOOKUP(A103,'Badge Arqueiro'!A$1:A$170,'Badge Arqueiro'!B$1:B$170,"0")</f>
        <v>0</v>
      </c>
      <c r="F103" s="55">
        <f>_xlfn.XLOOKUP(A103,Comiters!A$1:A$999,Comiters!B$1:B$999,"0")</f>
        <v>1</v>
      </c>
      <c r="G103"/>
      <c r="H103"/>
      <c r="M103">
        <f t="shared" si="2"/>
        <v>0</v>
      </c>
    </row>
    <row r="104" spans="1:13" s="25" customFormat="1">
      <c r="A104" t="str">
        <f>_xlfn.XLOOKUP(B104,Rotineiros!B$1:B$5000,Rotineiros!A$1:A$5000)</f>
        <v>F1353248</v>
      </c>
      <c r="B104" t="s">
        <v>12662</v>
      </c>
      <c r="C104" t="s">
        <v>14460</v>
      </c>
      <c r="D104" t="s">
        <v>12663</v>
      </c>
      <c r="E104" s="3" t="str">
        <f>_xlfn.XLOOKUP(A104,'Badge Arqueiro'!A$1:A$170,'Badge Arqueiro'!B$1:B$170,"0")</f>
        <v>0</v>
      </c>
      <c r="F104" s="55">
        <f>_xlfn.XLOOKUP(A104,Comiters!A$1:A$999,Comiters!B$1:B$999,"0")</f>
        <v>1</v>
      </c>
      <c r="G104"/>
      <c r="H104"/>
      <c r="M104">
        <f t="shared" si="2"/>
        <v>0</v>
      </c>
    </row>
    <row r="105" spans="1:13" s="25" customFormat="1">
      <c r="A105" t="str">
        <f>_xlfn.XLOOKUP(B105,Rotineiros!B$1:B$5000,Rotineiros!A$1:A$5000)</f>
        <v>F1380257</v>
      </c>
      <c r="B105" t="s">
        <v>14720</v>
      </c>
      <c r="C105" t="s">
        <v>3859</v>
      </c>
      <c r="D105" t="s">
        <v>14721</v>
      </c>
      <c r="E105" s="3" t="str">
        <f>_xlfn.XLOOKUP(A105,'Badge Arqueiro'!A$1:A$170,'Badge Arqueiro'!B$1:B$170,"0")</f>
        <v>0</v>
      </c>
      <c r="F105" s="55" t="str">
        <f>_xlfn.XLOOKUP(A105,Comiters!A$1:A$999,Comiters!B$1:B$999,"0")</f>
        <v>0</v>
      </c>
      <c r="G105"/>
      <c r="H105"/>
      <c r="M105">
        <f t="shared" si="2"/>
        <v>0</v>
      </c>
    </row>
    <row r="106" spans="1:13" s="25" customFormat="1">
      <c r="A106" t="str">
        <f>_xlfn.XLOOKUP(B106,Rotineiros!B$1:B$5000,Rotineiros!A$1:A$5000)</f>
        <v>F1382927</v>
      </c>
      <c r="B106" t="s">
        <v>2577</v>
      </c>
      <c r="C106" t="s">
        <v>14694</v>
      </c>
      <c r="D106" t="s">
        <v>2578</v>
      </c>
      <c r="E106" s="3" t="str">
        <f>_xlfn.XLOOKUP(A106,'Badge Arqueiro'!A$1:A$170,'Badge Arqueiro'!B$1:B$170,"0")</f>
        <v>0</v>
      </c>
      <c r="F106" s="55" t="str">
        <f>_xlfn.XLOOKUP(A106,Comiters!A$1:A$999,Comiters!B$1:B$999,"0")</f>
        <v>0</v>
      </c>
      <c r="G106"/>
      <c r="H106"/>
      <c r="M106">
        <f t="shared" si="2"/>
        <v>0</v>
      </c>
    </row>
    <row r="107" spans="1:13" s="25" customFormat="1">
      <c r="A107" t="str">
        <f>_xlfn.XLOOKUP(B107,Rotineiros!B$1:B$5000,Rotineiros!A$1:A$5000)</f>
        <v>F1647417</v>
      </c>
      <c r="B107" t="s">
        <v>12291</v>
      </c>
      <c r="C107" t="s">
        <v>14537</v>
      </c>
      <c r="D107" t="s">
        <v>12292</v>
      </c>
      <c r="E107" s="3" t="str">
        <f>_xlfn.XLOOKUP(A107,'Badge Arqueiro'!A$1:A$170,'Badge Arqueiro'!B$1:B$170,"0")</f>
        <v>0</v>
      </c>
      <c r="F107" s="55">
        <f>_xlfn.XLOOKUP(A107,Comiters!A$1:A$999,Comiters!B$1:B$999,"0")</f>
        <v>1</v>
      </c>
      <c r="G107"/>
      <c r="H107"/>
      <c r="M107">
        <f t="shared" si="2"/>
        <v>0</v>
      </c>
    </row>
    <row r="108" spans="1:13" s="25" customFormat="1">
      <c r="A108" t="str">
        <f>_xlfn.XLOOKUP(B108,Rotineiros!B$1:B$5000,Rotineiros!A$1:A$5000)</f>
        <v>F1647479</v>
      </c>
      <c r="B108" t="s">
        <v>2039</v>
      </c>
      <c r="C108" t="s">
        <v>14533</v>
      </c>
      <c r="D108" t="s">
        <v>2040</v>
      </c>
      <c r="E108" s="3" t="str">
        <f>_xlfn.XLOOKUP(A108,'Badge Arqueiro'!A$1:A$170,'Badge Arqueiro'!B$1:B$170,"0")</f>
        <v>0</v>
      </c>
      <c r="F108" s="55" t="str">
        <f>_xlfn.XLOOKUP(A108,Comiters!A$1:A$999,Comiters!B$1:B$999,"0")</f>
        <v>0</v>
      </c>
      <c r="G108"/>
      <c r="H108"/>
      <c r="M108">
        <f t="shared" si="2"/>
        <v>0</v>
      </c>
    </row>
    <row r="109" spans="1:13" s="25" customFormat="1">
      <c r="A109" t="str">
        <f>_xlfn.XLOOKUP(B109,Rotineiros!B$1:B$5000,Rotineiros!A$1:A$5000)</f>
        <v>F1692469</v>
      </c>
      <c r="B109" t="s">
        <v>12334</v>
      </c>
      <c r="C109" t="s">
        <v>14390</v>
      </c>
      <c r="D109" t="s">
        <v>12335</v>
      </c>
      <c r="E109" s="3" t="str">
        <f>_xlfn.XLOOKUP(A109,'Badge Arqueiro'!A$1:A$170,'Badge Arqueiro'!B$1:B$170,"0")</f>
        <v>0</v>
      </c>
      <c r="F109" s="55" t="str">
        <f>_xlfn.XLOOKUP(A109,Comiters!A$1:A$999,Comiters!B$1:B$999,"0")</f>
        <v>0</v>
      </c>
      <c r="G109"/>
      <c r="H109"/>
      <c r="M109">
        <f t="shared" si="2"/>
        <v>0</v>
      </c>
    </row>
    <row r="110" spans="1:13" s="25" customFormat="1">
      <c r="A110" t="str">
        <f>_xlfn.XLOOKUP(B110,Rotineiros!B$1:B$5000,Rotineiros!A$1:A$5000)</f>
        <v>F1692959</v>
      </c>
      <c r="B110" t="s">
        <v>2984</v>
      </c>
      <c r="C110" t="s">
        <v>4049</v>
      </c>
      <c r="D110" t="s">
        <v>3306</v>
      </c>
      <c r="E110" s="3" t="str">
        <f>_xlfn.XLOOKUP(A110,'Badge Arqueiro'!A$1:A$170,'Badge Arqueiro'!B$1:B$170,"0")</f>
        <v>0</v>
      </c>
      <c r="F110" s="55" t="str">
        <f>_xlfn.XLOOKUP(A110,Comiters!A$1:A$999,Comiters!B$1:B$999,"0")</f>
        <v>0</v>
      </c>
      <c r="G110"/>
      <c r="H110"/>
      <c r="M110">
        <f t="shared" si="2"/>
        <v>0</v>
      </c>
    </row>
    <row r="111" spans="1:13" s="25" customFormat="1">
      <c r="A111" t="str">
        <f>_xlfn.XLOOKUP(B111,Rotineiros!B$1:B$5000,Rotineiros!A$1:A$5000)</f>
        <v>F1694077</v>
      </c>
      <c r="B111" t="s">
        <v>14402</v>
      </c>
      <c r="C111" t="s">
        <v>14403</v>
      </c>
      <c r="D111" t="s">
        <v>14404</v>
      </c>
      <c r="E111" s="3" t="str">
        <f>_xlfn.XLOOKUP(A111,'Badge Arqueiro'!A$1:A$170,'Badge Arqueiro'!B$1:B$170,"0")</f>
        <v>0</v>
      </c>
      <c r="F111" s="55" t="str">
        <f>_xlfn.XLOOKUP(A111,Comiters!A$1:A$999,Comiters!B$1:B$999,"0")</f>
        <v>0</v>
      </c>
      <c r="G111"/>
      <c r="H111"/>
      <c r="M111">
        <f t="shared" si="2"/>
        <v>0</v>
      </c>
    </row>
    <row r="112" spans="1:13" s="25" customFormat="1">
      <c r="A112" t="str">
        <f>_xlfn.XLOOKUP(B112,Rotineiros!B$1:B$5000,Rotineiros!A$1:A$5000)</f>
        <v>F1694531</v>
      </c>
      <c r="B112" t="s">
        <v>3140</v>
      </c>
      <c r="C112" t="s">
        <v>14398</v>
      </c>
      <c r="D112" t="s">
        <v>3141</v>
      </c>
      <c r="E112" s="3" t="str">
        <f>_xlfn.XLOOKUP(A112,'Badge Arqueiro'!A$1:A$170,'Badge Arqueiro'!B$1:B$170,"0")</f>
        <v>0</v>
      </c>
      <c r="F112" s="55" t="str">
        <f>_xlfn.XLOOKUP(A112,Comiters!A$1:A$999,Comiters!B$1:B$999,"0")</f>
        <v>0</v>
      </c>
      <c r="G112"/>
      <c r="H112"/>
      <c r="M112">
        <f t="shared" si="2"/>
        <v>0</v>
      </c>
    </row>
    <row r="113" spans="1:13" s="25" customFormat="1">
      <c r="A113" t="str">
        <f>_xlfn.XLOOKUP(B113,Rotineiros!B$1:B$5000,Rotineiros!A$1:A$5000)</f>
        <v>F1694536</v>
      </c>
      <c r="B113" t="s">
        <v>13551</v>
      </c>
      <c r="C113" t="s">
        <v>14399</v>
      </c>
      <c r="D113" t="s">
        <v>13552</v>
      </c>
      <c r="E113" s="3" t="str">
        <f>_xlfn.XLOOKUP(A113,'Badge Arqueiro'!A$1:A$170,'Badge Arqueiro'!B$1:B$170,"0")</f>
        <v>0</v>
      </c>
      <c r="F113" s="55" t="str">
        <f>_xlfn.XLOOKUP(A113,Comiters!A$1:A$999,Comiters!B$1:B$999,"0")</f>
        <v>0</v>
      </c>
      <c r="G113"/>
      <c r="H113"/>
      <c r="M113">
        <f t="shared" si="2"/>
        <v>0</v>
      </c>
    </row>
    <row r="114" spans="1:13" s="25" customFormat="1">
      <c r="A114" t="str">
        <f>_xlfn.XLOOKUP(B114,Rotineiros!B$1:B$5000,Rotineiros!A$1:A$5000)</f>
        <v>F1703958</v>
      </c>
      <c r="B114" t="s">
        <v>14585</v>
      </c>
      <c r="C114" t="s">
        <v>14293</v>
      </c>
      <c r="D114" t="s">
        <v>14586</v>
      </c>
      <c r="E114" s="3" t="str">
        <f>_xlfn.XLOOKUP(A114,'Badge Arqueiro'!A$1:A$170,'Badge Arqueiro'!B$1:B$170,"0")</f>
        <v>0</v>
      </c>
      <c r="F114" s="55" t="str">
        <f>_xlfn.XLOOKUP(A114,Comiters!A$1:A$999,Comiters!B$1:B$999,"0")</f>
        <v>0</v>
      </c>
      <c r="G114"/>
      <c r="H114"/>
      <c r="M114">
        <f t="shared" si="2"/>
        <v>0</v>
      </c>
    </row>
    <row r="115" spans="1:13" s="25" customFormat="1">
      <c r="A115" t="str">
        <f>_xlfn.XLOOKUP(B115,Rotineiros!B$1:B$5000,Rotineiros!A$1:A$5000)</f>
        <v>F1807101</v>
      </c>
      <c r="B115" t="s">
        <v>14617</v>
      </c>
      <c r="C115" t="s">
        <v>14618</v>
      </c>
      <c r="D115" t="s">
        <v>14619</v>
      </c>
      <c r="E115" s="3" t="str">
        <f>_xlfn.XLOOKUP(A115,'Badge Arqueiro'!A$1:A$170,'Badge Arqueiro'!B$1:B$170,"0")</f>
        <v>0</v>
      </c>
      <c r="F115" s="55" t="str">
        <f>_xlfn.XLOOKUP(A115,Comiters!A$1:A$999,Comiters!B$1:B$999,"0")</f>
        <v>0</v>
      </c>
      <c r="G115"/>
      <c r="H115"/>
      <c r="M115">
        <f t="shared" si="2"/>
        <v>0</v>
      </c>
    </row>
    <row r="116" spans="1:13" s="25" customFormat="1">
      <c r="A116" t="str">
        <f>_xlfn.XLOOKUP(B116,Rotineiros!B$1:B$5000,Rotineiros!A$1:A$5000)</f>
        <v>F1807431</v>
      </c>
      <c r="B116" t="s">
        <v>12864</v>
      </c>
      <c r="C116" t="s">
        <v>14383</v>
      </c>
      <c r="D116" t="s">
        <v>12865</v>
      </c>
      <c r="E116" s="3" t="str">
        <f>_xlfn.XLOOKUP(A116,'Badge Arqueiro'!A$1:A$170,'Badge Arqueiro'!B$1:B$170,"0")</f>
        <v>0</v>
      </c>
      <c r="F116" s="55" t="str">
        <f>_xlfn.XLOOKUP(A116,Comiters!A$1:A$999,Comiters!B$1:B$999,"0")</f>
        <v>0</v>
      </c>
      <c r="G116"/>
      <c r="H116"/>
      <c r="M116">
        <f t="shared" si="2"/>
        <v>0</v>
      </c>
    </row>
    <row r="117" spans="1:13" s="25" customFormat="1">
      <c r="A117" t="str">
        <f>_xlfn.XLOOKUP(B117,Rotineiros!B$1:B$5000,Rotineiros!A$1:A$5000)</f>
        <v>F1807759</v>
      </c>
      <c r="B117" t="s">
        <v>890</v>
      </c>
      <c r="C117" t="s">
        <v>2240</v>
      </c>
      <c r="D117" t="s">
        <v>892</v>
      </c>
      <c r="E117" s="3" t="str">
        <f>_xlfn.XLOOKUP(A117,'Badge Arqueiro'!A$1:A$170,'Badge Arqueiro'!B$1:B$170,"0")</f>
        <v>0</v>
      </c>
      <c r="F117" s="55" t="str">
        <f>_xlfn.XLOOKUP(A117,Comiters!A$1:A$999,Comiters!B$1:B$999,"0")</f>
        <v>0</v>
      </c>
      <c r="G117"/>
      <c r="H117"/>
      <c r="M117">
        <f t="shared" si="2"/>
        <v>0</v>
      </c>
    </row>
    <row r="118" spans="1:13" s="25" customFormat="1">
      <c r="A118" t="str">
        <f>_xlfn.XLOOKUP(B118,Rotineiros!B$1:B$5000,Rotineiros!A$1:A$5000)</f>
        <v>F1924915</v>
      </c>
      <c r="B118" t="s">
        <v>14464</v>
      </c>
      <c r="C118" t="s">
        <v>14465</v>
      </c>
      <c r="D118" t="s">
        <v>14466</v>
      </c>
      <c r="E118" s="3" t="str">
        <f>_xlfn.XLOOKUP(A118,'Badge Arqueiro'!A$1:A$170,'Badge Arqueiro'!B$1:B$170,"0")</f>
        <v>0</v>
      </c>
      <c r="F118" s="55" t="str">
        <f>_xlfn.XLOOKUP(A118,Comiters!A$1:A$999,Comiters!B$1:B$999,"0")</f>
        <v>0</v>
      </c>
      <c r="G118"/>
      <c r="H118"/>
      <c r="M118">
        <f t="shared" si="2"/>
        <v>0</v>
      </c>
    </row>
    <row r="119" spans="1:13" s="25" customFormat="1">
      <c r="A119" t="str">
        <f>_xlfn.XLOOKUP(B119,Rotineiros!B$1:B$5000,Rotineiros!A$1:A$5000)</f>
        <v>F1992128</v>
      </c>
      <c r="B119" t="s">
        <v>13012</v>
      </c>
      <c r="C119" t="s">
        <v>1716</v>
      </c>
      <c r="D119" t="s">
        <v>13013</v>
      </c>
      <c r="E119" s="3" t="str">
        <f>_xlfn.XLOOKUP(A119,'Badge Arqueiro'!A$1:A$170,'Badge Arqueiro'!B$1:B$170,"0")</f>
        <v>0</v>
      </c>
      <c r="F119" s="55" t="str">
        <f>_xlfn.XLOOKUP(A119,Comiters!A$1:A$999,Comiters!B$1:B$999,"0")</f>
        <v>0</v>
      </c>
      <c r="G119"/>
      <c r="H119"/>
      <c r="M119">
        <f t="shared" si="2"/>
        <v>0</v>
      </c>
    </row>
    <row r="120" spans="1:13" s="25" customFormat="1">
      <c r="A120" t="str">
        <f>_xlfn.XLOOKUP(B120,Rotineiros!B$1:B$5000,Rotineiros!A$1:A$5000)</f>
        <v>F1998019</v>
      </c>
      <c r="B120" t="s">
        <v>905</v>
      </c>
      <c r="C120" t="s">
        <v>14502</v>
      </c>
      <c r="D120" t="s">
        <v>907</v>
      </c>
      <c r="E120" s="3">
        <f>_xlfn.XLOOKUP(A120,'Badge Arqueiro'!A$1:A$170,'Badge Arqueiro'!B$1:B$170,"0")</f>
        <v>1</v>
      </c>
      <c r="F120" s="55">
        <f>_xlfn.XLOOKUP(A120,Comiters!A$1:A$999,Comiters!B$1:B$999,"0")</f>
        <v>1</v>
      </c>
      <c r="G120"/>
      <c r="H120"/>
      <c r="M120">
        <f t="shared" si="2"/>
        <v>0</v>
      </c>
    </row>
    <row r="121" spans="1:13" s="25" customFormat="1">
      <c r="A121" t="str">
        <f>_xlfn.XLOOKUP(B121,Rotineiros!B$1:B$5000,Rotineiros!A$1:A$5000)</f>
        <v>F2002436</v>
      </c>
      <c r="B121" t="s">
        <v>13143</v>
      </c>
      <c r="C121" t="s">
        <v>14503</v>
      </c>
      <c r="D121" t="s">
        <v>13144</v>
      </c>
      <c r="E121" s="3" t="str">
        <f>_xlfn.XLOOKUP(A121,'Badge Arqueiro'!A$1:A$170,'Badge Arqueiro'!B$1:B$170,"0")</f>
        <v>0</v>
      </c>
      <c r="F121" s="55">
        <f>_xlfn.XLOOKUP(A121,Comiters!A$1:A$999,Comiters!B$1:B$999,"0")</f>
        <v>1</v>
      </c>
      <c r="G121"/>
      <c r="H121"/>
      <c r="M121">
        <f t="shared" si="2"/>
        <v>0</v>
      </c>
    </row>
    <row r="122" spans="1:13" s="25" customFormat="1">
      <c r="A122" t="str">
        <f>_xlfn.XLOOKUP(B122,Rotineiros!B$1:B$5000,Rotineiros!A$1:A$5000)</f>
        <v>F2069549</v>
      </c>
      <c r="B122" t="s">
        <v>12732</v>
      </c>
      <c r="C122" t="s">
        <v>2319</v>
      </c>
      <c r="D122" t="s">
        <v>12733</v>
      </c>
      <c r="E122" s="3" t="str">
        <f>_xlfn.XLOOKUP(A122,'Badge Arqueiro'!A$1:A$170,'Badge Arqueiro'!B$1:B$170,"0")</f>
        <v>0</v>
      </c>
      <c r="F122" s="55" t="str">
        <f>_xlfn.XLOOKUP(A122,Comiters!A$1:A$999,Comiters!B$1:B$999,"0")</f>
        <v>0</v>
      </c>
      <c r="G122"/>
      <c r="H122"/>
      <c r="M122">
        <f t="shared" si="2"/>
        <v>0</v>
      </c>
    </row>
    <row r="123" spans="1:13" s="25" customFormat="1">
      <c r="A123" t="str">
        <f>_xlfn.XLOOKUP(B123,Rotineiros!B$1:B$5000,Rotineiros!A$1:A$5000)</f>
        <v>F2082799</v>
      </c>
      <c r="B123" t="s">
        <v>1567</v>
      </c>
      <c r="C123" t="s">
        <v>14445</v>
      </c>
      <c r="D123" t="s">
        <v>1569</v>
      </c>
      <c r="E123" s="3" t="str">
        <f>_xlfn.XLOOKUP(A123,'Badge Arqueiro'!A$1:A$170,'Badge Arqueiro'!B$1:B$170,"0")</f>
        <v>0</v>
      </c>
      <c r="F123" s="55" t="str">
        <f>_xlfn.XLOOKUP(A123,Comiters!A$1:A$999,Comiters!B$1:B$999,"0")</f>
        <v>0</v>
      </c>
      <c r="G123"/>
      <c r="H123"/>
      <c r="M123">
        <f t="shared" si="2"/>
        <v>0</v>
      </c>
    </row>
    <row r="124" spans="1:13" s="25" customFormat="1">
      <c r="A124" t="str">
        <f>_xlfn.XLOOKUP(B124,Rotineiros!B$1:B$5000,Rotineiros!A$1:A$5000)</f>
        <v>F2190280</v>
      </c>
      <c r="B124" t="s">
        <v>7262</v>
      </c>
      <c r="C124" t="s">
        <v>14432</v>
      </c>
      <c r="D124" t="s">
        <v>7312</v>
      </c>
      <c r="E124" s="3">
        <f>_xlfn.XLOOKUP(A124,'Badge Arqueiro'!A$1:A$170,'Badge Arqueiro'!B$1:B$170,"0")</f>
        <v>1</v>
      </c>
      <c r="F124" s="55" t="str">
        <f>_xlfn.XLOOKUP(A124,Comiters!A$1:A$999,Comiters!B$1:B$999,"0")</f>
        <v>0</v>
      </c>
      <c r="G124"/>
      <c r="H124"/>
      <c r="M124">
        <f t="shared" si="2"/>
        <v>0</v>
      </c>
    </row>
    <row r="125" spans="1:13" s="25" customFormat="1">
      <c r="A125" t="str">
        <f>_xlfn.XLOOKUP(B125,Rotineiros!B$1:B$5000,Rotineiros!A$1:A$5000)</f>
        <v>F2256153</v>
      </c>
      <c r="B125" t="s">
        <v>3045</v>
      </c>
      <c r="C125" t="s">
        <v>14704</v>
      </c>
      <c r="D125" t="s">
        <v>3046</v>
      </c>
      <c r="E125" s="3" t="str">
        <f>_xlfn.XLOOKUP(A125,'Badge Arqueiro'!A$1:A$170,'Badge Arqueiro'!B$1:B$170,"0")</f>
        <v>0</v>
      </c>
      <c r="F125" s="55" t="str">
        <f>_xlfn.XLOOKUP(A125,Comiters!A$1:A$999,Comiters!B$1:B$999,"0")</f>
        <v>0</v>
      </c>
      <c r="G125"/>
      <c r="H125"/>
      <c r="M125">
        <f t="shared" si="2"/>
        <v>0</v>
      </c>
    </row>
    <row r="126" spans="1:13" s="25" customFormat="1">
      <c r="A126" t="str">
        <f>_xlfn.XLOOKUP(B126,Rotineiros!B$1:B$5000,Rotineiros!A$1:A$5000)</f>
        <v>F2256215</v>
      </c>
      <c r="B126" t="s">
        <v>12023</v>
      </c>
      <c r="C126" t="s">
        <v>14315</v>
      </c>
      <c r="D126" t="s">
        <v>12025</v>
      </c>
      <c r="E126" s="3" t="str">
        <f>_xlfn.XLOOKUP(A126,'Badge Arqueiro'!A$1:A$170,'Badge Arqueiro'!B$1:B$170,"0")</f>
        <v>0</v>
      </c>
      <c r="F126" s="55" t="str">
        <f>_xlfn.XLOOKUP(A126,Comiters!A$1:A$999,Comiters!B$1:B$999,"0")</f>
        <v>0</v>
      </c>
      <c r="G126"/>
      <c r="H126"/>
      <c r="M126">
        <f t="shared" si="2"/>
        <v>0</v>
      </c>
    </row>
    <row r="127" spans="1:13" s="25" customFormat="1">
      <c r="A127" t="str">
        <f>_xlfn.XLOOKUP(B127,Rotineiros!B$1:B$5000,Rotineiros!A$1:A$5000)</f>
        <v>F2258508</v>
      </c>
      <c r="B127" t="s">
        <v>12667</v>
      </c>
      <c r="C127" t="s">
        <v>14161</v>
      </c>
      <c r="D127" t="s">
        <v>12668</v>
      </c>
      <c r="E127" s="3" t="str">
        <f>_xlfn.XLOOKUP(A127,'Badge Arqueiro'!A$1:A$170,'Badge Arqueiro'!B$1:B$170,"0")</f>
        <v>0</v>
      </c>
      <c r="F127" s="55">
        <f>_xlfn.XLOOKUP(A127,Comiters!A$1:A$999,Comiters!B$1:B$999,"0")</f>
        <v>1</v>
      </c>
      <c r="G127"/>
      <c r="H127"/>
      <c r="M127">
        <f t="shared" si="2"/>
        <v>0</v>
      </c>
    </row>
    <row r="128" spans="1:13" s="25" customFormat="1">
      <c r="A128" t="str">
        <f>_xlfn.XLOOKUP(B128,Rotineiros!B$1:B$5000,Rotineiros!A$1:A$5000)</f>
        <v>F2258867</v>
      </c>
      <c r="B128" t="s">
        <v>2793</v>
      </c>
      <c r="C128" t="s">
        <v>4046</v>
      </c>
      <c r="D128" t="s">
        <v>14094</v>
      </c>
      <c r="E128" s="3" t="str">
        <f>_xlfn.XLOOKUP(A128,'Badge Arqueiro'!A$1:A$170,'Badge Arqueiro'!B$1:B$170,"0")</f>
        <v>0</v>
      </c>
      <c r="F128" s="55" t="str">
        <f>_xlfn.XLOOKUP(A128,Comiters!A$1:A$999,Comiters!B$1:B$999,"0")</f>
        <v>0</v>
      </c>
      <c r="G128"/>
      <c r="H128"/>
      <c r="M128">
        <f t="shared" si="2"/>
        <v>0</v>
      </c>
    </row>
    <row r="129" spans="1:13" s="25" customFormat="1">
      <c r="A129" t="str">
        <f>_xlfn.XLOOKUP(B129,Rotineiros!B$1:B$5000,Rotineiros!A$1:A$5000)</f>
        <v>F2386759</v>
      </c>
      <c r="B129" t="s">
        <v>201</v>
      </c>
      <c r="C129" t="s">
        <v>14535</v>
      </c>
      <c r="D129" t="s">
        <v>202</v>
      </c>
      <c r="E129" s="3" t="str">
        <f>_xlfn.XLOOKUP(A129,'Badge Arqueiro'!A$1:A$170,'Badge Arqueiro'!B$1:B$170,"0")</f>
        <v>0</v>
      </c>
      <c r="F129" s="55" t="str">
        <f>_xlfn.XLOOKUP(A129,Comiters!A$1:A$999,Comiters!B$1:B$999,"0")</f>
        <v>0</v>
      </c>
      <c r="G129"/>
      <c r="H129"/>
      <c r="M129">
        <f t="shared" si="2"/>
        <v>0</v>
      </c>
    </row>
    <row r="130" spans="1:13" s="25" customFormat="1">
      <c r="A130" t="str">
        <f>_xlfn.XLOOKUP(B130,Rotineiros!B$1:B$5000,Rotineiros!A$1:A$5000)</f>
        <v>F2407589</v>
      </c>
      <c r="B130" t="s">
        <v>731</v>
      </c>
      <c r="C130" t="s">
        <v>28</v>
      </c>
      <c r="D130" t="s">
        <v>733</v>
      </c>
      <c r="E130" s="3" t="str">
        <f>_xlfn.XLOOKUP(A130,'Badge Arqueiro'!A$1:A$170,'Badge Arqueiro'!B$1:B$170,"0")</f>
        <v>0</v>
      </c>
      <c r="F130" s="55" t="str">
        <f>_xlfn.XLOOKUP(A130,Comiters!A$1:A$999,Comiters!B$1:B$999,"0")</f>
        <v>0</v>
      </c>
      <c r="G130"/>
      <c r="H130"/>
      <c r="M130">
        <f t="shared" si="2"/>
        <v>0</v>
      </c>
    </row>
    <row r="131" spans="1:13" s="25" customFormat="1">
      <c r="A131" t="str">
        <f>_xlfn.XLOOKUP(B131,Rotineiros!B$1:B$5000,Rotineiros!A$1:A$5000)</f>
        <v>F2419625</v>
      </c>
      <c r="B131" t="s">
        <v>1441</v>
      </c>
      <c r="C131" t="s">
        <v>14672</v>
      </c>
      <c r="D131" t="s">
        <v>1442</v>
      </c>
      <c r="E131" s="3" t="str">
        <f>_xlfn.XLOOKUP(A131,'Badge Arqueiro'!A$1:A$170,'Badge Arqueiro'!B$1:B$170,"0")</f>
        <v>0</v>
      </c>
      <c r="F131" s="55" t="str">
        <f>_xlfn.XLOOKUP(A131,Comiters!A$1:A$999,Comiters!B$1:B$999,"0")</f>
        <v>0</v>
      </c>
      <c r="G131"/>
      <c r="H131"/>
      <c r="M131">
        <f t="shared" si="2"/>
        <v>0</v>
      </c>
    </row>
    <row r="132" spans="1:13" s="25" customFormat="1">
      <c r="A132" t="str">
        <f>_xlfn.XLOOKUP(B132,Rotineiros!B$1:B$5000,Rotineiros!A$1:A$5000)</f>
        <v>F2464149</v>
      </c>
      <c r="B132" t="s">
        <v>210</v>
      </c>
      <c r="C132" t="s">
        <v>14193</v>
      </c>
      <c r="D132" t="s">
        <v>211</v>
      </c>
      <c r="E132" s="3" t="str">
        <f>_xlfn.XLOOKUP(A132,'Badge Arqueiro'!A$1:A$170,'Badge Arqueiro'!B$1:B$170,"0")</f>
        <v>0</v>
      </c>
      <c r="F132" s="55" t="str">
        <f>_xlfn.XLOOKUP(A132,Comiters!A$1:A$999,Comiters!B$1:B$999,"0")</f>
        <v>0</v>
      </c>
      <c r="G132"/>
      <c r="H132"/>
      <c r="M132">
        <f t="shared" si="2"/>
        <v>0</v>
      </c>
    </row>
    <row r="133" spans="1:13" s="25" customFormat="1">
      <c r="A133" t="str">
        <f>_xlfn.XLOOKUP(B133,Rotineiros!B$1:B$5000,Rotineiros!A$1:A$5000)</f>
        <v>F2691058</v>
      </c>
      <c r="B133" t="s">
        <v>217</v>
      </c>
      <c r="C133" t="s">
        <v>14515</v>
      </c>
      <c r="D133" t="s">
        <v>218</v>
      </c>
      <c r="E133" s="3" t="str">
        <f>_xlfn.XLOOKUP(A133,'Badge Arqueiro'!A$1:A$170,'Badge Arqueiro'!B$1:B$170,"0")</f>
        <v>0</v>
      </c>
      <c r="F133" s="55">
        <f>_xlfn.XLOOKUP(A133,Comiters!A$1:A$999,Comiters!B$1:B$999,"0")</f>
        <v>1</v>
      </c>
      <c r="G133"/>
      <c r="H133"/>
      <c r="M133">
        <f t="shared" ref="M133:M196" si="3">IF(D133=D134,1111111111,0)</f>
        <v>0</v>
      </c>
    </row>
    <row r="134" spans="1:13" s="25" customFormat="1">
      <c r="A134" t="str">
        <f>_xlfn.XLOOKUP(B134,Rotineiros!B$1:B$5000,Rotineiros!A$1:A$5000)</f>
        <v>F2709718</v>
      </c>
      <c r="B134" t="s">
        <v>7352</v>
      </c>
      <c r="C134" t="s">
        <v>149</v>
      </c>
      <c r="D134" t="s">
        <v>12973</v>
      </c>
      <c r="E134" s="3" t="str">
        <f>_xlfn.XLOOKUP(A134,'Badge Arqueiro'!A$1:A$170,'Badge Arqueiro'!B$1:B$170,"0")</f>
        <v>0</v>
      </c>
      <c r="F134" s="55" t="str">
        <f>_xlfn.XLOOKUP(A134,Comiters!A$1:A$999,Comiters!B$1:B$999,"0")</f>
        <v>0</v>
      </c>
      <c r="G134"/>
      <c r="H134"/>
      <c r="M134">
        <f t="shared" si="3"/>
        <v>0</v>
      </c>
    </row>
    <row r="135" spans="1:13" s="25" customFormat="1">
      <c r="A135" t="str">
        <f>_xlfn.XLOOKUP(B135,Rotineiros!B$1:B$5000,Rotineiros!A$1:A$5000)</f>
        <v>F2722965</v>
      </c>
      <c r="B135" t="s">
        <v>2054</v>
      </c>
      <c r="C135" t="s">
        <v>14607</v>
      </c>
      <c r="D135" t="s">
        <v>2055</v>
      </c>
      <c r="E135" s="3" t="str">
        <f>_xlfn.XLOOKUP(A135,'Badge Arqueiro'!A$1:A$170,'Badge Arqueiro'!B$1:B$170,"0")</f>
        <v>0</v>
      </c>
      <c r="F135" s="55" t="str">
        <f>_xlfn.XLOOKUP(A135,Comiters!A$1:A$999,Comiters!B$1:B$999,"0")</f>
        <v>0</v>
      </c>
      <c r="G135"/>
      <c r="H135"/>
      <c r="M135">
        <f t="shared" si="3"/>
        <v>0</v>
      </c>
    </row>
    <row r="136" spans="1:13" s="25" customFormat="1">
      <c r="A136" t="str">
        <f>_xlfn.XLOOKUP(B136,Rotineiros!B$1:B$5000,Rotineiros!A$1:A$5000)</f>
        <v>F2736236</v>
      </c>
      <c r="B136" t="s">
        <v>1700</v>
      </c>
      <c r="C136" t="s">
        <v>14536</v>
      </c>
      <c r="D136" t="s">
        <v>1701</v>
      </c>
      <c r="E136" s="3" t="str">
        <f>_xlfn.XLOOKUP(A136,'Badge Arqueiro'!A$1:A$170,'Badge Arqueiro'!B$1:B$170,"0")</f>
        <v>0</v>
      </c>
      <c r="F136" s="55">
        <f>_xlfn.XLOOKUP(A136,Comiters!A$1:A$999,Comiters!B$1:B$999,"0")</f>
        <v>1</v>
      </c>
      <c r="G136"/>
      <c r="H136"/>
      <c r="M136">
        <f t="shared" si="3"/>
        <v>0</v>
      </c>
    </row>
    <row r="137" spans="1:13" s="25" customFormat="1">
      <c r="A137" t="str">
        <f>_xlfn.XLOOKUP(B137,Rotineiros!B$1:B$5000,Rotineiros!A$1:A$5000)</f>
        <v>F2856938</v>
      </c>
      <c r="B137" t="s">
        <v>12454</v>
      </c>
      <c r="C137" t="s">
        <v>14435</v>
      </c>
      <c r="D137" t="s">
        <v>12455</v>
      </c>
      <c r="E137" s="3" t="str">
        <f>_xlfn.XLOOKUP(A137,'Badge Arqueiro'!A$1:A$170,'Badge Arqueiro'!B$1:B$170,"0")</f>
        <v>0</v>
      </c>
      <c r="F137" s="55" t="str">
        <f>_xlfn.XLOOKUP(A137,Comiters!A$1:A$999,Comiters!B$1:B$999,"0")</f>
        <v>0</v>
      </c>
      <c r="G137"/>
      <c r="H137"/>
      <c r="M137">
        <f t="shared" si="3"/>
        <v>0</v>
      </c>
    </row>
    <row r="138" spans="1:13" s="25" customFormat="1">
      <c r="A138" t="str">
        <f>_xlfn.XLOOKUP(B138,Rotineiros!B$1:B$5000,Rotineiros!A$1:A$5000)</f>
        <v>F2894707</v>
      </c>
      <c r="B138" t="s">
        <v>14479</v>
      </c>
      <c r="C138" t="s">
        <v>14480</v>
      </c>
      <c r="D138" t="s">
        <v>14481</v>
      </c>
      <c r="E138" s="3" t="str">
        <f>_xlfn.XLOOKUP(A138,'Badge Arqueiro'!A$1:A$170,'Badge Arqueiro'!B$1:B$170,"0")</f>
        <v>0</v>
      </c>
      <c r="F138" s="55" t="str">
        <f>_xlfn.XLOOKUP(A138,Comiters!A$1:A$999,Comiters!B$1:B$999,"0")</f>
        <v>0</v>
      </c>
      <c r="G138"/>
      <c r="H138"/>
      <c r="M138">
        <f t="shared" si="3"/>
        <v>0</v>
      </c>
    </row>
    <row r="139" spans="1:13" s="25" customFormat="1">
      <c r="A139" t="str">
        <f>_xlfn.XLOOKUP(B139,Rotineiros!B$1:B$5000,Rotineiros!A$1:A$5000)</f>
        <v>F2897518</v>
      </c>
      <c r="B139" t="s">
        <v>2372</v>
      </c>
      <c r="C139" t="s">
        <v>14518</v>
      </c>
      <c r="D139" t="s">
        <v>2374</v>
      </c>
      <c r="E139" s="3" t="str">
        <f>_xlfn.XLOOKUP(A139,'Badge Arqueiro'!A$1:A$170,'Badge Arqueiro'!B$1:B$170,"0")</f>
        <v>0</v>
      </c>
      <c r="F139" s="55" t="str">
        <f>_xlfn.XLOOKUP(A139,Comiters!A$1:A$999,Comiters!B$1:B$999,"0")</f>
        <v>0</v>
      </c>
      <c r="G139"/>
      <c r="H139"/>
      <c r="M139">
        <f t="shared" si="3"/>
        <v>0</v>
      </c>
    </row>
    <row r="140" spans="1:13" s="25" customFormat="1">
      <c r="A140" t="str">
        <f>_xlfn.XLOOKUP(B140,Rotineiros!B$1:B$5000,Rotineiros!A$1:A$5000)</f>
        <v>F2925685</v>
      </c>
      <c r="B140" t="s">
        <v>14497</v>
      </c>
      <c r="C140" t="s">
        <v>14498</v>
      </c>
      <c r="D140" t="s">
        <v>14499</v>
      </c>
      <c r="E140" s="3" t="str">
        <f>_xlfn.XLOOKUP(A140,'Badge Arqueiro'!A$1:A$170,'Badge Arqueiro'!B$1:B$170,"0")</f>
        <v>0</v>
      </c>
      <c r="F140" s="55" t="str">
        <f>_xlfn.XLOOKUP(A140,Comiters!A$1:A$999,Comiters!B$1:B$999,"0")</f>
        <v>0</v>
      </c>
      <c r="G140"/>
      <c r="H140"/>
      <c r="M140">
        <f t="shared" si="3"/>
        <v>0</v>
      </c>
    </row>
    <row r="141" spans="1:13" s="25" customFormat="1">
      <c r="A141" t="str">
        <f>_xlfn.XLOOKUP(B141,Rotineiros!B$1:B$5000,Rotineiros!A$1:A$5000)</f>
        <v>F3159288</v>
      </c>
      <c r="B141" t="s">
        <v>227</v>
      </c>
      <c r="C141" t="s">
        <v>14584</v>
      </c>
      <c r="D141" t="s">
        <v>228</v>
      </c>
      <c r="E141" s="3" t="str">
        <f>_xlfn.XLOOKUP(A141,'Badge Arqueiro'!A$1:A$170,'Badge Arqueiro'!B$1:B$170,"0")</f>
        <v>0</v>
      </c>
      <c r="F141" s="55" t="str">
        <f>_xlfn.XLOOKUP(A141,Comiters!A$1:A$999,Comiters!B$1:B$999,"0")</f>
        <v>0</v>
      </c>
      <c r="G141"/>
      <c r="H141"/>
      <c r="M141">
        <f t="shared" si="3"/>
        <v>0</v>
      </c>
    </row>
    <row r="142" spans="1:13" s="25" customFormat="1">
      <c r="A142" t="str">
        <f>_xlfn.XLOOKUP(B142,Rotineiros!B$1:B$5000,Rotineiros!A$1:A$5000)</f>
        <v>F3161263</v>
      </c>
      <c r="B142" t="s">
        <v>3012</v>
      </c>
      <c r="C142" t="s">
        <v>14676</v>
      </c>
      <c r="D142" t="s">
        <v>3013</v>
      </c>
      <c r="E142" s="3" t="str">
        <f>_xlfn.XLOOKUP(A142,'Badge Arqueiro'!A$1:A$170,'Badge Arqueiro'!B$1:B$170,"0")</f>
        <v>0</v>
      </c>
      <c r="F142" s="55" t="str">
        <f>_xlfn.XLOOKUP(A142,Comiters!A$1:A$999,Comiters!B$1:B$999,"0")</f>
        <v>0</v>
      </c>
      <c r="G142"/>
      <c r="H142"/>
      <c r="M142">
        <f t="shared" si="3"/>
        <v>0</v>
      </c>
    </row>
    <row r="143" spans="1:13" s="25" customFormat="1">
      <c r="A143" t="str">
        <f>_xlfn.XLOOKUP(B143,Rotineiros!B$1:B$5000,Rotineiros!A$1:A$5000)</f>
        <v>F3165486</v>
      </c>
      <c r="B143" t="s">
        <v>236</v>
      </c>
      <c r="C143" t="s">
        <v>14529</v>
      </c>
      <c r="D143" t="s">
        <v>237</v>
      </c>
      <c r="E143" s="3" t="str">
        <f>_xlfn.XLOOKUP(A143,'Badge Arqueiro'!A$1:A$170,'Badge Arqueiro'!B$1:B$170,"0")</f>
        <v>0</v>
      </c>
      <c r="F143" s="55" t="str">
        <f>_xlfn.XLOOKUP(A143,Comiters!A$1:A$999,Comiters!B$1:B$999,"0")</f>
        <v>0</v>
      </c>
      <c r="G143"/>
      <c r="H143"/>
      <c r="M143">
        <f t="shared" si="3"/>
        <v>0</v>
      </c>
    </row>
    <row r="144" spans="1:13" s="25" customFormat="1">
      <c r="A144" t="str">
        <f>_xlfn.XLOOKUP(B144,Rotineiros!B$1:B$5000,Rotineiros!A$1:A$5000)</f>
        <v>F3165921</v>
      </c>
      <c r="B144" t="s">
        <v>13503</v>
      </c>
      <c r="C144" t="s">
        <v>4059</v>
      </c>
      <c r="D144" t="s">
        <v>4356</v>
      </c>
      <c r="E144" s="3" t="str">
        <f>_xlfn.XLOOKUP(A144,'Badge Arqueiro'!A$1:A$170,'Badge Arqueiro'!B$1:B$170,"0")</f>
        <v>0</v>
      </c>
      <c r="F144" s="55" t="str">
        <f>_xlfn.XLOOKUP(A144,Comiters!A$1:A$999,Comiters!B$1:B$999,"0")</f>
        <v>0</v>
      </c>
      <c r="G144"/>
      <c r="H144"/>
      <c r="M144">
        <f t="shared" si="3"/>
        <v>0</v>
      </c>
    </row>
    <row r="145" spans="1:13" s="25" customFormat="1">
      <c r="A145" t="str">
        <f>_xlfn.XLOOKUP(B145,Rotineiros!B$1:B$5000,Rotineiros!A$1:A$5000)</f>
        <v>F3189516</v>
      </c>
      <c r="B145" t="s">
        <v>12515</v>
      </c>
      <c r="C145" t="s">
        <v>14723</v>
      </c>
      <c r="D145" t="s">
        <v>12516</v>
      </c>
      <c r="E145" s="3" t="str">
        <f>_xlfn.XLOOKUP(A145,'Badge Arqueiro'!A$1:A$170,'Badge Arqueiro'!B$1:B$170,"0")</f>
        <v>0</v>
      </c>
      <c r="F145" s="55" t="str">
        <f>_xlfn.XLOOKUP(A145,Comiters!A$1:A$999,Comiters!B$1:B$999,"0")</f>
        <v>0</v>
      </c>
      <c r="G145"/>
      <c r="H145"/>
      <c r="M145">
        <f t="shared" si="3"/>
        <v>0</v>
      </c>
    </row>
    <row r="146" spans="1:13" s="25" customFormat="1">
      <c r="A146" t="str">
        <f>_xlfn.XLOOKUP(B146,Rotineiros!B$1:B$5000,Rotineiros!A$1:A$5000)</f>
        <v>F3224438</v>
      </c>
      <c r="B146" t="s">
        <v>2825</v>
      </c>
      <c r="C146" t="s">
        <v>14426</v>
      </c>
      <c r="D146" t="s">
        <v>4165</v>
      </c>
      <c r="E146" s="3" t="str">
        <f>_xlfn.XLOOKUP(A146,'Badge Arqueiro'!A$1:A$170,'Badge Arqueiro'!B$1:B$170,"0")</f>
        <v>0</v>
      </c>
      <c r="F146" s="55" t="str">
        <f>_xlfn.XLOOKUP(A146,Comiters!A$1:A$999,Comiters!B$1:B$999,"0")</f>
        <v>0</v>
      </c>
      <c r="G146"/>
      <c r="H146"/>
      <c r="M146">
        <f t="shared" si="3"/>
        <v>0</v>
      </c>
    </row>
    <row r="147" spans="1:13" s="25" customFormat="1">
      <c r="A147" t="str">
        <f>_xlfn.XLOOKUP(B147,Rotineiros!B$1:B$5000,Rotineiros!A$1:A$5000)</f>
        <v>F3226642</v>
      </c>
      <c r="B147" t="s">
        <v>494</v>
      </c>
      <c r="C147" t="s">
        <v>14424</v>
      </c>
      <c r="D147" t="s">
        <v>495</v>
      </c>
      <c r="E147" s="3" t="str">
        <f>_xlfn.XLOOKUP(A147,'Badge Arqueiro'!A$1:A$170,'Badge Arqueiro'!B$1:B$170,"0")</f>
        <v>0</v>
      </c>
      <c r="F147" s="55" t="str">
        <f>_xlfn.XLOOKUP(A147,Comiters!A$1:A$999,Comiters!B$1:B$999,"0")</f>
        <v>0</v>
      </c>
      <c r="G147"/>
      <c r="H147"/>
      <c r="M147">
        <f t="shared" si="3"/>
        <v>0</v>
      </c>
    </row>
    <row r="148" spans="1:13" s="25" customFormat="1">
      <c r="A148" t="str">
        <f>_xlfn.XLOOKUP(B148,Rotineiros!B$1:B$5000,Rotineiros!A$1:A$5000)</f>
        <v>F3272618</v>
      </c>
      <c r="B148" t="s">
        <v>256</v>
      </c>
      <c r="C148" t="s">
        <v>14456</v>
      </c>
      <c r="D148" t="s">
        <v>258</v>
      </c>
      <c r="E148" s="3" t="str">
        <f>_xlfn.XLOOKUP(A148,'Badge Arqueiro'!A$1:A$170,'Badge Arqueiro'!B$1:B$170,"0")</f>
        <v>0</v>
      </c>
      <c r="F148" s="55" t="str">
        <f>_xlfn.XLOOKUP(A148,Comiters!A$1:A$999,Comiters!B$1:B$999,"0")</f>
        <v>0</v>
      </c>
      <c r="G148"/>
      <c r="H148"/>
      <c r="M148">
        <f t="shared" si="3"/>
        <v>0</v>
      </c>
    </row>
    <row r="149" spans="1:13" s="25" customFormat="1">
      <c r="A149" t="str">
        <f>_xlfn.XLOOKUP(B149,Rotineiros!B$1:B$5000,Rotineiros!A$1:A$5000)</f>
        <v>F3308419</v>
      </c>
      <c r="B149" t="s">
        <v>14689</v>
      </c>
      <c r="C149" t="s">
        <v>14690</v>
      </c>
      <c r="D149" t="s">
        <v>14691</v>
      </c>
      <c r="E149" s="3" t="str">
        <f>_xlfn.XLOOKUP(A149,'Badge Arqueiro'!A$1:A$170,'Badge Arqueiro'!B$1:B$170,"0")</f>
        <v>0</v>
      </c>
      <c r="F149" s="55" t="str">
        <f>_xlfn.XLOOKUP(A149,Comiters!A$1:A$999,Comiters!B$1:B$999,"0")</f>
        <v>0</v>
      </c>
      <c r="G149"/>
      <c r="H149"/>
      <c r="M149">
        <f t="shared" si="3"/>
        <v>0</v>
      </c>
    </row>
    <row r="150" spans="1:13" s="25" customFormat="1">
      <c r="A150" t="str">
        <f>_xlfn.XLOOKUP(B150,Rotineiros!B$1:B$5000,Rotineiros!A$1:A$5000)</f>
        <v>F3310098</v>
      </c>
      <c r="B150" t="s">
        <v>7241</v>
      </c>
      <c r="C150" t="s">
        <v>14539</v>
      </c>
      <c r="D150" t="s">
        <v>4353</v>
      </c>
      <c r="E150" s="3" t="str">
        <f>_xlfn.XLOOKUP(A150,'Badge Arqueiro'!A$1:A$170,'Badge Arqueiro'!B$1:B$170,"0")</f>
        <v>0</v>
      </c>
      <c r="F150" s="55">
        <f>_xlfn.XLOOKUP(A150,Comiters!A$1:A$999,Comiters!B$1:B$999,"0")</f>
        <v>1</v>
      </c>
      <c r="G150"/>
      <c r="H150"/>
      <c r="M150">
        <f t="shared" si="3"/>
        <v>0</v>
      </c>
    </row>
    <row r="151" spans="1:13" s="25" customFormat="1">
      <c r="A151" t="str">
        <f>_xlfn.XLOOKUP(B151,Rotineiros!B$1:B$5000,Rotineiros!A$1:A$5000)</f>
        <v>F3335468</v>
      </c>
      <c r="B151" t="s">
        <v>13407</v>
      </c>
      <c r="C151" t="s">
        <v>14678</v>
      </c>
      <c r="D151" t="s">
        <v>13409</v>
      </c>
      <c r="E151" s="3" t="str">
        <f>_xlfn.XLOOKUP(A151,'Badge Arqueiro'!A$1:A$170,'Badge Arqueiro'!B$1:B$170,"0")</f>
        <v>0</v>
      </c>
      <c r="F151" s="55" t="str">
        <f>_xlfn.XLOOKUP(A151,Comiters!A$1:A$999,Comiters!B$1:B$999,"0")</f>
        <v>0</v>
      </c>
      <c r="G151"/>
      <c r="H151"/>
      <c r="M151">
        <f t="shared" si="3"/>
        <v>0</v>
      </c>
    </row>
    <row r="152" spans="1:13" s="25" customFormat="1">
      <c r="A152" t="str">
        <f>_xlfn.XLOOKUP(B152,Rotineiros!B$1:B$5000,Rotineiros!A$1:A$5000)</f>
        <v>F3335958</v>
      </c>
      <c r="B152" t="s">
        <v>1004</v>
      </c>
      <c r="C152" t="s">
        <v>14528</v>
      </c>
      <c r="D152" t="s">
        <v>1005</v>
      </c>
      <c r="E152" s="3" t="str">
        <f>_xlfn.XLOOKUP(A152,'Badge Arqueiro'!A$1:A$170,'Badge Arqueiro'!B$1:B$170,"0")</f>
        <v>0</v>
      </c>
      <c r="F152" s="55" t="str">
        <f>_xlfn.XLOOKUP(A152,Comiters!A$1:A$999,Comiters!B$1:B$999,"0")</f>
        <v>0</v>
      </c>
      <c r="G152"/>
      <c r="H152"/>
      <c r="M152">
        <f t="shared" si="3"/>
        <v>0</v>
      </c>
    </row>
    <row r="153" spans="1:13" s="25" customFormat="1">
      <c r="A153" t="str">
        <f>_xlfn.XLOOKUP(B153,Rotineiros!B$1:B$5000,Rotineiros!A$1:A$5000)</f>
        <v>F3336169</v>
      </c>
      <c r="B153" t="s">
        <v>7248</v>
      </c>
      <c r="C153" t="s">
        <v>14470</v>
      </c>
      <c r="D153" t="s">
        <v>7298</v>
      </c>
      <c r="E153" s="3" t="str">
        <f>_xlfn.XLOOKUP(A153,'Badge Arqueiro'!A$1:A$170,'Badge Arqueiro'!B$1:B$170,"0")</f>
        <v>0</v>
      </c>
      <c r="F153" s="55" t="str">
        <f>_xlfn.XLOOKUP(A153,Comiters!A$1:A$999,Comiters!B$1:B$999,"0")</f>
        <v>0</v>
      </c>
      <c r="G153"/>
      <c r="H153"/>
      <c r="M153">
        <f t="shared" si="3"/>
        <v>0</v>
      </c>
    </row>
    <row r="154" spans="1:13" s="25" customFormat="1">
      <c r="A154" t="str">
        <f>_xlfn.XLOOKUP(B154,Rotineiros!B$1:B$5000,Rotineiros!A$1:A$5000)</f>
        <v>F3523957</v>
      </c>
      <c r="B154" t="s">
        <v>1722</v>
      </c>
      <c r="C154" t="s">
        <v>14527</v>
      </c>
      <c r="D154" t="s">
        <v>1723</v>
      </c>
      <c r="E154" s="3" t="str">
        <f>_xlfn.XLOOKUP(A154,'Badge Arqueiro'!A$1:A$170,'Badge Arqueiro'!B$1:B$170,"0")</f>
        <v>0</v>
      </c>
      <c r="F154" s="55">
        <f>_xlfn.XLOOKUP(A154,Comiters!A$1:A$999,Comiters!B$1:B$999,"0")</f>
        <v>1</v>
      </c>
      <c r="G154"/>
      <c r="H154"/>
      <c r="M154">
        <f t="shared" si="3"/>
        <v>0</v>
      </c>
    </row>
    <row r="155" spans="1:13" s="25" customFormat="1">
      <c r="A155" t="str">
        <f>_xlfn.XLOOKUP(B155,Rotineiros!B$1:B$5000,Rotineiros!A$1:A$5000)</f>
        <v>F3542239</v>
      </c>
      <c r="B155" t="s">
        <v>12355</v>
      </c>
      <c r="C155" t="s">
        <v>14487</v>
      </c>
      <c r="D155" t="s">
        <v>12357</v>
      </c>
      <c r="E155" s="3" t="str">
        <f>_xlfn.XLOOKUP(A155,'Badge Arqueiro'!A$1:A$170,'Badge Arqueiro'!B$1:B$170,"0")</f>
        <v>0</v>
      </c>
      <c r="F155" s="55">
        <f>_xlfn.XLOOKUP(A155,Comiters!A$1:A$999,Comiters!B$1:B$999,"0")</f>
        <v>1</v>
      </c>
      <c r="G155"/>
      <c r="H155"/>
      <c r="M155">
        <f t="shared" si="3"/>
        <v>0</v>
      </c>
    </row>
    <row r="156" spans="1:13" s="25" customFormat="1">
      <c r="A156" t="str">
        <f>_xlfn.XLOOKUP(B156,Rotineiros!B$1:B$5000,Rotineiros!A$1:A$5000)</f>
        <v>F3544498</v>
      </c>
      <c r="B156" t="s">
        <v>1011</v>
      </c>
      <c r="C156" t="s">
        <v>14418</v>
      </c>
      <c r="D156" t="s">
        <v>1013</v>
      </c>
      <c r="E156" s="3" t="str">
        <f>_xlfn.XLOOKUP(A156,'Badge Arqueiro'!A$1:A$170,'Badge Arqueiro'!B$1:B$170,"0")</f>
        <v>0</v>
      </c>
      <c r="F156" s="55" t="str">
        <f>_xlfn.XLOOKUP(A156,Comiters!A$1:A$999,Comiters!B$1:B$999,"0")</f>
        <v>0</v>
      </c>
      <c r="G156"/>
      <c r="H156"/>
      <c r="M156">
        <f t="shared" si="3"/>
        <v>0</v>
      </c>
    </row>
    <row r="157" spans="1:13" s="25" customFormat="1">
      <c r="A157" t="str">
        <f>_xlfn.XLOOKUP(B157,Rotineiros!B$1:B$5000,Rotineiros!A$1:A$5000)</f>
        <v>F3719659</v>
      </c>
      <c r="B157" t="s">
        <v>2309</v>
      </c>
      <c r="C157" t="s">
        <v>14560</v>
      </c>
      <c r="D157" t="s">
        <v>2311</v>
      </c>
      <c r="E157" s="3">
        <f>_xlfn.XLOOKUP(A157,'Badge Arqueiro'!A$1:A$170,'Badge Arqueiro'!B$1:B$170,"0")</f>
        <v>1</v>
      </c>
      <c r="F157" s="55" t="str">
        <f>_xlfn.XLOOKUP(A157,Comiters!A$1:A$999,Comiters!B$1:B$999,"0")</f>
        <v>0</v>
      </c>
      <c r="G157"/>
      <c r="H157"/>
      <c r="M157">
        <f t="shared" si="3"/>
        <v>0</v>
      </c>
    </row>
    <row r="158" spans="1:13" s="25" customFormat="1">
      <c r="A158" t="str">
        <f>_xlfn.XLOOKUP(B158,Rotineiros!B$1:B$5000,Rotineiros!A$1:A$5000)</f>
        <v>F3781258</v>
      </c>
      <c r="B158" t="s">
        <v>14620</v>
      </c>
      <c r="C158" t="s">
        <v>14621</v>
      </c>
      <c r="D158" t="s">
        <v>14622</v>
      </c>
      <c r="E158" s="3" t="str">
        <f>_xlfn.XLOOKUP(A158,'Badge Arqueiro'!A$1:A$170,'Badge Arqueiro'!B$1:B$170,"0")</f>
        <v>0</v>
      </c>
      <c r="F158" s="55" t="str">
        <f>_xlfn.XLOOKUP(A158,Comiters!A$1:A$999,Comiters!B$1:B$999,"0")</f>
        <v>0</v>
      </c>
      <c r="G158"/>
      <c r="H158"/>
      <c r="M158">
        <f t="shared" si="3"/>
        <v>0</v>
      </c>
    </row>
    <row r="159" spans="1:13" s="25" customFormat="1">
      <c r="A159" t="str">
        <f>_xlfn.XLOOKUP(B159,Rotineiros!B$1:B$5000,Rotineiros!A$1:A$5000)</f>
        <v>F3807949</v>
      </c>
      <c r="B159" t="s">
        <v>2075</v>
      </c>
      <c r="C159" t="s">
        <v>14524</v>
      </c>
      <c r="D159" t="s">
        <v>2076</v>
      </c>
      <c r="E159" s="3">
        <f>_xlfn.XLOOKUP(A159,'Badge Arqueiro'!A$1:A$170,'Badge Arqueiro'!B$1:B$170,"0")</f>
        <v>1</v>
      </c>
      <c r="F159" s="55" t="str">
        <f>_xlfn.XLOOKUP(A159,Comiters!A$1:A$999,Comiters!B$1:B$999,"0")</f>
        <v>0</v>
      </c>
      <c r="G159"/>
      <c r="H159"/>
      <c r="M159">
        <f t="shared" si="3"/>
        <v>0</v>
      </c>
    </row>
    <row r="160" spans="1:13" s="25" customFormat="1">
      <c r="A160" t="str">
        <f>_xlfn.XLOOKUP(B160,Rotineiros!B$1:B$5000,Rotineiros!A$1:A$5000)</f>
        <v>F3859128</v>
      </c>
      <c r="B160" t="s">
        <v>14669</v>
      </c>
      <c r="C160" t="s">
        <v>12318</v>
      </c>
      <c r="D160" t="s">
        <v>14670</v>
      </c>
      <c r="E160" s="3" t="str">
        <f>_xlfn.XLOOKUP(A160,'Badge Arqueiro'!A$1:A$170,'Badge Arqueiro'!B$1:B$170,"0")</f>
        <v>0</v>
      </c>
      <c r="F160" s="55" t="str">
        <f>_xlfn.XLOOKUP(A160,Comiters!A$1:A$999,Comiters!B$1:B$999,"0")</f>
        <v>0</v>
      </c>
      <c r="G160"/>
      <c r="H160"/>
      <c r="M160">
        <f t="shared" si="3"/>
        <v>0</v>
      </c>
    </row>
    <row r="161" spans="1:13" s="25" customFormat="1">
      <c r="A161" t="str">
        <f>_xlfn.XLOOKUP(B161,Rotineiros!B$1:B$5000,Rotineiros!A$1:A$5000)</f>
        <v>F3880878</v>
      </c>
      <c r="B161" t="s">
        <v>3009</v>
      </c>
      <c r="C161" t="s">
        <v>14488</v>
      </c>
      <c r="D161" t="s">
        <v>3010</v>
      </c>
      <c r="E161" s="3" t="str">
        <f>_xlfn.XLOOKUP(A161,'Badge Arqueiro'!A$1:A$170,'Badge Arqueiro'!B$1:B$170,"0")</f>
        <v>0</v>
      </c>
      <c r="F161" s="55" t="str">
        <f>_xlfn.XLOOKUP(A161,Comiters!A$1:A$999,Comiters!B$1:B$999,"0")</f>
        <v>0</v>
      </c>
      <c r="G161"/>
      <c r="H161"/>
      <c r="M161">
        <f t="shared" si="3"/>
        <v>0</v>
      </c>
    </row>
    <row r="162" spans="1:13" s="25" customFormat="1">
      <c r="A162" t="str">
        <f>_xlfn.XLOOKUP(B162,Rotineiros!B$1:B$5000,Rotineiros!A$1:A$5000)</f>
        <v>F3881096</v>
      </c>
      <c r="B162" t="s">
        <v>13925</v>
      </c>
      <c r="C162" t="s">
        <v>14719</v>
      </c>
      <c r="D162" t="s">
        <v>13927</v>
      </c>
      <c r="E162" s="3" t="str">
        <f>_xlfn.XLOOKUP(A162,'Badge Arqueiro'!A$1:A$170,'Badge Arqueiro'!B$1:B$170,"0")</f>
        <v>0</v>
      </c>
      <c r="F162" s="55">
        <f>_xlfn.XLOOKUP(A162,Comiters!A$1:A$999,Comiters!B$1:B$999,"0")</f>
        <v>1</v>
      </c>
      <c r="G162"/>
      <c r="H162"/>
      <c r="M162">
        <f t="shared" si="3"/>
        <v>0</v>
      </c>
    </row>
    <row r="163" spans="1:13" s="25" customFormat="1">
      <c r="A163" t="str">
        <f>_xlfn.XLOOKUP(B163,Rotineiros!B$1:B$5000,Rotineiros!A$1:A$5000)</f>
        <v>F3933399</v>
      </c>
      <c r="B163" t="s">
        <v>3350</v>
      </c>
      <c r="C163" t="s">
        <v>47</v>
      </c>
      <c r="D163" t="s">
        <v>3351</v>
      </c>
      <c r="E163" s="3" t="str">
        <f>_xlfn.XLOOKUP(A163,'Badge Arqueiro'!A$1:A$170,'Badge Arqueiro'!B$1:B$170,"0")</f>
        <v>0</v>
      </c>
      <c r="F163" s="55" t="str">
        <f>_xlfn.XLOOKUP(A163,Comiters!A$1:A$999,Comiters!B$1:B$999,"0")</f>
        <v>0</v>
      </c>
      <c r="G163"/>
      <c r="H163"/>
      <c r="M163">
        <f t="shared" si="3"/>
        <v>0</v>
      </c>
    </row>
    <row r="164" spans="1:13" s="25" customFormat="1">
      <c r="A164" t="str">
        <f>_xlfn.XLOOKUP(B164,Rotineiros!B$1:B$5000,Rotineiros!A$1:A$5000)</f>
        <v>F4101419</v>
      </c>
      <c r="B164" t="s">
        <v>1910</v>
      </c>
      <c r="C164" t="s">
        <v>14649</v>
      </c>
      <c r="D164" t="s">
        <v>1912</v>
      </c>
      <c r="E164" s="3">
        <f>_xlfn.XLOOKUP(A164,'Badge Arqueiro'!A$1:A$170,'Badge Arqueiro'!B$1:B$170,"0")</f>
        <v>1</v>
      </c>
      <c r="F164" s="55" t="str">
        <f>_xlfn.XLOOKUP(A164,Comiters!A$1:A$999,Comiters!B$1:B$999,"0")</f>
        <v>0</v>
      </c>
      <c r="G164"/>
      <c r="H164"/>
      <c r="M164">
        <f t="shared" si="3"/>
        <v>0</v>
      </c>
    </row>
    <row r="165" spans="1:13" s="25" customFormat="1">
      <c r="A165" t="str">
        <f>_xlfn.XLOOKUP(B165,Rotineiros!B$1:B$5000,Rotineiros!A$1:A$5000)</f>
        <v>F4193955</v>
      </c>
      <c r="B165" t="s">
        <v>13613</v>
      </c>
      <c r="C165" t="s">
        <v>14452</v>
      </c>
      <c r="D165" t="s">
        <v>13614</v>
      </c>
      <c r="E165" s="3" t="str">
        <f>_xlfn.XLOOKUP(A165,'Badge Arqueiro'!A$1:A$170,'Badge Arqueiro'!B$1:B$170,"0")</f>
        <v>0</v>
      </c>
      <c r="F165" s="55" t="str">
        <f>_xlfn.XLOOKUP(A165,Comiters!A$1:A$999,Comiters!B$1:B$999,"0")</f>
        <v>0</v>
      </c>
      <c r="G165"/>
      <c r="H165"/>
      <c r="M165">
        <f t="shared" si="3"/>
        <v>0</v>
      </c>
    </row>
    <row r="166" spans="1:13" s="25" customFormat="1">
      <c r="A166" t="str">
        <f>_xlfn.XLOOKUP(B166,Rotineiros!B$1:B$5000,Rotineiros!A$1:A$5000)</f>
        <v>F4275358</v>
      </c>
      <c r="B166" t="s">
        <v>14545</v>
      </c>
      <c r="C166" t="s">
        <v>164</v>
      </c>
      <c r="D166" t="s">
        <v>14546</v>
      </c>
      <c r="E166" s="3" t="str">
        <f>_xlfn.XLOOKUP(A166,'Badge Arqueiro'!A$1:A$170,'Badge Arqueiro'!B$1:B$170,"0")</f>
        <v>0</v>
      </c>
      <c r="F166" s="55" t="str">
        <f>_xlfn.XLOOKUP(A166,Comiters!A$1:A$999,Comiters!B$1:B$999,"0")</f>
        <v>0</v>
      </c>
      <c r="G166"/>
      <c r="H166"/>
      <c r="M166">
        <f t="shared" si="3"/>
        <v>0</v>
      </c>
    </row>
    <row r="167" spans="1:13" s="25" customFormat="1">
      <c r="A167" t="str">
        <f>_xlfn.XLOOKUP(B167,Rotineiros!B$1:B$5000,Rotineiros!A$1:A$5000)</f>
        <v>F4624963</v>
      </c>
      <c r="B167" t="s">
        <v>14394</v>
      </c>
      <c r="C167" t="s">
        <v>14395</v>
      </c>
      <c r="D167" t="s">
        <v>14396</v>
      </c>
      <c r="E167" s="3" t="str">
        <f>_xlfn.XLOOKUP(A167,'Badge Arqueiro'!A$1:A$170,'Badge Arqueiro'!B$1:B$170,"0")</f>
        <v>0</v>
      </c>
      <c r="F167" s="55" t="str">
        <f>_xlfn.XLOOKUP(A167,Comiters!A$1:A$999,Comiters!B$1:B$999,"0")</f>
        <v>0</v>
      </c>
      <c r="G167"/>
      <c r="H167"/>
      <c r="M167">
        <f t="shared" si="3"/>
        <v>0</v>
      </c>
    </row>
    <row r="168" spans="1:13" s="25" customFormat="1">
      <c r="A168" t="str">
        <f>_xlfn.XLOOKUP(B168,Rotineiros!B$1:B$5000,Rotineiros!A$1:A$5000)</f>
        <v>F4625017</v>
      </c>
      <c r="B168" t="s">
        <v>3052</v>
      </c>
      <c r="C168" t="s">
        <v>14530</v>
      </c>
      <c r="D168" t="s">
        <v>3054</v>
      </c>
      <c r="E168" s="3" t="str">
        <f>_xlfn.XLOOKUP(A168,'Badge Arqueiro'!A$1:A$170,'Badge Arqueiro'!B$1:B$170,"0")</f>
        <v>0</v>
      </c>
      <c r="F168" s="55" t="str">
        <f>_xlfn.XLOOKUP(A168,Comiters!A$1:A$999,Comiters!B$1:B$999,"0")</f>
        <v>0</v>
      </c>
      <c r="G168"/>
      <c r="H168"/>
      <c r="M168">
        <f t="shared" si="3"/>
        <v>0</v>
      </c>
    </row>
    <row r="169" spans="1:13" s="25" customFormat="1">
      <c r="A169" t="str">
        <f>_xlfn.XLOOKUP(B169,Rotineiros!B$1:B$5000,Rotineiros!A$1:A$5000)</f>
        <v>F4682578</v>
      </c>
      <c r="B169" t="s">
        <v>14714</v>
      </c>
      <c r="C169" t="s">
        <v>14715</v>
      </c>
      <c r="D169" t="s">
        <v>14716</v>
      </c>
      <c r="E169" s="3" t="str">
        <f>_xlfn.XLOOKUP(A169,'Badge Arqueiro'!A$1:A$170,'Badge Arqueiro'!B$1:B$170,"0")</f>
        <v>0</v>
      </c>
      <c r="F169" s="55" t="str">
        <f>_xlfn.XLOOKUP(A169,Comiters!A$1:A$999,Comiters!B$1:B$999,"0")</f>
        <v>0</v>
      </c>
      <c r="G169"/>
      <c r="H169"/>
      <c r="M169">
        <f t="shared" si="3"/>
        <v>0</v>
      </c>
    </row>
    <row r="170" spans="1:13" s="25" customFormat="1">
      <c r="A170" t="str">
        <f>_xlfn.XLOOKUP(B170,Rotineiros!B$1:B$5000,Rotineiros!A$1:A$5000)</f>
        <v>F4685019</v>
      </c>
      <c r="B170" t="s">
        <v>7369</v>
      </c>
      <c r="C170" t="s">
        <v>1196</v>
      </c>
      <c r="D170" t="s">
        <v>4401</v>
      </c>
      <c r="E170" s="3" t="str">
        <f>_xlfn.XLOOKUP(A170,'Badge Arqueiro'!A$1:A$170,'Badge Arqueiro'!B$1:B$170,"0")</f>
        <v>0</v>
      </c>
      <c r="F170" s="55" t="str">
        <f>_xlfn.XLOOKUP(A170,Comiters!A$1:A$999,Comiters!B$1:B$999,"0")</f>
        <v>0</v>
      </c>
      <c r="G170"/>
      <c r="H170"/>
      <c r="M170">
        <f t="shared" si="3"/>
        <v>0</v>
      </c>
    </row>
    <row r="171" spans="1:13" s="25" customFormat="1">
      <c r="A171" t="str">
        <f>_xlfn.XLOOKUP(B171,Rotineiros!B$1:B$5000,Rotineiros!A$1:A$5000)</f>
        <v>F4721709</v>
      </c>
      <c r="B171" t="s">
        <v>11341</v>
      </c>
      <c r="C171" t="s">
        <v>14584</v>
      </c>
      <c r="D171" t="s">
        <v>11427</v>
      </c>
      <c r="E171" s="3" t="str">
        <f>_xlfn.XLOOKUP(A171,'Badge Arqueiro'!A$1:A$170,'Badge Arqueiro'!B$1:B$170,"0")</f>
        <v>0</v>
      </c>
      <c r="F171" s="55" t="str">
        <f>_xlfn.XLOOKUP(A171,Comiters!A$1:A$999,Comiters!B$1:B$999,"0")</f>
        <v>0</v>
      </c>
      <c r="G171"/>
      <c r="H171"/>
      <c r="M171">
        <f t="shared" si="3"/>
        <v>0</v>
      </c>
    </row>
    <row r="172" spans="1:13" s="25" customFormat="1">
      <c r="A172" t="str">
        <f>_xlfn.XLOOKUP(B172,Rotineiros!B$1:B$5000,Rotineiros!A$1:A$5000)</f>
        <v>F4955549</v>
      </c>
      <c r="B172" t="s">
        <v>14708</v>
      </c>
      <c r="C172" t="s">
        <v>14709</v>
      </c>
      <c r="D172" t="s">
        <v>14710</v>
      </c>
      <c r="E172" s="3" t="str">
        <f>_xlfn.XLOOKUP(A172,'Badge Arqueiro'!A$1:A$170,'Badge Arqueiro'!B$1:B$170,"0")</f>
        <v>0</v>
      </c>
      <c r="F172" s="55" t="str">
        <f>_xlfn.XLOOKUP(A172,Comiters!A$1:A$999,Comiters!B$1:B$999,"0")</f>
        <v>0</v>
      </c>
      <c r="G172"/>
      <c r="H172"/>
      <c r="M172">
        <f t="shared" si="3"/>
        <v>0</v>
      </c>
    </row>
    <row r="173" spans="1:13" s="25" customFormat="1">
      <c r="A173" t="str">
        <f>_xlfn.XLOOKUP(B173,Rotineiros!B$1:B$5000,Rotineiros!A$1:A$5000)</f>
        <v>F4957154</v>
      </c>
      <c r="B173" t="s">
        <v>1039</v>
      </c>
      <c r="C173" t="s">
        <v>14660</v>
      </c>
      <c r="D173" t="s">
        <v>1041</v>
      </c>
      <c r="E173" s="3" t="str">
        <f>_xlfn.XLOOKUP(A173,'Badge Arqueiro'!A$1:A$170,'Badge Arqueiro'!B$1:B$170,"0")</f>
        <v>0</v>
      </c>
      <c r="F173" s="55" t="str">
        <f>_xlfn.XLOOKUP(A173,Comiters!A$1:A$999,Comiters!B$1:B$999,"0")</f>
        <v>0</v>
      </c>
      <c r="G173"/>
      <c r="H173"/>
      <c r="M173">
        <f t="shared" si="3"/>
        <v>0</v>
      </c>
    </row>
    <row r="174" spans="1:13" s="25" customFormat="1">
      <c r="A174" t="str">
        <f>_xlfn.XLOOKUP(B174,Rotineiros!B$1:B$5000,Rotineiros!A$1:A$5000)</f>
        <v>F4959819</v>
      </c>
      <c r="B174" t="s">
        <v>3969</v>
      </c>
      <c r="C174" t="s">
        <v>14056</v>
      </c>
      <c r="D174" t="s">
        <v>4134</v>
      </c>
      <c r="E174" s="3" t="str">
        <f>_xlfn.XLOOKUP(A174,'Badge Arqueiro'!A$1:A$170,'Badge Arqueiro'!B$1:B$170,"0")</f>
        <v>0</v>
      </c>
      <c r="F174" s="55" t="str">
        <f>_xlfn.XLOOKUP(A174,Comiters!A$1:A$999,Comiters!B$1:B$999,"0")</f>
        <v>0</v>
      </c>
      <c r="G174"/>
      <c r="H174"/>
      <c r="M174">
        <f t="shared" si="3"/>
        <v>0</v>
      </c>
    </row>
    <row r="175" spans="1:13" s="25" customFormat="1">
      <c r="A175" t="str">
        <f>_xlfn.XLOOKUP(B175,Rotineiros!B$1:B$5000,Rotineiros!A$1:A$5000)</f>
        <v>F5077808</v>
      </c>
      <c r="B175" t="s">
        <v>280</v>
      </c>
      <c r="C175" t="s">
        <v>14389</v>
      </c>
      <c r="D175" t="s">
        <v>281</v>
      </c>
      <c r="E175" s="3" t="str">
        <f>_xlfn.XLOOKUP(A175,'Badge Arqueiro'!A$1:A$170,'Badge Arqueiro'!B$1:B$170,"0")</f>
        <v>0</v>
      </c>
      <c r="F175" s="55" t="str">
        <f>_xlfn.XLOOKUP(A175,Comiters!A$1:A$999,Comiters!B$1:B$999,"0")</f>
        <v>0</v>
      </c>
      <c r="G175"/>
      <c r="H175"/>
      <c r="M175">
        <f t="shared" si="3"/>
        <v>0</v>
      </c>
    </row>
    <row r="176" spans="1:13" s="25" customFormat="1">
      <c r="A176" t="str">
        <f>_xlfn.XLOOKUP(B176,Rotineiros!B$1:B$5000,Rotineiros!A$1:A$5000)</f>
        <v>F5083177</v>
      </c>
      <c r="B176" t="s">
        <v>7371</v>
      </c>
      <c r="C176" t="s">
        <v>14601</v>
      </c>
      <c r="D176" t="s">
        <v>12901</v>
      </c>
      <c r="E176" s="3" t="str">
        <f>_xlfn.XLOOKUP(A176,'Badge Arqueiro'!A$1:A$170,'Badge Arqueiro'!B$1:B$170,"0")</f>
        <v>0</v>
      </c>
      <c r="F176" s="55" t="str">
        <f>_xlfn.XLOOKUP(A176,Comiters!A$1:A$999,Comiters!B$1:B$999,"0")</f>
        <v>0</v>
      </c>
      <c r="G176"/>
      <c r="H176"/>
      <c r="M176">
        <f t="shared" si="3"/>
        <v>0</v>
      </c>
    </row>
    <row r="177" spans="1:13" s="25" customFormat="1">
      <c r="A177" t="str">
        <f>_xlfn.XLOOKUP(B177,Rotineiros!B$1:B$5000,Rotineiros!A$1:A$5000)</f>
        <v>F5108268</v>
      </c>
      <c r="B177" t="s">
        <v>7372</v>
      </c>
      <c r="C177" t="s">
        <v>14420</v>
      </c>
      <c r="D177" t="s">
        <v>12715</v>
      </c>
      <c r="E177" s="3" t="str">
        <f>_xlfn.XLOOKUP(A177,'Badge Arqueiro'!A$1:A$170,'Badge Arqueiro'!B$1:B$170,"0")</f>
        <v>0</v>
      </c>
      <c r="F177" s="55" t="str">
        <f>_xlfn.XLOOKUP(A177,Comiters!A$1:A$999,Comiters!B$1:B$999,"0")</f>
        <v>0</v>
      </c>
      <c r="G177"/>
      <c r="H177"/>
      <c r="M177">
        <f t="shared" si="3"/>
        <v>0</v>
      </c>
    </row>
    <row r="178" spans="1:13" s="25" customFormat="1">
      <c r="A178" t="str">
        <f>_xlfn.XLOOKUP(B178,Rotineiros!B$1:B$5000,Rotineiros!A$1:A$5000)</f>
        <v>F5250339</v>
      </c>
      <c r="B178" t="s">
        <v>12143</v>
      </c>
      <c r="C178" t="s">
        <v>14614</v>
      </c>
      <c r="D178" t="s">
        <v>12198</v>
      </c>
      <c r="E178" s="3">
        <f>_xlfn.XLOOKUP(A178,'Badge Arqueiro'!A$1:A$170,'Badge Arqueiro'!B$1:B$170,"0")</f>
        <v>1</v>
      </c>
      <c r="F178" s="55" t="str">
        <f>_xlfn.XLOOKUP(A178,Comiters!A$1:A$999,Comiters!B$1:B$999,"0")</f>
        <v>0</v>
      </c>
      <c r="G178"/>
      <c r="H178"/>
      <c r="M178">
        <f t="shared" si="3"/>
        <v>0</v>
      </c>
    </row>
    <row r="179" spans="1:13" s="25" customFormat="1">
      <c r="A179" t="str">
        <f>_xlfn.XLOOKUP(B179,Rotineiros!B$1:B$5000,Rotineiros!A$1:A$5000)</f>
        <v>F5954022</v>
      </c>
      <c r="B179" t="s">
        <v>295</v>
      </c>
      <c r="C179" t="s">
        <v>14073</v>
      </c>
      <c r="D179" t="s">
        <v>296</v>
      </c>
      <c r="E179" s="3" t="str">
        <f>_xlfn.XLOOKUP(A179,'Badge Arqueiro'!A$1:A$170,'Badge Arqueiro'!B$1:B$170,"0")</f>
        <v>0</v>
      </c>
      <c r="F179" s="55" t="str">
        <f>_xlfn.XLOOKUP(A179,Comiters!A$1:A$999,Comiters!B$1:B$999,"0")</f>
        <v>0</v>
      </c>
      <c r="G179"/>
      <c r="H179"/>
      <c r="M179">
        <f t="shared" si="3"/>
        <v>0</v>
      </c>
    </row>
    <row r="180" spans="1:13" s="25" customFormat="1">
      <c r="A180" t="str">
        <f>_xlfn.XLOOKUP(B180,Rotineiros!B$1:B$5000,Rotineiros!A$1:A$5000)</f>
        <v>F6001361</v>
      </c>
      <c r="B180" t="s">
        <v>13326</v>
      </c>
      <c r="C180" t="s">
        <v>1755</v>
      </c>
      <c r="D180" t="s">
        <v>13327</v>
      </c>
      <c r="E180" s="3" t="str">
        <f>_xlfn.XLOOKUP(A180,'Badge Arqueiro'!A$1:A$170,'Badge Arqueiro'!B$1:B$170,"0")</f>
        <v>0</v>
      </c>
      <c r="F180" s="55" t="str">
        <f>_xlfn.XLOOKUP(A180,Comiters!A$1:A$999,Comiters!B$1:B$999,"0")</f>
        <v>0</v>
      </c>
      <c r="G180"/>
      <c r="H180"/>
      <c r="M180">
        <f t="shared" si="3"/>
        <v>0</v>
      </c>
    </row>
    <row r="181" spans="1:13" s="25" customFormat="1">
      <c r="A181" t="str">
        <f>_xlfn.XLOOKUP(B181,Rotineiros!B$1:B$5000,Rotineiros!A$1:A$5000)</f>
        <v>F6001411</v>
      </c>
      <c r="B181" t="s">
        <v>14510</v>
      </c>
      <c r="C181" t="s">
        <v>14304</v>
      </c>
      <c r="D181" t="s">
        <v>14511</v>
      </c>
      <c r="E181" s="3" t="str">
        <f>_xlfn.XLOOKUP(A181,'Badge Arqueiro'!A$1:A$170,'Badge Arqueiro'!B$1:B$170,"0")</f>
        <v>0</v>
      </c>
      <c r="F181" s="55">
        <f>_xlfn.XLOOKUP(A181,Comiters!A$1:A$999,Comiters!B$1:B$999,"0")</f>
        <v>1</v>
      </c>
      <c r="G181"/>
      <c r="H181"/>
      <c r="M181">
        <f t="shared" si="3"/>
        <v>0</v>
      </c>
    </row>
    <row r="182" spans="1:13" s="25" customFormat="1">
      <c r="A182" t="str">
        <f>_xlfn.XLOOKUP(B182,Rotineiros!B$1:B$5000,Rotineiros!A$1:A$5000)</f>
        <v>F6002528</v>
      </c>
      <c r="B182" t="s">
        <v>14663</v>
      </c>
      <c r="C182" t="s">
        <v>14664</v>
      </c>
      <c r="D182" t="s">
        <v>14665</v>
      </c>
      <c r="E182" s="3" t="str">
        <f>_xlfn.XLOOKUP(A182,'Badge Arqueiro'!A$1:A$170,'Badge Arqueiro'!B$1:B$170,"0")</f>
        <v>0</v>
      </c>
      <c r="F182" s="55" t="str">
        <f>_xlfn.XLOOKUP(A182,Comiters!A$1:A$999,Comiters!B$1:B$999,"0")</f>
        <v>0</v>
      </c>
      <c r="G182"/>
      <c r="H182"/>
      <c r="M182">
        <f t="shared" si="3"/>
        <v>0</v>
      </c>
    </row>
    <row r="183" spans="1:13" s="25" customFormat="1">
      <c r="A183" t="str">
        <f>_xlfn.XLOOKUP(B183,Rotineiros!B$1:B$5000,Rotineiros!A$1:A$5000)</f>
        <v>F6066088</v>
      </c>
      <c r="B183" t="s">
        <v>14453</v>
      </c>
      <c r="C183" t="s">
        <v>14454</v>
      </c>
      <c r="D183" t="s">
        <v>14455</v>
      </c>
      <c r="E183" s="3" t="str">
        <f>_xlfn.XLOOKUP(A183,'Badge Arqueiro'!A$1:A$170,'Badge Arqueiro'!B$1:B$170,"0")</f>
        <v>0</v>
      </c>
      <c r="F183" s="55" t="str">
        <f>_xlfn.XLOOKUP(A183,Comiters!A$1:A$999,Comiters!B$1:B$999,"0")</f>
        <v>0</v>
      </c>
      <c r="G183"/>
      <c r="H183"/>
      <c r="M183">
        <f t="shared" si="3"/>
        <v>0</v>
      </c>
    </row>
    <row r="184" spans="1:13" s="25" customFormat="1">
      <c r="A184" t="str">
        <f>_xlfn.XLOOKUP(B184,Rotineiros!B$1:B$5000,Rotineiros!A$1:A$5000)</f>
        <v>F6071805</v>
      </c>
      <c r="B184" t="s">
        <v>2528</v>
      </c>
      <c r="C184" t="s">
        <v>14171</v>
      </c>
      <c r="D184" t="s">
        <v>2530</v>
      </c>
      <c r="E184" s="3" t="str">
        <f>_xlfn.XLOOKUP(A184,'Badge Arqueiro'!A$1:A$170,'Badge Arqueiro'!B$1:B$170,"0")</f>
        <v>0</v>
      </c>
      <c r="F184" s="55" t="str">
        <f>_xlfn.XLOOKUP(A184,Comiters!A$1:A$999,Comiters!B$1:B$999,"0")</f>
        <v>0</v>
      </c>
      <c r="G184"/>
      <c r="H184"/>
      <c r="M184">
        <f t="shared" si="3"/>
        <v>0</v>
      </c>
    </row>
    <row r="185" spans="1:13" s="25" customFormat="1">
      <c r="A185" t="str">
        <f>_xlfn.XLOOKUP(B185,Rotineiros!B$1:B$5000,Rotineiros!A$1:A$5000)</f>
        <v>F6131121</v>
      </c>
      <c r="B185" t="s">
        <v>14387</v>
      </c>
      <c r="C185" t="s">
        <v>99</v>
      </c>
      <c r="D185" t="s">
        <v>14388</v>
      </c>
      <c r="E185" s="3">
        <f>_xlfn.XLOOKUP(A185,'Badge Arqueiro'!A$1:A$170,'Badge Arqueiro'!B$1:B$170,"0")</f>
        <v>1</v>
      </c>
      <c r="F185" s="55">
        <f>_xlfn.XLOOKUP(A185,Comiters!A$1:A$999,Comiters!B$1:B$999,"0")</f>
        <v>1</v>
      </c>
      <c r="G185"/>
      <c r="H185"/>
      <c r="M185">
        <f t="shared" si="3"/>
        <v>0</v>
      </c>
    </row>
    <row r="186" spans="1:13" s="25" customFormat="1">
      <c r="A186" t="str">
        <f>_xlfn.XLOOKUP(B186,Rotineiros!B$1:B$5000,Rotineiros!A$1:A$5000)</f>
        <v>F6173004</v>
      </c>
      <c r="B186" t="s">
        <v>14578</v>
      </c>
      <c r="C186" t="s">
        <v>14579</v>
      </c>
      <c r="D186" t="s">
        <v>14580</v>
      </c>
      <c r="E186" s="3" t="str">
        <f>_xlfn.XLOOKUP(A186,'Badge Arqueiro'!A$1:A$170,'Badge Arqueiro'!B$1:B$170,"0")</f>
        <v>0</v>
      </c>
      <c r="F186" s="55" t="str">
        <f>_xlfn.XLOOKUP(A186,Comiters!A$1:A$999,Comiters!B$1:B$999,"0")</f>
        <v>0</v>
      </c>
      <c r="G186"/>
      <c r="H186"/>
      <c r="M186">
        <f t="shared" si="3"/>
        <v>0</v>
      </c>
    </row>
    <row r="187" spans="1:13" s="25" customFormat="1">
      <c r="A187" t="str">
        <f>_xlfn.XLOOKUP(B187,Rotineiros!B$1:B$5000,Rotineiros!A$1:A$5000)</f>
        <v>F6173012</v>
      </c>
      <c r="B187" t="s">
        <v>11122</v>
      </c>
      <c r="C187" t="s">
        <v>14445</v>
      </c>
      <c r="D187" t="s">
        <v>11186</v>
      </c>
      <c r="E187" s="3" t="str">
        <f>_xlfn.XLOOKUP(A187,'Badge Arqueiro'!A$1:A$170,'Badge Arqueiro'!B$1:B$170,"0")</f>
        <v>0</v>
      </c>
      <c r="F187" s="55" t="str">
        <f>_xlfn.XLOOKUP(A187,Comiters!A$1:A$999,Comiters!B$1:B$999,"0")</f>
        <v>0</v>
      </c>
      <c r="G187"/>
      <c r="H187"/>
      <c r="M187">
        <f t="shared" si="3"/>
        <v>0</v>
      </c>
    </row>
    <row r="188" spans="1:13" s="25" customFormat="1">
      <c r="A188" t="str">
        <f>_xlfn.XLOOKUP(B188,Rotineiros!B$1:B$5000,Rotineiros!A$1:A$5000)</f>
        <v>F6173079</v>
      </c>
      <c r="B188" t="s">
        <v>7443</v>
      </c>
      <c r="C188" t="s">
        <v>14451</v>
      </c>
      <c r="D188" t="s">
        <v>7470</v>
      </c>
      <c r="E188" s="3" t="str">
        <f>_xlfn.XLOOKUP(A188,'Badge Arqueiro'!A$1:A$170,'Badge Arqueiro'!B$1:B$170,"0")</f>
        <v>0</v>
      </c>
      <c r="F188" s="55" t="str">
        <f>_xlfn.XLOOKUP(A188,Comiters!A$1:A$999,Comiters!B$1:B$999,"0")</f>
        <v>0</v>
      </c>
      <c r="G188"/>
      <c r="H188"/>
      <c r="M188">
        <f t="shared" si="3"/>
        <v>0</v>
      </c>
    </row>
    <row r="189" spans="1:13" s="25" customFormat="1">
      <c r="A189" t="str">
        <f>_xlfn.XLOOKUP(B189,Rotineiros!B$1:B$5000,Rotineiros!A$1:A$5000)</f>
        <v>F6173817</v>
      </c>
      <c r="B189" t="s">
        <v>1460</v>
      </c>
      <c r="C189" t="s">
        <v>14393</v>
      </c>
      <c r="D189" t="s">
        <v>1461</v>
      </c>
      <c r="E189" s="3" t="str">
        <f>_xlfn.XLOOKUP(A189,'Badge Arqueiro'!A$1:A$170,'Badge Arqueiro'!B$1:B$170,"0")</f>
        <v>0</v>
      </c>
      <c r="F189" s="55" t="str">
        <f>_xlfn.XLOOKUP(A189,Comiters!A$1:A$999,Comiters!B$1:B$999,"0")</f>
        <v>0</v>
      </c>
      <c r="G189"/>
      <c r="H189"/>
      <c r="M189">
        <f t="shared" si="3"/>
        <v>0</v>
      </c>
    </row>
    <row r="190" spans="1:13" s="25" customFormat="1">
      <c r="A190" t="str">
        <f>_xlfn.XLOOKUP(B190,Rotineiros!B$1:B$5000,Rotineiros!A$1:A$5000)</f>
        <v>F6178862</v>
      </c>
      <c r="B190" t="s">
        <v>12462</v>
      </c>
      <c r="C190" t="s">
        <v>3849</v>
      </c>
      <c r="D190" t="s">
        <v>12463</v>
      </c>
      <c r="E190" s="3" t="str">
        <f>_xlfn.XLOOKUP(A190,'Badge Arqueiro'!A$1:A$170,'Badge Arqueiro'!B$1:B$170,"0")</f>
        <v>0</v>
      </c>
      <c r="F190" s="55" t="str">
        <f>_xlfn.XLOOKUP(A190,Comiters!A$1:A$999,Comiters!B$1:B$999,"0")</f>
        <v>0</v>
      </c>
      <c r="G190"/>
      <c r="H190"/>
      <c r="M190">
        <f t="shared" si="3"/>
        <v>0</v>
      </c>
    </row>
    <row r="191" spans="1:13" s="25" customFormat="1">
      <c r="A191" t="str">
        <f>_xlfn.XLOOKUP(B191,Rotineiros!B$1:B$5000,Rotineiros!A$1:A$5000)</f>
        <v>F6187098</v>
      </c>
      <c r="B191" t="s">
        <v>4023</v>
      </c>
      <c r="C191" t="s">
        <v>14407</v>
      </c>
      <c r="D191" t="s">
        <v>4192</v>
      </c>
      <c r="E191" s="3" t="str">
        <f>_xlfn.XLOOKUP(A191,'Badge Arqueiro'!A$1:A$170,'Badge Arqueiro'!B$1:B$170,"0")</f>
        <v>0</v>
      </c>
      <c r="F191" s="55" t="str">
        <f>_xlfn.XLOOKUP(A191,Comiters!A$1:A$999,Comiters!B$1:B$999,"0")</f>
        <v>0</v>
      </c>
      <c r="G191"/>
      <c r="H191"/>
      <c r="M191">
        <f t="shared" si="3"/>
        <v>0</v>
      </c>
    </row>
    <row r="192" spans="1:13" s="25" customFormat="1">
      <c r="A192" t="str">
        <f>_xlfn.XLOOKUP(B192,Rotineiros!B$1:B$5000,Rotineiros!A$1:A$5000)</f>
        <v>F6207158</v>
      </c>
      <c r="B192" t="s">
        <v>1067</v>
      </c>
      <c r="C192" t="s">
        <v>13675</v>
      </c>
      <c r="D192" t="s">
        <v>1068</v>
      </c>
      <c r="E192" s="3" t="str">
        <f>_xlfn.XLOOKUP(A192,'Badge Arqueiro'!A$1:A$170,'Badge Arqueiro'!B$1:B$170,"0")</f>
        <v>0</v>
      </c>
      <c r="F192" s="55" t="str">
        <f>_xlfn.XLOOKUP(A192,Comiters!A$1:A$999,Comiters!B$1:B$999,"0")</f>
        <v>0</v>
      </c>
      <c r="G192"/>
      <c r="H192"/>
      <c r="M192">
        <f t="shared" si="3"/>
        <v>0</v>
      </c>
    </row>
    <row r="193" spans="1:13" s="25" customFormat="1">
      <c r="A193" t="str">
        <f>_xlfn.XLOOKUP(B193,Rotineiros!B$1:B$5000,Rotineiros!A$1:A$5000)</f>
        <v>F6210812</v>
      </c>
      <c r="B193" t="s">
        <v>2873</v>
      </c>
      <c r="C193" t="s">
        <v>14385</v>
      </c>
      <c r="D193" t="s">
        <v>3442</v>
      </c>
      <c r="E193" s="3" t="str">
        <f>_xlfn.XLOOKUP(A193,'Badge Arqueiro'!A$1:A$170,'Badge Arqueiro'!B$1:B$170,"0")</f>
        <v>0</v>
      </c>
      <c r="F193" s="55" t="str">
        <f>_xlfn.XLOOKUP(A193,Comiters!A$1:A$999,Comiters!B$1:B$999,"0")</f>
        <v>0</v>
      </c>
      <c r="G193"/>
      <c r="H193" s="3"/>
      <c r="M193">
        <f t="shared" si="3"/>
        <v>0</v>
      </c>
    </row>
    <row r="194" spans="1:13" s="25" customFormat="1">
      <c r="A194" t="str">
        <f>_xlfn.XLOOKUP(B194,Rotineiros!B$1:B$5000,Rotineiros!A$1:A$5000)</f>
        <v>F6210889</v>
      </c>
      <c r="B194" t="s">
        <v>3303</v>
      </c>
      <c r="C194" t="s">
        <v>14424</v>
      </c>
      <c r="D194" t="s">
        <v>3305</v>
      </c>
      <c r="E194" s="3" t="str">
        <f>_xlfn.XLOOKUP(A194,'Badge Arqueiro'!A$1:A$170,'Badge Arqueiro'!B$1:B$170,"0")</f>
        <v>0</v>
      </c>
      <c r="F194" s="55" t="str">
        <f>_xlfn.XLOOKUP(A194,Comiters!A$1:A$999,Comiters!B$1:B$999,"0")</f>
        <v>0</v>
      </c>
      <c r="G194"/>
      <c r="H194" s="3"/>
      <c r="M194">
        <f t="shared" si="3"/>
        <v>0</v>
      </c>
    </row>
    <row r="195" spans="1:13" s="25" customFormat="1">
      <c r="A195" t="str">
        <f>_xlfn.XLOOKUP(B195,Rotineiros!B$1:B$5000,Rotineiros!A$1:A$5000)</f>
        <v>F6227888</v>
      </c>
      <c r="B195" t="s">
        <v>12880</v>
      </c>
      <c r="C195" t="s">
        <v>14186</v>
      </c>
      <c r="D195" t="s">
        <v>12881</v>
      </c>
      <c r="E195" s="3" t="str">
        <f>_xlfn.XLOOKUP(A195,'Badge Arqueiro'!A$1:A$170,'Badge Arqueiro'!B$1:B$170,"0")</f>
        <v>0</v>
      </c>
      <c r="F195" s="55" t="str">
        <f>_xlfn.XLOOKUP(A195,Comiters!A$1:A$999,Comiters!B$1:B$999,"0")</f>
        <v>0</v>
      </c>
      <c r="G195"/>
      <c r="H195" s="3"/>
      <c r="M195">
        <f t="shared" si="3"/>
        <v>0</v>
      </c>
    </row>
    <row r="196" spans="1:13" s="25" customFormat="1">
      <c r="A196" t="str">
        <f>_xlfn.XLOOKUP(B196,Rotineiros!B$1:B$5000,Rotineiros!A$1:A$5000)</f>
        <v>F6261527</v>
      </c>
      <c r="B196" t="s">
        <v>2877</v>
      </c>
      <c r="C196" t="s">
        <v>14526</v>
      </c>
      <c r="D196" t="s">
        <v>3096</v>
      </c>
      <c r="E196" s="3" t="str">
        <f>_xlfn.XLOOKUP(A196,'Badge Arqueiro'!A$1:A$170,'Badge Arqueiro'!B$1:B$170,"0")</f>
        <v>0</v>
      </c>
      <c r="F196" s="55" t="str">
        <f>_xlfn.XLOOKUP(A196,Comiters!A$1:A$999,Comiters!B$1:B$999,"0")</f>
        <v>0</v>
      </c>
      <c r="G196"/>
      <c r="H196" s="3"/>
      <c r="M196">
        <f t="shared" si="3"/>
        <v>0</v>
      </c>
    </row>
    <row r="197" spans="1:13" s="25" customFormat="1">
      <c r="A197" t="str">
        <f>_xlfn.XLOOKUP(B197,Rotineiros!B$1:B$5000,Rotineiros!A$1:A$5000)</f>
        <v>F6322898</v>
      </c>
      <c r="B197" t="s">
        <v>14673</v>
      </c>
      <c r="C197" t="s">
        <v>7495</v>
      </c>
      <c r="D197" t="s">
        <v>14674</v>
      </c>
      <c r="E197" s="3" t="str">
        <f>_xlfn.XLOOKUP(A197,'Badge Arqueiro'!A$1:A$170,'Badge Arqueiro'!B$1:B$170,"0")</f>
        <v>0</v>
      </c>
      <c r="F197" s="55">
        <f>_xlfn.XLOOKUP(A197,Comiters!A$1:A$999,Comiters!B$1:B$999,"0")</f>
        <v>1</v>
      </c>
      <c r="G197"/>
      <c r="H197" s="3"/>
      <c r="M197">
        <f t="shared" ref="M197:M260" si="4">IF(D197=D198,1111111111,0)</f>
        <v>0</v>
      </c>
    </row>
    <row r="198" spans="1:13" s="25" customFormat="1">
      <c r="A198" t="str">
        <f>_xlfn.XLOOKUP(B198,Rotineiros!B$1:B$5000,Rotineiros!A$1:A$5000)</f>
        <v>F6322899</v>
      </c>
      <c r="B198" t="s">
        <v>14446</v>
      </c>
      <c r="C198" t="s">
        <v>13584</v>
      </c>
      <c r="D198" t="s">
        <v>14447</v>
      </c>
      <c r="E198" s="3" t="str">
        <f>_xlfn.XLOOKUP(A198,'Badge Arqueiro'!A$1:A$170,'Badge Arqueiro'!B$1:B$170,"0")</f>
        <v>0</v>
      </c>
      <c r="F198" s="55" t="str">
        <f>_xlfn.XLOOKUP(A198,Comiters!A$1:A$999,Comiters!B$1:B$999,"0")</f>
        <v>0</v>
      </c>
      <c r="G198"/>
      <c r="H198" s="3"/>
      <c r="M198">
        <f t="shared" si="4"/>
        <v>0</v>
      </c>
    </row>
    <row r="199" spans="1:13" s="25" customFormat="1">
      <c r="A199" t="str">
        <f>_xlfn.XLOOKUP(B199,Rotineiros!B$1:B$5000,Rotineiros!A$1:A$5000)</f>
        <v>F6323151</v>
      </c>
      <c r="B199" t="s">
        <v>1464</v>
      </c>
      <c r="C199" t="s">
        <v>14376</v>
      </c>
      <c r="D199" t="s">
        <v>1466</v>
      </c>
      <c r="E199" s="3">
        <f>_xlfn.XLOOKUP(A199,'Badge Arqueiro'!A$1:A$170,'Badge Arqueiro'!B$1:B$170,"0")</f>
        <v>1</v>
      </c>
      <c r="F199" s="55">
        <f>_xlfn.XLOOKUP(A199,Comiters!A$1:A$999,Comiters!B$1:B$999,"0")</f>
        <v>1</v>
      </c>
      <c r="G199"/>
      <c r="H199" s="3"/>
      <c r="M199">
        <f t="shared" si="4"/>
        <v>0</v>
      </c>
    </row>
    <row r="200" spans="1:13" s="25" customFormat="1">
      <c r="A200" t="str">
        <f>_xlfn.XLOOKUP(B200,Rotineiros!B$1:B$5000,Rotineiros!A$1:A$5000)</f>
        <v>F6323232</v>
      </c>
      <c r="B200" t="s">
        <v>3502</v>
      </c>
      <c r="C200" t="s">
        <v>11149</v>
      </c>
      <c r="D200" t="s">
        <v>3503</v>
      </c>
      <c r="E200" s="3" t="str">
        <f>_xlfn.XLOOKUP(A200,'Badge Arqueiro'!A$1:A$170,'Badge Arqueiro'!B$1:B$170,"0")</f>
        <v>0</v>
      </c>
      <c r="F200" s="55" t="str">
        <f>_xlfn.XLOOKUP(A200,Comiters!A$1:A$999,Comiters!B$1:B$999,"0")</f>
        <v>0</v>
      </c>
      <c r="G200"/>
      <c r="H200" s="3"/>
      <c r="M200">
        <f t="shared" si="4"/>
        <v>0</v>
      </c>
    </row>
    <row r="201" spans="1:13" s="25" customFormat="1">
      <c r="A201" t="str">
        <f>_xlfn.XLOOKUP(B201,Rotineiros!B$1:B$5000,Rotineiros!A$1:A$5000)</f>
        <v>F6331479</v>
      </c>
      <c r="B201" t="s">
        <v>14587</v>
      </c>
      <c r="C201" t="s">
        <v>14588</v>
      </c>
      <c r="D201" t="s">
        <v>14589</v>
      </c>
      <c r="E201" s="3" t="str">
        <f>_xlfn.XLOOKUP(A201,'Badge Arqueiro'!A$1:A$170,'Badge Arqueiro'!B$1:B$170,"0")</f>
        <v>0</v>
      </c>
      <c r="F201" s="55" t="str">
        <f>_xlfn.XLOOKUP(A201,Comiters!A$1:A$999,Comiters!B$1:B$999,"0")</f>
        <v>0</v>
      </c>
      <c r="G201"/>
      <c r="H201" s="3"/>
      <c r="M201">
        <f t="shared" si="4"/>
        <v>0</v>
      </c>
    </row>
    <row r="202" spans="1:13" s="25" customFormat="1">
      <c r="A202" t="str">
        <f>_xlfn.XLOOKUP(B202,Rotineiros!B$1:B$5000,Rotineiros!A$1:A$5000)</f>
        <v>F6365775</v>
      </c>
      <c r="B202" t="s">
        <v>12878</v>
      </c>
      <c r="C202" t="s">
        <v>14421</v>
      </c>
      <c r="D202" t="s">
        <v>12879</v>
      </c>
      <c r="E202" s="3" t="str">
        <f>_xlfn.XLOOKUP(A202,'Badge Arqueiro'!A$1:A$170,'Badge Arqueiro'!B$1:B$170,"0")</f>
        <v>0</v>
      </c>
      <c r="F202" s="55">
        <f>_xlfn.XLOOKUP(A202,Comiters!A$1:A$999,Comiters!B$1:B$999,"0")</f>
        <v>1</v>
      </c>
      <c r="G202"/>
      <c r="H202" s="3"/>
      <c r="M202">
        <f t="shared" si="4"/>
        <v>0</v>
      </c>
    </row>
    <row r="203" spans="1:13" s="25" customFormat="1">
      <c r="A203" t="str">
        <f>_xlfn.XLOOKUP(B203,Rotineiros!B$1:B$5000,Rotineiros!A$1:A$5000)</f>
        <v>F6440621</v>
      </c>
      <c r="B203" t="s">
        <v>14570</v>
      </c>
      <c r="C203" t="s">
        <v>12714</v>
      </c>
      <c r="D203" t="s">
        <v>14571</v>
      </c>
      <c r="E203" s="3" t="str">
        <f>_xlfn.XLOOKUP(A203,'Badge Arqueiro'!A$1:A$170,'Badge Arqueiro'!B$1:B$170,"0")</f>
        <v>0</v>
      </c>
      <c r="F203" s="55" t="str">
        <f>_xlfn.XLOOKUP(A203,Comiters!A$1:A$999,Comiters!B$1:B$999,"0")</f>
        <v>0</v>
      </c>
      <c r="G203"/>
      <c r="H203" s="3"/>
      <c r="M203">
        <f t="shared" si="4"/>
        <v>0</v>
      </c>
    </row>
    <row r="204" spans="1:13" s="25" customFormat="1">
      <c r="A204" t="str">
        <f>_xlfn.XLOOKUP(B204,Rotineiros!B$1:B$5000,Rotineiros!A$1:A$5000)</f>
        <v>F6468319</v>
      </c>
      <c r="B204" t="s">
        <v>14646</v>
      </c>
      <c r="C204" t="s">
        <v>4363</v>
      </c>
      <c r="D204" t="s">
        <v>14647</v>
      </c>
      <c r="E204" s="3" t="str">
        <f>_xlfn.XLOOKUP(A204,'Badge Arqueiro'!A$1:A$170,'Badge Arqueiro'!B$1:B$170,"0")</f>
        <v>0</v>
      </c>
      <c r="F204" s="55" t="str">
        <f>_xlfn.XLOOKUP(A204,Comiters!A$1:A$999,Comiters!B$1:B$999,"0")</f>
        <v>0</v>
      </c>
      <c r="G204"/>
      <c r="H204" s="3"/>
      <c r="M204">
        <f t="shared" si="4"/>
        <v>0</v>
      </c>
    </row>
    <row r="205" spans="1:13" s="25" customFormat="1">
      <c r="A205" t="str">
        <f>_xlfn.XLOOKUP(B205,Rotineiros!B$1:B$5000,Rotineiros!A$1:A$5000)</f>
        <v>F6487926</v>
      </c>
      <c r="B205" t="s">
        <v>1768</v>
      </c>
      <c r="C205" t="s">
        <v>2310</v>
      </c>
      <c r="D205" t="s">
        <v>1769</v>
      </c>
      <c r="E205" s="3" t="str">
        <f>_xlfn.XLOOKUP(A205,'Badge Arqueiro'!A$1:A$170,'Badge Arqueiro'!B$1:B$170,"0")</f>
        <v>0</v>
      </c>
      <c r="F205" s="55" t="str">
        <f>_xlfn.XLOOKUP(A205,Comiters!A$1:A$999,Comiters!B$1:B$999,"0")</f>
        <v>0</v>
      </c>
      <c r="G205"/>
      <c r="H205" s="3"/>
      <c r="M205">
        <f t="shared" si="4"/>
        <v>0</v>
      </c>
    </row>
    <row r="206" spans="1:13" s="25" customFormat="1">
      <c r="A206" t="str">
        <f>_xlfn.XLOOKUP(B206,Rotineiros!B$1:B$5000,Rotineiros!A$1:A$5000)</f>
        <v>F6522023</v>
      </c>
      <c r="B206" t="s">
        <v>12513</v>
      </c>
      <c r="C206" t="s">
        <v>12271</v>
      </c>
      <c r="D206" t="s">
        <v>12514</v>
      </c>
      <c r="E206" s="3">
        <f>_xlfn.XLOOKUP(A206,'Badge Arqueiro'!A$1:A$170,'Badge Arqueiro'!B$1:B$170,"0")</f>
        <v>1</v>
      </c>
      <c r="F206" s="55">
        <f>_xlfn.XLOOKUP(A206,Comiters!A$1:A$999,Comiters!B$1:B$999,"0")</f>
        <v>1</v>
      </c>
      <c r="G206"/>
      <c r="H206" s="3"/>
      <c r="M206">
        <f t="shared" si="4"/>
        <v>0</v>
      </c>
    </row>
    <row r="207" spans="1:13" s="25" customFormat="1">
      <c r="A207" t="str">
        <f>_xlfn.XLOOKUP(B207,Rotineiros!B$1:B$5000,Rotineiros!A$1:A$5000)</f>
        <v>F6764895</v>
      </c>
      <c r="B207" t="s">
        <v>1472</v>
      </c>
      <c r="C207" t="s">
        <v>14698</v>
      </c>
      <c r="D207" t="s">
        <v>1473</v>
      </c>
      <c r="E207" s="3" t="str">
        <f>_xlfn.XLOOKUP(A207,'Badge Arqueiro'!A$1:A$170,'Badge Arqueiro'!B$1:B$170,"0")</f>
        <v>0</v>
      </c>
      <c r="F207" s="55" t="str">
        <f>_xlfn.XLOOKUP(A207,Comiters!A$1:A$999,Comiters!B$1:B$999,"0")</f>
        <v>0</v>
      </c>
      <c r="G207"/>
      <c r="H207" s="3"/>
      <c r="M207">
        <f t="shared" si="4"/>
        <v>0</v>
      </c>
    </row>
    <row r="208" spans="1:13" s="25" customFormat="1">
      <c r="A208" t="str">
        <f>_xlfn.XLOOKUP(B208,Rotineiros!B$1:B$5000,Rotineiros!A$1:A$5000)</f>
        <v>F6777266</v>
      </c>
      <c r="B208" t="s">
        <v>2256</v>
      </c>
      <c r="C208" t="s">
        <v>14651</v>
      </c>
      <c r="D208" t="s">
        <v>2258</v>
      </c>
      <c r="E208" s="3" t="str">
        <f>_xlfn.XLOOKUP(A208,'Badge Arqueiro'!A$1:A$170,'Badge Arqueiro'!B$1:B$170,"0")</f>
        <v>0</v>
      </c>
      <c r="F208" s="55" t="str">
        <f>_xlfn.XLOOKUP(A208,Comiters!A$1:A$999,Comiters!B$1:B$999,"0")</f>
        <v>0</v>
      </c>
      <c r="G208"/>
      <c r="H208" s="3"/>
      <c r="M208">
        <f t="shared" si="4"/>
        <v>0</v>
      </c>
    </row>
    <row r="209" spans="1:13" s="25" customFormat="1">
      <c r="A209" t="str">
        <f>_xlfn.XLOOKUP(B209,Rotineiros!B$1:B$5000,Rotineiros!A$1:A$5000)</f>
        <v>F6782359</v>
      </c>
      <c r="B209" t="s">
        <v>1103</v>
      </c>
      <c r="C209" t="s">
        <v>14501</v>
      </c>
      <c r="D209" t="s">
        <v>1104</v>
      </c>
      <c r="E209" s="3">
        <f>_xlfn.XLOOKUP(A209,'Badge Arqueiro'!A$1:A$170,'Badge Arqueiro'!B$1:B$170,"0")</f>
        <v>1</v>
      </c>
      <c r="F209" s="55">
        <f>_xlfn.XLOOKUP(A209,Comiters!A$1:A$999,Comiters!B$1:B$999,"0")</f>
        <v>1</v>
      </c>
      <c r="G209"/>
      <c r="H209" s="3"/>
      <c r="M209">
        <f t="shared" si="4"/>
        <v>0</v>
      </c>
    </row>
    <row r="210" spans="1:13" s="25" customFormat="1">
      <c r="A210" t="str">
        <f>_xlfn.XLOOKUP(B210,Rotineiros!B$1:B$5000,Rotineiros!A$1:A$5000)</f>
        <v>F6786528</v>
      </c>
      <c r="B210" t="s">
        <v>7382</v>
      </c>
      <c r="C210" t="s">
        <v>14634</v>
      </c>
      <c r="D210" t="s">
        <v>14635</v>
      </c>
      <c r="E210" s="3" t="str">
        <f>_xlfn.XLOOKUP(A210,'Badge Arqueiro'!A$1:A$170,'Badge Arqueiro'!B$1:B$170,"0")</f>
        <v>0</v>
      </c>
      <c r="F210" s="55" t="str">
        <f>_xlfn.XLOOKUP(A210,Comiters!A$1:A$999,Comiters!B$1:B$999,"0")</f>
        <v>0</v>
      </c>
      <c r="G210"/>
      <c r="H210" s="3"/>
      <c r="M210">
        <f t="shared" si="4"/>
        <v>0</v>
      </c>
    </row>
    <row r="211" spans="1:13" s="25" customFormat="1">
      <c r="A211" t="str">
        <f>_xlfn.XLOOKUP(B211,Rotineiros!B$1:B$5000,Rotineiros!A$1:A$5000)</f>
        <v>F6794032</v>
      </c>
      <c r="B211" t="s">
        <v>13531</v>
      </c>
      <c r="C211" t="s">
        <v>14472</v>
      </c>
      <c r="D211" t="s">
        <v>13532</v>
      </c>
      <c r="E211" s="3" t="str">
        <f>_xlfn.XLOOKUP(A211,'Badge Arqueiro'!A$1:A$170,'Badge Arqueiro'!B$1:B$170,"0")</f>
        <v>0</v>
      </c>
      <c r="F211" s="55" t="str">
        <f>_xlfn.XLOOKUP(A211,Comiters!A$1:A$999,Comiters!B$1:B$999,"0")</f>
        <v>0</v>
      </c>
      <c r="G211"/>
      <c r="H211" s="3"/>
      <c r="M211">
        <f t="shared" si="4"/>
        <v>0</v>
      </c>
    </row>
    <row r="212" spans="1:13" s="25" customFormat="1">
      <c r="A212" t="str">
        <f>_xlfn.XLOOKUP(B212,Rotineiros!B$1:B$5000,Rotineiros!A$1:A$5000)</f>
        <v>F6796523</v>
      </c>
      <c r="B212" t="s">
        <v>1107</v>
      </c>
      <c r="C212" t="s">
        <v>14633</v>
      </c>
      <c r="D212" t="s">
        <v>1108</v>
      </c>
      <c r="E212" s="3" t="str">
        <f>_xlfn.XLOOKUP(A212,'Badge Arqueiro'!A$1:A$170,'Badge Arqueiro'!B$1:B$170,"0")</f>
        <v>0</v>
      </c>
      <c r="F212" s="55" t="str">
        <f>_xlfn.XLOOKUP(A212,Comiters!A$1:A$999,Comiters!B$1:B$999,"0")</f>
        <v>0</v>
      </c>
      <c r="G212"/>
      <c r="H212" s="3"/>
      <c r="M212">
        <f t="shared" si="4"/>
        <v>0</v>
      </c>
    </row>
    <row r="213" spans="1:13" s="25" customFormat="1">
      <c r="A213" t="str">
        <f>_xlfn.XLOOKUP(B213,Rotineiros!B$1:B$5000,Rotineiros!A$1:A$5000)</f>
        <v>F6808247</v>
      </c>
      <c r="B213" t="s">
        <v>14596</v>
      </c>
      <c r="C213" t="s">
        <v>14597</v>
      </c>
      <c r="D213" t="s">
        <v>14598</v>
      </c>
      <c r="E213" s="3" t="str">
        <f>_xlfn.XLOOKUP(A213,'Badge Arqueiro'!A$1:A$170,'Badge Arqueiro'!B$1:B$170,"0")</f>
        <v>0</v>
      </c>
      <c r="F213" s="55" t="str">
        <f>_xlfn.XLOOKUP(A213,Comiters!A$1:A$999,Comiters!B$1:B$999,"0")</f>
        <v>0</v>
      </c>
      <c r="G213"/>
      <c r="H213" s="3"/>
      <c r="M213">
        <f t="shared" si="4"/>
        <v>0</v>
      </c>
    </row>
    <row r="214" spans="1:13" s="25" customFormat="1">
      <c r="A214" t="str">
        <f>_xlfn.XLOOKUP(B214,Rotineiros!B$1:B$5000,Rotineiros!A$1:A$5000)</f>
        <v>F6814048</v>
      </c>
      <c r="B214" t="s">
        <v>2406</v>
      </c>
      <c r="C214" t="s">
        <v>14512</v>
      </c>
      <c r="D214" t="s">
        <v>2408</v>
      </c>
      <c r="E214" s="3" t="str">
        <f>_xlfn.XLOOKUP(A214,'Badge Arqueiro'!A$1:A$170,'Badge Arqueiro'!B$1:B$170,"0")</f>
        <v>0</v>
      </c>
      <c r="F214" s="55" t="str">
        <f>_xlfn.XLOOKUP(A214,Comiters!A$1:A$999,Comiters!B$1:B$999,"0")</f>
        <v>0</v>
      </c>
      <c r="G214"/>
      <c r="H214" s="3"/>
      <c r="M214">
        <f t="shared" si="4"/>
        <v>0</v>
      </c>
    </row>
    <row r="215" spans="1:13" s="25" customFormat="1">
      <c r="A215" t="str">
        <f>_xlfn.XLOOKUP(B215,Rotineiros!B$1:B$5000,Rotineiros!A$1:A$5000)</f>
        <v>F6895959</v>
      </c>
      <c r="B215" t="s">
        <v>703</v>
      </c>
      <c r="C215" t="s">
        <v>14392</v>
      </c>
      <c r="D215" t="s">
        <v>705</v>
      </c>
      <c r="E215" s="3" t="str">
        <f>_xlfn.XLOOKUP(A215,'Badge Arqueiro'!A$1:A$170,'Badge Arqueiro'!B$1:B$170,"0")</f>
        <v>0</v>
      </c>
      <c r="F215" s="55" t="str">
        <f>_xlfn.XLOOKUP(A215,Comiters!A$1:A$999,Comiters!B$1:B$999,"0")</f>
        <v>0</v>
      </c>
      <c r="G215"/>
      <c r="H215" s="3"/>
      <c r="M215">
        <f t="shared" si="4"/>
        <v>0</v>
      </c>
    </row>
    <row r="216" spans="1:13" s="25" customFormat="1">
      <c r="A216" t="str">
        <f>_xlfn.XLOOKUP(B216,Rotineiros!B$1:B$5000,Rotineiros!A$1:A$5000)</f>
        <v>F6951824</v>
      </c>
      <c r="B216" t="s">
        <v>1116</v>
      </c>
      <c r="C216" t="s">
        <v>14433</v>
      </c>
      <c r="D216" t="s">
        <v>1117</v>
      </c>
      <c r="E216" s="3">
        <f>_xlfn.XLOOKUP(A216,'Badge Arqueiro'!A$1:A$170,'Badge Arqueiro'!B$1:B$170,"0")</f>
        <v>1</v>
      </c>
      <c r="F216" s="55" t="str">
        <f>_xlfn.XLOOKUP(A216,Comiters!A$1:A$999,Comiters!B$1:B$999,"0")</f>
        <v>0</v>
      </c>
      <c r="G216"/>
      <c r="H216" s="3"/>
      <c r="M216">
        <f t="shared" si="4"/>
        <v>0</v>
      </c>
    </row>
    <row r="217" spans="1:13" s="25" customFormat="1">
      <c r="A217" t="str">
        <f>_xlfn.XLOOKUP(B217,Rotineiros!B$1:B$5000,Rotineiros!A$1:A$5000)</f>
        <v>F7003009</v>
      </c>
      <c r="B217" t="s">
        <v>1119</v>
      </c>
      <c r="C217" t="s">
        <v>14422</v>
      </c>
      <c r="D217" t="s">
        <v>1120</v>
      </c>
      <c r="E217" s="3">
        <f>_xlfn.XLOOKUP(A217,'Badge Arqueiro'!A$1:A$170,'Badge Arqueiro'!B$1:B$170,"0")</f>
        <v>1</v>
      </c>
      <c r="F217" s="55" t="str">
        <f>_xlfn.XLOOKUP(A217,Comiters!A$1:A$999,Comiters!B$1:B$999,"0")</f>
        <v>0</v>
      </c>
      <c r="G217"/>
      <c r="H217" s="3"/>
      <c r="M217">
        <f t="shared" si="4"/>
        <v>0</v>
      </c>
    </row>
    <row r="218" spans="1:13" s="25" customFormat="1">
      <c r="A218" t="str">
        <f>_xlfn.XLOOKUP(B218,Rotineiros!B$1:B$5000,Rotineiros!A$1:A$5000)</f>
        <v>F7078999</v>
      </c>
      <c r="B218" t="s">
        <v>319</v>
      </c>
      <c r="C218" t="s">
        <v>14692</v>
      </c>
      <c r="D218" t="s">
        <v>320</v>
      </c>
      <c r="E218" s="3" t="str">
        <f>_xlfn.XLOOKUP(A218,'Badge Arqueiro'!A$1:A$170,'Badge Arqueiro'!B$1:B$170,"0")</f>
        <v>0</v>
      </c>
      <c r="F218" s="55" t="str">
        <f>_xlfn.XLOOKUP(A218,Comiters!A$1:A$999,Comiters!B$1:B$999,"0")</f>
        <v>0</v>
      </c>
      <c r="G218"/>
      <c r="H218" s="3"/>
      <c r="M218">
        <f t="shared" si="4"/>
        <v>0</v>
      </c>
    </row>
    <row r="219" spans="1:13" s="25" customFormat="1">
      <c r="A219" t="str">
        <f>_xlfn.XLOOKUP(B219,Rotineiros!B$1:B$5000,Rotineiros!A$1:A$5000)</f>
        <v>F7105839</v>
      </c>
      <c r="B219" t="s">
        <v>13061</v>
      </c>
      <c r="C219" t="s">
        <v>14304</v>
      </c>
      <c r="D219" t="s">
        <v>13062</v>
      </c>
      <c r="E219" s="3" t="str">
        <f>_xlfn.XLOOKUP(A219,'Badge Arqueiro'!A$1:A$170,'Badge Arqueiro'!B$1:B$170,"0")</f>
        <v>0</v>
      </c>
      <c r="F219" s="55" t="str">
        <f>_xlfn.XLOOKUP(A219,Comiters!A$1:A$999,Comiters!B$1:B$999,"0")</f>
        <v>0</v>
      </c>
      <c r="G219"/>
      <c r="H219" s="3"/>
      <c r="M219">
        <f t="shared" si="4"/>
        <v>0</v>
      </c>
    </row>
    <row r="220" spans="1:13" s="25" customFormat="1">
      <c r="A220" t="str">
        <f>_xlfn.XLOOKUP(B220,Rotineiros!B$1:B$5000,Rotineiros!A$1:A$5000)</f>
        <v>F7117967</v>
      </c>
      <c r="B220" t="s">
        <v>3813</v>
      </c>
      <c r="C220" t="s">
        <v>14615</v>
      </c>
      <c r="D220" t="s">
        <v>3915</v>
      </c>
      <c r="E220" s="3" t="str">
        <f>_xlfn.XLOOKUP(A220,'Badge Arqueiro'!A$1:A$170,'Badge Arqueiro'!B$1:B$170,"0")</f>
        <v>0</v>
      </c>
      <c r="F220" s="55" t="str">
        <f>_xlfn.XLOOKUP(A220,Comiters!A$1:A$999,Comiters!B$1:B$999,"0")</f>
        <v>0</v>
      </c>
      <c r="G220"/>
      <c r="H220" s="3"/>
      <c r="M220">
        <f t="shared" si="4"/>
        <v>0</v>
      </c>
    </row>
    <row r="221" spans="1:13" s="25" customFormat="1">
      <c r="A221" t="str">
        <f>_xlfn.XLOOKUP(B221,Rotineiros!B$1:B$5000,Rotineiros!A$1:A$5000)</f>
        <v>F7149545</v>
      </c>
      <c r="B221" t="s">
        <v>12530</v>
      </c>
      <c r="C221" t="s">
        <v>14520</v>
      </c>
      <c r="D221" t="s">
        <v>12531</v>
      </c>
      <c r="E221" s="3" t="str">
        <f>_xlfn.XLOOKUP(A221,'Badge Arqueiro'!A$1:A$170,'Badge Arqueiro'!B$1:B$170,"0")</f>
        <v>0</v>
      </c>
      <c r="F221" s="55" t="str">
        <f>_xlfn.XLOOKUP(A221,Comiters!A$1:A$999,Comiters!B$1:B$999,"0")</f>
        <v>0</v>
      </c>
      <c r="G221"/>
      <c r="H221" s="3"/>
      <c r="M221">
        <f t="shared" si="4"/>
        <v>0</v>
      </c>
    </row>
    <row r="222" spans="1:13" s="25" customFormat="1">
      <c r="A222" t="str">
        <f>_xlfn.XLOOKUP(B222,Rotineiros!B$1:B$5000,Rotineiros!A$1:A$5000)</f>
        <v>F7177633</v>
      </c>
      <c r="B222" t="s">
        <v>11097</v>
      </c>
      <c r="C222" t="s">
        <v>7277</v>
      </c>
      <c r="D222" t="s">
        <v>11163</v>
      </c>
      <c r="E222" s="3" t="str">
        <f>_xlfn.XLOOKUP(A222,'Badge Arqueiro'!A$1:A$170,'Badge Arqueiro'!B$1:B$170,"0")</f>
        <v>0</v>
      </c>
      <c r="F222" s="55" t="str">
        <f>_xlfn.XLOOKUP(A222,Comiters!A$1:A$999,Comiters!B$1:B$999,"0")</f>
        <v>0</v>
      </c>
      <c r="G222"/>
      <c r="H222" s="3"/>
      <c r="M222">
        <f t="shared" si="4"/>
        <v>0</v>
      </c>
    </row>
    <row r="223" spans="1:13" s="25" customFormat="1">
      <c r="A223" t="str">
        <f>_xlfn.XLOOKUP(B223,Rotineiros!B$1:B$5000,Rotineiros!A$1:A$5000)</f>
        <v>F7185129</v>
      </c>
      <c r="B223" t="s">
        <v>2534</v>
      </c>
      <c r="C223" t="s">
        <v>11818</v>
      </c>
      <c r="D223" t="s">
        <v>2536</v>
      </c>
      <c r="E223" s="3" t="str">
        <f>_xlfn.XLOOKUP(A223,'Badge Arqueiro'!A$1:A$170,'Badge Arqueiro'!B$1:B$170,"0")</f>
        <v>0</v>
      </c>
      <c r="F223" s="55" t="str">
        <f>_xlfn.XLOOKUP(A223,Comiters!A$1:A$999,Comiters!B$1:B$999,"0")</f>
        <v>0</v>
      </c>
      <c r="G223"/>
      <c r="H223" s="3"/>
      <c r="M223">
        <f t="shared" si="4"/>
        <v>0</v>
      </c>
    </row>
    <row r="224" spans="1:13" s="25" customFormat="1">
      <c r="A224" t="str">
        <f>_xlfn.XLOOKUP(B224,Rotineiros!B$1:B$5000,Rotineiros!A$1:A$5000)</f>
        <v>F7212667</v>
      </c>
      <c r="B224" t="s">
        <v>11526</v>
      </c>
      <c r="C224" t="s">
        <v>1044</v>
      </c>
      <c r="D224" t="s">
        <v>11583</v>
      </c>
      <c r="E224" s="3" t="str">
        <f>_xlfn.XLOOKUP(A224,'Badge Arqueiro'!A$1:A$170,'Badge Arqueiro'!B$1:B$170,"0")</f>
        <v>0</v>
      </c>
      <c r="F224" s="55">
        <f>_xlfn.XLOOKUP(A224,Comiters!A$1:A$999,Comiters!B$1:B$999,"0")</f>
        <v>1</v>
      </c>
      <c r="G224"/>
      <c r="H224" s="3"/>
      <c r="M224">
        <f t="shared" si="4"/>
        <v>0</v>
      </c>
    </row>
    <row r="225" spans="1:13" s="25" customFormat="1">
      <c r="A225" t="str">
        <f>_xlfn.XLOOKUP(B225,Rotineiros!B$1:B$5000,Rotineiros!A$1:A$5000)</f>
        <v>F7231299</v>
      </c>
      <c r="B225" t="s">
        <v>14521</v>
      </c>
      <c r="C225" t="s">
        <v>14522</v>
      </c>
      <c r="D225" t="s">
        <v>14523</v>
      </c>
      <c r="E225" s="3" t="str">
        <f>_xlfn.XLOOKUP(A225,'Badge Arqueiro'!A$1:A$170,'Badge Arqueiro'!B$1:B$170,"0")</f>
        <v>0</v>
      </c>
      <c r="F225" s="55" t="str">
        <f>_xlfn.XLOOKUP(A225,Comiters!A$1:A$999,Comiters!B$1:B$999,"0")</f>
        <v>0</v>
      </c>
      <c r="G225"/>
      <c r="H225" s="3"/>
      <c r="M225">
        <f t="shared" si="4"/>
        <v>0</v>
      </c>
    </row>
    <row r="226" spans="1:13" s="25" customFormat="1">
      <c r="A226" t="str">
        <f>_xlfn.XLOOKUP(B226,Rotineiros!B$1:B$5000,Rotineiros!A$1:A$5000)</f>
        <v>F7293974</v>
      </c>
      <c r="B226" t="s">
        <v>12894</v>
      </c>
      <c r="C226" t="s">
        <v>14543</v>
      </c>
      <c r="D226" t="s">
        <v>12895</v>
      </c>
      <c r="E226" s="3" t="str">
        <f>_xlfn.XLOOKUP(A226,'Badge Arqueiro'!A$1:A$170,'Badge Arqueiro'!B$1:B$170,"0")</f>
        <v>0</v>
      </c>
      <c r="F226" s="55">
        <f>_xlfn.XLOOKUP(A226,Comiters!A$1:A$999,Comiters!B$1:B$999,"0")</f>
        <v>1</v>
      </c>
      <c r="G226"/>
      <c r="H226" s="3"/>
      <c r="M226">
        <f t="shared" si="4"/>
        <v>0</v>
      </c>
    </row>
    <row r="227" spans="1:13" s="25" customFormat="1">
      <c r="A227" t="str">
        <f>_xlfn.XLOOKUP(B227,Rotineiros!B$1:B$5000,Rotineiros!A$1:A$5000)</f>
        <v>F7411179</v>
      </c>
      <c r="B227" t="s">
        <v>14562</v>
      </c>
      <c r="C227" t="s">
        <v>1505</v>
      </c>
      <c r="D227" t="s">
        <v>14563</v>
      </c>
      <c r="E227" s="3" t="str">
        <f>_xlfn.XLOOKUP(A227,'Badge Arqueiro'!A$1:A$170,'Badge Arqueiro'!B$1:B$170,"0")</f>
        <v>0</v>
      </c>
      <c r="F227" s="55" t="str">
        <f>_xlfn.XLOOKUP(A227,Comiters!A$1:A$999,Comiters!B$1:B$999,"0")</f>
        <v>0</v>
      </c>
      <c r="G227"/>
      <c r="H227" s="3"/>
      <c r="M227">
        <f t="shared" si="4"/>
        <v>0</v>
      </c>
    </row>
    <row r="228" spans="1:13" s="25" customFormat="1">
      <c r="A228" t="str">
        <f>_xlfn.XLOOKUP(B228,Rotineiros!B$1:B$5000,Rotineiros!A$1:A$5000)</f>
        <v>F7577049</v>
      </c>
      <c r="B228" t="s">
        <v>13320</v>
      </c>
      <c r="C228" t="s">
        <v>11825</v>
      </c>
      <c r="D228" t="s">
        <v>13321</v>
      </c>
      <c r="E228" s="3" t="str">
        <f>_xlfn.XLOOKUP(A228,'Badge Arqueiro'!A$1:A$170,'Badge Arqueiro'!B$1:B$170,"0")</f>
        <v>0</v>
      </c>
      <c r="F228" s="55" t="str">
        <f>_xlfn.XLOOKUP(A228,Comiters!A$1:A$999,Comiters!B$1:B$999,"0")</f>
        <v>0</v>
      </c>
      <c r="G228"/>
      <c r="H228" s="3"/>
      <c r="M228">
        <f t="shared" si="4"/>
        <v>0</v>
      </c>
    </row>
    <row r="229" spans="1:13" s="25" customFormat="1">
      <c r="A229" t="str">
        <f>_xlfn.XLOOKUP(B229,Rotineiros!B$1:B$5000,Rotineiros!A$1:A$5000)</f>
        <v>F7737419</v>
      </c>
      <c r="B229" t="s">
        <v>4008</v>
      </c>
      <c r="C229" t="s">
        <v>14564</v>
      </c>
      <c r="D229" t="s">
        <v>4176</v>
      </c>
      <c r="E229" s="3" t="str">
        <f>_xlfn.XLOOKUP(A229,'Badge Arqueiro'!A$1:A$170,'Badge Arqueiro'!B$1:B$170,"0")</f>
        <v>0</v>
      </c>
      <c r="F229" s="55" t="str">
        <f>_xlfn.XLOOKUP(A229,Comiters!A$1:A$999,Comiters!B$1:B$999,"0")</f>
        <v>0</v>
      </c>
      <c r="G229"/>
      <c r="H229" s="3"/>
      <c r="M229">
        <f t="shared" si="4"/>
        <v>0</v>
      </c>
    </row>
    <row r="230" spans="1:13" s="25" customFormat="1">
      <c r="A230" t="str">
        <f>_xlfn.XLOOKUP(B230,Rotineiros!B$1:B$5000,Rotineiros!A$1:A$5000)</f>
        <v>F7816559</v>
      </c>
      <c r="B230" t="s">
        <v>14702</v>
      </c>
      <c r="C230" t="s">
        <v>14568</v>
      </c>
      <c r="D230" t="s">
        <v>14703</v>
      </c>
      <c r="E230" s="3" t="str">
        <f>_xlfn.XLOOKUP(A230,'Badge Arqueiro'!A$1:A$170,'Badge Arqueiro'!B$1:B$170,"0")</f>
        <v>0</v>
      </c>
      <c r="F230" s="55" t="str">
        <f>_xlfn.XLOOKUP(A230,Comiters!A$1:A$999,Comiters!B$1:B$999,"0")</f>
        <v>0</v>
      </c>
      <c r="G230"/>
      <c r="H230" s="3"/>
      <c r="M230">
        <f t="shared" si="4"/>
        <v>0</v>
      </c>
    </row>
    <row r="231" spans="1:13" s="25" customFormat="1">
      <c r="A231" t="str">
        <f>_xlfn.XLOOKUP(B231,Rotineiros!B$1:B$5000,Rotineiros!A$1:A$5000)</f>
        <v>F8020599</v>
      </c>
      <c r="B231" t="s">
        <v>13232</v>
      </c>
      <c r="C231" t="s">
        <v>14384</v>
      </c>
      <c r="D231" t="s">
        <v>13233</v>
      </c>
      <c r="E231" s="3" t="str">
        <f>_xlfn.XLOOKUP(A231,'Badge Arqueiro'!A$1:A$170,'Badge Arqueiro'!B$1:B$170,"0")</f>
        <v>0</v>
      </c>
      <c r="F231" s="55" t="str">
        <f>_xlfn.XLOOKUP(A231,Comiters!A$1:A$999,Comiters!B$1:B$999,"0")</f>
        <v>0</v>
      </c>
      <c r="G231"/>
      <c r="H231" s="3"/>
      <c r="M231">
        <f t="shared" si="4"/>
        <v>0</v>
      </c>
    </row>
    <row r="232" spans="1:13" s="25" customFormat="1">
      <c r="A232" t="str">
        <f>_xlfn.XLOOKUP(B232,Rotineiros!B$1:B$5000,Rotineiros!A$1:A$5000)</f>
        <v>F8028277</v>
      </c>
      <c r="B232" t="s">
        <v>14590</v>
      </c>
      <c r="C232" t="s">
        <v>14591</v>
      </c>
      <c r="D232" t="s">
        <v>14592</v>
      </c>
      <c r="E232" s="3" t="str">
        <f>_xlfn.XLOOKUP(A232,'Badge Arqueiro'!A$1:A$170,'Badge Arqueiro'!B$1:B$170,"0")</f>
        <v>0</v>
      </c>
      <c r="F232" s="55" t="str">
        <f>_xlfn.XLOOKUP(A232,Comiters!A$1:A$999,Comiters!B$1:B$999,"0")</f>
        <v>0</v>
      </c>
      <c r="G232"/>
      <c r="H232" s="3"/>
      <c r="M232">
        <f t="shared" si="4"/>
        <v>0</v>
      </c>
    </row>
    <row r="233" spans="1:13" s="25" customFormat="1">
      <c r="A233" t="str">
        <f>_xlfn.XLOOKUP(B233,Rotineiros!B$1:B$5000,Rotineiros!A$1:A$5000)</f>
        <v>F8028736</v>
      </c>
      <c r="B233" t="s">
        <v>14661</v>
      </c>
      <c r="C233" t="s">
        <v>4077</v>
      </c>
      <c r="D233" t="s">
        <v>14662</v>
      </c>
      <c r="E233" s="3" t="str">
        <f>_xlfn.XLOOKUP(A233,'Badge Arqueiro'!A$1:A$170,'Badge Arqueiro'!B$1:B$170,"0")</f>
        <v>0</v>
      </c>
      <c r="F233" s="55" t="str">
        <f>_xlfn.XLOOKUP(A233,Comiters!A$1:A$999,Comiters!B$1:B$999,"0")</f>
        <v>0</v>
      </c>
      <c r="G233"/>
      <c r="H233" s="3"/>
      <c r="M233">
        <f t="shared" si="4"/>
        <v>0</v>
      </c>
    </row>
    <row r="234" spans="1:13" s="25" customFormat="1">
      <c r="A234" t="str">
        <f>_xlfn.XLOOKUP(B234,Rotineiros!B$1:B$5000,Rotineiros!A$1:A$5000)</f>
        <v>F8077281</v>
      </c>
      <c r="B234" t="s">
        <v>1128</v>
      </c>
      <c r="C234" t="s">
        <v>14524</v>
      </c>
      <c r="D234" t="s">
        <v>1130</v>
      </c>
      <c r="E234" s="3" t="str">
        <f>_xlfn.XLOOKUP(A234,'Badge Arqueiro'!A$1:A$170,'Badge Arqueiro'!B$1:B$170,"0")</f>
        <v>0</v>
      </c>
      <c r="F234" s="55">
        <f>_xlfn.XLOOKUP(A234,Comiters!A$1:A$999,Comiters!B$1:B$999,"0")</f>
        <v>1</v>
      </c>
      <c r="G234"/>
      <c r="H234"/>
      <c r="M234">
        <f t="shared" si="4"/>
        <v>0</v>
      </c>
    </row>
    <row r="235" spans="1:13" s="25" customFormat="1">
      <c r="A235" t="str">
        <f>_xlfn.XLOOKUP(B235,Rotineiros!B$1:B$5000,Rotineiros!A$1:A$5000)</f>
        <v>F8097909</v>
      </c>
      <c r="B235" t="s">
        <v>13956</v>
      </c>
      <c r="C235" t="s">
        <v>11381</v>
      </c>
      <c r="D235" t="s">
        <v>13957</v>
      </c>
      <c r="E235" s="3" t="str">
        <f>_xlfn.XLOOKUP(A235,'Badge Arqueiro'!A$1:A$170,'Badge Arqueiro'!B$1:B$170,"0")</f>
        <v>0</v>
      </c>
      <c r="F235" s="55" t="str">
        <f>_xlfn.XLOOKUP(A235,Comiters!A$1:A$999,Comiters!B$1:B$999,"0")</f>
        <v>0</v>
      </c>
      <c r="G235"/>
      <c r="H235"/>
      <c r="M235">
        <f t="shared" si="4"/>
        <v>0</v>
      </c>
    </row>
    <row r="236" spans="1:13" s="25" customFormat="1">
      <c r="A236" t="str">
        <f>_xlfn.XLOOKUP(B236,Rotineiros!B$1:B$5000,Rotineiros!A$1:A$5000)</f>
        <v>F8116060</v>
      </c>
      <c r="B236" t="s">
        <v>1507</v>
      </c>
      <c r="C236" t="s">
        <v>4025</v>
      </c>
      <c r="D236" t="s">
        <v>1508</v>
      </c>
      <c r="E236" s="3" t="str">
        <f>_xlfn.XLOOKUP(A236,'Badge Arqueiro'!A$1:A$170,'Badge Arqueiro'!B$1:B$170,"0")</f>
        <v>0</v>
      </c>
      <c r="F236" s="55" t="str">
        <f>_xlfn.XLOOKUP(A236,Comiters!A$1:A$999,Comiters!B$1:B$999,"0")</f>
        <v>0</v>
      </c>
      <c r="G236"/>
      <c r="H236"/>
      <c r="M236">
        <f t="shared" si="4"/>
        <v>0</v>
      </c>
    </row>
    <row r="237" spans="1:13" s="25" customFormat="1">
      <c r="A237" s="93" t="s">
        <v>343</v>
      </c>
      <c r="B237" t="s">
        <v>391</v>
      </c>
      <c r="C237" t="s">
        <v>4403</v>
      </c>
      <c r="D237" t="s">
        <v>393</v>
      </c>
      <c r="E237" s="3" t="str">
        <f>_xlfn.XLOOKUP(A237,'Badge Arqueiro'!A$1:A$170,'Badge Arqueiro'!B$1:B$170,"0")</f>
        <v>0</v>
      </c>
      <c r="F237" s="55">
        <f>_xlfn.XLOOKUP(A237,Comiters!A$1:A$999,Comiters!B$1:B$999,"0")</f>
        <v>1</v>
      </c>
      <c r="G237"/>
      <c r="H237"/>
      <c r="M237">
        <f t="shared" si="4"/>
        <v>0</v>
      </c>
    </row>
    <row r="238" spans="1:13" s="25" customFormat="1">
      <c r="A238" t="str">
        <f>_xlfn.XLOOKUP(B238,Rotineiros!B$1:B$5000,Rotineiros!A$1:A$5000)</f>
        <v>F8179626</v>
      </c>
      <c r="B238" t="s">
        <v>12151</v>
      </c>
      <c r="C238" t="s">
        <v>14167</v>
      </c>
      <c r="D238" t="s">
        <v>12213</v>
      </c>
      <c r="E238" s="3" t="str">
        <f>_xlfn.XLOOKUP(A238,'Badge Arqueiro'!A$1:A$170,'Badge Arqueiro'!B$1:B$170,"0")</f>
        <v>0</v>
      </c>
      <c r="F238" s="55" t="str">
        <f>_xlfn.XLOOKUP(A238,Comiters!A$1:A$999,Comiters!B$1:B$999,"0")</f>
        <v>0</v>
      </c>
      <c r="G238"/>
      <c r="H238"/>
      <c r="M238">
        <f t="shared" si="4"/>
        <v>0</v>
      </c>
    </row>
    <row r="239" spans="1:13" s="25" customFormat="1">
      <c r="A239" t="str">
        <f>_xlfn.XLOOKUP(B239,Rotineiros!B$1:B$5000,Rotineiros!A$1:A$5000)</f>
        <v>F8249629</v>
      </c>
      <c r="B239" t="s">
        <v>14461</v>
      </c>
      <c r="C239" t="s">
        <v>14462</v>
      </c>
      <c r="D239" t="s">
        <v>14463</v>
      </c>
      <c r="E239" s="3" t="str">
        <f>_xlfn.XLOOKUP(A239,'Badge Arqueiro'!A$1:A$170,'Badge Arqueiro'!B$1:B$170,"0")</f>
        <v>0</v>
      </c>
      <c r="F239" s="55" t="str">
        <f>_xlfn.XLOOKUP(A239,Comiters!A$1:A$999,Comiters!B$1:B$999,"0")</f>
        <v>0</v>
      </c>
      <c r="G239"/>
      <c r="H239"/>
      <c r="M239">
        <f t="shared" si="4"/>
        <v>0</v>
      </c>
    </row>
    <row r="240" spans="1:13" s="25" customFormat="1">
      <c r="A240" t="str">
        <f>_xlfn.XLOOKUP(B240,Rotineiros!B$1:B$5000,Rotineiros!A$1:A$5000)</f>
        <v>F8343575</v>
      </c>
      <c r="B240" t="s">
        <v>14604</v>
      </c>
      <c r="C240" t="s">
        <v>1129</v>
      </c>
      <c r="D240" t="s">
        <v>14605</v>
      </c>
      <c r="E240" s="3" t="str">
        <f>_xlfn.XLOOKUP(A240,'Badge Arqueiro'!A$1:A$170,'Badge Arqueiro'!B$1:B$170,"0")</f>
        <v>0</v>
      </c>
      <c r="F240" s="55" t="str">
        <f>_xlfn.XLOOKUP(A240,Comiters!A$1:A$999,Comiters!B$1:B$999,"0")</f>
        <v>0</v>
      </c>
      <c r="G240"/>
      <c r="H240"/>
      <c r="M240">
        <f t="shared" si="4"/>
        <v>0</v>
      </c>
    </row>
    <row r="241" spans="1:13" s="25" customFormat="1">
      <c r="A241" t="str">
        <f>_xlfn.XLOOKUP(B241,Rotineiros!B$1:B$5000,Rotineiros!A$1:A$5000)</f>
        <v>F8351244</v>
      </c>
      <c r="B241" t="s">
        <v>351</v>
      </c>
      <c r="C241" t="s">
        <v>14693</v>
      </c>
      <c r="D241" t="s">
        <v>352</v>
      </c>
      <c r="E241" s="3" t="str">
        <f>_xlfn.XLOOKUP(A241,'Badge Arqueiro'!A$1:A$170,'Badge Arqueiro'!B$1:B$170,"0")</f>
        <v>0</v>
      </c>
      <c r="F241" s="55" t="str">
        <f>_xlfn.XLOOKUP(A241,Comiters!A$1:A$999,Comiters!B$1:B$999,"0")</f>
        <v>0</v>
      </c>
      <c r="G241"/>
      <c r="H241"/>
      <c r="M241">
        <f t="shared" si="4"/>
        <v>0</v>
      </c>
    </row>
    <row r="242" spans="1:13" s="25" customFormat="1">
      <c r="A242" t="str">
        <f>_xlfn.XLOOKUP(B242,Rotineiros!B$1:B$5000,Rotineiros!A$1:A$5000)</f>
        <v>F8365844</v>
      </c>
      <c r="B242" t="s">
        <v>14611</v>
      </c>
      <c r="C242" t="s">
        <v>14477</v>
      </c>
      <c r="D242" t="s">
        <v>14612</v>
      </c>
      <c r="E242" s="3" t="str">
        <f>_xlfn.XLOOKUP(A242,'Badge Arqueiro'!A$1:A$170,'Badge Arqueiro'!B$1:B$170,"0")</f>
        <v>0</v>
      </c>
      <c r="F242" s="55" t="str">
        <f>_xlfn.XLOOKUP(A242,Comiters!A$1:A$999,Comiters!B$1:B$999,"0")</f>
        <v>0</v>
      </c>
      <c r="G242"/>
      <c r="H242"/>
      <c r="M242">
        <f t="shared" si="4"/>
        <v>0</v>
      </c>
    </row>
    <row r="243" spans="1:13" s="25" customFormat="1">
      <c r="A243" t="str">
        <f>_xlfn.XLOOKUP(B243,Rotineiros!B$1:B$5000,Rotineiros!A$1:A$5000)</f>
        <v>F8365923</v>
      </c>
      <c r="B243" t="s">
        <v>2413</v>
      </c>
      <c r="C243" t="s">
        <v>14413</v>
      </c>
      <c r="D243" t="s">
        <v>2415</v>
      </c>
      <c r="E243" s="3" t="str">
        <f>_xlfn.XLOOKUP(A243,'Badge Arqueiro'!A$1:A$170,'Badge Arqueiro'!B$1:B$170,"0")</f>
        <v>0</v>
      </c>
      <c r="F243" s="55" t="str">
        <f>_xlfn.XLOOKUP(A243,Comiters!A$1:A$999,Comiters!B$1:B$999,"0")</f>
        <v>0</v>
      </c>
      <c r="G243"/>
      <c r="H243"/>
      <c r="M243">
        <f t="shared" si="4"/>
        <v>0</v>
      </c>
    </row>
    <row r="244" spans="1:13" s="25" customFormat="1">
      <c r="A244" t="str">
        <f>_xlfn.XLOOKUP(B244,Rotineiros!B$1:B$5000,Rotineiros!A$1:A$5000)</f>
        <v>F8589021</v>
      </c>
      <c r="B244" t="s">
        <v>364</v>
      </c>
      <c r="C244" t="s">
        <v>14412</v>
      </c>
      <c r="D244" t="s">
        <v>365</v>
      </c>
      <c r="E244" s="3" t="str">
        <f>_xlfn.XLOOKUP(A244,'Badge Arqueiro'!A$1:A$170,'Badge Arqueiro'!B$1:B$170,"0")</f>
        <v>0</v>
      </c>
      <c r="F244" s="55" t="str">
        <f>_xlfn.XLOOKUP(A244,Comiters!A$1:A$999,Comiters!B$1:B$999,"0")</f>
        <v>0</v>
      </c>
      <c r="G244"/>
      <c r="H244"/>
      <c r="M244">
        <f t="shared" si="4"/>
        <v>0</v>
      </c>
    </row>
    <row r="245" spans="1:13" s="25" customFormat="1">
      <c r="A245" t="str">
        <f>_xlfn.XLOOKUP(B245,Rotineiros!B$1:B$5000,Rotineiros!A$1:A$5000)</f>
        <v>F8700950</v>
      </c>
      <c r="B245" t="s">
        <v>1166</v>
      </c>
      <c r="C245" t="s">
        <v>13440</v>
      </c>
      <c r="D245" t="s">
        <v>1168</v>
      </c>
      <c r="E245" s="3">
        <f>_xlfn.XLOOKUP(A245,'Badge Arqueiro'!A$1:A$170,'Badge Arqueiro'!B$1:B$170,"0")</f>
        <v>1</v>
      </c>
      <c r="F245" s="55" t="str">
        <f>_xlfn.XLOOKUP(A245,Comiters!A$1:A$999,Comiters!B$1:B$999,"0")</f>
        <v>0</v>
      </c>
      <c r="G245"/>
      <c r="H245"/>
      <c r="M245">
        <f t="shared" si="4"/>
        <v>0</v>
      </c>
    </row>
    <row r="246" spans="1:13" s="25" customFormat="1">
      <c r="A246" t="str">
        <f>_xlfn.XLOOKUP(B246,Rotineiros!B$1:B$5000,Rotineiros!A$1:A$5000)</f>
        <v>F8711465</v>
      </c>
      <c r="B246" t="s">
        <v>615</v>
      </c>
      <c r="C246" t="s">
        <v>14593</v>
      </c>
      <c r="D246" t="s">
        <v>616</v>
      </c>
      <c r="E246" s="3" t="str">
        <f>_xlfn.XLOOKUP(A246,'Badge Arqueiro'!A$1:A$170,'Badge Arqueiro'!B$1:B$170,"0")</f>
        <v>0</v>
      </c>
      <c r="F246" s="55">
        <f>_xlfn.XLOOKUP(A246,Comiters!A$1:A$999,Comiters!B$1:B$999,"0")</f>
        <v>1</v>
      </c>
      <c r="G246"/>
      <c r="H246"/>
      <c r="M246">
        <f t="shared" si="4"/>
        <v>0</v>
      </c>
    </row>
    <row r="247" spans="1:13" s="25" customFormat="1">
      <c r="A247" t="str">
        <f>_xlfn.XLOOKUP(B247,Rotineiros!B$1:B$5000,Rotineiros!A$1:A$5000)</f>
        <v>F8711719</v>
      </c>
      <c r="B247" t="s">
        <v>13880</v>
      </c>
      <c r="C247" t="s">
        <v>14626</v>
      </c>
      <c r="D247" t="s">
        <v>13881</v>
      </c>
      <c r="E247" s="3" t="str">
        <f>_xlfn.XLOOKUP(A247,'Badge Arqueiro'!A$1:A$170,'Badge Arqueiro'!B$1:B$170,"0")</f>
        <v>0</v>
      </c>
      <c r="F247" s="55">
        <f>_xlfn.XLOOKUP(A247,Comiters!A$1:A$999,Comiters!B$1:B$999,"0")</f>
        <v>1</v>
      </c>
      <c r="G247"/>
      <c r="H247"/>
      <c r="M247">
        <f t="shared" si="4"/>
        <v>0</v>
      </c>
    </row>
    <row r="248" spans="1:13" s="25" customFormat="1">
      <c r="A248" t="str">
        <f>_xlfn.XLOOKUP(B248,Rotineiros!B$1:B$5000,Rotineiros!A$1:A$5000)</f>
        <v>F8712010</v>
      </c>
      <c r="B248" t="s">
        <v>371</v>
      </c>
      <c r="C248" t="s">
        <v>14532</v>
      </c>
      <c r="D248" t="s">
        <v>372</v>
      </c>
      <c r="E248" s="3" t="str">
        <f>_xlfn.XLOOKUP(A248,'Badge Arqueiro'!A$1:A$170,'Badge Arqueiro'!B$1:B$170,"0")</f>
        <v>0</v>
      </c>
      <c r="F248" s="55" t="str">
        <f>_xlfn.XLOOKUP(A248,Comiters!A$1:A$999,Comiters!B$1:B$999,"0")</f>
        <v>0</v>
      </c>
      <c r="G248"/>
      <c r="H248"/>
      <c r="M248">
        <f t="shared" si="4"/>
        <v>0</v>
      </c>
    </row>
    <row r="249" spans="1:13" s="25" customFormat="1">
      <c r="A249" t="str">
        <f>_xlfn.XLOOKUP(B249,Rotineiros!B$1:B$5000,Rotineiros!A$1:A$5000)</f>
        <v>F8712196</v>
      </c>
      <c r="B249" t="s">
        <v>13212</v>
      </c>
      <c r="C249" t="s">
        <v>14722</v>
      </c>
      <c r="D249" t="s">
        <v>13213</v>
      </c>
      <c r="E249" s="3">
        <f>_xlfn.XLOOKUP(A249,'Badge Arqueiro'!A$1:A$170,'Badge Arqueiro'!B$1:B$170,"0")</f>
        <v>1</v>
      </c>
      <c r="F249" s="55" t="str">
        <f>_xlfn.XLOOKUP(A249,Comiters!A$1:A$999,Comiters!B$1:B$999,"0")</f>
        <v>0</v>
      </c>
      <c r="G249"/>
      <c r="H249"/>
      <c r="M249">
        <f t="shared" si="4"/>
        <v>0</v>
      </c>
    </row>
    <row r="250" spans="1:13" s="25" customFormat="1">
      <c r="A250" t="str">
        <f>_xlfn.XLOOKUP(B250,Rotineiros!B$1:B$5000,Rotineiros!A$1:A$5000)</f>
        <v>F8713975</v>
      </c>
      <c r="B250" t="s">
        <v>2230</v>
      </c>
      <c r="C250" t="s">
        <v>14430</v>
      </c>
      <c r="D250" t="s">
        <v>2232</v>
      </c>
      <c r="E250" s="3" t="str">
        <f>_xlfn.XLOOKUP(A250,'Badge Arqueiro'!A$1:A$170,'Badge Arqueiro'!B$1:B$170,"0")</f>
        <v>0</v>
      </c>
      <c r="F250" s="55" t="str">
        <f>_xlfn.XLOOKUP(A250,Comiters!A$1:A$999,Comiters!B$1:B$999,"0")</f>
        <v>0</v>
      </c>
      <c r="G250"/>
      <c r="H250"/>
      <c r="M250">
        <f t="shared" si="4"/>
        <v>0</v>
      </c>
    </row>
    <row r="251" spans="1:13" s="25" customFormat="1">
      <c r="A251" t="str">
        <f>_xlfn.XLOOKUP(B251,Rotineiros!B$1:B$5000,Rotineiros!A$1:A$5000)</f>
        <v>F8718051</v>
      </c>
      <c r="B251" t="s">
        <v>7252</v>
      </c>
      <c r="C251" t="s">
        <v>14419</v>
      </c>
      <c r="D251" t="s">
        <v>7302</v>
      </c>
      <c r="E251" s="3" t="str">
        <f>_xlfn.XLOOKUP(A251,'Badge Arqueiro'!A$1:A$170,'Badge Arqueiro'!B$1:B$170,"0")</f>
        <v>0</v>
      </c>
      <c r="F251" s="55" t="str">
        <f>_xlfn.XLOOKUP(A251,Comiters!A$1:A$999,Comiters!B$1:B$999,"0")</f>
        <v>0</v>
      </c>
      <c r="G251"/>
      <c r="H251"/>
      <c r="M251">
        <f t="shared" si="4"/>
        <v>0</v>
      </c>
    </row>
    <row r="252" spans="1:13" s="25" customFormat="1">
      <c r="A252" t="str">
        <f>_xlfn.XLOOKUP(B252,Rotineiros!B$1:B$5000,Rotineiros!A$1:A$5000)</f>
        <v>F8752097</v>
      </c>
      <c r="B252" t="s">
        <v>12684</v>
      </c>
      <c r="C252" t="s">
        <v>14408</v>
      </c>
      <c r="D252" t="s">
        <v>12686</v>
      </c>
      <c r="E252" s="3" t="str">
        <f>_xlfn.XLOOKUP(A252,'Badge Arqueiro'!A$1:A$170,'Badge Arqueiro'!B$1:B$170,"0")</f>
        <v>0</v>
      </c>
      <c r="F252" s="55" t="str">
        <f>_xlfn.XLOOKUP(A252,Comiters!A$1:A$999,Comiters!B$1:B$999,"0")</f>
        <v>0</v>
      </c>
      <c r="G252"/>
      <c r="H252"/>
      <c r="M252">
        <f t="shared" si="4"/>
        <v>0</v>
      </c>
    </row>
    <row r="253" spans="1:13" s="25" customFormat="1">
      <c r="A253" t="str">
        <f>_xlfn.XLOOKUP(B253,Rotineiros!B$1:B$5000,Rotineiros!A$1:A$5000)</f>
        <v>F8769798</v>
      </c>
      <c r="B253" t="s">
        <v>13042</v>
      </c>
      <c r="C253" t="s">
        <v>1215</v>
      </c>
      <c r="D253" t="s">
        <v>13043</v>
      </c>
      <c r="E253" s="3" t="str">
        <f>_xlfn.XLOOKUP(A253,'Badge Arqueiro'!A$1:A$170,'Badge Arqueiro'!B$1:B$170,"0")</f>
        <v>0</v>
      </c>
      <c r="F253" s="55" t="str">
        <f>_xlfn.XLOOKUP(A253,Comiters!A$1:A$999,Comiters!B$1:B$999,"0")</f>
        <v>0</v>
      </c>
      <c r="G253"/>
      <c r="H253"/>
      <c r="M253">
        <f t="shared" si="4"/>
        <v>0</v>
      </c>
    </row>
    <row r="254" spans="1:13" s="25" customFormat="1">
      <c r="A254" t="str">
        <f>_xlfn.XLOOKUP(B254,Rotineiros!B$1:B$5000,Rotineiros!A$1:A$5000)</f>
        <v>F8771307</v>
      </c>
      <c r="B254" t="s">
        <v>14599</v>
      </c>
      <c r="C254" t="s">
        <v>1457</v>
      </c>
      <c r="D254" t="s">
        <v>14600</v>
      </c>
      <c r="E254" s="3" t="str">
        <f>_xlfn.XLOOKUP(A254,'Badge Arqueiro'!A$1:A$170,'Badge Arqueiro'!B$1:B$170,"0")</f>
        <v>0</v>
      </c>
      <c r="F254" s="55" t="str">
        <f>_xlfn.XLOOKUP(A254,Comiters!A$1:A$999,Comiters!B$1:B$999,"0")</f>
        <v>0</v>
      </c>
      <c r="G254"/>
      <c r="H254"/>
      <c r="M254">
        <f t="shared" si="4"/>
        <v>0</v>
      </c>
    </row>
    <row r="255" spans="1:13" s="25" customFormat="1">
      <c r="A255" t="str">
        <f>_xlfn.XLOOKUP(B255,Rotineiros!B$1:B$5000,Rotineiros!A$1:A$5000)</f>
        <v>F8783615</v>
      </c>
      <c r="B255" t="s">
        <v>11305</v>
      </c>
      <c r="C255" t="s">
        <v>14711</v>
      </c>
      <c r="D255" t="s">
        <v>11390</v>
      </c>
      <c r="E255" s="3" t="str">
        <f>_xlfn.XLOOKUP(A255,'Badge Arqueiro'!A$1:A$170,'Badge Arqueiro'!B$1:B$170,"0")</f>
        <v>0</v>
      </c>
      <c r="F255" s="55" t="str">
        <f>_xlfn.XLOOKUP(A255,Comiters!A$1:A$999,Comiters!B$1:B$999,"0")</f>
        <v>0</v>
      </c>
      <c r="G255"/>
      <c r="H255"/>
      <c r="M255">
        <f t="shared" si="4"/>
        <v>0</v>
      </c>
    </row>
    <row r="256" spans="1:13" s="25" customFormat="1">
      <c r="A256" t="str">
        <f>_xlfn.XLOOKUP(B256,Rotineiros!B$1:B$5000,Rotineiros!A$1:A$5000)</f>
        <v>F8791218</v>
      </c>
      <c r="B256" t="s">
        <v>2120</v>
      </c>
      <c r="C256" t="s">
        <v>4042</v>
      </c>
      <c r="D256" t="s">
        <v>2121</v>
      </c>
      <c r="E256" s="3" t="str">
        <f>_xlfn.XLOOKUP(A256,'Badge Arqueiro'!A$1:A$170,'Badge Arqueiro'!B$1:B$170,"0")</f>
        <v>0</v>
      </c>
      <c r="F256" s="55" t="str">
        <f>_xlfn.XLOOKUP(A256,Comiters!A$1:A$999,Comiters!B$1:B$999,"0")</f>
        <v>0</v>
      </c>
      <c r="G256"/>
      <c r="H256"/>
      <c r="M256">
        <f t="shared" si="4"/>
        <v>0</v>
      </c>
    </row>
    <row r="257" spans="1:13" s="25" customFormat="1">
      <c r="A257" t="str">
        <f>_xlfn.XLOOKUP(B257,Rotineiros!B$1:B$5000,Rotineiros!A$1:A$5000)</f>
        <v>F8806637</v>
      </c>
      <c r="B257" t="s">
        <v>14686</v>
      </c>
      <c r="C257" t="s">
        <v>14687</v>
      </c>
      <c r="D257" t="s">
        <v>14688</v>
      </c>
      <c r="E257" s="3" t="str">
        <f>_xlfn.XLOOKUP(A257,'Badge Arqueiro'!A$1:A$170,'Badge Arqueiro'!B$1:B$170,"0")</f>
        <v>0</v>
      </c>
      <c r="F257" s="55" t="str">
        <f>_xlfn.XLOOKUP(A257,Comiters!A$1:A$999,Comiters!B$1:B$999,"0")</f>
        <v>0</v>
      </c>
      <c r="G257"/>
      <c r="H257"/>
      <c r="M257">
        <f t="shared" si="4"/>
        <v>0</v>
      </c>
    </row>
    <row r="258" spans="1:13" s="25" customFormat="1">
      <c r="A258" t="str">
        <f>_xlfn.XLOOKUP(B258,Rotineiros!B$1:B$5000,Rotineiros!A$1:A$5000)</f>
        <v>F8936258</v>
      </c>
      <c r="B258" t="s">
        <v>2932</v>
      </c>
      <c r="C258" t="s">
        <v>14602</v>
      </c>
      <c r="D258" t="s">
        <v>14603</v>
      </c>
      <c r="E258" s="3" t="str">
        <f>_xlfn.XLOOKUP(A258,'Badge Arqueiro'!A$1:A$170,'Badge Arqueiro'!B$1:B$170,"0")</f>
        <v>0</v>
      </c>
      <c r="F258" s="55">
        <f>_xlfn.XLOOKUP(A258,Comiters!A$1:A$999,Comiters!B$1:B$999,"0")</f>
        <v>1</v>
      </c>
      <c r="G258"/>
      <c r="H258"/>
      <c r="M258">
        <f t="shared" si="4"/>
        <v>0</v>
      </c>
    </row>
    <row r="259" spans="1:13" s="25" customFormat="1">
      <c r="A259" t="str">
        <f>_xlfn.XLOOKUP(B259,Rotineiros!B$1:B$5000,Rotineiros!A$1:A$5000)</f>
        <v>F8936387</v>
      </c>
      <c r="B259" t="s">
        <v>719</v>
      </c>
      <c r="C259" t="s">
        <v>14433</v>
      </c>
      <c r="D259" t="s">
        <v>721</v>
      </c>
      <c r="E259" s="3" t="str">
        <f>_xlfn.XLOOKUP(A259,'Badge Arqueiro'!A$1:A$170,'Badge Arqueiro'!B$1:B$170,"0")</f>
        <v>0</v>
      </c>
      <c r="F259" s="55" t="str">
        <f>_xlfn.XLOOKUP(A259,Comiters!A$1:A$999,Comiters!B$1:B$999,"0")</f>
        <v>0</v>
      </c>
      <c r="G259"/>
      <c r="H259"/>
      <c r="M259">
        <f t="shared" si="4"/>
        <v>0</v>
      </c>
    </row>
    <row r="260" spans="1:13" s="25" customFormat="1">
      <c r="A260" t="str">
        <f>_xlfn.XLOOKUP(B260,Rotineiros!B$1:B$5000,Rotineiros!A$1:A$5000)</f>
        <v>F8966344</v>
      </c>
      <c r="B260" t="s">
        <v>2087</v>
      </c>
      <c r="C260" t="s">
        <v>3920</v>
      </c>
      <c r="D260" t="s">
        <v>2088</v>
      </c>
      <c r="E260" s="3" t="str">
        <f>_xlfn.XLOOKUP(A260,'Badge Arqueiro'!A$1:A$170,'Badge Arqueiro'!B$1:B$170,"0")</f>
        <v>0</v>
      </c>
      <c r="F260" s="55" t="str">
        <f>_xlfn.XLOOKUP(A260,Comiters!A$1:A$999,Comiters!B$1:B$999,"0")</f>
        <v>0</v>
      </c>
      <c r="G260"/>
      <c r="H260"/>
      <c r="M260">
        <f t="shared" si="4"/>
        <v>0</v>
      </c>
    </row>
    <row r="261" spans="1:13" s="25" customFormat="1">
      <c r="A261" t="str">
        <f>_xlfn.XLOOKUP(B261,Rotineiros!B$1:B$5000,Rotineiros!A$1:A$5000)</f>
        <v>F9030059</v>
      </c>
      <c r="B261" t="s">
        <v>2936</v>
      </c>
      <c r="C261" t="s">
        <v>11682</v>
      </c>
      <c r="D261" t="s">
        <v>12906</v>
      </c>
      <c r="E261" s="3" t="str">
        <f>_xlfn.XLOOKUP(A261,'Badge Arqueiro'!A$1:A$170,'Badge Arqueiro'!B$1:B$170,"0")</f>
        <v>0</v>
      </c>
      <c r="F261" s="55" t="str">
        <f>_xlfn.XLOOKUP(A261,Comiters!A$1:A$999,Comiters!B$1:B$999,"0")</f>
        <v>0</v>
      </c>
      <c r="G261"/>
      <c r="H261"/>
      <c r="M261">
        <f t="shared" ref="M261:M324" si="5">IF(D261=D262,1111111111,0)</f>
        <v>0</v>
      </c>
    </row>
    <row r="262" spans="1:13" s="25" customFormat="1">
      <c r="A262" t="str">
        <f>_xlfn.XLOOKUP(B262,Rotineiros!B$1:B$5000,Rotineiros!A$1:A$5000)</f>
        <v>F9032299</v>
      </c>
      <c r="B262" t="s">
        <v>1175</v>
      </c>
      <c r="C262" t="s">
        <v>14608</v>
      </c>
      <c r="D262" t="s">
        <v>1176</v>
      </c>
      <c r="E262" s="3" t="str">
        <f>_xlfn.XLOOKUP(A262,'Badge Arqueiro'!A$1:A$170,'Badge Arqueiro'!B$1:B$170,"0")</f>
        <v>0</v>
      </c>
      <c r="F262" s="55" t="str">
        <f>_xlfn.XLOOKUP(A262,Comiters!A$1:A$999,Comiters!B$1:B$999,"0")</f>
        <v>0</v>
      </c>
      <c r="G262"/>
      <c r="H262"/>
      <c r="M262">
        <f t="shared" si="5"/>
        <v>0</v>
      </c>
    </row>
    <row r="263" spans="1:13" s="25" customFormat="1">
      <c r="A263" t="str">
        <f>_xlfn.XLOOKUP(B263,Rotineiros!B$1:B$5000,Rotineiros!A$1:A$5000)</f>
        <v>F9067893</v>
      </c>
      <c r="B263" t="s">
        <v>3363</v>
      </c>
      <c r="C263" t="s">
        <v>14500</v>
      </c>
      <c r="D263" t="s">
        <v>3365</v>
      </c>
      <c r="E263" s="3" t="str">
        <f>_xlfn.XLOOKUP(A263,'Badge Arqueiro'!A$1:A$170,'Badge Arqueiro'!B$1:B$170,"0")</f>
        <v>0</v>
      </c>
      <c r="F263" s="55" t="str">
        <f>_xlfn.XLOOKUP(A263,Comiters!A$1:A$999,Comiters!B$1:B$999,"0")</f>
        <v>0</v>
      </c>
      <c r="G263"/>
      <c r="H263"/>
      <c r="M263">
        <f t="shared" si="5"/>
        <v>0</v>
      </c>
    </row>
    <row r="264" spans="1:13" s="25" customFormat="1">
      <c r="A264" t="str">
        <f>_xlfn.XLOOKUP(B264,Rotineiros!B$1:B$5000,Rotineiros!A$1:A$5000)</f>
        <v>F9174707</v>
      </c>
      <c r="B264" t="s">
        <v>1192</v>
      </c>
      <c r="C264" t="s">
        <v>14540</v>
      </c>
      <c r="D264" t="s">
        <v>1193</v>
      </c>
      <c r="E264" s="3" t="str">
        <f>_xlfn.XLOOKUP(A264,'Badge Arqueiro'!A$1:A$170,'Badge Arqueiro'!B$1:B$170,"0")</f>
        <v>0</v>
      </c>
      <c r="F264" s="55">
        <f>_xlfn.XLOOKUP(A264,Comiters!A$1:A$999,Comiters!B$1:B$999,"0")</f>
        <v>1</v>
      </c>
      <c r="G264"/>
      <c r="H264"/>
      <c r="M264">
        <f t="shared" si="5"/>
        <v>0</v>
      </c>
    </row>
    <row r="265" spans="1:13" s="25" customFormat="1">
      <c r="A265" t="str">
        <f>_xlfn.XLOOKUP(B265,Rotineiros!B$1:B$5000,Rotineiros!A$1:A$5000)</f>
        <v>F9175055</v>
      </c>
      <c r="B265" t="s">
        <v>2948</v>
      </c>
      <c r="C265" t="s">
        <v>14171</v>
      </c>
      <c r="D265" t="s">
        <v>3036</v>
      </c>
      <c r="E265" s="3" t="str">
        <f>_xlfn.XLOOKUP(A265,'Badge Arqueiro'!A$1:A$170,'Badge Arqueiro'!B$1:B$170,"0")</f>
        <v>0</v>
      </c>
      <c r="F265" s="55" t="str">
        <f>_xlfn.XLOOKUP(A265,Comiters!A$1:A$999,Comiters!B$1:B$999,"0")</f>
        <v>0</v>
      </c>
      <c r="G265"/>
      <c r="H265"/>
      <c r="M265">
        <f t="shared" si="5"/>
        <v>0</v>
      </c>
    </row>
    <row r="266" spans="1:13" s="25" customFormat="1">
      <c r="A266" t="str">
        <f>_xlfn.XLOOKUP(B266,Rotineiros!B$1:B$5000,Rotineiros!A$1:A$5000)</f>
        <v>F9270878</v>
      </c>
      <c r="B266" t="s">
        <v>625</v>
      </c>
      <c r="C266" t="s">
        <v>14561</v>
      </c>
      <c r="D266" t="s">
        <v>626</v>
      </c>
      <c r="E266" s="3" t="str">
        <f>_xlfn.XLOOKUP(A266,'Badge Arqueiro'!A$1:A$170,'Badge Arqueiro'!B$1:B$170,"0")</f>
        <v>0</v>
      </c>
      <c r="F266" s="55" t="str">
        <f>_xlfn.XLOOKUP(A266,Comiters!A$1:A$999,Comiters!B$1:B$999,"0")</f>
        <v>0</v>
      </c>
      <c r="G266"/>
      <c r="H266"/>
      <c r="M266">
        <f t="shared" si="5"/>
        <v>0</v>
      </c>
    </row>
    <row r="267" spans="1:13" s="25" customFormat="1">
      <c r="A267" t="str">
        <f>_xlfn.XLOOKUP(B267,Rotineiros!B$1:B$5000,Rotineiros!A$1:A$5000)</f>
        <v>F9281938</v>
      </c>
      <c r="B267" t="s">
        <v>13397</v>
      </c>
      <c r="C267" t="s">
        <v>14713</v>
      </c>
      <c r="D267" t="s">
        <v>13398</v>
      </c>
      <c r="E267" s="3" t="str">
        <f>_xlfn.XLOOKUP(A267,'Badge Arqueiro'!A$1:A$170,'Badge Arqueiro'!B$1:B$170,"0")</f>
        <v>0</v>
      </c>
      <c r="F267" s="55" t="str">
        <f>_xlfn.XLOOKUP(A267,Comiters!A$1:A$999,Comiters!B$1:B$999,"0")</f>
        <v>0</v>
      </c>
      <c r="G267"/>
      <c r="H267"/>
      <c r="M267">
        <f t="shared" si="5"/>
        <v>0</v>
      </c>
    </row>
    <row r="268" spans="1:13" s="25" customFormat="1">
      <c r="A268" t="str">
        <f>_xlfn.XLOOKUP(B268,Rotineiros!B$1:B$5000,Rotineiros!A$1:A$5000)</f>
        <v>F9329134</v>
      </c>
      <c r="B268" t="s">
        <v>14682</v>
      </c>
      <c r="C268" t="s">
        <v>14683</v>
      </c>
      <c r="D268" t="s">
        <v>14684</v>
      </c>
      <c r="E268" s="3" t="str">
        <f>_xlfn.XLOOKUP(A268,'Badge Arqueiro'!A$1:A$170,'Badge Arqueiro'!B$1:B$170,"0")</f>
        <v>0</v>
      </c>
      <c r="F268" s="55" t="str">
        <f>_xlfn.XLOOKUP(A268,Comiters!A$1:A$999,Comiters!B$1:B$999,"0")</f>
        <v>0</v>
      </c>
      <c r="G268"/>
      <c r="H268"/>
      <c r="M268">
        <f t="shared" si="5"/>
        <v>0</v>
      </c>
    </row>
    <row r="269" spans="1:13" s="25" customFormat="1">
      <c r="A269" t="str">
        <f>_xlfn.XLOOKUP(B269,Rotineiros!B$1:B$5000,Rotineiros!A$1:A$5000)</f>
        <v>F9329430</v>
      </c>
      <c r="B269" t="s">
        <v>381</v>
      </c>
      <c r="C269" t="s">
        <v>14451</v>
      </c>
      <c r="D269" t="s">
        <v>383</v>
      </c>
      <c r="E269" s="3" t="str">
        <f>_xlfn.XLOOKUP(A269,'Badge Arqueiro'!A$1:A$170,'Badge Arqueiro'!B$1:B$170,"0")</f>
        <v>0</v>
      </c>
      <c r="F269" s="55" t="str">
        <f>_xlfn.XLOOKUP(A269,Comiters!A$1:A$999,Comiters!B$1:B$999,"0")</f>
        <v>0</v>
      </c>
      <c r="G269"/>
      <c r="H269"/>
      <c r="M269">
        <f t="shared" si="5"/>
        <v>0</v>
      </c>
    </row>
    <row r="270" spans="1:13" s="25" customFormat="1">
      <c r="A270" t="str">
        <f>_xlfn.XLOOKUP(B270,Rotineiros!B$1:B$5000,Rotineiros!A$1:A$5000)</f>
        <v>F9329665</v>
      </c>
      <c r="B270" t="s">
        <v>1202</v>
      </c>
      <c r="C270" t="s">
        <v>11557</v>
      </c>
      <c r="D270" t="s">
        <v>1203</v>
      </c>
      <c r="E270" s="3" t="str">
        <f>_xlfn.XLOOKUP(A270,'Badge Arqueiro'!A$1:A$170,'Badge Arqueiro'!B$1:B$170,"0")</f>
        <v>0</v>
      </c>
      <c r="F270" s="55" t="str">
        <f>_xlfn.XLOOKUP(A270,Comiters!A$1:A$999,Comiters!B$1:B$999,"0")</f>
        <v>0</v>
      </c>
      <c r="G270"/>
      <c r="H270"/>
      <c r="M270">
        <f t="shared" si="5"/>
        <v>0</v>
      </c>
    </row>
    <row r="271" spans="1:13" s="25" customFormat="1">
      <c r="A271" t="str">
        <f>_xlfn.XLOOKUP(B271,Rotineiros!B$1:B$5000,Rotineiros!A$1:A$5000)</f>
        <v>F9329989</v>
      </c>
      <c r="B271" t="s">
        <v>14654</v>
      </c>
      <c r="C271" t="s">
        <v>14655</v>
      </c>
      <c r="D271" t="s">
        <v>14656</v>
      </c>
      <c r="E271" s="3" t="str">
        <f>_xlfn.XLOOKUP(A271,'Badge Arqueiro'!A$1:A$170,'Badge Arqueiro'!B$1:B$170,"0")</f>
        <v>0</v>
      </c>
      <c r="F271" s="55">
        <f>_xlfn.XLOOKUP(A271,Comiters!A$1:A$999,Comiters!B$1:B$999,"0")</f>
        <v>1</v>
      </c>
      <c r="G271"/>
      <c r="H271"/>
      <c r="M271">
        <f t="shared" si="5"/>
        <v>0</v>
      </c>
    </row>
    <row r="272" spans="1:13" s="25" customFormat="1">
      <c r="A272" t="str">
        <f>_xlfn.XLOOKUP(B272,Rotineiros!B$1:B$5000,Rotineiros!A$1:A$5000)</f>
        <v>F9342353</v>
      </c>
      <c r="B272" t="s">
        <v>1840</v>
      </c>
      <c r="C272" t="s">
        <v>14386</v>
      </c>
      <c r="D272" t="s">
        <v>1841</v>
      </c>
      <c r="E272" s="3">
        <f>_xlfn.XLOOKUP(A272,'Badge Arqueiro'!A$1:A$170,'Badge Arqueiro'!B$1:B$170,"0")</f>
        <v>1</v>
      </c>
      <c r="F272" s="55">
        <f>_xlfn.XLOOKUP(A272,Comiters!A$1:A$999,Comiters!B$1:B$999,"0")</f>
        <v>1</v>
      </c>
      <c r="G272"/>
      <c r="H272"/>
      <c r="M272">
        <f t="shared" si="5"/>
        <v>0</v>
      </c>
    </row>
    <row r="273" spans="1:13" s="25" customFormat="1">
      <c r="A273" t="str">
        <f>_xlfn.XLOOKUP(B273,Rotineiros!B$1:B$5000,Rotineiros!A$1:A$5000)</f>
        <v>F9342526</v>
      </c>
      <c r="B273" t="s">
        <v>14652</v>
      </c>
      <c r="C273" t="s">
        <v>12048</v>
      </c>
      <c r="D273" t="s">
        <v>14653</v>
      </c>
      <c r="E273" s="3" t="str">
        <f>_xlfn.XLOOKUP(A273,'Badge Arqueiro'!A$1:A$170,'Badge Arqueiro'!B$1:B$170,"0")</f>
        <v>0</v>
      </c>
      <c r="F273" s="55" t="str">
        <f>_xlfn.XLOOKUP(A273,Comiters!A$1:A$999,Comiters!B$1:B$999,"0")</f>
        <v>0</v>
      </c>
      <c r="G273"/>
      <c r="H273"/>
      <c r="M273">
        <f t="shared" si="5"/>
        <v>0</v>
      </c>
    </row>
    <row r="274" spans="1:13" s="25" customFormat="1">
      <c r="A274" t="str">
        <f>_xlfn.XLOOKUP(B274,Rotineiros!B$1:B$5000,Rotineiros!A$1:A$5000)</f>
        <v>F9342586</v>
      </c>
      <c r="B274" t="s">
        <v>3979</v>
      </c>
      <c r="C274" t="s">
        <v>14391</v>
      </c>
      <c r="D274" t="s">
        <v>4146</v>
      </c>
      <c r="E274" s="3" t="str">
        <f>_xlfn.XLOOKUP(A274,'Badge Arqueiro'!A$1:A$170,'Badge Arqueiro'!B$1:B$170,"0")</f>
        <v>0</v>
      </c>
      <c r="F274" s="55" t="str">
        <f>_xlfn.XLOOKUP(A274,Comiters!A$1:A$999,Comiters!B$1:B$999,"0")</f>
        <v>0</v>
      </c>
      <c r="G274" s="3"/>
      <c r="H274"/>
      <c r="M274">
        <f t="shared" si="5"/>
        <v>0</v>
      </c>
    </row>
    <row r="275" spans="1:13">
      <c r="A275" t="str">
        <f>_xlfn.XLOOKUP(B275,Rotineiros!B$1:B$5000,Rotineiros!A$1:A$5000)</f>
        <v>F9342741</v>
      </c>
      <c r="B275" t="s">
        <v>13246</v>
      </c>
      <c r="C275" t="s">
        <v>14531</v>
      </c>
      <c r="D275" t="s">
        <v>13247</v>
      </c>
      <c r="E275" s="3" t="str">
        <f>_xlfn.XLOOKUP(A275,'Badge Arqueiro'!A$1:A$170,'Badge Arqueiro'!B$1:B$170,"0")</f>
        <v>0</v>
      </c>
      <c r="F275" s="55">
        <f>_xlfn.XLOOKUP(A275,Comiters!A$1:A$999,Comiters!B$1:B$999,"0")</f>
        <v>1</v>
      </c>
      <c r="H275"/>
      <c r="K275" s="25"/>
      <c r="M275">
        <f t="shared" si="5"/>
        <v>0</v>
      </c>
    </row>
    <row r="276" spans="1:13">
      <c r="A276" t="str">
        <f>_xlfn.XLOOKUP(B276,Rotineiros!B$1:B$5000,Rotineiros!A$1:A$5000)</f>
        <v>F9417521</v>
      </c>
      <c r="B276" t="s">
        <v>14554</v>
      </c>
      <c r="C276" t="s">
        <v>12666</v>
      </c>
      <c r="D276" t="s">
        <v>14555</v>
      </c>
      <c r="E276" s="3" t="str">
        <f>_xlfn.XLOOKUP(A276,'Badge Arqueiro'!A$1:A$170,'Badge Arqueiro'!B$1:B$170,"0")</f>
        <v>0</v>
      </c>
      <c r="F276" s="55" t="str">
        <f>_xlfn.XLOOKUP(A276,Comiters!A$1:A$999,Comiters!B$1:B$999,"0")</f>
        <v>0</v>
      </c>
      <c r="H276"/>
      <c r="K276" s="25"/>
      <c r="M276">
        <f t="shared" si="5"/>
        <v>0</v>
      </c>
    </row>
    <row r="277" spans="1:13">
      <c r="A277" t="str">
        <f>_xlfn.XLOOKUP(B277,Rotineiros!B$1:B$5000,Rotineiros!A$1:A$5000)</f>
        <v>F9472574</v>
      </c>
      <c r="B277" t="s">
        <v>2960</v>
      </c>
      <c r="C277" t="s">
        <v>13864</v>
      </c>
      <c r="D277" t="s">
        <v>14650</v>
      </c>
      <c r="E277" s="3" t="str">
        <f>_xlfn.XLOOKUP(A277,'Badge Arqueiro'!A$1:A$170,'Badge Arqueiro'!B$1:B$170,"0")</f>
        <v>0</v>
      </c>
      <c r="F277" s="55" t="str">
        <f>_xlfn.XLOOKUP(A277,Comiters!A$1:A$999,Comiters!B$1:B$999,"0")</f>
        <v>0</v>
      </c>
      <c r="H277"/>
      <c r="K277" s="25"/>
      <c r="M277">
        <f t="shared" si="5"/>
        <v>0</v>
      </c>
    </row>
    <row r="278" spans="1:13" s="25" customFormat="1">
      <c r="A278" t="str">
        <f>_xlfn.XLOOKUP(B278,Rotineiros!B$1:B$5000,Rotineiros!A$1:A$5000)</f>
        <v>F9519963</v>
      </c>
      <c r="B278" t="s">
        <v>12854</v>
      </c>
      <c r="C278" t="s">
        <v>14382</v>
      </c>
      <c r="D278" t="s">
        <v>12855</v>
      </c>
      <c r="E278" s="3" t="str">
        <f>_xlfn.XLOOKUP(A278,'Badge Arqueiro'!A$1:A$170,'Badge Arqueiro'!B$1:B$170,"0")</f>
        <v>0</v>
      </c>
      <c r="F278" s="55">
        <f>_xlfn.XLOOKUP(A278,Comiters!A$1:A$999,Comiters!B$1:B$999,"0")</f>
        <v>1</v>
      </c>
      <c r="G278"/>
      <c r="H278"/>
      <c r="M278">
        <f t="shared" si="5"/>
        <v>0</v>
      </c>
    </row>
    <row r="279" spans="1:13" s="25" customFormat="1">
      <c r="A279" t="str">
        <f>_xlfn.XLOOKUP(B279,Rotineiros!B$1:B$5000,Rotineiros!A$1:A$5000)</f>
        <v>F9539976</v>
      </c>
      <c r="B279" t="s">
        <v>14282</v>
      </c>
      <c r="C279" t="s">
        <v>14671</v>
      </c>
      <c r="D279" t="s">
        <v>14325</v>
      </c>
      <c r="E279" s="3" t="str">
        <f>_xlfn.XLOOKUP(A279,'Badge Arqueiro'!A$1:A$170,'Badge Arqueiro'!B$1:B$170,"0")</f>
        <v>0</v>
      </c>
      <c r="F279" s="55" t="str">
        <f>_xlfn.XLOOKUP(A279,Comiters!A$1:A$999,Comiters!B$1:B$999,"0")</f>
        <v>0</v>
      </c>
      <c r="G279"/>
      <c r="H279"/>
      <c r="M279">
        <f t="shared" si="5"/>
        <v>0</v>
      </c>
    </row>
    <row r="280" spans="1:13" s="25" customFormat="1">
      <c r="A280" t="str">
        <f>_xlfn.XLOOKUP(B280,Rotineiros!B$1:B$5000,Rotineiros!A$1:A$5000)</f>
        <v>F9540122</v>
      </c>
      <c r="B280" t="s">
        <v>395</v>
      </c>
      <c r="C280" t="s">
        <v>14538</v>
      </c>
      <c r="D280" t="s">
        <v>396</v>
      </c>
      <c r="E280" s="3" t="str">
        <f>_xlfn.XLOOKUP(A280,'Badge Arqueiro'!A$1:A$170,'Badge Arqueiro'!B$1:B$170,"0")</f>
        <v>0</v>
      </c>
      <c r="F280" s="55">
        <f>_xlfn.XLOOKUP(A280,Comiters!A$1:A$999,Comiters!B$1:B$999,"0")</f>
        <v>1</v>
      </c>
      <c r="G280" s="3"/>
      <c r="H280"/>
      <c r="M280">
        <f t="shared" si="5"/>
        <v>0</v>
      </c>
    </row>
    <row r="281" spans="1:13">
      <c r="A281" t="str">
        <f>_xlfn.XLOOKUP(B281,Rotineiros!B$1:B$5000,Rotineiros!A$1:A$5000)</f>
        <v>F9550491</v>
      </c>
      <c r="B281" t="s">
        <v>2966</v>
      </c>
      <c r="C281" t="s">
        <v>14425</v>
      </c>
      <c r="D281" t="s">
        <v>13128</v>
      </c>
      <c r="E281" s="3" t="str">
        <f>_xlfn.XLOOKUP(A281,'Badge Arqueiro'!A$1:A$170,'Badge Arqueiro'!B$1:B$170,"0")</f>
        <v>0</v>
      </c>
      <c r="F281" s="55" t="str">
        <f>_xlfn.XLOOKUP(A281,Comiters!A$1:A$999,Comiters!B$1:B$999,"0")</f>
        <v>0</v>
      </c>
      <c r="H281"/>
      <c r="K281" s="25"/>
      <c r="M281">
        <f t="shared" si="5"/>
        <v>0</v>
      </c>
    </row>
    <row r="282" spans="1:13" s="25" customFormat="1">
      <c r="A282" t="str">
        <f>_xlfn.XLOOKUP(B282,Rotineiros!B$1:B$5000,Rotineiros!A$1:A$5000)</f>
        <v>F9574938</v>
      </c>
      <c r="B282" t="s">
        <v>14513</v>
      </c>
      <c r="C282" t="s">
        <v>3552</v>
      </c>
      <c r="D282" t="s">
        <v>14514</v>
      </c>
      <c r="E282" s="3" t="str">
        <f>_xlfn.XLOOKUP(A282,'Badge Arqueiro'!A$1:A$170,'Badge Arqueiro'!B$1:B$170,"0")</f>
        <v>0</v>
      </c>
      <c r="F282" s="55" t="str">
        <f>_xlfn.XLOOKUP(A282,Comiters!A$1:A$999,Comiters!B$1:B$999,"0")</f>
        <v>0</v>
      </c>
      <c r="G282"/>
      <c r="H282"/>
      <c r="M282">
        <f t="shared" si="5"/>
        <v>0</v>
      </c>
    </row>
    <row r="283" spans="1:13" s="25" customFormat="1">
      <c r="A283" t="str">
        <f>_xlfn.XLOOKUP(B283,Rotineiros!B$1:B$5000,Rotineiros!A$1:A$5000)</f>
        <v>F9817579</v>
      </c>
      <c r="B283" t="s">
        <v>11336</v>
      </c>
      <c r="C283" t="s">
        <v>14559</v>
      </c>
      <c r="D283" t="s">
        <v>11423</v>
      </c>
      <c r="E283" s="3" t="str">
        <f>_xlfn.XLOOKUP(A283,'Badge Arqueiro'!A$1:A$170,'Badge Arqueiro'!B$1:B$170,"0")</f>
        <v>0</v>
      </c>
      <c r="F283" s="55" t="str">
        <f>_xlfn.XLOOKUP(A283,Comiters!A$1:A$999,Comiters!B$1:B$999,"0")</f>
        <v>0</v>
      </c>
      <c r="G283"/>
      <c r="H283"/>
      <c r="M283">
        <f t="shared" si="5"/>
        <v>0</v>
      </c>
    </row>
    <row r="284" spans="1:13" s="25" customFormat="1">
      <c r="A284" t="str">
        <f>_xlfn.XLOOKUP(B284,Rotineiros!B$1:B$5000,Rotineiros!A$1:A$5000)</f>
        <v>F9827889</v>
      </c>
      <c r="B284" t="s">
        <v>1231</v>
      </c>
      <c r="C284" t="s">
        <v>14552</v>
      </c>
      <c r="D284" t="s">
        <v>1233</v>
      </c>
      <c r="E284" s="3">
        <f>_xlfn.XLOOKUP(A284,'Badge Arqueiro'!A$1:A$170,'Badge Arqueiro'!B$1:B$170,"0")</f>
        <v>1</v>
      </c>
      <c r="F284" s="55" t="str">
        <f>_xlfn.XLOOKUP(A284,Comiters!A$1:A$999,Comiters!B$1:B$999,"0")</f>
        <v>0</v>
      </c>
      <c r="G284"/>
      <c r="H284"/>
      <c r="M284">
        <f t="shared" si="5"/>
        <v>0</v>
      </c>
    </row>
    <row r="285" spans="1:13" s="25" customFormat="1">
      <c r="A285" t="str">
        <f>_xlfn.XLOOKUP(B285,Rotineiros!B$1:B$5000,Rotineiros!A$1:A$5000)</f>
        <v>F9832919</v>
      </c>
      <c r="B285" t="s">
        <v>1545</v>
      </c>
      <c r="C285" t="s">
        <v>14608</v>
      </c>
      <c r="D285" t="s">
        <v>1546</v>
      </c>
      <c r="E285" s="3" t="str">
        <f>_xlfn.XLOOKUP(A285,'Badge Arqueiro'!A$1:A$170,'Badge Arqueiro'!B$1:B$170,"0")</f>
        <v>0</v>
      </c>
      <c r="F285" s="55" t="str">
        <f>_xlfn.XLOOKUP(A285,Comiters!A$1:A$999,Comiters!B$1:B$999,"0")</f>
        <v>0</v>
      </c>
      <c r="G285"/>
      <c r="H285"/>
      <c r="M285">
        <f t="shared" si="5"/>
        <v>0</v>
      </c>
    </row>
    <row r="286" spans="1:13" s="25" customFormat="1">
      <c r="A286" t="str">
        <f>_xlfn.XLOOKUP(B286,Rotineiros!B$1:B$5000,Rotineiros!A$1:A$5000)</f>
        <v>Z1176099</v>
      </c>
      <c r="B286" t="s">
        <v>11985</v>
      </c>
      <c r="C286" t="s">
        <v>14381</v>
      </c>
      <c r="D286" t="s">
        <v>11302</v>
      </c>
      <c r="E286" s="3" t="str">
        <f>_xlfn.XLOOKUP(A286,'Badge Arqueiro'!A$1:A$170,'Badge Arqueiro'!B$1:B$170,"0")</f>
        <v>0</v>
      </c>
      <c r="F286" s="55">
        <f>_xlfn.XLOOKUP(A286,Comiters!A$1:A$999,Comiters!B$1:B$999,"0")</f>
        <v>1</v>
      </c>
      <c r="G286"/>
      <c r="H286"/>
      <c r="M286">
        <f t="shared" si="5"/>
        <v>0</v>
      </c>
    </row>
    <row r="287" spans="1:13" s="25" customFormat="1">
      <c r="A287" t="e">
        <f>_xlfn.XLOOKUP(B287,Rotineiros!B$1:B$5000,Rotineiros!A$1:A$5000)</f>
        <v>#N/A</v>
      </c>
      <c r="B287" t="s">
        <v>14595</v>
      </c>
      <c r="C287" t="s">
        <v>2266</v>
      </c>
      <c r="D287"/>
      <c r="E287" s="3" t="e">
        <f>_xlfn.XLOOKUP(A287,'Badge Arqueiro'!A$1:A$170,'Badge Arqueiro'!B$1:B$170,"0")</f>
        <v>#N/A</v>
      </c>
      <c r="F287" s="55" t="e">
        <f>_xlfn.XLOOKUP(A287,Comiters!A$1:A$999,Comiters!B$1:B$999,"0")</f>
        <v>#N/A</v>
      </c>
      <c r="G287"/>
      <c r="H287"/>
      <c r="M287">
        <f t="shared" si="5"/>
        <v>0</v>
      </c>
    </row>
    <row r="288" spans="1:13" s="25" customFormat="1">
      <c r="A288" t="str">
        <f>_xlfn.XLOOKUP(B288,Rotineiros!B$1:B$5000,Rotineiros!A$1:A$5000)</f>
        <v>C1281964</v>
      </c>
      <c r="B288" t="s">
        <v>14495</v>
      </c>
      <c r="C288"/>
      <c r="D288" t="s">
        <v>14496</v>
      </c>
      <c r="E288" s="3">
        <f>_xlfn.XLOOKUP(A288,'Badge Arqueiro'!A$1:A$170,'Badge Arqueiro'!B$1:B$170,"0")</f>
        <v>1</v>
      </c>
      <c r="F288" s="55">
        <f>_xlfn.XLOOKUP(A288,Comiters!A$1:A$999,Comiters!B$1:B$999,"0")</f>
        <v>1</v>
      </c>
      <c r="G288"/>
      <c r="H288"/>
      <c r="M288">
        <f t="shared" si="5"/>
        <v>0</v>
      </c>
    </row>
    <row r="289" spans="1:13" s="25" customFormat="1">
      <c r="A289" t="str">
        <f>_xlfn.XLOOKUP(B289,Rotineiros!B$1:B$5000,Rotineiros!A$1:A$5000)</f>
        <v>C1319263</v>
      </c>
      <c r="B289" t="s">
        <v>14565</v>
      </c>
      <c r="C289"/>
      <c r="D289" t="s">
        <v>14566</v>
      </c>
      <c r="E289" s="3" t="str">
        <f>_xlfn.XLOOKUP(A289,'Badge Arqueiro'!A$1:A$170,'Badge Arqueiro'!B$1:B$170,"0")</f>
        <v>0</v>
      </c>
      <c r="F289" s="55">
        <f>_xlfn.XLOOKUP(A289,Comiters!A$1:A$999,Comiters!B$1:B$999,"0")</f>
        <v>1</v>
      </c>
      <c r="G289"/>
      <c r="H289"/>
      <c r="M289">
        <f t="shared" si="5"/>
        <v>0</v>
      </c>
    </row>
    <row r="290" spans="1:13" s="25" customFormat="1">
      <c r="A290" t="str">
        <f>_xlfn.XLOOKUP(B290,Rotineiros!B$1:B$5000,Rotineiros!A$1:A$5000)</f>
        <v>C1321103</v>
      </c>
      <c r="B290" t="s">
        <v>1874</v>
      </c>
      <c r="C290"/>
      <c r="D290" t="s">
        <v>1876</v>
      </c>
      <c r="E290" s="3" t="str">
        <f>_xlfn.XLOOKUP(A290,'Badge Arqueiro'!A$1:A$170,'Badge Arqueiro'!B$1:B$170,"0")</f>
        <v>0</v>
      </c>
      <c r="F290" s="55">
        <f>_xlfn.XLOOKUP(A290,Comiters!A$1:A$999,Comiters!B$1:B$999,"0")</f>
        <v>1</v>
      </c>
      <c r="G290"/>
      <c r="H290"/>
      <c r="M290">
        <f t="shared" si="5"/>
        <v>0</v>
      </c>
    </row>
    <row r="291" spans="1:13" s="25" customFormat="1">
      <c r="A291" t="str">
        <f>_xlfn.XLOOKUP(B291,Rotineiros!B$1:B$5000,Rotineiros!A$1:A$5000)</f>
        <v>C1321120</v>
      </c>
      <c r="B291" t="s">
        <v>3981</v>
      </c>
      <c r="C291"/>
      <c r="D291" t="s">
        <v>4148</v>
      </c>
      <c r="E291" s="3" t="str">
        <f>_xlfn.XLOOKUP(A291,'Badge Arqueiro'!A$1:A$170,'Badge Arqueiro'!B$1:B$170,"0")</f>
        <v>0</v>
      </c>
      <c r="F291" s="55">
        <f>_xlfn.XLOOKUP(A291,Comiters!A$1:A$999,Comiters!B$1:B$999,"0")</f>
        <v>1</v>
      </c>
      <c r="G291" s="3"/>
      <c r="H291"/>
      <c r="M291">
        <f t="shared" si="5"/>
        <v>0</v>
      </c>
    </row>
    <row r="292" spans="1:13">
      <c r="A292" t="str">
        <f>_xlfn.XLOOKUP(B292,Rotineiros!B$1:B$5000,Rotineiros!A$1:A$5000)</f>
        <v>C1322792</v>
      </c>
      <c r="B292" t="s">
        <v>12160</v>
      </c>
      <c r="D292" t="s">
        <v>12227</v>
      </c>
      <c r="E292" s="3">
        <f>_xlfn.XLOOKUP(A292,'Badge Arqueiro'!A$1:A$170,'Badge Arqueiro'!B$1:B$170,"0")</f>
        <v>1</v>
      </c>
      <c r="F292" s="55">
        <f>_xlfn.XLOOKUP(A292,Comiters!A$1:A$999,Comiters!B$1:B$999,"0")</f>
        <v>1</v>
      </c>
      <c r="G292" s="3"/>
      <c r="H292"/>
      <c r="K292" s="25"/>
      <c r="M292">
        <f t="shared" si="5"/>
        <v>0</v>
      </c>
    </row>
    <row r="293" spans="1:13">
      <c r="A293" t="str">
        <f>_xlfn.XLOOKUP(B293,Rotineiros!B$1:B$5000,Rotineiros!A$1:A$5000)</f>
        <v>C1324521</v>
      </c>
      <c r="B293" t="s">
        <v>3377</v>
      </c>
      <c r="D293" t="s">
        <v>3379</v>
      </c>
      <c r="E293" s="3" t="str">
        <f>_xlfn.XLOOKUP(A293,'Badge Arqueiro'!A$1:A$170,'Badge Arqueiro'!B$1:B$170,"0")</f>
        <v>0</v>
      </c>
      <c r="F293" s="55" t="str">
        <f>_xlfn.XLOOKUP(A293,Comiters!A$1:A$999,Comiters!B$1:B$999,"0")</f>
        <v>0</v>
      </c>
      <c r="H293"/>
      <c r="K293" s="25"/>
      <c r="M293">
        <f t="shared" si="5"/>
        <v>0</v>
      </c>
    </row>
    <row r="294" spans="1:13" s="25" customFormat="1">
      <c r="A294" t="str">
        <f>_xlfn.XLOOKUP(B294,Rotineiros!B$1:B$5000,Rotineiros!A$1:A$5000)</f>
        <v>C1324715</v>
      </c>
      <c r="B294" t="s">
        <v>3972</v>
      </c>
      <c r="C294"/>
      <c r="D294" t="s">
        <v>4139</v>
      </c>
      <c r="E294" s="3" t="str">
        <f>_xlfn.XLOOKUP(A294,'Badge Arqueiro'!A$1:A$170,'Badge Arqueiro'!B$1:B$170,"0")</f>
        <v>0</v>
      </c>
      <c r="F294" s="55" t="str">
        <f>_xlfn.XLOOKUP(A294,Comiters!A$1:A$999,Comiters!B$1:B$999,"0")</f>
        <v>0</v>
      </c>
      <c r="G294" s="3"/>
      <c r="H294"/>
      <c r="M294">
        <f t="shared" si="5"/>
        <v>0</v>
      </c>
    </row>
    <row r="295" spans="1:13" s="25" customFormat="1">
      <c r="A295" t="str">
        <f>_xlfn.XLOOKUP(B295,Rotineiros!B$1:B$5000,Rotineiros!A$1:A$5000)</f>
        <v>C1324970</v>
      </c>
      <c r="B295" t="s">
        <v>12905</v>
      </c>
      <c r="C295"/>
      <c r="D295" t="s">
        <v>48</v>
      </c>
      <c r="E295" s="3" t="str">
        <f>_xlfn.XLOOKUP(A295,'Badge Arqueiro'!A$1:A$170,'Badge Arqueiro'!B$1:B$170,"0")</f>
        <v>0</v>
      </c>
      <c r="F295" s="55" t="str">
        <f>_xlfn.XLOOKUP(A295,Comiters!A$1:A$999,Comiters!B$1:B$999,"0")</f>
        <v>0</v>
      </c>
      <c r="G295" s="3"/>
      <c r="H295"/>
      <c r="M295">
        <f t="shared" si="5"/>
        <v>0</v>
      </c>
    </row>
    <row r="296" spans="1:13" s="25" customFormat="1">
      <c r="A296" t="str">
        <f>_xlfn.XLOOKUP(B296,Rotineiros!B$1:B$5000,Rotineiros!A$1:A$5000)</f>
        <v>C1325273</v>
      </c>
      <c r="B296" t="s">
        <v>3144</v>
      </c>
      <c r="C296"/>
      <c r="D296" t="s">
        <v>3145</v>
      </c>
      <c r="E296" s="3" t="str">
        <f>_xlfn.XLOOKUP(A296,'Badge Arqueiro'!A$1:A$170,'Badge Arqueiro'!B$1:B$170,"0")</f>
        <v>0</v>
      </c>
      <c r="F296" s="55" t="str">
        <f>_xlfn.XLOOKUP(A296,Comiters!A$1:A$999,Comiters!B$1:B$999,"0")</f>
        <v>0</v>
      </c>
      <c r="G296" s="3"/>
      <c r="H296"/>
      <c r="M296">
        <f t="shared" si="5"/>
        <v>0</v>
      </c>
    </row>
    <row r="297" spans="1:13" s="25" customFormat="1">
      <c r="A297" t="str">
        <f>_xlfn.XLOOKUP(B297,Rotineiros!B$1:B$5000,Rotineiros!A$1:A$5000)</f>
        <v>C1325307</v>
      </c>
      <c r="B297" t="s">
        <v>11624</v>
      </c>
      <c r="C297"/>
      <c r="D297" t="s">
        <v>11699</v>
      </c>
      <c r="E297" s="3">
        <f>_xlfn.XLOOKUP(A297,'Badge Arqueiro'!A$1:A$170,'Badge Arqueiro'!B$1:B$170,"0")</f>
        <v>1</v>
      </c>
      <c r="F297" s="55">
        <f>_xlfn.XLOOKUP(A297,Comiters!A$1:A$999,Comiters!B$1:B$999,"0")</f>
        <v>1</v>
      </c>
      <c r="G297"/>
      <c r="H297"/>
      <c r="M297">
        <f t="shared" si="5"/>
        <v>0</v>
      </c>
    </row>
    <row r="298" spans="1:13" s="25" customFormat="1">
      <c r="A298" t="str">
        <f>_xlfn.XLOOKUP(B298,Rotineiros!B$1:B$5000,Rotineiros!A$1:A$5000)</f>
        <v>C1325348</v>
      </c>
      <c r="B298" t="s">
        <v>12175</v>
      </c>
      <c r="C298"/>
      <c r="D298" t="s">
        <v>12253</v>
      </c>
      <c r="E298" s="3" t="str">
        <f>_xlfn.XLOOKUP(A298,'Badge Arqueiro'!A$1:A$170,'Badge Arqueiro'!B$1:B$170,"0")</f>
        <v>0</v>
      </c>
      <c r="F298" s="55">
        <f>_xlfn.XLOOKUP(A298,Comiters!A$1:A$999,Comiters!B$1:B$999,"0")</f>
        <v>1</v>
      </c>
      <c r="G298"/>
      <c r="H298"/>
      <c r="M298">
        <f t="shared" si="5"/>
        <v>0</v>
      </c>
    </row>
    <row r="299" spans="1:13" s="25" customFormat="1">
      <c r="A299" t="str">
        <f>_xlfn.XLOOKUP(B299,Rotineiros!B$1:B$5000,Rotineiros!A$1:A$5000)</f>
        <v>C1328701</v>
      </c>
      <c r="B299" t="s">
        <v>12458</v>
      </c>
      <c r="C299"/>
      <c r="D299" t="s">
        <v>12459</v>
      </c>
      <c r="E299" s="3" t="str">
        <f>_xlfn.XLOOKUP(A299,'Badge Arqueiro'!A$1:A$170,'Badge Arqueiro'!B$1:B$170,"0")</f>
        <v>0</v>
      </c>
      <c r="F299" s="55" t="str">
        <f>_xlfn.XLOOKUP(A299,Comiters!A$1:A$999,Comiters!B$1:B$999,"0")</f>
        <v>0</v>
      </c>
      <c r="G299" s="3"/>
      <c r="H299"/>
      <c r="M299">
        <f t="shared" si="5"/>
        <v>0</v>
      </c>
    </row>
    <row r="300" spans="1:13" s="25" customFormat="1">
      <c r="A300" t="str">
        <f>_xlfn.XLOOKUP(B300,Rotineiros!B$1:B$5000,Rotineiros!A$1:A$5000)</f>
        <v>C1328931</v>
      </c>
      <c r="B300" t="s">
        <v>14637</v>
      </c>
      <c r="C300"/>
      <c r="D300" t="s">
        <v>14638</v>
      </c>
      <c r="E300" s="3" t="str">
        <f>_xlfn.XLOOKUP(A300,'Badge Arqueiro'!A$1:A$170,'Badge Arqueiro'!B$1:B$170,"0")</f>
        <v>0</v>
      </c>
      <c r="F300" s="55">
        <f>_xlfn.XLOOKUP(A300,Comiters!A$1:A$999,Comiters!B$1:B$999,"0")</f>
        <v>1</v>
      </c>
      <c r="G300"/>
      <c r="H300"/>
      <c r="M300">
        <f t="shared" si="5"/>
        <v>0</v>
      </c>
    </row>
    <row r="301" spans="1:13" s="25" customFormat="1">
      <c r="A301" t="str">
        <f>_xlfn.XLOOKUP(B301,Rotineiros!B$1:B$5000,Rotineiros!A$1:A$5000)</f>
        <v>C1329489</v>
      </c>
      <c r="B301" t="s">
        <v>12724</v>
      </c>
      <c r="C301"/>
      <c r="D301" t="s">
        <v>12725</v>
      </c>
      <c r="E301" s="3" t="str">
        <f>_xlfn.XLOOKUP(A301,'Badge Arqueiro'!A$1:A$170,'Badge Arqueiro'!B$1:B$170,"0")</f>
        <v>0</v>
      </c>
      <c r="F301" s="55">
        <f>_xlfn.XLOOKUP(A301,Comiters!A$1:A$999,Comiters!B$1:B$999,"0")</f>
        <v>1</v>
      </c>
      <c r="G301"/>
      <c r="H301"/>
      <c r="M301">
        <f t="shared" si="5"/>
        <v>0</v>
      </c>
    </row>
    <row r="302" spans="1:13" s="25" customFormat="1">
      <c r="A302" t="str">
        <f>_xlfn.XLOOKUP(B302,Rotineiros!B$1:B$5000,Rotineiros!A$1:A$5000)</f>
        <v>F0070449</v>
      </c>
      <c r="B302" t="s">
        <v>14728</v>
      </c>
      <c r="C302"/>
      <c r="D302" t="s">
        <v>14729</v>
      </c>
      <c r="E302" s="3" t="str">
        <f>_xlfn.XLOOKUP(A302,'Badge Arqueiro'!A$1:A$170,'Badge Arqueiro'!B$1:B$170,"0")</f>
        <v>0</v>
      </c>
      <c r="F302" s="55" t="str">
        <f>_xlfn.XLOOKUP(A302,Comiters!A$1:A$999,Comiters!B$1:B$999,"0")</f>
        <v>0</v>
      </c>
      <c r="G302"/>
      <c r="H302"/>
      <c r="M302">
        <f t="shared" si="5"/>
        <v>0</v>
      </c>
    </row>
    <row r="303" spans="1:13" s="25" customFormat="1">
      <c r="A303" t="str">
        <f>_xlfn.XLOOKUP(B303,Rotineiros!B$1:B$5000,Rotineiros!A$1:A$5000)</f>
        <v>F0493658</v>
      </c>
      <c r="B303" t="s">
        <v>2217</v>
      </c>
      <c r="C303"/>
      <c r="D303" t="s">
        <v>2219</v>
      </c>
      <c r="E303" s="3" t="str">
        <f>_xlfn.XLOOKUP(A303,'Badge Arqueiro'!A$1:A$170,'Badge Arqueiro'!B$1:B$170,"0")</f>
        <v>0</v>
      </c>
      <c r="F303" s="55" t="str">
        <f>_xlfn.XLOOKUP(A303,Comiters!A$1:A$999,Comiters!B$1:B$999,"0")</f>
        <v>0</v>
      </c>
      <c r="G303"/>
      <c r="H303"/>
      <c r="M303">
        <f t="shared" si="5"/>
        <v>0</v>
      </c>
    </row>
    <row r="304" spans="1:13" s="25" customFormat="1">
      <c r="A304" t="str">
        <f>_xlfn.XLOOKUP(B304,Rotineiros!B$1:B$5000,Rotineiros!A$1:A$5000)</f>
        <v>F1712911</v>
      </c>
      <c r="B304" t="s">
        <v>2184</v>
      </c>
      <c r="C304"/>
      <c r="D304" t="s">
        <v>2186</v>
      </c>
      <c r="E304" s="3" t="str">
        <f>_xlfn.XLOOKUP(A304,'Badge Arqueiro'!A$1:A$170,'Badge Arqueiro'!B$1:B$170,"0")</f>
        <v>0</v>
      </c>
      <c r="F304" s="55" t="str">
        <f>_xlfn.XLOOKUP(A304,Comiters!A$1:A$999,Comiters!B$1:B$999,"0")</f>
        <v>0</v>
      </c>
      <c r="G304"/>
      <c r="H304"/>
      <c r="M304">
        <f t="shared" si="5"/>
        <v>0</v>
      </c>
    </row>
    <row r="305" spans="1:13" s="25" customFormat="1">
      <c r="A305" t="str">
        <f>_xlfn.XLOOKUP(B305,Rotineiros!B$1:B$5000,Rotineiros!A$1:A$5000)</f>
        <v>F2001859</v>
      </c>
      <c r="B305" t="s">
        <v>13464</v>
      </c>
      <c r="C305"/>
      <c r="D305" t="s">
        <v>13465</v>
      </c>
      <c r="E305" s="3" t="str">
        <f>_xlfn.XLOOKUP(A305,'Badge Arqueiro'!A$1:A$170,'Badge Arqueiro'!B$1:B$170,"0")</f>
        <v>0</v>
      </c>
      <c r="F305" s="55" t="str">
        <f>_xlfn.XLOOKUP(A305,Comiters!A$1:A$999,Comiters!B$1:B$999,"0")</f>
        <v>0</v>
      </c>
      <c r="G305"/>
      <c r="H305"/>
      <c r="M305">
        <f t="shared" si="5"/>
        <v>0</v>
      </c>
    </row>
    <row r="306" spans="1:13" s="25" customFormat="1">
      <c r="A306" t="str">
        <f>_xlfn.XLOOKUP(B306,Rotineiros!B$1:B$5000,Rotineiros!A$1:A$5000)</f>
        <v>F2102396</v>
      </c>
      <c r="B306" t="s">
        <v>922</v>
      </c>
      <c r="C306"/>
      <c r="D306" t="s">
        <v>923</v>
      </c>
      <c r="E306" s="3" t="str">
        <f>_xlfn.XLOOKUP(A306,'Badge Arqueiro'!A$1:A$170,'Badge Arqueiro'!B$1:B$170,"0")</f>
        <v>0</v>
      </c>
      <c r="F306" s="55" t="str">
        <f>_xlfn.XLOOKUP(A306,Comiters!A$1:A$999,Comiters!B$1:B$999,"0")</f>
        <v>0</v>
      </c>
      <c r="G306"/>
      <c r="H306"/>
      <c r="M306">
        <f t="shared" si="5"/>
        <v>0</v>
      </c>
    </row>
    <row r="307" spans="1:13" s="25" customFormat="1">
      <c r="A307" t="str">
        <f>_xlfn.XLOOKUP(B307,Rotineiros!B$1:B$5000,Rotineiros!A$1:A$5000)</f>
        <v>F2252958</v>
      </c>
      <c r="B307" t="s">
        <v>2355</v>
      </c>
      <c r="C307"/>
      <c r="D307" t="s">
        <v>2356</v>
      </c>
      <c r="E307" s="3" t="str">
        <f>_xlfn.XLOOKUP(A307,'Badge Arqueiro'!A$1:A$170,'Badge Arqueiro'!B$1:B$170,"0")</f>
        <v>0</v>
      </c>
      <c r="F307" s="55" t="str">
        <f>_xlfn.XLOOKUP(A307,Comiters!A$1:A$999,Comiters!B$1:B$999,"0")</f>
        <v>0</v>
      </c>
      <c r="G307"/>
      <c r="H307"/>
      <c r="M307">
        <f t="shared" si="5"/>
        <v>0</v>
      </c>
    </row>
    <row r="308" spans="1:13" s="25" customFormat="1">
      <c r="A308" t="str">
        <f>_xlfn.XLOOKUP(B308,Rotineiros!B$1:B$5000,Rotineiros!A$1:A$5000)</f>
        <v>F2788626</v>
      </c>
      <c r="B308" t="s">
        <v>14489</v>
      </c>
      <c r="C308"/>
      <c r="D308" t="s">
        <v>14490</v>
      </c>
      <c r="E308" s="3" t="str">
        <f>_xlfn.XLOOKUP(A308,'Badge Arqueiro'!A$1:A$170,'Badge Arqueiro'!B$1:B$170,"0")</f>
        <v>0</v>
      </c>
      <c r="F308" s="55" t="str">
        <f>_xlfn.XLOOKUP(A308,Comiters!A$1:A$999,Comiters!B$1:B$999,"0")</f>
        <v>0</v>
      </c>
      <c r="G308"/>
      <c r="H308"/>
      <c r="M308">
        <f t="shared" si="5"/>
        <v>0</v>
      </c>
    </row>
    <row r="309" spans="1:13" s="25" customFormat="1">
      <c r="A309" t="str">
        <f>_xlfn.XLOOKUP(B309,Rotineiros!B$1:B$5000,Rotineiros!A$1:A$5000)</f>
        <v>F3027229</v>
      </c>
      <c r="B309" t="s">
        <v>11094</v>
      </c>
      <c r="C309"/>
      <c r="D309" t="s">
        <v>11160</v>
      </c>
      <c r="E309" s="3" t="str">
        <f>_xlfn.XLOOKUP(A309,'Badge Arqueiro'!A$1:A$170,'Badge Arqueiro'!B$1:B$170,"0")</f>
        <v>0</v>
      </c>
      <c r="F309" s="55" t="str">
        <f>_xlfn.XLOOKUP(A309,Comiters!A$1:A$999,Comiters!B$1:B$999,"0")</f>
        <v>0</v>
      </c>
      <c r="G309"/>
      <c r="H309"/>
      <c r="M309">
        <f t="shared" si="5"/>
        <v>0</v>
      </c>
    </row>
    <row r="310" spans="1:13" s="25" customFormat="1">
      <c r="A310" t="str">
        <f>_xlfn.XLOOKUP(B310,Rotineiros!B$1:B$5000,Rotineiros!A$1:A$5000)</f>
        <v>F3162087</v>
      </c>
      <c r="B310" t="s">
        <v>7358</v>
      </c>
      <c r="C310"/>
      <c r="D310" t="s">
        <v>12350</v>
      </c>
      <c r="E310" s="3" t="str">
        <f>_xlfn.XLOOKUP(A310,'Badge Arqueiro'!A$1:A$170,'Badge Arqueiro'!B$1:B$170,"0")</f>
        <v>0</v>
      </c>
      <c r="F310" s="55" t="str">
        <f>_xlfn.XLOOKUP(A310,Comiters!A$1:A$999,Comiters!B$1:B$999,"0")</f>
        <v>0</v>
      </c>
      <c r="G310"/>
      <c r="H310"/>
      <c r="M310">
        <f t="shared" si="5"/>
        <v>0</v>
      </c>
    </row>
    <row r="311" spans="1:13">
      <c r="A311" t="str">
        <f>_xlfn.XLOOKUP(B311,Rotineiros!B$1:B$5000,Rotineiros!A$1:A$5000)</f>
        <v>F3545948</v>
      </c>
      <c r="B311" t="s">
        <v>14405</v>
      </c>
      <c r="D311" t="s">
        <v>14406</v>
      </c>
      <c r="E311" s="3" t="str">
        <f>_xlfn.XLOOKUP(A311,'Badge Arqueiro'!A$1:A$170,'Badge Arqueiro'!B$1:B$170,"0")</f>
        <v>0</v>
      </c>
      <c r="F311" s="55" t="str">
        <f>_xlfn.XLOOKUP(A311,Comiters!A$1:A$999,Comiters!B$1:B$999,"0")</f>
        <v>0</v>
      </c>
      <c r="H311"/>
      <c r="K311" s="25"/>
      <c r="M311">
        <f t="shared" si="5"/>
        <v>0</v>
      </c>
    </row>
    <row r="312" spans="1:13" s="25" customFormat="1">
      <c r="A312" t="str">
        <f>_xlfn.XLOOKUP(B312,Rotineiros!B$1:B$5000,Rotineiros!A$1:A$5000)</f>
        <v>F3720108</v>
      </c>
      <c r="B312" t="s">
        <v>3290</v>
      </c>
      <c r="C312"/>
      <c r="D312" t="s">
        <v>3291</v>
      </c>
      <c r="E312" s="3" t="str">
        <f>_xlfn.XLOOKUP(A312,'Badge Arqueiro'!A$1:A$170,'Badge Arqueiro'!B$1:B$170,"0")</f>
        <v>0</v>
      </c>
      <c r="F312" s="55" t="str">
        <f>_xlfn.XLOOKUP(A312,Comiters!A$1:A$999,Comiters!B$1:B$999,"0")</f>
        <v>0</v>
      </c>
      <c r="G312"/>
      <c r="H312"/>
      <c r="M312">
        <f t="shared" si="5"/>
        <v>0</v>
      </c>
    </row>
    <row r="313" spans="1:13" s="25" customFormat="1">
      <c r="A313" t="str">
        <f>_xlfn.XLOOKUP(B313,Rotineiros!B$1:B$5000,Rotineiros!A$1:A$5000)</f>
        <v>F3866218</v>
      </c>
      <c r="B313" t="s">
        <v>12687</v>
      </c>
      <c r="C313"/>
      <c r="D313" t="s">
        <v>12688</v>
      </c>
      <c r="E313" s="3" t="str">
        <f>_xlfn.XLOOKUP(A313,'Badge Arqueiro'!A$1:A$170,'Badge Arqueiro'!B$1:B$170,"0")</f>
        <v>0</v>
      </c>
      <c r="F313" s="55" t="str">
        <f>_xlfn.XLOOKUP(A313,Comiters!A$1:A$999,Comiters!B$1:B$999,"0")</f>
        <v>0</v>
      </c>
      <c r="G313"/>
      <c r="H313"/>
      <c r="M313">
        <f t="shared" si="5"/>
        <v>0</v>
      </c>
    </row>
    <row r="314" spans="1:13" s="25" customFormat="1">
      <c r="A314" t="str">
        <f>_xlfn.XLOOKUP(B314,Rotineiros!B$1:B$5000,Rotineiros!A$1:A$5000)</f>
        <v>F5115299</v>
      </c>
      <c r="B314" t="s">
        <v>1975</v>
      </c>
      <c r="C314"/>
      <c r="D314" t="s">
        <v>2607</v>
      </c>
      <c r="E314" s="3" t="str">
        <f>_xlfn.XLOOKUP(A314,'Badge Arqueiro'!A$1:A$170,'Badge Arqueiro'!B$1:B$170,"0")</f>
        <v>0</v>
      </c>
      <c r="F314" s="55" t="str">
        <f>_xlfn.XLOOKUP(A314,Comiters!A$1:A$999,Comiters!B$1:B$999,"0")</f>
        <v>0</v>
      </c>
      <c r="G314"/>
      <c r="H314"/>
      <c r="M314">
        <f t="shared" si="5"/>
        <v>0</v>
      </c>
    </row>
    <row r="315" spans="1:13" s="25" customFormat="1">
      <c r="A315" t="str">
        <f>_xlfn.XLOOKUP(B315,Rotineiros!B$1:B$5000,Rotineiros!A$1:A$5000)</f>
        <v>F5115716</v>
      </c>
      <c r="B315" t="s">
        <v>12352</v>
      </c>
      <c r="C315"/>
      <c r="D315" t="s">
        <v>12354</v>
      </c>
      <c r="E315" s="3" t="str">
        <f>_xlfn.XLOOKUP(A315,'Badge Arqueiro'!A$1:A$170,'Badge Arqueiro'!B$1:B$170,"0")</f>
        <v>0</v>
      </c>
      <c r="F315" s="55" t="str">
        <f>_xlfn.XLOOKUP(A315,Comiters!A$1:A$999,Comiters!B$1:B$999,"0")</f>
        <v>0</v>
      </c>
      <c r="G315"/>
      <c r="H315"/>
      <c r="M315">
        <f t="shared" si="5"/>
        <v>0</v>
      </c>
    </row>
    <row r="316" spans="1:13" s="25" customFormat="1">
      <c r="A316" t="str">
        <f>_xlfn.XLOOKUP(B316,Rotineiros!B$1:B$5000,Rotineiros!A$1:A$5000)</f>
        <v>F5116162</v>
      </c>
      <c r="B316" t="s">
        <v>12163</v>
      </c>
      <c r="C316"/>
      <c r="D316" t="s">
        <v>12231</v>
      </c>
      <c r="E316" s="3" t="str">
        <f>_xlfn.XLOOKUP(A316,'Badge Arqueiro'!A$1:A$170,'Badge Arqueiro'!B$1:B$170,"0")</f>
        <v>0</v>
      </c>
      <c r="F316" s="55" t="str">
        <f>_xlfn.XLOOKUP(A316,Comiters!A$1:A$999,Comiters!B$1:B$999,"0")</f>
        <v>0</v>
      </c>
      <c r="G316"/>
      <c r="H316"/>
      <c r="M316">
        <f t="shared" si="5"/>
        <v>0</v>
      </c>
    </row>
    <row r="317" spans="1:13" s="25" customFormat="1">
      <c r="A317" t="str">
        <f>_xlfn.XLOOKUP(B317,Rotineiros!B$1:B$5000,Rotineiros!A$1:A$5000)</f>
        <v>F6164368</v>
      </c>
      <c r="B317" t="s">
        <v>7265</v>
      </c>
      <c r="C317"/>
      <c r="D317" t="s">
        <v>7315</v>
      </c>
      <c r="E317" s="3" t="str">
        <f>_xlfn.XLOOKUP(A317,'Badge Arqueiro'!A$1:A$170,'Badge Arqueiro'!B$1:B$170,"0")</f>
        <v>0</v>
      </c>
      <c r="F317" s="55" t="str">
        <f>_xlfn.XLOOKUP(A317,Comiters!A$1:A$999,Comiters!B$1:B$999,"0")</f>
        <v>0</v>
      </c>
      <c r="G317"/>
      <c r="H317"/>
      <c r="M317">
        <f t="shared" si="5"/>
        <v>0</v>
      </c>
    </row>
    <row r="318" spans="1:13" s="25" customFormat="1">
      <c r="A318" t="str">
        <f>_xlfn.XLOOKUP(B318,Rotineiros!B$1:B$5000,Rotineiros!A$1:A$5000)</f>
        <v>F6323021</v>
      </c>
      <c r="B318" t="s">
        <v>2393</v>
      </c>
      <c r="C318"/>
      <c r="D318" t="s">
        <v>2395</v>
      </c>
      <c r="E318" s="3" t="str">
        <f>_xlfn.XLOOKUP(A318,'Badge Arqueiro'!A$1:A$170,'Badge Arqueiro'!B$1:B$170,"0")</f>
        <v>0</v>
      </c>
      <c r="F318" s="55" t="str">
        <f>_xlfn.XLOOKUP(A318,Comiters!A$1:A$999,Comiters!B$1:B$999,"0")</f>
        <v>0</v>
      </c>
      <c r="G318"/>
      <c r="H318"/>
      <c r="M318">
        <f t="shared" si="5"/>
        <v>0</v>
      </c>
    </row>
    <row r="319" spans="1:13" s="25" customFormat="1">
      <c r="A319" t="str">
        <f>_xlfn.XLOOKUP(B319,Rotineiros!B$1:B$5000,Rotineiros!A$1:A$5000)</f>
        <v>F6765647</v>
      </c>
      <c r="B319" t="s">
        <v>14680</v>
      </c>
      <c r="C319"/>
      <c r="D319" t="s">
        <v>14681</v>
      </c>
      <c r="E319" s="3" t="str">
        <f>_xlfn.XLOOKUP(A319,'Badge Arqueiro'!A$1:A$170,'Badge Arqueiro'!B$1:B$170,"0")</f>
        <v>0</v>
      </c>
      <c r="F319" s="55" t="str">
        <f>_xlfn.XLOOKUP(A319,Comiters!A$1:A$999,Comiters!B$1:B$999,"0")</f>
        <v>0</v>
      </c>
      <c r="G319"/>
      <c r="H319"/>
      <c r="M319">
        <f t="shared" si="5"/>
        <v>0</v>
      </c>
    </row>
    <row r="320" spans="1:13" s="25" customFormat="1">
      <c r="A320" t="str">
        <f>_xlfn.XLOOKUP(B320,Rotineiros!B$1:B$5000,Rotineiros!A$1:A$5000)</f>
        <v>F8441528</v>
      </c>
      <c r="B320" t="s">
        <v>1148</v>
      </c>
      <c r="C320"/>
      <c r="D320" t="s">
        <v>1149</v>
      </c>
      <c r="E320" s="3" t="str">
        <f>_xlfn.XLOOKUP(A320,'Badge Arqueiro'!A$1:A$170,'Badge Arqueiro'!B$1:B$170,"0")</f>
        <v>0</v>
      </c>
      <c r="F320" s="55" t="str">
        <f>_xlfn.XLOOKUP(A320,Comiters!A$1:A$999,Comiters!B$1:B$999,"0")</f>
        <v>0</v>
      </c>
      <c r="G320"/>
      <c r="H320"/>
      <c r="M320">
        <f t="shared" si="5"/>
        <v>0</v>
      </c>
    </row>
    <row r="321" spans="1:13" s="25" customFormat="1">
      <c r="A321" t="str">
        <f>_xlfn.XLOOKUP(B321,Rotineiros!B$1:B$5000,Rotineiros!A$1:A$5000)</f>
        <v>F8785470</v>
      </c>
      <c r="B321" t="s">
        <v>1829</v>
      </c>
      <c r="C321"/>
      <c r="D321" t="s">
        <v>1831</v>
      </c>
      <c r="E321" s="3">
        <f>_xlfn.XLOOKUP(A321,'Badge Arqueiro'!A$1:A$170,'Badge Arqueiro'!B$1:B$170,"0")</f>
        <v>1</v>
      </c>
      <c r="F321" s="55">
        <f>_xlfn.XLOOKUP(A321,Comiters!A$1:A$999,Comiters!B$1:B$999,"0")</f>
        <v>1</v>
      </c>
      <c r="G321"/>
      <c r="H321"/>
      <c r="M321">
        <f t="shared" si="5"/>
        <v>0</v>
      </c>
    </row>
    <row r="322" spans="1:13" s="25" customFormat="1">
      <c r="A322" t="str">
        <f>_xlfn.XLOOKUP(B322,Rotineiros!B$1:B$5000,Rotineiros!A$1:A$5000)</f>
        <v>F8988459</v>
      </c>
      <c r="B322" t="s">
        <v>14666</v>
      </c>
      <c r="C322"/>
      <c r="D322" t="s">
        <v>14667</v>
      </c>
      <c r="E322" s="3" t="str">
        <f>_xlfn.XLOOKUP(A322,'Badge Arqueiro'!A$1:A$170,'Badge Arqueiro'!B$1:B$170,"0")</f>
        <v>0</v>
      </c>
      <c r="F322" s="55" t="str">
        <f>_xlfn.XLOOKUP(A322,Comiters!A$1:A$999,Comiters!B$1:B$999,"0")</f>
        <v>0</v>
      </c>
      <c r="G322"/>
      <c r="H322"/>
      <c r="M322">
        <f t="shared" si="5"/>
        <v>0</v>
      </c>
    </row>
    <row r="323" spans="1:13" s="25" customFormat="1">
      <c r="A323" t="str">
        <f>_xlfn.XLOOKUP(B323,Rotineiros!B$1:B$5000,Rotineiros!A$1:A$5000)</f>
        <v>F9517078</v>
      </c>
      <c r="B323" t="s">
        <v>2262</v>
      </c>
      <c r="C323"/>
      <c r="D323" t="s">
        <v>2263</v>
      </c>
      <c r="E323" s="3" t="str">
        <f>_xlfn.XLOOKUP(A323,'Badge Arqueiro'!A$1:A$170,'Badge Arqueiro'!B$1:B$170,"0")</f>
        <v>0</v>
      </c>
      <c r="F323" s="55">
        <f>_xlfn.XLOOKUP(A323,Comiters!A$1:A$999,Comiters!B$1:B$999,"0")</f>
        <v>1</v>
      </c>
      <c r="G323"/>
      <c r="H323"/>
      <c r="M323">
        <f t="shared" si="5"/>
        <v>0</v>
      </c>
    </row>
    <row r="324" spans="1:13" s="25" customFormat="1">
      <c r="A324" t="str">
        <f>_xlfn.XLOOKUP(B324,Rotineiros!B$1:B$5000,Rotineiros!A$1:A$5000)</f>
        <v>F9540090</v>
      </c>
      <c r="B324" t="s">
        <v>14726</v>
      </c>
      <c r="C324"/>
      <c r="D324" t="s">
        <v>14727</v>
      </c>
      <c r="E324" s="3" t="str">
        <f>_xlfn.XLOOKUP(A324,'Badge Arqueiro'!A$1:A$170,'Badge Arqueiro'!B$1:B$170,"0")</f>
        <v>0</v>
      </c>
      <c r="F324" s="55" t="str">
        <f>_xlfn.XLOOKUP(A324,Comiters!A$1:A$999,Comiters!B$1:B$999,"0")</f>
        <v>0</v>
      </c>
      <c r="G324"/>
      <c r="H324"/>
      <c r="M324">
        <f t="shared" si="5"/>
        <v>0</v>
      </c>
    </row>
    <row r="325" spans="1:13" s="25" customFormat="1">
      <c r="A325" t="e">
        <f>_xlfn.XLOOKUP(B325,Rotineiros!B$1:B$5000,Rotineiros!A$1:A$5000)</f>
        <v>#N/A</v>
      </c>
      <c r="B325" t="s">
        <v>14525</v>
      </c>
      <c r="C325"/>
      <c r="D325"/>
      <c r="E325" s="3"/>
      <c r="F325" s="55"/>
      <c r="G325"/>
      <c r="H325"/>
      <c r="M325">
        <f t="shared" ref="M325:M342" si="6">IF(D325=D326,1111111111,0)</f>
        <v>1111111111</v>
      </c>
    </row>
    <row r="326" spans="1:13" s="25" customFormat="1">
      <c r="A326"/>
      <c r="B326"/>
      <c r="C326"/>
      <c r="D326"/>
      <c r="E326" s="3"/>
      <c r="F326" s="55"/>
      <c r="G326"/>
      <c r="H326"/>
      <c r="M326">
        <f t="shared" si="6"/>
        <v>1111111111</v>
      </c>
    </row>
    <row r="327" spans="1:13" s="25" customFormat="1">
      <c r="A327"/>
      <c r="B327"/>
      <c r="C327"/>
      <c r="D327"/>
      <c r="E327" s="3" t="e">
        <f>SUM(E4:E324)</f>
        <v>#N/A</v>
      </c>
      <c r="F327" s="3" t="e">
        <f>SUM(F4:F324)</f>
        <v>#N/A</v>
      </c>
      <c r="G327"/>
      <c r="H327"/>
      <c r="M327">
        <f t="shared" si="6"/>
        <v>1111111111</v>
      </c>
    </row>
    <row r="328" spans="1:13" s="25" customFormat="1">
      <c r="A328"/>
      <c r="B328"/>
      <c r="C328"/>
      <c r="D328"/>
      <c r="E328" s="3"/>
      <c r="F328" s="55"/>
      <c r="G328"/>
      <c r="H328"/>
      <c r="M328">
        <f t="shared" si="6"/>
        <v>1111111111</v>
      </c>
    </row>
    <row r="329" spans="1:13" s="25" customFormat="1">
      <c r="A329"/>
      <c r="B329"/>
      <c r="C329"/>
      <c r="D329"/>
      <c r="E329" s="3"/>
      <c r="F329" s="55"/>
      <c r="G329"/>
      <c r="H329"/>
      <c r="M329">
        <f t="shared" si="6"/>
        <v>1111111111</v>
      </c>
    </row>
    <row r="330" spans="1:13" s="25" customFormat="1">
      <c r="A330"/>
      <c r="B330"/>
      <c r="C330"/>
      <c r="D330"/>
      <c r="E330" s="3"/>
      <c r="F330" s="55"/>
      <c r="G330"/>
      <c r="H330"/>
      <c r="M330">
        <f t="shared" si="6"/>
        <v>1111111111</v>
      </c>
    </row>
    <row r="331" spans="1:13" s="25" customFormat="1">
      <c r="A331"/>
      <c r="B331"/>
      <c r="C331"/>
      <c r="D331"/>
      <c r="E331" s="3"/>
      <c r="F331" s="55"/>
      <c r="G331"/>
      <c r="H331"/>
      <c r="M331">
        <f t="shared" si="6"/>
        <v>1111111111</v>
      </c>
    </row>
    <row r="332" spans="1:13" s="25" customFormat="1">
      <c r="A332"/>
      <c r="B332"/>
      <c r="C332"/>
      <c r="D332"/>
      <c r="E332" s="3"/>
      <c r="F332" s="55"/>
      <c r="G332"/>
      <c r="H332"/>
      <c r="M332">
        <f t="shared" si="6"/>
        <v>1111111111</v>
      </c>
    </row>
    <row r="333" spans="1:13" s="25" customFormat="1">
      <c r="A333"/>
      <c r="B333"/>
      <c r="C333"/>
      <c r="D333"/>
      <c r="E333" s="3"/>
      <c r="F333" s="55"/>
      <c r="G333"/>
      <c r="H333"/>
      <c r="M333">
        <f t="shared" si="6"/>
        <v>1111111111</v>
      </c>
    </row>
    <row r="334" spans="1:13" s="25" customFormat="1">
      <c r="A334"/>
      <c r="B334"/>
      <c r="C334"/>
      <c r="D334"/>
      <c r="E334" s="3"/>
      <c r="F334" s="55"/>
      <c r="G334" s="3"/>
      <c r="H334"/>
      <c r="M334">
        <f t="shared" si="6"/>
        <v>1111111111</v>
      </c>
    </row>
    <row r="335" spans="1:13" s="25" customFormat="1">
      <c r="A335"/>
      <c r="B335"/>
      <c r="C335"/>
      <c r="D335"/>
      <c r="E335" s="3"/>
      <c r="F335" s="55"/>
      <c r="G335"/>
      <c r="H335"/>
      <c r="M335">
        <f t="shared" si="6"/>
        <v>1111111111</v>
      </c>
    </row>
    <row r="336" spans="1:13" s="25" customFormat="1">
      <c r="A336"/>
      <c r="B336"/>
      <c r="C336"/>
      <c r="D336"/>
      <c r="E336" s="3"/>
      <c r="F336" s="55"/>
      <c r="G336"/>
      <c r="H336"/>
      <c r="M336">
        <f t="shared" si="6"/>
        <v>1111111111</v>
      </c>
    </row>
    <row r="337" spans="1:13" s="25" customFormat="1">
      <c r="A337"/>
      <c r="B337"/>
      <c r="C337"/>
      <c r="D337"/>
      <c r="E337" s="3"/>
      <c r="F337" s="55"/>
      <c r="G337"/>
      <c r="H337"/>
      <c r="M337">
        <f t="shared" si="6"/>
        <v>1111111111</v>
      </c>
    </row>
    <row r="338" spans="1:13" s="25" customFormat="1">
      <c r="A338"/>
      <c r="B338"/>
      <c r="C338"/>
      <c r="D338"/>
      <c r="E338" s="3"/>
      <c r="F338" s="55"/>
      <c r="G338"/>
      <c r="H338"/>
      <c r="M338">
        <f t="shared" si="6"/>
        <v>1111111111</v>
      </c>
    </row>
    <row r="339" spans="1:13" s="25" customFormat="1">
      <c r="A339"/>
      <c r="B339"/>
      <c r="C339"/>
      <c r="D339"/>
      <c r="E339" s="3"/>
      <c r="F339" s="55"/>
      <c r="G339"/>
      <c r="H339"/>
      <c r="M339">
        <f t="shared" si="6"/>
        <v>1111111111</v>
      </c>
    </row>
    <row r="340" spans="1:13" s="25" customFormat="1">
      <c r="A340"/>
      <c r="B340"/>
      <c r="C340"/>
      <c r="D340"/>
      <c r="E340" s="3"/>
      <c r="F340" s="55"/>
      <c r="G340"/>
      <c r="H340"/>
      <c r="M340">
        <f t="shared" si="6"/>
        <v>1111111111</v>
      </c>
    </row>
    <row r="341" spans="1:13" s="25" customFormat="1">
      <c r="A341"/>
      <c r="B341"/>
      <c r="C341"/>
      <c r="D341"/>
      <c r="E341" s="3"/>
      <c r="F341" s="55"/>
      <c r="G341"/>
      <c r="H341"/>
      <c r="M341">
        <f t="shared" si="6"/>
        <v>1111111111</v>
      </c>
    </row>
    <row r="342" spans="1:13" s="25" customFormat="1">
      <c r="A342"/>
      <c r="B342"/>
      <c r="C342"/>
      <c r="D342"/>
      <c r="E342" s="3"/>
      <c r="F342" s="55"/>
      <c r="G342"/>
      <c r="H342"/>
      <c r="M342">
        <f t="shared" si="6"/>
        <v>1111111111</v>
      </c>
    </row>
    <row r="343" spans="1:13" s="25" customFormat="1">
      <c r="A343"/>
      <c r="B343"/>
      <c r="C343"/>
      <c r="D343"/>
      <c r="E343" s="3"/>
      <c r="F343" s="55"/>
      <c r="G343"/>
      <c r="H343"/>
    </row>
    <row r="344" spans="1:13" s="25" customFormat="1">
      <c r="A344"/>
      <c r="B344"/>
      <c r="C344"/>
      <c r="D344"/>
      <c r="E344" s="3"/>
      <c r="F344" s="55"/>
      <c r="G344"/>
      <c r="H344"/>
    </row>
    <row r="345" spans="1:13" s="25" customFormat="1">
      <c r="A345"/>
      <c r="B345"/>
      <c r="C345"/>
      <c r="D345"/>
      <c r="E345" s="3"/>
      <c r="F345" s="55"/>
      <c r="G345"/>
      <c r="H345"/>
    </row>
    <row r="346" spans="1:13" s="25" customFormat="1">
      <c r="A346"/>
      <c r="B346"/>
      <c r="C346"/>
      <c r="D346"/>
      <c r="E346" s="3"/>
      <c r="F346" s="55"/>
      <c r="G346"/>
      <c r="H346"/>
    </row>
    <row r="347" spans="1:13" s="25" customFormat="1">
      <c r="A347"/>
      <c r="B347"/>
      <c r="C347"/>
      <c r="D347"/>
      <c r="E347" s="3"/>
      <c r="F347" s="55"/>
      <c r="G347"/>
      <c r="H347"/>
    </row>
    <row r="348" spans="1:13" s="25" customFormat="1">
      <c r="A348"/>
      <c r="B348"/>
      <c r="C348"/>
      <c r="D348"/>
      <c r="E348" s="3"/>
      <c r="F348" s="55"/>
      <c r="G348"/>
      <c r="H348"/>
    </row>
    <row r="349" spans="1:13" s="25" customFormat="1">
      <c r="A349"/>
      <c r="B349"/>
      <c r="C349"/>
      <c r="D349"/>
      <c r="E349" s="3"/>
      <c r="F349" s="55"/>
      <c r="G349"/>
      <c r="H349"/>
    </row>
    <row r="350" spans="1:13" s="25" customFormat="1">
      <c r="A350"/>
      <c r="B350"/>
      <c r="C350"/>
      <c r="D350"/>
      <c r="E350" s="3"/>
      <c r="F350" s="55"/>
      <c r="G350"/>
      <c r="H350"/>
    </row>
    <row r="351" spans="1:13" s="25" customFormat="1">
      <c r="A351"/>
      <c r="B351"/>
      <c r="C351"/>
      <c r="D351"/>
      <c r="E351" s="3"/>
      <c r="F351" s="55"/>
      <c r="G351"/>
      <c r="H351"/>
    </row>
    <row r="352" spans="1:13" s="25" customFormat="1">
      <c r="A352"/>
      <c r="B352"/>
      <c r="C352"/>
      <c r="D352"/>
      <c r="E352" s="3"/>
      <c r="F352" s="55"/>
      <c r="G352"/>
      <c r="H352"/>
    </row>
    <row r="353" spans="1:8" s="25" customFormat="1">
      <c r="A353"/>
      <c r="B353"/>
      <c r="C353"/>
      <c r="D353"/>
      <c r="E353" s="3"/>
      <c r="F353" s="55"/>
      <c r="G353"/>
      <c r="H353"/>
    </row>
    <row r="354" spans="1:8" s="25" customFormat="1">
      <c r="A354"/>
      <c r="B354"/>
      <c r="C354"/>
      <c r="D354"/>
      <c r="E354" s="3"/>
      <c r="F354" s="55"/>
      <c r="G354"/>
      <c r="H354"/>
    </row>
    <row r="355" spans="1:8" s="25" customFormat="1">
      <c r="A355"/>
      <c r="B355"/>
      <c r="C355"/>
      <c r="D355"/>
      <c r="E355" s="3"/>
      <c r="F355" s="55"/>
      <c r="G355"/>
      <c r="H355"/>
    </row>
    <row r="356" spans="1:8" s="25" customFormat="1">
      <c r="A356"/>
      <c r="B356"/>
      <c r="C356"/>
      <c r="D356"/>
      <c r="E356" s="3"/>
      <c r="F356" s="55"/>
      <c r="G356"/>
      <c r="H356"/>
    </row>
    <row r="357" spans="1:8" s="25" customFormat="1">
      <c r="A357"/>
      <c r="B357"/>
      <c r="C357"/>
      <c r="D357"/>
      <c r="E357" s="3"/>
      <c r="F357" s="55"/>
      <c r="G357"/>
      <c r="H357"/>
    </row>
    <row r="358" spans="1:8" s="25" customFormat="1">
      <c r="A358"/>
      <c r="B358"/>
      <c r="C358"/>
      <c r="D358"/>
      <c r="E358" s="3"/>
      <c r="F358" s="55"/>
      <c r="G358"/>
      <c r="H358"/>
    </row>
    <row r="359" spans="1:8" s="25" customFormat="1">
      <c r="A359"/>
      <c r="B359"/>
      <c r="C359"/>
      <c r="D359"/>
      <c r="E359" s="3"/>
      <c r="F359" s="55"/>
      <c r="G359"/>
      <c r="H359"/>
    </row>
    <row r="360" spans="1:8" s="25" customFormat="1">
      <c r="A360"/>
      <c r="B360"/>
      <c r="C360"/>
      <c r="D360"/>
      <c r="E360" s="3"/>
      <c r="F360" s="55"/>
      <c r="G360"/>
      <c r="H360"/>
    </row>
    <row r="361" spans="1:8" s="25" customFormat="1">
      <c r="A361"/>
      <c r="B361"/>
      <c r="C361"/>
      <c r="D361"/>
      <c r="E361" s="3"/>
      <c r="F361" s="55"/>
      <c r="G361"/>
      <c r="H361"/>
    </row>
    <row r="362" spans="1:8" s="25" customFormat="1">
      <c r="A362"/>
      <c r="B362"/>
      <c r="C362"/>
      <c r="D362"/>
      <c r="E362" s="3"/>
      <c r="F362" s="55"/>
      <c r="G362"/>
      <c r="H362"/>
    </row>
    <row r="363" spans="1:8" s="25" customFormat="1">
      <c r="A363"/>
      <c r="B363"/>
      <c r="C363"/>
      <c r="D363"/>
      <c r="E363" s="3"/>
      <c r="F363" s="55"/>
      <c r="G363"/>
      <c r="H363"/>
    </row>
    <row r="364" spans="1:8" s="25" customFormat="1">
      <c r="A364"/>
      <c r="B364"/>
      <c r="C364"/>
      <c r="D364"/>
      <c r="E364" s="3"/>
      <c r="F364" s="55"/>
      <c r="G364"/>
      <c r="H364"/>
    </row>
    <row r="365" spans="1:8" s="25" customFormat="1">
      <c r="A365"/>
      <c r="B365"/>
      <c r="C365"/>
      <c r="D365"/>
      <c r="E365" s="3"/>
      <c r="F365" s="55"/>
      <c r="G365"/>
      <c r="H365"/>
    </row>
    <row r="366" spans="1:8" s="25" customFormat="1">
      <c r="A366"/>
      <c r="B366"/>
      <c r="C366"/>
      <c r="D366"/>
      <c r="E366" s="3"/>
      <c r="F366" s="55"/>
      <c r="G366"/>
      <c r="H366"/>
    </row>
    <row r="367" spans="1:8" s="25" customFormat="1">
      <c r="A367"/>
      <c r="B367"/>
      <c r="C367"/>
      <c r="D367"/>
      <c r="E367" s="3"/>
      <c r="F367" s="55"/>
      <c r="G367"/>
      <c r="H367"/>
    </row>
    <row r="368" spans="1:8" s="25" customFormat="1">
      <c r="A368"/>
      <c r="B368"/>
      <c r="C368"/>
      <c r="D368"/>
      <c r="E368" s="3"/>
      <c r="F368" s="55"/>
      <c r="G368"/>
      <c r="H368"/>
    </row>
    <row r="369" spans="1:8" s="25" customFormat="1">
      <c r="A369"/>
      <c r="B369"/>
      <c r="C369"/>
      <c r="D369"/>
      <c r="E369" s="3"/>
      <c r="F369" s="55"/>
      <c r="G369"/>
      <c r="H369"/>
    </row>
    <row r="370" spans="1:8" s="25" customFormat="1">
      <c r="A370"/>
      <c r="B370"/>
      <c r="C370"/>
      <c r="D370"/>
      <c r="E370" s="3"/>
      <c r="F370" s="55"/>
      <c r="G370"/>
      <c r="H370"/>
    </row>
    <row r="371" spans="1:8" s="25" customFormat="1">
      <c r="A371"/>
      <c r="B371"/>
      <c r="C371"/>
      <c r="D371"/>
      <c r="E371" s="3"/>
      <c r="F371" s="55"/>
      <c r="G371"/>
      <c r="H371"/>
    </row>
    <row r="372" spans="1:8" s="25" customFormat="1">
      <c r="A372"/>
      <c r="B372"/>
      <c r="C372"/>
      <c r="D372"/>
      <c r="E372" s="3"/>
      <c r="F372" s="55"/>
      <c r="G372"/>
      <c r="H372"/>
    </row>
    <row r="373" spans="1:8" s="25" customFormat="1">
      <c r="A373"/>
      <c r="B373"/>
      <c r="C373"/>
      <c r="D373"/>
      <c r="E373" s="3"/>
      <c r="F373" s="55"/>
      <c r="G373"/>
      <c r="H373"/>
    </row>
    <row r="374" spans="1:8" s="25" customFormat="1">
      <c r="A374"/>
      <c r="B374"/>
      <c r="C374"/>
      <c r="D374"/>
      <c r="E374" s="3"/>
      <c r="F374" s="55"/>
      <c r="G374"/>
      <c r="H374"/>
    </row>
    <row r="375" spans="1:8" s="25" customFormat="1">
      <c r="A375"/>
      <c r="B375"/>
      <c r="C375"/>
      <c r="D375"/>
      <c r="E375" s="3"/>
      <c r="F375" s="55"/>
      <c r="G375"/>
      <c r="H375"/>
    </row>
    <row r="376" spans="1:8" s="25" customFormat="1">
      <c r="A376"/>
      <c r="B376"/>
      <c r="C376"/>
      <c r="D376"/>
      <c r="E376" s="3"/>
      <c r="F376" s="55"/>
      <c r="G376"/>
      <c r="H376"/>
    </row>
    <row r="377" spans="1:8" s="25" customFormat="1">
      <c r="A377"/>
      <c r="B377"/>
      <c r="C377"/>
      <c r="D377"/>
      <c r="E377" s="3"/>
      <c r="F377" s="55"/>
      <c r="G377"/>
      <c r="H377"/>
    </row>
    <row r="378" spans="1:8" s="25" customFormat="1">
      <c r="A378"/>
      <c r="B378"/>
      <c r="C378"/>
      <c r="D378"/>
      <c r="E378" s="3"/>
      <c r="F378" s="55"/>
      <c r="G378"/>
      <c r="H378"/>
    </row>
    <row r="379" spans="1:8" s="25" customFormat="1">
      <c r="A379"/>
      <c r="B379"/>
      <c r="C379"/>
      <c r="D379"/>
      <c r="E379" s="3"/>
      <c r="F379" s="55"/>
      <c r="G379"/>
      <c r="H379"/>
    </row>
    <row r="380" spans="1:8" s="25" customFormat="1">
      <c r="A380"/>
      <c r="B380"/>
      <c r="C380"/>
      <c r="D380"/>
      <c r="E380" s="3"/>
      <c r="F380" s="55"/>
      <c r="G380" s="3"/>
      <c r="H380"/>
    </row>
    <row r="381" spans="1:8" s="25" customFormat="1">
      <c r="A381"/>
      <c r="B381"/>
      <c r="C381"/>
      <c r="D381"/>
      <c r="E381" s="3"/>
      <c r="F381" s="55"/>
      <c r="G381" s="3"/>
      <c r="H381"/>
    </row>
    <row r="382" spans="1:8" s="25" customFormat="1">
      <c r="A382"/>
      <c r="B382"/>
      <c r="C382"/>
      <c r="D382"/>
      <c r="E382" s="3"/>
      <c r="F382" s="55"/>
      <c r="G382"/>
      <c r="H382"/>
    </row>
    <row r="383" spans="1:8" s="25" customFormat="1">
      <c r="A383"/>
      <c r="B383"/>
      <c r="C383"/>
      <c r="D383"/>
      <c r="E383" s="3"/>
      <c r="F383" s="55"/>
      <c r="G383"/>
      <c r="H383"/>
    </row>
    <row r="384" spans="1:8" s="25" customFormat="1">
      <c r="A384"/>
      <c r="B384"/>
      <c r="C384"/>
      <c r="D384"/>
      <c r="E384" s="3"/>
      <c r="F384" s="55"/>
      <c r="G384"/>
      <c r="H384"/>
    </row>
    <row r="385" spans="1:8" s="25" customFormat="1">
      <c r="A385"/>
      <c r="B385"/>
      <c r="C385"/>
      <c r="D385"/>
      <c r="E385" s="3"/>
      <c r="F385" s="55"/>
      <c r="G385"/>
      <c r="H385"/>
    </row>
    <row r="386" spans="1:8" s="25" customFormat="1">
      <c r="A386"/>
      <c r="B386" s="63"/>
      <c r="C386"/>
      <c r="D386"/>
      <c r="E386" s="3"/>
      <c r="F386" s="55"/>
      <c r="G386"/>
      <c r="H386"/>
    </row>
    <row r="387" spans="1:8" s="25" customFormat="1">
      <c r="A387"/>
      <c r="B387"/>
      <c r="C387"/>
      <c r="D387"/>
      <c r="E387" s="3"/>
      <c r="F387" s="55"/>
      <c r="G387"/>
      <c r="H387"/>
    </row>
    <row r="388" spans="1:8" s="25" customFormat="1">
      <c r="A388"/>
      <c r="B388"/>
      <c r="C388"/>
      <c r="D388"/>
      <c r="E388" s="3"/>
      <c r="F388" s="55"/>
      <c r="G388"/>
      <c r="H388"/>
    </row>
    <row r="389" spans="1:8" s="25" customFormat="1">
      <c r="A389"/>
      <c r="B389"/>
      <c r="C389"/>
      <c r="D389"/>
      <c r="E389" s="3"/>
      <c r="F389" s="55"/>
      <c r="G389"/>
      <c r="H389"/>
    </row>
    <row r="390" spans="1:8" s="25" customFormat="1">
      <c r="A390"/>
      <c r="B390"/>
      <c r="C390"/>
      <c r="D390"/>
      <c r="E390" s="3"/>
      <c r="F390" s="55"/>
      <c r="G390"/>
      <c r="H390"/>
    </row>
    <row r="391" spans="1:8" s="25" customFormat="1">
      <c r="A391"/>
      <c r="B391"/>
      <c r="C391"/>
      <c r="D391"/>
      <c r="E391" s="3"/>
      <c r="F391" s="55"/>
      <c r="G391"/>
      <c r="H391"/>
    </row>
    <row r="392" spans="1:8" s="25" customFormat="1">
      <c r="A392"/>
      <c r="B392"/>
      <c r="C392"/>
      <c r="D392"/>
      <c r="E392" s="3"/>
      <c r="F392" s="55"/>
      <c r="G392"/>
      <c r="H392"/>
    </row>
    <row r="393" spans="1:8" s="25" customFormat="1">
      <c r="A393"/>
      <c r="B393"/>
      <c r="C393"/>
      <c r="D393"/>
      <c r="E393" s="3"/>
      <c r="F393" s="55"/>
      <c r="G393"/>
      <c r="H393"/>
    </row>
    <row r="394" spans="1:8" s="25" customFormat="1">
      <c r="A394"/>
      <c r="B394"/>
      <c r="C394"/>
      <c r="D394"/>
      <c r="E394" s="3"/>
      <c r="F394" s="55"/>
      <c r="G394"/>
      <c r="H394"/>
    </row>
    <row r="395" spans="1:8" s="25" customFormat="1">
      <c r="A395"/>
      <c r="B395"/>
      <c r="C395"/>
      <c r="D395"/>
      <c r="E395" s="3"/>
      <c r="F395" s="55"/>
      <c r="G395"/>
      <c r="H395"/>
    </row>
    <row r="396" spans="1:8" s="25" customFormat="1">
      <c r="A396"/>
      <c r="B396"/>
      <c r="C396"/>
      <c r="D396"/>
      <c r="E396" s="3"/>
      <c r="F396" s="55"/>
      <c r="G396"/>
      <c r="H396"/>
    </row>
    <row r="397" spans="1:8" s="25" customFormat="1">
      <c r="A397"/>
      <c r="E397" s="3"/>
      <c r="F397" s="55"/>
      <c r="G397"/>
      <c r="H397"/>
    </row>
    <row r="398" spans="1:8" s="25" customFormat="1">
      <c r="A398"/>
      <c r="B398"/>
      <c r="C398"/>
      <c r="D398"/>
      <c r="E398" s="3"/>
      <c r="F398" s="55"/>
      <c r="G398"/>
      <c r="H398"/>
    </row>
    <row r="399" spans="1:8" s="25" customFormat="1">
      <c r="A399"/>
      <c r="B399"/>
      <c r="C399"/>
      <c r="D399"/>
      <c r="E399" s="3"/>
      <c r="F399" s="55"/>
      <c r="G399"/>
      <c r="H399"/>
    </row>
    <row r="400" spans="1:8" s="25" customFormat="1">
      <c r="A400"/>
      <c r="B400"/>
      <c r="C400"/>
      <c r="D400"/>
      <c r="E400" s="3"/>
      <c r="F400" s="55"/>
      <c r="G400"/>
      <c r="H400"/>
    </row>
    <row r="401" spans="1:8" s="25" customFormat="1">
      <c r="A401"/>
      <c r="B401"/>
      <c r="C401"/>
      <c r="D401"/>
      <c r="E401" s="3"/>
      <c r="F401" s="55"/>
      <c r="G401"/>
      <c r="H401"/>
    </row>
    <row r="402" spans="1:8" s="25" customFormat="1">
      <c r="A402"/>
      <c r="B402"/>
      <c r="C402"/>
      <c r="D402"/>
      <c r="E402" s="3"/>
      <c r="F402" s="55"/>
      <c r="G402"/>
      <c r="H402"/>
    </row>
    <row r="403" spans="1:8" s="25" customFormat="1">
      <c r="A403"/>
      <c r="B403"/>
      <c r="C403"/>
      <c r="D403"/>
      <c r="E403" s="3"/>
      <c r="F403" s="55"/>
      <c r="G403"/>
      <c r="H403"/>
    </row>
    <row r="404" spans="1:8" s="25" customFormat="1">
      <c r="A404"/>
      <c r="B404"/>
      <c r="C404"/>
      <c r="D404"/>
      <c r="E404" s="3"/>
      <c r="F404" s="55"/>
      <c r="G404"/>
      <c r="H404"/>
    </row>
    <row r="405" spans="1:8" s="25" customFormat="1">
      <c r="A405"/>
      <c r="B405"/>
      <c r="C405"/>
      <c r="D405"/>
      <c r="E405" s="3"/>
      <c r="F405" s="55"/>
      <c r="G405"/>
      <c r="H405"/>
    </row>
    <row r="406" spans="1:8" s="25" customFormat="1">
      <c r="A406"/>
      <c r="B406"/>
      <c r="C406"/>
      <c r="D406"/>
      <c r="E406" s="3"/>
      <c r="F406" s="55"/>
      <c r="G406"/>
      <c r="H406"/>
    </row>
    <row r="407" spans="1:8" s="25" customFormat="1">
      <c r="A407"/>
      <c r="B407"/>
      <c r="C407"/>
      <c r="D407"/>
      <c r="E407" s="3"/>
      <c r="F407" s="55"/>
      <c r="G407"/>
      <c r="H407"/>
    </row>
    <row r="408" spans="1:8" s="25" customFormat="1">
      <c r="A408"/>
      <c r="B408"/>
      <c r="C408"/>
      <c r="D408"/>
      <c r="E408" s="3"/>
      <c r="F408" s="55"/>
      <c r="G408"/>
      <c r="H408"/>
    </row>
    <row r="409" spans="1:8" s="25" customFormat="1">
      <c r="A409"/>
      <c r="B409"/>
      <c r="C409"/>
      <c r="D409"/>
      <c r="E409" s="3"/>
      <c r="F409" s="55"/>
      <c r="G409"/>
      <c r="H409"/>
    </row>
    <row r="410" spans="1:8" s="25" customFormat="1">
      <c r="A410"/>
      <c r="B410"/>
      <c r="C410"/>
      <c r="D410"/>
      <c r="E410" s="3"/>
      <c r="F410" s="55"/>
      <c r="G410"/>
      <c r="H410"/>
    </row>
    <row r="411" spans="1:8" s="25" customFormat="1">
      <c r="A411"/>
      <c r="B411"/>
      <c r="C411"/>
      <c r="D411"/>
      <c r="E411" s="3"/>
      <c r="F411" s="55"/>
      <c r="G411"/>
      <c r="H411"/>
    </row>
    <row r="412" spans="1:8" s="25" customFormat="1">
      <c r="A412"/>
      <c r="B412"/>
      <c r="C412"/>
      <c r="D412"/>
      <c r="E412" s="3"/>
      <c r="F412" s="55"/>
      <c r="G412"/>
      <c r="H412"/>
    </row>
    <row r="413" spans="1:8" s="25" customFormat="1">
      <c r="A413"/>
      <c r="B413"/>
      <c r="C413"/>
      <c r="D413"/>
      <c r="E413" s="3"/>
      <c r="F413" s="55"/>
      <c r="G413"/>
      <c r="H413"/>
    </row>
    <row r="414" spans="1:8" s="25" customFormat="1">
      <c r="A414"/>
      <c r="B414"/>
      <c r="C414"/>
      <c r="D414"/>
      <c r="E414" s="3"/>
      <c r="F414" s="55"/>
      <c r="G414" s="3"/>
      <c r="H414"/>
    </row>
    <row r="415" spans="1:8" s="25" customFormat="1">
      <c r="A415"/>
      <c r="B415"/>
      <c r="C415"/>
      <c r="D415"/>
      <c r="E415" s="3"/>
      <c r="F415" s="55"/>
      <c r="G415"/>
      <c r="H415"/>
    </row>
    <row r="416" spans="1:8" s="25" customFormat="1">
      <c r="A416"/>
      <c r="B416"/>
      <c r="C416"/>
      <c r="D416"/>
      <c r="E416" s="3"/>
      <c r="F416" s="55"/>
      <c r="G416"/>
      <c r="H416"/>
    </row>
    <row r="417" spans="1:8" s="25" customFormat="1">
      <c r="A417"/>
      <c r="B417"/>
      <c r="C417"/>
      <c r="D417"/>
      <c r="E417" s="3"/>
      <c r="F417" s="55"/>
      <c r="G417"/>
      <c r="H417"/>
    </row>
    <row r="418" spans="1:8" s="25" customFormat="1">
      <c r="A418"/>
      <c r="B418"/>
      <c r="C418"/>
      <c r="D418"/>
      <c r="E418" s="3"/>
      <c r="F418" s="55"/>
      <c r="G418"/>
      <c r="H418"/>
    </row>
    <row r="419" spans="1:8" s="25" customFormat="1">
      <c r="A419"/>
      <c r="B419"/>
      <c r="C419"/>
      <c r="D419"/>
      <c r="E419" s="3"/>
      <c r="F419" s="55"/>
      <c r="G419"/>
      <c r="H419"/>
    </row>
    <row r="420" spans="1:8" s="25" customFormat="1">
      <c r="A420"/>
      <c r="B420"/>
      <c r="C420"/>
      <c r="D420"/>
      <c r="E420" s="3"/>
      <c r="F420" s="55"/>
      <c r="G420" s="3"/>
      <c r="H420"/>
    </row>
    <row r="421" spans="1:8" s="25" customFormat="1">
      <c r="A421"/>
      <c r="B421"/>
      <c r="C421"/>
      <c r="D421"/>
      <c r="E421" s="3"/>
      <c r="F421" s="55"/>
      <c r="G421"/>
      <c r="H421"/>
    </row>
    <row r="422" spans="1:8" s="25" customFormat="1">
      <c r="A422"/>
      <c r="B422"/>
      <c r="C422"/>
      <c r="D422"/>
      <c r="E422" s="3"/>
      <c r="F422" s="55"/>
      <c r="G422"/>
      <c r="H422"/>
    </row>
    <row r="423" spans="1:8" s="25" customFormat="1">
      <c r="A423"/>
      <c r="B423"/>
      <c r="C423"/>
      <c r="D423"/>
      <c r="E423" s="3"/>
      <c r="F423" s="55"/>
      <c r="G423"/>
      <c r="H423"/>
    </row>
    <row r="424" spans="1:8" s="25" customFormat="1">
      <c r="A424"/>
      <c r="B424"/>
      <c r="C424"/>
      <c r="D424"/>
      <c r="E424" s="3"/>
      <c r="F424" s="55"/>
      <c r="G424"/>
      <c r="H424"/>
    </row>
    <row r="425" spans="1:8" s="25" customFormat="1">
      <c r="A425"/>
      <c r="B425"/>
      <c r="C425"/>
      <c r="D425"/>
      <c r="E425" s="3"/>
      <c r="F425" s="55"/>
      <c r="G425"/>
      <c r="H425"/>
    </row>
    <row r="426" spans="1:8" s="25" customFormat="1">
      <c r="A426"/>
      <c r="B426"/>
      <c r="C426"/>
      <c r="D426"/>
      <c r="E426" s="3"/>
      <c r="F426" s="55"/>
      <c r="G426"/>
      <c r="H426"/>
    </row>
    <row r="427" spans="1:8" s="25" customFormat="1">
      <c r="A427"/>
      <c r="B427"/>
      <c r="C427"/>
      <c r="D427"/>
      <c r="E427" s="3"/>
      <c r="F427" s="55"/>
      <c r="G427"/>
      <c r="H427"/>
    </row>
    <row r="428" spans="1:8" s="25" customFormat="1">
      <c r="A428"/>
      <c r="B428"/>
      <c r="C428"/>
      <c r="D428"/>
      <c r="E428" s="3"/>
      <c r="F428" s="55"/>
      <c r="G428"/>
      <c r="H428"/>
    </row>
    <row r="429" spans="1:8" s="25" customFormat="1">
      <c r="A429"/>
      <c r="B429"/>
      <c r="C429"/>
      <c r="D429"/>
      <c r="E429" s="3"/>
      <c r="F429" s="55"/>
      <c r="G429"/>
      <c r="H429"/>
    </row>
    <row r="430" spans="1:8" s="25" customFormat="1">
      <c r="A430"/>
      <c r="B430"/>
      <c r="C430"/>
      <c r="D430"/>
      <c r="E430" s="3"/>
      <c r="F430" s="55"/>
      <c r="G430"/>
      <c r="H430"/>
    </row>
    <row r="431" spans="1:8" s="25" customFormat="1">
      <c r="A431"/>
      <c r="B431"/>
      <c r="C431"/>
      <c r="D431"/>
      <c r="E431" s="3"/>
      <c r="F431" s="55"/>
      <c r="G431" s="3"/>
      <c r="H431"/>
    </row>
    <row r="432" spans="1:8" s="25" customFormat="1">
      <c r="A432"/>
      <c r="B432"/>
      <c r="C432"/>
      <c r="D432"/>
      <c r="E432" s="3"/>
      <c r="F432" s="55"/>
      <c r="G432" s="3"/>
      <c r="H432"/>
    </row>
    <row r="433" spans="1:8" s="25" customFormat="1">
      <c r="A433"/>
      <c r="E433" s="3"/>
      <c r="F433" s="55"/>
      <c r="G433"/>
      <c r="H433"/>
    </row>
    <row r="434" spans="1:8" s="25" customFormat="1">
      <c r="A434"/>
      <c r="E434" s="3"/>
      <c r="F434" s="55"/>
      <c r="G434" s="3"/>
      <c r="H434"/>
    </row>
    <row r="435" spans="1:8" s="25" customFormat="1">
      <c r="A435"/>
      <c r="E435" s="3"/>
      <c r="F435" s="55"/>
      <c r="G435" s="3"/>
      <c r="H435"/>
    </row>
    <row r="436" spans="1:8" s="25" customFormat="1">
      <c r="A436"/>
      <c r="E436" s="3"/>
      <c r="F436" s="55"/>
      <c r="G436" s="3"/>
      <c r="H436"/>
    </row>
    <row r="437" spans="1:8" s="25" customFormat="1">
      <c r="A437"/>
      <c r="E437" s="3"/>
      <c r="F437" s="55"/>
      <c r="G437"/>
      <c r="H437"/>
    </row>
    <row r="438" spans="1:8" s="25" customFormat="1">
      <c r="A438"/>
      <c r="E438" s="3"/>
      <c r="F438" s="55"/>
      <c r="G438"/>
      <c r="H438"/>
    </row>
    <row r="439" spans="1:8" s="25" customFormat="1">
      <c r="A439"/>
      <c r="E439" s="3"/>
      <c r="F439" s="55"/>
      <c r="G439" s="3"/>
      <c r="H439"/>
    </row>
    <row r="440" spans="1:8" s="25" customFormat="1">
      <c r="A440"/>
      <c r="E440" s="3"/>
      <c r="F440" s="55"/>
      <c r="G440"/>
      <c r="H440"/>
    </row>
    <row r="441" spans="1:8" s="25" customFormat="1">
      <c r="A441"/>
      <c r="E441" s="3"/>
      <c r="F441" s="55"/>
      <c r="G441"/>
      <c r="H441"/>
    </row>
    <row r="442" spans="1:8" s="25" customFormat="1">
      <c r="A442"/>
      <c r="E442" s="3"/>
      <c r="F442" s="55"/>
      <c r="G442"/>
      <c r="H442"/>
    </row>
    <row r="443" spans="1:8" s="25" customFormat="1">
      <c r="A443"/>
      <c r="E443" s="3"/>
      <c r="F443" s="55"/>
      <c r="G443"/>
      <c r="H443"/>
    </row>
    <row r="444" spans="1:8" s="25" customFormat="1">
      <c r="A444"/>
      <c r="E444" s="3"/>
      <c r="F444" s="55"/>
      <c r="G444"/>
      <c r="H444"/>
    </row>
    <row r="445" spans="1:8" s="25" customFormat="1">
      <c r="A445"/>
      <c r="E445" s="3"/>
      <c r="F445" s="55"/>
      <c r="G445"/>
      <c r="H445"/>
    </row>
    <row r="446" spans="1:8" s="25" customFormat="1">
      <c r="A446"/>
      <c r="E446" s="3"/>
      <c r="F446" s="55"/>
      <c r="G446"/>
      <c r="H446"/>
    </row>
    <row r="447" spans="1:8" s="25" customFormat="1">
      <c r="A447"/>
      <c r="E447" s="3"/>
      <c r="F447" s="55"/>
      <c r="G447"/>
      <c r="H447"/>
    </row>
    <row r="448" spans="1:8" s="25" customFormat="1">
      <c r="A448"/>
      <c r="E448" s="3"/>
      <c r="F448" s="55"/>
      <c r="G448"/>
      <c r="H448"/>
    </row>
    <row r="449" spans="1:8" s="25" customFormat="1">
      <c r="A449"/>
      <c r="E449" s="3"/>
      <c r="F449" s="55"/>
      <c r="G449"/>
      <c r="H449"/>
    </row>
    <row r="450" spans="1:8" s="25" customFormat="1">
      <c r="A450"/>
      <c r="E450" s="3"/>
      <c r="F450" s="55"/>
      <c r="G450"/>
      <c r="H450"/>
    </row>
    <row r="451" spans="1:8" s="25" customFormat="1">
      <c r="A451"/>
      <c r="E451" s="3"/>
      <c r="F451" s="55"/>
      <c r="G451"/>
      <c r="H451"/>
    </row>
    <row r="452" spans="1:8" s="25" customFormat="1">
      <c r="A452"/>
      <c r="E452" s="3"/>
      <c r="F452" s="55"/>
      <c r="G452"/>
      <c r="H452"/>
    </row>
    <row r="453" spans="1:8" s="25" customFormat="1">
      <c r="A453"/>
      <c r="E453" s="3"/>
      <c r="F453" s="55"/>
      <c r="G453"/>
      <c r="H453"/>
    </row>
    <row r="454" spans="1:8" s="25" customFormat="1">
      <c r="A454"/>
      <c r="E454" s="3"/>
      <c r="F454" s="55"/>
      <c r="G454"/>
      <c r="H454"/>
    </row>
    <row r="455" spans="1:8" s="25" customFormat="1">
      <c r="A455"/>
      <c r="E455" s="3"/>
      <c r="F455" s="55"/>
      <c r="G455"/>
      <c r="H455"/>
    </row>
    <row r="456" spans="1:8" s="25" customFormat="1">
      <c r="A456"/>
      <c r="E456" s="3"/>
      <c r="F456" s="55"/>
      <c r="G456"/>
      <c r="H456"/>
    </row>
    <row r="457" spans="1:8" s="25" customFormat="1">
      <c r="A457"/>
      <c r="E457" s="3"/>
      <c r="F457" s="55"/>
      <c r="G457"/>
      <c r="H457"/>
    </row>
    <row r="458" spans="1:8" s="25" customFormat="1">
      <c r="A458"/>
      <c r="E458" s="3"/>
      <c r="F458" s="55"/>
      <c r="G458" s="3"/>
      <c r="H458"/>
    </row>
    <row r="459" spans="1:8" s="25" customFormat="1">
      <c r="A459"/>
      <c r="E459" s="3"/>
      <c r="F459" s="55"/>
      <c r="G459"/>
      <c r="H459"/>
    </row>
    <row r="460" spans="1:8" s="25" customFormat="1">
      <c r="A460"/>
      <c r="E460" s="3"/>
      <c r="F460" s="55"/>
      <c r="G460"/>
      <c r="H460"/>
    </row>
    <row r="461" spans="1:8" s="25" customFormat="1">
      <c r="A461"/>
      <c r="E461" s="3"/>
      <c r="F461" s="55"/>
      <c r="G461" s="3"/>
      <c r="H461"/>
    </row>
    <row r="462" spans="1:8" s="25" customFormat="1">
      <c r="A462"/>
      <c r="E462" s="3"/>
      <c r="F462" s="55"/>
      <c r="G462"/>
      <c r="H462"/>
    </row>
    <row r="463" spans="1:8" s="25" customFormat="1">
      <c r="A463"/>
      <c r="E463" s="3"/>
      <c r="F463" s="55"/>
      <c r="G463"/>
      <c r="H463"/>
    </row>
    <row r="464" spans="1:8" s="25" customFormat="1">
      <c r="A464"/>
      <c r="E464" s="3"/>
      <c r="F464" s="55"/>
      <c r="G464"/>
      <c r="H464"/>
    </row>
    <row r="465" spans="1:8" s="25" customFormat="1">
      <c r="A465"/>
      <c r="E465" s="3"/>
      <c r="F465" s="55"/>
      <c r="G465"/>
      <c r="H465"/>
    </row>
    <row r="466" spans="1:8" s="25" customFormat="1">
      <c r="A466"/>
      <c r="E466" s="3"/>
      <c r="F466" s="55"/>
      <c r="G466"/>
      <c r="H466"/>
    </row>
    <row r="467" spans="1:8" s="25" customFormat="1">
      <c r="A467"/>
      <c r="E467" s="3"/>
      <c r="F467" s="55"/>
      <c r="G467"/>
      <c r="H467"/>
    </row>
    <row r="468" spans="1:8" s="25" customFormat="1">
      <c r="A468"/>
      <c r="E468" s="3"/>
      <c r="F468" s="55"/>
      <c r="G468"/>
      <c r="H468"/>
    </row>
    <row r="469" spans="1:8" s="25" customFormat="1">
      <c r="A469"/>
      <c r="E469" s="3"/>
      <c r="F469" s="55"/>
      <c r="G469"/>
      <c r="H469"/>
    </row>
    <row r="470" spans="1:8" s="25" customFormat="1">
      <c r="A470"/>
      <c r="E470" s="3"/>
      <c r="F470" s="55"/>
      <c r="G470"/>
      <c r="H470"/>
    </row>
    <row r="471" spans="1:8" s="25" customFormat="1">
      <c r="A471"/>
      <c r="E471" s="3"/>
      <c r="F471" s="55"/>
      <c r="G471"/>
      <c r="H471"/>
    </row>
    <row r="472" spans="1:8" s="25" customFormat="1">
      <c r="A472"/>
      <c r="E472" s="3"/>
      <c r="F472" s="55"/>
      <c r="G472"/>
      <c r="H472"/>
    </row>
    <row r="473" spans="1:8" s="25" customFormat="1">
      <c r="A473"/>
      <c r="E473" s="3"/>
      <c r="F473" s="55"/>
      <c r="G473"/>
      <c r="H473"/>
    </row>
    <row r="474" spans="1:8" s="25" customFormat="1">
      <c r="A474"/>
      <c r="E474" s="3"/>
      <c r="F474" s="55"/>
      <c r="G474"/>
      <c r="H474"/>
    </row>
    <row r="475" spans="1:8" s="25" customFormat="1">
      <c r="A475"/>
      <c r="E475" s="3"/>
      <c r="F475" s="55"/>
      <c r="G475" s="3"/>
      <c r="H475"/>
    </row>
    <row r="476" spans="1:8" s="25" customFormat="1">
      <c r="A476"/>
      <c r="E476" s="3"/>
      <c r="F476" s="55"/>
      <c r="G476"/>
      <c r="H476"/>
    </row>
    <row r="477" spans="1:8" s="25" customFormat="1">
      <c r="A477"/>
      <c r="E477" s="3"/>
      <c r="F477" s="55"/>
      <c r="G477"/>
      <c r="H477"/>
    </row>
    <row r="478" spans="1:8" s="25" customFormat="1">
      <c r="A478"/>
      <c r="E478" s="3"/>
      <c r="F478" s="55"/>
      <c r="G478"/>
      <c r="H478"/>
    </row>
    <row r="479" spans="1:8" s="25" customFormat="1">
      <c r="A479"/>
      <c r="E479" s="3"/>
      <c r="F479" s="55"/>
      <c r="G479"/>
      <c r="H479"/>
    </row>
    <row r="480" spans="1:8" s="25" customFormat="1">
      <c r="A480"/>
      <c r="E480" s="3"/>
      <c r="F480" s="55"/>
      <c r="G480"/>
      <c r="H480"/>
    </row>
    <row r="481" spans="1:8" s="25" customFormat="1">
      <c r="A481"/>
      <c r="B481"/>
      <c r="C481"/>
      <c r="D481"/>
      <c r="E481" s="3"/>
      <c r="F481" s="55"/>
      <c r="G481"/>
      <c r="H481"/>
    </row>
    <row r="482" spans="1:8" s="25" customFormat="1">
      <c r="A482"/>
      <c r="B482"/>
      <c r="C482"/>
      <c r="D482"/>
      <c r="E482" s="3"/>
      <c r="F482" s="55"/>
      <c r="G482"/>
      <c r="H482"/>
    </row>
    <row r="483" spans="1:8" s="25" customFormat="1">
      <c r="A483"/>
      <c r="B483"/>
      <c r="C483"/>
      <c r="D483"/>
      <c r="E483" s="3"/>
      <c r="F483" s="55"/>
      <c r="G483"/>
      <c r="H483"/>
    </row>
    <row r="484" spans="1:8" s="25" customFormat="1">
      <c r="A484"/>
      <c r="E484" s="3"/>
      <c r="F484" s="55"/>
      <c r="G484"/>
      <c r="H484"/>
    </row>
    <row r="485" spans="1:8" s="25" customFormat="1">
      <c r="A485"/>
      <c r="E485" s="3"/>
      <c r="F485" s="55"/>
      <c r="G485"/>
      <c r="H485"/>
    </row>
    <row r="486" spans="1:8" s="25" customFormat="1">
      <c r="A486"/>
      <c r="E486" s="3"/>
      <c r="F486" s="55"/>
      <c r="G486"/>
      <c r="H486"/>
    </row>
    <row r="487" spans="1:8" s="25" customFormat="1">
      <c r="A487"/>
      <c r="E487" s="3"/>
      <c r="F487" s="55"/>
      <c r="G487"/>
      <c r="H487"/>
    </row>
    <row r="488" spans="1:8" s="25" customFormat="1">
      <c r="A488"/>
      <c r="E488" s="3"/>
      <c r="F488" s="55"/>
      <c r="G488"/>
      <c r="H488"/>
    </row>
    <row r="489" spans="1:8" s="25" customFormat="1">
      <c r="A489"/>
      <c r="E489" s="3"/>
      <c r="F489" s="55"/>
      <c r="G489"/>
      <c r="H489"/>
    </row>
    <row r="490" spans="1:8" s="25" customFormat="1">
      <c r="A490"/>
      <c r="E490" s="3"/>
      <c r="F490" s="55"/>
      <c r="G490"/>
      <c r="H490"/>
    </row>
    <row r="491" spans="1:8" s="25" customFormat="1">
      <c r="A491"/>
      <c r="E491" s="3"/>
      <c r="F491" s="55"/>
      <c r="G491"/>
      <c r="H491"/>
    </row>
    <row r="492" spans="1:8" s="25" customFormat="1">
      <c r="A492"/>
      <c r="E492" s="3"/>
      <c r="F492" s="55"/>
      <c r="G492"/>
      <c r="H492"/>
    </row>
    <row r="493" spans="1:8" s="25" customFormat="1">
      <c r="A493"/>
      <c r="E493" s="3"/>
      <c r="F493" s="55"/>
      <c r="G493"/>
      <c r="H493"/>
    </row>
    <row r="494" spans="1:8" s="25" customFormat="1">
      <c r="A494"/>
      <c r="B494"/>
      <c r="C494"/>
      <c r="D494"/>
      <c r="E494" s="3"/>
      <c r="F494" s="55"/>
      <c r="G494"/>
      <c r="H494"/>
    </row>
    <row r="495" spans="1:8" s="25" customFormat="1">
      <c r="A495"/>
      <c r="B495"/>
      <c r="C495"/>
      <c r="D495"/>
      <c r="E495" s="3"/>
      <c r="F495" s="55"/>
      <c r="G495"/>
      <c r="H495"/>
    </row>
    <row r="496" spans="1:8" s="25" customFormat="1">
      <c r="A496"/>
      <c r="B496"/>
      <c r="C496"/>
      <c r="D496"/>
      <c r="E496" s="3"/>
      <c r="F496" s="55"/>
      <c r="G496"/>
      <c r="H496"/>
    </row>
    <row r="497" spans="1:8" s="25" customFormat="1">
      <c r="A497"/>
      <c r="B497"/>
      <c r="C497"/>
      <c r="D497"/>
      <c r="E497" s="3"/>
      <c r="F497" s="55"/>
      <c r="G497"/>
      <c r="H497"/>
    </row>
    <row r="498" spans="1:8" s="25" customFormat="1">
      <c r="A498"/>
      <c r="B498"/>
      <c r="C498"/>
      <c r="D498"/>
      <c r="E498" s="3"/>
      <c r="F498" s="55"/>
      <c r="G498"/>
      <c r="H498"/>
    </row>
    <row r="499" spans="1:8" s="25" customFormat="1">
      <c r="A499"/>
      <c r="B499"/>
      <c r="C499"/>
      <c r="D499"/>
      <c r="E499" s="3"/>
      <c r="F499" s="55"/>
      <c r="G499"/>
      <c r="H499"/>
    </row>
    <row r="500" spans="1:8" s="25" customFormat="1">
      <c r="A500"/>
      <c r="B500"/>
      <c r="C500"/>
      <c r="D500"/>
      <c r="E500" s="3"/>
      <c r="F500" s="55"/>
      <c r="G500"/>
      <c r="H500"/>
    </row>
    <row r="501" spans="1:8" s="25" customFormat="1">
      <c r="A501"/>
      <c r="B501"/>
      <c r="C501"/>
      <c r="D501"/>
      <c r="E501" s="3"/>
      <c r="F501" s="55"/>
      <c r="G501"/>
      <c r="H501"/>
    </row>
    <row r="502" spans="1:8" s="25" customFormat="1">
      <c r="A502"/>
      <c r="B502"/>
      <c r="C502"/>
      <c r="D502"/>
      <c r="E502" s="3"/>
      <c r="F502" s="55"/>
      <c r="G502"/>
      <c r="H502"/>
    </row>
    <row r="503" spans="1:8" s="25" customFormat="1">
      <c r="A503"/>
      <c r="B503"/>
      <c r="C503"/>
      <c r="D503"/>
      <c r="E503" s="3"/>
      <c r="F503" s="55"/>
      <c r="G503"/>
      <c r="H503"/>
    </row>
    <row r="504" spans="1:8" s="25" customFormat="1">
      <c r="A504"/>
      <c r="B504"/>
      <c r="C504"/>
      <c r="D504"/>
      <c r="E504" s="3"/>
      <c r="F504" s="55"/>
      <c r="G504"/>
      <c r="H504"/>
    </row>
    <row r="505" spans="1:8" s="25" customFormat="1">
      <c r="A505"/>
      <c r="B505"/>
      <c r="C505"/>
      <c r="D505"/>
      <c r="E505" s="3"/>
      <c r="F505" s="55"/>
      <c r="G505"/>
      <c r="H505"/>
    </row>
    <row r="506" spans="1:8" s="25" customFormat="1">
      <c r="A506"/>
      <c r="B506"/>
      <c r="C506"/>
      <c r="D506"/>
      <c r="E506" s="3"/>
      <c r="F506" s="55"/>
      <c r="G506"/>
      <c r="H506"/>
    </row>
    <row r="507" spans="1:8" s="25" customFormat="1">
      <c r="A507"/>
      <c r="B507"/>
      <c r="C507"/>
      <c r="D507"/>
      <c r="E507" s="3"/>
      <c r="F507" s="55"/>
      <c r="G507"/>
      <c r="H507"/>
    </row>
    <row r="508" spans="1:8" s="25" customFormat="1">
      <c r="A508"/>
      <c r="B508"/>
      <c r="C508"/>
      <c r="D508"/>
      <c r="E508" s="3"/>
      <c r="F508" s="55"/>
      <c r="G508"/>
      <c r="H508"/>
    </row>
    <row r="509" spans="1:8" s="25" customFormat="1">
      <c r="A509"/>
      <c r="B509"/>
      <c r="C509"/>
      <c r="D509"/>
      <c r="E509" s="3"/>
      <c r="F509" s="55"/>
      <c r="G509"/>
      <c r="H509"/>
    </row>
    <row r="510" spans="1:8" s="25" customFormat="1">
      <c r="A510"/>
      <c r="B510"/>
      <c r="C510"/>
      <c r="D510"/>
      <c r="E510" s="3"/>
      <c r="F510" s="55"/>
      <c r="G510"/>
      <c r="H510"/>
    </row>
    <row r="511" spans="1:8" s="25" customFormat="1">
      <c r="A511"/>
      <c r="B511"/>
      <c r="C511"/>
      <c r="D511"/>
      <c r="E511" s="3"/>
      <c r="F511" s="55"/>
      <c r="G511"/>
      <c r="H511"/>
    </row>
    <row r="512" spans="1:8" s="25" customFormat="1">
      <c r="A512"/>
      <c r="B512"/>
      <c r="C512"/>
      <c r="D512"/>
      <c r="E512" s="3"/>
      <c r="F512" s="55"/>
      <c r="G512"/>
      <c r="H512"/>
    </row>
    <row r="513" spans="1:8" s="25" customFormat="1">
      <c r="A513"/>
      <c r="B513"/>
      <c r="C513"/>
      <c r="D513"/>
      <c r="E513" s="3"/>
      <c r="F513" s="55"/>
      <c r="G513"/>
      <c r="H513"/>
    </row>
    <row r="514" spans="1:8" s="25" customFormat="1">
      <c r="A514"/>
      <c r="B514"/>
      <c r="C514"/>
      <c r="D514"/>
      <c r="E514" s="3"/>
      <c r="F514" s="55"/>
      <c r="G514"/>
      <c r="H514"/>
    </row>
    <row r="515" spans="1:8" s="25" customFormat="1">
      <c r="A515"/>
      <c r="B515"/>
      <c r="C515"/>
      <c r="D515"/>
      <c r="E515" s="3"/>
      <c r="F515" s="55"/>
      <c r="G515"/>
      <c r="H515"/>
    </row>
    <row r="516" spans="1:8" s="25" customFormat="1">
      <c r="A516"/>
      <c r="B516"/>
      <c r="C516"/>
      <c r="D516"/>
      <c r="E516" s="3"/>
      <c r="F516" s="55"/>
      <c r="G516"/>
      <c r="H516"/>
    </row>
    <row r="517" spans="1:8" s="25" customFormat="1">
      <c r="A517"/>
      <c r="B517" s="63"/>
      <c r="C517"/>
      <c r="D517"/>
      <c r="E517" s="3"/>
      <c r="F517" s="55"/>
      <c r="G517"/>
      <c r="H517"/>
    </row>
    <row r="518" spans="1:8" s="25" customFormat="1">
      <c r="A518"/>
      <c r="B518" s="63"/>
      <c r="C518"/>
      <c r="D518"/>
      <c r="E518" s="3"/>
      <c r="F518" s="55"/>
      <c r="G518"/>
      <c r="H518"/>
    </row>
    <row r="519" spans="1:8" s="25" customFormat="1">
      <c r="A519"/>
      <c r="B519" s="63"/>
      <c r="C519"/>
      <c r="D519"/>
      <c r="E519" s="3"/>
      <c r="F519" s="55"/>
      <c r="G519"/>
      <c r="H519"/>
    </row>
    <row r="520" spans="1:8" s="25" customFormat="1">
      <c r="A520"/>
      <c r="B520" s="63"/>
      <c r="C520"/>
      <c r="D520"/>
      <c r="E520" s="3"/>
      <c r="F520" s="55"/>
      <c r="G520"/>
      <c r="H520"/>
    </row>
    <row r="521" spans="1:8" s="25" customFormat="1">
      <c r="A521"/>
      <c r="B521" s="63"/>
      <c r="C521"/>
      <c r="D521"/>
      <c r="E521" s="3"/>
      <c r="F521" s="55"/>
      <c r="G521"/>
      <c r="H521"/>
    </row>
    <row r="522" spans="1:8" s="25" customFormat="1">
      <c r="A522"/>
      <c r="B522" s="63"/>
      <c r="C522"/>
      <c r="D522"/>
      <c r="E522" s="3"/>
      <c r="F522" s="55"/>
      <c r="G522"/>
      <c r="H522"/>
    </row>
    <row r="523" spans="1:8" s="25" customFormat="1">
      <c r="A523"/>
      <c r="B523" s="63"/>
      <c r="C523"/>
      <c r="D523"/>
      <c r="E523" s="3"/>
      <c r="F523" s="55"/>
      <c r="G523"/>
      <c r="H523"/>
    </row>
    <row r="524" spans="1:8" s="25" customFormat="1">
      <c r="A524"/>
      <c r="B524" s="63"/>
      <c r="C524"/>
      <c r="D524"/>
      <c r="E524" s="3"/>
      <c r="F524" s="55"/>
      <c r="G524"/>
      <c r="H524"/>
    </row>
    <row r="525" spans="1:8" s="25" customFormat="1">
      <c r="A525"/>
      <c r="B525" s="63"/>
      <c r="C525"/>
      <c r="D525"/>
      <c r="E525" s="3"/>
      <c r="F525" s="55"/>
      <c r="G525"/>
      <c r="H525"/>
    </row>
    <row r="526" spans="1:8" s="25" customFormat="1">
      <c r="A526"/>
      <c r="B526" s="63"/>
      <c r="C526"/>
      <c r="D526"/>
      <c r="E526" s="3"/>
      <c r="F526" s="55"/>
      <c r="G526"/>
      <c r="H526"/>
    </row>
    <row r="527" spans="1:8" s="25" customFormat="1">
      <c r="A527"/>
      <c r="B527" s="63"/>
      <c r="C527"/>
      <c r="D527"/>
      <c r="E527" s="3"/>
      <c r="F527" s="55"/>
      <c r="G527"/>
      <c r="H527"/>
    </row>
    <row r="528" spans="1:8" s="25" customFormat="1">
      <c r="A528"/>
      <c r="B528" s="63"/>
      <c r="C528"/>
      <c r="D528"/>
      <c r="E528" s="3"/>
      <c r="F528" s="55"/>
      <c r="G528"/>
      <c r="H528"/>
    </row>
    <row r="529" spans="1:8" s="25" customFormat="1">
      <c r="A529"/>
      <c r="B529" s="63"/>
      <c r="C529"/>
      <c r="D529"/>
      <c r="E529" s="3"/>
      <c r="F529" s="55"/>
      <c r="G529"/>
      <c r="H529"/>
    </row>
    <row r="530" spans="1:8" s="25" customFormat="1">
      <c r="A530"/>
      <c r="B530" s="63"/>
      <c r="C530"/>
      <c r="D530"/>
      <c r="E530" s="3"/>
      <c r="F530" s="55" t="s">
        <v>782</v>
      </c>
      <c r="G530"/>
      <c r="H530"/>
    </row>
    <row r="531" spans="1:8" s="25" customFormat="1">
      <c r="A531"/>
      <c r="B531" s="63"/>
      <c r="C531"/>
      <c r="D531"/>
      <c r="E531" s="3"/>
      <c r="F531" s="55" t="s">
        <v>782</v>
      </c>
      <c r="G531"/>
      <c r="H531"/>
    </row>
    <row r="532" spans="1:8" s="25" customFormat="1">
      <c r="A532"/>
      <c r="B532" s="63"/>
      <c r="C532"/>
      <c r="D532"/>
      <c r="E532" s="3"/>
      <c r="F532" s="55" t="s">
        <v>782</v>
      </c>
      <c r="G532"/>
      <c r="H532"/>
    </row>
    <row r="533" spans="1:8" s="25" customFormat="1">
      <c r="A533"/>
      <c r="B533" s="63"/>
      <c r="C533"/>
      <c r="D533"/>
      <c r="E533" s="3"/>
      <c r="F533" s="55" t="s">
        <v>782</v>
      </c>
      <c r="G533"/>
      <c r="H533"/>
    </row>
    <row r="534" spans="1:8" s="25" customFormat="1">
      <c r="A534"/>
      <c r="B534" s="63"/>
      <c r="C534"/>
      <c r="D534"/>
      <c r="E534" s="3"/>
      <c r="F534" s="55" t="s">
        <v>782</v>
      </c>
      <c r="G534"/>
      <c r="H534"/>
    </row>
    <row r="535" spans="1:8" s="25" customFormat="1">
      <c r="A535"/>
      <c r="B535" s="63"/>
      <c r="C535"/>
      <c r="D535"/>
      <c r="E535" s="3"/>
      <c r="F535" s="55" t="s">
        <v>782</v>
      </c>
      <c r="G535"/>
      <c r="H535"/>
    </row>
    <row r="536" spans="1:8" s="25" customFormat="1">
      <c r="A536"/>
      <c r="B536" s="63"/>
      <c r="C536"/>
      <c r="D536"/>
      <c r="E536" s="3"/>
      <c r="F536" s="55" t="s">
        <v>782</v>
      </c>
      <c r="G536"/>
      <c r="H536"/>
    </row>
    <row r="537" spans="1:8" s="25" customFormat="1">
      <c r="A537"/>
      <c r="B537" s="63"/>
      <c r="C537"/>
      <c r="D537"/>
      <c r="E537" s="3"/>
      <c r="F537" s="55" t="s">
        <v>782</v>
      </c>
      <c r="G537"/>
      <c r="H537"/>
    </row>
    <row r="538" spans="1:8" s="25" customFormat="1">
      <c r="A538"/>
      <c r="B538" s="63"/>
      <c r="C538"/>
      <c r="D538"/>
      <c r="E538" s="3"/>
      <c r="F538" s="55" t="s">
        <v>782</v>
      </c>
      <c r="G538"/>
      <c r="H538"/>
    </row>
    <row r="539" spans="1:8" s="25" customFormat="1">
      <c r="A539"/>
      <c r="B539" s="63"/>
      <c r="C539"/>
      <c r="D539"/>
      <c r="E539" s="3"/>
      <c r="F539" s="55" t="s">
        <v>782</v>
      </c>
      <c r="G539"/>
      <c r="H539"/>
    </row>
    <row r="540" spans="1:8" s="25" customFormat="1">
      <c r="A540"/>
      <c r="B540" s="63"/>
      <c r="C540"/>
      <c r="D540"/>
      <c r="E540" s="3"/>
      <c r="F540" s="55" t="s">
        <v>782</v>
      </c>
      <c r="G540"/>
      <c r="H540"/>
    </row>
    <row r="541" spans="1:8" s="25" customFormat="1">
      <c r="A541"/>
      <c r="B541" s="63"/>
      <c r="C541"/>
      <c r="D541"/>
      <c r="E541" s="3"/>
      <c r="F541" s="55" t="s">
        <v>782</v>
      </c>
      <c r="G541"/>
      <c r="H541"/>
    </row>
    <row r="542" spans="1:8" s="25" customFormat="1">
      <c r="A542"/>
      <c r="B542" s="63"/>
      <c r="C542"/>
      <c r="D542"/>
      <c r="E542" s="3"/>
      <c r="F542" s="55" t="s">
        <v>782</v>
      </c>
      <c r="G542"/>
      <c r="H542"/>
    </row>
    <row r="543" spans="1:8" s="25" customFormat="1">
      <c r="A543"/>
      <c r="B543" s="63"/>
      <c r="C543"/>
      <c r="D543"/>
      <c r="E543" s="3"/>
      <c r="F543" s="55" t="s">
        <v>782</v>
      </c>
      <c r="G543"/>
      <c r="H543"/>
    </row>
    <row r="544" spans="1:8" s="25" customFormat="1">
      <c r="A544"/>
      <c r="B544" s="63"/>
      <c r="C544"/>
      <c r="D544"/>
      <c r="E544" s="3"/>
      <c r="F544" s="55" t="s">
        <v>782</v>
      </c>
      <c r="G544"/>
      <c r="H544"/>
    </row>
    <row r="545" spans="1:8" s="25" customFormat="1">
      <c r="A545"/>
      <c r="B545" s="63"/>
      <c r="C545"/>
      <c r="D545"/>
      <c r="E545" s="3"/>
      <c r="F545" s="55" t="s">
        <v>782</v>
      </c>
      <c r="G545"/>
      <c r="H545"/>
    </row>
    <row r="546" spans="1:8" s="25" customFormat="1">
      <c r="A546"/>
      <c r="B546" s="63"/>
      <c r="C546"/>
      <c r="D546"/>
      <c r="E546" s="3"/>
      <c r="F546" s="55"/>
      <c r="G546"/>
      <c r="H546"/>
    </row>
    <row r="547" spans="1:8" s="25" customFormat="1">
      <c r="A547"/>
      <c r="B547" s="63"/>
      <c r="C547"/>
      <c r="D547"/>
      <c r="E547" s="3"/>
      <c r="F547" s="55"/>
      <c r="G547"/>
      <c r="H547"/>
    </row>
    <row r="548" spans="1:8" s="25" customFormat="1">
      <c r="A548"/>
      <c r="B548" s="63"/>
      <c r="C548"/>
      <c r="D548"/>
      <c r="E548" s="3"/>
      <c r="F548" s="55"/>
      <c r="G548"/>
      <c r="H548"/>
    </row>
    <row r="549" spans="1:8" s="25" customFormat="1">
      <c r="A549"/>
      <c r="B549" s="63"/>
      <c r="C549"/>
      <c r="D549"/>
      <c r="E549" s="3"/>
      <c r="F549" s="55"/>
      <c r="G549"/>
      <c r="H549"/>
    </row>
    <row r="550" spans="1:8" s="25" customFormat="1">
      <c r="A550"/>
      <c r="B550" s="63"/>
      <c r="C550"/>
      <c r="D550"/>
      <c r="E550" s="3"/>
      <c r="F550" s="55"/>
      <c r="G550"/>
      <c r="H550"/>
    </row>
    <row r="551" spans="1:8" s="25" customFormat="1">
      <c r="A551"/>
      <c r="B551" s="63"/>
      <c r="C551"/>
      <c r="D551"/>
      <c r="E551" s="3"/>
      <c r="F551" s="55"/>
      <c r="G551"/>
      <c r="H551"/>
    </row>
    <row r="552" spans="1:8" s="25" customFormat="1">
      <c r="A552"/>
      <c r="B552" s="63"/>
      <c r="C552"/>
      <c r="D552"/>
      <c r="E552" s="3"/>
      <c r="F552" s="55"/>
      <c r="G552"/>
      <c r="H552"/>
    </row>
    <row r="553" spans="1:8" s="25" customFormat="1">
      <c r="A553"/>
      <c r="B553" s="63"/>
      <c r="C553"/>
      <c r="D553"/>
      <c r="E553" s="3"/>
      <c r="F553" s="55"/>
      <c r="G553"/>
      <c r="H553"/>
    </row>
    <row r="554" spans="1:8" s="25" customFormat="1">
      <c r="A554"/>
      <c r="B554" s="63"/>
      <c r="C554"/>
      <c r="D554"/>
      <c r="E554" s="3"/>
      <c r="F554" s="55"/>
      <c r="G554"/>
      <c r="H554"/>
    </row>
    <row r="555" spans="1:8" s="25" customFormat="1">
      <c r="A555"/>
      <c r="B555" s="63"/>
      <c r="C555"/>
      <c r="D555"/>
      <c r="E555" s="3"/>
      <c r="F555" s="55"/>
      <c r="G555"/>
      <c r="H555"/>
    </row>
    <row r="556" spans="1:8" s="25" customFormat="1">
      <c r="A556"/>
      <c r="B556" s="63"/>
      <c r="C556"/>
      <c r="D556"/>
      <c r="E556" s="3"/>
      <c r="F556" s="55"/>
      <c r="G556"/>
      <c r="H556"/>
    </row>
    <row r="557" spans="1:8" s="25" customFormat="1">
      <c r="A557"/>
      <c r="B557" s="63"/>
      <c r="C557"/>
      <c r="D557"/>
      <c r="E557" s="3"/>
      <c r="F557" s="55"/>
      <c r="G557"/>
      <c r="H557"/>
    </row>
    <row r="558" spans="1:8" s="25" customFormat="1">
      <c r="A558"/>
      <c r="B558" s="63"/>
      <c r="C558"/>
      <c r="D558"/>
      <c r="E558" s="3"/>
      <c r="F558" s="55"/>
      <c r="G558"/>
      <c r="H558"/>
    </row>
    <row r="559" spans="1:8" s="25" customFormat="1">
      <c r="A559"/>
      <c r="B559" s="63"/>
      <c r="C559"/>
      <c r="D559"/>
      <c r="E559" s="3"/>
      <c r="F559" s="55"/>
      <c r="G559"/>
      <c r="H559"/>
    </row>
    <row r="560" spans="1:8" s="25" customFormat="1">
      <c r="A560"/>
      <c r="B560" s="63"/>
      <c r="C560"/>
      <c r="D560"/>
      <c r="E560" s="3"/>
      <c r="F560" s="55"/>
      <c r="G560" s="3"/>
      <c r="H560"/>
    </row>
    <row r="561" spans="1:8" s="25" customFormat="1">
      <c r="A561"/>
      <c r="B561" s="63"/>
      <c r="C561"/>
      <c r="D561"/>
      <c r="E561" s="3"/>
      <c r="F561" s="55"/>
      <c r="G561"/>
      <c r="H561"/>
    </row>
    <row r="562" spans="1:8" s="25" customFormat="1">
      <c r="A562"/>
      <c r="B562" s="63"/>
      <c r="C562"/>
      <c r="D562"/>
      <c r="E562" s="3"/>
      <c r="F562" s="55"/>
      <c r="G562"/>
      <c r="H562"/>
    </row>
    <row r="563" spans="1:8" s="25" customFormat="1">
      <c r="A563"/>
      <c r="B563" s="63"/>
      <c r="C563"/>
      <c r="D563"/>
      <c r="E563" s="3"/>
      <c r="F563" s="55"/>
      <c r="G563"/>
      <c r="H563"/>
    </row>
    <row r="564" spans="1:8" s="25" customFormat="1">
      <c r="A564"/>
      <c r="B564" s="63"/>
      <c r="C564"/>
      <c r="D564"/>
      <c r="E564" s="3"/>
      <c r="F564" s="55"/>
      <c r="G564"/>
      <c r="H564"/>
    </row>
    <row r="565" spans="1:8" s="25" customFormat="1">
      <c r="A565"/>
      <c r="B565" s="63"/>
      <c r="C565"/>
      <c r="D565"/>
      <c r="E565" s="3"/>
      <c r="F565" s="55"/>
      <c r="G565"/>
      <c r="H565"/>
    </row>
    <row r="566" spans="1:8" s="25" customFormat="1">
      <c r="A566"/>
      <c r="B566" s="63"/>
      <c r="C566"/>
      <c r="D566"/>
      <c r="E566" s="3"/>
      <c r="F566" s="55"/>
      <c r="G566"/>
      <c r="H566"/>
    </row>
    <row r="567" spans="1:8" s="25" customFormat="1">
      <c r="A567"/>
      <c r="B567" s="63"/>
      <c r="C567"/>
      <c r="D567"/>
      <c r="E567" s="3"/>
      <c r="F567" s="55"/>
      <c r="G567"/>
      <c r="H567"/>
    </row>
    <row r="568" spans="1:8" s="25" customFormat="1">
      <c r="A568"/>
      <c r="B568" s="63"/>
      <c r="C568"/>
      <c r="D568"/>
      <c r="E568" s="3"/>
      <c r="F568" s="55"/>
      <c r="G568"/>
      <c r="H568"/>
    </row>
    <row r="569" spans="1:8" s="25" customFormat="1">
      <c r="A569"/>
      <c r="B569" s="63"/>
      <c r="C569"/>
      <c r="D569"/>
      <c r="E569" s="3"/>
      <c r="F569" s="55"/>
      <c r="G569"/>
      <c r="H569"/>
    </row>
    <row r="570" spans="1:8" s="25" customFormat="1">
      <c r="A570"/>
      <c r="B570" s="63"/>
      <c r="C570"/>
      <c r="D570"/>
      <c r="E570" s="3"/>
      <c r="F570" s="55"/>
      <c r="G570"/>
      <c r="H570"/>
    </row>
    <row r="571" spans="1:8" s="25" customFormat="1">
      <c r="A571"/>
      <c r="B571" s="63"/>
      <c r="C571"/>
      <c r="D571"/>
      <c r="E571" s="3"/>
      <c r="F571" s="55"/>
      <c r="G571"/>
      <c r="H571"/>
    </row>
    <row r="572" spans="1:8" s="25" customFormat="1">
      <c r="A572"/>
      <c r="B572" s="63"/>
      <c r="C572"/>
      <c r="D572"/>
      <c r="E572" s="3"/>
      <c r="F572" s="55"/>
      <c r="G572"/>
      <c r="H572"/>
    </row>
    <row r="573" spans="1:8" s="25" customFormat="1">
      <c r="A573"/>
      <c r="B573" s="63"/>
      <c r="C573"/>
      <c r="D573"/>
      <c r="E573" s="3"/>
      <c r="F573" s="55"/>
      <c r="G573" s="3"/>
      <c r="H573"/>
    </row>
    <row r="574" spans="1:8" s="25" customFormat="1">
      <c r="A574"/>
      <c r="B574" s="63"/>
      <c r="C574"/>
      <c r="D574"/>
      <c r="E574" s="3"/>
      <c r="F574" s="55"/>
      <c r="G574"/>
      <c r="H574"/>
    </row>
    <row r="575" spans="1:8" s="25" customFormat="1">
      <c r="A575"/>
      <c r="B575" s="63"/>
      <c r="C575"/>
      <c r="D575"/>
      <c r="E575" s="3"/>
      <c r="F575" s="55"/>
      <c r="G575"/>
      <c r="H575"/>
    </row>
    <row r="576" spans="1:8" s="25" customFormat="1">
      <c r="A576"/>
      <c r="B576" s="63"/>
      <c r="C576"/>
      <c r="D576"/>
      <c r="E576" s="3"/>
      <c r="F576" s="55"/>
      <c r="G576"/>
      <c r="H576"/>
    </row>
    <row r="577" spans="1:8" s="25" customFormat="1">
      <c r="A577"/>
      <c r="B577" s="63"/>
      <c r="C577"/>
      <c r="D577"/>
      <c r="E577" s="3"/>
      <c r="F577" s="55"/>
      <c r="G577"/>
      <c r="H577"/>
    </row>
    <row r="578" spans="1:8" s="25" customFormat="1">
      <c r="A578"/>
      <c r="B578" s="63"/>
      <c r="C578"/>
      <c r="D578"/>
      <c r="E578" s="3"/>
      <c r="F578" s="55"/>
      <c r="G578"/>
      <c r="H578"/>
    </row>
    <row r="579" spans="1:8" s="25" customFormat="1">
      <c r="A579"/>
      <c r="B579" s="63"/>
      <c r="C579"/>
      <c r="D579"/>
      <c r="E579" s="3"/>
      <c r="F579" s="55"/>
      <c r="G579"/>
      <c r="H579"/>
    </row>
    <row r="580" spans="1:8" s="25" customFormat="1">
      <c r="A580"/>
      <c r="B580" s="63"/>
      <c r="C580"/>
      <c r="D580"/>
      <c r="E580" s="3"/>
      <c r="F580" s="55"/>
      <c r="G580"/>
      <c r="H580"/>
    </row>
    <row r="581" spans="1:8" s="25" customFormat="1">
      <c r="A581"/>
      <c r="B581" s="63"/>
      <c r="C581"/>
      <c r="D581"/>
      <c r="E581" s="3"/>
      <c r="F581" s="55"/>
      <c r="G581"/>
      <c r="H581"/>
    </row>
    <row r="582" spans="1:8" s="25" customFormat="1">
      <c r="A582"/>
      <c r="B582" s="63"/>
      <c r="C582"/>
      <c r="D582"/>
      <c r="E582" s="3"/>
      <c r="F582" s="55"/>
      <c r="G582"/>
      <c r="H582"/>
    </row>
    <row r="583" spans="1:8" s="25" customFormat="1">
      <c r="A583"/>
      <c r="B583" s="63"/>
      <c r="C583"/>
      <c r="D583"/>
      <c r="E583" s="3"/>
      <c r="F583" s="55"/>
      <c r="G583"/>
      <c r="H583"/>
    </row>
    <row r="584" spans="1:8" s="25" customFormat="1">
      <c r="A584"/>
      <c r="B584" s="63"/>
      <c r="C584"/>
      <c r="D584"/>
      <c r="E584" s="3"/>
      <c r="F584" s="55"/>
      <c r="G584"/>
      <c r="H584"/>
    </row>
    <row r="585" spans="1:8" s="25" customFormat="1">
      <c r="A585"/>
      <c r="B585" s="63"/>
      <c r="C585"/>
      <c r="D585"/>
      <c r="E585" s="3"/>
      <c r="F585" s="55"/>
      <c r="G585"/>
      <c r="H585"/>
    </row>
    <row r="586" spans="1:8" s="25" customFormat="1">
      <c r="A586"/>
      <c r="B586" s="63"/>
      <c r="C586"/>
      <c r="D586"/>
      <c r="E586" s="3"/>
      <c r="F586" s="55"/>
      <c r="G586"/>
      <c r="H586"/>
    </row>
    <row r="587" spans="1:8" s="25" customFormat="1">
      <c r="A587"/>
      <c r="B587" s="63"/>
      <c r="C587"/>
      <c r="D587"/>
      <c r="E587" s="3"/>
      <c r="F587" s="55"/>
      <c r="G587"/>
      <c r="H587"/>
    </row>
    <row r="588" spans="1:8" s="25" customFormat="1">
      <c r="A588"/>
      <c r="B588" s="63"/>
      <c r="C588"/>
      <c r="D588"/>
      <c r="E588" s="3"/>
      <c r="F588" s="55"/>
      <c r="G588"/>
      <c r="H588"/>
    </row>
    <row r="589" spans="1:8" s="25" customFormat="1">
      <c r="A589"/>
      <c r="B589" s="63"/>
      <c r="C589"/>
      <c r="D589"/>
      <c r="E589" s="3"/>
      <c r="F589" s="55"/>
      <c r="G589"/>
      <c r="H589"/>
    </row>
    <row r="590" spans="1:8" s="25" customFormat="1">
      <c r="A590"/>
      <c r="B590" s="63"/>
      <c r="C590"/>
      <c r="D590"/>
      <c r="E590" s="3"/>
      <c r="F590" s="55"/>
      <c r="G590"/>
      <c r="H590"/>
    </row>
    <row r="591" spans="1:8" s="25" customFormat="1">
      <c r="A591"/>
      <c r="B591" s="63"/>
      <c r="C591"/>
      <c r="D591"/>
      <c r="E591" s="3"/>
      <c r="F591" s="55"/>
      <c r="G591"/>
      <c r="H591"/>
    </row>
    <row r="592" spans="1:8" s="25" customFormat="1">
      <c r="A592"/>
      <c r="B592" s="63"/>
      <c r="C592"/>
      <c r="D592"/>
      <c r="E592" s="3"/>
      <c r="F592" s="55"/>
      <c r="G592"/>
      <c r="H592"/>
    </row>
    <row r="593" spans="1:8" s="25" customFormat="1">
      <c r="A593"/>
      <c r="B593" s="63"/>
      <c r="C593"/>
      <c r="D593"/>
      <c r="E593" s="3"/>
      <c r="F593" s="55"/>
      <c r="G593"/>
      <c r="H593"/>
    </row>
    <row r="594" spans="1:8" s="25" customFormat="1">
      <c r="A594"/>
      <c r="B594" s="63"/>
      <c r="C594"/>
      <c r="D594"/>
      <c r="E594" s="3"/>
      <c r="F594" s="55"/>
      <c r="G594"/>
      <c r="H594"/>
    </row>
    <row r="595" spans="1:8" s="25" customFormat="1">
      <c r="A595"/>
      <c r="B595" s="63"/>
      <c r="C595"/>
      <c r="D595"/>
      <c r="E595" s="3"/>
      <c r="F595" s="55"/>
      <c r="G595" s="3"/>
      <c r="H595"/>
    </row>
    <row r="596" spans="1:8" s="25" customFormat="1">
      <c r="A596"/>
      <c r="B596" s="63"/>
      <c r="C596"/>
      <c r="D596"/>
      <c r="E596" s="3"/>
      <c r="F596" s="55"/>
      <c r="G596" s="3"/>
      <c r="H596"/>
    </row>
    <row r="597" spans="1:8" s="25" customFormat="1">
      <c r="A597"/>
      <c r="B597" s="63"/>
      <c r="C597"/>
      <c r="D597"/>
      <c r="E597" s="3"/>
      <c r="F597" s="55"/>
      <c r="G597"/>
      <c r="H597"/>
    </row>
    <row r="598" spans="1:8" s="25" customFormat="1">
      <c r="A598"/>
      <c r="B598" s="63"/>
      <c r="C598"/>
      <c r="D598"/>
      <c r="E598" s="3"/>
      <c r="F598" s="55"/>
      <c r="G598" s="3"/>
      <c r="H598"/>
    </row>
    <row r="599" spans="1:8" s="25" customFormat="1">
      <c r="A599"/>
      <c r="B599" s="63"/>
      <c r="C599"/>
      <c r="D599"/>
      <c r="E599" s="3"/>
      <c r="F599" s="55"/>
      <c r="G599"/>
      <c r="H599"/>
    </row>
    <row r="600" spans="1:8" s="25" customFormat="1">
      <c r="A600"/>
      <c r="B600" s="63"/>
      <c r="C600"/>
      <c r="D600"/>
      <c r="E600" s="3"/>
      <c r="F600" s="55"/>
      <c r="G600"/>
      <c r="H600"/>
    </row>
    <row r="601" spans="1:8" s="25" customFormat="1">
      <c r="A601"/>
      <c r="B601" s="63"/>
      <c r="C601"/>
      <c r="D601"/>
      <c r="E601" s="3"/>
      <c r="F601" s="55"/>
      <c r="G601"/>
      <c r="H601"/>
    </row>
    <row r="602" spans="1:8" s="25" customFormat="1">
      <c r="A602"/>
      <c r="B602" s="63"/>
      <c r="C602"/>
      <c r="D602"/>
      <c r="E602" s="3"/>
      <c r="F602" s="55"/>
      <c r="G602"/>
      <c r="H602"/>
    </row>
    <row r="603" spans="1:8" s="25" customFormat="1">
      <c r="A603"/>
      <c r="B603" s="63"/>
      <c r="C603"/>
      <c r="D603"/>
      <c r="E603" s="3"/>
      <c r="F603" s="55"/>
      <c r="G603" s="3"/>
      <c r="H603"/>
    </row>
    <row r="604" spans="1:8" s="25" customFormat="1">
      <c r="A604"/>
      <c r="B604" s="63"/>
      <c r="C604"/>
      <c r="D604"/>
      <c r="E604" s="3"/>
      <c r="F604" s="55"/>
      <c r="G604" s="3"/>
      <c r="H604"/>
    </row>
    <row r="605" spans="1:8" s="25" customFormat="1">
      <c r="A605"/>
      <c r="B605" s="63"/>
      <c r="C605"/>
      <c r="D605"/>
      <c r="E605" s="3"/>
      <c r="F605" s="55"/>
      <c r="G605"/>
      <c r="H605"/>
    </row>
    <row r="606" spans="1:8" s="25" customFormat="1">
      <c r="A606"/>
      <c r="B606" s="63"/>
      <c r="C606"/>
      <c r="D606"/>
      <c r="E606" s="3"/>
      <c r="F606" s="55"/>
      <c r="G606"/>
      <c r="H606"/>
    </row>
    <row r="607" spans="1:8" s="25" customFormat="1">
      <c r="A607"/>
      <c r="B607" s="63"/>
      <c r="C607"/>
      <c r="D607"/>
      <c r="E607" s="3"/>
      <c r="F607" s="55"/>
      <c r="G607"/>
      <c r="H607"/>
    </row>
    <row r="608" spans="1:8" s="25" customFormat="1">
      <c r="A608"/>
      <c r="B608" s="63"/>
      <c r="C608"/>
      <c r="D608"/>
      <c r="E608" s="3"/>
      <c r="F608" s="55"/>
      <c r="G608"/>
      <c r="H608"/>
    </row>
    <row r="609" spans="1:8" s="25" customFormat="1">
      <c r="A609"/>
      <c r="B609" s="63"/>
      <c r="C609"/>
      <c r="D609"/>
      <c r="E609" s="3"/>
      <c r="F609" s="55"/>
      <c r="G609"/>
      <c r="H609"/>
    </row>
    <row r="610" spans="1:8" s="25" customFormat="1">
      <c r="A610"/>
      <c r="B610" s="63"/>
      <c r="C610"/>
      <c r="D610"/>
      <c r="E610" s="3"/>
      <c r="F610" s="55"/>
      <c r="G610"/>
      <c r="H610"/>
    </row>
    <row r="611" spans="1:8" s="25" customFormat="1">
      <c r="A611"/>
      <c r="B611" s="63"/>
      <c r="C611"/>
      <c r="D611"/>
      <c r="E611" s="3"/>
      <c r="F611" s="55"/>
      <c r="G611"/>
      <c r="H611"/>
    </row>
    <row r="612" spans="1:8" s="25" customFormat="1">
      <c r="A612"/>
      <c r="B612" s="63"/>
      <c r="C612"/>
      <c r="D612"/>
      <c r="E612" s="3"/>
      <c r="F612" s="55"/>
      <c r="G612"/>
      <c r="H612"/>
    </row>
    <row r="613" spans="1:8" s="25" customFormat="1">
      <c r="A613"/>
      <c r="B613" s="63"/>
      <c r="C613"/>
      <c r="D613"/>
      <c r="E613" s="3"/>
      <c r="F613" s="55"/>
      <c r="G613"/>
      <c r="H613"/>
    </row>
    <row r="614" spans="1:8" s="25" customFormat="1">
      <c r="A614"/>
      <c r="B614" s="63"/>
      <c r="C614"/>
      <c r="D614"/>
      <c r="E614" s="3"/>
      <c r="F614" s="55"/>
      <c r="G614"/>
      <c r="H614"/>
    </row>
    <row r="615" spans="1:8" s="25" customFormat="1">
      <c r="A615"/>
      <c r="B615" s="63"/>
      <c r="C615"/>
      <c r="D615"/>
      <c r="E615" s="3"/>
      <c r="F615" s="55"/>
      <c r="G615"/>
      <c r="H615"/>
    </row>
    <row r="616" spans="1:8" s="25" customFormat="1">
      <c r="A616"/>
      <c r="B616" s="63"/>
      <c r="C616"/>
      <c r="D616"/>
      <c r="E616" s="3"/>
      <c r="F616" s="55"/>
      <c r="G616"/>
      <c r="H616"/>
    </row>
    <row r="617" spans="1:8" s="25" customFormat="1">
      <c r="A617"/>
      <c r="B617" s="63"/>
      <c r="C617"/>
      <c r="D617"/>
      <c r="E617" s="3"/>
      <c r="F617" s="55"/>
      <c r="G617"/>
      <c r="H617"/>
    </row>
    <row r="618" spans="1:8" s="25" customFormat="1">
      <c r="A618"/>
      <c r="B618" s="63"/>
      <c r="C618"/>
      <c r="D618"/>
      <c r="E618" s="3"/>
      <c r="F618" s="55"/>
      <c r="G618"/>
      <c r="H618"/>
    </row>
    <row r="619" spans="1:8" s="25" customFormat="1">
      <c r="A619"/>
      <c r="B619" s="63"/>
      <c r="C619"/>
      <c r="D619"/>
      <c r="E619" s="3"/>
      <c r="F619" s="55"/>
      <c r="G619"/>
      <c r="H619"/>
    </row>
    <row r="620" spans="1:8" s="25" customFormat="1">
      <c r="A620"/>
      <c r="B620" s="63"/>
      <c r="C620"/>
      <c r="D620"/>
      <c r="E620" s="3"/>
      <c r="F620" s="55"/>
      <c r="G620"/>
      <c r="H620"/>
    </row>
    <row r="621" spans="1:8" s="25" customFormat="1">
      <c r="A621"/>
      <c r="B621" s="63"/>
      <c r="C621"/>
      <c r="D621"/>
      <c r="E621" s="3"/>
      <c r="F621" s="55"/>
      <c r="G621"/>
      <c r="H621"/>
    </row>
    <row r="622" spans="1:8" s="25" customFormat="1">
      <c r="A622"/>
      <c r="B622" s="63"/>
      <c r="C622"/>
      <c r="D622"/>
      <c r="E622" s="3"/>
      <c r="F622" s="55"/>
      <c r="G622" s="3"/>
      <c r="H622"/>
    </row>
    <row r="623" spans="1:8" s="25" customFormat="1">
      <c r="A623"/>
      <c r="B623" s="63"/>
      <c r="C623"/>
      <c r="D623"/>
      <c r="E623" s="3"/>
      <c r="F623" s="55"/>
      <c r="G623"/>
      <c r="H623"/>
    </row>
    <row r="624" spans="1:8" s="25" customFormat="1">
      <c r="A624"/>
      <c r="B624" s="63"/>
      <c r="C624"/>
      <c r="D624"/>
      <c r="E624" s="3"/>
      <c r="F624" s="55"/>
      <c r="G624"/>
      <c r="H624"/>
    </row>
    <row r="625" spans="1:8" s="25" customFormat="1">
      <c r="A625"/>
      <c r="B625" s="63"/>
      <c r="C625"/>
      <c r="D625"/>
      <c r="E625" s="3"/>
      <c r="F625" s="55"/>
      <c r="G625"/>
      <c r="H625"/>
    </row>
    <row r="626" spans="1:8" s="25" customFormat="1">
      <c r="A626"/>
      <c r="B626" s="63"/>
      <c r="C626"/>
      <c r="D626"/>
      <c r="E626" s="3"/>
      <c r="F626" s="55"/>
      <c r="G626"/>
      <c r="H626"/>
    </row>
    <row r="627" spans="1:8" s="25" customFormat="1">
      <c r="A627"/>
      <c r="B627" s="63"/>
      <c r="C627"/>
      <c r="D627"/>
      <c r="E627" s="3"/>
      <c r="F627" s="55"/>
      <c r="G627"/>
      <c r="H627"/>
    </row>
    <row r="628" spans="1:8" s="25" customFormat="1">
      <c r="A628"/>
      <c r="B628" s="63"/>
      <c r="C628"/>
      <c r="D628"/>
      <c r="E628" s="3"/>
      <c r="F628" s="55"/>
      <c r="G628"/>
      <c r="H628"/>
    </row>
    <row r="629" spans="1:8" s="25" customFormat="1">
      <c r="A629"/>
      <c r="B629" s="63"/>
      <c r="C629"/>
      <c r="D629"/>
      <c r="E629" s="3"/>
      <c r="F629" s="55"/>
      <c r="G629"/>
      <c r="H629"/>
    </row>
    <row r="630" spans="1:8" s="25" customFormat="1">
      <c r="A630"/>
      <c r="B630" s="63"/>
      <c r="C630"/>
      <c r="D630"/>
      <c r="E630" s="3"/>
      <c r="F630" s="55"/>
      <c r="G630"/>
      <c r="H630"/>
    </row>
    <row r="631" spans="1:8" s="25" customFormat="1">
      <c r="A631"/>
      <c r="B631" s="63"/>
      <c r="C631"/>
      <c r="D631"/>
      <c r="E631" s="3"/>
      <c r="F631" s="55"/>
      <c r="G631"/>
      <c r="H631"/>
    </row>
    <row r="632" spans="1:8" s="25" customFormat="1">
      <c r="A632"/>
      <c r="B632" s="63"/>
      <c r="C632"/>
      <c r="D632"/>
      <c r="E632" s="3"/>
      <c r="F632" s="55"/>
      <c r="G632"/>
      <c r="H632"/>
    </row>
    <row r="633" spans="1:8" s="25" customFormat="1">
      <c r="A633"/>
      <c r="B633" s="63"/>
      <c r="C633"/>
      <c r="D633"/>
      <c r="E633" s="3"/>
      <c r="F633" s="55"/>
      <c r="G633"/>
      <c r="H633"/>
    </row>
    <row r="634" spans="1:8" s="25" customFormat="1">
      <c r="A634"/>
      <c r="B634" s="63"/>
      <c r="C634"/>
      <c r="D634"/>
      <c r="E634" s="3"/>
      <c r="F634" s="55"/>
      <c r="G634" s="3"/>
      <c r="H634"/>
    </row>
    <row r="635" spans="1:8" s="25" customFormat="1">
      <c r="A635"/>
      <c r="B635" s="63"/>
      <c r="C635"/>
      <c r="D635"/>
      <c r="E635" s="3"/>
      <c r="F635" s="55"/>
      <c r="G635" s="3"/>
      <c r="H635"/>
    </row>
    <row r="636" spans="1:8" s="25" customFormat="1">
      <c r="A636"/>
      <c r="B636" s="63"/>
      <c r="C636"/>
      <c r="D636"/>
      <c r="E636" s="3"/>
      <c r="F636" s="55"/>
      <c r="G636" s="3"/>
      <c r="H636"/>
    </row>
    <row r="637" spans="1:8" s="25" customFormat="1">
      <c r="A637"/>
      <c r="B637" s="63"/>
      <c r="C637"/>
      <c r="D637"/>
      <c r="E637" s="3"/>
      <c r="F637" s="55"/>
      <c r="G637"/>
      <c r="H637"/>
    </row>
    <row r="638" spans="1:8" s="25" customFormat="1">
      <c r="A638"/>
      <c r="B638" s="63"/>
      <c r="C638"/>
      <c r="D638"/>
      <c r="E638" s="3"/>
      <c r="F638" s="55"/>
      <c r="G638"/>
      <c r="H638"/>
    </row>
    <row r="639" spans="1:8" s="25" customFormat="1">
      <c r="A639"/>
      <c r="B639" s="63"/>
      <c r="C639"/>
      <c r="D639"/>
      <c r="E639" s="3"/>
      <c r="F639" s="55"/>
      <c r="G639"/>
      <c r="H639"/>
    </row>
    <row r="640" spans="1:8" s="25" customFormat="1">
      <c r="A640"/>
      <c r="B640" s="63"/>
      <c r="C640"/>
      <c r="D640"/>
      <c r="E640" s="3"/>
      <c r="F640" s="55"/>
      <c r="G640"/>
      <c r="H640"/>
    </row>
    <row r="641" spans="1:8" s="25" customFormat="1">
      <c r="A641"/>
      <c r="B641" s="63"/>
      <c r="C641"/>
      <c r="D641"/>
      <c r="E641" s="3"/>
      <c r="F641" s="55"/>
      <c r="G641"/>
      <c r="H641"/>
    </row>
    <row r="642" spans="1:8" s="25" customFormat="1">
      <c r="A642"/>
      <c r="B642" s="63"/>
      <c r="C642"/>
      <c r="D642"/>
      <c r="E642" s="3"/>
      <c r="F642" s="55"/>
      <c r="G642" s="3"/>
      <c r="H642"/>
    </row>
    <row r="643" spans="1:8" s="25" customFormat="1">
      <c r="A643"/>
      <c r="B643" s="63"/>
      <c r="C643"/>
      <c r="D643"/>
      <c r="E643" s="3"/>
      <c r="F643" s="55"/>
      <c r="G643" s="3"/>
      <c r="H643"/>
    </row>
    <row r="644" spans="1:8" s="25" customFormat="1">
      <c r="A644"/>
      <c r="B644" s="63"/>
      <c r="C644"/>
      <c r="D644"/>
      <c r="E644" s="3"/>
      <c r="F644" s="55"/>
      <c r="G644" s="3"/>
      <c r="H644"/>
    </row>
    <row r="645" spans="1:8" s="25" customFormat="1">
      <c r="A645"/>
      <c r="B645" s="63"/>
      <c r="C645"/>
      <c r="D645"/>
      <c r="E645" s="3"/>
      <c r="F645" s="55"/>
      <c r="G645" s="3"/>
      <c r="H645"/>
    </row>
    <row r="646" spans="1:8" s="25" customFormat="1">
      <c r="A646"/>
      <c r="B646" s="63"/>
      <c r="C646"/>
      <c r="D646"/>
      <c r="E646" s="3"/>
      <c r="F646" s="55"/>
      <c r="G646"/>
      <c r="H646"/>
    </row>
    <row r="647" spans="1:8" s="25" customFormat="1">
      <c r="A647"/>
      <c r="B647" s="63"/>
      <c r="C647"/>
      <c r="D647"/>
      <c r="E647" s="3"/>
      <c r="F647" s="55"/>
      <c r="G647"/>
      <c r="H647"/>
    </row>
    <row r="648" spans="1:8" s="25" customFormat="1">
      <c r="A648"/>
      <c r="B648" s="63"/>
      <c r="C648"/>
      <c r="D648"/>
      <c r="E648" s="3"/>
      <c r="F648" s="55"/>
      <c r="G648"/>
      <c r="H648"/>
    </row>
    <row r="649" spans="1:8" s="25" customFormat="1">
      <c r="A649"/>
      <c r="B649" s="63"/>
      <c r="C649"/>
      <c r="D649"/>
      <c r="E649" s="3"/>
      <c r="F649" s="55"/>
      <c r="G649"/>
      <c r="H649"/>
    </row>
    <row r="650" spans="1:8" s="25" customFormat="1">
      <c r="A650"/>
      <c r="B650" s="63"/>
      <c r="C650"/>
      <c r="D650"/>
      <c r="E650" s="3"/>
      <c r="F650" s="55"/>
      <c r="G650"/>
      <c r="H650"/>
    </row>
    <row r="651" spans="1:8" s="25" customFormat="1">
      <c r="A651"/>
      <c r="B651" s="63"/>
      <c r="C651"/>
      <c r="D651"/>
      <c r="E651" s="3"/>
      <c r="F651" s="55"/>
      <c r="G651"/>
      <c r="H651"/>
    </row>
    <row r="652" spans="1:8" s="25" customFormat="1">
      <c r="A652"/>
      <c r="B652" s="63"/>
      <c r="C652"/>
      <c r="D652"/>
      <c r="E652" s="3"/>
      <c r="F652" s="55"/>
      <c r="G652"/>
      <c r="H652"/>
    </row>
    <row r="653" spans="1:8" s="25" customFormat="1">
      <c r="A653"/>
      <c r="B653" s="63"/>
      <c r="C653"/>
      <c r="D653"/>
      <c r="E653" s="3"/>
      <c r="F653" s="55"/>
      <c r="G653" s="3"/>
      <c r="H653"/>
    </row>
    <row r="654" spans="1:8" s="25" customFormat="1">
      <c r="A654"/>
      <c r="B654" s="63"/>
      <c r="C654"/>
      <c r="D654"/>
      <c r="E654" s="3"/>
      <c r="F654" s="55"/>
      <c r="G654" s="3"/>
      <c r="H654"/>
    </row>
    <row r="655" spans="1:8" s="25" customFormat="1">
      <c r="A655"/>
      <c r="B655" s="63"/>
      <c r="C655"/>
      <c r="D655"/>
      <c r="E655" s="3"/>
      <c r="F655" s="55"/>
      <c r="G655"/>
      <c r="H655"/>
    </row>
    <row r="656" spans="1:8" s="25" customFormat="1">
      <c r="A656"/>
      <c r="B656" s="63"/>
      <c r="C656"/>
      <c r="D656"/>
      <c r="E656" s="3"/>
      <c r="F656" s="55"/>
      <c r="G656" s="3"/>
      <c r="H656"/>
    </row>
    <row r="657" spans="1:8" s="25" customFormat="1">
      <c r="A657"/>
      <c r="B657" s="63"/>
      <c r="C657"/>
      <c r="D657"/>
      <c r="E657" s="3"/>
      <c r="F657" s="55"/>
      <c r="G657" s="3"/>
      <c r="H657"/>
    </row>
    <row r="658" spans="1:8" s="25" customFormat="1">
      <c r="A658"/>
      <c r="B658" s="63"/>
      <c r="C658"/>
      <c r="D658"/>
      <c r="E658" s="3"/>
      <c r="F658" s="55"/>
      <c r="G658" s="3"/>
      <c r="H658"/>
    </row>
    <row r="659" spans="1:8" s="25" customFormat="1">
      <c r="A659"/>
      <c r="B659" s="63"/>
      <c r="C659"/>
      <c r="D659"/>
      <c r="E659" s="3"/>
      <c r="F659" s="55"/>
      <c r="G659" s="3"/>
      <c r="H659"/>
    </row>
    <row r="660" spans="1:8" s="25" customFormat="1">
      <c r="A660"/>
      <c r="B660" s="63"/>
      <c r="C660"/>
      <c r="D660"/>
      <c r="E660" s="3"/>
      <c r="F660" s="55"/>
      <c r="G660"/>
      <c r="H660"/>
    </row>
    <row r="661" spans="1:8" s="25" customFormat="1">
      <c r="A661"/>
      <c r="B661" s="63"/>
      <c r="C661"/>
      <c r="D661"/>
      <c r="E661" s="3"/>
      <c r="F661" s="55"/>
      <c r="G661" s="3"/>
      <c r="H661"/>
    </row>
    <row r="662" spans="1:8" s="25" customFormat="1">
      <c r="A662"/>
      <c r="B662" s="63"/>
      <c r="C662"/>
      <c r="D662"/>
      <c r="E662" s="3"/>
      <c r="F662" s="55"/>
      <c r="G662"/>
      <c r="H662"/>
    </row>
    <row r="663" spans="1:8" s="25" customFormat="1">
      <c r="A663"/>
      <c r="B663" s="63"/>
      <c r="C663"/>
      <c r="D663"/>
      <c r="E663" s="3"/>
      <c r="F663" s="55"/>
      <c r="G663"/>
      <c r="H663"/>
    </row>
    <row r="664" spans="1:8" s="25" customFormat="1">
      <c r="A664"/>
      <c r="B664" s="63"/>
      <c r="C664"/>
      <c r="D664"/>
      <c r="E664" s="3"/>
      <c r="F664" s="55"/>
      <c r="G664" s="3"/>
      <c r="H664"/>
    </row>
    <row r="665" spans="1:8" s="25" customFormat="1">
      <c r="A665"/>
      <c r="B665" s="63"/>
      <c r="C665"/>
      <c r="D665"/>
      <c r="E665" s="3"/>
      <c r="F665" s="55"/>
      <c r="G665"/>
      <c r="H665"/>
    </row>
    <row r="666" spans="1:8" s="25" customFormat="1">
      <c r="A666"/>
      <c r="B666" s="63"/>
      <c r="C666"/>
      <c r="D666"/>
      <c r="E666" s="3"/>
      <c r="F666" s="55"/>
      <c r="G666"/>
      <c r="H666"/>
    </row>
    <row r="667" spans="1:8" s="25" customFormat="1">
      <c r="A667"/>
      <c r="B667" s="63"/>
      <c r="C667"/>
      <c r="D667"/>
      <c r="E667" s="3"/>
      <c r="F667" s="55"/>
      <c r="G667"/>
      <c r="H667"/>
    </row>
    <row r="668" spans="1:8" s="25" customFormat="1">
      <c r="A668"/>
      <c r="B668" s="63"/>
      <c r="C668"/>
      <c r="D668"/>
      <c r="E668" s="3"/>
      <c r="F668" s="55"/>
      <c r="G668"/>
      <c r="H668"/>
    </row>
    <row r="669" spans="1:8" s="25" customFormat="1">
      <c r="A669"/>
      <c r="B669" s="63"/>
      <c r="C669"/>
      <c r="D669"/>
      <c r="E669" s="3"/>
      <c r="F669" s="55"/>
      <c r="G669"/>
      <c r="H669"/>
    </row>
    <row r="670" spans="1:8" s="25" customFormat="1">
      <c r="A670"/>
      <c r="B670" s="63"/>
      <c r="C670"/>
      <c r="D670"/>
      <c r="E670" s="3"/>
      <c r="F670" s="55"/>
      <c r="G670"/>
      <c r="H670"/>
    </row>
    <row r="671" spans="1:8" s="25" customFormat="1">
      <c r="A671"/>
      <c r="B671" s="63"/>
      <c r="C671"/>
      <c r="D671"/>
      <c r="E671" s="3"/>
      <c r="F671" s="55"/>
      <c r="G671"/>
      <c r="H671"/>
    </row>
    <row r="672" spans="1:8" s="25" customFormat="1">
      <c r="A672"/>
      <c r="B672" s="63"/>
      <c r="C672"/>
      <c r="D672"/>
      <c r="E672" s="3"/>
      <c r="F672" s="55"/>
      <c r="G672"/>
      <c r="H672"/>
    </row>
    <row r="673" spans="1:8" s="25" customFormat="1">
      <c r="A673"/>
      <c r="B673" s="63"/>
      <c r="C673"/>
      <c r="D673"/>
      <c r="E673" s="3"/>
      <c r="F673" s="55"/>
      <c r="G673" s="3"/>
      <c r="H673"/>
    </row>
    <row r="674" spans="1:8" s="25" customFormat="1">
      <c r="A674"/>
      <c r="B674" s="63"/>
      <c r="C674"/>
      <c r="D674"/>
      <c r="E674" s="3"/>
      <c r="F674" s="55"/>
      <c r="G674"/>
      <c r="H674"/>
    </row>
    <row r="675" spans="1:8" s="25" customFormat="1">
      <c r="A675"/>
      <c r="B675" s="63"/>
      <c r="C675"/>
      <c r="D675"/>
      <c r="E675" s="3"/>
      <c r="F675" s="55"/>
      <c r="G675" s="3"/>
      <c r="H675"/>
    </row>
    <row r="676" spans="1:8" s="25" customFormat="1">
      <c r="A676"/>
      <c r="B676" s="63"/>
      <c r="C676"/>
      <c r="D676"/>
      <c r="E676" s="3"/>
      <c r="F676" s="55"/>
      <c r="G676"/>
      <c r="H676"/>
    </row>
    <row r="677" spans="1:8" s="25" customFormat="1">
      <c r="A677"/>
      <c r="B677" s="63"/>
      <c r="C677"/>
      <c r="D677"/>
      <c r="E677" s="3"/>
      <c r="F677" s="55"/>
      <c r="G677"/>
      <c r="H677"/>
    </row>
    <row r="678" spans="1:8" s="25" customFormat="1">
      <c r="A678"/>
      <c r="B678" s="63"/>
      <c r="C678"/>
      <c r="D678"/>
      <c r="E678" s="3"/>
      <c r="F678" s="55"/>
      <c r="G678"/>
      <c r="H678"/>
    </row>
    <row r="679" spans="1:8" s="25" customFormat="1">
      <c r="A679"/>
      <c r="B679" s="63"/>
      <c r="C679"/>
      <c r="D679"/>
      <c r="E679" s="3"/>
      <c r="F679" s="55"/>
      <c r="G679"/>
      <c r="H679"/>
    </row>
    <row r="680" spans="1:8" s="25" customFormat="1">
      <c r="A680"/>
      <c r="B680" s="63"/>
      <c r="C680"/>
      <c r="D680"/>
      <c r="E680" s="3"/>
      <c r="F680" s="55"/>
      <c r="G680" s="3"/>
      <c r="H680"/>
    </row>
    <row r="681" spans="1:8" s="25" customFormat="1">
      <c r="A681"/>
      <c r="B681" s="63"/>
      <c r="C681"/>
      <c r="D681"/>
      <c r="E681" s="3"/>
      <c r="F681" s="55"/>
      <c r="G681"/>
      <c r="H681"/>
    </row>
    <row r="682" spans="1:8" s="25" customFormat="1">
      <c r="A682"/>
      <c r="B682" s="63"/>
      <c r="C682"/>
      <c r="D682"/>
      <c r="E682" s="3"/>
      <c r="F682" s="55"/>
      <c r="G682"/>
      <c r="H682"/>
    </row>
    <row r="683" spans="1:8" s="25" customFormat="1">
      <c r="A683"/>
      <c r="B683" s="63"/>
      <c r="C683"/>
      <c r="D683"/>
      <c r="E683" s="3"/>
      <c r="F683" s="55"/>
      <c r="G683"/>
      <c r="H683"/>
    </row>
    <row r="684" spans="1:8" s="25" customFormat="1">
      <c r="A684"/>
      <c r="B684" s="63"/>
      <c r="C684"/>
      <c r="D684"/>
      <c r="E684" s="3"/>
      <c r="F684" s="55"/>
      <c r="G684" s="3"/>
      <c r="H684"/>
    </row>
    <row r="685" spans="1:8" s="25" customFormat="1">
      <c r="A685"/>
      <c r="B685" s="63"/>
      <c r="C685"/>
      <c r="D685"/>
      <c r="E685" s="3"/>
      <c r="F685" s="55"/>
      <c r="G685"/>
      <c r="H685"/>
    </row>
    <row r="686" spans="1:8" s="25" customFormat="1">
      <c r="A686"/>
      <c r="B686" s="63"/>
      <c r="C686"/>
      <c r="D686"/>
      <c r="E686" s="3"/>
      <c r="F686" s="55"/>
      <c r="G686"/>
      <c r="H686"/>
    </row>
    <row r="687" spans="1:8" s="25" customFormat="1">
      <c r="A687"/>
      <c r="B687" s="63"/>
      <c r="C687"/>
      <c r="D687"/>
      <c r="E687" s="3"/>
      <c r="F687" s="55"/>
      <c r="G687" s="3"/>
      <c r="H687"/>
    </row>
    <row r="688" spans="1:8" s="25" customFormat="1">
      <c r="A688"/>
      <c r="B688" s="63"/>
      <c r="C688"/>
      <c r="D688"/>
      <c r="E688" s="3"/>
      <c r="F688" s="55"/>
      <c r="G688" s="3"/>
      <c r="H688"/>
    </row>
    <row r="689" spans="1:8" s="25" customFormat="1">
      <c r="A689"/>
      <c r="B689" s="63"/>
      <c r="C689"/>
      <c r="D689"/>
      <c r="E689" s="3"/>
      <c r="F689" s="55"/>
      <c r="G689"/>
      <c r="H689"/>
    </row>
    <row r="690" spans="1:8" s="25" customFormat="1">
      <c r="A690"/>
      <c r="B690" s="63"/>
      <c r="C690"/>
      <c r="D690"/>
      <c r="E690" s="3"/>
      <c r="F690" s="55"/>
      <c r="G690"/>
      <c r="H690"/>
    </row>
    <row r="691" spans="1:8" s="25" customFormat="1">
      <c r="A691"/>
      <c r="B691" s="63"/>
      <c r="C691"/>
      <c r="D691"/>
      <c r="E691" s="3"/>
      <c r="F691" s="55"/>
      <c r="G691" s="3"/>
      <c r="H691"/>
    </row>
    <row r="692" spans="1:8" s="25" customFormat="1">
      <c r="A692"/>
      <c r="B692" s="63"/>
      <c r="C692"/>
      <c r="D692"/>
      <c r="E692" s="3"/>
      <c r="F692" s="55"/>
      <c r="G692"/>
      <c r="H692"/>
    </row>
    <row r="693" spans="1:8" s="25" customFormat="1">
      <c r="A693"/>
      <c r="B693" s="63"/>
      <c r="C693"/>
      <c r="D693"/>
      <c r="E693" s="3"/>
      <c r="F693" s="55"/>
      <c r="G693"/>
      <c r="H693"/>
    </row>
    <row r="694" spans="1:8" s="25" customFormat="1">
      <c r="A694"/>
      <c r="B694" s="63"/>
      <c r="C694"/>
      <c r="D694"/>
      <c r="E694" s="3"/>
      <c r="F694" s="55"/>
      <c r="G694"/>
      <c r="H694"/>
    </row>
    <row r="695" spans="1:8" s="25" customFormat="1">
      <c r="A695"/>
      <c r="B695" s="63"/>
      <c r="C695"/>
      <c r="D695"/>
      <c r="E695" s="3"/>
      <c r="F695" s="55"/>
      <c r="G695"/>
      <c r="H695"/>
    </row>
    <row r="696" spans="1:8" s="25" customFormat="1">
      <c r="A696"/>
      <c r="B696" s="63"/>
      <c r="C696"/>
      <c r="D696"/>
      <c r="E696" s="3"/>
      <c r="F696" s="55"/>
      <c r="G696" s="3"/>
      <c r="H696"/>
    </row>
    <row r="697" spans="1:8" s="25" customFormat="1">
      <c r="A697"/>
      <c r="B697" s="63"/>
      <c r="C697"/>
      <c r="D697"/>
      <c r="E697" s="3"/>
      <c r="F697" s="55"/>
      <c r="G697"/>
      <c r="H697"/>
    </row>
    <row r="698" spans="1:8" s="25" customFormat="1">
      <c r="A698"/>
      <c r="B698" s="63"/>
      <c r="C698"/>
      <c r="D698"/>
      <c r="E698" s="3"/>
      <c r="F698" s="55"/>
      <c r="G698" s="3"/>
      <c r="H698"/>
    </row>
    <row r="699" spans="1:8" s="25" customFormat="1">
      <c r="A699"/>
      <c r="B699" s="63"/>
      <c r="C699"/>
      <c r="D699"/>
      <c r="E699" s="3"/>
      <c r="F699" s="55"/>
      <c r="G699"/>
      <c r="H699"/>
    </row>
    <row r="700" spans="1:8" s="25" customFormat="1">
      <c r="A700"/>
      <c r="B700" s="63"/>
      <c r="C700"/>
      <c r="D700"/>
      <c r="E700" s="3"/>
      <c r="F700" s="55"/>
      <c r="G700"/>
      <c r="H700"/>
    </row>
    <row r="701" spans="1:8" s="25" customFormat="1">
      <c r="A701"/>
      <c r="B701" s="63"/>
      <c r="C701"/>
      <c r="D701"/>
      <c r="E701" s="3"/>
      <c r="F701" s="55"/>
      <c r="G701"/>
      <c r="H701"/>
    </row>
    <row r="702" spans="1:8" s="25" customFormat="1">
      <c r="A702"/>
      <c r="B702" s="63"/>
      <c r="C702"/>
      <c r="D702"/>
      <c r="E702" s="3"/>
      <c r="F702" s="55"/>
      <c r="G702" s="3"/>
      <c r="H702"/>
    </row>
    <row r="703" spans="1:8" s="25" customFormat="1">
      <c r="A703"/>
      <c r="B703" s="63"/>
      <c r="C703"/>
      <c r="D703"/>
      <c r="E703" s="3"/>
      <c r="F703" s="55"/>
      <c r="G703"/>
      <c r="H703"/>
    </row>
    <row r="704" spans="1:8" s="25" customFormat="1">
      <c r="A704"/>
      <c r="B704" s="63"/>
      <c r="C704"/>
      <c r="D704"/>
      <c r="E704" s="3"/>
      <c r="F704" s="55"/>
      <c r="G704"/>
      <c r="H704"/>
    </row>
    <row r="705" spans="1:8" s="25" customFormat="1">
      <c r="A705"/>
      <c r="B705" s="63"/>
      <c r="C705"/>
      <c r="D705"/>
      <c r="E705" s="3"/>
      <c r="F705" s="55"/>
      <c r="G705"/>
      <c r="H705"/>
    </row>
    <row r="706" spans="1:8" s="25" customFormat="1">
      <c r="A706"/>
      <c r="B706" s="63"/>
      <c r="C706"/>
      <c r="D706"/>
      <c r="E706" s="3"/>
      <c r="F706" s="55"/>
      <c r="G706"/>
      <c r="H706"/>
    </row>
    <row r="707" spans="1:8" s="25" customFormat="1">
      <c r="A707"/>
      <c r="B707" s="63"/>
      <c r="C707"/>
      <c r="D707"/>
      <c r="E707" s="3"/>
      <c r="F707" s="55"/>
      <c r="G707"/>
      <c r="H707"/>
    </row>
    <row r="708" spans="1:8" s="25" customFormat="1">
      <c r="A708"/>
      <c r="B708" s="63"/>
      <c r="C708"/>
      <c r="D708"/>
      <c r="E708" s="3"/>
      <c r="F708" s="55"/>
      <c r="G708"/>
      <c r="H708"/>
    </row>
    <row r="709" spans="1:8" s="25" customFormat="1">
      <c r="A709"/>
      <c r="B709" s="63"/>
      <c r="C709"/>
      <c r="D709"/>
      <c r="E709" s="3"/>
      <c r="F709" s="55"/>
      <c r="G709"/>
      <c r="H709"/>
    </row>
    <row r="710" spans="1:8" s="25" customFormat="1">
      <c r="A710"/>
      <c r="B710" s="63"/>
      <c r="C710"/>
      <c r="D710"/>
      <c r="E710" s="3"/>
      <c r="F710" s="55"/>
      <c r="G710"/>
      <c r="H710"/>
    </row>
    <row r="711" spans="1:8" s="25" customFormat="1">
      <c r="A711"/>
      <c r="B711" s="63"/>
      <c r="C711"/>
      <c r="D711"/>
      <c r="E711" s="3"/>
      <c r="F711" s="55"/>
      <c r="G711"/>
      <c r="H711"/>
    </row>
    <row r="712" spans="1:8" s="25" customFormat="1">
      <c r="A712"/>
      <c r="B712" s="63"/>
      <c r="C712"/>
      <c r="D712"/>
      <c r="E712" s="3"/>
      <c r="F712" s="55"/>
      <c r="G712"/>
      <c r="H712"/>
    </row>
    <row r="713" spans="1:8" s="25" customFormat="1">
      <c r="A713"/>
      <c r="B713" s="63"/>
      <c r="C713"/>
      <c r="D713"/>
      <c r="E713" s="3"/>
      <c r="F713" s="55"/>
      <c r="G713"/>
      <c r="H713"/>
    </row>
    <row r="714" spans="1:8" s="25" customFormat="1">
      <c r="A714"/>
      <c r="B714" s="63"/>
      <c r="C714"/>
      <c r="D714"/>
      <c r="E714" s="3"/>
      <c r="F714" s="55"/>
      <c r="G714"/>
      <c r="H714"/>
    </row>
    <row r="715" spans="1:8" s="25" customFormat="1">
      <c r="A715"/>
      <c r="B715" s="63"/>
      <c r="C715"/>
      <c r="D715"/>
      <c r="E715" s="3"/>
      <c r="F715" s="55"/>
      <c r="G715"/>
      <c r="H715"/>
    </row>
    <row r="716" spans="1:8" s="25" customFormat="1">
      <c r="A716"/>
      <c r="B716" s="63"/>
      <c r="C716"/>
      <c r="D716"/>
      <c r="E716" s="3"/>
      <c r="F716" s="55"/>
      <c r="G716"/>
      <c r="H716"/>
    </row>
    <row r="717" spans="1:8" s="25" customFormat="1">
      <c r="A717"/>
      <c r="B717" s="63"/>
      <c r="C717"/>
      <c r="D717"/>
      <c r="E717" s="3"/>
      <c r="F717" s="55"/>
      <c r="G717"/>
      <c r="H717"/>
    </row>
    <row r="718" spans="1:8" s="25" customFormat="1">
      <c r="A718"/>
      <c r="B718" s="63"/>
      <c r="C718"/>
      <c r="D718"/>
      <c r="E718" s="3"/>
      <c r="F718" s="55"/>
      <c r="G718"/>
      <c r="H718"/>
    </row>
    <row r="719" spans="1:8" s="25" customFormat="1">
      <c r="A719"/>
      <c r="B719" s="63"/>
      <c r="C719"/>
      <c r="D719"/>
      <c r="E719" s="3"/>
      <c r="F719" s="55"/>
      <c r="G719"/>
      <c r="H719"/>
    </row>
    <row r="720" spans="1:8" s="25" customFormat="1">
      <c r="A720"/>
      <c r="B720" s="63"/>
      <c r="C720"/>
      <c r="D720"/>
      <c r="E720" s="3"/>
      <c r="F720" s="55"/>
      <c r="G720"/>
      <c r="H720"/>
    </row>
    <row r="721" spans="1:8" s="25" customFormat="1">
      <c r="A721"/>
      <c r="B721" s="63"/>
      <c r="C721"/>
      <c r="D721"/>
      <c r="E721" s="3"/>
      <c r="F721" s="55"/>
      <c r="G721"/>
      <c r="H721"/>
    </row>
    <row r="722" spans="1:8" s="25" customFormat="1">
      <c r="A722"/>
      <c r="B722" s="63"/>
      <c r="C722"/>
      <c r="D722"/>
      <c r="E722" s="3"/>
      <c r="F722" s="55"/>
      <c r="G722"/>
      <c r="H722"/>
    </row>
    <row r="723" spans="1:8" s="25" customFormat="1">
      <c r="A723"/>
      <c r="B723" s="63"/>
      <c r="C723"/>
      <c r="D723"/>
      <c r="E723" s="3"/>
      <c r="F723" s="55"/>
      <c r="G723"/>
      <c r="H723"/>
    </row>
    <row r="724" spans="1:8" s="25" customFormat="1">
      <c r="A724"/>
      <c r="B724" s="63"/>
      <c r="C724"/>
      <c r="D724"/>
      <c r="E724" s="3"/>
      <c r="F724" s="55"/>
      <c r="G724"/>
      <c r="H724"/>
    </row>
    <row r="725" spans="1:8" s="25" customFormat="1">
      <c r="A725"/>
      <c r="B725" s="63"/>
      <c r="C725"/>
      <c r="D725"/>
      <c r="E725" s="3"/>
      <c r="F725" s="55"/>
      <c r="G725"/>
      <c r="H725"/>
    </row>
    <row r="726" spans="1:8" s="25" customFormat="1">
      <c r="A726"/>
      <c r="B726" s="63"/>
      <c r="C726"/>
      <c r="D726"/>
      <c r="E726" s="3"/>
      <c r="F726" s="55"/>
      <c r="G726"/>
      <c r="H726"/>
    </row>
    <row r="727" spans="1:8" s="25" customFormat="1">
      <c r="A727"/>
      <c r="B727" s="63"/>
      <c r="C727"/>
      <c r="D727"/>
      <c r="E727" s="3"/>
      <c r="F727" s="55"/>
      <c r="G727"/>
      <c r="H727"/>
    </row>
    <row r="728" spans="1:8" s="25" customFormat="1">
      <c r="A728"/>
      <c r="B728" s="63"/>
      <c r="C728"/>
      <c r="D728"/>
      <c r="E728" s="3"/>
      <c r="F728" s="55"/>
      <c r="G728"/>
      <c r="H728"/>
    </row>
    <row r="729" spans="1:8" s="25" customFormat="1">
      <c r="A729"/>
      <c r="B729" s="63"/>
      <c r="C729"/>
      <c r="D729"/>
      <c r="E729" s="3"/>
      <c r="F729" s="55"/>
      <c r="G729"/>
      <c r="H729"/>
    </row>
    <row r="730" spans="1:8" s="25" customFormat="1">
      <c r="A730"/>
      <c r="B730" s="63"/>
      <c r="C730"/>
      <c r="D730"/>
      <c r="E730" s="3"/>
      <c r="F730" s="55"/>
      <c r="G730"/>
      <c r="H730"/>
    </row>
    <row r="731" spans="1:8" s="25" customFormat="1">
      <c r="A731"/>
      <c r="B731" s="63"/>
      <c r="C731"/>
      <c r="D731"/>
      <c r="E731" s="3"/>
      <c r="F731" s="55"/>
      <c r="G731"/>
      <c r="H731"/>
    </row>
    <row r="732" spans="1:8" s="25" customFormat="1">
      <c r="A732"/>
      <c r="B732" s="63"/>
      <c r="C732"/>
      <c r="D732"/>
      <c r="E732" s="3"/>
      <c r="F732" s="55"/>
      <c r="G732"/>
      <c r="H732"/>
    </row>
    <row r="733" spans="1:8" s="25" customFormat="1">
      <c r="A733"/>
      <c r="B733" s="63"/>
      <c r="C733"/>
      <c r="D733"/>
      <c r="E733" s="3"/>
      <c r="F733" s="55"/>
      <c r="G733"/>
      <c r="H733"/>
    </row>
    <row r="734" spans="1:8" s="25" customFormat="1">
      <c r="A734"/>
      <c r="B734" s="63"/>
      <c r="C734"/>
      <c r="D734"/>
      <c r="E734" s="3"/>
      <c r="F734" s="55"/>
      <c r="G734"/>
      <c r="H734"/>
    </row>
    <row r="735" spans="1:8" s="25" customFormat="1">
      <c r="A735"/>
      <c r="B735" s="63"/>
      <c r="C735"/>
      <c r="D735"/>
      <c r="E735" s="3"/>
      <c r="F735" s="55"/>
      <c r="G735"/>
      <c r="H735"/>
    </row>
    <row r="736" spans="1:8" s="25" customFormat="1">
      <c r="A736"/>
      <c r="B736" s="63"/>
      <c r="C736"/>
      <c r="D736"/>
      <c r="E736" s="3"/>
      <c r="F736" s="55"/>
      <c r="G736"/>
      <c r="H736"/>
    </row>
    <row r="737" spans="1:8" s="25" customFormat="1">
      <c r="A737"/>
      <c r="B737" s="63"/>
      <c r="C737"/>
      <c r="D737"/>
      <c r="E737" s="3"/>
      <c r="F737" s="55"/>
      <c r="G737"/>
      <c r="H737"/>
    </row>
    <row r="738" spans="1:8" s="25" customFormat="1">
      <c r="A738"/>
      <c r="B738" s="63"/>
      <c r="C738"/>
      <c r="D738"/>
      <c r="E738" s="3"/>
      <c r="F738" s="55"/>
      <c r="G738"/>
      <c r="H738"/>
    </row>
    <row r="739" spans="1:8" s="25" customFormat="1">
      <c r="A739"/>
      <c r="B739" s="63"/>
      <c r="C739"/>
      <c r="D739"/>
      <c r="E739" s="3"/>
      <c r="F739" s="55"/>
      <c r="G739"/>
      <c r="H739"/>
    </row>
    <row r="740" spans="1:8" s="25" customFormat="1">
      <c r="A740"/>
      <c r="B740" s="63"/>
      <c r="C740"/>
      <c r="D740"/>
      <c r="E740" s="3"/>
      <c r="F740" s="55"/>
      <c r="G740"/>
      <c r="H740"/>
    </row>
    <row r="741" spans="1:8" s="25" customFormat="1">
      <c r="A741"/>
      <c r="B741" s="63"/>
      <c r="C741"/>
      <c r="D741"/>
      <c r="E741" s="3"/>
      <c r="F741" s="55"/>
      <c r="G741"/>
      <c r="H741"/>
    </row>
    <row r="742" spans="1:8" s="25" customFormat="1">
      <c r="A742"/>
      <c r="B742" s="63"/>
      <c r="C742"/>
      <c r="D742"/>
      <c r="E742" s="3"/>
      <c r="F742" s="55"/>
      <c r="G742"/>
      <c r="H742"/>
    </row>
    <row r="743" spans="1:8" s="25" customFormat="1">
      <c r="A743"/>
      <c r="B743" s="63"/>
      <c r="C743"/>
      <c r="D743"/>
      <c r="E743" s="3"/>
      <c r="F743" s="55"/>
      <c r="G743"/>
      <c r="H743"/>
    </row>
    <row r="744" spans="1:8" s="25" customFormat="1">
      <c r="A744"/>
      <c r="B744" s="63"/>
      <c r="C744"/>
      <c r="D744"/>
      <c r="E744" s="3"/>
      <c r="F744" s="55"/>
      <c r="G744"/>
      <c r="H744"/>
    </row>
    <row r="745" spans="1:8" s="25" customFormat="1">
      <c r="A745"/>
      <c r="B745" s="63"/>
      <c r="C745"/>
      <c r="D745"/>
      <c r="E745" s="3"/>
      <c r="F745" s="55"/>
      <c r="G745"/>
      <c r="H745"/>
    </row>
    <row r="746" spans="1:8" s="25" customFormat="1">
      <c r="A746"/>
      <c r="B746" s="63"/>
      <c r="C746"/>
      <c r="D746"/>
      <c r="E746" s="3"/>
      <c r="F746" s="55"/>
      <c r="G746"/>
      <c r="H746"/>
    </row>
    <row r="747" spans="1:8" s="25" customFormat="1">
      <c r="A747"/>
      <c r="B747" s="63"/>
      <c r="C747"/>
      <c r="D747"/>
      <c r="E747" s="3"/>
      <c r="F747" s="55"/>
      <c r="G747"/>
      <c r="H747"/>
    </row>
    <row r="748" spans="1:8" s="25" customFormat="1">
      <c r="A748"/>
      <c r="B748" s="63"/>
      <c r="C748"/>
      <c r="D748"/>
      <c r="E748" s="3"/>
      <c r="F748" s="55"/>
      <c r="G748"/>
      <c r="H748"/>
    </row>
    <row r="749" spans="1:8" s="25" customFormat="1">
      <c r="A749"/>
      <c r="B749" s="63"/>
      <c r="C749"/>
      <c r="D749"/>
      <c r="E749" s="3"/>
      <c r="F749" s="55"/>
      <c r="G749"/>
      <c r="H749"/>
    </row>
    <row r="750" spans="1:8" s="25" customFormat="1">
      <c r="A750"/>
      <c r="B750" s="63"/>
      <c r="C750"/>
      <c r="D750"/>
      <c r="E750" s="3"/>
      <c r="F750" s="55"/>
      <c r="G750"/>
      <c r="H750"/>
    </row>
    <row r="751" spans="1:8" s="25" customFormat="1">
      <c r="A751"/>
      <c r="B751" s="63"/>
      <c r="C751"/>
      <c r="D751"/>
      <c r="E751" s="3"/>
      <c r="F751" s="55"/>
      <c r="G751"/>
      <c r="H751"/>
    </row>
    <row r="752" spans="1:8" s="25" customFormat="1">
      <c r="A752"/>
      <c r="B752" s="63"/>
      <c r="C752"/>
      <c r="D752"/>
      <c r="E752" s="3"/>
      <c r="F752" s="55"/>
      <c r="G752"/>
      <c r="H752"/>
    </row>
    <row r="753" spans="1:8" s="25" customFormat="1">
      <c r="A753"/>
      <c r="B753" s="63"/>
      <c r="C753"/>
      <c r="D753"/>
      <c r="E753" s="3"/>
      <c r="F753" s="55"/>
      <c r="G753"/>
      <c r="H753"/>
    </row>
    <row r="754" spans="1:8" s="25" customFormat="1">
      <c r="A754"/>
      <c r="B754" s="63"/>
      <c r="C754"/>
      <c r="D754"/>
      <c r="E754" s="3"/>
      <c r="F754" s="55"/>
      <c r="G754"/>
      <c r="H754"/>
    </row>
    <row r="755" spans="1:8" s="25" customFormat="1">
      <c r="A755"/>
      <c r="B755" s="63"/>
      <c r="C755"/>
      <c r="D755"/>
      <c r="E755" s="3"/>
      <c r="F755" s="55"/>
      <c r="G755"/>
      <c r="H755"/>
    </row>
    <row r="756" spans="1:8" s="25" customFormat="1">
      <c r="A756"/>
      <c r="B756" s="63"/>
      <c r="C756"/>
      <c r="D756"/>
      <c r="E756" s="3"/>
      <c r="F756" s="55"/>
      <c r="G756"/>
      <c r="H756"/>
    </row>
    <row r="757" spans="1:8" s="25" customFormat="1">
      <c r="A757"/>
      <c r="B757" s="63"/>
      <c r="C757"/>
      <c r="D757"/>
      <c r="E757" s="3"/>
      <c r="F757" s="55"/>
      <c r="G757"/>
      <c r="H757"/>
    </row>
    <row r="758" spans="1:8" s="25" customFormat="1">
      <c r="A758"/>
      <c r="B758" s="63"/>
      <c r="C758"/>
      <c r="D758"/>
      <c r="E758" s="3"/>
      <c r="F758" s="55"/>
      <c r="G758"/>
      <c r="H758"/>
    </row>
    <row r="759" spans="1:8" s="25" customFormat="1">
      <c r="A759"/>
      <c r="B759" s="63"/>
      <c r="C759"/>
      <c r="D759"/>
      <c r="E759" s="3"/>
      <c r="F759" s="55"/>
      <c r="G759"/>
      <c r="H759"/>
    </row>
    <row r="760" spans="1:8" s="25" customFormat="1">
      <c r="A760"/>
      <c r="B760" s="63"/>
      <c r="C760"/>
      <c r="D760"/>
      <c r="E760" s="3"/>
      <c r="F760" s="55"/>
      <c r="G760"/>
      <c r="H760"/>
    </row>
    <row r="761" spans="1:8" s="25" customFormat="1">
      <c r="A761"/>
      <c r="B761" s="63"/>
      <c r="C761"/>
      <c r="D761"/>
      <c r="E761" s="3"/>
      <c r="F761" s="55"/>
      <c r="G761"/>
      <c r="H761"/>
    </row>
    <row r="762" spans="1:8" s="25" customFormat="1">
      <c r="A762"/>
      <c r="B762" s="63"/>
      <c r="C762"/>
      <c r="D762"/>
      <c r="E762" s="3"/>
      <c r="F762" s="55"/>
      <c r="G762"/>
      <c r="H762"/>
    </row>
    <row r="763" spans="1:8" s="25" customFormat="1">
      <c r="A763"/>
      <c r="B763" s="63"/>
      <c r="C763"/>
      <c r="D763"/>
      <c r="E763" s="3"/>
      <c r="F763" s="55"/>
      <c r="G763"/>
      <c r="H763"/>
    </row>
    <row r="764" spans="1:8" s="25" customFormat="1">
      <c r="A764"/>
      <c r="B764" s="63"/>
      <c r="C764"/>
      <c r="D764"/>
      <c r="E764" s="3"/>
      <c r="F764" s="55"/>
      <c r="G764"/>
      <c r="H764"/>
    </row>
    <row r="765" spans="1:8" s="25" customFormat="1">
      <c r="A765"/>
      <c r="B765" s="63"/>
      <c r="C765"/>
      <c r="D765"/>
      <c r="E765" s="3"/>
      <c r="F765" s="55"/>
      <c r="G765"/>
      <c r="H765"/>
    </row>
    <row r="766" spans="1:8" s="25" customFormat="1">
      <c r="A766"/>
      <c r="B766" s="63"/>
      <c r="C766"/>
      <c r="D766"/>
      <c r="E766" s="3"/>
      <c r="F766" s="55"/>
      <c r="G766"/>
      <c r="H766"/>
    </row>
    <row r="767" spans="1:8" s="25" customFormat="1">
      <c r="A767"/>
      <c r="B767" s="63"/>
      <c r="C767"/>
      <c r="D767"/>
      <c r="E767" s="3"/>
      <c r="F767" s="55"/>
      <c r="G767"/>
      <c r="H767"/>
    </row>
    <row r="768" spans="1:8" s="25" customFormat="1">
      <c r="A768"/>
      <c r="B768" s="63"/>
      <c r="C768"/>
      <c r="D768"/>
      <c r="E768" s="3"/>
      <c r="F768" s="55"/>
      <c r="G768"/>
      <c r="H768"/>
    </row>
    <row r="769" spans="1:8" s="25" customFormat="1">
      <c r="A769"/>
      <c r="B769" s="63"/>
      <c r="C769"/>
      <c r="D769"/>
      <c r="E769" s="3"/>
      <c r="F769" s="55"/>
      <c r="G769"/>
      <c r="H769"/>
    </row>
    <row r="770" spans="1:8" s="25" customFormat="1">
      <c r="A770"/>
      <c r="B770" s="63"/>
      <c r="C770"/>
      <c r="D770"/>
      <c r="E770" s="3"/>
      <c r="F770" s="55"/>
      <c r="G770"/>
      <c r="H770"/>
    </row>
    <row r="771" spans="1:8" s="25" customFormat="1">
      <c r="A771"/>
      <c r="B771" s="63"/>
      <c r="C771"/>
      <c r="D771"/>
      <c r="E771" s="3"/>
      <c r="F771" s="55"/>
      <c r="G771"/>
      <c r="H771"/>
    </row>
    <row r="772" spans="1:8" s="25" customFormat="1">
      <c r="A772"/>
      <c r="B772" s="63"/>
      <c r="C772"/>
      <c r="D772"/>
      <c r="E772" s="3"/>
      <c r="F772" s="55"/>
      <c r="G772"/>
      <c r="H772"/>
    </row>
    <row r="773" spans="1:8" s="25" customFormat="1">
      <c r="A773"/>
      <c r="B773" s="63"/>
      <c r="C773"/>
      <c r="D773"/>
      <c r="E773" s="3"/>
      <c r="F773" s="55"/>
      <c r="G773"/>
      <c r="H773"/>
    </row>
    <row r="774" spans="1:8" s="25" customFormat="1">
      <c r="A774"/>
      <c r="B774" s="63"/>
      <c r="C774"/>
      <c r="D774"/>
      <c r="E774" s="3"/>
      <c r="F774" s="55"/>
      <c r="G774"/>
      <c r="H774"/>
    </row>
    <row r="775" spans="1:8" s="25" customFormat="1">
      <c r="A775"/>
      <c r="B775" s="63"/>
      <c r="C775"/>
      <c r="D775"/>
      <c r="E775" s="3"/>
      <c r="F775" s="55"/>
      <c r="G775"/>
      <c r="H775"/>
    </row>
    <row r="776" spans="1:8" s="25" customFormat="1">
      <c r="A776"/>
      <c r="B776" s="63"/>
      <c r="C776"/>
      <c r="D776"/>
      <c r="E776" s="3"/>
      <c r="F776" s="55"/>
      <c r="G776"/>
      <c r="H776"/>
    </row>
    <row r="777" spans="1:8" s="25" customFormat="1">
      <c r="A777"/>
      <c r="B777" s="63"/>
      <c r="C777"/>
      <c r="D777"/>
      <c r="E777" s="3"/>
      <c r="F777" s="55"/>
      <c r="G777"/>
      <c r="H777"/>
    </row>
    <row r="778" spans="1:8" s="25" customFormat="1">
      <c r="A778"/>
      <c r="B778" s="63"/>
      <c r="C778"/>
      <c r="D778"/>
      <c r="E778" s="3"/>
      <c r="F778" s="55"/>
      <c r="G778"/>
      <c r="H778"/>
    </row>
    <row r="779" spans="1:8" s="25" customFormat="1">
      <c r="A779"/>
      <c r="B779" s="63"/>
      <c r="C779"/>
      <c r="D779"/>
      <c r="E779" s="3"/>
      <c r="F779" s="55"/>
      <c r="G779"/>
      <c r="H779"/>
    </row>
    <row r="780" spans="1:8" s="25" customFormat="1">
      <c r="A780"/>
      <c r="B780" s="63"/>
      <c r="C780"/>
      <c r="D780"/>
      <c r="E780" s="3"/>
      <c r="F780" s="55"/>
      <c r="G780"/>
      <c r="H780"/>
    </row>
    <row r="781" spans="1:8" s="25" customFormat="1">
      <c r="A781"/>
      <c r="B781" s="63"/>
      <c r="C781"/>
      <c r="D781"/>
      <c r="E781" s="3"/>
      <c r="F781" s="55"/>
      <c r="G781"/>
      <c r="H781"/>
    </row>
    <row r="782" spans="1:8" s="25" customFormat="1">
      <c r="A782"/>
      <c r="B782" s="63"/>
      <c r="C782"/>
      <c r="D782"/>
      <c r="E782" s="3"/>
      <c r="F782" s="55"/>
      <c r="G782"/>
      <c r="H782"/>
    </row>
    <row r="783" spans="1:8" s="25" customFormat="1">
      <c r="A783"/>
      <c r="B783" s="63"/>
      <c r="C783"/>
      <c r="D783"/>
      <c r="E783" s="3"/>
      <c r="F783" s="55"/>
      <c r="G783" s="3"/>
      <c r="H783"/>
    </row>
    <row r="784" spans="1:8" s="25" customFormat="1">
      <c r="A784"/>
      <c r="B784" s="63"/>
      <c r="C784"/>
      <c r="D784"/>
      <c r="E784" s="3"/>
      <c r="F784" s="55"/>
      <c r="G784"/>
      <c r="H784"/>
    </row>
    <row r="785" spans="1:8" s="25" customFormat="1">
      <c r="A785"/>
      <c r="B785" s="63"/>
      <c r="C785"/>
      <c r="D785"/>
      <c r="E785" s="3"/>
      <c r="F785" s="55"/>
      <c r="G785"/>
      <c r="H785"/>
    </row>
    <row r="786" spans="1:8" s="25" customFormat="1">
      <c r="A786"/>
      <c r="B786" s="63"/>
      <c r="C786"/>
      <c r="D786"/>
      <c r="E786" s="3"/>
      <c r="F786" s="55"/>
      <c r="G786"/>
      <c r="H786"/>
    </row>
    <row r="787" spans="1:8" s="25" customFormat="1">
      <c r="A787"/>
      <c r="B787" s="63"/>
      <c r="C787"/>
      <c r="D787"/>
      <c r="E787" s="3"/>
      <c r="F787" s="55"/>
      <c r="G787"/>
      <c r="H787"/>
    </row>
    <row r="788" spans="1:8" s="25" customFormat="1">
      <c r="A788"/>
      <c r="B788" s="63"/>
      <c r="C788"/>
      <c r="D788"/>
      <c r="E788" s="3"/>
      <c r="F788" s="55"/>
      <c r="G788"/>
      <c r="H788"/>
    </row>
    <row r="789" spans="1:8" s="25" customFormat="1">
      <c r="A789"/>
      <c r="B789" s="63"/>
      <c r="C789"/>
      <c r="D789"/>
      <c r="E789" s="3"/>
      <c r="F789" s="55"/>
      <c r="G789"/>
      <c r="H789"/>
    </row>
    <row r="790" spans="1:8" s="25" customFormat="1">
      <c r="A790"/>
      <c r="B790" s="63"/>
      <c r="C790"/>
      <c r="D790"/>
      <c r="E790" s="3"/>
      <c r="F790" s="55"/>
      <c r="G790"/>
      <c r="H790"/>
    </row>
    <row r="791" spans="1:8" s="25" customFormat="1">
      <c r="A791"/>
      <c r="B791" s="63"/>
      <c r="C791"/>
      <c r="D791"/>
      <c r="E791" s="3"/>
      <c r="F791" s="55"/>
      <c r="G791"/>
      <c r="H791"/>
    </row>
    <row r="792" spans="1:8" s="25" customFormat="1">
      <c r="A792"/>
      <c r="B792" s="63"/>
      <c r="C792"/>
      <c r="D792"/>
      <c r="E792" s="3"/>
      <c r="F792" s="55"/>
      <c r="G792"/>
      <c r="H792"/>
    </row>
    <row r="793" spans="1:8" s="25" customFormat="1">
      <c r="A793"/>
      <c r="B793" s="63"/>
      <c r="C793"/>
      <c r="D793"/>
      <c r="E793" s="3"/>
      <c r="F793" s="55"/>
      <c r="G793"/>
      <c r="H793"/>
    </row>
    <row r="794" spans="1:8" s="25" customFormat="1">
      <c r="A794"/>
      <c r="B794" s="63"/>
      <c r="C794"/>
      <c r="D794"/>
      <c r="E794" s="3"/>
      <c r="F794" s="55"/>
      <c r="G794"/>
      <c r="H794"/>
    </row>
    <row r="795" spans="1:8" s="25" customFormat="1">
      <c r="A795"/>
      <c r="B795" s="63"/>
      <c r="C795"/>
      <c r="D795"/>
      <c r="E795" s="3"/>
      <c r="F795" s="55"/>
      <c r="G795"/>
      <c r="H795"/>
    </row>
    <row r="796" spans="1:8" s="25" customFormat="1">
      <c r="A796"/>
      <c r="B796" s="63"/>
      <c r="C796"/>
      <c r="D796"/>
      <c r="E796" s="3"/>
      <c r="F796" s="55"/>
      <c r="G796" s="3"/>
      <c r="H796"/>
    </row>
    <row r="797" spans="1:8" s="25" customFormat="1">
      <c r="A797"/>
      <c r="B797" s="63"/>
      <c r="C797"/>
      <c r="D797"/>
      <c r="E797" s="3"/>
      <c r="F797" s="55"/>
      <c r="G797"/>
      <c r="H797"/>
    </row>
    <row r="798" spans="1:8" s="25" customFormat="1">
      <c r="A798"/>
      <c r="B798" s="63"/>
      <c r="C798"/>
      <c r="D798"/>
      <c r="E798" s="3"/>
      <c r="F798" s="55"/>
      <c r="G798"/>
      <c r="H798"/>
    </row>
    <row r="799" spans="1:8" s="25" customFormat="1">
      <c r="A799"/>
      <c r="B799" s="63"/>
      <c r="C799"/>
      <c r="D799"/>
      <c r="E799" s="3"/>
      <c r="F799" s="55"/>
      <c r="G799"/>
      <c r="H799"/>
    </row>
    <row r="800" spans="1:8" s="25" customFormat="1">
      <c r="A800"/>
      <c r="B800" s="63"/>
      <c r="C800"/>
      <c r="D800"/>
      <c r="E800" s="3"/>
      <c r="F800" s="55"/>
      <c r="G800"/>
      <c r="H800"/>
    </row>
    <row r="801" spans="1:8" s="25" customFormat="1">
      <c r="A801"/>
      <c r="B801" s="63"/>
      <c r="C801"/>
      <c r="D801"/>
      <c r="E801" s="3"/>
      <c r="F801" s="55"/>
      <c r="G801"/>
      <c r="H801"/>
    </row>
    <row r="802" spans="1:8" s="25" customFormat="1">
      <c r="A802"/>
      <c r="B802" s="63"/>
      <c r="C802"/>
      <c r="D802"/>
      <c r="E802" s="3"/>
      <c r="F802" s="55"/>
      <c r="G802"/>
      <c r="H802"/>
    </row>
    <row r="803" spans="1:8" s="25" customFormat="1">
      <c r="A803"/>
      <c r="B803" s="63"/>
      <c r="C803"/>
      <c r="D803"/>
      <c r="E803" s="3"/>
      <c r="F803" s="55"/>
      <c r="G803"/>
      <c r="H803"/>
    </row>
    <row r="804" spans="1:8" s="25" customFormat="1">
      <c r="A804"/>
      <c r="B804" s="63"/>
      <c r="C804"/>
      <c r="D804"/>
      <c r="E804" s="3"/>
      <c r="F804" s="55"/>
      <c r="G804"/>
      <c r="H804"/>
    </row>
    <row r="805" spans="1:8" s="25" customFormat="1">
      <c r="A805"/>
      <c r="B805" s="63"/>
      <c r="C805"/>
      <c r="D805"/>
      <c r="E805" s="3"/>
      <c r="F805" s="55"/>
      <c r="G805"/>
      <c r="H805"/>
    </row>
    <row r="806" spans="1:8" s="25" customFormat="1">
      <c r="A806"/>
      <c r="B806" s="63"/>
      <c r="C806"/>
      <c r="D806"/>
      <c r="E806" s="3"/>
      <c r="F806" s="55"/>
      <c r="G806"/>
      <c r="H806"/>
    </row>
    <row r="807" spans="1:8" s="25" customFormat="1">
      <c r="A807"/>
      <c r="B807" s="63"/>
      <c r="C807"/>
      <c r="D807"/>
      <c r="E807" s="3"/>
      <c r="F807" s="55"/>
      <c r="G807"/>
      <c r="H807"/>
    </row>
    <row r="808" spans="1:8" s="25" customFormat="1">
      <c r="A808"/>
      <c r="B808" s="63"/>
      <c r="C808"/>
      <c r="D808"/>
      <c r="E808" s="3"/>
      <c r="F808" s="55"/>
      <c r="G808"/>
      <c r="H808"/>
    </row>
    <row r="809" spans="1:8" s="25" customFormat="1">
      <c r="A809"/>
      <c r="B809" s="63"/>
      <c r="C809"/>
      <c r="D809"/>
      <c r="E809" s="3"/>
      <c r="F809" s="55"/>
      <c r="G809"/>
      <c r="H809"/>
    </row>
    <row r="810" spans="1:8" s="25" customFormat="1">
      <c r="A810"/>
      <c r="B810" s="63"/>
      <c r="C810"/>
      <c r="D810"/>
      <c r="E810" s="3"/>
      <c r="F810" s="55"/>
      <c r="G810"/>
      <c r="H810"/>
    </row>
    <row r="811" spans="1:8" s="25" customFormat="1">
      <c r="A811"/>
      <c r="B811" s="63"/>
      <c r="C811"/>
      <c r="D811"/>
      <c r="E811" s="3"/>
      <c r="F811" s="55"/>
      <c r="G811"/>
      <c r="H811"/>
    </row>
    <row r="812" spans="1:8" s="25" customFormat="1">
      <c r="A812"/>
      <c r="B812" s="63"/>
      <c r="C812"/>
      <c r="D812"/>
      <c r="E812" s="3"/>
      <c r="F812" s="55"/>
      <c r="G812"/>
      <c r="H812"/>
    </row>
    <row r="813" spans="1:8" s="25" customFormat="1">
      <c r="A813"/>
      <c r="B813" s="63"/>
      <c r="C813"/>
      <c r="D813"/>
      <c r="E813" s="3"/>
      <c r="F813" s="55"/>
      <c r="G813"/>
      <c r="H813"/>
    </row>
    <row r="814" spans="1:8" s="25" customFormat="1">
      <c r="A814"/>
      <c r="B814" s="63"/>
      <c r="C814"/>
      <c r="D814"/>
      <c r="E814" s="3"/>
      <c r="F814" s="55"/>
      <c r="G814"/>
      <c r="H814"/>
    </row>
    <row r="815" spans="1:8" s="25" customFormat="1">
      <c r="A815"/>
      <c r="B815" s="63"/>
      <c r="C815"/>
      <c r="D815"/>
      <c r="E815" s="3"/>
      <c r="F815" s="55"/>
      <c r="G815"/>
      <c r="H815"/>
    </row>
    <row r="816" spans="1:8" s="25" customFormat="1">
      <c r="A816"/>
      <c r="B816" s="63"/>
      <c r="C816"/>
      <c r="D816"/>
      <c r="E816" s="3"/>
      <c r="F816" s="55"/>
      <c r="G816"/>
      <c r="H816"/>
    </row>
    <row r="817" spans="1:8" s="25" customFormat="1">
      <c r="A817"/>
      <c r="B817" s="63"/>
      <c r="C817"/>
      <c r="D817"/>
      <c r="E817" s="3"/>
      <c r="F817" s="55"/>
      <c r="G817"/>
      <c r="H817"/>
    </row>
    <row r="818" spans="1:8" s="25" customFormat="1">
      <c r="A818"/>
      <c r="B818" s="63"/>
      <c r="C818"/>
      <c r="D818"/>
      <c r="E818" s="3"/>
      <c r="F818" s="55"/>
      <c r="G818"/>
      <c r="H818"/>
    </row>
    <row r="819" spans="1:8" s="25" customFormat="1">
      <c r="A819"/>
      <c r="B819" s="63"/>
      <c r="C819"/>
      <c r="D819"/>
      <c r="E819" s="3"/>
      <c r="F819" s="55"/>
      <c r="G819"/>
      <c r="H819"/>
    </row>
    <row r="820" spans="1:8" s="25" customFormat="1">
      <c r="A820"/>
      <c r="B820" s="63"/>
      <c r="C820"/>
      <c r="D820"/>
      <c r="E820" s="3"/>
      <c r="F820" s="55"/>
      <c r="G820"/>
      <c r="H820"/>
    </row>
    <row r="821" spans="1:8" s="25" customFormat="1">
      <c r="A821"/>
      <c r="B821" s="63"/>
      <c r="C821"/>
      <c r="D821"/>
      <c r="E821" s="3"/>
      <c r="F821" s="55"/>
      <c r="G821"/>
      <c r="H821"/>
    </row>
    <row r="822" spans="1:8" s="25" customFormat="1">
      <c r="A822"/>
      <c r="B822" s="63"/>
      <c r="C822"/>
      <c r="D822"/>
      <c r="E822" s="3"/>
      <c r="F822" s="55"/>
      <c r="G822"/>
      <c r="H822"/>
    </row>
    <row r="823" spans="1:8" s="25" customFormat="1">
      <c r="A823"/>
      <c r="B823" s="63"/>
      <c r="C823"/>
      <c r="D823"/>
      <c r="E823" s="3"/>
      <c r="F823" s="55"/>
      <c r="G823"/>
      <c r="H823"/>
    </row>
    <row r="824" spans="1:8" s="25" customFormat="1">
      <c r="A824"/>
      <c r="B824" s="63"/>
      <c r="C824"/>
      <c r="D824"/>
      <c r="E824" s="3"/>
      <c r="F824" s="55"/>
      <c r="G824"/>
      <c r="H824"/>
    </row>
    <row r="825" spans="1:8" s="25" customFormat="1">
      <c r="A825"/>
      <c r="B825" s="63"/>
      <c r="C825"/>
      <c r="D825"/>
      <c r="E825" s="3"/>
      <c r="F825" s="55"/>
      <c r="G825"/>
      <c r="H825"/>
    </row>
    <row r="826" spans="1:8" s="25" customFormat="1">
      <c r="A826"/>
      <c r="B826" s="63"/>
      <c r="C826"/>
      <c r="D826"/>
      <c r="E826" s="3"/>
      <c r="F826" s="55"/>
      <c r="G826"/>
      <c r="H826"/>
    </row>
    <row r="827" spans="1:8" s="25" customFormat="1">
      <c r="A827"/>
      <c r="B827" s="63"/>
      <c r="C827"/>
      <c r="D827"/>
      <c r="E827" s="3"/>
      <c r="F827" s="55"/>
      <c r="G827"/>
      <c r="H827"/>
    </row>
    <row r="828" spans="1:8" s="25" customFormat="1">
      <c r="A828"/>
      <c r="B828" s="63"/>
      <c r="C828"/>
      <c r="D828"/>
      <c r="E828" s="3"/>
      <c r="F828" s="55"/>
      <c r="G828"/>
      <c r="H828"/>
    </row>
    <row r="829" spans="1:8" s="25" customFormat="1">
      <c r="A829"/>
      <c r="B829" s="63"/>
      <c r="C829"/>
      <c r="D829"/>
      <c r="E829" s="3"/>
      <c r="F829" s="55"/>
      <c r="G829"/>
      <c r="H829"/>
    </row>
    <row r="830" spans="1:8" s="25" customFormat="1">
      <c r="A830"/>
      <c r="B830" s="63"/>
      <c r="C830"/>
      <c r="D830"/>
      <c r="E830" s="3"/>
      <c r="F830" s="55"/>
      <c r="G830"/>
      <c r="H830"/>
    </row>
    <row r="831" spans="1:8" s="25" customFormat="1">
      <c r="A831"/>
      <c r="B831" s="63"/>
      <c r="C831"/>
      <c r="D831"/>
      <c r="E831" s="3"/>
      <c r="F831" s="55"/>
      <c r="G831"/>
      <c r="H831"/>
    </row>
    <row r="832" spans="1:8" s="25" customFormat="1">
      <c r="A832"/>
      <c r="B832" s="63"/>
      <c r="C832"/>
      <c r="D832"/>
      <c r="E832" s="3"/>
      <c r="F832" s="55"/>
      <c r="G832"/>
      <c r="H832"/>
    </row>
    <row r="833" spans="1:8" s="25" customFormat="1">
      <c r="A833"/>
      <c r="B833" s="63"/>
      <c r="C833"/>
      <c r="D833"/>
      <c r="E833" s="3"/>
      <c r="F833" s="55"/>
      <c r="G833"/>
      <c r="H833"/>
    </row>
    <row r="834" spans="1:8" s="25" customFormat="1">
      <c r="A834"/>
      <c r="B834" s="63"/>
      <c r="C834"/>
      <c r="D834"/>
      <c r="E834" s="3"/>
      <c r="F834" s="55"/>
      <c r="G834"/>
      <c r="H834"/>
    </row>
    <row r="835" spans="1:8" s="25" customFormat="1">
      <c r="A835"/>
      <c r="B835" s="63"/>
      <c r="C835"/>
      <c r="D835"/>
      <c r="E835" s="3"/>
      <c r="F835" s="55"/>
      <c r="G835"/>
      <c r="H835"/>
    </row>
    <row r="836" spans="1:8" s="25" customFormat="1">
      <c r="A836"/>
      <c r="B836" s="63"/>
      <c r="C836"/>
      <c r="D836"/>
      <c r="E836" s="3"/>
      <c r="F836" s="55"/>
      <c r="G836"/>
      <c r="H836"/>
    </row>
    <row r="837" spans="1:8" s="25" customFormat="1">
      <c r="A837"/>
      <c r="B837" s="63"/>
      <c r="C837"/>
      <c r="D837"/>
      <c r="E837" s="3"/>
      <c r="F837" s="55"/>
      <c r="G837"/>
      <c r="H837"/>
    </row>
    <row r="838" spans="1:8" s="25" customFormat="1">
      <c r="A838"/>
      <c r="B838" s="63"/>
      <c r="C838"/>
      <c r="D838"/>
      <c r="E838" s="3"/>
      <c r="F838" s="55"/>
      <c r="G838"/>
      <c r="H838"/>
    </row>
    <row r="839" spans="1:8" s="25" customFormat="1">
      <c r="A839"/>
      <c r="B839" s="63"/>
      <c r="C839"/>
      <c r="D839"/>
      <c r="E839" s="3"/>
      <c r="F839" s="55"/>
      <c r="G839"/>
      <c r="H839"/>
    </row>
    <row r="840" spans="1:8" s="25" customFormat="1">
      <c r="A840"/>
      <c r="B840" s="63"/>
      <c r="C840"/>
      <c r="D840"/>
      <c r="E840" s="3"/>
      <c r="F840" s="55"/>
      <c r="G840"/>
      <c r="H840"/>
    </row>
    <row r="841" spans="1:8" s="25" customFormat="1">
      <c r="A841"/>
      <c r="B841" s="63"/>
      <c r="C841"/>
      <c r="D841"/>
      <c r="E841" s="3"/>
      <c r="F841" s="55"/>
      <c r="G841"/>
      <c r="H841"/>
    </row>
    <row r="842" spans="1:8" s="25" customFormat="1">
      <c r="A842"/>
      <c r="B842" s="63"/>
      <c r="C842"/>
      <c r="D842"/>
      <c r="E842" s="3"/>
      <c r="F842" s="55"/>
      <c r="G842"/>
      <c r="H842"/>
    </row>
    <row r="843" spans="1:8" s="25" customFormat="1">
      <c r="A843"/>
      <c r="B843" s="63"/>
      <c r="C843"/>
      <c r="D843"/>
      <c r="E843" s="3"/>
      <c r="F843" s="55"/>
      <c r="G843"/>
      <c r="H843"/>
    </row>
    <row r="844" spans="1:8" s="25" customFormat="1">
      <c r="A844"/>
      <c r="B844" s="63"/>
      <c r="C844"/>
      <c r="D844"/>
      <c r="E844" s="3"/>
      <c r="F844" s="55"/>
      <c r="G844"/>
      <c r="H844"/>
    </row>
    <row r="845" spans="1:8" s="25" customFormat="1">
      <c r="A845"/>
      <c r="B845" s="63"/>
      <c r="C845"/>
      <c r="D845"/>
      <c r="E845" s="3"/>
      <c r="F845" s="55"/>
      <c r="G845"/>
      <c r="H845"/>
    </row>
    <row r="846" spans="1:8" s="25" customFormat="1">
      <c r="A846"/>
      <c r="B846" s="63"/>
      <c r="C846"/>
      <c r="D846"/>
      <c r="E846" s="3"/>
      <c r="F846" s="55"/>
      <c r="G846"/>
      <c r="H846"/>
    </row>
    <row r="847" spans="1:8" s="25" customFormat="1">
      <c r="A847"/>
      <c r="B847" s="63"/>
      <c r="C847"/>
      <c r="D847"/>
      <c r="E847" s="3"/>
      <c r="F847" s="55"/>
      <c r="G847"/>
      <c r="H847"/>
    </row>
    <row r="848" spans="1:8" s="25" customFormat="1">
      <c r="A848"/>
      <c r="B848" s="63"/>
      <c r="C848"/>
      <c r="D848"/>
      <c r="E848" s="3"/>
      <c r="F848" s="55"/>
      <c r="G848"/>
      <c r="H848"/>
    </row>
    <row r="849" spans="1:8" s="25" customFormat="1">
      <c r="A849"/>
      <c r="B849" s="63"/>
      <c r="C849"/>
      <c r="D849"/>
      <c r="E849" s="3"/>
      <c r="F849" s="55"/>
      <c r="G849"/>
      <c r="H849"/>
    </row>
    <row r="850" spans="1:8" s="25" customFormat="1">
      <c r="A850"/>
      <c r="B850" s="63"/>
      <c r="C850"/>
      <c r="D850"/>
      <c r="E850" s="3"/>
      <c r="F850" s="55"/>
      <c r="G850"/>
      <c r="H850"/>
    </row>
    <row r="851" spans="1:8" s="25" customFormat="1">
      <c r="A851"/>
      <c r="B851" s="63"/>
      <c r="C851"/>
      <c r="D851"/>
      <c r="E851" s="3"/>
      <c r="F851" s="55"/>
      <c r="G851"/>
      <c r="H851"/>
    </row>
    <row r="852" spans="1:8" s="25" customFormat="1">
      <c r="A852"/>
      <c r="B852" s="63"/>
      <c r="C852"/>
      <c r="D852"/>
      <c r="E852" s="3"/>
      <c r="F852" s="55"/>
      <c r="G852"/>
      <c r="H852"/>
    </row>
    <row r="853" spans="1:8" s="25" customFormat="1">
      <c r="A853"/>
      <c r="B853" s="63"/>
      <c r="C853"/>
      <c r="D853"/>
      <c r="E853" s="3"/>
      <c r="F853" s="55"/>
      <c r="G853"/>
      <c r="H853"/>
    </row>
    <row r="854" spans="1:8" s="25" customFormat="1">
      <c r="A854"/>
      <c r="B854" s="63"/>
      <c r="C854"/>
      <c r="D854"/>
      <c r="E854" s="3"/>
      <c r="F854" s="55"/>
      <c r="G854"/>
      <c r="H854"/>
    </row>
    <row r="855" spans="1:8" s="25" customFormat="1">
      <c r="A855"/>
      <c r="B855" s="63"/>
      <c r="C855"/>
      <c r="D855"/>
      <c r="E855" s="3"/>
      <c r="F855" s="55"/>
      <c r="G855"/>
      <c r="H855"/>
    </row>
    <row r="856" spans="1:8" s="25" customFormat="1">
      <c r="A856"/>
      <c r="B856" s="63"/>
      <c r="C856"/>
      <c r="D856"/>
      <c r="E856" s="3"/>
      <c r="F856" s="55"/>
      <c r="G856"/>
      <c r="H856"/>
    </row>
    <row r="857" spans="1:8" s="25" customFormat="1">
      <c r="A857"/>
      <c r="B857" s="63"/>
      <c r="C857"/>
      <c r="D857"/>
      <c r="E857" s="3"/>
      <c r="F857" s="55"/>
      <c r="G857"/>
      <c r="H857"/>
    </row>
    <row r="858" spans="1:8" s="25" customFormat="1">
      <c r="A858"/>
      <c r="B858" s="63"/>
      <c r="C858"/>
      <c r="D858"/>
      <c r="E858" s="3"/>
      <c r="F858" s="55"/>
      <c r="G858"/>
      <c r="H858"/>
    </row>
    <row r="859" spans="1:8" s="25" customFormat="1">
      <c r="A859"/>
      <c r="B859" s="63"/>
      <c r="C859"/>
      <c r="D859"/>
      <c r="E859" s="3"/>
      <c r="F859" s="55"/>
      <c r="G859"/>
      <c r="H859"/>
    </row>
    <row r="860" spans="1:8" s="25" customFormat="1">
      <c r="A860"/>
      <c r="B860" s="63"/>
      <c r="C860"/>
      <c r="D860"/>
      <c r="E860" s="3"/>
      <c r="F860" s="55"/>
      <c r="G860"/>
      <c r="H860"/>
    </row>
    <row r="861" spans="1:8" s="25" customFormat="1">
      <c r="A861"/>
      <c r="B861" s="63"/>
      <c r="C861"/>
      <c r="D861"/>
      <c r="E861" s="3"/>
      <c r="F861" s="55"/>
      <c r="G861"/>
      <c r="H861"/>
    </row>
    <row r="862" spans="1:8" s="25" customFormat="1">
      <c r="A862"/>
      <c r="B862" s="63"/>
      <c r="C862"/>
      <c r="D862"/>
      <c r="E862" s="3"/>
      <c r="F862" s="55"/>
      <c r="G862"/>
      <c r="H862"/>
    </row>
    <row r="863" spans="1:8" s="25" customFormat="1">
      <c r="A863"/>
      <c r="B863" s="63"/>
      <c r="C863"/>
      <c r="D863"/>
      <c r="E863" s="3"/>
      <c r="F863" s="55"/>
      <c r="G863"/>
      <c r="H863"/>
    </row>
    <row r="864" spans="1:8" s="25" customFormat="1">
      <c r="A864"/>
      <c r="B864" s="63"/>
      <c r="C864"/>
      <c r="D864"/>
      <c r="E864" s="3"/>
      <c r="F864" s="55"/>
      <c r="G864"/>
      <c r="H864"/>
    </row>
    <row r="865" spans="1:8" s="25" customFormat="1">
      <c r="A865"/>
      <c r="B865" s="63"/>
      <c r="C865"/>
      <c r="D865"/>
      <c r="E865" s="3"/>
      <c r="F865" s="55"/>
      <c r="G865"/>
      <c r="H865"/>
    </row>
    <row r="866" spans="1:8" s="25" customFormat="1">
      <c r="A866"/>
      <c r="B866" s="63"/>
      <c r="C866"/>
      <c r="D866"/>
      <c r="E866" s="3"/>
      <c r="F866" s="55"/>
      <c r="G866"/>
      <c r="H866"/>
    </row>
    <row r="867" spans="1:8" s="25" customFormat="1">
      <c r="A867"/>
      <c r="B867" s="63"/>
      <c r="C867"/>
      <c r="D867"/>
      <c r="E867" s="3"/>
      <c r="F867" s="55"/>
      <c r="G867"/>
      <c r="H867"/>
    </row>
    <row r="868" spans="1:8" s="25" customFormat="1">
      <c r="A868"/>
      <c r="B868" s="63"/>
      <c r="C868"/>
      <c r="D868"/>
      <c r="E868" s="3"/>
      <c r="F868" s="55"/>
      <c r="G868"/>
      <c r="H868"/>
    </row>
    <row r="869" spans="1:8" s="25" customFormat="1">
      <c r="A869"/>
      <c r="B869" s="63"/>
      <c r="C869"/>
      <c r="D869"/>
      <c r="E869" s="3"/>
      <c r="F869" s="55"/>
      <c r="G869"/>
      <c r="H869"/>
    </row>
    <row r="870" spans="1:8" s="25" customFormat="1">
      <c r="A870"/>
      <c r="B870" s="63"/>
      <c r="C870"/>
      <c r="D870"/>
      <c r="E870" s="3"/>
      <c r="F870" s="55"/>
      <c r="G870"/>
      <c r="H870"/>
    </row>
    <row r="871" spans="1:8" s="25" customFormat="1">
      <c r="A871"/>
      <c r="B871" s="63"/>
      <c r="C871"/>
      <c r="D871"/>
      <c r="E871" s="3"/>
      <c r="F871" s="55"/>
      <c r="G871"/>
      <c r="H871"/>
    </row>
    <row r="872" spans="1:8" s="25" customFormat="1">
      <c r="A872"/>
      <c r="B872" s="63"/>
      <c r="C872"/>
      <c r="D872"/>
      <c r="E872" s="3"/>
      <c r="F872" s="55"/>
      <c r="G872"/>
      <c r="H872"/>
    </row>
    <row r="873" spans="1:8" s="25" customFormat="1">
      <c r="A873"/>
      <c r="B873" s="63"/>
      <c r="C873"/>
      <c r="D873"/>
      <c r="E873" s="3"/>
      <c r="F873" s="55"/>
      <c r="G873"/>
      <c r="H873"/>
    </row>
    <row r="874" spans="1:8" s="25" customFormat="1">
      <c r="A874"/>
      <c r="B874" s="63"/>
      <c r="C874"/>
      <c r="D874"/>
      <c r="E874" s="3"/>
      <c r="F874" s="55"/>
      <c r="G874"/>
      <c r="H874"/>
    </row>
    <row r="875" spans="1:8" s="25" customFormat="1">
      <c r="A875"/>
      <c r="B875" s="63"/>
      <c r="C875"/>
      <c r="D875"/>
      <c r="E875" s="3"/>
      <c r="F875" s="55"/>
      <c r="G875"/>
      <c r="H875"/>
    </row>
    <row r="876" spans="1:8" s="25" customFormat="1">
      <c r="A876"/>
      <c r="B876" s="63"/>
      <c r="C876"/>
      <c r="D876"/>
      <c r="E876" s="3"/>
      <c r="F876" s="55"/>
      <c r="G876"/>
      <c r="H876"/>
    </row>
    <row r="877" spans="1:8" s="25" customFormat="1">
      <c r="A877"/>
      <c r="B877" s="63"/>
      <c r="C877"/>
      <c r="D877"/>
      <c r="E877" s="3"/>
      <c r="F877" s="55"/>
      <c r="G877"/>
      <c r="H877"/>
    </row>
    <row r="878" spans="1:8" s="25" customFormat="1">
      <c r="A878"/>
      <c r="B878" s="63"/>
      <c r="C878"/>
      <c r="D878"/>
      <c r="E878" s="3"/>
      <c r="F878" s="55"/>
      <c r="G878"/>
      <c r="H878"/>
    </row>
    <row r="879" spans="1:8" s="25" customFormat="1">
      <c r="A879"/>
      <c r="B879" s="63"/>
      <c r="C879"/>
      <c r="D879"/>
      <c r="E879" s="3"/>
      <c r="F879" s="55"/>
      <c r="G879"/>
      <c r="H879"/>
    </row>
    <row r="880" spans="1:8" s="25" customFormat="1">
      <c r="A880"/>
      <c r="B880" s="63"/>
      <c r="C880"/>
      <c r="D880"/>
      <c r="E880" s="3"/>
      <c r="F880" s="55"/>
      <c r="G880"/>
      <c r="H880"/>
    </row>
    <row r="881" spans="1:8" s="25" customFormat="1">
      <c r="A881"/>
      <c r="B881" s="63"/>
      <c r="C881"/>
      <c r="D881"/>
      <c r="E881" s="3"/>
      <c r="F881" s="55"/>
      <c r="G881"/>
      <c r="H881"/>
    </row>
    <row r="882" spans="1:8" s="25" customFormat="1">
      <c r="A882"/>
      <c r="B882" s="63"/>
      <c r="C882"/>
      <c r="D882"/>
      <c r="E882" s="3"/>
      <c r="F882" s="55"/>
      <c r="G882"/>
      <c r="H882"/>
    </row>
    <row r="883" spans="1:8" s="25" customFormat="1">
      <c r="A883"/>
      <c r="B883" s="63"/>
      <c r="C883"/>
      <c r="D883"/>
      <c r="E883" s="3"/>
      <c r="F883" s="55"/>
      <c r="G883"/>
      <c r="H883"/>
    </row>
    <row r="884" spans="1:8" s="25" customFormat="1">
      <c r="A884"/>
      <c r="B884" s="63"/>
      <c r="C884"/>
      <c r="D884"/>
      <c r="E884" s="3"/>
      <c r="F884" s="55"/>
      <c r="G884"/>
      <c r="H884"/>
    </row>
    <row r="885" spans="1:8" s="25" customFormat="1">
      <c r="A885"/>
      <c r="B885" s="63"/>
      <c r="C885"/>
      <c r="D885"/>
      <c r="E885" s="3"/>
      <c r="F885" s="55"/>
      <c r="G885"/>
      <c r="H885"/>
    </row>
    <row r="886" spans="1:8" s="25" customFormat="1">
      <c r="A886"/>
      <c r="B886" s="63"/>
      <c r="C886"/>
      <c r="D886"/>
      <c r="E886" s="3"/>
      <c r="F886" s="55"/>
      <c r="G886"/>
      <c r="H886"/>
    </row>
    <row r="887" spans="1:8" s="25" customFormat="1">
      <c r="A887"/>
      <c r="B887" s="63"/>
      <c r="C887"/>
      <c r="D887"/>
      <c r="E887" s="3"/>
      <c r="F887" s="55"/>
      <c r="G887"/>
      <c r="H887"/>
    </row>
    <row r="888" spans="1:8" s="25" customFormat="1">
      <c r="A888"/>
      <c r="B888" s="63"/>
      <c r="C888"/>
      <c r="D888"/>
      <c r="E888" s="3"/>
      <c r="F888" s="55"/>
      <c r="G888"/>
      <c r="H888"/>
    </row>
    <row r="889" spans="1:8" s="25" customFormat="1">
      <c r="A889"/>
      <c r="B889" s="63"/>
      <c r="C889"/>
      <c r="D889"/>
      <c r="E889" s="3"/>
      <c r="F889" s="55"/>
      <c r="G889"/>
      <c r="H889"/>
    </row>
    <row r="890" spans="1:8" s="25" customFormat="1">
      <c r="A890"/>
      <c r="B890" s="63"/>
      <c r="C890"/>
      <c r="D890"/>
      <c r="E890" s="3"/>
      <c r="F890" s="55"/>
      <c r="G890"/>
      <c r="H890"/>
    </row>
    <row r="891" spans="1:8" s="25" customFormat="1">
      <c r="A891"/>
      <c r="B891" s="63"/>
      <c r="C891"/>
      <c r="D891"/>
      <c r="E891" s="3"/>
      <c r="F891" s="55"/>
      <c r="G891"/>
      <c r="H891"/>
    </row>
    <row r="892" spans="1:8" s="25" customFormat="1">
      <c r="A892"/>
      <c r="B892" s="63"/>
      <c r="C892"/>
      <c r="D892"/>
      <c r="E892" s="3"/>
      <c r="F892" s="55"/>
      <c r="G892"/>
      <c r="H892"/>
    </row>
    <row r="893" spans="1:8" s="25" customFormat="1">
      <c r="A893"/>
      <c r="B893" s="63"/>
      <c r="C893"/>
      <c r="D893"/>
      <c r="E893" s="3"/>
      <c r="F893" s="55"/>
      <c r="G893"/>
      <c r="H893"/>
    </row>
    <row r="894" spans="1:8" s="25" customFormat="1">
      <c r="A894"/>
      <c r="B894" s="63"/>
      <c r="C894"/>
      <c r="D894"/>
      <c r="E894" s="3"/>
      <c r="F894" s="55"/>
      <c r="G894"/>
      <c r="H894"/>
    </row>
    <row r="895" spans="1:8" s="25" customFormat="1">
      <c r="A895"/>
      <c r="B895" s="63"/>
      <c r="C895"/>
      <c r="D895"/>
      <c r="E895" s="3"/>
      <c r="F895" s="55"/>
      <c r="G895"/>
      <c r="H895"/>
    </row>
    <row r="896" spans="1:8" s="25" customFormat="1">
      <c r="A896"/>
      <c r="B896" s="63"/>
      <c r="C896"/>
      <c r="D896"/>
      <c r="E896" s="3"/>
      <c r="F896" s="55"/>
      <c r="G896"/>
      <c r="H896"/>
    </row>
    <row r="897" spans="1:8" s="25" customFormat="1">
      <c r="A897"/>
      <c r="B897" s="63"/>
      <c r="C897"/>
      <c r="D897"/>
      <c r="E897" s="3"/>
      <c r="F897" s="55"/>
      <c r="G897"/>
      <c r="H897"/>
    </row>
    <row r="898" spans="1:8" s="25" customFormat="1">
      <c r="A898"/>
      <c r="B898" s="63"/>
      <c r="C898"/>
      <c r="D898"/>
      <c r="E898" s="3"/>
      <c r="F898" s="55"/>
      <c r="G898"/>
      <c r="H898"/>
    </row>
    <row r="899" spans="1:8" s="25" customFormat="1">
      <c r="A899"/>
      <c r="B899" s="63"/>
      <c r="C899"/>
      <c r="D899"/>
      <c r="E899" s="3"/>
      <c r="F899" s="55"/>
      <c r="G899"/>
      <c r="H899"/>
    </row>
    <row r="900" spans="1:8" s="25" customFormat="1">
      <c r="A900"/>
      <c r="B900" s="63"/>
      <c r="C900"/>
      <c r="D900"/>
      <c r="E900" s="3"/>
      <c r="F900" s="55"/>
      <c r="G900"/>
      <c r="H900"/>
    </row>
    <row r="901" spans="1:8" s="25" customFormat="1">
      <c r="A901"/>
      <c r="B901" s="63"/>
      <c r="C901"/>
      <c r="D901"/>
      <c r="E901" s="3"/>
      <c r="F901" s="55"/>
      <c r="G901"/>
      <c r="H901"/>
    </row>
    <row r="902" spans="1:8" s="25" customFormat="1">
      <c r="A902"/>
      <c r="B902" s="63"/>
      <c r="C902"/>
      <c r="D902"/>
      <c r="E902" s="3"/>
      <c r="F902" s="55"/>
      <c r="G902"/>
      <c r="H902"/>
    </row>
    <row r="903" spans="1:8" s="25" customFormat="1">
      <c r="A903"/>
      <c r="B903" s="63"/>
      <c r="C903"/>
      <c r="D903"/>
      <c r="E903" s="3"/>
      <c r="F903" s="55"/>
      <c r="G903"/>
      <c r="H903"/>
    </row>
    <row r="904" spans="1:8" s="25" customFormat="1">
      <c r="A904"/>
      <c r="B904" s="63"/>
      <c r="C904"/>
      <c r="D904"/>
      <c r="E904" s="3"/>
      <c r="F904" s="55"/>
      <c r="G904"/>
      <c r="H904"/>
    </row>
    <row r="905" spans="1:8" s="25" customFormat="1">
      <c r="A905"/>
      <c r="B905" s="63"/>
      <c r="C905"/>
      <c r="D905"/>
      <c r="E905" s="3"/>
      <c r="F905" s="55"/>
      <c r="G905"/>
      <c r="H905"/>
    </row>
    <row r="906" spans="1:8" s="25" customFormat="1">
      <c r="A906"/>
      <c r="B906" s="63"/>
      <c r="C906"/>
      <c r="D906"/>
      <c r="E906" s="3"/>
      <c r="F906" s="55"/>
      <c r="G906"/>
      <c r="H906"/>
    </row>
    <row r="907" spans="1:8" s="25" customFormat="1">
      <c r="A907"/>
      <c r="B907" s="63"/>
      <c r="C907"/>
      <c r="D907"/>
      <c r="E907" s="3"/>
      <c r="F907" s="55"/>
      <c r="G907"/>
      <c r="H907"/>
    </row>
    <row r="908" spans="1:8" s="25" customFormat="1">
      <c r="A908"/>
      <c r="B908" s="63"/>
      <c r="C908"/>
      <c r="D908"/>
      <c r="E908" s="3"/>
      <c r="F908" s="55"/>
      <c r="G908"/>
      <c r="H908"/>
    </row>
    <row r="909" spans="1:8" s="25" customFormat="1">
      <c r="A909"/>
      <c r="B909" s="63"/>
      <c r="C909"/>
      <c r="D909"/>
      <c r="E909" s="3"/>
      <c r="F909" s="55"/>
      <c r="G909"/>
      <c r="H909"/>
    </row>
    <row r="910" spans="1:8" s="25" customFormat="1">
      <c r="A910"/>
      <c r="B910" s="63"/>
      <c r="C910"/>
      <c r="D910"/>
      <c r="E910" s="3"/>
      <c r="F910" s="55"/>
      <c r="G910"/>
      <c r="H910"/>
    </row>
    <row r="911" spans="1:8" s="25" customFormat="1">
      <c r="A911"/>
      <c r="B911" s="63"/>
      <c r="C911"/>
      <c r="D911"/>
      <c r="E911" s="3"/>
      <c r="F911" s="55"/>
      <c r="G911"/>
      <c r="H911"/>
    </row>
    <row r="912" spans="1:8" s="25" customFormat="1">
      <c r="A912"/>
      <c r="B912" s="63"/>
      <c r="C912"/>
      <c r="D912"/>
      <c r="E912" s="3"/>
      <c r="F912" s="55"/>
      <c r="G912"/>
      <c r="H912"/>
    </row>
    <row r="913" spans="1:8" s="25" customFormat="1">
      <c r="A913"/>
      <c r="B913" s="63"/>
      <c r="C913"/>
      <c r="D913"/>
      <c r="E913" s="3"/>
      <c r="F913" s="55"/>
      <c r="G913"/>
      <c r="H913"/>
    </row>
    <row r="914" spans="1:8" s="25" customFormat="1">
      <c r="A914"/>
      <c r="B914" s="63"/>
      <c r="C914"/>
      <c r="D914"/>
      <c r="E914" s="3"/>
      <c r="F914" s="55"/>
      <c r="G914"/>
      <c r="H914"/>
    </row>
    <row r="915" spans="1:8" s="25" customFormat="1">
      <c r="A915"/>
      <c r="B915" s="63"/>
      <c r="C915"/>
      <c r="D915"/>
      <c r="E915" s="3"/>
      <c r="F915" s="55"/>
      <c r="G915"/>
      <c r="H915"/>
    </row>
    <row r="916" spans="1:8" s="25" customFormat="1">
      <c r="A916"/>
      <c r="B916" s="63"/>
      <c r="C916"/>
      <c r="D916"/>
      <c r="E916" s="3"/>
      <c r="F916" s="55"/>
      <c r="G916"/>
      <c r="H916"/>
    </row>
    <row r="917" spans="1:8" s="25" customFormat="1">
      <c r="A917"/>
      <c r="B917" s="63"/>
      <c r="C917"/>
      <c r="D917"/>
      <c r="E917" s="3"/>
      <c r="F917" s="55"/>
      <c r="G917"/>
      <c r="H917"/>
    </row>
    <row r="918" spans="1:8" s="25" customFormat="1">
      <c r="A918"/>
      <c r="B918" s="63"/>
      <c r="C918"/>
      <c r="D918"/>
      <c r="E918" s="3"/>
      <c r="F918" s="55"/>
      <c r="G918"/>
      <c r="H918"/>
    </row>
    <row r="919" spans="1:8" s="25" customFormat="1">
      <c r="A919"/>
      <c r="B919" s="63"/>
      <c r="C919"/>
      <c r="D919"/>
      <c r="E919" s="3"/>
      <c r="F919" s="55"/>
      <c r="G919"/>
      <c r="H919"/>
    </row>
    <row r="920" spans="1:8" s="25" customFormat="1">
      <c r="A920"/>
      <c r="B920" s="63"/>
      <c r="C920"/>
      <c r="D920"/>
      <c r="E920" s="3"/>
      <c r="F920" s="55"/>
      <c r="G920"/>
      <c r="H920"/>
    </row>
    <row r="921" spans="1:8" s="25" customFormat="1">
      <c r="A921"/>
      <c r="B921" s="63"/>
      <c r="C921"/>
      <c r="D921"/>
      <c r="E921" s="3"/>
      <c r="F921" s="55"/>
      <c r="G921"/>
      <c r="H921"/>
    </row>
    <row r="922" spans="1:8" s="25" customFormat="1">
      <c r="A922"/>
      <c r="B922" s="63"/>
      <c r="C922"/>
      <c r="D922"/>
      <c r="E922" s="3"/>
      <c r="F922" s="55"/>
      <c r="G922"/>
      <c r="H922"/>
    </row>
    <row r="923" spans="1:8" s="25" customFormat="1">
      <c r="A923"/>
      <c r="B923" s="63"/>
      <c r="C923"/>
      <c r="D923"/>
      <c r="E923" s="3"/>
      <c r="F923" s="55"/>
      <c r="G923"/>
      <c r="H923"/>
    </row>
    <row r="924" spans="1:8" s="25" customFormat="1">
      <c r="A924"/>
      <c r="B924" s="63"/>
      <c r="C924"/>
      <c r="D924"/>
      <c r="E924" s="3"/>
      <c r="F924" s="55"/>
      <c r="G924"/>
      <c r="H924"/>
    </row>
    <row r="925" spans="1:8" s="25" customFormat="1">
      <c r="A925"/>
      <c r="B925" s="63"/>
      <c r="C925"/>
      <c r="D925"/>
      <c r="E925" s="3"/>
      <c r="F925" s="55"/>
      <c r="G925"/>
      <c r="H925"/>
    </row>
    <row r="926" spans="1:8" s="25" customFormat="1">
      <c r="A926"/>
      <c r="B926" s="63"/>
      <c r="C926"/>
      <c r="D926"/>
      <c r="E926" s="3"/>
      <c r="F926" s="55"/>
      <c r="G926"/>
      <c r="H926"/>
    </row>
    <row r="927" spans="1:8" s="25" customFormat="1">
      <c r="A927"/>
      <c r="B927" s="63"/>
      <c r="C927"/>
      <c r="D927"/>
      <c r="E927" s="3"/>
      <c r="F927" s="55"/>
      <c r="G927"/>
      <c r="H927"/>
    </row>
    <row r="928" spans="1:8" s="25" customFormat="1">
      <c r="A928"/>
      <c r="B928" s="63"/>
      <c r="C928"/>
      <c r="D928"/>
      <c r="E928" s="3"/>
      <c r="F928" s="55"/>
      <c r="G928"/>
      <c r="H928"/>
    </row>
    <row r="929" spans="1:8" s="25" customFormat="1">
      <c r="A929"/>
      <c r="B929" s="63"/>
      <c r="C929"/>
      <c r="D929"/>
      <c r="E929" s="3"/>
      <c r="F929" s="55"/>
      <c r="G929"/>
      <c r="H929"/>
    </row>
    <row r="930" spans="1:8" s="25" customFormat="1">
      <c r="A930"/>
      <c r="B930" s="63"/>
      <c r="C930"/>
      <c r="D930"/>
      <c r="E930" s="3"/>
      <c r="F930" s="55"/>
      <c r="G930"/>
      <c r="H930"/>
    </row>
    <row r="931" spans="1:8" s="25" customFormat="1">
      <c r="A931"/>
      <c r="B931" s="63"/>
      <c r="C931"/>
      <c r="D931"/>
      <c r="E931" s="3"/>
      <c r="F931" s="55"/>
      <c r="G931"/>
      <c r="H931"/>
    </row>
    <row r="932" spans="1:8" s="25" customFormat="1">
      <c r="A932"/>
      <c r="B932" s="63"/>
      <c r="C932"/>
      <c r="D932"/>
      <c r="E932" s="3"/>
      <c r="F932" s="55"/>
      <c r="G932"/>
      <c r="H932"/>
    </row>
    <row r="933" spans="1:8" s="25" customFormat="1">
      <c r="A933"/>
      <c r="B933" s="63"/>
      <c r="C933"/>
      <c r="D933"/>
      <c r="E933" s="3"/>
      <c r="F933" s="55"/>
      <c r="G933"/>
      <c r="H933"/>
    </row>
    <row r="934" spans="1:8" s="25" customFormat="1">
      <c r="A934"/>
      <c r="B934" s="63"/>
      <c r="C934"/>
      <c r="D934"/>
      <c r="E934" s="3"/>
      <c r="F934" s="55"/>
      <c r="G934"/>
      <c r="H934"/>
    </row>
    <row r="935" spans="1:8" s="25" customFormat="1">
      <c r="A935"/>
      <c r="B935" s="63"/>
      <c r="C935"/>
      <c r="D935"/>
      <c r="E935" s="3"/>
      <c r="F935" s="55"/>
      <c r="G935"/>
      <c r="H935"/>
    </row>
    <row r="936" spans="1:8" s="25" customFormat="1">
      <c r="A936"/>
      <c r="B936" s="63"/>
      <c r="C936"/>
      <c r="D936"/>
      <c r="E936" s="3"/>
      <c r="F936" s="55"/>
      <c r="G936"/>
      <c r="H936"/>
    </row>
    <row r="937" spans="1:8" s="25" customFormat="1">
      <c r="A937"/>
      <c r="B937" s="63"/>
      <c r="C937"/>
      <c r="D937"/>
      <c r="E937" s="3"/>
      <c r="F937" s="55"/>
      <c r="G937"/>
      <c r="H937"/>
    </row>
    <row r="938" spans="1:8" s="25" customFormat="1">
      <c r="A938"/>
      <c r="B938" s="63"/>
      <c r="C938"/>
      <c r="D938"/>
      <c r="E938" s="3"/>
      <c r="F938" s="55"/>
      <c r="G938"/>
      <c r="H938"/>
    </row>
    <row r="939" spans="1:8" s="25" customFormat="1">
      <c r="A939"/>
      <c r="B939" s="63"/>
      <c r="C939"/>
      <c r="D939"/>
      <c r="E939" s="3"/>
      <c r="F939" s="55"/>
      <c r="G939"/>
      <c r="H939"/>
    </row>
    <row r="940" spans="1:8" s="25" customFormat="1">
      <c r="A940"/>
      <c r="B940" s="63"/>
      <c r="C940"/>
      <c r="D940"/>
      <c r="E940" s="3"/>
      <c r="F940" s="55"/>
      <c r="G940"/>
      <c r="H940"/>
    </row>
    <row r="941" spans="1:8" s="25" customFormat="1">
      <c r="A941"/>
      <c r="B941" s="63"/>
      <c r="C941"/>
      <c r="D941"/>
      <c r="E941" s="3"/>
      <c r="F941" s="55"/>
      <c r="G941"/>
      <c r="H941"/>
    </row>
    <row r="942" spans="1:8" s="25" customFormat="1">
      <c r="A942"/>
      <c r="B942" s="63"/>
      <c r="C942"/>
      <c r="D942"/>
      <c r="E942" s="3"/>
      <c r="F942" s="55"/>
      <c r="G942"/>
      <c r="H942"/>
    </row>
    <row r="943" spans="1:8" s="25" customFormat="1">
      <c r="A943"/>
      <c r="B943" s="63"/>
      <c r="C943"/>
      <c r="D943"/>
      <c r="E943" s="3"/>
      <c r="F943" s="55"/>
      <c r="G943"/>
      <c r="H943"/>
    </row>
    <row r="944" spans="1:8" s="25" customFormat="1">
      <c r="A944"/>
      <c r="B944" s="63"/>
      <c r="C944"/>
      <c r="D944"/>
      <c r="E944" s="3"/>
      <c r="F944" s="55"/>
      <c r="G944"/>
      <c r="H944"/>
    </row>
    <row r="945" spans="1:8" s="25" customFormat="1">
      <c r="A945"/>
      <c r="B945" s="63"/>
      <c r="C945"/>
      <c r="D945"/>
      <c r="E945" s="3"/>
      <c r="F945" s="55"/>
      <c r="G945"/>
      <c r="H945"/>
    </row>
    <row r="946" spans="1:8" s="25" customFormat="1">
      <c r="A946"/>
      <c r="B946" s="63"/>
      <c r="C946"/>
      <c r="D946"/>
      <c r="E946" s="3"/>
      <c r="F946" s="55"/>
      <c r="G946"/>
      <c r="H946"/>
    </row>
    <row r="947" spans="1:8" s="25" customFormat="1">
      <c r="A947"/>
      <c r="B947" s="63"/>
      <c r="C947"/>
      <c r="D947"/>
      <c r="E947" s="3"/>
      <c r="F947" s="55"/>
      <c r="G947"/>
      <c r="H947"/>
    </row>
    <row r="948" spans="1:8" s="25" customFormat="1">
      <c r="A948"/>
      <c r="B948" s="63"/>
      <c r="C948"/>
      <c r="D948"/>
      <c r="E948" s="3"/>
      <c r="F948" s="55"/>
      <c r="G948"/>
      <c r="H948"/>
    </row>
    <row r="949" spans="1:8" s="25" customFormat="1">
      <c r="A949"/>
      <c r="B949" s="63"/>
      <c r="C949"/>
      <c r="D949"/>
      <c r="E949" s="3"/>
      <c r="F949" s="55"/>
      <c r="G949"/>
      <c r="H949"/>
    </row>
    <row r="950" spans="1:8" s="25" customFormat="1">
      <c r="A950"/>
      <c r="B950" s="63"/>
      <c r="C950"/>
      <c r="D950"/>
      <c r="E950" s="3"/>
      <c r="F950" s="55"/>
      <c r="G950"/>
      <c r="H950"/>
    </row>
    <row r="951" spans="1:8" s="25" customFormat="1">
      <c r="A951"/>
      <c r="B951" s="63"/>
      <c r="C951"/>
      <c r="D951"/>
      <c r="E951" s="3"/>
      <c r="F951" s="55"/>
      <c r="G951"/>
      <c r="H951"/>
    </row>
    <row r="952" spans="1:8" s="25" customFormat="1">
      <c r="A952"/>
      <c r="B952" s="63"/>
      <c r="C952"/>
      <c r="D952"/>
      <c r="E952" s="3"/>
      <c r="F952" s="55"/>
      <c r="G952"/>
      <c r="H952"/>
    </row>
    <row r="953" spans="1:8" s="25" customFormat="1">
      <c r="A953"/>
      <c r="B953" s="63"/>
      <c r="C953"/>
      <c r="D953"/>
      <c r="E953" s="3"/>
      <c r="F953" s="55"/>
      <c r="G953"/>
      <c r="H953"/>
    </row>
    <row r="954" spans="1:8" s="25" customFormat="1">
      <c r="A954"/>
      <c r="B954" s="63"/>
      <c r="C954"/>
      <c r="D954"/>
      <c r="E954" s="3"/>
      <c r="F954" s="55"/>
      <c r="G954"/>
      <c r="H954"/>
    </row>
    <row r="955" spans="1:8" s="25" customFormat="1">
      <c r="A955"/>
      <c r="B955" s="63"/>
      <c r="C955"/>
      <c r="D955"/>
      <c r="E955" s="3"/>
      <c r="F955" s="55"/>
      <c r="G955"/>
      <c r="H955"/>
    </row>
    <row r="956" spans="1:8" s="25" customFormat="1">
      <c r="A956"/>
      <c r="B956" s="63"/>
      <c r="C956"/>
      <c r="D956"/>
      <c r="E956" s="3"/>
      <c r="F956" s="55"/>
      <c r="G956"/>
      <c r="H956"/>
    </row>
    <row r="957" spans="1:8" s="25" customFormat="1">
      <c r="A957"/>
      <c r="B957" s="63"/>
      <c r="C957"/>
      <c r="D957"/>
      <c r="E957" s="3"/>
      <c r="F957" s="55"/>
      <c r="G957"/>
      <c r="H957"/>
    </row>
    <row r="958" spans="1:8" s="25" customFormat="1">
      <c r="A958"/>
      <c r="B958" s="63"/>
      <c r="C958"/>
      <c r="D958"/>
      <c r="E958" s="3"/>
      <c r="F958" s="55"/>
      <c r="G958"/>
      <c r="H958"/>
    </row>
    <row r="959" spans="1:8" s="25" customFormat="1">
      <c r="A959"/>
      <c r="B959" s="63"/>
      <c r="C959"/>
      <c r="D959"/>
      <c r="E959" s="3"/>
      <c r="F959" s="55"/>
      <c r="G959"/>
      <c r="H959"/>
    </row>
    <row r="960" spans="1:8" s="25" customFormat="1">
      <c r="A960"/>
      <c r="B960" s="63"/>
      <c r="C960"/>
      <c r="D960"/>
      <c r="E960" s="3"/>
      <c r="F960" s="55"/>
      <c r="G960"/>
      <c r="H960"/>
    </row>
    <row r="961" spans="1:8" s="25" customFormat="1">
      <c r="A961"/>
      <c r="B961" s="63"/>
      <c r="C961"/>
      <c r="D961"/>
      <c r="E961" s="3"/>
      <c r="F961" s="55"/>
      <c r="G961"/>
      <c r="H961"/>
    </row>
    <row r="962" spans="1:8" s="25" customFormat="1">
      <c r="A962"/>
      <c r="B962" s="63"/>
      <c r="C962"/>
      <c r="D962"/>
      <c r="E962" s="3"/>
      <c r="F962" s="55"/>
      <c r="G962"/>
      <c r="H962"/>
    </row>
    <row r="963" spans="1:8" s="25" customFormat="1">
      <c r="A963"/>
      <c r="B963" s="63"/>
      <c r="C963"/>
      <c r="D963"/>
      <c r="E963" s="3"/>
      <c r="F963" s="55"/>
      <c r="G963"/>
      <c r="H963"/>
    </row>
    <row r="964" spans="1:8" s="25" customFormat="1">
      <c r="A964"/>
      <c r="B964" s="63"/>
      <c r="C964"/>
      <c r="D964"/>
      <c r="E964" s="3"/>
      <c r="F964" s="55"/>
      <c r="G964"/>
      <c r="H964"/>
    </row>
    <row r="965" spans="1:8" s="25" customFormat="1">
      <c r="A965"/>
      <c r="B965" s="63"/>
      <c r="C965"/>
      <c r="D965"/>
      <c r="E965" s="3"/>
      <c r="F965" s="55"/>
      <c r="G965"/>
      <c r="H965"/>
    </row>
    <row r="966" spans="1:8" s="25" customFormat="1">
      <c r="A966"/>
      <c r="B966" s="63"/>
      <c r="C966"/>
      <c r="D966"/>
      <c r="E966" s="3"/>
      <c r="F966" s="55"/>
      <c r="G966"/>
      <c r="H966"/>
    </row>
    <row r="967" spans="1:8" s="25" customFormat="1">
      <c r="A967"/>
      <c r="B967" s="63"/>
      <c r="C967"/>
      <c r="D967"/>
      <c r="E967" s="3"/>
      <c r="F967" s="55"/>
      <c r="G967"/>
      <c r="H967"/>
    </row>
    <row r="968" spans="1:8" s="25" customFormat="1">
      <c r="A968"/>
      <c r="B968" s="63"/>
      <c r="C968"/>
      <c r="D968"/>
      <c r="E968" s="3"/>
      <c r="F968" s="55"/>
      <c r="G968"/>
      <c r="H968"/>
    </row>
    <row r="969" spans="1:8" s="25" customFormat="1">
      <c r="A969"/>
      <c r="B969" s="63"/>
      <c r="C969"/>
      <c r="D969"/>
      <c r="E969" s="3"/>
      <c r="F969" s="55"/>
      <c r="G969"/>
      <c r="H969"/>
    </row>
    <row r="970" spans="1:8" s="25" customFormat="1">
      <c r="A970"/>
      <c r="B970" s="63"/>
      <c r="C970"/>
      <c r="D970"/>
      <c r="E970" s="3"/>
      <c r="F970" s="55"/>
      <c r="G970"/>
      <c r="H970"/>
    </row>
    <row r="971" spans="1:8" s="25" customFormat="1">
      <c r="A971"/>
      <c r="B971" s="63"/>
      <c r="C971"/>
      <c r="D971"/>
      <c r="E971" s="3"/>
      <c r="F971" s="55"/>
      <c r="G971"/>
      <c r="H971"/>
    </row>
    <row r="972" spans="1:8" s="25" customFormat="1">
      <c r="A972"/>
      <c r="B972" s="63"/>
      <c r="C972"/>
      <c r="D972"/>
      <c r="E972" s="3"/>
      <c r="F972" s="55"/>
      <c r="G972"/>
      <c r="H972"/>
    </row>
    <row r="973" spans="1:8" s="25" customFormat="1">
      <c r="A973"/>
      <c r="B973" s="63"/>
      <c r="C973"/>
      <c r="D973"/>
      <c r="E973" s="3"/>
      <c r="F973" s="55"/>
      <c r="G973"/>
      <c r="H973"/>
    </row>
    <row r="974" spans="1:8" s="25" customFormat="1">
      <c r="A974"/>
      <c r="B974" s="63"/>
      <c r="C974"/>
      <c r="D974"/>
      <c r="E974" s="3"/>
      <c r="F974" s="55"/>
      <c r="G974"/>
      <c r="H974"/>
    </row>
    <row r="975" spans="1:8" s="25" customFormat="1">
      <c r="A975"/>
      <c r="B975" s="63"/>
      <c r="C975"/>
      <c r="D975"/>
      <c r="E975" s="3"/>
      <c r="F975" s="55"/>
      <c r="G975"/>
      <c r="H975"/>
    </row>
    <row r="976" spans="1:8" s="25" customFormat="1">
      <c r="A976"/>
      <c r="B976" s="63"/>
      <c r="C976"/>
      <c r="D976"/>
      <c r="E976" s="3"/>
      <c r="F976" s="55"/>
      <c r="G976"/>
      <c r="H976"/>
    </row>
    <row r="977" spans="1:8" s="25" customFormat="1">
      <c r="A977"/>
      <c r="B977" s="63"/>
      <c r="C977"/>
      <c r="D977"/>
      <c r="E977" s="3"/>
      <c r="F977" s="55"/>
      <c r="G977"/>
      <c r="H977"/>
    </row>
    <row r="978" spans="1:8" s="25" customFormat="1">
      <c r="A978"/>
      <c r="B978" s="63"/>
      <c r="C978"/>
      <c r="D978"/>
      <c r="E978" s="3"/>
      <c r="F978" s="55"/>
      <c r="G978"/>
      <c r="H978"/>
    </row>
    <row r="979" spans="1:8" s="25" customFormat="1">
      <c r="A979"/>
      <c r="B979" s="63"/>
      <c r="C979"/>
      <c r="D979"/>
      <c r="E979" s="3"/>
      <c r="F979" s="55"/>
      <c r="G979"/>
      <c r="H979"/>
    </row>
    <row r="980" spans="1:8" s="25" customFormat="1">
      <c r="A980"/>
      <c r="B980" s="63"/>
      <c r="C980"/>
      <c r="D980"/>
      <c r="E980" s="3"/>
      <c r="F980" s="55"/>
      <c r="G980"/>
      <c r="H980"/>
    </row>
    <row r="981" spans="1:8" s="25" customFormat="1">
      <c r="A981"/>
      <c r="B981" s="63"/>
      <c r="C981"/>
      <c r="D981"/>
      <c r="E981" s="3"/>
      <c r="F981" s="55"/>
      <c r="G981"/>
      <c r="H981"/>
    </row>
    <row r="982" spans="1:8" s="25" customFormat="1">
      <c r="A982"/>
      <c r="B982" s="63"/>
      <c r="C982"/>
      <c r="D982"/>
      <c r="E982" s="3"/>
      <c r="F982" s="55"/>
      <c r="G982"/>
      <c r="H982"/>
    </row>
    <row r="983" spans="1:8" s="25" customFormat="1">
      <c r="A983"/>
      <c r="B983" s="63"/>
      <c r="C983"/>
      <c r="D983"/>
      <c r="E983" s="3"/>
      <c r="F983" s="55"/>
      <c r="G983"/>
      <c r="H983"/>
    </row>
    <row r="984" spans="1:8" s="25" customFormat="1">
      <c r="A984"/>
      <c r="B984" s="63"/>
      <c r="C984"/>
      <c r="D984"/>
      <c r="E984" s="3"/>
      <c r="F984" s="55"/>
      <c r="G984"/>
      <c r="H984"/>
    </row>
    <row r="985" spans="1:8" s="25" customFormat="1">
      <c r="A985"/>
      <c r="B985" s="63"/>
      <c r="C985"/>
      <c r="D985"/>
      <c r="E985" s="3"/>
      <c r="F985" s="55"/>
      <c r="G985"/>
      <c r="H985"/>
    </row>
    <row r="986" spans="1:8" s="25" customFormat="1">
      <c r="A986"/>
      <c r="B986" s="63"/>
      <c r="C986"/>
      <c r="D986"/>
      <c r="E986" s="3"/>
      <c r="F986" s="55"/>
      <c r="G986"/>
      <c r="H986"/>
    </row>
    <row r="987" spans="1:8" s="25" customFormat="1">
      <c r="A987"/>
      <c r="B987" s="63"/>
      <c r="C987"/>
      <c r="D987"/>
      <c r="E987" s="3"/>
      <c r="F987" s="55"/>
      <c r="G987"/>
      <c r="H987"/>
    </row>
    <row r="988" spans="1:8" s="25" customFormat="1">
      <c r="A988"/>
      <c r="B988" s="63"/>
      <c r="C988"/>
      <c r="D988"/>
      <c r="E988" s="3"/>
      <c r="F988" s="55"/>
      <c r="G988"/>
      <c r="H988"/>
    </row>
    <row r="989" spans="1:8" s="25" customFormat="1">
      <c r="A989"/>
      <c r="B989" s="63"/>
      <c r="C989"/>
      <c r="D989"/>
      <c r="E989" s="3"/>
      <c r="F989" s="55"/>
      <c r="G989"/>
      <c r="H989"/>
    </row>
    <row r="990" spans="1:8" s="25" customFormat="1">
      <c r="A990"/>
      <c r="B990" s="63"/>
      <c r="C990"/>
      <c r="D990"/>
      <c r="E990" s="3"/>
      <c r="F990" s="55"/>
      <c r="G990"/>
      <c r="H990"/>
    </row>
    <row r="991" spans="1:8" s="25" customFormat="1">
      <c r="A991"/>
      <c r="B991" s="63"/>
      <c r="C991"/>
      <c r="D991"/>
      <c r="E991" s="3"/>
      <c r="F991" s="55"/>
      <c r="G991"/>
      <c r="H991"/>
    </row>
    <row r="992" spans="1:8" s="25" customFormat="1">
      <c r="A992"/>
      <c r="B992" s="63"/>
      <c r="C992"/>
      <c r="D992"/>
      <c r="E992" s="3"/>
      <c r="F992" s="55"/>
      <c r="G992"/>
      <c r="H992"/>
    </row>
    <row r="993" spans="1:8" s="25" customFormat="1">
      <c r="A993"/>
      <c r="B993" s="63"/>
      <c r="C993"/>
      <c r="D993"/>
      <c r="E993" s="3"/>
      <c r="F993" s="55"/>
      <c r="G993"/>
      <c r="H993"/>
    </row>
    <row r="994" spans="1:8" s="25" customFormat="1">
      <c r="A994"/>
      <c r="B994" s="63"/>
      <c r="C994"/>
      <c r="D994"/>
      <c r="E994" s="3"/>
      <c r="F994" s="55"/>
      <c r="G994"/>
      <c r="H994"/>
    </row>
    <row r="995" spans="1:8" s="25" customFormat="1">
      <c r="A995"/>
      <c r="B995" s="63"/>
      <c r="C995"/>
      <c r="D995"/>
      <c r="E995" s="3"/>
      <c r="F995" s="55"/>
      <c r="G995"/>
      <c r="H995"/>
    </row>
    <row r="996" spans="1:8" s="25" customFormat="1">
      <c r="A996"/>
      <c r="B996" s="63"/>
      <c r="C996"/>
      <c r="D996"/>
      <c r="E996" s="3"/>
      <c r="F996" s="55"/>
      <c r="G996"/>
      <c r="H996"/>
    </row>
    <row r="997" spans="1:8" s="25" customFormat="1">
      <c r="A997"/>
      <c r="B997" s="63"/>
      <c r="C997"/>
      <c r="D997"/>
      <c r="E997" s="3"/>
      <c r="F997" s="55"/>
      <c r="G997"/>
      <c r="H997"/>
    </row>
    <row r="998" spans="1:8" s="25" customFormat="1">
      <c r="A998"/>
      <c r="B998" s="63"/>
      <c r="C998"/>
      <c r="D998"/>
      <c r="E998" s="3"/>
      <c r="F998" s="55"/>
      <c r="G998"/>
      <c r="H998"/>
    </row>
    <row r="999" spans="1:8" s="25" customFormat="1">
      <c r="A999"/>
      <c r="B999" s="63"/>
      <c r="C999"/>
      <c r="D999"/>
      <c r="E999" s="3"/>
      <c r="F999" s="55"/>
      <c r="G999"/>
      <c r="H999"/>
    </row>
    <row r="1000" spans="1:8" s="25" customFormat="1">
      <c r="A1000"/>
      <c r="B1000" s="63"/>
      <c r="C1000"/>
      <c r="D1000"/>
      <c r="E1000" s="3"/>
      <c r="F1000" s="55"/>
      <c r="G1000"/>
      <c r="H1000"/>
    </row>
    <row r="1001" spans="1:8" s="25" customFormat="1">
      <c r="A1001"/>
      <c r="B1001" s="63"/>
      <c r="C1001"/>
      <c r="D1001"/>
      <c r="E1001" s="3"/>
      <c r="F1001" s="55"/>
      <c r="G1001"/>
      <c r="H1001"/>
    </row>
    <row r="1002" spans="1:8" s="25" customFormat="1">
      <c r="A1002"/>
      <c r="B1002" s="63"/>
      <c r="C1002"/>
      <c r="D1002"/>
      <c r="E1002" s="3"/>
      <c r="F1002" s="55"/>
      <c r="G1002"/>
      <c r="H1002"/>
    </row>
    <row r="1003" spans="1:8" s="25" customFormat="1">
      <c r="A1003"/>
      <c r="B1003" s="63"/>
      <c r="C1003"/>
      <c r="D1003"/>
      <c r="E1003" s="3"/>
      <c r="F1003" s="55"/>
      <c r="G1003"/>
      <c r="H1003"/>
    </row>
    <row r="1004" spans="1:8" s="25" customFormat="1">
      <c r="A1004"/>
      <c r="B1004" s="63"/>
      <c r="C1004"/>
      <c r="D1004"/>
      <c r="E1004" s="3"/>
      <c r="F1004" s="55"/>
      <c r="G1004"/>
      <c r="H1004"/>
    </row>
    <row r="1005" spans="1:8" s="25" customFormat="1">
      <c r="A1005"/>
      <c r="B1005" s="63"/>
      <c r="C1005"/>
      <c r="D1005"/>
      <c r="E1005" s="3"/>
      <c r="F1005" s="55"/>
      <c r="G1005"/>
      <c r="H1005"/>
    </row>
    <row r="1006" spans="1:8" s="25" customFormat="1">
      <c r="A1006"/>
      <c r="B1006" s="63"/>
      <c r="C1006"/>
      <c r="D1006"/>
      <c r="E1006" s="3"/>
      <c r="F1006" s="55"/>
      <c r="G1006"/>
      <c r="H1006"/>
    </row>
    <row r="1007" spans="1:8" s="25" customFormat="1">
      <c r="A1007"/>
      <c r="B1007" s="63"/>
      <c r="C1007"/>
      <c r="D1007"/>
      <c r="E1007" s="3"/>
      <c r="F1007" s="55"/>
      <c r="G1007"/>
      <c r="H1007"/>
    </row>
    <row r="1008" spans="1:8" s="25" customFormat="1">
      <c r="A1008"/>
      <c r="B1008" s="63"/>
      <c r="C1008"/>
      <c r="D1008"/>
      <c r="E1008" s="3"/>
      <c r="F1008" s="55"/>
      <c r="G1008"/>
      <c r="H1008"/>
    </row>
    <row r="1009" spans="1:8" s="25" customFormat="1">
      <c r="A1009"/>
      <c r="B1009" s="63"/>
      <c r="C1009"/>
      <c r="D1009"/>
      <c r="E1009" s="3"/>
      <c r="F1009" s="55"/>
      <c r="G1009"/>
      <c r="H1009"/>
    </row>
    <row r="1010" spans="1:8" s="25" customFormat="1">
      <c r="A1010"/>
      <c r="B1010" s="63"/>
      <c r="C1010"/>
      <c r="D1010"/>
      <c r="E1010" s="3"/>
      <c r="F1010" s="55"/>
      <c r="G1010"/>
      <c r="H1010"/>
    </row>
    <row r="1011" spans="1:8" s="25" customFormat="1">
      <c r="A1011"/>
      <c r="B1011" s="63"/>
      <c r="C1011"/>
      <c r="D1011"/>
      <c r="E1011" s="3"/>
      <c r="F1011" s="55"/>
      <c r="G1011"/>
      <c r="H1011"/>
    </row>
    <row r="1012" spans="1:8" s="25" customFormat="1">
      <c r="A1012"/>
      <c r="B1012" s="63"/>
      <c r="C1012"/>
      <c r="D1012"/>
      <c r="E1012" s="3"/>
      <c r="F1012" s="55"/>
      <c r="G1012"/>
      <c r="H1012"/>
    </row>
    <row r="1013" spans="1:8" s="25" customFormat="1">
      <c r="A1013"/>
      <c r="B1013" s="63"/>
      <c r="C1013"/>
      <c r="D1013"/>
      <c r="E1013" s="3"/>
      <c r="F1013" s="55"/>
      <c r="G1013"/>
      <c r="H1013"/>
    </row>
    <row r="1014" spans="1:8" s="25" customFormat="1">
      <c r="A1014"/>
      <c r="B1014" s="63"/>
      <c r="C1014"/>
      <c r="D1014"/>
      <c r="E1014" s="3"/>
      <c r="F1014" s="55"/>
      <c r="G1014"/>
      <c r="H1014"/>
    </row>
    <row r="1015" spans="1:8" s="25" customFormat="1">
      <c r="A1015"/>
      <c r="B1015" s="63"/>
      <c r="C1015"/>
      <c r="D1015"/>
      <c r="E1015" s="3"/>
      <c r="F1015" s="55"/>
      <c r="G1015"/>
      <c r="H1015"/>
    </row>
    <row r="1016" spans="1:8" s="25" customFormat="1">
      <c r="A1016"/>
      <c r="B1016" s="63"/>
      <c r="C1016"/>
      <c r="D1016"/>
      <c r="E1016" s="3"/>
      <c r="F1016" s="55"/>
      <c r="G1016"/>
      <c r="H1016"/>
    </row>
    <row r="1017" spans="1:8" s="25" customFormat="1">
      <c r="A1017"/>
      <c r="B1017" s="63"/>
      <c r="C1017"/>
      <c r="D1017"/>
      <c r="E1017" s="3"/>
      <c r="F1017" s="55"/>
      <c r="G1017"/>
      <c r="H1017"/>
    </row>
    <row r="1018" spans="1:8" s="25" customFormat="1">
      <c r="A1018"/>
      <c r="B1018" s="63"/>
      <c r="C1018"/>
      <c r="D1018"/>
      <c r="E1018" s="3"/>
      <c r="F1018" s="55"/>
      <c r="G1018"/>
      <c r="H1018"/>
    </row>
    <row r="1019" spans="1:8" s="25" customFormat="1">
      <c r="A1019"/>
      <c r="B1019" s="63"/>
      <c r="C1019"/>
      <c r="D1019"/>
      <c r="E1019" s="3"/>
      <c r="F1019" s="55"/>
      <c r="G1019"/>
      <c r="H1019"/>
    </row>
    <row r="1020" spans="1:8" s="25" customFormat="1">
      <c r="A1020"/>
      <c r="B1020" s="63"/>
      <c r="C1020"/>
      <c r="D1020"/>
      <c r="E1020" s="3"/>
      <c r="F1020" s="55"/>
      <c r="G1020"/>
      <c r="H1020"/>
    </row>
    <row r="1021" spans="1:8" s="25" customFormat="1">
      <c r="A1021"/>
      <c r="B1021" s="63"/>
      <c r="C1021"/>
      <c r="D1021"/>
      <c r="E1021" s="3"/>
      <c r="F1021" s="55"/>
      <c r="G1021"/>
      <c r="H1021"/>
    </row>
    <row r="1022" spans="1:8" s="25" customFormat="1">
      <c r="A1022"/>
      <c r="B1022" s="63"/>
      <c r="C1022"/>
      <c r="D1022"/>
      <c r="E1022" s="3"/>
      <c r="F1022" s="55"/>
      <c r="G1022"/>
      <c r="H1022"/>
    </row>
    <row r="1023" spans="1:8" s="25" customFormat="1">
      <c r="A1023"/>
      <c r="B1023" s="63"/>
      <c r="C1023"/>
      <c r="D1023"/>
      <c r="E1023" s="3"/>
      <c r="F1023" s="55"/>
      <c r="G1023"/>
      <c r="H1023"/>
    </row>
    <row r="1024" spans="1:8" s="25" customFormat="1">
      <c r="A1024"/>
      <c r="B1024" s="63"/>
      <c r="C1024"/>
      <c r="D1024"/>
      <c r="E1024" s="3"/>
      <c r="F1024" s="55"/>
      <c r="G1024"/>
      <c r="H1024"/>
    </row>
    <row r="1025" spans="1:8" s="25" customFormat="1">
      <c r="A1025"/>
      <c r="B1025" s="63"/>
      <c r="C1025"/>
      <c r="D1025"/>
      <c r="E1025" s="3"/>
      <c r="F1025" s="55"/>
      <c r="G1025"/>
      <c r="H1025"/>
    </row>
    <row r="1026" spans="1:8" s="25" customFormat="1">
      <c r="A1026"/>
      <c r="B1026" s="63"/>
      <c r="C1026"/>
      <c r="D1026"/>
      <c r="E1026" s="3"/>
      <c r="F1026" s="55"/>
      <c r="G1026"/>
      <c r="H1026"/>
    </row>
    <row r="1027" spans="1:8" s="25" customFormat="1">
      <c r="A1027"/>
      <c r="B1027" s="63"/>
      <c r="C1027"/>
      <c r="D1027"/>
      <c r="E1027" s="3"/>
      <c r="F1027" s="55"/>
      <c r="G1027"/>
      <c r="H1027"/>
    </row>
    <row r="1028" spans="1:8" s="25" customFormat="1">
      <c r="A1028"/>
      <c r="B1028" s="63"/>
      <c r="C1028"/>
      <c r="D1028"/>
      <c r="E1028" s="3"/>
      <c r="F1028" s="55"/>
      <c r="G1028"/>
      <c r="H1028"/>
    </row>
    <row r="1029" spans="1:8" s="25" customFormat="1">
      <c r="A1029"/>
      <c r="B1029" s="63"/>
      <c r="C1029"/>
      <c r="D1029"/>
      <c r="E1029" s="3"/>
      <c r="F1029" s="55"/>
      <c r="G1029"/>
      <c r="H1029"/>
    </row>
    <row r="1030" spans="1:8" s="25" customFormat="1">
      <c r="A1030"/>
      <c r="B1030" s="63"/>
      <c r="C1030"/>
      <c r="D1030"/>
      <c r="E1030" s="3"/>
      <c r="F1030" s="55"/>
      <c r="G1030"/>
      <c r="H1030"/>
    </row>
    <row r="1031" spans="1:8" s="25" customFormat="1">
      <c r="A1031"/>
      <c r="B1031" s="63"/>
      <c r="C1031"/>
      <c r="D1031"/>
      <c r="E1031" s="3"/>
      <c r="F1031" s="55"/>
      <c r="G1031"/>
      <c r="H1031"/>
    </row>
    <row r="1032" spans="1:8" s="25" customFormat="1">
      <c r="A1032"/>
      <c r="B1032" s="63"/>
      <c r="C1032"/>
      <c r="D1032"/>
      <c r="E1032" s="3"/>
      <c r="F1032" s="55"/>
      <c r="G1032"/>
      <c r="H1032"/>
    </row>
    <row r="1033" spans="1:8" s="25" customFormat="1">
      <c r="A1033"/>
      <c r="B1033" s="63"/>
      <c r="C1033"/>
      <c r="D1033"/>
      <c r="E1033" s="3"/>
      <c r="F1033" s="55"/>
      <c r="G1033"/>
      <c r="H1033"/>
    </row>
    <row r="1034" spans="1:8" s="25" customFormat="1">
      <c r="A1034"/>
      <c r="B1034" s="63"/>
      <c r="C1034"/>
      <c r="D1034"/>
      <c r="E1034" s="3"/>
      <c r="F1034" s="55"/>
      <c r="G1034"/>
      <c r="H1034"/>
    </row>
    <row r="1035" spans="1:8" s="25" customFormat="1">
      <c r="A1035"/>
      <c r="B1035" s="63"/>
      <c r="C1035"/>
      <c r="D1035"/>
      <c r="E1035" s="3"/>
      <c r="F1035" s="55"/>
      <c r="G1035"/>
      <c r="H1035"/>
    </row>
    <row r="1036" spans="1:8" s="25" customFormat="1">
      <c r="A1036"/>
      <c r="B1036" s="63"/>
      <c r="C1036"/>
      <c r="D1036"/>
      <c r="E1036" s="3"/>
      <c r="F1036" s="55"/>
      <c r="G1036"/>
      <c r="H1036"/>
    </row>
    <row r="1037" spans="1:8" s="25" customFormat="1">
      <c r="A1037"/>
      <c r="B1037" s="63"/>
      <c r="C1037"/>
      <c r="D1037"/>
      <c r="E1037" s="3"/>
      <c r="F1037" s="55"/>
      <c r="G1037"/>
      <c r="H1037"/>
    </row>
    <row r="1038" spans="1:8" s="25" customFormat="1">
      <c r="A1038"/>
      <c r="B1038" s="63"/>
      <c r="C1038"/>
      <c r="D1038"/>
      <c r="E1038" s="3"/>
      <c r="F1038" s="55"/>
      <c r="G1038"/>
      <c r="H1038"/>
    </row>
    <row r="1039" spans="1:8" s="25" customFormat="1">
      <c r="A1039"/>
      <c r="B1039" s="63"/>
      <c r="C1039"/>
      <c r="D1039"/>
      <c r="E1039" s="3"/>
      <c r="F1039" s="55"/>
      <c r="G1039"/>
      <c r="H1039"/>
    </row>
    <row r="1040" spans="1:8" s="25" customFormat="1">
      <c r="A1040"/>
      <c r="B1040" s="63"/>
      <c r="C1040"/>
      <c r="D1040"/>
      <c r="E1040" s="3"/>
      <c r="F1040" s="55"/>
      <c r="G1040"/>
      <c r="H1040"/>
    </row>
    <row r="1041" spans="1:8" s="25" customFormat="1">
      <c r="A1041"/>
      <c r="B1041" s="63"/>
      <c r="C1041"/>
      <c r="D1041"/>
      <c r="E1041" s="3"/>
      <c r="F1041" s="55"/>
      <c r="G1041"/>
      <c r="H1041"/>
    </row>
    <row r="1042" spans="1:8" s="25" customFormat="1">
      <c r="A1042"/>
      <c r="B1042" s="63"/>
      <c r="C1042"/>
      <c r="D1042"/>
      <c r="E1042" s="3"/>
      <c r="F1042" s="55"/>
      <c r="G1042"/>
      <c r="H1042"/>
    </row>
    <row r="1043" spans="1:8" s="25" customFormat="1">
      <c r="A1043"/>
      <c r="B1043" s="63"/>
      <c r="C1043"/>
      <c r="D1043"/>
      <c r="E1043" s="3"/>
      <c r="F1043" s="55"/>
      <c r="G1043"/>
      <c r="H1043"/>
    </row>
    <row r="1044" spans="1:8" s="25" customFormat="1">
      <c r="A1044"/>
      <c r="B1044" s="63"/>
      <c r="C1044"/>
      <c r="D1044"/>
      <c r="E1044" s="3"/>
      <c r="F1044" s="55"/>
      <c r="G1044"/>
      <c r="H1044"/>
    </row>
    <row r="1045" spans="1:8" s="25" customFormat="1">
      <c r="A1045"/>
      <c r="B1045" s="63"/>
      <c r="C1045"/>
      <c r="D1045"/>
      <c r="E1045" s="3"/>
      <c r="F1045" s="55"/>
      <c r="G1045"/>
      <c r="H1045"/>
    </row>
    <row r="1046" spans="1:8" s="25" customFormat="1">
      <c r="A1046"/>
      <c r="B1046" s="63"/>
      <c r="C1046"/>
      <c r="D1046"/>
      <c r="E1046" s="3"/>
      <c r="F1046" s="55"/>
      <c r="G1046"/>
      <c r="H1046"/>
    </row>
    <row r="1047" spans="1:8" s="25" customFormat="1">
      <c r="A1047"/>
      <c r="B1047" s="63"/>
      <c r="C1047"/>
      <c r="D1047"/>
      <c r="E1047" s="3"/>
      <c r="F1047" s="55"/>
      <c r="G1047"/>
      <c r="H1047"/>
    </row>
    <row r="1048" spans="1:8" s="25" customFormat="1">
      <c r="A1048"/>
      <c r="B1048" s="63"/>
      <c r="C1048"/>
      <c r="D1048"/>
      <c r="E1048" s="3"/>
      <c r="F1048" s="55"/>
      <c r="G1048"/>
      <c r="H1048"/>
    </row>
    <row r="1049" spans="1:8" s="25" customFormat="1">
      <c r="A1049"/>
      <c r="B1049" s="63"/>
      <c r="C1049"/>
      <c r="D1049"/>
      <c r="E1049" s="3"/>
      <c r="F1049" s="55"/>
      <c r="G1049"/>
      <c r="H1049"/>
    </row>
    <row r="1050" spans="1:8" s="25" customFormat="1">
      <c r="A1050"/>
      <c r="B1050" s="63"/>
      <c r="C1050"/>
      <c r="D1050"/>
      <c r="E1050" s="3"/>
      <c r="F1050" s="55"/>
      <c r="G1050"/>
      <c r="H1050"/>
    </row>
    <row r="1051" spans="1:8" s="25" customFormat="1">
      <c r="A1051"/>
      <c r="B1051" s="63"/>
      <c r="C1051"/>
      <c r="D1051"/>
      <c r="E1051" s="3"/>
      <c r="F1051" s="55"/>
      <c r="G1051"/>
      <c r="H1051"/>
    </row>
    <row r="1052" spans="1:8" s="25" customFormat="1">
      <c r="A1052"/>
      <c r="B1052" s="63"/>
      <c r="C1052"/>
      <c r="D1052"/>
      <c r="E1052" s="3"/>
      <c r="F1052" s="55"/>
      <c r="G1052"/>
      <c r="H1052"/>
    </row>
    <row r="1053" spans="1:8" s="25" customFormat="1">
      <c r="A1053"/>
      <c r="B1053" s="63"/>
      <c r="C1053"/>
      <c r="D1053"/>
      <c r="E1053" s="3"/>
      <c r="F1053" s="55"/>
      <c r="G1053"/>
      <c r="H1053"/>
    </row>
    <row r="1054" spans="1:8" s="25" customFormat="1">
      <c r="A1054"/>
      <c r="B1054" s="63"/>
      <c r="C1054"/>
      <c r="D1054"/>
      <c r="E1054" s="3"/>
      <c r="F1054" s="55"/>
      <c r="G1054"/>
      <c r="H1054"/>
    </row>
    <row r="1055" spans="1:8" s="25" customFormat="1">
      <c r="A1055"/>
      <c r="B1055" s="63"/>
      <c r="C1055"/>
      <c r="D1055"/>
      <c r="E1055" s="3"/>
      <c r="F1055" s="55"/>
      <c r="G1055"/>
      <c r="H1055"/>
    </row>
    <row r="1056" spans="1:8" s="25" customFormat="1">
      <c r="A1056"/>
      <c r="B1056" s="63"/>
      <c r="C1056"/>
      <c r="D1056"/>
      <c r="E1056" s="3"/>
      <c r="F1056" s="55"/>
      <c r="G1056"/>
      <c r="H1056"/>
    </row>
    <row r="1057" spans="1:8" s="25" customFormat="1">
      <c r="A1057"/>
      <c r="B1057" s="63"/>
      <c r="C1057"/>
      <c r="D1057"/>
      <c r="E1057" s="3"/>
      <c r="F1057" s="55"/>
      <c r="G1057"/>
      <c r="H1057"/>
    </row>
    <row r="1058" spans="1:8" s="25" customFormat="1">
      <c r="A1058"/>
      <c r="B1058" s="63"/>
      <c r="C1058"/>
      <c r="D1058"/>
      <c r="E1058" s="3"/>
      <c r="F1058" s="55"/>
      <c r="G1058"/>
      <c r="H1058"/>
    </row>
    <row r="1059" spans="1:8" s="25" customFormat="1">
      <c r="A1059"/>
      <c r="B1059" s="63"/>
      <c r="C1059"/>
      <c r="D1059"/>
      <c r="E1059" s="3"/>
      <c r="F1059" s="55"/>
      <c r="G1059"/>
      <c r="H1059"/>
    </row>
    <row r="1060" spans="1:8" s="25" customFormat="1">
      <c r="A1060"/>
      <c r="B1060" s="63"/>
      <c r="C1060"/>
      <c r="D1060"/>
      <c r="E1060" s="3"/>
      <c r="F1060" s="55"/>
      <c r="G1060"/>
      <c r="H1060"/>
    </row>
    <row r="1061" spans="1:8" s="25" customFormat="1">
      <c r="A1061"/>
      <c r="B1061" s="63"/>
      <c r="C1061"/>
      <c r="D1061"/>
      <c r="E1061" s="3"/>
      <c r="F1061" s="55"/>
      <c r="G1061"/>
      <c r="H1061"/>
    </row>
    <row r="1062" spans="1:8" s="25" customFormat="1">
      <c r="A1062"/>
      <c r="B1062" s="63"/>
      <c r="C1062"/>
      <c r="D1062"/>
      <c r="E1062" s="3"/>
      <c r="F1062" s="55"/>
      <c r="G1062"/>
      <c r="H1062"/>
    </row>
    <row r="1063" spans="1:8" s="25" customFormat="1">
      <c r="A1063"/>
      <c r="B1063" s="63"/>
      <c r="C1063"/>
      <c r="D1063"/>
      <c r="E1063" s="3"/>
      <c r="F1063" s="55"/>
      <c r="G1063"/>
      <c r="H1063"/>
    </row>
    <row r="1064" spans="1:8" s="25" customFormat="1">
      <c r="A1064"/>
      <c r="B1064" s="63"/>
      <c r="C1064"/>
      <c r="D1064"/>
      <c r="E1064" s="3"/>
      <c r="F1064" s="55"/>
      <c r="G1064"/>
      <c r="H1064"/>
    </row>
    <row r="1065" spans="1:8" s="25" customFormat="1">
      <c r="A1065"/>
      <c r="B1065" s="63"/>
      <c r="C1065"/>
      <c r="D1065"/>
      <c r="E1065" s="3"/>
      <c r="F1065" s="55"/>
      <c r="G1065"/>
      <c r="H1065"/>
    </row>
    <row r="1066" spans="1:8" s="25" customFormat="1">
      <c r="A1066"/>
      <c r="B1066" s="63"/>
      <c r="C1066"/>
      <c r="D1066"/>
      <c r="E1066" s="3"/>
      <c r="F1066" s="55"/>
      <c r="G1066"/>
      <c r="H1066"/>
    </row>
    <row r="1067" spans="1:8" s="25" customFormat="1">
      <c r="A1067"/>
      <c r="B1067" s="63"/>
      <c r="C1067"/>
      <c r="D1067"/>
      <c r="E1067" s="3"/>
      <c r="F1067" s="55"/>
      <c r="G1067"/>
      <c r="H1067"/>
    </row>
    <row r="1068" spans="1:8" s="25" customFormat="1">
      <c r="A1068"/>
      <c r="B1068" s="63"/>
      <c r="C1068"/>
      <c r="D1068"/>
      <c r="E1068" s="3"/>
      <c r="F1068" s="55"/>
      <c r="G1068"/>
      <c r="H1068"/>
    </row>
    <row r="1069" spans="1:8" s="25" customFormat="1">
      <c r="A1069"/>
      <c r="B1069" s="63"/>
      <c r="C1069"/>
      <c r="D1069"/>
      <c r="E1069" s="3"/>
      <c r="F1069" s="55"/>
      <c r="G1069"/>
      <c r="H1069"/>
    </row>
    <row r="1070" spans="1:8" s="25" customFormat="1">
      <c r="A1070"/>
      <c r="B1070" s="63"/>
      <c r="C1070"/>
      <c r="D1070"/>
      <c r="E1070" s="3"/>
      <c r="F1070" s="55"/>
      <c r="G1070"/>
      <c r="H1070"/>
    </row>
    <row r="1071" spans="1:8" s="25" customFormat="1">
      <c r="A1071"/>
      <c r="B1071" s="63"/>
      <c r="C1071"/>
      <c r="D1071"/>
      <c r="E1071" s="3"/>
      <c r="F1071" s="55"/>
      <c r="G1071"/>
      <c r="H1071"/>
    </row>
    <row r="1072" spans="1:8" s="25" customFormat="1">
      <c r="A1072"/>
      <c r="B1072" s="63"/>
      <c r="C1072"/>
      <c r="D1072"/>
      <c r="E1072" s="3"/>
      <c r="F1072" s="55"/>
      <c r="G1072"/>
      <c r="H1072"/>
    </row>
    <row r="1073" spans="1:8" s="25" customFormat="1">
      <c r="A1073"/>
      <c r="B1073" s="63"/>
      <c r="C1073"/>
      <c r="D1073"/>
      <c r="E1073" s="3"/>
      <c r="F1073" s="55"/>
      <c r="G1073"/>
      <c r="H1073"/>
    </row>
    <row r="1074" spans="1:8" s="25" customFormat="1">
      <c r="A1074"/>
      <c r="B1074" s="63"/>
      <c r="C1074"/>
      <c r="D1074"/>
      <c r="E1074" s="3"/>
      <c r="F1074" s="55"/>
      <c r="G1074"/>
      <c r="H1074"/>
    </row>
    <row r="1075" spans="1:8" s="25" customFormat="1">
      <c r="A1075"/>
      <c r="B1075" s="63"/>
      <c r="C1075"/>
      <c r="D1075"/>
      <c r="E1075" s="3"/>
      <c r="F1075" s="55"/>
      <c r="G1075"/>
      <c r="H1075"/>
    </row>
    <row r="1076" spans="1:8" s="25" customFormat="1">
      <c r="A1076"/>
      <c r="B1076" s="63"/>
      <c r="C1076"/>
      <c r="D1076"/>
      <c r="E1076" s="3"/>
      <c r="F1076" s="55"/>
      <c r="G1076"/>
      <c r="H1076"/>
    </row>
    <row r="1077" spans="1:8" s="25" customFormat="1">
      <c r="A1077"/>
      <c r="B1077" s="63"/>
      <c r="C1077"/>
      <c r="D1077"/>
      <c r="E1077" s="3"/>
      <c r="F1077" s="55"/>
      <c r="G1077"/>
      <c r="H1077"/>
    </row>
    <row r="1078" spans="1:8" s="25" customFormat="1">
      <c r="A1078"/>
      <c r="B1078" s="63"/>
      <c r="C1078"/>
      <c r="D1078"/>
      <c r="E1078" s="3"/>
      <c r="F1078" s="55"/>
      <c r="G1078"/>
      <c r="H1078"/>
    </row>
    <row r="1079" spans="1:8" s="25" customFormat="1">
      <c r="A1079"/>
      <c r="B1079" s="63"/>
      <c r="C1079"/>
      <c r="D1079"/>
      <c r="E1079" s="3"/>
      <c r="F1079" s="55"/>
      <c r="G1079"/>
      <c r="H1079"/>
    </row>
    <row r="1080" spans="1:8" s="25" customFormat="1">
      <c r="A1080"/>
      <c r="B1080" s="63"/>
      <c r="C1080"/>
      <c r="D1080"/>
      <c r="E1080" s="3"/>
      <c r="F1080" s="55"/>
      <c r="G1080"/>
      <c r="H1080"/>
    </row>
    <row r="1081" spans="1:8" s="25" customFormat="1">
      <c r="A1081"/>
      <c r="B1081" s="63"/>
      <c r="C1081"/>
      <c r="D1081"/>
      <c r="E1081" s="3"/>
      <c r="F1081" s="55"/>
      <c r="G1081"/>
      <c r="H1081"/>
    </row>
    <row r="1082" spans="1:8" s="25" customFormat="1">
      <c r="A1082"/>
      <c r="B1082" s="63"/>
      <c r="C1082"/>
      <c r="D1082"/>
      <c r="E1082" s="3"/>
      <c r="F1082" s="55"/>
      <c r="G1082"/>
      <c r="H1082"/>
    </row>
    <row r="1083" spans="1:8" s="25" customFormat="1">
      <c r="A1083"/>
      <c r="B1083" s="63"/>
      <c r="C1083"/>
      <c r="D1083"/>
      <c r="E1083" s="3"/>
      <c r="F1083" s="55"/>
      <c r="G1083"/>
      <c r="H1083"/>
    </row>
    <row r="1084" spans="1:8" s="25" customFormat="1">
      <c r="A1084"/>
      <c r="B1084" s="63"/>
      <c r="C1084"/>
      <c r="D1084"/>
      <c r="E1084" s="3"/>
      <c r="F1084" s="55"/>
      <c r="G1084"/>
      <c r="H1084"/>
    </row>
    <row r="1085" spans="1:8" s="25" customFormat="1">
      <c r="A1085"/>
      <c r="B1085" s="63"/>
      <c r="C1085"/>
      <c r="D1085"/>
      <c r="E1085" s="3"/>
      <c r="F1085" s="55"/>
      <c r="G1085"/>
      <c r="H1085"/>
    </row>
    <row r="1086" spans="1:8" s="25" customFormat="1">
      <c r="A1086"/>
      <c r="B1086" s="63"/>
      <c r="C1086"/>
      <c r="D1086"/>
      <c r="E1086" s="3"/>
      <c r="F1086" s="55"/>
      <c r="G1086"/>
      <c r="H1086"/>
    </row>
    <row r="1087" spans="1:8" s="25" customFormat="1">
      <c r="A1087"/>
      <c r="B1087" s="63"/>
      <c r="C1087"/>
      <c r="D1087"/>
      <c r="E1087" s="3"/>
      <c r="F1087" s="55"/>
      <c r="G1087"/>
      <c r="H1087"/>
    </row>
    <row r="1088" spans="1:8" s="25" customFormat="1">
      <c r="A1088"/>
      <c r="B1088" s="63"/>
      <c r="C1088"/>
      <c r="D1088"/>
      <c r="E1088" s="3"/>
      <c r="F1088" s="55"/>
      <c r="G1088"/>
      <c r="H1088"/>
    </row>
    <row r="1089" spans="1:8" s="25" customFormat="1">
      <c r="A1089"/>
      <c r="B1089" s="63"/>
      <c r="C1089"/>
      <c r="D1089"/>
      <c r="E1089" s="3"/>
      <c r="F1089" s="55"/>
      <c r="G1089"/>
      <c r="H1089"/>
    </row>
    <row r="1090" spans="1:8" s="25" customFormat="1">
      <c r="A1090"/>
      <c r="B1090" s="63"/>
      <c r="C1090"/>
      <c r="D1090"/>
      <c r="E1090" s="3"/>
      <c r="F1090" s="55"/>
      <c r="G1090"/>
      <c r="H1090"/>
    </row>
    <row r="1091" spans="1:8" s="25" customFormat="1">
      <c r="A1091"/>
      <c r="B1091" s="63"/>
      <c r="C1091"/>
      <c r="D1091"/>
      <c r="E1091" s="3"/>
      <c r="F1091" s="55"/>
      <c r="G1091"/>
      <c r="H1091"/>
    </row>
    <row r="1092" spans="1:8" s="25" customFormat="1">
      <c r="A1092"/>
      <c r="B1092" s="63"/>
      <c r="C1092"/>
      <c r="D1092"/>
      <c r="E1092" s="3"/>
      <c r="F1092" s="55"/>
      <c r="G1092"/>
      <c r="H1092"/>
    </row>
    <row r="1093" spans="1:8" s="25" customFormat="1">
      <c r="A1093"/>
      <c r="B1093" s="63"/>
      <c r="C1093"/>
      <c r="D1093"/>
      <c r="E1093" s="3"/>
      <c r="F1093" s="55"/>
      <c r="G1093"/>
      <c r="H1093"/>
    </row>
    <row r="1094" spans="1:8" s="25" customFormat="1">
      <c r="A1094"/>
      <c r="B1094" s="63"/>
      <c r="C1094"/>
      <c r="D1094"/>
      <c r="E1094" s="3"/>
      <c r="F1094" s="55"/>
      <c r="G1094"/>
      <c r="H1094"/>
    </row>
    <row r="1095" spans="1:8" s="25" customFormat="1">
      <c r="A1095"/>
      <c r="B1095" s="63"/>
      <c r="C1095"/>
      <c r="D1095"/>
      <c r="E1095" s="3"/>
      <c r="F1095" s="55"/>
      <c r="G1095"/>
      <c r="H1095"/>
    </row>
    <row r="1096" spans="1:8" s="25" customFormat="1">
      <c r="A1096"/>
      <c r="B1096" s="63"/>
      <c r="C1096"/>
      <c r="D1096"/>
      <c r="E1096" s="3"/>
      <c r="F1096" s="55"/>
      <c r="G1096"/>
      <c r="H1096"/>
    </row>
    <row r="1097" spans="1:8" s="25" customFormat="1">
      <c r="A1097"/>
      <c r="B1097" s="63"/>
      <c r="C1097"/>
      <c r="D1097"/>
      <c r="E1097" s="3"/>
      <c r="F1097" s="55"/>
      <c r="G1097"/>
      <c r="H1097"/>
    </row>
    <row r="1098" spans="1:8" s="25" customFormat="1">
      <c r="A1098"/>
      <c r="B1098" s="63"/>
      <c r="C1098"/>
      <c r="D1098"/>
      <c r="E1098" s="3"/>
      <c r="F1098" s="55"/>
      <c r="G1098"/>
      <c r="H1098"/>
    </row>
    <row r="1099" spans="1:8" s="25" customFormat="1">
      <c r="A1099"/>
      <c r="B1099" s="63"/>
      <c r="C1099"/>
      <c r="D1099"/>
      <c r="E1099" s="3"/>
      <c r="F1099" s="55"/>
      <c r="G1099"/>
      <c r="H1099"/>
    </row>
    <row r="1100" spans="1:8" s="25" customFormat="1">
      <c r="A1100"/>
      <c r="B1100" s="63"/>
      <c r="C1100"/>
      <c r="D1100"/>
      <c r="E1100" s="3"/>
      <c r="F1100" s="55"/>
      <c r="G1100"/>
      <c r="H1100"/>
    </row>
    <row r="1101" spans="1:8" s="25" customFormat="1">
      <c r="A1101"/>
      <c r="B1101" s="63"/>
      <c r="C1101"/>
      <c r="D1101"/>
      <c r="E1101" s="3"/>
      <c r="F1101" s="55"/>
      <c r="G1101"/>
      <c r="H1101"/>
    </row>
    <row r="1102" spans="1:8" s="25" customFormat="1">
      <c r="A1102"/>
      <c r="B1102" s="63"/>
      <c r="C1102"/>
      <c r="D1102"/>
      <c r="E1102" s="3"/>
      <c r="F1102" s="55"/>
      <c r="G1102"/>
      <c r="H1102"/>
    </row>
    <row r="1103" spans="1:8" s="25" customFormat="1">
      <c r="A1103"/>
      <c r="B1103" s="63"/>
      <c r="C1103"/>
      <c r="D1103"/>
      <c r="E1103" s="3"/>
      <c r="F1103" s="55"/>
      <c r="G1103"/>
      <c r="H1103"/>
    </row>
    <row r="1104" spans="1:8" s="25" customFormat="1">
      <c r="A1104"/>
      <c r="B1104" s="63"/>
      <c r="C1104"/>
      <c r="D1104"/>
      <c r="E1104" s="3"/>
      <c r="F1104" s="55"/>
      <c r="G1104"/>
      <c r="H1104"/>
    </row>
    <row r="1105" spans="1:8" s="25" customFormat="1">
      <c r="A1105"/>
      <c r="B1105" s="63"/>
      <c r="C1105"/>
      <c r="D1105"/>
      <c r="E1105" s="3"/>
      <c r="F1105" s="55"/>
      <c r="G1105"/>
      <c r="H1105"/>
    </row>
    <row r="1106" spans="1:8" s="25" customFormat="1">
      <c r="A1106"/>
      <c r="B1106" s="63"/>
      <c r="C1106"/>
      <c r="D1106"/>
      <c r="E1106" s="3"/>
      <c r="F1106" s="55"/>
      <c r="G1106"/>
      <c r="H1106"/>
    </row>
    <row r="1107" spans="1:8" s="25" customFormat="1">
      <c r="A1107"/>
      <c r="B1107" s="63"/>
      <c r="C1107"/>
      <c r="D1107"/>
      <c r="E1107" s="3"/>
      <c r="F1107" s="55"/>
      <c r="G1107"/>
      <c r="H1107"/>
    </row>
    <row r="1108" spans="1:8">
      <c r="H1108"/>
    </row>
    <row r="1109" spans="1:8">
      <c r="H1109"/>
    </row>
    <row r="1110" spans="1:8">
      <c r="H1110"/>
    </row>
    <row r="1111" spans="1:8">
      <c r="H1111"/>
    </row>
    <row r="1112" spans="1:8">
      <c r="H1112"/>
    </row>
    <row r="1113" spans="1:8">
      <c r="H1113"/>
    </row>
    <row r="1114" spans="1:8">
      <c r="H1114"/>
    </row>
    <row r="1115" spans="1:8">
      <c r="H1115"/>
    </row>
    <row r="1116" spans="1:8">
      <c r="H1116"/>
    </row>
    <row r="1117" spans="1:8">
      <c r="H1117"/>
    </row>
    <row r="1118" spans="1:8">
      <c r="H1118"/>
    </row>
    <row r="1119" spans="1:8">
      <c r="H1119"/>
    </row>
    <row r="1120" spans="1:8">
      <c r="H1120"/>
    </row>
    <row r="1121" spans="8:8">
      <c r="H1121"/>
    </row>
    <row r="1122" spans="8:8">
      <c r="H1122"/>
    </row>
    <row r="1123" spans="8:8">
      <c r="H1123"/>
    </row>
    <row r="1124" spans="8:8">
      <c r="H1124"/>
    </row>
    <row r="1125" spans="8:8">
      <c r="H1125"/>
    </row>
    <row r="1126" spans="8:8">
      <c r="H1126"/>
    </row>
    <row r="1127" spans="8:8">
      <c r="H1127"/>
    </row>
    <row r="1128" spans="8:8">
      <c r="H1128"/>
    </row>
    <row r="1129" spans="8:8">
      <c r="H1129"/>
    </row>
    <row r="1130" spans="8:8">
      <c r="H1130"/>
    </row>
    <row r="1131" spans="8:8">
      <c r="H1131"/>
    </row>
    <row r="1132" spans="8:8">
      <c r="H1132"/>
    </row>
    <row r="1133" spans="8:8">
      <c r="H1133"/>
    </row>
    <row r="1134" spans="8:8">
      <c r="H1134"/>
    </row>
    <row r="1135" spans="8:8">
      <c r="H1135"/>
    </row>
    <row r="1136" spans="8:8">
      <c r="H1136"/>
    </row>
    <row r="1137" spans="8:8">
      <c r="H1137"/>
    </row>
    <row r="1138" spans="8:8">
      <c r="H1138"/>
    </row>
    <row r="1139" spans="8:8">
      <c r="H1139"/>
    </row>
    <row r="1140" spans="8:8">
      <c r="H1140"/>
    </row>
    <row r="1141" spans="8:8">
      <c r="H1141"/>
    </row>
    <row r="1142" spans="8:8">
      <c r="H1142"/>
    </row>
    <row r="1143" spans="8:8">
      <c r="H1143"/>
    </row>
    <row r="1144" spans="8:8">
      <c r="H1144"/>
    </row>
    <row r="1145" spans="8:8">
      <c r="H1145"/>
    </row>
    <row r="1146" spans="8:8">
      <c r="H1146"/>
    </row>
    <row r="1147" spans="8:8">
      <c r="H1147"/>
    </row>
    <row r="1148" spans="8:8">
      <c r="H1148"/>
    </row>
    <row r="1149" spans="8:8">
      <c r="H1149"/>
    </row>
    <row r="1150" spans="8:8">
      <c r="H1150"/>
    </row>
    <row r="1151" spans="8:8">
      <c r="H1151"/>
    </row>
    <row r="1152" spans="8:8">
      <c r="H1152"/>
    </row>
    <row r="1153" spans="8:8">
      <c r="H1153"/>
    </row>
    <row r="1154" spans="8:8">
      <c r="H1154"/>
    </row>
    <row r="1155" spans="8:8">
      <c r="H1155"/>
    </row>
    <row r="1156" spans="8:8">
      <c r="H1156"/>
    </row>
    <row r="1157" spans="8:8">
      <c r="H1157"/>
    </row>
    <row r="1158" spans="8:8">
      <c r="H1158"/>
    </row>
    <row r="1159" spans="8:8">
      <c r="H1159"/>
    </row>
    <row r="1160" spans="8:8">
      <c r="H1160"/>
    </row>
    <row r="1161" spans="8:8">
      <c r="H1161"/>
    </row>
    <row r="1162" spans="8:8">
      <c r="H1162"/>
    </row>
    <row r="1163" spans="8:8">
      <c r="H1163"/>
    </row>
    <row r="1164" spans="8:8">
      <c r="H1164"/>
    </row>
    <row r="1165" spans="8:8">
      <c r="H1165"/>
    </row>
    <row r="1166" spans="8:8">
      <c r="H1166"/>
    </row>
    <row r="1167" spans="8:8">
      <c r="H1167"/>
    </row>
    <row r="1168" spans="8:8">
      <c r="H1168"/>
    </row>
    <row r="1169" spans="8:8">
      <c r="H1169"/>
    </row>
    <row r="1170" spans="8:8">
      <c r="H1170"/>
    </row>
    <row r="1171" spans="8:8">
      <c r="H1171"/>
    </row>
    <row r="1172" spans="8:8">
      <c r="H1172"/>
    </row>
    <row r="1173" spans="8:8">
      <c r="H1173"/>
    </row>
    <row r="1174" spans="8:8">
      <c r="H1174"/>
    </row>
    <row r="1175" spans="8:8">
      <c r="H1175"/>
    </row>
    <row r="1176" spans="8:8">
      <c r="H1176"/>
    </row>
    <row r="1177" spans="8:8">
      <c r="H1177"/>
    </row>
    <row r="1178" spans="8:8">
      <c r="H1178"/>
    </row>
    <row r="1179" spans="8:8">
      <c r="H1179"/>
    </row>
    <row r="1180" spans="8:8">
      <c r="H1180"/>
    </row>
    <row r="1181" spans="8:8">
      <c r="H1181"/>
    </row>
    <row r="1182" spans="8:8">
      <c r="H1182"/>
    </row>
    <row r="1183" spans="8:8">
      <c r="H1183"/>
    </row>
    <row r="1184" spans="8:8">
      <c r="H1184"/>
    </row>
    <row r="1185" spans="8:8">
      <c r="H1185"/>
    </row>
    <row r="1186" spans="8:8">
      <c r="H1186"/>
    </row>
    <row r="1187" spans="8:8">
      <c r="H1187"/>
    </row>
    <row r="1188" spans="8:8">
      <c r="H1188"/>
    </row>
    <row r="1189" spans="8:8">
      <c r="H1189"/>
    </row>
    <row r="1190" spans="8:8">
      <c r="H1190"/>
    </row>
    <row r="1191" spans="8:8">
      <c r="H1191"/>
    </row>
    <row r="1192" spans="8:8">
      <c r="H1192"/>
    </row>
    <row r="1193" spans="8:8">
      <c r="H1193"/>
    </row>
    <row r="1194" spans="8:8">
      <c r="H1194"/>
    </row>
    <row r="1195" spans="8:8">
      <c r="H1195"/>
    </row>
    <row r="1196" spans="8:8">
      <c r="H1196"/>
    </row>
    <row r="1197" spans="8:8">
      <c r="H1197"/>
    </row>
    <row r="1198" spans="8:8">
      <c r="H1198"/>
    </row>
    <row r="1199" spans="8:8">
      <c r="H1199"/>
    </row>
    <row r="1200" spans="8:8">
      <c r="H1200"/>
    </row>
    <row r="1201" spans="7:8">
      <c r="H1201"/>
    </row>
    <row r="1202" spans="7:8">
      <c r="H1202"/>
    </row>
    <row r="1203" spans="7:8">
      <c r="H1203"/>
    </row>
    <row r="1204" spans="7:8">
      <c r="G1204" s="3"/>
      <c r="H1204"/>
    </row>
    <row r="1205" spans="7:8">
      <c r="H1205"/>
    </row>
    <row r="1206" spans="7:8">
      <c r="H1206"/>
    </row>
    <row r="1207" spans="7:8">
      <c r="H1207"/>
    </row>
    <row r="1208" spans="7:8">
      <c r="H1208"/>
    </row>
    <row r="1209" spans="7:8">
      <c r="H1209"/>
    </row>
    <row r="1210" spans="7:8">
      <c r="H1210"/>
    </row>
    <row r="1211" spans="7:8">
      <c r="H1211"/>
    </row>
    <row r="1212" spans="7:8">
      <c r="H1212"/>
    </row>
    <row r="1213" spans="7:8">
      <c r="H1213"/>
    </row>
    <row r="1214" spans="7:8">
      <c r="H1214"/>
    </row>
    <row r="1215" spans="7:8">
      <c r="H1215"/>
    </row>
    <row r="1216" spans="7:8">
      <c r="H1216"/>
    </row>
    <row r="1217" spans="8:8">
      <c r="H1217"/>
    </row>
    <row r="1218" spans="8:8">
      <c r="H1218"/>
    </row>
    <row r="1219" spans="8:8">
      <c r="H1219"/>
    </row>
    <row r="1220" spans="8:8">
      <c r="H1220"/>
    </row>
    <row r="1221" spans="8:8">
      <c r="H1221"/>
    </row>
    <row r="1222" spans="8:8">
      <c r="H1222"/>
    </row>
    <row r="1223" spans="8:8">
      <c r="H1223"/>
    </row>
    <row r="1224" spans="8:8">
      <c r="H1224"/>
    </row>
    <row r="1225" spans="8:8">
      <c r="H1225"/>
    </row>
    <row r="1226" spans="8:8">
      <c r="H1226"/>
    </row>
    <row r="1227" spans="8:8">
      <c r="H1227"/>
    </row>
    <row r="1228" spans="8:8">
      <c r="H1228"/>
    </row>
    <row r="1229" spans="8:8">
      <c r="H1229"/>
    </row>
    <row r="1230" spans="8:8">
      <c r="H1230"/>
    </row>
    <row r="1231" spans="8:8">
      <c r="H1231"/>
    </row>
    <row r="1232" spans="8:8">
      <c r="H1232"/>
    </row>
    <row r="1233" spans="8:8">
      <c r="H1233"/>
    </row>
    <row r="1234" spans="8:8">
      <c r="H1234"/>
    </row>
    <row r="1235" spans="8:8">
      <c r="H1235"/>
    </row>
    <row r="1236" spans="8:8">
      <c r="H1236"/>
    </row>
    <row r="1237" spans="8:8">
      <c r="H1237"/>
    </row>
    <row r="1238" spans="8:8">
      <c r="H1238"/>
    </row>
    <row r="1239" spans="8:8">
      <c r="H1239"/>
    </row>
    <row r="1240" spans="8:8">
      <c r="H1240"/>
    </row>
    <row r="1241" spans="8:8">
      <c r="H1241"/>
    </row>
    <row r="1242" spans="8:8">
      <c r="H1242"/>
    </row>
    <row r="1243" spans="8:8">
      <c r="H1243"/>
    </row>
    <row r="1244" spans="8:8">
      <c r="H1244"/>
    </row>
    <row r="1245" spans="8:8">
      <c r="H1245"/>
    </row>
    <row r="1246" spans="8:8">
      <c r="H1246"/>
    </row>
    <row r="1247" spans="8:8">
      <c r="H1247"/>
    </row>
    <row r="1248" spans="8:8">
      <c r="H1248"/>
    </row>
    <row r="1249" spans="8:8">
      <c r="H1249"/>
    </row>
    <row r="1250" spans="8:8">
      <c r="H1250"/>
    </row>
    <row r="1251" spans="8:8">
      <c r="H1251"/>
    </row>
    <row r="1252" spans="8:8">
      <c r="H1252"/>
    </row>
    <row r="1253" spans="8:8">
      <c r="H1253"/>
    </row>
    <row r="1254" spans="8:8">
      <c r="H1254"/>
    </row>
    <row r="1255" spans="8:8">
      <c r="H1255"/>
    </row>
    <row r="1256" spans="8:8">
      <c r="H1256"/>
    </row>
    <row r="1257" spans="8:8">
      <c r="H1257"/>
    </row>
    <row r="1258" spans="8:8">
      <c r="H1258"/>
    </row>
    <row r="1259" spans="8:8">
      <c r="H1259"/>
    </row>
    <row r="1260" spans="8:8">
      <c r="H1260"/>
    </row>
    <row r="1261" spans="8:8">
      <c r="H1261"/>
    </row>
    <row r="1262" spans="8:8">
      <c r="H1262"/>
    </row>
    <row r="1263" spans="8:8">
      <c r="H1263"/>
    </row>
    <row r="1264" spans="8:8">
      <c r="H1264"/>
    </row>
    <row r="1265" spans="7:8">
      <c r="H1265"/>
    </row>
    <row r="1266" spans="7:8">
      <c r="H1266"/>
    </row>
    <row r="1267" spans="7:8">
      <c r="H1267"/>
    </row>
    <row r="1268" spans="7:8">
      <c r="H1268"/>
    </row>
    <row r="1269" spans="7:8">
      <c r="H1269"/>
    </row>
    <row r="1270" spans="7:8">
      <c r="H1270"/>
    </row>
    <row r="1271" spans="7:8">
      <c r="H1271"/>
    </row>
    <row r="1272" spans="7:8">
      <c r="H1272"/>
    </row>
    <row r="1273" spans="7:8">
      <c r="H1273"/>
    </row>
    <row r="1274" spans="7:8">
      <c r="H1274"/>
    </row>
    <row r="1275" spans="7:8">
      <c r="H1275"/>
    </row>
    <row r="1276" spans="7:8">
      <c r="H1276"/>
    </row>
    <row r="1277" spans="7:8">
      <c r="H1277"/>
    </row>
    <row r="1278" spans="7:8">
      <c r="G1278" s="3"/>
      <c r="H1278"/>
    </row>
    <row r="1279" spans="7:8">
      <c r="H1279"/>
    </row>
    <row r="1280" spans="7:8">
      <c r="H1280"/>
    </row>
    <row r="1281" spans="8:8">
      <c r="H1281"/>
    </row>
    <row r="1282" spans="8:8">
      <c r="H1282"/>
    </row>
    <row r="1283" spans="8:8">
      <c r="H1283"/>
    </row>
    <row r="1284" spans="8:8">
      <c r="H1284"/>
    </row>
    <row r="1285" spans="8:8">
      <c r="H1285"/>
    </row>
    <row r="1286" spans="8:8">
      <c r="H1286"/>
    </row>
    <row r="1287" spans="8:8">
      <c r="H1287"/>
    </row>
    <row r="1288" spans="8:8">
      <c r="H1288"/>
    </row>
    <row r="1289" spans="8:8">
      <c r="H1289"/>
    </row>
    <row r="1290" spans="8:8">
      <c r="H1290"/>
    </row>
    <row r="1291" spans="8:8">
      <c r="H1291"/>
    </row>
    <row r="1292" spans="8:8">
      <c r="H1292"/>
    </row>
    <row r="1293" spans="8:8">
      <c r="H1293"/>
    </row>
    <row r="1294" spans="8:8">
      <c r="H1294"/>
    </row>
    <row r="1295" spans="8:8">
      <c r="H1295"/>
    </row>
    <row r="1296" spans="8:8">
      <c r="H1296"/>
    </row>
    <row r="1297" spans="8:8">
      <c r="H1297"/>
    </row>
    <row r="1298" spans="8:8">
      <c r="H1298"/>
    </row>
    <row r="1299" spans="8:8">
      <c r="H1299"/>
    </row>
    <row r="1300" spans="8:8">
      <c r="H1300"/>
    </row>
    <row r="1301" spans="8:8">
      <c r="H1301"/>
    </row>
    <row r="1302" spans="8:8">
      <c r="H1302"/>
    </row>
    <row r="1303" spans="8:8">
      <c r="H1303"/>
    </row>
    <row r="1304" spans="8:8">
      <c r="H1304"/>
    </row>
    <row r="1305" spans="8:8">
      <c r="H1305"/>
    </row>
    <row r="1306" spans="8:8">
      <c r="H1306"/>
    </row>
    <row r="1307" spans="8:8">
      <c r="H1307"/>
    </row>
    <row r="1308" spans="8:8">
      <c r="H1308"/>
    </row>
    <row r="1309" spans="8:8">
      <c r="H1309"/>
    </row>
    <row r="1310" spans="8:8">
      <c r="H1310"/>
    </row>
    <row r="1311" spans="8:8">
      <c r="H1311"/>
    </row>
    <row r="1312" spans="8:8">
      <c r="H1312"/>
    </row>
    <row r="1313" spans="7:8">
      <c r="H1313"/>
    </row>
    <row r="1314" spans="7:8">
      <c r="H1314"/>
    </row>
    <row r="1315" spans="7:8">
      <c r="H1315"/>
    </row>
    <row r="1316" spans="7:8">
      <c r="H1316"/>
    </row>
    <row r="1317" spans="7:8">
      <c r="H1317"/>
    </row>
    <row r="1318" spans="7:8">
      <c r="H1318"/>
    </row>
    <row r="1319" spans="7:8">
      <c r="H1319"/>
    </row>
    <row r="1320" spans="7:8">
      <c r="H1320"/>
    </row>
    <row r="1321" spans="7:8">
      <c r="H1321"/>
    </row>
    <row r="1322" spans="7:8">
      <c r="H1322"/>
    </row>
    <row r="1323" spans="7:8">
      <c r="H1323"/>
    </row>
    <row r="1324" spans="7:8">
      <c r="H1324"/>
    </row>
    <row r="1325" spans="7:8">
      <c r="H1325"/>
    </row>
    <row r="1326" spans="7:8">
      <c r="H1326"/>
    </row>
    <row r="1327" spans="7:8">
      <c r="H1327"/>
    </row>
    <row r="1328" spans="7:8">
      <c r="G1328" s="3"/>
      <c r="H1328"/>
    </row>
    <row r="1329" spans="8:8">
      <c r="H1329"/>
    </row>
    <row r="1330" spans="8:8">
      <c r="H1330"/>
    </row>
    <row r="1331" spans="8:8">
      <c r="H1331"/>
    </row>
    <row r="1332" spans="8:8">
      <c r="H1332"/>
    </row>
    <row r="1333" spans="8:8">
      <c r="H1333"/>
    </row>
    <row r="1334" spans="8:8">
      <c r="H1334"/>
    </row>
    <row r="1335" spans="8:8">
      <c r="H1335"/>
    </row>
    <row r="1336" spans="8:8">
      <c r="H1336"/>
    </row>
    <row r="1337" spans="8:8">
      <c r="H1337"/>
    </row>
    <row r="1338" spans="8:8">
      <c r="H1338"/>
    </row>
    <row r="1339" spans="8:8">
      <c r="H1339"/>
    </row>
    <row r="1340" spans="8:8">
      <c r="H1340"/>
    </row>
    <row r="1341" spans="8:8">
      <c r="H1341"/>
    </row>
    <row r="1342" spans="8:8">
      <c r="H1342"/>
    </row>
    <row r="1343" spans="8:8">
      <c r="H1343"/>
    </row>
    <row r="1344" spans="8:8">
      <c r="H1344"/>
    </row>
    <row r="1345" spans="8:8">
      <c r="H1345"/>
    </row>
    <row r="1346" spans="8:8">
      <c r="H1346"/>
    </row>
    <row r="1347" spans="8:8">
      <c r="H1347"/>
    </row>
    <row r="1348" spans="8:8">
      <c r="H1348"/>
    </row>
    <row r="1349" spans="8:8">
      <c r="H1349"/>
    </row>
    <row r="1350" spans="8:8">
      <c r="H1350"/>
    </row>
    <row r="1351" spans="8:8">
      <c r="H1351"/>
    </row>
    <row r="1352" spans="8:8">
      <c r="H1352"/>
    </row>
    <row r="1353" spans="8:8">
      <c r="H1353"/>
    </row>
    <row r="1354" spans="8:8">
      <c r="H1354"/>
    </row>
    <row r="1355" spans="8:8">
      <c r="H1355"/>
    </row>
    <row r="1356" spans="8:8">
      <c r="H1356"/>
    </row>
    <row r="1357" spans="8:8">
      <c r="H1357"/>
    </row>
    <row r="1358" spans="8:8">
      <c r="H1358"/>
    </row>
    <row r="1359" spans="8:8">
      <c r="H1359"/>
    </row>
    <row r="1360" spans="8:8">
      <c r="H1360"/>
    </row>
    <row r="1361" spans="8:8">
      <c r="H1361"/>
    </row>
    <row r="1362" spans="8:8">
      <c r="H1362"/>
    </row>
    <row r="1363" spans="8:8">
      <c r="H1363"/>
    </row>
    <row r="1364" spans="8:8">
      <c r="H1364"/>
    </row>
    <row r="1365" spans="8:8">
      <c r="H1365"/>
    </row>
    <row r="1366" spans="8:8">
      <c r="H1366"/>
    </row>
    <row r="1367" spans="8:8">
      <c r="H1367"/>
    </row>
    <row r="1368" spans="8:8">
      <c r="H1368"/>
    </row>
    <row r="1369" spans="8:8">
      <c r="H1369"/>
    </row>
    <row r="1370" spans="8:8">
      <c r="H1370"/>
    </row>
    <row r="1371" spans="8:8">
      <c r="H1371"/>
    </row>
    <row r="1372" spans="8:8">
      <c r="H1372"/>
    </row>
    <row r="1373" spans="8:8">
      <c r="H1373"/>
    </row>
    <row r="1374" spans="8:8">
      <c r="H1374"/>
    </row>
    <row r="1375" spans="8:8">
      <c r="H1375"/>
    </row>
    <row r="1376" spans="8:8">
      <c r="H1376"/>
    </row>
    <row r="1377" spans="8:8">
      <c r="H1377"/>
    </row>
    <row r="1378" spans="8:8">
      <c r="H1378"/>
    </row>
    <row r="1379" spans="8:8">
      <c r="H1379"/>
    </row>
    <row r="1380" spans="8:8">
      <c r="H1380"/>
    </row>
    <row r="1381" spans="8:8">
      <c r="H1381"/>
    </row>
    <row r="1382" spans="8:8">
      <c r="H1382"/>
    </row>
    <row r="1383" spans="8:8">
      <c r="H1383"/>
    </row>
    <row r="1384" spans="8:8">
      <c r="H1384"/>
    </row>
    <row r="1385" spans="8:8">
      <c r="H1385"/>
    </row>
    <row r="1386" spans="8:8">
      <c r="H1386"/>
    </row>
    <row r="1387" spans="8:8">
      <c r="H1387"/>
    </row>
    <row r="1388" spans="8:8">
      <c r="H1388"/>
    </row>
    <row r="1389" spans="8:8">
      <c r="H1389"/>
    </row>
    <row r="1390" spans="8:8">
      <c r="H1390"/>
    </row>
    <row r="1391" spans="8:8">
      <c r="H1391"/>
    </row>
    <row r="1392" spans="8:8">
      <c r="H1392"/>
    </row>
    <row r="1393" spans="8:8">
      <c r="H1393"/>
    </row>
    <row r="1394" spans="8:8">
      <c r="H1394"/>
    </row>
    <row r="1395" spans="8:8">
      <c r="H1395"/>
    </row>
    <row r="1396" spans="8:8">
      <c r="H1396"/>
    </row>
    <row r="1397" spans="8:8">
      <c r="H1397"/>
    </row>
    <row r="1398" spans="8:8">
      <c r="H1398"/>
    </row>
    <row r="1399" spans="8:8">
      <c r="H1399"/>
    </row>
    <row r="1400" spans="8:8">
      <c r="H1400"/>
    </row>
    <row r="1401" spans="8:8">
      <c r="H1401"/>
    </row>
    <row r="1402" spans="8:8">
      <c r="H1402"/>
    </row>
    <row r="1403" spans="8:8">
      <c r="H1403"/>
    </row>
    <row r="1404" spans="8:8">
      <c r="H1404"/>
    </row>
    <row r="1405" spans="8:8">
      <c r="H1405"/>
    </row>
    <row r="1406" spans="8:8">
      <c r="H1406"/>
    </row>
    <row r="1407" spans="8:8">
      <c r="H1407"/>
    </row>
    <row r="1408" spans="8:8">
      <c r="H1408"/>
    </row>
    <row r="1409" spans="8:8">
      <c r="H1409"/>
    </row>
    <row r="1410" spans="8:8">
      <c r="H1410"/>
    </row>
    <row r="1411" spans="8:8">
      <c r="H1411"/>
    </row>
    <row r="1412" spans="8:8">
      <c r="H1412"/>
    </row>
    <row r="1414" spans="8:8">
      <c r="H1414"/>
    </row>
    <row r="1415" spans="8:8">
      <c r="H1415"/>
    </row>
    <row r="1416" spans="8:8">
      <c r="H1416"/>
    </row>
    <row r="1417" spans="8:8">
      <c r="H1417"/>
    </row>
    <row r="1418" spans="8:8">
      <c r="H1418"/>
    </row>
    <row r="1419" spans="8:8">
      <c r="H1419"/>
    </row>
    <row r="1420" spans="8:8">
      <c r="H1420"/>
    </row>
    <row r="1422" spans="8:8">
      <c r="H1422"/>
    </row>
    <row r="1423" spans="8:8">
      <c r="H1423"/>
    </row>
    <row r="1424" spans="8:8">
      <c r="H1424"/>
    </row>
    <row r="1425" spans="8:8">
      <c r="H1425"/>
    </row>
    <row r="1426" spans="8:8">
      <c r="H1426"/>
    </row>
    <row r="1427" spans="8:8">
      <c r="H1427"/>
    </row>
    <row r="1428" spans="8:8">
      <c r="H1428"/>
    </row>
    <row r="1429" spans="8:8">
      <c r="H1429"/>
    </row>
    <row r="1430" spans="8:8">
      <c r="H1430"/>
    </row>
    <row r="1431" spans="8:8">
      <c r="H1431"/>
    </row>
    <row r="1432" spans="8:8">
      <c r="H1432"/>
    </row>
    <row r="1433" spans="8:8">
      <c r="H1433"/>
    </row>
    <row r="1434" spans="8:8">
      <c r="H1434"/>
    </row>
    <row r="1435" spans="8:8">
      <c r="H1435"/>
    </row>
    <row r="1436" spans="8:8">
      <c r="H1436"/>
    </row>
    <row r="1437" spans="8:8">
      <c r="H1437"/>
    </row>
    <row r="1438" spans="8:8">
      <c r="H1438"/>
    </row>
    <row r="1439" spans="8:8">
      <c r="H1439"/>
    </row>
    <row r="1440" spans="8:8">
      <c r="H1440"/>
    </row>
    <row r="1441" spans="8:8">
      <c r="H1441"/>
    </row>
    <row r="1442" spans="8:8">
      <c r="H1442"/>
    </row>
    <row r="1443" spans="8:8">
      <c r="H1443"/>
    </row>
    <row r="1444" spans="8:8">
      <c r="H1444"/>
    </row>
    <row r="1445" spans="8:8">
      <c r="H1445"/>
    </row>
    <row r="1446" spans="8:8">
      <c r="H1446"/>
    </row>
    <row r="1447" spans="8:8">
      <c r="H1447"/>
    </row>
    <row r="1448" spans="8:8">
      <c r="H1448"/>
    </row>
    <row r="1449" spans="8:8">
      <c r="H1449"/>
    </row>
    <row r="1450" spans="8:8">
      <c r="H1450"/>
    </row>
    <row r="1451" spans="8:8">
      <c r="H1451"/>
    </row>
    <row r="1452" spans="8:8">
      <c r="H1452"/>
    </row>
    <row r="1453" spans="8:8">
      <c r="H1453"/>
    </row>
    <row r="1454" spans="8:8">
      <c r="H1454"/>
    </row>
  </sheetData>
  <sortState xmlns:xlrd2="http://schemas.microsoft.com/office/spreadsheetml/2017/richdata2" ref="A4:D287">
    <sortCondition ref="A4:A287"/>
  </sortState>
  <mergeCells count="3">
    <mergeCell ref="K11:K12"/>
    <mergeCell ref="K19:L19"/>
    <mergeCell ref="J22:L22"/>
  </mergeCells>
  <pageMargins left="0.511811024" right="0.511811024" top="0.78740157499999996" bottom="0.78740157499999996" header="0.31496062000000002" footer="0.31496062000000002"/>
  <pageSetup paperSize="9" orientation="portrait" r:id="rId1"/>
  <headerFooter>
    <oddHeader>&amp;R&amp;"Calibri"&amp;10&amp;K000000#interna&amp;1#</oddHead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320DA4-33FE-490F-AEB1-15F6CA96BE77}">
  <dimension ref="A1:M1454"/>
  <sheetViews>
    <sheetView topLeftCell="C1" zoomScaleNormal="100" workbookViewId="0">
      <selection activeCell="H11" sqref="H11:H14"/>
    </sheetView>
  </sheetViews>
  <sheetFormatPr defaultRowHeight="15"/>
  <cols>
    <col min="2" max="2" width="42.42578125" style="63" bestFit="1" customWidth="1"/>
    <col min="3" max="3" width="7.5703125" customWidth="1"/>
    <col min="4" max="4" width="33.5703125" bestFit="1" customWidth="1"/>
    <col min="5" max="5" width="10.5703125" style="3" bestFit="1" customWidth="1"/>
    <col min="6" max="6" width="10.140625" style="55" bestFit="1" customWidth="1"/>
    <col min="7" max="7" width="34.42578125" customWidth="1"/>
    <col min="8" max="8" width="8.7109375" style="25"/>
    <col min="9" max="9" width="8.140625" style="25" bestFit="1" customWidth="1"/>
    <col min="13" max="13" width="8.140625" bestFit="1" customWidth="1"/>
  </cols>
  <sheetData>
    <row r="1" spans="1:13">
      <c r="A1" t="s">
        <v>11609</v>
      </c>
    </row>
    <row r="2" spans="1:13" ht="15.75" thickBot="1">
      <c r="G2" s="2"/>
    </row>
    <row r="3" spans="1:13">
      <c r="A3" s="3" t="s">
        <v>7439</v>
      </c>
      <c r="B3" s="64" t="s">
        <v>2</v>
      </c>
      <c r="C3" s="3" t="s">
        <v>3</v>
      </c>
      <c r="D3" s="3" t="s">
        <v>4</v>
      </c>
      <c r="E3" s="3" t="s">
        <v>6</v>
      </c>
      <c r="F3" s="55" t="s">
        <v>7</v>
      </c>
      <c r="G3" s="8" t="s">
        <v>8</v>
      </c>
      <c r="H3" s="42">
        <v>269</v>
      </c>
    </row>
    <row r="4" spans="1:13">
      <c r="A4" t="str">
        <f>_xlfn.XLOOKUP(B4,Rotineiros!B$1:B$5000,Rotineiros!A$1:A$5000)</f>
        <v>C1062648</v>
      </c>
      <c r="B4" t="s">
        <v>3001</v>
      </c>
      <c r="C4" t="s">
        <v>14791</v>
      </c>
      <c r="D4" t="s">
        <v>3119</v>
      </c>
      <c r="E4" s="3" t="str">
        <f>_xlfn.XLOOKUP(A4,'Badge Arqueiro'!A$1:A$170,'Badge Arqueiro'!B$1:B$170,"0")</f>
        <v>0</v>
      </c>
      <c r="F4" s="55" t="str">
        <f>_xlfn.XLOOKUP(A4,Comiters!A$1:A$999,Comiters!B$1:B$999,"0")</f>
        <v>0</v>
      </c>
      <c r="G4" s="4" t="s">
        <v>9</v>
      </c>
      <c r="H4" s="43">
        <v>204</v>
      </c>
      <c r="I4" s="44">
        <f>H4/$H$3</f>
        <v>0.75836431226765799</v>
      </c>
      <c r="M4">
        <f>IF(D4=D5,1111111111,0)</f>
        <v>0</v>
      </c>
    </row>
    <row r="5" spans="1:13">
      <c r="A5" t="str">
        <f>_xlfn.XLOOKUP(B5,Rotineiros!B$1:B$5000,Rotineiros!A$1:A$5000)</f>
        <v>C1270997</v>
      </c>
      <c r="B5" t="s">
        <v>51</v>
      </c>
      <c r="C5" t="s">
        <v>15046</v>
      </c>
      <c r="D5" t="s">
        <v>53</v>
      </c>
      <c r="E5" s="3" t="str">
        <f>_xlfn.XLOOKUP(A5,'Badge Arqueiro'!A$1:A$170,'Badge Arqueiro'!B$1:B$170,"0")</f>
        <v>0</v>
      </c>
      <c r="F5" s="55" t="str">
        <f>_xlfn.XLOOKUP(A5,Comiters!A$1:A$999,Comiters!B$1:B$999,"0")</f>
        <v>0</v>
      </c>
      <c r="G5" s="10" t="s">
        <v>15</v>
      </c>
      <c r="H5" s="45">
        <v>63</v>
      </c>
      <c r="I5" s="44">
        <f t="shared" ref="I5:I21" si="0">H5/$H$3</f>
        <v>0.2342007434944238</v>
      </c>
      <c r="M5">
        <f t="shared" ref="M5:M68" si="1">IF(D5=D6,1111111111,0)</f>
        <v>0</v>
      </c>
    </row>
    <row r="6" spans="1:13">
      <c r="A6" t="str">
        <f>_xlfn.XLOOKUP(B6,Rotineiros!B$1:B$5000,Rotineiros!A$1:A$5000)</f>
        <v>C1296239</v>
      </c>
      <c r="B6" t="s">
        <v>15049</v>
      </c>
      <c r="C6" t="s">
        <v>15050</v>
      </c>
      <c r="D6" t="s">
        <v>15051</v>
      </c>
      <c r="E6" s="3" t="str">
        <f>_xlfn.XLOOKUP(A6,'Badge Arqueiro'!A$1:A$170,'Badge Arqueiro'!B$1:B$170,"0")</f>
        <v>0</v>
      </c>
      <c r="F6" s="55" t="str">
        <f>_xlfn.XLOOKUP(A6,Comiters!A$1:A$999,Comiters!B$1:B$999,"0")</f>
        <v>0</v>
      </c>
      <c r="G6" s="4" t="s">
        <v>20</v>
      </c>
      <c r="H6" s="43">
        <v>14</v>
      </c>
      <c r="I6" s="44">
        <f t="shared" si="0"/>
        <v>5.204460966542751E-2</v>
      </c>
      <c r="M6">
        <f t="shared" si="1"/>
        <v>0</v>
      </c>
    </row>
    <row r="7" spans="1:13">
      <c r="A7" t="str">
        <f>_xlfn.XLOOKUP(B7,Rotineiros!B$1:B$5000,Rotineiros!A$1:A$5000)</f>
        <v>C1296657</v>
      </c>
      <c r="B7" t="s">
        <v>1373</v>
      </c>
      <c r="C7" t="s">
        <v>2222</v>
      </c>
      <c r="D7" t="s">
        <v>1374</v>
      </c>
      <c r="E7" s="3" t="str">
        <f>_xlfn.XLOOKUP(A7,'Badge Arqueiro'!A$1:A$170,'Badge Arqueiro'!B$1:B$170,"0")</f>
        <v>0</v>
      </c>
      <c r="F7" s="55">
        <f>_xlfn.XLOOKUP(A7,Comiters!A$1:A$999,Comiters!B$1:B$999,"0")</f>
        <v>1</v>
      </c>
      <c r="G7" s="10" t="s">
        <v>25</v>
      </c>
      <c r="H7" s="45">
        <v>36</v>
      </c>
      <c r="I7" s="44">
        <f t="shared" si="0"/>
        <v>0.13382899628252787</v>
      </c>
      <c r="M7">
        <f t="shared" si="1"/>
        <v>0</v>
      </c>
    </row>
    <row r="8" spans="1:13">
      <c r="A8" t="str">
        <f>_xlfn.XLOOKUP(B8,Rotineiros!B$1:B$5000,Rotineiros!A$1:A$5000)</f>
        <v>C1311628</v>
      </c>
      <c r="B8" t="s">
        <v>14931</v>
      </c>
      <c r="C8" t="s">
        <v>14932</v>
      </c>
      <c r="D8" t="s">
        <v>14933</v>
      </c>
      <c r="E8" s="3" t="str">
        <f>_xlfn.XLOOKUP(A8,'Badge Arqueiro'!A$1:A$170,'Badge Arqueiro'!B$1:B$170,"0")</f>
        <v>0</v>
      </c>
      <c r="F8" s="55" t="str">
        <f>_xlfn.XLOOKUP(A8,Comiters!A$1:A$999,Comiters!B$1:B$999,"0")</f>
        <v>0</v>
      </c>
      <c r="G8" s="4" t="s">
        <v>15127</v>
      </c>
      <c r="H8" s="43">
        <v>22</v>
      </c>
      <c r="I8" s="44">
        <f t="shared" si="0"/>
        <v>8.1784386617100371E-2</v>
      </c>
      <c r="M8">
        <f t="shared" si="1"/>
        <v>0</v>
      </c>
    </row>
    <row r="9" spans="1:13" ht="15.75" thickBot="1">
      <c r="A9" t="str">
        <f>_xlfn.XLOOKUP(B9,Rotineiros!B$1:B$5000,Rotineiros!A$1:A$5000)</f>
        <v>C1314360</v>
      </c>
      <c r="B9" t="s">
        <v>1364</v>
      </c>
      <c r="C9" t="s">
        <v>14216</v>
      </c>
      <c r="D9" t="s">
        <v>1365</v>
      </c>
      <c r="E9" s="3" t="str">
        <f>_xlfn.XLOOKUP(A9,'Badge Arqueiro'!A$1:A$170,'Badge Arqueiro'!B$1:B$170,"0")</f>
        <v>0</v>
      </c>
      <c r="F9" s="55">
        <f>_xlfn.XLOOKUP(A9,Comiters!A$1:A$999,Comiters!B$1:B$999,"0")</f>
        <v>1</v>
      </c>
      <c r="G9" s="12" t="s">
        <v>15128</v>
      </c>
      <c r="H9" s="46">
        <v>14</v>
      </c>
      <c r="I9" s="44">
        <f t="shared" si="0"/>
        <v>5.204460966542751E-2</v>
      </c>
      <c r="M9">
        <f t="shared" si="1"/>
        <v>0</v>
      </c>
    </row>
    <row r="10" spans="1:13" ht="15.75" thickBot="1">
      <c r="A10" t="str">
        <f>_xlfn.XLOOKUP(B10,Rotineiros!B$1:B$5000,Rotineiros!A$1:A$5000)</f>
        <v>C1317649</v>
      </c>
      <c r="B10" t="s">
        <v>13758</v>
      </c>
      <c r="C10" t="s">
        <v>15071</v>
      </c>
      <c r="D10" t="s">
        <v>11809</v>
      </c>
      <c r="E10" s="3" t="str">
        <f>_xlfn.XLOOKUP(A10,'Badge Arqueiro'!A$1:A$170,'Badge Arqueiro'!B$1:B$170,"0")</f>
        <v>0</v>
      </c>
      <c r="F10" s="55">
        <f>_xlfn.XLOOKUP(A10,Comiters!A$1:A$999,Comiters!B$1:B$999,"0")</f>
        <v>1</v>
      </c>
      <c r="I10" s="44"/>
      <c r="M10">
        <f t="shared" si="1"/>
        <v>0</v>
      </c>
    </row>
    <row r="11" spans="1:13">
      <c r="A11" t="str">
        <f>_xlfn.XLOOKUP(B11,Rotineiros!B$1:B$5000,Rotineiros!A$1:A$5000)</f>
        <v>C1319593</v>
      </c>
      <c r="B11" t="s">
        <v>3228</v>
      </c>
      <c r="C11" t="s">
        <v>12276</v>
      </c>
      <c r="D11" t="s">
        <v>3229</v>
      </c>
      <c r="E11" s="3" t="str">
        <f>_xlfn.XLOOKUP(A11,'Badge Arqueiro'!A$1:A$170,'Badge Arqueiro'!B$1:B$170,"0")</f>
        <v>0</v>
      </c>
      <c r="F11" s="55" t="str">
        <f>_xlfn.XLOOKUP(A11,Comiters!A$1:A$999,Comiters!B$1:B$999,"0")</f>
        <v>0</v>
      </c>
      <c r="G11" s="8" t="s">
        <v>44</v>
      </c>
      <c r="H11" s="42">
        <v>191</v>
      </c>
      <c r="I11" s="44">
        <f t="shared" si="0"/>
        <v>0.71003717472118955</v>
      </c>
      <c r="K11" s="130">
        <f>SUM(I11:I12)</f>
        <v>0.90706319702602223</v>
      </c>
      <c r="M11">
        <f t="shared" si="1"/>
        <v>0</v>
      </c>
    </row>
    <row r="12" spans="1:13">
      <c r="A12" t="str">
        <f>_xlfn.XLOOKUP(B12,Rotineiros!B$1:B$5000,Rotineiros!A$1:A$5000)</f>
        <v>C1320298</v>
      </c>
      <c r="B12" t="s">
        <v>14904</v>
      </c>
      <c r="C12" t="s">
        <v>14905</v>
      </c>
      <c r="D12" t="s">
        <v>14906</v>
      </c>
      <c r="E12" s="3" t="str">
        <f>_xlfn.XLOOKUP(A12,'Badge Arqueiro'!A$1:A$170,'Badge Arqueiro'!B$1:B$170,"0")</f>
        <v>0</v>
      </c>
      <c r="F12" s="55" t="str">
        <f>_xlfn.XLOOKUP(A12,Comiters!A$1:A$999,Comiters!B$1:B$999,"0")</f>
        <v>0</v>
      </c>
      <c r="G12" s="4" t="s">
        <v>49</v>
      </c>
      <c r="H12" s="43">
        <v>53</v>
      </c>
      <c r="I12" s="44">
        <f t="shared" si="0"/>
        <v>0.19702602230483271</v>
      </c>
      <c r="K12" s="130"/>
      <c r="M12">
        <f t="shared" si="1"/>
        <v>0</v>
      </c>
    </row>
    <row r="13" spans="1:13">
      <c r="A13" t="str">
        <f>_xlfn.XLOOKUP(B13,Rotineiros!B$1:B$5000,Rotineiros!A$1:A$5000)</f>
        <v>C1321328</v>
      </c>
      <c r="B13" t="s">
        <v>2719</v>
      </c>
      <c r="C13" t="s">
        <v>14847</v>
      </c>
      <c r="D13" t="s">
        <v>3432</v>
      </c>
      <c r="E13" s="3" t="str">
        <f>_xlfn.XLOOKUP(A13,'Badge Arqueiro'!A$1:A$170,'Badge Arqueiro'!B$1:B$170,"0")</f>
        <v>0</v>
      </c>
      <c r="F13" s="55">
        <f>_xlfn.XLOOKUP(A13,Comiters!A$1:A$999,Comiters!B$1:B$999,"0")</f>
        <v>1</v>
      </c>
      <c r="G13" s="10" t="s">
        <v>54</v>
      </c>
      <c r="H13" s="45">
        <v>13</v>
      </c>
      <c r="I13" s="44">
        <f t="shared" si="0"/>
        <v>4.8327137546468404E-2</v>
      </c>
      <c r="M13">
        <f t="shared" si="1"/>
        <v>0</v>
      </c>
    </row>
    <row r="14" spans="1:13" ht="15.75" thickBot="1">
      <c r="A14" t="str">
        <f>_xlfn.XLOOKUP(B14,Rotineiros!B$1:B$5000,Rotineiros!A$1:A$5000)</f>
        <v>C1321663</v>
      </c>
      <c r="B14" t="s">
        <v>2725</v>
      </c>
      <c r="C14" t="s">
        <v>14940</v>
      </c>
      <c r="D14" t="s">
        <v>4166</v>
      </c>
      <c r="E14" s="3" t="str">
        <f>_xlfn.XLOOKUP(A14,'Badge Arqueiro'!A$1:A$170,'Badge Arqueiro'!B$1:B$170,"0")</f>
        <v>0</v>
      </c>
      <c r="F14" s="55" t="str">
        <f>_xlfn.XLOOKUP(A14,Comiters!A$1:A$999,Comiters!B$1:B$999,"0")</f>
        <v>0</v>
      </c>
      <c r="G14" s="6" t="s">
        <v>59</v>
      </c>
      <c r="H14" s="47">
        <v>10</v>
      </c>
      <c r="I14" s="44">
        <f t="shared" si="0"/>
        <v>3.717472118959108E-2</v>
      </c>
      <c r="M14">
        <f t="shared" si="1"/>
        <v>0</v>
      </c>
    </row>
    <row r="15" spans="1:13" ht="15.75" thickBot="1">
      <c r="A15" t="str">
        <f>_xlfn.XLOOKUP(B15,Rotineiros!B$1:B$5000,Rotineiros!A$1:A$5000)</f>
        <v>C1321685</v>
      </c>
      <c r="B15" t="s">
        <v>15039</v>
      </c>
      <c r="C15" t="s">
        <v>15040</v>
      </c>
      <c r="D15" t="s">
        <v>15041</v>
      </c>
      <c r="E15" s="3" t="str">
        <f>_xlfn.XLOOKUP(A15,'Badge Arqueiro'!A$1:A$170,'Badge Arqueiro'!B$1:B$170,"0")</f>
        <v>0</v>
      </c>
      <c r="F15" s="55">
        <f>_xlfn.XLOOKUP(A15,Comiters!A$1:A$999,Comiters!B$1:B$999,"0")</f>
        <v>1</v>
      </c>
      <c r="I15" s="44"/>
      <c r="M15">
        <f t="shared" si="1"/>
        <v>0</v>
      </c>
    </row>
    <row r="16" spans="1:13">
      <c r="A16" t="str">
        <f>_xlfn.XLOOKUP(B16,Rotineiros!B$1:B$5000,Rotineiros!A$1:A$5000)</f>
        <v>C1321690</v>
      </c>
      <c r="B16" t="s">
        <v>13680</v>
      </c>
      <c r="C16" t="s">
        <v>15030</v>
      </c>
      <c r="D16" t="s">
        <v>13681</v>
      </c>
      <c r="E16" s="3" t="str">
        <f>_xlfn.XLOOKUP(A16,'Badge Arqueiro'!A$1:A$170,'Badge Arqueiro'!B$1:B$170,"0")</f>
        <v>0</v>
      </c>
      <c r="F16" s="55" t="str">
        <f>_xlfn.XLOOKUP(A16,Comiters!A$1:A$999,Comiters!B$1:B$999,"0")</f>
        <v>0</v>
      </c>
      <c r="G16" s="8" t="s">
        <v>68</v>
      </c>
      <c r="H16" s="42">
        <v>193</v>
      </c>
      <c r="I16" s="44">
        <f t="shared" si="0"/>
        <v>0.71747211895910779</v>
      </c>
      <c r="M16">
        <f t="shared" si="1"/>
        <v>0</v>
      </c>
    </row>
    <row r="17" spans="1:13">
      <c r="A17" t="str">
        <f>_xlfn.XLOOKUP(B17,Rotineiros!B$1:B$5000,Rotineiros!A$1:A$5000)</f>
        <v>C1321973</v>
      </c>
      <c r="B17" t="s">
        <v>3794</v>
      </c>
      <c r="C17" t="s">
        <v>14222</v>
      </c>
      <c r="D17" t="s">
        <v>3897</v>
      </c>
      <c r="E17" s="3" t="str">
        <f>_xlfn.XLOOKUP(A17,'Badge Arqueiro'!A$1:A$170,'Badge Arqueiro'!B$1:B$170,"0")</f>
        <v>0</v>
      </c>
      <c r="F17" s="55" t="str">
        <f>_xlfn.XLOOKUP(A17,Comiters!A$1:A$999,Comiters!B$1:B$999,"0")</f>
        <v>0</v>
      </c>
      <c r="G17" s="4" t="s">
        <v>9</v>
      </c>
      <c r="H17" s="43">
        <v>151</v>
      </c>
      <c r="I17" s="44">
        <f t="shared" si="0"/>
        <v>0.56133828996282531</v>
      </c>
      <c r="M17">
        <f t="shared" si="1"/>
        <v>0</v>
      </c>
    </row>
    <row r="18" spans="1:13">
      <c r="A18" t="str">
        <f>_xlfn.XLOOKUP(B18,Rotineiros!B$1:B$5000,Rotineiros!A$1:A$5000)</f>
        <v>C1322121</v>
      </c>
      <c r="B18" t="s">
        <v>14448</v>
      </c>
      <c r="C18" t="s">
        <v>14977</v>
      </c>
      <c r="D18" t="s">
        <v>14450</v>
      </c>
      <c r="E18" s="3" t="str">
        <f>_xlfn.XLOOKUP(A18,'Badge Arqueiro'!A$1:A$170,'Badge Arqueiro'!B$1:B$170,"0")</f>
        <v>0</v>
      </c>
      <c r="F18" s="55" t="str">
        <f>_xlfn.XLOOKUP(A18,Comiters!A$1:A$999,Comiters!B$1:B$999,"0")</f>
        <v>0</v>
      </c>
      <c r="G18" s="10" t="s">
        <v>15</v>
      </c>
      <c r="H18" s="56">
        <v>42</v>
      </c>
      <c r="I18" s="44">
        <f t="shared" si="0"/>
        <v>0.15613382899628253</v>
      </c>
      <c r="M18">
        <f t="shared" si="1"/>
        <v>0</v>
      </c>
    </row>
    <row r="19" spans="1:13">
      <c r="A19" t="str">
        <f>_xlfn.XLOOKUP(B19,Rotineiros!B$1:B$5000,Rotineiros!A$1:A$5000)</f>
        <v>C1322811</v>
      </c>
      <c r="B19" t="s">
        <v>14808</v>
      </c>
      <c r="C19" t="s">
        <v>14809</v>
      </c>
      <c r="D19" t="s">
        <v>14810</v>
      </c>
      <c r="E19" s="3" t="str">
        <f>_xlfn.XLOOKUP(A19,'Badge Arqueiro'!A$1:A$170,'Badge Arqueiro'!B$1:B$170,"0")</f>
        <v>0</v>
      </c>
      <c r="F19" s="55" t="str">
        <f>_xlfn.XLOOKUP(A19,Comiters!A$1:A$999,Comiters!B$1:B$999,"0")</f>
        <v>0</v>
      </c>
      <c r="G19" s="4" t="s">
        <v>80</v>
      </c>
      <c r="H19" s="43">
        <v>76</v>
      </c>
      <c r="I19" s="44">
        <f t="shared" si="0"/>
        <v>0.28252788104089221</v>
      </c>
      <c r="K19" s="137"/>
      <c r="L19" s="137"/>
      <c r="M19">
        <f t="shared" si="1"/>
        <v>0</v>
      </c>
    </row>
    <row r="20" spans="1:13">
      <c r="A20" t="str">
        <f>_xlfn.XLOOKUP(B20,Rotineiros!B$1:B$5000,Rotineiros!A$1:A$5000)</f>
        <v>C1323117</v>
      </c>
      <c r="B20" t="s">
        <v>14644</v>
      </c>
      <c r="C20" t="s">
        <v>14910</v>
      </c>
      <c r="D20" t="s">
        <v>14645</v>
      </c>
      <c r="E20" s="3" t="str">
        <f>_xlfn.XLOOKUP(A20,'Badge Arqueiro'!A$1:A$170,'Badge Arqueiro'!B$1:B$170,"0")</f>
        <v>0</v>
      </c>
      <c r="F20" s="55" t="str">
        <f>_xlfn.XLOOKUP(A20,Comiters!A$1:A$999,Comiters!B$1:B$999,"0")</f>
        <v>0</v>
      </c>
      <c r="G20" s="10" t="s">
        <v>85</v>
      </c>
      <c r="H20" s="45">
        <v>53</v>
      </c>
      <c r="I20" s="44">
        <f t="shared" si="0"/>
        <v>0.19702602230483271</v>
      </c>
      <c r="M20">
        <f t="shared" si="1"/>
        <v>0</v>
      </c>
    </row>
    <row r="21" spans="1:13" ht="15.75" thickBot="1">
      <c r="A21" t="str">
        <f>_xlfn.XLOOKUP(B21,Rotineiros!B$1:B$5000,Rotineiros!A$1:A$5000)</f>
        <v>C1323551</v>
      </c>
      <c r="B21" t="s">
        <v>74</v>
      </c>
      <c r="C21" t="s">
        <v>14973</v>
      </c>
      <c r="D21" t="s">
        <v>75</v>
      </c>
      <c r="E21" s="3" t="str">
        <f>_xlfn.XLOOKUP(A21,'Badge Arqueiro'!A$1:A$170,'Badge Arqueiro'!B$1:B$170,"0")</f>
        <v>0</v>
      </c>
      <c r="F21" s="55" t="str">
        <f>_xlfn.XLOOKUP(A21,Comiters!A$1:A$999,Comiters!B$1:B$999,"0")</f>
        <v>0</v>
      </c>
      <c r="G21" s="6" t="s">
        <v>15</v>
      </c>
      <c r="H21" s="47">
        <v>21</v>
      </c>
      <c r="I21" s="44">
        <f t="shared" si="0"/>
        <v>7.8066914498141265E-2</v>
      </c>
      <c r="J21" s="2"/>
      <c r="M21">
        <f t="shared" si="1"/>
        <v>0</v>
      </c>
    </row>
    <row r="22" spans="1:13">
      <c r="A22" t="str">
        <f>_xlfn.XLOOKUP(B22,Rotineiros!B$1:B$5000,Rotineiros!A$1:A$5000)</f>
        <v>C1324394</v>
      </c>
      <c r="B22" t="s">
        <v>2987</v>
      </c>
      <c r="C22" t="s">
        <v>14797</v>
      </c>
      <c r="D22" t="s">
        <v>3169</v>
      </c>
      <c r="E22" s="3" t="str">
        <f>_xlfn.XLOOKUP(A22,'Badge Arqueiro'!A$1:A$170,'Badge Arqueiro'!B$1:B$170,"0")</f>
        <v>0</v>
      </c>
      <c r="F22" s="55" t="str">
        <f>_xlfn.XLOOKUP(A22,Comiters!A$1:A$999,Comiters!B$1:B$999,"0")</f>
        <v>0</v>
      </c>
      <c r="J22" s="136"/>
      <c r="K22" s="136"/>
      <c r="L22" s="136"/>
      <c r="M22">
        <f t="shared" si="1"/>
        <v>0</v>
      </c>
    </row>
    <row r="23" spans="1:13">
      <c r="A23" t="str">
        <f>_xlfn.XLOOKUP(B23,Rotineiros!B$1:B$5000,Rotineiros!A$1:A$5000)</f>
        <v>C1324519</v>
      </c>
      <c r="B23" t="s">
        <v>11800</v>
      </c>
      <c r="C23" t="s">
        <v>14911</v>
      </c>
      <c r="D23" t="s">
        <v>11879</v>
      </c>
      <c r="E23" s="3" t="str">
        <f>_xlfn.XLOOKUP(A23,'Badge Arqueiro'!A$1:A$170,'Badge Arqueiro'!B$1:B$170,"0")</f>
        <v>0</v>
      </c>
      <c r="F23" s="55" t="str">
        <f>_xlfn.XLOOKUP(A23,Comiters!A$1:A$999,Comiters!B$1:B$999,"0")</f>
        <v>0</v>
      </c>
      <c r="H23"/>
      <c r="J23" s="99"/>
      <c r="M23">
        <f t="shared" si="1"/>
        <v>0</v>
      </c>
    </row>
    <row r="24" spans="1:13">
      <c r="A24" t="str">
        <f>_xlfn.XLOOKUP(B24,Rotineiros!B$1:B$5000,Rotineiros!A$1:A$5000)</f>
        <v>C1324521</v>
      </c>
      <c r="B24" t="s">
        <v>3377</v>
      </c>
      <c r="C24" t="s">
        <v>15031</v>
      </c>
      <c r="D24" t="s">
        <v>3379</v>
      </c>
      <c r="E24" s="3" t="str">
        <f>_xlfn.XLOOKUP(A24,'Badge Arqueiro'!A$1:A$170,'Badge Arqueiro'!B$1:B$170,"0")</f>
        <v>0</v>
      </c>
      <c r="F24" s="55" t="str">
        <f>_xlfn.XLOOKUP(A24,Comiters!A$1:A$999,Comiters!B$1:B$999,"0")</f>
        <v>0</v>
      </c>
      <c r="H24"/>
      <c r="J24" s="99"/>
      <c r="M24">
        <f t="shared" si="1"/>
        <v>0</v>
      </c>
    </row>
    <row r="25" spans="1:13">
      <c r="A25" t="str">
        <f>_xlfn.XLOOKUP(B25,Rotineiros!B$1:B$5000,Rotineiros!A$1:A$5000)</f>
        <v>C1324634</v>
      </c>
      <c r="B25" t="s">
        <v>14918</v>
      </c>
      <c r="C25" t="s">
        <v>14919</v>
      </c>
      <c r="D25" t="s">
        <v>14920</v>
      </c>
      <c r="E25" s="3" t="str">
        <f>_xlfn.XLOOKUP(A25,'Badge Arqueiro'!A$1:A$170,'Badge Arqueiro'!B$1:B$170,"0")</f>
        <v>0</v>
      </c>
      <c r="F25" s="55" t="str">
        <f>_xlfn.XLOOKUP(A25,Comiters!A$1:A$999,Comiters!B$1:B$999,"0")</f>
        <v>0</v>
      </c>
      <c r="H25"/>
      <c r="J25" s="99"/>
      <c r="M25">
        <f t="shared" si="1"/>
        <v>0</v>
      </c>
    </row>
    <row r="26" spans="1:13">
      <c r="A26" t="str">
        <f>_xlfn.XLOOKUP(B26,Rotineiros!B$1:B$5000,Rotineiros!A$1:A$5000)</f>
        <v>C1324716</v>
      </c>
      <c r="B26" t="s">
        <v>12491</v>
      </c>
      <c r="C26" t="s">
        <v>14789</v>
      </c>
      <c r="D26" t="s">
        <v>12492</v>
      </c>
      <c r="E26" s="3" t="str">
        <f>_xlfn.XLOOKUP(A26,'Badge Arqueiro'!A$1:A$170,'Badge Arqueiro'!B$1:B$170,"0")</f>
        <v>0</v>
      </c>
      <c r="F26" s="55" t="str">
        <f>_xlfn.XLOOKUP(A26,Comiters!A$1:A$999,Comiters!B$1:B$999,"0")</f>
        <v>0</v>
      </c>
      <c r="H26"/>
      <c r="M26">
        <f t="shared" si="1"/>
        <v>0</v>
      </c>
    </row>
    <row r="27" spans="1:13">
      <c r="A27" t="str">
        <f>_xlfn.XLOOKUP(B27,Rotineiros!B$1:B$5000,Rotineiros!A$1:A$5000)</f>
        <v>C1324905</v>
      </c>
      <c r="B27" t="s">
        <v>32</v>
      </c>
      <c r="C27" t="s">
        <v>14921</v>
      </c>
      <c r="D27" t="s">
        <v>34</v>
      </c>
      <c r="E27" s="3">
        <f>_xlfn.XLOOKUP(A27,'Badge Arqueiro'!A$1:A$170,'Badge Arqueiro'!B$1:B$170,"0")</f>
        <v>1</v>
      </c>
      <c r="F27" s="55">
        <f>_xlfn.XLOOKUP(A27,Comiters!A$1:A$999,Comiters!B$1:B$999,"0")</f>
        <v>1</v>
      </c>
      <c r="H27"/>
      <c r="M27">
        <f t="shared" si="1"/>
        <v>0</v>
      </c>
    </row>
    <row r="28" spans="1:13">
      <c r="A28" t="str">
        <f>_xlfn.XLOOKUP(B28,Rotineiros!B$1:B$5000,Rotineiros!A$1:A$5000)</f>
        <v>C1324970</v>
      </c>
      <c r="B28" t="s">
        <v>12905</v>
      </c>
      <c r="C28" t="s">
        <v>15076</v>
      </c>
      <c r="D28" t="s">
        <v>48</v>
      </c>
      <c r="E28" s="3" t="str">
        <f>_xlfn.XLOOKUP(A28,'Badge Arqueiro'!A$1:A$170,'Badge Arqueiro'!B$1:B$170,"0")</f>
        <v>0</v>
      </c>
      <c r="F28" s="55" t="str">
        <f>_xlfn.XLOOKUP(A28,Comiters!A$1:A$999,Comiters!B$1:B$999,"0")</f>
        <v>0</v>
      </c>
      <c r="H28"/>
      <c r="M28">
        <f t="shared" si="1"/>
        <v>0</v>
      </c>
    </row>
    <row r="29" spans="1:13">
      <c r="A29" t="str">
        <f>_xlfn.XLOOKUP(B29,Rotineiros!B$1:B$5000,Rotineiros!A$1:A$5000)</f>
        <v>C1325731</v>
      </c>
      <c r="B29" t="s">
        <v>7363</v>
      </c>
      <c r="C29" t="s">
        <v>15084</v>
      </c>
      <c r="D29" t="s">
        <v>11721</v>
      </c>
      <c r="E29" s="3" t="str">
        <f>_xlfn.XLOOKUP(A29,'Badge Arqueiro'!A$1:A$170,'Badge Arqueiro'!B$1:B$170,"0")</f>
        <v>0</v>
      </c>
      <c r="F29" s="55">
        <f>_xlfn.XLOOKUP(A29,Comiters!A$1:A$999,Comiters!B$1:B$999,"0")</f>
        <v>1</v>
      </c>
      <c r="H29"/>
      <c r="M29">
        <f t="shared" si="1"/>
        <v>0</v>
      </c>
    </row>
    <row r="30" spans="1:13">
      <c r="A30" t="str">
        <f>_xlfn.XLOOKUP(B30,Rotineiros!B$1:B$5000,Rotineiros!A$1:A$5000)</f>
        <v>C1326000</v>
      </c>
      <c r="B30" t="s">
        <v>3989</v>
      </c>
      <c r="C30" t="s">
        <v>14915</v>
      </c>
      <c r="D30" t="s">
        <v>4156</v>
      </c>
      <c r="E30" s="3" t="str">
        <f>_xlfn.XLOOKUP(A30,'Badge Arqueiro'!A$1:A$170,'Badge Arqueiro'!B$1:B$170,"0")</f>
        <v>0</v>
      </c>
      <c r="F30" s="55">
        <f>_xlfn.XLOOKUP(A30,Comiters!A$1:A$999,Comiters!B$1:B$999,"0")</f>
        <v>1</v>
      </c>
      <c r="H30"/>
      <c r="M30">
        <f t="shared" si="1"/>
        <v>0</v>
      </c>
    </row>
    <row r="31" spans="1:13">
      <c r="A31" t="str">
        <f>_xlfn.XLOOKUP(B31,Rotineiros!B$1:B$5000,Rotineiros!A$1:A$5000)</f>
        <v>C1326053</v>
      </c>
      <c r="B31" t="s">
        <v>12635</v>
      </c>
      <c r="C31" t="s">
        <v>15068</v>
      </c>
      <c r="D31" t="s">
        <v>15069</v>
      </c>
      <c r="E31" s="3" t="str">
        <f>_xlfn.XLOOKUP(A31,'Badge Arqueiro'!A$1:A$170,'Badge Arqueiro'!B$1:B$170,"0")</f>
        <v>0</v>
      </c>
      <c r="F31" s="55" t="str">
        <f>_xlfn.XLOOKUP(A31,Comiters!A$1:A$999,Comiters!B$1:B$999,"0")</f>
        <v>0</v>
      </c>
      <c r="H31"/>
      <c r="M31">
        <f t="shared" si="1"/>
        <v>0</v>
      </c>
    </row>
    <row r="32" spans="1:13">
      <c r="A32" t="str">
        <f>_xlfn.XLOOKUP(B32,Rotineiros!B$1:B$5000,Rotineiros!A$1:A$5000)</f>
        <v>C1326111</v>
      </c>
      <c r="B32" t="s">
        <v>15032</v>
      </c>
      <c r="C32" t="s">
        <v>15033</v>
      </c>
      <c r="D32" t="s">
        <v>15034</v>
      </c>
      <c r="E32" s="3" t="str">
        <f>_xlfn.XLOOKUP(A32,'Badge Arqueiro'!A$1:A$170,'Badge Arqueiro'!B$1:B$170,"0")</f>
        <v>0</v>
      </c>
      <c r="F32" s="55" t="str">
        <f>_xlfn.XLOOKUP(A32,Comiters!A$1:A$999,Comiters!B$1:B$999,"0")</f>
        <v>0</v>
      </c>
      <c r="H32"/>
      <c r="M32">
        <f t="shared" si="1"/>
        <v>0</v>
      </c>
    </row>
    <row r="33" spans="1:13">
      <c r="A33" t="str">
        <f>_xlfn.XLOOKUP(B33,Rotineiros!B$1:B$5000,Rotineiros!A$1:A$5000)</f>
        <v>C1327216</v>
      </c>
      <c r="B33" t="s">
        <v>11106</v>
      </c>
      <c r="C33" t="s">
        <v>11577</v>
      </c>
      <c r="D33" t="s">
        <v>4433</v>
      </c>
      <c r="E33" s="3">
        <f>_xlfn.XLOOKUP(A33,'Badge Arqueiro'!A$1:A$170,'Badge Arqueiro'!B$1:B$170,"0")</f>
        <v>1</v>
      </c>
      <c r="F33" s="55" t="str">
        <f>_xlfn.XLOOKUP(A33,Comiters!A$1:A$999,Comiters!B$1:B$999,"0")</f>
        <v>0</v>
      </c>
      <c r="H33"/>
      <c r="M33">
        <f t="shared" si="1"/>
        <v>0</v>
      </c>
    </row>
    <row r="34" spans="1:13">
      <c r="A34" t="str">
        <f>_xlfn.XLOOKUP(B34,Rotineiros!B$1:B$5000,Rotineiros!A$1:A$5000)</f>
        <v>C1327638</v>
      </c>
      <c r="B34" t="s">
        <v>4015</v>
      </c>
      <c r="C34" t="s">
        <v>14952</v>
      </c>
      <c r="D34" t="s">
        <v>4183</v>
      </c>
      <c r="E34" s="3" t="str">
        <f>_xlfn.XLOOKUP(A34,'Badge Arqueiro'!A$1:A$170,'Badge Arqueiro'!B$1:B$170,"0")</f>
        <v>0</v>
      </c>
      <c r="F34" s="55">
        <f>_xlfn.XLOOKUP(A34,Comiters!A$1:A$999,Comiters!B$1:B$999,"0")</f>
        <v>1</v>
      </c>
      <c r="H34"/>
      <c r="M34">
        <f t="shared" si="1"/>
        <v>0</v>
      </c>
    </row>
    <row r="35" spans="1:13">
      <c r="A35" t="str">
        <f>_xlfn.XLOOKUP(B35,Rotineiros!B$1:B$5000,Rotineiros!A$1:A$5000)</f>
        <v>C1327686</v>
      </c>
      <c r="B35" t="s">
        <v>14699</v>
      </c>
      <c r="C35" t="s">
        <v>15024</v>
      </c>
      <c r="D35" t="s">
        <v>14701</v>
      </c>
      <c r="E35" s="3" t="str">
        <f>_xlfn.XLOOKUP(A35,'Badge Arqueiro'!A$1:A$170,'Badge Arqueiro'!B$1:B$170,"0")</f>
        <v>0</v>
      </c>
      <c r="F35" s="55" t="str">
        <f>_xlfn.XLOOKUP(A35,Comiters!A$1:A$999,Comiters!B$1:B$999,"0")</f>
        <v>0</v>
      </c>
      <c r="H35"/>
      <c r="M35">
        <f t="shared" si="1"/>
        <v>0</v>
      </c>
    </row>
    <row r="36" spans="1:13">
      <c r="A36" t="str">
        <f>_xlfn.XLOOKUP(B36,Rotineiros!B$1:B$5000,Rotineiros!A$1:A$5000)</f>
        <v>C1327706</v>
      </c>
      <c r="B36" t="s">
        <v>13640</v>
      </c>
      <c r="C36" t="s">
        <v>14974</v>
      </c>
      <c r="D36" t="s">
        <v>13641</v>
      </c>
      <c r="E36" s="3" t="str">
        <f>_xlfn.XLOOKUP(A36,'Badge Arqueiro'!A$1:A$170,'Badge Arqueiro'!B$1:B$170,"0")</f>
        <v>0</v>
      </c>
      <c r="F36" s="55" t="str">
        <f>_xlfn.XLOOKUP(A36,Comiters!A$1:A$999,Comiters!B$1:B$999,"0")</f>
        <v>0</v>
      </c>
      <c r="H36"/>
      <c r="M36">
        <f t="shared" si="1"/>
        <v>0</v>
      </c>
    </row>
    <row r="37" spans="1:13">
      <c r="A37" t="str">
        <f>_xlfn.XLOOKUP(B37,Rotineiros!B$1:B$5000,Rotineiros!A$1:A$5000)</f>
        <v>C1328371</v>
      </c>
      <c r="B37" t="s">
        <v>14934</v>
      </c>
      <c r="C37" t="s">
        <v>14935</v>
      </c>
      <c r="D37" t="s">
        <v>14936</v>
      </c>
      <c r="E37" s="3" t="str">
        <f>_xlfn.XLOOKUP(A37,'Badge Arqueiro'!A$1:A$170,'Badge Arqueiro'!B$1:B$170,"0")</f>
        <v>0</v>
      </c>
      <c r="F37" s="55" t="str">
        <f>_xlfn.XLOOKUP(A37,Comiters!A$1:A$999,Comiters!B$1:B$999,"0")</f>
        <v>0</v>
      </c>
      <c r="H37"/>
      <c r="M37">
        <f t="shared" si="1"/>
        <v>0</v>
      </c>
    </row>
    <row r="38" spans="1:13">
      <c r="A38" t="str">
        <f>_xlfn.XLOOKUP(B38,Rotineiros!B$1:B$5000,Rotineiros!A$1:A$5000)</f>
        <v>C1328532</v>
      </c>
      <c r="B38" t="s">
        <v>15064</v>
      </c>
      <c r="C38" t="s">
        <v>15065</v>
      </c>
      <c r="D38" t="s">
        <v>15066</v>
      </c>
      <c r="E38" s="3" t="str">
        <f>_xlfn.XLOOKUP(A38,'Badge Arqueiro'!A$1:A$170,'Badge Arqueiro'!B$1:B$170,"0")</f>
        <v>0</v>
      </c>
      <c r="F38" s="55" t="str">
        <f>_xlfn.XLOOKUP(A38,Comiters!A$1:A$999,Comiters!B$1:B$999,"0")</f>
        <v>0</v>
      </c>
      <c r="H38"/>
      <c r="M38">
        <f t="shared" si="1"/>
        <v>0</v>
      </c>
    </row>
    <row r="39" spans="1:13">
      <c r="A39" t="str">
        <f>_xlfn.XLOOKUP(B39,Rotineiros!B$1:B$5000,Rotineiros!A$1:A$5000)</f>
        <v>C1328679</v>
      </c>
      <c r="B39" t="s">
        <v>11618</v>
      </c>
      <c r="C39" t="s">
        <v>14893</v>
      </c>
      <c r="D39" t="s">
        <v>11694</v>
      </c>
      <c r="E39" s="3" t="str">
        <f>_xlfn.XLOOKUP(A39,'Badge Arqueiro'!A$1:A$170,'Badge Arqueiro'!B$1:B$170,"0")</f>
        <v>0</v>
      </c>
      <c r="F39" s="55" t="str">
        <f>_xlfn.XLOOKUP(A39,Comiters!A$1:A$999,Comiters!B$1:B$999,"0")</f>
        <v>0</v>
      </c>
      <c r="H39"/>
      <c r="M39">
        <f t="shared" si="1"/>
        <v>0</v>
      </c>
    </row>
    <row r="40" spans="1:13">
      <c r="A40" t="str">
        <f>_xlfn.XLOOKUP(B40,Rotineiros!B$1:B$5000,Rotineiros!A$1:A$5000)</f>
        <v>C1328740</v>
      </c>
      <c r="B40" t="s">
        <v>13411</v>
      </c>
      <c r="C40" t="s">
        <v>14955</v>
      </c>
      <c r="D40" t="s">
        <v>13412</v>
      </c>
      <c r="E40" s="3" t="str">
        <f>_xlfn.XLOOKUP(A40,'Badge Arqueiro'!A$1:A$170,'Badge Arqueiro'!B$1:B$170,"0")</f>
        <v>0</v>
      </c>
      <c r="F40" s="55" t="str">
        <f>_xlfn.XLOOKUP(A40,Comiters!A$1:A$999,Comiters!B$1:B$999,"0")</f>
        <v>0</v>
      </c>
      <c r="H40"/>
      <c r="M40">
        <f t="shared" si="1"/>
        <v>0</v>
      </c>
    </row>
    <row r="41" spans="1:13">
      <c r="A41" t="str">
        <f>_xlfn.XLOOKUP(B41,Rotineiros!B$1:B$5000,Rotineiros!A$1:A$5000)</f>
        <v>C1328820</v>
      </c>
      <c r="B41" t="s">
        <v>12339</v>
      </c>
      <c r="C41" t="s">
        <v>15078</v>
      </c>
      <c r="D41" t="s">
        <v>12340</v>
      </c>
      <c r="E41" s="3" t="str">
        <f>_xlfn.XLOOKUP(A41,'Badge Arqueiro'!A$1:A$170,'Badge Arqueiro'!B$1:B$170,"0")</f>
        <v>0</v>
      </c>
      <c r="F41" s="55" t="str">
        <f>_xlfn.XLOOKUP(A41,Comiters!A$1:A$999,Comiters!B$1:B$999,"0")</f>
        <v>0</v>
      </c>
      <c r="H41"/>
      <c r="M41">
        <f t="shared" si="1"/>
        <v>0</v>
      </c>
    </row>
    <row r="42" spans="1:13">
      <c r="A42" t="str">
        <f>_xlfn.XLOOKUP(B42,Rotineiros!B$1:B$5000,Rotineiros!A$1:A$5000)</f>
        <v>C1328881</v>
      </c>
      <c r="B42" t="s">
        <v>14967</v>
      </c>
      <c r="C42" t="s">
        <v>14968</v>
      </c>
      <c r="D42" t="s">
        <v>14969</v>
      </c>
      <c r="E42" s="3" t="str">
        <f>_xlfn.XLOOKUP(A42,'Badge Arqueiro'!A$1:A$170,'Badge Arqueiro'!B$1:B$170,"0")</f>
        <v>0</v>
      </c>
      <c r="F42" s="55">
        <f>_xlfn.XLOOKUP(A42,Comiters!A$1:A$999,Comiters!B$1:B$999,"0")</f>
        <v>1</v>
      </c>
      <c r="H42"/>
      <c r="M42">
        <f t="shared" si="1"/>
        <v>0</v>
      </c>
    </row>
    <row r="43" spans="1:13">
      <c r="A43" t="str">
        <f>_xlfn.XLOOKUP(B43,Rotineiros!B$1:B$5000,Rotineiros!A$1:A$5000)</f>
        <v>C1329263</v>
      </c>
      <c r="B43" t="s">
        <v>12721</v>
      </c>
      <c r="C43" t="s">
        <v>12714</v>
      </c>
      <c r="D43" t="s">
        <v>12722</v>
      </c>
      <c r="E43" s="3" t="str">
        <f>_xlfn.XLOOKUP(A43,'Badge Arqueiro'!A$1:A$170,'Badge Arqueiro'!B$1:B$170,"0")</f>
        <v>0</v>
      </c>
      <c r="F43" s="55" t="str">
        <f>_xlfn.XLOOKUP(A43,Comiters!A$1:A$999,Comiters!B$1:B$999,"0")</f>
        <v>0</v>
      </c>
      <c r="H43"/>
      <c r="M43">
        <f t="shared" si="1"/>
        <v>0</v>
      </c>
    </row>
    <row r="44" spans="1:13">
      <c r="A44" t="str">
        <f>_xlfn.XLOOKUP(B44,Rotineiros!B$1:B$5000,Rotineiros!A$1:A$5000)</f>
        <v>C1329424</v>
      </c>
      <c r="B44" t="s">
        <v>13512</v>
      </c>
      <c r="C44" t="s">
        <v>2304</v>
      </c>
      <c r="D44" t="s">
        <v>13513</v>
      </c>
      <c r="E44" s="3" t="str">
        <f>_xlfn.XLOOKUP(A44,'Badge Arqueiro'!A$1:A$170,'Badge Arqueiro'!B$1:B$170,"0")</f>
        <v>0</v>
      </c>
      <c r="F44" s="55" t="str">
        <f>_xlfn.XLOOKUP(A44,Comiters!A$1:A$999,Comiters!B$1:B$999,"0")</f>
        <v>0</v>
      </c>
      <c r="H44"/>
      <c r="M44">
        <f t="shared" si="1"/>
        <v>0</v>
      </c>
    </row>
    <row r="45" spans="1:13">
      <c r="A45" t="str">
        <f>_xlfn.XLOOKUP(B45,Rotineiros!B$1:B$5000,Rotineiros!A$1:A$5000)</f>
        <v>C1329549</v>
      </c>
      <c r="B45" t="s">
        <v>14939</v>
      </c>
      <c r="C45" t="s">
        <v>14940</v>
      </c>
      <c r="D45" t="s">
        <v>14941</v>
      </c>
      <c r="E45" s="3" t="str">
        <f>_xlfn.XLOOKUP(A45,'Badge Arqueiro'!A$1:A$170,'Badge Arqueiro'!B$1:B$170,"0")</f>
        <v>0</v>
      </c>
      <c r="F45" s="55" t="str">
        <f>_xlfn.XLOOKUP(A45,Comiters!A$1:A$999,Comiters!B$1:B$999,"0")</f>
        <v>0</v>
      </c>
      <c r="H45"/>
      <c r="M45">
        <f t="shared" si="1"/>
        <v>0</v>
      </c>
    </row>
    <row r="46" spans="1:13">
      <c r="A46" t="str">
        <f>_xlfn.XLOOKUP(B46,Rotineiros!B$1:B$5000,Rotineiros!A$1:A$5000)</f>
        <v>C1329556</v>
      </c>
      <c r="B46" t="s">
        <v>13657</v>
      </c>
      <c r="C46" t="s">
        <v>15080</v>
      </c>
      <c r="D46" t="s">
        <v>13658</v>
      </c>
      <c r="E46" s="3" t="str">
        <f>_xlfn.XLOOKUP(A46,'Badge Arqueiro'!A$1:A$170,'Badge Arqueiro'!B$1:B$170,"0")</f>
        <v>0</v>
      </c>
      <c r="F46" s="55" t="str">
        <f>_xlfn.XLOOKUP(A46,Comiters!A$1:A$999,Comiters!B$1:B$999,"0")</f>
        <v>0</v>
      </c>
      <c r="H46"/>
      <c r="M46">
        <f t="shared" si="1"/>
        <v>0</v>
      </c>
    </row>
    <row r="47" spans="1:13">
      <c r="A47" t="str">
        <f>_xlfn.XLOOKUP(B47,Rotineiros!B$1:B$5000,Rotineiros!A$1:A$5000)</f>
        <v>C1329962</v>
      </c>
      <c r="B47" t="s">
        <v>13637</v>
      </c>
      <c r="C47" t="s">
        <v>14972</v>
      </c>
      <c r="D47" t="s">
        <v>13638</v>
      </c>
      <c r="E47" s="3" t="str">
        <f>_xlfn.XLOOKUP(A47,'Badge Arqueiro'!A$1:A$170,'Badge Arqueiro'!B$1:B$170,"0")</f>
        <v>0</v>
      </c>
      <c r="F47" s="55" t="str">
        <f>_xlfn.XLOOKUP(A47,Comiters!A$1:A$999,Comiters!B$1:B$999,"0")</f>
        <v>0</v>
      </c>
      <c r="H47"/>
      <c r="M47">
        <f t="shared" si="1"/>
        <v>0</v>
      </c>
    </row>
    <row r="48" spans="1:13">
      <c r="A48" t="str">
        <f>_xlfn.XLOOKUP(B48,Rotineiros!B$1:B$5000,Rotineiros!A$1:A$5000)</f>
        <v>C1329975</v>
      </c>
      <c r="B48" t="s">
        <v>15091</v>
      </c>
      <c r="C48" t="s">
        <v>3494</v>
      </c>
      <c r="D48" t="s">
        <v>15092</v>
      </c>
      <c r="E48" s="3" t="str">
        <f>_xlfn.XLOOKUP(A48,'Badge Arqueiro'!A$1:A$170,'Badge Arqueiro'!B$1:B$170,"0")</f>
        <v>0</v>
      </c>
      <c r="F48" s="55" t="str">
        <f>_xlfn.XLOOKUP(A48,Comiters!A$1:A$999,Comiters!B$1:B$999,"0")</f>
        <v>0</v>
      </c>
      <c r="H48"/>
      <c r="M48">
        <f t="shared" si="1"/>
        <v>0</v>
      </c>
    </row>
    <row r="49" spans="1:13">
      <c r="A49" t="str">
        <f>_xlfn.XLOOKUP(B49,Rotineiros!B$1:B$5000,Rotineiros!A$1:A$5000)</f>
        <v>C1330075</v>
      </c>
      <c r="B49" t="s">
        <v>14473</v>
      </c>
      <c r="C49" t="s">
        <v>14959</v>
      </c>
      <c r="D49" t="s">
        <v>14475</v>
      </c>
      <c r="E49" s="3" t="str">
        <f>_xlfn.XLOOKUP(A49,'Badge Arqueiro'!A$1:A$170,'Badge Arqueiro'!B$1:B$170,"0")</f>
        <v>0</v>
      </c>
      <c r="F49" s="55">
        <f>_xlfn.XLOOKUP(A49,Comiters!A$1:A$999,Comiters!B$1:B$999,"0")</f>
        <v>1</v>
      </c>
      <c r="H49"/>
      <c r="M49">
        <f t="shared" si="1"/>
        <v>0</v>
      </c>
    </row>
    <row r="50" spans="1:13">
      <c r="A50" t="str">
        <f>_xlfn.XLOOKUP(B50,Rotineiros!B$1:B$5000,Rotineiros!A$1:A$5000)</f>
        <v>C1330175</v>
      </c>
      <c r="B50" t="s">
        <v>14990</v>
      </c>
      <c r="C50" t="s">
        <v>14991</v>
      </c>
      <c r="D50" t="s">
        <v>14992</v>
      </c>
      <c r="E50" s="3" t="str">
        <f>_xlfn.XLOOKUP(A50,'Badge Arqueiro'!A$1:A$170,'Badge Arqueiro'!B$1:B$170,"0")</f>
        <v>0</v>
      </c>
      <c r="F50" s="55">
        <f>_xlfn.XLOOKUP(A50,Comiters!A$1:A$999,Comiters!B$1:B$999,"0")</f>
        <v>1</v>
      </c>
      <c r="H50"/>
      <c r="M50">
        <f t="shared" si="1"/>
        <v>0</v>
      </c>
    </row>
    <row r="51" spans="1:13">
      <c r="A51" t="str">
        <f>_xlfn.XLOOKUP(B51,Rotineiros!B$1:B$5000,Rotineiros!A$1:A$5000)</f>
        <v>C1330634</v>
      </c>
      <c r="B51" t="s">
        <v>14845</v>
      </c>
      <c r="C51" t="s">
        <v>14844</v>
      </c>
      <c r="D51" t="s">
        <v>14846</v>
      </c>
      <c r="E51" s="3">
        <f>_xlfn.XLOOKUP(A51,'Badge Arqueiro'!A$1:A$170,'Badge Arqueiro'!B$1:B$170,"0")</f>
        <v>1</v>
      </c>
      <c r="F51" s="55" t="str">
        <f>_xlfn.XLOOKUP(A51,Comiters!A$1:A$999,Comiters!B$1:B$999,"0")</f>
        <v>0</v>
      </c>
      <c r="H51"/>
      <c r="M51">
        <f t="shared" si="1"/>
        <v>0</v>
      </c>
    </row>
    <row r="52" spans="1:13">
      <c r="A52" t="str">
        <f>_xlfn.XLOOKUP(B52,Rotineiros!B$1:B$5000,Rotineiros!A$1:A$5000)</f>
        <v>C1330688</v>
      </c>
      <c r="B52" t="s">
        <v>13644</v>
      </c>
      <c r="C52" t="s">
        <v>13091</v>
      </c>
      <c r="D52" t="s">
        <v>13645</v>
      </c>
      <c r="E52" s="3" t="str">
        <f>_xlfn.XLOOKUP(A52,'Badge Arqueiro'!A$1:A$170,'Badge Arqueiro'!B$1:B$170,"0")</f>
        <v>0</v>
      </c>
      <c r="F52" s="55">
        <f>_xlfn.XLOOKUP(A52,Comiters!A$1:A$999,Comiters!B$1:B$999,"0")</f>
        <v>1</v>
      </c>
      <c r="H52"/>
      <c r="M52">
        <f t="shared" si="1"/>
        <v>0</v>
      </c>
    </row>
    <row r="53" spans="1:13">
      <c r="A53" t="str">
        <f>_xlfn.XLOOKUP(B53,Rotineiros!B$1:B$5000,Rotineiros!A$1:A$5000)</f>
        <v>C1331055</v>
      </c>
      <c r="B53" t="s">
        <v>14798</v>
      </c>
      <c r="C53" t="s">
        <v>14799</v>
      </c>
      <c r="D53" t="s">
        <v>14800</v>
      </c>
      <c r="E53" s="3" t="str">
        <f>_xlfn.XLOOKUP(A53,'Badge Arqueiro'!A$1:A$170,'Badge Arqueiro'!B$1:B$170,"0")</f>
        <v>0</v>
      </c>
      <c r="F53" s="55" t="str">
        <f>_xlfn.XLOOKUP(A53,Comiters!A$1:A$999,Comiters!B$1:B$999,"0")</f>
        <v>0</v>
      </c>
      <c r="H53"/>
      <c r="M53">
        <f t="shared" si="1"/>
        <v>0</v>
      </c>
    </row>
    <row r="54" spans="1:13">
      <c r="A54" t="str">
        <f>_xlfn.XLOOKUP(B54,Rotineiros!B$1:B$5000,Rotineiros!A$1:A$5000)</f>
        <v>C1331234</v>
      </c>
      <c r="B54" t="s">
        <v>14871</v>
      </c>
      <c r="C54" t="s">
        <v>14872</v>
      </c>
      <c r="D54" t="s">
        <v>14873</v>
      </c>
      <c r="E54" s="3" t="str">
        <f>_xlfn.XLOOKUP(A54,'Badge Arqueiro'!A$1:A$170,'Badge Arqueiro'!B$1:B$170,"0")</f>
        <v>0</v>
      </c>
      <c r="F54" s="55">
        <f>_xlfn.XLOOKUP(A54,Comiters!A$1:A$999,Comiters!B$1:B$999,"0")</f>
        <v>1</v>
      </c>
      <c r="H54"/>
      <c r="M54">
        <f t="shared" si="1"/>
        <v>0</v>
      </c>
    </row>
    <row r="55" spans="1:13">
      <c r="A55" t="str">
        <f>_xlfn.XLOOKUP(B55,Rotineiros!B$1:B$5000,Rotineiros!A$1:A$5000)</f>
        <v>C1331588</v>
      </c>
      <c r="B55" t="s">
        <v>14996</v>
      </c>
      <c r="C55" t="s">
        <v>14997</v>
      </c>
      <c r="D55" t="s">
        <v>14998</v>
      </c>
      <c r="E55" s="3" t="str">
        <f>_xlfn.XLOOKUP(A55,'Badge Arqueiro'!A$1:A$170,'Badge Arqueiro'!B$1:B$170,"0")</f>
        <v>0</v>
      </c>
      <c r="F55" s="55">
        <f>_xlfn.XLOOKUP(A55,Comiters!A$1:A$999,Comiters!B$1:B$999,"0")</f>
        <v>1</v>
      </c>
      <c r="H55"/>
      <c r="M55">
        <f t="shared" si="1"/>
        <v>0</v>
      </c>
    </row>
    <row r="56" spans="1:13">
      <c r="A56" t="str">
        <f>_xlfn.XLOOKUP(B56,Rotineiros!B$1:B$5000,Rotineiros!A$1:A$5000)</f>
        <v>F0052417</v>
      </c>
      <c r="B56" t="s">
        <v>2236</v>
      </c>
      <c r="C56" t="s">
        <v>14976</v>
      </c>
      <c r="D56" t="s">
        <v>2237</v>
      </c>
      <c r="E56" s="3" t="str">
        <f>_xlfn.XLOOKUP(A56,'Badge Arqueiro'!A$1:A$170,'Badge Arqueiro'!B$1:B$170,"0")</f>
        <v>0</v>
      </c>
      <c r="F56" s="55" t="str">
        <f>_xlfn.XLOOKUP(A56,Comiters!A$1:A$999,Comiters!B$1:B$999,"0")</f>
        <v>0</v>
      </c>
      <c r="H56"/>
      <c r="M56">
        <f t="shared" si="1"/>
        <v>0</v>
      </c>
    </row>
    <row r="57" spans="1:13">
      <c r="A57" t="str">
        <f>_xlfn.XLOOKUP(B57,Rotineiros!B$1:B$5000,Rotineiros!A$1:A$5000)</f>
        <v>F0070449</v>
      </c>
      <c r="B57" t="s">
        <v>14728</v>
      </c>
      <c r="C57" t="s">
        <v>14763</v>
      </c>
      <c r="D57" t="s">
        <v>14729</v>
      </c>
      <c r="E57" s="3" t="str">
        <f>_xlfn.XLOOKUP(A57,'Badge Arqueiro'!A$1:A$170,'Badge Arqueiro'!B$1:B$170,"0")</f>
        <v>0</v>
      </c>
      <c r="F57" s="55" t="str">
        <f>_xlfn.XLOOKUP(A57,Comiters!A$1:A$999,Comiters!B$1:B$999,"0")</f>
        <v>0</v>
      </c>
      <c r="H57"/>
      <c r="M57">
        <f t="shared" si="1"/>
        <v>0</v>
      </c>
    </row>
    <row r="58" spans="1:13">
      <c r="A58" t="str">
        <f>_xlfn.XLOOKUP(B58,Rotineiros!B$1:B$5000,Rotineiros!A$1:A$5000)</f>
        <v>F0095607</v>
      </c>
      <c r="B58" t="s">
        <v>830</v>
      </c>
      <c r="C58" t="s">
        <v>14824</v>
      </c>
      <c r="D58" t="s">
        <v>831</v>
      </c>
      <c r="E58" s="3" t="str">
        <f>_xlfn.XLOOKUP(A58,'Badge Arqueiro'!A$1:A$170,'Badge Arqueiro'!B$1:B$170,"0")</f>
        <v>0</v>
      </c>
      <c r="F58" s="55" t="str">
        <f>_xlfn.XLOOKUP(A58,Comiters!A$1:A$999,Comiters!B$1:B$999,"0")</f>
        <v>0</v>
      </c>
      <c r="H58"/>
      <c r="M58">
        <f t="shared" si="1"/>
        <v>0</v>
      </c>
    </row>
    <row r="59" spans="1:13">
      <c r="A59" t="str">
        <f>_xlfn.XLOOKUP(B59,Rotineiros!B$1:B$5000,Rotineiros!A$1:A$5000)</f>
        <v>F0169504</v>
      </c>
      <c r="B59" t="s">
        <v>14785</v>
      </c>
      <c r="C59" t="s">
        <v>14786</v>
      </c>
      <c r="D59" t="s">
        <v>14787</v>
      </c>
      <c r="E59" s="3" t="str">
        <f>_xlfn.XLOOKUP(A59,'Badge Arqueiro'!A$1:A$170,'Badge Arqueiro'!B$1:B$170,"0")</f>
        <v>0</v>
      </c>
      <c r="F59" s="55" t="str">
        <f>_xlfn.XLOOKUP(A59,Comiters!A$1:A$999,Comiters!B$1:B$999,"0")</f>
        <v>0</v>
      </c>
      <c r="H59"/>
      <c r="M59">
        <f t="shared" si="1"/>
        <v>0</v>
      </c>
    </row>
    <row r="60" spans="1:13">
      <c r="A60" t="str">
        <f>_xlfn.XLOOKUP(B60,Rotineiros!B$1:B$5000,Rotineiros!A$1:A$5000)</f>
        <v>F0268478</v>
      </c>
      <c r="B60" t="s">
        <v>14828</v>
      </c>
      <c r="C60" t="s">
        <v>14829</v>
      </c>
      <c r="D60" t="s">
        <v>14830</v>
      </c>
      <c r="E60" s="3" t="str">
        <f>_xlfn.XLOOKUP(A60,'Badge Arqueiro'!A$1:A$170,'Badge Arqueiro'!B$1:B$170,"0")</f>
        <v>0</v>
      </c>
      <c r="F60" s="55" t="str">
        <f>_xlfn.XLOOKUP(A60,Comiters!A$1:A$999,Comiters!B$1:B$999,"0")</f>
        <v>0</v>
      </c>
      <c r="H60"/>
      <c r="M60">
        <f t="shared" si="1"/>
        <v>0</v>
      </c>
    </row>
    <row r="61" spans="1:13">
      <c r="A61" t="str">
        <f>_xlfn.XLOOKUP(B61,Rotineiros!B$1:B$5000,Rotineiros!A$1:A$5000)</f>
        <v>F0268754</v>
      </c>
      <c r="B61" t="s">
        <v>675</v>
      </c>
      <c r="C61" t="s">
        <v>14867</v>
      </c>
      <c r="D61" t="s">
        <v>677</v>
      </c>
      <c r="E61" s="3" t="str">
        <f>_xlfn.XLOOKUP(A61,'Badge Arqueiro'!A$1:A$170,'Badge Arqueiro'!B$1:B$170,"0")</f>
        <v>0</v>
      </c>
      <c r="F61" s="55" t="str">
        <f>_xlfn.XLOOKUP(A61,Comiters!A$1:A$999,Comiters!B$1:B$999,"0")</f>
        <v>0</v>
      </c>
      <c r="H61"/>
      <c r="M61">
        <f t="shared" si="1"/>
        <v>0</v>
      </c>
    </row>
    <row r="62" spans="1:13">
      <c r="A62" t="str">
        <f>_xlfn.XLOOKUP(B62,Rotineiros!B$1:B$5000,Rotineiros!A$1:A$5000)</f>
        <v>F0320449</v>
      </c>
      <c r="B62" t="s">
        <v>14457</v>
      </c>
      <c r="C62" t="s">
        <v>15035</v>
      </c>
      <c r="D62" t="s">
        <v>14459</v>
      </c>
      <c r="E62" s="3" t="str">
        <f>_xlfn.XLOOKUP(A62,'Badge Arqueiro'!A$1:A$170,'Badge Arqueiro'!B$1:B$170,"0")</f>
        <v>0</v>
      </c>
      <c r="F62" s="55" t="str">
        <f>_xlfn.XLOOKUP(A62,Comiters!A$1:A$999,Comiters!B$1:B$999,"0")</f>
        <v>0</v>
      </c>
      <c r="H62"/>
      <c r="M62">
        <f t="shared" si="1"/>
        <v>0</v>
      </c>
    </row>
    <row r="63" spans="1:13">
      <c r="A63" t="str">
        <f>_xlfn.XLOOKUP(B63,Rotineiros!B$1:B$5000,Rotineiros!A$1:A$5000)</f>
        <v>F0382459</v>
      </c>
      <c r="B63" t="s">
        <v>2164</v>
      </c>
      <c r="C63" t="s">
        <v>15102</v>
      </c>
      <c r="D63" t="s">
        <v>2165</v>
      </c>
      <c r="E63" s="3" t="str">
        <f>_xlfn.XLOOKUP(A63,'Badge Arqueiro'!A$1:A$170,'Badge Arqueiro'!B$1:B$170,"0")</f>
        <v>0</v>
      </c>
      <c r="F63" s="55">
        <f>_xlfn.XLOOKUP(A63,Comiters!A$1:A$999,Comiters!B$1:B$999,"0")</f>
        <v>1</v>
      </c>
      <c r="H63"/>
      <c r="M63">
        <f t="shared" si="1"/>
        <v>0</v>
      </c>
    </row>
    <row r="64" spans="1:13">
      <c r="A64" t="str">
        <f>_xlfn.XLOOKUP(B64,Rotineiros!B$1:B$5000,Rotineiros!A$1:A$5000)</f>
        <v>F0427169</v>
      </c>
      <c r="B64" t="s">
        <v>12431</v>
      </c>
      <c r="C64" t="s">
        <v>14827</v>
      </c>
      <c r="D64" t="s">
        <v>12432</v>
      </c>
      <c r="E64" s="3" t="str">
        <f>_xlfn.XLOOKUP(A64,'Badge Arqueiro'!A$1:A$170,'Badge Arqueiro'!B$1:B$170,"0")</f>
        <v>0</v>
      </c>
      <c r="F64" s="55" t="str">
        <f>_xlfn.XLOOKUP(A64,Comiters!A$1:A$999,Comiters!B$1:B$999,"0")</f>
        <v>0</v>
      </c>
      <c r="H64"/>
      <c r="M64">
        <f t="shared" si="1"/>
        <v>0</v>
      </c>
    </row>
    <row r="65" spans="1:13">
      <c r="A65" t="str">
        <f>_xlfn.XLOOKUP(B65,Rotineiros!B$1:B$5000,Rotineiros!A$1:A$5000)</f>
        <v>F0428061</v>
      </c>
      <c r="B65" t="s">
        <v>14943</v>
      </c>
      <c r="C65" t="s">
        <v>14944</v>
      </c>
      <c r="D65" t="s">
        <v>14945</v>
      </c>
      <c r="E65" s="3" t="str">
        <f>_xlfn.XLOOKUP(A65,'Badge Arqueiro'!A$1:A$170,'Badge Arqueiro'!B$1:B$170,"0")</f>
        <v>0</v>
      </c>
      <c r="F65" s="55" t="str">
        <f>_xlfn.XLOOKUP(A65,Comiters!A$1:A$999,Comiters!B$1:B$999,"0")</f>
        <v>0</v>
      </c>
      <c r="H65"/>
      <c r="M65">
        <f t="shared" si="1"/>
        <v>0</v>
      </c>
    </row>
    <row r="66" spans="1:13" s="25" customFormat="1">
      <c r="A66" t="str">
        <f>_xlfn.XLOOKUP(B66,Rotineiros!B$1:B$5000,Rotineiros!A$1:A$5000)</f>
        <v>F0429676</v>
      </c>
      <c r="B66" t="s">
        <v>121</v>
      </c>
      <c r="C66" t="s">
        <v>14951</v>
      </c>
      <c r="D66" t="s">
        <v>123</v>
      </c>
      <c r="E66" s="3">
        <f>_xlfn.XLOOKUP(A66,'Badge Arqueiro'!A$1:A$170,'Badge Arqueiro'!B$1:B$170,"0")</f>
        <v>1</v>
      </c>
      <c r="F66" s="55">
        <f>_xlfn.XLOOKUP(A66,Comiters!A$1:A$999,Comiters!B$1:B$999,"0")</f>
        <v>1</v>
      </c>
      <c r="G66"/>
      <c r="H66"/>
      <c r="M66">
        <f t="shared" si="1"/>
        <v>0</v>
      </c>
    </row>
    <row r="67" spans="1:13">
      <c r="A67" t="str">
        <f>_xlfn.XLOOKUP(B67,Rotineiros!B$1:B$5000,Rotineiros!A$1:A$5000)</f>
        <v>F0434149</v>
      </c>
      <c r="B67" t="s">
        <v>841</v>
      </c>
      <c r="C67" t="s">
        <v>14982</v>
      </c>
      <c r="D67" t="s">
        <v>843</v>
      </c>
      <c r="E67" s="3" t="str">
        <f>_xlfn.XLOOKUP(A67,'Badge Arqueiro'!A$1:A$170,'Badge Arqueiro'!B$1:B$170,"0")</f>
        <v>0</v>
      </c>
      <c r="F67" s="55" t="str">
        <f>_xlfn.XLOOKUP(A67,Comiters!A$1:A$999,Comiters!B$1:B$999,"0")</f>
        <v>0</v>
      </c>
      <c r="H67"/>
      <c r="M67">
        <f t="shared" si="1"/>
        <v>0</v>
      </c>
    </row>
    <row r="68" spans="1:13">
      <c r="A68" t="str">
        <f>_xlfn.XLOOKUP(B68,Rotineiros!B$1:B$5000,Rotineiros!A$1:A$5000)</f>
        <v>F0434241</v>
      </c>
      <c r="B68" t="s">
        <v>423</v>
      </c>
      <c r="C68" t="s">
        <v>14766</v>
      </c>
      <c r="D68" t="s">
        <v>424</v>
      </c>
      <c r="E68" s="3" t="str">
        <f>_xlfn.XLOOKUP(A68,'Badge Arqueiro'!A$1:A$170,'Badge Arqueiro'!B$1:B$170,"0")</f>
        <v>0</v>
      </c>
      <c r="F68" s="55" t="str">
        <f>_xlfn.XLOOKUP(A68,Comiters!A$1:A$999,Comiters!B$1:B$999,"0")</f>
        <v>0</v>
      </c>
      <c r="H68"/>
      <c r="M68">
        <f t="shared" si="1"/>
        <v>0</v>
      </c>
    </row>
    <row r="69" spans="1:13">
      <c r="A69" t="str">
        <f>_xlfn.XLOOKUP(B69,Rotineiros!B$1:B$5000,Rotineiros!A$1:A$5000)</f>
        <v>F0439102</v>
      </c>
      <c r="B69" t="s">
        <v>14947</v>
      </c>
      <c r="C69" t="s">
        <v>14948</v>
      </c>
      <c r="D69" t="s">
        <v>14949</v>
      </c>
      <c r="E69" s="3" t="str">
        <f>_xlfn.XLOOKUP(A69,'Badge Arqueiro'!A$1:A$170,'Badge Arqueiro'!B$1:B$170,"0")</f>
        <v>0</v>
      </c>
      <c r="F69" s="55" t="str">
        <f>_xlfn.XLOOKUP(A69,Comiters!A$1:A$999,Comiters!B$1:B$999,"0")</f>
        <v>0</v>
      </c>
      <c r="H69"/>
      <c r="M69">
        <f t="shared" ref="M69:M132" si="2">IF(D69=D70,1111111111,0)</f>
        <v>0</v>
      </c>
    </row>
    <row r="70" spans="1:13">
      <c r="A70" t="str">
        <f>_xlfn.XLOOKUP(B70,Rotineiros!B$1:B$5000,Rotineiros!A$1:A$5000)</f>
        <v>F0493658</v>
      </c>
      <c r="B70" t="s">
        <v>2217</v>
      </c>
      <c r="C70" t="s">
        <v>15020</v>
      </c>
      <c r="D70" t="s">
        <v>2219</v>
      </c>
      <c r="E70" s="3" t="str">
        <f>_xlfn.XLOOKUP(A70,'Badge Arqueiro'!A$1:A$170,'Badge Arqueiro'!B$1:B$170,"0")</f>
        <v>0</v>
      </c>
      <c r="F70" s="55" t="str">
        <f>_xlfn.XLOOKUP(A70,Comiters!A$1:A$999,Comiters!B$1:B$999,"0")</f>
        <v>0</v>
      </c>
      <c r="H70"/>
      <c r="M70">
        <f t="shared" si="2"/>
        <v>0</v>
      </c>
    </row>
    <row r="71" spans="1:13">
      <c r="A71" t="str">
        <f>_xlfn.XLOOKUP(B71,Rotineiros!B$1:B$5000,Rotineiros!A$1:A$5000)</f>
        <v>F0722883</v>
      </c>
      <c r="B71" t="s">
        <v>11332</v>
      </c>
      <c r="C71" t="s">
        <v>14946</v>
      </c>
      <c r="D71" t="s">
        <v>11419</v>
      </c>
      <c r="E71" s="3" t="str">
        <f>_xlfn.XLOOKUP(A71,'Badge Arqueiro'!A$1:A$170,'Badge Arqueiro'!B$1:B$170,"0")</f>
        <v>0</v>
      </c>
      <c r="F71" s="55" t="str">
        <f>_xlfn.XLOOKUP(A71,Comiters!A$1:A$999,Comiters!B$1:B$999,"0")</f>
        <v>0</v>
      </c>
      <c r="H71"/>
      <c r="M71">
        <f t="shared" si="2"/>
        <v>0</v>
      </c>
    </row>
    <row r="72" spans="1:13">
      <c r="A72" t="str">
        <f>_xlfn.XLOOKUP(B72,Rotineiros!B$1:B$5000,Rotineiros!A$1:A$5000)</f>
        <v>F0723584</v>
      </c>
      <c r="B72" t="s">
        <v>15043</v>
      </c>
      <c r="C72" t="s">
        <v>15044</v>
      </c>
      <c r="D72" t="s">
        <v>15045</v>
      </c>
      <c r="E72" s="3" t="str">
        <f>_xlfn.XLOOKUP(A72,'Badge Arqueiro'!A$1:A$170,'Badge Arqueiro'!B$1:B$170,"0")</f>
        <v>0</v>
      </c>
      <c r="F72" s="55" t="str">
        <f>_xlfn.XLOOKUP(A72,Comiters!A$1:A$999,Comiters!B$1:B$999,"0")</f>
        <v>0</v>
      </c>
      <c r="H72"/>
      <c r="M72">
        <f t="shared" si="2"/>
        <v>0</v>
      </c>
    </row>
    <row r="73" spans="1:13">
      <c r="A73" t="str">
        <f>_xlfn.XLOOKUP(B73,Rotineiros!B$1:B$5000,Rotineiros!A$1:A$5000)</f>
        <v>F0733897</v>
      </c>
      <c r="B73" t="s">
        <v>15059</v>
      </c>
      <c r="C73" t="s">
        <v>15060</v>
      </c>
      <c r="D73" t="s">
        <v>15061</v>
      </c>
      <c r="E73" s="3" t="str">
        <f>_xlfn.XLOOKUP(A73,'Badge Arqueiro'!A$1:A$170,'Badge Arqueiro'!B$1:B$170,"0")</f>
        <v>0</v>
      </c>
      <c r="F73" s="55" t="str">
        <f>_xlfn.XLOOKUP(A73,Comiters!A$1:A$999,Comiters!B$1:B$999,"0")</f>
        <v>0</v>
      </c>
      <c r="H73"/>
      <c r="M73">
        <f t="shared" si="2"/>
        <v>0</v>
      </c>
    </row>
    <row r="74" spans="1:13">
      <c r="A74" t="str">
        <f>_xlfn.XLOOKUP(B74,Rotineiros!B$1:B$5000,Rotineiros!A$1:A$5000)</f>
        <v>F0736158</v>
      </c>
      <c r="B74" t="s">
        <v>15094</v>
      </c>
      <c r="C74" t="s">
        <v>4085</v>
      </c>
      <c r="D74" t="s">
        <v>15095</v>
      </c>
      <c r="E74" s="3" t="str">
        <f>_xlfn.XLOOKUP(A74,'Badge Arqueiro'!A$1:A$170,'Badge Arqueiro'!B$1:B$170,"0")</f>
        <v>0</v>
      </c>
      <c r="F74" s="55" t="str">
        <f>_xlfn.XLOOKUP(A74,Comiters!A$1:A$999,Comiters!B$1:B$999,"0")</f>
        <v>0</v>
      </c>
      <c r="H74"/>
      <c r="M74">
        <f t="shared" si="2"/>
        <v>0</v>
      </c>
    </row>
    <row r="75" spans="1:13">
      <c r="A75" t="str">
        <f>_xlfn.XLOOKUP(B75,Rotineiros!B$1:B$5000,Rotineiros!A$1:A$5000)</f>
        <v>F0741435</v>
      </c>
      <c r="B75" t="s">
        <v>135</v>
      </c>
      <c r="C75" t="s">
        <v>14896</v>
      </c>
      <c r="D75" t="s">
        <v>136</v>
      </c>
      <c r="E75" s="3" t="str">
        <f>_xlfn.XLOOKUP(A75,'Badge Arqueiro'!A$1:A$170,'Badge Arqueiro'!B$1:B$170,"0")</f>
        <v>0</v>
      </c>
      <c r="F75" s="55" t="str">
        <f>_xlfn.XLOOKUP(A75,Comiters!A$1:A$999,Comiters!B$1:B$999,"0")</f>
        <v>0</v>
      </c>
      <c r="H75"/>
      <c r="M75">
        <f t="shared" si="2"/>
        <v>0</v>
      </c>
    </row>
    <row r="76" spans="1:13">
      <c r="A76" t="str">
        <f>_xlfn.XLOOKUP(B76,Rotineiros!B$1:B$5000,Rotineiros!A$1:A$5000)</f>
        <v>F0751666</v>
      </c>
      <c r="B76" t="s">
        <v>14817</v>
      </c>
      <c r="C76" t="s">
        <v>14818</v>
      </c>
      <c r="D76" t="s">
        <v>14819</v>
      </c>
      <c r="E76" s="3" t="str">
        <f>_xlfn.XLOOKUP(A76,'Badge Arqueiro'!A$1:A$170,'Badge Arqueiro'!B$1:B$170,"0")</f>
        <v>0</v>
      </c>
      <c r="F76" s="55" t="str">
        <f>_xlfn.XLOOKUP(A76,Comiters!A$1:A$999,Comiters!B$1:B$999,"0")</f>
        <v>0</v>
      </c>
      <c r="H76"/>
      <c r="M76">
        <f t="shared" si="2"/>
        <v>0</v>
      </c>
    </row>
    <row r="77" spans="1:13">
      <c r="A77" t="str">
        <f>_xlfn.XLOOKUP(B77,Rotineiros!B$1:B$5000,Rotineiros!A$1:A$5000)</f>
        <v>F0795748</v>
      </c>
      <c r="B77" t="s">
        <v>1651</v>
      </c>
      <c r="C77" t="s">
        <v>2282</v>
      </c>
      <c r="D77" t="s">
        <v>1652</v>
      </c>
      <c r="E77" s="3" t="str">
        <f>_xlfn.XLOOKUP(A77,'Badge Arqueiro'!A$1:A$170,'Badge Arqueiro'!B$1:B$170,"0")</f>
        <v>0</v>
      </c>
      <c r="F77" s="55" t="str">
        <f>_xlfn.XLOOKUP(A77,Comiters!A$1:A$999,Comiters!B$1:B$999,"0")</f>
        <v>0</v>
      </c>
      <c r="H77"/>
      <c r="M77">
        <f t="shared" si="2"/>
        <v>0</v>
      </c>
    </row>
    <row r="78" spans="1:13">
      <c r="A78" t="str">
        <f>_xlfn.XLOOKUP(B78,Rotineiros!B$1:B$5000,Rotineiros!A$1:A$5000)</f>
        <v>F1088339</v>
      </c>
      <c r="B78" t="s">
        <v>872</v>
      </c>
      <c r="C78" t="s">
        <v>14975</v>
      </c>
      <c r="D78" t="s">
        <v>873</v>
      </c>
      <c r="E78" s="3" t="str">
        <f>_xlfn.XLOOKUP(A78,'Badge Arqueiro'!A$1:A$170,'Badge Arqueiro'!B$1:B$170,"0")</f>
        <v>0</v>
      </c>
      <c r="F78" s="55" t="str">
        <f>_xlfn.XLOOKUP(A78,Comiters!A$1:A$999,Comiters!B$1:B$999,"0")</f>
        <v>0</v>
      </c>
      <c r="H78"/>
      <c r="M78">
        <f t="shared" si="2"/>
        <v>0</v>
      </c>
    </row>
    <row r="79" spans="1:13">
      <c r="A79" t="str">
        <f>_xlfn.XLOOKUP(B79,Rotineiros!B$1:B$5000,Rotineiros!A$1:A$5000)</f>
        <v>F1200199</v>
      </c>
      <c r="B79" t="s">
        <v>144</v>
      </c>
      <c r="C79" t="s">
        <v>15052</v>
      </c>
      <c r="D79" t="s">
        <v>146</v>
      </c>
      <c r="E79" s="3" t="str">
        <f>_xlfn.XLOOKUP(A79,'Badge Arqueiro'!A$1:A$170,'Badge Arqueiro'!B$1:B$170,"0")</f>
        <v>0</v>
      </c>
      <c r="F79" s="55" t="str">
        <f>_xlfn.XLOOKUP(A79,Comiters!A$1:A$999,Comiters!B$1:B$999,"0")</f>
        <v>0</v>
      </c>
      <c r="H79"/>
      <c r="M79">
        <f t="shared" si="2"/>
        <v>0</v>
      </c>
    </row>
    <row r="80" spans="1:13">
      <c r="A80" t="str">
        <f>_xlfn.XLOOKUP(B80,Rotineiros!B$1:B$5000,Rotineiros!A$1:A$5000)</f>
        <v>F1462419</v>
      </c>
      <c r="B80" t="s">
        <v>1278</v>
      </c>
      <c r="C80" t="s">
        <v>15046</v>
      </c>
      <c r="D80" t="s">
        <v>1280</v>
      </c>
      <c r="E80" s="3" t="str">
        <f>_xlfn.XLOOKUP(A80,'Badge Arqueiro'!A$1:A$170,'Badge Arqueiro'!B$1:B$170,"0")</f>
        <v>0</v>
      </c>
      <c r="F80" s="55" t="str">
        <f>_xlfn.XLOOKUP(A80,Comiters!A$1:A$999,Comiters!B$1:B$999,"0")</f>
        <v>0</v>
      </c>
      <c r="H80"/>
      <c r="M80">
        <f t="shared" si="2"/>
        <v>0</v>
      </c>
    </row>
    <row r="81" spans="1:13">
      <c r="A81" t="str">
        <f>_xlfn.XLOOKUP(B81,Rotineiros!B$1:B$5000,Rotineiros!A$1:A$5000)</f>
        <v>F1682495</v>
      </c>
      <c r="B81" t="s">
        <v>11095</v>
      </c>
      <c r="C81" t="s">
        <v>14541</v>
      </c>
      <c r="D81" t="s">
        <v>11161</v>
      </c>
      <c r="E81" s="3" t="str">
        <f>_xlfn.XLOOKUP(A81,'Badge Arqueiro'!A$1:A$170,'Badge Arqueiro'!B$1:B$170,"0")</f>
        <v>0</v>
      </c>
      <c r="F81" s="55" t="str">
        <f>_xlfn.XLOOKUP(A81,Comiters!A$1:A$999,Comiters!B$1:B$999,"0")</f>
        <v>0</v>
      </c>
      <c r="H81"/>
      <c r="M81">
        <f t="shared" si="2"/>
        <v>0</v>
      </c>
    </row>
    <row r="82" spans="1:13">
      <c r="A82" t="str">
        <f>_xlfn.XLOOKUP(B82,Rotineiros!B$1:B$5000,Rotineiros!A$1:A$5000)</f>
        <v>F1692959</v>
      </c>
      <c r="B82" t="s">
        <v>2984</v>
      </c>
      <c r="C82" t="s">
        <v>15012</v>
      </c>
      <c r="D82" t="s">
        <v>3306</v>
      </c>
      <c r="E82" s="3" t="str">
        <f>_xlfn.XLOOKUP(A82,'Badge Arqueiro'!A$1:A$170,'Badge Arqueiro'!B$1:B$170,"0")</f>
        <v>0</v>
      </c>
      <c r="F82" s="55" t="str">
        <f>_xlfn.XLOOKUP(A82,Comiters!A$1:A$999,Comiters!B$1:B$999,"0")</f>
        <v>0</v>
      </c>
      <c r="H82"/>
      <c r="M82">
        <f t="shared" si="2"/>
        <v>0</v>
      </c>
    </row>
    <row r="83" spans="1:13">
      <c r="A83" t="str">
        <f>_xlfn.XLOOKUP(B83,Rotineiros!B$1:B$5000,Rotineiros!A$1:A$5000)</f>
        <v>F1694838</v>
      </c>
      <c r="B83" t="s">
        <v>7340</v>
      </c>
      <c r="C83" t="s">
        <v>257</v>
      </c>
      <c r="D83" t="s">
        <v>12691</v>
      </c>
      <c r="E83" s="3" t="str">
        <f>_xlfn.XLOOKUP(A83,'Badge Arqueiro'!A$1:A$170,'Badge Arqueiro'!B$1:B$170,"0")</f>
        <v>0</v>
      </c>
      <c r="F83" s="55">
        <f>_xlfn.XLOOKUP(A83,Comiters!A$1:A$999,Comiters!B$1:B$999,"0")</f>
        <v>1</v>
      </c>
      <c r="H83"/>
      <c r="M83">
        <f t="shared" si="2"/>
        <v>0</v>
      </c>
    </row>
    <row r="84" spans="1:13">
      <c r="A84" t="str">
        <f>_xlfn.XLOOKUP(B84,Rotineiros!B$1:B$5000,Rotineiros!A$1:A$5000)</f>
        <v>F1708769</v>
      </c>
      <c r="B84" t="s">
        <v>1434</v>
      </c>
      <c r="C84" t="s">
        <v>14986</v>
      </c>
      <c r="D84" t="s">
        <v>1435</v>
      </c>
      <c r="E84" s="3" t="str">
        <f>_xlfn.XLOOKUP(A84,'Badge Arqueiro'!A$1:A$170,'Badge Arqueiro'!B$1:B$170,"0")</f>
        <v>0</v>
      </c>
      <c r="F84" s="55" t="str">
        <f>_xlfn.XLOOKUP(A84,Comiters!A$1:A$999,Comiters!B$1:B$999,"0")</f>
        <v>0</v>
      </c>
      <c r="H84"/>
      <c r="M84">
        <f t="shared" si="2"/>
        <v>0</v>
      </c>
    </row>
    <row r="85" spans="1:13">
      <c r="A85" t="str">
        <f>_xlfn.XLOOKUP(B85,Rotineiros!B$1:B$5000,Rotineiros!A$1:A$5000)</f>
        <v>F1709159</v>
      </c>
      <c r="B85" t="s">
        <v>1667</v>
      </c>
      <c r="C85" t="s">
        <v>15019</v>
      </c>
      <c r="D85" t="s">
        <v>1668</v>
      </c>
      <c r="E85" s="3" t="str">
        <f>_xlfn.XLOOKUP(A85,'Badge Arqueiro'!A$1:A$170,'Badge Arqueiro'!B$1:B$170,"0")</f>
        <v>0</v>
      </c>
      <c r="F85" s="55" t="str">
        <f>_xlfn.XLOOKUP(A85,Comiters!A$1:A$999,Comiters!B$1:B$999,"0")</f>
        <v>0</v>
      </c>
      <c r="H85"/>
      <c r="M85">
        <f t="shared" si="2"/>
        <v>0</v>
      </c>
    </row>
    <row r="86" spans="1:13">
      <c r="A86" t="str">
        <f>_xlfn.XLOOKUP(B86,Rotineiros!B$1:B$5000,Rotineiros!A$1:A$5000)</f>
        <v>F1835546</v>
      </c>
      <c r="B86" t="s">
        <v>159</v>
      </c>
      <c r="C86" t="s">
        <v>15001</v>
      </c>
      <c r="D86" t="s">
        <v>161</v>
      </c>
      <c r="E86" s="3" t="str">
        <f>_xlfn.XLOOKUP(A86,'Badge Arqueiro'!A$1:A$170,'Badge Arqueiro'!B$1:B$170,"0")</f>
        <v>0</v>
      </c>
      <c r="F86" s="55" t="str">
        <f>_xlfn.XLOOKUP(A86,Comiters!A$1:A$999,Comiters!B$1:B$999,"0")</f>
        <v>0</v>
      </c>
      <c r="H86"/>
      <c r="M86">
        <f t="shared" si="2"/>
        <v>0</v>
      </c>
    </row>
    <row r="87" spans="1:13">
      <c r="A87" t="str">
        <f>_xlfn.XLOOKUP(B87,Rotineiros!B$1:B$5000,Rotineiros!A$1:A$5000)</f>
        <v>F1916616</v>
      </c>
      <c r="B87" t="s">
        <v>12523</v>
      </c>
      <c r="C87" t="s">
        <v>11838</v>
      </c>
      <c r="D87" t="s">
        <v>12524</v>
      </c>
      <c r="E87" s="3" t="str">
        <f>_xlfn.XLOOKUP(A87,'Badge Arqueiro'!A$1:A$170,'Badge Arqueiro'!B$1:B$170,"0")</f>
        <v>0</v>
      </c>
      <c r="F87" s="55" t="str">
        <f>_xlfn.XLOOKUP(A87,Comiters!A$1:A$999,Comiters!B$1:B$999,"0")</f>
        <v>0</v>
      </c>
      <c r="H87"/>
      <c r="M87">
        <f t="shared" si="2"/>
        <v>0</v>
      </c>
    </row>
    <row r="88" spans="1:13">
      <c r="A88" t="str">
        <f>_xlfn.XLOOKUP(B88,Rotineiros!B$1:B$5000,Rotineiros!A$1:A$5000)</f>
        <v>F1924433</v>
      </c>
      <c r="B88" t="s">
        <v>14793</v>
      </c>
      <c r="C88" t="s">
        <v>14794</v>
      </c>
      <c r="D88" t="s">
        <v>14795</v>
      </c>
      <c r="E88" s="3" t="str">
        <f>_xlfn.XLOOKUP(A88,'Badge Arqueiro'!A$1:A$170,'Badge Arqueiro'!B$1:B$170,"0")</f>
        <v>0</v>
      </c>
      <c r="F88" s="55" t="str">
        <f>_xlfn.XLOOKUP(A88,Comiters!A$1:A$999,Comiters!B$1:B$999,"0")</f>
        <v>0</v>
      </c>
      <c r="H88"/>
      <c r="M88">
        <f t="shared" si="2"/>
        <v>0</v>
      </c>
    </row>
    <row r="89" spans="1:13">
      <c r="A89" t="str">
        <f>_xlfn.XLOOKUP(B89,Rotineiros!B$1:B$5000,Rotineiros!A$1:A$5000)</f>
        <v>F1944109</v>
      </c>
      <c r="B89" t="s">
        <v>898</v>
      </c>
      <c r="C89" t="s">
        <v>14834</v>
      </c>
      <c r="D89" t="s">
        <v>899</v>
      </c>
      <c r="E89" s="3" t="str">
        <f>_xlfn.XLOOKUP(A89,'Badge Arqueiro'!A$1:A$170,'Badge Arqueiro'!B$1:B$170,"0")</f>
        <v>0</v>
      </c>
      <c r="F89" s="55" t="str">
        <f>_xlfn.XLOOKUP(A89,Comiters!A$1:A$999,Comiters!B$1:B$999,"0")</f>
        <v>0</v>
      </c>
      <c r="H89"/>
      <c r="M89">
        <f t="shared" si="2"/>
        <v>0</v>
      </c>
    </row>
    <row r="90" spans="1:13">
      <c r="A90" t="str">
        <f>_xlfn.XLOOKUP(B90,Rotineiros!B$1:B$5000,Rotineiros!A$1:A$5000)</f>
        <v>F1972798</v>
      </c>
      <c r="B90" t="s">
        <v>2460</v>
      </c>
      <c r="C90" t="s">
        <v>14796</v>
      </c>
      <c r="D90" t="s">
        <v>2462</v>
      </c>
      <c r="E90" s="3" t="str">
        <f>_xlfn.XLOOKUP(A90,'Badge Arqueiro'!A$1:A$170,'Badge Arqueiro'!B$1:B$170,"0")</f>
        <v>0</v>
      </c>
      <c r="F90" s="55" t="str">
        <f>_xlfn.XLOOKUP(A90,Comiters!A$1:A$999,Comiters!B$1:B$999,"0")</f>
        <v>0</v>
      </c>
      <c r="H90"/>
      <c r="M90">
        <f t="shared" si="2"/>
        <v>0</v>
      </c>
    </row>
    <row r="91" spans="1:13">
      <c r="A91" t="str">
        <f>_xlfn.XLOOKUP(B91,Rotineiros!B$1:B$5000,Rotineiros!A$1:A$5000)</f>
        <v>F1998019</v>
      </c>
      <c r="B91" t="s">
        <v>905</v>
      </c>
      <c r="C91" t="s">
        <v>14924</v>
      </c>
      <c r="D91" t="s">
        <v>907</v>
      </c>
      <c r="E91" s="3">
        <f>_xlfn.XLOOKUP(A91,'Badge Arqueiro'!A$1:A$170,'Badge Arqueiro'!B$1:B$170,"0")</f>
        <v>1</v>
      </c>
      <c r="F91" s="55">
        <f>_xlfn.XLOOKUP(A91,Comiters!A$1:A$999,Comiters!B$1:B$999,"0")</f>
        <v>1</v>
      </c>
      <c r="H91"/>
      <c r="M91">
        <f t="shared" si="2"/>
        <v>0</v>
      </c>
    </row>
    <row r="92" spans="1:13" s="25" customFormat="1">
      <c r="A92" t="str">
        <f>_xlfn.XLOOKUP(B92,Rotineiros!B$1:B$5000,Rotineiros!A$1:A$5000)</f>
        <v>F2002436</v>
      </c>
      <c r="B92" t="s">
        <v>13143</v>
      </c>
      <c r="C92" t="s">
        <v>15028</v>
      </c>
      <c r="D92" t="s">
        <v>13144</v>
      </c>
      <c r="E92" s="3" t="str">
        <f>_xlfn.XLOOKUP(A92,'Badge Arqueiro'!A$1:A$170,'Badge Arqueiro'!B$1:B$170,"0")</f>
        <v>0</v>
      </c>
      <c r="F92" s="55">
        <f>_xlfn.XLOOKUP(A92,Comiters!A$1:A$999,Comiters!B$1:B$999,"0")</f>
        <v>1</v>
      </c>
      <c r="G92"/>
      <c r="H92"/>
      <c r="M92">
        <f t="shared" si="2"/>
        <v>0</v>
      </c>
    </row>
    <row r="93" spans="1:13">
      <c r="A93" t="str">
        <f>_xlfn.XLOOKUP(B93,Rotineiros!B$1:B$5000,Rotineiros!A$1:A$5000)</f>
        <v>F2116479</v>
      </c>
      <c r="B93" t="s">
        <v>2167</v>
      </c>
      <c r="C93" t="s">
        <v>14885</v>
      </c>
      <c r="D93" t="s">
        <v>2169</v>
      </c>
      <c r="E93" s="3" t="str">
        <f>_xlfn.XLOOKUP(A93,'Badge Arqueiro'!A$1:A$170,'Badge Arqueiro'!B$1:B$170,"0")</f>
        <v>0</v>
      </c>
      <c r="F93" s="55" t="str">
        <f>_xlfn.XLOOKUP(A93,Comiters!A$1:A$999,Comiters!B$1:B$999,"0")</f>
        <v>0</v>
      </c>
      <c r="H93"/>
      <c r="M93">
        <f t="shared" si="2"/>
        <v>0</v>
      </c>
    </row>
    <row r="94" spans="1:13">
      <c r="A94" t="str">
        <f>_xlfn.XLOOKUP(B94,Rotineiros!B$1:B$5000,Rotineiros!A$1:A$5000)</f>
        <v>F2124048</v>
      </c>
      <c r="B94" t="s">
        <v>925</v>
      </c>
      <c r="C94" t="s">
        <v>14767</v>
      </c>
      <c r="D94" t="s">
        <v>926</v>
      </c>
      <c r="E94" s="3" t="str">
        <f>_xlfn.XLOOKUP(A94,'Badge Arqueiro'!A$1:A$170,'Badge Arqueiro'!B$1:B$170,"0")</f>
        <v>0</v>
      </c>
      <c r="F94" s="55" t="str">
        <f>_xlfn.XLOOKUP(A94,Comiters!A$1:A$999,Comiters!B$1:B$999,"0")</f>
        <v>0</v>
      </c>
      <c r="H94"/>
      <c r="M94">
        <f t="shared" si="2"/>
        <v>0</v>
      </c>
    </row>
    <row r="95" spans="1:13" s="25" customFormat="1">
      <c r="A95" t="str">
        <f>_xlfn.XLOOKUP(B95,Rotineiros!B$1:B$5000,Rotineiros!A$1:A$5000)</f>
        <v>F2177895</v>
      </c>
      <c r="B95" t="s">
        <v>3188</v>
      </c>
      <c r="C95" t="s">
        <v>14937</v>
      </c>
      <c r="D95" t="s">
        <v>3189</v>
      </c>
      <c r="E95" s="3" t="str">
        <f>_xlfn.XLOOKUP(A95,'Badge Arqueiro'!A$1:A$170,'Badge Arqueiro'!B$1:B$170,"0")</f>
        <v>0</v>
      </c>
      <c r="F95" s="55" t="str">
        <f>_xlfn.XLOOKUP(A95,Comiters!A$1:A$999,Comiters!B$1:B$999,"0")</f>
        <v>0</v>
      </c>
      <c r="G95"/>
      <c r="H95"/>
      <c r="M95">
        <f t="shared" si="2"/>
        <v>0</v>
      </c>
    </row>
    <row r="96" spans="1:13" s="25" customFormat="1">
      <c r="A96" t="str">
        <f>_xlfn.XLOOKUP(B96,Rotineiros!B$1:B$5000,Rotineiros!A$1:A$5000)</f>
        <v>F2190121</v>
      </c>
      <c r="B96" t="s">
        <v>3338</v>
      </c>
      <c r="C96" t="s">
        <v>14886</v>
      </c>
      <c r="D96" t="s">
        <v>3340</v>
      </c>
      <c r="E96" s="3" t="str">
        <f>_xlfn.XLOOKUP(A96,'Badge Arqueiro'!A$1:A$170,'Badge Arqueiro'!B$1:B$170,"0")</f>
        <v>0</v>
      </c>
      <c r="F96" s="55" t="str">
        <f>_xlfn.XLOOKUP(A96,Comiters!A$1:A$999,Comiters!B$1:B$999,"0")</f>
        <v>0</v>
      </c>
      <c r="G96"/>
      <c r="H96"/>
      <c r="M96">
        <f t="shared" si="2"/>
        <v>0</v>
      </c>
    </row>
    <row r="97" spans="1:13" s="25" customFormat="1">
      <c r="A97" t="str">
        <f>_xlfn.XLOOKUP(B97,Rotineiros!B$1:B$5000,Rotineiros!A$1:A$5000)</f>
        <v>F2256215</v>
      </c>
      <c r="B97" t="s">
        <v>12023</v>
      </c>
      <c r="C97" t="s">
        <v>14823</v>
      </c>
      <c r="D97" t="s">
        <v>12025</v>
      </c>
      <c r="E97" s="3" t="str">
        <f>_xlfn.XLOOKUP(A97,'Badge Arqueiro'!A$1:A$170,'Badge Arqueiro'!B$1:B$170,"0")</f>
        <v>0</v>
      </c>
      <c r="F97" s="55" t="str">
        <f>_xlfn.XLOOKUP(A97,Comiters!A$1:A$999,Comiters!B$1:B$999,"0")</f>
        <v>0</v>
      </c>
      <c r="G97"/>
      <c r="H97"/>
      <c r="M97">
        <f t="shared" si="2"/>
        <v>0</v>
      </c>
    </row>
    <row r="98" spans="1:13" s="25" customFormat="1">
      <c r="A98" t="str">
        <f>_xlfn.XLOOKUP(B98,Rotineiros!B$1:B$5000,Rotineiros!A$1:A$5000)</f>
        <v>F2259824</v>
      </c>
      <c r="B98" t="s">
        <v>469</v>
      </c>
      <c r="C98" t="s">
        <v>7507</v>
      </c>
      <c r="D98" t="s">
        <v>471</v>
      </c>
      <c r="E98" s="3" t="str">
        <f>_xlfn.XLOOKUP(A98,'Badge Arqueiro'!A$1:A$170,'Badge Arqueiro'!B$1:B$170,"0")</f>
        <v>0</v>
      </c>
      <c r="F98" s="55" t="str">
        <f>_xlfn.XLOOKUP(A98,Comiters!A$1:A$999,Comiters!B$1:B$999,"0")</f>
        <v>0</v>
      </c>
      <c r="G98"/>
      <c r="H98"/>
      <c r="M98">
        <f t="shared" si="2"/>
        <v>0</v>
      </c>
    </row>
    <row r="99" spans="1:13" s="25" customFormat="1">
      <c r="A99" t="str">
        <f>_xlfn.XLOOKUP(B99,Rotineiros!B$1:B$5000,Rotineiros!A$1:A$5000)</f>
        <v>F2277519</v>
      </c>
      <c r="B99" t="s">
        <v>14831</v>
      </c>
      <c r="C99" t="s">
        <v>14832</v>
      </c>
      <c r="D99" t="s">
        <v>14833</v>
      </c>
      <c r="E99" s="3" t="str">
        <f>_xlfn.XLOOKUP(A99,'Badge Arqueiro'!A$1:A$170,'Badge Arqueiro'!B$1:B$170,"0")</f>
        <v>0</v>
      </c>
      <c r="F99" s="55" t="str">
        <f>_xlfn.XLOOKUP(A99,Comiters!A$1:A$999,Comiters!B$1:B$999,"0")</f>
        <v>0</v>
      </c>
      <c r="G99"/>
      <c r="H99"/>
      <c r="M99">
        <f t="shared" si="2"/>
        <v>0</v>
      </c>
    </row>
    <row r="100" spans="1:13" s="25" customFormat="1">
      <c r="A100" t="str">
        <f>_xlfn.XLOOKUP(B100,Rotineiros!B$1:B$5000,Rotineiros!A$1:A$5000)</f>
        <v>F2281749</v>
      </c>
      <c r="B100" t="s">
        <v>14857</v>
      </c>
      <c r="C100" t="s">
        <v>14858</v>
      </c>
      <c r="D100" t="s">
        <v>14859</v>
      </c>
      <c r="E100" s="3" t="str">
        <f>_xlfn.XLOOKUP(A100,'Badge Arqueiro'!A$1:A$170,'Badge Arqueiro'!B$1:B$170,"0")</f>
        <v>0</v>
      </c>
      <c r="F100" s="55">
        <f>_xlfn.XLOOKUP(A100,Comiters!A$1:A$999,Comiters!B$1:B$999,"0")</f>
        <v>1</v>
      </c>
      <c r="G100"/>
      <c r="H100"/>
      <c r="M100">
        <f t="shared" si="2"/>
        <v>0</v>
      </c>
    </row>
    <row r="101" spans="1:13" s="25" customFormat="1">
      <c r="A101" t="str">
        <f>_xlfn.XLOOKUP(B101,Rotineiros!B$1:B$5000,Rotineiros!A$1:A$5000)</f>
        <v>F2315771</v>
      </c>
      <c r="B101" t="s">
        <v>7349</v>
      </c>
      <c r="C101" t="s">
        <v>14865</v>
      </c>
      <c r="D101" t="s">
        <v>14866</v>
      </c>
      <c r="E101" s="3">
        <f>_xlfn.XLOOKUP(A101,'Badge Arqueiro'!A$1:A$170,'Badge Arqueiro'!B$1:B$170,"0")</f>
        <v>1</v>
      </c>
      <c r="F101" s="55" t="str">
        <f>_xlfn.XLOOKUP(A101,Comiters!A$1:A$999,Comiters!B$1:B$999,"0")</f>
        <v>0</v>
      </c>
      <c r="G101"/>
      <c r="H101"/>
      <c r="M101">
        <f t="shared" si="2"/>
        <v>0</v>
      </c>
    </row>
    <row r="102" spans="1:13" s="25" customFormat="1">
      <c r="A102" t="str">
        <f>_xlfn.XLOOKUP(B102,Rotineiros!B$1:B$5000,Rotineiros!A$1:A$5000)</f>
        <v>F2318079</v>
      </c>
      <c r="B102" t="s">
        <v>2583</v>
      </c>
      <c r="C102" t="s">
        <v>796</v>
      </c>
      <c r="D102" t="s">
        <v>2584</v>
      </c>
      <c r="E102" s="3" t="str">
        <f>_xlfn.XLOOKUP(A102,'Badge Arqueiro'!A$1:A$170,'Badge Arqueiro'!B$1:B$170,"0")</f>
        <v>0</v>
      </c>
      <c r="F102" s="55" t="str">
        <f>_xlfn.XLOOKUP(A102,Comiters!A$1:A$999,Comiters!B$1:B$999,"0")</f>
        <v>0</v>
      </c>
      <c r="G102"/>
      <c r="H102"/>
      <c r="M102">
        <f t="shared" si="2"/>
        <v>0</v>
      </c>
    </row>
    <row r="103" spans="1:13" s="25" customFormat="1">
      <c r="A103" t="str">
        <f>_xlfn.XLOOKUP(B103,Rotineiros!B$1:B$5000,Rotineiros!A$1:A$5000)</f>
        <v>F2419417</v>
      </c>
      <c r="B103" t="s">
        <v>11662</v>
      </c>
      <c r="C103" t="s">
        <v>14517</v>
      </c>
      <c r="D103" t="s">
        <v>11740</v>
      </c>
      <c r="E103" s="3" t="str">
        <f>_xlfn.XLOOKUP(A103,'Badge Arqueiro'!A$1:A$170,'Badge Arqueiro'!B$1:B$170,"0")</f>
        <v>0</v>
      </c>
      <c r="F103" s="55" t="str">
        <f>_xlfn.XLOOKUP(A103,Comiters!A$1:A$999,Comiters!B$1:B$999,"0")</f>
        <v>0</v>
      </c>
      <c r="G103"/>
      <c r="H103"/>
      <c r="M103">
        <f t="shared" si="2"/>
        <v>0</v>
      </c>
    </row>
    <row r="104" spans="1:13" s="25" customFormat="1">
      <c r="A104" t="str">
        <f>_xlfn.XLOOKUP(B104,Rotineiros!B$1:B$5000,Rotineiros!A$1:A$5000)</f>
        <v>F2456757</v>
      </c>
      <c r="B104" t="s">
        <v>946</v>
      </c>
      <c r="C104" t="s">
        <v>14777</v>
      </c>
      <c r="D104" t="s">
        <v>947</v>
      </c>
      <c r="E104" s="3" t="str">
        <f>_xlfn.XLOOKUP(A104,'Badge Arqueiro'!A$1:A$170,'Badge Arqueiro'!B$1:B$170,"0")</f>
        <v>0</v>
      </c>
      <c r="F104" s="55" t="str">
        <f>_xlfn.XLOOKUP(A104,Comiters!A$1:A$999,Comiters!B$1:B$999,"0")</f>
        <v>0</v>
      </c>
      <c r="G104"/>
      <c r="H104"/>
      <c r="M104">
        <f t="shared" si="2"/>
        <v>0</v>
      </c>
    </row>
    <row r="105" spans="1:13" s="25" customFormat="1">
      <c r="A105" t="str">
        <f>_xlfn.XLOOKUP(B105,Rotineiros!B$1:B$5000,Rotineiros!A$1:A$5000)</f>
        <v>F2546658</v>
      </c>
      <c r="B105" t="s">
        <v>11802</v>
      </c>
      <c r="C105" t="s">
        <v>14890</v>
      </c>
      <c r="D105" t="s">
        <v>11881</v>
      </c>
      <c r="E105" s="3" t="str">
        <f>_xlfn.XLOOKUP(A105,'Badge Arqueiro'!A$1:A$170,'Badge Arqueiro'!B$1:B$170,"0")</f>
        <v>0</v>
      </c>
      <c r="F105" s="55" t="str">
        <f>_xlfn.XLOOKUP(A105,Comiters!A$1:A$999,Comiters!B$1:B$999,"0")</f>
        <v>0</v>
      </c>
      <c r="G105"/>
      <c r="H105"/>
      <c r="M105">
        <f t="shared" si="2"/>
        <v>0</v>
      </c>
    </row>
    <row r="106" spans="1:13" s="25" customFormat="1">
      <c r="A106" t="str">
        <f>_xlfn.XLOOKUP(B106,Rotineiros!B$1:B$5000,Rotineiros!A$1:A$5000)</f>
        <v>F2548956</v>
      </c>
      <c r="B106" t="s">
        <v>2364</v>
      </c>
      <c r="C106" t="s">
        <v>4041</v>
      </c>
      <c r="D106" t="s">
        <v>2366</v>
      </c>
      <c r="E106" s="3" t="str">
        <f>_xlfn.XLOOKUP(A106,'Badge Arqueiro'!A$1:A$170,'Badge Arqueiro'!B$1:B$170,"0")</f>
        <v>0</v>
      </c>
      <c r="F106" s="55" t="str">
        <f>_xlfn.XLOOKUP(A106,Comiters!A$1:A$999,Comiters!B$1:B$999,"0")</f>
        <v>0</v>
      </c>
      <c r="G106"/>
      <c r="H106"/>
      <c r="M106">
        <f t="shared" si="2"/>
        <v>0</v>
      </c>
    </row>
    <row r="107" spans="1:13" s="25" customFormat="1">
      <c r="A107" t="str">
        <f>_xlfn.XLOOKUP(B107,Rotineiros!B$1:B$5000,Rotineiros!A$1:A$5000)</f>
        <v>F2561437</v>
      </c>
      <c r="B107" t="s">
        <v>2799</v>
      </c>
      <c r="C107" t="s">
        <v>14876</v>
      </c>
      <c r="D107" t="s">
        <v>14877</v>
      </c>
      <c r="E107" s="3" t="str">
        <f>_xlfn.XLOOKUP(A107,'Badge Arqueiro'!A$1:A$170,'Badge Arqueiro'!B$1:B$170,"0")</f>
        <v>0</v>
      </c>
      <c r="F107" s="55" t="str">
        <f>_xlfn.XLOOKUP(A107,Comiters!A$1:A$999,Comiters!B$1:B$999,"0")</f>
        <v>0</v>
      </c>
      <c r="G107"/>
      <c r="H107"/>
      <c r="M107">
        <f t="shared" si="2"/>
        <v>0</v>
      </c>
    </row>
    <row r="108" spans="1:13" s="25" customFormat="1">
      <c r="A108" t="str">
        <f>_xlfn.XLOOKUP(B108,Rotineiros!B$1:B$5000,Rotineiros!A$1:A$5000)</f>
        <v>F2634012</v>
      </c>
      <c r="B108" t="s">
        <v>12869</v>
      </c>
      <c r="C108" t="s">
        <v>14964</v>
      </c>
      <c r="D108" t="s">
        <v>12870</v>
      </c>
      <c r="E108" s="3" t="str">
        <f>_xlfn.XLOOKUP(A108,'Badge Arqueiro'!A$1:A$170,'Badge Arqueiro'!B$1:B$170,"0")</f>
        <v>0</v>
      </c>
      <c r="F108" s="55" t="str">
        <f>_xlfn.XLOOKUP(A108,Comiters!A$1:A$999,Comiters!B$1:B$999,"0")</f>
        <v>0</v>
      </c>
      <c r="G108"/>
      <c r="H108"/>
      <c r="M108">
        <f t="shared" si="2"/>
        <v>0</v>
      </c>
    </row>
    <row r="109" spans="1:13" s="25" customFormat="1">
      <c r="A109" t="str">
        <f>_xlfn.XLOOKUP(B109,Rotineiros!B$1:B$5000,Rotineiros!A$1:A$5000)</f>
        <v>F2634252</v>
      </c>
      <c r="B109" t="s">
        <v>12146</v>
      </c>
      <c r="C109" t="s">
        <v>14878</v>
      </c>
      <c r="D109" t="s">
        <v>12201</v>
      </c>
      <c r="E109" s="3" t="str">
        <f>_xlfn.XLOOKUP(A109,'Badge Arqueiro'!A$1:A$170,'Badge Arqueiro'!B$1:B$170,"0")</f>
        <v>0</v>
      </c>
      <c r="F109" s="55" t="str">
        <f>_xlfn.XLOOKUP(A109,Comiters!A$1:A$999,Comiters!B$1:B$999,"0")</f>
        <v>0</v>
      </c>
      <c r="G109"/>
      <c r="H109"/>
      <c r="M109">
        <f t="shared" si="2"/>
        <v>0</v>
      </c>
    </row>
    <row r="110" spans="1:13" s="25" customFormat="1">
      <c r="A110" t="str">
        <f>_xlfn.XLOOKUP(B110,Rotineiros!B$1:B$5000,Rotineiros!A$1:A$5000)</f>
        <v>F2691058</v>
      </c>
      <c r="B110" t="s">
        <v>217</v>
      </c>
      <c r="C110" t="s">
        <v>14917</v>
      </c>
      <c r="D110" t="s">
        <v>218</v>
      </c>
      <c r="E110" s="3" t="str">
        <f>_xlfn.XLOOKUP(A110,'Badge Arqueiro'!A$1:A$170,'Badge Arqueiro'!B$1:B$170,"0")</f>
        <v>0</v>
      </c>
      <c r="F110" s="55">
        <f>_xlfn.XLOOKUP(A110,Comiters!A$1:A$999,Comiters!B$1:B$999,"0")</f>
        <v>1</v>
      </c>
      <c r="G110"/>
      <c r="H110"/>
      <c r="M110">
        <f t="shared" si="2"/>
        <v>0</v>
      </c>
    </row>
    <row r="111" spans="1:13" s="25" customFormat="1">
      <c r="A111" t="str">
        <f>_xlfn.XLOOKUP(B111,Rotineiros!B$1:B$5000,Rotineiros!A$1:A$5000)</f>
        <v>F2707981</v>
      </c>
      <c r="B111" t="s">
        <v>14979</v>
      </c>
      <c r="C111" t="s">
        <v>14980</v>
      </c>
      <c r="D111" t="s">
        <v>14981</v>
      </c>
      <c r="E111" s="3" t="str">
        <f>_xlfn.XLOOKUP(A111,'Badge Arqueiro'!A$1:A$170,'Badge Arqueiro'!B$1:B$170,"0")</f>
        <v>0</v>
      </c>
      <c r="F111" s="55" t="str">
        <f>_xlfn.XLOOKUP(A111,Comiters!A$1:A$999,Comiters!B$1:B$999,"0")</f>
        <v>0</v>
      </c>
      <c r="G111"/>
      <c r="H111"/>
      <c r="M111">
        <f t="shared" si="2"/>
        <v>0</v>
      </c>
    </row>
    <row r="112" spans="1:13" s="25" customFormat="1">
      <c r="A112" t="str">
        <f>_xlfn.XLOOKUP(B112,Rotineiros!B$1:B$5000,Rotineiros!A$1:A$5000)</f>
        <v>F2788498</v>
      </c>
      <c r="B112" t="s">
        <v>14778</v>
      </c>
      <c r="C112" t="s">
        <v>14779</v>
      </c>
      <c r="D112" t="s">
        <v>14780</v>
      </c>
      <c r="E112" s="3" t="str">
        <f>_xlfn.XLOOKUP(A112,'Badge Arqueiro'!A$1:A$170,'Badge Arqueiro'!B$1:B$170,"0")</f>
        <v>0</v>
      </c>
      <c r="F112" s="55" t="str">
        <f>_xlfn.XLOOKUP(A112,Comiters!A$1:A$999,Comiters!B$1:B$999,"0")</f>
        <v>0</v>
      </c>
      <c r="G112"/>
      <c r="H112"/>
      <c r="M112">
        <f t="shared" si="2"/>
        <v>0</v>
      </c>
    </row>
    <row r="113" spans="1:13" s="25" customFormat="1">
      <c r="A113" t="str">
        <f>_xlfn.XLOOKUP(B113,Rotineiros!B$1:B$5000,Rotineiros!A$1:A$5000)</f>
        <v>F2789489</v>
      </c>
      <c r="B113" t="s">
        <v>14835</v>
      </c>
      <c r="C113" t="s">
        <v>14836</v>
      </c>
      <c r="D113" t="s">
        <v>14837</v>
      </c>
      <c r="E113" s="3" t="str">
        <f>_xlfn.XLOOKUP(A113,'Badge Arqueiro'!A$1:A$170,'Badge Arqueiro'!B$1:B$170,"0")</f>
        <v>0</v>
      </c>
      <c r="F113" s="55" t="str">
        <f>_xlfn.XLOOKUP(A113,Comiters!A$1:A$999,Comiters!B$1:B$999,"0")</f>
        <v>0</v>
      </c>
      <c r="G113"/>
      <c r="H113"/>
      <c r="M113">
        <f t="shared" si="2"/>
        <v>0</v>
      </c>
    </row>
    <row r="114" spans="1:13" s="25" customFormat="1">
      <c r="A114" t="str">
        <f>_xlfn.XLOOKUP(B114,Rotineiros!B$1:B$5000,Rotineiros!A$1:A$5000)</f>
        <v>F2897518</v>
      </c>
      <c r="B114" t="s">
        <v>2372</v>
      </c>
      <c r="C114" t="s">
        <v>15096</v>
      </c>
      <c r="D114" t="s">
        <v>2374</v>
      </c>
      <c r="E114" s="3" t="str">
        <f>_xlfn.XLOOKUP(A114,'Badge Arqueiro'!A$1:A$170,'Badge Arqueiro'!B$1:B$170,"0")</f>
        <v>0</v>
      </c>
      <c r="F114" s="55" t="str">
        <f>_xlfn.XLOOKUP(A114,Comiters!A$1:A$999,Comiters!B$1:B$999,"0")</f>
        <v>0</v>
      </c>
      <c r="G114"/>
      <c r="H114"/>
      <c r="M114">
        <f t="shared" si="2"/>
        <v>0</v>
      </c>
    </row>
    <row r="115" spans="1:13" s="25" customFormat="1">
      <c r="A115" t="str">
        <f>_xlfn.XLOOKUP(B115,Rotineiros!B$1:B$5000,Rotineiros!A$1:A$5000)</f>
        <v>F2897558</v>
      </c>
      <c r="B115" t="s">
        <v>13479</v>
      </c>
      <c r="C115" t="s">
        <v>14839</v>
      </c>
      <c r="D115" t="s">
        <v>13480</v>
      </c>
      <c r="E115" s="3" t="str">
        <f>_xlfn.XLOOKUP(A115,'Badge Arqueiro'!A$1:A$170,'Badge Arqueiro'!B$1:B$170,"0")</f>
        <v>0</v>
      </c>
      <c r="F115" s="55" t="str">
        <f>_xlfn.XLOOKUP(A115,Comiters!A$1:A$999,Comiters!B$1:B$999,"0")</f>
        <v>0</v>
      </c>
      <c r="G115"/>
      <c r="H115"/>
      <c r="M115">
        <f t="shared" si="2"/>
        <v>0</v>
      </c>
    </row>
    <row r="116" spans="1:13" s="25" customFormat="1">
      <c r="A116" t="str">
        <f>_xlfn.XLOOKUP(B116,Rotineiros!B$1:B$5000,Rotineiros!A$1:A$5000)</f>
        <v>F2976049</v>
      </c>
      <c r="B116" t="s">
        <v>14840</v>
      </c>
      <c r="C116" t="s">
        <v>14841</v>
      </c>
      <c r="D116" t="s">
        <v>14842</v>
      </c>
      <c r="E116" s="3" t="str">
        <f>_xlfn.XLOOKUP(A116,'Badge Arqueiro'!A$1:A$170,'Badge Arqueiro'!B$1:B$170,"0")</f>
        <v>0</v>
      </c>
      <c r="F116" s="55" t="str">
        <f>_xlfn.XLOOKUP(A116,Comiters!A$1:A$999,Comiters!B$1:B$999,"0")</f>
        <v>0</v>
      </c>
      <c r="G116"/>
      <c r="H116"/>
      <c r="M116">
        <f t="shared" si="2"/>
        <v>0</v>
      </c>
    </row>
    <row r="117" spans="1:13" s="25" customFormat="1">
      <c r="A117" t="str">
        <f>_xlfn.XLOOKUP(B117,Rotineiros!B$1:B$5000,Rotineiros!A$1:A$5000)</f>
        <v>F2981079</v>
      </c>
      <c r="B117" t="s">
        <v>3230</v>
      </c>
      <c r="C117" t="s">
        <v>14883</v>
      </c>
      <c r="D117" t="s">
        <v>3231</v>
      </c>
      <c r="E117" s="3" t="str">
        <f>_xlfn.XLOOKUP(A117,'Badge Arqueiro'!A$1:A$170,'Badge Arqueiro'!B$1:B$170,"0")</f>
        <v>0</v>
      </c>
      <c r="F117" s="55" t="str">
        <f>_xlfn.XLOOKUP(A117,Comiters!A$1:A$999,Comiters!B$1:B$999,"0")</f>
        <v>0</v>
      </c>
      <c r="G117"/>
      <c r="H117"/>
      <c r="M117">
        <f t="shared" si="2"/>
        <v>0</v>
      </c>
    </row>
    <row r="118" spans="1:13" s="25" customFormat="1">
      <c r="A118" t="str">
        <f>_xlfn.XLOOKUP(B118,Rotineiros!B$1:B$5000,Rotineiros!A$1:A$5000)</f>
        <v>F3023984</v>
      </c>
      <c r="B118" t="s">
        <v>962</v>
      </c>
      <c r="C118" t="s">
        <v>14784</v>
      </c>
      <c r="D118" t="s">
        <v>964</v>
      </c>
      <c r="E118" s="3" t="str">
        <f>_xlfn.XLOOKUP(A118,'Badge Arqueiro'!A$1:A$170,'Badge Arqueiro'!B$1:B$170,"0")</f>
        <v>0</v>
      </c>
      <c r="F118" s="55" t="str">
        <f>_xlfn.XLOOKUP(A118,Comiters!A$1:A$999,Comiters!B$1:B$999,"0")</f>
        <v>0</v>
      </c>
      <c r="G118"/>
      <c r="H118"/>
      <c r="M118">
        <f t="shared" si="2"/>
        <v>0</v>
      </c>
    </row>
    <row r="119" spans="1:13" s="25" customFormat="1">
      <c r="A119" t="str">
        <f>_xlfn.XLOOKUP(B119,Rotineiros!B$1:B$5000,Rotineiros!A$1:A$5000)</f>
        <v>F3140649</v>
      </c>
      <c r="B119" t="s">
        <v>970</v>
      </c>
      <c r="C119" t="s">
        <v>14910</v>
      </c>
      <c r="D119" t="s">
        <v>972</v>
      </c>
      <c r="E119" s="3" t="str">
        <f>_xlfn.XLOOKUP(A119,'Badge Arqueiro'!A$1:A$170,'Badge Arqueiro'!B$1:B$170,"0")</f>
        <v>0</v>
      </c>
      <c r="F119" s="55" t="str">
        <f>_xlfn.XLOOKUP(A119,Comiters!A$1:A$999,Comiters!B$1:B$999,"0")</f>
        <v>0</v>
      </c>
      <c r="G119"/>
      <c r="H119"/>
      <c r="M119">
        <f t="shared" si="2"/>
        <v>0</v>
      </c>
    </row>
    <row r="120" spans="1:13" s="25" customFormat="1">
      <c r="A120" t="str">
        <f>_xlfn.XLOOKUP(B120,Rotineiros!B$1:B$5000,Rotineiros!A$1:A$5000)</f>
        <v>F3163835</v>
      </c>
      <c r="B120" t="s">
        <v>13785</v>
      </c>
      <c r="C120" t="s">
        <v>14838</v>
      </c>
      <c r="D120" t="s">
        <v>13787</v>
      </c>
      <c r="E120" s="3" t="str">
        <f>_xlfn.XLOOKUP(A120,'Badge Arqueiro'!A$1:A$170,'Badge Arqueiro'!B$1:B$170,"0")</f>
        <v>0</v>
      </c>
      <c r="F120" s="55" t="str">
        <f>_xlfn.XLOOKUP(A120,Comiters!A$1:A$999,Comiters!B$1:B$999,"0")</f>
        <v>0</v>
      </c>
      <c r="G120"/>
      <c r="H120"/>
      <c r="M120">
        <f t="shared" si="2"/>
        <v>0</v>
      </c>
    </row>
    <row r="121" spans="1:13" s="25" customFormat="1">
      <c r="A121" t="str">
        <f>_xlfn.XLOOKUP(B121,Rotineiros!B$1:B$5000,Rotineiros!A$1:A$5000)</f>
        <v>F3189516</v>
      </c>
      <c r="B121" t="s">
        <v>12515</v>
      </c>
      <c r="C121" t="s">
        <v>15057</v>
      </c>
      <c r="D121" t="s">
        <v>12516</v>
      </c>
      <c r="E121" s="3" t="str">
        <f>_xlfn.XLOOKUP(A121,'Badge Arqueiro'!A$1:A$170,'Badge Arqueiro'!B$1:B$170,"0")</f>
        <v>0</v>
      </c>
      <c r="F121" s="55" t="str">
        <f>_xlfn.XLOOKUP(A121,Comiters!A$1:A$999,Comiters!B$1:B$999,"0")</f>
        <v>0</v>
      </c>
      <c r="G121"/>
      <c r="H121"/>
      <c r="M121">
        <f t="shared" si="2"/>
        <v>0</v>
      </c>
    </row>
    <row r="122" spans="1:13" s="25" customFormat="1">
      <c r="A122" t="str">
        <f>_xlfn.XLOOKUP(B122,Rotineiros!B$1:B$5000,Rotineiros!A$1:A$5000)</f>
        <v>F3191684</v>
      </c>
      <c r="B122" t="s">
        <v>12433</v>
      </c>
      <c r="C122" t="s">
        <v>15097</v>
      </c>
      <c r="D122" t="s">
        <v>12434</v>
      </c>
      <c r="E122" s="3" t="str">
        <f>_xlfn.XLOOKUP(A122,'Badge Arqueiro'!A$1:A$170,'Badge Arqueiro'!B$1:B$170,"0")</f>
        <v>0</v>
      </c>
      <c r="F122" s="55" t="str">
        <f>_xlfn.XLOOKUP(A122,Comiters!A$1:A$999,Comiters!B$1:B$999,"0")</f>
        <v>0</v>
      </c>
      <c r="G122"/>
      <c r="H122"/>
      <c r="M122">
        <f t="shared" si="2"/>
        <v>0</v>
      </c>
    </row>
    <row r="123" spans="1:13" s="25" customFormat="1">
      <c r="A123" t="str">
        <f>_xlfn.XLOOKUP(B123,Rotineiros!B$1:B$5000,Rotineiros!A$1:A$5000)</f>
        <v>F3224438</v>
      </c>
      <c r="B123" t="s">
        <v>2825</v>
      </c>
      <c r="C123" t="s">
        <v>14899</v>
      </c>
      <c r="D123" t="s">
        <v>4165</v>
      </c>
      <c r="E123" s="3" t="str">
        <f>_xlfn.XLOOKUP(A123,'Badge Arqueiro'!A$1:A$170,'Badge Arqueiro'!B$1:B$170,"0")</f>
        <v>0</v>
      </c>
      <c r="F123" s="55" t="str">
        <f>_xlfn.XLOOKUP(A123,Comiters!A$1:A$999,Comiters!B$1:B$999,"0")</f>
        <v>0</v>
      </c>
      <c r="G123"/>
      <c r="H123"/>
      <c r="M123">
        <f t="shared" si="2"/>
        <v>0</v>
      </c>
    </row>
    <row r="124" spans="1:13" s="25" customFormat="1">
      <c r="A124" t="str">
        <f>_xlfn.XLOOKUP(B124,Rotineiros!B$1:B$5000,Rotineiros!A$1:A$5000)</f>
        <v>F3288636</v>
      </c>
      <c r="B124" t="s">
        <v>1001</v>
      </c>
      <c r="C124" t="s">
        <v>14929</v>
      </c>
      <c r="D124" t="s">
        <v>1002</v>
      </c>
      <c r="E124" s="3" t="str">
        <f>_xlfn.XLOOKUP(A124,'Badge Arqueiro'!A$1:A$170,'Badge Arqueiro'!B$1:B$170,"0")</f>
        <v>0</v>
      </c>
      <c r="F124" s="55">
        <f>_xlfn.XLOOKUP(A124,Comiters!A$1:A$999,Comiters!B$1:B$999,"0")</f>
        <v>1</v>
      </c>
      <c r="G124"/>
      <c r="H124"/>
      <c r="M124">
        <f t="shared" si="2"/>
        <v>0</v>
      </c>
    </row>
    <row r="125" spans="1:13" s="25" customFormat="1">
      <c r="A125" t="str">
        <f>_xlfn.XLOOKUP(B125,Rotineiros!B$1:B$5000,Rotineiros!A$1:A$5000)</f>
        <v>F3296148</v>
      </c>
      <c r="B125" t="s">
        <v>14926</v>
      </c>
      <c r="C125" t="s">
        <v>14927</v>
      </c>
      <c r="D125" t="s">
        <v>14928</v>
      </c>
      <c r="E125" s="3" t="str">
        <f>_xlfn.XLOOKUP(A125,'Badge Arqueiro'!A$1:A$170,'Badge Arqueiro'!B$1:B$170,"0")</f>
        <v>0</v>
      </c>
      <c r="F125" s="55" t="str">
        <f>_xlfn.XLOOKUP(A125,Comiters!A$1:A$999,Comiters!B$1:B$999,"0")</f>
        <v>0</v>
      </c>
      <c r="G125"/>
      <c r="H125"/>
      <c r="M125">
        <f t="shared" si="2"/>
        <v>0</v>
      </c>
    </row>
    <row r="126" spans="1:13" s="25" customFormat="1">
      <c r="A126" t="str">
        <f>_xlfn.XLOOKUP(B126,Rotineiros!B$1:B$5000,Rotineiros!A$1:A$5000)</f>
        <v>F3306375</v>
      </c>
      <c r="B126" t="s">
        <v>3065</v>
      </c>
      <c r="C126" t="s">
        <v>15058</v>
      </c>
      <c r="D126" t="s">
        <v>3066</v>
      </c>
      <c r="E126" s="3" t="str">
        <f>_xlfn.XLOOKUP(A126,'Badge Arqueiro'!A$1:A$170,'Badge Arqueiro'!B$1:B$170,"0")</f>
        <v>0</v>
      </c>
      <c r="F126" s="55" t="str">
        <f>_xlfn.XLOOKUP(A126,Comiters!A$1:A$999,Comiters!B$1:B$999,"0")</f>
        <v>0</v>
      </c>
      <c r="G126"/>
      <c r="H126"/>
      <c r="M126">
        <f t="shared" si="2"/>
        <v>0</v>
      </c>
    </row>
    <row r="127" spans="1:13" s="25" customFormat="1">
      <c r="A127" t="str">
        <f>_xlfn.XLOOKUP(B127,Rotineiros!B$1:B$5000,Rotineiros!A$1:A$5000)</f>
        <v>F3310098</v>
      </c>
      <c r="B127" t="s">
        <v>7241</v>
      </c>
      <c r="C127" t="s">
        <v>14938</v>
      </c>
      <c r="D127" t="s">
        <v>4353</v>
      </c>
      <c r="E127" s="3" t="str">
        <f>_xlfn.XLOOKUP(A127,'Badge Arqueiro'!A$1:A$170,'Badge Arqueiro'!B$1:B$170,"0")</f>
        <v>0</v>
      </c>
      <c r="F127" s="55">
        <f>_xlfn.XLOOKUP(A127,Comiters!A$1:A$999,Comiters!B$1:B$999,"0")</f>
        <v>1</v>
      </c>
      <c r="G127"/>
      <c r="H127"/>
      <c r="M127">
        <f t="shared" si="2"/>
        <v>0</v>
      </c>
    </row>
    <row r="128" spans="1:13" s="25" customFormat="1">
      <c r="A128" t="str">
        <f>_xlfn.XLOOKUP(B128,Rotineiros!B$1:B$5000,Rotineiros!A$1:A$5000)</f>
        <v>F3335958</v>
      </c>
      <c r="B128" t="s">
        <v>1004</v>
      </c>
      <c r="C128" t="s">
        <v>14971</v>
      </c>
      <c r="D128" t="s">
        <v>1005</v>
      </c>
      <c r="E128" s="3" t="str">
        <f>_xlfn.XLOOKUP(A128,'Badge Arqueiro'!A$1:A$170,'Badge Arqueiro'!B$1:B$170,"0")</f>
        <v>0</v>
      </c>
      <c r="F128" s="55" t="str">
        <f>_xlfn.XLOOKUP(A128,Comiters!A$1:A$999,Comiters!B$1:B$999,"0")</f>
        <v>0</v>
      </c>
      <c r="G128"/>
      <c r="H128"/>
      <c r="M128">
        <f t="shared" si="2"/>
        <v>0</v>
      </c>
    </row>
    <row r="129" spans="1:13" s="25" customFormat="1">
      <c r="A129" t="str">
        <f>_xlfn.XLOOKUP(B129,Rotineiros!B$1:B$5000,Rotineiros!A$1:A$5000)</f>
        <v>F3342632</v>
      </c>
      <c r="B129" t="s">
        <v>12012</v>
      </c>
      <c r="C129" t="s">
        <v>11675</v>
      </c>
      <c r="D129" t="s">
        <v>12013</v>
      </c>
      <c r="E129" s="3" t="str">
        <f>_xlfn.XLOOKUP(A129,'Badge Arqueiro'!A$1:A$170,'Badge Arqueiro'!B$1:B$170,"0")</f>
        <v>0</v>
      </c>
      <c r="F129" s="55">
        <f>_xlfn.XLOOKUP(A129,Comiters!A$1:A$999,Comiters!B$1:B$999,"0")</f>
        <v>1</v>
      </c>
      <c r="G129"/>
      <c r="H129"/>
      <c r="M129">
        <f t="shared" si="2"/>
        <v>0</v>
      </c>
    </row>
    <row r="130" spans="1:13" s="25" customFormat="1">
      <c r="A130" t="str">
        <f>_xlfn.XLOOKUP(B130,Rotineiros!B$1:B$5000,Rotineiros!A$1:A$5000)</f>
        <v>F3517423</v>
      </c>
      <c r="B130" t="s">
        <v>2831</v>
      </c>
      <c r="C130" t="s">
        <v>14765</v>
      </c>
      <c r="D130" t="s">
        <v>11443</v>
      </c>
      <c r="E130" s="3" t="str">
        <f>_xlfn.XLOOKUP(A130,'Badge Arqueiro'!A$1:A$170,'Badge Arqueiro'!B$1:B$170,"0")</f>
        <v>0</v>
      </c>
      <c r="F130" s="55" t="str">
        <f>_xlfn.XLOOKUP(A130,Comiters!A$1:A$999,Comiters!B$1:B$999,"0")</f>
        <v>0</v>
      </c>
      <c r="G130"/>
      <c r="H130"/>
      <c r="M130">
        <f t="shared" si="2"/>
        <v>0</v>
      </c>
    </row>
    <row r="131" spans="1:13" s="25" customFormat="1">
      <c r="A131" t="str">
        <f>_xlfn.XLOOKUP(B131,Rotineiros!B$1:B$5000,Rotineiros!A$1:A$5000)</f>
        <v>F3517548</v>
      </c>
      <c r="B131" t="s">
        <v>13859</v>
      </c>
      <c r="C131" t="s">
        <v>14826</v>
      </c>
      <c r="D131" t="s">
        <v>13860</v>
      </c>
      <c r="E131" s="3" t="str">
        <f>_xlfn.XLOOKUP(A131,'Badge Arqueiro'!A$1:A$170,'Badge Arqueiro'!B$1:B$170,"0")</f>
        <v>0</v>
      </c>
      <c r="F131" s="55" t="str">
        <f>_xlfn.XLOOKUP(A131,Comiters!A$1:A$999,Comiters!B$1:B$999,"0")</f>
        <v>0</v>
      </c>
      <c r="G131"/>
      <c r="H131"/>
      <c r="M131">
        <f t="shared" si="2"/>
        <v>0</v>
      </c>
    </row>
    <row r="132" spans="1:13" s="25" customFormat="1">
      <c r="A132" t="str">
        <f>_xlfn.XLOOKUP(B132,Rotineiros!B$1:B$5000,Rotineiros!A$1:A$5000)</f>
        <v>F3544498</v>
      </c>
      <c r="B132" t="s">
        <v>1011</v>
      </c>
      <c r="C132" t="s">
        <v>14930</v>
      </c>
      <c r="D132" t="s">
        <v>1013</v>
      </c>
      <c r="E132" s="3" t="str">
        <f>_xlfn.XLOOKUP(A132,'Badge Arqueiro'!A$1:A$170,'Badge Arqueiro'!B$1:B$170,"0")</f>
        <v>0</v>
      </c>
      <c r="F132" s="55" t="str">
        <f>_xlfn.XLOOKUP(A132,Comiters!A$1:A$999,Comiters!B$1:B$999,"0")</f>
        <v>0</v>
      </c>
      <c r="G132"/>
      <c r="H132"/>
      <c r="M132">
        <f t="shared" si="2"/>
        <v>0</v>
      </c>
    </row>
    <row r="133" spans="1:13" s="25" customFormat="1">
      <c r="A133" t="str">
        <f>_xlfn.XLOOKUP(B133,Rotineiros!B$1:B$5000,Rotineiros!A$1:A$5000)</f>
        <v>F3545948</v>
      </c>
      <c r="B133" t="s">
        <v>14405</v>
      </c>
      <c r="C133" t="s">
        <v>14776</v>
      </c>
      <c r="D133" t="s">
        <v>14406</v>
      </c>
      <c r="E133" s="3" t="str">
        <f>_xlfn.XLOOKUP(A133,'Badge Arqueiro'!A$1:A$170,'Badge Arqueiro'!B$1:B$170,"0")</f>
        <v>0</v>
      </c>
      <c r="F133" s="55" t="str">
        <f>_xlfn.XLOOKUP(A133,Comiters!A$1:A$999,Comiters!B$1:B$999,"0")</f>
        <v>0</v>
      </c>
      <c r="G133"/>
      <c r="H133"/>
      <c r="M133">
        <f t="shared" ref="M133:M196" si="3">IF(D133=D134,1111111111,0)</f>
        <v>0</v>
      </c>
    </row>
    <row r="134" spans="1:13" s="25" customFormat="1">
      <c r="A134" t="str">
        <f>_xlfn.XLOOKUP(B134,Rotineiros!B$1:B$5000,Rotineiros!A$1:A$5000)</f>
        <v>F3713989</v>
      </c>
      <c r="B134" t="s">
        <v>679</v>
      </c>
      <c r="C134" t="s">
        <v>14953</v>
      </c>
      <c r="D134" t="s">
        <v>681</v>
      </c>
      <c r="E134" s="3" t="str">
        <f>_xlfn.XLOOKUP(A134,'Badge Arqueiro'!A$1:A$170,'Badge Arqueiro'!B$1:B$170,"0")</f>
        <v>0</v>
      </c>
      <c r="F134" s="55">
        <f>_xlfn.XLOOKUP(A134,Comiters!A$1:A$999,Comiters!B$1:B$999,"0")</f>
        <v>1</v>
      </c>
      <c r="G134"/>
      <c r="H134"/>
      <c r="M134">
        <f t="shared" si="3"/>
        <v>0</v>
      </c>
    </row>
    <row r="135" spans="1:13" s="25" customFormat="1">
      <c r="A135" t="str">
        <f>_xlfn.XLOOKUP(B135,Rotineiros!B$1:B$5000,Rotineiros!A$1:A$5000)</f>
        <v>F3714097</v>
      </c>
      <c r="B135" t="s">
        <v>751</v>
      </c>
      <c r="C135" t="s">
        <v>14888</v>
      </c>
      <c r="D135" t="s">
        <v>753</v>
      </c>
      <c r="E135" s="3" t="str">
        <f>_xlfn.XLOOKUP(A135,'Badge Arqueiro'!A$1:A$170,'Badge Arqueiro'!B$1:B$170,"0")</f>
        <v>0</v>
      </c>
      <c r="F135" s="55" t="str">
        <f>_xlfn.XLOOKUP(A135,Comiters!A$1:A$999,Comiters!B$1:B$999,"0")</f>
        <v>0</v>
      </c>
      <c r="G135"/>
      <c r="H135"/>
      <c r="M135">
        <f t="shared" si="3"/>
        <v>0</v>
      </c>
    </row>
    <row r="136" spans="1:13" s="25" customFormat="1">
      <c r="A136" t="str">
        <f>_xlfn.XLOOKUP(B136,Rotineiros!B$1:B$5000,Rotineiros!A$1:A$5000)</f>
        <v>F3783304</v>
      </c>
      <c r="B136" t="s">
        <v>14993</v>
      </c>
      <c r="C136" t="s">
        <v>14994</v>
      </c>
      <c r="D136" t="s">
        <v>14995</v>
      </c>
      <c r="E136" s="3" t="str">
        <f>_xlfn.XLOOKUP(A136,'Badge Arqueiro'!A$1:A$170,'Badge Arqueiro'!B$1:B$170,"0")</f>
        <v>0</v>
      </c>
      <c r="F136" s="55" t="str">
        <f>_xlfn.XLOOKUP(A136,Comiters!A$1:A$999,Comiters!B$1:B$999,"0")</f>
        <v>0</v>
      </c>
      <c r="G136"/>
      <c r="H136"/>
      <c r="M136">
        <f t="shared" si="3"/>
        <v>0</v>
      </c>
    </row>
    <row r="137" spans="1:13" s="25" customFormat="1">
      <c r="A137" t="str">
        <f>_xlfn.XLOOKUP(B137,Rotineiros!B$1:B$5000,Rotineiros!A$1:A$5000)</f>
        <v>F3858254</v>
      </c>
      <c r="B137" t="s">
        <v>3485</v>
      </c>
      <c r="C137" t="s">
        <v>14907</v>
      </c>
      <c r="D137" t="s">
        <v>3487</v>
      </c>
      <c r="E137" s="3" t="str">
        <f>_xlfn.XLOOKUP(A137,'Badge Arqueiro'!A$1:A$170,'Badge Arqueiro'!B$1:B$170,"0")</f>
        <v>0</v>
      </c>
      <c r="F137" s="55" t="str">
        <f>_xlfn.XLOOKUP(A137,Comiters!A$1:A$999,Comiters!B$1:B$999,"0")</f>
        <v>0</v>
      </c>
      <c r="G137"/>
      <c r="H137"/>
      <c r="M137">
        <f t="shared" si="3"/>
        <v>0</v>
      </c>
    </row>
    <row r="138" spans="1:13" s="25" customFormat="1">
      <c r="A138" t="str">
        <f>_xlfn.XLOOKUP(B138,Rotineiros!B$1:B$5000,Rotineiros!A$1:A$5000)</f>
        <v>F3864467</v>
      </c>
      <c r="B138" t="s">
        <v>514</v>
      </c>
      <c r="C138" t="s">
        <v>14887</v>
      </c>
      <c r="D138" t="s">
        <v>515</v>
      </c>
      <c r="E138" s="3" t="str">
        <f>_xlfn.XLOOKUP(A138,'Badge Arqueiro'!A$1:A$170,'Badge Arqueiro'!B$1:B$170,"0")</f>
        <v>0</v>
      </c>
      <c r="F138" s="55" t="str">
        <f>_xlfn.XLOOKUP(A138,Comiters!A$1:A$999,Comiters!B$1:B$999,"0")</f>
        <v>0</v>
      </c>
      <c r="G138"/>
      <c r="H138"/>
      <c r="M138">
        <f t="shared" si="3"/>
        <v>0</v>
      </c>
    </row>
    <row r="139" spans="1:13" s="25" customFormat="1">
      <c r="A139" t="str">
        <f>_xlfn.XLOOKUP(B139,Rotineiros!B$1:B$5000,Rotineiros!A$1:A$5000)</f>
        <v>F3876828</v>
      </c>
      <c r="B139" t="s">
        <v>1022</v>
      </c>
      <c r="C139" t="s">
        <v>14916</v>
      </c>
      <c r="D139" t="s">
        <v>1024</v>
      </c>
      <c r="E139" s="3" t="str">
        <f>_xlfn.XLOOKUP(A139,'Badge Arqueiro'!A$1:A$170,'Badge Arqueiro'!B$1:B$170,"0")</f>
        <v>0</v>
      </c>
      <c r="F139" s="55" t="str">
        <f>_xlfn.XLOOKUP(A139,Comiters!A$1:A$999,Comiters!B$1:B$999,"0")</f>
        <v>0</v>
      </c>
      <c r="G139"/>
      <c r="H139"/>
      <c r="M139">
        <f t="shared" si="3"/>
        <v>0</v>
      </c>
    </row>
    <row r="140" spans="1:13" s="25" customFormat="1">
      <c r="A140" t="str">
        <f>_xlfn.XLOOKUP(B140,Rotineiros!B$1:B$5000,Rotineiros!A$1:A$5000)</f>
        <v>F3877379</v>
      </c>
      <c r="B140" t="s">
        <v>13611</v>
      </c>
      <c r="C140" t="s">
        <v>14782</v>
      </c>
      <c r="D140" t="s">
        <v>13612</v>
      </c>
      <c r="E140" s="3" t="str">
        <f>_xlfn.XLOOKUP(A140,'Badge Arqueiro'!A$1:A$170,'Badge Arqueiro'!B$1:B$170,"0")</f>
        <v>0</v>
      </c>
      <c r="F140" s="55" t="str">
        <f>_xlfn.XLOOKUP(A140,Comiters!A$1:A$999,Comiters!B$1:B$999,"0")</f>
        <v>0</v>
      </c>
      <c r="G140"/>
      <c r="H140"/>
      <c r="M140">
        <f t="shared" si="3"/>
        <v>0</v>
      </c>
    </row>
    <row r="141" spans="1:13" s="25" customFormat="1">
      <c r="A141" t="str">
        <f>_xlfn.XLOOKUP(B141,Rotineiros!B$1:B$5000,Rotineiros!A$1:A$5000)</f>
        <v>F3879710</v>
      </c>
      <c r="B141" t="s">
        <v>14773</v>
      </c>
      <c r="C141" t="s">
        <v>14774</v>
      </c>
      <c r="D141" t="s">
        <v>14775</v>
      </c>
      <c r="E141" s="3" t="str">
        <f>_xlfn.XLOOKUP(A141,'Badge Arqueiro'!A$1:A$170,'Badge Arqueiro'!B$1:B$170,"0")</f>
        <v>0</v>
      </c>
      <c r="F141" s="55">
        <f>_xlfn.XLOOKUP(A141,Comiters!A$1:A$999,Comiters!B$1:B$999,"0")</f>
        <v>1</v>
      </c>
      <c r="G141"/>
      <c r="H141"/>
      <c r="M141">
        <f t="shared" si="3"/>
        <v>0</v>
      </c>
    </row>
    <row r="142" spans="1:13" s="25" customFormat="1">
      <c r="A142" t="str">
        <f>_xlfn.XLOOKUP(B142,Rotineiros!B$1:B$5000,Rotineiros!A$1:A$5000)</f>
        <v>F3880878</v>
      </c>
      <c r="B142" t="s">
        <v>3009</v>
      </c>
      <c r="C142" t="s">
        <v>14912</v>
      </c>
      <c r="D142" t="s">
        <v>3010</v>
      </c>
      <c r="E142" s="3" t="str">
        <f>_xlfn.XLOOKUP(A142,'Badge Arqueiro'!A$1:A$170,'Badge Arqueiro'!B$1:B$170,"0")</f>
        <v>0</v>
      </c>
      <c r="F142" s="55" t="str">
        <f>_xlfn.XLOOKUP(A142,Comiters!A$1:A$999,Comiters!B$1:B$999,"0")</f>
        <v>0</v>
      </c>
      <c r="G142"/>
      <c r="H142"/>
      <c r="M142">
        <f t="shared" si="3"/>
        <v>0</v>
      </c>
    </row>
    <row r="143" spans="1:13" s="25" customFormat="1">
      <c r="A143" t="str">
        <f>_xlfn.XLOOKUP(B143,Rotineiros!B$1:B$5000,Rotineiros!A$1:A$5000)</f>
        <v>F4078268</v>
      </c>
      <c r="B143" t="s">
        <v>3160</v>
      </c>
      <c r="C143" t="s">
        <v>14768</v>
      </c>
      <c r="D143" t="s">
        <v>3162</v>
      </c>
      <c r="E143" s="3" t="str">
        <f>_xlfn.XLOOKUP(A143,'Badge Arqueiro'!A$1:A$170,'Badge Arqueiro'!B$1:B$170,"0")</f>
        <v>0</v>
      </c>
      <c r="F143" s="55" t="str">
        <f>_xlfn.XLOOKUP(A143,Comiters!A$1:A$999,Comiters!B$1:B$999,"0")</f>
        <v>0</v>
      </c>
      <c r="G143"/>
      <c r="H143"/>
      <c r="M143">
        <f t="shared" si="3"/>
        <v>0</v>
      </c>
    </row>
    <row r="144" spans="1:13" s="25" customFormat="1">
      <c r="A144" t="str">
        <f>_xlfn.XLOOKUP(B144,Rotineiros!B$1:B$5000,Rotineiros!A$1:A$5000)</f>
        <v>F4189924</v>
      </c>
      <c r="B144" t="s">
        <v>13615</v>
      </c>
      <c r="C144" t="s">
        <v>14874</v>
      </c>
      <c r="D144" t="s">
        <v>13616</v>
      </c>
      <c r="E144" s="3" t="str">
        <f>_xlfn.XLOOKUP(A144,'Badge Arqueiro'!A$1:A$170,'Badge Arqueiro'!B$1:B$170,"0")</f>
        <v>0</v>
      </c>
      <c r="F144" s="55">
        <f>_xlfn.XLOOKUP(A144,Comiters!A$1:A$999,Comiters!B$1:B$999,"0")</f>
        <v>1</v>
      </c>
      <c r="G144"/>
      <c r="H144"/>
      <c r="M144">
        <f t="shared" si="3"/>
        <v>0</v>
      </c>
    </row>
    <row r="145" spans="1:13" s="25" customFormat="1">
      <c r="A145" t="str">
        <f>_xlfn.XLOOKUP(B145,Rotineiros!B$1:B$5000,Rotineiros!A$1:A$5000)</f>
        <v>F4193955</v>
      </c>
      <c r="B145" t="s">
        <v>13613</v>
      </c>
      <c r="C145" t="s">
        <v>14797</v>
      </c>
      <c r="D145" t="s">
        <v>13614</v>
      </c>
      <c r="E145" s="3" t="str">
        <f>_xlfn.XLOOKUP(A145,'Badge Arqueiro'!A$1:A$170,'Badge Arqueiro'!B$1:B$170,"0")</f>
        <v>0</v>
      </c>
      <c r="F145" s="55" t="str">
        <f>_xlfn.XLOOKUP(A145,Comiters!A$1:A$999,Comiters!B$1:B$999,"0")</f>
        <v>0</v>
      </c>
      <c r="G145"/>
      <c r="H145"/>
      <c r="M145">
        <f t="shared" si="3"/>
        <v>0</v>
      </c>
    </row>
    <row r="146" spans="1:13" s="25" customFormat="1">
      <c r="A146" t="str">
        <f>_xlfn.XLOOKUP(B146,Rotineiros!B$1:B$5000,Rotineiros!A$1:A$5000)</f>
        <v>F4275358</v>
      </c>
      <c r="B146" t="s">
        <v>14545</v>
      </c>
      <c r="C146" t="s">
        <v>14848</v>
      </c>
      <c r="D146" t="s">
        <v>14546</v>
      </c>
      <c r="E146" s="3" t="str">
        <f>_xlfn.XLOOKUP(A146,'Badge Arqueiro'!A$1:A$170,'Badge Arqueiro'!B$1:B$170,"0")</f>
        <v>0</v>
      </c>
      <c r="F146" s="55" t="str">
        <f>_xlfn.XLOOKUP(A146,Comiters!A$1:A$999,Comiters!B$1:B$999,"0")</f>
        <v>0</v>
      </c>
      <c r="G146"/>
      <c r="H146"/>
      <c r="M146">
        <f t="shared" si="3"/>
        <v>0</v>
      </c>
    </row>
    <row r="147" spans="1:13" s="25" customFormat="1">
      <c r="A147" t="str">
        <f>_xlfn.XLOOKUP(B147,Rotineiros!B$1:B$5000,Rotineiros!A$1:A$5000)</f>
        <v>F4352773</v>
      </c>
      <c r="B147" t="s">
        <v>2993</v>
      </c>
      <c r="C147" t="s">
        <v>14783</v>
      </c>
      <c r="D147" t="s">
        <v>3164</v>
      </c>
      <c r="E147" s="3" t="str">
        <f>_xlfn.XLOOKUP(A147,'Badge Arqueiro'!A$1:A$170,'Badge Arqueiro'!B$1:B$170,"0")</f>
        <v>0</v>
      </c>
      <c r="F147" s="55" t="str">
        <f>_xlfn.XLOOKUP(A147,Comiters!A$1:A$999,Comiters!B$1:B$999,"0")</f>
        <v>0</v>
      </c>
      <c r="G147"/>
      <c r="H147"/>
      <c r="M147">
        <f t="shared" si="3"/>
        <v>0</v>
      </c>
    </row>
    <row r="148" spans="1:13" s="25" customFormat="1">
      <c r="A148" t="str">
        <f>_xlfn.XLOOKUP(B148,Rotineiros!B$1:B$5000,Rotineiros!A$1:A$5000)</f>
        <v>F4533799</v>
      </c>
      <c r="B148" t="s">
        <v>2849</v>
      </c>
      <c r="C148" t="s">
        <v>14806</v>
      </c>
      <c r="D148" t="s">
        <v>12623</v>
      </c>
      <c r="E148" s="3">
        <f>_xlfn.XLOOKUP(A148,'Badge Arqueiro'!A$1:A$170,'Badge Arqueiro'!B$1:B$170,"0")</f>
        <v>1</v>
      </c>
      <c r="F148" s="55">
        <f>_xlfn.XLOOKUP(A148,Comiters!A$1:A$999,Comiters!B$1:B$999,"0")</f>
        <v>1</v>
      </c>
      <c r="G148"/>
      <c r="H148"/>
      <c r="M148">
        <f t="shared" si="3"/>
        <v>0</v>
      </c>
    </row>
    <row r="149" spans="1:13" s="25" customFormat="1">
      <c r="A149" t="str">
        <f>_xlfn.XLOOKUP(B149,Rotineiros!B$1:B$5000,Rotineiros!A$1:A$5000)</f>
        <v>F4557127</v>
      </c>
      <c r="B149" t="s">
        <v>1740</v>
      </c>
      <c r="C149" t="s">
        <v>14978</v>
      </c>
      <c r="D149" t="s">
        <v>1741</v>
      </c>
      <c r="E149" s="3" t="str">
        <f>_xlfn.XLOOKUP(A149,'Badge Arqueiro'!A$1:A$170,'Badge Arqueiro'!B$1:B$170,"0")</f>
        <v>0</v>
      </c>
      <c r="F149" s="55" t="str">
        <f>_xlfn.XLOOKUP(A149,Comiters!A$1:A$999,Comiters!B$1:B$999,"0")</f>
        <v>0</v>
      </c>
      <c r="G149"/>
      <c r="H149"/>
      <c r="M149">
        <f t="shared" si="3"/>
        <v>0</v>
      </c>
    </row>
    <row r="150" spans="1:13" s="25" customFormat="1">
      <c r="A150" t="str">
        <f>_xlfn.XLOOKUP(B150,Rotineiros!B$1:B$5000,Rotineiros!A$1:A$5000)</f>
        <v>F4679630</v>
      </c>
      <c r="B150" t="s">
        <v>273</v>
      </c>
      <c r="C150" t="s">
        <v>11139</v>
      </c>
      <c r="D150" t="s">
        <v>275</v>
      </c>
      <c r="E150" s="3" t="str">
        <f>_xlfn.XLOOKUP(A150,'Badge Arqueiro'!A$1:A$170,'Badge Arqueiro'!B$1:B$170,"0")</f>
        <v>0</v>
      </c>
      <c r="F150" s="55">
        <f>_xlfn.XLOOKUP(A150,Comiters!A$1:A$999,Comiters!B$1:B$999,"0")</f>
        <v>1</v>
      </c>
      <c r="G150"/>
      <c r="H150"/>
      <c r="M150">
        <f t="shared" si="3"/>
        <v>0</v>
      </c>
    </row>
    <row r="151" spans="1:13" s="25" customFormat="1">
      <c r="A151" t="str">
        <f>_xlfn.XLOOKUP(B151,Rotineiros!B$1:B$5000,Rotineiros!A$1:A$5000)</f>
        <v>F4683628</v>
      </c>
      <c r="B151" t="s">
        <v>14868</v>
      </c>
      <c r="C151" t="s">
        <v>14869</v>
      </c>
      <c r="D151" t="s">
        <v>14870</v>
      </c>
      <c r="E151" s="3" t="str">
        <f>_xlfn.XLOOKUP(A151,'Badge Arqueiro'!A$1:A$170,'Badge Arqueiro'!B$1:B$170,"0")</f>
        <v>0</v>
      </c>
      <c r="F151" s="55" t="str">
        <f>_xlfn.XLOOKUP(A151,Comiters!A$1:A$999,Comiters!B$1:B$999,"0")</f>
        <v>0</v>
      </c>
      <c r="G151"/>
      <c r="H151"/>
      <c r="M151">
        <f t="shared" si="3"/>
        <v>0</v>
      </c>
    </row>
    <row r="152" spans="1:13" s="25" customFormat="1">
      <c r="A152" t="str">
        <f>_xlfn.XLOOKUP(B152,Rotineiros!B$1:B$5000,Rotineiros!A$1:A$5000)</f>
        <v>F4721709</v>
      </c>
      <c r="B152" t="s">
        <v>11341</v>
      </c>
      <c r="C152" t="s">
        <v>15098</v>
      </c>
      <c r="D152" t="s">
        <v>11427</v>
      </c>
      <c r="E152" s="3" t="str">
        <f>_xlfn.XLOOKUP(A152,'Badge Arqueiro'!A$1:A$170,'Badge Arqueiro'!B$1:B$170,"0")</f>
        <v>0</v>
      </c>
      <c r="F152" s="55" t="str">
        <f>_xlfn.XLOOKUP(A152,Comiters!A$1:A$999,Comiters!B$1:B$999,"0")</f>
        <v>0</v>
      </c>
      <c r="G152"/>
      <c r="H152"/>
      <c r="M152">
        <f t="shared" si="3"/>
        <v>0</v>
      </c>
    </row>
    <row r="153" spans="1:13" s="25" customFormat="1">
      <c r="A153" t="str">
        <f>_xlfn.XLOOKUP(B153,Rotineiros!B$1:B$5000,Rotineiros!A$1:A$5000)</f>
        <v>F4957141</v>
      </c>
      <c r="B153" t="s">
        <v>14849</v>
      </c>
      <c r="C153" t="s">
        <v>14850</v>
      </c>
      <c r="D153" t="s">
        <v>14851</v>
      </c>
      <c r="E153" s="3" t="str">
        <f>_xlfn.XLOOKUP(A153,'Badge Arqueiro'!A$1:A$170,'Badge Arqueiro'!B$1:B$170,"0")</f>
        <v>0</v>
      </c>
      <c r="F153" s="55" t="str">
        <f>_xlfn.XLOOKUP(A153,Comiters!A$1:A$999,Comiters!B$1:B$999,"0")</f>
        <v>0</v>
      </c>
      <c r="G153"/>
      <c r="H153"/>
      <c r="M153">
        <f t="shared" si="3"/>
        <v>0</v>
      </c>
    </row>
    <row r="154" spans="1:13" s="25" customFormat="1">
      <c r="A154" t="str">
        <f>_xlfn.XLOOKUP(B154,Rotineiros!B$1:B$5000,Rotineiros!A$1:A$5000)</f>
        <v>F5022759</v>
      </c>
      <c r="B154" t="s">
        <v>15007</v>
      </c>
      <c r="C154" t="s">
        <v>2243</v>
      </c>
      <c r="D154" t="s">
        <v>15008</v>
      </c>
      <c r="E154" s="3" t="str">
        <f>_xlfn.XLOOKUP(A154,'Badge Arqueiro'!A$1:A$170,'Badge Arqueiro'!B$1:B$170,"0")</f>
        <v>0</v>
      </c>
      <c r="F154" s="55" t="str">
        <f>_xlfn.XLOOKUP(A154,Comiters!A$1:A$999,Comiters!B$1:B$999,"0")</f>
        <v>0</v>
      </c>
      <c r="G154"/>
      <c r="H154"/>
      <c r="M154">
        <f t="shared" si="3"/>
        <v>0</v>
      </c>
    </row>
    <row r="155" spans="1:13" s="25" customFormat="1">
      <c r="A155" t="str">
        <f>_xlfn.XLOOKUP(B155,Rotineiros!B$1:B$5000,Rotineiros!A$1:A$5000)</f>
        <v>F5077808</v>
      </c>
      <c r="B155" t="s">
        <v>280</v>
      </c>
      <c r="C155" t="s">
        <v>14843</v>
      </c>
      <c r="D155" t="s">
        <v>281</v>
      </c>
      <c r="E155" s="3" t="str">
        <f>_xlfn.XLOOKUP(A155,'Badge Arqueiro'!A$1:A$170,'Badge Arqueiro'!B$1:B$170,"0")</f>
        <v>0</v>
      </c>
      <c r="F155" s="55" t="str">
        <f>_xlfn.XLOOKUP(A155,Comiters!A$1:A$999,Comiters!B$1:B$999,"0")</f>
        <v>0</v>
      </c>
      <c r="G155"/>
      <c r="H155"/>
      <c r="M155">
        <f t="shared" si="3"/>
        <v>0</v>
      </c>
    </row>
    <row r="156" spans="1:13" s="25" customFormat="1">
      <c r="A156" t="str">
        <f>_xlfn.XLOOKUP(B156,Rotineiros!B$1:B$5000,Rotineiros!A$1:A$5000)</f>
        <v>F5115299</v>
      </c>
      <c r="B156" t="s">
        <v>1975</v>
      </c>
      <c r="C156" t="s">
        <v>15038</v>
      </c>
      <c r="D156" t="s">
        <v>2607</v>
      </c>
      <c r="E156" s="3" t="str">
        <f>_xlfn.XLOOKUP(A156,'Badge Arqueiro'!A$1:A$170,'Badge Arqueiro'!B$1:B$170,"0")</f>
        <v>0</v>
      </c>
      <c r="F156" s="55" t="str">
        <f>_xlfn.XLOOKUP(A156,Comiters!A$1:A$999,Comiters!B$1:B$999,"0")</f>
        <v>0</v>
      </c>
      <c r="G156"/>
      <c r="H156"/>
      <c r="M156">
        <f t="shared" si="3"/>
        <v>0</v>
      </c>
    </row>
    <row r="157" spans="1:13" s="25" customFormat="1">
      <c r="A157" t="str">
        <f>_xlfn.XLOOKUP(B157,Rotineiros!B$1:B$5000,Rotineiros!A$1:A$5000)</f>
        <v>F5116098</v>
      </c>
      <c r="B157" t="s">
        <v>1043</v>
      </c>
      <c r="C157" t="s">
        <v>14960</v>
      </c>
      <c r="D157" t="s">
        <v>1045</v>
      </c>
      <c r="E157" s="3">
        <f>_xlfn.XLOOKUP(A157,'Badge Arqueiro'!A$1:A$170,'Badge Arqueiro'!B$1:B$170,"0")</f>
        <v>1</v>
      </c>
      <c r="F157" s="55" t="str">
        <f>_xlfn.XLOOKUP(A157,Comiters!A$1:A$999,Comiters!B$1:B$999,"0")</f>
        <v>0</v>
      </c>
      <c r="G157"/>
      <c r="H157"/>
      <c r="M157">
        <f t="shared" si="3"/>
        <v>0</v>
      </c>
    </row>
    <row r="158" spans="1:13" s="25" customFormat="1">
      <c r="A158" t="str">
        <f>_xlfn.XLOOKUP(B158,Rotineiros!B$1:B$5000,Rotineiros!A$1:A$5000)</f>
        <v>F5346544</v>
      </c>
      <c r="B158" t="s">
        <v>14801</v>
      </c>
      <c r="C158" t="s">
        <v>14802</v>
      </c>
      <c r="D158" t="s">
        <v>14803</v>
      </c>
      <c r="E158" s="3" t="str">
        <f>_xlfn.XLOOKUP(A158,'Badge Arqueiro'!A$1:A$170,'Badge Arqueiro'!B$1:B$170,"0")</f>
        <v>0</v>
      </c>
      <c r="F158" s="55" t="str">
        <f>_xlfn.XLOOKUP(A158,Comiters!A$1:A$999,Comiters!B$1:B$999,"0")</f>
        <v>0</v>
      </c>
      <c r="G158"/>
      <c r="H158"/>
      <c r="M158">
        <f t="shared" si="3"/>
        <v>0</v>
      </c>
    </row>
    <row r="159" spans="1:13" s="25" customFormat="1">
      <c r="A159" t="str">
        <f>_xlfn.XLOOKUP(B159,Rotineiros!B$1:B$5000,Rotineiros!A$1:A$5000)</f>
        <v>F5817899</v>
      </c>
      <c r="B159" t="s">
        <v>1920</v>
      </c>
      <c r="C159" t="s">
        <v>14804</v>
      </c>
      <c r="D159" t="s">
        <v>1922</v>
      </c>
      <c r="E159" s="3" t="str">
        <f>_xlfn.XLOOKUP(A159,'Badge Arqueiro'!A$1:A$170,'Badge Arqueiro'!B$1:B$170,"0")</f>
        <v>0</v>
      </c>
      <c r="F159" s="55" t="str">
        <f>_xlfn.XLOOKUP(A159,Comiters!A$1:A$999,Comiters!B$1:B$999,"0")</f>
        <v>0</v>
      </c>
      <c r="G159"/>
      <c r="H159"/>
      <c r="M159">
        <f t="shared" si="3"/>
        <v>0</v>
      </c>
    </row>
    <row r="160" spans="1:13" s="25" customFormat="1">
      <c r="A160" t="str">
        <f>_xlfn.XLOOKUP(B160,Rotineiros!B$1:B$5000,Rotineiros!A$1:A$5000)</f>
        <v>F5951968</v>
      </c>
      <c r="B160" t="s">
        <v>13342</v>
      </c>
      <c r="C160" t="s">
        <v>15056</v>
      </c>
      <c r="D160" t="s">
        <v>13343</v>
      </c>
      <c r="E160" s="3" t="str">
        <f>_xlfn.XLOOKUP(A160,'Badge Arqueiro'!A$1:A$170,'Badge Arqueiro'!B$1:B$170,"0")</f>
        <v>0</v>
      </c>
      <c r="F160" s="55" t="str">
        <f>_xlfn.XLOOKUP(A160,Comiters!A$1:A$999,Comiters!B$1:B$999,"0")</f>
        <v>0</v>
      </c>
      <c r="G160"/>
      <c r="H160"/>
      <c r="M160">
        <f t="shared" si="3"/>
        <v>0</v>
      </c>
    </row>
    <row r="161" spans="1:13" s="25" customFormat="1">
      <c r="A161" t="str">
        <f>_xlfn.XLOOKUP(B161,Rotineiros!B$1:B$5000,Rotineiros!A$1:A$5000)</f>
        <v>F6001361</v>
      </c>
      <c r="B161" t="s">
        <v>13326</v>
      </c>
      <c r="C161" t="s">
        <v>15077</v>
      </c>
      <c r="D161" t="s">
        <v>13327</v>
      </c>
      <c r="E161" s="3" t="str">
        <f>_xlfn.XLOOKUP(A161,'Badge Arqueiro'!A$1:A$170,'Badge Arqueiro'!B$1:B$170,"0")</f>
        <v>0</v>
      </c>
      <c r="F161" s="55" t="str">
        <f>_xlfn.XLOOKUP(A161,Comiters!A$1:A$999,Comiters!B$1:B$999,"0")</f>
        <v>0</v>
      </c>
      <c r="G161"/>
      <c r="H161"/>
      <c r="M161">
        <f t="shared" si="3"/>
        <v>0</v>
      </c>
    </row>
    <row r="162" spans="1:13" s="25" customFormat="1">
      <c r="A162" t="str">
        <f>_xlfn.XLOOKUP(B162,Rotineiros!B$1:B$5000,Rotineiros!A$1:A$5000)</f>
        <v>F6066412</v>
      </c>
      <c r="B162" t="s">
        <v>2299</v>
      </c>
      <c r="C162" t="s">
        <v>14781</v>
      </c>
      <c r="D162" t="s">
        <v>2301</v>
      </c>
      <c r="E162" s="3" t="str">
        <f>_xlfn.XLOOKUP(A162,'Badge Arqueiro'!A$1:A$170,'Badge Arqueiro'!B$1:B$170,"0")</f>
        <v>0</v>
      </c>
      <c r="F162" s="55">
        <f>_xlfn.XLOOKUP(A162,Comiters!A$1:A$999,Comiters!B$1:B$999,"0")</f>
        <v>1</v>
      </c>
      <c r="G162"/>
      <c r="H162"/>
      <c r="M162">
        <f t="shared" si="3"/>
        <v>0</v>
      </c>
    </row>
    <row r="163" spans="1:13" s="25" customFormat="1">
      <c r="A163" t="str">
        <f>_xlfn.XLOOKUP(B163,Rotineiros!B$1:B$5000,Rotineiros!A$1:A$5000)</f>
        <v>F6073133</v>
      </c>
      <c r="B163" t="s">
        <v>2863</v>
      </c>
      <c r="C163" t="s">
        <v>14825</v>
      </c>
      <c r="D163" t="s">
        <v>12452</v>
      </c>
      <c r="E163" s="3" t="str">
        <f>_xlfn.XLOOKUP(A163,'Badge Arqueiro'!A$1:A$170,'Badge Arqueiro'!B$1:B$170,"0")</f>
        <v>0</v>
      </c>
      <c r="F163" s="55" t="str">
        <f>_xlfn.XLOOKUP(A163,Comiters!A$1:A$999,Comiters!B$1:B$999,"0")</f>
        <v>0</v>
      </c>
      <c r="G163"/>
      <c r="H163"/>
      <c r="M163">
        <f t="shared" si="3"/>
        <v>0</v>
      </c>
    </row>
    <row r="164" spans="1:13" s="25" customFormat="1">
      <c r="A164" t="str">
        <f>_xlfn.XLOOKUP(B164,Rotineiros!B$1:B$5000,Rotineiros!A$1:A$5000)</f>
        <v>F6076499</v>
      </c>
      <c r="B164" t="s">
        <v>13763</v>
      </c>
      <c r="C164" t="s">
        <v>12202</v>
      </c>
      <c r="D164" t="s">
        <v>13764</v>
      </c>
      <c r="E164" s="3" t="str">
        <f>_xlfn.XLOOKUP(A164,'Badge Arqueiro'!A$1:A$170,'Badge Arqueiro'!B$1:B$170,"0")</f>
        <v>0</v>
      </c>
      <c r="F164" s="55">
        <f>_xlfn.XLOOKUP(A164,Comiters!A$1:A$999,Comiters!B$1:B$999,"0")</f>
        <v>1</v>
      </c>
      <c r="G164"/>
      <c r="H164"/>
      <c r="M164">
        <f t="shared" si="3"/>
        <v>0</v>
      </c>
    </row>
    <row r="165" spans="1:13" s="25" customFormat="1">
      <c r="A165" t="str">
        <f>_xlfn.XLOOKUP(B165,Rotineiros!B$1:B$5000,Rotineiros!A$1:A$5000)</f>
        <v>F6089218</v>
      </c>
      <c r="B165" t="s">
        <v>15013</v>
      </c>
      <c r="C165" t="s">
        <v>14449</v>
      </c>
      <c r="D165" t="s">
        <v>15014</v>
      </c>
      <c r="E165" s="3" t="str">
        <f>_xlfn.XLOOKUP(A165,'Badge Arqueiro'!A$1:A$170,'Badge Arqueiro'!B$1:B$170,"0")</f>
        <v>0</v>
      </c>
      <c r="F165" s="55" t="str">
        <f>_xlfn.XLOOKUP(A165,Comiters!A$1:A$999,Comiters!B$1:B$999,"0")</f>
        <v>0</v>
      </c>
      <c r="G165"/>
      <c r="H165"/>
      <c r="M165">
        <f t="shared" si="3"/>
        <v>0</v>
      </c>
    </row>
    <row r="166" spans="1:13" s="25" customFormat="1">
      <c r="A166" t="str">
        <f>_xlfn.XLOOKUP(B166,Rotineiros!B$1:B$5000,Rotineiros!A$1:A$5000)</f>
        <v>F6173012</v>
      </c>
      <c r="B166" t="s">
        <v>11122</v>
      </c>
      <c r="C166" t="s">
        <v>14807</v>
      </c>
      <c r="D166" t="s">
        <v>11186</v>
      </c>
      <c r="E166" s="3" t="str">
        <f>_xlfn.XLOOKUP(A166,'Badge Arqueiro'!A$1:A$170,'Badge Arqueiro'!B$1:B$170,"0")</f>
        <v>0</v>
      </c>
      <c r="F166" s="55" t="str">
        <f>_xlfn.XLOOKUP(A166,Comiters!A$1:A$999,Comiters!B$1:B$999,"0")</f>
        <v>0</v>
      </c>
      <c r="G166"/>
      <c r="H166"/>
      <c r="M166">
        <f t="shared" si="3"/>
        <v>0</v>
      </c>
    </row>
    <row r="167" spans="1:13" s="25" customFormat="1">
      <c r="A167" t="str">
        <f>_xlfn.XLOOKUP(B167,Rotineiros!B$1:B$5000,Rotineiros!A$1:A$5000)</f>
        <v>F6173975</v>
      </c>
      <c r="B167" t="s">
        <v>13933</v>
      </c>
      <c r="C167" t="s">
        <v>14889</v>
      </c>
      <c r="D167" t="s">
        <v>13934</v>
      </c>
      <c r="E167" s="3" t="str">
        <f>_xlfn.XLOOKUP(A167,'Badge Arqueiro'!A$1:A$170,'Badge Arqueiro'!B$1:B$170,"0")</f>
        <v>0</v>
      </c>
      <c r="F167" s="55">
        <f>_xlfn.XLOOKUP(A167,Comiters!A$1:A$999,Comiters!B$1:B$999,"0")</f>
        <v>1</v>
      </c>
      <c r="G167"/>
      <c r="H167"/>
      <c r="M167">
        <f t="shared" si="3"/>
        <v>0</v>
      </c>
    </row>
    <row r="168" spans="1:13" s="25" customFormat="1">
      <c r="A168" t="str">
        <f>_xlfn.XLOOKUP(B168,Rotineiros!B$1:B$5000,Rotineiros!A$1:A$5000)</f>
        <v>F6207158</v>
      </c>
      <c r="B168" t="s">
        <v>1067</v>
      </c>
      <c r="C168" t="s">
        <v>13736</v>
      </c>
      <c r="D168" t="s">
        <v>1068</v>
      </c>
      <c r="E168" s="3" t="str">
        <f>_xlfn.XLOOKUP(A168,'Badge Arqueiro'!A$1:A$170,'Badge Arqueiro'!B$1:B$170,"0")</f>
        <v>0</v>
      </c>
      <c r="F168" s="55" t="str">
        <f>_xlfn.XLOOKUP(A168,Comiters!A$1:A$999,Comiters!B$1:B$999,"0")</f>
        <v>0</v>
      </c>
      <c r="G168"/>
      <c r="H168"/>
      <c r="M168">
        <f t="shared" si="3"/>
        <v>0</v>
      </c>
    </row>
    <row r="169" spans="1:13" s="25" customFormat="1">
      <c r="A169" t="str">
        <f>_xlfn.XLOOKUP(B169,Rotineiros!B$1:B$5000,Rotineiros!A$1:A$5000)</f>
        <v>F6207577</v>
      </c>
      <c r="B169" t="s">
        <v>2154</v>
      </c>
      <c r="C169" t="s">
        <v>2290</v>
      </c>
      <c r="D169" t="s">
        <v>2156</v>
      </c>
      <c r="E169" s="3" t="str">
        <f>_xlfn.XLOOKUP(A169,'Badge Arqueiro'!A$1:A$170,'Badge Arqueiro'!B$1:B$170,"0")</f>
        <v>0</v>
      </c>
      <c r="F169" s="55" t="str">
        <f>_xlfn.XLOOKUP(A169,Comiters!A$1:A$999,Comiters!B$1:B$999,"0")</f>
        <v>0</v>
      </c>
      <c r="G169"/>
      <c r="H169"/>
      <c r="M169">
        <f t="shared" si="3"/>
        <v>0</v>
      </c>
    </row>
    <row r="170" spans="1:13" s="25" customFormat="1">
      <c r="A170" t="str">
        <f>_xlfn.XLOOKUP(B170,Rotineiros!B$1:B$5000,Rotineiros!A$1:A$5000)</f>
        <v>F6210889</v>
      </c>
      <c r="B170" t="s">
        <v>3303</v>
      </c>
      <c r="C170" t="s">
        <v>2634</v>
      </c>
      <c r="D170" t="s">
        <v>3305</v>
      </c>
      <c r="E170" s="3" t="str">
        <f>_xlfn.XLOOKUP(A170,'Badge Arqueiro'!A$1:A$170,'Badge Arqueiro'!B$1:B$170,"0")</f>
        <v>0</v>
      </c>
      <c r="F170" s="55" t="str">
        <f>_xlfn.XLOOKUP(A170,Comiters!A$1:A$999,Comiters!B$1:B$999,"0")</f>
        <v>0</v>
      </c>
      <c r="G170"/>
      <c r="H170"/>
      <c r="M170">
        <f t="shared" si="3"/>
        <v>0</v>
      </c>
    </row>
    <row r="171" spans="1:13" s="25" customFormat="1">
      <c r="A171" t="str">
        <f>_xlfn.XLOOKUP(B171,Rotineiros!B$1:B$5000,Rotineiros!A$1:A$5000)</f>
        <v>F6264517</v>
      </c>
      <c r="B171" t="s">
        <v>14987</v>
      </c>
      <c r="C171" t="s">
        <v>14988</v>
      </c>
      <c r="D171" t="s">
        <v>14989</v>
      </c>
      <c r="E171" s="3" t="str">
        <f>_xlfn.XLOOKUP(A171,'Badge Arqueiro'!A$1:A$170,'Badge Arqueiro'!B$1:B$170,"0")</f>
        <v>0</v>
      </c>
      <c r="F171" s="55" t="str">
        <f>_xlfn.XLOOKUP(A171,Comiters!A$1:A$999,Comiters!B$1:B$999,"0")</f>
        <v>0</v>
      </c>
      <c r="G171"/>
      <c r="H171"/>
      <c r="M171">
        <f t="shared" si="3"/>
        <v>0</v>
      </c>
    </row>
    <row r="172" spans="1:13" s="25" customFormat="1">
      <c r="A172" t="str">
        <f>_xlfn.XLOOKUP(B172,Rotineiros!B$1:B$5000,Rotineiros!A$1:A$5000)</f>
        <v>F6321188</v>
      </c>
      <c r="B172" t="s">
        <v>2613</v>
      </c>
      <c r="C172" t="s">
        <v>15079</v>
      </c>
      <c r="D172" t="s">
        <v>2615</v>
      </c>
      <c r="E172" s="3" t="str">
        <f>_xlfn.XLOOKUP(A172,'Badge Arqueiro'!A$1:A$170,'Badge Arqueiro'!B$1:B$170,"0")</f>
        <v>0</v>
      </c>
      <c r="F172" s="55" t="str">
        <f>_xlfn.XLOOKUP(A172,Comiters!A$1:A$999,Comiters!B$1:B$999,"0")</f>
        <v>0</v>
      </c>
      <c r="G172"/>
      <c r="H172"/>
      <c r="M172">
        <f t="shared" si="3"/>
        <v>0</v>
      </c>
    </row>
    <row r="173" spans="1:13" s="25" customFormat="1">
      <c r="A173" t="str">
        <f>_xlfn.XLOOKUP(B173,Rotineiros!B$1:B$5000,Rotineiros!A$1:A$5000)</f>
        <v>F6322883</v>
      </c>
      <c r="B173" t="s">
        <v>14983</v>
      </c>
      <c r="C173" t="s">
        <v>14984</v>
      </c>
      <c r="D173" t="s">
        <v>14985</v>
      </c>
      <c r="E173" s="3" t="str">
        <f>_xlfn.XLOOKUP(A173,'Badge Arqueiro'!A$1:A$170,'Badge Arqueiro'!B$1:B$170,"0")</f>
        <v>0</v>
      </c>
      <c r="F173" s="55" t="str">
        <f>_xlfn.XLOOKUP(A173,Comiters!A$1:A$999,Comiters!B$1:B$999,"0")</f>
        <v>0</v>
      </c>
      <c r="G173"/>
      <c r="H173"/>
      <c r="M173">
        <f t="shared" si="3"/>
        <v>0</v>
      </c>
    </row>
    <row r="174" spans="1:13" s="25" customFormat="1">
      <c r="A174" t="str">
        <f>_xlfn.XLOOKUP(B174,Rotineiros!B$1:B$5000,Rotineiros!A$1:A$5000)</f>
        <v>F6323021</v>
      </c>
      <c r="B174" t="s">
        <v>2393</v>
      </c>
      <c r="C174" t="s">
        <v>1505</v>
      </c>
      <c r="D174" t="s">
        <v>2395</v>
      </c>
      <c r="E174" s="3" t="str">
        <f>_xlfn.XLOOKUP(A174,'Badge Arqueiro'!A$1:A$170,'Badge Arqueiro'!B$1:B$170,"0")</f>
        <v>0</v>
      </c>
      <c r="F174" s="55" t="str">
        <f>_xlfn.XLOOKUP(A174,Comiters!A$1:A$999,Comiters!B$1:B$999,"0")</f>
        <v>0</v>
      </c>
      <c r="G174"/>
      <c r="H174"/>
      <c r="M174">
        <f t="shared" si="3"/>
        <v>0</v>
      </c>
    </row>
    <row r="175" spans="1:13" s="25" customFormat="1">
      <c r="A175" t="str">
        <f>_xlfn.XLOOKUP(B175,Rotineiros!B$1:B$5000,Rotineiros!A$1:A$5000)</f>
        <v>F6324513</v>
      </c>
      <c r="B175" t="s">
        <v>14189</v>
      </c>
      <c r="C175" t="s">
        <v>15070</v>
      </c>
      <c r="D175" t="s">
        <v>14190</v>
      </c>
      <c r="E175" s="3" t="str">
        <f>_xlfn.XLOOKUP(A175,'Badge Arqueiro'!A$1:A$170,'Badge Arqueiro'!B$1:B$170,"0")</f>
        <v>0</v>
      </c>
      <c r="F175" s="55" t="str">
        <f>_xlfn.XLOOKUP(A175,Comiters!A$1:A$999,Comiters!B$1:B$999,"0")</f>
        <v>0</v>
      </c>
      <c r="G175"/>
      <c r="H175"/>
      <c r="M175">
        <f t="shared" si="3"/>
        <v>0</v>
      </c>
    </row>
    <row r="176" spans="1:13" s="25" customFormat="1">
      <c r="A176" t="str">
        <f>_xlfn.XLOOKUP(B176,Rotineiros!B$1:B$5000,Rotineiros!A$1:A$5000)</f>
        <v>F6324538</v>
      </c>
      <c r="B176" t="s">
        <v>2881</v>
      </c>
      <c r="C176" t="s">
        <v>13607</v>
      </c>
      <c r="D176" t="s">
        <v>11852</v>
      </c>
      <c r="E176" s="3" t="str">
        <f>_xlfn.XLOOKUP(A176,'Badge Arqueiro'!A$1:A$170,'Badge Arqueiro'!B$1:B$170,"0")</f>
        <v>0</v>
      </c>
      <c r="F176" s="55" t="str">
        <f>_xlfn.XLOOKUP(A176,Comiters!A$1:A$999,Comiters!B$1:B$999,"0")</f>
        <v>0</v>
      </c>
      <c r="G176"/>
      <c r="H176"/>
      <c r="M176">
        <f t="shared" si="3"/>
        <v>0</v>
      </c>
    </row>
    <row r="177" spans="1:13" s="25" customFormat="1">
      <c r="A177" t="str">
        <f>_xlfn.XLOOKUP(B177,Rotineiros!B$1:B$5000,Rotineiros!A$1:A$5000)</f>
        <v>F6357663</v>
      </c>
      <c r="B177" t="s">
        <v>535</v>
      </c>
      <c r="C177" t="s">
        <v>14891</v>
      </c>
      <c r="D177" t="s">
        <v>536</v>
      </c>
      <c r="E177" s="3" t="str">
        <f>_xlfn.XLOOKUP(A177,'Badge Arqueiro'!A$1:A$170,'Badge Arqueiro'!B$1:B$170,"0")</f>
        <v>0</v>
      </c>
      <c r="F177" s="55" t="str">
        <f>_xlfn.XLOOKUP(A177,Comiters!A$1:A$999,Comiters!B$1:B$999,"0")</f>
        <v>0</v>
      </c>
      <c r="G177"/>
      <c r="H177"/>
      <c r="M177">
        <f t="shared" si="3"/>
        <v>0</v>
      </c>
    </row>
    <row r="178" spans="1:13" s="25" customFormat="1">
      <c r="A178" t="str">
        <f>_xlfn.XLOOKUP(B178,Rotineiros!B$1:B$5000,Rotineiros!A$1:A$5000)</f>
        <v>F6481695</v>
      </c>
      <c r="B178" t="s">
        <v>13806</v>
      </c>
      <c r="C178" t="s">
        <v>15090</v>
      </c>
      <c r="D178" t="s">
        <v>13808</v>
      </c>
      <c r="E178" s="3" t="str">
        <f>_xlfn.XLOOKUP(A178,'Badge Arqueiro'!A$1:A$170,'Badge Arqueiro'!B$1:B$170,"0")</f>
        <v>0</v>
      </c>
      <c r="F178" s="55" t="str">
        <f>_xlfn.XLOOKUP(A178,Comiters!A$1:A$999,Comiters!B$1:B$999,"0")</f>
        <v>0</v>
      </c>
      <c r="G178"/>
      <c r="H178"/>
      <c r="M178">
        <f t="shared" si="3"/>
        <v>0</v>
      </c>
    </row>
    <row r="179" spans="1:13" s="25" customFormat="1">
      <c r="A179" t="str">
        <f>_xlfn.XLOOKUP(B179,Rotineiros!B$1:B$5000,Rotineiros!A$1:A$5000)</f>
        <v>F6487859</v>
      </c>
      <c r="B179" t="s">
        <v>1924</v>
      </c>
      <c r="C179" t="s">
        <v>14328</v>
      </c>
      <c r="D179" t="s">
        <v>1926</v>
      </c>
      <c r="E179" s="3">
        <f>_xlfn.XLOOKUP(A179,'Badge Arqueiro'!A$1:A$170,'Badge Arqueiro'!B$1:B$170,"0")</f>
        <v>1</v>
      </c>
      <c r="F179" s="55">
        <f>_xlfn.XLOOKUP(A179,Comiters!A$1:A$999,Comiters!B$1:B$999,"0")</f>
        <v>1</v>
      </c>
      <c r="G179"/>
      <c r="H179"/>
      <c r="M179">
        <f t="shared" si="3"/>
        <v>0</v>
      </c>
    </row>
    <row r="180" spans="1:13" s="25" customFormat="1">
      <c r="A180" t="str">
        <f>_xlfn.XLOOKUP(B180,Rotineiros!B$1:B$5000,Rotineiros!A$1:A$5000)</f>
        <v>F6608061</v>
      </c>
      <c r="B180" t="s">
        <v>13441</v>
      </c>
      <c r="C180" t="s">
        <v>14853</v>
      </c>
      <c r="D180" t="s">
        <v>13442</v>
      </c>
      <c r="E180" s="3" t="str">
        <f>_xlfn.XLOOKUP(A180,'Badge Arqueiro'!A$1:A$170,'Badge Arqueiro'!B$1:B$170,"0")</f>
        <v>0</v>
      </c>
      <c r="F180" s="55">
        <f>_xlfn.XLOOKUP(A180,Comiters!A$1:A$999,Comiters!B$1:B$999,"0")</f>
        <v>1</v>
      </c>
      <c r="G180"/>
      <c r="H180"/>
      <c r="M180">
        <f t="shared" si="3"/>
        <v>0</v>
      </c>
    </row>
    <row r="181" spans="1:13" s="25" customFormat="1">
      <c r="A181" t="str">
        <f>_xlfn.XLOOKUP(B181,Rotineiros!B$1:B$5000,Rotineiros!A$1:A$5000)</f>
        <v>F6764895</v>
      </c>
      <c r="B181" t="s">
        <v>1472</v>
      </c>
      <c r="C181" t="s">
        <v>14895</v>
      </c>
      <c r="D181" t="s">
        <v>1473</v>
      </c>
      <c r="E181" s="3" t="str">
        <f>_xlfn.XLOOKUP(A181,'Badge Arqueiro'!A$1:A$170,'Badge Arqueiro'!B$1:B$170,"0")</f>
        <v>0</v>
      </c>
      <c r="F181" s="55" t="str">
        <f>_xlfn.XLOOKUP(A181,Comiters!A$1:A$999,Comiters!B$1:B$999,"0")</f>
        <v>0</v>
      </c>
      <c r="G181"/>
      <c r="H181"/>
      <c r="M181">
        <f t="shared" si="3"/>
        <v>0</v>
      </c>
    </row>
    <row r="182" spans="1:13" s="25" customFormat="1">
      <c r="A182" t="str">
        <f>_xlfn.XLOOKUP(B182,Rotineiros!B$1:B$5000,Rotineiros!A$1:A$5000)</f>
        <v>F6769918</v>
      </c>
      <c r="B182" t="s">
        <v>13578</v>
      </c>
      <c r="C182" t="s">
        <v>14792</v>
      </c>
      <c r="D182" t="s">
        <v>13579</v>
      </c>
      <c r="E182" s="3" t="str">
        <f>_xlfn.XLOOKUP(A182,'Badge Arqueiro'!A$1:A$170,'Badge Arqueiro'!B$1:B$170,"0")</f>
        <v>0</v>
      </c>
      <c r="F182" s="55" t="str">
        <f>_xlfn.XLOOKUP(A182,Comiters!A$1:A$999,Comiters!B$1:B$999,"0")</f>
        <v>0</v>
      </c>
      <c r="G182"/>
      <c r="H182"/>
      <c r="M182">
        <f t="shared" si="3"/>
        <v>0</v>
      </c>
    </row>
    <row r="183" spans="1:13" s="25" customFormat="1">
      <c r="A183" t="str">
        <f>_xlfn.XLOOKUP(B183,Rotineiros!B$1:B$5000,Rotineiros!A$1:A$5000)</f>
        <v>F6782502</v>
      </c>
      <c r="B183" t="s">
        <v>11632</v>
      </c>
      <c r="C183" t="s">
        <v>14954</v>
      </c>
      <c r="D183" t="s">
        <v>11708</v>
      </c>
      <c r="E183" s="3" t="str">
        <f>_xlfn.XLOOKUP(A183,'Badge Arqueiro'!A$1:A$170,'Badge Arqueiro'!B$1:B$170,"0")</f>
        <v>0</v>
      </c>
      <c r="F183" s="55" t="str">
        <f>_xlfn.XLOOKUP(A183,Comiters!A$1:A$999,Comiters!B$1:B$999,"0")</f>
        <v>0</v>
      </c>
      <c r="G183"/>
      <c r="H183"/>
      <c r="M183">
        <f t="shared" si="3"/>
        <v>0</v>
      </c>
    </row>
    <row r="184" spans="1:13" s="25" customFormat="1">
      <c r="A184" t="str">
        <f>_xlfn.XLOOKUP(B184,Rotineiros!B$1:B$5000,Rotineiros!A$1:A$5000)</f>
        <v>F6805292</v>
      </c>
      <c r="B184" t="s">
        <v>1481</v>
      </c>
      <c r="C184" t="s">
        <v>14894</v>
      </c>
      <c r="D184" t="s">
        <v>1482</v>
      </c>
      <c r="E184" s="3" t="str">
        <f>_xlfn.XLOOKUP(A184,'Badge Arqueiro'!A$1:A$170,'Badge Arqueiro'!B$1:B$170,"0")</f>
        <v>0</v>
      </c>
      <c r="F184" s="55" t="str">
        <f>_xlfn.XLOOKUP(A184,Comiters!A$1:A$999,Comiters!B$1:B$999,"0")</f>
        <v>0</v>
      </c>
      <c r="G184"/>
      <c r="H184"/>
      <c r="M184">
        <f t="shared" si="3"/>
        <v>0</v>
      </c>
    </row>
    <row r="185" spans="1:13" s="25" customFormat="1">
      <c r="A185" t="str">
        <f>_xlfn.XLOOKUP(B185,Rotineiros!B$1:B$5000,Rotineiros!A$1:A$5000)</f>
        <v>F6819663</v>
      </c>
      <c r="B185" t="s">
        <v>12503</v>
      </c>
      <c r="C185" t="s">
        <v>14847</v>
      </c>
      <c r="D185" t="s">
        <v>12504</v>
      </c>
      <c r="E185" s="3" t="str">
        <f>_xlfn.XLOOKUP(A185,'Badge Arqueiro'!A$1:A$170,'Badge Arqueiro'!B$1:B$170,"0")</f>
        <v>0</v>
      </c>
      <c r="F185" s="55" t="str">
        <f>_xlfn.XLOOKUP(A185,Comiters!A$1:A$999,Comiters!B$1:B$999,"0")</f>
        <v>0</v>
      </c>
      <c r="G185"/>
      <c r="H185"/>
      <c r="M185">
        <f t="shared" si="3"/>
        <v>0</v>
      </c>
    </row>
    <row r="186" spans="1:13" s="25" customFormat="1">
      <c r="A186" t="str">
        <f>_xlfn.XLOOKUP(B186,Rotineiros!B$1:B$5000,Rotineiros!A$1:A$5000)</f>
        <v>F6844254</v>
      </c>
      <c r="B186" t="s">
        <v>15025</v>
      </c>
      <c r="C186" t="s">
        <v>15026</v>
      </c>
      <c r="D186" t="s">
        <v>15027</v>
      </c>
      <c r="E186" s="3" t="str">
        <f>_xlfn.XLOOKUP(A186,'Badge Arqueiro'!A$1:A$170,'Badge Arqueiro'!B$1:B$170,"0")</f>
        <v>0</v>
      </c>
      <c r="F186" s="55" t="str">
        <f>_xlfn.XLOOKUP(A186,Comiters!A$1:A$999,Comiters!B$1:B$999,"0")</f>
        <v>0</v>
      </c>
      <c r="G186"/>
      <c r="H186"/>
      <c r="M186">
        <f t="shared" si="3"/>
        <v>0</v>
      </c>
    </row>
    <row r="187" spans="1:13" s="25" customFormat="1">
      <c r="A187" t="str">
        <f>_xlfn.XLOOKUP(B187,Rotineiros!B$1:B$5000,Rotineiros!A$1:A$5000)</f>
        <v>F6855063</v>
      </c>
      <c r="B187" t="s">
        <v>13767</v>
      </c>
      <c r="C187" t="s">
        <v>7504</v>
      </c>
      <c r="D187" t="s">
        <v>13768</v>
      </c>
      <c r="E187" s="3" t="str">
        <f>_xlfn.XLOOKUP(A187,'Badge Arqueiro'!A$1:A$170,'Badge Arqueiro'!B$1:B$170,"0")</f>
        <v>0</v>
      </c>
      <c r="F187" s="55">
        <f>_xlfn.XLOOKUP(A187,Comiters!A$1:A$999,Comiters!B$1:B$999,"0")</f>
        <v>1</v>
      </c>
      <c r="G187"/>
      <c r="H187"/>
      <c r="M187">
        <f t="shared" si="3"/>
        <v>0</v>
      </c>
    </row>
    <row r="188" spans="1:13" s="25" customFormat="1">
      <c r="A188" t="str">
        <f>_xlfn.XLOOKUP(B188,Rotineiros!B$1:B$5000,Rotineiros!A$1:A$5000)</f>
        <v>F6863825</v>
      </c>
      <c r="B188" t="s">
        <v>7386</v>
      </c>
      <c r="C188" t="s">
        <v>15093</v>
      </c>
      <c r="D188" t="s">
        <v>13766</v>
      </c>
      <c r="E188" s="3" t="str">
        <f>_xlfn.XLOOKUP(A188,'Badge Arqueiro'!A$1:A$170,'Badge Arqueiro'!B$1:B$170,"0")</f>
        <v>0</v>
      </c>
      <c r="F188" s="55">
        <f>_xlfn.XLOOKUP(A188,Comiters!A$1:A$999,Comiters!B$1:B$999,"0")</f>
        <v>1</v>
      </c>
      <c r="G188"/>
      <c r="H188"/>
      <c r="M188">
        <f t="shared" si="3"/>
        <v>0</v>
      </c>
    </row>
    <row r="189" spans="1:13" s="25" customFormat="1">
      <c r="A189" t="str">
        <f>_xlfn.XLOOKUP(B189,Rotineiros!B$1:B$5000,Rotineiros!A$1:A$5000)</f>
        <v>F6874875</v>
      </c>
      <c r="B189" t="s">
        <v>13415</v>
      </c>
      <c r="C189" t="s">
        <v>14923</v>
      </c>
      <c r="D189" t="s">
        <v>13416</v>
      </c>
      <c r="E189" s="3" t="str">
        <f>_xlfn.XLOOKUP(A189,'Badge Arqueiro'!A$1:A$170,'Badge Arqueiro'!B$1:B$170,"0")</f>
        <v>0</v>
      </c>
      <c r="F189" s="55" t="str">
        <f>_xlfn.XLOOKUP(A189,Comiters!A$1:A$999,Comiters!B$1:B$999,"0")</f>
        <v>0</v>
      </c>
      <c r="G189"/>
      <c r="H189"/>
      <c r="M189">
        <f t="shared" si="3"/>
        <v>0</v>
      </c>
    </row>
    <row r="190" spans="1:13" s="25" customFormat="1">
      <c r="A190" t="str">
        <f>_xlfn.XLOOKUP(B190,Rotineiros!B$1:B$5000,Rotineiros!A$1:A$5000)</f>
        <v>F6895959</v>
      </c>
      <c r="B190" t="s">
        <v>703</v>
      </c>
      <c r="C190" t="s">
        <v>14922</v>
      </c>
      <c r="D190" t="s">
        <v>705</v>
      </c>
      <c r="E190" s="3" t="str">
        <f>_xlfn.XLOOKUP(A190,'Badge Arqueiro'!A$1:A$170,'Badge Arqueiro'!B$1:B$170,"0")</f>
        <v>0</v>
      </c>
      <c r="F190" s="55" t="str">
        <f>_xlfn.XLOOKUP(A190,Comiters!A$1:A$999,Comiters!B$1:B$999,"0")</f>
        <v>0</v>
      </c>
      <c r="G190"/>
      <c r="H190"/>
      <c r="M190">
        <f t="shared" si="3"/>
        <v>0</v>
      </c>
    </row>
    <row r="191" spans="1:13" s="25" customFormat="1">
      <c r="A191" t="str">
        <f>_xlfn.XLOOKUP(B191,Rotineiros!B$1:B$5000,Rotineiros!A$1:A$5000)</f>
        <v>F6951824</v>
      </c>
      <c r="B191" t="s">
        <v>1116</v>
      </c>
      <c r="C191" t="s">
        <v>14823</v>
      </c>
      <c r="D191" t="s">
        <v>1117</v>
      </c>
      <c r="E191" s="3">
        <f>_xlfn.XLOOKUP(A191,'Badge Arqueiro'!A$1:A$170,'Badge Arqueiro'!B$1:B$170,"0")</f>
        <v>1</v>
      </c>
      <c r="F191" s="55" t="str">
        <f>_xlfn.XLOOKUP(A191,Comiters!A$1:A$999,Comiters!B$1:B$999,"0")</f>
        <v>0</v>
      </c>
      <c r="G191"/>
      <c r="H191"/>
      <c r="M191">
        <f t="shared" si="3"/>
        <v>0</v>
      </c>
    </row>
    <row r="192" spans="1:13" s="25" customFormat="1">
      <c r="A192" t="str">
        <f>_xlfn.XLOOKUP(B192,Rotineiros!B$1:B$5000,Rotineiros!A$1:A$5000)</f>
        <v>F6998546</v>
      </c>
      <c r="B192" t="s">
        <v>12487</v>
      </c>
      <c r="C192" t="s">
        <v>15083</v>
      </c>
      <c r="D192" t="s">
        <v>12488</v>
      </c>
      <c r="E192" s="3" t="str">
        <f>_xlfn.XLOOKUP(A192,'Badge Arqueiro'!A$1:A$170,'Badge Arqueiro'!B$1:B$170,"0")</f>
        <v>0</v>
      </c>
      <c r="F192" s="55" t="str">
        <f>_xlfn.XLOOKUP(A192,Comiters!A$1:A$999,Comiters!B$1:B$999,"0")</f>
        <v>0</v>
      </c>
      <c r="G192"/>
      <c r="H192"/>
      <c r="M192">
        <f t="shared" si="3"/>
        <v>0</v>
      </c>
    </row>
    <row r="193" spans="1:13" s="25" customFormat="1">
      <c r="A193" t="str">
        <f>_xlfn.XLOOKUP(B193,Rotineiros!B$1:B$5000,Rotineiros!A$1:A$5000)</f>
        <v>F7022147</v>
      </c>
      <c r="B193" t="s">
        <v>15047</v>
      </c>
      <c r="C193" t="s">
        <v>14556</v>
      </c>
      <c r="D193" t="s">
        <v>15048</v>
      </c>
      <c r="E193" s="3" t="str">
        <f>_xlfn.XLOOKUP(A193,'Badge Arqueiro'!A$1:A$170,'Badge Arqueiro'!B$1:B$170,"0")</f>
        <v>0</v>
      </c>
      <c r="F193" s="55" t="str">
        <f>_xlfn.XLOOKUP(A193,Comiters!A$1:A$999,Comiters!B$1:B$999,"0")</f>
        <v>0</v>
      </c>
      <c r="G193"/>
      <c r="H193" s="3"/>
      <c r="M193">
        <f t="shared" si="3"/>
        <v>0</v>
      </c>
    </row>
    <row r="194" spans="1:13" s="25" customFormat="1">
      <c r="A194" t="str">
        <f>_xlfn.XLOOKUP(B194,Rotineiros!B$1:B$5000,Rotineiros!A$1:A$5000)</f>
        <v>F7058222</v>
      </c>
      <c r="B194" t="s">
        <v>15081</v>
      </c>
      <c r="C194" t="s">
        <v>14614</v>
      </c>
      <c r="D194" t="s">
        <v>15082</v>
      </c>
      <c r="E194" s="3" t="str">
        <f>_xlfn.XLOOKUP(A194,'Badge Arqueiro'!A$1:A$170,'Badge Arqueiro'!B$1:B$170,"0")</f>
        <v>0</v>
      </c>
      <c r="F194" s="55" t="str">
        <f>_xlfn.XLOOKUP(A194,Comiters!A$1:A$999,Comiters!B$1:B$999,"0")</f>
        <v>0</v>
      </c>
      <c r="G194"/>
      <c r="H194" s="3"/>
      <c r="M194">
        <f t="shared" si="3"/>
        <v>0</v>
      </c>
    </row>
    <row r="195" spans="1:13" s="25" customFormat="1">
      <c r="A195" t="str">
        <f>_xlfn.XLOOKUP(B195,Rotineiros!B$1:B$5000,Rotineiros!A$1:A$5000)</f>
        <v>F7177633</v>
      </c>
      <c r="B195" t="s">
        <v>11097</v>
      </c>
      <c r="C195" t="s">
        <v>14884</v>
      </c>
      <c r="D195" t="s">
        <v>11163</v>
      </c>
      <c r="E195" s="3" t="str">
        <f>_xlfn.XLOOKUP(A195,'Badge Arqueiro'!A$1:A$170,'Badge Arqueiro'!B$1:B$170,"0")</f>
        <v>0</v>
      </c>
      <c r="F195" s="55" t="str">
        <f>_xlfn.XLOOKUP(A195,Comiters!A$1:A$999,Comiters!B$1:B$999,"0")</f>
        <v>0</v>
      </c>
      <c r="G195"/>
      <c r="H195" s="3"/>
      <c r="M195">
        <f t="shared" si="3"/>
        <v>0</v>
      </c>
    </row>
    <row r="196" spans="1:13" s="25" customFormat="1">
      <c r="A196" t="str">
        <f>_xlfn.XLOOKUP(B196,Rotineiros!B$1:B$5000,Rotineiros!A$1:A$5000)</f>
        <v>F7202443</v>
      </c>
      <c r="B196" t="s">
        <v>12295</v>
      </c>
      <c r="C196" t="s">
        <v>601</v>
      </c>
      <c r="D196" t="s">
        <v>12296</v>
      </c>
      <c r="E196" s="3" t="str">
        <f>_xlfn.XLOOKUP(A196,'Badge Arqueiro'!A$1:A$170,'Badge Arqueiro'!B$1:B$170,"0")</f>
        <v>0</v>
      </c>
      <c r="F196" s="55">
        <f>_xlfn.XLOOKUP(A196,Comiters!A$1:A$999,Comiters!B$1:B$999,"0")</f>
        <v>1</v>
      </c>
      <c r="G196"/>
      <c r="H196" s="3"/>
      <c r="M196">
        <f t="shared" si="3"/>
        <v>0</v>
      </c>
    </row>
    <row r="197" spans="1:13" s="25" customFormat="1">
      <c r="A197" t="str">
        <f>_xlfn.XLOOKUP(B197,Rotineiros!B$1:B$5000,Rotineiros!A$1:A$5000)</f>
        <v>F7287356</v>
      </c>
      <c r="B197" t="s">
        <v>7390</v>
      </c>
      <c r="C197" t="s">
        <v>12794</v>
      </c>
      <c r="D197" t="s">
        <v>12709</v>
      </c>
      <c r="E197" s="3" t="str">
        <f>_xlfn.XLOOKUP(A197,'Badge Arqueiro'!A$1:A$170,'Badge Arqueiro'!B$1:B$170,"0")</f>
        <v>0</v>
      </c>
      <c r="F197" s="55" t="str">
        <f>_xlfn.XLOOKUP(A197,Comiters!A$1:A$999,Comiters!B$1:B$999,"0")</f>
        <v>0</v>
      </c>
      <c r="G197"/>
      <c r="H197" s="3"/>
      <c r="M197">
        <f t="shared" ref="M197:M260" si="4">IF(D197=D198,1111111111,0)</f>
        <v>0</v>
      </c>
    </row>
    <row r="198" spans="1:13" s="25" customFormat="1">
      <c r="A198" t="str">
        <f>_xlfn.XLOOKUP(B198,Rotineiros!B$1:B$5000,Rotineiros!A$1:A$5000)</f>
        <v>F7288339</v>
      </c>
      <c r="B198" t="s">
        <v>326</v>
      </c>
      <c r="C198" t="s">
        <v>15067</v>
      </c>
      <c r="D198" t="s">
        <v>328</v>
      </c>
      <c r="E198" s="3" t="str">
        <f>_xlfn.XLOOKUP(A198,'Badge Arqueiro'!A$1:A$170,'Badge Arqueiro'!B$1:B$170,"0")</f>
        <v>0</v>
      </c>
      <c r="F198" s="55" t="str">
        <f>_xlfn.XLOOKUP(A198,Comiters!A$1:A$999,Comiters!B$1:B$999,"0")</f>
        <v>0</v>
      </c>
      <c r="G198"/>
      <c r="H198" s="3"/>
      <c r="M198">
        <f t="shared" si="4"/>
        <v>0</v>
      </c>
    </row>
    <row r="199" spans="1:13" s="25" customFormat="1">
      <c r="A199" t="str">
        <f>_xlfn.XLOOKUP(B199,Rotineiros!B$1:B$5000,Rotineiros!A$1:A$5000)</f>
        <v>F7292219</v>
      </c>
      <c r="B199" t="s">
        <v>1491</v>
      </c>
      <c r="C199" t="s">
        <v>15042</v>
      </c>
      <c r="D199" t="s">
        <v>1492</v>
      </c>
      <c r="E199" s="3" t="str">
        <f>_xlfn.XLOOKUP(A199,'Badge Arqueiro'!A$1:A$170,'Badge Arqueiro'!B$1:B$170,"0")</f>
        <v>0</v>
      </c>
      <c r="F199" s="55" t="str">
        <f>_xlfn.XLOOKUP(A199,Comiters!A$1:A$999,Comiters!B$1:B$999,"0")</f>
        <v>0</v>
      </c>
      <c r="G199"/>
      <c r="H199" s="3"/>
      <c r="M199">
        <f t="shared" si="4"/>
        <v>0</v>
      </c>
    </row>
    <row r="200" spans="1:13" s="25" customFormat="1">
      <c r="A200" t="str">
        <f>_xlfn.XLOOKUP(B200,Rotineiros!B$1:B$5000,Rotineiros!A$1:A$5000)</f>
        <v>F7341016</v>
      </c>
      <c r="B200" t="s">
        <v>14961</v>
      </c>
      <c r="C200" t="s">
        <v>14962</v>
      </c>
      <c r="D200" t="s">
        <v>14963</v>
      </c>
      <c r="E200" s="3" t="str">
        <f>_xlfn.XLOOKUP(A200,'Badge Arqueiro'!A$1:A$170,'Badge Arqueiro'!B$1:B$170,"0")</f>
        <v>0</v>
      </c>
      <c r="F200" s="55" t="str">
        <f>_xlfn.XLOOKUP(A200,Comiters!A$1:A$999,Comiters!B$1:B$999,"0")</f>
        <v>0</v>
      </c>
      <c r="G200"/>
      <c r="H200" s="3"/>
      <c r="M200">
        <f t="shared" si="4"/>
        <v>0</v>
      </c>
    </row>
    <row r="201" spans="1:13" s="25" customFormat="1">
      <c r="A201" t="str">
        <f>_xlfn.XLOOKUP(B201,Rotineiros!B$1:B$5000,Rotineiros!A$1:A$5000)</f>
        <v>F7396319</v>
      </c>
      <c r="B201" t="s">
        <v>3271</v>
      </c>
      <c r="C201" t="s">
        <v>14892</v>
      </c>
      <c r="D201" t="s">
        <v>3272</v>
      </c>
      <c r="E201" s="3" t="str">
        <f>_xlfn.XLOOKUP(A201,'Badge Arqueiro'!A$1:A$170,'Badge Arqueiro'!B$1:B$170,"0")</f>
        <v>0</v>
      </c>
      <c r="F201" s="55" t="str">
        <f>_xlfn.XLOOKUP(A201,Comiters!A$1:A$999,Comiters!B$1:B$999,"0")</f>
        <v>0</v>
      </c>
      <c r="G201"/>
      <c r="H201" s="3"/>
      <c r="M201">
        <f t="shared" si="4"/>
        <v>0</v>
      </c>
    </row>
    <row r="202" spans="1:13" s="25" customFormat="1">
      <c r="A202" t="str">
        <f>_xlfn.XLOOKUP(B202,Rotineiros!B$1:B$5000,Rotineiros!A$1:A$5000)</f>
        <v>F7534939</v>
      </c>
      <c r="B202" t="s">
        <v>14814</v>
      </c>
      <c r="C202" t="s">
        <v>14815</v>
      </c>
      <c r="D202" t="s">
        <v>14816</v>
      </c>
      <c r="E202" s="3" t="str">
        <f>_xlfn.XLOOKUP(A202,'Badge Arqueiro'!A$1:A$170,'Badge Arqueiro'!B$1:B$170,"0")</f>
        <v>0</v>
      </c>
      <c r="F202" s="55" t="str">
        <f>_xlfn.XLOOKUP(A202,Comiters!A$1:A$999,Comiters!B$1:B$999,"0")</f>
        <v>0</v>
      </c>
      <c r="G202"/>
      <c r="H202" s="3"/>
      <c r="M202">
        <f t="shared" si="4"/>
        <v>0</v>
      </c>
    </row>
    <row r="203" spans="1:13" s="25" customFormat="1">
      <c r="A203" t="str">
        <f>_xlfn.XLOOKUP(B203,Rotineiros!B$1:B$5000,Rotineiros!A$1:A$5000)</f>
        <v>F8029221</v>
      </c>
      <c r="B203" t="s">
        <v>14860</v>
      </c>
      <c r="C203" t="s">
        <v>14861</v>
      </c>
      <c r="D203" t="s">
        <v>14862</v>
      </c>
      <c r="E203" s="3" t="str">
        <f>_xlfn.XLOOKUP(A203,'Badge Arqueiro'!A$1:A$170,'Badge Arqueiro'!B$1:B$170,"0")</f>
        <v>0</v>
      </c>
      <c r="F203" s="55" t="str">
        <f>_xlfn.XLOOKUP(A203,Comiters!A$1:A$999,Comiters!B$1:B$999,"0")</f>
        <v>0</v>
      </c>
      <c r="G203"/>
      <c r="H203" s="3"/>
      <c r="M203">
        <f t="shared" si="4"/>
        <v>0</v>
      </c>
    </row>
    <row r="204" spans="1:13" s="25" customFormat="1">
      <c r="A204" t="str">
        <f>_xlfn.XLOOKUP(B204,Rotineiros!B$1:B$5000,Rotineiros!A$1:A$5000)</f>
        <v>F8031175</v>
      </c>
      <c r="B204" t="s">
        <v>14811</v>
      </c>
      <c r="C204" t="s">
        <v>14812</v>
      </c>
      <c r="D204" t="s">
        <v>14813</v>
      </c>
      <c r="E204" s="3" t="str">
        <f>_xlfn.XLOOKUP(A204,'Badge Arqueiro'!A$1:A$170,'Badge Arqueiro'!B$1:B$170,"0")</f>
        <v>0</v>
      </c>
      <c r="F204" s="55" t="str">
        <f>_xlfn.XLOOKUP(A204,Comiters!A$1:A$999,Comiters!B$1:B$999,"0")</f>
        <v>0</v>
      </c>
      <c r="G204"/>
      <c r="H204" s="3"/>
      <c r="M204">
        <f t="shared" si="4"/>
        <v>0</v>
      </c>
    </row>
    <row r="205" spans="1:13" s="25" customFormat="1">
      <c r="A205" t="str">
        <f>_xlfn.XLOOKUP(B205,Rotineiros!B$1:B$5000,Rotineiros!A$1:A$5000)</f>
        <v>F8047479</v>
      </c>
      <c r="B205" t="s">
        <v>2916</v>
      </c>
      <c r="C205" t="s">
        <v>11560</v>
      </c>
      <c r="D205" t="s">
        <v>4137</v>
      </c>
      <c r="E205" s="3" t="str">
        <f>_xlfn.XLOOKUP(A205,'Badge Arqueiro'!A$1:A$170,'Badge Arqueiro'!B$1:B$170,"0")</f>
        <v>0</v>
      </c>
      <c r="F205" s="55" t="str">
        <f>_xlfn.XLOOKUP(A205,Comiters!A$1:A$999,Comiters!B$1:B$999,"0")</f>
        <v>0</v>
      </c>
      <c r="G205"/>
      <c r="H205" s="3"/>
      <c r="M205">
        <f t="shared" si="4"/>
        <v>0</v>
      </c>
    </row>
    <row r="206" spans="1:13" s="25" customFormat="1">
      <c r="A206" t="str">
        <f>_xlfn.XLOOKUP(B206,Rotineiros!B$1:B$5000,Rotineiros!A$1:A$5000)</f>
        <v>F8106199</v>
      </c>
      <c r="B206" t="s">
        <v>2999</v>
      </c>
      <c r="C206" t="s">
        <v>14764</v>
      </c>
      <c r="D206" t="s">
        <v>3318</v>
      </c>
      <c r="E206" s="3" t="str">
        <f>_xlfn.XLOOKUP(A206,'Badge Arqueiro'!A$1:A$170,'Badge Arqueiro'!B$1:B$170,"0")</f>
        <v>0</v>
      </c>
      <c r="F206" s="55" t="str">
        <f>_xlfn.XLOOKUP(A206,Comiters!A$1:A$999,Comiters!B$1:B$999,"0")</f>
        <v>0</v>
      </c>
      <c r="G206"/>
      <c r="H206" s="3"/>
      <c r="M206">
        <f t="shared" si="4"/>
        <v>0</v>
      </c>
    </row>
    <row r="207" spans="1:13" s="25" customFormat="1">
      <c r="A207" t="str">
        <f>_xlfn.XLOOKUP(B207,Rotineiros!B$1:B$5000,Rotineiros!A$1:A$5000)</f>
        <v>F8116060</v>
      </c>
      <c r="B207" t="s">
        <v>1507</v>
      </c>
      <c r="C207" t="s">
        <v>14901</v>
      </c>
      <c r="D207" t="s">
        <v>1508</v>
      </c>
      <c r="E207" s="3" t="str">
        <f>_xlfn.XLOOKUP(A207,'Badge Arqueiro'!A$1:A$170,'Badge Arqueiro'!B$1:B$170,"0")</f>
        <v>0</v>
      </c>
      <c r="F207" s="55" t="str">
        <f>_xlfn.XLOOKUP(A207,Comiters!A$1:A$999,Comiters!B$1:B$999,"0")</f>
        <v>0</v>
      </c>
      <c r="G207"/>
      <c r="H207" s="3"/>
      <c r="M207">
        <f t="shared" si="4"/>
        <v>0</v>
      </c>
    </row>
    <row r="208" spans="1:13" s="25" customFormat="1">
      <c r="A208" t="str">
        <f>_xlfn.XLOOKUP(B208,Rotineiros!B$1:B$5000,Rotineiros!A$1:A$5000)</f>
        <v>F8173935</v>
      </c>
      <c r="B208" t="s">
        <v>1797</v>
      </c>
      <c r="C208" t="s">
        <v>15099</v>
      </c>
      <c r="D208" t="s">
        <v>1799</v>
      </c>
      <c r="E208" s="3" t="str">
        <f>_xlfn.XLOOKUP(A208,'Badge Arqueiro'!A$1:A$170,'Badge Arqueiro'!B$1:B$170,"0")</f>
        <v>0</v>
      </c>
      <c r="F208" s="55" t="str">
        <f>_xlfn.XLOOKUP(A208,Comiters!A$1:A$999,Comiters!B$1:B$999,"0")</f>
        <v>0</v>
      </c>
      <c r="G208"/>
      <c r="H208" s="3"/>
      <c r="M208">
        <f t="shared" si="4"/>
        <v>0</v>
      </c>
    </row>
    <row r="209" spans="1:13" s="25" customFormat="1">
      <c r="A209" s="93" t="s">
        <v>343</v>
      </c>
      <c r="B209" t="s">
        <v>11305</v>
      </c>
      <c r="C209" t="s">
        <v>14879</v>
      </c>
      <c r="D209" t="s">
        <v>11390</v>
      </c>
      <c r="E209" s="3" t="str">
        <f>_xlfn.XLOOKUP(A209,'Badge Arqueiro'!A$1:A$170,'Badge Arqueiro'!B$1:B$170,"0")</f>
        <v>0</v>
      </c>
      <c r="F209" s="55">
        <f>_xlfn.XLOOKUP(A209,Comiters!A$1:A$999,Comiters!B$1:B$999,"0")</f>
        <v>1</v>
      </c>
      <c r="G209"/>
      <c r="H209" s="3"/>
      <c r="M209">
        <f t="shared" si="4"/>
        <v>0</v>
      </c>
    </row>
    <row r="210" spans="1:13" s="25" customFormat="1">
      <c r="A210" t="str">
        <f>_xlfn.XLOOKUP(B210,Rotineiros!B$1:B$5000,Rotineiros!A$1:A$5000)</f>
        <v>F8217929</v>
      </c>
      <c r="B210" t="s">
        <v>3165</v>
      </c>
      <c r="C210" t="s">
        <v>14558</v>
      </c>
      <c r="D210" t="s">
        <v>3166</v>
      </c>
      <c r="E210" s="3" t="str">
        <f>_xlfn.XLOOKUP(A210,'Badge Arqueiro'!A$1:A$170,'Badge Arqueiro'!B$1:B$170,"0")</f>
        <v>0</v>
      </c>
      <c r="F210" s="55" t="str">
        <f>_xlfn.XLOOKUP(A210,Comiters!A$1:A$999,Comiters!B$1:B$999,"0")</f>
        <v>0</v>
      </c>
      <c r="G210"/>
      <c r="H210" s="3"/>
      <c r="M210">
        <f t="shared" si="4"/>
        <v>0</v>
      </c>
    </row>
    <row r="211" spans="1:13" s="25" customFormat="1">
      <c r="A211" t="str">
        <f>_xlfn.XLOOKUP(B211,Rotineiros!B$1:B$5000,Rotineiros!A$1:A$5000)</f>
        <v>F8223718</v>
      </c>
      <c r="B211" t="s">
        <v>12682</v>
      </c>
      <c r="C211" t="s">
        <v>14805</v>
      </c>
      <c r="D211" t="s">
        <v>12683</v>
      </c>
      <c r="E211" s="3" t="str">
        <f>_xlfn.XLOOKUP(A211,'Badge Arqueiro'!A$1:A$170,'Badge Arqueiro'!B$1:B$170,"0")</f>
        <v>0</v>
      </c>
      <c r="F211" s="55">
        <f>_xlfn.XLOOKUP(A211,Comiters!A$1:A$999,Comiters!B$1:B$999,"0")</f>
        <v>1</v>
      </c>
      <c r="G211"/>
      <c r="H211" s="3"/>
      <c r="M211">
        <f t="shared" si="4"/>
        <v>0</v>
      </c>
    </row>
    <row r="212" spans="1:13" s="25" customFormat="1">
      <c r="A212" t="str">
        <f>_xlfn.XLOOKUP(B212,Rotineiros!B$1:B$5000,Rotineiros!A$1:A$5000)</f>
        <v>F8249701</v>
      </c>
      <c r="B212" t="s">
        <v>3000</v>
      </c>
      <c r="C212" t="s">
        <v>15029</v>
      </c>
      <c r="D212" t="s">
        <v>3176</v>
      </c>
      <c r="E212" s="3" t="str">
        <f>_xlfn.XLOOKUP(A212,'Badge Arqueiro'!A$1:A$170,'Badge Arqueiro'!B$1:B$170,"0")</f>
        <v>0</v>
      </c>
      <c r="F212" s="55" t="str">
        <f>_xlfn.XLOOKUP(A212,Comiters!A$1:A$999,Comiters!B$1:B$999,"0")</f>
        <v>0</v>
      </c>
      <c r="G212"/>
      <c r="H212" s="3"/>
      <c r="M212">
        <f t="shared" si="4"/>
        <v>0</v>
      </c>
    </row>
    <row r="213" spans="1:13" s="25" customFormat="1">
      <c r="A213" t="str">
        <f>_xlfn.XLOOKUP(B213,Rotineiros!B$1:B$5000,Rotineiros!A$1:A$5000)</f>
        <v>F8351244</v>
      </c>
      <c r="B213" t="s">
        <v>351</v>
      </c>
      <c r="C213" t="s">
        <v>15003</v>
      </c>
      <c r="D213" t="s">
        <v>352</v>
      </c>
      <c r="E213" s="3" t="str">
        <f>_xlfn.XLOOKUP(A213,'Badge Arqueiro'!A$1:A$170,'Badge Arqueiro'!B$1:B$170,"0")</f>
        <v>0</v>
      </c>
      <c r="F213" s="55" t="str">
        <f>_xlfn.XLOOKUP(A213,Comiters!A$1:A$999,Comiters!B$1:B$999,"0")</f>
        <v>0</v>
      </c>
      <c r="G213"/>
      <c r="H213" s="3"/>
      <c r="M213">
        <f t="shared" si="4"/>
        <v>0</v>
      </c>
    </row>
    <row r="214" spans="1:13" s="25" customFormat="1">
      <c r="A214" t="str">
        <f>_xlfn.XLOOKUP(B214,Rotineiros!B$1:B$5000,Rotineiros!A$1:A$5000)</f>
        <v>F8365983</v>
      </c>
      <c r="B214" t="s">
        <v>1510</v>
      </c>
      <c r="C214" t="s">
        <v>14914</v>
      </c>
      <c r="D214" t="s">
        <v>1511</v>
      </c>
      <c r="E214" s="3" t="str">
        <f>_xlfn.XLOOKUP(A214,'Badge Arqueiro'!A$1:A$170,'Badge Arqueiro'!B$1:B$170,"0")</f>
        <v>0</v>
      </c>
      <c r="F214" s="55">
        <f>_xlfn.XLOOKUP(A214,Comiters!A$1:A$999,Comiters!B$1:B$999,"0")</f>
        <v>1</v>
      </c>
      <c r="G214"/>
      <c r="H214" s="3"/>
      <c r="M214">
        <f t="shared" si="4"/>
        <v>0</v>
      </c>
    </row>
    <row r="215" spans="1:13" s="25" customFormat="1">
      <c r="A215" t="str">
        <f>_xlfn.XLOOKUP(B215,Rotineiros!B$1:B$5000,Rotineiros!A$1:A$5000)</f>
        <v>F8367126</v>
      </c>
      <c r="B215" t="s">
        <v>13780</v>
      </c>
      <c r="C215" t="s">
        <v>14903</v>
      </c>
      <c r="D215" t="s">
        <v>13782</v>
      </c>
      <c r="E215" s="3" t="str">
        <f>_xlfn.XLOOKUP(A215,'Badge Arqueiro'!A$1:A$170,'Badge Arqueiro'!B$1:B$170,"0")</f>
        <v>0</v>
      </c>
      <c r="F215" s="55" t="str">
        <f>_xlfn.XLOOKUP(A215,Comiters!A$1:A$999,Comiters!B$1:B$999,"0")</f>
        <v>0</v>
      </c>
      <c r="G215"/>
      <c r="H215" s="3"/>
      <c r="M215">
        <f t="shared" si="4"/>
        <v>0</v>
      </c>
    </row>
    <row r="216" spans="1:13" s="25" customFormat="1">
      <c r="A216" t="str">
        <f>_xlfn.XLOOKUP(B216,Rotineiros!B$1:B$5000,Rotineiros!A$1:A$5000)</f>
        <v>F8441589</v>
      </c>
      <c r="B216" t="s">
        <v>1145</v>
      </c>
      <c r="C216" t="s">
        <v>4086</v>
      </c>
      <c r="D216" t="s">
        <v>1146</v>
      </c>
      <c r="E216" s="3" t="str">
        <f>_xlfn.XLOOKUP(A216,'Badge Arqueiro'!A$1:A$170,'Badge Arqueiro'!B$1:B$170,"0")</f>
        <v>0</v>
      </c>
      <c r="F216" s="55" t="str">
        <f>_xlfn.XLOOKUP(A216,Comiters!A$1:A$999,Comiters!B$1:B$999,"0")</f>
        <v>0</v>
      </c>
      <c r="G216"/>
      <c r="H216" s="3"/>
      <c r="M216">
        <f t="shared" si="4"/>
        <v>0</v>
      </c>
    </row>
    <row r="217" spans="1:13" s="25" customFormat="1">
      <c r="A217" t="str">
        <f>_xlfn.XLOOKUP(B217,Rotineiros!B$1:B$5000,Rotineiros!A$1:A$5000)</f>
        <v>F8500871</v>
      </c>
      <c r="B217" t="s">
        <v>15074</v>
      </c>
      <c r="C217" t="s">
        <v>11574</v>
      </c>
      <c r="D217" t="s">
        <v>15075</v>
      </c>
      <c r="E217" s="3" t="str">
        <f>_xlfn.XLOOKUP(A217,'Badge Arqueiro'!A$1:A$170,'Badge Arqueiro'!B$1:B$170,"0")</f>
        <v>0</v>
      </c>
      <c r="F217" s="55" t="str">
        <f>_xlfn.XLOOKUP(A217,Comiters!A$1:A$999,Comiters!B$1:B$999,"0")</f>
        <v>0</v>
      </c>
      <c r="G217"/>
      <c r="H217" s="3"/>
      <c r="M217">
        <f t="shared" si="4"/>
        <v>0</v>
      </c>
    </row>
    <row r="218" spans="1:13" s="25" customFormat="1">
      <c r="A218" t="str">
        <f>_xlfn.XLOOKUP(B218,Rotineiros!B$1:B$5000,Rotineiros!A$1:A$5000)</f>
        <v>F8527997</v>
      </c>
      <c r="B218" t="s">
        <v>360</v>
      </c>
      <c r="C218" t="s">
        <v>3836</v>
      </c>
      <c r="D218" t="s">
        <v>362</v>
      </c>
      <c r="E218" s="3" t="str">
        <f>_xlfn.XLOOKUP(A218,'Badge Arqueiro'!A$1:A$170,'Badge Arqueiro'!B$1:B$170,"0")</f>
        <v>0</v>
      </c>
      <c r="F218" s="55" t="str">
        <f>_xlfn.XLOOKUP(A218,Comiters!A$1:A$999,Comiters!B$1:B$999,"0")</f>
        <v>0</v>
      </c>
      <c r="G218"/>
      <c r="H218" s="3"/>
      <c r="M218">
        <f t="shared" si="4"/>
        <v>0</v>
      </c>
    </row>
    <row r="219" spans="1:13" s="25" customFormat="1">
      <c r="A219" t="str">
        <f>_xlfn.XLOOKUP(B219,Rotineiros!B$1:B$5000,Rotineiros!A$1:A$5000)</f>
        <v>F8566768</v>
      </c>
      <c r="B219" t="s">
        <v>14769</v>
      </c>
      <c r="C219" t="s">
        <v>14770</v>
      </c>
      <c r="D219" t="s">
        <v>14771</v>
      </c>
      <c r="E219" s="3" t="str">
        <f>_xlfn.XLOOKUP(A219,'Badge Arqueiro'!A$1:A$170,'Badge Arqueiro'!B$1:B$170,"0")</f>
        <v>0</v>
      </c>
      <c r="F219" s="55" t="str">
        <f>_xlfn.XLOOKUP(A219,Comiters!A$1:A$999,Comiters!B$1:B$999,"0")</f>
        <v>0</v>
      </c>
      <c r="G219"/>
      <c r="H219" s="3"/>
      <c r="M219">
        <f t="shared" si="4"/>
        <v>0</v>
      </c>
    </row>
    <row r="220" spans="1:13" s="25" customFormat="1">
      <c r="A220" t="str">
        <f>_xlfn.XLOOKUP(B220,Rotineiros!B$1:B$5000,Rotineiros!A$1:A$5000)</f>
        <v>F8596548</v>
      </c>
      <c r="B220" t="s">
        <v>15053</v>
      </c>
      <c r="C220" t="s">
        <v>15054</v>
      </c>
      <c r="D220" t="s">
        <v>15055</v>
      </c>
      <c r="E220" s="3" t="str">
        <f>_xlfn.XLOOKUP(A220,'Badge Arqueiro'!A$1:A$170,'Badge Arqueiro'!B$1:B$170,"0")</f>
        <v>0</v>
      </c>
      <c r="F220" s="55" t="str">
        <f>_xlfn.XLOOKUP(A220,Comiters!A$1:A$999,Comiters!B$1:B$999,"0")</f>
        <v>0</v>
      </c>
      <c r="G220"/>
      <c r="H220" s="3"/>
      <c r="M220">
        <f t="shared" si="4"/>
        <v>0</v>
      </c>
    </row>
    <row r="221" spans="1:13" s="25" customFormat="1">
      <c r="A221" t="str">
        <f>_xlfn.XLOOKUP(B221,Rotineiros!B$1:B$5000,Rotineiros!A$1:A$5000)</f>
        <v>F8598413</v>
      </c>
      <c r="B221" t="s">
        <v>15087</v>
      </c>
      <c r="C221" t="s">
        <v>15088</v>
      </c>
      <c r="D221" t="s">
        <v>15089</v>
      </c>
      <c r="E221" s="3" t="str">
        <f>_xlfn.XLOOKUP(A221,'Badge Arqueiro'!A$1:A$170,'Badge Arqueiro'!B$1:B$170,"0")</f>
        <v>0</v>
      </c>
      <c r="F221" s="55" t="str">
        <f>_xlfn.XLOOKUP(A221,Comiters!A$1:A$999,Comiters!B$1:B$999,"0")</f>
        <v>0</v>
      </c>
      <c r="G221"/>
      <c r="H221" s="3"/>
      <c r="M221">
        <f t="shared" si="4"/>
        <v>0</v>
      </c>
    </row>
    <row r="222" spans="1:13" s="25" customFormat="1">
      <c r="A222" t="str">
        <f>_xlfn.XLOOKUP(B222,Rotineiros!B$1:B$5000,Rotineiros!A$1:A$5000)</f>
        <v>F8628974</v>
      </c>
      <c r="B222" t="s">
        <v>14854</v>
      </c>
      <c r="C222" t="s">
        <v>14855</v>
      </c>
      <c r="D222" t="s">
        <v>14856</v>
      </c>
      <c r="E222" s="3" t="str">
        <f>_xlfn.XLOOKUP(A222,'Badge Arqueiro'!A$1:A$170,'Badge Arqueiro'!B$1:B$170,"0")</f>
        <v>0</v>
      </c>
      <c r="F222" s="55" t="str">
        <f>_xlfn.XLOOKUP(A222,Comiters!A$1:A$999,Comiters!B$1:B$999,"0")</f>
        <v>0</v>
      </c>
      <c r="G222"/>
      <c r="H222" s="3"/>
      <c r="M222">
        <f t="shared" si="4"/>
        <v>0</v>
      </c>
    </row>
    <row r="223" spans="1:13" s="25" customFormat="1">
      <c r="A223" t="str">
        <f>_xlfn.XLOOKUP(B223,Rotineiros!B$1:B$5000,Rotineiros!A$1:A$5000)</f>
        <v>F8700338</v>
      </c>
      <c r="B223" t="s">
        <v>3539</v>
      </c>
      <c r="C223" t="s">
        <v>14788</v>
      </c>
      <c r="D223" t="s">
        <v>3541</v>
      </c>
      <c r="E223" s="3" t="str">
        <f>_xlfn.XLOOKUP(A223,'Badge Arqueiro'!A$1:A$170,'Badge Arqueiro'!B$1:B$170,"0")</f>
        <v>0</v>
      </c>
      <c r="F223" s="55" t="str">
        <f>_xlfn.XLOOKUP(A223,Comiters!A$1:A$999,Comiters!B$1:B$999,"0")</f>
        <v>0</v>
      </c>
      <c r="G223"/>
      <c r="H223" s="3"/>
      <c r="M223">
        <f t="shared" si="4"/>
        <v>0</v>
      </c>
    </row>
    <row r="224" spans="1:13" s="25" customFormat="1">
      <c r="A224" t="str">
        <f>_xlfn.XLOOKUP(B224,Rotineiros!B$1:B$5000,Rotineiros!A$1:A$5000)</f>
        <v>F8712624</v>
      </c>
      <c r="B224" t="s">
        <v>604</v>
      </c>
      <c r="C224" t="s">
        <v>15006</v>
      </c>
      <c r="D224" t="s">
        <v>606</v>
      </c>
      <c r="E224" s="3" t="str">
        <f>_xlfn.XLOOKUP(A224,'Badge Arqueiro'!A$1:A$170,'Badge Arqueiro'!B$1:B$170,"0")</f>
        <v>0</v>
      </c>
      <c r="F224" s="55" t="str">
        <f>_xlfn.XLOOKUP(A224,Comiters!A$1:A$999,Comiters!B$1:B$999,"0")</f>
        <v>0</v>
      </c>
      <c r="G224"/>
      <c r="H224" s="3"/>
      <c r="M224">
        <f t="shared" si="4"/>
        <v>0</v>
      </c>
    </row>
    <row r="225" spans="1:13" s="25" customFormat="1">
      <c r="A225" t="str">
        <f>_xlfn.XLOOKUP(B225,Rotineiros!B$1:B$5000,Rotineiros!A$1:A$5000)</f>
        <v>F8713087</v>
      </c>
      <c r="B225" t="s">
        <v>12678</v>
      </c>
      <c r="C225" t="s">
        <v>14790</v>
      </c>
      <c r="D225" t="s">
        <v>12679</v>
      </c>
      <c r="E225" s="3" t="str">
        <f>_xlfn.XLOOKUP(A225,'Badge Arqueiro'!A$1:A$170,'Badge Arqueiro'!B$1:B$170,"0")</f>
        <v>0</v>
      </c>
      <c r="F225" s="55" t="str">
        <f>_xlfn.XLOOKUP(A225,Comiters!A$1:A$999,Comiters!B$1:B$999,"0")</f>
        <v>0</v>
      </c>
      <c r="G225"/>
      <c r="H225" s="3"/>
      <c r="M225">
        <f t="shared" si="4"/>
        <v>0</v>
      </c>
    </row>
    <row r="226" spans="1:13" s="25" customFormat="1">
      <c r="A226" t="str">
        <f>_xlfn.XLOOKUP(B226,Rotineiros!B$1:B$5000,Rotineiros!A$1:A$5000)</f>
        <v>F8713620</v>
      </c>
      <c r="B226" t="s">
        <v>14880</v>
      </c>
      <c r="C226" t="s">
        <v>14881</v>
      </c>
      <c r="D226" t="s">
        <v>14882</v>
      </c>
      <c r="E226" s="3" t="str">
        <f>_xlfn.XLOOKUP(A226,'Badge Arqueiro'!A$1:A$170,'Badge Arqueiro'!B$1:B$170,"0")</f>
        <v>0</v>
      </c>
      <c r="F226" s="55" t="str">
        <f>_xlfn.XLOOKUP(A226,Comiters!A$1:A$999,Comiters!B$1:B$999,"0")</f>
        <v>0</v>
      </c>
      <c r="G226"/>
      <c r="H226" s="3"/>
      <c r="M226">
        <f t="shared" si="4"/>
        <v>0</v>
      </c>
    </row>
    <row r="227" spans="1:13" s="25" customFormat="1">
      <c r="A227" t="str">
        <f>_xlfn.XLOOKUP(B227,Rotineiros!B$1:B$5000,Rotineiros!A$1:A$5000)</f>
        <v>F8749878</v>
      </c>
      <c r="B227" t="s">
        <v>15009</v>
      </c>
      <c r="C227" t="s">
        <v>15010</v>
      </c>
      <c r="D227" t="s">
        <v>15011</v>
      </c>
      <c r="E227" s="3" t="str">
        <f>_xlfn.XLOOKUP(A227,'Badge Arqueiro'!A$1:A$170,'Badge Arqueiro'!B$1:B$170,"0")</f>
        <v>0</v>
      </c>
      <c r="F227" s="55" t="str">
        <f>_xlfn.XLOOKUP(A227,Comiters!A$1:A$999,Comiters!B$1:B$999,"0")</f>
        <v>0</v>
      </c>
      <c r="G227"/>
      <c r="H227" s="3"/>
      <c r="M227">
        <f t="shared" si="4"/>
        <v>0</v>
      </c>
    </row>
    <row r="228" spans="1:13" s="25" customFormat="1">
      <c r="A228" t="str">
        <f>_xlfn.XLOOKUP(B228,Rotineiros!B$1:B$5000,Rotineiros!A$1:A$5000)</f>
        <v>F8944863</v>
      </c>
      <c r="B228" t="s">
        <v>2934</v>
      </c>
      <c r="C228" t="s">
        <v>2595</v>
      </c>
      <c r="D228" t="s">
        <v>3496</v>
      </c>
      <c r="E228" s="3" t="str">
        <f>_xlfn.XLOOKUP(A228,'Badge Arqueiro'!A$1:A$170,'Badge Arqueiro'!B$1:B$170,"0")</f>
        <v>0</v>
      </c>
      <c r="F228" s="55" t="str">
        <f>_xlfn.XLOOKUP(A228,Comiters!A$1:A$999,Comiters!B$1:B$999,"0")</f>
        <v>0</v>
      </c>
      <c r="G228"/>
      <c r="H228" s="3"/>
      <c r="M228">
        <f t="shared" si="4"/>
        <v>0</v>
      </c>
    </row>
    <row r="229" spans="1:13" s="25" customFormat="1">
      <c r="A229" t="str">
        <f>_xlfn.XLOOKUP(B229,Rotineiros!B$1:B$5000,Rotineiros!A$1:A$5000)</f>
        <v>F8945012</v>
      </c>
      <c r="B229" t="s">
        <v>14897</v>
      </c>
      <c r="C229" t="s">
        <v>12064</v>
      </c>
      <c r="D229" t="s">
        <v>14898</v>
      </c>
      <c r="E229" s="3" t="str">
        <f>_xlfn.XLOOKUP(A229,'Badge Arqueiro'!A$1:A$170,'Badge Arqueiro'!B$1:B$170,"0")</f>
        <v>0</v>
      </c>
      <c r="F229" s="55" t="str">
        <f>_xlfn.XLOOKUP(A229,Comiters!A$1:A$999,Comiters!B$1:B$999,"0")</f>
        <v>0</v>
      </c>
      <c r="G229"/>
      <c r="H229" s="3"/>
      <c r="M229">
        <f t="shared" si="4"/>
        <v>0</v>
      </c>
    </row>
    <row r="230" spans="1:13" s="25" customFormat="1">
      <c r="A230" t="str">
        <f>_xlfn.XLOOKUP(B230,Rotineiros!B$1:B$5000,Rotineiros!A$1:A$5000)</f>
        <v>F9073403</v>
      </c>
      <c r="B230" t="s">
        <v>15021</v>
      </c>
      <c r="C230" t="s">
        <v>15022</v>
      </c>
      <c r="D230" t="s">
        <v>15023</v>
      </c>
      <c r="E230" s="3" t="str">
        <f>_xlfn.XLOOKUP(A230,'Badge Arqueiro'!A$1:A$170,'Badge Arqueiro'!B$1:B$170,"0")</f>
        <v>0</v>
      </c>
      <c r="F230" s="55" t="str">
        <f>_xlfn.XLOOKUP(A230,Comiters!A$1:A$999,Comiters!B$1:B$999,"0")</f>
        <v>0</v>
      </c>
      <c r="G230"/>
      <c r="H230" s="3"/>
      <c r="M230">
        <f t="shared" si="4"/>
        <v>0</v>
      </c>
    </row>
    <row r="231" spans="1:13" s="25" customFormat="1">
      <c r="A231" t="str">
        <f>_xlfn.XLOOKUP(B231,Rotineiros!B$1:B$5000,Rotineiros!A$1:A$5000)</f>
        <v>F9085581</v>
      </c>
      <c r="B231" t="s">
        <v>13367</v>
      </c>
      <c r="C231" t="s">
        <v>14852</v>
      </c>
      <c r="D231" t="s">
        <v>13369</v>
      </c>
      <c r="E231" s="3">
        <f>_xlfn.XLOOKUP(A231,'Badge Arqueiro'!A$1:A$170,'Badge Arqueiro'!B$1:B$170,"0")</f>
        <v>1</v>
      </c>
      <c r="F231" s="55" t="str">
        <f>_xlfn.XLOOKUP(A231,Comiters!A$1:A$999,Comiters!B$1:B$999,"0")</f>
        <v>0</v>
      </c>
      <c r="G231"/>
      <c r="H231" s="3"/>
      <c r="M231">
        <f t="shared" si="4"/>
        <v>0</v>
      </c>
    </row>
    <row r="232" spans="1:13" s="25" customFormat="1">
      <c r="A232" t="str">
        <f>_xlfn.XLOOKUP(B232,Rotineiros!B$1:B$5000,Rotineiros!A$1:A$5000)</f>
        <v>F9183718</v>
      </c>
      <c r="B232" t="s">
        <v>14956</v>
      </c>
      <c r="C232" t="s">
        <v>14957</v>
      </c>
      <c r="D232" t="s">
        <v>14958</v>
      </c>
      <c r="E232" s="3" t="str">
        <f>_xlfn.XLOOKUP(A232,'Badge Arqueiro'!A$1:A$170,'Badge Arqueiro'!B$1:B$170,"0")</f>
        <v>0</v>
      </c>
      <c r="F232" s="55" t="str">
        <f>_xlfn.XLOOKUP(A232,Comiters!A$1:A$999,Comiters!B$1:B$999,"0")</f>
        <v>0</v>
      </c>
      <c r="G232"/>
      <c r="H232" s="3"/>
      <c r="M232">
        <f t="shared" si="4"/>
        <v>0</v>
      </c>
    </row>
    <row r="233" spans="1:13" s="25" customFormat="1">
      <c r="A233" t="str">
        <f>_xlfn.XLOOKUP(B233,Rotineiros!B$1:B$5000,Rotineiros!A$1:A$5000)</f>
        <v>F9188928</v>
      </c>
      <c r="B233" t="s">
        <v>7404</v>
      </c>
      <c r="C233" t="s">
        <v>14950</v>
      </c>
      <c r="D233" t="s">
        <v>11437</v>
      </c>
      <c r="E233" s="3" t="str">
        <f>_xlfn.XLOOKUP(A233,'Badge Arqueiro'!A$1:A$170,'Badge Arqueiro'!B$1:B$170,"0")</f>
        <v>0</v>
      </c>
      <c r="F233" s="55" t="str">
        <f>_xlfn.XLOOKUP(A233,Comiters!A$1:A$999,Comiters!B$1:B$999,"0")</f>
        <v>0</v>
      </c>
      <c r="G233"/>
      <c r="H233" s="3"/>
      <c r="M233">
        <f t="shared" si="4"/>
        <v>0</v>
      </c>
    </row>
    <row r="234" spans="1:13" s="25" customFormat="1">
      <c r="A234" t="str">
        <f>_xlfn.XLOOKUP(B234,Rotineiros!B$1:B$5000,Rotineiros!A$1:A$5000)</f>
        <v>F9198038</v>
      </c>
      <c r="B234" t="s">
        <v>14820</v>
      </c>
      <c r="C234" t="s">
        <v>14821</v>
      </c>
      <c r="D234" t="s">
        <v>14822</v>
      </c>
      <c r="E234" s="3" t="str">
        <f>_xlfn.XLOOKUP(A234,'Badge Arqueiro'!A$1:A$170,'Badge Arqueiro'!B$1:B$170,"0")</f>
        <v>0</v>
      </c>
      <c r="F234" s="55" t="str">
        <f>_xlfn.XLOOKUP(A234,Comiters!A$1:A$999,Comiters!B$1:B$999,"0")</f>
        <v>0</v>
      </c>
      <c r="G234"/>
      <c r="H234"/>
      <c r="M234">
        <f t="shared" si="4"/>
        <v>0</v>
      </c>
    </row>
    <row r="235" spans="1:13" s="25" customFormat="1">
      <c r="A235" t="str">
        <f>_xlfn.XLOOKUP(B235,Rotineiros!B$1:B$5000,Rotineiros!A$1:A$5000)</f>
        <v>F9329574</v>
      </c>
      <c r="B235" t="s">
        <v>385</v>
      </c>
      <c r="C235" t="s">
        <v>14171</v>
      </c>
      <c r="D235" t="s">
        <v>386</v>
      </c>
      <c r="E235" s="3" t="str">
        <f>_xlfn.XLOOKUP(A235,'Badge Arqueiro'!A$1:A$170,'Badge Arqueiro'!B$1:B$170,"0")</f>
        <v>0</v>
      </c>
      <c r="F235" s="55">
        <f>_xlfn.XLOOKUP(A235,Comiters!A$1:A$999,Comiters!B$1:B$999,"0")</f>
        <v>1</v>
      </c>
      <c r="G235"/>
      <c r="H235"/>
      <c r="M235">
        <f t="shared" si="4"/>
        <v>0</v>
      </c>
    </row>
    <row r="236" spans="1:13" s="25" customFormat="1">
      <c r="A236" t="str">
        <f>_xlfn.XLOOKUP(B236,Rotineiros!B$1:B$5000,Rotineiros!A$1:A$5000)</f>
        <v>F9329989</v>
      </c>
      <c r="B236" t="s">
        <v>14654</v>
      </c>
      <c r="C236" t="s">
        <v>15015</v>
      </c>
      <c r="D236" t="s">
        <v>14656</v>
      </c>
      <c r="E236" s="3" t="str">
        <f>_xlfn.XLOOKUP(A236,'Badge Arqueiro'!A$1:A$170,'Badge Arqueiro'!B$1:B$170,"0")</f>
        <v>0</v>
      </c>
      <c r="F236" s="55">
        <f>_xlfn.XLOOKUP(A236,Comiters!A$1:A$999,Comiters!B$1:B$999,"0")</f>
        <v>1</v>
      </c>
      <c r="G236"/>
      <c r="H236"/>
      <c r="M236">
        <f t="shared" si="4"/>
        <v>0</v>
      </c>
    </row>
    <row r="237" spans="1:13" s="25" customFormat="1">
      <c r="A237" t="str">
        <f>_xlfn.XLOOKUP(B237,Rotineiros!B$1:B$5000,Rotineiros!A$1:A$5000)</f>
        <v>F9342936</v>
      </c>
      <c r="B237" t="s">
        <v>14900</v>
      </c>
      <c r="C237" t="s">
        <v>14901</v>
      </c>
      <c r="D237" t="s">
        <v>14902</v>
      </c>
      <c r="E237" s="3" t="str">
        <f>_xlfn.XLOOKUP(A237,'Badge Arqueiro'!A$1:A$170,'Badge Arqueiro'!B$1:B$170,"0")</f>
        <v>0</v>
      </c>
      <c r="F237" s="55" t="str">
        <f>_xlfn.XLOOKUP(A237,Comiters!A$1:A$999,Comiters!B$1:B$999,"0")</f>
        <v>0</v>
      </c>
      <c r="G237"/>
      <c r="H237"/>
      <c r="M237">
        <f t="shared" si="4"/>
        <v>0</v>
      </c>
    </row>
    <row r="238" spans="1:13" s="25" customFormat="1">
      <c r="A238" t="str">
        <f>_xlfn.XLOOKUP(B238,Rotineiros!B$1:B$5000,Rotineiros!A$1:A$5000)</f>
        <v>F9417521</v>
      </c>
      <c r="B238" t="s">
        <v>14554</v>
      </c>
      <c r="C238" t="s">
        <v>15002</v>
      </c>
      <c r="D238" t="s">
        <v>14555</v>
      </c>
      <c r="E238" s="3" t="str">
        <f>_xlfn.XLOOKUP(A238,'Badge Arqueiro'!A$1:A$170,'Badge Arqueiro'!B$1:B$170,"0")</f>
        <v>0</v>
      </c>
      <c r="F238" s="55" t="str">
        <f>_xlfn.XLOOKUP(A238,Comiters!A$1:A$999,Comiters!B$1:B$999,"0")</f>
        <v>0</v>
      </c>
      <c r="G238"/>
      <c r="H238"/>
      <c r="M238">
        <f t="shared" si="4"/>
        <v>0</v>
      </c>
    </row>
    <row r="239" spans="1:13" s="25" customFormat="1">
      <c r="A239" t="str">
        <f>_xlfn.XLOOKUP(B239,Rotineiros!B$1:B$5000,Rotineiros!A$1:A$5000)</f>
        <v>F9516698</v>
      </c>
      <c r="B239" t="s">
        <v>13495</v>
      </c>
      <c r="C239" t="s">
        <v>14942</v>
      </c>
      <c r="D239" t="s">
        <v>13496</v>
      </c>
      <c r="E239" s="3" t="str">
        <f>_xlfn.XLOOKUP(A239,'Badge Arqueiro'!A$1:A$170,'Badge Arqueiro'!B$1:B$170,"0")</f>
        <v>0</v>
      </c>
      <c r="F239" s="55" t="str">
        <f>_xlfn.XLOOKUP(A239,Comiters!A$1:A$999,Comiters!B$1:B$999,"0")</f>
        <v>0</v>
      </c>
      <c r="G239"/>
      <c r="H239"/>
      <c r="M239">
        <f t="shared" si="4"/>
        <v>0</v>
      </c>
    </row>
    <row r="240" spans="1:13" s="25" customFormat="1">
      <c r="A240" t="str">
        <f>_xlfn.XLOOKUP(B240,Rotineiros!B$1:B$5000,Rotineiros!A$1:A$5000)</f>
        <v>F9539114</v>
      </c>
      <c r="B240" t="s">
        <v>13112</v>
      </c>
      <c r="C240" t="s">
        <v>14925</v>
      </c>
      <c r="D240" t="s">
        <v>13113</v>
      </c>
      <c r="E240" s="3" t="str">
        <f>_xlfn.XLOOKUP(A240,'Badge Arqueiro'!A$1:A$170,'Badge Arqueiro'!B$1:B$170,"0")</f>
        <v>0</v>
      </c>
      <c r="F240" s="55">
        <f>_xlfn.XLOOKUP(A240,Comiters!A$1:A$999,Comiters!B$1:B$999,"0")</f>
        <v>1</v>
      </c>
      <c r="G240"/>
      <c r="H240"/>
      <c r="M240">
        <f t="shared" si="4"/>
        <v>0</v>
      </c>
    </row>
    <row r="241" spans="1:13" s="25" customFormat="1">
      <c r="A241" t="str">
        <f>_xlfn.XLOOKUP(B241,Rotineiros!B$1:B$5000,Rotineiros!A$1:A$5000)</f>
        <v>F9539313</v>
      </c>
      <c r="B241" t="s">
        <v>391</v>
      </c>
      <c r="C241" t="s">
        <v>14887</v>
      </c>
      <c r="D241" t="s">
        <v>393</v>
      </c>
      <c r="E241" s="3" t="str">
        <f>_xlfn.XLOOKUP(A241,'Badge Arqueiro'!A$1:A$170,'Badge Arqueiro'!B$1:B$170,"0")</f>
        <v>0</v>
      </c>
      <c r="F241" s="55" t="str">
        <f>_xlfn.XLOOKUP(A241,Comiters!A$1:A$999,Comiters!B$1:B$999,"0")</f>
        <v>0</v>
      </c>
      <c r="G241"/>
      <c r="H241"/>
      <c r="M241">
        <f t="shared" si="4"/>
        <v>0</v>
      </c>
    </row>
    <row r="242" spans="1:13" s="25" customFormat="1">
      <c r="A242" t="str">
        <f>_xlfn.XLOOKUP(B242,Rotineiros!B$1:B$5000,Rotineiros!A$1:A$5000)</f>
        <v>F9540122</v>
      </c>
      <c r="B242" t="s">
        <v>395</v>
      </c>
      <c r="C242" t="s">
        <v>14913</v>
      </c>
      <c r="D242" t="s">
        <v>396</v>
      </c>
      <c r="E242" s="3" t="str">
        <f>_xlfn.XLOOKUP(A242,'Badge Arqueiro'!A$1:A$170,'Badge Arqueiro'!B$1:B$170,"0")</f>
        <v>0</v>
      </c>
      <c r="F242" s="55">
        <f>_xlfn.XLOOKUP(A242,Comiters!A$1:A$999,Comiters!B$1:B$999,"0")</f>
        <v>1</v>
      </c>
      <c r="G242"/>
      <c r="H242"/>
      <c r="M242">
        <f t="shared" si="4"/>
        <v>0</v>
      </c>
    </row>
    <row r="243" spans="1:13" s="25" customFormat="1">
      <c r="A243" t="str">
        <f>_xlfn.XLOOKUP(B243,Rotineiros!B$1:B$5000,Rotineiros!A$1:A$5000)</f>
        <v>F9811613</v>
      </c>
      <c r="B243" t="s">
        <v>12139</v>
      </c>
      <c r="C243" t="s">
        <v>14844</v>
      </c>
      <c r="D243" t="s">
        <v>12190</v>
      </c>
      <c r="E243" s="3" t="str">
        <f>_xlfn.XLOOKUP(A243,'Badge Arqueiro'!A$1:A$170,'Badge Arqueiro'!B$1:B$170,"0")</f>
        <v>0</v>
      </c>
      <c r="F243" s="55">
        <f>_xlfn.XLOOKUP(A243,Comiters!A$1:A$999,Comiters!B$1:B$999,"0")</f>
        <v>1</v>
      </c>
      <c r="G243"/>
      <c r="H243"/>
      <c r="M243">
        <f t="shared" si="4"/>
        <v>0</v>
      </c>
    </row>
    <row r="244" spans="1:13" s="25" customFormat="1">
      <c r="A244" t="str">
        <f>_xlfn.XLOOKUP(B244,Rotineiros!B$1:B$5000,Rotineiros!A$1:A$5000)</f>
        <v>F9835719</v>
      </c>
      <c r="B244" t="s">
        <v>2976</v>
      </c>
      <c r="C244" t="s">
        <v>14863</v>
      </c>
      <c r="D244" t="s">
        <v>14864</v>
      </c>
      <c r="E244" s="3" t="str">
        <f>_xlfn.XLOOKUP(A244,'Badge Arqueiro'!A$1:A$170,'Badge Arqueiro'!B$1:B$170,"0")</f>
        <v>0</v>
      </c>
      <c r="F244" s="55" t="str">
        <f>_xlfn.XLOOKUP(A244,Comiters!A$1:A$999,Comiters!B$1:B$999,"0")</f>
        <v>0</v>
      </c>
      <c r="G244"/>
      <c r="H244"/>
      <c r="M244">
        <f t="shared" si="4"/>
        <v>0</v>
      </c>
    </row>
    <row r="245" spans="1:13" s="25" customFormat="1">
      <c r="A245" t="str">
        <f>_xlfn.XLOOKUP(B245,Rotineiros!B$1:B$5000,Rotineiros!A$1:A$5000)</f>
        <v>F9841896</v>
      </c>
      <c r="B245" t="s">
        <v>404</v>
      </c>
      <c r="C245" t="s">
        <v>14875</v>
      </c>
      <c r="D245" t="s">
        <v>405</v>
      </c>
      <c r="E245" s="3">
        <f>_xlfn.XLOOKUP(A245,'Badge Arqueiro'!A$1:A$170,'Badge Arqueiro'!B$1:B$170,"0")</f>
        <v>1</v>
      </c>
      <c r="F245" s="55" t="str">
        <f>_xlfn.XLOOKUP(A245,Comiters!A$1:A$999,Comiters!B$1:B$999,"0")</f>
        <v>0</v>
      </c>
      <c r="G245"/>
      <c r="H245"/>
      <c r="M245">
        <f t="shared" si="4"/>
        <v>0</v>
      </c>
    </row>
    <row r="246" spans="1:13" s="25" customFormat="1">
      <c r="A246" t="str">
        <f>_xlfn.XLOOKUP(B246,Rotineiros!B$1:B$5000,Rotineiros!A$1:A$5000)</f>
        <v>F9843084</v>
      </c>
      <c r="B246" t="s">
        <v>11803</v>
      </c>
      <c r="C246" t="s">
        <v>13516</v>
      </c>
      <c r="D246" t="s">
        <v>11882</v>
      </c>
      <c r="E246" s="3" t="str">
        <f>_xlfn.XLOOKUP(A246,'Badge Arqueiro'!A$1:A$170,'Badge Arqueiro'!B$1:B$170,"0")</f>
        <v>0</v>
      </c>
      <c r="F246" s="55" t="str">
        <f>_xlfn.XLOOKUP(A246,Comiters!A$1:A$999,Comiters!B$1:B$999,"0")</f>
        <v>0</v>
      </c>
      <c r="G246"/>
      <c r="H246"/>
      <c r="M246">
        <f t="shared" si="4"/>
        <v>0</v>
      </c>
    </row>
    <row r="247" spans="1:13" s="25" customFormat="1">
      <c r="A247" t="str">
        <f>_xlfn.XLOOKUP(B247,Rotineiros!B$1:B$5000,Rotineiros!A$1:A$5000)</f>
        <v>Z1176099</v>
      </c>
      <c r="B247" t="s">
        <v>11985</v>
      </c>
      <c r="C247" t="s">
        <v>14772</v>
      </c>
      <c r="D247" t="s">
        <v>11302</v>
      </c>
      <c r="E247" s="3" t="str">
        <f>_xlfn.XLOOKUP(A247,'Badge Arqueiro'!A$1:A$170,'Badge Arqueiro'!B$1:B$170,"0")</f>
        <v>0</v>
      </c>
      <c r="F247" s="55">
        <f>_xlfn.XLOOKUP(A247,Comiters!A$1:A$999,Comiters!B$1:B$999,"0")</f>
        <v>1</v>
      </c>
      <c r="G247"/>
      <c r="H247"/>
      <c r="M247">
        <f t="shared" si="4"/>
        <v>0</v>
      </c>
    </row>
    <row r="248" spans="1:13" s="25" customFormat="1">
      <c r="A248" t="str">
        <f>_xlfn.XLOOKUP(B248,Rotineiros!B$1:B$5000,Rotineiros!A$1:A$5000)</f>
        <v>C1131855</v>
      </c>
      <c r="B248" t="s">
        <v>2992</v>
      </c>
      <c r="C248"/>
      <c r="D248" t="s">
        <v>3424</v>
      </c>
      <c r="E248" s="3" t="str">
        <f>_xlfn.XLOOKUP(A248,'Badge Arqueiro'!A$1:A$170,'Badge Arqueiro'!B$1:B$170,"0")</f>
        <v>0</v>
      </c>
      <c r="F248" s="55" t="str">
        <f>_xlfn.XLOOKUP(A248,Comiters!A$1:A$999,Comiters!B$1:B$999,"0")</f>
        <v>0</v>
      </c>
      <c r="G248"/>
      <c r="H248"/>
      <c r="M248">
        <f t="shared" si="4"/>
        <v>0</v>
      </c>
    </row>
    <row r="249" spans="1:13" s="25" customFormat="1">
      <c r="A249" t="str">
        <f>_xlfn.XLOOKUP(B249,Rotineiros!B$1:B$5000,Rotineiros!A$1:A$5000)</f>
        <v>C1262278</v>
      </c>
      <c r="B249" t="s">
        <v>15004</v>
      </c>
      <c r="C249"/>
      <c r="D249" t="s">
        <v>15005</v>
      </c>
      <c r="E249" s="3" t="str">
        <f>_xlfn.XLOOKUP(A249,'Badge Arqueiro'!A$1:A$170,'Badge Arqueiro'!B$1:B$170,"0")</f>
        <v>0</v>
      </c>
      <c r="F249" s="55" t="str">
        <f>_xlfn.XLOOKUP(A249,Comiters!A$1:A$999,Comiters!B$1:B$999,"0")</f>
        <v>0</v>
      </c>
      <c r="G249"/>
      <c r="H249"/>
      <c r="M249">
        <f t="shared" si="4"/>
        <v>0</v>
      </c>
    </row>
    <row r="250" spans="1:13" s="25" customFormat="1">
      <c r="A250" t="str">
        <f>_xlfn.XLOOKUP(B250,Rotineiros!B$1:B$5000,Rotineiros!A$1:A$5000)</f>
        <v>C1278571</v>
      </c>
      <c r="B250" t="s">
        <v>15017</v>
      </c>
      <c r="C250"/>
      <c r="D250" t="s">
        <v>15018</v>
      </c>
      <c r="E250" s="3" t="str">
        <f>_xlfn.XLOOKUP(A250,'Badge Arqueiro'!A$1:A$170,'Badge Arqueiro'!B$1:B$170,"0")</f>
        <v>0</v>
      </c>
      <c r="F250" s="55" t="str">
        <f>_xlfn.XLOOKUP(A250,Comiters!A$1:A$999,Comiters!B$1:B$999,"0")</f>
        <v>0</v>
      </c>
      <c r="G250"/>
      <c r="H250"/>
      <c r="M250">
        <f t="shared" si="4"/>
        <v>0</v>
      </c>
    </row>
    <row r="251" spans="1:13" s="25" customFormat="1">
      <c r="A251" t="str">
        <f>_xlfn.XLOOKUP(B251,Rotineiros!B$1:B$5000,Rotineiros!A$1:A$5000)</f>
        <v>C1318204</v>
      </c>
      <c r="B251" t="s">
        <v>3772</v>
      </c>
      <c r="C251"/>
      <c r="D251" t="s">
        <v>3874</v>
      </c>
      <c r="E251" s="3" t="str">
        <f>_xlfn.XLOOKUP(A251,'Badge Arqueiro'!A$1:A$170,'Badge Arqueiro'!B$1:B$170,"0")</f>
        <v>0</v>
      </c>
      <c r="F251" s="55">
        <f>_xlfn.XLOOKUP(A251,Comiters!A$1:A$999,Comiters!B$1:B$999,"0")</f>
        <v>1</v>
      </c>
      <c r="G251"/>
      <c r="H251"/>
      <c r="M251">
        <f t="shared" si="4"/>
        <v>0</v>
      </c>
    </row>
    <row r="252" spans="1:13" s="25" customFormat="1">
      <c r="A252" t="str">
        <f>_xlfn.XLOOKUP(B252,Rotineiros!B$1:B$5000,Rotineiros!A$1:A$5000)</f>
        <v>C1322745</v>
      </c>
      <c r="B252" t="s">
        <v>3112</v>
      </c>
      <c r="C252"/>
      <c r="D252" t="s">
        <v>3112</v>
      </c>
      <c r="E252" s="3" t="str">
        <f>_xlfn.XLOOKUP(A252,'Badge Arqueiro'!A$1:A$170,'Badge Arqueiro'!B$1:B$170,"0")</f>
        <v>0</v>
      </c>
      <c r="F252" s="55" t="str">
        <f>_xlfn.XLOOKUP(A252,Comiters!A$1:A$999,Comiters!B$1:B$999,"0")</f>
        <v>0</v>
      </c>
      <c r="G252"/>
      <c r="H252"/>
      <c r="M252">
        <f t="shared" si="4"/>
        <v>0</v>
      </c>
    </row>
    <row r="253" spans="1:13" s="25" customFormat="1">
      <c r="A253" t="str">
        <f>_xlfn.XLOOKUP(B253,Rotineiros!B$1:B$5000,Rotineiros!A$1:A$5000)</f>
        <v>C1324715</v>
      </c>
      <c r="B253" t="s">
        <v>3972</v>
      </c>
      <c r="C253"/>
      <c r="D253" t="s">
        <v>4139</v>
      </c>
      <c r="E253" s="3" t="str">
        <f>_xlfn.XLOOKUP(A253,'Badge Arqueiro'!A$1:A$170,'Badge Arqueiro'!B$1:B$170,"0")</f>
        <v>0</v>
      </c>
      <c r="F253" s="55" t="str">
        <f>_xlfn.XLOOKUP(A253,Comiters!A$1:A$999,Comiters!B$1:B$999,"0")</f>
        <v>0</v>
      </c>
      <c r="G253"/>
      <c r="H253"/>
      <c r="M253">
        <f t="shared" si="4"/>
        <v>0</v>
      </c>
    </row>
    <row r="254" spans="1:13" s="25" customFormat="1">
      <c r="A254" t="str">
        <f>_xlfn.XLOOKUP(B254,Rotineiros!B$1:B$5000,Rotineiros!A$1:A$5000)</f>
        <v>C1325348</v>
      </c>
      <c r="B254" t="s">
        <v>12175</v>
      </c>
      <c r="C254"/>
      <c r="D254" t="s">
        <v>12253</v>
      </c>
      <c r="E254" s="3" t="str">
        <f>_xlfn.XLOOKUP(A254,'Badge Arqueiro'!A$1:A$170,'Badge Arqueiro'!B$1:B$170,"0")</f>
        <v>0</v>
      </c>
      <c r="F254" s="55">
        <f>_xlfn.XLOOKUP(A254,Comiters!A$1:A$999,Comiters!B$1:B$999,"0")</f>
        <v>1</v>
      </c>
      <c r="G254"/>
      <c r="H254"/>
      <c r="M254">
        <f t="shared" si="4"/>
        <v>0</v>
      </c>
    </row>
    <row r="255" spans="1:13" s="25" customFormat="1">
      <c r="A255" t="str">
        <f>_xlfn.XLOOKUP(B255,Rotineiros!B$1:B$5000,Rotineiros!A$1:A$5000)</f>
        <v>C1328317</v>
      </c>
      <c r="B255" t="s">
        <v>15036</v>
      </c>
      <c r="C255"/>
      <c r="D255" t="s">
        <v>15037</v>
      </c>
      <c r="E255" s="3" t="str">
        <f>_xlfn.XLOOKUP(A255,'Badge Arqueiro'!A$1:A$170,'Badge Arqueiro'!B$1:B$170,"0")</f>
        <v>0</v>
      </c>
      <c r="F255" s="55">
        <f>_xlfn.XLOOKUP(A255,Comiters!A$1:A$999,Comiters!B$1:B$999,"0")</f>
        <v>1</v>
      </c>
      <c r="G255"/>
      <c r="H255"/>
      <c r="M255">
        <f t="shared" si="4"/>
        <v>0</v>
      </c>
    </row>
    <row r="256" spans="1:13" s="25" customFormat="1">
      <c r="A256" t="str">
        <f>_xlfn.XLOOKUP(B256,Rotineiros!B$1:B$5000,Rotineiros!A$1:A$5000)</f>
        <v>C1330753</v>
      </c>
      <c r="B256" t="s">
        <v>13816</v>
      </c>
      <c r="C256"/>
      <c r="D256" t="s">
        <v>13817</v>
      </c>
      <c r="E256" s="3" t="str">
        <f>_xlfn.XLOOKUP(A256,'Badge Arqueiro'!A$1:A$170,'Badge Arqueiro'!B$1:B$170,"0")</f>
        <v>0</v>
      </c>
      <c r="F256" s="55" t="str">
        <f>_xlfn.XLOOKUP(A256,Comiters!A$1:A$999,Comiters!B$1:B$999,"0")</f>
        <v>0</v>
      </c>
      <c r="G256"/>
      <c r="H256"/>
      <c r="M256">
        <f t="shared" si="4"/>
        <v>0</v>
      </c>
    </row>
    <row r="257" spans="1:13" s="25" customFormat="1">
      <c r="A257" t="str">
        <f>_xlfn.XLOOKUP(B257,Rotineiros!B$1:B$5000,Rotineiros!A$1:A$5000)</f>
        <v>C1331125</v>
      </c>
      <c r="B257" t="s">
        <v>14213</v>
      </c>
      <c r="C257"/>
      <c r="D257" t="s">
        <v>14215</v>
      </c>
      <c r="E257" s="3" t="str">
        <f>_xlfn.XLOOKUP(A257,'Badge Arqueiro'!A$1:A$170,'Badge Arqueiro'!B$1:B$170,"0")</f>
        <v>0</v>
      </c>
      <c r="F257" s="55" t="str">
        <f>_xlfn.XLOOKUP(A257,Comiters!A$1:A$999,Comiters!B$1:B$999,"0")</f>
        <v>0</v>
      </c>
      <c r="G257"/>
      <c r="H257"/>
      <c r="M257">
        <f t="shared" si="4"/>
        <v>0</v>
      </c>
    </row>
    <row r="258" spans="1:13" s="25" customFormat="1">
      <c r="A258" t="str">
        <f>_xlfn.XLOOKUP(B258,Rotineiros!B$1:B$5000,Rotineiros!A$1:A$5000)</f>
        <v>F0282488</v>
      </c>
      <c r="B258" t="s">
        <v>15062</v>
      </c>
      <c r="C258"/>
      <c r="D258" t="s">
        <v>15063</v>
      </c>
      <c r="E258" s="3" t="str">
        <f>_xlfn.XLOOKUP(A258,'Badge Arqueiro'!A$1:A$170,'Badge Arqueiro'!B$1:B$170,"0")</f>
        <v>0</v>
      </c>
      <c r="F258" s="55" t="str">
        <f>_xlfn.XLOOKUP(A258,Comiters!A$1:A$999,Comiters!B$1:B$999,"0")</f>
        <v>0</v>
      </c>
      <c r="G258"/>
      <c r="H258"/>
      <c r="M258">
        <f t="shared" si="4"/>
        <v>0</v>
      </c>
    </row>
    <row r="259" spans="1:13" s="25" customFormat="1">
      <c r="A259" t="str">
        <f>_xlfn.XLOOKUP(B259,Rotineiros!B$1:B$5000,Rotineiros!A$1:A$5000)</f>
        <v>F2064436</v>
      </c>
      <c r="B259" t="s">
        <v>13557</v>
      </c>
      <c r="C259"/>
      <c r="D259" t="s">
        <v>13558</v>
      </c>
      <c r="E259" s="3" t="str">
        <f>_xlfn.XLOOKUP(A259,'Badge Arqueiro'!A$1:A$170,'Badge Arqueiro'!B$1:B$170,"0")</f>
        <v>0</v>
      </c>
      <c r="F259" s="55" t="str">
        <f>_xlfn.XLOOKUP(A259,Comiters!A$1:A$999,Comiters!B$1:B$999,"0")</f>
        <v>0</v>
      </c>
      <c r="G259"/>
      <c r="H259"/>
      <c r="M259">
        <f t="shared" si="4"/>
        <v>0</v>
      </c>
    </row>
    <row r="260" spans="1:13" s="25" customFormat="1">
      <c r="A260" t="str">
        <f>_xlfn.XLOOKUP(B260,Rotineiros!B$1:B$5000,Rotineiros!A$1:A$5000)</f>
        <v>F2069549</v>
      </c>
      <c r="B260" t="s">
        <v>12732</v>
      </c>
      <c r="C260"/>
      <c r="D260" t="s">
        <v>12733</v>
      </c>
      <c r="E260" s="3" t="str">
        <f>_xlfn.XLOOKUP(A260,'Badge Arqueiro'!A$1:A$170,'Badge Arqueiro'!B$1:B$170,"0")</f>
        <v>0</v>
      </c>
      <c r="F260" s="55" t="str">
        <f>_xlfn.XLOOKUP(A260,Comiters!A$1:A$999,Comiters!B$1:B$999,"0")</f>
        <v>0</v>
      </c>
      <c r="G260"/>
      <c r="H260"/>
      <c r="M260">
        <f t="shared" si="4"/>
        <v>0</v>
      </c>
    </row>
    <row r="261" spans="1:13" s="25" customFormat="1">
      <c r="A261" t="str">
        <f>_xlfn.XLOOKUP(B261,Rotineiros!B$1:B$5000,Rotineiros!A$1:A$5000)</f>
        <v>F2106749</v>
      </c>
      <c r="B261" t="s">
        <v>14999</v>
      </c>
      <c r="C261"/>
      <c r="D261" t="s">
        <v>15000</v>
      </c>
      <c r="E261" s="3" t="str">
        <f>_xlfn.XLOOKUP(A261,'Badge Arqueiro'!A$1:A$170,'Badge Arqueiro'!B$1:B$170,"0")</f>
        <v>0</v>
      </c>
      <c r="F261" s="55" t="str">
        <f>_xlfn.XLOOKUP(A261,Comiters!A$1:A$999,Comiters!B$1:B$999,"0")</f>
        <v>0</v>
      </c>
      <c r="G261"/>
      <c r="H261"/>
      <c r="M261">
        <f t="shared" ref="M261:M324" si="5">IF(D261=D262,1111111111,0)</f>
        <v>0</v>
      </c>
    </row>
    <row r="262" spans="1:13" s="25" customFormat="1">
      <c r="A262" t="str">
        <f>_xlfn.XLOOKUP(B262,Rotineiros!B$1:B$5000,Rotineiros!A$1:A$5000)</f>
        <v>F5113579</v>
      </c>
      <c r="B262" t="s">
        <v>12916</v>
      </c>
      <c r="C262"/>
      <c r="D262" t="s">
        <v>12917</v>
      </c>
      <c r="E262" s="3" t="str">
        <f>_xlfn.XLOOKUP(A262,'Badge Arqueiro'!A$1:A$170,'Badge Arqueiro'!B$1:B$170,"0")</f>
        <v>0</v>
      </c>
      <c r="F262" s="55">
        <f>_xlfn.XLOOKUP(A262,Comiters!A$1:A$999,Comiters!B$1:B$999,"0")</f>
        <v>1</v>
      </c>
      <c r="G262"/>
      <c r="H262"/>
      <c r="M262">
        <f t="shared" si="5"/>
        <v>0</v>
      </c>
    </row>
    <row r="263" spans="1:13" s="25" customFormat="1">
      <c r="A263" t="str">
        <f>_xlfn.XLOOKUP(B263,Rotineiros!B$1:B$5000,Rotineiros!A$1:A$5000)</f>
        <v>F6081875</v>
      </c>
      <c r="B263" t="s">
        <v>15085</v>
      </c>
      <c r="C263"/>
      <c r="D263" t="s">
        <v>15086</v>
      </c>
      <c r="E263" s="3" t="str">
        <f>_xlfn.XLOOKUP(A263,'Badge Arqueiro'!A$1:A$170,'Badge Arqueiro'!B$1:B$170,"0")</f>
        <v>0</v>
      </c>
      <c r="F263" s="55" t="str">
        <f>_xlfn.XLOOKUP(A263,Comiters!A$1:A$999,Comiters!B$1:B$999,"0")</f>
        <v>0</v>
      </c>
      <c r="G263"/>
      <c r="H263"/>
      <c r="M263">
        <f t="shared" si="5"/>
        <v>0</v>
      </c>
    </row>
    <row r="264" spans="1:13" s="25" customFormat="1">
      <c r="A264" t="str">
        <f>_xlfn.XLOOKUP(B264,Rotineiros!B$1:B$5000,Rotineiros!A$1:A$5000)</f>
        <v>F6812975</v>
      </c>
      <c r="B264" t="s">
        <v>7384</v>
      </c>
      <c r="C264"/>
      <c r="D264" t="s">
        <v>15016</v>
      </c>
      <c r="E264" s="3" t="str">
        <f>_xlfn.XLOOKUP(A264,'Badge Arqueiro'!A$1:A$170,'Badge Arqueiro'!B$1:B$170,"0")</f>
        <v>0</v>
      </c>
      <c r="F264" s="55" t="str">
        <f>_xlfn.XLOOKUP(A264,Comiters!A$1:A$999,Comiters!B$1:B$999,"0")</f>
        <v>0</v>
      </c>
      <c r="G264"/>
      <c r="H264"/>
      <c r="M264">
        <f t="shared" si="5"/>
        <v>0</v>
      </c>
    </row>
    <row r="265" spans="1:13" s="25" customFormat="1">
      <c r="A265" t="str">
        <f>_xlfn.XLOOKUP(B265,Rotineiros!B$1:B$5000,Rotineiros!A$1:A$5000)</f>
        <v>F6814546</v>
      </c>
      <c r="B265" t="s">
        <v>1110</v>
      </c>
      <c r="C265"/>
      <c r="D265" t="s">
        <v>1111</v>
      </c>
      <c r="E265" s="3">
        <f>_xlfn.XLOOKUP(A265,'Badge Arqueiro'!A$1:A$170,'Badge Arqueiro'!B$1:B$170,"0")</f>
        <v>1</v>
      </c>
      <c r="F265" s="55" t="str">
        <f>_xlfn.XLOOKUP(A265,Comiters!A$1:A$999,Comiters!B$1:B$999,"0")</f>
        <v>0</v>
      </c>
      <c r="G265"/>
      <c r="H265"/>
      <c r="M265">
        <f t="shared" si="5"/>
        <v>0</v>
      </c>
    </row>
    <row r="266" spans="1:13" s="25" customFormat="1">
      <c r="A266" t="str">
        <f>_xlfn.XLOOKUP(B266,Rotineiros!B$1:B$5000,Rotineiros!A$1:A$5000)</f>
        <v>F8028427</v>
      </c>
      <c r="B266" t="s">
        <v>14908</v>
      </c>
      <c r="C266"/>
      <c r="D266" t="s">
        <v>14909</v>
      </c>
      <c r="E266" s="3" t="str">
        <f>_xlfn.XLOOKUP(A266,'Badge Arqueiro'!A$1:A$170,'Badge Arqueiro'!B$1:B$170,"0")</f>
        <v>0</v>
      </c>
      <c r="F266" s="55" t="str">
        <f>_xlfn.XLOOKUP(A266,Comiters!A$1:A$999,Comiters!B$1:B$999,"0")</f>
        <v>0</v>
      </c>
      <c r="G266"/>
      <c r="H266"/>
      <c r="M266">
        <f t="shared" si="5"/>
        <v>0</v>
      </c>
    </row>
    <row r="267" spans="1:13" s="25" customFormat="1">
      <c r="A267" t="str">
        <f>_xlfn.XLOOKUP(B267,Rotineiros!B$1:B$5000,Rotineiros!A$1:A$5000)</f>
        <v>F8441528</v>
      </c>
      <c r="B267" t="s">
        <v>1148</v>
      </c>
      <c r="C267"/>
      <c r="D267" t="s">
        <v>1149</v>
      </c>
      <c r="E267" s="3" t="str">
        <f>_xlfn.XLOOKUP(A267,'Badge Arqueiro'!A$1:A$170,'Badge Arqueiro'!B$1:B$170,"0")</f>
        <v>0</v>
      </c>
      <c r="F267" s="55" t="str">
        <f>_xlfn.XLOOKUP(A267,Comiters!A$1:A$999,Comiters!B$1:B$999,"0")</f>
        <v>0</v>
      </c>
      <c r="G267"/>
      <c r="H267"/>
      <c r="M267">
        <f t="shared" si="5"/>
        <v>0</v>
      </c>
    </row>
    <row r="268" spans="1:13" s="25" customFormat="1">
      <c r="A268" t="str">
        <f>_xlfn.XLOOKUP(B268,Rotineiros!B$1:B$5000,Rotineiros!A$1:A$5000)</f>
        <v>F9786986</v>
      </c>
      <c r="B268" t="s">
        <v>3509</v>
      </c>
      <c r="C268"/>
      <c r="D268" t="s">
        <v>3511</v>
      </c>
      <c r="E268" s="3" t="str">
        <f>_xlfn.XLOOKUP(A268,'Badge Arqueiro'!A$1:A$170,'Badge Arqueiro'!B$1:B$170,"0")</f>
        <v>0</v>
      </c>
      <c r="F268" s="55" t="str">
        <f>_xlfn.XLOOKUP(A268,Comiters!A$1:A$999,Comiters!B$1:B$999,"0")</f>
        <v>0</v>
      </c>
      <c r="G268"/>
      <c r="H268"/>
      <c r="M268">
        <f t="shared" si="5"/>
        <v>0</v>
      </c>
    </row>
    <row r="269" spans="1:13" s="25" customFormat="1">
      <c r="A269" t="str">
        <f>_xlfn.XLOOKUP(B269,Rotineiros!B$1:B$5000,Rotineiros!A$1:A$5000)</f>
        <v>F9817909</v>
      </c>
      <c r="B269" t="s">
        <v>15072</v>
      </c>
      <c r="C269"/>
      <c r="D269" t="s">
        <v>15073</v>
      </c>
      <c r="E269" s="3" t="str">
        <f>_xlfn.XLOOKUP(A269,'Badge Arqueiro'!A$1:A$170,'Badge Arqueiro'!B$1:B$170,"0")</f>
        <v>0</v>
      </c>
      <c r="F269" s="55" t="str">
        <f>_xlfn.XLOOKUP(A269,Comiters!A$1:A$999,Comiters!B$1:B$999,"0")</f>
        <v>0</v>
      </c>
      <c r="G269"/>
      <c r="H269"/>
      <c r="M269">
        <f t="shared" si="5"/>
        <v>0</v>
      </c>
    </row>
    <row r="270" spans="1:13" s="25" customFormat="1">
      <c r="A270" t="str">
        <f>_xlfn.XLOOKUP(B270,Rotineiros!B$1:B$5000,Rotineiros!A$1:A$5000)</f>
        <v>F9838919</v>
      </c>
      <c r="B270" t="s">
        <v>15100</v>
      </c>
      <c r="C270"/>
      <c r="D270" t="s">
        <v>15101</v>
      </c>
      <c r="E270" s="3" t="str">
        <f>_xlfn.XLOOKUP(A270,'Badge Arqueiro'!A$1:A$170,'Badge Arqueiro'!B$1:B$170,"0")</f>
        <v>0</v>
      </c>
      <c r="F270" s="55" t="str">
        <f>_xlfn.XLOOKUP(A270,Comiters!A$1:A$999,Comiters!B$1:B$999,"0")</f>
        <v>0</v>
      </c>
      <c r="G270"/>
      <c r="H270"/>
      <c r="M270">
        <f t="shared" si="5"/>
        <v>0</v>
      </c>
    </row>
    <row r="271" spans="1:13" s="25" customFormat="1">
      <c r="A271"/>
      <c r="B271"/>
      <c r="C271"/>
      <c r="D271"/>
      <c r="E271" s="3" t="str">
        <f>_xlfn.XLOOKUP(A271,'Badge Arqueiro'!A$1:A$170,'Badge Arqueiro'!B$1:B$170,"0")</f>
        <v>0</v>
      </c>
      <c r="F271" s="55" t="str">
        <f>_xlfn.XLOOKUP(A271,Comiters!A$1:A$999,Comiters!B$1:B$999,"0")</f>
        <v>0</v>
      </c>
      <c r="G271"/>
      <c r="H271"/>
      <c r="M271">
        <f t="shared" si="5"/>
        <v>1111111111</v>
      </c>
    </row>
    <row r="272" spans="1:13" s="25" customFormat="1">
      <c r="A272" t="e">
        <f>_xlfn.XLOOKUP(B272,Rotineiros!B$1:B$5000,Rotineiros!A$1:A$5000)</f>
        <v>#N/A</v>
      </c>
      <c r="B272" t="s">
        <v>14970</v>
      </c>
      <c r="C272" t="s">
        <v>14685</v>
      </c>
      <c r="D272"/>
      <c r="E272" s="3" t="e">
        <f>_xlfn.XLOOKUP(A272,'Badge Arqueiro'!A$1:A$170,'Badge Arqueiro'!B$1:B$170,"0")</f>
        <v>#N/A</v>
      </c>
      <c r="F272" s="55" t="e">
        <f>_xlfn.XLOOKUP(A272,Comiters!A$1:A$999,Comiters!B$1:B$999,"0")</f>
        <v>#N/A</v>
      </c>
      <c r="G272"/>
      <c r="H272"/>
      <c r="M272">
        <f t="shared" si="5"/>
        <v>1111111111</v>
      </c>
    </row>
    <row r="273" spans="1:13" s="25" customFormat="1">
      <c r="A273" t="e">
        <f>_xlfn.XLOOKUP(B273,Rotineiros!B$1:B$5000,Rotineiros!A$1:A$5000)</f>
        <v>#N/A</v>
      </c>
      <c r="B273" t="s">
        <v>14965</v>
      </c>
      <c r="C273" t="s">
        <v>14966</v>
      </c>
      <c r="D273"/>
      <c r="E273" s="3" t="e">
        <f>_xlfn.XLOOKUP(A273,'Badge Arqueiro'!A$1:A$170,'Badge Arqueiro'!B$1:B$170,"0")</f>
        <v>#N/A</v>
      </c>
      <c r="F273" s="55" t="e">
        <f>_xlfn.XLOOKUP(A273,Comiters!A$1:A$999,Comiters!B$1:B$999,"0")</f>
        <v>#N/A</v>
      </c>
      <c r="G273"/>
      <c r="H273"/>
      <c r="M273">
        <f t="shared" si="5"/>
        <v>1111111111</v>
      </c>
    </row>
    <row r="274" spans="1:13" s="25" customFormat="1">
      <c r="A274" t="e">
        <f>_xlfn.XLOOKUP(B274,Rotineiros!B$1:B$5000,Rotineiros!A$1:A$5000)</f>
        <v>#N/A</v>
      </c>
      <c r="B274"/>
      <c r="C274"/>
      <c r="D274"/>
      <c r="E274" s="3"/>
      <c r="F274" s="55"/>
      <c r="G274" s="3"/>
      <c r="H274"/>
      <c r="M274">
        <f t="shared" si="5"/>
        <v>1111111111</v>
      </c>
    </row>
    <row r="275" spans="1:13">
      <c r="A275" t="e">
        <f>_xlfn.XLOOKUP(B275,Rotineiros!B$1:B$5000,Rotineiros!A$1:A$5000)</f>
        <v>#N/A</v>
      </c>
      <c r="B275"/>
      <c r="H275"/>
      <c r="K275" s="25"/>
      <c r="M275">
        <f t="shared" si="5"/>
        <v>1111111111</v>
      </c>
    </row>
    <row r="276" spans="1:13">
      <c r="A276" t="e">
        <f>_xlfn.XLOOKUP(B276,Rotineiros!B$1:B$5000,Rotineiros!A$1:A$5000)</f>
        <v>#N/A</v>
      </c>
      <c r="B276"/>
      <c r="H276"/>
      <c r="K276" s="25"/>
      <c r="M276">
        <f t="shared" si="5"/>
        <v>1111111111</v>
      </c>
    </row>
    <row r="277" spans="1:13">
      <c r="A277" t="e">
        <f>_xlfn.XLOOKUP(B277,Rotineiros!B$1:B$5000,Rotineiros!A$1:A$5000)</f>
        <v>#N/A</v>
      </c>
      <c r="B277"/>
      <c r="H277"/>
      <c r="K277" s="25"/>
      <c r="M277">
        <f t="shared" si="5"/>
        <v>1111111111</v>
      </c>
    </row>
    <row r="278" spans="1:13" s="25" customFormat="1">
      <c r="A278" t="e">
        <f>_xlfn.XLOOKUP(B278,Rotineiros!B$1:B$5000,Rotineiros!A$1:A$5000)</f>
        <v>#N/A</v>
      </c>
      <c r="B278"/>
      <c r="C278"/>
      <c r="D278"/>
      <c r="E278" s="3"/>
      <c r="F278" s="55"/>
      <c r="G278"/>
      <c r="H278"/>
      <c r="M278">
        <f t="shared" si="5"/>
        <v>1111111111</v>
      </c>
    </row>
    <row r="279" spans="1:13" s="25" customFormat="1">
      <c r="A279" t="e">
        <f>_xlfn.XLOOKUP(B279,Rotineiros!B$1:B$5000,Rotineiros!A$1:A$5000)</f>
        <v>#N/A</v>
      </c>
      <c r="B279"/>
      <c r="C279"/>
      <c r="D279"/>
      <c r="E279" s="3">
        <f>SUM(E4:E271)</f>
        <v>13</v>
      </c>
      <c r="F279" s="3">
        <f>SUM(F4:F271)</f>
        <v>51</v>
      </c>
      <c r="G279"/>
      <c r="H279"/>
      <c r="M279">
        <f t="shared" si="5"/>
        <v>1111111111</v>
      </c>
    </row>
    <row r="280" spans="1:13" s="25" customFormat="1">
      <c r="A280" t="e">
        <f>_xlfn.XLOOKUP(B280,Rotineiros!B$1:B$5000,Rotineiros!A$1:A$5000)</f>
        <v>#N/A</v>
      </c>
      <c r="B280"/>
      <c r="C280"/>
      <c r="D280"/>
      <c r="E280" s="3"/>
      <c r="F280" s="55"/>
      <c r="G280" s="3"/>
      <c r="H280"/>
      <c r="M280">
        <f t="shared" si="5"/>
        <v>1111111111</v>
      </c>
    </row>
    <row r="281" spans="1:13">
      <c r="A281" t="e">
        <f>_xlfn.XLOOKUP(B281,Rotineiros!B$1:B$5000,Rotineiros!A$1:A$5000)</f>
        <v>#N/A</v>
      </c>
      <c r="B281"/>
      <c r="H281"/>
      <c r="K281" s="25"/>
      <c r="M281">
        <f t="shared" si="5"/>
        <v>1111111111</v>
      </c>
    </row>
    <row r="282" spans="1:13" s="25" customFormat="1">
      <c r="A282" t="e">
        <f>_xlfn.XLOOKUP(B282,Rotineiros!B$1:B$5000,Rotineiros!A$1:A$5000)</f>
        <v>#N/A</v>
      </c>
      <c r="B282"/>
      <c r="C282"/>
      <c r="D282"/>
      <c r="E282" s="3"/>
      <c r="F282" s="55"/>
      <c r="G282"/>
      <c r="H282"/>
      <c r="M282">
        <f t="shared" si="5"/>
        <v>1111111111</v>
      </c>
    </row>
    <row r="283" spans="1:13" s="25" customFormat="1">
      <c r="A283" t="e">
        <f>_xlfn.XLOOKUP(B283,Rotineiros!B$1:B$5000,Rotineiros!A$1:A$5000)</f>
        <v>#N/A</v>
      </c>
      <c r="B283"/>
      <c r="C283"/>
      <c r="D283"/>
      <c r="E283" s="3"/>
      <c r="F283" s="55"/>
      <c r="G283"/>
      <c r="H283"/>
      <c r="M283">
        <f t="shared" si="5"/>
        <v>1111111111</v>
      </c>
    </row>
    <row r="284" spans="1:13" s="25" customFormat="1">
      <c r="A284" t="e">
        <f>_xlfn.XLOOKUP(B284,Rotineiros!B$1:B$5000,Rotineiros!A$1:A$5000)</f>
        <v>#N/A</v>
      </c>
      <c r="B284"/>
      <c r="C284"/>
      <c r="D284"/>
      <c r="E284" s="3"/>
      <c r="F284" s="55"/>
      <c r="G284"/>
      <c r="H284"/>
      <c r="M284">
        <f t="shared" si="5"/>
        <v>1111111111</v>
      </c>
    </row>
    <row r="285" spans="1:13" s="25" customFormat="1">
      <c r="A285" t="e">
        <f>_xlfn.XLOOKUP(B285,Rotineiros!B$1:B$5000,Rotineiros!A$1:A$5000)</f>
        <v>#N/A</v>
      </c>
      <c r="B285"/>
      <c r="C285"/>
      <c r="D285"/>
      <c r="E285" s="3"/>
      <c r="F285" s="55"/>
      <c r="G285"/>
      <c r="H285"/>
      <c r="M285">
        <f t="shared" si="5"/>
        <v>1111111111</v>
      </c>
    </row>
    <row r="286" spans="1:13" s="25" customFormat="1">
      <c r="A286" t="e">
        <f>_xlfn.XLOOKUP(B286,Rotineiros!B$1:B$5000,Rotineiros!A$1:A$5000)</f>
        <v>#N/A</v>
      </c>
      <c r="B286"/>
      <c r="C286"/>
      <c r="D286"/>
      <c r="E286" s="3"/>
      <c r="F286" s="55"/>
      <c r="G286"/>
      <c r="H286"/>
      <c r="M286">
        <f t="shared" si="5"/>
        <v>1111111111</v>
      </c>
    </row>
    <row r="287" spans="1:13" s="25" customFormat="1">
      <c r="A287" t="e">
        <f>_xlfn.XLOOKUP(B287,Rotineiros!B$1:B$5000,Rotineiros!A$1:A$5000)</f>
        <v>#N/A</v>
      </c>
      <c r="B287"/>
      <c r="C287"/>
      <c r="D287"/>
      <c r="E287" s="3"/>
      <c r="F287" s="55"/>
      <c r="G287"/>
      <c r="H287"/>
      <c r="M287">
        <f t="shared" si="5"/>
        <v>1111111111</v>
      </c>
    </row>
    <row r="288" spans="1:13" s="25" customFormat="1">
      <c r="A288" t="e">
        <f>_xlfn.XLOOKUP(B288,Rotineiros!B$1:B$5000,Rotineiros!A$1:A$5000)</f>
        <v>#N/A</v>
      </c>
      <c r="B288"/>
      <c r="C288"/>
      <c r="D288"/>
      <c r="E288" s="3"/>
      <c r="F288" s="55"/>
      <c r="G288"/>
      <c r="H288"/>
      <c r="M288">
        <f t="shared" si="5"/>
        <v>1111111111</v>
      </c>
    </row>
    <row r="289" spans="1:13" s="25" customFormat="1">
      <c r="A289" t="e">
        <f>_xlfn.XLOOKUP(B289,Rotineiros!B$1:B$5000,Rotineiros!A$1:A$5000)</f>
        <v>#N/A</v>
      </c>
      <c r="B289"/>
      <c r="C289"/>
      <c r="D289"/>
      <c r="E289" s="3"/>
      <c r="F289" s="55"/>
      <c r="G289"/>
      <c r="H289"/>
      <c r="M289">
        <f t="shared" si="5"/>
        <v>1111111111</v>
      </c>
    </row>
    <row r="290" spans="1:13" s="25" customFormat="1">
      <c r="A290" t="e">
        <f>_xlfn.XLOOKUP(B290,Rotineiros!B$1:B$5000,Rotineiros!A$1:A$5000)</f>
        <v>#N/A</v>
      </c>
      <c r="B290"/>
      <c r="C290"/>
      <c r="D290"/>
      <c r="E290" s="3"/>
      <c r="F290" s="55"/>
      <c r="G290"/>
      <c r="H290"/>
      <c r="M290">
        <f t="shared" si="5"/>
        <v>1111111111</v>
      </c>
    </row>
    <row r="291" spans="1:13" s="25" customFormat="1">
      <c r="A291" t="e">
        <f>_xlfn.XLOOKUP(B291,Rotineiros!B$1:B$5000,Rotineiros!A$1:A$5000)</f>
        <v>#N/A</v>
      </c>
      <c r="B291"/>
      <c r="C291"/>
      <c r="D291"/>
      <c r="E291" s="3"/>
      <c r="F291" s="55"/>
      <c r="G291" s="3"/>
      <c r="H291"/>
      <c r="M291">
        <f t="shared" si="5"/>
        <v>1111111111</v>
      </c>
    </row>
    <row r="292" spans="1:13">
      <c r="A292" t="e">
        <f>_xlfn.XLOOKUP(B292,Rotineiros!B$1:B$5000,Rotineiros!A$1:A$5000)</f>
        <v>#N/A</v>
      </c>
      <c r="B292"/>
      <c r="G292" s="3"/>
      <c r="H292"/>
      <c r="K292" s="25"/>
      <c r="M292">
        <f t="shared" si="5"/>
        <v>1111111111</v>
      </c>
    </row>
    <row r="293" spans="1:13">
      <c r="A293" t="e">
        <f>_xlfn.XLOOKUP(B293,Rotineiros!B$1:B$5000,Rotineiros!A$1:A$5000)</f>
        <v>#N/A</v>
      </c>
      <c r="B293"/>
      <c r="H293"/>
      <c r="K293" s="25"/>
      <c r="M293">
        <f t="shared" si="5"/>
        <v>1111111111</v>
      </c>
    </row>
    <row r="294" spans="1:13" s="25" customFormat="1">
      <c r="A294" t="e">
        <f>_xlfn.XLOOKUP(B294,Rotineiros!B$1:B$5000,Rotineiros!A$1:A$5000)</f>
        <v>#N/A</v>
      </c>
      <c r="B294"/>
      <c r="C294"/>
      <c r="D294"/>
      <c r="E294" s="3"/>
      <c r="F294" s="55"/>
      <c r="G294" s="3"/>
      <c r="H294"/>
      <c r="M294">
        <f t="shared" si="5"/>
        <v>1111111111</v>
      </c>
    </row>
    <row r="295" spans="1:13" s="25" customFormat="1">
      <c r="A295" t="e">
        <f>_xlfn.XLOOKUP(B295,Rotineiros!B$1:B$5000,Rotineiros!A$1:A$5000)</f>
        <v>#N/A</v>
      </c>
      <c r="B295"/>
      <c r="C295"/>
      <c r="D295"/>
      <c r="E295" s="3"/>
      <c r="F295" s="55"/>
      <c r="G295" s="3"/>
      <c r="H295"/>
      <c r="M295">
        <f t="shared" si="5"/>
        <v>1111111111</v>
      </c>
    </row>
    <row r="296" spans="1:13" s="25" customFormat="1">
      <c r="A296" t="e">
        <f>_xlfn.XLOOKUP(B296,Rotineiros!B$1:B$5000,Rotineiros!A$1:A$5000)</f>
        <v>#N/A</v>
      </c>
      <c r="B296"/>
      <c r="C296"/>
      <c r="D296"/>
      <c r="E296" s="3"/>
      <c r="F296" s="55"/>
      <c r="G296" s="3"/>
      <c r="H296"/>
      <c r="M296">
        <f t="shared" si="5"/>
        <v>1111111111</v>
      </c>
    </row>
    <row r="297" spans="1:13" s="25" customFormat="1">
      <c r="A297" t="e">
        <f>_xlfn.XLOOKUP(B297,Rotineiros!B$1:B$5000,Rotineiros!A$1:A$5000)</f>
        <v>#N/A</v>
      </c>
      <c r="B297"/>
      <c r="C297"/>
      <c r="D297"/>
      <c r="E297" s="3"/>
      <c r="F297" s="55"/>
      <c r="G297"/>
      <c r="H297"/>
      <c r="M297">
        <f t="shared" si="5"/>
        <v>1111111111</v>
      </c>
    </row>
    <row r="298" spans="1:13" s="25" customFormat="1">
      <c r="A298" t="e">
        <f>_xlfn.XLOOKUP(B298,Rotineiros!B$1:B$5000,Rotineiros!A$1:A$5000)</f>
        <v>#N/A</v>
      </c>
      <c r="B298"/>
      <c r="C298"/>
      <c r="D298"/>
      <c r="E298" s="3"/>
      <c r="F298" s="55"/>
      <c r="G298"/>
      <c r="H298"/>
      <c r="M298">
        <f t="shared" si="5"/>
        <v>1111111111</v>
      </c>
    </row>
    <row r="299" spans="1:13" s="25" customFormat="1">
      <c r="A299" t="e">
        <f>_xlfn.XLOOKUP(B299,Rotineiros!B$1:B$5000,Rotineiros!A$1:A$5000)</f>
        <v>#N/A</v>
      </c>
      <c r="B299"/>
      <c r="C299"/>
      <c r="D299"/>
      <c r="E299" s="3"/>
      <c r="F299" s="55"/>
      <c r="G299" s="3"/>
      <c r="H299"/>
      <c r="M299">
        <f t="shared" si="5"/>
        <v>1111111111</v>
      </c>
    </row>
    <row r="300" spans="1:13" s="25" customFormat="1">
      <c r="A300" t="e">
        <f>_xlfn.XLOOKUP(B300,Rotineiros!B$1:B$5000,Rotineiros!A$1:A$5000)</f>
        <v>#N/A</v>
      </c>
      <c r="B300"/>
      <c r="C300"/>
      <c r="D300"/>
      <c r="E300" s="3"/>
      <c r="F300" s="55"/>
      <c r="G300"/>
      <c r="H300"/>
      <c r="M300">
        <f t="shared" si="5"/>
        <v>1111111111</v>
      </c>
    </row>
    <row r="301" spans="1:13" s="25" customFormat="1">
      <c r="A301" t="e">
        <f>_xlfn.XLOOKUP(B301,Rotineiros!B$1:B$5000,Rotineiros!A$1:A$5000)</f>
        <v>#N/A</v>
      </c>
      <c r="B301"/>
      <c r="C301"/>
      <c r="D301"/>
      <c r="E301" s="3"/>
      <c r="F301" s="55"/>
      <c r="G301"/>
      <c r="H301"/>
      <c r="M301">
        <f t="shared" si="5"/>
        <v>1111111111</v>
      </c>
    </row>
    <row r="302" spans="1:13" s="25" customFormat="1">
      <c r="A302" t="e">
        <f>_xlfn.XLOOKUP(B302,Rotineiros!B$1:B$5000,Rotineiros!A$1:A$5000)</f>
        <v>#N/A</v>
      </c>
      <c r="B302"/>
      <c r="C302"/>
      <c r="D302"/>
      <c r="E302" s="3"/>
      <c r="F302" s="55"/>
      <c r="G302"/>
      <c r="H302"/>
      <c r="M302">
        <f t="shared" si="5"/>
        <v>1111111111</v>
      </c>
    </row>
    <row r="303" spans="1:13" s="25" customFormat="1">
      <c r="A303" t="e">
        <f>_xlfn.XLOOKUP(B303,Rotineiros!B$1:B$5000,Rotineiros!A$1:A$5000)</f>
        <v>#N/A</v>
      </c>
      <c r="B303"/>
      <c r="C303"/>
      <c r="D303"/>
      <c r="E303" s="3"/>
      <c r="F303" s="55"/>
      <c r="G303"/>
      <c r="H303"/>
      <c r="M303">
        <f t="shared" si="5"/>
        <v>1111111111</v>
      </c>
    </row>
    <row r="304" spans="1:13" s="25" customFormat="1">
      <c r="A304" t="e">
        <f>_xlfn.XLOOKUP(B304,Rotineiros!B$1:B$5000,Rotineiros!A$1:A$5000)</f>
        <v>#N/A</v>
      </c>
      <c r="B304"/>
      <c r="C304"/>
      <c r="D304"/>
      <c r="E304" s="3"/>
      <c r="F304" s="55"/>
      <c r="G304"/>
      <c r="H304"/>
      <c r="M304">
        <f t="shared" si="5"/>
        <v>1111111111</v>
      </c>
    </row>
    <row r="305" spans="1:13" s="25" customFormat="1">
      <c r="A305" t="e">
        <f>_xlfn.XLOOKUP(B305,Rotineiros!B$1:B$5000,Rotineiros!A$1:A$5000)</f>
        <v>#N/A</v>
      </c>
      <c r="B305"/>
      <c r="C305"/>
      <c r="D305"/>
      <c r="E305" s="3"/>
      <c r="F305" s="55"/>
      <c r="G305"/>
      <c r="H305"/>
      <c r="M305">
        <f t="shared" si="5"/>
        <v>1111111111</v>
      </c>
    </row>
    <row r="306" spans="1:13" s="25" customFormat="1">
      <c r="A306" t="e">
        <f>_xlfn.XLOOKUP(B306,Rotineiros!B$1:B$5000,Rotineiros!A$1:A$5000)</f>
        <v>#N/A</v>
      </c>
      <c r="B306"/>
      <c r="C306"/>
      <c r="D306"/>
      <c r="E306" s="3"/>
      <c r="F306" s="55"/>
      <c r="G306"/>
      <c r="H306"/>
      <c r="M306">
        <f t="shared" si="5"/>
        <v>1111111111</v>
      </c>
    </row>
    <row r="307" spans="1:13" s="25" customFormat="1">
      <c r="A307" t="e">
        <f>_xlfn.XLOOKUP(B307,Rotineiros!B$1:B$5000,Rotineiros!A$1:A$5000)</f>
        <v>#N/A</v>
      </c>
      <c r="B307"/>
      <c r="C307"/>
      <c r="D307"/>
      <c r="E307" s="3"/>
      <c r="F307" s="55"/>
      <c r="G307"/>
      <c r="H307"/>
      <c r="M307">
        <f t="shared" si="5"/>
        <v>1111111111</v>
      </c>
    </row>
    <row r="308" spans="1:13" s="25" customFormat="1">
      <c r="A308" t="e">
        <f>_xlfn.XLOOKUP(B308,Rotineiros!B$1:B$5000,Rotineiros!A$1:A$5000)</f>
        <v>#N/A</v>
      </c>
      <c r="B308"/>
      <c r="C308"/>
      <c r="D308"/>
      <c r="E308" s="3"/>
      <c r="F308" s="55"/>
      <c r="G308"/>
      <c r="H308"/>
      <c r="M308">
        <f t="shared" si="5"/>
        <v>1111111111</v>
      </c>
    </row>
    <row r="309" spans="1:13" s="25" customFormat="1">
      <c r="A309" t="e">
        <f>_xlfn.XLOOKUP(B309,Rotineiros!B$1:B$5000,Rotineiros!A$1:A$5000)</f>
        <v>#N/A</v>
      </c>
      <c r="B309"/>
      <c r="C309"/>
      <c r="D309"/>
      <c r="E309" s="3"/>
      <c r="F309" s="55"/>
      <c r="G309"/>
      <c r="H309"/>
      <c r="M309">
        <f t="shared" si="5"/>
        <v>1111111111</v>
      </c>
    </row>
    <row r="310" spans="1:13" s="25" customFormat="1">
      <c r="A310" t="e">
        <f>_xlfn.XLOOKUP(B310,Rotineiros!B$1:B$5000,Rotineiros!A$1:A$5000)</f>
        <v>#N/A</v>
      </c>
      <c r="B310"/>
      <c r="C310"/>
      <c r="D310"/>
      <c r="E310" s="3"/>
      <c r="F310" s="55"/>
      <c r="G310"/>
      <c r="H310"/>
      <c r="M310">
        <f t="shared" si="5"/>
        <v>1111111111</v>
      </c>
    </row>
    <row r="311" spans="1:13">
      <c r="A311" t="e">
        <f>_xlfn.XLOOKUP(B311,Rotineiros!B$1:B$5000,Rotineiros!A$1:A$5000)</f>
        <v>#N/A</v>
      </c>
      <c r="B311"/>
      <c r="H311"/>
      <c r="K311" s="25"/>
      <c r="M311">
        <f t="shared" si="5"/>
        <v>1111111111</v>
      </c>
    </row>
    <row r="312" spans="1:13" s="25" customFormat="1">
      <c r="A312" t="e">
        <f>_xlfn.XLOOKUP(B312,Rotineiros!B$1:B$5000,Rotineiros!A$1:A$5000)</f>
        <v>#N/A</v>
      </c>
      <c r="B312"/>
      <c r="C312"/>
      <c r="D312"/>
      <c r="E312" s="3"/>
      <c r="F312" s="55"/>
      <c r="G312"/>
      <c r="H312"/>
      <c r="M312">
        <f t="shared" si="5"/>
        <v>1111111111</v>
      </c>
    </row>
    <row r="313" spans="1:13" s="25" customFormat="1">
      <c r="A313" t="e">
        <f>_xlfn.XLOOKUP(B313,Rotineiros!B$1:B$5000,Rotineiros!A$1:A$5000)</f>
        <v>#N/A</v>
      </c>
      <c r="B313"/>
      <c r="C313"/>
      <c r="D313"/>
      <c r="E313" s="3"/>
      <c r="F313" s="55"/>
      <c r="G313"/>
      <c r="H313"/>
      <c r="M313">
        <f t="shared" si="5"/>
        <v>1111111111</v>
      </c>
    </row>
    <row r="314" spans="1:13" s="25" customFormat="1">
      <c r="A314" t="e">
        <f>_xlfn.XLOOKUP(B314,Rotineiros!B$1:B$5000,Rotineiros!A$1:A$5000)</f>
        <v>#N/A</v>
      </c>
      <c r="B314"/>
      <c r="C314"/>
      <c r="D314"/>
      <c r="E314" s="3"/>
      <c r="F314" s="55"/>
      <c r="G314"/>
      <c r="H314"/>
      <c r="M314">
        <f t="shared" si="5"/>
        <v>1111111111</v>
      </c>
    </row>
    <row r="315" spans="1:13" s="25" customFormat="1">
      <c r="A315" t="e">
        <f>_xlfn.XLOOKUP(B315,Rotineiros!B$1:B$5000,Rotineiros!A$1:A$5000)</f>
        <v>#N/A</v>
      </c>
      <c r="B315"/>
      <c r="C315"/>
      <c r="D315"/>
      <c r="E315" s="3"/>
      <c r="F315" s="55"/>
      <c r="G315"/>
      <c r="H315"/>
      <c r="M315">
        <f t="shared" si="5"/>
        <v>1111111111</v>
      </c>
    </row>
    <row r="316" spans="1:13" s="25" customFormat="1">
      <c r="A316" t="e">
        <f>_xlfn.XLOOKUP(B316,Rotineiros!B$1:B$5000,Rotineiros!A$1:A$5000)</f>
        <v>#N/A</v>
      </c>
      <c r="B316"/>
      <c r="C316"/>
      <c r="D316"/>
      <c r="E316" s="3"/>
      <c r="F316" s="55"/>
      <c r="G316"/>
      <c r="H316"/>
      <c r="M316">
        <f t="shared" si="5"/>
        <v>1111111111</v>
      </c>
    </row>
    <row r="317" spans="1:13" s="25" customFormat="1">
      <c r="A317" t="e">
        <f>_xlfn.XLOOKUP(B317,Rotineiros!B$1:B$5000,Rotineiros!A$1:A$5000)</f>
        <v>#N/A</v>
      </c>
      <c r="B317"/>
      <c r="C317"/>
      <c r="D317"/>
      <c r="E317" s="3"/>
      <c r="F317" s="55"/>
      <c r="G317"/>
      <c r="H317"/>
      <c r="M317">
        <f t="shared" si="5"/>
        <v>1111111111</v>
      </c>
    </row>
    <row r="318" spans="1:13" s="25" customFormat="1">
      <c r="A318" t="e">
        <f>_xlfn.XLOOKUP(B318,Rotineiros!B$1:B$5000,Rotineiros!A$1:A$5000)</f>
        <v>#N/A</v>
      </c>
      <c r="B318"/>
      <c r="C318"/>
      <c r="D318"/>
      <c r="E318" s="3"/>
      <c r="F318" s="55"/>
      <c r="G318"/>
      <c r="H318"/>
      <c r="M318">
        <f t="shared" si="5"/>
        <v>1111111111</v>
      </c>
    </row>
    <row r="319" spans="1:13" s="25" customFormat="1">
      <c r="A319" t="e">
        <f>_xlfn.XLOOKUP(B319,Rotineiros!B$1:B$5000,Rotineiros!A$1:A$5000)</f>
        <v>#N/A</v>
      </c>
      <c r="B319"/>
      <c r="C319"/>
      <c r="D319"/>
      <c r="E319" s="3"/>
      <c r="F319" s="55"/>
      <c r="G319"/>
      <c r="H319"/>
      <c r="M319">
        <f t="shared" si="5"/>
        <v>1111111111</v>
      </c>
    </row>
    <row r="320" spans="1:13" s="25" customFormat="1">
      <c r="A320" t="e">
        <f>_xlfn.XLOOKUP(B320,Rotineiros!B$1:B$5000,Rotineiros!A$1:A$5000)</f>
        <v>#N/A</v>
      </c>
      <c r="B320"/>
      <c r="C320"/>
      <c r="D320"/>
      <c r="E320" s="3"/>
      <c r="F320" s="55"/>
      <c r="G320"/>
      <c r="H320"/>
      <c r="M320">
        <f t="shared" si="5"/>
        <v>1111111111</v>
      </c>
    </row>
    <row r="321" spans="1:13" s="25" customFormat="1">
      <c r="A321" t="e">
        <f>_xlfn.XLOOKUP(B321,Rotineiros!B$1:B$5000,Rotineiros!A$1:A$5000)</f>
        <v>#N/A</v>
      </c>
      <c r="B321"/>
      <c r="C321"/>
      <c r="D321"/>
      <c r="E321" s="3"/>
      <c r="F321" s="55"/>
      <c r="G321"/>
      <c r="H321"/>
      <c r="M321">
        <f t="shared" si="5"/>
        <v>1111111111</v>
      </c>
    </row>
    <row r="322" spans="1:13" s="25" customFormat="1">
      <c r="A322" t="e">
        <f>_xlfn.XLOOKUP(B322,Rotineiros!B$1:B$5000,Rotineiros!A$1:A$5000)</f>
        <v>#N/A</v>
      </c>
      <c r="B322"/>
      <c r="C322"/>
      <c r="D322"/>
      <c r="E322" s="3"/>
      <c r="F322" s="55"/>
      <c r="G322"/>
      <c r="H322"/>
      <c r="M322">
        <f t="shared" si="5"/>
        <v>1111111111</v>
      </c>
    </row>
    <row r="323" spans="1:13" s="25" customFormat="1">
      <c r="A323" t="e">
        <f>_xlfn.XLOOKUP(B323,Rotineiros!B$1:B$5000,Rotineiros!A$1:A$5000)</f>
        <v>#N/A</v>
      </c>
      <c r="B323"/>
      <c r="C323"/>
      <c r="D323"/>
      <c r="E323" s="3"/>
      <c r="F323" s="55"/>
      <c r="G323"/>
      <c r="H323"/>
      <c r="M323">
        <f t="shared" si="5"/>
        <v>1111111111</v>
      </c>
    </row>
    <row r="324" spans="1:13" s="25" customFormat="1">
      <c r="A324" t="e">
        <f>_xlfn.XLOOKUP(B324,Rotineiros!B$1:B$5000,Rotineiros!A$1:A$5000)</f>
        <v>#N/A</v>
      </c>
      <c r="B324"/>
      <c r="C324"/>
      <c r="D324"/>
      <c r="E324" s="3"/>
      <c r="F324" s="55"/>
      <c r="G324"/>
      <c r="H324"/>
      <c r="M324">
        <f t="shared" si="5"/>
        <v>1111111111</v>
      </c>
    </row>
    <row r="325" spans="1:13" s="25" customFormat="1">
      <c r="A325" t="e">
        <f>_xlfn.XLOOKUP(B325,Rotineiros!B$1:B$5000,Rotineiros!A$1:A$5000)</f>
        <v>#N/A</v>
      </c>
      <c r="B325"/>
      <c r="C325"/>
      <c r="D325"/>
      <c r="E325" s="3"/>
      <c r="F325" s="55"/>
      <c r="G325"/>
      <c r="H325"/>
      <c r="M325">
        <f t="shared" ref="M325:M342" si="6">IF(D325=D326,1111111111,0)</f>
        <v>1111111111</v>
      </c>
    </row>
    <row r="326" spans="1:13" s="25" customFormat="1">
      <c r="A326"/>
      <c r="B326"/>
      <c r="C326"/>
      <c r="D326"/>
      <c r="E326" s="3"/>
      <c r="F326" s="55"/>
      <c r="G326"/>
      <c r="H326"/>
      <c r="M326">
        <f t="shared" si="6"/>
        <v>1111111111</v>
      </c>
    </row>
    <row r="327" spans="1:13" s="25" customFormat="1">
      <c r="A327"/>
      <c r="B327"/>
      <c r="C327"/>
      <c r="D327"/>
      <c r="E327" s="3"/>
      <c r="F327" s="3"/>
      <c r="G327"/>
      <c r="H327"/>
      <c r="M327">
        <f t="shared" si="6"/>
        <v>1111111111</v>
      </c>
    </row>
    <row r="328" spans="1:13" s="25" customFormat="1">
      <c r="A328"/>
      <c r="B328"/>
      <c r="C328"/>
      <c r="D328"/>
      <c r="E328" s="3"/>
      <c r="F328" s="55"/>
      <c r="G328"/>
      <c r="H328"/>
      <c r="M328">
        <f t="shared" si="6"/>
        <v>1111111111</v>
      </c>
    </row>
    <row r="329" spans="1:13" s="25" customFormat="1">
      <c r="A329"/>
      <c r="B329"/>
      <c r="C329"/>
      <c r="D329"/>
      <c r="E329" s="3"/>
      <c r="F329" s="55"/>
      <c r="G329"/>
      <c r="H329"/>
      <c r="M329">
        <f t="shared" si="6"/>
        <v>1111111111</v>
      </c>
    </row>
    <row r="330" spans="1:13" s="25" customFormat="1">
      <c r="A330"/>
      <c r="B330"/>
      <c r="C330"/>
      <c r="D330"/>
      <c r="E330" s="3"/>
      <c r="F330" s="55"/>
      <c r="G330"/>
      <c r="H330"/>
      <c r="M330">
        <f t="shared" si="6"/>
        <v>1111111111</v>
      </c>
    </row>
    <row r="331" spans="1:13" s="25" customFormat="1">
      <c r="A331"/>
      <c r="B331"/>
      <c r="C331"/>
      <c r="D331"/>
      <c r="E331" s="3"/>
      <c r="F331" s="55"/>
      <c r="G331"/>
      <c r="H331"/>
      <c r="M331">
        <f t="shared" si="6"/>
        <v>1111111111</v>
      </c>
    </row>
    <row r="332" spans="1:13" s="25" customFormat="1">
      <c r="A332"/>
      <c r="B332"/>
      <c r="C332"/>
      <c r="D332"/>
      <c r="E332" s="3"/>
      <c r="F332" s="55"/>
      <c r="G332"/>
      <c r="H332"/>
      <c r="M332">
        <f t="shared" si="6"/>
        <v>1111111111</v>
      </c>
    </row>
    <row r="333" spans="1:13" s="25" customFormat="1">
      <c r="A333"/>
      <c r="B333"/>
      <c r="C333"/>
      <c r="D333"/>
      <c r="E333" s="3"/>
      <c r="F333" s="55"/>
      <c r="G333"/>
      <c r="H333"/>
      <c r="M333">
        <f t="shared" si="6"/>
        <v>1111111111</v>
      </c>
    </row>
    <row r="334" spans="1:13" s="25" customFormat="1">
      <c r="A334"/>
      <c r="B334"/>
      <c r="C334"/>
      <c r="D334"/>
      <c r="E334" s="3"/>
      <c r="F334" s="55"/>
      <c r="G334" s="3"/>
      <c r="H334"/>
      <c r="M334">
        <f t="shared" si="6"/>
        <v>1111111111</v>
      </c>
    </row>
    <row r="335" spans="1:13" s="25" customFormat="1">
      <c r="A335"/>
      <c r="B335"/>
      <c r="C335"/>
      <c r="D335"/>
      <c r="E335" s="3"/>
      <c r="F335" s="55"/>
      <c r="G335"/>
      <c r="H335"/>
      <c r="M335">
        <f t="shared" si="6"/>
        <v>1111111111</v>
      </c>
    </row>
    <row r="336" spans="1:13" s="25" customFormat="1">
      <c r="A336"/>
      <c r="B336"/>
      <c r="C336"/>
      <c r="D336"/>
      <c r="E336" s="3"/>
      <c r="F336" s="55"/>
      <c r="G336"/>
      <c r="H336"/>
      <c r="M336">
        <f t="shared" si="6"/>
        <v>1111111111</v>
      </c>
    </row>
    <row r="337" spans="1:13" s="25" customFormat="1">
      <c r="A337"/>
      <c r="B337"/>
      <c r="C337"/>
      <c r="D337"/>
      <c r="E337" s="3"/>
      <c r="F337" s="55"/>
      <c r="G337"/>
      <c r="H337"/>
      <c r="M337">
        <f t="shared" si="6"/>
        <v>1111111111</v>
      </c>
    </row>
    <row r="338" spans="1:13" s="25" customFormat="1">
      <c r="A338"/>
      <c r="B338"/>
      <c r="C338"/>
      <c r="D338"/>
      <c r="E338" s="3"/>
      <c r="F338" s="55"/>
      <c r="G338"/>
      <c r="H338"/>
      <c r="M338">
        <f t="shared" si="6"/>
        <v>1111111111</v>
      </c>
    </row>
    <row r="339" spans="1:13" s="25" customFormat="1">
      <c r="A339"/>
      <c r="B339"/>
      <c r="C339"/>
      <c r="D339"/>
      <c r="E339" s="3"/>
      <c r="F339" s="55"/>
      <c r="G339"/>
      <c r="H339"/>
      <c r="M339">
        <f t="shared" si="6"/>
        <v>1111111111</v>
      </c>
    </row>
    <row r="340" spans="1:13" s="25" customFormat="1">
      <c r="A340"/>
      <c r="B340"/>
      <c r="C340"/>
      <c r="D340"/>
      <c r="E340" s="3"/>
      <c r="F340" s="55"/>
      <c r="G340"/>
      <c r="H340"/>
      <c r="M340">
        <f t="shared" si="6"/>
        <v>1111111111</v>
      </c>
    </row>
    <row r="341" spans="1:13" s="25" customFormat="1">
      <c r="A341"/>
      <c r="B341"/>
      <c r="C341"/>
      <c r="D341"/>
      <c r="E341" s="3"/>
      <c r="F341" s="55"/>
      <c r="G341"/>
      <c r="H341"/>
      <c r="M341">
        <f t="shared" si="6"/>
        <v>1111111111</v>
      </c>
    </row>
    <row r="342" spans="1:13" s="25" customFormat="1">
      <c r="A342"/>
      <c r="B342"/>
      <c r="C342"/>
      <c r="D342"/>
      <c r="E342" s="3"/>
      <c r="F342" s="55"/>
      <c r="G342"/>
      <c r="H342"/>
      <c r="M342">
        <f t="shared" si="6"/>
        <v>1111111111</v>
      </c>
    </row>
    <row r="343" spans="1:13" s="25" customFormat="1">
      <c r="A343"/>
      <c r="B343"/>
      <c r="C343"/>
      <c r="D343"/>
      <c r="E343" s="3"/>
      <c r="F343" s="55"/>
      <c r="G343"/>
      <c r="H343"/>
    </row>
    <row r="344" spans="1:13" s="25" customFormat="1">
      <c r="A344"/>
      <c r="B344"/>
      <c r="C344"/>
      <c r="D344"/>
      <c r="E344" s="3"/>
      <c r="F344" s="55"/>
      <c r="G344"/>
      <c r="H344"/>
    </row>
    <row r="345" spans="1:13" s="25" customFormat="1">
      <c r="A345"/>
      <c r="B345"/>
      <c r="C345"/>
      <c r="D345"/>
      <c r="E345" s="3"/>
      <c r="F345" s="55"/>
      <c r="G345"/>
      <c r="H345"/>
    </row>
    <row r="346" spans="1:13" s="25" customFormat="1">
      <c r="A346"/>
      <c r="B346"/>
      <c r="C346"/>
      <c r="D346"/>
      <c r="E346" s="3"/>
      <c r="F346" s="55"/>
      <c r="G346"/>
      <c r="H346"/>
    </row>
    <row r="347" spans="1:13" s="25" customFormat="1">
      <c r="A347"/>
      <c r="B347"/>
      <c r="C347"/>
      <c r="D347"/>
      <c r="E347" s="3"/>
      <c r="F347" s="55"/>
      <c r="G347"/>
      <c r="H347"/>
    </row>
    <row r="348" spans="1:13" s="25" customFormat="1">
      <c r="A348"/>
      <c r="B348"/>
      <c r="C348"/>
      <c r="D348"/>
      <c r="E348" s="3"/>
      <c r="F348" s="55"/>
      <c r="G348"/>
      <c r="H348"/>
    </row>
    <row r="349" spans="1:13" s="25" customFormat="1">
      <c r="A349"/>
      <c r="B349"/>
      <c r="C349"/>
      <c r="D349"/>
      <c r="E349" s="3"/>
      <c r="F349" s="55"/>
      <c r="G349"/>
      <c r="H349"/>
    </row>
    <row r="350" spans="1:13" s="25" customFormat="1">
      <c r="A350"/>
      <c r="B350"/>
      <c r="C350"/>
      <c r="D350"/>
      <c r="E350" s="3"/>
      <c r="F350" s="55"/>
      <c r="G350"/>
      <c r="H350"/>
    </row>
    <row r="351" spans="1:13" s="25" customFormat="1">
      <c r="A351"/>
      <c r="B351"/>
      <c r="C351"/>
      <c r="D351"/>
      <c r="E351" s="3"/>
      <c r="F351" s="55"/>
      <c r="G351"/>
      <c r="H351"/>
    </row>
    <row r="352" spans="1:13" s="25" customFormat="1">
      <c r="A352"/>
      <c r="B352"/>
      <c r="C352"/>
      <c r="D352"/>
      <c r="E352" s="3"/>
      <c r="F352" s="55"/>
      <c r="G352"/>
      <c r="H352"/>
    </row>
    <row r="353" spans="1:8" s="25" customFormat="1">
      <c r="A353"/>
      <c r="B353"/>
      <c r="C353"/>
      <c r="D353"/>
      <c r="E353" s="3"/>
      <c r="F353" s="55"/>
      <c r="G353"/>
      <c r="H353"/>
    </row>
    <row r="354" spans="1:8" s="25" customFormat="1">
      <c r="A354"/>
      <c r="B354"/>
      <c r="C354"/>
      <c r="D354"/>
      <c r="E354" s="3"/>
      <c r="F354" s="55"/>
      <c r="G354"/>
      <c r="H354"/>
    </row>
    <row r="355" spans="1:8" s="25" customFormat="1">
      <c r="A355"/>
      <c r="B355"/>
      <c r="C355"/>
      <c r="D355"/>
      <c r="E355" s="3"/>
      <c r="F355" s="55"/>
      <c r="G355"/>
      <c r="H355"/>
    </row>
    <row r="356" spans="1:8" s="25" customFormat="1">
      <c r="A356"/>
      <c r="B356"/>
      <c r="C356"/>
      <c r="D356"/>
      <c r="E356" s="3"/>
      <c r="F356" s="55"/>
      <c r="G356"/>
      <c r="H356"/>
    </row>
    <row r="357" spans="1:8" s="25" customFormat="1">
      <c r="A357"/>
      <c r="B357"/>
      <c r="C357"/>
      <c r="D357"/>
      <c r="E357" s="3"/>
      <c r="F357" s="55"/>
      <c r="G357"/>
      <c r="H357"/>
    </row>
    <row r="358" spans="1:8" s="25" customFormat="1">
      <c r="A358"/>
      <c r="B358"/>
      <c r="C358"/>
      <c r="D358"/>
      <c r="E358" s="3"/>
      <c r="F358" s="55"/>
      <c r="G358"/>
      <c r="H358"/>
    </row>
    <row r="359" spans="1:8" s="25" customFormat="1">
      <c r="A359"/>
      <c r="B359"/>
      <c r="C359"/>
      <c r="D359"/>
      <c r="E359" s="3"/>
      <c r="F359" s="55"/>
      <c r="G359"/>
      <c r="H359"/>
    </row>
    <row r="360" spans="1:8" s="25" customFormat="1">
      <c r="A360"/>
      <c r="B360"/>
      <c r="C360"/>
      <c r="D360"/>
      <c r="E360" s="3"/>
      <c r="F360" s="55"/>
      <c r="G360"/>
      <c r="H360"/>
    </row>
    <row r="361" spans="1:8" s="25" customFormat="1">
      <c r="A361"/>
      <c r="B361"/>
      <c r="C361"/>
      <c r="D361"/>
      <c r="E361" s="3"/>
      <c r="F361" s="55"/>
      <c r="G361"/>
      <c r="H361"/>
    </row>
    <row r="362" spans="1:8" s="25" customFormat="1">
      <c r="A362"/>
      <c r="B362"/>
      <c r="C362"/>
      <c r="D362"/>
      <c r="E362" s="3"/>
      <c r="F362" s="55"/>
      <c r="G362"/>
      <c r="H362"/>
    </row>
    <row r="363" spans="1:8" s="25" customFormat="1">
      <c r="A363"/>
      <c r="B363"/>
      <c r="C363"/>
      <c r="D363"/>
      <c r="E363" s="3"/>
      <c r="F363" s="55"/>
      <c r="G363"/>
      <c r="H363"/>
    </row>
    <row r="364" spans="1:8" s="25" customFormat="1">
      <c r="A364"/>
      <c r="B364"/>
      <c r="C364"/>
      <c r="D364"/>
      <c r="E364" s="3"/>
      <c r="F364" s="55"/>
      <c r="G364"/>
      <c r="H364"/>
    </row>
    <row r="365" spans="1:8" s="25" customFormat="1">
      <c r="A365"/>
      <c r="B365"/>
      <c r="C365"/>
      <c r="D365"/>
      <c r="E365" s="3"/>
      <c r="F365" s="55"/>
      <c r="G365"/>
      <c r="H365"/>
    </row>
    <row r="366" spans="1:8" s="25" customFormat="1">
      <c r="A366"/>
      <c r="B366"/>
      <c r="C366"/>
      <c r="D366"/>
      <c r="E366" s="3"/>
      <c r="F366" s="55"/>
      <c r="G366"/>
      <c r="H366"/>
    </row>
    <row r="367" spans="1:8" s="25" customFormat="1">
      <c r="A367"/>
      <c r="B367"/>
      <c r="C367"/>
      <c r="D367"/>
      <c r="E367" s="3"/>
      <c r="F367" s="55"/>
      <c r="G367"/>
      <c r="H367"/>
    </row>
    <row r="368" spans="1:8" s="25" customFormat="1">
      <c r="A368"/>
      <c r="B368"/>
      <c r="C368"/>
      <c r="D368"/>
      <c r="E368" s="3"/>
      <c r="F368" s="55"/>
      <c r="G368"/>
      <c r="H368"/>
    </row>
    <row r="369" spans="1:8" s="25" customFormat="1">
      <c r="A369"/>
      <c r="B369"/>
      <c r="C369"/>
      <c r="D369"/>
      <c r="E369" s="3"/>
      <c r="F369" s="55"/>
      <c r="G369"/>
      <c r="H369"/>
    </row>
    <row r="370" spans="1:8" s="25" customFormat="1">
      <c r="A370"/>
      <c r="B370"/>
      <c r="C370"/>
      <c r="D370"/>
      <c r="E370" s="3"/>
      <c r="F370" s="55"/>
      <c r="G370"/>
      <c r="H370"/>
    </row>
    <row r="371" spans="1:8" s="25" customFormat="1">
      <c r="A371"/>
      <c r="B371"/>
      <c r="C371"/>
      <c r="D371"/>
      <c r="E371" s="3"/>
      <c r="F371" s="55"/>
      <c r="G371"/>
      <c r="H371"/>
    </row>
    <row r="372" spans="1:8" s="25" customFormat="1">
      <c r="A372"/>
      <c r="B372"/>
      <c r="C372"/>
      <c r="D372"/>
      <c r="E372" s="3"/>
      <c r="F372" s="55"/>
      <c r="G372"/>
      <c r="H372"/>
    </row>
    <row r="373" spans="1:8" s="25" customFormat="1">
      <c r="A373"/>
      <c r="B373"/>
      <c r="C373"/>
      <c r="D373"/>
      <c r="E373" s="3"/>
      <c r="F373" s="55"/>
      <c r="G373"/>
      <c r="H373"/>
    </row>
    <row r="374" spans="1:8" s="25" customFormat="1">
      <c r="A374"/>
      <c r="B374"/>
      <c r="C374"/>
      <c r="D374"/>
      <c r="E374" s="3"/>
      <c r="F374" s="55"/>
      <c r="G374"/>
      <c r="H374"/>
    </row>
    <row r="375" spans="1:8" s="25" customFormat="1">
      <c r="A375"/>
      <c r="B375"/>
      <c r="C375"/>
      <c r="D375"/>
      <c r="E375" s="3"/>
      <c r="F375" s="55"/>
      <c r="G375"/>
      <c r="H375"/>
    </row>
    <row r="376" spans="1:8" s="25" customFormat="1">
      <c r="A376"/>
      <c r="B376"/>
      <c r="C376"/>
      <c r="D376"/>
      <c r="E376" s="3"/>
      <c r="F376" s="55"/>
      <c r="G376"/>
      <c r="H376"/>
    </row>
    <row r="377" spans="1:8" s="25" customFormat="1">
      <c r="A377"/>
      <c r="B377"/>
      <c r="C377"/>
      <c r="D377"/>
      <c r="E377" s="3"/>
      <c r="F377" s="55"/>
      <c r="G377"/>
      <c r="H377"/>
    </row>
    <row r="378" spans="1:8" s="25" customFormat="1">
      <c r="A378"/>
      <c r="B378"/>
      <c r="C378"/>
      <c r="D378"/>
      <c r="E378" s="3"/>
      <c r="F378" s="55"/>
      <c r="G378"/>
      <c r="H378"/>
    </row>
    <row r="379" spans="1:8" s="25" customFormat="1">
      <c r="A379"/>
      <c r="B379"/>
      <c r="C379"/>
      <c r="D379"/>
      <c r="E379" s="3"/>
      <c r="F379" s="55"/>
      <c r="G379"/>
      <c r="H379"/>
    </row>
    <row r="380" spans="1:8" s="25" customFormat="1">
      <c r="A380"/>
      <c r="B380"/>
      <c r="C380"/>
      <c r="D380"/>
      <c r="E380" s="3"/>
      <c r="F380" s="55"/>
      <c r="G380" s="3"/>
      <c r="H380"/>
    </row>
    <row r="381" spans="1:8" s="25" customFormat="1">
      <c r="A381"/>
      <c r="B381"/>
      <c r="C381"/>
      <c r="D381"/>
      <c r="E381" s="3"/>
      <c r="F381" s="55"/>
      <c r="G381" s="3"/>
      <c r="H381"/>
    </row>
    <row r="382" spans="1:8" s="25" customFormat="1">
      <c r="A382"/>
      <c r="B382"/>
      <c r="C382"/>
      <c r="D382"/>
      <c r="E382" s="3"/>
      <c r="F382" s="55"/>
      <c r="G382"/>
      <c r="H382"/>
    </row>
    <row r="383" spans="1:8" s="25" customFormat="1">
      <c r="A383"/>
      <c r="B383"/>
      <c r="C383"/>
      <c r="D383"/>
      <c r="E383" s="3"/>
      <c r="F383" s="55"/>
      <c r="G383"/>
      <c r="H383"/>
    </row>
    <row r="384" spans="1:8" s="25" customFormat="1">
      <c r="A384"/>
      <c r="B384"/>
      <c r="C384"/>
      <c r="D384"/>
      <c r="E384" s="3"/>
      <c r="F384" s="55"/>
      <c r="G384"/>
      <c r="H384"/>
    </row>
    <row r="385" spans="1:8" s="25" customFormat="1">
      <c r="A385"/>
      <c r="B385"/>
      <c r="C385"/>
      <c r="D385"/>
      <c r="E385" s="3"/>
      <c r="F385" s="55"/>
      <c r="G385"/>
      <c r="H385"/>
    </row>
    <row r="386" spans="1:8" s="25" customFormat="1">
      <c r="A386"/>
      <c r="B386" s="63"/>
      <c r="C386"/>
      <c r="D386"/>
      <c r="E386" s="3"/>
      <c r="F386" s="55"/>
      <c r="G386"/>
      <c r="H386"/>
    </row>
    <row r="387" spans="1:8" s="25" customFormat="1">
      <c r="A387"/>
      <c r="B387"/>
      <c r="C387"/>
      <c r="D387"/>
      <c r="E387" s="3"/>
      <c r="F387" s="55"/>
      <c r="G387"/>
      <c r="H387"/>
    </row>
    <row r="388" spans="1:8" s="25" customFormat="1">
      <c r="A388"/>
      <c r="B388"/>
      <c r="C388"/>
      <c r="D388"/>
      <c r="E388" s="3"/>
      <c r="F388" s="55"/>
      <c r="G388"/>
      <c r="H388"/>
    </row>
    <row r="389" spans="1:8" s="25" customFormat="1">
      <c r="A389"/>
      <c r="B389"/>
      <c r="C389"/>
      <c r="D389"/>
      <c r="E389" s="3"/>
      <c r="F389" s="55"/>
      <c r="G389"/>
      <c r="H389"/>
    </row>
    <row r="390" spans="1:8" s="25" customFormat="1">
      <c r="A390"/>
      <c r="B390"/>
      <c r="C390"/>
      <c r="D390"/>
      <c r="E390" s="3"/>
      <c r="F390" s="55"/>
      <c r="G390"/>
      <c r="H390"/>
    </row>
    <row r="391" spans="1:8" s="25" customFormat="1">
      <c r="A391"/>
      <c r="B391"/>
      <c r="C391"/>
      <c r="D391"/>
      <c r="E391" s="3"/>
      <c r="F391" s="55"/>
      <c r="G391"/>
      <c r="H391"/>
    </row>
    <row r="392" spans="1:8" s="25" customFormat="1">
      <c r="A392"/>
      <c r="B392"/>
      <c r="C392"/>
      <c r="D392"/>
      <c r="E392" s="3"/>
      <c r="F392" s="55"/>
      <c r="G392"/>
      <c r="H392"/>
    </row>
    <row r="393" spans="1:8" s="25" customFormat="1">
      <c r="A393"/>
      <c r="B393"/>
      <c r="C393"/>
      <c r="D393"/>
      <c r="E393" s="3"/>
      <c r="F393" s="55"/>
      <c r="G393"/>
      <c r="H393"/>
    </row>
    <row r="394" spans="1:8" s="25" customFormat="1">
      <c r="A394"/>
      <c r="B394"/>
      <c r="C394"/>
      <c r="D394"/>
      <c r="E394" s="3"/>
      <c r="F394" s="55"/>
      <c r="G394"/>
      <c r="H394"/>
    </row>
    <row r="395" spans="1:8" s="25" customFormat="1">
      <c r="A395"/>
      <c r="B395"/>
      <c r="C395"/>
      <c r="D395"/>
      <c r="E395" s="3"/>
      <c r="F395" s="55"/>
      <c r="G395"/>
      <c r="H395"/>
    </row>
    <row r="396" spans="1:8" s="25" customFormat="1">
      <c r="A396"/>
      <c r="B396"/>
      <c r="C396"/>
      <c r="D396"/>
      <c r="E396" s="3"/>
      <c r="F396" s="55"/>
      <c r="G396"/>
      <c r="H396"/>
    </row>
    <row r="397" spans="1:8" s="25" customFormat="1">
      <c r="A397"/>
      <c r="E397" s="3"/>
      <c r="F397" s="55"/>
      <c r="G397"/>
      <c r="H397"/>
    </row>
    <row r="398" spans="1:8" s="25" customFormat="1">
      <c r="A398"/>
      <c r="B398"/>
      <c r="C398"/>
      <c r="D398"/>
      <c r="E398" s="3"/>
      <c r="F398" s="55"/>
      <c r="G398"/>
      <c r="H398"/>
    </row>
    <row r="399" spans="1:8" s="25" customFormat="1">
      <c r="A399"/>
      <c r="B399"/>
      <c r="C399"/>
      <c r="D399"/>
      <c r="E399" s="3"/>
      <c r="F399" s="55"/>
      <c r="G399"/>
      <c r="H399"/>
    </row>
    <row r="400" spans="1:8" s="25" customFormat="1">
      <c r="A400"/>
      <c r="B400"/>
      <c r="C400"/>
      <c r="D400"/>
      <c r="E400" s="3"/>
      <c r="F400" s="55"/>
      <c r="G400"/>
      <c r="H400"/>
    </row>
    <row r="401" spans="1:8" s="25" customFormat="1">
      <c r="A401"/>
      <c r="B401"/>
      <c r="C401"/>
      <c r="D401"/>
      <c r="E401" s="3"/>
      <c r="F401" s="55"/>
      <c r="G401"/>
      <c r="H401"/>
    </row>
    <row r="402" spans="1:8" s="25" customFormat="1">
      <c r="A402"/>
      <c r="B402"/>
      <c r="C402"/>
      <c r="D402"/>
      <c r="E402" s="3"/>
      <c r="F402" s="55"/>
      <c r="G402"/>
      <c r="H402"/>
    </row>
    <row r="403" spans="1:8" s="25" customFormat="1">
      <c r="A403"/>
      <c r="B403"/>
      <c r="C403"/>
      <c r="D403"/>
      <c r="E403" s="3"/>
      <c r="F403" s="55"/>
      <c r="G403"/>
      <c r="H403"/>
    </row>
    <row r="404" spans="1:8" s="25" customFormat="1">
      <c r="A404"/>
      <c r="B404"/>
      <c r="C404"/>
      <c r="D404"/>
      <c r="E404" s="3"/>
      <c r="F404" s="55"/>
      <c r="G404"/>
      <c r="H404"/>
    </row>
    <row r="405" spans="1:8" s="25" customFormat="1">
      <c r="A405"/>
      <c r="B405"/>
      <c r="C405"/>
      <c r="D405"/>
      <c r="E405" s="3"/>
      <c r="F405" s="55"/>
      <c r="G405"/>
      <c r="H405"/>
    </row>
    <row r="406" spans="1:8" s="25" customFormat="1">
      <c r="A406"/>
      <c r="B406"/>
      <c r="C406"/>
      <c r="D406"/>
      <c r="E406" s="3"/>
      <c r="F406" s="55"/>
      <c r="G406"/>
      <c r="H406"/>
    </row>
    <row r="407" spans="1:8" s="25" customFormat="1">
      <c r="A407"/>
      <c r="B407"/>
      <c r="C407"/>
      <c r="D407"/>
      <c r="E407" s="3"/>
      <c r="F407" s="55"/>
      <c r="G407"/>
      <c r="H407"/>
    </row>
    <row r="408" spans="1:8" s="25" customFormat="1">
      <c r="A408"/>
      <c r="B408"/>
      <c r="C408"/>
      <c r="D408"/>
      <c r="E408" s="3"/>
      <c r="F408" s="55"/>
      <c r="G408"/>
      <c r="H408"/>
    </row>
    <row r="409" spans="1:8" s="25" customFormat="1">
      <c r="A409"/>
      <c r="B409"/>
      <c r="C409"/>
      <c r="D409"/>
      <c r="E409" s="3"/>
      <c r="F409" s="55"/>
      <c r="G409"/>
      <c r="H409"/>
    </row>
    <row r="410" spans="1:8" s="25" customFormat="1">
      <c r="A410"/>
      <c r="B410"/>
      <c r="C410"/>
      <c r="D410"/>
      <c r="E410" s="3"/>
      <c r="F410" s="55"/>
      <c r="G410"/>
      <c r="H410"/>
    </row>
    <row r="411" spans="1:8" s="25" customFormat="1">
      <c r="A411"/>
      <c r="B411"/>
      <c r="C411"/>
      <c r="D411"/>
      <c r="E411" s="3"/>
      <c r="F411" s="55"/>
      <c r="G411"/>
      <c r="H411"/>
    </row>
    <row r="412" spans="1:8" s="25" customFormat="1">
      <c r="A412"/>
      <c r="B412"/>
      <c r="C412"/>
      <c r="D412"/>
      <c r="E412" s="3"/>
      <c r="F412" s="55"/>
      <c r="G412"/>
      <c r="H412"/>
    </row>
    <row r="413" spans="1:8" s="25" customFormat="1">
      <c r="A413"/>
      <c r="B413"/>
      <c r="C413"/>
      <c r="D413"/>
      <c r="E413" s="3"/>
      <c r="F413" s="55"/>
      <c r="G413"/>
      <c r="H413"/>
    </row>
    <row r="414" spans="1:8" s="25" customFormat="1">
      <c r="A414"/>
      <c r="B414"/>
      <c r="C414"/>
      <c r="D414"/>
      <c r="E414" s="3"/>
      <c r="F414" s="55"/>
      <c r="G414" s="3"/>
      <c r="H414"/>
    </row>
    <row r="415" spans="1:8" s="25" customFormat="1">
      <c r="A415"/>
      <c r="B415"/>
      <c r="C415"/>
      <c r="D415"/>
      <c r="E415" s="3"/>
      <c r="F415" s="55"/>
      <c r="G415"/>
      <c r="H415"/>
    </row>
    <row r="416" spans="1:8" s="25" customFormat="1">
      <c r="A416"/>
      <c r="B416"/>
      <c r="C416"/>
      <c r="D416"/>
      <c r="E416" s="3"/>
      <c r="F416" s="55"/>
      <c r="G416"/>
      <c r="H416"/>
    </row>
    <row r="417" spans="1:8" s="25" customFormat="1">
      <c r="A417"/>
      <c r="B417"/>
      <c r="C417"/>
      <c r="D417"/>
      <c r="E417" s="3"/>
      <c r="F417" s="55"/>
      <c r="G417"/>
      <c r="H417"/>
    </row>
    <row r="418" spans="1:8" s="25" customFormat="1">
      <c r="A418"/>
      <c r="B418"/>
      <c r="C418"/>
      <c r="D418"/>
      <c r="E418" s="3"/>
      <c r="F418" s="55"/>
      <c r="G418"/>
      <c r="H418"/>
    </row>
    <row r="419" spans="1:8" s="25" customFormat="1">
      <c r="A419"/>
      <c r="B419"/>
      <c r="C419"/>
      <c r="D419"/>
      <c r="E419" s="3"/>
      <c r="F419" s="55"/>
      <c r="G419"/>
      <c r="H419"/>
    </row>
    <row r="420" spans="1:8" s="25" customFormat="1">
      <c r="A420"/>
      <c r="B420"/>
      <c r="C420"/>
      <c r="D420"/>
      <c r="E420" s="3"/>
      <c r="F420" s="55"/>
      <c r="G420" s="3"/>
      <c r="H420"/>
    </row>
    <row r="421" spans="1:8" s="25" customFormat="1">
      <c r="A421"/>
      <c r="B421"/>
      <c r="C421"/>
      <c r="D421"/>
      <c r="E421" s="3"/>
      <c r="F421" s="55"/>
      <c r="G421"/>
      <c r="H421"/>
    </row>
    <row r="422" spans="1:8" s="25" customFormat="1">
      <c r="A422"/>
      <c r="B422"/>
      <c r="C422"/>
      <c r="D422"/>
      <c r="E422" s="3"/>
      <c r="F422" s="55"/>
      <c r="G422"/>
      <c r="H422"/>
    </row>
    <row r="423" spans="1:8" s="25" customFormat="1">
      <c r="A423"/>
      <c r="B423"/>
      <c r="C423"/>
      <c r="D423"/>
      <c r="E423" s="3"/>
      <c r="F423" s="55"/>
      <c r="G423"/>
      <c r="H423"/>
    </row>
    <row r="424" spans="1:8" s="25" customFormat="1">
      <c r="A424"/>
      <c r="B424"/>
      <c r="C424"/>
      <c r="D424"/>
      <c r="E424" s="3"/>
      <c r="F424" s="55"/>
      <c r="G424"/>
      <c r="H424"/>
    </row>
    <row r="425" spans="1:8" s="25" customFormat="1">
      <c r="A425"/>
      <c r="B425"/>
      <c r="C425"/>
      <c r="D425"/>
      <c r="E425" s="3"/>
      <c r="F425" s="55"/>
      <c r="G425"/>
      <c r="H425"/>
    </row>
    <row r="426" spans="1:8" s="25" customFormat="1">
      <c r="A426"/>
      <c r="B426"/>
      <c r="C426"/>
      <c r="D426"/>
      <c r="E426" s="3"/>
      <c r="F426" s="55"/>
      <c r="G426"/>
      <c r="H426"/>
    </row>
    <row r="427" spans="1:8" s="25" customFormat="1">
      <c r="A427"/>
      <c r="B427"/>
      <c r="C427"/>
      <c r="D427"/>
      <c r="E427" s="3"/>
      <c r="F427" s="55"/>
      <c r="G427"/>
      <c r="H427"/>
    </row>
    <row r="428" spans="1:8" s="25" customFormat="1">
      <c r="A428"/>
      <c r="B428"/>
      <c r="C428"/>
      <c r="D428"/>
      <c r="E428" s="3"/>
      <c r="F428" s="55"/>
      <c r="G428"/>
      <c r="H428"/>
    </row>
    <row r="429" spans="1:8" s="25" customFormat="1">
      <c r="A429"/>
      <c r="B429"/>
      <c r="C429"/>
      <c r="D429"/>
      <c r="E429" s="3"/>
      <c r="F429" s="55"/>
      <c r="G429"/>
      <c r="H429"/>
    </row>
    <row r="430" spans="1:8" s="25" customFormat="1">
      <c r="A430"/>
      <c r="B430"/>
      <c r="C430"/>
      <c r="D430"/>
      <c r="E430" s="3"/>
      <c r="F430" s="55"/>
      <c r="G430"/>
      <c r="H430"/>
    </row>
    <row r="431" spans="1:8" s="25" customFormat="1">
      <c r="A431"/>
      <c r="B431"/>
      <c r="C431"/>
      <c r="D431"/>
      <c r="E431" s="3"/>
      <c r="F431" s="55"/>
      <c r="G431" s="3"/>
      <c r="H431"/>
    </row>
    <row r="432" spans="1:8" s="25" customFormat="1">
      <c r="A432"/>
      <c r="B432"/>
      <c r="C432"/>
      <c r="D432"/>
      <c r="E432" s="3"/>
      <c r="F432" s="55"/>
      <c r="G432" s="3"/>
      <c r="H432"/>
    </row>
    <row r="433" spans="1:8" s="25" customFormat="1">
      <c r="A433"/>
      <c r="E433" s="3"/>
      <c r="F433" s="55"/>
      <c r="G433"/>
      <c r="H433"/>
    </row>
    <row r="434" spans="1:8" s="25" customFormat="1">
      <c r="A434"/>
      <c r="E434" s="3"/>
      <c r="F434" s="55"/>
      <c r="G434" s="3"/>
      <c r="H434"/>
    </row>
    <row r="435" spans="1:8" s="25" customFormat="1">
      <c r="A435"/>
      <c r="E435" s="3"/>
      <c r="F435" s="55"/>
      <c r="G435" s="3"/>
      <c r="H435"/>
    </row>
    <row r="436" spans="1:8" s="25" customFormat="1">
      <c r="A436"/>
      <c r="E436" s="3"/>
      <c r="F436" s="55"/>
      <c r="G436" s="3"/>
      <c r="H436"/>
    </row>
    <row r="437" spans="1:8" s="25" customFormat="1">
      <c r="A437"/>
      <c r="E437" s="3"/>
      <c r="F437" s="55"/>
      <c r="G437"/>
      <c r="H437"/>
    </row>
    <row r="438" spans="1:8" s="25" customFormat="1">
      <c r="A438"/>
      <c r="E438" s="3"/>
      <c r="F438" s="55"/>
      <c r="G438"/>
      <c r="H438"/>
    </row>
    <row r="439" spans="1:8" s="25" customFormat="1">
      <c r="A439"/>
      <c r="E439" s="3"/>
      <c r="F439" s="55"/>
      <c r="G439" s="3"/>
      <c r="H439"/>
    </row>
    <row r="440" spans="1:8" s="25" customFormat="1">
      <c r="A440"/>
      <c r="E440" s="3"/>
      <c r="F440" s="55"/>
      <c r="G440"/>
      <c r="H440"/>
    </row>
    <row r="441" spans="1:8" s="25" customFormat="1">
      <c r="A441"/>
      <c r="E441" s="3"/>
      <c r="F441" s="55"/>
      <c r="G441"/>
      <c r="H441"/>
    </row>
    <row r="442" spans="1:8" s="25" customFormat="1">
      <c r="A442"/>
      <c r="E442" s="3"/>
      <c r="F442" s="55"/>
      <c r="G442"/>
      <c r="H442"/>
    </row>
    <row r="443" spans="1:8" s="25" customFormat="1">
      <c r="A443"/>
      <c r="E443" s="3"/>
      <c r="F443" s="55"/>
      <c r="G443"/>
      <c r="H443"/>
    </row>
    <row r="444" spans="1:8" s="25" customFormat="1">
      <c r="A444"/>
      <c r="E444" s="3"/>
      <c r="F444" s="55"/>
      <c r="G444"/>
      <c r="H444"/>
    </row>
    <row r="445" spans="1:8" s="25" customFormat="1">
      <c r="A445"/>
      <c r="E445" s="3"/>
      <c r="F445" s="55"/>
      <c r="G445"/>
      <c r="H445"/>
    </row>
    <row r="446" spans="1:8" s="25" customFormat="1">
      <c r="A446"/>
      <c r="E446" s="3"/>
      <c r="F446" s="55"/>
      <c r="G446"/>
      <c r="H446"/>
    </row>
    <row r="447" spans="1:8" s="25" customFormat="1">
      <c r="A447"/>
      <c r="E447" s="3"/>
      <c r="F447" s="55"/>
      <c r="G447"/>
      <c r="H447"/>
    </row>
    <row r="448" spans="1:8" s="25" customFormat="1">
      <c r="A448"/>
      <c r="E448" s="3"/>
      <c r="F448" s="55"/>
      <c r="G448"/>
      <c r="H448"/>
    </row>
    <row r="449" spans="1:8" s="25" customFormat="1">
      <c r="A449"/>
      <c r="E449" s="3"/>
      <c r="F449" s="55"/>
      <c r="G449"/>
      <c r="H449"/>
    </row>
    <row r="450" spans="1:8" s="25" customFormat="1">
      <c r="A450"/>
      <c r="E450" s="3"/>
      <c r="F450" s="55"/>
      <c r="G450"/>
      <c r="H450"/>
    </row>
    <row r="451" spans="1:8" s="25" customFormat="1">
      <c r="A451"/>
      <c r="E451" s="3"/>
      <c r="F451" s="55"/>
      <c r="G451"/>
      <c r="H451"/>
    </row>
    <row r="452" spans="1:8" s="25" customFormat="1">
      <c r="A452"/>
      <c r="E452" s="3"/>
      <c r="F452" s="55"/>
      <c r="G452"/>
      <c r="H452"/>
    </row>
    <row r="453" spans="1:8" s="25" customFormat="1">
      <c r="A453"/>
      <c r="E453" s="3"/>
      <c r="F453" s="55"/>
      <c r="G453"/>
      <c r="H453"/>
    </row>
    <row r="454" spans="1:8" s="25" customFormat="1">
      <c r="A454"/>
      <c r="E454" s="3"/>
      <c r="F454" s="55"/>
      <c r="G454"/>
      <c r="H454"/>
    </row>
    <row r="455" spans="1:8" s="25" customFormat="1">
      <c r="A455"/>
      <c r="E455" s="3"/>
      <c r="F455" s="55"/>
      <c r="G455"/>
      <c r="H455"/>
    </row>
    <row r="456" spans="1:8" s="25" customFormat="1">
      <c r="A456"/>
      <c r="E456" s="3"/>
      <c r="F456" s="55"/>
      <c r="G456"/>
      <c r="H456"/>
    </row>
    <row r="457" spans="1:8" s="25" customFormat="1">
      <c r="A457"/>
      <c r="E457" s="3"/>
      <c r="F457" s="55"/>
      <c r="G457"/>
      <c r="H457"/>
    </row>
    <row r="458" spans="1:8" s="25" customFormat="1">
      <c r="A458"/>
      <c r="E458" s="3"/>
      <c r="F458" s="55"/>
      <c r="G458" s="3"/>
      <c r="H458"/>
    </row>
    <row r="459" spans="1:8" s="25" customFormat="1">
      <c r="A459"/>
      <c r="E459" s="3"/>
      <c r="F459" s="55"/>
      <c r="G459"/>
      <c r="H459"/>
    </row>
    <row r="460" spans="1:8" s="25" customFormat="1">
      <c r="A460"/>
      <c r="E460" s="3"/>
      <c r="F460" s="55"/>
      <c r="G460"/>
      <c r="H460"/>
    </row>
    <row r="461" spans="1:8" s="25" customFormat="1">
      <c r="A461"/>
      <c r="E461" s="3"/>
      <c r="F461" s="55"/>
      <c r="G461" s="3"/>
      <c r="H461"/>
    </row>
    <row r="462" spans="1:8" s="25" customFormat="1">
      <c r="A462"/>
      <c r="E462" s="3"/>
      <c r="F462" s="55"/>
      <c r="G462"/>
      <c r="H462"/>
    </row>
    <row r="463" spans="1:8" s="25" customFormat="1">
      <c r="A463"/>
      <c r="E463" s="3"/>
      <c r="F463" s="55"/>
      <c r="G463"/>
      <c r="H463"/>
    </row>
    <row r="464" spans="1:8" s="25" customFormat="1">
      <c r="A464"/>
      <c r="E464" s="3"/>
      <c r="F464" s="55"/>
      <c r="G464"/>
      <c r="H464"/>
    </row>
    <row r="465" spans="1:8" s="25" customFormat="1">
      <c r="A465"/>
      <c r="E465" s="3"/>
      <c r="F465" s="55"/>
      <c r="G465"/>
      <c r="H465"/>
    </row>
    <row r="466" spans="1:8" s="25" customFormat="1">
      <c r="A466"/>
      <c r="E466" s="3"/>
      <c r="F466" s="55"/>
      <c r="G466"/>
      <c r="H466"/>
    </row>
    <row r="467" spans="1:8" s="25" customFormat="1">
      <c r="A467"/>
      <c r="E467" s="3"/>
      <c r="F467" s="55"/>
      <c r="G467"/>
      <c r="H467"/>
    </row>
    <row r="468" spans="1:8" s="25" customFormat="1">
      <c r="A468"/>
      <c r="E468" s="3"/>
      <c r="F468" s="55"/>
      <c r="G468"/>
      <c r="H468"/>
    </row>
    <row r="469" spans="1:8" s="25" customFormat="1">
      <c r="A469"/>
      <c r="E469" s="3"/>
      <c r="F469" s="55"/>
      <c r="G469"/>
      <c r="H469"/>
    </row>
    <row r="470" spans="1:8" s="25" customFormat="1">
      <c r="A470"/>
      <c r="E470" s="3"/>
      <c r="F470" s="55"/>
      <c r="G470"/>
      <c r="H470"/>
    </row>
    <row r="471" spans="1:8" s="25" customFormat="1">
      <c r="A471"/>
      <c r="E471" s="3"/>
      <c r="F471" s="55"/>
      <c r="G471"/>
      <c r="H471"/>
    </row>
    <row r="472" spans="1:8" s="25" customFormat="1">
      <c r="A472"/>
      <c r="E472" s="3"/>
      <c r="F472" s="55"/>
      <c r="G472"/>
      <c r="H472"/>
    </row>
    <row r="473" spans="1:8" s="25" customFormat="1">
      <c r="A473"/>
      <c r="E473" s="3"/>
      <c r="F473" s="55"/>
      <c r="G473"/>
      <c r="H473"/>
    </row>
    <row r="474" spans="1:8" s="25" customFormat="1">
      <c r="A474"/>
      <c r="E474" s="3"/>
      <c r="F474" s="55"/>
      <c r="G474"/>
      <c r="H474"/>
    </row>
    <row r="475" spans="1:8" s="25" customFormat="1">
      <c r="A475"/>
      <c r="E475" s="3"/>
      <c r="F475" s="55"/>
      <c r="G475" s="3"/>
      <c r="H475"/>
    </row>
    <row r="476" spans="1:8" s="25" customFormat="1">
      <c r="A476"/>
      <c r="E476" s="3"/>
      <c r="F476" s="55"/>
      <c r="G476"/>
      <c r="H476"/>
    </row>
    <row r="477" spans="1:8" s="25" customFormat="1">
      <c r="A477"/>
      <c r="E477" s="3"/>
      <c r="F477" s="55"/>
      <c r="G477"/>
      <c r="H477"/>
    </row>
    <row r="478" spans="1:8" s="25" customFormat="1">
      <c r="A478"/>
      <c r="E478" s="3"/>
      <c r="F478" s="55"/>
      <c r="G478"/>
      <c r="H478"/>
    </row>
    <row r="479" spans="1:8" s="25" customFormat="1">
      <c r="A479"/>
      <c r="E479" s="3"/>
      <c r="F479" s="55"/>
      <c r="G479"/>
      <c r="H479"/>
    </row>
    <row r="480" spans="1:8" s="25" customFormat="1">
      <c r="A480"/>
      <c r="E480" s="3"/>
      <c r="F480" s="55"/>
      <c r="G480"/>
      <c r="H480"/>
    </row>
    <row r="481" spans="1:8" s="25" customFormat="1">
      <c r="A481"/>
      <c r="B481"/>
      <c r="C481"/>
      <c r="D481"/>
      <c r="E481" s="3"/>
      <c r="F481" s="55"/>
      <c r="G481"/>
      <c r="H481"/>
    </row>
    <row r="482" spans="1:8" s="25" customFormat="1">
      <c r="A482"/>
      <c r="B482"/>
      <c r="C482"/>
      <c r="D482"/>
      <c r="E482" s="3"/>
      <c r="F482" s="55"/>
      <c r="G482"/>
      <c r="H482"/>
    </row>
    <row r="483" spans="1:8" s="25" customFormat="1">
      <c r="A483"/>
      <c r="B483"/>
      <c r="C483"/>
      <c r="D483"/>
      <c r="E483" s="3"/>
      <c r="F483" s="55"/>
      <c r="G483"/>
      <c r="H483"/>
    </row>
    <row r="484" spans="1:8" s="25" customFormat="1">
      <c r="A484"/>
      <c r="E484" s="3"/>
      <c r="F484" s="55"/>
      <c r="G484"/>
      <c r="H484"/>
    </row>
    <row r="485" spans="1:8" s="25" customFormat="1">
      <c r="A485"/>
      <c r="E485" s="3"/>
      <c r="F485" s="55"/>
      <c r="G485"/>
      <c r="H485"/>
    </row>
    <row r="486" spans="1:8" s="25" customFormat="1">
      <c r="A486"/>
      <c r="E486" s="3"/>
      <c r="F486" s="55"/>
      <c r="G486"/>
      <c r="H486"/>
    </row>
    <row r="487" spans="1:8" s="25" customFormat="1">
      <c r="A487"/>
      <c r="E487" s="3"/>
      <c r="F487" s="55"/>
      <c r="G487"/>
      <c r="H487"/>
    </row>
    <row r="488" spans="1:8" s="25" customFormat="1">
      <c r="A488"/>
      <c r="E488" s="3"/>
      <c r="F488" s="55"/>
      <c r="G488"/>
      <c r="H488"/>
    </row>
    <row r="489" spans="1:8" s="25" customFormat="1">
      <c r="A489"/>
      <c r="E489" s="3"/>
      <c r="F489" s="55"/>
      <c r="G489"/>
      <c r="H489"/>
    </row>
    <row r="490" spans="1:8" s="25" customFormat="1">
      <c r="A490"/>
      <c r="E490" s="3"/>
      <c r="F490" s="55"/>
      <c r="G490"/>
      <c r="H490"/>
    </row>
    <row r="491" spans="1:8" s="25" customFormat="1">
      <c r="A491"/>
      <c r="E491" s="3"/>
      <c r="F491" s="55"/>
      <c r="G491"/>
      <c r="H491"/>
    </row>
    <row r="492" spans="1:8" s="25" customFormat="1">
      <c r="A492"/>
      <c r="E492" s="3"/>
      <c r="F492" s="55"/>
      <c r="G492"/>
      <c r="H492"/>
    </row>
    <row r="493" spans="1:8" s="25" customFormat="1">
      <c r="A493"/>
      <c r="E493" s="3"/>
      <c r="F493" s="55"/>
      <c r="G493"/>
      <c r="H493"/>
    </row>
    <row r="494" spans="1:8" s="25" customFormat="1">
      <c r="A494"/>
      <c r="B494"/>
      <c r="C494"/>
      <c r="D494"/>
      <c r="E494" s="3"/>
      <c r="F494" s="55"/>
      <c r="G494"/>
      <c r="H494"/>
    </row>
    <row r="495" spans="1:8" s="25" customFormat="1">
      <c r="A495"/>
      <c r="B495"/>
      <c r="C495"/>
      <c r="D495"/>
      <c r="E495" s="3"/>
      <c r="F495" s="55"/>
      <c r="G495"/>
      <c r="H495"/>
    </row>
    <row r="496" spans="1:8" s="25" customFormat="1">
      <c r="A496"/>
      <c r="B496"/>
      <c r="C496"/>
      <c r="D496"/>
      <c r="E496" s="3"/>
      <c r="F496" s="55"/>
      <c r="G496"/>
      <c r="H496"/>
    </row>
    <row r="497" spans="1:8" s="25" customFormat="1">
      <c r="A497"/>
      <c r="B497"/>
      <c r="C497"/>
      <c r="D497"/>
      <c r="E497" s="3"/>
      <c r="F497" s="55"/>
      <c r="G497"/>
      <c r="H497"/>
    </row>
    <row r="498" spans="1:8" s="25" customFormat="1">
      <c r="A498"/>
      <c r="B498"/>
      <c r="C498"/>
      <c r="D498"/>
      <c r="E498" s="3"/>
      <c r="F498" s="55"/>
      <c r="G498"/>
      <c r="H498"/>
    </row>
    <row r="499" spans="1:8" s="25" customFormat="1">
      <c r="A499"/>
      <c r="B499"/>
      <c r="C499"/>
      <c r="D499"/>
      <c r="E499" s="3"/>
      <c r="F499" s="55"/>
      <c r="G499"/>
      <c r="H499"/>
    </row>
    <row r="500" spans="1:8" s="25" customFormat="1">
      <c r="A500"/>
      <c r="B500"/>
      <c r="C500"/>
      <c r="D500"/>
      <c r="E500" s="3"/>
      <c r="F500" s="55"/>
      <c r="G500"/>
      <c r="H500"/>
    </row>
    <row r="501" spans="1:8" s="25" customFormat="1">
      <c r="A501"/>
      <c r="B501"/>
      <c r="C501"/>
      <c r="D501"/>
      <c r="E501" s="3"/>
      <c r="F501" s="55"/>
      <c r="G501"/>
      <c r="H501"/>
    </row>
    <row r="502" spans="1:8" s="25" customFormat="1">
      <c r="A502"/>
      <c r="B502"/>
      <c r="C502"/>
      <c r="D502"/>
      <c r="E502" s="3"/>
      <c r="F502" s="55"/>
      <c r="G502"/>
      <c r="H502"/>
    </row>
    <row r="503" spans="1:8" s="25" customFormat="1">
      <c r="A503"/>
      <c r="B503"/>
      <c r="C503"/>
      <c r="D503"/>
      <c r="E503" s="3"/>
      <c r="F503" s="55"/>
      <c r="G503"/>
      <c r="H503"/>
    </row>
    <row r="504" spans="1:8" s="25" customFormat="1">
      <c r="A504"/>
      <c r="B504"/>
      <c r="C504"/>
      <c r="D504"/>
      <c r="E504" s="3"/>
      <c r="F504" s="55"/>
      <c r="G504"/>
      <c r="H504"/>
    </row>
    <row r="505" spans="1:8" s="25" customFormat="1">
      <c r="A505"/>
      <c r="B505"/>
      <c r="C505"/>
      <c r="D505"/>
      <c r="E505" s="3"/>
      <c r="F505" s="55"/>
      <c r="G505"/>
      <c r="H505"/>
    </row>
    <row r="506" spans="1:8" s="25" customFormat="1">
      <c r="A506"/>
      <c r="B506"/>
      <c r="C506"/>
      <c r="D506"/>
      <c r="E506" s="3"/>
      <c r="F506" s="55"/>
      <c r="G506"/>
      <c r="H506"/>
    </row>
    <row r="507" spans="1:8" s="25" customFormat="1">
      <c r="A507"/>
      <c r="B507"/>
      <c r="C507"/>
      <c r="D507"/>
      <c r="E507" s="3"/>
      <c r="F507" s="55"/>
      <c r="G507"/>
      <c r="H507"/>
    </row>
    <row r="508" spans="1:8" s="25" customFormat="1">
      <c r="A508"/>
      <c r="B508"/>
      <c r="C508"/>
      <c r="D508"/>
      <c r="E508" s="3"/>
      <c r="F508" s="55"/>
      <c r="G508"/>
      <c r="H508"/>
    </row>
    <row r="509" spans="1:8" s="25" customFormat="1">
      <c r="A509"/>
      <c r="B509"/>
      <c r="C509"/>
      <c r="D509"/>
      <c r="E509" s="3"/>
      <c r="F509" s="55"/>
      <c r="G509"/>
      <c r="H509"/>
    </row>
    <row r="510" spans="1:8" s="25" customFormat="1">
      <c r="A510"/>
      <c r="B510"/>
      <c r="C510"/>
      <c r="D510"/>
      <c r="E510" s="3"/>
      <c r="F510" s="55"/>
      <c r="G510"/>
      <c r="H510"/>
    </row>
    <row r="511" spans="1:8" s="25" customFormat="1">
      <c r="A511"/>
      <c r="B511"/>
      <c r="C511"/>
      <c r="D511"/>
      <c r="E511" s="3"/>
      <c r="F511" s="55"/>
      <c r="G511"/>
      <c r="H511"/>
    </row>
    <row r="512" spans="1:8" s="25" customFormat="1">
      <c r="A512"/>
      <c r="B512"/>
      <c r="C512"/>
      <c r="D512"/>
      <c r="E512" s="3"/>
      <c r="F512" s="55"/>
      <c r="G512"/>
      <c r="H512"/>
    </row>
    <row r="513" spans="1:8" s="25" customFormat="1">
      <c r="A513"/>
      <c r="B513"/>
      <c r="C513"/>
      <c r="D513"/>
      <c r="E513" s="3"/>
      <c r="F513" s="55"/>
      <c r="G513"/>
      <c r="H513"/>
    </row>
    <row r="514" spans="1:8" s="25" customFormat="1">
      <c r="A514"/>
      <c r="B514"/>
      <c r="C514"/>
      <c r="D514"/>
      <c r="E514" s="3"/>
      <c r="F514" s="55"/>
      <c r="G514"/>
      <c r="H514"/>
    </row>
    <row r="515" spans="1:8" s="25" customFormat="1">
      <c r="A515"/>
      <c r="B515"/>
      <c r="C515"/>
      <c r="D515"/>
      <c r="E515" s="3"/>
      <c r="F515" s="55"/>
      <c r="G515"/>
      <c r="H515"/>
    </row>
    <row r="516" spans="1:8" s="25" customFormat="1">
      <c r="A516"/>
      <c r="B516"/>
      <c r="C516"/>
      <c r="D516"/>
      <c r="E516" s="3"/>
      <c r="F516" s="55"/>
      <c r="G516"/>
      <c r="H516"/>
    </row>
    <row r="517" spans="1:8" s="25" customFormat="1">
      <c r="A517"/>
      <c r="B517" s="63"/>
      <c r="C517"/>
      <c r="D517"/>
      <c r="E517" s="3"/>
      <c r="F517" s="55"/>
      <c r="G517"/>
      <c r="H517"/>
    </row>
    <row r="518" spans="1:8" s="25" customFormat="1">
      <c r="A518"/>
      <c r="B518" s="63"/>
      <c r="C518"/>
      <c r="D518"/>
      <c r="E518" s="3"/>
      <c r="F518" s="55"/>
      <c r="G518"/>
      <c r="H518"/>
    </row>
    <row r="519" spans="1:8" s="25" customFormat="1">
      <c r="A519"/>
      <c r="B519" s="63"/>
      <c r="C519"/>
      <c r="D519"/>
      <c r="E519" s="3"/>
      <c r="F519" s="55"/>
      <c r="G519"/>
      <c r="H519"/>
    </row>
    <row r="520" spans="1:8" s="25" customFormat="1">
      <c r="A520"/>
      <c r="B520" s="63"/>
      <c r="C520"/>
      <c r="D520"/>
      <c r="E520" s="3"/>
      <c r="F520" s="55"/>
      <c r="G520"/>
      <c r="H520"/>
    </row>
    <row r="521" spans="1:8" s="25" customFormat="1">
      <c r="A521"/>
      <c r="B521" s="63"/>
      <c r="C521"/>
      <c r="D521"/>
      <c r="E521" s="3"/>
      <c r="F521" s="55"/>
      <c r="G521"/>
      <c r="H521"/>
    </row>
    <row r="522" spans="1:8" s="25" customFormat="1">
      <c r="A522"/>
      <c r="B522" s="63"/>
      <c r="C522"/>
      <c r="D522"/>
      <c r="E522" s="3"/>
      <c r="F522" s="55"/>
      <c r="G522"/>
      <c r="H522"/>
    </row>
    <row r="523" spans="1:8" s="25" customFormat="1">
      <c r="A523"/>
      <c r="B523" s="63"/>
      <c r="C523"/>
      <c r="D523"/>
      <c r="E523" s="3"/>
      <c r="F523" s="55"/>
      <c r="G523"/>
      <c r="H523"/>
    </row>
    <row r="524" spans="1:8" s="25" customFormat="1">
      <c r="A524"/>
      <c r="B524" s="63"/>
      <c r="C524"/>
      <c r="D524"/>
      <c r="E524" s="3"/>
      <c r="F524" s="55"/>
      <c r="G524"/>
      <c r="H524"/>
    </row>
    <row r="525" spans="1:8" s="25" customFormat="1">
      <c r="A525"/>
      <c r="B525" s="63"/>
      <c r="C525"/>
      <c r="D525"/>
      <c r="E525" s="3"/>
      <c r="F525" s="55"/>
      <c r="G525"/>
      <c r="H525"/>
    </row>
    <row r="526" spans="1:8" s="25" customFormat="1">
      <c r="A526"/>
      <c r="B526" s="63"/>
      <c r="C526"/>
      <c r="D526"/>
      <c r="E526" s="3"/>
      <c r="F526" s="55"/>
      <c r="G526"/>
      <c r="H526"/>
    </row>
    <row r="527" spans="1:8" s="25" customFormat="1">
      <c r="A527"/>
      <c r="B527" s="63"/>
      <c r="C527"/>
      <c r="D527"/>
      <c r="E527" s="3"/>
      <c r="F527" s="55"/>
      <c r="G527"/>
      <c r="H527"/>
    </row>
    <row r="528" spans="1:8" s="25" customFormat="1">
      <c r="A528"/>
      <c r="B528" s="63"/>
      <c r="C528"/>
      <c r="D528"/>
      <c r="E528" s="3"/>
      <c r="F528" s="55"/>
      <c r="G528"/>
      <c r="H528"/>
    </row>
    <row r="529" spans="1:8" s="25" customFormat="1">
      <c r="A529"/>
      <c r="B529" s="63"/>
      <c r="C529"/>
      <c r="D529"/>
      <c r="E529" s="3"/>
      <c r="F529" s="55"/>
      <c r="G529"/>
      <c r="H529"/>
    </row>
    <row r="530" spans="1:8" s="25" customFormat="1">
      <c r="A530"/>
      <c r="B530" s="63"/>
      <c r="C530"/>
      <c r="D530"/>
      <c r="E530" s="3"/>
      <c r="F530" s="55" t="s">
        <v>782</v>
      </c>
      <c r="G530"/>
      <c r="H530"/>
    </row>
    <row r="531" spans="1:8" s="25" customFormat="1">
      <c r="A531"/>
      <c r="B531" s="63"/>
      <c r="C531"/>
      <c r="D531"/>
      <c r="E531" s="3"/>
      <c r="F531" s="55" t="s">
        <v>782</v>
      </c>
      <c r="G531"/>
      <c r="H531"/>
    </row>
    <row r="532" spans="1:8" s="25" customFormat="1">
      <c r="A532"/>
      <c r="B532" s="63"/>
      <c r="C532"/>
      <c r="D532"/>
      <c r="E532" s="3"/>
      <c r="F532" s="55" t="s">
        <v>782</v>
      </c>
      <c r="G532"/>
      <c r="H532"/>
    </row>
    <row r="533" spans="1:8" s="25" customFormat="1">
      <c r="A533"/>
      <c r="B533" s="63"/>
      <c r="C533"/>
      <c r="D533"/>
      <c r="E533" s="3"/>
      <c r="F533" s="55" t="s">
        <v>782</v>
      </c>
      <c r="G533"/>
      <c r="H533"/>
    </row>
    <row r="534" spans="1:8" s="25" customFormat="1">
      <c r="A534"/>
      <c r="B534" s="63"/>
      <c r="C534"/>
      <c r="D534"/>
      <c r="E534" s="3"/>
      <c r="F534" s="55" t="s">
        <v>782</v>
      </c>
      <c r="G534"/>
      <c r="H534"/>
    </row>
    <row r="535" spans="1:8" s="25" customFormat="1">
      <c r="A535"/>
      <c r="B535" s="63"/>
      <c r="C535"/>
      <c r="D535"/>
      <c r="E535" s="3"/>
      <c r="F535" s="55" t="s">
        <v>782</v>
      </c>
      <c r="G535"/>
      <c r="H535"/>
    </row>
    <row r="536" spans="1:8" s="25" customFormat="1">
      <c r="A536"/>
      <c r="B536" s="63"/>
      <c r="C536"/>
      <c r="D536"/>
      <c r="E536" s="3"/>
      <c r="F536" s="55" t="s">
        <v>782</v>
      </c>
      <c r="G536"/>
      <c r="H536"/>
    </row>
    <row r="537" spans="1:8" s="25" customFormat="1">
      <c r="A537"/>
      <c r="B537" s="63"/>
      <c r="C537"/>
      <c r="D537"/>
      <c r="E537" s="3"/>
      <c r="F537" s="55" t="s">
        <v>782</v>
      </c>
      <c r="G537"/>
      <c r="H537"/>
    </row>
    <row r="538" spans="1:8" s="25" customFormat="1">
      <c r="A538"/>
      <c r="B538" s="63"/>
      <c r="C538"/>
      <c r="D538"/>
      <c r="E538" s="3"/>
      <c r="F538" s="55" t="s">
        <v>782</v>
      </c>
      <c r="G538"/>
      <c r="H538"/>
    </row>
    <row r="539" spans="1:8" s="25" customFormat="1">
      <c r="A539"/>
      <c r="B539" s="63"/>
      <c r="C539"/>
      <c r="D539"/>
      <c r="E539" s="3"/>
      <c r="F539" s="55" t="s">
        <v>782</v>
      </c>
      <c r="G539"/>
      <c r="H539"/>
    </row>
    <row r="540" spans="1:8" s="25" customFormat="1">
      <c r="A540"/>
      <c r="B540" s="63"/>
      <c r="C540"/>
      <c r="D540"/>
      <c r="E540" s="3"/>
      <c r="F540" s="55" t="s">
        <v>782</v>
      </c>
      <c r="G540"/>
      <c r="H540"/>
    </row>
    <row r="541" spans="1:8" s="25" customFormat="1">
      <c r="A541"/>
      <c r="B541" s="63"/>
      <c r="C541"/>
      <c r="D541"/>
      <c r="E541" s="3"/>
      <c r="F541" s="55" t="s">
        <v>782</v>
      </c>
      <c r="G541"/>
      <c r="H541"/>
    </row>
    <row r="542" spans="1:8" s="25" customFormat="1">
      <c r="A542"/>
      <c r="B542" s="63"/>
      <c r="C542"/>
      <c r="D542"/>
      <c r="E542" s="3"/>
      <c r="F542" s="55" t="s">
        <v>782</v>
      </c>
      <c r="G542"/>
      <c r="H542"/>
    </row>
    <row r="543" spans="1:8" s="25" customFormat="1">
      <c r="A543"/>
      <c r="B543" s="63"/>
      <c r="C543"/>
      <c r="D543"/>
      <c r="E543" s="3"/>
      <c r="F543" s="55" t="s">
        <v>782</v>
      </c>
      <c r="G543"/>
      <c r="H543"/>
    </row>
    <row r="544" spans="1:8" s="25" customFormat="1">
      <c r="A544"/>
      <c r="B544" s="63"/>
      <c r="C544"/>
      <c r="D544"/>
      <c r="E544" s="3"/>
      <c r="F544" s="55" t="s">
        <v>782</v>
      </c>
      <c r="G544"/>
      <c r="H544"/>
    </row>
    <row r="545" spans="1:8" s="25" customFormat="1">
      <c r="A545"/>
      <c r="B545" s="63"/>
      <c r="C545"/>
      <c r="D545"/>
      <c r="E545" s="3"/>
      <c r="F545" s="55" t="s">
        <v>782</v>
      </c>
      <c r="G545"/>
      <c r="H545"/>
    </row>
    <row r="546" spans="1:8" s="25" customFormat="1">
      <c r="A546"/>
      <c r="B546" s="63"/>
      <c r="C546"/>
      <c r="D546"/>
      <c r="E546" s="3"/>
      <c r="F546" s="55"/>
      <c r="G546"/>
      <c r="H546"/>
    </row>
    <row r="547" spans="1:8" s="25" customFormat="1">
      <c r="A547"/>
      <c r="B547" s="63"/>
      <c r="C547"/>
      <c r="D547"/>
      <c r="E547" s="3"/>
      <c r="F547" s="55"/>
      <c r="G547"/>
      <c r="H547"/>
    </row>
    <row r="548" spans="1:8" s="25" customFormat="1">
      <c r="A548"/>
      <c r="B548" s="63"/>
      <c r="C548"/>
      <c r="D548"/>
      <c r="E548" s="3"/>
      <c r="F548" s="55"/>
      <c r="G548"/>
      <c r="H548"/>
    </row>
    <row r="549" spans="1:8" s="25" customFormat="1">
      <c r="A549"/>
      <c r="B549" s="63"/>
      <c r="C549"/>
      <c r="D549"/>
      <c r="E549" s="3"/>
      <c r="F549" s="55"/>
      <c r="G549"/>
      <c r="H549"/>
    </row>
    <row r="550" spans="1:8" s="25" customFormat="1">
      <c r="A550"/>
      <c r="B550" s="63"/>
      <c r="C550"/>
      <c r="D550"/>
      <c r="E550" s="3"/>
      <c r="F550" s="55"/>
      <c r="G550"/>
      <c r="H550"/>
    </row>
    <row r="551" spans="1:8" s="25" customFormat="1">
      <c r="A551"/>
      <c r="B551" s="63"/>
      <c r="C551"/>
      <c r="D551"/>
      <c r="E551" s="3"/>
      <c r="F551" s="55"/>
      <c r="G551"/>
      <c r="H551"/>
    </row>
    <row r="552" spans="1:8" s="25" customFormat="1">
      <c r="A552"/>
      <c r="B552" s="63"/>
      <c r="C552"/>
      <c r="D552"/>
      <c r="E552" s="3"/>
      <c r="F552" s="55"/>
      <c r="G552"/>
      <c r="H552"/>
    </row>
    <row r="553" spans="1:8" s="25" customFormat="1">
      <c r="A553"/>
      <c r="B553" s="63"/>
      <c r="C553"/>
      <c r="D553"/>
      <c r="E553" s="3"/>
      <c r="F553" s="55"/>
      <c r="G553"/>
      <c r="H553"/>
    </row>
    <row r="554" spans="1:8" s="25" customFormat="1">
      <c r="A554"/>
      <c r="B554" s="63"/>
      <c r="C554"/>
      <c r="D554"/>
      <c r="E554" s="3"/>
      <c r="F554" s="55"/>
      <c r="G554"/>
      <c r="H554"/>
    </row>
    <row r="555" spans="1:8" s="25" customFormat="1">
      <c r="A555"/>
      <c r="B555" s="63"/>
      <c r="C555"/>
      <c r="D555"/>
      <c r="E555" s="3"/>
      <c r="F555" s="55"/>
      <c r="G555"/>
      <c r="H555"/>
    </row>
    <row r="556" spans="1:8" s="25" customFormat="1">
      <c r="A556"/>
      <c r="B556" s="63"/>
      <c r="C556"/>
      <c r="D556"/>
      <c r="E556" s="3"/>
      <c r="F556" s="55"/>
      <c r="G556"/>
      <c r="H556"/>
    </row>
    <row r="557" spans="1:8" s="25" customFormat="1">
      <c r="A557"/>
      <c r="B557" s="63"/>
      <c r="C557"/>
      <c r="D557"/>
      <c r="E557" s="3"/>
      <c r="F557" s="55"/>
      <c r="G557"/>
      <c r="H557"/>
    </row>
    <row r="558" spans="1:8" s="25" customFormat="1">
      <c r="A558"/>
      <c r="B558" s="63"/>
      <c r="C558"/>
      <c r="D558"/>
      <c r="E558" s="3"/>
      <c r="F558" s="55"/>
      <c r="G558"/>
      <c r="H558"/>
    </row>
    <row r="559" spans="1:8" s="25" customFormat="1">
      <c r="A559"/>
      <c r="B559" s="63"/>
      <c r="C559"/>
      <c r="D559"/>
      <c r="E559" s="3"/>
      <c r="F559" s="55"/>
      <c r="G559"/>
      <c r="H559"/>
    </row>
    <row r="560" spans="1:8" s="25" customFormat="1">
      <c r="A560"/>
      <c r="B560" s="63"/>
      <c r="C560"/>
      <c r="D560"/>
      <c r="E560" s="3"/>
      <c r="F560" s="55"/>
      <c r="G560" s="3"/>
      <c r="H560"/>
    </row>
    <row r="561" spans="1:8" s="25" customFormat="1">
      <c r="A561"/>
      <c r="B561" s="63"/>
      <c r="C561"/>
      <c r="D561"/>
      <c r="E561" s="3"/>
      <c r="F561" s="55"/>
      <c r="G561"/>
      <c r="H561"/>
    </row>
    <row r="562" spans="1:8" s="25" customFormat="1">
      <c r="A562"/>
      <c r="B562" s="63"/>
      <c r="C562"/>
      <c r="D562"/>
      <c r="E562" s="3"/>
      <c r="F562" s="55"/>
      <c r="G562"/>
      <c r="H562"/>
    </row>
    <row r="563" spans="1:8" s="25" customFormat="1">
      <c r="A563"/>
      <c r="B563" s="63"/>
      <c r="C563"/>
      <c r="D563"/>
      <c r="E563" s="3"/>
      <c r="F563" s="55"/>
      <c r="G563"/>
      <c r="H563"/>
    </row>
    <row r="564" spans="1:8" s="25" customFormat="1">
      <c r="A564"/>
      <c r="B564" s="63"/>
      <c r="C564"/>
      <c r="D564"/>
      <c r="E564" s="3"/>
      <c r="F564" s="55"/>
      <c r="G564"/>
      <c r="H564"/>
    </row>
    <row r="565" spans="1:8" s="25" customFormat="1">
      <c r="A565"/>
      <c r="B565" s="63"/>
      <c r="C565"/>
      <c r="D565"/>
      <c r="E565" s="3"/>
      <c r="F565" s="55"/>
      <c r="G565"/>
      <c r="H565"/>
    </row>
    <row r="566" spans="1:8" s="25" customFormat="1">
      <c r="A566"/>
      <c r="B566" s="63"/>
      <c r="C566"/>
      <c r="D566"/>
      <c r="E566" s="3"/>
      <c r="F566" s="55"/>
      <c r="G566"/>
      <c r="H566"/>
    </row>
    <row r="567" spans="1:8" s="25" customFormat="1">
      <c r="A567"/>
      <c r="B567" s="63"/>
      <c r="C567"/>
      <c r="D567"/>
      <c r="E567" s="3"/>
      <c r="F567" s="55"/>
      <c r="G567"/>
      <c r="H567"/>
    </row>
    <row r="568" spans="1:8" s="25" customFormat="1">
      <c r="A568"/>
      <c r="B568" s="63"/>
      <c r="C568"/>
      <c r="D568"/>
      <c r="E568" s="3"/>
      <c r="F568" s="55"/>
      <c r="G568"/>
      <c r="H568"/>
    </row>
    <row r="569" spans="1:8" s="25" customFormat="1">
      <c r="A569"/>
      <c r="B569" s="63"/>
      <c r="C569"/>
      <c r="D569"/>
      <c r="E569" s="3"/>
      <c r="F569" s="55"/>
      <c r="G569"/>
      <c r="H569"/>
    </row>
    <row r="570" spans="1:8" s="25" customFormat="1">
      <c r="A570"/>
      <c r="B570" s="63"/>
      <c r="C570"/>
      <c r="D570"/>
      <c r="E570" s="3"/>
      <c r="F570" s="55"/>
      <c r="G570"/>
      <c r="H570"/>
    </row>
    <row r="571" spans="1:8" s="25" customFormat="1">
      <c r="A571"/>
      <c r="B571" s="63"/>
      <c r="C571"/>
      <c r="D571"/>
      <c r="E571" s="3"/>
      <c r="F571" s="55"/>
      <c r="G571"/>
      <c r="H571"/>
    </row>
    <row r="572" spans="1:8" s="25" customFormat="1">
      <c r="A572"/>
      <c r="B572" s="63"/>
      <c r="C572"/>
      <c r="D572"/>
      <c r="E572" s="3"/>
      <c r="F572" s="55"/>
      <c r="G572"/>
      <c r="H572"/>
    </row>
    <row r="573" spans="1:8" s="25" customFormat="1">
      <c r="A573"/>
      <c r="B573" s="63"/>
      <c r="C573"/>
      <c r="D573"/>
      <c r="E573" s="3"/>
      <c r="F573" s="55"/>
      <c r="G573" s="3"/>
      <c r="H573"/>
    </row>
    <row r="574" spans="1:8" s="25" customFormat="1">
      <c r="A574"/>
      <c r="B574" s="63"/>
      <c r="C574"/>
      <c r="D574"/>
      <c r="E574" s="3"/>
      <c r="F574" s="55"/>
      <c r="G574"/>
      <c r="H574"/>
    </row>
    <row r="575" spans="1:8" s="25" customFormat="1">
      <c r="A575"/>
      <c r="B575" s="63"/>
      <c r="C575"/>
      <c r="D575"/>
      <c r="E575" s="3"/>
      <c r="F575" s="55"/>
      <c r="G575"/>
      <c r="H575"/>
    </row>
    <row r="576" spans="1:8" s="25" customFormat="1">
      <c r="A576"/>
      <c r="B576" s="63"/>
      <c r="C576"/>
      <c r="D576"/>
      <c r="E576" s="3"/>
      <c r="F576" s="55"/>
      <c r="G576"/>
      <c r="H576"/>
    </row>
    <row r="577" spans="1:8" s="25" customFormat="1">
      <c r="A577"/>
      <c r="B577" s="63"/>
      <c r="C577"/>
      <c r="D577"/>
      <c r="E577" s="3"/>
      <c r="F577" s="55"/>
      <c r="G577"/>
      <c r="H577"/>
    </row>
    <row r="578" spans="1:8" s="25" customFormat="1">
      <c r="A578"/>
      <c r="B578" s="63"/>
      <c r="C578"/>
      <c r="D578"/>
      <c r="E578" s="3"/>
      <c r="F578" s="55"/>
      <c r="G578"/>
      <c r="H578"/>
    </row>
    <row r="579" spans="1:8" s="25" customFormat="1">
      <c r="A579"/>
      <c r="B579" s="63"/>
      <c r="C579"/>
      <c r="D579"/>
      <c r="E579" s="3"/>
      <c r="F579" s="55"/>
      <c r="G579"/>
      <c r="H579"/>
    </row>
    <row r="580" spans="1:8" s="25" customFormat="1">
      <c r="A580"/>
      <c r="B580" s="63"/>
      <c r="C580"/>
      <c r="D580"/>
      <c r="E580" s="3"/>
      <c r="F580" s="55"/>
      <c r="G580"/>
      <c r="H580"/>
    </row>
    <row r="581" spans="1:8" s="25" customFormat="1">
      <c r="A581"/>
      <c r="B581" s="63"/>
      <c r="C581"/>
      <c r="D581"/>
      <c r="E581" s="3"/>
      <c r="F581" s="55"/>
      <c r="G581"/>
      <c r="H581"/>
    </row>
    <row r="582" spans="1:8" s="25" customFormat="1">
      <c r="A582"/>
      <c r="B582" s="63"/>
      <c r="C582"/>
      <c r="D582"/>
      <c r="E582" s="3"/>
      <c r="F582" s="55"/>
      <c r="G582"/>
      <c r="H582"/>
    </row>
    <row r="583" spans="1:8" s="25" customFormat="1">
      <c r="A583"/>
      <c r="B583" s="63"/>
      <c r="C583"/>
      <c r="D583"/>
      <c r="E583" s="3"/>
      <c r="F583" s="55"/>
      <c r="G583"/>
      <c r="H583"/>
    </row>
    <row r="584" spans="1:8" s="25" customFormat="1">
      <c r="A584"/>
      <c r="B584" s="63"/>
      <c r="C584"/>
      <c r="D584"/>
      <c r="E584" s="3"/>
      <c r="F584" s="55"/>
      <c r="G584"/>
      <c r="H584"/>
    </row>
    <row r="585" spans="1:8" s="25" customFormat="1">
      <c r="A585"/>
      <c r="B585" s="63"/>
      <c r="C585"/>
      <c r="D585"/>
      <c r="E585" s="3"/>
      <c r="F585" s="55"/>
      <c r="G585"/>
      <c r="H585"/>
    </row>
    <row r="586" spans="1:8" s="25" customFormat="1">
      <c r="A586"/>
      <c r="B586" s="63"/>
      <c r="C586"/>
      <c r="D586"/>
      <c r="E586" s="3"/>
      <c r="F586" s="55"/>
      <c r="G586"/>
      <c r="H586"/>
    </row>
    <row r="587" spans="1:8" s="25" customFormat="1">
      <c r="A587"/>
      <c r="B587" s="63"/>
      <c r="C587"/>
      <c r="D587"/>
      <c r="E587" s="3"/>
      <c r="F587" s="55"/>
      <c r="G587"/>
      <c r="H587"/>
    </row>
    <row r="588" spans="1:8" s="25" customFormat="1">
      <c r="A588"/>
      <c r="B588" s="63"/>
      <c r="C588"/>
      <c r="D588"/>
      <c r="E588" s="3"/>
      <c r="F588" s="55"/>
      <c r="G588"/>
      <c r="H588"/>
    </row>
    <row r="589" spans="1:8" s="25" customFormat="1">
      <c r="A589"/>
      <c r="B589" s="63"/>
      <c r="C589"/>
      <c r="D589"/>
      <c r="E589" s="3"/>
      <c r="F589" s="55"/>
      <c r="G589"/>
      <c r="H589"/>
    </row>
    <row r="590" spans="1:8" s="25" customFormat="1">
      <c r="A590"/>
      <c r="B590" s="63"/>
      <c r="C590"/>
      <c r="D590"/>
      <c r="E590" s="3"/>
      <c r="F590" s="55"/>
      <c r="G590"/>
      <c r="H590"/>
    </row>
    <row r="591" spans="1:8" s="25" customFormat="1">
      <c r="A591"/>
      <c r="B591" s="63"/>
      <c r="C591"/>
      <c r="D591"/>
      <c r="E591" s="3"/>
      <c r="F591" s="55"/>
      <c r="G591"/>
      <c r="H591"/>
    </row>
    <row r="592" spans="1:8" s="25" customFormat="1">
      <c r="A592"/>
      <c r="B592" s="63"/>
      <c r="C592"/>
      <c r="D592"/>
      <c r="E592" s="3"/>
      <c r="F592" s="55"/>
      <c r="G592"/>
      <c r="H592"/>
    </row>
    <row r="593" spans="1:8" s="25" customFormat="1">
      <c r="A593"/>
      <c r="B593" s="63"/>
      <c r="C593"/>
      <c r="D593"/>
      <c r="E593" s="3"/>
      <c r="F593" s="55"/>
      <c r="G593"/>
      <c r="H593"/>
    </row>
    <row r="594" spans="1:8" s="25" customFormat="1">
      <c r="A594"/>
      <c r="B594" s="63"/>
      <c r="C594"/>
      <c r="D594"/>
      <c r="E594" s="3"/>
      <c r="F594" s="55"/>
      <c r="G594"/>
      <c r="H594"/>
    </row>
    <row r="595" spans="1:8" s="25" customFormat="1">
      <c r="A595"/>
      <c r="B595" s="63"/>
      <c r="C595"/>
      <c r="D595"/>
      <c r="E595" s="3"/>
      <c r="F595" s="55"/>
      <c r="G595" s="3"/>
      <c r="H595"/>
    </row>
    <row r="596" spans="1:8" s="25" customFormat="1">
      <c r="A596"/>
      <c r="B596" s="63"/>
      <c r="C596"/>
      <c r="D596"/>
      <c r="E596" s="3"/>
      <c r="F596" s="55"/>
      <c r="G596" s="3"/>
      <c r="H596"/>
    </row>
    <row r="597" spans="1:8" s="25" customFormat="1">
      <c r="A597"/>
      <c r="B597" s="63"/>
      <c r="C597"/>
      <c r="D597"/>
      <c r="E597" s="3"/>
      <c r="F597" s="55"/>
      <c r="G597"/>
      <c r="H597"/>
    </row>
    <row r="598" spans="1:8" s="25" customFormat="1">
      <c r="A598"/>
      <c r="B598" s="63"/>
      <c r="C598"/>
      <c r="D598"/>
      <c r="E598" s="3"/>
      <c r="F598" s="55"/>
      <c r="G598" s="3"/>
      <c r="H598"/>
    </row>
    <row r="599" spans="1:8" s="25" customFormat="1">
      <c r="A599"/>
      <c r="B599" s="63"/>
      <c r="C599"/>
      <c r="D599"/>
      <c r="E599" s="3"/>
      <c r="F599" s="55"/>
      <c r="G599"/>
      <c r="H599"/>
    </row>
    <row r="600" spans="1:8" s="25" customFormat="1">
      <c r="A600"/>
      <c r="B600" s="63"/>
      <c r="C600"/>
      <c r="D600"/>
      <c r="E600" s="3"/>
      <c r="F600" s="55"/>
      <c r="G600"/>
      <c r="H600"/>
    </row>
    <row r="601" spans="1:8" s="25" customFormat="1">
      <c r="A601"/>
      <c r="B601" s="63"/>
      <c r="C601"/>
      <c r="D601"/>
      <c r="E601" s="3"/>
      <c r="F601" s="55"/>
      <c r="G601"/>
      <c r="H601"/>
    </row>
    <row r="602" spans="1:8" s="25" customFormat="1">
      <c r="A602"/>
      <c r="B602" s="63"/>
      <c r="C602"/>
      <c r="D602"/>
      <c r="E602" s="3"/>
      <c r="F602" s="55"/>
      <c r="G602"/>
      <c r="H602"/>
    </row>
    <row r="603" spans="1:8" s="25" customFormat="1">
      <c r="A603"/>
      <c r="B603" s="63"/>
      <c r="C603"/>
      <c r="D603"/>
      <c r="E603" s="3"/>
      <c r="F603" s="55"/>
      <c r="G603" s="3"/>
      <c r="H603"/>
    </row>
    <row r="604" spans="1:8" s="25" customFormat="1">
      <c r="A604"/>
      <c r="B604" s="63"/>
      <c r="C604"/>
      <c r="D604"/>
      <c r="E604" s="3"/>
      <c r="F604" s="55"/>
      <c r="G604" s="3"/>
      <c r="H604"/>
    </row>
    <row r="605" spans="1:8" s="25" customFormat="1">
      <c r="A605"/>
      <c r="B605" s="63"/>
      <c r="C605"/>
      <c r="D605"/>
      <c r="E605" s="3"/>
      <c r="F605" s="55"/>
      <c r="G605"/>
      <c r="H605"/>
    </row>
    <row r="606" spans="1:8" s="25" customFormat="1">
      <c r="A606"/>
      <c r="B606" s="63"/>
      <c r="C606"/>
      <c r="D606"/>
      <c r="E606" s="3"/>
      <c r="F606" s="55"/>
      <c r="G606"/>
      <c r="H606"/>
    </row>
    <row r="607" spans="1:8" s="25" customFormat="1">
      <c r="A607"/>
      <c r="B607" s="63"/>
      <c r="C607"/>
      <c r="D607"/>
      <c r="E607" s="3"/>
      <c r="F607" s="55"/>
      <c r="G607"/>
      <c r="H607"/>
    </row>
    <row r="608" spans="1:8" s="25" customFormat="1">
      <c r="A608"/>
      <c r="B608" s="63"/>
      <c r="C608"/>
      <c r="D608"/>
      <c r="E608" s="3"/>
      <c r="F608" s="55"/>
      <c r="G608"/>
      <c r="H608"/>
    </row>
    <row r="609" spans="1:8" s="25" customFormat="1">
      <c r="A609"/>
      <c r="B609" s="63"/>
      <c r="C609"/>
      <c r="D609"/>
      <c r="E609" s="3"/>
      <c r="F609" s="55"/>
      <c r="G609"/>
      <c r="H609"/>
    </row>
    <row r="610" spans="1:8" s="25" customFormat="1">
      <c r="A610"/>
      <c r="B610" s="63"/>
      <c r="C610"/>
      <c r="D610"/>
      <c r="E610" s="3"/>
      <c r="F610" s="55"/>
      <c r="G610"/>
      <c r="H610"/>
    </row>
    <row r="611" spans="1:8" s="25" customFormat="1">
      <c r="A611"/>
      <c r="B611" s="63"/>
      <c r="C611"/>
      <c r="D611"/>
      <c r="E611" s="3"/>
      <c r="F611" s="55"/>
      <c r="G611"/>
      <c r="H611"/>
    </row>
    <row r="612" spans="1:8" s="25" customFormat="1">
      <c r="A612"/>
      <c r="B612" s="63"/>
      <c r="C612"/>
      <c r="D612"/>
      <c r="E612" s="3"/>
      <c r="F612" s="55"/>
      <c r="G612"/>
      <c r="H612"/>
    </row>
    <row r="613" spans="1:8" s="25" customFormat="1">
      <c r="A613"/>
      <c r="B613" s="63"/>
      <c r="C613"/>
      <c r="D613"/>
      <c r="E613" s="3"/>
      <c r="F613" s="55"/>
      <c r="G613"/>
      <c r="H613"/>
    </row>
    <row r="614" spans="1:8" s="25" customFormat="1">
      <c r="A614"/>
      <c r="B614" s="63"/>
      <c r="C614"/>
      <c r="D614"/>
      <c r="E614" s="3"/>
      <c r="F614" s="55"/>
      <c r="G614"/>
      <c r="H614"/>
    </row>
    <row r="615" spans="1:8" s="25" customFormat="1">
      <c r="A615"/>
      <c r="B615" s="63"/>
      <c r="C615"/>
      <c r="D615"/>
      <c r="E615" s="3"/>
      <c r="F615" s="55"/>
      <c r="G615"/>
      <c r="H615"/>
    </row>
    <row r="616" spans="1:8" s="25" customFormat="1">
      <c r="A616"/>
      <c r="B616" s="63"/>
      <c r="C616"/>
      <c r="D616"/>
      <c r="E616" s="3"/>
      <c r="F616" s="55"/>
      <c r="G616"/>
      <c r="H616"/>
    </row>
    <row r="617" spans="1:8" s="25" customFormat="1">
      <c r="A617"/>
      <c r="B617" s="63"/>
      <c r="C617"/>
      <c r="D617"/>
      <c r="E617" s="3"/>
      <c r="F617" s="55"/>
      <c r="G617"/>
      <c r="H617"/>
    </row>
    <row r="618" spans="1:8" s="25" customFormat="1">
      <c r="A618"/>
      <c r="B618" s="63"/>
      <c r="C618"/>
      <c r="D618"/>
      <c r="E618" s="3"/>
      <c r="F618" s="55"/>
      <c r="G618"/>
      <c r="H618"/>
    </row>
    <row r="619" spans="1:8" s="25" customFormat="1">
      <c r="A619"/>
      <c r="B619" s="63"/>
      <c r="C619"/>
      <c r="D619"/>
      <c r="E619" s="3"/>
      <c r="F619" s="55"/>
      <c r="G619"/>
      <c r="H619"/>
    </row>
    <row r="620" spans="1:8" s="25" customFormat="1">
      <c r="A620"/>
      <c r="B620" s="63"/>
      <c r="C620"/>
      <c r="D620"/>
      <c r="E620" s="3"/>
      <c r="F620" s="55"/>
      <c r="G620"/>
      <c r="H620"/>
    </row>
    <row r="621" spans="1:8" s="25" customFormat="1">
      <c r="A621"/>
      <c r="B621" s="63"/>
      <c r="C621"/>
      <c r="D621"/>
      <c r="E621" s="3"/>
      <c r="F621" s="55"/>
      <c r="G621"/>
      <c r="H621"/>
    </row>
    <row r="622" spans="1:8" s="25" customFormat="1">
      <c r="A622"/>
      <c r="B622" s="63"/>
      <c r="C622"/>
      <c r="D622"/>
      <c r="E622" s="3"/>
      <c r="F622" s="55"/>
      <c r="G622" s="3"/>
      <c r="H622"/>
    </row>
    <row r="623" spans="1:8" s="25" customFormat="1">
      <c r="A623"/>
      <c r="B623" s="63"/>
      <c r="C623"/>
      <c r="D623"/>
      <c r="E623" s="3"/>
      <c r="F623" s="55"/>
      <c r="G623"/>
      <c r="H623"/>
    </row>
    <row r="624" spans="1:8" s="25" customFormat="1">
      <c r="A624"/>
      <c r="B624" s="63"/>
      <c r="C624"/>
      <c r="D624"/>
      <c r="E624" s="3"/>
      <c r="F624" s="55"/>
      <c r="G624"/>
      <c r="H624"/>
    </row>
    <row r="625" spans="1:8" s="25" customFormat="1">
      <c r="A625"/>
      <c r="B625" s="63"/>
      <c r="C625"/>
      <c r="D625"/>
      <c r="E625" s="3"/>
      <c r="F625" s="55"/>
      <c r="G625"/>
      <c r="H625"/>
    </row>
    <row r="626" spans="1:8" s="25" customFormat="1">
      <c r="A626"/>
      <c r="B626" s="63"/>
      <c r="C626"/>
      <c r="D626"/>
      <c r="E626" s="3"/>
      <c r="F626" s="55"/>
      <c r="G626"/>
      <c r="H626"/>
    </row>
    <row r="627" spans="1:8" s="25" customFormat="1">
      <c r="A627"/>
      <c r="B627" s="63"/>
      <c r="C627"/>
      <c r="D627"/>
      <c r="E627" s="3"/>
      <c r="F627" s="55"/>
      <c r="G627"/>
      <c r="H627"/>
    </row>
    <row r="628" spans="1:8" s="25" customFormat="1">
      <c r="A628"/>
      <c r="B628" s="63"/>
      <c r="C628"/>
      <c r="D628"/>
      <c r="E628" s="3"/>
      <c r="F628" s="55"/>
      <c r="G628"/>
      <c r="H628"/>
    </row>
    <row r="629" spans="1:8" s="25" customFormat="1">
      <c r="A629"/>
      <c r="B629" s="63"/>
      <c r="C629"/>
      <c r="D629"/>
      <c r="E629" s="3"/>
      <c r="F629" s="55"/>
      <c r="G629"/>
      <c r="H629"/>
    </row>
    <row r="630" spans="1:8" s="25" customFormat="1">
      <c r="A630"/>
      <c r="B630" s="63"/>
      <c r="C630"/>
      <c r="D630"/>
      <c r="E630" s="3"/>
      <c r="F630" s="55"/>
      <c r="G630"/>
      <c r="H630"/>
    </row>
    <row r="631" spans="1:8" s="25" customFormat="1">
      <c r="A631"/>
      <c r="B631" s="63"/>
      <c r="C631"/>
      <c r="D631"/>
      <c r="E631" s="3"/>
      <c r="F631" s="55"/>
      <c r="G631"/>
      <c r="H631"/>
    </row>
    <row r="632" spans="1:8" s="25" customFormat="1">
      <c r="A632"/>
      <c r="B632" s="63"/>
      <c r="C632"/>
      <c r="D632"/>
      <c r="E632" s="3"/>
      <c r="F632" s="55"/>
      <c r="G632"/>
      <c r="H632"/>
    </row>
    <row r="633" spans="1:8" s="25" customFormat="1">
      <c r="A633"/>
      <c r="B633" s="63"/>
      <c r="C633"/>
      <c r="D633"/>
      <c r="E633" s="3"/>
      <c r="F633" s="55"/>
      <c r="G633"/>
      <c r="H633"/>
    </row>
    <row r="634" spans="1:8" s="25" customFormat="1">
      <c r="A634"/>
      <c r="B634" s="63"/>
      <c r="C634"/>
      <c r="D634"/>
      <c r="E634" s="3"/>
      <c r="F634" s="55"/>
      <c r="G634" s="3"/>
      <c r="H634"/>
    </row>
    <row r="635" spans="1:8" s="25" customFormat="1">
      <c r="A635"/>
      <c r="B635" s="63"/>
      <c r="C635"/>
      <c r="D635"/>
      <c r="E635" s="3"/>
      <c r="F635" s="55"/>
      <c r="G635" s="3"/>
      <c r="H635"/>
    </row>
    <row r="636" spans="1:8" s="25" customFormat="1">
      <c r="A636"/>
      <c r="B636" s="63"/>
      <c r="C636"/>
      <c r="D636"/>
      <c r="E636" s="3"/>
      <c r="F636" s="55"/>
      <c r="G636" s="3"/>
      <c r="H636"/>
    </row>
    <row r="637" spans="1:8" s="25" customFormat="1">
      <c r="A637"/>
      <c r="B637" s="63"/>
      <c r="C637"/>
      <c r="D637"/>
      <c r="E637" s="3"/>
      <c r="F637" s="55"/>
      <c r="G637"/>
      <c r="H637"/>
    </row>
    <row r="638" spans="1:8" s="25" customFormat="1">
      <c r="A638"/>
      <c r="B638" s="63"/>
      <c r="C638"/>
      <c r="D638"/>
      <c r="E638" s="3"/>
      <c r="F638" s="55"/>
      <c r="G638"/>
      <c r="H638"/>
    </row>
    <row r="639" spans="1:8" s="25" customFormat="1">
      <c r="A639"/>
      <c r="B639" s="63"/>
      <c r="C639"/>
      <c r="D639"/>
      <c r="E639" s="3"/>
      <c r="F639" s="55"/>
      <c r="G639"/>
      <c r="H639"/>
    </row>
    <row r="640" spans="1:8" s="25" customFormat="1">
      <c r="A640"/>
      <c r="B640" s="63"/>
      <c r="C640"/>
      <c r="D640"/>
      <c r="E640" s="3"/>
      <c r="F640" s="55"/>
      <c r="G640"/>
      <c r="H640"/>
    </row>
    <row r="641" spans="1:8" s="25" customFormat="1">
      <c r="A641"/>
      <c r="B641" s="63"/>
      <c r="C641"/>
      <c r="D641"/>
      <c r="E641" s="3"/>
      <c r="F641" s="55"/>
      <c r="G641"/>
      <c r="H641"/>
    </row>
    <row r="642" spans="1:8" s="25" customFormat="1">
      <c r="A642"/>
      <c r="B642" s="63"/>
      <c r="C642"/>
      <c r="D642"/>
      <c r="E642" s="3"/>
      <c r="F642" s="55"/>
      <c r="G642" s="3"/>
      <c r="H642"/>
    </row>
    <row r="643" spans="1:8" s="25" customFormat="1">
      <c r="A643"/>
      <c r="B643" s="63"/>
      <c r="C643"/>
      <c r="D643"/>
      <c r="E643" s="3"/>
      <c r="F643" s="55"/>
      <c r="G643" s="3"/>
      <c r="H643"/>
    </row>
    <row r="644" spans="1:8" s="25" customFormat="1">
      <c r="A644"/>
      <c r="B644" s="63"/>
      <c r="C644"/>
      <c r="D644"/>
      <c r="E644" s="3"/>
      <c r="F644" s="55"/>
      <c r="G644" s="3"/>
      <c r="H644"/>
    </row>
    <row r="645" spans="1:8" s="25" customFormat="1">
      <c r="A645"/>
      <c r="B645" s="63"/>
      <c r="C645"/>
      <c r="D645"/>
      <c r="E645" s="3"/>
      <c r="F645" s="55"/>
      <c r="G645" s="3"/>
      <c r="H645"/>
    </row>
    <row r="646" spans="1:8" s="25" customFormat="1">
      <c r="A646"/>
      <c r="B646" s="63"/>
      <c r="C646"/>
      <c r="D646"/>
      <c r="E646" s="3"/>
      <c r="F646" s="55"/>
      <c r="G646"/>
      <c r="H646"/>
    </row>
    <row r="647" spans="1:8" s="25" customFormat="1">
      <c r="A647"/>
      <c r="B647" s="63"/>
      <c r="C647"/>
      <c r="D647"/>
      <c r="E647" s="3"/>
      <c r="F647" s="55"/>
      <c r="G647"/>
      <c r="H647"/>
    </row>
    <row r="648" spans="1:8" s="25" customFormat="1">
      <c r="A648"/>
      <c r="B648" s="63"/>
      <c r="C648"/>
      <c r="D648"/>
      <c r="E648" s="3"/>
      <c r="F648" s="55"/>
      <c r="G648"/>
      <c r="H648"/>
    </row>
    <row r="649" spans="1:8" s="25" customFormat="1">
      <c r="A649"/>
      <c r="B649" s="63"/>
      <c r="C649"/>
      <c r="D649"/>
      <c r="E649" s="3"/>
      <c r="F649" s="55"/>
      <c r="G649"/>
      <c r="H649"/>
    </row>
    <row r="650" spans="1:8" s="25" customFormat="1">
      <c r="A650"/>
      <c r="B650" s="63"/>
      <c r="C650"/>
      <c r="D650"/>
      <c r="E650" s="3"/>
      <c r="F650" s="55"/>
      <c r="G650"/>
      <c r="H650"/>
    </row>
    <row r="651" spans="1:8" s="25" customFormat="1">
      <c r="A651"/>
      <c r="B651" s="63"/>
      <c r="C651"/>
      <c r="D651"/>
      <c r="E651" s="3"/>
      <c r="F651" s="55"/>
      <c r="G651"/>
      <c r="H651"/>
    </row>
    <row r="652" spans="1:8" s="25" customFormat="1">
      <c r="A652"/>
      <c r="B652" s="63"/>
      <c r="C652"/>
      <c r="D652"/>
      <c r="E652" s="3"/>
      <c r="F652" s="55"/>
      <c r="G652"/>
      <c r="H652"/>
    </row>
    <row r="653" spans="1:8" s="25" customFormat="1">
      <c r="A653"/>
      <c r="B653" s="63"/>
      <c r="C653"/>
      <c r="D653"/>
      <c r="E653" s="3"/>
      <c r="F653" s="55"/>
      <c r="G653" s="3"/>
      <c r="H653"/>
    </row>
    <row r="654" spans="1:8" s="25" customFormat="1">
      <c r="A654"/>
      <c r="B654" s="63"/>
      <c r="C654"/>
      <c r="D654"/>
      <c r="E654" s="3"/>
      <c r="F654" s="55"/>
      <c r="G654" s="3"/>
      <c r="H654"/>
    </row>
    <row r="655" spans="1:8" s="25" customFormat="1">
      <c r="A655"/>
      <c r="B655" s="63"/>
      <c r="C655"/>
      <c r="D655"/>
      <c r="E655" s="3"/>
      <c r="F655" s="55"/>
      <c r="G655"/>
      <c r="H655"/>
    </row>
    <row r="656" spans="1:8" s="25" customFormat="1">
      <c r="A656"/>
      <c r="B656" s="63"/>
      <c r="C656"/>
      <c r="D656"/>
      <c r="E656" s="3"/>
      <c r="F656" s="55"/>
      <c r="G656" s="3"/>
      <c r="H656"/>
    </row>
    <row r="657" spans="1:8" s="25" customFormat="1">
      <c r="A657"/>
      <c r="B657" s="63"/>
      <c r="C657"/>
      <c r="D657"/>
      <c r="E657" s="3"/>
      <c r="F657" s="55"/>
      <c r="G657" s="3"/>
      <c r="H657"/>
    </row>
    <row r="658" spans="1:8" s="25" customFormat="1">
      <c r="A658"/>
      <c r="B658" s="63"/>
      <c r="C658"/>
      <c r="D658"/>
      <c r="E658" s="3"/>
      <c r="F658" s="55"/>
      <c r="G658" s="3"/>
      <c r="H658"/>
    </row>
    <row r="659" spans="1:8" s="25" customFormat="1">
      <c r="A659"/>
      <c r="B659" s="63"/>
      <c r="C659"/>
      <c r="D659"/>
      <c r="E659" s="3"/>
      <c r="F659" s="55"/>
      <c r="G659" s="3"/>
      <c r="H659"/>
    </row>
    <row r="660" spans="1:8" s="25" customFormat="1">
      <c r="A660"/>
      <c r="B660" s="63"/>
      <c r="C660"/>
      <c r="D660"/>
      <c r="E660" s="3"/>
      <c r="F660" s="55"/>
      <c r="G660"/>
      <c r="H660"/>
    </row>
    <row r="661" spans="1:8" s="25" customFormat="1">
      <c r="A661"/>
      <c r="B661" s="63"/>
      <c r="C661"/>
      <c r="D661"/>
      <c r="E661" s="3"/>
      <c r="F661" s="55"/>
      <c r="G661" s="3"/>
      <c r="H661"/>
    </row>
    <row r="662" spans="1:8" s="25" customFormat="1">
      <c r="A662"/>
      <c r="B662" s="63"/>
      <c r="C662"/>
      <c r="D662"/>
      <c r="E662" s="3"/>
      <c r="F662" s="55"/>
      <c r="G662"/>
      <c r="H662"/>
    </row>
    <row r="663" spans="1:8" s="25" customFormat="1">
      <c r="A663"/>
      <c r="B663" s="63"/>
      <c r="C663"/>
      <c r="D663"/>
      <c r="E663" s="3"/>
      <c r="F663" s="55"/>
      <c r="G663"/>
      <c r="H663"/>
    </row>
    <row r="664" spans="1:8" s="25" customFormat="1">
      <c r="A664"/>
      <c r="B664" s="63"/>
      <c r="C664"/>
      <c r="D664"/>
      <c r="E664" s="3"/>
      <c r="F664" s="55"/>
      <c r="G664" s="3"/>
      <c r="H664"/>
    </row>
    <row r="665" spans="1:8" s="25" customFormat="1">
      <c r="A665"/>
      <c r="B665" s="63"/>
      <c r="C665"/>
      <c r="D665"/>
      <c r="E665" s="3"/>
      <c r="F665" s="55"/>
      <c r="G665"/>
      <c r="H665"/>
    </row>
    <row r="666" spans="1:8" s="25" customFormat="1">
      <c r="A666"/>
      <c r="B666" s="63"/>
      <c r="C666"/>
      <c r="D666"/>
      <c r="E666" s="3"/>
      <c r="F666" s="55"/>
      <c r="G666"/>
      <c r="H666"/>
    </row>
    <row r="667" spans="1:8" s="25" customFormat="1">
      <c r="A667"/>
      <c r="B667" s="63"/>
      <c r="C667"/>
      <c r="D667"/>
      <c r="E667" s="3"/>
      <c r="F667" s="55"/>
      <c r="G667"/>
      <c r="H667"/>
    </row>
    <row r="668" spans="1:8" s="25" customFormat="1">
      <c r="A668"/>
      <c r="B668" s="63"/>
      <c r="C668"/>
      <c r="D668"/>
      <c r="E668" s="3"/>
      <c r="F668" s="55"/>
      <c r="G668"/>
      <c r="H668"/>
    </row>
    <row r="669" spans="1:8" s="25" customFormat="1">
      <c r="A669"/>
      <c r="B669" s="63"/>
      <c r="C669"/>
      <c r="D669"/>
      <c r="E669" s="3"/>
      <c r="F669" s="55"/>
      <c r="G669"/>
      <c r="H669"/>
    </row>
    <row r="670" spans="1:8" s="25" customFormat="1">
      <c r="A670"/>
      <c r="B670" s="63"/>
      <c r="C670"/>
      <c r="D670"/>
      <c r="E670" s="3"/>
      <c r="F670" s="55"/>
      <c r="G670"/>
      <c r="H670"/>
    </row>
    <row r="671" spans="1:8" s="25" customFormat="1">
      <c r="A671"/>
      <c r="B671" s="63"/>
      <c r="C671"/>
      <c r="D671"/>
      <c r="E671" s="3"/>
      <c r="F671" s="55"/>
      <c r="G671"/>
      <c r="H671"/>
    </row>
    <row r="672" spans="1:8" s="25" customFormat="1">
      <c r="A672"/>
      <c r="B672" s="63"/>
      <c r="C672"/>
      <c r="D672"/>
      <c r="E672" s="3"/>
      <c r="F672" s="55"/>
      <c r="G672"/>
      <c r="H672"/>
    </row>
    <row r="673" spans="1:8" s="25" customFormat="1">
      <c r="A673"/>
      <c r="B673" s="63"/>
      <c r="C673"/>
      <c r="D673"/>
      <c r="E673" s="3"/>
      <c r="F673" s="55"/>
      <c r="G673" s="3"/>
      <c r="H673"/>
    </row>
    <row r="674" spans="1:8" s="25" customFormat="1">
      <c r="A674"/>
      <c r="B674" s="63"/>
      <c r="C674"/>
      <c r="D674"/>
      <c r="E674" s="3"/>
      <c r="F674" s="55"/>
      <c r="G674"/>
      <c r="H674"/>
    </row>
    <row r="675" spans="1:8" s="25" customFormat="1">
      <c r="A675"/>
      <c r="B675" s="63"/>
      <c r="C675"/>
      <c r="D675"/>
      <c r="E675" s="3"/>
      <c r="F675" s="55"/>
      <c r="G675" s="3"/>
      <c r="H675"/>
    </row>
    <row r="676" spans="1:8" s="25" customFormat="1">
      <c r="A676"/>
      <c r="B676" s="63"/>
      <c r="C676"/>
      <c r="D676"/>
      <c r="E676" s="3"/>
      <c r="F676" s="55"/>
      <c r="G676"/>
      <c r="H676"/>
    </row>
    <row r="677" spans="1:8" s="25" customFormat="1">
      <c r="A677"/>
      <c r="B677" s="63"/>
      <c r="C677"/>
      <c r="D677"/>
      <c r="E677" s="3"/>
      <c r="F677" s="55"/>
      <c r="G677"/>
      <c r="H677"/>
    </row>
    <row r="678" spans="1:8" s="25" customFormat="1">
      <c r="A678"/>
      <c r="B678" s="63"/>
      <c r="C678"/>
      <c r="D678"/>
      <c r="E678" s="3"/>
      <c r="F678" s="55"/>
      <c r="G678"/>
      <c r="H678"/>
    </row>
    <row r="679" spans="1:8" s="25" customFormat="1">
      <c r="A679"/>
      <c r="B679" s="63"/>
      <c r="C679"/>
      <c r="D679"/>
      <c r="E679" s="3"/>
      <c r="F679" s="55"/>
      <c r="G679"/>
      <c r="H679"/>
    </row>
    <row r="680" spans="1:8" s="25" customFormat="1">
      <c r="A680"/>
      <c r="B680" s="63"/>
      <c r="C680"/>
      <c r="D680"/>
      <c r="E680" s="3"/>
      <c r="F680" s="55"/>
      <c r="G680" s="3"/>
      <c r="H680"/>
    </row>
    <row r="681" spans="1:8" s="25" customFormat="1">
      <c r="A681"/>
      <c r="B681" s="63"/>
      <c r="C681"/>
      <c r="D681"/>
      <c r="E681" s="3"/>
      <c r="F681" s="55"/>
      <c r="G681"/>
      <c r="H681"/>
    </row>
    <row r="682" spans="1:8" s="25" customFormat="1">
      <c r="A682"/>
      <c r="B682" s="63"/>
      <c r="C682"/>
      <c r="D682"/>
      <c r="E682" s="3"/>
      <c r="F682" s="55"/>
      <c r="G682"/>
      <c r="H682"/>
    </row>
    <row r="683" spans="1:8" s="25" customFormat="1">
      <c r="A683"/>
      <c r="B683" s="63"/>
      <c r="C683"/>
      <c r="D683"/>
      <c r="E683" s="3"/>
      <c r="F683" s="55"/>
      <c r="G683"/>
      <c r="H683"/>
    </row>
    <row r="684" spans="1:8" s="25" customFormat="1">
      <c r="A684"/>
      <c r="B684" s="63"/>
      <c r="C684"/>
      <c r="D684"/>
      <c r="E684" s="3"/>
      <c r="F684" s="55"/>
      <c r="G684" s="3"/>
      <c r="H684"/>
    </row>
    <row r="685" spans="1:8" s="25" customFormat="1">
      <c r="A685"/>
      <c r="B685" s="63"/>
      <c r="C685"/>
      <c r="D685"/>
      <c r="E685" s="3"/>
      <c r="F685" s="55"/>
      <c r="G685"/>
      <c r="H685"/>
    </row>
    <row r="686" spans="1:8" s="25" customFormat="1">
      <c r="A686"/>
      <c r="B686" s="63"/>
      <c r="C686"/>
      <c r="D686"/>
      <c r="E686" s="3"/>
      <c r="F686" s="55"/>
      <c r="G686"/>
      <c r="H686"/>
    </row>
    <row r="687" spans="1:8" s="25" customFormat="1">
      <c r="A687"/>
      <c r="B687" s="63"/>
      <c r="C687"/>
      <c r="D687"/>
      <c r="E687" s="3"/>
      <c r="F687" s="55"/>
      <c r="G687" s="3"/>
      <c r="H687"/>
    </row>
    <row r="688" spans="1:8" s="25" customFormat="1">
      <c r="A688"/>
      <c r="B688" s="63"/>
      <c r="C688"/>
      <c r="D688"/>
      <c r="E688" s="3"/>
      <c r="F688" s="55"/>
      <c r="G688" s="3"/>
      <c r="H688"/>
    </row>
    <row r="689" spans="1:8" s="25" customFormat="1">
      <c r="A689"/>
      <c r="B689" s="63"/>
      <c r="C689"/>
      <c r="D689"/>
      <c r="E689" s="3"/>
      <c r="F689" s="55"/>
      <c r="G689"/>
      <c r="H689"/>
    </row>
    <row r="690" spans="1:8" s="25" customFormat="1">
      <c r="A690"/>
      <c r="B690" s="63"/>
      <c r="C690"/>
      <c r="D690"/>
      <c r="E690" s="3"/>
      <c r="F690" s="55"/>
      <c r="G690"/>
      <c r="H690"/>
    </row>
    <row r="691" spans="1:8" s="25" customFormat="1">
      <c r="A691"/>
      <c r="B691" s="63"/>
      <c r="C691"/>
      <c r="D691"/>
      <c r="E691" s="3"/>
      <c r="F691" s="55"/>
      <c r="G691" s="3"/>
      <c r="H691"/>
    </row>
    <row r="692" spans="1:8" s="25" customFormat="1">
      <c r="A692"/>
      <c r="B692" s="63"/>
      <c r="C692"/>
      <c r="D692"/>
      <c r="E692" s="3"/>
      <c r="F692" s="55"/>
      <c r="G692"/>
      <c r="H692"/>
    </row>
    <row r="693" spans="1:8" s="25" customFormat="1">
      <c r="A693"/>
      <c r="B693" s="63"/>
      <c r="C693"/>
      <c r="D693"/>
      <c r="E693" s="3"/>
      <c r="F693" s="55"/>
      <c r="G693"/>
      <c r="H693"/>
    </row>
    <row r="694" spans="1:8" s="25" customFormat="1">
      <c r="A694"/>
      <c r="B694" s="63"/>
      <c r="C694"/>
      <c r="D694"/>
      <c r="E694" s="3"/>
      <c r="F694" s="55"/>
      <c r="G694"/>
      <c r="H694"/>
    </row>
    <row r="695" spans="1:8" s="25" customFormat="1">
      <c r="A695"/>
      <c r="B695" s="63"/>
      <c r="C695"/>
      <c r="D695"/>
      <c r="E695" s="3"/>
      <c r="F695" s="55"/>
      <c r="G695"/>
      <c r="H695"/>
    </row>
    <row r="696" spans="1:8" s="25" customFormat="1">
      <c r="A696"/>
      <c r="B696" s="63"/>
      <c r="C696"/>
      <c r="D696"/>
      <c r="E696" s="3"/>
      <c r="F696" s="55"/>
      <c r="G696" s="3"/>
      <c r="H696"/>
    </row>
    <row r="697" spans="1:8" s="25" customFormat="1">
      <c r="A697"/>
      <c r="B697" s="63"/>
      <c r="C697"/>
      <c r="D697"/>
      <c r="E697" s="3"/>
      <c r="F697" s="55"/>
      <c r="G697"/>
      <c r="H697"/>
    </row>
    <row r="698" spans="1:8" s="25" customFormat="1">
      <c r="A698"/>
      <c r="B698" s="63"/>
      <c r="C698"/>
      <c r="D698"/>
      <c r="E698" s="3"/>
      <c r="F698" s="55"/>
      <c r="G698" s="3"/>
      <c r="H698"/>
    </row>
    <row r="699" spans="1:8" s="25" customFormat="1">
      <c r="A699"/>
      <c r="B699" s="63"/>
      <c r="C699"/>
      <c r="D699"/>
      <c r="E699" s="3"/>
      <c r="F699" s="55"/>
      <c r="G699"/>
      <c r="H699"/>
    </row>
    <row r="700" spans="1:8" s="25" customFormat="1">
      <c r="A700"/>
      <c r="B700" s="63"/>
      <c r="C700"/>
      <c r="D700"/>
      <c r="E700" s="3"/>
      <c r="F700" s="55"/>
      <c r="G700"/>
      <c r="H700"/>
    </row>
    <row r="701" spans="1:8" s="25" customFormat="1">
      <c r="A701"/>
      <c r="B701" s="63"/>
      <c r="C701"/>
      <c r="D701"/>
      <c r="E701" s="3"/>
      <c r="F701" s="55"/>
      <c r="G701"/>
      <c r="H701"/>
    </row>
    <row r="702" spans="1:8" s="25" customFormat="1">
      <c r="A702"/>
      <c r="B702" s="63"/>
      <c r="C702"/>
      <c r="D702"/>
      <c r="E702" s="3"/>
      <c r="F702" s="55"/>
      <c r="G702" s="3"/>
      <c r="H702"/>
    </row>
    <row r="703" spans="1:8" s="25" customFormat="1">
      <c r="A703"/>
      <c r="B703" s="63"/>
      <c r="C703"/>
      <c r="D703"/>
      <c r="E703" s="3"/>
      <c r="F703" s="55"/>
      <c r="G703"/>
      <c r="H703"/>
    </row>
    <row r="704" spans="1:8" s="25" customFormat="1">
      <c r="A704"/>
      <c r="B704" s="63"/>
      <c r="C704"/>
      <c r="D704"/>
      <c r="E704" s="3"/>
      <c r="F704" s="55"/>
      <c r="G704"/>
      <c r="H704"/>
    </row>
    <row r="705" spans="1:8" s="25" customFormat="1">
      <c r="A705"/>
      <c r="B705" s="63"/>
      <c r="C705"/>
      <c r="D705"/>
      <c r="E705" s="3"/>
      <c r="F705" s="55"/>
      <c r="G705"/>
      <c r="H705"/>
    </row>
    <row r="706" spans="1:8" s="25" customFormat="1">
      <c r="A706"/>
      <c r="B706" s="63"/>
      <c r="C706"/>
      <c r="D706"/>
      <c r="E706" s="3"/>
      <c r="F706" s="55"/>
      <c r="G706"/>
      <c r="H706"/>
    </row>
    <row r="707" spans="1:8" s="25" customFormat="1">
      <c r="A707"/>
      <c r="B707" s="63"/>
      <c r="C707"/>
      <c r="D707"/>
      <c r="E707" s="3"/>
      <c r="F707" s="55"/>
      <c r="G707"/>
      <c r="H707"/>
    </row>
    <row r="708" spans="1:8" s="25" customFormat="1">
      <c r="A708"/>
      <c r="B708" s="63"/>
      <c r="C708"/>
      <c r="D708"/>
      <c r="E708" s="3"/>
      <c r="F708" s="55"/>
      <c r="G708"/>
      <c r="H708"/>
    </row>
    <row r="709" spans="1:8" s="25" customFormat="1">
      <c r="A709"/>
      <c r="B709" s="63"/>
      <c r="C709"/>
      <c r="D709"/>
      <c r="E709" s="3"/>
      <c r="F709" s="55"/>
      <c r="G709"/>
      <c r="H709"/>
    </row>
    <row r="710" spans="1:8" s="25" customFormat="1">
      <c r="A710"/>
      <c r="B710" s="63"/>
      <c r="C710"/>
      <c r="D710"/>
      <c r="E710" s="3"/>
      <c r="F710" s="55"/>
      <c r="G710"/>
      <c r="H710"/>
    </row>
    <row r="711" spans="1:8" s="25" customFormat="1">
      <c r="A711"/>
      <c r="B711" s="63"/>
      <c r="C711"/>
      <c r="D711"/>
      <c r="E711" s="3"/>
      <c r="F711" s="55"/>
      <c r="G711"/>
      <c r="H711"/>
    </row>
    <row r="712" spans="1:8" s="25" customFormat="1">
      <c r="A712"/>
      <c r="B712" s="63"/>
      <c r="C712"/>
      <c r="D712"/>
      <c r="E712" s="3"/>
      <c r="F712" s="55"/>
      <c r="G712"/>
      <c r="H712"/>
    </row>
    <row r="713" spans="1:8" s="25" customFormat="1">
      <c r="A713"/>
      <c r="B713" s="63"/>
      <c r="C713"/>
      <c r="D713"/>
      <c r="E713" s="3"/>
      <c r="F713" s="55"/>
      <c r="G713"/>
      <c r="H713"/>
    </row>
    <row r="714" spans="1:8" s="25" customFormat="1">
      <c r="A714"/>
      <c r="B714" s="63"/>
      <c r="C714"/>
      <c r="D714"/>
      <c r="E714" s="3"/>
      <c r="F714" s="55"/>
      <c r="G714"/>
      <c r="H714"/>
    </row>
    <row r="715" spans="1:8" s="25" customFormat="1">
      <c r="A715"/>
      <c r="B715" s="63"/>
      <c r="C715"/>
      <c r="D715"/>
      <c r="E715" s="3"/>
      <c r="F715" s="55"/>
      <c r="G715"/>
      <c r="H715"/>
    </row>
    <row r="716" spans="1:8" s="25" customFormat="1">
      <c r="A716"/>
      <c r="B716" s="63"/>
      <c r="C716"/>
      <c r="D716"/>
      <c r="E716" s="3"/>
      <c r="F716" s="55"/>
      <c r="G716"/>
      <c r="H716"/>
    </row>
    <row r="717" spans="1:8" s="25" customFormat="1">
      <c r="A717"/>
      <c r="B717" s="63"/>
      <c r="C717"/>
      <c r="D717"/>
      <c r="E717" s="3"/>
      <c r="F717" s="55"/>
      <c r="G717"/>
      <c r="H717"/>
    </row>
    <row r="718" spans="1:8" s="25" customFormat="1">
      <c r="A718"/>
      <c r="B718" s="63"/>
      <c r="C718"/>
      <c r="D718"/>
      <c r="E718" s="3"/>
      <c r="F718" s="55"/>
      <c r="G718"/>
      <c r="H718"/>
    </row>
    <row r="719" spans="1:8" s="25" customFormat="1">
      <c r="A719"/>
      <c r="B719" s="63"/>
      <c r="C719"/>
      <c r="D719"/>
      <c r="E719" s="3"/>
      <c r="F719" s="55"/>
      <c r="G719"/>
      <c r="H719"/>
    </row>
    <row r="720" spans="1:8" s="25" customFormat="1">
      <c r="A720"/>
      <c r="B720" s="63"/>
      <c r="C720"/>
      <c r="D720"/>
      <c r="E720" s="3"/>
      <c r="F720" s="55"/>
      <c r="G720"/>
      <c r="H720"/>
    </row>
    <row r="721" spans="1:8" s="25" customFormat="1">
      <c r="A721"/>
      <c r="B721" s="63"/>
      <c r="C721"/>
      <c r="D721"/>
      <c r="E721" s="3"/>
      <c r="F721" s="55"/>
      <c r="G721"/>
      <c r="H721"/>
    </row>
    <row r="722" spans="1:8" s="25" customFormat="1">
      <c r="A722"/>
      <c r="B722" s="63"/>
      <c r="C722"/>
      <c r="D722"/>
      <c r="E722" s="3"/>
      <c r="F722" s="55"/>
      <c r="G722"/>
      <c r="H722"/>
    </row>
    <row r="723" spans="1:8" s="25" customFormat="1">
      <c r="A723"/>
      <c r="B723" s="63"/>
      <c r="C723"/>
      <c r="D723"/>
      <c r="E723" s="3"/>
      <c r="F723" s="55"/>
      <c r="G723"/>
      <c r="H723"/>
    </row>
    <row r="724" spans="1:8" s="25" customFormat="1">
      <c r="A724"/>
      <c r="B724" s="63"/>
      <c r="C724"/>
      <c r="D724"/>
      <c r="E724" s="3"/>
      <c r="F724" s="55"/>
      <c r="G724"/>
      <c r="H724"/>
    </row>
    <row r="725" spans="1:8" s="25" customFormat="1">
      <c r="A725"/>
      <c r="B725" s="63"/>
      <c r="C725"/>
      <c r="D725"/>
      <c r="E725" s="3"/>
      <c r="F725" s="55"/>
      <c r="G725"/>
      <c r="H725"/>
    </row>
    <row r="726" spans="1:8" s="25" customFormat="1">
      <c r="A726"/>
      <c r="B726" s="63"/>
      <c r="C726"/>
      <c r="D726"/>
      <c r="E726" s="3"/>
      <c r="F726" s="55"/>
      <c r="G726"/>
      <c r="H726"/>
    </row>
    <row r="727" spans="1:8" s="25" customFormat="1">
      <c r="A727"/>
      <c r="B727" s="63"/>
      <c r="C727"/>
      <c r="D727"/>
      <c r="E727" s="3"/>
      <c r="F727" s="55"/>
      <c r="G727"/>
      <c r="H727"/>
    </row>
    <row r="728" spans="1:8" s="25" customFormat="1">
      <c r="A728"/>
      <c r="B728" s="63"/>
      <c r="C728"/>
      <c r="D728"/>
      <c r="E728" s="3"/>
      <c r="F728" s="55"/>
      <c r="G728"/>
      <c r="H728"/>
    </row>
    <row r="729" spans="1:8" s="25" customFormat="1">
      <c r="A729"/>
      <c r="B729" s="63"/>
      <c r="C729"/>
      <c r="D729"/>
      <c r="E729" s="3"/>
      <c r="F729" s="55"/>
      <c r="G729"/>
      <c r="H729"/>
    </row>
    <row r="730" spans="1:8" s="25" customFormat="1">
      <c r="A730"/>
      <c r="B730" s="63"/>
      <c r="C730"/>
      <c r="D730"/>
      <c r="E730" s="3"/>
      <c r="F730" s="55"/>
      <c r="G730"/>
      <c r="H730"/>
    </row>
    <row r="731" spans="1:8" s="25" customFormat="1">
      <c r="A731"/>
      <c r="B731" s="63"/>
      <c r="C731"/>
      <c r="D731"/>
      <c r="E731" s="3"/>
      <c r="F731" s="55"/>
      <c r="G731"/>
      <c r="H731"/>
    </row>
    <row r="732" spans="1:8" s="25" customFormat="1">
      <c r="A732"/>
      <c r="B732" s="63"/>
      <c r="C732"/>
      <c r="D732"/>
      <c r="E732" s="3"/>
      <c r="F732" s="55"/>
      <c r="G732"/>
      <c r="H732"/>
    </row>
    <row r="733" spans="1:8" s="25" customFormat="1">
      <c r="A733"/>
      <c r="B733" s="63"/>
      <c r="C733"/>
      <c r="D733"/>
      <c r="E733" s="3"/>
      <c r="F733" s="55"/>
      <c r="G733"/>
      <c r="H733"/>
    </row>
    <row r="734" spans="1:8" s="25" customFormat="1">
      <c r="A734"/>
      <c r="B734" s="63"/>
      <c r="C734"/>
      <c r="D734"/>
      <c r="E734" s="3"/>
      <c r="F734" s="55"/>
      <c r="G734"/>
      <c r="H734"/>
    </row>
    <row r="735" spans="1:8" s="25" customFormat="1">
      <c r="A735"/>
      <c r="B735" s="63"/>
      <c r="C735"/>
      <c r="D735"/>
      <c r="E735" s="3"/>
      <c r="F735" s="55"/>
      <c r="G735"/>
      <c r="H735"/>
    </row>
    <row r="736" spans="1:8" s="25" customFormat="1">
      <c r="A736"/>
      <c r="B736" s="63"/>
      <c r="C736"/>
      <c r="D736"/>
      <c r="E736" s="3"/>
      <c r="F736" s="55"/>
      <c r="G736"/>
      <c r="H736"/>
    </row>
    <row r="737" spans="1:8" s="25" customFormat="1">
      <c r="A737"/>
      <c r="B737" s="63"/>
      <c r="C737"/>
      <c r="D737"/>
      <c r="E737" s="3"/>
      <c r="F737" s="55"/>
      <c r="G737"/>
      <c r="H737"/>
    </row>
    <row r="738" spans="1:8" s="25" customFormat="1">
      <c r="A738"/>
      <c r="B738" s="63"/>
      <c r="C738"/>
      <c r="D738"/>
      <c r="E738" s="3"/>
      <c r="F738" s="55"/>
      <c r="G738"/>
      <c r="H738"/>
    </row>
    <row r="739" spans="1:8" s="25" customFormat="1">
      <c r="A739"/>
      <c r="B739" s="63"/>
      <c r="C739"/>
      <c r="D739"/>
      <c r="E739" s="3"/>
      <c r="F739" s="55"/>
      <c r="G739"/>
      <c r="H739"/>
    </row>
    <row r="740" spans="1:8" s="25" customFormat="1">
      <c r="A740"/>
      <c r="B740" s="63"/>
      <c r="C740"/>
      <c r="D740"/>
      <c r="E740" s="3"/>
      <c r="F740" s="55"/>
      <c r="G740"/>
      <c r="H740"/>
    </row>
    <row r="741" spans="1:8" s="25" customFormat="1">
      <c r="A741"/>
      <c r="B741" s="63"/>
      <c r="C741"/>
      <c r="D741"/>
      <c r="E741" s="3"/>
      <c r="F741" s="55"/>
      <c r="G741"/>
      <c r="H741"/>
    </row>
    <row r="742" spans="1:8" s="25" customFormat="1">
      <c r="A742"/>
      <c r="B742" s="63"/>
      <c r="C742"/>
      <c r="D742"/>
      <c r="E742" s="3"/>
      <c r="F742" s="55"/>
      <c r="G742"/>
      <c r="H742"/>
    </row>
    <row r="743" spans="1:8" s="25" customFormat="1">
      <c r="A743"/>
      <c r="B743" s="63"/>
      <c r="C743"/>
      <c r="D743"/>
      <c r="E743" s="3"/>
      <c r="F743" s="55"/>
      <c r="G743"/>
      <c r="H743"/>
    </row>
    <row r="744" spans="1:8" s="25" customFormat="1">
      <c r="A744"/>
      <c r="B744" s="63"/>
      <c r="C744"/>
      <c r="D744"/>
      <c r="E744" s="3"/>
      <c r="F744" s="55"/>
      <c r="G744"/>
      <c r="H744"/>
    </row>
    <row r="745" spans="1:8" s="25" customFormat="1">
      <c r="A745"/>
      <c r="B745" s="63"/>
      <c r="C745"/>
      <c r="D745"/>
      <c r="E745" s="3"/>
      <c r="F745" s="55"/>
      <c r="G745"/>
      <c r="H745"/>
    </row>
    <row r="746" spans="1:8" s="25" customFormat="1">
      <c r="A746"/>
      <c r="B746" s="63"/>
      <c r="C746"/>
      <c r="D746"/>
      <c r="E746" s="3"/>
      <c r="F746" s="55"/>
      <c r="G746"/>
      <c r="H746"/>
    </row>
    <row r="747" spans="1:8" s="25" customFormat="1">
      <c r="A747"/>
      <c r="B747" s="63"/>
      <c r="C747"/>
      <c r="D747"/>
      <c r="E747" s="3"/>
      <c r="F747" s="55"/>
      <c r="G747"/>
      <c r="H747"/>
    </row>
    <row r="748" spans="1:8" s="25" customFormat="1">
      <c r="A748"/>
      <c r="B748" s="63"/>
      <c r="C748"/>
      <c r="D748"/>
      <c r="E748" s="3"/>
      <c r="F748" s="55"/>
      <c r="G748"/>
      <c r="H748"/>
    </row>
    <row r="749" spans="1:8" s="25" customFormat="1">
      <c r="A749"/>
      <c r="B749" s="63"/>
      <c r="C749"/>
      <c r="D749"/>
      <c r="E749" s="3"/>
      <c r="F749" s="55"/>
      <c r="G749"/>
      <c r="H749"/>
    </row>
    <row r="750" spans="1:8" s="25" customFormat="1">
      <c r="A750"/>
      <c r="B750" s="63"/>
      <c r="C750"/>
      <c r="D750"/>
      <c r="E750" s="3"/>
      <c r="F750" s="55"/>
      <c r="G750"/>
      <c r="H750"/>
    </row>
    <row r="751" spans="1:8" s="25" customFormat="1">
      <c r="A751"/>
      <c r="B751" s="63"/>
      <c r="C751"/>
      <c r="D751"/>
      <c r="E751" s="3"/>
      <c r="F751" s="55"/>
      <c r="G751"/>
      <c r="H751"/>
    </row>
    <row r="752" spans="1:8" s="25" customFormat="1">
      <c r="A752"/>
      <c r="B752" s="63"/>
      <c r="C752"/>
      <c r="D752"/>
      <c r="E752" s="3"/>
      <c r="F752" s="55"/>
      <c r="G752"/>
      <c r="H752"/>
    </row>
    <row r="753" spans="1:8" s="25" customFormat="1">
      <c r="A753"/>
      <c r="B753" s="63"/>
      <c r="C753"/>
      <c r="D753"/>
      <c r="E753" s="3"/>
      <c r="F753" s="55"/>
      <c r="G753"/>
      <c r="H753"/>
    </row>
    <row r="754" spans="1:8" s="25" customFormat="1">
      <c r="A754"/>
      <c r="B754" s="63"/>
      <c r="C754"/>
      <c r="D754"/>
      <c r="E754" s="3"/>
      <c r="F754" s="55"/>
      <c r="G754"/>
      <c r="H754"/>
    </row>
    <row r="755" spans="1:8" s="25" customFormat="1">
      <c r="A755"/>
      <c r="B755" s="63"/>
      <c r="C755"/>
      <c r="D755"/>
      <c r="E755" s="3"/>
      <c r="F755" s="55"/>
      <c r="G755"/>
      <c r="H755"/>
    </row>
    <row r="756" spans="1:8" s="25" customFormat="1">
      <c r="A756"/>
      <c r="B756" s="63"/>
      <c r="C756"/>
      <c r="D756"/>
      <c r="E756" s="3"/>
      <c r="F756" s="55"/>
      <c r="G756"/>
      <c r="H756"/>
    </row>
    <row r="757" spans="1:8" s="25" customFormat="1">
      <c r="A757"/>
      <c r="B757" s="63"/>
      <c r="C757"/>
      <c r="D757"/>
      <c r="E757" s="3"/>
      <c r="F757" s="55"/>
      <c r="G757"/>
      <c r="H757"/>
    </row>
    <row r="758" spans="1:8" s="25" customFormat="1">
      <c r="A758"/>
      <c r="B758" s="63"/>
      <c r="C758"/>
      <c r="D758"/>
      <c r="E758" s="3"/>
      <c r="F758" s="55"/>
      <c r="G758"/>
      <c r="H758"/>
    </row>
    <row r="759" spans="1:8" s="25" customFormat="1">
      <c r="A759"/>
      <c r="B759" s="63"/>
      <c r="C759"/>
      <c r="D759"/>
      <c r="E759" s="3"/>
      <c r="F759" s="55"/>
      <c r="G759"/>
      <c r="H759"/>
    </row>
    <row r="760" spans="1:8" s="25" customFormat="1">
      <c r="A760"/>
      <c r="B760" s="63"/>
      <c r="C760"/>
      <c r="D760"/>
      <c r="E760" s="3"/>
      <c r="F760" s="55"/>
      <c r="G760"/>
      <c r="H760"/>
    </row>
    <row r="761" spans="1:8" s="25" customFormat="1">
      <c r="A761"/>
      <c r="B761" s="63"/>
      <c r="C761"/>
      <c r="D761"/>
      <c r="E761" s="3"/>
      <c r="F761" s="55"/>
      <c r="G761"/>
      <c r="H761"/>
    </row>
    <row r="762" spans="1:8" s="25" customFormat="1">
      <c r="A762"/>
      <c r="B762" s="63"/>
      <c r="C762"/>
      <c r="D762"/>
      <c r="E762" s="3"/>
      <c r="F762" s="55"/>
      <c r="G762"/>
      <c r="H762"/>
    </row>
    <row r="763" spans="1:8" s="25" customFormat="1">
      <c r="A763"/>
      <c r="B763" s="63"/>
      <c r="C763"/>
      <c r="D763"/>
      <c r="E763" s="3"/>
      <c r="F763" s="55"/>
      <c r="G763"/>
      <c r="H763"/>
    </row>
    <row r="764" spans="1:8" s="25" customFormat="1">
      <c r="A764"/>
      <c r="B764" s="63"/>
      <c r="C764"/>
      <c r="D764"/>
      <c r="E764" s="3"/>
      <c r="F764" s="55"/>
      <c r="G764"/>
      <c r="H764"/>
    </row>
    <row r="765" spans="1:8" s="25" customFormat="1">
      <c r="A765"/>
      <c r="B765" s="63"/>
      <c r="C765"/>
      <c r="D765"/>
      <c r="E765" s="3"/>
      <c r="F765" s="55"/>
      <c r="G765"/>
      <c r="H765"/>
    </row>
    <row r="766" spans="1:8" s="25" customFormat="1">
      <c r="A766"/>
      <c r="B766" s="63"/>
      <c r="C766"/>
      <c r="D766"/>
      <c r="E766" s="3"/>
      <c r="F766" s="55"/>
      <c r="G766"/>
      <c r="H766"/>
    </row>
    <row r="767" spans="1:8" s="25" customFormat="1">
      <c r="A767"/>
      <c r="B767" s="63"/>
      <c r="C767"/>
      <c r="D767"/>
      <c r="E767" s="3"/>
      <c r="F767" s="55"/>
      <c r="G767"/>
      <c r="H767"/>
    </row>
    <row r="768" spans="1:8" s="25" customFormat="1">
      <c r="A768"/>
      <c r="B768" s="63"/>
      <c r="C768"/>
      <c r="D768"/>
      <c r="E768" s="3"/>
      <c r="F768" s="55"/>
      <c r="G768"/>
      <c r="H768"/>
    </row>
    <row r="769" spans="1:8" s="25" customFormat="1">
      <c r="A769"/>
      <c r="B769" s="63"/>
      <c r="C769"/>
      <c r="D769"/>
      <c r="E769" s="3"/>
      <c r="F769" s="55"/>
      <c r="G769"/>
      <c r="H769"/>
    </row>
    <row r="770" spans="1:8" s="25" customFormat="1">
      <c r="A770"/>
      <c r="B770" s="63"/>
      <c r="C770"/>
      <c r="D770"/>
      <c r="E770" s="3"/>
      <c r="F770" s="55"/>
      <c r="G770"/>
      <c r="H770"/>
    </row>
    <row r="771" spans="1:8" s="25" customFormat="1">
      <c r="A771"/>
      <c r="B771" s="63"/>
      <c r="C771"/>
      <c r="D771"/>
      <c r="E771" s="3"/>
      <c r="F771" s="55"/>
      <c r="G771"/>
      <c r="H771"/>
    </row>
    <row r="772" spans="1:8" s="25" customFormat="1">
      <c r="A772"/>
      <c r="B772" s="63"/>
      <c r="C772"/>
      <c r="D772"/>
      <c r="E772" s="3"/>
      <c r="F772" s="55"/>
      <c r="G772"/>
      <c r="H772"/>
    </row>
    <row r="773" spans="1:8" s="25" customFormat="1">
      <c r="A773"/>
      <c r="B773" s="63"/>
      <c r="C773"/>
      <c r="D773"/>
      <c r="E773" s="3"/>
      <c r="F773" s="55"/>
      <c r="G773"/>
      <c r="H773"/>
    </row>
    <row r="774" spans="1:8" s="25" customFormat="1">
      <c r="A774"/>
      <c r="B774" s="63"/>
      <c r="C774"/>
      <c r="D774"/>
      <c r="E774" s="3"/>
      <c r="F774" s="55"/>
      <c r="G774"/>
      <c r="H774"/>
    </row>
    <row r="775" spans="1:8" s="25" customFormat="1">
      <c r="A775"/>
      <c r="B775" s="63"/>
      <c r="C775"/>
      <c r="D775"/>
      <c r="E775" s="3"/>
      <c r="F775" s="55"/>
      <c r="G775"/>
      <c r="H775"/>
    </row>
    <row r="776" spans="1:8" s="25" customFormat="1">
      <c r="A776"/>
      <c r="B776" s="63"/>
      <c r="C776"/>
      <c r="D776"/>
      <c r="E776" s="3"/>
      <c r="F776" s="55"/>
      <c r="G776"/>
      <c r="H776"/>
    </row>
    <row r="777" spans="1:8" s="25" customFormat="1">
      <c r="A777"/>
      <c r="B777" s="63"/>
      <c r="C777"/>
      <c r="D777"/>
      <c r="E777" s="3"/>
      <c r="F777" s="55"/>
      <c r="G777"/>
      <c r="H777"/>
    </row>
    <row r="778" spans="1:8" s="25" customFormat="1">
      <c r="A778"/>
      <c r="B778" s="63"/>
      <c r="C778"/>
      <c r="D778"/>
      <c r="E778" s="3"/>
      <c r="F778" s="55"/>
      <c r="G778"/>
      <c r="H778"/>
    </row>
    <row r="779" spans="1:8" s="25" customFormat="1">
      <c r="A779"/>
      <c r="B779" s="63"/>
      <c r="C779"/>
      <c r="D779"/>
      <c r="E779" s="3"/>
      <c r="F779" s="55"/>
      <c r="G779"/>
      <c r="H779"/>
    </row>
    <row r="780" spans="1:8" s="25" customFormat="1">
      <c r="A780"/>
      <c r="B780" s="63"/>
      <c r="C780"/>
      <c r="D780"/>
      <c r="E780" s="3"/>
      <c r="F780" s="55"/>
      <c r="G780"/>
      <c r="H780"/>
    </row>
    <row r="781" spans="1:8" s="25" customFormat="1">
      <c r="A781"/>
      <c r="B781" s="63"/>
      <c r="C781"/>
      <c r="D781"/>
      <c r="E781" s="3"/>
      <c r="F781" s="55"/>
      <c r="G781"/>
      <c r="H781"/>
    </row>
    <row r="782" spans="1:8" s="25" customFormat="1">
      <c r="A782"/>
      <c r="B782" s="63"/>
      <c r="C782"/>
      <c r="D782"/>
      <c r="E782" s="3"/>
      <c r="F782" s="55"/>
      <c r="G782"/>
      <c r="H782"/>
    </row>
    <row r="783" spans="1:8" s="25" customFormat="1">
      <c r="A783"/>
      <c r="B783" s="63"/>
      <c r="C783"/>
      <c r="D783"/>
      <c r="E783" s="3"/>
      <c r="F783" s="55"/>
      <c r="G783" s="3"/>
      <c r="H783"/>
    </row>
    <row r="784" spans="1:8" s="25" customFormat="1">
      <c r="A784"/>
      <c r="B784" s="63"/>
      <c r="C784"/>
      <c r="D784"/>
      <c r="E784" s="3"/>
      <c r="F784" s="55"/>
      <c r="G784"/>
      <c r="H784"/>
    </row>
    <row r="785" spans="1:8" s="25" customFormat="1">
      <c r="A785"/>
      <c r="B785" s="63"/>
      <c r="C785"/>
      <c r="D785"/>
      <c r="E785" s="3"/>
      <c r="F785" s="55"/>
      <c r="G785"/>
      <c r="H785"/>
    </row>
    <row r="786" spans="1:8" s="25" customFormat="1">
      <c r="A786"/>
      <c r="B786" s="63"/>
      <c r="C786"/>
      <c r="D786"/>
      <c r="E786" s="3"/>
      <c r="F786" s="55"/>
      <c r="G786"/>
      <c r="H786"/>
    </row>
    <row r="787" spans="1:8" s="25" customFormat="1">
      <c r="A787"/>
      <c r="B787" s="63"/>
      <c r="C787"/>
      <c r="D787"/>
      <c r="E787" s="3"/>
      <c r="F787" s="55"/>
      <c r="G787"/>
      <c r="H787"/>
    </row>
    <row r="788" spans="1:8" s="25" customFormat="1">
      <c r="A788"/>
      <c r="B788" s="63"/>
      <c r="C788"/>
      <c r="D788"/>
      <c r="E788" s="3"/>
      <c r="F788" s="55"/>
      <c r="G788"/>
      <c r="H788"/>
    </row>
    <row r="789" spans="1:8" s="25" customFormat="1">
      <c r="A789"/>
      <c r="B789" s="63"/>
      <c r="C789"/>
      <c r="D789"/>
      <c r="E789" s="3"/>
      <c r="F789" s="55"/>
      <c r="G789"/>
      <c r="H789"/>
    </row>
    <row r="790" spans="1:8" s="25" customFormat="1">
      <c r="A790"/>
      <c r="B790" s="63"/>
      <c r="C790"/>
      <c r="D790"/>
      <c r="E790" s="3"/>
      <c r="F790" s="55"/>
      <c r="G790"/>
      <c r="H790"/>
    </row>
    <row r="791" spans="1:8" s="25" customFormat="1">
      <c r="A791"/>
      <c r="B791" s="63"/>
      <c r="C791"/>
      <c r="D791"/>
      <c r="E791" s="3"/>
      <c r="F791" s="55"/>
      <c r="G791"/>
      <c r="H791"/>
    </row>
    <row r="792" spans="1:8" s="25" customFormat="1">
      <c r="A792"/>
      <c r="B792" s="63"/>
      <c r="C792"/>
      <c r="D792"/>
      <c r="E792" s="3"/>
      <c r="F792" s="55"/>
      <c r="G792"/>
      <c r="H792"/>
    </row>
    <row r="793" spans="1:8" s="25" customFormat="1">
      <c r="A793"/>
      <c r="B793" s="63"/>
      <c r="C793"/>
      <c r="D793"/>
      <c r="E793" s="3"/>
      <c r="F793" s="55"/>
      <c r="G793"/>
      <c r="H793"/>
    </row>
    <row r="794" spans="1:8" s="25" customFormat="1">
      <c r="A794"/>
      <c r="B794" s="63"/>
      <c r="C794"/>
      <c r="D794"/>
      <c r="E794" s="3"/>
      <c r="F794" s="55"/>
      <c r="G794"/>
      <c r="H794"/>
    </row>
    <row r="795" spans="1:8" s="25" customFormat="1">
      <c r="A795"/>
      <c r="B795" s="63"/>
      <c r="C795"/>
      <c r="D795"/>
      <c r="E795" s="3"/>
      <c r="F795" s="55"/>
      <c r="G795"/>
      <c r="H795"/>
    </row>
    <row r="796" spans="1:8" s="25" customFormat="1">
      <c r="A796"/>
      <c r="B796" s="63"/>
      <c r="C796"/>
      <c r="D796"/>
      <c r="E796" s="3"/>
      <c r="F796" s="55"/>
      <c r="G796" s="3"/>
      <c r="H796"/>
    </row>
    <row r="797" spans="1:8" s="25" customFormat="1">
      <c r="A797"/>
      <c r="B797" s="63"/>
      <c r="C797"/>
      <c r="D797"/>
      <c r="E797" s="3"/>
      <c r="F797" s="55"/>
      <c r="G797"/>
      <c r="H797"/>
    </row>
    <row r="798" spans="1:8" s="25" customFormat="1">
      <c r="A798"/>
      <c r="B798" s="63"/>
      <c r="C798"/>
      <c r="D798"/>
      <c r="E798" s="3"/>
      <c r="F798" s="55"/>
      <c r="G798"/>
      <c r="H798"/>
    </row>
    <row r="799" spans="1:8" s="25" customFormat="1">
      <c r="A799"/>
      <c r="B799" s="63"/>
      <c r="C799"/>
      <c r="D799"/>
      <c r="E799" s="3"/>
      <c r="F799" s="55"/>
      <c r="G799"/>
      <c r="H799"/>
    </row>
    <row r="800" spans="1:8" s="25" customFormat="1">
      <c r="A800"/>
      <c r="B800" s="63"/>
      <c r="C800"/>
      <c r="D800"/>
      <c r="E800" s="3"/>
      <c r="F800" s="55"/>
      <c r="G800"/>
      <c r="H800"/>
    </row>
    <row r="801" spans="1:8" s="25" customFormat="1">
      <c r="A801"/>
      <c r="B801" s="63"/>
      <c r="C801"/>
      <c r="D801"/>
      <c r="E801" s="3"/>
      <c r="F801" s="55"/>
      <c r="G801"/>
      <c r="H801"/>
    </row>
    <row r="802" spans="1:8" s="25" customFormat="1">
      <c r="A802"/>
      <c r="B802" s="63"/>
      <c r="C802"/>
      <c r="D802"/>
      <c r="E802" s="3"/>
      <c r="F802" s="55"/>
      <c r="G802"/>
      <c r="H802"/>
    </row>
    <row r="803" spans="1:8" s="25" customFormat="1">
      <c r="A803"/>
      <c r="B803" s="63"/>
      <c r="C803"/>
      <c r="D803"/>
      <c r="E803" s="3"/>
      <c r="F803" s="55"/>
      <c r="G803"/>
      <c r="H803"/>
    </row>
    <row r="804" spans="1:8" s="25" customFormat="1">
      <c r="A804"/>
      <c r="B804" s="63"/>
      <c r="C804"/>
      <c r="D804"/>
      <c r="E804" s="3"/>
      <c r="F804" s="55"/>
      <c r="G804"/>
      <c r="H804"/>
    </row>
    <row r="805" spans="1:8" s="25" customFormat="1">
      <c r="A805"/>
      <c r="B805" s="63"/>
      <c r="C805"/>
      <c r="D805"/>
      <c r="E805" s="3"/>
      <c r="F805" s="55"/>
      <c r="G805"/>
      <c r="H805"/>
    </row>
    <row r="806" spans="1:8" s="25" customFormat="1">
      <c r="A806"/>
      <c r="B806" s="63"/>
      <c r="C806"/>
      <c r="D806"/>
      <c r="E806" s="3"/>
      <c r="F806" s="55"/>
      <c r="G806"/>
      <c r="H806"/>
    </row>
    <row r="807" spans="1:8" s="25" customFormat="1">
      <c r="A807"/>
      <c r="B807" s="63"/>
      <c r="C807"/>
      <c r="D807"/>
      <c r="E807" s="3"/>
      <c r="F807" s="55"/>
      <c r="G807"/>
      <c r="H807"/>
    </row>
    <row r="808" spans="1:8" s="25" customFormat="1">
      <c r="A808"/>
      <c r="B808" s="63"/>
      <c r="C808"/>
      <c r="D808"/>
      <c r="E808" s="3"/>
      <c r="F808" s="55"/>
      <c r="G808"/>
      <c r="H808"/>
    </row>
    <row r="809" spans="1:8" s="25" customFormat="1">
      <c r="A809"/>
      <c r="B809" s="63"/>
      <c r="C809"/>
      <c r="D809"/>
      <c r="E809" s="3"/>
      <c r="F809" s="55"/>
      <c r="G809"/>
      <c r="H809"/>
    </row>
    <row r="810" spans="1:8" s="25" customFormat="1">
      <c r="A810"/>
      <c r="B810" s="63"/>
      <c r="C810"/>
      <c r="D810"/>
      <c r="E810" s="3"/>
      <c r="F810" s="55"/>
      <c r="G810"/>
      <c r="H810"/>
    </row>
    <row r="811" spans="1:8" s="25" customFormat="1">
      <c r="A811"/>
      <c r="B811" s="63"/>
      <c r="C811"/>
      <c r="D811"/>
      <c r="E811" s="3"/>
      <c r="F811" s="55"/>
      <c r="G811"/>
      <c r="H811"/>
    </row>
    <row r="812" spans="1:8" s="25" customFormat="1">
      <c r="A812"/>
      <c r="B812" s="63"/>
      <c r="C812"/>
      <c r="D812"/>
      <c r="E812" s="3"/>
      <c r="F812" s="55"/>
      <c r="G812"/>
      <c r="H812"/>
    </row>
    <row r="813" spans="1:8" s="25" customFormat="1">
      <c r="A813"/>
      <c r="B813" s="63"/>
      <c r="C813"/>
      <c r="D813"/>
      <c r="E813" s="3"/>
      <c r="F813" s="55"/>
      <c r="G813"/>
      <c r="H813"/>
    </row>
    <row r="814" spans="1:8" s="25" customFormat="1">
      <c r="A814"/>
      <c r="B814" s="63"/>
      <c r="C814"/>
      <c r="D814"/>
      <c r="E814" s="3"/>
      <c r="F814" s="55"/>
      <c r="G814"/>
      <c r="H814"/>
    </row>
    <row r="815" spans="1:8" s="25" customFormat="1">
      <c r="A815"/>
      <c r="B815" s="63"/>
      <c r="C815"/>
      <c r="D815"/>
      <c r="E815" s="3"/>
      <c r="F815" s="55"/>
      <c r="G815"/>
      <c r="H815"/>
    </row>
    <row r="816" spans="1:8" s="25" customFormat="1">
      <c r="A816"/>
      <c r="B816" s="63"/>
      <c r="C816"/>
      <c r="D816"/>
      <c r="E816" s="3"/>
      <c r="F816" s="55"/>
      <c r="G816"/>
      <c r="H816"/>
    </row>
    <row r="817" spans="1:8" s="25" customFormat="1">
      <c r="A817"/>
      <c r="B817" s="63"/>
      <c r="C817"/>
      <c r="D817"/>
      <c r="E817" s="3"/>
      <c r="F817" s="55"/>
      <c r="G817"/>
      <c r="H817"/>
    </row>
    <row r="818" spans="1:8" s="25" customFormat="1">
      <c r="A818"/>
      <c r="B818" s="63"/>
      <c r="C818"/>
      <c r="D818"/>
      <c r="E818" s="3"/>
      <c r="F818" s="55"/>
      <c r="G818"/>
      <c r="H818"/>
    </row>
    <row r="819" spans="1:8" s="25" customFormat="1">
      <c r="A819"/>
      <c r="B819" s="63"/>
      <c r="C819"/>
      <c r="D819"/>
      <c r="E819" s="3"/>
      <c r="F819" s="55"/>
      <c r="G819"/>
      <c r="H819"/>
    </row>
    <row r="820" spans="1:8" s="25" customFormat="1">
      <c r="A820"/>
      <c r="B820" s="63"/>
      <c r="C820"/>
      <c r="D820"/>
      <c r="E820" s="3"/>
      <c r="F820" s="55"/>
      <c r="G820"/>
      <c r="H820"/>
    </row>
    <row r="821" spans="1:8" s="25" customFormat="1">
      <c r="A821"/>
      <c r="B821" s="63"/>
      <c r="C821"/>
      <c r="D821"/>
      <c r="E821" s="3"/>
      <c r="F821" s="55"/>
      <c r="G821"/>
      <c r="H821"/>
    </row>
    <row r="822" spans="1:8" s="25" customFormat="1">
      <c r="A822"/>
      <c r="B822" s="63"/>
      <c r="C822"/>
      <c r="D822"/>
      <c r="E822" s="3"/>
      <c r="F822" s="55"/>
      <c r="G822"/>
      <c r="H822"/>
    </row>
    <row r="823" spans="1:8" s="25" customFormat="1">
      <c r="A823"/>
      <c r="B823" s="63"/>
      <c r="C823"/>
      <c r="D823"/>
      <c r="E823" s="3"/>
      <c r="F823" s="55"/>
      <c r="G823"/>
      <c r="H823"/>
    </row>
    <row r="824" spans="1:8" s="25" customFormat="1">
      <c r="A824"/>
      <c r="B824" s="63"/>
      <c r="C824"/>
      <c r="D824"/>
      <c r="E824" s="3"/>
      <c r="F824" s="55"/>
      <c r="G824"/>
      <c r="H824"/>
    </row>
    <row r="825" spans="1:8" s="25" customFormat="1">
      <c r="A825"/>
      <c r="B825" s="63"/>
      <c r="C825"/>
      <c r="D825"/>
      <c r="E825" s="3"/>
      <c r="F825" s="55"/>
      <c r="G825"/>
      <c r="H825"/>
    </row>
    <row r="826" spans="1:8" s="25" customFormat="1">
      <c r="A826"/>
      <c r="B826" s="63"/>
      <c r="C826"/>
      <c r="D826"/>
      <c r="E826" s="3"/>
      <c r="F826" s="55"/>
      <c r="G826"/>
      <c r="H826"/>
    </row>
    <row r="827" spans="1:8" s="25" customFormat="1">
      <c r="A827"/>
      <c r="B827" s="63"/>
      <c r="C827"/>
      <c r="D827"/>
      <c r="E827" s="3"/>
      <c r="F827" s="55"/>
      <c r="G827"/>
      <c r="H827"/>
    </row>
    <row r="828" spans="1:8" s="25" customFormat="1">
      <c r="A828"/>
      <c r="B828" s="63"/>
      <c r="C828"/>
      <c r="D828"/>
      <c r="E828" s="3"/>
      <c r="F828" s="55"/>
      <c r="G828"/>
      <c r="H828"/>
    </row>
    <row r="829" spans="1:8" s="25" customFormat="1">
      <c r="A829"/>
      <c r="B829" s="63"/>
      <c r="C829"/>
      <c r="D829"/>
      <c r="E829" s="3"/>
      <c r="F829" s="55"/>
      <c r="G829"/>
      <c r="H829"/>
    </row>
    <row r="830" spans="1:8" s="25" customFormat="1">
      <c r="A830"/>
      <c r="B830" s="63"/>
      <c r="C830"/>
      <c r="D830"/>
      <c r="E830" s="3"/>
      <c r="F830" s="55"/>
      <c r="G830"/>
      <c r="H830"/>
    </row>
    <row r="831" spans="1:8" s="25" customFormat="1">
      <c r="A831"/>
      <c r="B831" s="63"/>
      <c r="C831"/>
      <c r="D831"/>
      <c r="E831" s="3"/>
      <c r="F831" s="55"/>
      <c r="G831"/>
      <c r="H831"/>
    </row>
    <row r="832" spans="1:8" s="25" customFormat="1">
      <c r="A832"/>
      <c r="B832" s="63"/>
      <c r="C832"/>
      <c r="D832"/>
      <c r="E832" s="3"/>
      <c r="F832" s="55"/>
      <c r="G832"/>
      <c r="H832"/>
    </row>
    <row r="833" spans="1:8" s="25" customFormat="1">
      <c r="A833"/>
      <c r="B833" s="63"/>
      <c r="C833"/>
      <c r="D833"/>
      <c r="E833" s="3"/>
      <c r="F833" s="55"/>
      <c r="G833"/>
      <c r="H833"/>
    </row>
    <row r="834" spans="1:8" s="25" customFormat="1">
      <c r="A834"/>
      <c r="B834" s="63"/>
      <c r="C834"/>
      <c r="D834"/>
      <c r="E834" s="3"/>
      <c r="F834" s="55"/>
      <c r="G834"/>
      <c r="H834"/>
    </row>
    <row r="835" spans="1:8" s="25" customFormat="1">
      <c r="A835"/>
      <c r="B835" s="63"/>
      <c r="C835"/>
      <c r="D835"/>
      <c r="E835" s="3"/>
      <c r="F835" s="55"/>
      <c r="G835"/>
      <c r="H835"/>
    </row>
    <row r="836" spans="1:8" s="25" customFormat="1">
      <c r="A836"/>
      <c r="B836" s="63"/>
      <c r="C836"/>
      <c r="D836"/>
      <c r="E836" s="3"/>
      <c r="F836" s="55"/>
      <c r="G836"/>
      <c r="H836"/>
    </row>
    <row r="837" spans="1:8" s="25" customFormat="1">
      <c r="A837"/>
      <c r="B837" s="63"/>
      <c r="C837"/>
      <c r="D837"/>
      <c r="E837" s="3"/>
      <c r="F837" s="55"/>
      <c r="G837"/>
      <c r="H837"/>
    </row>
    <row r="838" spans="1:8" s="25" customFormat="1">
      <c r="A838"/>
      <c r="B838" s="63"/>
      <c r="C838"/>
      <c r="D838"/>
      <c r="E838" s="3"/>
      <c r="F838" s="55"/>
      <c r="G838"/>
      <c r="H838"/>
    </row>
    <row r="839" spans="1:8" s="25" customFormat="1">
      <c r="A839"/>
      <c r="B839" s="63"/>
      <c r="C839"/>
      <c r="D839"/>
      <c r="E839" s="3"/>
      <c r="F839" s="55"/>
      <c r="G839"/>
      <c r="H839"/>
    </row>
    <row r="840" spans="1:8" s="25" customFormat="1">
      <c r="A840"/>
      <c r="B840" s="63"/>
      <c r="C840"/>
      <c r="D840"/>
      <c r="E840" s="3"/>
      <c r="F840" s="55"/>
      <c r="G840"/>
      <c r="H840"/>
    </row>
    <row r="841" spans="1:8" s="25" customFormat="1">
      <c r="A841"/>
      <c r="B841" s="63"/>
      <c r="C841"/>
      <c r="D841"/>
      <c r="E841" s="3"/>
      <c r="F841" s="55"/>
      <c r="G841"/>
      <c r="H841"/>
    </row>
    <row r="842" spans="1:8" s="25" customFormat="1">
      <c r="A842"/>
      <c r="B842" s="63"/>
      <c r="C842"/>
      <c r="D842"/>
      <c r="E842" s="3"/>
      <c r="F842" s="55"/>
      <c r="G842"/>
      <c r="H842"/>
    </row>
    <row r="843" spans="1:8" s="25" customFormat="1">
      <c r="A843"/>
      <c r="B843" s="63"/>
      <c r="C843"/>
      <c r="D843"/>
      <c r="E843" s="3"/>
      <c r="F843" s="55"/>
      <c r="G843"/>
      <c r="H843"/>
    </row>
    <row r="844" spans="1:8" s="25" customFormat="1">
      <c r="A844"/>
      <c r="B844" s="63"/>
      <c r="C844"/>
      <c r="D844"/>
      <c r="E844" s="3"/>
      <c r="F844" s="55"/>
      <c r="G844"/>
      <c r="H844"/>
    </row>
    <row r="845" spans="1:8" s="25" customFormat="1">
      <c r="A845"/>
      <c r="B845" s="63"/>
      <c r="C845"/>
      <c r="D845"/>
      <c r="E845" s="3"/>
      <c r="F845" s="55"/>
      <c r="G845"/>
      <c r="H845"/>
    </row>
    <row r="846" spans="1:8" s="25" customFormat="1">
      <c r="A846"/>
      <c r="B846" s="63"/>
      <c r="C846"/>
      <c r="D846"/>
      <c r="E846" s="3"/>
      <c r="F846" s="55"/>
      <c r="G846"/>
      <c r="H846"/>
    </row>
    <row r="847" spans="1:8" s="25" customFormat="1">
      <c r="A847"/>
      <c r="B847" s="63"/>
      <c r="C847"/>
      <c r="D847"/>
      <c r="E847" s="3"/>
      <c r="F847" s="55"/>
      <c r="G847"/>
      <c r="H847"/>
    </row>
    <row r="848" spans="1:8" s="25" customFormat="1">
      <c r="A848"/>
      <c r="B848" s="63"/>
      <c r="C848"/>
      <c r="D848"/>
      <c r="E848" s="3"/>
      <c r="F848" s="55"/>
      <c r="G848"/>
      <c r="H848"/>
    </row>
    <row r="849" spans="1:8" s="25" customFormat="1">
      <c r="A849"/>
      <c r="B849" s="63"/>
      <c r="C849"/>
      <c r="D849"/>
      <c r="E849" s="3"/>
      <c r="F849" s="55"/>
      <c r="G849"/>
      <c r="H849"/>
    </row>
    <row r="850" spans="1:8" s="25" customFormat="1">
      <c r="A850"/>
      <c r="B850" s="63"/>
      <c r="C850"/>
      <c r="D850"/>
      <c r="E850" s="3"/>
      <c r="F850" s="55"/>
      <c r="G850"/>
      <c r="H850"/>
    </row>
    <row r="851" spans="1:8" s="25" customFormat="1">
      <c r="A851"/>
      <c r="B851" s="63"/>
      <c r="C851"/>
      <c r="D851"/>
      <c r="E851" s="3"/>
      <c r="F851" s="55"/>
      <c r="G851"/>
      <c r="H851"/>
    </row>
    <row r="852" spans="1:8" s="25" customFormat="1">
      <c r="A852"/>
      <c r="B852" s="63"/>
      <c r="C852"/>
      <c r="D852"/>
      <c r="E852" s="3"/>
      <c r="F852" s="55"/>
      <c r="G852"/>
      <c r="H852"/>
    </row>
    <row r="853" spans="1:8" s="25" customFormat="1">
      <c r="A853"/>
      <c r="B853" s="63"/>
      <c r="C853"/>
      <c r="D853"/>
      <c r="E853" s="3"/>
      <c r="F853" s="55"/>
      <c r="G853"/>
      <c r="H853"/>
    </row>
    <row r="854" spans="1:8" s="25" customFormat="1">
      <c r="A854"/>
      <c r="B854" s="63"/>
      <c r="C854"/>
      <c r="D854"/>
      <c r="E854" s="3"/>
      <c r="F854" s="55"/>
      <c r="G854"/>
      <c r="H854"/>
    </row>
    <row r="855" spans="1:8" s="25" customFormat="1">
      <c r="A855"/>
      <c r="B855" s="63"/>
      <c r="C855"/>
      <c r="D855"/>
      <c r="E855" s="3"/>
      <c r="F855" s="55"/>
      <c r="G855"/>
      <c r="H855"/>
    </row>
    <row r="856" spans="1:8" s="25" customFormat="1">
      <c r="A856"/>
      <c r="B856" s="63"/>
      <c r="C856"/>
      <c r="D856"/>
      <c r="E856" s="3"/>
      <c r="F856" s="55"/>
      <c r="G856"/>
      <c r="H856"/>
    </row>
    <row r="857" spans="1:8" s="25" customFormat="1">
      <c r="A857"/>
      <c r="B857" s="63"/>
      <c r="C857"/>
      <c r="D857"/>
      <c r="E857" s="3"/>
      <c r="F857" s="55"/>
      <c r="G857"/>
      <c r="H857"/>
    </row>
    <row r="858" spans="1:8" s="25" customFormat="1">
      <c r="A858"/>
      <c r="B858" s="63"/>
      <c r="C858"/>
      <c r="D858"/>
      <c r="E858" s="3"/>
      <c r="F858" s="55"/>
      <c r="G858"/>
      <c r="H858"/>
    </row>
    <row r="859" spans="1:8" s="25" customFormat="1">
      <c r="A859"/>
      <c r="B859" s="63"/>
      <c r="C859"/>
      <c r="D859"/>
      <c r="E859" s="3"/>
      <c r="F859" s="55"/>
      <c r="G859"/>
      <c r="H859"/>
    </row>
    <row r="860" spans="1:8" s="25" customFormat="1">
      <c r="A860"/>
      <c r="B860" s="63"/>
      <c r="C860"/>
      <c r="D860"/>
      <c r="E860" s="3"/>
      <c r="F860" s="55"/>
      <c r="G860"/>
      <c r="H860"/>
    </row>
    <row r="861" spans="1:8" s="25" customFormat="1">
      <c r="A861"/>
      <c r="B861" s="63"/>
      <c r="C861"/>
      <c r="D861"/>
      <c r="E861" s="3"/>
      <c r="F861" s="55"/>
      <c r="G861"/>
      <c r="H861"/>
    </row>
    <row r="862" spans="1:8" s="25" customFormat="1">
      <c r="A862"/>
      <c r="B862" s="63"/>
      <c r="C862"/>
      <c r="D862"/>
      <c r="E862" s="3"/>
      <c r="F862" s="55"/>
      <c r="G862"/>
      <c r="H862"/>
    </row>
    <row r="863" spans="1:8" s="25" customFormat="1">
      <c r="A863"/>
      <c r="B863" s="63"/>
      <c r="C863"/>
      <c r="D863"/>
      <c r="E863" s="3"/>
      <c r="F863" s="55"/>
      <c r="G863"/>
      <c r="H863"/>
    </row>
    <row r="864" spans="1:8" s="25" customFormat="1">
      <c r="A864"/>
      <c r="B864" s="63"/>
      <c r="C864"/>
      <c r="D864"/>
      <c r="E864" s="3"/>
      <c r="F864" s="55"/>
      <c r="G864"/>
      <c r="H864"/>
    </row>
    <row r="865" spans="1:8" s="25" customFormat="1">
      <c r="A865"/>
      <c r="B865" s="63"/>
      <c r="C865"/>
      <c r="D865"/>
      <c r="E865" s="3"/>
      <c r="F865" s="55"/>
      <c r="G865"/>
      <c r="H865"/>
    </row>
    <row r="866" spans="1:8" s="25" customFormat="1">
      <c r="A866"/>
      <c r="B866" s="63"/>
      <c r="C866"/>
      <c r="D866"/>
      <c r="E866" s="3"/>
      <c r="F866" s="55"/>
      <c r="G866"/>
      <c r="H866"/>
    </row>
    <row r="867" spans="1:8" s="25" customFormat="1">
      <c r="A867"/>
      <c r="B867" s="63"/>
      <c r="C867"/>
      <c r="D867"/>
      <c r="E867" s="3"/>
      <c r="F867" s="55"/>
      <c r="G867"/>
      <c r="H867"/>
    </row>
    <row r="868" spans="1:8" s="25" customFormat="1">
      <c r="A868"/>
      <c r="B868" s="63"/>
      <c r="C868"/>
      <c r="D868"/>
      <c r="E868" s="3"/>
      <c r="F868" s="55"/>
      <c r="G868"/>
      <c r="H868"/>
    </row>
    <row r="869" spans="1:8" s="25" customFormat="1">
      <c r="A869"/>
      <c r="B869" s="63"/>
      <c r="C869"/>
      <c r="D869"/>
      <c r="E869" s="3"/>
      <c r="F869" s="55"/>
      <c r="G869"/>
      <c r="H869"/>
    </row>
    <row r="870" spans="1:8" s="25" customFormat="1">
      <c r="A870"/>
      <c r="B870" s="63"/>
      <c r="C870"/>
      <c r="D870"/>
      <c r="E870" s="3"/>
      <c r="F870" s="55"/>
      <c r="G870"/>
      <c r="H870"/>
    </row>
    <row r="871" spans="1:8" s="25" customFormat="1">
      <c r="A871"/>
      <c r="B871" s="63"/>
      <c r="C871"/>
      <c r="D871"/>
      <c r="E871" s="3"/>
      <c r="F871" s="55"/>
      <c r="G871"/>
      <c r="H871"/>
    </row>
    <row r="872" spans="1:8" s="25" customFormat="1">
      <c r="A872"/>
      <c r="B872" s="63"/>
      <c r="C872"/>
      <c r="D872"/>
      <c r="E872" s="3"/>
      <c r="F872" s="55"/>
      <c r="G872"/>
      <c r="H872"/>
    </row>
    <row r="873" spans="1:8" s="25" customFormat="1">
      <c r="A873"/>
      <c r="B873" s="63"/>
      <c r="C873"/>
      <c r="D873"/>
      <c r="E873" s="3"/>
      <c r="F873" s="55"/>
      <c r="G873"/>
      <c r="H873"/>
    </row>
    <row r="874" spans="1:8" s="25" customFormat="1">
      <c r="A874"/>
      <c r="B874" s="63"/>
      <c r="C874"/>
      <c r="D874"/>
      <c r="E874" s="3"/>
      <c r="F874" s="55"/>
      <c r="G874"/>
      <c r="H874"/>
    </row>
    <row r="875" spans="1:8" s="25" customFormat="1">
      <c r="A875"/>
      <c r="B875" s="63"/>
      <c r="C875"/>
      <c r="D875"/>
      <c r="E875" s="3"/>
      <c r="F875" s="55"/>
      <c r="G875"/>
      <c r="H875"/>
    </row>
    <row r="876" spans="1:8" s="25" customFormat="1">
      <c r="A876"/>
      <c r="B876" s="63"/>
      <c r="C876"/>
      <c r="D876"/>
      <c r="E876" s="3"/>
      <c r="F876" s="55"/>
      <c r="G876"/>
      <c r="H876"/>
    </row>
    <row r="877" spans="1:8" s="25" customFormat="1">
      <c r="A877"/>
      <c r="B877" s="63"/>
      <c r="C877"/>
      <c r="D877"/>
      <c r="E877" s="3"/>
      <c r="F877" s="55"/>
      <c r="G877"/>
      <c r="H877"/>
    </row>
    <row r="878" spans="1:8" s="25" customFormat="1">
      <c r="A878"/>
      <c r="B878" s="63"/>
      <c r="C878"/>
      <c r="D878"/>
      <c r="E878" s="3"/>
      <c r="F878" s="55"/>
      <c r="G878"/>
      <c r="H878"/>
    </row>
    <row r="879" spans="1:8" s="25" customFormat="1">
      <c r="A879"/>
      <c r="B879" s="63"/>
      <c r="C879"/>
      <c r="D879"/>
      <c r="E879" s="3"/>
      <c r="F879" s="55"/>
      <c r="G879"/>
      <c r="H879"/>
    </row>
    <row r="880" spans="1:8" s="25" customFormat="1">
      <c r="A880"/>
      <c r="B880" s="63"/>
      <c r="C880"/>
      <c r="D880"/>
      <c r="E880" s="3"/>
      <c r="F880" s="55"/>
      <c r="G880"/>
      <c r="H880"/>
    </row>
    <row r="881" spans="1:8" s="25" customFormat="1">
      <c r="A881"/>
      <c r="B881" s="63"/>
      <c r="C881"/>
      <c r="D881"/>
      <c r="E881" s="3"/>
      <c r="F881" s="55"/>
      <c r="G881"/>
      <c r="H881"/>
    </row>
    <row r="882" spans="1:8" s="25" customFormat="1">
      <c r="A882"/>
      <c r="B882" s="63"/>
      <c r="C882"/>
      <c r="D882"/>
      <c r="E882" s="3"/>
      <c r="F882" s="55"/>
      <c r="G882"/>
      <c r="H882"/>
    </row>
    <row r="883" spans="1:8" s="25" customFormat="1">
      <c r="A883"/>
      <c r="B883" s="63"/>
      <c r="C883"/>
      <c r="D883"/>
      <c r="E883" s="3"/>
      <c r="F883" s="55"/>
      <c r="G883"/>
      <c r="H883"/>
    </row>
    <row r="884" spans="1:8" s="25" customFormat="1">
      <c r="A884"/>
      <c r="B884" s="63"/>
      <c r="C884"/>
      <c r="D884"/>
      <c r="E884" s="3"/>
      <c r="F884" s="55"/>
      <c r="G884"/>
      <c r="H884"/>
    </row>
    <row r="885" spans="1:8" s="25" customFormat="1">
      <c r="A885"/>
      <c r="B885" s="63"/>
      <c r="C885"/>
      <c r="D885"/>
      <c r="E885" s="3"/>
      <c r="F885" s="55"/>
      <c r="G885"/>
      <c r="H885"/>
    </row>
    <row r="886" spans="1:8" s="25" customFormat="1">
      <c r="A886"/>
      <c r="B886" s="63"/>
      <c r="C886"/>
      <c r="D886"/>
      <c r="E886" s="3"/>
      <c r="F886" s="55"/>
      <c r="G886"/>
      <c r="H886"/>
    </row>
    <row r="887" spans="1:8" s="25" customFormat="1">
      <c r="A887"/>
      <c r="B887" s="63"/>
      <c r="C887"/>
      <c r="D887"/>
      <c r="E887" s="3"/>
      <c r="F887" s="55"/>
      <c r="G887"/>
      <c r="H887"/>
    </row>
    <row r="888" spans="1:8" s="25" customFormat="1">
      <c r="A888"/>
      <c r="B888" s="63"/>
      <c r="C888"/>
      <c r="D888"/>
      <c r="E888" s="3"/>
      <c r="F888" s="55"/>
      <c r="G888"/>
      <c r="H888"/>
    </row>
    <row r="889" spans="1:8" s="25" customFormat="1">
      <c r="A889"/>
      <c r="B889" s="63"/>
      <c r="C889"/>
      <c r="D889"/>
      <c r="E889" s="3"/>
      <c r="F889" s="55"/>
      <c r="G889"/>
      <c r="H889"/>
    </row>
    <row r="890" spans="1:8" s="25" customFormat="1">
      <c r="A890"/>
      <c r="B890" s="63"/>
      <c r="C890"/>
      <c r="D890"/>
      <c r="E890" s="3"/>
      <c r="F890" s="55"/>
      <c r="G890"/>
      <c r="H890"/>
    </row>
    <row r="891" spans="1:8" s="25" customFormat="1">
      <c r="A891"/>
      <c r="B891" s="63"/>
      <c r="C891"/>
      <c r="D891"/>
      <c r="E891" s="3"/>
      <c r="F891" s="55"/>
      <c r="G891"/>
      <c r="H891"/>
    </row>
    <row r="892" spans="1:8" s="25" customFormat="1">
      <c r="A892"/>
      <c r="B892" s="63"/>
      <c r="C892"/>
      <c r="D892"/>
      <c r="E892" s="3"/>
      <c r="F892" s="55"/>
      <c r="G892"/>
      <c r="H892"/>
    </row>
    <row r="893" spans="1:8" s="25" customFormat="1">
      <c r="A893"/>
      <c r="B893" s="63"/>
      <c r="C893"/>
      <c r="D893"/>
      <c r="E893" s="3"/>
      <c r="F893" s="55"/>
      <c r="G893"/>
      <c r="H893"/>
    </row>
    <row r="894" spans="1:8" s="25" customFormat="1">
      <c r="A894"/>
      <c r="B894" s="63"/>
      <c r="C894"/>
      <c r="D894"/>
      <c r="E894" s="3"/>
      <c r="F894" s="55"/>
      <c r="G894"/>
      <c r="H894"/>
    </row>
    <row r="895" spans="1:8" s="25" customFormat="1">
      <c r="A895"/>
      <c r="B895" s="63"/>
      <c r="C895"/>
      <c r="D895"/>
      <c r="E895" s="3"/>
      <c r="F895" s="55"/>
      <c r="G895"/>
      <c r="H895"/>
    </row>
    <row r="896" spans="1:8" s="25" customFormat="1">
      <c r="A896"/>
      <c r="B896" s="63"/>
      <c r="C896"/>
      <c r="D896"/>
      <c r="E896" s="3"/>
      <c r="F896" s="55"/>
      <c r="G896"/>
      <c r="H896"/>
    </row>
    <row r="897" spans="1:8" s="25" customFormat="1">
      <c r="A897"/>
      <c r="B897" s="63"/>
      <c r="C897"/>
      <c r="D897"/>
      <c r="E897" s="3"/>
      <c r="F897" s="55"/>
      <c r="G897"/>
      <c r="H897"/>
    </row>
    <row r="898" spans="1:8" s="25" customFormat="1">
      <c r="A898"/>
      <c r="B898" s="63"/>
      <c r="C898"/>
      <c r="D898"/>
      <c r="E898" s="3"/>
      <c r="F898" s="55"/>
      <c r="G898"/>
      <c r="H898"/>
    </row>
    <row r="899" spans="1:8" s="25" customFormat="1">
      <c r="A899"/>
      <c r="B899" s="63"/>
      <c r="C899"/>
      <c r="D899"/>
      <c r="E899" s="3"/>
      <c r="F899" s="55"/>
      <c r="G899"/>
      <c r="H899"/>
    </row>
    <row r="900" spans="1:8" s="25" customFormat="1">
      <c r="A900"/>
      <c r="B900" s="63"/>
      <c r="C900"/>
      <c r="D900"/>
      <c r="E900" s="3"/>
      <c r="F900" s="55"/>
      <c r="G900"/>
      <c r="H900"/>
    </row>
    <row r="901" spans="1:8" s="25" customFormat="1">
      <c r="A901"/>
      <c r="B901" s="63"/>
      <c r="C901"/>
      <c r="D901"/>
      <c r="E901" s="3"/>
      <c r="F901" s="55"/>
      <c r="G901"/>
      <c r="H901"/>
    </row>
    <row r="902" spans="1:8" s="25" customFormat="1">
      <c r="A902"/>
      <c r="B902" s="63"/>
      <c r="C902"/>
      <c r="D902"/>
      <c r="E902" s="3"/>
      <c r="F902" s="55"/>
      <c r="G902"/>
      <c r="H902"/>
    </row>
    <row r="903" spans="1:8" s="25" customFormat="1">
      <c r="A903"/>
      <c r="B903" s="63"/>
      <c r="C903"/>
      <c r="D903"/>
      <c r="E903" s="3"/>
      <c r="F903" s="55"/>
      <c r="G903"/>
      <c r="H903"/>
    </row>
    <row r="904" spans="1:8" s="25" customFormat="1">
      <c r="A904"/>
      <c r="B904" s="63"/>
      <c r="C904"/>
      <c r="D904"/>
      <c r="E904" s="3"/>
      <c r="F904" s="55"/>
      <c r="G904"/>
      <c r="H904"/>
    </row>
    <row r="905" spans="1:8" s="25" customFormat="1">
      <c r="A905"/>
      <c r="B905" s="63"/>
      <c r="C905"/>
      <c r="D905"/>
      <c r="E905" s="3"/>
      <c r="F905" s="55"/>
      <c r="G905"/>
      <c r="H905"/>
    </row>
    <row r="906" spans="1:8" s="25" customFormat="1">
      <c r="A906"/>
      <c r="B906" s="63"/>
      <c r="C906"/>
      <c r="D906"/>
      <c r="E906" s="3"/>
      <c r="F906" s="55"/>
      <c r="G906"/>
      <c r="H906"/>
    </row>
    <row r="907" spans="1:8" s="25" customFormat="1">
      <c r="A907"/>
      <c r="B907" s="63"/>
      <c r="C907"/>
      <c r="D907"/>
      <c r="E907" s="3"/>
      <c r="F907" s="55"/>
      <c r="G907"/>
      <c r="H907"/>
    </row>
    <row r="908" spans="1:8" s="25" customFormat="1">
      <c r="A908"/>
      <c r="B908" s="63"/>
      <c r="C908"/>
      <c r="D908"/>
      <c r="E908" s="3"/>
      <c r="F908" s="55"/>
      <c r="G908"/>
      <c r="H908"/>
    </row>
    <row r="909" spans="1:8" s="25" customFormat="1">
      <c r="A909"/>
      <c r="B909" s="63"/>
      <c r="C909"/>
      <c r="D909"/>
      <c r="E909" s="3"/>
      <c r="F909" s="55"/>
      <c r="G909"/>
      <c r="H909"/>
    </row>
    <row r="910" spans="1:8" s="25" customFormat="1">
      <c r="A910"/>
      <c r="B910" s="63"/>
      <c r="C910"/>
      <c r="D910"/>
      <c r="E910" s="3"/>
      <c r="F910" s="55"/>
      <c r="G910"/>
      <c r="H910"/>
    </row>
    <row r="911" spans="1:8" s="25" customFormat="1">
      <c r="A911"/>
      <c r="B911" s="63"/>
      <c r="C911"/>
      <c r="D911"/>
      <c r="E911" s="3"/>
      <c r="F911" s="55"/>
      <c r="G911"/>
      <c r="H911"/>
    </row>
    <row r="912" spans="1:8" s="25" customFormat="1">
      <c r="A912"/>
      <c r="B912" s="63"/>
      <c r="C912"/>
      <c r="D912"/>
      <c r="E912" s="3"/>
      <c r="F912" s="55"/>
      <c r="G912"/>
      <c r="H912"/>
    </row>
    <row r="913" spans="1:8" s="25" customFormat="1">
      <c r="A913"/>
      <c r="B913" s="63"/>
      <c r="C913"/>
      <c r="D913"/>
      <c r="E913" s="3"/>
      <c r="F913" s="55"/>
      <c r="G913"/>
      <c r="H913"/>
    </row>
    <row r="914" spans="1:8" s="25" customFormat="1">
      <c r="A914"/>
      <c r="B914" s="63"/>
      <c r="C914"/>
      <c r="D914"/>
      <c r="E914" s="3"/>
      <c r="F914" s="55"/>
      <c r="G914"/>
      <c r="H914"/>
    </row>
    <row r="915" spans="1:8" s="25" customFormat="1">
      <c r="A915"/>
      <c r="B915" s="63"/>
      <c r="C915"/>
      <c r="D915"/>
      <c r="E915" s="3"/>
      <c r="F915" s="55"/>
      <c r="G915"/>
      <c r="H915"/>
    </row>
    <row r="916" spans="1:8" s="25" customFormat="1">
      <c r="A916"/>
      <c r="B916" s="63"/>
      <c r="C916"/>
      <c r="D916"/>
      <c r="E916" s="3"/>
      <c r="F916" s="55"/>
      <c r="G916"/>
      <c r="H916"/>
    </row>
    <row r="917" spans="1:8" s="25" customFormat="1">
      <c r="A917"/>
      <c r="B917" s="63"/>
      <c r="C917"/>
      <c r="D917"/>
      <c r="E917" s="3"/>
      <c r="F917" s="55"/>
      <c r="G917"/>
      <c r="H917"/>
    </row>
    <row r="918" spans="1:8" s="25" customFormat="1">
      <c r="A918"/>
      <c r="B918" s="63"/>
      <c r="C918"/>
      <c r="D918"/>
      <c r="E918" s="3"/>
      <c r="F918" s="55"/>
      <c r="G918"/>
      <c r="H918"/>
    </row>
    <row r="919" spans="1:8" s="25" customFormat="1">
      <c r="A919"/>
      <c r="B919" s="63"/>
      <c r="C919"/>
      <c r="D919"/>
      <c r="E919" s="3"/>
      <c r="F919" s="55"/>
      <c r="G919"/>
      <c r="H919"/>
    </row>
    <row r="920" spans="1:8" s="25" customFormat="1">
      <c r="A920"/>
      <c r="B920" s="63"/>
      <c r="C920"/>
      <c r="D920"/>
      <c r="E920" s="3"/>
      <c r="F920" s="55"/>
      <c r="G920"/>
      <c r="H920"/>
    </row>
    <row r="921" spans="1:8" s="25" customFormat="1">
      <c r="A921"/>
      <c r="B921" s="63"/>
      <c r="C921"/>
      <c r="D921"/>
      <c r="E921" s="3"/>
      <c r="F921" s="55"/>
      <c r="G921"/>
      <c r="H921"/>
    </row>
    <row r="922" spans="1:8" s="25" customFormat="1">
      <c r="A922"/>
      <c r="B922" s="63"/>
      <c r="C922"/>
      <c r="D922"/>
      <c r="E922" s="3"/>
      <c r="F922" s="55"/>
      <c r="G922"/>
      <c r="H922"/>
    </row>
    <row r="923" spans="1:8" s="25" customFormat="1">
      <c r="A923"/>
      <c r="B923" s="63"/>
      <c r="C923"/>
      <c r="D923"/>
      <c r="E923" s="3"/>
      <c r="F923" s="55"/>
      <c r="G923"/>
      <c r="H923"/>
    </row>
    <row r="924" spans="1:8" s="25" customFormat="1">
      <c r="A924"/>
      <c r="B924" s="63"/>
      <c r="C924"/>
      <c r="D924"/>
      <c r="E924" s="3"/>
      <c r="F924" s="55"/>
      <c r="G924"/>
      <c r="H924"/>
    </row>
    <row r="925" spans="1:8" s="25" customFormat="1">
      <c r="A925"/>
      <c r="B925" s="63"/>
      <c r="C925"/>
      <c r="D925"/>
      <c r="E925" s="3"/>
      <c r="F925" s="55"/>
      <c r="G925"/>
      <c r="H925"/>
    </row>
    <row r="926" spans="1:8" s="25" customFormat="1">
      <c r="A926"/>
      <c r="B926" s="63"/>
      <c r="C926"/>
      <c r="D926"/>
      <c r="E926" s="3"/>
      <c r="F926" s="55"/>
      <c r="G926"/>
      <c r="H926"/>
    </row>
    <row r="927" spans="1:8" s="25" customFormat="1">
      <c r="A927"/>
      <c r="B927" s="63"/>
      <c r="C927"/>
      <c r="D927"/>
      <c r="E927" s="3"/>
      <c r="F927" s="55"/>
      <c r="G927"/>
      <c r="H927"/>
    </row>
    <row r="928" spans="1:8" s="25" customFormat="1">
      <c r="A928"/>
      <c r="B928" s="63"/>
      <c r="C928"/>
      <c r="D928"/>
      <c r="E928" s="3"/>
      <c r="F928" s="55"/>
      <c r="G928"/>
      <c r="H928"/>
    </row>
    <row r="929" spans="1:8" s="25" customFormat="1">
      <c r="A929"/>
      <c r="B929" s="63"/>
      <c r="C929"/>
      <c r="D929"/>
      <c r="E929" s="3"/>
      <c r="F929" s="55"/>
      <c r="G929"/>
      <c r="H929"/>
    </row>
    <row r="930" spans="1:8" s="25" customFormat="1">
      <c r="A930"/>
      <c r="B930" s="63"/>
      <c r="C930"/>
      <c r="D930"/>
      <c r="E930" s="3"/>
      <c r="F930" s="55"/>
      <c r="G930"/>
      <c r="H930"/>
    </row>
    <row r="931" spans="1:8" s="25" customFormat="1">
      <c r="A931"/>
      <c r="B931" s="63"/>
      <c r="C931"/>
      <c r="D931"/>
      <c r="E931" s="3"/>
      <c r="F931" s="55"/>
      <c r="G931"/>
      <c r="H931"/>
    </row>
    <row r="932" spans="1:8" s="25" customFormat="1">
      <c r="A932"/>
      <c r="B932" s="63"/>
      <c r="C932"/>
      <c r="D932"/>
      <c r="E932" s="3"/>
      <c r="F932" s="55"/>
      <c r="G932"/>
      <c r="H932"/>
    </row>
    <row r="933" spans="1:8" s="25" customFormat="1">
      <c r="A933"/>
      <c r="B933" s="63"/>
      <c r="C933"/>
      <c r="D933"/>
      <c r="E933" s="3"/>
      <c r="F933" s="55"/>
      <c r="G933"/>
      <c r="H933"/>
    </row>
    <row r="934" spans="1:8" s="25" customFormat="1">
      <c r="A934"/>
      <c r="B934" s="63"/>
      <c r="C934"/>
      <c r="D934"/>
      <c r="E934" s="3"/>
      <c r="F934" s="55"/>
      <c r="G934"/>
      <c r="H934"/>
    </row>
    <row r="935" spans="1:8" s="25" customFormat="1">
      <c r="A935"/>
      <c r="B935" s="63"/>
      <c r="C935"/>
      <c r="D935"/>
      <c r="E935" s="3"/>
      <c r="F935" s="55"/>
      <c r="G935"/>
      <c r="H935"/>
    </row>
    <row r="936" spans="1:8" s="25" customFormat="1">
      <c r="A936"/>
      <c r="B936" s="63"/>
      <c r="C936"/>
      <c r="D936"/>
      <c r="E936" s="3"/>
      <c r="F936" s="55"/>
      <c r="G936"/>
      <c r="H936"/>
    </row>
    <row r="937" spans="1:8" s="25" customFormat="1">
      <c r="A937"/>
      <c r="B937" s="63"/>
      <c r="C937"/>
      <c r="D937"/>
      <c r="E937" s="3"/>
      <c r="F937" s="55"/>
      <c r="G937"/>
      <c r="H937"/>
    </row>
    <row r="938" spans="1:8" s="25" customFormat="1">
      <c r="A938"/>
      <c r="B938" s="63"/>
      <c r="C938"/>
      <c r="D938"/>
      <c r="E938" s="3"/>
      <c r="F938" s="55"/>
      <c r="G938"/>
      <c r="H938"/>
    </row>
    <row r="939" spans="1:8" s="25" customFormat="1">
      <c r="A939"/>
      <c r="B939" s="63"/>
      <c r="C939"/>
      <c r="D939"/>
      <c r="E939" s="3"/>
      <c r="F939" s="55"/>
      <c r="G939"/>
      <c r="H939"/>
    </row>
    <row r="940" spans="1:8" s="25" customFormat="1">
      <c r="A940"/>
      <c r="B940" s="63"/>
      <c r="C940"/>
      <c r="D940"/>
      <c r="E940" s="3"/>
      <c r="F940" s="55"/>
      <c r="G940"/>
      <c r="H940"/>
    </row>
    <row r="941" spans="1:8" s="25" customFormat="1">
      <c r="A941"/>
      <c r="B941" s="63"/>
      <c r="C941"/>
      <c r="D941"/>
      <c r="E941" s="3"/>
      <c r="F941" s="55"/>
      <c r="G941"/>
      <c r="H941"/>
    </row>
    <row r="942" spans="1:8" s="25" customFormat="1">
      <c r="A942"/>
      <c r="B942" s="63"/>
      <c r="C942"/>
      <c r="D942"/>
      <c r="E942" s="3"/>
      <c r="F942" s="55"/>
      <c r="G942"/>
      <c r="H942"/>
    </row>
    <row r="943" spans="1:8" s="25" customFormat="1">
      <c r="A943"/>
      <c r="B943" s="63"/>
      <c r="C943"/>
      <c r="D943"/>
      <c r="E943" s="3"/>
      <c r="F943" s="55"/>
      <c r="G943"/>
      <c r="H943"/>
    </row>
    <row r="944" spans="1:8" s="25" customFormat="1">
      <c r="A944"/>
      <c r="B944" s="63"/>
      <c r="C944"/>
      <c r="D944"/>
      <c r="E944" s="3"/>
      <c r="F944" s="55"/>
      <c r="G944"/>
      <c r="H944"/>
    </row>
    <row r="945" spans="1:8" s="25" customFormat="1">
      <c r="A945"/>
      <c r="B945" s="63"/>
      <c r="C945"/>
      <c r="D945"/>
      <c r="E945" s="3"/>
      <c r="F945" s="55"/>
      <c r="G945"/>
      <c r="H945"/>
    </row>
    <row r="946" spans="1:8" s="25" customFormat="1">
      <c r="A946"/>
      <c r="B946" s="63"/>
      <c r="C946"/>
      <c r="D946"/>
      <c r="E946" s="3"/>
      <c r="F946" s="55"/>
      <c r="G946"/>
      <c r="H946"/>
    </row>
    <row r="947" spans="1:8" s="25" customFormat="1">
      <c r="A947"/>
      <c r="B947" s="63"/>
      <c r="C947"/>
      <c r="D947"/>
      <c r="E947" s="3"/>
      <c r="F947" s="55"/>
      <c r="G947"/>
      <c r="H947"/>
    </row>
    <row r="948" spans="1:8" s="25" customFormat="1">
      <c r="A948"/>
      <c r="B948" s="63"/>
      <c r="C948"/>
      <c r="D948"/>
      <c r="E948" s="3"/>
      <c r="F948" s="55"/>
      <c r="G948"/>
      <c r="H948"/>
    </row>
    <row r="949" spans="1:8" s="25" customFormat="1">
      <c r="A949"/>
      <c r="B949" s="63"/>
      <c r="C949"/>
      <c r="D949"/>
      <c r="E949" s="3"/>
      <c r="F949" s="55"/>
      <c r="G949"/>
      <c r="H949"/>
    </row>
    <row r="950" spans="1:8" s="25" customFormat="1">
      <c r="A950"/>
      <c r="B950" s="63"/>
      <c r="C950"/>
      <c r="D950"/>
      <c r="E950" s="3"/>
      <c r="F950" s="55"/>
      <c r="G950"/>
      <c r="H950"/>
    </row>
    <row r="951" spans="1:8" s="25" customFormat="1">
      <c r="A951"/>
      <c r="B951" s="63"/>
      <c r="C951"/>
      <c r="D951"/>
      <c r="E951" s="3"/>
      <c r="F951" s="55"/>
      <c r="G951"/>
      <c r="H951"/>
    </row>
    <row r="952" spans="1:8" s="25" customFormat="1">
      <c r="A952"/>
      <c r="B952" s="63"/>
      <c r="C952"/>
      <c r="D952"/>
      <c r="E952" s="3"/>
      <c r="F952" s="55"/>
      <c r="G952"/>
      <c r="H952"/>
    </row>
    <row r="953" spans="1:8" s="25" customFormat="1">
      <c r="A953"/>
      <c r="B953" s="63"/>
      <c r="C953"/>
      <c r="D953"/>
      <c r="E953" s="3"/>
      <c r="F953" s="55"/>
      <c r="G953"/>
      <c r="H953"/>
    </row>
    <row r="954" spans="1:8" s="25" customFormat="1">
      <c r="A954"/>
      <c r="B954" s="63"/>
      <c r="C954"/>
      <c r="D954"/>
      <c r="E954" s="3"/>
      <c r="F954" s="55"/>
      <c r="G954"/>
      <c r="H954"/>
    </row>
    <row r="955" spans="1:8" s="25" customFormat="1">
      <c r="A955"/>
      <c r="B955" s="63"/>
      <c r="C955"/>
      <c r="D955"/>
      <c r="E955" s="3"/>
      <c r="F955" s="55"/>
      <c r="G955"/>
      <c r="H955"/>
    </row>
    <row r="956" spans="1:8" s="25" customFormat="1">
      <c r="A956"/>
      <c r="B956" s="63"/>
      <c r="C956"/>
      <c r="D956"/>
      <c r="E956" s="3"/>
      <c r="F956" s="55"/>
      <c r="G956"/>
      <c r="H956"/>
    </row>
    <row r="957" spans="1:8" s="25" customFormat="1">
      <c r="A957"/>
      <c r="B957" s="63"/>
      <c r="C957"/>
      <c r="D957"/>
      <c r="E957" s="3"/>
      <c r="F957" s="55"/>
      <c r="G957"/>
      <c r="H957"/>
    </row>
    <row r="958" spans="1:8" s="25" customFormat="1">
      <c r="A958"/>
      <c r="B958" s="63"/>
      <c r="C958"/>
      <c r="D958"/>
      <c r="E958" s="3"/>
      <c r="F958" s="55"/>
      <c r="G958"/>
      <c r="H958"/>
    </row>
    <row r="959" spans="1:8" s="25" customFormat="1">
      <c r="A959"/>
      <c r="B959" s="63"/>
      <c r="C959"/>
      <c r="D959"/>
      <c r="E959" s="3"/>
      <c r="F959" s="55"/>
      <c r="G959"/>
      <c r="H959"/>
    </row>
    <row r="960" spans="1:8" s="25" customFormat="1">
      <c r="A960"/>
      <c r="B960" s="63"/>
      <c r="C960"/>
      <c r="D960"/>
      <c r="E960" s="3"/>
      <c r="F960" s="55"/>
      <c r="G960"/>
      <c r="H960"/>
    </row>
    <row r="961" spans="1:8" s="25" customFormat="1">
      <c r="A961"/>
      <c r="B961" s="63"/>
      <c r="C961"/>
      <c r="D961"/>
      <c r="E961" s="3"/>
      <c r="F961" s="55"/>
      <c r="G961"/>
      <c r="H961"/>
    </row>
    <row r="962" spans="1:8" s="25" customFormat="1">
      <c r="A962"/>
      <c r="B962" s="63"/>
      <c r="C962"/>
      <c r="D962"/>
      <c r="E962" s="3"/>
      <c r="F962" s="55"/>
      <c r="G962"/>
      <c r="H962"/>
    </row>
    <row r="963" spans="1:8" s="25" customFormat="1">
      <c r="A963"/>
      <c r="B963" s="63"/>
      <c r="C963"/>
      <c r="D963"/>
      <c r="E963" s="3"/>
      <c r="F963" s="55"/>
      <c r="G963"/>
      <c r="H963"/>
    </row>
    <row r="964" spans="1:8" s="25" customFormat="1">
      <c r="A964"/>
      <c r="B964" s="63"/>
      <c r="C964"/>
      <c r="D964"/>
      <c r="E964" s="3"/>
      <c r="F964" s="55"/>
      <c r="G964"/>
      <c r="H964"/>
    </row>
    <row r="965" spans="1:8" s="25" customFormat="1">
      <c r="A965"/>
      <c r="B965" s="63"/>
      <c r="C965"/>
      <c r="D965"/>
      <c r="E965" s="3"/>
      <c r="F965" s="55"/>
      <c r="G965"/>
      <c r="H965"/>
    </row>
    <row r="966" spans="1:8" s="25" customFormat="1">
      <c r="A966"/>
      <c r="B966" s="63"/>
      <c r="C966"/>
      <c r="D966"/>
      <c r="E966" s="3"/>
      <c r="F966" s="55"/>
      <c r="G966"/>
      <c r="H966"/>
    </row>
    <row r="967" spans="1:8" s="25" customFormat="1">
      <c r="A967"/>
      <c r="B967" s="63"/>
      <c r="C967"/>
      <c r="D967"/>
      <c r="E967" s="3"/>
      <c r="F967" s="55"/>
      <c r="G967"/>
      <c r="H967"/>
    </row>
    <row r="968" spans="1:8" s="25" customFormat="1">
      <c r="A968"/>
      <c r="B968" s="63"/>
      <c r="C968"/>
      <c r="D968"/>
      <c r="E968" s="3"/>
      <c r="F968" s="55"/>
      <c r="G968"/>
      <c r="H968"/>
    </row>
    <row r="969" spans="1:8" s="25" customFormat="1">
      <c r="A969"/>
      <c r="B969" s="63"/>
      <c r="C969"/>
      <c r="D969"/>
      <c r="E969" s="3"/>
      <c r="F969" s="55"/>
      <c r="G969"/>
      <c r="H969"/>
    </row>
    <row r="970" spans="1:8" s="25" customFormat="1">
      <c r="A970"/>
      <c r="B970" s="63"/>
      <c r="C970"/>
      <c r="D970"/>
      <c r="E970" s="3"/>
      <c r="F970" s="55"/>
      <c r="G970"/>
      <c r="H970"/>
    </row>
    <row r="971" spans="1:8" s="25" customFormat="1">
      <c r="A971"/>
      <c r="B971" s="63"/>
      <c r="C971"/>
      <c r="D971"/>
      <c r="E971" s="3"/>
      <c r="F971" s="55"/>
      <c r="G971"/>
      <c r="H971"/>
    </row>
    <row r="972" spans="1:8" s="25" customFormat="1">
      <c r="A972"/>
      <c r="B972" s="63"/>
      <c r="C972"/>
      <c r="D972"/>
      <c r="E972" s="3"/>
      <c r="F972" s="55"/>
      <c r="G972"/>
      <c r="H972"/>
    </row>
    <row r="973" spans="1:8" s="25" customFormat="1">
      <c r="A973"/>
      <c r="B973" s="63"/>
      <c r="C973"/>
      <c r="D973"/>
      <c r="E973" s="3"/>
      <c r="F973" s="55"/>
      <c r="G973"/>
      <c r="H973"/>
    </row>
    <row r="974" spans="1:8" s="25" customFormat="1">
      <c r="A974"/>
      <c r="B974" s="63"/>
      <c r="C974"/>
      <c r="D974"/>
      <c r="E974" s="3"/>
      <c r="F974" s="55"/>
      <c r="G974"/>
      <c r="H974"/>
    </row>
    <row r="975" spans="1:8" s="25" customFormat="1">
      <c r="A975"/>
      <c r="B975" s="63"/>
      <c r="C975"/>
      <c r="D975"/>
      <c r="E975" s="3"/>
      <c r="F975" s="55"/>
      <c r="G975"/>
      <c r="H975"/>
    </row>
    <row r="976" spans="1:8" s="25" customFormat="1">
      <c r="A976"/>
      <c r="B976" s="63"/>
      <c r="C976"/>
      <c r="D976"/>
      <c r="E976" s="3"/>
      <c r="F976" s="55"/>
      <c r="G976"/>
      <c r="H976"/>
    </row>
    <row r="977" spans="1:8" s="25" customFormat="1">
      <c r="A977"/>
      <c r="B977" s="63"/>
      <c r="C977"/>
      <c r="D977"/>
      <c r="E977" s="3"/>
      <c r="F977" s="55"/>
      <c r="G977"/>
      <c r="H977"/>
    </row>
    <row r="978" spans="1:8" s="25" customFormat="1">
      <c r="A978"/>
      <c r="B978" s="63"/>
      <c r="C978"/>
      <c r="D978"/>
      <c r="E978" s="3"/>
      <c r="F978" s="55"/>
      <c r="G978"/>
      <c r="H978"/>
    </row>
    <row r="979" spans="1:8" s="25" customFormat="1">
      <c r="A979"/>
      <c r="B979" s="63"/>
      <c r="C979"/>
      <c r="D979"/>
      <c r="E979" s="3"/>
      <c r="F979" s="55"/>
      <c r="G979"/>
      <c r="H979"/>
    </row>
    <row r="980" spans="1:8" s="25" customFormat="1">
      <c r="A980"/>
      <c r="B980" s="63"/>
      <c r="C980"/>
      <c r="D980"/>
      <c r="E980" s="3"/>
      <c r="F980" s="55"/>
      <c r="G980"/>
      <c r="H980"/>
    </row>
    <row r="981" spans="1:8" s="25" customFormat="1">
      <c r="A981"/>
      <c r="B981" s="63"/>
      <c r="C981"/>
      <c r="D981"/>
      <c r="E981" s="3"/>
      <c r="F981" s="55"/>
      <c r="G981"/>
      <c r="H981"/>
    </row>
    <row r="982" spans="1:8" s="25" customFormat="1">
      <c r="A982"/>
      <c r="B982" s="63"/>
      <c r="C982"/>
      <c r="D982"/>
      <c r="E982" s="3"/>
      <c r="F982" s="55"/>
      <c r="G982"/>
      <c r="H982"/>
    </row>
    <row r="983" spans="1:8" s="25" customFormat="1">
      <c r="A983"/>
      <c r="B983" s="63"/>
      <c r="C983"/>
      <c r="D983"/>
      <c r="E983" s="3"/>
      <c r="F983" s="55"/>
      <c r="G983"/>
      <c r="H983"/>
    </row>
    <row r="984" spans="1:8" s="25" customFormat="1">
      <c r="A984"/>
      <c r="B984" s="63"/>
      <c r="C984"/>
      <c r="D984"/>
      <c r="E984" s="3"/>
      <c r="F984" s="55"/>
      <c r="G984"/>
      <c r="H984"/>
    </row>
    <row r="985" spans="1:8" s="25" customFormat="1">
      <c r="A985"/>
      <c r="B985" s="63"/>
      <c r="C985"/>
      <c r="D985"/>
      <c r="E985" s="3"/>
      <c r="F985" s="55"/>
      <c r="G985"/>
      <c r="H985"/>
    </row>
    <row r="986" spans="1:8" s="25" customFormat="1">
      <c r="A986"/>
      <c r="B986" s="63"/>
      <c r="C986"/>
      <c r="D986"/>
      <c r="E986" s="3"/>
      <c r="F986" s="55"/>
      <c r="G986"/>
      <c r="H986"/>
    </row>
    <row r="987" spans="1:8" s="25" customFormat="1">
      <c r="A987"/>
      <c r="B987" s="63"/>
      <c r="C987"/>
      <c r="D987"/>
      <c r="E987" s="3"/>
      <c r="F987" s="55"/>
      <c r="G987"/>
      <c r="H987"/>
    </row>
    <row r="988" spans="1:8" s="25" customFormat="1">
      <c r="A988"/>
      <c r="B988" s="63"/>
      <c r="C988"/>
      <c r="D988"/>
      <c r="E988" s="3"/>
      <c r="F988" s="55"/>
      <c r="G988"/>
      <c r="H988"/>
    </row>
    <row r="989" spans="1:8" s="25" customFormat="1">
      <c r="A989"/>
      <c r="B989" s="63"/>
      <c r="C989"/>
      <c r="D989"/>
      <c r="E989" s="3"/>
      <c r="F989" s="55"/>
      <c r="G989"/>
      <c r="H989"/>
    </row>
    <row r="990" spans="1:8" s="25" customFormat="1">
      <c r="A990"/>
      <c r="B990" s="63"/>
      <c r="C990"/>
      <c r="D990"/>
      <c r="E990" s="3"/>
      <c r="F990" s="55"/>
      <c r="G990"/>
      <c r="H990"/>
    </row>
    <row r="991" spans="1:8" s="25" customFormat="1">
      <c r="A991"/>
      <c r="B991" s="63"/>
      <c r="C991"/>
      <c r="D991"/>
      <c r="E991" s="3"/>
      <c r="F991" s="55"/>
      <c r="G991"/>
      <c r="H991"/>
    </row>
    <row r="992" spans="1:8" s="25" customFormat="1">
      <c r="A992"/>
      <c r="B992" s="63"/>
      <c r="C992"/>
      <c r="D992"/>
      <c r="E992" s="3"/>
      <c r="F992" s="55"/>
      <c r="G992"/>
      <c r="H992"/>
    </row>
    <row r="993" spans="1:8" s="25" customFormat="1">
      <c r="A993"/>
      <c r="B993" s="63"/>
      <c r="C993"/>
      <c r="D993"/>
      <c r="E993" s="3"/>
      <c r="F993" s="55"/>
      <c r="G993"/>
      <c r="H993"/>
    </row>
    <row r="994" spans="1:8" s="25" customFormat="1">
      <c r="A994"/>
      <c r="B994" s="63"/>
      <c r="C994"/>
      <c r="D994"/>
      <c r="E994" s="3"/>
      <c r="F994" s="55"/>
      <c r="G994"/>
      <c r="H994"/>
    </row>
    <row r="995" spans="1:8" s="25" customFormat="1">
      <c r="A995"/>
      <c r="B995" s="63"/>
      <c r="C995"/>
      <c r="D995"/>
      <c r="E995" s="3"/>
      <c r="F995" s="55"/>
      <c r="G995"/>
      <c r="H995"/>
    </row>
    <row r="996" spans="1:8" s="25" customFormat="1">
      <c r="A996"/>
      <c r="B996" s="63"/>
      <c r="C996"/>
      <c r="D996"/>
      <c r="E996" s="3"/>
      <c r="F996" s="55"/>
      <c r="G996"/>
      <c r="H996"/>
    </row>
    <row r="997" spans="1:8" s="25" customFormat="1">
      <c r="A997"/>
      <c r="B997" s="63"/>
      <c r="C997"/>
      <c r="D997"/>
      <c r="E997" s="3"/>
      <c r="F997" s="55"/>
      <c r="G997"/>
      <c r="H997"/>
    </row>
    <row r="998" spans="1:8" s="25" customFormat="1">
      <c r="A998"/>
      <c r="B998" s="63"/>
      <c r="C998"/>
      <c r="D998"/>
      <c r="E998" s="3"/>
      <c r="F998" s="55"/>
      <c r="G998"/>
      <c r="H998"/>
    </row>
    <row r="999" spans="1:8" s="25" customFormat="1">
      <c r="A999"/>
      <c r="B999" s="63"/>
      <c r="C999"/>
      <c r="D999"/>
      <c r="E999" s="3"/>
      <c r="F999" s="55"/>
      <c r="G999"/>
      <c r="H999"/>
    </row>
    <row r="1000" spans="1:8" s="25" customFormat="1">
      <c r="A1000"/>
      <c r="B1000" s="63"/>
      <c r="C1000"/>
      <c r="D1000"/>
      <c r="E1000" s="3"/>
      <c r="F1000" s="55"/>
      <c r="G1000"/>
      <c r="H1000"/>
    </row>
    <row r="1001" spans="1:8" s="25" customFormat="1">
      <c r="A1001"/>
      <c r="B1001" s="63"/>
      <c r="C1001"/>
      <c r="D1001"/>
      <c r="E1001" s="3"/>
      <c r="F1001" s="55"/>
      <c r="G1001"/>
      <c r="H1001"/>
    </row>
    <row r="1002" spans="1:8" s="25" customFormat="1">
      <c r="A1002"/>
      <c r="B1002" s="63"/>
      <c r="C1002"/>
      <c r="D1002"/>
      <c r="E1002" s="3"/>
      <c r="F1002" s="55"/>
      <c r="G1002"/>
      <c r="H1002"/>
    </row>
    <row r="1003" spans="1:8" s="25" customFormat="1">
      <c r="A1003"/>
      <c r="B1003" s="63"/>
      <c r="C1003"/>
      <c r="D1003"/>
      <c r="E1003" s="3"/>
      <c r="F1003" s="55"/>
      <c r="G1003"/>
      <c r="H1003"/>
    </row>
    <row r="1004" spans="1:8" s="25" customFormat="1">
      <c r="A1004"/>
      <c r="B1004" s="63"/>
      <c r="C1004"/>
      <c r="D1004"/>
      <c r="E1004" s="3"/>
      <c r="F1004" s="55"/>
      <c r="G1004"/>
      <c r="H1004"/>
    </row>
    <row r="1005" spans="1:8" s="25" customFormat="1">
      <c r="A1005"/>
      <c r="B1005" s="63"/>
      <c r="C1005"/>
      <c r="D1005"/>
      <c r="E1005" s="3"/>
      <c r="F1005" s="55"/>
      <c r="G1005"/>
      <c r="H1005"/>
    </row>
    <row r="1006" spans="1:8" s="25" customFormat="1">
      <c r="A1006"/>
      <c r="B1006" s="63"/>
      <c r="C1006"/>
      <c r="D1006"/>
      <c r="E1006" s="3"/>
      <c r="F1006" s="55"/>
      <c r="G1006"/>
      <c r="H1006"/>
    </row>
    <row r="1007" spans="1:8" s="25" customFormat="1">
      <c r="A1007"/>
      <c r="B1007" s="63"/>
      <c r="C1007"/>
      <c r="D1007"/>
      <c r="E1007" s="3"/>
      <c r="F1007" s="55"/>
      <c r="G1007"/>
      <c r="H1007"/>
    </row>
    <row r="1008" spans="1:8" s="25" customFormat="1">
      <c r="A1008"/>
      <c r="B1008" s="63"/>
      <c r="C1008"/>
      <c r="D1008"/>
      <c r="E1008" s="3"/>
      <c r="F1008" s="55"/>
      <c r="G1008"/>
      <c r="H1008"/>
    </row>
    <row r="1009" spans="1:8" s="25" customFormat="1">
      <c r="A1009"/>
      <c r="B1009" s="63"/>
      <c r="C1009"/>
      <c r="D1009"/>
      <c r="E1009" s="3"/>
      <c r="F1009" s="55"/>
      <c r="G1009"/>
      <c r="H1009"/>
    </row>
    <row r="1010" spans="1:8" s="25" customFormat="1">
      <c r="A1010"/>
      <c r="B1010" s="63"/>
      <c r="C1010"/>
      <c r="D1010"/>
      <c r="E1010" s="3"/>
      <c r="F1010" s="55"/>
      <c r="G1010"/>
      <c r="H1010"/>
    </row>
    <row r="1011" spans="1:8" s="25" customFormat="1">
      <c r="A1011"/>
      <c r="B1011" s="63"/>
      <c r="C1011"/>
      <c r="D1011"/>
      <c r="E1011" s="3"/>
      <c r="F1011" s="55"/>
      <c r="G1011"/>
      <c r="H1011"/>
    </row>
    <row r="1012" spans="1:8" s="25" customFormat="1">
      <c r="A1012"/>
      <c r="B1012" s="63"/>
      <c r="C1012"/>
      <c r="D1012"/>
      <c r="E1012" s="3"/>
      <c r="F1012" s="55"/>
      <c r="G1012"/>
      <c r="H1012"/>
    </row>
    <row r="1013" spans="1:8" s="25" customFormat="1">
      <c r="A1013"/>
      <c r="B1013" s="63"/>
      <c r="C1013"/>
      <c r="D1013"/>
      <c r="E1013" s="3"/>
      <c r="F1013" s="55"/>
      <c r="G1013"/>
      <c r="H1013"/>
    </row>
    <row r="1014" spans="1:8" s="25" customFormat="1">
      <c r="A1014"/>
      <c r="B1014" s="63"/>
      <c r="C1014"/>
      <c r="D1014"/>
      <c r="E1014" s="3"/>
      <c r="F1014" s="55"/>
      <c r="G1014"/>
      <c r="H1014"/>
    </row>
    <row r="1015" spans="1:8" s="25" customFormat="1">
      <c r="A1015"/>
      <c r="B1015" s="63"/>
      <c r="C1015"/>
      <c r="D1015"/>
      <c r="E1015" s="3"/>
      <c r="F1015" s="55"/>
      <c r="G1015"/>
      <c r="H1015"/>
    </row>
    <row r="1016" spans="1:8" s="25" customFormat="1">
      <c r="A1016"/>
      <c r="B1016" s="63"/>
      <c r="C1016"/>
      <c r="D1016"/>
      <c r="E1016" s="3"/>
      <c r="F1016" s="55"/>
      <c r="G1016"/>
      <c r="H1016"/>
    </row>
    <row r="1017" spans="1:8" s="25" customFormat="1">
      <c r="A1017"/>
      <c r="B1017" s="63"/>
      <c r="C1017"/>
      <c r="D1017"/>
      <c r="E1017" s="3"/>
      <c r="F1017" s="55"/>
      <c r="G1017"/>
      <c r="H1017"/>
    </row>
    <row r="1018" spans="1:8" s="25" customFormat="1">
      <c r="A1018"/>
      <c r="B1018" s="63"/>
      <c r="C1018"/>
      <c r="D1018"/>
      <c r="E1018" s="3"/>
      <c r="F1018" s="55"/>
      <c r="G1018"/>
      <c r="H1018"/>
    </row>
    <row r="1019" spans="1:8" s="25" customFormat="1">
      <c r="A1019"/>
      <c r="B1019" s="63"/>
      <c r="C1019"/>
      <c r="D1019"/>
      <c r="E1019" s="3"/>
      <c r="F1019" s="55"/>
      <c r="G1019"/>
      <c r="H1019"/>
    </row>
    <row r="1020" spans="1:8" s="25" customFormat="1">
      <c r="A1020"/>
      <c r="B1020" s="63"/>
      <c r="C1020"/>
      <c r="D1020"/>
      <c r="E1020" s="3"/>
      <c r="F1020" s="55"/>
      <c r="G1020"/>
      <c r="H1020"/>
    </row>
    <row r="1021" spans="1:8" s="25" customFormat="1">
      <c r="A1021"/>
      <c r="B1021" s="63"/>
      <c r="C1021"/>
      <c r="D1021"/>
      <c r="E1021" s="3"/>
      <c r="F1021" s="55"/>
      <c r="G1021"/>
      <c r="H1021"/>
    </row>
    <row r="1022" spans="1:8" s="25" customFormat="1">
      <c r="A1022"/>
      <c r="B1022" s="63"/>
      <c r="C1022"/>
      <c r="D1022"/>
      <c r="E1022" s="3"/>
      <c r="F1022" s="55"/>
      <c r="G1022"/>
      <c r="H1022"/>
    </row>
    <row r="1023" spans="1:8" s="25" customFormat="1">
      <c r="A1023"/>
      <c r="B1023" s="63"/>
      <c r="C1023"/>
      <c r="D1023"/>
      <c r="E1023" s="3"/>
      <c r="F1023" s="55"/>
      <c r="G1023"/>
      <c r="H1023"/>
    </row>
    <row r="1024" spans="1:8" s="25" customFormat="1">
      <c r="A1024"/>
      <c r="B1024" s="63"/>
      <c r="C1024"/>
      <c r="D1024"/>
      <c r="E1024" s="3"/>
      <c r="F1024" s="55"/>
      <c r="G1024"/>
      <c r="H1024"/>
    </row>
    <row r="1025" spans="1:8" s="25" customFormat="1">
      <c r="A1025"/>
      <c r="B1025" s="63"/>
      <c r="C1025"/>
      <c r="D1025"/>
      <c r="E1025" s="3"/>
      <c r="F1025" s="55"/>
      <c r="G1025"/>
      <c r="H1025"/>
    </row>
    <row r="1026" spans="1:8" s="25" customFormat="1">
      <c r="A1026"/>
      <c r="B1026" s="63"/>
      <c r="C1026"/>
      <c r="D1026"/>
      <c r="E1026" s="3"/>
      <c r="F1026" s="55"/>
      <c r="G1026"/>
      <c r="H1026"/>
    </row>
    <row r="1027" spans="1:8" s="25" customFormat="1">
      <c r="A1027"/>
      <c r="B1027" s="63"/>
      <c r="C1027"/>
      <c r="D1027"/>
      <c r="E1027" s="3"/>
      <c r="F1027" s="55"/>
      <c r="G1027"/>
      <c r="H1027"/>
    </row>
    <row r="1028" spans="1:8" s="25" customFormat="1">
      <c r="A1028"/>
      <c r="B1028" s="63"/>
      <c r="C1028"/>
      <c r="D1028"/>
      <c r="E1028" s="3"/>
      <c r="F1028" s="55"/>
      <c r="G1028"/>
      <c r="H1028"/>
    </row>
    <row r="1029" spans="1:8" s="25" customFormat="1">
      <c r="A1029"/>
      <c r="B1029" s="63"/>
      <c r="C1029"/>
      <c r="D1029"/>
      <c r="E1029" s="3"/>
      <c r="F1029" s="55"/>
      <c r="G1029"/>
      <c r="H1029"/>
    </row>
    <row r="1030" spans="1:8" s="25" customFormat="1">
      <c r="A1030"/>
      <c r="B1030" s="63"/>
      <c r="C1030"/>
      <c r="D1030"/>
      <c r="E1030" s="3"/>
      <c r="F1030" s="55"/>
      <c r="G1030"/>
      <c r="H1030"/>
    </row>
    <row r="1031" spans="1:8" s="25" customFormat="1">
      <c r="A1031"/>
      <c r="B1031" s="63"/>
      <c r="C1031"/>
      <c r="D1031"/>
      <c r="E1031" s="3"/>
      <c r="F1031" s="55"/>
      <c r="G1031"/>
      <c r="H1031"/>
    </row>
    <row r="1032" spans="1:8" s="25" customFormat="1">
      <c r="A1032"/>
      <c r="B1032" s="63"/>
      <c r="C1032"/>
      <c r="D1032"/>
      <c r="E1032" s="3"/>
      <c r="F1032" s="55"/>
      <c r="G1032"/>
      <c r="H1032"/>
    </row>
    <row r="1033" spans="1:8" s="25" customFormat="1">
      <c r="A1033"/>
      <c r="B1033" s="63"/>
      <c r="C1033"/>
      <c r="D1033"/>
      <c r="E1033" s="3"/>
      <c r="F1033" s="55"/>
      <c r="G1033"/>
      <c r="H1033"/>
    </row>
    <row r="1034" spans="1:8" s="25" customFormat="1">
      <c r="A1034"/>
      <c r="B1034" s="63"/>
      <c r="C1034"/>
      <c r="D1034"/>
      <c r="E1034" s="3"/>
      <c r="F1034" s="55"/>
      <c r="G1034"/>
      <c r="H1034"/>
    </row>
    <row r="1035" spans="1:8" s="25" customFormat="1">
      <c r="A1035"/>
      <c r="B1035" s="63"/>
      <c r="C1035"/>
      <c r="D1035"/>
      <c r="E1035" s="3"/>
      <c r="F1035" s="55"/>
      <c r="G1035"/>
      <c r="H1035"/>
    </row>
    <row r="1036" spans="1:8" s="25" customFormat="1">
      <c r="A1036"/>
      <c r="B1036" s="63"/>
      <c r="C1036"/>
      <c r="D1036"/>
      <c r="E1036" s="3"/>
      <c r="F1036" s="55"/>
      <c r="G1036"/>
      <c r="H1036"/>
    </row>
    <row r="1037" spans="1:8" s="25" customFormat="1">
      <c r="A1037"/>
      <c r="B1037" s="63"/>
      <c r="C1037"/>
      <c r="D1037"/>
      <c r="E1037" s="3"/>
      <c r="F1037" s="55"/>
      <c r="G1037"/>
      <c r="H1037"/>
    </row>
    <row r="1038" spans="1:8" s="25" customFormat="1">
      <c r="A1038"/>
      <c r="B1038" s="63"/>
      <c r="C1038"/>
      <c r="D1038"/>
      <c r="E1038" s="3"/>
      <c r="F1038" s="55"/>
      <c r="G1038"/>
      <c r="H1038"/>
    </row>
    <row r="1039" spans="1:8" s="25" customFormat="1">
      <c r="A1039"/>
      <c r="B1039" s="63"/>
      <c r="C1039"/>
      <c r="D1039"/>
      <c r="E1039" s="3"/>
      <c r="F1039" s="55"/>
      <c r="G1039"/>
      <c r="H1039"/>
    </row>
    <row r="1040" spans="1:8" s="25" customFormat="1">
      <c r="A1040"/>
      <c r="B1040" s="63"/>
      <c r="C1040"/>
      <c r="D1040"/>
      <c r="E1040" s="3"/>
      <c r="F1040" s="55"/>
      <c r="G1040"/>
      <c r="H1040"/>
    </row>
    <row r="1041" spans="1:8" s="25" customFormat="1">
      <c r="A1041"/>
      <c r="B1041" s="63"/>
      <c r="C1041"/>
      <c r="D1041"/>
      <c r="E1041" s="3"/>
      <c r="F1041" s="55"/>
      <c r="G1041"/>
      <c r="H1041"/>
    </row>
    <row r="1042" spans="1:8" s="25" customFormat="1">
      <c r="A1042"/>
      <c r="B1042" s="63"/>
      <c r="C1042"/>
      <c r="D1042"/>
      <c r="E1042" s="3"/>
      <c r="F1042" s="55"/>
      <c r="G1042"/>
      <c r="H1042"/>
    </row>
    <row r="1043" spans="1:8" s="25" customFormat="1">
      <c r="A1043"/>
      <c r="B1043" s="63"/>
      <c r="C1043"/>
      <c r="D1043"/>
      <c r="E1043" s="3"/>
      <c r="F1043" s="55"/>
      <c r="G1043"/>
      <c r="H1043"/>
    </row>
    <row r="1044" spans="1:8" s="25" customFormat="1">
      <c r="A1044"/>
      <c r="B1044" s="63"/>
      <c r="C1044"/>
      <c r="D1044"/>
      <c r="E1044" s="3"/>
      <c r="F1044" s="55"/>
      <c r="G1044"/>
      <c r="H1044"/>
    </row>
    <row r="1045" spans="1:8" s="25" customFormat="1">
      <c r="A1045"/>
      <c r="B1045" s="63"/>
      <c r="C1045"/>
      <c r="D1045"/>
      <c r="E1045" s="3"/>
      <c r="F1045" s="55"/>
      <c r="G1045"/>
      <c r="H1045"/>
    </row>
    <row r="1046" spans="1:8" s="25" customFormat="1">
      <c r="A1046"/>
      <c r="B1046" s="63"/>
      <c r="C1046"/>
      <c r="D1046"/>
      <c r="E1046" s="3"/>
      <c r="F1046" s="55"/>
      <c r="G1046"/>
      <c r="H1046"/>
    </row>
    <row r="1047" spans="1:8" s="25" customFormat="1">
      <c r="A1047"/>
      <c r="B1047" s="63"/>
      <c r="C1047"/>
      <c r="D1047"/>
      <c r="E1047" s="3"/>
      <c r="F1047" s="55"/>
      <c r="G1047"/>
      <c r="H1047"/>
    </row>
    <row r="1048" spans="1:8" s="25" customFormat="1">
      <c r="A1048"/>
      <c r="B1048" s="63"/>
      <c r="C1048"/>
      <c r="D1048"/>
      <c r="E1048" s="3"/>
      <c r="F1048" s="55"/>
      <c r="G1048"/>
      <c r="H1048"/>
    </row>
    <row r="1049" spans="1:8" s="25" customFormat="1">
      <c r="A1049"/>
      <c r="B1049" s="63"/>
      <c r="C1049"/>
      <c r="D1049"/>
      <c r="E1049" s="3"/>
      <c r="F1049" s="55"/>
      <c r="G1049"/>
      <c r="H1049"/>
    </row>
    <row r="1050" spans="1:8" s="25" customFormat="1">
      <c r="A1050"/>
      <c r="B1050" s="63"/>
      <c r="C1050"/>
      <c r="D1050"/>
      <c r="E1050" s="3"/>
      <c r="F1050" s="55"/>
      <c r="G1050"/>
      <c r="H1050"/>
    </row>
    <row r="1051" spans="1:8" s="25" customFormat="1">
      <c r="A1051"/>
      <c r="B1051" s="63"/>
      <c r="C1051"/>
      <c r="D1051"/>
      <c r="E1051" s="3"/>
      <c r="F1051" s="55"/>
      <c r="G1051"/>
      <c r="H1051"/>
    </row>
    <row r="1052" spans="1:8" s="25" customFormat="1">
      <c r="A1052"/>
      <c r="B1052" s="63"/>
      <c r="C1052"/>
      <c r="D1052"/>
      <c r="E1052" s="3"/>
      <c r="F1052" s="55"/>
      <c r="G1052"/>
      <c r="H1052"/>
    </row>
    <row r="1053" spans="1:8" s="25" customFormat="1">
      <c r="A1053"/>
      <c r="B1053" s="63"/>
      <c r="C1053"/>
      <c r="D1053"/>
      <c r="E1053" s="3"/>
      <c r="F1053" s="55"/>
      <c r="G1053"/>
      <c r="H1053"/>
    </row>
    <row r="1054" spans="1:8" s="25" customFormat="1">
      <c r="A1054"/>
      <c r="B1054" s="63"/>
      <c r="C1054"/>
      <c r="D1054"/>
      <c r="E1054" s="3"/>
      <c r="F1054" s="55"/>
      <c r="G1054"/>
      <c r="H1054"/>
    </row>
    <row r="1055" spans="1:8" s="25" customFormat="1">
      <c r="A1055"/>
      <c r="B1055" s="63"/>
      <c r="C1055"/>
      <c r="D1055"/>
      <c r="E1055" s="3"/>
      <c r="F1055" s="55"/>
      <c r="G1055"/>
      <c r="H1055"/>
    </row>
    <row r="1056" spans="1:8" s="25" customFormat="1">
      <c r="A1056"/>
      <c r="B1056" s="63"/>
      <c r="C1056"/>
      <c r="D1056"/>
      <c r="E1056" s="3"/>
      <c r="F1056" s="55"/>
      <c r="G1056"/>
      <c r="H1056"/>
    </row>
    <row r="1057" spans="1:8" s="25" customFormat="1">
      <c r="A1057"/>
      <c r="B1057" s="63"/>
      <c r="C1057"/>
      <c r="D1057"/>
      <c r="E1057" s="3"/>
      <c r="F1057" s="55"/>
      <c r="G1057"/>
      <c r="H1057"/>
    </row>
    <row r="1058" spans="1:8" s="25" customFormat="1">
      <c r="A1058"/>
      <c r="B1058" s="63"/>
      <c r="C1058"/>
      <c r="D1058"/>
      <c r="E1058" s="3"/>
      <c r="F1058" s="55"/>
      <c r="G1058"/>
      <c r="H1058"/>
    </row>
    <row r="1059" spans="1:8" s="25" customFormat="1">
      <c r="A1059"/>
      <c r="B1059" s="63"/>
      <c r="C1059"/>
      <c r="D1059"/>
      <c r="E1059" s="3"/>
      <c r="F1059" s="55"/>
      <c r="G1059"/>
      <c r="H1059"/>
    </row>
    <row r="1060" spans="1:8" s="25" customFormat="1">
      <c r="A1060"/>
      <c r="B1060" s="63"/>
      <c r="C1060"/>
      <c r="D1060"/>
      <c r="E1060" s="3"/>
      <c r="F1060" s="55"/>
      <c r="G1060"/>
      <c r="H1060"/>
    </row>
    <row r="1061" spans="1:8" s="25" customFormat="1">
      <c r="A1061"/>
      <c r="B1061" s="63"/>
      <c r="C1061"/>
      <c r="D1061"/>
      <c r="E1061" s="3"/>
      <c r="F1061" s="55"/>
      <c r="G1061"/>
      <c r="H1061"/>
    </row>
    <row r="1062" spans="1:8" s="25" customFormat="1">
      <c r="A1062"/>
      <c r="B1062" s="63"/>
      <c r="C1062"/>
      <c r="D1062"/>
      <c r="E1062" s="3"/>
      <c r="F1062" s="55"/>
      <c r="G1062"/>
      <c r="H1062"/>
    </row>
    <row r="1063" spans="1:8" s="25" customFormat="1">
      <c r="A1063"/>
      <c r="B1063" s="63"/>
      <c r="C1063"/>
      <c r="D1063"/>
      <c r="E1063" s="3"/>
      <c r="F1063" s="55"/>
      <c r="G1063"/>
      <c r="H1063"/>
    </row>
    <row r="1064" spans="1:8" s="25" customFormat="1">
      <c r="A1064"/>
      <c r="B1064" s="63"/>
      <c r="C1064"/>
      <c r="D1064"/>
      <c r="E1064" s="3"/>
      <c r="F1064" s="55"/>
      <c r="G1064"/>
      <c r="H1064"/>
    </row>
    <row r="1065" spans="1:8" s="25" customFormat="1">
      <c r="A1065"/>
      <c r="B1065" s="63"/>
      <c r="C1065"/>
      <c r="D1065"/>
      <c r="E1065" s="3"/>
      <c r="F1065" s="55"/>
      <c r="G1065"/>
      <c r="H1065"/>
    </row>
    <row r="1066" spans="1:8" s="25" customFormat="1">
      <c r="A1066"/>
      <c r="B1066" s="63"/>
      <c r="C1066"/>
      <c r="D1066"/>
      <c r="E1066" s="3"/>
      <c r="F1066" s="55"/>
      <c r="G1066"/>
      <c r="H1066"/>
    </row>
    <row r="1067" spans="1:8" s="25" customFormat="1">
      <c r="A1067"/>
      <c r="B1067" s="63"/>
      <c r="C1067"/>
      <c r="D1067"/>
      <c r="E1067" s="3"/>
      <c r="F1067" s="55"/>
      <c r="G1067"/>
      <c r="H1067"/>
    </row>
    <row r="1068" spans="1:8" s="25" customFormat="1">
      <c r="A1068"/>
      <c r="B1068" s="63"/>
      <c r="C1068"/>
      <c r="D1068"/>
      <c r="E1068" s="3"/>
      <c r="F1068" s="55"/>
      <c r="G1068"/>
      <c r="H1068"/>
    </row>
    <row r="1069" spans="1:8" s="25" customFormat="1">
      <c r="A1069"/>
      <c r="B1069" s="63"/>
      <c r="C1069"/>
      <c r="D1069"/>
      <c r="E1069" s="3"/>
      <c r="F1069" s="55"/>
      <c r="G1069"/>
      <c r="H1069"/>
    </row>
    <row r="1070" spans="1:8" s="25" customFormat="1">
      <c r="A1070"/>
      <c r="B1070" s="63"/>
      <c r="C1070"/>
      <c r="D1070"/>
      <c r="E1070" s="3"/>
      <c r="F1070" s="55"/>
      <c r="G1070"/>
      <c r="H1070"/>
    </row>
    <row r="1071" spans="1:8" s="25" customFormat="1">
      <c r="A1071"/>
      <c r="B1071" s="63"/>
      <c r="C1071"/>
      <c r="D1071"/>
      <c r="E1071" s="3"/>
      <c r="F1071" s="55"/>
      <c r="G1071"/>
      <c r="H1071"/>
    </row>
    <row r="1072" spans="1:8" s="25" customFormat="1">
      <c r="A1072"/>
      <c r="B1072" s="63"/>
      <c r="C1072"/>
      <c r="D1072"/>
      <c r="E1072" s="3"/>
      <c r="F1072" s="55"/>
      <c r="G1072"/>
      <c r="H1072"/>
    </row>
    <row r="1073" spans="1:8" s="25" customFormat="1">
      <c r="A1073"/>
      <c r="B1073" s="63"/>
      <c r="C1073"/>
      <c r="D1073"/>
      <c r="E1073" s="3"/>
      <c r="F1073" s="55"/>
      <c r="G1073"/>
      <c r="H1073"/>
    </row>
    <row r="1074" spans="1:8" s="25" customFormat="1">
      <c r="A1074"/>
      <c r="B1074" s="63"/>
      <c r="C1074"/>
      <c r="D1074"/>
      <c r="E1074" s="3"/>
      <c r="F1074" s="55"/>
      <c r="G1074"/>
      <c r="H1074"/>
    </row>
    <row r="1075" spans="1:8" s="25" customFormat="1">
      <c r="A1075"/>
      <c r="B1075" s="63"/>
      <c r="C1075"/>
      <c r="D1075"/>
      <c r="E1075" s="3"/>
      <c r="F1075" s="55"/>
      <c r="G1075"/>
      <c r="H1075"/>
    </row>
    <row r="1076" spans="1:8" s="25" customFormat="1">
      <c r="A1076"/>
      <c r="B1076" s="63"/>
      <c r="C1076"/>
      <c r="D1076"/>
      <c r="E1076" s="3"/>
      <c r="F1076" s="55"/>
      <c r="G1076"/>
      <c r="H1076"/>
    </row>
    <row r="1077" spans="1:8" s="25" customFormat="1">
      <c r="A1077"/>
      <c r="B1077" s="63"/>
      <c r="C1077"/>
      <c r="D1077"/>
      <c r="E1077" s="3"/>
      <c r="F1077" s="55"/>
      <c r="G1077"/>
      <c r="H1077"/>
    </row>
    <row r="1078" spans="1:8" s="25" customFormat="1">
      <c r="A1078"/>
      <c r="B1078" s="63"/>
      <c r="C1078"/>
      <c r="D1078"/>
      <c r="E1078" s="3"/>
      <c r="F1078" s="55"/>
      <c r="G1078"/>
      <c r="H1078"/>
    </row>
    <row r="1079" spans="1:8" s="25" customFormat="1">
      <c r="A1079"/>
      <c r="B1079" s="63"/>
      <c r="C1079"/>
      <c r="D1079"/>
      <c r="E1079" s="3"/>
      <c r="F1079" s="55"/>
      <c r="G1079"/>
      <c r="H1079"/>
    </row>
    <row r="1080" spans="1:8" s="25" customFormat="1">
      <c r="A1080"/>
      <c r="B1080" s="63"/>
      <c r="C1080"/>
      <c r="D1080"/>
      <c r="E1080" s="3"/>
      <c r="F1080" s="55"/>
      <c r="G1080"/>
      <c r="H1080"/>
    </row>
    <row r="1081" spans="1:8" s="25" customFormat="1">
      <c r="A1081"/>
      <c r="B1081" s="63"/>
      <c r="C1081"/>
      <c r="D1081"/>
      <c r="E1081" s="3"/>
      <c r="F1081" s="55"/>
      <c r="G1081"/>
      <c r="H1081"/>
    </row>
    <row r="1082" spans="1:8" s="25" customFormat="1">
      <c r="A1082"/>
      <c r="B1082" s="63"/>
      <c r="C1082"/>
      <c r="D1082"/>
      <c r="E1082" s="3"/>
      <c r="F1082" s="55"/>
      <c r="G1082"/>
      <c r="H1082"/>
    </row>
    <row r="1083" spans="1:8" s="25" customFormat="1">
      <c r="A1083"/>
      <c r="B1083" s="63"/>
      <c r="C1083"/>
      <c r="D1083"/>
      <c r="E1083" s="3"/>
      <c r="F1083" s="55"/>
      <c r="G1083"/>
      <c r="H1083"/>
    </row>
    <row r="1084" spans="1:8" s="25" customFormat="1">
      <c r="A1084"/>
      <c r="B1084" s="63"/>
      <c r="C1084"/>
      <c r="D1084"/>
      <c r="E1084" s="3"/>
      <c r="F1084" s="55"/>
      <c r="G1084"/>
      <c r="H1084"/>
    </row>
    <row r="1085" spans="1:8" s="25" customFormat="1">
      <c r="A1085"/>
      <c r="B1085" s="63"/>
      <c r="C1085"/>
      <c r="D1085"/>
      <c r="E1085" s="3"/>
      <c r="F1085" s="55"/>
      <c r="G1085"/>
      <c r="H1085"/>
    </row>
    <row r="1086" spans="1:8" s="25" customFormat="1">
      <c r="A1086"/>
      <c r="B1086" s="63"/>
      <c r="C1086"/>
      <c r="D1086"/>
      <c r="E1086" s="3"/>
      <c r="F1086" s="55"/>
      <c r="G1086"/>
      <c r="H1086"/>
    </row>
    <row r="1087" spans="1:8" s="25" customFormat="1">
      <c r="A1087"/>
      <c r="B1087" s="63"/>
      <c r="C1087"/>
      <c r="D1087"/>
      <c r="E1087" s="3"/>
      <c r="F1087" s="55"/>
      <c r="G1087"/>
      <c r="H1087"/>
    </row>
    <row r="1088" spans="1:8" s="25" customFormat="1">
      <c r="A1088"/>
      <c r="B1088" s="63"/>
      <c r="C1088"/>
      <c r="D1088"/>
      <c r="E1088" s="3"/>
      <c r="F1088" s="55"/>
      <c r="G1088"/>
      <c r="H1088"/>
    </row>
    <row r="1089" spans="1:8" s="25" customFormat="1">
      <c r="A1089"/>
      <c r="B1089" s="63"/>
      <c r="C1089"/>
      <c r="D1089"/>
      <c r="E1089" s="3"/>
      <c r="F1089" s="55"/>
      <c r="G1089"/>
      <c r="H1089"/>
    </row>
    <row r="1090" spans="1:8" s="25" customFormat="1">
      <c r="A1090"/>
      <c r="B1090" s="63"/>
      <c r="C1090"/>
      <c r="D1090"/>
      <c r="E1090" s="3"/>
      <c r="F1090" s="55"/>
      <c r="G1090"/>
      <c r="H1090"/>
    </row>
    <row r="1091" spans="1:8" s="25" customFormat="1">
      <c r="A1091"/>
      <c r="B1091" s="63"/>
      <c r="C1091"/>
      <c r="D1091"/>
      <c r="E1091" s="3"/>
      <c r="F1091" s="55"/>
      <c r="G1091"/>
      <c r="H1091"/>
    </row>
    <row r="1092" spans="1:8" s="25" customFormat="1">
      <c r="A1092"/>
      <c r="B1092" s="63"/>
      <c r="C1092"/>
      <c r="D1092"/>
      <c r="E1092" s="3"/>
      <c r="F1092" s="55"/>
      <c r="G1092"/>
      <c r="H1092"/>
    </row>
    <row r="1093" spans="1:8" s="25" customFormat="1">
      <c r="A1093"/>
      <c r="B1093" s="63"/>
      <c r="C1093"/>
      <c r="D1093"/>
      <c r="E1093" s="3"/>
      <c r="F1093" s="55"/>
      <c r="G1093"/>
      <c r="H1093"/>
    </row>
    <row r="1094" spans="1:8" s="25" customFormat="1">
      <c r="A1094"/>
      <c r="B1094" s="63"/>
      <c r="C1094"/>
      <c r="D1094"/>
      <c r="E1094" s="3"/>
      <c r="F1094" s="55"/>
      <c r="G1094"/>
      <c r="H1094"/>
    </row>
    <row r="1095" spans="1:8" s="25" customFormat="1">
      <c r="A1095"/>
      <c r="B1095" s="63"/>
      <c r="C1095"/>
      <c r="D1095"/>
      <c r="E1095" s="3"/>
      <c r="F1095" s="55"/>
      <c r="G1095"/>
      <c r="H1095"/>
    </row>
    <row r="1096" spans="1:8" s="25" customFormat="1">
      <c r="A1096"/>
      <c r="B1096" s="63"/>
      <c r="C1096"/>
      <c r="D1096"/>
      <c r="E1096" s="3"/>
      <c r="F1096" s="55"/>
      <c r="G1096"/>
      <c r="H1096"/>
    </row>
    <row r="1097" spans="1:8" s="25" customFormat="1">
      <c r="A1097"/>
      <c r="B1097" s="63"/>
      <c r="C1097"/>
      <c r="D1097"/>
      <c r="E1097" s="3"/>
      <c r="F1097" s="55"/>
      <c r="G1097"/>
      <c r="H1097"/>
    </row>
    <row r="1098" spans="1:8" s="25" customFormat="1">
      <c r="A1098"/>
      <c r="B1098" s="63"/>
      <c r="C1098"/>
      <c r="D1098"/>
      <c r="E1098" s="3"/>
      <c r="F1098" s="55"/>
      <c r="G1098"/>
      <c r="H1098"/>
    </row>
    <row r="1099" spans="1:8" s="25" customFormat="1">
      <c r="A1099"/>
      <c r="B1099" s="63"/>
      <c r="C1099"/>
      <c r="D1099"/>
      <c r="E1099" s="3"/>
      <c r="F1099" s="55"/>
      <c r="G1099"/>
      <c r="H1099"/>
    </row>
    <row r="1100" spans="1:8" s="25" customFormat="1">
      <c r="A1100"/>
      <c r="B1100" s="63"/>
      <c r="C1100"/>
      <c r="D1100"/>
      <c r="E1100" s="3"/>
      <c r="F1100" s="55"/>
      <c r="G1100"/>
      <c r="H1100"/>
    </row>
    <row r="1101" spans="1:8" s="25" customFormat="1">
      <c r="A1101"/>
      <c r="B1101" s="63"/>
      <c r="C1101"/>
      <c r="D1101"/>
      <c r="E1101" s="3"/>
      <c r="F1101" s="55"/>
      <c r="G1101"/>
      <c r="H1101"/>
    </row>
    <row r="1102" spans="1:8" s="25" customFormat="1">
      <c r="A1102"/>
      <c r="B1102" s="63"/>
      <c r="C1102"/>
      <c r="D1102"/>
      <c r="E1102" s="3"/>
      <c r="F1102" s="55"/>
      <c r="G1102"/>
      <c r="H1102"/>
    </row>
    <row r="1103" spans="1:8" s="25" customFormat="1">
      <c r="A1103"/>
      <c r="B1103" s="63"/>
      <c r="C1103"/>
      <c r="D1103"/>
      <c r="E1103" s="3"/>
      <c r="F1103" s="55"/>
      <c r="G1103"/>
      <c r="H1103"/>
    </row>
    <row r="1104" spans="1:8" s="25" customFormat="1">
      <c r="A1104"/>
      <c r="B1104" s="63"/>
      <c r="C1104"/>
      <c r="D1104"/>
      <c r="E1104" s="3"/>
      <c r="F1104" s="55"/>
      <c r="G1104"/>
      <c r="H1104"/>
    </row>
    <row r="1105" spans="1:8" s="25" customFormat="1">
      <c r="A1105"/>
      <c r="B1105" s="63"/>
      <c r="C1105"/>
      <c r="D1105"/>
      <c r="E1105" s="3"/>
      <c r="F1105" s="55"/>
      <c r="G1105"/>
      <c r="H1105"/>
    </row>
    <row r="1106" spans="1:8" s="25" customFormat="1">
      <c r="A1106"/>
      <c r="B1106" s="63"/>
      <c r="C1106"/>
      <c r="D1106"/>
      <c r="E1106" s="3"/>
      <c r="F1106" s="55"/>
      <c r="G1106"/>
      <c r="H1106"/>
    </row>
    <row r="1107" spans="1:8" s="25" customFormat="1">
      <c r="A1107"/>
      <c r="B1107" s="63"/>
      <c r="C1107"/>
      <c r="D1107"/>
      <c r="E1107" s="3"/>
      <c r="F1107" s="55"/>
      <c r="G1107"/>
      <c r="H1107"/>
    </row>
    <row r="1108" spans="1:8">
      <c r="H1108"/>
    </row>
    <row r="1109" spans="1:8">
      <c r="H1109"/>
    </row>
    <row r="1110" spans="1:8">
      <c r="H1110"/>
    </row>
    <row r="1111" spans="1:8">
      <c r="H1111"/>
    </row>
    <row r="1112" spans="1:8">
      <c r="H1112"/>
    </row>
    <row r="1113" spans="1:8">
      <c r="H1113"/>
    </row>
    <row r="1114" spans="1:8">
      <c r="H1114"/>
    </row>
    <row r="1115" spans="1:8">
      <c r="H1115"/>
    </row>
    <row r="1116" spans="1:8">
      <c r="H1116"/>
    </row>
    <row r="1117" spans="1:8">
      <c r="H1117"/>
    </row>
    <row r="1118" spans="1:8">
      <c r="H1118"/>
    </row>
    <row r="1119" spans="1:8">
      <c r="H1119"/>
    </row>
    <row r="1120" spans="1:8">
      <c r="H1120"/>
    </row>
    <row r="1121" spans="8:8">
      <c r="H1121"/>
    </row>
    <row r="1122" spans="8:8">
      <c r="H1122"/>
    </row>
    <row r="1123" spans="8:8">
      <c r="H1123"/>
    </row>
    <row r="1124" spans="8:8">
      <c r="H1124"/>
    </row>
    <row r="1125" spans="8:8">
      <c r="H1125"/>
    </row>
    <row r="1126" spans="8:8">
      <c r="H1126"/>
    </row>
    <row r="1127" spans="8:8">
      <c r="H1127"/>
    </row>
    <row r="1128" spans="8:8">
      <c r="H1128"/>
    </row>
    <row r="1129" spans="8:8">
      <c r="H1129"/>
    </row>
    <row r="1130" spans="8:8">
      <c r="H1130"/>
    </row>
    <row r="1131" spans="8:8">
      <c r="H1131"/>
    </row>
    <row r="1132" spans="8:8">
      <c r="H1132"/>
    </row>
    <row r="1133" spans="8:8">
      <c r="H1133"/>
    </row>
    <row r="1134" spans="8:8">
      <c r="H1134"/>
    </row>
    <row r="1135" spans="8:8">
      <c r="H1135"/>
    </row>
    <row r="1136" spans="8:8">
      <c r="H1136"/>
    </row>
    <row r="1137" spans="8:8">
      <c r="H1137"/>
    </row>
    <row r="1138" spans="8:8">
      <c r="H1138"/>
    </row>
    <row r="1139" spans="8:8">
      <c r="H1139"/>
    </row>
    <row r="1140" spans="8:8">
      <c r="H1140"/>
    </row>
    <row r="1141" spans="8:8">
      <c r="H1141"/>
    </row>
    <row r="1142" spans="8:8">
      <c r="H1142"/>
    </row>
    <row r="1143" spans="8:8">
      <c r="H1143"/>
    </row>
    <row r="1144" spans="8:8">
      <c r="H1144"/>
    </row>
    <row r="1145" spans="8:8">
      <c r="H1145"/>
    </row>
    <row r="1146" spans="8:8">
      <c r="H1146"/>
    </row>
    <row r="1147" spans="8:8">
      <c r="H1147"/>
    </row>
    <row r="1148" spans="8:8">
      <c r="H1148"/>
    </row>
    <row r="1149" spans="8:8">
      <c r="H1149"/>
    </row>
    <row r="1150" spans="8:8">
      <c r="H1150"/>
    </row>
    <row r="1151" spans="8:8">
      <c r="H1151"/>
    </row>
    <row r="1152" spans="8:8">
      <c r="H1152"/>
    </row>
    <row r="1153" spans="8:8">
      <c r="H1153"/>
    </row>
    <row r="1154" spans="8:8">
      <c r="H1154"/>
    </row>
    <row r="1155" spans="8:8">
      <c r="H1155"/>
    </row>
    <row r="1156" spans="8:8">
      <c r="H1156"/>
    </row>
    <row r="1157" spans="8:8">
      <c r="H1157"/>
    </row>
    <row r="1158" spans="8:8">
      <c r="H1158"/>
    </row>
    <row r="1159" spans="8:8">
      <c r="H1159"/>
    </row>
    <row r="1160" spans="8:8">
      <c r="H1160"/>
    </row>
    <row r="1161" spans="8:8">
      <c r="H1161"/>
    </row>
    <row r="1162" spans="8:8">
      <c r="H1162"/>
    </row>
    <row r="1163" spans="8:8">
      <c r="H1163"/>
    </row>
    <row r="1164" spans="8:8">
      <c r="H1164"/>
    </row>
    <row r="1165" spans="8:8">
      <c r="H1165"/>
    </row>
    <row r="1166" spans="8:8">
      <c r="H1166"/>
    </row>
    <row r="1167" spans="8:8">
      <c r="H1167"/>
    </row>
    <row r="1168" spans="8:8">
      <c r="H1168"/>
    </row>
    <row r="1169" spans="8:8">
      <c r="H1169"/>
    </row>
    <row r="1170" spans="8:8">
      <c r="H1170"/>
    </row>
    <row r="1171" spans="8:8">
      <c r="H1171"/>
    </row>
    <row r="1172" spans="8:8">
      <c r="H1172"/>
    </row>
    <row r="1173" spans="8:8">
      <c r="H1173"/>
    </row>
    <row r="1174" spans="8:8">
      <c r="H1174"/>
    </row>
    <row r="1175" spans="8:8">
      <c r="H1175"/>
    </row>
    <row r="1176" spans="8:8">
      <c r="H1176"/>
    </row>
    <row r="1177" spans="8:8">
      <c r="H1177"/>
    </row>
    <row r="1178" spans="8:8">
      <c r="H1178"/>
    </row>
    <row r="1179" spans="8:8">
      <c r="H1179"/>
    </row>
    <row r="1180" spans="8:8">
      <c r="H1180"/>
    </row>
    <row r="1181" spans="8:8">
      <c r="H1181"/>
    </row>
    <row r="1182" spans="8:8">
      <c r="H1182"/>
    </row>
    <row r="1183" spans="8:8">
      <c r="H1183"/>
    </row>
    <row r="1184" spans="8:8">
      <c r="H1184"/>
    </row>
    <row r="1185" spans="8:8">
      <c r="H1185"/>
    </row>
    <row r="1186" spans="8:8">
      <c r="H1186"/>
    </row>
    <row r="1187" spans="8:8">
      <c r="H1187"/>
    </row>
    <row r="1188" spans="8:8">
      <c r="H1188"/>
    </row>
    <row r="1189" spans="8:8">
      <c r="H1189"/>
    </row>
    <row r="1190" spans="8:8">
      <c r="H1190"/>
    </row>
    <row r="1191" spans="8:8">
      <c r="H1191"/>
    </row>
    <row r="1192" spans="8:8">
      <c r="H1192"/>
    </row>
    <row r="1193" spans="8:8">
      <c r="H1193"/>
    </row>
    <row r="1194" spans="8:8">
      <c r="H1194"/>
    </row>
    <row r="1195" spans="8:8">
      <c r="H1195"/>
    </row>
    <row r="1196" spans="8:8">
      <c r="H1196"/>
    </row>
    <row r="1197" spans="8:8">
      <c r="H1197"/>
    </row>
    <row r="1198" spans="8:8">
      <c r="H1198"/>
    </row>
    <row r="1199" spans="8:8">
      <c r="H1199"/>
    </row>
    <row r="1200" spans="8:8">
      <c r="H1200"/>
    </row>
    <row r="1201" spans="7:8">
      <c r="H1201"/>
    </row>
    <row r="1202" spans="7:8">
      <c r="H1202"/>
    </row>
    <row r="1203" spans="7:8">
      <c r="H1203"/>
    </row>
    <row r="1204" spans="7:8">
      <c r="G1204" s="3"/>
      <c r="H1204"/>
    </row>
    <row r="1205" spans="7:8">
      <c r="H1205"/>
    </row>
    <row r="1206" spans="7:8">
      <c r="H1206"/>
    </row>
    <row r="1207" spans="7:8">
      <c r="H1207"/>
    </row>
    <row r="1208" spans="7:8">
      <c r="H1208"/>
    </row>
    <row r="1209" spans="7:8">
      <c r="H1209"/>
    </row>
    <row r="1210" spans="7:8">
      <c r="H1210"/>
    </row>
    <row r="1211" spans="7:8">
      <c r="H1211"/>
    </row>
    <row r="1212" spans="7:8">
      <c r="H1212"/>
    </row>
    <row r="1213" spans="7:8">
      <c r="H1213"/>
    </row>
    <row r="1214" spans="7:8">
      <c r="H1214"/>
    </row>
    <row r="1215" spans="7:8">
      <c r="H1215"/>
    </row>
    <row r="1216" spans="7:8">
      <c r="H1216"/>
    </row>
    <row r="1217" spans="8:8">
      <c r="H1217"/>
    </row>
    <row r="1218" spans="8:8">
      <c r="H1218"/>
    </row>
    <row r="1219" spans="8:8">
      <c r="H1219"/>
    </row>
    <row r="1220" spans="8:8">
      <c r="H1220"/>
    </row>
    <row r="1221" spans="8:8">
      <c r="H1221"/>
    </row>
    <row r="1222" spans="8:8">
      <c r="H1222"/>
    </row>
    <row r="1223" spans="8:8">
      <c r="H1223"/>
    </row>
    <row r="1224" spans="8:8">
      <c r="H1224"/>
    </row>
    <row r="1225" spans="8:8">
      <c r="H1225"/>
    </row>
    <row r="1226" spans="8:8">
      <c r="H1226"/>
    </row>
    <row r="1227" spans="8:8">
      <c r="H1227"/>
    </row>
    <row r="1228" spans="8:8">
      <c r="H1228"/>
    </row>
    <row r="1229" spans="8:8">
      <c r="H1229"/>
    </row>
    <row r="1230" spans="8:8">
      <c r="H1230"/>
    </row>
    <row r="1231" spans="8:8">
      <c r="H1231"/>
    </row>
    <row r="1232" spans="8:8">
      <c r="H1232"/>
    </row>
    <row r="1233" spans="8:8">
      <c r="H1233"/>
    </row>
    <row r="1234" spans="8:8">
      <c r="H1234"/>
    </row>
    <row r="1235" spans="8:8">
      <c r="H1235"/>
    </row>
    <row r="1236" spans="8:8">
      <c r="H1236"/>
    </row>
    <row r="1237" spans="8:8">
      <c r="H1237"/>
    </row>
    <row r="1238" spans="8:8">
      <c r="H1238"/>
    </row>
    <row r="1239" spans="8:8">
      <c r="H1239"/>
    </row>
    <row r="1240" spans="8:8">
      <c r="H1240"/>
    </row>
    <row r="1241" spans="8:8">
      <c r="H1241"/>
    </row>
    <row r="1242" spans="8:8">
      <c r="H1242"/>
    </row>
    <row r="1243" spans="8:8">
      <c r="H1243"/>
    </row>
    <row r="1244" spans="8:8">
      <c r="H1244"/>
    </row>
    <row r="1245" spans="8:8">
      <c r="H1245"/>
    </row>
    <row r="1246" spans="8:8">
      <c r="H1246"/>
    </row>
    <row r="1247" spans="8:8">
      <c r="H1247"/>
    </row>
    <row r="1248" spans="8:8">
      <c r="H1248"/>
    </row>
    <row r="1249" spans="8:8">
      <c r="H1249"/>
    </row>
    <row r="1250" spans="8:8">
      <c r="H1250"/>
    </row>
    <row r="1251" spans="8:8">
      <c r="H1251"/>
    </row>
    <row r="1252" spans="8:8">
      <c r="H1252"/>
    </row>
    <row r="1253" spans="8:8">
      <c r="H1253"/>
    </row>
    <row r="1254" spans="8:8">
      <c r="H1254"/>
    </row>
    <row r="1255" spans="8:8">
      <c r="H1255"/>
    </row>
    <row r="1256" spans="8:8">
      <c r="H1256"/>
    </row>
    <row r="1257" spans="8:8">
      <c r="H1257"/>
    </row>
    <row r="1258" spans="8:8">
      <c r="H1258"/>
    </row>
    <row r="1259" spans="8:8">
      <c r="H1259"/>
    </row>
    <row r="1260" spans="8:8">
      <c r="H1260"/>
    </row>
    <row r="1261" spans="8:8">
      <c r="H1261"/>
    </row>
    <row r="1262" spans="8:8">
      <c r="H1262"/>
    </row>
    <row r="1263" spans="8:8">
      <c r="H1263"/>
    </row>
    <row r="1264" spans="8:8">
      <c r="H1264"/>
    </row>
    <row r="1265" spans="7:8">
      <c r="H1265"/>
    </row>
    <row r="1266" spans="7:8">
      <c r="H1266"/>
    </row>
    <row r="1267" spans="7:8">
      <c r="H1267"/>
    </row>
    <row r="1268" spans="7:8">
      <c r="H1268"/>
    </row>
    <row r="1269" spans="7:8">
      <c r="H1269"/>
    </row>
    <row r="1270" spans="7:8">
      <c r="H1270"/>
    </row>
    <row r="1271" spans="7:8">
      <c r="H1271"/>
    </row>
    <row r="1272" spans="7:8">
      <c r="H1272"/>
    </row>
    <row r="1273" spans="7:8">
      <c r="H1273"/>
    </row>
    <row r="1274" spans="7:8">
      <c r="H1274"/>
    </row>
    <row r="1275" spans="7:8">
      <c r="H1275"/>
    </row>
    <row r="1276" spans="7:8">
      <c r="H1276"/>
    </row>
    <row r="1277" spans="7:8">
      <c r="H1277"/>
    </row>
    <row r="1278" spans="7:8">
      <c r="G1278" s="3"/>
      <c r="H1278"/>
    </row>
    <row r="1279" spans="7:8">
      <c r="H1279"/>
    </row>
    <row r="1280" spans="7:8">
      <c r="H1280"/>
    </row>
    <row r="1281" spans="8:8">
      <c r="H1281"/>
    </row>
    <row r="1282" spans="8:8">
      <c r="H1282"/>
    </row>
    <row r="1283" spans="8:8">
      <c r="H1283"/>
    </row>
    <row r="1284" spans="8:8">
      <c r="H1284"/>
    </row>
    <row r="1285" spans="8:8">
      <c r="H1285"/>
    </row>
    <row r="1286" spans="8:8">
      <c r="H1286"/>
    </row>
    <row r="1287" spans="8:8">
      <c r="H1287"/>
    </row>
    <row r="1288" spans="8:8">
      <c r="H1288"/>
    </row>
    <row r="1289" spans="8:8">
      <c r="H1289"/>
    </row>
    <row r="1290" spans="8:8">
      <c r="H1290"/>
    </row>
    <row r="1291" spans="8:8">
      <c r="H1291"/>
    </row>
    <row r="1292" spans="8:8">
      <c r="H1292"/>
    </row>
    <row r="1293" spans="8:8">
      <c r="H1293"/>
    </row>
    <row r="1294" spans="8:8">
      <c r="H1294"/>
    </row>
    <row r="1295" spans="8:8">
      <c r="H1295"/>
    </row>
    <row r="1296" spans="8:8">
      <c r="H1296"/>
    </row>
    <row r="1297" spans="8:8">
      <c r="H1297"/>
    </row>
    <row r="1298" spans="8:8">
      <c r="H1298"/>
    </row>
    <row r="1299" spans="8:8">
      <c r="H1299"/>
    </row>
    <row r="1300" spans="8:8">
      <c r="H1300"/>
    </row>
    <row r="1301" spans="8:8">
      <c r="H1301"/>
    </row>
    <row r="1302" spans="8:8">
      <c r="H1302"/>
    </row>
    <row r="1303" spans="8:8">
      <c r="H1303"/>
    </row>
    <row r="1304" spans="8:8">
      <c r="H1304"/>
    </row>
    <row r="1305" spans="8:8">
      <c r="H1305"/>
    </row>
    <row r="1306" spans="8:8">
      <c r="H1306"/>
    </row>
    <row r="1307" spans="8:8">
      <c r="H1307"/>
    </row>
    <row r="1308" spans="8:8">
      <c r="H1308"/>
    </row>
    <row r="1309" spans="8:8">
      <c r="H1309"/>
    </row>
    <row r="1310" spans="8:8">
      <c r="H1310"/>
    </row>
    <row r="1311" spans="8:8">
      <c r="H1311"/>
    </row>
    <row r="1312" spans="8:8">
      <c r="H1312"/>
    </row>
    <row r="1313" spans="7:8">
      <c r="H1313"/>
    </row>
    <row r="1314" spans="7:8">
      <c r="H1314"/>
    </row>
    <row r="1315" spans="7:8">
      <c r="H1315"/>
    </row>
    <row r="1316" spans="7:8">
      <c r="H1316"/>
    </row>
    <row r="1317" spans="7:8">
      <c r="H1317"/>
    </row>
    <row r="1318" spans="7:8">
      <c r="H1318"/>
    </row>
    <row r="1319" spans="7:8">
      <c r="H1319"/>
    </row>
    <row r="1320" spans="7:8">
      <c r="H1320"/>
    </row>
    <row r="1321" spans="7:8">
      <c r="H1321"/>
    </row>
    <row r="1322" spans="7:8">
      <c r="H1322"/>
    </row>
    <row r="1323" spans="7:8">
      <c r="H1323"/>
    </row>
    <row r="1324" spans="7:8">
      <c r="H1324"/>
    </row>
    <row r="1325" spans="7:8">
      <c r="H1325"/>
    </row>
    <row r="1326" spans="7:8">
      <c r="H1326"/>
    </row>
    <row r="1327" spans="7:8">
      <c r="H1327"/>
    </row>
    <row r="1328" spans="7:8">
      <c r="G1328" s="3"/>
      <c r="H1328"/>
    </row>
    <row r="1329" spans="8:8">
      <c r="H1329"/>
    </row>
    <row r="1330" spans="8:8">
      <c r="H1330"/>
    </row>
    <row r="1331" spans="8:8">
      <c r="H1331"/>
    </row>
    <row r="1332" spans="8:8">
      <c r="H1332"/>
    </row>
    <row r="1333" spans="8:8">
      <c r="H1333"/>
    </row>
    <row r="1334" spans="8:8">
      <c r="H1334"/>
    </row>
    <row r="1335" spans="8:8">
      <c r="H1335"/>
    </row>
    <row r="1336" spans="8:8">
      <c r="H1336"/>
    </row>
    <row r="1337" spans="8:8">
      <c r="H1337"/>
    </row>
    <row r="1338" spans="8:8">
      <c r="H1338"/>
    </row>
    <row r="1339" spans="8:8">
      <c r="H1339"/>
    </row>
    <row r="1340" spans="8:8">
      <c r="H1340"/>
    </row>
    <row r="1341" spans="8:8">
      <c r="H1341"/>
    </row>
    <row r="1342" spans="8:8">
      <c r="H1342"/>
    </row>
    <row r="1343" spans="8:8">
      <c r="H1343"/>
    </row>
    <row r="1344" spans="8:8">
      <c r="H1344"/>
    </row>
    <row r="1345" spans="8:8">
      <c r="H1345"/>
    </row>
    <row r="1346" spans="8:8">
      <c r="H1346"/>
    </row>
    <row r="1347" spans="8:8">
      <c r="H1347"/>
    </row>
    <row r="1348" spans="8:8">
      <c r="H1348"/>
    </row>
    <row r="1349" spans="8:8">
      <c r="H1349"/>
    </row>
    <row r="1350" spans="8:8">
      <c r="H1350"/>
    </row>
    <row r="1351" spans="8:8">
      <c r="H1351"/>
    </row>
    <row r="1352" spans="8:8">
      <c r="H1352"/>
    </row>
    <row r="1353" spans="8:8">
      <c r="H1353"/>
    </row>
    <row r="1354" spans="8:8">
      <c r="H1354"/>
    </row>
    <row r="1355" spans="8:8">
      <c r="H1355"/>
    </row>
    <row r="1356" spans="8:8">
      <c r="H1356"/>
    </row>
    <row r="1357" spans="8:8">
      <c r="H1357"/>
    </row>
    <row r="1358" spans="8:8">
      <c r="H1358"/>
    </row>
    <row r="1359" spans="8:8">
      <c r="H1359"/>
    </row>
    <row r="1360" spans="8:8">
      <c r="H1360"/>
    </row>
    <row r="1361" spans="8:8">
      <c r="H1361"/>
    </row>
    <row r="1362" spans="8:8">
      <c r="H1362"/>
    </row>
    <row r="1363" spans="8:8">
      <c r="H1363"/>
    </row>
    <row r="1364" spans="8:8">
      <c r="H1364"/>
    </row>
    <row r="1365" spans="8:8">
      <c r="H1365"/>
    </row>
    <row r="1366" spans="8:8">
      <c r="H1366"/>
    </row>
    <row r="1367" spans="8:8">
      <c r="H1367"/>
    </row>
    <row r="1368" spans="8:8">
      <c r="H1368"/>
    </row>
    <row r="1369" spans="8:8">
      <c r="H1369"/>
    </row>
    <row r="1370" spans="8:8">
      <c r="H1370"/>
    </row>
    <row r="1371" spans="8:8">
      <c r="H1371"/>
    </row>
    <row r="1372" spans="8:8">
      <c r="H1372"/>
    </row>
    <row r="1373" spans="8:8">
      <c r="H1373"/>
    </row>
    <row r="1374" spans="8:8">
      <c r="H1374"/>
    </row>
    <row r="1375" spans="8:8">
      <c r="H1375"/>
    </row>
    <row r="1376" spans="8:8">
      <c r="H1376"/>
    </row>
    <row r="1377" spans="8:8">
      <c r="H1377"/>
    </row>
    <row r="1378" spans="8:8">
      <c r="H1378"/>
    </row>
    <row r="1379" spans="8:8">
      <c r="H1379"/>
    </row>
    <row r="1380" spans="8:8">
      <c r="H1380"/>
    </row>
    <row r="1381" spans="8:8">
      <c r="H1381"/>
    </row>
    <row r="1382" spans="8:8">
      <c r="H1382"/>
    </row>
    <row r="1383" spans="8:8">
      <c r="H1383"/>
    </row>
    <row r="1384" spans="8:8">
      <c r="H1384"/>
    </row>
    <row r="1385" spans="8:8">
      <c r="H1385"/>
    </row>
    <row r="1386" spans="8:8">
      <c r="H1386"/>
    </row>
    <row r="1387" spans="8:8">
      <c r="H1387"/>
    </row>
    <row r="1388" spans="8:8">
      <c r="H1388"/>
    </row>
    <row r="1389" spans="8:8">
      <c r="H1389"/>
    </row>
    <row r="1390" spans="8:8">
      <c r="H1390"/>
    </row>
    <row r="1391" spans="8:8">
      <c r="H1391"/>
    </row>
    <row r="1392" spans="8:8">
      <c r="H1392"/>
    </row>
    <row r="1393" spans="8:8">
      <c r="H1393"/>
    </row>
    <row r="1394" spans="8:8">
      <c r="H1394"/>
    </row>
    <row r="1395" spans="8:8">
      <c r="H1395"/>
    </row>
    <row r="1396" spans="8:8">
      <c r="H1396"/>
    </row>
    <row r="1397" spans="8:8">
      <c r="H1397"/>
    </row>
    <row r="1398" spans="8:8">
      <c r="H1398"/>
    </row>
    <row r="1399" spans="8:8">
      <c r="H1399"/>
    </row>
    <row r="1400" spans="8:8">
      <c r="H1400"/>
    </row>
    <row r="1401" spans="8:8">
      <c r="H1401"/>
    </row>
    <row r="1402" spans="8:8">
      <c r="H1402"/>
    </row>
    <row r="1403" spans="8:8">
      <c r="H1403"/>
    </row>
    <row r="1404" spans="8:8">
      <c r="H1404"/>
    </row>
    <row r="1405" spans="8:8">
      <c r="H1405"/>
    </row>
    <row r="1406" spans="8:8">
      <c r="H1406"/>
    </row>
    <row r="1407" spans="8:8">
      <c r="H1407"/>
    </row>
    <row r="1408" spans="8:8">
      <c r="H1408"/>
    </row>
    <row r="1409" spans="8:8">
      <c r="H1409"/>
    </row>
    <row r="1410" spans="8:8">
      <c r="H1410"/>
    </row>
    <row r="1411" spans="8:8">
      <c r="H1411"/>
    </row>
    <row r="1412" spans="8:8">
      <c r="H1412"/>
    </row>
    <row r="1414" spans="8:8">
      <c r="H1414"/>
    </row>
    <row r="1415" spans="8:8">
      <c r="H1415"/>
    </row>
    <row r="1416" spans="8:8">
      <c r="H1416"/>
    </row>
    <row r="1417" spans="8:8">
      <c r="H1417"/>
    </row>
    <row r="1418" spans="8:8">
      <c r="H1418"/>
    </row>
    <row r="1419" spans="8:8">
      <c r="H1419"/>
    </row>
    <row r="1420" spans="8:8">
      <c r="H1420"/>
    </row>
    <row r="1422" spans="8:8">
      <c r="H1422"/>
    </row>
    <row r="1423" spans="8:8">
      <c r="H1423"/>
    </row>
    <row r="1424" spans="8:8">
      <c r="H1424"/>
    </row>
    <row r="1425" spans="8:8">
      <c r="H1425"/>
    </row>
    <row r="1426" spans="8:8">
      <c r="H1426"/>
    </row>
    <row r="1427" spans="8:8">
      <c r="H1427"/>
    </row>
    <row r="1428" spans="8:8">
      <c r="H1428"/>
    </row>
    <row r="1429" spans="8:8">
      <c r="H1429"/>
    </row>
    <row r="1430" spans="8:8">
      <c r="H1430"/>
    </row>
    <row r="1431" spans="8:8">
      <c r="H1431"/>
    </row>
    <row r="1432" spans="8:8">
      <c r="H1432"/>
    </row>
    <row r="1433" spans="8:8">
      <c r="H1433"/>
    </row>
    <row r="1434" spans="8:8">
      <c r="H1434"/>
    </row>
    <row r="1435" spans="8:8">
      <c r="H1435"/>
    </row>
    <row r="1436" spans="8:8">
      <c r="H1436"/>
    </row>
    <row r="1437" spans="8:8">
      <c r="H1437"/>
    </row>
    <row r="1438" spans="8:8">
      <c r="H1438"/>
    </row>
    <row r="1439" spans="8:8">
      <c r="H1439"/>
    </row>
    <row r="1440" spans="8:8">
      <c r="H1440"/>
    </row>
    <row r="1441" spans="8:8">
      <c r="H1441"/>
    </row>
    <row r="1442" spans="8:8">
      <c r="H1442"/>
    </row>
    <row r="1443" spans="8:8">
      <c r="H1443"/>
    </row>
    <row r="1444" spans="8:8">
      <c r="H1444"/>
    </row>
    <row r="1445" spans="8:8">
      <c r="H1445"/>
    </row>
    <row r="1446" spans="8:8">
      <c r="H1446"/>
    </row>
    <row r="1447" spans="8:8">
      <c r="H1447"/>
    </row>
    <row r="1448" spans="8:8">
      <c r="H1448"/>
    </row>
    <row r="1449" spans="8:8">
      <c r="H1449"/>
    </row>
    <row r="1450" spans="8:8">
      <c r="H1450"/>
    </row>
    <row r="1451" spans="8:8">
      <c r="H1451"/>
    </row>
    <row r="1452" spans="8:8">
      <c r="H1452"/>
    </row>
    <row r="1453" spans="8:8">
      <c r="H1453"/>
    </row>
    <row r="1454" spans="8:8">
      <c r="H1454"/>
    </row>
  </sheetData>
  <sortState xmlns:xlrd2="http://schemas.microsoft.com/office/spreadsheetml/2017/richdata2" ref="A248:D270">
    <sortCondition ref="A248:A270"/>
  </sortState>
  <mergeCells count="3">
    <mergeCell ref="K11:K12"/>
    <mergeCell ref="K19:L19"/>
    <mergeCell ref="J22:L22"/>
  </mergeCells>
  <pageMargins left="0.511811024" right="0.511811024" top="0.78740157499999996" bottom="0.78740157499999996" header="0.31496062000000002" footer="0.31496062000000002"/>
  <pageSetup paperSize="9" orientation="portrait" r:id="rId1"/>
  <headerFooter>
    <oddHeader>&amp;R&amp;"Calibri"&amp;10&amp;K000000#interna&amp;1#</oddHead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2AF4F-BA55-496D-9105-C9785EE67C2D}">
  <dimension ref="A1:M1454"/>
  <sheetViews>
    <sheetView zoomScaleNormal="100" workbookViewId="0">
      <selection activeCell="H5" sqref="H5"/>
    </sheetView>
  </sheetViews>
  <sheetFormatPr defaultRowHeight="15"/>
  <cols>
    <col min="2" max="2" width="42.42578125" style="63" bestFit="1" customWidth="1"/>
    <col min="3" max="3" width="7.5703125" customWidth="1"/>
    <col min="4" max="4" width="33.5703125" bestFit="1" customWidth="1"/>
    <col min="5" max="5" width="10.5703125" style="3" bestFit="1" customWidth="1"/>
    <col min="6" max="6" width="10.140625" style="55" bestFit="1" customWidth="1"/>
    <col min="7" max="7" width="34.42578125" customWidth="1"/>
    <col min="8" max="8" width="8.7109375" style="25"/>
    <col min="9" max="9" width="8.140625" style="25" bestFit="1" customWidth="1"/>
    <col min="13" max="13" width="8.140625" bestFit="1" customWidth="1"/>
  </cols>
  <sheetData>
    <row r="1" spans="1:13">
      <c r="A1" t="s">
        <v>11609</v>
      </c>
    </row>
    <row r="2" spans="1:13" ht="15.75" thickBot="1">
      <c r="G2" s="2"/>
    </row>
    <row r="3" spans="1:13">
      <c r="A3" s="3" t="s">
        <v>7439</v>
      </c>
      <c r="B3" s="64" t="s">
        <v>2</v>
      </c>
      <c r="C3" s="3" t="s">
        <v>3</v>
      </c>
      <c r="D3" s="3" t="s">
        <v>4</v>
      </c>
      <c r="E3" s="3" t="s">
        <v>6</v>
      </c>
      <c r="F3" s="55" t="s">
        <v>7</v>
      </c>
      <c r="G3" s="8" t="s">
        <v>8</v>
      </c>
      <c r="H3" s="42">
        <v>495</v>
      </c>
    </row>
    <row r="4" spans="1:13">
      <c r="A4" t="str">
        <f>_xlfn.XLOOKUP(B4,Rotineiros!B$1:B$5000,Rotineiros!A$1:A$5000)</f>
        <v>C1013235</v>
      </c>
      <c r="B4" t="s">
        <v>15580</v>
      </c>
      <c r="C4" t="s">
        <v>15581</v>
      </c>
      <c r="D4" t="s">
        <v>15582</v>
      </c>
      <c r="E4" s="3" t="str">
        <f>_xlfn.XLOOKUP(A4,'Badge Arqueiro'!A$1:A$170,'Badge Arqueiro'!B$1:B$170,"0")</f>
        <v>0</v>
      </c>
      <c r="F4" s="55" t="str">
        <f>_xlfn.XLOOKUP(A4,Comiters!A$1:A$999,Comiters!B$1:B$999,"0")</f>
        <v>0</v>
      </c>
      <c r="G4" s="4" t="s">
        <v>9</v>
      </c>
      <c r="H4" s="43">
        <v>364</v>
      </c>
      <c r="I4" s="44">
        <f>H4/$H$3</f>
        <v>0.73535353535353531</v>
      </c>
      <c r="M4">
        <f>IF(D4=D5,1111111111,0)</f>
        <v>0</v>
      </c>
    </row>
    <row r="5" spans="1:13">
      <c r="A5" t="str">
        <f>_xlfn.XLOOKUP(B5,Rotineiros!B$1:B$5000,Rotineiros!A$1:A$5000)</f>
        <v>C1059121</v>
      </c>
      <c r="B5" t="s">
        <v>11622</v>
      </c>
      <c r="C5" t="s">
        <v>15691</v>
      </c>
      <c r="D5" t="s">
        <v>11697</v>
      </c>
      <c r="E5" s="3" t="str">
        <f>_xlfn.XLOOKUP(A5,'Badge Arqueiro'!A$1:A$170,'Badge Arqueiro'!B$1:B$170,"0")</f>
        <v>0</v>
      </c>
      <c r="F5" s="55" t="str">
        <f>_xlfn.XLOOKUP(A5,Comiters!A$1:A$999,Comiters!B$1:B$999,"0")</f>
        <v>0</v>
      </c>
      <c r="G5" s="10" t="s">
        <v>15</v>
      </c>
      <c r="H5" s="45">
        <v>126</v>
      </c>
      <c r="I5" s="44">
        <f t="shared" ref="I5:I21" si="0">H5/$H$3</f>
        <v>0.25454545454545452</v>
      </c>
      <c r="M5">
        <f t="shared" ref="M5:M68" si="1">IF(D5=D6,1111111111,0)</f>
        <v>0</v>
      </c>
    </row>
    <row r="6" spans="1:13">
      <c r="A6" t="str">
        <f>_xlfn.XLOOKUP(B6,Rotineiros!B$1:B$5000,Rotineiros!A$1:A$5000)</f>
        <v>C1075123</v>
      </c>
      <c r="B6" t="s">
        <v>13895</v>
      </c>
      <c r="C6" t="s">
        <v>13778</v>
      </c>
      <c r="D6" t="s">
        <v>13896</v>
      </c>
      <c r="E6" s="3" t="str">
        <f>_xlfn.XLOOKUP(A6,'Badge Arqueiro'!A$1:A$170,'Badge Arqueiro'!B$1:B$170,"0")</f>
        <v>0</v>
      </c>
      <c r="F6" s="55" t="str">
        <f>_xlfn.XLOOKUP(A6,Comiters!A$1:A$999,Comiters!B$1:B$999,"0")</f>
        <v>0</v>
      </c>
      <c r="G6" s="4" t="s">
        <v>20</v>
      </c>
      <c r="H6" s="43">
        <v>31</v>
      </c>
      <c r="I6" s="44">
        <f t="shared" si="0"/>
        <v>6.2626262626262627E-2</v>
      </c>
      <c r="M6">
        <f t="shared" si="1"/>
        <v>0</v>
      </c>
    </row>
    <row r="7" spans="1:13">
      <c r="A7" t="str">
        <f>_xlfn.XLOOKUP(B7,Rotineiros!B$1:B$5000,Rotineiros!A$1:A$5000)</f>
        <v>C1080083</v>
      </c>
      <c r="B7" t="s">
        <v>11363</v>
      </c>
      <c r="C7" t="s">
        <v>15167</v>
      </c>
      <c r="D7" t="s">
        <v>11454</v>
      </c>
      <c r="E7" s="3" t="str">
        <f>_xlfn.XLOOKUP(A7,'Badge Arqueiro'!A$1:A$170,'Badge Arqueiro'!B$1:B$170,"0")</f>
        <v>0</v>
      </c>
      <c r="F7" s="55" t="str">
        <f>_xlfn.XLOOKUP(A7,Comiters!A$1:A$999,Comiters!B$1:B$999,"0")</f>
        <v>0</v>
      </c>
      <c r="G7" s="10" t="s">
        <v>25</v>
      </c>
      <c r="H7" s="45">
        <v>83</v>
      </c>
      <c r="I7" s="44">
        <f t="shared" si="0"/>
        <v>0.16767676767676767</v>
      </c>
      <c r="M7">
        <f t="shared" si="1"/>
        <v>0</v>
      </c>
    </row>
    <row r="8" spans="1:13">
      <c r="A8" t="str">
        <f>_xlfn.XLOOKUP(B8,Rotineiros!B$1:B$5000,Rotineiros!A$1:A$5000)</f>
        <v>C1111999</v>
      </c>
      <c r="B8" t="s">
        <v>15448</v>
      </c>
      <c r="C8" t="s">
        <v>15449</v>
      </c>
      <c r="D8" t="s">
        <v>15450</v>
      </c>
      <c r="E8" s="3" t="str">
        <f>_xlfn.XLOOKUP(A8,'Badge Arqueiro'!A$1:A$170,'Badge Arqueiro'!B$1:B$170,"0")</f>
        <v>0</v>
      </c>
      <c r="F8" s="55" t="str">
        <f>_xlfn.XLOOKUP(A8,Comiters!A$1:A$999,Comiters!B$1:B$999,"0")</f>
        <v>0</v>
      </c>
      <c r="G8" s="4" t="s">
        <v>15127</v>
      </c>
      <c r="H8" s="43">
        <v>50</v>
      </c>
      <c r="I8" s="44">
        <f t="shared" si="0"/>
        <v>0.10101010101010101</v>
      </c>
      <c r="M8">
        <f t="shared" si="1"/>
        <v>0</v>
      </c>
    </row>
    <row r="9" spans="1:13" ht="15.75" thickBot="1">
      <c r="A9" t="str">
        <f>_xlfn.XLOOKUP(B9,Rotineiros!B$1:B$5000,Rotineiros!A$1:A$5000)</f>
        <v>C1154154</v>
      </c>
      <c r="B9" t="s">
        <v>15563</v>
      </c>
      <c r="C9" t="s">
        <v>4065</v>
      </c>
      <c r="D9" t="s">
        <v>15564</v>
      </c>
      <c r="E9" s="3" t="str">
        <f>_xlfn.XLOOKUP(A9,'Badge Arqueiro'!A$1:A$170,'Badge Arqueiro'!B$1:B$170,"0")</f>
        <v>0</v>
      </c>
      <c r="F9" s="55" t="str">
        <f>_xlfn.XLOOKUP(A9,Comiters!A$1:A$999,Comiters!B$1:B$999,"0")</f>
        <v>0</v>
      </c>
      <c r="G9" s="12" t="s">
        <v>15128</v>
      </c>
      <c r="H9" s="46">
        <v>33</v>
      </c>
      <c r="I9" s="44">
        <f t="shared" si="0"/>
        <v>6.6666666666666666E-2</v>
      </c>
      <c r="M9">
        <f t="shared" si="1"/>
        <v>0</v>
      </c>
    </row>
    <row r="10" spans="1:13" ht="15.75" thickBot="1">
      <c r="A10" t="str">
        <f>_xlfn.XLOOKUP(B10,Rotineiros!B$1:B$5000,Rotineiros!A$1:A$5000)</f>
        <v>C1251416</v>
      </c>
      <c r="B10" t="s">
        <v>15705</v>
      </c>
      <c r="C10" t="s">
        <v>15706</v>
      </c>
      <c r="D10" t="s">
        <v>15707</v>
      </c>
      <c r="E10" s="3" t="str">
        <f>_xlfn.XLOOKUP(A10,'Badge Arqueiro'!A$1:A$170,'Badge Arqueiro'!B$1:B$170,"0")</f>
        <v>0</v>
      </c>
      <c r="F10" s="55" t="str">
        <f>_xlfn.XLOOKUP(A10,Comiters!A$1:A$999,Comiters!B$1:B$999,"0")</f>
        <v>0</v>
      </c>
      <c r="I10" s="44"/>
      <c r="M10">
        <f t="shared" si="1"/>
        <v>0</v>
      </c>
    </row>
    <row r="11" spans="1:13">
      <c r="A11" t="str">
        <f>_xlfn.XLOOKUP(B11,Rotineiros!B$1:B$5000,Rotineiros!A$1:A$5000)</f>
        <v>C1265638</v>
      </c>
      <c r="B11" t="s">
        <v>110</v>
      </c>
      <c r="C11" t="s">
        <v>15699</v>
      </c>
      <c r="D11" t="s">
        <v>112</v>
      </c>
      <c r="E11" s="3">
        <f>_xlfn.XLOOKUP(A11,'Badge Arqueiro'!A$1:A$170,'Badge Arqueiro'!B$1:B$170,"0")</f>
        <v>1</v>
      </c>
      <c r="F11" s="55">
        <f>_xlfn.XLOOKUP(A11,Comiters!A$1:A$999,Comiters!B$1:B$999,"0")</f>
        <v>1</v>
      </c>
      <c r="G11" s="8" t="s">
        <v>44</v>
      </c>
      <c r="H11" s="42">
        <v>328</v>
      </c>
      <c r="I11" s="44">
        <f t="shared" si="0"/>
        <v>0.66262626262626267</v>
      </c>
      <c r="K11" s="130">
        <f>SUM(I11:I12)</f>
        <v>0.88686868686868692</v>
      </c>
      <c r="M11">
        <f t="shared" si="1"/>
        <v>0</v>
      </c>
    </row>
    <row r="12" spans="1:13">
      <c r="A12" t="str">
        <f>_xlfn.XLOOKUP(B12,Rotineiros!B$1:B$5000,Rotineiros!A$1:A$5000)</f>
        <v>C1281958</v>
      </c>
      <c r="B12" t="s">
        <v>15416</v>
      </c>
      <c r="C12" t="s">
        <v>15417</v>
      </c>
      <c r="D12" t="s">
        <v>15418</v>
      </c>
      <c r="E12" s="3" t="str">
        <f>_xlfn.XLOOKUP(A12,'Badge Arqueiro'!A$1:A$170,'Badge Arqueiro'!B$1:B$170,"0")</f>
        <v>0</v>
      </c>
      <c r="F12" s="55" t="str">
        <f>_xlfn.XLOOKUP(A12,Comiters!A$1:A$999,Comiters!B$1:B$999,"0")</f>
        <v>0</v>
      </c>
      <c r="G12" s="4" t="s">
        <v>49</v>
      </c>
      <c r="H12" s="43">
        <v>111</v>
      </c>
      <c r="I12" s="44">
        <f t="shared" si="0"/>
        <v>0.22424242424242424</v>
      </c>
      <c r="K12" s="130"/>
      <c r="M12">
        <f t="shared" si="1"/>
        <v>0</v>
      </c>
    </row>
    <row r="13" spans="1:13">
      <c r="A13" t="str">
        <f>_xlfn.XLOOKUP(B13,Rotineiros!B$1:B$5000,Rotineiros!A$1:A$5000)</f>
        <v>C1281964</v>
      </c>
      <c r="B13" t="s">
        <v>14495</v>
      </c>
      <c r="C13" t="s">
        <v>15306</v>
      </c>
      <c r="D13" t="s">
        <v>14496</v>
      </c>
      <c r="E13" s="3">
        <f>_xlfn.XLOOKUP(A13,'Badge Arqueiro'!A$1:A$170,'Badge Arqueiro'!B$1:B$170,"0")</f>
        <v>1</v>
      </c>
      <c r="F13" s="55">
        <f>_xlfn.XLOOKUP(A13,Comiters!A$1:A$999,Comiters!B$1:B$999,"0")</f>
        <v>1</v>
      </c>
      <c r="G13" s="10" t="s">
        <v>54</v>
      </c>
      <c r="H13" s="45">
        <v>35</v>
      </c>
      <c r="I13" s="44">
        <f t="shared" si="0"/>
        <v>7.0707070707070704E-2</v>
      </c>
      <c r="M13">
        <f t="shared" si="1"/>
        <v>0</v>
      </c>
    </row>
    <row r="14" spans="1:13" ht="15.75" thickBot="1">
      <c r="A14" t="str">
        <f>_xlfn.XLOOKUP(B14,Rotineiros!B$1:B$5000,Rotineiros!A$1:A$5000)</f>
        <v>C1290297</v>
      </c>
      <c r="B14" t="s">
        <v>15451</v>
      </c>
      <c r="C14" t="s">
        <v>15452</v>
      </c>
      <c r="D14" t="s">
        <v>15453</v>
      </c>
      <c r="E14" s="3">
        <f>_xlfn.XLOOKUP(A14,'Badge Arqueiro'!A$1:A$170,'Badge Arqueiro'!B$1:B$170,"0")</f>
        <v>1</v>
      </c>
      <c r="F14" s="55" t="str">
        <f>_xlfn.XLOOKUP(A14,Comiters!A$1:A$999,Comiters!B$1:B$999,"0")</f>
        <v>0</v>
      </c>
      <c r="G14" s="6" t="s">
        <v>59</v>
      </c>
      <c r="H14" s="47">
        <v>15</v>
      </c>
      <c r="I14" s="44">
        <f t="shared" si="0"/>
        <v>3.0303030303030304E-2</v>
      </c>
      <c r="M14">
        <f t="shared" si="1"/>
        <v>0</v>
      </c>
    </row>
    <row r="15" spans="1:13" ht="15.75" thickBot="1">
      <c r="A15" t="str">
        <f>_xlfn.XLOOKUP(B15,Rotineiros!B$1:B$5000,Rotineiros!A$1:A$5000)</f>
        <v>C1298215</v>
      </c>
      <c r="B15" t="s">
        <v>15172</v>
      </c>
      <c r="C15" t="s">
        <v>15173</v>
      </c>
      <c r="D15" t="s">
        <v>15174</v>
      </c>
      <c r="E15" s="3" t="str">
        <f>_xlfn.XLOOKUP(A15,'Badge Arqueiro'!A$1:A$170,'Badge Arqueiro'!B$1:B$170,"0")</f>
        <v>0</v>
      </c>
      <c r="F15" s="55">
        <f>_xlfn.XLOOKUP(A15,Comiters!A$1:A$999,Comiters!B$1:B$999,"0")</f>
        <v>1</v>
      </c>
      <c r="I15" s="44"/>
      <c r="M15">
        <f t="shared" si="1"/>
        <v>0</v>
      </c>
    </row>
    <row r="16" spans="1:13">
      <c r="A16" t="str">
        <f>_xlfn.XLOOKUP(B16,Rotineiros!B$1:B$5000,Rotineiros!A$1:A$5000)</f>
        <v>C1298438</v>
      </c>
      <c r="B16" t="s">
        <v>15399</v>
      </c>
      <c r="C16" t="s">
        <v>15400</v>
      </c>
      <c r="D16" t="s">
        <v>15401</v>
      </c>
      <c r="E16" s="3" t="str">
        <f>_xlfn.XLOOKUP(A16,'Badge Arqueiro'!A$1:A$170,'Badge Arqueiro'!B$1:B$170,"0")</f>
        <v>0</v>
      </c>
      <c r="F16" s="55" t="str">
        <f>_xlfn.XLOOKUP(A16,Comiters!A$1:A$999,Comiters!B$1:B$999,"0")</f>
        <v>0</v>
      </c>
      <c r="G16" s="8" t="s">
        <v>68</v>
      </c>
      <c r="H16" s="42">
        <v>356</v>
      </c>
      <c r="I16" s="44">
        <f t="shared" si="0"/>
        <v>0.71919191919191916</v>
      </c>
      <c r="M16">
        <f t="shared" si="1"/>
        <v>0</v>
      </c>
    </row>
    <row r="17" spans="1:13">
      <c r="A17" t="str">
        <f>_xlfn.XLOOKUP(B17,Rotineiros!B$1:B$5000,Rotineiros!A$1:A$5000)</f>
        <v>C1298955</v>
      </c>
      <c r="B17" t="s">
        <v>15716</v>
      </c>
      <c r="C17" t="s">
        <v>15717</v>
      </c>
      <c r="D17" t="s">
        <v>15718</v>
      </c>
      <c r="E17" s="3" t="str">
        <f>_xlfn.XLOOKUP(A17,'Badge Arqueiro'!A$1:A$170,'Badge Arqueiro'!B$1:B$170,"0")</f>
        <v>0</v>
      </c>
      <c r="F17" s="55">
        <f>_xlfn.XLOOKUP(A17,Comiters!A$1:A$999,Comiters!B$1:B$999,"0")</f>
        <v>1</v>
      </c>
      <c r="G17" s="4" t="s">
        <v>9</v>
      </c>
      <c r="H17" s="43">
        <v>278</v>
      </c>
      <c r="I17" s="44">
        <f t="shared" si="0"/>
        <v>0.56161616161616157</v>
      </c>
      <c r="M17">
        <f t="shared" si="1"/>
        <v>0</v>
      </c>
    </row>
    <row r="18" spans="1:13">
      <c r="A18" t="str">
        <f>_xlfn.XLOOKUP(B18,Rotineiros!B$1:B$5000,Rotineiros!A$1:A$5000)</f>
        <v>C1314062</v>
      </c>
      <c r="B18" t="s">
        <v>1382</v>
      </c>
      <c r="C18" t="s">
        <v>15698</v>
      </c>
      <c r="D18" t="s">
        <v>1383</v>
      </c>
      <c r="E18" s="3">
        <f>_xlfn.XLOOKUP(A18,'Badge Arqueiro'!A$1:A$170,'Badge Arqueiro'!B$1:B$170,"0")</f>
        <v>1</v>
      </c>
      <c r="F18" s="55">
        <f>_xlfn.XLOOKUP(A18,Comiters!A$1:A$999,Comiters!B$1:B$999,"0")</f>
        <v>1</v>
      </c>
      <c r="G18" s="10" t="s">
        <v>15</v>
      </c>
      <c r="H18" s="56">
        <v>78</v>
      </c>
      <c r="I18" s="44">
        <f t="shared" si="0"/>
        <v>0.15757575757575756</v>
      </c>
      <c r="M18">
        <f t="shared" si="1"/>
        <v>0</v>
      </c>
    </row>
    <row r="19" spans="1:13">
      <c r="A19" t="str">
        <f>_xlfn.XLOOKUP(B19,Rotineiros!B$1:B$5000,Rotineiros!A$1:A$5000)</f>
        <v>C1314149</v>
      </c>
      <c r="B19" t="s">
        <v>15351</v>
      </c>
      <c r="C19" t="s">
        <v>15352</v>
      </c>
      <c r="D19" t="s">
        <v>15353</v>
      </c>
      <c r="E19" s="3" t="str">
        <f>_xlfn.XLOOKUP(A19,'Badge Arqueiro'!A$1:A$170,'Badge Arqueiro'!B$1:B$170,"0")</f>
        <v>0</v>
      </c>
      <c r="F19" s="55" t="str">
        <f>_xlfn.XLOOKUP(A19,Comiters!A$1:A$999,Comiters!B$1:B$999,"0")</f>
        <v>0</v>
      </c>
      <c r="G19" s="4" t="s">
        <v>80</v>
      </c>
      <c r="H19" s="43">
        <v>139</v>
      </c>
      <c r="I19" s="44">
        <f t="shared" si="0"/>
        <v>0.28080808080808078</v>
      </c>
      <c r="K19" s="137"/>
      <c r="L19" s="137"/>
      <c r="M19">
        <f t="shared" si="1"/>
        <v>0</v>
      </c>
    </row>
    <row r="20" spans="1:13">
      <c r="A20" t="str">
        <f>_xlfn.XLOOKUP(B20,Rotineiros!B$1:B$5000,Rotineiros!A$1:A$5000)</f>
        <v>C1314787</v>
      </c>
      <c r="B20" t="s">
        <v>15252</v>
      </c>
      <c r="C20" t="s">
        <v>15253</v>
      </c>
      <c r="D20" t="s">
        <v>15254</v>
      </c>
      <c r="E20" s="3" t="str">
        <f>_xlfn.XLOOKUP(A20,'Badge Arqueiro'!A$1:A$170,'Badge Arqueiro'!B$1:B$170,"0")</f>
        <v>0</v>
      </c>
      <c r="F20" s="55" t="str">
        <f>_xlfn.XLOOKUP(A20,Comiters!A$1:A$999,Comiters!B$1:B$999,"0")</f>
        <v>0</v>
      </c>
      <c r="G20" s="10" t="s">
        <v>85</v>
      </c>
      <c r="H20" s="45">
        <v>86</v>
      </c>
      <c r="I20" s="44">
        <f t="shared" si="0"/>
        <v>0.17373737373737375</v>
      </c>
      <c r="M20">
        <f t="shared" si="1"/>
        <v>0</v>
      </c>
    </row>
    <row r="21" spans="1:13" ht="15.75" thickBot="1">
      <c r="A21" t="str">
        <f>_xlfn.XLOOKUP(B21,Rotineiros!B$1:B$5000,Rotineiros!A$1:A$5000)</f>
        <v>C1316104</v>
      </c>
      <c r="B21" t="s">
        <v>15307</v>
      </c>
      <c r="C21" t="s">
        <v>14164</v>
      </c>
      <c r="D21" t="s">
        <v>15308</v>
      </c>
      <c r="E21" s="3" t="str">
        <f>_xlfn.XLOOKUP(A21,'Badge Arqueiro'!A$1:A$170,'Badge Arqueiro'!B$1:B$170,"0")</f>
        <v>0</v>
      </c>
      <c r="F21" s="55" t="str">
        <f>_xlfn.XLOOKUP(A21,Comiters!A$1:A$999,Comiters!B$1:B$999,"0")</f>
        <v>0</v>
      </c>
      <c r="G21" s="6" t="s">
        <v>15</v>
      </c>
      <c r="H21" s="47">
        <v>48</v>
      </c>
      <c r="I21" s="44">
        <f t="shared" si="0"/>
        <v>9.696969696969697E-2</v>
      </c>
      <c r="J21" s="2"/>
      <c r="M21">
        <f t="shared" si="1"/>
        <v>0</v>
      </c>
    </row>
    <row r="22" spans="1:13">
      <c r="A22" t="str">
        <f>_xlfn.XLOOKUP(B22,Rotineiros!B$1:B$5000,Rotineiros!A$1:A$5000)</f>
        <v>C1316965</v>
      </c>
      <c r="B22" t="s">
        <v>11785</v>
      </c>
      <c r="C22" t="s">
        <v>15561</v>
      </c>
      <c r="D22" t="s">
        <v>11868</v>
      </c>
      <c r="E22" s="3" t="str">
        <f>_xlfn.XLOOKUP(A22,'Badge Arqueiro'!A$1:A$170,'Badge Arqueiro'!B$1:B$170,"0")</f>
        <v>0</v>
      </c>
      <c r="F22" s="55">
        <f>_xlfn.XLOOKUP(A22,Comiters!A$1:A$999,Comiters!B$1:B$999,"0")</f>
        <v>1</v>
      </c>
      <c r="J22" s="136"/>
      <c r="K22" s="136"/>
      <c r="L22" s="136"/>
      <c r="M22">
        <f t="shared" si="1"/>
        <v>0</v>
      </c>
    </row>
    <row r="23" spans="1:13">
      <c r="A23" t="str">
        <f>_xlfn.XLOOKUP(B23,Rotineiros!B$1:B$5000,Rotineiros!A$1:A$5000)</f>
        <v>C1317148</v>
      </c>
      <c r="B23" t="s">
        <v>15517</v>
      </c>
      <c r="C23" t="s">
        <v>15518</v>
      </c>
      <c r="D23" t="s">
        <v>15519</v>
      </c>
      <c r="E23" s="3" t="str">
        <f>_xlfn.XLOOKUP(A23,'Badge Arqueiro'!A$1:A$170,'Badge Arqueiro'!B$1:B$170,"0")</f>
        <v>0</v>
      </c>
      <c r="F23" s="55">
        <f>_xlfn.XLOOKUP(A23,Comiters!A$1:A$999,Comiters!B$1:B$999,"0")</f>
        <v>1</v>
      </c>
      <c r="H23"/>
      <c r="J23" s="99"/>
      <c r="M23">
        <f t="shared" si="1"/>
        <v>0</v>
      </c>
    </row>
    <row r="24" spans="1:13">
      <c r="A24" t="str">
        <f>_xlfn.XLOOKUP(B24,Rotineiros!B$1:B$5000,Rotineiros!A$1:A$5000)</f>
        <v>C1317649</v>
      </c>
      <c r="B24" t="s">
        <v>13758</v>
      </c>
      <c r="C24" t="s">
        <v>15332</v>
      </c>
      <c r="D24" t="s">
        <v>11809</v>
      </c>
      <c r="E24" s="3" t="str">
        <f>_xlfn.XLOOKUP(A24,'Badge Arqueiro'!A$1:A$170,'Badge Arqueiro'!B$1:B$170,"0")</f>
        <v>0</v>
      </c>
      <c r="F24" s="55">
        <f>_xlfn.XLOOKUP(A24,Comiters!A$1:A$999,Comiters!B$1:B$999,"0")</f>
        <v>1</v>
      </c>
      <c r="H24"/>
      <c r="J24" s="99"/>
      <c r="M24">
        <f t="shared" si="1"/>
        <v>0</v>
      </c>
    </row>
    <row r="25" spans="1:13">
      <c r="A25" t="str">
        <f>_xlfn.XLOOKUP(B25,Rotineiros!B$1:B$5000,Rotineiros!A$1:A$5000)</f>
        <v>C1317659</v>
      </c>
      <c r="B25" t="s">
        <v>13769</v>
      </c>
      <c r="C25" t="s">
        <v>3451</v>
      </c>
      <c r="D25" t="s">
        <v>13771</v>
      </c>
      <c r="E25" s="3">
        <f>_xlfn.XLOOKUP(A25,'Badge Arqueiro'!A$1:A$170,'Badge Arqueiro'!B$1:B$170,"0")</f>
        <v>1</v>
      </c>
      <c r="F25" s="55">
        <f>_xlfn.XLOOKUP(A25,Comiters!A$1:A$999,Comiters!B$1:B$999,"0")</f>
        <v>1</v>
      </c>
      <c r="H25"/>
      <c r="J25" s="99"/>
      <c r="M25">
        <f t="shared" si="1"/>
        <v>0</v>
      </c>
    </row>
    <row r="26" spans="1:13">
      <c r="A26" t="str">
        <f>_xlfn.XLOOKUP(B26,Rotineiros!B$1:B$5000,Rotineiros!A$1:A$5000)</f>
        <v>C1318069</v>
      </c>
      <c r="B26" t="s">
        <v>15538</v>
      </c>
      <c r="C26" t="s">
        <v>382</v>
      </c>
      <c r="D26" t="s">
        <v>15539</v>
      </c>
      <c r="E26" s="3">
        <f>_xlfn.XLOOKUP(A26,'Badge Arqueiro'!A$1:A$170,'Badge Arqueiro'!B$1:B$170,"0")</f>
        <v>1</v>
      </c>
      <c r="F26" s="55" t="str">
        <f>_xlfn.XLOOKUP(A26,Comiters!A$1:A$999,Comiters!B$1:B$999,"0")</f>
        <v>0</v>
      </c>
      <c r="H26"/>
      <c r="M26">
        <f t="shared" si="1"/>
        <v>0</v>
      </c>
    </row>
    <row r="27" spans="1:13">
      <c r="A27" t="str">
        <f>_xlfn.XLOOKUP(B27,Rotineiros!B$1:B$5000,Rotineiros!A$1:A$5000)</f>
        <v>C1320024</v>
      </c>
      <c r="B27" t="s">
        <v>1559</v>
      </c>
      <c r="C27" t="s">
        <v>15160</v>
      </c>
      <c r="D27" t="s">
        <v>1561</v>
      </c>
      <c r="E27" s="3" t="str">
        <f>_xlfn.XLOOKUP(A27,'Badge Arqueiro'!A$1:A$170,'Badge Arqueiro'!B$1:B$170,"0")</f>
        <v>0</v>
      </c>
      <c r="F27" s="55">
        <f>_xlfn.XLOOKUP(A27,Comiters!A$1:A$999,Comiters!B$1:B$999,"0")</f>
        <v>1</v>
      </c>
      <c r="H27"/>
      <c r="M27">
        <f t="shared" si="1"/>
        <v>0</v>
      </c>
    </row>
    <row r="28" spans="1:13">
      <c r="A28" t="str">
        <f>_xlfn.XLOOKUP(B28,Rotineiros!B$1:B$5000,Rotineiros!A$1:A$5000)</f>
        <v>C1320759</v>
      </c>
      <c r="B28" t="s">
        <v>94</v>
      </c>
      <c r="C28" t="s">
        <v>15627</v>
      </c>
      <c r="D28" t="s">
        <v>96</v>
      </c>
      <c r="E28" s="3" t="str">
        <f>_xlfn.XLOOKUP(A28,'Badge Arqueiro'!A$1:A$170,'Badge Arqueiro'!B$1:B$170,"0")</f>
        <v>0</v>
      </c>
      <c r="F28" s="55">
        <f>_xlfn.XLOOKUP(A28,Comiters!A$1:A$999,Comiters!B$1:B$999,"0")</f>
        <v>1</v>
      </c>
      <c r="H28"/>
      <c r="M28">
        <f t="shared" si="1"/>
        <v>0</v>
      </c>
    </row>
    <row r="29" spans="1:13">
      <c r="A29" t="str">
        <f>_xlfn.XLOOKUP(B29,Rotineiros!B$1:B$5000,Rotineiros!A$1:A$5000)</f>
        <v>C1320885</v>
      </c>
      <c r="B29" t="s">
        <v>810</v>
      </c>
      <c r="C29" t="s">
        <v>15164</v>
      </c>
      <c r="D29" t="s">
        <v>811</v>
      </c>
      <c r="E29" s="3" t="str">
        <f>_xlfn.XLOOKUP(A29,'Badge Arqueiro'!A$1:A$170,'Badge Arqueiro'!B$1:B$170,"0")</f>
        <v>0</v>
      </c>
      <c r="F29" s="55" t="str">
        <f>_xlfn.XLOOKUP(A29,Comiters!A$1:A$999,Comiters!B$1:B$999,"0")</f>
        <v>0</v>
      </c>
      <c r="H29"/>
      <c r="M29">
        <f t="shared" si="1"/>
        <v>0</v>
      </c>
    </row>
    <row r="30" spans="1:13">
      <c r="A30" t="str">
        <f>_xlfn.XLOOKUP(B30,Rotineiros!B$1:B$5000,Rotineiros!A$1:A$5000)</f>
        <v>C1320979</v>
      </c>
      <c r="B30" t="s">
        <v>7448</v>
      </c>
      <c r="C30" t="s">
        <v>15389</v>
      </c>
      <c r="D30" t="s">
        <v>7475</v>
      </c>
      <c r="E30" s="3">
        <f>_xlfn.XLOOKUP(A30,'Badge Arqueiro'!A$1:A$170,'Badge Arqueiro'!B$1:B$170,"0")</f>
        <v>1</v>
      </c>
      <c r="F30" s="55">
        <f>_xlfn.XLOOKUP(A30,Comiters!A$1:A$999,Comiters!B$1:B$999,"0")</f>
        <v>1</v>
      </c>
      <c r="H30"/>
      <c r="M30">
        <f t="shared" si="1"/>
        <v>0</v>
      </c>
    </row>
    <row r="31" spans="1:13">
      <c r="A31" t="str">
        <f>_xlfn.XLOOKUP(B31,Rotineiros!B$1:B$5000,Rotineiros!A$1:A$5000)</f>
        <v>C1321114</v>
      </c>
      <c r="B31" t="s">
        <v>15425</v>
      </c>
      <c r="C31" t="s">
        <v>15426</v>
      </c>
      <c r="D31" t="s">
        <v>15427</v>
      </c>
      <c r="E31" s="3" t="str">
        <f>_xlfn.XLOOKUP(A31,'Badge Arqueiro'!A$1:A$170,'Badge Arqueiro'!B$1:B$170,"0")</f>
        <v>0</v>
      </c>
      <c r="F31" s="55" t="str">
        <f>_xlfn.XLOOKUP(A31,Comiters!A$1:A$999,Comiters!B$1:B$999,"0")</f>
        <v>0</v>
      </c>
      <c r="H31"/>
      <c r="M31">
        <f t="shared" si="1"/>
        <v>0</v>
      </c>
    </row>
    <row r="32" spans="1:13">
      <c r="A32" t="str">
        <f>_xlfn.XLOOKUP(B32,Rotineiros!B$1:B$5000,Rotineiros!A$1:A$5000)</f>
        <v>C1321328</v>
      </c>
      <c r="B32" t="s">
        <v>2719</v>
      </c>
      <c r="C32" t="s">
        <v>15239</v>
      </c>
      <c r="D32" t="s">
        <v>3432</v>
      </c>
      <c r="E32" s="3" t="str">
        <f>_xlfn.XLOOKUP(A32,'Badge Arqueiro'!A$1:A$170,'Badge Arqueiro'!B$1:B$170,"0")</f>
        <v>0</v>
      </c>
      <c r="F32" s="55">
        <f>_xlfn.XLOOKUP(A32,Comiters!A$1:A$999,Comiters!B$1:B$999,"0")</f>
        <v>1</v>
      </c>
      <c r="H32"/>
      <c r="M32">
        <f t="shared" si="1"/>
        <v>0</v>
      </c>
    </row>
    <row r="33" spans="1:13">
      <c r="A33" t="str">
        <f>_xlfn.XLOOKUP(B33,Rotineiros!B$1:B$5000,Rotineiros!A$1:A$5000)</f>
        <v>C1321638</v>
      </c>
      <c r="B33" t="s">
        <v>15530</v>
      </c>
      <c r="C33" t="s">
        <v>15551</v>
      </c>
      <c r="D33" t="s">
        <v>15552</v>
      </c>
      <c r="E33" s="3" t="str">
        <f>_xlfn.XLOOKUP(A33,'Badge Arqueiro'!A$1:A$170,'Badge Arqueiro'!B$1:B$170,"0")</f>
        <v>0</v>
      </c>
      <c r="F33" s="55" t="str">
        <f>_xlfn.XLOOKUP(A33,Comiters!A$1:A$999,Comiters!B$1:B$999,"0")</f>
        <v>0</v>
      </c>
      <c r="H33"/>
      <c r="M33">
        <f t="shared" si="1"/>
        <v>0</v>
      </c>
    </row>
    <row r="34" spans="1:13">
      <c r="A34" t="str">
        <f>_xlfn.XLOOKUP(B34,Rotineiros!B$1:B$5000,Rotineiros!A$1:A$5000)</f>
        <v>C1321688</v>
      </c>
      <c r="B34" t="s">
        <v>1392</v>
      </c>
      <c r="C34" t="s">
        <v>15512</v>
      </c>
      <c r="D34" t="s">
        <v>1393</v>
      </c>
      <c r="E34" s="3" t="str">
        <f>_xlfn.XLOOKUP(A34,'Badge Arqueiro'!A$1:A$170,'Badge Arqueiro'!B$1:B$170,"0")</f>
        <v>0</v>
      </c>
      <c r="F34" s="55" t="str">
        <f>_xlfn.XLOOKUP(A34,Comiters!A$1:A$999,Comiters!B$1:B$999,"0")</f>
        <v>0</v>
      </c>
      <c r="H34"/>
      <c r="M34">
        <f t="shared" si="1"/>
        <v>0</v>
      </c>
    </row>
    <row r="35" spans="1:13">
      <c r="A35" t="str">
        <f>_xlfn.XLOOKUP(B35,Rotineiros!B$1:B$5000,Rotineiros!A$1:A$5000)</f>
        <v>C1322121</v>
      </c>
      <c r="B35" t="s">
        <v>14448</v>
      </c>
      <c r="C35" t="s">
        <v>15343</v>
      </c>
      <c r="D35" t="s">
        <v>14450</v>
      </c>
      <c r="E35" s="3" t="str">
        <f>_xlfn.XLOOKUP(A35,'Badge Arqueiro'!A$1:A$170,'Badge Arqueiro'!B$1:B$170,"0")</f>
        <v>0</v>
      </c>
      <c r="F35" s="55" t="str">
        <f>_xlfn.XLOOKUP(A35,Comiters!A$1:A$999,Comiters!B$1:B$999,"0")</f>
        <v>0</v>
      </c>
      <c r="H35"/>
      <c r="M35">
        <f t="shared" si="1"/>
        <v>0</v>
      </c>
    </row>
    <row r="36" spans="1:13">
      <c r="A36" t="str">
        <f>_xlfn.XLOOKUP(B36,Rotineiros!B$1:B$5000,Rotineiros!A$1:A$5000)</f>
        <v>C1322158</v>
      </c>
      <c r="B36" t="s">
        <v>4014</v>
      </c>
      <c r="C36" t="s">
        <v>15377</v>
      </c>
      <c r="D36" t="s">
        <v>4182</v>
      </c>
      <c r="E36" s="3" t="str">
        <f>_xlfn.XLOOKUP(A36,'Badge Arqueiro'!A$1:A$170,'Badge Arqueiro'!B$1:B$170,"0")</f>
        <v>0</v>
      </c>
      <c r="F36" s="55">
        <f>_xlfn.XLOOKUP(A36,Comiters!A$1:A$999,Comiters!B$1:B$999,"0")</f>
        <v>1</v>
      </c>
      <c r="H36"/>
      <c r="M36">
        <f t="shared" si="1"/>
        <v>0</v>
      </c>
    </row>
    <row r="37" spans="1:13">
      <c r="A37" t="str">
        <f>_xlfn.XLOOKUP(B37,Rotineiros!B$1:B$5000,Rotineiros!A$1:A$5000)</f>
        <v>C1322369</v>
      </c>
      <c r="B37" t="s">
        <v>7240</v>
      </c>
      <c r="C37" t="s">
        <v>1715</v>
      </c>
      <c r="D37" t="s">
        <v>7292</v>
      </c>
      <c r="E37" s="3" t="str">
        <f>_xlfn.XLOOKUP(A37,'Badge Arqueiro'!A$1:A$170,'Badge Arqueiro'!B$1:B$170,"0")</f>
        <v>0</v>
      </c>
      <c r="F37" s="55" t="str">
        <f>_xlfn.XLOOKUP(A37,Comiters!A$1:A$999,Comiters!B$1:B$999,"0")</f>
        <v>0</v>
      </c>
      <c r="H37"/>
      <c r="M37">
        <f t="shared" si="1"/>
        <v>0</v>
      </c>
    </row>
    <row r="38" spans="1:13">
      <c r="A38" t="str">
        <f>_xlfn.XLOOKUP(B38,Rotineiros!B$1:B$5000,Rotineiros!A$1:A$5000)</f>
        <v>C1322801</v>
      </c>
      <c r="B38" t="s">
        <v>12801</v>
      </c>
      <c r="C38" t="s">
        <v>14503</v>
      </c>
      <c r="D38" t="s">
        <v>12802</v>
      </c>
      <c r="E38" s="3" t="str">
        <f>_xlfn.XLOOKUP(A38,'Badge Arqueiro'!A$1:A$170,'Badge Arqueiro'!B$1:B$170,"0")</f>
        <v>0</v>
      </c>
      <c r="F38" s="55">
        <f>_xlfn.XLOOKUP(A38,Comiters!A$1:A$999,Comiters!B$1:B$999,"0")</f>
        <v>1</v>
      </c>
      <c r="H38"/>
      <c r="M38">
        <f t="shared" si="1"/>
        <v>0</v>
      </c>
    </row>
    <row r="39" spans="1:13">
      <c r="A39" t="str">
        <f>_xlfn.XLOOKUP(B39,Rotineiros!B$1:B$5000,Rotineiros!A$1:A$5000)</f>
        <v>C1322806</v>
      </c>
      <c r="B39" t="s">
        <v>2731</v>
      </c>
      <c r="C39" t="s">
        <v>15135</v>
      </c>
      <c r="D39" t="s">
        <v>3877</v>
      </c>
      <c r="E39" s="3">
        <f>_xlfn.XLOOKUP(A39,'Badge Arqueiro'!A$1:A$170,'Badge Arqueiro'!B$1:B$170,"0")</f>
        <v>1</v>
      </c>
      <c r="F39" s="55">
        <f>_xlfn.XLOOKUP(A39,Comiters!A$1:A$999,Comiters!B$1:B$999,"0")</f>
        <v>1</v>
      </c>
      <c r="H39"/>
      <c r="M39">
        <f t="shared" si="1"/>
        <v>0</v>
      </c>
    </row>
    <row r="40" spans="1:13">
      <c r="A40" t="str">
        <f>_xlfn.XLOOKUP(B40,Rotineiros!B$1:B$5000,Rotineiros!A$1:A$5000)</f>
        <v>C1322811</v>
      </c>
      <c r="B40" t="s">
        <v>14808</v>
      </c>
      <c r="C40" t="s">
        <v>15245</v>
      </c>
      <c r="D40" t="s">
        <v>14810</v>
      </c>
      <c r="E40" s="3" t="str">
        <f>_xlfn.XLOOKUP(A40,'Badge Arqueiro'!A$1:A$170,'Badge Arqueiro'!B$1:B$170,"0")</f>
        <v>0</v>
      </c>
      <c r="F40" s="55" t="str">
        <f>_xlfn.XLOOKUP(A40,Comiters!A$1:A$999,Comiters!B$1:B$999,"0")</f>
        <v>0</v>
      </c>
      <c r="H40"/>
      <c r="M40">
        <f t="shared" si="1"/>
        <v>0</v>
      </c>
    </row>
    <row r="41" spans="1:13">
      <c r="A41" t="str">
        <f>_xlfn.XLOOKUP(B41,Rotineiros!B$1:B$5000,Rotineiros!A$1:A$5000)</f>
        <v>C1322910</v>
      </c>
      <c r="B41" t="s">
        <v>15509</v>
      </c>
      <c r="C41" t="s">
        <v>15510</v>
      </c>
      <c r="D41" t="s">
        <v>15511</v>
      </c>
      <c r="E41" s="3" t="str">
        <f>_xlfn.XLOOKUP(A41,'Badge Arqueiro'!A$1:A$170,'Badge Arqueiro'!B$1:B$170,"0")</f>
        <v>0</v>
      </c>
      <c r="F41" s="55" t="str">
        <f>_xlfn.XLOOKUP(A41,Comiters!A$1:A$999,Comiters!B$1:B$999,"0")</f>
        <v>0</v>
      </c>
      <c r="H41"/>
      <c r="M41">
        <f t="shared" si="1"/>
        <v>0</v>
      </c>
    </row>
    <row r="42" spans="1:13">
      <c r="A42" t="str">
        <f>_xlfn.XLOOKUP(B42,Rotineiros!B$1:B$5000,Rotineiros!A$1:A$5000)</f>
        <v>C1323117</v>
      </c>
      <c r="B42" t="s">
        <v>14644</v>
      </c>
      <c r="C42" t="s">
        <v>15136</v>
      </c>
      <c r="D42" t="s">
        <v>14645</v>
      </c>
      <c r="E42" s="3" t="str">
        <f>_xlfn.XLOOKUP(A42,'Badge Arqueiro'!A$1:A$170,'Badge Arqueiro'!B$1:B$170,"0")</f>
        <v>0</v>
      </c>
      <c r="F42" s="55" t="str">
        <f>_xlfn.XLOOKUP(A42,Comiters!A$1:A$999,Comiters!B$1:B$999,"0")</f>
        <v>0</v>
      </c>
      <c r="H42"/>
      <c r="M42">
        <f t="shared" si="1"/>
        <v>0</v>
      </c>
    </row>
    <row r="43" spans="1:13">
      <c r="A43" t="str">
        <f>_xlfn.XLOOKUP(B43,Rotineiros!B$1:B$5000,Rotineiros!A$1:A$5000)</f>
        <v>C1323267</v>
      </c>
      <c r="B43" t="s">
        <v>3128</v>
      </c>
      <c r="C43" t="s">
        <v>15562</v>
      </c>
      <c r="D43" t="s">
        <v>3129</v>
      </c>
      <c r="E43" s="3" t="str">
        <f>_xlfn.XLOOKUP(A43,'Badge Arqueiro'!A$1:A$170,'Badge Arqueiro'!B$1:B$170,"0")</f>
        <v>0</v>
      </c>
      <c r="F43" s="55">
        <f>_xlfn.XLOOKUP(A43,Comiters!A$1:A$999,Comiters!B$1:B$999,"0")</f>
        <v>1</v>
      </c>
      <c r="H43"/>
      <c r="M43">
        <f t="shared" si="1"/>
        <v>0</v>
      </c>
    </row>
    <row r="44" spans="1:13">
      <c r="A44" t="str">
        <f>_xlfn.XLOOKUP(B44,Rotineiros!B$1:B$5000,Rotineiros!A$1:A$5000)</f>
        <v>C1323268</v>
      </c>
      <c r="B44" t="s">
        <v>15656</v>
      </c>
      <c r="C44" t="s">
        <v>15657</v>
      </c>
      <c r="D44" t="s">
        <v>15658</v>
      </c>
      <c r="E44" s="3">
        <f>_xlfn.XLOOKUP(A44,'Badge Arqueiro'!A$1:A$170,'Badge Arqueiro'!B$1:B$170,"0")</f>
        <v>1</v>
      </c>
      <c r="F44" s="55">
        <f>_xlfn.XLOOKUP(A44,Comiters!A$1:A$999,Comiters!B$1:B$999,"0")</f>
        <v>1</v>
      </c>
      <c r="H44"/>
      <c r="M44">
        <f t="shared" si="1"/>
        <v>0</v>
      </c>
    </row>
    <row r="45" spans="1:13">
      <c r="A45" t="str">
        <f>_xlfn.XLOOKUP(B45,Rotineiros!B$1:B$5000,Rotineiros!A$1:A$5000)</f>
        <v>C1323998</v>
      </c>
      <c r="B45" t="s">
        <v>14547</v>
      </c>
      <c r="C45" t="s">
        <v>15294</v>
      </c>
      <c r="D45" t="s">
        <v>14549</v>
      </c>
      <c r="E45" s="3" t="str">
        <f>_xlfn.XLOOKUP(A45,'Badge Arqueiro'!A$1:A$170,'Badge Arqueiro'!B$1:B$170,"0")</f>
        <v>0</v>
      </c>
      <c r="F45" s="55" t="str">
        <f>_xlfn.XLOOKUP(A45,Comiters!A$1:A$999,Comiters!B$1:B$999,"0")</f>
        <v>0</v>
      </c>
      <c r="H45"/>
      <c r="M45">
        <f t="shared" si="1"/>
        <v>0</v>
      </c>
    </row>
    <row r="46" spans="1:13">
      <c r="A46" t="str">
        <f>_xlfn.XLOOKUP(B46,Rotineiros!B$1:B$5000,Rotineiros!A$1:A$5000)</f>
        <v>C1324088</v>
      </c>
      <c r="B46" t="s">
        <v>15513</v>
      </c>
      <c r="C46" t="s">
        <v>511</v>
      </c>
      <c r="D46" t="s">
        <v>15514</v>
      </c>
      <c r="E46" s="3" t="str">
        <f>_xlfn.XLOOKUP(A46,'Badge Arqueiro'!A$1:A$170,'Badge Arqueiro'!B$1:B$170,"0")</f>
        <v>0</v>
      </c>
      <c r="F46" s="55" t="str">
        <f>_xlfn.XLOOKUP(A46,Comiters!A$1:A$999,Comiters!B$1:B$999,"0")</f>
        <v>0</v>
      </c>
      <c r="H46"/>
      <c r="M46">
        <f t="shared" si="1"/>
        <v>0</v>
      </c>
    </row>
    <row r="47" spans="1:13">
      <c r="A47" t="str">
        <f>_xlfn.XLOOKUP(B47,Rotineiros!B$1:B$5000,Rotineiros!A$1:A$5000)</f>
        <v>C1324365</v>
      </c>
      <c r="B47" t="s">
        <v>14717</v>
      </c>
      <c r="C47" t="s">
        <v>168</v>
      </c>
      <c r="D47" t="s">
        <v>14718</v>
      </c>
      <c r="E47" s="3" t="str">
        <f>_xlfn.XLOOKUP(A47,'Badge Arqueiro'!A$1:A$170,'Badge Arqueiro'!B$1:B$170,"0")</f>
        <v>0</v>
      </c>
      <c r="F47" s="55" t="str">
        <f>_xlfn.XLOOKUP(A47,Comiters!A$1:A$999,Comiters!B$1:B$999,"0")</f>
        <v>0</v>
      </c>
      <c r="H47"/>
      <c r="M47">
        <f t="shared" si="1"/>
        <v>0</v>
      </c>
    </row>
    <row r="48" spans="1:13">
      <c r="A48" t="str">
        <f>_xlfn.XLOOKUP(B48,Rotineiros!B$1:B$5000,Rotineiros!A$1:A$5000)</f>
        <v>C1324391</v>
      </c>
      <c r="B48" t="s">
        <v>1954</v>
      </c>
      <c r="C48" t="s">
        <v>15489</v>
      </c>
      <c r="D48" t="s">
        <v>1956</v>
      </c>
      <c r="E48" s="3">
        <f>_xlfn.XLOOKUP(A48,'Badge Arqueiro'!A$1:A$170,'Badge Arqueiro'!B$1:B$170,"0")</f>
        <v>1</v>
      </c>
      <c r="F48" s="55">
        <f>_xlfn.XLOOKUP(A48,Comiters!A$1:A$999,Comiters!B$1:B$999,"0")</f>
        <v>1</v>
      </c>
      <c r="H48"/>
      <c r="M48">
        <f t="shared" si="1"/>
        <v>0</v>
      </c>
    </row>
    <row r="49" spans="1:13">
      <c r="A49" t="str">
        <f>_xlfn.XLOOKUP(B49,Rotineiros!B$1:B$5000,Rotineiros!A$1:A$5000)</f>
        <v>C1324504</v>
      </c>
      <c r="B49" t="s">
        <v>15672</v>
      </c>
      <c r="C49" t="s">
        <v>13751</v>
      </c>
      <c r="D49" t="s">
        <v>15673</v>
      </c>
      <c r="E49" s="3" t="str">
        <f>_xlfn.XLOOKUP(A49,'Badge Arqueiro'!A$1:A$170,'Badge Arqueiro'!B$1:B$170,"0")</f>
        <v>0</v>
      </c>
      <c r="F49" s="55">
        <f>_xlfn.XLOOKUP(A49,Comiters!A$1:A$999,Comiters!B$1:B$999,"0")</f>
        <v>1</v>
      </c>
      <c r="H49"/>
      <c r="M49">
        <f t="shared" si="1"/>
        <v>0</v>
      </c>
    </row>
    <row r="50" spans="1:13">
      <c r="A50" t="str">
        <f>_xlfn.XLOOKUP(B50,Rotineiros!B$1:B$5000,Rotineiros!A$1:A$5000)</f>
        <v>C1324519</v>
      </c>
      <c r="B50" t="s">
        <v>11800</v>
      </c>
      <c r="C50" t="s">
        <v>14544</v>
      </c>
      <c r="D50" t="s">
        <v>11879</v>
      </c>
      <c r="E50" s="3" t="str">
        <f>_xlfn.XLOOKUP(A50,'Badge Arqueiro'!A$1:A$170,'Badge Arqueiro'!B$1:B$170,"0")</f>
        <v>0</v>
      </c>
      <c r="F50" s="55" t="str">
        <f>_xlfn.XLOOKUP(A50,Comiters!A$1:A$999,Comiters!B$1:B$999,"0")</f>
        <v>0</v>
      </c>
      <c r="H50"/>
      <c r="M50">
        <f t="shared" si="1"/>
        <v>0</v>
      </c>
    </row>
    <row r="51" spans="1:13">
      <c r="A51" t="str">
        <f>_xlfn.XLOOKUP(B51,Rotineiros!B$1:B$5000,Rotineiros!A$1:A$5000)</f>
        <v>C1324541</v>
      </c>
      <c r="B51" t="s">
        <v>3475</v>
      </c>
      <c r="C51" t="s">
        <v>12225</v>
      </c>
      <c r="D51" t="s">
        <v>3477</v>
      </c>
      <c r="E51" s="3" t="str">
        <f>_xlfn.XLOOKUP(A51,'Badge Arqueiro'!A$1:A$170,'Badge Arqueiro'!B$1:B$170,"0")</f>
        <v>0</v>
      </c>
      <c r="F51" s="55">
        <f>_xlfn.XLOOKUP(A51,Comiters!A$1:A$999,Comiters!B$1:B$999,"0")</f>
        <v>1</v>
      </c>
      <c r="H51"/>
      <c r="M51">
        <f t="shared" si="1"/>
        <v>0</v>
      </c>
    </row>
    <row r="52" spans="1:13">
      <c r="A52" t="str">
        <f>_xlfn.XLOOKUP(B52,Rotineiros!B$1:B$5000,Rotineiros!A$1:A$5000)</f>
        <v>C1324630</v>
      </c>
      <c r="B52" t="s">
        <v>14276</v>
      </c>
      <c r="C52" t="s">
        <v>15534</v>
      </c>
      <c r="D52" t="s">
        <v>14294</v>
      </c>
      <c r="E52" s="3" t="str">
        <f>_xlfn.XLOOKUP(A52,'Badge Arqueiro'!A$1:A$170,'Badge Arqueiro'!B$1:B$170,"0")</f>
        <v>0</v>
      </c>
      <c r="F52" s="55">
        <f>_xlfn.XLOOKUP(A52,Comiters!A$1:A$999,Comiters!B$1:B$999,"0")</f>
        <v>1</v>
      </c>
      <c r="H52"/>
      <c r="M52">
        <f t="shared" si="1"/>
        <v>0</v>
      </c>
    </row>
    <row r="53" spans="1:13">
      <c r="A53" t="str">
        <f>_xlfn.XLOOKUP(B53,Rotineiros!B$1:B$5000,Rotineiros!A$1:A$5000)</f>
        <v>C1324679</v>
      </c>
      <c r="B53" t="s">
        <v>12131</v>
      </c>
      <c r="C53" t="s">
        <v>15145</v>
      </c>
      <c r="D53" t="s">
        <v>12179</v>
      </c>
      <c r="E53" s="3" t="str">
        <f>_xlfn.XLOOKUP(A53,'Badge Arqueiro'!A$1:A$170,'Badge Arqueiro'!B$1:B$170,"0")</f>
        <v>0</v>
      </c>
      <c r="F53" s="55" t="str">
        <f>_xlfn.XLOOKUP(A53,Comiters!A$1:A$999,Comiters!B$1:B$999,"0")</f>
        <v>0</v>
      </c>
      <c r="H53"/>
      <c r="M53">
        <f t="shared" si="1"/>
        <v>0</v>
      </c>
    </row>
    <row r="54" spans="1:13">
      <c r="A54" t="str">
        <f>_xlfn.XLOOKUP(B54,Rotineiros!B$1:B$5000,Rotineiros!A$1:A$5000)</f>
        <v>C1325052</v>
      </c>
      <c r="B54" t="s">
        <v>13617</v>
      </c>
      <c r="C54" t="s">
        <v>15411</v>
      </c>
      <c r="D54" t="s">
        <v>13617</v>
      </c>
      <c r="E54" s="3" t="str">
        <f>_xlfn.XLOOKUP(A54,'Badge Arqueiro'!A$1:A$170,'Badge Arqueiro'!B$1:B$170,"0")</f>
        <v>0</v>
      </c>
      <c r="F54" s="55" t="str">
        <f>_xlfn.XLOOKUP(A54,Comiters!A$1:A$999,Comiters!B$1:B$999,"0")</f>
        <v>0</v>
      </c>
      <c r="H54"/>
      <c r="M54">
        <f t="shared" si="1"/>
        <v>0</v>
      </c>
    </row>
    <row r="55" spans="1:13">
      <c r="A55" t="str">
        <f>_xlfn.XLOOKUP(B55,Rotineiros!B$1:B$5000,Rotineiros!A$1:A$5000)</f>
        <v>C1325243</v>
      </c>
      <c r="B55" t="s">
        <v>15195</v>
      </c>
      <c r="C55" t="s">
        <v>15196</v>
      </c>
      <c r="D55" t="s">
        <v>15197</v>
      </c>
      <c r="E55" s="3" t="str">
        <f>_xlfn.XLOOKUP(A55,'Badge Arqueiro'!A$1:A$170,'Badge Arqueiro'!B$1:B$170,"0")</f>
        <v>0</v>
      </c>
      <c r="F55" s="55" t="str">
        <f>_xlfn.XLOOKUP(A55,Comiters!A$1:A$999,Comiters!B$1:B$999,"0")</f>
        <v>0</v>
      </c>
      <c r="H55"/>
      <c r="M55">
        <f t="shared" si="1"/>
        <v>0</v>
      </c>
    </row>
    <row r="56" spans="1:13">
      <c r="A56" t="str">
        <f>_xlfn.XLOOKUP(B56,Rotineiros!B$1:B$5000,Rotineiros!A$1:A$5000)</f>
        <v>C1325279</v>
      </c>
      <c r="B56" t="s">
        <v>15597</v>
      </c>
      <c r="C56" t="s">
        <v>7282</v>
      </c>
      <c r="D56" t="s">
        <v>15598</v>
      </c>
      <c r="E56" s="3" t="str">
        <f>_xlfn.XLOOKUP(A56,'Badge Arqueiro'!A$1:A$170,'Badge Arqueiro'!B$1:B$170,"0")</f>
        <v>0</v>
      </c>
      <c r="F56" s="55" t="str">
        <f>_xlfn.XLOOKUP(A56,Comiters!A$1:A$999,Comiters!B$1:B$999,"0")</f>
        <v>0</v>
      </c>
      <c r="H56"/>
      <c r="M56">
        <f t="shared" si="1"/>
        <v>0</v>
      </c>
    </row>
    <row r="57" spans="1:13">
      <c r="A57" t="str">
        <f>_xlfn.XLOOKUP(B57,Rotineiros!B$1:B$5000,Rotineiros!A$1:A$5000)</f>
        <v>C1325307</v>
      </c>
      <c r="B57" t="s">
        <v>11624</v>
      </c>
      <c r="C57" t="s">
        <v>15645</v>
      </c>
      <c r="D57" t="s">
        <v>11699</v>
      </c>
      <c r="E57" s="3">
        <f>_xlfn.XLOOKUP(A57,'Badge Arqueiro'!A$1:A$170,'Badge Arqueiro'!B$1:B$170,"0")</f>
        <v>1</v>
      </c>
      <c r="F57" s="55">
        <f>_xlfn.XLOOKUP(A57,Comiters!A$1:A$999,Comiters!B$1:B$999,"0")</f>
        <v>1</v>
      </c>
      <c r="H57"/>
      <c r="M57">
        <f t="shared" si="1"/>
        <v>0</v>
      </c>
    </row>
    <row r="58" spans="1:13">
      <c r="A58" t="str">
        <f>_xlfn.XLOOKUP(B58,Rotineiros!B$1:B$5000,Rotineiros!A$1:A$5000)</f>
        <v>C1325348</v>
      </c>
      <c r="B58" t="s">
        <v>12175</v>
      </c>
      <c r="C58" t="s">
        <v>15203</v>
      </c>
      <c r="D58" t="s">
        <v>12253</v>
      </c>
      <c r="E58" s="3" t="str">
        <f>_xlfn.XLOOKUP(A58,'Badge Arqueiro'!A$1:A$170,'Badge Arqueiro'!B$1:B$170,"0")</f>
        <v>0</v>
      </c>
      <c r="F58" s="55">
        <f>_xlfn.XLOOKUP(A58,Comiters!A$1:A$999,Comiters!B$1:B$999,"0")</f>
        <v>1</v>
      </c>
      <c r="H58"/>
      <c r="M58">
        <f t="shared" si="1"/>
        <v>0</v>
      </c>
    </row>
    <row r="59" spans="1:13">
      <c r="A59" t="str">
        <f>_xlfn.XLOOKUP(B59,Rotineiros!B$1:B$5000,Rotineiros!A$1:A$5000)</f>
        <v>C1325359</v>
      </c>
      <c r="B59" t="s">
        <v>2735</v>
      </c>
      <c r="C59" t="s">
        <v>15155</v>
      </c>
      <c r="D59" t="s">
        <v>12252</v>
      </c>
      <c r="E59" s="3" t="str">
        <f>_xlfn.XLOOKUP(A59,'Badge Arqueiro'!A$1:A$170,'Badge Arqueiro'!B$1:B$170,"0")</f>
        <v>0</v>
      </c>
      <c r="F59" s="55">
        <f>_xlfn.XLOOKUP(A59,Comiters!A$1:A$999,Comiters!B$1:B$999,"0")</f>
        <v>1</v>
      </c>
      <c r="H59"/>
      <c r="M59">
        <f t="shared" si="1"/>
        <v>0</v>
      </c>
    </row>
    <row r="60" spans="1:13">
      <c r="A60" t="str">
        <f>_xlfn.XLOOKUP(B60,Rotineiros!B$1:B$5000,Rotineiros!A$1:A$5000)</f>
        <v>C1325651</v>
      </c>
      <c r="B60" t="s">
        <v>15492</v>
      </c>
      <c r="C60" t="s">
        <v>15493</v>
      </c>
      <c r="D60" t="s">
        <v>15494</v>
      </c>
      <c r="E60" s="3" t="str">
        <f>_xlfn.XLOOKUP(A60,'Badge Arqueiro'!A$1:A$170,'Badge Arqueiro'!B$1:B$170,"0")</f>
        <v>0</v>
      </c>
      <c r="F60" s="55">
        <f>_xlfn.XLOOKUP(A60,Comiters!A$1:A$999,Comiters!B$1:B$999,"0")</f>
        <v>1</v>
      </c>
      <c r="H60"/>
      <c r="M60">
        <f t="shared" si="1"/>
        <v>0</v>
      </c>
    </row>
    <row r="61" spans="1:13">
      <c r="A61" t="str">
        <f>_xlfn.XLOOKUP(B61,Rotineiros!B$1:B$5000,Rotineiros!A$1:A$5000)</f>
        <v>C1325731</v>
      </c>
      <c r="B61" t="s">
        <v>7363</v>
      </c>
      <c r="C61" t="s">
        <v>15251</v>
      </c>
      <c r="D61" t="s">
        <v>11721</v>
      </c>
      <c r="E61" s="3" t="str">
        <f>_xlfn.XLOOKUP(A61,'Badge Arqueiro'!A$1:A$170,'Badge Arqueiro'!B$1:B$170,"0")</f>
        <v>0</v>
      </c>
      <c r="F61" s="55">
        <f>_xlfn.XLOOKUP(A61,Comiters!A$1:A$999,Comiters!B$1:B$999,"0")</f>
        <v>1</v>
      </c>
      <c r="H61"/>
      <c r="M61">
        <f t="shared" si="1"/>
        <v>0</v>
      </c>
    </row>
    <row r="62" spans="1:13">
      <c r="A62" t="str">
        <f>_xlfn.XLOOKUP(B62,Rotineiros!B$1:B$5000,Rotineiros!A$1:A$5000)</f>
        <v>C1325812</v>
      </c>
      <c r="B62" t="s">
        <v>13651</v>
      </c>
      <c r="C62" t="s">
        <v>14913</v>
      </c>
      <c r="D62" t="s">
        <v>13652</v>
      </c>
      <c r="E62" s="3" t="str">
        <f>_xlfn.XLOOKUP(A62,'Badge Arqueiro'!A$1:A$170,'Badge Arqueiro'!B$1:B$170,"0")</f>
        <v>0</v>
      </c>
      <c r="F62" s="55" t="str">
        <f>_xlfn.XLOOKUP(A62,Comiters!A$1:A$999,Comiters!B$1:B$999,"0")</f>
        <v>0</v>
      </c>
      <c r="H62"/>
      <c r="M62">
        <f t="shared" si="1"/>
        <v>0</v>
      </c>
    </row>
    <row r="63" spans="1:13">
      <c r="A63" t="str">
        <f>_xlfn.XLOOKUP(B63,Rotineiros!B$1:B$5000,Rotineiros!A$1:A$5000)</f>
        <v>C1326077</v>
      </c>
      <c r="B63" t="s">
        <v>7450</v>
      </c>
      <c r="C63" t="s">
        <v>15421</v>
      </c>
      <c r="D63" t="s">
        <v>7477</v>
      </c>
      <c r="E63" s="3">
        <f>_xlfn.XLOOKUP(A63,'Badge Arqueiro'!A$1:A$170,'Badge Arqueiro'!B$1:B$170,"0")</f>
        <v>1</v>
      </c>
      <c r="F63" s="55" t="str">
        <f>_xlfn.XLOOKUP(A63,Comiters!A$1:A$999,Comiters!B$1:B$999,"0")</f>
        <v>0</v>
      </c>
      <c r="H63"/>
      <c r="M63">
        <f t="shared" si="1"/>
        <v>0</v>
      </c>
    </row>
    <row r="64" spans="1:13">
      <c r="A64" t="str">
        <f>_xlfn.XLOOKUP(B64,Rotineiros!B$1:B$5000,Rotineiros!A$1:A$5000)</f>
        <v>C1326334</v>
      </c>
      <c r="B64" t="s">
        <v>2003</v>
      </c>
      <c r="C64" t="s">
        <v>15456</v>
      </c>
      <c r="D64" t="s">
        <v>2004</v>
      </c>
      <c r="E64" s="3" t="str">
        <f>_xlfn.XLOOKUP(A64,'Badge Arqueiro'!A$1:A$170,'Badge Arqueiro'!B$1:B$170,"0")</f>
        <v>0</v>
      </c>
      <c r="F64" s="55" t="str">
        <f>_xlfn.XLOOKUP(A64,Comiters!A$1:A$999,Comiters!B$1:B$999,"0")</f>
        <v>0</v>
      </c>
      <c r="H64"/>
      <c r="M64">
        <f t="shared" si="1"/>
        <v>0</v>
      </c>
    </row>
    <row r="65" spans="1:13">
      <c r="A65" t="str">
        <f>_xlfn.XLOOKUP(B65,Rotineiros!B$1:B$5000,Rotineiros!A$1:A$5000)</f>
        <v>C1326587</v>
      </c>
      <c r="B65" t="s">
        <v>13661</v>
      </c>
      <c r="C65" t="s">
        <v>15560</v>
      </c>
      <c r="D65" t="s">
        <v>13662</v>
      </c>
      <c r="E65" s="3" t="str">
        <f>_xlfn.XLOOKUP(A65,'Badge Arqueiro'!A$1:A$170,'Badge Arqueiro'!B$1:B$170,"0")</f>
        <v>0</v>
      </c>
      <c r="F65" s="55">
        <f>_xlfn.XLOOKUP(A65,Comiters!A$1:A$999,Comiters!B$1:B$999,"0")</f>
        <v>1</v>
      </c>
      <c r="H65"/>
      <c r="M65">
        <f t="shared" si="1"/>
        <v>0</v>
      </c>
    </row>
    <row r="66" spans="1:13" s="25" customFormat="1">
      <c r="A66" t="str">
        <f>_xlfn.XLOOKUP(B66,Rotineiros!B$1:B$5000,Rotineiros!A$1:A$5000)</f>
        <v>C1326890</v>
      </c>
      <c r="B66" t="s">
        <v>14642</v>
      </c>
      <c r="C66" t="s">
        <v>15137</v>
      </c>
      <c r="D66" t="s">
        <v>14643</v>
      </c>
      <c r="E66" s="3" t="str">
        <f>_xlfn.XLOOKUP(A66,'Badge Arqueiro'!A$1:A$170,'Badge Arqueiro'!B$1:B$170,"0")</f>
        <v>0</v>
      </c>
      <c r="F66" s="55">
        <f>_xlfn.XLOOKUP(A66,Comiters!A$1:A$999,Comiters!B$1:B$999,"0")</f>
        <v>1</v>
      </c>
      <c r="G66"/>
      <c r="H66"/>
      <c r="M66">
        <f t="shared" si="1"/>
        <v>0</v>
      </c>
    </row>
    <row r="67" spans="1:13">
      <c r="A67" t="str">
        <f>_xlfn.XLOOKUP(B67,Rotineiros!B$1:B$5000,Rotineiros!A$1:A$5000)</f>
        <v>C1326942</v>
      </c>
      <c r="B67" t="s">
        <v>11631</v>
      </c>
      <c r="C67" t="s">
        <v>14205</v>
      </c>
      <c r="D67" t="s">
        <v>11707</v>
      </c>
      <c r="E67" s="3">
        <f>_xlfn.XLOOKUP(A67,'Badge Arqueiro'!A$1:A$170,'Badge Arqueiro'!B$1:B$170,"0")</f>
        <v>1</v>
      </c>
      <c r="F67" s="55">
        <f>_xlfn.XLOOKUP(A67,Comiters!A$1:A$999,Comiters!B$1:B$999,"0")</f>
        <v>1</v>
      </c>
      <c r="H67"/>
      <c r="M67">
        <f t="shared" si="1"/>
        <v>0</v>
      </c>
    </row>
    <row r="68" spans="1:13">
      <c r="A68" t="str">
        <f>_xlfn.XLOOKUP(B68,Rotineiros!B$1:B$5000,Rotineiros!A$1:A$5000)</f>
        <v>C1326944</v>
      </c>
      <c r="B68" t="s">
        <v>15382</v>
      </c>
      <c r="C68" t="s">
        <v>15383</v>
      </c>
      <c r="D68" t="s">
        <v>15384</v>
      </c>
      <c r="E68" s="3" t="str">
        <f>_xlfn.XLOOKUP(A68,'Badge Arqueiro'!A$1:A$170,'Badge Arqueiro'!B$1:B$170,"0")</f>
        <v>0</v>
      </c>
      <c r="F68" s="55" t="str">
        <f>_xlfn.XLOOKUP(A68,Comiters!A$1:A$999,Comiters!B$1:B$999,"0")</f>
        <v>0</v>
      </c>
      <c r="H68"/>
      <c r="M68">
        <f t="shared" si="1"/>
        <v>0</v>
      </c>
    </row>
    <row r="69" spans="1:13">
      <c r="A69" t="str">
        <f>_xlfn.XLOOKUP(B69,Rotineiros!B$1:B$5000,Rotineiros!A$1:A$5000)</f>
        <v>C1326970</v>
      </c>
      <c r="B69" t="s">
        <v>3796</v>
      </c>
      <c r="C69" t="s">
        <v>15270</v>
      </c>
      <c r="D69" t="s">
        <v>3899</v>
      </c>
      <c r="E69" s="3">
        <f>_xlfn.XLOOKUP(A69,'Badge Arqueiro'!A$1:A$170,'Badge Arqueiro'!B$1:B$170,"0")</f>
        <v>1</v>
      </c>
      <c r="F69" s="55">
        <f>_xlfn.XLOOKUP(A69,Comiters!A$1:A$999,Comiters!B$1:B$999,"0")</f>
        <v>1</v>
      </c>
      <c r="H69"/>
      <c r="M69">
        <f t="shared" ref="M69:M132" si="2">IF(D69=D70,1111111111,0)</f>
        <v>0</v>
      </c>
    </row>
    <row r="70" spans="1:13">
      <c r="A70" t="str">
        <f>_xlfn.XLOOKUP(B70,Rotineiros!B$1:B$5000,Rotineiros!A$1:A$5000)</f>
        <v>C1327638</v>
      </c>
      <c r="B70" t="s">
        <v>4015</v>
      </c>
      <c r="C70" t="s">
        <v>15475</v>
      </c>
      <c r="D70" t="s">
        <v>4183</v>
      </c>
      <c r="E70" s="3" t="str">
        <f>_xlfn.XLOOKUP(A70,'Badge Arqueiro'!A$1:A$170,'Badge Arqueiro'!B$1:B$170,"0")</f>
        <v>0</v>
      </c>
      <c r="F70" s="55">
        <f>_xlfn.XLOOKUP(A70,Comiters!A$1:A$999,Comiters!B$1:B$999,"0")</f>
        <v>1</v>
      </c>
      <c r="H70"/>
      <c r="M70">
        <f t="shared" si="2"/>
        <v>0</v>
      </c>
    </row>
    <row r="71" spans="1:13">
      <c r="A71" t="str">
        <f>_xlfn.XLOOKUP(B71,Rotineiros!B$1:B$5000,Rotineiros!A$1:A$5000)</f>
        <v>C1327646</v>
      </c>
      <c r="B71" t="s">
        <v>2638</v>
      </c>
      <c r="C71" t="s">
        <v>15336</v>
      </c>
      <c r="D71" t="s">
        <v>2640</v>
      </c>
      <c r="E71" s="3" t="str">
        <f>_xlfn.XLOOKUP(A71,'Badge Arqueiro'!A$1:A$170,'Badge Arqueiro'!B$1:B$170,"0")</f>
        <v>0</v>
      </c>
      <c r="F71" s="55" t="str">
        <f>_xlfn.XLOOKUP(A71,Comiters!A$1:A$999,Comiters!B$1:B$999,"0")</f>
        <v>0</v>
      </c>
      <c r="H71"/>
      <c r="M71">
        <f t="shared" si="2"/>
        <v>0</v>
      </c>
    </row>
    <row r="72" spans="1:13">
      <c r="A72" t="str">
        <f>_xlfn.XLOOKUP(B72,Rotineiros!B$1:B$5000,Rotineiros!A$1:A$5000)</f>
        <v>C1327686</v>
      </c>
      <c r="B72" t="s">
        <v>14699</v>
      </c>
      <c r="C72" t="s">
        <v>15168</v>
      </c>
      <c r="D72" t="s">
        <v>14701</v>
      </c>
      <c r="E72" s="3" t="str">
        <f>_xlfn.XLOOKUP(A72,'Badge Arqueiro'!A$1:A$170,'Badge Arqueiro'!B$1:B$170,"0")</f>
        <v>0</v>
      </c>
      <c r="F72" s="55" t="str">
        <f>_xlfn.XLOOKUP(A72,Comiters!A$1:A$999,Comiters!B$1:B$999,"0")</f>
        <v>0</v>
      </c>
      <c r="H72"/>
      <c r="M72">
        <f t="shared" si="2"/>
        <v>0</v>
      </c>
    </row>
    <row r="73" spans="1:13">
      <c r="A73" t="str">
        <f>_xlfn.XLOOKUP(B73,Rotineiros!B$1:B$5000,Rotineiros!A$1:A$5000)</f>
        <v>C1327886</v>
      </c>
      <c r="B73" t="s">
        <v>15333</v>
      </c>
      <c r="C73" t="s">
        <v>15334</v>
      </c>
      <c r="D73" t="s">
        <v>15335</v>
      </c>
      <c r="E73" s="3">
        <f>_xlfn.XLOOKUP(A73,'Badge Arqueiro'!A$1:A$170,'Badge Arqueiro'!B$1:B$170,"0")</f>
        <v>1</v>
      </c>
      <c r="F73" s="55">
        <f>_xlfn.XLOOKUP(A73,Comiters!A$1:A$999,Comiters!B$1:B$999,"0")</f>
        <v>1</v>
      </c>
      <c r="H73"/>
      <c r="M73">
        <f t="shared" si="2"/>
        <v>0</v>
      </c>
    </row>
    <row r="74" spans="1:13">
      <c r="A74" t="str">
        <f>_xlfn.XLOOKUP(B74,Rotineiros!B$1:B$5000,Rotineiros!A$1:A$5000)</f>
        <v>C1327987</v>
      </c>
      <c r="B74" t="s">
        <v>14415</v>
      </c>
      <c r="C74" t="s">
        <v>15285</v>
      </c>
      <c r="D74" t="s">
        <v>14417</v>
      </c>
      <c r="E74" s="3" t="str">
        <f>_xlfn.XLOOKUP(A74,'Badge Arqueiro'!A$1:A$170,'Badge Arqueiro'!B$1:B$170,"0")</f>
        <v>0</v>
      </c>
      <c r="F74" s="55">
        <f>_xlfn.XLOOKUP(A74,Comiters!A$1:A$999,Comiters!B$1:B$999,"0")</f>
        <v>1</v>
      </c>
      <c r="H74"/>
      <c r="M74">
        <f t="shared" si="2"/>
        <v>0</v>
      </c>
    </row>
    <row r="75" spans="1:13">
      <c r="A75" t="str">
        <f>_xlfn.XLOOKUP(B75,Rotineiros!B$1:B$5000,Rotineiros!A$1:A$5000)</f>
        <v>C1328028</v>
      </c>
      <c r="B75" t="s">
        <v>15256</v>
      </c>
      <c r="C75" t="s">
        <v>15257</v>
      </c>
      <c r="D75" t="s">
        <v>15258</v>
      </c>
      <c r="E75" s="3" t="str">
        <f>_xlfn.XLOOKUP(A75,'Badge Arqueiro'!A$1:A$170,'Badge Arqueiro'!B$1:B$170,"0")</f>
        <v>0</v>
      </c>
      <c r="F75" s="55">
        <f>_xlfn.XLOOKUP(A75,Comiters!A$1:A$999,Comiters!B$1:B$999,"0")</f>
        <v>1</v>
      </c>
      <c r="H75"/>
      <c r="M75">
        <f t="shared" si="2"/>
        <v>0</v>
      </c>
    </row>
    <row r="76" spans="1:13">
      <c r="A76" t="str">
        <f>_xlfn.XLOOKUP(B76,Rotineiros!B$1:B$5000,Rotineiros!A$1:A$5000)</f>
        <v>C1328128</v>
      </c>
      <c r="B76" t="s">
        <v>15299</v>
      </c>
      <c r="C76" t="s">
        <v>15300</v>
      </c>
      <c r="D76" t="s">
        <v>15301</v>
      </c>
      <c r="E76" s="3" t="str">
        <f>_xlfn.XLOOKUP(A76,'Badge Arqueiro'!A$1:A$170,'Badge Arqueiro'!B$1:B$170,"0")</f>
        <v>0</v>
      </c>
      <c r="F76" s="55" t="str">
        <f>_xlfn.XLOOKUP(A76,Comiters!A$1:A$999,Comiters!B$1:B$999,"0")</f>
        <v>0</v>
      </c>
      <c r="H76"/>
      <c r="M76">
        <f t="shared" si="2"/>
        <v>0</v>
      </c>
    </row>
    <row r="77" spans="1:13">
      <c r="A77" t="str">
        <f>_xlfn.XLOOKUP(B77,Rotineiros!B$1:B$5000,Rotineiros!A$1:A$5000)</f>
        <v>C1328186</v>
      </c>
      <c r="B77" t="s">
        <v>4020</v>
      </c>
      <c r="C77" t="s">
        <v>15668</v>
      </c>
      <c r="D77" t="s">
        <v>4188</v>
      </c>
      <c r="E77" s="3" t="str">
        <f>_xlfn.XLOOKUP(A77,'Badge Arqueiro'!A$1:A$170,'Badge Arqueiro'!B$1:B$170,"0")</f>
        <v>0</v>
      </c>
      <c r="F77" s="55" t="str">
        <f>_xlfn.XLOOKUP(A77,Comiters!A$1:A$999,Comiters!B$1:B$999,"0")</f>
        <v>0</v>
      </c>
      <c r="H77"/>
      <c r="M77">
        <f t="shared" si="2"/>
        <v>0</v>
      </c>
    </row>
    <row r="78" spans="1:13">
      <c r="A78" t="str">
        <f>_xlfn.XLOOKUP(B78,Rotineiros!B$1:B$5000,Rotineiros!A$1:A$5000)</f>
        <v>C1328317</v>
      </c>
      <c r="B78" t="s">
        <v>15036</v>
      </c>
      <c r="C78" t="s">
        <v>15651</v>
      </c>
      <c r="D78" t="s">
        <v>15037</v>
      </c>
      <c r="E78" s="3" t="str">
        <f>_xlfn.XLOOKUP(A78,'Badge Arqueiro'!A$1:A$170,'Badge Arqueiro'!B$1:B$170,"0")</f>
        <v>0</v>
      </c>
      <c r="F78" s="55">
        <f>_xlfn.XLOOKUP(A78,Comiters!A$1:A$999,Comiters!B$1:B$999,"0")</f>
        <v>1</v>
      </c>
      <c r="H78"/>
      <c r="M78">
        <f t="shared" si="2"/>
        <v>0</v>
      </c>
    </row>
    <row r="79" spans="1:13">
      <c r="A79" t="str">
        <f>_xlfn.XLOOKUP(B79,Rotineiros!B$1:B$5000,Rotineiros!A$1:A$5000)</f>
        <v>C1328371</v>
      </c>
      <c r="B79" t="s">
        <v>14934</v>
      </c>
      <c r="C79" t="s">
        <v>15148</v>
      </c>
      <c r="D79" t="s">
        <v>14936</v>
      </c>
      <c r="E79" s="3" t="str">
        <f>_xlfn.XLOOKUP(A79,'Badge Arqueiro'!A$1:A$170,'Badge Arqueiro'!B$1:B$170,"0")</f>
        <v>0</v>
      </c>
      <c r="F79" s="55" t="str">
        <f>_xlfn.XLOOKUP(A79,Comiters!A$1:A$999,Comiters!B$1:B$999,"0")</f>
        <v>0</v>
      </c>
      <c r="H79"/>
      <c r="M79">
        <f t="shared" si="2"/>
        <v>0</v>
      </c>
    </row>
    <row r="80" spans="1:13">
      <c r="A80" t="str">
        <f>_xlfn.XLOOKUP(B80,Rotineiros!B$1:B$5000,Rotineiros!A$1:A$5000)</f>
        <v>C1328394</v>
      </c>
      <c r="B80" t="s">
        <v>15613</v>
      </c>
      <c r="C80" t="s">
        <v>15614</v>
      </c>
      <c r="D80" t="s">
        <v>15615</v>
      </c>
      <c r="E80" s="3" t="str">
        <f>_xlfn.XLOOKUP(A80,'Badge Arqueiro'!A$1:A$170,'Badge Arqueiro'!B$1:B$170,"0")</f>
        <v>0</v>
      </c>
      <c r="F80" s="55">
        <f>_xlfn.XLOOKUP(A80,Comiters!A$1:A$999,Comiters!B$1:B$999,"0")</f>
        <v>1</v>
      </c>
      <c r="H80"/>
      <c r="M80">
        <f t="shared" si="2"/>
        <v>0</v>
      </c>
    </row>
    <row r="81" spans="1:13">
      <c r="A81" t="str">
        <f>_xlfn.XLOOKUP(B81,Rotineiros!B$1:B$5000,Rotineiros!A$1:A$5000)</f>
        <v>C1328412</v>
      </c>
      <c r="B81" t="s">
        <v>15235</v>
      </c>
      <c r="C81" t="s">
        <v>15236</v>
      </c>
      <c r="D81" t="s">
        <v>15237</v>
      </c>
      <c r="E81" s="3" t="str">
        <f>_xlfn.XLOOKUP(A81,'Badge Arqueiro'!A$1:A$170,'Badge Arqueiro'!B$1:B$170,"0")</f>
        <v>0</v>
      </c>
      <c r="F81" s="55" t="str">
        <f>_xlfn.XLOOKUP(A81,Comiters!A$1:A$999,Comiters!B$1:B$999,"0")</f>
        <v>0</v>
      </c>
      <c r="H81"/>
      <c r="M81">
        <f t="shared" si="2"/>
        <v>0</v>
      </c>
    </row>
    <row r="82" spans="1:13">
      <c r="A82" t="str">
        <f>_xlfn.XLOOKUP(B82,Rotineiros!B$1:B$5000,Rotineiros!A$1:A$5000)</f>
        <v>C1328430</v>
      </c>
      <c r="B82" t="s">
        <v>15467</v>
      </c>
      <c r="C82" t="s">
        <v>15468</v>
      </c>
      <c r="D82" t="s">
        <v>15469</v>
      </c>
      <c r="E82" s="3" t="str">
        <f>_xlfn.XLOOKUP(A82,'Badge Arqueiro'!A$1:A$170,'Badge Arqueiro'!B$1:B$170,"0")</f>
        <v>0</v>
      </c>
      <c r="F82" s="55" t="str">
        <f>_xlfn.XLOOKUP(A82,Comiters!A$1:A$999,Comiters!B$1:B$999,"0")</f>
        <v>0</v>
      </c>
      <c r="H82"/>
      <c r="M82">
        <f t="shared" si="2"/>
        <v>0</v>
      </c>
    </row>
    <row r="83" spans="1:13">
      <c r="A83" t="str">
        <f>_xlfn.XLOOKUP(B83,Rotineiros!B$1:B$5000,Rotineiros!A$1:A$5000)</f>
        <v>C1328653</v>
      </c>
      <c r="B83" t="s">
        <v>11806</v>
      </c>
      <c r="C83" t="s">
        <v>14298</v>
      </c>
      <c r="D83" t="s">
        <v>11885</v>
      </c>
      <c r="E83" s="3" t="str">
        <f>_xlfn.XLOOKUP(A83,'Badge Arqueiro'!A$1:A$170,'Badge Arqueiro'!B$1:B$170,"0")</f>
        <v>0</v>
      </c>
      <c r="F83" s="55" t="str">
        <f>_xlfn.XLOOKUP(A83,Comiters!A$1:A$999,Comiters!B$1:B$999,"0")</f>
        <v>0</v>
      </c>
      <c r="H83"/>
      <c r="M83">
        <f t="shared" si="2"/>
        <v>0</v>
      </c>
    </row>
    <row r="84" spans="1:13">
      <c r="A84" t="str">
        <f>_xlfn.XLOOKUP(B84,Rotineiros!B$1:B$5000,Rotineiros!A$1:A$5000)</f>
        <v>C1328679</v>
      </c>
      <c r="B84" t="s">
        <v>11618</v>
      </c>
      <c r="C84" t="s">
        <v>15388</v>
      </c>
      <c r="D84" t="s">
        <v>11694</v>
      </c>
      <c r="E84" s="3" t="str">
        <f>_xlfn.XLOOKUP(A84,'Badge Arqueiro'!A$1:A$170,'Badge Arqueiro'!B$1:B$170,"0")</f>
        <v>0</v>
      </c>
      <c r="F84" s="55" t="str">
        <f>_xlfn.XLOOKUP(A84,Comiters!A$1:A$999,Comiters!B$1:B$999,"0")</f>
        <v>0</v>
      </c>
      <c r="H84"/>
      <c r="M84">
        <f t="shared" si="2"/>
        <v>0</v>
      </c>
    </row>
    <row r="85" spans="1:13">
      <c r="A85" t="str">
        <f>_xlfn.XLOOKUP(B85,Rotineiros!B$1:B$5000,Rotineiros!A$1:A$5000)</f>
        <v>C1328687</v>
      </c>
      <c r="B85" t="s">
        <v>15354</v>
      </c>
      <c r="C85" t="s">
        <v>15355</v>
      </c>
      <c r="D85" t="s">
        <v>15356</v>
      </c>
      <c r="E85" s="3" t="str">
        <f>_xlfn.XLOOKUP(A85,'Badge Arqueiro'!A$1:A$170,'Badge Arqueiro'!B$1:B$170,"0")</f>
        <v>0</v>
      </c>
      <c r="F85" s="55">
        <f>_xlfn.XLOOKUP(A85,Comiters!A$1:A$999,Comiters!B$1:B$999,"0")</f>
        <v>1</v>
      </c>
      <c r="H85"/>
      <c r="M85">
        <f t="shared" si="2"/>
        <v>0</v>
      </c>
    </row>
    <row r="86" spans="1:13">
      <c r="A86" t="str">
        <f>_xlfn.XLOOKUP(B86,Rotineiros!B$1:B$5000,Rotineiros!A$1:A$5000)</f>
        <v>C1328740</v>
      </c>
      <c r="B86" t="s">
        <v>13411</v>
      </c>
      <c r="C86" t="s">
        <v>15622</v>
      </c>
      <c r="D86" t="s">
        <v>13412</v>
      </c>
      <c r="E86" s="3" t="str">
        <f>_xlfn.XLOOKUP(A86,'Badge Arqueiro'!A$1:A$170,'Badge Arqueiro'!B$1:B$170,"0")</f>
        <v>0</v>
      </c>
      <c r="F86" s="55" t="str">
        <f>_xlfn.XLOOKUP(A86,Comiters!A$1:A$999,Comiters!B$1:B$999,"0")</f>
        <v>0</v>
      </c>
      <c r="H86"/>
      <c r="M86">
        <f t="shared" si="2"/>
        <v>0</v>
      </c>
    </row>
    <row r="87" spans="1:13">
      <c r="A87" t="str">
        <f>_xlfn.XLOOKUP(B87,Rotineiros!B$1:B$5000,Rotineiros!A$1:A$5000)</f>
        <v>C1328845</v>
      </c>
      <c r="B87" t="s">
        <v>13873</v>
      </c>
      <c r="C87" t="s">
        <v>15329</v>
      </c>
      <c r="D87" t="s">
        <v>13874</v>
      </c>
      <c r="E87" s="3">
        <f>_xlfn.XLOOKUP(A87,'Badge Arqueiro'!A$1:A$170,'Badge Arqueiro'!B$1:B$170,"0")</f>
        <v>1</v>
      </c>
      <c r="F87" s="55" t="str">
        <f>_xlfn.XLOOKUP(A87,Comiters!A$1:A$999,Comiters!B$1:B$999,"0")</f>
        <v>0</v>
      </c>
      <c r="H87"/>
      <c r="M87">
        <f t="shared" si="2"/>
        <v>0</v>
      </c>
    </row>
    <row r="88" spans="1:13">
      <c r="A88" t="str">
        <f>_xlfn.XLOOKUP(B88,Rotineiros!B$1:B$5000,Rotineiros!A$1:A$5000)</f>
        <v>C1328861</v>
      </c>
      <c r="B88" t="s">
        <v>15695</v>
      </c>
      <c r="C88" t="s">
        <v>15696</v>
      </c>
      <c r="D88" t="s">
        <v>15697</v>
      </c>
      <c r="E88" s="3" t="str">
        <f>_xlfn.XLOOKUP(A88,'Badge Arqueiro'!A$1:A$170,'Badge Arqueiro'!B$1:B$170,"0")</f>
        <v>0</v>
      </c>
      <c r="F88" s="55" t="str">
        <f>_xlfn.XLOOKUP(A88,Comiters!A$1:A$999,Comiters!B$1:B$999,"0")</f>
        <v>0</v>
      </c>
      <c r="H88"/>
      <c r="M88">
        <f t="shared" si="2"/>
        <v>0</v>
      </c>
    </row>
    <row r="89" spans="1:13">
      <c r="A89" t="str">
        <f>_xlfn.XLOOKUP(B89,Rotineiros!B$1:B$5000,Rotineiros!A$1:A$5000)</f>
        <v>C1328923</v>
      </c>
      <c r="B89" t="s">
        <v>12719</v>
      </c>
      <c r="C89" t="s">
        <v>15711</v>
      </c>
      <c r="D89" t="s">
        <v>12720</v>
      </c>
      <c r="E89" s="3" t="str">
        <f>_xlfn.XLOOKUP(A89,'Badge Arqueiro'!A$1:A$170,'Badge Arqueiro'!B$1:B$170,"0")</f>
        <v>0</v>
      </c>
      <c r="F89" s="55" t="str">
        <f>_xlfn.XLOOKUP(A89,Comiters!A$1:A$999,Comiters!B$1:B$999,"0")</f>
        <v>0</v>
      </c>
      <c r="H89"/>
      <c r="M89">
        <f t="shared" si="2"/>
        <v>0</v>
      </c>
    </row>
    <row r="90" spans="1:13">
      <c r="A90" t="str">
        <f>_xlfn.XLOOKUP(B90,Rotineiros!B$1:B$5000,Rotineiros!A$1:A$5000)</f>
        <v>C1329091</v>
      </c>
      <c r="B90" t="s">
        <v>15267</v>
      </c>
      <c r="C90" t="s">
        <v>15135</v>
      </c>
      <c r="D90" t="s">
        <v>15268</v>
      </c>
      <c r="E90" s="3" t="str">
        <f>_xlfn.XLOOKUP(A90,'Badge Arqueiro'!A$1:A$170,'Badge Arqueiro'!B$1:B$170,"0")</f>
        <v>0</v>
      </c>
      <c r="F90" s="55" t="str">
        <f>_xlfn.XLOOKUP(A90,Comiters!A$1:A$999,Comiters!B$1:B$999,"0")</f>
        <v>0</v>
      </c>
      <c r="H90"/>
      <c r="M90">
        <f t="shared" si="2"/>
        <v>0</v>
      </c>
    </row>
    <row r="91" spans="1:13">
      <c r="A91" t="str">
        <f>_xlfn.XLOOKUP(B91,Rotineiros!B$1:B$5000,Rotineiros!A$1:A$5000)</f>
        <v>C1329220</v>
      </c>
      <c r="B91" t="s">
        <v>13629</v>
      </c>
      <c r="C91" t="s">
        <v>15240</v>
      </c>
      <c r="D91" t="s">
        <v>13630</v>
      </c>
      <c r="E91" s="3" t="str">
        <f>_xlfn.XLOOKUP(A91,'Badge Arqueiro'!A$1:A$170,'Badge Arqueiro'!B$1:B$170,"0")</f>
        <v>0</v>
      </c>
      <c r="F91" s="55">
        <f>_xlfn.XLOOKUP(A91,Comiters!A$1:A$999,Comiters!B$1:B$999,"0")</f>
        <v>1</v>
      </c>
      <c r="H91"/>
      <c r="M91">
        <f t="shared" si="2"/>
        <v>0</v>
      </c>
    </row>
    <row r="92" spans="1:13" s="25" customFormat="1">
      <c r="A92" t="str">
        <f>_xlfn.XLOOKUP(B92,Rotineiros!B$1:B$5000,Rotineiros!A$1:A$5000)</f>
        <v>C1329263</v>
      </c>
      <c r="B92" t="s">
        <v>12721</v>
      </c>
      <c r="C92" t="s">
        <v>15441</v>
      </c>
      <c r="D92" t="s">
        <v>12722</v>
      </c>
      <c r="E92" s="3" t="str">
        <f>_xlfn.XLOOKUP(A92,'Badge Arqueiro'!A$1:A$170,'Badge Arqueiro'!B$1:B$170,"0")</f>
        <v>0</v>
      </c>
      <c r="F92" s="55" t="str">
        <f>_xlfn.XLOOKUP(A92,Comiters!A$1:A$999,Comiters!B$1:B$999,"0")</f>
        <v>0</v>
      </c>
      <c r="G92"/>
      <c r="H92"/>
      <c r="M92">
        <f t="shared" si="2"/>
        <v>0</v>
      </c>
    </row>
    <row r="93" spans="1:13">
      <c r="A93" t="str">
        <f>_xlfn.XLOOKUP(B93,Rotineiros!B$1:B$5000,Rotineiros!A$1:A$5000)</f>
        <v>C1329287</v>
      </c>
      <c r="B93" t="s">
        <v>12298</v>
      </c>
      <c r="C93" t="s">
        <v>15679</v>
      </c>
      <c r="D93" t="s">
        <v>12299</v>
      </c>
      <c r="E93" s="3" t="str">
        <f>_xlfn.XLOOKUP(A93,'Badge Arqueiro'!A$1:A$170,'Badge Arqueiro'!B$1:B$170,"0")</f>
        <v>0</v>
      </c>
      <c r="F93" s="55" t="str">
        <f>_xlfn.XLOOKUP(A93,Comiters!A$1:A$999,Comiters!B$1:B$999,"0")</f>
        <v>0</v>
      </c>
      <c r="H93"/>
      <c r="M93">
        <f t="shared" si="2"/>
        <v>0</v>
      </c>
    </row>
    <row r="94" spans="1:13">
      <c r="A94" t="str">
        <f>_xlfn.XLOOKUP(B94,Rotineiros!B$1:B$5000,Rotineiros!A$1:A$5000)</f>
        <v>C1329424</v>
      </c>
      <c r="B94" t="s">
        <v>13512</v>
      </c>
      <c r="C94" t="s">
        <v>13926</v>
      </c>
      <c r="D94" t="s">
        <v>13513</v>
      </c>
      <c r="E94" s="3" t="str">
        <f>_xlfn.XLOOKUP(A94,'Badge Arqueiro'!A$1:A$170,'Badge Arqueiro'!B$1:B$170,"0")</f>
        <v>0</v>
      </c>
      <c r="F94" s="55" t="str">
        <f>_xlfn.XLOOKUP(A94,Comiters!A$1:A$999,Comiters!B$1:B$999,"0")</f>
        <v>0</v>
      </c>
      <c r="H94"/>
      <c r="M94">
        <f t="shared" si="2"/>
        <v>0</v>
      </c>
    </row>
    <row r="95" spans="1:13" s="25" customFormat="1">
      <c r="A95" t="str">
        <f>_xlfn.XLOOKUP(B95,Rotineiros!B$1:B$5000,Rotineiros!A$1:A$5000)</f>
        <v>C1329556</v>
      </c>
      <c r="B95" t="s">
        <v>13657</v>
      </c>
      <c r="C95" t="s">
        <v>15637</v>
      </c>
      <c r="D95" t="s">
        <v>13658</v>
      </c>
      <c r="E95" s="3" t="str">
        <f>_xlfn.XLOOKUP(A95,'Badge Arqueiro'!A$1:A$170,'Badge Arqueiro'!B$1:B$170,"0")</f>
        <v>0</v>
      </c>
      <c r="F95" s="55" t="str">
        <f>_xlfn.XLOOKUP(A95,Comiters!A$1:A$999,Comiters!B$1:B$999,"0")</f>
        <v>0</v>
      </c>
      <c r="G95"/>
      <c r="H95"/>
      <c r="M95">
        <f t="shared" si="2"/>
        <v>0</v>
      </c>
    </row>
    <row r="96" spans="1:13" s="25" customFormat="1">
      <c r="A96" t="str">
        <f>_xlfn.XLOOKUP(B96,Rotineiros!B$1:B$5000,Rotineiros!A$1:A$5000)</f>
        <v>C1329636</v>
      </c>
      <c r="B96" t="s">
        <v>15144</v>
      </c>
      <c r="C96" t="s">
        <v>15145</v>
      </c>
      <c r="D96" t="s">
        <v>15146</v>
      </c>
      <c r="E96" s="3" t="str">
        <f>_xlfn.XLOOKUP(A96,'Badge Arqueiro'!A$1:A$170,'Badge Arqueiro'!B$1:B$170,"0")</f>
        <v>0</v>
      </c>
      <c r="F96" s="55">
        <f>_xlfn.XLOOKUP(A96,Comiters!A$1:A$999,Comiters!B$1:B$999,"0")</f>
        <v>1</v>
      </c>
      <c r="G96"/>
      <c r="H96"/>
      <c r="M96">
        <f t="shared" si="2"/>
        <v>0</v>
      </c>
    </row>
    <row r="97" spans="1:13" s="25" customFormat="1">
      <c r="A97" t="str">
        <f>_xlfn.XLOOKUP(B97,Rotineiros!B$1:B$5000,Rotineiros!A$1:A$5000)</f>
        <v>C1329787</v>
      </c>
      <c r="B97" t="s">
        <v>15406</v>
      </c>
      <c r="C97" t="s">
        <v>15407</v>
      </c>
      <c r="D97" t="s">
        <v>15408</v>
      </c>
      <c r="E97" s="3" t="str">
        <f>_xlfn.XLOOKUP(A97,'Badge Arqueiro'!A$1:A$170,'Badge Arqueiro'!B$1:B$170,"0")</f>
        <v>0</v>
      </c>
      <c r="F97" s="55" t="str">
        <f>_xlfn.XLOOKUP(A97,Comiters!A$1:A$999,Comiters!B$1:B$999,"0")</f>
        <v>0</v>
      </c>
      <c r="G97"/>
      <c r="H97"/>
      <c r="M97">
        <f t="shared" si="2"/>
        <v>0</v>
      </c>
    </row>
    <row r="98" spans="1:13" s="25" customFormat="1">
      <c r="A98" t="str">
        <f>_xlfn.XLOOKUP(B98,Rotineiros!B$1:B$5000,Rotineiros!A$1:A$5000)</f>
        <v>C1329911</v>
      </c>
      <c r="B98" t="s">
        <v>12646</v>
      </c>
      <c r="C98" t="s">
        <v>15207</v>
      </c>
      <c r="D98" t="s">
        <v>12647</v>
      </c>
      <c r="E98" s="3" t="str">
        <f>_xlfn.XLOOKUP(A98,'Badge Arqueiro'!A$1:A$170,'Badge Arqueiro'!B$1:B$170,"0")</f>
        <v>0</v>
      </c>
      <c r="F98" s="55">
        <f>_xlfn.XLOOKUP(A98,Comiters!A$1:A$999,Comiters!B$1:B$999,"0")</f>
        <v>1</v>
      </c>
      <c r="G98"/>
      <c r="H98"/>
      <c r="M98">
        <f t="shared" si="2"/>
        <v>0</v>
      </c>
    </row>
    <row r="99" spans="1:13" s="25" customFormat="1">
      <c r="A99" t="str">
        <f>_xlfn.XLOOKUP(B99,Rotineiros!B$1:B$5000,Rotineiros!A$1:A$5000)</f>
        <v>C1329962</v>
      </c>
      <c r="B99" t="s">
        <v>13637</v>
      </c>
      <c r="C99" t="s">
        <v>12705</v>
      </c>
      <c r="D99" t="s">
        <v>13638</v>
      </c>
      <c r="E99" s="3" t="str">
        <f>_xlfn.XLOOKUP(A99,'Badge Arqueiro'!A$1:A$170,'Badge Arqueiro'!B$1:B$170,"0")</f>
        <v>0</v>
      </c>
      <c r="F99" s="55" t="str">
        <f>_xlfn.XLOOKUP(A99,Comiters!A$1:A$999,Comiters!B$1:B$999,"0")</f>
        <v>0</v>
      </c>
      <c r="G99"/>
      <c r="H99"/>
      <c r="M99">
        <f t="shared" si="2"/>
        <v>0</v>
      </c>
    </row>
    <row r="100" spans="1:13" s="25" customFormat="1">
      <c r="A100" t="str">
        <f>_xlfn.XLOOKUP(B100,Rotineiros!B$1:B$5000,Rotineiros!A$1:A$5000)</f>
        <v>C1329975</v>
      </c>
      <c r="B100" t="s">
        <v>15091</v>
      </c>
      <c r="C100" t="s">
        <v>15455</v>
      </c>
      <c r="D100" t="s">
        <v>15092</v>
      </c>
      <c r="E100" s="3" t="str">
        <f>_xlfn.XLOOKUP(A100,'Badge Arqueiro'!A$1:A$170,'Badge Arqueiro'!B$1:B$170,"0")</f>
        <v>0</v>
      </c>
      <c r="F100" s="55" t="str">
        <f>_xlfn.XLOOKUP(A100,Comiters!A$1:A$999,Comiters!B$1:B$999,"0")</f>
        <v>0</v>
      </c>
      <c r="G100"/>
      <c r="H100"/>
      <c r="M100">
        <f t="shared" si="2"/>
        <v>0</v>
      </c>
    </row>
    <row r="101" spans="1:13" s="25" customFormat="1">
      <c r="A101" t="str">
        <f>_xlfn.XLOOKUP(B101,Rotineiros!B$1:B$5000,Rotineiros!A$1:A$5000)</f>
        <v>C1330075</v>
      </c>
      <c r="B101" t="s">
        <v>14473</v>
      </c>
      <c r="C101" t="s">
        <v>15454</v>
      </c>
      <c r="D101" t="s">
        <v>14475</v>
      </c>
      <c r="E101" s="3" t="str">
        <f>_xlfn.XLOOKUP(A101,'Badge Arqueiro'!A$1:A$170,'Badge Arqueiro'!B$1:B$170,"0")</f>
        <v>0</v>
      </c>
      <c r="F101" s="55">
        <f>_xlfn.XLOOKUP(A101,Comiters!A$1:A$999,Comiters!B$1:B$999,"0")</f>
        <v>1</v>
      </c>
      <c r="G101"/>
      <c r="H101"/>
      <c r="M101">
        <f t="shared" si="2"/>
        <v>0</v>
      </c>
    </row>
    <row r="102" spans="1:13" s="25" customFormat="1">
      <c r="A102" t="str">
        <f>_xlfn.XLOOKUP(B102,Rotineiros!B$1:B$5000,Rotineiros!A$1:A$5000)</f>
        <v>C1330175</v>
      </c>
      <c r="B102" t="s">
        <v>14990</v>
      </c>
      <c r="C102" t="s">
        <v>15208</v>
      </c>
      <c r="D102" t="s">
        <v>14992</v>
      </c>
      <c r="E102" s="3" t="str">
        <f>_xlfn.XLOOKUP(A102,'Badge Arqueiro'!A$1:A$170,'Badge Arqueiro'!B$1:B$170,"0")</f>
        <v>0</v>
      </c>
      <c r="F102" s="55">
        <f>_xlfn.XLOOKUP(A102,Comiters!A$1:A$999,Comiters!B$1:B$999,"0")</f>
        <v>1</v>
      </c>
      <c r="G102"/>
      <c r="H102"/>
      <c r="M102">
        <f t="shared" si="2"/>
        <v>0</v>
      </c>
    </row>
    <row r="103" spans="1:13" s="25" customFormat="1">
      <c r="A103" t="str">
        <f>_xlfn.XLOOKUP(B103,Rotineiros!B$1:B$5000,Rotineiros!A$1:A$5000)</f>
        <v>C1330634</v>
      </c>
      <c r="B103" t="s">
        <v>14845</v>
      </c>
      <c r="C103" t="s">
        <v>15644</v>
      </c>
      <c r="D103" t="s">
        <v>14846</v>
      </c>
      <c r="E103" s="3">
        <f>_xlfn.XLOOKUP(A103,'Badge Arqueiro'!A$1:A$170,'Badge Arqueiro'!B$1:B$170,"0")</f>
        <v>1</v>
      </c>
      <c r="F103" s="55" t="str">
        <f>_xlfn.XLOOKUP(A103,Comiters!A$1:A$999,Comiters!B$1:B$999,"0")</f>
        <v>0</v>
      </c>
      <c r="G103"/>
      <c r="H103"/>
      <c r="M103">
        <f t="shared" si="2"/>
        <v>0</v>
      </c>
    </row>
    <row r="104" spans="1:13" s="25" customFormat="1">
      <c r="A104" t="str">
        <f>_xlfn.XLOOKUP(B104,Rotineiros!B$1:B$5000,Rotineiros!A$1:A$5000)</f>
        <v>C1330746</v>
      </c>
      <c r="B104" t="s">
        <v>15702</v>
      </c>
      <c r="C104" t="s">
        <v>3551</v>
      </c>
      <c r="D104" t="s">
        <v>15703</v>
      </c>
      <c r="E104" s="3">
        <f>_xlfn.XLOOKUP(A104,'Badge Arqueiro'!A$1:A$170,'Badge Arqueiro'!B$1:B$170,"0")</f>
        <v>1</v>
      </c>
      <c r="F104" s="55" t="str">
        <f>_xlfn.XLOOKUP(A104,Comiters!A$1:A$999,Comiters!B$1:B$999,"0")</f>
        <v>0</v>
      </c>
      <c r="G104"/>
      <c r="H104"/>
      <c r="M104">
        <f t="shared" si="2"/>
        <v>0</v>
      </c>
    </row>
    <row r="105" spans="1:13" s="25" customFormat="1">
      <c r="A105" t="str">
        <f>_xlfn.XLOOKUP(B105,Rotineiros!B$1:B$5000,Rotineiros!A$1:A$5000)</f>
        <v>C1330906</v>
      </c>
      <c r="B105" t="s">
        <v>13659</v>
      </c>
      <c r="C105" t="s">
        <v>11575</v>
      </c>
      <c r="D105" t="s">
        <v>13660</v>
      </c>
      <c r="E105" s="3" t="str">
        <f>_xlfn.XLOOKUP(A105,'Badge Arqueiro'!A$1:A$170,'Badge Arqueiro'!B$1:B$170,"0")</f>
        <v>0</v>
      </c>
      <c r="F105" s="55">
        <f>_xlfn.XLOOKUP(A105,Comiters!A$1:A$999,Comiters!B$1:B$999,"0")</f>
        <v>1</v>
      </c>
      <c r="G105"/>
      <c r="H105"/>
      <c r="M105">
        <f t="shared" si="2"/>
        <v>0</v>
      </c>
    </row>
    <row r="106" spans="1:13" s="25" customFormat="1">
      <c r="A106" t="str">
        <f>_xlfn.XLOOKUP(B106,Rotineiros!B$1:B$5000,Rotineiros!A$1:A$5000)</f>
        <v>C1331125</v>
      </c>
      <c r="B106" t="s">
        <v>14213</v>
      </c>
      <c r="C106" t="s">
        <v>12347</v>
      </c>
      <c r="D106" t="s">
        <v>14215</v>
      </c>
      <c r="E106" s="3" t="str">
        <f>_xlfn.XLOOKUP(A106,'Badge Arqueiro'!A$1:A$170,'Badge Arqueiro'!B$1:B$170,"0")</f>
        <v>0</v>
      </c>
      <c r="F106" s="55" t="str">
        <f>_xlfn.XLOOKUP(A106,Comiters!A$1:A$999,Comiters!B$1:B$999,"0")</f>
        <v>0</v>
      </c>
      <c r="G106"/>
      <c r="H106"/>
      <c r="M106">
        <f t="shared" si="2"/>
        <v>0</v>
      </c>
    </row>
    <row r="107" spans="1:13" s="25" customFormat="1">
      <c r="A107" t="str">
        <f>_xlfn.XLOOKUP(B107,Rotineiros!B$1:B$5000,Rotineiros!A$1:A$5000)</f>
        <v>C1331232</v>
      </c>
      <c r="B107" t="s">
        <v>15141</v>
      </c>
      <c r="C107" t="s">
        <v>15142</v>
      </c>
      <c r="D107" t="s">
        <v>15143</v>
      </c>
      <c r="E107" s="3" t="str">
        <f>_xlfn.XLOOKUP(A107,'Badge Arqueiro'!A$1:A$170,'Badge Arqueiro'!B$1:B$170,"0")</f>
        <v>0</v>
      </c>
      <c r="F107" s="55" t="str">
        <f>_xlfn.XLOOKUP(A107,Comiters!A$1:A$999,Comiters!B$1:B$999,"0")</f>
        <v>0</v>
      </c>
      <c r="G107"/>
      <c r="H107"/>
      <c r="M107">
        <f t="shared" si="2"/>
        <v>0</v>
      </c>
    </row>
    <row r="108" spans="1:13" s="25" customFormat="1">
      <c r="A108" t="str">
        <f>_xlfn.XLOOKUP(B108,Rotineiros!B$1:B$5000,Rotineiros!A$1:A$5000)</f>
        <v>C1331359</v>
      </c>
      <c r="B108" t="s">
        <v>14175</v>
      </c>
      <c r="C108" t="s">
        <v>1152</v>
      </c>
      <c r="D108" t="s">
        <v>14177</v>
      </c>
      <c r="E108" s="3" t="str">
        <f>_xlfn.XLOOKUP(A108,'Badge Arqueiro'!A$1:A$170,'Badge Arqueiro'!B$1:B$170,"0")</f>
        <v>0</v>
      </c>
      <c r="F108" s="55" t="str">
        <f>_xlfn.XLOOKUP(A108,Comiters!A$1:A$999,Comiters!B$1:B$999,"0")</f>
        <v>0</v>
      </c>
      <c r="G108"/>
      <c r="H108"/>
      <c r="M108">
        <f t="shared" si="2"/>
        <v>0</v>
      </c>
    </row>
    <row r="109" spans="1:13" s="25" customFormat="1">
      <c r="A109" t="str">
        <f>_xlfn.XLOOKUP(B109,Rotineiros!B$1:B$5000,Rotineiros!A$1:A$5000)</f>
        <v>C1331360</v>
      </c>
      <c r="B109" t="s">
        <v>15286</v>
      </c>
      <c r="C109" t="s">
        <v>1795</v>
      </c>
      <c r="D109" t="s">
        <v>15287</v>
      </c>
      <c r="E109" s="3" t="str">
        <f>_xlfn.XLOOKUP(A109,'Badge Arqueiro'!A$1:A$170,'Badge Arqueiro'!B$1:B$170,"0")</f>
        <v>0</v>
      </c>
      <c r="F109" s="55" t="str">
        <f>_xlfn.XLOOKUP(A109,Comiters!A$1:A$999,Comiters!B$1:B$999,"0")</f>
        <v>0</v>
      </c>
      <c r="G109"/>
      <c r="H109"/>
      <c r="M109">
        <f t="shared" si="2"/>
        <v>0</v>
      </c>
    </row>
    <row r="110" spans="1:13" s="25" customFormat="1">
      <c r="A110" t="str">
        <f>_xlfn.XLOOKUP(B110,Rotineiros!B$1:B$5000,Rotineiros!A$1:A$5000)</f>
        <v>C1331627</v>
      </c>
      <c r="B110" t="s">
        <v>14409</v>
      </c>
      <c r="C110" t="s">
        <v>15250</v>
      </c>
      <c r="D110" t="s">
        <v>14411</v>
      </c>
      <c r="E110" s="3" t="str">
        <f>_xlfn.XLOOKUP(A110,'Badge Arqueiro'!A$1:A$170,'Badge Arqueiro'!B$1:B$170,"0")</f>
        <v>0</v>
      </c>
      <c r="F110" s="55">
        <f>_xlfn.XLOOKUP(A110,Comiters!A$1:A$999,Comiters!B$1:B$999,"0")</f>
        <v>1</v>
      </c>
      <c r="G110"/>
      <c r="H110"/>
      <c r="M110">
        <f t="shared" si="2"/>
        <v>0</v>
      </c>
    </row>
    <row r="111" spans="1:13" s="25" customFormat="1">
      <c r="A111" t="str">
        <f>_xlfn.XLOOKUP(B111,Rotineiros!B$1:B$5000,Rotineiros!A$1:A$5000)</f>
        <v>C1331750</v>
      </c>
      <c r="B111" t="s">
        <v>15594</v>
      </c>
      <c r="C111" t="s">
        <v>7499</v>
      </c>
      <c r="D111" t="s">
        <v>15595</v>
      </c>
      <c r="E111" s="3" t="str">
        <f>_xlfn.XLOOKUP(A111,'Badge Arqueiro'!A$1:A$170,'Badge Arqueiro'!B$1:B$170,"0")</f>
        <v>0</v>
      </c>
      <c r="F111" s="55" t="str">
        <f>_xlfn.XLOOKUP(A111,Comiters!A$1:A$999,Comiters!B$1:B$999,"0")</f>
        <v>0</v>
      </c>
      <c r="G111"/>
      <c r="H111"/>
      <c r="M111">
        <f t="shared" si="2"/>
        <v>0</v>
      </c>
    </row>
    <row r="112" spans="1:13" s="25" customFormat="1">
      <c r="A112" t="str">
        <f>_xlfn.XLOOKUP(B112,Rotineiros!B$1:B$5000,Rotineiros!A$1:A$5000)</f>
        <v>C1331765</v>
      </c>
      <c r="B112" t="s">
        <v>15648</v>
      </c>
      <c r="C112" t="s">
        <v>15649</v>
      </c>
      <c r="D112" t="s">
        <v>15650</v>
      </c>
      <c r="E112" s="3" t="str">
        <f>_xlfn.XLOOKUP(A112,'Badge Arqueiro'!A$1:A$170,'Badge Arqueiro'!B$1:B$170,"0")</f>
        <v>0</v>
      </c>
      <c r="F112" s="55" t="str">
        <f>_xlfn.XLOOKUP(A112,Comiters!A$1:A$999,Comiters!B$1:B$999,"0")</f>
        <v>0</v>
      </c>
      <c r="G112"/>
      <c r="H112"/>
      <c r="M112">
        <f t="shared" si="2"/>
        <v>0</v>
      </c>
    </row>
    <row r="113" spans="1:13" s="25" customFormat="1">
      <c r="A113" t="str">
        <f>_xlfn.XLOOKUP(B113,Rotineiros!B$1:B$5000,Rotineiros!A$1:A$5000)</f>
        <v>C1331893</v>
      </c>
      <c r="B113" t="s">
        <v>15568</v>
      </c>
      <c r="C113" t="s">
        <v>15569</v>
      </c>
      <c r="D113" t="s">
        <v>15570</v>
      </c>
      <c r="E113" s="3" t="str">
        <f>_xlfn.XLOOKUP(A113,'Badge Arqueiro'!A$1:A$170,'Badge Arqueiro'!B$1:B$170,"0")</f>
        <v>0</v>
      </c>
      <c r="F113" s="55" t="str">
        <f>_xlfn.XLOOKUP(A113,Comiters!A$1:A$999,Comiters!B$1:B$999,"0")</f>
        <v>0</v>
      </c>
      <c r="G113"/>
      <c r="H113"/>
      <c r="M113">
        <f t="shared" si="2"/>
        <v>0</v>
      </c>
    </row>
    <row r="114" spans="1:13" s="25" customFormat="1">
      <c r="A114" t="str">
        <f>_xlfn.XLOOKUP(B114,Rotineiros!B$1:B$5000,Rotineiros!A$1:A$5000)</f>
        <v>F0097938</v>
      </c>
      <c r="B114" t="s">
        <v>15535</v>
      </c>
      <c r="C114" t="s">
        <v>15536</v>
      </c>
      <c r="D114" t="s">
        <v>15537</v>
      </c>
      <c r="E114" s="3" t="str">
        <f>_xlfn.XLOOKUP(A114,'Badge Arqueiro'!A$1:A$170,'Badge Arqueiro'!B$1:B$170,"0")</f>
        <v>0</v>
      </c>
      <c r="F114" s="55" t="str">
        <f>_xlfn.XLOOKUP(A114,Comiters!A$1:A$999,Comiters!B$1:B$999,"0")</f>
        <v>0</v>
      </c>
      <c r="G114"/>
      <c r="H114"/>
      <c r="M114">
        <f t="shared" si="2"/>
        <v>0</v>
      </c>
    </row>
    <row r="115" spans="1:13" s="25" customFormat="1">
      <c r="A115" t="str">
        <f>_xlfn.XLOOKUP(B115,Rotineiros!B$1:B$5000,Rotineiros!A$1:A$5000)</f>
        <v>F0170365</v>
      </c>
      <c r="B115" t="s">
        <v>411</v>
      </c>
      <c r="C115" t="s">
        <v>15249</v>
      </c>
      <c r="D115" t="s">
        <v>413</v>
      </c>
      <c r="E115" s="3" t="str">
        <f>_xlfn.XLOOKUP(A115,'Badge Arqueiro'!A$1:A$170,'Badge Arqueiro'!B$1:B$170,"0")</f>
        <v>0</v>
      </c>
      <c r="F115" s="55" t="str">
        <f>_xlfn.XLOOKUP(A115,Comiters!A$1:A$999,Comiters!B$1:B$999,"0")</f>
        <v>0</v>
      </c>
      <c r="G115"/>
      <c r="H115"/>
      <c r="M115">
        <f t="shared" si="2"/>
        <v>0</v>
      </c>
    </row>
    <row r="116" spans="1:13" s="25" customFormat="1">
      <c r="A116" t="str">
        <f>_xlfn.XLOOKUP(B116,Rotineiros!B$1:B$5000,Rotineiros!A$1:A$5000)</f>
        <v>F0171084</v>
      </c>
      <c r="B116" t="s">
        <v>3784</v>
      </c>
      <c r="C116" t="s">
        <v>11830</v>
      </c>
      <c r="D116" t="s">
        <v>3887</v>
      </c>
      <c r="E116" s="3" t="str">
        <f>_xlfn.XLOOKUP(A116,'Badge Arqueiro'!A$1:A$170,'Badge Arqueiro'!B$1:B$170,"0")</f>
        <v>0</v>
      </c>
      <c r="F116" s="55">
        <f>_xlfn.XLOOKUP(A116,Comiters!A$1:A$999,Comiters!B$1:B$999,"0")</f>
        <v>1</v>
      </c>
      <c r="G116"/>
      <c r="H116"/>
      <c r="M116">
        <f t="shared" si="2"/>
        <v>0</v>
      </c>
    </row>
    <row r="117" spans="1:13" s="25" customFormat="1">
      <c r="A117" t="str">
        <f>_xlfn.XLOOKUP(B117,Rotineiros!B$1:B$5000,Rotineiros!A$1:A$5000)</f>
        <v>F0171524</v>
      </c>
      <c r="B117" t="s">
        <v>11812</v>
      </c>
      <c r="C117" t="s">
        <v>15624</v>
      </c>
      <c r="D117" t="s">
        <v>11890</v>
      </c>
      <c r="E117" s="3" t="str">
        <f>_xlfn.XLOOKUP(A117,'Badge Arqueiro'!A$1:A$170,'Badge Arqueiro'!B$1:B$170,"0")</f>
        <v>0</v>
      </c>
      <c r="F117" s="55" t="str">
        <f>_xlfn.XLOOKUP(A117,Comiters!A$1:A$999,Comiters!B$1:B$999,"0")</f>
        <v>0</v>
      </c>
      <c r="G117"/>
      <c r="H117"/>
      <c r="M117">
        <f t="shared" si="2"/>
        <v>0</v>
      </c>
    </row>
    <row r="118" spans="1:13" s="25" customFormat="1">
      <c r="A118" t="str">
        <f>_xlfn.XLOOKUP(B118,Rotineiros!B$1:B$5000,Rotineiros!A$1:A$5000)</f>
        <v>F0173109</v>
      </c>
      <c r="B118" t="s">
        <v>1637</v>
      </c>
      <c r="C118" t="s">
        <v>15585</v>
      </c>
      <c r="D118" t="s">
        <v>1638</v>
      </c>
      <c r="E118" s="3" t="str">
        <f>_xlfn.XLOOKUP(A118,'Badge Arqueiro'!A$1:A$170,'Badge Arqueiro'!B$1:B$170,"0")</f>
        <v>0</v>
      </c>
      <c r="F118" s="55" t="str">
        <f>_xlfn.XLOOKUP(A118,Comiters!A$1:A$999,Comiters!B$1:B$999,"0")</f>
        <v>0</v>
      </c>
      <c r="G118"/>
      <c r="H118"/>
      <c r="M118">
        <f t="shared" si="2"/>
        <v>0</v>
      </c>
    </row>
    <row r="119" spans="1:13" s="25" customFormat="1">
      <c r="A119" t="str">
        <f>_xlfn.XLOOKUP(B119,Rotineiros!B$1:B$5000,Rotineiros!A$1:A$5000)</f>
        <v>F0173111</v>
      </c>
      <c r="B119" t="s">
        <v>14639</v>
      </c>
      <c r="C119" t="s">
        <v>11576</v>
      </c>
      <c r="D119" t="s">
        <v>14641</v>
      </c>
      <c r="E119" s="3" t="str">
        <f>_xlfn.XLOOKUP(A119,'Badge Arqueiro'!A$1:A$170,'Badge Arqueiro'!B$1:B$170,"0")</f>
        <v>0</v>
      </c>
      <c r="F119" s="55" t="str">
        <f>_xlfn.XLOOKUP(A119,Comiters!A$1:A$999,Comiters!B$1:B$999,"0")</f>
        <v>0</v>
      </c>
      <c r="G119"/>
      <c r="H119"/>
      <c r="M119">
        <f t="shared" si="2"/>
        <v>0</v>
      </c>
    </row>
    <row r="120" spans="1:13" s="25" customFormat="1">
      <c r="A120" t="str">
        <f>_xlfn.XLOOKUP(B120,Rotineiros!B$1:B$5000,Rotineiros!A$1:A$5000)</f>
        <v>F0233929</v>
      </c>
      <c r="B120" t="s">
        <v>2342</v>
      </c>
      <c r="C120" t="s">
        <v>11682</v>
      </c>
      <c r="D120" t="s">
        <v>2344</v>
      </c>
      <c r="E120" s="3">
        <f>_xlfn.XLOOKUP(A120,'Badge Arqueiro'!A$1:A$170,'Badge Arqueiro'!B$1:B$170,"0")</f>
        <v>1</v>
      </c>
      <c r="F120" s="55" t="str">
        <f>_xlfn.XLOOKUP(A120,Comiters!A$1:A$999,Comiters!B$1:B$999,"0")</f>
        <v>0</v>
      </c>
      <c r="G120"/>
      <c r="H120"/>
      <c r="M120">
        <f t="shared" si="2"/>
        <v>0</v>
      </c>
    </row>
    <row r="121" spans="1:13" s="25" customFormat="1">
      <c r="A121" t="str">
        <f>_xlfn.XLOOKUP(B121,Rotineiros!B$1:B$5000,Rotineiros!A$1:A$5000)</f>
        <v>F0268754</v>
      </c>
      <c r="B121" t="s">
        <v>675</v>
      </c>
      <c r="C121" t="s">
        <v>15643</v>
      </c>
      <c r="D121" t="s">
        <v>677</v>
      </c>
      <c r="E121" s="3" t="str">
        <f>_xlfn.XLOOKUP(A121,'Badge Arqueiro'!A$1:A$170,'Badge Arqueiro'!B$1:B$170,"0")</f>
        <v>0</v>
      </c>
      <c r="F121" s="55" t="str">
        <f>_xlfn.XLOOKUP(A121,Comiters!A$1:A$999,Comiters!B$1:B$999,"0")</f>
        <v>0</v>
      </c>
      <c r="G121"/>
      <c r="H121"/>
      <c r="M121">
        <f t="shared" si="2"/>
        <v>0</v>
      </c>
    </row>
    <row r="122" spans="1:13" s="25" customFormat="1">
      <c r="A122" t="str">
        <f>_xlfn.XLOOKUP(B122,Rotineiros!B$1:B$5000,Rotineiros!A$1:A$5000)</f>
        <v>F0310842</v>
      </c>
      <c r="B122" t="s">
        <v>15321</v>
      </c>
      <c r="C122" t="s">
        <v>15313</v>
      </c>
      <c r="D122" t="s">
        <v>15322</v>
      </c>
      <c r="E122" s="3" t="str">
        <f>_xlfn.XLOOKUP(A122,'Badge Arqueiro'!A$1:A$170,'Badge Arqueiro'!B$1:B$170,"0")</f>
        <v>0</v>
      </c>
      <c r="F122" s="55" t="str">
        <f>_xlfn.XLOOKUP(A122,Comiters!A$1:A$999,Comiters!B$1:B$999,"0")</f>
        <v>0</v>
      </c>
      <c r="G122"/>
      <c r="H122"/>
      <c r="M122">
        <f t="shared" si="2"/>
        <v>0</v>
      </c>
    </row>
    <row r="123" spans="1:13" s="25" customFormat="1">
      <c r="A123" t="str">
        <f>_xlfn.XLOOKUP(B123,Rotineiros!B$1:B$5000,Rotineiros!A$1:A$5000)</f>
        <v>F0411579</v>
      </c>
      <c r="B123" t="s">
        <v>2978</v>
      </c>
      <c r="C123" t="s">
        <v>15147</v>
      </c>
      <c r="D123" t="s">
        <v>3106</v>
      </c>
      <c r="E123" s="3" t="str">
        <f>_xlfn.XLOOKUP(A123,'Badge Arqueiro'!A$1:A$170,'Badge Arqueiro'!B$1:B$170,"0")</f>
        <v>0</v>
      </c>
      <c r="F123" s="55" t="str">
        <f>_xlfn.XLOOKUP(A123,Comiters!A$1:A$999,Comiters!B$1:B$999,"0")</f>
        <v>0</v>
      </c>
      <c r="G123"/>
      <c r="H123"/>
      <c r="M123">
        <f t="shared" si="2"/>
        <v>0</v>
      </c>
    </row>
    <row r="124" spans="1:13" s="25" customFormat="1">
      <c r="A124" t="str">
        <f>_xlfn.XLOOKUP(B124,Rotineiros!B$1:B$5000,Rotineiros!A$1:A$5000)</f>
        <v>F0427557</v>
      </c>
      <c r="B124" t="s">
        <v>2753</v>
      </c>
      <c r="C124" t="s">
        <v>15374</v>
      </c>
      <c r="D124" t="s">
        <v>12833</v>
      </c>
      <c r="E124" s="3" t="str">
        <f>_xlfn.XLOOKUP(A124,'Badge Arqueiro'!A$1:A$170,'Badge Arqueiro'!B$1:B$170,"0")</f>
        <v>0</v>
      </c>
      <c r="F124" s="55" t="str">
        <f>_xlfn.XLOOKUP(A124,Comiters!A$1:A$999,Comiters!B$1:B$999,"0")</f>
        <v>0</v>
      </c>
      <c r="G124"/>
      <c r="H124"/>
      <c r="M124">
        <f t="shared" si="2"/>
        <v>0</v>
      </c>
    </row>
    <row r="125" spans="1:13" s="25" customFormat="1">
      <c r="A125" t="str">
        <f>_xlfn.XLOOKUP(B125,Rotineiros!B$1:B$5000,Rotineiros!A$1:A$5000)</f>
        <v>F0428061</v>
      </c>
      <c r="B125" t="s">
        <v>14943</v>
      </c>
      <c r="C125" t="s">
        <v>15251</v>
      </c>
      <c r="D125" t="s">
        <v>14945</v>
      </c>
      <c r="E125" s="3" t="str">
        <f>_xlfn.XLOOKUP(A125,'Badge Arqueiro'!A$1:A$170,'Badge Arqueiro'!B$1:B$170,"0")</f>
        <v>0</v>
      </c>
      <c r="F125" s="55" t="str">
        <f>_xlfn.XLOOKUP(A125,Comiters!A$1:A$999,Comiters!B$1:B$999,"0")</f>
        <v>0</v>
      </c>
      <c r="G125"/>
      <c r="H125"/>
      <c r="M125">
        <f t="shared" si="2"/>
        <v>0</v>
      </c>
    </row>
    <row r="126" spans="1:13" s="25" customFormat="1">
      <c r="A126" t="str">
        <f>_xlfn.XLOOKUP(B126,Rotineiros!B$1:B$5000,Rotineiros!A$1:A$5000)</f>
        <v>F0429583</v>
      </c>
      <c r="B126" t="s">
        <v>15403</v>
      </c>
      <c r="C126" t="s">
        <v>15404</v>
      </c>
      <c r="D126" t="s">
        <v>15405</v>
      </c>
      <c r="E126" s="3" t="str">
        <f>_xlfn.XLOOKUP(A126,'Badge Arqueiro'!A$1:A$170,'Badge Arqueiro'!B$1:B$170,"0")</f>
        <v>0</v>
      </c>
      <c r="F126" s="55" t="str">
        <f>_xlfn.XLOOKUP(A126,Comiters!A$1:A$999,Comiters!B$1:B$999,"0")</f>
        <v>0</v>
      </c>
      <c r="G126"/>
      <c r="H126"/>
      <c r="M126">
        <f t="shared" si="2"/>
        <v>0</v>
      </c>
    </row>
    <row r="127" spans="1:13" s="25" customFormat="1">
      <c r="A127" t="str">
        <f>_xlfn.XLOOKUP(B127,Rotineiros!B$1:B$5000,Rotineiros!A$1:A$5000)</f>
        <v>F0442115</v>
      </c>
      <c r="B127" t="s">
        <v>849</v>
      </c>
      <c r="C127" t="s">
        <v>2496</v>
      </c>
      <c r="D127" t="s">
        <v>851</v>
      </c>
      <c r="E127" s="3" t="str">
        <f>_xlfn.XLOOKUP(A127,'Badge Arqueiro'!A$1:A$170,'Badge Arqueiro'!B$1:B$170,"0")</f>
        <v>0</v>
      </c>
      <c r="F127" s="55">
        <f>_xlfn.XLOOKUP(A127,Comiters!A$1:A$999,Comiters!B$1:B$999,"0")</f>
        <v>1</v>
      </c>
      <c r="G127"/>
      <c r="H127"/>
      <c r="M127">
        <f t="shared" si="2"/>
        <v>0</v>
      </c>
    </row>
    <row r="128" spans="1:13" s="25" customFormat="1">
      <c r="A128" t="str">
        <f>_xlfn.XLOOKUP(B128,Rotineiros!B$1:B$5000,Rotineiros!A$1:A$5000)</f>
        <v>F0442805</v>
      </c>
      <c r="B128" t="s">
        <v>2759</v>
      </c>
      <c r="C128" t="s">
        <v>15293</v>
      </c>
      <c r="D128" t="s">
        <v>3159</v>
      </c>
      <c r="E128" s="3" t="str">
        <f>_xlfn.XLOOKUP(A128,'Badge Arqueiro'!A$1:A$170,'Badge Arqueiro'!B$1:B$170,"0")</f>
        <v>0</v>
      </c>
      <c r="F128" s="55" t="str">
        <f>_xlfn.XLOOKUP(A128,Comiters!A$1:A$999,Comiters!B$1:B$999,"0")</f>
        <v>0</v>
      </c>
      <c r="G128"/>
      <c r="H128"/>
      <c r="M128">
        <f t="shared" si="2"/>
        <v>0</v>
      </c>
    </row>
    <row r="129" spans="1:13" s="25" customFormat="1">
      <c r="A129" t="str">
        <f>_xlfn.XLOOKUP(B129,Rotineiros!B$1:B$5000,Rotineiros!A$1:A$5000)</f>
        <v>F0443794</v>
      </c>
      <c r="B129" t="s">
        <v>15209</v>
      </c>
      <c r="C129" t="s">
        <v>15210</v>
      </c>
      <c r="D129" t="s">
        <v>15211</v>
      </c>
      <c r="E129" s="3" t="str">
        <f>_xlfn.XLOOKUP(A129,'Badge Arqueiro'!A$1:A$170,'Badge Arqueiro'!B$1:B$170,"0")</f>
        <v>0</v>
      </c>
      <c r="F129" s="55" t="str">
        <f>_xlfn.XLOOKUP(A129,Comiters!A$1:A$999,Comiters!B$1:B$999,"0")</f>
        <v>0</v>
      </c>
      <c r="G129"/>
      <c r="H129"/>
      <c r="M129">
        <f t="shared" si="2"/>
        <v>0</v>
      </c>
    </row>
    <row r="130" spans="1:13" s="25" customFormat="1">
      <c r="A130" t="str">
        <f>_xlfn.XLOOKUP(B130,Rotineiros!B$1:B$5000,Rotineiros!A$1:A$5000)</f>
        <v>F0500055</v>
      </c>
      <c r="B130" t="s">
        <v>3042</v>
      </c>
      <c r="C130" t="s">
        <v>15284</v>
      </c>
      <c r="D130" t="s">
        <v>3044</v>
      </c>
      <c r="E130" s="3" t="str">
        <f>_xlfn.XLOOKUP(A130,'Badge Arqueiro'!A$1:A$170,'Badge Arqueiro'!B$1:B$170,"0")</f>
        <v>0</v>
      </c>
      <c r="F130" s="55" t="str">
        <f>_xlfn.XLOOKUP(A130,Comiters!A$1:A$999,Comiters!B$1:B$999,"0")</f>
        <v>0</v>
      </c>
      <c r="G130"/>
      <c r="H130"/>
      <c r="M130">
        <f t="shared" si="2"/>
        <v>0</v>
      </c>
    </row>
    <row r="131" spans="1:13" s="25" customFormat="1">
      <c r="A131" t="str">
        <f>_xlfn.XLOOKUP(B131,Rotineiros!B$1:B$5000,Rotineiros!A$1:A$5000)</f>
        <v>F0526019</v>
      </c>
      <c r="B131" t="s">
        <v>1419</v>
      </c>
      <c r="C131" t="s">
        <v>15345</v>
      </c>
      <c r="D131" t="s">
        <v>1420</v>
      </c>
      <c r="E131" s="3">
        <f>_xlfn.XLOOKUP(A131,'Badge Arqueiro'!A$1:A$170,'Badge Arqueiro'!B$1:B$170,"0")</f>
        <v>1</v>
      </c>
      <c r="F131" s="55">
        <f>_xlfn.XLOOKUP(A131,Comiters!A$1:A$999,Comiters!B$1:B$999,"0")</f>
        <v>1</v>
      </c>
      <c r="G131"/>
      <c r="H131"/>
      <c r="M131">
        <f t="shared" si="2"/>
        <v>0</v>
      </c>
    </row>
    <row r="132" spans="1:13" s="25" customFormat="1">
      <c r="A132" t="str">
        <f>_xlfn.XLOOKUP(B132,Rotineiros!B$1:B$5000,Rotineiros!A$1:A$5000)</f>
        <v>F0632219</v>
      </c>
      <c r="B132" t="s">
        <v>15225</v>
      </c>
      <c r="C132" t="s">
        <v>4084</v>
      </c>
      <c r="D132" t="s">
        <v>15226</v>
      </c>
      <c r="E132" s="3" t="str">
        <f>_xlfn.XLOOKUP(A132,'Badge Arqueiro'!A$1:A$170,'Badge Arqueiro'!B$1:B$170,"0")</f>
        <v>0</v>
      </c>
      <c r="F132" s="55" t="str">
        <f>_xlfn.XLOOKUP(A132,Comiters!A$1:A$999,Comiters!B$1:B$999,"0")</f>
        <v>0</v>
      </c>
      <c r="G132"/>
      <c r="H132"/>
      <c r="M132">
        <f t="shared" si="2"/>
        <v>0</v>
      </c>
    </row>
    <row r="133" spans="1:13" s="25" customFormat="1">
      <c r="A133" t="str">
        <f>_xlfn.XLOOKUP(B133,Rotineiros!B$1:B$5000,Rotineiros!A$1:A$5000)</f>
        <v>F0728959</v>
      </c>
      <c r="B133" t="s">
        <v>13960</v>
      </c>
      <c r="C133" t="s">
        <v>15442</v>
      </c>
      <c r="D133" t="s">
        <v>13961</v>
      </c>
      <c r="E133" s="3" t="str">
        <f>_xlfn.XLOOKUP(A133,'Badge Arqueiro'!A$1:A$170,'Badge Arqueiro'!B$1:B$170,"0")</f>
        <v>0</v>
      </c>
      <c r="F133" s="55" t="str">
        <f>_xlfn.XLOOKUP(A133,Comiters!A$1:A$999,Comiters!B$1:B$999,"0")</f>
        <v>0</v>
      </c>
      <c r="G133"/>
      <c r="H133"/>
      <c r="M133">
        <f t="shared" ref="M133:M196" si="3">IF(D133=D134,1111111111,0)</f>
        <v>0</v>
      </c>
    </row>
    <row r="134" spans="1:13" s="25" customFormat="1">
      <c r="A134" t="str">
        <f>_xlfn.XLOOKUP(B134,Rotineiros!B$1:B$5000,Rotineiros!A$1:A$5000)</f>
        <v>F0733933</v>
      </c>
      <c r="B134" t="s">
        <v>13501</v>
      </c>
      <c r="C134" t="s">
        <v>15276</v>
      </c>
      <c r="D134" t="s">
        <v>13502</v>
      </c>
      <c r="E134" s="3" t="str">
        <f>_xlfn.XLOOKUP(A134,'Badge Arqueiro'!A$1:A$170,'Badge Arqueiro'!B$1:B$170,"0")</f>
        <v>0</v>
      </c>
      <c r="F134" s="55" t="str">
        <f>_xlfn.XLOOKUP(A134,Comiters!A$1:A$999,Comiters!B$1:B$999,"0")</f>
        <v>0</v>
      </c>
      <c r="G134"/>
      <c r="H134"/>
      <c r="M134">
        <f t="shared" si="3"/>
        <v>0</v>
      </c>
    </row>
    <row r="135" spans="1:13" s="25" customFormat="1">
      <c r="A135" t="str">
        <f>_xlfn.XLOOKUP(B135,Rotineiros!B$1:B$5000,Rotineiros!A$1:A$5000)</f>
        <v>F0736163</v>
      </c>
      <c r="B135" t="s">
        <v>2450</v>
      </c>
      <c r="C135" t="s">
        <v>14690</v>
      </c>
      <c r="D135" t="s">
        <v>2451</v>
      </c>
      <c r="E135" s="3" t="str">
        <f>_xlfn.XLOOKUP(A135,'Badge Arqueiro'!A$1:A$170,'Badge Arqueiro'!B$1:B$170,"0")</f>
        <v>0</v>
      </c>
      <c r="F135" s="55" t="str">
        <f>_xlfn.XLOOKUP(A135,Comiters!A$1:A$999,Comiters!B$1:B$999,"0")</f>
        <v>0</v>
      </c>
      <c r="G135"/>
      <c r="H135"/>
      <c r="M135">
        <f t="shared" si="3"/>
        <v>0</v>
      </c>
    </row>
    <row r="136" spans="1:13" s="25" customFormat="1">
      <c r="A136" t="str">
        <f>_xlfn.XLOOKUP(B136,Rotineiros!B$1:B$5000,Rotineiros!A$1:A$5000)</f>
        <v>F0738674</v>
      </c>
      <c r="B136" t="s">
        <v>14427</v>
      </c>
      <c r="C136" t="s">
        <v>15611</v>
      </c>
      <c r="D136" t="s">
        <v>14429</v>
      </c>
      <c r="E136" s="3" t="str">
        <f>_xlfn.XLOOKUP(A136,'Badge Arqueiro'!A$1:A$170,'Badge Arqueiro'!B$1:B$170,"0")</f>
        <v>0</v>
      </c>
      <c r="F136" s="55" t="str">
        <f>_xlfn.XLOOKUP(A136,Comiters!A$1:A$999,Comiters!B$1:B$999,"0")</f>
        <v>0</v>
      </c>
      <c r="G136"/>
      <c r="H136"/>
      <c r="M136">
        <f t="shared" si="3"/>
        <v>0</v>
      </c>
    </row>
    <row r="137" spans="1:13" s="25" customFormat="1">
      <c r="A137" t="str">
        <f>_xlfn.XLOOKUP(B137,Rotineiros!B$1:B$5000,Rotineiros!A$1:A$5000)</f>
        <v>F0741372</v>
      </c>
      <c r="B137" t="s">
        <v>2012</v>
      </c>
      <c r="C137" t="s">
        <v>15160</v>
      </c>
      <c r="D137" t="s">
        <v>2013</v>
      </c>
      <c r="E137" s="3" t="str">
        <f>_xlfn.XLOOKUP(A137,'Badge Arqueiro'!A$1:A$170,'Badge Arqueiro'!B$1:B$170,"0")</f>
        <v>0</v>
      </c>
      <c r="F137" s="55">
        <f>_xlfn.XLOOKUP(A137,Comiters!A$1:A$999,Comiters!B$1:B$999,"0")</f>
        <v>1</v>
      </c>
      <c r="G137"/>
      <c r="H137"/>
      <c r="M137">
        <f t="shared" si="3"/>
        <v>0</v>
      </c>
    </row>
    <row r="138" spans="1:13" s="25" customFormat="1">
      <c r="A138" t="str">
        <f>_xlfn.XLOOKUP(B138,Rotineiros!B$1:B$5000,Rotineiros!A$1:A$5000)</f>
        <v>F0743235</v>
      </c>
      <c r="B138" t="s">
        <v>15216</v>
      </c>
      <c r="C138" t="s">
        <v>15217</v>
      </c>
      <c r="D138" t="s">
        <v>15218</v>
      </c>
      <c r="E138" s="3" t="str">
        <f>_xlfn.XLOOKUP(A138,'Badge Arqueiro'!A$1:A$170,'Badge Arqueiro'!B$1:B$170,"0")</f>
        <v>0</v>
      </c>
      <c r="F138" s="55" t="str">
        <f>_xlfn.XLOOKUP(A138,Comiters!A$1:A$999,Comiters!B$1:B$999,"0")</f>
        <v>0</v>
      </c>
      <c r="G138"/>
      <c r="H138"/>
      <c r="M138">
        <f t="shared" si="3"/>
        <v>0</v>
      </c>
    </row>
    <row r="139" spans="1:13" s="25" customFormat="1">
      <c r="A139" t="str">
        <f>_xlfn.XLOOKUP(B139,Rotineiros!B$1:B$5000,Rotineiros!A$1:A$5000)</f>
        <v>F0751076</v>
      </c>
      <c r="B139" t="s">
        <v>15277</v>
      </c>
      <c r="C139" t="s">
        <v>15278</v>
      </c>
      <c r="D139" t="s">
        <v>15279</v>
      </c>
      <c r="E139" s="3" t="str">
        <f>_xlfn.XLOOKUP(A139,'Badge Arqueiro'!A$1:A$170,'Badge Arqueiro'!B$1:B$170,"0")</f>
        <v>0</v>
      </c>
      <c r="F139" s="55" t="str">
        <f>_xlfn.XLOOKUP(A139,Comiters!A$1:A$999,Comiters!B$1:B$999,"0")</f>
        <v>0</v>
      </c>
      <c r="G139"/>
      <c r="H139"/>
      <c r="M139">
        <f t="shared" si="3"/>
        <v>0</v>
      </c>
    </row>
    <row r="140" spans="1:13" s="25" customFormat="1">
      <c r="A140" t="str">
        <f>_xlfn.XLOOKUP(B140,Rotineiros!B$1:B$5000,Rotineiros!A$1:A$5000)</f>
        <v>F0751666</v>
      </c>
      <c r="B140" t="s">
        <v>14817</v>
      </c>
      <c r="C140" t="s">
        <v>15192</v>
      </c>
      <c r="D140" t="s">
        <v>14819</v>
      </c>
      <c r="E140" s="3" t="str">
        <f>_xlfn.XLOOKUP(A140,'Badge Arqueiro'!A$1:A$170,'Badge Arqueiro'!B$1:B$170,"0")</f>
        <v>0</v>
      </c>
      <c r="F140" s="55" t="str">
        <f>_xlfn.XLOOKUP(A140,Comiters!A$1:A$999,Comiters!B$1:B$999,"0")</f>
        <v>0</v>
      </c>
      <c r="G140"/>
      <c r="H140"/>
      <c r="M140">
        <f t="shared" si="3"/>
        <v>0</v>
      </c>
    </row>
    <row r="141" spans="1:13" s="25" customFormat="1">
      <c r="A141" t="str">
        <f>_xlfn.XLOOKUP(B141,Rotineiros!B$1:B$5000,Rotineiros!A$1:A$5000)</f>
        <v>F0950413</v>
      </c>
      <c r="B141" t="s">
        <v>2015</v>
      </c>
      <c r="C141" t="s">
        <v>15219</v>
      </c>
      <c r="D141" t="s">
        <v>2016</v>
      </c>
      <c r="E141" s="3" t="str">
        <f>_xlfn.XLOOKUP(A141,'Badge Arqueiro'!A$1:A$170,'Badge Arqueiro'!B$1:B$170,"0")</f>
        <v>0</v>
      </c>
      <c r="F141" s="55" t="str">
        <f>_xlfn.XLOOKUP(A141,Comiters!A$1:A$999,Comiters!B$1:B$999,"0")</f>
        <v>0</v>
      </c>
      <c r="G141"/>
      <c r="H141"/>
      <c r="M141">
        <f t="shared" si="3"/>
        <v>0</v>
      </c>
    </row>
    <row r="142" spans="1:13" s="25" customFormat="1">
      <c r="A142" t="str">
        <f>_xlfn.XLOOKUP(B142,Rotineiros!B$1:B$5000,Rotineiros!A$1:A$5000)</f>
        <v>F1088339</v>
      </c>
      <c r="B142" t="s">
        <v>872</v>
      </c>
      <c r="C142" t="s">
        <v>15642</v>
      </c>
      <c r="D142" t="s">
        <v>873</v>
      </c>
      <c r="E142" s="3" t="str">
        <f>_xlfn.XLOOKUP(A142,'Badge Arqueiro'!A$1:A$170,'Badge Arqueiro'!B$1:B$170,"0")</f>
        <v>0</v>
      </c>
      <c r="F142" s="55" t="str">
        <f>_xlfn.XLOOKUP(A142,Comiters!A$1:A$999,Comiters!B$1:B$999,"0")</f>
        <v>0</v>
      </c>
      <c r="G142"/>
      <c r="H142"/>
      <c r="M142">
        <f t="shared" si="3"/>
        <v>0</v>
      </c>
    </row>
    <row r="143" spans="1:13" s="25" customFormat="1">
      <c r="A143" t="str">
        <f>_xlfn.XLOOKUP(B143,Rotineiros!B$1:B$5000,Rotineiros!A$1:A$5000)</f>
        <v>F1140017</v>
      </c>
      <c r="B143" t="s">
        <v>3991</v>
      </c>
      <c r="C143" t="s">
        <v>15495</v>
      </c>
      <c r="D143" t="s">
        <v>4158</v>
      </c>
      <c r="E143" s="3" t="str">
        <f>_xlfn.XLOOKUP(A143,'Badge Arqueiro'!A$1:A$170,'Badge Arqueiro'!B$1:B$170,"0")</f>
        <v>0</v>
      </c>
      <c r="F143" s="55" t="str">
        <f>_xlfn.XLOOKUP(A143,Comiters!A$1:A$999,Comiters!B$1:B$999,"0")</f>
        <v>0</v>
      </c>
      <c r="G143"/>
      <c r="H143"/>
      <c r="M143">
        <f t="shared" si="3"/>
        <v>0</v>
      </c>
    </row>
    <row r="144" spans="1:13" s="25" customFormat="1">
      <c r="A144" t="str">
        <f>_xlfn.XLOOKUP(B144,Rotineiros!B$1:B$5000,Rotineiros!A$1:A$5000)</f>
        <v>F1200199</v>
      </c>
      <c r="B144" t="s">
        <v>144</v>
      </c>
      <c r="C144" t="s">
        <v>15134</v>
      </c>
      <c r="D144" t="s">
        <v>146</v>
      </c>
      <c r="E144" s="3" t="str">
        <f>_xlfn.XLOOKUP(A144,'Badge Arqueiro'!A$1:A$170,'Badge Arqueiro'!B$1:B$170,"0")</f>
        <v>0</v>
      </c>
      <c r="F144" s="55" t="str">
        <f>_xlfn.XLOOKUP(A144,Comiters!A$1:A$999,Comiters!B$1:B$999,"0")</f>
        <v>0</v>
      </c>
      <c r="G144"/>
      <c r="H144"/>
      <c r="M144">
        <f t="shared" si="3"/>
        <v>0</v>
      </c>
    </row>
    <row r="145" spans="1:13" s="25" customFormat="1">
      <c r="A145" t="str">
        <f>_xlfn.XLOOKUP(B145,Rotineiros!B$1:B$5000,Rotineiros!A$1:A$5000)</f>
        <v>F1381759</v>
      </c>
      <c r="B145" t="s">
        <v>13794</v>
      </c>
      <c r="C145" t="s">
        <v>15565</v>
      </c>
      <c r="D145" t="s">
        <v>13796</v>
      </c>
      <c r="E145" s="3" t="str">
        <f>_xlfn.XLOOKUP(A145,'Badge Arqueiro'!A$1:A$170,'Badge Arqueiro'!B$1:B$170,"0")</f>
        <v>0</v>
      </c>
      <c r="F145" s="55">
        <f>_xlfn.XLOOKUP(A145,Comiters!A$1:A$999,Comiters!B$1:B$999,"0")</f>
        <v>1</v>
      </c>
      <c r="G145"/>
      <c r="H145"/>
      <c r="M145">
        <f t="shared" si="3"/>
        <v>0</v>
      </c>
    </row>
    <row r="146" spans="1:13" s="25" customFormat="1">
      <c r="A146" t="str">
        <f>_xlfn.XLOOKUP(B146,Rotineiros!B$1:B$5000,Rotineiros!A$1:A$5000)</f>
        <v>F1385711</v>
      </c>
      <c r="B146" t="s">
        <v>11657</v>
      </c>
      <c r="C146" t="s">
        <v>15265</v>
      </c>
      <c r="D146" t="s">
        <v>11735</v>
      </c>
      <c r="E146" s="3" t="str">
        <f>_xlfn.XLOOKUP(A146,'Badge Arqueiro'!A$1:A$170,'Badge Arqueiro'!B$1:B$170,"0")</f>
        <v>0</v>
      </c>
      <c r="F146" s="55">
        <f>_xlfn.XLOOKUP(A146,Comiters!A$1:A$999,Comiters!B$1:B$999,"0")</f>
        <v>1</v>
      </c>
      <c r="G146"/>
      <c r="H146"/>
      <c r="M146">
        <f t="shared" si="3"/>
        <v>0</v>
      </c>
    </row>
    <row r="147" spans="1:13" s="25" customFormat="1">
      <c r="A147" t="str">
        <f>_xlfn.XLOOKUP(B147,Rotineiros!B$1:B$5000,Rotineiros!A$1:A$5000)</f>
        <v>F1647417</v>
      </c>
      <c r="B147" t="s">
        <v>12291</v>
      </c>
      <c r="C147" t="s">
        <v>15571</v>
      </c>
      <c r="D147" t="s">
        <v>12292</v>
      </c>
      <c r="E147" s="3" t="str">
        <f>_xlfn.XLOOKUP(A147,'Badge Arqueiro'!A$1:A$170,'Badge Arqueiro'!B$1:B$170,"0")</f>
        <v>0</v>
      </c>
      <c r="F147" s="55">
        <f>_xlfn.XLOOKUP(A147,Comiters!A$1:A$999,Comiters!B$1:B$999,"0")</f>
        <v>1</v>
      </c>
      <c r="G147"/>
      <c r="H147"/>
      <c r="M147">
        <f t="shared" si="3"/>
        <v>0</v>
      </c>
    </row>
    <row r="148" spans="1:13" s="25" customFormat="1">
      <c r="A148" t="str">
        <f>_xlfn.XLOOKUP(B148,Rotineiros!B$1:B$5000,Rotineiros!A$1:A$5000)</f>
        <v>F1691216</v>
      </c>
      <c r="B148" t="s">
        <v>11118</v>
      </c>
      <c r="C148" t="s">
        <v>15694</v>
      </c>
      <c r="D148" t="s">
        <v>11182</v>
      </c>
      <c r="E148" s="3">
        <f>_xlfn.XLOOKUP(A148,'Badge Arqueiro'!A$1:A$170,'Badge Arqueiro'!B$1:B$170,"0")</f>
        <v>1</v>
      </c>
      <c r="F148" s="55">
        <f>_xlfn.XLOOKUP(A148,Comiters!A$1:A$999,Comiters!B$1:B$999,"0")</f>
        <v>1</v>
      </c>
      <c r="G148"/>
      <c r="H148"/>
      <c r="M148">
        <f t="shared" si="3"/>
        <v>0</v>
      </c>
    </row>
    <row r="149" spans="1:13" s="25" customFormat="1">
      <c r="A149" t="str">
        <f>_xlfn.XLOOKUP(B149,Rotineiros!B$1:B$5000,Rotineiros!A$1:A$5000)</f>
        <v>F1692469</v>
      </c>
      <c r="B149" t="s">
        <v>12334</v>
      </c>
      <c r="C149" t="s">
        <v>15439</v>
      </c>
      <c r="D149" t="s">
        <v>12335</v>
      </c>
      <c r="E149" s="3" t="str">
        <f>_xlfn.XLOOKUP(A149,'Badge Arqueiro'!A$1:A$170,'Badge Arqueiro'!B$1:B$170,"0")</f>
        <v>0</v>
      </c>
      <c r="F149" s="55" t="str">
        <f>_xlfn.XLOOKUP(A149,Comiters!A$1:A$999,Comiters!B$1:B$999,"0")</f>
        <v>0</v>
      </c>
      <c r="G149"/>
      <c r="H149"/>
      <c r="M149">
        <f t="shared" si="3"/>
        <v>0</v>
      </c>
    </row>
    <row r="150" spans="1:13" s="25" customFormat="1">
      <c r="A150" t="str">
        <f>_xlfn.XLOOKUP(B150,Rotineiros!B$1:B$5000,Rotineiros!A$1:A$5000)</f>
        <v>F1692506</v>
      </c>
      <c r="B150" t="s">
        <v>2777</v>
      </c>
      <c r="C150" t="s">
        <v>15724</v>
      </c>
      <c r="D150" t="s">
        <v>15725</v>
      </c>
      <c r="E150" s="3" t="str">
        <f>_xlfn.XLOOKUP(A150,'Badge Arqueiro'!A$1:A$170,'Badge Arqueiro'!B$1:B$170,"0")</f>
        <v>0</v>
      </c>
      <c r="F150" s="55" t="str">
        <f>_xlfn.XLOOKUP(A150,Comiters!A$1:A$999,Comiters!B$1:B$999,"0")</f>
        <v>0</v>
      </c>
      <c r="G150"/>
      <c r="H150"/>
      <c r="M150">
        <f t="shared" si="3"/>
        <v>0</v>
      </c>
    </row>
    <row r="151" spans="1:13" s="25" customFormat="1">
      <c r="A151" t="str">
        <f>_xlfn.XLOOKUP(B151,Rotineiros!B$1:B$5000,Rotineiros!A$1:A$5000)</f>
        <v>F1694955</v>
      </c>
      <c r="B151" t="s">
        <v>3448</v>
      </c>
      <c r="C151" t="s">
        <v>15719</v>
      </c>
      <c r="D151" t="s">
        <v>3449</v>
      </c>
      <c r="E151" s="3" t="str">
        <f>_xlfn.XLOOKUP(A151,'Badge Arqueiro'!A$1:A$170,'Badge Arqueiro'!B$1:B$170,"0")</f>
        <v>0</v>
      </c>
      <c r="F151" s="55" t="str">
        <f>_xlfn.XLOOKUP(A151,Comiters!A$1:A$999,Comiters!B$1:B$999,"0")</f>
        <v>0</v>
      </c>
      <c r="G151"/>
      <c r="H151"/>
      <c r="M151">
        <f t="shared" si="3"/>
        <v>0</v>
      </c>
    </row>
    <row r="152" spans="1:13" s="25" customFormat="1">
      <c r="A152" t="str">
        <f>_xlfn.XLOOKUP(B152,Rotineiros!B$1:B$5000,Rotineiros!A$1:A$5000)</f>
        <v>F1708250</v>
      </c>
      <c r="B152" t="s">
        <v>11625</v>
      </c>
      <c r="C152" t="s">
        <v>15515</v>
      </c>
      <c r="D152" t="s">
        <v>11700</v>
      </c>
      <c r="E152" s="3" t="str">
        <f>_xlfn.XLOOKUP(A152,'Badge Arqueiro'!A$1:A$170,'Badge Arqueiro'!B$1:B$170,"0")</f>
        <v>0</v>
      </c>
      <c r="F152" s="55" t="str">
        <f>_xlfn.XLOOKUP(A152,Comiters!A$1:A$999,Comiters!B$1:B$999,"0")</f>
        <v>0</v>
      </c>
      <c r="G152"/>
      <c r="H152"/>
      <c r="M152">
        <f t="shared" si="3"/>
        <v>0</v>
      </c>
    </row>
    <row r="153" spans="1:13" s="25" customFormat="1">
      <c r="A153" t="str">
        <f>_xlfn.XLOOKUP(B153,Rotineiros!B$1:B$5000,Rotineiros!A$1:A$5000)</f>
        <v>F1725542</v>
      </c>
      <c r="B153" t="s">
        <v>2779</v>
      </c>
      <c r="C153" t="s">
        <v>15646</v>
      </c>
      <c r="D153" t="s">
        <v>15647</v>
      </c>
      <c r="E153" s="3" t="str">
        <f>_xlfn.XLOOKUP(A153,'Badge Arqueiro'!A$1:A$170,'Badge Arqueiro'!B$1:B$170,"0")</f>
        <v>0</v>
      </c>
      <c r="F153" s="55" t="str">
        <f>_xlfn.XLOOKUP(A153,Comiters!A$1:A$999,Comiters!B$1:B$999,"0")</f>
        <v>0</v>
      </c>
      <c r="G153"/>
      <c r="H153"/>
      <c r="M153">
        <f t="shared" si="3"/>
        <v>0</v>
      </c>
    </row>
    <row r="154" spans="1:13" s="25" customFormat="1">
      <c r="A154" t="str">
        <f>_xlfn.XLOOKUP(B154,Rotineiros!B$1:B$5000,Rotineiros!A$1:A$5000)</f>
        <v>F1728819</v>
      </c>
      <c r="B154" t="s">
        <v>148</v>
      </c>
      <c r="C154" t="s">
        <v>15140</v>
      </c>
      <c r="D154" t="s">
        <v>150</v>
      </c>
      <c r="E154" s="3" t="str">
        <f>_xlfn.XLOOKUP(A154,'Badge Arqueiro'!A$1:A$170,'Badge Arqueiro'!B$1:B$170,"0")</f>
        <v>0</v>
      </c>
      <c r="F154" s="55">
        <f>_xlfn.XLOOKUP(A154,Comiters!A$1:A$999,Comiters!B$1:B$999,"0")</f>
        <v>1</v>
      </c>
      <c r="G154"/>
      <c r="H154"/>
      <c r="M154">
        <f t="shared" si="3"/>
        <v>0</v>
      </c>
    </row>
    <row r="155" spans="1:13" s="25" customFormat="1">
      <c r="A155" t="str">
        <f>_xlfn.XLOOKUP(B155,Rotineiros!B$1:B$5000,Rotineiros!A$1:A$5000)</f>
        <v>F1806303</v>
      </c>
      <c r="B155" t="s">
        <v>11771</v>
      </c>
      <c r="C155" t="s">
        <v>15540</v>
      </c>
      <c r="D155" t="s">
        <v>11855</v>
      </c>
      <c r="E155" s="3" t="str">
        <f>_xlfn.XLOOKUP(A155,'Badge Arqueiro'!A$1:A$170,'Badge Arqueiro'!B$1:B$170,"0")</f>
        <v>0</v>
      </c>
      <c r="F155" s="55" t="str">
        <f>_xlfn.XLOOKUP(A155,Comiters!A$1:A$999,Comiters!B$1:B$999,"0")</f>
        <v>0</v>
      </c>
      <c r="G155"/>
      <c r="H155"/>
      <c r="M155">
        <f t="shared" si="3"/>
        <v>0</v>
      </c>
    </row>
    <row r="156" spans="1:13" s="25" customFormat="1">
      <c r="A156" t="str">
        <f>_xlfn.XLOOKUP(B156,Rotineiros!B$1:B$5000,Rotineiros!A$1:A$5000)</f>
        <v>F1885311</v>
      </c>
      <c r="B156" t="s">
        <v>11620</v>
      </c>
      <c r="C156" t="s">
        <v>14796</v>
      </c>
      <c r="D156" t="s">
        <v>4379</v>
      </c>
      <c r="E156" s="3" t="str">
        <f>_xlfn.XLOOKUP(A156,'Badge Arqueiro'!A$1:A$170,'Badge Arqueiro'!B$1:B$170,"0")</f>
        <v>0</v>
      </c>
      <c r="F156" s="55">
        <f>_xlfn.XLOOKUP(A156,Comiters!A$1:A$999,Comiters!B$1:B$999,"0")</f>
        <v>1</v>
      </c>
      <c r="G156"/>
      <c r="H156"/>
      <c r="M156">
        <f t="shared" si="3"/>
        <v>0</v>
      </c>
    </row>
    <row r="157" spans="1:13" s="25" customFormat="1">
      <c r="A157" t="str">
        <f>_xlfn.XLOOKUP(B157,Rotineiros!B$1:B$5000,Rotineiros!A$1:A$5000)</f>
        <v>F1942890</v>
      </c>
      <c r="B157" t="s">
        <v>163</v>
      </c>
      <c r="C157" t="s">
        <v>15327</v>
      </c>
      <c r="D157" t="s">
        <v>165</v>
      </c>
      <c r="E157" s="3" t="str">
        <f>_xlfn.XLOOKUP(A157,'Badge Arqueiro'!A$1:A$170,'Badge Arqueiro'!B$1:B$170,"0")</f>
        <v>0</v>
      </c>
      <c r="F157" s="55" t="str">
        <f>_xlfn.XLOOKUP(A157,Comiters!A$1:A$999,Comiters!B$1:B$999,"0")</f>
        <v>0</v>
      </c>
      <c r="G157"/>
      <c r="H157"/>
      <c r="M157">
        <f t="shared" si="3"/>
        <v>0</v>
      </c>
    </row>
    <row r="158" spans="1:13" s="25" customFormat="1">
      <c r="A158" t="str">
        <f>_xlfn.XLOOKUP(B158,Rotineiros!B$1:B$5000,Rotineiros!A$1:A$5000)</f>
        <v>F2001859</v>
      </c>
      <c r="B158" t="s">
        <v>13464</v>
      </c>
      <c r="C158" t="s">
        <v>15220</v>
      </c>
      <c r="D158" t="s">
        <v>13465</v>
      </c>
      <c r="E158" s="3" t="str">
        <f>_xlfn.XLOOKUP(A158,'Badge Arqueiro'!A$1:A$170,'Badge Arqueiro'!B$1:B$170,"0")</f>
        <v>0</v>
      </c>
      <c r="F158" s="55" t="str">
        <f>_xlfn.XLOOKUP(A158,Comiters!A$1:A$999,Comiters!B$1:B$999,"0")</f>
        <v>0</v>
      </c>
      <c r="G158"/>
      <c r="H158"/>
      <c r="M158">
        <f t="shared" si="3"/>
        <v>0</v>
      </c>
    </row>
    <row r="159" spans="1:13" s="25" customFormat="1">
      <c r="A159" t="str">
        <f>_xlfn.XLOOKUP(B159,Rotineiros!B$1:B$5000,Rotineiros!A$1:A$5000)</f>
        <v>F2002458</v>
      </c>
      <c r="B159" t="s">
        <v>3346</v>
      </c>
      <c r="C159" t="s">
        <v>15596</v>
      </c>
      <c r="D159" t="s">
        <v>3347</v>
      </c>
      <c r="E159" s="3" t="str">
        <f>_xlfn.XLOOKUP(A159,'Badge Arqueiro'!A$1:A$170,'Badge Arqueiro'!B$1:B$170,"0")</f>
        <v>0</v>
      </c>
      <c r="F159" s="55" t="str">
        <f>_xlfn.XLOOKUP(A159,Comiters!A$1:A$999,Comiters!B$1:B$999,"0")</f>
        <v>0</v>
      </c>
      <c r="G159"/>
      <c r="H159"/>
      <c r="M159">
        <f t="shared" si="3"/>
        <v>0</v>
      </c>
    </row>
    <row r="160" spans="1:13" s="25" customFormat="1">
      <c r="A160" t="str">
        <f>_xlfn.XLOOKUP(B160,Rotineiros!B$1:B$5000,Rotineiros!A$1:A$5000)</f>
        <v>F2012103</v>
      </c>
      <c r="B160" t="s">
        <v>13432</v>
      </c>
      <c r="C160" t="s">
        <v>4052</v>
      </c>
      <c r="D160" t="s">
        <v>13433</v>
      </c>
      <c r="E160" s="3" t="str">
        <f>_xlfn.XLOOKUP(A160,'Badge Arqueiro'!A$1:A$170,'Badge Arqueiro'!B$1:B$170,"0")</f>
        <v>0</v>
      </c>
      <c r="F160" s="55" t="str">
        <f>_xlfn.XLOOKUP(A160,Comiters!A$1:A$999,Comiters!B$1:B$999,"0")</f>
        <v>0</v>
      </c>
      <c r="G160"/>
      <c r="H160"/>
      <c r="M160">
        <f t="shared" si="3"/>
        <v>0</v>
      </c>
    </row>
    <row r="161" spans="1:13" s="25" customFormat="1">
      <c r="A161" t="str">
        <f>_xlfn.XLOOKUP(B161,Rotineiros!B$1:B$5000,Rotineiros!A$1:A$5000)</f>
        <v>F2054109</v>
      </c>
      <c r="B161" t="s">
        <v>1282</v>
      </c>
      <c r="C161" t="s">
        <v>15259</v>
      </c>
      <c r="D161" t="s">
        <v>1284</v>
      </c>
      <c r="E161" s="3" t="str">
        <f>_xlfn.XLOOKUP(A161,'Badge Arqueiro'!A$1:A$170,'Badge Arqueiro'!B$1:B$170,"0")</f>
        <v>0</v>
      </c>
      <c r="F161" s="55" t="str">
        <f>_xlfn.XLOOKUP(A161,Comiters!A$1:A$999,Comiters!B$1:B$999,"0")</f>
        <v>0</v>
      </c>
      <c r="G161"/>
      <c r="H161"/>
      <c r="M161">
        <f t="shared" si="3"/>
        <v>0</v>
      </c>
    </row>
    <row r="162" spans="1:13" s="25" customFormat="1">
      <c r="A162" t="str">
        <f>_xlfn.XLOOKUP(B162,Rotineiros!B$1:B$5000,Rotineiros!A$1:A$5000)</f>
        <v>F2054149</v>
      </c>
      <c r="B162" t="s">
        <v>15547</v>
      </c>
      <c r="C162" t="s">
        <v>15548</v>
      </c>
      <c r="D162" t="s">
        <v>15549</v>
      </c>
      <c r="E162" s="3" t="str">
        <f>_xlfn.XLOOKUP(A162,'Badge Arqueiro'!A$1:A$170,'Badge Arqueiro'!B$1:B$170,"0")</f>
        <v>0</v>
      </c>
      <c r="F162" s="55" t="str">
        <f>_xlfn.XLOOKUP(A162,Comiters!A$1:A$999,Comiters!B$1:B$999,"0")</f>
        <v>0</v>
      </c>
      <c r="G162"/>
      <c r="H162"/>
      <c r="M162">
        <f t="shared" si="3"/>
        <v>0</v>
      </c>
    </row>
    <row r="163" spans="1:13" s="25" customFormat="1">
      <c r="A163" t="str">
        <f>_xlfn.XLOOKUP(B163,Rotineiros!B$1:B$5000,Rotineiros!A$1:A$5000)</f>
        <v>F2069549</v>
      </c>
      <c r="B163" t="s">
        <v>12732</v>
      </c>
      <c r="C163" t="s">
        <v>7512</v>
      </c>
      <c r="D163" t="s">
        <v>12733</v>
      </c>
      <c r="E163" s="3" t="str">
        <f>_xlfn.XLOOKUP(A163,'Badge Arqueiro'!A$1:A$170,'Badge Arqueiro'!B$1:B$170,"0")</f>
        <v>0</v>
      </c>
      <c r="F163" s="55" t="str">
        <f>_xlfn.XLOOKUP(A163,Comiters!A$1:A$999,Comiters!B$1:B$999,"0")</f>
        <v>0</v>
      </c>
      <c r="G163"/>
      <c r="H163"/>
      <c r="M163">
        <f t="shared" si="3"/>
        <v>0</v>
      </c>
    </row>
    <row r="164" spans="1:13" s="25" customFormat="1">
      <c r="A164" t="str">
        <f>_xlfn.XLOOKUP(B164,Rotineiros!B$1:B$5000,Rotineiros!A$1:A$5000)</f>
        <v>F2078397</v>
      </c>
      <c r="B164" t="s">
        <v>15346</v>
      </c>
      <c r="C164" t="s">
        <v>15347</v>
      </c>
      <c r="D164" t="s">
        <v>15348</v>
      </c>
      <c r="E164" s="3" t="str">
        <f>_xlfn.XLOOKUP(A164,'Badge Arqueiro'!A$1:A$170,'Badge Arqueiro'!B$1:B$170,"0")</f>
        <v>0</v>
      </c>
      <c r="F164" s="55" t="str">
        <f>_xlfn.XLOOKUP(A164,Comiters!A$1:A$999,Comiters!B$1:B$999,"0")</f>
        <v>0</v>
      </c>
      <c r="G164"/>
      <c r="H164"/>
      <c r="M164">
        <f t="shared" si="3"/>
        <v>0</v>
      </c>
    </row>
    <row r="165" spans="1:13" s="25" customFormat="1">
      <c r="A165" t="str">
        <f>_xlfn.XLOOKUP(B165,Rotineiros!B$1:B$5000,Rotineiros!A$1:A$5000)</f>
        <v>F2095521</v>
      </c>
      <c r="B165" t="s">
        <v>171</v>
      </c>
      <c r="C165" t="s">
        <v>15681</v>
      </c>
      <c r="D165" t="s">
        <v>173</v>
      </c>
      <c r="E165" s="3" t="str">
        <f>_xlfn.XLOOKUP(A165,'Badge Arqueiro'!A$1:A$170,'Badge Arqueiro'!B$1:B$170,"0")</f>
        <v>0</v>
      </c>
      <c r="F165" s="55" t="str">
        <f>_xlfn.XLOOKUP(A165,Comiters!A$1:A$999,Comiters!B$1:B$999,"0")</f>
        <v>0</v>
      </c>
      <c r="G165"/>
      <c r="H165"/>
      <c r="M165">
        <f t="shared" si="3"/>
        <v>0</v>
      </c>
    </row>
    <row r="166" spans="1:13" s="25" customFormat="1">
      <c r="A166" t="str">
        <f>_xlfn.XLOOKUP(B166,Rotineiros!B$1:B$5000,Rotineiros!A$1:A$5000)</f>
        <v>F2095547</v>
      </c>
      <c r="B166" t="s">
        <v>13236</v>
      </c>
      <c r="C166" t="s">
        <v>15600</v>
      </c>
      <c r="D166" t="s">
        <v>13237</v>
      </c>
      <c r="E166" s="3" t="str">
        <f>_xlfn.XLOOKUP(A166,'Badge Arqueiro'!A$1:A$170,'Badge Arqueiro'!B$1:B$170,"0")</f>
        <v>0</v>
      </c>
      <c r="F166" s="55" t="str">
        <f>_xlfn.XLOOKUP(A166,Comiters!A$1:A$999,Comiters!B$1:B$999,"0")</f>
        <v>0</v>
      </c>
      <c r="G166"/>
      <c r="H166"/>
      <c r="M166">
        <f t="shared" si="3"/>
        <v>0</v>
      </c>
    </row>
    <row r="167" spans="1:13" s="25" customFormat="1">
      <c r="A167" t="str">
        <f>_xlfn.XLOOKUP(B167,Rotineiros!B$1:B$5000,Rotineiros!A$1:A$5000)</f>
        <v>F2095645</v>
      </c>
      <c r="B167" t="s">
        <v>7253</v>
      </c>
      <c r="C167" t="s">
        <v>15022</v>
      </c>
      <c r="D167" t="s">
        <v>7303</v>
      </c>
      <c r="E167" s="3" t="str">
        <f>_xlfn.XLOOKUP(A167,'Badge Arqueiro'!A$1:A$170,'Badge Arqueiro'!B$1:B$170,"0")</f>
        <v>0</v>
      </c>
      <c r="F167" s="55" t="str">
        <f>_xlfn.XLOOKUP(A167,Comiters!A$1:A$999,Comiters!B$1:B$999,"0")</f>
        <v>0</v>
      </c>
      <c r="G167"/>
      <c r="H167"/>
      <c r="M167">
        <f t="shared" si="3"/>
        <v>0</v>
      </c>
    </row>
    <row r="168" spans="1:13" s="25" customFormat="1">
      <c r="A168" t="str">
        <f>_xlfn.XLOOKUP(B168,Rotineiros!B$1:B$5000,Rotineiros!A$1:A$5000)</f>
        <v>F2190121</v>
      </c>
      <c r="B168" t="s">
        <v>3338</v>
      </c>
      <c r="C168" t="s">
        <v>15516</v>
      </c>
      <c r="D168" t="s">
        <v>3340</v>
      </c>
      <c r="E168" s="3" t="str">
        <f>_xlfn.XLOOKUP(A168,'Badge Arqueiro'!A$1:A$170,'Badge Arqueiro'!B$1:B$170,"0")</f>
        <v>0</v>
      </c>
      <c r="F168" s="55" t="str">
        <f>_xlfn.XLOOKUP(A168,Comiters!A$1:A$999,Comiters!B$1:B$999,"0")</f>
        <v>0</v>
      </c>
      <c r="G168"/>
      <c r="H168"/>
      <c r="M168">
        <f t="shared" si="3"/>
        <v>0</v>
      </c>
    </row>
    <row r="169" spans="1:13" s="25" customFormat="1">
      <c r="A169" t="str">
        <f>_xlfn.XLOOKUP(B169,Rotineiros!B$1:B$5000,Rotineiros!A$1:A$5000)</f>
        <v>F2190951</v>
      </c>
      <c r="B169" t="s">
        <v>13667</v>
      </c>
      <c r="C169" t="s">
        <v>3157</v>
      </c>
      <c r="D169" t="s">
        <v>13668</v>
      </c>
      <c r="E169" s="3" t="str">
        <f>_xlfn.XLOOKUP(A169,'Badge Arqueiro'!A$1:A$170,'Badge Arqueiro'!B$1:B$170,"0")</f>
        <v>0</v>
      </c>
      <c r="F169" s="55" t="str">
        <f>_xlfn.XLOOKUP(A169,Comiters!A$1:A$999,Comiters!B$1:B$999,"0")</f>
        <v>0</v>
      </c>
      <c r="G169"/>
      <c r="H169"/>
      <c r="M169">
        <f t="shared" si="3"/>
        <v>0</v>
      </c>
    </row>
    <row r="170" spans="1:13" s="25" customFormat="1">
      <c r="A170" t="str">
        <f>_xlfn.XLOOKUP(B170,Rotineiros!B$1:B$5000,Rotineiros!A$1:A$5000)</f>
        <v>F2256977</v>
      </c>
      <c r="B170" t="s">
        <v>15360</v>
      </c>
      <c r="C170" t="s">
        <v>15361</v>
      </c>
      <c r="D170" t="s">
        <v>15362</v>
      </c>
      <c r="E170" s="3" t="str">
        <f>_xlfn.XLOOKUP(A170,'Badge Arqueiro'!A$1:A$170,'Badge Arqueiro'!B$1:B$170,"0")</f>
        <v>0</v>
      </c>
      <c r="F170" s="55" t="str">
        <f>_xlfn.XLOOKUP(A170,Comiters!A$1:A$999,Comiters!B$1:B$999,"0")</f>
        <v>0</v>
      </c>
      <c r="G170"/>
      <c r="H170"/>
      <c r="M170">
        <f t="shared" si="3"/>
        <v>0</v>
      </c>
    </row>
    <row r="171" spans="1:13" s="25" customFormat="1">
      <c r="A171" t="str">
        <f>_xlfn.XLOOKUP(B171,Rotineiros!B$1:B$5000,Rotineiros!A$1:A$5000)</f>
        <v>F2258379</v>
      </c>
      <c r="B171" t="s">
        <v>466</v>
      </c>
      <c r="C171" t="s">
        <v>15633</v>
      </c>
      <c r="D171" t="s">
        <v>467</v>
      </c>
      <c r="E171" s="3" t="str">
        <f>_xlfn.XLOOKUP(A171,'Badge Arqueiro'!A$1:A$170,'Badge Arqueiro'!B$1:B$170,"0")</f>
        <v>0</v>
      </c>
      <c r="F171" s="55">
        <f>_xlfn.XLOOKUP(A171,Comiters!A$1:A$999,Comiters!B$1:B$999,"0")</f>
        <v>1</v>
      </c>
      <c r="G171"/>
      <c r="H171"/>
      <c r="M171">
        <f t="shared" si="3"/>
        <v>0</v>
      </c>
    </row>
    <row r="172" spans="1:13" s="25" customFormat="1">
      <c r="A172" t="str">
        <f>_xlfn.XLOOKUP(B172,Rotineiros!B$1:B$5000,Rotineiros!A$1:A$5000)</f>
        <v>F2258508</v>
      </c>
      <c r="B172" t="s">
        <v>12667</v>
      </c>
      <c r="C172" t="s">
        <v>15230</v>
      </c>
      <c r="D172" t="s">
        <v>12668</v>
      </c>
      <c r="E172" s="3" t="str">
        <f>_xlfn.XLOOKUP(A172,'Badge Arqueiro'!A$1:A$170,'Badge Arqueiro'!B$1:B$170,"0")</f>
        <v>0</v>
      </c>
      <c r="F172" s="55">
        <f>_xlfn.XLOOKUP(A172,Comiters!A$1:A$999,Comiters!B$1:B$999,"0")</f>
        <v>1</v>
      </c>
      <c r="G172"/>
      <c r="H172"/>
      <c r="M172">
        <f t="shared" si="3"/>
        <v>0</v>
      </c>
    </row>
    <row r="173" spans="1:13" s="25" customFormat="1">
      <c r="A173" t="str">
        <f>_xlfn.XLOOKUP(B173,Rotineiros!B$1:B$5000,Rotineiros!A$1:A$5000)</f>
        <v>F2259023</v>
      </c>
      <c r="B173" t="s">
        <v>15541</v>
      </c>
      <c r="C173" t="s">
        <v>15542</v>
      </c>
      <c r="D173" t="s">
        <v>15543</v>
      </c>
      <c r="E173" s="3" t="str">
        <f>_xlfn.XLOOKUP(A173,'Badge Arqueiro'!A$1:A$170,'Badge Arqueiro'!B$1:B$170,"0")</f>
        <v>0</v>
      </c>
      <c r="F173" s="55" t="str">
        <f>_xlfn.XLOOKUP(A173,Comiters!A$1:A$999,Comiters!B$1:B$999,"0")</f>
        <v>0</v>
      </c>
      <c r="G173"/>
      <c r="H173"/>
      <c r="M173">
        <f t="shared" si="3"/>
        <v>0</v>
      </c>
    </row>
    <row r="174" spans="1:13" s="25" customFormat="1">
      <c r="A174" t="str">
        <f>_xlfn.XLOOKUP(B174,Rotineiros!B$1:B$5000,Rotineiros!A$1:A$5000)</f>
        <v>F2301437</v>
      </c>
      <c r="B174" t="s">
        <v>184</v>
      </c>
      <c r="C174" t="s">
        <v>15440</v>
      </c>
      <c r="D174" t="s">
        <v>186</v>
      </c>
      <c r="E174" s="3" t="str">
        <f>_xlfn.XLOOKUP(A174,'Badge Arqueiro'!A$1:A$170,'Badge Arqueiro'!B$1:B$170,"0")</f>
        <v>0</v>
      </c>
      <c r="F174" s="55" t="str">
        <f>_xlfn.XLOOKUP(A174,Comiters!A$1:A$999,Comiters!B$1:B$999,"0")</f>
        <v>0</v>
      </c>
      <c r="G174"/>
      <c r="H174"/>
      <c r="M174">
        <f t="shared" si="3"/>
        <v>0</v>
      </c>
    </row>
    <row r="175" spans="1:13" s="25" customFormat="1">
      <c r="A175" t="str">
        <f>_xlfn.XLOOKUP(B175,Rotineiros!B$1:B$5000,Rotineiros!A$1:A$5000)</f>
        <v>F2308964</v>
      </c>
      <c r="B175" t="s">
        <v>3055</v>
      </c>
      <c r="C175" t="s">
        <v>15238</v>
      </c>
      <c r="D175" t="s">
        <v>3056</v>
      </c>
      <c r="E175" s="3" t="str">
        <f>_xlfn.XLOOKUP(A175,'Badge Arqueiro'!A$1:A$170,'Badge Arqueiro'!B$1:B$170,"0")</f>
        <v>0</v>
      </c>
      <c r="F175" s="55" t="str">
        <f>_xlfn.XLOOKUP(A175,Comiters!A$1:A$999,Comiters!B$1:B$999,"0")</f>
        <v>0</v>
      </c>
      <c r="G175"/>
      <c r="H175"/>
      <c r="M175">
        <f t="shared" si="3"/>
        <v>0</v>
      </c>
    </row>
    <row r="176" spans="1:13" s="25" customFormat="1">
      <c r="A176" t="str">
        <f>_xlfn.XLOOKUP(B176,Rotineiros!B$1:B$5000,Rotineiros!A$1:A$5000)</f>
        <v>F2315771</v>
      </c>
      <c r="B176" t="s">
        <v>7349</v>
      </c>
      <c r="C176" t="s">
        <v>15652</v>
      </c>
      <c r="D176" t="s">
        <v>14866</v>
      </c>
      <c r="E176" s="3">
        <f>_xlfn.XLOOKUP(A176,'Badge Arqueiro'!A$1:A$170,'Badge Arqueiro'!B$1:B$170,"0")</f>
        <v>1</v>
      </c>
      <c r="F176" s="55" t="str">
        <f>_xlfn.XLOOKUP(A176,Comiters!A$1:A$999,Comiters!B$1:B$999,"0")</f>
        <v>0</v>
      </c>
      <c r="G176"/>
      <c r="H176"/>
      <c r="M176">
        <f t="shared" si="3"/>
        <v>0</v>
      </c>
    </row>
    <row r="177" spans="1:13" s="25" customFormat="1">
      <c r="A177" t="str">
        <f>_xlfn.XLOOKUP(B177,Rotineiros!B$1:B$5000,Rotineiros!A$1:A$5000)</f>
        <v>F2318079</v>
      </c>
      <c r="B177" t="s">
        <v>2583</v>
      </c>
      <c r="C177" t="s">
        <v>15324</v>
      </c>
      <c r="D177" t="s">
        <v>2584</v>
      </c>
      <c r="E177" s="3" t="str">
        <f>_xlfn.XLOOKUP(A177,'Badge Arqueiro'!A$1:A$170,'Badge Arqueiro'!B$1:B$170,"0")</f>
        <v>0</v>
      </c>
      <c r="F177" s="55" t="str">
        <f>_xlfn.XLOOKUP(A177,Comiters!A$1:A$999,Comiters!B$1:B$999,"0")</f>
        <v>0</v>
      </c>
      <c r="G177"/>
      <c r="H177"/>
      <c r="M177">
        <f t="shared" si="3"/>
        <v>0</v>
      </c>
    </row>
    <row r="178" spans="1:13" s="25" customFormat="1">
      <c r="A178" t="str">
        <f>_xlfn.XLOOKUP(B178,Rotineiros!B$1:B$5000,Rotineiros!A$1:A$5000)</f>
        <v>F2326184</v>
      </c>
      <c r="B178" t="s">
        <v>15323</v>
      </c>
      <c r="C178" t="s">
        <v>15324</v>
      </c>
      <c r="D178" t="s">
        <v>15325</v>
      </c>
      <c r="E178" s="3" t="str">
        <f>_xlfn.XLOOKUP(A178,'Badge Arqueiro'!A$1:A$170,'Badge Arqueiro'!B$1:B$170,"0")</f>
        <v>0</v>
      </c>
      <c r="F178" s="55" t="str">
        <f>_xlfn.XLOOKUP(A178,Comiters!A$1:A$999,Comiters!B$1:B$999,"0")</f>
        <v>0</v>
      </c>
      <c r="G178"/>
      <c r="H178"/>
      <c r="M178">
        <f t="shared" si="3"/>
        <v>0</v>
      </c>
    </row>
    <row r="179" spans="1:13" s="25" customFormat="1">
      <c r="A179" t="str">
        <f>_xlfn.XLOOKUP(B179,Rotineiros!B$1:B$5000,Rotineiros!A$1:A$5000)</f>
        <v>F2386759</v>
      </c>
      <c r="B179" t="s">
        <v>201</v>
      </c>
      <c r="C179" t="s">
        <v>15255</v>
      </c>
      <c r="D179" t="s">
        <v>202</v>
      </c>
      <c r="E179" s="3" t="str">
        <f>_xlfn.XLOOKUP(A179,'Badge Arqueiro'!A$1:A$170,'Badge Arqueiro'!B$1:B$170,"0")</f>
        <v>0</v>
      </c>
      <c r="F179" s="55" t="str">
        <f>_xlfn.XLOOKUP(A179,Comiters!A$1:A$999,Comiters!B$1:B$999,"0")</f>
        <v>0</v>
      </c>
      <c r="G179"/>
      <c r="H179"/>
      <c r="M179">
        <f t="shared" si="3"/>
        <v>0</v>
      </c>
    </row>
    <row r="180" spans="1:13" s="25" customFormat="1">
      <c r="A180" t="str">
        <f>_xlfn.XLOOKUP(B180,Rotineiros!B$1:B$5000,Rotineiros!A$1:A$5000)</f>
        <v>F2419101</v>
      </c>
      <c r="B180" t="s">
        <v>11349</v>
      </c>
      <c r="C180" t="s">
        <v>12676</v>
      </c>
      <c r="D180" t="s">
        <v>11438</v>
      </c>
      <c r="E180" s="3" t="str">
        <f>_xlfn.XLOOKUP(A180,'Badge Arqueiro'!A$1:A$170,'Badge Arqueiro'!B$1:B$170,"0")</f>
        <v>0</v>
      </c>
      <c r="F180" s="55">
        <f>_xlfn.XLOOKUP(A180,Comiters!A$1:A$999,Comiters!B$1:B$999,"0")</f>
        <v>1</v>
      </c>
      <c r="G180"/>
      <c r="H180"/>
      <c r="M180">
        <f t="shared" si="3"/>
        <v>0</v>
      </c>
    </row>
    <row r="181" spans="1:13" s="25" customFormat="1">
      <c r="A181" t="str">
        <f>_xlfn.XLOOKUP(B181,Rotineiros!B$1:B$5000,Rotineiros!A$1:A$5000)</f>
        <v>F2419288</v>
      </c>
      <c r="B181" t="s">
        <v>13861</v>
      </c>
      <c r="C181" t="s">
        <v>14640</v>
      </c>
      <c r="D181" t="s">
        <v>13862</v>
      </c>
      <c r="E181" s="3" t="str">
        <f>_xlfn.XLOOKUP(A181,'Badge Arqueiro'!A$1:A$170,'Badge Arqueiro'!B$1:B$170,"0")</f>
        <v>0</v>
      </c>
      <c r="F181" s="55" t="str">
        <f>_xlfn.XLOOKUP(A181,Comiters!A$1:A$999,Comiters!B$1:B$999,"0")</f>
        <v>0</v>
      </c>
      <c r="G181"/>
      <c r="H181"/>
      <c r="M181">
        <f t="shared" si="3"/>
        <v>0</v>
      </c>
    </row>
    <row r="182" spans="1:13" s="25" customFormat="1">
      <c r="A182" t="str">
        <f>_xlfn.XLOOKUP(B182,Rotineiros!B$1:B$5000,Rotineiros!A$1:A$5000)</f>
        <v>F2464149</v>
      </c>
      <c r="B182" t="s">
        <v>210</v>
      </c>
      <c r="C182" t="s">
        <v>15342</v>
      </c>
      <c r="D182" t="s">
        <v>211</v>
      </c>
      <c r="E182" s="3" t="str">
        <f>_xlfn.XLOOKUP(A182,'Badge Arqueiro'!A$1:A$170,'Badge Arqueiro'!B$1:B$170,"0")</f>
        <v>0</v>
      </c>
      <c r="F182" s="55" t="str">
        <f>_xlfn.XLOOKUP(A182,Comiters!A$1:A$999,Comiters!B$1:B$999,"0")</f>
        <v>0</v>
      </c>
      <c r="G182"/>
      <c r="H182"/>
      <c r="M182">
        <f t="shared" si="3"/>
        <v>0</v>
      </c>
    </row>
    <row r="183" spans="1:13" s="25" customFormat="1">
      <c r="A183" t="str">
        <f>_xlfn.XLOOKUP(B183,Rotineiros!B$1:B$5000,Rotineiros!A$1:A$5000)</f>
        <v>F2634252</v>
      </c>
      <c r="B183" t="s">
        <v>12146</v>
      </c>
      <c r="C183" t="s">
        <v>15291</v>
      </c>
      <c r="D183" t="s">
        <v>12201</v>
      </c>
      <c r="E183" s="3" t="str">
        <f>_xlfn.XLOOKUP(A183,'Badge Arqueiro'!A$1:A$170,'Badge Arqueiro'!B$1:B$170,"0")</f>
        <v>0</v>
      </c>
      <c r="F183" s="55" t="str">
        <f>_xlfn.XLOOKUP(A183,Comiters!A$1:A$999,Comiters!B$1:B$999,"0")</f>
        <v>0</v>
      </c>
      <c r="G183"/>
      <c r="H183"/>
      <c r="M183">
        <f t="shared" si="3"/>
        <v>0</v>
      </c>
    </row>
    <row r="184" spans="1:13" s="25" customFormat="1">
      <c r="A184" t="str">
        <f>_xlfn.XLOOKUP(B184,Rotineiros!B$1:B$5000,Rotineiros!A$1:A$5000)</f>
        <v>F2636994</v>
      </c>
      <c r="B184" t="s">
        <v>2803</v>
      </c>
      <c r="C184" t="s">
        <v>15316</v>
      </c>
      <c r="D184" t="s">
        <v>12453</v>
      </c>
      <c r="E184" s="3" t="str">
        <f>_xlfn.XLOOKUP(A184,'Badge Arqueiro'!A$1:A$170,'Badge Arqueiro'!B$1:B$170,"0")</f>
        <v>0</v>
      </c>
      <c r="F184" s="55" t="str">
        <f>_xlfn.XLOOKUP(A184,Comiters!A$1:A$999,Comiters!B$1:B$999,"0")</f>
        <v>0</v>
      </c>
      <c r="G184"/>
      <c r="H184"/>
      <c r="M184">
        <f t="shared" si="3"/>
        <v>0</v>
      </c>
    </row>
    <row r="185" spans="1:13" s="25" customFormat="1">
      <c r="A185" t="str">
        <f>_xlfn.XLOOKUP(B185,Rotineiros!B$1:B$5000,Rotineiros!A$1:A$5000)</f>
        <v>F2639698</v>
      </c>
      <c r="B185" t="s">
        <v>3793</v>
      </c>
      <c r="C185" t="s">
        <v>15420</v>
      </c>
      <c r="D185" t="s">
        <v>3896</v>
      </c>
      <c r="E185" s="3" t="str">
        <f>_xlfn.XLOOKUP(A185,'Badge Arqueiro'!A$1:A$170,'Badge Arqueiro'!B$1:B$170,"0")</f>
        <v>0</v>
      </c>
      <c r="F185" s="55" t="str">
        <f>_xlfn.XLOOKUP(A185,Comiters!A$1:A$999,Comiters!B$1:B$999,"0")</f>
        <v>0</v>
      </c>
      <c r="G185"/>
      <c r="H185"/>
      <c r="M185">
        <f t="shared" si="3"/>
        <v>0</v>
      </c>
    </row>
    <row r="186" spans="1:13" s="25" customFormat="1">
      <c r="A186" t="str">
        <f>_xlfn.XLOOKUP(B186,Rotineiros!B$1:B$5000,Rotineiros!A$1:A$5000)</f>
        <v>F2707981</v>
      </c>
      <c r="B186" t="s">
        <v>14979</v>
      </c>
      <c r="C186" t="s">
        <v>15415</v>
      </c>
      <c r="D186" t="s">
        <v>14981</v>
      </c>
      <c r="E186" s="3" t="str">
        <f>_xlfn.XLOOKUP(A186,'Badge Arqueiro'!A$1:A$170,'Badge Arqueiro'!B$1:B$170,"0")</f>
        <v>0</v>
      </c>
      <c r="F186" s="55" t="str">
        <f>_xlfn.XLOOKUP(A186,Comiters!A$1:A$999,Comiters!B$1:B$999,"0")</f>
        <v>0</v>
      </c>
      <c r="G186"/>
      <c r="H186"/>
      <c r="M186">
        <f t="shared" si="3"/>
        <v>0</v>
      </c>
    </row>
    <row r="187" spans="1:13" s="25" customFormat="1">
      <c r="A187" t="str">
        <f>_xlfn.XLOOKUP(B187,Rotineiros!B$1:B$5000,Rotineiros!A$1:A$5000)</f>
        <v>F2730208</v>
      </c>
      <c r="B187" t="s">
        <v>473</v>
      </c>
      <c r="C187" t="s">
        <v>15311</v>
      </c>
      <c r="D187" t="s">
        <v>475</v>
      </c>
      <c r="E187" s="3" t="str">
        <f>_xlfn.XLOOKUP(A187,'Badge Arqueiro'!A$1:A$170,'Badge Arqueiro'!B$1:B$170,"0")</f>
        <v>0</v>
      </c>
      <c r="F187" s="55">
        <f>_xlfn.XLOOKUP(A187,Comiters!A$1:A$999,Comiters!B$1:B$999,"0")</f>
        <v>1</v>
      </c>
      <c r="G187"/>
      <c r="H187"/>
      <c r="M187">
        <f t="shared" si="3"/>
        <v>0</v>
      </c>
    </row>
    <row r="188" spans="1:13" s="25" customFormat="1">
      <c r="A188" t="str">
        <f>_xlfn.XLOOKUP(B188,Rotineiros!B$1:B$5000,Rotineiros!A$1:A$5000)</f>
        <v>F2731378</v>
      </c>
      <c r="B188" t="s">
        <v>15412</v>
      </c>
      <c r="C188" t="s">
        <v>15413</v>
      </c>
      <c r="D188" t="s">
        <v>15414</v>
      </c>
      <c r="E188" s="3" t="str">
        <f>_xlfn.XLOOKUP(A188,'Badge Arqueiro'!A$1:A$170,'Badge Arqueiro'!B$1:B$170,"0")</f>
        <v>0</v>
      </c>
      <c r="F188" s="55" t="str">
        <f>_xlfn.XLOOKUP(A188,Comiters!A$1:A$999,Comiters!B$1:B$999,"0")</f>
        <v>0</v>
      </c>
      <c r="G188"/>
      <c r="H188"/>
      <c r="M188">
        <f t="shared" si="3"/>
        <v>0</v>
      </c>
    </row>
    <row r="189" spans="1:13" s="25" customFormat="1">
      <c r="A189" t="str">
        <f>_xlfn.XLOOKUP(B189,Rotineiros!B$1:B$5000,Rotineiros!A$1:A$5000)</f>
        <v>F2731623</v>
      </c>
      <c r="B189" t="s">
        <v>15176</v>
      </c>
      <c r="C189" t="s">
        <v>15177</v>
      </c>
      <c r="D189" t="s">
        <v>15178</v>
      </c>
      <c r="E189" s="3" t="str">
        <f>_xlfn.XLOOKUP(A189,'Badge Arqueiro'!A$1:A$170,'Badge Arqueiro'!B$1:B$170,"0")</f>
        <v>0</v>
      </c>
      <c r="F189" s="55" t="str">
        <f>_xlfn.XLOOKUP(A189,Comiters!A$1:A$999,Comiters!B$1:B$999,"0")</f>
        <v>0</v>
      </c>
      <c r="G189"/>
      <c r="H189"/>
      <c r="M189">
        <f t="shared" si="3"/>
        <v>0</v>
      </c>
    </row>
    <row r="190" spans="1:13" s="25" customFormat="1">
      <c r="A190" t="str">
        <f>_xlfn.XLOOKUP(B190,Rotineiros!B$1:B$5000,Rotineiros!A$1:A$5000)</f>
        <v>F2736079</v>
      </c>
      <c r="B190" t="s">
        <v>12137</v>
      </c>
      <c r="C190" t="s">
        <v>15421</v>
      </c>
      <c r="D190" t="s">
        <v>12187</v>
      </c>
      <c r="E190" s="3">
        <f>_xlfn.XLOOKUP(A190,'Badge Arqueiro'!A$1:A$170,'Badge Arqueiro'!B$1:B$170,"0")</f>
        <v>1</v>
      </c>
      <c r="F190" s="55">
        <f>_xlfn.XLOOKUP(A190,Comiters!A$1:A$999,Comiters!B$1:B$999,"0")</f>
        <v>1</v>
      </c>
      <c r="G190"/>
      <c r="H190"/>
      <c r="M190">
        <f t="shared" si="3"/>
        <v>0</v>
      </c>
    </row>
    <row r="191" spans="1:13" s="25" customFormat="1">
      <c r="A191" t="str">
        <f>_xlfn.XLOOKUP(B191,Rotineiros!B$1:B$5000,Rotineiros!A$1:A$5000)</f>
        <v>F2804179</v>
      </c>
      <c r="B191" t="s">
        <v>13299</v>
      </c>
      <c r="C191" t="s">
        <v>15242</v>
      </c>
      <c r="D191" t="s">
        <v>13300</v>
      </c>
      <c r="E191" s="3" t="str">
        <f>_xlfn.XLOOKUP(A191,'Badge Arqueiro'!A$1:A$170,'Badge Arqueiro'!B$1:B$170,"0")</f>
        <v>0</v>
      </c>
      <c r="F191" s="55">
        <f>_xlfn.XLOOKUP(A191,Comiters!A$1:A$999,Comiters!B$1:B$999,"0")</f>
        <v>1</v>
      </c>
      <c r="G191"/>
      <c r="H191"/>
      <c r="M191">
        <f t="shared" si="3"/>
        <v>0</v>
      </c>
    </row>
    <row r="192" spans="1:13" s="25" customFormat="1">
      <c r="A192" t="str">
        <f>_xlfn.XLOOKUP(B192,Rotineiros!B$1:B$5000,Rotineiros!A$1:A$5000)</f>
        <v>F2812778</v>
      </c>
      <c r="B192" t="s">
        <v>4024</v>
      </c>
      <c r="C192" t="s">
        <v>12807</v>
      </c>
      <c r="D192" t="s">
        <v>4193</v>
      </c>
      <c r="E192" s="3" t="str">
        <f>_xlfn.XLOOKUP(A192,'Badge Arqueiro'!A$1:A$170,'Badge Arqueiro'!B$1:B$170,"0")</f>
        <v>0</v>
      </c>
      <c r="F192" s="55">
        <f>_xlfn.XLOOKUP(A192,Comiters!A$1:A$999,Comiters!B$1:B$999,"0")</f>
        <v>1</v>
      </c>
      <c r="G192"/>
      <c r="H192"/>
      <c r="M192">
        <f t="shared" si="3"/>
        <v>0</v>
      </c>
    </row>
    <row r="193" spans="1:13" s="25" customFormat="1">
      <c r="A193" t="str">
        <f>_xlfn.XLOOKUP(B193,Rotineiros!B$1:B$5000,Rotineiros!A$1:A$5000)</f>
        <v>F2817319</v>
      </c>
      <c r="B193" t="s">
        <v>15295</v>
      </c>
      <c r="C193" t="s">
        <v>15296</v>
      </c>
      <c r="D193" t="s">
        <v>15297</v>
      </c>
      <c r="E193" s="3" t="str">
        <f>_xlfn.XLOOKUP(A193,'Badge Arqueiro'!A$1:A$170,'Badge Arqueiro'!B$1:B$170,"0")</f>
        <v>0</v>
      </c>
      <c r="F193" s="55" t="str">
        <f>_xlfn.XLOOKUP(A193,Comiters!A$1:A$999,Comiters!B$1:B$999,"0")</f>
        <v>0</v>
      </c>
      <c r="G193"/>
      <c r="H193" s="3"/>
      <c r="M193">
        <f t="shared" si="3"/>
        <v>0</v>
      </c>
    </row>
    <row r="194" spans="1:13" s="25" customFormat="1">
      <c r="A194" t="str">
        <f>_xlfn.XLOOKUP(B194,Rotineiros!B$1:B$5000,Rotineiros!A$1:A$5000)</f>
        <v>F2871901</v>
      </c>
      <c r="B194" t="s">
        <v>15357</v>
      </c>
      <c r="C194" t="s">
        <v>15358</v>
      </c>
      <c r="D194" t="s">
        <v>15359</v>
      </c>
      <c r="E194" s="3" t="str">
        <f>_xlfn.XLOOKUP(A194,'Badge Arqueiro'!A$1:A$170,'Badge Arqueiro'!B$1:B$170,"0")</f>
        <v>0</v>
      </c>
      <c r="F194" s="55" t="str">
        <f>_xlfn.XLOOKUP(A194,Comiters!A$1:A$999,Comiters!B$1:B$999,"0")</f>
        <v>0</v>
      </c>
      <c r="G194"/>
      <c r="H194" s="3"/>
      <c r="M194">
        <f t="shared" si="3"/>
        <v>0</v>
      </c>
    </row>
    <row r="195" spans="1:13" s="25" customFormat="1">
      <c r="A195" t="str">
        <f>_xlfn.XLOOKUP(B195,Rotineiros!B$1:B$5000,Rotineiros!A$1:A$5000)</f>
        <v>F2871942</v>
      </c>
      <c r="B195" t="s">
        <v>739</v>
      </c>
      <c r="C195" t="s">
        <v>15466</v>
      </c>
      <c r="D195" t="s">
        <v>741</v>
      </c>
      <c r="E195" s="3" t="str">
        <f>_xlfn.XLOOKUP(A195,'Badge Arqueiro'!A$1:A$170,'Badge Arqueiro'!B$1:B$170,"0")</f>
        <v>0</v>
      </c>
      <c r="F195" s="55" t="str">
        <f>_xlfn.XLOOKUP(A195,Comiters!A$1:A$999,Comiters!B$1:B$999,"0")</f>
        <v>0</v>
      </c>
      <c r="G195"/>
      <c r="H195" s="3"/>
      <c r="M195">
        <f t="shared" si="3"/>
        <v>0</v>
      </c>
    </row>
    <row r="196" spans="1:13" s="25" customFormat="1">
      <c r="A196" t="str">
        <f>_xlfn.XLOOKUP(B196,Rotineiros!B$1:B$5000,Rotineiros!A$1:A$5000)</f>
        <v>F2872117</v>
      </c>
      <c r="B196" t="s">
        <v>15631</v>
      </c>
      <c r="C196" t="s">
        <v>12276</v>
      </c>
      <c r="D196" t="s">
        <v>15632</v>
      </c>
      <c r="E196" s="3" t="str">
        <f>_xlfn.XLOOKUP(A196,'Badge Arqueiro'!A$1:A$170,'Badge Arqueiro'!B$1:B$170,"0")</f>
        <v>0</v>
      </c>
      <c r="F196" s="55" t="str">
        <f>_xlfn.XLOOKUP(A196,Comiters!A$1:A$999,Comiters!B$1:B$999,"0")</f>
        <v>0</v>
      </c>
      <c r="G196"/>
      <c r="H196" s="3"/>
      <c r="M196">
        <f t="shared" si="3"/>
        <v>0</v>
      </c>
    </row>
    <row r="197" spans="1:13" s="25" customFormat="1">
      <c r="A197" t="str">
        <f>_xlfn.XLOOKUP(B197,Rotineiros!B$1:B$5000,Rotineiros!A$1:A$5000)</f>
        <v>F2964862</v>
      </c>
      <c r="B197" t="s">
        <v>15692</v>
      </c>
      <c r="C197" t="s">
        <v>15077</v>
      </c>
      <c r="D197" t="s">
        <v>15693</v>
      </c>
      <c r="E197" s="3" t="str">
        <f>_xlfn.XLOOKUP(A197,'Badge Arqueiro'!A$1:A$170,'Badge Arqueiro'!B$1:B$170,"0")</f>
        <v>0</v>
      </c>
      <c r="F197" s="55" t="str">
        <f>_xlfn.XLOOKUP(A197,Comiters!A$1:A$999,Comiters!B$1:B$999,"0")</f>
        <v>0</v>
      </c>
      <c r="G197"/>
      <c r="H197" s="3"/>
      <c r="M197">
        <f t="shared" ref="M197:M260" si="4">IF(D197=D198,1111111111,0)</f>
        <v>0</v>
      </c>
    </row>
    <row r="198" spans="1:13" s="25" customFormat="1">
      <c r="A198" t="str">
        <f>_xlfn.XLOOKUP(B198,Rotineiros!B$1:B$5000,Rotineiros!A$1:A$5000)</f>
        <v>F2964864</v>
      </c>
      <c r="B198" t="s">
        <v>15152</v>
      </c>
      <c r="C198" t="s">
        <v>15153</v>
      </c>
      <c r="D198" t="s">
        <v>15154</v>
      </c>
      <c r="E198" s="3" t="str">
        <f>_xlfn.XLOOKUP(A198,'Badge Arqueiro'!A$1:A$170,'Badge Arqueiro'!B$1:B$170,"0")</f>
        <v>0</v>
      </c>
      <c r="F198" s="55" t="str">
        <f>_xlfn.XLOOKUP(A198,Comiters!A$1:A$999,Comiters!B$1:B$999,"0")</f>
        <v>0</v>
      </c>
      <c r="G198"/>
      <c r="H198" s="3"/>
      <c r="M198">
        <f t="shared" si="4"/>
        <v>0</v>
      </c>
    </row>
    <row r="199" spans="1:13" s="25" customFormat="1">
      <c r="A199" t="str">
        <f>_xlfn.XLOOKUP(B199,Rotineiros!B$1:B$5000,Rotineiros!A$1:A$5000)</f>
        <v>F2996549</v>
      </c>
      <c r="B199" t="s">
        <v>224</v>
      </c>
      <c r="C199" t="s">
        <v>47</v>
      </c>
      <c r="D199" t="s">
        <v>225</v>
      </c>
      <c r="E199" s="3" t="str">
        <f>_xlfn.XLOOKUP(A199,'Badge Arqueiro'!A$1:A$170,'Badge Arqueiro'!B$1:B$170,"0")</f>
        <v>0</v>
      </c>
      <c r="F199" s="55" t="str">
        <f>_xlfn.XLOOKUP(A199,Comiters!A$1:A$999,Comiters!B$1:B$999,"0")</f>
        <v>0</v>
      </c>
      <c r="G199"/>
      <c r="H199" s="3"/>
      <c r="M199">
        <f t="shared" si="4"/>
        <v>0</v>
      </c>
    </row>
    <row r="200" spans="1:13" s="25" customFormat="1">
      <c r="A200" t="str">
        <f>_xlfn.XLOOKUP(B200,Rotineiros!B$1:B$5000,Rotineiros!A$1:A$5000)</f>
        <v>F3023984</v>
      </c>
      <c r="B200" t="s">
        <v>962</v>
      </c>
      <c r="C200" t="s">
        <v>14395</v>
      </c>
      <c r="D200" t="s">
        <v>964</v>
      </c>
      <c r="E200" s="3" t="str">
        <f>_xlfn.XLOOKUP(A200,'Badge Arqueiro'!A$1:A$170,'Badge Arqueiro'!B$1:B$170,"0")</f>
        <v>0</v>
      </c>
      <c r="F200" s="55" t="str">
        <f>_xlfn.XLOOKUP(A200,Comiters!A$1:A$999,Comiters!B$1:B$999,"0")</f>
        <v>0</v>
      </c>
      <c r="G200"/>
      <c r="H200" s="3"/>
      <c r="M200">
        <f t="shared" si="4"/>
        <v>0</v>
      </c>
    </row>
    <row r="201" spans="1:13" s="25" customFormat="1">
      <c r="A201" t="str">
        <f>_xlfn.XLOOKUP(B201,Rotineiros!B$1:B$5000,Rotineiros!A$1:A$5000)</f>
        <v>F3154632</v>
      </c>
      <c r="B201" t="s">
        <v>13488</v>
      </c>
      <c r="C201" t="s">
        <v>15410</v>
      </c>
      <c r="D201" t="s">
        <v>13489</v>
      </c>
      <c r="E201" s="3" t="str">
        <f>_xlfn.XLOOKUP(A201,'Badge Arqueiro'!A$1:A$170,'Badge Arqueiro'!B$1:B$170,"0")</f>
        <v>0</v>
      </c>
      <c r="F201" s="55">
        <f>_xlfn.XLOOKUP(A201,Comiters!A$1:A$999,Comiters!B$1:B$999,"0")</f>
        <v>1</v>
      </c>
      <c r="G201"/>
      <c r="H201" s="3"/>
      <c r="M201">
        <f t="shared" si="4"/>
        <v>0</v>
      </c>
    </row>
    <row r="202" spans="1:13" s="25" customFormat="1">
      <c r="A202" t="str">
        <f>_xlfn.XLOOKUP(B202,Rotineiros!B$1:B$5000,Rotineiros!A$1:A$5000)</f>
        <v>F3154949</v>
      </c>
      <c r="B202" t="s">
        <v>3425</v>
      </c>
      <c r="C202" t="s">
        <v>15444</v>
      </c>
      <c r="D202" t="s">
        <v>3426</v>
      </c>
      <c r="E202" s="3" t="str">
        <f>_xlfn.XLOOKUP(A202,'Badge Arqueiro'!A$1:A$170,'Badge Arqueiro'!B$1:B$170,"0")</f>
        <v>0</v>
      </c>
      <c r="F202" s="55" t="str">
        <f>_xlfn.XLOOKUP(A202,Comiters!A$1:A$999,Comiters!B$1:B$999,"0")</f>
        <v>0</v>
      </c>
      <c r="G202"/>
      <c r="H202" s="3"/>
      <c r="M202">
        <f t="shared" si="4"/>
        <v>0</v>
      </c>
    </row>
    <row r="203" spans="1:13" s="25" customFormat="1">
      <c r="A203" t="str">
        <f>_xlfn.XLOOKUP(B203,Rotineiros!B$1:B$5000,Rotineiros!A$1:A$5000)</f>
        <v>F3160775</v>
      </c>
      <c r="B203" t="s">
        <v>1713</v>
      </c>
      <c r="C203" t="s">
        <v>14211</v>
      </c>
      <c r="D203" t="s">
        <v>1714</v>
      </c>
      <c r="E203" s="3" t="str">
        <f>_xlfn.XLOOKUP(A203,'Badge Arqueiro'!A$1:A$170,'Badge Arqueiro'!B$1:B$170,"0")</f>
        <v>0</v>
      </c>
      <c r="F203" s="55" t="str">
        <f>_xlfn.XLOOKUP(A203,Comiters!A$1:A$999,Comiters!B$1:B$999,"0")</f>
        <v>0</v>
      </c>
      <c r="G203"/>
      <c r="H203" s="3"/>
      <c r="M203">
        <f t="shared" si="4"/>
        <v>0</v>
      </c>
    </row>
    <row r="204" spans="1:13" s="25" customFormat="1">
      <c r="A204" t="str">
        <f>_xlfn.XLOOKUP(B204,Rotineiros!B$1:B$5000,Rotineiros!A$1:A$5000)</f>
        <v>F3161256</v>
      </c>
      <c r="B204" t="s">
        <v>230</v>
      </c>
      <c r="C204" t="s">
        <v>15470</v>
      </c>
      <c r="D204" t="s">
        <v>231</v>
      </c>
      <c r="E204" s="3" t="str">
        <f>_xlfn.XLOOKUP(A204,'Badge Arqueiro'!A$1:A$170,'Badge Arqueiro'!B$1:B$170,"0")</f>
        <v>0</v>
      </c>
      <c r="F204" s="55">
        <f>_xlfn.XLOOKUP(A204,Comiters!A$1:A$999,Comiters!B$1:B$999,"0")</f>
        <v>1</v>
      </c>
      <c r="G204"/>
      <c r="H204" s="3"/>
      <c r="M204">
        <f t="shared" si="4"/>
        <v>0</v>
      </c>
    </row>
    <row r="205" spans="1:13" s="25" customFormat="1">
      <c r="A205" t="str">
        <f>_xlfn.XLOOKUP(B205,Rotineiros!B$1:B$5000,Rotineiros!A$1:A$5000)</f>
        <v>F3162868</v>
      </c>
      <c r="B205" t="s">
        <v>12155</v>
      </c>
      <c r="C205" t="s">
        <v>15463</v>
      </c>
      <c r="D205" t="s">
        <v>12219</v>
      </c>
      <c r="E205" s="3" t="str">
        <f>_xlfn.XLOOKUP(A205,'Badge Arqueiro'!A$1:A$170,'Badge Arqueiro'!B$1:B$170,"0")</f>
        <v>0</v>
      </c>
      <c r="F205" s="55" t="str">
        <f>_xlfn.XLOOKUP(A205,Comiters!A$1:A$999,Comiters!B$1:B$999,"0")</f>
        <v>0</v>
      </c>
      <c r="G205"/>
      <c r="H205" s="3"/>
      <c r="M205">
        <f t="shared" si="4"/>
        <v>0</v>
      </c>
    </row>
    <row r="206" spans="1:13" s="25" customFormat="1">
      <c r="A206" t="str">
        <f>_xlfn.XLOOKUP(B206,Rotineiros!B$1:B$5000,Rotineiros!A$1:A$5000)</f>
        <v>F3165921</v>
      </c>
      <c r="B206" t="s">
        <v>13503</v>
      </c>
      <c r="C206" t="s">
        <v>3157</v>
      </c>
      <c r="D206" t="s">
        <v>4356</v>
      </c>
      <c r="E206" s="3" t="str">
        <f>_xlfn.XLOOKUP(A206,'Badge Arqueiro'!A$1:A$170,'Badge Arqueiro'!B$1:B$170,"0")</f>
        <v>0</v>
      </c>
      <c r="F206" s="55" t="str">
        <f>_xlfn.XLOOKUP(A206,Comiters!A$1:A$999,Comiters!B$1:B$999,"0")</f>
        <v>0</v>
      </c>
      <c r="G206"/>
      <c r="H206" s="3"/>
      <c r="M206">
        <f t="shared" si="4"/>
        <v>0</v>
      </c>
    </row>
    <row r="207" spans="1:13" s="25" customFormat="1">
      <c r="A207" t="str">
        <f>_xlfn.XLOOKUP(B207,Rotineiros!B$1:B$5000,Rotineiros!A$1:A$5000)</f>
        <v>F3188284</v>
      </c>
      <c r="B207" t="s">
        <v>2821</v>
      </c>
      <c r="C207" t="s">
        <v>15527</v>
      </c>
      <c r="D207" t="s">
        <v>3523</v>
      </c>
      <c r="E207" s="3" t="str">
        <f>_xlfn.XLOOKUP(A207,'Badge Arqueiro'!A$1:A$170,'Badge Arqueiro'!B$1:B$170,"0")</f>
        <v>0</v>
      </c>
      <c r="F207" s="55" t="str">
        <f>_xlfn.XLOOKUP(A207,Comiters!A$1:A$999,Comiters!B$1:B$999,"0")</f>
        <v>0</v>
      </c>
      <c r="G207"/>
      <c r="H207" s="3"/>
      <c r="M207">
        <f t="shared" si="4"/>
        <v>0</v>
      </c>
    </row>
    <row r="208" spans="1:13" s="25" customFormat="1">
      <c r="A208" t="str">
        <f>_xlfn.XLOOKUP(B208,Rotineiros!B$1:B$5000,Rotineiros!A$1:A$5000)</f>
        <v>F3188423</v>
      </c>
      <c r="B208" t="s">
        <v>994</v>
      </c>
      <c r="C208" t="s">
        <v>15215</v>
      </c>
      <c r="D208" t="s">
        <v>996</v>
      </c>
      <c r="E208" s="3" t="str">
        <f>_xlfn.XLOOKUP(A208,'Badge Arqueiro'!A$1:A$170,'Badge Arqueiro'!B$1:B$170,"0")</f>
        <v>0</v>
      </c>
      <c r="F208" s="55">
        <f>_xlfn.XLOOKUP(A208,Comiters!A$1:A$999,Comiters!B$1:B$999,"0")</f>
        <v>1</v>
      </c>
      <c r="G208"/>
      <c r="H208" s="3"/>
      <c r="M208">
        <f t="shared" si="4"/>
        <v>0</v>
      </c>
    </row>
    <row r="209" spans="1:13" s="25" customFormat="1">
      <c r="A209" t="str">
        <f>_xlfn.XLOOKUP(B209,Rotineiros!B$1:B$5000,Rotineiros!A$1:A$5000)</f>
        <v>F3224438</v>
      </c>
      <c r="B209" t="s">
        <v>2825</v>
      </c>
      <c r="C209" t="s">
        <v>11132</v>
      </c>
      <c r="D209" t="s">
        <v>4165</v>
      </c>
      <c r="E209" s="3" t="str">
        <f>_xlfn.XLOOKUP(A209,'Badge Arqueiro'!A$1:A$170,'Badge Arqueiro'!B$1:B$170,"0")</f>
        <v>0</v>
      </c>
      <c r="F209" s="55" t="str">
        <f>_xlfn.XLOOKUP(A209,Comiters!A$1:A$999,Comiters!B$1:B$999,"0")</f>
        <v>0</v>
      </c>
      <c r="G209"/>
      <c r="H209" s="3"/>
      <c r="M209">
        <f t="shared" si="4"/>
        <v>0</v>
      </c>
    </row>
    <row r="210" spans="1:13" s="25" customFormat="1">
      <c r="A210" t="str">
        <f>_xlfn.XLOOKUP(B210,Rotineiros!B$1:B$5000,Rotineiros!A$1:A$5000)</f>
        <v>F3255209</v>
      </c>
      <c r="B210" t="s">
        <v>15714</v>
      </c>
      <c r="C210" t="s">
        <v>3124</v>
      </c>
      <c r="D210" t="s">
        <v>15715</v>
      </c>
      <c r="E210" s="3" t="str">
        <f>_xlfn.XLOOKUP(A210,'Badge Arqueiro'!A$1:A$170,'Badge Arqueiro'!B$1:B$170,"0")</f>
        <v>0</v>
      </c>
      <c r="F210" s="55" t="str">
        <f>_xlfn.XLOOKUP(A210,Comiters!A$1:A$999,Comiters!B$1:B$999,"0")</f>
        <v>0</v>
      </c>
      <c r="G210"/>
      <c r="H210" s="3"/>
      <c r="M210">
        <f t="shared" si="4"/>
        <v>0</v>
      </c>
    </row>
    <row r="211" spans="1:13" s="25" customFormat="1">
      <c r="A211" t="str">
        <f>_xlfn.XLOOKUP(B211,Rotineiros!B$1:B$5000,Rotineiros!A$1:A$5000)</f>
        <v>F3261099</v>
      </c>
      <c r="B211" t="s">
        <v>12704</v>
      </c>
      <c r="C211" t="s">
        <v>15201</v>
      </c>
      <c r="D211" t="s">
        <v>12706</v>
      </c>
      <c r="E211" s="3" t="str">
        <f>_xlfn.XLOOKUP(A211,'Badge Arqueiro'!A$1:A$170,'Badge Arqueiro'!B$1:B$170,"0")</f>
        <v>0</v>
      </c>
      <c r="F211" s="55" t="str">
        <f>_xlfn.XLOOKUP(A211,Comiters!A$1:A$999,Comiters!B$1:B$999,"0")</f>
        <v>0</v>
      </c>
      <c r="G211"/>
      <c r="H211" s="3"/>
      <c r="M211">
        <f t="shared" si="4"/>
        <v>0</v>
      </c>
    </row>
    <row r="212" spans="1:13" s="25" customFormat="1">
      <c r="A212" t="str">
        <f>_xlfn.XLOOKUP(B212,Rotineiros!B$1:B$5000,Rotineiros!A$1:A$5000)</f>
        <v>F3275818</v>
      </c>
      <c r="B212" t="s">
        <v>13443</v>
      </c>
      <c r="C212" t="s">
        <v>15247</v>
      </c>
      <c r="D212" t="s">
        <v>13444</v>
      </c>
      <c r="E212" s="3" t="str">
        <f>_xlfn.XLOOKUP(A212,'Badge Arqueiro'!A$1:A$170,'Badge Arqueiro'!B$1:B$170,"0")</f>
        <v>0</v>
      </c>
      <c r="F212" s="55">
        <f>_xlfn.XLOOKUP(A212,Comiters!A$1:A$999,Comiters!B$1:B$999,"0")</f>
        <v>1</v>
      </c>
      <c r="G212"/>
      <c r="H212" s="3"/>
      <c r="M212">
        <f t="shared" si="4"/>
        <v>0</v>
      </c>
    </row>
    <row r="213" spans="1:13" s="25" customFormat="1">
      <c r="A213" t="str">
        <f>_xlfn.XLOOKUP(B213,Rotineiros!B$1:B$5000,Rotineiros!A$1:A$5000)</f>
        <v>F3288572</v>
      </c>
      <c r="B213" t="s">
        <v>15459</v>
      </c>
      <c r="C213" t="s">
        <v>15460</v>
      </c>
      <c r="D213" t="s">
        <v>15461</v>
      </c>
      <c r="E213" s="3">
        <f>_xlfn.XLOOKUP(A213,'Badge Arqueiro'!A$1:A$170,'Badge Arqueiro'!B$1:B$170,"0")</f>
        <v>1</v>
      </c>
      <c r="F213" s="55" t="str">
        <f>_xlfn.XLOOKUP(A213,Comiters!A$1:A$999,Comiters!B$1:B$999,"0")</f>
        <v>0</v>
      </c>
      <c r="G213"/>
      <c r="H213" s="3"/>
      <c r="M213">
        <f t="shared" si="4"/>
        <v>0</v>
      </c>
    </row>
    <row r="214" spans="1:13" s="25" customFormat="1">
      <c r="A214" t="str">
        <f>_xlfn.XLOOKUP(B214,Rotineiros!B$1:B$5000,Rotineiros!A$1:A$5000)</f>
        <v>F3288614</v>
      </c>
      <c r="B214" t="s">
        <v>747</v>
      </c>
      <c r="C214" t="s">
        <v>15344</v>
      </c>
      <c r="D214" t="s">
        <v>749</v>
      </c>
      <c r="E214" s="3" t="str">
        <f>_xlfn.XLOOKUP(A214,'Badge Arqueiro'!A$1:A$170,'Badge Arqueiro'!B$1:B$170,"0")</f>
        <v>0</v>
      </c>
      <c r="F214" s="55" t="str">
        <f>_xlfn.XLOOKUP(A214,Comiters!A$1:A$999,Comiters!B$1:B$999,"0")</f>
        <v>0</v>
      </c>
      <c r="G214"/>
      <c r="H214" s="3"/>
      <c r="M214">
        <f t="shared" si="4"/>
        <v>0</v>
      </c>
    </row>
    <row r="215" spans="1:13" s="25" customFormat="1">
      <c r="A215" t="str">
        <f>_xlfn.XLOOKUP(B215,Rotineiros!B$1:B$5000,Rotineiros!A$1:A$5000)</f>
        <v>F3288682</v>
      </c>
      <c r="B215" t="s">
        <v>3472</v>
      </c>
      <c r="C215" t="s">
        <v>15720</v>
      </c>
      <c r="D215" t="s">
        <v>3474</v>
      </c>
      <c r="E215" s="3" t="str">
        <f>_xlfn.XLOOKUP(A215,'Badge Arqueiro'!A$1:A$170,'Badge Arqueiro'!B$1:B$170,"0")</f>
        <v>0</v>
      </c>
      <c r="F215" s="55" t="str">
        <f>_xlfn.XLOOKUP(A215,Comiters!A$1:A$999,Comiters!B$1:B$999,"0")</f>
        <v>0</v>
      </c>
      <c r="G215"/>
      <c r="H215" s="3"/>
      <c r="M215">
        <f t="shared" si="4"/>
        <v>0</v>
      </c>
    </row>
    <row r="216" spans="1:13" s="25" customFormat="1">
      <c r="A216" t="str">
        <f>_xlfn.XLOOKUP(B216,Rotineiros!B$1:B$5000,Rotineiros!A$1:A$5000)</f>
        <v>F3336169</v>
      </c>
      <c r="B216" t="s">
        <v>7248</v>
      </c>
      <c r="C216" t="s">
        <v>14230</v>
      </c>
      <c r="D216" t="s">
        <v>7298</v>
      </c>
      <c r="E216" s="3" t="str">
        <f>_xlfn.XLOOKUP(A216,'Badge Arqueiro'!A$1:A$170,'Badge Arqueiro'!B$1:B$170,"0")</f>
        <v>0</v>
      </c>
      <c r="F216" s="55" t="str">
        <f>_xlfn.XLOOKUP(A216,Comiters!A$1:A$999,Comiters!B$1:B$999,"0")</f>
        <v>0</v>
      </c>
      <c r="G216"/>
      <c r="H216" s="3"/>
      <c r="M216">
        <f t="shared" si="4"/>
        <v>0</v>
      </c>
    </row>
    <row r="217" spans="1:13" s="25" customFormat="1">
      <c r="A217" t="str">
        <f>_xlfn.XLOOKUP(B217,Rotineiros!B$1:B$5000,Rotineiros!A$1:A$5000)</f>
        <v>F3342632</v>
      </c>
      <c r="B217" t="s">
        <v>12012</v>
      </c>
      <c r="C217" t="s">
        <v>15577</v>
      </c>
      <c r="D217" t="s">
        <v>12013</v>
      </c>
      <c r="E217" s="3" t="str">
        <f>_xlfn.XLOOKUP(A217,'Badge Arqueiro'!A$1:A$170,'Badge Arqueiro'!B$1:B$170,"0")</f>
        <v>0</v>
      </c>
      <c r="F217" s="55">
        <f>_xlfn.XLOOKUP(A217,Comiters!A$1:A$999,Comiters!B$1:B$999,"0")</f>
        <v>1</v>
      </c>
      <c r="G217"/>
      <c r="H217" s="3"/>
      <c r="M217">
        <f t="shared" si="4"/>
        <v>0</v>
      </c>
    </row>
    <row r="218" spans="1:13" s="25" customFormat="1">
      <c r="A218" t="str">
        <f>_xlfn.XLOOKUP(B218,Rotineiros!B$1:B$5000,Rotineiros!A$1:A$5000)</f>
        <v>F3392934</v>
      </c>
      <c r="B218" t="s">
        <v>2829</v>
      </c>
      <c r="C218" t="s">
        <v>15274</v>
      </c>
      <c r="D218" t="s">
        <v>13060</v>
      </c>
      <c r="E218" s="3" t="str">
        <f>_xlfn.XLOOKUP(A218,'Badge Arqueiro'!A$1:A$170,'Badge Arqueiro'!B$1:B$170,"0")</f>
        <v>0</v>
      </c>
      <c r="F218" s="55" t="str">
        <f>_xlfn.XLOOKUP(A218,Comiters!A$1:A$999,Comiters!B$1:B$999,"0")</f>
        <v>0</v>
      </c>
      <c r="G218"/>
      <c r="H218" s="3"/>
      <c r="M218">
        <f t="shared" si="4"/>
        <v>0</v>
      </c>
    </row>
    <row r="219" spans="1:13" s="25" customFormat="1">
      <c r="A219" t="str">
        <f>_xlfn.XLOOKUP(B219,Rotineiros!B$1:B$5000,Rotineiros!A$1:A$5000)</f>
        <v>F3518808</v>
      </c>
      <c r="B219" t="s">
        <v>2597</v>
      </c>
      <c r="C219" t="s">
        <v>15690</v>
      </c>
      <c r="D219" t="s">
        <v>2599</v>
      </c>
      <c r="E219" s="3" t="str">
        <f>_xlfn.XLOOKUP(A219,'Badge Arqueiro'!A$1:A$170,'Badge Arqueiro'!B$1:B$170,"0")</f>
        <v>0</v>
      </c>
      <c r="F219" s="55" t="str">
        <f>_xlfn.XLOOKUP(A219,Comiters!A$1:A$999,Comiters!B$1:B$999,"0")</f>
        <v>0</v>
      </c>
      <c r="G219"/>
      <c r="H219" s="3"/>
      <c r="M219">
        <f t="shared" si="4"/>
        <v>0</v>
      </c>
    </row>
    <row r="220" spans="1:13" s="25" customFormat="1">
      <c r="A220" t="str">
        <f>_xlfn.XLOOKUP(B220,Rotineiros!B$1:B$5000,Rotineiros!A$1:A$5000)</f>
        <v>F3542238</v>
      </c>
      <c r="B220" t="s">
        <v>15372</v>
      </c>
      <c r="C220" t="s">
        <v>11384</v>
      </c>
      <c r="D220" t="s">
        <v>15373</v>
      </c>
      <c r="E220" s="3" t="str">
        <f>_xlfn.XLOOKUP(A220,'Badge Arqueiro'!A$1:A$170,'Badge Arqueiro'!B$1:B$170,"0")</f>
        <v>0</v>
      </c>
      <c r="F220" s="55" t="str">
        <f>_xlfn.XLOOKUP(A220,Comiters!A$1:A$999,Comiters!B$1:B$999,"0")</f>
        <v>0</v>
      </c>
      <c r="G220"/>
      <c r="H220" s="3"/>
      <c r="M220">
        <f t="shared" si="4"/>
        <v>0</v>
      </c>
    </row>
    <row r="221" spans="1:13" s="25" customFormat="1">
      <c r="A221" t="str">
        <f>_xlfn.XLOOKUP(B221,Rotineiros!B$1:B$5000,Rotineiros!A$1:A$5000)</f>
        <v>F3542239</v>
      </c>
      <c r="B221" t="s">
        <v>12355</v>
      </c>
      <c r="C221" t="s">
        <v>12627</v>
      </c>
      <c r="D221" t="s">
        <v>12357</v>
      </c>
      <c r="E221" s="3" t="str">
        <f>_xlfn.XLOOKUP(A221,'Badge Arqueiro'!A$1:A$170,'Badge Arqueiro'!B$1:B$170,"0")</f>
        <v>0</v>
      </c>
      <c r="F221" s="55">
        <f>_xlfn.XLOOKUP(A221,Comiters!A$1:A$999,Comiters!B$1:B$999,"0")</f>
        <v>1</v>
      </c>
      <c r="G221"/>
      <c r="H221" s="3"/>
      <c r="M221">
        <f t="shared" si="4"/>
        <v>0</v>
      </c>
    </row>
    <row r="222" spans="1:13" s="25" customFormat="1">
      <c r="A222" t="str">
        <f>_xlfn.XLOOKUP(B222,Rotineiros!B$1:B$5000,Rotineiros!A$1:A$5000)</f>
        <v>F3545436</v>
      </c>
      <c r="B222" t="s">
        <v>1015</v>
      </c>
      <c r="C222" t="s">
        <v>807</v>
      </c>
      <c r="D222" t="s">
        <v>1016</v>
      </c>
      <c r="E222" s="3" t="str">
        <f>_xlfn.XLOOKUP(A222,'Badge Arqueiro'!A$1:A$170,'Badge Arqueiro'!B$1:B$170,"0")</f>
        <v>0</v>
      </c>
      <c r="F222" s="55">
        <f>_xlfn.XLOOKUP(A222,Comiters!A$1:A$999,Comiters!B$1:B$999,"0")</f>
        <v>1</v>
      </c>
      <c r="G222"/>
      <c r="H222" s="3"/>
      <c r="M222">
        <f t="shared" si="4"/>
        <v>0</v>
      </c>
    </row>
    <row r="223" spans="1:13" s="25" customFormat="1">
      <c r="A223" t="str">
        <f>_xlfn.XLOOKUP(B223,Rotineiros!B$1:B$5000,Rotineiros!A$1:A$5000)</f>
        <v>F3545948</v>
      </c>
      <c r="B223" t="s">
        <v>14405</v>
      </c>
      <c r="C223" t="s">
        <v>15179</v>
      </c>
      <c r="D223" t="s">
        <v>14406</v>
      </c>
      <c r="E223" s="3" t="str">
        <f>_xlfn.XLOOKUP(A223,'Badge Arqueiro'!A$1:A$170,'Badge Arqueiro'!B$1:B$170,"0")</f>
        <v>0</v>
      </c>
      <c r="F223" s="55" t="str">
        <f>_xlfn.XLOOKUP(A223,Comiters!A$1:A$999,Comiters!B$1:B$999,"0")</f>
        <v>0</v>
      </c>
      <c r="G223"/>
      <c r="H223" s="3"/>
      <c r="M223">
        <f t="shared" si="4"/>
        <v>0</v>
      </c>
    </row>
    <row r="224" spans="1:13" s="25" customFormat="1">
      <c r="A224" t="str">
        <f>_xlfn.XLOOKUP(B224,Rotineiros!B$1:B$5000,Rotineiros!A$1:A$5000)</f>
        <v>F3548823</v>
      </c>
      <c r="B224" t="s">
        <v>13918</v>
      </c>
      <c r="C224" t="s">
        <v>14322</v>
      </c>
      <c r="D224" t="s">
        <v>13919</v>
      </c>
      <c r="E224" s="3" t="str">
        <f>_xlfn.XLOOKUP(A224,'Badge Arqueiro'!A$1:A$170,'Badge Arqueiro'!B$1:B$170,"0")</f>
        <v>0</v>
      </c>
      <c r="F224" s="55" t="str">
        <f>_xlfn.XLOOKUP(A224,Comiters!A$1:A$999,Comiters!B$1:B$999,"0")</f>
        <v>0</v>
      </c>
      <c r="G224"/>
      <c r="H224" s="3"/>
      <c r="M224">
        <f t="shared" si="4"/>
        <v>0</v>
      </c>
    </row>
    <row r="225" spans="1:13" s="25" customFormat="1">
      <c r="A225" t="str">
        <f>_xlfn.XLOOKUP(B225,Rotineiros!B$1:B$5000,Rotineiros!A$1:A$5000)</f>
        <v>F3549144</v>
      </c>
      <c r="B225" t="s">
        <v>15429</v>
      </c>
      <c r="C225" t="s">
        <v>14764</v>
      </c>
      <c r="D225" t="s">
        <v>15430</v>
      </c>
      <c r="E225" s="3" t="str">
        <f>_xlfn.XLOOKUP(A225,'Badge Arqueiro'!A$1:A$170,'Badge Arqueiro'!B$1:B$170,"0")</f>
        <v>0</v>
      </c>
      <c r="F225" s="55" t="str">
        <f>_xlfn.XLOOKUP(A225,Comiters!A$1:A$999,Comiters!B$1:B$999,"0")</f>
        <v>0</v>
      </c>
      <c r="G225"/>
      <c r="H225" s="3"/>
      <c r="M225">
        <f t="shared" si="4"/>
        <v>0</v>
      </c>
    </row>
    <row r="226" spans="1:13" s="25" customFormat="1">
      <c r="A226" t="str">
        <f>_xlfn.XLOOKUP(B226,Rotineiros!B$1:B$5000,Rotineiros!A$1:A$5000)</f>
        <v>F3605025</v>
      </c>
      <c r="B226" t="s">
        <v>2833</v>
      </c>
      <c r="C226" t="s">
        <v>15587</v>
      </c>
      <c r="D226" t="s">
        <v>12323</v>
      </c>
      <c r="E226" s="3" t="str">
        <f>_xlfn.XLOOKUP(A226,'Badge Arqueiro'!A$1:A$170,'Badge Arqueiro'!B$1:B$170,"0")</f>
        <v>0</v>
      </c>
      <c r="F226" s="55" t="str">
        <f>_xlfn.XLOOKUP(A226,Comiters!A$1:A$999,Comiters!B$1:B$999,"0")</f>
        <v>0</v>
      </c>
      <c r="G226"/>
      <c r="H226" s="3"/>
      <c r="M226">
        <f t="shared" si="4"/>
        <v>0</v>
      </c>
    </row>
    <row r="227" spans="1:13" s="25" customFormat="1">
      <c r="A227" t="str">
        <f>_xlfn.XLOOKUP(B227,Rotineiros!B$1:B$5000,Rotineiros!A$1:A$5000)</f>
        <v>F3606027</v>
      </c>
      <c r="B227" t="s">
        <v>2171</v>
      </c>
      <c r="C227" t="s">
        <v>14764</v>
      </c>
      <c r="D227" t="s">
        <v>2173</v>
      </c>
      <c r="E227" s="3" t="str">
        <f>_xlfn.XLOOKUP(A227,'Badge Arqueiro'!A$1:A$170,'Badge Arqueiro'!B$1:B$170,"0")</f>
        <v>0</v>
      </c>
      <c r="F227" s="55" t="str">
        <f>_xlfn.XLOOKUP(A227,Comiters!A$1:A$999,Comiters!B$1:B$999,"0")</f>
        <v>0</v>
      </c>
      <c r="G227"/>
      <c r="H227" s="3"/>
      <c r="M227">
        <f t="shared" si="4"/>
        <v>0</v>
      </c>
    </row>
    <row r="228" spans="1:13" s="25" customFormat="1">
      <c r="A228" t="str">
        <f>_xlfn.XLOOKUP(B228,Rotineiros!B$1:B$5000,Rotineiros!A$1:A$5000)</f>
        <v>F3606119</v>
      </c>
      <c r="B228" t="s">
        <v>15712</v>
      </c>
      <c r="C228" t="s">
        <v>13538</v>
      </c>
      <c r="D228" t="s">
        <v>15713</v>
      </c>
      <c r="E228" s="3" t="str">
        <f>_xlfn.XLOOKUP(A228,'Badge Arqueiro'!A$1:A$170,'Badge Arqueiro'!B$1:B$170,"0")</f>
        <v>0</v>
      </c>
      <c r="F228" s="55" t="str">
        <f>_xlfn.XLOOKUP(A228,Comiters!A$1:A$999,Comiters!B$1:B$999,"0")</f>
        <v>0</v>
      </c>
      <c r="G228"/>
      <c r="H228" s="3"/>
      <c r="M228">
        <f t="shared" si="4"/>
        <v>0</v>
      </c>
    </row>
    <row r="229" spans="1:13" s="25" customFormat="1">
      <c r="A229" t="str">
        <f>_xlfn.XLOOKUP(B229,Rotineiros!B$1:B$5000,Rotineiros!A$1:A$5000)</f>
        <v>F3628301</v>
      </c>
      <c r="B229" t="s">
        <v>12165</v>
      </c>
      <c r="C229" t="s">
        <v>408</v>
      </c>
      <c r="D229" t="s">
        <v>4406</v>
      </c>
      <c r="E229" s="3" t="str">
        <f>_xlfn.XLOOKUP(A229,'Badge Arqueiro'!A$1:A$170,'Badge Arqueiro'!B$1:B$170,"0")</f>
        <v>0</v>
      </c>
      <c r="F229" s="55" t="str">
        <f>_xlfn.XLOOKUP(A229,Comiters!A$1:A$999,Comiters!B$1:B$999,"0")</f>
        <v>0</v>
      </c>
      <c r="G229"/>
      <c r="H229" s="3"/>
      <c r="M229">
        <f t="shared" si="4"/>
        <v>0</v>
      </c>
    </row>
    <row r="230" spans="1:13" s="25" customFormat="1">
      <c r="A230" t="str">
        <f>_xlfn.XLOOKUP(B230,Rotineiros!B$1:B$5000,Rotineiros!A$1:A$5000)</f>
        <v>F3676189</v>
      </c>
      <c r="B230" t="s">
        <v>7458</v>
      </c>
      <c r="C230" t="s">
        <v>15315</v>
      </c>
      <c r="D230" t="s">
        <v>7485</v>
      </c>
      <c r="E230" s="3" t="str">
        <f>_xlfn.XLOOKUP(A230,'Badge Arqueiro'!A$1:A$170,'Badge Arqueiro'!B$1:B$170,"0")</f>
        <v>0</v>
      </c>
      <c r="F230" s="55" t="str">
        <f>_xlfn.XLOOKUP(A230,Comiters!A$1:A$999,Comiters!B$1:B$999,"0")</f>
        <v>0</v>
      </c>
      <c r="G230"/>
      <c r="H230" s="3"/>
      <c r="M230">
        <f t="shared" si="4"/>
        <v>0</v>
      </c>
    </row>
    <row r="231" spans="1:13" s="25" customFormat="1">
      <c r="A231" t="str">
        <f>_xlfn.XLOOKUP(B231,Rotineiros!B$1:B$5000,Rotineiros!A$1:A$5000)</f>
        <v>F3719659</v>
      </c>
      <c r="B231" t="s">
        <v>2309</v>
      </c>
      <c r="C231" t="s">
        <v>15584</v>
      </c>
      <c r="D231" t="s">
        <v>2311</v>
      </c>
      <c r="E231" s="3">
        <f>_xlfn.XLOOKUP(A231,'Badge Arqueiro'!A$1:A$170,'Badge Arqueiro'!B$1:B$170,"0")</f>
        <v>1</v>
      </c>
      <c r="F231" s="55" t="str">
        <f>_xlfn.XLOOKUP(A231,Comiters!A$1:A$999,Comiters!B$1:B$999,"0")</f>
        <v>0</v>
      </c>
      <c r="G231"/>
      <c r="H231" s="3"/>
      <c r="M231">
        <f t="shared" si="4"/>
        <v>0</v>
      </c>
    </row>
    <row r="232" spans="1:13" s="25" customFormat="1">
      <c r="A232" t="str">
        <f>_xlfn.XLOOKUP(B232,Rotineiros!B$1:B$5000,Rotineiros!A$1:A$5000)</f>
        <v>F3781258</v>
      </c>
      <c r="B232" t="s">
        <v>14620</v>
      </c>
      <c r="C232" t="s">
        <v>15379</v>
      </c>
      <c r="D232" t="s">
        <v>14622</v>
      </c>
      <c r="E232" s="3" t="str">
        <f>_xlfn.XLOOKUP(A232,'Badge Arqueiro'!A$1:A$170,'Badge Arqueiro'!B$1:B$170,"0")</f>
        <v>0</v>
      </c>
      <c r="F232" s="55" t="str">
        <f>_xlfn.XLOOKUP(A232,Comiters!A$1:A$999,Comiters!B$1:B$999,"0")</f>
        <v>0</v>
      </c>
      <c r="G232"/>
      <c r="H232" s="3"/>
      <c r="M232">
        <f t="shared" si="4"/>
        <v>0</v>
      </c>
    </row>
    <row r="233" spans="1:13" s="25" customFormat="1">
      <c r="A233" t="str">
        <f>_xlfn.XLOOKUP(B233,Rotineiros!B$1:B$5000,Rotineiros!A$1:A$5000)</f>
        <v>F3800660</v>
      </c>
      <c r="B233" t="s">
        <v>2835</v>
      </c>
      <c r="C233" t="s">
        <v>13292</v>
      </c>
      <c r="D233" t="s">
        <v>3227</v>
      </c>
      <c r="E233" s="3" t="str">
        <f>_xlfn.XLOOKUP(A233,'Badge Arqueiro'!A$1:A$170,'Badge Arqueiro'!B$1:B$170,"0")</f>
        <v>0</v>
      </c>
      <c r="F233" s="55" t="str">
        <f>_xlfn.XLOOKUP(A233,Comiters!A$1:A$999,Comiters!B$1:B$999,"0")</f>
        <v>0</v>
      </c>
      <c r="G233"/>
      <c r="H233" s="3"/>
      <c r="M233">
        <f t="shared" si="4"/>
        <v>0</v>
      </c>
    </row>
    <row r="234" spans="1:13" s="25" customFormat="1">
      <c r="A234" t="str">
        <f>_xlfn.XLOOKUP(B234,Rotineiros!B$1:B$5000,Rotineiros!A$1:A$5000)</f>
        <v>F3807949</v>
      </c>
      <c r="B234" t="s">
        <v>2075</v>
      </c>
      <c r="C234" t="s">
        <v>15260</v>
      </c>
      <c r="D234" t="s">
        <v>2076</v>
      </c>
      <c r="E234" s="3">
        <f>_xlfn.XLOOKUP(A234,'Badge Arqueiro'!A$1:A$170,'Badge Arqueiro'!B$1:B$170,"0")</f>
        <v>1</v>
      </c>
      <c r="F234" s="55" t="str">
        <f>_xlfn.XLOOKUP(A234,Comiters!A$1:A$999,Comiters!B$1:B$999,"0")</f>
        <v>0</v>
      </c>
      <c r="G234"/>
      <c r="H234"/>
      <c r="M234">
        <f t="shared" si="4"/>
        <v>0</v>
      </c>
    </row>
    <row r="235" spans="1:13" s="25" customFormat="1">
      <c r="A235" t="str">
        <f>_xlfn.XLOOKUP(B235,Rotineiros!B$1:B$5000,Rotineiros!A$1:A$5000)</f>
        <v>F3859128</v>
      </c>
      <c r="B235" t="s">
        <v>14669</v>
      </c>
      <c r="C235" t="s">
        <v>15232</v>
      </c>
      <c r="D235" t="s">
        <v>14670</v>
      </c>
      <c r="E235" s="3" t="str">
        <f>_xlfn.XLOOKUP(A235,'Badge Arqueiro'!A$1:A$170,'Badge Arqueiro'!B$1:B$170,"0")</f>
        <v>0</v>
      </c>
      <c r="F235" s="55" t="str">
        <f>_xlfn.XLOOKUP(A235,Comiters!A$1:A$999,Comiters!B$1:B$999,"0")</f>
        <v>0</v>
      </c>
      <c r="G235"/>
      <c r="H235"/>
      <c r="M235">
        <f t="shared" si="4"/>
        <v>0</v>
      </c>
    </row>
    <row r="236" spans="1:13" s="25" customFormat="1">
      <c r="A236" t="str">
        <f>_xlfn.XLOOKUP(B236,Rotineiros!B$1:B$5000,Rotineiros!A$1:A$5000)</f>
        <v>F3865450</v>
      </c>
      <c r="B236" t="s">
        <v>15212</v>
      </c>
      <c r="C236" t="s">
        <v>15213</v>
      </c>
      <c r="D236" t="s">
        <v>15214</v>
      </c>
      <c r="E236" s="3" t="str">
        <f>_xlfn.XLOOKUP(A236,'Badge Arqueiro'!A$1:A$170,'Badge Arqueiro'!B$1:B$170,"0")</f>
        <v>0</v>
      </c>
      <c r="F236" s="55">
        <f>_xlfn.XLOOKUP(A236,Comiters!A$1:A$999,Comiters!B$1:B$999,"0")</f>
        <v>1</v>
      </c>
      <c r="G236"/>
      <c r="H236"/>
      <c r="M236">
        <f t="shared" si="4"/>
        <v>0</v>
      </c>
    </row>
    <row r="237" spans="1:13" s="25" customFormat="1">
      <c r="A237" t="str">
        <f>_xlfn.XLOOKUP(B237,Rotineiros!B$1:B$5000,Rotineiros!A$1:A$5000)</f>
        <v>F3876828</v>
      </c>
      <c r="B237" t="s">
        <v>1022</v>
      </c>
      <c r="C237" t="s">
        <v>15402</v>
      </c>
      <c r="D237" t="s">
        <v>1024</v>
      </c>
      <c r="E237" s="3" t="str">
        <f>_xlfn.XLOOKUP(A237,'Badge Arqueiro'!A$1:A$170,'Badge Arqueiro'!B$1:B$170,"0")</f>
        <v>0</v>
      </c>
      <c r="F237" s="55" t="str">
        <f>_xlfn.XLOOKUP(A237,Comiters!A$1:A$999,Comiters!B$1:B$999,"0")</f>
        <v>0</v>
      </c>
      <c r="G237"/>
      <c r="H237"/>
      <c r="M237">
        <f t="shared" si="4"/>
        <v>0</v>
      </c>
    </row>
    <row r="238" spans="1:13" s="25" customFormat="1">
      <c r="A238" t="str">
        <f>_xlfn.XLOOKUP(B238,Rotineiros!B$1:B$5000,Rotineiros!A$1:A$5000)</f>
        <v>F3879710</v>
      </c>
      <c r="B238" t="s">
        <v>14773</v>
      </c>
      <c r="C238" t="s">
        <v>15603</v>
      </c>
      <c r="D238" t="s">
        <v>14775</v>
      </c>
      <c r="E238" s="3" t="str">
        <f>_xlfn.XLOOKUP(A238,'Badge Arqueiro'!A$1:A$170,'Badge Arqueiro'!B$1:B$170,"0")</f>
        <v>0</v>
      </c>
      <c r="F238" s="55">
        <f>_xlfn.XLOOKUP(A238,Comiters!A$1:A$999,Comiters!B$1:B$999,"0")</f>
        <v>1</v>
      </c>
      <c r="G238"/>
      <c r="H238"/>
      <c r="M238">
        <f t="shared" si="4"/>
        <v>0</v>
      </c>
    </row>
    <row r="239" spans="1:13" s="25" customFormat="1">
      <c r="A239" t="str">
        <f>_xlfn.XLOOKUP(B239,Rotineiros!B$1:B$5000,Rotineiros!A$1:A$5000)</f>
        <v>F3981409</v>
      </c>
      <c r="B239" t="s">
        <v>2385</v>
      </c>
      <c r="C239" t="s">
        <v>15187</v>
      </c>
      <c r="D239" t="s">
        <v>2387</v>
      </c>
      <c r="E239" s="3" t="str">
        <f>_xlfn.XLOOKUP(A239,'Badge Arqueiro'!A$1:A$170,'Badge Arqueiro'!B$1:B$170,"0")</f>
        <v>0</v>
      </c>
      <c r="F239" s="55" t="str">
        <f>_xlfn.XLOOKUP(A239,Comiters!A$1:A$999,Comiters!B$1:B$999,"0")</f>
        <v>0</v>
      </c>
      <c r="G239"/>
      <c r="H239"/>
      <c r="M239">
        <f t="shared" si="4"/>
        <v>0</v>
      </c>
    </row>
    <row r="240" spans="1:13" s="25" customFormat="1">
      <c r="A240" t="str">
        <f>_xlfn.XLOOKUP(B240,Rotineiros!B$1:B$5000,Rotineiros!A$1:A$5000)</f>
        <v>F4189924</v>
      </c>
      <c r="B240" t="s">
        <v>13615</v>
      </c>
      <c r="C240" t="s">
        <v>15392</v>
      </c>
      <c r="D240" t="s">
        <v>13616</v>
      </c>
      <c r="E240" s="3" t="str">
        <f>_xlfn.XLOOKUP(A240,'Badge Arqueiro'!A$1:A$170,'Badge Arqueiro'!B$1:B$170,"0")</f>
        <v>0</v>
      </c>
      <c r="F240" s="55">
        <f>_xlfn.XLOOKUP(A240,Comiters!A$1:A$999,Comiters!B$1:B$999,"0")</f>
        <v>1</v>
      </c>
      <c r="G240"/>
      <c r="H240"/>
      <c r="M240">
        <f t="shared" si="4"/>
        <v>0</v>
      </c>
    </row>
    <row r="241" spans="1:13" s="25" customFormat="1">
      <c r="A241" t="str">
        <f>_xlfn.XLOOKUP(B241,Rotineiros!B$1:B$5000,Rotineiros!A$1:A$5000)</f>
        <v>F4190589</v>
      </c>
      <c r="B241" t="s">
        <v>15365</v>
      </c>
      <c r="C241" t="s">
        <v>15366</v>
      </c>
      <c r="D241" t="s">
        <v>15367</v>
      </c>
      <c r="E241" s="3" t="str">
        <f>_xlfn.XLOOKUP(A241,'Badge Arqueiro'!A$1:A$170,'Badge Arqueiro'!B$1:B$170,"0")</f>
        <v>0</v>
      </c>
      <c r="F241" s="55" t="str">
        <f>_xlfn.XLOOKUP(A241,Comiters!A$1:A$999,Comiters!B$1:B$999,"0")</f>
        <v>0</v>
      </c>
      <c r="G241"/>
      <c r="H241"/>
      <c r="M241">
        <f t="shared" si="4"/>
        <v>0</v>
      </c>
    </row>
    <row r="242" spans="1:13" s="25" customFormat="1">
      <c r="A242" t="str">
        <f>_xlfn.XLOOKUP(B242,Rotineiros!B$1:B$5000,Rotineiros!A$1:A$5000)</f>
        <v>F4193955</v>
      </c>
      <c r="B242" t="s">
        <v>13613</v>
      </c>
      <c r="C242" t="s">
        <v>15626</v>
      </c>
      <c r="D242" t="s">
        <v>13614</v>
      </c>
      <c r="E242" s="3" t="str">
        <f>_xlfn.XLOOKUP(A242,'Badge Arqueiro'!A$1:A$170,'Badge Arqueiro'!B$1:B$170,"0")</f>
        <v>0</v>
      </c>
      <c r="F242" s="55" t="str">
        <f>_xlfn.XLOOKUP(A242,Comiters!A$1:A$999,Comiters!B$1:B$999,"0")</f>
        <v>0</v>
      </c>
      <c r="G242"/>
      <c r="H242"/>
      <c r="M242">
        <f t="shared" si="4"/>
        <v>0</v>
      </c>
    </row>
    <row r="243" spans="1:13" s="25" customFormat="1">
      <c r="A243" t="str">
        <f>_xlfn.XLOOKUP(B243,Rotineiros!B$1:B$5000,Rotineiros!A$1:A$5000)</f>
        <v>F4218158</v>
      </c>
      <c r="B243" t="s">
        <v>7452</v>
      </c>
      <c r="C243" t="s">
        <v>15531</v>
      </c>
      <c r="D243" t="s">
        <v>7479</v>
      </c>
      <c r="E243" s="3" t="str">
        <f>_xlfn.XLOOKUP(A243,'Badge Arqueiro'!A$1:A$170,'Badge Arqueiro'!B$1:B$170,"0")</f>
        <v>0</v>
      </c>
      <c r="F243" s="55" t="str">
        <f>_xlfn.XLOOKUP(A243,Comiters!A$1:A$999,Comiters!B$1:B$999,"0")</f>
        <v>0</v>
      </c>
      <c r="G243"/>
      <c r="H243"/>
      <c r="M243">
        <f t="shared" si="4"/>
        <v>0</v>
      </c>
    </row>
    <row r="244" spans="1:13" s="25" customFormat="1">
      <c r="A244" t="str">
        <f>_xlfn.XLOOKUP(B244,Rotineiros!B$1:B$5000,Rotineiros!A$1:A$5000)</f>
        <v>F4283097</v>
      </c>
      <c r="B244" t="s">
        <v>1736</v>
      </c>
      <c r="C244" t="s">
        <v>7273</v>
      </c>
      <c r="D244" t="s">
        <v>1738</v>
      </c>
      <c r="E244" s="3" t="str">
        <f>_xlfn.XLOOKUP(A244,'Badge Arqueiro'!A$1:A$170,'Badge Arqueiro'!B$1:B$170,"0")</f>
        <v>0</v>
      </c>
      <c r="F244" s="55" t="str">
        <f>_xlfn.XLOOKUP(A244,Comiters!A$1:A$999,Comiters!B$1:B$999,"0")</f>
        <v>0</v>
      </c>
      <c r="G244"/>
      <c r="H244"/>
      <c r="M244">
        <f t="shared" si="4"/>
        <v>0</v>
      </c>
    </row>
    <row r="245" spans="1:13" s="25" customFormat="1">
      <c r="A245" t="str">
        <f>_xlfn.XLOOKUP(B245,Rotineiros!B$1:B$5000,Rotineiros!A$1:A$5000)</f>
        <v>F4289001</v>
      </c>
      <c r="B245" t="s">
        <v>13499</v>
      </c>
      <c r="C245" t="s">
        <v>15171</v>
      </c>
      <c r="D245" t="s">
        <v>13500</v>
      </c>
      <c r="E245" s="3" t="str">
        <f>_xlfn.XLOOKUP(A245,'Badge Arqueiro'!A$1:A$170,'Badge Arqueiro'!B$1:B$170,"0")</f>
        <v>0</v>
      </c>
      <c r="F245" s="55" t="str">
        <f>_xlfn.XLOOKUP(A245,Comiters!A$1:A$999,Comiters!B$1:B$999,"0")</f>
        <v>0</v>
      </c>
      <c r="G245"/>
      <c r="H245"/>
      <c r="M245">
        <f t="shared" si="4"/>
        <v>0</v>
      </c>
    </row>
    <row r="246" spans="1:13" s="25" customFormat="1">
      <c r="A246" t="str">
        <f>_xlfn.XLOOKUP(B246,Rotineiros!B$1:B$5000,Rotineiros!A$1:A$5000)</f>
        <v>F4340019</v>
      </c>
      <c r="B246" t="s">
        <v>12717</v>
      </c>
      <c r="C246" t="s">
        <v>15472</v>
      </c>
      <c r="D246" t="s">
        <v>12718</v>
      </c>
      <c r="E246" s="3" t="str">
        <f>_xlfn.XLOOKUP(A246,'Badge Arqueiro'!A$1:A$170,'Badge Arqueiro'!B$1:B$170,"0")</f>
        <v>0</v>
      </c>
      <c r="F246" s="55" t="str">
        <f>_xlfn.XLOOKUP(A246,Comiters!A$1:A$999,Comiters!B$1:B$999,"0")</f>
        <v>0</v>
      </c>
      <c r="G246"/>
      <c r="H246"/>
      <c r="M246">
        <f t="shared" si="4"/>
        <v>0</v>
      </c>
    </row>
    <row r="247" spans="1:13" s="25" customFormat="1">
      <c r="A247" t="str">
        <f>_xlfn.XLOOKUP(B247,Rotineiros!B$1:B$5000,Rotineiros!A$1:A$5000)</f>
        <v>F4352817</v>
      </c>
      <c r="B247" t="s">
        <v>13676</v>
      </c>
      <c r="C247" t="s">
        <v>15434</v>
      </c>
      <c r="D247" t="s">
        <v>13677</v>
      </c>
      <c r="E247" s="3" t="str">
        <f>_xlfn.XLOOKUP(A247,'Badge Arqueiro'!A$1:A$170,'Badge Arqueiro'!B$1:B$170,"0")</f>
        <v>0</v>
      </c>
      <c r="F247" s="55">
        <f>_xlfn.XLOOKUP(A247,Comiters!A$1:A$999,Comiters!B$1:B$999,"0")</f>
        <v>1</v>
      </c>
      <c r="G247"/>
      <c r="H247"/>
      <c r="M247">
        <f t="shared" si="4"/>
        <v>0</v>
      </c>
    </row>
    <row r="248" spans="1:13" s="25" customFormat="1">
      <c r="A248" t="str">
        <f>_xlfn.XLOOKUP(B248,Rotineiros!B$1:B$5000,Rotineiros!A$1:A$5000)</f>
        <v>F4418618</v>
      </c>
      <c r="B248" t="s">
        <v>2603</v>
      </c>
      <c r="C248" t="s">
        <v>15685</v>
      </c>
      <c r="D248" t="s">
        <v>2604</v>
      </c>
      <c r="E248" s="3" t="str">
        <f>_xlfn.XLOOKUP(A248,'Badge Arqueiro'!A$1:A$170,'Badge Arqueiro'!B$1:B$170,"0")</f>
        <v>0</v>
      </c>
      <c r="F248" s="55" t="str">
        <f>_xlfn.XLOOKUP(A248,Comiters!A$1:A$999,Comiters!B$1:B$999,"0")</f>
        <v>0</v>
      </c>
      <c r="G248"/>
      <c r="H248"/>
      <c r="M248">
        <f t="shared" si="4"/>
        <v>0</v>
      </c>
    </row>
    <row r="249" spans="1:13" s="25" customFormat="1">
      <c r="A249" t="str">
        <f>_xlfn.XLOOKUP(B249,Rotineiros!B$1:B$5000,Rotineiros!A$1:A$5000)</f>
        <v>F4429638</v>
      </c>
      <c r="B249" t="s">
        <v>14277</v>
      </c>
      <c r="C249" t="s">
        <v>15462</v>
      </c>
      <c r="D249" t="s">
        <v>14300</v>
      </c>
      <c r="E249" s="3" t="str">
        <f>_xlfn.XLOOKUP(A249,'Badge Arqueiro'!A$1:A$170,'Badge Arqueiro'!B$1:B$170,"0")</f>
        <v>0</v>
      </c>
      <c r="F249" s="55">
        <f>_xlfn.XLOOKUP(A249,Comiters!A$1:A$999,Comiters!B$1:B$999,"0")</f>
        <v>1</v>
      </c>
      <c r="G249"/>
      <c r="H249"/>
      <c r="M249">
        <f t="shared" si="4"/>
        <v>0</v>
      </c>
    </row>
    <row r="250" spans="1:13" s="25" customFormat="1">
      <c r="A250" t="str">
        <f>_xlfn.XLOOKUP(B250,Rotineiros!B$1:B$5000,Rotineiros!A$1:A$5000)</f>
        <v>F4507078</v>
      </c>
      <c r="B250" t="s">
        <v>4019</v>
      </c>
      <c r="C250" t="s">
        <v>15169</v>
      </c>
      <c r="D250" t="s">
        <v>4187</v>
      </c>
      <c r="E250" s="3" t="str">
        <f>_xlfn.XLOOKUP(A250,'Badge Arqueiro'!A$1:A$170,'Badge Arqueiro'!B$1:B$170,"0")</f>
        <v>0</v>
      </c>
      <c r="F250" s="55" t="str">
        <f>_xlfn.XLOOKUP(A250,Comiters!A$1:A$999,Comiters!B$1:B$999,"0")</f>
        <v>0</v>
      </c>
      <c r="G250"/>
      <c r="H250"/>
      <c r="M250">
        <f t="shared" si="4"/>
        <v>0</v>
      </c>
    </row>
    <row r="251" spans="1:13" s="25" customFormat="1">
      <c r="A251" t="str">
        <f>_xlfn.XLOOKUP(B251,Rotineiros!B$1:B$5000,Rotineiros!A$1:A$5000)</f>
        <v>F4533799</v>
      </c>
      <c r="B251" t="s">
        <v>2849</v>
      </c>
      <c r="C251" t="s">
        <v>15165</v>
      </c>
      <c r="D251" t="s">
        <v>12623</v>
      </c>
      <c r="E251" s="3">
        <f>_xlfn.XLOOKUP(A251,'Badge Arqueiro'!A$1:A$170,'Badge Arqueiro'!B$1:B$170,"0")</f>
        <v>1</v>
      </c>
      <c r="F251" s="55">
        <f>_xlfn.XLOOKUP(A251,Comiters!A$1:A$999,Comiters!B$1:B$999,"0")</f>
        <v>1</v>
      </c>
      <c r="G251"/>
      <c r="H251"/>
      <c r="M251">
        <f t="shared" si="4"/>
        <v>0</v>
      </c>
    </row>
    <row r="252" spans="1:13" s="25" customFormat="1">
      <c r="A252" t="str">
        <f>_xlfn.XLOOKUP(B252,Rotineiros!B$1:B$5000,Rotineiros!A$1:A$5000)</f>
        <v>F4540178</v>
      </c>
      <c r="B252" t="s">
        <v>15393</v>
      </c>
      <c r="C252" t="s">
        <v>7279</v>
      </c>
      <c r="D252" t="s">
        <v>15394</v>
      </c>
      <c r="E252" s="3" t="str">
        <f>_xlfn.XLOOKUP(A252,'Badge Arqueiro'!A$1:A$170,'Badge Arqueiro'!B$1:B$170,"0")</f>
        <v>0</v>
      </c>
      <c r="F252" s="55">
        <f>_xlfn.XLOOKUP(A252,Comiters!A$1:A$999,Comiters!B$1:B$999,"0")</f>
        <v>1</v>
      </c>
      <c r="G252"/>
      <c r="H252"/>
      <c r="M252">
        <f t="shared" si="4"/>
        <v>0</v>
      </c>
    </row>
    <row r="253" spans="1:13" s="25" customFormat="1">
      <c r="A253" t="str">
        <f>_xlfn.XLOOKUP(B253,Rotineiros!B$1:B$5000,Rotineiros!A$1:A$5000)</f>
        <v>F4625017</v>
      </c>
      <c r="B253" t="s">
        <v>3052</v>
      </c>
      <c r="C253" t="s">
        <v>15231</v>
      </c>
      <c r="D253" t="s">
        <v>3054</v>
      </c>
      <c r="E253" s="3" t="str">
        <f>_xlfn.XLOOKUP(A253,'Badge Arqueiro'!A$1:A$170,'Badge Arqueiro'!B$1:B$170,"0")</f>
        <v>0</v>
      </c>
      <c r="F253" s="55" t="str">
        <f>_xlfn.XLOOKUP(A253,Comiters!A$1:A$999,Comiters!B$1:B$999,"0")</f>
        <v>0</v>
      </c>
      <c r="G253"/>
      <c r="H253"/>
      <c r="M253">
        <f t="shared" si="4"/>
        <v>0</v>
      </c>
    </row>
    <row r="254" spans="1:13" s="25" customFormat="1">
      <c r="A254" t="str">
        <f>_xlfn.XLOOKUP(B254,Rotineiros!B$1:B$5000,Rotineiros!A$1:A$5000)</f>
        <v>F4857449</v>
      </c>
      <c r="B254" t="s">
        <v>526</v>
      </c>
      <c r="C254" t="s">
        <v>15147</v>
      </c>
      <c r="D254" t="s">
        <v>527</v>
      </c>
      <c r="E254" s="3" t="str">
        <f>_xlfn.XLOOKUP(A254,'Badge Arqueiro'!A$1:A$170,'Badge Arqueiro'!B$1:B$170,"0")</f>
        <v>0</v>
      </c>
      <c r="F254" s="55" t="str">
        <f>_xlfn.XLOOKUP(A254,Comiters!A$1:A$999,Comiters!B$1:B$999,"0")</f>
        <v>0</v>
      </c>
      <c r="G254"/>
      <c r="H254"/>
      <c r="M254">
        <f t="shared" si="4"/>
        <v>0</v>
      </c>
    </row>
    <row r="255" spans="1:13" s="25" customFormat="1">
      <c r="A255" t="str">
        <f>_xlfn.XLOOKUP(B255,Rotineiros!B$1:B$5000,Rotineiros!A$1:A$5000)</f>
        <v>F4953279</v>
      </c>
      <c r="B255" t="s">
        <v>13744</v>
      </c>
      <c r="C255" t="s">
        <v>15638</v>
      </c>
      <c r="D255" t="s">
        <v>13745</v>
      </c>
      <c r="E255" s="3" t="str">
        <f>_xlfn.XLOOKUP(A255,'Badge Arqueiro'!A$1:A$170,'Badge Arqueiro'!B$1:B$170,"0")</f>
        <v>0</v>
      </c>
      <c r="F255" s="55" t="str">
        <f>_xlfn.XLOOKUP(A255,Comiters!A$1:A$999,Comiters!B$1:B$999,"0")</f>
        <v>0</v>
      </c>
      <c r="G255"/>
      <c r="H255"/>
      <c r="M255">
        <f t="shared" si="4"/>
        <v>0</v>
      </c>
    </row>
    <row r="256" spans="1:13" s="25" customFormat="1">
      <c r="A256" t="str">
        <f>_xlfn.XLOOKUP(B256,Rotineiros!B$1:B$5000,Rotineiros!A$1:A$5000)</f>
        <v>F4955549</v>
      </c>
      <c r="B256" t="s">
        <v>14708</v>
      </c>
      <c r="C256" t="s">
        <v>15175</v>
      </c>
      <c r="D256" t="s">
        <v>14710</v>
      </c>
      <c r="E256" s="3" t="str">
        <f>_xlfn.XLOOKUP(A256,'Badge Arqueiro'!A$1:A$170,'Badge Arqueiro'!B$1:B$170,"0")</f>
        <v>0</v>
      </c>
      <c r="F256" s="55" t="str">
        <f>_xlfn.XLOOKUP(A256,Comiters!A$1:A$999,Comiters!B$1:B$999,"0")</f>
        <v>0</v>
      </c>
      <c r="G256"/>
      <c r="H256"/>
      <c r="M256">
        <f t="shared" si="4"/>
        <v>0</v>
      </c>
    </row>
    <row r="257" spans="1:13" s="25" customFormat="1">
      <c r="A257" t="str">
        <f>_xlfn.XLOOKUP(B257,Rotineiros!B$1:B$5000,Rotineiros!A$1:A$5000)</f>
        <v>F4957141</v>
      </c>
      <c r="B257" t="s">
        <v>14849</v>
      </c>
      <c r="C257" t="s">
        <v>15194</v>
      </c>
      <c r="D257" t="s">
        <v>14851</v>
      </c>
      <c r="E257" s="3" t="str">
        <f>_xlfn.XLOOKUP(A257,'Badge Arqueiro'!A$1:A$170,'Badge Arqueiro'!B$1:B$170,"0")</f>
        <v>0</v>
      </c>
      <c r="F257" s="55" t="str">
        <f>_xlfn.XLOOKUP(A257,Comiters!A$1:A$999,Comiters!B$1:B$999,"0")</f>
        <v>0</v>
      </c>
      <c r="G257"/>
      <c r="H257"/>
      <c r="M257">
        <f t="shared" si="4"/>
        <v>0</v>
      </c>
    </row>
    <row r="258" spans="1:13" s="25" customFormat="1">
      <c r="A258" t="str">
        <f>_xlfn.XLOOKUP(B258,Rotineiros!B$1:B$5000,Rotineiros!A$1:A$5000)</f>
        <v>F4957154</v>
      </c>
      <c r="B258" t="s">
        <v>1039</v>
      </c>
      <c r="C258" t="s">
        <v>15680</v>
      </c>
      <c r="D258" t="s">
        <v>1041</v>
      </c>
      <c r="E258" s="3" t="str">
        <f>_xlfn.XLOOKUP(A258,'Badge Arqueiro'!A$1:A$170,'Badge Arqueiro'!B$1:B$170,"0")</f>
        <v>0</v>
      </c>
      <c r="F258" s="55" t="str">
        <f>_xlfn.XLOOKUP(A258,Comiters!A$1:A$999,Comiters!B$1:B$999,"0")</f>
        <v>0</v>
      </c>
      <c r="G258"/>
      <c r="H258"/>
      <c r="M258">
        <f t="shared" si="4"/>
        <v>0</v>
      </c>
    </row>
    <row r="259" spans="1:13" s="25" customFormat="1">
      <c r="A259" t="str">
        <f>_xlfn.XLOOKUP(B259,Rotineiros!B$1:B$5000,Rotineiros!A$1:A$5000)</f>
        <v>F4959819</v>
      </c>
      <c r="B259" t="s">
        <v>3969</v>
      </c>
      <c r="C259" t="s">
        <v>15618</v>
      </c>
      <c r="D259" t="s">
        <v>4134</v>
      </c>
      <c r="E259" s="3" t="str">
        <f>_xlfn.XLOOKUP(A259,'Badge Arqueiro'!A$1:A$170,'Badge Arqueiro'!B$1:B$170,"0")</f>
        <v>0</v>
      </c>
      <c r="F259" s="55" t="str">
        <f>_xlfn.XLOOKUP(A259,Comiters!A$1:A$999,Comiters!B$1:B$999,"0")</f>
        <v>0</v>
      </c>
      <c r="G259"/>
      <c r="H259"/>
      <c r="M259">
        <f t="shared" si="4"/>
        <v>0</v>
      </c>
    </row>
    <row r="260" spans="1:13" s="25" customFormat="1">
      <c r="A260" t="str">
        <f>_xlfn.XLOOKUP(B260,Rotineiros!B$1:B$5000,Rotineiros!A$1:A$5000)</f>
        <v>F5022759</v>
      </c>
      <c r="B260" t="s">
        <v>15007</v>
      </c>
      <c r="C260" t="s">
        <v>15339</v>
      </c>
      <c r="D260" t="s">
        <v>15008</v>
      </c>
      <c r="E260" s="3" t="str">
        <f>_xlfn.XLOOKUP(A260,'Badge Arqueiro'!A$1:A$170,'Badge Arqueiro'!B$1:B$170,"0")</f>
        <v>0</v>
      </c>
      <c r="F260" s="55" t="str">
        <f>_xlfn.XLOOKUP(A260,Comiters!A$1:A$999,Comiters!B$1:B$999,"0")</f>
        <v>0</v>
      </c>
      <c r="G260"/>
      <c r="H260"/>
      <c r="M260">
        <f t="shared" si="4"/>
        <v>0</v>
      </c>
    </row>
    <row r="261" spans="1:13" s="25" customFormat="1">
      <c r="A261" t="str">
        <f>_xlfn.XLOOKUP(B261,Rotineiros!B$1:B$5000,Rotineiros!A$1:A$5000)</f>
        <v>F5078499</v>
      </c>
      <c r="B261" t="s">
        <v>283</v>
      </c>
      <c r="C261" t="s">
        <v>15266</v>
      </c>
      <c r="D261" t="s">
        <v>284</v>
      </c>
      <c r="E261" s="3" t="str">
        <f>_xlfn.XLOOKUP(A261,'Badge Arqueiro'!A$1:A$170,'Badge Arqueiro'!B$1:B$170,"0")</f>
        <v>0</v>
      </c>
      <c r="F261" s="55" t="str">
        <f>_xlfn.XLOOKUP(A261,Comiters!A$1:A$999,Comiters!B$1:B$999,"0")</f>
        <v>0</v>
      </c>
      <c r="G261"/>
      <c r="H261"/>
      <c r="M261">
        <f t="shared" ref="M261:M324" si="5">IF(D261=D262,1111111111,0)</f>
        <v>0</v>
      </c>
    </row>
    <row r="262" spans="1:13" s="25" customFormat="1">
      <c r="A262" t="str">
        <f>_xlfn.XLOOKUP(B262,Rotineiros!B$1:B$5000,Rotineiros!A$1:A$5000)</f>
        <v>F5116096</v>
      </c>
      <c r="B262" t="s">
        <v>15204</v>
      </c>
      <c r="C262" t="s">
        <v>15205</v>
      </c>
      <c r="D262" t="s">
        <v>15206</v>
      </c>
      <c r="E262" s="3" t="str">
        <f>_xlfn.XLOOKUP(A262,'Badge Arqueiro'!A$1:A$170,'Badge Arqueiro'!B$1:B$170,"0")</f>
        <v>0</v>
      </c>
      <c r="F262" s="55" t="str">
        <f>_xlfn.XLOOKUP(A262,Comiters!A$1:A$999,Comiters!B$1:B$999,"0")</f>
        <v>0</v>
      </c>
      <c r="G262"/>
      <c r="H262"/>
      <c r="M262">
        <f t="shared" si="5"/>
        <v>0</v>
      </c>
    </row>
    <row r="263" spans="1:13" s="25" customFormat="1">
      <c r="A263" t="str">
        <f>_xlfn.XLOOKUP(B263,Rotineiros!B$1:B$5000,Rotineiros!A$1:A$5000)</f>
        <v>F5116098</v>
      </c>
      <c r="B263" t="s">
        <v>1043</v>
      </c>
      <c r="C263" t="s">
        <v>15583</v>
      </c>
      <c r="D263" t="s">
        <v>1045</v>
      </c>
      <c r="E263" s="3">
        <f>_xlfn.XLOOKUP(A263,'Badge Arqueiro'!A$1:A$170,'Badge Arqueiro'!B$1:B$170,"0")</f>
        <v>1</v>
      </c>
      <c r="F263" s="55" t="str">
        <f>_xlfn.XLOOKUP(A263,Comiters!A$1:A$999,Comiters!B$1:B$999,"0")</f>
        <v>0</v>
      </c>
      <c r="G263"/>
      <c r="H263"/>
      <c r="M263">
        <f t="shared" si="5"/>
        <v>0</v>
      </c>
    </row>
    <row r="264" spans="1:13" s="25" customFormat="1">
      <c r="A264" t="str">
        <f>_xlfn.XLOOKUP(B264,Rotineiros!B$1:B$5000,Rotineiros!A$1:A$5000)</f>
        <v>F5116158</v>
      </c>
      <c r="B264" t="s">
        <v>13198</v>
      </c>
      <c r="C264" t="s">
        <v>15328</v>
      </c>
      <c r="D264" t="s">
        <v>13199</v>
      </c>
      <c r="E264" s="3" t="str">
        <f>_xlfn.XLOOKUP(A264,'Badge Arqueiro'!A$1:A$170,'Badge Arqueiro'!B$1:B$170,"0")</f>
        <v>0</v>
      </c>
      <c r="F264" s="55" t="str">
        <f>_xlfn.XLOOKUP(A264,Comiters!A$1:A$999,Comiters!B$1:B$999,"0")</f>
        <v>0</v>
      </c>
      <c r="G264"/>
      <c r="H264"/>
      <c r="M264">
        <f t="shared" si="5"/>
        <v>0</v>
      </c>
    </row>
    <row r="265" spans="1:13" s="25" customFormat="1">
      <c r="A265" t="str">
        <f>_xlfn.XLOOKUP(B265,Rotineiros!B$1:B$5000,Rotineiros!A$1:A$5000)</f>
        <v>F5116162</v>
      </c>
      <c r="B265" t="s">
        <v>12163</v>
      </c>
      <c r="C265" t="s">
        <v>15484</v>
      </c>
      <c r="D265" t="s">
        <v>12231</v>
      </c>
      <c r="E265" s="3" t="str">
        <f>_xlfn.XLOOKUP(A265,'Badge Arqueiro'!A$1:A$170,'Badge Arqueiro'!B$1:B$170,"0")</f>
        <v>0</v>
      </c>
      <c r="F265" s="55" t="str">
        <f>_xlfn.XLOOKUP(A265,Comiters!A$1:A$999,Comiters!B$1:B$999,"0")</f>
        <v>0</v>
      </c>
      <c r="G265"/>
      <c r="H265"/>
      <c r="M265">
        <f t="shared" si="5"/>
        <v>0</v>
      </c>
    </row>
    <row r="266" spans="1:13" s="25" customFormat="1">
      <c r="A266" t="str">
        <f>_xlfn.XLOOKUP(B266,Rotineiros!B$1:B$5000,Rotineiros!A$1:A$5000)</f>
        <v>F5116458</v>
      </c>
      <c r="B266" t="s">
        <v>1047</v>
      </c>
      <c r="C266" t="s">
        <v>2304</v>
      </c>
      <c r="D266" t="s">
        <v>1049</v>
      </c>
      <c r="E266" s="3" t="str">
        <f>_xlfn.XLOOKUP(A266,'Badge Arqueiro'!A$1:A$170,'Badge Arqueiro'!B$1:B$170,"0")</f>
        <v>0</v>
      </c>
      <c r="F266" s="55" t="str">
        <f>_xlfn.XLOOKUP(A266,Comiters!A$1:A$999,Comiters!B$1:B$999,"0")</f>
        <v>0</v>
      </c>
      <c r="G266"/>
      <c r="H266"/>
      <c r="M266">
        <f t="shared" si="5"/>
        <v>0</v>
      </c>
    </row>
    <row r="267" spans="1:13" s="25" customFormat="1">
      <c r="A267" t="str">
        <f>_xlfn.XLOOKUP(B267,Rotineiros!B$1:B$5000,Rotineiros!A$1:A$5000)</f>
        <v>F5346544</v>
      </c>
      <c r="B267" t="s">
        <v>14801</v>
      </c>
      <c r="C267" t="s">
        <v>15726</v>
      </c>
      <c r="D267" t="s">
        <v>14803</v>
      </c>
      <c r="E267" s="3" t="str">
        <f>_xlfn.XLOOKUP(A267,'Badge Arqueiro'!A$1:A$170,'Badge Arqueiro'!B$1:B$170,"0")</f>
        <v>0</v>
      </c>
      <c r="F267" s="55" t="str">
        <f>_xlfn.XLOOKUP(A267,Comiters!A$1:A$999,Comiters!B$1:B$999,"0")</f>
        <v>0</v>
      </c>
      <c r="G267"/>
      <c r="H267"/>
      <c r="M267">
        <f t="shared" si="5"/>
        <v>0</v>
      </c>
    </row>
    <row r="268" spans="1:13" s="25" customFormat="1">
      <c r="A268" t="str">
        <f>_xlfn.XLOOKUP(B268,Rotineiros!B$1:B$5000,Rotineiros!A$1:A$5000)</f>
        <v>F5397638</v>
      </c>
      <c r="B268" t="s">
        <v>292</v>
      </c>
      <c r="C268" t="s">
        <v>15553</v>
      </c>
      <c r="D268" t="s">
        <v>293</v>
      </c>
      <c r="E268" s="3" t="str">
        <f>_xlfn.XLOOKUP(A268,'Badge Arqueiro'!A$1:A$170,'Badge Arqueiro'!B$1:B$170,"0")</f>
        <v>0</v>
      </c>
      <c r="F268" s="55">
        <f>_xlfn.XLOOKUP(A268,Comiters!A$1:A$999,Comiters!B$1:B$999,"0")</f>
        <v>1</v>
      </c>
      <c r="G268"/>
      <c r="H268"/>
      <c r="M268">
        <f t="shared" si="5"/>
        <v>0</v>
      </c>
    </row>
    <row r="269" spans="1:13" s="25" customFormat="1">
      <c r="A269" t="str">
        <f>_xlfn.XLOOKUP(B269,Rotineiros!B$1:B$5000,Rotineiros!A$1:A$5000)</f>
        <v>F5397699</v>
      </c>
      <c r="B269" t="s">
        <v>15628</v>
      </c>
      <c r="C269" t="s">
        <v>15629</v>
      </c>
      <c r="D269" t="s">
        <v>15630</v>
      </c>
      <c r="E269" s="3" t="str">
        <f>_xlfn.XLOOKUP(A269,'Badge Arqueiro'!A$1:A$170,'Badge Arqueiro'!B$1:B$170,"0")</f>
        <v>0</v>
      </c>
      <c r="F269" s="55" t="str">
        <f>_xlfn.XLOOKUP(A269,Comiters!A$1:A$999,Comiters!B$1:B$999,"0")</f>
        <v>0</v>
      </c>
      <c r="G269"/>
      <c r="H269"/>
      <c r="M269">
        <f t="shared" si="5"/>
        <v>0</v>
      </c>
    </row>
    <row r="270" spans="1:13" s="25" customFormat="1">
      <c r="A270" t="str">
        <f>_xlfn.XLOOKUP(B270,Rotineiros!B$1:B$5000,Rotineiros!A$1:A$5000)</f>
        <v>F5441481</v>
      </c>
      <c r="B270" t="s">
        <v>15653</v>
      </c>
      <c r="C270" t="s">
        <v>15654</v>
      </c>
      <c r="D270" t="s">
        <v>4414</v>
      </c>
      <c r="E270" s="3" t="str">
        <f>_xlfn.XLOOKUP(A270,'Badge Arqueiro'!A$1:A$170,'Badge Arqueiro'!B$1:B$170,"0")</f>
        <v>0</v>
      </c>
      <c r="F270" s="55" t="str">
        <f>_xlfn.XLOOKUP(A270,Comiters!A$1:A$999,Comiters!B$1:B$999,"0")</f>
        <v>0</v>
      </c>
      <c r="G270"/>
      <c r="H270"/>
      <c r="M270">
        <f t="shared" si="5"/>
        <v>0</v>
      </c>
    </row>
    <row r="271" spans="1:13" s="25" customFormat="1">
      <c r="A271" t="str">
        <f>_xlfn.XLOOKUP(B271,Rotineiros!B$1:B$5000,Rotineiros!A$1:A$5000)</f>
        <v>F5645319</v>
      </c>
      <c r="B271" t="s">
        <v>15676</v>
      </c>
      <c r="C271" t="s">
        <v>15677</v>
      </c>
      <c r="D271" t="s">
        <v>15678</v>
      </c>
      <c r="E271" s="3" t="str">
        <f>_xlfn.XLOOKUP(A271,'Badge Arqueiro'!A$1:A$170,'Badge Arqueiro'!B$1:B$170,"0")</f>
        <v>0</v>
      </c>
      <c r="F271" s="55">
        <f>_xlfn.XLOOKUP(A271,Comiters!A$1:A$999,Comiters!B$1:B$999,"0")</f>
        <v>1</v>
      </c>
      <c r="G271"/>
      <c r="H271"/>
      <c r="M271">
        <f t="shared" si="5"/>
        <v>0</v>
      </c>
    </row>
    <row r="272" spans="1:13" s="25" customFormat="1">
      <c r="A272" t="str">
        <f>_xlfn.XLOOKUP(B272,Rotineiros!B$1:B$5000,Rotineiros!A$1:A$5000)</f>
        <v>F5837501</v>
      </c>
      <c r="B272" t="s">
        <v>15557</v>
      </c>
      <c r="C272" t="s">
        <v>15558</v>
      </c>
      <c r="D272" t="s">
        <v>15559</v>
      </c>
      <c r="E272" s="3" t="str">
        <f>_xlfn.XLOOKUP(A272,'Badge Arqueiro'!A$1:A$170,'Badge Arqueiro'!B$1:B$170,"0")</f>
        <v>0</v>
      </c>
      <c r="F272" s="55" t="str">
        <f>_xlfn.XLOOKUP(A272,Comiters!A$1:A$999,Comiters!B$1:B$999,"0")</f>
        <v>0</v>
      </c>
      <c r="G272"/>
      <c r="H272"/>
      <c r="M272">
        <f t="shared" si="5"/>
        <v>0</v>
      </c>
    </row>
    <row r="273" spans="1:13" s="25" customFormat="1">
      <c r="A273" t="str">
        <f>_xlfn.XLOOKUP(B273,Rotineiros!B$1:B$5000,Rotineiros!A$1:A$5000)</f>
        <v>F5953399</v>
      </c>
      <c r="B273" t="s">
        <v>15479</v>
      </c>
      <c r="C273" t="s">
        <v>15480</v>
      </c>
      <c r="D273" t="s">
        <v>15481</v>
      </c>
      <c r="E273" s="3" t="str">
        <f>_xlfn.XLOOKUP(A273,'Badge Arqueiro'!A$1:A$170,'Badge Arqueiro'!B$1:B$170,"0")</f>
        <v>0</v>
      </c>
      <c r="F273" s="55" t="str">
        <f>_xlfn.XLOOKUP(A273,Comiters!A$1:A$999,Comiters!B$1:B$999,"0")</f>
        <v>0</v>
      </c>
      <c r="G273"/>
      <c r="H273"/>
      <c r="M273">
        <f t="shared" si="5"/>
        <v>0</v>
      </c>
    </row>
    <row r="274" spans="1:13" s="25" customFormat="1">
      <c r="A274" t="str">
        <f>_xlfn.XLOOKUP(B274,Rotineiros!B$1:B$5000,Rotineiros!A$1:A$5000)</f>
        <v>F5954022</v>
      </c>
      <c r="B274" t="s">
        <v>295</v>
      </c>
      <c r="C274" t="s">
        <v>15317</v>
      </c>
      <c r="D274" t="s">
        <v>296</v>
      </c>
      <c r="E274" s="3" t="str">
        <f>_xlfn.XLOOKUP(A274,'Badge Arqueiro'!A$1:A$170,'Badge Arqueiro'!B$1:B$170,"0")</f>
        <v>0</v>
      </c>
      <c r="F274" s="55" t="str">
        <f>_xlfn.XLOOKUP(A274,Comiters!A$1:A$999,Comiters!B$1:B$999,"0")</f>
        <v>0</v>
      </c>
      <c r="G274" s="3"/>
      <c r="H274"/>
      <c r="M274">
        <f t="shared" si="5"/>
        <v>0</v>
      </c>
    </row>
    <row r="275" spans="1:13">
      <c r="A275" t="str">
        <f>_xlfn.XLOOKUP(B275,Rotineiros!B$1:B$5000,Rotineiros!A$1:A$5000)</f>
        <v>F5955209</v>
      </c>
      <c r="B275" t="s">
        <v>13735</v>
      </c>
      <c r="C275" t="s">
        <v>14923</v>
      </c>
      <c r="D275" t="s">
        <v>13737</v>
      </c>
      <c r="E275" s="3" t="str">
        <f>_xlfn.XLOOKUP(A275,'Badge Arqueiro'!A$1:A$170,'Badge Arqueiro'!B$1:B$170,"0")</f>
        <v>0</v>
      </c>
      <c r="F275" s="55" t="str">
        <f>_xlfn.XLOOKUP(A275,Comiters!A$1:A$999,Comiters!B$1:B$999,"0")</f>
        <v>0</v>
      </c>
      <c r="H275"/>
      <c r="K275" s="25"/>
      <c r="M275">
        <f t="shared" si="5"/>
        <v>0</v>
      </c>
    </row>
    <row r="276" spans="1:13">
      <c r="A276" t="str">
        <f>_xlfn.XLOOKUP(B276,Rotineiros!B$1:B$5000,Rotineiros!A$1:A$5000)</f>
        <v>F6001411</v>
      </c>
      <c r="B276" t="s">
        <v>14510</v>
      </c>
      <c r="C276" t="s">
        <v>7506</v>
      </c>
      <c r="D276" t="s">
        <v>14511</v>
      </c>
      <c r="E276" s="3" t="str">
        <f>_xlfn.XLOOKUP(A276,'Badge Arqueiro'!A$1:A$170,'Badge Arqueiro'!B$1:B$170,"0")</f>
        <v>0</v>
      </c>
      <c r="F276" s="55">
        <f>_xlfn.XLOOKUP(A276,Comiters!A$1:A$999,Comiters!B$1:B$999,"0")</f>
        <v>1</v>
      </c>
      <c r="H276"/>
      <c r="K276" s="25"/>
      <c r="M276">
        <f t="shared" si="5"/>
        <v>0</v>
      </c>
    </row>
    <row r="277" spans="1:13">
      <c r="A277" t="str">
        <f>_xlfn.XLOOKUP(B277,Rotineiros!B$1:B$5000,Rotineiros!A$1:A$5000)</f>
        <v>F6002528</v>
      </c>
      <c r="B277" t="s">
        <v>14663</v>
      </c>
      <c r="C277" t="s">
        <v>15521</v>
      </c>
      <c r="D277" t="s">
        <v>14665</v>
      </c>
      <c r="E277" s="3" t="str">
        <f>_xlfn.XLOOKUP(A277,'Badge Arqueiro'!A$1:A$170,'Badge Arqueiro'!B$1:B$170,"0")</f>
        <v>0</v>
      </c>
      <c r="F277" s="55" t="str">
        <f>_xlfn.XLOOKUP(A277,Comiters!A$1:A$999,Comiters!B$1:B$999,"0")</f>
        <v>0</v>
      </c>
      <c r="H277"/>
      <c r="K277" s="25"/>
      <c r="M277">
        <f t="shared" si="5"/>
        <v>0</v>
      </c>
    </row>
    <row r="278" spans="1:13" s="25" customFormat="1">
      <c r="A278" t="str">
        <f>_xlfn.XLOOKUP(B278,Rotineiros!B$1:B$5000,Rotineiros!A$1:A$5000)</f>
        <v>F6066169</v>
      </c>
      <c r="B278" t="s">
        <v>15369</v>
      </c>
      <c r="C278" t="s">
        <v>15370</v>
      </c>
      <c r="D278" t="s">
        <v>15371</v>
      </c>
      <c r="E278" s="3" t="str">
        <f>_xlfn.XLOOKUP(A278,'Badge Arqueiro'!A$1:A$170,'Badge Arqueiro'!B$1:B$170,"0")</f>
        <v>0</v>
      </c>
      <c r="F278" s="55" t="str">
        <f>_xlfn.XLOOKUP(A278,Comiters!A$1:A$999,Comiters!B$1:B$999,"0")</f>
        <v>0</v>
      </c>
      <c r="G278"/>
      <c r="H278"/>
      <c r="M278">
        <f t="shared" si="5"/>
        <v>0</v>
      </c>
    </row>
    <row r="279" spans="1:13" s="25" customFormat="1">
      <c r="A279" t="str">
        <f>_xlfn.XLOOKUP(B279,Rotineiros!B$1:B$5000,Rotineiros!A$1:A$5000)</f>
        <v>F6070090</v>
      </c>
      <c r="B279" t="s">
        <v>298</v>
      </c>
      <c r="C279" t="s">
        <v>15721</v>
      </c>
      <c r="D279" t="s">
        <v>299</v>
      </c>
      <c r="E279" s="3" t="str">
        <f>_xlfn.XLOOKUP(A279,'Badge Arqueiro'!A$1:A$170,'Badge Arqueiro'!B$1:B$170,"0")</f>
        <v>0</v>
      </c>
      <c r="F279" s="55">
        <f>_xlfn.XLOOKUP(A279,Comiters!A$1:A$999,Comiters!B$1:B$999,"0")</f>
        <v>1</v>
      </c>
      <c r="G279"/>
      <c r="H279"/>
      <c r="M279">
        <f t="shared" si="5"/>
        <v>0</v>
      </c>
    </row>
    <row r="280" spans="1:13" s="25" customFormat="1">
      <c r="A280" t="str">
        <f>_xlfn.XLOOKUP(B280,Rotineiros!B$1:B$5000,Rotineiros!A$1:A$5000)</f>
        <v>F6074086</v>
      </c>
      <c r="B280" t="s">
        <v>15604</v>
      </c>
      <c r="C280" t="s">
        <v>15605</v>
      </c>
      <c r="D280" t="s">
        <v>15606</v>
      </c>
      <c r="E280" s="3" t="str">
        <f>_xlfn.XLOOKUP(A280,'Badge Arqueiro'!A$1:A$170,'Badge Arqueiro'!B$1:B$170,"0")</f>
        <v>0</v>
      </c>
      <c r="F280" s="55" t="str">
        <f>_xlfn.XLOOKUP(A280,Comiters!A$1:A$999,Comiters!B$1:B$999,"0")</f>
        <v>0</v>
      </c>
      <c r="G280" s="3"/>
      <c r="H280"/>
      <c r="M280">
        <f t="shared" si="5"/>
        <v>0</v>
      </c>
    </row>
    <row r="281" spans="1:13">
      <c r="A281" t="str">
        <f>_xlfn.XLOOKUP(B281,Rotineiros!B$1:B$5000,Rotineiros!A$1:A$5000)</f>
        <v>F6074938</v>
      </c>
      <c r="B281" t="s">
        <v>15590</v>
      </c>
      <c r="C281" t="s">
        <v>15591</v>
      </c>
      <c r="D281" t="s">
        <v>15592</v>
      </c>
      <c r="E281" s="3" t="str">
        <f>_xlfn.XLOOKUP(A281,'Badge Arqueiro'!A$1:A$170,'Badge Arqueiro'!B$1:B$170,"0")</f>
        <v>0</v>
      </c>
      <c r="F281" s="55" t="str">
        <f>_xlfn.XLOOKUP(A281,Comiters!A$1:A$999,Comiters!B$1:B$999,"0")</f>
        <v>0</v>
      </c>
      <c r="H281"/>
      <c r="K281" s="25"/>
      <c r="M281">
        <f t="shared" si="5"/>
        <v>0</v>
      </c>
    </row>
    <row r="282" spans="1:13" s="25" customFormat="1">
      <c r="A282" t="str">
        <f>_xlfn.XLOOKUP(B282,Rotineiros!B$1:B$5000,Rotineiros!A$1:A$5000)</f>
        <v>F6078799</v>
      </c>
      <c r="B282" t="s">
        <v>15640</v>
      </c>
      <c r="C282" t="s">
        <v>14660</v>
      </c>
      <c r="D282" t="s">
        <v>15641</v>
      </c>
      <c r="E282" s="3" t="str">
        <f>_xlfn.XLOOKUP(A282,'Badge Arqueiro'!A$1:A$170,'Badge Arqueiro'!B$1:B$170,"0")</f>
        <v>0</v>
      </c>
      <c r="F282" s="55" t="str">
        <f>_xlfn.XLOOKUP(A282,Comiters!A$1:A$999,Comiters!B$1:B$999,"0")</f>
        <v>0</v>
      </c>
      <c r="G282"/>
      <c r="H282"/>
      <c r="M282">
        <f t="shared" si="5"/>
        <v>0</v>
      </c>
    </row>
    <row r="283" spans="1:13" s="25" customFormat="1">
      <c r="A283" t="str">
        <f>_xlfn.XLOOKUP(B283,Rotineiros!B$1:B$5000,Rotineiros!A$1:A$5000)</f>
        <v>F6087549</v>
      </c>
      <c r="B283" t="s">
        <v>15686</v>
      </c>
      <c r="C283" t="s">
        <v>15687</v>
      </c>
      <c r="D283" t="s">
        <v>15688</v>
      </c>
      <c r="E283" s="3" t="str">
        <f>_xlfn.XLOOKUP(A283,'Badge Arqueiro'!A$1:A$170,'Badge Arqueiro'!B$1:B$170,"0")</f>
        <v>0</v>
      </c>
      <c r="F283" s="55" t="str">
        <f>_xlfn.XLOOKUP(A283,Comiters!A$1:A$999,Comiters!B$1:B$999,"0")</f>
        <v>0</v>
      </c>
      <c r="G283"/>
      <c r="H283"/>
      <c r="M283">
        <f t="shared" si="5"/>
        <v>0</v>
      </c>
    </row>
    <row r="284" spans="1:13" s="25" customFormat="1">
      <c r="A284" t="str">
        <f>_xlfn.XLOOKUP(B284,Rotineiros!B$1:B$5000,Rotineiros!A$1:A$5000)</f>
        <v>F6164368</v>
      </c>
      <c r="B284" t="s">
        <v>7265</v>
      </c>
      <c r="C284" t="s">
        <v>11830</v>
      </c>
      <c r="D284" t="s">
        <v>7315</v>
      </c>
      <c r="E284" s="3" t="str">
        <f>_xlfn.XLOOKUP(A284,'Badge Arqueiro'!A$1:A$170,'Badge Arqueiro'!B$1:B$170,"0")</f>
        <v>0</v>
      </c>
      <c r="F284" s="55" t="str">
        <f>_xlfn.XLOOKUP(A284,Comiters!A$1:A$999,Comiters!B$1:B$999,"0")</f>
        <v>0</v>
      </c>
      <c r="G284"/>
      <c r="H284"/>
      <c r="M284">
        <f t="shared" si="5"/>
        <v>0</v>
      </c>
    </row>
    <row r="285" spans="1:13" s="25" customFormat="1">
      <c r="A285" t="str">
        <f>_xlfn.XLOOKUP(B285,Rotineiros!B$1:B$5000,Rotineiros!A$1:A$5000)</f>
        <v>F6173004</v>
      </c>
      <c r="B285" t="s">
        <v>14578</v>
      </c>
      <c r="C285" t="s">
        <v>15326</v>
      </c>
      <c r="D285" t="s">
        <v>14580</v>
      </c>
      <c r="E285" s="3" t="str">
        <f>_xlfn.XLOOKUP(A285,'Badge Arqueiro'!A$1:A$170,'Badge Arqueiro'!B$1:B$170,"0")</f>
        <v>0</v>
      </c>
      <c r="F285" s="55" t="str">
        <f>_xlfn.XLOOKUP(A285,Comiters!A$1:A$999,Comiters!B$1:B$999,"0")</f>
        <v>0</v>
      </c>
      <c r="G285"/>
      <c r="H285"/>
      <c r="M285">
        <f t="shared" si="5"/>
        <v>0</v>
      </c>
    </row>
    <row r="286" spans="1:13" s="25" customFormat="1">
      <c r="A286" t="str">
        <f>_xlfn.XLOOKUP(B286,Rotineiros!B$1:B$5000,Rotineiros!A$1:A$5000)</f>
        <v>F6173012</v>
      </c>
      <c r="B286" t="s">
        <v>11122</v>
      </c>
      <c r="C286" t="s">
        <v>15292</v>
      </c>
      <c r="D286" t="s">
        <v>11186</v>
      </c>
      <c r="E286" s="3" t="str">
        <f>_xlfn.XLOOKUP(A286,'Badge Arqueiro'!A$1:A$170,'Badge Arqueiro'!B$1:B$170,"0")</f>
        <v>0</v>
      </c>
      <c r="F286" s="55" t="str">
        <f>_xlfn.XLOOKUP(A286,Comiters!A$1:A$999,Comiters!B$1:B$999,"0")</f>
        <v>0</v>
      </c>
      <c r="G286"/>
      <c r="H286"/>
      <c r="M286">
        <f t="shared" si="5"/>
        <v>0</v>
      </c>
    </row>
    <row r="287" spans="1:13" s="25" customFormat="1">
      <c r="A287" t="str">
        <f>_xlfn.XLOOKUP(B287,Rotineiros!B$1:B$5000,Rotineiros!A$1:A$5000)</f>
        <v>F6173273</v>
      </c>
      <c r="B287" t="s">
        <v>1061</v>
      </c>
      <c r="C287" t="s">
        <v>15589</v>
      </c>
      <c r="D287" t="s">
        <v>1062</v>
      </c>
      <c r="E287" s="3" t="str">
        <f>_xlfn.XLOOKUP(A287,'Badge Arqueiro'!A$1:A$170,'Badge Arqueiro'!B$1:B$170,"0")</f>
        <v>0</v>
      </c>
      <c r="F287" s="55" t="str">
        <f>_xlfn.XLOOKUP(A287,Comiters!A$1:A$999,Comiters!B$1:B$999,"0")</f>
        <v>0</v>
      </c>
      <c r="G287"/>
      <c r="H287"/>
      <c r="M287">
        <f t="shared" si="5"/>
        <v>0</v>
      </c>
    </row>
    <row r="288" spans="1:13" s="25" customFormat="1">
      <c r="A288" t="str">
        <f>_xlfn.XLOOKUP(B288,Rotineiros!B$1:B$5000,Rotineiros!A$1:A$5000)</f>
        <v>F6173684</v>
      </c>
      <c r="B288" t="s">
        <v>15158</v>
      </c>
      <c r="C288" t="s">
        <v>13285</v>
      </c>
      <c r="D288" t="s">
        <v>15159</v>
      </c>
      <c r="E288" s="3" t="str">
        <f>_xlfn.XLOOKUP(A288,'Badge Arqueiro'!A$1:A$170,'Badge Arqueiro'!B$1:B$170,"0")</f>
        <v>0</v>
      </c>
      <c r="F288" s="55" t="str">
        <f>_xlfn.XLOOKUP(A288,Comiters!A$1:A$999,Comiters!B$1:B$999,"0")</f>
        <v>0</v>
      </c>
      <c r="G288"/>
      <c r="H288"/>
      <c r="M288">
        <f t="shared" si="5"/>
        <v>0</v>
      </c>
    </row>
    <row r="289" spans="1:13" s="25" customFormat="1">
      <c r="A289" t="str">
        <f>_xlfn.XLOOKUP(B289,Rotineiros!B$1:B$5000,Rotineiros!A$1:A$5000)</f>
        <v>F6178723</v>
      </c>
      <c r="B289" t="s">
        <v>11633</v>
      </c>
      <c r="C289" t="s">
        <v>15601</v>
      </c>
      <c r="D289" t="s">
        <v>11709</v>
      </c>
      <c r="E289" s="3" t="str">
        <f>_xlfn.XLOOKUP(A289,'Badge Arqueiro'!A$1:A$170,'Badge Arqueiro'!B$1:B$170,"0")</f>
        <v>0</v>
      </c>
      <c r="F289" s="55" t="str">
        <f>_xlfn.XLOOKUP(A289,Comiters!A$1:A$999,Comiters!B$1:B$999,"0")</f>
        <v>0</v>
      </c>
      <c r="G289"/>
      <c r="H289"/>
      <c r="M289">
        <f t="shared" si="5"/>
        <v>0</v>
      </c>
    </row>
    <row r="290" spans="1:13" s="25" customFormat="1">
      <c r="A290" t="str">
        <f>_xlfn.XLOOKUP(B290,Rotineiros!B$1:B$5000,Rotineiros!A$1:A$5000)</f>
        <v>F6179167</v>
      </c>
      <c r="B290" t="s">
        <v>1064</v>
      </c>
      <c r="C290" t="s">
        <v>15457</v>
      </c>
      <c r="D290" t="s">
        <v>1065</v>
      </c>
      <c r="E290" s="3" t="str">
        <f>_xlfn.XLOOKUP(A290,'Badge Arqueiro'!A$1:A$170,'Badge Arqueiro'!B$1:B$170,"0")</f>
        <v>0</v>
      </c>
      <c r="F290" s="55" t="str">
        <f>_xlfn.XLOOKUP(A290,Comiters!A$1:A$999,Comiters!B$1:B$999,"0")</f>
        <v>0</v>
      </c>
      <c r="G290"/>
      <c r="H290"/>
      <c r="M290">
        <f t="shared" si="5"/>
        <v>0</v>
      </c>
    </row>
    <row r="291" spans="1:13" s="25" customFormat="1">
      <c r="A291" t="str">
        <f>_xlfn.XLOOKUP(B291,Rotineiros!B$1:B$5000,Rotineiros!A$1:A$5000)</f>
        <v>F6196370</v>
      </c>
      <c r="B291" t="s">
        <v>13093</v>
      </c>
      <c r="C291" t="s">
        <v>15233</v>
      </c>
      <c r="D291" t="s">
        <v>13094</v>
      </c>
      <c r="E291" s="3" t="str">
        <f>_xlfn.XLOOKUP(A291,'Badge Arqueiro'!A$1:A$170,'Badge Arqueiro'!B$1:B$170,"0")</f>
        <v>0</v>
      </c>
      <c r="F291" s="55" t="str">
        <f>_xlfn.XLOOKUP(A291,Comiters!A$1:A$999,Comiters!B$1:B$999,"0")</f>
        <v>0</v>
      </c>
      <c r="G291" s="3"/>
      <c r="H291"/>
      <c r="M291">
        <f t="shared" si="5"/>
        <v>0</v>
      </c>
    </row>
    <row r="292" spans="1:13">
      <c r="A292" t="str">
        <f>_xlfn.XLOOKUP(B292,Rotineiros!B$1:B$5000,Rotineiros!A$1:A$5000)</f>
        <v>F6209339</v>
      </c>
      <c r="B292" t="s">
        <v>2090</v>
      </c>
      <c r="C292" t="s">
        <v>15248</v>
      </c>
      <c r="D292" t="s">
        <v>2091</v>
      </c>
      <c r="E292" s="3" t="str">
        <f>_xlfn.XLOOKUP(A292,'Badge Arqueiro'!A$1:A$170,'Badge Arqueiro'!B$1:B$170,"0")</f>
        <v>0</v>
      </c>
      <c r="F292" s="55" t="str">
        <f>_xlfn.XLOOKUP(A292,Comiters!A$1:A$999,Comiters!B$1:B$999,"0")</f>
        <v>0</v>
      </c>
      <c r="G292" s="3"/>
      <c r="H292"/>
      <c r="K292" s="25"/>
      <c r="M292">
        <f t="shared" si="5"/>
        <v>0</v>
      </c>
    </row>
    <row r="293" spans="1:13">
      <c r="A293" t="str">
        <f>_xlfn.XLOOKUP(B293,Rotineiros!B$1:B$5000,Rotineiros!A$1:A$5000)</f>
        <v>F6210701</v>
      </c>
      <c r="B293" t="s">
        <v>2995</v>
      </c>
      <c r="C293" t="s">
        <v>15472</v>
      </c>
      <c r="D293" t="s">
        <v>3467</v>
      </c>
      <c r="E293" s="3" t="str">
        <f>_xlfn.XLOOKUP(A293,'Badge Arqueiro'!A$1:A$170,'Badge Arqueiro'!B$1:B$170,"0")</f>
        <v>0</v>
      </c>
      <c r="F293" s="55">
        <f>_xlfn.XLOOKUP(A293,Comiters!A$1:A$999,Comiters!B$1:B$999,"0")</f>
        <v>1</v>
      </c>
      <c r="H293"/>
      <c r="K293" s="25"/>
      <c r="M293">
        <f t="shared" si="5"/>
        <v>0</v>
      </c>
    </row>
    <row r="294" spans="1:13" s="25" customFormat="1">
      <c r="A294" t="str">
        <f>_xlfn.XLOOKUP(B294,Rotineiros!B$1:B$5000,Rotineiros!A$1:A$5000)</f>
        <v>F6210889</v>
      </c>
      <c r="B294" t="s">
        <v>3303</v>
      </c>
      <c r="C294" t="s">
        <v>13296</v>
      </c>
      <c r="D294" t="s">
        <v>3305</v>
      </c>
      <c r="E294" s="3" t="str">
        <f>_xlfn.XLOOKUP(A294,'Badge Arqueiro'!A$1:A$170,'Badge Arqueiro'!B$1:B$170,"0")</f>
        <v>0</v>
      </c>
      <c r="F294" s="55" t="str">
        <f>_xlfn.XLOOKUP(A294,Comiters!A$1:A$999,Comiters!B$1:B$999,"0")</f>
        <v>0</v>
      </c>
      <c r="G294" s="3"/>
      <c r="H294"/>
      <c r="M294">
        <f t="shared" si="5"/>
        <v>0</v>
      </c>
    </row>
    <row r="295" spans="1:13" s="25" customFormat="1">
      <c r="A295" t="str">
        <f>_xlfn.XLOOKUP(B295,Rotineiros!B$1:B$5000,Rotineiros!A$1:A$5000)</f>
        <v>F6211114</v>
      </c>
      <c r="B295" t="s">
        <v>3408</v>
      </c>
      <c r="C295" t="s">
        <v>15607</v>
      </c>
      <c r="D295" t="s">
        <v>3410</v>
      </c>
      <c r="E295" s="3" t="str">
        <f>_xlfn.XLOOKUP(A295,'Badge Arqueiro'!A$1:A$170,'Badge Arqueiro'!B$1:B$170,"0")</f>
        <v>0</v>
      </c>
      <c r="F295" s="55" t="str">
        <f>_xlfn.XLOOKUP(A295,Comiters!A$1:A$999,Comiters!B$1:B$999,"0")</f>
        <v>0</v>
      </c>
      <c r="G295" s="3"/>
      <c r="H295"/>
      <c r="M295">
        <f t="shared" si="5"/>
        <v>0</v>
      </c>
    </row>
    <row r="296" spans="1:13" s="25" customFormat="1">
      <c r="A296" t="str">
        <f>_xlfn.XLOOKUP(B296,Rotineiros!B$1:B$5000,Rotineiros!A$1:A$5000)</f>
        <v>F6227888</v>
      </c>
      <c r="B296" t="s">
        <v>12880</v>
      </c>
      <c r="C296" t="s">
        <v>14768</v>
      </c>
      <c r="D296" t="s">
        <v>12881</v>
      </c>
      <c r="E296" s="3" t="str">
        <f>_xlfn.XLOOKUP(A296,'Badge Arqueiro'!A$1:A$170,'Badge Arqueiro'!B$1:B$170,"0")</f>
        <v>0</v>
      </c>
      <c r="F296" s="55" t="str">
        <f>_xlfn.XLOOKUP(A296,Comiters!A$1:A$999,Comiters!B$1:B$999,"0")</f>
        <v>0</v>
      </c>
      <c r="G296" s="3"/>
      <c r="H296"/>
      <c r="M296">
        <f t="shared" si="5"/>
        <v>0</v>
      </c>
    </row>
    <row r="297" spans="1:13" s="25" customFormat="1">
      <c r="A297" t="str">
        <f>_xlfn.XLOOKUP(B297,Rotineiros!B$1:B$5000,Rotineiros!A$1:A$5000)</f>
        <v>F6261527</v>
      </c>
      <c r="B297" t="s">
        <v>2877</v>
      </c>
      <c r="C297" t="s">
        <v>15302</v>
      </c>
      <c r="D297" t="s">
        <v>3096</v>
      </c>
      <c r="E297" s="3" t="str">
        <f>_xlfn.XLOOKUP(A297,'Badge Arqueiro'!A$1:A$170,'Badge Arqueiro'!B$1:B$170,"0")</f>
        <v>0</v>
      </c>
      <c r="F297" s="55" t="str">
        <f>_xlfn.XLOOKUP(A297,Comiters!A$1:A$999,Comiters!B$1:B$999,"0")</f>
        <v>0</v>
      </c>
      <c r="G297"/>
      <c r="H297"/>
      <c r="M297">
        <f t="shared" si="5"/>
        <v>0</v>
      </c>
    </row>
    <row r="298" spans="1:13" s="25" customFormat="1">
      <c r="A298" t="str">
        <f>_xlfn.XLOOKUP(B298,Rotineiros!B$1:B$5000,Rotineiros!A$1:A$5000)</f>
        <v>F6291879</v>
      </c>
      <c r="B298" t="s">
        <v>3971</v>
      </c>
      <c r="C298" t="s">
        <v>15440</v>
      </c>
      <c r="D298" t="s">
        <v>4138</v>
      </c>
      <c r="E298" s="3" t="str">
        <f>_xlfn.XLOOKUP(A298,'Badge Arqueiro'!A$1:A$170,'Badge Arqueiro'!B$1:B$170,"0")</f>
        <v>0</v>
      </c>
      <c r="F298" s="55">
        <f>_xlfn.XLOOKUP(A298,Comiters!A$1:A$999,Comiters!B$1:B$999,"0")</f>
        <v>1</v>
      </c>
      <c r="G298"/>
      <c r="H298"/>
      <c r="M298">
        <f t="shared" si="5"/>
        <v>0</v>
      </c>
    </row>
    <row r="299" spans="1:13" s="25" customFormat="1">
      <c r="A299" t="str">
        <f>_xlfn.XLOOKUP(B299,Rotineiros!B$1:B$5000,Rotineiros!A$1:A$5000)</f>
        <v>F6321001</v>
      </c>
      <c r="B299" t="s">
        <v>7246</v>
      </c>
      <c r="C299" t="s">
        <v>15419</v>
      </c>
      <c r="D299" t="s">
        <v>4385</v>
      </c>
      <c r="E299" s="3" t="str">
        <f>_xlfn.XLOOKUP(A299,'Badge Arqueiro'!A$1:A$170,'Badge Arqueiro'!B$1:B$170,"0")</f>
        <v>0</v>
      </c>
      <c r="F299" s="55" t="str">
        <f>_xlfn.XLOOKUP(A299,Comiters!A$1:A$999,Comiters!B$1:B$999,"0")</f>
        <v>0</v>
      </c>
      <c r="G299" s="3"/>
      <c r="H299"/>
      <c r="M299">
        <f t="shared" si="5"/>
        <v>0</v>
      </c>
    </row>
    <row r="300" spans="1:13" s="25" customFormat="1">
      <c r="A300" t="str">
        <f>_xlfn.XLOOKUP(B300,Rotineiros!B$1:B$5000,Rotineiros!A$1:A$5000)</f>
        <v>F6321188</v>
      </c>
      <c r="B300" t="s">
        <v>2613</v>
      </c>
      <c r="C300" t="s">
        <v>15634</v>
      </c>
      <c r="D300" t="s">
        <v>2615</v>
      </c>
      <c r="E300" s="3" t="str">
        <f>_xlfn.XLOOKUP(A300,'Badge Arqueiro'!A$1:A$170,'Badge Arqueiro'!B$1:B$170,"0")</f>
        <v>0</v>
      </c>
      <c r="F300" s="55" t="str">
        <f>_xlfn.XLOOKUP(A300,Comiters!A$1:A$999,Comiters!B$1:B$999,"0")</f>
        <v>0</v>
      </c>
      <c r="G300"/>
      <c r="H300"/>
      <c r="M300">
        <f t="shared" si="5"/>
        <v>0</v>
      </c>
    </row>
    <row r="301" spans="1:13" s="25" customFormat="1">
      <c r="A301" t="str">
        <f>_xlfn.XLOOKUP(B301,Rotineiros!B$1:B$5000,Rotineiros!A$1:A$5000)</f>
        <v>F6322535</v>
      </c>
      <c r="B301" t="s">
        <v>15191</v>
      </c>
      <c r="C301" t="s">
        <v>15192</v>
      </c>
      <c r="D301" t="s">
        <v>15193</v>
      </c>
      <c r="E301" s="3" t="str">
        <f>_xlfn.XLOOKUP(A301,'Badge Arqueiro'!A$1:A$170,'Badge Arqueiro'!B$1:B$170,"0")</f>
        <v>0</v>
      </c>
      <c r="F301" s="55" t="str">
        <f>_xlfn.XLOOKUP(A301,Comiters!A$1:A$999,Comiters!B$1:B$999,"0")</f>
        <v>0</v>
      </c>
      <c r="G301"/>
      <c r="H301"/>
      <c r="M301">
        <f t="shared" si="5"/>
        <v>0</v>
      </c>
    </row>
    <row r="302" spans="1:13" s="25" customFormat="1">
      <c r="A302" t="str">
        <f>_xlfn.XLOOKUP(B302,Rotineiros!B$1:B$5000,Rotineiros!A$1:A$5000)</f>
        <v>F6322880</v>
      </c>
      <c r="B302" t="s">
        <v>3074</v>
      </c>
      <c r="C302" t="s">
        <v>15228</v>
      </c>
      <c r="D302" t="s">
        <v>3075</v>
      </c>
      <c r="E302" s="3" t="str">
        <f>_xlfn.XLOOKUP(A302,'Badge Arqueiro'!A$1:A$170,'Badge Arqueiro'!B$1:B$170,"0")</f>
        <v>0</v>
      </c>
      <c r="F302" s="55" t="str">
        <f>_xlfn.XLOOKUP(A302,Comiters!A$1:A$999,Comiters!B$1:B$999,"0")</f>
        <v>0</v>
      </c>
      <c r="G302"/>
      <c r="H302"/>
      <c r="M302">
        <f t="shared" si="5"/>
        <v>0</v>
      </c>
    </row>
    <row r="303" spans="1:13" s="25" customFormat="1">
      <c r="A303" t="str">
        <f>_xlfn.XLOOKUP(B303,Rotineiros!B$1:B$5000,Rotineiros!A$1:A$5000)</f>
        <v>F6323232</v>
      </c>
      <c r="B303" t="s">
        <v>3502</v>
      </c>
      <c r="C303" t="s">
        <v>14648</v>
      </c>
      <c r="D303" t="s">
        <v>3503</v>
      </c>
      <c r="E303" s="3" t="str">
        <f>_xlfn.XLOOKUP(A303,'Badge Arqueiro'!A$1:A$170,'Badge Arqueiro'!B$1:B$170,"0")</f>
        <v>0</v>
      </c>
      <c r="F303" s="55" t="str">
        <f>_xlfn.XLOOKUP(A303,Comiters!A$1:A$999,Comiters!B$1:B$999,"0")</f>
        <v>0</v>
      </c>
      <c r="G303"/>
      <c r="H303"/>
      <c r="M303">
        <f t="shared" si="5"/>
        <v>0</v>
      </c>
    </row>
    <row r="304" spans="1:13" s="25" customFormat="1">
      <c r="A304" t="str">
        <f>_xlfn.XLOOKUP(B304,Rotineiros!B$1:B$5000,Rotineiros!A$1:A$5000)</f>
        <v>F6323458</v>
      </c>
      <c r="B304" t="s">
        <v>2879</v>
      </c>
      <c r="C304" t="s">
        <v>15520</v>
      </c>
      <c r="D304" t="s">
        <v>13570</v>
      </c>
      <c r="E304" s="3" t="str">
        <f>_xlfn.XLOOKUP(A304,'Badge Arqueiro'!A$1:A$170,'Badge Arqueiro'!B$1:B$170,"0")</f>
        <v>0</v>
      </c>
      <c r="F304" s="55" t="str">
        <f>_xlfn.XLOOKUP(A304,Comiters!A$1:A$999,Comiters!B$1:B$999,"0")</f>
        <v>0</v>
      </c>
      <c r="G304"/>
      <c r="H304"/>
      <c r="M304">
        <f t="shared" si="5"/>
        <v>0</v>
      </c>
    </row>
    <row r="305" spans="1:13" s="25" customFormat="1">
      <c r="A305" t="str">
        <f>_xlfn.XLOOKUP(B305,Rotineiros!B$1:B$5000,Rotineiros!A$1:A$5000)</f>
        <v>F6323615</v>
      </c>
      <c r="B305" t="s">
        <v>11346</v>
      </c>
      <c r="C305" t="s">
        <v>15663</v>
      </c>
      <c r="D305" t="s">
        <v>11432</v>
      </c>
      <c r="E305" s="3" t="str">
        <f>_xlfn.XLOOKUP(A305,'Badge Arqueiro'!A$1:A$170,'Badge Arqueiro'!B$1:B$170,"0")</f>
        <v>0</v>
      </c>
      <c r="F305" s="55" t="str">
        <f>_xlfn.XLOOKUP(A305,Comiters!A$1:A$999,Comiters!B$1:B$999,"0")</f>
        <v>0</v>
      </c>
      <c r="G305"/>
      <c r="H305"/>
      <c r="M305">
        <f t="shared" si="5"/>
        <v>0</v>
      </c>
    </row>
    <row r="306" spans="1:13" s="25" customFormat="1">
      <c r="A306" t="str">
        <f>_xlfn.XLOOKUP(B306,Rotineiros!B$1:B$5000,Rotineiros!A$1:A$5000)</f>
        <v>F6336936</v>
      </c>
      <c r="B306" t="s">
        <v>691</v>
      </c>
      <c r="C306" t="s">
        <v>15464</v>
      </c>
      <c r="D306" t="s">
        <v>693</v>
      </c>
      <c r="E306" s="3" t="str">
        <f>_xlfn.XLOOKUP(A306,'Badge Arqueiro'!A$1:A$170,'Badge Arqueiro'!B$1:B$170,"0")</f>
        <v>0</v>
      </c>
      <c r="F306" s="55" t="str">
        <f>_xlfn.XLOOKUP(A306,Comiters!A$1:A$999,Comiters!B$1:B$999,"0")</f>
        <v>0</v>
      </c>
      <c r="G306"/>
      <c r="H306"/>
      <c r="M306">
        <f t="shared" si="5"/>
        <v>0</v>
      </c>
    </row>
    <row r="307" spans="1:13" s="25" customFormat="1">
      <c r="A307" t="str">
        <f>_xlfn.XLOOKUP(B307,Rotineiros!B$1:B$5000,Rotineiros!A$1:A$5000)</f>
        <v>F6360401</v>
      </c>
      <c r="B307" t="s">
        <v>2885</v>
      </c>
      <c r="C307" t="s">
        <v>15662</v>
      </c>
      <c r="D307" t="s">
        <v>3257</v>
      </c>
      <c r="E307" s="3" t="str">
        <f>_xlfn.XLOOKUP(A307,'Badge Arqueiro'!A$1:A$170,'Badge Arqueiro'!B$1:B$170,"0")</f>
        <v>0</v>
      </c>
      <c r="F307" s="55" t="str">
        <f>_xlfn.XLOOKUP(A307,Comiters!A$1:A$999,Comiters!B$1:B$999,"0")</f>
        <v>0</v>
      </c>
      <c r="G307"/>
      <c r="H307"/>
      <c r="M307">
        <f t="shared" si="5"/>
        <v>0</v>
      </c>
    </row>
    <row r="308" spans="1:13" s="25" customFormat="1">
      <c r="A308" t="str">
        <f>_xlfn.XLOOKUP(B308,Rotineiros!B$1:B$5000,Rotineiros!A$1:A$5000)</f>
        <v>F6361934</v>
      </c>
      <c r="B308" t="s">
        <v>15189</v>
      </c>
      <c r="C308" t="s">
        <v>15171</v>
      </c>
      <c r="D308" t="s">
        <v>15190</v>
      </c>
      <c r="E308" s="3" t="str">
        <f>_xlfn.XLOOKUP(A308,'Badge Arqueiro'!A$1:A$170,'Badge Arqueiro'!B$1:B$170,"0")</f>
        <v>0</v>
      </c>
      <c r="F308" s="55" t="str">
        <f>_xlfn.XLOOKUP(A308,Comiters!A$1:A$999,Comiters!B$1:B$999,"0")</f>
        <v>0</v>
      </c>
      <c r="G308"/>
      <c r="H308"/>
      <c r="M308">
        <f t="shared" si="5"/>
        <v>0</v>
      </c>
    </row>
    <row r="309" spans="1:13" s="25" customFormat="1">
      <c r="A309" t="str">
        <f>_xlfn.XLOOKUP(B309,Rotineiros!B$1:B$5000,Rotineiros!A$1:A$5000)</f>
        <v>F6365775</v>
      </c>
      <c r="B309" t="s">
        <v>12878</v>
      </c>
      <c r="C309" t="s">
        <v>15264</v>
      </c>
      <c r="D309" t="s">
        <v>12879</v>
      </c>
      <c r="E309" s="3" t="str">
        <f>_xlfn.XLOOKUP(A309,'Badge Arqueiro'!A$1:A$170,'Badge Arqueiro'!B$1:B$170,"0")</f>
        <v>0</v>
      </c>
      <c r="F309" s="55">
        <f>_xlfn.XLOOKUP(A309,Comiters!A$1:A$999,Comiters!B$1:B$999,"0")</f>
        <v>1</v>
      </c>
      <c r="G309"/>
      <c r="H309"/>
      <c r="M309">
        <f t="shared" si="5"/>
        <v>0</v>
      </c>
    </row>
    <row r="310" spans="1:13" s="25" customFormat="1">
      <c r="A310" t="str">
        <f>_xlfn.XLOOKUP(B310,Rotineiros!B$1:B$5000,Rotineiros!A$1:A$5000)</f>
        <v>F6365887</v>
      </c>
      <c r="B310" t="s">
        <v>15396</v>
      </c>
      <c r="C310" t="s">
        <v>15397</v>
      </c>
      <c r="D310" t="s">
        <v>15398</v>
      </c>
      <c r="E310" s="3">
        <f>_xlfn.XLOOKUP(A310,'Badge Arqueiro'!A$1:A$170,'Badge Arqueiro'!B$1:B$170,"0")</f>
        <v>1</v>
      </c>
      <c r="F310" s="55" t="str">
        <f>_xlfn.XLOOKUP(A310,Comiters!A$1:A$999,Comiters!B$1:B$999,"0")</f>
        <v>0</v>
      </c>
      <c r="G310"/>
      <c r="H310"/>
      <c r="M310">
        <f t="shared" si="5"/>
        <v>0</v>
      </c>
    </row>
    <row r="311" spans="1:13">
      <c r="A311" t="str">
        <f>_xlfn.XLOOKUP(B311,Rotineiros!B$1:B$5000,Rotineiros!A$1:A$5000)</f>
        <v>F6367829</v>
      </c>
      <c r="B311" t="s">
        <v>15682</v>
      </c>
      <c r="C311" t="s">
        <v>15683</v>
      </c>
      <c r="D311" t="s">
        <v>15684</v>
      </c>
      <c r="E311" s="3" t="str">
        <f>_xlfn.XLOOKUP(A311,'Badge Arqueiro'!A$1:A$170,'Badge Arqueiro'!B$1:B$170,"0")</f>
        <v>0</v>
      </c>
      <c r="F311" s="55" t="str">
        <f>_xlfn.XLOOKUP(A311,Comiters!A$1:A$999,Comiters!B$1:B$999,"0")</f>
        <v>0</v>
      </c>
      <c r="H311"/>
      <c r="K311" s="25"/>
      <c r="M311">
        <f t="shared" si="5"/>
        <v>0</v>
      </c>
    </row>
    <row r="312" spans="1:13" s="25" customFormat="1">
      <c r="A312" t="str">
        <f>_xlfn.XLOOKUP(B312,Rotineiros!B$1:B$5000,Rotineiros!A$1:A$5000)</f>
        <v>F6440621</v>
      </c>
      <c r="B312" t="s">
        <v>14570</v>
      </c>
      <c r="C312" t="s">
        <v>4067</v>
      </c>
      <c r="D312" t="s">
        <v>14571</v>
      </c>
      <c r="E312" s="3" t="str">
        <f>_xlfn.XLOOKUP(A312,'Badge Arqueiro'!A$1:A$170,'Badge Arqueiro'!B$1:B$170,"0")</f>
        <v>0</v>
      </c>
      <c r="F312" s="55" t="str">
        <f>_xlfn.XLOOKUP(A312,Comiters!A$1:A$999,Comiters!B$1:B$999,"0")</f>
        <v>0</v>
      </c>
      <c r="G312"/>
      <c r="H312"/>
      <c r="M312">
        <f t="shared" si="5"/>
        <v>0</v>
      </c>
    </row>
    <row r="313" spans="1:13" s="25" customFormat="1">
      <c r="A313" t="str">
        <f>_xlfn.XLOOKUP(B313,Rotineiros!B$1:B$5000,Rotineiros!A$1:A$5000)</f>
        <v>F6468319</v>
      </c>
      <c r="B313" t="s">
        <v>14646</v>
      </c>
      <c r="C313" t="s">
        <v>15488</v>
      </c>
      <c r="D313" t="s">
        <v>14647</v>
      </c>
      <c r="E313" s="3" t="str">
        <f>_xlfn.XLOOKUP(A313,'Badge Arqueiro'!A$1:A$170,'Badge Arqueiro'!B$1:B$170,"0")</f>
        <v>0</v>
      </c>
      <c r="F313" s="55" t="str">
        <f>_xlfn.XLOOKUP(A313,Comiters!A$1:A$999,Comiters!B$1:B$999,"0")</f>
        <v>0</v>
      </c>
      <c r="G313"/>
      <c r="H313"/>
      <c r="M313">
        <f t="shared" si="5"/>
        <v>0</v>
      </c>
    </row>
    <row r="314" spans="1:13" s="25" customFormat="1">
      <c r="A314" t="str">
        <f>_xlfn.XLOOKUP(B314,Rotineiros!B$1:B$5000,Rotineiros!A$1:A$5000)</f>
        <v>F6487859</v>
      </c>
      <c r="B314" t="s">
        <v>1924</v>
      </c>
      <c r="C314" t="s">
        <v>15341</v>
      </c>
      <c r="D314" t="s">
        <v>1926</v>
      </c>
      <c r="E314" s="3">
        <f>_xlfn.XLOOKUP(A314,'Badge Arqueiro'!A$1:A$170,'Badge Arqueiro'!B$1:B$170,"0")</f>
        <v>1</v>
      </c>
      <c r="F314" s="55">
        <f>_xlfn.XLOOKUP(A314,Comiters!A$1:A$999,Comiters!B$1:B$999,"0")</f>
        <v>1</v>
      </c>
      <c r="G314"/>
      <c r="H314"/>
      <c r="M314">
        <f t="shared" si="5"/>
        <v>0</v>
      </c>
    </row>
    <row r="315" spans="1:13" s="25" customFormat="1">
      <c r="A315" t="str">
        <f>_xlfn.XLOOKUP(B315,Rotineiros!B$1:B$5000,Rotineiros!A$1:A$5000)</f>
        <v>F6487926</v>
      </c>
      <c r="B315" t="s">
        <v>1768</v>
      </c>
      <c r="C315" t="s">
        <v>15473</v>
      </c>
      <c r="D315" t="s">
        <v>1769</v>
      </c>
      <c r="E315" s="3" t="str">
        <f>_xlfn.XLOOKUP(A315,'Badge Arqueiro'!A$1:A$170,'Badge Arqueiro'!B$1:B$170,"0")</f>
        <v>0</v>
      </c>
      <c r="F315" s="55" t="str">
        <f>_xlfn.XLOOKUP(A315,Comiters!A$1:A$999,Comiters!B$1:B$999,"0")</f>
        <v>0</v>
      </c>
      <c r="G315"/>
      <c r="H315"/>
      <c r="M315">
        <f t="shared" si="5"/>
        <v>0</v>
      </c>
    </row>
    <row r="316" spans="1:13" s="25" customFormat="1">
      <c r="A316" t="str">
        <f>_xlfn.XLOOKUP(B316,Rotineiros!B$1:B$5000,Rotineiros!A$1:A$5000)</f>
        <v>F6520021</v>
      </c>
      <c r="B316" t="s">
        <v>14274</v>
      </c>
      <c r="C316" t="s">
        <v>15310</v>
      </c>
      <c r="D316" t="s">
        <v>14288</v>
      </c>
      <c r="E316" s="3">
        <f>_xlfn.XLOOKUP(A316,'Badge Arqueiro'!A$1:A$170,'Badge Arqueiro'!B$1:B$170,"0")</f>
        <v>1</v>
      </c>
      <c r="F316" s="55" t="str">
        <f>_xlfn.XLOOKUP(A316,Comiters!A$1:A$999,Comiters!B$1:B$999,"0")</f>
        <v>0</v>
      </c>
      <c r="G316"/>
      <c r="H316"/>
      <c r="M316">
        <f t="shared" si="5"/>
        <v>0</v>
      </c>
    </row>
    <row r="317" spans="1:13" s="25" customFormat="1">
      <c r="A317" t="str">
        <f>_xlfn.XLOOKUP(B317,Rotineiros!B$1:B$5000,Rotineiros!A$1:A$5000)</f>
        <v>F6540349</v>
      </c>
      <c r="B317" t="s">
        <v>309</v>
      </c>
      <c r="C317" t="s">
        <v>2563</v>
      </c>
      <c r="D317" t="s">
        <v>310</v>
      </c>
      <c r="E317" s="3" t="str">
        <f>_xlfn.XLOOKUP(A317,'Badge Arqueiro'!A$1:A$170,'Badge Arqueiro'!B$1:B$170,"0")</f>
        <v>0</v>
      </c>
      <c r="F317" s="55" t="str">
        <f>_xlfn.XLOOKUP(A317,Comiters!A$1:A$999,Comiters!B$1:B$999,"0")</f>
        <v>0</v>
      </c>
      <c r="G317"/>
      <c r="H317"/>
      <c r="M317">
        <f t="shared" si="5"/>
        <v>0</v>
      </c>
    </row>
    <row r="318" spans="1:13" s="25" customFormat="1">
      <c r="A318" t="str">
        <f>_xlfn.XLOOKUP(B318,Rotineiros!B$1:B$5000,Rotineiros!A$1:A$5000)</f>
        <v>F6583639</v>
      </c>
      <c r="B318" t="s">
        <v>1087</v>
      </c>
      <c r="C318" t="s">
        <v>15704</v>
      </c>
      <c r="D318" t="s">
        <v>1088</v>
      </c>
      <c r="E318" s="3" t="str">
        <f>_xlfn.XLOOKUP(A318,'Badge Arqueiro'!A$1:A$170,'Badge Arqueiro'!B$1:B$170,"0")</f>
        <v>0</v>
      </c>
      <c r="F318" s="55" t="str">
        <f>_xlfn.XLOOKUP(A318,Comiters!A$1:A$999,Comiters!B$1:B$999,"0")</f>
        <v>0</v>
      </c>
      <c r="G318"/>
      <c r="H318"/>
      <c r="M318">
        <f t="shared" si="5"/>
        <v>0</v>
      </c>
    </row>
    <row r="319" spans="1:13" s="25" customFormat="1">
      <c r="A319" t="str">
        <f>_xlfn.XLOOKUP(B319,Rotineiros!B$1:B$5000,Rotineiros!A$1:A$5000)</f>
        <v>F6590764</v>
      </c>
      <c r="B319" t="s">
        <v>15161</v>
      </c>
      <c r="C319" t="s">
        <v>15162</v>
      </c>
      <c r="D319" t="s">
        <v>15163</v>
      </c>
      <c r="E319" s="3" t="str">
        <f>_xlfn.XLOOKUP(A319,'Badge Arqueiro'!A$1:A$170,'Badge Arqueiro'!B$1:B$170,"0")</f>
        <v>0</v>
      </c>
      <c r="F319" s="55">
        <f>_xlfn.XLOOKUP(A319,Comiters!A$1:A$999,Comiters!B$1:B$999,"0")</f>
        <v>1</v>
      </c>
      <c r="G319"/>
      <c r="H319"/>
      <c r="M319">
        <f t="shared" si="5"/>
        <v>0</v>
      </c>
    </row>
    <row r="320" spans="1:13" s="25" customFormat="1">
      <c r="A320" t="str">
        <f>_xlfn.XLOOKUP(B320,Rotineiros!B$1:B$5000,Rotineiros!A$1:A$5000)</f>
        <v>F6724299</v>
      </c>
      <c r="B320" t="s">
        <v>13555</v>
      </c>
      <c r="C320" t="s">
        <v>15490</v>
      </c>
      <c r="D320" t="s">
        <v>13556</v>
      </c>
      <c r="E320" s="3" t="str">
        <f>_xlfn.XLOOKUP(A320,'Badge Arqueiro'!A$1:A$170,'Badge Arqueiro'!B$1:B$170,"0")</f>
        <v>0</v>
      </c>
      <c r="F320" s="55" t="str">
        <f>_xlfn.XLOOKUP(A320,Comiters!A$1:A$999,Comiters!B$1:B$999,"0")</f>
        <v>0</v>
      </c>
      <c r="G320"/>
      <c r="H320"/>
      <c r="M320">
        <f t="shared" si="5"/>
        <v>0</v>
      </c>
    </row>
    <row r="321" spans="1:13" s="25" customFormat="1">
      <c r="A321" t="str">
        <f>_xlfn.XLOOKUP(B321,Rotineiros!B$1:B$5000,Rotineiros!A$1:A$5000)</f>
        <v>F6769442</v>
      </c>
      <c r="B321" t="s">
        <v>1307</v>
      </c>
      <c r="C321" t="s">
        <v>15458</v>
      </c>
      <c r="D321" t="s">
        <v>1309</v>
      </c>
      <c r="E321" s="3" t="str">
        <f>_xlfn.XLOOKUP(A321,'Badge Arqueiro'!A$1:A$170,'Badge Arqueiro'!B$1:B$170,"0")</f>
        <v>0</v>
      </c>
      <c r="F321" s="55">
        <f>_xlfn.XLOOKUP(A321,Comiters!A$1:A$999,Comiters!B$1:B$999,"0")</f>
        <v>1</v>
      </c>
      <c r="G321"/>
      <c r="H321"/>
      <c r="M321">
        <f t="shared" si="5"/>
        <v>0</v>
      </c>
    </row>
    <row r="322" spans="1:13" s="25" customFormat="1">
      <c r="A322" t="str">
        <f>_xlfn.XLOOKUP(B322,Rotineiros!B$1:B$5000,Rotineiros!A$1:A$5000)</f>
        <v>F6769648</v>
      </c>
      <c r="B322" t="s">
        <v>767</v>
      </c>
      <c r="C322" t="s">
        <v>15670</v>
      </c>
      <c r="D322" t="s">
        <v>769</v>
      </c>
      <c r="E322" s="3" t="str">
        <f>_xlfn.XLOOKUP(A322,'Badge Arqueiro'!A$1:A$170,'Badge Arqueiro'!B$1:B$170,"0")</f>
        <v>0</v>
      </c>
      <c r="F322" s="55" t="str">
        <f>_xlfn.XLOOKUP(A322,Comiters!A$1:A$999,Comiters!B$1:B$999,"0")</f>
        <v>0</v>
      </c>
      <c r="G322"/>
      <c r="H322"/>
      <c r="M322">
        <f t="shared" si="5"/>
        <v>0</v>
      </c>
    </row>
    <row r="323" spans="1:13" s="25" customFormat="1">
      <c r="A323" t="str">
        <f>_xlfn.XLOOKUP(B323,Rotineiros!B$1:B$5000,Rotineiros!A$1:A$5000)</f>
        <v>F6769903</v>
      </c>
      <c r="B323" t="s">
        <v>2897</v>
      </c>
      <c r="C323" t="s">
        <v>15375</v>
      </c>
      <c r="D323" t="s">
        <v>4428</v>
      </c>
      <c r="E323" s="3" t="str">
        <f>_xlfn.XLOOKUP(A323,'Badge Arqueiro'!A$1:A$170,'Badge Arqueiro'!B$1:B$170,"0")</f>
        <v>0</v>
      </c>
      <c r="F323" s="55" t="str">
        <f>_xlfn.XLOOKUP(A323,Comiters!A$1:A$999,Comiters!B$1:B$999,"0")</f>
        <v>0</v>
      </c>
      <c r="G323"/>
      <c r="H323"/>
      <c r="M323">
        <f t="shared" si="5"/>
        <v>0</v>
      </c>
    </row>
    <row r="324" spans="1:13" s="25" customFormat="1">
      <c r="A324" t="str">
        <f>_xlfn.XLOOKUP(B324,Rotineiros!B$1:B$5000,Rotineiros!A$1:A$5000)</f>
        <v>F6771335</v>
      </c>
      <c r="B324" t="s">
        <v>1100</v>
      </c>
      <c r="C324" t="s">
        <v>15391</v>
      </c>
      <c r="D324" t="s">
        <v>1101</v>
      </c>
      <c r="E324" s="3" t="str">
        <f>_xlfn.XLOOKUP(A324,'Badge Arqueiro'!A$1:A$170,'Badge Arqueiro'!B$1:B$170,"0")</f>
        <v>0</v>
      </c>
      <c r="F324" s="55" t="str">
        <f>_xlfn.XLOOKUP(A324,Comiters!A$1:A$999,Comiters!B$1:B$999,"0")</f>
        <v>0</v>
      </c>
      <c r="G324"/>
      <c r="H324"/>
      <c r="M324">
        <f t="shared" si="5"/>
        <v>0</v>
      </c>
    </row>
    <row r="325" spans="1:13" s="25" customFormat="1">
      <c r="A325" t="str">
        <f>_xlfn.XLOOKUP(B325,Rotineiros!B$1:B$5000,Rotineiros!A$1:A$5000)</f>
        <v>F6771338</v>
      </c>
      <c r="B325" t="s">
        <v>12525</v>
      </c>
      <c r="C325" t="s">
        <v>15202</v>
      </c>
      <c r="D325" t="s">
        <v>12526</v>
      </c>
      <c r="E325" s="3" t="str">
        <f>_xlfn.XLOOKUP(A325,'Badge Arqueiro'!A$1:A$170,'Badge Arqueiro'!B$1:B$170,"0")</f>
        <v>0</v>
      </c>
      <c r="F325" s="55" t="str">
        <f>_xlfn.XLOOKUP(A325,Comiters!A$1:A$999,Comiters!B$1:B$999,"0")</f>
        <v>0</v>
      </c>
      <c r="G325"/>
      <c r="H325"/>
      <c r="M325">
        <f t="shared" ref="M325:M388" si="6">IF(D325=D326,1111111111,0)</f>
        <v>0</v>
      </c>
    </row>
    <row r="326" spans="1:13" s="25" customFormat="1">
      <c r="A326" t="str">
        <f>_xlfn.XLOOKUP(B326,Rotineiros!B$1:B$5000,Rotineiros!A$1:A$5000)</f>
        <v>F6781658</v>
      </c>
      <c r="B326" t="s">
        <v>15731</v>
      </c>
      <c r="C326" t="s">
        <v>7507</v>
      </c>
      <c r="D326" t="s">
        <v>15732</v>
      </c>
      <c r="E326" s="3" t="str">
        <f>_xlfn.XLOOKUP(A326,'Badge Arqueiro'!A$1:A$170,'Badge Arqueiro'!B$1:B$170,"0")</f>
        <v>0</v>
      </c>
      <c r="F326" s="55" t="str">
        <f>_xlfn.XLOOKUP(A326,Comiters!A$1:A$999,Comiters!B$1:B$999,"0")</f>
        <v>0</v>
      </c>
      <c r="G326"/>
      <c r="H326"/>
      <c r="M326">
        <f t="shared" si="6"/>
        <v>0</v>
      </c>
    </row>
    <row r="327" spans="1:13" s="25" customFormat="1">
      <c r="A327" t="str">
        <f>_xlfn.XLOOKUP(B327,Rotineiros!B$1:B$5000,Rotineiros!A$1:A$5000)</f>
        <v>F6785799</v>
      </c>
      <c r="B327" t="s">
        <v>699</v>
      </c>
      <c r="C327" t="s">
        <v>15431</v>
      </c>
      <c r="D327" t="s">
        <v>701</v>
      </c>
      <c r="E327" s="3" t="str">
        <f>_xlfn.XLOOKUP(A327,'Badge Arqueiro'!A$1:A$170,'Badge Arqueiro'!B$1:B$170,"0")</f>
        <v>0</v>
      </c>
      <c r="F327" s="55" t="str">
        <f>_xlfn.XLOOKUP(A327,Comiters!A$1:A$999,Comiters!B$1:B$999,"0")</f>
        <v>0</v>
      </c>
      <c r="G327"/>
      <c r="H327"/>
      <c r="M327">
        <f t="shared" si="6"/>
        <v>0</v>
      </c>
    </row>
    <row r="328" spans="1:13" s="25" customFormat="1">
      <c r="A328" t="str">
        <f>_xlfn.XLOOKUP(B328,Rotineiros!B$1:B$5000,Rotineiros!A$1:A$5000)</f>
        <v>F6787095</v>
      </c>
      <c r="B328" t="s">
        <v>15221</v>
      </c>
      <c r="C328" t="s">
        <v>15222</v>
      </c>
      <c r="D328" t="s">
        <v>15223</v>
      </c>
      <c r="E328" s="3" t="str">
        <f>_xlfn.XLOOKUP(A328,'Badge Arqueiro'!A$1:A$170,'Badge Arqueiro'!B$1:B$170,"0")</f>
        <v>0</v>
      </c>
      <c r="F328" s="55" t="str">
        <f>_xlfn.XLOOKUP(A328,Comiters!A$1:A$999,Comiters!B$1:B$999,"0")</f>
        <v>0</v>
      </c>
      <c r="G328"/>
      <c r="H328"/>
      <c r="M328">
        <f t="shared" si="6"/>
        <v>0</v>
      </c>
    </row>
    <row r="329" spans="1:13" s="25" customFormat="1">
      <c r="A329" t="str">
        <f>_xlfn.XLOOKUP(B329,Rotineiros!B$1:B$5000,Rotineiros!A$1:A$5000)</f>
        <v>F6799135</v>
      </c>
      <c r="B329" t="s">
        <v>12862</v>
      </c>
      <c r="C329" t="s">
        <v>15550</v>
      </c>
      <c r="D329" t="s">
        <v>12863</v>
      </c>
      <c r="E329" s="3" t="str">
        <f>_xlfn.XLOOKUP(A329,'Badge Arqueiro'!A$1:A$170,'Badge Arqueiro'!B$1:B$170,"0")</f>
        <v>0</v>
      </c>
      <c r="F329" s="55" t="str">
        <f>_xlfn.XLOOKUP(A329,Comiters!A$1:A$999,Comiters!B$1:B$999,"0")</f>
        <v>0</v>
      </c>
      <c r="G329"/>
      <c r="H329"/>
      <c r="M329">
        <f t="shared" si="6"/>
        <v>0</v>
      </c>
    </row>
    <row r="330" spans="1:13" s="25" customFormat="1">
      <c r="A330" t="str">
        <f>_xlfn.XLOOKUP(B330,Rotineiros!B$1:B$5000,Rotineiros!A$1:A$5000)</f>
        <v>F6806066</v>
      </c>
      <c r="B330" t="s">
        <v>1484</v>
      </c>
      <c r="C330" t="s">
        <v>15368</v>
      </c>
      <c r="D330" t="s">
        <v>1486</v>
      </c>
      <c r="E330" s="3" t="str">
        <f>_xlfn.XLOOKUP(A330,'Badge Arqueiro'!A$1:A$170,'Badge Arqueiro'!B$1:B$170,"0")</f>
        <v>0</v>
      </c>
      <c r="F330" s="55" t="str">
        <f>_xlfn.XLOOKUP(A330,Comiters!A$1:A$999,Comiters!B$1:B$999,"0")</f>
        <v>0</v>
      </c>
      <c r="G330"/>
      <c r="H330"/>
      <c r="M330">
        <f t="shared" si="6"/>
        <v>0</v>
      </c>
    </row>
    <row r="331" spans="1:13" s="25" customFormat="1">
      <c r="A331" t="str">
        <f>_xlfn.XLOOKUP(B331,Rotineiros!B$1:B$5000,Rotineiros!A$1:A$5000)</f>
        <v>F6806148</v>
      </c>
      <c r="B331" t="s">
        <v>11335</v>
      </c>
      <c r="C331" t="s">
        <v>15186</v>
      </c>
      <c r="D331" t="s">
        <v>11422</v>
      </c>
      <c r="E331" s="3" t="str">
        <f>_xlfn.XLOOKUP(A331,'Badge Arqueiro'!A$1:A$170,'Badge Arqueiro'!B$1:B$170,"0")</f>
        <v>0</v>
      </c>
      <c r="F331" s="55" t="str">
        <f>_xlfn.XLOOKUP(A331,Comiters!A$1:A$999,Comiters!B$1:B$999,"0")</f>
        <v>0</v>
      </c>
      <c r="G331"/>
      <c r="H331"/>
      <c r="M331">
        <f t="shared" si="6"/>
        <v>0</v>
      </c>
    </row>
    <row r="332" spans="1:13" s="25" customFormat="1">
      <c r="A332" t="str">
        <f>_xlfn.XLOOKUP(B332,Rotineiros!B$1:B$5000,Rotineiros!A$1:A$5000)</f>
        <v>F6808247</v>
      </c>
      <c r="B332" t="s">
        <v>14596</v>
      </c>
      <c r="C332" t="s">
        <v>15275</v>
      </c>
      <c r="D332" t="s">
        <v>14598</v>
      </c>
      <c r="E332" s="3" t="str">
        <f>_xlfn.XLOOKUP(A332,'Badge Arqueiro'!A$1:A$170,'Badge Arqueiro'!B$1:B$170,"0")</f>
        <v>0</v>
      </c>
      <c r="F332" s="55" t="str">
        <f>_xlfn.XLOOKUP(A332,Comiters!A$1:A$999,Comiters!B$1:B$999,"0")</f>
        <v>0</v>
      </c>
      <c r="G332"/>
      <c r="H332"/>
      <c r="M332">
        <f t="shared" si="6"/>
        <v>0</v>
      </c>
    </row>
    <row r="333" spans="1:13" s="25" customFormat="1">
      <c r="A333" t="str">
        <f>_xlfn.XLOOKUP(B333,Rotineiros!B$1:B$5000,Rotineiros!A$1:A$5000)</f>
        <v>F6814546</v>
      </c>
      <c r="B333" t="s">
        <v>1110</v>
      </c>
      <c r="C333" t="s">
        <v>15465</v>
      </c>
      <c r="D333" t="s">
        <v>1111</v>
      </c>
      <c r="E333" s="3">
        <f>_xlfn.XLOOKUP(A333,'Badge Arqueiro'!A$1:A$170,'Badge Arqueiro'!B$1:B$170,"0")</f>
        <v>1</v>
      </c>
      <c r="F333" s="55" t="str">
        <f>_xlfn.XLOOKUP(A333,Comiters!A$1:A$999,Comiters!B$1:B$999,"0")</f>
        <v>0</v>
      </c>
      <c r="G333"/>
      <c r="H333"/>
      <c r="M333">
        <f t="shared" si="6"/>
        <v>0</v>
      </c>
    </row>
    <row r="334" spans="1:13" s="25" customFormat="1">
      <c r="A334" t="str">
        <f>_xlfn.XLOOKUP(B334,Rotineiros!B$1:B$5000,Rotineiros!A$1:A$5000)</f>
        <v>F6817958</v>
      </c>
      <c r="B334" t="s">
        <v>13580</v>
      </c>
      <c r="C334" t="s">
        <v>2233</v>
      </c>
      <c r="D334" t="s">
        <v>13581</v>
      </c>
      <c r="E334" s="3" t="str">
        <f>_xlfn.XLOOKUP(A334,'Badge Arqueiro'!A$1:A$170,'Badge Arqueiro'!B$1:B$170,"0")</f>
        <v>0</v>
      </c>
      <c r="F334" s="55" t="str">
        <f>_xlfn.XLOOKUP(A334,Comiters!A$1:A$999,Comiters!B$1:B$999,"0")</f>
        <v>0</v>
      </c>
      <c r="G334" s="3"/>
      <c r="H334"/>
      <c r="M334">
        <f t="shared" si="6"/>
        <v>0</v>
      </c>
    </row>
    <row r="335" spans="1:13" s="25" customFormat="1">
      <c r="A335" t="str">
        <f>_xlfn.XLOOKUP(B335,Rotineiros!B$1:B$5000,Rotineiros!A$1:A$5000)</f>
        <v>F6874924</v>
      </c>
      <c r="B335" t="s">
        <v>1784</v>
      </c>
      <c r="C335" t="s">
        <v>15241</v>
      </c>
      <c r="D335" t="s">
        <v>1785</v>
      </c>
      <c r="E335" s="3" t="str">
        <f>_xlfn.XLOOKUP(A335,'Badge Arqueiro'!A$1:A$170,'Badge Arqueiro'!B$1:B$170,"0")</f>
        <v>0</v>
      </c>
      <c r="F335" s="55" t="str">
        <f>_xlfn.XLOOKUP(A335,Comiters!A$1:A$999,Comiters!B$1:B$999,"0")</f>
        <v>0</v>
      </c>
      <c r="G335"/>
      <c r="H335"/>
      <c r="M335">
        <f t="shared" si="6"/>
        <v>0</v>
      </c>
    </row>
    <row r="336" spans="1:13" s="25" customFormat="1">
      <c r="A336" t="str">
        <f>_xlfn.XLOOKUP(B336,Rotineiros!B$1:B$5000,Rotineiros!A$1:A$5000)</f>
        <v>F6881287</v>
      </c>
      <c r="B336" t="s">
        <v>316</v>
      </c>
      <c r="C336" t="s">
        <v>785</v>
      </c>
      <c r="D336" t="s">
        <v>317</v>
      </c>
      <c r="E336" s="3" t="str">
        <f>_xlfn.XLOOKUP(A336,'Badge Arqueiro'!A$1:A$170,'Badge Arqueiro'!B$1:B$170,"0")</f>
        <v>0</v>
      </c>
      <c r="F336" s="55">
        <f>_xlfn.XLOOKUP(A336,Comiters!A$1:A$999,Comiters!B$1:B$999,"0")</f>
        <v>1</v>
      </c>
      <c r="G336"/>
      <c r="H336"/>
      <c r="M336">
        <f t="shared" si="6"/>
        <v>0</v>
      </c>
    </row>
    <row r="337" spans="1:13" s="25" customFormat="1">
      <c r="A337" t="str">
        <f>_xlfn.XLOOKUP(B337,Rotineiros!B$1:B$5000,Rotineiros!A$1:A$5000)</f>
        <v>F6883057</v>
      </c>
      <c r="B337" t="s">
        <v>15665</v>
      </c>
      <c r="C337" t="s">
        <v>15666</v>
      </c>
      <c r="D337" t="s">
        <v>15667</v>
      </c>
      <c r="E337" s="3" t="str">
        <f>_xlfn.XLOOKUP(A337,'Badge Arqueiro'!A$1:A$170,'Badge Arqueiro'!B$1:B$170,"0")</f>
        <v>0</v>
      </c>
      <c r="F337" s="55" t="str">
        <f>_xlfn.XLOOKUP(A337,Comiters!A$1:A$999,Comiters!B$1:B$999,"0")</f>
        <v>0</v>
      </c>
      <c r="G337"/>
      <c r="H337"/>
      <c r="M337">
        <f t="shared" si="6"/>
        <v>0</v>
      </c>
    </row>
    <row r="338" spans="1:13" s="25" customFormat="1">
      <c r="A338" t="str">
        <f>_xlfn.XLOOKUP(B338,Rotineiros!B$1:B$5000,Rotineiros!A$1:A$5000)</f>
        <v>F6895959</v>
      </c>
      <c r="B338" t="s">
        <v>703</v>
      </c>
      <c r="C338" t="s">
        <v>15625</v>
      </c>
      <c r="D338" t="s">
        <v>705</v>
      </c>
      <c r="E338" s="3" t="str">
        <f>_xlfn.XLOOKUP(A338,'Badge Arqueiro'!A$1:A$170,'Badge Arqueiro'!B$1:B$170,"0")</f>
        <v>0</v>
      </c>
      <c r="F338" s="55" t="str">
        <f>_xlfn.XLOOKUP(A338,Comiters!A$1:A$999,Comiters!B$1:B$999,"0")</f>
        <v>0</v>
      </c>
      <c r="G338"/>
      <c r="H338"/>
      <c r="M338">
        <f t="shared" si="6"/>
        <v>0</v>
      </c>
    </row>
    <row r="339" spans="1:13" s="25" customFormat="1">
      <c r="A339" t="str">
        <f>_xlfn.XLOOKUP(B339,Rotineiros!B$1:B$5000,Rotineiros!A$1:A$5000)</f>
        <v>F6948861</v>
      </c>
      <c r="B339" t="s">
        <v>1311</v>
      </c>
      <c r="C339" t="s">
        <v>15381</v>
      </c>
      <c r="D339" t="s">
        <v>1313</v>
      </c>
      <c r="E339" s="3" t="str">
        <f>_xlfn.XLOOKUP(A339,'Badge Arqueiro'!A$1:A$170,'Badge Arqueiro'!B$1:B$170,"0")</f>
        <v>0</v>
      </c>
      <c r="F339" s="55" t="str">
        <f>_xlfn.XLOOKUP(A339,Comiters!A$1:A$999,Comiters!B$1:B$999,"0")</f>
        <v>0</v>
      </c>
      <c r="G339"/>
      <c r="H339"/>
      <c r="M339">
        <f t="shared" si="6"/>
        <v>0</v>
      </c>
    </row>
    <row r="340" spans="1:13" s="25" customFormat="1">
      <c r="A340" t="str">
        <f>_xlfn.XLOOKUP(B340,Rotineiros!B$1:B$5000,Rotineiros!A$1:A$5000)</f>
        <v>F6975619</v>
      </c>
      <c r="B340" t="s">
        <v>7449</v>
      </c>
      <c r="C340" t="s">
        <v>15224</v>
      </c>
      <c r="D340" t="s">
        <v>7476</v>
      </c>
      <c r="E340" s="3">
        <f>_xlfn.XLOOKUP(A340,'Badge Arqueiro'!A$1:A$170,'Badge Arqueiro'!B$1:B$170,"0")</f>
        <v>1</v>
      </c>
      <c r="F340" s="55" t="str">
        <f>_xlfn.XLOOKUP(A340,Comiters!A$1:A$999,Comiters!B$1:B$999,"0")</f>
        <v>0</v>
      </c>
      <c r="G340"/>
      <c r="H340"/>
      <c r="M340">
        <f t="shared" si="6"/>
        <v>0</v>
      </c>
    </row>
    <row r="341" spans="1:13" s="25" customFormat="1">
      <c r="A341" t="str">
        <f>_xlfn.XLOOKUP(B341,Rotineiros!B$1:B$5000,Rotineiros!A$1:A$5000)</f>
        <v>F7005615</v>
      </c>
      <c r="B341" t="s">
        <v>1122</v>
      </c>
      <c r="C341" t="s">
        <v>3818</v>
      </c>
      <c r="D341" t="s">
        <v>1123</v>
      </c>
      <c r="E341" s="3">
        <f>_xlfn.XLOOKUP(A341,'Badge Arqueiro'!A$1:A$170,'Badge Arqueiro'!B$1:B$170,"0")</f>
        <v>1</v>
      </c>
      <c r="F341" s="55" t="str">
        <f>_xlfn.XLOOKUP(A341,Comiters!A$1:A$999,Comiters!B$1:B$999,"0")</f>
        <v>0</v>
      </c>
      <c r="G341"/>
      <c r="H341"/>
      <c r="M341">
        <f t="shared" si="6"/>
        <v>0</v>
      </c>
    </row>
    <row r="342" spans="1:13" s="25" customFormat="1">
      <c r="A342" t="str">
        <f>_xlfn.XLOOKUP(B342,Rotineiros!B$1:B$5000,Rotineiros!A$1:A$5000)</f>
        <v>F7021254</v>
      </c>
      <c r="B342" t="s">
        <v>15271</v>
      </c>
      <c r="C342" t="s">
        <v>15272</v>
      </c>
      <c r="D342" t="s">
        <v>15273</v>
      </c>
      <c r="E342" s="3" t="str">
        <f>_xlfn.XLOOKUP(A342,'Badge Arqueiro'!A$1:A$170,'Badge Arqueiro'!B$1:B$170,"0")</f>
        <v>0</v>
      </c>
      <c r="F342" s="55" t="str">
        <f>_xlfn.XLOOKUP(A342,Comiters!A$1:A$999,Comiters!B$1:B$999,"0")</f>
        <v>0</v>
      </c>
      <c r="G342"/>
      <c r="H342"/>
      <c r="M342">
        <f t="shared" si="6"/>
        <v>0</v>
      </c>
    </row>
    <row r="343" spans="1:13" s="25" customFormat="1">
      <c r="A343" t="str">
        <f>_xlfn.XLOOKUP(B343,Rotineiros!B$1:B$5000,Rotineiros!A$1:A$5000)</f>
        <v>F7023246</v>
      </c>
      <c r="B343" t="s">
        <v>13490</v>
      </c>
      <c r="C343" t="s">
        <v>15170</v>
      </c>
      <c r="D343" t="s">
        <v>13491</v>
      </c>
      <c r="E343" s="3" t="str">
        <f>_xlfn.XLOOKUP(A343,'Badge Arqueiro'!A$1:A$170,'Badge Arqueiro'!B$1:B$170,"0")</f>
        <v>0</v>
      </c>
      <c r="F343" s="55" t="str">
        <f>_xlfn.XLOOKUP(A343,Comiters!A$1:A$999,Comiters!B$1:B$999,"0")</f>
        <v>0</v>
      </c>
      <c r="G343"/>
      <c r="H343"/>
      <c r="M343">
        <f t="shared" si="6"/>
        <v>0</v>
      </c>
    </row>
    <row r="344" spans="1:13" s="25" customFormat="1">
      <c r="A344" t="str">
        <f>_xlfn.XLOOKUP(B344,Rotineiros!B$1:B$5000,Rotineiros!A$1:A$5000)</f>
        <v>F7023259</v>
      </c>
      <c r="B344" t="s">
        <v>15608</v>
      </c>
      <c r="C344" t="s">
        <v>15609</v>
      </c>
      <c r="D344" t="s">
        <v>15610</v>
      </c>
      <c r="E344" s="3" t="str">
        <f>_xlfn.XLOOKUP(A344,'Badge Arqueiro'!A$1:A$170,'Badge Arqueiro'!B$1:B$170,"0")</f>
        <v>0</v>
      </c>
      <c r="F344" s="55" t="str">
        <f>_xlfn.XLOOKUP(A344,Comiters!A$1:A$999,Comiters!B$1:B$999,"0")</f>
        <v>0</v>
      </c>
      <c r="G344"/>
      <c r="H344"/>
      <c r="M344">
        <f t="shared" si="6"/>
        <v>0</v>
      </c>
    </row>
    <row r="345" spans="1:13" s="25" customFormat="1">
      <c r="A345" t="str">
        <f>_xlfn.XLOOKUP(B345,Rotineiros!B$1:B$5000,Rotineiros!A$1:A$5000)</f>
        <v>F7069759</v>
      </c>
      <c r="B345" t="s">
        <v>565</v>
      </c>
      <c r="C345" t="s">
        <v>15471</v>
      </c>
      <c r="D345" t="s">
        <v>567</v>
      </c>
      <c r="E345" s="3" t="str">
        <f>_xlfn.XLOOKUP(A345,'Badge Arqueiro'!A$1:A$170,'Badge Arqueiro'!B$1:B$170,"0")</f>
        <v>0</v>
      </c>
      <c r="F345" s="55" t="str">
        <f>_xlfn.XLOOKUP(A345,Comiters!A$1:A$999,Comiters!B$1:B$999,"0")</f>
        <v>0</v>
      </c>
      <c r="G345"/>
      <c r="H345"/>
      <c r="M345">
        <f t="shared" si="6"/>
        <v>0</v>
      </c>
    </row>
    <row r="346" spans="1:13" s="25" customFormat="1">
      <c r="A346" t="str">
        <f>_xlfn.XLOOKUP(B346,Rotineiros!B$1:B$5000,Rotineiros!A$1:A$5000)</f>
        <v>F7089079</v>
      </c>
      <c r="B346" t="s">
        <v>15496</v>
      </c>
      <c r="C346" t="s">
        <v>15497</v>
      </c>
      <c r="D346" t="s">
        <v>15498</v>
      </c>
      <c r="E346" s="3" t="str">
        <f>_xlfn.XLOOKUP(A346,'Badge Arqueiro'!A$1:A$170,'Badge Arqueiro'!B$1:B$170,"0")</f>
        <v>0</v>
      </c>
      <c r="F346" s="55" t="str">
        <f>_xlfn.XLOOKUP(A346,Comiters!A$1:A$999,Comiters!B$1:B$999,"0")</f>
        <v>0</v>
      </c>
      <c r="G346"/>
      <c r="H346"/>
      <c r="M346">
        <f t="shared" si="6"/>
        <v>0</v>
      </c>
    </row>
    <row r="347" spans="1:13" s="25" customFormat="1">
      <c r="A347" t="str">
        <f>_xlfn.XLOOKUP(B347,Rotineiros!B$1:B$5000,Rotineiros!A$1:A$5000)</f>
        <v>F7117967</v>
      </c>
      <c r="B347" t="s">
        <v>3813</v>
      </c>
      <c r="C347" t="s">
        <v>15508</v>
      </c>
      <c r="D347" t="s">
        <v>3915</v>
      </c>
      <c r="E347" s="3" t="str">
        <f>_xlfn.XLOOKUP(A347,'Badge Arqueiro'!A$1:A$170,'Badge Arqueiro'!B$1:B$170,"0")</f>
        <v>0</v>
      </c>
      <c r="F347" s="55" t="str">
        <f>_xlfn.XLOOKUP(A347,Comiters!A$1:A$999,Comiters!B$1:B$999,"0")</f>
        <v>0</v>
      </c>
      <c r="G347"/>
      <c r="H347"/>
      <c r="M347">
        <f t="shared" si="6"/>
        <v>0</v>
      </c>
    </row>
    <row r="348" spans="1:13" s="25" customFormat="1">
      <c r="A348" t="str">
        <f>_xlfn.XLOOKUP(B348,Rotineiros!B$1:B$5000,Rotineiros!A$1:A$5000)</f>
        <v>F7120264</v>
      </c>
      <c r="B348" t="s">
        <v>11102</v>
      </c>
      <c r="C348" t="s">
        <v>15586</v>
      </c>
      <c r="D348" t="s">
        <v>11167</v>
      </c>
      <c r="E348" s="3" t="str">
        <f>_xlfn.XLOOKUP(A348,'Badge Arqueiro'!A$1:A$170,'Badge Arqueiro'!B$1:B$170,"0")</f>
        <v>0</v>
      </c>
      <c r="F348" s="55" t="str">
        <f>_xlfn.XLOOKUP(A348,Comiters!A$1:A$999,Comiters!B$1:B$999,"0")</f>
        <v>0</v>
      </c>
      <c r="G348"/>
      <c r="H348"/>
      <c r="M348">
        <f t="shared" si="6"/>
        <v>0</v>
      </c>
    </row>
    <row r="349" spans="1:13" s="25" customFormat="1">
      <c r="A349" t="str">
        <f>_xlfn.XLOOKUP(B349,Rotineiros!B$1:B$5000,Rotineiros!A$1:A$5000)</f>
        <v>F7120376</v>
      </c>
      <c r="B349" t="s">
        <v>15554</v>
      </c>
      <c r="C349" t="s">
        <v>15555</v>
      </c>
      <c r="D349" t="s">
        <v>15556</v>
      </c>
      <c r="E349" s="3" t="str">
        <f>_xlfn.XLOOKUP(A349,'Badge Arqueiro'!A$1:A$170,'Badge Arqueiro'!B$1:B$170,"0")</f>
        <v>0</v>
      </c>
      <c r="F349" s="55" t="str">
        <f>_xlfn.XLOOKUP(A349,Comiters!A$1:A$999,Comiters!B$1:B$999,"0")</f>
        <v>0</v>
      </c>
      <c r="G349"/>
      <c r="H349"/>
      <c r="M349">
        <f t="shared" si="6"/>
        <v>0</v>
      </c>
    </row>
    <row r="350" spans="1:13" s="25" customFormat="1">
      <c r="A350" t="str">
        <f>_xlfn.XLOOKUP(B350,Rotineiros!B$1:B$5000,Rotineiros!A$1:A$5000)</f>
        <v>F7185129</v>
      </c>
      <c r="B350" t="s">
        <v>2534</v>
      </c>
      <c r="C350" t="s">
        <v>15483</v>
      </c>
      <c r="D350" t="s">
        <v>2536</v>
      </c>
      <c r="E350" s="3" t="str">
        <f>_xlfn.XLOOKUP(A350,'Badge Arqueiro'!A$1:A$170,'Badge Arqueiro'!B$1:B$170,"0")</f>
        <v>0</v>
      </c>
      <c r="F350" s="55" t="str">
        <f>_xlfn.XLOOKUP(A350,Comiters!A$1:A$999,Comiters!B$1:B$999,"0")</f>
        <v>0</v>
      </c>
      <c r="G350"/>
      <c r="H350"/>
      <c r="M350">
        <f t="shared" si="6"/>
        <v>0</v>
      </c>
    </row>
    <row r="351" spans="1:13" s="25" customFormat="1">
      <c r="A351" t="str">
        <f>_xlfn.XLOOKUP(B351,Rotineiros!B$1:B$5000,Rotineiros!A$1:A$5000)</f>
        <v>F7202443</v>
      </c>
      <c r="B351" t="s">
        <v>12295</v>
      </c>
      <c r="C351" t="s">
        <v>15138</v>
      </c>
      <c r="D351" t="s">
        <v>12296</v>
      </c>
      <c r="E351" s="3" t="str">
        <f>_xlfn.XLOOKUP(A351,'Badge Arqueiro'!A$1:A$170,'Badge Arqueiro'!B$1:B$170,"0")</f>
        <v>0</v>
      </c>
      <c r="F351" s="55">
        <f>_xlfn.XLOOKUP(A351,Comiters!A$1:A$999,Comiters!B$1:B$999,"0")</f>
        <v>1</v>
      </c>
      <c r="G351"/>
      <c r="H351"/>
      <c r="M351">
        <f t="shared" si="6"/>
        <v>0</v>
      </c>
    </row>
    <row r="352" spans="1:13" s="25" customFormat="1">
      <c r="A352" t="str">
        <f>_xlfn.XLOOKUP(B352,Rotineiros!B$1:B$5000,Rotineiros!A$1:A$5000)</f>
        <v>F7252408</v>
      </c>
      <c r="B352" t="s">
        <v>15363</v>
      </c>
      <c r="C352" t="s">
        <v>4033</v>
      </c>
      <c r="D352" t="s">
        <v>15364</v>
      </c>
      <c r="E352" s="3" t="str">
        <f>_xlfn.XLOOKUP(A352,'Badge Arqueiro'!A$1:A$170,'Badge Arqueiro'!B$1:B$170,"0")</f>
        <v>0</v>
      </c>
      <c r="F352" s="55" t="str">
        <f>_xlfn.XLOOKUP(A352,Comiters!A$1:A$999,Comiters!B$1:B$999,"0")</f>
        <v>0</v>
      </c>
      <c r="G352"/>
      <c r="H352"/>
      <c r="M352">
        <f t="shared" si="6"/>
        <v>0</v>
      </c>
    </row>
    <row r="353" spans="1:13" s="25" customFormat="1">
      <c r="A353" t="str">
        <f>_xlfn.XLOOKUP(B353,Rotineiros!B$1:B$5000,Rotineiros!A$1:A$5000)</f>
        <v>F7293085</v>
      </c>
      <c r="B353" t="s">
        <v>2910</v>
      </c>
      <c r="C353" t="s">
        <v>15566</v>
      </c>
      <c r="D353" t="s">
        <v>15567</v>
      </c>
      <c r="E353" s="3" t="str">
        <f>_xlfn.XLOOKUP(A353,'Badge Arqueiro'!A$1:A$170,'Badge Arqueiro'!B$1:B$170,"0")</f>
        <v>0</v>
      </c>
      <c r="F353" s="55" t="str">
        <f>_xlfn.XLOOKUP(A353,Comiters!A$1:A$999,Comiters!B$1:B$999,"0")</f>
        <v>0</v>
      </c>
      <c r="G353"/>
      <c r="H353"/>
      <c r="M353">
        <f t="shared" si="6"/>
        <v>0</v>
      </c>
    </row>
    <row r="354" spans="1:13" s="25" customFormat="1">
      <c r="A354" t="str">
        <f>_xlfn.XLOOKUP(B354,Rotineiros!B$1:B$5000,Rotineiros!A$1:A$5000)</f>
        <v>F7293988</v>
      </c>
      <c r="B354" t="s">
        <v>15422</v>
      </c>
      <c r="C354" t="s">
        <v>15423</v>
      </c>
      <c r="D354" t="s">
        <v>15424</v>
      </c>
      <c r="E354" s="3" t="str">
        <f>_xlfn.XLOOKUP(A354,'Badge Arqueiro'!A$1:A$170,'Badge Arqueiro'!B$1:B$170,"0")</f>
        <v>0</v>
      </c>
      <c r="F354" s="55" t="str">
        <f>_xlfn.XLOOKUP(A354,Comiters!A$1:A$999,Comiters!B$1:B$999,"0")</f>
        <v>0</v>
      </c>
      <c r="G354"/>
      <c r="H354"/>
      <c r="M354">
        <f t="shared" si="6"/>
        <v>0</v>
      </c>
    </row>
    <row r="355" spans="1:13" s="25" customFormat="1">
      <c r="A355" t="str">
        <f>_xlfn.XLOOKUP(B355,Rotineiros!B$1:B$5000,Rotineiros!A$1:A$5000)</f>
        <v>F7296780</v>
      </c>
      <c r="B355" t="s">
        <v>15349</v>
      </c>
      <c r="C355" t="s">
        <v>13494</v>
      </c>
      <c r="D355" t="s">
        <v>15350</v>
      </c>
      <c r="E355" s="3" t="str">
        <f>_xlfn.XLOOKUP(A355,'Badge Arqueiro'!A$1:A$170,'Badge Arqueiro'!B$1:B$170,"0")</f>
        <v>0</v>
      </c>
      <c r="F355" s="55" t="str">
        <f>_xlfn.XLOOKUP(A355,Comiters!A$1:A$999,Comiters!B$1:B$999,"0")</f>
        <v>0</v>
      </c>
      <c r="G355"/>
      <c r="H355"/>
      <c r="M355">
        <f t="shared" si="6"/>
        <v>0</v>
      </c>
    </row>
    <row r="356" spans="1:13" s="25" customFormat="1">
      <c r="A356" t="str">
        <f>_xlfn.XLOOKUP(B356,Rotineiros!B$1:B$5000,Rotineiros!A$1:A$5000)</f>
        <v>F7577049</v>
      </c>
      <c r="B356" t="s">
        <v>13320</v>
      </c>
      <c r="C356" t="s">
        <v>13368</v>
      </c>
      <c r="D356" t="s">
        <v>13321</v>
      </c>
      <c r="E356" s="3" t="str">
        <f>_xlfn.XLOOKUP(A356,'Badge Arqueiro'!A$1:A$170,'Badge Arqueiro'!B$1:B$170,"0")</f>
        <v>0</v>
      </c>
      <c r="F356" s="55" t="str">
        <f>_xlfn.XLOOKUP(A356,Comiters!A$1:A$999,Comiters!B$1:B$999,"0")</f>
        <v>0</v>
      </c>
      <c r="G356"/>
      <c r="H356"/>
      <c r="M356">
        <f t="shared" si="6"/>
        <v>0</v>
      </c>
    </row>
    <row r="357" spans="1:13" s="25" customFormat="1">
      <c r="A357" t="str">
        <f>_xlfn.XLOOKUP(B357,Rotineiros!B$1:B$5000,Rotineiros!A$1:A$5000)</f>
        <v>F7581939</v>
      </c>
      <c r="B357" t="s">
        <v>12884</v>
      </c>
      <c r="C357" t="s">
        <v>15428</v>
      </c>
      <c r="D357" t="s">
        <v>12885</v>
      </c>
      <c r="E357" s="3" t="str">
        <f>_xlfn.XLOOKUP(A357,'Badge Arqueiro'!A$1:A$170,'Badge Arqueiro'!B$1:B$170,"0")</f>
        <v>0</v>
      </c>
      <c r="F357" s="55" t="str">
        <f>_xlfn.XLOOKUP(A357,Comiters!A$1:A$999,Comiters!B$1:B$999,"0")</f>
        <v>0</v>
      </c>
      <c r="G357"/>
      <c r="H357"/>
      <c r="M357">
        <f t="shared" si="6"/>
        <v>0</v>
      </c>
    </row>
    <row r="358" spans="1:13" s="25" customFormat="1">
      <c r="A358" t="str">
        <f>_xlfn.XLOOKUP(B358,Rotineiros!B$1:B$5000,Rotineiros!A$1:A$5000)</f>
        <v>F7737419</v>
      </c>
      <c r="B358" t="s">
        <v>4008</v>
      </c>
      <c r="C358" t="s">
        <v>15639</v>
      </c>
      <c r="D358" t="s">
        <v>4176</v>
      </c>
      <c r="E358" s="3" t="str">
        <f>_xlfn.XLOOKUP(A358,'Badge Arqueiro'!A$1:A$170,'Badge Arqueiro'!B$1:B$170,"0")</f>
        <v>0</v>
      </c>
      <c r="F358" s="55" t="str">
        <f>_xlfn.XLOOKUP(A358,Comiters!A$1:A$999,Comiters!B$1:B$999,"0")</f>
        <v>0</v>
      </c>
      <c r="G358"/>
      <c r="H358"/>
      <c r="M358">
        <f t="shared" si="6"/>
        <v>0</v>
      </c>
    </row>
    <row r="359" spans="1:13" s="25" customFormat="1">
      <c r="A359" t="str">
        <f>_xlfn.XLOOKUP(B359,Rotineiros!B$1:B$5000,Rotineiros!A$1:A$5000)</f>
        <v>F8028736</v>
      </c>
      <c r="B359" t="s">
        <v>14661</v>
      </c>
      <c r="C359" t="s">
        <v>15572</v>
      </c>
      <c r="D359" t="s">
        <v>14662</v>
      </c>
      <c r="E359" s="3" t="str">
        <f>_xlfn.XLOOKUP(A359,'Badge Arqueiro'!A$1:A$170,'Badge Arqueiro'!B$1:B$170,"0")</f>
        <v>0</v>
      </c>
      <c r="F359" s="55" t="str">
        <f>_xlfn.XLOOKUP(A359,Comiters!A$1:A$999,Comiters!B$1:B$999,"0")</f>
        <v>0</v>
      </c>
      <c r="G359"/>
      <c r="H359"/>
      <c r="M359">
        <f t="shared" si="6"/>
        <v>0</v>
      </c>
    </row>
    <row r="360" spans="1:13" s="25" customFormat="1">
      <c r="A360" t="str">
        <f>_xlfn.XLOOKUP(B360,Rotineiros!B$1:B$5000,Rotineiros!A$1:A$5000)</f>
        <v>F8077213</v>
      </c>
      <c r="B360" t="s">
        <v>340</v>
      </c>
      <c r="C360" t="s">
        <v>3300</v>
      </c>
      <c r="D360" t="s">
        <v>342</v>
      </c>
      <c r="E360" s="3" t="str">
        <f>_xlfn.XLOOKUP(A360,'Badge Arqueiro'!A$1:A$170,'Badge Arqueiro'!B$1:B$170,"0")</f>
        <v>0</v>
      </c>
      <c r="F360" s="55" t="str">
        <f>_xlfn.XLOOKUP(A360,Comiters!A$1:A$999,Comiters!B$1:B$999,"0")</f>
        <v>0</v>
      </c>
      <c r="G360"/>
      <c r="H360"/>
      <c r="M360">
        <f t="shared" si="6"/>
        <v>0</v>
      </c>
    </row>
    <row r="361" spans="1:13" s="25" customFormat="1">
      <c r="A361" t="str">
        <f>_xlfn.XLOOKUP(B361,Rotineiros!B$1:B$5000,Rotineiros!A$1:A$5000)</f>
        <v>F8077281</v>
      </c>
      <c r="B361" t="s">
        <v>1128</v>
      </c>
      <c r="C361" t="s">
        <v>15395</v>
      </c>
      <c r="D361" t="s">
        <v>1130</v>
      </c>
      <c r="E361" s="3" t="str">
        <f>_xlfn.XLOOKUP(A361,'Badge Arqueiro'!A$1:A$170,'Badge Arqueiro'!B$1:B$170,"0")</f>
        <v>0</v>
      </c>
      <c r="F361" s="55">
        <f>_xlfn.XLOOKUP(A361,Comiters!A$1:A$999,Comiters!B$1:B$999,"0")</f>
        <v>1</v>
      </c>
      <c r="G361"/>
      <c r="H361"/>
      <c r="M361">
        <f t="shared" si="6"/>
        <v>0</v>
      </c>
    </row>
    <row r="362" spans="1:13" s="25" customFormat="1">
      <c r="A362" t="str">
        <f>_xlfn.XLOOKUP(B362,Rotineiros!B$1:B$5000,Rotineiros!A$1:A$5000)</f>
        <v>F8116060</v>
      </c>
      <c r="B362" t="s">
        <v>1507</v>
      </c>
      <c r="C362" t="s">
        <v>15655</v>
      </c>
      <c r="D362" t="s">
        <v>1508</v>
      </c>
      <c r="E362" s="3" t="str">
        <f>_xlfn.XLOOKUP(A362,'Badge Arqueiro'!A$1:A$170,'Badge Arqueiro'!B$1:B$170,"0")</f>
        <v>0</v>
      </c>
      <c r="F362" s="55" t="str">
        <f>_xlfn.XLOOKUP(A362,Comiters!A$1:A$999,Comiters!B$1:B$999,"0")</f>
        <v>0</v>
      </c>
      <c r="G362"/>
      <c r="H362"/>
      <c r="M362">
        <f t="shared" si="6"/>
        <v>0</v>
      </c>
    </row>
    <row r="363" spans="1:13" s="25" customFormat="1">
      <c r="A363" t="str">
        <f>_xlfn.XLOOKUP(B363,Rotineiros!B$1:B$5000,Rotineiros!A$1:A$5000)</f>
        <v>F8174734</v>
      </c>
      <c r="B363" t="s">
        <v>344</v>
      </c>
      <c r="C363" t="s">
        <v>15432</v>
      </c>
      <c r="D363" t="s">
        <v>345</v>
      </c>
      <c r="E363" s="3" t="str">
        <f>_xlfn.XLOOKUP(A363,'Badge Arqueiro'!A$1:A$170,'Badge Arqueiro'!B$1:B$170,"0")</f>
        <v>0</v>
      </c>
      <c r="F363" s="55">
        <f>_xlfn.XLOOKUP(A363,Comiters!A$1:A$999,Comiters!B$1:B$999,"0")</f>
        <v>1</v>
      </c>
      <c r="G363"/>
      <c r="H363"/>
      <c r="M363">
        <f t="shared" si="6"/>
        <v>0</v>
      </c>
    </row>
    <row r="364" spans="1:13" s="25" customFormat="1">
      <c r="A364" s="93" t="s">
        <v>343</v>
      </c>
      <c r="B364" t="s">
        <v>2256</v>
      </c>
      <c r="C364" t="s">
        <v>11665</v>
      </c>
      <c r="D364" t="s">
        <v>2258</v>
      </c>
      <c r="E364" s="3" t="str">
        <f>_xlfn.XLOOKUP(A364,'Badge Arqueiro'!A$1:A$170,'Badge Arqueiro'!B$1:B$170,"0")</f>
        <v>0</v>
      </c>
      <c r="F364" s="55">
        <f>_xlfn.XLOOKUP(A364,Comiters!A$1:A$999,Comiters!B$1:B$999,"0")</f>
        <v>1</v>
      </c>
      <c r="G364"/>
      <c r="H364"/>
      <c r="M364">
        <f t="shared" si="6"/>
        <v>0</v>
      </c>
    </row>
    <row r="365" spans="1:13" s="25" customFormat="1">
      <c r="A365" t="str">
        <f>_xlfn.XLOOKUP(B365,Rotineiros!B$1:B$5000,Rotineiros!A$1:A$5000)</f>
        <v>F8179626</v>
      </c>
      <c r="B365" t="s">
        <v>12151</v>
      </c>
      <c r="C365" t="s">
        <v>15433</v>
      </c>
      <c r="D365" t="s">
        <v>12213</v>
      </c>
      <c r="E365" s="3" t="str">
        <f>_xlfn.XLOOKUP(A365,'Badge Arqueiro'!A$1:A$170,'Badge Arqueiro'!B$1:B$170,"0")</f>
        <v>0</v>
      </c>
      <c r="F365" s="55" t="str">
        <f>_xlfn.XLOOKUP(A365,Comiters!A$1:A$999,Comiters!B$1:B$999,"0")</f>
        <v>0</v>
      </c>
      <c r="G365"/>
      <c r="H365"/>
      <c r="M365">
        <f t="shared" si="6"/>
        <v>0</v>
      </c>
    </row>
    <row r="366" spans="1:13" s="25" customFormat="1">
      <c r="A366" t="str">
        <f>_xlfn.XLOOKUP(B366,Rotineiros!B$1:B$5000,Rotineiros!A$1:A$5000)</f>
        <v>F8214106</v>
      </c>
      <c r="B366" t="s">
        <v>12625</v>
      </c>
      <c r="C366" t="s">
        <v>15199</v>
      </c>
      <c r="D366" t="s">
        <v>12626</v>
      </c>
      <c r="E366" s="3" t="str">
        <f>_xlfn.XLOOKUP(A366,'Badge Arqueiro'!A$1:A$170,'Badge Arqueiro'!B$1:B$170,"0")</f>
        <v>0</v>
      </c>
      <c r="F366" s="55" t="str">
        <f>_xlfn.XLOOKUP(A366,Comiters!A$1:A$999,Comiters!B$1:B$999,"0")</f>
        <v>0</v>
      </c>
      <c r="G366"/>
      <c r="H366"/>
      <c r="M366">
        <f t="shared" si="6"/>
        <v>0</v>
      </c>
    </row>
    <row r="367" spans="1:13" s="25" customFormat="1">
      <c r="A367" t="str">
        <f>_xlfn.XLOOKUP(B367,Rotineiros!B$1:B$5000,Rotineiros!A$1:A$5000)</f>
        <v>F8292358</v>
      </c>
      <c r="B367" t="s">
        <v>3361</v>
      </c>
      <c r="C367" t="s">
        <v>15236</v>
      </c>
      <c r="D367" t="s">
        <v>3362</v>
      </c>
      <c r="E367" s="3" t="str">
        <f>_xlfn.XLOOKUP(A367,'Badge Arqueiro'!A$1:A$170,'Badge Arqueiro'!B$1:B$170,"0")</f>
        <v>0</v>
      </c>
      <c r="F367" s="55" t="str">
        <f>_xlfn.XLOOKUP(A367,Comiters!A$1:A$999,Comiters!B$1:B$999,"0")</f>
        <v>0</v>
      </c>
      <c r="G367"/>
      <c r="H367"/>
      <c r="M367">
        <f t="shared" si="6"/>
        <v>0</v>
      </c>
    </row>
    <row r="368" spans="1:13" s="25" customFormat="1">
      <c r="A368" t="str">
        <f>_xlfn.XLOOKUP(B368,Rotineiros!B$1:B$5000,Rotineiros!A$1:A$5000)</f>
        <v>F8295739</v>
      </c>
      <c r="B368" t="s">
        <v>15505</v>
      </c>
      <c r="C368" t="s">
        <v>15506</v>
      </c>
      <c r="D368" t="s">
        <v>15507</v>
      </c>
      <c r="E368" s="3" t="str">
        <f>_xlfn.XLOOKUP(A368,'Badge Arqueiro'!A$1:A$170,'Badge Arqueiro'!B$1:B$170,"0")</f>
        <v>0</v>
      </c>
      <c r="F368" s="55" t="str">
        <f>_xlfn.XLOOKUP(A368,Comiters!A$1:A$999,Comiters!B$1:B$999,"0")</f>
        <v>0</v>
      </c>
      <c r="G368"/>
      <c r="H368"/>
      <c r="M368">
        <f t="shared" si="6"/>
        <v>0</v>
      </c>
    </row>
    <row r="369" spans="1:13" s="25" customFormat="1">
      <c r="A369" t="str">
        <f>_xlfn.XLOOKUP(B369,Rotineiros!B$1:B$5000,Rotineiros!A$1:A$5000)</f>
        <v>F8351501</v>
      </c>
      <c r="B369" t="s">
        <v>15149</v>
      </c>
      <c r="C369" t="s">
        <v>15150</v>
      </c>
      <c r="D369" t="s">
        <v>15151</v>
      </c>
      <c r="E369" s="3" t="str">
        <f>_xlfn.XLOOKUP(A369,'Badge Arqueiro'!A$1:A$170,'Badge Arqueiro'!B$1:B$170,"0")</f>
        <v>0</v>
      </c>
      <c r="F369" s="55" t="str">
        <f>_xlfn.XLOOKUP(A369,Comiters!A$1:A$999,Comiters!B$1:B$999,"0")</f>
        <v>0</v>
      </c>
      <c r="G369"/>
      <c r="H369"/>
      <c r="M369">
        <f t="shared" si="6"/>
        <v>0</v>
      </c>
    </row>
    <row r="370" spans="1:13" s="25" customFormat="1">
      <c r="A370" t="str">
        <f>_xlfn.XLOOKUP(B370,Rotineiros!B$1:B$5000,Rotineiros!A$1:A$5000)</f>
        <v>F8365918</v>
      </c>
      <c r="B370" t="s">
        <v>3028</v>
      </c>
      <c r="C370" t="s">
        <v>15269</v>
      </c>
      <c r="D370" t="s">
        <v>3029</v>
      </c>
      <c r="E370" s="3" t="str">
        <f>_xlfn.XLOOKUP(A370,'Badge Arqueiro'!A$1:A$170,'Badge Arqueiro'!B$1:B$170,"0")</f>
        <v>0</v>
      </c>
      <c r="F370" s="55" t="str">
        <f>_xlfn.XLOOKUP(A370,Comiters!A$1:A$999,Comiters!B$1:B$999,"0")</f>
        <v>0</v>
      </c>
      <c r="G370"/>
      <c r="H370"/>
      <c r="M370">
        <f t="shared" si="6"/>
        <v>0</v>
      </c>
    </row>
    <row r="371" spans="1:13" s="25" customFormat="1">
      <c r="A371" t="str">
        <f>_xlfn.XLOOKUP(B371,Rotineiros!B$1:B$5000,Rotineiros!A$1:A$5000)</f>
        <v>F8365983</v>
      </c>
      <c r="B371" t="s">
        <v>1510</v>
      </c>
      <c r="C371" t="s">
        <v>15636</v>
      </c>
      <c r="D371" t="s">
        <v>1511</v>
      </c>
      <c r="E371" s="3" t="str">
        <f>_xlfn.XLOOKUP(A371,'Badge Arqueiro'!A$1:A$170,'Badge Arqueiro'!B$1:B$170,"0")</f>
        <v>0</v>
      </c>
      <c r="F371" s="55">
        <f>_xlfn.XLOOKUP(A371,Comiters!A$1:A$999,Comiters!B$1:B$999,"0")</f>
        <v>1</v>
      </c>
      <c r="G371"/>
      <c r="H371"/>
      <c r="M371">
        <f t="shared" si="6"/>
        <v>0</v>
      </c>
    </row>
    <row r="372" spans="1:13" s="25" customFormat="1">
      <c r="A372" t="str">
        <f>_xlfn.XLOOKUP(B372,Rotineiros!B$1:B$5000,Rotineiros!A$1:A$5000)</f>
        <v>F8367123</v>
      </c>
      <c r="B372" t="s">
        <v>13857</v>
      </c>
      <c r="C372" t="s">
        <v>15288</v>
      </c>
      <c r="D372" t="s">
        <v>13858</v>
      </c>
      <c r="E372" s="3">
        <f>_xlfn.XLOOKUP(A372,'Badge Arqueiro'!A$1:A$170,'Badge Arqueiro'!B$1:B$170,"0")</f>
        <v>1</v>
      </c>
      <c r="F372" s="55">
        <f>_xlfn.XLOOKUP(A372,Comiters!A$1:A$999,Comiters!B$1:B$999,"0")</f>
        <v>1</v>
      </c>
      <c r="G372"/>
      <c r="H372"/>
      <c r="M372">
        <f t="shared" si="6"/>
        <v>0</v>
      </c>
    </row>
    <row r="373" spans="1:13" s="25" customFormat="1">
      <c r="A373" t="str">
        <f>_xlfn.XLOOKUP(B373,Rotineiros!B$1:B$5000,Rotineiros!A$1:A$5000)</f>
        <v>F8368358</v>
      </c>
      <c r="B373" t="s">
        <v>354</v>
      </c>
      <c r="C373" t="s">
        <v>15246</v>
      </c>
      <c r="D373" t="s">
        <v>355</v>
      </c>
      <c r="E373" s="3" t="str">
        <f>_xlfn.XLOOKUP(A373,'Badge Arqueiro'!A$1:A$170,'Badge Arqueiro'!B$1:B$170,"0")</f>
        <v>0</v>
      </c>
      <c r="F373" s="55">
        <f>_xlfn.XLOOKUP(A373,Comiters!A$1:A$999,Comiters!B$1:B$999,"0")</f>
        <v>1</v>
      </c>
      <c r="G373"/>
      <c r="H373"/>
      <c r="M373">
        <f t="shared" si="6"/>
        <v>0</v>
      </c>
    </row>
    <row r="374" spans="1:13" s="25" customFormat="1">
      <c r="A374" t="str">
        <f>_xlfn.XLOOKUP(B374,Rotineiros!B$1:B$5000,Rotineiros!A$1:A$5000)</f>
        <v>F8527997</v>
      </c>
      <c r="B374" t="s">
        <v>360</v>
      </c>
      <c r="C374" t="s">
        <v>15533</v>
      </c>
      <c r="D374" t="s">
        <v>362</v>
      </c>
      <c r="E374" s="3" t="str">
        <f>_xlfn.XLOOKUP(A374,'Badge Arqueiro'!A$1:A$170,'Badge Arqueiro'!B$1:B$170,"0")</f>
        <v>0</v>
      </c>
      <c r="F374" s="55" t="str">
        <f>_xlfn.XLOOKUP(A374,Comiters!A$1:A$999,Comiters!B$1:B$999,"0")</f>
        <v>0</v>
      </c>
      <c r="G374"/>
      <c r="H374"/>
      <c r="M374">
        <f t="shared" si="6"/>
        <v>0</v>
      </c>
    </row>
    <row r="375" spans="1:13" s="25" customFormat="1">
      <c r="A375" t="str">
        <f>_xlfn.XLOOKUP(B375,Rotineiros!B$1:B$5000,Rotineiros!A$1:A$5000)</f>
        <v>F8527998</v>
      </c>
      <c r="B375" t="s">
        <v>13230</v>
      </c>
      <c r="C375" t="s">
        <v>15234</v>
      </c>
      <c r="D375" t="s">
        <v>13231</v>
      </c>
      <c r="E375" s="3" t="str">
        <f>_xlfn.XLOOKUP(A375,'Badge Arqueiro'!A$1:A$170,'Badge Arqueiro'!B$1:B$170,"0")</f>
        <v>0</v>
      </c>
      <c r="F375" s="55" t="str">
        <f>_xlfn.XLOOKUP(A375,Comiters!A$1:A$999,Comiters!B$1:B$999,"0")</f>
        <v>0</v>
      </c>
      <c r="G375"/>
      <c r="H375"/>
      <c r="M375">
        <f t="shared" si="6"/>
        <v>0</v>
      </c>
    </row>
    <row r="376" spans="1:13" s="25" customFormat="1">
      <c r="A376" t="str">
        <f>_xlfn.XLOOKUP(B376,Rotineiros!B$1:B$5000,Rotineiros!A$1:A$5000)</f>
        <v>F8534989</v>
      </c>
      <c r="B376" t="s">
        <v>3791</v>
      </c>
      <c r="C376" t="s">
        <v>14973</v>
      </c>
      <c r="D376" t="s">
        <v>3894</v>
      </c>
      <c r="E376" s="3" t="str">
        <f>_xlfn.XLOOKUP(A376,'Badge Arqueiro'!A$1:A$170,'Badge Arqueiro'!B$1:B$170,"0")</f>
        <v>0</v>
      </c>
      <c r="F376" s="55" t="str">
        <f>_xlfn.XLOOKUP(A376,Comiters!A$1:A$999,Comiters!B$1:B$999,"0")</f>
        <v>0</v>
      </c>
      <c r="G376"/>
      <c r="H376"/>
      <c r="M376">
        <f t="shared" si="6"/>
        <v>0</v>
      </c>
    </row>
    <row r="377" spans="1:13" s="25" customFormat="1">
      <c r="A377" t="str">
        <f>_xlfn.XLOOKUP(B377,Rotineiros!B$1:B$5000,Rotineiros!A$1:A$5000)</f>
        <v>F8550179</v>
      </c>
      <c r="B377" t="s">
        <v>12575</v>
      </c>
      <c r="C377" t="s">
        <v>15474</v>
      </c>
      <c r="D377" t="s">
        <v>12576</v>
      </c>
      <c r="E377" s="3" t="str">
        <f>_xlfn.XLOOKUP(A377,'Badge Arqueiro'!A$1:A$170,'Badge Arqueiro'!B$1:B$170,"0")</f>
        <v>0</v>
      </c>
      <c r="F377" s="55" t="str">
        <f>_xlfn.XLOOKUP(A377,Comiters!A$1:A$999,Comiters!B$1:B$999,"0")</f>
        <v>0</v>
      </c>
      <c r="G377"/>
      <c r="H377"/>
      <c r="M377">
        <f t="shared" si="6"/>
        <v>0</v>
      </c>
    </row>
    <row r="378" spans="1:13" s="25" customFormat="1">
      <c r="A378" t="str">
        <f>_xlfn.XLOOKUP(B378,Rotineiros!B$1:B$5000,Rotineiros!A$1:A$5000)</f>
        <v>F8555739</v>
      </c>
      <c r="B378" t="s">
        <v>3237</v>
      </c>
      <c r="C378" t="s">
        <v>13091</v>
      </c>
      <c r="D378" t="s">
        <v>3238</v>
      </c>
      <c r="E378" s="3" t="str">
        <f>_xlfn.XLOOKUP(A378,'Badge Arqueiro'!A$1:A$170,'Badge Arqueiro'!B$1:B$170,"0")</f>
        <v>0</v>
      </c>
      <c r="F378" s="55" t="str">
        <f>_xlfn.XLOOKUP(A378,Comiters!A$1:A$999,Comiters!B$1:B$999,"0")</f>
        <v>0</v>
      </c>
      <c r="G378"/>
      <c r="H378"/>
      <c r="M378">
        <f t="shared" si="6"/>
        <v>0</v>
      </c>
    </row>
    <row r="379" spans="1:13" s="25" customFormat="1">
      <c r="A379" t="str">
        <f>_xlfn.XLOOKUP(B379,Rotineiros!B$1:B$5000,Rotineiros!A$1:A$5000)</f>
        <v>F8569299</v>
      </c>
      <c r="B379" t="s">
        <v>15476</v>
      </c>
      <c r="C379" t="s">
        <v>15477</v>
      </c>
      <c r="D379" t="s">
        <v>15478</v>
      </c>
      <c r="E379" s="3" t="str">
        <f>_xlfn.XLOOKUP(A379,'Badge Arqueiro'!A$1:A$170,'Badge Arqueiro'!B$1:B$170,"0")</f>
        <v>0</v>
      </c>
      <c r="F379" s="55" t="str">
        <f>_xlfn.XLOOKUP(A379,Comiters!A$1:A$999,Comiters!B$1:B$999,"0")</f>
        <v>0</v>
      </c>
      <c r="G379"/>
      <c r="H379"/>
      <c r="M379">
        <f t="shared" si="6"/>
        <v>0</v>
      </c>
    </row>
    <row r="380" spans="1:13" s="25" customFormat="1">
      <c r="A380" t="str">
        <f>_xlfn.XLOOKUP(B380,Rotineiros!B$1:B$5000,Rotineiros!A$1:A$5000)</f>
        <v>F8583484</v>
      </c>
      <c r="B380" t="s">
        <v>12967</v>
      </c>
      <c r="C380" t="s">
        <v>15409</v>
      </c>
      <c r="D380" t="s">
        <v>12969</v>
      </c>
      <c r="E380" s="3" t="str">
        <f>_xlfn.XLOOKUP(A380,'Badge Arqueiro'!A$1:A$170,'Badge Arqueiro'!B$1:B$170,"0")</f>
        <v>0</v>
      </c>
      <c r="F380" s="55">
        <f>_xlfn.XLOOKUP(A380,Comiters!A$1:A$999,Comiters!B$1:B$999,"0")</f>
        <v>1</v>
      </c>
      <c r="G380" s="3"/>
      <c r="H380"/>
      <c r="M380">
        <f t="shared" si="6"/>
        <v>0</v>
      </c>
    </row>
    <row r="381" spans="1:13" s="25" customFormat="1">
      <c r="A381" t="str">
        <f>_xlfn.XLOOKUP(B381,Rotineiros!B$1:B$5000,Rotineiros!A$1:A$5000)</f>
        <v>F8595046</v>
      </c>
      <c r="B381" t="s">
        <v>1818</v>
      </c>
      <c r="C381" t="s">
        <v>15139</v>
      </c>
      <c r="D381" t="s">
        <v>1820</v>
      </c>
      <c r="E381" s="3" t="str">
        <f>_xlfn.XLOOKUP(A381,'Badge Arqueiro'!A$1:A$170,'Badge Arqueiro'!B$1:B$170,"0")</f>
        <v>0</v>
      </c>
      <c r="F381" s="55" t="str">
        <f>_xlfn.XLOOKUP(A381,Comiters!A$1:A$999,Comiters!B$1:B$999,"0")</f>
        <v>0</v>
      </c>
      <c r="G381" s="3"/>
      <c r="H381"/>
      <c r="M381">
        <f t="shared" si="6"/>
        <v>0</v>
      </c>
    </row>
    <row r="382" spans="1:13" s="25" customFormat="1">
      <c r="A382" t="str">
        <f>_xlfn.XLOOKUP(B382,Rotineiros!B$1:B$5000,Rotineiros!A$1:A$5000)</f>
        <v>F8596178</v>
      </c>
      <c r="B382" t="s">
        <v>1155</v>
      </c>
      <c r="C382" t="s">
        <v>15504</v>
      </c>
      <c r="D382" t="s">
        <v>1157</v>
      </c>
      <c r="E382" s="3" t="str">
        <f>_xlfn.XLOOKUP(A382,'Badge Arqueiro'!A$1:A$170,'Badge Arqueiro'!B$1:B$170,"0")</f>
        <v>0</v>
      </c>
      <c r="F382" s="55" t="str">
        <f>_xlfn.XLOOKUP(A382,Comiters!A$1:A$999,Comiters!B$1:B$999,"0")</f>
        <v>0</v>
      </c>
      <c r="G382"/>
      <c r="H382"/>
      <c r="M382">
        <f t="shared" si="6"/>
        <v>0</v>
      </c>
    </row>
    <row r="383" spans="1:13" s="25" customFormat="1">
      <c r="A383" t="str">
        <f>_xlfn.XLOOKUP(B383,Rotineiros!B$1:B$5000,Rotineiros!A$1:A$5000)</f>
        <v>F8601674</v>
      </c>
      <c r="B383" t="s">
        <v>2924</v>
      </c>
      <c r="C383" t="s">
        <v>15502</v>
      </c>
      <c r="D383" t="s">
        <v>15503</v>
      </c>
      <c r="E383" s="3" t="str">
        <f>_xlfn.XLOOKUP(A383,'Badge Arqueiro'!A$1:A$170,'Badge Arqueiro'!B$1:B$170,"0")</f>
        <v>0</v>
      </c>
      <c r="F383" s="55" t="str">
        <f>_xlfn.XLOOKUP(A383,Comiters!A$1:A$999,Comiters!B$1:B$999,"0")</f>
        <v>0</v>
      </c>
      <c r="G383"/>
      <c r="H383"/>
      <c r="M383">
        <f t="shared" si="6"/>
        <v>0</v>
      </c>
    </row>
    <row r="384" spans="1:13" s="25" customFormat="1">
      <c r="A384" t="str">
        <f>_xlfn.XLOOKUP(B384,Rotineiros!B$1:B$5000,Rotineiros!A$1:A$5000)</f>
        <v>F8607224</v>
      </c>
      <c r="B384" t="s">
        <v>15280</v>
      </c>
      <c r="C384" t="s">
        <v>15281</v>
      </c>
      <c r="D384" t="s">
        <v>15282</v>
      </c>
      <c r="E384" s="3" t="str">
        <f>_xlfn.XLOOKUP(A384,'Badge Arqueiro'!A$1:A$170,'Badge Arqueiro'!B$1:B$170,"0")</f>
        <v>0</v>
      </c>
      <c r="F384" s="55" t="str">
        <f>_xlfn.XLOOKUP(A384,Comiters!A$1:A$999,Comiters!B$1:B$999,"0")</f>
        <v>0</v>
      </c>
      <c r="G384"/>
      <c r="H384"/>
      <c r="M384">
        <f t="shared" si="6"/>
        <v>0</v>
      </c>
    </row>
    <row r="385" spans="1:13" s="25" customFormat="1">
      <c r="A385" t="str">
        <f>_xlfn.XLOOKUP(B385,Rotineiros!B$1:B$5000,Rotineiros!A$1:A$5000)</f>
        <v>F8608801</v>
      </c>
      <c r="B385" t="s">
        <v>600</v>
      </c>
      <c r="C385" t="s">
        <v>15290</v>
      </c>
      <c r="D385" t="s">
        <v>602</v>
      </c>
      <c r="E385" s="3" t="str">
        <f>_xlfn.XLOOKUP(A385,'Badge Arqueiro'!A$1:A$170,'Badge Arqueiro'!B$1:B$170,"0")</f>
        <v>0</v>
      </c>
      <c r="F385" s="55" t="str">
        <f>_xlfn.XLOOKUP(A385,Comiters!A$1:A$999,Comiters!B$1:B$999,"0")</f>
        <v>0</v>
      </c>
      <c r="G385"/>
      <c r="H385"/>
      <c r="M385">
        <f t="shared" si="6"/>
        <v>0</v>
      </c>
    </row>
    <row r="386" spans="1:13" s="25" customFormat="1">
      <c r="A386" t="str">
        <f>_xlfn.XLOOKUP(B386,Rotineiros!B$1:B$5000,Rotineiros!A$1:A$5000)</f>
        <v>F8612623</v>
      </c>
      <c r="B386" t="s">
        <v>15485</v>
      </c>
      <c r="C386" t="s">
        <v>15486</v>
      </c>
      <c r="D386" t="s">
        <v>15487</v>
      </c>
      <c r="E386" s="3" t="str">
        <f>_xlfn.XLOOKUP(A386,'Badge Arqueiro'!A$1:A$170,'Badge Arqueiro'!B$1:B$170,"0")</f>
        <v>0</v>
      </c>
      <c r="F386" s="55" t="str">
        <f>_xlfn.XLOOKUP(A386,Comiters!A$1:A$999,Comiters!B$1:B$999,"0")</f>
        <v>0</v>
      </c>
      <c r="G386"/>
      <c r="H386"/>
      <c r="M386">
        <f t="shared" si="6"/>
        <v>0</v>
      </c>
    </row>
    <row r="387" spans="1:13" s="25" customFormat="1">
      <c r="A387" t="str">
        <f>_xlfn.XLOOKUP(B387,Rotineiros!B$1:B$5000,Rotineiros!A$1:A$5000)</f>
        <v>F8612625</v>
      </c>
      <c r="B387" t="s">
        <v>367</v>
      </c>
      <c r="C387" t="s">
        <v>15340</v>
      </c>
      <c r="D387" t="s">
        <v>369</v>
      </c>
      <c r="E387" s="3" t="str">
        <f>_xlfn.XLOOKUP(A387,'Badge Arqueiro'!A$1:A$170,'Badge Arqueiro'!B$1:B$170,"0")</f>
        <v>0</v>
      </c>
      <c r="F387" s="55" t="str">
        <f>_xlfn.XLOOKUP(A387,Comiters!A$1:A$999,Comiters!B$1:B$999,"0")</f>
        <v>0</v>
      </c>
      <c r="G387"/>
      <c r="H387"/>
      <c r="M387">
        <f t="shared" si="6"/>
        <v>0</v>
      </c>
    </row>
    <row r="388" spans="1:13" s="25" customFormat="1">
      <c r="A388" t="str">
        <f>_xlfn.XLOOKUP(B388,Rotineiros!B$1:B$5000,Rotineiros!A$1:A$5000)</f>
        <v>F8615878</v>
      </c>
      <c r="B388" t="s">
        <v>2141</v>
      </c>
      <c r="C388" t="s">
        <v>15200</v>
      </c>
      <c r="D388" t="s">
        <v>2142</v>
      </c>
      <c r="E388" s="3" t="str">
        <f>_xlfn.XLOOKUP(A388,'Badge Arqueiro'!A$1:A$170,'Badge Arqueiro'!B$1:B$170,"0")</f>
        <v>0</v>
      </c>
      <c r="F388" s="55">
        <f>_xlfn.XLOOKUP(A388,Comiters!A$1:A$999,Comiters!B$1:B$999,"0")</f>
        <v>1</v>
      </c>
      <c r="G388"/>
      <c r="H388"/>
      <c r="M388">
        <f t="shared" si="6"/>
        <v>0</v>
      </c>
    </row>
    <row r="389" spans="1:13" s="25" customFormat="1">
      <c r="A389" t="str">
        <f>_xlfn.XLOOKUP(B389,Rotineiros!B$1:B$5000,Rotineiros!A$1:A$5000)</f>
        <v>F8693949</v>
      </c>
      <c r="B389" t="s">
        <v>2024</v>
      </c>
      <c r="C389" t="s">
        <v>14486</v>
      </c>
      <c r="D389" t="s">
        <v>2025</v>
      </c>
      <c r="E389" s="3" t="str">
        <f>_xlfn.XLOOKUP(A389,'Badge Arqueiro'!A$1:A$170,'Badge Arqueiro'!B$1:B$170,"0")</f>
        <v>0</v>
      </c>
      <c r="F389" s="55" t="str">
        <f>_xlfn.XLOOKUP(A389,Comiters!A$1:A$999,Comiters!B$1:B$999,"0")</f>
        <v>0</v>
      </c>
      <c r="G389"/>
      <c r="H389"/>
      <c r="M389">
        <f t="shared" ref="M389:M452" si="7">IF(D389=D390,1111111111,0)</f>
        <v>0</v>
      </c>
    </row>
    <row r="390" spans="1:13" s="25" customFormat="1">
      <c r="A390" t="str">
        <f>_xlfn.XLOOKUP(B390,Rotineiros!B$1:B$5000,Rotineiros!A$1:A$5000)</f>
        <v>F8711399</v>
      </c>
      <c r="B390" t="s">
        <v>15156</v>
      </c>
      <c r="C390" t="s">
        <v>14420</v>
      </c>
      <c r="D390" t="s">
        <v>15157</v>
      </c>
      <c r="E390" s="3" t="str">
        <f>_xlfn.XLOOKUP(A390,'Badge Arqueiro'!A$1:A$170,'Badge Arqueiro'!B$1:B$170,"0")</f>
        <v>0</v>
      </c>
      <c r="F390" s="55" t="str">
        <f>_xlfn.XLOOKUP(A390,Comiters!A$1:A$999,Comiters!B$1:B$999,"0")</f>
        <v>0</v>
      </c>
      <c r="G390"/>
      <c r="H390"/>
      <c r="M390">
        <f t="shared" si="7"/>
        <v>0</v>
      </c>
    </row>
    <row r="391" spans="1:13" s="25" customFormat="1">
      <c r="A391" t="str">
        <f>_xlfn.XLOOKUP(B391,Rotineiros!B$1:B$5000,Rotineiros!A$1:A$5000)</f>
        <v>F8712196</v>
      </c>
      <c r="B391" t="s">
        <v>13212</v>
      </c>
      <c r="C391" t="s">
        <v>15318</v>
      </c>
      <c r="D391" t="s">
        <v>13213</v>
      </c>
      <c r="E391" s="3">
        <f>_xlfn.XLOOKUP(A391,'Badge Arqueiro'!A$1:A$170,'Badge Arqueiro'!B$1:B$170,"0")</f>
        <v>1</v>
      </c>
      <c r="F391" s="55" t="str">
        <f>_xlfn.XLOOKUP(A391,Comiters!A$1:A$999,Comiters!B$1:B$999,"0")</f>
        <v>0</v>
      </c>
      <c r="G391"/>
      <c r="H391"/>
      <c r="M391">
        <f t="shared" si="7"/>
        <v>0</v>
      </c>
    </row>
    <row r="392" spans="1:13" s="25" customFormat="1">
      <c r="A392" t="str">
        <f>_xlfn.XLOOKUP(B392,Rotineiros!B$1:B$5000,Rotineiros!A$1:A$5000)</f>
        <v>F8712556</v>
      </c>
      <c r="B392" t="s">
        <v>608</v>
      </c>
      <c r="C392" t="s">
        <v>15599</v>
      </c>
      <c r="D392" t="s">
        <v>609</v>
      </c>
      <c r="E392" s="3" t="str">
        <f>_xlfn.XLOOKUP(A392,'Badge Arqueiro'!A$1:A$170,'Badge Arqueiro'!B$1:B$170,"0")</f>
        <v>0</v>
      </c>
      <c r="F392" s="55">
        <f>_xlfn.XLOOKUP(A392,Comiters!A$1:A$999,Comiters!B$1:B$999,"0")</f>
        <v>1</v>
      </c>
      <c r="G392"/>
      <c r="H392"/>
      <c r="M392">
        <f t="shared" si="7"/>
        <v>0</v>
      </c>
    </row>
    <row r="393" spans="1:13" s="25" customFormat="1">
      <c r="A393" t="str">
        <f>_xlfn.XLOOKUP(B393,Rotineiros!B$1:B$5000,Rotineiros!A$1:A$5000)</f>
        <v>F8712624</v>
      </c>
      <c r="B393" t="s">
        <v>604</v>
      </c>
      <c r="C393" t="s">
        <v>15380</v>
      </c>
      <c r="D393" t="s">
        <v>606</v>
      </c>
      <c r="E393" s="3" t="str">
        <f>_xlfn.XLOOKUP(A393,'Badge Arqueiro'!A$1:A$170,'Badge Arqueiro'!B$1:B$170,"0")</f>
        <v>0</v>
      </c>
      <c r="F393" s="55" t="str">
        <f>_xlfn.XLOOKUP(A393,Comiters!A$1:A$999,Comiters!B$1:B$999,"0")</f>
        <v>0</v>
      </c>
      <c r="G393"/>
      <c r="H393"/>
      <c r="M393">
        <f t="shared" si="7"/>
        <v>0</v>
      </c>
    </row>
    <row r="394" spans="1:13" s="25" customFormat="1">
      <c r="A394" t="str">
        <f>_xlfn.XLOOKUP(B394,Rotineiros!B$1:B$5000,Rotineiros!A$1:A$5000)</f>
        <v>F8712674</v>
      </c>
      <c r="B394" t="s">
        <v>611</v>
      </c>
      <c r="C394" t="s">
        <v>15612</v>
      </c>
      <c r="D394" t="s">
        <v>613</v>
      </c>
      <c r="E394" s="3" t="str">
        <f>_xlfn.XLOOKUP(A394,'Badge Arqueiro'!A$1:A$170,'Badge Arqueiro'!B$1:B$170,"0")</f>
        <v>0</v>
      </c>
      <c r="F394" s="55" t="str">
        <f>_xlfn.XLOOKUP(A394,Comiters!A$1:A$999,Comiters!B$1:B$999,"0")</f>
        <v>0</v>
      </c>
      <c r="G394"/>
      <c r="H394"/>
      <c r="M394">
        <f t="shared" si="7"/>
        <v>0</v>
      </c>
    </row>
    <row r="395" spans="1:13" s="25" customFormat="1">
      <c r="A395" t="str">
        <f>_xlfn.XLOOKUP(B395,Rotineiros!B$1:B$5000,Rotineiros!A$1:A$5000)</f>
        <v>F8713975</v>
      </c>
      <c r="B395" t="s">
        <v>2230</v>
      </c>
      <c r="C395" t="s">
        <v>15588</v>
      </c>
      <c r="D395" t="s">
        <v>2232</v>
      </c>
      <c r="E395" s="3" t="str">
        <f>_xlfn.XLOOKUP(A395,'Badge Arqueiro'!A$1:A$170,'Badge Arqueiro'!B$1:B$170,"0")</f>
        <v>0</v>
      </c>
      <c r="F395" s="55" t="str">
        <f>_xlfn.XLOOKUP(A395,Comiters!A$1:A$999,Comiters!B$1:B$999,"0")</f>
        <v>0</v>
      </c>
      <c r="G395"/>
      <c r="H395"/>
      <c r="M395">
        <f t="shared" si="7"/>
        <v>0</v>
      </c>
    </row>
    <row r="396" spans="1:13" s="25" customFormat="1">
      <c r="A396" t="str">
        <f>_xlfn.XLOOKUP(B396,Rotineiros!B$1:B$5000,Rotineiros!A$1:A$5000)</f>
        <v>F8716814</v>
      </c>
      <c r="B396" t="s">
        <v>12672</v>
      </c>
      <c r="C396" t="s">
        <v>15145</v>
      </c>
      <c r="D396" t="s">
        <v>12673</v>
      </c>
      <c r="E396" s="3" t="str">
        <f>_xlfn.XLOOKUP(A396,'Badge Arqueiro'!A$1:A$170,'Badge Arqueiro'!B$1:B$170,"0")</f>
        <v>0</v>
      </c>
      <c r="F396" s="55" t="str">
        <f>_xlfn.XLOOKUP(A396,Comiters!A$1:A$999,Comiters!B$1:B$999,"0")</f>
        <v>0</v>
      </c>
      <c r="G396"/>
      <c r="H396"/>
      <c r="M396">
        <f t="shared" si="7"/>
        <v>0</v>
      </c>
    </row>
    <row r="397" spans="1:13" s="25" customFormat="1">
      <c r="A397" t="str">
        <f>_xlfn.XLOOKUP(B397,Rotineiros!B$1:B$5000,Rotineiros!A$1:A$5000)</f>
        <v>F8717858</v>
      </c>
      <c r="B397" t="s">
        <v>1521</v>
      </c>
      <c r="C397" t="s">
        <v>14536</v>
      </c>
      <c r="D397" t="s">
        <v>1523</v>
      </c>
      <c r="E397" s="3" t="str">
        <f>_xlfn.XLOOKUP(A397,'Badge Arqueiro'!A$1:A$170,'Badge Arqueiro'!B$1:B$170,"0")</f>
        <v>0</v>
      </c>
      <c r="F397" s="55" t="str">
        <f>_xlfn.XLOOKUP(A397,Comiters!A$1:A$999,Comiters!B$1:B$999,"0")</f>
        <v>0</v>
      </c>
      <c r="G397"/>
      <c r="H397"/>
      <c r="M397">
        <f t="shared" si="7"/>
        <v>0</v>
      </c>
    </row>
    <row r="398" spans="1:13" s="25" customFormat="1">
      <c r="A398" t="str">
        <f>_xlfn.XLOOKUP(B398,Rotineiros!B$1:B$5000,Rotineiros!A$1:A$5000)</f>
        <v>F8732799</v>
      </c>
      <c r="B398" t="s">
        <v>7399</v>
      </c>
      <c r="C398" t="s">
        <v>15708</v>
      </c>
      <c r="D398" t="s">
        <v>12224</v>
      </c>
      <c r="E398" s="3">
        <f>_xlfn.XLOOKUP(A398,'Badge Arqueiro'!A$1:A$170,'Badge Arqueiro'!B$1:B$170,"0")</f>
        <v>1</v>
      </c>
      <c r="F398" s="55">
        <f>_xlfn.XLOOKUP(A398,Comiters!A$1:A$999,Comiters!B$1:B$999,"0")</f>
        <v>1</v>
      </c>
      <c r="G398"/>
      <c r="H398"/>
      <c r="M398">
        <f t="shared" si="7"/>
        <v>0</v>
      </c>
    </row>
    <row r="399" spans="1:13" s="25" customFormat="1">
      <c r="A399" t="str">
        <f>_xlfn.XLOOKUP(B399,Rotineiros!B$1:B$5000,Rotineiros!A$1:A$5000)</f>
        <v>F8752097</v>
      </c>
      <c r="B399" t="s">
        <v>12684</v>
      </c>
      <c r="C399" t="s">
        <v>15198</v>
      </c>
      <c r="D399" t="s">
        <v>12686</v>
      </c>
      <c r="E399" s="3" t="str">
        <f>_xlfn.XLOOKUP(A399,'Badge Arqueiro'!A$1:A$170,'Badge Arqueiro'!B$1:B$170,"0")</f>
        <v>0</v>
      </c>
      <c r="F399" s="55" t="str">
        <f>_xlfn.XLOOKUP(A399,Comiters!A$1:A$999,Comiters!B$1:B$999,"0")</f>
        <v>0</v>
      </c>
      <c r="G399"/>
      <c r="H399"/>
      <c r="M399">
        <f t="shared" si="7"/>
        <v>0</v>
      </c>
    </row>
    <row r="400" spans="1:13" s="25" customFormat="1">
      <c r="A400" t="str">
        <f>_xlfn.XLOOKUP(B400,Rotineiros!B$1:B$5000,Rotineiros!A$1:A$5000)</f>
        <v>F8769798</v>
      </c>
      <c r="B400" t="s">
        <v>13042</v>
      </c>
      <c r="C400" t="s">
        <v>15689</v>
      </c>
      <c r="D400" t="s">
        <v>13043</v>
      </c>
      <c r="E400" s="3" t="str">
        <f>_xlfn.XLOOKUP(A400,'Badge Arqueiro'!A$1:A$170,'Badge Arqueiro'!B$1:B$170,"0")</f>
        <v>0</v>
      </c>
      <c r="F400" s="55" t="str">
        <f>_xlfn.XLOOKUP(A400,Comiters!A$1:A$999,Comiters!B$1:B$999,"0")</f>
        <v>0</v>
      </c>
      <c r="G400"/>
      <c r="H400"/>
      <c r="M400">
        <f t="shared" si="7"/>
        <v>0</v>
      </c>
    </row>
    <row r="401" spans="1:13" s="25" customFormat="1">
      <c r="A401" t="str">
        <f>_xlfn.XLOOKUP(B401,Rotineiros!B$1:B$5000,Rotineiros!A$1:A$5000)</f>
        <v>F8771307</v>
      </c>
      <c r="B401" t="s">
        <v>14599</v>
      </c>
      <c r="C401" t="s">
        <v>15438</v>
      </c>
      <c r="D401" t="s">
        <v>14600</v>
      </c>
      <c r="E401" s="3" t="str">
        <f>_xlfn.XLOOKUP(A401,'Badge Arqueiro'!A$1:A$170,'Badge Arqueiro'!B$1:B$170,"0")</f>
        <v>0</v>
      </c>
      <c r="F401" s="55" t="str">
        <f>_xlfn.XLOOKUP(A401,Comiters!A$1:A$999,Comiters!B$1:B$999,"0")</f>
        <v>0</v>
      </c>
      <c r="G401"/>
      <c r="H401"/>
      <c r="M401">
        <f t="shared" si="7"/>
        <v>0</v>
      </c>
    </row>
    <row r="402" spans="1:13" s="25" customFormat="1">
      <c r="A402" t="str">
        <f>_xlfn.XLOOKUP(B402,Rotineiros!B$1:B$5000,Rotineiros!A$1:A$5000)</f>
        <v>F8772071</v>
      </c>
      <c r="B402" t="s">
        <v>374</v>
      </c>
      <c r="C402" t="s">
        <v>15242</v>
      </c>
      <c r="D402" t="s">
        <v>376</v>
      </c>
      <c r="E402" s="3">
        <f>_xlfn.XLOOKUP(A402,'Badge Arqueiro'!A$1:A$170,'Badge Arqueiro'!B$1:B$170,"0")</f>
        <v>1</v>
      </c>
      <c r="F402" s="55" t="str">
        <f>_xlfn.XLOOKUP(A402,Comiters!A$1:A$999,Comiters!B$1:B$999,"0")</f>
        <v>0</v>
      </c>
      <c r="G402"/>
      <c r="H402"/>
      <c r="M402">
        <f t="shared" si="7"/>
        <v>0</v>
      </c>
    </row>
    <row r="403" spans="1:13" s="25" customFormat="1">
      <c r="A403" t="str">
        <f>_xlfn.XLOOKUP(B403,Rotineiros!B$1:B$5000,Rotineiros!A$1:A$5000)</f>
        <v>F8936387</v>
      </c>
      <c r="B403" t="s">
        <v>719</v>
      </c>
      <c r="C403" t="s">
        <v>15283</v>
      </c>
      <c r="D403" t="s">
        <v>721</v>
      </c>
      <c r="E403" s="3" t="str">
        <f>_xlfn.XLOOKUP(A403,'Badge Arqueiro'!A$1:A$170,'Badge Arqueiro'!B$1:B$170,"0")</f>
        <v>0</v>
      </c>
      <c r="F403" s="55" t="str">
        <f>_xlfn.XLOOKUP(A403,Comiters!A$1:A$999,Comiters!B$1:B$999,"0")</f>
        <v>0</v>
      </c>
      <c r="G403"/>
      <c r="H403"/>
      <c r="M403">
        <f t="shared" si="7"/>
        <v>0</v>
      </c>
    </row>
    <row r="404" spans="1:13" s="25" customFormat="1">
      <c r="A404" t="str">
        <f>_xlfn.XLOOKUP(B404,Rotineiros!B$1:B$5000,Rotineiros!A$1:A$5000)</f>
        <v>F8937217</v>
      </c>
      <c r="B404" t="s">
        <v>15181</v>
      </c>
      <c r="C404" t="s">
        <v>15182</v>
      </c>
      <c r="D404" t="s">
        <v>15183</v>
      </c>
      <c r="E404" s="3" t="str">
        <f>_xlfn.XLOOKUP(A404,'Badge Arqueiro'!A$1:A$170,'Badge Arqueiro'!B$1:B$170,"0")</f>
        <v>0</v>
      </c>
      <c r="F404" s="55" t="str">
        <f>_xlfn.XLOOKUP(A404,Comiters!A$1:A$999,Comiters!B$1:B$999,"0")</f>
        <v>0</v>
      </c>
      <c r="G404"/>
      <c r="H404"/>
      <c r="M404">
        <f t="shared" si="7"/>
        <v>0</v>
      </c>
    </row>
    <row r="405" spans="1:13" s="25" customFormat="1">
      <c r="A405" t="str">
        <f>_xlfn.XLOOKUP(B405,Rotineiros!B$1:B$5000,Rotineiros!A$1:A$5000)</f>
        <v>F8939235</v>
      </c>
      <c r="B405" t="s">
        <v>15312</v>
      </c>
      <c r="C405" t="s">
        <v>15313</v>
      </c>
      <c r="D405" t="s">
        <v>15314</v>
      </c>
      <c r="E405" s="3" t="str">
        <f>_xlfn.XLOOKUP(A405,'Badge Arqueiro'!A$1:A$170,'Badge Arqueiro'!B$1:B$170,"0")</f>
        <v>0</v>
      </c>
      <c r="F405" s="55">
        <f>_xlfn.XLOOKUP(A405,Comiters!A$1:A$999,Comiters!B$1:B$999,"0")</f>
        <v>1</v>
      </c>
      <c r="G405"/>
      <c r="H405"/>
      <c r="M405">
        <f t="shared" si="7"/>
        <v>0</v>
      </c>
    </row>
    <row r="406" spans="1:13" s="25" customFormat="1">
      <c r="A406" t="str">
        <f>_xlfn.XLOOKUP(B406,Rotineiros!B$1:B$5000,Rotineiros!A$1:A$5000)</f>
        <v>F8944958</v>
      </c>
      <c r="B406" t="s">
        <v>11783</v>
      </c>
      <c r="C406" t="s">
        <v>15180</v>
      </c>
      <c r="D406" t="s">
        <v>11866</v>
      </c>
      <c r="E406" s="3" t="str">
        <f>_xlfn.XLOOKUP(A406,'Badge Arqueiro'!A$1:A$170,'Badge Arqueiro'!B$1:B$170,"0")</f>
        <v>0</v>
      </c>
      <c r="F406" s="55" t="str">
        <f>_xlfn.XLOOKUP(A406,Comiters!A$1:A$999,Comiters!B$1:B$999,"0")</f>
        <v>0</v>
      </c>
      <c r="G406"/>
      <c r="H406"/>
      <c r="M406">
        <f t="shared" si="7"/>
        <v>0</v>
      </c>
    </row>
    <row r="407" spans="1:13" s="25" customFormat="1">
      <c r="A407" t="str">
        <f>_xlfn.XLOOKUP(B407,Rotineiros!B$1:B$5000,Rotineiros!A$1:A$5000)</f>
        <v>F9132199</v>
      </c>
      <c r="B407" t="s">
        <v>12289</v>
      </c>
      <c r="C407" t="s">
        <v>15593</v>
      </c>
      <c r="D407" t="s">
        <v>12290</v>
      </c>
      <c r="E407" s="3" t="str">
        <f>_xlfn.XLOOKUP(A407,'Badge Arqueiro'!A$1:A$170,'Badge Arqueiro'!B$1:B$170,"0")</f>
        <v>0</v>
      </c>
      <c r="F407" s="55" t="str">
        <f>_xlfn.XLOOKUP(A407,Comiters!A$1:A$999,Comiters!B$1:B$999,"0")</f>
        <v>0</v>
      </c>
      <c r="G407"/>
      <c r="H407"/>
      <c r="M407">
        <f t="shared" si="7"/>
        <v>0</v>
      </c>
    </row>
    <row r="408" spans="1:13" s="25" customFormat="1">
      <c r="A408" t="str">
        <f>_xlfn.XLOOKUP(B408,Rotineiros!B$1:B$5000,Rotineiros!A$1:A$5000)</f>
        <v>F9174707</v>
      </c>
      <c r="B408" t="s">
        <v>1192</v>
      </c>
      <c r="C408" t="s">
        <v>15309</v>
      </c>
      <c r="D408" t="s">
        <v>1193</v>
      </c>
      <c r="E408" s="3" t="str">
        <f>_xlfn.XLOOKUP(A408,'Badge Arqueiro'!A$1:A$170,'Badge Arqueiro'!B$1:B$170,"0")</f>
        <v>0</v>
      </c>
      <c r="F408" s="55">
        <f>_xlfn.XLOOKUP(A408,Comiters!A$1:A$999,Comiters!B$1:B$999,"0")</f>
        <v>1</v>
      </c>
      <c r="G408"/>
      <c r="H408"/>
      <c r="M408">
        <f t="shared" si="7"/>
        <v>0</v>
      </c>
    </row>
    <row r="409" spans="1:13" s="25" customFormat="1">
      <c r="A409" t="str">
        <f>_xlfn.XLOOKUP(B409,Rotineiros!B$1:B$5000,Rotineiros!A$1:A$5000)</f>
        <v>F9175055</v>
      </c>
      <c r="B409" t="s">
        <v>2948</v>
      </c>
      <c r="C409" t="s">
        <v>15298</v>
      </c>
      <c r="D409" t="s">
        <v>3036</v>
      </c>
      <c r="E409" s="3" t="str">
        <f>_xlfn.XLOOKUP(A409,'Badge Arqueiro'!A$1:A$170,'Badge Arqueiro'!B$1:B$170,"0")</f>
        <v>0</v>
      </c>
      <c r="F409" s="55" t="str">
        <f>_xlfn.XLOOKUP(A409,Comiters!A$1:A$999,Comiters!B$1:B$999,"0")</f>
        <v>0</v>
      </c>
      <c r="G409"/>
      <c r="H409"/>
      <c r="M409">
        <f t="shared" si="7"/>
        <v>0</v>
      </c>
    </row>
    <row r="410" spans="1:13" s="25" customFormat="1">
      <c r="A410" t="str">
        <f>_xlfn.XLOOKUP(B410,Rotineiros!B$1:B$5000,Rotineiros!A$1:A$5000)</f>
        <v>F9188847</v>
      </c>
      <c r="B410" t="s">
        <v>2950</v>
      </c>
      <c r="C410" t="s">
        <v>15619</v>
      </c>
      <c r="D410" t="s">
        <v>3454</v>
      </c>
      <c r="E410" s="3" t="str">
        <f>_xlfn.XLOOKUP(A410,'Badge Arqueiro'!A$1:A$170,'Badge Arqueiro'!B$1:B$170,"0")</f>
        <v>0</v>
      </c>
      <c r="F410" s="55" t="str">
        <f>_xlfn.XLOOKUP(A410,Comiters!A$1:A$999,Comiters!B$1:B$999,"0")</f>
        <v>0</v>
      </c>
      <c r="G410"/>
      <c r="H410"/>
      <c r="M410">
        <f t="shared" si="7"/>
        <v>0</v>
      </c>
    </row>
    <row r="411" spans="1:13" s="25" customFormat="1">
      <c r="A411" t="str">
        <f>_xlfn.XLOOKUP(B411,Rotineiros!B$1:B$5000,Rotineiros!A$1:A$5000)</f>
        <v>F9192149</v>
      </c>
      <c r="B411" t="s">
        <v>2632</v>
      </c>
      <c r="C411" t="s">
        <v>15188</v>
      </c>
      <c r="D411" t="s">
        <v>2633</v>
      </c>
      <c r="E411" s="3" t="str">
        <f>_xlfn.XLOOKUP(A411,'Badge Arqueiro'!A$1:A$170,'Badge Arqueiro'!B$1:B$170,"0")</f>
        <v>0</v>
      </c>
      <c r="F411" s="55" t="str">
        <f>_xlfn.XLOOKUP(A411,Comiters!A$1:A$999,Comiters!B$1:B$999,"0")</f>
        <v>0</v>
      </c>
      <c r="G411"/>
      <c r="H411"/>
      <c r="M411">
        <f t="shared" si="7"/>
        <v>0</v>
      </c>
    </row>
    <row r="412" spans="1:13" s="25" customFormat="1">
      <c r="A412" t="str">
        <f>_xlfn.XLOOKUP(B412,Rotineiros!B$1:B$5000,Rotineiros!A$1:A$5000)</f>
        <v>F9285278</v>
      </c>
      <c r="B412" t="s">
        <v>15524</v>
      </c>
      <c r="C412" t="s">
        <v>15525</v>
      </c>
      <c r="D412" t="s">
        <v>15526</v>
      </c>
      <c r="E412" s="3" t="str">
        <f>_xlfn.XLOOKUP(A412,'Badge Arqueiro'!A$1:A$170,'Badge Arqueiro'!B$1:B$170,"0")</f>
        <v>0</v>
      </c>
      <c r="F412" s="55" t="str">
        <f>_xlfn.XLOOKUP(A412,Comiters!A$1:A$999,Comiters!B$1:B$999,"0")</f>
        <v>0</v>
      </c>
      <c r="G412"/>
      <c r="H412"/>
      <c r="M412">
        <f t="shared" si="7"/>
        <v>0</v>
      </c>
    </row>
    <row r="413" spans="1:13" s="25" customFormat="1">
      <c r="A413" t="str">
        <f>_xlfn.XLOOKUP(B413,Rotineiros!B$1:B$5000,Rotineiros!A$1:A$5000)</f>
        <v>F9290337</v>
      </c>
      <c r="B413" t="s">
        <v>13545</v>
      </c>
      <c r="C413" t="s">
        <v>14503</v>
      </c>
      <c r="D413" t="s">
        <v>13546</v>
      </c>
      <c r="E413" s="3" t="str">
        <f>_xlfn.XLOOKUP(A413,'Badge Arqueiro'!A$1:A$170,'Badge Arqueiro'!B$1:B$170,"0")</f>
        <v>0</v>
      </c>
      <c r="F413" s="55" t="str">
        <f>_xlfn.XLOOKUP(A413,Comiters!A$1:A$999,Comiters!B$1:B$999,"0")</f>
        <v>0</v>
      </c>
      <c r="G413"/>
      <c r="H413"/>
      <c r="M413">
        <f t="shared" si="7"/>
        <v>0</v>
      </c>
    </row>
    <row r="414" spans="1:13" s="25" customFormat="1">
      <c r="A414" t="str">
        <f>_xlfn.XLOOKUP(B414,Rotineiros!B$1:B$5000,Rotineiros!A$1:A$5000)</f>
        <v>F9290417</v>
      </c>
      <c r="B414" t="s">
        <v>628</v>
      </c>
      <c r="C414" t="s">
        <v>15289</v>
      </c>
      <c r="D414" t="s">
        <v>629</v>
      </c>
      <c r="E414" s="3" t="str">
        <f>_xlfn.XLOOKUP(A414,'Badge Arqueiro'!A$1:A$170,'Badge Arqueiro'!B$1:B$170,"0")</f>
        <v>0</v>
      </c>
      <c r="F414" s="55" t="str">
        <f>_xlfn.XLOOKUP(A414,Comiters!A$1:A$999,Comiters!B$1:B$999,"0")</f>
        <v>0</v>
      </c>
      <c r="G414" s="3"/>
      <c r="H414"/>
      <c r="M414">
        <f t="shared" si="7"/>
        <v>0</v>
      </c>
    </row>
    <row r="415" spans="1:13" s="25" customFormat="1">
      <c r="A415" t="str">
        <f>_xlfn.XLOOKUP(B415,Rotineiros!B$1:B$5000,Rotineiros!A$1:A$5000)</f>
        <v>F9307280</v>
      </c>
      <c r="B415" t="s">
        <v>15330</v>
      </c>
      <c r="C415" t="s">
        <v>12368</v>
      </c>
      <c r="D415" t="s">
        <v>15331</v>
      </c>
      <c r="E415" s="3" t="str">
        <f>_xlfn.XLOOKUP(A415,'Badge Arqueiro'!A$1:A$170,'Badge Arqueiro'!B$1:B$170,"0")</f>
        <v>0</v>
      </c>
      <c r="F415" s="55" t="str">
        <f>_xlfn.XLOOKUP(A415,Comiters!A$1:A$999,Comiters!B$1:B$999,"0")</f>
        <v>0</v>
      </c>
      <c r="G415"/>
      <c r="H415"/>
      <c r="M415">
        <f t="shared" si="7"/>
        <v>0</v>
      </c>
    </row>
    <row r="416" spans="1:13" s="25" customFormat="1">
      <c r="A416" t="str">
        <f>_xlfn.XLOOKUP(B416,Rotineiros!B$1:B$5000,Rotineiros!A$1:A$5000)</f>
        <v>F9309902</v>
      </c>
      <c r="B416" t="s">
        <v>15544</v>
      </c>
      <c r="C416" t="s">
        <v>15545</v>
      </c>
      <c r="D416" t="s">
        <v>15546</v>
      </c>
      <c r="E416" s="3" t="str">
        <f>_xlfn.XLOOKUP(A416,'Badge Arqueiro'!A$1:A$170,'Badge Arqueiro'!B$1:B$170,"0")</f>
        <v>0</v>
      </c>
      <c r="F416" s="55" t="str">
        <f>_xlfn.XLOOKUP(A416,Comiters!A$1:A$999,Comiters!B$1:B$999,"0")</f>
        <v>0</v>
      </c>
      <c r="G416"/>
      <c r="H416"/>
      <c r="M416">
        <f t="shared" si="7"/>
        <v>0</v>
      </c>
    </row>
    <row r="417" spans="1:13" s="25" customFormat="1">
      <c r="A417" t="str">
        <f>_xlfn.XLOOKUP(B417,Rotineiros!B$1:B$5000,Rotineiros!A$1:A$5000)</f>
        <v>F9329128</v>
      </c>
      <c r="B417" t="s">
        <v>1843</v>
      </c>
      <c r="C417" t="s">
        <v>14692</v>
      </c>
      <c r="D417" t="s">
        <v>1844</v>
      </c>
      <c r="E417" s="3" t="str">
        <f>_xlfn.XLOOKUP(A417,'Badge Arqueiro'!A$1:A$170,'Badge Arqueiro'!B$1:B$170,"0")</f>
        <v>0</v>
      </c>
      <c r="F417" s="55">
        <f>_xlfn.XLOOKUP(A417,Comiters!A$1:A$999,Comiters!B$1:B$999,"0")</f>
        <v>1</v>
      </c>
      <c r="G417"/>
      <c r="H417"/>
      <c r="M417">
        <f t="shared" si="7"/>
        <v>0</v>
      </c>
    </row>
    <row r="418" spans="1:13" s="25" customFormat="1">
      <c r="A418" t="str">
        <f>_xlfn.XLOOKUP(B418,Rotineiros!B$1:B$5000,Rotineiros!A$1:A$5000)</f>
        <v>F9329132</v>
      </c>
      <c r="B418" t="s">
        <v>15227</v>
      </c>
      <c r="C418" t="s">
        <v>15228</v>
      </c>
      <c r="D418" t="s">
        <v>15229</v>
      </c>
      <c r="E418" s="3" t="str">
        <f>_xlfn.XLOOKUP(A418,'Badge Arqueiro'!A$1:A$170,'Badge Arqueiro'!B$1:B$170,"0")</f>
        <v>0</v>
      </c>
      <c r="F418" s="55" t="str">
        <f>_xlfn.XLOOKUP(A418,Comiters!A$1:A$999,Comiters!B$1:B$999,"0")</f>
        <v>0</v>
      </c>
      <c r="G418"/>
      <c r="H418"/>
      <c r="M418">
        <f t="shared" si="7"/>
        <v>0</v>
      </c>
    </row>
    <row r="419" spans="1:13" s="25" customFormat="1">
      <c r="A419" t="str">
        <f>_xlfn.XLOOKUP(B419,Rotineiros!B$1:B$5000,Rotineiros!A$1:A$5000)</f>
        <v>F9329397</v>
      </c>
      <c r="B419" t="s">
        <v>3020</v>
      </c>
      <c r="C419" t="s">
        <v>15482</v>
      </c>
      <c r="D419" t="s">
        <v>3021</v>
      </c>
      <c r="E419" s="3">
        <f>_xlfn.XLOOKUP(A419,'Badge Arqueiro'!A$1:A$170,'Badge Arqueiro'!B$1:B$170,"0")</f>
        <v>1</v>
      </c>
      <c r="F419" s="55">
        <f>_xlfn.XLOOKUP(A419,Comiters!A$1:A$999,Comiters!B$1:B$999,"0")</f>
        <v>1</v>
      </c>
      <c r="G419"/>
      <c r="H419"/>
      <c r="M419">
        <f t="shared" si="7"/>
        <v>0</v>
      </c>
    </row>
    <row r="420" spans="1:13" s="25" customFormat="1">
      <c r="A420" t="str">
        <f>_xlfn.XLOOKUP(B420,Rotineiros!B$1:B$5000,Rotineiros!A$1:A$5000)</f>
        <v>F9329430</v>
      </c>
      <c r="B420" t="s">
        <v>381</v>
      </c>
      <c r="C420" t="s">
        <v>15437</v>
      </c>
      <c r="D420" t="s">
        <v>383</v>
      </c>
      <c r="E420" s="3" t="str">
        <f>_xlfn.XLOOKUP(A420,'Badge Arqueiro'!A$1:A$170,'Badge Arqueiro'!B$1:B$170,"0")</f>
        <v>0</v>
      </c>
      <c r="F420" s="55" t="str">
        <f>_xlfn.XLOOKUP(A420,Comiters!A$1:A$999,Comiters!B$1:B$999,"0")</f>
        <v>0</v>
      </c>
      <c r="G420" s="3"/>
      <c r="H420"/>
      <c r="M420">
        <f t="shared" si="7"/>
        <v>0</v>
      </c>
    </row>
    <row r="421" spans="1:13" s="25" customFormat="1">
      <c r="A421" t="str">
        <f>_xlfn.XLOOKUP(B421,Rotineiros!B$1:B$5000,Rotineiros!A$1:A$5000)</f>
        <v>F9329574</v>
      </c>
      <c r="B421" t="s">
        <v>385</v>
      </c>
      <c r="C421" t="s">
        <v>15602</v>
      </c>
      <c r="D421" t="s">
        <v>386</v>
      </c>
      <c r="E421" s="3" t="str">
        <f>_xlfn.XLOOKUP(A421,'Badge Arqueiro'!A$1:A$170,'Badge Arqueiro'!B$1:B$170,"0")</f>
        <v>0</v>
      </c>
      <c r="F421" s="55">
        <f>_xlfn.XLOOKUP(A421,Comiters!A$1:A$999,Comiters!B$1:B$999,"0")</f>
        <v>1</v>
      </c>
      <c r="G421"/>
      <c r="H421"/>
      <c r="M421">
        <f t="shared" si="7"/>
        <v>0</v>
      </c>
    </row>
    <row r="422" spans="1:13" s="25" customFormat="1">
      <c r="A422" t="str">
        <f>_xlfn.XLOOKUP(B422,Rotineiros!B$1:B$5000,Rotineiros!A$1:A$5000)</f>
        <v>F9329989</v>
      </c>
      <c r="B422" t="s">
        <v>14654</v>
      </c>
      <c r="C422" t="s">
        <v>15443</v>
      </c>
      <c r="D422" t="s">
        <v>14656</v>
      </c>
      <c r="E422" s="3" t="str">
        <f>_xlfn.XLOOKUP(A422,'Badge Arqueiro'!A$1:A$170,'Badge Arqueiro'!B$1:B$170,"0")</f>
        <v>0</v>
      </c>
      <c r="F422" s="55">
        <f>_xlfn.XLOOKUP(A422,Comiters!A$1:A$999,Comiters!B$1:B$999,"0")</f>
        <v>1</v>
      </c>
      <c r="G422"/>
      <c r="H422"/>
      <c r="M422">
        <f t="shared" si="7"/>
        <v>0</v>
      </c>
    </row>
    <row r="423" spans="1:13" s="25" customFormat="1">
      <c r="A423" t="str">
        <f>_xlfn.XLOOKUP(B423,Rotineiros!B$1:B$5000,Rotineiros!A$1:A$5000)</f>
        <v>F9342354</v>
      </c>
      <c r="B423" t="s">
        <v>12669</v>
      </c>
      <c r="C423" t="s">
        <v>15532</v>
      </c>
      <c r="D423" t="s">
        <v>12670</v>
      </c>
      <c r="E423" s="3" t="str">
        <f>_xlfn.XLOOKUP(A423,'Badge Arqueiro'!A$1:A$170,'Badge Arqueiro'!B$1:B$170,"0")</f>
        <v>0</v>
      </c>
      <c r="F423" s="55" t="str">
        <f>_xlfn.XLOOKUP(A423,Comiters!A$1:A$999,Comiters!B$1:B$999,"0")</f>
        <v>0</v>
      </c>
      <c r="G423"/>
      <c r="H423"/>
      <c r="M423">
        <f t="shared" si="7"/>
        <v>0</v>
      </c>
    </row>
    <row r="424" spans="1:13" s="25" customFormat="1">
      <c r="A424" t="str">
        <f>_xlfn.XLOOKUP(B424,Rotineiros!B$1:B$5000,Rotineiros!A$1:A$5000)</f>
        <v>F9342526</v>
      </c>
      <c r="B424" t="s">
        <v>14652</v>
      </c>
      <c r="C424" t="s">
        <v>15664</v>
      </c>
      <c r="D424" t="s">
        <v>14653</v>
      </c>
      <c r="E424" s="3" t="str">
        <f>_xlfn.XLOOKUP(A424,'Badge Arqueiro'!A$1:A$170,'Badge Arqueiro'!B$1:B$170,"0")</f>
        <v>0</v>
      </c>
      <c r="F424" s="55" t="str">
        <f>_xlfn.XLOOKUP(A424,Comiters!A$1:A$999,Comiters!B$1:B$999,"0")</f>
        <v>0</v>
      </c>
      <c r="G424"/>
      <c r="H424"/>
      <c r="M424">
        <f t="shared" si="7"/>
        <v>0</v>
      </c>
    </row>
    <row r="425" spans="1:13" s="25" customFormat="1">
      <c r="A425" t="str">
        <f>_xlfn.XLOOKUP(B425,Rotineiros!B$1:B$5000,Rotineiros!A$1:A$5000)</f>
        <v>F9343040</v>
      </c>
      <c r="B425" t="s">
        <v>15674</v>
      </c>
      <c r="C425" t="s">
        <v>2304</v>
      </c>
      <c r="D425" t="s">
        <v>15675</v>
      </c>
      <c r="E425" s="3" t="str">
        <f>_xlfn.XLOOKUP(A425,'Badge Arqueiro'!A$1:A$170,'Badge Arqueiro'!B$1:B$170,"0")</f>
        <v>0</v>
      </c>
      <c r="F425" s="55" t="str">
        <f>_xlfn.XLOOKUP(A425,Comiters!A$1:A$999,Comiters!B$1:B$999,"0")</f>
        <v>0</v>
      </c>
      <c r="G425"/>
      <c r="H425"/>
      <c r="M425">
        <f t="shared" si="7"/>
        <v>0</v>
      </c>
    </row>
    <row r="426" spans="1:13" s="25" customFormat="1">
      <c r="A426" t="str">
        <f>_xlfn.XLOOKUP(B426,Rotineiros!B$1:B$5000,Rotineiros!A$1:A$5000)</f>
        <v>F9359169</v>
      </c>
      <c r="B426" t="s">
        <v>12657</v>
      </c>
      <c r="C426" t="s">
        <v>15378</v>
      </c>
      <c r="D426" t="s">
        <v>12659</v>
      </c>
      <c r="E426" s="3" t="str">
        <f>_xlfn.XLOOKUP(A426,'Badge Arqueiro'!A$1:A$170,'Badge Arqueiro'!B$1:B$170,"0")</f>
        <v>0</v>
      </c>
      <c r="F426" s="55" t="str">
        <f>_xlfn.XLOOKUP(A426,Comiters!A$1:A$999,Comiters!B$1:B$999,"0")</f>
        <v>0</v>
      </c>
      <c r="G426"/>
      <c r="H426"/>
      <c r="M426">
        <f t="shared" si="7"/>
        <v>0</v>
      </c>
    </row>
    <row r="427" spans="1:13" s="25" customFormat="1">
      <c r="A427" t="str">
        <f>_xlfn.XLOOKUP(B427,Rotineiros!B$1:B$5000,Rotineiros!A$1:A$5000)</f>
        <v>F9456253</v>
      </c>
      <c r="B427" t="s">
        <v>11640</v>
      </c>
      <c r="C427" t="s">
        <v>15376</v>
      </c>
      <c r="D427" t="s">
        <v>11716</v>
      </c>
      <c r="E427" s="3" t="str">
        <f>_xlfn.XLOOKUP(A427,'Badge Arqueiro'!A$1:A$170,'Badge Arqueiro'!B$1:B$170,"0")</f>
        <v>0</v>
      </c>
      <c r="F427" s="55" t="str">
        <f>_xlfn.XLOOKUP(A427,Comiters!A$1:A$999,Comiters!B$1:B$999,"0")</f>
        <v>0</v>
      </c>
      <c r="G427"/>
      <c r="H427"/>
      <c r="M427">
        <f t="shared" si="7"/>
        <v>0</v>
      </c>
    </row>
    <row r="428" spans="1:13" s="25" customFormat="1">
      <c r="A428" t="str">
        <f>_xlfn.XLOOKUP(B428,Rotineiros!B$1:B$5000,Rotineiros!A$1:A$5000)</f>
        <v>F9456326</v>
      </c>
      <c r="B428" t="s">
        <v>15499</v>
      </c>
      <c r="C428" t="s">
        <v>15500</v>
      </c>
      <c r="D428" t="s">
        <v>15501</v>
      </c>
      <c r="E428" s="3" t="str">
        <f>_xlfn.XLOOKUP(A428,'Badge Arqueiro'!A$1:A$170,'Badge Arqueiro'!B$1:B$170,"0")</f>
        <v>0</v>
      </c>
      <c r="F428" s="55" t="str">
        <f>_xlfn.XLOOKUP(A428,Comiters!A$1:A$999,Comiters!B$1:B$999,"0")</f>
        <v>0</v>
      </c>
      <c r="G428"/>
      <c r="H428"/>
      <c r="M428">
        <f t="shared" si="7"/>
        <v>0</v>
      </c>
    </row>
    <row r="429" spans="1:13" s="25" customFormat="1">
      <c r="A429" t="str">
        <f>_xlfn.XLOOKUP(B429,Rotineiros!B$1:B$5000,Rotineiros!A$1:A$5000)</f>
        <v>F9515587</v>
      </c>
      <c r="B429" t="s">
        <v>15659</v>
      </c>
      <c r="C429" t="s">
        <v>15660</v>
      </c>
      <c r="D429" t="s">
        <v>15661</v>
      </c>
      <c r="E429" s="3" t="str">
        <f>_xlfn.XLOOKUP(A429,'Badge Arqueiro'!A$1:A$170,'Badge Arqueiro'!B$1:B$170,"0")</f>
        <v>0</v>
      </c>
      <c r="F429" s="55" t="str">
        <f>_xlfn.XLOOKUP(A429,Comiters!A$1:A$999,Comiters!B$1:B$999,"0")</f>
        <v>0</v>
      </c>
      <c r="G429"/>
      <c r="H429"/>
      <c r="M429">
        <f t="shared" si="7"/>
        <v>0</v>
      </c>
    </row>
    <row r="430" spans="1:13" s="25" customFormat="1">
      <c r="A430" t="str">
        <f>_xlfn.XLOOKUP(B430,Rotineiros!B$1:B$5000,Rotineiros!A$1:A$5000)</f>
        <v>F9518897</v>
      </c>
      <c r="B430" t="s">
        <v>13297</v>
      </c>
      <c r="C430" t="s">
        <v>13296</v>
      </c>
      <c r="D430" t="s">
        <v>13298</v>
      </c>
      <c r="E430" s="3" t="str">
        <f>_xlfn.XLOOKUP(A430,'Badge Arqueiro'!A$1:A$170,'Badge Arqueiro'!B$1:B$170,"0")</f>
        <v>0</v>
      </c>
      <c r="F430" s="55" t="str">
        <f>_xlfn.XLOOKUP(A430,Comiters!A$1:A$999,Comiters!B$1:B$999,"0")</f>
        <v>0</v>
      </c>
      <c r="G430"/>
      <c r="H430"/>
      <c r="M430">
        <f t="shared" si="7"/>
        <v>0</v>
      </c>
    </row>
    <row r="431" spans="1:13" s="25" customFormat="1">
      <c r="A431" t="str">
        <f>_xlfn.XLOOKUP(B431,Rotineiros!B$1:B$5000,Rotineiros!A$1:A$5000)</f>
        <v>F9520858</v>
      </c>
      <c r="B431" t="s">
        <v>15303</v>
      </c>
      <c r="C431" t="s">
        <v>15304</v>
      </c>
      <c r="D431" t="s">
        <v>15305</v>
      </c>
      <c r="E431" s="3" t="str">
        <f>_xlfn.XLOOKUP(A431,'Badge Arqueiro'!A$1:A$170,'Badge Arqueiro'!B$1:B$170,"0")</f>
        <v>0</v>
      </c>
      <c r="F431" s="55" t="str">
        <f>_xlfn.XLOOKUP(A431,Comiters!A$1:A$999,Comiters!B$1:B$999,"0")</f>
        <v>0</v>
      </c>
      <c r="G431" s="3"/>
      <c r="H431"/>
      <c r="M431">
        <f t="shared" si="7"/>
        <v>0</v>
      </c>
    </row>
    <row r="432" spans="1:13" s="25" customFormat="1">
      <c r="A432" t="str">
        <f>_xlfn.XLOOKUP(B432,Rotineiros!B$1:B$5000,Rotineiros!A$1:A$5000)</f>
        <v>F9539518</v>
      </c>
      <c r="B432" t="s">
        <v>11780</v>
      </c>
      <c r="C432" t="s">
        <v>11563</v>
      </c>
      <c r="D432" t="s">
        <v>11863</v>
      </c>
      <c r="E432" s="3" t="str">
        <f>_xlfn.XLOOKUP(A432,'Badge Arqueiro'!A$1:A$170,'Badge Arqueiro'!B$1:B$170,"0")</f>
        <v>0</v>
      </c>
      <c r="F432" s="55" t="str">
        <f>_xlfn.XLOOKUP(A432,Comiters!A$1:A$999,Comiters!B$1:B$999,"0")</f>
        <v>0</v>
      </c>
      <c r="G432" s="3"/>
      <c r="H432"/>
      <c r="M432">
        <f t="shared" si="7"/>
        <v>0</v>
      </c>
    </row>
    <row r="433" spans="1:13" s="25" customFormat="1">
      <c r="A433" t="str">
        <f>_xlfn.XLOOKUP(B433,Rotineiros!B$1:B$5000,Rotineiros!A$1:A$5000)</f>
        <v>F9539591</v>
      </c>
      <c r="B433" t="s">
        <v>13777</v>
      </c>
      <c r="C433" t="s">
        <v>15635</v>
      </c>
      <c r="D433" t="s">
        <v>13779</v>
      </c>
      <c r="E433" s="3" t="str">
        <f>_xlfn.XLOOKUP(A433,'Badge Arqueiro'!A$1:A$170,'Badge Arqueiro'!B$1:B$170,"0")</f>
        <v>0</v>
      </c>
      <c r="F433" s="55">
        <f>_xlfn.XLOOKUP(A433,Comiters!A$1:A$999,Comiters!B$1:B$999,"0")</f>
        <v>1</v>
      </c>
      <c r="G433"/>
      <c r="H433"/>
      <c r="M433">
        <f t="shared" si="7"/>
        <v>0</v>
      </c>
    </row>
    <row r="434" spans="1:13" s="25" customFormat="1">
      <c r="A434" t="str">
        <f>_xlfn.XLOOKUP(B434,Rotineiros!B$1:B$5000,Rotineiros!A$1:A$5000)</f>
        <v>F9539976</v>
      </c>
      <c r="B434" t="s">
        <v>14282</v>
      </c>
      <c r="C434" t="s">
        <v>14209</v>
      </c>
      <c r="D434" t="s">
        <v>14325</v>
      </c>
      <c r="E434" s="3" t="str">
        <f>_xlfn.XLOOKUP(A434,'Badge Arqueiro'!A$1:A$170,'Badge Arqueiro'!B$1:B$170,"0")</f>
        <v>0</v>
      </c>
      <c r="F434" s="55" t="str">
        <f>_xlfn.XLOOKUP(A434,Comiters!A$1:A$999,Comiters!B$1:B$999,"0")</f>
        <v>0</v>
      </c>
      <c r="G434" s="3"/>
      <c r="H434"/>
      <c r="M434">
        <f t="shared" si="7"/>
        <v>0</v>
      </c>
    </row>
    <row r="435" spans="1:13" s="25" customFormat="1">
      <c r="A435" t="str">
        <f>_xlfn.XLOOKUP(B435,Rotineiros!B$1:B$5000,Rotineiros!A$1:A$5000)</f>
        <v>F9540122</v>
      </c>
      <c r="B435" t="s">
        <v>395</v>
      </c>
      <c r="C435" t="s">
        <v>15623</v>
      </c>
      <c r="D435" t="s">
        <v>396</v>
      </c>
      <c r="E435" s="3" t="str">
        <f>_xlfn.XLOOKUP(A435,'Badge Arqueiro'!A$1:A$170,'Badge Arqueiro'!B$1:B$170,"0")</f>
        <v>0</v>
      </c>
      <c r="F435" s="55">
        <f>_xlfn.XLOOKUP(A435,Comiters!A$1:A$999,Comiters!B$1:B$999,"0")</f>
        <v>1</v>
      </c>
      <c r="G435" s="3"/>
      <c r="H435"/>
      <c r="M435">
        <f t="shared" si="7"/>
        <v>0</v>
      </c>
    </row>
    <row r="436" spans="1:13" s="25" customFormat="1">
      <c r="A436" t="str">
        <f>_xlfn.XLOOKUP(B436,Rotineiros!B$1:B$5000,Rotineiros!A$1:A$5000)</f>
        <v>F9562960</v>
      </c>
      <c r="B436" t="s">
        <v>2968</v>
      </c>
      <c r="C436" t="s">
        <v>15491</v>
      </c>
      <c r="D436" t="s">
        <v>12223</v>
      </c>
      <c r="E436" s="3" t="str">
        <f>_xlfn.XLOOKUP(A436,'Badge Arqueiro'!A$1:A$170,'Badge Arqueiro'!B$1:B$170,"0")</f>
        <v>0</v>
      </c>
      <c r="F436" s="55" t="str">
        <f>_xlfn.XLOOKUP(A436,Comiters!A$1:A$999,Comiters!B$1:B$999,"0")</f>
        <v>0</v>
      </c>
      <c r="G436" s="3"/>
      <c r="H436"/>
      <c r="M436">
        <f t="shared" si="7"/>
        <v>0</v>
      </c>
    </row>
    <row r="437" spans="1:13" s="25" customFormat="1">
      <c r="A437" t="str">
        <f>_xlfn.XLOOKUP(B437,Rotineiros!B$1:B$5000,Rotineiros!A$1:A$5000)</f>
        <v>F9563050</v>
      </c>
      <c r="B437" t="s">
        <v>15445</v>
      </c>
      <c r="C437" t="s">
        <v>15446</v>
      </c>
      <c r="D437" t="s">
        <v>15447</v>
      </c>
      <c r="E437" s="3" t="str">
        <f>_xlfn.XLOOKUP(A437,'Badge Arqueiro'!A$1:A$170,'Badge Arqueiro'!B$1:B$170,"0")</f>
        <v>0</v>
      </c>
      <c r="F437" s="55" t="str">
        <f>_xlfn.XLOOKUP(A437,Comiters!A$1:A$999,Comiters!B$1:B$999,"0")</f>
        <v>0</v>
      </c>
      <c r="G437"/>
      <c r="H437"/>
      <c r="M437">
        <f t="shared" si="7"/>
        <v>0</v>
      </c>
    </row>
    <row r="438" spans="1:13" s="25" customFormat="1">
      <c r="A438" t="str">
        <f>_xlfn.XLOOKUP(B438,Rotineiros!B$1:B$5000,Rotineiros!A$1:A$5000)</f>
        <v>F9797018</v>
      </c>
      <c r="B438" t="s">
        <v>401</v>
      </c>
      <c r="C438" t="s">
        <v>15136</v>
      </c>
      <c r="D438" t="s">
        <v>402</v>
      </c>
      <c r="E438" s="3" t="str">
        <f>_xlfn.XLOOKUP(A438,'Badge Arqueiro'!A$1:A$170,'Badge Arqueiro'!B$1:B$170,"0")</f>
        <v>0</v>
      </c>
      <c r="F438" s="55" t="str">
        <f>_xlfn.XLOOKUP(A438,Comiters!A$1:A$999,Comiters!B$1:B$999,"0")</f>
        <v>0</v>
      </c>
      <c r="G438"/>
      <c r="H438"/>
      <c r="M438">
        <f t="shared" si="7"/>
        <v>0</v>
      </c>
    </row>
    <row r="439" spans="1:13" s="25" customFormat="1">
      <c r="A439" t="str">
        <f>_xlfn.XLOOKUP(B439,Rotineiros!B$1:B$5000,Rotineiros!A$1:A$5000)</f>
        <v>F9811613</v>
      </c>
      <c r="B439" t="s">
        <v>12139</v>
      </c>
      <c r="C439" t="s">
        <v>15669</v>
      </c>
      <c r="D439" t="s">
        <v>12190</v>
      </c>
      <c r="E439" s="3" t="str">
        <f>_xlfn.XLOOKUP(A439,'Badge Arqueiro'!A$1:A$170,'Badge Arqueiro'!B$1:B$170,"0")</f>
        <v>0</v>
      </c>
      <c r="F439" s="55">
        <f>_xlfn.XLOOKUP(A439,Comiters!A$1:A$999,Comiters!B$1:B$999,"0")</f>
        <v>1</v>
      </c>
      <c r="G439" s="3"/>
      <c r="H439"/>
      <c r="M439">
        <f t="shared" si="7"/>
        <v>0</v>
      </c>
    </row>
    <row r="440" spans="1:13" s="25" customFormat="1">
      <c r="A440" t="str">
        <f>_xlfn.XLOOKUP(B440,Rotineiros!B$1:B$5000,Rotineiros!A$1:A$5000)</f>
        <v>F9821668</v>
      </c>
      <c r="B440" t="s">
        <v>15261</v>
      </c>
      <c r="C440" t="s">
        <v>15262</v>
      </c>
      <c r="D440" t="s">
        <v>15263</v>
      </c>
      <c r="E440" s="3" t="str">
        <f>_xlfn.XLOOKUP(A440,'Badge Arqueiro'!A$1:A$170,'Badge Arqueiro'!B$1:B$170,"0")</f>
        <v>0</v>
      </c>
      <c r="F440" s="55" t="str">
        <f>_xlfn.XLOOKUP(A440,Comiters!A$1:A$999,Comiters!B$1:B$999,"0")</f>
        <v>0</v>
      </c>
      <c r="G440"/>
      <c r="H440"/>
      <c r="M440">
        <f t="shared" si="7"/>
        <v>0</v>
      </c>
    </row>
    <row r="441" spans="1:13" s="25" customFormat="1">
      <c r="A441" t="str">
        <f>_xlfn.XLOOKUP(B441,Rotineiros!B$1:B$5000,Rotineiros!A$1:A$5000)</f>
        <v>F9838919</v>
      </c>
      <c r="B441" t="s">
        <v>15100</v>
      </c>
      <c r="C441" t="s">
        <v>15390</v>
      </c>
      <c r="D441" t="s">
        <v>15101</v>
      </c>
      <c r="E441" s="3" t="str">
        <f>_xlfn.XLOOKUP(A441,'Badge Arqueiro'!A$1:A$170,'Badge Arqueiro'!B$1:B$170,"0")</f>
        <v>0</v>
      </c>
      <c r="F441" s="55" t="str">
        <f>_xlfn.XLOOKUP(A441,Comiters!A$1:A$999,Comiters!B$1:B$999,"0")</f>
        <v>0</v>
      </c>
      <c r="G441"/>
      <c r="H441"/>
      <c r="M441">
        <f t="shared" si="7"/>
        <v>0</v>
      </c>
    </row>
    <row r="442" spans="1:13" s="25" customFormat="1">
      <c r="A442" t="str">
        <f>_xlfn.XLOOKUP(B442,Rotineiros!B$1:B$5000,Rotineiros!A$1:A$5000)</f>
        <v>Z1176024</v>
      </c>
      <c r="B442" t="s">
        <v>7260</v>
      </c>
      <c r="C442" t="s">
        <v>15671</v>
      </c>
      <c r="D442" t="s">
        <v>7309</v>
      </c>
      <c r="E442" s="3" t="str">
        <f>_xlfn.XLOOKUP(A442,'Badge Arqueiro'!A$1:A$170,'Badge Arqueiro'!B$1:B$170,"0")</f>
        <v>0</v>
      </c>
      <c r="F442" s="55" t="str">
        <f>_xlfn.XLOOKUP(A442,Comiters!A$1:A$999,Comiters!B$1:B$999,"0")</f>
        <v>0</v>
      </c>
      <c r="G442"/>
      <c r="H442"/>
      <c r="M442">
        <f t="shared" si="7"/>
        <v>0</v>
      </c>
    </row>
    <row r="443" spans="1:13" s="25" customFormat="1">
      <c r="A443" t="e">
        <f>_xlfn.XLOOKUP(B443,Rotineiros!B$1:B$5000,Rotineiros!A$1:A$5000)</f>
        <v>#N/A</v>
      </c>
      <c r="B443" t="s">
        <v>15573</v>
      </c>
      <c r="C443" t="s">
        <v>15574</v>
      </c>
      <c r="D443"/>
      <c r="E443" s="3" t="e">
        <f>_xlfn.XLOOKUP(A443,'Badge Arqueiro'!A$1:A$170,'Badge Arqueiro'!B$1:B$170,"0")</f>
        <v>#N/A</v>
      </c>
      <c r="F443" s="55" t="e">
        <f>_xlfn.XLOOKUP(A443,Comiters!A$1:A$999,Comiters!B$1:B$999,"0")</f>
        <v>#N/A</v>
      </c>
      <c r="G443"/>
      <c r="H443"/>
      <c r="M443">
        <f t="shared" si="7"/>
        <v>0</v>
      </c>
    </row>
    <row r="444" spans="1:13" s="25" customFormat="1">
      <c r="A444" t="e">
        <f>_xlfn.XLOOKUP(B444,Rotineiros!B$1:B$5000,Rotineiros!A$1:A$5000)</f>
        <v>#N/A</v>
      </c>
      <c r="B444" t="s">
        <v>15385</v>
      </c>
      <c r="C444" t="s">
        <v>15386</v>
      </c>
      <c r="D444" t="s">
        <v>15387</v>
      </c>
      <c r="E444" s="3" t="e">
        <f>_xlfn.XLOOKUP(A444,'Badge Arqueiro'!A$1:A$170,'Badge Arqueiro'!B$1:B$170,"0")</f>
        <v>#N/A</v>
      </c>
      <c r="F444" s="55" t="e">
        <f>_xlfn.XLOOKUP(A444,Comiters!A$1:A$999,Comiters!B$1:B$999,"0")</f>
        <v>#N/A</v>
      </c>
      <c r="G444"/>
      <c r="H444"/>
      <c r="M444">
        <f t="shared" si="7"/>
        <v>0</v>
      </c>
    </row>
    <row r="445" spans="1:13" s="25" customFormat="1">
      <c r="A445" t="e">
        <f>_xlfn.XLOOKUP(B445,Rotineiros!B$1:B$5000,Rotineiros!A$1:A$5000)</f>
        <v>#N/A</v>
      </c>
      <c r="B445" t="s">
        <v>15184</v>
      </c>
      <c r="C445" t="s">
        <v>15185</v>
      </c>
      <c r="D445"/>
      <c r="E445" s="3" t="e">
        <f>_xlfn.XLOOKUP(A445,'Badge Arqueiro'!A$1:A$170,'Badge Arqueiro'!B$1:B$170,"0")</f>
        <v>#N/A</v>
      </c>
      <c r="F445" s="55" t="e">
        <f>_xlfn.XLOOKUP(A445,Comiters!A$1:A$999,Comiters!B$1:B$999,"0")</f>
        <v>#N/A</v>
      </c>
      <c r="G445"/>
      <c r="H445"/>
      <c r="M445">
        <f t="shared" si="7"/>
        <v>1111111111</v>
      </c>
    </row>
    <row r="446" spans="1:13" s="25" customFormat="1">
      <c r="A446" t="e">
        <f>_xlfn.XLOOKUP(B446,Rotineiros!B$1:B$5000,Rotineiros!A$1:A$5000)</f>
        <v>#N/A</v>
      </c>
      <c r="B446" t="s">
        <v>15729</v>
      </c>
      <c r="C446" t="s">
        <v>15730</v>
      </c>
      <c r="D446"/>
      <c r="E446" s="3" t="e">
        <f>_xlfn.XLOOKUP(A446,'Badge Arqueiro'!A$1:A$170,'Badge Arqueiro'!B$1:B$170,"0")</f>
        <v>#N/A</v>
      </c>
      <c r="F446" s="55" t="e">
        <f>_xlfn.XLOOKUP(A446,Comiters!A$1:A$999,Comiters!B$1:B$999,"0")</f>
        <v>#N/A</v>
      </c>
      <c r="G446"/>
      <c r="H446"/>
      <c r="M446">
        <f t="shared" si="7"/>
        <v>0</v>
      </c>
    </row>
    <row r="447" spans="1:13" s="25" customFormat="1">
      <c r="A447" t="str">
        <f>_xlfn.XLOOKUP(B447,Rotineiros!B$1:B$5000,Rotineiros!A$1:A$5000)</f>
        <v>C1331235</v>
      </c>
      <c r="B447" t="s">
        <v>15337</v>
      </c>
      <c r="C447" t="s">
        <v>2319</v>
      </c>
      <c r="D447" t="s">
        <v>15338</v>
      </c>
      <c r="E447" s="3" t="str">
        <f>_xlfn.XLOOKUP(A447,'Badge Arqueiro'!A$1:A$170,'Badge Arqueiro'!B$1:B$170,"0")</f>
        <v>0</v>
      </c>
      <c r="F447" s="55" t="str">
        <f>_xlfn.XLOOKUP(A447,Comiters!A$1:A$999,Comiters!B$1:B$999,"0")</f>
        <v>0</v>
      </c>
      <c r="G447"/>
      <c r="H447"/>
      <c r="M447">
        <f t="shared" si="7"/>
        <v>0</v>
      </c>
    </row>
    <row r="448" spans="1:13" s="25" customFormat="1">
      <c r="A448" t="str">
        <f>_xlfn.XLOOKUP(B448,Rotineiros!B$1:B$5000,Rotineiros!A$1:A$5000)</f>
        <v>C1086796</v>
      </c>
      <c r="B448" t="s">
        <v>15528</v>
      </c>
      <c r="C448"/>
      <c r="D448" t="s">
        <v>15529</v>
      </c>
      <c r="E448" s="3" t="str">
        <f>_xlfn.XLOOKUP(A448,'Badge Arqueiro'!A$1:A$170,'Badge Arqueiro'!B$1:B$170,"0")</f>
        <v>0</v>
      </c>
      <c r="F448" s="55" t="str">
        <f>_xlfn.XLOOKUP(A448,Comiters!A$1:A$999,Comiters!B$1:B$999,"0")</f>
        <v>0</v>
      </c>
      <c r="G448"/>
      <c r="H448"/>
      <c r="M448">
        <f t="shared" si="7"/>
        <v>0</v>
      </c>
    </row>
    <row r="449" spans="1:13" s="25" customFormat="1">
      <c r="A449" t="str">
        <f>_xlfn.XLOOKUP(B449,Rotineiros!B$1:B$5000,Rotineiros!A$1:A$5000)</f>
        <v>C1276254</v>
      </c>
      <c r="B449" t="s">
        <v>15435</v>
      </c>
      <c r="C449"/>
      <c r="D449" t="s">
        <v>15436</v>
      </c>
      <c r="E449" s="3" t="str">
        <f>_xlfn.XLOOKUP(A449,'Badge Arqueiro'!A$1:A$170,'Badge Arqueiro'!B$1:B$170,"0")</f>
        <v>0</v>
      </c>
      <c r="F449" s="55" t="str">
        <f>_xlfn.XLOOKUP(A449,Comiters!A$1:A$999,Comiters!B$1:B$999,"0")</f>
        <v>0</v>
      </c>
      <c r="G449"/>
      <c r="H449"/>
      <c r="M449">
        <f t="shared" si="7"/>
        <v>0</v>
      </c>
    </row>
    <row r="450" spans="1:13" s="25" customFormat="1">
      <c r="A450" t="str">
        <f>_xlfn.XLOOKUP(B450,Rotineiros!B$1:B$5000,Rotineiros!A$1:A$5000)</f>
        <v>C1290853</v>
      </c>
      <c r="B450" t="s">
        <v>3990</v>
      </c>
      <c r="C450"/>
      <c r="D450" t="s">
        <v>4157</v>
      </c>
      <c r="E450" s="3" t="str">
        <f>_xlfn.XLOOKUP(A450,'Badge Arqueiro'!A$1:A$170,'Badge Arqueiro'!B$1:B$170,"0")</f>
        <v>0</v>
      </c>
      <c r="F450" s="55" t="str">
        <f>_xlfn.XLOOKUP(A450,Comiters!A$1:A$999,Comiters!B$1:B$999,"0")</f>
        <v>0</v>
      </c>
      <c r="G450"/>
      <c r="H450"/>
      <c r="M450">
        <f t="shared" si="7"/>
        <v>0</v>
      </c>
    </row>
    <row r="451" spans="1:13" s="25" customFormat="1">
      <c r="A451" t="str">
        <f>_xlfn.XLOOKUP(B451,Rotineiros!B$1:B$5000,Rotineiros!A$1:A$5000)</f>
        <v>C1319200</v>
      </c>
      <c r="B451" t="s">
        <v>37</v>
      </c>
      <c r="C451"/>
      <c r="D451" t="s">
        <v>39</v>
      </c>
      <c r="E451" s="3" t="str">
        <f>_xlfn.XLOOKUP(A451,'Badge Arqueiro'!A$1:A$170,'Badge Arqueiro'!B$1:B$170,"0")</f>
        <v>0</v>
      </c>
      <c r="F451" s="55" t="str">
        <f>_xlfn.XLOOKUP(A451,Comiters!A$1:A$999,Comiters!B$1:B$999,"0")</f>
        <v>0</v>
      </c>
      <c r="G451"/>
      <c r="H451"/>
      <c r="M451">
        <f t="shared" si="7"/>
        <v>0</v>
      </c>
    </row>
    <row r="452" spans="1:13" s="25" customFormat="1">
      <c r="A452" t="str">
        <f>_xlfn.XLOOKUP(B452,Rotineiros!B$1:B$5000,Rotineiros!A$1:A$5000)</f>
        <v>C1321760</v>
      </c>
      <c r="B452" t="s">
        <v>15319</v>
      </c>
      <c r="C452"/>
      <c r="D452" t="s">
        <v>15320</v>
      </c>
      <c r="E452" s="3" t="str">
        <f>_xlfn.XLOOKUP(A452,'Badge Arqueiro'!A$1:A$170,'Badge Arqueiro'!B$1:B$170,"0")</f>
        <v>0</v>
      </c>
      <c r="F452" s="55" t="str">
        <f>_xlfn.XLOOKUP(A452,Comiters!A$1:A$999,Comiters!B$1:B$999,"0")</f>
        <v>0</v>
      </c>
      <c r="G452"/>
      <c r="H452"/>
      <c r="M452">
        <f t="shared" si="7"/>
        <v>0</v>
      </c>
    </row>
    <row r="453" spans="1:13" s="25" customFormat="1">
      <c r="A453" t="str">
        <f>_xlfn.XLOOKUP(B453,Rotineiros!B$1:B$5000,Rotineiros!A$1:A$5000)</f>
        <v>C1322383</v>
      </c>
      <c r="B453" t="s">
        <v>15620</v>
      </c>
      <c r="C453"/>
      <c r="D453" t="s">
        <v>15621</v>
      </c>
      <c r="E453" s="3" t="str">
        <f>_xlfn.XLOOKUP(A453,'Badge Arqueiro'!A$1:A$170,'Badge Arqueiro'!B$1:B$170,"0")</f>
        <v>0</v>
      </c>
      <c r="F453" s="55" t="str">
        <f>_xlfn.XLOOKUP(A453,Comiters!A$1:A$999,Comiters!B$1:B$999,"0")</f>
        <v>0</v>
      </c>
      <c r="G453"/>
      <c r="H453"/>
      <c r="M453">
        <f t="shared" ref="M453:M498" si="8">IF(D453=D454,1111111111,0)</f>
        <v>0</v>
      </c>
    </row>
    <row r="454" spans="1:13" s="25" customFormat="1">
      <c r="A454" t="str">
        <f>_xlfn.XLOOKUP(B454,Rotineiros!B$1:B$5000,Rotineiros!A$1:A$5000)</f>
        <v>C1324521</v>
      </c>
      <c r="B454" t="s">
        <v>3377</v>
      </c>
      <c r="C454"/>
      <c r="D454" t="s">
        <v>3379</v>
      </c>
      <c r="E454" s="3" t="str">
        <f>_xlfn.XLOOKUP(A454,'Badge Arqueiro'!A$1:A$170,'Badge Arqueiro'!B$1:B$170,"0")</f>
        <v>0</v>
      </c>
      <c r="F454" s="55" t="str">
        <f>_xlfn.XLOOKUP(A454,Comiters!A$1:A$999,Comiters!B$1:B$999,"0")</f>
        <v>0</v>
      </c>
      <c r="G454"/>
      <c r="H454"/>
      <c r="M454">
        <f t="shared" si="8"/>
        <v>0</v>
      </c>
    </row>
    <row r="455" spans="1:13" s="25" customFormat="1">
      <c r="A455" t="str">
        <f>_xlfn.XLOOKUP(B455,Rotineiros!B$1:B$5000,Rotineiros!A$1:A$5000)</f>
        <v>C1324535</v>
      </c>
      <c r="B455" t="s">
        <v>14567</v>
      </c>
      <c r="C455"/>
      <c r="D455" t="s">
        <v>14569</v>
      </c>
      <c r="E455" s="3" t="str">
        <f>_xlfn.XLOOKUP(A455,'Badge Arqueiro'!A$1:A$170,'Badge Arqueiro'!B$1:B$170,"0")</f>
        <v>0</v>
      </c>
      <c r="F455" s="55">
        <f>_xlfn.XLOOKUP(A455,Comiters!A$1:A$999,Comiters!B$1:B$999,"0")</f>
        <v>1</v>
      </c>
      <c r="G455"/>
      <c r="H455"/>
      <c r="M455">
        <f t="shared" si="8"/>
        <v>0</v>
      </c>
    </row>
    <row r="456" spans="1:13" s="25" customFormat="1">
      <c r="A456" t="str">
        <f>_xlfn.XLOOKUP(B456,Rotineiros!B$1:B$5000,Rotineiros!A$1:A$5000)</f>
        <v>C1324905</v>
      </c>
      <c r="B456" t="s">
        <v>32</v>
      </c>
      <c r="C456"/>
      <c r="D456" t="s">
        <v>34</v>
      </c>
      <c r="E456" s="3">
        <f>_xlfn.XLOOKUP(A456,'Badge Arqueiro'!A$1:A$170,'Badge Arqueiro'!B$1:B$170,"0")</f>
        <v>1</v>
      </c>
      <c r="F456" s="55">
        <f>_xlfn.XLOOKUP(A456,Comiters!A$1:A$999,Comiters!B$1:B$999,"0")</f>
        <v>1</v>
      </c>
      <c r="G456"/>
      <c r="H456"/>
      <c r="M456">
        <f t="shared" si="8"/>
        <v>0</v>
      </c>
    </row>
    <row r="457" spans="1:13" s="25" customFormat="1">
      <c r="A457" t="str">
        <f>_xlfn.XLOOKUP(B457,Rotineiros!B$1:B$5000,Rotineiros!A$1:A$5000)</f>
        <v>C1325246</v>
      </c>
      <c r="B457" t="s">
        <v>13618</v>
      </c>
      <c r="C457"/>
      <c r="D457" t="s">
        <v>13619</v>
      </c>
      <c r="E457" s="3" t="str">
        <f>_xlfn.XLOOKUP(A457,'Badge Arqueiro'!A$1:A$170,'Badge Arqueiro'!B$1:B$170,"0")</f>
        <v>0</v>
      </c>
      <c r="F457" s="55">
        <f>_xlfn.XLOOKUP(A457,Comiters!A$1:A$999,Comiters!B$1:B$999,"0")</f>
        <v>1</v>
      </c>
      <c r="G457"/>
      <c r="H457"/>
      <c r="M457">
        <f t="shared" si="8"/>
        <v>0</v>
      </c>
    </row>
    <row r="458" spans="1:13" s="25" customFormat="1">
      <c r="A458" t="str">
        <f>_xlfn.XLOOKUP(B458,Rotineiros!B$1:B$5000,Rotineiros!A$1:A$5000)</f>
        <v>C1325315</v>
      </c>
      <c r="B458" t="s">
        <v>15709</v>
      </c>
      <c r="C458"/>
      <c r="D458" t="s">
        <v>15710</v>
      </c>
      <c r="E458" s="3" t="str">
        <f>_xlfn.XLOOKUP(A458,'Badge Arqueiro'!A$1:A$170,'Badge Arqueiro'!B$1:B$170,"0")</f>
        <v>0</v>
      </c>
      <c r="F458" s="55" t="str">
        <f>_xlfn.XLOOKUP(A458,Comiters!A$1:A$999,Comiters!B$1:B$999,"0")</f>
        <v>0</v>
      </c>
      <c r="G458" s="3"/>
      <c r="H458"/>
      <c r="M458">
        <f t="shared" si="8"/>
        <v>0</v>
      </c>
    </row>
    <row r="459" spans="1:13" s="25" customFormat="1">
      <c r="A459" t="str">
        <f>_xlfn.XLOOKUP(B459,Rotineiros!B$1:B$5000,Rotineiros!A$1:A$5000)</f>
        <v>C1326354</v>
      </c>
      <c r="B459" t="s">
        <v>11120</v>
      </c>
      <c r="C459"/>
      <c r="D459" t="s">
        <v>11184</v>
      </c>
      <c r="E459" s="3" t="str">
        <f>_xlfn.XLOOKUP(A459,'Badge Arqueiro'!A$1:A$170,'Badge Arqueiro'!B$1:B$170,"0")</f>
        <v>0</v>
      </c>
      <c r="F459" s="55" t="str">
        <f>_xlfn.XLOOKUP(A459,Comiters!A$1:A$999,Comiters!B$1:B$999,"0")</f>
        <v>0</v>
      </c>
      <c r="G459"/>
      <c r="H459"/>
      <c r="M459">
        <f t="shared" si="8"/>
        <v>0</v>
      </c>
    </row>
    <row r="460" spans="1:13" s="25" customFormat="1">
      <c r="A460" t="str">
        <f>_xlfn.XLOOKUP(B460,Rotineiros!B$1:B$5000,Rotineiros!A$1:A$5000)</f>
        <v>C1328843</v>
      </c>
      <c r="B460" t="s">
        <v>14695</v>
      </c>
      <c r="C460"/>
      <c r="D460" t="s">
        <v>14696</v>
      </c>
      <c r="E460" s="3" t="str">
        <f>_xlfn.XLOOKUP(A460,'Badge Arqueiro'!A$1:A$170,'Badge Arqueiro'!B$1:B$170,"0")</f>
        <v>0</v>
      </c>
      <c r="F460" s="55" t="str">
        <f>_xlfn.XLOOKUP(A460,Comiters!A$1:A$999,Comiters!B$1:B$999,"0")</f>
        <v>0</v>
      </c>
      <c r="G460"/>
      <c r="H460"/>
      <c r="M460">
        <f t="shared" si="8"/>
        <v>0</v>
      </c>
    </row>
    <row r="461" spans="1:13" s="25" customFormat="1">
      <c r="A461" t="str">
        <f>_xlfn.XLOOKUP(B461,Rotineiros!B$1:B$5000,Rotineiros!A$1:A$5000)</f>
        <v>C1329996</v>
      </c>
      <c r="B461" t="s">
        <v>13434</v>
      </c>
      <c r="C461"/>
      <c r="D461" t="s">
        <v>13435</v>
      </c>
      <c r="E461" s="3" t="str">
        <f>_xlfn.XLOOKUP(A461,'Badge Arqueiro'!A$1:A$170,'Badge Arqueiro'!B$1:B$170,"0")</f>
        <v>0</v>
      </c>
      <c r="F461" s="55" t="str">
        <f>_xlfn.XLOOKUP(A461,Comiters!A$1:A$999,Comiters!B$1:B$999,"0")</f>
        <v>0</v>
      </c>
      <c r="G461" s="3"/>
      <c r="H461"/>
      <c r="M461">
        <f t="shared" si="8"/>
        <v>0</v>
      </c>
    </row>
    <row r="462" spans="1:13" s="25" customFormat="1">
      <c r="A462" t="str">
        <f>_xlfn.XLOOKUP(B462,Rotineiros!B$1:B$5000,Rotineiros!A$1:A$5000)</f>
        <v>C1331480</v>
      </c>
      <c r="B462" t="s">
        <v>15578</v>
      </c>
      <c r="C462"/>
      <c r="D462" t="s">
        <v>15579</v>
      </c>
      <c r="E462" s="3" t="str">
        <f>_xlfn.XLOOKUP(A462,'Badge Arqueiro'!A$1:A$170,'Badge Arqueiro'!B$1:B$170,"0")</f>
        <v>0</v>
      </c>
      <c r="F462" s="55" t="str">
        <f>_xlfn.XLOOKUP(A462,Comiters!A$1:A$999,Comiters!B$1:B$999,"0")</f>
        <v>0</v>
      </c>
      <c r="G462"/>
      <c r="H462"/>
      <c r="M462">
        <f t="shared" si="8"/>
        <v>0</v>
      </c>
    </row>
    <row r="463" spans="1:13" s="25" customFormat="1">
      <c r="A463" t="str">
        <f>_xlfn.XLOOKUP(B463,Rotineiros!B$1:B$5000,Rotineiros!A$1:A$5000)</f>
        <v>F0429435</v>
      </c>
      <c r="B463" t="s">
        <v>2099</v>
      </c>
      <c r="C463"/>
      <c r="D463" t="s">
        <v>2100</v>
      </c>
      <c r="E463" s="3" t="str">
        <f>_xlfn.XLOOKUP(A463,'Badge Arqueiro'!A$1:A$170,'Badge Arqueiro'!B$1:B$170,"0")</f>
        <v>0</v>
      </c>
      <c r="F463" s="55">
        <f>_xlfn.XLOOKUP(A463,Comiters!A$1:A$999,Comiters!B$1:B$999,"0")</f>
        <v>1</v>
      </c>
      <c r="G463"/>
      <c r="H463"/>
      <c r="M463">
        <f t="shared" si="8"/>
        <v>0</v>
      </c>
    </row>
    <row r="464" spans="1:13" s="25" customFormat="1">
      <c r="A464" t="str">
        <f>_xlfn.XLOOKUP(B464,Rotineiros!B$1:B$5000,Rotineiros!A$1:A$5000)</f>
        <v>F0436799</v>
      </c>
      <c r="B464" t="s">
        <v>125</v>
      </c>
      <c r="C464"/>
      <c r="D464" t="s">
        <v>127</v>
      </c>
      <c r="E464" s="3" t="str">
        <f>_xlfn.XLOOKUP(A464,'Badge Arqueiro'!A$1:A$170,'Badge Arqueiro'!B$1:B$170,"0")</f>
        <v>0</v>
      </c>
      <c r="F464" s="55" t="str">
        <f>_xlfn.XLOOKUP(A464,Comiters!A$1:A$999,Comiters!B$1:B$999,"0")</f>
        <v>0</v>
      </c>
      <c r="G464"/>
      <c r="H464"/>
      <c r="M464">
        <f t="shared" si="8"/>
        <v>0</v>
      </c>
    </row>
    <row r="465" spans="1:13" s="25" customFormat="1">
      <c r="A465" t="str">
        <f>_xlfn.XLOOKUP(B465,Rotineiros!B$1:B$5000,Rotineiros!A$1:A$5000)</f>
        <v>F0616299</v>
      </c>
      <c r="B465" t="s">
        <v>132</v>
      </c>
      <c r="C465"/>
      <c r="D465" t="s">
        <v>133</v>
      </c>
      <c r="E465" s="3" t="str">
        <f>_xlfn.XLOOKUP(A465,'Badge Arqueiro'!A$1:A$170,'Badge Arqueiro'!B$1:B$170,"0")</f>
        <v>0</v>
      </c>
      <c r="F465" s="55" t="str">
        <f>_xlfn.XLOOKUP(A465,Comiters!A$1:A$999,Comiters!B$1:B$999,"0")</f>
        <v>0</v>
      </c>
      <c r="G465"/>
      <c r="H465"/>
      <c r="M465">
        <f t="shared" si="8"/>
        <v>0</v>
      </c>
    </row>
    <row r="466" spans="1:13" s="25" customFormat="1">
      <c r="A466" t="str">
        <f>_xlfn.XLOOKUP(B466,Rotineiros!B$1:B$5000,Rotineiros!A$1:A$5000)</f>
        <v>F0720521</v>
      </c>
      <c r="B466" t="s">
        <v>15522</v>
      </c>
      <c r="C466"/>
      <c r="D466" t="s">
        <v>15523</v>
      </c>
      <c r="E466" s="3" t="str">
        <f>_xlfn.XLOOKUP(A466,'Badge Arqueiro'!A$1:A$170,'Badge Arqueiro'!B$1:B$170,"0")</f>
        <v>0</v>
      </c>
      <c r="F466" s="55" t="str">
        <f>_xlfn.XLOOKUP(A466,Comiters!A$1:A$999,Comiters!B$1:B$999,"0")</f>
        <v>0</v>
      </c>
      <c r="G466"/>
      <c r="H466"/>
      <c r="M466">
        <f t="shared" si="8"/>
        <v>0</v>
      </c>
    </row>
    <row r="467" spans="1:13" s="25" customFormat="1">
      <c r="A467" t="str">
        <f>_xlfn.XLOOKUP(B467,Rotineiros!B$1:B$5000,Rotineiros!A$1:A$5000)</f>
        <v>F0738363</v>
      </c>
      <c r="B467" t="s">
        <v>15733</v>
      </c>
      <c r="C467"/>
      <c r="D467" t="s">
        <v>15734</v>
      </c>
      <c r="E467" s="3" t="str">
        <f>_xlfn.XLOOKUP(A467,'Badge Arqueiro'!A$1:A$170,'Badge Arqueiro'!B$1:B$170,"0")</f>
        <v>0</v>
      </c>
      <c r="F467" s="55" t="str">
        <f>_xlfn.XLOOKUP(A467,Comiters!A$1:A$999,Comiters!B$1:B$999,"0")</f>
        <v>0</v>
      </c>
      <c r="G467"/>
      <c r="H467"/>
      <c r="M467">
        <f t="shared" si="8"/>
        <v>0</v>
      </c>
    </row>
    <row r="468" spans="1:13" s="25" customFormat="1">
      <c r="A468" t="str">
        <f>_xlfn.XLOOKUP(B468,Rotineiros!B$1:B$5000,Rotineiros!A$1:A$5000)</f>
        <v>F1692254</v>
      </c>
      <c r="B468" t="s">
        <v>15243</v>
      </c>
      <c r="C468"/>
      <c r="D468" t="s">
        <v>15244</v>
      </c>
      <c r="E468" s="3" t="str">
        <f>_xlfn.XLOOKUP(A468,'Badge Arqueiro'!A$1:A$170,'Badge Arqueiro'!B$1:B$170,"0")</f>
        <v>0</v>
      </c>
      <c r="F468" s="55">
        <f>_xlfn.XLOOKUP(A468,Comiters!A$1:A$999,Comiters!B$1:B$999,"0")</f>
        <v>1</v>
      </c>
      <c r="G468"/>
      <c r="H468"/>
      <c r="M468">
        <f t="shared" si="8"/>
        <v>0</v>
      </c>
    </row>
    <row r="469" spans="1:13" s="25" customFormat="1">
      <c r="A469" t="str">
        <f>_xlfn.XLOOKUP(B469,Rotineiros!B$1:B$5000,Rotineiros!A$1:A$5000)</f>
        <v>F2932067</v>
      </c>
      <c r="B469" t="s">
        <v>1294</v>
      </c>
      <c r="C469"/>
      <c r="D469" t="s">
        <v>1296</v>
      </c>
      <c r="E469" s="3" t="str">
        <f>_xlfn.XLOOKUP(A469,'Badge Arqueiro'!A$1:A$170,'Badge Arqueiro'!B$1:B$170,"0")</f>
        <v>0</v>
      </c>
      <c r="F469" s="55">
        <f>_xlfn.XLOOKUP(A469,Comiters!A$1:A$999,Comiters!B$1:B$999,"0")</f>
        <v>1</v>
      </c>
      <c r="G469"/>
      <c r="H469"/>
      <c r="M469">
        <f t="shared" si="8"/>
        <v>0</v>
      </c>
    </row>
    <row r="470" spans="1:13" s="25" customFormat="1">
      <c r="A470" t="str">
        <f>_xlfn.XLOOKUP(B470,Rotineiros!B$1:B$5000,Rotineiros!A$1:A$5000)</f>
        <v>F2976049</v>
      </c>
      <c r="B470" t="s">
        <v>14840</v>
      </c>
      <c r="C470"/>
      <c r="D470" t="s">
        <v>14842</v>
      </c>
      <c r="E470" s="3" t="str">
        <f>_xlfn.XLOOKUP(A470,'Badge Arqueiro'!A$1:A$170,'Badge Arqueiro'!B$1:B$170,"0")</f>
        <v>0</v>
      </c>
      <c r="F470" s="55" t="str">
        <f>_xlfn.XLOOKUP(A470,Comiters!A$1:A$999,Comiters!B$1:B$999,"0")</f>
        <v>0</v>
      </c>
      <c r="G470"/>
      <c r="H470"/>
      <c r="M470">
        <f t="shared" si="8"/>
        <v>0</v>
      </c>
    </row>
    <row r="471" spans="1:13" s="25" customFormat="1">
      <c r="A471" t="str">
        <f>_xlfn.XLOOKUP(B471,Rotineiros!B$1:B$5000,Rotineiros!A$1:A$5000)</f>
        <v>F3189516</v>
      </c>
      <c r="B471" t="s">
        <v>12515</v>
      </c>
      <c r="C471"/>
      <c r="D471" t="s">
        <v>12516</v>
      </c>
      <c r="E471" s="3" t="str">
        <f>_xlfn.XLOOKUP(A471,'Badge Arqueiro'!A$1:A$170,'Badge Arqueiro'!B$1:B$170,"0")</f>
        <v>0</v>
      </c>
      <c r="F471" s="55" t="str">
        <f>_xlfn.XLOOKUP(A471,Comiters!A$1:A$999,Comiters!B$1:B$999,"0")</f>
        <v>0</v>
      </c>
      <c r="G471"/>
      <c r="H471"/>
      <c r="M471">
        <f t="shared" si="8"/>
        <v>0</v>
      </c>
    </row>
    <row r="472" spans="1:13" s="25" customFormat="1">
      <c r="A472" t="str">
        <f>_xlfn.XLOOKUP(B472,Rotineiros!B$1:B$5000,Rotineiros!A$1:A$5000)</f>
        <v>F3244023</v>
      </c>
      <c r="B472" t="s">
        <v>3974</v>
      </c>
      <c r="C472"/>
      <c r="D472" t="s">
        <v>4141</v>
      </c>
      <c r="E472" s="3">
        <f>_xlfn.XLOOKUP(A472,'Badge Arqueiro'!A$1:A$170,'Badge Arqueiro'!B$1:B$170,"0")</f>
        <v>1</v>
      </c>
      <c r="F472" s="55" t="str">
        <f>_xlfn.XLOOKUP(A472,Comiters!A$1:A$999,Comiters!B$1:B$999,"0")</f>
        <v>0</v>
      </c>
      <c r="G472"/>
      <c r="H472"/>
      <c r="M472">
        <f t="shared" si="8"/>
        <v>0</v>
      </c>
    </row>
    <row r="473" spans="1:13" s="25" customFormat="1">
      <c r="A473" t="str">
        <f>_xlfn.XLOOKUP(B473,Rotineiros!B$1:B$5000,Rotineiros!A$1:A$5000)</f>
        <v>F3266050</v>
      </c>
      <c r="B473" t="s">
        <v>12707</v>
      </c>
      <c r="C473"/>
      <c r="D473" t="s">
        <v>12708</v>
      </c>
      <c r="E473" s="3" t="str">
        <f>_xlfn.XLOOKUP(A473,'Badge Arqueiro'!A$1:A$170,'Badge Arqueiro'!B$1:B$170,"0")</f>
        <v>0</v>
      </c>
      <c r="F473" s="55" t="str">
        <f>_xlfn.XLOOKUP(A473,Comiters!A$1:A$999,Comiters!B$1:B$999,"0")</f>
        <v>0</v>
      </c>
      <c r="G473"/>
      <c r="H473"/>
      <c r="M473">
        <f t="shared" si="8"/>
        <v>0</v>
      </c>
    </row>
    <row r="474" spans="1:13" s="25" customFormat="1">
      <c r="A474" t="str">
        <f>_xlfn.XLOOKUP(B474,Rotineiros!B$1:B$5000,Rotineiros!A$1:A$5000)</f>
        <v>F4119558</v>
      </c>
      <c r="B474" t="s">
        <v>1029</v>
      </c>
      <c r="C474"/>
      <c r="D474" t="s">
        <v>1030</v>
      </c>
      <c r="E474" s="3" t="str">
        <f>_xlfn.XLOOKUP(A474,'Badge Arqueiro'!A$1:A$170,'Badge Arqueiro'!B$1:B$170,"0")</f>
        <v>0</v>
      </c>
      <c r="F474" s="55" t="str">
        <f>_xlfn.XLOOKUP(A474,Comiters!A$1:A$999,Comiters!B$1:B$999,"0")</f>
        <v>0</v>
      </c>
      <c r="G474"/>
      <c r="H474"/>
      <c r="M474">
        <f t="shared" si="8"/>
        <v>0</v>
      </c>
    </row>
    <row r="475" spans="1:13" s="25" customFormat="1">
      <c r="A475" t="str">
        <f>_xlfn.XLOOKUP(B475,Rotineiros!B$1:B$5000,Rotineiros!A$1:A$5000)</f>
        <v>F4489971</v>
      </c>
      <c r="B475" t="s">
        <v>12140</v>
      </c>
      <c r="C475"/>
      <c r="D475" t="s">
        <v>12194</v>
      </c>
      <c r="E475" s="3" t="str">
        <f>_xlfn.XLOOKUP(A475,'Badge Arqueiro'!A$1:A$170,'Badge Arqueiro'!B$1:B$170,"0")</f>
        <v>0</v>
      </c>
      <c r="F475" s="55" t="str">
        <f>_xlfn.XLOOKUP(A475,Comiters!A$1:A$999,Comiters!B$1:B$999,"0")</f>
        <v>0</v>
      </c>
      <c r="G475" s="3"/>
      <c r="H475"/>
      <c r="M475">
        <f t="shared" si="8"/>
        <v>0</v>
      </c>
    </row>
    <row r="476" spans="1:13" s="25" customFormat="1">
      <c r="A476" t="str">
        <f>_xlfn.XLOOKUP(B476,Rotineiros!B$1:B$5000,Rotineiros!A$1:A$5000)</f>
        <v>F5099170</v>
      </c>
      <c r="B476" t="s">
        <v>15722</v>
      </c>
      <c r="C476"/>
      <c r="D476" t="s">
        <v>15723</v>
      </c>
      <c r="E476" s="3" t="str">
        <f>_xlfn.XLOOKUP(A476,'Badge Arqueiro'!A$1:A$170,'Badge Arqueiro'!B$1:B$170,"0")</f>
        <v>0</v>
      </c>
      <c r="F476" s="55" t="str">
        <f>_xlfn.XLOOKUP(A476,Comiters!A$1:A$999,Comiters!B$1:B$999,"0")</f>
        <v>0</v>
      </c>
      <c r="G476"/>
      <c r="H476"/>
      <c r="M476">
        <f t="shared" si="8"/>
        <v>0</v>
      </c>
    </row>
    <row r="477" spans="1:13" s="25" customFormat="1">
      <c r="A477" t="str">
        <f>_xlfn.XLOOKUP(B477,Rotineiros!B$1:B$5000,Rotineiros!A$1:A$5000)</f>
        <v>F5108268</v>
      </c>
      <c r="B477" t="s">
        <v>7372</v>
      </c>
      <c r="C477"/>
      <c r="D477" t="s">
        <v>12715</v>
      </c>
      <c r="E477" s="3" t="str">
        <f>_xlfn.XLOOKUP(A477,'Badge Arqueiro'!A$1:A$170,'Badge Arqueiro'!B$1:B$170,"0")</f>
        <v>0</v>
      </c>
      <c r="F477" s="55" t="str">
        <f>_xlfn.XLOOKUP(A477,Comiters!A$1:A$999,Comiters!B$1:B$999,"0")</f>
        <v>0</v>
      </c>
      <c r="G477"/>
      <c r="H477"/>
      <c r="M477">
        <f t="shared" si="8"/>
        <v>0</v>
      </c>
    </row>
    <row r="478" spans="1:13" s="25" customFormat="1">
      <c r="A478" t="str">
        <f>_xlfn.XLOOKUP(B478,Rotineiros!B$1:B$5000,Rotineiros!A$1:A$5000)</f>
        <v>F6764895</v>
      </c>
      <c r="B478" t="s">
        <v>1472</v>
      </c>
      <c r="C478"/>
      <c r="D478" t="s">
        <v>1473</v>
      </c>
      <c r="E478" s="3" t="str">
        <f>_xlfn.XLOOKUP(A478,'Badge Arqueiro'!A$1:A$170,'Badge Arqueiro'!B$1:B$170,"0")</f>
        <v>0</v>
      </c>
      <c r="F478" s="55" t="str">
        <f>_xlfn.XLOOKUP(A478,Comiters!A$1:A$999,Comiters!B$1:B$999,"0")</f>
        <v>0</v>
      </c>
      <c r="G478"/>
      <c r="H478"/>
      <c r="M478">
        <f t="shared" si="8"/>
        <v>0</v>
      </c>
    </row>
    <row r="479" spans="1:13" s="25" customFormat="1">
      <c r="A479" t="str">
        <f>_xlfn.XLOOKUP(B479,Rotineiros!B$1:B$5000,Rotineiros!A$1:A$5000)</f>
        <v>F6771490</v>
      </c>
      <c r="B479" t="s">
        <v>15575</v>
      </c>
      <c r="C479"/>
      <c r="D479" t="s">
        <v>15576</v>
      </c>
      <c r="E479" s="3" t="str">
        <f>_xlfn.XLOOKUP(A479,'Badge Arqueiro'!A$1:A$170,'Badge Arqueiro'!B$1:B$170,"0")</f>
        <v>0</v>
      </c>
      <c r="F479" s="55" t="str">
        <f>_xlfn.XLOOKUP(A479,Comiters!A$1:A$999,Comiters!B$1:B$999,"0")</f>
        <v>0</v>
      </c>
      <c r="G479"/>
      <c r="H479"/>
      <c r="M479">
        <f t="shared" si="8"/>
        <v>0</v>
      </c>
    </row>
    <row r="480" spans="1:13" s="25" customFormat="1">
      <c r="A480" t="str">
        <f>_xlfn.XLOOKUP(B480,Rotineiros!B$1:B$5000,Rotineiros!A$1:A$5000)</f>
        <v>F6791993</v>
      </c>
      <c r="B480" t="s">
        <v>12674</v>
      </c>
      <c r="C480"/>
      <c r="D480" t="s">
        <v>4411</v>
      </c>
      <c r="E480" s="3" t="str">
        <f>_xlfn.XLOOKUP(A480,'Badge Arqueiro'!A$1:A$170,'Badge Arqueiro'!B$1:B$170,"0")</f>
        <v>0</v>
      </c>
      <c r="F480" s="55">
        <f>_xlfn.XLOOKUP(A480,Comiters!A$1:A$999,Comiters!B$1:B$999,"0")</f>
        <v>1</v>
      </c>
      <c r="G480"/>
      <c r="H480"/>
      <c r="M480">
        <f t="shared" si="8"/>
        <v>0</v>
      </c>
    </row>
    <row r="481" spans="1:13" s="25" customFormat="1">
      <c r="A481" t="str">
        <f>_xlfn.XLOOKUP(B481,Rotineiros!B$1:B$5000,Rotineiros!A$1:A$5000)</f>
        <v>F6805292</v>
      </c>
      <c r="B481" t="s">
        <v>1481</v>
      </c>
      <c r="C481"/>
      <c r="D481" t="s">
        <v>1482</v>
      </c>
      <c r="E481" s="3" t="str">
        <f>_xlfn.XLOOKUP(A481,'Badge Arqueiro'!A$1:A$170,'Badge Arqueiro'!B$1:B$170,"0")</f>
        <v>0</v>
      </c>
      <c r="F481" s="55" t="str">
        <f>_xlfn.XLOOKUP(A481,Comiters!A$1:A$999,Comiters!B$1:B$999,"0")</f>
        <v>0</v>
      </c>
      <c r="G481"/>
      <c r="H481"/>
      <c r="M481">
        <f t="shared" si="8"/>
        <v>0</v>
      </c>
    </row>
    <row r="482" spans="1:13" s="25" customFormat="1">
      <c r="A482" t="str">
        <f>_xlfn.XLOOKUP(B482,Rotineiros!B$1:B$5000,Rotineiros!A$1:A$5000)</f>
        <v>F6812739</v>
      </c>
      <c r="B482" t="s">
        <v>15735</v>
      </c>
      <c r="C482"/>
      <c r="D482" t="s">
        <v>15736</v>
      </c>
      <c r="E482" s="3" t="str">
        <f>_xlfn.XLOOKUP(A482,'Badge Arqueiro'!A$1:A$170,'Badge Arqueiro'!B$1:B$170,"0")</f>
        <v>0</v>
      </c>
      <c r="F482" s="55" t="str">
        <f>_xlfn.XLOOKUP(A482,Comiters!A$1:A$999,Comiters!B$1:B$999,"0")</f>
        <v>0</v>
      </c>
      <c r="G482"/>
      <c r="H482"/>
      <c r="M482">
        <f t="shared" si="8"/>
        <v>0</v>
      </c>
    </row>
    <row r="483" spans="1:13" s="25" customFormat="1">
      <c r="A483" t="str">
        <f>_xlfn.XLOOKUP(B483,Rotineiros!B$1:B$5000,Rotineiros!A$1:A$5000)</f>
        <v>F6874875</v>
      </c>
      <c r="B483" t="s">
        <v>13415</v>
      </c>
      <c r="C483"/>
      <c r="D483" t="s">
        <v>13416</v>
      </c>
      <c r="E483" s="3" t="str">
        <f>_xlfn.XLOOKUP(A483,'Badge Arqueiro'!A$1:A$170,'Badge Arqueiro'!B$1:B$170,"0")</f>
        <v>0</v>
      </c>
      <c r="F483" s="55" t="str">
        <f>_xlfn.XLOOKUP(A483,Comiters!A$1:A$999,Comiters!B$1:B$999,"0")</f>
        <v>0</v>
      </c>
      <c r="G483"/>
      <c r="H483"/>
      <c r="M483">
        <f t="shared" si="8"/>
        <v>0</v>
      </c>
    </row>
    <row r="484" spans="1:13" s="25" customFormat="1">
      <c r="A484" t="str">
        <f>_xlfn.XLOOKUP(B484,Rotineiros!B$1:B$5000,Rotineiros!A$1:A$5000)</f>
        <v>F6911329</v>
      </c>
      <c r="B484" t="s">
        <v>15616</v>
      </c>
      <c r="C484"/>
      <c r="D484" t="s">
        <v>15617</v>
      </c>
      <c r="E484" s="3" t="str">
        <f>_xlfn.XLOOKUP(A484,'Badge Arqueiro'!A$1:A$170,'Badge Arqueiro'!B$1:B$170,"0")</f>
        <v>0</v>
      </c>
      <c r="F484" s="55" t="str">
        <f>_xlfn.XLOOKUP(A484,Comiters!A$1:A$999,Comiters!B$1:B$999,"0")</f>
        <v>0</v>
      </c>
      <c r="G484"/>
      <c r="H484"/>
      <c r="M484">
        <f t="shared" si="8"/>
        <v>0</v>
      </c>
    </row>
    <row r="485" spans="1:13" s="25" customFormat="1">
      <c r="A485" t="str">
        <f>_xlfn.XLOOKUP(B485,Rotineiros!B$1:B$5000,Rotineiros!A$1:A$5000)</f>
        <v>F6951824</v>
      </c>
      <c r="B485" t="s">
        <v>1116</v>
      </c>
      <c r="C485"/>
      <c r="D485" t="s">
        <v>1117</v>
      </c>
      <c r="E485" s="3">
        <f>_xlfn.XLOOKUP(A485,'Badge Arqueiro'!A$1:A$170,'Badge Arqueiro'!B$1:B$170,"0")</f>
        <v>1</v>
      </c>
      <c r="F485" s="55" t="str">
        <f>_xlfn.XLOOKUP(A485,Comiters!A$1:A$999,Comiters!B$1:B$999,"0")</f>
        <v>0</v>
      </c>
      <c r="G485"/>
      <c r="H485"/>
      <c r="M485">
        <f t="shared" si="8"/>
        <v>0</v>
      </c>
    </row>
    <row r="486" spans="1:13" s="25" customFormat="1">
      <c r="A486" t="str">
        <f>_xlfn.XLOOKUP(B486,Rotineiros!B$1:B$5000,Rotineiros!A$1:A$5000)</f>
        <v>F7021995</v>
      </c>
      <c r="B486" t="s">
        <v>15727</v>
      </c>
      <c r="C486"/>
      <c r="D486" t="s">
        <v>15728</v>
      </c>
      <c r="E486" s="3" t="str">
        <f>_xlfn.XLOOKUP(A486,'Badge Arqueiro'!A$1:A$170,'Badge Arqueiro'!B$1:B$170,"0")</f>
        <v>0</v>
      </c>
      <c r="F486" s="55" t="str">
        <f>_xlfn.XLOOKUP(A486,Comiters!A$1:A$999,Comiters!B$1:B$999,"0")</f>
        <v>0</v>
      </c>
      <c r="G486"/>
      <c r="H486"/>
      <c r="M486">
        <f t="shared" si="8"/>
        <v>0</v>
      </c>
    </row>
    <row r="487" spans="1:13" s="25" customFormat="1">
      <c r="A487" t="str">
        <f>_xlfn.XLOOKUP(B487,Rotineiros!B$1:B$5000,Rotineiros!A$1:A$5000)</f>
        <v>F8369890</v>
      </c>
      <c r="B487" t="s">
        <v>13462</v>
      </c>
      <c r="C487"/>
      <c r="D487" t="s">
        <v>13463</v>
      </c>
      <c r="E487" s="3" t="str">
        <f>_xlfn.XLOOKUP(A487,'Badge Arqueiro'!A$1:A$170,'Badge Arqueiro'!B$1:B$170,"0")</f>
        <v>0</v>
      </c>
      <c r="F487" s="55" t="str">
        <f>_xlfn.XLOOKUP(A487,Comiters!A$1:A$999,Comiters!B$1:B$999,"0")</f>
        <v>0</v>
      </c>
      <c r="G487"/>
      <c r="H487"/>
      <c r="M487">
        <f t="shared" si="8"/>
        <v>0</v>
      </c>
    </row>
    <row r="488" spans="1:13" s="25" customFormat="1">
      <c r="A488" t="str">
        <f>_xlfn.XLOOKUP(B488,Rotineiros!B$1:B$5000,Rotineiros!A$1:A$5000)</f>
        <v>F8595931</v>
      </c>
      <c r="B488" t="s">
        <v>775</v>
      </c>
      <c r="C488"/>
      <c r="D488" t="s">
        <v>777</v>
      </c>
      <c r="E488" s="3" t="str">
        <f>_xlfn.XLOOKUP(A488,'Badge Arqueiro'!A$1:A$170,'Badge Arqueiro'!B$1:B$170,"0")</f>
        <v>0</v>
      </c>
      <c r="F488" s="55" t="str">
        <f>_xlfn.XLOOKUP(A488,Comiters!A$1:A$999,Comiters!B$1:B$999,"0")</f>
        <v>0</v>
      </c>
      <c r="G488"/>
      <c r="H488"/>
      <c r="M488">
        <f t="shared" si="8"/>
        <v>0</v>
      </c>
    </row>
    <row r="489" spans="1:13" s="25" customFormat="1">
      <c r="A489" t="str">
        <f>_xlfn.XLOOKUP(B489,Rotineiros!B$1:B$5000,Rotineiros!A$1:A$5000)</f>
        <v>F8711877</v>
      </c>
      <c r="B489" t="s">
        <v>1517</v>
      </c>
      <c r="C489"/>
      <c r="D489" t="s">
        <v>1519</v>
      </c>
      <c r="E489" s="3" t="str">
        <f>_xlfn.XLOOKUP(A489,'Badge Arqueiro'!A$1:A$170,'Badge Arqueiro'!B$1:B$170,"0")</f>
        <v>0</v>
      </c>
      <c r="F489" s="55" t="str">
        <f>_xlfn.XLOOKUP(A489,Comiters!A$1:A$999,Comiters!B$1:B$999,"0")</f>
        <v>0</v>
      </c>
      <c r="G489"/>
      <c r="H489"/>
      <c r="M489">
        <f t="shared" si="8"/>
        <v>0</v>
      </c>
    </row>
    <row r="490" spans="1:13" s="25" customFormat="1">
      <c r="A490" t="str">
        <f>_xlfn.XLOOKUP(B490,Rotineiros!B$1:B$5000,Rotineiros!A$1:A$5000)</f>
        <v>F8762159</v>
      </c>
      <c r="B490" t="s">
        <v>15700</v>
      </c>
      <c r="C490"/>
      <c r="D490" t="s">
        <v>15701</v>
      </c>
      <c r="E490" s="3" t="str">
        <f>_xlfn.XLOOKUP(A490,'Badge Arqueiro'!A$1:A$170,'Badge Arqueiro'!B$1:B$170,"0")</f>
        <v>0</v>
      </c>
      <c r="F490" s="55" t="str">
        <f>_xlfn.XLOOKUP(A490,Comiters!A$1:A$999,Comiters!B$1:B$999,"0")</f>
        <v>0</v>
      </c>
      <c r="G490"/>
      <c r="H490"/>
      <c r="M490">
        <f t="shared" si="8"/>
        <v>0</v>
      </c>
    </row>
    <row r="491" spans="1:13" s="25" customFormat="1">
      <c r="A491" t="str">
        <f>_xlfn.XLOOKUP(B491,Rotineiros!B$1:B$5000,Rotineiros!A$1:A$5000)</f>
        <v>F8785470</v>
      </c>
      <c r="B491" t="s">
        <v>1829</v>
      </c>
      <c r="C491"/>
      <c r="D491" t="s">
        <v>1831</v>
      </c>
      <c r="E491" s="3">
        <f>_xlfn.XLOOKUP(A491,'Badge Arqueiro'!A$1:A$170,'Badge Arqueiro'!B$1:B$170,"0")</f>
        <v>1</v>
      </c>
      <c r="F491" s="55">
        <f>_xlfn.XLOOKUP(A491,Comiters!A$1:A$999,Comiters!B$1:B$999,"0")</f>
        <v>1</v>
      </c>
      <c r="G491"/>
      <c r="H491"/>
      <c r="M491">
        <f t="shared" si="8"/>
        <v>0</v>
      </c>
    </row>
    <row r="492" spans="1:13" s="25" customFormat="1">
      <c r="A492" t="str">
        <f>_xlfn.XLOOKUP(B492,Rotineiros!B$1:B$5000,Rotineiros!A$1:A$5000)</f>
        <v>F9084479</v>
      </c>
      <c r="B492" t="s">
        <v>12677</v>
      </c>
      <c r="C492"/>
      <c r="D492" t="s">
        <v>4371</v>
      </c>
      <c r="E492" s="3" t="str">
        <f>_xlfn.XLOOKUP(A492,'Badge Arqueiro'!A$1:A$170,'Badge Arqueiro'!B$1:B$170,"0")</f>
        <v>0</v>
      </c>
      <c r="F492" s="55" t="str">
        <f>_xlfn.XLOOKUP(A492,Comiters!A$1:A$999,Comiters!B$1:B$999,"0")</f>
        <v>0</v>
      </c>
      <c r="G492"/>
      <c r="H492"/>
      <c r="M492">
        <f t="shared" si="8"/>
        <v>0</v>
      </c>
    </row>
    <row r="493" spans="1:13" s="25" customFormat="1">
      <c r="A493" t="str">
        <f>_xlfn.XLOOKUP(B493,Rotineiros!B$1:B$5000,Rotineiros!A$1:A$5000)</f>
        <v>F9342731</v>
      </c>
      <c r="B493" t="s">
        <v>3334</v>
      </c>
      <c r="C493"/>
      <c r="D493" t="s">
        <v>3335</v>
      </c>
      <c r="E493" s="3" t="str">
        <f>_xlfn.XLOOKUP(A493,'Badge Arqueiro'!A$1:A$170,'Badge Arqueiro'!B$1:B$170,"0")</f>
        <v>0</v>
      </c>
      <c r="F493" s="55">
        <f>_xlfn.XLOOKUP(A493,Comiters!A$1:A$999,Comiters!B$1:B$999,"0")</f>
        <v>1</v>
      </c>
      <c r="G493"/>
      <c r="H493"/>
      <c r="M493">
        <f t="shared" si="8"/>
        <v>0</v>
      </c>
    </row>
    <row r="494" spans="1:13" s="25" customFormat="1">
      <c r="A494" t="str">
        <f>_xlfn.XLOOKUP(B494,Rotineiros!B$1:B$5000,Rotineiros!A$1:A$5000)</f>
        <v>F9457817</v>
      </c>
      <c r="B494" t="s">
        <v>12447</v>
      </c>
      <c r="C494"/>
      <c r="D494" t="s">
        <v>12448</v>
      </c>
      <c r="E494" s="3"/>
      <c r="F494" s="55"/>
      <c r="G494"/>
      <c r="H494"/>
      <c r="M494">
        <f t="shared" si="8"/>
        <v>0</v>
      </c>
    </row>
    <row r="495" spans="1:13" s="25" customFormat="1">
      <c r="A495" t="str">
        <f>_xlfn.XLOOKUP(B495,Rotineiros!B$1:B$5000,Rotineiros!A$1:A$5000)</f>
        <v>F9540090</v>
      </c>
      <c r="B495" t="s">
        <v>14726</v>
      </c>
      <c r="C495"/>
      <c r="D495" t="s">
        <v>14727</v>
      </c>
      <c r="E495" s="3"/>
      <c r="F495" s="55"/>
      <c r="G495"/>
      <c r="H495"/>
      <c r="M495">
        <f t="shared" si="8"/>
        <v>0</v>
      </c>
    </row>
    <row r="496" spans="1:13" s="25" customFormat="1">
      <c r="A496" t="str">
        <f>_xlfn.XLOOKUP(B496,Rotineiros!B$1:B$5000,Rotineiros!A$1:A$5000)</f>
        <v>F9561259</v>
      </c>
      <c r="B496" t="s">
        <v>1217</v>
      </c>
      <c r="C496"/>
      <c r="D496" t="s">
        <v>1219</v>
      </c>
      <c r="E496" s="3"/>
      <c r="F496" s="55"/>
      <c r="G496"/>
      <c r="H496"/>
      <c r="M496">
        <f t="shared" si="8"/>
        <v>0</v>
      </c>
    </row>
    <row r="497" spans="1:13" s="25" customFormat="1">
      <c r="A497" t="str">
        <f>_xlfn.XLOOKUP(B497,Rotineiros!B$1:B$5000,Rotineiros!A$1:A$5000)</f>
        <v>F9841896</v>
      </c>
      <c r="B497" t="s">
        <v>404</v>
      </c>
      <c r="C497"/>
      <c r="D497" t="s">
        <v>405</v>
      </c>
      <c r="E497" s="3" t="e">
        <f>SUM(E4:E493)</f>
        <v>#N/A</v>
      </c>
      <c r="F497" s="3" t="e">
        <f>SUM(F4:F493)</f>
        <v>#N/A</v>
      </c>
      <c r="G497"/>
      <c r="H497"/>
      <c r="M497">
        <f t="shared" si="8"/>
        <v>0</v>
      </c>
    </row>
    <row r="498" spans="1:13" s="25" customFormat="1">
      <c r="A498" t="e">
        <f>_xlfn.XLOOKUP(B498,Rotineiros!B$1:B$5000,Rotineiros!A$1:A$5000)</f>
        <v>#N/A</v>
      </c>
      <c r="B498" t="s">
        <v>15166</v>
      </c>
      <c r="C498"/>
      <c r="D498"/>
      <c r="E498" s="3"/>
      <c r="F498" s="55"/>
      <c r="G498"/>
      <c r="H498"/>
      <c r="M498">
        <f t="shared" si="8"/>
        <v>1111111111</v>
      </c>
    </row>
    <row r="499" spans="1:13" s="25" customFormat="1">
      <c r="A499"/>
      <c r="B499"/>
      <c r="C499"/>
      <c r="D499"/>
      <c r="E499" s="3"/>
      <c r="F499" s="55"/>
      <c r="G499"/>
      <c r="H499"/>
    </row>
    <row r="500" spans="1:13" s="25" customFormat="1">
      <c r="A500"/>
      <c r="B500"/>
      <c r="C500"/>
      <c r="D500"/>
      <c r="E500" s="3"/>
      <c r="F500" s="55"/>
      <c r="G500"/>
      <c r="H500"/>
    </row>
    <row r="501" spans="1:13" s="25" customFormat="1">
      <c r="A501"/>
      <c r="B501"/>
      <c r="C501"/>
      <c r="D501"/>
      <c r="E501" s="3"/>
      <c r="F501" s="55"/>
      <c r="G501"/>
      <c r="H501"/>
    </row>
    <row r="502" spans="1:13" s="25" customFormat="1">
      <c r="A502"/>
      <c r="B502"/>
      <c r="C502"/>
      <c r="D502"/>
      <c r="E502" s="3"/>
      <c r="F502" s="55"/>
      <c r="G502"/>
      <c r="H502"/>
    </row>
    <row r="503" spans="1:13" s="25" customFormat="1">
      <c r="A503"/>
      <c r="B503"/>
      <c r="C503"/>
      <c r="D503"/>
      <c r="E503" s="3"/>
      <c r="F503" s="55"/>
      <c r="G503"/>
      <c r="H503"/>
    </row>
    <row r="504" spans="1:13" s="25" customFormat="1">
      <c r="A504"/>
      <c r="B504"/>
      <c r="C504"/>
      <c r="D504"/>
      <c r="E504" s="3"/>
      <c r="F504" s="55"/>
      <c r="G504"/>
      <c r="H504"/>
    </row>
    <row r="505" spans="1:13" s="25" customFormat="1">
      <c r="A505"/>
      <c r="B505"/>
      <c r="C505"/>
      <c r="D505"/>
      <c r="E505" s="3"/>
      <c r="F505" s="55"/>
      <c r="G505"/>
      <c r="H505"/>
    </row>
    <row r="506" spans="1:13" s="25" customFormat="1">
      <c r="A506"/>
      <c r="B506"/>
      <c r="C506"/>
      <c r="D506"/>
      <c r="E506" s="3"/>
      <c r="F506" s="55"/>
      <c r="G506"/>
      <c r="H506"/>
    </row>
    <row r="507" spans="1:13" s="25" customFormat="1">
      <c r="A507"/>
      <c r="B507"/>
      <c r="C507"/>
      <c r="D507"/>
      <c r="E507" s="3"/>
      <c r="F507" s="55"/>
      <c r="G507"/>
      <c r="H507"/>
    </row>
    <row r="508" spans="1:13" s="25" customFormat="1">
      <c r="A508"/>
      <c r="B508"/>
      <c r="C508"/>
      <c r="D508"/>
      <c r="E508" s="3"/>
      <c r="F508" s="55"/>
      <c r="G508"/>
      <c r="H508"/>
    </row>
    <row r="509" spans="1:13" s="25" customFormat="1">
      <c r="A509"/>
      <c r="B509"/>
      <c r="C509"/>
      <c r="D509"/>
      <c r="E509" s="3"/>
      <c r="F509" s="55"/>
      <c r="G509"/>
      <c r="H509"/>
    </row>
    <row r="510" spans="1:13" s="25" customFormat="1">
      <c r="A510"/>
      <c r="B510"/>
      <c r="C510"/>
      <c r="D510"/>
      <c r="E510" s="3"/>
      <c r="F510" s="55"/>
      <c r="G510"/>
      <c r="H510"/>
    </row>
    <row r="511" spans="1:13" s="25" customFormat="1">
      <c r="A511"/>
      <c r="B511"/>
      <c r="C511"/>
      <c r="D511"/>
      <c r="E511" s="3"/>
      <c r="F511" s="55"/>
      <c r="G511"/>
      <c r="H511"/>
    </row>
    <row r="512" spans="1:13" s="25" customFormat="1">
      <c r="A512"/>
      <c r="B512"/>
      <c r="C512"/>
      <c r="D512"/>
      <c r="E512" s="3"/>
      <c r="F512" s="55"/>
      <c r="G512"/>
      <c r="H512"/>
    </row>
    <row r="513" spans="1:8" s="25" customFormat="1">
      <c r="A513"/>
      <c r="B513"/>
      <c r="C513"/>
      <c r="D513"/>
      <c r="E513" s="3"/>
      <c r="F513" s="55"/>
      <c r="G513"/>
      <c r="H513"/>
    </row>
    <row r="514" spans="1:8" s="25" customFormat="1">
      <c r="A514"/>
      <c r="B514"/>
      <c r="C514"/>
      <c r="D514"/>
      <c r="E514" s="3"/>
      <c r="F514" s="55"/>
      <c r="G514"/>
      <c r="H514"/>
    </row>
    <row r="515" spans="1:8" s="25" customFormat="1">
      <c r="A515"/>
      <c r="B515"/>
      <c r="C515"/>
      <c r="D515"/>
      <c r="E515" s="3"/>
      <c r="F515" s="55"/>
      <c r="G515"/>
      <c r="H515"/>
    </row>
    <row r="516" spans="1:8" s="25" customFormat="1">
      <c r="A516"/>
      <c r="B516"/>
      <c r="C516"/>
      <c r="D516"/>
      <c r="E516" s="3"/>
      <c r="F516" s="55"/>
      <c r="G516"/>
      <c r="H516"/>
    </row>
    <row r="517" spans="1:8" s="25" customFormat="1">
      <c r="A517"/>
      <c r="B517"/>
      <c r="C517"/>
      <c r="D517"/>
      <c r="E517" s="3"/>
      <c r="F517" s="55"/>
      <c r="G517"/>
      <c r="H517"/>
    </row>
    <row r="518" spans="1:8" s="25" customFormat="1">
      <c r="A518"/>
      <c r="B518"/>
      <c r="C518"/>
      <c r="D518"/>
      <c r="E518" s="3"/>
      <c r="F518" s="55"/>
      <c r="G518"/>
      <c r="H518"/>
    </row>
    <row r="519" spans="1:8" s="25" customFormat="1">
      <c r="A519"/>
      <c r="B519"/>
      <c r="C519"/>
      <c r="D519"/>
      <c r="E519" s="3"/>
      <c r="F519" s="55"/>
      <c r="G519"/>
      <c r="H519"/>
    </row>
    <row r="520" spans="1:8" s="25" customFormat="1">
      <c r="A520"/>
      <c r="B520"/>
      <c r="C520"/>
      <c r="D520"/>
      <c r="E520" s="3"/>
      <c r="F520" s="55"/>
      <c r="G520"/>
      <c r="H520"/>
    </row>
    <row r="521" spans="1:8" s="25" customFormat="1">
      <c r="A521"/>
      <c r="B521"/>
      <c r="C521"/>
      <c r="D521"/>
      <c r="E521" s="3"/>
      <c r="F521" s="55"/>
      <c r="G521"/>
      <c r="H521"/>
    </row>
    <row r="522" spans="1:8" s="25" customFormat="1">
      <c r="A522"/>
      <c r="B522"/>
      <c r="C522"/>
      <c r="D522"/>
      <c r="E522" s="3"/>
      <c r="F522" s="55"/>
      <c r="G522"/>
      <c r="H522"/>
    </row>
    <row r="523" spans="1:8" s="25" customFormat="1">
      <c r="A523"/>
      <c r="B523"/>
      <c r="C523"/>
      <c r="D523"/>
      <c r="E523" s="3"/>
      <c r="F523" s="55"/>
      <c r="G523"/>
      <c r="H523"/>
    </row>
    <row r="524" spans="1:8" s="25" customFormat="1">
      <c r="A524"/>
      <c r="B524"/>
      <c r="C524"/>
      <c r="D524"/>
      <c r="E524" s="3"/>
      <c r="F524" s="55"/>
      <c r="G524"/>
      <c r="H524"/>
    </row>
    <row r="525" spans="1:8" s="25" customFormat="1">
      <c r="A525"/>
      <c r="B525"/>
      <c r="C525"/>
      <c r="D525"/>
      <c r="E525" s="3"/>
      <c r="F525" s="55"/>
      <c r="G525"/>
      <c r="H525"/>
    </row>
    <row r="526" spans="1:8" s="25" customFormat="1">
      <c r="A526"/>
      <c r="B526"/>
      <c r="C526"/>
      <c r="D526"/>
      <c r="E526" s="3"/>
      <c r="F526" s="55"/>
      <c r="G526"/>
      <c r="H526"/>
    </row>
    <row r="527" spans="1:8" s="25" customFormat="1">
      <c r="A527"/>
      <c r="B527"/>
      <c r="C527"/>
      <c r="D527"/>
      <c r="E527" s="3"/>
      <c r="F527" s="55"/>
      <c r="G527"/>
      <c r="H527"/>
    </row>
    <row r="528" spans="1:8" s="25" customFormat="1">
      <c r="A528"/>
      <c r="B528"/>
      <c r="C528"/>
      <c r="D528"/>
      <c r="E528" s="3"/>
      <c r="F528" s="55"/>
      <c r="G528"/>
      <c r="H528"/>
    </row>
    <row r="529" spans="1:8" s="25" customFormat="1">
      <c r="A529"/>
      <c r="B529"/>
      <c r="C529"/>
      <c r="D529"/>
      <c r="E529" s="3"/>
      <c r="F529" s="55"/>
      <c r="G529"/>
      <c r="H529"/>
    </row>
    <row r="530" spans="1:8" s="25" customFormat="1">
      <c r="A530"/>
      <c r="B530"/>
      <c r="C530"/>
      <c r="D530"/>
      <c r="E530" s="3"/>
      <c r="F530" s="55" t="s">
        <v>782</v>
      </c>
      <c r="G530"/>
      <c r="H530"/>
    </row>
    <row r="531" spans="1:8" s="25" customFormat="1">
      <c r="A531"/>
      <c r="B531"/>
      <c r="C531"/>
      <c r="D531"/>
      <c r="E531" s="3"/>
      <c r="F531" s="55" t="s">
        <v>782</v>
      </c>
      <c r="G531"/>
      <c r="H531"/>
    </row>
    <row r="532" spans="1:8" s="25" customFormat="1">
      <c r="A532"/>
      <c r="B532"/>
      <c r="C532"/>
      <c r="D532"/>
      <c r="E532" s="3"/>
      <c r="F532" s="55" t="s">
        <v>782</v>
      </c>
      <c r="G532"/>
      <c r="H532"/>
    </row>
    <row r="533" spans="1:8" s="25" customFormat="1">
      <c r="A533"/>
      <c r="B533"/>
      <c r="C533"/>
      <c r="D533"/>
      <c r="E533" s="3"/>
      <c r="F533" s="55" t="s">
        <v>782</v>
      </c>
      <c r="G533"/>
      <c r="H533"/>
    </row>
    <row r="534" spans="1:8" s="25" customFormat="1">
      <c r="A534"/>
      <c r="B534"/>
      <c r="C534"/>
      <c r="D534"/>
      <c r="E534" s="3"/>
      <c r="F534" s="55" t="s">
        <v>782</v>
      </c>
      <c r="G534"/>
      <c r="H534"/>
    </row>
    <row r="535" spans="1:8" s="25" customFormat="1">
      <c r="A535"/>
      <c r="B535"/>
      <c r="C535"/>
      <c r="D535"/>
      <c r="E535" s="3"/>
      <c r="F535" s="55" t="s">
        <v>782</v>
      </c>
      <c r="G535"/>
      <c r="H535"/>
    </row>
    <row r="536" spans="1:8" s="25" customFormat="1">
      <c r="A536"/>
      <c r="B536"/>
      <c r="C536"/>
      <c r="D536"/>
      <c r="E536" s="3"/>
      <c r="F536" s="55" t="s">
        <v>782</v>
      </c>
      <c r="G536"/>
      <c r="H536"/>
    </row>
    <row r="537" spans="1:8" s="25" customFormat="1">
      <c r="A537"/>
      <c r="B537"/>
      <c r="C537"/>
      <c r="D537"/>
      <c r="E537" s="3"/>
      <c r="F537" s="55" t="s">
        <v>782</v>
      </c>
      <c r="G537"/>
      <c r="H537"/>
    </row>
    <row r="538" spans="1:8" s="25" customFormat="1">
      <c r="A538"/>
      <c r="B538"/>
      <c r="C538"/>
      <c r="D538"/>
      <c r="E538" s="3"/>
      <c r="F538" s="55" t="s">
        <v>782</v>
      </c>
      <c r="G538"/>
      <c r="H538"/>
    </row>
    <row r="539" spans="1:8" s="25" customFormat="1">
      <c r="A539"/>
      <c r="B539"/>
      <c r="C539"/>
      <c r="D539"/>
      <c r="E539" s="3"/>
      <c r="F539" s="55" t="s">
        <v>782</v>
      </c>
      <c r="G539"/>
      <c r="H539"/>
    </row>
    <row r="540" spans="1:8" s="25" customFormat="1">
      <c r="A540"/>
      <c r="B540"/>
      <c r="C540"/>
      <c r="D540"/>
      <c r="E540" s="3"/>
      <c r="F540" s="55" t="s">
        <v>782</v>
      </c>
      <c r="G540"/>
      <c r="H540"/>
    </row>
    <row r="541" spans="1:8" s="25" customFormat="1">
      <c r="A541"/>
      <c r="B541"/>
      <c r="C541"/>
      <c r="D541"/>
      <c r="E541" s="3"/>
      <c r="F541" s="55" t="s">
        <v>782</v>
      </c>
      <c r="G541"/>
      <c r="H541"/>
    </row>
    <row r="542" spans="1:8" s="25" customFormat="1">
      <c r="A542"/>
      <c r="B542"/>
      <c r="C542"/>
      <c r="D542"/>
      <c r="E542" s="3"/>
      <c r="F542" s="55" t="s">
        <v>782</v>
      </c>
      <c r="G542"/>
      <c r="H542"/>
    </row>
    <row r="543" spans="1:8" s="25" customFormat="1">
      <c r="A543"/>
      <c r="B543"/>
      <c r="C543"/>
      <c r="D543"/>
      <c r="E543" s="3"/>
      <c r="F543" s="55" t="s">
        <v>782</v>
      </c>
      <c r="G543"/>
      <c r="H543"/>
    </row>
    <row r="544" spans="1:8" s="25" customFormat="1">
      <c r="A544"/>
      <c r="B544" s="63"/>
      <c r="C544"/>
      <c r="D544"/>
      <c r="E544" s="3"/>
      <c r="F544" s="55" t="s">
        <v>782</v>
      </c>
      <c r="G544"/>
      <c r="H544"/>
    </row>
    <row r="545" spans="1:8" s="25" customFormat="1">
      <c r="A545"/>
      <c r="B545" s="63"/>
      <c r="C545"/>
      <c r="D545"/>
      <c r="E545" s="3"/>
      <c r="F545" s="55" t="s">
        <v>782</v>
      </c>
      <c r="G545"/>
      <c r="H545"/>
    </row>
    <row r="546" spans="1:8" s="25" customFormat="1">
      <c r="A546"/>
      <c r="B546" s="63"/>
      <c r="C546"/>
      <c r="D546"/>
      <c r="E546" s="3"/>
      <c r="F546" s="55"/>
      <c r="G546"/>
      <c r="H546"/>
    </row>
    <row r="547" spans="1:8" s="25" customFormat="1">
      <c r="A547"/>
      <c r="B547" s="63"/>
      <c r="C547"/>
      <c r="D547"/>
      <c r="E547" s="3"/>
      <c r="F547" s="55"/>
      <c r="G547"/>
      <c r="H547"/>
    </row>
    <row r="548" spans="1:8" s="25" customFormat="1">
      <c r="A548"/>
      <c r="B548" s="63"/>
      <c r="C548"/>
      <c r="D548"/>
      <c r="E548" s="3"/>
      <c r="F548" s="55"/>
      <c r="G548"/>
      <c r="H548"/>
    </row>
    <row r="549" spans="1:8" s="25" customFormat="1">
      <c r="A549"/>
      <c r="B549" s="63"/>
      <c r="C549"/>
      <c r="D549"/>
      <c r="E549" s="3"/>
      <c r="F549" s="55"/>
      <c r="G549"/>
      <c r="H549"/>
    </row>
    <row r="550" spans="1:8" s="25" customFormat="1">
      <c r="A550"/>
      <c r="B550" s="63"/>
      <c r="C550"/>
      <c r="D550"/>
      <c r="E550" s="3"/>
      <c r="F550" s="55"/>
      <c r="G550"/>
      <c r="H550"/>
    </row>
    <row r="551" spans="1:8" s="25" customFormat="1">
      <c r="A551"/>
      <c r="B551" s="63"/>
      <c r="C551"/>
      <c r="D551"/>
      <c r="E551" s="3"/>
      <c r="F551" s="55"/>
      <c r="G551"/>
      <c r="H551"/>
    </row>
    <row r="552" spans="1:8" s="25" customFormat="1">
      <c r="A552"/>
      <c r="B552" s="63"/>
      <c r="C552"/>
      <c r="D552"/>
      <c r="E552" s="3"/>
      <c r="F552" s="55"/>
      <c r="G552"/>
      <c r="H552"/>
    </row>
    <row r="553" spans="1:8" s="25" customFormat="1">
      <c r="A553"/>
      <c r="B553" s="63"/>
      <c r="C553"/>
      <c r="D553"/>
      <c r="E553" s="3"/>
      <c r="F553" s="55"/>
      <c r="G553"/>
      <c r="H553"/>
    </row>
    <row r="554" spans="1:8" s="25" customFormat="1">
      <c r="A554"/>
      <c r="B554" s="63"/>
      <c r="C554"/>
      <c r="D554"/>
      <c r="E554" s="3"/>
      <c r="F554" s="55"/>
      <c r="G554"/>
      <c r="H554"/>
    </row>
    <row r="555" spans="1:8" s="25" customFormat="1">
      <c r="A555"/>
      <c r="B555" s="63"/>
      <c r="C555"/>
      <c r="D555"/>
      <c r="E555" s="3"/>
      <c r="F555" s="55"/>
      <c r="G555"/>
      <c r="H555"/>
    </row>
    <row r="556" spans="1:8" s="25" customFormat="1">
      <c r="A556"/>
      <c r="B556" s="63"/>
      <c r="C556"/>
      <c r="D556"/>
      <c r="E556" s="3"/>
      <c r="F556" s="55"/>
      <c r="G556"/>
      <c r="H556"/>
    </row>
    <row r="557" spans="1:8" s="25" customFormat="1">
      <c r="A557"/>
      <c r="B557" s="63"/>
      <c r="C557"/>
      <c r="D557"/>
      <c r="E557" s="3"/>
      <c r="F557" s="55"/>
      <c r="G557"/>
      <c r="H557"/>
    </row>
    <row r="558" spans="1:8" s="25" customFormat="1">
      <c r="A558"/>
      <c r="B558" s="63"/>
      <c r="C558"/>
      <c r="D558"/>
      <c r="E558" s="3"/>
      <c r="F558" s="55"/>
      <c r="G558"/>
      <c r="H558"/>
    </row>
    <row r="559" spans="1:8" s="25" customFormat="1">
      <c r="A559"/>
      <c r="B559" s="63"/>
      <c r="C559"/>
      <c r="D559"/>
      <c r="E559" s="3"/>
      <c r="F559" s="55"/>
      <c r="G559"/>
      <c r="H559"/>
    </row>
    <row r="560" spans="1:8" s="25" customFormat="1">
      <c r="A560"/>
      <c r="B560" s="63"/>
      <c r="C560"/>
      <c r="D560"/>
      <c r="E560" s="3"/>
      <c r="F560" s="55"/>
      <c r="G560" s="3"/>
      <c r="H560"/>
    </row>
    <row r="561" spans="1:8" s="25" customFormat="1">
      <c r="A561"/>
      <c r="B561" s="63"/>
      <c r="C561"/>
      <c r="D561"/>
      <c r="E561" s="3"/>
      <c r="F561" s="55"/>
      <c r="G561"/>
      <c r="H561"/>
    </row>
    <row r="562" spans="1:8" s="25" customFormat="1">
      <c r="A562"/>
      <c r="B562" s="63"/>
      <c r="C562"/>
      <c r="D562"/>
      <c r="E562" s="3"/>
      <c r="F562" s="55"/>
      <c r="G562"/>
      <c r="H562"/>
    </row>
    <row r="563" spans="1:8" s="25" customFormat="1">
      <c r="A563"/>
      <c r="B563" s="63"/>
      <c r="C563"/>
      <c r="D563"/>
      <c r="E563" s="3"/>
      <c r="F563" s="55"/>
      <c r="G563"/>
      <c r="H563"/>
    </row>
    <row r="564" spans="1:8" s="25" customFormat="1">
      <c r="A564"/>
      <c r="B564" s="63"/>
      <c r="C564"/>
      <c r="D564"/>
      <c r="E564" s="3"/>
      <c r="F564" s="55"/>
      <c r="G564"/>
      <c r="H564"/>
    </row>
    <row r="565" spans="1:8" s="25" customFormat="1">
      <c r="A565"/>
      <c r="B565" s="63"/>
      <c r="C565"/>
      <c r="D565"/>
      <c r="E565" s="3"/>
      <c r="F565" s="55"/>
      <c r="G565"/>
      <c r="H565"/>
    </row>
    <row r="566" spans="1:8" s="25" customFormat="1">
      <c r="A566"/>
      <c r="B566" s="63"/>
      <c r="C566"/>
      <c r="D566"/>
      <c r="E566" s="3"/>
      <c r="F566" s="55"/>
      <c r="G566"/>
      <c r="H566"/>
    </row>
    <row r="567" spans="1:8" s="25" customFormat="1">
      <c r="A567"/>
      <c r="B567" s="63"/>
      <c r="C567"/>
      <c r="D567"/>
      <c r="E567" s="3"/>
      <c r="F567" s="55"/>
      <c r="G567"/>
      <c r="H567"/>
    </row>
    <row r="568" spans="1:8" s="25" customFormat="1">
      <c r="A568"/>
      <c r="B568" s="63"/>
      <c r="C568"/>
      <c r="D568"/>
      <c r="E568" s="3"/>
      <c r="F568" s="55"/>
      <c r="G568"/>
      <c r="H568"/>
    </row>
    <row r="569" spans="1:8" s="25" customFormat="1">
      <c r="A569"/>
      <c r="B569" s="63"/>
      <c r="C569"/>
      <c r="D569"/>
      <c r="E569" s="3"/>
      <c r="F569" s="55"/>
      <c r="G569"/>
      <c r="H569"/>
    </row>
    <row r="570" spans="1:8" s="25" customFormat="1">
      <c r="A570"/>
      <c r="B570" s="63"/>
      <c r="C570"/>
      <c r="D570"/>
      <c r="E570" s="3"/>
      <c r="F570" s="55"/>
      <c r="G570"/>
      <c r="H570"/>
    </row>
    <row r="571" spans="1:8" s="25" customFormat="1">
      <c r="A571"/>
      <c r="B571" s="63"/>
      <c r="C571"/>
      <c r="D571"/>
      <c r="E571" s="3"/>
      <c r="F571" s="55"/>
      <c r="G571"/>
      <c r="H571"/>
    </row>
    <row r="572" spans="1:8" s="25" customFormat="1">
      <c r="A572"/>
      <c r="B572" s="63"/>
      <c r="C572"/>
      <c r="D572"/>
      <c r="E572" s="3"/>
      <c r="F572" s="55"/>
      <c r="G572"/>
      <c r="H572"/>
    </row>
    <row r="573" spans="1:8" s="25" customFormat="1">
      <c r="A573"/>
      <c r="B573" s="63"/>
      <c r="C573"/>
      <c r="D573"/>
      <c r="E573" s="3"/>
      <c r="F573" s="55"/>
      <c r="G573" s="3"/>
      <c r="H573"/>
    </row>
    <row r="574" spans="1:8" s="25" customFormat="1">
      <c r="A574"/>
      <c r="B574" s="63"/>
      <c r="C574"/>
      <c r="D574"/>
      <c r="E574" s="3"/>
      <c r="F574" s="55"/>
      <c r="G574"/>
      <c r="H574"/>
    </row>
    <row r="575" spans="1:8" s="25" customFormat="1">
      <c r="A575"/>
      <c r="B575" s="63"/>
      <c r="C575"/>
      <c r="D575"/>
      <c r="E575" s="3"/>
      <c r="F575" s="55"/>
      <c r="G575"/>
      <c r="H575"/>
    </row>
    <row r="576" spans="1:8" s="25" customFormat="1">
      <c r="A576"/>
      <c r="B576" s="63"/>
      <c r="C576"/>
      <c r="D576"/>
      <c r="E576" s="3"/>
      <c r="F576" s="55"/>
      <c r="G576"/>
      <c r="H576"/>
    </row>
    <row r="577" spans="1:8" s="25" customFormat="1">
      <c r="A577"/>
      <c r="B577" s="63"/>
      <c r="C577"/>
      <c r="D577"/>
      <c r="E577" s="3"/>
      <c r="F577" s="55"/>
      <c r="G577"/>
      <c r="H577"/>
    </row>
    <row r="578" spans="1:8" s="25" customFormat="1">
      <c r="A578"/>
      <c r="B578" s="63"/>
      <c r="C578"/>
      <c r="D578"/>
      <c r="E578" s="3"/>
      <c r="F578" s="55"/>
      <c r="G578"/>
      <c r="H578"/>
    </row>
    <row r="579" spans="1:8" s="25" customFormat="1">
      <c r="A579"/>
      <c r="B579" s="63"/>
      <c r="C579"/>
      <c r="D579"/>
      <c r="E579" s="3"/>
      <c r="F579" s="55"/>
      <c r="G579"/>
      <c r="H579"/>
    </row>
    <row r="580" spans="1:8" s="25" customFormat="1">
      <c r="A580"/>
      <c r="B580" s="63"/>
      <c r="C580"/>
      <c r="D580"/>
      <c r="E580" s="3"/>
      <c r="F580" s="55"/>
      <c r="G580"/>
      <c r="H580"/>
    </row>
    <row r="581" spans="1:8" s="25" customFormat="1">
      <c r="A581"/>
      <c r="B581" s="63"/>
      <c r="C581"/>
      <c r="D581"/>
      <c r="E581" s="3"/>
      <c r="F581" s="55"/>
      <c r="G581"/>
      <c r="H581"/>
    </row>
    <row r="582" spans="1:8" s="25" customFormat="1">
      <c r="A582"/>
      <c r="B582" s="63"/>
      <c r="C582"/>
      <c r="D582"/>
      <c r="E582" s="3"/>
      <c r="F582" s="55"/>
      <c r="G582"/>
      <c r="H582"/>
    </row>
    <row r="583" spans="1:8" s="25" customFormat="1">
      <c r="A583"/>
      <c r="B583" s="63"/>
      <c r="C583"/>
      <c r="D583"/>
      <c r="E583" s="3"/>
      <c r="F583" s="55"/>
      <c r="G583"/>
      <c r="H583"/>
    </row>
    <row r="584" spans="1:8" s="25" customFormat="1">
      <c r="A584"/>
      <c r="B584" s="63"/>
      <c r="C584"/>
      <c r="D584"/>
      <c r="E584" s="3"/>
      <c r="F584" s="55"/>
      <c r="G584"/>
      <c r="H584"/>
    </row>
    <row r="585" spans="1:8" s="25" customFormat="1">
      <c r="A585"/>
      <c r="B585" s="63"/>
      <c r="C585"/>
      <c r="D585"/>
      <c r="E585" s="3"/>
      <c r="F585" s="55"/>
      <c r="G585"/>
      <c r="H585"/>
    </row>
    <row r="586" spans="1:8" s="25" customFormat="1">
      <c r="A586"/>
      <c r="B586" s="63"/>
      <c r="C586"/>
      <c r="D586"/>
      <c r="E586" s="3"/>
      <c r="F586" s="55"/>
      <c r="G586"/>
      <c r="H586"/>
    </row>
    <row r="587" spans="1:8" s="25" customFormat="1">
      <c r="A587"/>
      <c r="B587" s="63"/>
      <c r="C587"/>
      <c r="D587"/>
      <c r="E587" s="3"/>
      <c r="F587" s="55"/>
      <c r="G587"/>
      <c r="H587"/>
    </row>
    <row r="588" spans="1:8" s="25" customFormat="1">
      <c r="A588"/>
      <c r="B588" s="63"/>
      <c r="C588"/>
      <c r="D588"/>
      <c r="E588" s="3"/>
      <c r="F588" s="55"/>
      <c r="G588"/>
      <c r="H588"/>
    </row>
    <row r="589" spans="1:8" s="25" customFormat="1">
      <c r="A589"/>
      <c r="B589" s="63"/>
      <c r="C589"/>
      <c r="D589"/>
      <c r="E589" s="3"/>
      <c r="F589" s="55"/>
      <c r="G589"/>
      <c r="H589"/>
    </row>
    <row r="590" spans="1:8" s="25" customFormat="1">
      <c r="A590"/>
      <c r="B590" s="63"/>
      <c r="C590"/>
      <c r="D590"/>
      <c r="E590" s="3"/>
      <c r="F590" s="55"/>
      <c r="G590"/>
      <c r="H590"/>
    </row>
    <row r="591" spans="1:8" s="25" customFormat="1">
      <c r="A591"/>
      <c r="B591" s="63"/>
      <c r="C591"/>
      <c r="D591"/>
      <c r="E591" s="3"/>
      <c r="F591" s="55"/>
      <c r="G591"/>
      <c r="H591"/>
    </row>
    <row r="592" spans="1:8" s="25" customFormat="1">
      <c r="A592"/>
      <c r="B592" s="63"/>
      <c r="C592"/>
      <c r="D592"/>
      <c r="E592" s="3"/>
      <c r="F592" s="55"/>
      <c r="G592"/>
      <c r="H592"/>
    </row>
    <row r="593" spans="1:8" s="25" customFormat="1">
      <c r="A593"/>
      <c r="B593" s="63"/>
      <c r="C593"/>
      <c r="D593"/>
      <c r="E593" s="3"/>
      <c r="F593" s="55"/>
      <c r="G593"/>
      <c r="H593"/>
    </row>
    <row r="594" spans="1:8" s="25" customFormat="1">
      <c r="A594"/>
      <c r="B594" s="63"/>
      <c r="C594"/>
      <c r="D594"/>
      <c r="E594" s="3"/>
      <c r="F594" s="55"/>
      <c r="G594"/>
      <c r="H594"/>
    </row>
    <row r="595" spans="1:8" s="25" customFormat="1">
      <c r="A595"/>
      <c r="B595" s="63"/>
      <c r="C595"/>
      <c r="D595"/>
      <c r="E595" s="3"/>
      <c r="F595" s="55"/>
      <c r="G595" s="3"/>
      <c r="H595"/>
    </row>
    <row r="596" spans="1:8" s="25" customFormat="1">
      <c r="A596"/>
      <c r="B596" s="63"/>
      <c r="C596"/>
      <c r="D596"/>
      <c r="E596" s="3"/>
      <c r="F596" s="55"/>
      <c r="G596" s="3"/>
      <c r="H596"/>
    </row>
    <row r="597" spans="1:8" s="25" customFormat="1">
      <c r="A597"/>
      <c r="B597" s="63"/>
      <c r="C597"/>
      <c r="D597"/>
      <c r="E597" s="3"/>
      <c r="F597" s="55"/>
      <c r="G597"/>
      <c r="H597"/>
    </row>
    <row r="598" spans="1:8" s="25" customFormat="1">
      <c r="A598"/>
      <c r="B598" s="63"/>
      <c r="C598"/>
      <c r="D598"/>
      <c r="E598" s="3"/>
      <c r="F598" s="55"/>
      <c r="G598" s="3"/>
      <c r="H598"/>
    </row>
    <row r="599" spans="1:8" s="25" customFormat="1">
      <c r="A599"/>
      <c r="B599" s="63"/>
      <c r="C599"/>
      <c r="D599"/>
      <c r="E599" s="3"/>
      <c r="F599" s="55"/>
      <c r="G599"/>
      <c r="H599"/>
    </row>
    <row r="600" spans="1:8" s="25" customFormat="1">
      <c r="A600"/>
      <c r="B600" s="63"/>
      <c r="C600"/>
      <c r="D600"/>
      <c r="E600" s="3"/>
      <c r="F600" s="55"/>
      <c r="G600"/>
      <c r="H600"/>
    </row>
    <row r="601" spans="1:8" s="25" customFormat="1">
      <c r="A601"/>
      <c r="B601" s="63"/>
      <c r="C601"/>
      <c r="D601"/>
      <c r="E601" s="3"/>
      <c r="F601" s="55"/>
      <c r="G601"/>
      <c r="H601"/>
    </row>
    <row r="602" spans="1:8" s="25" customFormat="1">
      <c r="A602"/>
      <c r="B602" s="63"/>
      <c r="C602"/>
      <c r="D602"/>
      <c r="E602" s="3"/>
      <c r="F602" s="55"/>
      <c r="G602"/>
      <c r="H602"/>
    </row>
    <row r="603" spans="1:8" s="25" customFormat="1">
      <c r="A603"/>
      <c r="B603" s="63"/>
      <c r="C603"/>
      <c r="D603"/>
      <c r="E603" s="3"/>
      <c r="F603" s="55"/>
      <c r="G603" s="3"/>
      <c r="H603"/>
    </row>
    <row r="604" spans="1:8" s="25" customFormat="1">
      <c r="A604"/>
      <c r="B604" s="63"/>
      <c r="C604"/>
      <c r="D604"/>
      <c r="E604" s="3"/>
      <c r="F604" s="55"/>
      <c r="G604" s="3"/>
      <c r="H604"/>
    </row>
    <row r="605" spans="1:8" s="25" customFormat="1">
      <c r="A605"/>
      <c r="B605" s="63"/>
      <c r="C605"/>
      <c r="D605"/>
      <c r="E605" s="3"/>
      <c r="F605" s="55"/>
      <c r="G605"/>
      <c r="H605"/>
    </row>
    <row r="606" spans="1:8" s="25" customFormat="1">
      <c r="A606"/>
      <c r="B606" s="63"/>
      <c r="C606"/>
      <c r="D606"/>
      <c r="E606" s="3"/>
      <c r="F606" s="55"/>
      <c r="G606"/>
      <c r="H606"/>
    </row>
    <row r="607" spans="1:8" s="25" customFormat="1">
      <c r="A607"/>
      <c r="B607" s="63"/>
      <c r="C607"/>
      <c r="D607"/>
      <c r="E607" s="3"/>
      <c r="F607" s="55"/>
      <c r="G607"/>
      <c r="H607"/>
    </row>
    <row r="608" spans="1:8" s="25" customFormat="1">
      <c r="A608"/>
      <c r="B608" s="63"/>
      <c r="C608"/>
      <c r="D608"/>
      <c r="E608" s="3"/>
      <c r="F608" s="55"/>
      <c r="G608"/>
      <c r="H608"/>
    </row>
    <row r="609" spans="1:8" s="25" customFormat="1">
      <c r="A609"/>
      <c r="B609" s="63"/>
      <c r="C609"/>
      <c r="D609"/>
      <c r="E609" s="3"/>
      <c r="F609" s="55"/>
      <c r="G609"/>
      <c r="H609"/>
    </row>
    <row r="610" spans="1:8" s="25" customFormat="1">
      <c r="A610"/>
      <c r="B610" s="63"/>
      <c r="C610"/>
      <c r="D610"/>
      <c r="E610" s="3"/>
      <c r="F610" s="55"/>
      <c r="G610"/>
      <c r="H610"/>
    </row>
    <row r="611" spans="1:8" s="25" customFormat="1">
      <c r="A611"/>
      <c r="B611" s="63"/>
      <c r="C611"/>
      <c r="D611"/>
      <c r="E611" s="3"/>
      <c r="F611" s="55"/>
      <c r="G611"/>
      <c r="H611"/>
    </row>
    <row r="612" spans="1:8" s="25" customFormat="1">
      <c r="A612"/>
      <c r="B612" s="63"/>
      <c r="C612"/>
      <c r="D612"/>
      <c r="E612" s="3"/>
      <c r="F612" s="55"/>
      <c r="G612"/>
      <c r="H612"/>
    </row>
    <row r="613" spans="1:8" s="25" customFormat="1">
      <c r="A613"/>
      <c r="B613" s="63"/>
      <c r="C613"/>
      <c r="D613"/>
      <c r="E613" s="3"/>
      <c r="F613" s="55"/>
      <c r="G613"/>
      <c r="H613"/>
    </row>
    <row r="614" spans="1:8" s="25" customFormat="1">
      <c r="A614"/>
      <c r="B614" s="63"/>
      <c r="C614"/>
      <c r="D614"/>
      <c r="E614" s="3"/>
      <c r="F614" s="55"/>
      <c r="G614"/>
      <c r="H614"/>
    </row>
    <row r="615" spans="1:8" s="25" customFormat="1">
      <c r="A615"/>
      <c r="B615" s="63"/>
      <c r="C615"/>
      <c r="D615"/>
      <c r="E615" s="3"/>
      <c r="F615" s="55"/>
      <c r="G615"/>
      <c r="H615"/>
    </row>
    <row r="616" spans="1:8" s="25" customFormat="1">
      <c r="A616"/>
      <c r="B616" s="63"/>
      <c r="C616"/>
      <c r="D616"/>
      <c r="E616" s="3"/>
      <c r="F616" s="55"/>
      <c r="G616"/>
      <c r="H616"/>
    </row>
    <row r="617" spans="1:8" s="25" customFormat="1">
      <c r="A617"/>
      <c r="B617" s="63"/>
      <c r="C617"/>
      <c r="D617"/>
      <c r="E617" s="3"/>
      <c r="F617" s="55"/>
      <c r="G617"/>
      <c r="H617"/>
    </row>
    <row r="618" spans="1:8" s="25" customFormat="1">
      <c r="A618"/>
      <c r="B618" s="63"/>
      <c r="C618"/>
      <c r="D618"/>
      <c r="E618" s="3"/>
      <c r="F618" s="55"/>
      <c r="G618"/>
      <c r="H618"/>
    </row>
    <row r="619" spans="1:8" s="25" customFormat="1">
      <c r="A619"/>
      <c r="B619" s="63"/>
      <c r="C619"/>
      <c r="D619"/>
      <c r="E619" s="3"/>
      <c r="F619" s="55"/>
      <c r="G619"/>
      <c r="H619"/>
    </row>
    <row r="620" spans="1:8" s="25" customFormat="1">
      <c r="A620"/>
      <c r="B620" s="63"/>
      <c r="C620"/>
      <c r="D620"/>
      <c r="E620" s="3"/>
      <c r="F620" s="55"/>
      <c r="G620"/>
      <c r="H620"/>
    </row>
    <row r="621" spans="1:8" s="25" customFormat="1">
      <c r="A621"/>
      <c r="B621" s="63"/>
      <c r="C621"/>
      <c r="D621"/>
      <c r="E621" s="3"/>
      <c r="F621" s="55"/>
      <c r="G621"/>
      <c r="H621"/>
    </row>
    <row r="622" spans="1:8" s="25" customFormat="1">
      <c r="A622"/>
      <c r="B622" s="63"/>
      <c r="C622"/>
      <c r="D622"/>
      <c r="E622" s="3"/>
      <c r="F622" s="55"/>
      <c r="G622" s="3"/>
      <c r="H622"/>
    </row>
    <row r="623" spans="1:8" s="25" customFormat="1">
      <c r="A623"/>
      <c r="B623" s="63"/>
      <c r="C623"/>
      <c r="D623"/>
      <c r="E623" s="3"/>
      <c r="F623" s="55"/>
      <c r="G623"/>
      <c r="H623"/>
    </row>
    <row r="624" spans="1:8" s="25" customFormat="1">
      <c r="A624"/>
      <c r="B624" s="63"/>
      <c r="C624"/>
      <c r="D624"/>
      <c r="E624" s="3"/>
      <c r="F624" s="55"/>
      <c r="G624"/>
      <c r="H624"/>
    </row>
    <row r="625" spans="1:8" s="25" customFormat="1">
      <c r="A625"/>
      <c r="B625" s="63"/>
      <c r="C625"/>
      <c r="D625"/>
      <c r="E625" s="3"/>
      <c r="F625" s="55"/>
      <c r="G625"/>
      <c r="H625"/>
    </row>
    <row r="626" spans="1:8" s="25" customFormat="1">
      <c r="A626"/>
      <c r="B626" s="63"/>
      <c r="C626"/>
      <c r="D626"/>
      <c r="E626" s="3"/>
      <c r="F626" s="55"/>
      <c r="G626"/>
      <c r="H626"/>
    </row>
    <row r="627" spans="1:8" s="25" customFormat="1">
      <c r="A627"/>
      <c r="B627" s="63"/>
      <c r="C627"/>
      <c r="D627"/>
      <c r="E627" s="3"/>
      <c r="F627" s="55"/>
      <c r="G627"/>
      <c r="H627"/>
    </row>
    <row r="628" spans="1:8" s="25" customFormat="1">
      <c r="A628"/>
      <c r="B628" s="63"/>
      <c r="C628"/>
      <c r="D628"/>
      <c r="E628" s="3"/>
      <c r="F628" s="55"/>
      <c r="G628"/>
      <c r="H628"/>
    </row>
    <row r="629" spans="1:8" s="25" customFormat="1">
      <c r="A629"/>
      <c r="B629" s="63"/>
      <c r="C629"/>
      <c r="D629"/>
      <c r="E629" s="3"/>
      <c r="F629" s="55"/>
      <c r="G629"/>
      <c r="H629"/>
    </row>
    <row r="630" spans="1:8" s="25" customFormat="1">
      <c r="A630"/>
      <c r="B630" s="63"/>
      <c r="C630"/>
      <c r="D630"/>
      <c r="E630" s="3"/>
      <c r="F630" s="55"/>
      <c r="G630"/>
      <c r="H630"/>
    </row>
    <row r="631" spans="1:8" s="25" customFormat="1">
      <c r="A631"/>
      <c r="B631" s="63"/>
      <c r="C631"/>
      <c r="D631"/>
      <c r="E631" s="3"/>
      <c r="F631" s="55"/>
      <c r="G631"/>
      <c r="H631"/>
    </row>
    <row r="632" spans="1:8" s="25" customFormat="1">
      <c r="A632"/>
      <c r="B632" s="63"/>
      <c r="C632"/>
      <c r="D632"/>
      <c r="E632" s="3"/>
      <c r="F632" s="55"/>
      <c r="G632"/>
      <c r="H632"/>
    </row>
    <row r="633" spans="1:8" s="25" customFormat="1">
      <c r="A633"/>
      <c r="B633" s="63"/>
      <c r="C633"/>
      <c r="D633"/>
      <c r="E633" s="3"/>
      <c r="F633" s="55"/>
      <c r="G633"/>
      <c r="H633"/>
    </row>
    <row r="634" spans="1:8" s="25" customFormat="1">
      <c r="A634"/>
      <c r="B634" s="63"/>
      <c r="C634"/>
      <c r="D634"/>
      <c r="E634" s="3"/>
      <c r="F634" s="55"/>
      <c r="G634" s="3"/>
      <c r="H634"/>
    </row>
    <row r="635" spans="1:8" s="25" customFormat="1">
      <c r="A635"/>
      <c r="B635" s="63"/>
      <c r="C635"/>
      <c r="D635"/>
      <c r="E635" s="3"/>
      <c r="F635" s="55"/>
      <c r="G635" s="3"/>
      <c r="H635"/>
    </row>
    <row r="636" spans="1:8" s="25" customFormat="1">
      <c r="A636"/>
      <c r="B636" s="63"/>
      <c r="C636"/>
      <c r="D636"/>
      <c r="E636" s="3"/>
      <c r="F636" s="55"/>
      <c r="G636" s="3"/>
      <c r="H636"/>
    </row>
    <row r="637" spans="1:8" s="25" customFormat="1">
      <c r="A637"/>
      <c r="B637" s="63"/>
      <c r="C637"/>
      <c r="D637"/>
      <c r="E637" s="3"/>
      <c r="F637" s="55"/>
      <c r="G637"/>
      <c r="H637"/>
    </row>
    <row r="638" spans="1:8" s="25" customFormat="1">
      <c r="A638"/>
      <c r="B638" s="63"/>
      <c r="C638"/>
      <c r="D638"/>
      <c r="E638" s="3"/>
      <c r="F638" s="55"/>
      <c r="G638"/>
      <c r="H638"/>
    </row>
    <row r="639" spans="1:8" s="25" customFormat="1">
      <c r="A639"/>
      <c r="B639" s="63"/>
      <c r="C639"/>
      <c r="D639"/>
      <c r="E639" s="3"/>
      <c r="F639" s="55"/>
      <c r="G639"/>
      <c r="H639"/>
    </row>
    <row r="640" spans="1:8" s="25" customFormat="1">
      <c r="A640"/>
      <c r="B640" s="63"/>
      <c r="C640"/>
      <c r="D640"/>
      <c r="E640" s="3"/>
      <c r="F640" s="55"/>
      <c r="G640"/>
      <c r="H640"/>
    </row>
    <row r="641" spans="1:8" s="25" customFormat="1">
      <c r="A641"/>
      <c r="B641" s="63"/>
      <c r="C641"/>
      <c r="D641"/>
      <c r="E641" s="3"/>
      <c r="F641" s="55"/>
      <c r="G641"/>
      <c r="H641"/>
    </row>
    <row r="642" spans="1:8" s="25" customFormat="1">
      <c r="A642"/>
      <c r="B642" s="63"/>
      <c r="C642"/>
      <c r="D642"/>
      <c r="E642" s="3"/>
      <c r="F642" s="55"/>
      <c r="G642" s="3"/>
      <c r="H642"/>
    </row>
    <row r="643" spans="1:8" s="25" customFormat="1">
      <c r="A643"/>
      <c r="B643" s="63"/>
      <c r="C643"/>
      <c r="D643"/>
      <c r="E643" s="3"/>
      <c r="F643" s="55"/>
      <c r="G643" s="3"/>
      <c r="H643"/>
    </row>
    <row r="644" spans="1:8" s="25" customFormat="1">
      <c r="A644"/>
      <c r="B644" s="63"/>
      <c r="C644"/>
      <c r="D644"/>
      <c r="E644" s="3"/>
      <c r="F644" s="55"/>
      <c r="G644" s="3"/>
      <c r="H644"/>
    </row>
    <row r="645" spans="1:8" s="25" customFormat="1">
      <c r="A645"/>
      <c r="B645" s="63"/>
      <c r="C645"/>
      <c r="D645"/>
      <c r="E645" s="3"/>
      <c r="F645" s="55"/>
      <c r="G645" s="3"/>
      <c r="H645"/>
    </row>
    <row r="646" spans="1:8" s="25" customFormat="1">
      <c r="A646"/>
      <c r="B646" s="63"/>
      <c r="C646"/>
      <c r="D646"/>
      <c r="E646" s="3"/>
      <c r="F646" s="55"/>
      <c r="G646"/>
      <c r="H646"/>
    </row>
    <row r="647" spans="1:8" s="25" customFormat="1">
      <c r="A647"/>
      <c r="B647" s="63"/>
      <c r="C647"/>
      <c r="D647"/>
      <c r="E647" s="3"/>
      <c r="F647" s="55"/>
      <c r="G647"/>
      <c r="H647"/>
    </row>
    <row r="648" spans="1:8" s="25" customFormat="1">
      <c r="A648"/>
      <c r="B648" s="63"/>
      <c r="C648"/>
      <c r="D648"/>
      <c r="E648" s="3"/>
      <c r="F648" s="55"/>
      <c r="G648"/>
      <c r="H648"/>
    </row>
    <row r="649" spans="1:8" s="25" customFormat="1">
      <c r="A649"/>
      <c r="B649" s="63"/>
      <c r="C649"/>
      <c r="D649"/>
      <c r="E649" s="3"/>
      <c r="F649" s="55"/>
      <c r="G649"/>
      <c r="H649"/>
    </row>
    <row r="650" spans="1:8" s="25" customFormat="1">
      <c r="A650"/>
      <c r="B650" s="63"/>
      <c r="C650"/>
      <c r="D650"/>
      <c r="E650" s="3"/>
      <c r="F650" s="55"/>
      <c r="G650"/>
      <c r="H650"/>
    </row>
    <row r="651" spans="1:8" s="25" customFormat="1">
      <c r="A651"/>
      <c r="B651" s="63"/>
      <c r="C651"/>
      <c r="D651"/>
      <c r="E651" s="3"/>
      <c r="F651" s="55"/>
      <c r="G651"/>
      <c r="H651"/>
    </row>
    <row r="652" spans="1:8" s="25" customFormat="1">
      <c r="A652"/>
      <c r="B652" s="63"/>
      <c r="C652"/>
      <c r="D652"/>
      <c r="E652" s="3"/>
      <c r="F652" s="55"/>
      <c r="G652"/>
      <c r="H652"/>
    </row>
    <row r="653" spans="1:8" s="25" customFormat="1">
      <c r="A653"/>
      <c r="B653" s="63"/>
      <c r="C653"/>
      <c r="D653"/>
      <c r="E653" s="3"/>
      <c r="F653" s="55"/>
      <c r="G653" s="3"/>
      <c r="H653"/>
    </row>
    <row r="654" spans="1:8" s="25" customFormat="1">
      <c r="A654"/>
      <c r="B654" s="63"/>
      <c r="C654"/>
      <c r="D654"/>
      <c r="E654" s="3"/>
      <c r="F654" s="55"/>
      <c r="G654" s="3"/>
      <c r="H654"/>
    </row>
    <row r="655" spans="1:8" s="25" customFormat="1">
      <c r="A655"/>
      <c r="B655" s="63"/>
      <c r="C655"/>
      <c r="D655"/>
      <c r="E655" s="3"/>
      <c r="F655" s="55"/>
      <c r="G655"/>
      <c r="H655"/>
    </row>
    <row r="656" spans="1:8" s="25" customFormat="1">
      <c r="A656"/>
      <c r="B656" s="63"/>
      <c r="C656"/>
      <c r="D656"/>
      <c r="E656" s="3"/>
      <c r="F656" s="55"/>
      <c r="G656" s="3"/>
      <c r="H656"/>
    </row>
    <row r="657" spans="1:8" s="25" customFormat="1">
      <c r="A657"/>
      <c r="B657" s="63"/>
      <c r="C657"/>
      <c r="D657"/>
      <c r="E657" s="3"/>
      <c r="F657" s="55"/>
      <c r="G657" s="3"/>
      <c r="H657"/>
    </row>
    <row r="658" spans="1:8" s="25" customFormat="1">
      <c r="A658"/>
      <c r="B658" s="63"/>
      <c r="C658"/>
      <c r="D658"/>
      <c r="E658" s="3"/>
      <c r="F658" s="55"/>
      <c r="G658" s="3"/>
      <c r="H658"/>
    </row>
    <row r="659" spans="1:8" s="25" customFormat="1">
      <c r="A659"/>
      <c r="B659" s="63"/>
      <c r="C659"/>
      <c r="D659"/>
      <c r="E659" s="3"/>
      <c r="F659" s="55"/>
      <c r="G659" s="3"/>
      <c r="H659"/>
    </row>
    <row r="660" spans="1:8" s="25" customFormat="1">
      <c r="A660"/>
      <c r="B660" s="63"/>
      <c r="C660"/>
      <c r="D660"/>
      <c r="E660" s="3"/>
      <c r="F660" s="55"/>
      <c r="G660"/>
      <c r="H660"/>
    </row>
    <row r="661" spans="1:8" s="25" customFormat="1">
      <c r="A661"/>
      <c r="B661" s="63"/>
      <c r="C661"/>
      <c r="D661"/>
      <c r="E661" s="3"/>
      <c r="F661" s="55"/>
      <c r="G661" s="3"/>
      <c r="H661"/>
    </row>
    <row r="662" spans="1:8" s="25" customFormat="1">
      <c r="A662"/>
      <c r="B662" s="63"/>
      <c r="C662"/>
      <c r="D662"/>
      <c r="E662" s="3"/>
      <c r="F662" s="55"/>
      <c r="G662"/>
      <c r="H662"/>
    </row>
    <row r="663" spans="1:8" s="25" customFormat="1">
      <c r="A663"/>
      <c r="B663" s="63"/>
      <c r="C663"/>
      <c r="D663"/>
      <c r="E663" s="3"/>
      <c r="F663" s="55"/>
      <c r="G663"/>
      <c r="H663"/>
    </row>
    <row r="664" spans="1:8" s="25" customFormat="1">
      <c r="A664"/>
      <c r="B664" s="63"/>
      <c r="C664"/>
      <c r="D664"/>
      <c r="E664" s="3"/>
      <c r="F664" s="55"/>
      <c r="G664" s="3"/>
      <c r="H664"/>
    </row>
    <row r="665" spans="1:8" s="25" customFormat="1">
      <c r="A665"/>
      <c r="B665" s="63"/>
      <c r="C665"/>
      <c r="D665"/>
      <c r="E665" s="3"/>
      <c r="F665" s="55"/>
      <c r="G665"/>
      <c r="H665"/>
    </row>
    <row r="666" spans="1:8" s="25" customFormat="1">
      <c r="A666"/>
      <c r="B666" s="63"/>
      <c r="C666"/>
      <c r="D666"/>
      <c r="E666" s="3"/>
      <c r="F666" s="55"/>
      <c r="G666"/>
      <c r="H666"/>
    </row>
    <row r="667" spans="1:8" s="25" customFormat="1">
      <c r="A667"/>
      <c r="B667" s="63"/>
      <c r="C667"/>
      <c r="D667"/>
      <c r="E667" s="3"/>
      <c r="F667" s="55"/>
      <c r="G667"/>
      <c r="H667"/>
    </row>
    <row r="668" spans="1:8" s="25" customFormat="1">
      <c r="A668"/>
      <c r="B668" s="63"/>
      <c r="C668"/>
      <c r="D668"/>
      <c r="E668" s="3"/>
      <c r="F668" s="55"/>
      <c r="G668"/>
      <c r="H668"/>
    </row>
    <row r="669" spans="1:8" s="25" customFormat="1">
      <c r="A669"/>
      <c r="B669" s="63"/>
      <c r="C669"/>
      <c r="D669"/>
      <c r="E669" s="3"/>
      <c r="F669" s="55"/>
      <c r="G669"/>
      <c r="H669"/>
    </row>
    <row r="670" spans="1:8" s="25" customFormat="1">
      <c r="A670"/>
      <c r="B670" s="63"/>
      <c r="C670"/>
      <c r="D670"/>
      <c r="E670" s="3"/>
      <c r="F670" s="55"/>
      <c r="G670"/>
      <c r="H670"/>
    </row>
    <row r="671" spans="1:8" s="25" customFormat="1">
      <c r="A671"/>
      <c r="B671" s="63"/>
      <c r="C671"/>
      <c r="D671"/>
      <c r="E671" s="3"/>
      <c r="F671" s="55"/>
      <c r="G671"/>
      <c r="H671"/>
    </row>
    <row r="672" spans="1:8" s="25" customFormat="1">
      <c r="A672"/>
      <c r="B672" s="63"/>
      <c r="C672"/>
      <c r="D672"/>
      <c r="E672" s="3"/>
      <c r="F672" s="55"/>
      <c r="G672"/>
      <c r="H672"/>
    </row>
    <row r="673" spans="1:8" s="25" customFormat="1">
      <c r="A673"/>
      <c r="B673" s="63"/>
      <c r="C673"/>
      <c r="D673"/>
      <c r="E673" s="3"/>
      <c r="F673" s="55"/>
      <c r="G673" s="3"/>
      <c r="H673"/>
    </row>
    <row r="674" spans="1:8" s="25" customFormat="1">
      <c r="A674"/>
      <c r="B674" s="63"/>
      <c r="C674"/>
      <c r="D674"/>
      <c r="E674" s="3"/>
      <c r="F674" s="55"/>
      <c r="G674"/>
      <c r="H674"/>
    </row>
    <row r="675" spans="1:8" s="25" customFormat="1">
      <c r="A675"/>
      <c r="B675" s="63"/>
      <c r="C675"/>
      <c r="D675"/>
      <c r="E675" s="3"/>
      <c r="F675" s="55"/>
      <c r="G675" s="3"/>
      <c r="H675"/>
    </row>
    <row r="676" spans="1:8" s="25" customFormat="1">
      <c r="A676"/>
      <c r="B676" s="63"/>
      <c r="C676"/>
      <c r="D676"/>
      <c r="E676" s="3"/>
      <c r="F676" s="55"/>
      <c r="G676"/>
      <c r="H676"/>
    </row>
    <row r="677" spans="1:8" s="25" customFormat="1">
      <c r="A677"/>
      <c r="B677" s="63"/>
      <c r="C677"/>
      <c r="D677"/>
      <c r="E677" s="3"/>
      <c r="F677" s="55"/>
      <c r="G677"/>
      <c r="H677"/>
    </row>
    <row r="678" spans="1:8" s="25" customFormat="1">
      <c r="A678"/>
      <c r="B678" s="63"/>
      <c r="C678"/>
      <c r="D678"/>
      <c r="E678" s="3"/>
      <c r="F678" s="55"/>
      <c r="G678"/>
      <c r="H678"/>
    </row>
    <row r="679" spans="1:8" s="25" customFormat="1">
      <c r="A679"/>
      <c r="B679" s="63"/>
      <c r="C679"/>
      <c r="D679"/>
      <c r="E679" s="3"/>
      <c r="F679" s="55"/>
      <c r="G679"/>
      <c r="H679"/>
    </row>
    <row r="680" spans="1:8" s="25" customFormat="1">
      <c r="A680"/>
      <c r="B680" s="63"/>
      <c r="C680"/>
      <c r="D680"/>
      <c r="E680" s="3"/>
      <c r="F680" s="55"/>
      <c r="G680" s="3"/>
      <c r="H680"/>
    </row>
    <row r="681" spans="1:8" s="25" customFormat="1">
      <c r="A681"/>
      <c r="B681" s="63"/>
      <c r="C681"/>
      <c r="D681"/>
      <c r="E681" s="3"/>
      <c r="F681" s="55"/>
      <c r="G681"/>
      <c r="H681"/>
    </row>
    <row r="682" spans="1:8" s="25" customFormat="1">
      <c r="A682"/>
      <c r="B682" s="63"/>
      <c r="C682"/>
      <c r="D682"/>
      <c r="E682" s="3"/>
      <c r="F682" s="55"/>
      <c r="G682"/>
      <c r="H682"/>
    </row>
    <row r="683" spans="1:8" s="25" customFormat="1">
      <c r="A683"/>
      <c r="B683" s="63"/>
      <c r="C683"/>
      <c r="D683"/>
      <c r="E683" s="3"/>
      <c r="F683" s="55"/>
      <c r="G683"/>
      <c r="H683"/>
    </row>
    <row r="684" spans="1:8" s="25" customFormat="1">
      <c r="A684"/>
      <c r="B684" s="63"/>
      <c r="C684"/>
      <c r="D684"/>
      <c r="E684" s="3"/>
      <c r="F684" s="55"/>
      <c r="G684" s="3"/>
      <c r="H684"/>
    </row>
    <row r="685" spans="1:8" s="25" customFormat="1">
      <c r="A685"/>
      <c r="B685" s="63"/>
      <c r="C685"/>
      <c r="D685"/>
      <c r="E685" s="3"/>
      <c r="F685" s="55"/>
      <c r="G685"/>
      <c r="H685"/>
    </row>
    <row r="686" spans="1:8" s="25" customFormat="1">
      <c r="A686"/>
      <c r="B686" s="63"/>
      <c r="C686"/>
      <c r="D686"/>
      <c r="E686" s="3"/>
      <c r="F686" s="55"/>
      <c r="G686"/>
      <c r="H686"/>
    </row>
    <row r="687" spans="1:8" s="25" customFormat="1">
      <c r="A687"/>
      <c r="B687" s="63"/>
      <c r="C687"/>
      <c r="D687"/>
      <c r="E687" s="3"/>
      <c r="F687" s="55"/>
      <c r="G687" s="3"/>
      <c r="H687"/>
    </row>
    <row r="688" spans="1:8" s="25" customFormat="1">
      <c r="A688"/>
      <c r="B688" s="63"/>
      <c r="C688"/>
      <c r="D688"/>
      <c r="E688" s="3"/>
      <c r="F688" s="55"/>
      <c r="G688" s="3"/>
      <c r="H688"/>
    </row>
    <row r="689" spans="1:8" s="25" customFormat="1">
      <c r="A689"/>
      <c r="B689" s="63"/>
      <c r="C689"/>
      <c r="D689"/>
      <c r="E689" s="3"/>
      <c r="F689" s="55"/>
      <c r="G689"/>
      <c r="H689"/>
    </row>
    <row r="690" spans="1:8" s="25" customFormat="1">
      <c r="A690"/>
      <c r="B690" s="63"/>
      <c r="C690"/>
      <c r="D690"/>
      <c r="E690" s="3"/>
      <c r="F690" s="55"/>
      <c r="G690"/>
      <c r="H690"/>
    </row>
    <row r="691" spans="1:8" s="25" customFormat="1">
      <c r="A691"/>
      <c r="B691" s="63"/>
      <c r="C691"/>
      <c r="D691"/>
      <c r="E691" s="3"/>
      <c r="F691" s="55"/>
      <c r="G691" s="3"/>
      <c r="H691"/>
    </row>
    <row r="692" spans="1:8" s="25" customFormat="1">
      <c r="A692"/>
      <c r="B692" s="63"/>
      <c r="C692"/>
      <c r="D692"/>
      <c r="E692" s="3"/>
      <c r="F692" s="55"/>
      <c r="G692"/>
      <c r="H692"/>
    </row>
    <row r="693" spans="1:8" s="25" customFormat="1">
      <c r="A693"/>
      <c r="B693" s="63"/>
      <c r="C693"/>
      <c r="D693"/>
      <c r="E693" s="3"/>
      <c r="F693" s="55"/>
      <c r="G693"/>
      <c r="H693"/>
    </row>
    <row r="694" spans="1:8" s="25" customFormat="1">
      <c r="A694"/>
      <c r="B694" s="63"/>
      <c r="C694"/>
      <c r="D694"/>
      <c r="E694" s="3"/>
      <c r="F694" s="55"/>
      <c r="G694"/>
      <c r="H694"/>
    </row>
    <row r="695" spans="1:8" s="25" customFormat="1">
      <c r="A695"/>
      <c r="B695" s="63"/>
      <c r="C695"/>
      <c r="D695"/>
      <c r="E695" s="3"/>
      <c r="F695" s="55"/>
      <c r="G695"/>
      <c r="H695"/>
    </row>
    <row r="696" spans="1:8" s="25" customFormat="1">
      <c r="A696"/>
      <c r="B696" s="63"/>
      <c r="C696"/>
      <c r="D696"/>
      <c r="E696" s="3"/>
      <c r="F696" s="55"/>
      <c r="G696" s="3"/>
      <c r="H696"/>
    </row>
    <row r="697" spans="1:8" s="25" customFormat="1">
      <c r="A697"/>
      <c r="B697" s="63"/>
      <c r="C697"/>
      <c r="D697"/>
      <c r="E697" s="3"/>
      <c r="F697" s="55"/>
      <c r="G697"/>
      <c r="H697"/>
    </row>
    <row r="698" spans="1:8" s="25" customFormat="1">
      <c r="A698"/>
      <c r="B698" s="63"/>
      <c r="C698"/>
      <c r="D698"/>
      <c r="E698" s="3"/>
      <c r="F698" s="55"/>
      <c r="G698" s="3"/>
      <c r="H698"/>
    </row>
    <row r="699" spans="1:8" s="25" customFormat="1">
      <c r="A699"/>
      <c r="B699" s="63"/>
      <c r="C699"/>
      <c r="D699"/>
      <c r="E699" s="3"/>
      <c r="F699" s="55"/>
      <c r="G699"/>
      <c r="H699"/>
    </row>
    <row r="700" spans="1:8" s="25" customFormat="1">
      <c r="A700"/>
      <c r="B700" s="63"/>
      <c r="C700"/>
      <c r="D700"/>
      <c r="E700" s="3"/>
      <c r="F700" s="55"/>
      <c r="G700"/>
      <c r="H700"/>
    </row>
    <row r="701" spans="1:8" s="25" customFormat="1">
      <c r="A701"/>
      <c r="B701" s="63"/>
      <c r="C701"/>
      <c r="D701"/>
      <c r="E701" s="3"/>
      <c r="F701" s="55"/>
      <c r="G701"/>
      <c r="H701"/>
    </row>
    <row r="702" spans="1:8" s="25" customFormat="1">
      <c r="A702"/>
      <c r="B702" s="63"/>
      <c r="C702"/>
      <c r="D702"/>
      <c r="E702" s="3"/>
      <c r="F702" s="55"/>
      <c r="G702" s="3"/>
      <c r="H702"/>
    </row>
    <row r="703" spans="1:8" s="25" customFormat="1">
      <c r="A703"/>
      <c r="B703" s="63"/>
      <c r="C703"/>
      <c r="D703"/>
      <c r="E703" s="3"/>
      <c r="F703" s="55"/>
      <c r="G703"/>
      <c r="H703"/>
    </row>
    <row r="704" spans="1:8" s="25" customFormat="1">
      <c r="A704"/>
      <c r="B704" s="63"/>
      <c r="C704"/>
      <c r="D704"/>
      <c r="E704" s="3"/>
      <c r="F704" s="55"/>
      <c r="G704"/>
      <c r="H704"/>
    </row>
    <row r="705" spans="1:8" s="25" customFormat="1">
      <c r="A705"/>
      <c r="B705" s="63"/>
      <c r="C705"/>
      <c r="D705"/>
      <c r="E705" s="3"/>
      <c r="F705" s="55"/>
      <c r="G705"/>
      <c r="H705"/>
    </row>
    <row r="706" spans="1:8" s="25" customFormat="1">
      <c r="A706"/>
      <c r="B706" s="63"/>
      <c r="C706"/>
      <c r="D706"/>
      <c r="E706" s="3"/>
      <c r="F706" s="55"/>
      <c r="G706"/>
      <c r="H706"/>
    </row>
    <row r="707" spans="1:8" s="25" customFormat="1">
      <c r="A707"/>
      <c r="B707" s="63"/>
      <c r="C707"/>
      <c r="D707"/>
      <c r="E707" s="3"/>
      <c r="F707" s="55"/>
      <c r="G707"/>
      <c r="H707"/>
    </row>
    <row r="708" spans="1:8" s="25" customFormat="1">
      <c r="A708"/>
      <c r="B708" s="63"/>
      <c r="C708"/>
      <c r="D708"/>
      <c r="E708" s="3"/>
      <c r="F708" s="55"/>
      <c r="G708"/>
      <c r="H708"/>
    </row>
    <row r="709" spans="1:8" s="25" customFormat="1">
      <c r="A709"/>
      <c r="B709" s="63"/>
      <c r="C709"/>
      <c r="D709"/>
      <c r="E709" s="3"/>
      <c r="F709" s="55"/>
      <c r="G709"/>
      <c r="H709"/>
    </row>
    <row r="710" spans="1:8" s="25" customFormat="1">
      <c r="A710"/>
      <c r="B710" s="63"/>
      <c r="C710"/>
      <c r="D710"/>
      <c r="E710" s="3"/>
      <c r="F710" s="55"/>
      <c r="G710"/>
      <c r="H710"/>
    </row>
    <row r="711" spans="1:8" s="25" customFormat="1">
      <c r="A711"/>
      <c r="B711" s="63"/>
      <c r="C711"/>
      <c r="D711"/>
      <c r="E711" s="3"/>
      <c r="F711" s="55"/>
      <c r="G711"/>
      <c r="H711"/>
    </row>
    <row r="712" spans="1:8" s="25" customFormat="1">
      <c r="A712"/>
      <c r="B712" s="63"/>
      <c r="C712"/>
      <c r="D712"/>
      <c r="E712" s="3"/>
      <c r="F712" s="55"/>
      <c r="G712"/>
      <c r="H712"/>
    </row>
    <row r="713" spans="1:8" s="25" customFormat="1">
      <c r="A713"/>
      <c r="B713" s="63"/>
      <c r="C713"/>
      <c r="D713"/>
      <c r="E713" s="3"/>
      <c r="F713" s="55"/>
      <c r="G713"/>
      <c r="H713"/>
    </row>
    <row r="714" spans="1:8" s="25" customFormat="1">
      <c r="A714"/>
      <c r="B714" s="63"/>
      <c r="C714"/>
      <c r="D714"/>
      <c r="E714" s="3"/>
      <c r="F714" s="55"/>
      <c r="G714"/>
      <c r="H714"/>
    </row>
    <row r="715" spans="1:8" s="25" customFormat="1">
      <c r="A715"/>
      <c r="B715" s="63"/>
      <c r="C715"/>
      <c r="D715"/>
      <c r="E715" s="3"/>
      <c r="F715" s="55"/>
      <c r="G715"/>
      <c r="H715"/>
    </row>
    <row r="716" spans="1:8" s="25" customFormat="1">
      <c r="A716"/>
      <c r="B716" s="63"/>
      <c r="C716"/>
      <c r="D716"/>
      <c r="E716" s="3"/>
      <c r="F716" s="55"/>
      <c r="G716"/>
      <c r="H716"/>
    </row>
    <row r="717" spans="1:8" s="25" customFormat="1">
      <c r="A717"/>
      <c r="B717" s="63"/>
      <c r="C717"/>
      <c r="D717"/>
      <c r="E717" s="3"/>
      <c r="F717" s="55"/>
      <c r="G717"/>
      <c r="H717"/>
    </row>
    <row r="718" spans="1:8" s="25" customFormat="1">
      <c r="A718"/>
      <c r="B718" s="63"/>
      <c r="C718"/>
      <c r="D718"/>
      <c r="E718" s="3"/>
      <c r="F718" s="55"/>
      <c r="G718"/>
      <c r="H718"/>
    </row>
    <row r="719" spans="1:8" s="25" customFormat="1">
      <c r="A719"/>
      <c r="B719" s="63"/>
      <c r="C719"/>
      <c r="D719"/>
      <c r="E719" s="3"/>
      <c r="F719" s="55"/>
      <c r="G719"/>
      <c r="H719"/>
    </row>
    <row r="720" spans="1:8" s="25" customFormat="1">
      <c r="A720"/>
      <c r="B720" s="63"/>
      <c r="C720"/>
      <c r="D720"/>
      <c r="E720" s="3"/>
      <c r="F720" s="55"/>
      <c r="G720"/>
      <c r="H720"/>
    </row>
    <row r="721" spans="1:8" s="25" customFormat="1">
      <c r="A721"/>
      <c r="B721" s="63"/>
      <c r="C721"/>
      <c r="D721"/>
      <c r="E721" s="3"/>
      <c r="F721" s="55"/>
      <c r="G721"/>
      <c r="H721"/>
    </row>
    <row r="722" spans="1:8" s="25" customFormat="1">
      <c r="A722"/>
      <c r="B722" s="63"/>
      <c r="C722"/>
      <c r="D722"/>
      <c r="E722" s="3"/>
      <c r="F722" s="55"/>
      <c r="G722"/>
      <c r="H722"/>
    </row>
    <row r="723" spans="1:8" s="25" customFormat="1">
      <c r="A723"/>
      <c r="B723" s="63"/>
      <c r="C723"/>
      <c r="D723"/>
      <c r="E723" s="3"/>
      <c r="F723" s="55"/>
      <c r="G723"/>
      <c r="H723"/>
    </row>
    <row r="724" spans="1:8" s="25" customFormat="1">
      <c r="A724"/>
      <c r="B724" s="63"/>
      <c r="C724"/>
      <c r="D724"/>
      <c r="E724" s="3"/>
      <c r="F724" s="55"/>
      <c r="G724"/>
      <c r="H724"/>
    </row>
    <row r="725" spans="1:8" s="25" customFormat="1">
      <c r="A725"/>
      <c r="B725" s="63"/>
      <c r="C725"/>
      <c r="D725"/>
      <c r="E725" s="3"/>
      <c r="F725" s="55"/>
      <c r="G725"/>
      <c r="H725"/>
    </row>
    <row r="726" spans="1:8" s="25" customFormat="1">
      <c r="A726"/>
      <c r="B726" s="63"/>
      <c r="C726"/>
      <c r="D726"/>
      <c r="E726" s="3"/>
      <c r="F726" s="55"/>
      <c r="G726"/>
      <c r="H726"/>
    </row>
    <row r="727" spans="1:8" s="25" customFormat="1">
      <c r="A727"/>
      <c r="B727" s="63"/>
      <c r="C727"/>
      <c r="D727"/>
      <c r="E727" s="3"/>
      <c r="F727" s="55"/>
      <c r="G727"/>
      <c r="H727"/>
    </row>
    <row r="728" spans="1:8" s="25" customFormat="1">
      <c r="A728"/>
      <c r="B728" s="63"/>
      <c r="C728"/>
      <c r="D728"/>
      <c r="E728" s="3"/>
      <c r="F728" s="55"/>
      <c r="G728"/>
      <c r="H728"/>
    </row>
    <row r="729" spans="1:8" s="25" customFormat="1">
      <c r="A729"/>
      <c r="B729" s="63"/>
      <c r="C729"/>
      <c r="D729"/>
      <c r="E729" s="3"/>
      <c r="F729" s="55"/>
      <c r="G729"/>
      <c r="H729"/>
    </row>
    <row r="730" spans="1:8" s="25" customFormat="1">
      <c r="A730"/>
      <c r="B730" s="63"/>
      <c r="C730"/>
      <c r="D730"/>
      <c r="E730" s="3"/>
      <c r="F730" s="55"/>
      <c r="G730"/>
      <c r="H730"/>
    </row>
    <row r="731" spans="1:8" s="25" customFormat="1">
      <c r="A731"/>
      <c r="B731" s="63"/>
      <c r="C731"/>
      <c r="D731"/>
      <c r="E731" s="3"/>
      <c r="F731" s="55"/>
      <c r="G731"/>
      <c r="H731"/>
    </row>
    <row r="732" spans="1:8" s="25" customFormat="1">
      <c r="A732"/>
      <c r="B732" s="63"/>
      <c r="C732"/>
      <c r="D732"/>
      <c r="E732" s="3"/>
      <c r="F732" s="55"/>
      <c r="G732"/>
      <c r="H732"/>
    </row>
    <row r="733" spans="1:8" s="25" customFormat="1">
      <c r="A733"/>
      <c r="B733" s="63"/>
      <c r="C733"/>
      <c r="D733"/>
      <c r="E733" s="3"/>
      <c r="F733" s="55"/>
      <c r="G733"/>
      <c r="H733"/>
    </row>
    <row r="734" spans="1:8" s="25" customFormat="1">
      <c r="A734"/>
      <c r="B734" s="63"/>
      <c r="C734"/>
      <c r="D734"/>
      <c r="E734" s="3"/>
      <c r="F734" s="55"/>
      <c r="G734"/>
      <c r="H734"/>
    </row>
    <row r="735" spans="1:8" s="25" customFormat="1">
      <c r="A735"/>
      <c r="B735" s="63"/>
      <c r="C735"/>
      <c r="D735"/>
      <c r="E735" s="3"/>
      <c r="F735" s="55"/>
      <c r="G735"/>
      <c r="H735"/>
    </row>
    <row r="736" spans="1:8" s="25" customFormat="1">
      <c r="A736"/>
      <c r="B736" s="63"/>
      <c r="C736"/>
      <c r="D736"/>
      <c r="E736" s="3"/>
      <c r="F736" s="55"/>
      <c r="G736"/>
      <c r="H736"/>
    </row>
    <row r="737" spans="1:8" s="25" customFormat="1">
      <c r="A737"/>
      <c r="B737" s="63"/>
      <c r="C737"/>
      <c r="D737"/>
      <c r="E737" s="3"/>
      <c r="F737" s="55"/>
      <c r="G737"/>
      <c r="H737"/>
    </row>
    <row r="738" spans="1:8" s="25" customFormat="1">
      <c r="A738"/>
      <c r="B738" s="63"/>
      <c r="C738"/>
      <c r="D738"/>
      <c r="E738" s="3"/>
      <c r="F738" s="55"/>
      <c r="G738"/>
      <c r="H738"/>
    </row>
    <row r="739" spans="1:8" s="25" customFormat="1">
      <c r="A739"/>
      <c r="B739" s="63"/>
      <c r="C739"/>
      <c r="D739"/>
      <c r="E739" s="3"/>
      <c r="F739" s="55"/>
      <c r="G739"/>
      <c r="H739"/>
    </row>
    <row r="740" spans="1:8" s="25" customFormat="1">
      <c r="A740"/>
      <c r="B740" s="63"/>
      <c r="C740"/>
      <c r="D740"/>
      <c r="E740" s="3"/>
      <c r="F740" s="55"/>
      <c r="G740"/>
      <c r="H740"/>
    </row>
    <row r="741" spans="1:8" s="25" customFormat="1">
      <c r="A741"/>
      <c r="B741" s="63"/>
      <c r="C741"/>
      <c r="D741"/>
      <c r="E741" s="3"/>
      <c r="F741" s="55"/>
      <c r="G741"/>
      <c r="H741"/>
    </row>
    <row r="742" spans="1:8" s="25" customFormat="1">
      <c r="A742"/>
      <c r="B742" s="63"/>
      <c r="C742"/>
      <c r="D742"/>
      <c r="E742" s="3"/>
      <c r="F742" s="55"/>
      <c r="G742"/>
      <c r="H742"/>
    </row>
    <row r="743" spans="1:8" s="25" customFormat="1">
      <c r="A743"/>
      <c r="B743" s="63"/>
      <c r="C743"/>
      <c r="D743"/>
      <c r="E743" s="3"/>
      <c r="F743" s="55"/>
      <c r="G743"/>
      <c r="H743"/>
    </row>
    <row r="744" spans="1:8" s="25" customFormat="1">
      <c r="A744"/>
      <c r="B744" s="63"/>
      <c r="C744"/>
      <c r="D744"/>
      <c r="E744" s="3"/>
      <c r="F744" s="55"/>
      <c r="G744"/>
      <c r="H744"/>
    </row>
    <row r="745" spans="1:8" s="25" customFormat="1">
      <c r="A745"/>
      <c r="B745" s="63"/>
      <c r="C745"/>
      <c r="D745"/>
      <c r="E745" s="3"/>
      <c r="F745" s="55"/>
      <c r="G745"/>
      <c r="H745"/>
    </row>
    <row r="746" spans="1:8" s="25" customFormat="1">
      <c r="A746"/>
      <c r="B746" s="63"/>
      <c r="C746"/>
      <c r="D746"/>
      <c r="E746" s="3"/>
      <c r="F746" s="55"/>
      <c r="G746"/>
      <c r="H746"/>
    </row>
    <row r="747" spans="1:8" s="25" customFormat="1">
      <c r="A747"/>
      <c r="B747" s="63"/>
      <c r="C747"/>
      <c r="D747"/>
      <c r="E747" s="3"/>
      <c r="F747" s="55"/>
      <c r="G747"/>
      <c r="H747"/>
    </row>
    <row r="748" spans="1:8" s="25" customFormat="1">
      <c r="A748"/>
      <c r="B748" s="63"/>
      <c r="C748"/>
      <c r="D748"/>
      <c r="E748" s="3"/>
      <c r="F748" s="55"/>
      <c r="G748"/>
      <c r="H748"/>
    </row>
    <row r="749" spans="1:8" s="25" customFormat="1">
      <c r="A749"/>
      <c r="B749" s="63"/>
      <c r="C749"/>
      <c r="D749"/>
      <c r="E749" s="3"/>
      <c r="F749" s="55"/>
      <c r="G749"/>
      <c r="H749"/>
    </row>
    <row r="750" spans="1:8" s="25" customFormat="1">
      <c r="A750"/>
      <c r="B750" s="63"/>
      <c r="C750"/>
      <c r="D750"/>
      <c r="E750" s="3"/>
      <c r="F750" s="55"/>
      <c r="G750"/>
      <c r="H750"/>
    </row>
    <row r="751" spans="1:8" s="25" customFormat="1">
      <c r="A751"/>
      <c r="B751" s="63"/>
      <c r="C751"/>
      <c r="D751"/>
      <c r="E751" s="3"/>
      <c r="F751" s="55"/>
      <c r="G751"/>
      <c r="H751"/>
    </row>
    <row r="752" spans="1:8" s="25" customFormat="1">
      <c r="A752"/>
      <c r="B752" s="63"/>
      <c r="C752"/>
      <c r="D752"/>
      <c r="E752" s="3"/>
      <c r="F752" s="55"/>
      <c r="G752"/>
      <c r="H752"/>
    </row>
    <row r="753" spans="1:8" s="25" customFormat="1">
      <c r="A753"/>
      <c r="B753" s="63"/>
      <c r="C753"/>
      <c r="D753"/>
      <c r="E753" s="3"/>
      <c r="F753" s="55"/>
      <c r="G753"/>
      <c r="H753"/>
    </row>
    <row r="754" spans="1:8" s="25" customFormat="1">
      <c r="A754"/>
      <c r="B754" s="63"/>
      <c r="C754"/>
      <c r="D754"/>
      <c r="E754" s="3"/>
      <c r="F754" s="55"/>
      <c r="G754"/>
      <c r="H754"/>
    </row>
    <row r="755" spans="1:8" s="25" customFormat="1">
      <c r="A755"/>
      <c r="B755" s="63"/>
      <c r="C755"/>
      <c r="D755"/>
      <c r="E755" s="3"/>
      <c r="F755" s="55"/>
      <c r="G755"/>
      <c r="H755"/>
    </row>
    <row r="756" spans="1:8" s="25" customFormat="1">
      <c r="A756"/>
      <c r="B756" s="63"/>
      <c r="C756"/>
      <c r="D756"/>
      <c r="E756" s="3"/>
      <c r="F756" s="55"/>
      <c r="G756"/>
      <c r="H756"/>
    </row>
    <row r="757" spans="1:8" s="25" customFormat="1">
      <c r="A757"/>
      <c r="B757" s="63"/>
      <c r="C757"/>
      <c r="D757"/>
      <c r="E757" s="3"/>
      <c r="F757" s="55"/>
      <c r="G757"/>
      <c r="H757"/>
    </row>
    <row r="758" spans="1:8" s="25" customFormat="1">
      <c r="A758"/>
      <c r="B758" s="63"/>
      <c r="C758"/>
      <c r="D758"/>
      <c r="E758" s="3"/>
      <c r="F758" s="55"/>
      <c r="G758"/>
      <c r="H758"/>
    </row>
    <row r="759" spans="1:8" s="25" customFormat="1">
      <c r="A759"/>
      <c r="B759" s="63"/>
      <c r="C759"/>
      <c r="D759"/>
      <c r="E759" s="3"/>
      <c r="F759" s="55"/>
      <c r="G759"/>
      <c r="H759"/>
    </row>
    <row r="760" spans="1:8" s="25" customFormat="1">
      <c r="A760"/>
      <c r="B760" s="63"/>
      <c r="C760"/>
      <c r="D760"/>
      <c r="E760" s="3"/>
      <c r="F760" s="55"/>
      <c r="G760"/>
      <c r="H760"/>
    </row>
    <row r="761" spans="1:8" s="25" customFormat="1">
      <c r="A761"/>
      <c r="B761" s="63"/>
      <c r="C761"/>
      <c r="D761"/>
      <c r="E761" s="3"/>
      <c r="F761" s="55"/>
      <c r="G761"/>
      <c r="H761"/>
    </row>
    <row r="762" spans="1:8" s="25" customFormat="1">
      <c r="A762"/>
      <c r="B762" s="63"/>
      <c r="C762"/>
      <c r="D762"/>
      <c r="E762" s="3"/>
      <c r="F762" s="55"/>
      <c r="G762"/>
      <c r="H762"/>
    </row>
    <row r="763" spans="1:8" s="25" customFormat="1">
      <c r="A763"/>
      <c r="B763" s="63"/>
      <c r="C763"/>
      <c r="D763"/>
      <c r="E763" s="3"/>
      <c r="F763" s="55"/>
      <c r="G763"/>
      <c r="H763"/>
    </row>
    <row r="764" spans="1:8" s="25" customFormat="1">
      <c r="A764"/>
      <c r="B764" s="63"/>
      <c r="C764"/>
      <c r="D764"/>
      <c r="E764" s="3"/>
      <c r="F764" s="55"/>
      <c r="G764"/>
      <c r="H764"/>
    </row>
    <row r="765" spans="1:8" s="25" customFormat="1">
      <c r="A765"/>
      <c r="B765" s="63"/>
      <c r="C765"/>
      <c r="D765"/>
      <c r="E765" s="3"/>
      <c r="F765" s="55"/>
      <c r="G765"/>
      <c r="H765"/>
    </row>
    <row r="766" spans="1:8" s="25" customFormat="1">
      <c r="A766"/>
      <c r="B766" s="63"/>
      <c r="C766"/>
      <c r="D766"/>
      <c r="E766" s="3"/>
      <c r="F766" s="55"/>
      <c r="G766"/>
      <c r="H766"/>
    </row>
    <row r="767" spans="1:8" s="25" customFormat="1">
      <c r="A767"/>
      <c r="B767" s="63"/>
      <c r="C767"/>
      <c r="D767"/>
      <c r="E767" s="3"/>
      <c r="F767" s="55"/>
      <c r="G767"/>
      <c r="H767"/>
    </row>
    <row r="768" spans="1:8" s="25" customFormat="1">
      <c r="A768"/>
      <c r="B768" s="63"/>
      <c r="C768"/>
      <c r="D768"/>
      <c r="E768" s="3"/>
      <c r="F768" s="55"/>
      <c r="G768"/>
      <c r="H768"/>
    </row>
    <row r="769" spans="1:8" s="25" customFormat="1">
      <c r="A769"/>
      <c r="B769" s="63"/>
      <c r="C769"/>
      <c r="D769"/>
      <c r="E769" s="3"/>
      <c r="F769" s="55"/>
      <c r="G769"/>
      <c r="H769"/>
    </row>
    <row r="770" spans="1:8" s="25" customFormat="1">
      <c r="A770"/>
      <c r="B770" s="63"/>
      <c r="C770"/>
      <c r="D770"/>
      <c r="E770" s="3"/>
      <c r="F770" s="55"/>
      <c r="G770"/>
      <c r="H770"/>
    </row>
    <row r="771" spans="1:8" s="25" customFormat="1">
      <c r="A771"/>
      <c r="B771" s="63"/>
      <c r="C771"/>
      <c r="D771"/>
      <c r="E771" s="3"/>
      <c r="F771" s="55"/>
      <c r="G771"/>
      <c r="H771"/>
    </row>
    <row r="772" spans="1:8" s="25" customFormat="1">
      <c r="A772"/>
      <c r="B772" s="63"/>
      <c r="C772"/>
      <c r="D772"/>
      <c r="E772" s="3"/>
      <c r="F772" s="55"/>
      <c r="G772"/>
      <c r="H772"/>
    </row>
    <row r="773" spans="1:8" s="25" customFormat="1">
      <c r="A773"/>
      <c r="B773" s="63"/>
      <c r="C773"/>
      <c r="D773"/>
      <c r="E773" s="3"/>
      <c r="F773" s="55"/>
      <c r="G773"/>
      <c r="H773"/>
    </row>
    <row r="774" spans="1:8" s="25" customFormat="1">
      <c r="A774"/>
      <c r="B774" s="63"/>
      <c r="C774"/>
      <c r="D774"/>
      <c r="E774" s="3"/>
      <c r="F774" s="55"/>
      <c r="G774"/>
      <c r="H774"/>
    </row>
    <row r="775" spans="1:8" s="25" customFormat="1">
      <c r="A775"/>
      <c r="B775" s="63"/>
      <c r="C775"/>
      <c r="D775"/>
      <c r="E775" s="3"/>
      <c r="F775" s="55"/>
      <c r="G775"/>
      <c r="H775"/>
    </row>
    <row r="776" spans="1:8" s="25" customFormat="1">
      <c r="A776"/>
      <c r="B776" s="63"/>
      <c r="C776"/>
      <c r="D776"/>
      <c r="E776" s="3"/>
      <c r="F776" s="55"/>
      <c r="G776"/>
      <c r="H776"/>
    </row>
    <row r="777" spans="1:8" s="25" customFormat="1">
      <c r="A777"/>
      <c r="B777" s="63"/>
      <c r="C777"/>
      <c r="D777"/>
      <c r="E777" s="3"/>
      <c r="F777" s="55"/>
      <c r="G777"/>
      <c r="H777"/>
    </row>
    <row r="778" spans="1:8" s="25" customFormat="1">
      <c r="A778"/>
      <c r="B778" s="63"/>
      <c r="C778"/>
      <c r="D778"/>
      <c r="E778" s="3"/>
      <c r="F778" s="55"/>
      <c r="G778"/>
      <c r="H778"/>
    </row>
    <row r="779" spans="1:8" s="25" customFormat="1">
      <c r="A779"/>
      <c r="B779" s="63"/>
      <c r="C779"/>
      <c r="D779"/>
      <c r="E779" s="3"/>
      <c r="F779" s="55"/>
      <c r="G779"/>
      <c r="H779"/>
    </row>
    <row r="780" spans="1:8" s="25" customFormat="1">
      <c r="A780"/>
      <c r="B780" s="63"/>
      <c r="C780"/>
      <c r="D780"/>
      <c r="E780" s="3"/>
      <c r="F780" s="55"/>
      <c r="G780"/>
      <c r="H780"/>
    </row>
    <row r="781" spans="1:8" s="25" customFormat="1">
      <c r="A781"/>
      <c r="B781" s="63"/>
      <c r="C781"/>
      <c r="D781"/>
      <c r="E781" s="3"/>
      <c r="F781" s="55"/>
      <c r="G781"/>
      <c r="H781"/>
    </row>
    <row r="782" spans="1:8" s="25" customFormat="1">
      <c r="A782"/>
      <c r="B782" s="63"/>
      <c r="C782"/>
      <c r="D782"/>
      <c r="E782" s="3"/>
      <c r="F782" s="55"/>
      <c r="G782"/>
      <c r="H782"/>
    </row>
    <row r="783" spans="1:8" s="25" customFormat="1">
      <c r="A783"/>
      <c r="B783" s="63"/>
      <c r="C783"/>
      <c r="D783"/>
      <c r="E783" s="3"/>
      <c r="F783" s="55"/>
      <c r="G783" s="3"/>
      <c r="H783"/>
    </row>
    <row r="784" spans="1:8" s="25" customFormat="1">
      <c r="A784"/>
      <c r="B784" s="63"/>
      <c r="C784"/>
      <c r="D784"/>
      <c r="E784" s="3"/>
      <c r="F784" s="55"/>
      <c r="G784"/>
      <c r="H784"/>
    </row>
    <row r="785" spans="1:8" s="25" customFormat="1">
      <c r="A785"/>
      <c r="B785" s="63"/>
      <c r="C785"/>
      <c r="D785"/>
      <c r="E785" s="3"/>
      <c r="F785" s="55"/>
      <c r="G785"/>
      <c r="H785"/>
    </row>
    <row r="786" spans="1:8" s="25" customFormat="1">
      <c r="A786"/>
      <c r="B786" s="63"/>
      <c r="C786"/>
      <c r="D786"/>
      <c r="E786" s="3"/>
      <c r="F786" s="55"/>
      <c r="G786"/>
      <c r="H786"/>
    </row>
    <row r="787" spans="1:8" s="25" customFormat="1">
      <c r="A787"/>
      <c r="B787" s="63"/>
      <c r="C787"/>
      <c r="D787"/>
      <c r="E787" s="3"/>
      <c r="F787" s="55"/>
      <c r="G787"/>
      <c r="H787"/>
    </row>
    <row r="788" spans="1:8" s="25" customFormat="1">
      <c r="A788"/>
      <c r="B788" s="63"/>
      <c r="C788"/>
      <c r="D788"/>
      <c r="E788" s="3"/>
      <c r="F788" s="55"/>
      <c r="G788"/>
      <c r="H788"/>
    </row>
    <row r="789" spans="1:8" s="25" customFormat="1">
      <c r="A789"/>
      <c r="B789" s="63"/>
      <c r="C789"/>
      <c r="D789"/>
      <c r="E789" s="3"/>
      <c r="F789" s="55"/>
      <c r="G789"/>
      <c r="H789"/>
    </row>
    <row r="790" spans="1:8" s="25" customFormat="1">
      <c r="A790"/>
      <c r="B790" s="63"/>
      <c r="C790"/>
      <c r="D790"/>
      <c r="E790" s="3"/>
      <c r="F790" s="55"/>
      <c r="G790"/>
      <c r="H790"/>
    </row>
    <row r="791" spans="1:8" s="25" customFormat="1">
      <c r="A791"/>
      <c r="B791" s="63"/>
      <c r="C791"/>
      <c r="D791"/>
      <c r="E791" s="3"/>
      <c r="F791" s="55"/>
      <c r="G791"/>
      <c r="H791"/>
    </row>
    <row r="792" spans="1:8" s="25" customFormat="1">
      <c r="A792"/>
      <c r="B792" s="63"/>
      <c r="C792"/>
      <c r="D792"/>
      <c r="E792" s="3"/>
      <c r="F792" s="55"/>
      <c r="G792"/>
      <c r="H792"/>
    </row>
    <row r="793" spans="1:8" s="25" customFormat="1">
      <c r="A793"/>
      <c r="B793" s="63"/>
      <c r="C793"/>
      <c r="D793"/>
      <c r="E793" s="3"/>
      <c r="F793" s="55"/>
      <c r="G793"/>
      <c r="H793"/>
    </row>
    <row r="794" spans="1:8" s="25" customFormat="1">
      <c r="A794"/>
      <c r="B794" s="63"/>
      <c r="C794"/>
      <c r="D794"/>
      <c r="E794" s="3"/>
      <c r="F794" s="55"/>
      <c r="G794"/>
      <c r="H794"/>
    </row>
    <row r="795" spans="1:8" s="25" customFormat="1">
      <c r="A795"/>
      <c r="B795" s="63"/>
      <c r="C795"/>
      <c r="D795"/>
      <c r="E795" s="3"/>
      <c r="F795" s="55"/>
      <c r="G795"/>
      <c r="H795"/>
    </row>
    <row r="796" spans="1:8" s="25" customFormat="1">
      <c r="A796"/>
      <c r="B796" s="63"/>
      <c r="C796"/>
      <c r="D796"/>
      <c r="E796" s="3"/>
      <c r="F796" s="55"/>
      <c r="G796" s="3"/>
      <c r="H796"/>
    </row>
    <row r="797" spans="1:8" s="25" customFormat="1">
      <c r="A797"/>
      <c r="B797" s="63"/>
      <c r="C797"/>
      <c r="D797"/>
      <c r="E797" s="3"/>
      <c r="F797" s="55"/>
      <c r="G797"/>
      <c r="H797"/>
    </row>
    <row r="798" spans="1:8" s="25" customFormat="1">
      <c r="A798"/>
      <c r="B798" s="63"/>
      <c r="C798"/>
      <c r="D798"/>
      <c r="E798" s="3"/>
      <c r="F798" s="55"/>
      <c r="G798"/>
      <c r="H798"/>
    </row>
    <row r="799" spans="1:8" s="25" customFormat="1">
      <c r="A799"/>
      <c r="B799" s="63"/>
      <c r="C799"/>
      <c r="D799"/>
      <c r="E799" s="3"/>
      <c r="F799" s="55"/>
      <c r="G799"/>
      <c r="H799"/>
    </row>
    <row r="800" spans="1:8" s="25" customFormat="1">
      <c r="A800"/>
      <c r="B800" s="63"/>
      <c r="C800"/>
      <c r="D800"/>
      <c r="E800" s="3"/>
      <c r="F800" s="55"/>
      <c r="G800"/>
      <c r="H800"/>
    </row>
    <row r="801" spans="1:8" s="25" customFormat="1">
      <c r="A801"/>
      <c r="B801" s="63"/>
      <c r="C801"/>
      <c r="D801"/>
      <c r="E801" s="3"/>
      <c r="F801" s="55"/>
      <c r="G801"/>
      <c r="H801"/>
    </row>
    <row r="802" spans="1:8" s="25" customFormat="1">
      <c r="A802"/>
      <c r="B802" s="63"/>
      <c r="C802"/>
      <c r="D802"/>
      <c r="E802" s="3"/>
      <c r="F802" s="55"/>
      <c r="G802"/>
      <c r="H802"/>
    </row>
    <row r="803" spans="1:8" s="25" customFormat="1">
      <c r="A803"/>
      <c r="B803" s="63"/>
      <c r="C803"/>
      <c r="D803"/>
      <c r="E803" s="3"/>
      <c r="F803" s="55"/>
      <c r="G803"/>
      <c r="H803"/>
    </row>
    <row r="804" spans="1:8" s="25" customFormat="1">
      <c r="A804"/>
      <c r="B804" s="63"/>
      <c r="C804"/>
      <c r="D804"/>
      <c r="E804" s="3"/>
      <c r="F804" s="55"/>
      <c r="G804"/>
      <c r="H804"/>
    </row>
    <row r="805" spans="1:8" s="25" customFormat="1">
      <c r="A805"/>
      <c r="B805" s="63"/>
      <c r="C805"/>
      <c r="D805"/>
      <c r="E805" s="3"/>
      <c r="F805" s="55"/>
      <c r="G805"/>
      <c r="H805"/>
    </row>
    <row r="806" spans="1:8" s="25" customFormat="1">
      <c r="A806"/>
      <c r="B806" s="63"/>
      <c r="C806"/>
      <c r="D806"/>
      <c r="E806" s="3"/>
      <c r="F806" s="55"/>
      <c r="G806"/>
      <c r="H806"/>
    </row>
    <row r="807" spans="1:8" s="25" customFormat="1">
      <c r="A807"/>
      <c r="B807" s="63"/>
      <c r="C807"/>
      <c r="D807"/>
      <c r="E807" s="3"/>
      <c r="F807" s="55"/>
      <c r="G807"/>
      <c r="H807"/>
    </row>
    <row r="808" spans="1:8" s="25" customFormat="1">
      <c r="A808"/>
      <c r="B808" s="63"/>
      <c r="C808"/>
      <c r="D808"/>
      <c r="E808" s="3"/>
      <c r="F808" s="55"/>
      <c r="G808"/>
      <c r="H808"/>
    </row>
    <row r="809" spans="1:8" s="25" customFormat="1">
      <c r="A809"/>
      <c r="B809" s="63"/>
      <c r="C809"/>
      <c r="D809"/>
      <c r="E809" s="3"/>
      <c r="F809" s="55"/>
      <c r="G809"/>
      <c r="H809"/>
    </row>
    <row r="810" spans="1:8" s="25" customFormat="1">
      <c r="A810"/>
      <c r="B810" s="63"/>
      <c r="C810"/>
      <c r="D810"/>
      <c r="E810" s="3"/>
      <c r="F810" s="55"/>
      <c r="G810"/>
      <c r="H810"/>
    </row>
    <row r="811" spans="1:8" s="25" customFormat="1">
      <c r="A811"/>
      <c r="B811" s="63"/>
      <c r="C811"/>
      <c r="D811"/>
      <c r="E811" s="3"/>
      <c r="F811" s="55"/>
      <c r="G811"/>
      <c r="H811"/>
    </row>
    <row r="812" spans="1:8" s="25" customFormat="1">
      <c r="A812"/>
      <c r="B812" s="63"/>
      <c r="C812"/>
      <c r="D812"/>
      <c r="E812" s="3"/>
      <c r="F812" s="55"/>
      <c r="G812"/>
      <c r="H812"/>
    </row>
    <row r="813" spans="1:8" s="25" customFormat="1">
      <c r="A813"/>
      <c r="B813" s="63"/>
      <c r="C813"/>
      <c r="D813"/>
      <c r="E813" s="3"/>
      <c r="F813" s="55"/>
      <c r="G813"/>
      <c r="H813"/>
    </row>
    <row r="814" spans="1:8" s="25" customFormat="1">
      <c r="A814"/>
      <c r="B814" s="63"/>
      <c r="C814"/>
      <c r="D814"/>
      <c r="E814" s="3"/>
      <c r="F814" s="55"/>
      <c r="G814"/>
      <c r="H814"/>
    </row>
    <row r="815" spans="1:8" s="25" customFormat="1">
      <c r="A815"/>
      <c r="B815" s="63"/>
      <c r="C815"/>
      <c r="D815"/>
      <c r="E815" s="3"/>
      <c r="F815" s="55"/>
      <c r="G815"/>
      <c r="H815"/>
    </row>
    <row r="816" spans="1:8" s="25" customFormat="1">
      <c r="A816"/>
      <c r="B816" s="63"/>
      <c r="C816"/>
      <c r="D816"/>
      <c r="E816" s="3"/>
      <c r="F816" s="55"/>
      <c r="G816"/>
      <c r="H816"/>
    </row>
    <row r="817" spans="1:8" s="25" customFormat="1">
      <c r="A817"/>
      <c r="B817" s="63"/>
      <c r="C817"/>
      <c r="D817"/>
      <c r="E817" s="3"/>
      <c r="F817" s="55"/>
      <c r="G817"/>
      <c r="H817"/>
    </row>
    <row r="818" spans="1:8" s="25" customFormat="1">
      <c r="A818"/>
      <c r="B818" s="63"/>
      <c r="C818"/>
      <c r="D818"/>
      <c r="E818" s="3"/>
      <c r="F818" s="55"/>
      <c r="G818"/>
      <c r="H818"/>
    </row>
    <row r="819" spans="1:8" s="25" customFormat="1">
      <c r="A819"/>
      <c r="B819" s="63"/>
      <c r="C819"/>
      <c r="D819"/>
      <c r="E819" s="3"/>
      <c r="F819" s="55"/>
      <c r="G819"/>
      <c r="H819"/>
    </row>
    <row r="820" spans="1:8" s="25" customFormat="1">
      <c r="A820"/>
      <c r="B820" s="63"/>
      <c r="C820"/>
      <c r="D820"/>
      <c r="E820" s="3"/>
      <c r="F820" s="55"/>
      <c r="G820"/>
      <c r="H820"/>
    </row>
    <row r="821" spans="1:8" s="25" customFormat="1">
      <c r="A821"/>
      <c r="B821" s="63"/>
      <c r="C821"/>
      <c r="D821"/>
      <c r="E821" s="3"/>
      <c r="F821" s="55"/>
      <c r="G821"/>
      <c r="H821"/>
    </row>
    <row r="822" spans="1:8" s="25" customFormat="1">
      <c r="A822"/>
      <c r="B822" s="63"/>
      <c r="C822"/>
      <c r="D822"/>
      <c r="E822" s="3"/>
      <c r="F822" s="55"/>
      <c r="G822"/>
      <c r="H822"/>
    </row>
    <row r="823" spans="1:8" s="25" customFormat="1">
      <c r="A823"/>
      <c r="B823" s="63"/>
      <c r="C823"/>
      <c r="D823"/>
      <c r="E823" s="3"/>
      <c r="F823" s="55"/>
      <c r="G823"/>
      <c r="H823"/>
    </row>
    <row r="824" spans="1:8" s="25" customFormat="1">
      <c r="A824"/>
      <c r="B824" s="63"/>
      <c r="C824"/>
      <c r="D824"/>
      <c r="E824" s="3"/>
      <c r="F824" s="55"/>
      <c r="G824"/>
      <c r="H824"/>
    </row>
    <row r="825" spans="1:8" s="25" customFormat="1">
      <c r="A825"/>
      <c r="B825" s="63"/>
      <c r="C825"/>
      <c r="D825"/>
      <c r="E825" s="3"/>
      <c r="F825" s="55"/>
      <c r="G825"/>
      <c r="H825"/>
    </row>
    <row r="826" spans="1:8" s="25" customFormat="1">
      <c r="A826"/>
      <c r="B826" s="63"/>
      <c r="C826"/>
      <c r="D826"/>
      <c r="E826" s="3"/>
      <c r="F826" s="55"/>
      <c r="G826"/>
      <c r="H826"/>
    </row>
    <row r="827" spans="1:8" s="25" customFormat="1">
      <c r="A827"/>
      <c r="B827" s="63"/>
      <c r="C827"/>
      <c r="D827"/>
      <c r="E827" s="3"/>
      <c r="F827" s="55"/>
      <c r="G827"/>
      <c r="H827"/>
    </row>
    <row r="828" spans="1:8" s="25" customFormat="1">
      <c r="A828"/>
      <c r="B828" s="63"/>
      <c r="C828"/>
      <c r="D828"/>
      <c r="E828" s="3"/>
      <c r="F828" s="55"/>
      <c r="G828"/>
      <c r="H828"/>
    </row>
    <row r="829" spans="1:8" s="25" customFormat="1">
      <c r="A829"/>
      <c r="B829" s="63"/>
      <c r="C829"/>
      <c r="D829"/>
      <c r="E829" s="3"/>
      <c r="F829" s="55"/>
      <c r="G829"/>
      <c r="H829"/>
    </row>
    <row r="830" spans="1:8" s="25" customFormat="1">
      <c r="A830"/>
      <c r="B830" s="63"/>
      <c r="C830"/>
      <c r="D830"/>
      <c r="E830" s="3"/>
      <c r="F830" s="55"/>
      <c r="G830"/>
      <c r="H830"/>
    </row>
    <row r="831" spans="1:8" s="25" customFormat="1">
      <c r="A831"/>
      <c r="B831" s="63"/>
      <c r="C831"/>
      <c r="D831"/>
      <c r="E831" s="3"/>
      <c r="F831" s="55"/>
      <c r="G831"/>
      <c r="H831"/>
    </row>
    <row r="832" spans="1:8" s="25" customFormat="1">
      <c r="A832"/>
      <c r="B832" s="63"/>
      <c r="C832"/>
      <c r="D832"/>
      <c r="E832" s="3"/>
      <c r="F832" s="55"/>
      <c r="G832"/>
      <c r="H832"/>
    </row>
    <row r="833" spans="1:8" s="25" customFormat="1">
      <c r="A833"/>
      <c r="B833" s="63"/>
      <c r="C833"/>
      <c r="D833"/>
      <c r="E833" s="3"/>
      <c r="F833" s="55"/>
      <c r="G833"/>
      <c r="H833"/>
    </row>
    <row r="834" spans="1:8" s="25" customFormat="1">
      <c r="A834"/>
      <c r="B834" s="63"/>
      <c r="C834"/>
      <c r="D834"/>
      <c r="E834" s="3"/>
      <c r="F834" s="55"/>
      <c r="G834"/>
      <c r="H834"/>
    </row>
    <row r="835" spans="1:8" s="25" customFormat="1">
      <c r="A835"/>
      <c r="B835" s="63"/>
      <c r="C835"/>
      <c r="D835"/>
      <c r="E835" s="3"/>
      <c r="F835" s="55"/>
      <c r="G835"/>
      <c r="H835"/>
    </row>
    <row r="836" spans="1:8" s="25" customFormat="1">
      <c r="A836"/>
      <c r="B836" s="63"/>
      <c r="C836"/>
      <c r="D836"/>
      <c r="E836" s="3"/>
      <c r="F836" s="55"/>
      <c r="G836"/>
      <c r="H836"/>
    </row>
    <row r="837" spans="1:8" s="25" customFormat="1">
      <c r="A837"/>
      <c r="B837" s="63"/>
      <c r="C837"/>
      <c r="D837"/>
      <c r="E837" s="3"/>
      <c r="F837" s="55"/>
      <c r="G837"/>
      <c r="H837"/>
    </row>
    <row r="838" spans="1:8" s="25" customFormat="1">
      <c r="A838"/>
      <c r="B838" s="63"/>
      <c r="C838"/>
      <c r="D838"/>
      <c r="E838" s="3"/>
      <c r="F838" s="55"/>
      <c r="G838"/>
      <c r="H838"/>
    </row>
    <row r="839" spans="1:8" s="25" customFormat="1">
      <c r="A839"/>
      <c r="B839" s="63"/>
      <c r="C839"/>
      <c r="D839"/>
      <c r="E839" s="3"/>
      <c r="F839" s="55"/>
      <c r="G839"/>
      <c r="H839"/>
    </row>
    <row r="840" spans="1:8" s="25" customFormat="1">
      <c r="A840"/>
      <c r="B840" s="63"/>
      <c r="C840"/>
      <c r="D840"/>
      <c r="E840" s="3"/>
      <c r="F840" s="55"/>
      <c r="G840"/>
      <c r="H840"/>
    </row>
    <row r="841" spans="1:8" s="25" customFormat="1">
      <c r="A841"/>
      <c r="B841" s="63"/>
      <c r="C841"/>
      <c r="D841"/>
      <c r="E841" s="3"/>
      <c r="F841" s="55"/>
      <c r="G841"/>
      <c r="H841"/>
    </row>
    <row r="842" spans="1:8" s="25" customFormat="1">
      <c r="A842"/>
      <c r="B842" s="63"/>
      <c r="C842"/>
      <c r="D842"/>
      <c r="E842" s="3"/>
      <c r="F842" s="55"/>
      <c r="G842"/>
      <c r="H842"/>
    </row>
    <row r="843" spans="1:8" s="25" customFormat="1">
      <c r="A843"/>
      <c r="B843" s="63"/>
      <c r="C843"/>
      <c r="D843"/>
      <c r="E843" s="3"/>
      <c r="F843" s="55"/>
      <c r="G843"/>
      <c r="H843"/>
    </row>
    <row r="844" spans="1:8" s="25" customFormat="1">
      <c r="A844"/>
      <c r="B844" s="63"/>
      <c r="C844"/>
      <c r="D844"/>
      <c r="E844" s="3"/>
      <c r="F844" s="55"/>
      <c r="G844"/>
      <c r="H844"/>
    </row>
    <row r="845" spans="1:8" s="25" customFormat="1">
      <c r="A845"/>
      <c r="B845" s="63"/>
      <c r="C845"/>
      <c r="D845"/>
      <c r="E845" s="3"/>
      <c r="F845" s="55"/>
      <c r="G845"/>
      <c r="H845"/>
    </row>
    <row r="846" spans="1:8" s="25" customFormat="1">
      <c r="A846"/>
      <c r="B846" s="63"/>
      <c r="C846"/>
      <c r="D846"/>
      <c r="E846" s="3"/>
      <c r="F846" s="55"/>
      <c r="G846"/>
      <c r="H846"/>
    </row>
    <row r="847" spans="1:8" s="25" customFormat="1">
      <c r="A847"/>
      <c r="B847" s="63"/>
      <c r="C847"/>
      <c r="D847"/>
      <c r="E847" s="3"/>
      <c r="F847" s="55"/>
      <c r="G847"/>
      <c r="H847"/>
    </row>
    <row r="848" spans="1:8" s="25" customFormat="1">
      <c r="A848"/>
      <c r="B848" s="63"/>
      <c r="C848"/>
      <c r="D848"/>
      <c r="E848" s="3"/>
      <c r="F848" s="55"/>
      <c r="G848"/>
      <c r="H848"/>
    </row>
    <row r="849" spans="1:8" s="25" customFormat="1">
      <c r="A849"/>
      <c r="B849" s="63"/>
      <c r="C849"/>
      <c r="D849"/>
      <c r="E849" s="3"/>
      <c r="F849" s="55"/>
      <c r="G849"/>
      <c r="H849"/>
    </row>
    <row r="850" spans="1:8" s="25" customFormat="1">
      <c r="A850"/>
      <c r="B850" s="63"/>
      <c r="C850"/>
      <c r="D850"/>
      <c r="E850" s="3"/>
      <c r="F850" s="55"/>
      <c r="G850"/>
      <c r="H850"/>
    </row>
    <row r="851" spans="1:8" s="25" customFormat="1">
      <c r="A851"/>
      <c r="B851" s="63"/>
      <c r="C851"/>
      <c r="D851"/>
      <c r="E851" s="3"/>
      <c r="F851" s="55"/>
      <c r="G851"/>
      <c r="H851"/>
    </row>
    <row r="852" spans="1:8" s="25" customFormat="1">
      <c r="A852"/>
      <c r="B852" s="63"/>
      <c r="C852"/>
      <c r="D852"/>
      <c r="E852" s="3"/>
      <c r="F852" s="55"/>
      <c r="G852"/>
      <c r="H852"/>
    </row>
    <row r="853" spans="1:8" s="25" customFormat="1">
      <c r="A853"/>
      <c r="B853" s="63"/>
      <c r="C853"/>
      <c r="D853"/>
      <c r="E853" s="3"/>
      <c r="F853" s="55"/>
      <c r="G853"/>
      <c r="H853"/>
    </row>
    <row r="854" spans="1:8" s="25" customFormat="1">
      <c r="A854"/>
      <c r="B854" s="63"/>
      <c r="C854"/>
      <c r="D854"/>
      <c r="E854" s="3"/>
      <c r="F854" s="55"/>
      <c r="G854"/>
      <c r="H854"/>
    </row>
    <row r="855" spans="1:8" s="25" customFormat="1">
      <c r="A855"/>
      <c r="B855" s="63"/>
      <c r="C855"/>
      <c r="D855"/>
      <c r="E855" s="3"/>
      <c r="F855" s="55"/>
      <c r="G855"/>
      <c r="H855"/>
    </row>
    <row r="856" spans="1:8" s="25" customFormat="1">
      <c r="A856"/>
      <c r="B856" s="63"/>
      <c r="C856"/>
      <c r="D856"/>
      <c r="E856" s="3"/>
      <c r="F856" s="55"/>
      <c r="G856"/>
      <c r="H856"/>
    </row>
    <row r="857" spans="1:8" s="25" customFormat="1">
      <c r="A857"/>
      <c r="B857" s="63"/>
      <c r="C857"/>
      <c r="D857"/>
      <c r="E857" s="3"/>
      <c r="F857" s="55"/>
      <c r="G857"/>
      <c r="H857"/>
    </row>
    <row r="858" spans="1:8" s="25" customFormat="1">
      <c r="A858"/>
      <c r="B858" s="63"/>
      <c r="C858"/>
      <c r="D858"/>
      <c r="E858" s="3"/>
      <c r="F858" s="55"/>
      <c r="G858"/>
      <c r="H858"/>
    </row>
    <row r="859" spans="1:8" s="25" customFormat="1">
      <c r="A859"/>
      <c r="B859" s="63"/>
      <c r="C859"/>
      <c r="D859"/>
      <c r="E859" s="3"/>
      <c r="F859" s="55"/>
      <c r="G859"/>
      <c r="H859"/>
    </row>
    <row r="860" spans="1:8" s="25" customFormat="1">
      <c r="A860"/>
      <c r="B860" s="63"/>
      <c r="C860"/>
      <c r="D860"/>
      <c r="E860" s="3"/>
      <c r="F860" s="55"/>
      <c r="G860"/>
      <c r="H860"/>
    </row>
    <row r="861" spans="1:8" s="25" customFormat="1">
      <c r="A861"/>
      <c r="B861" s="63"/>
      <c r="C861"/>
      <c r="D861"/>
      <c r="E861" s="3"/>
      <c r="F861" s="55"/>
      <c r="G861"/>
      <c r="H861"/>
    </row>
    <row r="862" spans="1:8" s="25" customFormat="1">
      <c r="A862"/>
      <c r="B862" s="63"/>
      <c r="C862"/>
      <c r="D862"/>
      <c r="E862" s="3"/>
      <c r="F862" s="55"/>
      <c r="G862"/>
      <c r="H862"/>
    </row>
    <row r="863" spans="1:8" s="25" customFormat="1">
      <c r="A863"/>
      <c r="B863" s="63"/>
      <c r="C863"/>
      <c r="D863"/>
      <c r="E863" s="3"/>
      <c r="F863" s="55"/>
      <c r="G863"/>
      <c r="H863"/>
    </row>
    <row r="864" spans="1:8" s="25" customFormat="1">
      <c r="A864"/>
      <c r="B864" s="63"/>
      <c r="C864"/>
      <c r="D864"/>
      <c r="E864" s="3"/>
      <c r="F864" s="55"/>
      <c r="G864"/>
      <c r="H864"/>
    </row>
    <row r="865" spans="1:8" s="25" customFormat="1">
      <c r="A865"/>
      <c r="B865" s="63"/>
      <c r="C865"/>
      <c r="D865"/>
      <c r="E865" s="3"/>
      <c r="F865" s="55"/>
      <c r="G865"/>
      <c r="H865"/>
    </row>
    <row r="866" spans="1:8" s="25" customFormat="1">
      <c r="A866"/>
      <c r="B866" s="63"/>
      <c r="C866"/>
      <c r="D866"/>
      <c r="E866" s="3"/>
      <c r="F866" s="55"/>
      <c r="G866"/>
      <c r="H866"/>
    </row>
    <row r="867" spans="1:8" s="25" customFormat="1">
      <c r="A867"/>
      <c r="B867" s="63"/>
      <c r="C867"/>
      <c r="D867"/>
      <c r="E867" s="3"/>
      <c r="F867" s="55"/>
      <c r="G867"/>
      <c r="H867"/>
    </row>
    <row r="868" spans="1:8" s="25" customFormat="1">
      <c r="A868"/>
      <c r="B868" s="63"/>
      <c r="C868"/>
      <c r="D868"/>
      <c r="E868" s="3"/>
      <c r="F868" s="55"/>
      <c r="G868"/>
      <c r="H868"/>
    </row>
    <row r="869" spans="1:8" s="25" customFormat="1">
      <c r="A869"/>
      <c r="B869" s="63"/>
      <c r="C869"/>
      <c r="D869"/>
      <c r="E869" s="3"/>
      <c r="F869" s="55"/>
      <c r="G869"/>
      <c r="H869"/>
    </row>
    <row r="870" spans="1:8" s="25" customFormat="1">
      <c r="A870"/>
      <c r="B870" s="63"/>
      <c r="C870"/>
      <c r="D870"/>
      <c r="E870" s="3"/>
      <c r="F870" s="55"/>
      <c r="G870"/>
      <c r="H870"/>
    </row>
    <row r="871" spans="1:8" s="25" customFormat="1">
      <c r="A871"/>
      <c r="B871" s="63"/>
      <c r="C871"/>
      <c r="D871"/>
      <c r="E871" s="3"/>
      <c r="F871" s="55"/>
      <c r="G871"/>
      <c r="H871"/>
    </row>
    <row r="872" spans="1:8" s="25" customFormat="1">
      <c r="A872"/>
      <c r="B872" s="63"/>
      <c r="C872"/>
      <c r="D872"/>
      <c r="E872" s="3"/>
      <c r="F872" s="55"/>
      <c r="G872"/>
      <c r="H872"/>
    </row>
    <row r="873" spans="1:8" s="25" customFormat="1">
      <c r="A873"/>
      <c r="B873" s="63"/>
      <c r="C873"/>
      <c r="D873"/>
      <c r="E873" s="3"/>
      <c r="F873" s="55"/>
      <c r="G873"/>
      <c r="H873"/>
    </row>
    <row r="874" spans="1:8" s="25" customFormat="1">
      <c r="A874"/>
      <c r="B874" s="63"/>
      <c r="C874"/>
      <c r="D874"/>
      <c r="E874" s="3"/>
      <c r="F874" s="55"/>
      <c r="G874"/>
      <c r="H874"/>
    </row>
    <row r="875" spans="1:8" s="25" customFormat="1">
      <c r="A875"/>
      <c r="B875" s="63"/>
      <c r="C875"/>
      <c r="D875"/>
      <c r="E875" s="3"/>
      <c r="F875" s="55"/>
      <c r="G875"/>
      <c r="H875"/>
    </row>
    <row r="876" spans="1:8" s="25" customFormat="1">
      <c r="A876"/>
      <c r="B876" s="63"/>
      <c r="C876"/>
      <c r="D876"/>
      <c r="E876" s="3"/>
      <c r="F876" s="55"/>
      <c r="G876"/>
      <c r="H876"/>
    </row>
    <row r="877" spans="1:8" s="25" customFormat="1">
      <c r="A877"/>
      <c r="B877" s="63"/>
      <c r="C877"/>
      <c r="D877"/>
      <c r="E877" s="3"/>
      <c r="F877" s="55"/>
      <c r="G877"/>
      <c r="H877"/>
    </row>
    <row r="878" spans="1:8" s="25" customFormat="1">
      <c r="A878"/>
      <c r="B878" s="63"/>
      <c r="C878"/>
      <c r="D878"/>
      <c r="E878" s="3"/>
      <c r="F878" s="55"/>
      <c r="G878"/>
      <c r="H878"/>
    </row>
    <row r="879" spans="1:8" s="25" customFormat="1">
      <c r="A879"/>
      <c r="B879" s="63"/>
      <c r="C879"/>
      <c r="D879"/>
      <c r="E879" s="3"/>
      <c r="F879" s="55"/>
      <c r="G879"/>
      <c r="H879"/>
    </row>
    <row r="880" spans="1:8" s="25" customFormat="1">
      <c r="A880"/>
      <c r="B880" s="63"/>
      <c r="C880"/>
      <c r="D880"/>
      <c r="E880" s="3"/>
      <c r="F880" s="55"/>
      <c r="G880"/>
      <c r="H880"/>
    </row>
    <row r="881" spans="1:8" s="25" customFormat="1">
      <c r="A881"/>
      <c r="B881" s="63"/>
      <c r="C881"/>
      <c r="D881"/>
      <c r="E881" s="3"/>
      <c r="F881" s="55"/>
      <c r="G881"/>
      <c r="H881"/>
    </row>
    <row r="882" spans="1:8" s="25" customFormat="1">
      <c r="A882"/>
      <c r="B882" s="63"/>
      <c r="C882"/>
      <c r="D882"/>
      <c r="E882" s="3"/>
      <c r="F882" s="55"/>
      <c r="G882"/>
      <c r="H882"/>
    </row>
    <row r="883" spans="1:8" s="25" customFormat="1">
      <c r="A883"/>
      <c r="B883" s="63"/>
      <c r="C883"/>
      <c r="D883"/>
      <c r="E883" s="3"/>
      <c r="F883" s="55"/>
      <c r="G883"/>
      <c r="H883"/>
    </row>
    <row r="884" spans="1:8" s="25" customFormat="1">
      <c r="A884"/>
      <c r="B884" s="63"/>
      <c r="C884"/>
      <c r="D884"/>
      <c r="E884" s="3"/>
      <c r="F884" s="55"/>
      <c r="G884"/>
      <c r="H884"/>
    </row>
    <row r="885" spans="1:8" s="25" customFormat="1">
      <c r="A885"/>
      <c r="B885" s="63"/>
      <c r="C885"/>
      <c r="D885"/>
      <c r="E885" s="3"/>
      <c r="F885" s="55"/>
      <c r="G885"/>
      <c r="H885"/>
    </row>
    <row r="886" spans="1:8" s="25" customFormat="1">
      <c r="A886"/>
      <c r="B886" s="63"/>
      <c r="C886"/>
      <c r="D886"/>
      <c r="E886" s="3"/>
      <c r="F886" s="55"/>
      <c r="G886"/>
      <c r="H886"/>
    </row>
    <row r="887" spans="1:8" s="25" customFormat="1">
      <c r="A887"/>
      <c r="B887" s="63"/>
      <c r="C887"/>
      <c r="D887"/>
      <c r="E887" s="3"/>
      <c r="F887" s="55"/>
      <c r="G887"/>
      <c r="H887"/>
    </row>
    <row r="888" spans="1:8" s="25" customFormat="1">
      <c r="A888"/>
      <c r="B888" s="63"/>
      <c r="C888"/>
      <c r="D888"/>
      <c r="E888" s="3"/>
      <c r="F888" s="55"/>
      <c r="G888"/>
      <c r="H888"/>
    </row>
    <row r="889" spans="1:8" s="25" customFormat="1">
      <c r="A889"/>
      <c r="B889" s="63"/>
      <c r="C889"/>
      <c r="D889"/>
      <c r="E889" s="3"/>
      <c r="F889" s="55"/>
      <c r="G889"/>
      <c r="H889"/>
    </row>
    <row r="890" spans="1:8" s="25" customFormat="1">
      <c r="A890"/>
      <c r="B890" s="63"/>
      <c r="C890"/>
      <c r="D890"/>
      <c r="E890" s="3"/>
      <c r="F890" s="55"/>
      <c r="G890"/>
      <c r="H890"/>
    </row>
    <row r="891" spans="1:8" s="25" customFormat="1">
      <c r="A891"/>
      <c r="B891" s="63"/>
      <c r="C891"/>
      <c r="D891"/>
      <c r="E891" s="3"/>
      <c r="F891" s="55"/>
      <c r="G891"/>
      <c r="H891"/>
    </row>
    <row r="892" spans="1:8" s="25" customFormat="1">
      <c r="A892"/>
      <c r="B892" s="63"/>
      <c r="C892"/>
      <c r="D892"/>
      <c r="E892" s="3"/>
      <c r="F892" s="55"/>
      <c r="G892"/>
      <c r="H892"/>
    </row>
    <row r="893" spans="1:8" s="25" customFormat="1">
      <c r="A893"/>
      <c r="B893" s="63"/>
      <c r="C893"/>
      <c r="D893"/>
      <c r="E893" s="3"/>
      <c r="F893" s="55"/>
      <c r="G893"/>
      <c r="H893"/>
    </row>
    <row r="894" spans="1:8" s="25" customFormat="1">
      <c r="A894"/>
      <c r="B894" s="63"/>
      <c r="C894"/>
      <c r="D894"/>
      <c r="E894" s="3"/>
      <c r="F894" s="55"/>
      <c r="G894"/>
      <c r="H894"/>
    </row>
    <row r="895" spans="1:8" s="25" customFormat="1">
      <c r="A895"/>
      <c r="B895" s="63"/>
      <c r="C895"/>
      <c r="D895"/>
      <c r="E895" s="3"/>
      <c r="F895" s="55"/>
      <c r="G895"/>
      <c r="H895"/>
    </row>
    <row r="896" spans="1:8" s="25" customFormat="1">
      <c r="A896"/>
      <c r="B896" s="63"/>
      <c r="C896"/>
      <c r="D896"/>
      <c r="E896" s="3"/>
      <c r="F896" s="55"/>
      <c r="G896"/>
      <c r="H896"/>
    </row>
    <row r="897" spans="1:8" s="25" customFormat="1">
      <c r="A897"/>
      <c r="B897" s="63"/>
      <c r="C897"/>
      <c r="D897"/>
      <c r="E897" s="3"/>
      <c r="F897" s="55"/>
      <c r="G897"/>
      <c r="H897"/>
    </row>
    <row r="898" spans="1:8" s="25" customFormat="1">
      <c r="A898"/>
      <c r="B898" s="63"/>
      <c r="C898"/>
      <c r="D898"/>
      <c r="E898" s="3"/>
      <c r="F898" s="55"/>
      <c r="G898"/>
      <c r="H898"/>
    </row>
    <row r="899" spans="1:8" s="25" customFormat="1">
      <c r="A899"/>
      <c r="B899" s="63"/>
      <c r="C899"/>
      <c r="D899"/>
      <c r="E899" s="3"/>
      <c r="F899" s="55"/>
      <c r="G899"/>
      <c r="H899"/>
    </row>
    <row r="900" spans="1:8" s="25" customFormat="1">
      <c r="A900"/>
      <c r="B900" s="63"/>
      <c r="C900"/>
      <c r="D900"/>
      <c r="E900" s="3"/>
      <c r="F900" s="55"/>
      <c r="G900"/>
      <c r="H900"/>
    </row>
    <row r="901" spans="1:8" s="25" customFormat="1">
      <c r="A901"/>
      <c r="B901" s="63"/>
      <c r="C901"/>
      <c r="D901"/>
      <c r="E901" s="3"/>
      <c r="F901" s="55"/>
      <c r="G901"/>
      <c r="H901"/>
    </row>
    <row r="902" spans="1:8" s="25" customFormat="1">
      <c r="A902"/>
      <c r="B902" s="63"/>
      <c r="C902"/>
      <c r="D902"/>
      <c r="E902" s="3"/>
      <c r="F902" s="55"/>
      <c r="G902"/>
      <c r="H902"/>
    </row>
    <row r="903" spans="1:8" s="25" customFormat="1">
      <c r="A903"/>
      <c r="B903" s="63"/>
      <c r="C903"/>
      <c r="D903"/>
      <c r="E903" s="3"/>
      <c r="F903" s="55"/>
      <c r="G903"/>
      <c r="H903"/>
    </row>
    <row r="904" spans="1:8" s="25" customFormat="1">
      <c r="A904"/>
      <c r="B904" s="63"/>
      <c r="C904"/>
      <c r="D904"/>
      <c r="E904" s="3"/>
      <c r="F904" s="55"/>
      <c r="G904"/>
      <c r="H904"/>
    </row>
    <row r="905" spans="1:8" s="25" customFormat="1">
      <c r="A905"/>
      <c r="B905" s="63"/>
      <c r="C905"/>
      <c r="D905"/>
      <c r="E905" s="3"/>
      <c r="F905" s="55"/>
      <c r="G905"/>
      <c r="H905"/>
    </row>
    <row r="906" spans="1:8" s="25" customFormat="1">
      <c r="A906"/>
      <c r="B906" s="63"/>
      <c r="C906"/>
      <c r="D906"/>
      <c r="E906" s="3"/>
      <c r="F906" s="55"/>
      <c r="G906"/>
      <c r="H906"/>
    </row>
    <row r="907" spans="1:8" s="25" customFormat="1">
      <c r="A907"/>
      <c r="B907" s="63"/>
      <c r="C907"/>
      <c r="D907"/>
      <c r="E907" s="3"/>
      <c r="F907" s="55"/>
      <c r="G907"/>
      <c r="H907"/>
    </row>
    <row r="908" spans="1:8" s="25" customFormat="1">
      <c r="A908"/>
      <c r="B908" s="63"/>
      <c r="C908"/>
      <c r="D908"/>
      <c r="E908" s="3"/>
      <c r="F908" s="55"/>
      <c r="G908"/>
      <c r="H908"/>
    </row>
    <row r="909" spans="1:8" s="25" customFormat="1">
      <c r="A909"/>
      <c r="B909" s="63"/>
      <c r="C909"/>
      <c r="D909"/>
      <c r="E909" s="3"/>
      <c r="F909" s="55"/>
      <c r="G909"/>
      <c r="H909"/>
    </row>
    <row r="910" spans="1:8" s="25" customFormat="1">
      <c r="A910"/>
      <c r="B910" s="63"/>
      <c r="C910"/>
      <c r="D910"/>
      <c r="E910" s="3"/>
      <c r="F910" s="55"/>
      <c r="G910"/>
      <c r="H910"/>
    </row>
    <row r="911" spans="1:8" s="25" customFormat="1">
      <c r="A911"/>
      <c r="B911" s="63"/>
      <c r="C911"/>
      <c r="D911"/>
      <c r="E911" s="3"/>
      <c r="F911" s="55"/>
      <c r="G911"/>
      <c r="H911"/>
    </row>
    <row r="912" spans="1:8" s="25" customFormat="1">
      <c r="A912"/>
      <c r="B912" s="63"/>
      <c r="C912"/>
      <c r="D912"/>
      <c r="E912" s="3"/>
      <c r="F912" s="55"/>
      <c r="G912"/>
      <c r="H912"/>
    </row>
    <row r="913" spans="1:8" s="25" customFormat="1">
      <c r="A913"/>
      <c r="B913" s="63"/>
      <c r="C913"/>
      <c r="D913"/>
      <c r="E913" s="3"/>
      <c r="F913" s="55"/>
      <c r="G913"/>
      <c r="H913"/>
    </row>
    <row r="914" spans="1:8" s="25" customFormat="1">
      <c r="A914"/>
      <c r="B914" s="63"/>
      <c r="C914"/>
      <c r="D914"/>
      <c r="E914" s="3"/>
      <c r="F914" s="55"/>
      <c r="G914"/>
      <c r="H914"/>
    </row>
    <row r="915" spans="1:8" s="25" customFormat="1">
      <c r="A915"/>
      <c r="B915" s="63"/>
      <c r="C915"/>
      <c r="D915"/>
      <c r="E915" s="3"/>
      <c r="F915" s="55"/>
      <c r="G915"/>
      <c r="H915"/>
    </row>
    <row r="916" spans="1:8" s="25" customFormat="1">
      <c r="A916"/>
      <c r="B916" s="63"/>
      <c r="C916"/>
      <c r="D916"/>
      <c r="E916" s="3"/>
      <c r="F916" s="55"/>
      <c r="G916"/>
      <c r="H916"/>
    </row>
    <row r="917" spans="1:8" s="25" customFormat="1">
      <c r="A917"/>
      <c r="B917" s="63"/>
      <c r="C917"/>
      <c r="D917"/>
      <c r="E917" s="3"/>
      <c r="F917" s="55"/>
      <c r="G917"/>
      <c r="H917"/>
    </row>
    <row r="918" spans="1:8" s="25" customFormat="1">
      <c r="A918"/>
      <c r="B918" s="63"/>
      <c r="C918"/>
      <c r="D918"/>
      <c r="E918" s="3"/>
      <c r="F918" s="55"/>
      <c r="G918"/>
      <c r="H918"/>
    </row>
    <row r="919" spans="1:8" s="25" customFormat="1">
      <c r="A919"/>
      <c r="B919" s="63"/>
      <c r="C919"/>
      <c r="D919"/>
      <c r="E919" s="3"/>
      <c r="F919" s="55"/>
      <c r="G919"/>
      <c r="H919"/>
    </row>
    <row r="920" spans="1:8" s="25" customFormat="1">
      <c r="A920"/>
      <c r="B920" s="63"/>
      <c r="C920"/>
      <c r="D920"/>
      <c r="E920" s="3"/>
      <c r="F920" s="55"/>
      <c r="G920"/>
      <c r="H920"/>
    </row>
    <row r="921" spans="1:8" s="25" customFormat="1">
      <c r="A921"/>
      <c r="B921" s="63"/>
      <c r="C921"/>
      <c r="D921"/>
      <c r="E921" s="3"/>
      <c r="F921" s="55"/>
      <c r="G921"/>
      <c r="H921"/>
    </row>
    <row r="922" spans="1:8" s="25" customFormat="1">
      <c r="A922"/>
      <c r="B922" s="63"/>
      <c r="C922"/>
      <c r="D922"/>
      <c r="E922" s="3"/>
      <c r="F922" s="55"/>
      <c r="G922"/>
      <c r="H922"/>
    </row>
    <row r="923" spans="1:8" s="25" customFormat="1">
      <c r="A923"/>
      <c r="B923" s="63"/>
      <c r="C923"/>
      <c r="D923"/>
      <c r="E923" s="3"/>
      <c r="F923" s="55"/>
      <c r="G923"/>
      <c r="H923"/>
    </row>
    <row r="924" spans="1:8" s="25" customFormat="1">
      <c r="A924"/>
      <c r="B924" s="63"/>
      <c r="C924"/>
      <c r="D924"/>
      <c r="E924" s="3"/>
      <c r="F924" s="55"/>
      <c r="G924"/>
      <c r="H924"/>
    </row>
    <row r="925" spans="1:8" s="25" customFormat="1">
      <c r="A925"/>
      <c r="B925" s="63"/>
      <c r="C925"/>
      <c r="D925"/>
      <c r="E925" s="3"/>
      <c r="F925" s="55"/>
      <c r="G925"/>
      <c r="H925"/>
    </row>
    <row r="926" spans="1:8" s="25" customFormat="1">
      <c r="A926"/>
      <c r="B926" s="63"/>
      <c r="C926"/>
      <c r="D926"/>
      <c r="E926" s="3"/>
      <c r="F926" s="55"/>
      <c r="G926"/>
      <c r="H926"/>
    </row>
    <row r="927" spans="1:8" s="25" customFormat="1">
      <c r="A927"/>
      <c r="B927" s="63"/>
      <c r="C927"/>
      <c r="D927"/>
      <c r="E927" s="3"/>
      <c r="F927" s="55"/>
      <c r="G927"/>
      <c r="H927"/>
    </row>
    <row r="928" spans="1:8" s="25" customFormat="1">
      <c r="A928"/>
      <c r="B928" s="63"/>
      <c r="C928"/>
      <c r="D928"/>
      <c r="E928" s="3"/>
      <c r="F928" s="55"/>
      <c r="G928"/>
      <c r="H928"/>
    </row>
    <row r="929" spans="1:8" s="25" customFormat="1">
      <c r="A929"/>
      <c r="B929" s="63"/>
      <c r="C929"/>
      <c r="D929"/>
      <c r="E929" s="3"/>
      <c r="F929" s="55"/>
      <c r="G929"/>
      <c r="H929"/>
    </row>
    <row r="930" spans="1:8" s="25" customFormat="1">
      <c r="A930"/>
      <c r="B930" s="63"/>
      <c r="C930"/>
      <c r="D930"/>
      <c r="E930" s="3"/>
      <c r="F930" s="55"/>
      <c r="G930"/>
      <c r="H930"/>
    </row>
    <row r="931" spans="1:8" s="25" customFormat="1">
      <c r="A931"/>
      <c r="B931" s="63"/>
      <c r="C931"/>
      <c r="D931"/>
      <c r="E931" s="3"/>
      <c r="F931" s="55"/>
      <c r="G931"/>
      <c r="H931"/>
    </row>
    <row r="932" spans="1:8" s="25" customFormat="1">
      <c r="A932"/>
      <c r="B932" s="63"/>
      <c r="C932"/>
      <c r="D932"/>
      <c r="E932" s="3"/>
      <c r="F932" s="55"/>
      <c r="G932"/>
      <c r="H932"/>
    </row>
    <row r="933" spans="1:8" s="25" customFormat="1">
      <c r="A933"/>
      <c r="B933" s="63"/>
      <c r="C933"/>
      <c r="D933"/>
      <c r="E933" s="3"/>
      <c r="F933" s="55"/>
      <c r="G933"/>
      <c r="H933"/>
    </row>
    <row r="934" spans="1:8" s="25" customFormat="1">
      <c r="A934"/>
      <c r="B934" s="63"/>
      <c r="C934"/>
      <c r="D934"/>
      <c r="E934" s="3"/>
      <c r="F934" s="55"/>
      <c r="G934"/>
      <c r="H934"/>
    </row>
    <row r="935" spans="1:8" s="25" customFormat="1">
      <c r="A935"/>
      <c r="B935" s="63"/>
      <c r="C935"/>
      <c r="D935"/>
      <c r="E935" s="3"/>
      <c r="F935" s="55"/>
      <c r="G935"/>
      <c r="H935"/>
    </row>
    <row r="936" spans="1:8" s="25" customFormat="1">
      <c r="A936"/>
      <c r="B936" s="63"/>
      <c r="C936"/>
      <c r="D936"/>
      <c r="E936" s="3"/>
      <c r="F936" s="55"/>
      <c r="G936"/>
      <c r="H936"/>
    </row>
    <row r="937" spans="1:8" s="25" customFormat="1">
      <c r="A937"/>
      <c r="B937" s="63"/>
      <c r="C937"/>
      <c r="D937"/>
      <c r="E937" s="3"/>
      <c r="F937" s="55"/>
      <c r="G937"/>
      <c r="H937"/>
    </row>
    <row r="938" spans="1:8" s="25" customFormat="1">
      <c r="A938"/>
      <c r="B938" s="63"/>
      <c r="C938"/>
      <c r="D938"/>
      <c r="E938" s="3"/>
      <c r="F938" s="55"/>
      <c r="G938"/>
      <c r="H938"/>
    </row>
    <row r="939" spans="1:8" s="25" customFormat="1">
      <c r="A939"/>
      <c r="B939" s="63"/>
      <c r="C939"/>
      <c r="D939"/>
      <c r="E939" s="3"/>
      <c r="F939" s="55"/>
      <c r="G939"/>
      <c r="H939"/>
    </row>
    <row r="940" spans="1:8" s="25" customFormat="1">
      <c r="A940"/>
      <c r="B940" s="63"/>
      <c r="C940"/>
      <c r="D940"/>
      <c r="E940" s="3"/>
      <c r="F940" s="55"/>
      <c r="G940"/>
      <c r="H940"/>
    </row>
    <row r="941" spans="1:8" s="25" customFormat="1">
      <c r="A941"/>
      <c r="B941" s="63"/>
      <c r="C941"/>
      <c r="D941"/>
      <c r="E941" s="3"/>
      <c r="F941" s="55"/>
      <c r="G941"/>
      <c r="H941"/>
    </row>
    <row r="942" spans="1:8" s="25" customFormat="1">
      <c r="A942"/>
      <c r="B942" s="63"/>
      <c r="C942"/>
      <c r="D942"/>
      <c r="E942" s="3"/>
      <c r="F942" s="55"/>
      <c r="G942"/>
      <c r="H942"/>
    </row>
    <row r="943" spans="1:8" s="25" customFormat="1">
      <c r="A943"/>
      <c r="B943" s="63"/>
      <c r="C943"/>
      <c r="D943"/>
      <c r="E943" s="3"/>
      <c r="F943" s="55"/>
      <c r="G943"/>
      <c r="H943"/>
    </row>
    <row r="944" spans="1:8" s="25" customFormat="1">
      <c r="A944"/>
      <c r="B944" s="63"/>
      <c r="C944"/>
      <c r="D944"/>
      <c r="E944" s="3"/>
      <c r="F944" s="55"/>
      <c r="G944"/>
      <c r="H944"/>
    </row>
    <row r="945" spans="1:8" s="25" customFormat="1">
      <c r="A945"/>
      <c r="B945" s="63"/>
      <c r="C945"/>
      <c r="D945"/>
      <c r="E945" s="3"/>
      <c r="F945" s="55"/>
      <c r="G945"/>
      <c r="H945"/>
    </row>
    <row r="946" spans="1:8" s="25" customFormat="1">
      <c r="A946"/>
      <c r="B946" s="63"/>
      <c r="C946"/>
      <c r="D946"/>
      <c r="E946" s="3"/>
      <c r="F946" s="55"/>
      <c r="G946"/>
      <c r="H946"/>
    </row>
    <row r="947" spans="1:8" s="25" customFormat="1">
      <c r="A947"/>
      <c r="B947" s="63"/>
      <c r="C947"/>
      <c r="D947"/>
      <c r="E947" s="3"/>
      <c r="F947" s="55"/>
      <c r="G947"/>
      <c r="H947"/>
    </row>
    <row r="948" spans="1:8" s="25" customFormat="1">
      <c r="A948"/>
      <c r="B948" s="63"/>
      <c r="C948"/>
      <c r="D948"/>
      <c r="E948" s="3"/>
      <c r="F948" s="55"/>
      <c r="G948"/>
      <c r="H948"/>
    </row>
    <row r="949" spans="1:8" s="25" customFormat="1">
      <c r="A949"/>
      <c r="B949" s="63"/>
      <c r="C949"/>
      <c r="D949"/>
      <c r="E949" s="3"/>
      <c r="F949" s="55"/>
      <c r="G949"/>
      <c r="H949"/>
    </row>
    <row r="950" spans="1:8" s="25" customFormat="1">
      <c r="A950"/>
      <c r="B950" s="63"/>
      <c r="C950"/>
      <c r="D950"/>
      <c r="E950" s="3"/>
      <c r="F950" s="55"/>
      <c r="G950"/>
      <c r="H950"/>
    </row>
    <row r="951" spans="1:8" s="25" customFormat="1">
      <c r="A951"/>
      <c r="B951" s="63"/>
      <c r="C951"/>
      <c r="D951"/>
      <c r="E951" s="3"/>
      <c r="F951" s="55"/>
      <c r="G951"/>
      <c r="H951"/>
    </row>
    <row r="952" spans="1:8" s="25" customFormat="1">
      <c r="A952"/>
      <c r="B952" s="63"/>
      <c r="C952"/>
      <c r="D952"/>
      <c r="E952" s="3"/>
      <c r="F952" s="55"/>
      <c r="G952"/>
      <c r="H952"/>
    </row>
    <row r="953" spans="1:8" s="25" customFormat="1">
      <c r="A953"/>
      <c r="B953" s="63"/>
      <c r="C953"/>
      <c r="D953"/>
      <c r="E953" s="3"/>
      <c r="F953" s="55"/>
      <c r="G953"/>
      <c r="H953"/>
    </row>
    <row r="954" spans="1:8" s="25" customFormat="1">
      <c r="A954"/>
      <c r="B954" s="63"/>
      <c r="C954"/>
      <c r="D954"/>
      <c r="E954" s="3"/>
      <c r="F954" s="55"/>
      <c r="G954"/>
      <c r="H954"/>
    </row>
    <row r="955" spans="1:8" s="25" customFormat="1">
      <c r="A955"/>
      <c r="B955" s="63"/>
      <c r="C955"/>
      <c r="D955"/>
      <c r="E955" s="3"/>
      <c r="F955" s="55"/>
      <c r="G955"/>
      <c r="H955"/>
    </row>
    <row r="956" spans="1:8" s="25" customFormat="1">
      <c r="A956"/>
      <c r="B956" s="63"/>
      <c r="C956"/>
      <c r="D956"/>
      <c r="E956" s="3"/>
      <c r="F956" s="55"/>
      <c r="G956"/>
      <c r="H956"/>
    </row>
    <row r="957" spans="1:8" s="25" customFormat="1">
      <c r="A957"/>
      <c r="B957" s="63"/>
      <c r="C957"/>
      <c r="D957"/>
      <c r="E957" s="3"/>
      <c r="F957" s="55"/>
      <c r="G957"/>
      <c r="H957"/>
    </row>
    <row r="958" spans="1:8" s="25" customFormat="1">
      <c r="A958"/>
      <c r="B958" s="63"/>
      <c r="C958"/>
      <c r="D958"/>
      <c r="E958" s="3"/>
      <c r="F958" s="55"/>
      <c r="G958"/>
      <c r="H958"/>
    </row>
    <row r="959" spans="1:8" s="25" customFormat="1">
      <c r="A959"/>
      <c r="B959" s="63"/>
      <c r="C959"/>
      <c r="D959"/>
      <c r="E959" s="3"/>
      <c r="F959" s="55"/>
      <c r="G959"/>
      <c r="H959"/>
    </row>
    <row r="960" spans="1:8" s="25" customFormat="1">
      <c r="A960"/>
      <c r="B960" s="63"/>
      <c r="C960"/>
      <c r="D960"/>
      <c r="E960" s="3"/>
      <c r="F960" s="55"/>
      <c r="G960"/>
      <c r="H960"/>
    </row>
    <row r="961" spans="1:8" s="25" customFormat="1">
      <c r="A961"/>
      <c r="B961" s="63"/>
      <c r="C961"/>
      <c r="D961"/>
      <c r="E961" s="3"/>
      <c r="F961" s="55"/>
      <c r="G961"/>
      <c r="H961"/>
    </row>
    <row r="962" spans="1:8" s="25" customFormat="1">
      <c r="A962"/>
      <c r="B962" s="63"/>
      <c r="C962"/>
      <c r="D962"/>
      <c r="E962" s="3"/>
      <c r="F962" s="55"/>
      <c r="G962"/>
      <c r="H962"/>
    </row>
    <row r="963" spans="1:8" s="25" customFormat="1">
      <c r="A963"/>
      <c r="B963" s="63"/>
      <c r="C963"/>
      <c r="D963"/>
      <c r="E963" s="3"/>
      <c r="F963" s="55"/>
      <c r="G963"/>
      <c r="H963"/>
    </row>
    <row r="964" spans="1:8" s="25" customFormat="1">
      <c r="A964"/>
      <c r="B964" s="63"/>
      <c r="C964"/>
      <c r="D964"/>
      <c r="E964" s="3"/>
      <c r="F964" s="55"/>
      <c r="G964"/>
      <c r="H964"/>
    </row>
    <row r="965" spans="1:8" s="25" customFormat="1">
      <c r="A965"/>
      <c r="B965" s="63"/>
      <c r="C965"/>
      <c r="D965"/>
      <c r="E965" s="3"/>
      <c r="F965" s="55"/>
      <c r="G965"/>
      <c r="H965"/>
    </row>
    <row r="966" spans="1:8" s="25" customFormat="1">
      <c r="A966"/>
      <c r="B966" s="63"/>
      <c r="C966"/>
      <c r="D966"/>
      <c r="E966" s="3"/>
      <c r="F966" s="55"/>
      <c r="G966"/>
      <c r="H966"/>
    </row>
    <row r="967" spans="1:8" s="25" customFormat="1">
      <c r="A967"/>
      <c r="B967" s="63"/>
      <c r="C967"/>
      <c r="D967"/>
      <c r="E967" s="3"/>
      <c r="F967" s="55"/>
      <c r="G967"/>
      <c r="H967"/>
    </row>
    <row r="968" spans="1:8" s="25" customFormat="1">
      <c r="A968"/>
      <c r="B968" s="63"/>
      <c r="C968"/>
      <c r="D968"/>
      <c r="E968" s="3"/>
      <c r="F968" s="55"/>
      <c r="G968"/>
      <c r="H968"/>
    </row>
    <row r="969" spans="1:8" s="25" customFormat="1">
      <c r="A969"/>
      <c r="B969" s="63"/>
      <c r="C969"/>
      <c r="D969"/>
      <c r="E969" s="3"/>
      <c r="F969" s="55"/>
      <c r="G969"/>
      <c r="H969"/>
    </row>
    <row r="970" spans="1:8" s="25" customFormat="1">
      <c r="A970"/>
      <c r="B970" s="63"/>
      <c r="C970"/>
      <c r="D970"/>
      <c r="E970" s="3"/>
      <c r="F970" s="55"/>
      <c r="G970"/>
      <c r="H970"/>
    </row>
    <row r="971" spans="1:8" s="25" customFormat="1">
      <c r="A971"/>
      <c r="B971" s="63"/>
      <c r="C971"/>
      <c r="D971"/>
      <c r="E971" s="3"/>
      <c r="F971" s="55"/>
      <c r="G971"/>
      <c r="H971"/>
    </row>
    <row r="972" spans="1:8" s="25" customFormat="1">
      <c r="A972"/>
      <c r="B972" s="63"/>
      <c r="C972"/>
      <c r="D972"/>
      <c r="E972" s="3"/>
      <c r="F972" s="55"/>
      <c r="G972"/>
      <c r="H972"/>
    </row>
    <row r="973" spans="1:8" s="25" customFormat="1">
      <c r="A973"/>
      <c r="B973" s="63"/>
      <c r="C973"/>
      <c r="D973"/>
      <c r="E973" s="3"/>
      <c r="F973" s="55"/>
      <c r="G973"/>
      <c r="H973"/>
    </row>
    <row r="974" spans="1:8" s="25" customFormat="1">
      <c r="A974"/>
      <c r="B974" s="63"/>
      <c r="C974"/>
      <c r="D974"/>
      <c r="E974" s="3"/>
      <c r="F974" s="55"/>
      <c r="G974"/>
      <c r="H974"/>
    </row>
    <row r="975" spans="1:8" s="25" customFormat="1">
      <c r="A975"/>
      <c r="B975" s="63"/>
      <c r="C975"/>
      <c r="D975"/>
      <c r="E975" s="3"/>
      <c r="F975" s="55"/>
      <c r="G975"/>
      <c r="H975"/>
    </row>
    <row r="976" spans="1:8" s="25" customFormat="1">
      <c r="A976"/>
      <c r="B976" s="63"/>
      <c r="C976"/>
      <c r="D976"/>
      <c r="E976" s="3"/>
      <c r="F976" s="55"/>
      <c r="G976"/>
      <c r="H976"/>
    </row>
    <row r="977" spans="1:8" s="25" customFormat="1">
      <c r="A977"/>
      <c r="B977" s="63"/>
      <c r="C977"/>
      <c r="D977"/>
      <c r="E977" s="3"/>
      <c r="F977" s="55"/>
      <c r="G977"/>
      <c r="H977"/>
    </row>
    <row r="978" spans="1:8" s="25" customFormat="1">
      <c r="A978"/>
      <c r="B978" s="63"/>
      <c r="C978"/>
      <c r="D978"/>
      <c r="E978" s="3"/>
      <c r="F978" s="55"/>
      <c r="G978"/>
      <c r="H978"/>
    </row>
    <row r="979" spans="1:8" s="25" customFormat="1">
      <c r="A979"/>
      <c r="B979" s="63"/>
      <c r="C979"/>
      <c r="D979"/>
      <c r="E979" s="3"/>
      <c r="F979" s="55"/>
      <c r="G979"/>
      <c r="H979"/>
    </row>
    <row r="980" spans="1:8" s="25" customFormat="1">
      <c r="A980"/>
      <c r="B980" s="63"/>
      <c r="C980"/>
      <c r="D980"/>
      <c r="E980" s="3"/>
      <c r="F980" s="55"/>
      <c r="G980"/>
      <c r="H980"/>
    </row>
    <row r="981" spans="1:8" s="25" customFormat="1">
      <c r="A981"/>
      <c r="B981" s="63"/>
      <c r="C981"/>
      <c r="D981"/>
      <c r="E981" s="3"/>
      <c r="F981" s="55"/>
      <c r="G981"/>
      <c r="H981"/>
    </row>
    <row r="982" spans="1:8" s="25" customFormat="1">
      <c r="A982"/>
      <c r="B982" s="63"/>
      <c r="C982"/>
      <c r="D982"/>
      <c r="E982" s="3"/>
      <c r="F982" s="55"/>
      <c r="G982"/>
      <c r="H982"/>
    </row>
    <row r="983" spans="1:8" s="25" customFormat="1">
      <c r="A983"/>
      <c r="B983" s="63"/>
      <c r="C983"/>
      <c r="D983"/>
      <c r="E983" s="3"/>
      <c r="F983" s="55"/>
      <c r="G983"/>
      <c r="H983"/>
    </row>
    <row r="984" spans="1:8" s="25" customFormat="1">
      <c r="A984"/>
      <c r="B984" s="63"/>
      <c r="C984"/>
      <c r="D984"/>
      <c r="E984" s="3"/>
      <c r="F984" s="55"/>
      <c r="G984"/>
      <c r="H984"/>
    </row>
    <row r="985" spans="1:8" s="25" customFormat="1">
      <c r="A985"/>
      <c r="B985" s="63"/>
      <c r="C985"/>
      <c r="D985"/>
      <c r="E985" s="3"/>
      <c r="F985" s="55"/>
      <c r="G985"/>
      <c r="H985"/>
    </row>
    <row r="986" spans="1:8" s="25" customFormat="1">
      <c r="A986"/>
      <c r="B986" s="63"/>
      <c r="C986"/>
      <c r="D986"/>
      <c r="E986" s="3"/>
      <c r="F986" s="55"/>
      <c r="G986"/>
      <c r="H986"/>
    </row>
    <row r="987" spans="1:8" s="25" customFormat="1">
      <c r="A987"/>
      <c r="B987" s="63"/>
      <c r="C987"/>
      <c r="D987"/>
      <c r="E987" s="3"/>
      <c r="F987" s="55"/>
      <c r="G987"/>
      <c r="H987"/>
    </row>
    <row r="988" spans="1:8" s="25" customFormat="1">
      <c r="A988"/>
      <c r="B988" s="63"/>
      <c r="C988"/>
      <c r="D988"/>
      <c r="E988" s="3"/>
      <c r="F988" s="55"/>
      <c r="G988"/>
      <c r="H988"/>
    </row>
    <row r="989" spans="1:8" s="25" customFormat="1">
      <c r="A989"/>
      <c r="B989" s="63"/>
      <c r="C989"/>
      <c r="D989"/>
      <c r="E989" s="3"/>
      <c r="F989" s="55"/>
      <c r="G989"/>
      <c r="H989"/>
    </row>
    <row r="990" spans="1:8" s="25" customFormat="1">
      <c r="A990"/>
      <c r="B990" s="63"/>
      <c r="C990"/>
      <c r="D990"/>
      <c r="E990" s="3"/>
      <c r="F990" s="55"/>
      <c r="G990"/>
      <c r="H990"/>
    </row>
    <row r="991" spans="1:8" s="25" customFormat="1">
      <c r="A991"/>
      <c r="B991" s="63"/>
      <c r="C991"/>
      <c r="D991"/>
      <c r="E991" s="3"/>
      <c r="F991" s="55"/>
      <c r="G991"/>
      <c r="H991"/>
    </row>
    <row r="992" spans="1:8" s="25" customFormat="1">
      <c r="A992"/>
      <c r="B992" s="63"/>
      <c r="C992"/>
      <c r="D992"/>
      <c r="E992" s="3"/>
      <c r="F992" s="55"/>
      <c r="G992"/>
      <c r="H992"/>
    </row>
    <row r="993" spans="1:8" s="25" customFormat="1">
      <c r="A993"/>
      <c r="B993" s="63"/>
      <c r="C993"/>
      <c r="D993"/>
      <c r="E993" s="3"/>
      <c r="F993" s="55"/>
      <c r="G993"/>
      <c r="H993"/>
    </row>
    <row r="994" spans="1:8" s="25" customFormat="1">
      <c r="A994"/>
      <c r="B994" s="63"/>
      <c r="C994"/>
      <c r="D994"/>
      <c r="E994" s="3"/>
      <c r="F994" s="55"/>
      <c r="G994"/>
      <c r="H994"/>
    </row>
    <row r="995" spans="1:8" s="25" customFormat="1">
      <c r="A995"/>
      <c r="B995" s="63"/>
      <c r="C995"/>
      <c r="D995"/>
      <c r="E995" s="3"/>
      <c r="F995" s="55"/>
      <c r="G995"/>
      <c r="H995"/>
    </row>
    <row r="996" spans="1:8" s="25" customFormat="1">
      <c r="A996"/>
      <c r="B996" s="63"/>
      <c r="C996"/>
      <c r="D996"/>
      <c r="E996" s="3"/>
      <c r="F996" s="55"/>
      <c r="G996"/>
      <c r="H996"/>
    </row>
    <row r="997" spans="1:8" s="25" customFormat="1">
      <c r="A997"/>
      <c r="B997" s="63"/>
      <c r="C997"/>
      <c r="D997"/>
      <c r="E997" s="3"/>
      <c r="F997" s="55"/>
      <c r="G997"/>
      <c r="H997"/>
    </row>
    <row r="998" spans="1:8" s="25" customFormat="1">
      <c r="A998"/>
      <c r="B998" s="63"/>
      <c r="C998"/>
      <c r="D998"/>
      <c r="E998" s="3"/>
      <c r="F998" s="55"/>
      <c r="G998"/>
      <c r="H998"/>
    </row>
    <row r="999" spans="1:8" s="25" customFormat="1">
      <c r="A999"/>
      <c r="B999" s="63"/>
      <c r="C999"/>
      <c r="D999"/>
      <c r="E999" s="3"/>
      <c r="F999" s="55"/>
      <c r="G999"/>
      <c r="H999"/>
    </row>
    <row r="1000" spans="1:8" s="25" customFormat="1">
      <c r="A1000"/>
      <c r="B1000" s="63"/>
      <c r="C1000"/>
      <c r="D1000"/>
      <c r="E1000" s="3"/>
      <c r="F1000" s="55"/>
      <c r="G1000"/>
      <c r="H1000"/>
    </row>
    <row r="1001" spans="1:8" s="25" customFormat="1">
      <c r="A1001"/>
      <c r="B1001" s="63"/>
      <c r="C1001"/>
      <c r="D1001"/>
      <c r="E1001" s="3"/>
      <c r="F1001" s="55"/>
      <c r="G1001"/>
      <c r="H1001"/>
    </row>
    <row r="1002" spans="1:8" s="25" customFormat="1">
      <c r="A1002"/>
      <c r="B1002" s="63"/>
      <c r="C1002"/>
      <c r="D1002"/>
      <c r="E1002" s="3"/>
      <c r="F1002" s="55"/>
      <c r="G1002"/>
      <c r="H1002"/>
    </row>
    <row r="1003" spans="1:8" s="25" customFormat="1">
      <c r="A1003"/>
      <c r="B1003" s="63"/>
      <c r="C1003"/>
      <c r="D1003"/>
      <c r="E1003" s="3"/>
      <c r="F1003" s="55"/>
      <c r="G1003"/>
      <c r="H1003"/>
    </row>
    <row r="1004" spans="1:8" s="25" customFormat="1">
      <c r="A1004"/>
      <c r="B1004" s="63"/>
      <c r="C1004"/>
      <c r="D1004"/>
      <c r="E1004" s="3"/>
      <c r="F1004" s="55"/>
      <c r="G1004"/>
      <c r="H1004"/>
    </row>
    <row r="1005" spans="1:8" s="25" customFormat="1">
      <c r="A1005"/>
      <c r="B1005" s="63"/>
      <c r="C1005"/>
      <c r="D1005"/>
      <c r="E1005" s="3"/>
      <c r="F1005" s="55"/>
      <c r="G1005"/>
      <c r="H1005"/>
    </row>
    <row r="1006" spans="1:8" s="25" customFormat="1">
      <c r="A1006"/>
      <c r="B1006" s="63"/>
      <c r="C1006"/>
      <c r="D1006"/>
      <c r="E1006" s="3"/>
      <c r="F1006" s="55"/>
      <c r="G1006"/>
      <c r="H1006"/>
    </row>
    <row r="1007" spans="1:8" s="25" customFormat="1">
      <c r="A1007"/>
      <c r="B1007" s="63"/>
      <c r="C1007"/>
      <c r="D1007"/>
      <c r="E1007" s="3"/>
      <c r="F1007" s="55"/>
      <c r="G1007"/>
      <c r="H1007"/>
    </row>
    <row r="1008" spans="1:8" s="25" customFormat="1">
      <c r="A1008"/>
      <c r="B1008" s="63"/>
      <c r="C1008"/>
      <c r="D1008"/>
      <c r="E1008" s="3"/>
      <c r="F1008" s="55"/>
      <c r="G1008"/>
      <c r="H1008"/>
    </row>
    <row r="1009" spans="1:8" s="25" customFormat="1">
      <c r="A1009"/>
      <c r="B1009" s="63"/>
      <c r="C1009"/>
      <c r="D1009"/>
      <c r="E1009" s="3"/>
      <c r="F1009" s="55"/>
      <c r="G1009"/>
      <c r="H1009"/>
    </row>
    <row r="1010" spans="1:8" s="25" customFormat="1">
      <c r="A1010"/>
      <c r="B1010" s="63"/>
      <c r="C1010"/>
      <c r="D1010"/>
      <c r="E1010" s="3"/>
      <c r="F1010" s="55"/>
      <c r="G1010"/>
      <c r="H1010"/>
    </row>
    <row r="1011" spans="1:8" s="25" customFormat="1">
      <c r="A1011"/>
      <c r="B1011" s="63"/>
      <c r="C1011"/>
      <c r="D1011"/>
      <c r="E1011" s="3"/>
      <c r="F1011" s="55"/>
      <c r="G1011"/>
      <c r="H1011"/>
    </row>
    <row r="1012" spans="1:8" s="25" customFormat="1">
      <c r="A1012"/>
      <c r="B1012" s="63"/>
      <c r="C1012"/>
      <c r="D1012"/>
      <c r="E1012" s="3"/>
      <c r="F1012" s="55"/>
      <c r="G1012"/>
      <c r="H1012"/>
    </row>
    <row r="1013" spans="1:8" s="25" customFormat="1">
      <c r="A1013"/>
      <c r="B1013" s="63"/>
      <c r="C1013"/>
      <c r="D1013"/>
      <c r="E1013" s="3"/>
      <c r="F1013" s="55"/>
      <c r="G1013"/>
      <c r="H1013"/>
    </row>
    <row r="1014" spans="1:8" s="25" customFormat="1">
      <c r="A1014"/>
      <c r="B1014" s="63"/>
      <c r="C1014"/>
      <c r="D1014"/>
      <c r="E1014" s="3"/>
      <c r="F1014" s="55"/>
      <c r="G1014"/>
      <c r="H1014"/>
    </row>
    <row r="1015" spans="1:8" s="25" customFormat="1">
      <c r="A1015"/>
      <c r="B1015" s="63"/>
      <c r="C1015"/>
      <c r="D1015"/>
      <c r="E1015" s="3"/>
      <c r="F1015" s="55"/>
      <c r="G1015"/>
      <c r="H1015"/>
    </row>
    <row r="1016" spans="1:8" s="25" customFormat="1">
      <c r="A1016"/>
      <c r="B1016" s="63"/>
      <c r="C1016"/>
      <c r="D1016"/>
      <c r="E1016" s="3"/>
      <c r="F1016" s="55"/>
      <c r="G1016"/>
      <c r="H1016"/>
    </row>
    <row r="1017" spans="1:8" s="25" customFormat="1">
      <c r="A1017"/>
      <c r="B1017" s="63"/>
      <c r="C1017"/>
      <c r="D1017"/>
      <c r="E1017" s="3"/>
      <c r="F1017" s="55"/>
      <c r="G1017"/>
      <c r="H1017"/>
    </row>
    <row r="1018" spans="1:8" s="25" customFormat="1">
      <c r="A1018"/>
      <c r="B1018" s="63"/>
      <c r="C1018"/>
      <c r="D1018"/>
      <c r="E1018" s="3"/>
      <c r="F1018" s="55"/>
      <c r="G1018"/>
      <c r="H1018"/>
    </row>
    <row r="1019" spans="1:8" s="25" customFormat="1">
      <c r="A1019"/>
      <c r="B1019" s="63"/>
      <c r="C1019"/>
      <c r="D1019"/>
      <c r="E1019" s="3"/>
      <c r="F1019" s="55"/>
      <c r="G1019"/>
      <c r="H1019"/>
    </row>
    <row r="1020" spans="1:8" s="25" customFormat="1">
      <c r="A1020"/>
      <c r="B1020" s="63"/>
      <c r="C1020"/>
      <c r="D1020"/>
      <c r="E1020" s="3"/>
      <c r="F1020" s="55"/>
      <c r="G1020"/>
      <c r="H1020"/>
    </row>
    <row r="1021" spans="1:8" s="25" customFormat="1">
      <c r="A1021"/>
      <c r="B1021" s="63"/>
      <c r="C1021"/>
      <c r="D1021"/>
      <c r="E1021" s="3"/>
      <c r="F1021" s="55"/>
      <c r="G1021"/>
      <c r="H1021"/>
    </row>
    <row r="1022" spans="1:8" s="25" customFormat="1">
      <c r="A1022"/>
      <c r="B1022" s="63"/>
      <c r="C1022"/>
      <c r="D1022"/>
      <c r="E1022" s="3"/>
      <c r="F1022" s="55"/>
      <c r="G1022"/>
      <c r="H1022"/>
    </row>
    <row r="1023" spans="1:8" s="25" customFormat="1">
      <c r="A1023"/>
      <c r="B1023" s="63"/>
      <c r="C1023"/>
      <c r="D1023"/>
      <c r="E1023" s="3"/>
      <c r="F1023" s="55"/>
      <c r="G1023"/>
      <c r="H1023"/>
    </row>
    <row r="1024" spans="1:8" s="25" customFormat="1">
      <c r="A1024"/>
      <c r="B1024" s="63"/>
      <c r="C1024"/>
      <c r="D1024"/>
      <c r="E1024" s="3"/>
      <c r="F1024" s="55"/>
      <c r="G1024"/>
      <c r="H1024"/>
    </row>
    <row r="1025" spans="1:8" s="25" customFormat="1">
      <c r="A1025"/>
      <c r="B1025" s="63"/>
      <c r="C1025"/>
      <c r="D1025"/>
      <c r="E1025" s="3"/>
      <c r="F1025" s="55"/>
      <c r="G1025"/>
      <c r="H1025"/>
    </row>
    <row r="1026" spans="1:8" s="25" customFormat="1">
      <c r="A1026"/>
      <c r="B1026" s="63"/>
      <c r="C1026"/>
      <c r="D1026"/>
      <c r="E1026" s="3"/>
      <c r="F1026" s="55"/>
      <c r="G1026"/>
      <c r="H1026"/>
    </row>
    <row r="1027" spans="1:8" s="25" customFormat="1">
      <c r="A1027"/>
      <c r="B1027" s="63"/>
      <c r="C1027"/>
      <c r="D1027"/>
      <c r="E1027" s="3"/>
      <c r="F1027" s="55"/>
      <c r="G1027"/>
      <c r="H1027"/>
    </row>
    <row r="1028" spans="1:8" s="25" customFormat="1">
      <c r="A1028"/>
      <c r="B1028" s="63"/>
      <c r="C1028"/>
      <c r="D1028"/>
      <c r="E1028" s="3"/>
      <c r="F1028" s="55"/>
      <c r="G1028"/>
      <c r="H1028"/>
    </row>
    <row r="1029" spans="1:8" s="25" customFormat="1">
      <c r="A1029"/>
      <c r="B1029" s="63"/>
      <c r="C1029"/>
      <c r="D1029"/>
      <c r="E1029" s="3"/>
      <c r="F1029" s="55"/>
      <c r="G1029"/>
      <c r="H1029"/>
    </row>
    <row r="1030" spans="1:8" s="25" customFormat="1">
      <c r="A1030"/>
      <c r="B1030" s="63"/>
      <c r="C1030"/>
      <c r="D1030"/>
      <c r="E1030" s="3"/>
      <c r="F1030" s="55"/>
      <c r="G1030"/>
      <c r="H1030"/>
    </row>
    <row r="1031" spans="1:8" s="25" customFormat="1">
      <c r="A1031"/>
      <c r="B1031" s="63"/>
      <c r="C1031"/>
      <c r="D1031"/>
      <c r="E1031" s="3"/>
      <c r="F1031" s="55"/>
      <c r="G1031"/>
      <c r="H1031"/>
    </row>
    <row r="1032" spans="1:8" s="25" customFormat="1">
      <c r="A1032"/>
      <c r="B1032" s="63"/>
      <c r="C1032"/>
      <c r="D1032"/>
      <c r="E1032" s="3"/>
      <c r="F1032" s="55"/>
      <c r="G1032"/>
      <c r="H1032"/>
    </row>
    <row r="1033" spans="1:8" s="25" customFormat="1">
      <c r="A1033"/>
      <c r="B1033" s="63"/>
      <c r="C1033"/>
      <c r="D1033"/>
      <c r="E1033" s="3"/>
      <c r="F1033" s="55"/>
      <c r="G1033"/>
      <c r="H1033"/>
    </row>
    <row r="1034" spans="1:8" s="25" customFormat="1">
      <c r="A1034"/>
      <c r="B1034" s="63"/>
      <c r="C1034"/>
      <c r="D1034"/>
      <c r="E1034" s="3"/>
      <c r="F1034" s="55"/>
      <c r="G1034"/>
      <c r="H1034"/>
    </row>
    <row r="1035" spans="1:8" s="25" customFormat="1">
      <c r="A1035"/>
      <c r="B1035" s="63"/>
      <c r="C1035"/>
      <c r="D1035"/>
      <c r="E1035" s="3"/>
      <c r="F1035" s="55"/>
      <c r="G1035"/>
      <c r="H1035"/>
    </row>
    <row r="1036" spans="1:8" s="25" customFormat="1">
      <c r="A1036"/>
      <c r="B1036" s="63"/>
      <c r="C1036"/>
      <c r="D1036"/>
      <c r="E1036" s="3"/>
      <c r="F1036" s="55"/>
      <c r="G1036"/>
      <c r="H1036"/>
    </row>
    <row r="1037" spans="1:8" s="25" customFormat="1">
      <c r="A1037"/>
      <c r="B1037" s="63"/>
      <c r="C1037"/>
      <c r="D1037"/>
      <c r="E1037" s="3"/>
      <c r="F1037" s="55"/>
      <c r="G1037"/>
      <c r="H1037"/>
    </row>
    <row r="1038" spans="1:8" s="25" customFormat="1">
      <c r="A1038"/>
      <c r="B1038" s="63"/>
      <c r="C1038"/>
      <c r="D1038"/>
      <c r="E1038" s="3"/>
      <c r="F1038" s="55"/>
      <c r="G1038"/>
      <c r="H1038"/>
    </row>
    <row r="1039" spans="1:8" s="25" customFormat="1">
      <c r="A1039"/>
      <c r="B1039" s="63"/>
      <c r="C1039"/>
      <c r="D1039"/>
      <c r="E1039" s="3"/>
      <c r="F1039" s="55"/>
      <c r="G1039"/>
      <c r="H1039"/>
    </row>
    <row r="1040" spans="1:8" s="25" customFormat="1">
      <c r="A1040"/>
      <c r="B1040" s="63"/>
      <c r="C1040"/>
      <c r="D1040"/>
      <c r="E1040" s="3"/>
      <c r="F1040" s="55"/>
      <c r="G1040"/>
      <c r="H1040"/>
    </row>
    <row r="1041" spans="1:8" s="25" customFormat="1">
      <c r="A1041"/>
      <c r="B1041" s="63"/>
      <c r="C1041"/>
      <c r="D1041"/>
      <c r="E1041" s="3"/>
      <c r="F1041" s="55"/>
      <c r="G1041"/>
      <c r="H1041"/>
    </row>
    <row r="1042" spans="1:8" s="25" customFormat="1">
      <c r="A1042"/>
      <c r="B1042" s="63"/>
      <c r="C1042"/>
      <c r="D1042"/>
      <c r="E1042" s="3"/>
      <c r="F1042" s="55"/>
      <c r="G1042"/>
      <c r="H1042"/>
    </row>
    <row r="1043" spans="1:8" s="25" customFormat="1">
      <c r="A1043"/>
      <c r="B1043" s="63"/>
      <c r="C1043"/>
      <c r="D1043"/>
      <c r="E1043" s="3"/>
      <c r="F1043" s="55"/>
      <c r="G1043"/>
      <c r="H1043"/>
    </row>
    <row r="1044" spans="1:8" s="25" customFormat="1">
      <c r="A1044"/>
      <c r="B1044" s="63"/>
      <c r="C1044"/>
      <c r="D1044"/>
      <c r="E1044" s="3"/>
      <c r="F1044" s="55"/>
      <c r="G1044"/>
      <c r="H1044"/>
    </row>
    <row r="1045" spans="1:8" s="25" customFormat="1">
      <c r="A1045"/>
      <c r="B1045" s="63"/>
      <c r="C1045"/>
      <c r="D1045"/>
      <c r="E1045" s="3"/>
      <c r="F1045" s="55"/>
      <c r="G1045"/>
      <c r="H1045"/>
    </row>
    <row r="1046" spans="1:8" s="25" customFormat="1">
      <c r="A1046"/>
      <c r="B1046" s="63"/>
      <c r="C1046"/>
      <c r="D1046"/>
      <c r="E1046" s="3"/>
      <c r="F1046" s="55"/>
      <c r="G1046"/>
      <c r="H1046"/>
    </row>
    <row r="1047" spans="1:8" s="25" customFormat="1">
      <c r="A1047"/>
      <c r="B1047" s="63"/>
      <c r="C1047"/>
      <c r="D1047"/>
      <c r="E1047" s="3"/>
      <c r="F1047" s="55"/>
      <c r="G1047"/>
      <c r="H1047"/>
    </row>
    <row r="1048" spans="1:8" s="25" customFormat="1">
      <c r="A1048"/>
      <c r="B1048" s="63"/>
      <c r="C1048"/>
      <c r="D1048"/>
      <c r="E1048" s="3"/>
      <c r="F1048" s="55"/>
      <c r="G1048"/>
      <c r="H1048"/>
    </row>
    <row r="1049" spans="1:8" s="25" customFormat="1">
      <c r="A1049"/>
      <c r="B1049" s="63"/>
      <c r="C1049"/>
      <c r="D1049"/>
      <c r="E1049" s="3"/>
      <c r="F1049" s="55"/>
      <c r="G1049"/>
      <c r="H1049"/>
    </row>
    <row r="1050" spans="1:8" s="25" customFormat="1">
      <c r="A1050"/>
      <c r="B1050" s="63"/>
      <c r="C1050"/>
      <c r="D1050"/>
      <c r="E1050" s="3"/>
      <c r="F1050" s="55"/>
      <c r="G1050"/>
      <c r="H1050"/>
    </row>
    <row r="1051" spans="1:8" s="25" customFormat="1">
      <c r="A1051"/>
      <c r="B1051" s="63"/>
      <c r="C1051"/>
      <c r="D1051"/>
      <c r="E1051" s="3"/>
      <c r="F1051" s="55"/>
      <c r="G1051"/>
      <c r="H1051"/>
    </row>
    <row r="1052" spans="1:8" s="25" customFormat="1">
      <c r="A1052"/>
      <c r="B1052" s="63"/>
      <c r="C1052"/>
      <c r="D1052"/>
      <c r="E1052" s="3"/>
      <c r="F1052" s="55"/>
      <c r="G1052"/>
      <c r="H1052"/>
    </row>
    <row r="1053" spans="1:8" s="25" customFormat="1">
      <c r="A1053"/>
      <c r="B1053" s="63"/>
      <c r="C1053"/>
      <c r="D1053"/>
      <c r="E1053" s="3"/>
      <c r="F1053" s="55"/>
      <c r="G1053"/>
      <c r="H1053"/>
    </row>
    <row r="1054" spans="1:8" s="25" customFormat="1">
      <c r="A1054"/>
      <c r="B1054" s="63"/>
      <c r="C1054"/>
      <c r="D1054"/>
      <c r="E1054" s="3"/>
      <c r="F1054" s="55"/>
      <c r="G1054"/>
      <c r="H1054"/>
    </row>
    <row r="1055" spans="1:8" s="25" customFormat="1">
      <c r="A1055"/>
      <c r="B1055" s="63"/>
      <c r="C1055"/>
      <c r="D1055"/>
      <c r="E1055" s="3"/>
      <c r="F1055" s="55"/>
      <c r="G1055"/>
      <c r="H1055"/>
    </row>
    <row r="1056" spans="1:8" s="25" customFormat="1">
      <c r="A1056"/>
      <c r="B1056" s="63"/>
      <c r="C1056"/>
      <c r="D1056"/>
      <c r="E1056" s="3"/>
      <c r="F1056" s="55"/>
      <c r="G1056"/>
      <c r="H1056"/>
    </row>
    <row r="1057" spans="1:8" s="25" customFormat="1">
      <c r="A1057"/>
      <c r="B1057" s="63"/>
      <c r="C1057"/>
      <c r="D1057"/>
      <c r="E1057" s="3"/>
      <c r="F1057" s="55"/>
      <c r="G1057"/>
      <c r="H1057"/>
    </row>
    <row r="1058" spans="1:8" s="25" customFormat="1">
      <c r="A1058"/>
      <c r="B1058" s="63"/>
      <c r="C1058"/>
      <c r="D1058"/>
      <c r="E1058" s="3"/>
      <c r="F1058" s="55"/>
      <c r="G1058"/>
      <c r="H1058"/>
    </row>
    <row r="1059" spans="1:8" s="25" customFormat="1">
      <c r="A1059"/>
      <c r="B1059" s="63"/>
      <c r="C1059"/>
      <c r="D1059"/>
      <c r="E1059" s="3"/>
      <c r="F1059" s="55"/>
      <c r="G1059"/>
      <c r="H1059"/>
    </row>
    <row r="1060" spans="1:8" s="25" customFormat="1">
      <c r="A1060"/>
      <c r="B1060" s="63"/>
      <c r="C1060"/>
      <c r="D1060"/>
      <c r="E1060" s="3"/>
      <c r="F1060" s="55"/>
      <c r="G1060"/>
      <c r="H1060"/>
    </row>
    <row r="1061" spans="1:8" s="25" customFormat="1">
      <c r="A1061"/>
      <c r="B1061" s="63"/>
      <c r="C1061"/>
      <c r="D1061"/>
      <c r="E1061" s="3"/>
      <c r="F1061" s="55"/>
      <c r="G1061"/>
      <c r="H1061"/>
    </row>
    <row r="1062" spans="1:8" s="25" customFormat="1">
      <c r="A1062"/>
      <c r="B1062" s="63"/>
      <c r="C1062"/>
      <c r="D1062"/>
      <c r="E1062" s="3"/>
      <c r="F1062" s="55"/>
      <c r="G1062"/>
      <c r="H1062"/>
    </row>
    <row r="1063" spans="1:8" s="25" customFormat="1">
      <c r="A1063"/>
      <c r="B1063" s="63"/>
      <c r="C1063"/>
      <c r="D1063"/>
      <c r="E1063" s="3"/>
      <c r="F1063" s="55"/>
      <c r="G1063"/>
      <c r="H1063"/>
    </row>
    <row r="1064" spans="1:8" s="25" customFormat="1">
      <c r="A1064"/>
      <c r="B1064" s="63"/>
      <c r="C1064"/>
      <c r="D1064"/>
      <c r="E1064" s="3"/>
      <c r="F1064" s="55"/>
      <c r="G1064"/>
      <c r="H1064"/>
    </row>
    <row r="1065" spans="1:8" s="25" customFormat="1">
      <c r="A1065"/>
      <c r="B1065" s="63"/>
      <c r="C1065"/>
      <c r="D1065"/>
      <c r="E1065" s="3"/>
      <c r="F1065" s="55"/>
      <c r="G1065"/>
      <c r="H1065"/>
    </row>
    <row r="1066" spans="1:8" s="25" customFormat="1">
      <c r="A1066"/>
      <c r="B1066" s="63"/>
      <c r="C1066"/>
      <c r="D1066"/>
      <c r="E1066" s="3"/>
      <c r="F1066" s="55"/>
      <c r="G1066"/>
      <c r="H1066"/>
    </row>
    <row r="1067" spans="1:8" s="25" customFormat="1">
      <c r="A1067"/>
      <c r="B1067" s="63"/>
      <c r="C1067"/>
      <c r="D1067"/>
      <c r="E1067" s="3"/>
      <c r="F1067" s="55"/>
      <c r="G1067"/>
      <c r="H1067"/>
    </row>
    <row r="1068" spans="1:8" s="25" customFormat="1">
      <c r="A1068"/>
      <c r="B1068" s="63"/>
      <c r="C1068"/>
      <c r="D1068"/>
      <c r="E1068" s="3"/>
      <c r="F1068" s="55"/>
      <c r="G1068"/>
      <c r="H1068"/>
    </row>
    <row r="1069" spans="1:8" s="25" customFormat="1">
      <c r="A1069"/>
      <c r="B1069" s="63"/>
      <c r="C1069"/>
      <c r="D1069"/>
      <c r="E1069" s="3"/>
      <c r="F1069" s="55"/>
      <c r="G1069"/>
      <c r="H1069"/>
    </row>
    <row r="1070" spans="1:8" s="25" customFormat="1">
      <c r="A1070"/>
      <c r="B1070" s="63"/>
      <c r="C1070"/>
      <c r="D1070"/>
      <c r="E1070" s="3"/>
      <c r="F1070" s="55"/>
      <c r="G1070"/>
      <c r="H1070"/>
    </row>
    <row r="1071" spans="1:8" s="25" customFormat="1">
      <c r="A1071"/>
      <c r="B1071" s="63"/>
      <c r="C1071"/>
      <c r="D1071"/>
      <c r="E1071" s="3"/>
      <c r="F1071" s="55"/>
      <c r="G1071"/>
      <c r="H1071"/>
    </row>
    <row r="1072" spans="1:8" s="25" customFormat="1">
      <c r="A1072"/>
      <c r="B1072" s="63"/>
      <c r="C1072"/>
      <c r="D1072"/>
      <c r="E1072" s="3"/>
      <c r="F1072" s="55"/>
      <c r="G1072"/>
      <c r="H1072"/>
    </row>
    <row r="1073" spans="1:8" s="25" customFormat="1">
      <c r="A1073"/>
      <c r="B1073" s="63"/>
      <c r="C1073"/>
      <c r="D1073"/>
      <c r="E1073" s="3"/>
      <c r="F1073" s="55"/>
      <c r="G1073"/>
      <c r="H1073"/>
    </row>
    <row r="1074" spans="1:8" s="25" customFormat="1">
      <c r="A1074"/>
      <c r="B1074" s="63"/>
      <c r="C1074"/>
      <c r="D1074"/>
      <c r="E1074" s="3"/>
      <c r="F1074" s="55"/>
      <c r="G1074"/>
      <c r="H1074"/>
    </row>
    <row r="1075" spans="1:8" s="25" customFormat="1">
      <c r="A1075"/>
      <c r="B1075" s="63"/>
      <c r="C1075"/>
      <c r="D1075"/>
      <c r="E1075" s="3"/>
      <c r="F1075" s="55"/>
      <c r="G1075"/>
      <c r="H1075"/>
    </row>
    <row r="1076" spans="1:8" s="25" customFormat="1">
      <c r="A1076"/>
      <c r="B1076" s="63"/>
      <c r="C1076"/>
      <c r="D1076"/>
      <c r="E1076" s="3"/>
      <c r="F1076" s="55"/>
      <c r="G1076"/>
      <c r="H1076"/>
    </row>
    <row r="1077" spans="1:8" s="25" customFormat="1">
      <c r="A1077"/>
      <c r="B1077" s="63"/>
      <c r="C1077"/>
      <c r="D1077"/>
      <c r="E1077" s="3"/>
      <c r="F1077" s="55"/>
      <c r="G1077"/>
      <c r="H1077"/>
    </row>
    <row r="1078" spans="1:8" s="25" customFormat="1">
      <c r="A1078"/>
      <c r="B1078" s="63"/>
      <c r="C1078"/>
      <c r="D1078"/>
      <c r="E1078" s="3"/>
      <c r="F1078" s="55"/>
      <c r="G1078"/>
      <c r="H1078"/>
    </row>
    <row r="1079" spans="1:8" s="25" customFormat="1">
      <c r="A1079"/>
      <c r="B1079" s="63"/>
      <c r="C1079"/>
      <c r="D1079"/>
      <c r="E1079" s="3"/>
      <c r="F1079" s="55"/>
      <c r="G1079"/>
      <c r="H1079"/>
    </row>
    <row r="1080" spans="1:8" s="25" customFormat="1">
      <c r="A1080"/>
      <c r="B1080" s="63"/>
      <c r="C1080"/>
      <c r="D1080"/>
      <c r="E1080" s="3"/>
      <c r="F1080" s="55"/>
      <c r="G1080"/>
      <c r="H1080"/>
    </row>
    <row r="1081" spans="1:8" s="25" customFormat="1">
      <c r="A1081"/>
      <c r="B1081" s="63"/>
      <c r="C1081"/>
      <c r="D1081"/>
      <c r="E1081" s="3"/>
      <c r="F1081" s="55"/>
      <c r="G1081"/>
      <c r="H1081"/>
    </row>
    <row r="1082" spans="1:8" s="25" customFormat="1">
      <c r="A1082"/>
      <c r="B1082" s="63"/>
      <c r="C1082"/>
      <c r="D1082"/>
      <c r="E1082" s="3"/>
      <c r="F1082" s="55"/>
      <c r="G1082"/>
      <c r="H1082"/>
    </row>
    <row r="1083" spans="1:8" s="25" customFormat="1">
      <c r="A1083"/>
      <c r="B1083" s="63"/>
      <c r="C1083"/>
      <c r="D1083"/>
      <c r="E1083" s="3"/>
      <c r="F1083" s="55"/>
      <c r="G1083"/>
      <c r="H1083"/>
    </row>
    <row r="1084" spans="1:8" s="25" customFormat="1">
      <c r="A1084"/>
      <c r="B1084" s="63"/>
      <c r="C1084"/>
      <c r="D1084"/>
      <c r="E1084" s="3"/>
      <c r="F1084" s="55"/>
      <c r="G1084"/>
      <c r="H1084"/>
    </row>
    <row r="1085" spans="1:8" s="25" customFormat="1">
      <c r="A1085"/>
      <c r="B1085" s="63"/>
      <c r="C1085"/>
      <c r="D1085"/>
      <c r="E1085" s="3"/>
      <c r="F1085" s="55"/>
      <c r="G1085"/>
      <c r="H1085"/>
    </row>
    <row r="1086" spans="1:8" s="25" customFormat="1">
      <c r="A1086"/>
      <c r="B1086" s="63"/>
      <c r="C1086"/>
      <c r="D1086"/>
      <c r="E1086" s="3"/>
      <c r="F1086" s="55"/>
      <c r="G1086"/>
      <c r="H1086"/>
    </row>
    <row r="1087" spans="1:8" s="25" customFormat="1">
      <c r="A1087"/>
      <c r="B1087" s="63"/>
      <c r="C1087"/>
      <c r="D1087"/>
      <c r="E1087" s="3"/>
      <c r="F1087" s="55"/>
      <c r="G1087"/>
      <c r="H1087"/>
    </row>
    <row r="1088" spans="1:8" s="25" customFormat="1">
      <c r="A1088"/>
      <c r="B1088" s="63"/>
      <c r="C1088"/>
      <c r="D1088"/>
      <c r="E1088" s="3"/>
      <c r="F1088" s="55"/>
      <c r="G1088"/>
      <c r="H1088"/>
    </row>
    <row r="1089" spans="1:8" s="25" customFormat="1">
      <c r="A1089"/>
      <c r="B1089" s="63"/>
      <c r="C1089"/>
      <c r="D1089"/>
      <c r="E1089" s="3"/>
      <c r="F1089" s="55"/>
      <c r="G1089"/>
      <c r="H1089"/>
    </row>
    <row r="1090" spans="1:8" s="25" customFormat="1">
      <c r="A1090"/>
      <c r="B1090" s="63"/>
      <c r="C1090"/>
      <c r="D1090"/>
      <c r="E1090" s="3"/>
      <c r="F1090" s="55"/>
      <c r="G1090"/>
      <c r="H1090"/>
    </row>
    <row r="1091" spans="1:8" s="25" customFormat="1">
      <c r="A1091"/>
      <c r="B1091" s="63"/>
      <c r="C1091"/>
      <c r="D1091"/>
      <c r="E1091" s="3"/>
      <c r="F1091" s="55"/>
      <c r="G1091"/>
      <c r="H1091"/>
    </row>
    <row r="1092" spans="1:8" s="25" customFormat="1">
      <c r="A1092"/>
      <c r="B1092" s="63"/>
      <c r="C1092"/>
      <c r="D1092"/>
      <c r="E1092" s="3"/>
      <c r="F1092" s="55"/>
      <c r="G1092"/>
      <c r="H1092"/>
    </row>
    <row r="1093" spans="1:8" s="25" customFormat="1">
      <c r="A1093"/>
      <c r="B1093" s="63"/>
      <c r="C1093"/>
      <c r="D1093"/>
      <c r="E1093" s="3"/>
      <c r="F1093" s="55"/>
      <c r="G1093"/>
      <c r="H1093"/>
    </row>
    <row r="1094" spans="1:8" s="25" customFormat="1">
      <c r="A1094"/>
      <c r="B1094" s="63"/>
      <c r="C1094"/>
      <c r="D1094"/>
      <c r="E1094" s="3"/>
      <c r="F1094" s="55"/>
      <c r="G1094"/>
      <c r="H1094"/>
    </row>
    <row r="1095" spans="1:8" s="25" customFormat="1">
      <c r="A1095"/>
      <c r="B1095" s="63"/>
      <c r="C1095"/>
      <c r="D1095"/>
      <c r="E1095" s="3"/>
      <c r="F1095" s="55"/>
      <c r="G1095"/>
      <c r="H1095"/>
    </row>
    <row r="1096" spans="1:8" s="25" customFormat="1">
      <c r="A1096"/>
      <c r="B1096" s="63"/>
      <c r="C1096"/>
      <c r="D1096"/>
      <c r="E1096" s="3"/>
      <c r="F1096" s="55"/>
      <c r="G1096"/>
      <c r="H1096"/>
    </row>
    <row r="1097" spans="1:8" s="25" customFormat="1">
      <c r="A1097"/>
      <c r="B1097" s="63"/>
      <c r="C1097"/>
      <c r="D1097"/>
      <c r="E1097" s="3"/>
      <c r="F1097" s="55"/>
      <c r="G1097"/>
      <c r="H1097"/>
    </row>
    <row r="1098" spans="1:8" s="25" customFormat="1">
      <c r="A1098"/>
      <c r="B1098" s="63"/>
      <c r="C1098"/>
      <c r="D1098"/>
      <c r="E1098" s="3"/>
      <c r="F1098" s="55"/>
      <c r="G1098"/>
      <c r="H1098"/>
    </row>
    <row r="1099" spans="1:8" s="25" customFormat="1">
      <c r="A1099"/>
      <c r="B1099" s="63"/>
      <c r="C1099"/>
      <c r="D1099"/>
      <c r="E1099" s="3"/>
      <c r="F1099" s="55"/>
      <c r="G1099"/>
      <c r="H1099"/>
    </row>
    <row r="1100" spans="1:8" s="25" customFormat="1">
      <c r="A1100"/>
      <c r="B1100" s="63"/>
      <c r="C1100"/>
      <c r="D1100"/>
      <c r="E1100" s="3"/>
      <c r="F1100" s="55"/>
      <c r="G1100"/>
      <c r="H1100"/>
    </row>
    <row r="1101" spans="1:8" s="25" customFormat="1">
      <c r="A1101"/>
      <c r="B1101" s="63"/>
      <c r="C1101"/>
      <c r="D1101"/>
      <c r="E1101" s="3"/>
      <c r="F1101" s="55"/>
      <c r="G1101"/>
      <c r="H1101"/>
    </row>
    <row r="1102" spans="1:8" s="25" customFormat="1">
      <c r="A1102"/>
      <c r="B1102" s="63"/>
      <c r="C1102"/>
      <c r="D1102"/>
      <c r="E1102" s="3"/>
      <c r="F1102" s="55"/>
      <c r="G1102"/>
      <c r="H1102"/>
    </row>
    <row r="1103" spans="1:8" s="25" customFormat="1">
      <c r="A1103"/>
      <c r="B1103" s="63"/>
      <c r="C1103"/>
      <c r="D1103"/>
      <c r="E1103" s="3"/>
      <c r="F1103" s="55"/>
      <c r="G1103"/>
      <c r="H1103"/>
    </row>
    <row r="1104" spans="1:8" s="25" customFormat="1">
      <c r="A1104"/>
      <c r="B1104" s="63"/>
      <c r="C1104"/>
      <c r="D1104"/>
      <c r="E1104" s="3"/>
      <c r="F1104" s="55"/>
      <c r="G1104"/>
      <c r="H1104"/>
    </row>
    <row r="1105" spans="1:8" s="25" customFormat="1">
      <c r="A1105"/>
      <c r="B1105" s="63"/>
      <c r="C1105"/>
      <c r="D1105"/>
      <c r="E1105" s="3"/>
      <c r="F1105" s="55"/>
      <c r="G1105"/>
      <c r="H1105"/>
    </row>
    <row r="1106" spans="1:8" s="25" customFormat="1">
      <c r="A1106"/>
      <c r="B1106" s="63"/>
      <c r="C1106"/>
      <c r="D1106"/>
      <c r="E1106" s="3"/>
      <c r="F1106" s="55"/>
      <c r="G1106"/>
      <c r="H1106"/>
    </row>
    <row r="1107" spans="1:8" s="25" customFormat="1">
      <c r="A1107"/>
      <c r="B1107" s="63"/>
      <c r="C1107"/>
      <c r="D1107"/>
      <c r="E1107" s="3"/>
      <c r="F1107" s="55"/>
      <c r="G1107"/>
      <c r="H1107"/>
    </row>
    <row r="1108" spans="1:8">
      <c r="H1108"/>
    </row>
    <row r="1109" spans="1:8">
      <c r="H1109"/>
    </row>
    <row r="1110" spans="1:8">
      <c r="H1110"/>
    </row>
    <row r="1111" spans="1:8">
      <c r="H1111"/>
    </row>
    <row r="1112" spans="1:8">
      <c r="H1112"/>
    </row>
    <row r="1113" spans="1:8">
      <c r="H1113"/>
    </row>
    <row r="1114" spans="1:8">
      <c r="H1114"/>
    </row>
    <row r="1115" spans="1:8">
      <c r="H1115"/>
    </row>
    <row r="1116" spans="1:8">
      <c r="H1116"/>
    </row>
    <row r="1117" spans="1:8">
      <c r="H1117"/>
    </row>
    <row r="1118" spans="1:8">
      <c r="H1118"/>
    </row>
    <row r="1119" spans="1:8">
      <c r="H1119"/>
    </row>
    <row r="1120" spans="1:8">
      <c r="H1120"/>
    </row>
    <row r="1121" spans="8:8">
      <c r="H1121"/>
    </row>
    <row r="1122" spans="8:8">
      <c r="H1122"/>
    </row>
    <row r="1123" spans="8:8">
      <c r="H1123"/>
    </row>
    <row r="1124" spans="8:8">
      <c r="H1124"/>
    </row>
    <row r="1125" spans="8:8">
      <c r="H1125"/>
    </row>
    <row r="1126" spans="8:8">
      <c r="H1126"/>
    </row>
    <row r="1127" spans="8:8">
      <c r="H1127"/>
    </row>
    <row r="1128" spans="8:8">
      <c r="H1128"/>
    </row>
    <row r="1129" spans="8:8">
      <c r="H1129"/>
    </row>
    <row r="1130" spans="8:8">
      <c r="H1130"/>
    </row>
    <row r="1131" spans="8:8">
      <c r="H1131"/>
    </row>
    <row r="1132" spans="8:8">
      <c r="H1132"/>
    </row>
    <row r="1133" spans="8:8">
      <c r="H1133"/>
    </row>
    <row r="1134" spans="8:8">
      <c r="H1134"/>
    </row>
    <row r="1135" spans="8:8">
      <c r="H1135"/>
    </row>
    <row r="1136" spans="8:8">
      <c r="H1136"/>
    </row>
    <row r="1137" spans="8:8">
      <c r="H1137"/>
    </row>
    <row r="1138" spans="8:8">
      <c r="H1138"/>
    </row>
    <row r="1139" spans="8:8">
      <c r="H1139"/>
    </row>
    <row r="1140" spans="8:8">
      <c r="H1140"/>
    </row>
    <row r="1141" spans="8:8">
      <c r="H1141"/>
    </row>
    <row r="1142" spans="8:8">
      <c r="H1142"/>
    </row>
    <row r="1143" spans="8:8">
      <c r="H1143"/>
    </row>
    <row r="1144" spans="8:8">
      <c r="H1144"/>
    </row>
    <row r="1145" spans="8:8">
      <c r="H1145"/>
    </row>
    <row r="1146" spans="8:8">
      <c r="H1146"/>
    </row>
    <row r="1147" spans="8:8">
      <c r="H1147"/>
    </row>
    <row r="1148" spans="8:8">
      <c r="H1148"/>
    </row>
    <row r="1149" spans="8:8">
      <c r="H1149"/>
    </row>
    <row r="1150" spans="8:8">
      <c r="H1150"/>
    </row>
    <row r="1151" spans="8:8">
      <c r="H1151"/>
    </row>
    <row r="1152" spans="8:8">
      <c r="H1152"/>
    </row>
    <row r="1153" spans="8:8">
      <c r="H1153"/>
    </row>
    <row r="1154" spans="8:8">
      <c r="H1154"/>
    </row>
    <row r="1155" spans="8:8">
      <c r="H1155"/>
    </row>
    <row r="1156" spans="8:8">
      <c r="H1156"/>
    </row>
    <row r="1157" spans="8:8">
      <c r="H1157"/>
    </row>
    <row r="1158" spans="8:8">
      <c r="H1158"/>
    </row>
    <row r="1159" spans="8:8">
      <c r="H1159"/>
    </row>
    <row r="1160" spans="8:8">
      <c r="H1160"/>
    </row>
    <row r="1161" spans="8:8">
      <c r="H1161"/>
    </row>
    <row r="1162" spans="8:8">
      <c r="H1162"/>
    </row>
    <row r="1163" spans="8:8">
      <c r="H1163"/>
    </row>
    <row r="1164" spans="8:8">
      <c r="H1164"/>
    </row>
    <row r="1165" spans="8:8">
      <c r="H1165"/>
    </row>
    <row r="1166" spans="8:8">
      <c r="H1166"/>
    </row>
    <row r="1167" spans="8:8">
      <c r="H1167"/>
    </row>
    <row r="1168" spans="8:8">
      <c r="H1168"/>
    </row>
    <row r="1169" spans="8:8">
      <c r="H1169"/>
    </row>
    <row r="1170" spans="8:8">
      <c r="H1170"/>
    </row>
    <row r="1171" spans="8:8">
      <c r="H1171"/>
    </row>
    <row r="1172" spans="8:8">
      <c r="H1172"/>
    </row>
    <row r="1173" spans="8:8">
      <c r="H1173"/>
    </row>
    <row r="1174" spans="8:8">
      <c r="H1174"/>
    </row>
    <row r="1175" spans="8:8">
      <c r="H1175"/>
    </row>
    <row r="1176" spans="8:8">
      <c r="H1176"/>
    </row>
    <row r="1177" spans="8:8">
      <c r="H1177"/>
    </row>
    <row r="1178" spans="8:8">
      <c r="H1178"/>
    </row>
    <row r="1179" spans="8:8">
      <c r="H1179"/>
    </row>
    <row r="1180" spans="8:8">
      <c r="H1180"/>
    </row>
    <row r="1181" spans="8:8">
      <c r="H1181"/>
    </row>
    <row r="1182" spans="8:8">
      <c r="H1182"/>
    </row>
    <row r="1183" spans="8:8">
      <c r="H1183"/>
    </row>
    <row r="1184" spans="8:8">
      <c r="H1184"/>
    </row>
    <row r="1185" spans="8:8">
      <c r="H1185"/>
    </row>
    <row r="1186" spans="8:8">
      <c r="H1186"/>
    </row>
    <row r="1187" spans="8:8">
      <c r="H1187"/>
    </row>
    <row r="1188" spans="8:8">
      <c r="H1188"/>
    </row>
    <row r="1189" spans="8:8">
      <c r="H1189"/>
    </row>
    <row r="1190" spans="8:8">
      <c r="H1190"/>
    </row>
    <row r="1191" spans="8:8">
      <c r="H1191"/>
    </row>
    <row r="1192" spans="8:8">
      <c r="H1192"/>
    </row>
    <row r="1193" spans="8:8">
      <c r="H1193"/>
    </row>
    <row r="1194" spans="8:8">
      <c r="H1194"/>
    </row>
    <row r="1195" spans="8:8">
      <c r="H1195"/>
    </row>
    <row r="1196" spans="8:8">
      <c r="H1196"/>
    </row>
    <row r="1197" spans="8:8">
      <c r="H1197"/>
    </row>
    <row r="1198" spans="8:8">
      <c r="H1198"/>
    </row>
    <row r="1199" spans="8:8">
      <c r="H1199"/>
    </row>
    <row r="1200" spans="8:8">
      <c r="H1200"/>
    </row>
    <row r="1201" spans="7:8">
      <c r="H1201"/>
    </row>
    <row r="1202" spans="7:8">
      <c r="H1202"/>
    </row>
    <row r="1203" spans="7:8">
      <c r="H1203"/>
    </row>
    <row r="1204" spans="7:8">
      <c r="G1204" s="3"/>
      <c r="H1204"/>
    </row>
    <row r="1205" spans="7:8">
      <c r="H1205"/>
    </row>
    <row r="1206" spans="7:8">
      <c r="H1206"/>
    </row>
    <row r="1207" spans="7:8">
      <c r="H1207"/>
    </row>
    <row r="1208" spans="7:8">
      <c r="H1208"/>
    </row>
    <row r="1209" spans="7:8">
      <c r="H1209"/>
    </row>
    <row r="1210" spans="7:8">
      <c r="H1210"/>
    </row>
    <row r="1211" spans="7:8">
      <c r="H1211"/>
    </row>
    <row r="1212" spans="7:8">
      <c r="H1212"/>
    </row>
    <row r="1213" spans="7:8">
      <c r="H1213"/>
    </row>
    <row r="1214" spans="7:8">
      <c r="H1214"/>
    </row>
    <row r="1215" spans="7:8">
      <c r="H1215"/>
    </row>
    <row r="1216" spans="7:8">
      <c r="H1216"/>
    </row>
    <row r="1217" spans="8:8">
      <c r="H1217"/>
    </row>
    <row r="1218" spans="8:8">
      <c r="H1218"/>
    </row>
    <row r="1219" spans="8:8">
      <c r="H1219"/>
    </row>
    <row r="1220" spans="8:8">
      <c r="H1220"/>
    </row>
    <row r="1221" spans="8:8">
      <c r="H1221"/>
    </row>
    <row r="1222" spans="8:8">
      <c r="H1222"/>
    </row>
    <row r="1223" spans="8:8">
      <c r="H1223"/>
    </row>
    <row r="1224" spans="8:8">
      <c r="H1224"/>
    </row>
    <row r="1225" spans="8:8">
      <c r="H1225"/>
    </row>
    <row r="1226" spans="8:8">
      <c r="H1226"/>
    </row>
    <row r="1227" spans="8:8">
      <c r="H1227"/>
    </row>
    <row r="1228" spans="8:8">
      <c r="H1228"/>
    </row>
    <row r="1229" spans="8:8">
      <c r="H1229"/>
    </row>
    <row r="1230" spans="8:8">
      <c r="H1230"/>
    </row>
    <row r="1231" spans="8:8">
      <c r="H1231"/>
    </row>
    <row r="1232" spans="8:8">
      <c r="H1232"/>
    </row>
    <row r="1233" spans="8:8">
      <c r="H1233"/>
    </row>
    <row r="1234" spans="8:8">
      <c r="H1234"/>
    </row>
    <row r="1235" spans="8:8">
      <c r="H1235"/>
    </row>
    <row r="1236" spans="8:8">
      <c r="H1236"/>
    </row>
    <row r="1237" spans="8:8">
      <c r="H1237"/>
    </row>
    <row r="1238" spans="8:8">
      <c r="H1238"/>
    </row>
    <row r="1239" spans="8:8">
      <c r="H1239"/>
    </row>
    <row r="1240" spans="8:8">
      <c r="H1240"/>
    </row>
    <row r="1241" spans="8:8">
      <c r="H1241"/>
    </row>
    <row r="1242" spans="8:8">
      <c r="H1242"/>
    </row>
    <row r="1243" spans="8:8">
      <c r="H1243"/>
    </row>
    <row r="1244" spans="8:8">
      <c r="H1244"/>
    </row>
    <row r="1245" spans="8:8">
      <c r="H1245"/>
    </row>
    <row r="1246" spans="8:8">
      <c r="H1246"/>
    </row>
    <row r="1247" spans="8:8">
      <c r="H1247"/>
    </row>
    <row r="1248" spans="8:8">
      <c r="H1248"/>
    </row>
    <row r="1249" spans="8:8">
      <c r="H1249"/>
    </row>
    <row r="1250" spans="8:8">
      <c r="H1250"/>
    </row>
    <row r="1251" spans="8:8">
      <c r="H1251"/>
    </row>
    <row r="1252" spans="8:8">
      <c r="H1252"/>
    </row>
    <row r="1253" spans="8:8">
      <c r="H1253"/>
    </row>
    <row r="1254" spans="8:8">
      <c r="H1254"/>
    </row>
    <row r="1255" spans="8:8">
      <c r="H1255"/>
    </row>
    <row r="1256" spans="8:8">
      <c r="H1256"/>
    </row>
    <row r="1257" spans="8:8">
      <c r="H1257"/>
    </row>
    <row r="1258" spans="8:8">
      <c r="H1258"/>
    </row>
    <row r="1259" spans="8:8">
      <c r="H1259"/>
    </row>
    <row r="1260" spans="8:8">
      <c r="H1260"/>
    </row>
    <row r="1261" spans="8:8">
      <c r="H1261"/>
    </row>
    <row r="1262" spans="8:8">
      <c r="H1262"/>
    </row>
    <row r="1263" spans="8:8">
      <c r="H1263"/>
    </row>
    <row r="1264" spans="8:8">
      <c r="H1264"/>
    </row>
    <row r="1265" spans="7:8">
      <c r="H1265"/>
    </row>
    <row r="1266" spans="7:8">
      <c r="H1266"/>
    </row>
    <row r="1267" spans="7:8">
      <c r="H1267"/>
    </row>
    <row r="1268" spans="7:8">
      <c r="H1268"/>
    </row>
    <row r="1269" spans="7:8">
      <c r="H1269"/>
    </row>
    <row r="1270" spans="7:8">
      <c r="H1270"/>
    </row>
    <row r="1271" spans="7:8">
      <c r="H1271"/>
    </row>
    <row r="1272" spans="7:8">
      <c r="H1272"/>
    </row>
    <row r="1273" spans="7:8">
      <c r="H1273"/>
    </row>
    <row r="1274" spans="7:8">
      <c r="H1274"/>
    </row>
    <row r="1275" spans="7:8">
      <c r="H1275"/>
    </row>
    <row r="1276" spans="7:8">
      <c r="H1276"/>
    </row>
    <row r="1277" spans="7:8">
      <c r="H1277"/>
    </row>
    <row r="1278" spans="7:8">
      <c r="G1278" s="3"/>
      <c r="H1278"/>
    </row>
    <row r="1279" spans="7:8">
      <c r="H1279"/>
    </row>
    <row r="1280" spans="7:8">
      <c r="H1280"/>
    </row>
    <row r="1281" spans="8:8">
      <c r="H1281"/>
    </row>
    <row r="1282" spans="8:8">
      <c r="H1282"/>
    </row>
    <row r="1283" spans="8:8">
      <c r="H1283"/>
    </row>
    <row r="1284" spans="8:8">
      <c r="H1284"/>
    </row>
    <row r="1285" spans="8:8">
      <c r="H1285"/>
    </row>
    <row r="1286" spans="8:8">
      <c r="H1286"/>
    </row>
    <row r="1287" spans="8:8">
      <c r="H1287"/>
    </row>
    <row r="1288" spans="8:8">
      <c r="H1288"/>
    </row>
    <row r="1289" spans="8:8">
      <c r="H1289"/>
    </row>
    <row r="1290" spans="8:8">
      <c r="H1290"/>
    </row>
    <row r="1291" spans="8:8">
      <c r="H1291"/>
    </row>
    <row r="1292" spans="8:8">
      <c r="H1292"/>
    </row>
    <row r="1293" spans="8:8">
      <c r="H1293"/>
    </row>
    <row r="1294" spans="8:8">
      <c r="H1294"/>
    </row>
    <row r="1295" spans="8:8">
      <c r="H1295"/>
    </row>
    <row r="1296" spans="8:8">
      <c r="H1296"/>
    </row>
    <row r="1297" spans="8:8">
      <c r="H1297"/>
    </row>
    <row r="1298" spans="8:8">
      <c r="H1298"/>
    </row>
    <row r="1299" spans="8:8">
      <c r="H1299"/>
    </row>
    <row r="1300" spans="8:8">
      <c r="H1300"/>
    </row>
    <row r="1301" spans="8:8">
      <c r="H1301"/>
    </row>
    <row r="1302" spans="8:8">
      <c r="H1302"/>
    </row>
    <row r="1303" spans="8:8">
      <c r="H1303"/>
    </row>
    <row r="1304" spans="8:8">
      <c r="H1304"/>
    </row>
    <row r="1305" spans="8:8">
      <c r="H1305"/>
    </row>
    <row r="1306" spans="8:8">
      <c r="H1306"/>
    </row>
    <row r="1307" spans="8:8">
      <c r="H1307"/>
    </row>
    <row r="1308" spans="8:8">
      <c r="H1308"/>
    </row>
    <row r="1309" spans="8:8">
      <c r="H1309"/>
    </row>
    <row r="1310" spans="8:8">
      <c r="H1310"/>
    </row>
    <row r="1311" spans="8:8">
      <c r="H1311"/>
    </row>
    <row r="1312" spans="8:8">
      <c r="H1312"/>
    </row>
    <row r="1313" spans="7:8">
      <c r="H1313"/>
    </row>
    <row r="1314" spans="7:8">
      <c r="H1314"/>
    </row>
    <row r="1315" spans="7:8">
      <c r="H1315"/>
    </row>
    <row r="1316" spans="7:8">
      <c r="H1316"/>
    </row>
    <row r="1317" spans="7:8">
      <c r="H1317"/>
    </row>
    <row r="1318" spans="7:8">
      <c r="H1318"/>
    </row>
    <row r="1319" spans="7:8">
      <c r="H1319"/>
    </row>
    <row r="1320" spans="7:8">
      <c r="H1320"/>
    </row>
    <row r="1321" spans="7:8">
      <c r="H1321"/>
    </row>
    <row r="1322" spans="7:8">
      <c r="H1322"/>
    </row>
    <row r="1323" spans="7:8">
      <c r="H1323"/>
    </row>
    <row r="1324" spans="7:8">
      <c r="H1324"/>
    </row>
    <row r="1325" spans="7:8">
      <c r="H1325"/>
    </row>
    <row r="1326" spans="7:8">
      <c r="H1326"/>
    </row>
    <row r="1327" spans="7:8">
      <c r="H1327"/>
    </row>
    <row r="1328" spans="7:8">
      <c r="G1328" s="3"/>
      <c r="H1328"/>
    </row>
    <row r="1329" spans="8:8">
      <c r="H1329"/>
    </row>
    <row r="1330" spans="8:8">
      <c r="H1330"/>
    </row>
    <row r="1331" spans="8:8">
      <c r="H1331"/>
    </row>
    <row r="1332" spans="8:8">
      <c r="H1332"/>
    </row>
    <row r="1333" spans="8:8">
      <c r="H1333"/>
    </row>
    <row r="1334" spans="8:8">
      <c r="H1334"/>
    </row>
    <row r="1335" spans="8:8">
      <c r="H1335"/>
    </row>
    <row r="1336" spans="8:8">
      <c r="H1336"/>
    </row>
    <row r="1337" spans="8:8">
      <c r="H1337"/>
    </row>
    <row r="1338" spans="8:8">
      <c r="H1338"/>
    </row>
    <row r="1339" spans="8:8">
      <c r="H1339"/>
    </row>
    <row r="1340" spans="8:8">
      <c r="H1340"/>
    </row>
    <row r="1341" spans="8:8">
      <c r="H1341"/>
    </row>
    <row r="1342" spans="8:8">
      <c r="H1342"/>
    </row>
    <row r="1343" spans="8:8">
      <c r="H1343"/>
    </row>
    <row r="1344" spans="8:8">
      <c r="H1344"/>
    </row>
    <row r="1345" spans="8:8">
      <c r="H1345"/>
    </row>
    <row r="1346" spans="8:8">
      <c r="H1346"/>
    </row>
    <row r="1347" spans="8:8">
      <c r="H1347"/>
    </row>
    <row r="1348" spans="8:8">
      <c r="H1348"/>
    </row>
    <row r="1349" spans="8:8">
      <c r="H1349"/>
    </row>
    <row r="1350" spans="8:8">
      <c r="H1350"/>
    </row>
    <row r="1351" spans="8:8">
      <c r="H1351"/>
    </row>
    <row r="1352" spans="8:8">
      <c r="H1352"/>
    </row>
    <row r="1353" spans="8:8">
      <c r="H1353"/>
    </row>
    <row r="1354" spans="8:8">
      <c r="H1354"/>
    </row>
    <row r="1355" spans="8:8">
      <c r="H1355"/>
    </row>
    <row r="1356" spans="8:8">
      <c r="H1356"/>
    </row>
    <row r="1357" spans="8:8">
      <c r="H1357"/>
    </row>
    <row r="1358" spans="8:8">
      <c r="H1358"/>
    </row>
    <row r="1359" spans="8:8">
      <c r="H1359"/>
    </row>
    <row r="1360" spans="8:8">
      <c r="H1360"/>
    </row>
    <row r="1361" spans="8:8">
      <c r="H1361"/>
    </row>
    <row r="1362" spans="8:8">
      <c r="H1362"/>
    </row>
    <row r="1363" spans="8:8">
      <c r="H1363"/>
    </row>
    <row r="1364" spans="8:8">
      <c r="H1364"/>
    </row>
    <row r="1365" spans="8:8">
      <c r="H1365"/>
    </row>
    <row r="1366" spans="8:8">
      <c r="H1366"/>
    </row>
    <row r="1367" spans="8:8">
      <c r="H1367"/>
    </row>
    <row r="1368" spans="8:8">
      <c r="H1368"/>
    </row>
    <row r="1369" spans="8:8">
      <c r="H1369"/>
    </row>
    <row r="1370" spans="8:8">
      <c r="H1370"/>
    </row>
    <row r="1371" spans="8:8">
      <c r="H1371"/>
    </row>
    <row r="1372" spans="8:8">
      <c r="H1372"/>
    </row>
    <row r="1373" spans="8:8">
      <c r="H1373"/>
    </row>
    <row r="1374" spans="8:8">
      <c r="H1374"/>
    </row>
    <row r="1375" spans="8:8">
      <c r="H1375"/>
    </row>
    <row r="1376" spans="8:8">
      <c r="H1376"/>
    </row>
    <row r="1377" spans="8:8">
      <c r="H1377"/>
    </row>
    <row r="1378" spans="8:8">
      <c r="H1378"/>
    </row>
    <row r="1379" spans="8:8">
      <c r="H1379"/>
    </row>
    <row r="1380" spans="8:8">
      <c r="H1380"/>
    </row>
    <row r="1381" spans="8:8">
      <c r="H1381"/>
    </row>
    <row r="1382" spans="8:8">
      <c r="H1382"/>
    </row>
    <row r="1383" spans="8:8">
      <c r="H1383"/>
    </row>
    <row r="1384" spans="8:8">
      <c r="H1384"/>
    </row>
    <row r="1385" spans="8:8">
      <c r="H1385"/>
    </row>
    <row r="1386" spans="8:8">
      <c r="H1386"/>
    </row>
    <row r="1387" spans="8:8">
      <c r="H1387"/>
    </row>
    <row r="1388" spans="8:8">
      <c r="H1388"/>
    </row>
    <row r="1389" spans="8:8">
      <c r="H1389"/>
    </row>
    <row r="1390" spans="8:8">
      <c r="H1390"/>
    </row>
    <row r="1391" spans="8:8">
      <c r="H1391"/>
    </row>
    <row r="1392" spans="8:8">
      <c r="H1392"/>
    </row>
    <row r="1393" spans="8:8">
      <c r="H1393"/>
    </row>
    <row r="1394" spans="8:8">
      <c r="H1394"/>
    </row>
    <row r="1395" spans="8:8">
      <c r="H1395"/>
    </row>
    <row r="1396" spans="8:8">
      <c r="H1396"/>
    </row>
    <row r="1397" spans="8:8">
      <c r="H1397"/>
    </row>
    <row r="1398" spans="8:8">
      <c r="H1398"/>
    </row>
    <row r="1399" spans="8:8">
      <c r="H1399"/>
    </row>
    <row r="1400" spans="8:8">
      <c r="H1400"/>
    </row>
    <row r="1401" spans="8:8">
      <c r="H1401"/>
    </row>
    <row r="1402" spans="8:8">
      <c r="H1402"/>
    </row>
    <row r="1403" spans="8:8">
      <c r="H1403"/>
    </row>
    <row r="1404" spans="8:8">
      <c r="H1404"/>
    </row>
    <row r="1405" spans="8:8">
      <c r="H1405"/>
    </row>
    <row r="1406" spans="8:8">
      <c r="H1406"/>
    </row>
    <row r="1407" spans="8:8">
      <c r="H1407"/>
    </row>
    <row r="1408" spans="8:8">
      <c r="H1408"/>
    </row>
    <row r="1409" spans="8:8">
      <c r="H1409"/>
    </row>
    <row r="1410" spans="8:8">
      <c r="H1410"/>
    </row>
    <row r="1411" spans="8:8">
      <c r="H1411"/>
    </row>
    <row r="1412" spans="8:8">
      <c r="H1412"/>
    </row>
    <row r="1414" spans="8:8">
      <c r="H1414"/>
    </row>
    <row r="1415" spans="8:8">
      <c r="H1415"/>
    </row>
    <row r="1416" spans="8:8">
      <c r="H1416"/>
    </row>
    <row r="1417" spans="8:8">
      <c r="H1417"/>
    </row>
    <row r="1418" spans="8:8">
      <c r="H1418"/>
    </row>
    <row r="1419" spans="8:8">
      <c r="H1419"/>
    </row>
    <row r="1420" spans="8:8">
      <c r="H1420"/>
    </row>
    <row r="1422" spans="8:8">
      <c r="H1422"/>
    </row>
    <row r="1423" spans="8:8">
      <c r="H1423"/>
    </row>
    <row r="1424" spans="8:8">
      <c r="H1424"/>
    </row>
    <row r="1425" spans="8:8">
      <c r="H1425"/>
    </row>
    <row r="1426" spans="8:8">
      <c r="H1426"/>
    </row>
    <row r="1427" spans="8:8">
      <c r="H1427"/>
    </row>
    <row r="1428" spans="8:8">
      <c r="H1428"/>
    </row>
    <row r="1429" spans="8:8">
      <c r="H1429"/>
    </row>
    <row r="1430" spans="8:8">
      <c r="H1430"/>
    </row>
    <row r="1431" spans="8:8">
      <c r="H1431"/>
    </row>
    <row r="1432" spans="8:8">
      <c r="H1432"/>
    </row>
    <row r="1433" spans="8:8">
      <c r="H1433"/>
    </row>
    <row r="1434" spans="8:8">
      <c r="H1434"/>
    </row>
    <row r="1435" spans="8:8">
      <c r="H1435"/>
    </row>
    <row r="1436" spans="8:8">
      <c r="H1436"/>
    </row>
    <row r="1437" spans="8:8">
      <c r="H1437"/>
    </row>
    <row r="1438" spans="8:8">
      <c r="H1438"/>
    </row>
    <row r="1439" spans="8:8">
      <c r="H1439"/>
    </row>
    <row r="1440" spans="8:8">
      <c r="H1440"/>
    </row>
    <row r="1441" spans="8:8">
      <c r="H1441"/>
    </row>
    <row r="1442" spans="8:8">
      <c r="H1442"/>
    </row>
    <row r="1443" spans="8:8">
      <c r="H1443"/>
    </row>
    <row r="1444" spans="8:8">
      <c r="H1444"/>
    </row>
    <row r="1445" spans="8:8">
      <c r="H1445"/>
    </row>
    <row r="1446" spans="8:8">
      <c r="H1446"/>
    </row>
    <row r="1447" spans="8:8">
      <c r="H1447"/>
    </row>
    <row r="1448" spans="8:8">
      <c r="H1448"/>
    </row>
    <row r="1449" spans="8:8">
      <c r="H1449"/>
    </row>
    <row r="1450" spans="8:8">
      <c r="H1450"/>
    </row>
    <row r="1451" spans="8:8">
      <c r="H1451"/>
    </row>
    <row r="1452" spans="8:8">
      <c r="H1452"/>
    </row>
    <row r="1453" spans="8:8">
      <c r="H1453"/>
    </row>
    <row r="1454" spans="8:8">
      <c r="H1454"/>
    </row>
  </sheetData>
  <sortState xmlns:xlrd2="http://schemas.microsoft.com/office/spreadsheetml/2017/richdata2" ref="A448:D498">
    <sortCondition ref="A448:A498"/>
  </sortState>
  <mergeCells count="3">
    <mergeCell ref="K11:K12"/>
    <mergeCell ref="K19:L19"/>
    <mergeCell ref="J22:L22"/>
  </mergeCells>
  <pageMargins left="0.511811024" right="0.511811024" top="0.78740157499999996" bottom="0.78740157499999996" header="0.31496062000000002" footer="0.31496062000000002"/>
  <pageSetup paperSize="9" orientation="portrait" r:id="rId1"/>
  <headerFooter>
    <oddHeader>&amp;R&amp;"Calibri"&amp;10&amp;K000000#interna&amp;1#</oddHead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C03DE-9F71-437A-8BD3-05EDC1687022}">
  <dimension ref="A1:M1454"/>
  <sheetViews>
    <sheetView zoomScaleNormal="100" workbookViewId="0">
      <selection activeCell="H11" sqref="H11:H14"/>
    </sheetView>
  </sheetViews>
  <sheetFormatPr defaultRowHeight="15"/>
  <cols>
    <col min="2" max="2" width="42.42578125" style="63" bestFit="1" customWidth="1"/>
    <col min="3" max="3" width="7.5703125" customWidth="1"/>
    <col min="4" max="4" width="33.5703125" bestFit="1" customWidth="1"/>
    <col min="5" max="5" width="10.5703125" style="3" bestFit="1" customWidth="1"/>
    <col min="6" max="6" width="10.140625" style="55" bestFit="1" customWidth="1"/>
    <col min="7" max="7" width="34.42578125" customWidth="1"/>
    <col min="8" max="8" width="8.7109375" style="25"/>
    <col min="9" max="9" width="8.140625" style="25" bestFit="1" customWidth="1"/>
    <col min="13" max="13" width="8.140625" bestFit="1" customWidth="1"/>
  </cols>
  <sheetData>
    <row r="1" spans="1:13">
      <c r="A1" t="s">
        <v>11609</v>
      </c>
    </row>
    <row r="2" spans="1:13" ht="15.75" thickBot="1">
      <c r="G2" s="2"/>
    </row>
    <row r="3" spans="1:13">
      <c r="A3" s="3" t="s">
        <v>7439</v>
      </c>
      <c r="B3" s="64" t="s">
        <v>2</v>
      </c>
      <c r="C3" s="3" t="s">
        <v>3</v>
      </c>
      <c r="D3" s="3" t="s">
        <v>4</v>
      </c>
      <c r="E3" s="3" t="s">
        <v>6</v>
      </c>
      <c r="F3" s="55" t="s">
        <v>7</v>
      </c>
      <c r="G3" s="8" t="s">
        <v>8</v>
      </c>
      <c r="H3" s="42">
        <v>272</v>
      </c>
    </row>
    <row r="4" spans="1:13">
      <c r="A4" t="str">
        <f>_xlfn.XLOOKUP(B4,Rotineiros!B$1:B$5000,Rotineiros!A$1:A$5000)</f>
        <v>C1132720</v>
      </c>
      <c r="B4" t="s">
        <v>3975</v>
      </c>
      <c r="C4" t="s">
        <v>12088</v>
      </c>
      <c r="D4" t="s">
        <v>4142</v>
      </c>
      <c r="E4" s="3" t="str">
        <f>_xlfn.XLOOKUP(A4,'Badge Arqueiro'!A$1:A$170,'Badge Arqueiro'!B$1:B$170,"0")</f>
        <v>0</v>
      </c>
      <c r="F4" s="55" t="str">
        <f>_xlfn.XLOOKUP(A4,Comiters!A$1:A$999,Comiters!B$1:B$999,"0")</f>
        <v>0</v>
      </c>
      <c r="G4" s="4" t="s">
        <v>9</v>
      </c>
      <c r="H4" s="43">
        <v>174</v>
      </c>
      <c r="I4" s="44">
        <f>H4/$H$3</f>
        <v>0.63970588235294112</v>
      </c>
      <c r="M4">
        <f>IF(D4=D5,1111111111,0)</f>
        <v>0</v>
      </c>
    </row>
    <row r="5" spans="1:13">
      <c r="A5" t="str">
        <f>_xlfn.XLOOKUP(B5,Rotineiros!B$1:B$5000,Rotineiros!A$1:A$5000)</f>
        <v>C1197271</v>
      </c>
      <c r="B5" t="s">
        <v>15882</v>
      </c>
      <c r="C5" t="s">
        <v>71</v>
      </c>
      <c r="D5" t="s">
        <v>15883</v>
      </c>
      <c r="E5" s="3" t="str">
        <f>_xlfn.XLOOKUP(A5,'Badge Arqueiro'!A$1:A$170,'Badge Arqueiro'!B$1:B$170,"0")</f>
        <v>0</v>
      </c>
      <c r="F5" s="55" t="str">
        <f>_xlfn.XLOOKUP(A5,Comiters!A$1:A$999,Comiters!B$1:B$999,"0")</f>
        <v>0</v>
      </c>
      <c r="G5" s="10" t="s">
        <v>15</v>
      </c>
      <c r="H5" s="45">
        <v>97</v>
      </c>
      <c r="I5" s="44">
        <f t="shared" ref="I5:I21" si="0">H5/$H$3</f>
        <v>0.35661764705882354</v>
      </c>
      <c r="M5">
        <f t="shared" ref="M5:M68" si="1">IF(D5=D6,1111111111,0)</f>
        <v>0</v>
      </c>
    </row>
    <row r="6" spans="1:13">
      <c r="A6" t="str">
        <f>_xlfn.XLOOKUP(B6,Rotineiros!B$1:B$5000,Rotineiros!A$1:A$5000)</f>
        <v>C1198792</v>
      </c>
      <c r="B6" t="s">
        <v>14627</v>
      </c>
      <c r="C6" t="s">
        <v>15811</v>
      </c>
      <c r="D6" t="s">
        <v>14629</v>
      </c>
      <c r="E6" s="3" t="str">
        <f>_xlfn.XLOOKUP(A6,'Badge Arqueiro'!A$1:A$170,'Badge Arqueiro'!B$1:B$170,"0")</f>
        <v>0</v>
      </c>
      <c r="F6" s="55">
        <f>_xlfn.XLOOKUP(A6,Comiters!A$1:A$999,Comiters!B$1:B$999,"0")</f>
        <v>1</v>
      </c>
      <c r="G6" s="4" t="s">
        <v>20</v>
      </c>
      <c r="H6" s="43">
        <v>24</v>
      </c>
      <c r="I6" s="44">
        <f t="shared" si="0"/>
        <v>8.8235294117647065E-2</v>
      </c>
      <c r="M6">
        <f t="shared" si="1"/>
        <v>0</v>
      </c>
    </row>
    <row r="7" spans="1:13">
      <c r="A7" t="str">
        <f>_xlfn.XLOOKUP(B7,Rotineiros!B$1:B$5000,Rotineiros!A$1:A$5000)</f>
        <v>C1250122</v>
      </c>
      <c r="B7" t="s">
        <v>12910</v>
      </c>
      <c r="C7" t="s">
        <v>15972</v>
      </c>
      <c r="D7" t="s">
        <v>12911</v>
      </c>
      <c r="E7" s="3">
        <f>_xlfn.XLOOKUP(A7,'Badge Arqueiro'!A$1:A$170,'Badge Arqueiro'!B$1:B$170,"0")</f>
        <v>1</v>
      </c>
      <c r="F7" s="55">
        <f>_xlfn.XLOOKUP(A7,Comiters!A$1:A$999,Comiters!B$1:B$999,"0")</f>
        <v>1</v>
      </c>
      <c r="G7" s="10" t="s">
        <v>25</v>
      </c>
      <c r="H7" s="45">
        <v>73</v>
      </c>
      <c r="I7" s="44">
        <f t="shared" si="0"/>
        <v>0.26838235294117646</v>
      </c>
      <c r="M7">
        <f t="shared" si="1"/>
        <v>0</v>
      </c>
    </row>
    <row r="8" spans="1:13">
      <c r="A8" t="str">
        <f>_xlfn.XLOOKUP(B8,Rotineiros!B$1:B$5000,Rotineiros!A$1:A$5000)</f>
        <v>C1270378</v>
      </c>
      <c r="B8" t="s">
        <v>15904</v>
      </c>
      <c r="C8" t="s">
        <v>15532</v>
      </c>
      <c r="D8" t="s">
        <v>15905</v>
      </c>
      <c r="E8" s="3" t="str">
        <f>_xlfn.XLOOKUP(A8,'Badge Arqueiro'!A$1:A$170,'Badge Arqueiro'!B$1:B$170,"0")</f>
        <v>0</v>
      </c>
      <c r="F8" s="55">
        <f>_xlfn.XLOOKUP(A8,Comiters!A$1:A$999,Comiters!B$1:B$999,"0")</f>
        <v>1</v>
      </c>
      <c r="G8" s="4" t="s">
        <v>15127</v>
      </c>
      <c r="H8" s="43">
        <v>39</v>
      </c>
      <c r="I8" s="44">
        <f t="shared" si="0"/>
        <v>0.14338235294117646</v>
      </c>
      <c r="M8">
        <f t="shared" si="1"/>
        <v>0</v>
      </c>
    </row>
    <row r="9" spans="1:13" ht="15.75" thickBot="1">
      <c r="A9" t="str">
        <f>_xlfn.XLOOKUP(B9,Rotineiros!B$1:B$5000,Rotineiros!A$1:A$5000)</f>
        <v>C1280992</v>
      </c>
      <c r="B9" t="s">
        <v>4017</v>
      </c>
      <c r="C9" t="s">
        <v>14458</v>
      </c>
      <c r="D9" t="s">
        <v>4185</v>
      </c>
      <c r="E9" s="3" t="str">
        <f>_xlfn.XLOOKUP(A9,'Badge Arqueiro'!A$1:A$170,'Badge Arqueiro'!B$1:B$170,"0")</f>
        <v>0</v>
      </c>
      <c r="F9" s="55">
        <f>_xlfn.XLOOKUP(A9,Comiters!A$1:A$999,Comiters!B$1:B$999,"0")</f>
        <v>1</v>
      </c>
      <c r="G9" s="12" t="s">
        <v>15128</v>
      </c>
      <c r="H9" s="46">
        <v>34</v>
      </c>
      <c r="I9" s="44">
        <f t="shared" si="0"/>
        <v>0.125</v>
      </c>
      <c r="M9">
        <f t="shared" si="1"/>
        <v>0</v>
      </c>
    </row>
    <row r="10" spans="1:13" ht="15.75" thickBot="1">
      <c r="A10" t="str">
        <f>_xlfn.XLOOKUP(B10,Rotineiros!B$1:B$5000,Rotineiros!A$1:A$5000)</f>
        <v>C1281192</v>
      </c>
      <c r="B10" t="s">
        <v>15816</v>
      </c>
      <c r="C10" t="s">
        <v>15238</v>
      </c>
      <c r="D10" t="s">
        <v>15817</v>
      </c>
      <c r="E10" s="3" t="str">
        <f>_xlfn.XLOOKUP(A10,'Badge Arqueiro'!A$1:A$170,'Badge Arqueiro'!B$1:B$170,"0")</f>
        <v>0</v>
      </c>
      <c r="F10" s="55">
        <f>_xlfn.XLOOKUP(A10,Comiters!A$1:A$999,Comiters!B$1:B$999,"0")</f>
        <v>1</v>
      </c>
      <c r="I10" s="44"/>
      <c r="M10">
        <f t="shared" si="1"/>
        <v>0</v>
      </c>
    </row>
    <row r="11" spans="1:13">
      <c r="A11" t="str">
        <f>_xlfn.XLOOKUP(B11,Rotineiros!B$1:B$5000,Rotineiros!A$1:A$5000)</f>
        <v>C1284298</v>
      </c>
      <c r="B11" t="s">
        <v>15896</v>
      </c>
      <c r="C11" t="s">
        <v>15897</v>
      </c>
      <c r="D11" t="s">
        <v>15898</v>
      </c>
      <c r="E11" s="3" t="str">
        <f>_xlfn.XLOOKUP(A11,'Badge Arqueiro'!A$1:A$170,'Badge Arqueiro'!B$1:B$170,"0")</f>
        <v>0</v>
      </c>
      <c r="F11" s="55">
        <f>_xlfn.XLOOKUP(A11,Comiters!A$1:A$999,Comiters!B$1:B$999,"0")</f>
        <v>1</v>
      </c>
      <c r="G11" s="8" t="s">
        <v>44</v>
      </c>
      <c r="H11" s="42">
        <v>150</v>
      </c>
      <c r="I11" s="44">
        <f t="shared" si="0"/>
        <v>0.55147058823529416</v>
      </c>
      <c r="K11" s="130">
        <f>SUM(I11:I12)</f>
        <v>0.85294117647058831</v>
      </c>
      <c r="M11">
        <f t="shared" si="1"/>
        <v>0</v>
      </c>
    </row>
    <row r="12" spans="1:13">
      <c r="A12" t="str">
        <f>_xlfn.XLOOKUP(B12,Rotineiros!B$1:B$5000,Rotineiros!A$1:A$5000)</f>
        <v>C1293979</v>
      </c>
      <c r="B12" t="s">
        <v>11653</v>
      </c>
      <c r="C12" t="s">
        <v>16057</v>
      </c>
      <c r="D12" t="s">
        <v>11732</v>
      </c>
      <c r="E12" s="3" t="str">
        <f>_xlfn.XLOOKUP(A12,'Badge Arqueiro'!A$1:A$170,'Badge Arqueiro'!B$1:B$170,"0")</f>
        <v>0</v>
      </c>
      <c r="F12" s="55" t="str">
        <f>_xlfn.XLOOKUP(A12,Comiters!A$1:A$999,Comiters!B$1:B$999,"0")</f>
        <v>0</v>
      </c>
      <c r="G12" s="4" t="s">
        <v>49</v>
      </c>
      <c r="H12" s="43">
        <v>82</v>
      </c>
      <c r="I12" s="44">
        <f t="shared" si="0"/>
        <v>0.3014705882352941</v>
      </c>
      <c r="K12" s="130"/>
      <c r="M12">
        <f t="shared" si="1"/>
        <v>0</v>
      </c>
    </row>
    <row r="13" spans="1:13">
      <c r="A13" t="str">
        <f>_xlfn.XLOOKUP(B13,Rotineiros!B$1:B$5000,Rotineiros!A$1:A$5000)</f>
        <v>C1294633</v>
      </c>
      <c r="B13" t="s">
        <v>15992</v>
      </c>
      <c r="C13" t="s">
        <v>15993</v>
      </c>
      <c r="D13" t="s">
        <v>15994</v>
      </c>
      <c r="E13" s="3">
        <f>_xlfn.XLOOKUP(A13,'Badge Arqueiro'!A$1:A$170,'Badge Arqueiro'!B$1:B$170,"0")</f>
        <v>1</v>
      </c>
      <c r="F13" s="55">
        <f>_xlfn.XLOOKUP(A13,Comiters!A$1:A$999,Comiters!B$1:B$999,"0")</f>
        <v>1</v>
      </c>
      <c r="G13" s="10" t="s">
        <v>54</v>
      </c>
      <c r="H13" s="45">
        <v>23</v>
      </c>
      <c r="I13" s="44">
        <f t="shared" si="0"/>
        <v>8.455882352941177E-2</v>
      </c>
      <c r="M13">
        <f t="shared" si="1"/>
        <v>0</v>
      </c>
    </row>
    <row r="14" spans="1:13" ht="15.75" thickBot="1">
      <c r="A14" t="str">
        <f>_xlfn.XLOOKUP(B14,Rotineiros!B$1:B$5000,Rotineiros!A$1:A$5000)</f>
        <v>C1298346</v>
      </c>
      <c r="B14" t="s">
        <v>11547</v>
      </c>
      <c r="C14" t="s">
        <v>14395</v>
      </c>
      <c r="D14" t="s">
        <v>11606</v>
      </c>
      <c r="E14" s="3" t="str">
        <f>_xlfn.XLOOKUP(A14,'Badge Arqueiro'!A$1:A$170,'Badge Arqueiro'!B$1:B$170,"0")</f>
        <v>0</v>
      </c>
      <c r="F14" s="55">
        <f>_xlfn.XLOOKUP(A14,Comiters!A$1:A$999,Comiters!B$1:B$999,"0")</f>
        <v>1</v>
      </c>
      <c r="G14" s="6" t="s">
        <v>59</v>
      </c>
      <c r="H14" s="47">
        <v>16</v>
      </c>
      <c r="I14" s="44">
        <f t="shared" si="0"/>
        <v>5.8823529411764705E-2</v>
      </c>
      <c r="M14">
        <f t="shared" si="1"/>
        <v>0</v>
      </c>
    </row>
    <row r="15" spans="1:13" ht="15.75" thickBot="1">
      <c r="A15" t="str">
        <f>_xlfn.XLOOKUP(B15,Rotineiros!B$1:B$5000,Rotineiros!A$1:A$5000)</f>
        <v>C1311628</v>
      </c>
      <c r="B15" t="s">
        <v>14931</v>
      </c>
      <c r="C15" t="s">
        <v>15877</v>
      </c>
      <c r="D15" t="s">
        <v>14933</v>
      </c>
      <c r="E15" s="3" t="str">
        <f>_xlfn.XLOOKUP(A15,'Badge Arqueiro'!A$1:A$170,'Badge Arqueiro'!B$1:B$170,"0")</f>
        <v>0</v>
      </c>
      <c r="F15" s="55" t="str">
        <f>_xlfn.XLOOKUP(A15,Comiters!A$1:A$999,Comiters!B$1:B$999,"0")</f>
        <v>0</v>
      </c>
      <c r="I15" s="44"/>
      <c r="M15">
        <f t="shared" si="1"/>
        <v>0</v>
      </c>
    </row>
    <row r="16" spans="1:13">
      <c r="A16" t="str">
        <f>_xlfn.XLOOKUP(B16,Rotineiros!B$1:B$5000,Rotineiros!A$1:A$5000)</f>
        <v>C1316105</v>
      </c>
      <c r="B16" t="s">
        <v>1951</v>
      </c>
      <c r="C16" t="s">
        <v>15977</v>
      </c>
      <c r="D16" t="s">
        <v>1952</v>
      </c>
      <c r="E16" s="3" t="str">
        <f>_xlfn.XLOOKUP(A16,'Badge Arqueiro'!A$1:A$170,'Badge Arqueiro'!B$1:B$170,"0")</f>
        <v>0</v>
      </c>
      <c r="F16" s="55">
        <f>_xlfn.XLOOKUP(A16,Comiters!A$1:A$999,Comiters!B$1:B$999,"0")</f>
        <v>1</v>
      </c>
      <c r="G16" s="8" t="s">
        <v>68</v>
      </c>
      <c r="H16" s="42">
        <v>217</v>
      </c>
      <c r="I16" s="44">
        <f t="shared" si="0"/>
        <v>0.79779411764705888</v>
      </c>
      <c r="M16">
        <f t="shared" si="1"/>
        <v>0</v>
      </c>
    </row>
    <row r="17" spans="1:13">
      <c r="A17" t="str">
        <f>_xlfn.XLOOKUP(B17,Rotineiros!B$1:B$5000,Rotineiros!A$1:A$5000)</f>
        <v>C1316786</v>
      </c>
      <c r="B17" t="s">
        <v>13404</v>
      </c>
      <c r="C17" t="s">
        <v>16045</v>
      </c>
      <c r="D17" t="s">
        <v>13406</v>
      </c>
      <c r="E17" s="3" t="str">
        <f>_xlfn.XLOOKUP(A17,'Badge Arqueiro'!A$1:A$170,'Badge Arqueiro'!B$1:B$170,"0")</f>
        <v>0</v>
      </c>
      <c r="F17" s="55" t="str">
        <f>_xlfn.XLOOKUP(A17,Comiters!A$1:A$999,Comiters!B$1:B$999,"0")</f>
        <v>0</v>
      </c>
      <c r="G17" s="4" t="s">
        <v>9</v>
      </c>
      <c r="H17" s="43">
        <v>155</v>
      </c>
      <c r="I17" s="44">
        <f t="shared" si="0"/>
        <v>0.56985294117647056</v>
      </c>
      <c r="M17">
        <f t="shared" si="1"/>
        <v>0</v>
      </c>
    </row>
    <row r="18" spans="1:13">
      <c r="A18" t="str">
        <f>_xlfn.XLOOKUP(B18,Rotineiros!B$1:B$5000,Rotineiros!A$1:A$5000)</f>
        <v>C1316927</v>
      </c>
      <c r="B18" t="s">
        <v>15862</v>
      </c>
      <c r="C18" t="s">
        <v>15863</v>
      </c>
      <c r="D18" t="s">
        <v>15864</v>
      </c>
      <c r="E18" s="3" t="str">
        <f>_xlfn.XLOOKUP(A18,'Badge Arqueiro'!A$1:A$170,'Badge Arqueiro'!B$1:B$170,"0")</f>
        <v>0</v>
      </c>
      <c r="F18" s="55" t="str">
        <f>_xlfn.XLOOKUP(A18,Comiters!A$1:A$999,Comiters!B$1:B$999,"0")</f>
        <v>0</v>
      </c>
      <c r="G18" s="10" t="s">
        <v>15</v>
      </c>
      <c r="H18" s="56">
        <v>62</v>
      </c>
      <c r="I18" s="44">
        <f t="shared" si="0"/>
        <v>0.22794117647058823</v>
      </c>
      <c r="M18">
        <f t="shared" si="1"/>
        <v>0</v>
      </c>
    </row>
    <row r="19" spans="1:13">
      <c r="A19" t="str">
        <f>_xlfn.XLOOKUP(B19,Rotineiros!B$1:B$5000,Rotineiros!A$1:A$5000)</f>
        <v>C1318204</v>
      </c>
      <c r="B19" t="s">
        <v>3772</v>
      </c>
      <c r="C19" t="s">
        <v>14950</v>
      </c>
      <c r="D19" t="s">
        <v>3874</v>
      </c>
      <c r="E19" s="3" t="str">
        <f>_xlfn.XLOOKUP(A19,'Badge Arqueiro'!A$1:A$170,'Badge Arqueiro'!B$1:B$170,"0")</f>
        <v>0</v>
      </c>
      <c r="F19" s="55">
        <f>_xlfn.XLOOKUP(A19,Comiters!A$1:A$999,Comiters!B$1:B$999,"0")</f>
        <v>1</v>
      </c>
      <c r="G19" s="4" t="s">
        <v>80</v>
      </c>
      <c r="H19" s="43">
        <v>55</v>
      </c>
      <c r="I19" s="44">
        <f t="shared" si="0"/>
        <v>0.20220588235294118</v>
      </c>
      <c r="K19" s="137"/>
      <c r="L19" s="137"/>
      <c r="M19">
        <f t="shared" si="1"/>
        <v>0</v>
      </c>
    </row>
    <row r="20" spans="1:13">
      <c r="A20" t="str">
        <f>_xlfn.XLOOKUP(B20,Rotineiros!B$1:B$5000,Rotineiros!A$1:A$5000)</f>
        <v>C1319593</v>
      </c>
      <c r="B20" t="s">
        <v>3228</v>
      </c>
      <c r="C20" t="s">
        <v>2477</v>
      </c>
      <c r="D20" t="s">
        <v>3229</v>
      </c>
      <c r="E20" s="3" t="str">
        <f>_xlfn.XLOOKUP(A20,'Badge Arqueiro'!A$1:A$170,'Badge Arqueiro'!B$1:B$170,"0")</f>
        <v>0</v>
      </c>
      <c r="F20" s="55" t="str">
        <f>_xlfn.XLOOKUP(A20,Comiters!A$1:A$999,Comiters!B$1:B$999,"0")</f>
        <v>0</v>
      </c>
      <c r="G20" s="10" t="s">
        <v>85</v>
      </c>
      <c r="H20" s="45">
        <v>19</v>
      </c>
      <c r="I20" s="44">
        <f t="shared" si="0"/>
        <v>6.985294117647059E-2</v>
      </c>
      <c r="M20">
        <f t="shared" si="1"/>
        <v>0</v>
      </c>
    </row>
    <row r="21" spans="1:13" ht="15.75" thickBot="1">
      <c r="A21" t="str">
        <f>_xlfn.XLOOKUP(B21,Rotineiros!B$1:B$5000,Rotineiros!A$1:A$5000)</f>
        <v>C1319835</v>
      </c>
      <c r="B21" t="s">
        <v>2717</v>
      </c>
      <c r="C21" t="s">
        <v>15975</v>
      </c>
      <c r="D21" t="s">
        <v>15976</v>
      </c>
      <c r="E21" s="3" t="str">
        <f>_xlfn.XLOOKUP(A21,'Badge Arqueiro'!A$1:A$170,'Badge Arqueiro'!B$1:B$170,"0")</f>
        <v>0</v>
      </c>
      <c r="F21" s="55" t="str">
        <f>_xlfn.XLOOKUP(A21,Comiters!A$1:A$999,Comiters!B$1:B$999,"0")</f>
        <v>0</v>
      </c>
      <c r="G21" s="6" t="s">
        <v>15</v>
      </c>
      <c r="H21" s="47">
        <v>35</v>
      </c>
      <c r="I21" s="44">
        <f t="shared" si="0"/>
        <v>0.12867647058823528</v>
      </c>
      <c r="J21" s="2"/>
      <c r="M21">
        <f t="shared" si="1"/>
        <v>0</v>
      </c>
    </row>
    <row r="22" spans="1:13">
      <c r="A22" t="str">
        <f>_xlfn.XLOOKUP(B22,Rotineiros!B$1:B$5000,Rotineiros!A$1:A$5000)</f>
        <v>C1319911</v>
      </c>
      <c r="B22" t="s">
        <v>15953</v>
      </c>
      <c r="C22" t="s">
        <v>15954</v>
      </c>
      <c r="D22" t="s">
        <v>15955</v>
      </c>
      <c r="E22" s="3" t="str">
        <f>_xlfn.XLOOKUP(A22,'Badge Arqueiro'!A$1:A$170,'Badge Arqueiro'!B$1:B$170,"0")</f>
        <v>0</v>
      </c>
      <c r="F22" s="55">
        <f>_xlfn.XLOOKUP(A22,Comiters!A$1:A$999,Comiters!B$1:B$999,"0")</f>
        <v>1</v>
      </c>
      <c r="J22" s="136"/>
      <c r="K22" s="136"/>
      <c r="L22" s="136"/>
      <c r="M22">
        <f t="shared" si="1"/>
        <v>0</v>
      </c>
    </row>
    <row r="23" spans="1:13">
      <c r="A23" t="str">
        <f>_xlfn.XLOOKUP(B23,Rotineiros!B$1:B$5000,Rotineiros!A$1:A$5000)</f>
        <v>C1319938</v>
      </c>
      <c r="B23" t="s">
        <v>15940</v>
      </c>
      <c r="C23" t="s">
        <v>15941</v>
      </c>
      <c r="D23" t="s">
        <v>15942</v>
      </c>
      <c r="E23" s="3" t="str">
        <f>_xlfn.XLOOKUP(A23,'Badge Arqueiro'!A$1:A$170,'Badge Arqueiro'!B$1:B$170,"0")</f>
        <v>0</v>
      </c>
      <c r="F23" s="55">
        <f>_xlfn.XLOOKUP(A23,Comiters!A$1:A$999,Comiters!B$1:B$999,"0")</f>
        <v>1</v>
      </c>
      <c r="H23"/>
      <c r="J23" s="99"/>
      <c r="M23">
        <f t="shared" si="1"/>
        <v>0</v>
      </c>
    </row>
    <row r="24" spans="1:13">
      <c r="A24" t="str">
        <f>_xlfn.XLOOKUP(B24,Rotineiros!B$1:B$5000,Rotineiros!A$1:A$5000)</f>
        <v>C1320921</v>
      </c>
      <c r="B24" t="s">
        <v>3970</v>
      </c>
      <c r="C24" t="s">
        <v>16039</v>
      </c>
      <c r="D24" t="s">
        <v>4136</v>
      </c>
      <c r="E24" s="3" t="str">
        <f>_xlfn.XLOOKUP(A24,'Badge Arqueiro'!A$1:A$170,'Badge Arqueiro'!B$1:B$170,"0")</f>
        <v>0</v>
      </c>
      <c r="F24" s="55">
        <f>_xlfn.XLOOKUP(A24,Comiters!A$1:A$999,Comiters!B$1:B$999,"0")</f>
        <v>1</v>
      </c>
      <c r="H24"/>
      <c r="J24" s="99"/>
      <c r="M24">
        <f t="shared" si="1"/>
        <v>0</v>
      </c>
    </row>
    <row r="25" spans="1:13">
      <c r="A25" t="str">
        <f>_xlfn.XLOOKUP(B25,Rotineiros!B$1:B$5000,Rotineiros!A$1:A$5000)</f>
        <v>C1321120</v>
      </c>
      <c r="B25" t="s">
        <v>3981</v>
      </c>
      <c r="C25" t="s">
        <v>15841</v>
      </c>
      <c r="D25" t="s">
        <v>4148</v>
      </c>
      <c r="E25" s="3" t="str">
        <f>_xlfn.XLOOKUP(A25,'Badge Arqueiro'!A$1:A$170,'Badge Arqueiro'!B$1:B$170,"0")</f>
        <v>0</v>
      </c>
      <c r="F25" s="55">
        <f>_xlfn.XLOOKUP(A25,Comiters!A$1:A$999,Comiters!B$1:B$999,"0")</f>
        <v>1</v>
      </c>
      <c r="H25"/>
      <c r="J25" s="99"/>
      <c r="M25">
        <f t="shared" si="1"/>
        <v>0</v>
      </c>
    </row>
    <row r="26" spans="1:13">
      <c r="A26" t="str">
        <f>_xlfn.XLOOKUP(B26,Rotineiros!B$1:B$5000,Rotineiros!A$1:A$5000)</f>
        <v>C1321328</v>
      </c>
      <c r="B26" t="s">
        <v>2719</v>
      </c>
      <c r="C26" t="s">
        <v>15952</v>
      </c>
      <c r="D26" t="s">
        <v>3432</v>
      </c>
      <c r="E26" s="3" t="str">
        <f>_xlfn.XLOOKUP(A26,'Badge Arqueiro'!A$1:A$170,'Badge Arqueiro'!B$1:B$170,"0")</f>
        <v>0</v>
      </c>
      <c r="F26" s="55">
        <f>_xlfn.XLOOKUP(A26,Comiters!A$1:A$999,Comiters!B$1:B$999,"0")</f>
        <v>1</v>
      </c>
      <c r="H26"/>
      <c r="M26">
        <f t="shared" si="1"/>
        <v>0</v>
      </c>
    </row>
    <row r="27" spans="1:13">
      <c r="A27" t="str">
        <f>_xlfn.XLOOKUP(B27,Rotineiros!B$1:B$5000,Rotineiros!A$1:A$5000)</f>
        <v>C1321426</v>
      </c>
      <c r="B27" t="s">
        <v>1948</v>
      </c>
      <c r="C27" t="s">
        <v>15806</v>
      </c>
      <c r="D27" t="s">
        <v>1949</v>
      </c>
      <c r="E27" s="3" t="str">
        <f>_xlfn.XLOOKUP(A27,'Badge Arqueiro'!A$1:A$170,'Badge Arqueiro'!B$1:B$170,"0")</f>
        <v>0</v>
      </c>
      <c r="F27" s="55">
        <f>_xlfn.XLOOKUP(A27,Comiters!A$1:A$999,Comiters!B$1:B$999,"0")</f>
        <v>1</v>
      </c>
      <c r="H27"/>
      <c r="M27">
        <f t="shared" si="1"/>
        <v>0</v>
      </c>
    </row>
    <row r="28" spans="1:13">
      <c r="A28" t="str">
        <f>_xlfn.XLOOKUP(B28,Rotineiros!B$1:B$5000,Rotineiros!A$1:A$5000)</f>
        <v>C1321663</v>
      </c>
      <c r="B28" t="s">
        <v>2725</v>
      </c>
      <c r="C28" t="s">
        <v>15808</v>
      </c>
      <c r="D28" t="s">
        <v>4166</v>
      </c>
      <c r="E28" s="3" t="str">
        <f>_xlfn.XLOOKUP(A28,'Badge Arqueiro'!A$1:A$170,'Badge Arqueiro'!B$1:B$170,"0")</f>
        <v>0</v>
      </c>
      <c r="F28" s="55" t="str">
        <f>_xlfn.XLOOKUP(A28,Comiters!A$1:A$999,Comiters!B$1:B$999,"0")</f>
        <v>0</v>
      </c>
      <c r="H28"/>
      <c r="M28">
        <f t="shared" si="1"/>
        <v>0</v>
      </c>
    </row>
    <row r="29" spans="1:13">
      <c r="A29" t="str">
        <f>_xlfn.XLOOKUP(B29,Rotineiros!B$1:B$5000,Rotineiros!A$1:A$5000)</f>
        <v>C1322591</v>
      </c>
      <c r="B29" t="s">
        <v>3776</v>
      </c>
      <c r="C29" t="s">
        <v>15840</v>
      </c>
      <c r="D29" t="s">
        <v>3879</v>
      </c>
      <c r="E29" s="3" t="str">
        <f>_xlfn.XLOOKUP(A29,'Badge Arqueiro'!A$1:A$170,'Badge Arqueiro'!B$1:B$170,"0")</f>
        <v>0</v>
      </c>
      <c r="F29" s="55">
        <f>_xlfn.XLOOKUP(A29,Comiters!A$1:A$999,Comiters!B$1:B$999,"0")</f>
        <v>1</v>
      </c>
      <c r="H29"/>
      <c r="M29">
        <f t="shared" si="1"/>
        <v>0</v>
      </c>
    </row>
    <row r="30" spans="1:13">
      <c r="A30" t="str">
        <f>_xlfn.XLOOKUP(B30,Rotineiros!B$1:B$5000,Rotineiros!A$1:A$5000)</f>
        <v>C1322792</v>
      </c>
      <c r="B30" t="s">
        <v>12160</v>
      </c>
      <c r="C30" t="s">
        <v>15951</v>
      </c>
      <c r="D30" t="s">
        <v>12227</v>
      </c>
      <c r="E30" s="3">
        <f>_xlfn.XLOOKUP(A30,'Badge Arqueiro'!A$1:A$170,'Badge Arqueiro'!B$1:B$170,"0")</f>
        <v>1</v>
      </c>
      <c r="F30" s="55">
        <f>_xlfn.XLOOKUP(A30,Comiters!A$1:A$999,Comiters!B$1:B$999,"0")</f>
        <v>1</v>
      </c>
      <c r="H30"/>
      <c r="M30">
        <f t="shared" si="1"/>
        <v>0</v>
      </c>
    </row>
    <row r="31" spans="1:13">
      <c r="A31" t="str">
        <f>_xlfn.XLOOKUP(B31,Rotineiros!B$1:B$5000,Rotineiros!A$1:A$5000)</f>
        <v>C1322811</v>
      </c>
      <c r="B31" t="s">
        <v>14808</v>
      </c>
      <c r="C31" t="s">
        <v>16056</v>
      </c>
      <c r="D31" t="s">
        <v>14810</v>
      </c>
      <c r="E31" s="3" t="str">
        <f>_xlfn.XLOOKUP(A31,'Badge Arqueiro'!A$1:A$170,'Badge Arqueiro'!B$1:B$170,"0")</f>
        <v>0</v>
      </c>
      <c r="F31" s="55" t="str">
        <f>_xlfn.XLOOKUP(A31,Comiters!A$1:A$999,Comiters!B$1:B$999,"0")</f>
        <v>0</v>
      </c>
      <c r="H31"/>
      <c r="M31">
        <f t="shared" si="1"/>
        <v>0</v>
      </c>
    </row>
    <row r="32" spans="1:13">
      <c r="A32" t="str">
        <f>_xlfn.XLOOKUP(B32,Rotineiros!B$1:B$5000,Rotineiros!A$1:A$5000)</f>
        <v>C1323117</v>
      </c>
      <c r="B32" t="s">
        <v>14644</v>
      </c>
      <c r="C32" t="s">
        <v>14944</v>
      </c>
      <c r="D32" t="s">
        <v>14645</v>
      </c>
      <c r="E32" s="3" t="str">
        <f>_xlfn.XLOOKUP(A32,'Badge Arqueiro'!A$1:A$170,'Badge Arqueiro'!B$1:B$170,"0")</f>
        <v>0</v>
      </c>
      <c r="F32" s="55" t="str">
        <f>_xlfn.XLOOKUP(A32,Comiters!A$1:A$999,Comiters!B$1:B$999,"0")</f>
        <v>0</v>
      </c>
      <c r="H32"/>
      <c r="M32">
        <f t="shared" si="1"/>
        <v>0</v>
      </c>
    </row>
    <row r="33" spans="1:13">
      <c r="A33" t="str">
        <f>_xlfn.XLOOKUP(B33,Rotineiros!B$1:B$5000,Rotineiros!A$1:A$5000)</f>
        <v>C1323551</v>
      </c>
      <c r="B33" t="s">
        <v>74</v>
      </c>
      <c r="C33" t="s">
        <v>15997</v>
      </c>
      <c r="D33" t="s">
        <v>75</v>
      </c>
      <c r="E33" s="3" t="str">
        <f>_xlfn.XLOOKUP(A33,'Badge Arqueiro'!A$1:A$170,'Badge Arqueiro'!B$1:B$170,"0")</f>
        <v>0</v>
      </c>
      <c r="F33" s="55" t="str">
        <f>_xlfn.XLOOKUP(A33,Comiters!A$1:A$999,Comiters!B$1:B$999,"0")</f>
        <v>0</v>
      </c>
      <c r="H33"/>
      <c r="M33">
        <f t="shared" si="1"/>
        <v>0</v>
      </c>
    </row>
    <row r="34" spans="1:13">
      <c r="A34" t="str">
        <f>_xlfn.XLOOKUP(B34,Rotineiros!B$1:B$5000,Rotineiros!A$1:A$5000)</f>
        <v>C1323998</v>
      </c>
      <c r="B34" t="s">
        <v>14547</v>
      </c>
      <c r="C34" t="s">
        <v>16002</v>
      </c>
      <c r="D34" t="s">
        <v>14549</v>
      </c>
      <c r="E34" s="3" t="str">
        <f>_xlfn.XLOOKUP(A34,'Badge Arqueiro'!A$1:A$170,'Badge Arqueiro'!B$1:B$170,"0")</f>
        <v>0</v>
      </c>
      <c r="F34" s="55" t="str">
        <f>_xlfn.XLOOKUP(A34,Comiters!A$1:A$999,Comiters!B$1:B$999,"0")</f>
        <v>0</v>
      </c>
      <c r="H34"/>
      <c r="M34">
        <f t="shared" si="1"/>
        <v>0</v>
      </c>
    </row>
    <row r="35" spans="1:13">
      <c r="A35" t="str">
        <f>_xlfn.XLOOKUP(B35,Rotineiros!B$1:B$5000,Rotineiros!A$1:A$5000)</f>
        <v>C1324011</v>
      </c>
      <c r="B35" t="s">
        <v>15847</v>
      </c>
      <c r="C35" t="s">
        <v>15593</v>
      </c>
      <c r="D35" t="s">
        <v>15848</v>
      </c>
      <c r="E35" s="3" t="str">
        <f>_xlfn.XLOOKUP(A35,'Badge Arqueiro'!A$1:A$170,'Badge Arqueiro'!B$1:B$170,"0")</f>
        <v>0</v>
      </c>
      <c r="F35" s="55" t="str">
        <f>_xlfn.XLOOKUP(A35,Comiters!A$1:A$999,Comiters!B$1:B$999,"0")</f>
        <v>0</v>
      </c>
      <c r="H35"/>
      <c r="M35">
        <f t="shared" si="1"/>
        <v>0</v>
      </c>
    </row>
    <row r="36" spans="1:13">
      <c r="A36" t="str">
        <f>_xlfn.XLOOKUP(B36,Rotineiros!B$1:B$5000,Rotineiros!A$1:A$5000)</f>
        <v>C1324519</v>
      </c>
      <c r="B36" t="s">
        <v>11800</v>
      </c>
      <c r="C36" t="s">
        <v>14209</v>
      </c>
      <c r="D36" t="s">
        <v>11879</v>
      </c>
      <c r="E36" s="3" t="str">
        <f>_xlfn.XLOOKUP(A36,'Badge Arqueiro'!A$1:A$170,'Badge Arqueiro'!B$1:B$170,"0")</f>
        <v>0</v>
      </c>
      <c r="F36" s="55" t="str">
        <f>_xlfn.XLOOKUP(A36,Comiters!A$1:A$999,Comiters!B$1:B$999,"0")</f>
        <v>0</v>
      </c>
      <c r="H36"/>
      <c r="M36">
        <f t="shared" si="1"/>
        <v>0</v>
      </c>
    </row>
    <row r="37" spans="1:13">
      <c r="A37" t="str">
        <f>_xlfn.XLOOKUP(B37,Rotineiros!B$1:B$5000,Rotineiros!A$1:A$5000)</f>
        <v>C1324535</v>
      </c>
      <c r="B37" t="s">
        <v>14567</v>
      </c>
      <c r="C37" t="s">
        <v>15638</v>
      </c>
      <c r="D37" t="s">
        <v>14569</v>
      </c>
      <c r="E37" s="3" t="str">
        <f>_xlfn.XLOOKUP(A37,'Badge Arqueiro'!A$1:A$170,'Badge Arqueiro'!B$1:B$170,"0")</f>
        <v>0</v>
      </c>
      <c r="F37" s="55">
        <f>_xlfn.XLOOKUP(A37,Comiters!A$1:A$999,Comiters!B$1:B$999,"0")</f>
        <v>1</v>
      </c>
      <c r="H37"/>
      <c r="M37">
        <f t="shared" si="1"/>
        <v>0</v>
      </c>
    </row>
    <row r="38" spans="1:13">
      <c r="A38" t="str">
        <f>_xlfn.XLOOKUP(B38,Rotineiros!B$1:B$5000,Rotineiros!A$1:A$5000)</f>
        <v>C1324536</v>
      </c>
      <c r="B38" t="s">
        <v>14581</v>
      </c>
      <c r="C38" t="s">
        <v>16003</v>
      </c>
      <c r="D38" t="s">
        <v>14583</v>
      </c>
      <c r="E38" s="3" t="str">
        <f>_xlfn.XLOOKUP(A38,'Badge Arqueiro'!A$1:A$170,'Badge Arqueiro'!B$1:B$170,"0")</f>
        <v>0</v>
      </c>
      <c r="F38" s="55">
        <f>_xlfn.XLOOKUP(A38,Comiters!A$1:A$999,Comiters!B$1:B$999,"0")</f>
        <v>1</v>
      </c>
      <c r="H38"/>
      <c r="M38">
        <f t="shared" si="1"/>
        <v>0</v>
      </c>
    </row>
    <row r="39" spans="1:13">
      <c r="A39" t="str">
        <f>_xlfn.XLOOKUP(B39,Rotineiros!B$1:B$5000,Rotineiros!A$1:A$5000)</f>
        <v>C1324715</v>
      </c>
      <c r="B39" t="s">
        <v>3972</v>
      </c>
      <c r="C39" t="s">
        <v>1674</v>
      </c>
      <c r="D39" t="s">
        <v>4139</v>
      </c>
      <c r="E39" s="3" t="str">
        <f>_xlfn.XLOOKUP(A39,'Badge Arqueiro'!A$1:A$170,'Badge Arqueiro'!B$1:B$170,"0")</f>
        <v>0</v>
      </c>
      <c r="F39" s="55" t="str">
        <f>_xlfn.XLOOKUP(A39,Comiters!A$1:A$999,Comiters!B$1:B$999,"0")</f>
        <v>0</v>
      </c>
      <c r="H39"/>
      <c r="M39">
        <f t="shared" si="1"/>
        <v>0</v>
      </c>
    </row>
    <row r="40" spans="1:13">
      <c r="A40" t="str">
        <f>_xlfn.XLOOKUP(B40,Rotineiros!B$1:B$5000,Rotineiros!A$1:A$5000)</f>
        <v>C1324905</v>
      </c>
      <c r="B40" t="s">
        <v>32</v>
      </c>
      <c r="C40" t="s">
        <v>15859</v>
      </c>
      <c r="D40" t="s">
        <v>34</v>
      </c>
      <c r="E40" s="3">
        <f>_xlfn.XLOOKUP(A40,'Badge Arqueiro'!A$1:A$170,'Badge Arqueiro'!B$1:B$170,"0")</f>
        <v>1</v>
      </c>
      <c r="F40" s="55">
        <f>_xlfn.XLOOKUP(A40,Comiters!A$1:A$999,Comiters!B$1:B$999,"0")</f>
        <v>1</v>
      </c>
      <c r="H40"/>
      <c r="M40">
        <f t="shared" si="1"/>
        <v>0</v>
      </c>
    </row>
    <row r="41" spans="1:13">
      <c r="A41" t="str">
        <f>_xlfn.XLOOKUP(B41,Rotineiros!B$1:B$5000,Rotineiros!A$1:A$5000)</f>
        <v>C1325348</v>
      </c>
      <c r="B41" t="s">
        <v>12175</v>
      </c>
      <c r="C41" t="s">
        <v>15888</v>
      </c>
      <c r="D41" t="s">
        <v>12253</v>
      </c>
      <c r="E41" s="3" t="str">
        <f>_xlfn.XLOOKUP(A41,'Badge Arqueiro'!A$1:A$170,'Badge Arqueiro'!B$1:B$170,"0")</f>
        <v>0</v>
      </c>
      <c r="F41" s="55">
        <f>_xlfn.XLOOKUP(A41,Comiters!A$1:A$999,Comiters!B$1:B$999,"0")</f>
        <v>1</v>
      </c>
      <c r="H41"/>
      <c r="M41">
        <f t="shared" si="1"/>
        <v>0</v>
      </c>
    </row>
    <row r="42" spans="1:13">
      <c r="A42" t="str">
        <f>_xlfn.XLOOKUP(B42,Rotineiros!B$1:B$5000,Rotineiros!A$1:A$5000)</f>
        <v>C1325689</v>
      </c>
      <c r="B42" t="s">
        <v>15878</v>
      </c>
      <c r="C42" t="s">
        <v>14390</v>
      </c>
      <c r="D42" t="s">
        <v>15879</v>
      </c>
      <c r="E42" s="3" t="str">
        <f>_xlfn.XLOOKUP(A42,'Badge Arqueiro'!A$1:A$170,'Badge Arqueiro'!B$1:B$170,"0")</f>
        <v>0</v>
      </c>
      <c r="F42" s="55" t="str">
        <f>_xlfn.XLOOKUP(A42,Comiters!A$1:A$999,Comiters!B$1:B$999,"0")</f>
        <v>0</v>
      </c>
      <c r="H42"/>
      <c r="M42">
        <f t="shared" si="1"/>
        <v>0</v>
      </c>
    </row>
    <row r="43" spans="1:13">
      <c r="A43" t="str">
        <f>_xlfn.XLOOKUP(B43,Rotineiros!B$1:B$5000,Rotineiros!A$1:A$5000)</f>
        <v>C1326508</v>
      </c>
      <c r="B43" t="s">
        <v>3968</v>
      </c>
      <c r="C43" t="s">
        <v>15819</v>
      </c>
      <c r="D43" t="s">
        <v>4133</v>
      </c>
      <c r="E43" s="3" t="str">
        <f>_xlfn.XLOOKUP(A43,'Badge Arqueiro'!A$1:A$170,'Badge Arqueiro'!B$1:B$170,"0")</f>
        <v>0</v>
      </c>
      <c r="F43" s="55" t="str">
        <f>_xlfn.XLOOKUP(A43,Comiters!A$1:A$999,Comiters!B$1:B$999,"0")</f>
        <v>0</v>
      </c>
      <c r="H43"/>
      <c r="M43">
        <f t="shared" si="1"/>
        <v>0</v>
      </c>
    </row>
    <row r="44" spans="1:13">
      <c r="A44" t="str">
        <f>_xlfn.XLOOKUP(B44,Rotineiros!B$1:B$5000,Rotineiros!A$1:A$5000)</f>
        <v>C1326944</v>
      </c>
      <c r="B44" t="s">
        <v>15382</v>
      </c>
      <c r="C44" t="s">
        <v>14188</v>
      </c>
      <c r="D44" t="s">
        <v>15384</v>
      </c>
      <c r="E44" s="3" t="str">
        <f>_xlfn.XLOOKUP(A44,'Badge Arqueiro'!A$1:A$170,'Badge Arqueiro'!B$1:B$170,"0")</f>
        <v>0</v>
      </c>
      <c r="F44" s="55" t="str">
        <f>_xlfn.XLOOKUP(A44,Comiters!A$1:A$999,Comiters!B$1:B$999,"0")</f>
        <v>0</v>
      </c>
      <c r="H44"/>
      <c r="M44">
        <f t="shared" si="1"/>
        <v>0</v>
      </c>
    </row>
    <row r="45" spans="1:13">
      <c r="A45" t="str">
        <f>_xlfn.XLOOKUP(B45,Rotineiros!B$1:B$5000,Rotineiros!A$1:A$5000)</f>
        <v>C1326970</v>
      </c>
      <c r="B45" t="s">
        <v>3796</v>
      </c>
      <c r="C45" t="s">
        <v>4376</v>
      </c>
      <c r="D45" t="s">
        <v>3899</v>
      </c>
      <c r="E45" s="3">
        <f>_xlfn.XLOOKUP(A45,'Badge Arqueiro'!A$1:A$170,'Badge Arqueiro'!B$1:B$170,"0")</f>
        <v>1</v>
      </c>
      <c r="F45" s="55">
        <f>_xlfn.XLOOKUP(A45,Comiters!A$1:A$999,Comiters!B$1:B$999,"0")</f>
        <v>1</v>
      </c>
      <c r="H45"/>
      <c r="M45">
        <f t="shared" si="1"/>
        <v>0</v>
      </c>
    </row>
    <row r="46" spans="1:13">
      <c r="A46" t="str">
        <f>_xlfn.XLOOKUP(B46,Rotineiros!B$1:B$5000,Rotineiros!A$1:A$5000)</f>
        <v>C1327706</v>
      </c>
      <c r="B46" t="s">
        <v>13640</v>
      </c>
      <c r="C46" t="s">
        <v>14398</v>
      </c>
      <c r="D46" t="s">
        <v>13641</v>
      </c>
      <c r="E46" s="3" t="str">
        <f>_xlfn.XLOOKUP(A46,'Badge Arqueiro'!A$1:A$170,'Badge Arqueiro'!B$1:B$170,"0")</f>
        <v>0</v>
      </c>
      <c r="F46" s="55" t="str">
        <f>_xlfn.XLOOKUP(A46,Comiters!A$1:A$999,Comiters!B$1:B$999,"0")</f>
        <v>0</v>
      </c>
      <c r="H46"/>
      <c r="M46">
        <f t="shared" si="1"/>
        <v>0</v>
      </c>
    </row>
    <row r="47" spans="1:13">
      <c r="A47" t="str">
        <f>_xlfn.XLOOKUP(B47,Rotineiros!B$1:B$5000,Rotineiros!A$1:A$5000)</f>
        <v>C1328186</v>
      </c>
      <c r="B47" t="s">
        <v>4020</v>
      </c>
      <c r="C47" t="s">
        <v>15998</v>
      </c>
      <c r="D47" t="s">
        <v>4188</v>
      </c>
      <c r="E47" s="3" t="str">
        <f>_xlfn.XLOOKUP(A47,'Badge Arqueiro'!A$1:A$170,'Badge Arqueiro'!B$1:B$170,"0")</f>
        <v>0</v>
      </c>
      <c r="F47" s="55" t="str">
        <f>_xlfn.XLOOKUP(A47,Comiters!A$1:A$999,Comiters!B$1:B$999,"0")</f>
        <v>0</v>
      </c>
      <c r="H47"/>
      <c r="M47">
        <f t="shared" si="1"/>
        <v>0</v>
      </c>
    </row>
    <row r="48" spans="1:13">
      <c r="A48" t="str">
        <f>_xlfn.XLOOKUP(B48,Rotineiros!B$1:B$5000,Rotineiros!A$1:A$5000)</f>
        <v>C1328258</v>
      </c>
      <c r="B48" t="s">
        <v>15947</v>
      </c>
      <c r="C48" t="s">
        <v>15948</v>
      </c>
      <c r="D48" t="s">
        <v>15949</v>
      </c>
      <c r="E48" s="3" t="str">
        <f>_xlfn.XLOOKUP(A48,'Badge Arqueiro'!A$1:A$170,'Badge Arqueiro'!B$1:B$170,"0")</f>
        <v>0</v>
      </c>
      <c r="F48" s="55" t="str">
        <f>_xlfn.XLOOKUP(A48,Comiters!A$1:A$999,Comiters!B$1:B$999,"0")</f>
        <v>0</v>
      </c>
      <c r="H48"/>
      <c r="M48">
        <f t="shared" si="1"/>
        <v>0</v>
      </c>
    </row>
    <row r="49" spans="1:13">
      <c r="A49" t="str">
        <f>_xlfn.XLOOKUP(B49,Rotineiros!B$1:B$5000,Rotineiros!A$1:A$5000)</f>
        <v>C1328285</v>
      </c>
      <c r="B49" t="s">
        <v>15919</v>
      </c>
      <c r="C49" t="s">
        <v>15920</v>
      </c>
      <c r="D49" t="s">
        <v>15921</v>
      </c>
      <c r="E49" s="3" t="str">
        <f>_xlfn.XLOOKUP(A49,'Badge Arqueiro'!A$1:A$170,'Badge Arqueiro'!B$1:B$170,"0")</f>
        <v>0</v>
      </c>
      <c r="F49" s="55" t="str">
        <f>_xlfn.XLOOKUP(A49,Comiters!A$1:A$999,Comiters!B$1:B$999,"0")</f>
        <v>0</v>
      </c>
      <c r="H49"/>
      <c r="M49">
        <f t="shared" si="1"/>
        <v>0</v>
      </c>
    </row>
    <row r="50" spans="1:13">
      <c r="A50" t="str">
        <f>_xlfn.XLOOKUP(B50,Rotineiros!B$1:B$5000,Rotineiros!A$1:A$5000)</f>
        <v>C1328337</v>
      </c>
      <c r="B50" t="s">
        <v>12014</v>
      </c>
      <c r="C50" t="s">
        <v>15958</v>
      </c>
      <c r="D50" t="s">
        <v>12015</v>
      </c>
      <c r="E50" s="3" t="str">
        <f>_xlfn.XLOOKUP(A50,'Badge Arqueiro'!A$1:A$170,'Badge Arqueiro'!B$1:B$170,"0")</f>
        <v>0</v>
      </c>
      <c r="F50" s="55">
        <f>_xlfn.XLOOKUP(A50,Comiters!A$1:A$999,Comiters!B$1:B$999,"0")</f>
        <v>1</v>
      </c>
      <c r="H50"/>
      <c r="M50">
        <f t="shared" si="1"/>
        <v>0</v>
      </c>
    </row>
    <row r="51" spans="1:13">
      <c r="A51" t="str">
        <f>_xlfn.XLOOKUP(B51,Rotineiros!B$1:B$5000,Rotineiros!A$1:A$5000)</f>
        <v>C1328371</v>
      </c>
      <c r="B51" t="s">
        <v>14934</v>
      </c>
      <c r="C51" t="s">
        <v>13698</v>
      </c>
      <c r="D51" t="s">
        <v>14936</v>
      </c>
      <c r="E51" s="3" t="str">
        <f>_xlfn.XLOOKUP(A51,'Badge Arqueiro'!A$1:A$170,'Badge Arqueiro'!B$1:B$170,"0")</f>
        <v>0</v>
      </c>
      <c r="F51" s="55" t="str">
        <f>_xlfn.XLOOKUP(A51,Comiters!A$1:A$999,Comiters!B$1:B$999,"0")</f>
        <v>0</v>
      </c>
      <c r="H51"/>
      <c r="M51">
        <f t="shared" si="1"/>
        <v>0</v>
      </c>
    </row>
    <row r="52" spans="1:13">
      <c r="A52" t="str">
        <f>_xlfn.XLOOKUP(B52,Rotineiros!B$1:B$5000,Rotineiros!A$1:A$5000)</f>
        <v>C1328685</v>
      </c>
      <c r="B52" t="s">
        <v>15865</v>
      </c>
      <c r="C52" t="s">
        <v>12631</v>
      </c>
      <c r="D52" t="s">
        <v>15866</v>
      </c>
      <c r="E52" s="3" t="str">
        <f>_xlfn.XLOOKUP(A52,'Badge Arqueiro'!A$1:A$170,'Badge Arqueiro'!B$1:B$170,"0")</f>
        <v>0</v>
      </c>
      <c r="F52" s="55">
        <f>_xlfn.XLOOKUP(A52,Comiters!A$1:A$999,Comiters!B$1:B$999,"0")</f>
        <v>1</v>
      </c>
      <c r="H52"/>
      <c r="M52">
        <f t="shared" si="1"/>
        <v>0</v>
      </c>
    </row>
    <row r="53" spans="1:13">
      <c r="A53" t="str">
        <f>_xlfn.XLOOKUP(B53,Rotineiros!B$1:B$5000,Rotineiros!A$1:A$5000)</f>
        <v>C1328703</v>
      </c>
      <c r="B53" t="s">
        <v>15889</v>
      </c>
      <c r="C53" t="s">
        <v>15890</v>
      </c>
      <c r="D53" t="s">
        <v>15891</v>
      </c>
      <c r="E53" s="3" t="str">
        <f>_xlfn.XLOOKUP(A53,'Badge Arqueiro'!A$1:A$170,'Badge Arqueiro'!B$1:B$170,"0")</f>
        <v>0</v>
      </c>
      <c r="F53" s="55">
        <f>_xlfn.XLOOKUP(A53,Comiters!A$1:A$999,Comiters!B$1:B$999,"0")</f>
        <v>1</v>
      </c>
      <c r="H53"/>
      <c r="M53">
        <f t="shared" si="1"/>
        <v>0</v>
      </c>
    </row>
    <row r="54" spans="1:13">
      <c r="A54" t="str">
        <f>_xlfn.XLOOKUP(B54,Rotineiros!B$1:B$5000,Rotineiros!A$1:A$5000)</f>
        <v>C1328739</v>
      </c>
      <c r="B54" t="s">
        <v>15856</v>
      </c>
      <c r="C54" t="s">
        <v>15857</v>
      </c>
      <c r="D54" t="s">
        <v>15858</v>
      </c>
      <c r="E54" s="3" t="str">
        <f>_xlfn.XLOOKUP(A54,'Badge Arqueiro'!A$1:A$170,'Badge Arqueiro'!B$1:B$170,"0")</f>
        <v>0</v>
      </c>
      <c r="F54" s="55" t="str">
        <f>_xlfn.XLOOKUP(A54,Comiters!A$1:A$999,Comiters!B$1:B$999,"0")</f>
        <v>0</v>
      </c>
      <c r="H54"/>
      <c r="M54">
        <f t="shared" si="1"/>
        <v>0</v>
      </c>
    </row>
    <row r="55" spans="1:13">
      <c r="A55" t="str">
        <f>_xlfn.XLOOKUP(B55,Rotineiros!B$1:B$5000,Rotineiros!A$1:A$5000)</f>
        <v>C1328740</v>
      </c>
      <c r="B55" t="s">
        <v>13411</v>
      </c>
      <c r="C55" t="s">
        <v>15900</v>
      </c>
      <c r="D55" t="s">
        <v>13412</v>
      </c>
      <c r="E55" s="3" t="str">
        <f>_xlfn.XLOOKUP(A55,'Badge Arqueiro'!A$1:A$170,'Badge Arqueiro'!B$1:B$170,"0")</f>
        <v>0</v>
      </c>
      <c r="F55" s="55" t="str">
        <f>_xlfn.XLOOKUP(A55,Comiters!A$1:A$999,Comiters!B$1:B$999,"0")</f>
        <v>0</v>
      </c>
      <c r="H55"/>
      <c r="M55">
        <f t="shared" si="1"/>
        <v>0</v>
      </c>
    </row>
    <row r="56" spans="1:13">
      <c r="A56" t="str">
        <f>_xlfn.XLOOKUP(B56,Rotineiros!B$1:B$5000,Rotineiros!A$1:A$5000)</f>
        <v>C1328741</v>
      </c>
      <c r="B56" t="s">
        <v>15836</v>
      </c>
      <c r="C56" t="s">
        <v>15835</v>
      </c>
      <c r="D56" t="s">
        <v>15837</v>
      </c>
      <c r="E56" s="3" t="str">
        <f>_xlfn.XLOOKUP(A56,'Badge Arqueiro'!A$1:A$170,'Badge Arqueiro'!B$1:B$170,"0")</f>
        <v>0</v>
      </c>
      <c r="F56" s="55">
        <f>_xlfn.XLOOKUP(A56,Comiters!A$1:A$999,Comiters!B$1:B$999,"0")</f>
        <v>1</v>
      </c>
      <c r="H56"/>
      <c r="M56">
        <f t="shared" si="1"/>
        <v>0</v>
      </c>
    </row>
    <row r="57" spans="1:13">
      <c r="A57" t="str">
        <f>_xlfn.XLOOKUP(B57,Rotineiros!B$1:B$5000,Rotineiros!A$1:A$5000)</f>
        <v>C1328843</v>
      </c>
      <c r="B57" t="s">
        <v>14695</v>
      </c>
      <c r="C57" t="s">
        <v>13646</v>
      </c>
      <c r="D57" t="s">
        <v>14696</v>
      </c>
      <c r="E57" s="3" t="str">
        <f>_xlfn.XLOOKUP(A57,'Badge Arqueiro'!A$1:A$170,'Badge Arqueiro'!B$1:B$170,"0")</f>
        <v>0</v>
      </c>
      <c r="F57" s="55" t="str">
        <f>_xlfn.XLOOKUP(A57,Comiters!A$1:A$999,Comiters!B$1:B$999,"0")</f>
        <v>0</v>
      </c>
      <c r="H57"/>
      <c r="M57">
        <f t="shared" si="1"/>
        <v>0</v>
      </c>
    </row>
    <row r="58" spans="1:13">
      <c r="A58" t="str">
        <f>_xlfn.XLOOKUP(B58,Rotineiros!B$1:B$5000,Rotineiros!A$1:A$5000)</f>
        <v>C1328845</v>
      </c>
      <c r="B58" t="s">
        <v>13873</v>
      </c>
      <c r="C58" t="s">
        <v>3918</v>
      </c>
      <c r="D58" t="s">
        <v>13874</v>
      </c>
      <c r="E58" s="3">
        <f>_xlfn.XLOOKUP(A58,'Badge Arqueiro'!A$1:A$170,'Badge Arqueiro'!B$1:B$170,"0")</f>
        <v>1</v>
      </c>
      <c r="F58" s="55" t="str">
        <f>_xlfn.XLOOKUP(A58,Comiters!A$1:A$999,Comiters!B$1:B$999,"0")</f>
        <v>0</v>
      </c>
      <c r="H58"/>
      <c r="M58">
        <f t="shared" si="1"/>
        <v>0</v>
      </c>
    </row>
    <row r="59" spans="1:13">
      <c r="A59" t="str">
        <f>_xlfn.XLOOKUP(B59,Rotineiros!B$1:B$5000,Rotineiros!A$1:A$5000)</f>
        <v>C1328925</v>
      </c>
      <c r="B59" t="s">
        <v>13801</v>
      </c>
      <c r="C59" t="s">
        <v>15850</v>
      </c>
      <c r="D59" t="s">
        <v>13802</v>
      </c>
      <c r="E59" s="3" t="str">
        <f>_xlfn.XLOOKUP(A59,'Badge Arqueiro'!A$1:A$170,'Badge Arqueiro'!B$1:B$170,"0")</f>
        <v>0</v>
      </c>
      <c r="F59" s="55" t="str">
        <f>_xlfn.XLOOKUP(A59,Comiters!A$1:A$999,Comiters!B$1:B$999,"0")</f>
        <v>0</v>
      </c>
      <c r="H59"/>
      <c r="M59">
        <f t="shared" si="1"/>
        <v>0</v>
      </c>
    </row>
    <row r="60" spans="1:13">
      <c r="A60" t="str">
        <f>_xlfn.XLOOKUP(B60,Rotineiros!B$1:B$5000,Rotineiros!A$1:A$5000)</f>
        <v>C1329008</v>
      </c>
      <c r="B60" t="s">
        <v>15842</v>
      </c>
      <c r="C60" t="s">
        <v>15843</v>
      </c>
      <c r="D60" t="s">
        <v>15844</v>
      </c>
      <c r="E60" s="3" t="str">
        <f>_xlfn.XLOOKUP(A60,'Badge Arqueiro'!A$1:A$170,'Badge Arqueiro'!B$1:B$170,"0")</f>
        <v>0</v>
      </c>
      <c r="F60" s="55">
        <f>_xlfn.XLOOKUP(A60,Comiters!A$1:A$999,Comiters!B$1:B$999,"0")</f>
        <v>1</v>
      </c>
      <c r="H60"/>
      <c r="M60">
        <f t="shared" si="1"/>
        <v>0</v>
      </c>
    </row>
    <row r="61" spans="1:13">
      <c r="A61" t="str">
        <f>_xlfn.XLOOKUP(B61,Rotineiros!B$1:B$5000,Rotineiros!A$1:A$5000)</f>
        <v>C1329165</v>
      </c>
      <c r="B61" t="s">
        <v>15820</v>
      </c>
      <c r="C61" t="s">
        <v>15821</v>
      </c>
      <c r="D61" t="s">
        <v>15822</v>
      </c>
      <c r="E61" s="3" t="str">
        <f>_xlfn.XLOOKUP(A61,'Badge Arqueiro'!A$1:A$170,'Badge Arqueiro'!B$1:B$170,"0")</f>
        <v>0</v>
      </c>
      <c r="F61" s="55" t="str">
        <f>_xlfn.XLOOKUP(A61,Comiters!A$1:A$999,Comiters!B$1:B$999,"0")</f>
        <v>0</v>
      </c>
      <c r="H61"/>
      <c r="M61">
        <f t="shared" si="1"/>
        <v>0</v>
      </c>
    </row>
    <row r="62" spans="1:13">
      <c r="A62" t="str">
        <f>_xlfn.XLOOKUP(B62,Rotineiros!B$1:B$5000,Rotineiros!A$1:A$5000)</f>
        <v>C1329220</v>
      </c>
      <c r="B62" t="s">
        <v>13629</v>
      </c>
      <c r="C62" t="s">
        <v>15853</v>
      </c>
      <c r="D62" t="s">
        <v>13630</v>
      </c>
      <c r="E62" s="3" t="str">
        <f>_xlfn.XLOOKUP(A62,'Badge Arqueiro'!A$1:A$170,'Badge Arqueiro'!B$1:B$170,"0")</f>
        <v>0</v>
      </c>
      <c r="F62" s="55">
        <f>_xlfn.XLOOKUP(A62,Comiters!A$1:A$999,Comiters!B$1:B$999,"0")</f>
        <v>1</v>
      </c>
      <c r="H62"/>
      <c r="M62">
        <f t="shared" si="1"/>
        <v>0</v>
      </c>
    </row>
    <row r="63" spans="1:13">
      <c r="A63" t="str">
        <f>_xlfn.XLOOKUP(B63,Rotineiros!B$1:B$5000,Rotineiros!A$1:A$5000)</f>
        <v>C1329263</v>
      </c>
      <c r="B63" t="s">
        <v>12721</v>
      </c>
      <c r="C63" t="s">
        <v>16001</v>
      </c>
      <c r="D63" t="s">
        <v>12722</v>
      </c>
      <c r="E63" s="3" t="str">
        <f>_xlfn.XLOOKUP(A63,'Badge Arqueiro'!A$1:A$170,'Badge Arqueiro'!B$1:B$170,"0")</f>
        <v>0</v>
      </c>
      <c r="F63" s="55" t="str">
        <f>_xlfn.XLOOKUP(A63,Comiters!A$1:A$999,Comiters!B$1:B$999,"0")</f>
        <v>0</v>
      </c>
      <c r="H63"/>
      <c r="M63">
        <f t="shared" si="1"/>
        <v>0</v>
      </c>
    </row>
    <row r="64" spans="1:13">
      <c r="A64" t="str">
        <f>_xlfn.XLOOKUP(B64,Rotineiros!B$1:B$5000,Rotineiros!A$1:A$5000)</f>
        <v>C1329494</v>
      </c>
      <c r="B64" t="s">
        <v>15813</v>
      </c>
      <c r="C64" t="s">
        <v>14823</v>
      </c>
      <c r="D64" t="s">
        <v>15814</v>
      </c>
      <c r="E64" s="3" t="str">
        <f>_xlfn.XLOOKUP(A64,'Badge Arqueiro'!A$1:A$170,'Badge Arqueiro'!B$1:B$170,"0")</f>
        <v>0</v>
      </c>
      <c r="F64" s="55" t="str">
        <f>_xlfn.XLOOKUP(A64,Comiters!A$1:A$999,Comiters!B$1:B$999,"0")</f>
        <v>0</v>
      </c>
      <c r="H64"/>
      <c r="M64">
        <f t="shared" si="1"/>
        <v>0</v>
      </c>
    </row>
    <row r="65" spans="1:13">
      <c r="A65" t="str">
        <f>_xlfn.XLOOKUP(B65,Rotineiros!B$1:B$5000,Rotineiros!A$1:A$5000)</f>
        <v>C1329556</v>
      </c>
      <c r="B65" t="s">
        <v>13657</v>
      </c>
      <c r="C65" t="s">
        <v>11668</v>
      </c>
      <c r="D65" t="s">
        <v>13658</v>
      </c>
      <c r="E65" s="3" t="str">
        <f>_xlfn.XLOOKUP(A65,'Badge Arqueiro'!A$1:A$170,'Badge Arqueiro'!B$1:B$170,"0")</f>
        <v>0</v>
      </c>
      <c r="F65" s="55" t="str">
        <f>_xlfn.XLOOKUP(A65,Comiters!A$1:A$999,Comiters!B$1:B$999,"0")</f>
        <v>0</v>
      </c>
      <c r="H65"/>
      <c r="M65">
        <f t="shared" si="1"/>
        <v>0</v>
      </c>
    </row>
    <row r="66" spans="1:13" s="25" customFormat="1">
      <c r="A66" t="str">
        <f>_xlfn.XLOOKUP(B66,Rotineiros!B$1:B$5000,Rotineiros!A$1:A$5000)</f>
        <v>C1329635</v>
      </c>
      <c r="B66" t="s">
        <v>15916</v>
      </c>
      <c r="C66" t="s">
        <v>15917</v>
      </c>
      <c r="D66" t="s">
        <v>15918</v>
      </c>
      <c r="E66" s="3" t="str">
        <f>_xlfn.XLOOKUP(A66,'Badge Arqueiro'!A$1:A$170,'Badge Arqueiro'!B$1:B$170,"0")</f>
        <v>0</v>
      </c>
      <c r="F66" s="55" t="str">
        <f>_xlfn.XLOOKUP(A66,Comiters!A$1:A$999,Comiters!B$1:B$999,"0")</f>
        <v>0</v>
      </c>
      <c r="G66"/>
      <c r="H66"/>
      <c r="M66">
        <f t="shared" si="1"/>
        <v>0</v>
      </c>
    </row>
    <row r="67" spans="1:13">
      <c r="A67" t="str">
        <f>_xlfn.XLOOKUP(B67,Rotineiros!B$1:B$5000,Rotineiros!A$1:A$5000)</f>
        <v>C1329787</v>
      </c>
      <c r="B67" t="s">
        <v>15406</v>
      </c>
      <c r="C67" t="s">
        <v>16055</v>
      </c>
      <c r="D67" t="s">
        <v>15408</v>
      </c>
      <c r="E67" s="3" t="str">
        <f>_xlfn.XLOOKUP(A67,'Badge Arqueiro'!A$1:A$170,'Badge Arqueiro'!B$1:B$170,"0")</f>
        <v>0</v>
      </c>
      <c r="F67" s="55" t="str">
        <f>_xlfn.XLOOKUP(A67,Comiters!A$1:A$999,Comiters!B$1:B$999,"0")</f>
        <v>0</v>
      </c>
      <c r="H67"/>
      <c r="M67">
        <f t="shared" si="1"/>
        <v>0</v>
      </c>
    </row>
    <row r="68" spans="1:13">
      <c r="A68" t="str">
        <f>_xlfn.XLOOKUP(B68,Rotineiros!B$1:B$5000,Rotineiros!A$1:A$5000)</f>
        <v>C1329962</v>
      </c>
      <c r="B68" t="s">
        <v>13637</v>
      </c>
      <c r="C68" t="s">
        <v>16036</v>
      </c>
      <c r="D68" t="s">
        <v>13638</v>
      </c>
      <c r="E68" s="3" t="str">
        <f>_xlfn.XLOOKUP(A68,'Badge Arqueiro'!A$1:A$170,'Badge Arqueiro'!B$1:B$170,"0")</f>
        <v>0</v>
      </c>
      <c r="F68" s="55" t="str">
        <f>_xlfn.XLOOKUP(A68,Comiters!A$1:A$999,Comiters!B$1:B$999,"0")</f>
        <v>0</v>
      </c>
      <c r="H68"/>
      <c r="M68">
        <f t="shared" si="1"/>
        <v>0</v>
      </c>
    </row>
    <row r="69" spans="1:13">
      <c r="A69" t="str">
        <f>_xlfn.XLOOKUP(B69,Rotineiros!B$1:B$5000,Rotineiros!A$1:A$5000)</f>
        <v>C1329975</v>
      </c>
      <c r="B69" t="s">
        <v>15091</v>
      </c>
      <c r="C69" t="s">
        <v>15881</v>
      </c>
      <c r="D69" t="s">
        <v>15092</v>
      </c>
      <c r="E69" s="3" t="str">
        <f>_xlfn.XLOOKUP(A69,'Badge Arqueiro'!A$1:A$170,'Badge Arqueiro'!B$1:B$170,"0")</f>
        <v>0</v>
      </c>
      <c r="F69" s="55" t="str">
        <f>_xlfn.XLOOKUP(A69,Comiters!A$1:A$999,Comiters!B$1:B$999,"0")</f>
        <v>0</v>
      </c>
      <c r="H69"/>
      <c r="M69">
        <f t="shared" ref="M69:M132" si="2">IF(D69=D70,1111111111,0)</f>
        <v>0</v>
      </c>
    </row>
    <row r="70" spans="1:13">
      <c r="A70" t="str">
        <f>_xlfn.XLOOKUP(B70,Rotineiros!B$1:B$5000,Rotineiros!A$1:A$5000)</f>
        <v>C1330043</v>
      </c>
      <c r="B70" t="s">
        <v>15829</v>
      </c>
      <c r="C70" t="s">
        <v>14875</v>
      </c>
      <c r="D70" t="s">
        <v>15830</v>
      </c>
      <c r="E70" s="3" t="str">
        <f>_xlfn.XLOOKUP(A70,'Badge Arqueiro'!A$1:A$170,'Badge Arqueiro'!B$1:B$170,"0")</f>
        <v>0</v>
      </c>
      <c r="F70" s="55">
        <f>_xlfn.XLOOKUP(A70,Comiters!A$1:A$999,Comiters!B$1:B$999,"0")</f>
        <v>1</v>
      </c>
      <c r="H70"/>
      <c r="M70">
        <f t="shared" si="2"/>
        <v>0</v>
      </c>
    </row>
    <row r="71" spans="1:13">
      <c r="A71" t="str">
        <f>_xlfn.XLOOKUP(B71,Rotineiros!B$1:B$5000,Rotineiros!A$1:A$5000)</f>
        <v>C1330175</v>
      </c>
      <c r="B71" t="s">
        <v>14990</v>
      </c>
      <c r="C71" t="s">
        <v>15938</v>
      </c>
      <c r="D71" t="s">
        <v>14992</v>
      </c>
      <c r="E71" s="3" t="str">
        <f>_xlfn.XLOOKUP(A71,'Badge Arqueiro'!A$1:A$170,'Badge Arqueiro'!B$1:B$170,"0")</f>
        <v>0</v>
      </c>
      <c r="F71" s="55">
        <f>_xlfn.XLOOKUP(A71,Comiters!A$1:A$999,Comiters!B$1:B$999,"0")</f>
        <v>1</v>
      </c>
      <c r="H71"/>
      <c r="M71">
        <f t="shared" si="2"/>
        <v>0</v>
      </c>
    </row>
    <row r="72" spans="1:13">
      <c r="A72" t="str">
        <f>_xlfn.XLOOKUP(B72,Rotineiros!B$1:B$5000,Rotineiros!A$1:A$5000)</f>
        <v>C1330304</v>
      </c>
      <c r="B72" t="s">
        <v>15935</v>
      </c>
      <c r="C72" t="s">
        <v>15936</v>
      </c>
      <c r="D72" t="s">
        <v>15937</v>
      </c>
      <c r="E72" s="3" t="str">
        <f>_xlfn.XLOOKUP(A72,'Badge Arqueiro'!A$1:A$170,'Badge Arqueiro'!B$1:B$170,"0")</f>
        <v>0</v>
      </c>
      <c r="F72" s="55">
        <f>_xlfn.XLOOKUP(A72,Comiters!A$1:A$999,Comiters!B$1:B$999,"0")</f>
        <v>1</v>
      </c>
      <c r="H72"/>
      <c r="M72">
        <f t="shared" si="2"/>
        <v>0</v>
      </c>
    </row>
    <row r="73" spans="1:13">
      <c r="A73" t="str">
        <f>_xlfn.XLOOKUP(B73,Rotineiros!B$1:B$5000,Rotineiros!A$1:A$5000)</f>
        <v>C1330351</v>
      </c>
      <c r="B73" t="s">
        <v>15860</v>
      </c>
      <c r="C73" t="s">
        <v>14799</v>
      </c>
      <c r="D73" t="s">
        <v>15861</v>
      </c>
      <c r="E73" s="3" t="str">
        <f>_xlfn.XLOOKUP(A73,'Badge Arqueiro'!A$1:A$170,'Badge Arqueiro'!B$1:B$170,"0")</f>
        <v>0</v>
      </c>
      <c r="F73" s="55">
        <f>_xlfn.XLOOKUP(A73,Comiters!A$1:A$999,Comiters!B$1:B$999,"0")</f>
        <v>1</v>
      </c>
      <c r="H73"/>
      <c r="M73">
        <f t="shared" si="2"/>
        <v>0</v>
      </c>
    </row>
    <row r="74" spans="1:13">
      <c r="A74" t="str">
        <f>_xlfn.XLOOKUP(B74,Rotineiros!B$1:B$5000,Rotineiros!A$1:A$5000)</f>
        <v>C1330752</v>
      </c>
      <c r="B74" t="s">
        <v>15943</v>
      </c>
      <c r="C74" t="s">
        <v>15944</v>
      </c>
      <c r="D74" t="s">
        <v>15945</v>
      </c>
      <c r="E74" s="3" t="str">
        <f>_xlfn.XLOOKUP(A74,'Badge Arqueiro'!A$1:A$170,'Badge Arqueiro'!B$1:B$170,"0")</f>
        <v>0</v>
      </c>
      <c r="F74" s="55" t="str">
        <f>_xlfn.XLOOKUP(A74,Comiters!A$1:A$999,Comiters!B$1:B$999,"0")</f>
        <v>0</v>
      </c>
      <c r="H74"/>
      <c r="M74">
        <f t="shared" si="2"/>
        <v>0</v>
      </c>
    </row>
    <row r="75" spans="1:13">
      <c r="A75" t="str">
        <f>_xlfn.XLOOKUP(B75,Rotineiros!B$1:B$5000,Rotineiros!A$1:A$5000)</f>
        <v>C1330898</v>
      </c>
      <c r="B75" t="s">
        <v>13684</v>
      </c>
      <c r="C75" t="s">
        <v>15807</v>
      </c>
      <c r="D75" t="s">
        <v>13685</v>
      </c>
      <c r="E75" s="3" t="str">
        <f>_xlfn.XLOOKUP(A75,'Badge Arqueiro'!A$1:A$170,'Badge Arqueiro'!B$1:B$170,"0")</f>
        <v>0</v>
      </c>
      <c r="F75" s="55">
        <f>_xlfn.XLOOKUP(A75,Comiters!A$1:A$999,Comiters!B$1:B$999,"0")</f>
        <v>1</v>
      </c>
      <c r="H75"/>
      <c r="M75">
        <f t="shared" si="2"/>
        <v>0</v>
      </c>
    </row>
    <row r="76" spans="1:13">
      <c r="A76" t="str">
        <f>_xlfn.XLOOKUP(B76,Rotineiros!B$1:B$5000,Rotineiros!A$1:A$5000)</f>
        <v>C1330906</v>
      </c>
      <c r="B76" t="s">
        <v>13659</v>
      </c>
      <c r="C76" t="s">
        <v>15895</v>
      </c>
      <c r="D76" t="s">
        <v>13660</v>
      </c>
      <c r="E76" s="3" t="str">
        <f>_xlfn.XLOOKUP(A76,'Badge Arqueiro'!A$1:A$170,'Badge Arqueiro'!B$1:B$170,"0")</f>
        <v>0</v>
      </c>
      <c r="F76" s="55">
        <f>_xlfn.XLOOKUP(A76,Comiters!A$1:A$999,Comiters!B$1:B$999,"0")</f>
        <v>1</v>
      </c>
      <c r="H76"/>
      <c r="M76">
        <f t="shared" si="2"/>
        <v>0</v>
      </c>
    </row>
    <row r="77" spans="1:13">
      <c r="A77" t="str">
        <f>_xlfn.XLOOKUP(B77,Rotineiros!B$1:B$5000,Rotineiros!A$1:A$5000)</f>
        <v>C1331234</v>
      </c>
      <c r="B77" t="s">
        <v>14871</v>
      </c>
      <c r="C77" t="s">
        <v>15831</v>
      </c>
      <c r="D77" t="s">
        <v>14873</v>
      </c>
      <c r="E77" s="3" t="str">
        <f>_xlfn.XLOOKUP(A77,'Badge Arqueiro'!A$1:A$170,'Badge Arqueiro'!B$1:B$170,"0")</f>
        <v>0</v>
      </c>
      <c r="F77" s="55">
        <f>_xlfn.XLOOKUP(A77,Comiters!A$1:A$999,Comiters!B$1:B$999,"0")</f>
        <v>1</v>
      </c>
      <c r="H77"/>
      <c r="M77">
        <f t="shared" si="2"/>
        <v>0</v>
      </c>
    </row>
    <row r="78" spans="1:13">
      <c r="A78" t="str">
        <f>_xlfn.XLOOKUP(B78,Rotineiros!B$1:B$5000,Rotineiros!A$1:A$5000)</f>
        <v>C1331237</v>
      </c>
      <c r="B78" t="s">
        <v>16031</v>
      </c>
      <c r="C78" t="s">
        <v>14191</v>
      </c>
      <c r="D78" t="s">
        <v>16032</v>
      </c>
      <c r="E78" s="3" t="str">
        <f>_xlfn.XLOOKUP(A78,'Badge Arqueiro'!A$1:A$170,'Badge Arqueiro'!B$1:B$170,"0")</f>
        <v>0</v>
      </c>
      <c r="F78" s="55">
        <f>_xlfn.XLOOKUP(A78,Comiters!A$1:A$999,Comiters!B$1:B$999,"0")</f>
        <v>1</v>
      </c>
      <c r="H78"/>
      <c r="M78">
        <f t="shared" si="2"/>
        <v>0</v>
      </c>
    </row>
    <row r="79" spans="1:13">
      <c r="A79" t="str">
        <f>_xlfn.XLOOKUP(B79,Rotineiros!B$1:B$5000,Rotineiros!A$1:A$5000)</f>
        <v>C1331587</v>
      </c>
      <c r="B79" t="s">
        <v>14572</v>
      </c>
      <c r="C79" t="s">
        <v>14503</v>
      </c>
      <c r="D79" t="s">
        <v>14574</v>
      </c>
      <c r="E79" s="3" t="str">
        <f>_xlfn.XLOOKUP(A79,'Badge Arqueiro'!A$1:A$170,'Badge Arqueiro'!B$1:B$170,"0")</f>
        <v>0</v>
      </c>
      <c r="F79" s="55">
        <f>_xlfn.XLOOKUP(A79,Comiters!A$1:A$999,Comiters!B$1:B$999,"0")</f>
        <v>1</v>
      </c>
      <c r="H79"/>
      <c r="M79">
        <f t="shared" si="2"/>
        <v>0</v>
      </c>
    </row>
    <row r="80" spans="1:13">
      <c r="A80" t="str">
        <f>_xlfn.XLOOKUP(B80,Rotineiros!B$1:B$5000,Rotineiros!A$1:A$5000)</f>
        <v>C1331627</v>
      </c>
      <c r="B80" t="s">
        <v>14409</v>
      </c>
      <c r="C80" t="s">
        <v>15812</v>
      </c>
      <c r="D80" t="s">
        <v>14411</v>
      </c>
      <c r="E80" s="3" t="str">
        <f>_xlfn.XLOOKUP(A80,'Badge Arqueiro'!A$1:A$170,'Badge Arqueiro'!B$1:B$170,"0")</f>
        <v>0</v>
      </c>
      <c r="F80" s="55">
        <f>_xlfn.XLOOKUP(A80,Comiters!A$1:A$999,Comiters!B$1:B$999,"0")</f>
        <v>1</v>
      </c>
      <c r="H80"/>
      <c r="M80">
        <f t="shared" si="2"/>
        <v>0</v>
      </c>
    </row>
    <row r="81" spans="1:13">
      <c r="A81" t="str">
        <f>_xlfn.XLOOKUP(B81,Rotineiros!B$1:B$5000,Rotineiros!A$1:A$5000)</f>
        <v>C1331686</v>
      </c>
      <c r="B81" t="s">
        <v>16050</v>
      </c>
      <c r="C81" t="s">
        <v>4059</v>
      </c>
      <c r="D81" t="s">
        <v>16051</v>
      </c>
      <c r="E81" s="3" t="str">
        <f>_xlfn.XLOOKUP(A81,'Badge Arqueiro'!A$1:A$170,'Badge Arqueiro'!B$1:B$170,"0")</f>
        <v>0</v>
      </c>
      <c r="F81" s="55" t="str">
        <f>_xlfn.XLOOKUP(A81,Comiters!A$1:A$999,Comiters!B$1:B$999,"0")</f>
        <v>0</v>
      </c>
      <c r="H81"/>
      <c r="M81">
        <f t="shared" si="2"/>
        <v>0</v>
      </c>
    </row>
    <row r="82" spans="1:13">
      <c r="A82" t="str">
        <f>_xlfn.XLOOKUP(B82,Rotineiros!B$1:B$5000,Rotineiros!A$1:A$5000)</f>
        <v>C1331823</v>
      </c>
      <c r="B82" t="s">
        <v>16028</v>
      </c>
      <c r="C82" t="s">
        <v>16029</v>
      </c>
      <c r="D82" t="s">
        <v>16030</v>
      </c>
      <c r="E82" s="3" t="str">
        <f>_xlfn.XLOOKUP(A82,'Badge Arqueiro'!A$1:A$170,'Badge Arqueiro'!B$1:B$170,"0")</f>
        <v>0</v>
      </c>
      <c r="F82" s="55" t="str">
        <f>_xlfn.XLOOKUP(A82,Comiters!A$1:A$999,Comiters!B$1:B$999,"0")</f>
        <v>0</v>
      </c>
      <c r="H82"/>
      <c r="M82">
        <f t="shared" si="2"/>
        <v>0</v>
      </c>
    </row>
    <row r="83" spans="1:13">
      <c r="A83" t="str">
        <f>_xlfn.XLOOKUP(B83,Rotineiros!B$1:B$5000,Rotineiros!A$1:A$5000)</f>
        <v>C1332169</v>
      </c>
      <c r="B83" t="s">
        <v>15967</v>
      </c>
      <c r="C83" t="s">
        <v>15368</v>
      </c>
      <c r="D83" t="s">
        <v>15968</v>
      </c>
      <c r="E83" s="3" t="str">
        <f>_xlfn.XLOOKUP(A83,'Badge Arqueiro'!A$1:A$170,'Badge Arqueiro'!B$1:B$170,"0")</f>
        <v>0</v>
      </c>
      <c r="F83" s="55">
        <f>_xlfn.XLOOKUP(A83,Comiters!A$1:A$999,Comiters!B$1:B$999,"0")</f>
        <v>1</v>
      </c>
      <c r="H83"/>
      <c r="M83">
        <f t="shared" si="2"/>
        <v>0</v>
      </c>
    </row>
    <row r="84" spans="1:13">
      <c r="A84" t="str">
        <f>_xlfn.XLOOKUP(B84,Rotineiros!B$1:B$5000,Rotineiros!A$1:A$5000)</f>
        <v>C1332212</v>
      </c>
      <c r="B84" t="s">
        <v>15826</v>
      </c>
      <c r="C84" t="s">
        <v>11370</v>
      </c>
      <c r="D84" t="s">
        <v>15827</v>
      </c>
      <c r="E84" s="3" t="str">
        <f>_xlfn.XLOOKUP(A84,'Badge Arqueiro'!A$1:A$170,'Badge Arqueiro'!B$1:B$170,"0")</f>
        <v>0</v>
      </c>
      <c r="F84" s="55" t="str">
        <f>_xlfn.XLOOKUP(A84,Comiters!A$1:A$999,Comiters!B$1:B$999,"0")</f>
        <v>0</v>
      </c>
      <c r="H84"/>
      <c r="M84">
        <f t="shared" si="2"/>
        <v>0</v>
      </c>
    </row>
    <row r="85" spans="1:13">
      <c r="A85" t="str">
        <f>_xlfn.XLOOKUP(B85,Rotineiros!B$1:B$5000,Rotineiros!A$1:A$5000)</f>
        <v>CASSI</v>
      </c>
      <c r="B85" t="s">
        <v>15926</v>
      </c>
      <c r="C85" t="s">
        <v>15927</v>
      </c>
      <c r="D85" t="s">
        <v>15928</v>
      </c>
      <c r="E85" s="3" t="str">
        <f>_xlfn.XLOOKUP(A85,'Badge Arqueiro'!A$1:A$170,'Badge Arqueiro'!B$1:B$170,"0")</f>
        <v>0</v>
      </c>
      <c r="F85" s="55" t="str">
        <f>_xlfn.XLOOKUP(A85,Comiters!A$1:A$999,Comiters!B$1:B$999,"0")</f>
        <v>0</v>
      </c>
      <c r="H85"/>
      <c r="M85">
        <f t="shared" si="2"/>
        <v>0</v>
      </c>
    </row>
    <row r="86" spans="1:13">
      <c r="A86" t="str">
        <f>_xlfn.XLOOKUP(B86,Rotineiros!B$1:B$5000,Rotineiros!A$1:A$5000)</f>
        <v>F0126139</v>
      </c>
      <c r="B86" t="s">
        <v>407</v>
      </c>
      <c r="C86" t="s">
        <v>15933</v>
      </c>
      <c r="D86" t="s">
        <v>409</v>
      </c>
      <c r="E86" s="3" t="str">
        <f>_xlfn.XLOOKUP(A86,'Badge Arqueiro'!A$1:A$170,'Badge Arqueiro'!B$1:B$170,"0")</f>
        <v>0</v>
      </c>
      <c r="F86" s="55" t="str">
        <f>_xlfn.XLOOKUP(A86,Comiters!A$1:A$999,Comiters!B$1:B$999,"0")</f>
        <v>0</v>
      </c>
      <c r="H86"/>
      <c r="M86">
        <f t="shared" si="2"/>
        <v>0</v>
      </c>
    </row>
    <row r="87" spans="1:13">
      <c r="A87" t="str">
        <f>_xlfn.XLOOKUP(B87,Rotineiros!B$1:B$5000,Rotineiros!A$1:A$5000)</f>
        <v>F0233929</v>
      </c>
      <c r="B87" t="s">
        <v>2342</v>
      </c>
      <c r="C87" t="s">
        <v>15851</v>
      </c>
      <c r="D87" t="s">
        <v>2344</v>
      </c>
      <c r="E87" s="3">
        <f>_xlfn.XLOOKUP(A87,'Badge Arqueiro'!A$1:A$170,'Badge Arqueiro'!B$1:B$170,"0")</f>
        <v>1</v>
      </c>
      <c r="F87" s="55" t="str">
        <f>_xlfn.XLOOKUP(A87,Comiters!A$1:A$999,Comiters!B$1:B$999,"0")</f>
        <v>0</v>
      </c>
      <c r="H87"/>
      <c r="M87">
        <f t="shared" si="2"/>
        <v>0</v>
      </c>
    </row>
    <row r="88" spans="1:13">
      <c r="A88" t="str">
        <f>_xlfn.XLOOKUP(B88,Rotineiros!B$1:B$5000,Rotineiros!A$1:A$5000)</f>
        <v>F0396239</v>
      </c>
      <c r="B88" t="s">
        <v>3439</v>
      </c>
      <c r="C88" t="s">
        <v>15961</v>
      </c>
      <c r="D88" t="s">
        <v>3440</v>
      </c>
      <c r="E88" s="3" t="str">
        <f>_xlfn.XLOOKUP(A88,'Badge Arqueiro'!A$1:A$170,'Badge Arqueiro'!B$1:B$170,"0")</f>
        <v>0</v>
      </c>
      <c r="F88" s="55" t="str">
        <f>_xlfn.XLOOKUP(A88,Comiters!A$1:A$999,Comiters!B$1:B$999,"0")</f>
        <v>0</v>
      </c>
      <c r="H88"/>
      <c r="M88">
        <f t="shared" si="2"/>
        <v>0</v>
      </c>
    </row>
    <row r="89" spans="1:13">
      <c r="A89" t="str">
        <f>_xlfn.XLOOKUP(B89,Rotineiros!B$1:B$5000,Rotineiros!A$1:A$5000)</f>
        <v>F0427786</v>
      </c>
      <c r="B89" t="s">
        <v>14631</v>
      </c>
      <c r="C89" t="s">
        <v>15956</v>
      </c>
      <c r="D89" t="s">
        <v>14632</v>
      </c>
      <c r="E89" s="3" t="str">
        <f>_xlfn.XLOOKUP(A89,'Badge Arqueiro'!A$1:A$170,'Badge Arqueiro'!B$1:B$170,"0")</f>
        <v>0</v>
      </c>
      <c r="F89" s="55">
        <f>_xlfn.XLOOKUP(A89,Comiters!A$1:A$999,Comiters!B$1:B$999,"0")</f>
        <v>1</v>
      </c>
      <c r="H89"/>
      <c r="M89">
        <f t="shared" si="2"/>
        <v>0</v>
      </c>
    </row>
    <row r="90" spans="1:13">
      <c r="A90" t="str">
        <f>_xlfn.XLOOKUP(B90,Rotineiros!B$1:B$5000,Rotineiros!A$1:A$5000)</f>
        <v>F0434149</v>
      </c>
      <c r="B90" t="s">
        <v>841</v>
      </c>
      <c r="C90" t="s">
        <v>15846</v>
      </c>
      <c r="D90" t="s">
        <v>843</v>
      </c>
      <c r="E90" s="3" t="str">
        <f>_xlfn.XLOOKUP(A90,'Badge Arqueiro'!A$1:A$170,'Badge Arqueiro'!B$1:B$170,"0")</f>
        <v>0</v>
      </c>
      <c r="F90" s="55" t="str">
        <f>_xlfn.XLOOKUP(A90,Comiters!A$1:A$999,Comiters!B$1:B$999,"0")</f>
        <v>0</v>
      </c>
      <c r="H90"/>
      <c r="M90">
        <f t="shared" si="2"/>
        <v>0</v>
      </c>
    </row>
    <row r="91" spans="1:13">
      <c r="A91" t="str">
        <f>_xlfn.XLOOKUP(B91,Rotineiros!B$1:B$5000,Rotineiros!A$1:A$5000)</f>
        <v>F0440536</v>
      </c>
      <c r="B91" t="s">
        <v>11546</v>
      </c>
      <c r="C91" t="s">
        <v>15825</v>
      </c>
      <c r="D91" t="s">
        <v>11605</v>
      </c>
      <c r="E91" s="3" t="str">
        <f>_xlfn.XLOOKUP(A91,'Badge Arqueiro'!A$1:A$170,'Badge Arqueiro'!B$1:B$170,"0")</f>
        <v>0</v>
      </c>
      <c r="F91" s="55" t="str">
        <f>_xlfn.XLOOKUP(A91,Comiters!A$1:A$999,Comiters!B$1:B$999,"0")</f>
        <v>0</v>
      </c>
      <c r="H91"/>
      <c r="M91">
        <f t="shared" si="2"/>
        <v>0</v>
      </c>
    </row>
    <row r="92" spans="1:13" s="25" customFormat="1">
      <c r="A92" t="str">
        <f>_xlfn.XLOOKUP(B92,Rotineiros!B$1:B$5000,Rotineiros!A$1:A$5000)</f>
        <v>F0722893</v>
      </c>
      <c r="B92" t="s">
        <v>7332</v>
      </c>
      <c r="C92" t="s">
        <v>15638</v>
      </c>
      <c r="D92" t="s">
        <v>15929</v>
      </c>
      <c r="E92" s="3" t="str">
        <f>_xlfn.XLOOKUP(A92,'Badge Arqueiro'!A$1:A$170,'Badge Arqueiro'!B$1:B$170,"0")</f>
        <v>0</v>
      </c>
      <c r="F92" s="55" t="str">
        <f>_xlfn.XLOOKUP(A92,Comiters!A$1:A$999,Comiters!B$1:B$999,"0")</f>
        <v>0</v>
      </c>
      <c r="G92"/>
      <c r="H92"/>
      <c r="M92">
        <f t="shared" si="2"/>
        <v>0</v>
      </c>
    </row>
    <row r="93" spans="1:13">
      <c r="A93" t="str">
        <f>_xlfn.XLOOKUP(B93,Rotineiros!B$1:B$5000,Rotineiros!A$1:A$5000)</f>
        <v>F0733818</v>
      </c>
      <c r="B93" t="s">
        <v>856</v>
      </c>
      <c r="C93" t="s">
        <v>16018</v>
      </c>
      <c r="D93" t="s">
        <v>857</v>
      </c>
      <c r="E93" s="3" t="str">
        <f>_xlfn.XLOOKUP(A93,'Badge Arqueiro'!A$1:A$170,'Badge Arqueiro'!B$1:B$170,"0")</f>
        <v>0</v>
      </c>
      <c r="F93" s="55" t="str">
        <f>_xlfn.XLOOKUP(A93,Comiters!A$1:A$999,Comiters!B$1:B$999,"0")</f>
        <v>0</v>
      </c>
      <c r="H93"/>
      <c r="M93">
        <f t="shared" si="2"/>
        <v>0</v>
      </c>
    </row>
    <row r="94" spans="1:13">
      <c r="A94" t="str">
        <f>_xlfn.XLOOKUP(B94,Rotineiros!B$1:B$5000,Rotineiros!A$1:A$5000)</f>
        <v>F0733861</v>
      </c>
      <c r="B94" t="s">
        <v>16021</v>
      </c>
      <c r="C94" t="s">
        <v>16022</v>
      </c>
      <c r="D94" t="s">
        <v>16023</v>
      </c>
      <c r="E94" s="3" t="str">
        <f>_xlfn.XLOOKUP(A94,'Badge Arqueiro'!A$1:A$170,'Badge Arqueiro'!B$1:B$170,"0")</f>
        <v>0</v>
      </c>
      <c r="F94" s="55" t="str">
        <f>_xlfn.XLOOKUP(A94,Comiters!A$1:A$999,Comiters!B$1:B$999,"0")</f>
        <v>0</v>
      </c>
      <c r="H94"/>
      <c r="M94">
        <f t="shared" si="2"/>
        <v>0</v>
      </c>
    </row>
    <row r="95" spans="1:13" s="25" customFormat="1">
      <c r="A95" t="str">
        <f>_xlfn.XLOOKUP(B95,Rotineiros!B$1:B$5000,Rotineiros!A$1:A$5000)</f>
        <v>F0734012</v>
      </c>
      <c r="B95" t="s">
        <v>2069</v>
      </c>
      <c r="C95" t="s">
        <v>15638</v>
      </c>
      <c r="D95" t="s">
        <v>2070</v>
      </c>
      <c r="E95" s="3" t="str">
        <f>_xlfn.XLOOKUP(A95,'Badge Arqueiro'!A$1:A$170,'Badge Arqueiro'!B$1:B$170,"0")</f>
        <v>0</v>
      </c>
      <c r="F95" s="55" t="str">
        <f>_xlfn.XLOOKUP(A95,Comiters!A$1:A$999,Comiters!B$1:B$999,"0")</f>
        <v>0</v>
      </c>
      <c r="G95"/>
      <c r="H95"/>
      <c r="M95">
        <f t="shared" si="2"/>
        <v>0</v>
      </c>
    </row>
    <row r="96" spans="1:13" s="25" customFormat="1">
      <c r="A96" t="str">
        <f>_xlfn.XLOOKUP(B96,Rotineiros!B$1:B$5000,Rotineiros!A$1:A$5000)</f>
        <v>F0741379</v>
      </c>
      <c r="B96" t="s">
        <v>15901</v>
      </c>
      <c r="C96" t="s">
        <v>15902</v>
      </c>
      <c r="D96" t="s">
        <v>15903</v>
      </c>
      <c r="E96" s="3" t="str">
        <f>_xlfn.XLOOKUP(A96,'Badge Arqueiro'!A$1:A$170,'Badge Arqueiro'!B$1:B$170,"0")</f>
        <v>0</v>
      </c>
      <c r="F96" s="55">
        <f>_xlfn.XLOOKUP(A96,Comiters!A$1:A$999,Comiters!B$1:B$999,"0")</f>
        <v>1</v>
      </c>
      <c r="G96"/>
      <c r="H96"/>
      <c r="M96">
        <f t="shared" si="2"/>
        <v>0</v>
      </c>
    </row>
    <row r="97" spans="1:13" s="25" customFormat="1">
      <c r="A97" t="str">
        <f>_xlfn.XLOOKUP(B97,Rotineiros!B$1:B$5000,Rotineiros!A$1:A$5000)</f>
        <v>F0795748</v>
      </c>
      <c r="B97" t="s">
        <v>1651</v>
      </c>
      <c r="C97" t="s">
        <v>15642</v>
      </c>
      <c r="D97" t="s">
        <v>1652</v>
      </c>
      <c r="E97" s="3" t="str">
        <f>_xlfn.XLOOKUP(A97,'Badge Arqueiro'!A$1:A$170,'Badge Arqueiro'!B$1:B$170,"0")</f>
        <v>0</v>
      </c>
      <c r="F97" s="55" t="str">
        <f>_xlfn.XLOOKUP(A97,Comiters!A$1:A$999,Comiters!B$1:B$999,"0")</f>
        <v>0</v>
      </c>
      <c r="G97"/>
      <c r="H97"/>
      <c r="M97">
        <f t="shared" si="2"/>
        <v>0</v>
      </c>
    </row>
    <row r="98" spans="1:13" s="25" customFormat="1">
      <c r="A98" t="str">
        <f>_xlfn.XLOOKUP(B98,Rotineiros!B$1:B$5000,Rotineiros!A$1:A$5000)</f>
        <v>F1200199</v>
      </c>
      <c r="B98" t="s">
        <v>144</v>
      </c>
      <c r="C98" t="s">
        <v>15804</v>
      </c>
      <c r="D98" t="s">
        <v>146</v>
      </c>
      <c r="E98" s="3" t="str">
        <f>_xlfn.XLOOKUP(A98,'Badge Arqueiro'!A$1:A$170,'Badge Arqueiro'!B$1:B$170,"0")</f>
        <v>0</v>
      </c>
      <c r="F98" s="55" t="str">
        <f>_xlfn.XLOOKUP(A98,Comiters!A$1:A$999,Comiters!B$1:B$999,"0")</f>
        <v>0</v>
      </c>
      <c r="G98"/>
      <c r="H98"/>
      <c r="M98">
        <f t="shared" si="2"/>
        <v>0</v>
      </c>
    </row>
    <row r="99" spans="1:13" s="25" customFormat="1">
      <c r="A99" t="str">
        <f>_xlfn.XLOOKUP(B99,Rotineiros!B$1:B$5000,Rotineiros!A$1:A$5000)</f>
        <v>F1232838</v>
      </c>
      <c r="B99" t="s">
        <v>2188</v>
      </c>
      <c r="C99" t="s">
        <v>15931</v>
      </c>
      <c r="D99" t="s">
        <v>2190</v>
      </c>
      <c r="E99" s="3" t="str">
        <f>_xlfn.XLOOKUP(A99,'Badge Arqueiro'!A$1:A$170,'Badge Arqueiro'!B$1:B$170,"0")</f>
        <v>0</v>
      </c>
      <c r="F99" s="55">
        <f>_xlfn.XLOOKUP(A99,Comiters!A$1:A$999,Comiters!B$1:B$999,"0")</f>
        <v>1</v>
      </c>
      <c r="G99"/>
      <c r="H99"/>
      <c r="M99">
        <f t="shared" si="2"/>
        <v>0</v>
      </c>
    </row>
    <row r="100" spans="1:13" s="25" customFormat="1">
      <c r="A100" t="str">
        <f>_xlfn.XLOOKUP(B100,Rotineiros!B$1:B$5000,Rotineiros!A$1:A$5000)</f>
        <v>F1382927</v>
      </c>
      <c r="B100" t="s">
        <v>2577</v>
      </c>
      <c r="C100" t="s">
        <v>15974</v>
      </c>
      <c r="D100" t="s">
        <v>2578</v>
      </c>
      <c r="E100" s="3" t="str">
        <f>_xlfn.XLOOKUP(A100,'Badge Arqueiro'!A$1:A$170,'Badge Arqueiro'!B$1:B$170,"0")</f>
        <v>0</v>
      </c>
      <c r="F100" s="55" t="str">
        <f>_xlfn.XLOOKUP(A100,Comiters!A$1:A$999,Comiters!B$1:B$999,"0")</f>
        <v>0</v>
      </c>
      <c r="G100"/>
      <c r="H100"/>
      <c r="M100">
        <f t="shared" si="2"/>
        <v>0</v>
      </c>
    </row>
    <row r="101" spans="1:13" s="25" customFormat="1">
      <c r="A101" t="str">
        <f>_xlfn.XLOOKUP(B101,Rotineiros!B$1:B$5000,Rotineiros!A$1:A$5000)</f>
        <v>F1618156</v>
      </c>
      <c r="B101" t="s">
        <v>1661</v>
      </c>
      <c r="C101" t="s">
        <v>16027</v>
      </c>
      <c r="D101" t="s">
        <v>1662</v>
      </c>
      <c r="E101" s="3" t="str">
        <f>_xlfn.XLOOKUP(A101,'Badge Arqueiro'!A$1:A$170,'Badge Arqueiro'!B$1:B$170,"0")</f>
        <v>0</v>
      </c>
      <c r="F101" s="55">
        <f>_xlfn.XLOOKUP(A101,Comiters!A$1:A$999,Comiters!B$1:B$999,"0")</f>
        <v>1</v>
      </c>
      <c r="G101"/>
      <c r="H101"/>
      <c r="M101">
        <f t="shared" si="2"/>
        <v>0</v>
      </c>
    </row>
    <row r="102" spans="1:13" s="25" customFormat="1">
      <c r="A102" t="str">
        <f>_xlfn.XLOOKUP(B102,Rotineiros!B$1:B$5000,Rotineiros!A$1:A$5000)</f>
        <v>F1647417</v>
      </c>
      <c r="B102" t="s">
        <v>12291</v>
      </c>
      <c r="C102" t="s">
        <v>15397</v>
      </c>
      <c r="D102" t="s">
        <v>12292</v>
      </c>
      <c r="E102" s="3" t="str">
        <f>_xlfn.XLOOKUP(A102,'Badge Arqueiro'!A$1:A$170,'Badge Arqueiro'!B$1:B$170,"0")</f>
        <v>0</v>
      </c>
      <c r="F102" s="55">
        <f>_xlfn.XLOOKUP(A102,Comiters!A$1:A$999,Comiters!B$1:B$999,"0")</f>
        <v>1</v>
      </c>
      <c r="G102"/>
      <c r="H102"/>
      <c r="M102">
        <f t="shared" si="2"/>
        <v>0</v>
      </c>
    </row>
    <row r="103" spans="1:13" s="25" customFormat="1">
      <c r="A103" t="str">
        <f>_xlfn.XLOOKUP(B103,Rotineiros!B$1:B$5000,Rotineiros!A$1:A$5000)</f>
        <v>F1692469</v>
      </c>
      <c r="B103" t="s">
        <v>12334</v>
      </c>
      <c r="C103" t="s">
        <v>15838</v>
      </c>
      <c r="D103" t="s">
        <v>12335</v>
      </c>
      <c r="E103" s="3" t="str">
        <f>_xlfn.XLOOKUP(A103,'Badge Arqueiro'!A$1:A$170,'Badge Arqueiro'!B$1:B$170,"0")</f>
        <v>0</v>
      </c>
      <c r="F103" s="55" t="str">
        <f>_xlfn.XLOOKUP(A103,Comiters!A$1:A$999,Comiters!B$1:B$999,"0")</f>
        <v>0</v>
      </c>
      <c r="G103"/>
      <c r="H103"/>
      <c r="M103">
        <f t="shared" si="2"/>
        <v>0</v>
      </c>
    </row>
    <row r="104" spans="1:13" s="25" customFormat="1">
      <c r="A104" t="str">
        <f>_xlfn.XLOOKUP(B104,Rotineiros!B$1:B$5000,Rotineiros!A$1:A$5000)</f>
        <v>F1694955</v>
      </c>
      <c r="B104" t="s">
        <v>3448</v>
      </c>
      <c r="C104" t="s">
        <v>13584</v>
      </c>
      <c r="D104" t="s">
        <v>3449</v>
      </c>
      <c r="E104" s="3" t="str">
        <f>_xlfn.XLOOKUP(A104,'Badge Arqueiro'!A$1:A$170,'Badge Arqueiro'!B$1:B$170,"0")</f>
        <v>0</v>
      </c>
      <c r="F104" s="55" t="str">
        <f>_xlfn.XLOOKUP(A104,Comiters!A$1:A$999,Comiters!B$1:B$999,"0")</f>
        <v>0</v>
      </c>
      <c r="G104"/>
      <c r="H104"/>
      <c r="M104">
        <f t="shared" si="2"/>
        <v>0</v>
      </c>
    </row>
    <row r="105" spans="1:13" s="25" customFormat="1">
      <c r="A105" t="str">
        <f>_xlfn.XLOOKUP(B105,Rotineiros!B$1:B$5000,Rotineiros!A$1:A$5000)</f>
        <v>F1704738</v>
      </c>
      <c r="B105" t="s">
        <v>15907</v>
      </c>
      <c r="C105" t="s">
        <v>15551</v>
      </c>
      <c r="D105" t="s">
        <v>15908</v>
      </c>
      <c r="E105" s="3" t="str">
        <f>_xlfn.XLOOKUP(A105,'Badge Arqueiro'!A$1:A$170,'Badge Arqueiro'!B$1:B$170,"0")</f>
        <v>0</v>
      </c>
      <c r="F105" s="55" t="str">
        <f>_xlfn.XLOOKUP(A105,Comiters!A$1:A$999,Comiters!B$1:B$999,"0")</f>
        <v>0</v>
      </c>
      <c r="G105"/>
      <c r="H105"/>
      <c r="M105">
        <f t="shared" si="2"/>
        <v>0</v>
      </c>
    </row>
    <row r="106" spans="1:13" s="25" customFormat="1">
      <c r="A106" t="str">
        <f>_xlfn.XLOOKUP(B106,Rotineiros!B$1:B$5000,Rotineiros!A$1:A$5000)</f>
        <v>F1704955</v>
      </c>
      <c r="B106" t="s">
        <v>3977</v>
      </c>
      <c r="C106" t="s">
        <v>15911</v>
      </c>
      <c r="D106" t="s">
        <v>4144</v>
      </c>
      <c r="E106" s="3" t="str">
        <f>_xlfn.XLOOKUP(A106,'Badge Arqueiro'!A$1:A$170,'Badge Arqueiro'!B$1:B$170,"0")</f>
        <v>0</v>
      </c>
      <c r="F106" s="55" t="str">
        <f>_xlfn.XLOOKUP(A106,Comiters!A$1:A$999,Comiters!B$1:B$999,"0")</f>
        <v>0</v>
      </c>
      <c r="G106"/>
      <c r="H106"/>
      <c r="M106">
        <f t="shared" si="2"/>
        <v>0</v>
      </c>
    </row>
    <row r="107" spans="1:13" s="25" customFormat="1">
      <c r="A107" t="str">
        <f>_xlfn.XLOOKUP(B107,Rotineiros!B$1:B$5000,Rotineiros!A$1:A$5000)</f>
        <v>F1885311</v>
      </c>
      <c r="B107" t="s">
        <v>11620</v>
      </c>
      <c r="C107" t="s">
        <v>16000</v>
      </c>
      <c r="D107" t="s">
        <v>4379</v>
      </c>
      <c r="E107" s="3" t="str">
        <f>_xlfn.XLOOKUP(A107,'Badge Arqueiro'!A$1:A$170,'Badge Arqueiro'!B$1:B$170,"0")</f>
        <v>0</v>
      </c>
      <c r="F107" s="55">
        <f>_xlfn.XLOOKUP(A107,Comiters!A$1:A$999,Comiters!B$1:B$999,"0")</f>
        <v>1</v>
      </c>
      <c r="G107"/>
      <c r="H107"/>
      <c r="M107">
        <f t="shared" si="2"/>
        <v>0</v>
      </c>
    </row>
    <row r="108" spans="1:13" s="25" customFormat="1">
      <c r="A108" t="str">
        <f>_xlfn.XLOOKUP(B108,Rotineiros!B$1:B$5000,Rotineiros!A$1:A$5000)</f>
        <v>F1995278</v>
      </c>
      <c r="B108" t="s">
        <v>452</v>
      </c>
      <c r="C108" t="s">
        <v>15855</v>
      </c>
      <c r="D108" t="s">
        <v>454</v>
      </c>
      <c r="E108" s="3" t="str">
        <f>_xlfn.XLOOKUP(A108,'Badge Arqueiro'!A$1:A$170,'Badge Arqueiro'!B$1:B$170,"0")</f>
        <v>0</v>
      </c>
      <c r="F108" s="55">
        <f>_xlfn.XLOOKUP(A108,Comiters!A$1:A$999,Comiters!B$1:B$999,"0")</f>
        <v>1</v>
      </c>
      <c r="G108"/>
      <c r="H108"/>
      <c r="M108">
        <f t="shared" si="2"/>
        <v>0</v>
      </c>
    </row>
    <row r="109" spans="1:13" s="25" customFormat="1">
      <c r="A109" t="str">
        <f>_xlfn.XLOOKUP(B109,Rotineiros!B$1:B$5000,Rotineiros!A$1:A$5000)</f>
        <v>F2002436</v>
      </c>
      <c r="B109" t="s">
        <v>13143</v>
      </c>
      <c r="C109" t="s">
        <v>11134</v>
      </c>
      <c r="D109" t="s">
        <v>13144</v>
      </c>
      <c r="E109" s="3" t="str">
        <f>_xlfn.XLOOKUP(A109,'Badge Arqueiro'!A$1:A$170,'Badge Arqueiro'!B$1:B$170,"0")</f>
        <v>0</v>
      </c>
      <c r="F109" s="55">
        <f>_xlfn.XLOOKUP(A109,Comiters!A$1:A$999,Comiters!B$1:B$999,"0")</f>
        <v>1</v>
      </c>
      <c r="G109"/>
      <c r="H109"/>
      <c r="M109">
        <f t="shared" si="2"/>
        <v>0</v>
      </c>
    </row>
    <row r="110" spans="1:13" s="25" customFormat="1">
      <c r="A110" t="str">
        <f>_xlfn.XLOOKUP(B110,Rotineiros!B$1:B$5000,Rotineiros!A$1:A$5000)</f>
        <v>F2078397</v>
      </c>
      <c r="B110" t="s">
        <v>15346</v>
      </c>
      <c r="C110" t="s">
        <v>15666</v>
      </c>
      <c r="D110" t="s">
        <v>15348</v>
      </c>
      <c r="E110" s="3" t="str">
        <f>_xlfn.XLOOKUP(A110,'Badge Arqueiro'!A$1:A$170,'Badge Arqueiro'!B$1:B$170,"0")</f>
        <v>0</v>
      </c>
      <c r="F110" s="55" t="str">
        <f>_xlfn.XLOOKUP(A110,Comiters!A$1:A$999,Comiters!B$1:B$999,"0")</f>
        <v>0</v>
      </c>
      <c r="G110"/>
      <c r="H110"/>
      <c r="M110">
        <f t="shared" si="2"/>
        <v>0</v>
      </c>
    </row>
    <row r="111" spans="1:13" s="25" customFormat="1">
      <c r="A111" t="str">
        <f>_xlfn.XLOOKUP(B111,Rotineiros!B$1:B$5000,Rotineiros!A$1:A$5000)</f>
        <v>F2095521</v>
      </c>
      <c r="B111" t="s">
        <v>171</v>
      </c>
      <c r="C111" t="s">
        <v>15834</v>
      </c>
      <c r="D111" t="s">
        <v>173</v>
      </c>
      <c r="E111" s="3" t="str">
        <f>_xlfn.XLOOKUP(A111,'Badge Arqueiro'!A$1:A$170,'Badge Arqueiro'!B$1:B$170,"0")</f>
        <v>0</v>
      </c>
      <c r="F111" s="55" t="str">
        <f>_xlfn.XLOOKUP(A111,Comiters!A$1:A$999,Comiters!B$1:B$999,"0")</f>
        <v>0</v>
      </c>
      <c r="G111"/>
      <c r="H111"/>
      <c r="M111">
        <f t="shared" si="2"/>
        <v>0</v>
      </c>
    </row>
    <row r="112" spans="1:13" s="25" customFormat="1">
      <c r="A112" t="str">
        <f>_xlfn.XLOOKUP(B112,Rotineiros!B$1:B$5000,Rotineiros!A$1:A$5000)</f>
        <v>F2255491</v>
      </c>
      <c r="B112" t="s">
        <v>2465</v>
      </c>
      <c r="C112" t="s">
        <v>15960</v>
      </c>
      <c r="D112" t="s">
        <v>2467</v>
      </c>
      <c r="E112" s="3" t="str">
        <f>_xlfn.XLOOKUP(A112,'Badge Arqueiro'!A$1:A$170,'Badge Arqueiro'!B$1:B$170,"0")</f>
        <v>0</v>
      </c>
      <c r="F112" s="55" t="str">
        <f>_xlfn.XLOOKUP(A112,Comiters!A$1:A$999,Comiters!B$1:B$999,"0")</f>
        <v>0</v>
      </c>
      <c r="G112"/>
      <c r="H112"/>
      <c r="M112">
        <f t="shared" si="2"/>
        <v>0</v>
      </c>
    </row>
    <row r="113" spans="1:13" s="25" customFormat="1">
      <c r="A113" t="str">
        <f>_xlfn.XLOOKUP(B113,Rotineiros!B$1:B$5000,Rotineiros!A$1:A$5000)</f>
        <v>F2258379</v>
      </c>
      <c r="B113" t="s">
        <v>466</v>
      </c>
      <c r="C113" t="s">
        <v>15810</v>
      </c>
      <c r="D113" t="s">
        <v>467</v>
      </c>
      <c r="E113" s="3" t="str">
        <f>_xlfn.XLOOKUP(A113,'Badge Arqueiro'!A$1:A$170,'Badge Arqueiro'!B$1:B$170,"0")</f>
        <v>0</v>
      </c>
      <c r="F113" s="55">
        <f>_xlfn.XLOOKUP(A113,Comiters!A$1:A$999,Comiters!B$1:B$999,"0")</f>
        <v>1</v>
      </c>
      <c r="G113"/>
      <c r="H113"/>
      <c r="M113">
        <f t="shared" si="2"/>
        <v>0</v>
      </c>
    </row>
    <row r="114" spans="1:13" s="25" customFormat="1">
      <c r="A114" t="str">
        <f>_xlfn.XLOOKUP(B114,Rotineiros!B$1:B$5000,Rotineiros!A$1:A$5000)</f>
        <v>F2258508</v>
      </c>
      <c r="B114" t="s">
        <v>12667</v>
      </c>
      <c r="C114" t="s">
        <v>14423</v>
      </c>
      <c r="D114" t="s">
        <v>12668</v>
      </c>
      <c r="E114" s="3" t="str">
        <f>_xlfn.XLOOKUP(A114,'Badge Arqueiro'!A$1:A$170,'Badge Arqueiro'!B$1:B$170,"0")</f>
        <v>0</v>
      </c>
      <c r="F114" s="55">
        <f>_xlfn.XLOOKUP(A114,Comiters!A$1:A$999,Comiters!B$1:B$999,"0")</f>
        <v>1</v>
      </c>
      <c r="G114"/>
      <c r="H114"/>
      <c r="M114">
        <f t="shared" si="2"/>
        <v>0</v>
      </c>
    </row>
    <row r="115" spans="1:13" s="25" customFormat="1">
      <c r="A115" t="str">
        <f>_xlfn.XLOOKUP(B115,Rotineiros!B$1:B$5000,Rotineiros!A$1:A$5000)</f>
        <v>F2315499</v>
      </c>
      <c r="B115" t="s">
        <v>188</v>
      </c>
      <c r="C115" t="s">
        <v>13783</v>
      </c>
      <c r="D115" t="s">
        <v>189</v>
      </c>
      <c r="E115" s="3" t="str">
        <f>_xlfn.XLOOKUP(A115,'Badge Arqueiro'!A$1:A$170,'Badge Arqueiro'!B$1:B$170,"0")</f>
        <v>0</v>
      </c>
      <c r="F115" s="55" t="str">
        <f>_xlfn.XLOOKUP(A115,Comiters!A$1:A$999,Comiters!B$1:B$999,"0")</f>
        <v>0</v>
      </c>
      <c r="G115"/>
      <c r="H115"/>
      <c r="M115">
        <f t="shared" si="2"/>
        <v>0</v>
      </c>
    </row>
    <row r="116" spans="1:13" s="25" customFormat="1">
      <c r="A116" t="str">
        <f>_xlfn.XLOOKUP(B116,Rotineiros!B$1:B$5000,Rotineiros!A$1:A$5000)</f>
        <v>F2315942</v>
      </c>
      <c r="B116" t="s">
        <v>12133</v>
      </c>
      <c r="C116" t="s">
        <v>15428</v>
      </c>
      <c r="D116" t="s">
        <v>12182</v>
      </c>
      <c r="E116" s="3" t="str">
        <f>_xlfn.XLOOKUP(A116,'Badge Arqueiro'!A$1:A$170,'Badge Arqueiro'!B$1:B$170,"0")</f>
        <v>0</v>
      </c>
      <c r="F116" s="55">
        <f>_xlfn.XLOOKUP(A116,Comiters!A$1:A$999,Comiters!B$1:B$999,"0")</f>
        <v>1</v>
      </c>
      <c r="G116"/>
      <c r="H116"/>
      <c r="M116">
        <f t="shared" si="2"/>
        <v>0</v>
      </c>
    </row>
    <row r="117" spans="1:13" s="25" customFormat="1">
      <c r="A117" t="str">
        <f>_xlfn.XLOOKUP(B117,Rotineiros!B$1:B$5000,Rotineiros!A$1:A$5000)</f>
        <v>F2419031</v>
      </c>
      <c r="B117" t="s">
        <v>3980</v>
      </c>
      <c r="C117" t="s">
        <v>15959</v>
      </c>
      <c r="D117" t="s">
        <v>4147</v>
      </c>
      <c r="E117" s="3" t="str">
        <f>_xlfn.XLOOKUP(A117,'Badge Arqueiro'!A$1:A$170,'Badge Arqueiro'!B$1:B$170,"0")</f>
        <v>0</v>
      </c>
      <c r="F117" s="55" t="str">
        <f>_xlfn.XLOOKUP(A117,Comiters!A$1:A$999,Comiters!B$1:B$999,"0")</f>
        <v>0</v>
      </c>
      <c r="G117"/>
      <c r="H117"/>
      <c r="M117">
        <f t="shared" si="2"/>
        <v>0</v>
      </c>
    </row>
    <row r="118" spans="1:13" s="25" customFormat="1">
      <c r="A118" t="str">
        <f>_xlfn.XLOOKUP(B118,Rotineiros!B$1:B$5000,Rotineiros!A$1:A$5000)</f>
        <v>F2419081</v>
      </c>
      <c r="B118" t="s">
        <v>207</v>
      </c>
      <c r="C118" t="s">
        <v>15932</v>
      </c>
      <c r="D118" t="s">
        <v>208</v>
      </c>
      <c r="E118" s="3" t="str">
        <f>_xlfn.XLOOKUP(A118,'Badge Arqueiro'!A$1:A$170,'Badge Arqueiro'!B$1:B$170,"0")</f>
        <v>0</v>
      </c>
      <c r="F118" s="55" t="str">
        <f>_xlfn.XLOOKUP(A118,Comiters!A$1:A$999,Comiters!B$1:B$999,"0")</f>
        <v>0</v>
      </c>
      <c r="G118"/>
      <c r="H118"/>
      <c r="M118">
        <f t="shared" si="2"/>
        <v>0</v>
      </c>
    </row>
    <row r="119" spans="1:13" s="25" customFormat="1">
      <c r="A119" t="str">
        <f>_xlfn.XLOOKUP(B119,Rotineiros!B$1:B$5000,Rotineiros!A$1:A$5000)</f>
        <v>F2419105</v>
      </c>
      <c r="B119" t="s">
        <v>204</v>
      </c>
      <c r="C119" t="s">
        <v>4046</v>
      </c>
      <c r="D119" t="s">
        <v>205</v>
      </c>
      <c r="E119" s="3">
        <f>_xlfn.XLOOKUP(A119,'Badge Arqueiro'!A$1:A$170,'Badge Arqueiro'!B$1:B$170,"0")</f>
        <v>1</v>
      </c>
      <c r="F119" s="55">
        <f>_xlfn.XLOOKUP(A119,Comiters!A$1:A$999,Comiters!B$1:B$999,"0")</f>
        <v>1</v>
      </c>
      <c r="G119"/>
      <c r="H119"/>
      <c r="M119">
        <f t="shared" si="2"/>
        <v>0</v>
      </c>
    </row>
    <row r="120" spans="1:13" s="25" customFormat="1">
      <c r="A120" t="str">
        <f>_xlfn.XLOOKUP(B120,Rotineiros!B$1:B$5000,Rotineiros!A$1:A$5000)</f>
        <v>F2419502</v>
      </c>
      <c r="B120" t="s">
        <v>16013</v>
      </c>
      <c r="C120" t="s">
        <v>14426</v>
      </c>
      <c r="D120" t="s">
        <v>16014</v>
      </c>
      <c r="E120" s="3" t="str">
        <f>_xlfn.XLOOKUP(A120,'Badge Arqueiro'!A$1:A$170,'Badge Arqueiro'!B$1:B$170,"0")</f>
        <v>0</v>
      </c>
      <c r="F120" s="55" t="str">
        <f>_xlfn.XLOOKUP(A120,Comiters!A$1:A$999,Comiters!B$1:B$999,"0")</f>
        <v>0</v>
      </c>
      <c r="G120"/>
      <c r="H120"/>
      <c r="M120">
        <f t="shared" si="2"/>
        <v>0</v>
      </c>
    </row>
    <row r="121" spans="1:13" s="25" customFormat="1">
      <c r="A121" t="str">
        <f>_xlfn.XLOOKUP(B121,Rotineiros!B$1:B$5000,Rotineiros!A$1:A$5000)</f>
        <v>F2431049</v>
      </c>
      <c r="B121" t="s">
        <v>13451</v>
      </c>
      <c r="C121" t="s">
        <v>16026</v>
      </c>
      <c r="D121" t="s">
        <v>13452</v>
      </c>
      <c r="E121" s="3">
        <f>_xlfn.XLOOKUP(A121,'Badge Arqueiro'!A$1:A$170,'Badge Arqueiro'!B$1:B$170,"0")</f>
        <v>1</v>
      </c>
      <c r="F121" s="55" t="str">
        <f>_xlfn.XLOOKUP(A121,Comiters!A$1:A$999,Comiters!B$1:B$999,"0")</f>
        <v>0</v>
      </c>
      <c r="G121"/>
      <c r="H121"/>
      <c r="M121">
        <f t="shared" si="2"/>
        <v>0</v>
      </c>
    </row>
    <row r="122" spans="1:13" s="25" customFormat="1">
      <c r="A122" t="str">
        <f>_xlfn.XLOOKUP(B122,Rotineiros!B$1:B$5000,Rotineiros!A$1:A$5000)</f>
        <v>F2837124</v>
      </c>
      <c r="B122" t="s">
        <v>13242</v>
      </c>
      <c r="C122" t="s">
        <v>12024</v>
      </c>
      <c r="D122" t="s">
        <v>13243</v>
      </c>
      <c r="E122" s="3" t="str">
        <f>_xlfn.XLOOKUP(A122,'Badge Arqueiro'!A$1:A$170,'Badge Arqueiro'!B$1:B$170,"0")</f>
        <v>0</v>
      </c>
      <c r="F122" s="55" t="str">
        <f>_xlfn.XLOOKUP(A122,Comiters!A$1:A$999,Comiters!B$1:B$999,"0")</f>
        <v>0</v>
      </c>
      <c r="G122"/>
      <c r="H122"/>
      <c r="M122">
        <f t="shared" si="2"/>
        <v>0</v>
      </c>
    </row>
    <row r="123" spans="1:13" s="25" customFormat="1">
      <c r="A123" t="str">
        <f>_xlfn.XLOOKUP(B123,Rotineiros!B$1:B$5000,Rotineiros!A$1:A$5000)</f>
        <v>F2872117</v>
      </c>
      <c r="B123" t="s">
        <v>15631</v>
      </c>
      <c r="C123" t="s">
        <v>15999</v>
      </c>
      <c r="D123" t="s">
        <v>15632</v>
      </c>
      <c r="E123" s="3" t="str">
        <f>_xlfn.XLOOKUP(A123,'Badge Arqueiro'!A$1:A$170,'Badge Arqueiro'!B$1:B$170,"0")</f>
        <v>0</v>
      </c>
      <c r="F123" s="55" t="str">
        <f>_xlfn.XLOOKUP(A123,Comiters!A$1:A$999,Comiters!B$1:B$999,"0")</f>
        <v>0</v>
      </c>
      <c r="G123"/>
      <c r="H123"/>
      <c r="M123">
        <f t="shared" si="2"/>
        <v>0</v>
      </c>
    </row>
    <row r="124" spans="1:13" s="25" customFormat="1">
      <c r="A124" t="str">
        <f>_xlfn.XLOOKUP(B124,Rotineiros!B$1:B$5000,Rotineiros!A$1:A$5000)</f>
        <v>F2893819</v>
      </c>
      <c r="B124" t="s">
        <v>7354</v>
      </c>
      <c r="C124" t="s">
        <v>15815</v>
      </c>
      <c r="D124" t="s">
        <v>12085</v>
      </c>
      <c r="E124" s="3">
        <f>_xlfn.XLOOKUP(A124,'Badge Arqueiro'!A$1:A$170,'Badge Arqueiro'!B$1:B$170,"0")</f>
        <v>1</v>
      </c>
      <c r="F124" s="55">
        <f>_xlfn.XLOOKUP(A124,Comiters!A$1:A$999,Comiters!B$1:B$999,"0")</f>
        <v>1</v>
      </c>
      <c r="G124"/>
      <c r="H124"/>
      <c r="M124">
        <f t="shared" si="2"/>
        <v>0</v>
      </c>
    </row>
    <row r="125" spans="1:13" s="25" customFormat="1">
      <c r="A125" t="str">
        <f>_xlfn.XLOOKUP(B125,Rotineiros!B$1:B$5000,Rotineiros!A$1:A$5000)</f>
        <v>F2964864</v>
      </c>
      <c r="B125" t="s">
        <v>15152</v>
      </c>
      <c r="C125" t="s">
        <v>16033</v>
      </c>
      <c r="D125" t="s">
        <v>15154</v>
      </c>
      <c r="E125" s="3" t="str">
        <f>_xlfn.XLOOKUP(A125,'Badge Arqueiro'!A$1:A$170,'Badge Arqueiro'!B$1:B$170,"0")</f>
        <v>0</v>
      </c>
      <c r="F125" s="55" t="str">
        <f>_xlfn.XLOOKUP(A125,Comiters!A$1:A$999,Comiters!B$1:B$999,"0")</f>
        <v>0</v>
      </c>
      <c r="G125"/>
      <c r="H125"/>
      <c r="M125">
        <f t="shared" si="2"/>
        <v>0</v>
      </c>
    </row>
    <row r="126" spans="1:13" s="25" customFormat="1">
      <c r="A126" t="str">
        <f>_xlfn.XLOOKUP(B126,Rotineiros!B$1:B$5000,Rotineiros!A$1:A$5000)</f>
        <v>F3116999</v>
      </c>
      <c r="B126" t="s">
        <v>11765</v>
      </c>
      <c r="C126" t="s">
        <v>15173</v>
      </c>
      <c r="D126" t="s">
        <v>4360</v>
      </c>
      <c r="E126" s="3" t="str">
        <f>_xlfn.XLOOKUP(A126,'Badge Arqueiro'!A$1:A$170,'Badge Arqueiro'!B$1:B$170,"0")</f>
        <v>0</v>
      </c>
      <c r="F126" s="55" t="str">
        <f>_xlfn.XLOOKUP(A126,Comiters!A$1:A$999,Comiters!B$1:B$999,"0")</f>
        <v>0</v>
      </c>
      <c r="G126"/>
      <c r="H126"/>
      <c r="M126">
        <f t="shared" si="2"/>
        <v>0</v>
      </c>
    </row>
    <row r="127" spans="1:13" s="25" customFormat="1">
      <c r="A127" t="str">
        <f>_xlfn.XLOOKUP(B127,Rotineiros!B$1:B$5000,Rotineiros!A$1:A$5000)</f>
        <v>F3152731</v>
      </c>
      <c r="B127" t="s">
        <v>974</v>
      </c>
      <c r="C127" t="s">
        <v>3466</v>
      </c>
      <c r="D127" t="s">
        <v>975</v>
      </c>
      <c r="E127" s="3" t="str">
        <f>_xlfn.XLOOKUP(A127,'Badge Arqueiro'!A$1:A$170,'Badge Arqueiro'!B$1:B$170,"0")</f>
        <v>0</v>
      </c>
      <c r="F127" s="55" t="str">
        <f>_xlfn.XLOOKUP(A127,Comiters!A$1:A$999,Comiters!B$1:B$999,"0")</f>
        <v>0</v>
      </c>
      <c r="G127"/>
      <c r="H127"/>
      <c r="M127">
        <f t="shared" si="2"/>
        <v>0</v>
      </c>
    </row>
    <row r="128" spans="1:13" s="25" customFormat="1">
      <c r="A128" t="str">
        <f>_xlfn.XLOOKUP(B128,Rotineiros!B$1:B$5000,Rotineiros!A$1:A$5000)</f>
        <v>F3161159</v>
      </c>
      <c r="B128" t="s">
        <v>7454</v>
      </c>
      <c r="C128" t="s">
        <v>15978</v>
      </c>
      <c r="D128" t="s">
        <v>7481</v>
      </c>
      <c r="E128" s="3" t="str">
        <f>_xlfn.XLOOKUP(A128,'Badge Arqueiro'!A$1:A$170,'Badge Arqueiro'!B$1:B$170,"0")</f>
        <v>0</v>
      </c>
      <c r="F128" s="55" t="str">
        <f>_xlfn.XLOOKUP(A128,Comiters!A$1:A$999,Comiters!B$1:B$999,"0")</f>
        <v>0</v>
      </c>
      <c r="G128"/>
      <c r="H128"/>
      <c r="M128">
        <f t="shared" si="2"/>
        <v>0</v>
      </c>
    </row>
    <row r="129" spans="1:13" s="25" customFormat="1">
      <c r="A129" t="str">
        <f>_xlfn.XLOOKUP(B129,Rotineiros!B$1:B$5000,Rotineiros!A$1:A$5000)</f>
        <v>F3165916</v>
      </c>
      <c r="B129" t="s">
        <v>239</v>
      </c>
      <c r="C129" t="s">
        <v>15990</v>
      </c>
      <c r="D129" t="s">
        <v>241</v>
      </c>
      <c r="E129" s="3" t="str">
        <f>_xlfn.XLOOKUP(A129,'Badge Arqueiro'!A$1:A$170,'Badge Arqueiro'!B$1:B$170,"0")</f>
        <v>0</v>
      </c>
      <c r="F129" s="55" t="str">
        <f>_xlfn.XLOOKUP(A129,Comiters!A$1:A$999,Comiters!B$1:B$999,"0")</f>
        <v>0</v>
      </c>
      <c r="G129"/>
      <c r="H129"/>
      <c r="M129">
        <f t="shared" si="2"/>
        <v>0</v>
      </c>
    </row>
    <row r="130" spans="1:13" s="25" customFormat="1">
      <c r="A130" t="str">
        <f>_xlfn.XLOOKUP(B130,Rotineiros!B$1:B$5000,Rotineiros!A$1:A$5000)</f>
        <v>F3188284</v>
      </c>
      <c r="B130" t="s">
        <v>2821</v>
      </c>
      <c r="C130" t="s">
        <v>4110</v>
      </c>
      <c r="D130" t="s">
        <v>3523</v>
      </c>
      <c r="E130" s="3" t="str">
        <f>_xlfn.XLOOKUP(A130,'Badge Arqueiro'!A$1:A$170,'Badge Arqueiro'!B$1:B$170,"0")</f>
        <v>0</v>
      </c>
      <c r="F130" s="55" t="str">
        <f>_xlfn.XLOOKUP(A130,Comiters!A$1:A$999,Comiters!B$1:B$999,"0")</f>
        <v>0</v>
      </c>
      <c r="G130"/>
      <c r="H130"/>
      <c r="M130">
        <f t="shared" si="2"/>
        <v>0</v>
      </c>
    </row>
    <row r="131" spans="1:13" s="25" customFormat="1">
      <c r="A131" t="str">
        <f>_xlfn.XLOOKUP(B131,Rotineiros!B$1:B$5000,Rotineiros!A$1:A$5000)</f>
        <v>F3189516</v>
      </c>
      <c r="B131" t="s">
        <v>12515</v>
      </c>
      <c r="C131" t="s">
        <v>16016</v>
      </c>
      <c r="D131" t="s">
        <v>12516</v>
      </c>
      <c r="E131" s="3" t="str">
        <f>_xlfn.XLOOKUP(A131,'Badge Arqueiro'!A$1:A$170,'Badge Arqueiro'!B$1:B$170,"0")</f>
        <v>0</v>
      </c>
      <c r="F131" s="55" t="str">
        <f>_xlfn.XLOOKUP(A131,Comiters!A$1:A$999,Comiters!B$1:B$999,"0")</f>
        <v>0</v>
      </c>
      <c r="G131"/>
      <c r="H131"/>
      <c r="M131">
        <f t="shared" si="2"/>
        <v>0</v>
      </c>
    </row>
    <row r="132" spans="1:13" s="25" customFormat="1">
      <c r="A132" t="str">
        <f>_xlfn.XLOOKUP(B132,Rotineiros!B$1:B$5000,Rotineiros!A$1:A$5000)</f>
        <v>F3224438</v>
      </c>
      <c r="B132" t="s">
        <v>2825</v>
      </c>
      <c r="C132" t="s">
        <v>15996</v>
      </c>
      <c r="D132" t="s">
        <v>4165</v>
      </c>
      <c r="E132" s="3" t="str">
        <f>_xlfn.XLOOKUP(A132,'Badge Arqueiro'!A$1:A$170,'Badge Arqueiro'!B$1:B$170,"0")</f>
        <v>0</v>
      </c>
      <c r="F132" s="55" t="str">
        <f>_xlfn.XLOOKUP(A132,Comiters!A$1:A$999,Comiters!B$1:B$999,"0")</f>
        <v>0</v>
      </c>
      <c r="G132"/>
      <c r="H132"/>
      <c r="M132">
        <f t="shared" si="2"/>
        <v>0</v>
      </c>
    </row>
    <row r="133" spans="1:13" s="25" customFormat="1">
      <c r="A133" t="str">
        <f>_xlfn.XLOOKUP(B133,Rotineiros!B$1:B$5000,Rotineiros!A$1:A$5000)</f>
        <v>F3226642</v>
      </c>
      <c r="B133" t="s">
        <v>494</v>
      </c>
      <c r="C133" t="s">
        <v>15909</v>
      </c>
      <c r="D133" t="s">
        <v>495</v>
      </c>
      <c r="E133" s="3" t="str">
        <f>_xlfn.XLOOKUP(A133,'Badge Arqueiro'!A$1:A$170,'Badge Arqueiro'!B$1:B$170,"0")</f>
        <v>0</v>
      </c>
      <c r="F133" s="55" t="str">
        <f>_xlfn.XLOOKUP(A133,Comiters!A$1:A$999,Comiters!B$1:B$999,"0")</f>
        <v>0</v>
      </c>
      <c r="G133"/>
      <c r="H133"/>
      <c r="M133">
        <f t="shared" ref="M133:M196" si="3">IF(D133=D134,1111111111,0)</f>
        <v>0</v>
      </c>
    </row>
    <row r="134" spans="1:13" s="25" customFormat="1">
      <c r="A134" t="str">
        <f>_xlfn.XLOOKUP(B134,Rotineiros!B$1:B$5000,Rotineiros!A$1:A$5000)</f>
        <v>F3244023</v>
      </c>
      <c r="B134" t="s">
        <v>3974</v>
      </c>
      <c r="C134" t="s">
        <v>15852</v>
      </c>
      <c r="D134" t="s">
        <v>4141</v>
      </c>
      <c r="E134" s="3">
        <f>_xlfn.XLOOKUP(A134,'Badge Arqueiro'!A$1:A$170,'Badge Arqueiro'!B$1:B$170,"0")</f>
        <v>1</v>
      </c>
      <c r="F134" s="55" t="str">
        <f>_xlfn.XLOOKUP(A134,Comiters!A$1:A$999,Comiters!B$1:B$999,"0")</f>
        <v>0</v>
      </c>
      <c r="G134"/>
      <c r="H134"/>
      <c r="M134">
        <f t="shared" si="3"/>
        <v>0</v>
      </c>
    </row>
    <row r="135" spans="1:13" s="25" customFormat="1">
      <c r="A135" t="str">
        <f>_xlfn.XLOOKUP(B135,Rotineiros!B$1:B$5000,Rotineiros!A$1:A$5000)</f>
        <v>F3260058</v>
      </c>
      <c r="B135" t="s">
        <v>16010</v>
      </c>
      <c r="C135" t="s">
        <v>16011</v>
      </c>
      <c r="D135" t="s">
        <v>16012</v>
      </c>
      <c r="E135" s="3" t="str">
        <f>_xlfn.XLOOKUP(A135,'Badge Arqueiro'!A$1:A$170,'Badge Arqueiro'!B$1:B$170,"0")</f>
        <v>0</v>
      </c>
      <c r="F135" s="55" t="str">
        <f>_xlfn.XLOOKUP(A135,Comiters!A$1:A$999,Comiters!B$1:B$999,"0")</f>
        <v>0</v>
      </c>
      <c r="G135"/>
      <c r="H135"/>
      <c r="M135">
        <f t="shared" si="3"/>
        <v>0</v>
      </c>
    </row>
    <row r="136" spans="1:13" s="25" customFormat="1">
      <c r="A136" t="str">
        <f>_xlfn.XLOOKUP(B136,Rotineiros!B$1:B$5000,Rotineiros!A$1:A$5000)</f>
        <v>F3288636</v>
      </c>
      <c r="B136" t="s">
        <v>1001</v>
      </c>
      <c r="C136" t="s">
        <v>15912</v>
      </c>
      <c r="D136" t="s">
        <v>1002</v>
      </c>
      <c r="E136" s="3" t="str">
        <f>_xlfn.XLOOKUP(A136,'Badge Arqueiro'!A$1:A$170,'Badge Arqueiro'!B$1:B$170,"0")</f>
        <v>0</v>
      </c>
      <c r="F136" s="55">
        <f>_xlfn.XLOOKUP(A136,Comiters!A$1:A$999,Comiters!B$1:B$999,"0")</f>
        <v>1</v>
      </c>
      <c r="G136"/>
      <c r="H136"/>
      <c r="M136">
        <f t="shared" si="3"/>
        <v>0</v>
      </c>
    </row>
    <row r="137" spans="1:13" s="25" customFormat="1">
      <c r="A137" t="str">
        <f>_xlfn.XLOOKUP(B137,Rotineiros!B$1:B$5000,Rotineiros!A$1:A$5000)</f>
        <v>F3307416</v>
      </c>
      <c r="B137" t="s">
        <v>15885</v>
      </c>
      <c r="C137" t="s">
        <v>15886</v>
      </c>
      <c r="D137" t="s">
        <v>15887</v>
      </c>
      <c r="E137" s="3" t="str">
        <f>_xlfn.XLOOKUP(A137,'Badge Arqueiro'!A$1:A$170,'Badge Arqueiro'!B$1:B$170,"0")</f>
        <v>0</v>
      </c>
      <c r="F137" s="55" t="str">
        <f>_xlfn.XLOOKUP(A137,Comiters!A$1:A$999,Comiters!B$1:B$999,"0")</f>
        <v>0</v>
      </c>
      <c r="G137"/>
      <c r="H137"/>
      <c r="M137">
        <f t="shared" si="3"/>
        <v>0</v>
      </c>
    </row>
    <row r="138" spans="1:13" s="25" customFormat="1">
      <c r="A138" t="str">
        <f>_xlfn.XLOOKUP(B138,Rotineiros!B$1:B$5000,Rotineiros!A$1:A$5000)</f>
        <v>F3342632</v>
      </c>
      <c r="B138" t="s">
        <v>12012</v>
      </c>
      <c r="C138" t="s">
        <v>15873</v>
      </c>
      <c r="D138" t="s">
        <v>12013</v>
      </c>
      <c r="E138" s="3" t="str">
        <f>_xlfn.XLOOKUP(A138,'Badge Arqueiro'!A$1:A$170,'Badge Arqueiro'!B$1:B$170,"0")</f>
        <v>0</v>
      </c>
      <c r="F138" s="55">
        <f>_xlfn.XLOOKUP(A138,Comiters!A$1:A$999,Comiters!B$1:B$999,"0")</f>
        <v>1</v>
      </c>
      <c r="G138"/>
      <c r="H138"/>
      <c r="M138">
        <f t="shared" si="3"/>
        <v>0</v>
      </c>
    </row>
    <row r="139" spans="1:13" s="25" customFormat="1">
      <c r="A139" t="str">
        <f>_xlfn.XLOOKUP(B139,Rotineiros!B$1:B$5000,Rotineiros!A$1:A$5000)</f>
        <v>F3542239</v>
      </c>
      <c r="B139" t="s">
        <v>12355</v>
      </c>
      <c r="C139" t="s">
        <v>15417</v>
      </c>
      <c r="D139" t="s">
        <v>12357</v>
      </c>
      <c r="E139" s="3" t="str">
        <f>_xlfn.XLOOKUP(A139,'Badge Arqueiro'!A$1:A$170,'Badge Arqueiro'!B$1:B$170,"0")</f>
        <v>0</v>
      </c>
      <c r="F139" s="55">
        <f>_xlfn.XLOOKUP(A139,Comiters!A$1:A$999,Comiters!B$1:B$999,"0")</f>
        <v>1</v>
      </c>
      <c r="G139"/>
      <c r="H139"/>
      <c r="M139">
        <f t="shared" si="3"/>
        <v>0</v>
      </c>
    </row>
    <row r="140" spans="1:13" s="25" customFormat="1">
      <c r="A140" t="str">
        <f>_xlfn.XLOOKUP(B140,Rotineiros!B$1:B$5000,Rotineiros!A$1:A$5000)</f>
        <v>F3544498</v>
      </c>
      <c r="B140" t="s">
        <v>1011</v>
      </c>
      <c r="C140" t="s">
        <v>11687</v>
      </c>
      <c r="D140" t="s">
        <v>1013</v>
      </c>
      <c r="E140" s="3" t="str">
        <f>_xlfn.XLOOKUP(A140,'Badge Arqueiro'!A$1:A$170,'Badge Arqueiro'!B$1:B$170,"0")</f>
        <v>0</v>
      </c>
      <c r="F140" s="55" t="str">
        <f>_xlfn.XLOOKUP(A140,Comiters!A$1:A$999,Comiters!B$1:B$999,"0")</f>
        <v>0</v>
      </c>
      <c r="G140"/>
      <c r="H140"/>
      <c r="M140">
        <f t="shared" si="3"/>
        <v>0</v>
      </c>
    </row>
    <row r="141" spans="1:13" s="25" customFormat="1">
      <c r="A141" t="str">
        <f>_xlfn.XLOOKUP(B141,Rotineiros!B$1:B$5000,Rotineiros!A$1:A$5000)</f>
        <v>F3545948</v>
      </c>
      <c r="B141" t="s">
        <v>14405</v>
      </c>
      <c r="C141" t="s">
        <v>15939</v>
      </c>
      <c r="D141" t="s">
        <v>14406</v>
      </c>
      <c r="E141" s="3" t="str">
        <f>_xlfn.XLOOKUP(A141,'Badge Arqueiro'!A$1:A$170,'Badge Arqueiro'!B$1:B$170,"0")</f>
        <v>0</v>
      </c>
      <c r="F141" s="55" t="str">
        <f>_xlfn.XLOOKUP(A141,Comiters!A$1:A$999,Comiters!B$1:B$999,"0")</f>
        <v>0</v>
      </c>
      <c r="G141"/>
      <c r="H141"/>
      <c r="M141">
        <f t="shared" si="3"/>
        <v>0</v>
      </c>
    </row>
    <row r="142" spans="1:13" s="25" customFormat="1">
      <c r="A142" t="str">
        <f>_xlfn.XLOOKUP(B142,Rotineiros!B$1:B$5000,Rotineiros!A$1:A$5000)</f>
        <v>F3628301</v>
      </c>
      <c r="B142" t="s">
        <v>12165</v>
      </c>
      <c r="C142" t="s">
        <v>7505</v>
      </c>
      <c r="D142" t="s">
        <v>4406</v>
      </c>
      <c r="E142" s="3" t="str">
        <f>_xlfn.XLOOKUP(A142,'Badge Arqueiro'!A$1:A$170,'Badge Arqueiro'!B$1:B$170,"0")</f>
        <v>0</v>
      </c>
      <c r="F142" s="55" t="str">
        <f>_xlfn.XLOOKUP(A142,Comiters!A$1:A$999,Comiters!B$1:B$999,"0")</f>
        <v>0</v>
      </c>
      <c r="G142"/>
      <c r="H142"/>
      <c r="M142">
        <f t="shared" si="3"/>
        <v>0</v>
      </c>
    </row>
    <row r="143" spans="1:13" s="25" customFormat="1">
      <c r="A143" t="str">
        <f>_xlfn.XLOOKUP(B143,Rotineiros!B$1:B$5000,Rotineiros!A$1:A$5000)</f>
        <v>F3735078</v>
      </c>
      <c r="B143" t="s">
        <v>3130</v>
      </c>
      <c r="C143" t="s">
        <v>15428</v>
      </c>
      <c r="D143" t="s">
        <v>3131</v>
      </c>
      <c r="E143" s="3" t="str">
        <f>_xlfn.XLOOKUP(A143,'Badge Arqueiro'!A$1:A$170,'Badge Arqueiro'!B$1:B$170,"0")</f>
        <v>0</v>
      </c>
      <c r="F143" s="55" t="str">
        <f>_xlfn.XLOOKUP(A143,Comiters!A$1:A$999,Comiters!B$1:B$999,"0")</f>
        <v>0</v>
      </c>
      <c r="G143"/>
      <c r="H143"/>
      <c r="M143">
        <f t="shared" si="3"/>
        <v>0</v>
      </c>
    </row>
    <row r="144" spans="1:13" s="25" customFormat="1">
      <c r="A144" t="str">
        <f>_xlfn.XLOOKUP(B144,Rotineiros!B$1:B$5000,Rotineiros!A$1:A$5000)</f>
        <v>F3797739</v>
      </c>
      <c r="B144" t="s">
        <v>267</v>
      </c>
      <c r="C144" t="s">
        <v>15809</v>
      </c>
      <c r="D144" t="s">
        <v>268</v>
      </c>
      <c r="E144" s="3" t="str">
        <f>_xlfn.XLOOKUP(A144,'Badge Arqueiro'!A$1:A$170,'Badge Arqueiro'!B$1:B$170,"0")</f>
        <v>0</v>
      </c>
      <c r="F144" s="55">
        <f>_xlfn.XLOOKUP(A144,Comiters!A$1:A$999,Comiters!B$1:B$999,"0")</f>
        <v>1</v>
      </c>
      <c r="G144"/>
      <c r="H144"/>
      <c r="M144">
        <f t="shared" si="3"/>
        <v>0</v>
      </c>
    </row>
    <row r="145" spans="1:13" s="25" customFormat="1">
      <c r="A145" t="str">
        <f>_xlfn.XLOOKUP(B145,Rotineiros!B$1:B$5000,Rotineiros!A$1:A$5000)</f>
        <v>F3806628</v>
      </c>
      <c r="B145" t="s">
        <v>15875</v>
      </c>
      <c r="C145" t="s">
        <v>4040</v>
      </c>
      <c r="D145" t="s">
        <v>15876</v>
      </c>
      <c r="E145" s="3" t="str">
        <f>_xlfn.XLOOKUP(A145,'Badge Arqueiro'!A$1:A$170,'Badge Arqueiro'!B$1:B$170,"0")</f>
        <v>0</v>
      </c>
      <c r="F145" s="55" t="str">
        <f>_xlfn.XLOOKUP(A145,Comiters!A$1:A$999,Comiters!B$1:B$999,"0")</f>
        <v>0</v>
      </c>
      <c r="G145"/>
      <c r="H145"/>
      <c r="M145">
        <f t="shared" si="3"/>
        <v>0</v>
      </c>
    </row>
    <row r="146" spans="1:13" s="25" customFormat="1">
      <c r="A146" t="str">
        <f>_xlfn.XLOOKUP(B146,Rotineiros!B$1:B$5000,Rotineiros!A$1:A$5000)</f>
        <v>F3854759</v>
      </c>
      <c r="B146" t="s">
        <v>1730</v>
      </c>
      <c r="C146" t="s">
        <v>14809</v>
      </c>
      <c r="D146" t="s">
        <v>1731</v>
      </c>
      <c r="E146" s="3" t="str">
        <f>_xlfn.XLOOKUP(A146,'Badge Arqueiro'!A$1:A$170,'Badge Arqueiro'!B$1:B$170,"0")</f>
        <v>0</v>
      </c>
      <c r="F146" s="55" t="str">
        <f>_xlfn.XLOOKUP(A146,Comiters!A$1:A$999,Comiters!B$1:B$999,"0")</f>
        <v>0</v>
      </c>
      <c r="G146"/>
      <c r="H146"/>
      <c r="M146">
        <f t="shared" si="3"/>
        <v>0</v>
      </c>
    </row>
    <row r="147" spans="1:13" s="25" customFormat="1">
      <c r="A147" t="str">
        <f>_xlfn.XLOOKUP(B147,Rotineiros!B$1:B$5000,Rotineiros!A$1:A$5000)</f>
        <v>F3876828</v>
      </c>
      <c r="B147" t="s">
        <v>1022</v>
      </c>
      <c r="C147" t="s">
        <v>15823</v>
      </c>
      <c r="D147" t="s">
        <v>1024</v>
      </c>
      <c r="E147" s="3" t="str">
        <f>_xlfn.XLOOKUP(A147,'Badge Arqueiro'!A$1:A$170,'Badge Arqueiro'!B$1:B$170,"0")</f>
        <v>0</v>
      </c>
      <c r="F147" s="55" t="str">
        <f>_xlfn.XLOOKUP(A147,Comiters!A$1:A$999,Comiters!B$1:B$999,"0")</f>
        <v>0</v>
      </c>
      <c r="G147"/>
      <c r="H147"/>
      <c r="M147">
        <f t="shared" si="3"/>
        <v>0</v>
      </c>
    </row>
    <row r="148" spans="1:13" s="25" customFormat="1">
      <c r="A148" t="str">
        <f>_xlfn.XLOOKUP(B148,Rotineiros!B$1:B$5000,Rotineiros!A$1:A$5000)</f>
        <v>F4189924</v>
      </c>
      <c r="B148" t="s">
        <v>13615</v>
      </c>
      <c r="C148" t="s">
        <v>15880</v>
      </c>
      <c r="D148" t="s">
        <v>13616</v>
      </c>
      <c r="E148" s="3" t="str">
        <f>_xlfn.XLOOKUP(A148,'Badge Arqueiro'!A$1:A$170,'Badge Arqueiro'!B$1:B$170,"0")</f>
        <v>0</v>
      </c>
      <c r="F148" s="55">
        <f>_xlfn.XLOOKUP(A148,Comiters!A$1:A$999,Comiters!B$1:B$999,"0")</f>
        <v>1</v>
      </c>
      <c r="G148"/>
      <c r="H148"/>
      <c r="M148">
        <f t="shared" si="3"/>
        <v>0</v>
      </c>
    </row>
    <row r="149" spans="1:13" s="25" customFormat="1">
      <c r="A149" t="str">
        <f>_xlfn.XLOOKUP(B149,Rotineiros!B$1:B$5000,Rotineiros!A$1:A$5000)</f>
        <v>F4218158</v>
      </c>
      <c r="B149" t="s">
        <v>7452</v>
      </c>
      <c r="C149" t="s">
        <v>14858</v>
      </c>
      <c r="D149" t="s">
        <v>7479</v>
      </c>
      <c r="E149" s="3" t="str">
        <f>_xlfn.XLOOKUP(A149,'Badge Arqueiro'!A$1:A$170,'Badge Arqueiro'!B$1:B$170,"0")</f>
        <v>0</v>
      </c>
      <c r="F149" s="55" t="str">
        <f>_xlfn.XLOOKUP(A149,Comiters!A$1:A$999,Comiters!B$1:B$999,"0")</f>
        <v>0</v>
      </c>
      <c r="G149"/>
      <c r="H149"/>
      <c r="M149">
        <f t="shared" si="3"/>
        <v>0</v>
      </c>
    </row>
    <row r="150" spans="1:13" s="25" customFormat="1">
      <c r="A150" t="str">
        <f>_xlfn.XLOOKUP(B150,Rotineiros!B$1:B$5000,Rotineiros!A$1:A$5000)</f>
        <v>F4275358</v>
      </c>
      <c r="B150" t="s">
        <v>14545</v>
      </c>
      <c r="C150" t="s">
        <v>16025</v>
      </c>
      <c r="D150" t="s">
        <v>14546</v>
      </c>
      <c r="E150" s="3" t="str">
        <f>_xlfn.XLOOKUP(A150,'Badge Arqueiro'!A$1:A$170,'Badge Arqueiro'!B$1:B$170,"0")</f>
        <v>0</v>
      </c>
      <c r="F150" s="55" t="str">
        <f>_xlfn.XLOOKUP(A150,Comiters!A$1:A$999,Comiters!B$1:B$999,"0")</f>
        <v>0</v>
      </c>
      <c r="G150"/>
      <c r="H150"/>
      <c r="M150">
        <f t="shared" si="3"/>
        <v>0</v>
      </c>
    </row>
    <row r="151" spans="1:13" s="25" customFormat="1">
      <c r="A151" t="str">
        <f>_xlfn.XLOOKUP(B151,Rotineiros!B$1:B$5000,Rotineiros!A$1:A$5000)</f>
        <v>F4340019</v>
      </c>
      <c r="B151" t="s">
        <v>12717</v>
      </c>
      <c r="C151" t="s">
        <v>15419</v>
      </c>
      <c r="D151" t="s">
        <v>12718</v>
      </c>
      <c r="E151" s="3" t="str">
        <f>_xlfn.XLOOKUP(A151,'Badge Arqueiro'!A$1:A$170,'Badge Arqueiro'!B$1:B$170,"0")</f>
        <v>0</v>
      </c>
      <c r="F151" s="55" t="str">
        <f>_xlfn.XLOOKUP(A151,Comiters!A$1:A$999,Comiters!B$1:B$999,"0")</f>
        <v>0</v>
      </c>
      <c r="G151"/>
      <c r="H151"/>
      <c r="M151">
        <f t="shared" si="3"/>
        <v>0</v>
      </c>
    </row>
    <row r="152" spans="1:13" s="25" customFormat="1">
      <c r="A152" t="str">
        <f>_xlfn.XLOOKUP(B152,Rotineiros!B$1:B$5000,Rotineiros!A$1:A$5000)</f>
        <v>F4533799</v>
      </c>
      <c r="B152" t="s">
        <v>2849</v>
      </c>
      <c r="C152" t="s">
        <v>15058</v>
      </c>
      <c r="D152" t="s">
        <v>12623</v>
      </c>
      <c r="E152" s="3">
        <f>_xlfn.XLOOKUP(A152,'Badge Arqueiro'!A$1:A$170,'Badge Arqueiro'!B$1:B$170,"0")</f>
        <v>1</v>
      </c>
      <c r="F152" s="55">
        <f>_xlfn.XLOOKUP(A152,Comiters!A$1:A$999,Comiters!B$1:B$999,"0")</f>
        <v>1</v>
      </c>
      <c r="G152"/>
      <c r="H152"/>
      <c r="M152">
        <f t="shared" si="3"/>
        <v>0</v>
      </c>
    </row>
    <row r="153" spans="1:13" s="25" customFormat="1">
      <c r="A153" t="str">
        <f>_xlfn.XLOOKUP(B153,Rotineiros!B$1:B$5000,Rotineiros!A$1:A$5000)</f>
        <v>F4557127</v>
      </c>
      <c r="B153" t="s">
        <v>1740</v>
      </c>
      <c r="C153" t="s">
        <v>1172</v>
      </c>
      <c r="D153" t="s">
        <v>1741</v>
      </c>
      <c r="E153" s="3" t="str">
        <f>_xlfn.XLOOKUP(A153,'Badge Arqueiro'!A$1:A$170,'Badge Arqueiro'!B$1:B$170,"0")</f>
        <v>0</v>
      </c>
      <c r="F153" s="55" t="str">
        <f>_xlfn.XLOOKUP(A153,Comiters!A$1:A$999,Comiters!B$1:B$999,"0")</f>
        <v>0</v>
      </c>
      <c r="G153"/>
      <c r="H153"/>
      <c r="M153">
        <f t="shared" si="3"/>
        <v>0</v>
      </c>
    </row>
    <row r="154" spans="1:13" s="25" customFormat="1">
      <c r="A154" t="str">
        <f>_xlfn.XLOOKUP(B154,Rotineiros!B$1:B$5000,Rotineiros!A$1:A$5000)</f>
        <v>F4679630</v>
      </c>
      <c r="B154" t="s">
        <v>273</v>
      </c>
      <c r="C154" t="s">
        <v>15930</v>
      </c>
      <c r="D154" t="s">
        <v>275</v>
      </c>
      <c r="E154" s="3" t="str">
        <f>_xlfn.XLOOKUP(A154,'Badge Arqueiro'!A$1:A$170,'Badge Arqueiro'!B$1:B$170,"0")</f>
        <v>0</v>
      </c>
      <c r="F154" s="55">
        <f>_xlfn.XLOOKUP(A154,Comiters!A$1:A$999,Comiters!B$1:B$999,"0")</f>
        <v>1</v>
      </c>
      <c r="G154"/>
      <c r="H154"/>
      <c r="M154">
        <f t="shared" si="3"/>
        <v>0</v>
      </c>
    </row>
    <row r="155" spans="1:13" s="25" customFormat="1">
      <c r="A155" t="str">
        <f>_xlfn.XLOOKUP(B155,Rotineiros!B$1:B$5000,Rotineiros!A$1:A$5000)</f>
        <v>F4693649</v>
      </c>
      <c r="B155" t="s">
        <v>12768</v>
      </c>
      <c r="C155" t="s">
        <v>11142</v>
      </c>
      <c r="D155" t="s">
        <v>12770</v>
      </c>
      <c r="E155" s="3" t="str">
        <f>_xlfn.XLOOKUP(A155,'Badge Arqueiro'!A$1:A$170,'Badge Arqueiro'!B$1:B$170,"0")</f>
        <v>0</v>
      </c>
      <c r="F155" s="55" t="str">
        <f>_xlfn.XLOOKUP(A155,Comiters!A$1:A$999,Comiters!B$1:B$999,"0")</f>
        <v>0</v>
      </c>
      <c r="G155"/>
      <c r="H155"/>
      <c r="M155">
        <f t="shared" si="3"/>
        <v>0</v>
      </c>
    </row>
    <row r="156" spans="1:13" s="25" customFormat="1">
      <c r="A156" t="str">
        <f>_xlfn.XLOOKUP(B156,Rotineiros!B$1:B$5000,Rotineiros!A$1:A$5000)</f>
        <v>F5077808</v>
      </c>
      <c r="B156" t="s">
        <v>280</v>
      </c>
      <c r="C156" t="s">
        <v>15981</v>
      </c>
      <c r="D156" t="s">
        <v>281</v>
      </c>
      <c r="E156" s="3" t="str">
        <f>_xlfn.XLOOKUP(A156,'Badge Arqueiro'!A$1:A$170,'Badge Arqueiro'!B$1:B$170,"0")</f>
        <v>0</v>
      </c>
      <c r="F156" s="55" t="str">
        <f>_xlfn.XLOOKUP(A156,Comiters!A$1:A$999,Comiters!B$1:B$999,"0")</f>
        <v>0</v>
      </c>
      <c r="G156"/>
      <c r="H156"/>
      <c r="M156">
        <f t="shared" si="3"/>
        <v>0</v>
      </c>
    </row>
    <row r="157" spans="1:13" s="25" customFormat="1">
      <c r="A157" t="str">
        <f>_xlfn.XLOOKUP(B157,Rotineiros!B$1:B$5000,Rotineiros!A$1:A$5000)</f>
        <v>F5083177</v>
      </c>
      <c r="B157" t="s">
        <v>7371</v>
      </c>
      <c r="C157" t="s">
        <v>16007</v>
      </c>
      <c r="D157" t="s">
        <v>12901</v>
      </c>
      <c r="E157" s="3" t="str">
        <f>_xlfn.XLOOKUP(A157,'Badge Arqueiro'!A$1:A$170,'Badge Arqueiro'!B$1:B$170,"0")</f>
        <v>0</v>
      </c>
      <c r="F157" s="55" t="str">
        <f>_xlfn.XLOOKUP(A157,Comiters!A$1:A$999,Comiters!B$1:B$999,"0")</f>
        <v>0</v>
      </c>
      <c r="G157"/>
      <c r="H157"/>
      <c r="M157">
        <f t="shared" si="3"/>
        <v>0</v>
      </c>
    </row>
    <row r="158" spans="1:13" s="25" customFormat="1">
      <c r="A158" t="str">
        <f>_xlfn.XLOOKUP(B158,Rotineiros!B$1:B$5000,Rotineiros!A$1:A$5000)</f>
        <v>F5116098</v>
      </c>
      <c r="B158" t="s">
        <v>1043</v>
      </c>
      <c r="C158" t="s">
        <v>1620</v>
      </c>
      <c r="D158" t="s">
        <v>1045</v>
      </c>
      <c r="E158" s="3">
        <f>_xlfn.XLOOKUP(A158,'Badge Arqueiro'!A$1:A$170,'Badge Arqueiro'!B$1:B$170,"0")</f>
        <v>1</v>
      </c>
      <c r="F158" s="55" t="str">
        <f>_xlfn.XLOOKUP(A158,Comiters!A$1:A$999,Comiters!B$1:B$999,"0")</f>
        <v>0</v>
      </c>
      <c r="G158"/>
      <c r="H158"/>
      <c r="M158">
        <f t="shared" si="3"/>
        <v>0</v>
      </c>
    </row>
    <row r="159" spans="1:13" s="25" customFormat="1">
      <c r="A159" t="str">
        <f>_xlfn.XLOOKUP(B159,Rotineiros!B$1:B$5000,Rotineiros!A$1:A$5000)</f>
        <v>F5250339</v>
      </c>
      <c r="B159" t="s">
        <v>12143</v>
      </c>
      <c r="C159" t="s">
        <v>15849</v>
      </c>
      <c r="D159" t="s">
        <v>12198</v>
      </c>
      <c r="E159" s="3">
        <f>_xlfn.XLOOKUP(A159,'Badge Arqueiro'!A$1:A$170,'Badge Arqueiro'!B$1:B$170,"0")</f>
        <v>1</v>
      </c>
      <c r="F159" s="55" t="str">
        <f>_xlfn.XLOOKUP(A159,Comiters!A$1:A$999,Comiters!B$1:B$999,"0")</f>
        <v>0</v>
      </c>
      <c r="G159"/>
      <c r="H159"/>
      <c r="M159">
        <f t="shared" si="3"/>
        <v>0</v>
      </c>
    </row>
    <row r="160" spans="1:13" s="25" customFormat="1">
      <c r="A160" t="str">
        <f>_xlfn.XLOOKUP(B160,Rotineiros!B$1:B$5000,Rotineiros!A$1:A$5000)</f>
        <v>F5362104</v>
      </c>
      <c r="B160" t="s">
        <v>1577</v>
      </c>
      <c r="C160" t="s">
        <v>4025</v>
      </c>
      <c r="D160" t="s">
        <v>1579</v>
      </c>
      <c r="E160" s="3">
        <f>_xlfn.XLOOKUP(A160,'Badge Arqueiro'!A$1:A$170,'Badge Arqueiro'!B$1:B$170,"0")</f>
        <v>1</v>
      </c>
      <c r="F160" s="55">
        <f>_xlfn.XLOOKUP(A160,Comiters!A$1:A$999,Comiters!B$1:B$999,"0")</f>
        <v>1</v>
      </c>
      <c r="G160"/>
      <c r="H160"/>
      <c r="M160">
        <f t="shared" si="3"/>
        <v>0</v>
      </c>
    </row>
    <row r="161" spans="1:13" s="25" customFormat="1">
      <c r="A161" t="str">
        <f>_xlfn.XLOOKUP(B161,Rotineiros!B$1:B$5000,Rotineiros!A$1:A$5000)</f>
        <v>F5441481</v>
      </c>
      <c r="B161" t="s">
        <v>15653</v>
      </c>
      <c r="C161" t="s">
        <v>15984</v>
      </c>
      <c r="D161" t="s">
        <v>4414</v>
      </c>
      <c r="E161" s="3" t="str">
        <f>_xlfn.XLOOKUP(A161,'Badge Arqueiro'!A$1:A$170,'Badge Arqueiro'!B$1:B$170,"0")</f>
        <v>0</v>
      </c>
      <c r="F161" s="55" t="str">
        <f>_xlfn.XLOOKUP(A161,Comiters!A$1:A$999,Comiters!B$1:B$999,"0")</f>
        <v>0</v>
      </c>
      <c r="G161"/>
      <c r="H161"/>
      <c r="M161">
        <f t="shared" si="3"/>
        <v>0</v>
      </c>
    </row>
    <row r="162" spans="1:13" s="25" customFormat="1">
      <c r="A162" t="str">
        <f>_xlfn.XLOOKUP(B162,Rotineiros!B$1:B$5000,Rotineiros!A$1:A$5000)</f>
        <v>F5645319</v>
      </c>
      <c r="B162" t="s">
        <v>15676</v>
      </c>
      <c r="C162" t="s">
        <v>15553</v>
      </c>
      <c r="D162" t="s">
        <v>15678</v>
      </c>
      <c r="E162" s="3" t="str">
        <f>_xlfn.XLOOKUP(A162,'Badge Arqueiro'!A$1:A$170,'Badge Arqueiro'!B$1:B$170,"0")</f>
        <v>0</v>
      </c>
      <c r="F162" s="55">
        <f>_xlfn.XLOOKUP(A162,Comiters!A$1:A$999,Comiters!B$1:B$999,"0")</f>
        <v>1</v>
      </c>
      <c r="G162"/>
      <c r="H162"/>
      <c r="M162">
        <f t="shared" si="3"/>
        <v>0</v>
      </c>
    </row>
    <row r="163" spans="1:13" s="25" customFormat="1">
      <c r="A163" t="str">
        <f>_xlfn.XLOOKUP(B163,Rotineiros!B$1:B$5000,Rotineiros!A$1:A$5000)</f>
        <v>F5954022</v>
      </c>
      <c r="B163" t="s">
        <v>295</v>
      </c>
      <c r="C163" t="s">
        <v>14315</v>
      </c>
      <c r="D163" t="s">
        <v>296</v>
      </c>
      <c r="E163" s="3" t="str">
        <f>_xlfn.XLOOKUP(A163,'Badge Arqueiro'!A$1:A$170,'Badge Arqueiro'!B$1:B$170,"0")</f>
        <v>0</v>
      </c>
      <c r="F163" s="55" t="str">
        <f>_xlfn.XLOOKUP(A163,Comiters!A$1:A$999,Comiters!B$1:B$999,"0")</f>
        <v>0</v>
      </c>
      <c r="G163"/>
      <c r="H163"/>
      <c r="M163">
        <f t="shared" si="3"/>
        <v>0</v>
      </c>
    </row>
    <row r="164" spans="1:13" s="25" customFormat="1">
      <c r="A164" t="str">
        <f>_xlfn.XLOOKUP(B164,Rotineiros!B$1:B$5000,Rotineiros!A$1:A$5000)</f>
        <v>F5955209</v>
      </c>
      <c r="B164" t="s">
        <v>13735</v>
      </c>
      <c r="C164" t="s">
        <v>906</v>
      </c>
      <c r="D164" t="s">
        <v>13737</v>
      </c>
      <c r="E164" s="3" t="str">
        <f>_xlfn.XLOOKUP(A164,'Badge Arqueiro'!A$1:A$170,'Badge Arqueiro'!B$1:B$170,"0")</f>
        <v>0</v>
      </c>
      <c r="F164" s="55" t="str">
        <f>_xlfn.XLOOKUP(A164,Comiters!A$1:A$999,Comiters!B$1:B$999,"0")</f>
        <v>0</v>
      </c>
      <c r="G164"/>
      <c r="H164"/>
      <c r="M164">
        <f t="shared" si="3"/>
        <v>0</v>
      </c>
    </row>
    <row r="165" spans="1:13" s="25" customFormat="1">
      <c r="A165" t="str">
        <f>_xlfn.XLOOKUP(B165,Rotineiros!B$1:B$5000,Rotineiros!A$1:A$5000)</f>
        <v>F6002528</v>
      </c>
      <c r="B165" t="s">
        <v>14663</v>
      </c>
      <c r="C165" t="s">
        <v>15874</v>
      </c>
      <c r="D165" t="s">
        <v>14665</v>
      </c>
      <c r="E165" s="3" t="str">
        <f>_xlfn.XLOOKUP(A165,'Badge Arqueiro'!A$1:A$170,'Badge Arqueiro'!B$1:B$170,"0")</f>
        <v>0</v>
      </c>
      <c r="F165" s="55" t="str">
        <f>_xlfn.XLOOKUP(A165,Comiters!A$1:A$999,Comiters!B$1:B$999,"0")</f>
        <v>0</v>
      </c>
      <c r="G165"/>
      <c r="H165"/>
      <c r="M165">
        <f t="shared" si="3"/>
        <v>0</v>
      </c>
    </row>
    <row r="166" spans="1:13" s="25" customFormat="1">
      <c r="A166" t="str">
        <f>_xlfn.XLOOKUP(B166,Rotineiros!B$1:B$5000,Rotineiros!A$1:A$5000)</f>
        <v>F6014601</v>
      </c>
      <c r="B166" t="s">
        <v>2994</v>
      </c>
      <c r="C166" t="s">
        <v>15966</v>
      </c>
      <c r="D166" t="s">
        <v>3082</v>
      </c>
      <c r="E166" s="3" t="str">
        <f>_xlfn.XLOOKUP(A166,'Badge Arqueiro'!A$1:A$170,'Badge Arqueiro'!B$1:B$170,"0")</f>
        <v>0</v>
      </c>
      <c r="F166" s="55">
        <f>_xlfn.XLOOKUP(A166,Comiters!A$1:A$999,Comiters!B$1:B$999,"0")</f>
        <v>1</v>
      </c>
      <c r="G166"/>
      <c r="H166"/>
      <c r="M166">
        <f t="shared" si="3"/>
        <v>0</v>
      </c>
    </row>
    <row r="167" spans="1:13" s="25" customFormat="1">
      <c r="A167" t="str">
        <f>_xlfn.XLOOKUP(B167,Rotineiros!B$1:B$5000,Rotineiros!A$1:A$5000)</f>
        <v>F6078099</v>
      </c>
      <c r="B167" t="s">
        <v>1054</v>
      </c>
      <c r="C167" t="s">
        <v>15835</v>
      </c>
      <c r="D167" t="s">
        <v>1056</v>
      </c>
      <c r="E167" s="3" t="str">
        <f>_xlfn.XLOOKUP(A167,'Badge Arqueiro'!A$1:A$170,'Badge Arqueiro'!B$1:B$170,"0")</f>
        <v>0</v>
      </c>
      <c r="F167" s="55" t="str">
        <f>_xlfn.XLOOKUP(A167,Comiters!A$1:A$999,Comiters!B$1:B$999,"0")</f>
        <v>0</v>
      </c>
      <c r="G167"/>
      <c r="H167"/>
      <c r="M167">
        <f t="shared" si="3"/>
        <v>0</v>
      </c>
    </row>
    <row r="168" spans="1:13" s="25" customFormat="1">
      <c r="A168" t="str">
        <f>_xlfn.XLOOKUP(B168,Rotineiros!B$1:B$5000,Rotineiros!A$1:A$5000)</f>
        <v>F6173684</v>
      </c>
      <c r="B168" t="s">
        <v>15158</v>
      </c>
      <c r="C168" t="s">
        <v>15913</v>
      </c>
      <c r="D168" t="s">
        <v>15159</v>
      </c>
      <c r="E168" s="3" t="str">
        <f>_xlfn.XLOOKUP(A168,'Badge Arqueiro'!A$1:A$170,'Badge Arqueiro'!B$1:B$170,"0")</f>
        <v>0</v>
      </c>
      <c r="F168" s="55" t="str">
        <f>_xlfn.XLOOKUP(A168,Comiters!A$1:A$999,Comiters!B$1:B$999,"0")</f>
        <v>0</v>
      </c>
      <c r="G168"/>
      <c r="H168"/>
      <c r="M168">
        <f t="shared" si="3"/>
        <v>0</v>
      </c>
    </row>
    <row r="169" spans="1:13" s="25" customFormat="1">
      <c r="A169" t="str">
        <f>_xlfn.XLOOKUP(B169,Rotineiros!B$1:B$5000,Rotineiros!A$1:A$5000)</f>
        <v>F6206204</v>
      </c>
      <c r="B169" t="s">
        <v>7259</v>
      </c>
      <c r="C169" t="s">
        <v>16049</v>
      </c>
      <c r="D169" t="s">
        <v>7308</v>
      </c>
      <c r="E169" s="3" t="str">
        <f>_xlfn.XLOOKUP(A169,'Badge Arqueiro'!A$1:A$170,'Badge Arqueiro'!B$1:B$170,"0")</f>
        <v>0</v>
      </c>
      <c r="F169" s="55" t="str">
        <f>_xlfn.XLOOKUP(A169,Comiters!A$1:A$999,Comiters!B$1:B$999,"0")</f>
        <v>0</v>
      </c>
      <c r="G169"/>
      <c r="H169"/>
      <c r="M169">
        <f t="shared" si="3"/>
        <v>0</v>
      </c>
    </row>
    <row r="170" spans="1:13" s="25" customFormat="1">
      <c r="A170" t="str">
        <f>_xlfn.XLOOKUP(B170,Rotineiros!B$1:B$5000,Rotineiros!A$1:A$5000)</f>
        <v>F6210701</v>
      </c>
      <c r="B170" t="s">
        <v>2995</v>
      </c>
      <c r="C170" t="s">
        <v>15910</v>
      </c>
      <c r="D170" t="s">
        <v>3467</v>
      </c>
      <c r="E170" s="3" t="str">
        <f>_xlfn.XLOOKUP(A170,'Badge Arqueiro'!A$1:A$170,'Badge Arqueiro'!B$1:B$170,"0")</f>
        <v>0</v>
      </c>
      <c r="F170" s="55">
        <f>_xlfn.XLOOKUP(A170,Comiters!A$1:A$999,Comiters!B$1:B$999,"0")</f>
        <v>1</v>
      </c>
      <c r="G170"/>
      <c r="H170"/>
      <c r="M170">
        <f t="shared" si="3"/>
        <v>0</v>
      </c>
    </row>
    <row r="171" spans="1:13" s="25" customFormat="1">
      <c r="A171" t="str">
        <f>_xlfn.XLOOKUP(B171,Rotineiros!B$1:B$5000,Rotineiros!A$1:A$5000)</f>
        <v>F6210889</v>
      </c>
      <c r="B171" t="s">
        <v>3303</v>
      </c>
      <c r="C171" t="s">
        <v>15973</v>
      </c>
      <c r="D171" t="s">
        <v>3305</v>
      </c>
      <c r="E171" s="3" t="str">
        <f>_xlfn.XLOOKUP(A171,'Badge Arqueiro'!A$1:A$170,'Badge Arqueiro'!B$1:B$170,"0")</f>
        <v>0</v>
      </c>
      <c r="F171" s="55" t="str">
        <f>_xlfn.XLOOKUP(A171,Comiters!A$1:A$999,Comiters!B$1:B$999,"0")</f>
        <v>0</v>
      </c>
      <c r="G171"/>
      <c r="H171"/>
      <c r="M171">
        <f t="shared" si="3"/>
        <v>0</v>
      </c>
    </row>
    <row r="172" spans="1:13" s="25" customFormat="1">
      <c r="A172" t="str">
        <f>_xlfn.XLOOKUP(B172,Rotineiros!B$1:B$5000,Rotineiros!A$1:A$5000)</f>
        <v>F6240246</v>
      </c>
      <c r="B172" t="s">
        <v>11099</v>
      </c>
      <c r="C172" t="s">
        <v>15853</v>
      </c>
      <c r="D172" t="s">
        <v>11165</v>
      </c>
      <c r="E172" s="3" t="str">
        <f>_xlfn.XLOOKUP(A172,'Badge Arqueiro'!A$1:A$170,'Badge Arqueiro'!B$1:B$170,"0")</f>
        <v>0</v>
      </c>
      <c r="F172" s="55" t="str">
        <f>_xlfn.XLOOKUP(A172,Comiters!A$1:A$999,Comiters!B$1:B$999,"0")</f>
        <v>0</v>
      </c>
      <c r="G172"/>
      <c r="H172"/>
      <c r="M172">
        <f t="shared" si="3"/>
        <v>0</v>
      </c>
    </row>
    <row r="173" spans="1:13" s="25" customFormat="1">
      <c r="A173" t="str">
        <f>_xlfn.XLOOKUP(B173,Rotineiros!B$1:B$5000,Rotineiros!A$1:A$5000)</f>
        <v>F6262741</v>
      </c>
      <c r="B173" t="s">
        <v>13145</v>
      </c>
      <c r="C173" t="s">
        <v>16046</v>
      </c>
      <c r="D173" t="s">
        <v>13146</v>
      </c>
      <c r="E173" s="3" t="str">
        <f>_xlfn.XLOOKUP(A173,'Badge Arqueiro'!A$1:A$170,'Badge Arqueiro'!B$1:B$170,"0")</f>
        <v>0</v>
      </c>
      <c r="F173" s="55" t="str">
        <f>_xlfn.XLOOKUP(A173,Comiters!A$1:A$999,Comiters!B$1:B$999,"0")</f>
        <v>0</v>
      </c>
      <c r="G173"/>
      <c r="H173"/>
      <c r="M173">
        <f t="shared" si="3"/>
        <v>0</v>
      </c>
    </row>
    <row r="174" spans="1:13" s="25" customFormat="1">
      <c r="A174" t="str">
        <f>_xlfn.XLOOKUP(B174,Rotineiros!B$1:B$5000,Rotineiros!A$1:A$5000)</f>
        <v>F6365775</v>
      </c>
      <c r="B174" t="s">
        <v>12878</v>
      </c>
      <c r="C174" t="s">
        <v>15995</v>
      </c>
      <c r="D174" t="s">
        <v>12879</v>
      </c>
      <c r="E174" s="3" t="str">
        <f>_xlfn.XLOOKUP(A174,'Badge Arqueiro'!A$1:A$170,'Badge Arqueiro'!B$1:B$170,"0")</f>
        <v>0</v>
      </c>
      <c r="F174" s="55">
        <f>_xlfn.XLOOKUP(A174,Comiters!A$1:A$999,Comiters!B$1:B$999,"0")</f>
        <v>1</v>
      </c>
      <c r="G174"/>
      <c r="H174"/>
      <c r="M174">
        <f t="shared" si="3"/>
        <v>0</v>
      </c>
    </row>
    <row r="175" spans="1:13" s="25" customFormat="1">
      <c r="A175" t="str">
        <f>_xlfn.XLOOKUP(B175,Rotineiros!B$1:B$5000,Rotineiros!A$1:A$5000)</f>
        <v>F6366799</v>
      </c>
      <c r="B175" t="s">
        <v>1084</v>
      </c>
      <c r="C175" t="s">
        <v>15934</v>
      </c>
      <c r="D175" t="s">
        <v>1085</v>
      </c>
      <c r="E175" s="3" t="str">
        <f>_xlfn.XLOOKUP(A175,'Badge Arqueiro'!A$1:A$170,'Badge Arqueiro'!B$1:B$170,"0")</f>
        <v>0</v>
      </c>
      <c r="F175" s="55" t="str">
        <f>_xlfn.XLOOKUP(A175,Comiters!A$1:A$999,Comiters!B$1:B$999,"0")</f>
        <v>0</v>
      </c>
      <c r="G175"/>
      <c r="H175"/>
      <c r="M175">
        <f t="shared" si="3"/>
        <v>0</v>
      </c>
    </row>
    <row r="176" spans="1:13" s="25" customFormat="1">
      <c r="A176" t="str">
        <f>_xlfn.XLOOKUP(B176,Rotineiros!B$1:B$5000,Rotineiros!A$1:A$5000)</f>
        <v>F6440621</v>
      </c>
      <c r="B176" t="s">
        <v>14570</v>
      </c>
      <c r="C176" t="s">
        <v>7495</v>
      </c>
      <c r="D176" t="s">
        <v>14571</v>
      </c>
      <c r="E176" s="3" t="str">
        <f>_xlfn.XLOOKUP(A176,'Badge Arqueiro'!A$1:A$170,'Badge Arqueiro'!B$1:B$170,"0")</f>
        <v>0</v>
      </c>
      <c r="F176" s="55" t="str">
        <f>_xlfn.XLOOKUP(A176,Comiters!A$1:A$999,Comiters!B$1:B$999,"0")</f>
        <v>0</v>
      </c>
      <c r="G176"/>
      <c r="H176"/>
      <c r="M176">
        <f t="shared" si="3"/>
        <v>0</v>
      </c>
    </row>
    <row r="177" spans="1:13" s="25" customFormat="1">
      <c r="A177" t="str">
        <f>_xlfn.XLOOKUP(B177,Rotineiros!B$1:B$5000,Rotineiros!A$1:A$5000)</f>
        <v>F6458229</v>
      </c>
      <c r="B177" t="s">
        <v>1765</v>
      </c>
      <c r="C177" t="s">
        <v>15818</v>
      </c>
      <c r="D177" t="s">
        <v>1766</v>
      </c>
      <c r="E177" s="3" t="str">
        <f>_xlfn.XLOOKUP(A177,'Badge Arqueiro'!A$1:A$170,'Badge Arqueiro'!B$1:B$170,"0")</f>
        <v>0</v>
      </c>
      <c r="F177" s="55" t="str">
        <f>_xlfn.XLOOKUP(A177,Comiters!A$1:A$999,Comiters!B$1:B$999,"0")</f>
        <v>0</v>
      </c>
      <c r="G177"/>
      <c r="H177"/>
      <c r="M177">
        <f t="shared" si="3"/>
        <v>0</v>
      </c>
    </row>
    <row r="178" spans="1:13" s="25" customFormat="1">
      <c r="A178" t="str">
        <f>_xlfn.XLOOKUP(B178,Rotineiros!B$1:B$5000,Rotineiros!A$1:A$5000)</f>
        <v>F6523362</v>
      </c>
      <c r="B178" t="s">
        <v>1303</v>
      </c>
      <c r="C178" t="s">
        <v>16017</v>
      </c>
      <c r="D178" t="s">
        <v>1305</v>
      </c>
      <c r="E178" s="3" t="str">
        <f>_xlfn.XLOOKUP(A178,'Badge Arqueiro'!A$1:A$170,'Badge Arqueiro'!B$1:B$170,"0")</f>
        <v>0</v>
      </c>
      <c r="F178" s="55" t="str">
        <f>_xlfn.XLOOKUP(A178,Comiters!A$1:A$999,Comiters!B$1:B$999,"0")</f>
        <v>0</v>
      </c>
      <c r="G178"/>
      <c r="H178"/>
      <c r="M178">
        <f t="shared" si="3"/>
        <v>0</v>
      </c>
    </row>
    <row r="179" spans="1:13" s="25" customFormat="1">
      <c r="A179" t="str">
        <f>_xlfn.XLOOKUP(B179,Rotineiros!B$1:B$5000,Rotineiros!A$1:A$5000)</f>
        <v>F6583799</v>
      </c>
      <c r="B179" t="s">
        <v>2891</v>
      </c>
      <c r="C179" t="s">
        <v>14634</v>
      </c>
      <c r="D179" t="s">
        <v>4135</v>
      </c>
      <c r="E179" s="3" t="str">
        <f>_xlfn.XLOOKUP(A179,'Badge Arqueiro'!A$1:A$170,'Badge Arqueiro'!B$1:B$170,"0")</f>
        <v>0</v>
      </c>
      <c r="F179" s="55" t="str">
        <f>_xlfn.XLOOKUP(A179,Comiters!A$1:A$999,Comiters!B$1:B$999,"0")</f>
        <v>0</v>
      </c>
      <c r="G179"/>
      <c r="H179"/>
      <c r="M179">
        <f t="shared" si="3"/>
        <v>0</v>
      </c>
    </row>
    <row r="180" spans="1:13" s="25" customFormat="1">
      <c r="A180" t="str">
        <f>_xlfn.XLOOKUP(B180,Rotineiros!B$1:B$5000,Rotineiros!A$1:A$5000)</f>
        <v>F6608061</v>
      </c>
      <c r="B180" t="s">
        <v>13441</v>
      </c>
      <c r="C180" t="s">
        <v>1834</v>
      </c>
      <c r="D180" t="s">
        <v>13442</v>
      </c>
      <c r="E180" s="3" t="str">
        <f>_xlfn.XLOOKUP(A180,'Badge Arqueiro'!A$1:A$170,'Badge Arqueiro'!B$1:B$170,"0")</f>
        <v>0</v>
      </c>
      <c r="F180" s="55">
        <f>_xlfn.XLOOKUP(A180,Comiters!A$1:A$999,Comiters!B$1:B$999,"0")</f>
        <v>1</v>
      </c>
      <c r="G180"/>
      <c r="H180"/>
      <c r="M180">
        <f t="shared" si="3"/>
        <v>0</v>
      </c>
    </row>
    <row r="181" spans="1:13" s="25" customFormat="1">
      <c r="A181" t="str">
        <f>_xlfn.XLOOKUP(B181,Rotineiros!B$1:B$5000,Rotineiros!A$1:A$5000)</f>
        <v>F6731759</v>
      </c>
      <c r="B181" t="s">
        <v>11773</v>
      </c>
      <c r="C181" t="s">
        <v>3830</v>
      </c>
      <c r="D181" t="s">
        <v>11857</v>
      </c>
      <c r="E181" s="3" t="str">
        <f>_xlfn.XLOOKUP(A181,'Badge Arqueiro'!A$1:A$170,'Badge Arqueiro'!B$1:B$170,"0")</f>
        <v>0</v>
      </c>
      <c r="F181" s="55" t="str">
        <f>_xlfn.XLOOKUP(A181,Comiters!A$1:A$999,Comiters!B$1:B$999,"0")</f>
        <v>0</v>
      </c>
      <c r="G181"/>
      <c r="H181"/>
      <c r="M181">
        <f t="shared" si="3"/>
        <v>0</v>
      </c>
    </row>
    <row r="182" spans="1:13" s="25" customFormat="1">
      <c r="A182" t="str">
        <f>_xlfn.XLOOKUP(B182,Rotineiros!B$1:B$5000,Rotineiros!A$1:A$5000)</f>
        <v>F6764895</v>
      </c>
      <c r="B182" t="s">
        <v>1472</v>
      </c>
      <c r="C182" t="s">
        <v>15828</v>
      </c>
      <c r="D182" t="s">
        <v>1473</v>
      </c>
      <c r="E182" s="3" t="str">
        <f>_xlfn.XLOOKUP(A182,'Badge Arqueiro'!A$1:A$170,'Badge Arqueiro'!B$1:B$170,"0")</f>
        <v>0</v>
      </c>
      <c r="F182" s="55" t="str">
        <f>_xlfn.XLOOKUP(A182,Comiters!A$1:A$999,Comiters!B$1:B$999,"0")</f>
        <v>0</v>
      </c>
      <c r="G182"/>
      <c r="H182"/>
      <c r="M182">
        <f t="shared" si="3"/>
        <v>0</v>
      </c>
    </row>
    <row r="183" spans="1:13" s="25" customFormat="1">
      <c r="A183" t="str">
        <f>_xlfn.XLOOKUP(B183,Rotineiros!B$1:B$5000,Rotineiros!A$1:A$5000)</f>
        <v>F6769395</v>
      </c>
      <c r="B183" t="s">
        <v>15914</v>
      </c>
      <c r="C183" t="s">
        <v>15477</v>
      </c>
      <c r="D183" t="s">
        <v>15915</v>
      </c>
      <c r="E183" s="3" t="str">
        <f>_xlfn.XLOOKUP(A183,'Badge Arqueiro'!A$1:A$170,'Badge Arqueiro'!B$1:B$170,"0")</f>
        <v>0</v>
      </c>
      <c r="F183" s="55" t="str">
        <f>_xlfn.XLOOKUP(A183,Comiters!A$1:A$999,Comiters!B$1:B$999,"0")</f>
        <v>0</v>
      </c>
      <c r="G183"/>
      <c r="H183"/>
      <c r="M183">
        <f t="shared" si="3"/>
        <v>0</v>
      </c>
    </row>
    <row r="184" spans="1:13" s="25" customFormat="1">
      <c r="A184" t="str">
        <f>_xlfn.XLOOKUP(B184,Rotineiros!B$1:B$5000,Rotineiros!A$1:A$5000)</f>
        <v>F6769442</v>
      </c>
      <c r="B184" t="s">
        <v>1307</v>
      </c>
      <c r="C184" t="s">
        <v>15991</v>
      </c>
      <c r="D184" t="s">
        <v>1309</v>
      </c>
      <c r="E184" s="3" t="str">
        <f>_xlfn.XLOOKUP(A184,'Badge Arqueiro'!A$1:A$170,'Badge Arqueiro'!B$1:B$170,"0")</f>
        <v>0</v>
      </c>
      <c r="F184" s="55">
        <f>_xlfn.XLOOKUP(A184,Comiters!A$1:A$999,Comiters!B$1:B$999,"0")</f>
        <v>1</v>
      </c>
      <c r="G184"/>
      <c r="H184"/>
      <c r="M184">
        <f t="shared" si="3"/>
        <v>0</v>
      </c>
    </row>
    <row r="185" spans="1:13" s="25" customFormat="1">
      <c r="A185" t="str">
        <f>_xlfn.XLOOKUP(B185,Rotineiros!B$1:B$5000,Rotineiros!A$1:A$5000)</f>
        <v>F6769643</v>
      </c>
      <c r="B185" t="s">
        <v>1778</v>
      </c>
      <c r="C185" t="s">
        <v>15833</v>
      </c>
      <c r="D185" t="s">
        <v>1779</v>
      </c>
      <c r="E185" s="3" t="str">
        <f>_xlfn.XLOOKUP(A185,'Badge Arqueiro'!A$1:A$170,'Badge Arqueiro'!B$1:B$170,"0")</f>
        <v>0</v>
      </c>
      <c r="F185" s="55" t="str">
        <f>_xlfn.XLOOKUP(A185,Comiters!A$1:A$999,Comiters!B$1:B$999,"0")</f>
        <v>0</v>
      </c>
      <c r="G185"/>
      <c r="H185"/>
      <c r="M185">
        <f t="shared" si="3"/>
        <v>0</v>
      </c>
    </row>
    <row r="186" spans="1:13" s="25" customFormat="1">
      <c r="A186" t="str">
        <f>_xlfn.XLOOKUP(B186,Rotineiros!B$1:B$5000,Rotineiros!A$1:A$5000)</f>
        <v>F6769903</v>
      </c>
      <c r="B186" t="s">
        <v>2897</v>
      </c>
      <c r="C186" t="s">
        <v>15806</v>
      </c>
      <c r="D186" t="s">
        <v>4428</v>
      </c>
      <c r="E186" s="3" t="str">
        <f>_xlfn.XLOOKUP(A186,'Badge Arqueiro'!A$1:A$170,'Badge Arqueiro'!B$1:B$170,"0")</f>
        <v>0</v>
      </c>
      <c r="F186" s="55" t="str">
        <f>_xlfn.XLOOKUP(A186,Comiters!A$1:A$999,Comiters!B$1:B$999,"0")</f>
        <v>0</v>
      </c>
      <c r="G186"/>
      <c r="H186"/>
      <c r="M186">
        <f t="shared" si="3"/>
        <v>0</v>
      </c>
    </row>
    <row r="187" spans="1:13" s="25" customFormat="1">
      <c r="A187" t="str">
        <f>_xlfn.XLOOKUP(B187,Rotineiros!B$1:B$5000,Rotineiros!A$1:A$5000)</f>
        <v>F6771533</v>
      </c>
      <c r="B187" t="s">
        <v>12464</v>
      </c>
      <c r="C187" t="s">
        <v>15884</v>
      </c>
      <c r="D187" t="s">
        <v>12465</v>
      </c>
      <c r="E187" s="3" t="str">
        <f>_xlfn.XLOOKUP(A187,'Badge Arqueiro'!A$1:A$170,'Badge Arqueiro'!B$1:B$170,"0")</f>
        <v>0</v>
      </c>
      <c r="F187" s="55" t="str">
        <f>_xlfn.XLOOKUP(A187,Comiters!A$1:A$999,Comiters!B$1:B$999,"0")</f>
        <v>0</v>
      </c>
      <c r="G187"/>
      <c r="H187"/>
      <c r="M187">
        <f t="shared" si="3"/>
        <v>0</v>
      </c>
    </row>
    <row r="188" spans="1:13" s="25" customFormat="1">
      <c r="A188" t="str">
        <f>_xlfn.XLOOKUP(B188,Rotineiros!B$1:B$5000,Rotineiros!A$1:A$5000)</f>
        <v>F6796523</v>
      </c>
      <c r="B188" t="s">
        <v>1107</v>
      </c>
      <c r="C188" t="s">
        <v>15962</v>
      </c>
      <c r="D188" t="s">
        <v>1108</v>
      </c>
      <c r="E188" s="3" t="str">
        <f>_xlfn.XLOOKUP(A188,'Badge Arqueiro'!A$1:A$170,'Badge Arqueiro'!B$1:B$170,"0")</f>
        <v>0</v>
      </c>
      <c r="F188" s="55" t="str">
        <f>_xlfn.XLOOKUP(A188,Comiters!A$1:A$999,Comiters!B$1:B$999,"0")</f>
        <v>0</v>
      </c>
      <c r="G188"/>
      <c r="H188"/>
      <c r="M188">
        <f t="shared" si="3"/>
        <v>0</v>
      </c>
    </row>
    <row r="189" spans="1:13" s="25" customFormat="1">
      <c r="A189" t="str">
        <f>_xlfn.XLOOKUP(B189,Rotineiros!B$1:B$5000,Rotineiros!A$1:A$5000)</f>
        <v>F6806233</v>
      </c>
      <c r="B189" t="s">
        <v>15870</v>
      </c>
      <c r="C189" t="s">
        <v>15871</v>
      </c>
      <c r="D189" t="s">
        <v>15872</v>
      </c>
      <c r="E189" s="3" t="str">
        <f>_xlfn.XLOOKUP(A189,'Badge Arqueiro'!A$1:A$170,'Badge Arqueiro'!B$1:B$170,"0")</f>
        <v>0</v>
      </c>
      <c r="F189" s="55" t="str">
        <f>_xlfn.XLOOKUP(A189,Comiters!A$1:A$999,Comiters!B$1:B$999,"0")</f>
        <v>0</v>
      </c>
      <c r="G189"/>
      <c r="H189"/>
      <c r="M189">
        <f t="shared" si="3"/>
        <v>0</v>
      </c>
    </row>
    <row r="190" spans="1:13" s="25" customFormat="1">
      <c r="A190" t="str">
        <f>_xlfn.XLOOKUP(B190,Rotineiros!B$1:B$5000,Rotineiros!A$1:A$5000)</f>
        <v>F6814546</v>
      </c>
      <c r="B190" t="s">
        <v>1110</v>
      </c>
      <c r="C190" t="s">
        <v>16015</v>
      </c>
      <c r="D190" t="s">
        <v>1111</v>
      </c>
      <c r="E190" s="3">
        <f>_xlfn.XLOOKUP(A190,'Badge Arqueiro'!A$1:A$170,'Badge Arqueiro'!B$1:B$170,"0")</f>
        <v>1</v>
      </c>
      <c r="F190" s="55" t="str">
        <f>_xlfn.XLOOKUP(A190,Comiters!A$1:A$999,Comiters!B$1:B$999,"0")</f>
        <v>0</v>
      </c>
      <c r="G190"/>
      <c r="H190"/>
      <c r="M190">
        <f t="shared" si="3"/>
        <v>0</v>
      </c>
    </row>
    <row r="191" spans="1:13" s="25" customFormat="1">
      <c r="A191" t="str">
        <f>_xlfn.XLOOKUP(B191,Rotineiros!B$1:B$5000,Rotineiros!A$1:A$5000)</f>
        <v>F7003009</v>
      </c>
      <c r="B191" t="s">
        <v>1119</v>
      </c>
      <c r="C191" t="s">
        <v>15957</v>
      </c>
      <c r="D191" t="s">
        <v>1120</v>
      </c>
      <c r="E191" s="3">
        <f>_xlfn.XLOOKUP(A191,'Badge Arqueiro'!A$1:A$170,'Badge Arqueiro'!B$1:B$170,"0")</f>
        <v>1</v>
      </c>
      <c r="F191" s="55" t="str">
        <f>_xlfn.XLOOKUP(A191,Comiters!A$1:A$999,Comiters!B$1:B$999,"0")</f>
        <v>0</v>
      </c>
      <c r="G191"/>
      <c r="H191"/>
      <c r="M191">
        <f t="shared" si="3"/>
        <v>0</v>
      </c>
    </row>
    <row r="192" spans="1:13" s="25" customFormat="1">
      <c r="A192" t="str">
        <f>_xlfn.XLOOKUP(B192,Rotineiros!B$1:B$5000,Rotineiros!A$1:A$5000)</f>
        <v>F7078999</v>
      </c>
      <c r="B192" t="s">
        <v>319</v>
      </c>
      <c r="C192" t="s">
        <v>15832</v>
      </c>
      <c r="D192" t="s">
        <v>320</v>
      </c>
      <c r="E192" s="3" t="str">
        <f>_xlfn.XLOOKUP(A192,'Badge Arqueiro'!A$1:A$170,'Badge Arqueiro'!B$1:B$170,"0")</f>
        <v>0</v>
      </c>
      <c r="F192" s="55" t="str">
        <f>_xlfn.XLOOKUP(A192,Comiters!A$1:A$999,Comiters!B$1:B$999,"0")</f>
        <v>0</v>
      </c>
      <c r="G192"/>
      <c r="H192"/>
      <c r="M192">
        <f t="shared" si="3"/>
        <v>0</v>
      </c>
    </row>
    <row r="193" spans="1:13" s="25" customFormat="1">
      <c r="A193" t="str">
        <f>_xlfn.XLOOKUP(B193,Rotineiros!B$1:B$5000,Rotineiros!A$1:A$5000)</f>
        <v>F7117967</v>
      </c>
      <c r="B193" t="s">
        <v>3813</v>
      </c>
      <c r="C193" t="s">
        <v>15831</v>
      </c>
      <c r="D193" t="s">
        <v>3915</v>
      </c>
      <c r="E193" s="3" t="str">
        <f>_xlfn.XLOOKUP(A193,'Badge Arqueiro'!A$1:A$170,'Badge Arqueiro'!B$1:B$170,"0")</f>
        <v>0</v>
      </c>
      <c r="F193" s="55" t="str">
        <f>_xlfn.XLOOKUP(A193,Comiters!A$1:A$999,Comiters!B$1:B$999,"0")</f>
        <v>0</v>
      </c>
      <c r="G193"/>
      <c r="H193" s="3"/>
      <c r="M193">
        <f t="shared" si="3"/>
        <v>0</v>
      </c>
    </row>
    <row r="194" spans="1:13" s="25" customFormat="1">
      <c r="A194" t="str">
        <f>_xlfn.XLOOKUP(B194,Rotineiros!B$1:B$5000,Rotineiros!A$1:A$5000)</f>
        <v>F7175139</v>
      </c>
      <c r="B194" t="s">
        <v>12170</v>
      </c>
      <c r="C194" t="s">
        <v>15922</v>
      </c>
      <c r="D194" t="s">
        <v>12245</v>
      </c>
      <c r="E194" s="3" t="str">
        <f>_xlfn.XLOOKUP(A194,'Badge Arqueiro'!A$1:A$170,'Badge Arqueiro'!B$1:B$170,"0")</f>
        <v>0</v>
      </c>
      <c r="F194" s="55">
        <f>_xlfn.XLOOKUP(A194,Comiters!A$1:A$999,Comiters!B$1:B$999,"0")</f>
        <v>1</v>
      </c>
      <c r="G194"/>
      <c r="H194" s="3"/>
      <c r="M194">
        <f t="shared" si="3"/>
        <v>0</v>
      </c>
    </row>
    <row r="195" spans="1:13" s="25" customFormat="1">
      <c r="A195" t="str">
        <f>_xlfn.XLOOKUP(B195,Rotineiros!B$1:B$5000,Rotineiros!A$1:A$5000)</f>
        <v>F7185129</v>
      </c>
      <c r="B195" t="s">
        <v>2534</v>
      </c>
      <c r="C195" t="s">
        <v>16004</v>
      </c>
      <c r="D195" t="s">
        <v>2536</v>
      </c>
      <c r="E195" s="3" t="str">
        <f>_xlfn.XLOOKUP(A195,'Badge Arqueiro'!A$1:A$170,'Badge Arqueiro'!B$1:B$170,"0")</f>
        <v>0</v>
      </c>
      <c r="F195" s="55" t="str">
        <f>_xlfn.XLOOKUP(A195,Comiters!A$1:A$999,Comiters!B$1:B$999,"0")</f>
        <v>0</v>
      </c>
      <c r="G195"/>
      <c r="H195" s="3"/>
      <c r="M195">
        <f t="shared" si="3"/>
        <v>0</v>
      </c>
    </row>
    <row r="196" spans="1:13" s="25" customFormat="1">
      <c r="A196" t="str">
        <f>_xlfn.XLOOKUP(B196,Rotineiros!B$1:B$5000,Rotineiros!A$1:A$5000)</f>
        <v>F7577049</v>
      </c>
      <c r="B196" t="s">
        <v>13320</v>
      </c>
      <c r="C196" t="s">
        <v>15428</v>
      </c>
      <c r="D196" t="s">
        <v>13321</v>
      </c>
      <c r="E196" s="3" t="str">
        <f>_xlfn.XLOOKUP(A196,'Badge Arqueiro'!A$1:A$170,'Badge Arqueiro'!B$1:B$170,"0")</f>
        <v>0</v>
      </c>
      <c r="F196" s="55" t="str">
        <f>_xlfn.XLOOKUP(A196,Comiters!A$1:A$999,Comiters!B$1:B$999,"0")</f>
        <v>0</v>
      </c>
      <c r="G196"/>
      <c r="H196" s="3"/>
      <c r="M196">
        <f t="shared" si="3"/>
        <v>0</v>
      </c>
    </row>
    <row r="197" spans="1:13" s="25" customFormat="1">
      <c r="A197" t="str">
        <f>_xlfn.XLOOKUP(B197,Rotineiros!B$1:B$5000,Rotineiros!A$1:A$5000)</f>
        <v>F7889649</v>
      </c>
      <c r="B197" t="s">
        <v>2499</v>
      </c>
      <c r="C197" t="s">
        <v>15906</v>
      </c>
      <c r="D197" t="s">
        <v>2501</v>
      </c>
      <c r="E197" s="3" t="str">
        <f>_xlfn.XLOOKUP(A197,'Badge Arqueiro'!A$1:A$170,'Badge Arqueiro'!B$1:B$170,"0")</f>
        <v>0</v>
      </c>
      <c r="F197" s="55" t="str">
        <f>_xlfn.XLOOKUP(A197,Comiters!A$1:A$999,Comiters!B$1:B$999,"0")</f>
        <v>0</v>
      </c>
      <c r="G197"/>
      <c r="H197" s="3"/>
      <c r="M197">
        <f t="shared" ref="M197:M260" si="4">IF(D197=D198,1111111111,0)</f>
        <v>0</v>
      </c>
    </row>
    <row r="198" spans="1:13" s="25" customFormat="1">
      <c r="A198" t="str">
        <f>_xlfn.XLOOKUP(B198,Rotineiros!B$1:B$5000,Rotineiros!A$1:A$5000)</f>
        <v>F8047479</v>
      </c>
      <c r="B198" t="s">
        <v>2916</v>
      </c>
      <c r="C198" t="s">
        <v>3849</v>
      </c>
      <c r="D198" t="s">
        <v>4137</v>
      </c>
      <c r="E198" s="3" t="str">
        <f>_xlfn.XLOOKUP(A198,'Badge Arqueiro'!A$1:A$170,'Badge Arqueiro'!B$1:B$170,"0")</f>
        <v>0</v>
      </c>
      <c r="F198" s="55" t="str">
        <f>_xlfn.XLOOKUP(A198,Comiters!A$1:A$999,Comiters!B$1:B$999,"0")</f>
        <v>0</v>
      </c>
      <c r="G198"/>
      <c r="H198" s="3"/>
      <c r="M198">
        <f t="shared" si="4"/>
        <v>0</v>
      </c>
    </row>
    <row r="199" spans="1:13" s="25" customFormat="1">
      <c r="A199" t="str">
        <f>_xlfn.XLOOKUP(B199,Rotineiros!B$1:B$5000,Rotineiros!A$1:A$5000)</f>
        <v>F8155859</v>
      </c>
      <c r="B199" t="s">
        <v>15985</v>
      </c>
      <c r="C199" t="s">
        <v>15986</v>
      </c>
      <c r="D199" t="s">
        <v>15987</v>
      </c>
      <c r="E199" s="3" t="str">
        <f>_xlfn.XLOOKUP(A199,'Badge Arqueiro'!A$1:A$170,'Badge Arqueiro'!B$1:B$170,"0")</f>
        <v>0</v>
      </c>
      <c r="F199" s="55" t="str">
        <f>_xlfn.XLOOKUP(A199,Comiters!A$1:A$999,Comiters!B$1:B$999,"0")</f>
        <v>0</v>
      </c>
      <c r="G199"/>
      <c r="H199" s="3"/>
      <c r="M199">
        <f t="shared" si="4"/>
        <v>0</v>
      </c>
    </row>
    <row r="200" spans="1:13" s="25" customFormat="1">
      <c r="A200" t="str">
        <f>_xlfn.XLOOKUP(B200,Rotineiros!B$1:B$5000,Rotineiros!A$1:A$5000)</f>
        <v>F8173935</v>
      </c>
      <c r="B200" t="s">
        <v>1797</v>
      </c>
      <c r="C200" t="s">
        <v>15805</v>
      </c>
      <c r="D200" t="s">
        <v>1799</v>
      </c>
      <c r="E200" s="3" t="str">
        <f>_xlfn.XLOOKUP(A200,'Badge Arqueiro'!A$1:A$170,'Badge Arqueiro'!B$1:B$170,"0")</f>
        <v>0</v>
      </c>
      <c r="F200" s="55" t="str">
        <f>_xlfn.XLOOKUP(A200,Comiters!A$1:A$999,Comiters!B$1:B$999,"0")</f>
        <v>0</v>
      </c>
      <c r="G200"/>
      <c r="H200" s="3"/>
      <c r="M200">
        <f t="shared" si="4"/>
        <v>0</v>
      </c>
    </row>
    <row r="201" spans="1:13" s="25" customFormat="1">
      <c r="A201" t="str">
        <f>_xlfn.XLOOKUP(B201,Rotineiros!B$1:B$5000,Rotineiros!A$1:A$5000)</f>
        <v>F8205779</v>
      </c>
      <c r="B201" t="s">
        <v>15988</v>
      </c>
      <c r="C201" t="s">
        <v>11387</v>
      </c>
      <c r="D201" t="s">
        <v>15989</v>
      </c>
      <c r="E201" s="3" t="str">
        <f>_xlfn.XLOOKUP(A201,'Badge Arqueiro'!A$1:A$170,'Badge Arqueiro'!B$1:B$170,"0")</f>
        <v>0</v>
      </c>
      <c r="F201" s="55" t="str">
        <f>_xlfn.XLOOKUP(A201,Comiters!A$1:A$999,Comiters!B$1:B$999,"0")</f>
        <v>0</v>
      </c>
      <c r="G201"/>
      <c r="H201" s="3"/>
      <c r="M201">
        <f t="shared" si="4"/>
        <v>0</v>
      </c>
    </row>
    <row r="202" spans="1:13" s="25" customFormat="1">
      <c r="A202" t="str">
        <f>_xlfn.XLOOKUP(B202,Rotineiros!B$1:B$5000,Rotineiros!A$1:A$5000)</f>
        <v>F8232891</v>
      </c>
      <c r="B202" t="s">
        <v>12142</v>
      </c>
      <c r="C202" t="s">
        <v>11577</v>
      </c>
      <c r="D202" t="s">
        <v>12196</v>
      </c>
      <c r="E202" s="3" t="str">
        <f>_xlfn.XLOOKUP(A202,'Badge Arqueiro'!A$1:A$170,'Badge Arqueiro'!B$1:B$170,"0")</f>
        <v>0</v>
      </c>
      <c r="F202" s="55">
        <f>_xlfn.XLOOKUP(A202,Comiters!A$1:A$999,Comiters!B$1:B$999,"0")</f>
        <v>1</v>
      </c>
      <c r="G202"/>
      <c r="H202" s="3"/>
      <c r="M202">
        <f t="shared" si="4"/>
        <v>0</v>
      </c>
    </row>
    <row r="203" spans="1:13" s="25" customFormat="1">
      <c r="A203" t="str">
        <f>_xlfn.XLOOKUP(B203,Rotineiros!B$1:B$5000,Rotineiros!A$1:A$5000)</f>
        <v>F8351244</v>
      </c>
      <c r="B203" t="s">
        <v>351</v>
      </c>
      <c r="C203" t="s">
        <v>14164</v>
      </c>
      <c r="D203" t="s">
        <v>352</v>
      </c>
      <c r="E203" s="3" t="str">
        <f>_xlfn.XLOOKUP(A203,'Badge Arqueiro'!A$1:A$170,'Badge Arqueiro'!B$1:B$170,"0")</f>
        <v>0</v>
      </c>
      <c r="F203" s="55" t="str">
        <f>_xlfn.XLOOKUP(A203,Comiters!A$1:A$999,Comiters!B$1:B$999,"0")</f>
        <v>0</v>
      </c>
      <c r="G203"/>
      <c r="H203" s="3"/>
      <c r="M203">
        <f t="shared" si="4"/>
        <v>0</v>
      </c>
    </row>
    <row r="204" spans="1:13" s="25" customFormat="1">
      <c r="A204" t="str">
        <f>_xlfn.XLOOKUP(B204,Rotineiros!B$1:B$5000,Rotineiros!A$1:A$5000)</f>
        <v>F8365923</v>
      </c>
      <c r="B204" t="s">
        <v>2413</v>
      </c>
      <c r="C204" t="s">
        <v>4368</v>
      </c>
      <c r="D204" t="s">
        <v>2415</v>
      </c>
      <c r="E204" s="3" t="str">
        <f>_xlfn.XLOOKUP(A204,'Badge Arqueiro'!A$1:A$170,'Badge Arqueiro'!B$1:B$170,"0")</f>
        <v>0</v>
      </c>
      <c r="F204" s="55" t="str">
        <f>_xlfn.XLOOKUP(A204,Comiters!A$1:A$999,Comiters!B$1:B$999,"0")</f>
        <v>0</v>
      </c>
      <c r="G204"/>
      <c r="H204" s="3"/>
      <c r="M204">
        <f t="shared" si="4"/>
        <v>0</v>
      </c>
    </row>
    <row r="205" spans="1:13" s="25" customFormat="1">
      <c r="A205" t="str">
        <f>_xlfn.XLOOKUP(B205,Rotineiros!B$1:B$5000,Rotineiros!A$1:A$5000)</f>
        <v>F8367583</v>
      </c>
      <c r="B205" t="s">
        <v>11321</v>
      </c>
      <c r="C205" t="s">
        <v>12896</v>
      </c>
      <c r="D205" t="s">
        <v>11407</v>
      </c>
      <c r="E205" s="3" t="str">
        <f>_xlfn.XLOOKUP(A205,'Badge Arqueiro'!A$1:A$170,'Badge Arqueiro'!B$1:B$170,"0")</f>
        <v>0</v>
      </c>
      <c r="F205" s="55" t="str">
        <f>_xlfn.XLOOKUP(A205,Comiters!A$1:A$999,Comiters!B$1:B$999,"0")</f>
        <v>0</v>
      </c>
      <c r="G205"/>
      <c r="H205" s="3"/>
      <c r="M205">
        <f t="shared" si="4"/>
        <v>0</v>
      </c>
    </row>
    <row r="206" spans="1:13" s="25" customFormat="1">
      <c r="A206" t="str">
        <f>_xlfn.XLOOKUP(B206,Rotineiros!B$1:B$5000,Rotineiros!A$1:A$5000)</f>
        <v>F8527997</v>
      </c>
      <c r="B206" t="s">
        <v>360</v>
      </c>
      <c r="C206" t="s">
        <v>15912</v>
      </c>
      <c r="D206" t="s">
        <v>362</v>
      </c>
      <c r="E206" s="3" t="str">
        <f>_xlfn.XLOOKUP(A206,'Badge Arqueiro'!A$1:A$170,'Badge Arqueiro'!B$1:B$170,"0")</f>
        <v>0</v>
      </c>
      <c r="F206" s="55" t="str">
        <f>_xlfn.XLOOKUP(A206,Comiters!A$1:A$999,Comiters!B$1:B$999,"0")</f>
        <v>0</v>
      </c>
      <c r="G206"/>
      <c r="H206" s="3"/>
      <c r="M206">
        <f t="shared" si="4"/>
        <v>0</v>
      </c>
    </row>
    <row r="207" spans="1:13" s="25" customFormat="1">
      <c r="A207" t="str">
        <f>_xlfn.XLOOKUP(B207,Rotineiros!B$1:B$5000,Rotineiros!A$1:A$5000)</f>
        <v>F8607224</v>
      </c>
      <c r="B207" t="s">
        <v>15280</v>
      </c>
      <c r="C207" t="s">
        <v>15946</v>
      </c>
      <c r="D207" t="s">
        <v>15282</v>
      </c>
      <c r="E207" s="3" t="str">
        <f>_xlfn.XLOOKUP(A207,'Badge Arqueiro'!A$1:A$170,'Badge Arqueiro'!B$1:B$170,"0")</f>
        <v>0</v>
      </c>
      <c r="F207" s="55" t="str">
        <f>_xlfn.XLOOKUP(A207,Comiters!A$1:A$999,Comiters!B$1:B$999,"0")</f>
        <v>0</v>
      </c>
      <c r="G207"/>
      <c r="H207" s="3"/>
      <c r="M207">
        <f t="shared" si="4"/>
        <v>0</v>
      </c>
    </row>
    <row r="208" spans="1:13" s="25" customFormat="1">
      <c r="A208" t="str">
        <f>_xlfn.XLOOKUP(B208,Rotineiros!B$1:B$5000,Rotineiros!A$1:A$5000)</f>
        <v>F8608801</v>
      </c>
      <c r="B208" t="s">
        <v>600</v>
      </c>
      <c r="C208" t="s">
        <v>15824</v>
      </c>
      <c r="D208" t="s">
        <v>602</v>
      </c>
      <c r="E208" s="3" t="str">
        <f>_xlfn.XLOOKUP(A208,'Badge Arqueiro'!A$1:A$170,'Badge Arqueiro'!B$1:B$170,"0")</f>
        <v>0</v>
      </c>
      <c r="F208" s="55" t="str">
        <f>_xlfn.XLOOKUP(A208,Comiters!A$1:A$999,Comiters!B$1:B$999,"0")</f>
        <v>0</v>
      </c>
      <c r="G208"/>
      <c r="H208" s="3"/>
      <c r="M208">
        <f t="shared" si="4"/>
        <v>0</v>
      </c>
    </row>
    <row r="209" spans="1:13" s="25" customFormat="1">
      <c r="A209" t="str">
        <f>_xlfn.XLOOKUP(B209,Rotineiros!B$1:B$5000,Rotineiros!A$1:A$5000)</f>
        <v>F8612625</v>
      </c>
      <c r="B209" t="s">
        <v>367</v>
      </c>
      <c r="C209" t="s">
        <v>15845</v>
      </c>
      <c r="D209" t="s">
        <v>369</v>
      </c>
      <c r="E209" s="3" t="str">
        <f>_xlfn.XLOOKUP(A209,'Badge Arqueiro'!A$1:A$170,'Badge Arqueiro'!B$1:B$170,"0")</f>
        <v>0</v>
      </c>
      <c r="F209" s="55" t="str">
        <f>_xlfn.XLOOKUP(A209,Comiters!A$1:A$999,Comiters!B$1:B$999,"0")</f>
        <v>0</v>
      </c>
      <c r="G209"/>
      <c r="H209" s="3"/>
      <c r="M209">
        <f t="shared" si="4"/>
        <v>0</v>
      </c>
    </row>
    <row r="210" spans="1:13" s="25" customFormat="1">
      <c r="A210" t="str">
        <f>_xlfn.XLOOKUP(B210,Rotineiros!B$1:B$5000,Rotineiros!A$1:A$5000)</f>
        <v>F8693949</v>
      </c>
      <c r="B210" t="s">
        <v>2024</v>
      </c>
      <c r="C210" t="s">
        <v>15854</v>
      </c>
      <c r="D210" t="s">
        <v>2025</v>
      </c>
      <c r="E210" s="3" t="str">
        <f>_xlfn.XLOOKUP(A210,'Badge Arqueiro'!A$1:A$170,'Badge Arqueiro'!B$1:B$170,"0")</f>
        <v>0</v>
      </c>
      <c r="F210" s="55" t="str">
        <f>_xlfn.XLOOKUP(A210,Comiters!A$1:A$999,Comiters!B$1:B$999,"0")</f>
        <v>0</v>
      </c>
      <c r="G210"/>
      <c r="H210" s="3"/>
      <c r="M210">
        <f t="shared" si="4"/>
        <v>0</v>
      </c>
    </row>
    <row r="211" spans="1:13" s="25" customFormat="1">
      <c r="A211" t="str">
        <f>_xlfn.XLOOKUP(B211,Rotineiros!B$1:B$5000,Rotineiros!A$1:A$5000)</f>
        <v>F8712196</v>
      </c>
      <c r="B211" t="s">
        <v>13212</v>
      </c>
      <c r="C211" t="s">
        <v>15839</v>
      </c>
      <c r="D211" t="s">
        <v>13213</v>
      </c>
      <c r="E211" s="3">
        <f>_xlfn.XLOOKUP(A211,'Badge Arqueiro'!A$1:A$170,'Badge Arqueiro'!B$1:B$170,"0")</f>
        <v>1</v>
      </c>
      <c r="F211" s="55" t="str">
        <f>_xlfn.XLOOKUP(A211,Comiters!A$1:A$999,Comiters!B$1:B$999,"0")</f>
        <v>0</v>
      </c>
      <c r="G211"/>
      <c r="H211" s="3"/>
      <c r="M211">
        <f t="shared" si="4"/>
        <v>0</v>
      </c>
    </row>
    <row r="212" spans="1:13" s="25" customFormat="1">
      <c r="A212" t="str">
        <f>_xlfn.XLOOKUP(B212,Rotineiros!B$1:B$5000,Rotineiros!A$1:A$5000)</f>
        <v>F8712454</v>
      </c>
      <c r="B212" t="s">
        <v>1822</v>
      </c>
      <c r="C212" t="s">
        <v>3920</v>
      </c>
      <c r="D212" t="s">
        <v>1824</v>
      </c>
      <c r="E212" s="3">
        <f>_xlfn.XLOOKUP(A212,'Badge Arqueiro'!A$1:A$170,'Badge Arqueiro'!B$1:B$170,"0")</f>
        <v>1</v>
      </c>
      <c r="F212" s="55">
        <f>_xlfn.XLOOKUP(A212,Comiters!A$1:A$999,Comiters!B$1:B$999,"0")</f>
        <v>1</v>
      </c>
      <c r="G212"/>
      <c r="H212" s="3"/>
      <c r="M212">
        <f t="shared" si="4"/>
        <v>0</v>
      </c>
    </row>
    <row r="213" spans="1:13" s="25" customFormat="1">
      <c r="A213" t="str">
        <f>_xlfn.XLOOKUP(B213,Rotineiros!B$1:B$5000,Rotineiros!A$1:A$5000)</f>
        <v>F8712674</v>
      </c>
      <c r="B213" t="s">
        <v>611</v>
      </c>
      <c r="C213" t="s">
        <v>1478</v>
      </c>
      <c r="D213" t="s">
        <v>613</v>
      </c>
      <c r="E213" s="3" t="str">
        <f>_xlfn.XLOOKUP(A213,'Badge Arqueiro'!A$1:A$170,'Badge Arqueiro'!B$1:B$170,"0")</f>
        <v>0</v>
      </c>
      <c r="F213" s="55" t="str">
        <f>_xlfn.XLOOKUP(A213,Comiters!A$1:A$999,Comiters!B$1:B$999,"0")</f>
        <v>0</v>
      </c>
      <c r="G213"/>
      <c r="H213" s="3"/>
      <c r="M213">
        <f t="shared" si="4"/>
        <v>0</v>
      </c>
    </row>
    <row r="214" spans="1:13" s="25" customFormat="1">
      <c r="A214" t="str">
        <f>_xlfn.XLOOKUP(B214,Rotineiros!B$1:B$5000,Rotineiros!A$1:A$5000)</f>
        <v>F8716814</v>
      </c>
      <c r="B214" t="s">
        <v>12672</v>
      </c>
      <c r="C214" t="s">
        <v>16017</v>
      </c>
      <c r="D214" t="s">
        <v>12673</v>
      </c>
      <c r="E214" s="3" t="str">
        <f>_xlfn.XLOOKUP(A214,'Badge Arqueiro'!A$1:A$170,'Badge Arqueiro'!B$1:B$170,"0")</f>
        <v>0</v>
      </c>
      <c r="F214" s="55" t="str">
        <f>_xlfn.XLOOKUP(A214,Comiters!A$1:A$999,Comiters!B$1:B$999,"0")</f>
        <v>0</v>
      </c>
      <c r="G214"/>
      <c r="H214" s="3"/>
      <c r="M214">
        <f t="shared" si="4"/>
        <v>0</v>
      </c>
    </row>
    <row r="215" spans="1:13" s="25" customFormat="1">
      <c r="A215" t="str">
        <f>_xlfn.XLOOKUP(B215,Rotineiros!B$1:B$5000,Rotineiros!A$1:A$5000)</f>
        <v>F8732799</v>
      </c>
      <c r="B215" t="s">
        <v>7399</v>
      </c>
      <c r="C215" t="s">
        <v>16054</v>
      </c>
      <c r="D215" t="s">
        <v>12224</v>
      </c>
      <c r="E215" s="3">
        <f>_xlfn.XLOOKUP(A215,'Badge Arqueiro'!A$1:A$170,'Badge Arqueiro'!B$1:B$170,"0")</f>
        <v>1</v>
      </c>
      <c r="F215" s="55">
        <f>_xlfn.XLOOKUP(A215,Comiters!A$1:A$999,Comiters!B$1:B$999,"0")</f>
        <v>1</v>
      </c>
      <c r="G215"/>
      <c r="H215" s="3"/>
      <c r="M215">
        <f t="shared" si="4"/>
        <v>0</v>
      </c>
    </row>
    <row r="216" spans="1:13" s="25" customFormat="1">
      <c r="A216" t="str">
        <f>_xlfn.XLOOKUP(B216,Rotineiros!B$1:B$5000,Rotineiros!A$1:A$5000)</f>
        <v>F8754249</v>
      </c>
      <c r="B216" t="s">
        <v>15979</v>
      </c>
      <c r="C216" t="s">
        <v>15980</v>
      </c>
      <c r="D216" t="s">
        <v>4351</v>
      </c>
      <c r="E216" s="3" t="str">
        <f>_xlfn.XLOOKUP(A216,'Badge Arqueiro'!A$1:A$170,'Badge Arqueiro'!B$1:B$170,"0")</f>
        <v>0</v>
      </c>
      <c r="F216" s="55">
        <f>_xlfn.XLOOKUP(A216,Comiters!A$1:A$999,Comiters!B$1:B$999,"0")</f>
        <v>1</v>
      </c>
      <c r="G216"/>
      <c r="H216" s="3"/>
      <c r="M216">
        <f t="shared" si="4"/>
        <v>0</v>
      </c>
    </row>
    <row r="217" spans="1:13" s="25" customFormat="1">
      <c r="A217" t="str">
        <f>_xlfn.XLOOKUP(B217,Rotineiros!B$1:B$5000,Rotineiros!A$1:A$5000)</f>
        <v>F8791218</v>
      </c>
      <c r="B217" t="s">
        <v>2120</v>
      </c>
      <c r="C217" t="s">
        <v>15923</v>
      </c>
      <c r="D217" t="s">
        <v>2121</v>
      </c>
      <c r="E217" s="3" t="str">
        <f>_xlfn.XLOOKUP(A217,'Badge Arqueiro'!A$1:A$170,'Badge Arqueiro'!B$1:B$170,"0")</f>
        <v>0</v>
      </c>
      <c r="F217" s="55" t="str">
        <f>_xlfn.XLOOKUP(A217,Comiters!A$1:A$999,Comiters!B$1:B$999,"0")</f>
        <v>0</v>
      </c>
      <c r="G217"/>
      <c r="H217" s="3"/>
      <c r="M217">
        <f t="shared" si="4"/>
        <v>0</v>
      </c>
    </row>
    <row r="218" spans="1:13" s="25" customFormat="1">
      <c r="A218" t="str">
        <f>_xlfn.XLOOKUP(B218,Rotineiros!B$1:B$5000,Rotineiros!A$1:A$5000)</f>
        <v>F8944958</v>
      </c>
      <c r="B218" t="s">
        <v>11783</v>
      </c>
      <c r="C218" t="s">
        <v>15311</v>
      </c>
      <c r="D218" t="s">
        <v>11866</v>
      </c>
      <c r="E218" s="3" t="str">
        <f>_xlfn.XLOOKUP(A218,'Badge Arqueiro'!A$1:A$170,'Badge Arqueiro'!B$1:B$170,"0")</f>
        <v>0</v>
      </c>
      <c r="F218" s="55" t="str">
        <f>_xlfn.XLOOKUP(A218,Comiters!A$1:A$999,Comiters!B$1:B$999,"0")</f>
        <v>0</v>
      </c>
      <c r="G218"/>
      <c r="H218" s="3"/>
      <c r="M218">
        <f t="shared" si="4"/>
        <v>0</v>
      </c>
    </row>
    <row r="219" spans="1:13" s="25" customFormat="1">
      <c r="A219" t="str">
        <f>_xlfn.XLOOKUP(B219,Rotineiros!B$1:B$5000,Rotineiros!A$1:A$5000)</f>
        <v>F8945054</v>
      </c>
      <c r="B219" t="s">
        <v>2508</v>
      </c>
      <c r="C219" t="s">
        <v>15899</v>
      </c>
      <c r="D219" t="s">
        <v>2509</v>
      </c>
      <c r="E219" s="3" t="str">
        <f>_xlfn.XLOOKUP(A219,'Badge Arqueiro'!A$1:A$170,'Badge Arqueiro'!B$1:B$170,"0")</f>
        <v>0</v>
      </c>
      <c r="F219" s="55" t="str">
        <f>_xlfn.XLOOKUP(A219,Comiters!A$1:A$999,Comiters!B$1:B$999,"0")</f>
        <v>0</v>
      </c>
      <c r="G219"/>
      <c r="H219" s="3"/>
      <c r="M219">
        <f t="shared" si="4"/>
        <v>0</v>
      </c>
    </row>
    <row r="220" spans="1:13" s="25" customFormat="1">
      <c r="A220" t="str">
        <f>_xlfn.XLOOKUP(B220,Rotineiros!B$1:B$5000,Rotineiros!A$1:A$5000)</f>
        <v>F9032058</v>
      </c>
      <c r="B220" t="s">
        <v>15867</v>
      </c>
      <c r="C220" t="s">
        <v>15868</v>
      </c>
      <c r="D220" t="s">
        <v>15869</v>
      </c>
      <c r="E220" s="3" t="str">
        <f>_xlfn.XLOOKUP(A220,'Badge Arqueiro'!A$1:A$170,'Badge Arqueiro'!B$1:B$170,"0")</f>
        <v>0</v>
      </c>
      <c r="F220" s="55" t="str">
        <f>_xlfn.XLOOKUP(A220,Comiters!A$1:A$999,Comiters!B$1:B$999,"0")</f>
        <v>0</v>
      </c>
      <c r="G220"/>
      <c r="H220" s="3"/>
      <c r="M220">
        <f t="shared" si="4"/>
        <v>0</v>
      </c>
    </row>
    <row r="221" spans="1:13" s="25" customFormat="1">
      <c r="A221" t="str">
        <f>_xlfn.XLOOKUP(B221,Rotineiros!B$1:B$5000,Rotineiros!A$1:A$5000)</f>
        <v>F9132199</v>
      </c>
      <c r="B221" t="s">
        <v>12289</v>
      </c>
      <c r="C221" t="s">
        <v>16035</v>
      </c>
      <c r="D221" t="s">
        <v>12290</v>
      </c>
      <c r="E221" s="3" t="str">
        <f>_xlfn.XLOOKUP(A221,'Badge Arqueiro'!A$1:A$170,'Badge Arqueiro'!B$1:B$170,"0")</f>
        <v>0</v>
      </c>
      <c r="F221" s="55" t="str">
        <f>_xlfn.XLOOKUP(A221,Comiters!A$1:A$999,Comiters!B$1:B$999,"0")</f>
        <v>0</v>
      </c>
      <c r="G221"/>
      <c r="H221" s="3"/>
      <c r="M221">
        <f t="shared" si="4"/>
        <v>0</v>
      </c>
    </row>
    <row r="222" spans="1:13" s="25" customFormat="1">
      <c r="A222" t="str">
        <f>_xlfn.XLOOKUP(B222,Rotineiros!B$1:B$5000,Rotineiros!A$1:A$5000)</f>
        <v>F9140278</v>
      </c>
      <c r="B222" t="s">
        <v>2942</v>
      </c>
      <c r="C222" t="s">
        <v>7283</v>
      </c>
      <c r="D222" t="s">
        <v>3319</v>
      </c>
      <c r="E222" s="3">
        <f>_xlfn.XLOOKUP(A222,'Badge Arqueiro'!A$1:A$170,'Badge Arqueiro'!B$1:B$170,"0")</f>
        <v>1</v>
      </c>
      <c r="F222" s="55">
        <f>_xlfn.XLOOKUP(A222,Comiters!A$1:A$999,Comiters!B$1:B$999,"0")</f>
        <v>1</v>
      </c>
      <c r="G222"/>
      <c r="H222" s="3"/>
      <c r="M222">
        <f t="shared" si="4"/>
        <v>0</v>
      </c>
    </row>
    <row r="223" spans="1:13" s="25" customFormat="1">
      <c r="A223" t="str">
        <f>_xlfn.XLOOKUP(B223,Rotineiros!B$1:B$5000,Rotineiros!A$1:A$5000)</f>
        <v>F9174707</v>
      </c>
      <c r="B223" t="s">
        <v>1192</v>
      </c>
      <c r="C223" t="s">
        <v>15623</v>
      </c>
      <c r="D223" t="s">
        <v>1193</v>
      </c>
      <c r="E223" s="3" t="str">
        <f>_xlfn.XLOOKUP(A223,'Badge Arqueiro'!A$1:A$170,'Badge Arqueiro'!B$1:B$170,"0")</f>
        <v>0</v>
      </c>
      <c r="F223" s="55">
        <f>_xlfn.XLOOKUP(A223,Comiters!A$1:A$999,Comiters!B$1:B$999,"0")</f>
        <v>1</v>
      </c>
      <c r="G223"/>
      <c r="H223" s="3"/>
      <c r="M223">
        <f t="shared" si="4"/>
        <v>0</v>
      </c>
    </row>
    <row r="224" spans="1:13" s="25" customFormat="1">
      <c r="A224" t="str">
        <f>_xlfn.XLOOKUP(B224,Rotineiros!B$1:B$5000,Rotineiros!A$1:A$5000)</f>
        <v>F9271241</v>
      </c>
      <c r="B224" t="s">
        <v>1929</v>
      </c>
      <c r="C224" t="s">
        <v>15894</v>
      </c>
      <c r="D224" t="s">
        <v>1931</v>
      </c>
      <c r="E224" s="3" t="str">
        <f>_xlfn.XLOOKUP(A224,'Badge Arqueiro'!A$1:A$170,'Badge Arqueiro'!B$1:B$170,"0")</f>
        <v>0</v>
      </c>
      <c r="F224" s="55">
        <f>_xlfn.XLOOKUP(A224,Comiters!A$1:A$999,Comiters!B$1:B$999,"0")</f>
        <v>1</v>
      </c>
      <c r="G224"/>
      <c r="H224" s="3"/>
      <c r="M224">
        <f t="shared" si="4"/>
        <v>0</v>
      </c>
    </row>
    <row r="225" spans="1:13" s="25" customFormat="1">
      <c r="A225" t="str">
        <f>_xlfn.XLOOKUP(B225,Rotineiros!B$1:B$5000,Rotineiros!A$1:A$5000)</f>
        <v>F9329430</v>
      </c>
      <c r="B225" t="s">
        <v>381</v>
      </c>
      <c r="C225" t="s">
        <v>15001</v>
      </c>
      <c r="D225" t="s">
        <v>383</v>
      </c>
      <c r="E225" s="3" t="str">
        <f>_xlfn.XLOOKUP(A225,'Badge Arqueiro'!A$1:A$170,'Badge Arqueiro'!B$1:B$170,"0")</f>
        <v>0</v>
      </c>
      <c r="F225" s="55" t="str">
        <f>_xlfn.XLOOKUP(A225,Comiters!A$1:A$999,Comiters!B$1:B$999,"0")</f>
        <v>0</v>
      </c>
      <c r="G225"/>
      <c r="H225" s="3"/>
      <c r="M225">
        <f t="shared" si="4"/>
        <v>0</v>
      </c>
    </row>
    <row r="226" spans="1:13" s="25" customFormat="1">
      <c r="A226" t="str">
        <f>_xlfn.XLOOKUP(B226,Rotineiros!B$1:B$5000,Rotineiros!A$1:A$5000)</f>
        <v>F9342526</v>
      </c>
      <c r="B226" t="s">
        <v>14652</v>
      </c>
      <c r="C226" t="s">
        <v>12067</v>
      </c>
      <c r="D226" t="s">
        <v>14653</v>
      </c>
      <c r="E226" s="3" t="str">
        <f>_xlfn.XLOOKUP(A226,'Badge Arqueiro'!A$1:A$170,'Badge Arqueiro'!B$1:B$170,"0")</f>
        <v>0</v>
      </c>
      <c r="F226" s="55" t="str">
        <f>_xlfn.XLOOKUP(A226,Comiters!A$1:A$999,Comiters!B$1:B$999,"0")</f>
        <v>0</v>
      </c>
      <c r="G226"/>
      <c r="H226" s="3"/>
      <c r="M226">
        <f t="shared" si="4"/>
        <v>0</v>
      </c>
    </row>
    <row r="227" spans="1:13" s="25" customFormat="1">
      <c r="A227" t="str">
        <f>_xlfn.XLOOKUP(B227,Rotineiros!B$1:B$5000,Rotineiros!A$1:A$5000)</f>
        <v>F9342834</v>
      </c>
      <c r="B227" t="s">
        <v>1205</v>
      </c>
      <c r="C227" t="s">
        <v>2549</v>
      </c>
      <c r="D227" t="s">
        <v>1206</v>
      </c>
      <c r="E227" s="3" t="str">
        <f>_xlfn.XLOOKUP(A227,'Badge Arqueiro'!A$1:A$170,'Badge Arqueiro'!B$1:B$170,"0")</f>
        <v>0</v>
      </c>
      <c r="F227" s="55">
        <f>_xlfn.XLOOKUP(A227,Comiters!A$1:A$999,Comiters!B$1:B$999,"0")</f>
        <v>1</v>
      </c>
      <c r="G227"/>
      <c r="H227" s="3"/>
      <c r="M227">
        <f t="shared" si="4"/>
        <v>0</v>
      </c>
    </row>
    <row r="228" spans="1:13" s="25" customFormat="1">
      <c r="A228" t="str">
        <f>_xlfn.XLOOKUP(B228,Rotineiros!B$1:B$5000,Rotineiros!A$1:A$5000)</f>
        <v>F9342853</v>
      </c>
      <c r="B228" t="s">
        <v>388</v>
      </c>
      <c r="C228" t="s">
        <v>14924</v>
      </c>
      <c r="D228" t="s">
        <v>389</v>
      </c>
      <c r="E228" s="3" t="str">
        <f>_xlfn.XLOOKUP(A228,'Badge Arqueiro'!A$1:A$170,'Badge Arqueiro'!B$1:B$170,"0")</f>
        <v>0</v>
      </c>
      <c r="F228" s="55" t="str">
        <f>_xlfn.XLOOKUP(A228,Comiters!A$1:A$999,Comiters!B$1:B$999,"0")</f>
        <v>0</v>
      </c>
      <c r="G228"/>
      <c r="H228" s="3"/>
      <c r="M228">
        <f t="shared" si="4"/>
        <v>0</v>
      </c>
    </row>
    <row r="229" spans="1:13" s="25" customFormat="1">
      <c r="A229" t="str">
        <f>_xlfn.XLOOKUP(B229,Rotineiros!B$1:B$5000,Rotineiros!A$1:A$5000)</f>
        <v>F9456273</v>
      </c>
      <c r="B229" t="s">
        <v>15963</v>
      </c>
      <c r="C229" t="s">
        <v>15964</v>
      </c>
      <c r="D229" t="s">
        <v>15965</v>
      </c>
      <c r="E229" s="3" t="str">
        <f>_xlfn.XLOOKUP(A229,'Badge Arqueiro'!A$1:A$170,'Badge Arqueiro'!B$1:B$170,"0")</f>
        <v>0</v>
      </c>
      <c r="F229" s="55" t="str">
        <f>_xlfn.XLOOKUP(A229,Comiters!A$1:A$999,Comiters!B$1:B$999,"0")</f>
        <v>0</v>
      </c>
      <c r="G229"/>
      <c r="H229" s="3"/>
      <c r="M229">
        <f t="shared" si="4"/>
        <v>0</v>
      </c>
    </row>
    <row r="230" spans="1:13" s="25" customFormat="1">
      <c r="A230" t="str">
        <f>_xlfn.XLOOKUP(B230,Rotineiros!B$1:B$5000,Rotineiros!A$1:A$5000)</f>
        <v>F9517078</v>
      </c>
      <c r="B230" t="s">
        <v>2262</v>
      </c>
      <c r="C230" t="s">
        <v>16042</v>
      </c>
      <c r="D230" t="s">
        <v>2263</v>
      </c>
      <c r="E230" s="3" t="str">
        <f>_xlfn.XLOOKUP(A230,'Badge Arqueiro'!A$1:A$170,'Badge Arqueiro'!B$1:B$170,"0")</f>
        <v>0</v>
      </c>
      <c r="F230" s="55">
        <f>_xlfn.XLOOKUP(A230,Comiters!A$1:A$999,Comiters!B$1:B$999,"0")</f>
        <v>1</v>
      </c>
      <c r="G230"/>
      <c r="H230" s="3"/>
      <c r="M230">
        <f t="shared" si="4"/>
        <v>0</v>
      </c>
    </row>
    <row r="231" spans="1:13" s="25" customFormat="1">
      <c r="A231" t="str">
        <f>_xlfn.XLOOKUP(B231,Rotineiros!B$1:B$5000,Rotineiros!A$1:A$5000)</f>
        <v>F9539313</v>
      </c>
      <c r="B231" t="s">
        <v>391</v>
      </c>
      <c r="C231" t="s">
        <v>16034</v>
      </c>
      <c r="D231" t="s">
        <v>393</v>
      </c>
      <c r="E231" s="3" t="str">
        <f>_xlfn.XLOOKUP(A231,'Badge Arqueiro'!A$1:A$170,'Badge Arqueiro'!B$1:B$170,"0")</f>
        <v>0</v>
      </c>
      <c r="F231" s="55" t="str">
        <f>_xlfn.XLOOKUP(A231,Comiters!A$1:A$999,Comiters!B$1:B$999,"0")</f>
        <v>0</v>
      </c>
      <c r="G231"/>
      <c r="H231" s="3"/>
      <c r="M231">
        <f t="shared" si="4"/>
        <v>0</v>
      </c>
    </row>
    <row r="232" spans="1:13" s="25" customFormat="1">
      <c r="A232" t="str">
        <f>_xlfn.XLOOKUP(B232,Rotineiros!B$1:B$5000,Rotineiros!A$1:A$5000)</f>
        <v>F9539518</v>
      </c>
      <c r="B232" t="s">
        <v>11780</v>
      </c>
      <c r="C232" t="s">
        <v>15454</v>
      </c>
      <c r="D232" t="s">
        <v>11863</v>
      </c>
      <c r="E232" s="3" t="str">
        <f>_xlfn.XLOOKUP(A232,'Badge Arqueiro'!A$1:A$170,'Badge Arqueiro'!B$1:B$170,"0")</f>
        <v>0</v>
      </c>
      <c r="F232" s="55" t="str">
        <f>_xlfn.XLOOKUP(A232,Comiters!A$1:A$999,Comiters!B$1:B$999,"0")</f>
        <v>0</v>
      </c>
      <c r="G232"/>
      <c r="H232" s="3"/>
      <c r="M232">
        <f t="shared" si="4"/>
        <v>0</v>
      </c>
    </row>
    <row r="233" spans="1:13" s="25" customFormat="1">
      <c r="A233" t="str">
        <f>_xlfn.XLOOKUP(B233,Rotineiros!B$1:B$5000,Rotineiros!A$1:A$5000)</f>
        <v>F9539591</v>
      </c>
      <c r="B233" t="s">
        <v>13777</v>
      </c>
      <c r="C233" t="s">
        <v>15950</v>
      </c>
      <c r="D233" t="s">
        <v>13779</v>
      </c>
      <c r="E233" s="3" t="str">
        <f>_xlfn.XLOOKUP(A233,'Badge Arqueiro'!A$1:A$170,'Badge Arqueiro'!B$1:B$170,"0")</f>
        <v>0</v>
      </c>
      <c r="F233" s="55">
        <f>_xlfn.XLOOKUP(A233,Comiters!A$1:A$999,Comiters!B$1:B$999,"0")</f>
        <v>1</v>
      </c>
      <c r="G233"/>
      <c r="H233" s="3"/>
      <c r="M233">
        <f t="shared" si="4"/>
        <v>0</v>
      </c>
    </row>
    <row r="234" spans="1:13" s="25" customFormat="1">
      <c r="A234" t="str">
        <f>_xlfn.XLOOKUP(B234,Rotineiros!B$1:B$5000,Rotineiros!A$1:A$5000)</f>
        <v>F9825817</v>
      </c>
      <c r="B234" t="s">
        <v>3004</v>
      </c>
      <c r="C234" t="s">
        <v>16024</v>
      </c>
      <c r="D234" t="s">
        <v>3295</v>
      </c>
      <c r="E234" s="3" t="str">
        <f>_xlfn.XLOOKUP(A234,'Badge Arqueiro'!A$1:A$170,'Badge Arqueiro'!B$1:B$170,"0")</f>
        <v>0</v>
      </c>
      <c r="F234" s="55" t="str">
        <f>_xlfn.XLOOKUP(A234,Comiters!A$1:A$999,Comiters!B$1:B$999,"0")</f>
        <v>0</v>
      </c>
      <c r="G234"/>
      <c r="H234"/>
      <c r="M234">
        <f t="shared" si="4"/>
        <v>0</v>
      </c>
    </row>
    <row r="235" spans="1:13" s="25" customFormat="1">
      <c r="A235" t="str">
        <f>_xlfn.XLOOKUP(B235,Rotineiros!B$1:B$5000,Rotineiros!A$1:A$5000)</f>
        <v>F9833175</v>
      </c>
      <c r="B235" t="s">
        <v>15969</v>
      </c>
      <c r="C235" t="s">
        <v>15970</v>
      </c>
      <c r="D235" t="s">
        <v>15971</v>
      </c>
      <c r="E235" s="3" t="str">
        <f>_xlfn.XLOOKUP(A235,'Badge Arqueiro'!A$1:A$170,'Badge Arqueiro'!B$1:B$170,"0")</f>
        <v>0</v>
      </c>
      <c r="F235" s="55" t="str">
        <f>_xlfn.XLOOKUP(A235,Comiters!A$1:A$999,Comiters!B$1:B$999,"0")</f>
        <v>0</v>
      </c>
      <c r="G235"/>
      <c r="H235"/>
      <c r="M235">
        <f t="shared" si="4"/>
        <v>0</v>
      </c>
    </row>
    <row r="236" spans="1:13" s="25" customFormat="1">
      <c r="A236" t="str">
        <f>_xlfn.XLOOKUP(B236,Rotineiros!B$1:B$5000,Rotineiros!A$1:A$5000)</f>
        <v>Z1176099</v>
      </c>
      <c r="B236" t="s">
        <v>11985</v>
      </c>
      <c r="C236" t="s">
        <v>14890</v>
      </c>
      <c r="D236" t="s">
        <v>11302</v>
      </c>
      <c r="E236" s="3" t="str">
        <f>_xlfn.XLOOKUP(A236,'Badge Arqueiro'!A$1:A$170,'Badge Arqueiro'!B$1:B$170,"0")</f>
        <v>0</v>
      </c>
      <c r="F236" s="55">
        <f>_xlfn.XLOOKUP(A236,Comiters!A$1:A$999,Comiters!B$1:B$999,"0")</f>
        <v>1</v>
      </c>
      <c r="G236"/>
      <c r="H236"/>
      <c r="M236">
        <f t="shared" si="4"/>
        <v>0</v>
      </c>
    </row>
    <row r="237" spans="1:13" s="25" customFormat="1">
      <c r="A237" t="str">
        <f>_xlfn.XLOOKUP(B237,Rotineiros!B$1:B$5000,Rotineiros!A$1:A$5000)</f>
        <v>C1075123</v>
      </c>
      <c r="B237" t="s">
        <v>13895</v>
      </c>
      <c r="C237"/>
      <c r="D237" t="s">
        <v>13896</v>
      </c>
      <c r="E237" s="3" t="str">
        <f>_xlfn.XLOOKUP(A237,'Badge Arqueiro'!A$1:A$170,'Badge Arqueiro'!B$1:B$170,"0")</f>
        <v>0</v>
      </c>
      <c r="F237" s="55" t="str">
        <f>_xlfn.XLOOKUP(A237,Comiters!A$1:A$999,Comiters!B$1:B$999,"0")</f>
        <v>0</v>
      </c>
      <c r="G237"/>
      <c r="H237"/>
      <c r="M237">
        <f t="shared" si="4"/>
        <v>0</v>
      </c>
    </row>
    <row r="238" spans="1:13" s="25" customFormat="1">
      <c r="A238" t="str">
        <f>_xlfn.XLOOKUP(B238,Rotineiros!B$1:B$5000,Rotineiros!A$1:A$5000)</f>
        <v>C1080083</v>
      </c>
      <c r="B238" t="s">
        <v>11363</v>
      </c>
      <c r="C238"/>
      <c r="D238" t="s">
        <v>11454</v>
      </c>
      <c r="E238" s="3" t="str">
        <f>_xlfn.XLOOKUP(A238,'Badge Arqueiro'!A$1:A$170,'Badge Arqueiro'!B$1:B$170,"0")</f>
        <v>0</v>
      </c>
      <c r="F238" s="55" t="str">
        <f>_xlfn.XLOOKUP(A238,Comiters!A$1:A$999,Comiters!B$1:B$999,"0")</f>
        <v>0</v>
      </c>
      <c r="G238"/>
      <c r="H238"/>
      <c r="M238">
        <f t="shared" si="4"/>
        <v>0</v>
      </c>
    </row>
    <row r="239" spans="1:13" s="25" customFormat="1">
      <c r="A239" t="str">
        <f>_xlfn.XLOOKUP(B239,Rotineiros!B$1:B$5000,Rotineiros!A$1:A$5000)</f>
        <v>C1086796</v>
      </c>
      <c r="B239" t="s">
        <v>15528</v>
      </c>
      <c r="C239"/>
      <c r="D239" t="s">
        <v>15529</v>
      </c>
      <c r="E239" s="3" t="str">
        <f>_xlfn.XLOOKUP(A239,'Badge Arqueiro'!A$1:A$170,'Badge Arqueiro'!B$1:B$170,"0")</f>
        <v>0</v>
      </c>
      <c r="F239" s="55" t="str">
        <f>_xlfn.XLOOKUP(A239,Comiters!A$1:A$999,Comiters!B$1:B$999,"0")</f>
        <v>0</v>
      </c>
      <c r="G239"/>
      <c r="H239"/>
      <c r="M239">
        <f t="shared" si="4"/>
        <v>0</v>
      </c>
    </row>
    <row r="240" spans="1:13" s="25" customFormat="1">
      <c r="A240" t="str">
        <f>_xlfn.XLOOKUP(B240,Rotineiros!B$1:B$5000,Rotineiros!A$1:A$5000)</f>
        <v>C1251416</v>
      </c>
      <c r="B240" t="s">
        <v>15705</v>
      </c>
      <c r="C240"/>
      <c r="D240" t="s">
        <v>15707</v>
      </c>
      <c r="E240" s="3" t="str">
        <f>_xlfn.XLOOKUP(A240,'Badge Arqueiro'!A$1:A$170,'Badge Arqueiro'!B$1:B$170,"0")</f>
        <v>0</v>
      </c>
      <c r="F240" s="55" t="str">
        <f>_xlfn.XLOOKUP(A240,Comiters!A$1:A$999,Comiters!B$1:B$999,"0")</f>
        <v>0</v>
      </c>
      <c r="G240"/>
      <c r="H240"/>
      <c r="M240">
        <f t="shared" si="4"/>
        <v>0</v>
      </c>
    </row>
    <row r="241" spans="1:13" s="25" customFormat="1">
      <c r="A241" t="str">
        <f>_xlfn.XLOOKUP(B241,Rotineiros!B$1:B$5000,Rotineiros!A$1:A$5000)</f>
        <v>C1256105</v>
      </c>
      <c r="B241" t="s">
        <v>16019</v>
      </c>
      <c r="C241"/>
      <c r="D241" t="s">
        <v>16020</v>
      </c>
      <c r="E241" s="3" t="str">
        <f>_xlfn.XLOOKUP(A241,'Badge Arqueiro'!A$1:A$170,'Badge Arqueiro'!B$1:B$170,"0")</f>
        <v>0</v>
      </c>
      <c r="F241" s="55" t="str">
        <f>_xlfn.XLOOKUP(A241,Comiters!A$1:A$999,Comiters!B$1:B$999,"0")</f>
        <v>0</v>
      </c>
      <c r="G241"/>
      <c r="H241"/>
      <c r="M241">
        <f t="shared" si="4"/>
        <v>0</v>
      </c>
    </row>
    <row r="242" spans="1:13" s="25" customFormat="1">
      <c r="A242" t="str">
        <f>_xlfn.XLOOKUP(B242,Rotineiros!B$1:B$5000,Rotineiros!A$1:A$5000)</f>
        <v>C1262046</v>
      </c>
      <c r="B242" t="s">
        <v>16005</v>
      </c>
      <c r="C242"/>
      <c r="D242" t="s">
        <v>16006</v>
      </c>
      <c r="E242" s="3" t="str">
        <f>_xlfn.XLOOKUP(A242,'Badge Arqueiro'!A$1:A$170,'Badge Arqueiro'!B$1:B$170,"0")</f>
        <v>0</v>
      </c>
      <c r="F242" s="55" t="str">
        <f>_xlfn.XLOOKUP(A242,Comiters!A$1:A$999,Comiters!B$1:B$999,"0")</f>
        <v>0</v>
      </c>
      <c r="G242"/>
      <c r="H242"/>
      <c r="M242">
        <f t="shared" si="4"/>
        <v>0</v>
      </c>
    </row>
    <row r="243" spans="1:13" s="25" customFormat="1">
      <c r="A243" t="str">
        <f>_xlfn.XLOOKUP(B243,Rotineiros!B$1:B$5000,Rotineiros!A$1:A$5000)</f>
        <v>C1297142</v>
      </c>
      <c r="B243" t="s">
        <v>3284</v>
      </c>
      <c r="C243"/>
      <c r="D243" t="s">
        <v>3285</v>
      </c>
      <c r="E243" s="3">
        <f>_xlfn.XLOOKUP(A243,'Badge Arqueiro'!A$1:A$170,'Badge Arqueiro'!B$1:B$170,"0")</f>
        <v>1</v>
      </c>
      <c r="F243" s="55">
        <f>_xlfn.XLOOKUP(A243,Comiters!A$1:A$999,Comiters!B$1:B$999,"0")</f>
        <v>1</v>
      </c>
      <c r="G243"/>
      <c r="H243"/>
      <c r="M243">
        <f t="shared" si="4"/>
        <v>0</v>
      </c>
    </row>
    <row r="244" spans="1:13" s="25" customFormat="1">
      <c r="A244" t="str">
        <f>_xlfn.XLOOKUP(B244,Rotineiros!B$1:B$5000,Rotineiros!A$1:A$5000)</f>
        <v>C1310050</v>
      </c>
      <c r="B244" t="s">
        <v>16040</v>
      </c>
      <c r="C244"/>
      <c r="D244" t="s">
        <v>16041</v>
      </c>
      <c r="E244" s="3" t="str">
        <f>_xlfn.XLOOKUP(A244,'Badge Arqueiro'!A$1:A$170,'Badge Arqueiro'!B$1:B$170,"0")</f>
        <v>0</v>
      </c>
      <c r="F244" s="55" t="str">
        <f>_xlfn.XLOOKUP(A244,Comiters!A$1:A$999,Comiters!B$1:B$999,"0")</f>
        <v>0</v>
      </c>
      <c r="G244"/>
      <c r="H244"/>
      <c r="M244">
        <f t="shared" si="4"/>
        <v>0</v>
      </c>
    </row>
    <row r="245" spans="1:13" s="25" customFormat="1">
      <c r="A245" t="str">
        <f>_xlfn.XLOOKUP(B245,Rotineiros!B$1:B$5000,Rotineiros!A$1:A$5000)</f>
        <v>C1316104</v>
      </c>
      <c r="B245" t="s">
        <v>15307</v>
      </c>
      <c r="C245"/>
      <c r="D245" t="s">
        <v>15308</v>
      </c>
      <c r="E245" s="3" t="str">
        <f>_xlfn.XLOOKUP(A245,'Badge Arqueiro'!A$1:A$170,'Badge Arqueiro'!B$1:B$170,"0")</f>
        <v>0</v>
      </c>
      <c r="F245" s="55" t="str">
        <f>_xlfn.XLOOKUP(A245,Comiters!A$1:A$999,Comiters!B$1:B$999,"0")</f>
        <v>0</v>
      </c>
      <c r="G245"/>
      <c r="H245"/>
      <c r="M245">
        <f t="shared" si="4"/>
        <v>0</v>
      </c>
    </row>
    <row r="246" spans="1:13" s="25" customFormat="1">
      <c r="A246" t="str">
        <f>_xlfn.XLOOKUP(B246,Rotineiros!B$1:B$5000,Rotineiros!A$1:A$5000)</f>
        <v>C1316965</v>
      </c>
      <c r="B246" t="s">
        <v>11785</v>
      </c>
      <c r="C246"/>
      <c r="D246" t="s">
        <v>11868</v>
      </c>
      <c r="E246" s="3" t="str">
        <f>_xlfn.XLOOKUP(A246,'Badge Arqueiro'!A$1:A$170,'Badge Arqueiro'!B$1:B$170,"0")</f>
        <v>0</v>
      </c>
      <c r="F246" s="55">
        <f>_xlfn.XLOOKUP(A246,Comiters!A$1:A$999,Comiters!B$1:B$999,"0")</f>
        <v>1</v>
      </c>
      <c r="G246"/>
      <c r="H246"/>
      <c r="M246">
        <f t="shared" si="4"/>
        <v>0</v>
      </c>
    </row>
    <row r="247" spans="1:13" s="25" customFormat="1">
      <c r="A247" t="str">
        <f>_xlfn.XLOOKUP(B247,Rotineiros!B$1:B$5000,Rotineiros!A$1:A$5000)</f>
        <v>C1320025</v>
      </c>
      <c r="B247" t="s">
        <v>15892</v>
      </c>
      <c r="C247"/>
      <c r="D247" t="s">
        <v>15893</v>
      </c>
      <c r="E247" s="3" t="str">
        <f>_xlfn.XLOOKUP(A247,'Badge Arqueiro'!A$1:A$170,'Badge Arqueiro'!B$1:B$170,"0")</f>
        <v>0</v>
      </c>
      <c r="F247" s="55" t="str">
        <f>_xlfn.XLOOKUP(A247,Comiters!A$1:A$999,Comiters!B$1:B$999,"0")</f>
        <v>0</v>
      </c>
      <c r="G247"/>
      <c r="H247"/>
      <c r="M247">
        <f t="shared" si="4"/>
        <v>0</v>
      </c>
    </row>
    <row r="248" spans="1:13" s="25" customFormat="1">
      <c r="A248" t="str">
        <f>_xlfn.XLOOKUP(B248,Rotineiros!B$1:B$5000,Rotineiros!A$1:A$5000)</f>
        <v>C1324537</v>
      </c>
      <c r="B248" t="s">
        <v>14225</v>
      </c>
      <c r="C248"/>
      <c r="D248" t="s">
        <v>14226</v>
      </c>
      <c r="E248" s="3" t="str">
        <f>_xlfn.XLOOKUP(A248,'Badge Arqueiro'!A$1:A$170,'Badge Arqueiro'!B$1:B$170,"0")</f>
        <v>0</v>
      </c>
      <c r="F248" s="55" t="str">
        <f>_xlfn.XLOOKUP(A248,Comiters!A$1:A$999,Comiters!B$1:B$999,"0")</f>
        <v>0</v>
      </c>
      <c r="G248"/>
      <c r="H248"/>
      <c r="M248">
        <f t="shared" si="4"/>
        <v>0</v>
      </c>
    </row>
    <row r="249" spans="1:13" s="25" customFormat="1">
      <c r="A249" t="str">
        <f>_xlfn.XLOOKUP(B249,Rotineiros!B$1:B$5000,Rotineiros!A$1:A$5000)</f>
        <v>C1325307</v>
      </c>
      <c r="B249" t="s">
        <v>11624</v>
      </c>
      <c r="C249"/>
      <c r="D249" t="s">
        <v>11699</v>
      </c>
      <c r="E249" s="3">
        <f>_xlfn.XLOOKUP(A249,'Badge Arqueiro'!A$1:A$170,'Badge Arqueiro'!B$1:B$170,"0")</f>
        <v>1</v>
      </c>
      <c r="F249" s="55">
        <f>_xlfn.XLOOKUP(A249,Comiters!A$1:A$999,Comiters!B$1:B$999,"0")</f>
        <v>1</v>
      </c>
      <c r="G249"/>
      <c r="H249"/>
      <c r="M249">
        <f t="shared" si="4"/>
        <v>0</v>
      </c>
    </row>
    <row r="250" spans="1:13" s="25" customFormat="1">
      <c r="A250" t="str">
        <f>_xlfn.XLOOKUP(B250,Rotineiros!B$1:B$5000,Rotineiros!A$1:A$5000)</f>
        <v>C1327886</v>
      </c>
      <c r="B250" t="s">
        <v>15333</v>
      </c>
      <c r="C250"/>
      <c r="D250" t="s">
        <v>15335</v>
      </c>
      <c r="E250" s="3">
        <f>_xlfn.XLOOKUP(A250,'Badge Arqueiro'!A$1:A$170,'Badge Arqueiro'!B$1:B$170,"0")</f>
        <v>1</v>
      </c>
      <c r="F250" s="55">
        <f>_xlfn.XLOOKUP(A250,Comiters!A$1:A$999,Comiters!B$1:B$999,"0")</f>
        <v>1</v>
      </c>
      <c r="G250"/>
      <c r="H250"/>
      <c r="M250">
        <f t="shared" si="4"/>
        <v>0</v>
      </c>
    </row>
    <row r="251" spans="1:13" s="25" customFormat="1">
      <c r="A251" t="str">
        <f>_xlfn.XLOOKUP(B251,Rotineiros!B$1:B$5000,Rotineiros!A$1:A$5000)</f>
        <v>C1327987</v>
      </c>
      <c r="B251" t="s">
        <v>14415</v>
      </c>
      <c r="C251"/>
      <c r="D251" t="s">
        <v>14417</v>
      </c>
      <c r="E251" s="3" t="str">
        <f>_xlfn.XLOOKUP(A251,'Badge Arqueiro'!A$1:A$170,'Badge Arqueiro'!B$1:B$170,"0")</f>
        <v>0</v>
      </c>
      <c r="F251" s="55">
        <f>_xlfn.XLOOKUP(A251,Comiters!A$1:A$999,Comiters!B$1:B$999,"0")</f>
        <v>1</v>
      </c>
      <c r="G251"/>
      <c r="H251"/>
      <c r="M251">
        <f t="shared" si="4"/>
        <v>0</v>
      </c>
    </row>
    <row r="252" spans="1:13" s="25" customFormat="1">
      <c r="A252" t="str">
        <f>_xlfn.XLOOKUP(B252,Rotineiros!B$1:B$5000,Rotineiros!A$1:A$5000)</f>
        <v>C1330753</v>
      </c>
      <c r="B252" t="s">
        <v>13816</v>
      </c>
      <c r="C252"/>
      <c r="D252" t="s">
        <v>13817</v>
      </c>
      <c r="E252" s="3" t="str">
        <f>_xlfn.XLOOKUP(A252,'Badge Arqueiro'!A$1:A$170,'Badge Arqueiro'!B$1:B$170,"0")</f>
        <v>0</v>
      </c>
      <c r="F252" s="55" t="str">
        <f>_xlfn.XLOOKUP(A252,Comiters!A$1:A$999,Comiters!B$1:B$999,"0")</f>
        <v>0</v>
      </c>
      <c r="G252"/>
      <c r="H252"/>
      <c r="M252">
        <f t="shared" si="4"/>
        <v>0</v>
      </c>
    </row>
    <row r="253" spans="1:13" s="25" customFormat="1">
      <c r="A253" t="str">
        <f>_xlfn.XLOOKUP(B253,Rotineiros!B$1:B$5000,Rotineiros!A$1:A$5000)</f>
        <v>F0632219</v>
      </c>
      <c r="B253" t="s">
        <v>15225</v>
      </c>
      <c r="C253"/>
      <c r="D253" t="s">
        <v>15226</v>
      </c>
      <c r="E253" s="3" t="str">
        <f>_xlfn.XLOOKUP(A253,'Badge Arqueiro'!A$1:A$170,'Badge Arqueiro'!B$1:B$170,"0")</f>
        <v>0</v>
      </c>
      <c r="F253" s="55" t="str">
        <f>_xlfn.XLOOKUP(A253,Comiters!A$1:A$999,Comiters!B$1:B$999,"0")</f>
        <v>0</v>
      </c>
      <c r="G253"/>
      <c r="H253"/>
      <c r="M253">
        <f t="shared" si="4"/>
        <v>0</v>
      </c>
    </row>
    <row r="254" spans="1:13" s="25" customFormat="1">
      <c r="A254" t="str">
        <f>_xlfn.XLOOKUP(B254,Rotineiros!B$1:B$5000,Rotineiros!A$1:A$5000)</f>
        <v>F0739028</v>
      </c>
      <c r="B254" t="s">
        <v>138</v>
      </c>
      <c r="C254"/>
      <c r="D254" t="s">
        <v>139</v>
      </c>
      <c r="E254" s="3" t="str">
        <f>_xlfn.XLOOKUP(A254,'Badge Arqueiro'!A$1:A$170,'Badge Arqueiro'!B$1:B$170,"0")</f>
        <v>0</v>
      </c>
      <c r="F254" s="55" t="str">
        <f>_xlfn.XLOOKUP(A254,Comiters!A$1:A$999,Comiters!B$1:B$999,"0")</f>
        <v>0</v>
      </c>
      <c r="G254"/>
      <c r="H254"/>
      <c r="M254">
        <f t="shared" si="4"/>
        <v>0</v>
      </c>
    </row>
    <row r="255" spans="1:13" s="25" customFormat="1">
      <c r="A255" t="str">
        <f>_xlfn.XLOOKUP(B255,Rotineiros!B$1:B$5000,Rotineiros!A$1:A$5000)</f>
        <v>F1456789</v>
      </c>
      <c r="B255" t="s">
        <v>11623</v>
      </c>
      <c r="C255"/>
      <c r="D255" t="s">
        <v>11698</v>
      </c>
      <c r="E255" s="3" t="str">
        <f>_xlfn.XLOOKUP(A255,'Badge Arqueiro'!A$1:A$170,'Badge Arqueiro'!B$1:B$170,"0")</f>
        <v>0</v>
      </c>
      <c r="F255" s="55" t="str">
        <f>_xlfn.XLOOKUP(A255,Comiters!A$1:A$999,Comiters!B$1:B$999,"0")</f>
        <v>0</v>
      </c>
      <c r="G255"/>
      <c r="H255"/>
      <c r="M255">
        <f t="shared" si="4"/>
        <v>0</v>
      </c>
    </row>
    <row r="256" spans="1:13" s="25" customFormat="1">
      <c r="A256" t="str">
        <f>_xlfn.XLOOKUP(B256,Rotineiros!B$1:B$5000,Rotineiros!A$1:A$5000)</f>
        <v>F2058579</v>
      </c>
      <c r="B256" t="s">
        <v>15924</v>
      </c>
      <c r="C256"/>
      <c r="D256" t="s">
        <v>15925</v>
      </c>
      <c r="E256" s="3" t="str">
        <f>_xlfn.XLOOKUP(A256,'Badge Arqueiro'!A$1:A$170,'Badge Arqueiro'!B$1:B$170,"0")</f>
        <v>0</v>
      </c>
      <c r="F256" s="55" t="str">
        <f>_xlfn.XLOOKUP(A256,Comiters!A$1:A$999,Comiters!B$1:B$999,"0")</f>
        <v>0</v>
      </c>
      <c r="G256"/>
      <c r="H256"/>
      <c r="M256">
        <f t="shared" si="4"/>
        <v>0</v>
      </c>
    </row>
    <row r="257" spans="1:13" s="25" customFormat="1">
      <c r="A257" t="str">
        <f>_xlfn.XLOOKUP(B257,Rotineiros!B$1:B$5000,Rotineiros!A$1:A$5000)</f>
        <v>F2191103</v>
      </c>
      <c r="B257" t="s">
        <v>12808</v>
      </c>
      <c r="C257"/>
      <c r="D257" t="s">
        <v>12809</v>
      </c>
      <c r="E257" s="3" t="str">
        <f>_xlfn.XLOOKUP(A257,'Badge Arqueiro'!A$1:A$170,'Badge Arqueiro'!B$1:B$170,"0")</f>
        <v>0</v>
      </c>
      <c r="F257" s="55" t="str">
        <f>_xlfn.XLOOKUP(A257,Comiters!A$1:A$999,Comiters!B$1:B$999,"0")</f>
        <v>0</v>
      </c>
      <c r="G257"/>
      <c r="H257"/>
      <c r="M257">
        <f t="shared" si="4"/>
        <v>0</v>
      </c>
    </row>
    <row r="258" spans="1:13" s="25" customFormat="1">
      <c r="A258" t="str">
        <f>_xlfn.XLOOKUP(B258,Rotineiros!B$1:B$5000,Rotineiros!A$1:A$5000)</f>
        <v>F2456757</v>
      </c>
      <c r="B258" t="s">
        <v>946</v>
      </c>
      <c r="C258"/>
      <c r="D258" t="s">
        <v>947</v>
      </c>
      <c r="E258" s="3" t="str">
        <f>_xlfn.XLOOKUP(A258,'Badge Arqueiro'!A$1:A$170,'Badge Arqueiro'!B$1:B$170,"0")</f>
        <v>0</v>
      </c>
      <c r="F258" s="55" t="str">
        <f>_xlfn.XLOOKUP(A258,Comiters!A$1:A$999,Comiters!B$1:B$999,"0")</f>
        <v>0</v>
      </c>
      <c r="G258"/>
      <c r="H258"/>
      <c r="M258">
        <f t="shared" si="4"/>
        <v>0</v>
      </c>
    </row>
    <row r="259" spans="1:13" s="25" customFormat="1">
      <c r="A259" t="str">
        <f>_xlfn.XLOOKUP(B259,Rotineiros!B$1:B$5000,Rotineiros!A$1:A$5000)</f>
        <v>F2634252</v>
      </c>
      <c r="B259" t="s">
        <v>12146</v>
      </c>
      <c r="C259"/>
      <c r="D259" t="s">
        <v>12201</v>
      </c>
      <c r="E259" s="3" t="str">
        <f>_xlfn.XLOOKUP(A259,'Badge Arqueiro'!A$1:A$170,'Badge Arqueiro'!B$1:B$170,"0")</f>
        <v>0</v>
      </c>
      <c r="F259" s="55" t="str">
        <f>_xlfn.XLOOKUP(A259,Comiters!A$1:A$999,Comiters!B$1:B$999,"0")</f>
        <v>0</v>
      </c>
      <c r="G259"/>
      <c r="H259"/>
      <c r="M259">
        <f t="shared" si="4"/>
        <v>0</v>
      </c>
    </row>
    <row r="260" spans="1:13" s="25" customFormat="1">
      <c r="A260" t="str">
        <f>_xlfn.XLOOKUP(B260,Rotineiros!B$1:B$5000,Rotineiros!A$1:A$5000)</f>
        <v>F2932067</v>
      </c>
      <c r="B260" t="s">
        <v>1294</v>
      </c>
      <c r="C260"/>
      <c r="D260" t="s">
        <v>1296</v>
      </c>
      <c r="E260" s="3" t="str">
        <f>_xlfn.XLOOKUP(A260,'Badge Arqueiro'!A$1:A$170,'Badge Arqueiro'!B$1:B$170,"0")</f>
        <v>0</v>
      </c>
      <c r="F260" s="55">
        <f>_xlfn.XLOOKUP(A260,Comiters!A$1:A$999,Comiters!B$1:B$999,"0")</f>
        <v>1</v>
      </c>
      <c r="G260"/>
      <c r="H260"/>
      <c r="M260">
        <f t="shared" si="4"/>
        <v>0</v>
      </c>
    </row>
    <row r="261" spans="1:13" s="25" customFormat="1">
      <c r="A261" t="str">
        <f>_xlfn.XLOOKUP(B261,Rotineiros!B$1:B$5000,Rotineiros!A$1:A$5000)</f>
        <v>F3542238</v>
      </c>
      <c r="B261" t="s">
        <v>15372</v>
      </c>
      <c r="C261"/>
      <c r="D261" t="s">
        <v>15373</v>
      </c>
      <c r="E261" s="3" t="str">
        <f>_xlfn.XLOOKUP(A261,'Badge Arqueiro'!A$1:A$170,'Badge Arqueiro'!B$1:B$170,"0")</f>
        <v>0</v>
      </c>
      <c r="F261" s="55" t="str">
        <f>_xlfn.XLOOKUP(A261,Comiters!A$1:A$999,Comiters!B$1:B$999,"0")</f>
        <v>0</v>
      </c>
      <c r="G261"/>
      <c r="H261"/>
      <c r="M261">
        <f t="shared" ref="M261:M324" si="5">IF(D261=D262,1111111111,0)</f>
        <v>0</v>
      </c>
    </row>
    <row r="262" spans="1:13" s="25" customFormat="1">
      <c r="A262" t="str">
        <f>_xlfn.XLOOKUP(B262,Rotineiros!B$1:B$5000,Rotineiros!A$1:A$5000)</f>
        <v>F4418618</v>
      </c>
      <c r="B262" t="s">
        <v>2603</v>
      </c>
      <c r="C262"/>
      <c r="D262" t="s">
        <v>2604</v>
      </c>
      <c r="E262" s="3" t="str">
        <f>_xlfn.XLOOKUP(A262,'Badge Arqueiro'!A$1:A$170,'Badge Arqueiro'!B$1:B$170,"0")</f>
        <v>0</v>
      </c>
      <c r="F262" s="55" t="str">
        <f>_xlfn.XLOOKUP(A262,Comiters!A$1:A$999,Comiters!B$1:B$999,"0")</f>
        <v>0</v>
      </c>
      <c r="G262"/>
      <c r="H262"/>
      <c r="M262">
        <f t="shared" si="5"/>
        <v>0</v>
      </c>
    </row>
    <row r="263" spans="1:13" s="25" customFormat="1">
      <c r="A263" t="str">
        <f>_xlfn.XLOOKUP(B263,Rotineiros!B$1:B$5000,Rotineiros!A$1:A$5000)</f>
        <v>F6002598</v>
      </c>
      <c r="B263" t="s">
        <v>16052</v>
      </c>
      <c r="C263"/>
      <c r="D263" t="s">
        <v>16053</v>
      </c>
      <c r="E263" s="3" t="str">
        <f>_xlfn.XLOOKUP(A263,'Badge Arqueiro'!A$1:A$170,'Badge Arqueiro'!B$1:B$170,"0")</f>
        <v>0</v>
      </c>
      <c r="F263" s="55" t="str">
        <f>_xlfn.XLOOKUP(A263,Comiters!A$1:A$999,Comiters!B$1:B$999,"0")</f>
        <v>0</v>
      </c>
      <c r="G263"/>
      <c r="H263"/>
      <c r="M263">
        <f t="shared" si="5"/>
        <v>0</v>
      </c>
    </row>
    <row r="264" spans="1:13" s="25" customFormat="1">
      <c r="A264" t="str">
        <f>_xlfn.XLOOKUP(B264,Rotineiros!B$1:B$5000,Rotineiros!A$1:A$5000)</f>
        <v>F6076499</v>
      </c>
      <c r="B264" t="s">
        <v>13763</v>
      </c>
      <c r="C264"/>
      <c r="D264" t="s">
        <v>13764</v>
      </c>
      <c r="E264" s="3" t="str">
        <f>_xlfn.XLOOKUP(A264,'Badge Arqueiro'!A$1:A$170,'Badge Arqueiro'!B$1:B$170,"0")</f>
        <v>0</v>
      </c>
      <c r="F264" s="55">
        <f>_xlfn.XLOOKUP(A264,Comiters!A$1:A$999,Comiters!B$1:B$999,"0")</f>
        <v>1</v>
      </c>
      <c r="G264"/>
      <c r="H264"/>
      <c r="M264">
        <f t="shared" si="5"/>
        <v>0</v>
      </c>
    </row>
    <row r="265" spans="1:13" s="25" customFormat="1">
      <c r="A265" t="str">
        <f>_xlfn.XLOOKUP(B265,Rotineiros!B$1:B$5000,Rotineiros!A$1:A$5000)</f>
        <v>F6210776</v>
      </c>
      <c r="B265" t="s">
        <v>12159</v>
      </c>
      <c r="C265"/>
      <c r="D265" t="s">
        <v>12226</v>
      </c>
      <c r="E265" s="3">
        <f>_xlfn.XLOOKUP(A265,'Badge Arqueiro'!A$1:A$170,'Badge Arqueiro'!B$1:B$170,"0")</f>
        <v>1</v>
      </c>
      <c r="F265" s="55" t="str">
        <f>_xlfn.XLOOKUP(A265,Comiters!A$1:A$999,Comiters!B$1:B$999,"0")</f>
        <v>0</v>
      </c>
      <c r="G265"/>
      <c r="H265"/>
      <c r="M265">
        <f t="shared" si="5"/>
        <v>0</v>
      </c>
    </row>
    <row r="266" spans="1:13" s="25" customFormat="1">
      <c r="A266" t="str">
        <f>_xlfn.XLOOKUP(B266,Rotineiros!B$1:B$5000,Rotineiros!A$1:A$5000)</f>
        <v>F6323374</v>
      </c>
      <c r="B266" t="s">
        <v>3248</v>
      </c>
      <c r="C266"/>
      <c r="D266" t="s">
        <v>3249</v>
      </c>
      <c r="E266" s="3" t="str">
        <f>_xlfn.XLOOKUP(A266,'Badge Arqueiro'!A$1:A$170,'Badge Arqueiro'!B$1:B$170,"0")</f>
        <v>0</v>
      </c>
      <c r="F266" s="55">
        <f>_xlfn.XLOOKUP(A266,Comiters!A$1:A$999,Comiters!B$1:B$999,"0")</f>
        <v>1</v>
      </c>
      <c r="G266"/>
      <c r="H266"/>
      <c r="M266">
        <f t="shared" si="5"/>
        <v>0</v>
      </c>
    </row>
    <row r="267" spans="1:13" s="25" customFormat="1">
      <c r="A267" t="str">
        <f>_xlfn.XLOOKUP(B267,Rotineiros!B$1:B$5000,Rotineiros!A$1:A$5000)</f>
        <v>F6367829</v>
      </c>
      <c r="B267" t="s">
        <v>15682</v>
      </c>
      <c r="C267"/>
      <c r="D267" t="s">
        <v>15684</v>
      </c>
      <c r="E267" s="3" t="str">
        <f>_xlfn.XLOOKUP(A267,'Badge Arqueiro'!A$1:A$170,'Badge Arqueiro'!B$1:B$170,"0")</f>
        <v>0</v>
      </c>
      <c r="F267" s="55" t="str">
        <f>_xlfn.XLOOKUP(A267,Comiters!A$1:A$999,Comiters!B$1:B$999,"0")</f>
        <v>0</v>
      </c>
      <c r="G267"/>
      <c r="H267"/>
      <c r="M267">
        <f t="shared" si="5"/>
        <v>0</v>
      </c>
    </row>
    <row r="268" spans="1:13" s="25" customFormat="1">
      <c r="A268" t="str">
        <f>_xlfn.XLOOKUP(B268,Rotineiros!B$1:B$5000,Rotineiros!A$1:A$5000)</f>
        <v>F6487859</v>
      </c>
      <c r="B268" t="s">
        <v>1924</v>
      </c>
      <c r="C268"/>
      <c r="D268" t="s">
        <v>1926</v>
      </c>
      <c r="E268" s="3">
        <f>_xlfn.XLOOKUP(A268,'Badge Arqueiro'!A$1:A$170,'Badge Arqueiro'!B$1:B$170,"0")</f>
        <v>1</v>
      </c>
      <c r="F268" s="55">
        <f>_xlfn.XLOOKUP(A268,Comiters!A$1:A$999,Comiters!B$1:B$999,"0")</f>
        <v>1</v>
      </c>
      <c r="G268"/>
      <c r="H268"/>
      <c r="M268">
        <f t="shared" si="5"/>
        <v>0</v>
      </c>
    </row>
    <row r="269" spans="1:13" s="25" customFormat="1">
      <c r="A269" t="str">
        <f>_xlfn.XLOOKUP(B269,Rotineiros!B$1:B$5000,Rotineiros!A$1:A$5000)</f>
        <v>F6797485</v>
      </c>
      <c r="B269" t="s">
        <v>553</v>
      </c>
      <c r="C269"/>
      <c r="D269" t="s">
        <v>554</v>
      </c>
      <c r="E269" s="3" t="str">
        <f>_xlfn.XLOOKUP(A269,'Badge Arqueiro'!A$1:A$170,'Badge Arqueiro'!B$1:B$170,"0")</f>
        <v>0</v>
      </c>
      <c r="F269" s="55">
        <f>_xlfn.XLOOKUP(A269,Comiters!A$1:A$999,Comiters!B$1:B$999,"0")</f>
        <v>1</v>
      </c>
      <c r="G269"/>
      <c r="H269"/>
      <c r="M269">
        <f t="shared" si="5"/>
        <v>0</v>
      </c>
    </row>
    <row r="270" spans="1:13" s="25" customFormat="1">
      <c r="A270" t="str">
        <f>_xlfn.XLOOKUP(B270,Rotineiros!B$1:B$5000,Rotineiros!A$1:A$5000)</f>
        <v>F7029027</v>
      </c>
      <c r="B270" t="s">
        <v>3022</v>
      </c>
      <c r="C270"/>
      <c r="D270" t="s">
        <v>3023</v>
      </c>
      <c r="E270" s="3" t="str">
        <f>_xlfn.XLOOKUP(A270,'Badge Arqueiro'!A$1:A$170,'Badge Arqueiro'!B$1:B$170,"0")</f>
        <v>0</v>
      </c>
      <c r="F270" s="55" t="str">
        <f>_xlfn.XLOOKUP(A270,Comiters!A$1:A$999,Comiters!B$1:B$999,"0")</f>
        <v>0</v>
      </c>
      <c r="G270"/>
      <c r="H270"/>
      <c r="M270">
        <f t="shared" si="5"/>
        <v>0</v>
      </c>
    </row>
    <row r="271" spans="1:13" s="25" customFormat="1">
      <c r="A271" t="str">
        <f>_xlfn.XLOOKUP(B271,Rotineiros!B$1:B$5000,Rotineiros!A$1:A$5000)</f>
        <v>F7204037</v>
      </c>
      <c r="B271" t="s">
        <v>2545</v>
      </c>
      <c r="C271"/>
      <c r="D271" t="s">
        <v>2547</v>
      </c>
      <c r="E271" s="3" t="str">
        <f>_xlfn.XLOOKUP(A271,'Badge Arqueiro'!A$1:A$170,'Badge Arqueiro'!B$1:B$170,"0")</f>
        <v>0</v>
      </c>
      <c r="F271" s="55" t="str">
        <f>_xlfn.XLOOKUP(A271,Comiters!A$1:A$999,Comiters!B$1:B$999,"0")</f>
        <v>0</v>
      </c>
      <c r="G271"/>
      <c r="H271"/>
      <c r="M271">
        <f t="shared" si="5"/>
        <v>0</v>
      </c>
    </row>
    <row r="272" spans="1:13" s="25" customFormat="1">
      <c r="A272" s="93" t="s">
        <v>343</v>
      </c>
      <c r="B272" t="s">
        <v>16047</v>
      </c>
      <c r="C272"/>
      <c r="D272" t="s">
        <v>16048</v>
      </c>
      <c r="E272" s="3" t="str">
        <f>_xlfn.XLOOKUP(A272,'Badge Arqueiro'!A$1:A$170,'Badge Arqueiro'!B$1:B$170,"0")</f>
        <v>0</v>
      </c>
      <c r="F272" s="55">
        <f>_xlfn.XLOOKUP(A272,Comiters!A$1:A$999,Comiters!B$1:B$999,"0")</f>
        <v>1</v>
      </c>
      <c r="G272"/>
      <c r="H272"/>
      <c r="M272">
        <f t="shared" si="5"/>
        <v>0</v>
      </c>
    </row>
    <row r="273" spans="1:13" s="25" customFormat="1">
      <c r="A273" t="str">
        <f>_xlfn.XLOOKUP(B273,Rotineiros!B$1:B$5000,Rotineiros!A$1:A$5000)</f>
        <v>F8365918</v>
      </c>
      <c r="B273" t="s">
        <v>3028</v>
      </c>
      <c r="C273"/>
      <c r="D273" t="s">
        <v>3029</v>
      </c>
      <c r="E273" s="3" t="str">
        <f>_xlfn.XLOOKUP(A273,'Badge Arqueiro'!A$1:A$170,'Badge Arqueiro'!B$1:B$170,"0")</f>
        <v>0</v>
      </c>
      <c r="F273" s="55" t="str">
        <f>_xlfn.XLOOKUP(A273,Comiters!A$1:A$999,Comiters!B$1:B$999,"0")</f>
        <v>0</v>
      </c>
      <c r="G273"/>
      <c r="H273"/>
      <c r="M273">
        <f t="shared" si="5"/>
        <v>0</v>
      </c>
    </row>
    <row r="274" spans="1:13" s="25" customFormat="1">
      <c r="A274" t="str">
        <f>_xlfn.XLOOKUP(B274,Rotineiros!B$1:B$5000,Rotineiros!A$1:A$5000)</f>
        <v>F8787428</v>
      </c>
      <c r="B274" t="s">
        <v>13507</v>
      </c>
      <c r="C274"/>
      <c r="D274" t="s">
        <v>13508</v>
      </c>
      <c r="E274" s="3" t="str">
        <f>_xlfn.XLOOKUP(A274,'Badge Arqueiro'!A$1:A$170,'Badge Arqueiro'!B$1:B$170,"0")</f>
        <v>0</v>
      </c>
      <c r="F274" s="55" t="str">
        <f>_xlfn.XLOOKUP(A274,Comiters!A$1:A$999,Comiters!B$1:B$999,"0")</f>
        <v>0</v>
      </c>
      <c r="G274" s="3"/>
      <c r="H274"/>
      <c r="M274">
        <f t="shared" si="5"/>
        <v>0</v>
      </c>
    </row>
    <row r="275" spans="1:13">
      <c r="A275" t="str">
        <f>_xlfn.XLOOKUP(B275,Rotineiros!B$1:B$5000,Rotineiros!A$1:A$5000)</f>
        <v>F9827893</v>
      </c>
      <c r="B275" t="s">
        <v>11656</v>
      </c>
      <c r="D275" t="s">
        <v>11734</v>
      </c>
      <c r="E275" s="3" t="str">
        <f>_xlfn.XLOOKUP(A275,'Badge Arqueiro'!A$1:A$170,'Badge Arqueiro'!B$1:B$170,"0")</f>
        <v>0</v>
      </c>
      <c r="F275" s="55">
        <f>_xlfn.XLOOKUP(A275,Comiters!A$1:A$999,Comiters!B$1:B$999,"0")</f>
        <v>1</v>
      </c>
      <c r="H275"/>
      <c r="K275" s="25"/>
      <c r="M275">
        <f t="shared" si="5"/>
        <v>0</v>
      </c>
    </row>
    <row r="276" spans="1:13">
      <c r="B276"/>
      <c r="H276"/>
      <c r="K276" s="25"/>
      <c r="M276">
        <f t="shared" si="5"/>
        <v>1111111111</v>
      </c>
    </row>
    <row r="277" spans="1:13">
      <c r="B277"/>
      <c r="H277"/>
      <c r="K277" s="25"/>
      <c r="M277">
        <f t="shared" si="5"/>
        <v>1111111111</v>
      </c>
    </row>
    <row r="278" spans="1:13" s="25" customFormat="1">
      <c r="A278"/>
      <c r="B278"/>
      <c r="C278"/>
      <c r="D278"/>
      <c r="E278" s="3">
        <f>SUM(E4:E275)</f>
        <v>26</v>
      </c>
      <c r="F278" s="3">
        <f>SUM(F4:F275)</f>
        <v>91</v>
      </c>
      <c r="G278"/>
      <c r="H278"/>
      <c r="M278">
        <f t="shared" si="5"/>
        <v>1111111111</v>
      </c>
    </row>
    <row r="279" spans="1:13" s="25" customFormat="1">
      <c r="A279"/>
      <c r="B279"/>
      <c r="C279"/>
      <c r="D279"/>
      <c r="E279" s="3"/>
      <c r="F279" s="55"/>
      <c r="G279"/>
      <c r="H279"/>
      <c r="M279">
        <f t="shared" si="5"/>
        <v>1111111111</v>
      </c>
    </row>
    <row r="280" spans="1:13" s="25" customFormat="1">
      <c r="A280"/>
      <c r="B280"/>
      <c r="C280"/>
      <c r="D280"/>
      <c r="E280" s="3"/>
      <c r="F280" s="55"/>
      <c r="G280" s="3"/>
      <c r="H280"/>
      <c r="M280">
        <f t="shared" si="5"/>
        <v>1111111111</v>
      </c>
    </row>
    <row r="281" spans="1:13">
      <c r="B281"/>
      <c r="H281"/>
      <c r="K281" s="25"/>
      <c r="M281">
        <f t="shared" si="5"/>
        <v>1111111111</v>
      </c>
    </row>
    <row r="282" spans="1:13" s="25" customFormat="1">
      <c r="A282"/>
      <c r="B282"/>
      <c r="C282"/>
      <c r="D282"/>
      <c r="E282" s="3"/>
      <c r="F282" s="55"/>
      <c r="G282"/>
      <c r="H282"/>
      <c r="M282">
        <f t="shared" si="5"/>
        <v>1111111111</v>
      </c>
    </row>
    <row r="283" spans="1:13" s="25" customFormat="1">
      <c r="A283"/>
      <c r="B283"/>
      <c r="C283"/>
      <c r="D283"/>
      <c r="E283" s="3"/>
      <c r="F283" s="55"/>
      <c r="G283"/>
      <c r="H283"/>
      <c r="M283">
        <f t="shared" si="5"/>
        <v>1111111111</v>
      </c>
    </row>
    <row r="284" spans="1:13" s="25" customFormat="1">
      <c r="A284"/>
      <c r="B284"/>
      <c r="C284"/>
      <c r="D284"/>
      <c r="E284" s="3"/>
      <c r="F284" s="55"/>
      <c r="G284"/>
      <c r="H284"/>
      <c r="M284">
        <f t="shared" si="5"/>
        <v>1111111111</v>
      </c>
    </row>
    <row r="285" spans="1:13" s="25" customFormat="1">
      <c r="A285"/>
      <c r="B285"/>
      <c r="C285"/>
      <c r="D285"/>
      <c r="E285" s="3"/>
      <c r="F285" s="55"/>
      <c r="G285"/>
      <c r="H285"/>
      <c r="M285">
        <f t="shared" si="5"/>
        <v>1111111111</v>
      </c>
    </row>
    <row r="286" spans="1:13" s="25" customFormat="1">
      <c r="A286"/>
      <c r="B286"/>
      <c r="C286"/>
      <c r="D286"/>
      <c r="E286" s="3"/>
      <c r="F286" s="55"/>
      <c r="G286"/>
      <c r="H286"/>
      <c r="M286">
        <f t="shared" si="5"/>
        <v>1111111111</v>
      </c>
    </row>
    <row r="287" spans="1:13" s="25" customFormat="1">
      <c r="A287"/>
      <c r="B287"/>
      <c r="C287"/>
      <c r="D287"/>
      <c r="E287" s="3"/>
      <c r="F287" s="55"/>
      <c r="G287"/>
      <c r="H287"/>
      <c r="M287">
        <f t="shared" si="5"/>
        <v>1111111111</v>
      </c>
    </row>
    <row r="288" spans="1:13" s="25" customFormat="1">
      <c r="A288"/>
      <c r="B288"/>
      <c r="C288"/>
      <c r="D288"/>
      <c r="E288" s="3"/>
      <c r="F288" s="55"/>
      <c r="G288"/>
      <c r="H288"/>
      <c r="M288">
        <f t="shared" si="5"/>
        <v>1111111111</v>
      </c>
    </row>
    <row r="289" spans="1:13" s="25" customFormat="1">
      <c r="A289"/>
      <c r="B289"/>
      <c r="C289"/>
      <c r="D289"/>
      <c r="E289" s="3"/>
      <c r="F289" s="55"/>
      <c r="G289"/>
      <c r="H289"/>
      <c r="M289">
        <f t="shared" si="5"/>
        <v>1111111111</v>
      </c>
    </row>
    <row r="290" spans="1:13" s="25" customFormat="1">
      <c r="A290"/>
      <c r="B290"/>
      <c r="C290"/>
      <c r="D290"/>
      <c r="E290" s="3"/>
      <c r="F290" s="55"/>
      <c r="G290"/>
      <c r="H290"/>
      <c r="M290">
        <f t="shared" si="5"/>
        <v>1111111111</v>
      </c>
    </row>
    <row r="291" spans="1:13" s="25" customFormat="1">
      <c r="A291"/>
      <c r="B291"/>
      <c r="C291"/>
      <c r="D291"/>
      <c r="E291" s="3"/>
      <c r="F291" s="55"/>
      <c r="G291" s="3"/>
      <c r="H291"/>
      <c r="M291">
        <f t="shared" si="5"/>
        <v>1111111111</v>
      </c>
    </row>
    <row r="292" spans="1:13">
      <c r="B292"/>
      <c r="G292" s="3"/>
      <c r="H292"/>
      <c r="K292" s="25"/>
      <c r="M292">
        <f t="shared" si="5"/>
        <v>1111111111</v>
      </c>
    </row>
    <row r="293" spans="1:13">
      <c r="B293"/>
      <c r="H293"/>
      <c r="K293" s="25"/>
      <c r="M293">
        <f t="shared" si="5"/>
        <v>1111111111</v>
      </c>
    </row>
    <row r="294" spans="1:13" s="25" customFormat="1">
      <c r="A294"/>
      <c r="B294"/>
      <c r="C294"/>
      <c r="D294"/>
      <c r="E294" s="3"/>
      <c r="F294" s="55"/>
      <c r="G294" s="3"/>
      <c r="H294"/>
      <c r="M294">
        <f t="shared" si="5"/>
        <v>1111111111</v>
      </c>
    </row>
    <row r="295" spans="1:13" s="25" customFormat="1">
      <c r="A295"/>
      <c r="B295"/>
      <c r="C295"/>
      <c r="D295"/>
      <c r="E295" s="3"/>
      <c r="F295" s="55"/>
      <c r="G295" s="3"/>
      <c r="H295"/>
      <c r="M295">
        <f t="shared" si="5"/>
        <v>1111111111</v>
      </c>
    </row>
    <row r="296" spans="1:13" s="25" customFormat="1">
      <c r="A296"/>
      <c r="B296"/>
      <c r="C296"/>
      <c r="D296"/>
      <c r="E296" s="3"/>
      <c r="F296" s="55"/>
      <c r="G296" s="3"/>
      <c r="H296"/>
      <c r="M296">
        <f t="shared" si="5"/>
        <v>1111111111</v>
      </c>
    </row>
    <row r="297" spans="1:13" s="25" customFormat="1">
      <c r="A297"/>
      <c r="B297"/>
      <c r="C297"/>
      <c r="D297"/>
      <c r="E297" s="3"/>
      <c r="F297" s="55"/>
      <c r="G297"/>
      <c r="H297"/>
      <c r="M297">
        <f t="shared" si="5"/>
        <v>1111111111</v>
      </c>
    </row>
    <row r="298" spans="1:13" s="25" customFormat="1">
      <c r="A298"/>
      <c r="B298"/>
      <c r="C298"/>
      <c r="D298"/>
      <c r="E298" s="3"/>
      <c r="F298" s="55"/>
      <c r="G298"/>
      <c r="H298"/>
      <c r="M298">
        <f t="shared" si="5"/>
        <v>1111111111</v>
      </c>
    </row>
    <row r="299" spans="1:13" s="25" customFormat="1">
      <c r="A299"/>
      <c r="B299"/>
      <c r="C299"/>
      <c r="D299"/>
      <c r="E299" s="3"/>
      <c r="F299" s="55"/>
      <c r="G299" s="3"/>
      <c r="H299"/>
      <c r="M299">
        <f t="shared" si="5"/>
        <v>1111111111</v>
      </c>
    </row>
    <row r="300" spans="1:13" s="25" customFormat="1">
      <c r="A300"/>
      <c r="B300"/>
      <c r="C300"/>
      <c r="D300"/>
      <c r="E300" s="3"/>
      <c r="F300" s="55"/>
      <c r="G300"/>
      <c r="H300"/>
      <c r="M300">
        <f t="shared" si="5"/>
        <v>1111111111</v>
      </c>
    </row>
    <row r="301" spans="1:13" s="25" customFormat="1">
      <c r="A301"/>
      <c r="B301"/>
      <c r="C301"/>
      <c r="D301"/>
      <c r="E301" s="3"/>
      <c r="F301" s="55"/>
      <c r="G301"/>
      <c r="H301"/>
      <c r="M301">
        <f t="shared" si="5"/>
        <v>1111111111</v>
      </c>
    </row>
    <row r="302" spans="1:13" s="25" customFormat="1">
      <c r="A302"/>
      <c r="B302"/>
      <c r="C302"/>
      <c r="D302"/>
      <c r="E302" s="3"/>
      <c r="F302" s="55"/>
      <c r="G302"/>
      <c r="H302"/>
      <c r="M302">
        <f t="shared" si="5"/>
        <v>1111111111</v>
      </c>
    </row>
    <row r="303" spans="1:13" s="25" customFormat="1">
      <c r="A303"/>
      <c r="B303"/>
      <c r="C303"/>
      <c r="D303"/>
      <c r="E303" s="3"/>
      <c r="F303" s="55"/>
      <c r="G303"/>
      <c r="H303"/>
      <c r="M303">
        <f t="shared" si="5"/>
        <v>1111111111</v>
      </c>
    </row>
    <row r="304" spans="1:13" s="25" customFormat="1">
      <c r="A304"/>
      <c r="B304"/>
      <c r="C304"/>
      <c r="D304"/>
      <c r="E304" s="3"/>
      <c r="F304" s="55"/>
      <c r="G304"/>
      <c r="H304"/>
      <c r="M304">
        <f t="shared" si="5"/>
        <v>1111111111</v>
      </c>
    </row>
    <row r="305" spans="1:13" s="25" customFormat="1">
      <c r="A305"/>
      <c r="B305"/>
      <c r="C305"/>
      <c r="D305"/>
      <c r="E305" s="3"/>
      <c r="F305" s="55"/>
      <c r="G305"/>
      <c r="H305"/>
      <c r="M305">
        <f t="shared" si="5"/>
        <v>1111111111</v>
      </c>
    </row>
    <row r="306" spans="1:13" s="25" customFormat="1">
      <c r="A306"/>
      <c r="B306"/>
      <c r="C306"/>
      <c r="D306"/>
      <c r="E306" s="3"/>
      <c r="F306" s="55"/>
      <c r="G306"/>
      <c r="H306"/>
      <c r="M306">
        <f t="shared" si="5"/>
        <v>1111111111</v>
      </c>
    </row>
    <row r="307" spans="1:13" s="25" customFormat="1">
      <c r="A307"/>
      <c r="B307"/>
      <c r="C307"/>
      <c r="D307"/>
      <c r="E307" s="3"/>
      <c r="F307" s="55"/>
      <c r="G307"/>
      <c r="H307"/>
      <c r="M307">
        <f t="shared" si="5"/>
        <v>1111111111</v>
      </c>
    </row>
    <row r="308" spans="1:13" s="25" customFormat="1">
      <c r="A308"/>
      <c r="B308"/>
      <c r="C308"/>
      <c r="D308"/>
      <c r="E308" s="3"/>
      <c r="F308" s="55"/>
      <c r="G308"/>
      <c r="H308"/>
      <c r="M308">
        <f t="shared" si="5"/>
        <v>1111111111</v>
      </c>
    </row>
    <row r="309" spans="1:13" s="25" customFormat="1">
      <c r="A309"/>
      <c r="B309"/>
      <c r="C309"/>
      <c r="D309"/>
      <c r="E309" s="3"/>
      <c r="F309" s="3"/>
      <c r="G309"/>
      <c r="H309"/>
      <c r="M309">
        <f t="shared" si="5"/>
        <v>1111111111</v>
      </c>
    </row>
    <row r="310" spans="1:13" s="25" customFormat="1">
      <c r="A310"/>
      <c r="B310"/>
      <c r="C310"/>
      <c r="D310"/>
      <c r="E310" s="3"/>
      <c r="F310" s="55"/>
      <c r="G310"/>
      <c r="H310"/>
      <c r="M310">
        <f t="shared" si="5"/>
        <v>1111111111</v>
      </c>
    </row>
    <row r="311" spans="1:13">
      <c r="B311"/>
      <c r="H311"/>
      <c r="K311" s="25"/>
      <c r="M311">
        <f t="shared" si="5"/>
        <v>1111111111</v>
      </c>
    </row>
    <row r="312" spans="1:13" s="25" customFormat="1">
      <c r="A312"/>
      <c r="B312"/>
      <c r="C312"/>
      <c r="D312"/>
      <c r="E312" s="3"/>
      <c r="F312" s="55"/>
      <c r="G312"/>
      <c r="H312"/>
      <c r="M312">
        <f t="shared" si="5"/>
        <v>1111111111</v>
      </c>
    </row>
    <row r="313" spans="1:13" s="25" customFormat="1">
      <c r="A313"/>
      <c r="B313"/>
      <c r="C313"/>
      <c r="D313"/>
      <c r="E313" s="3"/>
      <c r="F313" s="55"/>
      <c r="G313"/>
      <c r="H313"/>
      <c r="M313">
        <f t="shared" si="5"/>
        <v>1111111111</v>
      </c>
    </row>
    <row r="314" spans="1:13" s="25" customFormat="1">
      <c r="A314"/>
      <c r="B314"/>
      <c r="C314"/>
      <c r="D314"/>
      <c r="E314" s="3"/>
      <c r="F314" s="55"/>
      <c r="G314"/>
      <c r="H314"/>
      <c r="M314">
        <f t="shared" si="5"/>
        <v>1111111111</v>
      </c>
    </row>
    <row r="315" spans="1:13" s="25" customFormat="1">
      <c r="A315"/>
      <c r="B315"/>
      <c r="C315"/>
      <c r="D315"/>
      <c r="E315" s="3"/>
      <c r="F315" s="55"/>
      <c r="G315"/>
      <c r="H315"/>
      <c r="M315">
        <f t="shared" si="5"/>
        <v>1111111111</v>
      </c>
    </row>
    <row r="316" spans="1:13" s="25" customFormat="1">
      <c r="A316"/>
      <c r="B316"/>
      <c r="C316"/>
      <c r="D316"/>
      <c r="E316" s="3"/>
      <c r="F316" s="55"/>
      <c r="G316"/>
      <c r="H316"/>
      <c r="M316">
        <f t="shared" si="5"/>
        <v>1111111111</v>
      </c>
    </row>
    <row r="317" spans="1:13" s="25" customFormat="1">
      <c r="A317"/>
      <c r="B317"/>
      <c r="C317"/>
      <c r="D317"/>
      <c r="E317" s="3"/>
      <c r="F317" s="55"/>
      <c r="G317"/>
      <c r="H317"/>
      <c r="M317">
        <f t="shared" si="5"/>
        <v>1111111111</v>
      </c>
    </row>
    <row r="318" spans="1:13" s="25" customFormat="1">
      <c r="A318"/>
      <c r="B318"/>
      <c r="C318"/>
      <c r="D318"/>
      <c r="E318" s="3"/>
      <c r="F318" s="55"/>
      <c r="G318"/>
      <c r="H318"/>
      <c r="M318">
        <f t="shared" si="5"/>
        <v>1111111111</v>
      </c>
    </row>
    <row r="319" spans="1:13" s="25" customFormat="1">
      <c r="A319"/>
      <c r="B319"/>
      <c r="C319"/>
      <c r="D319"/>
      <c r="E319" s="3"/>
      <c r="F319" s="55"/>
      <c r="G319"/>
      <c r="H319"/>
      <c r="M319">
        <f t="shared" si="5"/>
        <v>1111111111</v>
      </c>
    </row>
    <row r="320" spans="1:13" s="25" customFormat="1">
      <c r="A320"/>
      <c r="B320"/>
      <c r="C320"/>
      <c r="D320"/>
      <c r="E320" s="3"/>
      <c r="F320" s="55"/>
      <c r="G320"/>
      <c r="H320"/>
      <c r="M320">
        <f t="shared" si="5"/>
        <v>1111111111</v>
      </c>
    </row>
    <row r="321" spans="1:13" s="25" customFormat="1">
      <c r="A321"/>
      <c r="B321"/>
      <c r="C321"/>
      <c r="D321"/>
      <c r="E321" s="3"/>
      <c r="F321" s="55"/>
      <c r="G321"/>
      <c r="H321"/>
      <c r="M321">
        <f t="shared" si="5"/>
        <v>1111111111</v>
      </c>
    </row>
    <row r="322" spans="1:13" s="25" customFormat="1">
      <c r="A322"/>
      <c r="B322"/>
      <c r="C322"/>
      <c r="D322"/>
      <c r="E322" s="3"/>
      <c r="F322" s="55"/>
      <c r="G322"/>
      <c r="H322"/>
      <c r="M322">
        <f t="shared" si="5"/>
        <v>1111111111</v>
      </c>
    </row>
    <row r="323" spans="1:13" s="25" customFormat="1">
      <c r="A323"/>
      <c r="B323"/>
      <c r="C323"/>
      <c r="D323"/>
      <c r="E323" s="3"/>
      <c r="F323" s="55"/>
      <c r="G323"/>
      <c r="H323"/>
      <c r="M323">
        <f t="shared" si="5"/>
        <v>1111111111</v>
      </c>
    </row>
    <row r="324" spans="1:13" s="25" customFormat="1">
      <c r="A324"/>
      <c r="B324"/>
      <c r="C324"/>
      <c r="D324"/>
      <c r="E324" s="3"/>
      <c r="F324" s="55"/>
      <c r="G324"/>
      <c r="H324"/>
      <c r="M324">
        <f t="shared" si="5"/>
        <v>1111111111</v>
      </c>
    </row>
    <row r="325" spans="1:13" s="25" customFormat="1">
      <c r="A325"/>
      <c r="B325"/>
      <c r="C325"/>
      <c r="D325"/>
      <c r="E325" s="3"/>
      <c r="F325" s="55"/>
      <c r="G325"/>
      <c r="H325"/>
      <c r="M325">
        <f t="shared" ref="M325:M388" si="6">IF(D325=D326,1111111111,0)</f>
        <v>1111111111</v>
      </c>
    </row>
    <row r="326" spans="1:13" s="25" customFormat="1">
      <c r="A326"/>
      <c r="B326"/>
      <c r="C326"/>
      <c r="D326"/>
      <c r="E326" s="3"/>
      <c r="F326" s="55"/>
      <c r="G326"/>
      <c r="H326"/>
      <c r="M326">
        <f t="shared" si="6"/>
        <v>1111111111</v>
      </c>
    </row>
    <row r="327" spans="1:13" s="25" customFormat="1">
      <c r="A327"/>
      <c r="B327"/>
      <c r="C327"/>
      <c r="D327"/>
      <c r="E327" s="3"/>
      <c r="F327" s="55"/>
      <c r="G327"/>
      <c r="H327"/>
      <c r="M327">
        <f t="shared" si="6"/>
        <v>1111111111</v>
      </c>
    </row>
    <row r="328" spans="1:13" s="25" customFormat="1">
      <c r="A328"/>
      <c r="B328"/>
      <c r="C328"/>
      <c r="D328"/>
      <c r="E328" s="3"/>
      <c r="F328" s="55"/>
      <c r="G328"/>
      <c r="H328"/>
      <c r="M328">
        <f t="shared" si="6"/>
        <v>1111111111</v>
      </c>
    </row>
    <row r="329" spans="1:13" s="25" customFormat="1">
      <c r="A329"/>
      <c r="B329"/>
      <c r="C329"/>
      <c r="D329"/>
      <c r="E329" s="3"/>
      <c r="F329" s="55"/>
      <c r="G329"/>
      <c r="H329"/>
      <c r="M329">
        <f t="shared" si="6"/>
        <v>1111111111</v>
      </c>
    </row>
    <row r="330" spans="1:13" s="25" customFormat="1">
      <c r="A330"/>
      <c r="B330"/>
      <c r="C330"/>
      <c r="D330"/>
      <c r="E330" s="3"/>
      <c r="F330" s="55"/>
      <c r="G330"/>
      <c r="H330"/>
      <c r="M330">
        <f t="shared" si="6"/>
        <v>1111111111</v>
      </c>
    </row>
    <row r="331" spans="1:13" s="25" customFormat="1">
      <c r="A331"/>
      <c r="B331"/>
      <c r="C331"/>
      <c r="D331"/>
      <c r="E331" s="3"/>
      <c r="F331" s="55"/>
      <c r="G331"/>
      <c r="H331"/>
      <c r="M331">
        <f t="shared" si="6"/>
        <v>1111111111</v>
      </c>
    </row>
    <row r="332" spans="1:13" s="25" customFormat="1">
      <c r="A332"/>
      <c r="B332"/>
      <c r="C332"/>
      <c r="D332"/>
      <c r="E332" s="3"/>
      <c r="F332" s="55"/>
      <c r="G332"/>
      <c r="H332"/>
      <c r="M332">
        <f t="shared" si="6"/>
        <v>1111111111</v>
      </c>
    </row>
    <row r="333" spans="1:13" s="25" customFormat="1">
      <c r="A333"/>
      <c r="B333"/>
      <c r="C333"/>
      <c r="D333"/>
      <c r="E333" s="3"/>
      <c r="F333" s="55"/>
      <c r="G333"/>
      <c r="H333"/>
      <c r="M333">
        <f t="shared" si="6"/>
        <v>1111111111</v>
      </c>
    </row>
    <row r="334" spans="1:13" s="25" customFormat="1">
      <c r="A334"/>
      <c r="B334"/>
      <c r="C334"/>
      <c r="D334"/>
      <c r="E334" s="3"/>
      <c r="F334" s="55"/>
      <c r="G334" s="3"/>
      <c r="H334"/>
      <c r="M334">
        <f t="shared" si="6"/>
        <v>1111111111</v>
      </c>
    </row>
    <row r="335" spans="1:13" s="25" customFormat="1">
      <c r="A335"/>
      <c r="B335"/>
      <c r="C335"/>
      <c r="D335"/>
      <c r="E335" s="3"/>
      <c r="F335" s="55"/>
      <c r="G335"/>
      <c r="H335"/>
      <c r="M335">
        <f t="shared" si="6"/>
        <v>1111111111</v>
      </c>
    </row>
    <row r="336" spans="1:13" s="25" customFormat="1">
      <c r="A336"/>
      <c r="B336"/>
      <c r="C336"/>
      <c r="D336"/>
      <c r="E336" s="3"/>
      <c r="F336" s="55"/>
      <c r="G336"/>
      <c r="H336"/>
      <c r="M336">
        <f t="shared" si="6"/>
        <v>1111111111</v>
      </c>
    </row>
    <row r="337" spans="1:13" s="25" customFormat="1">
      <c r="A337"/>
      <c r="B337"/>
      <c r="C337"/>
      <c r="D337"/>
      <c r="E337" s="3"/>
      <c r="F337" s="55"/>
      <c r="G337"/>
      <c r="H337"/>
      <c r="M337">
        <f t="shared" si="6"/>
        <v>1111111111</v>
      </c>
    </row>
    <row r="338" spans="1:13" s="25" customFormat="1">
      <c r="A338"/>
      <c r="B338"/>
      <c r="C338"/>
      <c r="D338"/>
      <c r="E338" s="3"/>
      <c r="F338" s="55"/>
      <c r="G338"/>
      <c r="H338"/>
      <c r="M338">
        <f t="shared" si="6"/>
        <v>1111111111</v>
      </c>
    </row>
    <row r="339" spans="1:13" s="25" customFormat="1">
      <c r="A339"/>
      <c r="B339"/>
      <c r="C339"/>
      <c r="D339"/>
      <c r="E339" s="3"/>
      <c r="F339" s="55"/>
      <c r="G339"/>
      <c r="H339"/>
      <c r="M339">
        <f t="shared" si="6"/>
        <v>1111111111</v>
      </c>
    </row>
    <row r="340" spans="1:13" s="25" customFormat="1">
      <c r="A340"/>
      <c r="B340"/>
      <c r="C340"/>
      <c r="D340"/>
      <c r="E340" s="3"/>
      <c r="F340" s="55"/>
      <c r="G340"/>
      <c r="H340"/>
      <c r="M340">
        <f t="shared" si="6"/>
        <v>1111111111</v>
      </c>
    </row>
    <row r="341" spans="1:13" s="25" customFormat="1">
      <c r="A341"/>
      <c r="B341"/>
      <c r="C341"/>
      <c r="D341"/>
      <c r="E341" s="3"/>
      <c r="F341" s="55"/>
      <c r="G341"/>
      <c r="H341"/>
      <c r="M341">
        <f t="shared" si="6"/>
        <v>1111111111</v>
      </c>
    </row>
    <row r="342" spans="1:13" s="25" customFormat="1">
      <c r="A342"/>
      <c r="B342"/>
      <c r="C342"/>
      <c r="D342"/>
      <c r="E342" s="3"/>
      <c r="F342" s="55"/>
      <c r="G342"/>
      <c r="H342"/>
      <c r="M342">
        <f t="shared" si="6"/>
        <v>1111111111</v>
      </c>
    </row>
    <row r="343" spans="1:13" s="25" customFormat="1">
      <c r="A343"/>
      <c r="B343"/>
      <c r="C343"/>
      <c r="D343"/>
      <c r="E343" s="3"/>
      <c r="F343" s="55"/>
      <c r="G343"/>
      <c r="H343"/>
      <c r="M343">
        <f t="shared" si="6"/>
        <v>1111111111</v>
      </c>
    </row>
    <row r="344" spans="1:13" s="25" customFormat="1">
      <c r="A344"/>
      <c r="B344"/>
      <c r="C344"/>
      <c r="D344"/>
      <c r="E344" s="3"/>
      <c r="F344" s="55"/>
      <c r="G344"/>
      <c r="H344"/>
      <c r="M344">
        <f t="shared" si="6"/>
        <v>1111111111</v>
      </c>
    </row>
    <row r="345" spans="1:13" s="25" customFormat="1">
      <c r="A345"/>
      <c r="B345"/>
      <c r="C345"/>
      <c r="D345"/>
      <c r="E345" s="3"/>
      <c r="F345" s="55"/>
      <c r="G345"/>
      <c r="H345"/>
      <c r="M345">
        <f t="shared" si="6"/>
        <v>1111111111</v>
      </c>
    </row>
    <row r="346" spans="1:13" s="25" customFormat="1">
      <c r="A346"/>
      <c r="B346"/>
      <c r="C346"/>
      <c r="D346"/>
      <c r="E346" s="3"/>
      <c r="F346" s="55"/>
      <c r="G346"/>
      <c r="H346"/>
      <c r="M346">
        <f t="shared" si="6"/>
        <v>1111111111</v>
      </c>
    </row>
    <row r="347" spans="1:13" s="25" customFormat="1">
      <c r="A347"/>
      <c r="B347"/>
      <c r="C347"/>
      <c r="D347"/>
      <c r="E347" s="3"/>
      <c r="F347" s="55"/>
      <c r="G347"/>
      <c r="H347"/>
      <c r="M347">
        <f t="shared" si="6"/>
        <v>1111111111</v>
      </c>
    </row>
    <row r="348" spans="1:13" s="25" customFormat="1">
      <c r="A348"/>
      <c r="B348"/>
      <c r="C348"/>
      <c r="D348"/>
      <c r="E348" s="3"/>
      <c r="F348" s="55"/>
      <c r="G348"/>
      <c r="H348"/>
      <c r="M348">
        <f t="shared" si="6"/>
        <v>1111111111</v>
      </c>
    </row>
    <row r="349" spans="1:13" s="25" customFormat="1">
      <c r="A349"/>
      <c r="B349"/>
      <c r="C349"/>
      <c r="D349"/>
      <c r="E349" s="3"/>
      <c r="F349" s="55"/>
      <c r="G349"/>
      <c r="H349"/>
      <c r="M349">
        <f t="shared" si="6"/>
        <v>1111111111</v>
      </c>
    </row>
    <row r="350" spans="1:13" s="25" customFormat="1">
      <c r="A350"/>
      <c r="B350"/>
      <c r="C350"/>
      <c r="D350"/>
      <c r="E350" s="3"/>
      <c r="F350" s="55"/>
      <c r="G350"/>
      <c r="H350"/>
      <c r="M350">
        <f t="shared" si="6"/>
        <v>1111111111</v>
      </c>
    </row>
    <row r="351" spans="1:13" s="25" customFormat="1">
      <c r="A351"/>
      <c r="B351"/>
      <c r="C351"/>
      <c r="D351"/>
      <c r="E351" s="3"/>
      <c r="F351" s="55"/>
      <c r="G351"/>
      <c r="H351"/>
      <c r="M351">
        <f t="shared" si="6"/>
        <v>1111111111</v>
      </c>
    </row>
    <row r="352" spans="1:13" s="25" customFormat="1">
      <c r="A352"/>
      <c r="B352"/>
      <c r="C352"/>
      <c r="D352"/>
      <c r="E352" s="3"/>
      <c r="F352" s="55"/>
      <c r="G352"/>
      <c r="H352"/>
      <c r="M352">
        <f t="shared" si="6"/>
        <v>1111111111</v>
      </c>
    </row>
    <row r="353" spans="1:13" s="25" customFormat="1">
      <c r="A353"/>
      <c r="B353"/>
      <c r="C353"/>
      <c r="D353"/>
      <c r="E353" s="3"/>
      <c r="F353" s="55"/>
      <c r="G353"/>
      <c r="H353"/>
      <c r="M353">
        <f t="shared" si="6"/>
        <v>1111111111</v>
      </c>
    </row>
    <row r="354" spans="1:13" s="25" customFormat="1">
      <c r="A354"/>
      <c r="B354"/>
      <c r="C354"/>
      <c r="D354"/>
      <c r="E354" s="3"/>
      <c r="F354" s="55"/>
      <c r="G354"/>
      <c r="H354"/>
      <c r="M354">
        <f t="shared" si="6"/>
        <v>1111111111</v>
      </c>
    </row>
    <row r="355" spans="1:13" s="25" customFormat="1">
      <c r="A355"/>
      <c r="B355"/>
      <c r="C355"/>
      <c r="D355"/>
      <c r="E355" s="3"/>
      <c r="F355" s="55"/>
      <c r="G355"/>
      <c r="H355"/>
      <c r="M355">
        <f t="shared" si="6"/>
        <v>1111111111</v>
      </c>
    </row>
    <row r="356" spans="1:13" s="25" customFormat="1">
      <c r="A356"/>
      <c r="B356"/>
      <c r="C356"/>
      <c r="D356"/>
      <c r="E356" s="3"/>
      <c r="F356" s="55"/>
      <c r="G356"/>
      <c r="H356"/>
      <c r="M356">
        <f t="shared" si="6"/>
        <v>1111111111</v>
      </c>
    </row>
    <row r="357" spans="1:13" s="25" customFormat="1">
      <c r="A357"/>
      <c r="B357"/>
      <c r="C357"/>
      <c r="D357"/>
      <c r="E357" s="3"/>
      <c r="F357" s="55"/>
      <c r="G357"/>
      <c r="H357"/>
      <c r="M357">
        <f t="shared" si="6"/>
        <v>1111111111</v>
      </c>
    </row>
    <row r="358" spans="1:13" s="25" customFormat="1">
      <c r="A358"/>
      <c r="B358"/>
      <c r="C358"/>
      <c r="D358"/>
      <c r="E358" s="3"/>
      <c r="F358" s="55"/>
      <c r="G358"/>
      <c r="H358"/>
      <c r="M358">
        <f t="shared" si="6"/>
        <v>1111111111</v>
      </c>
    </row>
    <row r="359" spans="1:13" s="25" customFormat="1">
      <c r="A359"/>
      <c r="B359"/>
      <c r="C359"/>
      <c r="D359"/>
      <c r="E359" s="3"/>
      <c r="F359" s="55"/>
      <c r="G359"/>
      <c r="H359"/>
      <c r="M359">
        <f t="shared" si="6"/>
        <v>1111111111</v>
      </c>
    </row>
    <row r="360" spans="1:13" s="25" customFormat="1">
      <c r="A360"/>
      <c r="B360"/>
      <c r="C360"/>
      <c r="D360"/>
      <c r="E360" s="3"/>
      <c r="F360" s="55"/>
      <c r="G360"/>
      <c r="H360"/>
      <c r="M360">
        <f t="shared" si="6"/>
        <v>1111111111</v>
      </c>
    </row>
    <row r="361" spans="1:13" s="25" customFormat="1">
      <c r="A361"/>
      <c r="B361"/>
      <c r="C361"/>
      <c r="D361"/>
      <c r="E361" s="3"/>
      <c r="F361" s="55"/>
      <c r="G361"/>
      <c r="H361"/>
      <c r="M361">
        <f t="shared" si="6"/>
        <v>1111111111</v>
      </c>
    </row>
    <row r="362" spans="1:13" s="25" customFormat="1">
      <c r="A362"/>
      <c r="B362"/>
      <c r="C362"/>
      <c r="D362"/>
      <c r="E362" s="3"/>
      <c r="F362" s="55"/>
      <c r="G362"/>
      <c r="H362"/>
      <c r="M362">
        <f t="shared" si="6"/>
        <v>1111111111</v>
      </c>
    </row>
    <row r="363" spans="1:13" s="25" customFormat="1">
      <c r="A363"/>
      <c r="B363"/>
      <c r="C363"/>
      <c r="D363"/>
      <c r="E363" s="3"/>
      <c r="F363" s="55"/>
      <c r="G363"/>
      <c r="H363"/>
      <c r="M363">
        <f t="shared" si="6"/>
        <v>1111111111</v>
      </c>
    </row>
    <row r="364" spans="1:13" s="25" customFormat="1">
      <c r="A364"/>
      <c r="B364"/>
      <c r="C364"/>
      <c r="D364"/>
      <c r="E364" s="3"/>
      <c r="F364" s="55"/>
      <c r="G364"/>
      <c r="H364"/>
      <c r="M364">
        <f t="shared" si="6"/>
        <v>1111111111</v>
      </c>
    </row>
    <row r="365" spans="1:13" s="25" customFormat="1">
      <c r="A365"/>
      <c r="B365"/>
      <c r="C365"/>
      <c r="D365"/>
      <c r="E365" s="3"/>
      <c r="F365" s="55"/>
      <c r="G365"/>
      <c r="H365"/>
      <c r="M365">
        <f t="shared" si="6"/>
        <v>1111111111</v>
      </c>
    </row>
    <row r="366" spans="1:13" s="25" customFormat="1">
      <c r="A366"/>
      <c r="B366"/>
      <c r="C366"/>
      <c r="D366"/>
      <c r="E366" s="3"/>
      <c r="F366" s="55"/>
      <c r="G366"/>
      <c r="H366"/>
      <c r="M366">
        <f t="shared" si="6"/>
        <v>1111111111</v>
      </c>
    </row>
    <row r="367" spans="1:13" s="25" customFormat="1">
      <c r="A367"/>
      <c r="B367"/>
      <c r="C367"/>
      <c r="D367"/>
      <c r="E367" s="3"/>
      <c r="F367" s="55"/>
      <c r="G367"/>
      <c r="H367"/>
      <c r="M367">
        <f t="shared" si="6"/>
        <v>1111111111</v>
      </c>
    </row>
    <row r="368" spans="1:13" s="25" customFormat="1">
      <c r="A368"/>
      <c r="B368"/>
      <c r="C368"/>
      <c r="D368"/>
      <c r="E368" s="3"/>
      <c r="F368" s="55"/>
      <c r="G368"/>
      <c r="H368"/>
      <c r="M368">
        <f t="shared" si="6"/>
        <v>1111111111</v>
      </c>
    </row>
    <row r="369" spans="1:13" s="25" customFormat="1">
      <c r="A369"/>
      <c r="B369"/>
      <c r="C369"/>
      <c r="D369"/>
      <c r="E369" s="3"/>
      <c r="F369" s="55"/>
      <c r="G369"/>
      <c r="H369"/>
      <c r="M369">
        <f t="shared" si="6"/>
        <v>1111111111</v>
      </c>
    </row>
    <row r="370" spans="1:13" s="25" customFormat="1">
      <c r="A370"/>
      <c r="B370"/>
      <c r="C370"/>
      <c r="D370"/>
      <c r="E370" s="3"/>
      <c r="F370" s="55"/>
      <c r="G370"/>
      <c r="H370"/>
      <c r="M370">
        <f t="shared" si="6"/>
        <v>1111111111</v>
      </c>
    </row>
    <row r="371" spans="1:13" s="25" customFormat="1">
      <c r="A371"/>
      <c r="B371"/>
      <c r="C371"/>
      <c r="D371"/>
      <c r="E371" s="3"/>
      <c r="F371" s="55"/>
      <c r="G371"/>
      <c r="H371"/>
      <c r="M371">
        <f t="shared" si="6"/>
        <v>1111111111</v>
      </c>
    </row>
    <row r="372" spans="1:13" s="25" customFormat="1">
      <c r="A372"/>
      <c r="B372"/>
      <c r="C372"/>
      <c r="D372"/>
      <c r="E372" s="3"/>
      <c r="F372" s="55"/>
      <c r="G372"/>
      <c r="H372"/>
      <c r="M372">
        <f t="shared" si="6"/>
        <v>1111111111</v>
      </c>
    </row>
    <row r="373" spans="1:13" s="25" customFormat="1">
      <c r="A373"/>
      <c r="B373"/>
      <c r="C373"/>
      <c r="D373"/>
      <c r="E373" s="3"/>
      <c r="F373" s="55"/>
      <c r="G373"/>
      <c r="H373"/>
      <c r="M373">
        <f t="shared" si="6"/>
        <v>1111111111</v>
      </c>
    </row>
    <row r="374" spans="1:13" s="25" customFormat="1">
      <c r="A374"/>
      <c r="B374"/>
      <c r="C374"/>
      <c r="D374"/>
      <c r="E374" s="3"/>
      <c r="F374" s="55"/>
      <c r="G374"/>
      <c r="H374"/>
      <c r="M374">
        <f t="shared" si="6"/>
        <v>1111111111</v>
      </c>
    </row>
    <row r="375" spans="1:13" s="25" customFormat="1">
      <c r="A375"/>
      <c r="B375"/>
      <c r="C375"/>
      <c r="D375"/>
      <c r="E375" s="3"/>
      <c r="F375" s="55"/>
      <c r="G375"/>
      <c r="H375"/>
      <c r="M375">
        <f t="shared" si="6"/>
        <v>1111111111</v>
      </c>
    </row>
    <row r="376" spans="1:13" s="25" customFormat="1">
      <c r="A376"/>
      <c r="B376"/>
      <c r="C376"/>
      <c r="D376"/>
      <c r="E376" s="3"/>
      <c r="F376" s="55"/>
      <c r="G376"/>
      <c r="H376"/>
      <c r="M376">
        <f t="shared" si="6"/>
        <v>1111111111</v>
      </c>
    </row>
    <row r="377" spans="1:13" s="25" customFormat="1">
      <c r="A377"/>
      <c r="B377"/>
      <c r="C377"/>
      <c r="D377"/>
      <c r="E377" s="3"/>
      <c r="F377" s="55"/>
      <c r="G377"/>
      <c r="H377"/>
      <c r="M377">
        <f t="shared" si="6"/>
        <v>1111111111</v>
      </c>
    </row>
    <row r="378" spans="1:13" s="25" customFormat="1">
      <c r="A378"/>
      <c r="B378"/>
      <c r="C378"/>
      <c r="D378"/>
      <c r="E378" s="3"/>
      <c r="F378" s="55"/>
      <c r="G378"/>
      <c r="H378"/>
      <c r="M378">
        <f t="shared" si="6"/>
        <v>1111111111</v>
      </c>
    </row>
    <row r="379" spans="1:13" s="25" customFormat="1">
      <c r="A379"/>
      <c r="B379"/>
      <c r="C379"/>
      <c r="D379"/>
      <c r="E379" s="3"/>
      <c r="F379" s="55"/>
      <c r="G379"/>
      <c r="H379"/>
      <c r="M379">
        <f t="shared" si="6"/>
        <v>1111111111</v>
      </c>
    </row>
    <row r="380" spans="1:13" s="25" customFormat="1">
      <c r="A380"/>
      <c r="B380"/>
      <c r="C380"/>
      <c r="D380"/>
      <c r="E380" s="3"/>
      <c r="F380" s="55"/>
      <c r="G380" s="3"/>
      <c r="H380"/>
      <c r="M380">
        <f t="shared" si="6"/>
        <v>1111111111</v>
      </c>
    </row>
    <row r="381" spans="1:13" s="25" customFormat="1">
      <c r="A381"/>
      <c r="B381"/>
      <c r="C381"/>
      <c r="D381"/>
      <c r="E381" s="3"/>
      <c r="F381" s="55"/>
      <c r="G381" s="3"/>
      <c r="H381"/>
      <c r="M381">
        <f t="shared" si="6"/>
        <v>1111111111</v>
      </c>
    </row>
    <row r="382" spans="1:13" s="25" customFormat="1">
      <c r="A382"/>
      <c r="B382"/>
      <c r="C382"/>
      <c r="D382"/>
      <c r="E382" s="3"/>
      <c r="F382" s="55"/>
      <c r="G382"/>
      <c r="H382"/>
      <c r="M382">
        <f t="shared" si="6"/>
        <v>1111111111</v>
      </c>
    </row>
    <row r="383" spans="1:13" s="25" customFormat="1">
      <c r="A383"/>
      <c r="B383"/>
      <c r="C383"/>
      <c r="D383"/>
      <c r="E383" s="3"/>
      <c r="F383" s="55"/>
      <c r="G383"/>
      <c r="H383"/>
      <c r="M383">
        <f t="shared" si="6"/>
        <v>1111111111</v>
      </c>
    </row>
    <row r="384" spans="1:13" s="25" customFormat="1">
      <c r="A384"/>
      <c r="B384"/>
      <c r="C384"/>
      <c r="D384"/>
      <c r="E384" s="3"/>
      <c r="F384" s="55"/>
      <c r="G384"/>
      <c r="H384"/>
      <c r="M384">
        <f t="shared" si="6"/>
        <v>1111111111</v>
      </c>
    </row>
    <row r="385" spans="1:13" s="25" customFormat="1">
      <c r="A385"/>
      <c r="B385"/>
      <c r="C385"/>
      <c r="D385"/>
      <c r="E385" s="3"/>
      <c r="F385" s="55"/>
      <c r="G385"/>
      <c r="H385"/>
      <c r="M385">
        <f t="shared" si="6"/>
        <v>1111111111</v>
      </c>
    </row>
    <row r="386" spans="1:13" s="25" customFormat="1">
      <c r="A386"/>
      <c r="B386"/>
      <c r="C386"/>
      <c r="D386"/>
      <c r="E386" s="3"/>
      <c r="F386" s="55"/>
      <c r="G386"/>
      <c r="H386"/>
      <c r="M386">
        <f t="shared" si="6"/>
        <v>1111111111</v>
      </c>
    </row>
    <row r="387" spans="1:13" s="25" customFormat="1">
      <c r="A387"/>
      <c r="B387"/>
      <c r="C387"/>
      <c r="D387"/>
      <c r="E387" s="3"/>
      <c r="F387" s="55"/>
      <c r="G387"/>
      <c r="H387"/>
      <c r="M387">
        <f t="shared" si="6"/>
        <v>1111111111</v>
      </c>
    </row>
    <row r="388" spans="1:13" s="25" customFormat="1">
      <c r="A388"/>
      <c r="B388"/>
      <c r="C388"/>
      <c r="D388"/>
      <c r="E388" s="3"/>
      <c r="F388" s="55"/>
      <c r="G388"/>
      <c r="H388"/>
      <c r="M388">
        <f t="shared" si="6"/>
        <v>1111111111</v>
      </c>
    </row>
    <row r="389" spans="1:13" s="25" customFormat="1">
      <c r="A389"/>
      <c r="B389"/>
      <c r="C389"/>
      <c r="D389"/>
      <c r="E389" s="3"/>
      <c r="F389" s="55"/>
      <c r="G389"/>
      <c r="H389"/>
      <c r="M389">
        <f t="shared" ref="M389:M452" si="7">IF(D389=D390,1111111111,0)</f>
        <v>1111111111</v>
      </c>
    </row>
    <row r="390" spans="1:13" s="25" customFormat="1">
      <c r="A390"/>
      <c r="B390"/>
      <c r="C390"/>
      <c r="D390"/>
      <c r="E390" s="3"/>
      <c r="F390" s="55"/>
      <c r="G390"/>
      <c r="H390"/>
      <c r="M390">
        <f t="shared" si="7"/>
        <v>1111111111</v>
      </c>
    </row>
    <row r="391" spans="1:13" s="25" customFormat="1">
      <c r="A391"/>
      <c r="B391"/>
      <c r="C391"/>
      <c r="D391"/>
      <c r="E391" s="3"/>
      <c r="F391" s="55"/>
      <c r="G391"/>
      <c r="H391"/>
      <c r="M391">
        <f t="shared" si="7"/>
        <v>1111111111</v>
      </c>
    </row>
    <row r="392" spans="1:13" s="25" customFormat="1">
      <c r="A392"/>
      <c r="B392"/>
      <c r="C392"/>
      <c r="D392"/>
      <c r="E392" s="3"/>
      <c r="F392" s="55"/>
      <c r="G392"/>
      <c r="H392"/>
      <c r="M392">
        <f t="shared" si="7"/>
        <v>1111111111</v>
      </c>
    </row>
    <row r="393" spans="1:13" s="25" customFormat="1">
      <c r="A393"/>
      <c r="B393"/>
      <c r="C393"/>
      <c r="D393"/>
      <c r="E393" s="3"/>
      <c r="F393" s="55"/>
      <c r="G393"/>
      <c r="H393"/>
      <c r="M393">
        <f t="shared" si="7"/>
        <v>1111111111</v>
      </c>
    </row>
    <row r="394" spans="1:13" s="25" customFormat="1">
      <c r="A394"/>
      <c r="B394"/>
      <c r="C394"/>
      <c r="D394"/>
      <c r="E394" s="3"/>
      <c r="F394" s="55"/>
      <c r="G394"/>
      <c r="H394"/>
      <c r="M394">
        <f t="shared" si="7"/>
        <v>1111111111</v>
      </c>
    </row>
    <row r="395" spans="1:13" s="25" customFormat="1">
      <c r="A395"/>
      <c r="B395"/>
      <c r="C395"/>
      <c r="D395"/>
      <c r="E395" s="3"/>
      <c r="F395" s="55"/>
      <c r="G395"/>
      <c r="H395"/>
      <c r="M395">
        <f t="shared" si="7"/>
        <v>1111111111</v>
      </c>
    </row>
    <row r="396" spans="1:13" s="25" customFormat="1">
      <c r="A396"/>
      <c r="B396"/>
      <c r="C396"/>
      <c r="D396"/>
      <c r="E396" s="3"/>
      <c r="F396" s="55"/>
      <c r="G396"/>
      <c r="H396"/>
      <c r="M396">
        <f t="shared" si="7"/>
        <v>1111111111</v>
      </c>
    </row>
    <row r="397" spans="1:13" s="25" customFormat="1">
      <c r="A397"/>
      <c r="B397"/>
      <c r="C397"/>
      <c r="D397"/>
      <c r="E397" s="3"/>
      <c r="F397" s="55"/>
      <c r="G397"/>
      <c r="H397"/>
      <c r="M397">
        <f t="shared" si="7"/>
        <v>1111111111</v>
      </c>
    </row>
    <row r="398" spans="1:13" s="25" customFormat="1">
      <c r="A398"/>
      <c r="B398"/>
      <c r="C398"/>
      <c r="D398"/>
      <c r="E398" s="3"/>
      <c r="F398" s="55"/>
      <c r="G398"/>
      <c r="H398"/>
      <c r="M398">
        <f t="shared" si="7"/>
        <v>1111111111</v>
      </c>
    </row>
    <row r="399" spans="1:13" s="25" customFormat="1">
      <c r="A399"/>
      <c r="B399"/>
      <c r="C399"/>
      <c r="D399"/>
      <c r="E399" s="3"/>
      <c r="F399" s="55"/>
      <c r="G399"/>
      <c r="H399"/>
      <c r="M399">
        <f t="shared" si="7"/>
        <v>1111111111</v>
      </c>
    </row>
    <row r="400" spans="1:13" s="25" customFormat="1">
      <c r="A400"/>
      <c r="B400"/>
      <c r="C400"/>
      <c r="D400"/>
      <c r="E400" s="3"/>
      <c r="F400" s="55"/>
      <c r="G400"/>
      <c r="H400"/>
      <c r="M400">
        <f t="shared" si="7"/>
        <v>1111111111</v>
      </c>
    </row>
    <row r="401" spans="1:13" s="25" customFormat="1">
      <c r="A401"/>
      <c r="B401"/>
      <c r="C401"/>
      <c r="D401"/>
      <c r="E401" s="3"/>
      <c r="F401" s="55"/>
      <c r="G401"/>
      <c r="H401"/>
      <c r="M401">
        <f t="shared" si="7"/>
        <v>1111111111</v>
      </c>
    </row>
    <row r="402" spans="1:13" s="25" customFormat="1">
      <c r="A402"/>
      <c r="B402"/>
      <c r="C402"/>
      <c r="D402"/>
      <c r="E402" s="3"/>
      <c r="F402" s="55"/>
      <c r="G402"/>
      <c r="H402"/>
      <c r="M402">
        <f t="shared" si="7"/>
        <v>1111111111</v>
      </c>
    </row>
    <row r="403" spans="1:13" s="25" customFormat="1">
      <c r="A403"/>
      <c r="B403"/>
      <c r="C403"/>
      <c r="D403"/>
      <c r="E403" s="3"/>
      <c r="F403" s="55"/>
      <c r="G403"/>
      <c r="H403"/>
      <c r="M403">
        <f t="shared" si="7"/>
        <v>1111111111</v>
      </c>
    </row>
    <row r="404" spans="1:13" s="25" customFormat="1">
      <c r="A404"/>
      <c r="B404"/>
      <c r="C404"/>
      <c r="D404"/>
      <c r="E404" s="3"/>
      <c r="F404" s="55"/>
      <c r="G404"/>
      <c r="H404"/>
      <c r="M404">
        <f t="shared" si="7"/>
        <v>1111111111</v>
      </c>
    </row>
    <row r="405" spans="1:13" s="25" customFormat="1">
      <c r="A405"/>
      <c r="B405"/>
      <c r="C405"/>
      <c r="D405"/>
      <c r="E405" s="3"/>
      <c r="F405" s="55"/>
      <c r="G405"/>
      <c r="H405"/>
      <c r="M405">
        <f t="shared" si="7"/>
        <v>1111111111</v>
      </c>
    </row>
    <row r="406" spans="1:13" s="25" customFormat="1">
      <c r="A406"/>
      <c r="B406"/>
      <c r="C406"/>
      <c r="D406"/>
      <c r="E406" s="3"/>
      <c r="F406" s="55"/>
      <c r="G406"/>
      <c r="H406"/>
      <c r="M406">
        <f t="shared" si="7"/>
        <v>1111111111</v>
      </c>
    </row>
    <row r="407" spans="1:13" s="25" customFormat="1">
      <c r="A407"/>
      <c r="B407"/>
      <c r="C407"/>
      <c r="D407"/>
      <c r="E407" s="3"/>
      <c r="F407" s="55"/>
      <c r="G407"/>
      <c r="H407"/>
      <c r="M407">
        <f t="shared" si="7"/>
        <v>1111111111</v>
      </c>
    </row>
    <row r="408" spans="1:13" s="25" customFormat="1">
      <c r="A408"/>
      <c r="B408"/>
      <c r="C408"/>
      <c r="D408"/>
      <c r="E408" s="3"/>
      <c r="F408" s="55"/>
      <c r="G408"/>
      <c r="H408"/>
      <c r="M408">
        <f t="shared" si="7"/>
        <v>1111111111</v>
      </c>
    </row>
    <row r="409" spans="1:13" s="25" customFormat="1">
      <c r="A409"/>
      <c r="B409"/>
      <c r="C409"/>
      <c r="D409"/>
      <c r="E409" s="3"/>
      <c r="F409" s="55"/>
      <c r="G409"/>
      <c r="H409"/>
      <c r="M409">
        <f t="shared" si="7"/>
        <v>1111111111</v>
      </c>
    </row>
    <row r="410" spans="1:13" s="25" customFormat="1">
      <c r="A410"/>
      <c r="B410"/>
      <c r="C410"/>
      <c r="D410"/>
      <c r="E410" s="3"/>
      <c r="F410" s="55"/>
      <c r="G410"/>
      <c r="H410"/>
      <c r="M410">
        <f t="shared" si="7"/>
        <v>1111111111</v>
      </c>
    </row>
    <row r="411" spans="1:13" s="25" customFormat="1">
      <c r="A411"/>
      <c r="B411"/>
      <c r="C411"/>
      <c r="D411"/>
      <c r="E411" s="3"/>
      <c r="F411" s="55"/>
      <c r="G411"/>
      <c r="H411"/>
      <c r="M411">
        <f t="shared" si="7"/>
        <v>1111111111</v>
      </c>
    </row>
    <row r="412" spans="1:13" s="25" customFormat="1">
      <c r="A412"/>
      <c r="B412"/>
      <c r="C412"/>
      <c r="D412"/>
      <c r="E412" s="3"/>
      <c r="F412" s="55"/>
      <c r="G412"/>
      <c r="H412"/>
      <c r="M412">
        <f t="shared" si="7"/>
        <v>1111111111</v>
      </c>
    </row>
    <row r="413" spans="1:13" s="25" customFormat="1">
      <c r="A413"/>
      <c r="B413"/>
      <c r="C413"/>
      <c r="D413"/>
      <c r="E413" s="3"/>
      <c r="F413" s="55"/>
      <c r="G413"/>
      <c r="H413"/>
      <c r="M413">
        <f t="shared" si="7"/>
        <v>1111111111</v>
      </c>
    </row>
    <row r="414" spans="1:13" s="25" customFormat="1">
      <c r="A414"/>
      <c r="B414"/>
      <c r="C414"/>
      <c r="D414"/>
      <c r="E414" s="3"/>
      <c r="F414" s="55"/>
      <c r="G414" s="3"/>
      <c r="H414"/>
      <c r="M414">
        <f t="shared" si="7"/>
        <v>1111111111</v>
      </c>
    </row>
    <row r="415" spans="1:13" s="25" customFormat="1">
      <c r="A415"/>
      <c r="B415"/>
      <c r="C415"/>
      <c r="D415"/>
      <c r="E415" s="3"/>
      <c r="F415" s="55"/>
      <c r="G415"/>
      <c r="H415"/>
      <c r="M415">
        <f t="shared" si="7"/>
        <v>1111111111</v>
      </c>
    </row>
    <row r="416" spans="1:13" s="25" customFormat="1">
      <c r="A416"/>
      <c r="B416"/>
      <c r="C416"/>
      <c r="D416"/>
      <c r="E416" s="3"/>
      <c r="F416" s="55"/>
      <c r="G416"/>
      <c r="H416"/>
      <c r="M416">
        <f t="shared" si="7"/>
        <v>1111111111</v>
      </c>
    </row>
    <row r="417" spans="1:13" s="25" customFormat="1">
      <c r="A417"/>
      <c r="B417"/>
      <c r="C417"/>
      <c r="D417"/>
      <c r="E417" s="3"/>
      <c r="F417" s="55"/>
      <c r="G417"/>
      <c r="H417"/>
      <c r="M417">
        <f t="shared" si="7"/>
        <v>1111111111</v>
      </c>
    </row>
    <row r="418" spans="1:13" s="25" customFormat="1">
      <c r="A418"/>
      <c r="B418"/>
      <c r="C418"/>
      <c r="D418"/>
      <c r="E418" s="3"/>
      <c r="F418" s="55"/>
      <c r="G418"/>
      <c r="H418"/>
      <c r="M418">
        <f t="shared" si="7"/>
        <v>1111111111</v>
      </c>
    </row>
    <row r="419" spans="1:13" s="25" customFormat="1">
      <c r="A419"/>
      <c r="B419"/>
      <c r="C419"/>
      <c r="D419"/>
      <c r="E419" s="3"/>
      <c r="F419" s="55"/>
      <c r="G419"/>
      <c r="H419"/>
      <c r="M419">
        <f t="shared" si="7"/>
        <v>1111111111</v>
      </c>
    </row>
    <row r="420" spans="1:13" s="25" customFormat="1">
      <c r="A420"/>
      <c r="B420"/>
      <c r="C420"/>
      <c r="D420"/>
      <c r="E420" s="3"/>
      <c r="F420" s="55"/>
      <c r="G420" s="3"/>
      <c r="H420"/>
      <c r="M420">
        <f t="shared" si="7"/>
        <v>1111111111</v>
      </c>
    </row>
    <row r="421" spans="1:13" s="25" customFormat="1">
      <c r="A421"/>
      <c r="B421"/>
      <c r="C421"/>
      <c r="D421"/>
      <c r="E421" s="3"/>
      <c r="F421" s="55"/>
      <c r="G421"/>
      <c r="H421"/>
      <c r="M421">
        <f t="shared" si="7"/>
        <v>1111111111</v>
      </c>
    </row>
    <row r="422" spans="1:13" s="25" customFormat="1">
      <c r="A422"/>
      <c r="B422"/>
      <c r="C422"/>
      <c r="D422"/>
      <c r="E422" s="3"/>
      <c r="F422" s="55"/>
      <c r="G422"/>
      <c r="H422"/>
      <c r="M422">
        <f t="shared" si="7"/>
        <v>1111111111</v>
      </c>
    </row>
    <row r="423" spans="1:13" s="25" customFormat="1">
      <c r="A423"/>
      <c r="B423"/>
      <c r="C423"/>
      <c r="D423"/>
      <c r="E423" s="3"/>
      <c r="F423" s="55"/>
      <c r="G423"/>
      <c r="H423"/>
      <c r="M423">
        <f t="shared" si="7"/>
        <v>1111111111</v>
      </c>
    </row>
    <row r="424" spans="1:13" s="25" customFormat="1">
      <c r="A424"/>
      <c r="B424"/>
      <c r="C424"/>
      <c r="D424"/>
      <c r="E424" s="3"/>
      <c r="F424" s="55"/>
      <c r="G424"/>
      <c r="H424"/>
      <c r="M424">
        <f t="shared" si="7"/>
        <v>1111111111</v>
      </c>
    </row>
    <row r="425" spans="1:13" s="25" customFormat="1">
      <c r="A425"/>
      <c r="B425"/>
      <c r="C425"/>
      <c r="D425"/>
      <c r="E425" s="3"/>
      <c r="F425" s="55"/>
      <c r="G425"/>
      <c r="H425"/>
      <c r="M425">
        <f t="shared" si="7"/>
        <v>1111111111</v>
      </c>
    </row>
    <row r="426" spans="1:13" s="25" customFormat="1">
      <c r="A426"/>
      <c r="B426"/>
      <c r="C426"/>
      <c r="D426"/>
      <c r="E426" s="3"/>
      <c r="F426" s="55"/>
      <c r="G426"/>
      <c r="H426"/>
      <c r="M426">
        <f t="shared" si="7"/>
        <v>1111111111</v>
      </c>
    </row>
    <row r="427" spans="1:13" s="25" customFormat="1">
      <c r="A427"/>
      <c r="B427"/>
      <c r="C427"/>
      <c r="D427"/>
      <c r="E427" s="3"/>
      <c r="F427" s="55"/>
      <c r="G427"/>
      <c r="H427"/>
      <c r="M427">
        <f t="shared" si="7"/>
        <v>1111111111</v>
      </c>
    </row>
    <row r="428" spans="1:13" s="25" customFormat="1">
      <c r="A428"/>
      <c r="B428"/>
      <c r="C428"/>
      <c r="D428"/>
      <c r="E428" s="3"/>
      <c r="F428" s="55"/>
      <c r="G428"/>
      <c r="H428"/>
      <c r="M428">
        <f t="shared" si="7"/>
        <v>1111111111</v>
      </c>
    </row>
    <row r="429" spans="1:13" s="25" customFormat="1">
      <c r="A429"/>
      <c r="B429"/>
      <c r="C429"/>
      <c r="D429"/>
      <c r="E429" s="3"/>
      <c r="F429" s="55"/>
      <c r="G429"/>
      <c r="H429"/>
      <c r="M429">
        <f t="shared" si="7"/>
        <v>1111111111</v>
      </c>
    </row>
    <row r="430" spans="1:13" s="25" customFormat="1">
      <c r="A430"/>
      <c r="B430"/>
      <c r="C430"/>
      <c r="D430"/>
      <c r="E430" s="3"/>
      <c r="F430" s="55"/>
      <c r="G430"/>
      <c r="H430"/>
      <c r="M430">
        <f t="shared" si="7"/>
        <v>1111111111</v>
      </c>
    </row>
    <row r="431" spans="1:13" s="25" customFormat="1">
      <c r="A431"/>
      <c r="B431"/>
      <c r="C431"/>
      <c r="D431"/>
      <c r="E431" s="3"/>
      <c r="F431" s="55"/>
      <c r="G431" s="3"/>
      <c r="H431"/>
      <c r="M431">
        <f t="shared" si="7"/>
        <v>1111111111</v>
      </c>
    </row>
    <row r="432" spans="1:13" s="25" customFormat="1">
      <c r="A432"/>
      <c r="B432"/>
      <c r="C432"/>
      <c r="D432"/>
      <c r="E432" s="3"/>
      <c r="F432" s="55"/>
      <c r="G432" s="3"/>
      <c r="H432"/>
      <c r="M432">
        <f t="shared" si="7"/>
        <v>1111111111</v>
      </c>
    </row>
    <row r="433" spans="1:13" s="25" customFormat="1">
      <c r="A433"/>
      <c r="B433"/>
      <c r="C433"/>
      <c r="D433"/>
      <c r="E433" s="3"/>
      <c r="F433" s="55"/>
      <c r="G433"/>
      <c r="H433"/>
      <c r="M433">
        <f t="shared" si="7"/>
        <v>1111111111</v>
      </c>
    </row>
    <row r="434" spans="1:13" s="25" customFormat="1">
      <c r="A434"/>
      <c r="B434"/>
      <c r="C434"/>
      <c r="D434"/>
      <c r="E434" s="3"/>
      <c r="F434" s="55"/>
      <c r="G434" s="3"/>
      <c r="H434"/>
      <c r="M434">
        <f t="shared" si="7"/>
        <v>1111111111</v>
      </c>
    </row>
    <row r="435" spans="1:13" s="25" customFormat="1">
      <c r="A435"/>
      <c r="B435"/>
      <c r="C435"/>
      <c r="D435"/>
      <c r="E435" s="3"/>
      <c r="F435" s="55"/>
      <c r="G435" s="3"/>
      <c r="H435"/>
      <c r="M435">
        <f t="shared" si="7"/>
        <v>1111111111</v>
      </c>
    </row>
    <row r="436" spans="1:13" s="25" customFormat="1">
      <c r="A436"/>
      <c r="B436"/>
      <c r="C436"/>
      <c r="D436"/>
      <c r="E436" s="3"/>
      <c r="F436" s="55"/>
      <c r="G436" s="3"/>
      <c r="H436"/>
      <c r="M436">
        <f t="shared" si="7"/>
        <v>1111111111</v>
      </c>
    </row>
    <row r="437" spans="1:13" s="25" customFormat="1">
      <c r="A437"/>
      <c r="B437"/>
      <c r="C437"/>
      <c r="D437"/>
      <c r="E437" s="3"/>
      <c r="F437" s="55"/>
      <c r="G437"/>
      <c r="H437"/>
      <c r="M437">
        <f t="shared" si="7"/>
        <v>1111111111</v>
      </c>
    </row>
    <row r="438" spans="1:13" s="25" customFormat="1">
      <c r="A438"/>
      <c r="B438"/>
      <c r="C438"/>
      <c r="D438"/>
      <c r="E438" s="3"/>
      <c r="F438" s="55"/>
      <c r="G438"/>
      <c r="H438"/>
      <c r="M438">
        <f t="shared" si="7"/>
        <v>1111111111</v>
      </c>
    </row>
    <row r="439" spans="1:13" s="25" customFormat="1">
      <c r="A439"/>
      <c r="B439"/>
      <c r="C439"/>
      <c r="D439"/>
      <c r="E439" s="3"/>
      <c r="F439" s="55"/>
      <c r="G439" s="3"/>
      <c r="H439"/>
      <c r="M439">
        <f t="shared" si="7"/>
        <v>1111111111</v>
      </c>
    </row>
    <row r="440" spans="1:13" s="25" customFormat="1">
      <c r="A440"/>
      <c r="B440"/>
      <c r="C440"/>
      <c r="D440"/>
      <c r="E440" s="3"/>
      <c r="F440" s="55"/>
      <c r="G440"/>
      <c r="H440"/>
      <c r="M440">
        <f t="shared" si="7"/>
        <v>1111111111</v>
      </c>
    </row>
    <row r="441" spans="1:13" s="25" customFormat="1">
      <c r="A441"/>
      <c r="B441"/>
      <c r="C441"/>
      <c r="D441"/>
      <c r="E441" s="3"/>
      <c r="F441" s="55"/>
      <c r="G441"/>
      <c r="H441"/>
      <c r="M441">
        <f t="shared" si="7"/>
        <v>1111111111</v>
      </c>
    </row>
    <row r="442" spans="1:13" s="25" customFormat="1">
      <c r="A442"/>
      <c r="B442"/>
      <c r="C442"/>
      <c r="D442"/>
      <c r="E442" s="3"/>
      <c r="F442" s="55"/>
      <c r="G442"/>
      <c r="H442"/>
      <c r="M442">
        <f t="shared" si="7"/>
        <v>1111111111</v>
      </c>
    </row>
    <row r="443" spans="1:13" s="25" customFormat="1">
      <c r="A443"/>
      <c r="B443"/>
      <c r="C443"/>
      <c r="D443"/>
      <c r="E443" s="3"/>
      <c r="F443" s="55"/>
      <c r="G443"/>
      <c r="H443"/>
      <c r="M443">
        <f t="shared" si="7"/>
        <v>1111111111</v>
      </c>
    </row>
    <row r="444" spans="1:13" s="25" customFormat="1">
      <c r="A444"/>
      <c r="B444"/>
      <c r="C444"/>
      <c r="D444"/>
      <c r="E444" s="3"/>
      <c r="F444" s="55"/>
      <c r="G444"/>
      <c r="H444"/>
      <c r="M444">
        <f t="shared" si="7"/>
        <v>1111111111</v>
      </c>
    </row>
    <row r="445" spans="1:13" s="25" customFormat="1">
      <c r="A445"/>
      <c r="B445"/>
      <c r="C445"/>
      <c r="D445"/>
      <c r="E445" s="3"/>
      <c r="F445" s="55"/>
      <c r="G445"/>
      <c r="H445"/>
      <c r="M445">
        <f t="shared" si="7"/>
        <v>1111111111</v>
      </c>
    </row>
    <row r="446" spans="1:13" s="25" customFormat="1">
      <c r="A446"/>
      <c r="B446"/>
      <c r="C446"/>
      <c r="D446"/>
      <c r="E446" s="3"/>
      <c r="F446" s="55"/>
      <c r="G446"/>
      <c r="H446"/>
      <c r="M446">
        <f t="shared" si="7"/>
        <v>1111111111</v>
      </c>
    </row>
    <row r="447" spans="1:13" s="25" customFormat="1">
      <c r="A447"/>
      <c r="B447"/>
      <c r="C447"/>
      <c r="D447"/>
      <c r="E447" s="3"/>
      <c r="F447" s="55"/>
      <c r="G447"/>
      <c r="H447"/>
      <c r="M447">
        <f t="shared" si="7"/>
        <v>1111111111</v>
      </c>
    </row>
    <row r="448" spans="1:13" s="25" customFormat="1">
      <c r="A448"/>
      <c r="B448"/>
      <c r="C448"/>
      <c r="D448"/>
      <c r="E448" s="3"/>
      <c r="F448" s="55"/>
      <c r="G448"/>
      <c r="H448"/>
      <c r="M448">
        <f t="shared" si="7"/>
        <v>1111111111</v>
      </c>
    </row>
    <row r="449" spans="1:13" s="25" customFormat="1">
      <c r="A449"/>
      <c r="B449"/>
      <c r="C449"/>
      <c r="D449"/>
      <c r="E449" s="3"/>
      <c r="F449" s="55"/>
      <c r="G449"/>
      <c r="H449"/>
      <c r="M449">
        <f t="shared" si="7"/>
        <v>1111111111</v>
      </c>
    </row>
    <row r="450" spans="1:13" s="25" customFormat="1">
      <c r="A450"/>
      <c r="B450"/>
      <c r="C450"/>
      <c r="D450"/>
      <c r="E450" s="3"/>
      <c r="F450" s="55"/>
      <c r="G450"/>
      <c r="H450"/>
      <c r="M450">
        <f t="shared" si="7"/>
        <v>1111111111</v>
      </c>
    </row>
    <row r="451" spans="1:13" s="25" customFormat="1">
      <c r="A451"/>
      <c r="B451"/>
      <c r="C451"/>
      <c r="D451"/>
      <c r="E451" s="3"/>
      <c r="F451" s="55"/>
      <c r="G451"/>
      <c r="H451"/>
      <c r="M451">
        <f t="shared" si="7"/>
        <v>1111111111</v>
      </c>
    </row>
    <row r="452" spans="1:13" s="25" customFormat="1">
      <c r="A452"/>
      <c r="B452"/>
      <c r="C452"/>
      <c r="D452"/>
      <c r="E452" s="3"/>
      <c r="F452" s="55"/>
      <c r="G452"/>
      <c r="H452"/>
      <c r="M452">
        <f t="shared" si="7"/>
        <v>1111111111</v>
      </c>
    </row>
    <row r="453" spans="1:13" s="25" customFormat="1">
      <c r="A453"/>
      <c r="B453"/>
      <c r="C453"/>
      <c r="D453"/>
      <c r="E453" s="3"/>
      <c r="F453" s="55"/>
      <c r="G453"/>
      <c r="H453"/>
      <c r="M453">
        <f t="shared" ref="M453:M498" si="8">IF(D453=D454,1111111111,0)</f>
        <v>1111111111</v>
      </c>
    </row>
    <row r="454" spans="1:13" s="25" customFormat="1">
      <c r="A454"/>
      <c r="B454"/>
      <c r="C454"/>
      <c r="D454"/>
      <c r="E454" s="3"/>
      <c r="F454" s="55"/>
      <c r="G454"/>
      <c r="H454"/>
      <c r="M454">
        <f t="shared" si="8"/>
        <v>1111111111</v>
      </c>
    </row>
    <row r="455" spans="1:13" s="25" customFormat="1">
      <c r="A455"/>
      <c r="B455"/>
      <c r="C455"/>
      <c r="D455"/>
      <c r="E455" s="3"/>
      <c r="F455" s="55"/>
      <c r="G455"/>
      <c r="H455"/>
      <c r="M455">
        <f t="shared" si="8"/>
        <v>1111111111</v>
      </c>
    </row>
    <row r="456" spans="1:13" s="25" customFormat="1">
      <c r="A456"/>
      <c r="B456"/>
      <c r="C456"/>
      <c r="D456"/>
      <c r="E456" s="3"/>
      <c r="F456" s="55"/>
      <c r="G456"/>
      <c r="H456"/>
      <c r="M456">
        <f t="shared" si="8"/>
        <v>1111111111</v>
      </c>
    </row>
    <row r="457" spans="1:13" s="25" customFormat="1">
      <c r="A457"/>
      <c r="B457"/>
      <c r="C457"/>
      <c r="D457"/>
      <c r="E457" s="3"/>
      <c r="F457" s="55"/>
      <c r="G457"/>
      <c r="H457"/>
      <c r="M457">
        <f t="shared" si="8"/>
        <v>1111111111</v>
      </c>
    </row>
    <row r="458" spans="1:13" s="25" customFormat="1">
      <c r="A458"/>
      <c r="B458"/>
      <c r="C458"/>
      <c r="D458"/>
      <c r="E458" s="3"/>
      <c r="F458" s="55"/>
      <c r="G458" s="3"/>
      <c r="H458"/>
      <c r="M458">
        <f t="shared" si="8"/>
        <v>1111111111</v>
      </c>
    </row>
    <row r="459" spans="1:13" s="25" customFormat="1">
      <c r="A459"/>
      <c r="B459"/>
      <c r="C459"/>
      <c r="D459"/>
      <c r="E459" s="3"/>
      <c r="F459" s="55"/>
      <c r="G459"/>
      <c r="H459"/>
      <c r="M459">
        <f t="shared" si="8"/>
        <v>1111111111</v>
      </c>
    </row>
    <row r="460" spans="1:13" s="25" customFormat="1">
      <c r="A460"/>
      <c r="B460"/>
      <c r="C460"/>
      <c r="D460"/>
      <c r="E460" s="3"/>
      <c r="F460" s="55"/>
      <c r="G460"/>
      <c r="H460"/>
      <c r="M460">
        <f t="shared" si="8"/>
        <v>1111111111</v>
      </c>
    </row>
    <row r="461" spans="1:13" s="25" customFormat="1">
      <c r="A461"/>
      <c r="B461"/>
      <c r="C461"/>
      <c r="D461"/>
      <c r="E461" s="3"/>
      <c r="F461" s="55"/>
      <c r="G461" s="3"/>
      <c r="H461"/>
      <c r="M461">
        <f t="shared" si="8"/>
        <v>1111111111</v>
      </c>
    </row>
    <row r="462" spans="1:13" s="25" customFormat="1">
      <c r="A462"/>
      <c r="B462"/>
      <c r="C462"/>
      <c r="D462"/>
      <c r="E462" s="3"/>
      <c r="F462" s="55"/>
      <c r="G462"/>
      <c r="H462"/>
      <c r="M462">
        <f t="shared" si="8"/>
        <v>1111111111</v>
      </c>
    </row>
    <row r="463" spans="1:13" s="25" customFormat="1">
      <c r="A463"/>
      <c r="B463"/>
      <c r="C463"/>
      <c r="D463"/>
      <c r="E463" s="3"/>
      <c r="F463" s="55"/>
      <c r="G463"/>
      <c r="H463"/>
      <c r="M463">
        <f t="shared" si="8"/>
        <v>1111111111</v>
      </c>
    </row>
    <row r="464" spans="1:13" s="25" customFormat="1">
      <c r="A464"/>
      <c r="B464"/>
      <c r="C464"/>
      <c r="D464"/>
      <c r="E464" s="3"/>
      <c r="F464" s="55"/>
      <c r="G464"/>
      <c r="H464"/>
      <c r="M464">
        <f t="shared" si="8"/>
        <v>1111111111</v>
      </c>
    </row>
    <row r="465" spans="1:13" s="25" customFormat="1">
      <c r="A465"/>
      <c r="B465"/>
      <c r="C465"/>
      <c r="D465"/>
      <c r="E465" s="3"/>
      <c r="F465" s="55"/>
      <c r="G465"/>
      <c r="H465"/>
      <c r="M465">
        <f t="shared" si="8"/>
        <v>1111111111</v>
      </c>
    </row>
    <row r="466" spans="1:13" s="25" customFormat="1">
      <c r="A466"/>
      <c r="B466"/>
      <c r="C466"/>
      <c r="D466"/>
      <c r="E466" s="3"/>
      <c r="F466" s="55"/>
      <c r="G466"/>
      <c r="H466"/>
      <c r="M466">
        <f t="shared" si="8"/>
        <v>1111111111</v>
      </c>
    </row>
    <row r="467" spans="1:13" s="25" customFormat="1">
      <c r="A467"/>
      <c r="B467"/>
      <c r="C467"/>
      <c r="D467"/>
      <c r="E467" s="3"/>
      <c r="F467" s="55"/>
      <c r="G467"/>
      <c r="H467"/>
      <c r="M467">
        <f t="shared" si="8"/>
        <v>1111111111</v>
      </c>
    </row>
    <row r="468" spans="1:13" s="25" customFormat="1">
      <c r="A468"/>
      <c r="B468"/>
      <c r="C468"/>
      <c r="D468"/>
      <c r="E468" s="3"/>
      <c r="F468" s="55"/>
      <c r="G468"/>
      <c r="H468"/>
      <c r="M468">
        <f t="shared" si="8"/>
        <v>1111111111</v>
      </c>
    </row>
    <row r="469" spans="1:13" s="25" customFormat="1">
      <c r="A469"/>
      <c r="B469"/>
      <c r="C469"/>
      <c r="D469"/>
      <c r="E469" s="3"/>
      <c r="F469" s="55"/>
      <c r="G469"/>
      <c r="H469"/>
      <c r="M469">
        <f t="shared" si="8"/>
        <v>1111111111</v>
      </c>
    </row>
    <row r="470" spans="1:13" s="25" customFormat="1">
      <c r="A470"/>
      <c r="B470"/>
      <c r="C470"/>
      <c r="D470"/>
      <c r="E470" s="3"/>
      <c r="F470" s="55"/>
      <c r="G470"/>
      <c r="H470"/>
      <c r="M470">
        <f t="shared" si="8"/>
        <v>1111111111</v>
      </c>
    </row>
    <row r="471" spans="1:13" s="25" customFormat="1">
      <c r="A471"/>
      <c r="B471"/>
      <c r="C471"/>
      <c r="D471"/>
      <c r="E471" s="3"/>
      <c r="F471" s="55"/>
      <c r="G471"/>
      <c r="H471"/>
      <c r="M471">
        <f t="shared" si="8"/>
        <v>1111111111</v>
      </c>
    </row>
    <row r="472" spans="1:13" s="25" customFormat="1">
      <c r="A472"/>
      <c r="B472"/>
      <c r="C472"/>
      <c r="D472"/>
      <c r="E472" s="3"/>
      <c r="F472" s="55"/>
      <c r="G472"/>
      <c r="H472"/>
      <c r="M472">
        <f t="shared" si="8"/>
        <v>1111111111</v>
      </c>
    </row>
    <row r="473" spans="1:13" s="25" customFormat="1">
      <c r="A473"/>
      <c r="B473"/>
      <c r="C473"/>
      <c r="D473"/>
      <c r="E473" s="3"/>
      <c r="F473" s="55"/>
      <c r="G473"/>
      <c r="H473"/>
      <c r="M473">
        <f t="shared" si="8"/>
        <v>1111111111</v>
      </c>
    </row>
    <row r="474" spans="1:13" s="25" customFormat="1">
      <c r="A474"/>
      <c r="B474"/>
      <c r="C474"/>
      <c r="D474"/>
      <c r="E474" s="3"/>
      <c r="F474" s="55"/>
      <c r="G474"/>
      <c r="H474"/>
      <c r="M474">
        <f t="shared" si="8"/>
        <v>1111111111</v>
      </c>
    </row>
    <row r="475" spans="1:13" s="25" customFormat="1">
      <c r="A475"/>
      <c r="B475"/>
      <c r="C475"/>
      <c r="D475"/>
      <c r="E475" s="3"/>
      <c r="F475" s="55"/>
      <c r="G475" s="3"/>
      <c r="H475"/>
      <c r="M475">
        <f t="shared" si="8"/>
        <v>1111111111</v>
      </c>
    </row>
    <row r="476" spans="1:13" s="25" customFormat="1">
      <c r="A476"/>
      <c r="B476"/>
      <c r="C476"/>
      <c r="D476"/>
      <c r="E476" s="3"/>
      <c r="F476" s="55"/>
      <c r="G476"/>
      <c r="H476"/>
      <c r="M476">
        <f t="shared" si="8"/>
        <v>1111111111</v>
      </c>
    </row>
    <row r="477" spans="1:13" s="25" customFormat="1">
      <c r="A477"/>
      <c r="B477"/>
      <c r="C477"/>
      <c r="D477"/>
      <c r="E477" s="3"/>
      <c r="F477" s="55"/>
      <c r="G477"/>
      <c r="H477"/>
      <c r="M477">
        <f t="shared" si="8"/>
        <v>1111111111</v>
      </c>
    </row>
    <row r="478" spans="1:13" s="25" customFormat="1">
      <c r="A478"/>
      <c r="B478"/>
      <c r="C478"/>
      <c r="D478"/>
      <c r="E478" s="3"/>
      <c r="F478" s="55"/>
      <c r="G478"/>
      <c r="H478"/>
      <c r="M478">
        <f t="shared" si="8"/>
        <v>1111111111</v>
      </c>
    </row>
    <row r="479" spans="1:13" s="25" customFormat="1">
      <c r="A479"/>
      <c r="B479"/>
      <c r="C479"/>
      <c r="D479"/>
      <c r="E479" s="3"/>
      <c r="F479" s="55"/>
      <c r="G479"/>
      <c r="H479"/>
      <c r="M479">
        <f t="shared" si="8"/>
        <v>1111111111</v>
      </c>
    </row>
    <row r="480" spans="1:13" s="25" customFormat="1">
      <c r="A480"/>
      <c r="B480"/>
      <c r="C480"/>
      <c r="D480"/>
      <c r="E480" s="3"/>
      <c r="F480" s="55"/>
      <c r="G480"/>
      <c r="H480"/>
      <c r="M480">
        <f t="shared" si="8"/>
        <v>1111111111</v>
      </c>
    </row>
    <row r="481" spans="1:13" s="25" customFormat="1">
      <c r="A481"/>
      <c r="B481"/>
      <c r="C481"/>
      <c r="D481"/>
      <c r="E481" s="3"/>
      <c r="F481" s="55"/>
      <c r="G481"/>
      <c r="H481"/>
      <c r="M481">
        <f t="shared" si="8"/>
        <v>1111111111</v>
      </c>
    </row>
    <row r="482" spans="1:13" s="25" customFormat="1">
      <c r="A482"/>
      <c r="B482"/>
      <c r="C482"/>
      <c r="D482"/>
      <c r="E482" s="3"/>
      <c r="F482" s="55"/>
      <c r="G482"/>
      <c r="H482"/>
      <c r="M482">
        <f t="shared" si="8"/>
        <v>1111111111</v>
      </c>
    </row>
    <row r="483" spans="1:13" s="25" customFormat="1">
      <c r="A483"/>
      <c r="B483"/>
      <c r="C483"/>
      <c r="D483"/>
      <c r="E483" s="3"/>
      <c r="F483" s="55"/>
      <c r="G483"/>
      <c r="H483"/>
      <c r="M483">
        <f t="shared" si="8"/>
        <v>1111111111</v>
      </c>
    </row>
    <row r="484" spans="1:13" s="25" customFormat="1">
      <c r="A484"/>
      <c r="B484"/>
      <c r="C484"/>
      <c r="D484"/>
      <c r="E484" s="3"/>
      <c r="F484" s="55"/>
      <c r="G484"/>
      <c r="H484"/>
      <c r="M484">
        <f t="shared" si="8"/>
        <v>1111111111</v>
      </c>
    </row>
    <row r="485" spans="1:13" s="25" customFormat="1">
      <c r="A485"/>
      <c r="B485"/>
      <c r="C485"/>
      <c r="D485"/>
      <c r="E485" s="3"/>
      <c r="F485" s="55"/>
      <c r="G485"/>
      <c r="H485"/>
      <c r="M485">
        <f t="shared" si="8"/>
        <v>1111111111</v>
      </c>
    </row>
    <row r="486" spans="1:13" s="25" customFormat="1">
      <c r="A486"/>
      <c r="B486"/>
      <c r="C486"/>
      <c r="D486"/>
      <c r="E486" s="3"/>
      <c r="F486" s="55"/>
      <c r="G486"/>
      <c r="H486"/>
      <c r="M486">
        <f t="shared" si="8"/>
        <v>1111111111</v>
      </c>
    </row>
    <row r="487" spans="1:13" s="25" customFormat="1">
      <c r="A487"/>
      <c r="B487"/>
      <c r="C487"/>
      <c r="D487"/>
      <c r="E487" s="3"/>
      <c r="F487" s="55"/>
      <c r="G487"/>
      <c r="H487"/>
      <c r="M487">
        <f t="shared" si="8"/>
        <v>1111111111</v>
      </c>
    </row>
    <row r="488" spans="1:13" s="25" customFormat="1">
      <c r="A488"/>
      <c r="B488"/>
      <c r="C488"/>
      <c r="D488"/>
      <c r="E488" s="3"/>
      <c r="F488" s="55"/>
      <c r="G488"/>
      <c r="H488"/>
      <c r="M488">
        <f t="shared" si="8"/>
        <v>1111111111</v>
      </c>
    </row>
    <row r="489" spans="1:13" s="25" customFormat="1">
      <c r="A489"/>
      <c r="B489"/>
      <c r="C489"/>
      <c r="D489"/>
      <c r="E489" s="3"/>
      <c r="F489" s="55"/>
      <c r="G489"/>
      <c r="H489"/>
      <c r="M489">
        <f t="shared" si="8"/>
        <v>1111111111</v>
      </c>
    </row>
    <row r="490" spans="1:13" s="25" customFormat="1">
      <c r="A490"/>
      <c r="B490"/>
      <c r="C490"/>
      <c r="D490"/>
      <c r="E490" s="3"/>
      <c r="F490" s="55"/>
      <c r="G490"/>
      <c r="H490"/>
      <c r="M490">
        <f t="shared" si="8"/>
        <v>1111111111</v>
      </c>
    </row>
    <row r="491" spans="1:13" s="25" customFormat="1">
      <c r="A491"/>
      <c r="B491"/>
      <c r="C491"/>
      <c r="D491"/>
      <c r="E491" s="3"/>
      <c r="F491" s="55"/>
      <c r="G491"/>
      <c r="H491"/>
      <c r="M491">
        <f t="shared" si="8"/>
        <v>1111111111</v>
      </c>
    </row>
    <row r="492" spans="1:13" s="25" customFormat="1">
      <c r="A492"/>
      <c r="B492"/>
      <c r="C492"/>
      <c r="D492"/>
      <c r="E492" s="3"/>
      <c r="F492" s="55"/>
      <c r="G492"/>
      <c r="H492"/>
      <c r="M492">
        <f t="shared" si="8"/>
        <v>1111111111</v>
      </c>
    </row>
    <row r="493" spans="1:13" s="25" customFormat="1">
      <c r="A493"/>
      <c r="B493"/>
      <c r="C493"/>
      <c r="D493"/>
      <c r="E493" s="3"/>
      <c r="F493" s="55"/>
      <c r="G493"/>
      <c r="H493"/>
      <c r="M493">
        <f t="shared" si="8"/>
        <v>1111111111</v>
      </c>
    </row>
    <row r="494" spans="1:13" s="25" customFormat="1">
      <c r="A494"/>
      <c r="B494"/>
      <c r="C494"/>
      <c r="D494"/>
      <c r="E494" s="3"/>
      <c r="F494" s="55"/>
      <c r="G494"/>
      <c r="H494"/>
      <c r="M494">
        <f t="shared" si="8"/>
        <v>1111111111</v>
      </c>
    </row>
    <row r="495" spans="1:13" s="25" customFormat="1">
      <c r="A495"/>
      <c r="B495"/>
      <c r="C495"/>
      <c r="D495"/>
      <c r="E495" s="3"/>
      <c r="F495" s="55"/>
      <c r="G495"/>
      <c r="H495"/>
      <c r="M495">
        <f t="shared" si="8"/>
        <v>1111111111</v>
      </c>
    </row>
    <row r="496" spans="1:13" s="25" customFormat="1">
      <c r="A496"/>
      <c r="B496"/>
      <c r="C496"/>
      <c r="D496"/>
      <c r="E496" s="3"/>
      <c r="F496" s="55"/>
      <c r="G496"/>
      <c r="H496"/>
      <c r="M496">
        <f t="shared" si="8"/>
        <v>1111111111</v>
      </c>
    </row>
    <row r="497" spans="1:13" s="25" customFormat="1">
      <c r="A497"/>
      <c r="B497"/>
      <c r="C497"/>
      <c r="D497"/>
      <c r="E497" s="3"/>
      <c r="F497" s="55"/>
      <c r="G497"/>
      <c r="H497"/>
      <c r="M497">
        <f t="shared" si="8"/>
        <v>1111111111</v>
      </c>
    </row>
    <row r="498" spans="1:13" s="25" customFormat="1">
      <c r="A498"/>
      <c r="B498"/>
      <c r="C498"/>
      <c r="D498"/>
      <c r="E498" s="3"/>
      <c r="F498" s="55"/>
      <c r="G498"/>
      <c r="H498"/>
      <c r="M498">
        <f t="shared" si="8"/>
        <v>1111111111</v>
      </c>
    </row>
    <row r="499" spans="1:13" s="25" customFormat="1">
      <c r="A499"/>
      <c r="B499"/>
      <c r="C499"/>
      <c r="D499"/>
      <c r="E499" s="3"/>
      <c r="F499" s="55"/>
      <c r="G499"/>
      <c r="H499"/>
    </row>
    <row r="500" spans="1:13" s="25" customFormat="1">
      <c r="A500"/>
      <c r="B500"/>
      <c r="C500"/>
      <c r="D500"/>
      <c r="E500" s="3"/>
      <c r="F500" s="55"/>
      <c r="G500"/>
      <c r="H500"/>
    </row>
    <row r="501" spans="1:13" s="25" customFormat="1">
      <c r="A501"/>
      <c r="B501"/>
      <c r="C501"/>
      <c r="D501"/>
      <c r="E501" s="3"/>
      <c r="F501" s="55"/>
      <c r="G501"/>
      <c r="H501"/>
    </row>
    <row r="502" spans="1:13" s="25" customFormat="1">
      <c r="A502"/>
      <c r="B502"/>
      <c r="C502"/>
      <c r="D502"/>
      <c r="E502" s="3"/>
      <c r="F502" s="55"/>
      <c r="G502"/>
      <c r="H502"/>
    </row>
    <row r="503" spans="1:13" s="25" customFormat="1">
      <c r="A503"/>
      <c r="B503"/>
      <c r="C503"/>
      <c r="D503"/>
      <c r="E503" s="3"/>
      <c r="F503" s="55"/>
      <c r="G503"/>
      <c r="H503"/>
    </row>
    <row r="504" spans="1:13" s="25" customFormat="1">
      <c r="A504"/>
      <c r="B504"/>
      <c r="C504"/>
      <c r="D504"/>
      <c r="E504" s="3"/>
      <c r="F504" s="55"/>
      <c r="G504"/>
      <c r="H504"/>
    </row>
    <row r="505" spans="1:13" s="25" customFormat="1">
      <c r="A505"/>
      <c r="B505"/>
      <c r="C505"/>
      <c r="D505"/>
      <c r="E505" s="3"/>
      <c r="F505" s="55"/>
      <c r="G505"/>
      <c r="H505"/>
    </row>
    <row r="506" spans="1:13" s="25" customFormat="1">
      <c r="A506"/>
      <c r="B506"/>
      <c r="C506"/>
      <c r="D506"/>
      <c r="E506" s="3"/>
      <c r="F506" s="55"/>
      <c r="G506"/>
      <c r="H506"/>
    </row>
    <row r="507" spans="1:13" s="25" customFormat="1">
      <c r="A507"/>
      <c r="B507"/>
      <c r="C507"/>
      <c r="D507"/>
      <c r="E507" s="3"/>
      <c r="F507" s="55"/>
      <c r="G507"/>
      <c r="H507"/>
    </row>
    <row r="508" spans="1:13" s="25" customFormat="1">
      <c r="A508"/>
      <c r="B508"/>
      <c r="C508"/>
      <c r="D508"/>
      <c r="E508" s="3"/>
      <c r="F508" s="55"/>
      <c r="G508"/>
      <c r="H508"/>
    </row>
    <row r="509" spans="1:13" s="25" customFormat="1">
      <c r="A509"/>
      <c r="B509"/>
      <c r="C509"/>
      <c r="D509"/>
      <c r="E509" s="3"/>
      <c r="F509" s="55"/>
      <c r="G509"/>
      <c r="H509"/>
    </row>
    <row r="510" spans="1:13" s="25" customFormat="1">
      <c r="A510"/>
      <c r="B510"/>
      <c r="C510"/>
      <c r="D510"/>
      <c r="E510" s="3"/>
      <c r="F510" s="55"/>
      <c r="G510"/>
      <c r="H510"/>
    </row>
    <row r="511" spans="1:13" s="25" customFormat="1">
      <c r="A511"/>
      <c r="B511"/>
      <c r="C511"/>
      <c r="D511"/>
      <c r="E511" s="3"/>
      <c r="F511" s="55"/>
      <c r="G511"/>
      <c r="H511"/>
    </row>
    <row r="512" spans="1:13" s="25" customFormat="1">
      <c r="A512"/>
      <c r="B512"/>
      <c r="C512"/>
      <c r="D512"/>
      <c r="E512" s="3"/>
      <c r="F512" s="55"/>
      <c r="G512"/>
      <c r="H512"/>
    </row>
    <row r="513" spans="1:8" s="25" customFormat="1">
      <c r="A513"/>
      <c r="B513"/>
      <c r="C513"/>
      <c r="D513"/>
      <c r="E513" s="3"/>
      <c r="F513" s="55"/>
      <c r="G513"/>
      <c r="H513"/>
    </row>
    <row r="514" spans="1:8" s="25" customFormat="1">
      <c r="A514"/>
      <c r="B514"/>
      <c r="C514"/>
      <c r="D514"/>
      <c r="E514" s="3"/>
      <c r="F514" s="55"/>
      <c r="G514"/>
      <c r="H514"/>
    </row>
    <row r="515" spans="1:8" s="25" customFormat="1">
      <c r="A515"/>
      <c r="B515"/>
      <c r="C515"/>
      <c r="D515"/>
      <c r="E515" s="3"/>
      <c r="F515" s="55"/>
      <c r="G515"/>
      <c r="H515"/>
    </row>
    <row r="516" spans="1:8" s="25" customFormat="1">
      <c r="A516"/>
      <c r="B516"/>
      <c r="C516"/>
      <c r="D516"/>
      <c r="E516" s="3"/>
      <c r="F516" s="55"/>
      <c r="G516"/>
      <c r="H516"/>
    </row>
    <row r="517" spans="1:8" s="25" customFormat="1">
      <c r="A517"/>
      <c r="B517"/>
      <c r="C517"/>
      <c r="D517"/>
      <c r="E517" s="3"/>
      <c r="F517" s="55"/>
      <c r="G517"/>
      <c r="H517"/>
    </row>
    <row r="518" spans="1:8" s="25" customFormat="1">
      <c r="A518"/>
      <c r="B518"/>
      <c r="C518"/>
      <c r="D518"/>
      <c r="E518" s="3"/>
      <c r="F518" s="55"/>
      <c r="G518"/>
      <c r="H518"/>
    </row>
    <row r="519" spans="1:8" s="25" customFormat="1">
      <c r="A519"/>
      <c r="B519"/>
      <c r="C519"/>
      <c r="D519"/>
      <c r="E519" s="3"/>
      <c r="F519" s="55"/>
      <c r="G519"/>
      <c r="H519"/>
    </row>
    <row r="520" spans="1:8" s="25" customFormat="1">
      <c r="A520"/>
      <c r="B520"/>
      <c r="C520"/>
      <c r="D520"/>
      <c r="E520" s="3"/>
      <c r="F520" s="55"/>
      <c r="G520"/>
      <c r="H520"/>
    </row>
    <row r="521" spans="1:8" s="25" customFormat="1">
      <c r="A521"/>
      <c r="B521"/>
      <c r="C521"/>
      <c r="D521"/>
      <c r="E521" s="3"/>
      <c r="F521" s="55"/>
      <c r="G521"/>
      <c r="H521"/>
    </row>
    <row r="522" spans="1:8" s="25" customFormat="1">
      <c r="A522"/>
      <c r="B522"/>
      <c r="C522"/>
      <c r="D522"/>
      <c r="E522" s="3"/>
      <c r="F522" s="55"/>
      <c r="G522"/>
      <c r="H522"/>
    </row>
    <row r="523" spans="1:8" s="25" customFormat="1">
      <c r="A523"/>
      <c r="B523"/>
      <c r="C523"/>
      <c r="D523"/>
      <c r="E523" s="3"/>
      <c r="F523" s="55"/>
      <c r="G523"/>
      <c r="H523"/>
    </row>
    <row r="524" spans="1:8" s="25" customFormat="1">
      <c r="A524"/>
      <c r="B524"/>
      <c r="C524"/>
      <c r="D524"/>
      <c r="E524" s="3"/>
      <c r="F524" s="55"/>
      <c r="G524"/>
      <c r="H524"/>
    </row>
    <row r="525" spans="1:8" s="25" customFormat="1">
      <c r="A525"/>
      <c r="B525"/>
      <c r="C525"/>
      <c r="D525"/>
      <c r="E525" s="3"/>
      <c r="F525" s="55"/>
      <c r="G525"/>
      <c r="H525"/>
    </row>
    <row r="526" spans="1:8" s="25" customFormat="1">
      <c r="A526"/>
      <c r="B526"/>
      <c r="C526"/>
      <c r="D526"/>
      <c r="E526" s="3"/>
      <c r="F526" s="55"/>
      <c r="G526"/>
      <c r="H526"/>
    </row>
    <row r="527" spans="1:8" s="25" customFormat="1">
      <c r="A527"/>
      <c r="B527"/>
      <c r="C527"/>
      <c r="D527"/>
      <c r="E527" s="3"/>
      <c r="F527" s="55"/>
      <c r="G527"/>
      <c r="H527"/>
    </row>
    <row r="528" spans="1:8" s="25" customFormat="1">
      <c r="A528"/>
      <c r="B528"/>
      <c r="C528"/>
      <c r="D528"/>
      <c r="E528" s="3"/>
      <c r="F528" s="55"/>
      <c r="G528"/>
      <c r="H528"/>
    </row>
    <row r="529" spans="1:8" s="25" customFormat="1">
      <c r="A529"/>
      <c r="B529"/>
      <c r="C529"/>
      <c r="D529"/>
      <c r="E529" s="3"/>
      <c r="F529" s="55"/>
      <c r="G529"/>
      <c r="H529"/>
    </row>
    <row r="530" spans="1:8" s="25" customFormat="1">
      <c r="A530"/>
      <c r="B530"/>
      <c r="C530"/>
      <c r="D530"/>
      <c r="E530" s="3"/>
      <c r="F530" s="55"/>
      <c r="G530"/>
      <c r="H530"/>
    </row>
    <row r="531" spans="1:8" s="25" customFormat="1">
      <c r="A531"/>
      <c r="B531"/>
      <c r="C531"/>
      <c r="D531"/>
      <c r="E531" s="3"/>
      <c r="F531" s="55"/>
      <c r="G531"/>
      <c r="H531"/>
    </row>
    <row r="532" spans="1:8" s="25" customFormat="1">
      <c r="A532"/>
      <c r="B532"/>
      <c r="C532"/>
      <c r="D532"/>
      <c r="E532" s="3"/>
      <c r="F532" s="55"/>
      <c r="G532"/>
      <c r="H532"/>
    </row>
    <row r="533" spans="1:8" s="25" customFormat="1">
      <c r="A533"/>
      <c r="B533"/>
      <c r="C533"/>
      <c r="D533"/>
      <c r="E533" s="3"/>
      <c r="F533" s="55"/>
      <c r="G533"/>
      <c r="H533"/>
    </row>
    <row r="534" spans="1:8" s="25" customFormat="1">
      <c r="A534"/>
      <c r="B534"/>
      <c r="C534"/>
      <c r="D534"/>
      <c r="E534" s="3"/>
      <c r="F534" s="55"/>
      <c r="G534"/>
      <c r="H534"/>
    </row>
    <row r="535" spans="1:8" s="25" customFormat="1">
      <c r="A535"/>
      <c r="B535"/>
      <c r="C535"/>
      <c r="D535"/>
      <c r="E535" s="3"/>
      <c r="F535" s="55"/>
      <c r="G535"/>
      <c r="H535"/>
    </row>
    <row r="536" spans="1:8" s="25" customFormat="1">
      <c r="A536"/>
      <c r="B536"/>
      <c r="C536"/>
      <c r="D536"/>
      <c r="E536" s="3"/>
      <c r="F536" s="55"/>
      <c r="G536"/>
      <c r="H536"/>
    </row>
    <row r="537" spans="1:8" s="25" customFormat="1">
      <c r="A537"/>
      <c r="B537"/>
      <c r="C537"/>
      <c r="D537"/>
      <c r="E537" s="3"/>
      <c r="F537" s="55"/>
      <c r="G537"/>
      <c r="H537"/>
    </row>
    <row r="538" spans="1:8" s="25" customFormat="1">
      <c r="A538"/>
      <c r="B538"/>
      <c r="C538"/>
      <c r="D538"/>
      <c r="E538" s="3"/>
      <c r="F538" s="55"/>
      <c r="G538"/>
      <c r="H538"/>
    </row>
    <row r="539" spans="1:8" s="25" customFormat="1">
      <c r="A539"/>
      <c r="B539"/>
      <c r="C539"/>
      <c r="D539"/>
      <c r="E539" s="3"/>
      <c r="F539" s="55"/>
      <c r="G539"/>
      <c r="H539"/>
    </row>
    <row r="540" spans="1:8" s="25" customFormat="1">
      <c r="A540"/>
      <c r="B540"/>
      <c r="C540"/>
      <c r="D540"/>
      <c r="E540" s="3"/>
      <c r="F540" s="55"/>
      <c r="G540"/>
      <c r="H540"/>
    </row>
    <row r="541" spans="1:8" s="25" customFormat="1">
      <c r="A541"/>
      <c r="B541"/>
      <c r="C541"/>
      <c r="D541"/>
      <c r="E541" s="3"/>
      <c r="F541" s="55"/>
      <c r="G541"/>
      <c r="H541"/>
    </row>
    <row r="542" spans="1:8" s="25" customFormat="1">
      <c r="A542"/>
      <c r="B542"/>
      <c r="C542"/>
      <c r="D542"/>
      <c r="E542" s="3"/>
      <c r="F542" s="55"/>
      <c r="G542"/>
      <c r="H542"/>
    </row>
    <row r="543" spans="1:8" s="25" customFormat="1">
      <c r="A543"/>
      <c r="B543"/>
      <c r="C543"/>
      <c r="D543"/>
      <c r="E543" s="3"/>
      <c r="F543" s="55"/>
      <c r="G543"/>
      <c r="H543"/>
    </row>
    <row r="544" spans="1:8" s="25" customFormat="1">
      <c r="A544"/>
      <c r="B544" s="63"/>
      <c r="C544"/>
      <c r="D544"/>
      <c r="E544" s="3"/>
      <c r="F544" s="55"/>
      <c r="G544"/>
      <c r="H544"/>
    </row>
    <row r="545" spans="1:8" s="25" customFormat="1">
      <c r="A545"/>
      <c r="B545" s="63"/>
      <c r="C545"/>
      <c r="D545"/>
      <c r="E545" s="3"/>
      <c r="F545" s="55"/>
      <c r="G545"/>
      <c r="H545"/>
    </row>
    <row r="546" spans="1:8" s="25" customFormat="1">
      <c r="A546"/>
      <c r="B546" s="63"/>
      <c r="C546"/>
      <c r="D546"/>
      <c r="E546" s="3"/>
      <c r="F546" s="55"/>
      <c r="G546"/>
      <c r="H546"/>
    </row>
    <row r="547" spans="1:8" s="25" customFormat="1">
      <c r="A547"/>
      <c r="B547" s="63"/>
      <c r="C547"/>
      <c r="D547"/>
      <c r="E547" s="3"/>
      <c r="F547" s="55"/>
      <c r="G547"/>
      <c r="H547"/>
    </row>
    <row r="548" spans="1:8" s="25" customFormat="1">
      <c r="A548"/>
      <c r="B548" s="63"/>
      <c r="C548"/>
      <c r="D548"/>
      <c r="E548" s="3"/>
      <c r="F548" s="55"/>
      <c r="G548"/>
      <c r="H548"/>
    </row>
    <row r="549" spans="1:8" s="25" customFormat="1">
      <c r="A549"/>
      <c r="B549" s="63"/>
      <c r="C549"/>
      <c r="D549"/>
      <c r="E549" s="3"/>
      <c r="F549" s="55"/>
      <c r="G549"/>
      <c r="H549"/>
    </row>
    <row r="550" spans="1:8" s="25" customFormat="1">
      <c r="A550"/>
      <c r="B550" s="63"/>
      <c r="C550"/>
      <c r="D550"/>
      <c r="E550" s="3"/>
      <c r="F550" s="55"/>
      <c r="G550"/>
      <c r="H550"/>
    </row>
    <row r="551" spans="1:8" s="25" customFormat="1">
      <c r="A551"/>
      <c r="B551" s="63"/>
      <c r="C551"/>
      <c r="D551"/>
      <c r="E551" s="3"/>
      <c r="F551" s="55"/>
      <c r="G551"/>
      <c r="H551"/>
    </row>
    <row r="552" spans="1:8" s="25" customFormat="1">
      <c r="A552"/>
      <c r="B552" s="63"/>
      <c r="C552"/>
      <c r="D552"/>
      <c r="E552" s="3"/>
      <c r="F552" s="55"/>
      <c r="G552"/>
      <c r="H552"/>
    </row>
    <row r="553" spans="1:8" s="25" customFormat="1">
      <c r="A553"/>
      <c r="B553" s="63"/>
      <c r="C553"/>
      <c r="D553"/>
      <c r="E553" s="3"/>
      <c r="F553" s="55"/>
      <c r="G553"/>
      <c r="H553"/>
    </row>
    <row r="554" spans="1:8" s="25" customFormat="1">
      <c r="A554"/>
      <c r="B554" s="63"/>
      <c r="C554"/>
      <c r="D554"/>
      <c r="E554" s="3"/>
      <c r="F554" s="55"/>
      <c r="G554"/>
      <c r="H554"/>
    </row>
    <row r="555" spans="1:8" s="25" customFormat="1">
      <c r="A555"/>
      <c r="B555" s="63"/>
      <c r="C555"/>
      <c r="D555"/>
      <c r="E555" s="3"/>
      <c r="F555" s="55"/>
      <c r="G555"/>
      <c r="H555"/>
    </row>
    <row r="556" spans="1:8" s="25" customFormat="1">
      <c r="A556"/>
      <c r="B556" s="63"/>
      <c r="C556"/>
      <c r="D556"/>
      <c r="E556" s="3"/>
      <c r="F556" s="55"/>
      <c r="G556"/>
      <c r="H556"/>
    </row>
    <row r="557" spans="1:8" s="25" customFormat="1">
      <c r="A557"/>
      <c r="B557" s="63"/>
      <c r="C557"/>
      <c r="D557"/>
      <c r="E557" s="3"/>
      <c r="F557" s="55"/>
      <c r="G557"/>
      <c r="H557"/>
    </row>
    <row r="558" spans="1:8" s="25" customFormat="1">
      <c r="A558"/>
      <c r="B558" s="63"/>
      <c r="C558"/>
      <c r="D558"/>
      <c r="E558" s="3"/>
      <c r="F558" s="55"/>
      <c r="G558"/>
      <c r="H558"/>
    </row>
    <row r="559" spans="1:8" s="25" customFormat="1">
      <c r="A559"/>
      <c r="B559" s="63"/>
      <c r="C559"/>
      <c r="D559"/>
      <c r="E559" s="3"/>
      <c r="F559" s="55"/>
      <c r="G559"/>
      <c r="H559"/>
    </row>
    <row r="560" spans="1:8" s="25" customFormat="1">
      <c r="A560"/>
      <c r="B560" s="63"/>
      <c r="C560"/>
      <c r="D560"/>
      <c r="E560" s="3"/>
      <c r="F560" s="55"/>
      <c r="G560" s="3"/>
      <c r="H560"/>
    </row>
    <row r="561" spans="1:8" s="25" customFormat="1">
      <c r="A561"/>
      <c r="B561" s="63"/>
      <c r="C561"/>
      <c r="D561"/>
      <c r="E561" s="3"/>
      <c r="F561" s="55"/>
      <c r="G561"/>
      <c r="H561"/>
    </row>
    <row r="562" spans="1:8" s="25" customFormat="1">
      <c r="A562"/>
      <c r="B562" s="63"/>
      <c r="C562"/>
      <c r="D562"/>
      <c r="E562" s="3"/>
      <c r="F562" s="55"/>
      <c r="G562"/>
      <c r="H562"/>
    </row>
    <row r="563" spans="1:8" s="25" customFormat="1">
      <c r="A563"/>
      <c r="B563" s="63"/>
      <c r="C563"/>
      <c r="D563"/>
      <c r="E563" s="3"/>
      <c r="F563" s="55"/>
      <c r="G563"/>
      <c r="H563"/>
    </row>
    <row r="564" spans="1:8" s="25" customFormat="1">
      <c r="A564"/>
      <c r="B564" s="63"/>
      <c r="C564"/>
      <c r="D564"/>
      <c r="E564" s="3"/>
      <c r="F564" s="55"/>
      <c r="G564"/>
      <c r="H564"/>
    </row>
    <row r="565" spans="1:8" s="25" customFormat="1">
      <c r="A565"/>
      <c r="B565" s="63"/>
      <c r="C565"/>
      <c r="D565"/>
      <c r="E565" s="3"/>
      <c r="F565" s="55"/>
      <c r="G565"/>
      <c r="H565"/>
    </row>
    <row r="566" spans="1:8" s="25" customFormat="1">
      <c r="A566"/>
      <c r="B566" s="63"/>
      <c r="C566"/>
      <c r="D566"/>
      <c r="E566" s="3"/>
      <c r="F566" s="55"/>
      <c r="G566"/>
      <c r="H566"/>
    </row>
    <row r="567" spans="1:8" s="25" customFormat="1">
      <c r="A567"/>
      <c r="B567" s="63"/>
      <c r="C567"/>
      <c r="D567"/>
      <c r="E567" s="3"/>
      <c r="F567" s="55"/>
      <c r="G567"/>
      <c r="H567"/>
    </row>
    <row r="568" spans="1:8" s="25" customFormat="1">
      <c r="A568"/>
      <c r="B568" s="63"/>
      <c r="C568"/>
      <c r="D568"/>
      <c r="E568" s="3"/>
      <c r="F568" s="55"/>
      <c r="G568"/>
      <c r="H568"/>
    </row>
    <row r="569" spans="1:8" s="25" customFormat="1">
      <c r="A569"/>
      <c r="B569" s="63"/>
      <c r="C569"/>
      <c r="D569"/>
      <c r="E569" s="3"/>
      <c r="F569" s="55"/>
      <c r="G569"/>
      <c r="H569"/>
    </row>
    <row r="570" spans="1:8" s="25" customFormat="1">
      <c r="A570"/>
      <c r="B570" s="63"/>
      <c r="C570"/>
      <c r="D570"/>
      <c r="E570" s="3"/>
      <c r="F570" s="55"/>
      <c r="G570"/>
      <c r="H570"/>
    </row>
    <row r="571" spans="1:8" s="25" customFormat="1">
      <c r="A571"/>
      <c r="B571" s="63"/>
      <c r="C571"/>
      <c r="D571"/>
      <c r="E571" s="3"/>
      <c r="F571" s="55"/>
      <c r="G571"/>
      <c r="H571"/>
    </row>
    <row r="572" spans="1:8" s="25" customFormat="1">
      <c r="A572"/>
      <c r="B572" s="63"/>
      <c r="C572"/>
      <c r="D572"/>
      <c r="E572" s="3"/>
      <c r="F572" s="55"/>
      <c r="G572"/>
      <c r="H572"/>
    </row>
    <row r="573" spans="1:8" s="25" customFormat="1">
      <c r="A573"/>
      <c r="B573" s="63"/>
      <c r="C573"/>
      <c r="D573"/>
      <c r="E573" s="3"/>
      <c r="F573" s="55"/>
      <c r="G573" s="3"/>
      <c r="H573"/>
    </row>
    <row r="574" spans="1:8" s="25" customFormat="1">
      <c r="A574"/>
      <c r="B574" s="63"/>
      <c r="C574"/>
      <c r="D574"/>
      <c r="E574" s="3"/>
      <c r="F574" s="55"/>
      <c r="G574"/>
      <c r="H574"/>
    </row>
    <row r="575" spans="1:8" s="25" customFormat="1">
      <c r="A575"/>
      <c r="B575" s="63"/>
      <c r="C575"/>
      <c r="D575"/>
      <c r="E575" s="3"/>
      <c r="F575" s="55"/>
      <c r="G575"/>
      <c r="H575"/>
    </row>
    <row r="576" spans="1:8" s="25" customFormat="1">
      <c r="A576"/>
      <c r="B576" s="63"/>
      <c r="C576"/>
      <c r="D576"/>
      <c r="E576" s="3"/>
      <c r="F576" s="55"/>
      <c r="G576"/>
      <c r="H576"/>
    </row>
    <row r="577" spans="1:8" s="25" customFormat="1">
      <c r="A577"/>
      <c r="B577" s="63"/>
      <c r="C577"/>
      <c r="D577"/>
      <c r="E577" s="3"/>
      <c r="F577" s="55"/>
      <c r="G577"/>
      <c r="H577"/>
    </row>
    <row r="578" spans="1:8" s="25" customFormat="1">
      <c r="A578"/>
      <c r="B578" s="63"/>
      <c r="C578"/>
      <c r="D578"/>
      <c r="E578" s="3"/>
      <c r="F578" s="55"/>
      <c r="G578"/>
      <c r="H578"/>
    </row>
    <row r="579" spans="1:8" s="25" customFormat="1">
      <c r="A579"/>
      <c r="B579" s="63"/>
      <c r="C579"/>
      <c r="D579"/>
      <c r="E579" s="3"/>
      <c r="F579" s="55"/>
      <c r="G579"/>
      <c r="H579"/>
    </row>
    <row r="580" spans="1:8" s="25" customFormat="1">
      <c r="A580"/>
      <c r="B580" s="63"/>
      <c r="C580"/>
      <c r="D580"/>
      <c r="E580" s="3"/>
      <c r="F580" s="55"/>
      <c r="G580"/>
      <c r="H580"/>
    </row>
    <row r="581" spans="1:8" s="25" customFormat="1">
      <c r="A581"/>
      <c r="B581" s="63"/>
      <c r="C581"/>
      <c r="D581"/>
      <c r="E581" s="3"/>
      <c r="F581" s="55"/>
      <c r="G581"/>
      <c r="H581"/>
    </row>
    <row r="582" spans="1:8" s="25" customFormat="1">
      <c r="A582"/>
      <c r="B582" s="63"/>
      <c r="C582"/>
      <c r="D582"/>
      <c r="E582" s="3"/>
      <c r="F582" s="55"/>
      <c r="G582"/>
      <c r="H582"/>
    </row>
    <row r="583" spans="1:8" s="25" customFormat="1">
      <c r="A583"/>
      <c r="B583" s="63"/>
      <c r="C583"/>
      <c r="D583"/>
      <c r="E583" s="3"/>
      <c r="F583" s="55"/>
      <c r="G583"/>
      <c r="H583"/>
    </row>
    <row r="584" spans="1:8" s="25" customFormat="1">
      <c r="A584"/>
      <c r="B584" s="63"/>
      <c r="C584"/>
      <c r="D584"/>
      <c r="E584" s="3"/>
      <c r="F584" s="55"/>
      <c r="G584"/>
      <c r="H584"/>
    </row>
    <row r="585" spans="1:8" s="25" customFormat="1">
      <c r="A585"/>
      <c r="B585" s="63"/>
      <c r="C585"/>
      <c r="D585"/>
      <c r="E585" s="3"/>
      <c r="F585" s="55"/>
      <c r="G585"/>
      <c r="H585"/>
    </row>
    <row r="586" spans="1:8" s="25" customFormat="1">
      <c r="A586"/>
      <c r="B586" s="63"/>
      <c r="C586"/>
      <c r="D586"/>
      <c r="E586" s="3"/>
      <c r="F586" s="55"/>
      <c r="G586"/>
      <c r="H586"/>
    </row>
    <row r="587" spans="1:8" s="25" customFormat="1">
      <c r="A587"/>
      <c r="B587" s="63"/>
      <c r="C587"/>
      <c r="D587"/>
      <c r="E587" s="3"/>
      <c r="F587" s="55"/>
      <c r="G587"/>
      <c r="H587"/>
    </row>
    <row r="588" spans="1:8" s="25" customFormat="1">
      <c r="A588"/>
      <c r="B588" s="63"/>
      <c r="C588"/>
      <c r="D588"/>
      <c r="E588" s="3"/>
      <c r="F588" s="55"/>
      <c r="G588"/>
      <c r="H588"/>
    </row>
    <row r="589" spans="1:8" s="25" customFormat="1">
      <c r="A589"/>
      <c r="B589" s="63"/>
      <c r="C589"/>
      <c r="D589"/>
      <c r="E589" s="3"/>
      <c r="F589" s="55"/>
      <c r="G589"/>
      <c r="H589"/>
    </row>
    <row r="590" spans="1:8" s="25" customFormat="1">
      <c r="A590"/>
      <c r="B590" s="63"/>
      <c r="C590"/>
      <c r="D590"/>
      <c r="E590" s="3"/>
      <c r="F590" s="55"/>
      <c r="G590"/>
      <c r="H590"/>
    </row>
    <row r="591" spans="1:8" s="25" customFormat="1">
      <c r="A591"/>
      <c r="B591" s="63"/>
      <c r="C591"/>
      <c r="D591"/>
      <c r="E591" s="3"/>
      <c r="F591" s="55"/>
      <c r="G591"/>
      <c r="H591"/>
    </row>
    <row r="592" spans="1:8" s="25" customFormat="1">
      <c r="A592"/>
      <c r="B592" s="63"/>
      <c r="C592"/>
      <c r="D592"/>
      <c r="E592" s="3"/>
      <c r="F592" s="55"/>
      <c r="G592"/>
      <c r="H592"/>
    </row>
    <row r="593" spans="1:8" s="25" customFormat="1">
      <c r="A593"/>
      <c r="B593" s="63"/>
      <c r="C593"/>
      <c r="D593"/>
      <c r="E593" s="3"/>
      <c r="F593" s="55"/>
      <c r="G593"/>
      <c r="H593"/>
    </row>
    <row r="594" spans="1:8" s="25" customFormat="1">
      <c r="A594"/>
      <c r="B594" s="63"/>
      <c r="C594"/>
      <c r="D594"/>
      <c r="E594" s="3"/>
      <c r="F594" s="55"/>
      <c r="G594"/>
      <c r="H594"/>
    </row>
    <row r="595" spans="1:8" s="25" customFormat="1">
      <c r="A595"/>
      <c r="B595" s="63"/>
      <c r="C595"/>
      <c r="D595"/>
      <c r="E595" s="3"/>
      <c r="F595" s="55"/>
      <c r="G595" s="3"/>
      <c r="H595"/>
    </row>
    <row r="596" spans="1:8" s="25" customFormat="1">
      <c r="A596"/>
      <c r="B596" s="63"/>
      <c r="C596"/>
      <c r="D596"/>
      <c r="E596" s="3"/>
      <c r="F596" s="55"/>
      <c r="G596" s="3"/>
      <c r="H596"/>
    </row>
    <row r="597" spans="1:8" s="25" customFormat="1">
      <c r="A597"/>
      <c r="B597" s="63"/>
      <c r="C597"/>
      <c r="D597"/>
      <c r="E597" s="3"/>
      <c r="F597" s="55"/>
      <c r="G597"/>
      <c r="H597"/>
    </row>
    <row r="598" spans="1:8" s="25" customFormat="1">
      <c r="A598"/>
      <c r="B598" s="63"/>
      <c r="C598"/>
      <c r="D598"/>
      <c r="E598" s="3"/>
      <c r="F598" s="55"/>
      <c r="G598" s="3"/>
      <c r="H598"/>
    </row>
    <row r="599" spans="1:8" s="25" customFormat="1">
      <c r="A599"/>
      <c r="B599" s="63"/>
      <c r="C599"/>
      <c r="D599"/>
      <c r="E599" s="3"/>
      <c r="F599" s="55"/>
      <c r="G599"/>
      <c r="H599"/>
    </row>
    <row r="600" spans="1:8" s="25" customFormat="1">
      <c r="A600"/>
      <c r="B600" s="63"/>
      <c r="C600"/>
      <c r="D600"/>
      <c r="E600" s="3"/>
      <c r="F600" s="55"/>
      <c r="G600"/>
      <c r="H600"/>
    </row>
    <row r="601" spans="1:8" s="25" customFormat="1">
      <c r="A601"/>
      <c r="B601" s="63"/>
      <c r="C601"/>
      <c r="D601"/>
      <c r="E601" s="3"/>
      <c r="F601" s="55"/>
      <c r="G601"/>
      <c r="H601"/>
    </row>
    <row r="602" spans="1:8" s="25" customFormat="1">
      <c r="A602"/>
      <c r="B602" s="63"/>
      <c r="C602"/>
      <c r="D602"/>
      <c r="E602" s="3"/>
      <c r="F602" s="55"/>
      <c r="G602"/>
      <c r="H602"/>
    </row>
    <row r="603" spans="1:8" s="25" customFormat="1">
      <c r="A603"/>
      <c r="B603" s="63"/>
      <c r="C603"/>
      <c r="D603"/>
      <c r="E603" s="3"/>
      <c r="F603" s="55"/>
      <c r="G603" s="3"/>
      <c r="H603"/>
    </row>
    <row r="604" spans="1:8" s="25" customFormat="1">
      <c r="A604"/>
      <c r="B604" s="63"/>
      <c r="C604"/>
      <c r="D604"/>
      <c r="E604" s="3"/>
      <c r="F604" s="55"/>
      <c r="G604" s="3"/>
      <c r="H604"/>
    </row>
    <row r="605" spans="1:8" s="25" customFormat="1">
      <c r="A605"/>
      <c r="B605" s="63"/>
      <c r="C605"/>
      <c r="D605"/>
      <c r="E605" s="3"/>
      <c r="F605" s="55"/>
      <c r="G605"/>
      <c r="H605"/>
    </row>
    <row r="606" spans="1:8" s="25" customFormat="1">
      <c r="A606"/>
      <c r="B606" s="63"/>
      <c r="C606"/>
      <c r="D606"/>
      <c r="E606" s="3"/>
      <c r="F606" s="55"/>
      <c r="G606"/>
      <c r="H606"/>
    </row>
    <row r="607" spans="1:8" s="25" customFormat="1">
      <c r="A607"/>
      <c r="B607" s="63"/>
      <c r="C607"/>
      <c r="D607"/>
      <c r="E607" s="3"/>
      <c r="F607" s="55"/>
      <c r="G607"/>
      <c r="H607"/>
    </row>
    <row r="608" spans="1:8" s="25" customFormat="1">
      <c r="A608"/>
      <c r="B608" s="63"/>
      <c r="C608"/>
      <c r="D608"/>
      <c r="E608" s="3"/>
      <c r="F608" s="55"/>
      <c r="G608"/>
      <c r="H608"/>
    </row>
    <row r="609" spans="1:8" s="25" customFormat="1">
      <c r="A609"/>
      <c r="B609" s="63"/>
      <c r="C609"/>
      <c r="D609"/>
      <c r="E609" s="3"/>
      <c r="F609" s="55"/>
      <c r="G609"/>
      <c r="H609"/>
    </row>
    <row r="610" spans="1:8" s="25" customFormat="1">
      <c r="A610"/>
      <c r="B610" s="63"/>
      <c r="C610"/>
      <c r="D610"/>
      <c r="E610" s="3"/>
      <c r="F610" s="55"/>
      <c r="G610"/>
      <c r="H610"/>
    </row>
    <row r="611" spans="1:8" s="25" customFormat="1">
      <c r="A611"/>
      <c r="B611" s="63"/>
      <c r="C611"/>
      <c r="D611"/>
      <c r="E611" s="3"/>
      <c r="F611" s="55"/>
      <c r="G611"/>
      <c r="H611"/>
    </row>
    <row r="612" spans="1:8" s="25" customFormat="1">
      <c r="A612"/>
      <c r="B612" s="63"/>
      <c r="C612"/>
      <c r="D612"/>
      <c r="E612" s="3"/>
      <c r="F612" s="55"/>
      <c r="G612"/>
      <c r="H612"/>
    </row>
    <row r="613" spans="1:8" s="25" customFormat="1">
      <c r="A613"/>
      <c r="B613" s="63"/>
      <c r="C613"/>
      <c r="D613"/>
      <c r="E613" s="3"/>
      <c r="F613" s="55"/>
      <c r="G613"/>
      <c r="H613"/>
    </row>
    <row r="614" spans="1:8" s="25" customFormat="1">
      <c r="A614"/>
      <c r="B614" s="63"/>
      <c r="C614"/>
      <c r="D614"/>
      <c r="E614" s="3"/>
      <c r="F614" s="55"/>
      <c r="G614"/>
      <c r="H614"/>
    </row>
    <row r="615" spans="1:8" s="25" customFormat="1">
      <c r="A615"/>
      <c r="B615" s="63"/>
      <c r="C615"/>
      <c r="D615"/>
      <c r="E615" s="3"/>
      <c r="F615" s="55"/>
      <c r="G615"/>
      <c r="H615"/>
    </row>
    <row r="616" spans="1:8" s="25" customFormat="1">
      <c r="A616"/>
      <c r="B616" s="63"/>
      <c r="C616"/>
      <c r="D616"/>
      <c r="E616" s="3"/>
      <c r="F616" s="55"/>
      <c r="G616"/>
      <c r="H616"/>
    </row>
    <row r="617" spans="1:8" s="25" customFormat="1">
      <c r="A617"/>
      <c r="B617" s="63"/>
      <c r="C617"/>
      <c r="D617"/>
      <c r="E617" s="3"/>
      <c r="F617" s="55"/>
      <c r="G617"/>
      <c r="H617"/>
    </row>
    <row r="618" spans="1:8" s="25" customFormat="1">
      <c r="A618"/>
      <c r="B618" s="63"/>
      <c r="C618"/>
      <c r="D618"/>
      <c r="E618" s="3"/>
      <c r="F618" s="55"/>
      <c r="G618"/>
      <c r="H618"/>
    </row>
    <row r="619" spans="1:8" s="25" customFormat="1">
      <c r="A619"/>
      <c r="B619" s="63"/>
      <c r="C619"/>
      <c r="D619"/>
      <c r="E619" s="3"/>
      <c r="F619" s="55"/>
      <c r="G619"/>
      <c r="H619"/>
    </row>
    <row r="620" spans="1:8" s="25" customFormat="1">
      <c r="A620"/>
      <c r="B620" s="63"/>
      <c r="C620"/>
      <c r="D620"/>
      <c r="E620" s="3"/>
      <c r="F620" s="55"/>
      <c r="G620"/>
      <c r="H620"/>
    </row>
    <row r="621" spans="1:8" s="25" customFormat="1">
      <c r="A621"/>
      <c r="B621" s="63"/>
      <c r="C621"/>
      <c r="D621"/>
      <c r="E621" s="3"/>
      <c r="F621" s="55"/>
      <c r="G621"/>
      <c r="H621"/>
    </row>
    <row r="622" spans="1:8" s="25" customFormat="1">
      <c r="A622"/>
      <c r="B622" s="63"/>
      <c r="C622"/>
      <c r="D622"/>
      <c r="E622" s="3"/>
      <c r="F622" s="55"/>
      <c r="G622" s="3"/>
      <c r="H622"/>
    </row>
    <row r="623" spans="1:8" s="25" customFormat="1">
      <c r="A623"/>
      <c r="B623" s="63"/>
      <c r="C623"/>
      <c r="D623"/>
      <c r="E623" s="3"/>
      <c r="F623" s="55"/>
      <c r="G623"/>
      <c r="H623"/>
    </row>
    <row r="624" spans="1:8" s="25" customFormat="1">
      <c r="A624"/>
      <c r="B624" s="63"/>
      <c r="C624"/>
      <c r="D624"/>
      <c r="E624" s="3"/>
      <c r="F624" s="55"/>
      <c r="G624"/>
      <c r="H624"/>
    </row>
    <row r="625" spans="1:8" s="25" customFormat="1">
      <c r="A625"/>
      <c r="B625" s="63"/>
      <c r="C625"/>
      <c r="D625"/>
      <c r="E625" s="3"/>
      <c r="F625" s="55"/>
      <c r="G625"/>
      <c r="H625"/>
    </row>
    <row r="626" spans="1:8" s="25" customFormat="1">
      <c r="A626"/>
      <c r="B626" s="63"/>
      <c r="C626"/>
      <c r="D626"/>
      <c r="E626" s="3"/>
      <c r="F626" s="55"/>
      <c r="G626"/>
      <c r="H626"/>
    </row>
    <row r="627" spans="1:8" s="25" customFormat="1">
      <c r="A627"/>
      <c r="B627" s="63"/>
      <c r="C627"/>
      <c r="D627"/>
      <c r="E627" s="3"/>
      <c r="F627" s="55"/>
      <c r="G627"/>
      <c r="H627"/>
    </row>
    <row r="628" spans="1:8" s="25" customFormat="1">
      <c r="A628"/>
      <c r="B628" s="63"/>
      <c r="C628"/>
      <c r="D628"/>
      <c r="E628" s="3"/>
      <c r="F628" s="55"/>
      <c r="G628"/>
      <c r="H628"/>
    </row>
    <row r="629" spans="1:8" s="25" customFormat="1">
      <c r="A629"/>
      <c r="B629" s="63"/>
      <c r="C629"/>
      <c r="D629"/>
      <c r="E629" s="3"/>
      <c r="F629" s="55"/>
      <c r="G629"/>
      <c r="H629"/>
    </row>
    <row r="630" spans="1:8" s="25" customFormat="1">
      <c r="A630"/>
      <c r="B630" s="63"/>
      <c r="C630"/>
      <c r="D630"/>
      <c r="E630" s="3"/>
      <c r="F630" s="55"/>
      <c r="G630"/>
      <c r="H630"/>
    </row>
    <row r="631" spans="1:8" s="25" customFormat="1">
      <c r="A631"/>
      <c r="B631" s="63"/>
      <c r="C631"/>
      <c r="D631"/>
      <c r="E631" s="3"/>
      <c r="F631" s="55"/>
      <c r="G631"/>
      <c r="H631"/>
    </row>
    <row r="632" spans="1:8" s="25" customFormat="1">
      <c r="A632"/>
      <c r="B632" s="63"/>
      <c r="C632"/>
      <c r="D632"/>
      <c r="E632" s="3"/>
      <c r="F632" s="55"/>
      <c r="G632"/>
      <c r="H632"/>
    </row>
    <row r="633" spans="1:8" s="25" customFormat="1">
      <c r="A633"/>
      <c r="B633" s="63"/>
      <c r="C633"/>
      <c r="D633"/>
      <c r="E633" s="3"/>
      <c r="F633" s="55"/>
      <c r="G633"/>
      <c r="H633"/>
    </row>
    <row r="634" spans="1:8" s="25" customFormat="1">
      <c r="A634"/>
      <c r="B634" s="63"/>
      <c r="C634"/>
      <c r="D634"/>
      <c r="E634" s="3"/>
      <c r="F634" s="55"/>
      <c r="G634" s="3"/>
      <c r="H634"/>
    </row>
    <row r="635" spans="1:8" s="25" customFormat="1">
      <c r="A635"/>
      <c r="B635" s="63"/>
      <c r="C635"/>
      <c r="D635"/>
      <c r="E635" s="3"/>
      <c r="F635" s="55"/>
      <c r="G635" s="3"/>
      <c r="H635"/>
    </row>
    <row r="636" spans="1:8" s="25" customFormat="1">
      <c r="A636"/>
      <c r="B636" s="63"/>
      <c r="C636"/>
      <c r="D636"/>
      <c r="E636" s="3"/>
      <c r="F636" s="55"/>
      <c r="G636" s="3"/>
      <c r="H636"/>
    </row>
    <row r="637" spans="1:8" s="25" customFormat="1">
      <c r="A637"/>
      <c r="B637" s="63"/>
      <c r="C637"/>
      <c r="D637"/>
      <c r="E637" s="3"/>
      <c r="F637" s="55"/>
      <c r="G637"/>
      <c r="H637"/>
    </row>
    <row r="638" spans="1:8" s="25" customFormat="1">
      <c r="A638"/>
      <c r="B638" s="63"/>
      <c r="C638"/>
      <c r="D638"/>
      <c r="E638" s="3"/>
      <c r="F638" s="55"/>
      <c r="G638"/>
      <c r="H638"/>
    </row>
    <row r="639" spans="1:8" s="25" customFormat="1">
      <c r="A639"/>
      <c r="B639" s="63"/>
      <c r="C639"/>
      <c r="D639"/>
      <c r="E639" s="3"/>
      <c r="F639" s="55"/>
      <c r="G639"/>
      <c r="H639"/>
    </row>
    <row r="640" spans="1:8" s="25" customFormat="1">
      <c r="A640"/>
      <c r="B640" s="63"/>
      <c r="C640"/>
      <c r="D640"/>
      <c r="E640" s="3"/>
      <c r="F640" s="55"/>
      <c r="G640"/>
      <c r="H640"/>
    </row>
    <row r="641" spans="1:8" s="25" customFormat="1">
      <c r="A641"/>
      <c r="B641" s="63"/>
      <c r="C641"/>
      <c r="D641"/>
      <c r="E641" s="3"/>
      <c r="F641" s="55"/>
      <c r="G641"/>
      <c r="H641"/>
    </row>
    <row r="642" spans="1:8" s="25" customFormat="1">
      <c r="A642"/>
      <c r="B642" s="63"/>
      <c r="C642"/>
      <c r="D642"/>
      <c r="E642" s="3"/>
      <c r="F642" s="55"/>
      <c r="G642" s="3"/>
      <c r="H642"/>
    </row>
    <row r="643" spans="1:8" s="25" customFormat="1">
      <c r="A643"/>
      <c r="B643" s="63"/>
      <c r="C643"/>
      <c r="D643"/>
      <c r="E643" s="3"/>
      <c r="F643" s="55"/>
      <c r="G643" s="3"/>
      <c r="H643"/>
    </row>
    <row r="644" spans="1:8" s="25" customFormat="1">
      <c r="A644"/>
      <c r="B644" s="63"/>
      <c r="C644"/>
      <c r="D644"/>
      <c r="E644" s="3"/>
      <c r="F644" s="55"/>
      <c r="G644" s="3"/>
      <c r="H644"/>
    </row>
    <row r="645" spans="1:8" s="25" customFormat="1">
      <c r="A645"/>
      <c r="B645" s="63"/>
      <c r="C645"/>
      <c r="D645"/>
      <c r="E645" s="3"/>
      <c r="F645" s="55"/>
      <c r="G645" s="3"/>
      <c r="H645"/>
    </row>
    <row r="646" spans="1:8" s="25" customFormat="1">
      <c r="A646"/>
      <c r="B646" s="63"/>
      <c r="C646"/>
      <c r="D646"/>
      <c r="E646" s="3"/>
      <c r="F646" s="55"/>
      <c r="G646"/>
      <c r="H646"/>
    </row>
    <row r="647" spans="1:8" s="25" customFormat="1">
      <c r="A647"/>
      <c r="B647" s="63"/>
      <c r="C647"/>
      <c r="D647"/>
      <c r="E647" s="3"/>
      <c r="F647" s="55"/>
      <c r="G647"/>
      <c r="H647"/>
    </row>
    <row r="648" spans="1:8" s="25" customFormat="1">
      <c r="A648"/>
      <c r="B648" s="63"/>
      <c r="C648"/>
      <c r="D648"/>
      <c r="E648" s="3"/>
      <c r="F648" s="55"/>
      <c r="G648"/>
      <c r="H648"/>
    </row>
    <row r="649" spans="1:8" s="25" customFormat="1">
      <c r="A649"/>
      <c r="B649" s="63"/>
      <c r="C649"/>
      <c r="D649"/>
      <c r="E649" s="3"/>
      <c r="F649" s="55"/>
      <c r="G649"/>
      <c r="H649"/>
    </row>
    <row r="650" spans="1:8" s="25" customFormat="1">
      <c r="A650"/>
      <c r="B650" s="63"/>
      <c r="C650"/>
      <c r="D650"/>
      <c r="E650" s="3"/>
      <c r="F650" s="55"/>
      <c r="G650"/>
      <c r="H650"/>
    </row>
    <row r="651" spans="1:8" s="25" customFormat="1">
      <c r="A651"/>
      <c r="B651" s="63"/>
      <c r="C651"/>
      <c r="D651"/>
      <c r="E651" s="3"/>
      <c r="F651" s="55"/>
      <c r="G651"/>
      <c r="H651"/>
    </row>
    <row r="652" spans="1:8" s="25" customFormat="1">
      <c r="A652"/>
      <c r="B652" s="63"/>
      <c r="C652"/>
      <c r="D652"/>
      <c r="E652" s="3"/>
      <c r="F652" s="55"/>
      <c r="G652"/>
      <c r="H652"/>
    </row>
    <row r="653" spans="1:8" s="25" customFormat="1">
      <c r="A653"/>
      <c r="B653" s="63"/>
      <c r="C653"/>
      <c r="D653"/>
      <c r="E653" s="3"/>
      <c r="F653" s="55"/>
      <c r="G653" s="3"/>
      <c r="H653"/>
    </row>
    <row r="654" spans="1:8" s="25" customFormat="1">
      <c r="A654"/>
      <c r="B654" s="63"/>
      <c r="C654"/>
      <c r="D654"/>
      <c r="E654" s="3"/>
      <c r="F654" s="55"/>
      <c r="G654" s="3"/>
      <c r="H654"/>
    </row>
    <row r="655" spans="1:8" s="25" customFormat="1">
      <c r="A655"/>
      <c r="B655" s="63"/>
      <c r="C655"/>
      <c r="D655"/>
      <c r="E655" s="3"/>
      <c r="F655" s="55"/>
      <c r="G655"/>
      <c r="H655"/>
    </row>
    <row r="656" spans="1:8" s="25" customFormat="1">
      <c r="A656"/>
      <c r="B656" s="63"/>
      <c r="C656"/>
      <c r="D656"/>
      <c r="E656" s="3"/>
      <c r="F656" s="55"/>
      <c r="G656" s="3"/>
      <c r="H656"/>
    </row>
    <row r="657" spans="1:8" s="25" customFormat="1">
      <c r="A657"/>
      <c r="B657" s="63"/>
      <c r="C657"/>
      <c r="D657"/>
      <c r="E657" s="3"/>
      <c r="F657" s="55"/>
      <c r="G657" s="3"/>
      <c r="H657"/>
    </row>
    <row r="658" spans="1:8" s="25" customFormat="1">
      <c r="A658"/>
      <c r="B658" s="63"/>
      <c r="C658"/>
      <c r="D658"/>
      <c r="E658" s="3"/>
      <c r="F658" s="55"/>
      <c r="G658" s="3"/>
      <c r="H658"/>
    </row>
    <row r="659" spans="1:8" s="25" customFormat="1">
      <c r="A659"/>
      <c r="B659" s="63"/>
      <c r="C659"/>
      <c r="D659"/>
      <c r="E659" s="3"/>
      <c r="F659" s="55"/>
      <c r="G659" s="3"/>
      <c r="H659"/>
    </row>
    <row r="660" spans="1:8" s="25" customFormat="1">
      <c r="A660"/>
      <c r="B660" s="63"/>
      <c r="C660"/>
      <c r="D660"/>
      <c r="E660" s="3"/>
      <c r="F660" s="55"/>
      <c r="G660"/>
      <c r="H660"/>
    </row>
    <row r="661" spans="1:8" s="25" customFormat="1">
      <c r="A661"/>
      <c r="B661" s="63"/>
      <c r="C661"/>
      <c r="D661"/>
      <c r="E661" s="3"/>
      <c r="F661" s="55"/>
      <c r="G661" s="3"/>
      <c r="H661"/>
    </row>
    <row r="662" spans="1:8" s="25" customFormat="1">
      <c r="A662"/>
      <c r="B662" s="63"/>
      <c r="C662"/>
      <c r="D662"/>
      <c r="E662" s="3"/>
      <c r="F662" s="55"/>
      <c r="G662"/>
      <c r="H662"/>
    </row>
    <row r="663" spans="1:8" s="25" customFormat="1">
      <c r="A663"/>
      <c r="B663" s="63"/>
      <c r="C663"/>
      <c r="D663"/>
      <c r="E663" s="3"/>
      <c r="F663" s="55"/>
      <c r="G663"/>
      <c r="H663"/>
    </row>
    <row r="664" spans="1:8" s="25" customFormat="1">
      <c r="A664"/>
      <c r="B664" s="63"/>
      <c r="C664"/>
      <c r="D664"/>
      <c r="E664" s="3"/>
      <c r="F664" s="55"/>
      <c r="G664" s="3"/>
      <c r="H664"/>
    </row>
    <row r="665" spans="1:8" s="25" customFormat="1">
      <c r="A665"/>
      <c r="B665" s="63"/>
      <c r="C665"/>
      <c r="D665"/>
      <c r="E665" s="3"/>
      <c r="F665" s="55"/>
      <c r="G665"/>
      <c r="H665"/>
    </row>
    <row r="666" spans="1:8" s="25" customFormat="1">
      <c r="A666"/>
      <c r="B666" s="63"/>
      <c r="C666"/>
      <c r="D666"/>
      <c r="E666" s="3"/>
      <c r="F666" s="55"/>
      <c r="G666"/>
      <c r="H666"/>
    </row>
    <row r="667" spans="1:8" s="25" customFormat="1">
      <c r="A667"/>
      <c r="B667" s="63"/>
      <c r="C667"/>
      <c r="D667"/>
      <c r="E667" s="3"/>
      <c r="F667" s="55"/>
      <c r="G667"/>
      <c r="H667"/>
    </row>
    <row r="668" spans="1:8" s="25" customFormat="1">
      <c r="A668"/>
      <c r="B668" s="63"/>
      <c r="C668"/>
      <c r="D668"/>
      <c r="E668" s="3"/>
      <c r="F668" s="55"/>
      <c r="G668"/>
      <c r="H668"/>
    </row>
    <row r="669" spans="1:8" s="25" customFormat="1">
      <c r="A669"/>
      <c r="B669" s="63"/>
      <c r="C669"/>
      <c r="D669"/>
      <c r="E669" s="3"/>
      <c r="F669" s="55"/>
      <c r="G669"/>
      <c r="H669"/>
    </row>
    <row r="670" spans="1:8" s="25" customFormat="1">
      <c r="A670"/>
      <c r="B670" s="63"/>
      <c r="C670"/>
      <c r="D670"/>
      <c r="E670" s="3"/>
      <c r="F670" s="55"/>
      <c r="G670"/>
      <c r="H670"/>
    </row>
    <row r="671" spans="1:8" s="25" customFormat="1">
      <c r="A671"/>
      <c r="B671" s="63"/>
      <c r="C671"/>
      <c r="D671"/>
      <c r="E671" s="3"/>
      <c r="F671" s="55"/>
      <c r="G671"/>
      <c r="H671"/>
    </row>
    <row r="672" spans="1:8" s="25" customFormat="1">
      <c r="A672"/>
      <c r="B672" s="63"/>
      <c r="C672"/>
      <c r="D672"/>
      <c r="E672" s="3"/>
      <c r="F672" s="55"/>
      <c r="G672"/>
      <c r="H672"/>
    </row>
    <row r="673" spans="1:8" s="25" customFormat="1">
      <c r="A673"/>
      <c r="B673" s="63"/>
      <c r="C673"/>
      <c r="D673"/>
      <c r="E673" s="3"/>
      <c r="F673" s="55"/>
      <c r="G673" s="3"/>
      <c r="H673"/>
    </row>
    <row r="674" spans="1:8" s="25" customFormat="1">
      <c r="A674"/>
      <c r="B674" s="63"/>
      <c r="C674"/>
      <c r="D674"/>
      <c r="E674" s="3"/>
      <c r="F674" s="55"/>
      <c r="G674"/>
      <c r="H674"/>
    </row>
    <row r="675" spans="1:8" s="25" customFormat="1">
      <c r="A675"/>
      <c r="B675" s="63"/>
      <c r="C675"/>
      <c r="D675"/>
      <c r="E675" s="3"/>
      <c r="F675" s="55"/>
      <c r="G675" s="3"/>
      <c r="H675"/>
    </row>
    <row r="676" spans="1:8" s="25" customFormat="1">
      <c r="A676"/>
      <c r="B676" s="63"/>
      <c r="C676"/>
      <c r="D676"/>
      <c r="E676" s="3"/>
      <c r="F676" s="55"/>
      <c r="G676"/>
      <c r="H676"/>
    </row>
    <row r="677" spans="1:8" s="25" customFormat="1">
      <c r="A677"/>
      <c r="B677" s="63"/>
      <c r="C677"/>
      <c r="D677"/>
      <c r="E677" s="3"/>
      <c r="F677" s="55"/>
      <c r="G677"/>
      <c r="H677"/>
    </row>
    <row r="678" spans="1:8" s="25" customFormat="1">
      <c r="A678"/>
      <c r="B678" s="63"/>
      <c r="C678"/>
      <c r="D678"/>
      <c r="E678" s="3"/>
      <c r="F678" s="55"/>
      <c r="G678"/>
      <c r="H678"/>
    </row>
    <row r="679" spans="1:8" s="25" customFormat="1">
      <c r="A679"/>
      <c r="B679" s="63"/>
      <c r="C679"/>
      <c r="D679"/>
      <c r="E679" s="3"/>
      <c r="F679" s="55"/>
      <c r="G679"/>
      <c r="H679"/>
    </row>
    <row r="680" spans="1:8" s="25" customFormat="1">
      <c r="A680"/>
      <c r="B680" s="63"/>
      <c r="C680"/>
      <c r="D680"/>
      <c r="E680" s="3"/>
      <c r="F680" s="55"/>
      <c r="G680" s="3"/>
      <c r="H680"/>
    </row>
    <row r="681" spans="1:8" s="25" customFormat="1">
      <c r="A681"/>
      <c r="B681" s="63"/>
      <c r="C681"/>
      <c r="D681"/>
      <c r="E681" s="3"/>
      <c r="F681" s="55"/>
      <c r="G681"/>
      <c r="H681"/>
    </row>
    <row r="682" spans="1:8" s="25" customFormat="1">
      <c r="A682"/>
      <c r="B682" s="63"/>
      <c r="C682"/>
      <c r="D682"/>
      <c r="E682" s="3"/>
      <c r="F682" s="55"/>
      <c r="G682"/>
      <c r="H682"/>
    </row>
    <row r="683" spans="1:8" s="25" customFormat="1">
      <c r="A683"/>
      <c r="B683" s="63"/>
      <c r="C683"/>
      <c r="D683"/>
      <c r="E683" s="3"/>
      <c r="F683" s="55"/>
      <c r="G683"/>
      <c r="H683"/>
    </row>
    <row r="684" spans="1:8" s="25" customFormat="1">
      <c r="A684"/>
      <c r="B684" s="63"/>
      <c r="C684"/>
      <c r="D684"/>
      <c r="E684" s="3"/>
      <c r="F684" s="55"/>
      <c r="G684" s="3"/>
      <c r="H684"/>
    </row>
    <row r="685" spans="1:8" s="25" customFormat="1">
      <c r="A685"/>
      <c r="B685" s="63"/>
      <c r="C685"/>
      <c r="D685"/>
      <c r="E685" s="3"/>
      <c r="F685" s="55"/>
      <c r="G685"/>
      <c r="H685"/>
    </row>
    <row r="686" spans="1:8" s="25" customFormat="1">
      <c r="A686"/>
      <c r="B686" s="63"/>
      <c r="C686"/>
      <c r="D686"/>
      <c r="E686" s="3"/>
      <c r="F686" s="55"/>
      <c r="G686"/>
      <c r="H686"/>
    </row>
    <row r="687" spans="1:8" s="25" customFormat="1">
      <c r="A687"/>
      <c r="B687" s="63"/>
      <c r="C687"/>
      <c r="D687"/>
      <c r="E687" s="3"/>
      <c r="F687" s="55"/>
      <c r="G687" s="3"/>
      <c r="H687"/>
    </row>
    <row r="688" spans="1:8" s="25" customFormat="1">
      <c r="A688"/>
      <c r="B688" s="63"/>
      <c r="C688"/>
      <c r="D688"/>
      <c r="E688" s="3"/>
      <c r="F688" s="55"/>
      <c r="G688" s="3"/>
      <c r="H688"/>
    </row>
    <row r="689" spans="1:8" s="25" customFormat="1">
      <c r="A689"/>
      <c r="B689" s="63"/>
      <c r="C689"/>
      <c r="D689"/>
      <c r="E689" s="3"/>
      <c r="F689" s="55"/>
      <c r="G689"/>
      <c r="H689"/>
    </row>
    <row r="690" spans="1:8" s="25" customFormat="1">
      <c r="A690"/>
      <c r="B690" s="63"/>
      <c r="C690"/>
      <c r="D690"/>
      <c r="E690" s="3"/>
      <c r="F690" s="55"/>
      <c r="G690"/>
      <c r="H690"/>
    </row>
    <row r="691" spans="1:8" s="25" customFormat="1">
      <c r="A691"/>
      <c r="B691" s="63"/>
      <c r="C691"/>
      <c r="D691"/>
      <c r="E691" s="3"/>
      <c r="F691" s="55"/>
      <c r="G691" s="3"/>
      <c r="H691"/>
    </row>
    <row r="692" spans="1:8" s="25" customFormat="1">
      <c r="A692"/>
      <c r="B692" s="63"/>
      <c r="C692"/>
      <c r="D692"/>
      <c r="E692" s="3"/>
      <c r="F692" s="55"/>
      <c r="G692"/>
      <c r="H692"/>
    </row>
    <row r="693" spans="1:8" s="25" customFormat="1">
      <c r="A693"/>
      <c r="B693" s="63"/>
      <c r="C693"/>
      <c r="D693"/>
      <c r="E693" s="3"/>
      <c r="F693" s="55"/>
      <c r="G693"/>
      <c r="H693"/>
    </row>
    <row r="694" spans="1:8" s="25" customFormat="1">
      <c r="A694"/>
      <c r="B694" s="63"/>
      <c r="C694"/>
      <c r="D694"/>
      <c r="E694" s="3"/>
      <c r="F694" s="55"/>
      <c r="G694"/>
      <c r="H694"/>
    </row>
    <row r="695" spans="1:8" s="25" customFormat="1">
      <c r="A695"/>
      <c r="B695" s="63"/>
      <c r="C695"/>
      <c r="D695"/>
      <c r="E695" s="3"/>
      <c r="F695" s="55"/>
      <c r="G695"/>
      <c r="H695"/>
    </row>
    <row r="696" spans="1:8" s="25" customFormat="1">
      <c r="A696"/>
      <c r="B696" s="63"/>
      <c r="C696"/>
      <c r="D696"/>
      <c r="E696" s="3"/>
      <c r="F696" s="55"/>
      <c r="G696" s="3"/>
      <c r="H696"/>
    </row>
    <row r="697" spans="1:8" s="25" customFormat="1">
      <c r="A697"/>
      <c r="B697" s="63"/>
      <c r="C697"/>
      <c r="D697"/>
      <c r="E697" s="3"/>
      <c r="F697" s="55"/>
      <c r="G697"/>
      <c r="H697"/>
    </row>
    <row r="698" spans="1:8" s="25" customFormat="1">
      <c r="A698"/>
      <c r="B698" s="63"/>
      <c r="C698"/>
      <c r="D698"/>
      <c r="E698" s="3"/>
      <c r="F698" s="55"/>
      <c r="G698" s="3"/>
      <c r="H698"/>
    </row>
    <row r="699" spans="1:8" s="25" customFormat="1">
      <c r="A699"/>
      <c r="B699" s="63"/>
      <c r="C699"/>
      <c r="D699"/>
      <c r="E699" s="3"/>
      <c r="F699" s="55"/>
      <c r="G699"/>
      <c r="H699"/>
    </row>
    <row r="700" spans="1:8" s="25" customFormat="1">
      <c r="A700"/>
      <c r="B700" s="63"/>
      <c r="C700"/>
      <c r="D700"/>
      <c r="E700" s="3"/>
      <c r="F700" s="55"/>
      <c r="G700"/>
      <c r="H700"/>
    </row>
    <row r="701" spans="1:8" s="25" customFormat="1">
      <c r="A701"/>
      <c r="B701" s="63"/>
      <c r="C701"/>
      <c r="D701"/>
      <c r="E701" s="3"/>
      <c r="F701" s="55"/>
      <c r="G701"/>
      <c r="H701"/>
    </row>
    <row r="702" spans="1:8" s="25" customFormat="1">
      <c r="A702"/>
      <c r="B702" s="63"/>
      <c r="C702"/>
      <c r="D702"/>
      <c r="E702" s="3"/>
      <c r="F702" s="55"/>
      <c r="G702" s="3"/>
      <c r="H702"/>
    </row>
    <row r="703" spans="1:8" s="25" customFormat="1">
      <c r="A703"/>
      <c r="B703" s="63"/>
      <c r="C703"/>
      <c r="D703"/>
      <c r="E703" s="3"/>
      <c r="F703" s="55"/>
      <c r="G703"/>
      <c r="H703"/>
    </row>
    <row r="704" spans="1:8" s="25" customFormat="1">
      <c r="A704"/>
      <c r="B704" s="63"/>
      <c r="C704"/>
      <c r="D704"/>
      <c r="E704" s="3"/>
      <c r="F704" s="55"/>
      <c r="G704"/>
      <c r="H704"/>
    </row>
    <row r="705" spans="1:8" s="25" customFormat="1">
      <c r="A705"/>
      <c r="B705" s="63"/>
      <c r="C705"/>
      <c r="D705"/>
      <c r="E705" s="3"/>
      <c r="F705" s="55"/>
      <c r="G705"/>
      <c r="H705"/>
    </row>
    <row r="706" spans="1:8" s="25" customFormat="1">
      <c r="A706"/>
      <c r="B706" s="63"/>
      <c r="C706"/>
      <c r="D706"/>
      <c r="E706" s="3"/>
      <c r="F706" s="55"/>
      <c r="G706"/>
      <c r="H706"/>
    </row>
    <row r="707" spans="1:8" s="25" customFormat="1">
      <c r="A707"/>
      <c r="B707" s="63"/>
      <c r="C707"/>
      <c r="D707"/>
      <c r="E707" s="3"/>
      <c r="F707" s="55"/>
      <c r="G707"/>
      <c r="H707"/>
    </row>
    <row r="708" spans="1:8" s="25" customFormat="1">
      <c r="A708"/>
      <c r="B708" s="63"/>
      <c r="C708"/>
      <c r="D708"/>
      <c r="E708" s="3"/>
      <c r="F708" s="55"/>
      <c r="G708"/>
      <c r="H708"/>
    </row>
    <row r="709" spans="1:8" s="25" customFormat="1">
      <c r="A709"/>
      <c r="B709" s="63"/>
      <c r="C709"/>
      <c r="D709"/>
      <c r="E709" s="3"/>
      <c r="F709" s="55"/>
      <c r="G709"/>
      <c r="H709"/>
    </row>
    <row r="710" spans="1:8" s="25" customFormat="1">
      <c r="A710"/>
      <c r="B710" s="63"/>
      <c r="C710"/>
      <c r="D710"/>
      <c r="E710" s="3"/>
      <c r="F710" s="55"/>
      <c r="G710"/>
      <c r="H710"/>
    </row>
    <row r="711" spans="1:8" s="25" customFormat="1">
      <c r="A711"/>
      <c r="B711" s="63"/>
      <c r="C711"/>
      <c r="D711"/>
      <c r="E711" s="3"/>
      <c r="F711" s="55"/>
      <c r="G711"/>
      <c r="H711"/>
    </row>
    <row r="712" spans="1:8" s="25" customFormat="1">
      <c r="A712"/>
      <c r="B712" s="63"/>
      <c r="C712"/>
      <c r="D712"/>
      <c r="E712" s="3"/>
      <c r="F712" s="55"/>
      <c r="G712"/>
      <c r="H712"/>
    </row>
    <row r="713" spans="1:8" s="25" customFormat="1">
      <c r="A713"/>
      <c r="B713" s="63"/>
      <c r="C713"/>
      <c r="D713"/>
      <c r="E713" s="3"/>
      <c r="F713" s="55"/>
      <c r="G713"/>
      <c r="H713"/>
    </row>
    <row r="714" spans="1:8" s="25" customFormat="1">
      <c r="A714"/>
      <c r="B714" s="63"/>
      <c r="C714"/>
      <c r="D714"/>
      <c r="E714" s="3"/>
      <c r="F714" s="55"/>
      <c r="G714"/>
      <c r="H714"/>
    </row>
    <row r="715" spans="1:8" s="25" customFormat="1">
      <c r="A715"/>
      <c r="B715" s="63"/>
      <c r="C715"/>
      <c r="D715"/>
      <c r="E715" s="3"/>
      <c r="F715" s="55"/>
      <c r="G715"/>
      <c r="H715"/>
    </row>
    <row r="716" spans="1:8" s="25" customFormat="1">
      <c r="A716"/>
      <c r="B716" s="63"/>
      <c r="C716"/>
      <c r="D716"/>
      <c r="E716" s="3"/>
      <c r="F716" s="55"/>
      <c r="G716"/>
      <c r="H716"/>
    </row>
    <row r="717" spans="1:8" s="25" customFormat="1">
      <c r="A717"/>
      <c r="B717" s="63"/>
      <c r="C717"/>
      <c r="D717"/>
      <c r="E717" s="3"/>
      <c r="F717" s="55"/>
      <c r="G717"/>
      <c r="H717"/>
    </row>
    <row r="718" spans="1:8" s="25" customFormat="1">
      <c r="A718"/>
      <c r="B718" s="63"/>
      <c r="C718"/>
      <c r="D718"/>
      <c r="E718" s="3"/>
      <c r="F718" s="55"/>
      <c r="G718"/>
      <c r="H718"/>
    </row>
    <row r="719" spans="1:8" s="25" customFormat="1">
      <c r="A719"/>
      <c r="B719" s="63"/>
      <c r="C719"/>
      <c r="D719"/>
      <c r="E719" s="3"/>
      <c r="F719" s="55"/>
      <c r="G719"/>
      <c r="H719"/>
    </row>
    <row r="720" spans="1:8" s="25" customFormat="1">
      <c r="A720"/>
      <c r="B720" s="63"/>
      <c r="C720"/>
      <c r="D720"/>
      <c r="E720" s="3"/>
      <c r="F720" s="55"/>
      <c r="G720"/>
      <c r="H720"/>
    </row>
    <row r="721" spans="1:8" s="25" customFormat="1">
      <c r="A721"/>
      <c r="B721" s="63"/>
      <c r="C721"/>
      <c r="D721"/>
      <c r="E721" s="3"/>
      <c r="F721" s="55"/>
      <c r="G721"/>
      <c r="H721"/>
    </row>
    <row r="722" spans="1:8" s="25" customFormat="1">
      <c r="A722"/>
      <c r="B722" s="63"/>
      <c r="C722"/>
      <c r="D722"/>
      <c r="E722" s="3"/>
      <c r="F722" s="55"/>
      <c r="G722"/>
      <c r="H722"/>
    </row>
    <row r="723" spans="1:8" s="25" customFormat="1">
      <c r="A723"/>
      <c r="B723" s="63"/>
      <c r="C723"/>
      <c r="D723"/>
      <c r="E723" s="3"/>
      <c r="F723" s="55"/>
      <c r="G723"/>
      <c r="H723"/>
    </row>
    <row r="724" spans="1:8" s="25" customFormat="1">
      <c r="A724"/>
      <c r="B724" s="63"/>
      <c r="C724"/>
      <c r="D724"/>
      <c r="E724" s="3"/>
      <c r="F724" s="55"/>
      <c r="G724"/>
      <c r="H724"/>
    </row>
    <row r="725" spans="1:8" s="25" customFormat="1">
      <c r="A725"/>
      <c r="B725" s="63"/>
      <c r="C725"/>
      <c r="D725"/>
      <c r="E725" s="3"/>
      <c r="F725" s="55"/>
      <c r="G725"/>
      <c r="H725"/>
    </row>
    <row r="726" spans="1:8" s="25" customFormat="1">
      <c r="A726"/>
      <c r="B726" s="63"/>
      <c r="C726"/>
      <c r="D726"/>
      <c r="E726" s="3"/>
      <c r="F726" s="55"/>
      <c r="G726"/>
      <c r="H726"/>
    </row>
    <row r="727" spans="1:8" s="25" customFormat="1">
      <c r="A727"/>
      <c r="B727" s="63"/>
      <c r="C727"/>
      <c r="D727"/>
      <c r="E727" s="3"/>
      <c r="F727" s="55"/>
      <c r="G727"/>
      <c r="H727"/>
    </row>
    <row r="728" spans="1:8" s="25" customFormat="1">
      <c r="A728"/>
      <c r="B728" s="63"/>
      <c r="C728"/>
      <c r="D728"/>
      <c r="E728" s="3"/>
      <c r="F728" s="55"/>
      <c r="G728"/>
      <c r="H728"/>
    </row>
    <row r="729" spans="1:8" s="25" customFormat="1">
      <c r="A729"/>
      <c r="B729" s="63"/>
      <c r="C729"/>
      <c r="D729"/>
      <c r="E729" s="3"/>
      <c r="F729" s="55"/>
      <c r="G729"/>
      <c r="H729"/>
    </row>
    <row r="730" spans="1:8" s="25" customFormat="1">
      <c r="A730"/>
      <c r="B730" s="63"/>
      <c r="C730"/>
      <c r="D730"/>
      <c r="E730" s="3"/>
      <c r="F730" s="55"/>
      <c r="G730"/>
      <c r="H730"/>
    </row>
    <row r="731" spans="1:8" s="25" customFormat="1">
      <c r="A731"/>
      <c r="B731" s="63"/>
      <c r="C731"/>
      <c r="D731"/>
      <c r="E731" s="3"/>
      <c r="F731" s="55"/>
      <c r="G731"/>
      <c r="H731"/>
    </row>
    <row r="732" spans="1:8" s="25" customFormat="1">
      <c r="A732"/>
      <c r="B732" s="63"/>
      <c r="C732"/>
      <c r="D732"/>
      <c r="E732" s="3"/>
      <c r="F732" s="55"/>
      <c r="G732"/>
      <c r="H732"/>
    </row>
    <row r="733" spans="1:8" s="25" customFormat="1">
      <c r="A733"/>
      <c r="B733" s="63"/>
      <c r="C733"/>
      <c r="D733"/>
      <c r="E733" s="3"/>
      <c r="F733" s="55"/>
      <c r="G733"/>
      <c r="H733"/>
    </row>
    <row r="734" spans="1:8" s="25" customFormat="1">
      <c r="A734"/>
      <c r="B734" s="63"/>
      <c r="C734"/>
      <c r="D734"/>
      <c r="E734" s="3"/>
      <c r="F734" s="55"/>
      <c r="G734"/>
      <c r="H734"/>
    </row>
    <row r="735" spans="1:8" s="25" customFormat="1">
      <c r="A735"/>
      <c r="B735" s="63"/>
      <c r="C735"/>
      <c r="D735"/>
      <c r="E735" s="3"/>
      <c r="F735" s="55"/>
      <c r="G735"/>
      <c r="H735"/>
    </row>
    <row r="736" spans="1:8" s="25" customFormat="1">
      <c r="A736"/>
      <c r="B736" s="63"/>
      <c r="C736"/>
      <c r="D736"/>
      <c r="E736" s="3"/>
      <c r="F736" s="55"/>
      <c r="G736"/>
      <c r="H736"/>
    </row>
    <row r="737" spans="1:8" s="25" customFormat="1">
      <c r="A737"/>
      <c r="B737" s="63"/>
      <c r="C737"/>
      <c r="D737"/>
      <c r="E737" s="3"/>
      <c r="F737" s="55"/>
      <c r="G737"/>
      <c r="H737"/>
    </row>
    <row r="738" spans="1:8" s="25" customFormat="1">
      <c r="A738"/>
      <c r="B738" s="63"/>
      <c r="C738"/>
      <c r="D738"/>
      <c r="E738" s="3"/>
      <c r="F738" s="55"/>
      <c r="G738"/>
      <c r="H738"/>
    </row>
    <row r="739" spans="1:8" s="25" customFormat="1">
      <c r="A739"/>
      <c r="B739" s="63"/>
      <c r="C739"/>
      <c r="D739"/>
      <c r="E739" s="3"/>
      <c r="F739" s="55"/>
      <c r="G739"/>
      <c r="H739"/>
    </row>
    <row r="740" spans="1:8" s="25" customFormat="1">
      <c r="A740"/>
      <c r="B740" s="63"/>
      <c r="C740"/>
      <c r="D740"/>
      <c r="E740" s="3"/>
      <c r="F740" s="55"/>
      <c r="G740"/>
      <c r="H740"/>
    </row>
    <row r="741" spans="1:8" s="25" customFormat="1">
      <c r="A741"/>
      <c r="B741" s="63"/>
      <c r="C741"/>
      <c r="D741"/>
      <c r="E741" s="3"/>
      <c r="F741" s="55"/>
      <c r="G741"/>
      <c r="H741"/>
    </row>
    <row r="742" spans="1:8" s="25" customFormat="1">
      <c r="A742"/>
      <c r="B742" s="63"/>
      <c r="C742"/>
      <c r="D742"/>
      <c r="E742" s="3"/>
      <c r="F742" s="55"/>
      <c r="G742"/>
      <c r="H742"/>
    </row>
    <row r="743" spans="1:8" s="25" customFormat="1">
      <c r="A743"/>
      <c r="B743" s="63"/>
      <c r="C743"/>
      <c r="D743"/>
      <c r="E743" s="3"/>
      <c r="F743" s="55"/>
      <c r="G743"/>
      <c r="H743"/>
    </row>
    <row r="744" spans="1:8" s="25" customFormat="1">
      <c r="A744"/>
      <c r="B744" s="63"/>
      <c r="C744"/>
      <c r="D744"/>
      <c r="E744" s="3"/>
      <c r="F744" s="55"/>
      <c r="G744"/>
      <c r="H744"/>
    </row>
    <row r="745" spans="1:8" s="25" customFormat="1">
      <c r="A745"/>
      <c r="B745" s="63"/>
      <c r="C745"/>
      <c r="D745"/>
      <c r="E745" s="3"/>
      <c r="F745" s="55"/>
      <c r="G745"/>
      <c r="H745"/>
    </row>
    <row r="746" spans="1:8" s="25" customFormat="1">
      <c r="A746"/>
      <c r="B746" s="63"/>
      <c r="C746"/>
      <c r="D746"/>
      <c r="E746" s="3"/>
      <c r="F746" s="55"/>
      <c r="G746"/>
      <c r="H746"/>
    </row>
    <row r="747" spans="1:8" s="25" customFormat="1">
      <c r="A747"/>
      <c r="B747" s="63"/>
      <c r="C747"/>
      <c r="D747"/>
      <c r="E747" s="3"/>
      <c r="F747" s="55"/>
      <c r="G747"/>
      <c r="H747"/>
    </row>
    <row r="748" spans="1:8" s="25" customFormat="1">
      <c r="A748"/>
      <c r="B748" s="63"/>
      <c r="C748"/>
      <c r="D748"/>
      <c r="E748" s="3"/>
      <c r="F748" s="55"/>
      <c r="G748"/>
      <c r="H748"/>
    </row>
    <row r="749" spans="1:8" s="25" customFormat="1">
      <c r="A749"/>
      <c r="B749" s="63"/>
      <c r="C749"/>
      <c r="D749"/>
      <c r="E749" s="3"/>
      <c r="F749" s="55"/>
      <c r="G749"/>
      <c r="H749"/>
    </row>
    <row r="750" spans="1:8" s="25" customFormat="1">
      <c r="A750"/>
      <c r="B750" s="63"/>
      <c r="C750"/>
      <c r="D750"/>
      <c r="E750" s="3"/>
      <c r="F750" s="55"/>
      <c r="G750"/>
      <c r="H750"/>
    </row>
    <row r="751" spans="1:8" s="25" customFormat="1">
      <c r="A751"/>
      <c r="B751" s="63"/>
      <c r="C751"/>
      <c r="D751"/>
      <c r="E751" s="3"/>
      <c r="F751" s="55"/>
      <c r="G751"/>
      <c r="H751"/>
    </row>
    <row r="752" spans="1:8" s="25" customFormat="1">
      <c r="A752"/>
      <c r="B752" s="63"/>
      <c r="C752"/>
      <c r="D752"/>
      <c r="E752" s="3"/>
      <c r="F752" s="55"/>
      <c r="G752"/>
      <c r="H752"/>
    </row>
    <row r="753" spans="1:8" s="25" customFormat="1">
      <c r="A753"/>
      <c r="B753" s="63"/>
      <c r="C753"/>
      <c r="D753"/>
      <c r="E753" s="3"/>
      <c r="F753" s="55"/>
      <c r="G753"/>
      <c r="H753"/>
    </row>
    <row r="754" spans="1:8" s="25" customFormat="1">
      <c r="A754"/>
      <c r="B754" s="63"/>
      <c r="C754"/>
      <c r="D754"/>
      <c r="E754" s="3"/>
      <c r="F754" s="55"/>
      <c r="G754"/>
      <c r="H754"/>
    </row>
    <row r="755" spans="1:8" s="25" customFormat="1">
      <c r="A755"/>
      <c r="B755" s="63"/>
      <c r="C755"/>
      <c r="D755"/>
      <c r="E755" s="3"/>
      <c r="F755" s="55"/>
      <c r="G755"/>
      <c r="H755"/>
    </row>
    <row r="756" spans="1:8" s="25" customFormat="1">
      <c r="A756"/>
      <c r="B756" s="63"/>
      <c r="C756"/>
      <c r="D756"/>
      <c r="E756" s="3"/>
      <c r="F756" s="55"/>
      <c r="G756"/>
      <c r="H756"/>
    </row>
    <row r="757" spans="1:8" s="25" customFormat="1">
      <c r="A757"/>
      <c r="B757" s="63"/>
      <c r="C757"/>
      <c r="D757"/>
      <c r="E757" s="3"/>
      <c r="F757" s="55"/>
      <c r="G757"/>
      <c r="H757"/>
    </row>
    <row r="758" spans="1:8" s="25" customFormat="1">
      <c r="A758"/>
      <c r="B758" s="63"/>
      <c r="C758"/>
      <c r="D758"/>
      <c r="E758" s="3"/>
      <c r="F758" s="55"/>
      <c r="G758"/>
      <c r="H758"/>
    </row>
    <row r="759" spans="1:8" s="25" customFormat="1">
      <c r="A759"/>
      <c r="B759" s="63"/>
      <c r="C759"/>
      <c r="D759"/>
      <c r="E759" s="3"/>
      <c r="F759" s="55"/>
      <c r="G759"/>
      <c r="H759"/>
    </row>
    <row r="760" spans="1:8" s="25" customFormat="1">
      <c r="A760"/>
      <c r="B760" s="63"/>
      <c r="C760"/>
      <c r="D760"/>
      <c r="E760" s="3"/>
      <c r="F760" s="55"/>
      <c r="G760"/>
      <c r="H760"/>
    </row>
    <row r="761" spans="1:8" s="25" customFormat="1">
      <c r="A761"/>
      <c r="B761" s="63"/>
      <c r="C761"/>
      <c r="D761"/>
      <c r="E761" s="3"/>
      <c r="F761" s="55"/>
      <c r="G761"/>
      <c r="H761"/>
    </row>
    <row r="762" spans="1:8" s="25" customFormat="1">
      <c r="A762"/>
      <c r="B762" s="63"/>
      <c r="C762"/>
      <c r="D762"/>
      <c r="E762" s="3"/>
      <c r="F762" s="55"/>
      <c r="G762"/>
      <c r="H762"/>
    </row>
    <row r="763" spans="1:8" s="25" customFormat="1">
      <c r="A763"/>
      <c r="B763" s="63"/>
      <c r="C763"/>
      <c r="D763"/>
      <c r="E763" s="3"/>
      <c r="F763" s="55"/>
      <c r="G763"/>
      <c r="H763"/>
    </row>
    <row r="764" spans="1:8" s="25" customFormat="1">
      <c r="A764"/>
      <c r="B764" s="63"/>
      <c r="C764"/>
      <c r="D764"/>
      <c r="E764" s="3"/>
      <c r="F764" s="55"/>
      <c r="G764"/>
      <c r="H764"/>
    </row>
    <row r="765" spans="1:8" s="25" customFormat="1">
      <c r="A765"/>
      <c r="B765" s="63"/>
      <c r="C765"/>
      <c r="D765"/>
      <c r="E765" s="3"/>
      <c r="F765" s="55"/>
      <c r="G765"/>
      <c r="H765"/>
    </row>
    <row r="766" spans="1:8" s="25" customFormat="1">
      <c r="A766"/>
      <c r="B766" s="63"/>
      <c r="C766"/>
      <c r="D766"/>
      <c r="E766" s="3"/>
      <c r="F766" s="55"/>
      <c r="G766"/>
      <c r="H766"/>
    </row>
    <row r="767" spans="1:8" s="25" customFormat="1">
      <c r="A767"/>
      <c r="B767" s="63"/>
      <c r="C767"/>
      <c r="D767"/>
      <c r="E767" s="3"/>
      <c r="F767" s="55"/>
      <c r="G767"/>
      <c r="H767"/>
    </row>
    <row r="768" spans="1:8" s="25" customFormat="1">
      <c r="A768"/>
      <c r="B768" s="63"/>
      <c r="C768"/>
      <c r="D768"/>
      <c r="E768" s="3"/>
      <c r="F768" s="55"/>
      <c r="G768"/>
      <c r="H768"/>
    </row>
    <row r="769" spans="1:8" s="25" customFormat="1">
      <c r="A769"/>
      <c r="B769" s="63"/>
      <c r="C769"/>
      <c r="D769"/>
      <c r="E769" s="3"/>
      <c r="F769" s="55"/>
      <c r="G769"/>
      <c r="H769"/>
    </row>
    <row r="770" spans="1:8" s="25" customFormat="1">
      <c r="A770"/>
      <c r="B770" s="63"/>
      <c r="C770"/>
      <c r="D770"/>
      <c r="E770" s="3"/>
      <c r="F770" s="55"/>
      <c r="G770"/>
      <c r="H770"/>
    </row>
    <row r="771" spans="1:8" s="25" customFormat="1">
      <c r="A771"/>
      <c r="B771" s="63"/>
      <c r="C771"/>
      <c r="D771"/>
      <c r="E771" s="3"/>
      <c r="F771" s="55"/>
      <c r="G771"/>
      <c r="H771"/>
    </row>
    <row r="772" spans="1:8" s="25" customFormat="1">
      <c r="A772"/>
      <c r="B772" s="63"/>
      <c r="C772"/>
      <c r="D772"/>
      <c r="E772" s="3"/>
      <c r="F772" s="55"/>
      <c r="G772"/>
      <c r="H772"/>
    </row>
    <row r="773" spans="1:8" s="25" customFormat="1">
      <c r="A773"/>
      <c r="B773" s="63"/>
      <c r="C773"/>
      <c r="D773"/>
      <c r="E773" s="3"/>
      <c r="F773" s="55"/>
      <c r="G773"/>
      <c r="H773"/>
    </row>
    <row r="774" spans="1:8" s="25" customFormat="1">
      <c r="A774"/>
      <c r="B774" s="63"/>
      <c r="C774"/>
      <c r="D774"/>
      <c r="E774" s="3"/>
      <c r="F774" s="55"/>
      <c r="G774"/>
      <c r="H774"/>
    </row>
    <row r="775" spans="1:8" s="25" customFormat="1">
      <c r="A775"/>
      <c r="B775" s="63"/>
      <c r="C775"/>
      <c r="D775"/>
      <c r="E775" s="3"/>
      <c r="F775" s="55"/>
      <c r="G775"/>
      <c r="H775"/>
    </row>
    <row r="776" spans="1:8" s="25" customFormat="1">
      <c r="A776"/>
      <c r="B776" s="63"/>
      <c r="C776"/>
      <c r="D776"/>
      <c r="E776" s="3"/>
      <c r="F776" s="55"/>
      <c r="G776"/>
      <c r="H776"/>
    </row>
    <row r="777" spans="1:8" s="25" customFormat="1">
      <c r="A777"/>
      <c r="B777" s="63"/>
      <c r="C777"/>
      <c r="D777"/>
      <c r="E777" s="3"/>
      <c r="F777" s="55"/>
      <c r="G777"/>
      <c r="H777"/>
    </row>
    <row r="778" spans="1:8" s="25" customFormat="1">
      <c r="A778"/>
      <c r="B778" s="63"/>
      <c r="C778"/>
      <c r="D778"/>
      <c r="E778" s="3"/>
      <c r="F778" s="55"/>
      <c r="G778"/>
      <c r="H778"/>
    </row>
    <row r="779" spans="1:8" s="25" customFormat="1">
      <c r="A779"/>
      <c r="B779" s="63"/>
      <c r="C779"/>
      <c r="D779"/>
      <c r="E779" s="3"/>
      <c r="F779" s="55"/>
      <c r="G779"/>
      <c r="H779"/>
    </row>
    <row r="780" spans="1:8" s="25" customFormat="1">
      <c r="A780"/>
      <c r="B780" s="63"/>
      <c r="C780"/>
      <c r="D780"/>
      <c r="E780" s="3"/>
      <c r="F780" s="55"/>
      <c r="G780"/>
      <c r="H780"/>
    </row>
    <row r="781" spans="1:8" s="25" customFormat="1">
      <c r="A781"/>
      <c r="B781" s="63"/>
      <c r="C781"/>
      <c r="D781"/>
      <c r="E781" s="3"/>
      <c r="F781" s="55"/>
      <c r="G781"/>
      <c r="H781"/>
    </row>
    <row r="782" spans="1:8" s="25" customFormat="1">
      <c r="A782"/>
      <c r="B782" s="63"/>
      <c r="C782"/>
      <c r="D782"/>
      <c r="E782" s="3"/>
      <c r="F782" s="55"/>
      <c r="G782"/>
      <c r="H782"/>
    </row>
    <row r="783" spans="1:8" s="25" customFormat="1">
      <c r="A783"/>
      <c r="B783" s="63"/>
      <c r="C783"/>
      <c r="D783"/>
      <c r="E783" s="3"/>
      <c r="F783" s="55"/>
      <c r="G783" s="3"/>
      <c r="H783"/>
    </row>
    <row r="784" spans="1:8" s="25" customFormat="1">
      <c r="A784"/>
      <c r="B784" s="63"/>
      <c r="C784"/>
      <c r="D784"/>
      <c r="E784" s="3"/>
      <c r="F784" s="55"/>
      <c r="G784"/>
      <c r="H784"/>
    </row>
    <row r="785" spans="1:8" s="25" customFormat="1">
      <c r="A785"/>
      <c r="B785" s="63"/>
      <c r="C785"/>
      <c r="D785"/>
      <c r="E785" s="3"/>
      <c r="F785" s="55"/>
      <c r="G785"/>
      <c r="H785"/>
    </row>
    <row r="786" spans="1:8" s="25" customFormat="1">
      <c r="A786"/>
      <c r="B786" s="63"/>
      <c r="C786"/>
      <c r="D786"/>
      <c r="E786" s="3"/>
      <c r="F786" s="55"/>
      <c r="G786"/>
      <c r="H786"/>
    </row>
    <row r="787" spans="1:8" s="25" customFormat="1">
      <c r="A787"/>
      <c r="B787" s="63"/>
      <c r="C787"/>
      <c r="D787"/>
      <c r="E787" s="3"/>
      <c r="F787" s="55"/>
      <c r="G787"/>
      <c r="H787"/>
    </row>
    <row r="788" spans="1:8" s="25" customFormat="1">
      <c r="A788"/>
      <c r="B788" s="63"/>
      <c r="C788"/>
      <c r="D788"/>
      <c r="E788" s="3"/>
      <c r="F788" s="55"/>
      <c r="G788"/>
      <c r="H788"/>
    </row>
    <row r="789" spans="1:8" s="25" customFormat="1">
      <c r="A789"/>
      <c r="B789" s="63"/>
      <c r="C789"/>
      <c r="D789"/>
      <c r="E789" s="3"/>
      <c r="F789" s="55"/>
      <c r="G789"/>
      <c r="H789"/>
    </row>
    <row r="790" spans="1:8" s="25" customFormat="1">
      <c r="A790"/>
      <c r="B790" s="63"/>
      <c r="C790"/>
      <c r="D790"/>
      <c r="E790" s="3"/>
      <c r="F790" s="55"/>
      <c r="G790"/>
      <c r="H790"/>
    </row>
    <row r="791" spans="1:8" s="25" customFormat="1">
      <c r="A791"/>
      <c r="B791" s="63"/>
      <c r="C791"/>
      <c r="D791"/>
      <c r="E791" s="3"/>
      <c r="F791" s="55"/>
      <c r="G791"/>
      <c r="H791"/>
    </row>
    <row r="792" spans="1:8" s="25" customFormat="1">
      <c r="A792"/>
      <c r="B792" s="63"/>
      <c r="C792"/>
      <c r="D792"/>
      <c r="E792" s="3"/>
      <c r="F792" s="55"/>
      <c r="G792"/>
      <c r="H792"/>
    </row>
    <row r="793" spans="1:8" s="25" customFormat="1">
      <c r="A793"/>
      <c r="B793" s="63"/>
      <c r="C793"/>
      <c r="D793"/>
      <c r="E793" s="3"/>
      <c r="F793" s="55"/>
      <c r="G793"/>
      <c r="H793"/>
    </row>
    <row r="794" spans="1:8" s="25" customFormat="1">
      <c r="A794"/>
      <c r="B794" s="63"/>
      <c r="C794"/>
      <c r="D794"/>
      <c r="E794" s="3"/>
      <c r="F794" s="55"/>
      <c r="G794"/>
      <c r="H794"/>
    </row>
    <row r="795" spans="1:8" s="25" customFormat="1">
      <c r="A795"/>
      <c r="B795" s="63"/>
      <c r="C795"/>
      <c r="D795"/>
      <c r="E795" s="3"/>
      <c r="F795" s="55"/>
      <c r="G795"/>
      <c r="H795"/>
    </row>
    <row r="796" spans="1:8" s="25" customFormat="1">
      <c r="A796"/>
      <c r="B796" s="63"/>
      <c r="C796"/>
      <c r="D796"/>
      <c r="E796" s="3"/>
      <c r="F796" s="55"/>
      <c r="G796" s="3"/>
      <c r="H796"/>
    </row>
    <row r="797" spans="1:8" s="25" customFormat="1">
      <c r="A797"/>
      <c r="B797" s="63"/>
      <c r="C797"/>
      <c r="D797"/>
      <c r="E797" s="3"/>
      <c r="F797" s="55"/>
      <c r="G797"/>
      <c r="H797"/>
    </row>
    <row r="798" spans="1:8" s="25" customFormat="1">
      <c r="A798"/>
      <c r="B798" s="63"/>
      <c r="C798"/>
      <c r="D798"/>
      <c r="E798" s="3"/>
      <c r="F798" s="55"/>
      <c r="G798"/>
      <c r="H798"/>
    </row>
    <row r="799" spans="1:8" s="25" customFormat="1">
      <c r="A799"/>
      <c r="B799" s="63"/>
      <c r="C799"/>
      <c r="D799"/>
      <c r="E799" s="3"/>
      <c r="F799" s="55"/>
      <c r="G799"/>
      <c r="H799"/>
    </row>
    <row r="800" spans="1:8" s="25" customFormat="1">
      <c r="A800"/>
      <c r="B800" s="63"/>
      <c r="C800"/>
      <c r="D800"/>
      <c r="E800" s="3"/>
      <c r="F800" s="55"/>
      <c r="G800"/>
      <c r="H800"/>
    </row>
    <row r="801" spans="1:8" s="25" customFormat="1">
      <c r="A801"/>
      <c r="B801" s="63"/>
      <c r="C801"/>
      <c r="D801"/>
      <c r="E801" s="3"/>
      <c r="F801" s="55"/>
      <c r="G801"/>
      <c r="H801"/>
    </row>
    <row r="802" spans="1:8" s="25" customFormat="1">
      <c r="A802"/>
      <c r="B802" s="63"/>
      <c r="C802"/>
      <c r="D802"/>
      <c r="E802" s="3"/>
      <c r="F802" s="55"/>
      <c r="G802"/>
      <c r="H802"/>
    </row>
    <row r="803" spans="1:8" s="25" customFormat="1">
      <c r="A803"/>
      <c r="B803" s="63"/>
      <c r="C803"/>
      <c r="D803"/>
      <c r="E803" s="3"/>
      <c r="F803" s="55"/>
      <c r="G803"/>
      <c r="H803"/>
    </row>
    <row r="804" spans="1:8" s="25" customFormat="1">
      <c r="A804"/>
      <c r="B804" s="63"/>
      <c r="C804"/>
      <c r="D804"/>
      <c r="E804" s="3"/>
      <c r="F804" s="55"/>
      <c r="G804"/>
      <c r="H804"/>
    </row>
    <row r="805" spans="1:8" s="25" customFormat="1">
      <c r="A805"/>
      <c r="B805" s="63"/>
      <c r="C805"/>
      <c r="D805"/>
      <c r="E805" s="3"/>
      <c r="F805" s="55"/>
      <c r="G805"/>
      <c r="H805"/>
    </row>
    <row r="806" spans="1:8" s="25" customFormat="1">
      <c r="A806"/>
      <c r="B806" s="63"/>
      <c r="C806"/>
      <c r="D806"/>
      <c r="E806" s="3"/>
      <c r="F806" s="55"/>
      <c r="G806"/>
      <c r="H806"/>
    </row>
    <row r="807" spans="1:8" s="25" customFormat="1">
      <c r="A807"/>
      <c r="B807" s="63"/>
      <c r="C807"/>
      <c r="D807"/>
      <c r="E807" s="3"/>
      <c r="F807" s="55"/>
      <c r="G807"/>
      <c r="H807"/>
    </row>
    <row r="808" spans="1:8" s="25" customFormat="1">
      <c r="A808"/>
      <c r="B808" s="63"/>
      <c r="C808"/>
      <c r="D808"/>
      <c r="E808" s="3"/>
      <c r="F808" s="55"/>
      <c r="G808"/>
      <c r="H808"/>
    </row>
    <row r="809" spans="1:8" s="25" customFormat="1">
      <c r="A809"/>
      <c r="B809" s="63"/>
      <c r="C809"/>
      <c r="D809"/>
      <c r="E809" s="3"/>
      <c r="F809" s="55"/>
      <c r="G809"/>
      <c r="H809"/>
    </row>
    <row r="810" spans="1:8" s="25" customFormat="1">
      <c r="A810"/>
      <c r="B810" s="63"/>
      <c r="C810"/>
      <c r="D810"/>
      <c r="E810" s="3"/>
      <c r="F810" s="55"/>
      <c r="G810"/>
      <c r="H810"/>
    </row>
    <row r="811" spans="1:8" s="25" customFormat="1">
      <c r="A811"/>
      <c r="B811" s="63"/>
      <c r="C811"/>
      <c r="D811"/>
      <c r="E811" s="3"/>
      <c r="F811" s="55"/>
      <c r="G811"/>
      <c r="H811"/>
    </row>
    <row r="812" spans="1:8" s="25" customFormat="1">
      <c r="A812"/>
      <c r="B812" s="63"/>
      <c r="C812"/>
      <c r="D812"/>
      <c r="E812" s="3"/>
      <c r="F812" s="55"/>
      <c r="G812"/>
      <c r="H812"/>
    </row>
    <row r="813" spans="1:8" s="25" customFormat="1">
      <c r="A813"/>
      <c r="B813" s="63"/>
      <c r="C813"/>
      <c r="D813"/>
      <c r="E813" s="3"/>
      <c r="F813" s="55"/>
      <c r="G813"/>
      <c r="H813"/>
    </row>
    <row r="814" spans="1:8" s="25" customFormat="1">
      <c r="A814"/>
      <c r="B814" s="63"/>
      <c r="C814"/>
      <c r="D814"/>
      <c r="E814" s="3"/>
      <c r="F814" s="55"/>
      <c r="G814"/>
      <c r="H814"/>
    </row>
    <row r="815" spans="1:8" s="25" customFormat="1">
      <c r="A815"/>
      <c r="B815" s="63"/>
      <c r="C815"/>
      <c r="D815"/>
      <c r="E815" s="3"/>
      <c r="F815" s="55"/>
      <c r="G815"/>
      <c r="H815"/>
    </row>
    <row r="816" spans="1:8" s="25" customFormat="1">
      <c r="A816"/>
      <c r="B816" s="63"/>
      <c r="C816"/>
      <c r="D816"/>
      <c r="E816" s="3"/>
      <c r="F816" s="55"/>
      <c r="G816"/>
      <c r="H816"/>
    </row>
    <row r="817" spans="1:8" s="25" customFormat="1">
      <c r="A817"/>
      <c r="B817" s="63"/>
      <c r="C817"/>
      <c r="D817"/>
      <c r="E817" s="3"/>
      <c r="F817" s="55"/>
      <c r="G817"/>
      <c r="H817"/>
    </row>
    <row r="818" spans="1:8" s="25" customFormat="1">
      <c r="A818"/>
      <c r="B818" s="63"/>
      <c r="C818"/>
      <c r="D818"/>
      <c r="E818" s="3"/>
      <c r="F818" s="55"/>
      <c r="G818"/>
      <c r="H818"/>
    </row>
    <row r="819" spans="1:8" s="25" customFormat="1">
      <c r="A819"/>
      <c r="B819" s="63"/>
      <c r="C819"/>
      <c r="D819"/>
      <c r="E819" s="3"/>
      <c r="F819" s="55"/>
      <c r="G819"/>
      <c r="H819"/>
    </row>
    <row r="820" spans="1:8" s="25" customFormat="1">
      <c r="A820"/>
      <c r="B820" s="63"/>
      <c r="C820"/>
      <c r="D820"/>
      <c r="E820" s="3"/>
      <c r="F820" s="55"/>
      <c r="G820"/>
      <c r="H820"/>
    </row>
    <row r="821" spans="1:8" s="25" customFormat="1">
      <c r="A821"/>
      <c r="B821" s="63"/>
      <c r="C821"/>
      <c r="D821"/>
      <c r="E821" s="3"/>
      <c r="F821" s="55"/>
      <c r="G821"/>
      <c r="H821"/>
    </row>
    <row r="822" spans="1:8" s="25" customFormat="1">
      <c r="A822"/>
      <c r="B822" s="63"/>
      <c r="C822"/>
      <c r="D822"/>
      <c r="E822" s="3"/>
      <c r="F822" s="55"/>
      <c r="G822"/>
      <c r="H822"/>
    </row>
    <row r="823" spans="1:8" s="25" customFormat="1">
      <c r="A823"/>
      <c r="B823" s="63"/>
      <c r="C823"/>
      <c r="D823"/>
      <c r="E823" s="3"/>
      <c r="F823" s="55"/>
      <c r="G823"/>
      <c r="H823"/>
    </row>
    <row r="824" spans="1:8" s="25" customFormat="1">
      <c r="A824"/>
      <c r="B824" s="63"/>
      <c r="C824"/>
      <c r="D824"/>
      <c r="E824" s="3"/>
      <c r="F824" s="55"/>
      <c r="G824"/>
      <c r="H824"/>
    </row>
    <row r="825" spans="1:8" s="25" customFormat="1">
      <c r="A825"/>
      <c r="B825" s="63"/>
      <c r="C825"/>
      <c r="D825"/>
      <c r="E825" s="3"/>
      <c r="F825" s="55"/>
      <c r="G825"/>
      <c r="H825"/>
    </row>
    <row r="826" spans="1:8" s="25" customFormat="1">
      <c r="A826"/>
      <c r="B826" s="63"/>
      <c r="C826"/>
      <c r="D826"/>
      <c r="E826" s="3"/>
      <c r="F826" s="55"/>
      <c r="G826"/>
      <c r="H826"/>
    </row>
    <row r="827" spans="1:8" s="25" customFormat="1">
      <c r="A827"/>
      <c r="B827" s="63"/>
      <c r="C827"/>
      <c r="D827"/>
      <c r="E827" s="3"/>
      <c r="F827" s="55"/>
      <c r="G827"/>
      <c r="H827"/>
    </row>
    <row r="828" spans="1:8" s="25" customFormat="1">
      <c r="A828"/>
      <c r="B828" s="63"/>
      <c r="C828"/>
      <c r="D828"/>
      <c r="E828" s="3"/>
      <c r="F828" s="55"/>
      <c r="G828"/>
      <c r="H828"/>
    </row>
    <row r="829" spans="1:8" s="25" customFormat="1">
      <c r="A829"/>
      <c r="B829" s="63"/>
      <c r="C829"/>
      <c r="D829"/>
      <c r="E829" s="3"/>
      <c r="F829" s="55"/>
      <c r="G829"/>
      <c r="H829"/>
    </row>
    <row r="830" spans="1:8" s="25" customFormat="1">
      <c r="A830"/>
      <c r="B830" s="63"/>
      <c r="C830"/>
      <c r="D830"/>
      <c r="E830" s="3"/>
      <c r="F830" s="55"/>
      <c r="G830"/>
      <c r="H830"/>
    </row>
    <row r="831" spans="1:8" s="25" customFormat="1">
      <c r="A831"/>
      <c r="B831" s="63"/>
      <c r="C831"/>
      <c r="D831"/>
      <c r="E831" s="3"/>
      <c r="F831" s="55"/>
      <c r="G831"/>
      <c r="H831"/>
    </row>
    <row r="832" spans="1:8" s="25" customFormat="1">
      <c r="A832"/>
      <c r="B832" s="63"/>
      <c r="C832"/>
      <c r="D832"/>
      <c r="E832" s="3"/>
      <c r="F832" s="55"/>
      <c r="G832"/>
      <c r="H832"/>
    </row>
    <row r="833" spans="1:8" s="25" customFormat="1">
      <c r="A833"/>
      <c r="B833" s="63"/>
      <c r="C833"/>
      <c r="D833"/>
      <c r="E833" s="3"/>
      <c r="F833" s="55"/>
      <c r="G833"/>
      <c r="H833"/>
    </row>
    <row r="834" spans="1:8" s="25" customFormat="1">
      <c r="A834"/>
      <c r="B834" s="63"/>
      <c r="C834"/>
      <c r="D834"/>
      <c r="E834" s="3"/>
      <c r="F834" s="55"/>
      <c r="G834"/>
      <c r="H834"/>
    </row>
    <row r="835" spans="1:8" s="25" customFormat="1">
      <c r="A835"/>
      <c r="B835" s="63"/>
      <c r="C835"/>
      <c r="D835"/>
      <c r="E835" s="3"/>
      <c r="F835" s="55"/>
      <c r="G835"/>
      <c r="H835"/>
    </row>
    <row r="836" spans="1:8" s="25" customFormat="1">
      <c r="A836"/>
      <c r="B836" s="63"/>
      <c r="C836"/>
      <c r="D836"/>
      <c r="E836" s="3"/>
      <c r="F836" s="55"/>
      <c r="G836"/>
      <c r="H836"/>
    </row>
    <row r="837" spans="1:8" s="25" customFormat="1">
      <c r="A837"/>
      <c r="B837" s="63"/>
      <c r="C837"/>
      <c r="D837"/>
      <c r="E837" s="3"/>
      <c r="F837" s="55"/>
      <c r="G837"/>
      <c r="H837"/>
    </row>
    <row r="838" spans="1:8" s="25" customFormat="1">
      <c r="A838"/>
      <c r="B838" s="63"/>
      <c r="C838"/>
      <c r="D838"/>
      <c r="E838" s="3"/>
      <c r="F838" s="55"/>
      <c r="G838"/>
      <c r="H838"/>
    </row>
    <row r="839" spans="1:8" s="25" customFormat="1">
      <c r="A839"/>
      <c r="B839" s="63"/>
      <c r="C839"/>
      <c r="D839"/>
      <c r="E839" s="3"/>
      <c r="F839" s="55"/>
      <c r="G839"/>
      <c r="H839"/>
    </row>
    <row r="840" spans="1:8" s="25" customFormat="1">
      <c r="A840"/>
      <c r="B840" s="63"/>
      <c r="C840"/>
      <c r="D840"/>
      <c r="E840" s="3"/>
      <c r="F840" s="55"/>
      <c r="G840"/>
      <c r="H840"/>
    </row>
    <row r="841" spans="1:8" s="25" customFormat="1">
      <c r="A841"/>
      <c r="B841" s="63"/>
      <c r="C841"/>
      <c r="D841"/>
      <c r="E841" s="3"/>
      <c r="F841" s="55"/>
      <c r="G841"/>
      <c r="H841"/>
    </row>
    <row r="842" spans="1:8" s="25" customFormat="1">
      <c r="A842"/>
      <c r="B842" s="63"/>
      <c r="C842"/>
      <c r="D842"/>
      <c r="E842" s="3"/>
      <c r="F842" s="55"/>
      <c r="G842"/>
      <c r="H842"/>
    </row>
    <row r="843" spans="1:8" s="25" customFormat="1">
      <c r="A843"/>
      <c r="B843" s="63"/>
      <c r="C843"/>
      <c r="D843"/>
      <c r="E843" s="3"/>
      <c r="F843" s="55"/>
      <c r="G843"/>
      <c r="H843"/>
    </row>
    <row r="844" spans="1:8" s="25" customFormat="1">
      <c r="A844"/>
      <c r="B844" s="63"/>
      <c r="C844"/>
      <c r="D844"/>
      <c r="E844" s="3"/>
      <c r="F844" s="55"/>
      <c r="G844"/>
      <c r="H844"/>
    </row>
    <row r="845" spans="1:8" s="25" customFormat="1">
      <c r="A845"/>
      <c r="B845" s="63"/>
      <c r="C845"/>
      <c r="D845"/>
      <c r="E845" s="3"/>
      <c r="F845" s="55"/>
      <c r="G845"/>
      <c r="H845"/>
    </row>
    <row r="846" spans="1:8" s="25" customFormat="1">
      <c r="A846"/>
      <c r="B846" s="63"/>
      <c r="C846"/>
      <c r="D846"/>
      <c r="E846" s="3"/>
      <c r="F846" s="55"/>
      <c r="G846"/>
      <c r="H846"/>
    </row>
    <row r="847" spans="1:8" s="25" customFormat="1">
      <c r="A847"/>
      <c r="B847" s="63"/>
      <c r="C847"/>
      <c r="D847"/>
      <c r="E847" s="3"/>
      <c r="F847" s="55"/>
      <c r="G847"/>
      <c r="H847"/>
    </row>
    <row r="848" spans="1:8" s="25" customFormat="1">
      <c r="A848"/>
      <c r="B848" s="63"/>
      <c r="C848"/>
      <c r="D848"/>
      <c r="E848" s="3"/>
      <c r="F848" s="55"/>
      <c r="G848"/>
      <c r="H848"/>
    </row>
    <row r="849" spans="1:8" s="25" customFormat="1">
      <c r="A849"/>
      <c r="B849" s="63"/>
      <c r="C849"/>
      <c r="D849"/>
      <c r="E849" s="3"/>
      <c r="F849" s="55"/>
      <c r="G849"/>
      <c r="H849"/>
    </row>
    <row r="850" spans="1:8" s="25" customFormat="1">
      <c r="A850"/>
      <c r="B850" s="63"/>
      <c r="C850"/>
      <c r="D850"/>
      <c r="E850" s="3"/>
      <c r="F850" s="55"/>
      <c r="G850"/>
      <c r="H850"/>
    </row>
    <row r="851" spans="1:8" s="25" customFormat="1">
      <c r="A851"/>
      <c r="B851" s="63"/>
      <c r="C851"/>
      <c r="D851"/>
      <c r="E851" s="3"/>
      <c r="F851" s="55"/>
      <c r="G851"/>
      <c r="H851"/>
    </row>
    <row r="852" spans="1:8" s="25" customFormat="1">
      <c r="A852"/>
      <c r="B852" s="63"/>
      <c r="C852"/>
      <c r="D852"/>
      <c r="E852" s="3"/>
      <c r="F852" s="55"/>
      <c r="G852"/>
      <c r="H852"/>
    </row>
    <row r="853" spans="1:8" s="25" customFormat="1">
      <c r="A853"/>
      <c r="B853" s="63"/>
      <c r="C853"/>
      <c r="D853"/>
      <c r="E853" s="3"/>
      <c r="F853" s="55"/>
      <c r="G853"/>
      <c r="H853"/>
    </row>
    <row r="854" spans="1:8" s="25" customFormat="1">
      <c r="A854"/>
      <c r="B854" s="63"/>
      <c r="C854"/>
      <c r="D854"/>
      <c r="E854" s="3"/>
      <c r="F854" s="55"/>
      <c r="G854"/>
      <c r="H854"/>
    </row>
    <row r="855" spans="1:8" s="25" customFormat="1">
      <c r="A855"/>
      <c r="B855" s="63"/>
      <c r="C855"/>
      <c r="D855"/>
      <c r="E855" s="3"/>
      <c r="F855" s="55"/>
      <c r="G855"/>
      <c r="H855"/>
    </row>
    <row r="856" spans="1:8" s="25" customFormat="1">
      <c r="A856"/>
      <c r="B856" s="63"/>
      <c r="C856"/>
      <c r="D856"/>
      <c r="E856" s="3"/>
      <c r="F856" s="55"/>
      <c r="G856"/>
      <c r="H856"/>
    </row>
    <row r="857" spans="1:8" s="25" customFormat="1">
      <c r="A857"/>
      <c r="B857" s="63"/>
      <c r="C857"/>
      <c r="D857"/>
      <c r="E857" s="3"/>
      <c r="F857" s="55"/>
      <c r="G857"/>
      <c r="H857"/>
    </row>
    <row r="858" spans="1:8" s="25" customFormat="1">
      <c r="A858"/>
      <c r="B858" s="63"/>
      <c r="C858"/>
      <c r="D858"/>
      <c r="E858" s="3"/>
      <c r="F858" s="55"/>
      <c r="G858"/>
      <c r="H858"/>
    </row>
    <row r="859" spans="1:8" s="25" customFormat="1">
      <c r="A859"/>
      <c r="B859" s="63"/>
      <c r="C859"/>
      <c r="D859"/>
      <c r="E859" s="3"/>
      <c r="F859" s="55"/>
      <c r="G859"/>
      <c r="H859"/>
    </row>
    <row r="860" spans="1:8" s="25" customFormat="1">
      <c r="A860"/>
      <c r="B860" s="63"/>
      <c r="C860"/>
      <c r="D860"/>
      <c r="E860" s="3"/>
      <c r="F860" s="55"/>
      <c r="G860"/>
      <c r="H860"/>
    </row>
    <row r="861" spans="1:8" s="25" customFormat="1">
      <c r="A861"/>
      <c r="B861" s="63"/>
      <c r="C861"/>
      <c r="D861"/>
      <c r="E861" s="3"/>
      <c r="F861" s="55"/>
      <c r="G861"/>
      <c r="H861"/>
    </row>
    <row r="862" spans="1:8" s="25" customFormat="1">
      <c r="A862"/>
      <c r="B862" s="63"/>
      <c r="C862"/>
      <c r="D862"/>
      <c r="E862" s="3"/>
      <c r="F862" s="55"/>
      <c r="G862"/>
      <c r="H862"/>
    </row>
    <row r="863" spans="1:8" s="25" customFormat="1">
      <c r="A863"/>
      <c r="B863" s="63"/>
      <c r="C863"/>
      <c r="D863"/>
      <c r="E863" s="3"/>
      <c r="F863" s="55"/>
      <c r="G863"/>
      <c r="H863"/>
    </row>
    <row r="864" spans="1:8" s="25" customFormat="1">
      <c r="A864"/>
      <c r="B864" s="63"/>
      <c r="C864"/>
      <c r="D864"/>
      <c r="E864" s="3"/>
      <c r="F864" s="55"/>
      <c r="G864"/>
      <c r="H864"/>
    </row>
    <row r="865" spans="1:8" s="25" customFormat="1">
      <c r="A865"/>
      <c r="B865" s="63"/>
      <c r="C865"/>
      <c r="D865"/>
      <c r="E865" s="3"/>
      <c r="F865" s="55"/>
      <c r="G865"/>
      <c r="H865"/>
    </row>
    <row r="866" spans="1:8" s="25" customFormat="1">
      <c r="A866"/>
      <c r="B866" s="63"/>
      <c r="C866"/>
      <c r="D866"/>
      <c r="E866" s="3"/>
      <c r="F866" s="55"/>
      <c r="G866"/>
      <c r="H866"/>
    </row>
    <row r="867" spans="1:8" s="25" customFormat="1">
      <c r="A867"/>
      <c r="B867" s="63"/>
      <c r="C867"/>
      <c r="D867"/>
      <c r="E867" s="3"/>
      <c r="F867" s="55"/>
      <c r="G867"/>
      <c r="H867"/>
    </row>
    <row r="868" spans="1:8" s="25" customFormat="1">
      <c r="A868"/>
      <c r="B868" s="63"/>
      <c r="C868"/>
      <c r="D868"/>
      <c r="E868" s="3"/>
      <c r="F868" s="55"/>
      <c r="G868"/>
      <c r="H868"/>
    </row>
    <row r="869" spans="1:8" s="25" customFormat="1">
      <c r="A869"/>
      <c r="B869" s="63"/>
      <c r="C869"/>
      <c r="D869"/>
      <c r="E869" s="3"/>
      <c r="F869" s="55"/>
      <c r="G869"/>
      <c r="H869"/>
    </row>
    <row r="870" spans="1:8" s="25" customFormat="1">
      <c r="A870"/>
      <c r="B870" s="63"/>
      <c r="C870"/>
      <c r="D870"/>
      <c r="E870" s="3"/>
      <c r="F870" s="55"/>
      <c r="G870"/>
      <c r="H870"/>
    </row>
    <row r="871" spans="1:8" s="25" customFormat="1">
      <c r="A871"/>
      <c r="B871" s="63"/>
      <c r="C871"/>
      <c r="D871"/>
      <c r="E871" s="3"/>
      <c r="F871" s="55"/>
      <c r="G871"/>
      <c r="H871"/>
    </row>
    <row r="872" spans="1:8" s="25" customFormat="1">
      <c r="A872"/>
      <c r="B872" s="63"/>
      <c r="C872"/>
      <c r="D872"/>
      <c r="E872" s="3"/>
      <c r="F872" s="55"/>
      <c r="G872"/>
      <c r="H872"/>
    </row>
    <row r="873" spans="1:8" s="25" customFormat="1">
      <c r="A873"/>
      <c r="B873" s="63"/>
      <c r="C873"/>
      <c r="D873"/>
      <c r="E873" s="3"/>
      <c r="F873" s="55"/>
      <c r="G873"/>
      <c r="H873"/>
    </row>
    <row r="874" spans="1:8" s="25" customFormat="1">
      <c r="A874"/>
      <c r="B874" s="63"/>
      <c r="C874"/>
      <c r="D874"/>
      <c r="E874" s="3"/>
      <c r="F874" s="55"/>
      <c r="G874"/>
      <c r="H874"/>
    </row>
    <row r="875" spans="1:8" s="25" customFormat="1">
      <c r="A875"/>
      <c r="B875" s="63"/>
      <c r="C875"/>
      <c r="D875"/>
      <c r="E875" s="3"/>
      <c r="F875" s="55"/>
      <c r="G875"/>
      <c r="H875"/>
    </row>
    <row r="876" spans="1:8" s="25" customFormat="1">
      <c r="A876"/>
      <c r="B876" s="63"/>
      <c r="C876"/>
      <c r="D876"/>
      <c r="E876" s="3"/>
      <c r="F876" s="55"/>
      <c r="G876"/>
      <c r="H876"/>
    </row>
    <row r="877" spans="1:8" s="25" customFormat="1">
      <c r="A877"/>
      <c r="B877" s="63"/>
      <c r="C877"/>
      <c r="D877"/>
      <c r="E877" s="3"/>
      <c r="F877" s="55"/>
      <c r="G877"/>
      <c r="H877"/>
    </row>
    <row r="878" spans="1:8" s="25" customFormat="1">
      <c r="A878"/>
      <c r="B878" s="63"/>
      <c r="C878"/>
      <c r="D878"/>
      <c r="E878" s="3"/>
      <c r="F878" s="55"/>
      <c r="G878"/>
      <c r="H878"/>
    </row>
    <row r="879" spans="1:8" s="25" customFormat="1">
      <c r="A879"/>
      <c r="B879" s="63"/>
      <c r="C879"/>
      <c r="D879"/>
      <c r="E879" s="3"/>
      <c r="F879" s="55"/>
      <c r="G879"/>
      <c r="H879"/>
    </row>
    <row r="880" spans="1:8" s="25" customFormat="1">
      <c r="A880"/>
      <c r="B880" s="63"/>
      <c r="C880"/>
      <c r="D880"/>
      <c r="E880" s="3"/>
      <c r="F880" s="55"/>
      <c r="G880"/>
      <c r="H880"/>
    </row>
    <row r="881" spans="1:8" s="25" customFormat="1">
      <c r="A881"/>
      <c r="B881" s="63"/>
      <c r="C881"/>
      <c r="D881"/>
      <c r="E881" s="3"/>
      <c r="F881" s="55"/>
      <c r="G881"/>
      <c r="H881"/>
    </row>
    <row r="882" spans="1:8" s="25" customFormat="1">
      <c r="A882"/>
      <c r="B882" s="63"/>
      <c r="C882"/>
      <c r="D882"/>
      <c r="E882" s="3"/>
      <c r="F882" s="55"/>
      <c r="G882"/>
      <c r="H882"/>
    </row>
    <row r="883" spans="1:8" s="25" customFormat="1">
      <c r="A883"/>
      <c r="B883" s="63"/>
      <c r="C883"/>
      <c r="D883"/>
      <c r="E883" s="3"/>
      <c r="F883" s="55"/>
      <c r="G883"/>
      <c r="H883"/>
    </row>
    <row r="884" spans="1:8" s="25" customFormat="1">
      <c r="A884"/>
      <c r="B884" s="63"/>
      <c r="C884"/>
      <c r="D884"/>
      <c r="E884" s="3"/>
      <c r="F884" s="55"/>
      <c r="G884"/>
      <c r="H884"/>
    </row>
    <row r="885" spans="1:8" s="25" customFormat="1">
      <c r="A885"/>
      <c r="B885" s="63"/>
      <c r="C885"/>
      <c r="D885"/>
      <c r="E885" s="3"/>
      <c r="F885" s="55"/>
      <c r="G885"/>
      <c r="H885"/>
    </row>
    <row r="886" spans="1:8" s="25" customFormat="1">
      <c r="A886"/>
      <c r="B886" s="63"/>
      <c r="C886"/>
      <c r="D886"/>
      <c r="E886" s="3"/>
      <c r="F886" s="55"/>
      <c r="G886"/>
      <c r="H886"/>
    </row>
    <row r="887" spans="1:8" s="25" customFormat="1">
      <c r="A887"/>
      <c r="B887" s="63"/>
      <c r="C887"/>
      <c r="D887"/>
      <c r="E887" s="3"/>
      <c r="F887" s="55"/>
      <c r="G887"/>
      <c r="H887"/>
    </row>
    <row r="888" spans="1:8" s="25" customFormat="1">
      <c r="A888"/>
      <c r="B888" s="63"/>
      <c r="C888"/>
      <c r="D888"/>
      <c r="E888" s="3"/>
      <c r="F888" s="55"/>
      <c r="G888"/>
      <c r="H888"/>
    </row>
    <row r="889" spans="1:8" s="25" customFormat="1">
      <c r="A889"/>
      <c r="B889" s="63"/>
      <c r="C889"/>
      <c r="D889"/>
      <c r="E889" s="3"/>
      <c r="F889" s="55"/>
      <c r="G889"/>
      <c r="H889"/>
    </row>
    <row r="890" spans="1:8" s="25" customFormat="1">
      <c r="A890"/>
      <c r="B890" s="63"/>
      <c r="C890"/>
      <c r="D890"/>
      <c r="E890" s="3"/>
      <c r="F890" s="55"/>
      <c r="G890"/>
      <c r="H890"/>
    </row>
    <row r="891" spans="1:8" s="25" customFormat="1">
      <c r="A891"/>
      <c r="B891" s="63"/>
      <c r="C891"/>
      <c r="D891"/>
      <c r="E891" s="3"/>
      <c r="F891" s="55"/>
      <c r="G891"/>
      <c r="H891"/>
    </row>
    <row r="892" spans="1:8" s="25" customFormat="1">
      <c r="A892"/>
      <c r="B892" s="63"/>
      <c r="C892"/>
      <c r="D892"/>
      <c r="E892" s="3"/>
      <c r="F892" s="55"/>
      <c r="G892"/>
      <c r="H892"/>
    </row>
    <row r="893" spans="1:8" s="25" customFormat="1">
      <c r="A893"/>
      <c r="B893" s="63"/>
      <c r="C893"/>
      <c r="D893"/>
      <c r="E893" s="3"/>
      <c r="F893" s="55"/>
      <c r="G893"/>
      <c r="H893"/>
    </row>
    <row r="894" spans="1:8" s="25" customFormat="1">
      <c r="A894"/>
      <c r="B894" s="63"/>
      <c r="C894"/>
      <c r="D894"/>
      <c r="E894" s="3"/>
      <c r="F894" s="55"/>
      <c r="G894"/>
      <c r="H894"/>
    </row>
    <row r="895" spans="1:8" s="25" customFormat="1">
      <c r="A895"/>
      <c r="B895" s="63"/>
      <c r="C895"/>
      <c r="D895"/>
      <c r="E895" s="3"/>
      <c r="F895" s="55"/>
      <c r="G895"/>
      <c r="H895"/>
    </row>
    <row r="896" spans="1:8" s="25" customFormat="1">
      <c r="A896"/>
      <c r="B896" s="63"/>
      <c r="C896"/>
      <c r="D896"/>
      <c r="E896" s="3"/>
      <c r="F896" s="55"/>
      <c r="G896"/>
      <c r="H896"/>
    </row>
    <row r="897" spans="1:8" s="25" customFormat="1">
      <c r="A897"/>
      <c r="B897" s="63"/>
      <c r="C897"/>
      <c r="D897"/>
      <c r="E897" s="3"/>
      <c r="F897" s="55"/>
      <c r="G897"/>
      <c r="H897"/>
    </row>
    <row r="898" spans="1:8" s="25" customFormat="1">
      <c r="A898"/>
      <c r="B898" s="63"/>
      <c r="C898"/>
      <c r="D898"/>
      <c r="E898" s="3"/>
      <c r="F898" s="55"/>
      <c r="G898"/>
      <c r="H898"/>
    </row>
    <row r="899" spans="1:8" s="25" customFormat="1">
      <c r="A899"/>
      <c r="B899" s="63"/>
      <c r="C899"/>
      <c r="D899"/>
      <c r="E899" s="3"/>
      <c r="F899" s="55"/>
      <c r="G899"/>
      <c r="H899"/>
    </row>
    <row r="900" spans="1:8" s="25" customFormat="1">
      <c r="A900"/>
      <c r="B900" s="63"/>
      <c r="C900"/>
      <c r="D900"/>
      <c r="E900" s="3"/>
      <c r="F900" s="55"/>
      <c r="G900"/>
      <c r="H900"/>
    </row>
    <row r="901" spans="1:8" s="25" customFormat="1">
      <c r="A901"/>
      <c r="B901" s="63"/>
      <c r="C901"/>
      <c r="D901"/>
      <c r="E901" s="3"/>
      <c r="F901" s="55"/>
      <c r="G901"/>
      <c r="H901"/>
    </row>
    <row r="902" spans="1:8" s="25" customFormat="1">
      <c r="A902"/>
      <c r="B902" s="63"/>
      <c r="C902"/>
      <c r="D902"/>
      <c r="E902" s="3"/>
      <c r="F902" s="55"/>
      <c r="G902"/>
      <c r="H902"/>
    </row>
    <row r="903" spans="1:8" s="25" customFormat="1">
      <c r="A903"/>
      <c r="B903" s="63"/>
      <c r="C903"/>
      <c r="D903"/>
      <c r="E903" s="3"/>
      <c r="F903" s="55"/>
      <c r="G903"/>
      <c r="H903"/>
    </row>
    <row r="904" spans="1:8" s="25" customFormat="1">
      <c r="A904"/>
      <c r="B904" s="63"/>
      <c r="C904"/>
      <c r="D904"/>
      <c r="E904" s="3"/>
      <c r="F904" s="55"/>
      <c r="G904"/>
      <c r="H904"/>
    </row>
    <row r="905" spans="1:8" s="25" customFormat="1">
      <c r="A905"/>
      <c r="B905" s="63"/>
      <c r="C905"/>
      <c r="D905"/>
      <c r="E905" s="3"/>
      <c r="F905" s="55"/>
      <c r="G905"/>
      <c r="H905"/>
    </row>
    <row r="906" spans="1:8" s="25" customFormat="1">
      <c r="A906"/>
      <c r="B906" s="63"/>
      <c r="C906"/>
      <c r="D906"/>
      <c r="E906" s="3"/>
      <c r="F906" s="55"/>
      <c r="G906"/>
      <c r="H906"/>
    </row>
    <row r="907" spans="1:8" s="25" customFormat="1">
      <c r="A907"/>
      <c r="B907" s="63"/>
      <c r="C907"/>
      <c r="D907"/>
      <c r="E907" s="3"/>
      <c r="F907" s="55"/>
      <c r="G907"/>
      <c r="H907"/>
    </row>
    <row r="908" spans="1:8" s="25" customFormat="1">
      <c r="A908"/>
      <c r="B908" s="63"/>
      <c r="C908"/>
      <c r="D908"/>
      <c r="E908" s="3"/>
      <c r="F908" s="55"/>
      <c r="G908"/>
      <c r="H908"/>
    </row>
    <row r="909" spans="1:8" s="25" customFormat="1">
      <c r="A909"/>
      <c r="B909" s="63"/>
      <c r="C909"/>
      <c r="D909"/>
      <c r="E909" s="3"/>
      <c r="F909" s="55"/>
      <c r="G909"/>
      <c r="H909"/>
    </row>
    <row r="910" spans="1:8" s="25" customFormat="1">
      <c r="A910"/>
      <c r="B910" s="63"/>
      <c r="C910"/>
      <c r="D910"/>
      <c r="E910" s="3"/>
      <c r="F910" s="55"/>
      <c r="G910"/>
      <c r="H910"/>
    </row>
    <row r="911" spans="1:8" s="25" customFormat="1">
      <c r="A911"/>
      <c r="B911" s="63"/>
      <c r="C911"/>
      <c r="D911"/>
      <c r="E911" s="3"/>
      <c r="F911" s="55"/>
      <c r="G911"/>
      <c r="H911"/>
    </row>
    <row r="912" spans="1:8" s="25" customFormat="1">
      <c r="A912"/>
      <c r="B912" s="63"/>
      <c r="C912"/>
      <c r="D912"/>
      <c r="E912" s="3"/>
      <c r="F912" s="55"/>
      <c r="G912"/>
      <c r="H912"/>
    </row>
    <row r="913" spans="1:8" s="25" customFormat="1">
      <c r="A913"/>
      <c r="B913" s="63"/>
      <c r="C913"/>
      <c r="D913"/>
      <c r="E913" s="3"/>
      <c r="F913" s="55"/>
      <c r="G913"/>
      <c r="H913"/>
    </row>
    <row r="914" spans="1:8" s="25" customFormat="1">
      <c r="A914"/>
      <c r="B914" s="63"/>
      <c r="C914"/>
      <c r="D914"/>
      <c r="E914" s="3"/>
      <c r="F914" s="55"/>
      <c r="G914"/>
      <c r="H914"/>
    </row>
    <row r="915" spans="1:8" s="25" customFormat="1">
      <c r="A915"/>
      <c r="B915" s="63"/>
      <c r="C915"/>
      <c r="D915"/>
      <c r="E915" s="3"/>
      <c r="F915" s="55"/>
      <c r="G915"/>
      <c r="H915"/>
    </row>
    <row r="916" spans="1:8" s="25" customFormat="1">
      <c r="A916"/>
      <c r="B916" s="63"/>
      <c r="C916"/>
      <c r="D916"/>
      <c r="E916" s="3"/>
      <c r="F916" s="55"/>
      <c r="G916"/>
      <c r="H916"/>
    </row>
    <row r="917" spans="1:8" s="25" customFormat="1">
      <c r="A917"/>
      <c r="B917" s="63"/>
      <c r="C917"/>
      <c r="D917"/>
      <c r="E917" s="3"/>
      <c r="F917" s="55"/>
      <c r="G917"/>
      <c r="H917"/>
    </row>
    <row r="918" spans="1:8" s="25" customFormat="1">
      <c r="A918"/>
      <c r="B918" s="63"/>
      <c r="C918"/>
      <c r="D918"/>
      <c r="E918" s="3"/>
      <c r="F918" s="55"/>
      <c r="G918"/>
      <c r="H918"/>
    </row>
    <row r="919" spans="1:8" s="25" customFormat="1">
      <c r="A919"/>
      <c r="B919" s="63"/>
      <c r="C919"/>
      <c r="D919"/>
      <c r="E919" s="3"/>
      <c r="F919" s="55"/>
      <c r="G919"/>
      <c r="H919"/>
    </row>
    <row r="920" spans="1:8" s="25" customFormat="1">
      <c r="A920"/>
      <c r="B920" s="63"/>
      <c r="C920"/>
      <c r="D920"/>
      <c r="E920" s="3"/>
      <c r="F920" s="55"/>
      <c r="G920"/>
      <c r="H920"/>
    </row>
    <row r="921" spans="1:8" s="25" customFormat="1">
      <c r="A921"/>
      <c r="B921" s="63"/>
      <c r="C921"/>
      <c r="D921"/>
      <c r="E921" s="3"/>
      <c r="F921" s="55"/>
      <c r="G921"/>
      <c r="H921"/>
    </row>
    <row r="922" spans="1:8" s="25" customFormat="1">
      <c r="A922"/>
      <c r="B922" s="63"/>
      <c r="C922"/>
      <c r="D922"/>
      <c r="E922" s="3"/>
      <c r="F922" s="55"/>
      <c r="G922"/>
      <c r="H922"/>
    </row>
    <row r="923" spans="1:8" s="25" customFormat="1">
      <c r="A923"/>
      <c r="B923" s="63"/>
      <c r="C923"/>
      <c r="D923"/>
      <c r="E923" s="3"/>
      <c r="F923" s="55"/>
      <c r="G923"/>
      <c r="H923"/>
    </row>
    <row r="924" spans="1:8" s="25" customFormat="1">
      <c r="A924"/>
      <c r="B924" s="63"/>
      <c r="C924"/>
      <c r="D924"/>
      <c r="E924" s="3"/>
      <c r="F924" s="55"/>
      <c r="G924"/>
      <c r="H924"/>
    </row>
    <row r="925" spans="1:8" s="25" customFormat="1">
      <c r="A925"/>
      <c r="B925" s="63"/>
      <c r="C925"/>
      <c r="D925"/>
      <c r="E925" s="3"/>
      <c r="F925" s="55"/>
      <c r="G925"/>
      <c r="H925"/>
    </row>
    <row r="926" spans="1:8" s="25" customFormat="1">
      <c r="A926"/>
      <c r="B926" s="63"/>
      <c r="C926"/>
      <c r="D926"/>
      <c r="E926" s="3"/>
      <c r="F926" s="55"/>
      <c r="G926"/>
      <c r="H926"/>
    </row>
    <row r="927" spans="1:8" s="25" customFormat="1">
      <c r="A927"/>
      <c r="B927" s="63"/>
      <c r="C927"/>
      <c r="D927"/>
      <c r="E927" s="3"/>
      <c r="F927" s="55"/>
      <c r="G927"/>
      <c r="H927"/>
    </row>
    <row r="928" spans="1:8" s="25" customFormat="1">
      <c r="A928"/>
      <c r="B928" s="63"/>
      <c r="C928"/>
      <c r="D928"/>
      <c r="E928" s="3"/>
      <c r="F928" s="55"/>
      <c r="G928"/>
      <c r="H928"/>
    </row>
    <row r="929" spans="1:8" s="25" customFormat="1">
      <c r="A929"/>
      <c r="B929" s="63"/>
      <c r="C929"/>
      <c r="D929"/>
      <c r="E929" s="3"/>
      <c r="F929" s="55"/>
      <c r="G929"/>
      <c r="H929"/>
    </row>
    <row r="930" spans="1:8" s="25" customFormat="1">
      <c r="A930"/>
      <c r="B930" s="63"/>
      <c r="C930"/>
      <c r="D930"/>
      <c r="E930" s="3"/>
      <c r="F930" s="55"/>
      <c r="G930"/>
      <c r="H930"/>
    </row>
    <row r="931" spans="1:8" s="25" customFormat="1">
      <c r="A931"/>
      <c r="B931" s="63"/>
      <c r="C931"/>
      <c r="D931"/>
      <c r="E931" s="3"/>
      <c r="F931" s="55"/>
      <c r="G931"/>
      <c r="H931"/>
    </row>
    <row r="932" spans="1:8" s="25" customFormat="1">
      <c r="A932"/>
      <c r="B932" s="63"/>
      <c r="C932"/>
      <c r="D932"/>
      <c r="E932" s="3"/>
      <c r="F932" s="55"/>
      <c r="G932"/>
      <c r="H932"/>
    </row>
    <row r="933" spans="1:8" s="25" customFormat="1">
      <c r="A933"/>
      <c r="B933" s="63"/>
      <c r="C933"/>
      <c r="D933"/>
      <c r="E933" s="3"/>
      <c r="F933" s="55"/>
      <c r="G933"/>
      <c r="H933"/>
    </row>
    <row r="934" spans="1:8" s="25" customFormat="1">
      <c r="A934"/>
      <c r="B934" s="63"/>
      <c r="C934"/>
      <c r="D934"/>
      <c r="E934" s="3"/>
      <c r="F934" s="55"/>
      <c r="G934"/>
      <c r="H934"/>
    </row>
    <row r="935" spans="1:8" s="25" customFormat="1">
      <c r="A935"/>
      <c r="B935" s="63"/>
      <c r="C935"/>
      <c r="D935"/>
      <c r="E935" s="3"/>
      <c r="F935" s="55"/>
      <c r="G935"/>
      <c r="H935"/>
    </row>
    <row r="936" spans="1:8" s="25" customFormat="1">
      <c r="A936"/>
      <c r="B936" s="63"/>
      <c r="C936"/>
      <c r="D936"/>
      <c r="E936" s="3"/>
      <c r="F936" s="55"/>
      <c r="G936"/>
      <c r="H936"/>
    </row>
    <row r="937" spans="1:8" s="25" customFormat="1">
      <c r="A937"/>
      <c r="B937" s="63"/>
      <c r="C937"/>
      <c r="D937"/>
      <c r="E937" s="3"/>
      <c r="F937" s="55"/>
      <c r="G937"/>
      <c r="H937"/>
    </row>
    <row r="938" spans="1:8" s="25" customFormat="1">
      <c r="A938"/>
      <c r="B938" s="63"/>
      <c r="C938"/>
      <c r="D938"/>
      <c r="E938" s="3"/>
      <c r="F938" s="55"/>
      <c r="G938"/>
      <c r="H938"/>
    </row>
    <row r="939" spans="1:8" s="25" customFormat="1">
      <c r="A939"/>
      <c r="B939" s="63"/>
      <c r="C939"/>
      <c r="D939"/>
      <c r="E939" s="3"/>
      <c r="F939" s="55"/>
      <c r="G939"/>
      <c r="H939"/>
    </row>
    <row r="940" spans="1:8" s="25" customFormat="1">
      <c r="A940"/>
      <c r="B940" s="63"/>
      <c r="C940"/>
      <c r="D940"/>
      <c r="E940" s="3"/>
      <c r="F940" s="55"/>
      <c r="G940"/>
      <c r="H940"/>
    </row>
    <row r="941" spans="1:8" s="25" customFormat="1">
      <c r="A941"/>
      <c r="B941" s="63"/>
      <c r="C941"/>
      <c r="D941"/>
      <c r="E941" s="3"/>
      <c r="F941" s="55"/>
      <c r="G941"/>
      <c r="H941"/>
    </row>
    <row r="942" spans="1:8" s="25" customFormat="1">
      <c r="A942"/>
      <c r="B942" s="63"/>
      <c r="C942"/>
      <c r="D942"/>
      <c r="E942" s="3"/>
      <c r="F942" s="55"/>
      <c r="G942"/>
      <c r="H942"/>
    </row>
    <row r="943" spans="1:8" s="25" customFormat="1">
      <c r="A943"/>
      <c r="B943" s="63"/>
      <c r="C943"/>
      <c r="D943"/>
      <c r="E943" s="3"/>
      <c r="F943" s="55"/>
      <c r="G943"/>
      <c r="H943"/>
    </row>
    <row r="944" spans="1:8" s="25" customFormat="1">
      <c r="A944"/>
      <c r="B944" s="63"/>
      <c r="C944"/>
      <c r="D944"/>
      <c r="E944" s="3"/>
      <c r="F944" s="55"/>
      <c r="G944"/>
      <c r="H944"/>
    </row>
    <row r="945" spans="1:8" s="25" customFormat="1">
      <c r="A945"/>
      <c r="B945" s="63"/>
      <c r="C945"/>
      <c r="D945"/>
      <c r="E945" s="3"/>
      <c r="F945" s="55"/>
      <c r="G945"/>
      <c r="H945"/>
    </row>
    <row r="946" spans="1:8" s="25" customFormat="1">
      <c r="A946"/>
      <c r="B946" s="63"/>
      <c r="C946"/>
      <c r="D946"/>
      <c r="E946" s="3"/>
      <c r="F946" s="55"/>
      <c r="G946"/>
      <c r="H946"/>
    </row>
    <row r="947" spans="1:8" s="25" customFormat="1">
      <c r="A947"/>
      <c r="B947" s="63"/>
      <c r="C947"/>
      <c r="D947"/>
      <c r="E947" s="3"/>
      <c r="F947" s="55"/>
      <c r="G947"/>
      <c r="H947"/>
    </row>
    <row r="948" spans="1:8" s="25" customFormat="1">
      <c r="A948"/>
      <c r="B948" s="63"/>
      <c r="C948"/>
      <c r="D948"/>
      <c r="E948" s="3"/>
      <c r="F948" s="55"/>
      <c r="G948"/>
      <c r="H948"/>
    </row>
    <row r="949" spans="1:8" s="25" customFormat="1">
      <c r="A949"/>
      <c r="B949" s="63"/>
      <c r="C949"/>
      <c r="D949"/>
      <c r="E949" s="3"/>
      <c r="F949" s="55"/>
      <c r="G949"/>
      <c r="H949"/>
    </row>
    <row r="950" spans="1:8" s="25" customFormat="1">
      <c r="A950"/>
      <c r="B950" s="63"/>
      <c r="C950"/>
      <c r="D950"/>
      <c r="E950" s="3"/>
      <c r="F950" s="55"/>
      <c r="G950"/>
      <c r="H950"/>
    </row>
    <row r="951" spans="1:8" s="25" customFormat="1">
      <c r="A951"/>
      <c r="B951" s="63"/>
      <c r="C951"/>
      <c r="D951"/>
      <c r="E951" s="3"/>
      <c r="F951" s="55"/>
      <c r="G951"/>
      <c r="H951"/>
    </row>
    <row r="952" spans="1:8" s="25" customFormat="1">
      <c r="A952"/>
      <c r="B952" s="63"/>
      <c r="C952"/>
      <c r="D952"/>
      <c r="E952" s="3"/>
      <c r="F952" s="55"/>
      <c r="G952"/>
      <c r="H952"/>
    </row>
    <row r="953" spans="1:8" s="25" customFormat="1">
      <c r="A953"/>
      <c r="B953" s="63"/>
      <c r="C953"/>
      <c r="D953"/>
      <c r="E953" s="3"/>
      <c r="F953" s="55"/>
      <c r="G953"/>
      <c r="H953"/>
    </row>
    <row r="954" spans="1:8" s="25" customFormat="1">
      <c r="A954"/>
      <c r="B954" s="63"/>
      <c r="C954"/>
      <c r="D954"/>
      <c r="E954" s="3"/>
      <c r="F954" s="55"/>
      <c r="G954"/>
      <c r="H954"/>
    </row>
    <row r="955" spans="1:8" s="25" customFormat="1">
      <c r="A955"/>
      <c r="B955" s="63"/>
      <c r="C955"/>
      <c r="D955"/>
      <c r="E955" s="3"/>
      <c r="F955" s="55"/>
      <c r="G955"/>
      <c r="H955"/>
    </row>
    <row r="956" spans="1:8" s="25" customFormat="1">
      <c r="A956"/>
      <c r="B956" s="63"/>
      <c r="C956"/>
      <c r="D956"/>
      <c r="E956" s="3"/>
      <c r="F956" s="55"/>
      <c r="G956"/>
      <c r="H956"/>
    </row>
    <row r="957" spans="1:8" s="25" customFormat="1">
      <c r="A957"/>
      <c r="B957" s="63"/>
      <c r="C957"/>
      <c r="D957"/>
      <c r="E957" s="3"/>
      <c r="F957" s="55"/>
      <c r="G957"/>
      <c r="H957"/>
    </row>
    <row r="958" spans="1:8" s="25" customFormat="1">
      <c r="A958"/>
      <c r="B958" s="63"/>
      <c r="C958"/>
      <c r="D958"/>
      <c r="E958" s="3"/>
      <c r="F958" s="55"/>
      <c r="G958"/>
      <c r="H958"/>
    </row>
    <row r="959" spans="1:8" s="25" customFormat="1">
      <c r="A959"/>
      <c r="B959" s="63"/>
      <c r="C959"/>
      <c r="D959"/>
      <c r="E959" s="3"/>
      <c r="F959" s="55"/>
      <c r="G959"/>
      <c r="H959"/>
    </row>
    <row r="960" spans="1:8" s="25" customFormat="1">
      <c r="A960"/>
      <c r="B960" s="63"/>
      <c r="C960"/>
      <c r="D960"/>
      <c r="E960" s="3"/>
      <c r="F960" s="55"/>
      <c r="G960"/>
      <c r="H960"/>
    </row>
    <row r="961" spans="1:8" s="25" customFormat="1">
      <c r="A961"/>
      <c r="B961" s="63"/>
      <c r="C961"/>
      <c r="D961"/>
      <c r="E961" s="3"/>
      <c r="F961" s="55"/>
      <c r="G961"/>
      <c r="H961"/>
    </row>
    <row r="962" spans="1:8" s="25" customFormat="1">
      <c r="A962"/>
      <c r="B962" s="63"/>
      <c r="C962"/>
      <c r="D962"/>
      <c r="E962" s="3"/>
      <c r="F962" s="55"/>
      <c r="G962"/>
      <c r="H962"/>
    </row>
    <row r="963" spans="1:8" s="25" customFormat="1">
      <c r="A963"/>
      <c r="B963" s="63"/>
      <c r="C963"/>
      <c r="D963"/>
      <c r="E963" s="3"/>
      <c r="F963" s="55"/>
      <c r="G963"/>
      <c r="H963"/>
    </row>
    <row r="964" spans="1:8" s="25" customFormat="1">
      <c r="A964"/>
      <c r="B964" s="63"/>
      <c r="C964"/>
      <c r="D964"/>
      <c r="E964" s="3"/>
      <c r="F964" s="55"/>
      <c r="G964"/>
      <c r="H964"/>
    </row>
    <row r="965" spans="1:8" s="25" customFormat="1">
      <c r="A965"/>
      <c r="B965" s="63"/>
      <c r="C965"/>
      <c r="D965"/>
      <c r="E965" s="3"/>
      <c r="F965" s="55"/>
      <c r="G965"/>
      <c r="H965"/>
    </row>
    <row r="966" spans="1:8" s="25" customFormat="1">
      <c r="A966"/>
      <c r="B966" s="63"/>
      <c r="C966"/>
      <c r="D966"/>
      <c r="E966" s="3"/>
      <c r="F966" s="55"/>
      <c r="G966"/>
      <c r="H966"/>
    </row>
    <row r="967" spans="1:8" s="25" customFormat="1">
      <c r="A967"/>
      <c r="B967" s="63"/>
      <c r="C967"/>
      <c r="D967"/>
      <c r="E967" s="3"/>
      <c r="F967" s="55"/>
      <c r="G967"/>
      <c r="H967"/>
    </row>
    <row r="968" spans="1:8" s="25" customFormat="1">
      <c r="A968"/>
      <c r="B968" s="63"/>
      <c r="C968"/>
      <c r="D968"/>
      <c r="E968" s="3"/>
      <c r="F968" s="55"/>
      <c r="G968"/>
      <c r="H968"/>
    </row>
    <row r="969" spans="1:8" s="25" customFormat="1">
      <c r="A969"/>
      <c r="B969" s="63"/>
      <c r="C969"/>
      <c r="D969"/>
      <c r="E969" s="3"/>
      <c r="F969" s="55"/>
      <c r="G969"/>
      <c r="H969"/>
    </row>
    <row r="970" spans="1:8" s="25" customFormat="1">
      <c r="A970"/>
      <c r="B970" s="63"/>
      <c r="C970"/>
      <c r="D970"/>
      <c r="E970" s="3"/>
      <c r="F970" s="55"/>
      <c r="G970"/>
      <c r="H970"/>
    </row>
    <row r="971" spans="1:8" s="25" customFormat="1">
      <c r="A971"/>
      <c r="B971" s="63"/>
      <c r="C971"/>
      <c r="D971"/>
      <c r="E971" s="3"/>
      <c r="F971" s="55"/>
      <c r="G971"/>
      <c r="H971"/>
    </row>
    <row r="972" spans="1:8" s="25" customFormat="1">
      <c r="A972"/>
      <c r="B972" s="63"/>
      <c r="C972"/>
      <c r="D972"/>
      <c r="E972" s="3"/>
      <c r="F972" s="55"/>
      <c r="G972"/>
      <c r="H972"/>
    </row>
    <row r="973" spans="1:8" s="25" customFormat="1">
      <c r="A973"/>
      <c r="B973" s="63"/>
      <c r="C973"/>
      <c r="D973"/>
      <c r="E973" s="3"/>
      <c r="F973" s="55"/>
      <c r="G973"/>
      <c r="H973"/>
    </row>
    <row r="974" spans="1:8" s="25" customFormat="1">
      <c r="A974"/>
      <c r="B974" s="63"/>
      <c r="C974"/>
      <c r="D974"/>
      <c r="E974" s="3"/>
      <c r="F974" s="55"/>
      <c r="G974"/>
      <c r="H974"/>
    </row>
    <row r="975" spans="1:8" s="25" customFormat="1">
      <c r="A975"/>
      <c r="B975" s="63"/>
      <c r="C975"/>
      <c r="D975"/>
      <c r="E975" s="3"/>
      <c r="F975" s="55"/>
      <c r="G975"/>
      <c r="H975"/>
    </row>
    <row r="976" spans="1:8" s="25" customFormat="1">
      <c r="A976"/>
      <c r="B976" s="63"/>
      <c r="C976"/>
      <c r="D976"/>
      <c r="E976" s="3"/>
      <c r="F976" s="55"/>
      <c r="G976"/>
      <c r="H976"/>
    </row>
    <row r="977" spans="1:8" s="25" customFormat="1">
      <c r="A977"/>
      <c r="B977" s="63"/>
      <c r="C977"/>
      <c r="D977"/>
      <c r="E977" s="3"/>
      <c r="F977" s="55"/>
      <c r="G977"/>
      <c r="H977"/>
    </row>
    <row r="978" spans="1:8" s="25" customFormat="1">
      <c r="A978"/>
      <c r="B978" s="63"/>
      <c r="C978"/>
      <c r="D978"/>
      <c r="E978" s="3"/>
      <c r="F978" s="55"/>
      <c r="G978"/>
      <c r="H978"/>
    </row>
    <row r="979" spans="1:8" s="25" customFormat="1">
      <c r="A979"/>
      <c r="B979" s="63"/>
      <c r="C979"/>
      <c r="D979"/>
      <c r="E979" s="3"/>
      <c r="F979" s="55"/>
      <c r="G979"/>
      <c r="H979"/>
    </row>
    <row r="980" spans="1:8" s="25" customFormat="1">
      <c r="A980"/>
      <c r="B980" s="63"/>
      <c r="C980"/>
      <c r="D980"/>
      <c r="E980" s="3"/>
      <c r="F980" s="55"/>
      <c r="G980"/>
      <c r="H980"/>
    </row>
    <row r="981" spans="1:8" s="25" customFormat="1">
      <c r="A981"/>
      <c r="B981" s="63"/>
      <c r="C981"/>
      <c r="D981"/>
      <c r="E981" s="3"/>
      <c r="F981" s="55"/>
      <c r="G981"/>
      <c r="H981"/>
    </row>
    <row r="982" spans="1:8" s="25" customFormat="1">
      <c r="A982"/>
      <c r="B982" s="63"/>
      <c r="C982"/>
      <c r="D982"/>
      <c r="E982" s="3"/>
      <c r="F982" s="55"/>
      <c r="G982"/>
      <c r="H982"/>
    </row>
    <row r="983" spans="1:8" s="25" customFormat="1">
      <c r="A983"/>
      <c r="B983" s="63"/>
      <c r="C983"/>
      <c r="D983"/>
      <c r="E983" s="3"/>
      <c r="F983" s="55"/>
      <c r="G983"/>
      <c r="H983"/>
    </row>
    <row r="984" spans="1:8" s="25" customFormat="1">
      <c r="A984"/>
      <c r="B984" s="63"/>
      <c r="C984"/>
      <c r="D984"/>
      <c r="E984" s="3"/>
      <c r="F984" s="55"/>
      <c r="G984"/>
      <c r="H984"/>
    </row>
    <row r="985" spans="1:8" s="25" customFormat="1">
      <c r="A985"/>
      <c r="B985" s="63"/>
      <c r="C985"/>
      <c r="D985"/>
      <c r="E985" s="3"/>
      <c r="F985" s="55"/>
      <c r="G985"/>
      <c r="H985"/>
    </row>
    <row r="986" spans="1:8" s="25" customFormat="1">
      <c r="A986"/>
      <c r="B986" s="63"/>
      <c r="C986"/>
      <c r="D986"/>
      <c r="E986" s="3"/>
      <c r="F986" s="55"/>
      <c r="G986"/>
      <c r="H986"/>
    </row>
    <row r="987" spans="1:8" s="25" customFormat="1">
      <c r="A987"/>
      <c r="B987" s="63"/>
      <c r="C987"/>
      <c r="D987"/>
      <c r="E987" s="3"/>
      <c r="F987" s="55"/>
      <c r="G987"/>
      <c r="H987"/>
    </row>
    <row r="988" spans="1:8" s="25" customFormat="1">
      <c r="A988"/>
      <c r="B988" s="63"/>
      <c r="C988"/>
      <c r="D988"/>
      <c r="E988" s="3"/>
      <c r="F988" s="55"/>
      <c r="G988"/>
      <c r="H988"/>
    </row>
    <row r="989" spans="1:8" s="25" customFormat="1">
      <c r="A989"/>
      <c r="B989" s="63"/>
      <c r="C989"/>
      <c r="D989"/>
      <c r="E989" s="3"/>
      <c r="F989" s="55"/>
      <c r="G989"/>
      <c r="H989"/>
    </row>
    <row r="990" spans="1:8" s="25" customFormat="1">
      <c r="A990"/>
      <c r="B990" s="63"/>
      <c r="C990"/>
      <c r="D990"/>
      <c r="E990" s="3"/>
      <c r="F990" s="55"/>
      <c r="G990"/>
      <c r="H990"/>
    </row>
    <row r="991" spans="1:8" s="25" customFormat="1">
      <c r="A991"/>
      <c r="B991" s="63"/>
      <c r="C991"/>
      <c r="D991"/>
      <c r="E991" s="3"/>
      <c r="F991" s="55"/>
      <c r="G991"/>
      <c r="H991"/>
    </row>
    <row r="992" spans="1:8" s="25" customFormat="1">
      <c r="A992"/>
      <c r="B992" s="63"/>
      <c r="C992"/>
      <c r="D992"/>
      <c r="E992" s="3"/>
      <c r="F992" s="55"/>
      <c r="G992"/>
      <c r="H992"/>
    </row>
    <row r="993" spans="1:8" s="25" customFormat="1">
      <c r="A993"/>
      <c r="B993" s="63"/>
      <c r="C993"/>
      <c r="D993"/>
      <c r="E993" s="3"/>
      <c r="F993" s="55"/>
      <c r="G993"/>
      <c r="H993"/>
    </row>
    <row r="994" spans="1:8" s="25" customFormat="1">
      <c r="A994"/>
      <c r="B994" s="63"/>
      <c r="C994"/>
      <c r="D994"/>
      <c r="E994" s="3"/>
      <c r="F994" s="55"/>
      <c r="G994"/>
      <c r="H994"/>
    </row>
    <row r="995" spans="1:8" s="25" customFormat="1">
      <c r="A995"/>
      <c r="B995" s="63"/>
      <c r="C995"/>
      <c r="D995"/>
      <c r="E995" s="3"/>
      <c r="F995" s="55"/>
      <c r="G995"/>
      <c r="H995"/>
    </row>
    <row r="996" spans="1:8" s="25" customFormat="1">
      <c r="A996"/>
      <c r="B996" s="63"/>
      <c r="C996"/>
      <c r="D996"/>
      <c r="E996" s="3"/>
      <c r="F996" s="55"/>
      <c r="G996"/>
      <c r="H996"/>
    </row>
    <row r="997" spans="1:8" s="25" customFormat="1">
      <c r="A997"/>
      <c r="B997" s="63"/>
      <c r="C997"/>
      <c r="D997"/>
      <c r="E997" s="3"/>
      <c r="F997" s="55"/>
      <c r="G997"/>
      <c r="H997"/>
    </row>
    <row r="998" spans="1:8" s="25" customFormat="1">
      <c r="A998"/>
      <c r="B998" s="63"/>
      <c r="C998"/>
      <c r="D998"/>
      <c r="E998" s="3"/>
      <c r="F998" s="55"/>
      <c r="G998"/>
      <c r="H998"/>
    </row>
    <row r="999" spans="1:8" s="25" customFormat="1">
      <c r="A999"/>
      <c r="B999" s="63"/>
      <c r="C999"/>
      <c r="D999"/>
      <c r="E999" s="3"/>
      <c r="F999" s="55"/>
      <c r="G999"/>
      <c r="H999"/>
    </row>
    <row r="1000" spans="1:8" s="25" customFormat="1">
      <c r="A1000"/>
      <c r="B1000" s="63"/>
      <c r="C1000"/>
      <c r="D1000"/>
      <c r="E1000" s="3"/>
      <c r="F1000" s="55"/>
      <c r="G1000"/>
      <c r="H1000"/>
    </row>
    <row r="1001" spans="1:8" s="25" customFormat="1">
      <c r="A1001"/>
      <c r="B1001" s="63"/>
      <c r="C1001"/>
      <c r="D1001"/>
      <c r="E1001" s="3"/>
      <c r="F1001" s="55"/>
      <c r="G1001"/>
      <c r="H1001"/>
    </row>
    <row r="1002" spans="1:8" s="25" customFormat="1">
      <c r="A1002"/>
      <c r="B1002" s="63"/>
      <c r="C1002"/>
      <c r="D1002"/>
      <c r="E1002" s="3"/>
      <c r="F1002" s="55"/>
      <c r="G1002"/>
      <c r="H1002"/>
    </row>
    <row r="1003" spans="1:8" s="25" customFormat="1">
      <c r="A1003"/>
      <c r="B1003" s="63"/>
      <c r="C1003"/>
      <c r="D1003"/>
      <c r="E1003" s="3"/>
      <c r="F1003" s="55"/>
      <c r="G1003"/>
      <c r="H1003"/>
    </row>
    <row r="1004" spans="1:8" s="25" customFormat="1">
      <c r="A1004"/>
      <c r="B1004" s="63"/>
      <c r="C1004"/>
      <c r="D1004"/>
      <c r="E1004" s="3"/>
      <c r="F1004" s="55"/>
      <c r="G1004"/>
      <c r="H1004"/>
    </row>
    <row r="1005" spans="1:8" s="25" customFormat="1">
      <c r="A1005"/>
      <c r="B1005" s="63"/>
      <c r="C1005"/>
      <c r="D1005"/>
      <c r="E1005" s="3"/>
      <c r="F1005" s="55"/>
      <c r="G1005"/>
      <c r="H1005"/>
    </row>
    <row r="1006" spans="1:8" s="25" customFormat="1">
      <c r="A1006"/>
      <c r="B1006" s="63"/>
      <c r="C1006"/>
      <c r="D1006"/>
      <c r="E1006" s="3"/>
      <c r="F1006" s="55"/>
      <c r="G1006"/>
      <c r="H1006"/>
    </row>
    <row r="1007" spans="1:8" s="25" customFormat="1">
      <c r="A1007"/>
      <c r="B1007" s="63"/>
      <c r="C1007"/>
      <c r="D1007"/>
      <c r="E1007" s="3"/>
      <c r="F1007" s="55"/>
      <c r="G1007"/>
      <c r="H1007"/>
    </row>
    <row r="1008" spans="1:8" s="25" customFormat="1">
      <c r="A1008"/>
      <c r="B1008" s="63"/>
      <c r="C1008"/>
      <c r="D1008"/>
      <c r="E1008" s="3"/>
      <c r="F1008" s="55"/>
      <c r="G1008"/>
      <c r="H1008"/>
    </row>
    <row r="1009" spans="1:8" s="25" customFormat="1">
      <c r="A1009"/>
      <c r="B1009" s="63"/>
      <c r="C1009"/>
      <c r="D1009"/>
      <c r="E1009" s="3"/>
      <c r="F1009" s="55"/>
      <c r="G1009"/>
      <c r="H1009"/>
    </row>
    <row r="1010" spans="1:8" s="25" customFormat="1">
      <c r="A1010"/>
      <c r="B1010" s="63"/>
      <c r="C1010"/>
      <c r="D1010"/>
      <c r="E1010" s="3"/>
      <c r="F1010" s="55"/>
      <c r="G1010"/>
      <c r="H1010"/>
    </row>
    <row r="1011" spans="1:8" s="25" customFormat="1">
      <c r="A1011"/>
      <c r="B1011" s="63"/>
      <c r="C1011"/>
      <c r="D1011"/>
      <c r="E1011" s="3"/>
      <c r="F1011" s="55"/>
      <c r="G1011"/>
      <c r="H1011"/>
    </row>
    <row r="1012" spans="1:8" s="25" customFormat="1">
      <c r="A1012"/>
      <c r="B1012" s="63"/>
      <c r="C1012"/>
      <c r="D1012"/>
      <c r="E1012" s="3"/>
      <c r="F1012" s="55"/>
      <c r="G1012"/>
      <c r="H1012"/>
    </row>
    <row r="1013" spans="1:8" s="25" customFormat="1">
      <c r="A1013"/>
      <c r="B1013" s="63"/>
      <c r="C1013"/>
      <c r="D1013"/>
      <c r="E1013" s="3"/>
      <c r="F1013" s="55"/>
      <c r="G1013"/>
      <c r="H1013"/>
    </row>
    <row r="1014" spans="1:8" s="25" customFormat="1">
      <c r="A1014"/>
      <c r="B1014" s="63"/>
      <c r="C1014"/>
      <c r="D1014"/>
      <c r="E1014" s="3"/>
      <c r="F1014" s="55"/>
      <c r="G1014"/>
      <c r="H1014"/>
    </row>
    <row r="1015" spans="1:8" s="25" customFormat="1">
      <c r="A1015"/>
      <c r="B1015" s="63"/>
      <c r="C1015"/>
      <c r="D1015"/>
      <c r="E1015" s="3"/>
      <c r="F1015" s="55"/>
      <c r="G1015"/>
      <c r="H1015"/>
    </row>
    <row r="1016" spans="1:8" s="25" customFormat="1">
      <c r="A1016"/>
      <c r="B1016" s="63"/>
      <c r="C1016"/>
      <c r="D1016"/>
      <c r="E1016" s="3"/>
      <c r="F1016" s="55"/>
      <c r="G1016"/>
      <c r="H1016"/>
    </row>
    <row r="1017" spans="1:8" s="25" customFormat="1">
      <c r="A1017"/>
      <c r="B1017" s="63"/>
      <c r="C1017"/>
      <c r="D1017"/>
      <c r="E1017" s="3"/>
      <c r="F1017" s="55"/>
      <c r="G1017"/>
      <c r="H1017"/>
    </row>
    <row r="1018" spans="1:8" s="25" customFormat="1">
      <c r="A1018"/>
      <c r="B1018" s="63"/>
      <c r="C1018"/>
      <c r="D1018"/>
      <c r="E1018" s="3"/>
      <c r="F1018" s="55"/>
      <c r="G1018"/>
      <c r="H1018"/>
    </row>
    <row r="1019" spans="1:8" s="25" customFormat="1">
      <c r="A1019"/>
      <c r="B1019" s="63"/>
      <c r="C1019"/>
      <c r="D1019"/>
      <c r="E1019" s="3"/>
      <c r="F1019" s="55"/>
      <c r="G1019"/>
      <c r="H1019"/>
    </row>
    <row r="1020" spans="1:8" s="25" customFormat="1">
      <c r="A1020"/>
      <c r="B1020" s="63"/>
      <c r="C1020"/>
      <c r="D1020"/>
      <c r="E1020" s="3"/>
      <c r="F1020" s="55"/>
      <c r="G1020"/>
      <c r="H1020"/>
    </row>
    <row r="1021" spans="1:8" s="25" customFormat="1">
      <c r="A1021"/>
      <c r="B1021" s="63"/>
      <c r="C1021"/>
      <c r="D1021"/>
      <c r="E1021" s="3"/>
      <c r="F1021" s="55"/>
      <c r="G1021"/>
      <c r="H1021"/>
    </row>
    <row r="1022" spans="1:8" s="25" customFormat="1">
      <c r="A1022"/>
      <c r="B1022" s="63"/>
      <c r="C1022"/>
      <c r="D1022"/>
      <c r="E1022" s="3"/>
      <c r="F1022" s="55"/>
      <c r="G1022"/>
      <c r="H1022"/>
    </row>
    <row r="1023" spans="1:8" s="25" customFormat="1">
      <c r="A1023"/>
      <c r="B1023" s="63"/>
      <c r="C1023"/>
      <c r="D1023"/>
      <c r="E1023" s="3"/>
      <c r="F1023" s="55"/>
      <c r="G1023"/>
      <c r="H1023"/>
    </row>
    <row r="1024" spans="1:8" s="25" customFormat="1">
      <c r="A1024"/>
      <c r="B1024" s="63"/>
      <c r="C1024"/>
      <c r="D1024"/>
      <c r="E1024" s="3"/>
      <c r="F1024" s="55"/>
      <c r="G1024"/>
      <c r="H1024"/>
    </row>
    <row r="1025" spans="1:8" s="25" customFormat="1">
      <c r="A1025"/>
      <c r="B1025" s="63"/>
      <c r="C1025"/>
      <c r="D1025"/>
      <c r="E1025" s="3"/>
      <c r="F1025" s="55"/>
      <c r="G1025"/>
      <c r="H1025"/>
    </row>
    <row r="1026" spans="1:8" s="25" customFormat="1">
      <c r="A1026"/>
      <c r="B1026" s="63"/>
      <c r="C1026"/>
      <c r="D1026"/>
      <c r="E1026" s="3"/>
      <c r="F1026" s="55"/>
      <c r="G1026"/>
      <c r="H1026"/>
    </row>
    <row r="1027" spans="1:8" s="25" customFormat="1">
      <c r="A1027"/>
      <c r="B1027" s="63"/>
      <c r="C1027"/>
      <c r="D1027"/>
      <c r="E1027" s="3"/>
      <c r="F1027" s="55"/>
      <c r="G1027"/>
      <c r="H1027"/>
    </row>
    <row r="1028" spans="1:8" s="25" customFormat="1">
      <c r="A1028"/>
      <c r="B1028" s="63"/>
      <c r="C1028"/>
      <c r="D1028"/>
      <c r="E1028" s="3"/>
      <c r="F1028" s="55"/>
      <c r="G1028"/>
      <c r="H1028"/>
    </row>
    <row r="1029" spans="1:8" s="25" customFormat="1">
      <c r="A1029"/>
      <c r="B1029" s="63"/>
      <c r="C1029"/>
      <c r="D1029"/>
      <c r="E1029" s="3"/>
      <c r="F1029" s="55"/>
      <c r="G1029"/>
      <c r="H1029"/>
    </row>
    <row r="1030" spans="1:8" s="25" customFormat="1">
      <c r="A1030"/>
      <c r="B1030" s="63"/>
      <c r="C1030"/>
      <c r="D1030"/>
      <c r="E1030" s="3"/>
      <c r="F1030" s="55"/>
      <c r="G1030"/>
      <c r="H1030"/>
    </row>
    <row r="1031" spans="1:8" s="25" customFormat="1">
      <c r="A1031"/>
      <c r="B1031" s="63"/>
      <c r="C1031"/>
      <c r="D1031"/>
      <c r="E1031" s="3"/>
      <c r="F1031" s="55"/>
      <c r="G1031"/>
      <c r="H1031"/>
    </row>
    <row r="1032" spans="1:8" s="25" customFormat="1">
      <c r="A1032"/>
      <c r="B1032" s="63"/>
      <c r="C1032"/>
      <c r="D1032"/>
      <c r="E1032" s="3"/>
      <c r="F1032" s="55"/>
      <c r="G1032"/>
      <c r="H1032"/>
    </row>
    <row r="1033" spans="1:8" s="25" customFormat="1">
      <c r="A1033"/>
      <c r="B1033" s="63"/>
      <c r="C1033"/>
      <c r="D1033"/>
      <c r="E1033" s="3"/>
      <c r="F1033" s="55"/>
      <c r="G1033"/>
      <c r="H1033"/>
    </row>
    <row r="1034" spans="1:8" s="25" customFormat="1">
      <c r="A1034"/>
      <c r="B1034" s="63"/>
      <c r="C1034"/>
      <c r="D1034"/>
      <c r="E1034" s="3"/>
      <c r="F1034" s="55"/>
      <c r="G1034"/>
      <c r="H1034"/>
    </row>
    <row r="1035" spans="1:8" s="25" customFormat="1">
      <c r="A1035"/>
      <c r="B1035" s="63"/>
      <c r="C1035"/>
      <c r="D1035"/>
      <c r="E1035" s="3"/>
      <c r="F1035" s="55"/>
      <c r="G1035"/>
      <c r="H1035"/>
    </row>
    <row r="1036" spans="1:8" s="25" customFormat="1">
      <c r="A1036"/>
      <c r="B1036" s="63"/>
      <c r="C1036"/>
      <c r="D1036"/>
      <c r="E1036" s="3"/>
      <c r="F1036" s="55"/>
      <c r="G1036"/>
      <c r="H1036"/>
    </row>
    <row r="1037" spans="1:8" s="25" customFormat="1">
      <c r="A1037"/>
      <c r="B1037" s="63"/>
      <c r="C1037"/>
      <c r="D1037"/>
      <c r="E1037" s="3"/>
      <c r="F1037" s="55"/>
      <c r="G1037"/>
      <c r="H1037"/>
    </row>
    <row r="1038" spans="1:8" s="25" customFormat="1">
      <c r="A1038"/>
      <c r="B1038" s="63"/>
      <c r="C1038"/>
      <c r="D1038"/>
      <c r="E1038" s="3"/>
      <c r="F1038" s="55"/>
      <c r="G1038"/>
      <c r="H1038"/>
    </row>
    <row r="1039" spans="1:8" s="25" customFormat="1">
      <c r="A1039"/>
      <c r="B1039" s="63"/>
      <c r="C1039"/>
      <c r="D1039"/>
      <c r="E1039" s="3"/>
      <c r="F1039" s="55"/>
      <c r="G1039"/>
      <c r="H1039"/>
    </row>
    <row r="1040" spans="1:8" s="25" customFormat="1">
      <c r="A1040"/>
      <c r="B1040" s="63"/>
      <c r="C1040"/>
      <c r="D1040"/>
      <c r="E1040" s="3"/>
      <c r="F1040" s="55"/>
      <c r="G1040"/>
      <c r="H1040"/>
    </row>
    <row r="1041" spans="1:8" s="25" customFormat="1">
      <c r="A1041"/>
      <c r="B1041" s="63"/>
      <c r="C1041"/>
      <c r="D1041"/>
      <c r="E1041" s="3"/>
      <c r="F1041" s="55"/>
      <c r="G1041"/>
      <c r="H1041"/>
    </row>
    <row r="1042" spans="1:8" s="25" customFormat="1">
      <c r="A1042"/>
      <c r="B1042" s="63"/>
      <c r="C1042"/>
      <c r="D1042"/>
      <c r="E1042" s="3"/>
      <c r="F1042" s="55"/>
      <c r="G1042"/>
      <c r="H1042"/>
    </row>
    <row r="1043" spans="1:8" s="25" customFormat="1">
      <c r="A1043"/>
      <c r="B1043" s="63"/>
      <c r="C1043"/>
      <c r="D1043"/>
      <c r="E1043" s="3"/>
      <c r="F1043" s="55"/>
      <c r="G1043"/>
      <c r="H1043"/>
    </row>
    <row r="1044" spans="1:8" s="25" customFormat="1">
      <c r="A1044"/>
      <c r="B1044" s="63"/>
      <c r="C1044"/>
      <c r="D1044"/>
      <c r="E1044" s="3"/>
      <c r="F1044" s="55"/>
      <c r="G1044"/>
      <c r="H1044"/>
    </row>
    <row r="1045" spans="1:8" s="25" customFormat="1">
      <c r="A1045"/>
      <c r="B1045" s="63"/>
      <c r="C1045"/>
      <c r="D1045"/>
      <c r="E1045" s="3"/>
      <c r="F1045" s="55"/>
      <c r="G1045"/>
      <c r="H1045"/>
    </row>
    <row r="1046" spans="1:8" s="25" customFormat="1">
      <c r="A1046"/>
      <c r="B1046" s="63"/>
      <c r="C1046"/>
      <c r="D1046"/>
      <c r="E1046" s="3"/>
      <c r="F1046" s="55"/>
      <c r="G1046"/>
      <c r="H1046"/>
    </row>
    <row r="1047" spans="1:8" s="25" customFormat="1">
      <c r="A1047"/>
      <c r="B1047" s="63"/>
      <c r="C1047"/>
      <c r="D1047"/>
      <c r="E1047" s="3"/>
      <c r="F1047" s="55"/>
      <c r="G1047"/>
      <c r="H1047"/>
    </row>
    <row r="1048" spans="1:8" s="25" customFormat="1">
      <c r="A1048"/>
      <c r="B1048" s="63"/>
      <c r="C1048"/>
      <c r="D1048"/>
      <c r="E1048" s="3"/>
      <c r="F1048" s="55"/>
      <c r="G1048"/>
      <c r="H1048"/>
    </row>
    <row r="1049" spans="1:8" s="25" customFormat="1">
      <c r="A1049"/>
      <c r="B1049" s="63"/>
      <c r="C1049"/>
      <c r="D1049"/>
      <c r="E1049" s="3"/>
      <c r="F1049" s="55"/>
      <c r="G1049"/>
      <c r="H1049"/>
    </row>
    <row r="1050" spans="1:8" s="25" customFormat="1">
      <c r="A1050"/>
      <c r="B1050" s="63"/>
      <c r="C1050"/>
      <c r="D1050"/>
      <c r="E1050" s="3"/>
      <c r="F1050" s="55"/>
      <c r="G1050"/>
      <c r="H1050"/>
    </row>
    <row r="1051" spans="1:8" s="25" customFormat="1">
      <c r="A1051"/>
      <c r="B1051" s="63"/>
      <c r="C1051"/>
      <c r="D1051"/>
      <c r="E1051" s="3"/>
      <c r="F1051" s="55"/>
      <c r="G1051"/>
      <c r="H1051"/>
    </row>
    <row r="1052" spans="1:8" s="25" customFormat="1">
      <c r="A1052"/>
      <c r="B1052" s="63"/>
      <c r="C1052"/>
      <c r="D1052"/>
      <c r="E1052" s="3"/>
      <c r="F1052" s="55"/>
      <c r="G1052"/>
      <c r="H1052"/>
    </row>
    <row r="1053" spans="1:8" s="25" customFormat="1">
      <c r="A1053"/>
      <c r="B1053" s="63"/>
      <c r="C1053"/>
      <c r="D1053"/>
      <c r="E1053" s="3"/>
      <c r="F1053" s="55"/>
      <c r="G1053"/>
      <c r="H1053"/>
    </row>
    <row r="1054" spans="1:8" s="25" customFormat="1">
      <c r="A1054"/>
      <c r="B1054" s="63"/>
      <c r="C1054"/>
      <c r="D1054"/>
      <c r="E1054" s="3"/>
      <c r="F1054" s="55"/>
      <c r="G1054"/>
      <c r="H1054"/>
    </row>
    <row r="1055" spans="1:8" s="25" customFormat="1">
      <c r="A1055"/>
      <c r="B1055" s="63"/>
      <c r="C1055"/>
      <c r="D1055"/>
      <c r="E1055" s="3"/>
      <c r="F1055" s="55"/>
      <c r="G1055"/>
      <c r="H1055"/>
    </row>
    <row r="1056" spans="1:8" s="25" customFormat="1">
      <c r="A1056"/>
      <c r="B1056" s="63"/>
      <c r="C1056"/>
      <c r="D1056"/>
      <c r="E1056" s="3"/>
      <c r="F1056" s="55"/>
      <c r="G1056"/>
      <c r="H1056"/>
    </row>
    <row r="1057" spans="1:8" s="25" customFormat="1">
      <c r="A1057"/>
      <c r="B1057" s="63"/>
      <c r="C1057"/>
      <c r="D1057"/>
      <c r="E1057" s="3"/>
      <c r="F1057" s="55"/>
      <c r="G1057"/>
      <c r="H1057"/>
    </row>
    <row r="1058" spans="1:8" s="25" customFormat="1">
      <c r="A1058"/>
      <c r="B1058" s="63"/>
      <c r="C1058"/>
      <c r="D1058"/>
      <c r="E1058" s="3"/>
      <c r="F1058" s="55"/>
      <c r="G1058"/>
      <c r="H1058"/>
    </row>
    <row r="1059" spans="1:8" s="25" customFormat="1">
      <c r="A1059"/>
      <c r="B1059" s="63"/>
      <c r="C1059"/>
      <c r="D1059"/>
      <c r="E1059" s="3"/>
      <c r="F1059" s="55"/>
      <c r="G1059"/>
      <c r="H1059"/>
    </row>
    <row r="1060" spans="1:8" s="25" customFormat="1">
      <c r="A1060"/>
      <c r="B1060" s="63"/>
      <c r="C1060"/>
      <c r="D1060"/>
      <c r="E1060" s="3"/>
      <c r="F1060" s="55"/>
      <c r="G1060"/>
      <c r="H1060"/>
    </row>
    <row r="1061" spans="1:8" s="25" customFormat="1">
      <c r="A1061"/>
      <c r="B1061" s="63"/>
      <c r="C1061"/>
      <c r="D1061"/>
      <c r="E1061" s="3"/>
      <c r="F1061" s="55"/>
      <c r="G1061"/>
      <c r="H1061"/>
    </row>
    <row r="1062" spans="1:8" s="25" customFormat="1">
      <c r="A1062"/>
      <c r="B1062" s="63"/>
      <c r="C1062"/>
      <c r="D1062"/>
      <c r="E1062" s="3"/>
      <c r="F1062" s="55"/>
      <c r="G1062"/>
      <c r="H1062"/>
    </row>
    <row r="1063" spans="1:8" s="25" customFormat="1">
      <c r="A1063"/>
      <c r="B1063" s="63"/>
      <c r="C1063"/>
      <c r="D1063"/>
      <c r="E1063" s="3"/>
      <c r="F1063" s="55"/>
      <c r="G1063"/>
      <c r="H1063"/>
    </row>
    <row r="1064" spans="1:8" s="25" customFormat="1">
      <c r="A1064"/>
      <c r="B1064" s="63"/>
      <c r="C1064"/>
      <c r="D1064"/>
      <c r="E1064" s="3"/>
      <c r="F1064" s="55"/>
      <c r="G1064"/>
      <c r="H1064"/>
    </row>
    <row r="1065" spans="1:8" s="25" customFormat="1">
      <c r="A1065"/>
      <c r="B1065" s="63"/>
      <c r="C1065"/>
      <c r="D1065"/>
      <c r="E1065" s="3"/>
      <c r="F1065" s="55"/>
      <c r="G1065"/>
      <c r="H1065"/>
    </row>
    <row r="1066" spans="1:8" s="25" customFormat="1">
      <c r="A1066"/>
      <c r="B1066" s="63"/>
      <c r="C1066"/>
      <c r="D1066"/>
      <c r="E1066" s="3"/>
      <c r="F1066" s="55"/>
      <c r="G1066"/>
      <c r="H1066"/>
    </row>
    <row r="1067" spans="1:8" s="25" customFormat="1">
      <c r="A1067"/>
      <c r="B1067" s="63"/>
      <c r="C1067"/>
      <c r="D1067"/>
      <c r="E1067" s="3"/>
      <c r="F1067" s="55"/>
      <c r="G1067"/>
      <c r="H1067"/>
    </row>
    <row r="1068" spans="1:8" s="25" customFormat="1">
      <c r="A1068"/>
      <c r="B1068" s="63"/>
      <c r="C1068"/>
      <c r="D1068"/>
      <c r="E1068" s="3"/>
      <c r="F1068" s="55"/>
      <c r="G1068"/>
      <c r="H1068"/>
    </row>
    <row r="1069" spans="1:8" s="25" customFormat="1">
      <c r="A1069"/>
      <c r="B1069" s="63"/>
      <c r="C1069"/>
      <c r="D1069"/>
      <c r="E1069" s="3"/>
      <c r="F1069" s="55"/>
      <c r="G1069"/>
      <c r="H1069"/>
    </row>
    <row r="1070" spans="1:8" s="25" customFormat="1">
      <c r="A1070"/>
      <c r="B1070" s="63"/>
      <c r="C1070"/>
      <c r="D1070"/>
      <c r="E1070" s="3"/>
      <c r="F1070" s="55"/>
      <c r="G1070"/>
      <c r="H1070"/>
    </row>
    <row r="1071" spans="1:8" s="25" customFormat="1">
      <c r="A1071"/>
      <c r="B1071" s="63"/>
      <c r="C1071"/>
      <c r="D1071"/>
      <c r="E1071" s="3"/>
      <c r="F1071" s="55"/>
      <c r="G1071"/>
      <c r="H1071"/>
    </row>
    <row r="1072" spans="1:8" s="25" customFormat="1">
      <c r="A1072"/>
      <c r="B1072" s="63"/>
      <c r="C1072"/>
      <c r="D1072"/>
      <c r="E1072" s="3"/>
      <c r="F1072" s="55"/>
      <c r="G1072"/>
      <c r="H1072"/>
    </row>
    <row r="1073" spans="1:8" s="25" customFormat="1">
      <c r="A1073"/>
      <c r="B1073" s="63"/>
      <c r="C1073"/>
      <c r="D1073"/>
      <c r="E1073" s="3"/>
      <c r="F1073" s="55"/>
      <c r="G1073"/>
      <c r="H1073"/>
    </row>
    <row r="1074" spans="1:8" s="25" customFormat="1">
      <c r="A1074"/>
      <c r="B1074" s="63"/>
      <c r="C1074"/>
      <c r="D1074"/>
      <c r="E1074" s="3"/>
      <c r="F1074" s="55"/>
      <c r="G1074"/>
      <c r="H1074"/>
    </row>
    <row r="1075" spans="1:8" s="25" customFormat="1">
      <c r="A1075"/>
      <c r="B1075" s="63"/>
      <c r="C1075"/>
      <c r="D1075"/>
      <c r="E1075" s="3"/>
      <c r="F1075" s="55"/>
      <c r="G1075"/>
      <c r="H1075"/>
    </row>
    <row r="1076" spans="1:8" s="25" customFormat="1">
      <c r="A1076"/>
      <c r="B1076" s="63"/>
      <c r="C1076"/>
      <c r="D1076"/>
      <c r="E1076" s="3"/>
      <c r="F1076" s="55"/>
      <c r="G1076"/>
      <c r="H1076"/>
    </row>
    <row r="1077" spans="1:8" s="25" customFormat="1">
      <c r="A1077"/>
      <c r="B1077" s="63"/>
      <c r="C1077"/>
      <c r="D1077"/>
      <c r="E1077" s="3"/>
      <c r="F1077" s="55"/>
      <c r="G1077"/>
      <c r="H1077"/>
    </row>
    <row r="1078" spans="1:8" s="25" customFormat="1">
      <c r="A1078"/>
      <c r="B1078" s="63"/>
      <c r="C1078"/>
      <c r="D1078"/>
      <c r="E1078" s="3"/>
      <c r="F1078" s="55"/>
      <c r="G1078"/>
      <c r="H1078"/>
    </row>
    <row r="1079" spans="1:8" s="25" customFormat="1">
      <c r="A1079"/>
      <c r="B1079" s="63"/>
      <c r="C1079"/>
      <c r="D1079"/>
      <c r="E1079" s="3"/>
      <c r="F1079" s="55"/>
      <c r="G1079"/>
      <c r="H1079"/>
    </row>
    <row r="1080" spans="1:8" s="25" customFormat="1">
      <c r="A1080"/>
      <c r="B1080" s="63"/>
      <c r="C1080"/>
      <c r="D1080"/>
      <c r="E1080" s="3"/>
      <c r="F1080" s="55"/>
      <c r="G1080"/>
      <c r="H1080"/>
    </row>
    <row r="1081" spans="1:8" s="25" customFormat="1">
      <c r="A1081"/>
      <c r="B1081" s="63"/>
      <c r="C1081"/>
      <c r="D1081"/>
      <c r="E1081" s="3"/>
      <c r="F1081" s="55"/>
      <c r="G1081"/>
      <c r="H1081"/>
    </row>
    <row r="1082" spans="1:8" s="25" customFormat="1">
      <c r="A1082"/>
      <c r="B1082" s="63"/>
      <c r="C1082"/>
      <c r="D1082"/>
      <c r="E1082" s="3"/>
      <c r="F1082" s="55"/>
      <c r="G1082"/>
      <c r="H1082"/>
    </row>
    <row r="1083" spans="1:8" s="25" customFormat="1">
      <c r="A1083"/>
      <c r="B1083" s="63"/>
      <c r="C1083"/>
      <c r="D1083"/>
      <c r="E1083" s="3"/>
      <c r="F1083" s="55"/>
      <c r="G1083"/>
      <c r="H1083"/>
    </row>
    <row r="1084" spans="1:8" s="25" customFormat="1">
      <c r="A1084"/>
      <c r="B1084" s="63"/>
      <c r="C1084"/>
      <c r="D1084"/>
      <c r="E1084" s="3"/>
      <c r="F1084" s="55"/>
      <c r="G1084"/>
      <c r="H1084"/>
    </row>
    <row r="1085" spans="1:8" s="25" customFormat="1">
      <c r="A1085"/>
      <c r="B1085" s="63"/>
      <c r="C1085"/>
      <c r="D1085"/>
      <c r="E1085" s="3"/>
      <c r="F1085" s="55"/>
      <c r="G1085"/>
      <c r="H1085"/>
    </row>
    <row r="1086" spans="1:8" s="25" customFormat="1">
      <c r="A1086"/>
      <c r="B1086" s="63"/>
      <c r="C1086"/>
      <c r="D1086"/>
      <c r="E1086" s="3"/>
      <c r="F1086" s="55"/>
      <c r="G1086"/>
      <c r="H1086"/>
    </row>
    <row r="1087" spans="1:8" s="25" customFormat="1">
      <c r="A1087"/>
      <c r="B1087" s="63"/>
      <c r="C1087"/>
      <c r="D1087"/>
      <c r="E1087" s="3"/>
      <c r="F1087" s="55"/>
      <c r="G1087"/>
      <c r="H1087"/>
    </row>
    <row r="1088" spans="1:8" s="25" customFormat="1">
      <c r="A1088"/>
      <c r="B1088" s="63"/>
      <c r="C1088"/>
      <c r="D1088"/>
      <c r="E1088" s="3"/>
      <c r="F1088" s="55"/>
      <c r="G1088"/>
      <c r="H1088"/>
    </row>
    <row r="1089" spans="1:8" s="25" customFormat="1">
      <c r="A1089"/>
      <c r="B1089" s="63"/>
      <c r="C1089"/>
      <c r="D1089"/>
      <c r="E1089" s="3"/>
      <c r="F1089" s="55"/>
      <c r="G1089"/>
      <c r="H1089"/>
    </row>
    <row r="1090" spans="1:8" s="25" customFormat="1">
      <c r="A1090"/>
      <c r="B1090" s="63"/>
      <c r="C1090"/>
      <c r="D1090"/>
      <c r="E1090" s="3"/>
      <c r="F1090" s="55"/>
      <c r="G1090"/>
      <c r="H1090"/>
    </row>
    <row r="1091" spans="1:8" s="25" customFormat="1">
      <c r="A1091"/>
      <c r="B1091" s="63"/>
      <c r="C1091"/>
      <c r="D1091"/>
      <c r="E1091" s="3"/>
      <c r="F1091" s="55"/>
      <c r="G1091"/>
      <c r="H1091"/>
    </row>
    <row r="1092" spans="1:8" s="25" customFormat="1">
      <c r="A1092"/>
      <c r="B1092" s="63"/>
      <c r="C1092"/>
      <c r="D1092"/>
      <c r="E1092" s="3"/>
      <c r="F1092" s="55"/>
      <c r="G1092"/>
      <c r="H1092"/>
    </row>
    <row r="1093" spans="1:8" s="25" customFormat="1">
      <c r="A1093"/>
      <c r="B1093" s="63"/>
      <c r="C1093"/>
      <c r="D1093"/>
      <c r="E1093" s="3"/>
      <c r="F1093" s="55"/>
      <c r="G1093"/>
      <c r="H1093"/>
    </row>
    <row r="1094" spans="1:8" s="25" customFormat="1">
      <c r="A1094"/>
      <c r="B1094" s="63"/>
      <c r="C1094"/>
      <c r="D1094"/>
      <c r="E1094" s="3"/>
      <c r="F1094" s="55"/>
      <c r="G1094"/>
      <c r="H1094"/>
    </row>
    <row r="1095" spans="1:8" s="25" customFormat="1">
      <c r="A1095"/>
      <c r="B1095" s="63"/>
      <c r="C1095"/>
      <c r="D1095"/>
      <c r="E1095" s="3"/>
      <c r="F1095" s="55"/>
      <c r="G1095"/>
      <c r="H1095"/>
    </row>
    <row r="1096" spans="1:8" s="25" customFormat="1">
      <c r="A1096"/>
      <c r="B1096" s="63"/>
      <c r="C1096"/>
      <c r="D1096"/>
      <c r="E1096" s="3"/>
      <c r="F1096" s="55"/>
      <c r="G1096"/>
      <c r="H1096"/>
    </row>
    <row r="1097" spans="1:8" s="25" customFormat="1">
      <c r="A1097"/>
      <c r="B1097" s="63"/>
      <c r="C1097"/>
      <c r="D1097"/>
      <c r="E1097" s="3"/>
      <c r="F1097" s="55"/>
      <c r="G1097"/>
      <c r="H1097"/>
    </row>
    <row r="1098" spans="1:8" s="25" customFormat="1">
      <c r="A1098"/>
      <c r="B1098" s="63"/>
      <c r="C1098"/>
      <c r="D1098"/>
      <c r="E1098" s="3"/>
      <c r="F1098" s="55"/>
      <c r="G1098"/>
      <c r="H1098"/>
    </row>
    <row r="1099" spans="1:8" s="25" customFormat="1">
      <c r="A1099"/>
      <c r="B1099" s="63"/>
      <c r="C1099"/>
      <c r="D1099"/>
      <c r="E1099" s="3"/>
      <c r="F1099" s="55"/>
      <c r="G1099"/>
      <c r="H1099"/>
    </row>
    <row r="1100" spans="1:8" s="25" customFormat="1">
      <c r="A1100"/>
      <c r="B1100" s="63"/>
      <c r="C1100"/>
      <c r="D1100"/>
      <c r="E1100" s="3"/>
      <c r="F1100" s="55"/>
      <c r="G1100"/>
      <c r="H1100"/>
    </row>
    <row r="1101" spans="1:8" s="25" customFormat="1">
      <c r="A1101"/>
      <c r="B1101" s="63"/>
      <c r="C1101"/>
      <c r="D1101"/>
      <c r="E1101" s="3"/>
      <c r="F1101" s="55"/>
      <c r="G1101"/>
      <c r="H1101"/>
    </row>
    <row r="1102" spans="1:8" s="25" customFormat="1">
      <c r="A1102"/>
      <c r="B1102" s="63"/>
      <c r="C1102"/>
      <c r="D1102"/>
      <c r="E1102" s="3"/>
      <c r="F1102" s="55"/>
      <c r="G1102"/>
      <c r="H1102"/>
    </row>
    <row r="1103" spans="1:8" s="25" customFormat="1">
      <c r="A1103"/>
      <c r="B1103" s="63"/>
      <c r="C1103"/>
      <c r="D1103"/>
      <c r="E1103" s="3"/>
      <c r="F1103" s="55"/>
      <c r="G1103"/>
      <c r="H1103"/>
    </row>
    <row r="1104" spans="1:8" s="25" customFormat="1">
      <c r="A1104"/>
      <c r="B1104" s="63"/>
      <c r="C1104"/>
      <c r="D1104"/>
      <c r="E1104" s="3"/>
      <c r="F1104" s="55"/>
      <c r="G1104"/>
      <c r="H1104"/>
    </row>
    <row r="1105" spans="1:8" s="25" customFormat="1">
      <c r="A1105"/>
      <c r="B1105" s="63"/>
      <c r="C1105"/>
      <c r="D1105"/>
      <c r="E1105" s="3"/>
      <c r="F1105" s="55"/>
      <c r="G1105"/>
      <c r="H1105"/>
    </row>
    <row r="1106" spans="1:8" s="25" customFormat="1">
      <c r="A1106"/>
      <c r="B1106" s="63"/>
      <c r="C1106"/>
      <c r="D1106"/>
      <c r="E1106" s="3"/>
      <c r="F1106" s="55"/>
      <c r="G1106"/>
      <c r="H1106"/>
    </row>
    <row r="1107" spans="1:8" s="25" customFormat="1">
      <c r="A1107"/>
      <c r="B1107" s="63"/>
      <c r="C1107"/>
      <c r="D1107"/>
      <c r="E1107" s="3"/>
      <c r="F1107" s="55"/>
      <c r="G1107"/>
      <c r="H1107"/>
    </row>
    <row r="1108" spans="1:8">
      <c r="H1108"/>
    </row>
    <row r="1109" spans="1:8">
      <c r="H1109"/>
    </row>
    <row r="1110" spans="1:8">
      <c r="H1110"/>
    </row>
    <row r="1111" spans="1:8">
      <c r="H1111"/>
    </row>
    <row r="1112" spans="1:8">
      <c r="H1112"/>
    </row>
    <row r="1113" spans="1:8">
      <c r="H1113"/>
    </row>
    <row r="1114" spans="1:8">
      <c r="H1114"/>
    </row>
    <row r="1115" spans="1:8">
      <c r="H1115"/>
    </row>
    <row r="1116" spans="1:8">
      <c r="H1116"/>
    </row>
    <row r="1117" spans="1:8">
      <c r="H1117"/>
    </row>
    <row r="1118" spans="1:8">
      <c r="H1118"/>
    </row>
    <row r="1119" spans="1:8">
      <c r="H1119"/>
    </row>
    <row r="1120" spans="1:8">
      <c r="H1120"/>
    </row>
    <row r="1121" spans="8:8">
      <c r="H1121"/>
    </row>
    <row r="1122" spans="8:8">
      <c r="H1122"/>
    </row>
    <row r="1123" spans="8:8">
      <c r="H1123"/>
    </row>
    <row r="1124" spans="8:8">
      <c r="H1124"/>
    </row>
    <row r="1125" spans="8:8">
      <c r="H1125"/>
    </row>
    <row r="1126" spans="8:8">
      <c r="H1126"/>
    </row>
    <row r="1127" spans="8:8">
      <c r="H1127"/>
    </row>
    <row r="1128" spans="8:8">
      <c r="H1128"/>
    </row>
    <row r="1129" spans="8:8">
      <c r="H1129"/>
    </row>
    <row r="1130" spans="8:8">
      <c r="H1130"/>
    </row>
    <row r="1131" spans="8:8">
      <c r="H1131"/>
    </row>
    <row r="1132" spans="8:8">
      <c r="H1132"/>
    </row>
    <row r="1133" spans="8:8">
      <c r="H1133"/>
    </row>
    <row r="1134" spans="8:8">
      <c r="H1134"/>
    </row>
    <row r="1135" spans="8:8">
      <c r="H1135"/>
    </row>
    <row r="1136" spans="8:8">
      <c r="H1136"/>
    </row>
    <row r="1137" spans="8:8">
      <c r="H1137"/>
    </row>
    <row r="1138" spans="8:8">
      <c r="H1138"/>
    </row>
    <row r="1139" spans="8:8">
      <c r="H1139"/>
    </row>
    <row r="1140" spans="8:8">
      <c r="H1140"/>
    </row>
    <row r="1141" spans="8:8">
      <c r="H1141"/>
    </row>
    <row r="1142" spans="8:8">
      <c r="H1142"/>
    </row>
    <row r="1143" spans="8:8">
      <c r="H1143"/>
    </row>
    <row r="1144" spans="8:8">
      <c r="H1144"/>
    </row>
    <row r="1145" spans="8:8">
      <c r="H1145"/>
    </row>
    <row r="1146" spans="8:8">
      <c r="H1146"/>
    </row>
    <row r="1147" spans="8:8">
      <c r="H1147"/>
    </row>
    <row r="1148" spans="8:8">
      <c r="H1148"/>
    </row>
    <row r="1149" spans="8:8">
      <c r="H1149"/>
    </row>
    <row r="1150" spans="8:8">
      <c r="H1150"/>
    </row>
    <row r="1151" spans="8:8">
      <c r="H1151"/>
    </row>
    <row r="1152" spans="8:8">
      <c r="H1152"/>
    </row>
    <row r="1153" spans="8:8">
      <c r="H1153"/>
    </row>
    <row r="1154" spans="8:8">
      <c r="H1154"/>
    </row>
    <row r="1155" spans="8:8">
      <c r="H1155"/>
    </row>
    <row r="1156" spans="8:8">
      <c r="H1156"/>
    </row>
    <row r="1157" spans="8:8">
      <c r="H1157"/>
    </row>
    <row r="1158" spans="8:8">
      <c r="H1158"/>
    </row>
    <row r="1159" spans="8:8">
      <c r="H1159"/>
    </row>
    <row r="1160" spans="8:8">
      <c r="H1160"/>
    </row>
    <row r="1161" spans="8:8">
      <c r="H1161"/>
    </row>
    <row r="1162" spans="8:8">
      <c r="H1162"/>
    </row>
    <row r="1163" spans="8:8">
      <c r="H1163"/>
    </row>
    <row r="1164" spans="8:8">
      <c r="H1164"/>
    </row>
    <row r="1165" spans="8:8">
      <c r="H1165"/>
    </row>
    <row r="1166" spans="8:8">
      <c r="H1166"/>
    </row>
    <row r="1167" spans="8:8">
      <c r="H1167"/>
    </row>
    <row r="1168" spans="8:8">
      <c r="H1168"/>
    </row>
    <row r="1169" spans="8:8">
      <c r="H1169"/>
    </row>
    <row r="1170" spans="8:8">
      <c r="H1170"/>
    </row>
    <row r="1171" spans="8:8">
      <c r="H1171"/>
    </row>
    <row r="1172" spans="8:8">
      <c r="H1172"/>
    </row>
    <row r="1173" spans="8:8">
      <c r="H1173"/>
    </row>
    <row r="1174" spans="8:8">
      <c r="H1174"/>
    </row>
    <row r="1175" spans="8:8">
      <c r="H1175"/>
    </row>
    <row r="1176" spans="8:8">
      <c r="H1176"/>
    </row>
    <row r="1177" spans="8:8">
      <c r="H1177"/>
    </row>
    <row r="1178" spans="8:8">
      <c r="H1178"/>
    </row>
    <row r="1179" spans="8:8">
      <c r="H1179"/>
    </row>
    <row r="1180" spans="8:8">
      <c r="H1180"/>
    </row>
    <row r="1181" spans="8:8">
      <c r="H1181"/>
    </row>
    <row r="1182" spans="8:8">
      <c r="H1182"/>
    </row>
    <row r="1183" spans="8:8">
      <c r="H1183"/>
    </row>
    <row r="1184" spans="8:8">
      <c r="H1184"/>
    </row>
    <row r="1185" spans="8:8">
      <c r="H1185"/>
    </row>
    <row r="1186" spans="8:8">
      <c r="H1186"/>
    </row>
    <row r="1187" spans="8:8">
      <c r="H1187"/>
    </row>
    <row r="1188" spans="8:8">
      <c r="H1188"/>
    </row>
    <row r="1189" spans="8:8">
      <c r="H1189"/>
    </row>
    <row r="1190" spans="8:8">
      <c r="H1190"/>
    </row>
    <row r="1191" spans="8:8">
      <c r="H1191"/>
    </row>
    <row r="1192" spans="8:8">
      <c r="H1192"/>
    </row>
    <row r="1193" spans="8:8">
      <c r="H1193"/>
    </row>
    <row r="1194" spans="8:8">
      <c r="H1194"/>
    </row>
    <row r="1195" spans="8:8">
      <c r="H1195"/>
    </row>
    <row r="1196" spans="8:8">
      <c r="H1196"/>
    </row>
    <row r="1197" spans="8:8">
      <c r="H1197"/>
    </row>
    <row r="1198" spans="8:8">
      <c r="H1198"/>
    </row>
    <row r="1199" spans="8:8">
      <c r="H1199"/>
    </row>
    <row r="1200" spans="8:8">
      <c r="H1200"/>
    </row>
    <row r="1201" spans="7:8">
      <c r="H1201"/>
    </row>
    <row r="1202" spans="7:8">
      <c r="H1202"/>
    </row>
    <row r="1203" spans="7:8">
      <c r="H1203"/>
    </row>
    <row r="1204" spans="7:8">
      <c r="G1204" s="3"/>
      <c r="H1204"/>
    </row>
    <row r="1205" spans="7:8">
      <c r="H1205"/>
    </row>
    <row r="1206" spans="7:8">
      <c r="H1206"/>
    </row>
    <row r="1207" spans="7:8">
      <c r="H1207"/>
    </row>
    <row r="1208" spans="7:8">
      <c r="H1208"/>
    </row>
    <row r="1209" spans="7:8">
      <c r="H1209"/>
    </row>
    <row r="1210" spans="7:8">
      <c r="H1210"/>
    </row>
    <row r="1211" spans="7:8">
      <c r="H1211"/>
    </row>
    <row r="1212" spans="7:8">
      <c r="H1212"/>
    </row>
    <row r="1213" spans="7:8">
      <c r="H1213"/>
    </row>
    <row r="1214" spans="7:8">
      <c r="H1214"/>
    </row>
    <row r="1215" spans="7:8">
      <c r="H1215"/>
    </row>
    <row r="1216" spans="7:8">
      <c r="H1216"/>
    </row>
    <row r="1217" spans="8:8">
      <c r="H1217"/>
    </row>
    <row r="1218" spans="8:8">
      <c r="H1218"/>
    </row>
    <row r="1219" spans="8:8">
      <c r="H1219"/>
    </row>
    <row r="1220" spans="8:8">
      <c r="H1220"/>
    </row>
    <row r="1221" spans="8:8">
      <c r="H1221"/>
    </row>
    <row r="1222" spans="8:8">
      <c r="H1222"/>
    </row>
    <row r="1223" spans="8:8">
      <c r="H1223"/>
    </row>
    <row r="1224" spans="8:8">
      <c r="H1224"/>
    </row>
    <row r="1225" spans="8:8">
      <c r="H1225"/>
    </row>
    <row r="1226" spans="8:8">
      <c r="H1226"/>
    </row>
    <row r="1227" spans="8:8">
      <c r="H1227"/>
    </row>
    <row r="1228" spans="8:8">
      <c r="H1228"/>
    </row>
    <row r="1229" spans="8:8">
      <c r="H1229"/>
    </row>
    <row r="1230" spans="8:8">
      <c r="H1230"/>
    </row>
    <row r="1231" spans="8:8">
      <c r="H1231"/>
    </row>
    <row r="1232" spans="8:8">
      <c r="H1232"/>
    </row>
    <row r="1233" spans="8:8">
      <c r="H1233"/>
    </row>
    <row r="1234" spans="8:8">
      <c r="H1234"/>
    </row>
    <row r="1235" spans="8:8">
      <c r="H1235"/>
    </row>
    <row r="1236" spans="8:8">
      <c r="H1236"/>
    </row>
    <row r="1237" spans="8:8">
      <c r="H1237"/>
    </row>
    <row r="1238" spans="8:8">
      <c r="H1238"/>
    </row>
    <row r="1239" spans="8:8">
      <c r="H1239"/>
    </row>
    <row r="1240" spans="8:8">
      <c r="H1240"/>
    </row>
    <row r="1241" spans="8:8">
      <c r="H1241"/>
    </row>
    <row r="1242" spans="8:8">
      <c r="H1242"/>
    </row>
    <row r="1243" spans="8:8">
      <c r="H1243"/>
    </row>
    <row r="1244" spans="8:8">
      <c r="H1244"/>
    </row>
    <row r="1245" spans="8:8">
      <c r="H1245"/>
    </row>
    <row r="1246" spans="8:8">
      <c r="H1246"/>
    </row>
    <row r="1247" spans="8:8">
      <c r="H1247"/>
    </row>
    <row r="1248" spans="8:8">
      <c r="H1248"/>
    </row>
    <row r="1249" spans="8:8">
      <c r="H1249"/>
    </row>
    <row r="1250" spans="8:8">
      <c r="H1250"/>
    </row>
    <row r="1251" spans="8:8">
      <c r="H1251"/>
    </row>
    <row r="1252" spans="8:8">
      <c r="H1252"/>
    </row>
    <row r="1253" spans="8:8">
      <c r="H1253"/>
    </row>
    <row r="1254" spans="8:8">
      <c r="H1254"/>
    </row>
    <row r="1255" spans="8:8">
      <c r="H1255"/>
    </row>
    <row r="1256" spans="8:8">
      <c r="H1256"/>
    </row>
    <row r="1257" spans="8:8">
      <c r="H1257"/>
    </row>
    <row r="1258" spans="8:8">
      <c r="H1258"/>
    </row>
    <row r="1259" spans="8:8">
      <c r="H1259"/>
    </row>
    <row r="1260" spans="8:8">
      <c r="H1260"/>
    </row>
    <row r="1261" spans="8:8">
      <c r="H1261"/>
    </row>
    <row r="1262" spans="8:8">
      <c r="H1262"/>
    </row>
    <row r="1263" spans="8:8">
      <c r="H1263"/>
    </row>
    <row r="1264" spans="8:8">
      <c r="H1264"/>
    </row>
    <row r="1265" spans="7:8">
      <c r="H1265"/>
    </row>
    <row r="1266" spans="7:8">
      <c r="H1266"/>
    </row>
    <row r="1267" spans="7:8">
      <c r="H1267"/>
    </row>
    <row r="1268" spans="7:8">
      <c r="H1268"/>
    </row>
    <row r="1269" spans="7:8">
      <c r="H1269"/>
    </row>
    <row r="1270" spans="7:8">
      <c r="H1270"/>
    </row>
    <row r="1271" spans="7:8">
      <c r="H1271"/>
    </row>
    <row r="1272" spans="7:8">
      <c r="H1272"/>
    </row>
    <row r="1273" spans="7:8">
      <c r="H1273"/>
    </row>
    <row r="1274" spans="7:8">
      <c r="H1274"/>
    </row>
    <row r="1275" spans="7:8">
      <c r="H1275"/>
    </row>
    <row r="1276" spans="7:8">
      <c r="H1276"/>
    </row>
    <row r="1277" spans="7:8">
      <c r="H1277"/>
    </row>
    <row r="1278" spans="7:8">
      <c r="G1278" s="3"/>
      <c r="H1278"/>
    </row>
    <row r="1279" spans="7:8">
      <c r="H1279"/>
    </row>
    <row r="1280" spans="7:8">
      <c r="H1280"/>
    </row>
    <row r="1281" spans="8:8">
      <c r="H1281"/>
    </row>
    <row r="1282" spans="8:8">
      <c r="H1282"/>
    </row>
    <row r="1283" spans="8:8">
      <c r="H1283"/>
    </row>
    <row r="1284" spans="8:8">
      <c r="H1284"/>
    </row>
    <row r="1285" spans="8:8">
      <c r="H1285"/>
    </row>
    <row r="1286" spans="8:8">
      <c r="H1286"/>
    </row>
    <row r="1287" spans="8:8">
      <c r="H1287"/>
    </row>
    <row r="1288" spans="8:8">
      <c r="H1288"/>
    </row>
    <row r="1289" spans="8:8">
      <c r="H1289"/>
    </row>
    <row r="1290" spans="8:8">
      <c r="H1290"/>
    </row>
    <row r="1291" spans="8:8">
      <c r="H1291"/>
    </row>
    <row r="1292" spans="8:8">
      <c r="H1292"/>
    </row>
    <row r="1293" spans="8:8">
      <c r="H1293"/>
    </row>
    <row r="1294" spans="8:8">
      <c r="H1294"/>
    </row>
    <row r="1295" spans="8:8">
      <c r="H1295"/>
    </row>
    <row r="1296" spans="8:8">
      <c r="H1296"/>
    </row>
    <row r="1297" spans="8:8">
      <c r="H1297"/>
    </row>
    <row r="1298" spans="8:8">
      <c r="H1298"/>
    </row>
    <row r="1299" spans="8:8">
      <c r="H1299"/>
    </row>
    <row r="1300" spans="8:8">
      <c r="H1300"/>
    </row>
    <row r="1301" spans="8:8">
      <c r="H1301"/>
    </row>
    <row r="1302" spans="8:8">
      <c r="H1302"/>
    </row>
    <row r="1303" spans="8:8">
      <c r="H1303"/>
    </row>
    <row r="1304" spans="8:8">
      <c r="H1304"/>
    </row>
    <row r="1305" spans="8:8">
      <c r="H1305"/>
    </row>
    <row r="1306" spans="8:8">
      <c r="H1306"/>
    </row>
    <row r="1307" spans="8:8">
      <c r="H1307"/>
    </row>
    <row r="1308" spans="8:8">
      <c r="H1308"/>
    </row>
    <row r="1309" spans="8:8">
      <c r="H1309"/>
    </row>
    <row r="1310" spans="8:8">
      <c r="H1310"/>
    </row>
    <row r="1311" spans="8:8">
      <c r="H1311"/>
    </row>
    <row r="1312" spans="8:8">
      <c r="H1312"/>
    </row>
    <row r="1313" spans="7:8">
      <c r="H1313"/>
    </row>
    <row r="1314" spans="7:8">
      <c r="H1314"/>
    </row>
    <row r="1315" spans="7:8">
      <c r="H1315"/>
    </row>
    <row r="1316" spans="7:8">
      <c r="H1316"/>
    </row>
    <row r="1317" spans="7:8">
      <c r="H1317"/>
    </row>
    <row r="1318" spans="7:8">
      <c r="H1318"/>
    </row>
    <row r="1319" spans="7:8">
      <c r="H1319"/>
    </row>
    <row r="1320" spans="7:8">
      <c r="H1320"/>
    </row>
    <row r="1321" spans="7:8">
      <c r="H1321"/>
    </row>
    <row r="1322" spans="7:8">
      <c r="H1322"/>
    </row>
    <row r="1323" spans="7:8">
      <c r="H1323"/>
    </row>
    <row r="1324" spans="7:8">
      <c r="H1324"/>
    </row>
    <row r="1325" spans="7:8">
      <c r="H1325"/>
    </row>
    <row r="1326" spans="7:8">
      <c r="H1326"/>
    </row>
    <row r="1327" spans="7:8">
      <c r="H1327"/>
    </row>
    <row r="1328" spans="7:8">
      <c r="G1328" s="3"/>
      <c r="H1328"/>
    </row>
    <row r="1329" spans="8:8">
      <c r="H1329"/>
    </row>
    <row r="1330" spans="8:8">
      <c r="H1330"/>
    </row>
    <row r="1331" spans="8:8">
      <c r="H1331"/>
    </row>
    <row r="1332" spans="8:8">
      <c r="H1332"/>
    </row>
    <row r="1333" spans="8:8">
      <c r="H1333"/>
    </row>
    <row r="1334" spans="8:8">
      <c r="H1334"/>
    </row>
    <row r="1335" spans="8:8">
      <c r="H1335"/>
    </row>
    <row r="1336" spans="8:8">
      <c r="H1336"/>
    </row>
    <row r="1337" spans="8:8">
      <c r="H1337"/>
    </row>
    <row r="1338" spans="8:8">
      <c r="H1338"/>
    </row>
    <row r="1339" spans="8:8">
      <c r="H1339"/>
    </row>
    <row r="1340" spans="8:8">
      <c r="H1340"/>
    </row>
    <row r="1341" spans="8:8">
      <c r="H1341"/>
    </row>
    <row r="1342" spans="8:8">
      <c r="H1342"/>
    </row>
    <row r="1343" spans="8:8">
      <c r="H1343"/>
    </row>
    <row r="1344" spans="8:8">
      <c r="H1344"/>
    </row>
    <row r="1345" spans="8:8">
      <c r="H1345"/>
    </row>
    <row r="1346" spans="8:8">
      <c r="H1346"/>
    </row>
    <row r="1347" spans="8:8">
      <c r="H1347"/>
    </row>
    <row r="1348" spans="8:8">
      <c r="H1348"/>
    </row>
    <row r="1349" spans="8:8">
      <c r="H1349"/>
    </row>
    <row r="1350" spans="8:8">
      <c r="H1350"/>
    </row>
    <row r="1351" spans="8:8">
      <c r="H1351"/>
    </row>
    <row r="1352" spans="8:8">
      <c r="H1352"/>
    </row>
    <row r="1353" spans="8:8">
      <c r="H1353"/>
    </row>
    <row r="1354" spans="8:8">
      <c r="H1354"/>
    </row>
    <row r="1355" spans="8:8">
      <c r="H1355"/>
    </row>
    <row r="1356" spans="8:8">
      <c r="H1356"/>
    </row>
    <row r="1357" spans="8:8">
      <c r="H1357"/>
    </row>
    <row r="1358" spans="8:8">
      <c r="H1358"/>
    </row>
    <row r="1359" spans="8:8">
      <c r="H1359"/>
    </row>
    <row r="1360" spans="8:8">
      <c r="H1360"/>
    </row>
    <row r="1361" spans="8:8">
      <c r="H1361"/>
    </row>
    <row r="1362" spans="8:8">
      <c r="H1362"/>
    </row>
    <row r="1363" spans="8:8">
      <c r="H1363"/>
    </row>
    <row r="1364" spans="8:8">
      <c r="H1364"/>
    </row>
    <row r="1365" spans="8:8">
      <c r="H1365"/>
    </row>
    <row r="1366" spans="8:8">
      <c r="H1366"/>
    </row>
    <row r="1367" spans="8:8">
      <c r="H1367"/>
    </row>
    <row r="1368" spans="8:8">
      <c r="H1368"/>
    </row>
    <row r="1369" spans="8:8">
      <c r="H1369"/>
    </row>
    <row r="1370" spans="8:8">
      <c r="H1370"/>
    </row>
    <row r="1371" spans="8:8">
      <c r="H1371"/>
    </row>
    <row r="1372" spans="8:8">
      <c r="H1372"/>
    </row>
    <row r="1373" spans="8:8">
      <c r="H1373"/>
    </row>
    <row r="1374" spans="8:8">
      <c r="H1374"/>
    </row>
    <row r="1375" spans="8:8">
      <c r="H1375"/>
    </row>
    <row r="1376" spans="8:8">
      <c r="H1376"/>
    </row>
    <row r="1377" spans="8:8">
      <c r="H1377"/>
    </row>
    <row r="1378" spans="8:8">
      <c r="H1378"/>
    </row>
    <row r="1379" spans="8:8">
      <c r="H1379"/>
    </row>
    <row r="1380" spans="8:8">
      <c r="H1380"/>
    </row>
    <row r="1381" spans="8:8">
      <c r="H1381"/>
    </row>
    <row r="1382" spans="8:8">
      <c r="H1382"/>
    </row>
    <row r="1383" spans="8:8">
      <c r="H1383"/>
    </row>
    <row r="1384" spans="8:8">
      <c r="H1384"/>
    </row>
    <row r="1385" spans="8:8">
      <c r="H1385"/>
    </row>
    <row r="1386" spans="8:8">
      <c r="H1386"/>
    </row>
    <row r="1387" spans="8:8">
      <c r="H1387"/>
    </row>
    <row r="1388" spans="8:8">
      <c r="H1388"/>
    </row>
    <row r="1389" spans="8:8">
      <c r="H1389"/>
    </row>
    <row r="1390" spans="8:8">
      <c r="H1390"/>
    </row>
    <row r="1391" spans="8:8">
      <c r="H1391"/>
    </row>
    <row r="1392" spans="8:8">
      <c r="H1392"/>
    </row>
    <row r="1393" spans="8:8">
      <c r="H1393"/>
    </row>
    <row r="1394" spans="8:8">
      <c r="H1394"/>
    </row>
    <row r="1395" spans="8:8">
      <c r="H1395"/>
    </row>
    <row r="1396" spans="8:8">
      <c r="H1396"/>
    </row>
    <row r="1397" spans="8:8">
      <c r="H1397"/>
    </row>
    <row r="1398" spans="8:8">
      <c r="H1398"/>
    </row>
    <row r="1399" spans="8:8">
      <c r="H1399"/>
    </row>
    <row r="1400" spans="8:8">
      <c r="H1400"/>
    </row>
    <row r="1401" spans="8:8">
      <c r="H1401"/>
    </row>
    <row r="1402" spans="8:8">
      <c r="H1402"/>
    </row>
    <row r="1403" spans="8:8">
      <c r="H1403"/>
    </row>
    <row r="1404" spans="8:8">
      <c r="H1404"/>
    </row>
    <row r="1405" spans="8:8">
      <c r="H1405"/>
    </row>
    <row r="1406" spans="8:8">
      <c r="H1406"/>
    </row>
    <row r="1407" spans="8:8">
      <c r="H1407"/>
    </row>
    <row r="1408" spans="8:8">
      <c r="H1408"/>
    </row>
    <row r="1409" spans="8:8">
      <c r="H1409"/>
    </row>
    <row r="1410" spans="8:8">
      <c r="H1410"/>
    </row>
    <row r="1411" spans="8:8">
      <c r="H1411"/>
    </row>
    <row r="1412" spans="8:8">
      <c r="H1412"/>
    </row>
    <row r="1414" spans="8:8">
      <c r="H1414"/>
    </row>
    <row r="1415" spans="8:8">
      <c r="H1415"/>
    </row>
    <row r="1416" spans="8:8">
      <c r="H1416"/>
    </row>
    <row r="1417" spans="8:8">
      <c r="H1417"/>
    </row>
    <row r="1418" spans="8:8">
      <c r="H1418"/>
    </row>
    <row r="1419" spans="8:8">
      <c r="H1419"/>
    </row>
    <row r="1420" spans="8:8">
      <c r="H1420"/>
    </row>
    <row r="1422" spans="8:8">
      <c r="H1422"/>
    </row>
    <row r="1423" spans="8:8">
      <c r="H1423"/>
    </row>
    <row r="1424" spans="8:8">
      <c r="H1424"/>
    </row>
    <row r="1425" spans="8:8">
      <c r="H1425"/>
    </row>
    <row r="1426" spans="8:8">
      <c r="H1426"/>
    </row>
    <row r="1427" spans="8:8">
      <c r="H1427"/>
    </row>
    <row r="1428" spans="8:8">
      <c r="H1428"/>
    </row>
    <row r="1429" spans="8:8">
      <c r="H1429"/>
    </row>
    <row r="1430" spans="8:8">
      <c r="H1430"/>
    </row>
    <row r="1431" spans="8:8">
      <c r="H1431"/>
    </row>
    <row r="1432" spans="8:8">
      <c r="H1432"/>
    </row>
    <row r="1433" spans="8:8">
      <c r="H1433"/>
    </row>
    <row r="1434" spans="8:8">
      <c r="H1434"/>
    </row>
    <row r="1435" spans="8:8">
      <c r="H1435"/>
    </row>
    <row r="1436" spans="8:8">
      <c r="H1436"/>
    </row>
    <row r="1437" spans="8:8">
      <c r="H1437"/>
    </row>
    <row r="1438" spans="8:8">
      <c r="H1438"/>
    </row>
    <row r="1439" spans="8:8">
      <c r="H1439"/>
    </row>
    <row r="1440" spans="8:8">
      <c r="H1440"/>
    </row>
    <row r="1441" spans="8:8">
      <c r="H1441"/>
    </row>
    <row r="1442" spans="8:8">
      <c r="H1442"/>
    </row>
    <row r="1443" spans="8:8">
      <c r="H1443"/>
    </row>
    <row r="1444" spans="8:8">
      <c r="H1444"/>
    </row>
    <row r="1445" spans="8:8">
      <c r="H1445"/>
    </row>
    <row r="1446" spans="8:8">
      <c r="H1446"/>
    </row>
    <row r="1447" spans="8:8">
      <c r="H1447"/>
    </row>
    <row r="1448" spans="8:8">
      <c r="H1448"/>
    </row>
    <row r="1449" spans="8:8">
      <c r="H1449"/>
    </row>
    <row r="1450" spans="8:8">
      <c r="H1450"/>
    </row>
    <row r="1451" spans="8:8">
      <c r="H1451"/>
    </row>
    <row r="1452" spans="8:8">
      <c r="H1452"/>
    </row>
    <row r="1453" spans="8:8">
      <c r="H1453"/>
    </row>
    <row r="1454" spans="8:8">
      <c r="H1454"/>
    </row>
  </sheetData>
  <sortState xmlns:xlrd2="http://schemas.microsoft.com/office/spreadsheetml/2017/richdata2" ref="A237:D275">
    <sortCondition ref="A237:A275"/>
  </sortState>
  <mergeCells count="3">
    <mergeCell ref="K11:K12"/>
    <mergeCell ref="K19:L19"/>
    <mergeCell ref="J22:L22"/>
  </mergeCells>
  <pageMargins left="0.511811024" right="0.511811024" top="0.78740157499999996" bottom="0.78740157499999996" header="0.31496062000000002" footer="0.31496062000000002"/>
  <pageSetup paperSize="9" orientation="portrait" r:id="rId1"/>
  <headerFooter>
    <oddHeader>&amp;R&amp;"Calibri"&amp;10&amp;K000000#interna&amp;1#</oddHead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46F4B9-1CE4-428A-BBEC-FAE2A2A3229C}">
  <dimension ref="A1:M1454"/>
  <sheetViews>
    <sheetView zoomScaleNormal="100" workbookViewId="0">
      <selection activeCell="H16" sqref="H16:H21"/>
    </sheetView>
  </sheetViews>
  <sheetFormatPr defaultRowHeight="15"/>
  <cols>
    <col min="2" max="2" width="42.42578125" style="63" bestFit="1" customWidth="1"/>
    <col min="3" max="3" width="7.5703125" customWidth="1"/>
    <col min="4" max="4" width="33.5703125" bestFit="1" customWidth="1"/>
    <col min="5" max="5" width="10.5703125" style="3" bestFit="1" customWidth="1"/>
    <col min="6" max="6" width="10.140625" style="55" bestFit="1" customWidth="1"/>
    <col min="7" max="7" width="34.42578125" customWidth="1"/>
    <col min="8" max="8" width="8.7109375" style="25"/>
    <col min="9" max="9" width="8.140625" style="25" bestFit="1" customWidth="1"/>
    <col min="13" max="13" width="8.140625" bestFit="1" customWidth="1"/>
  </cols>
  <sheetData>
    <row r="1" spans="1:13">
      <c r="A1" t="s">
        <v>11609</v>
      </c>
    </row>
    <row r="2" spans="1:13" ht="15.75" thickBot="1">
      <c r="G2" s="2"/>
    </row>
    <row r="3" spans="1:13">
      <c r="A3" s="3" t="s">
        <v>7439</v>
      </c>
      <c r="B3" s="64" t="s">
        <v>2</v>
      </c>
      <c r="C3" s="3" t="s">
        <v>3</v>
      </c>
      <c r="D3" s="3" t="s">
        <v>4</v>
      </c>
      <c r="E3" s="3" t="s">
        <v>6</v>
      </c>
      <c r="F3" s="55" t="s">
        <v>7</v>
      </c>
      <c r="G3" s="8" t="s">
        <v>8</v>
      </c>
      <c r="H3" s="42">
        <v>139</v>
      </c>
    </row>
    <row r="4" spans="1:13">
      <c r="A4" t="str">
        <f>_xlfn.XLOOKUP(B4,Rotineiros!B$1:B$5000,Rotineiros!A$1:A$5000)</f>
        <v>C1025949</v>
      </c>
      <c r="B4" t="s">
        <v>16149</v>
      </c>
      <c r="C4" t="s">
        <v>16150</v>
      </c>
      <c r="D4" t="s">
        <v>16151</v>
      </c>
      <c r="E4" s="3" t="str">
        <f>_xlfn.XLOOKUP(A4,'Badge Arqueiro'!A$1:A$170,'Badge Arqueiro'!B$1:B$170,"0")</f>
        <v>0</v>
      </c>
      <c r="F4" s="55" t="str">
        <f>_xlfn.XLOOKUP(A4,Comiters!A$1:A$999,Comiters!B$1:B$999,"0")</f>
        <v>0</v>
      </c>
      <c r="G4" s="4" t="s">
        <v>9</v>
      </c>
      <c r="H4" s="43">
        <v>89</v>
      </c>
      <c r="I4" s="44">
        <f>H4/$H$3</f>
        <v>0.64028776978417268</v>
      </c>
      <c r="M4">
        <f>IF(D4=D5,1111111111,0)</f>
        <v>0</v>
      </c>
    </row>
    <row r="5" spans="1:13">
      <c r="A5" t="str">
        <f>_xlfn.XLOOKUP(B5,Rotineiros!B$1:B$5000,Rotineiros!A$1:A$5000)</f>
        <v>C1132720</v>
      </c>
      <c r="B5" t="s">
        <v>3975</v>
      </c>
      <c r="C5" t="s">
        <v>16196</v>
      </c>
      <c r="D5" t="s">
        <v>4142</v>
      </c>
      <c r="E5" s="3" t="str">
        <f>_xlfn.XLOOKUP(A5,'Badge Arqueiro'!A$1:A$170,'Badge Arqueiro'!B$1:B$170,"0")</f>
        <v>0</v>
      </c>
      <c r="F5" s="55" t="str">
        <f>_xlfn.XLOOKUP(A5,Comiters!A$1:A$999,Comiters!B$1:B$999,"0")</f>
        <v>0</v>
      </c>
      <c r="G5" s="10" t="s">
        <v>15</v>
      </c>
      <c r="H5" s="45">
        <v>49</v>
      </c>
      <c r="I5" s="44">
        <f t="shared" ref="I5:I21" si="0">H5/$H$3</f>
        <v>0.35251798561151076</v>
      </c>
      <c r="M5">
        <f t="shared" ref="M5:M68" si="1">IF(D5=D6,1111111111,0)</f>
        <v>0</v>
      </c>
    </row>
    <row r="6" spans="1:13">
      <c r="A6" t="str">
        <f>_xlfn.XLOOKUP(B6,Rotineiros!B$1:B$5000,Rotineiros!A$1:A$5000)</f>
        <v>C1310849</v>
      </c>
      <c r="B6" t="s">
        <v>2986</v>
      </c>
      <c r="C6" t="s">
        <v>12303</v>
      </c>
      <c r="D6" t="s">
        <v>3371</v>
      </c>
      <c r="E6" s="3" t="str">
        <f>_xlfn.XLOOKUP(A6,'Badge Arqueiro'!A$1:A$170,'Badge Arqueiro'!B$1:B$170,"0")</f>
        <v>0</v>
      </c>
      <c r="F6" s="55">
        <f>_xlfn.XLOOKUP(A6,Comiters!A$1:A$999,Comiters!B$1:B$999,"0")</f>
        <v>1</v>
      </c>
      <c r="G6" s="4" t="s">
        <v>20</v>
      </c>
      <c r="H6" s="43">
        <v>6</v>
      </c>
      <c r="I6" s="44">
        <f t="shared" si="0"/>
        <v>4.3165467625899283E-2</v>
      </c>
      <c r="M6">
        <f t="shared" si="1"/>
        <v>0</v>
      </c>
    </row>
    <row r="7" spans="1:13">
      <c r="A7" t="str">
        <f>_xlfn.XLOOKUP(B7,Rotineiros!B$1:B$5000,Rotineiros!A$1:A$5000)</f>
        <v>C1317829</v>
      </c>
      <c r="B7" t="s">
        <v>16178</v>
      </c>
      <c r="C7" t="s">
        <v>1105</v>
      </c>
      <c r="D7" t="s">
        <v>16179</v>
      </c>
      <c r="E7" s="3" t="str">
        <f>_xlfn.XLOOKUP(A7,'Badge Arqueiro'!A$1:A$170,'Badge Arqueiro'!B$1:B$170,"0")</f>
        <v>0</v>
      </c>
      <c r="F7" s="55" t="str">
        <f>_xlfn.XLOOKUP(A7,Comiters!A$1:A$999,Comiters!B$1:B$999,"0")</f>
        <v>0</v>
      </c>
      <c r="G7" s="10" t="s">
        <v>25</v>
      </c>
      <c r="H7" s="45">
        <v>22</v>
      </c>
      <c r="I7" s="44">
        <f t="shared" si="0"/>
        <v>0.15827338129496402</v>
      </c>
      <c r="M7">
        <f t="shared" si="1"/>
        <v>0</v>
      </c>
    </row>
    <row r="8" spans="1:13">
      <c r="A8" t="str">
        <f>_xlfn.XLOOKUP(B8,Rotineiros!B$1:B$5000,Rotineiros!A$1:A$5000)</f>
        <v>C1319593</v>
      </c>
      <c r="B8" t="s">
        <v>3228</v>
      </c>
      <c r="C8" t="s">
        <v>16200</v>
      </c>
      <c r="D8" t="s">
        <v>3229</v>
      </c>
      <c r="E8" s="3" t="str">
        <f>_xlfn.XLOOKUP(A8,'Badge Arqueiro'!A$1:A$170,'Badge Arqueiro'!B$1:B$170,"0")</f>
        <v>0</v>
      </c>
      <c r="F8" s="55" t="str">
        <f>_xlfn.XLOOKUP(A8,Comiters!A$1:A$999,Comiters!B$1:B$999,"0")</f>
        <v>0</v>
      </c>
      <c r="G8" s="4" t="s">
        <v>15127</v>
      </c>
      <c r="H8" s="43">
        <v>13</v>
      </c>
      <c r="I8" s="44">
        <f t="shared" si="0"/>
        <v>9.3525179856115109E-2</v>
      </c>
      <c r="M8">
        <f t="shared" si="1"/>
        <v>0</v>
      </c>
    </row>
    <row r="9" spans="1:13" ht="15.75" thickBot="1">
      <c r="A9" t="str">
        <f>_xlfn.XLOOKUP(B9,Rotineiros!B$1:B$5000,Rotineiros!A$1:A$5000)</f>
        <v>C1320921</v>
      </c>
      <c r="B9" t="s">
        <v>3970</v>
      </c>
      <c r="C9" t="s">
        <v>16164</v>
      </c>
      <c r="D9" t="s">
        <v>4136</v>
      </c>
      <c r="E9" s="3" t="str">
        <f>_xlfn.XLOOKUP(A9,'Badge Arqueiro'!A$1:A$170,'Badge Arqueiro'!B$1:B$170,"0")</f>
        <v>0</v>
      </c>
      <c r="F9" s="55">
        <f>_xlfn.XLOOKUP(A9,Comiters!A$1:A$999,Comiters!B$1:B$999,"0")</f>
        <v>1</v>
      </c>
      <c r="G9" s="12" t="s">
        <v>15128</v>
      </c>
      <c r="H9" s="46">
        <v>9</v>
      </c>
      <c r="I9" s="44">
        <f t="shared" si="0"/>
        <v>6.4748201438848921E-2</v>
      </c>
      <c r="M9">
        <f t="shared" si="1"/>
        <v>0</v>
      </c>
    </row>
    <row r="10" spans="1:13" ht="15.75" thickBot="1">
      <c r="A10" t="str">
        <f>_xlfn.XLOOKUP(B10,Rotineiros!B$1:B$5000,Rotineiros!A$1:A$5000)</f>
        <v>C1321387</v>
      </c>
      <c r="B10" t="s">
        <v>16153</v>
      </c>
      <c r="C10" t="s">
        <v>16154</v>
      </c>
      <c r="D10" t="s">
        <v>16155</v>
      </c>
      <c r="E10" s="3" t="str">
        <f>_xlfn.XLOOKUP(A10,'Badge Arqueiro'!A$1:A$170,'Badge Arqueiro'!B$1:B$170,"0")</f>
        <v>0</v>
      </c>
      <c r="F10" s="55" t="str">
        <f>_xlfn.XLOOKUP(A10,Comiters!A$1:A$999,Comiters!B$1:B$999,"0")</f>
        <v>0</v>
      </c>
      <c r="I10" s="44"/>
      <c r="M10">
        <f t="shared" si="1"/>
        <v>0</v>
      </c>
    </row>
    <row r="11" spans="1:13">
      <c r="A11" t="str">
        <f>_xlfn.XLOOKUP(B11,Rotineiros!B$1:B$5000,Rotineiros!A$1:A$5000)</f>
        <v>C1322166</v>
      </c>
      <c r="B11" t="s">
        <v>16119</v>
      </c>
      <c r="C11" t="s">
        <v>16120</v>
      </c>
      <c r="D11" t="s">
        <v>16121</v>
      </c>
      <c r="E11" s="3" t="str">
        <f>_xlfn.XLOOKUP(A11,'Badge Arqueiro'!A$1:A$170,'Badge Arqueiro'!B$1:B$170,"0")</f>
        <v>0</v>
      </c>
      <c r="F11" s="55" t="str">
        <f>_xlfn.XLOOKUP(A11,Comiters!A$1:A$999,Comiters!B$1:B$999,"0")</f>
        <v>0</v>
      </c>
      <c r="G11" s="8" t="s">
        <v>44</v>
      </c>
      <c r="H11" s="42">
        <v>70</v>
      </c>
      <c r="I11" s="44">
        <f t="shared" si="0"/>
        <v>0.50359712230215825</v>
      </c>
      <c r="K11" s="130">
        <f>SUM(I11:I12)</f>
        <v>0.80575539568345322</v>
      </c>
      <c r="M11">
        <f t="shared" si="1"/>
        <v>0</v>
      </c>
    </row>
    <row r="12" spans="1:13">
      <c r="A12" t="str">
        <f>_xlfn.XLOOKUP(B12,Rotineiros!B$1:B$5000,Rotineiros!A$1:A$5000)</f>
        <v>C1322806</v>
      </c>
      <c r="B12" t="s">
        <v>2731</v>
      </c>
      <c r="C12" t="s">
        <v>14193</v>
      </c>
      <c r="D12" t="s">
        <v>3877</v>
      </c>
      <c r="E12" s="3">
        <f>_xlfn.XLOOKUP(A12,'Badge Arqueiro'!A$1:A$170,'Badge Arqueiro'!B$1:B$170,"0")</f>
        <v>1</v>
      </c>
      <c r="F12" s="55">
        <f>_xlfn.XLOOKUP(A12,Comiters!A$1:A$999,Comiters!B$1:B$999,"0")</f>
        <v>1</v>
      </c>
      <c r="G12" s="4" t="s">
        <v>49</v>
      </c>
      <c r="H12" s="43">
        <v>42</v>
      </c>
      <c r="I12" s="44">
        <f t="shared" si="0"/>
        <v>0.30215827338129497</v>
      </c>
      <c r="K12" s="130"/>
      <c r="M12">
        <f t="shared" si="1"/>
        <v>0</v>
      </c>
    </row>
    <row r="13" spans="1:13">
      <c r="A13" t="str">
        <f>_xlfn.XLOOKUP(B13,Rotineiros!B$1:B$5000,Rotineiros!A$1:A$5000)</f>
        <v>C1323551</v>
      </c>
      <c r="B13" t="s">
        <v>74</v>
      </c>
      <c r="C13" t="s">
        <v>11578</v>
      </c>
      <c r="D13" t="s">
        <v>75</v>
      </c>
      <c r="E13" s="3" t="str">
        <f>_xlfn.XLOOKUP(A13,'Badge Arqueiro'!A$1:A$170,'Badge Arqueiro'!B$1:B$170,"0")</f>
        <v>0</v>
      </c>
      <c r="F13" s="55" t="str">
        <f>_xlfn.XLOOKUP(A13,Comiters!A$1:A$999,Comiters!B$1:B$999,"0")</f>
        <v>0</v>
      </c>
      <c r="G13" s="10" t="s">
        <v>54</v>
      </c>
      <c r="H13" s="45">
        <v>19</v>
      </c>
      <c r="I13" s="44">
        <f t="shared" si="0"/>
        <v>0.1366906474820144</v>
      </c>
      <c r="M13">
        <f t="shared" si="1"/>
        <v>0</v>
      </c>
    </row>
    <row r="14" spans="1:13" ht="15.75" thickBot="1">
      <c r="A14" t="str">
        <f>_xlfn.XLOOKUP(B14,Rotineiros!B$1:B$5000,Rotineiros!A$1:A$5000)</f>
        <v>C1323998</v>
      </c>
      <c r="B14" t="s">
        <v>14547</v>
      </c>
      <c r="C14" t="s">
        <v>2251</v>
      </c>
      <c r="D14" t="s">
        <v>14549</v>
      </c>
      <c r="E14" s="3" t="str">
        <f>_xlfn.XLOOKUP(A14,'Badge Arqueiro'!A$1:A$170,'Badge Arqueiro'!B$1:B$170,"0")</f>
        <v>0</v>
      </c>
      <c r="F14" s="55" t="str">
        <f>_xlfn.XLOOKUP(A14,Comiters!A$1:A$999,Comiters!B$1:B$999,"0")</f>
        <v>0</v>
      </c>
      <c r="G14" s="6" t="s">
        <v>59</v>
      </c>
      <c r="H14" s="47">
        <v>7</v>
      </c>
      <c r="I14" s="44">
        <f t="shared" si="0"/>
        <v>5.0359712230215826E-2</v>
      </c>
      <c r="M14">
        <f t="shared" si="1"/>
        <v>0</v>
      </c>
    </row>
    <row r="15" spans="1:13" ht="15.75" thickBot="1">
      <c r="A15" t="str">
        <f>_xlfn.XLOOKUP(B15,Rotineiros!B$1:B$5000,Rotineiros!A$1:A$5000)</f>
        <v>C1324519</v>
      </c>
      <c r="B15" t="s">
        <v>11800</v>
      </c>
      <c r="C15" t="s">
        <v>16180</v>
      </c>
      <c r="D15" t="s">
        <v>11879</v>
      </c>
      <c r="E15" s="3" t="str">
        <f>_xlfn.XLOOKUP(A15,'Badge Arqueiro'!A$1:A$170,'Badge Arqueiro'!B$1:B$170,"0")</f>
        <v>0</v>
      </c>
      <c r="F15" s="55" t="str">
        <f>_xlfn.XLOOKUP(A15,Comiters!A$1:A$999,Comiters!B$1:B$999,"0")</f>
        <v>0</v>
      </c>
      <c r="I15" s="44"/>
      <c r="M15">
        <f t="shared" si="1"/>
        <v>0</v>
      </c>
    </row>
    <row r="16" spans="1:13">
      <c r="A16" t="str">
        <f>_xlfn.XLOOKUP(B16,Rotineiros!B$1:B$5000,Rotineiros!A$1:A$5000)</f>
        <v>C1324535</v>
      </c>
      <c r="B16" t="s">
        <v>14567</v>
      </c>
      <c r="C16" t="s">
        <v>13741</v>
      </c>
      <c r="D16" t="s">
        <v>14569</v>
      </c>
      <c r="E16" s="3" t="str">
        <f>_xlfn.XLOOKUP(A16,'Badge Arqueiro'!A$1:A$170,'Badge Arqueiro'!B$1:B$170,"0")</f>
        <v>0</v>
      </c>
      <c r="F16" s="55">
        <f>_xlfn.XLOOKUP(A16,Comiters!A$1:A$999,Comiters!B$1:B$999,"0")</f>
        <v>1</v>
      </c>
      <c r="G16" s="8" t="s">
        <v>68</v>
      </c>
      <c r="H16" s="42">
        <v>103</v>
      </c>
      <c r="I16" s="44">
        <f t="shared" si="0"/>
        <v>0.74100719424460426</v>
      </c>
      <c r="M16">
        <f t="shared" si="1"/>
        <v>0</v>
      </c>
    </row>
    <row r="17" spans="1:13">
      <c r="A17" t="str">
        <f>_xlfn.XLOOKUP(B17,Rotineiros!B$1:B$5000,Rotineiros!A$1:A$5000)</f>
        <v>C1324536</v>
      </c>
      <c r="B17" t="s">
        <v>14581</v>
      </c>
      <c r="C17" t="s">
        <v>3300</v>
      </c>
      <c r="D17" t="s">
        <v>14583</v>
      </c>
      <c r="E17" s="3" t="str">
        <f>_xlfn.XLOOKUP(A17,'Badge Arqueiro'!A$1:A$170,'Badge Arqueiro'!B$1:B$170,"0")</f>
        <v>0</v>
      </c>
      <c r="F17" s="55">
        <f>_xlfn.XLOOKUP(A17,Comiters!A$1:A$999,Comiters!B$1:B$999,"0")</f>
        <v>1</v>
      </c>
      <c r="G17" s="4" t="s">
        <v>9</v>
      </c>
      <c r="H17" s="43">
        <v>70</v>
      </c>
      <c r="I17" s="44">
        <f t="shared" si="0"/>
        <v>0.50359712230215825</v>
      </c>
      <c r="M17">
        <f t="shared" si="1"/>
        <v>0</v>
      </c>
    </row>
    <row r="18" spans="1:13">
      <c r="A18" t="str">
        <f>_xlfn.XLOOKUP(B18,Rotineiros!B$1:B$5000,Rotineiros!A$1:A$5000)</f>
        <v>C1325348</v>
      </c>
      <c r="B18" t="s">
        <v>12175</v>
      </c>
      <c r="C18" t="s">
        <v>13285</v>
      </c>
      <c r="D18" t="s">
        <v>12253</v>
      </c>
      <c r="E18" s="3" t="str">
        <f>_xlfn.XLOOKUP(A18,'Badge Arqueiro'!A$1:A$170,'Badge Arqueiro'!B$1:B$170,"0")</f>
        <v>0</v>
      </c>
      <c r="F18" s="55">
        <f>_xlfn.XLOOKUP(A18,Comiters!A$1:A$999,Comiters!B$1:B$999,"0")</f>
        <v>1</v>
      </c>
      <c r="G18" s="10" t="s">
        <v>15</v>
      </c>
      <c r="H18" s="56">
        <v>32</v>
      </c>
      <c r="I18" s="44">
        <f t="shared" si="0"/>
        <v>0.23021582733812951</v>
      </c>
      <c r="M18">
        <f t="shared" si="1"/>
        <v>0</v>
      </c>
    </row>
    <row r="19" spans="1:13">
      <c r="A19" t="str">
        <f>_xlfn.XLOOKUP(B19,Rotineiros!B$1:B$5000,Rotineiros!A$1:A$5000)</f>
        <v>C1325689</v>
      </c>
      <c r="B19" t="s">
        <v>15878</v>
      </c>
      <c r="C19" t="s">
        <v>14480</v>
      </c>
      <c r="D19" t="s">
        <v>15879</v>
      </c>
      <c r="E19" s="3" t="str">
        <f>_xlfn.XLOOKUP(A19,'Badge Arqueiro'!A$1:A$170,'Badge Arqueiro'!B$1:B$170,"0")</f>
        <v>0</v>
      </c>
      <c r="F19" s="55" t="str">
        <f>_xlfn.XLOOKUP(A19,Comiters!A$1:A$999,Comiters!B$1:B$999,"0")</f>
        <v>0</v>
      </c>
      <c r="G19" s="4" t="s">
        <v>80</v>
      </c>
      <c r="H19" s="43">
        <v>35</v>
      </c>
      <c r="I19" s="44">
        <f t="shared" si="0"/>
        <v>0.25179856115107913</v>
      </c>
      <c r="K19" s="137"/>
      <c r="L19" s="137"/>
      <c r="M19">
        <f t="shared" si="1"/>
        <v>0</v>
      </c>
    </row>
    <row r="20" spans="1:13">
      <c r="A20" t="str">
        <f>_xlfn.XLOOKUP(B20,Rotineiros!B$1:B$5000,Rotineiros!A$1:A$5000)</f>
        <v>C1326000</v>
      </c>
      <c r="B20" t="s">
        <v>3989</v>
      </c>
      <c r="C20" t="s">
        <v>2243</v>
      </c>
      <c r="D20" t="s">
        <v>4156</v>
      </c>
      <c r="E20" s="3" t="str">
        <f>_xlfn.XLOOKUP(A20,'Badge Arqueiro'!A$1:A$170,'Badge Arqueiro'!B$1:B$170,"0")</f>
        <v>0</v>
      </c>
      <c r="F20" s="55">
        <f>_xlfn.XLOOKUP(A20,Comiters!A$1:A$999,Comiters!B$1:B$999,"0")</f>
        <v>1</v>
      </c>
      <c r="G20" s="10" t="s">
        <v>85</v>
      </c>
      <c r="H20" s="45">
        <v>19</v>
      </c>
      <c r="I20" s="44">
        <f t="shared" si="0"/>
        <v>0.1366906474820144</v>
      </c>
      <c r="M20">
        <f t="shared" si="1"/>
        <v>0</v>
      </c>
    </row>
    <row r="21" spans="1:13" ht="15.75" thickBot="1">
      <c r="A21" t="str">
        <f>_xlfn.XLOOKUP(B21,Rotineiros!B$1:B$5000,Rotineiros!A$1:A$5000)</f>
        <v>C1326680</v>
      </c>
      <c r="B21" t="s">
        <v>16173</v>
      </c>
      <c r="C21" t="s">
        <v>16174</v>
      </c>
      <c r="D21" t="s">
        <v>16175</v>
      </c>
      <c r="E21" s="3" t="str">
        <f>_xlfn.XLOOKUP(A21,'Badge Arqueiro'!A$1:A$170,'Badge Arqueiro'!B$1:B$170,"0")</f>
        <v>0</v>
      </c>
      <c r="F21" s="55" t="str">
        <f>_xlfn.XLOOKUP(A21,Comiters!A$1:A$999,Comiters!B$1:B$999,"0")</f>
        <v>0</v>
      </c>
      <c r="G21" s="6" t="s">
        <v>15</v>
      </c>
      <c r="H21" s="47">
        <v>17</v>
      </c>
      <c r="I21" s="44">
        <f t="shared" si="0"/>
        <v>0.1223021582733813</v>
      </c>
      <c r="J21" s="2"/>
      <c r="M21">
        <f t="shared" si="1"/>
        <v>0</v>
      </c>
    </row>
    <row r="22" spans="1:13">
      <c r="A22" t="str">
        <f>_xlfn.XLOOKUP(B22,Rotineiros!B$1:B$5000,Rotineiros!A$1:A$5000)</f>
        <v>C1326944</v>
      </c>
      <c r="B22" t="s">
        <v>15382</v>
      </c>
      <c r="C22" t="s">
        <v>4064</v>
      </c>
      <c r="D22" t="s">
        <v>15384</v>
      </c>
      <c r="E22" s="3" t="str">
        <f>_xlfn.XLOOKUP(A22,'Badge Arqueiro'!A$1:A$170,'Badge Arqueiro'!B$1:B$170,"0")</f>
        <v>0</v>
      </c>
      <c r="F22" s="55" t="str">
        <f>_xlfn.XLOOKUP(A22,Comiters!A$1:A$999,Comiters!B$1:B$999,"0")</f>
        <v>0</v>
      </c>
      <c r="J22" s="136"/>
      <c r="K22" s="136"/>
      <c r="L22" s="136"/>
      <c r="M22">
        <f t="shared" si="1"/>
        <v>0</v>
      </c>
    </row>
    <row r="23" spans="1:13">
      <c r="A23" t="str">
        <f>_xlfn.XLOOKUP(B23,Rotineiros!B$1:B$5000,Rotineiros!A$1:A$5000)</f>
        <v>C1326970</v>
      </c>
      <c r="B23" t="s">
        <v>3796</v>
      </c>
      <c r="C23" t="s">
        <v>16198</v>
      </c>
      <c r="D23" t="s">
        <v>3899</v>
      </c>
      <c r="E23" s="3">
        <f>_xlfn.XLOOKUP(A23,'Badge Arqueiro'!A$1:A$170,'Badge Arqueiro'!B$1:B$170,"0")</f>
        <v>1</v>
      </c>
      <c r="F23" s="55">
        <f>_xlfn.XLOOKUP(A23,Comiters!A$1:A$999,Comiters!B$1:B$999,"0")</f>
        <v>1</v>
      </c>
      <c r="H23"/>
      <c r="J23" s="99"/>
      <c r="M23">
        <f t="shared" si="1"/>
        <v>0</v>
      </c>
    </row>
    <row r="24" spans="1:13">
      <c r="A24" t="str">
        <f>_xlfn.XLOOKUP(B24,Rotineiros!B$1:B$5000,Rotineiros!A$1:A$5000)</f>
        <v>C1327706</v>
      </c>
      <c r="B24" t="s">
        <v>13640</v>
      </c>
      <c r="C24" t="s">
        <v>3458</v>
      </c>
      <c r="D24" t="s">
        <v>13641</v>
      </c>
      <c r="E24" s="3" t="str">
        <f>_xlfn.XLOOKUP(A24,'Badge Arqueiro'!A$1:A$170,'Badge Arqueiro'!B$1:B$170,"0")</f>
        <v>0</v>
      </c>
      <c r="F24" s="55" t="str">
        <f>_xlfn.XLOOKUP(A24,Comiters!A$1:A$999,Comiters!B$1:B$999,"0")</f>
        <v>0</v>
      </c>
      <c r="H24"/>
      <c r="J24" s="99"/>
      <c r="M24">
        <f t="shared" si="1"/>
        <v>0</v>
      </c>
    </row>
    <row r="25" spans="1:13">
      <c r="A25" t="str">
        <f>_xlfn.XLOOKUP(B25,Rotineiros!B$1:B$5000,Rotineiros!A$1:A$5000)</f>
        <v>C1328412</v>
      </c>
      <c r="B25" t="s">
        <v>15235</v>
      </c>
      <c r="C25" t="s">
        <v>2278</v>
      </c>
      <c r="D25" t="s">
        <v>15237</v>
      </c>
      <c r="E25" s="3" t="str">
        <f>_xlfn.XLOOKUP(A25,'Badge Arqueiro'!A$1:A$170,'Badge Arqueiro'!B$1:B$170,"0")</f>
        <v>0</v>
      </c>
      <c r="F25" s="55" t="str">
        <f>_xlfn.XLOOKUP(A25,Comiters!A$1:A$999,Comiters!B$1:B$999,"0")</f>
        <v>0</v>
      </c>
      <c r="H25"/>
      <c r="J25" s="99"/>
      <c r="M25">
        <f t="shared" si="1"/>
        <v>0</v>
      </c>
    </row>
    <row r="26" spans="1:13">
      <c r="A26" t="str">
        <f>_xlfn.XLOOKUP(B26,Rotineiros!B$1:B$5000,Rotineiros!A$1:A$5000)</f>
        <v>C1328701</v>
      </c>
      <c r="B26" t="s">
        <v>12458</v>
      </c>
      <c r="C26" t="s">
        <v>16103</v>
      </c>
      <c r="D26" t="s">
        <v>12459</v>
      </c>
      <c r="E26" s="3" t="str">
        <f>_xlfn.XLOOKUP(A26,'Badge Arqueiro'!A$1:A$170,'Badge Arqueiro'!B$1:B$170,"0")</f>
        <v>0</v>
      </c>
      <c r="F26" s="55" t="str">
        <f>_xlfn.XLOOKUP(A26,Comiters!A$1:A$999,Comiters!B$1:B$999,"0")</f>
        <v>0</v>
      </c>
      <c r="H26"/>
      <c r="M26">
        <f t="shared" si="1"/>
        <v>0</v>
      </c>
    </row>
    <row r="27" spans="1:13">
      <c r="A27" t="str">
        <f>_xlfn.XLOOKUP(B27,Rotineiros!B$1:B$5000,Rotineiros!A$1:A$5000)</f>
        <v>C1328739</v>
      </c>
      <c r="B27" t="s">
        <v>15856</v>
      </c>
      <c r="C27" t="s">
        <v>16199</v>
      </c>
      <c r="D27" t="s">
        <v>15858</v>
      </c>
      <c r="E27" s="3" t="str">
        <f>_xlfn.XLOOKUP(A27,'Badge Arqueiro'!A$1:A$170,'Badge Arqueiro'!B$1:B$170,"0")</f>
        <v>0</v>
      </c>
      <c r="F27" s="55" t="str">
        <f>_xlfn.XLOOKUP(A27,Comiters!A$1:A$999,Comiters!B$1:B$999,"0")</f>
        <v>0</v>
      </c>
      <c r="H27"/>
      <c r="M27">
        <f t="shared" si="1"/>
        <v>0</v>
      </c>
    </row>
    <row r="28" spans="1:13">
      <c r="A28" t="str">
        <f>_xlfn.XLOOKUP(B28,Rotineiros!B$1:B$5000,Rotineiros!A$1:A$5000)</f>
        <v>C1328801</v>
      </c>
      <c r="B28" t="s">
        <v>12633</v>
      </c>
      <c r="C28" t="s">
        <v>16104</v>
      </c>
      <c r="D28" t="s">
        <v>12634</v>
      </c>
      <c r="E28" s="3">
        <f>_xlfn.XLOOKUP(A28,'Badge Arqueiro'!A$1:A$170,'Badge Arqueiro'!B$1:B$170,"0")</f>
        <v>1</v>
      </c>
      <c r="F28" s="55">
        <f>_xlfn.XLOOKUP(A28,Comiters!A$1:A$999,Comiters!B$1:B$999,"0")</f>
        <v>1</v>
      </c>
      <c r="H28"/>
      <c r="M28">
        <f t="shared" si="1"/>
        <v>0</v>
      </c>
    </row>
    <row r="29" spans="1:13">
      <c r="A29" t="str">
        <f>_xlfn.XLOOKUP(B29,Rotineiros!B$1:B$5000,Rotineiros!A$1:A$5000)</f>
        <v>C1328848</v>
      </c>
      <c r="B29" t="s">
        <v>16106</v>
      </c>
      <c r="C29" t="s">
        <v>38</v>
      </c>
      <c r="D29" t="s">
        <v>16107</v>
      </c>
      <c r="E29" s="3" t="str">
        <f>_xlfn.XLOOKUP(A29,'Badge Arqueiro'!A$1:A$170,'Badge Arqueiro'!B$1:B$170,"0")</f>
        <v>0</v>
      </c>
      <c r="F29" s="55" t="str">
        <f>_xlfn.XLOOKUP(A29,Comiters!A$1:A$999,Comiters!B$1:B$999,"0")</f>
        <v>0</v>
      </c>
      <c r="H29"/>
      <c r="M29">
        <f t="shared" si="1"/>
        <v>0</v>
      </c>
    </row>
    <row r="30" spans="1:13">
      <c r="A30" t="str">
        <f>_xlfn.XLOOKUP(B30,Rotineiros!B$1:B$5000,Rotineiros!A$1:A$5000)</f>
        <v>C1328866</v>
      </c>
      <c r="B30" t="s">
        <v>16144</v>
      </c>
      <c r="C30" t="s">
        <v>16145</v>
      </c>
      <c r="D30" t="s">
        <v>16146</v>
      </c>
      <c r="E30" s="3" t="str">
        <f>_xlfn.XLOOKUP(A30,'Badge Arqueiro'!A$1:A$170,'Badge Arqueiro'!B$1:B$170,"0")</f>
        <v>0</v>
      </c>
      <c r="F30" s="55" t="str">
        <f>_xlfn.XLOOKUP(A30,Comiters!A$1:A$999,Comiters!B$1:B$999,"0")</f>
        <v>0</v>
      </c>
      <c r="H30"/>
      <c r="M30">
        <f t="shared" si="1"/>
        <v>0</v>
      </c>
    </row>
    <row r="31" spans="1:13">
      <c r="A31" t="str">
        <f>_xlfn.XLOOKUP(B31,Rotineiros!B$1:B$5000,Rotineiros!A$1:A$5000)</f>
        <v>C1328925</v>
      </c>
      <c r="B31" t="s">
        <v>13801</v>
      </c>
      <c r="C31" t="s">
        <v>13898</v>
      </c>
      <c r="D31" t="s">
        <v>13802</v>
      </c>
      <c r="E31" s="3" t="str">
        <f>_xlfn.XLOOKUP(A31,'Badge Arqueiro'!A$1:A$170,'Badge Arqueiro'!B$1:B$170,"0")</f>
        <v>0</v>
      </c>
      <c r="F31" s="55" t="str">
        <f>_xlfn.XLOOKUP(A31,Comiters!A$1:A$999,Comiters!B$1:B$999,"0")</f>
        <v>0</v>
      </c>
      <c r="H31"/>
      <c r="M31">
        <f t="shared" si="1"/>
        <v>0</v>
      </c>
    </row>
    <row r="32" spans="1:13">
      <c r="A32" t="str">
        <f>_xlfn.XLOOKUP(B32,Rotineiros!B$1:B$5000,Rotineiros!A$1:A$5000)</f>
        <v>C1329008</v>
      </c>
      <c r="B32" t="s">
        <v>15842</v>
      </c>
      <c r="C32" t="s">
        <v>16156</v>
      </c>
      <c r="D32" t="s">
        <v>15844</v>
      </c>
      <c r="E32" s="3" t="str">
        <f>_xlfn.XLOOKUP(A32,'Badge Arqueiro'!A$1:A$170,'Badge Arqueiro'!B$1:B$170,"0")</f>
        <v>0</v>
      </c>
      <c r="F32" s="55">
        <f>_xlfn.XLOOKUP(A32,Comiters!A$1:A$999,Comiters!B$1:B$999,"0")</f>
        <v>1</v>
      </c>
      <c r="H32"/>
      <c r="M32">
        <f t="shared" si="1"/>
        <v>0</v>
      </c>
    </row>
    <row r="33" spans="1:13">
      <c r="A33" t="str">
        <f>_xlfn.XLOOKUP(B33,Rotineiros!B$1:B$5000,Rotineiros!A$1:A$5000)</f>
        <v>C1329023</v>
      </c>
      <c r="B33" t="s">
        <v>16128</v>
      </c>
      <c r="C33" t="s">
        <v>16129</v>
      </c>
      <c r="D33" t="s">
        <v>16130</v>
      </c>
      <c r="E33" s="3" t="str">
        <f>_xlfn.XLOOKUP(A33,'Badge Arqueiro'!A$1:A$170,'Badge Arqueiro'!B$1:B$170,"0")</f>
        <v>0</v>
      </c>
      <c r="F33" s="55" t="str">
        <f>_xlfn.XLOOKUP(A33,Comiters!A$1:A$999,Comiters!B$1:B$999,"0")</f>
        <v>0</v>
      </c>
      <c r="H33"/>
      <c r="M33">
        <f t="shared" si="1"/>
        <v>0</v>
      </c>
    </row>
    <row r="34" spans="1:13">
      <c r="A34" t="str">
        <f>_xlfn.XLOOKUP(B34,Rotineiros!B$1:B$5000,Rotineiros!A$1:A$5000)</f>
        <v>C1329263</v>
      </c>
      <c r="B34" t="s">
        <v>12721</v>
      </c>
      <c r="C34" t="s">
        <v>4404</v>
      </c>
      <c r="D34" t="s">
        <v>12722</v>
      </c>
      <c r="E34" s="3" t="str">
        <f>_xlfn.XLOOKUP(A34,'Badge Arqueiro'!A$1:A$170,'Badge Arqueiro'!B$1:B$170,"0")</f>
        <v>0</v>
      </c>
      <c r="F34" s="55" t="str">
        <f>_xlfn.XLOOKUP(A34,Comiters!A$1:A$999,Comiters!B$1:B$999,"0")</f>
        <v>0</v>
      </c>
      <c r="H34"/>
      <c r="M34">
        <f t="shared" si="1"/>
        <v>0</v>
      </c>
    </row>
    <row r="35" spans="1:13">
      <c r="A35" t="str">
        <f>_xlfn.XLOOKUP(B35,Rotineiros!B$1:B$5000,Rotineiros!A$1:A$5000)</f>
        <v>C1329494</v>
      </c>
      <c r="B35" t="s">
        <v>15813</v>
      </c>
      <c r="C35" t="s">
        <v>16108</v>
      </c>
      <c r="D35" t="s">
        <v>15814</v>
      </c>
      <c r="E35" s="3" t="str">
        <f>_xlfn.XLOOKUP(A35,'Badge Arqueiro'!A$1:A$170,'Badge Arqueiro'!B$1:B$170,"0")</f>
        <v>0</v>
      </c>
      <c r="F35" s="55" t="str">
        <f>_xlfn.XLOOKUP(A35,Comiters!A$1:A$999,Comiters!B$1:B$999,"0")</f>
        <v>0</v>
      </c>
      <c r="H35"/>
      <c r="M35">
        <f t="shared" si="1"/>
        <v>0</v>
      </c>
    </row>
    <row r="36" spans="1:13">
      <c r="A36" t="str">
        <f>_xlfn.XLOOKUP(B36,Rotineiros!B$1:B$5000,Rotineiros!A$1:A$5000)</f>
        <v>C1329598</v>
      </c>
      <c r="B36" t="s">
        <v>16123</v>
      </c>
      <c r="C36" t="s">
        <v>16124</v>
      </c>
      <c r="D36" t="s">
        <v>16125</v>
      </c>
      <c r="E36" s="3" t="str">
        <f>_xlfn.XLOOKUP(A36,'Badge Arqueiro'!A$1:A$170,'Badge Arqueiro'!B$1:B$170,"0")</f>
        <v>0</v>
      </c>
      <c r="F36" s="55">
        <f>_xlfn.XLOOKUP(A36,Comiters!A$1:A$999,Comiters!B$1:B$999,"0")</f>
        <v>1</v>
      </c>
      <c r="H36"/>
      <c r="M36">
        <f t="shared" si="1"/>
        <v>0</v>
      </c>
    </row>
    <row r="37" spans="1:13">
      <c r="A37" t="str">
        <f>_xlfn.XLOOKUP(B37,Rotineiros!B$1:B$5000,Rotineiros!A$1:A$5000)</f>
        <v>C1329700</v>
      </c>
      <c r="B37" t="s">
        <v>16132</v>
      </c>
      <c r="C37" t="s">
        <v>14421</v>
      </c>
      <c r="D37" t="s">
        <v>16133</v>
      </c>
      <c r="E37" s="3" t="str">
        <f>_xlfn.XLOOKUP(A37,'Badge Arqueiro'!A$1:A$170,'Badge Arqueiro'!B$1:B$170,"0")</f>
        <v>0</v>
      </c>
      <c r="F37" s="55">
        <f>_xlfn.XLOOKUP(A37,Comiters!A$1:A$999,Comiters!B$1:B$999,"0")</f>
        <v>1</v>
      </c>
      <c r="H37"/>
      <c r="M37">
        <f t="shared" si="1"/>
        <v>0</v>
      </c>
    </row>
    <row r="38" spans="1:13">
      <c r="A38" t="str">
        <f>_xlfn.XLOOKUP(B38,Rotineiros!B$1:B$5000,Rotineiros!A$1:A$5000)</f>
        <v>C1330043</v>
      </c>
      <c r="B38" t="s">
        <v>15829</v>
      </c>
      <c r="C38" t="s">
        <v>16117</v>
      </c>
      <c r="D38" t="s">
        <v>15830</v>
      </c>
      <c r="E38" s="3" t="str">
        <f>_xlfn.XLOOKUP(A38,'Badge Arqueiro'!A$1:A$170,'Badge Arqueiro'!B$1:B$170,"0")</f>
        <v>0</v>
      </c>
      <c r="F38" s="55">
        <f>_xlfn.XLOOKUP(A38,Comiters!A$1:A$999,Comiters!B$1:B$999,"0")</f>
        <v>1</v>
      </c>
      <c r="H38"/>
      <c r="M38">
        <f t="shared" si="1"/>
        <v>0</v>
      </c>
    </row>
    <row r="39" spans="1:13">
      <c r="A39" t="str">
        <f>_xlfn.XLOOKUP(B39,Rotineiros!B$1:B$5000,Rotineiros!A$1:A$5000)</f>
        <v>C1331055</v>
      </c>
      <c r="B39" t="s">
        <v>14798</v>
      </c>
      <c r="C39" t="s">
        <v>11148</v>
      </c>
      <c r="D39" t="s">
        <v>14800</v>
      </c>
      <c r="E39" s="3" t="str">
        <f>_xlfn.XLOOKUP(A39,'Badge Arqueiro'!A$1:A$170,'Badge Arqueiro'!B$1:B$170,"0")</f>
        <v>0</v>
      </c>
      <c r="F39" s="55" t="str">
        <f>_xlfn.XLOOKUP(A39,Comiters!A$1:A$999,Comiters!B$1:B$999,"0")</f>
        <v>0</v>
      </c>
      <c r="H39"/>
      <c r="M39">
        <f t="shared" si="1"/>
        <v>0</v>
      </c>
    </row>
    <row r="40" spans="1:13">
      <c r="A40" t="str">
        <f>_xlfn.XLOOKUP(B40,Rotineiros!B$1:B$5000,Rotineiros!A$1:A$5000)</f>
        <v>C1331370</v>
      </c>
      <c r="B40" t="s">
        <v>16137</v>
      </c>
      <c r="C40" t="s">
        <v>14230</v>
      </c>
      <c r="D40" t="s">
        <v>16138</v>
      </c>
      <c r="E40" s="3" t="str">
        <f>_xlfn.XLOOKUP(A40,'Badge Arqueiro'!A$1:A$170,'Badge Arqueiro'!B$1:B$170,"0")</f>
        <v>0</v>
      </c>
      <c r="F40" s="55" t="str">
        <f>_xlfn.XLOOKUP(A40,Comiters!A$1:A$999,Comiters!B$1:B$999,"0")</f>
        <v>0</v>
      </c>
      <c r="H40"/>
      <c r="M40">
        <f t="shared" si="1"/>
        <v>0</v>
      </c>
    </row>
    <row r="41" spans="1:13">
      <c r="A41" t="str">
        <f>_xlfn.XLOOKUP(B41,Rotineiros!B$1:B$5000,Rotineiros!A$1:A$5000)</f>
        <v>C1331587</v>
      </c>
      <c r="B41" t="s">
        <v>14572</v>
      </c>
      <c r="C41" t="s">
        <v>16159</v>
      </c>
      <c r="D41" t="s">
        <v>14574</v>
      </c>
      <c r="E41" s="3" t="str">
        <f>_xlfn.XLOOKUP(A41,'Badge Arqueiro'!A$1:A$170,'Badge Arqueiro'!B$1:B$170,"0")</f>
        <v>0</v>
      </c>
      <c r="F41" s="55">
        <f>_xlfn.XLOOKUP(A41,Comiters!A$1:A$999,Comiters!B$1:B$999,"0")</f>
        <v>1</v>
      </c>
      <c r="H41"/>
      <c r="M41">
        <f t="shared" si="1"/>
        <v>0</v>
      </c>
    </row>
    <row r="42" spans="1:13">
      <c r="A42" t="str">
        <f>_xlfn.XLOOKUP(B42,Rotineiros!B$1:B$5000,Rotineiros!A$1:A$5000)</f>
        <v>C1331909</v>
      </c>
      <c r="B42" t="s">
        <v>16134</v>
      </c>
      <c r="C42" t="s">
        <v>16135</v>
      </c>
      <c r="D42" t="s">
        <v>16136</v>
      </c>
      <c r="E42" s="3" t="str">
        <f>_xlfn.XLOOKUP(A42,'Badge Arqueiro'!A$1:A$170,'Badge Arqueiro'!B$1:B$170,"0")</f>
        <v>0</v>
      </c>
      <c r="F42" s="55" t="str">
        <f>_xlfn.XLOOKUP(A42,Comiters!A$1:A$999,Comiters!B$1:B$999,"0")</f>
        <v>0</v>
      </c>
      <c r="H42"/>
      <c r="M42">
        <f t="shared" si="1"/>
        <v>0</v>
      </c>
    </row>
    <row r="43" spans="1:13">
      <c r="A43" t="str">
        <f>_xlfn.XLOOKUP(B43,Rotineiros!B$1:B$5000,Rotineiros!A$1:A$5000)</f>
        <v>C1332212</v>
      </c>
      <c r="B43" t="s">
        <v>15826</v>
      </c>
      <c r="C43" t="s">
        <v>14305</v>
      </c>
      <c r="D43" t="s">
        <v>15827</v>
      </c>
      <c r="E43" s="3" t="str">
        <f>_xlfn.XLOOKUP(A43,'Badge Arqueiro'!A$1:A$170,'Badge Arqueiro'!B$1:B$170,"0")</f>
        <v>0</v>
      </c>
      <c r="F43" s="55" t="str">
        <f>_xlfn.XLOOKUP(A43,Comiters!A$1:A$999,Comiters!B$1:B$999,"0")</f>
        <v>0</v>
      </c>
      <c r="H43"/>
      <c r="M43">
        <f t="shared" si="1"/>
        <v>0</v>
      </c>
    </row>
    <row r="44" spans="1:13">
      <c r="A44" t="str">
        <f>_xlfn.XLOOKUP(B44,Rotineiros!B$1:B$5000,Rotineiros!A$1:A$5000)</f>
        <v>C1332226</v>
      </c>
      <c r="B44" t="s">
        <v>16210</v>
      </c>
      <c r="C44" t="s">
        <v>16211</v>
      </c>
      <c r="D44" t="s">
        <v>16212</v>
      </c>
      <c r="E44" s="3" t="str">
        <f>_xlfn.XLOOKUP(A44,'Badge Arqueiro'!A$1:A$170,'Badge Arqueiro'!B$1:B$170,"0")</f>
        <v>0</v>
      </c>
      <c r="F44" s="55" t="str">
        <f>_xlfn.XLOOKUP(A44,Comiters!A$1:A$999,Comiters!B$1:B$999,"0")</f>
        <v>0</v>
      </c>
      <c r="H44"/>
      <c r="M44">
        <f t="shared" si="1"/>
        <v>0</v>
      </c>
    </row>
    <row r="45" spans="1:13">
      <c r="A45" t="str">
        <f>_xlfn.XLOOKUP(B45,Rotineiros!B$1:B$5000,Rotineiros!A$1:A$5000)</f>
        <v>C1332308</v>
      </c>
      <c r="B45" t="s">
        <v>16193</v>
      </c>
      <c r="C45" t="s">
        <v>13751</v>
      </c>
      <c r="D45" t="s">
        <v>16194</v>
      </c>
      <c r="E45" s="3" t="str">
        <f>_xlfn.XLOOKUP(A45,'Badge Arqueiro'!A$1:A$170,'Badge Arqueiro'!B$1:B$170,"0")</f>
        <v>0</v>
      </c>
      <c r="F45" s="55">
        <f>_xlfn.XLOOKUP(A45,Comiters!A$1:A$999,Comiters!B$1:B$999,"0")</f>
        <v>1</v>
      </c>
      <c r="H45"/>
      <c r="M45">
        <f t="shared" si="1"/>
        <v>0</v>
      </c>
    </row>
    <row r="46" spans="1:13">
      <c r="A46" t="str">
        <f>_xlfn.XLOOKUP(B46,Rotineiros!B$1:B$5000,Rotineiros!A$1:A$5000)</f>
        <v>CASSI</v>
      </c>
      <c r="B46" t="s">
        <v>15926</v>
      </c>
      <c r="C46" t="s">
        <v>16209</v>
      </c>
      <c r="D46" t="s">
        <v>15928</v>
      </c>
      <c r="E46" s="3" t="str">
        <f>_xlfn.XLOOKUP(A46,'Badge Arqueiro'!A$1:A$170,'Badge Arqueiro'!B$1:B$170,"0")</f>
        <v>0</v>
      </c>
      <c r="F46" s="55" t="str">
        <f>_xlfn.XLOOKUP(A46,Comiters!A$1:A$999,Comiters!B$1:B$999,"0")</f>
        <v>0</v>
      </c>
      <c r="H46"/>
      <c r="M46">
        <f t="shared" si="1"/>
        <v>0</v>
      </c>
    </row>
    <row r="47" spans="1:13">
      <c r="A47" t="str">
        <f>_xlfn.XLOOKUP(B47,Rotineiros!B$1:B$5000,Rotineiros!A$1:A$5000)</f>
        <v>F0126139</v>
      </c>
      <c r="B47" t="s">
        <v>407</v>
      </c>
      <c r="C47" t="s">
        <v>16158</v>
      </c>
      <c r="D47" t="s">
        <v>409</v>
      </c>
      <c r="E47" s="3" t="str">
        <f>_xlfn.XLOOKUP(A47,'Badge Arqueiro'!A$1:A$170,'Badge Arqueiro'!B$1:B$170,"0")</f>
        <v>0</v>
      </c>
      <c r="F47" s="55" t="str">
        <f>_xlfn.XLOOKUP(A47,Comiters!A$1:A$999,Comiters!B$1:B$999,"0")</f>
        <v>0</v>
      </c>
      <c r="H47"/>
      <c r="M47">
        <f t="shared" si="1"/>
        <v>0</v>
      </c>
    </row>
    <row r="48" spans="1:13">
      <c r="A48" t="str">
        <f>_xlfn.XLOOKUP(B48,Rotineiros!B$1:B$5000,Rotineiros!A$1:A$5000)</f>
        <v>F0171999</v>
      </c>
      <c r="B48" t="s">
        <v>415</v>
      </c>
      <c r="C48" t="s">
        <v>16183</v>
      </c>
      <c r="D48" t="s">
        <v>417</v>
      </c>
      <c r="E48" s="3" t="str">
        <f>_xlfn.XLOOKUP(A48,'Badge Arqueiro'!A$1:A$170,'Badge Arqueiro'!B$1:B$170,"0")</f>
        <v>0</v>
      </c>
      <c r="F48" s="55" t="str">
        <f>_xlfn.XLOOKUP(A48,Comiters!A$1:A$999,Comiters!B$1:B$999,"0")</f>
        <v>0</v>
      </c>
      <c r="H48"/>
      <c r="M48">
        <f t="shared" si="1"/>
        <v>0</v>
      </c>
    </row>
    <row r="49" spans="1:13">
      <c r="A49" t="str">
        <f>_xlfn.XLOOKUP(B49,Rotineiros!B$1:B$5000,Rotineiros!A$1:A$5000)</f>
        <v>F0438519</v>
      </c>
      <c r="B49" t="s">
        <v>16140</v>
      </c>
      <c r="C49" t="s">
        <v>13726</v>
      </c>
      <c r="D49" t="s">
        <v>16141</v>
      </c>
      <c r="E49" s="3" t="str">
        <f>_xlfn.XLOOKUP(A49,'Badge Arqueiro'!A$1:A$170,'Badge Arqueiro'!B$1:B$170,"0")</f>
        <v>0</v>
      </c>
      <c r="F49" s="55" t="str">
        <f>_xlfn.XLOOKUP(A49,Comiters!A$1:A$999,Comiters!B$1:B$999,"0")</f>
        <v>0</v>
      </c>
      <c r="H49"/>
      <c r="M49">
        <f t="shared" si="1"/>
        <v>0</v>
      </c>
    </row>
    <row r="50" spans="1:13">
      <c r="A50" t="str">
        <f>_xlfn.XLOOKUP(B50,Rotineiros!B$1:B$5000,Rotineiros!A$1:A$5000)</f>
        <v>F0722883</v>
      </c>
      <c r="B50" t="s">
        <v>11332</v>
      </c>
      <c r="C50" t="s">
        <v>11833</v>
      </c>
      <c r="D50" t="s">
        <v>11419</v>
      </c>
      <c r="E50" s="3" t="str">
        <f>_xlfn.XLOOKUP(A50,'Badge Arqueiro'!A$1:A$170,'Badge Arqueiro'!B$1:B$170,"0")</f>
        <v>0</v>
      </c>
      <c r="F50" s="55" t="str">
        <f>_xlfn.XLOOKUP(A50,Comiters!A$1:A$999,Comiters!B$1:B$999,"0")</f>
        <v>0</v>
      </c>
      <c r="H50"/>
      <c r="M50">
        <f t="shared" si="1"/>
        <v>0</v>
      </c>
    </row>
    <row r="51" spans="1:13">
      <c r="A51" t="str">
        <f>_xlfn.XLOOKUP(B51,Rotineiros!B$1:B$5000,Rotineiros!A$1:A$5000)</f>
        <v>F0734332</v>
      </c>
      <c r="B51" t="s">
        <v>16169</v>
      </c>
      <c r="C51" t="s">
        <v>3856</v>
      </c>
      <c r="D51" t="s">
        <v>16170</v>
      </c>
      <c r="E51" s="3" t="str">
        <f>_xlfn.XLOOKUP(A51,'Badge Arqueiro'!A$1:A$170,'Badge Arqueiro'!B$1:B$170,"0")</f>
        <v>0</v>
      </c>
      <c r="F51" s="55" t="str">
        <f>_xlfn.XLOOKUP(A51,Comiters!A$1:A$999,Comiters!B$1:B$999,"0")</f>
        <v>0</v>
      </c>
      <c r="H51"/>
      <c r="M51">
        <f t="shared" si="1"/>
        <v>0</v>
      </c>
    </row>
    <row r="52" spans="1:13">
      <c r="A52" t="str">
        <f>_xlfn.XLOOKUP(B52,Rotineiros!B$1:B$5000,Rotineiros!A$1:A$5000)</f>
        <v>F0741372</v>
      </c>
      <c r="B52" t="s">
        <v>2012</v>
      </c>
      <c r="C52" t="s">
        <v>16122</v>
      </c>
      <c r="D52" t="s">
        <v>2013</v>
      </c>
      <c r="E52" s="3" t="str">
        <f>_xlfn.XLOOKUP(A52,'Badge Arqueiro'!A$1:A$170,'Badge Arqueiro'!B$1:B$170,"0")</f>
        <v>0</v>
      </c>
      <c r="F52" s="55">
        <f>_xlfn.XLOOKUP(A52,Comiters!A$1:A$999,Comiters!B$1:B$999,"0")</f>
        <v>1</v>
      </c>
      <c r="H52"/>
      <c r="M52">
        <f t="shared" si="1"/>
        <v>0</v>
      </c>
    </row>
    <row r="53" spans="1:13">
      <c r="A53" t="str">
        <f>_xlfn.XLOOKUP(B53,Rotineiros!B$1:B$5000,Rotineiros!A$1:A$5000)</f>
        <v>F1200199</v>
      </c>
      <c r="B53" t="s">
        <v>144</v>
      </c>
      <c r="C53" t="s">
        <v>16102</v>
      </c>
      <c r="D53" t="s">
        <v>146</v>
      </c>
      <c r="E53" s="3" t="str">
        <f>_xlfn.XLOOKUP(A53,'Badge Arqueiro'!A$1:A$170,'Badge Arqueiro'!B$1:B$170,"0")</f>
        <v>0</v>
      </c>
      <c r="F53" s="55" t="str">
        <f>_xlfn.XLOOKUP(A53,Comiters!A$1:A$999,Comiters!B$1:B$999,"0")</f>
        <v>0</v>
      </c>
      <c r="H53"/>
      <c r="M53">
        <f t="shared" si="1"/>
        <v>0</v>
      </c>
    </row>
    <row r="54" spans="1:13">
      <c r="A54" t="str">
        <f>_xlfn.XLOOKUP(B54,Rotineiros!B$1:B$5000,Rotineiros!A$1:A$5000)</f>
        <v>F1381759</v>
      </c>
      <c r="B54" t="s">
        <v>13794</v>
      </c>
      <c r="C54" t="s">
        <v>16109</v>
      </c>
      <c r="D54" t="s">
        <v>13796</v>
      </c>
      <c r="E54" s="3" t="str">
        <f>_xlfn.XLOOKUP(A54,'Badge Arqueiro'!A$1:A$170,'Badge Arqueiro'!B$1:B$170,"0")</f>
        <v>0</v>
      </c>
      <c r="F54" s="55">
        <f>_xlfn.XLOOKUP(A54,Comiters!A$1:A$999,Comiters!B$1:B$999,"0")</f>
        <v>1</v>
      </c>
      <c r="H54"/>
      <c r="M54">
        <f t="shared" si="1"/>
        <v>0</v>
      </c>
    </row>
    <row r="55" spans="1:13">
      <c r="A55" t="str">
        <f>_xlfn.XLOOKUP(B55,Rotineiros!B$1:B$5000,Rotineiros!A$1:A$5000)</f>
        <v>F1692469</v>
      </c>
      <c r="B55" t="s">
        <v>12334</v>
      </c>
      <c r="C55" t="s">
        <v>11669</v>
      </c>
      <c r="D55" t="s">
        <v>12335</v>
      </c>
      <c r="E55" s="3" t="str">
        <f>_xlfn.XLOOKUP(A55,'Badge Arqueiro'!A$1:A$170,'Badge Arqueiro'!B$1:B$170,"0")</f>
        <v>0</v>
      </c>
      <c r="F55" s="55" t="str">
        <f>_xlfn.XLOOKUP(A55,Comiters!A$1:A$999,Comiters!B$1:B$999,"0")</f>
        <v>0</v>
      </c>
      <c r="H55"/>
      <c r="M55">
        <f t="shared" si="1"/>
        <v>0</v>
      </c>
    </row>
    <row r="56" spans="1:13">
      <c r="A56" t="str">
        <f>_xlfn.XLOOKUP(B56,Rotineiros!B$1:B$5000,Rotineiros!A$1:A$5000)</f>
        <v>F1694079</v>
      </c>
      <c r="B56" t="s">
        <v>12921</v>
      </c>
      <c r="C56" t="s">
        <v>16182</v>
      </c>
      <c r="D56" t="s">
        <v>12922</v>
      </c>
      <c r="E56" s="3" t="str">
        <f>_xlfn.XLOOKUP(A56,'Badge Arqueiro'!A$1:A$170,'Badge Arqueiro'!B$1:B$170,"0")</f>
        <v>0</v>
      </c>
      <c r="F56" s="55" t="str">
        <f>_xlfn.XLOOKUP(A56,Comiters!A$1:A$999,Comiters!B$1:B$999,"0")</f>
        <v>0</v>
      </c>
      <c r="H56"/>
      <c r="M56">
        <f t="shared" si="1"/>
        <v>0</v>
      </c>
    </row>
    <row r="57" spans="1:13">
      <c r="A57" t="str">
        <f>_xlfn.XLOOKUP(B57,Rotineiros!B$1:B$5000,Rotineiros!A$1:A$5000)</f>
        <v>F1704955</v>
      </c>
      <c r="B57" t="s">
        <v>3977</v>
      </c>
      <c r="C57" t="s">
        <v>16131</v>
      </c>
      <c r="D57" t="s">
        <v>4144</v>
      </c>
      <c r="E57" s="3" t="str">
        <f>_xlfn.XLOOKUP(A57,'Badge Arqueiro'!A$1:A$170,'Badge Arqueiro'!B$1:B$170,"0")</f>
        <v>0</v>
      </c>
      <c r="F57" s="55" t="str">
        <f>_xlfn.XLOOKUP(A57,Comiters!A$1:A$999,Comiters!B$1:B$999,"0")</f>
        <v>0</v>
      </c>
      <c r="H57"/>
      <c r="M57">
        <f t="shared" si="1"/>
        <v>0</v>
      </c>
    </row>
    <row r="58" spans="1:13">
      <c r="A58" t="str">
        <f>_xlfn.XLOOKUP(B58,Rotineiros!B$1:B$5000,Rotineiros!A$1:A$5000)</f>
        <v>F2002436</v>
      </c>
      <c r="B58" t="s">
        <v>13143</v>
      </c>
      <c r="C58" t="s">
        <v>16152</v>
      </c>
      <c r="D58" t="s">
        <v>13144</v>
      </c>
      <c r="E58" s="3" t="str">
        <f>_xlfn.XLOOKUP(A58,'Badge Arqueiro'!A$1:A$170,'Badge Arqueiro'!B$1:B$170,"0")</f>
        <v>0</v>
      </c>
      <c r="F58" s="55">
        <f>_xlfn.XLOOKUP(A58,Comiters!A$1:A$999,Comiters!B$1:B$999,"0")</f>
        <v>1</v>
      </c>
      <c r="H58"/>
      <c r="M58">
        <f t="shared" si="1"/>
        <v>0</v>
      </c>
    </row>
    <row r="59" spans="1:13">
      <c r="A59" t="str">
        <f>_xlfn.XLOOKUP(B59,Rotineiros!B$1:B$5000,Rotineiros!A$1:A$5000)</f>
        <v>F2054074</v>
      </c>
      <c r="B59" t="s">
        <v>167</v>
      </c>
      <c r="C59" t="s">
        <v>4413</v>
      </c>
      <c r="D59" t="s">
        <v>169</v>
      </c>
      <c r="E59" s="3" t="str">
        <f>_xlfn.XLOOKUP(A59,'Badge Arqueiro'!A$1:A$170,'Badge Arqueiro'!B$1:B$170,"0")</f>
        <v>0</v>
      </c>
      <c r="F59" s="55" t="str">
        <f>_xlfn.XLOOKUP(A59,Comiters!A$1:A$999,Comiters!B$1:B$999,"0")</f>
        <v>0</v>
      </c>
      <c r="H59"/>
      <c r="M59">
        <f t="shared" si="1"/>
        <v>0</v>
      </c>
    </row>
    <row r="60" spans="1:13">
      <c r="A60" t="str">
        <f>_xlfn.XLOOKUP(B60,Rotineiros!B$1:B$5000,Rotineiros!A$1:A$5000)</f>
        <v>F2058579</v>
      </c>
      <c r="B60" t="s">
        <v>15924</v>
      </c>
      <c r="C60" t="s">
        <v>950</v>
      </c>
      <c r="D60" t="s">
        <v>15925</v>
      </c>
      <c r="E60" s="3" t="str">
        <f>_xlfn.XLOOKUP(A60,'Badge Arqueiro'!A$1:A$170,'Badge Arqueiro'!B$1:B$170,"0")</f>
        <v>0</v>
      </c>
      <c r="F60" s="55" t="str">
        <f>_xlfn.XLOOKUP(A60,Comiters!A$1:A$999,Comiters!B$1:B$999,"0")</f>
        <v>0</v>
      </c>
      <c r="H60"/>
      <c r="M60">
        <f t="shared" si="1"/>
        <v>0</v>
      </c>
    </row>
    <row r="61" spans="1:13">
      <c r="A61" t="str">
        <f>_xlfn.XLOOKUP(B61,Rotineiros!B$1:B$5000,Rotineiros!A$1:A$5000)</f>
        <v>F2078397</v>
      </c>
      <c r="B61" t="s">
        <v>15346</v>
      </c>
      <c r="C61" t="s">
        <v>16157</v>
      </c>
      <c r="D61" t="s">
        <v>15348</v>
      </c>
      <c r="E61" s="3" t="str">
        <f>_xlfn.XLOOKUP(A61,'Badge Arqueiro'!A$1:A$170,'Badge Arqueiro'!B$1:B$170,"0")</f>
        <v>0</v>
      </c>
      <c r="F61" s="55" t="str">
        <f>_xlfn.XLOOKUP(A61,Comiters!A$1:A$999,Comiters!B$1:B$999,"0")</f>
        <v>0</v>
      </c>
      <c r="H61"/>
      <c r="M61">
        <f t="shared" si="1"/>
        <v>0</v>
      </c>
    </row>
    <row r="62" spans="1:13">
      <c r="A62" t="str">
        <f>_xlfn.XLOOKUP(B62,Rotineiros!B$1:B$5000,Rotineiros!A$1:A$5000)</f>
        <v>F2255736</v>
      </c>
      <c r="B62" t="s">
        <v>2580</v>
      </c>
      <c r="C62" t="s">
        <v>3267</v>
      </c>
      <c r="D62" t="s">
        <v>2581</v>
      </c>
      <c r="E62" s="3" t="str">
        <f>_xlfn.XLOOKUP(A62,'Badge Arqueiro'!A$1:A$170,'Badge Arqueiro'!B$1:B$170,"0")</f>
        <v>0</v>
      </c>
      <c r="F62" s="55" t="str">
        <f>_xlfn.XLOOKUP(A62,Comiters!A$1:A$999,Comiters!B$1:B$999,"0")</f>
        <v>0</v>
      </c>
      <c r="H62"/>
      <c r="M62">
        <f t="shared" si="1"/>
        <v>0</v>
      </c>
    </row>
    <row r="63" spans="1:13">
      <c r="A63" t="str">
        <f>_xlfn.XLOOKUP(B63,Rotineiros!B$1:B$5000,Rotineiros!A$1:A$5000)</f>
        <v>F2259470</v>
      </c>
      <c r="B63" t="s">
        <v>181</v>
      </c>
      <c r="C63" t="s">
        <v>15352</v>
      </c>
      <c r="D63" t="s">
        <v>182</v>
      </c>
      <c r="E63" s="3" t="str">
        <f>_xlfn.XLOOKUP(A63,'Badge Arqueiro'!A$1:A$170,'Badge Arqueiro'!B$1:B$170,"0")</f>
        <v>0</v>
      </c>
      <c r="F63" s="55" t="str">
        <f>_xlfn.XLOOKUP(A63,Comiters!A$1:A$999,Comiters!B$1:B$999,"0")</f>
        <v>0</v>
      </c>
      <c r="H63"/>
      <c r="M63">
        <f t="shared" si="1"/>
        <v>0</v>
      </c>
    </row>
    <row r="64" spans="1:13">
      <c r="A64" t="str">
        <f>_xlfn.XLOOKUP(B64,Rotineiros!B$1:B$5000,Rotineiros!A$1:A$5000)</f>
        <v>F2331625</v>
      </c>
      <c r="B64" t="s">
        <v>12544</v>
      </c>
      <c r="C64" t="s">
        <v>16177</v>
      </c>
      <c r="D64" t="s">
        <v>12545</v>
      </c>
      <c r="E64" s="3" t="str">
        <f>_xlfn.XLOOKUP(A64,'Badge Arqueiro'!A$1:A$170,'Badge Arqueiro'!B$1:B$170,"0")</f>
        <v>0</v>
      </c>
      <c r="F64" s="55" t="str">
        <f>_xlfn.XLOOKUP(A64,Comiters!A$1:A$999,Comiters!B$1:B$999,"0")</f>
        <v>0</v>
      </c>
      <c r="H64"/>
      <c r="M64">
        <f t="shared" si="1"/>
        <v>0</v>
      </c>
    </row>
    <row r="65" spans="1:13">
      <c r="A65" t="str">
        <f>_xlfn.XLOOKUP(B65,Rotineiros!B$1:B$5000,Rotineiros!A$1:A$5000)</f>
        <v>F2419081</v>
      </c>
      <c r="B65" t="s">
        <v>207</v>
      </c>
      <c r="C65" t="s">
        <v>3157</v>
      </c>
      <c r="D65" t="s">
        <v>208</v>
      </c>
      <c r="E65" s="3" t="str">
        <f>_xlfn.XLOOKUP(A65,'Badge Arqueiro'!A$1:A$170,'Badge Arqueiro'!B$1:B$170,"0")</f>
        <v>0</v>
      </c>
      <c r="F65" s="55" t="str">
        <f>_xlfn.XLOOKUP(A65,Comiters!A$1:A$999,Comiters!B$1:B$999,"0")</f>
        <v>0</v>
      </c>
      <c r="H65"/>
      <c r="M65">
        <f t="shared" si="1"/>
        <v>0</v>
      </c>
    </row>
    <row r="66" spans="1:13" s="25" customFormat="1">
      <c r="A66" t="str">
        <f>_xlfn.XLOOKUP(B66,Rotineiros!B$1:B$5000,Rotineiros!A$1:A$5000)</f>
        <v>F2419518</v>
      </c>
      <c r="B66" t="s">
        <v>16201</v>
      </c>
      <c r="C66" t="s">
        <v>16202</v>
      </c>
      <c r="D66" t="s">
        <v>16203</v>
      </c>
      <c r="E66" s="3" t="str">
        <f>_xlfn.XLOOKUP(A66,'Badge Arqueiro'!A$1:A$170,'Badge Arqueiro'!B$1:B$170,"0")</f>
        <v>0</v>
      </c>
      <c r="F66" s="55" t="str">
        <f>_xlfn.XLOOKUP(A66,Comiters!A$1:A$999,Comiters!B$1:B$999,"0")</f>
        <v>0</v>
      </c>
      <c r="G66"/>
      <c r="H66"/>
      <c r="M66">
        <f t="shared" si="1"/>
        <v>0</v>
      </c>
    </row>
    <row r="67" spans="1:13">
      <c r="A67" t="str">
        <f>_xlfn.XLOOKUP(B67,Rotineiros!B$1:B$5000,Rotineiros!A$1:A$5000)</f>
        <v>F2872117</v>
      </c>
      <c r="B67" t="s">
        <v>15631</v>
      </c>
      <c r="C67" t="s">
        <v>4033</v>
      </c>
      <c r="D67" t="s">
        <v>15632</v>
      </c>
      <c r="E67" s="3" t="str">
        <f>_xlfn.XLOOKUP(A67,'Badge Arqueiro'!A$1:A$170,'Badge Arqueiro'!B$1:B$170,"0")</f>
        <v>0</v>
      </c>
      <c r="F67" s="55" t="str">
        <f>_xlfn.XLOOKUP(A67,Comiters!A$1:A$999,Comiters!B$1:B$999,"0")</f>
        <v>0</v>
      </c>
      <c r="H67"/>
      <c r="M67">
        <f t="shared" si="1"/>
        <v>0</v>
      </c>
    </row>
    <row r="68" spans="1:13">
      <c r="A68" t="str">
        <f>_xlfn.XLOOKUP(B68,Rotineiros!B$1:B$5000,Rotineiros!A$1:A$5000)</f>
        <v>F3226642</v>
      </c>
      <c r="B68" t="s">
        <v>494</v>
      </c>
      <c r="C68" t="s">
        <v>14763</v>
      </c>
      <c r="D68" t="s">
        <v>495</v>
      </c>
      <c r="E68" s="3" t="str">
        <f>_xlfn.XLOOKUP(A68,'Badge Arqueiro'!A$1:A$170,'Badge Arqueiro'!B$1:B$170,"0")</f>
        <v>0</v>
      </c>
      <c r="F68" s="55" t="str">
        <f>_xlfn.XLOOKUP(A68,Comiters!A$1:A$999,Comiters!B$1:B$999,"0")</f>
        <v>0</v>
      </c>
      <c r="H68"/>
      <c r="M68">
        <f t="shared" si="1"/>
        <v>0</v>
      </c>
    </row>
    <row r="69" spans="1:13">
      <c r="A69" t="str">
        <f>_xlfn.XLOOKUP(B69,Rotineiros!B$1:B$5000,Rotineiros!A$1:A$5000)</f>
        <v>F3342632</v>
      </c>
      <c r="B69" t="s">
        <v>12012</v>
      </c>
      <c r="C69" t="s">
        <v>16195</v>
      </c>
      <c r="D69" t="s">
        <v>12013</v>
      </c>
      <c r="E69" s="3" t="str">
        <f>_xlfn.XLOOKUP(A69,'Badge Arqueiro'!A$1:A$170,'Badge Arqueiro'!B$1:B$170,"0")</f>
        <v>0</v>
      </c>
      <c r="F69" s="55">
        <f>_xlfn.XLOOKUP(A69,Comiters!A$1:A$999,Comiters!B$1:B$999,"0")</f>
        <v>1</v>
      </c>
      <c r="H69"/>
      <c r="M69">
        <f t="shared" ref="M69:M132" si="2">IF(D69=D70,1111111111,0)</f>
        <v>0</v>
      </c>
    </row>
    <row r="70" spans="1:13">
      <c r="A70" t="str">
        <f>_xlfn.XLOOKUP(B70,Rotineiros!B$1:B$5000,Rotineiros!A$1:A$5000)</f>
        <v>F3501769</v>
      </c>
      <c r="B70" t="s">
        <v>16191</v>
      </c>
      <c r="C70" t="s">
        <v>2510</v>
      </c>
      <c r="D70" t="s">
        <v>16192</v>
      </c>
      <c r="E70" s="3" t="str">
        <f>_xlfn.XLOOKUP(A70,'Badge Arqueiro'!A$1:A$170,'Badge Arqueiro'!B$1:B$170,"0")</f>
        <v>0</v>
      </c>
      <c r="F70" s="55" t="str">
        <f>_xlfn.XLOOKUP(A70,Comiters!A$1:A$999,Comiters!B$1:B$999,"0")</f>
        <v>0</v>
      </c>
      <c r="H70"/>
      <c r="M70">
        <f t="shared" si="2"/>
        <v>0</v>
      </c>
    </row>
    <row r="71" spans="1:13">
      <c r="A71" t="str">
        <f>_xlfn.XLOOKUP(B71,Rotineiros!B$1:B$5000,Rotineiros!A$1:A$5000)</f>
        <v>F3542238</v>
      </c>
      <c r="B71" t="s">
        <v>15372</v>
      </c>
      <c r="C71" t="s">
        <v>16116</v>
      </c>
      <c r="D71" t="s">
        <v>15373</v>
      </c>
      <c r="E71" s="3" t="str">
        <f>_xlfn.XLOOKUP(A71,'Badge Arqueiro'!A$1:A$170,'Badge Arqueiro'!B$1:B$170,"0")</f>
        <v>0</v>
      </c>
      <c r="F71" s="55" t="str">
        <f>_xlfn.XLOOKUP(A71,Comiters!A$1:A$999,Comiters!B$1:B$999,"0")</f>
        <v>0</v>
      </c>
      <c r="H71"/>
      <c r="M71">
        <f t="shared" si="2"/>
        <v>0</v>
      </c>
    </row>
    <row r="72" spans="1:13">
      <c r="A72" t="str">
        <f>_xlfn.XLOOKUP(B72,Rotineiros!B$1:B$5000,Rotineiros!A$1:A$5000)</f>
        <v>F3545948</v>
      </c>
      <c r="B72" t="s">
        <v>14405</v>
      </c>
      <c r="C72" t="s">
        <v>2481</v>
      </c>
      <c r="D72" t="s">
        <v>14406</v>
      </c>
      <c r="E72" s="3" t="str">
        <f>_xlfn.XLOOKUP(A72,'Badge Arqueiro'!A$1:A$170,'Badge Arqueiro'!B$1:B$170,"0")</f>
        <v>0</v>
      </c>
      <c r="F72" s="55" t="str">
        <f>_xlfn.XLOOKUP(A72,Comiters!A$1:A$999,Comiters!B$1:B$999,"0")</f>
        <v>0</v>
      </c>
      <c r="H72"/>
      <c r="M72">
        <f t="shared" si="2"/>
        <v>0</v>
      </c>
    </row>
    <row r="73" spans="1:13">
      <c r="A73" t="str">
        <f>_xlfn.XLOOKUP(B73,Rotineiros!B$1:B$5000,Rotineiros!A$1:A$5000)</f>
        <v>F3876828</v>
      </c>
      <c r="B73" t="s">
        <v>1022</v>
      </c>
      <c r="C73" t="s">
        <v>14208</v>
      </c>
      <c r="D73" t="s">
        <v>1024</v>
      </c>
      <c r="E73" s="3" t="str">
        <f>_xlfn.XLOOKUP(A73,'Badge Arqueiro'!A$1:A$170,'Badge Arqueiro'!B$1:B$170,"0")</f>
        <v>0</v>
      </c>
      <c r="F73" s="55" t="str">
        <f>_xlfn.XLOOKUP(A73,Comiters!A$1:A$999,Comiters!B$1:B$999,"0")</f>
        <v>0</v>
      </c>
      <c r="H73"/>
      <c r="M73">
        <f t="shared" si="2"/>
        <v>0</v>
      </c>
    </row>
    <row r="74" spans="1:13">
      <c r="A74" t="str">
        <f>_xlfn.XLOOKUP(B74,Rotineiros!B$1:B$5000,Rotineiros!A$1:A$5000)</f>
        <v>F4275358</v>
      </c>
      <c r="B74" t="s">
        <v>14545</v>
      </c>
      <c r="C74" t="s">
        <v>1189</v>
      </c>
      <c r="D74" t="s">
        <v>14546</v>
      </c>
      <c r="E74" s="3" t="str">
        <f>_xlfn.XLOOKUP(A74,'Badge Arqueiro'!A$1:A$170,'Badge Arqueiro'!B$1:B$170,"0")</f>
        <v>0</v>
      </c>
      <c r="F74" s="55" t="str">
        <f>_xlfn.XLOOKUP(A74,Comiters!A$1:A$999,Comiters!B$1:B$999,"0")</f>
        <v>0</v>
      </c>
      <c r="H74"/>
      <c r="M74">
        <f t="shared" si="2"/>
        <v>0</v>
      </c>
    </row>
    <row r="75" spans="1:13">
      <c r="A75" t="str">
        <f>_xlfn.XLOOKUP(B75,Rotineiros!B$1:B$5000,Rotineiros!A$1:A$5000)</f>
        <v>F4622773</v>
      </c>
      <c r="B75" t="s">
        <v>16162</v>
      </c>
      <c r="C75" t="s">
        <v>14316</v>
      </c>
      <c r="D75" t="s">
        <v>16163</v>
      </c>
      <c r="E75" s="3" t="str">
        <f>_xlfn.XLOOKUP(A75,'Badge Arqueiro'!A$1:A$170,'Badge Arqueiro'!B$1:B$170,"0")</f>
        <v>0</v>
      </c>
      <c r="F75" s="55" t="str">
        <f>_xlfn.XLOOKUP(A75,Comiters!A$1:A$999,Comiters!B$1:B$999,"0")</f>
        <v>0</v>
      </c>
      <c r="H75"/>
      <c r="M75">
        <f t="shared" si="2"/>
        <v>0</v>
      </c>
    </row>
    <row r="76" spans="1:13">
      <c r="A76" t="str">
        <f>_xlfn.XLOOKUP(B76,Rotineiros!B$1:B$5000,Rotineiros!A$1:A$5000)</f>
        <v>F4679630</v>
      </c>
      <c r="B76" t="s">
        <v>273</v>
      </c>
      <c r="C76" t="s">
        <v>16166</v>
      </c>
      <c r="D76" t="s">
        <v>275</v>
      </c>
      <c r="E76" s="3" t="str">
        <f>_xlfn.XLOOKUP(A76,'Badge Arqueiro'!A$1:A$170,'Badge Arqueiro'!B$1:B$170,"0")</f>
        <v>0</v>
      </c>
      <c r="F76" s="55">
        <f>_xlfn.XLOOKUP(A76,Comiters!A$1:A$999,Comiters!B$1:B$999,"0")</f>
        <v>1</v>
      </c>
      <c r="H76"/>
      <c r="M76">
        <f t="shared" si="2"/>
        <v>0</v>
      </c>
    </row>
    <row r="77" spans="1:13">
      <c r="A77" t="str">
        <f>_xlfn.XLOOKUP(B77,Rotineiros!B$1:B$5000,Rotineiros!A$1:A$5000)</f>
        <v>F4954837</v>
      </c>
      <c r="B77" t="s">
        <v>16167</v>
      </c>
      <c r="C77" t="s">
        <v>412</v>
      </c>
      <c r="D77" t="s">
        <v>16168</v>
      </c>
      <c r="E77" s="3" t="str">
        <f>_xlfn.XLOOKUP(A77,'Badge Arqueiro'!A$1:A$170,'Badge Arqueiro'!B$1:B$170,"0")</f>
        <v>0</v>
      </c>
      <c r="F77" s="55" t="str">
        <f>_xlfn.XLOOKUP(A77,Comiters!A$1:A$999,Comiters!B$1:B$999,"0")</f>
        <v>0</v>
      </c>
      <c r="H77"/>
      <c r="M77">
        <f t="shared" si="2"/>
        <v>0</v>
      </c>
    </row>
    <row r="78" spans="1:13">
      <c r="A78" t="str">
        <f>_xlfn.XLOOKUP(B78,Rotineiros!B$1:B$5000,Rotineiros!A$1:A$5000)</f>
        <v>F5028449</v>
      </c>
      <c r="B78" t="s">
        <v>11331</v>
      </c>
      <c r="C78" t="s">
        <v>3310</v>
      </c>
      <c r="D78" t="s">
        <v>11418</v>
      </c>
      <c r="E78" s="3" t="str">
        <f>_xlfn.XLOOKUP(A78,'Badge Arqueiro'!A$1:A$170,'Badge Arqueiro'!B$1:B$170,"0")</f>
        <v>0</v>
      </c>
      <c r="F78" s="55" t="str">
        <f>_xlfn.XLOOKUP(A78,Comiters!A$1:A$999,Comiters!B$1:B$999,"0")</f>
        <v>0</v>
      </c>
      <c r="H78"/>
      <c r="M78">
        <f t="shared" si="2"/>
        <v>0</v>
      </c>
    </row>
    <row r="79" spans="1:13">
      <c r="A79" t="str">
        <f>_xlfn.XLOOKUP(B79,Rotineiros!B$1:B$5000,Rotineiros!A$1:A$5000)</f>
        <v>F5078499</v>
      </c>
      <c r="B79" t="s">
        <v>283</v>
      </c>
      <c r="C79" t="s">
        <v>1156</v>
      </c>
      <c r="D79" t="s">
        <v>284</v>
      </c>
      <c r="E79" s="3" t="str">
        <f>_xlfn.XLOOKUP(A79,'Badge Arqueiro'!A$1:A$170,'Badge Arqueiro'!B$1:B$170,"0")</f>
        <v>0</v>
      </c>
      <c r="F79" s="55" t="str">
        <f>_xlfn.XLOOKUP(A79,Comiters!A$1:A$999,Comiters!B$1:B$999,"0")</f>
        <v>0</v>
      </c>
      <c r="H79"/>
      <c r="M79">
        <f t="shared" si="2"/>
        <v>0</v>
      </c>
    </row>
    <row r="80" spans="1:13">
      <c r="A80" t="str">
        <f>_xlfn.XLOOKUP(B80,Rotineiros!B$1:B$5000,Rotineiros!A$1:A$5000)</f>
        <v>F5116163</v>
      </c>
      <c r="B80" t="s">
        <v>16110</v>
      </c>
      <c r="C80" t="s">
        <v>16111</v>
      </c>
      <c r="D80" t="s">
        <v>16112</v>
      </c>
      <c r="E80" s="3" t="str">
        <f>_xlfn.XLOOKUP(A80,'Badge Arqueiro'!A$1:A$170,'Badge Arqueiro'!B$1:B$170,"0")</f>
        <v>0</v>
      </c>
      <c r="F80" s="55" t="str">
        <f>_xlfn.XLOOKUP(A80,Comiters!A$1:A$999,Comiters!B$1:B$999,"0")</f>
        <v>0</v>
      </c>
      <c r="H80"/>
      <c r="M80">
        <f t="shared" si="2"/>
        <v>0</v>
      </c>
    </row>
    <row r="81" spans="1:13">
      <c r="A81" t="str">
        <f>_xlfn.XLOOKUP(B81,Rotineiros!B$1:B$5000,Rotineiros!A$1:A$5000)</f>
        <v>F5146038</v>
      </c>
      <c r="B81" t="s">
        <v>16047</v>
      </c>
      <c r="C81" t="s">
        <v>3014</v>
      </c>
      <c r="D81" t="s">
        <v>16048</v>
      </c>
      <c r="E81" s="3" t="str">
        <f>_xlfn.XLOOKUP(A81,'Badge Arqueiro'!A$1:A$170,'Badge Arqueiro'!B$1:B$170,"0")</f>
        <v>0</v>
      </c>
      <c r="F81" s="55" t="str">
        <f>_xlfn.XLOOKUP(A81,Comiters!A$1:A$999,Comiters!B$1:B$999,"0")</f>
        <v>0</v>
      </c>
      <c r="H81"/>
      <c r="M81">
        <f t="shared" si="2"/>
        <v>0</v>
      </c>
    </row>
    <row r="82" spans="1:13">
      <c r="A82" t="str">
        <f>_xlfn.XLOOKUP(B82,Rotineiros!B$1:B$5000,Rotineiros!A$1:A$5000)</f>
        <v>F5725979</v>
      </c>
      <c r="B82" t="s">
        <v>3196</v>
      </c>
      <c r="C82" t="s">
        <v>16127</v>
      </c>
      <c r="D82" t="s">
        <v>3197</v>
      </c>
      <c r="E82" s="3" t="str">
        <f>_xlfn.XLOOKUP(A82,'Badge Arqueiro'!A$1:A$170,'Badge Arqueiro'!B$1:B$170,"0")</f>
        <v>0</v>
      </c>
      <c r="F82" s="55" t="str">
        <f>_xlfn.XLOOKUP(A82,Comiters!A$1:A$999,Comiters!B$1:B$999,"0")</f>
        <v>0</v>
      </c>
      <c r="H82"/>
      <c r="M82">
        <f t="shared" si="2"/>
        <v>0</v>
      </c>
    </row>
    <row r="83" spans="1:13">
      <c r="A83" t="str">
        <f>_xlfn.XLOOKUP(B83,Rotineiros!B$1:B$5000,Rotineiros!A$1:A$5000)</f>
        <v>F6002598</v>
      </c>
      <c r="B83" t="s">
        <v>16052</v>
      </c>
      <c r="C83" t="s">
        <v>2561</v>
      </c>
      <c r="D83" t="s">
        <v>16053</v>
      </c>
      <c r="E83" s="3" t="str">
        <f>_xlfn.XLOOKUP(A83,'Badge Arqueiro'!A$1:A$170,'Badge Arqueiro'!B$1:B$170,"0")</f>
        <v>0</v>
      </c>
      <c r="F83" s="55" t="str">
        <f>_xlfn.XLOOKUP(A83,Comiters!A$1:A$999,Comiters!B$1:B$999,"0")</f>
        <v>0</v>
      </c>
      <c r="H83"/>
      <c r="M83">
        <f t="shared" si="2"/>
        <v>0</v>
      </c>
    </row>
    <row r="84" spans="1:13">
      <c r="A84" t="str">
        <f>_xlfn.XLOOKUP(B84,Rotineiros!B$1:B$5000,Rotineiros!A$1:A$5000)</f>
        <v>F6078099</v>
      </c>
      <c r="B84" t="s">
        <v>1054</v>
      </c>
      <c r="C84" t="s">
        <v>16197</v>
      </c>
      <c r="D84" t="s">
        <v>1056</v>
      </c>
      <c r="E84" s="3" t="str">
        <f>_xlfn.XLOOKUP(A84,'Badge Arqueiro'!A$1:A$170,'Badge Arqueiro'!B$1:B$170,"0")</f>
        <v>0</v>
      </c>
      <c r="F84" s="55" t="str">
        <f>_xlfn.XLOOKUP(A84,Comiters!A$1:A$999,Comiters!B$1:B$999,"0")</f>
        <v>0</v>
      </c>
      <c r="H84"/>
      <c r="M84">
        <f t="shared" si="2"/>
        <v>0</v>
      </c>
    </row>
    <row r="85" spans="1:13">
      <c r="A85" t="str">
        <f>_xlfn.XLOOKUP(B85,Rotineiros!B$1:B$5000,Rotineiros!A$1:A$5000)</f>
        <v>F6173817</v>
      </c>
      <c r="B85" t="s">
        <v>1460</v>
      </c>
      <c r="C85" t="s">
        <v>4073</v>
      </c>
      <c r="D85" t="s">
        <v>1461</v>
      </c>
      <c r="E85" s="3" t="str">
        <f>_xlfn.XLOOKUP(A85,'Badge Arqueiro'!A$1:A$170,'Badge Arqueiro'!B$1:B$170,"0")</f>
        <v>0</v>
      </c>
      <c r="F85" s="55" t="str">
        <f>_xlfn.XLOOKUP(A85,Comiters!A$1:A$999,Comiters!B$1:B$999,"0")</f>
        <v>0</v>
      </c>
      <c r="H85"/>
      <c r="M85">
        <f t="shared" si="2"/>
        <v>0</v>
      </c>
    </row>
    <row r="86" spans="1:13">
      <c r="A86" t="str">
        <f>_xlfn.XLOOKUP(B86,Rotineiros!B$1:B$5000,Rotineiros!A$1:A$5000)</f>
        <v>F6207158</v>
      </c>
      <c r="B86" t="s">
        <v>1067</v>
      </c>
      <c r="C86" t="s">
        <v>601</v>
      </c>
      <c r="D86" t="s">
        <v>1068</v>
      </c>
      <c r="E86" s="3" t="str">
        <f>_xlfn.XLOOKUP(A86,'Badge Arqueiro'!A$1:A$170,'Badge Arqueiro'!B$1:B$170,"0")</f>
        <v>0</v>
      </c>
      <c r="F86" s="55" t="str">
        <f>_xlfn.XLOOKUP(A86,Comiters!A$1:A$999,Comiters!B$1:B$999,"0")</f>
        <v>0</v>
      </c>
      <c r="H86"/>
      <c r="M86">
        <f t="shared" si="2"/>
        <v>0</v>
      </c>
    </row>
    <row r="87" spans="1:13">
      <c r="A87" t="str">
        <f>_xlfn.XLOOKUP(B87,Rotineiros!B$1:B$5000,Rotineiros!A$1:A$5000)</f>
        <v>F6322897</v>
      </c>
      <c r="B87" t="s">
        <v>12328</v>
      </c>
      <c r="C87" t="s">
        <v>16165</v>
      </c>
      <c r="D87" t="s">
        <v>12329</v>
      </c>
      <c r="E87" s="3" t="str">
        <f>_xlfn.XLOOKUP(A87,'Badge Arqueiro'!A$1:A$170,'Badge Arqueiro'!B$1:B$170,"0")</f>
        <v>0</v>
      </c>
      <c r="F87" s="55" t="str">
        <f>_xlfn.XLOOKUP(A87,Comiters!A$1:A$999,Comiters!B$1:B$999,"0")</f>
        <v>0</v>
      </c>
      <c r="H87"/>
      <c r="M87">
        <f t="shared" si="2"/>
        <v>0</v>
      </c>
    </row>
    <row r="88" spans="1:13">
      <c r="A88" t="str">
        <f>_xlfn.XLOOKUP(B88,Rotineiros!B$1:B$5000,Rotineiros!A$1:A$5000)</f>
        <v>F6440621</v>
      </c>
      <c r="B88" t="s">
        <v>14570</v>
      </c>
      <c r="C88" t="s">
        <v>16161</v>
      </c>
      <c r="D88" t="s">
        <v>14571</v>
      </c>
      <c r="E88" s="3" t="str">
        <f>_xlfn.XLOOKUP(A88,'Badge Arqueiro'!A$1:A$170,'Badge Arqueiro'!B$1:B$170,"0")</f>
        <v>0</v>
      </c>
      <c r="F88" s="55" t="str">
        <f>_xlfn.XLOOKUP(A88,Comiters!A$1:A$999,Comiters!B$1:B$999,"0")</f>
        <v>0</v>
      </c>
      <c r="H88"/>
      <c r="M88">
        <f t="shared" si="2"/>
        <v>0</v>
      </c>
    </row>
    <row r="89" spans="1:13">
      <c r="A89" t="str">
        <f>_xlfn.XLOOKUP(B89,Rotineiros!B$1:B$5000,Rotineiros!A$1:A$5000)</f>
        <v>F6634359</v>
      </c>
      <c r="B89" t="s">
        <v>3122</v>
      </c>
      <c r="C89" t="s">
        <v>1847</v>
      </c>
      <c r="D89" t="s">
        <v>3123</v>
      </c>
      <c r="E89" s="3" t="str">
        <f>_xlfn.XLOOKUP(A89,'Badge Arqueiro'!A$1:A$170,'Badge Arqueiro'!B$1:B$170,"0")</f>
        <v>0</v>
      </c>
      <c r="F89" s="55" t="str">
        <f>_xlfn.XLOOKUP(A89,Comiters!A$1:A$999,Comiters!B$1:B$999,"0")</f>
        <v>0</v>
      </c>
      <c r="H89"/>
      <c r="M89">
        <f t="shared" si="2"/>
        <v>0</v>
      </c>
    </row>
    <row r="90" spans="1:13">
      <c r="A90" t="str">
        <f>_xlfn.XLOOKUP(B90,Rotineiros!B$1:B$5000,Rotineiros!A$1:A$5000)</f>
        <v>F6750759</v>
      </c>
      <c r="B90" t="s">
        <v>1772</v>
      </c>
      <c r="C90" t="s">
        <v>16126</v>
      </c>
      <c r="D90" t="s">
        <v>1773</v>
      </c>
      <c r="E90" s="3" t="str">
        <f>_xlfn.XLOOKUP(A90,'Badge Arqueiro'!A$1:A$170,'Badge Arqueiro'!B$1:B$170,"0")</f>
        <v>0</v>
      </c>
      <c r="F90" s="55" t="str">
        <f>_xlfn.XLOOKUP(A90,Comiters!A$1:A$999,Comiters!B$1:B$999,"0")</f>
        <v>0</v>
      </c>
      <c r="H90"/>
      <c r="M90">
        <f t="shared" si="2"/>
        <v>0</v>
      </c>
    </row>
    <row r="91" spans="1:13">
      <c r="A91" t="str">
        <f>_xlfn.XLOOKUP(B91,Rotineiros!B$1:B$5000,Rotineiros!A$1:A$5000)</f>
        <v>F6769643</v>
      </c>
      <c r="B91" t="s">
        <v>1778</v>
      </c>
      <c r="C91" t="s">
        <v>14015</v>
      </c>
      <c r="D91" t="s">
        <v>1779</v>
      </c>
      <c r="E91" s="3" t="str">
        <f>_xlfn.XLOOKUP(A91,'Badge Arqueiro'!A$1:A$170,'Badge Arqueiro'!B$1:B$170,"0")</f>
        <v>0</v>
      </c>
      <c r="F91" s="55" t="str">
        <f>_xlfn.XLOOKUP(A91,Comiters!A$1:A$999,Comiters!B$1:B$999,"0")</f>
        <v>0</v>
      </c>
      <c r="H91"/>
      <c r="M91">
        <f t="shared" si="2"/>
        <v>0</v>
      </c>
    </row>
    <row r="92" spans="1:13" s="25" customFormat="1">
      <c r="A92" t="str">
        <f>_xlfn.XLOOKUP(B92,Rotineiros!B$1:B$5000,Rotineiros!A$1:A$5000)</f>
        <v>F6769903</v>
      </c>
      <c r="B92" t="s">
        <v>2897</v>
      </c>
      <c r="C92" t="s">
        <v>16118</v>
      </c>
      <c r="D92" t="s">
        <v>4428</v>
      </c>
      <c r="E92" s="3" t="str">
        <f>_xlfn.XLOOKUP(A92,'Badge Arqueiro'!A$1:A$170,'Badge Arqueiro'!B$1:B$170,"0")</f>
        <v>0</v>
      </c>
      <c r="F92" s="55" t="str">
        <f>_xlfn.XLOOKUP(A92,Comiters!A$1:A$999,Comiters!B$1:B$999,"0")</f>
        <v>0</v>
      </c>
      <c r="G92"/>
      <c r="H92"/>
      <c r="M92">
        <f t="shared" si="2"/>
        <v>0</v>
      </c>
    </row>
    <row r="93" spans="1:13">
      <c r="A93" t="str">
        <f>_xlfn.XLOOKUP(B93,Rotineiros!B$1:B$5000,Rotineiros!A$1:A$5000)</f>
        <v>F6796523</v>
      </c>
      <c r="B93" t="s">
        <v>1107</v>
      </c>
      <c r="C93" t="s">
        <v>11564</v>
      </c>
      <c r="D93" t="s">
        <v>1108</v>
      </c>
      <c r="E93" s="3" t="str">
        <f>_xlfn.XLOOKUP(A93,'Badge Arqueiro'!A$1:A$170,'Badge Arqueiro'!B$1:B$170,"0")</f>
        <v>0</v>
      </c>
      <c r="F93" s="55" t="str">
        <f>_xlfn.XLOOKUP(A93,Comiters!A$1:A$999,Comiters!B$1:B$999,"0")</f>
        <v>0</v>
      </c>
      <c r="H93"/>
      <c r="M93">
        <f t="shared" si="2"/>
        <v>0</v>
      </c>
    </row>
    <row r="94" spans="1:13">
      <c r="A94" t="str">
        <f>_xlfn.XLOOKUP(B94,Rotineiros!B$1:B$5000,Rotineiros!A$1:A$5000)</f>
        <v>F7185129</v>
      </c>
      <c r="B94" t="s">
        <v>2534</v>
      </c>
      <c r="C94" t="s">
        <v>14316</v>
      </c>
      <c r="D94" t="s">
        <v>2536</v>
      </c>
      <c r="E94" s="3" t="str">
        <f>_xlfn.XLOOKUP(A94,'Badge Arqueiro'!A$1:A$170,'Badge Arqueiro'!B$1:B$170,"0")</f>
        <v>0</v>
      </c>
      <c r="F94" s="55" t="str">
        <f>_xlfn.XLOOKUP(A94,Comiters!A$1:A$999,Comiters!B$1:B$999,"0")</f>
        <v>0</v>
      </c>
      <c r="H94"/>
      <c r="M94">
        <f t="shared" si="2"/>
        <v>0</v>
      </c>
    </row>
    <row r="95" spans="1:13" s="25" customFormat="1">
      <c r="A95" t="str">
        <f>_xlfn.XLOOKUP(B95,Rotineiros!B$1:B$5000,Rotineiros!A$1:A$5000)</f>
        <v>F7356789</v>
      </c>
      <c r="B95" t="s">
        <v>711</v>
      </c>
      <c r="C95" t="s">
        <v>14690</v>
      </c>
      <c r="D95" t="s">
        <v>713</v>
      </c>
      <c r="E95" s="3" t="str">
        <f>_xlfn.XLOOKUP(A95,'Badge Arqueiro'!A$1:A$170,'Badge Arqueiro'!B$1:B$170,"0")</f>
        <v>0</v>
      </c>
      <c r="F95" s="55" t="str">
        <f>_xlfn.XLOOKUP(A95,Comiters!A$1:A$999,Comiters!B$1:B$999,"0")</f>
        <v>0</v>
      </c>
      <c r="G95"/>
      <c r="H95"/>
      <c r="M95">
        <f t="shared" si="2"/>
        <v>0</v>
      </c>
    </row>
    <row r="96" spans="1:13" s="25" customFormat="1">
      <c r="A96" t="str">
        <f>_xlfn.XLOOKUP(B96,Rotineiros!B$1:B$5000,Rotineiros!A$1:A$5000)</f>
        <v>F7889649</v>
      </c>
      <c r="B96" t="s">
        <v>2499</v>
      </c>
      <c r="C96" t="s">
        <v>16213</v>
      </c>
      <c r="D96" t="s">
        <v>2501</v>
      </c>
      <c r="E96" s="3" t="str">
        <f>_xlfn.XLOOKUP(A96,'Badge Arqueiro'!A$1:A$170,'Badge Arqueiro'!B$1:B$170,"0")</f>
        <v>0</v>
      </c>
      <c r="F96" s="55" t="str">
        <f>_xlfn.XLOOKUP(A96,Comiters!A$1:A$999,Comiters!B$1:B$999,"0")</f>
        <v>0</v>
      </c>
      <c r="G96"/>
      <c r="H96"/>
      <c r="M96">
        <f t="shared" si="2"/>
        <v>0</v>
      </c>
    </row>
    <row r="97" spans="1:13" s="25" customFormat="1">
      <c r="A97" t="str">
        <f>_xlfn.XLOOKUP(B97,Rotineiros!B$1:B$5000,Rotineiros!A$1:A$5000)</f>
        <v>F8028277</v>
      </c>
      <c r="B97" t="s">
        <v>14590</v>
      </c>
      <c r="C97" t="s">
        <v>3848</v>
      </c>
      <c r="D97" t="s">
        <v>14592</v>
      </c>
      <c r="E97" s="3" t="str">
        <f>_xlfn.XLOOKUP(A97,'Badge Arqueiro'!A$1:A$170,'Badge Arqueiro'!B$1:B$170,"0")</f>
        <v>0</v>
      </c>
      <c r="F97" s="55" t="str">
        <f>_xlfn.XLOOKUP(A97,Comiters!A$1:A$999,Comiters!B$1:B$999,"0")</f>
        <v>0</v>
      </c>
      <c r="G97"/>
      <c r="H97"/>
      <c r="M97">
        <f t="shared" si="2"/>
        <v>0</v>
      </c>
    </row>
    <row r="98" spans="1:13" s="25" customFormat="1">
      <c r="A98" t="str">
        <f>_xlfn.XLOOKUP(B98,Rotineiros!B$1:B$5000,Rotineiros!A$1:A$5000)</f>
        <v>F8174734</v>
      </c>
      <c r="B98" t="s">
        <v>344</v>
      </c>
      <c r="C98" t="s">
        <v>11576</v>
      </c>
      <c r="D98" t="s">
        <v>345</v>
      </c>
      <c r="E98" s="3" t="str">
        <f>_xlfn.XLOOKUP(A98,'Badge Arqueiro'!A$1:A$170,'Badge Arqueiro'!B$1:B$170,"0")</f>
        <v>0</v>
      </c>
      <c r="F98" s="55">
        <f>_xlfn.XLOOKUP(A98,Comiters!A$1:A$999,Comiters!B$1:B$999,"0")</f>
        <v>1</v>
      </c>
      <c r="G98"/>
      <c r="H98"/>
      <c r="M98">
        <f t="shared" si="2"/>
        <v>0</v>
      </c>
    </row>
    <row r="99" spans="1:13" s="25" customFormat="1">
      <c r="A99" t="str">
        <f>_xlfn.XLOOKUP(B99,Rotineiros!B$1:B$5000,Rotineiros!A$1:A$5000)</f>
        <v>F8292358</v>
      </c>
      <c r="B99" t="s">
        <v>3361</v>
      </c>
      <c r="C99" t="s">
        <v>16176</v>
      </c>
      <c r="D99" t="s">
        <v>3362</v>
      </c>
      <c r="E99" s="3" t="str">
        <f>_xlfn.XLOOKUP(A99,'Badge Arqueiro'!A$1:A$170,'Badge Arqueiro'!B$1:B$170,"0")</f>
        <v>0</v>
      </c>
      <c r="F99" s="55" t="str">
        <f>_xlfn.XLOOKUP(A99,Comiters!A$1:A$999,Comiters!B$1:B$999,"0")</f>
        <v>0</v>
      </c>
      <c r="G99"/>
      <c r="H99"/>
      <c r="M99">
        <f t="shared" si="2"/>
        <v>0</v>
      </c>
    </row>
    <row r="100" spans="1:13" s="25" customFormat="1">
      <c r="A100" t="str">
        <f>_xlfn.XLOOKUP(B100,Rotineiros!B$1:B$5000,Rotineiros!A$1:A$5000)</f>
        <v>F8351244</v>
      </c>
      <c r="B100" t="s">
        <v>351</v>
      </c>
      <c r="C100" t="s">
        <v>3826</v>
      </c>
      <c r="D100" t="s">
        <v>352</v>
      </c>
      <c r="E100" s="3" t="str">
        <f>_xlfn.XLOOKUP(A100,'Badge Arqueiro'!A$1:A$170,'Badge Arqueiro'!B$1:B$170,"0")</f>
        <v>0</v>
      </c>
      <c r="F100" s="55" t="str">
        <f>_xlfn.XLOOKUP(A100,Comiters!A$1:A$999,Comiters!B$1:B$999,"0")</f>
        <v>0</v>
      </c>
      <c r="G100"/>
      <c r="H100"/>
      <c r="M100">
        <f t="shared" si="2"/>
        <v>0</v>
      </c>
    </row>
    <row r="101" spans="1:13" s="25" customFormat="1">
      <c r="A101" t="str">
        <f>_xlfn.XLOOKUP(B101,Rotineiros!B$1:B$5000,Rotineiros!A$1:A$5000)</f>
        <v>F8365983</v>
      </c>
      <c r="B101" t="s">
        <v>1510</v>
      </c>
      <c r="C101" t="s">
        <v>12830</v>
      </c>
      <c r="D101" t="s">
        <v>1511</v>
      </c>
      <c r="E101" s="3" t="str">
        <f>_xlfn.XLOOKUP(A101,'Badge Arqueiro'!A$1:A$170,'Badge Arqueiro'!B$1:B$170,"0")</f>
        <v>0</v>
      </c>
      <c r="F101" s="55">
        <f>_xlfn.XLOOKUP(A101,Comiters!A$1:A$999,Comiters!B$1:B$999,"0")</f>
        <v>1</v>
      </c>
      <c r="G101"/>
      <c r="H101"/>
      <c r="M101">
        <f t="shared" si="2"/>
        <v>0</v>
      </c>
    </row>
    <row r="102" spans="1:13" s="25" customFormat="1">
      <c r="A102" t="str">
        <f>_xlfn.XLOOKUP(B102,Rotineiros!B$1:B$5000,Rotineiros!A$1:A$5000)</f>
        <v>F8367333</v>
      </c>
      <c r="B102" t="s">
        <v>16188</v>
      </c>
      <c r="C102" t="s">
        <v>16189</v>
      </c>
      <c r="D102" t="s">
        <v>16190</v>
      </c>
      <c r="E102" s="3" t="str">
        <f>_xlfn.XLOOKUP(A102,'Badge Arqueiro'!A$1:A$170,'Badge Arqueiro'!B$1:B$170,"0")</f>
        <v>0</v>
      </c>
      <c r="F102" s="55">
        <f>_xlfn.XLOOKUP(A102,Comiters!A$1:A$999,Comiters!B$1:B$999,"0")</f>
        <v>1</v>
      </c>
      <c r="G102"/>
      <c r="H102"/>
      <c r="M102">
        <f t="shared" si="2"/>
        <v>0</v>
      </c>
    </row>
    <row r="103" spans="1:13" s="25" customFormat="1">
      <c r="A103" t="str">
        <f>_xlfn.XLOOKUP(B103,Rotineiros!B$1:B$5000,Rotineiros!A$1:A$5000)</f>
        <v>F8527997</v>
      </c>
      <c r="B103" t="s">
        <v>360</v>
      </c>
      <c r="C103" t="s">
        <v>16139</v>
      </c>
      <c r="D103" t="s">
        <v>362</v>
      </c>
      <c r="E103" s="3" t="str">
        <f>_xlfn.XLOOKUP(A103,'Badge Arqueiro'!A$1:A$170,'Badge Arqueiro'!B$1:B$170,"0")</f>
        <v>0</v>
      </c>
      <c r="F103" s="55" t="str">
        <f>_xlfn.XLOOKUP(A103,Comiters!A$1:A$999,Comiters!B$1:B$999,"0")</f>
        <v>0</v>
      </c>
      <c r="G103"/>
      <c r="H103"/>
      <c r="M103">
        <f t="shared" si="2"/>
        <v>0</v>
      </c>
    </row>
    <row r="104" spans="1:13" s="25" customFormat="1">
      <c r="A104" t="str">
        <f>_xlfn.XLOOKUP(B104,Rotineiros!B$1:B$5000,Rotineiros!A$1:A$5000)</f>
        <v>F8607224</v>
      </c>
      <c r="B104" t="s">
        <v>15280</v>
      </c>
      <c r="C104" t="s">
        <v>2611</v>
      </c>
      <c r="D104" t="s">
        <v>15282</v>
      </c>
      <c r="E104" s="3" t="str">
        <f>_xlfn.XLOOKUP(A104,'Badge Arqueiro'!A$1:A$170,'Badge Arqueiro'!B$1:B$170,"0")</f>
        <v>0</v>
      </c>
      <c r="F104" s="55" t="str">
        <f>_xlfn.XLOOKUP(A104,Comiters!A$1:A$999,Comiters!B$1:B$999,"0")</f>
        <v>0</v>
      </c>
      <c r="G104"/>
      <c r="H104"/>
      <c r="M104">
        <f t="shared" si="2"/>
        <v>0</v>
      </c>
    </row>
    <row r="105" spans="1:13" s="25" customFormat="1">
      <c r="A105" t="str">
        <f>_xlfn.XLOOKUP(B105,Rotineiros!B$1:B$5000,Rotineiros!A$1:A$5000)</f>
        <v>F8698687</v>
      </c>
      <c r="B105" t="s">
        <v>16185</v>
      </c>
      <c r="C105" t="s">
        <v>16186</v>
      </c>
      <c r="D105" t="s">
        <v>16187</v>
      </c>
      <c r="E105" s="3" t="str">
        <f>_xlfn.XLOOKUP(A105,'Badge Arqueiro'!A$1:A$170,'Badge Arqueiro'!B$1:B$170,"0")</f>
        <v>0</v>
      </c>
      <c r="F105" s="55" t="str">
        <f>_xlfn.XLOOKUP(A105,Comiters!A$1:A$999,Comiters!B$1:B$999,"0")</f>
        <v>0</v>
      </c>
      <c r="G105"/>
      <c r="H105"/>
      <c r="M105">
        <f t="shared" si="2"/>
        <v>0</v>
      </c>
    </row>
    <row r="106" spans="1:13" s="25" customFormat="1">
      <c r="A106" t="str">
        <f>_xlfn.XLOOKUP(B106,Rotineiros!B$1:B$5000,Rotineiros!A$1:A$5000)</f>
        <v>F8700950</v>
      </c>
      <c r="B106" t="s">
        <v>1166</v>
      </c>
      <c r="C106" t="s">
        <v>1436</v>
      </c>
      <c r="D106" t="s">
        <v>1168</v>
      </c>
      <c r="E106" s="3">
        <f>_xlfn.XLOOKUP(A106,'Badge Arqueiro'!A$1:A$170,'Badge Arqueiro'!B$1:B$170,"0")</f>
        <v>1</v>
      </c>
      <c r="F106" s="55" t="str">
        <f>_xlfn.XLOOKUP(A106,Comiters!A$1:A$999,Comiters!B$1:B$999,"0")</f>
        <v>0</v>
      </c>
      <c r="G106"/>
      <c r="H106"/>
      <c r="M106">
        <f t="shared" si="2"/>
        <v>0</v>
      </c>
    </row>
    <row r="107" spans="1:13" s="25" customFormat="1">
      <c r="A107" t="str">
        <f>_xlfn.XLOOKUP(B107,Rotineiros!B$1:B$5000,Rotineiros!A$1:A$5000)</f>
        <v>F8707969</v>
      </c>
      <c r="B107" t="s">
        <v>16147</v>
      </c>
      <c r="C107" t="s">
        <v>12792</v>
      </c>
      <c r="D107" t="s">
        <v>16148</v>
      </c>
      <c r="E107" s="3" t="str">
        <f>_xlfn.XLOOKUP(A107,'Badge Arqueiro'!A$1:A$170,'Badge Arqueiro'!B$1:B$170,"0")</f>
        <v>0</v>
      </c>
      <c r="F107" s="55" t="str">
        <f>_xlfn.XLOOKUP(A107,Comiters!A$1:A$999,Comiters!B$1:B$999,"0")</f>
        <v>0</v>
      </c>
      <c r="G107"/>
      <c r="H107"/>
      <c r="M107">
        <f t="shared" si="2"/>
        <v>0</v>
      </c>
    </row>
    <row r="108" spans="1:13" s="25" customFormat="1">
      <c r="A108" t="str">
        <f>_xlfn.XLOOKUP(B108,Rotineiros!B$1:B$5000,Rotineiros!A$1:A$5000)</f>
        <v>F8752097</v>
      </c>
      <c r="B108" t="s">
        <v>12684</v>
      </c>
      <c r="C108" t="s">
        <v>16113</v>
      </c>
      <c r="D108" t="s">
        <v>12686</v>
      </c>
      <c r="E108" s="3" t="str">
        <f>_xlfn.XLOOKUP(A108,'Badge Arqueiro'!A$1:A$170,'Badge Arqueiro'!B$1:B$170,"0")</f>
        <v>0</v>
      </c>
      <c r="F108" s="55" t="str">
        <f>_xlfn.XLOOKUP(A108,Comiters!A$1:A$999,Comiters!B$1:B$999,"0")</f>
        <v>0</v>
      </c>
      <c r="G108"/>
      <c r="H108"/>
      <c r="M108">
        <f t="shared" si="2"/>
        <v>0</v>
      </c>
    </row>
    <row r="109" spans="1:13" s="25" customFormat="1">
      <c r="A109" t="str">
        <f>_xlfn.XLOOKUP(B109,Rotineiros!B$1:B$5000,Rotineiros!A$1:A$5000)</f>
        <v>F8809379</v>
      </c>
      <c r="B109" t="s">
        <v>14281</v>
      </c>
      <c r="C109" t="s">
        <v>16105</v>
      </c>
      <c r="D109" t="s">
        <v>14323</v>
      </c>
      <c r="E109" s="3" t="str">
        <f>_xlfn.XLOOKUP(A109,'Badge Arqueiro'!A$1:A$170,'Badge Arqueiro'!B$1:B$170,"0")</f>
        <v>0</v>
      </c>
      <c r="F109" s="55" t="str">
        <f>_xlfn.XLOOKUP(A109,Comiters!A$1:A$999,Comiters!B$1:B$999,"0")</f>
        <v>0</v>
      </c>
      <c r="G109"/>
      <c r="H109"/>
      <c r="M109">
        <f t="shared" si="2"/>
        <v>0</v>
      </c>
    </row>
    <row r="110" spans="1:13" s="25" customFormat="1">
      <c r="A110" t="str">
        <f>_xlfn.XLOOKUP(B110,Rotineiros!B$1:B$5000,Rotineiros!A$1:A$5000)</f>
        <v>F8945054</v>
      </c>
      <c r="B110" t="s">
        <v>2508</v>
      </c>
      <c r="C110" t="s">
        <v>16181</v>
      </c>
      <c r="D110" t="s">
        <v>2509</v>
      </c>
      <c r="E110" s="3" t="str">
        <f>_xlfn.XLOOKUP(A110,'Badge Arqueiro'!A$1:A$170,'Badge Arqueiro'!B$1:B$170,"0")</f>
        <v>0</v>
      </c>
      <c r="F110" s="55" t="str">
        <f>_xlfn.XLOOKUP(A110,Comiters!A$1:A$999,Comiters!B$1:B$999,"0")</f>
        <v>0</v>
      </c>
      <c r="G110"/>
      <c r="H110"/>
      <c r="M110">
        <f t="shared" si="2"/>
        <v>0</v>
      </c>
    </row>
    <row r="111" spans="1:13" s="25" customFormat="1">
      <c r="A111" t="str">
        <f>_xlfn.XLOOKUP(B111,Rotineiros!B$1:B$5000,Rotineiros!A$1:A$5000)</f>
        <v>F9206681</v>
      </c>
      <c r="B111" t="s">
        <v>12153</v>
      </c>
      <c r="C111" t="s">
        <v>16208</v>
      </c>
      <c r="D111" t="s">
        <v>12216</v>
      </c>
      <c r="E111" s="3" t="str">
        <f>_xlfn.XLOOKUP(A111,'Badge Arqueiro'!A$1:A$170,'Badge Arqueiro'!B$1:B$170,"0")</f>
        <v>0</v>
      </c>
      <c r="F111" s="55" t="str">
        <f>_xlfn.XLOOKUP(A111,Comiters!A$1:A$999,Comiters!B$1:B$999,"0")</f>
        <v>0</v>
      </c>
      <c r="G111"/>
      <c r="H111"/>
      <c r="M111">
        <f t="shared" si="2"/>
        <v>0</v>
      </c>
    </row>
    <row r="112" spans="1:13" s="25" customFormat="1">
      <c r="A112" t="str">
        <f>_xlfn.XLOOKUP(B112,Rotineiros!B$1:B$5000,Rotineiros!A$1:A$5000)</f>
        <v>F9309901</v>
      </c>
      <c r="B112" t="s">
        <v>16184</v>
      </c>
      <c r="C112" t="s">
        <v>3488</v>
      </c>
      <c r="D112"/>
      <c r="E112" s="3" t="str">
        <f>_xlfn.XLOOKUP(A112,'Badge Arqueiro'!A$1:A$170,'Badge Arqueiro'!B$1:B$170,"0")</f>
        <v>0</v>
      </c>
      <c r="F112" s="55">
        <f>_xlfn.XLOOKUP(A112,Comiters!A$1:A$999,Comiters!B$1:B$999,"0")</f>
        <v>1</v>
      </c>
      <c r="G112"/>
      <c r="H112"/>
      <c r="M112">
        <f t="shared" si="2"/>
        <v>0</v>
      </c>
    </row>
    <row r="113" spans="1:13" s="25" customFormat="1">
      <c r="A113" t="str">
        <f>_xlfn.XLOOKUP(B113,Rotineiros!B$1:B$5000,Rotineiros!A$1:A$5000)</f>
        <v>F9329574</v>
      </c>
      <c r="B113" t="s">
        <v>385</v>
      </c>
      <c r="C113" t="s">
        <v>16160</v>
      </c>
      <c r="D113" t="s">
        <v>386</v>
      </c>
      <c r="E113" s="3" t="str">
        <f>_xlfn.XLOOKUP(A113,'Badge Arqueiro'!A$1:A$170,'Badge Arqueiro'!B$1:B$170,"0")</f>
        <v>0</v>
      </c>
      <c r="F113" s="55">
        <f>_xlfn.XLOOKUP(A113,Comiters!A$1:A$999,Comiters!B$1:B$999,"0")</f>
        <v>1</v>
      </c>
      <c r="G113"/>
      <c r="H113"/>
      <c r="M113">
        <f t="shared" si="2"/>
        <v>0</v>
      </c>
    </row>
    <row r="114" spans="1:13" s="25" customFormat="1">
      <c r="A114" t="str">
        <f>_xlfn.XLOOKUP(B114,Rotineiros!B$1:B$5000,Rotineiros!A$1:A$5000)</f>
        <v>F9517994</v>
      </c>
      <c r="B114" t="s">
        <v>16114</v>
      </c>
      <c r="C114" t="s">
        <v>1759</v>
      </c>
      <c r="D114" t="s">
        <v>16115</v>
      </c>
      <c r="E114" s="3" t="str">
        <f>_xlfn.XLOOKUP(A114,'Badge Arqueiro'!A$1:A$170,'Badge Arqueiro'!B$1:B$170,"0")</f>
        <v>0</v>
      </c>
      <c r="F114" s="55" t="str">
        <f>_xlfn.XLOOKUP(A114,Comiters!A$1:A$999,Comiters!B$1:B$999,"0")</f>
        <v>0</v>
      </c>
      <c r="G114"/>
      <c r="H114"/>
      <c r="M114">
        <f t="shared" si="2"/>
        <v>0</v>
      </c>
    </row>
    <row r="115" spans="1:13" s="25" customFormat="1">
      <c r="A115" t="str">
        <f>_xlfn.XLOOKUP(B115,Rotineiros!B$1:B$5000,Rotineiros!A$1:A$5000)</f>
        <v>F9550491</v>
      </c>
      <c r="B115" t="s">
        <v>2966</v>
      </c>
      <c r="C115" t="s">
        <v>13124</v>
      </c>
      <c r="D115" t="s">
        <v>13128</v>
      </c>
      <c r="E115" s="3" t="str">
        <f>_xlfn.XLOOKUP(A115,'Badge Arqueiro'!A$1:A$170,'Badge Arqueiro'!B$1:B$170,"0")</f>
        <v>0</v>
      </c>
      <c r="F115" s="55" t="str">
        <f>_xlfn.XLOOKUP(A115,Comiters!A$1:A$999,Comiters!B$1:B$999,"0")</f>
        <v>0</v>
      </c>
      <c r="G115"/>
      <c r="H115"/>
      <c r="M115">
        <f t="shared" si="2"/>
        <v>0</v>
      </c>
    </row>
    <row r="116" spans="1:13" s="25" customFormat="1">
      <c r="A116" t="str">
        <f>_xlfn.XLOOKUP(B116,Rotineiros!B$1:B$5000,Rotineiros!A$1:A$5000)</f>
        <v>F9832919</v>
      </c>
      <c r="B116" t="s">
        <v>1545</v>
      </c>
      <c r="C116" t="s">
        <v>7278</v>
      </c>
      <c r="D116" t="s">
        <v>1546</v>
      </c>
      <c r="E116" s="3" t="str">
        <f>_xlfn.XLOOKUP(A116,'Badge Arqueiro'!A$1:A$170,'Badge Arqueiro'!B$1:B$170,"0")</f>
        <v>0</v>
      </c>
      <c r="F116" s="55" t="str">
        <f>_xlfn.XLOOKUP(A116,Comiters!A$1:A$999,Comiters!B$1:B$999,"0")</f>
        <v>0</v>
      </c>
      <c r="G116"/>
      <c r="H116"/>
      <c r="M116">
        <f t="shared" si="2"/>
        <v>0</v>
      </c>
    </row>
    <row r="117" spans="1:13" s="25" customFormat="1">
      <c r="A117" t="str">
        <f>_xlfn.XLOOKUP(B117,Rotineiros!B$1:B$5000,Rotineiros!A$1:A$5000)</f>
        <v>C1319617</v>
      </c>
      <c r="B117" t="s">
        <v>1945</v>
      </c>
      <c r="C117"/>
      <c r="D117" t="s">
        <v>1946</v>
      </c>
      <c r="E117" s="3" t="str">
        <f>_xlfn.XLOOKUP(A117,'Badge Arqueiro'!A$1:A$170,'Badge Arqueiro'!B$1:B$170,"0")</f>
        <v>0</v>
      </c>
      <c r="F117" s="55" t="str">
        <f>_xlfn.XLOOKUP(A117,Comiters!A$1:A$999,Comiters!B$1:B$999,"0")</f>
        <v>0</v>
      </c>
      <c r="G117"/>
      <c r="H117"/>
      <c r="M117">
        <f t="shared" si="2"/>
        <v>0</v>
      </c>
    </row>
    <row r="118" spans="1:13" s="25" customFormat="1">
      <c r="A118" t="str">
        <f>_xlfn.XLOOKUP(B118,Rotineiros!B$1:B$5000,Rotineiros!A$1:A$5000)</f>
        <v>C1321328</v>
      </c>
      <c r="B118" t="s">
        <v>2719</v>
      </c>
      <c r="C118"/>
      <c r="D118" t="s">
        <v>3432</v>
      </c>
      <c r="E118" s="3" t="str">
        <f>_xlfn.XLOOKUP(A118,'Badge Arqueiro'!A$1:A$170,'Badge Arqueiro'!B$1:B$170,"0")</f>
        <v>0</v>
      </c>
      <c r="F118" s="55">
        <f>_xlfn.XLOOKUP(A118,Comiters!A$1:A$999,Comiters!B$1:B$999,"0")</f>
        <v>1</v>
      </c>
      <c r="G118"/>
      <c r="H118"/>
      <c r="M118">
        <f t="shared" si="2"/>
        <v>0</v>
      </c>
    </row>
    <row r="119" spans="1:13" s="25" customFormat="1">
      <c r="A119" t="str">
        <f>_xlfn.XLOOKUP(B119,Rotineiros!B$1:B$5000,Rotineiros!A$1:A$5000)</f>
        <v>C1324901</v>
      </c>
      <c r="B119" t="s">
        <v>16218</v>
      </c>
      <c r="C119"/>
      <c r="D119" t="s">
        <v>16219</v>
      </c>
      <c r="E119" s="3" t="str">
        <f>_xlfn.XLOOKUP(A119,'Badge Arqueiro'!A$1:A$170,'Badge Arqueiro'!B$1:B$170,"0")</f>
        <v>0</v>
      </c>
      <c r="F119" s="55" t="str">
        <f>_xlfn.XLOOKUP(A119,Comiters!A$1:A$999,Comiters!B$1:B$999,"0")</f>
        <v>0</v>
      </c>
      <c r="G119"/>
      <c r="H119"/>
      <c r="M119">
        <f t="shared" si="2"/>
        <v>0</v>
      </c>
    </row>
    <row r="120" spans="1:13" s="25" customFormat="1">
      <c r="A120" t="str">
        <f>_xlfn.XLOOKUP(B120,Rotineiros!B$1:B$5000,Rotineiros!A$1:A$5000)</f>
        <v>C1327807</v>
      </c>
      <c r="B120" t="s">
        <v>16222</v>
      </c>
      <c r="C120"/>
      <c r="D120" t="s">
        <v>16223</v>
      </c>
      <c r="E120" s="3" t="str">
        <f>_xlfn.XLOOKUP(A120,'Badge Arqueiro'!A$1:A$170,'Badge Arqueiro'!B$1:B$170,"0")</f>
        <v>0</v>
      </c>
      <c r="F120" s="55" t="str">
        <f>_xlfn.XLOOKUP(A120,Comiters!A$1:A$999,Comiters!B$1:B$999,"0")</f>
        <v>0</v>
      </c>
      <c r="G120"/>
      <c r="H120"/>
      <c r="M120">
        <f t="shared" si="2"/>
        <v>0</v>
      </c>
    </row>
    <row r="121" spans="1:13" s="25" customFormat="1">
      <c r="A121" t="str">
        <f>_xlfn.XLOOKUP(B121,Rotineiros!B$1:B$5000,Rotineiros!A$1:A$5000)</f>
        <v>C1329963</v>
      </c>
      <c r="B121" t="s">
        <v>16216</v>
      </c>
      <c r="C121"/>
      <c r="D121" t="s">
        <v>16217</v>
      </c>
      <c r="E121" s="3" t="str">
        <f>_xlfn.XLOOKUP(A121,'Badge Arqueiro'!A$1:A$170,'Badge Arqueiro'!B$1:B$170,"0")</f>
        <v>0</v>
      </c>
      <c r="F121" s="55" t="str">
        <f>_xlfn.XLOOKUP(A121,Comiters!A$1:A$999,Comiters!B$1:B$999,"0")</f>
        <v>0</v>
      </c>
      <c r="G121"/>
      <c r="H121"/>
      <c r="M121">
        <f t="shared" si="2"/>
        <v>0</v>
      </c>
    </row>
    <row r="122" spans="1:13" s="25" customFormat="1">
      <c r="A122" t="str">
        <f>_xlfn.XLOOKUP(B122,Rotineiros!B$1:B$5000,Rotineiros!A$1:A$5000)</f>
        <v>C1330313</v>
      </c>
      <c r="B122" t="s">
        <v>16206</v>
      </c>
      <c r="C122"/>
      <c r="D122" t="s">
        <v>16207</v>
      </c>
      <c r="E122" s="3" t="str">
        <f>_xlfn.XLOOKUP(A122,'Badge Arqueiro'!A$1:A$170,'Badge Arqueiro'!B$1:B$170,"0")</f>
        <v>0</v>
      </c>
      <c r="F122" s="55" t="str">
        <f>_xlfn.XLOOKUP(A122,Comiters!A$1:A$999,Comiters!B$1:B$999,"0")</f>
        <v>0</v>
      </c>
      <c r="G122"/>
      <c r="H122"/>
      <c r="M122">
        <f t="shared" si="2"/>
        <v>0</v>
      </c>
    </row>
    <row r="123" spans="1:13" s="25" customFormat="1">
      <c r="A123" t="str">
        <f>_xlfn.XLOOKUP(B123,Rotineiros!B$1:B$5000,Rotineiros!A$1:A$5000)</f>
        <v>F0734279</v>
      </c>
      <c r="B123" t="s">
        <v>16142</v>
      </c>
      <c r="C123"/>
      <c r="D123" t="s">
        <v>16143</v>
      </c>
      <c r="E123" s="3" t="str">
        <f>_xlfn.XLOOKUP(A123,'Badge Arqueiro'!A$1:A$170,'Badge Arqueiro'!B$1:B$170,"0")</f>
        <v>0</v>
      </c>
      <c r="F123" s="55" t="str">
        <f>_xlfn.XLOOKUP(A123,Comiters!A$1:A$999,Comiters!B$1:B$999,"0")</f>
        <v>0</v>
      </c>
      <c r="G123"/>
      <c r="H123"/>
      <c r="M123">
        <f t="shared" si="2"/>
        <v>0</v>
      </c>
    </row>
    <row r="124" spans="1:13" s="25" customFormat="1">
      <c r="A124" t="str">
        <f>_xlfn.XLOOKUP(B124,Rotineiros!B$1:B$5000,Rotineiros!A$1:A$5000)</f>
        <v>F0751469</v>
      </c>
      <c r="B124" t="s">
        <v>2982</v>
      </c>
      <c r="C124"/>
      <c r="D124" t="s">
        <v>3090</v>
      </c>
      <c r="E124" s="3" t="str">
        <f>_xlfn.XLOOKUP(A124,'Badge Arqueiro'!A$1:A$170,'Badge Arqueiro'!B$1:B$170,"0")</f>
        <v>0</v>
      </c>
      <c r="F124" s="55" t="str">
        <f>_xlfn.XLOOKUP(A124,Comiters!A$1:A$999,Comiters!B$1:B$999,"0")</f>
        <v>0</v>
      </c>
      <c r="G124"/>
      <c r="H124"/>
      <c r="M124">
        <f t="shared" si="2"/>
        <v>0</v>
      </c>
    </row>
    <row r="125" spans="1:13" s="25" customFormat="1">
      <c r="A125" t="str">
        <f>_xlfn.XLOOKUP(B125,Rotineiros!B$1:B$5000,Rotineiros!A$1:A$5000)</f>
        <v>F1710558</v>
      </c>
      <c r="B125" t="s">
        <v>16171</v>
      </c>
      <c r="C125"/>
      <c r="D125" t="s">
        <v>16172</v>
      </c>
      <c r="E125" s="3" t="str">
        <f>_xlfn.XLOOKUP(A125,'Badge Arqueiro'!A$1:A$170,'Badge Arqueiro'!B$1:B$170,"0")</f>
        <v>0</v>
      </c>
      <c r="F125" s="55" t="str">
        <f>_xlfn.XLOOKUP(A125,Comiters!A$1:A$999,Comiters!B$1:B$999,"0")</f>
        <v>0</v>
      </c>
      <c r="G125"/>
      <c r="H125"/>
      <c r="M125">
        <f t="shared" si="2"/>
        <v>0</v>
      </c>
    </row>
    <row r="126" spans="1:13" s="25" customFormat="1">
      <c r="A126" t="str">
        <f>_xlfn.XLOOKUP(B126,Rotineiros!B$1:B$5000,Rotineiros!A$1:A$5000)</f>
        <v>F1969098</v>
      </c>
      <c r="B126" t="s">
        <v>901</v>
      </c>
      <c r="C126"/>
      <c r="D126" t="s">
        <v>903</v>
      </c>
      <c r="E126" s="3" t="str">
        <f>_xlfn.XLOOKUP(A126,'Badge Arqueiro'!A$1:A$170,'Badge Arqueiro'!B$1:B$170,"0")</f>
        <v>0</v>
      </c>
      <c r="F126" s="55" t="str">
        <f>_xlfn.XLOOKUP(A126,Comiters!A$1:A$999,Comiters!B$1:B$999,"0")</f>
        <v>0</v>
      </c>
      <c r="G126"/>
      <c r="H126"/>
      <c r="M126">
        <f t="shared" si="2"/>
        <v>0</v>
      </c>
    </row>
    <row r="127" spans="1:13" s="25" customFormat="1">
      <c r="A127" t="str">
        <f>_xlfn.XLOOKUP(B127,Rotineiros!B$1:B$5000,Rotineiros!A$1:A$5000)</f>
        <v>F2190351</v>
      </c>
      <c r="B127" t="s">
        <v>12284</v>
      </c>
      <c r="C127"/>
      <c r="D127" t="s">
        <v>12286</v>
      </c>
      <c r="E127" s="3" t="str">
        <f>_xlfn.XLOOKUP(A127,'Badge Arqueiro'!A$1:A$170,'Badge Arqueiro'!B$1:B$170,"0")</f>
        <v>0</v>
      </c>
      <c r="F127" s="55" t="str">
        <f>_xlfn.XLOOKUP(A127,Comiters!A$1:A$999,Comiters!B$1:B$999,"0")</f>
        <v>0</v>
      </c>
      <c r="G127"/>
      <c r="H127"/>
      <c r="M127">
        <f t="shared" si="2"/>
        <v>0</v>
      </c>
    </row>
    <row r="128" spans="1:13" s="25" customFormat="1">
      <c r="A128" t="str">
        <f>_xlfn.XLOOKUP(B128,Rotineiros!B$1:B$5000,Rotineiros!A$1:A$5000)</f>
        <v>F2258508</v>
      </c>
      <c r="B128" t="s">
        <v>12667</v>
      </c>
      <c r="C128"/>
      <c r="D128" t="s">
        <v>12668</v>
      </c>
      <c r="E128" s="3" t="str">
        <f>_xlfn.XLOOKUP(A128,'Badge Arqueiro'!A$1:A$170,'Badge Arqueiro'!B$1:B$170,"0")</f>
        <v>0</v>
      </c>
      <c r="F128" s="55">
        <f>_xlfn.XLOOKUP(A128,Comiters!A$1:A$999,Comiters!B$1:B$999,"0")</f>
        <v>1</v>
      </c>
      <c r="G128"/>
      <c r="H128"/>
      <c r="M128">
        <f t="shared" si="2"/>
        <v>0</v>
      </c>
    </row>
    <row r="129" spans="1:13" s="25" customFormat="1">
      <c r="A129" t="str">
        <f>_xlfn.XLOOKUP(B129,Rotineiros!B$1:B$5000,Rotineiros!A$1:A$5000)</f>
        <v>F2634446</v>
      </c>
      <c r="B129" t="s">
        <v>2988</v>
      </c>
      <c r="C129"/>
      <c r="D129" t="s">
        <v>3354</v>
      </c>
      <c r="E129" s="3" t="str">
        <f>_xlfn.XLOOKUP(A129,'Badge Arqueiro'!A$1:A$170,'Badge Arqueiro'!B$1:B$170,"0")</f>
        <v>0</v>
      </c>
      <c r="F129" s="55">
        <f>_xlfn.XLOOKUP(A129,Comiters!A$1:A$999,Comiters!B$1:B$999,"0")</f>
        <v>1</v>
      </c>
      <c r="G129"/>
      <c r="H129"/>
      <c r="M129">
        <f t="shared" si="2"/>
        <v>0</v>
      </c>
    </row>
    <row r="130" spans="1:13" s="25" customFormat="1">
      <c r="A130" t="str">
        <f>_xlfn.XLOOKUP(B130,Rotineiros!B$1:B$5000,Rotineiros!A$1:A$5000)</f>
        <v>F2725069</v>
      </c>
      <c r="B130" t="s">
        <v>16220</v>
      </c>
      <c r="C130"/>
      <c r="D130" t="s">
        <v>16221</v>
      </c>
      <c r="E130" s="3" t="str">
        <f>_xlfn.XLOOKUP(A130,'Badge Arqueiro'!A$1:A$170,'Badge Arqueiro'!B$1:B$170,"0")</f>
        <v>0</v>
      </c>
      <c r="F130" s="55" t="str">
        <f>_xlfn.XLOOKUP(A130,Comiters!A$1:A$999,Comiters!B$1:B$999,"0")</f>
        <v>0</v>
      </c>
      <c r="G130"/>
      <c r="H130"/>
      <c r="M130">
        <f t="shared" si="2"/>
        <v>0</v>
      </c>
    </row>
    <row r="131" spans="1:13" s="25" customFormat="1">
      <c r="A131" t="str">
        <f>_xlfn.XLOOKUP(B131,Rotineiros!B$1:B$5000,Rotineiros!A$1:A$5000)</f>
        <v>F3257748</v>
      </c>
      <c r="B131" t="s">
        <v>253</v>
      </c>
      <c r="C131"/>
      <c r="D131" t="s">
        <v>254</v>
      </c>
      <c r="E131" s="3" t="str">
        <f>_xlfn.XLOOKUP(A131,'Badge Arqueiro'!A$1:A$170,'Badge Arqueiro'!B$1:B$170,"0")</f>
        <v>0</v>
      </c>
      <c r="F131" s="55" t="str">
        <f>_xlfn.XLOOKUP(A131,Comiters!A$1:A$999,Comiters!B$1:B$999,"0")</f>
        <v>0</v>
      </c>
      <c r="G131"/>
      <c r="H131"/>
      <c r="M131">
        <f t="shared" si="2"/>
        <v>0</v>
      </c>
    </row>
    <row r="132" spans="1:13" s="25" customFormat="1">
      <c r="A132" t="str">
        <f>_xlfn.XLOOKUP(B132,Rotineiros!B$1:B$5000,Rotineiros!A$1:A$5000)</f>
        <v>F3877359</v>
      </c>
      <c r="B132" t="s">
        <v>16214</v>
      </c>
      <c r="C132"/>
      <c r="D132" t="s">
        <v>16215</v>
      </c>
      <c r="E132" s="3" t="str">
        <f>_xlfn.XLOOKUP(A132,'Badge Arqueiro'!A$1:A$170,'Badge Arqueiro'!B$1:B$170,"0")</f>
        <v>0</v>
      </c>
      <c r="F132" s="55" t="str">
        <f>_xlfn.XLOOKUP(A132,Comiters!A$1:A$999,Comiters!B$1:B$999,"0")</f>
        <v>0</v>
      </c>
      <c r="G132"/>
      <c r="H132"/>
      <c r="M132">
        <f t="shared" si="2"/>
        <v>0</v>
      </c>
    </row>
    <row r="133" spans="1:13" s="25" customFormat="1">
      <c r="A133" t="str">
        <f>_xlfn.XLOOKUP(B133,Rotineiros!B$1:B$5000,Rotineiros!A$1:A$5000)</f>
        <v>F6210701</v>
      </c>
      <c r="B133" t="s">
        <v>2995</v>
      </c>
      <c r="C133"/>
      <c r="D133" t="s">
        <v>3467</v>
      </c>
      <c r="E133" s="3" t="str">
        <f>_xlfn.XLOOKUP(A133,'Badge Arqueiro'!A$1:A$170,'Badge Arqueiro'!B$1:B$170,"0")</f>
        <v>0</v>
      </c>
      <c r="F133" s="55">
        <f>_xlfn.XLOOKUP(A133,Comiters!A$1:A$999,Comiters!B$1:B$999,"0")</f>
        <v>1</v>
      </c>
      <c r="G133"/>
      <c r="H133"/>
      <c r="M133">
        <f t="shared" ref="M133:M196" si="3">IF(D133=D134,1111111111,0)</f>
        <v>0</v>
      </c>
    </row>
    <row r="134" spans="1:13" s="25" customFormat="1">
      <c r="A134" t="str">
        <f>_xlfn.XLOOKUP(B134,Rotineiros!B$1:B$5000,Rotineiros!A$1:A$5000)</f>
        <v>F6362425</v>
      </c>
      <c r="B134" t="s">
        <v>16204</v>
      </c>
      <c r="C134"/>
      <c r="D134" t="s">
        <v>16205</v>
      </c>
      <c r="E134" s="3" t="str">
        <f>_xlfn.XLOOKUP(A134,'Badge Arqueiro'!A$1:A$170,'Badge Arqueiro'!B$1:B$170,"0")</f>
        <v>0</v>
      </c>
      <c r="F134" s="55" t="str">
        <f>_xlfn.XLOOKUP(A134,Comiters!A$1:A$999,Comiters!B$1:B$999,"0")</f>
        <v>0</v>
      </c>
      <c r="G134"/>
      <c r="H134"/>
      <c r="M134">
        <f t="shared" si="3"/>
        <v>0</v>
      </c>
    </row>
    <row r="135" spans="1:13" s="25" customFormat="1">
      <c r="A135" t="str">
        <f>_xlfn.XLOOKUP(B135,Rotineiros!B$1:B$5000,Rotineiros!A$1:A$5000)</f>
        <v>F6458229</v>
      </c>
      <c r="B135" t="s">
        <v>1765</v>
      </c>
      <c r="C135"/>
      <c r="D135" t="s">
        <v>1766</v>
      </c>
      <c r="E135" s="3" t="str">
        <f>_xlfn.XLOOKUP(A135,'Badge Arqueiro'!A$1:A$170,'Badge Arqueiro'!B$1:B$170,"0")</f>
        <v>0</v>
      </c>
      <c r="F135" s="55" t="str">
        <f>_xlfn.XLOOKUP(A135,Comiters!A$1:A$999,Comiters!B$1:B$999,"0")</f>
        <v>0</v>
      </c>
      <c r="G135"/>
      <c r="H135"/>
      <c r="M135">
        <f t="shared" si="3"/>
        <v>0</v>
      </c>
    </row>
    <row r="136" spans="1:13" s="25" customFormat="1">
      <c r="A136" t="str">
        <f>_xlfn.XLOOKUP(B136,Rotineiros!B$1:B$5000,Rotineiros!A$1:A$5000)</f>
        <v>F6765216</v>
      </c>
      <c r="B136" t="s">
        <v>12954</v>
      </c>
      <c r="C136"/>
      <c r="D136" t="s">
        <v>12955</v>
      </c>
      <c r="E136" s="3" t="str">
        <f>_xlfn.XLOOKUP(A136,'Badge Arqueiro'!A$1:A$170,'Badge Arqueiro'!B$1:B$170,"0")</f>
        <v>0</v>
      </c>
      <c r="F136" s="55" t="str">
        <f>_xlfn.XLOOKUP(A136,Comiters!A$1:A$999,Comiters!B$1:B$999,"0")</f>
        <v>0</v>
      </c>
      <c r="G136"/>
      <c r="H136"/>
      <c r="M136">
        <f t="shared" si="3"/>
        <v>0</v>
      </c>
    </row>
    <row r="137" spans="1:13" s="25" customFormat="1">
      <c r="A137" t="str">
        <f>_xlfn.XLOOKUP(B137,Rotineiros!B$1:B$5000,Rotineiros!A$1:A$5000)</f>
        <v>F8369890</v>
      </c>
      <c r="B137" t="s">
        <v>13462</v>
      </c>
      <c r="C137"/>
      <c r="D137" t="s">
        <v>13463</v>
      </c>
      <c r="E137" s="3" t="str">
        <f>_xlfn.XLOOKUP(A137,'Badge Arqueiro'!A$1:A$170,'Badge Arqueiro'!B$1:B$170,"0")</f>
        <v>0</v>
      </c>
      <c r="F137" s="55" t="str">
        <f>_xlfn.XLOOKUP(A137,Comiters!A$1:A$999,Comiters!B$1:B$999,"0")</f>
        <v>0</v>
      </c>
      <c r="G137"/>
      <c r="H137"/>
      <c r="M137">
        <f t="shared" si="3"/>
        <v>0</v>
      </c>
    </row>
    <row r="138" spans="1:13" s="25" customFormat="1">
      <c r="A138" t="str">
        <f>_xlfn.XLOOKUP(B138,Rotineiros!B$1:B$5000,Rotineiros!A$1:A$5000)</f>
        <v>F8508356</v>
      </c>
      <c r="B138" t="s">
        <v>1806</v>
      </c>
      <c r="C138"/>
      <c r="D138" t="s">
        <v>1808</v>
      </c>
      <c r="E138" s="3" t="str">
        <f>_xlfn.XLOOKUP(A138,'Badge Arqueiro'!A$1:A$170,'Badge Arqueiro'!B$1:B$170,"0")</f>
        <v>0</v>
      </c>
      <c r="F138" s="55" t="str">
        <f>_xlfn.XLOOKUP(A138,Comiters!A$1:A$999,Comiters!B$1:B$999,"0")</f>
        <v>0</v>
      </c>
      <c r="G138"/>
      <c r="H138"/>
      <c r="M138">
        <f t="shared" si="3"/>
        <v>0</v>
      </c>
    </row>
    <row r="139" spans="1:13" s="25" customFormat="1">
      <c r="A139" t="str">
        <f>_xlfn.XLOOKUP(B139,Rotineiros!B$1:B$5000,Rotineiros!A$1:A$5000)</f>
        <v>F9541617</v>
      </c>
      <c r="B139" t="s">
        <v>4012</v>
      </c>
      <c r="C139"/>
      <c r="D139" t="s">
        <v>4180</v>
      </c>
      <c r="E139" s="3" t="str">
        <f>_xlfn.XLOOKUP(A139,'Badge Arqueiro'!A$1:A$170,'Badge Arqueiro'!B$1:B$170,"0")</f>
        <v>0</v>
      </c>
      <c r="F139" s="55" t="str">
        <f>_xlfn.XLOOKUP(A139,Comiters!A$1:A$999,Comiters!B$1:B$999,"0")</f>
        <v>0</v>
      </c>
      <c r="G139"/>
      <c r="H139"/>
      <c r="M139">
        <f t="shared" si="3"/>
        <v>0</v>
      </c>
    </row>
    <row r="140" spans="1:13" s="25" customFormat="1">
      <c r="A140" t="str">
        <f>_xlfn.XLOOKUP(B140,Rotineiros!B$1:B$5000,Rotineiros!A$1:A$5000)</f>
        <v>F9798389</v>
      </c>
      <c r="B140" t="s">
        <v>12470</v>
      </c>
      <c r="C140"/>
      <c r="D140" t="s">
        <v>12471</v>
      </c>
      <c r="E140" s="3" t="str">
        <f>_xlfn.XLOOKUP(A140,'Badge Arqueiro'!A$1:A$170,'Badge Arqueiro'!B$1:B$170,"0")</f>
        <v>0</v>
      </c>
      <c r="F140" s="55" t="str">
        <f>_xlfn.XLOOKUP(A140,Comiters!A$1:A$999,Comiters!B$1:B$999,"0")</f>
        <v>0</v>
      </c>
      <c r="G140"/>
      <c r="H140"/>
      <c r="M140">
        <f t="shared" si="3"/>
        <v>0</v>
      </c>
    </row>
    <row r="141" spans="1:13" s="25" customFormat="1">
      <c r="A141" t="str">
        <f>_xlfn.XLOOKUP(B141,Rotineiros!B$1:B$5000,Rotineiros!A$1:A$5000)</f>
        <v>F9822197</v>
      </c>
      <c r="B141" t="s">
        <v>16224</v>
      </c>
      <c r="C141"/>
      <c r="D141" t="s">
        <v>16225</v>
      </c>
      <c r="E141" s="3" t="str">
        <f>_xlfn.XLOOKUP(A141,'Badge Arqueiro'!A$1:A$170,'Badge Arqueiro'!B$1:B$170,"0")</f>
        <v>0</v>
      </c>
      <c r="F141" s="55" t="str">
        <f>_xlfn.XLOOKUP(A141,Comiters!A$1:A$999,Comiters!B$1:B$999,"0")</f>
        <v>0</v>
      </c>
      <c r="G141"/>
      <c r="H141"/>
      <c r="M141">
        <f t="shared" si="3"/>
        <v>0</v>
      </c>
    </row>
    <row r="142" spans="1:13" s="25" customFormat="1">
      <c r="A142" t="str">
        <f>_xlfn.XLOOKUP(B142,Rotineiros!B$1:B$5000,Rotineiros!A$1:A$5000)</f>
        <v>Z1176024</v>
      </c>
      <c r="B142" t="s">
        <v>7260</v>
      </c>
      <c r="C142"/>
      <c r="D142" t="s">
        <v>7309</v>
      </c>
      <c r="E142" s="3" t="str">
        <f>_xlfn.XLOOKUP(A142,'Badge Arqueiro'!A$1:A$170,'Badge Arqueiro'!B$1:B$170,"0")</f>
        <v>0</v>
      </c>
      <c r="F142" s="55" t="str">
        <f>_xlfn.XLOOKUP(A142,Comiters!A$1:A$999,Comiters!B$1:B$999,"0")</f>
        <v>0</v>
      </c>
      <c r="G142"/>
      <c r="H142"/>
      <c r="M142" t="e">
        <f>IF(D142=#REF!,1111111111,0)</f>
        <v>#REF!</v>
      </c>
    </row>
    <row r="143" spans="1:13" s="25" customFormat="1">
      <c r="A143"/>
      <c r="B143"/>
      <c r="C143"/>
      <c r="D143"/>
      <c r="E143" s="3"/>
      <c r="F143" s="55"/>
      <c r="G143"/>
      <c r="H143"/>
      <c r="M143" t="e">
        <f>IF(#REF!=#REF!,1111111111,0)</f>
        <v>#REF!</v>
      </c>
    </row>
    <row r="144" spans="1:13" s="25" customFormat="1">
      <c r="E144" s="25">
        <f>SUM(E4:E142)</f>
        <v>4</v>
      </c>
      <c r="F144" s="25">
        <f>SUM(F4:F142)</f>
        <v>29</v>
      </c>
      <c r="G144"/>
      <c r="H144"/>
      <c r="M144" t="e">
        <f>IF(#REF!=D145,1111111111,0)</f>
        <v>#REF!</v>
      </c>
    </row>
    <row r="145" spans="1:13" s="25" customFormat="1">
      <c r="A145"/>
      <c r="B145"/>
      <c r="C145"/>
      <c r="D145"/>
      <c r="E145" s="3"/>
      <c r="F145" s="55"/>
      <c r="G145"/>
      <c r="H145"/>
      <c r="M145">
        <f t="shared" si="3"/>
        <v>1111111111</v>
      </c>
    </row>
    <row r="146" spans="1:13" s="25" customFormat="1">
      <c r="A146"/>
      <c r="B146"/>
      <c r="C146"/>
      <c r="D146"/>
      <c r="E146" s="3"/>
      <c r="F146" s="55"/>
      <c r="G146"/>
      <c r="H146"/>
      <c r="M146">
        <f t="shared" si="3"/>
        <v>1111111111</v>
      </c>
    </row>
    <row r="147" spans="1:13" s="25" customFormat="1">
      <c r="A147"/>
      <c r="B147"/>
      <c r="C147"/>
      <c r="D147"/>
      <c r="E147" s="3"/>
      <c r="F147" s="55"/>
      <c r="G147"/>
      <c r="H147"/>
      <c r="M147">
        <f t="shared" si="3"/>
        <v>1111111111</v>
      </c>
    </row>
    <row r="148" spans="1:13" s="25" customFormat="1">
      <c r="A148"/>
      <c r="B148"/>
      <c r="C148"/>
      <c r="D148"/>
      <c r="E148" s="3"/>
      <c r="F148" s="55"/>
      <c r="G148"/>
      <c r="H148"/>
      <c r="M148">
        <f t="shared" si="3"/>
        <v>1111111111</v>
      </c>
    </row>
    <row r="149" spans="1:13" s="25" customFormat="1">
      <c r="A149"/>
      <c r="B149"/>
      <c r="C149"/>
      <c r="D149"/>
      <c r="E149" s="3"/>
      <c r="F149" s="55"/>
      <c r="G149"/>
      <c r="H149"/>
      <c r="M149">
        <f t="shared" si="3"/>
        <v>1111111111</v>
      </c>
    </row>
    <row r="150" spans="1:13" s="25" customFormat="1">
      <c r="A150"/>
      <c r="B150"/>
      <c r="C150"/>
      <c r="D150"/>
      <c r="E150" s="3"/>
      <c r="F150" s="55"/>
      <c r="G150"/>
      <c r="H150"/>
      <c r="M150">
        <f t="shared" si="3"/>
        <v>1111111111</v>
      </c>
    </row>
    <row r="151" spans="1:13" s="25" customFormat="1">
      <c r="A151"/>
      <c r="B151"/>
      <c r="C151"/>
      <c r="D151"/>
      <c r="E151" s="3"/>
      <c r="F151" s="55"/>
      <c r="G151"/>
      <c r="H151"/>
      <c r="M151">
        <f t="shared" si="3"/>
        <v>1111111111</v>
      </c>
    </row>
    <row r="152" spans="1:13" s="25" customFormat="1">
      <c r="A152"/>
      <c r="B152"/>
      <c r="C152"/>
      <c r="D152"/>
      <c r="E152" s="3"/>
      <c r="F152" s="55"/>
      <c r="G152"/>
      <c r="H152"/>
      <c r="M152">
        <f t="shared" si="3"/>
        <v>1111111111</v>
      </c>
    </row>
    <row r="153" spans="1:13" s="25" customFormat="1">
      <c r="A153"/>
      <c r="B153"/>
      <c r="C153"/>
      <c r="D153"/>
      <c r="E153" s="3"/>
      <c r="F153" s="55"/>
      <c r="G153"/>
      <c r="H153"/>
      <c r="M153">
        <f t="shared" si="3"/>
        <v>1111111111</v>
      </c>
    </row>
    <row r="154" spans="1:13" s="25" customFormat="1">
      <c r="A154"/>
      <c r="B154"/>
      <c r="C154"/>
      <c r="D154"/>
      <c r="E154" s="3"/>
      <c r="F154" s="55"/>
      <c r="G154"/>
      <c r="H154"/>
      <c r="M154">
        <f>IF(D154=D143,1111111111,0)</f>
        <v>1111111111</v>
      </c>
    </row>
    <row r="155" spans="1:13" s="25" customFormat="1">
      <c r="G155"/>
      <c r="H155"/>
      <c r="M155">
        <f>IF(D143=D156,1111111111,0)</f>
        <v>1111111111</v>
      </c>
    </row>
    <row r="156" spans="1:13" s="25" customFormat="1">
      <c r="A156"/>
      <c r="B156"/>
      <c r="C156"/>
      <c r="D156"/>
      <c r="E156" s="3"/>
      <c r="F156" s="55"/>
      <c r="G156"/>
      <c r="H156"/>
      <c r="M156">
        <f t="shared" si="3"/>
        <v>1111111111</v>
      </c>
    </row>
    <row r="157" spans="1:13" s="25" customFormat="1">
      <c r="A157"/>
      <c r="B157"/>
      <c r="C157"/>
      <c r="D157"/>
      <c r="E157" s="3"/>
      <c r="F157" s="55"/>
      <c r="G157"/>
      <c r="H157"/>
      <c r="M157">
        <f t="shared" si="3"/>
        <v>1111111111</v>
      </c>
    </row>
    <row r="158" spans="1:13" s="25" customFormat="1">
      <c r="A158"/>
      <c r="B158"/>
      <c r="C158"/>
      <c r="D158"/>
      <c r="E158" s="3"/>
      <c r="F158" s="55"/>
      <c r="G158"/>
      <c r="H158"/>
      <c r="M158">
        <f t="shared" si="3"/>
        <v>1111111111</v>
      </c>
    </row>
    <row r="159" spans="1:13" s="25" customFormat="1">
      <c r="A159"/>
      <c r="B159"/>
      <c r="C159"/>
      <c r="D159"/>
      <c r="E159" s="3"/>
      <c r="F159" s="55"/>
      <c r="G159"/>
      <c r="H159"/>
      <c r="M159">
        <f t="shared" si="3"/>
        <v>1111111111</v>
      </c>
    </row>
    <row r="160" spans="1:13" s="25" customFormat="1">
      <c r="A160"/>
      <c r="B160"/>
      <c r="C160"/>
      <c r="D160"/>
      <c r="E160" s="3"/>
      <c r="F160" s="55"/>
      <c r="G160"/>
      <c r="H160"/>
      <c r="M160">
        <f t="shared" si="3"/>
        <v>1111111111</v>
      </c>
    </row>
    <row r="161" spans="1:13" s="25" customFormat="1">
      <c r="A161"/>
      <c r="B161"/>
      <c r="C161"/>
      <c r="D161"/>
      <c r="E161" s="3"/>
      <c r="F161" s="55"/>
      <c r="G161"/>
      <c r="H161"/>
      <c r="M161">
        <f t="shared" si="3"/>
        <v>1111111111</v>
      </c>
    </row>
    <row r="162" spans="1:13" s="25" customFormat="1">
      <c r="A162"/>
      <c r="B162"/>
      <c r="C162"/>
      <c r="D162"/>
      <c r="E162" s="3"/>
      <c r="F162" s="55"/>
      <c r="G162"/>
      <c r="H162"/>
      <c r="M162">
        <f t="shared" si="3"/>
        <v>1111111111</v>
      </c>
    </row>
    <row r="163" spans="1:13" s="25" customFormat="1">
      <c r="A163"/>
      <c r="B163"/>
      <c r="C163"/>
      <c r="D163"/>
      <c r="E163" s="3"/>
      <c r="F163" s="55"/>
      <c r="G163"/>
      <c r="H163"/>
      <c r="M163">
        <f t="shared" si="3"/>
        <v>1111111111</v>
      </c>
    </row>
    <row r="164" spans="1:13" s="25" customFormat="1">
      <c r="A164"/>
      <c r="B164"/>
      <c r="C164"/>
      <c r="D164"/>
      <c r="E164" s="3"/>
      <c r="F164" s="55"/>
      <c r="G164"/>
      <c r="H164"/>
      <c r="M164">
        <f t="shared" si="3"/>
        <v>1111111111</v>
      </c>
    </row>
    <row r="165" spans="1:13" s="25" customFormat="1">
      <c r="A165"/>
      <c r="B165"/>
      <c r="C165"/>
      <c r="D165"/>
      <c r="E165" s="3"/>
      <c r="F165" s="55"/>
      <c r="G165"/>
      <c r="H165"/>
      <c r="M165">
        <f t="shared" si="3"/>
        <v>1111111111</v>
      </c>
    </row>
    <row r="166" spans="1:13" s="25" customFormat="1">
      <c r="A166"/>
      <c r="B166"/>
      <c r="C166"/>
      <c r="D166"/>
      <c r="E166" s="3"/>
      <c r="F166" s="55"/>
      <c r="G166"/>
      <c r="H166"/>
      <c r="M166">
        <f t="shared" si="3"/>
        <v>1111111111</v>
      </c>
    </row>
    <row r="167" spans="1:13" s="25" customFormat="1">
      <c r="A167"/>
      <c r="B167"/>
      <c r="C167"/>
      <c r="D167"/>
      <c r="E167" s="3"/>
      <c r="F167" s="55"/>
      <c r="G167"/>
      <c r="H167"/>
      <c r="M167">
        <f t="shared" si="3"/>
        <v>1111111111</v>
      </c>
    </row>
    <row r="168" spans="1:13" s="25" customFormat="1">
      <c r="A168"/>
      <c r="B168"/>
      <c r="C168"/>
      <c r="D168"/>
      <c r="E168" s="3"/>
      <c r="F168" s="55"/>
      <c r="G168"/>
      <c r="H168"/>
      <c r="M168">
        <f t="shared" si="3"/>
        <v>1111111111</v>
      </c>
    </row>
    <row r="169" spans="1:13" s="25" customFormat="1">
      <c r="A169"/>
      <c r="B169"/>
      <c r="C169"/>
      <c r="D169"/>
      <c r="E169" s="3"/>
      <c r="F169" s="55"/>
      <c r="G169"/>
      <c r="H169"/>
      <c r="M169">
        <f t="shared" si="3"/>
        <v>1111111111</v>
      </c>
    </row>
    <row r="170" spans="1:13" s="25" customFormat="1">
      <c r="A170"/>
      <c r="B170"/>
      <c r="C170"/>
      <c r="D170"/>
      <c r="E170" s="3"/>
      <c r="F170" s="55"/>
      <c r="G170"/>
      <c r="H170"/>
      <c r="M170">
        <f t="shared" si="3"/>
        <v>1111111111</v>
      </c>
    </row>
    <row r="171" spans="1:13" s="25" customFormat="1">
      <c r="A171"/>
      <c r="B171"/>
      <c r="C171"/>
      <c r="D171"/>
      <c r="E171" s="3"/>
      <c r="F171" s="55"/>
      <c r="G171"/>
      <c r="H171"/>
      <c r="M171">
        <f t="shared" si="3"/>
        <v>1111111111</v>
      </c>
    </row>
    <row r="172" spans="1:13" s="25" customFormat="1">
      <c r="A172"/>
      <c r="B172"/>
      <c r="C172"/>
      <c r="D172"/>
      <c r="E172" s="3"/>
      <c r="F172" s="55"/>
      <c r="G172"/>
      <c r="H172"/>
      <c r="M172">
        <f t="shared" si="3"/>
        <v>1111111111</v>
      </c>
    </row>
    <row r="173" spans="1:13" s="25" customFormat="1">
      <c r="A173"/>
      <c r="B173"/>
      <c r="C173"/>
      <c r="D173"/>
      <c r="E173" s="3"/>
      <c r="F173" s="55"/>
      <c r="G173"/>
      <c r="H173"/>
      <c r="M173">
        <f t="shared" si="3"/>
        <v>1111111111</v>
      </c>
    </row>
    <row r="174" spans="1:13" s="25" customFormat="1">
      <c r="A174"/>
      <c r="B174"/>
      <c r="C174"/>
      <c r="D174"/>
      <c r="E174" s="3"/>
      <c r="F174" s="55"/>
      <c r="G174"/>
      <c r="H174"/>
      <c r="M174">
        <f t="shared" si="3"/>
        <v>1111111111</v>
      </c>
    </row>
    <row r="175" spans="1:13" s="25" customFormat="1">
      <c r="A175"/>
      <c r="B175"/>
      <c r="C175"/>
      <c r="D175"/>
      <c r="E175" s="3"/>
      <c r="F175" s="55"/>
      <c r="G175"/>
      <c r="H175"/>
      <c r="M175">
        <f t="shared" si="3"/>
        <v>1111111111</v>
      </c>
    </row>
    <row r="176" spans="1:13" s="25" customFormat="1">
      <c r="A176"/>
      <c r="B176"/>
      <c r="C176"/>
      <c r="D176"/>
      <c r="E176" s="3"/>
      <c r="F176" s="55"/>
      <c r="G176"/>
      <c r="H176"/>
      <c r="M176">
        <f t="shared" si="3"/>
        <v>1111111111</v>
      </c>
    </row>
    <row r="177" spans="1:13" s="25" customFormat="1">
      <c r="A177"/>
      <c r="B177"/>
      <c r="C177"/>
      <c r="D177"/>
      <c r="E177" s="3"/>
      <c r="F177" s="55"/>
      <c r="G177"/>
      <c r="H177"/>
      <c r="M177">
        <f t="shared" si="3"/>
        <v>1111111111</v>
      </c>
    </row>
    <row r="178" spans="1:13" s="25" customFormat="1">
      <c r="A178"/>
      <c r="B178"/>
      <c r="C178"/>
      <c r="D178"/>
      <c r="E178" s="3"/>
      <c r="F178" s="55"/>
      <c r="G178"/>
      <c r="H178"/>
      <c r="M178">
        <f t="shared" si="3"/>
        <v>1111111111</v>
      </c>
    </row>
    <row r="179" spans="1:13" s="25" customFormat="1">
      <c r="A179"/>
      <c r="B179"/>
      <c r="C179"/>
      <c r="D179"/>
      <c r="E179" s="3"/>
      <c r="F179" s="55"/>
      <c r="G179"/>
      <c r="H179"/>
      <c r="M179">
        <f t="shared" si="3"/>
        <v>1111111111</v>
      </c>
    </row>
    <row r="180" spans="1:13" s="25" customFormat="1">
      <c r="A180"/>
      <c r="B180"/>
      <c r="C180"/>
      <c r="D180"/>
      <c r="E180" s="3"/>
      <c r="F180" s="55"/>
      <c r="G180"/>
      <c r="H180"/>
      <c r="M180">
        <f t="shared" si="3"/>
        <v>1111111111</v>
      </c>
    </row>
    <row r="181" spans="1:13" s="25" customFormat="1">
      <c r="A181"/>
      <c r="B181"/>
      <c r="C181"/>
      <c r="D181"/>
      <c r="E181" s="3"/>
      <c r="F181" s="55"/>
      <c r="G181"/>
      <c r="H181"/>
      <c r="M181">
        <f t="shared" si="3"/>
        <v>1111111111</v>
      </c>
    </row>
    <row r="182" spans="1:13" s="25" customFormat="1">
      <c r="A182"/>
      <c r="B182"/>
      <c r="C182"/>
      <c r="D182"/>
      <c r="E182" s="3"/>
      <c r="F182" s="55"/>
      <c r="G182"/>
      <c r="H182"/>
      <c r="M182">
        <f t="shared" si="3"/>
        <v>1111111111</v>
      </c>
    </row>
    <row r="183" spans="1:13" s="25" customFormat="1">
      <c r="A183"/>
      <c r="B183"/>
      <c r="C183"/>
      <c r="D183"/>
      <c r="E183" s="3"/>
      <c r="F183" s="55"/>
      <c r="G183"/>
      <c r="H183"/>
      <c r="M183">
        <f t="shared" si="3"/>
        <v>1111111111</v>
      </c>
    </row>
    <row r="184" spans="1:13" s="25" customFormat="1">
      <c r="A184"/>
      <c r="B184"/>
      <c r="C184"/>
      <c r="D184"/>
      <c r="E184" s="3"/>
      <c r="F184" s="55"/>
      <c r="G184"/>
      <c r="H184"/>
      <c r="M184">
        <f t="shared" si="3"/>
        <v>1111111111</v>
      </c>
    </row>
    <row r="185" spans="1:13" s="25" customFormat="1">
      <c r="A185"/>
      <c r="B185"/>
      <c r="C185"/>
      <c r="D185"/>
      <c r="E185" s="3"/>
      <c r="F185" s="55"/>
      <c r="G185"/>
      <c r="H185"/>
      <c r="M185">
        <f t="shared" si="3"/>
        <v>1111111111</v>
      </c>
    </row>
    <row r="186" spans="1:13" s="25" customFormat="1">
      <c r="A186"/>
      <c r="B186"/>
      <c r="C186"/>
      <c r="D186"/>
      <c r="E186" s="3"/>
      <c r="F186" s="55"/>
      <c r="G186"/>
      <c r="H186"/>
      <c r="M186">
        <f t="shared" si="3"/>
        <v>1111111111</v>
      </c>
    </row>
    <row r="187" spans="1:13" s="25" customFormat="1">
      <c r="A187"/>
      <c r="B187"/>
      <c r="C187"/>
      <c r="D187"/>
      <c r="E187" s="3"/>
      <c r="F187" s="55"/>
      <c r="G187"/>
      <c r="H187"/>
      <c r="M187">
        <f t="shared" si="3"/>
        <v>1111111111</v>
      </c>
    </row>
    <row r="188" spans="1:13" s="25" customFormat="1">
      <c r="A188"/>
      <c r="B188"/>
      <c r="C188"/>
      <c r="D188"/>
      <c r="E188" s="3"/>
      <c r="F188" s="55"/>
      <c r="G188"/>
      <c r="H188"/>
      <c r="M188">
        <f t="shared" si="3"/>
        <v>1111111111</v>
      </c>
    </row>
    <row r="189" spans="1:13" s="25" customFormat="1">
      <c r="A189"/>
      <c r="B189"/>
      <c r="C189"/>
      <c r="D189"/>
      <c r="E189" s="3"/>
      <c r="F189" s="55"/>
      <c r="G189"/>
      <c r="H189"/>
      <c r="M189">
        <f t="shared" si="3"/>
        <v>1111111111</v>
      </c>
    </row>
    <row r="190" spans="1:13" s="25" customFormat="1">
      <c r="A190"/>
      <c r="B190"/>
      <c r="C190"/>
      <c r="D190"/>
      <c r="E190" s="3"/>
      <c r="F190" s="55"/>
      <c r="G190"/>
      <c r="H190"/>
      <c r="M190">
        <f t="shared" si="3"/>
        <v>1111111111</v>
      </c>
    </row>
    <row r="191" spans="1:13" s="25" customFormat="1">
      <c r="A191"/>
      <c r="B191"/>
      <c r="C191"/>
      <c r="D191"/>
      <c r="E191" s="3"/>
      <c r="F191" s="55"/>
      <c r="G191"/>
      <c r="H191"/>
      <c r="M191">
        <f t="shared" si="3"/>
        <v>1111111111</v>
      </c>
    </row>
    <row r="192" spans="1:13" s="25" customFormat="1">
      <c r="A192"/>
      <c r="B192"/>
      <c r="C192"/>
      <c r="D192"/>
      <c r="E192" s="3"/>
      <c r="F192" s="55"/>
      <c r="G192"/>
      <c r="H192"/>
      <c r="M192">
        <f t="shared" si="3"/>
        <v>1111111111</v>
      </c>
    </row>
    <row r="193" spans="1:13" s="25" customFormat="1">
      <c r="A193"/>
      <c r="B193"/>
      <c r="C193"/>
      <c r="D193"/>
      <c r="E193" s="3"/>
      <c r="F193" s="55"/>
      <c r="G193"/>
      <c r="H193" s="3"/>
      <c r="M193">
        <f t="shared" si="3"/>
        <v>1111111111</v>
      </c>
    </row>
    <row r="194" spans="1:13" s="25" customFormat="1">
      <c r="A194"/>
      <c r="B194"/>
      <c r="C194"/>
      <c r="D194"/>
      <c r="E194" s="3"/>
      <c r="F194" s="55"/>
      <c r="G194"/>
      <c r="H194" s="3"/>
      <c r="M194">
        <f t="shared" si="3"/>
        <v>1111111111</v>
      </c>
    </row>
    <row r="195" spans="1:13" s="25" customFormat="1">
      <c r="A195"/>
      <c r="B195"/>
      <c r="C195"/>
      <c r="D195"/>
      <c r="E195" s="3"/>
      <c r="F195" s="55"/>
      <c r="G195"/>
      <c r="H195" s="3"/>
      <c r="M195">
        <f t="shared" si="3"/>
        <v>1111111111</v>
      </c>
    </row>
    <row r="196" spans="1:13" s="25" customFormat="1">
      <c r="A196"/>
      <c r="B196"/>
      <c r="C196"/>
      <c r="D196"/>
      <c r="E196" s="3"/>
      <c r="F196" s="55"/>
      <c r="G196"/>
      <c r="H196" s="3"/>
      <c r="M196">
        <f t="shared" si="3"/>
        <v>1111111111</v>
      </c>
    </row>
    <row r="197" spans="1:13" s="25" customFormat="1">
      <c r="A197"/>
      <c r="B197"/>
      <c r="C197"/>
      <c r="D197"/>
      <c r="E197" s="3"/>
      <c r="F197" s="55"/>
      <c r="G197"/>
      <c r="H197" s="3"/>
      <c r="M197">
        <f t="shared" ref="M197:M260" si="4">IF(D197=D198,1111111111,0)</f>
        <v>1111111111</v>
      </c>
    </row>
    <row r="198" spans="1:13" s="25" customFormat="1">
      <c r="A198"/>
      <c r="B198"/>
      <c r="C198"/>
      <c r="D198"/>
      <c r="E198" s="3"/>
      <c r="F198" s="55"/>
      <c r="G198"/>
      <c r="H198" s="3"/>
      <c r="M198">
        <f t="shared" si="4"/>
        <v>1111111111</v>
      </c>
    </row>
    <row r="199" spans="1:13" s="25" customFormat="1">
      <c r="A199"/>
      <c r="B199"/>
      <c r="C199"/>
      <c r="D199"/>
      <c r="E199" s="3"/>
      <c r="F199" s="55"/>
      <c r="G199"/>
      <c r="H199" s="3"/>
      <c r="M199">
        <f t="shared" si="4"/>
        <v>1111111111</v>
      </c>
    </row>
    <row r="200" spans="1:13" s="25" customFormat="1">
      <c r="A200"/>
      <c r="B200"/>
      <c r="C200"/>
      <c r="D200"/>
      <c r="E200" s="3"/>
      <c r="F200" s="55"/>
      <c r="G200"/>
      <c r="H200" s="3"/>
      <c r="M200">
        <f t="shared" si="4"/>
        <v>1111111111</v>
      </c>
    </row>
    <row r="201" spans="1:13" s="25" customFormat="1">
      <c r="A201"/>
      <c r="B201"/>
      <c r="C201"/>
      <c r="D201"/>
      <c r="E201" s="3"/>
      <c r="F201" s="55"/>
      <c r="G201"/>
      <c r="H201" s="3"/>
      <c r="M201">
        <f t="shared" si="4"/>
        <v>1111111111</v>
      </c>
    </row>
    <row r="202" spans="1:13" s="25" customFormat="1">
      <c r="A202"/>
      <c r="B202"/>
      <c r="C202"/>
      <c r="D202"/>
      <c r="E202" s="3"/>
      <c r="F202" s="55"/>
      <c r="G202"/>
      <c r="H202" s="3"/>
      <c r="M202">
        <f t="shared" si="4"/>
        <v>1111111111</v>
      </c>
    </row>
    <row r="203" spans="1:13" s="25" customFormat="1">
      <c r="A203"/>
      <c r="B203"/>
      <c r="C203"/>
      <c r="D203"/>
      <c r="E203" s="3"/>
      <c r="F203" s="55"/>
      <c r="G203"/>
      <c r="H203" s="3"/>
      <c r="M203">
        <f t="shared" si="4"/>
        <v>1111111111</v>
      </c>
    </row>
    <row r="204" spans="1:13" s="25" customFormat="1">
      <c r="A204"/>
      <c r="B204"/>
      <c r="C204"/>
      <c r="D204"/>
      <c r="E204" s="3"/>
      <c r="F204" s="55"/>
      <c r="G204"/>
      <c r="H204" s="3"/>
      <c r="M204">
        <f t="shared" si="4"/>
        <v>1111111111</v>
      </c>
    </row>
    <row r="205" spans="1:13" s="25" customFormat="1">
      <c r="A205"/>
      <c r="B205"/>
      <c r="C205"/>
      <c r="D205"/>
      <c r="E205" s="3"/>
      <c r="F205" s="55"/>
      <c r="G205"/>
      <c r="H205" s="3"/>
      <c r="M205">
        <f t="shared" si="4"/>
        <v>1111111111</v>
      </c>
    </row>
    <row r="206" spans="1:13" s="25" customFormat="1">
      <c r="A206"/>
      <c r="B206"/>
      <c r="C206"/>
      <c r="D206"/>
      <c r="E206" s="3"/>
      <c r="F206" s="55"/>
      <c r="G206"/>
      <c r="H206" s="3"/>
      <c r="M206">
        <f t="shared" si="4"/>
        <v>1111111111</v>
      </c>
    </row>
    <row r="207" spans="1:13" s="25" customFormat="1">
      <c r="A207"/>
      <c r="B207"/>
      <c r="C207"/>
      <c r="D207"/>
      <c r="E207" s="3"/>
      <c r="F207" s="55"/>
      <c r="G207"/>
      <c r="H207" s="3"/>
      <c r="M207">
        <f t="shared" si="4"/>
        <v>1111111111</v>
      </c>
    </row>
    <row r="208" spans="1:13" s="25" customFormat="1">
      <c r="A208"/>
      <c r="B208"/>
      <c r="C208"/>
      <c r="D208"/>
      <c r="E208" s="3"/>
      <c r="F208" s="55"/>
      <c r="G208"/>
      <c r="H208" s="3"/>
      <c r="M208">
        <f t="shared" si="4"/>
        <v>1111111111</v>
      </c>
    </row>
    <row r="209" spans="1:13" s="25" customFormat="1">
      <c r="A209"/>
      <c r="B209"/>
      <c r="C209"/>
      <c r="D209"/>
      <c r="E209" s="3"/>
      <c r="F209" s="55"/>
      <c r="G209"/>
      <c r="H209" s="3"/>
      <c r="M209">
        <f t="shared" si="4"/>
        <v>1111111111</v>
      </c>
    </row>
    <row r="210" spans="1:13" s="25" customFormat="1">
      <c r="A210"/>
      <c r="B210"/>
      <c r="C210"/>
      <c r="D210"/>
      <c r="E210" s="3"/>
      <c r="F210" s="55"/>
      <c r="G210"/>
      <c r="H210" s="3"/>
      <c r="M210">
        <f t="shared" si="4"/>
        <v>1111111111</v>
      </c>
    </row>
    <row r="211" spans="1:13" s="25" customFormat="1">
      <c r="A211"/>
      <c r="B211"/>
      <c r="C211"/>
      <c r="D211"/>
      <c r="E211" s="3"/>
      <c r="F211" s="55"/>
      <c r="G211"/>
      <c r="H211" s="3"/>
      <c r="M211">
        <f t="shared" si="4"/>
        <v>1111111111</v>
      </c>
    </row>
    <row r="212" spans="1:13" s="25" customFormat="1">
      <c r="A212"/>
      <c r="B212"/>
      <c r="C212"/>
      <c r="D212"/>
      <c r="E212" s="3"/>
      <c r="F212" s="55"/>
      <c r="G212"/>
      <c r="H212" s="3"/>
      <c r="M212">
        <f t="shared" si="4"/>
        <v>1111111111</v>
      </c>
    </row>
    <row r="213" spans="1:13" s="25" customFormat="1">
      <c r="A213"/>
      <c r="B213"/>
      <c r="C213"/>
      <c r="D213"/>
      <c r="E213" s="3"/>
      <c r="F213" s="55"/>
      <c r="G213"/>
      <c r="H213" s="3"/>
      <c r="M213">
        <f t="shared" si="4"/>
        <v>1111111111</v>
      </c>
    </row>
    <row r="214" spans="1:13" s="25" customFormat="1">
      <c r="A214"/>
      <c r="B214"/>
      <c r="C214"/>
      <c r="D214"/>
      <c r="E214" s="3"/>
      <c r="F214" s="55"/>
      <c r="G214"/>
      <c r="H214" s="3"/>
      <c r="M214">
        <f t="shared" si="4"/>
        <v>1111111111</v>
      </c>
    </row>
    <row r="215" spans="1:13" s="25" customFormat="1">
      <c r="A215"/>
      <c r="B215"/>
      <c r="C215"/>
      <c r="D215"/>
      <c r="E215" s="3"/>
      <c r="F215" s="55"/>
      <c r="G215"/>
      <c r="H215" s="3"/>
      <c r="M215">
        <f t="shared" si="4"/>
        <v>1111111111</v>
      </c>
    </row>
    <row r="216" spans="1:13" s="25" customFormat="1">
      <c r="A216"/>
      <c r="B216"/>
      <c r="C216"/>
      <c r="D216"/>
      <c r="E216" s="3"/>
      <c r="F216" s="55"/>
      <c r="G216"/>
      <c r="H216" s="3"/>
      <c r="M216">
        <f t="shared" si="4"/>
        <v>1111111111</v>
      </c>
    </row>
    <row r="217" spans="1:13" s="25" customFormat="1">
      <c r="A217"/>
      <c r="B217"/>
      <c r="C217"/>
      <c r="D217"/>
      <c r="E217" s="3"/>
      <c r="F217" s="55"/>
      <c r="G217"/>
      <c r="H217" s="3"/>
      <c r="M217">
        <f t="shared" si="4"/>
        <v>1111111111</v>
      </c>
    </row>
    <row r="218" spans="1:13" s="25" customFormat="1">
      <c r="A218"/>
      <c r="B218"/>
      <c r="C218"/>
      <c r="D218"/>
      <c r="E218" s="3"/>
      <c r="F218" s="55"/>
      <c r="G218"/>
      <c r="H218" s="3"/>
      <c r="M218">
        <f t="shared" si="4"/>
        <v>1111111111</v>
      </c>
    </row>
    <row r="219" spans="1:13" s="25" customFormat="1">
      <c r="A219"/>
      <c r="B219"/>
      <c r="C219"/>
      <c r="D219"/>
      <c r="E219" s="3"/>
      <c r="F219" s="55"/>
      <c r="G219"/>
      <c r="H219" s="3"/>
      <c r="M219">
        <f t="shared" si="4"/>
        <v>1111111111</v>
      </c>
    </row>
    <row r="220" spans="1:13" s="25" customFormat="1">
      <c r="A220"/>
      <c r="B220"/>
      <c r="C220"/>
      <c r="D220"/>
      <c r="E220" s="3"/>
      <c r="F220" s="55"/>
      <c r="G220"/>
      <c r="H220" s="3"/>
      <c r="M220">
        <f t="shared" si="4"/>
        <v>1111111111</v>
      </c>
    </row>
    <row r="221" spans="1:13" s="25" customFormat="1">
      <c r="A221"/>
      <c r="B221"/>
      <c r="C221"/>
      <c r="D221"/>
      <c r="E221" s="3"/>
      <c r="F221" s="55"/>
      <c r="G221"/>
      <c r="H221" s="3"/>
      <c r="M221">
        <f t="shared" si="4"/>
        <v>1111111111</v>
      </c>
    </row>
    <row r="222" spans="1:13" s="25" customFormat="1">
      <c r="A222"/>
      <c r="B222"/>
      <c r="C222"/>
      <c r="D222"/>
      <c r="E222" s="3"/>
      <c r="F222" s="55"/>
      <c r="G222"/>
      <c r="H222" s="3"/>
      <c r="M222">
        <f t="shared" si="4"/>
        <v>1111111111</v>
      </c>
    </row>
    <row r="223" spans="1:13" s="25" customFormat="1">
      <c r="A223"/>
      <c r="B223"/>
      <c r="C223"/>
      <c r="D223"/>
      <c r="E223" s="3"/>
      <c r="F223" s="55"/>
      <c r="G223"/>
      <c r="H223" s="3"/>
      <c r="M223">
        <f t="shared" si="4"/>
        <v>1111111111</v>
      </c>
    </row>
    <row r="224" spans="1:13" s="25" customFormat="1">
      <c r="A224"/>
      <c r="B224"/>
      <c r="C224"/>
      <c r="D224"/>
      <c r="E224" s="3"/>
      <c r="F224" s="55"/>
      <c r="G224"/>
      <c r="H224" s="3"/>
      <c r="M224">
        <f t="shared" si="4"/>
        <v>1111111111</v>
      </c>
    </row>
    <row r="225" spans="1:13" s="25" customFormat="1">
      <c r="A225"/>
      <c r="B225"/>
      <c r="C225"/>
      <c r="D225"/>
      <c r="E225" s="3"/>
      <c r="F225" s="55"/>
      <c r="G225"/>
      <c r="H225" s="3"/>
      <c r="M225">
        <f t="shared" si="4"/>
        <v>1111111111</v>
      </c>
    </row>
    <row r="226" spans="1:13" s="25" customFormat="1">
      <c r="A226"/>
      <c r="B226"/>
      <c r="C226"/>
      <c r="D226"/>
      <c r="E226" s="3"/>
      <c r="F226" s="55"/>
      <c r="G226"/>
      <c r="H226" s="3"/>
      <c r="M226">
        <f t="shared" si="4"/>
        <v>1111111111</v>
      </c>
    </row>
    <row r="227" spans="1:13" s="25" customFormat="1">
      <c r="A227"/>
      <c r="B227"/>
      <c r="C227"/>
      <c r="D227"/>
      <c r="E227" s="3"/>
      <c r="F227" s="55"/>
      <c r="G227"/>
      <c r="H227" s="3"/>
      <c r="M227">
        <f t="shared" si="4"/>
        <v>1111111111</v>
      </c>
    </row>
    <row r="228" spans="1:13" s="25" customFormat="1">
      <c r="A228"/>
      <c r="B228"/>
      <c r="C228"/>
      <c r="D228"/>
      <c r="E228" s="3"/>
      <c r="F228" s="55"/>
      <c r="G228"/>
      <c r="H228" s="3"/>
      <c r="M228">
        <f t="shared" si="4"/>
        <v>1111111111</v>
      </c>
    </row>
    <row r="229" spans="1:13" s="25" customFormat="1">
      <c r="A229"/>
      <c r="B229"/>
      <c r="C229"/>
      <c r="D229"/>
      <c r="E229" s="3"/>
      <c r="F229" s="55"/>
      <c r="G229"/>
      <c r="H229" s="3"/>
      <c r="M229">
        <f t="shared" si="4"/>
        <v>1111111111</v>
      </c>
    </row>
    <row r="230" spans="1:13" s="25" customFormat="1">
      <c r="A230"/>
      <c r="B230"/>
      <c r="C230"/>
      <c r="D230"/>
      <c r="E230" s="3"/>
      <c r="F230" s="55"/>
      <c r="G230"/>
      <c r="H230" s="3"/>
      <c r="M230">
        <f t="shared" si="4"/>
        <v>1111111111</v>
      </c>
    </row>
    <row r="231" spans="1:13" s="25" customFormat="1">
      <c r="A231"/>
      <c r="B231"/>
      <c r="C231"/>
      <c r="D231"/>
      <c r="E231" s="3"/>
      <c r="F231" s="55"/>
      <c r="G231"/>
      <c r="H231" s="3"/>
      <c r="M231">
        <f t="shared" si="4"/>
        <v>1111111111</v>
      </c>
    </row>
    <row r="232" spans="1:13" s="25" customFormat="1">
      <c r="A232"/>
      <c r="B232"/>
      <c r="C232"/>
      <c r="D232"/>
      <c r="E232" s="3"/>
      <c r="F232" s="55"/>
      <c r="G232"/>
      <c r="H232" s="3"/>
      <c r="M232">
        <f t="shared" si="4"/>
        <v>1111111111</v>
      </c>
    </row>
    <row r="233" spans="1:13" s="25" customFormat="1">
      <c r="A233"/>
      <c r="B233"/>
      <c r="C233"/>
      <c r="D233"/>
      <c r="E233" s="3"/>
      <c r="F233" s="55"/>
      <c r="G233"/>
      <c r="H233" s="3"/>
      <c r="M233">
        <f t="shared" si="4"/>
        <v>1111111111</v>
      </c>
    </row>
    <row r="234" spans="1:13" s="25" customFormat="1">
      <c r="A234"/>
      <c r="B234"/>
      <c r="C234"/>
      <c r="D234"/>
      <c r="E234" s="3"/>
      <c r="F234" s="55"/>
      <c r="G234"/>
      <c r="H234"/>
      <c r="M234">
        <f t="shared" si="4"/>
        <v>1111111111</v>
      </c>
    </row>
    <row r="235" spans="1:13" s="25" customFormat="1">
      <c r="A235"/>
      <c r="B235"/>
      <c r="C235"/>
      <c r="D235"/>
      <c r="E235" s="3"/>
      <c r="F235" s="55"/>
      <c r="G235"/>
      <c r="H235"/>
      <c r="M235">
        <f t="shared" si="4"/>
        <v>1111111111</v>
      </c>
    </row>
    <row r="236" spans="1:13" s="25" customFormat="1">
      <c r="A236"/>
      <c r="B236"/>
      <c r="C236"/>
      <c r="D236"/>
      <c r="E236" s="3"/>
      <c r="F236" s="55"/>
      <c r="G236"/>
      <c r="H236"/>
      <c r="M236">
        <f t="shared" si="4"/>
        <v>1111111111</v>
      </c>
    </row>
    <row r="237" spans="1:13" s="25" customFormat="1">
      <c r="A237"/>
      <c r="B237"/>
      <c r="C237"/>
      <c r="D237"/>
      <c r="E237" s="3"/>
      <c r="F237" s="55"/>
      <c r="G237"/>
      <c r="H237"/>
      <c r="M237">
        <f t="shared" si="4"/>
        <v>1111111111</v>
      </c>
    </row>
    <row r="238" spans="1:13" s="25" customFormat="1">
      <c r="A238"/>
      <c r="B238"/>
      <c r="C238"/>
      <c r="D238"/>
      <c r="E238" s="3"/>
      <c r="F238" s="55"/>
      <c r="G238"/>
      <c r="H238"/>
      <c r="M238">
        <f t="shared" si="4"/>
        <v>1111111111</v>
      </c>
    </row>
    <row r="239" spans="1:13" s="25" customFormat="1">
      <c r="A239"/>
      <c r="B239"/>
      <c r="C239"/>
      <c r="D239"/>
      <c r="E239" s="3"/>
      <c r="F239" s="55"/>
      <c r="G239"/>
      <c r="H239"/>
      <c r="M239">
        <f t="shared" si="4"/>
        <v>1111111111</v>
      </c>
    </row>
    <row r="240" spans="1:13" s="25" customFormat="1">
      <c r="A240"/>
      <c r="B240"/>
      <c r="C240"/>
      <c r="D240"/>
      <c r="E240" s="3"/>
      <c r="F240" s="55"/>
      <c r="G240"/>
      <c r="H240"/>
      <c r="M240">
        <f t="shared" si="4"/>
        <v>1111111111</v>
      </c>
    </row>
    <row r="241" spans="1:13" s="25" customFormat="1">
      <c r="A241"/>
      <c r="B241"/>
      <c r="C241"/>
      <c r="D241"/>
      <c r="E241" s="3"/>
      <c r="F241" s="55"/>
      <c r="G241"/>
      <c r="H241"/>
      <c r="M241">
        <f t="shared" si="4"/>
        <v>1111111111</v>
      </c>
    </row>
    <row r="242" spans="1:13" s="25" customFormat="1">
      <c r="A242"/>
      <c r="B242"/>
      <c r="C242"/>
      <c r="D242"/>
      <c r="E242" s="3"/>
      <c r="F242" s="55"/>
      <c r="G242"/>
      <c r="H242"/>
      <c r="M242">
        <f t="shared" si="4"/>
        <v>1111111111</v>
      </c>
    </row>
    <row r="243" spans="1:13" s="25" customFormat="1">
      <c r="A243"/>
      <c r="B243"/>
      <c r="C243"/>
      <c r="D243"/>
      <c r="E243" s="3"/>
      <c r="F243" s="55"/>
      <c r="G243"/>
      <c r="H243"/>
      <c r="M243">
        <f t="shared" si="4"/>
        <v>1111111111</v>
      </c>
    </row>
    <row r="244" spans="1:13" s="25" customFormat="1">
      <c r="A244"/>
      <c r="B244"/>
      <c r="C244"/>
      <c r="D244"/>
      <c r="E244" s="3"/>
      <c r="F244" s="55"/>
      <c r="G244"/>
      <c r="H244"/>
      <c r="M244">
        <f t="shared" si="4"/>
        <v>1111111111</v>
      </c>
    </row>
    <row r="245" spans="1:13" s="25" customFormat="1">
      <c r="A245"/>
      <c r="B245"/>
      <c r="C245"/>
      <c r="D245"/>
      <c r="E245" s="3"/>
      <c r="F245" s="55"/>
      <c r="G245"/>
      <c r="H245"/>
      <c r="M245">
        <f t="shared" si="4"/>
        <v>1111111111</v>
      </c>
    </row>
    <row r="246" spans="1:13" s="25" customFormat="1">
      <c r="A246"/>
      <c r="B246"/>
      <c r="C246"/>
      <c r="D246"/>
      <c r="E246" s="3"/>
      <c r="F246" s="55"/>
      <c r="G246"/>
      <c r="H246"/>
      <c r="M246">
        <f t="shared" si="4"/>
        <v>1111111111</v>
      </c>
    </row>
    <row r="247" spans="1:13" s="25" customFormat="1">
      <c r="A247"/>
      <c r="B247"/>
      <c r="C247"/>
      <c r="D247"/>
      <c r="E247" s="3"/>
      <c r="F247" s="55"/>
      <c r="G247"/>
      <c r="H247"/>
      <c r="M247">
        <f t="shared" si="4"/>
        <v>1111111111</v>
      </c>
    </row>
    <row r="248" spans="1:13" s="25" customFormat="1">
      <c r="A248"/>
      <c r="B248"/>
      <c r="C248"/>
      <c r="D248"/>
      <c r="E248" s="3"/>
      <c r="F248" s="55"/>
      <c r="G248"/>
      <c r="H248"/>
      <c r="M248">
        <f t="shared" si="4"/>
        <v>1111111111</v>
      </c>
    </row>
    <row r="249" spans="1:13" s="25" customFormat="1">
      <c r="A249"/>
      <c r="B249"/>
      <c r="C249"/>
      <c r="D249"/>
      <c r="E249" s="3"/>
      <c r="F249" s="55"/>
      <c r="G249"/>
      <c r="H249"/>
      <c r="M249">
        <f t="shared" si="4"/>
        <v>1111111111</v>
      </c>
    </row>
    <row r="250" spans="1:13" s="25" customFormat="1">
      <c r="A250"/>
      <c r="B250"/>
      <c r="C250"/>
      <c r="D250"/>
      <c r="E250" s="3"/>
      <c r="F250" s="55"/>
      <c r="G250"/>
      <c r="H250"/>
      <c r="M250">
        <f t="shared" si="4"/>
        <v>1111111111</v>
      </c>
    </row>
    <row r="251" spans="1:13" s="25" customFormat="1">
      <c r="A251"/>
      <c r="B251"/>
      <c r="C251"/>
      <c r="D251"/>
      <c r="E251" s="3"/>
      <c r="F251" s="55"/>
      <c r="G251"/>
      <c r="H251"/>
      <c r="M251">
        <f t="shared" si="4"/>
        <v>1111111111</v>
      </c>
    </row>
    <row r="252" spans="1:13" s="25" customFormat="1">
      <c r="A252"/>
      <c r="B252"/>
      <c r="C252"/>
      <c r="D252"/>
      <c r="E252" s="3"/>
      <c r="F252" s="55"/>
      <c r="G252"/>
      <c r="H252"/>
      <c r="M252">
        <f t="shared" si="4"/>
        <v>1111111111</v>
      </c>
    </row>
    <row r="253" spans="1:13" s="25" customFormat="1">
      <c r="A253"/>
      <c r="B253"/>
      <c r="C253"/>
      <c r="D253"/>
      <c r="E253" s="3"/>
      <c r="F253" s="55"/>
      <c r="G253"/>
      <c r="H253"/>
      <c r="M253">
        <f t="shared" si="4"/>
        <v>1111111111</v>
      </c>
    </row>
    <row r="254" spans="1:13" s="25" customFormat="1">
      <c r="A254"/>
      <c r="B254"/>
      <c r="C254"/>
      <c r="D254"/>
      <c r="E254" s="3"/>
      <c r="F254" s="55"/>
      <c r="G254"/>
      <c r="H254"/>
      <c r="M254">
        <f t="shared" si="4"/>
        <v>1111111111</v>
      </c>
    </row>
    <row r="255" spans="1:13" s="25" customFormat="1">
      <c r="A255"/>
      <c r="B255"/>
      <c r="C255"/>
      <c r="D255"/>
      <c r="E255" s="3"/>
      <c r="F255" s="55"/>
      <c r="G255"/>
      <c r="H255"/>
      <c r="M255">
        <f t="shared" si="4"/>
        <v>1111111111</v>
      </c>
    </row>
    <row r="256" spans="1:13" s="25" customFormat="1">
      <c r="A256"/>
      <c r="B256"/>
      <c r="C256"/>
      <c r="D256"/>
      <c r="E256" s="3"/>
      <c r="F256" s="55"/>
      <c r="G256"/>
      <c r="H256"/>
      <c r="M256">
        <f t="shared" si="4"/>
        <v>1111111111</v>
      </c>
    </row>
    <row r="257" spans="1:13" s="25" customFormat="1">
      <c r="A257"/>
      <c r="B257"/>
      <c r="C257"/>
      <c r="D257"/>
      <c r="E257" s="3"/>
      <c r="F257" s="55"/>
      <c r="G257"/>
      <c r="H257"/>
      <c r="M257">
        <f t="shared" si="4"/>
        <v>1111111111</v>
      </c>
    </row>
    <row r="258" spans="1:13" s="25" customFormat="1">
      <c r="A258"/>
      <c r="B258"/>
      <c r="C258"/>
      <c r="D258"/>
      <c r="E258" s="3"/>
      <c r="F258" s="55"/>
      <c r="G258"/>
      <c r="H258"/>
      <c r="M258">
        <f t="shared" si="4"/>
        <v>1111111111</v>
      </c>
    </row>
    <row r="259" spans="1:13" s="25" customFormat="1">
      <c r="A259"/>
      <c r="B259"/>
      <c r="C259"/>
      <c r="D259"/>
      <c r="E259" s="3"/>
      <c r="F259" s="55"/>
      <c r="G259"/>
      <c r="H259"/>
      <c r="M259">
        <f t="shared" si="4"/>
        <v>1111111111</v>
      </c>
    </row>
    <row r="260" spans="1:13" s="25" customFormat="1">
      <c r="A260"/>
      <c r="B260"/>
      <c r="C260"/>
      <c r="D260"/>
      <c r="E260" s="3"/>
      <c r="F260" s="55"/>
      <c r="G260"/>
      <c r="H260"/>
      <c r="M260">
        <f t="shared" si="4"/>
        <v>1111111111</v>
      </c>
    </row>
    <row r="261" spans="1:13" s="25" customFormat="1">
      <c r="A261"/>
      <c r="B261"/>
      <c r="C261"/>
      <c r="D261"/>
      <c r="E261" s="3"/>
      <c r="F261" s="55"/>
      <c r="G261"/>
      <c r="H261"/>
      <c r="M261">
        <f t="shared" ref="M261:M324" si="5">IF(D261=D262,1111111111,0)</f>
        <v>1111111111</v>
      </c>
    </row>
    <row r="262" spans="1:13" s="25" customFormat="1">
      <c r="A262"/>
      <c r="B262"/>
      <c r="C262"/>
      <c r="D262"/>
      <c r="E262" s="3"/>
      <c r="F262" s="55"/>
      <c r="G262"/>
      <c r="H262"/>
      <c r="M262">
        <f t="shared" si="5"/>
        <v>1111111111</v>
      </c>
    </row>
    <row r="263" spans="1:13" s="25" customFormat="1">
      <c r="A263"/>
      <c r="B263"/>
      <c r="C263"/>
      <c r="D263"/>
      <c r="E263" s="3"/>
      <c r="F263" s="55"/>
      <c r="G263"/>
      <c r="H263"/>
      <c r="M263">
        <f t="shared" si="5"/>
        <v>1111111111</v>
      </c>
    </row>
    <row r="264" spans="1:13" s="25" customFormat="1">
      <c r="A264"/>
      <c r="B264"/>
      <c r="C264"/>
      <c r="D264"/>
      <c r="E264" s="3"/>
      <c r="F264" s="55"/>
      <c r="G264"/>
      <c r="H264"/>
      <c r="M264">
        <f t="shared" si="5"/>
        <v>1111111111</v>
      </c>
    </row>
    <row r="265" spans="1:13" s="25" customFormat="1">
      <c r="A265"/>
      <c r="B265"/>
      <c r="C265"/>
      <c r="D265"/>
      <c r="E265" s="3"/>
      <c r="F265" s="55"/>
      <c r="G265"/>
      <c r="H265"/>
      <c r="M265">
        <f t="shared" si="5"/>
        <v>1111111111</v>
      </c>
    </row>
    <row r="266" spans="1:13" s="25" customFormat="1">
      <c r="A266"/>
      <c r="B266"/>
      <c r="C266"/>
      <c r="D266"/>
      <c r="E266" s="3"/>
      <c r="F266" s="55"/>
      <c r="G266"/>
      <c r="H266"/>
      <c r="M266">
        <f t="shared" si="5"/>
        <v>1111111111</v>
      </c>
    </row>
    <row r="267" spans="1:13" s="25" customFormat="1">
      <c r="A267"/>
      <c r="B267"/>
      <c r="C267"/>
      <c r="D267"/>
      <c r="E267" s="3"/>
      <c r="F267" s="55"/>
      <c r="G267"/>
      <c r="H267"/>
      <c r="M267">
        <f t="shared" si="5"/>
        <v>1111111111</v>
      </c>
    </row>
    <row r="268" spans="1:13" s="25" customFormat="1">
      <c r="A268"/>
      <c r="B268"/>
      <c r="C268"/>
      <c r="D268"/>
      <c r="E268" s="3"/>
      <c r="F268" s="55"/>
      <c r="G268"/>
      <c r="H268"/>
      <c r="M268">
        <f t="shared" si="5"/>
        <v>1111111111</v>
      </c>
    </row>
    <row r="269" spans="1:13" s="25" customFormat="1">
      <c r="A269"/>
      <c r="B269"/>
      <c r="C269"/>
      <c r="D269"/>
      <c r="E269" s="3"/>
      <c r="F269" s="55"/>
      <c r="G269"/>
      <c r="H269"/>
      <c r="M269">
        <f t="shared" si="5"/>
        <v>1111111111</v>
      </c>
    </row>
    <row r="270" spans="1:13" s="25" customFormat="1">
      <c r="A270"/>
      <c r="B270"/>
      <c r="C270"/>
      <c r="D270"/>
      <c r="E270" s="3"/>
      <c r="F270" s="55"/>
      <c r="G270"/>
      <c r="H270"/>
      <c r="M270">
        <f t="shared" si="5"/>
        <v>1111111111</v>
      </c>
    </row>
    <row r="271" spans="1:13" s="25" customFormat="1">
      <c r="A271"/>
      <c r="B271"/>
      <c r="C271"/>
      <c r="D271"/>
      <c r="E271" s="3"/>
      <c r="F271" s="55"/>
      <c r="G271"/>
      <c r="H271"/>
      <c r="M271">
        <f t="shared" si="5"/>
        <v>1111111111</v>
      </c>
    </row>
    <row r="272" spans="1:13" s="25" customFormat="1">
      <c r="A272" s="93"/>
      <c r="B272"/>
      <c r="C272"/>
      <c r="D272"/>
      <c r="E272" s="3"/>
      <c r="F272" s="55"/>
      <c r="G272"/>
      <c r="H272"/>
      <c r="M272">
        <f t="shared" si="5"/>
        <v>1111111111</v>
      </c>
    </row>
    <row r="273" spans="1:13" s="25" customFormat="1">
      <c r="A273"/>
      <c r="B273"/>
      <c r="C273"/>
      <c r="D273"/>
      <c r="E273" s="3"/>
      <c r="F273" s="55"/>
      <c r="G273"/>
      <c r="H273"/>
      <c r="M273">
        <f t="shared" si="5"/>
        <v>1111111111</v>
      </c>
    </row>
    <row r="274" spans="1:13" s="25" customFormat="1">
      <c r="A274"/>
      <c r="B274"/>
      <c r="C274"/>
      <c r="D274"/>
      <c r="E274" s="3"/>
      <c r="F274" s="55"/>
      <c r="G274" s="3"/>
      <c r="H274"/>
      <c r="M274">
        <f t="shared" si="5"/>
        <v>1111111111</v>
      </c>
    </row>
    <row r="275" spans="1:13">
      <c r="B275"/>
      <c r="H275"/>
      <c r="K275" s="25"/>
      <c r="M275">
        <f t="shared" si="5"/>
        <v>1111111111</v>
      </c>
    </row>
    <row r="276" spans="1:13">
      <c r="B276"/>
      <c r="H276"/>
      <c r="K276" s="25"/>
      <c r="M276">
        <f t="shared" si="5"/>
        <v>1111111111</v>
      </c>
    </row>
    <row r="277" spans="1:13">
      <c r="B277"/>
      <c r="H277"/>
      <c r="K277" s="25"/>
      <c r="M277">
        <f t="shared" si="5"/>
        <v>1111111111</v>
      </c>
    </row>
    <row r="278" spans="1:13" s="25" customFormat="1">
      <c r="A278"/>
      <c r="B278"/>
      <c r="C278"/>
      <c r="D278"/>
      <c r="E278" s="3"/>
      <c r="F278" s="3"/>
      <c r="G278"/>
      <c r="H278"/>
      <c r="M278">
        <f t="shared" si="5"/>
        <v>1111111111</v>
      </c>
    </row>
    <row r="279" spans="1:13" s="25" customFormat="1">
      <c r="A279"/>
      <c r="B279"/>
      <c r="C279"/>
      <c r="D279"/>
      <c r="E279" s="3"/>
      <c r="F279" s="55"/>
      <c r="G279"/>
      <c r="H279"/>
      <c r="M279">
        <f t="shared" si="5"/>
        <v>1111111111</v>
      </c>
    </row>
    <row r="280" spans="1:13" s="25" customFormat="1">
      <c r="A280"/>
      <c r="B280"/>
      <c r="C280"/>
      <c r="D280"/>
      <c r="E280" s="3"/>
      <c r="F280" s="55"/>
      <c r="G280" s="3"/>
      <c r="H280"/>
      <c r="M280">
        <f t="shared" si="5"/>
        <v>1111111111</v>
      </c>
    </row>
    <row r="281" spans="1:13">
      <c r="B281"/>
      <c r="H281"/>
      <c r="K281" s="25"/>
      <c r="M281">
        <f t="shared" si="5"/>
        <v>1111111111</v>
      </c>
    </row>
    <row r="282" spans="1:13" s="25" customFormat="1">
      <c r="A282"/>
      <c r="B282"/>
      <c r="C282"/>
      <c r="D282"/>
      <c r="E282" s="3"/>
      <c r="F282" s="55"/>
      <c r="G282"/>
      <c r="H282"/>
      <c r="M282">
        <f t="shared" si="5"/>
        <v>1111111111</v>
      </c>
    </row>
    <row r="283" spans="1:13" s="25" customFormat="1">
      <c r="A283"/>
      <c r="B283"/>
      <c r="C283"/>
      <c r="D283"/>
      <c r="E283" s="3"/>
      <c r="F283" s="55"/>
      <c r="G283"/>
      <c r="H283"/>
      <c r="M283">
        <f t="shared" si="5"/>
        <v>1111111111</v>
      </c>
    </row>
    <row r="284" spans="1:13" s="25" customFormat="1">
      <c r="A284"/>
      <c r="B284"/>
      <c r="C284"/>
      <c r="D284"/>
      <c r="E284" s="3"/>
      <c r="F284" s="55"/>
      <c r="G284"/>
      <c r="H284"/>
      <c r="M284">
        <f t="shared" si="5"/>
        <v>1111111111</v>
      </c>
    </row>
    <row r="285" spans="1:13" s="25" customFormat="1">
      <c r="A285"/>
      <c r="B285"/>
      <c r="C285"/>
      <c r="D285"/>
      <c r="E285" s="3"/>
      <c r="F285" s="55"/>
      <c r="G285"/>
      <c r="H285"/>
      <c r="M285">
        <f t="shared" si="5"/>
        <v>1111111111</v>
      </c>
    </row>
    <row r="286" spans="1:13" s="25" customFormat="1">
      <c r="A286"/>
      <c r="B286"/>
      <c r="C286"/>
      <c r="D286"/>
      <c r="E286" s="3"/>
      <c r="F286" s="55"/>
      <c r="G286"/>
      <c r="H286"/>
      <c r="M286">
        <f t="shared" si="5"/>
        <v>1111111111</v>
      </c>
    </row>
    <row r="287" spans="1:13" s="25" customFormat="1">
      <c r="A287"/>
      <c r="B287"/>
      <c r="C287"/>
      <c r="D287"/>
      <c r="E287" s="3"/>
      <c r="F287" s="55"/>
      <c r="G287"/>
      <c r="H287"/>
      <c r="M287">
        <f t="shared" si="5"/>
        <v>1111111111</v>
      </c>
    </row>
    <row r="288" spans="1:13" s="25" customFormat="1">
      <c r="A288"/>
      <c r="B288"/>
      <c r="C288"/>
      <c r="D288"/>
      <c r="E288" s="3"/>
      <c r="F288" s="55"/>
      <c r="G288"/>
      <c r="H288"/>
      <c r="M288">
        <f t="shared" si="5"/>
        <v>1111111111</v>
      </c>
    </row>
    <row r="289" spans="1:13" s="25" customFormat="1">
      <c r="A289"/>
      <c r="B289"/>
      <c r="C289"/>
      <c r="D289"/>
      <c r="E289" s="3"/>
      <c r="F289" s="55"/>
      <c r="G289"/>
      <c r="H289"/>
      <c r="M289">
        <f t="shared" si="5"/>
        <v>1111111111</v>
      </c>
    </row>
    <row r="290" spans="1:13" s="25" customFormat="1">
      <c r="A290"/>
      <c r="B290"/>
      <c r="C290"/>
      <c r="D290"/>
      <c r="E290" s="3"/>
      <c r="F290" s="55"/>
      <c r="G290"/>
      <c r="H290"/>
      <c r="M290">
        <f t="shared" si="5"/>
        <v>1111111111</v>
      </c>
    </row>
    <row r="291" spans="1:13" s="25" customFormat="1">
      <c r="A291"/>
      <c r="B291"/>
      <c r="C291"/>
      <c r="D291"/>
      <c r="E291" s="3"/>
      <c r="F291" s="55"/>
      <c r="G291" s="3"/>
      <c r="H291"/>
      <c r="M291">
        <f t="shared" si="5"/>
        <v>1111111111</v>
      </c>
    </row>
    <row r="292" spans="1:13">
      <c r="B292"/>
      <c r="G292" s="3"/>
      <c r="H292"/>
      <c r="K292" s="25"/>
      <c r="M292">
        <f t="shared" si="5"/>
        <v>1111111111</v>
      </c>
    </row>
    <row r="293" spans="1:13">
      <c r="B293"/>
      <c r="H293"/>
      <c r="K293" s="25"/>
      <c r="M293">
        <f t="shared" si="5"/>
        <v>1111111111</v>
      </c>
    </row>
    <row r="294" spans="1:13" s="25" customFormat="1">
      <c r="A294"/>
      <c r="B294"/>
      <c r="C294"/>
      <c r="D294"/>
      <c r="E294" s="3"/>
      <c r="F294" s="55"/>
      <c r="G294" s="3"/>
      <c r="H294"/>
      <c r="M294">
        <f t="shared" si="5"/>
        <v>1111111111</v>
      </c>
    </row>
    <row r="295" spans="1:13" s="25" customFormat="1">
      <c r="A295"/>
      <c r="B295"/>
      <c r="C295"/>
      <c r="D295"/>
      <c r="E295" s="3"/>
      <c r="F295" s="55"/>
      <c r="G295" s="3"/>
      <c r="H295"/>
      <c r="M295">
        <f t="shared" si="5"/>
        <v>1111111111</v>
      </c>
    </row>
    <row r="296" spans="1:13" s="25" customFormat="1">
      <c r="A296"/>
      <c r="B296"/>
      <c r="C296"/>
      <c r="D296"/>
      <c r="E296" s="3"/>
      <c r="F296" s="55"/>
      <c r="G296" s="3"/>
      <c r="H296"/>
      <c r="M296">
        <f t="shared" si="5"/>
        <v>1111111111</v>
      </c>
    </row>
    <row r="297" spans="1:13" s="25" customFormat="1">
      <c r="A297"/>
      <c r="B297"/>
      <c r="C297"/>
      <c r="D297"/>
      <c r="E297" s="3"/>
      <c r="F297" s="55"/>
      <c r="G297"/>
      <c r="H297"/>
      <c r="M297">
        <f t="shared" si="5"/>
        <v>1111111111</v>
      </c>
    </row>
    <row r="298" spans="1:13" s="25" customFormat="1">
      <c r="A298"/>
      <c r="B298"/>
      <c r="C298"/>
      <c r="D298"/>
      <c r="E298" s="3"/>
      <c r="F298" s="55"/>
      <c r="G298"/>
      <c r="H298"/>
      <c r="M298">
        <f t="shared" si="5"/>
        <v>1111111111</v>
      </c>
    </row>
    <row r="299" spans="1:13" s="25" customFormat="1">
      <c r="A299"/>
      <c r="B299"/>
      <c r="C299"/>
      <c r="D299"/>
      <c r="E299" s="3"/>
      <c r="F299" s="55"/>
      <c r="G299" s="3"/>
      <c r="H299"/>
      <c r="M299">
        <f t="shared" si="5"/>
        <v>1111111111</v>
      </c>
    </row>
    <row r="300" spans="1:13" s="25" customFormat="1">
      <c r="A300"/>
      <c r="B300"/>
      <c r="C300"/>
      <c r="D300"/>
      <c r="E300" s="3"/>
      <c r="F300" s="55"/>
      <c r="G300"/>
      <c r="H300"/>
      <c r="M300">
        <f t="shared" si="5"/>
        <v>1111111111</v>
      </c>
    </row>
    <row r="301" spans="1:13" s="25" customFormat="1">
      <c r="A301"/>
      <c r="B301"/>
      <c r="C301"/>
      <c r="D301"/>
      <c r="E301" s="3"/>
      <c r="F301" s="55"/>
      <c r="G301"/>
      <c r="H301"/>
      <c r="M301">
        <f t="shared" si="5"/>
        <v>1111111111</v>
      </c>
    </row>
    <row r="302" spans="1:13" s="25" customFormat="1">
      <c r="A302"/>
      <c r="B302"/>
      <c r="C302"/>
      <c r="D302"/>
      <c r="E302" s="3"/>
      <c r="F302" s="55"/>
      <c r="G302"/>
      <c r="H302"/>
      <c r="M302">
        <f t="shared" si="5"/>
        <v>1111111111</v>
      </c>
    </row>
    <row r="303" spans="1:13" s="25" customFormat="1">
      <c r="A303"/>
      <c r="B303"/>
      <c r="C303"/>
      <c r="D303"/>
      <c r="E303" s="3"/>
      <c r="F303" s="55"/>
      <c r="G303"/>
      <c r="H303"/>
      <c r="M303">
        <f t="shared" si="5"/>
        <v>1111111111</v>
      </c>
    </row>
    <row r="304" spans="1:13" s="25" customFormat="1">
      <c r="A304"/>
      <c r="B304"/>
      <c r="C304"/>
      <c r="D304"/>
      <c r="E304" s="3"/>
      <c r="F304" s="55"/>
      <c r="G304"/>
      <c r="H304"/>
      <c r="M304">
        <f t="shared" si="5"/>
        <v>1111111111</v>
      </c>
    </row>
    <row r="305" spans="1:13" s="25" customFormat="1">
      <c r="A305"/>
      <c r="B305"/>
      <c r="C305"/>
      <c r="D305"/>
      <c r="E305" s="3"/>
      <c r="F305" s="55"/>
      <c r="G305"/>
      <c r="H305"/>
      <c r="M305">
        <f t="shared" si="5"/>
        <v>1111111111</v>
      </c>
    </row>
    <row r="306" spans="1:13" s="25" customFormat="1">
      <c r="A306"/>
      <c r="B306"/>
      <c r="C306"/>
      <c r="D306"/>
      <c r="E306" s="3"/>
      <c r="F306" s="55"/>
      <c r="G306"/>
      <c r="H306"/>
      <c r="M306">
        <f t="shared" si="5"/>
        <v>1111111111</v>
      </c>
    </row>
    <row r="307" spans="1:13" s="25" customFormat="1">
      <c r="A307"/>
      <c r="B307"/>
      <c r="C307"/>
      <c r="D307"/>
      <c r="E307" s="3"/>
      <c r="F307" s="55"/>
      <c r="G307"/>
      <c r="H307"/>
      <c r="M307">
        <f t="shared" si="5"/>
        <v>1111111111</v>
      </c>
    </row>
    <row r="308" spans="1:13" s="25" customFormat="1">
      <c r="A308"/>
      <c r="B308"/>
      <c r="C308"/>
      <c r="D308"/>
      <c r="E308" s="3"/>
      <c r="F308" s="55"/>
      <c r="G308"/>
      <c r="H308"/>
      <c r="M308">
        <f t="shared" si="5"/>
        <v>1111111111</v>
      </c>
    </row>
    <row r="309" spans="1:13" s="25" customFormat="1">
      <c r="A309"/>
      <c r="B309"/>
      <c r="C309"/>
      <c r="D309"/>
      <c r="E309" s="3"/>
      <c r="F309" s="3"/>
      <c r="G309"/>
      <c r="H309"/>
      <c r="M309">
        <f t="shared" si="5"/>
        <v>1111111111</v>
      </c>
    </row>
    <row r="310" spans="1:13" s="25" customFormat="1">
      <c r="A310"/>
      <c r="B310"/>
      <c r="C310"/>
      <c r="D310"/>
      <c r="E310" s="3"/>
      <c r="F310" s="55"/>
      <c r="G310"/>
      <c r="H310"/>
      <c r="M310">
        <f t="shared" si="5"/>
        <v>1111111111</v>
      </c>
    </row>
    <row r="311" spans="1:13">
      <c r="B311"/>
      <c r="H311"/>
      <c r="K311" s="25"/>
      <c r="M311">
        <f t="shared" si="5"/>
        <v>1111111111</v>
      </c>
    </row>
    <row r="312" spans="1:13" s="25" customFormat="1">
      <c r="A312"/>
      <c r="B312"/>
      <c r="C312"/>
      <c r="D312"/>
      <c r="E312" s="3"/>
      <c r="F312" s="55"/>
      <c r="G312"/>
      <c r="H312"/>
      <c r="M312">
        <f t="shared" si="5"/>
        <v>1111111111</v>
      </c>
    </row>
    <row r="313" spans="1:13" s="25" customFormat="1">
      <c r="A313"/>
      <c r="B313"/>
      <c r="C313"/>
      <c r="D313"/>
      <c r="E313" s="3"/>
      <c r="F313" s="55"/>
      <c r="G313"/>
      <c r="H313"/>
      <c r="M313">
        <f t="shared" si="5"/>
        <v>1111111111</v>
      </c>
    </row>
    <row r="314" spans="1:13" s="25" customFormat="1">
      <c r="A314"/>
      <c r="B314"/>
      <c r="C314"/>
      <c r="D314"/>
      <c r="E314" s="3"/>
      <c r="F314" s="55"/>
      <c r="G314"/>
      <c r="H314"/>
      <c r="M314">
        <f t="shared" si="5"/>
        <v>1111111111</v>
      </c>
    </row>
    <row r="315" spans="1:13" s="25" customFormat="1">
      <c r="A315"/>
      <c r="B315"/>
      <c r="C315"/>
      <c r="D315"/>
      <c r="E315" s="3"/>
      <c r="F315" s="55"/>
      <c r="G315"/>
      <c r="H315"/>
      <c r="M315">
        <f t="shared" si="5"/>
        <v>1111111111</v>
      </c>
    </row>
    <row r="316" spans="1:13" s="25" customFormat="1">
      <c r="A316"/>
      <c r="B316"/>
      <c r="C316"/>
      <c r="D316"/>
      <c r="E316" s="3"/>
      <c r="F316" s="55"/>
      <c r="G316"/>
      <c r="H316"/>
      <c r="M316">
        <f t="shared" si="5"/>
        <v>1111111111</v>
      </c>
    </row>
    <row r="317" spans="1:13" s="25" customFormat="1">
      <c r="A317"/>
      <c r="B317"/>
      <c r="C317"/>
      <c r="D317"/>
      <c r="E317" s="3"/>
      <c r="F317" s="55"/>
      <c r="G317"/>
      <c r="H317"/>
      <c r="M317">
        <f t="shared" si="5"/>
        <v>1111111111</v>
      </c>
    </row>
    <row r="318" spans="1:13" s="25" customFormat="1">
      <c r="A318"/>
      <c r="B318"/>
      <c r="C318"/>
      <c r="D318"/>
      <c r="E318" s="3"/>
      <c r="F318" s="55"/>
      <c r="G318"/>
      <c r="H318"/>
      <c r="M318">
        <f t="shared" si="5"/>
        <v>1111111111</v>
      </c>
    </row>
    <row r="319" spans="1:13" s="25" customFormat="1">
      <c r="A319"/>
      <c r="B319"/>
      <c r="C319"/>
      <c r="D319"/>
      <c r="E319" s="3"/>
      <c r="F319" s="55"/>
      <c r="G319"/>
      <c r="H319"/>
      <c r="M319">
        <f t="shared" si="5"/>
        <v>1111111111</v>
      </c>
    </row>
    <row r="320" spans="1:13" s="25" customFormat="1">
      <c r="A320"/>
      <c r="B320"/>
      <c r="C320"/>
      <c r="D320"/>
      <c r="E320" s="3"/>
      <c r="F320" s="55"/>
      <c r="G320"/>
      <c r="H320"/>
      <c r="M320">
        <f t="shared" si="5"/>
        <v>1111111111</v>
      </c>
    </row>
    <row r="321" spans="1:13" s="25" customFormat="1">
      <c r="A321"/>
      <c r="B321"/>
      <c r="C321"/>
      <c r="D321"/>
      <c r="E321" s="3"/>
      <c r="F321" s="55"/>
      <c r="G321"/>
      <c r="H321"/>
      <c r="M321">
        <f t="shared" si="5"/>
        <v>1111111111</v>
      </c>
    </row>
    <row r="322" spans="1:13" s="25" customFormat="1">
      <c r="A322"/>
      <c r="B322"/>
      <c r="C322"/>
      <c r="D322"/>
      <c r="E322" s="3"/>
      <c r="F322" s="55"/>
      <c r="G322"/>
      <c r="H322"/>
      <c r="M322">
        <f t="shared" si="5"/>
        <v>1111111111</v>
      </c>
    </row>
    <row r="323" spans="1:13" s="25" customFormat="1">
      <c r="A323"/>
      <c r="B323"/>
      <c r="C323"/>
      <c r="D323"/>
      <c r="E323" s="3"/>
      <c r="F323" s="55"/>
      <c r="G323"/>
      <c r="H323"/>
      <c r="M323">
        <f t="shared" si="5"/>
        <v>1111111111</v>
      </c>
    </row>
    <row r="324" spans="1:13" s="25" customFormat="1">
      <c r="A324"/>
      <c r="B324"/>
      <c r="C324"/>
      <c r="D324"/>
      <c r="E324" s="3"/>
      <c r="F324" s="55"/>
      <c r="G324"/>
      <c r="H324"/>
      <c r="M324">
        <f t="shared" si="5"/>
        <v>1111111111</v>
      </c>
    </row>
    <row r="325" spans="1:13" s="25" customFormat="1">
      <c r="A325"/>
      <c r="B325"/>
      <c r="C325"/>
      <c r="D325"/>
      <c r="E325" s="3"/>
      <c r="F325" s="55"/>
      <c r="G325"/>
      <c r="H325"/>
      <c r="M325">
        <f t="shared" ref="M325:M388" si="6">IF(D325=D326,1111111111,0)</f>
        <v>1111111111</v>
      </c>
    </row>
    <row r="326" spans="1:13" s="25" customFormat="1">
      <c r="A326"/>
      <c r="B326"/>
      <c r="C326"/>
      <c r="D326"/>
      <c r="E326" s="3"/>
      <c r="F326" s="55"/>
      <c r="G326"/>
      <c r="H326"/>
      <c r="M326">
        <f t="shared" si="6"/>
        <v>1111111111</v>
      </c>
    </row>
    <row r="327" spans="1:13" s="25" customFormat="1">
      <c r="A327"/>
      <c r="B327"/>
      <c r="C327"/>
      <c r="D327"/>
      <c r="E327" s="3"/>
      <c r="F327" s="55"/>
      <c r="G327"/>
      <c r="H327"/>
      <c r="M327">
        <f t="shared" si="6"/>
        <v>1111111111</v>
      </c>
    </row>
    <row r="328" spans="1:13" s="25" customFormat="1">
      <c r="A328"/>
      <c r="B328"/>
      <c r="C328"/>
      <c r="D328"/>
      <c r="E328" s="3"/>
      <c r="F328" s="55"/>
      <c r="G328"/>
      <c r="H328"/>
      <c r="M328">
        <f t="shared" si="6"/>
        <v>1111111111</v>
      </c>
    </row>
    <row r="329" spans="1:13" s="25" customFormat="1">
      <c r="A329"/>
      <c r="B329"/>
      <c r="C329"/>
      <c r="D329"/>
      <c r="E329" s="3"/>
      <c r="F329" s="55"/>
      <c r="G329"/>
      <c r="H329"/>
      <c r="M329">
        <f t="shared" si="6"/>
        <v>1111111111</v>
      </c>
    </row>
    <row r="330" spans="1:13" s="25" customFormat="1">
      <c r="A330"/>
      <c r="B330"/>
      <c r="C330"/>
      <c r="D330"/>
      <c r="E330" s="3"/>
      <c r="F330" s="55"/>
      <c r="G330"/>
      <c r="H330"/>
      <c r="M330">
        <f t="shared" si="6"/>
        <v>1111111111</v>
      </c>
    </row>
    <row r="331" spans="1:13" s="25" customFormat="1">
      <c r="A331"/>
      <c r="B331"/>
      <c r="C331"/>
      <c r="D331"/>
      <c r="E331" s="3"/>
      <c r="F331" s="55"/>
      <c r="G331"/>
      <c r="H331"/>
      <c r="M331">
        <f t="shared" si="6"/>
        <v>1111111111</v>
      </c>
    </row>
    <row r="332" spans="1:13" s="25" customFormat="1">
      <c r="A332"/>
      <c r="B332"/>
      <c r="C332"/>
      <c r="D332"/>
      <c r="E332" s="3"/>
      <c r="F332" s="55"/>
      <c r="G332"/>
      <c r="H332"/>
      <c r="M332">
        <f t="shared" si="6"/>
        <v>1111111111</v>
      </c>
    </row>
    <row r="333" spans="1:13" s="25" customFormat="1">
      <c r="A333"/>
      <c r="B333"/>
      <c r="C333"/>
      <c r="D333"/>
      <c r="E333" s="3"/>
      <c r="F333" s="55"/>
      <c r="G333"/>
      <c r="H333"/>
      <c r="M333">
        <f t="shared" si="6"/>
        <v>1111111111</v>
      </c>
    </row>
    <row r="334" spans="1:13" s="25" customFormat="1">
      <c r="A334"/>
      <c r="B334"/>
      <c r="C334"/>
      <c r="D334"/>
      <c r="E334" s="3"/>
      <c r="F334" s="55"/>
      <c r="G334" s="3"/>
      <c r="H334"/>
      <c r="M334">
        <f t="shared" si="6"/>
        <v>1111111111</v>
      </c>
    </row>
    <row r="335" spans="1:13" s="25" customFormat="1">
      <c r="A335"/>
      <c r="B335"/>
      <c r="C335"/>
      <c r="D335"/>
      <c r="E335" s="3"/>
      <c r="F335" s="55"/>
      <c r="G335"/>
      <c r="H335"/>
      <c r="M335">
        <f t="shared" si="6"/>
        <v>1111111111</v>
      </c>
    </row>
    <row r="336" spans="1:13" s="25" customFormat="1">
      <c r="A336"/>
      <c r="B336"/>
      <c r="C336"/>
      <c r="D336"/>
      <c r="E336" s="3"/>
      <c r="F336" s="55"/>
      <c r="G336"/>
      <c r="H336"/>
      <c r="M336">
        <f t="shared" si="6"/>
        <v>1111111111</v>
      </c>
    </row>
    <row r="337" spans="1:13" s="25" customFormat="1">
      <c r="A337"/>
      <c r="B337"/>
      <c r="C337"/>
      <c r="D337"/>
      <c r="E337" s="3"/>
      <c r="F337" s="55"/>
      <c r="G337"/>
      <c r="H337"/>
      <c r="M337">
        <f t="shared" si="6"/>
        <v>1111111111</v>
      </c>
    </row>
    <row r="338" spans="1:13" s="25" customFormat="1">
      <c r="A338"/>
      <c r="B338"/>
      <c r="C338"/>
      <c r="D338"/>
      <c r="E338" s="3"/>
      <c r="F338" s="55"/>
      <c r="G338"/>
      <c r="H338"/>
      <c r="M338">
        <f t="shared" si="6"/>
        <v>1111111111</v>
      </c>
    </row>
    <row r="339" spans="1:13" s="25" customFormat="1">
      <c r="A339"/>
      <c r="B339"/>
      <c r="C339"/>
      <c r="D339"/>
      <c r="E339" s="3"/>
      <c r="F339" s="55"/>
      <c r="G339"/>
      <c r="H339"/>
      <c r="M339">
        <f t="shared" si="6"/>
        <v>1111111111</v>
      </c>
    </row>
    <row r="340" spans="1:13" s="25" customFormat="1">
      <c r="A340"/>
      <c r="B340"/>
      <c r="C340"/>
      <c r="D340"/>
      <c r="E340" s="3"/>
      <c r="F340" s="55"/>
      <c r="G340"/>
      <c r="H340"/>
      <c r="M340">
        <f t="shared" si="6"/>
        <v>1111111111</v>
      </c>
    </row>
    <row r="341" spans="1:13" s="25" customFormat="1">
      <c r="A341"/>
      <c r="B341"/>
      <c r="C341"/>
      <c r="D341"/>
      <c r="E341" s="3"/>
      <c r="F341" s="55"/>
      <c r="G341"/>
      <c r="H341"/>
      <c r="M341">
        <f t="shared" si="6"/>
        <v>1111111111</v>
      </c>
    </row>
    <row r="342" spans="1:13" s="25" customFormat="1">
      <c r="A342"/>
      <c r="B342"/>
      <c r="C342"/>
      <c r="D342"/>
      <c r="E342" s="3"/>
      <c r="F342" s="55"/>
      <c r="G342"/>
      <c r="H342"/>
      <c r="M342">
        <f t="shared" si="6"/>
        <v>1111111111</v>
      </c>
    </row>
    <row r="343" spans="1:13" s="25" customFormat="1">
      <c r="A343"/>
      <c r="B343"/>
      <c r="C343"/>
      <c r="D343"/>
      <c r="E343" s="3"/>
      <c r="F343" s="55"/>
      <c r="G343"/>
      <c r="H343"/>
      <c r="M343">
        <f t="shared" si="6"/>
        <v>1111111111</v>
      </c>
    </row>
    <row r="344" spans="1:13" s="25" customFormat="1">
      <c r="A344"/>
      <c r="B344"/>
      <c r="C344"/>
      <c r="D344"/>
      <c r="E344" s="3"/>
      <c r="F344" s="55"/>
      <c r="G344"/>
      <c r="H344"/>
      <c r="M344">
        <f t="shared" si="6"/>
        <v>1111111111</v>
      </c>
    </row>
    <row r="345" spans="1:13" s="25" customFormat="1">
      <c r="A345"/>
      <c r="B345"/>
      <c r="C345"/>
      <c r="D345"/>
      <c r="E345" s="3"/>
      <c r="F345" s="55"/>
      <c r="G345"/>
      <c r="H345"/>
      <c r="M345">
        <f t="shared" si="6"/>
        <v>1111111111</v>
      </c>
    </row>
    <row r="346" spans="1:13" s="25" customFormat="1">
      <c r="A346"/>
      <c r="B346"/>
      <c r="C346"/>
      <c r="D346"/>
      <c r="E346" s="3"/>
      <c r="F346" s="55"/>
      <c r="G346"/>
      <c r="H346"/>
      <c r="M346">
        <f t="shared" si="6"/>
        <v>1111111111</v>
      </c>
    </row>
    <row r="347" spans="1:13" s="25" customFormat="1">
      <c r="A347"/>
      <c r="B347"/>
      <c r="C347"/>
      <c r="D347"/>
      <c r="E347" s="3"/>
      <c r="F347" s="55"/>
      <c r="G347"/>
      <c r="H347"/>
      <c r="M347">
        <f t="shared" si="6"/>
        <v>1111111111</v>
      </c>
    </row>
    <row r="348" spans="1:13" s="25" customFormat="1">
      <c r="A348"/>
      <c r="B348"/>
      <c r="C348"/>
      <c r="D348"/>
      <c r="E348" s="3"/>
      <c r="F348" s="55"/>
      <c r="G348"/>
      <c r="H348"/>
      <c r="M348">
        <f t="shared" si="6"/>
        <v>1111111111</v>
      </c>
    </row>
    <row r="349" spans="1:13" s="25" customFormat="1">
      <c r="A349"/>
      <c r="B349"/>
      <c r="C349"/>
      <c r="D349"/>
      <c r="E349" s="3"/>
      <c r="F349" s="55"/>
      <c r="G349"/>
      <c r="H349"/>
      <c r="M349">
        <f t="shared" si="6"/>
        <v>1111111111</v>
      </c>
    </row>
    <row r="350" spans="1:13" s="25" customFormat="1">
      <c r="A350"/>
      <c r="B350"/>
      <c r="C350"/>
      <c r="D350"/>
      <c r="E350" s="3"/>
      <c r="F350" s="55"/>
      <c r="G350"/>
      <c r="H350"/>
      <c r="M350">
        <f t="shared" si="6"/>
        <v>1111111111</v>
      </c>
    </row>
    <row r="351" spans="1:13" s="25" customFormat="1">
      <c r="A351"/>
      <c r="B351"/>
      <c r="C351"/>
      <c r="D351"/>
      <c r="E351" s="3"/>
      <c r="F351" s="55"/>
      <c r="G351"/>
      <c r="H351"/>
      <c r="M351">
        <f t="shared" si="6"/>
        <v>1111111111</v>
      </c>
    </row>
    <row r="352" spans="1:13" s="25" customFormat="1">
      <c r="A352"/>
      <c r="B352"/>
      <c r="C352"/>
      <c r="D352"/>
      <c r="E352" s="3"/>
      <c r="F352" s="55"/>
      <c r="G352"/>
      <c r="H352"/>
      <c r="M352">
        <f t="shared" si="6"/>
        <v>1111111111</v>
      </c>
    </row>
    <row r="353" spans="1:13" s="25" customFormat="1">
      <c r="A353"/>
      <c r="B353"/>
      <c r="C353"/>
      <c r="D353"/>
      <c r="E353" s="3"/>
      <c r="F353" s="55"/>
      <c r="G353"/>
      <c r="H353"/>
      <c r="M353">
        <f t="shared" si="6"/>
        <v>1111111111</v>
      </c>
    </row>
    <row r="354" spans="1:13" s="25" customFormat="1">
      <c r="A354"/>
      <c r="B354"/>
      <c r="C354"/>
      <c r="D354"/>
      <c r="E354" s="3"/>
      <c r="F354" s="55"/>
      <c r="G354"/>
      <c r="H354"/>
      <c r="M354">
        <f t="shared" si="6"/>
        <v>1111111111</v>
      </c>
    </row>
    <row r="355" spans="1:13" s="25" customFormat="1">
      <c r="A355"/>
      <c r="B355"/>
      <c r="C355"/>
      <c r="D355"/>
      <c r="E355" s="3"/>
      <c r="F355" s="55"/>
      <c r="G355"/>
      <c r="H355"/>
      <c r="M355">
        <f t="shared" si="6"/>
        <v>1111111111</v>
      </c>
    </row>
    <row r="356" spans="1:13" s="25" customFormat="1">
      <c r="A356"/>
      <c r="B356"/>
      <c r="C356"/>
      <c r="D356"/>
      <c r="E356" s="3"/>
      <c r="F356" s="55"/>
      <c r="G356"/>
      <c r="H356"/>
      <c r="M356">
        <f t="shared" si="6"/>
        <v>1111111111</v>
      </c>
    </row>
    <row r="357" spans="1:13" s="25" customFormat="1">
      <c r="A357"/>
      <c r="B357"/>
      <c r="C357"/>
      <c r="D357"/>
      <c r="E357" s="3"/>
      <c r="F357" s="55"/>
      <c r="G357"/>
      <c r="H357"/>
      <c r="M357">
        <f t="shared" si="6"/>
        <v>1111111111</v>
      </c>
    </row>
    <row r="358" spans="1:13" s="25" customFormat="1">
      <c r="A358"/>
      <c r="B358"/>
      <c r="C358"/>
      <c r="D358"/>
      <c r="E358" s="3"/>
      <c r="F358" s="55"/>
      <c r="G358"/>
      <c r="H358"/>
      <c r="M358">
        <f t="shared" si="6"/>
        <v>1111111111</v>
      </c>
    </row>
    <row r="359" spans="1:13" s="25" customFormat="1">
      <c r="A359"/>
      <c r="B359"/>
      <c r="C359"/>
      <c r="D359"/>
      <c r="E359" s="3"/>
      <c r="F359" s="55"/>
      <c r="G359"/>
      <c r="H359"/>
      <c r="M359">
        <f t="shared" si="6"/>
        <v>1111111111</v>
      </c>
    </row>
    <row r="360" spans="1:13" s="25" customFormat="1">
      <c r="A360"/>
      <c r="B360"/>
      <c r="C360"/>
      <c r="D360"/>
      <c r="E360" s="3"/>
      <c r="F360" s="55"/>
      <c r="G360"/>
      <c r="H360"/>
      <c r="M360">
        <f t="shared" si="6"/>
        <v>1111111111</v>
      </c>
    </row>
    <row r="361" spans="1:13" s="25" customFormat="1">
      <c r="A361"/>
      <c r="B361"/>
      <c r="C361"/>
      <c r="D361"/>
      <c r="E361" s="3"/>
      <c r="F361" s="55"/>
      <c r="G361"/>
      <c r="H361"/>
      <c r="M361">
        <f t="shared" si="6"/>
        <v>1111111111</v>
      </c>
    </row>
    <row r="362" spans="1:13" s="25" customFormat="1">
      <c r="A362"/>
      <c r="B362"/>
      <c r="C362"/>
      <c r="D362"/>
      <c r="E362" s="3"/>
      <c r="F362" s="55"/>
      <c r="G362"/>
      <c r="H362"/>
      <c r="M362">
        <f t="shared" si="6"/>
        <v>1111111111</v>
      </c>
    </row>
    <row r="363" spans="1:13" s="25" customFormat="1">
      <c r="A363"/>
      <c r="B363"/>
      <c r="C363"/>
      <c r="D363"/>
      <c r="E363" s="3"/>
      <c r="F363" s="55"/>
      <c r="G363"/>
      <c r="H363"/>
      <c r="M363">
        <f t="shared" si="6"/>
        <v>1111111111</v>
      </c>
    </row>
    <row r="364" spans="1:13" s="25" customFormat="1">
      <c r="A364"/>
      <c r="B364"/>
      <c r="C364"/>
      <c r="D364"/>
      <c r="E364" s="3"/>
      <c r="F364" s="55"/>
      <c r="G364"/>
      <c r="H364"/>
      <c r="M364">
        <f t="shared" si="6"/>
        <v>1111111111</v>
      </c>
    </row>
    <row r="365" spans="1:13" s="25" customFormat="1">
      <c r="A365"/>
      <c r="B365"/>
      <c r="C365"/>
      <c r="D365"/>
      <c r="E365" s="3"/>
      <c r="F365" s="55"/>
      <c r="G365"/>
      <c r="H365"/>
      <c r="M365">
        <f t="shared" si="6"/>
        <v>1111111111</v>
      </c>
    </row>
    <row r="366" spans="1:13" s="25" customFormat="1">
      <c r="A366"/>
      <c r="B366"/>
      <c r="C366"/>
      <c r="D366"/>
      <c r="E366" s="3"/>
      <c r="F366" s="55"/>
      <c r="G366"/>
      <c r="H366"/>
      <c r="M366">
        <f t="shared" si="6"/>
        <v>1111111111</v>
      </c>
    </row>
    <row r="367" spans="1:13" s="25" customFormat="1">
      <c r="A367"/>
      <c r="B367"/>
      <c r="C367"/>
      <c r="D367"/>
      <c r="E367" s="3"/>
      <c r="F367" s="55"/>
      <c r="G367"/>
      <c r="H367"/>
      <c r="M367">
        <f t="shared" si="6"/>
        <v>1111111111</v>
      </c>
    </row>
    <row r="368" spans="1:13" s="25" customFormat="1">
      <c r="A368"/>
      <c r="B368"/>
      <c r="C368"/>
      <c r="D368"/>
      <c r="E368" s="3"/>
      <c r="F368" s="55"/>
      <c r="G368"/>
      <c r="H368"/>
      <c r="M368">
        <f t="shared" si="6"/>
        <v>1111111111</v>
      </c>
    </row>
    <row r="369" spans="1:13" s="25" customFormat="1">
      <c r="A369"/>
      <c r="B369"/>
      <c r="C369"/>
      <c r="D369"/>
      <c r="E369" s="3"/>
      <c r="F369" s="55"/>
      <c r="G369"/>
      <c r="H369"/>
      <c r="M369">
        <f t="shared" si="6"/>
        <v>1111111111</v>
      </c>
    </row>
    <row r="370" spans="1:13" s="25" customFormat="1">
      <c r="A370"/>
      <c r="B370"/>
      <c r="C370"/>
      <c r="D370"/>
      <c r="E370" s="3"/>
      <c r="F370" s="55"/>
      <c r="G370"/>
      <c r="H370"/>
      <c r="M370">
        <f t="shared" si="6"/>
        <v>1111111111</v>
      </c>
    </row>
    <row r="371" spans="1:13" s="25" customFormat="1">
      <c r="A371"/>
      <c r="B371"/>
      <c r="C371"/>
      <c r="D371"/>
      <c r="E371" s="3"/>
      <c r="F371" s="55"/>
      <c r="G371"/>
      <c r="H371"/>
      <c r="M371">
        <f t="shared" si="6"/>
        <v>1111111111</v>
      </c>
    </row>
    <row r="372" spans="1:13" s="25" customFormat="1">
      <c r="A372"/>
      <c r="B372"/>
      <c r="C372"/>
      <c r="D372"/>
      <c r="E372" s="3"/>
      <c r="F372" s="55"/>
      <c r="G372"/>
      <c r="H372"/>
      <c r="M372">
        <f t="shared" si="6"/>
        <v>1111111111</v>
      </c>
    </row>
    <row r="373" spans="1:13" s="25" customFormat="1">
      <c r="A373"/>
      <c r="B373"/>
      <c r="C373"/>
      <c r="D373"/>
      <c r="E373" s="3"/>
      <c r="F373" s="55"/>
      <c r="G373"/>
      <c r="H373"/>
      <c r="M373">
        <f t="shared" si="6"/>
        <v>1111111111</v>
      </c>
    </row>
    <row r="374" spans="1:13" s="25" customFormat="1">
      <c r="A374"/>
      <c r="B374"/>
      <c r="C374"/>
      <c r="D374"/>
      <c r="E374" s="3"/>
      <c r="F374" s="55"/>
      <c r="G374"/>
      <c r="H374"/>
      <c r="M374">
        <f t="shared" si="6"/>
        <v>1111111111</v>
      </c>
    </row>
    <row r="375" spans="1:13" s="25" customFormat="1">
      <c r="A375"/>
      <c r="B375"/>
      <c r="C375"/>
      <c r="D375"/>
      <c r="E375" s="3"/>
      <c r="F375" s="55"/>
      <c r="G375"/>
      <c r="H375"/>
      <c r="M375">
        <f t="shared" si="6"/>
        <v>1111111111</v>
      </c>
    </row>
    <row r="376" spans="1:13" s="25" customFormat="1">
      <c r="A376"/>
      <c r="B376"/>
      <c r="C376"/>
      <c r="D376"/>
      <c r="E376" s="3"/>
      <c r="F376" s="55"/>
      <c r="G376"/>
      <c r="H376"/>
      <c r="M376">
        <f t="shared" si="6"/>
        <v>1111111111</v>
      </c>
    </row>
    <row r="377" spans="1:13" s="25" customFormat="1">
      <c r="A377"/>
      <c r="B377"/>
      <c r="C377"/>
      <c r="D377"/>
      <c r="E377" s="3"/>
      <c r="F377" s="55"/>
      <c r="G377"/>
      <c r="H377"/>
      <c r="M377">
        <f t="shared" si="6"/>
        <v>1111111111</v>
      </c>
    </row>
    <row r="378" spans="1:13" s="25" customFormat="1">
      <c r="A378"/>
      <c r="B378"/>
      <c r="C378"/>
      <c r="D378"/>
      <c r="E378" s="3"/>
      <c r="F378" s="55"/>
      <c r="G378"/>
      <c r="H378"/>
      <c r="M378">
        <f t="shared" si="6"/>
        <v>1111111111</v>
      </c>
    </row>
    <row r="379" spans="1:13" s="25" customFormat="1">
      <c r="A379"/>
      <c r="B379"/>
      <c r="C379"/>
      <c r="D379"/>
      <c r="E379" s="3"/>
      <c r="F379" s="55"/>
      <c r="G379"/>
      <c r="H379"/>
      <c r="M379">
        <f t="shared" si="6"/>
        <v>1111111111</v>
      </c>
    </row>
    <row r="380" spans="1:13" s="25" customFormat="1">
      <c r="A380"/>
      <c r="B380"/>
      <c r="C380"/>
      <c r="D380"/>
      <c r="E380" s="3"/>
      <c r="F380" s="55"/>
      <c r="G380" s="3"/>
      <c r="H380"/>
      <c r="M380">
        <f t="shared" si="6"/>
        <v>1111111111</v>
      </c>
    </row>
    <row r="381" spans="1:13" s="25" customFormat="1">
      <c r="A381"/>
      <c r="B381"/>
      <c r="C381"/>
      <c r="D381"/>
      <c r="E381" s="3"/>
      <c r="F381" s="55"/>
      <c r="G381" s="3"/>
      <c r="H381"/>
      <c r="M381">
        <f t="shared" si="6"/>
        <v>1111111111</v>
      </c>
    </row>
    <row r="382" spans="1:13" s="25" customFormat="1">
      <c r="A382"/>
      <c r="B382"/>
      <c r="C382"/>
      <c r="D382"/>
      <c r="E382" s="3"/>
      <c r="F382" s="55"/>
      <c r="G382"/>
      <c r="H382"/>
      <c r="M382">
        <f t="shared" si="6"/>
        <v>1111111111</v>
      </c>
    </row>
    <row r="383" spans="1:13" s="25" customFormat="1">
      <c r="A383"/>
      <c r="B383"/>
      <c r="C383"/>
      <c r="D383"/>
      <c r="E383" s="3"/>
      <c r="F383" s="55"/>
      <c r="G383"/>
      <c r="H383"/>
      <c r="M383">
        <f t="shared" si="6"/>
        <v>1111111111</v>
      </c>
    </row>
    <row r="384" spans="1:13" s="25" customFormat="1">
      <c r="A384"/>
      <c r="B384"/>
      <c r="C384"/>
      <c r="D384"/>
      <c r="E384" s="3"/>
      <c r="F384" s="55"/>
      <c r="G384"/>
      <c r="H384"/>
      <c r="M384">
        <f t="shared" si="6"/>
        <v>1111111111</v>
      </c>
    </row>
    <row r="385" spans="1:13" s="25" customFormat="1">
      <c r="A385"/>
      <c r="B385"/>
      <c r="C385"/>
      <c r="D385"/>
      <c r="E385" s="3"/>
      <c r="F385" s="55"/>
      <c r="G385"/>
      <c r="H385"/>
      <c r="M385">
        <f t="shared" si="6"/>
        <v>1111111111</v>
      </c>
    </row>
    <row r="386" spans="1:13" s="25" customFormat="1">
      <c r="A386"/>
      <c r="B386"/>
      <c r="C386"/>
      <c r="D386"/>
      <c r="E386" s="3"/>
      <c r="F386" s="55"/>
      <c r="G386"/>
      <c r="H386"/>
      <c r="M386">
        <f t="shared" si="6"/>
        <v>1111111111</v>
      </c>
    </row>
    <row r="387" spans="1:13" s="25" customFormat="1">
      <c r="A387"/>
      <c r="B387"/>
      <c r="C387"/>
      <c r="D387"/>
      <c r="E387" s="3"/>
      <c r="F387" s="55"/>
      <c r="G387"/>
      <c r="H387"/>
      <c r="M387">
        <f t="shared" si="6"/>
        <v>1111111111</v>
      </c>
    </row>
    <row r="388" spans="1:13" s="25" customFormat="1">
      <c r="A388"/>
      <c r="B388"/>
      <c r="C388"/>
      <c r="D388"/>
      <c r="E388" s="3"/>
      <c r="F388" s="55"/>
      <c r="G388"/>
      <c r="H388"/>
      <c r="M388">
        <f t="shared" si="6"/>
        <v>1111111111</v>
      </c>
    </row>
    <row r="389" spans="1:13" s="25" customFormat="1">
      <c r="A389"/>
      <c r="B389"/>
      <c r="C389"/>
      <c r="D389"/>
      <c r="E389" s="3"/>
      <c r="F389" s="55"/>
      <c r="G389"/>
      <c r="H389"/>
      <c r="M389">
        <f t="shared" ref="M389:M452" si="7">IF(D389=D390,1111111111,0)</f>
        <v>1111111111</v>
      </c>
    </row>
    <row r="390" spans="1:13" s="25" customFormat="1">
      <c r="A390"/>
      <c r="B390"/>
      <c r="C390"/>
      <c r="D390"/>
      <c r="E390" s="3"/>
      <c r="F390" s="55"/>
      <c r="G390"/>
      <c r="H390"/>
      <c r="M390">
        <f t="shared" si="7"/>
        <v>1111111111</v>
      </c>
    </row>
    <row r="391" spans="1:13" s="25" customFormat="1">
      <c r="A391"/>
      <c r="B391"/>
      <c r="C391"/>
      <c r="D391"/>
      <c r="E391" s="3"/>
      <c r="F391" s="55"/>
      <c r="G391"/>
      <c r="H391"/>
      <c r="M391">
        <f t="shared" si="7"/>
        <v>1111111111</v>
      </c>
    </row>
    <row r="392" spans="1:13" s="25" customFormat="1">
      <c r="A392"/>
      <c r="B392"/>
      <c r="C392"/>
      <c r="D392"/>
      <c r="E392" s="3"/>
      <c r="F392" s="55"/>
      <c r="G392"/>
      <c r="H392"/>
      <c r="M392">
        <f t="shared" si="7"/>
        <v>1111111111</v>
      </c>
    </row>
    <row r="393" spans="1:13" s="25" customFormat="1">
      <c r="A393"/>
      <c r="B393"/>
      <c r="C393"/>
      <c r="D393"/>
      <c r="E393" s="3"/>
      <c r="F393" s="55"/>
      <c r="G393"/>
      <c r="H393"/>
      <c r="M393">
        <f t="shared" si="7"/>
        <v>1111111111</v>
      </c>
    </row>
    <row r="394" spans="1:13" s="25" customFormat="1">
      <c r="A394"/>
      <c r="B394"/>
      <c r="C394"/>
      <c r="D394"/>
      <c r="E394" s="3"/>
      <c r="F394" s="55"/>
      <c r="G394"/>
      <c r="H394"/>
      <c r="M394">
        <f t="shared" si="7"/>
        <v>1111111111</v>
      </c>
    </row>
    <row r="395" spans="1:13" s="25" customFormat="1">
      <c r="A395"/>
      <c r="B395"/>
      <c r="C395"/>
      <c r="D395"/>
      <c r="E395" s="3"/>
      <c r="F395" s="55"/>
      <c r="G395"/>
      <c r="H395"/>
      <c r="M395">
        <f t="shared" si="7"/>
        <v>1111111111</v>
      </c>
    </row>
    <row r="396" spans="1:13" s="25" customFormat="1">
      <c r="A396"/>
      <c r="B396"/>
      <c r="C396"/>
      <c r="D396"/>
      <c r="E396" s="3"/>
      <c r="F396" s="55"/>
      <c r="G396"/>
      <c r="H396"/>
      <c r="M396">
        <f t="shared" si="7"/>
        <v>1111111111</v>
      </c>
    </row>
    <row r="397" spans="1:13" s="25" customFormat="1">
      <c r="A397"/>
      <c r="B397"/>
      <c r="C397"/>
      <c r="D397"/>
      <c r="E397" s="3"/>
      <c r="F397" s="55"/>
      <c r="G397"/>
      <c r="H397"/>
      <c r="M397">
        <f t="shared" si="7"/>
        <v>1111111111</v>
      </c>
    </row>
    <row r="398" spans="1:13" s="25" customFormat="1">
      <c r="A398"/>
      <c r="B398"/>
      <c r="C398"/>
      <c r="D398"/>
      <c r="E398" s="3"/>
      <c r="F398" s="55"/>
      <c r="G398"/>
      <c r="H398"/>
      <c r="M398">
        <f t="shared" si="7"/>
        <v>1111111111</v>
      </c>
    </row>
    <row r="399" spans="1:13" s="25" customFormat="1">
      <c r="A399"/>
      <c r="B399"/>
      <c r="C399"/>
      <c r="D399"/>
      <c r="E399" s="3"/>
      <c r="F399" s="55"/>
      <c r="G399"/>
      <c r="H399"/>
      <c r="M399">
        <f t="shared" si="7"/>
        <v>1111111111</v>
      </c>
    </row>
    <row r="400" spans="1:13" s="25" customFormat="1">
      <c r="A400"/>
      <c r="B400"/>
      <c r="C400"/>
      <c r="D400"/>
      <c r="E400" s="3"/>
      <c r="F400" s="55"/>
      <c r="G400"/>
      <c r="H400"/>
      <c r="M400">
        <f t="shared" si="7"/>
        <v>1111111111</v>
      </c>
    </row>
    <row r="401" spans="1:13" s="25" customFormat="1">
      <c r="A401"/>
      <c r="B401"/>
      <c r="C401"/>
      <c r="D401"/>
      <c r="E401" s="3"/>
      <c r="F401" s="55"/>
      <c r="G401"/>
      <c r="H401"/>
      <c r="M401">
        <f t="shared" si="7"/>
        <v>1111111111</v>
      </c>
    </row>
    <row r="402" spans="1:13" s="25" customFormat="1">
      <c r="A402"/>
      <c r="B402"/>
      <c r="C402"/>
      <c r="D402"/>
      <c r="E402" s="3"/>
      <c r="F402" s="55"/>
      <c r="G402"/>
      <c r="H402"/>
      <c r="M402">
        <f t="shared" si="7"/>
        <v>1111111111</v>
      </c>
    </row>
    <row r="403" spans="1:13" s="25" customFormat="1">
      <c r="A403"/>
      <c r="B403"/>
      <c r="C403"/>
      <c r="D403"/>
      <c r="E403" s="3"/>
      <c r="F403" s="55"/>
      <c r="G403"/>
      <c r="H403"/>
      <c r="M403">
        <f t="shared" si="7"/>
        <v>1111111111</v>
      </c>
    </row>
    <row r="404" spans="1:13" s="25" customFormat="1">
      <c r="A404"/>
      <c r="B404"/>
      <c r="C404"/>
      <c r="D404"/>
      <c r="E404" s="3"/>
      <c r="F404" s="55"/>
      <c r="G404"/>
      <c r="H404"/>
      <c r="M404">
        <f t="shared" si="7"/>
        <v>1111111111</v>
      </c>
    </row>
    <row r="405" spans="1:13" s="25" customFormat="1">
      <c r="A405"/>
      <c r="B405"/>
      <c r="C405"/>
      <c r="D405"/>
      <c r="E405" s="3"/>
      <c r="F405" s="55"/>
      <c r="G405"/>
      <c r="H405"/>
      <c r="M405">
        <f t="shared" si="7"/>
        <v>1111111111</v>
      </c>
    </row>
    <row r="406" spans="1:13" s="25" customFormat="1">
      <c r="A406"/>
      <c r="B406"/>
      <c r="C406"/>
      <c r="D406"/>
      <c r="E406" s="3"/>
      <c r="F406" s="55"/>
      <c r="G406"/>
      <c r="H406"/>
      <c r="M406">
        <f t="shared" si="7"/>
        <v>1111111111</v>
      </c>
    </row>
    <row r="407" spans="1:13" s="25" customFormat="1">
      <c r="A407"/>
      <c r="B407"/>
      <c r="C407"/>
      <c r="D407"/>
      <c r="E407" s="3"/>
      <c r="F407" s="55"/>
      <c r="G407"/>
      <c r="H407"/>
      <c r="M407">
        <f t="shared" si="7"/>
        <v>1111111111</v>
      </c>
    </row>
    <row r="408" spans="1:13" s="25" customFormat="1">
      <c r="A408"/>
      <c r="B408"/>
      <c r="C408"/>
      <c r="D408"/>
      <c r="E408" s="3"/>
      <c r="F408" s="55"/>
      <c r="G408"/>
      <c r="H408"/>
      <c r="M408">
        <f t="shared" si="7"/>
        <v>1111111111</v>
      </c>
    </row>
    <row r="409" spans="1:13" s="25" customFormat="1">
      <c r="A409"/>
      <c r="B409"/>
      <c r="C409"/>
      <c r="D409"/>
      <c r="E409" s="3"/>
      <c r="F409" s="55"/>
      <c r="G409"/>
      <c r="H409"/>
      <c r="M409">
        <f t="shared" si="7"/>
        <v>1111111111</v>
      </c>
    </row>
    <row r="410" spans="1:13" s="25" customFormat="1">
      <c r="A410"/>
      <c r="B410"/>
      <c r="C410"/>
      <c r="D410"/>
      <c r="E410" s="3"/>
      <c r="F410" s="55"/>
      <c r="G410"/>
      <c r="H410"/>
      <c r="M410">
        <f t="shared" si="7"/>
        <v>1111111111</v>
      </c>
    </row>
    <row r="411" spans="1:13" s="25" customFormat="1">
      <c r="A411"/>
      <c r="B411"/>
      <c r="C411"/>
      <c r="D411"/>
      <c r="E411" s="3"/>
      <c r="F411" s="55"/>
      <c r="G411"/>
      <c r="H411"/>
      <c r="M411">
        <f t="shared" si="7"/>
        <v>1111111111</v>
      </c>
    </row>
    <row r="412" spans="1:13" s="25" customFormat="1">
      <c r="A412"/>
      <c r="B412"/>
      <c r="C412"/>
      <c r="D412"/>
      <c r="E412" s="3"/>
      <c r="F412" s="55"/>
      <c r="G412"/>
      <c r="H412"/>
      <c r="M412">
        <f t="shared" si="7"/>
        <v>1111111111</v>
      </c>
    </row>
    <row r="413" spans="1:13" s="25" customFormat="1">
      <c r="A413"/>
      <c r="B413"/>
      <c r="C413"/>
      <c r="D413"/>
      <c r="E413" s="3"/>
      <c r="F413" s="55"/>
      <c r="G413"/>
      <c r="H413"/>
      <c r="M413">
        <f t="shared" si="7"/>
        <v>1111111111</v>
      </c>
    </row>
    <row r="414" spans="1:13" s="25" customFormat="1">
      <c r="A414"/>
      <c r="B414"/>
      <c r="C414"/>
      <c r="D414"/>
      <c r="E414" s="3"/>
      <c r="F414" s="55"/>
      <c r="G414" s="3"/>
      <c r="H414"/>
      <c r="M414">
        <f t="shared" si="7"/>
        <v>1111111111</v>
      </c>
    </row>
    <row r="415" spans="1:13" s="25" customFormat="1">
      <c r="A415"/>
      <c r="B415"/>
      <c r="C415"/>
      <c r="D415"/>
      <c r="E415" s="3"/>
      <c r="F415" s="55"/>
      <c r="G415"/>
      <c r="H415"/>
      <c r="M415">
        <f t="shared" si="7"/>
        <v>1111111111</v>
      </c>
    </row>
    <row r="416" spans="1:13" s="25" customFormat="1">
      <c r="A416"/>
      <c r="B416"/>
      <c r="C416"/>
      <c r="D416"/>
      <c r="E416" s="3"/>
      <c r="F416" s="55"/>
      <c r="G416"/>
      <c r="H416"/>
      <c r="M416">
        <f t="shared" si="7"/>
        <v>1111111111</v>
      </c>
    </row>
    <row r="417" spans="1:13" s="25" customFormat="1">
      <c r="A417"/>
      <c r="B417"/>
      <c r="C417"/>
      <c r="D417"/>
      <c r="E417" s="3"/>
      <c r="F417" s="55"/>
      <c r="G417"/>
      <c r="H417"/>
      <c r="M417">
        <f t="shared" si="7"/>
        <v>1111111111</v>
      </c>
    </row>
    <row r="418" spans="1:13" s="25" customFormat="1">
      <c r="A418"/>
      <c r="B418"/>
      <c r="C418"/>
      <c r="D418"/>
      <c r="E418" s="3"/>
      <c r="F418" s="55"/>
      <c r="G418"/>
      <c r="H418"/>
      <c r="M418">
        <f t="shared" si="7"/>
        <v>1111111111</v>
      </c>
    </row>
    <row r="419" spans="1:13" s="25" customFormat="1">
      <c r="A419"/>
      <c r="B419"/>
      <c r="C419"/>
      <c r="D419"/>
      <c r="E419" s="3"/>
      <c r="F419" s="55"/>
      <c r="G419"/>
      <c r="H419"/>
      <c r="M419">
        <f t="shared" si="7"/>
        <v>1111111111</v>
      </c>
    </row>
    <row r="420" spans="1:13" s="25" customFormat="1">
      <c r="A420"/>
      <c r="B420"/>
      <c r="C420"/>
      <c r="D420"/>
      <c r="E420" s="3"/>
      <c r="F420" s="55"/>
      <c r="G420" s="3"/>
      <c r="H420"/>
      <c r="M420">
        <f t="shared" si="7"/>
        <v>1111111111</v>
      </c>
    </row>
    <row r="421" spans="1:13" s="25" customFormat="1">
      <c r="A421"/>
      <c r="B421"/>
      <c r="C421"/>
      <c r="D421"/>
      <c r="E421" s="3"/>
      <c r="F421" s="55"/>
      <c r="G421"/>
      <c r="H421"/>
      <c r="M421">
        <f t="shared" si="7"/>
        <v>1111111111</v>
      </c>
    </row>
    <row r="422" spans="1:13" s="25" customFormat="1">
      <c r="A422"/>
      <c r="B422"/>
      <c r="C422"/>
      <c r="D422"/>
      <c r="E422" s="3"/>
      <c r="F422" s="55"/>
      <c r="G422"/>
      <c r="H422"/>
      <c r="M422">
        <f t="shared" si="7"/>
        <v>1111111111</v>
      </c>
    </row>
    <row r="423" spans="1:13" s="25" customFormat="1">
      <c r="A423"/>
      <c r="B423"/>
      <c r="C423"/>
      <c r="D423"/>
      <c r="E423" s="3"/>
      <c r="F423" s="55"/>
      <c r="G423"/>
      <c r="H423"/>
      <c r="M423">
        <f t="shared" si="7"/>
        <v>1111111111</v>
      </c>
    </row>
    <row r="424" spans="1:13" s="25" customFormat="1">
      <c r="A424"/>
      <c r="B424"/>
      <c r="C424"/>
      <c r="D424"/>
      <c r="E424" s="3"/>
      <c r="F424" s="55"/>
      <c r="G424"/>
      <c r="H424"/>
      <c r="M424">
        <f t="shared" si="7"/>
        <v>1111111111</v>
      </c>
    </row>
    <row r="425" spans="1:13" s="25" customFormat="1">
      <c r="A425"/>
      <c r="B425"/>
      <c r="C425"/>
      <c r="D425"/>
      <c r="E425" s="3"/>
      <c r="F425" s="55"/>
      <c r="G425"/>
      <c r="H425"/>
      <c r="M425">
        <f t="shared" si="7"/>
        <v>1111111111</v>
      </c>
    </row>
    <row r="426" spans="1:13" s="25" customFormat="1">
      <c r="A426"/>
      <c r="B426"/>
      <c r="C426"/>
      <c r="D426"/>
      <c r="E426" s="3"/>
      <c r="F426" s="55"/>
      <c r="G426"/>
      <c r="H426"/>
      <c r="M426">
        <f t="shared" si="7"/>
        <v>1111111111</v>
      </c>
    </row>
    <row r="427" spans="1:13" s="25" customFormat="1">
      <c r="A427"/>
      <c r="B427"/>
      <c r="C427"/>
      <c r="D427"/>
      <c r="E427" s="3"/>
      <c r="F427" s="55"/>
      <c r="G427"/>
      <c r="H427"/>
      <c r="M427">
        <f t="shared" si="7"/>
        <v>1111111111</v>
      </c>
    </row>
    <row r="428" spans="1:13" s="25" customFormat="1">
      <c r="A428"/>
      <c r="B428"/>
      <c r="C428"/>
      <c r="D428"/>
      <c r="E428" s="3"/>
      <c r="F428" s="55"/>
      <c r="G428"/>
      <c r="H428"/>
      <c r="M428">
        <f t="shared" si="7"/>
        <v>1111111111</v>
      </c>
    </row>
    <row r="429" spans="1:13" s="25" customFormat="1">
      <c r="A429"/>
      <c r="B429"/>
      <c r="C429"/>
      <c r="D429"/>
      <c r="E429" s="3"/>
      <c r="F429" s="55"/>
      <c r="G429"/>
      <c r="H429"/>
      <c r="M429">
        <f t="shared" si="7"/>
        <v>1111111111</v>
      </c>
    </row>
    <row r="430" spans="1:13" s="25" customFormat="1">
      <c r="A430"/>
      <c r="B430"/>
      <c r="C430"/>
      <c r="D430"/>
      <c r="E430" s="3"/>
      <c r="F430" s="55"/>
      <c r="G430"/>
      <c r="H430"/>
      <c r="M430">
        <f t="shared" si="7"/>
        <v>1111111111</v>
      </c>
    </row>
    <row r="431" spans="1:13" s="25" customFormat="1">
      <c r="A431"/>
      <c r="B431"/>
      <c r="C431"/>
      <c r="D431"/>
      <c r="E431" s="3"/>
      <c r="F431" s="55"/>
      <c r="G431" s="3"/>
      <c r="H431"/>
      <c r="M431">
        <f t="shared" si="7"/>
        <v>1111111111</v>
      </c>
    </row>
    <row r="432" spans="1:13" s="25" customFormat="1">
      <c r="A432"/>
      <c r="B432"/>
      <c r="C432"/>
      <c r="D432"/>
      <c r="E432" s="3"/>
      <c r="F432" s="55"/>
      <c r="G432" s="3"/>
      <c r="H432"/>
      <c r="M432">
        <f t="shared" si="7"/>
        <v>1111111111</v>
      </c>
    </row>
    <row r="433" spans="1:13" s="25" customFormat="1">
      <c r="A433"/>
      <c r="B433"/>
      <c r="C433"/>
      <c r="D433"/>
      <c r="E433" s="3"/>
      <c r="F433" s="55"/>
      <c r="G433"/>
      <c r="H433"/>
      <c r="M433">
        <f t="shared" si="7"/>
        <v>1111111111</v>
      </c>
    </row>
    <row r="434" spans="1:13" s="25" customFormat="1">
      <c r="A434"/>
      <c r="B434"/>
      <c r="C434"/>
      <c r="D434"/>
      <c r="E434" s="3"/>
      <c r="F434" s="55"/>
      <c r="G434" s="3"/>
      <c r="H434"/>
      <c r="M434">
        <f t="shared" si="7"/>
        <v>1111111111</v>
      </c>
    </row>
    <row r="435" spans="1:13" s="25" customFormat="1">
      <c r="A435"/>
      <c r="B435"/>
      <c r="C435"/>
      <c r="D435"/>
      <c r="E435" s="3"/>
      <c r="F435" s="55"/>
      <c r="G435" s="3"/>
      <c r="H435"/>
      <c r="M435">
        <f t="shared" si="7"/>
        <v>1111111111</v>
      </c>
    </row>
    <row r="436" spans="1:13" s="25" customFormat="1">
      <c r="A436"/>
      <c r="B436"/>
      <c r="C436"/>
      <c r="D436"/>
      <c r="E436" s="3"/>
      <c r="F436" s="55"/>
      <c r="G436" s="3"/>
      <c r="H436"/>
      <c r="M436">
        <f t="shared" si="7"/>
        <v>1111111111</v>
      </c>
    </row>
    <row r="437" spans="1:13" s="25" customFormat="1">
      <c r="A437"/>
      <c r="B437"/>
      <c r="C437"/>
      <c r="D437"/>
      <c r="E437" s="3"/>
      <c r="F437" s="55"/>
      <c r="G437"/>
      <c r="H437"/>
      <c r="M437">
        <f t="shared" si="7"/>
        <v>1111111111</v>
      </c>
    </row>
    <row r="438" spans="1:13" s="25" customFormat="1">
      <c r="A438"/>
      <c r="B438"/>
      <c r="C438"/>
      <c r="D438"/>
      <c r="E438" s="3"/>
      <c r="F438" s="55"/>
      <c r="G438"/>
      <c r="H438"/>
      <c r="M438">
        <f t="shared" si="7"/>
        <v>1111111111</v>
      </c>
    </row>
    <row r="439" spans="1:13" s="25" customFormat="1">
      <c r="A439"/>
      <c r="B439"/>
      <c r="C439"/>
      <c r="D439"/>
      <c r="E439" s="3"/>
      <c r="F439" s="55"/>
      <c r="G439" s="3"/>
      <c r="H439"/>
      <c r="M439">
        <f t="shared" si="7"/>
        <v>1111111111</v>
      </c>
    </row>
    <row r="440" spans="1:13" s="25" customFormat="1">
      <c r="A440"/>
      <c r="B440"/>
      <c r="C440"/>
      <c r="D440"/>
      <c r="E440" s="3"/>
      <c r="F440" s="55"/>
      <c r="G440"/>
      <c r="H440"/>
      <c r="M440">
        <f t="shared" si="7"/>
        <v>1111111111</v>
      </c>
    </row>
    <row r="441" spans="1:13" s="25" customFormat="1">
      <c r="A441"/>
      <c r="B441"/>
      <c r="C441"/>
      <c r="D441"/>
      <c r="E441" s="3"/>
      <c r="F441" s="55"/>
      <c r="G441"/>
      <c r="H441"/>
      <c r="M441">
        <f t="shared" si="7"/>
        <v>1111111111</v>
      </c>
    </row>
    <row r="442" spans="1:13" s="25" customFormat="1">
      <c r="A442"/>
      <c r="B442"/>
      <c r="C442"/>
      <c r="D442"/>
      <c r="E442" s="3"/>
      <c r="F442" s="55"/>
      <c r="G442"/>
      <c r="H442"/>
      <c r="M442">
        <f t="shared" si="7"/>
        <v>1111111111</v>
      </c>
    </row>
    <row r="443" spans="1:13" s="25" customFormat="1">
      <c r="A443"/>
      <c r="B443"/>
      <c r="C443"/>
      <c r="D443"/>
      <c r="E443" s="3"/>
      <c r="F443" s="55"/>
      <c r="G443"/>
      <c r="H443"/>
      <c r="M443">
        <f t="shared" si="7"/>
        <v>1111111111</v>
      </c>
    </row>
    <row r="444" spans="1:13" s="25" customFormat="1">
      <c r="A444"/>
      <c r="B444"/>
      <c r="C444"/>
      <c r="D444"/>
      <c r="E444" s="3"/>
      <c r="F444" s="55"/>
      <c r="G444"/>
      <c r="H444"/>
      <c r="M444">
        <f t="shared" si="7"/>
        <v>1111111111</v>
      </c>
    </row>
    <row r="445" spans="1:13" s="25" customFormat="1">
      <c r="A445"/>
      <c r="B445"/>
      <c r="C445"/>
      <c r="D445"/>
      <c r="E445" s="3"/>
      <c r="F445" s="55"/>
      <c r="G445"/>
      <c r="H445"/>
      <c r="M445">
        <f t="shared" si="7"/>
        <v>1111111111</v>
      </c>
    </row>
    <row r="446" spans="1:13" s="25" customFormat="1">
      <c r="A446"/>
      <c r="B446"/>
      <c r="C446"/>
      <c r="D446"/>
      <c r="E446" s="3"/>
      <c r="F446" s="55"/>
      <c r="G446"/>
      <c r="H446"/>
      <c r="M446">
        <f t="shared" si="7"/>
        <v>1111111111</v>
      </c>
    </row>
    <row r="447" spans="1:13" s="25" customFormat="1">
      <c r="A447"/>
      <c r="B447"/>
      <c r="C447"/>
      <c r="D447"/>
      <c r="E447" s="3"/>
      <c r="F447" s="55"/>
      <c r="G447"/>
      <c r="H447"/>
      <c r="M447">
        <f t="shared" si="7"/>
        <v>1111111111</v>
      </c>
    </row>
    <row r="448" spans="1:13" s="25" customFormat="1">
      <c r="A448"/>
      <c r="B448"/>
      <c r="C448"/>
      <c r="D448"/>
      <c r="E448" s="3"/>
      <c r="F448" s="55"/>
      <c r="G448"/>
      <c r="H448"/>
      <c r="M448">
        <f t="shared" si="7"/>
        <v>1111111111</v>
      </c>
    </row>
    <row r="449" spans="1:13" s="25" customFormat="1">
      <c r="A449"/>
      <c r="B449"/>
      <c r="C449"/>
      <c r="D449"/>
      <c r="E449" s="3"/>
      <c r="F449" s="55"/>
      <c r="G449"/>
      <c r="H449"/>
      <c r="M449">
        <f t="shared" si="7"/>
        <v>1111111111</v>
      </c>
    </row>
    <row r="450" spans="1:13" s="25" customFormat="1">
      <c r="A450"/>
      <c r="B450"/>
      <c r="C450"/>
      <c r="D450"/>
      <c r="E450" s="3"/>
      <c r="F450" s="55"/>
      <c r="G450"/>
      <c r="H450"/>
      <c r="M450">
        <f t="shared" si="7"/>
        <v>1111111111</v>
      </c>
    </row>
    <row r="451" spans="1:13" s="25" customFormat="1">
      <c r="A451"/>
      <c r="B451"/>
      <c r="C451"/>
      <c r="D451"/>
      <c r="E451" s="3"/>
      <c r="F451" s="55"/>
      <c r="G451"/>
      <c r="H451"/>
      <c r="M451">
        <f t="shared" si="7"/>
        <v>1111111111</v>
      </c>
    </row>
    <row r="452" spans="1:13" s="25" customFormat="1">
      <c r="A452"/>
      <c r="B452"/>
      <c r="C452"/>
      <c r="D452"/>
      <c r="E452" s="3"/>
      <c r="F452" s="55"/>
      <c r="G452"/>
      <c r="H452"/>
      <c r="M452">
        <f t="shared" si="7"/>
        <v>1111111111</v>
      </c>
    </row>
    <row r="453" spans="1:13" s="25" customFormat="1">
      <c r="A453"/>
      <c r="B453"/>
      <c r="C453"/>
      <c r="D453"/>
      <c r="E453" s="3"/>
      <c r="F453" s="55"/>
      <c r="G453"/>
      <c r="H453"/>
      <c r="M453">
        <f t="shared" ref="M453:M498" si="8">IF(D453=D454,1111111111,0)</f>
        <v>1111111111</v>
      </c>
    </row>
    <row r="454" spans="1:13" s="25" customFormat="1">
      <c r="A454"/>
      <c r="B454"/>
      <c r="C454"/>
      <c r="D454"/>
      <c r="E454" s="3"/>
      <c r="F454" s="55"/>
      <c r="G454"/>
      <c r="H454"/>
      <c r="M454">
        <f t="shared" si="8"/>
        <v>1111111111</v>
      </c>
    </row>
    <row r="455" spans="1:13" s="25" customFormat="1">
      <c r="A455"/>
      <c r="B455"/>
      <c r="C455"/>
      <c r="D455"/>
      <c r="E455" s="3"/>
      <c r="F455" s="55"/>
      <c r="G455"/>
      <c r="H455"/>
      <c r="M455">
        <f t="shared" si="8"/>
        <v>1111111111</v>
      </c>
    </row>
    <row r="456" spans="1:13" s="25" customFormat="1">
      <c r="A456"/>
      <c r="B456"/>
      <c r="C456"/>
      <c r="D456"/>
      <c r="E456" s="3"/>
      <c r="F456" s="55"/>
      <c r="G456"/>
      <c r="H456"/>
      <c r="M456">
        <f t="shared" si="8"/>
        <v>1111111111</v>
      </c>
    </row>
    <row r="457" spans="1:13" s="25" customFormat="1">
      <c r="A457"/>
      <c r="B457"/>
      <c r="C457"/>
      <c r="D457"/>
      <c r="E457" s="3"/>
      <c r="F457" s="55"/>
      <c r="G457"/>
      <c r="H457"/>
      <c r="M457">
        <f t="shared" si="8"/>
        <v>1111111111</v>
      </c>
    </row>
    <row r="458" spans="1:13" s="25" customFormat="1">
      <c r="A458"/>
      <c r="B458"/>
      <c r="C458"/>
      <c r="D458"/>
      <c r="E458" s="3"/>
      <c r="F458" s="55"/>
      <c r="G458" s="3"/>
      <c r="H458"/>
      <c r="M458">
        <f t="shared" si="8"/>
        <v>1111111111</v>
      </c>
    </row>
    <row r="459" spans="1:13" s="25" customFormat="1">
      <c r="A459"/>
      <c r="B459"/>
      <c r="C459"/>
      <c r="D459"/>
      <c r="E459" s="3"/>
      <c r="F459" s="55"/>
      <c r="G459"/>
      <c r="H459"/>
      <c r="M459">
        <f t="shared" si="8"/>
        <v>1111111111</v>
      </c>
    </row>
    <row r="460" spans="1:13" s="25" customFormat="1">
      <c r="A460"/>
      <c r="B460"/>
      <c r="C460"/>
      <c r="D460"/>
      <c r="E460" s="3"/>
      <c r="F460" s="55"/>
      <c r="G460"/>
      <c r="H460"/>
      <c r="M460">
        <f t="shared" si="8"/>
        <v>1111111111</v>
      </c>
    </row>
    <row r="461" spans="1:13" s="25" customFormat="1">
      <c r="A461"/>
      <c r="B461"/>
      <c r="C461"/>
      <c r="D461"/>
      <c r="E461" s="3"/>
      <c r="F461" s="55"/>
      <c r="G461" s="3"/>
      <c r="H461"/>
      <c r="M461">
        <f t="shared" si="8"/>
        <v>1111111111</v>
      </c>
    </row>
    <row r="462" spans="1:13" s="25" customFormat="1">
      <c r="A462"/>
      <c r="B462"/>
      <c r="C462"/>
      <c r="D462"/>
      <c r="E462" s="3"/>
      <c r="F462" s="55"/>
      <c r="G462"/>
      <c r="H462"/>
      <c r="M462">
        <f t="shared" si="8"/>
        <v>1111111111</v>
      </c>
    </row>
    <row r="463" spans="1:13" s="25" customFormat="1">
      <c r="A463"/>
      <c r="B463"/>
      <c r="C463"/>
      <c r="D463"/>
      <c r="E463" s="3"/>
      <c r="F463" s="55"/>
      <c r="G463"/>
      <c r="H463"/>
      <c r="M463">
        <f t="shared" si="8"/>
        <v>1111111111</v>
      </c>
    </row>
    <row r="464" spans="1:13" s="25" customFormat="1">
      <c r="A464"/>
      <c r="B464"/>
      <c r="C464"/>
      <c r="D464"/>
      <c r="E464" s="3"/>
      <c r="F464" s="55"/>
      <c r="G464"/>
      <c r="H464"/>
      <c r="M464">
        <f t="shared" si="8"/>
        <v>1111111111</v>
      </c>
    </row>
    <row r="465" spans="1:13" s="25" customFormat="1">
      <c r="A465"/>
      <c r="B465"/>
      <c r="C465"/>
      <c r="D465"/>
      <c r="E465" s="3"/>
      <c r="F465" s="55"/>
      <c r="G465"/>
      <c r="H465"/>
      <c r="M465">
        <f t="shared" si="8"/>
        <v>1111111111</v>
      </c>
    </row>
    <row r="466" spans="1:13" s="25" customFormat="1">
      <c r="A466"/>
      <c r="B466"/>
      <c r="C466"/>
      <c r="D466"/>
      <c r="E466" s="3"/>
      <c r="F466" s="55"/>
      <c r="G466"/>
      <c r="H466"/>
      <c r="M466">
        <f t="shared" si="8"/>
        <v>1111111111</v>
      </c>
    </row>
    <row r="467" spans="1:13" s="25" customFormat="1">
      <c r="A467"/>
      <c r="B467"/>
      <c r="C467"/>
      <c r="D467"/>
      <c r="E467" s="3"/>
      <c r="F467" s="55"/>
      <c r="G467"/>
      <c r="H467"/>
      <c r="M467">
        <f t="shared" si="8"/>
        <v>1111111111</v>
      </c>
    </row>
    <row r="468" spans="1:13" s="25" customFormat="1">
      <c r="A468"/>
      <c r="B468"/>
      <c r="C468"/>
      <c r="D468"/>
      <c r="E468" s="3"/>
      <c r="F468" s="55"/>
      <c r="G468"/>
      <c r="H468"/>
      <c r="M468">
        <f t="shared" si="8"/>
        <v>1111111111</v>
      </c>
    </row>
    <row r="469" spans="1:13" s="25" customFormat="1">
      <c r="A469"/>
      <c r="B469"/>
      <c r="C469"/>
      <c r="D469"/>
      <c r="E469" s="3"/>
      <c r="F469" s="55"/>
      <c r="G469"/>
      <c r="H469"/>
      <c r="M469">
        <f t="shared" si="8"/>
        <v>1111111111</v>
      </c>
    </row>
    <row r="470" spans="1:13" s="25" customFormat="1">
      <c r="A470"/>
      <c r="B470"/>
      <c r="C470"/>
      <c r="D470"/>
      <c r="E470" s="3"/>
      <c r="F470" s="55"/>
      <c r="G470"/>
      <c r="H470"/>
      <c r="M470">
        <f t="shared" si="8"/>
        <v>1111111111</v>
      </c>
    </row>
    <row r="471" spans="1:13" s="25" customFormat="1">
      <c r="A471"/>
      <c r="B471"/>
      <c r="C471"/>
      <c r="D471"/>
      <c r="E471" s="3"/>
      <c r="F471" s="55"/>
      <c r="G471"/>
      <c r="H471"/>
      <c r="M471">
        <f t="shared" si="8"/>
        <v>1111111111</v>
      </c>
    </row>
    <row r="472" spans="1:13" s="25" customFormat="1">
      <c r="A472"/>
      <c r="B472"/>
      <c r="C472"/>
      <c r="D472"/>
      <c r="E472" s="3"/>
      <c r="F472" s="55"/>
      <c r="G472"/>
      <c r="H472"/>
      <c r="M472">
        <f t="shared" si="8"/>
        <v>1111111111</v>
      </c>
    </row>
    <row r="473" spans="1:13" s="25" customFormat="1">
      <c r="A473"/>
      <c r="B473"/>
      <c r="C473"/>
      <c r="D473"/>
      <c r="E473" s="3"/>
      <c r="F473" s="55"/>
      <c r="G473"/>
      <c r="H473"/>
      <c r="M473">
        <f t="shared" si="8"/>
        <v>1111111111</v>
      </c>
    </row>
    <row r="474" spans="1:13" s="25" customFormat="1">
      <c r="A474"/>
      <c r="B474"/>
      <c r="C474"/>
      <c r="D474"/>
      <c r="E474" s="3"/>
      <c r="F474" s="55"/>
      <c r="G474"/>
      <c r="H474"/>
      <c r="M474">
        <f t="shared" si="8"/>
        <v>1111111111</v>
      </c>
    </row>
    <row r="475" spans="1:13" s="25" customFormat="1">
      <c r="A475"/>
      <c r="B475"/>
      <c r="C475"/>
      <c r="D475"/>
      <c r="E475" s="3"/>
      <c r="F475" s="55"/>
      <c r="G475" s="3"/>
      <c r="H475"/>
      <c r="M475">
        <f t="shared" si="8"/>
        <v>1111111111</v>
      </c>
    </row>
    <row r="476" spans="1:13" s="25" customFormat="1">
      <c r="A476"/>
      <c r="B476"/>
      <c r="C476"/>
      <c r="D476"/>
      <c r="E476" s="3"/>
      <c r="F476" s="55"/>
      <c r="G476"/>
      <c r="H476"/>
      <c r="M476">
        <f t="shared" si="8"/>
        <v>1111111111</v>
      </c>
    </row>
    <row r="477" spans="1:13" s="25" customFormat="1">
      <c r="A477"/>
      <c r="B477"/>
      <c r="C477"/>
      <c r="D477"/>
      <c r="E477" s="3"/>
      <c r="F477" s="55"/>
      <c r="G477"/>
      <c r="H477"/>
      <c r="M477">
        <f t="shared" si="8"/>
        <v>1111111111</v>
      </c>
    </row>
    <row r="478" spans="1:13" s="25" customFormat="1">
      <c r="A478"/>
      <c r="B478"/>
      <c r="C478"/>
      <c r="D478"/>
      <c r="E478" s="3"/>
      <c r="F478" s="55"/>
      <c r="G478"/>
      <c r="H478"/>
      <c r="M478">
        <f t="shared" si="8"/>
        <v>1111111111</v>
      </c>
    </row>
    <row r="479" spans="1:13" s="25" customFormat="1">
      <c r="A479"/>
      <c r="B479"/>
      <c r="C479"/>
      <c r="D479"/>
      <c r="E479" s="3"/>
      <c r="F479" s="55"/>
      <c r="G479"/>
      <c r="H479"/>
      <c r="M479">
        <f t="shared" si="8"/>
        <v>1111111111</v>
      </c>
    </row>
    <row r="480" spans="1:13" s="25" customFormat="1">
      <c r="A480"/>
      <c r="B480"/>
      <c r="C480"/>
      <c r="D480"/>
      <c r="E480" s="3"/>
      <c r="F480" s="55"/>
      <c r="G480"/>
      <c r="H480"/>
      <c r="M480">
        <f t="shared" si="8"/>
        <v>1111111111</v>
      </c>
    </row>
    <row r="481" spans="1:13" s="25" customFormat="1">
      <c r="A481"/>
      <c r="B481"/>
      <c r="C481"/>
      <c r="D481"/>
      <c r="E481" s="3"/>
      <c r="F481" s="55"/>
      <c r="G481"/>
      <c r="H481"/>
      <c r="M481">
        <f t="shared" si="8"/>
        <v>1111111111</v>
      </c>
    </row>
    <row r="482" spans="1:13" s="25" customFormat="1">
      <c r="A482"/>
      <c r="B482"/>
      <c r="C482"/>
      <c r="D482"/>
      <c r="E482" s="3"/>
      <c r="F482" s="55"/>
      <c r="G482"/>
      <c r="H482"/>
      <c r="M482">
        <f t="shared" si="8"/>
        <v>1111111111</v>
      </c>
    </row>
    <row r="483" spans="1:13" s="25" customFormat="1">
      <c r="A483"/>
      <c r="B483"/>
      <c r="C483"/>
      <c r="D483"/>
      <c r="E483" s="3"/>
      <c r="F483" s="55"/>
      <c r="G483"/>
      <c r="H483"/>
      <c r="M483">
        <f t="shared" si="8"/>
        <v>1111111111</v>
      </c>
    </row>
    <row r="484" spans="1:13" s="25" customFormat="1">
      <c r="A484"/>
      <c r="B484"/>
      <c r="C484"/>
      <c r="D484"/>
      <c r="E484" s="3"/>
      <c r="F484" s="55"/>
      <c r="G484"/>
      <c r="H484"/>
      <c r="M484">
        <f t="shared" si="8"/>
        <v>1111111111</v>
      </c>
    </row>
    <row r="485" spans="1:13" s="25" customFormat="1">
      <c r="A485"/>
      <c r="B485"/>
      <c r="C485"/>
      <c r="D485"/>
      <c r="E485" s="3"/>
      <c r="F485" s="55"/>
      <c r="G485"/>
      <c r="H485"/>
      <c r="M485">
        <f t="shared" si="8"/>
        <v>1111111111</v>
      </c>
    </row>
    <row r="486" spans="1:13" s="25" customFormat="1">
      <c r="A486"/>
      <c r="B486"/>
      <c r="C486"/>
      <c r="D486"/>
      <c r="E486" s="3"/>
      <c r="F486" s="55"/>
      <c r="G486"/>
      <c r="H486"/>
      <c r="M486">
        <f t="shared" si="8"/>
        <v>1111111111</v>
      </c>
    </row>
    <row r="487" spans="1:13" s="25" customFormat="1">
      <c r="A487"/>
      <c r="B487"/>
      <c r="C487"/>
      <c r="D487"/>
      <c r="E487" s="3"/>
      <c r="F487" s="55"/>
      <c r="G487"/>
      <c r="H487"/>
      <c r="M487">
        <f t="shared" si="8"/>
        <v>1111111111</v>
      </c>
    </row>
    <row r="488" spans="1:13" s="25" customFormat="1">
      <c r="A488"/>
      <c r="B488"/>
      <c r="C488"/>
      <c r="D488"/>
      <c r="E488" s="3"/>
      <c r="F488" s="55"/>
      <c r="G488"/>
      <c r="H488"/>
      <c r="M488">
        <f t="shared" si="8"/>
        <v>1111111111</v>
      </c>
    </row>
    <row r="489" spans="1:13" s="25" customFormat="1">
      <c r="A489"/>
      <c r="B489"/>
      <c r="C489"/>
      <c r="D489"/>
      <c r="E489" s="3"/>
      <c r="F489" s="55"/>
      <c r="G489"/>
      <c r="H489"/>
      <c r="M489">
        <f t="shared" si="8"/>
        <v>1111111111</v>
      </c>
    </row>
    <row r="490" spans="1:13" s="25" customFormat="1">
      <c r="A490"/>
      <c r="B490"/>
      <c r="C490"/>
      <c r="D490"/>
      <c r="E490" s="3"/>
      <c r="F490" s="55"/>
      <c r="G490"/>
      <c r="H490"/>
      <c r="M490">
        <f t="shared" si="8"/>
        <v>1111111111</v>
      </c>
    </row>
    <row r="491" spans="1:13" s="25" customFormat="1">
      <c r="A491"/>
      <c r="B491"/>
      <c r="C491"/>
      <c r="D491"/>
      <c r="E491" s="3"/>
      <c r="F491" s="55"/>
      <c r="G491"/>
      <c r="H491"/>
      <c r="M491">
        <f t="shared" si="8"/>
        <v>1111111111</v>
      </c>
    </row>
    <row r="492" spans="1:13" s="25" customFormat="1">
      <c r="A492"/>
      <c r="B492"/>
      <c r="C492"/>
      <c r="D492"/>
      <c r="E492" s="3"/>
      <c r="F492" s="55"/>
      <c r="G492"/>
      <c r="H492"/>
      <c r="M492">
        <f t="shared" si="8"/>
        <v>1111111111</v>
      </c>
    </row>
    <row r="493" spans="1:13" s="25" customFormat="1">
      <c r="A493"/>
      <c r="B493"/>
      <c r="C493"/>
      <c r="D493"/>
      <c r="E493" s="3"/>
      <c r="F493" s="55"/>
      <c r="G493"/>
      <c r="H493"/>
      <c r="M493">
        <f t="shared" si="8"/>
        <v>1111111111</v>
      </c>
    </row>
    <row r="494" spans="1:13" s="25" customFormat="1">
      <c r="A494"/>
      <c r="B494"/>
      <c r="C494"/>
      <c r="D494"/>
      <c r="E494" s="3"/>
      <c r="F494" s="55"/>
      <c r="G494"/>
      <c r="H494"/>
      <c r="M494">
        <f t="shared" si="8"/>
        <v>1111111111</v>
      </c>
    </row>
    <row r="495" spans="1:13" s="25" customFormat="1">
      <c r="A495"/>
      <c r="B495"/>
      <c r="C495"/>
      <c r="D495"/>
      <c r="E495" s="3"/>
      <c r="F495" s="55"/>
      <c r="G495"/>
      <c r="H495"/>
      <c r="M495">
        <f t="shared" si="8"/>
        <v>1111111111</v>
      </c>
    </row>
    <row r="496" spans="1:13" s="25" customFormat="1">
      <c r="A496"/>
      <c r="B496"/>
      <c r="C496"/>
      <c r="D496"/>
      <c r="E496" s="3"/>
      <c r="F496" s="55"/>
      <c r="G496"/>
      <c r="H496"/>
      <c r="M496">
        <f t="shared" si="8"/>
        <v>1111111111</v>
      </c>
    </row>
    <row r="497" spans="1:13" s="25" customFormat="1">
      <c r="A497"/>
      <c r="B497"/>
      <c r="C497"/>
      <c r="D497"/>
      <c r="E497" s="3"/>
      <c r="F497" s="55"/>
      <c r="G497"/>
      <c r="H497"/>
      <c r="M497">
        <f t="shared" si="8"/>
        <v>1111111111</v>
      </c>
    </row>
    <row r="498" spans="1:13" s="25" customFormat="1">
      <c r="A498"/>
      <c r="B498"/>
      <c r="C498"/>
      <c r="D498"/>
      <c r="E498" s="3"/>
      <c r="F498" s="55"/>
      <c r="G498"/>
      <c r="H498"/>
      <c r="M498">
        <f t="shared" si="8"/>
        <v>1111111111</v>
      </c>
    </row>
    <row r="499" spans="1:13" s="25" customFormat="1">
      <c r="A499"/>
      <c r="B499"/>
      <c r="C499"/>
      <c r="D499"/>
      <c r="E499" s="3"/>
      <c r="F499" s="55"/>
      <c r="G499"/>
      <c r="H499"/>
    </row>
    <row r="500" spans="1:13" s="25" customFormat="1">
      <c r="A500"/>
      <c r="B500"/>
      <c r="C500"/>
      <c r="D500"/>
      <c r="E500" s="3"/>
      <c r="F500" s="55"/>
      <c r="G500"/>
      <c r="H500"/>
    </row>
    <row r="501" spans="1:13" s="25" customFormat="1">
      <c r="A501"/>
      <c r="B501"/>
      <c r="C501"/>
      <c r="D501"/>
      <c r="E501" s="3"/>
      <c r="F501" s="55"/>
      <c r="G501"/>
      <c r="H501"/>
    </row>
    <row r="502" spans="1:13" s="25" customFormat="1">
      <c r="A502"/>
      <c r="B502"/>
      <c r="C502"/>
      <c r="D502"/>
      <c r="E502" s="3"/>
      <c r="F502" s="55"/>
      <c r="G502"/>
      <c r="H502"/>
    </row>
    <row r="503" spans="1:13" s="25" customFormat="1">
      <c r="A503"/>
      <c r="B503"/>
      <c r="C503"/>
      <c r="D503"/>
      <c r="E503" s="3"/>
      <c r="F503" s="55"/>
      <c r="G503"/>
      <c r="H503"/>
    </row>
    <row r="504" spans="1:13" s="25" customFormat="1">
      <c r="A504"/>
      <c r="B504"/>
      <c r="C504"/>
      <c r="D504"/>
      <c r="E504" s="3"/>
      <c r="F504" s="55"/>
      <c r="G504"/>
      <c r="H504"/>
    </row>
    <row r="505" spans="1:13" s="25" customFormat="1">
      <c r="A505"/>
      <c r="B505"/>
      <c r="C505"/>
      <c r="D505"/>
      <c r="E505" s="3"/>
      <c r="F505" s="55"/>
      <c r="G505"/>
      <c r="H505"/>
    </row>
    <row r="506" spans="1:13" s="25" customFormat="1">
      <c r="A506"/>
      <c r="B506"/>
      <c r="C506"/>
      <c r="D506"/>
      <c r="E506" s="3"/>
      <c r="F506" s="55"/>
      <c r="G506"/>
      <c r="H506"/>
    </row>
    <row r="507" spans="1:13" s="25" customFormat="1">
      <c r="A507"/>
      <c r="B507"/>
      <c r="C507"/>
      <c r="D507"/>
      <c r="E507" s="3"/>
      <c r="F507" s="55"/>
      <c r="G507"/>
      <c r="H507"/>
    </row>
    <row r="508" spans="1:13" s="25" customFormat="1">
      <c r="A508"/>
      <c r="B508"/>
      <c r="C508"/>
      <c r="D508"/>
      <c r="E508" s="3"/>
      <c r="F508" s="55"/>
      <c r="G508"/>
      <c r="H508"/>
    </row>
    <row r="509" spans="1:13" s="25" customFormat="1">
      <c r="A509"/>
      <c r="B509"/>
      <c r="C509"/>
      <c r="D509"/>
      <c r="E509" s="3"/>
      <c r="F509" s="55"/>
      <c r="G509"/>
      <c r="H509"/>
    </row>
    <row r="510" spans="1:13" s="25" customFormat="1">
      <c r="A510"/>
      <c r="B510"/>
      <c r="C510"/>
      <c r="D510"/>
      <c r="E510" s="3"/>
      <c r="F510" s="55"/>
      <c r="G510"/>
      <c r="H510"/>
    </row>
    <row r="511" spans="1:13" s="25" customFormat="1">
      <c r="A511"/>
      <c r="B511"/>
      <c r="C511"/>
      <c r="D511"/>
      <c r="E511" s="3"/>
      <c r="F511" s="55"/>
      <c r="G511"/>
      <c r="H511"/>
    </row>
    <row r="512" spans="1:13" s="25" customFormat="1">
      <c r="A512"/>
      <c r="B512"/>
      <c r="C512"/>
      <c r="D512"/>
      <c r="E512" s="3"/>
      <c r="F512" s="55"/>
      <c r="G512"/>
      <c r="H512"/>
    </row>
    <row r="513" spans="1:8" s="25" customFormat="1">
      <c r="A513"/>
      <c r="B513"/>
      <c r="C513"/>
      <c r="D513"/>
      <c r="E513" s="3"/>
      <c r="F513" s="55"/>
      <c r="G513"/>
      <c r="H513"/>
    </row>
    <row r="514" spans="1:8" s="25" customFormat="1">
      <c r="A514"/>
      <c r="B514"/>
      <c r="C514"/>
      <c r="D514"/>
      <c r="E514" s="3"/>
      <c r="F514" s="55"/>
      <c r="G514"/>
      <c r="H514"/>
    </row>
    <row r="515" spans="1:8" s="25" customFormat="1">
      <c r="A515"/>
      <c r="B515"/>
      <c r="C515"/>
      <c r="D515"/>
      <c r="E515" s="3"/>
      <c r="F515" s="55"/>
      <c r="G515"/>
      <c r="H515"/>
    </row>
    <row r="516" spans="1:8" s="25" customFormat="1">
      <c r="A516"/>
      <c r="B516"/>
      <c r="C516"/>
      <c r="D516"/>
      <c r="E516" s="3"/>
      <c r="F516" s="55"/>
      <c r="G516"/>
      <c r="H516"/>
    </row>
    <row r="517" spans="1:8" s="25" customFormat="1">
      <c r="A517"/>
      <c r="B517"/>
      <c r="C517"/>
      <c r="D517"/>
      <c r="E517" s="3"/>
      <c r="F517" s="55"/>
      <c r="G517"/>
      <c r="H517"/>
    </row>
    <row r="518" spans="1:8" s="25" customFormat="1">
      <c r="A518"/>
      <c r="B518"/>
      <c r="C518"/>
      <c r="D518"/>
      <c r="E518" s="3"/>
      <c r="F518" s="55"/>
      <c r="G518"/>
      <c r="H518"/>
    </row>
    <row r="519" spans="1:8" s="25" customFormat="1">
      <c r="A519"/>
      <c r="B519"/>
      <c r="C519"/>
      <c r="D519"/>
      <c r="E519" s="3"/>
      <c r="F519" s="55"/>
      <c r="G519"/>
      <c r="H519"/>
    </row>
    <row r="520" spans="1:8" s="25" customFormat="1">
      <c r="A520"/>
      <c r="B520"/>
      <c r="C520"/>
      <c r="D520"/>
      <c r="E520" s="3"/>
      <c r="F520" s="55"/>
      <c r="G520"/>
      <c r="H520"/>
    </row>
    <row r="521" spans="1:8" s="25" customFormat="1">
      <c r="A521"/>
      <c r="B521"/>
      <c r="C521"/>
      <c r="D521"/>
      <c r="E521" s="3"/>
      <c r="F521" s="55"/>
      <c r="G521"/>
      <c r="H521"/>
    </row>
    <row r="522" spans="1:8" s="25" customFormat="1">
      <c r="A522"/>
      <c r="B522"/>
      <c r="C522"/>
      <c r="D522"/>
      <c r="E522" s="3"/>
      <c r="F522" s="55"/>
      <c r="G522"/>
      <c r="H522"/>
    </row>
    <row r="523" spans="1:8" s="25" customFormat="1">
      <c r="A523"/>
      <c r="B523"/>
      <c r="C523"/>
      <c r="D523"/>
      <c r="E523" s="3"/>
      <c r="F523" s="55"/>
      <c r="G523"/>
      <c r="H523"/>
    </row>
    <row r="524" spans="1:8" s="25" customFormat="1">
      <c r="A524"/>
      <c r="B524"/>
      <c r="C524"/>
      <c r="D524"/>
      <c r="E524" s="3"/>
      <c r="F524" s="55"/>
      <c r="G524"/>
      <c r="H524"/>
    </row>
    <row r="525" spans="1:8" s="25" customFormat="1">
      <c r="A525"/>
      <c r="B525"/>
      <c r="C525"/>
      <c r="D525"/>
      <c r="E525" s="3"/>
      <c r="F525" s="55"/>
      <c r="G525"/>
      <c r="H525"/>
    </row>
    <row r="526" spans="1:8" s="25" customFormat="1">
      <c r="A526"/>
      <c r="B526"/>
      <c r="C526"/>
      <c r="D526"/>
      <c r="E526" s="3"/>
      <c r="F526" s="55"/>
      <c r="G526"/>
      <c r="H526"/>
    </row>
    <row r="527" spans="1:8" s="25" customFormat="1">
      <c r="A527"/>
      <c r="B527"/>
      <c r="C527"/>
      <c r="D527"/>
      <c r="E527" s="3"/>
      <c r="F527" s="55"/>
      <c r="G527"/>
      <c r="H527"/>
    </row>
    <row r="528" spans="1:8" s="25" customFormat="1">
      <c r="A528"/>
      <c r="B528"/>
      <c r="C528"/>
      <c r="D528"/>
      <c r="E528" s="3"/>
      <c r="F528" s="55"/>
      <c r="G528"/>
      <c r="H528"/>
    </row>
    <row r="529" spans="1:8" s="25" customFormat="1">
      <c r="A529"/>
      <c r="B529"/>
      <c r="C529"/>
      <c r="D529"/>
      <c r="E529" s="3"/>
      <c r="F529" s="55"/>
      <c r="G529"/>
      <c r="H529"/>
    </row>
    <row r="530" spans="1:8" s="25" customFormat="1">
      <c r="A530"/>
      <c r="B530"/>
      <c r="C530"/>
      <c r="D530"/>
      <c r="E530" s="3"/>
      <c r="F530" s="55"/>
      <c r="G530"/>
      <c r="H530"/>
    </row>
    <row r="531" spans="1:8" s="25" customFormat="1">
      <c r="A531"/>
      <c r="B531"/>
      <c r="C531"/>
      <c r="D531"/>
      <c r="E531" s="3"/>
      <c r="F531" s="55"/>
      <c r="G531"/>
      <c r="H531"/>
    </row>
    <row r="532" spans="1:8" s="25" customFormat="1">
      <c r="A532"/>
      <c r="B532"/>
      <c r="C532"/>
      <c r="D532"/>
      <c r="E532" s="3"/>
      <c r="F532" s="55"/>
      <c r="G532"/>
      <c r="H532"/>
    </row>
    <row r="533" spans="1:8" s="25" customFormat="1">
      <c r="A533"/>
      <c r="B533"/>
      <c r="C533"/>
      <c r="D533"/>
      <c r="E533" s="3"/>
      <c r="F533" s="55"/>
      <c r="G533"/>
      <c r="H533"/>
    </row>
    <row r="534" spans="1:8" s="25" customFormat="1">
      <c r="A534"/>
      <c r="B534"/>
      <c r="C534"/>
      <c r="D534"/>
      <c r="E534" s="3"/>
      <c r="F534" s="55"/>
      <c r="G534"/>
      <c r="H534"/>
    </row>
    <row r="535" spans="1:8" s="25" customFormat="1">
      <c r="A535"/>
      <c r="B535"/>
      <c r="C535"/>
      <c r="D535"/>
      <c r="E535" s="3"/>
      <c r="F535" s="55"/>
      <c r="G535"/>
      <c r="H535"/>
    </row>
    <row r="536" spans="1:8" s="25" customFormat="1">
      <c r="A536"/>
      <c r="B536"/>
      <c r="C536"/>
      <c r="D536"/>
      <c r="E536" s="3"/>
      <c r="F536" s="55"/>
      <c r="G536"/>
      <c r="H536"/>
    </row>
    <row r="537" spans="1:8" s="25" customFormat="1">
      <c r="A537"/>
      <c r="B537"/>
      <c r="C537"/>
      <c r="D537"/>
      <c r="E537" s="3"/>
      <c r="F537" s="55"/>
      <c r="G537"/>
      <c r="H537"/>
    </row>
    <row r="538" spans="1:8" s="25" customFormat="1">
      <c r="A538"/>
      <c r="B538"/>
      <c r="C538"/>
      <c r="D538"/>
      <c r="E538" s="3"/>
      <c r="F538" s="55"/>
      <c r="G538"/>
      <c r="H538"/>
    </row>
    <row r="539" spans="1:8" s="25" customFormat="1">
      <c r="A539"/>
      <c r="B539"/>
      <c r="C539"/>
      <c r="D539"/>
      <c r="E539" s="3"/>
      <c r="F539" s="55"/>
      <c r="G539"/>
      <c r="H539"/>
    </row>
    <row r="540" spans="1:8" s="25" customFormat="1">
      <c r="A540"/>
      <c r="B540"/>
      <c r="C540"/>
      <c r="D540"/>
      <c r="E540" s="3"/>
      <c r="F540" s="55"/>
      <c r="G540"/>
      <c r="H540"/>
    </row>
    <row r="541" spans="1:8" s="25" customFormat="1">
      <c r="A541"/>
      <c r="B541"/>
      <c r="C541"/>
      <c r="D541"/>
      <c r="E541" s="3"/>
      <c r="F541" s="55"/>
      <c r="G541"/>
      <c r="H541"/>
    </row>
    <row r="542" spans="1:8" s="25" customFormat="1">
      <c r="A542"/>
      <c r="B542"/>
      <c r="C542"/>
      <c r="D542"/>
      <c r="E542" s="3"/>
      <c r="F542" s="55"/>
      <c r="G542"/>
      <c r="H542"/>
    </row>
    <row r="543" spans="1:8" s="25" customFormat="1">
      <c r="A543"/>
      <c r="B543"/>
      <c r="C543"/>
      <c r="D543"/>
      <c r="E543" s="3"/>
      <c r="F543" s="55"/>
      <c r="G543"/>
      <c r="H543"/>
    </row>
    <row r="544" spans="1:8" s="25" customFormat="1">
      <c r="A544"/>
      <c r="B544" s="63"/>
      <c r="C544"/>
      <c r="D544"/>
      <c r="E544" s="3"/>
      <c r="F544" s="55"/>
      <c r="G544"/>
      <c r="H544"/>
    </row>
    <row r="545" spans="1:8" s="25" customFormat="1">
      <c r="A545"/>
      <c r="B545" s="63"/>
      <c r="C545"/>
      <c r="D545"/>
      <c r="E545" s="3"/>
      <c r="F545" s="55"/>
      <c r="G545"/>
      <c r="H545"/>
    </row>
    <row r="546" spans="1:8" s="25" customFormat="1">
      <c r="A546"/>
      <c r="B546" s="63"/>
      <c r="C546"/>
      <c r="D546"/>
      <c r="E546" s="3"/>
      <c r="F546" s="55"/>
      <c r="G546"/>
      <c r="H546"/>
    </row>
    <row r="547" spans="1:8" s="25" customFormat="1">
      <c r="A547"/>
      <c r="B547" s="63"/>
      <c r="C547"/>
      <c r="D547"/>
      <c r="E547" s="3"/>
      <c r="F547" s="55"/>
      <c r="G547"/>
      <c r="H547"/>
    </row>
    <row r="548" spans="1:8" s="25" customFormat="1">
      <c r="A548"/>
      <c r="B548" s="63"/>
      <c r="C548"/>
      <c r="D548"/>
      <c r="E548" s="3"/>
      <c r="F548" s="55"/>
      <c r="G548"/>
      <c r="H548"/>
    </row>
    <row r="549" spans="1:8" s="25" customFormat="1">
      <c r="A549"/>
      <c r="B549" s="63"/>
      <c r="C549"/>
      <c r="D549"/>
      <c r="E549" s="3"/>
      <c r="F549" s="55"/>
      <c r="G549"/>
      <c r="H549"/>
    </row>
    <row r="550" spans="1:8" s="25" customFormat="1">
      <c r="A550"/>
      <c r="B550" s="63"/>
      <c r="C550"/>
      <c r="D550"/>
      <c r="E550" s="3"/>
      <c r="F550" s="55"/>
      <c r="G550"/>
      <c r="H550"/>
    </row>
    <row r="551" spans="1:8" s="25" customFormat="1">
      <c r="A551"/>
      <c r="B551" s="63"/>
      <c r="C551"/>
      <c r="D551"/>
      <c r="E551" s="3"/>
      <c r="F551" s="55"/>
      <c r="G551"/>
      <c r="H551"/>
    </row>
    <row r="552" spans="1:8" s="25" customFormat="1">
      <c r="A552"/>
      <c r="B552" s="63"/>
      <c r="C552"/>
      <c r="D552"/>
      <c r="E552" s="3"/>
      <c r="F552" s="55"/>
      <c r="G552"/>
      <c r="H552"/>
    </row>
    <row r="553" spans="1:8" s="25" customFormat="1">
      <c r="A553"/>
      <c r="B553" s="63"/>
      <c r="C553"/>
      <c r="D553"/>
      <c r="E553" s="3"/>
      <c r="F553" s="55"/>
      <c r="G553"/>
      <c r="H553"/>
    </row>
    <row r="554" spans="1:8" s="25" customFormat="1">
      <c r="A554"/>
      <c r="B554" s="63"/>
      <c r="C554"/>
      <c r="D554"/>
      <c r="E554" s="3"/>
      <c r="F554" s="55"/>
      <c r="G554"/>
      <c r="H554"/>
    </row>
    <row r="555" spans="1:8" s="25" customFormat="1">
      <c r="A555"/>
      <c r="B555" s="63"/>
      <c r="C555"/>
      <c r="D555"/>
      <c r="E555" s="3"/>
      <c r="F555" s="55"/>
      <c r="G555"/>
      <c r="H555"/>
    </row>
    <row r="556" spans="1:8" s="25" customFormat="1">
      <c r="A556"/>
      <c r="B556" s="63"/>
      <c r="C556"/>
      <c r="D556"/>
      <c r="E556" s="3"/>
      <c r="F556" s="55"/>
      <c r="G556"/>
      <c r="H556"/>
    </row>
    <row r="557" spans="1:8" s="25" customFormat="1">
      <c r="A557"/>
      <c r="B557" s="63"/>
      <c r="C557"/>
      <c r="D557"/>
      <c r="E557" s="3"/>
      <c r="F557" s="55"/>
      <c r="G557"/>
      <c r="H557"/>
    </row>
    <row r="558" spans="1:8" s="25" customFormat="1">
      <c r="A558"/>
      <c r="B558" s="63"/>
      <c r="C558"/>
      <c r="D558"/>
      <c r="E558" s="3"/>
      <c r="F558" s="55"/>
      <c r="G558"/>
      <c r="H558"/>
    </row>
    <row r="559" spans="1:8" s="25" customFormat="1">
      <c r="A559"/>
      <c r="B559" s="63"/>
      <c r="C559"/>
      <c r="D559"/>
      <c r="E559" s="3"/>
      <c r="F559" s="55"/>
      <c r="G559"/>
      <c r="H559"/>
    </row>
    <row r="560" spans="1:8" s="25" customFormat="1">
      <c r="A560"/>
      <c r="B560" s="63"/>
      <c r="C560"/>
      <c r="D560"/>
      <c r="E560" s="3"/>
      <c r="F560" s="55"/>
      <c r="G560" s="3"/>
      <c r="H560"/>
    </row>
    <row r="561" spans="1:8" s="25" customFormat="1">
      <c r="A561"/>
      <c r="B561" s="63"/>
      <c r="C561"/>
      <c r="D561"/>
      <c r="E561" s="3"/>
      <c r="F561" s="55"/>
      <c r="G561"/>
      <c r="H561"/>
    </row>
    <row r="562" spans="1:8" s="25" customFormat="1">
      <c r="A562"/>
      <c r="B562" s="63"/>
      <c r="C562"/>
      <c r="D562"/>
      <c r="E562" s="3"/>
      <c r="F562" s="55"/>
      <c r="G562"/>
      <c r="H562"/>
    </row>
    <row r="563" spans="1:8" s="25" customFormat="1">
      <c r="A563"/>
      <c r="B563" s="63"/>
      <c r="C563"/>
      <c r="D563"/>
      <c r="E563" s="3"/>
      <c r="F563" s="55"/>
      <c r="G563"/>
      <c r="H563"/>
    </row>
    <row r="564" spans="1:8" s="25" customFormat="1">
      <c r="A564"/>
      <c r="B564" s="63"/>
      <c r="C564"/>
      <c r="D564"/>
      <c r="E564" s="3"/>
      <c r="F564" s="55"/>
      <c r="G564"/>
      <c r="H564"/>
    </row>
    <row r="565" spans="1:8" s="25" customFormat="1">
      <c r="A565"/>
      <c r="B565" s="63"/>
      <c r="C565"/>
      <c r="D565"/>
      <c r="E565" s="3"/>
      <c r="F565" s="55"/>
      <c r="G565"/>
      <c r="H565"/>
    </row>
    <row r="566" spans="1:8" s="25" customFormat="1">
      <c r="A566"/>
      <c r="B566" s="63"/>
      <c r="C566"/>
      <c r="D566"/>
      <c r="E566" s="3"/>
      <c r="F566" s="55"/>
      <c r="G566"/>
      <c r="H566"/>
    </row>
    <row r="567" spans="1:8" s="25" customFormat="1">
      <c r="A567"/>
      <c r="B567" s="63"/>
      <c r="C567"/>
      <c r="D567"/>
      <c r="E567" s="3"/>
      <c r="F567" s="55"/>
      <c r="G567"/>
      <c r="H567"/>
    </row>
    <row r="568" spans="1:8" s="25" customFormat="1">
      <c r="A568"/>
      <c r="B568" s="63"/>
      <c r="C568"/>
      <c r="D568"/>
      <c r="E568" s="3"/>
      <c r="F568" s="55"/>
      <c r="G568"/>
      <c r="H568"/>
    </row>
    <row r="569" spans="1:8" s="25" customFormat="1">
      <c r="A569"/>
      <c r="B569" s="63"/>
      <c r="C569"/>
      <c r="D569"/>
      <c r="E569" s="3"/>
      <c r="F569" s="55"/>
      <c r="G569"/>
      <c r="H569"/>
    </row>
    <row r="570" spans="1:8" s="25" customFormat="1">
      <c r="A570"/>
      <c r="B570" s="63"/>
      <c r="C570"/>
      <c r="D570"/>
      <c r="E570" s="3"/>
      <c r="F570" s="55"/>
      <c r="G570"/>
      <c r="H570"/>
    </row>
    <row r="571" spans="1:8" s="25" customFormat="1">
      <c r="A571"/>
      <c r="B571" s="63"/>
      <c r="C571"/>
      <c r="D571"/>
      <c r="E571" s="3"/>
      <c r="F571" s="55"/>
      <c r="G571"/>
      <c r="H571"/>
    </row>
    <row r="572" spans="1:8" s="25" customFormat="1">
      <c r="A572"/>
      <c r="B572" s="63"/>
      <c r="C572"/>
      <c r="D572"/>
      <c r="E572" s="3"/>
      <c r="F572" s="55"/>
      <c r="G572"/>
      <c r="H572"/>
    </row>
    <row r="573" spans="1:8" s="25" customFormat="1">
      <c r="A573"/>
      <c r="B573" s="63"/>
      <c r="C573"/>
      <c r="D573"/>
      <c r="E573" s="3"/>
      <c r="F573" s="55"/>
      <c r="G573" s="3"/>
      <c r="H573"/>
    </row>
    <row r="574" spans="1:8" s="25" customFormat="1">
      <c r="A574"/>
      <c r="B574" s="63"/>
      <c r="C574"/>
      <c r="D574"/>
      <c r="E574" s="3"/>
      <c r="F574" s="55"/>
      <c r="G574"/>
      <c r="H574"/>
    </row>
    <row r="575" spans="1:8" s="25" customFormat="1">
      <c r="A575"/>
      <c r="B575" s="63"/>
      <c r="C575"/>
      <c r="D575"/>
      <c r="E575" s="3"/>
      <c r="F575" s="55"/>
      <c r="G575"/>
      <c r="H575"/>
    </row>
    <row r="576" spans="1:8" s="25" customFormat="1">
      <c r="A576"/>
      <c r="B576" s="63"/>
      <c r="C576"/>
      <c r="D576"/>
      <c r="E576" s="3"/>
      <c r="F576" s="55"/>
      <c r="G576"/>
      <c r="H576"/>
    </row>
    <row r="577" spans="1:8" s="25" customFormat="1">
      <c r="A577"/>
      <c r="B577" s="63"/>
      <c r="C577"/>
      <c r="D577"/>
      <c r="E577" s="3"/>
      <c r="F577" s="55"/>
      <c r="G577"/>
      <c r="H577"/>
    </row>
    <row r="578" spans="1:8" s="25" customFormat="1">
      <c r="A578"/>
      <c r="B578" s="63"/>
      <c r="C578"/>
      <c r="D578"/>
      <c r="E578" s="3"/>
      <c r="F578" s="55"/>
      <c r="G578"/>
      <c r="H578"/>
    </row>
    <row r="579" spans="1:8" s="25" customFormat="1">
      <c r="A579"/>
      <c r="B579" s="63"/>
      <c r="C579"/>
      <c r="D579"/>
      <c r="E579" s="3"/>
      <c r="F579" s="55"/>
      <c r="G579"/>
      <c r="H579"/>
    </row>
    <row r="580" spans="1:8" s="25" customFormat="1">
      <c r="A580"/>
      <c r="B580" s="63"/>
      <c r="C580"/>
      <c r="D580"/>
      <c r="E580" s="3"/>
      <c r="F580" s="55"/>
      <c r="G580"/>
      <c r="H580"/>
    </row>
    <row r="581" spans="1:8" s="25" customFormat="1">
      <c r="A581"/>
      <c r="B581" s="63"/>
      <c r="C581"/>
      <c r="D581"/>
      <c r="E581" s="3"/>
      <c r="F581" s="55"/>
      <c r="G581"/>
      <c r="H581"/>
    </row>
    <row r="582" spans="1:8" s="25" customFormat="1">
      <c r="A582"/>
      <c r="B582" s="63"/>
      <c r="C582"/>
      <c r="D582"/>
      <c r="E582" s="3"/>
      <c r="F582" s="55"/>
      <c r="G582"/>
      <c r="H582"/>
    </row>
    <row r="583" spans="1:8" s="25" customFormat="1">
      <c r="A583"/>
      <c r="B583" s="63"/>
      <c r="C583"/>
      <c r="D583"/>
      <c r="E583" s="3"/>
      <c r="F583" s="55"/>
      <c r="G583"/>
      <c r="H583"/>
    </row>
    <row r="584" spans="1:8" s="25" customFormat="1">
      <c r="A584"/>
      <c r="B584" s="63"/>
      <c r="C584"/>
      <c r="D584"/>
      <c r="E584" s="3"/>
      <c r="F584" s="55"/>
      <c r="G584"/>
      <c r="H584"/>
    </row>
    <row r="585" spans="1:8" s="25" customFormat="1">
      <c r="A585"/>
      <c r="B585" s="63"/>
      <c r="C585"/>
      <c r="D585"/>
      <c r="E585" s="3"/>
      <c r="F585" s="55"/>
      <c r="G585"/>
      <c r="H585"/>
    </row>
    <row r="586" spans="1:8" s="25" customFormat="1">
      <c r="A586"/>
      <c r="B586" s="63"/>
      <c r="C586"/>
      <c r="D586"/>
      <c r="E586" s="3"/>
      <c r="F586" s="55"/>
      <c r="G586"/>
      <c r="H586"/>
    </row>
    <row r="587" spans="1:8" s="25" customFormat="1">
      <c r="A587"/>
      <c r="B587" s="63"/>
      <c r="C587"/>
      <c r="D587"/>
      <c r="E587" s="3"/>
      <c r="F587" s="55"/>
      <c r="G587"/>
      <c r="H587"/>
    </row>
    <row r="588" spans="1:8" s="25" customFormat="1">
      <c r="A588"/>
      <c r="B588" s="63"/>
      <c r="C588"/>
      <c r="D588"/>
      <c r="E588" s="3"/>
      <c r="F588" s="55"/>
      <c r="G588"/>
      <c r="H588"/>
    </row>
    <row r="589" spans="1:8" s="25" customFormat="1">
      <c r="A589"/>
      <c r="B589" s="63"/>
      <c r="C589"/>
      <c r="D589"/>
      <c r="E589" s="3"/>
      <c r="F589" s="55"/>
      <c r="G589"/>
      <c r="H589"/>
    </row>
    <row r="590" spans="1:8" s="25" customFormat="1">
      <c r="A590"/>
      <c r="B590" s="63"/>
      <c r="C590"/>
      <c r="D590"/>
      <c r="E590" s="3"/>
      <c r="F590" s="55"/>
      <c r="G590"/>
      <c r="H590"/>
    </row>
    <row r="591" spans="1:8" s="25" customFormat="1">
      <c r="A591"/>
      <c r="B591" s="63"/>
      <c r="C591"/>
      <c r="D591"/>
      <c r="E591" s="3"/>
      <c r="F591" s="55"/>
      <c r="G591"/>
      <c r="H591"/>
    </row>
    <row r="592" spans="1:8" s="25" customFormat="1">
      <c r="A592"/>
      <c r="B592" s="63"/>
      <c r="C592"/>
      <c r="D592"/>
      <c r="E592" s="3"/>
      <c r="F592" s="55"/>
      <c r="G592"/>
      <c r="H592"/>
    </row>
    <row r="593" spans="1:8" s="25" customFormat="1">
      <c r="A593"/>
      <c r="B593" s="63"/>
      <c r="C593"/>
      <c r="D593"/>
      <c r="E593" s="3"/>
      <c r="F593" s="55"/>
      <c r="G593"/>
      <c r="H593"/>
    </row>
    <row r="594" spans="1:8" s="25" customFormat="1">
      <c r="A594"/>
      <c r="B594" s="63"/>
      <c r="C594"/>
      <c r="D594"/>
      <c r="E594" s="3"/>
      <c r="F594" s="55"/>
      <c r="G594"/>
      <c r="H594"/>
    </row>
    <row r="595" spans="1:8" s="25" customFormat="1">
      <c r="A595"/>
      <c r="B595" s="63"/>
      <c r="C595"/>
      <c r="D595"/>
      <c r="E595" s="3"/>
      <c r="F595" s="55"/>
      <c r="G595" s="3"/>
      <c r="H595"/>
    </row>
    <row r="596" spans="1:8" s="25" customFormat="1">
      <c r="A596"/>
      <c r="B596" s="63"/>
      <c r="C596"/>
      <c r="D596"/>
      <c r="E596" s="3"/>
      <c r="F596" s="55"/>
      <c r="G596" s="3"/>
      <c r="H596"/>
    </row>
    <row r="597" spans="1:8" s="25" customFormat="1">
      <c r="A597"/>
      <c r="B597" s="63"/>
      <c r="C597"/>
      <c r="D597"/>
      <c r="E597" s="3"/>
      <c r="F597" s="55"/>
      <c r="G597"/>
      <c r="H597"/>
    </row>
    <row r="598" spans="1:8" s="25" customFormat="1">
      <c r="A598"/>
      <c r="B598" s="63"/>
      <c r="C598"/>
      <c r="D598"/>
      <c r="E598" s="3"/>
      <c r="F598" s="55"/>
      <c r="G598" s="3"/>
      <c r="H598"/>
    </row>
    <row r="599" spans="1:8" s="25" customFormat="1">
      <c r="A599"/>
      <c r="B599" s="63"/>
      <c r="C599"/>
      <c r="D599"/>
      <c r="E599" s="3"/>
      <c r="F599" s="55"/>
      <c r="G599"/>
      <c r="H599"/>
    </row>
    <row r="600" spans="1:8" s="25" customFormat="1">
      <c r="A600"/>
      <c r="B600" s="63"/>
      <c r="C600"/>
      <c r="D600"/>
      <c r="E600" s="3"/>
      <c r="F600" s="55"/>
      <c r="G600"/>
      <c r="H600"/>
    </row>
    <row r="601" spans="1:8" s="25" customFormat="1">
      <c r="A601"/>
      <c r="B601" s="63"/>
      <c r="C601"/>
      <c r="D601"/>
      <c r="E601" s="3"/>
      <c r="F601" s="55"/>
      <c r="G601"/>
      <c r="H601"/>
    </row>
    <row r="602" spans="1:8" s="25" customFormat="1">
      <c r="A602"/>
      <c r="B602" s="63"/>
      <c r="C602"/>
      <c r="D602"/>
      <c r="E602" s="3"/>
      <c r="F602" s="55"/>
      <c r="G602"/>
      <c r="H602"/>
    </row>
    <row r="603" spans="1:8" s="25" customFormat="1">
      <c r="A603"/>
      <c r="B603" s="63"/>
      <c r="C603"/>
      <c r="D603"/>
      <c r="E603" s="3"/>
      <c r="F603" s="55"/>
      <c r="G603" s="3"/>
      <c r="H603"/>
    </row>
    <row r="604" spans="1:8" s="25" customFormat="1">
      <c r="A604"/>
      <c r="B604" s="63"/>
      <c r="C604"/>
      <c r="D604"/>
      <c r="E604" s="3"/>
      <c r="F604" s="55"/>
      <c r="G604" s="3"/>
      <c r="H604"/>
    </row>
    <row r="605" spans="1:8" s="25" customFormat="1">
      <c r="A605"/>
      <c r="B605" s="63"/>
      <c r="C605"/>
      <c r="D605"/>
      <c r="E605" s="3"/>
      <c r="F605" s="55"/>
      <c r="G605"/>
      <c r="H605"/>
    </row>
    <row r="606" spans="1:8" s="25" customFormat="1">
      <c r="A606"/>
      <c r="B606" s="63"/>
      <c r="C606"/>
      <c r="D606"/>
      <c r="E606" s="3"/>
      <c r="F606" s="55"/>
      <c r="G606"/>
      <c r="H606"/>
    </row>
    <row r="607" spans="1:8" s="25" customFormat="1">
      <c r="A607"/>
      <c r="B607" s="63"/>
      <c r="C607"/>
      <c r="D607"/>
      <c r="E607" s="3"/>
      <c r="F607" s="55"/>
      <c r="G607"/>
      <c r="H607"/>
    </row>
    <row r="608" spans="1:8" s="25" customFormat="1">
      <c r="A608"/>
      <c r="B608" s="63"/>
      <c r="C608"/>
      <c r="D608"/>
      <c r="E608" s="3"/>
      <c r="F608" s="55"/>
      <c r="G608"/>
      <c r="H608"/>
    </row>
    <row r="609" spans="1:8" s="25" customFormat="1">
      <c r="A609"/>
      <c r="B609" s="63"/>
      <c r="C609"/>
      <c r="D609"/>
      <c r="E609" s="3"/>
      <c r="F609" s="55"/>
      <c r="G609"/>
      <c r="H609"/>
    </row>
    <row r="610" spans="1:8" s="25" customFormat="1">
      <c r="A610"/>
      <c r="B610" s="63"/>
      <c r="C610"/>
      <c r="D610"/>
      <c r="E610" s="3"/>
      <c r="F610" s="55"/>
      <c r="G610"/>
      <c r="H610"/>
    </row>
    <row r="611" spans="1:8" s="25" customFormat="1">
      <c r="A611"/>
      <c r="B611" s="63"/>
      <c r="C611"/>
      <c r="D611"/>
      <c r="E611" s="3"/>
      <c r="F611" s="55"/>
      <c r="G611"/>
      <c r="H611"/>
    </row>
    <row r="612" spans="1:8" s="25" customFormat="1">
      <c r="A612"/>
      <c r="B612" s="63"/>
      <c r="C612"/>
      <c r="D612"/>
      <c r="E612" s="3"/>
      <c r="F612" s="55"/>
      <c r="G612"/>
      <c r="H612"/>
    </row>
    <row r="613" spans="1:8" s="25" customFormat="1">
      <c r="A613"/>
      <c r="B613" s="63"/>
      <c r="C613"/>
      <c r="D613"/>
      <c r="E613" s="3"/>
      <c r="F613" s="55"/>
      <c r="G613"/>
      <c r="H613"/>
    </row>
    <row r="614" spans="1:8" s="25" customFormat="1">
      <c r="A614"/>
      <c r="B614" s="63"/>
      <c r="C614"/>
      <c r="D614"/>
      <c r="E614" s="3"/>
      <c r="F614" s="55"/>
      <c r="G614"/>
      <c r="H614"/>
    </row>
    <row r="615" spans="1:8" s="25" customFormat="1">
      <c r="A615"/>
      <c r="B615" s="63"/>
      <c r="C615"/>
      <c r="D615"/>
      <c r="E615" s="3"/>
      <c r="F615" s="55"/>
      <c r="G615"/>
      <c r="H615"/>
    </row>
    <row r="616" spans="1:8" s="25" customFormat="1">
      <c r="A616"/>
      <c r="B616" s="63"/>
      <c r="C616"/>
      <c r="D616"/>
      <c r="E616" s="3"/>
      <c r="F616" s="55"/>
      <c r="G616"/>
      <c r="H616"/>
    </row>
    <row r="617" spans="1:8" s="25" customFormat="1">
      <c r="A617"/>
      <c r="B617" s="63"/>
      <c r="C617"/>
      <c r="D617"/>
      <c r="E617" s="3"/>
      <c r="F617" s="55"/>
      <c r="G617"/>
      <c r="H617"/>
    </row>
    <row r="618" spans="1:8" s="25" customFormat="1">
      <c r="A618"/>
      <c r="B618" s="63"/>
      <c r="C618"/>
      <c r="D618"/>
      <c r="E618" s="3"/>
      <c r="F618" s="55"/>
      <c r="G618"/>
      <c r="H618"/>
    </row>
    <row r="619" spans="1:8" s="25" customFormat="1">
      <c r="A619"/>
      <c r="B619" s="63"/>
      <c r="C619"/>
      <c r="D619"/>
      <c r="E619" s="3"/>
      <c r="F619" s="55"/>
      <c r="G619"/>
      <c r="H619"/>
    </row>
    <row r="620" spans="1:8" s="25" customFormat="1">
      <c r="A620"/>
      <c r="B620" s="63"/>
      <c r="C620"/>
      <c r="D620"/>
      <c r="E620" s="3"/>
      <c r="F620" s="55"/>
      <c r="G620"/>
      <c r="H620"/>
    </row>
    <row r="621" spans="1:8" s="25" customFormat="1">
      <c r="A621"/>
      <c r="B621" s="63"/>
      <c r="C621"/>
      <c r="D621"/>
      <c r="E621" s="3"/>
      <c r="F621" s="55"/>
      <c r="G621"/>
      <c r="H621"/>
    </row>
    <row r="622" spans="1:8" s="25" customFormat="1">
      <c r="A622"/>
      <c r="B622" s="63"/>
      <c r="C622"/>
      <c r="D622"/>
      <c r="E622" s="3"/>
      <c r="F622" s="55"/>
      <c r="G622" s="3"/>
      <c r="H622"/>
    </row>
    <row r="623" spans="1:8" s="25" customFormat="1">
      <c r="A623"/>
      <c r="B623" s="63"/>
      <c r="C623"/>
      <c r="D623"/>
      <c r="E623" s="3"/>
      <c r="F623" s="55"/>
      <c r="G623"/>
      <c r="H623"/>
    </row>
    <row r="624" spans="1:8" s="25" customFormat="1">
      <c r="A624"/>
      <c r="B624" s="63"/>
      <c r="C624"/>
      <c r="D624"/>
      <c r="E624" s="3"/>
      <c r="F624" s="55"/>
      <c r="G624"/>
      <c r="H624"/>
    </row>
    <row r="625" spans="1:8" s="25" customFormat="1">
      <c r="A625"/>
      <c r="B625" s="63"/>
      <c r="C625"/>
      <c r="D625"/>
      <c r="E625" s="3"/>
      <c r="F625" s="55"/>
      <c r="G625"/>
      <c r="H625"/>
    </row>
    <row r="626" spans="1:8" s="25" customFormat="1">
      <c r="A626"/>
      <c r="B626" s="63"/>
      <c r="C626"/>
      <c r="D626"/>
      <c r="E626" s="3"/>
      <c r="F626" s="55"/>
      <c r="G626"/>
      <c r="H626"/>
    </row>
    <row r="627" spans="1:8" s="25" customFormat="1">
      <c r="A627"/>
      <c r="B627" s="63"/>
      <c r="C627"/>
      <c r="D627"/>
      <c r="E627" s="3"/>
      <c r="F627" s="55"/>
      <c r="G627"/>
      <c r="H627"/>
    </row>
    <row r="628" spans="1:8" s="25" customFormat="1">
      <c r="A628"/>
      <c r="B628" s="63"/>
      <c r="C628"/>
      <c r="D628"/>
      <c r="E628" s="3"/>
      <c r="F628" s="55"/>
      <c r="G628"/>
      <c r="H628"/>
    </row>
    <row r="629" spans="1:8" s="25" customFormat="1">
      <c r="A629"/>
      <c r="B629" s="63"/>
      <c r="C629"/>
      <c r="D629"/>
      <c r="E629" s="3"/>
      <c r="F629" s="55"/>
      <c r="G629"/>
      <c r="H629"/>
    </row>
    <row r="630" spans="1:8" s="25" customFormat="1">
      <c r="A630"/>
      <c r="B630" s="63"/>
      <c r="C630"/>
      <c r="D630"/>
      <c r="E630" s="3"/>
      <c r="F630" s="55"/>
      <c r="G630"/>
      <c r="H630"/>
    </row>
    <row r="631" spans="1:8" s="25" customFormat="1">
      <c r="A631"/>
      <c r="B631" s="63"/>
      <c r="C631"/>
      <c r="D631"/>
      <c r="E631" s="3"/>
      <c r="F631" s="55"/>
      <c r="G631"/>
      <c r="H631"/>
    </row>
    <row r="632" spans="1:8" s="25" customFormat="1">
      <c r="A632"/>
      <c r="B632" s="63"/>
      <c r="C632"/>
      <c r="D632"/>
      <c r="E632" s="3"/>
      <c r="F632" s="55"/>
      <c r="G632"/>
      <c r="H632"/>
    </row>
    <row r="633" spans="1:8" s="25" customFormat="1">
      <c r="A633"/>
      <c r="B633" s="63"/>
      <c r="C633"/>
      <c r="D633"/>
      <c r="E633" s="3"/>
      <c r="F633" s="55"/>
      <c r="G633"/>
      <c r="H633"/>
    </row>
    <row r="634" spans="1:8" s="25" customFormat="1">
      <c r="A634"/>
      <c r="B634" s="63"/>
      <c r="C634"/>
      <c r="D634"/>
      <c r="E634" s="3"/>
      <c r="F634" s="55"/>
      <c r="G634" s="3"/>
      <c r="H634"/>
    </row>
    <row r="635" spans="1:8" s="25" customFormat="1">
      <c r="A635"/>
      <c r="B635" s="63"/>
      <c r="C635"/>
      <c r="D635"/>
      <c r="E635" s="3"/>
      <c r="F635" s="55"/>
      <c r="G635" s="3"/>
      <c r="H635"/>
    </row>
    <row r="636" spans="1:8" s="25" customFormat="1">
      <c r="A636"/>
      <c r="B636" s="63"/>
      <c r="C636"/>
      <c r="D636"/>
      <c r="E636" s="3"/>
      <c r="F636" s="55"/>
      <c r="G636" s="3"/>
      <c r="H636"/>
    </row>
    <row r="637" spans="1:8" s="25" customFormat="1">
      <c r="A637"/>
      <c r="B637" s="63"/>
      <c r="C637"/>
      <c r="D637"/>
      <c r="E637" s="3"/>
      <c r="F637" s="55"/>
      <c r="G637"/>
      <c r="H637"/>
    </row>
    <row r="638" spans="1:8" s="25" customFormat="1">
      <c r="A638"/>
      <c r="B638" s="63"/>
      <c r="C638"/>
      <c r="D638"/>
      <c r="E638" s="3"/>
      <c r="F638" s="55"/>
      <c r="G638"/>
      <c r="H638"/>
    </row>
    <row r="639" spans="1:8" s="25" customFormat="1">
      <c r="A639"/>
      <c r="B639" s="63"/>
      <c r="C639"/>
      <c r="D639"/>
      <c r="E639" s="3"/>
      <c r="F639" s="55"/>
      <c r="G639"/>
      <c r="H639"/>
    </row>
    <row r="640" spans="1:8" s="25" customFormat="1">
      <c r="A640"/>
      <c r="B640" s="63"/>
      <c r="C640"/>
      <c r="D640"/>
      <c r="E640" s="3"/>
      <c r="F640" s="55"/>
      <c r="G640"/>
      <c r="H640"/>
    </row>
    <row r="641" spans="1:8" s="25" customFormat="1">
      <c r="A641"/>
      <c r="B641" s="63"/>
      <c r="C641"/>
      <c r="D641"/>
      <c r="E641" s="3"/>
      <c r="F641" s="55"/>
      <c r="G641"/>
      <c r="H641"/>
    </row>
    <row r="642" spans="1:8" s="25" customFormat="1">
      <c r="A642"/>
      <c r="B642" s="63"/>
      <c r="C642"/>
      <c r="D642"/>
      <c r="E642" s="3"/>
      <c r="F642" s="55"/>
      <c r="G642" s="3"/>
      <c r="H642"/>
    </row>
    <row r="643" spans="1:8" s="25" customFormat="1">
      <c r="A643"/>
      <c r="B643" s="63"/>
      <c r="C643"/>
      <c r="D643"/>
      <c r="E643" s="3"/>
      <c r="F643" s="55"/>
      <c r="G643" s="3"/>
      <c r="H643"/>
    </row>
    <row r="644" spans="1:8" s="25" customFormat="1">
      <c r="A644"/>
      <c r="B644" s="63"/>
      <c r="C644"/>
      <c r="D644"/>
      <c r="E644" s="3"/>
      <c r="F644" s="55"/>
      <c r="G644" s="3"/>
      <c r="H644"/>
    </row>
    <row r="645" spans="1:8" s="25" customFormat="1">
      <c r="A645"/>
      <c r="B645" s="63"/>
      <c r="C645"/>
      <c r="D645"/>
      <c r="E645" s="3"/>
      <c r="F645" s="55"/>
      <c r="G645" s="3"/>
      <c r="H645"/>
    </row>
    <row r="646" spans="1:8" s="25" customFormat="1">
      <c r="A646"/>
      <c r="B646" s="63"/>
      <c r="C646"/>
      <c r="D646"/>
      <c r="E646" s="3"/>
      <c r="F646" s="55"/>
      <c r="G646"/>
      <c r="H646"/>
    </row>
    <row r="647" spans="1:8" s="25" customFormat="1">
      <c r="A647"/>
      <c r="B647" s="63"/>
      <c r="C647"/>
      <c r="D647"/>
      <c r="E647" s="3"/>
      <c r="F647" s="55"/>
      <c r="G647"/>
      <c r="H647"/>
    </row>
    <row r="648" spans="1:8" s="25" customFormat="1">
      <c r="A648"/>
      <c r="B648" s="63"/>
      <c r="C648"/>
      <c r="D648"/>
      <c r="E648" s="3"/>
      <c r="F648" s="55"/>
      <c r="G648"/>
      <c r="H648"/>
    </row>
    <row r="649" spans="1:8" s="25" customFormat="1">
      <c r="A649"/>
      <c r="B649" s="63"/>
      <c r="C649"/>
      <c r="D649"/>
      <c r="E649" s="3"/>
      <c r="F649" s="55"/>
      <c r="G649"/>
      <c r="H649"/>
    </row>
    <row r="650" spans="1:8" s="25" customFormat="1">
      <c r="A650"/>
      <c r="B650" s="63"/>
      <c r="C650"/>
      <c r="D650"/>
      <c r="E650" s="3"/>
      <c r="F650" s="55"/>
      <c r="G650"/>
      <c r="H650"/>
    </row>
    <row r="651" spans="1:8" s="25" customFormat="1">
      <c r="A651"/>
      <c r="B651" s="63"/>
      <c r="C651"/>
      <c r="D651"/>
      <c r="E651" s="3"/>
      <c r="F651" s="55"/>
      <c r="G651"/>
      <c r="H651"/>
    </row>
    <row r="652" spans="1:8" s="25" customFormat="1">
      <c r="A652"/>
      <c r="B652" s="63"/>
      <c r="C652"/>
      <c r="D652"/>
      <c r="E652" s="3"/>
      <c r="F652" s="55"/>
      <c r="G652"/>
      <c r="H652"/>
    </row>
    <row r="653" spans="1:8" s="25" customFormat="1">
      <c r="A653"/>
      <c r="B653" s="63"/>
      <c r="C653"/>
      <c r="D653"/>
      <c r="E653" s="3"/>
      <c r="F653" s="55"/>
      <c r="G653" s="3"/>
      <c r="H653"/>
    </row>
    <row r="654" spans="1:8" s="25" customFormat="1">
      <c r="A654"/>
      <c r="B654" s="63"/>
      <c r="C654"/>
      <c r="D654"/>
      <c r="E654" s="3"/>
      <c r="F654" s="55"/>
      <c r="G654" s="3"/>
      <c r="H654"/>
    </row>
    <row r="655" spans="1:8" s="25" customFormat="1">
      <c r="A655"/>
      <c r="B655" s="63"/>
      <c r="C655"/>
      <c r="D655"/>
      <c r="E655" s="3"/>
      <c r="F655" s="55"/>
      <c r="G655"/>
      <c r="H655"/>
    </row>
    <row r="656" spans="1:8" s="25" customFormat="1">
      <c r="A656"/>
      <c r="B656" s="63"/>
      <c r="C656"/>
      <c r="D656"/>
      <c r="E656" s="3"/>
      <c r="F656" s="55"/>
      <c r="G656" s="3"/>
      <c r="H656"/>
    </row>
    <row r="657" spans="1:8" s="25" customFormat="1">
      <c r="A657"/>
      <c r="B657" s="63"/>
      <c r="C657"/>
      <c r="D657"/>
      <c r="E657" s="3"/>
      <c r="F657" s="55"/>
      <c r="G657" s="3"/>
      <c r="H657"/>
    </row>
    <row r="658" spans="1:8" s="25" customFormat="1">
      <c r="A658"/>
      <c r="B658" s="63"/>
      <c r="C658"/>
      <c r="D658"/>
      <c r="E658" s="3"/>
      <c r="F658" s="55"/>
      <c r="G658" s="3"/>
      <c r="H658"/>
    </row>
    <row r="659" spans="1:8" s="25" customFormat="1">
      <c r="A659"/>
      <c r="B659" s="63"/>
      <c r="C659"/>
      <c r="D659"/>
      <c r="E659" s="3"/>
      <c r="F659" s="55"/>
      <c r="G659" s="3"/>
      <c r="H659"/>
    </row>
    <row r="660" spans="1:8" s="25" customFormat="1">
      <c r="A660"/>
      <c r="B660" s="63"/>
      <c r="C660"/>
      <c r="D660"/>
      <c r="E660" s="3"/>
      <c r="F660" s="55"/>
      <c r="G660"/>
      <c r="H660"/>
    </row>
    <row r="661" spans="1:8" s="25" customFormat="1">
      <c r="A661"/>
      <c r="B661" s="63"/>
      <c r="C661"/>
      <c r="D661"/>
      <c r="E661" s="3"/>
      <c r="F661" s="55"/>
      <c r="G661" s="3"/>
      <c r="H661"/>
    </row>
    <row r="662" spans="1:8" s="25" customFormat="1">
      <c r="A662"/>
      <c r="B662" s="63"/>
      <c r="C662"/>
      <c r="D662"/>
      <c r="E662" s="3"/>
      <c r="F662" s="55"/>
      <c r="G662"/>
      <c r="H662"/>
    </row>
    <row r="663" spans="1:8" s="25" customFormat="1">
      <c r="A663"/>
      <c r="B663" s="63"/>
      <c r="C663"/>
      <c r="D663"/>
      <c r="E663" s="3"/>
      <c r="F663" s="55"/>
      <c r="G663"/>
      <c r="H663"/>
    </row>
    <row r="664" spans="1:8" s="25" customFormat="1">
      <c r="A664"/>
      <c r="B664" s="63"/>
      <c r="C664"/>
      <c r="D664"/>
      <c r="E664" s="3"/>
      <c r="F664" s="55"/>
      <c r="G664" s="3"/>
      <c r="H664"/>
    </row>
    <row r="665" spans="1:8" s="25" customFormat="1">
      <c r="A665"/>
      <c r="B665" s="63"/>
      <c r="C665"/>
      <c r="D665"/>
      <c r="E665" s="3"/>
      <c r="F665" s="55"/>
      <c r="G665"/>
      <c r="H665"/>
    </row>
    <row r="666" spans="1:8" s="25" customFormat="1">
      <c r="A666"/>
      <c r="B666" s="63"/>
      <c r="C666"/>
      <c r="D666"/>
      <c r="E666" s="3"/>
      <c r="F666" s="55"/>
      <c r="G666"/>
      <c r="H666"/>
    </row>
    <row r="667" spans="1:8" s="25" customFormat="1">
      <c r="A667"/>
      <c r="B667" s="63"/>
      <c r="C667"/>
      <c r="D667"/>
      <c r="E667" s="3"/>
      <c r="F667" s="55"/>
      <c r="G667"/>
      <c r="H667"/>
    </row>
    <row r="668" spans="1:8" s="25" customFormat="1">
      <c r="A668"/>
      <c r="B668" s="63"/>
      <c r="C668"/>
      <c r="D668"/>
      <c r="E668" s="3"/>
      <c r="F668" s="55"/>
      <c r="G668"/>
      <c r="H668"/>
    </row>
    <row r="669" spans="1:8" s="25" customFormat="1">
      <c r="A669"/>
      <c r="B669" s="63"/>
      <c r="C669"/>
      <c r="D669"/>
      <c r="E669" s="3"/>
      <c r="F669" s="55"/>
      <c r="G669"/>
      <c r="H669"/>
    </row>
    <row r="670" spans="1:8" s="25" customFormat="1">
      <c r="A670"/>
      <c r="B670" s="63"/>
      <c r="C670"/>
      <c r="D670"/>
      <c r="E670" s="3"/>
      <c r="F670" s="55"/>
      <c r="G670"/>
      <c r="H670"/>
    </row>
    <row r="671" spans="1:8" s="25" customFormat="1">
      <c r="A671"/>
      <c r="B671" s="63"/>
      <c r="C671"/>
      <c r="D671"/>
      <c r="E671" s="3"/>
      <c r="F671" s="55"/>
      <c r="G671"/>
      <c r="H671"/>
    </row>
    <row r="672" spans="1:8" s="25" customFormat="1">
      <c r="A672"/>
      <c r="B672" s="63"/>
      <c r="C672"/>
      <c r="D672"/>
      <c r="E672" s="3"/>
      <c r="F672" s="55"/>
      <c r="G672"/>
      <c r="H672"/>
    </row>
    <row r="673" spans="1:8" s="25" customFormat="1">
      <c r="A673"/>
      <c r="B673" s="63"/>
      <c r="C673"/>
      <c r="D673"/>
      <c r="E673" s="3"/>
      <c r="F673" s="55"/>
      <c r="G673" s="3"/>
      <c r="H673"/>
    </row>
    <row r="674" spans="1:8" s="25" customFormat="1">
      <c r="A674"/>
      <c r="B674" s="63"/>
      <c r="C674"/>
      <c r="D674"/>
      <c r="E674" s="3"/>
      <c r="F674" s="55"/>
      <c r="G674"/>
      <c r="H674"/>
    </row>
    <row r="675" spans="1:8" s="25" customFormat="1">
      <c r="A675"/>
      <c r="B675" s="63"/>
      <c r="C675"/>
      <c r="D675"/>
      <c r="E675" s="3"/>
      <c r="F675" s="55"/>
      <c r="G675" s="3"/>
      <c r="H675"/>
    </row>
    <row r="676" spans="1:8" s="25" customFormat="1">
      <c r="A676"/>
      <c r="B676" s="63"/>
      <c r="C676"/>
      <c r="D676"/>
      <c r="E676" s="3"/>
      <c r="F676" s="55"/>
      <c r="G676"/>
      <c r="H676"/>
    </row>
    <row r="677" spans="1:8" s="25" customFormat="1">
      <c r="A677"/>
      <c r="B677" s="63"/>
      <c r="C677"/>
      <c r="D677"/>
      <c r="E677" s="3"/>
      <c r="F677" s="55"/>
      <c r="G677"/>
      <c r="H677"/>
    </row>
    <row r="678" spans="1:8" s="25" customFormat="1">
      <c r="A678"/>
      <c r="B678" s="63"/>
      <c r="C678"/>
      <c r="D678"/>
      <c r="E678" s="3"/>
      <c r="F678" s="55"/>
      <c r="G678"/>
      <c r="H678"/>
    </row>
    <row r="679" spans="1:8" s="25" customFormat="1">
      <c r="A679"/>
      <c r="B679" s="63"/>
      <c r="C679"/>
      <c r="D679"/>
      <c r="E679" s="3"/>
      <c r="F679" s="55"/>
      <c r="G679"/>
      <c r="H679"/>
    </row>
    <row r="680" spans="1:8" s="25" customFormat="1">
      <c r="A680"/>
      <c r="B680" s="63"/>
      <c r="C680"/>
      <c r="D680"/>
      <c r="E680" s="3"/>
      <c r="F680" s="55"/>
      <c r="G680" s="3"/>
      <c r="H680"/>
    </row>
    <row r="681" spans="1:8" s="25" customFormat="1">
      <c r="A681"/>
      <c r="B681" s="63"/>
      <c r="C681"/>
      <c r="D681"/>
      <c r="E681" s="3"/>
      <c r="F681" s="55"/>
      <c r="G681"/>
      <c r="H681"/>
    </row>
    <row r="682" spans="1:8" s="25" customFormat="1">
      <c r="A682"/>
      <c r="B682" s="63"/>
      <c r="C682"/>
      <c r="D682"/>
      <c r="E682" s="3"/>
      <c r="F682" s="55"/>
      <c r="G682"/>
      <c r="H682"/>
    </row>
    <row r="683" spans="1:8" s="25" customFormat="1">
      <c r="A683"/>
      <c r="B683" s="63"/>
      <c r="C683"/>
      <c r="D683"/>
      <c r="E683" s="3"/>
      <c r="F683" s="55"/>
      <c r="G683"/>
      <c r="H683"/>
    </row>
    <row r="684" spans="1:8" s="25" customFormat="1">
      <c r="A684"/>
      <c r="B684" s="63"/>
      <c r="C684"/>
      <c r="D684"/>
      <c r="E684" s="3"/>
      <c r="F684" s="55"/>
      <c r="G684" s="3"/>
      <c r="H684"/>
    </row>
    <row r="685" spans="1:8" s="25" customFormat="1">
      <c r="A685"/>
      <c r="B685" s="63"/>
      <c r="C685"/>
      <c r="D685"/>
      <c r="E685" s="3"/>
      <c r="F685" s="55"/>
      <c r="G685"/>
      <c r="H685"/>
    </row>
    <row r="686" spans="1:8" s="25" customFormat="1">
      <c r="A686"/>
      <c r="B686" s="63"/>
      <c r="C686"/>
      <c r="D686"/>
      <c r="E686" s="3"/>
      <c r="F686" s="55"/>
      <c r="G686"/>
      <c r="H686"/>
    </row>
    <row r="687" spans="1:8" s="25" customFormat="1">
      <c r="A687"/>
      <c r="B687" s="63"/>
      <c r="C687"/>
      <c r="D687"/>
      <c r="E687" s="3"/>
      <c r="F687" s="55"/>
      <c r="G687" s="3"/>
      <c r="H687"/>
    </row>
    <row r="688" spans="1:8" s="25" customFormat="1">
      <c r="A688"/>
      <c r="B688" s="63"/>
      <c r="C688"/>
      <c r="D688"/>
      <c r="E688" s="3"/>
      <c r="F688" s="55"/>
      <c r="G688" s="3"/>
      <c r="H688"/>
    </row>
    <row r="689" spans="1:8" s="25" customFormat="1">
      <c r="A689"/>
      <c r="B689" s="63"/>
      <c r="C689"/>
      <c r="D689"/>
      <c r="E689" s="3"/>
      <c r="F689" s="55"/>
      <c r="G689"/>
      <c r="H689"/>
    </row>
    <row r="690" spans="1:8" s="25" customFormat="1">
      <c r="A690"/>
      <c r="B690" s="63"/>
      <c r="C690"/>
      <c r="D690"/>
      <c r="E690" s="3"/>
      <c r="F690" s="55"/>
      <c r="G690"/>
      <c r="H690"/>
    </row>
    <row r="691" spans="1:8" s="25" customFormat="1">
      <c r="A691"/>
      <c r="B691" s="63"/>
      <c r="C691"/>
      <c r="D691"/>
      <c r="E691" s="3"/>
      <c r="F691" s="55"/>
      <c r="G691" s="3"/>
      <c r="H691"/>
    </row>
    <row r="692" spans="1:8" s="25" customFormat="1">
      <c r="A692"/>
      <c r="B692" s="63"/>
      <c r="C692"/>
      <c r="D692"/>
      <c r="E692" s="3"/>
      <c r="F692" s="55"/>
      <c r="G692"/>
      <c r="H692"/>
    </row>
    <row r="693" spans="1:8" s="25" customFormat="1">
      <c r="A693"/>
      <c r="B693" s="63"/>
      <c r="C693"/>
      <c r="D693"/>
      <c r="E693" s="3"/>
      <c r="F693" s="55"/>
      <c r="G693"/>
      <c r="H693"/>
    </row>
    <row r="694" spans="1:8" s="25" customFormat="1">
      <c r="A694"/>
      <c r="B694" s="63"/>
      <c r="C694"/>
      <c r="D694"/>
      <c r="E694" s="3"/>
      <c r="F694" s="55"/>
      <c r="G694"/>
      <c r="H694"/>
    </row>
    <row r="695" spans="1:8" s="25" customFormat="1">
      <c r="A695"/>
      <c r="B695" s="63"/>
      <c r="C695"/>
      <c r="D695"/>
      <c r="E695" s="3"/>
      <c r="F695" s="55"/>
      <c r="G695"/>
      <c r="H695"/>
    </row>
    <row r="696" spans="1:8" s="25" customFormat="1">
      <c r="A696"/>
      <c r="B696" s="63"/>
      <c r="C696"/>
      <c r="D696"/>
      <c r="E696" s="3"/>
      <c r="F696" s="55"/>
      <c r="G696" s="3"/>
      <c r="H696"/>
    </row>
    <row r="697" spans="1:8" s="25" customFormat="1">
      <c r="A697"/>
      <c r="B697" s="63"/>
      <c r="C697"/>
      <c r="D697"/>
      <c r="E697" s="3"/>
      <c r="F697" s="55"/>
      <c r="G697"/>
      <c r="H697"/>
    </row>
    <row r="698" spans="1:8" s="25" customFormat="1">
      <c r="A698"/>
      <c r="B698" s="63"/>
      <c r="C698"/>
      <c r="D698"/>
      <c r="E698" s="3"/>
      <c r="F698" s="55"/>
      <c r="G698" s="3"/>
      <c r="H698"/>
    </row>
    <row r="699" spans="1:8" s="25" customFormat="1">
      <c r="A699"/>
      <c r="B699" s="63"/>
      <c r="C699"/>
      <c r="D699"/>
      <c r="E699" s="3"/>
      <c r="F699" s="55"/>
      <c r="G699"/>
      <c r="H699"/>
    </row>
    <row r="700" spans="1:8" s="25" customFormat="1">
      <c r="A700"/>
      <c r="B700" s="63"/>
      <c r="C700"/>
      <c r="D700"/>
      <c r="E700" s="3"/>
      <c r="F700" s="55"/>
      <c r="G700"/>
      <c r="H700"/>
    </row>
    <row r="701" spans="1:8" s="25" customFormat="1">
      <c r="A701"/>
      <c r="B701" s="63"/>
      <c r="C701"/>
      <c r="D701"/>
      <c r="E701" s="3"/>
      <c r="F701" s="55"/>
      <c r="G701"/>
      <c r="H701"/>
    </row>
    <row r="702" spans="1:8" s="25" customFormat="1">
      <c r="A702"/>
      <c r="B702" s="63"/>
      <c r="C702"/>
      <c r="D702"/>
      <c r="E702" s="3"/>
      <c r="F702" s="55"/>
      <c r="G702" s="3"/>
      <c r="H702"/>
    </row>
    <row r="703" spans="1:8" s="25" customFormat="1">
      <c r="A703"/>
      <c r="B703" s="63"/>
      <c r="C703"/>
      <c r="D703"/>
      <c r="E703" s="3"/>
      <c r="F703" s="55"/>
      <c r="G703"/>
      <c r="H703"/>
    </row>
    <row r="704" spans="1:8" s="25" customFormat="1">
      <c r="A704"/>
      <c r="B704" s="63"/>
      <c r="C704"/>
      <c r="D704"/>
      <c r="E704" s="3"/>
      <c r="F704" s="55"/>
      <c r="G704"/>
      <c r="H704"/>
    </row>
    <row r="705" spans="1:8" s="25" customFormat="1">
      <c r="A705"/>
      <c r="B705" s="63"/>
      <c r="C705"/>
      <c r="D705"/>
      <c r="E705" s="3"/>
      <c r="F705" s="55"/>
      <c r="G705"/>
      <c r="H705"/>
    </row>
    <row r="706" spans="1:8" s="25" customFormat="1">
      <c r="A706"/>
      <c r="B706" s="63"/>
      <c r="C706"/>
      <c r="D706"/>
      <c r="E706" s="3"/>
      <c r="F706" s="55"/>
      <c r="G706"/>
      <c r="H706"/>
    </row>
    <row r="707" spans="1:8" s="25" customFormat="1">
      <c r="A707"/>
      <c r="B707" s="63"/>
      <c r="C707"/>
      <c r="D707"/>
      <c r="E707" s="3"/>
      <c r="F707" s="55"/>
      <c r="G707"/>
      <c r="H707"/>
    </row>
    <row r="708" spans="1:8" s="25" customFormat="1">
      <c r="A708"/>
      <c r="B708" s="63"/>
      <c r="C708"/>
      <c r="D708"/>
      <c r="E708" s="3"/>
      <c r="F708" s="55"/>
      <c r="G708"/>
      <c r="H708"/>
    </row>
    <row r="709" spans="1:8" s="25" customFormat="1">
      <c r="A709"/>
      <c r="B709" s="63"/>
      <c r="C709"/>
      <c r="D709"/>
      <c r="E709" s="3"/>
      <c r="F709" s="55"/>
      <c r="G709"/>
      <c r="H709"/>
    </row>
    <row r="710" spans="1:8" s="25" customFormat="1">
      <c r="A710"/>
      <c r="B710" s="63"/>
      <c r="C710"/>
      <c r="D710"/>
      <c r="E710" s="3"/>
      <c r="F710" s="55"/>
      <c r="G710"/>
      <c r="H710"/>
    </row>
    <row r="711" spans="1:8" s="25" customFormat="1">
      <c r="A711"/>
      <c r="B711" s="63"/>
      <c r="C711"/>
      <c r="D711"/>
      <c r="E711" s="3"/>
      <c r="F711" s="55"/>
      <c r="G711"/>
      <c r="H711"/>
    </row>
    <row r="712" spans="1:8" s="25" customFormat="1">
      <c r="A712"/>
      <c r="B712" s="63"/>
      <c r="C712"/>
      <c r="D712"/>
      <c r="E712" s="3"/>
      <c r="F712" s="55"/>
      <c r="G712"/>
      <c r="H712"/>
    </row>
    <row r="713" spans="1:8" s="25" customFormat="1">
      <c r="A713"/>
      <c r="B713" s="63"/>
      <c r="C713"/>
      <c r="D713"/>
      <c r="E713" s="3"/>
      <c r="F713" s="55"/>
      <c r="G713"/>
      <c r="H713"/>
    </row>
    <row r="714" spans="1:8" s="25" customFormat="1">
      <c r="A714"/>
      <c r="B714" s="63"/>
      <c r="C714"/>
      <c r="D714"/>
      <c r="E714" s="3"/>
      <c r="F714" s="55"/>
      <c r="G714"/>
      <c r="H714"/>
    </row>
    <row r="715" spans="1:8" s="25" customFormat="1">
      <c r="A715"/>
      <c r="B715" s="63"/>
      <c r="C715"/>
      <c r="D715"/>
      <c r="E715" s="3"/>
      <c r="F715" s="55"/>
      <c r="G715"/>
      <c r="H715"/>
    </row>
    <row r="716" spans="1:8" s="25" customFormat="1">
      <c r="A716"/>
      <c r="B716" s="63"/>
      <c r="C716"/>
      <c r="D716"/>
      <c r="E716" s="3"/>
      <c r="F716" s="55"/>
      <c r="G716"/>
      <c r="H716"/>
    </row>
    <row r="717" spans="1:8" s="25" customFormat="1">
      <c r="A717"/>
      <c r="B717" s="63"/>
      <c r="C717"/>
      <c r="D717"/>
      <c r="E717" s="3"/>
      <c r="F717" s="55"/>
      <c r="G717"/>
      <c r="H717"/>
    </row>
    <row r="718" spans="1:8" s="25" customFormat="1">
      <c r="A718"/>
      <c r="B718" s="63"/>
      <c r="C718"/>
      <c r="D718"/>
      <c r="E718" s="3"/>
      <c r="F718" s="55"/>
      <c r="G718"/>
      <c r="H718"/>
    </row>
    <row r="719" spans="1:8" s="25" customFormat="1">
      <c r="A719"/>
      <c r="B719" s="63"/>
      <c r="C719"/>
      <c r="D719"/>
      <c r="E719" s="3"/>
      <c r="F719" s="55"/>
      <c r="G719"/>
      <c r="H719"/>
    </row>
    <row r="720" spans="1:8" s="25" customFormat="1">
      <c r="A720"/>
      <c r="B720" s="63"/>
      <c r="C720"/>
      <c r="D720"/>
      <c r="E720" s="3"/>
      <c r="F720" s="55"/>
      <c r="G720"/>
      <c r="H720"/>
    </row>
    <row r="721" spans="1:8" s="25" customFormat="1">
      <c r="A721"/>
      <c r="B721" s="63"/>
      <c r="C721"/>
      <c r="D721"/>
      <c r="E721" s="3"/>
      <c r="F721" s="55"/>
      <c r="G721"/>
      <c r="H721"/>
    </row>
    <row r="722" spans="1:8" s="25" customFormat="1">
      <c r="A722"/>
      <c r="B722" s="63"/>
      <c r="C722"/>
      <c r="D722"/>
      <c r="E722" s="3"/>
      <c r="F722" s="55"/>
      <c r="G722"/>
      <c r="H722"/>
    </row>
    <row r="723" spans="1:8" s="25" customFormat="1">
      <c r="A723"/>
      <c r="B723" s="63"/>
      <c r="C723"/>
      <c r="D723"/>
      <c r="E723" s="3"/>
      <c r="F723" s="55"/>
      <c r="G723"/>
      <c r="H723"/>
    </row>
    <row r="724" spans="1:8" s="25" customFormat="1">
      <c r="A724"/>
      <c r="B724" s="63"/>
      <c r="C724"/>
      <c r="D724"/>
      <c r="E724" s="3"/>
      <c r="F724" s="55"/>
      <c r="G724"/>
      <c r="H724"/>
    </row>
    <row r="725" spans="1:8" s="25" customFormat="1">
      <c r="A725"/>
      <c r="B725" s="63"/>
      <c r="C725"/>
      <c r="D725"/>
      <c r="E725" s="3"/>
      <c r="F725" s="55"/>
      <c r="G725"/>
      <c r="H725"/>
    </row>
    <row r="726" spans="1:8" s="25" customFormat="1">
      <c r="A726"/>
      <c r="B726" s="63"/>
      <c r="C726"/>
      <c r="D726"/>
      <c r="E726" s="3"/>
      <c r="F726" s="55"/>
      <c r="G726"/>
      <c r="H726"/>
    </row>
    <row r="727" spans="1:8" s="25" customFormat="1">
      <c r="A727"/>
      <c r="B727" s="63"/>
      <c r="C727"/>
      <c r="D727"/>
      <c r="E727" s="3"/>
      <c r="F727" s="55"/>
      <c r="G727"/>
      <c r="H727"/>
    </row>
    <row r="728" spans="1:8" s="25" customFormat="1">
      <c r="A728"/>
      <c r="B728" s="63"/>
      <c r="C728"/>
      <c r="D728"/>
      <c r="E728" s="3"/>
      <c r="F728" s="55"/>
      <c r="G728"/>
      <c r="H728"/>
    </row>
    <row r="729" spans="1:8" s="25" customFormat="1">
      <c r="A729"/>
      <c r="B729" s="63"/>
      <c r="C729"/>
      <c r="D729"/>
      <c r="E729" s="3"/>
      <c r="F729" s="55"/>
      <c r="G729"/>
      <c r="H729"/>
    </row>
    <row r="730" spans="1:8" s="25" customFormat="1">
      <c r="A730"/>
      <c r="B730" s="63"/>
      <c r="C730"/>
      <c r="D730"/>
      <c r="E730" s="3"/>
      <c r="F730" s="55"/>
      <c r="G730"/>
      <c r="H730"/>
    </row>
    <row r="731" spans="1:8" s="25" customFormat="1">
      <c r="A731"/>
      <c r="B731" s="63"/>
      <c r="C731"/>
      <c r="D731"/>
      <c r="E731" s="3"/>
      <c r="F731" s="55"/>
      <c r="G731"/>
      <c r="H731"/>
    </row>
    <row r="732" spans="1:8" s="25" customFormat="1">
      <c r="A732"/>
      <c r="B732" s="63"/>
      <c r="C732"/>
      <c r="D732"/>
      <c r="E732" s="3"/>
      <c r="F732" s="55"/>
      <c r="G732"/>
      <c r="H732"/>
    </row>
    <row r="733" spans="1:8" s="25" customFormat="1">
      <c r="A733"/>
      <c r="B733" s="63"/>
      <c r="C733"/>
      <c r="D733"/>
      <c r="E733" s="3"/>
      <c r="F733" s="55"/>
      <c r="G733"/>
      <c r="H733"/>
    </row>
    <row r="734" spans="1:8" s="25" customFormat="1">
      <c r="A734"/>
      <c r="B734" s="63"/>
      <c r="C734"/>
      <c r="D734"/>
      <c r="E734" s="3"/>
      <c r="F734" s="55"/>
      <c r="G734"/>
      <c r="H734"/>
    </row>
    <row r="735" spans="1:8" s="25" customFormat="1">
      <c r="A735"/>
      <c r="B735" s="63"/>
      <c r="C735"/>
      <c r="D735"/>
      <c r="E735" s="3"/>
      <c r="F735" s="55"/>
      <c r="G735"/>
      <c r="H735"/>
    </row>
    <row r="736" spans="1:8" s="25" customFormat="1">
      <c r="A736"/>
      <c r="B736" s="63"/>
      <c r="C736"/>
      <c r="D736"/>
      <c r="E736" s="3"/>
      <c r="F736" s="55"/>
      <c r="G736"/>
      <c r="H736"/>
    </row>
    <row r="737" spans="1:8" s="25" customFormat="1">
      <c r="A737"/>
      <c r="B737" s="63"/>
      <c r="C737"/>
      <c r="D737"/>
      <c r="E737" s="3"/>
      <c r="F737" s="55"/>
      <c r="G737"/>
      <c r="H737"/>
    </row>
    <row r="738" spans="1:8" s="25" customFormat="1">
      <c r="A738"/>
      <c r="B738" s="63"/>
      <c r="C738"/>
      <c r="D738"/>
      <c r="E738" s="3"/>
      <c r="F738" s="55"/>
      <c r="G738"/>
      <c r="H738"/>
    </row>
    <row r="739" spans="1:8" s="25" customFormat="1">
      <c r="A739"/>
      <c r="B739" s="63"/>
      <c r="C739"/>
      <c r="D739"/>
      <c r="E739" s="3"/>
      <c r="F739" s="55"/>
      <c r="G739"/>
      <c r="H739"/>
    </row>
    <row r="740" spans="1:8" s="25" customFormat="1">
      <c r="A740"/>
      <c r="B740" s="63"/>
      <c r="C740"/>
      <c r="D740"/>
      <c r="E740" s="3"/>
      <c r="F740" s="55"/>
      <c r="G740"/>
      <c r="H740"/>
    </row>
    <row r="741" spans="1:8" s="25" customFormat="1">
      <c r="A741"/>
      <c r="B741" s="63"/>
      <c r="C741"/>
      <c r="D741"/>
      <c r="E741" s="3"/>
      <c r="F741" s="55"/>
      <c r="G741"/>
      <c r="H741"/>
    </row>
    <row r="742" spans="1:8" s="25" customFormat="1">
      <c r="A742"/>
      <c r="B742" s="63"/>
      <c r="C742"/>
      <c r="D742"/>
      <c r="E742" s="3"/>
      <c r="F742" s="55"/>
      <c r="G742"/>
      <c r="H742"/>
    </row>
    <row r="743" spans="1:8" s="25" customFormat="1">
      <c r="A743"/>
      <c r="B743" s="63"/>
      <c r="C743"/>
      <c r="D743"/>
      <c r="E743" s="3"/>
      <c r="F743" s="55"/>
      <c r="G743"/>
      <c r="H743"/>
    </row>
    <row r="744" spans="1:8" s="25" customFormat="1">
      <c r="A744"/>
      <c r="B744" s="63"/>
      <c r="C744"/>
      <c r="D744"/>
      <c r="E744" s="3"/>
      <c r="F744" s="55"/>
      <c r="G744"/>
      <c r="H744"/>
    </row>
    <row r="745" spans="1:8" s="25" customFormat="1">
      <c r="A745"/>
      <c r="B745" s="63"/>
      <c r="C745"/>
      <c r="D745"/>
      <c r="E745" s="3"/>
      <c r="F745" s="55"/>
      <c r="G745"/>
      <c r="H745"/>
    </row>
    <row r="746" spans="1:8" s="25" customFormat="1">
      <c r="A746"/>
      <c r="B746" s="63"/>
      <c r="C746"/>
      <c r="D746"/>
      <c r="E746" s="3"/>
      <c r="F746" s="55"/>
      <c r="G746"/>
      <c r="H746"/>
    </row>
    <row r="747" spans="1:8" s="25" customFormat="1">
      <c r="A747"/>
      <c r="B747" s="63"/>
      <c r="C747"/>
      <c r="D747"/>
      <c r="E747" s="3"/>
      <c r="F747" s="55"/>
      <c r="G747"/>
      <c r="H747"/>
    </row>
    <row r="748" spans="1:8" s="25" customFormat="1">
      <c r="A748"/>
      <c r="B748" s="63"/>
      <c r="C748"/>
      <c r="D748"/>
      <c r="E748" s="3"/>
      <c r="F748" s="55"/>
      <c r="G748"/>
      <c r="H748"/>
    </row>
    <row r="749" spans="1:8" s="25" customFormat="1">
      <c r="A749"/>
      <c r="B749" s="63"/>
      <c r="C749"/>
      <c r="D749"/>
      <c r="E749" s="3"/>
      <c r="F749" s="55"/>
      <c r="G749"/>
      <c r="H749"/>
    </row>
    <row r="750" spans="1:8" s="25" customFormat="1">
      <c r="A750"/>
      <c r="B750" s="63"/>
      <c r="C750"/>
      <c r="D750"/>
      <c r="E750" s="3"/>
      <c r="F750" s="55"/>
      <c r="G750"/>
      <c r="H750"/>
    </row>
    <row r="751" spans="1:8" s="25" customFormat="1">
      <c r="A751"/>
      <c r="B751" s="63"/>
      <c r="C751"/>
      <c r="D751"/>
      <c r="E751" s="3"/>
      <c r="F751" s="55"/>
      <c r="G751"/>
      <c r="H751"/>
    </row>
    <row r="752" spans="1:8" s="25" customFormat="1">
      <c r="A752"/>
      <c r="B752" s="63"/>
      <c r="C752"/>
      <c r="D752"/>
      <c r="E752" s="3"/>
      <c r="F752" s="55"/>
      <c r="G752"/>
      <c r="H752"/>
    </row>
    <row r="753" spans="1:8" s="25" customFormat="1">
      <c r="A753"/>
      <c r="B753" s="63"/>
      <c r="C753"/>
      <c r="D753"/>
      <c r="E753" s="3"/>
      <c r="F753" s="55"/>
      <c r="G753"/>
      <c r="H753"/>
    </row>
    <row r="754" spans="1:8" s="25" customFormat="1">
      <c r="A754"/>
      <c r="B754" s="63"/>
      <c r="C754"/>
      <c r="D754"/>
      <c r="E754" s="3"/>
      <c r="F754" s="55"/>
      <c r="G754"/>
      <c r="H754"/>
    </row>
    <row r="755" spans="1:8" s="25" customFormat="1">
      <c r="A755"/>
      <c r="B755" s="63"/>
      <c r="C755"/>
      <c r="D755"/>
      <c r="E755" s="3"/>
      <c r="F755" s="55"/>
      <c r="G755"/>
      <c r="H755"/>
    </row>
    <row r="756" spans="1:8" s="25" customFormat="1">
      <c r="A756"/>
      <c r="B756" s="63"/>
      <c r="C756"/>
      <c r="D756"/>
      <c r="E756" s="3"/>
      <c r="F756" s="55"/>
      <c r="G756"/>
      <c r="H756"/>
    </row>
    <row r="757" spans="1:8" s="25" customFormat="1">
      <c r="A757"/>
      <c r="B757" s="63"/>
      <c r="C757"/>
      <c r="D757"/>
      <c r="E757" s="3"/>
      <c r="F757" s="55"/>
      <c r="G757"/>
      <c r="H757"/>
    </row>
    <row r="758" spans="1:8" s="25" customFormat="1">
      <c r="A758"/>
      <c r="B758" s="63"/>
      <c r="C758"/>
      <c r="D758"/>
      <c r="E758" s="3"/>
      <c r="F758" s="55"/>
      <c r="G758"/>
      <c r="H758"/>
    </row>
    <row r="759" spans="1:8" s="25" customFormat="1">
      <c r="A759"/>
      <c r="B759" s="63"/>
      <c r="C759"/>
      <c r="D759"/>
      <c r="E759" s="3"/>
      <c r="F759" s="55"/>
      <c r="G759"/>
      <c r="H759"/>
    </row>
    <row r="760" spans="1:8" s="25" customFormat="1">
      <c r="A760"/>
      <c r="B760" s="63"/>
      <c r="C760"/>
      <c r="D760"/>
      <c r="E760" s="3"/>
      <c r="F760" s="55"/>
      <c r="G760"/>
      <c r="H760"/>
    </row>
    <row r="761" spans="1:8" s="25" customFormat="1">
      <c r="A761"/>
      <c r="B761" s="63"/>
      <c r="C761"/>
      <c r="D761"/>
      <c r="E761" s="3"/>
      <c r="F761" s="55"/>
      <c r="G761"/>
      <c r="H761"/>
    </row>
    <row r="762" spans="1:8" s="25" customFormat="1">
      <c r="A762"/>
      <c r="B762" s="63"/>
      <c r="C762"/>
      <c r="D762"/>
      <c r="E762" s="3"/>
      <c r="F762" s="55"/>
      <c r="G762"/>
      <c r="H762"/>
    </row>
    <row r="763" spans="1:8" s="25" customFormat="1">
      <c r="A763"/>
      <c r="B763" s="63"/>
      <c r="C763"/>
      <c r="D763"/>
      <c r="E763" s="3"/>
      <c r="F763" s="55"/>
      <c r="G763"/>
      <c r="H763"/>
    </row>
    <row r="764" spans="1:8" s="25" customFormat="1">
      <c r="A764"/>
      <c r="B764" s="63"/>
      <c r="C764"/>
      <c r="D764"/>
      <c r="E764" s="3"/>
      <c r="F764" s="55"/>
      <c r="G764"/>
      <c r="H764"/>
    </row>
    <row r="765" spans="1:8" s="25" customFormat="1">
      <c r="A765"/>
      <c r="B765" s="63"/>
      <c r="C765"/>
      <c r="D765"/>
      <c r="E765" s="3"/>
      <c r="F765" s="55"/>
      <c r="G765"/>
      <c r="H765"/>
    </row>
    <row r="766" spans="1:8" s="25" customFormat="1">
      <c r="A766"/>
      <c r="B766" s="63"/>
      <c r="C766"/>
      <c r="D766"/>
      <c r="E766" s="3"/>
      <c r="F766" s="55"/>
      <c r="G766"/>
      <c r="H766"/>
    </row>
    <row r="767" spans="1:8" s="25" customFormat="1">
      <c r="A767"/>
      <c r="B767" s="63"/>
      <c r="C767"/>
      <c r="D767"/>
      <c r="E767" s="3"/>
      <c r="F767" s="55"/>
      <c r="G767"/>
      <c r="H767"/>
    </row>
    <row r="768" spans="1:8" s="25" customFormat="1">
      <c r="A768"/>
      <c r="B768" s="63"/>
      <c r="C768"/>
      <c r="D768"/>
      <c r="E768" s="3"/>
      <c r="F768" s="55"/>
      <c r="G768"/>
      <c r="H768"/>
    </row>
    <row r="769" spans="1:8" s="25" customFormat="1">
      <c r="A769"/>
      <c r="B769" s="63"/>
      <c r="C769"/>
      <c r="D769"/>
      <c r="E769" s="3"/>
      <c r="F769" s="55"/>
      <c r="G769"/>
      <c r="H769"/>
    </row>
    <row r="770" spans="1:8" s="25" customFormat="1">
      <c r="A770"/>
      <c r="B770" s="63"/>
      <c r="C770"/>
      <c r="D770"/>
      <c r="E770" s="3"/>
      <c r="F770" s="55"/>
      <c r="G770"/>
      <c r="H770"/>
    </row>
    <row r="771" spans="1:8" s="25" customFormat="1">
      <c r="A771"/>
      <c r="B771" s="63"/>
      <c r="C771"/>
      <c r="D771"/>
      <c r="E771" s="3"/>
      <c r="F771" s="55"/>
      <c r="G771"/>
      <c r="H771"/>
    </row>
    <row r="772" spans="1:8" s="25" customFormat="1">
      <c r="A772"/>
      <c r="B772" s="63"/>
      <c r="C772"/>
      <c r="D772"/>
      <c r="E772" s="3"/>
      <c r="F772" s="55"/>
      <c r="G772"/>
      <c r="H772"/>
    </row>
    <row r="773" spans="1:8" s="25" customFormat="1">
      <c r="A773"/>
      <c r="B773" s="63"/>
      <c r="C773"/>
      <c r="D773"/>
      <c r="E773" s="3"/>
      <c r="F773" s="55"/>
      <c r="G773"/>
      <c r="H773"/>
    </row>
    <row r="774" spans="1:8" s="25" customFormat="1">
      <c r="A774"/>
      <c r="B774" s="63"/>
      <c r="C774"/>
      <c r="D774"/>
      <c r="E774" s="3"/>
      <c r="F774" s="55"/>
      <c r="G774"/>
      <c r="H774"/>
    </row>
    <row r="775" spans="1:8" s="25" customFormat="1">
      <c r="A775"/>
      <c r="B775" s="63"/>
      <c r="C775"/>
      <c r="D775"/>
      <c r="E775" s="3"/>
      <c r="F775" s="55"/>
      <c r="G775"/>
      <c r="H775"/>
    </row>
    <row r="776" spans="1:8" s="25" customFormat="1">
      <c r="A776"/>
      <c r="B776" s="63"/>
      <c r="C776"/>
      <c r="D776"/>
      <c r="E776" s="3"/>
      <c r="F776" s="55"/>
      <c r="G776"/>
      <c r="H776"/>
    </row>
    <row r="777" spans="1:8" s="25" customFormat="1">
      <c r="A777"/>
      <c r="B777" s="63"/>
      <c r="C777"/>
      <c r="D777"/>
      <c r="E777" s="3"/>
      <c r="F777" s="55"/>
      <c r="G777"/>
      <c r="H777"/>
    </row>
    <row r="778" spans="1:8" s="25" customFormat="1">
      <c r="A778"/>
      <c r="B778" s="63"/>
      <c r="C778"/>
      <c r="D778"/>
      <c r="E778" s="3"/>
      <c r="F778" s="55"/>
      <c r="G778"/>
      <c r="H778"/>
    </row>
    <row r="779" spans="1:8" s="25" customFormat="1">
      <c r="A779"/>
      <c r="B779" s="63"/>
      <c r="C779"/>
      <c r="D779"/>
      <c r="E779" s="3"/>
      <c r="F779" s="55"/>
      <c r="G779"/>
      <c r="H779"/>
    </row>
    <row r="780" spans="1:8" s="25" customFormat="1">
      <c r="A780"/>
      <c r="B780" s="63"/>
      <c r="C780"/>
      <c r="D780"/>
      <c r="E780" s="3"/>
      <c r="F780" s="55"/>
      <c r="G780"/>
      <c r="H780"/>
    </row>
    <row r="781" spans="1:8" s="25" customFormat="1">
      <c r="A781"/>
      <c r="B781" s="63"/>
      <c r="C781"/>
      <c r="D781"/>
      <c r="E781" s="3"/>
      <c r="F781" s="55"/>
      <c r="G781"/>
      <c r="H781"/>
    </row>
    <row r="782" spans="1:8" s="25" customFormat="1">
      <c r="A782"/>
      <c r="B782" s="63"/>
      <c r="C782"/>
      <c r="D782"/>
      <c r="E782" s="3"/>
      <c r="F782" s="55"/>
      <c r="G782"/>
      <c r="H782"/>
    </row>
    <row r="783" spans="1:8" s="25" customFormat="1">
      <c r="A783"/>
      <c r="B783" s="63"/>
      <c r="C783"/>
      <c r="D783"/>
      <c r="E783" s="3"/>
      <c r="F783" s="55"/>
      <c r="G783" s="3"/>
      <c r="H783"/>
    </row>
    <row r="784" spans="1:8" s="25" customFormat="1">
      <c r="A784"/>
      <c r="B784" s="63"/>
      <c r="C784"/>
      <c r="D784"/>
      <c r="E784" s="3"/>
      <c r="F784" s="55"/>
      <c r="G784"/>
      <c r="H784"/>
    </row>
    <row r="785" spans="1:8" s="25" customFormat="1">
      <c r="A785"/>
      <c r="B785" s="63"/>
      <c r="C785"/>
      <c r="D785"/>
      <c r="E785" s="3"/>
      <c r="F785" s="55"/>
      <c r="G785"/>
      <c r="H785"/>
    </row>
    <row r="786" spans="1:8" s="25" customFormat="1">
      <c r="A786"/>
      <c r="B786" s="63"/>
      <c r="C786"/>
      <c r="D786"/>
      <c r="E786" s="3"/>
      <c r="F786" s="55"/>
      <c r="G786"/>
      <c r="H786"/>
    </row>
    <row r="787" spans="1:8" s="25" customFormat="1">
      <c r="A787"/>
      <c r="B787" s="63"/>
      <c r="C787"/>
      <c r="D787"/>
      <c r="E787" s="3"/>
      <c r="F787" s="55"/>
      <c r="G787"/>
      <c r="H787"/>
    </row>
    <row r="788" spans="1:8" s="25" customFormat="1">
      <c r="A788"/>
      <c r="B788" s="63"/>
      <c r="C788"/>
      <c r="D788"/>
      <c r="E788" s="3"/>
      <c r="F788" s="55"/>
      <c r="G788"/>
      <c r="H788"/>
    </row>
    <row r="789" spans="1:8" s="25" customFormat="1">
      <c r="A789"/>
      <c r="B789" s="63"/>
      <c r="C789"/>
      <c r="D789"/>
      <c r="E789" s="3"/>
      <c r="F789" s="55"/>
      <c r="G789"/>
      <c r="H789"/>
    </row>
    <row r="790" spans="1:8" s="25" customFormat="1">
      <c r="A790"/>
      <c r="B790" s="63"/>
      <c r="C790"/>
      <c r="D790"/>
      <c r="E790" s="3"/>
      <c r="F790" s="55"/>
      <c r="G790"/>
      <c r="H790"/>
    </row>
    <row r="791" spans="1:8" s="25" customFormat="1">
      <c r="A791"/>
      <c r="B791" s="63"/>
      <c r="C791"/>
      <c r="D791"/>
      <c r="E791" s="3"/>
      <c r="F791" s="55"/>
      <c r="G791"/>
      <c r="H791"/>
    </row>
    <row r="792" spans="1:8" s="25" customFormat="1">
      <c r="A792"/>
      <c r="B792" s="63"/>
      <c r="C792"/>
      <c r="D792"/>
      <c r="E792" s="3"/>
      <c r="F792" s="55"/>
      <c r="G792"/>
      <c r="H792"/>
    </row>
    <row r="793" spans="1:8" s="25" customFormat="1">
      <c r="A793"/>
      <c r="B793" s="63"/>
      <c r="C793"/>
      <c r="D793"/>
      <c r="E793" s="3"/>
      <c r="F793" s="55"/>
      <c r="G793"/>
      <c r="H793"/>
    </row>
    <row r="794" spans="1:8" s="25" customFormat="1">
      <c r="A794"/>
      <c r="B794" s="63"/>
      <c r="C794"/>
      <c r="D794"/>
      <c r="E794" s="3"/>
      <c r="F794" s="55"/>
      <c r="G794"/>
      <c r="H794"/>
    </row>
    <row r="795" spans="1:8" s="25" customFormat="1">
      <c r="A795"/>
      <c r="B795" s="63"/>
      <c r="C795"/>
      <c r="D795"/>
      <c r="E795" s="3"/>
      <c r="F795" s="55"/>
      <c r="G795"/>
      <c r="H795"/>
    </row>
    <row r="796" spans="1:8" s="25" customFormat="1">
      <c r="A796"/>
      <c r="B796" s="63"/>
      <c r="C796"/>
      <c r="D796"/>
      <c r="E796" s="3"/>
      <c r="F796" s="55"/>
      <c r="G796" s="3"/>
      <c r="H796"/>
    </row>
    <row r="797" spans="1:8" s="25" customFormat="1">
      <c r="A797"/>
      <c r="B797" s="63"/>
      <c r="C797"/>
      <c r="D797"/>
      <c r="E797" s="3"/>
      <c r="F797" s="55"/>
      <c r="G797"/>
      <c r="H797"/>
    </row>
    <row r="798" spans="1:8" s="25" customFormat="1">
      <c r="A798"/>
      <c r="B798" s="63"/>
      <c r="C798"/>
      <c r="D798"/>
      <c r="E798" s="3"/>
      <c r="F798" s="55"/>
      <c r="G798"/>
      <c r="H798"/>
    </row>
    <row r="799" spans="1:8" s="25" customFormat="1">
      <c r="A799"/>
      <c r="B799" s="63"/>
      <c r="C799"/>
      <c r="D799"/>
      <c r="E799" s="3"/>
      <c r="F799" s="55"/>
      <c r="G799"/>
      <c r="H799"/>
    </row>
    <row r="800" spans="1:8" s="25" customFormat="1">
      <c r="A800"/>
      <c r="B800" s="63"/>
      <c r="C800"/>
      <c r="D800"/>
      <c r="E800" s="3"/>
      <c r="F800" s="55"/>
      <c r="G800"/>
      <c r="H800"/>
    </row>
    <row r="801" spans="1:8" s="25" customFormat="1">
      <c r="A801"/>
      <c r="B801" s="63"/>
      <c r="C801"/>
      <c r="D801"/>
      <c r="E801" s="3"/>
      <c r="F801" s="55"/>
      <c r="G801"/>
      <c r="H801"/>
    </row>
    <row r="802" spans="1:8" s="25" customFormat="1">
      <c r="A802"/>
      <c r="B802" s="63"/>
      <c r="C802"/>
      <c r="D802"/>
      <c r="E802" s="3"/>
      <c r="F802" s="55"/>
      <c r="G802"/>
      <c r="H802"/>
    </row>
    <row r="803" spans="1:8" s="25" customFormat="1">
      <c r="A803"/>
      <c r="B803" s="63"/>
      <c r="C803"/>
      <c r="D803"/>
      <c r="E803" s="3"/>
      <c r="F803" s="55"/>
      <c r="G803"/>
      <c r="H803"/>
    </row>
    <row r="804" spans="1:8" s="25" customFormat="1">
      <c r="A804"/>
      <c r="B804" s="63"/>
      <c r="C804"/>
      <c r="D804"/>
      <c r="E804" s="3"/>
      <c r="F804" s="55"/>
      <c r="G804"/>
      <c r="H804"/>
    </row>
    <row r="805" spans="1:8" s="25" customFormat="1">
      <c r="A805"/>
      <c r="B805" s="63"/>
      <c r="C805"/>
      <c r="D805"/>
      <c r="E805" s="3"/>
      <c r="F805" s="55"/>
      <c r="G805"/>
      <c r="H805"/>
    </row>
    <row r="806" spans="1:8" s="25" customFormat="1">
      <c r="A806"/>
      <c r="B806" s="63"/>
      <c r="C806"/>
      <c r="D806"/>
      <c r="E806" s="3"/>
      <c r="F806" s="55"/>
      <c r="G806"/>
      <c r="H806"/>
    </row>
    <row r="807" spans="1:8" s="25" customFormat="1">
      <c r="A807"/>
      <c r="B807" s="63"/>
      <c r="C807"/>
      <c r="D807"/>
      <c r="E807" s="3"/>
      <c r="F807" s="55"/>
      <c r="G807"/>
      <c r="H807"/>
    </row>
    <row r="808" spans="1:8" s="25" customFormat="1">
      <c r="A808"/>
      <c r="B808" s="63"/>
      <c r="C808"/>
      <c r="D808"/>
      <c r="E808" s="3"/>
      <c r="F808" s="55"/>
      <c r="G808"/>
      <c r="H808"/>
    </row>
    <row r="809" spans="1:8" s="25" customFormat="1">
      <c r="A809"/>
      <c r="B809" s="63"/>
      <c r="C809"/>
      <c r="D809"/>
      <c r="E809" s="3"/>
      <c r="F809" s="55"/>
      <c r="G809"/>
      <c r="H809"/>
    </row>
    <row r="810" spans="1:8" s="25" customFormat="1">
      <c r="A810"/>
      <c r="B810" s="63"/>
      <c r="C810"/>
      <c r="D810"/>
      <c r="E810" s="3"/>
      <c r="F810" s="55"/>
      <c r="G810"/>
      <c r="H810"/>
    </row>
    <row r="811" spans="1:8" s="25" customFormat="1">
      <c r="A811"/>
      <c r="B811" s="63"/>
      <c r="C811"/>
      <c r="D811"/>
      <c r="E811" s="3"/>
      <c r="F811" s="55"/>
      <c r="G811"/>
      <c r="H811"/>
    </row>
    <row r="812" spans="1:8" s="25" customFormat="1">
      <c r="A812"/>
      <c r="B812" s="63"/>
      <c r="C812"/>
      <c r="D812"/>
      <c r="E812" s="3"/>
      <c r="F812" s="55"/>
      <c r="G812"/>
      <c r="H812"/>
    </row>
    <row r="813" spans="1:8" s="25" customFormat="1">
      <c r="A813"/>
      <c r="B813" s="63"/>
      <c r="C813"/>
      <c r="D813"/>
      <c r="E813" s="3"/>
      <c r="F813" s="55"/>
      <c r="G813"/>
      <c r="H813"/>
    </row>
    <row r="814" spans="1:8" s="25" customFormat="1">
      <c r="A814"/>
      <c r="B814" s="63"/>
      <c r="C814"/>
      <c r="D814"/>
      <c r="E814" s="3"/>
      <c r="F814" s="55"/>
      <c r="G814"/>
      <c r="H814"/>
    </row>
    <row r="815" spans="1:8" s="25" customFormat="1">
      <c r="A815"/>
      <c r="B815" s="63"/>
      <c r="C815"/>
      <c r="D815"/>
      <c r="E815" s="3"/>
      <c r="F815" s="55"/>
      <c r="G815"/>
      <c r="H815"/>
    </row>
    <row r="816" spans="1:8" s="25" customFormat="1">
      <c r="A816"/>
      <c r="B816" s="63"/>
      <c r="C816"/>
      <c r="D816"/>
      <c r="E816" s="3"/>
      <c r="F816" s="55"/>
      <c r="G816"/>
      <c r="H816"/>
    </row>
    <row r="817" spans="1:8" s="25" customFormat="1">
      <c r="A817"/>
      <c r="B817" s="63"/>
      <c r="C817"/>
      <c r="D817"/>
      <c r="E817" s="3"/>
      <c r="F817" s="55"/>
      <c r="G817"/>
      <c r="H817"/>
    </row>
    <row r="818" spans="1:8" s="25" customFormat="1">
      <c r="A818"/>
      <c r="B818" s="63"/>
      <c r="C818"/>
      <c r="D818"/>
      <c r="E818" s="3"/>
      <c r="F818" s="55"/>
      <c r="G818"/>
      <c r="H818"/>
    </row>
    <row r="819" spans="1:8" s="25" customFormat="1">
      <c r="A819"/>
      <c r="B819" s="63"/>
      <c r="C819"/>
      <c r="D819"/>
      <c r="E819" s="3"/>
      <c r="F819" s="55"/>
      <c r="G819"/>
      <c r="H819"/>
    </row>
    <row r="820" spans="1:8" s="25" customFormat="1">
      <c r="A820"/>
      <c r="B820" s="63"/>
      <c r="C820"/>
      <c r="D820"/>
      <c r="E820" s="3"/>
      <c r="F820" s="55"/>
      <c r="G820"/>
      <c r="H820"/>
    </row>
    <row r="821" spans="1:8" s="25" customFormat="1">
      <c r="A821"/>
      <c r="B821" s="63"/>
      <c r="C821"/>
      <c r="D821"/>
      <c r="E821" s="3"/>
      <c r="F821" s="55"/>
      <c r="G821"/>
      <c r="H821"/>
    </row>
    <row r="822" spans="1:8" s="25" customFormat="1">
      <c r="A822"/>
      <c r="B822" s="63"/>
      <c r="C822"/>
      <c r="D822"/>
      <c r="E822" s="3"/>
      <c r="F822" s="55"/>
      <c r="G822"/>
      <c r="H822"/>
    </row>
    <row r="823" spans="1:8" s="25" customFormat="1">
      <c r="A823"/>
      <c r="B823" s="63"/>
      <c r="C823"/>
      <c r="D823"/>
      <c r="E823" s="3"/>
      <c r="F823" s="55"/>
      <c r="G823"/>
      <c r="H823"/>
    </row>
    <row r="824" spans="1:8" s="25" customFormat="1">
      <c r="A824"/>
      <c r="B824" s="63"/>
      <c r="C824"/>
      <c r="D824"/>
      <c r="E824" s="3"/>
      <c r="F824" s="55"/>
      <c r="G824"/>
      <c r="H824"/>
    </row>
    <row r="825" spans="1:8" s="25" customFormat="1">
      <c r="A825"/>
      <c r="B825" s="63"/>
      <c r="C825"/>
      <c r="D825"/>
      <c r="E825" s="3"/>
      <c r="F825" s="55"/>
      <c r="G825"/>
      <c r="H825"/>
    </row>
    <row r="826" spans="1:8" s="25" customFormat="1">
      <c r="A826"/>
      <c r="B826" s="63"/>
      <c r="C826"/>
      <c r="D826"/>
      <c r="E826" s="3"/>
      <c r="F826" s="55"/>
      <c r="G826"/>
      <c r="H826"/>
    </row>
    <row r="827" spans="1:8" s="25" customFormat="1">
      <c r="A827"/>
      <c r="B827" s="63"/>
      <c r="C827"/>
      <c r="D827"/>
      <c r="E827" s="3"/>
      <c r="F827" s="55"/>
      <c r="G827"/>
      <c r="H827"/>
    </row>
    <row r="828" spans="1:8" s="25" customFormat="1">
      <c r="A828"/>
      <c r="B828" s="63"/>
      <c r="C828"/>
      <c r="D828"/>
      <c r="E828" s="3"/>
      <c r="F828" s="55"/>
      <c r="G828"/>
      <c r="H828"/>
    </row>
    <row r="829" spans="1:8" s="25" customFormat="1">
      <c r="A829"/>
      <c r="B829" s="63"/>
      <c r="C829"/>
      <c r="D829"/>
      <c r="E829" s="3"/>
      <c r="F829" s="55"/>
      <c r="G829"/>
      <c r="H829"/>
    </row>
    <row r="830" spans="1:8" s="25" customFormat="1">
      <c r="A830"/>
      <c r="B830" s="63"/>
      <c r="C830"/>
      <c r="D830"/>
      <c r="E830" s="3"/>
      <c r="F830" s="55"/>
      <c r="G830"/>
      <c r="H830"/>
    </row>
    <row r="831" spans="1:8" s="25" customFormat="1">
      <c r="A831"/>
      <c r="B831" s="63"/>
      <c r="C831"/>
      <c r="D831"/>
      <c r="E831" s="3"/>
      <c r="F831" s="55"/>
      <c r="G831"/>
      <c r="H831"/>
    </row>
    <row r="832" spans="1:8" s="25" customFormat="1">
      <c r="A832"/>
      <c r="B832" s="63"/>
      <c r="C832"/>
      <c r="D832"/>
      <c r="E832" s="3"/>
      <c r="F832" s="55"/>
      <c r="G832"/>
      <c r="H832"/>
    </row>
    <row r="833" spans="1:8" s="25" customFormat="1">
      <c r="A833"/>
      <c r="B833" s="63"/>
      <c r="C833"/>
      <c r="D833"/>
      <c r="E833" s="3"/>
      <c r="F833" s="55"/>
      <c r="G833"/>
      <c r="H833"/>
    </row>
    <row r="834" spans="1:8" s="25" customFormat="1">
      <c r="A834"/>
      <c r="B834" s="63"/>
      <c r="C834"/>
      <c r="D834"/>
      <c r="E834" s="3"/>
      <c r="F834" s="55"/>
      <c r="G834"/>
      <c r="H834"/>
    </row>
    <row r="835" spans="1:8" s="25" customFormat="1">
      <c r="A835"/>
      <c r="B835" s="63"/>
      <c r="C835"/>
      <c r="D835"/>
      <c r="E835" s="3"/>
      <c r="F835" s="55"/>
      <c r="G835"/>
      <c r="H835"/>
    </row>
    <row r="836" spans="1:8" s="25" customFormat="1">
      <c r="A836"/>
      <c r="B836" s="63"/>
      <c r="C836"/>
      <c r="D836"/>
      <c r="E836" s="3"/>
      <c r="F836" s="55"/>
      <c r="G836"/>
      <c r="H836"/>
    </row>
    <row r="837" spans="1:8" s="25" customFormat="1">
      <c r="A837"/>
      <c r="B837" s="63"/>
      <c r="C837"/>
      <c r="D837"/>
      <c r="E837" s="3"/>
      <c r="F837" s="55"/>
      <c r="G837"/>
      <c r="H837"/>
    </row>
    <row r="838" spans="1:8" s="25" customFormat="1">
      <c r="A838"/>
      <c r="B838" s="63"/>
      <c r="C838"/>
      <c r="D838"/>
      <c r="E838" s="3"/>
      <c r="F838" s="55"/>
      <c r="G838"/>
      <c r="H838"/>
    </row>
    <row r="839" spans="1:8" s="25" customFormat="1">
      <c r="A839"/>
      <c r="B839" s="63"/>
      <c r="C839"/>
      <c r="D839"/>
      <c r="E839" s="3"/>
      <c r="F839" s="55"/>
      <c r="G839"/>
      <c r="H839"/>
    </row>
    <row r="840" spans="1:8" s="25" customFormat="1">
      <c r="A840"/>
      <c r="B840" s="63"/>
      <c r="C840"/>
      <c r="D840"/>
      <c r="E840" s="3"/>
      <c r="F840" s="55"/>
      <c r="G840"/>
      <c r="H840"/>
    </row>
    <row r="841" spans="1:8" s="25" customFormat="1">
      <c r="A841"/>
      <c r="B841" s="63"/>
      <c r="C841"/>
      <c r="D841"/>
      <c r="E841" s="3"/>
      <c r="F841" s="55"/>
      <c r="G841"/>
      <c r="H841"/>
    </row>
    <row r="842" spans="1:8" s="25" customFormat="1">
      <c r="A842"/>
      <c r="B842" s="63"/>
      <c r="C842"/>
      <c r="D842"/>
      <c r="E842" s="3"/>
      <c r="F842" s="55"/>
      <c r="G842"/>
      <c r="H842"/>
    </row>
    <row r="843" spans="1:8" s="25" customFormat="1">
      <c r="A843"/>
      <c r="B843" s="63"/>
      <c r="C843"/>
      <c r="D843"/>
      <c r="E843" s="3"/>
      <c r="F843" s="55"/>
      <c r="G843"/>
      <c r="H843"/>
    </row>
    <row r="844" spans="1:8" s="25" customFormat="1">
      <c r="A844"/>
      <c r="B844" s="63"/>
      <c r="C844"/>
      <c r="D844"/>
      <c r="E844" s="3"/>
      <c r="F844" s="55"/>
      <c r="G844"/>
      <c r="H844"/>
    </row>
    <row r="845" spans="1:8" s="25" customFormat="1">
      <c r="A845"/>
      <c r="B845" s="63"/>
      <c r="C845"/>
      <c r="D845"/>
      <c r="E845" s="3"/>
      <c r="F845" s="55"/>
      <c r="G845"/>
      <c r="H845"/>
    </row>
    <row r="846" spans="1:8" s="25" customFormat="1">
      <c r="A846"/>
      <c r="B846" s="63"/>
      <c r="C846"/>
      <c r="D846"/>
      <c r="E846" s="3"/>
      <c r="F846" s="55"/>
      <c r="G846"/>
      <c r="H846"/>
    </row>
    <row r="847" spans="1:8" s="25" customFormat="1">
      <c r="A847"/>
      <c r="B847" s="63"/>
      <c r="C847"/>
      <c r="D847"/>
      <c r="E847" s="3"/>
      <c r="F847" s="55"/>
      <c r="G847"/>
      <c r="H847"/>
    </row>
    <row r="848" spans="1:8" s="25" customFormat="1">
      <c r="A848"/>
      <c r="B848" s="63"/>
      <c r="C848"/>
      <c r="D848"/>
      <c r="E848" s="3"/>
      <c r="F848" s="55"/>
      <c r="G848"/>
      <c r="H848"/>
    </row>
    <row r="849" spans="1:8" s="25" customFormat="1">
      <c r="A849"/>
      <c r="B849" s="63"/>
      <c r="C849"/>
      <c r="D849"/>
      <c r="E849" s="3"/>
      <c r="F849" s="55"/>
      <c r="G849"/>
      <c r="H849"/>
    </row>
    <row r="850" spans="1:8" s="25" customFormat="1">
      <c r="A850"/>
      <c r="B850" s="63"/>
      <c r="C850"/>
      <c r="D850"/>
      <c r="E850" s="3"/>
      <c r="F850" s="55"/>
      <c r="G850"/>
      <c r="H850"/>
    </row>
    <row r="851" spans="1:8" s="25" customFormat="1">
      <c r="A851"/>
      <c r="B851" s="63"/>
      <c r="C851"/>
      <c r="D851"/>
      <c r="E851" s="3"/>
      <c r="F851" s="55"/>
      <c r="G851"/>
      <c r="H851"/>
    </row>
    <row r="852" spans="1:8" s="25" customFormat="1">
      <c r="A852"/>
      <c r="B852" s="63"/>
      <c r="C852"/>
      <c r="D852"/>
      <c r="E852" s="3"/>
      <c r="F852" s="55"/>
      <c r="G852"/>
      <c r="H852"/>
    </row>
    <row r="853" spans="1:8" s="25" customFormat="1">
      <c r="A853"/>
      <c r="B853" s="63"/>
      <c r="C853"/>
      <c r="D853"/>
      <c r="E853" s="3"/>
      <c r="F853" s="55"/>
      <c r="G853"/>
      <c r="H853"/>
    </row>
    <row r="854" spans="1:8" s="25" customFormat="1">
      <c r="A854"/>
      <c r="B854" s="63"/>
      <c r="C854"/>
      <c r="D854"/>
      <c r="E854" s="3"/>
      <c r="F854" s="55"/>
      <c r="G854"/>
      <c r="H854"/>
    </row>
    <row r="855" spans="1:8" s="25" customFormat="1">
      <c r="A855"/>
      <c r="B855" s="63"/>
      <c r="C855"/>
      <c r="D855"/>
      <c r="E855" s="3"/>
      <c r="F855" s="55"/>
      <c r="G855"/>
      <c r="H855"/>
    </row>
    <row r="856" spans="1:8" s="25" customFormat="1">
      <c r="A856"/>
      <c r="B856" s="63"/>
      <c r="C856"/>
      <c r="D856"/>
      <c r="E856" s="3"/>
      <c r="F856" s="55"/>
      <c r="G856"/>
      <c r="H856"/>
    </row>
    <row r="857" spans="1:8" s="25" customFormat="1">
      <c r="A857"/>
      <c r="B857" s="63"/>
      <c r="C857"/>
      <c r="D857"/>
      <c r="E857" s="3"/>
      <c r="F857" s="55"/>
      <c r="G857"/>
      <c r="H857"/>
    </row>
    <row r="858" spans="1:8" s="25" customFormat="1">
      <c r="A858"/>
      <c r="B858" s="63"/>
      <c r="C858"/>
      <c r="D858"/>
      <c r="E858" s="3"/>
      <c r="F858" s="55"/>
      <c r="G858"/>
      <c r="H858"/>
    </row>
    <row r="859" spans="1:8" s="25" customFormat="1">
      <c r="A859"/>
      <c r="B859" s="63"/>
      <c r="C859"/>
      <c r="D859"/>
      <c r="E859" s="3"/>
      <c r="F859" s="55"/>
      <c r="G859"/>
      <c r="H859"/>
    </row>
    <row r="860" spans="1:8" s="25" customFormat="1">
      <c r="A860"/>
      <c r="B860" s="63"/>
      <c r="C860"/>
      <c r="D860"/>
      <c r="E860" s="3"/>
      <c r="F860" s="55"/>
      <c r="G860"/>
      <c r="H860"/>
    </row>
    <row r="861" spans="1:8" s="25" customFormat="1">
      <c r="A861"/>
      <c r="B861" s="63"/>
      <c r="C861"/>
      <c r="D861"/>
      <c r="E861" s="3"/>
      <c r="F861" s="55"/>
      <c r="G861"/>
      <c r="H861"/>
    </row>
    <row r="862" spans="1:8" s="25" customFormat="1">
      <c r="A862"/>
      <c r="B862" s="63"/>
      <c r="C862"/>
      <c r="D862"/>
      <c r="E862" s="3"/>
      <c r="F862" s="55"/>
      <c r="G862"/>
      <c r="H862"/>
    </row>
    <row r="863" spans="1:8" s="25" customFormat="1">
      <c r="A863"/>
      <c r="B863" s="63"/>
      <c r="C863"/>
      <c r="D863"/>
      <c r="E863" s="3"/>
      <c r="F863" s="55"/>
      <c r="G863"/>
      <c r="H863"/>
    </row>
    <row r="864" spans="1:8" s="25" customFormat="1">
      <c r="A864"/>
      <c r="B864" s="63"/>
      <c r="C864"/>
      <c r="D864"/>
      <c r="E864" s="3"/>
      <c r="F864" s="55"/>
      <c r="G864"/>
      <c r="H864"/>
    </row>
    <row r="865" spans="1:8" s="25" customFormat="1">
      <c r="A865"/>
      <c r="B865" s="63"/>
      <c r="C865"/>
      <c r="D865"/>
      <c r="E865" s="3"/>
      <c r="F865" s="55"/>
      <c r="G865"/>
      <c r="H865"/>
    </row>
    <row r="866" spans="1:8" s="25" customFormat="1">
      <c r="A866"/>
      <c r="B866" s="63"/>
      <c r="C866"/>
      <c r="D866"/>
      <c r="E866" s="3"/>
      <c r="F866" s="55"/>
      <c r="G866"/>
      <c r="H866"/>
    </row>
    <row r="867" spans="1:8" s="25" customFormat="1">
      <c r="A867"/>
      <c r="B867" s="63"/>
      <c r="C867"/>
      <c r="D867"/>
      <c r="E867" s="3"/>
      <c r="F867" s="55"/>
      <c r="G867"/>
      <c r="H867"/>
    </row>
    <row r="868" spans="1:8" s="25" customFormat="1">
      <c r="A868"/>
      <c r="B868" s="63"/>
      <c r="C868"/>
      <c r="D868"/>
      <c r="E868" s="3"/>
      <c r="F868" s="55"/>
      <c r="G868"/>
      <c r="H868"/>
    </row>
    <row r="869" spans="1:8" s="25" customFormat="1">
      <c r="A869"/>
      <c r="B869" s="63"/>
      <c r="C869"/>
      <c r="D869"/>
      <c r="E869" s="3"/>
      <c r="F869" s="55"/>
      <c r="G869"/>
      <c r="H869"/>
    </row>
    <row r="870" spans="1:8" s="25" customFormat="1">
      <c r="A870"/>
      <c r="B870" s="63"/>
      <c r="C870"/>
      <c r="D870"/>
      <c r="E870" s="3"/>
      <c r="F870" s="55"/>
      <c r="G870"/>
      <c r="H870"/>
    </row>
    <row r="871" spans="1:8" s="25" customFormat="1">
      <c r="A871"/>
      <c r="B871" s="63"/>
      <c r="C871"/>
      <c r="D871"/>
      <c r="E871" s="3"/>
      <c r="F871" s="55"/>
      <c r="G871"/>
      <c r="H871"/>
    </row>
    <row r="872" spans="1:8" s="25" customFormat="1">
      <c r="A872"/>
      <c r="B872" s="63"/>
      <c r="C872"/>
      <c r="D872"/>
      <c r="E872" s="3"/>
      <c r="F872" s="55"/>
      <c r="G872"/>
      <c r="H872"/>
    </row>
    <row r="873" spans="1:8" s="25" customFormat="1">
      <c r="A873"/>
      <c r="B873" s="63"/>
      <c r="C873"/>
      <c r="D873"/>
      <c r="E873" s="3"/>
      <c r="F873" s="55"/>
      <c r="G873"/>
      <c r="H873"/>
    </row>
    <row r="874" spans="1:8" s="25" customFormat="1">
      <c r="A874"/>
      <c r="B874" s="63"/>
      <c r="C874"/>
      <c r="D874"/>
      <c r="E874" s="3"/>
      <c r="F874" s="55"/>
      <c r="G874"/>
      <c r="H874"/>
    </row>
    <row r="875" spans="1:8" s="25" customFormat="1">
      <c r="A875"/>
      <c r="B875" s="63"/>
      <c r="C875"/>
      <c r="D875"/>
      <c r="E875" s="3"/>
      <c r="F875" s="55"/>
      <c r="G875"/>
      <c r="H875"/>
    </row>
    <row r="876" spans="1:8" s="25" customFormat="1">
      <c r="A876"/>
      <c r="B876" s="63"/>
      <c r="C876"/>
      <c r="D876"/>
      <c r="E876" s="3"/>
      <c r="F876" s="55"/>
      <c r="G876"/>
      <c r="H876"/>
    </row>
    <row r="877" spans="1:8" s="25" customFormat="1">
      <c r="A877"/>
      <c r="B877" s="63"/>
      <c r="C877"/>
      <c r="D877"/>
      <c r="E877" s="3"/>
      <c r="F877" s="55"/>
      <c r="G877"/>
      <c r="H877"/>
    </row>
    <row r="878" spans="1:8" s="25" customFormat="1">
      <c r="A878"/>
      <c r="B878" s="63"/>
      <c r="C878"/>
      <c r="D878"/>
      <c r="E878" s="3"/>
      <c r="F878" s="55"/>
      <c r="G878"/>
      <c r="H878"/>
    </row>
    <row r="879" spans="1:8" s="25" customFormat="1">
      <c r="A879"/>
      <c r="B879" s="63"/>
      <c r="C879"/>
      <c r="D879"/>
      <c r="E879" s="3"/>
      <c r="F879" s="55"/>
      <c r="G879"/>
      <c r="H879"/>
    </row>
    <row r="880" spans="1:8" s="25" customFormat="1">
      <c r="A880"/>
      <c r="B880" s="63"/>
      <c r="C880"/>
      <c r="D880"/>
      <c r="E880" s="3"/>
      <c r="F880" s="55"/>
      <c r="G880"/>
      <c r="H880"/>
    </row>
    <row r="881" spans="1:8" s="25" customFormat="1">
      <c r="A881"/>
      <c r="B881" s="63"/>
      <c r="C881"/>
      <c r="D881"/>
      <c r="E881" s="3"/>
      <c r="F881" s="55"/>
      <c r="G881"/>
      <c r="H881"/>
    </row>
    <row r="882" spans="1:8" s="25" customFormat="1">
      <c r="A882"/>
      <c r="B882" s="63"/>
      <c r="C882"/>
      <c r="D882"/>
      <c r="E882" s="3"/>
      <c r="F882" s="55"/>
      <c r="G882"/>
      <c r="H882"/>
    </row>
    <row r="883" spans="1:8" s="25" customFormat="1">
      <c r="A883"/>
      <c r="B883" s="63"/>
      <c r="C883"/>
      <c r="D883"/>
      <c r="E883" s="3"/>
      <c r="F883" s="55"/>
      <c r="G883"/>
      <c r="H883"/>
    </row>
    <row r="884" spans="1:8" s="25" customFormat="1">
      <c r="A884"/>
      <c r="B884" s="63"/>
      <c r="C884"/>
      <c r="D884"/>
      <c r="E884" s="3"/>
      <c r="F884" s="55"/>
      <c r="G884"/>
      <c r="H884"/>
    </row>
    <row r="885" spans="1:8" s="25" customFormat="1">
      <c r="A885"/>
      <c r="B885" s="63"/>
      <c r="C885"/>
      <c r="D885"/>
      <c r="E885" s="3"/>
      <c r="F885" s="55"/>
      <c r="G885"/>
      <c r="H885"/>
    </row>
    <row r="886" spans="1:8" s="25" customFormat="1">
      <c r="A886"/>
      <c r="B886" s="63"/>
      <c r="C886"/>
      <c r="D886"/>
      <c r="E886" s="3"/>
      <c r="F886" s="55"/>
      <c r="G886"/>
      <c r="H886"/>
    </row>
    <row r="887" spans="1:8" s="25" customFormat="1">
      <c r="A887"/>
      <c r="B887" s="63"/>
      <c r="C887"/>
      <c r="D887"/>
      <c r="E887" s="3"/>
      <c r="F887" s="55"/>
      <c r="G887"/>
      <c r="H887"/>
    </row>
    <row r="888" spans="1:8" s="25" customFormat="1">
      <c r="A888"/>
      <c r="B888" s="63"/>
      <c r="C888"/>
      <c r="D888"/>
      <c r="E888" s="3"/>
      <c r="F888" s="55"/>
      <c r="G888"/>
      <c r="H888"/>
    </row>
    <row r="889" spans="1:8" s="25" customFormat="1">
      <c r="A889"/>
      <c r="B889" s="63"/>
      <c r="C889"/>
      <c r="D889"/>
      <c r="E889" s="3"/>
      <c r="F889" s="55"/>
      <c r="G889"/>
      <c r="H889"/>
    </row>
    <row r="890" spans="1:8" s="25" customFormat="1">
      <c r="A890"/>
      <c r="B890" s="63"/>
      <c r="C890"/>
      <c r="D890"/>
      <c r="E890" s="3"/>
      <c r="F890" s="55"/>
      <c r="G890"/>
      <c r="H890"/>
    </row>
    <row r="891" spans="1:8" s="25" customFormat="1">
      <c r="A891"/>
      <c r="B891" s="63"/>
      <c r="C891"/>
      <c r="D891"/>
      <c r="E891" s="3"/>
      <c r="F891" s="55"/>
      <c r="G891"/>
      <c r="H891"/>
    </row>
    <row r="892" spans="1:8" s="25" customFormat="1">
      <c r="A892"/>
      <c r="B892" s="63"/>
      <c r="C892"/>
      <c r="D892"/>
      <c r="E892" s="3"/>
      <c r="F892" s="55"/>
      <c r="G892"/>
      <c r="H892"/>
    </row>
    <row r="893" spans="1:8" s="25" customFormat="1">
      <c r="A893"/>
      <c r="B893" s="63"/>
      <c r="C893"/>
      <c r="D893"/>
      <c r="E893" s="3"/>
      <c r="F893" s="55"/>
      <c r="G893"/>
      <c r="H893"/>
    </row>
    <row r="894" spans="1:8" s="25" customFormat="1">
      <c r="A894"/>
      <c r="B894" s="63"/>
      <c r="C894"/>
      <c r="D894"/>
      <c r="E894" s="3"/>
      <c r="F894" s="55"/>
      <c r="G894"/>
      <c r="H894"/>
    </row>
    <row r="895" spans="1:8" s="25" customFormat="1">
      <c r="A895"/>
      <c r="B895" s="63"/>
      <c r="C895"/>
      <c r="D895"/>
      <c r="E895" s="3"/>
      <c r="F895" s="55"/>
      <c r="G895"/>
      <c r="H895"/>
    </row>
    <row r="896" spans="1:8" s="25" customFormat="1">
      <c r="A896"/>
      <c r="B896" s="63"/>
      <c r="C896"/>
      <c r="D896"/>
      <c r="E896" s="3"/>
      <c r="F896" s="55"/>
      <c r="G896"/>
      <c r="H896"/>
    </row>
    <row r="897" spans="1:8" s="25" customFormat="1">
      <c r="A897"/>
      <c r="B897" s="63"/>
      <c r="C897"/>
      <c r="D897"/>
      <c r="E897" s="3"/>
      <c r="F897" s="55"/>
      <c r="G897"/>
      <c r="H897"/>
    </row>
    <row r="898" spans="1:8" s="25" customFormat="1">
      <c r="A898"/>
      <c r="B898" s="63"/>
      <c r="C898"/>
      <c r="D898"/>
      <c r="E898" s="3"/>
      <c r="F898" s="55"/>
      <c r="G898"/>
      <c r="H898"/>
    </row>
    <row r="899" spans="1:8" s="25" customFormat="1">
      <c r="A899"/>
      <c r="B899" s="63"/>
      <c r="C899"/>
      <c r="D899"/>
      <c r="E899" s="3"/>
      <c r="F899" s="55"/>
      <c r="G899"/>
      <c r="H899"/>
    </row>
    <row r="900" spans="1:8" s="25" customFormat="1">
      <c r="A900"/>
      <c r="B900" s="63"/>
      <c r="C900"/>
      <c r="D900"/>
      <c r="E900" s="3"/>
      <c r="F900" s="55"/>
      <c r="G900"/>
      <c r="H900"/>
    </row>
    <row r="901" spans="1:8" s="25" customFormat="1">
      <c r="A901"/>
      <c r="B901" s="63"/>
      <c r="C901"/>
      <c r="D901"/>
      <c r="E901" s="3"/>
      <c r="F901" s="55"/>
      <c r="G901"/>
      <c r="H901"/>
    </row>
    <row r="902" spans="1:8" s="25" customFormat="1">
      <c r="A902"/>
      <c r="B902" s="63"/>
      <c r="C902"/>
      <c r="D902"/>
      <c r="E902" s="3"/>
      <c r="F902" s="55"/>
      <c r="G902"/>
      <c r="H902"/>
    </row>
    <row r="903" spans="1:8" s="25" customFormat="1">
      <c r="A903"/>
      <c r="B903" s="63"/>
      <c r="C903"/>
      <c r="D903"/>
      <c r="E903" s="3"/>
      <c r="F903" s="55"/>
      <c r="G903"/>
      <c r="H903"/>
    </row>
    <row r="904" spans="1:8" s="25" customFormat="1">
      <c r="A904"/>
      <c r="B904" s="63"/>
      <c r="C904"/>
      <c r="D904"/>
      <c r="E904" s="3"/>
      <c r="F904" s="55"/>
      <c r="G904"/>
      <c r="H904"/>
    </row>
    <row r="905" spans="1:8" s="25" customFormat="1">
      <c r="A905"/>
      <c r="B905" s="63"/>
      <c r="C905"/>
      <c r="D905"/>
      <c r="E905" s="3"/>
      <c r="F905" s="55"/>
      <c r="G905"/>
      <c r="H905"/>
    </row>
    <row r="906" spans="1:8" s="25" customFormat="1">
      <c r="A906"/>
      <c r="B906" s="63"/>
      <c r="C906"/>
      <c r="D906"/>
      <c r="E906" s="3"/>
      <c r="F906" s="55"/>
      <c r="G906"/>
      <c r="H906"/>
    </row>
    <row r="907" spans="1:8" s="25" customFormat="1">
      <c r="A907"/>
      <c r="B907" s="63"/>
      <c r="C907"/>
      <c r="D907"/>
      <c r="E907" s="3"/>
      <c r="F907" s="55"/>
      <c r="G907"/>
      <c r="H907"/>
    </row>
    <row r="908" spans="1:8" s="25" customFormat="1">
      <c r="A908"/>
      <c r="B908" s="63"/>
      <c r="C908"/>
      <c r="D908"/>
      <c r="E908" s="3"/>
      <c r="F908" s="55"/>
      <c r="G908"/>
      <c r="H908"/>
    </row>
    <row r="909" spans="1:8" s="25" customFormat="1">
      <c r="A909"/>
      <c r="B909" s="63"/>
      <c r="C909"/>
      <c r="D909"/>
      <c r="E909" s="3"/>
      <c r="F909" s="55"/>
      <c r="G909"/>
      <c r="H909"/>
    </row>
    <row r="910" spans="1:8" s="25" customFormat="1">
      <c r="A910"/>
      <c r="B910" s="63"/>
      <c r="C910"/>
      <c r="D910"/>
      <c r="E910" s="3"/>
      <c r="F910" s="55"/>
      <c r="G910"/>
      <c r="H910"/>
    </row>
    <row r="911" spans="1:8" s="25" customFormat="1">
      <c r="A911"/>
      <c r="B911" s="63"/>
      <c r="C911"/>
      <c r="D911"/>
      <c r="E911" s="3"/>
      <c r="F911" s="55"/>
      <c r="G911"/>
      <c r="H911"/>
    </row>
    <row r="912" spans="1:8" s="25" customFormat="1">
      <c r="A912"/>
      <c r="B912" s="63"/>
      <c r="C912"/>
      <c r="D912"/>
      <c r="E912" s="3"/>
      <c r="F912" s="55"/>
      <c r="G912"/>
      <c r="H912"/>
    </row>
    <row r="913" spans="1:8" s="25" customFormat="1">
      <c r="A913"/>
      <c r="B913" s="63"/>
      <c r="C913"/>
      <c r="D913"/>
      <c r="E913" s="3"/>
      <c r="F913" s="55"/>
      <c r="G913"/>
      <c r="H913"/>
    </row>
    <row r="914" spans="1:8" s="25" customFormat="1">
      <c r="A914"/>
      <c r="B914" s="63"/>
      <c r="C914"/>
      <c r="D914"/>
      <c r="E914" s="3"/>
      <c r="F914" s="55"/>
      <c r="G914"/>
      <c r="H914"/>
    </row>
    <row r="915" spans="1:8" s="25" customFormat="1">
      <c r="A915"/>
      <c r="B915" s="63"/>
      <c r="C915"/>
      <c r="D915"/>
      <c r="E915" s="3"/>
      <c r="F915" s="55"/>
      <c r="G915"/>
      <c r="H915"/>
    </row>
    <row r="916" spans="1:8" s="25" customFormat="1">
      <c r="A916"/>
      <c r="B916" s="63"/>
      <c r="C916"/>
      <c r="D916"/>
      <c r="E916" s="3"/>
      <c r="F916" s="55"/>
      <c r="G916"/>
      <c r="H916"/>
    </row>
    <row r="917" spans="1:8" s="25" customFormat="1">
      <c r="A917"/>
      <c r="B917" s="63"/>
      <c r="C917"/>
      <c r="D917"/>
      <c r="E917" s="3"/>
      <c r="F917" s="55"/>
      <c r="G917"/>
      <c r="H917"/>
    </row>
    <row r="918" spans="1:8" s="25" customFormat="1">
      <c r="A918"/>
      <c r="B918" s="63"/>
      <c r="C918"/>
      <c r="D918"/>
      <c r="E918" s="3"/>
      <c r="F918" s="55"/>
      <c r="G918"/>
      <c r="H918"/>
    </row>
    <row r="919" spans="1:8" s="25" customFormat="1">
      <c r="A919"/>
      <c r="B919" s="63"/>
      <c r="C919"/>
      <c r="D919"/>
      <c r="E919" s="3"/>
      <c r="F919" s="55"/>
      <c r="G919"/>
      <c r="H919"/>
    </row>
    <row r="920" spans="1:8" s="25" customFormat="1">
      <c r="A920"/>
      <c r="B920" s="63"/>
      <c r="C920"/>
      <c r="D920"/>
      <c r="E920" s="3"/>
      <c r="F920" s="55"/>
      <c r="G920"/>
      <c r="H920"/>
    </row>
    <row r="921" spans="1:8" s="25" customFormat="1">
      <c r="A921"/>
      <c r="B921" s="63"/>
      <c r="C921"/>
      <c r="D921"/>
      <c r="E921" s="3"/>
      <c r="F921" s="55"/>
      <c r="G921"/>
      <c r="H921"/>
    </row>
    <row r="922" spans="1:8" s="25" customFormat="1">
      <c r="A922"/>
      <c r="B922" s="63"/>
      <c r="C922"/>
      <c r="D922"/>
      <c r="E922" s="3"/>
      <c r="F922" s="55"/>
      <c r="G922"/>
      <c r="H922"/>
    </row>
    <row r="923" spans="1:8" s="25" customFormat="1">
      <c r="A923"/>
      <c r="B923" s="63"/>
      <c r="C923"/>
      <c r="D923"/>
      <c r="E923" s="3"/>
      <c r="F923" s="55"/>
      <c r="G923"/>
      <c r="H923"/>
    </row>
    <row r="924" spans="1:8" s="25" customFormat="1">
      <c r="A924"/>
      <c r="B924" s="63"/>
      <c r="C924"/>
      <c r="D924"/>
      <c r="E924" s="3"/>
      <c r="F924" s="55"/>
      <c r="G924"/>
      <c r="H924"/>
    </row>
    <row r="925" spans="1:8" s="25" customFormat="1">
      <c r="A925"/>
      <c r="B925" s="63"/>
      <c r="C925"/>
      <c r="D925"/>
      <c r="E925" s="3"/>
      <c r="F925" s="55"/>
      <c r="G925"/>
      <c r="H925"/>
    </row>
    <row r="926" spans="1:8" s="25" customFormat="1">
      <c r="A926"/>
      <c r="B926" s="63"/>
      <c r="C926"/>
      <c r="D926"/>
      <c r="E926" s="3"/>
      <c r="F926" s="55"/>
      <c r="G926"/>
      <c r="H926"/>
    </row>
    <row r="927" spans="1:8" s="25" customFormat="1">
      <c r="A927"/>
      <c r="B927" s="63"/>
      <c r="C927"/>
      <c r="D927"/>
      <c r="E927" s="3"/>
      <c r="F927" s="55"/>
      <c r="G927"/>
      <c r="H927"/>
    </row>
    <row r="928" spans="1:8" s="25" customFormat="1">
      <c r="A928"/>
      <c r="B928" s="63"/>
      <c r="C928"/>
      <c r="D928"/>
      <c r="E928" s="3"/>
      <c r="F928" s="55"/>
      <c r="G928"/>
      <c r="H928"/>
    </row>
    <row r="929" spans="1:8" s="25" customFormat="1">
      <c r="A929"/>
      <c r="B929" s="63"/>
      <c r="C929"/>
      <c r="D929"/>
      <c r="E929" s="3"/>
      <c r="F929" s="55"/>
      <c r="G929"/>
      <c r="H929"/>
    </row>
    <row r="930" spans="1:8" s="25" customFormat="1">
      <c r="A930"/>
      <c r="B930" s="63"/>
      <c r="C930"/>
      <c r="D930"/>
      <c r="E930" s="3"/>
      <c r="F930" s="55"/>
      <c r="G930"/>
      <c r="H930"/>
    </row>
    <row r="931" spans="1:8" s="25" customFormat="1">
      <c r="A931"/>
      <c r="B931" s="63"/>
      <c r="C931"/>
      <c r="D931"/>
      <c r="E931" s="3"/>
      <c r="F931" s="55"/>
      <c r="G931"/>
      <c r="H931"/>
    </row>
    <row r="932" spans="1:8" s="25" customFormat="1">
      <c r="A932"/>
      <c r="B932" s="63"/>
      <c r="C932"/>
      <c r="D932"/>
      <c r="E932" s="3"/>
      <c r="F932" s="55"/>
      <c r="G932"/>
      <c r="H932"/>
    </row>
    <row r="933" spans="1:8" s="25" customFormat="1">
      <c r="A933"/>
      <c r="B933" s="63"/>
      <c r="C933"/>
      <c r="D933"/>
      <c r="E933" s="3"/>
      <c r="F933" s="55"/>
      <c r="G933"/>
      <c r="H933"/>
    </row>
    <row r="934" spans="1:8" s="25" customFormat="1">
      <c r="A934"/>
      <c r="B934" s="63"/>
      <c r="C934"/>
      <c r="D934"/>
      <c r="E934" s="3"/>
      <c r="F934" s="55"/>
      <c r="G934"/>
      <c r="H934"/>
    </row>
    <row r="935" spans="1:8" s="25" customFormat="1">
      <c r="A935"/>
      <c r="B935" s="63"/>
      <c r="C935"/>
      <c r="D935"/>
      <c r="E935" s="3"/>
      <c r="F935" s="55"/>
      <c r="G935"/>
      <c r="H935"/>
    </row>
    <row r="936" spans="1:8" s="25" customFormat="1">
      <c r="A936"/>
      <c r="B936" s="63"/>
      <c r="C936"/>
      <c r="D936"/>
      <c r="E936" s="3"/>
      <c r="F936" s="55"/>
      <c r="G936"/>
      <c r="H936"/>
    </row>
    <row r="937" spans="1:8" s="25" customFormat="1">
      <c r="A937"/>
      <c r="B937" s="63"/>
      <c r="C937"/>
      <c r="D937"/>
      <c r="E937" s="3"/>
      <c r="F937" s="55"/>
      <c r="G937"/>
      <c r="H937"/>
    </row>
    <row r="938" spans="1:8" s="25" customFormat="1">
      <c r="A938"/>
      <c r="B938" s="63"/>
      <c r="C938"/>
      <c r="D938"/>
      <c r="E938" s="3"/>
      <c r="F938" s="55"/>
      <c r="G938"/>
      <c r="H938"/>
    </row>
    <row r="939" spans="1:8" s="25" customFormat="1">
      <c r="A939"/>
      <c r="B939" s="63"/>
      <c r="C939"/>
      <c r="D939"/>
      <c r="E939" s="3"/>
      <c r="F939" s="55"/>
      <c r="G939"/>
      <c r="H939"/>
    </row>
    <row r="940" spans="1:8" s="25" customFormat="1">
      <c r="A940"/>
      <c r="B940" s="63"/>
      <c r="C940"/>
      <c r="D940"/>
      <c r="E940" s="3"/>
      <c r="F940" s="55"/>
      <c r="G940"/>
      <c r="H940"/>
    </row>
    <row r="941" spans="1:8" s="25" customFormat="1">
      <c r="A941"/>
      <c r="B941" s="63"/>
      <c r="C941"/>
      <c r="D941"/>
      <c r="E941" s="3"/>
      <c r="F941" s="55"/>
      <c r="G941"/>
      <c r="H941"/>
    </row>
    <row r="942" spans="1:8" s="25" customFormat="1">
      <c r="A942"/>
      <c r="B942" s="63"/>
      <c r="C942"/>
      <c r="D942"/>
      <c r="E942" s="3"/>
      <c r="F942" s="55"/>
      <c r="G942"/>
      <c r="H942"/>
    </row>
    <row r="943" spans="1:8" s="25" customFormat="1">
      <c r="A943"/>
      <c r="B943" s="63"/>
      <c r="C943"/>
      <c r="D943"/>
      <c r="E943" s="3"/>
      <c r="F943" s="55"/>
      <c r="G943"/>
      <c r="H943"/>
    </row>
    <row r="944" spans="1:8" s="25" customFormat="1">
      <c r="A944"/>
      <c r="B944" s="63"/>
      <c r="C944"/>
      <c r="D944"/>
      <c r="E944" s="3"/>
      <c r="F944" s="55"/>
      <c r="G944"/>
      <c r="H944"/>
    </row>
    <row r="945" spans="1:8" s="25" customFormat="1">
      <c r="A945"/>
      <c r="B945" s="63"/>
      <c r="C945"/>
      <c r="D945"/>
      <c r="E945" s="3"/>
      <c r="F945" s="55"/>
      <c r="G945"/>
      <c r="H945"/>
    </row>
    <row r="946" spans="1:8" s="25" customFormat="1">
      <c r="A946"/>
      <c r="B946" s="63"/>
      <c r="C946"/>
      <c r="D946"/>
      <c r="E946" s="3"/>
      <c r="F946" s="55"/>
      <c r="G946"/>
      <c r="H946"/>
    </row>
    <row r="947" spans="1:8" s="25" customFormat="1">
      <c r="A947"/>
      <c r="B947" s="63"/>
      <c r="C947"/>
      <c r="D947"/>
      <c r="E947" s="3"/>
      <c r="F947" s="55"/>
      <c r="G947"/>
      <c r="H947"/>
    </row>
    <row r="948" spans="1:8" s="25" customFormat="1">
      <c r="A948"/>
      <c r="B948" s="63"/>
      <c r="C948"/>
      <c r="D948"/>
      <c r="E948" s="3"/>
      <c r="F948" s="55"/>
      <c r="G948"/>
      <c r="H948"/>
    </row>
    <row r="949" spans="1:8" s="25" customFormat="1">
      <c r="A949"/>
      <c r="B949" s="63"/>
      <c r="C949"/>
      <c r="D949"/>
      <c r="E949" s="3"/>
      <c r="F949" s="55"/>
      <c r="G949"/>
      <c r="H949"/>
    </row>
    <row r="950" spans="1:8" s="25" customFormat="1">
      <c r="A950"/>
      <c r="B950" s="63"/>
      <c r="C950"/>
      <c r="D950"/>
      <c r="E950" s="3"/>
      <c r="F950" s="55"/>
      <c r="G950"/>
      <c r="H950"/>
    </row>
    <row r="951" spans="1:8" s="25" customFormat="1">
      <c r="A951"/>
      <c r="B951" s="63"/>
      <c r="C951"/>
      <c r="D951"/>
      <c r="E951" s="3"/>
      <c r="F951" s="55"/>
      <c r="G951"/>
      <c r="H951"/>
    </row>
    <row r="952" spans="1:8" s="25" customFormat="1">
      <c r="A952"/>
      <c r="B952" s="63"/>
      <c r="C952"/>
      <c r="D952"/>
      <c r="E952" s="3"/>
      <c r="F952" s="55"/>
      <c r="G952"/>
      <c r="H952"/>
    </row>
    <row r="953" spans="1:8" s="25" customFormat="1">
      <c r="A953"/>
      <c r="B953" s="63"/>
      <c r="C953"/>
      <c r="D953"/>
      <c r="E953" s="3"/>
      <c r="F953" s="55"/>
      <c r="G953"/>
      <c r="H953"/>
    </row>
    <row r="954" spans="1:8" s="25" customFormat="1">
      <c r="A954"/>
      <c r="B954" s="63"/>
      <c r="C954"/>
      <c r="D954"/>
      <c r="E954" s="3"/>
      <c r="F954" s="55"/>
      <c r="G954"/>
      <c r="H954"/>
    </row>
    <row r="955" spans="1:8" s="25" customFormat="1">
      <c r="A955"/>
      <c r="B955" s="63"/>
      <c r="C955"/>
      <c r="D955"/>
      <c r="E955" s="3"/>
      <c r="F955" s="55"/>
      <c r="G955"/>
      <c r="H955"/>
    </row>
    <row r="956" spans="1:8" s="25" customFormat="1">
      <c r="A956"/>
      <c r="B956" s="63"/>
      <c r="C956"/>
      <c r="D956"/>
      <c r="E956" s="3"/>
      <c r="F956" s="55"/>
      <c r="G956"/>
      <c r="H956"/>
    </row>
    <row r="957" spans="1:8" s="25" customFormat="1">
      <c r="A957"/>
      <c r="B957" s="63"/>
      <c r="C957"/>
      <c r="D957"/>
      <c r="E957" s="3"/>
      <c r="F957" s="55"/>
      <c r="G957"/>
      <c r="H957"/>
    </row>
    <row r="958" spans="1:8" s="25" customFormat="1">
      <c r="A958"/>
      <c r="B958" s="63"/>
      <c r="C958"/>
      <c r="D958"/>
      <c r="E958" s="3"/>
      <c r="F958" s="55"/>
      <c r="G958"/>
      <c r="H958"/>
    </row>
    <row r="959" spans="1:8" s="25" customFormat="1">
      <c r="A959"/>
      <c r="B959" s="63"/>
      <c r="C959"/>
      <c r="D959"/>
      <c r="E959" s="3"/>
      <c r="F959" s="55"/>
      <c r="G959"/>
      <c r="H959"/>
    </row>
    <row r="960" spans="1:8" s="25" customFormat="1">
      <c r="A960"/>
      <c r="B960" s="63"/>
      <c r="C960"/>
      <c r="D960"/>
      <c r="E960" s="3"/>
      <c r="F960" s="55"/>
      <c r="G960"/>
      <c r="H960"/>
    </row>
    <row r="961" spans="1:8" s="25" customFormat="1">
      <c r="A961"/>
      <c r="B961" s="63"/>
      <c r="C961"/>
      <c r="D961"/>
      <c r="E961" s="3"/>
      <c r="F961" s="55"/>
      <c r="G961"/>
      <c r="H961"/>
    </row>
    <row r="962" spans="1:8" s="25" customFormat="1">
      <c r="A962"/>
      <c r="B962" s="63"/>
      <c r="C962"/>
      <c r="D962"/>
      <c r="E962" s="3"/>
      <c r="F962" s="55"/>
      <c r="G962"/>
      <c r="H962"/>
    </row>
    <row r="963" spans="1:8" s="25" customFormat="1">
      <c r="A963"/>
      <c r="B963" s="63"/>
      <c r="C963"/>
      <c r="D963"/>
      <c r="E963" s="3"/>
      <c r="F963" s="55"/>
      <c r="G963"/>
      <c r="H963"/>
    </row>
    <row r="964" spans="1:8" s="25" customFormat="1">
      <c r="A964"/>
      <c r="B964" s="63"/>
      <c r="C964"/>
      <c r="D964"/>
      <c r="E964" s="3"/>
      <c r="F964" s="55"/>
      <c r="G964"/>
      <c r="H964"/>
    </row>
    <row r="965" spans="1:8" s="25" customFormat="1">
      <c r="A965"/>
      <c r="B965" s="63"/>
      <c r="C965"/>
      <c r="D965"/>
      <c r="E965" s="3"/>
      <c r="F965" s="55"/>
      <c r="G965"/>
      <c r="H965"/>
    </row>
    <row r="966" spans="1:8" s="25" customFormat="1">
      <c r="A966"/>
      <c r="B966" s="63"/>
      <c r="C966"/>
      <c r="D966"/>
      <c r="E966" s="3"/>
      <c r="F966" s="55"/>
      <c r="G966"/>
      <c r="H966"/>
    </row>
    <row r="967" spans="1:8" s="25" customFormat="1">
      <c r="A967"/>
      <c r="B967" s="63"/>
      <c r="C967"/>
      <c r="D967"/>
      <c r="E967" s="3"/>
      <c r="F967" s="55"/>
      <c r="G967"/>
      <c r="H967"/>
    </row>
    <row r="968" spans="1:8" s="25" customFormat="1">
      <c r="A968"/>
      <c r="B968" s="63"/>
      <c r="C968"/>
      <c r="D968"/>
      <c r="E968" s="3"/>
      <c r="F968" s="55"/>
      <c r="G968"/>
      <c r="H968"/>
    </row>
    <row r="969" spans="1:8" s="25" customFormat="1">
      <c r="A969"/>
      <c r="B969" s="63"/>
      <c r="C969"/>
      <c r="D969"/>
      <c r="E969" s="3"/>
      <c r="F969" s="55"/>
      <c r="G969"/>
      <c r="H969"/>
    </row>
    <row r="970" spans="1:8" s="25" customFormat="1">
      <c r="A970"/>
      <c r="B970" s="63"/>
      <c r="C970"/>
      <c r="D970"/>
      <c r="E970" s="3"/>
      <c r="F970" s="55"/>
      <c r="G970"/>
      <c r="H970"/>
    </row>
    <row r="971" spans="1:8" s="25" customFormat="1">
      <c r="A971"/>
      <c r="B971" s="63"/>
      <c r="C971"/>
      <c r="D971"/>
      <c r="E971" s="3"/>
      <c r="F971" s="55"/>
      <c r="G971"/>
      <c r="H971"/>
    </row>
    <row r="972" spans="1:8" s="25" customFormat="1">
      <c r="A972"/>
      <c r="B972" s="63"/>
      <c r="C972"/>
      <c r="D972"/>
      <c r="E972" s="3"/>
      <c r="F972" s="55"/>
      <c r="G972"/>
      <c r="H972"/>
    </row>
    <row r="973" spans="1:8" s="25" customFormat="1">
      <c r="A973"/>
      <c r="B973" s="63"/>
      <c r="C973"/>
      <c r="D973"/>
      <c r="E973" s="3"/>
      <c r="F973" s="55"/>
      <c r="G973"/>
      <c r="H973"/>
    </row>
    <row r="974" spans="1:8" s="25" customFormat="1">
      <c r="A974"/>
      <c r="B974" s="63"/>
      <c r="C974"/>
      <c r="D974"/>
      <c r="E974" s="3"/>
      <c r="F974" s="55"/>
      <c r="G974"/>
      <c r="H974"/>
    </row>
    <row r="975" spans="1:8" s="25" customFormat="1">
      <c r="A975"/>
      <c r="B975" s="63"/>
      <c r="C975"/>
      <c r="D975"/>
      <c r="E975" s="3"/>
      <c r="F975" s="55"/>
      <c r="G975"/>
      <c r="H975"/>
    </row>
    <row r="976" spans="1:8" s="25" customFormat="1">
      <c r="A976"/>
      <c r="B976" s="63"/>
      <c r="C976"/>
      <c r="D976"/>
      <c r="E976" s="3"/>
      <c r="F976" s="55"/>
      <c r="G976"/>
      <c r="H976"/>
    </row>
    <row r="977" spans="1:8" s="25" customFormat="1">
      <c r="A977"/>
      <c r="B977" s="63"/>
      <c r="C977"/>
      <c r="D977"/>
      <c r="E977" s="3"/>
      <c r="F977" s="55"/>
      <c r="G977"/>
      <c r="H977"/>
    </row>
    <row r="978" spans="1:8" s="25" customFormat="1">
      <c r="A978"/>
      <c r="B978" s="63"/>
      <c r="C978"/>
      <c r="D978"/>
      <c r="E978" s="3"/>
      <c r="F978" s="55"/>
      <c r="G978"/>
      <c r="H978"/>
    </row>
    <row r="979" spans="1:8" s="25" customFormat="1">
      <c r="A979"/>
      <c r="B979" s="63"/>
      <c r="C979"/>
      <c r="D979"/>
      <c r="E979" s="3"/>
      <c r="F979" s="55"/>
      <c r="G979"/>
      <c r="H979"/>
    </row>
    <row r="980" spans="1:8" s="25" customFormat="1">
      <c r="A980"/>
      <c r="B980" s="63"/>
      <c r="C980"/>
      <c r="D980"/>
      <c r="E980" s="3"/>
      <c r="F980" s="55"/>
      <c r="G980"/>
      <c r="H980"/>
    </row>
    <row r="981" spans="1:8" s="25" customFormat="1">
      <c r="A981"/>
      <c r="B981" s="63"/>
      <c r="C981"/>
      <c r="D981"/>
      <c r="E981" s="3"/>
      <c r="F981" s="55"/>
      <c r="G981"/>
      <c r="H981"/>
    </row>
    <row r="982" spans="1:8" s="25" customFormat="1">
      <c r="A982"/>
      <c r="B982" s="63"/>
      <c r="C982"/>
      <c r="D982"/>
      <c r="E982" s="3"/>
      <c r="F982" s="55"/>
      <c r="G982"/>
      <c r="H982"/>
    </row>
    <row r="983" spans="1:8" s="25" customFormat="1">
      <c r="A983"/>
      <c r="B983" s="63"/>
      <c r="C983"/>
      <c r="D983"/>
      <c r="E983" s="3"/>
      <c r="F983" s="55"/>
      <c r="G983"/>
      <c r="H983"/>
    </row>
    <row r="984" spans="1:8" s="25" customFormat="1">
      <c r="A984"/>
      <c r="B984" s="63"/>
      <c r="C984"/>
      <c r="D984"/>
      <c r="E984" s="3"/>
      <c r="F984" s="55"/>
      <c r="G984"/>
      <c r="H984"/>
    </row>
    <row r="985" spans="1:8" s="25" customFormat="1">
      <c r="A985"/>
      <c r="B985" s="63"/>
      <c r="C985"/>
      <c r="D985"/>
      <c r="E985" s="3"/>
      <c r="F985" s="55"/>
      <c r="G985"/>
      <c r="H985"/>
    </row>
    <row r="986" spans="1:8" s="25" customFormat="1">
      <c r="A986"/>
      <c r="B986" s="63"/>
      <c r="C986"/>
      <c r="D986"/>
      <c r="E986" s="3"/>
      <c r="F986" s="55"/>
      <c r="G986"/>
      <c r="H986"/>
    </row>
    <row r="987" spans="1:8" s="25" customFormat="1">
      <c r="A987"/>
      <c r="B987" s="63"/>
      <c r="C987"/>
      <c r="D987"/>
      <c r="E987" s="3"/>
      <c r="F987" s="55"/>
      <c r="G987"/>
      <c r="H987"/>
    </row>
    <row r="988" spans="1:8" s="25" customFormat="1">
      <c r="A988"/>
      <c r="B988" s="63"/>
      <c r="C988"/>
      <c r="D988"/>
      <c r="E988" s="3"/>
      <c r="F988" s="55"/>
      <c r="G988"/>
      <c r="H988"/>
    </row>
    <row r="989" spans="1:8" s="25" customFormat="1">
      <c r="A989"/>
      <c r="B989" s="63"/>
      <c r="C989"/>
      <c r="D989"/>
      <c r="E989" s="3"/>
      <c r="F989" s="55"/>
      <c r="G989"/>
      <c r="H989"/>
    </row>
    <row r="990" spans="1:8" s="25" customFormat="1">
      <c r="A990"/>
      <c r="B990" s="63"/>
      <c r="C990"/>
      <c r="D990"/>
      <c r="E990" s="3"/>
      <c r="F990" s="55"/>
      <c r="G990"/>
      <c r="H990"/>
    </row>
    <row r="991" spans="1:8" s="25" customFormat="1">
      <c r="A991"/>
      <c r="B991" s="63"/>
      <c r="C991"/>
      <c r="D991"/>
      <c r="E991" s="3"/>
      <c r="F991" s="55"/>
      <c r="G991"/>
      <c r="H991"/>
    </row>
    <row r="992" spans="1:8" s="25" customFormat="1">
      <c r="A992"/>
      <c r="B992" s="63"/>
      <c r="C992"/>
      <c r="D992"/>
      <c r="E992" s="3"/>
      <c r="F992" s="55"/>
      <c r="G992"/>
      <c r="H992"/>
    </row>
    <row r="993" spans="1:8" s="25" customFormat="1">
      <c r="A993"/>
      <c r="B993" s="63"/>
      <c r="C993"/>
      <c r="D993"/>
      <c r="E993" s="3"/>
      <c r="F993" s="55"/>
      <c r="G993"/>
      <c r="H993"/>
    </row>
    <row r="994" spans="1:8" s="25" customFormat="1">
      <c r="A994"/>
      <c r="B994" s="63"/>
      <c r="C994"/>
      <c r="D994"/>
      <c r="E994" s="3"/>
      <c r="F994" s="55"/>
      <c r="G994"/>
      <c r="H994"/>
    </row>
    <row r="995" spans="1:8" s="25" customFormat="1">
      <c r="A995"/>
      <c r="B995" s="63"/>
      <c r="C995"/>
      <c r="D995"/>
      <c r="E995" s="3"/>
      <c r="F995" s="55"/>
      <c r="G995"/>
      <c r="H995"/>
    </row>
    <row r="996" spans="1:8" s="25" customFormat="1">
      <c r="A996"/>
      <c r="B996" s="63"/>
      <c r="C996"/>
      <c r="D996"/>
      <c r="E996" s="3"/>
      <c r="F996" s="55"/>
      <c r="G996"/>
      <c r="H996"/>
    </row>
    <row r="997" spans="1:8" s="25" customFormat="1">
      <c r="A997"/>
      <c r="B997" s="63"/>
      <c r="C997"/>
      <c r="D997"/>
      <c r="E997" s="3"/>
      <c r="F997" s="55"/>
      <c r="G997"/>
      <c r="H997"/>
    </row>
    <row r="998" spans="1:8" s="25" customFormat="1">
      <c r="A998"/>
      <c r="B998" s="63"/>
      <c r="C998"/>
      <c r="D998"/>
      <c r="E998" s="3"/>
      <c r="F998" s="55"/>
      <c r="G998"/>
      <c r="H998"/>
    </row>
    <row r="999" spans="1:8" s="25" customFormat="1">
      <c r="A999"/>
      <c r="B999" s="63"/>
      <c r="C999"/>
      <c r="D999"/>
      <c r="E999" s="3"/>
      <c r="F999" s="55"/>
      <c r="G999"/>
      <c r="H999"/>
    </row>
    <row r="1000" spans="1:8" s="25" customFormat="1">
      <c r="A1000"/>
      <c r="B1000" s="63"/>
      <c r="C1000"/>
      <c r="D1000"/>
      <c r="E1000" s="3"/>
      <c r="F1000" s="55"/>
      <c r="G1000"/>
      <c r="H1000"/>
    </row>
    <row r="1001" spans="1:8" s="25" customFormat="1">
      <c r="A1001"/>
      <c r="B1001" s="63"/>
      <c r="C1001"/>
      <c r="D1001"/>
      <c r="E1001" s="3"/>
      <c r="F1001" s="55"/>
      <c r="G1001"/>
      <c r="H1001"/>
    </row>
    <row r="1002" spans="1:8" s="25" customFormat="1">
      <c r="A1002"/>
      <c r="B1002" s="63"/>
      <c r="C1002"/>
      <c r="D1002"/>
      <c r="E1002" s="3"/>
      <c r="F1002" s="55"/>
      <c r="G1002"/>
      <c r="H1002"/>
    </row>
    <row r="1003" spans="1:8" s="25" customFormat="1">
      <c r="A1003"/>
      <c r="B1003" s="63"/>
      <c r="C1003"/>
      <c r="D1003"/>
      <c r="E1003" s="3"/>
      <c r="F1003" s="55"/>
      <c r="G1003"/>
      <c r="H1003"/>
    </row>
    <row r="1004" spans="1:8" s="25" customFormat="1">
      <c r="A1004"/>
      <c r="B1004" s="63"/>
      <c r="C1004"/>
      <c r="D1004"/>
      <c r="E1004" s="3"/>
      <c r="F1004" s="55"/>
      <c r="G1004"/>
      <c r="H1004"/>
    </row>
    <row r="1005" spans="1:8" s="25" customFormat="1">
      <c r="A1005"/>
      <c r="B1005" s="63"/>
      <c r="C1005"/>
      <c r="D1005"/>
      <c r="E1005" s="3"/>
      <c r="F1005" s="55"/>
      <c r="G1005"/>
      <c r="H1005"/>
    </row>
    <row r="1006" spans="1:8" s="25" customFormat="1">
      <c r="A1006"/>
      <c r="B1006" s="63"/>
      <c r="C1006"/>
      <c r="D1006"/>
      <c r="E1006" s="3"/>
      <c r="F1006" s="55"/>
      <c r="G1006"/>
      <c r="H1006"/>
    </row>
    <row r="1007" spans="1:8" s="25" customFormat="1">
      <c r="A1007"/>
      <c r="B1007" s="63"/>
      <c r="C1007"/>
      <c r="D1007"/>
      <c r="E1007" s="3"/>
      <c r="F1007" s="55"/>
      <c r="G1007"/>
      <c r="H1007"/>
    </row>
    <row r="1008" spans="1:8" s="25" customFormat="1">
      <c r="A1008"/>
      <c r="B1008" s="63"/>
      <c r="C1008"/>
      <c r="D1008"/>
      <c r="E1008" s="3"/>
      <c r="F1008" s="55"/>
      <c r="G1008"/>
      <c r="H1008"/>
    </row>
    <row r="1009" spans="1:8" s="25" customFormat="1">
      <c r="A1009"/>
      <c r="B1009" s="63"/>
      <c r="C1009"/>
      <c r="D1009"/>
      <c r="E1009" s="3"/>
      <c r="F1009" s="55"/>
      <c r="G1009"/>
      <c r="H1009"/>
    </row>
    <row r="1010" spans="1:8" s="25" customFormat="1">
      <c r="A1010"/>
      <c r="B1010" s="63"/>
      <c r="C1010"/>
      <c r="D1010"/>
      <c r="E1010" s="3"/>
      <c r="F1010" s="55"/>
      <c r="G1010"/>
      <c r="H1010"/>
    </row>
    <row r="1011" spans="1:8" s="25" customFormat="1">
      <c r="A1011"/>
      <c r="B1011" s="63"/>
      <c r="C1011"/>
      <c r="D1011"/>
      <c r="E1011" s="3"/>
      <c r="F1011" s="55"/>
      <c r="G1011"/>
      <c r="H1011"/>
    </row>
    <row r="1012" spans="1:8" s="25" customFormat="1">
      <c r="A1012"/>
      <c r="B1012" s="63"/>
      <c r="C1012"/>
      <c r="D1012"/>
      <c r="E1012" s="3"/>
      <c r="F1012" s="55"/>
      <c r="G1012"/>
      <c r="H1012"/>
    </row>
    <row r="1013" spans="1:8" s="25" customFormat="1">
      <c r="A1013"/>
      <c r="B1013" s="63"/>
      <c r="C1013"/>
      <c r="D1013"/>
      <c r="E1013" s="3"/>
      <c r="F1013" s="55"/>
      <c r="G1013"/>
      <c r="H1013"/>
    </row>
    <row r="1014" spans="1:8" s="25" customFormat="1">
      <c r="A1014"/>
      <c r="B1014" s="63"/>
      <c r="C1014"/>
      <c r="D1014"/>
      <c r="E1014" s="3"/>
      <c r="F1014" s="55"/>
      <c r="G1014"/>
      <c r="H1014"/>
    </row>
    <row r="1015" spans="1:8" s="25" customFormat="1">
      <c r="A1015"/>
      <c r="B1015" s="63"/>
      <c r="C1015"/>
      <c r="D1015"/>
      <c r="E1015" s="3"/>
      <c r="F1015" s="55"/>
      <c r="G1015"/>
      <c r="H1015"/>
    </row>
    <row r="1016" spans="1:8" s="25" customFormat="1">
      <c r="A1016"/>
      <c r="B1016" s="63"/>
      <c r="C1016"/>
      <c r="D1016"/>
      <c r="E1016" s="3"/>
      <c r="F1016" s="55"/>
      <c r="G1016"/>
      <c r="H1016"/>
    </row>
    <row r="1017" spans="1:8" s="25" customFormat="1">
      <c r="A1017"/>
      <c r="B1017" s="63"/>
      <c r="C1017"/>
      <c r="D1017"/>
      <c r="E1017" s="3"/>
      <c r="F1017" s="55"/>
      <c r="G1017"/>
      <c r="H1017"/>
    </row>
    <row r="1018" spans="1:8" s="25" customFormat="1">
      <c r="A1018"/>
      <c r="B1018" s="63"/>
      <c r="C1018"/>
      <c r="D1018"/>
      <c r="E1018" s="3"/>
      <c r="F1018" s="55"/>
      <c r="G1018"/>
      <c r="H1018"/>
    </row>
    <row r="1019" spans="1:8" s="25" customFormat="1">
      <c r="A1019"/>
      <c r="B1019" s="63"/>
      <c r="C1019"/>
      <c r="D1019"/>
      <c r="E1019" s="3"/>
      <c r="F1019" s="55"/>
      <c r="G1019"/>
      <c r="H1019"/>
    </row>
    <row r="1020" spans="1:8" s="25" customFormat="1">
      <c r="A1020"/>
      <c r="B1020" s="63"/>
      <c r="C1020"/>
      <c r="D1020"/>
      <c r="E1020" s="3"/>
      <c r="F1020" s="55"/>
      <c r="G1020"/>
      <c r="H1020"/>
    </row>
    <row r="1021" spans="1:8" s="25" customFormat="1">
      <c r="A1021"/>
      <c r="B1021" s="63"/>
      <c r="C1021"/>
      <c r="D1021"/>
      <c r="E1021" s="3"/>
      <c r="F1021" s="55"/>
      <c r="G1021"/>
      <c r="H1021"/>
    </row>
    <row r="1022" spans="1:8" s="25" customFormat="1">
      <c r="A1022"/>
      <c r="B1022" s="63"/>
      <c r="C1022"/>
      <c r="D1022"/>
      <c r="E1022" s="3"/>
      <c r="F1022" s="55"/>
      <c r="G1022"/>
      <c r="H1022"/>
    </row>
    <row r="1023" spans="1:8" s="25" customFormat="1">
      <c r="A1023"/>
      <c r="B1023" s="63"/>
      <c r="C1023"/>
      <c r="D1023"/>
      <c r="E1023" s="3"/>
      <c r="F1023" s="55"/>
      <c r="G1023"/>
      <c r="H1023"/>
    </row>
    <row r="1024" spans="1:8" s="25" customFormat="1">
      <c r="A1024"/>
      <c r="B1024" s="63"/>
      <c r="C1024"/>
      <c r="D1024"/>
      <c r="E1024" s="3"/>
      <c r="F1024" s="55"/>
      <c r="G1024"/>
      <c r="H1024"/>
    </row>
    <row r="1025" spans="1:8" s="25" customFormat="1">
      <c r="A1025"/>
      <c r="B1025" s="63"/>
      <c r="C1025"/>
      <c r="D1025"/>
      <c r="E1025" s="3"/>
      <c r="F1025" s="55"/>
      <c r="G1025"/>
      <c r="H1025"/>
    </row>
    <row r="1026" spans="1:8" s="25" customFormat="1">
      <c r="A1026"/>
      <c r="B1026" s="63"/>
      <c r="C1026"/>
      <c r="D1026"/>
      <c r="E1026" s="3"/>
      <c r="F1026" s="55"/>
      <c r="G1026"/>
      <c r="H1026"/>
    </row>
    <row r="1027" spans="1:8" s="25" customFormat="1">
      <c r="A1027"/>
      <c r="B1027" s="63"/>
      <c r="C1027"/>
      <c r="D1027"/>
      <c r="E1027" s="3"/>
      <c r="F1027" s="55"/>
      <c r="G1027"/>
      <c r="H1027"/>
    </row>
    <row r="1028" spans="1:8" s="25" customFormat="1">
      <c r="A1028"/>
      <c r="B1028" s="63"/>
      <c r="C1028"/>
      <c r="D1028"/>
      <c r="E1028" s="3"/>
      <c r="F1028" s="55"/>
      <c r="G1028"/>
      <c r="H1028"/>
    </row>
    <row r="1029" spans="1:8" s="25" customFormat="1">
      <c r="A1029"/>
      <c r="B1029" s="63"/>
      <c r="C1029"/>
      <c r="D1029"/>
      <c r="E1029" s="3"/>
      <c r="F1029" s="55"/>
      <c r="G1029"/>
      <c r="H1029"/>
    </row>
    <row r="1030" spans="1:8" s="25" customFormat="1">
      <c r="A1030"/>
      <c r="B1030" s="63"/>
      <c r="C1030"/>
      <c r="D1030"/>
      <c r="E1030" s="3"/>
      <c r="F1030" s="55"/>
      <c r="G1030"/>
      <c r="H1030"/>
    </row>
    <row r="1031" spans="1:8" s="25" customFormat="1">
      <c r="A1031"/>
      <c r="B1031" s="63"/>
      <c r="C1031"/>
      <c r="D1031"/>
      <c r="E1031" s="3"/>
      <c r="F1031" s="55"/>
      <c r="G1031"/>
      <c r="H1031"/>
    </row>
    <row r="1032" spans="1:8" s="25" customFormat="1">
      <c r="A1032"/>
      <c r="B1032" s="63"/>
      <c r="C1032"/>
      <c r="D1032"/>
      <c r="E1032" s="3"/>
      <c r="F1032" s="55"/>
      <c r="G1032"/>
      <c r="H1032"/>
    </row>
    <row r="1033" spans="1:8" s="25" customFormat="1">
      <c r="A1033"/>
      <c r="B1033" s="63"/>
      <c r="C1033"/>
      <c r="D1033"/>
      <c r="E1033" s="3"/>
      <c r="F1033" s="55"/>
      <c r="G1033"/>
      <c r="H1033"/>
    </row>
    <row r="1034" spans="1:8" s="25" customFormat="1">
      <c r="A1034"/>
      <c r="B1034" s="63"/>
      <c r="C1034"/>
      <c r="D1034"/>
      <c r="E1034" s="3"/>
      <c r="F1034" s="55"/>
      <c r="G1034"/>
      <c r="H1034"/>
    </row>
    <row r="1035" spans="1:8" s="25" customFormat="1">
      <c r="A1035"/>
      <c r="B1035" s="63"/>
      <c r="C1035"/>
      <c r="D1035"/>
      <c r="E1035" s="3"/>
      <c r="F1035" s="55"/>
      <c r="G1035"/>
      <c r="H1035"/>
    </row>
    <row r="1036" spans="1:8" s="25" customFormat="1">
      <c r="A1036"/>
      <c r="B1036" s="63"/>
      <c r="C1036"/>
      <c r="D1036"/>
      <c r="E1036" s="3"/>
      <c r="F1036" s="55"/>
      <c r="G1036"/>
      <c r="H1036"/>
    </row>
    <row r="1037" spans="1:8" s="25" customFormat="1">
      <c r="A1037"/>
      <c r="B1037" s="63"/>
      <c r="C1037"/>
      <c r="D1037"/>
      <c r="E1037" s="3"/>
      <c r="F1037" s="55"/>
      <c r="G1037"/>
      <c r="H1037"/>
    </row>
    <row r="1038" spans="1:8" s="25" customFormat="1">
      <c r="A1038"/>
      <c r="B1038" s="63"/>
      <c r="C1038"/>
      <c r="D1038"/>
      <c r="E1038" s="3"/>
      <c r="F1038" s="55"/>
      <c r="G1038"/>
      <c r="H1038"/>
    </row>
    <row r="1039" spans="1:8" s="25" customFormat="1">
      <c r="A1039"/>
      <c r="B1039" s="63"/>
      <c r="C1039"/>
      <c r="D1039"/>
      <c r="E1039" s="3"/>
      <c r="F1039" s="55"/>
      <c r="G1039"/>
      <c r="H1039"/>
    </row>
    <row r="1040" spans="1:8" s="25" customFormat="1">
      <c r="A1040"/>
      <c r="B1040" s="63"/>
      <c r="C1040"/>
      <c r="D1040"/>
      <c r="E1040" s="3"/>
      <c r="F1040" s="55"/>
      <c r="G1040"/>
      <c r="H1040"/>
    </row>
    <row r="1041" spans="1:8" s="25" customFormat="1">
      <c r="A1041"/>
      <c r="B1041" s="63"/>
      <c r="C1041"/>
      <c r="D1041"/>
      <c r="E1041" s="3"/>
      <c r="F1041" s="55"/>
      <c r="G1041"/>
      <c r="H1041"/>
    </row>
    <row r="1042" spans="1:8" s="25" customFormat="1">
      <c r="A1042"/>
      <c r="B1042" s="63"/>
      <c r="C1042"/>
      <c r="D1042"/>
      <c r="E1042" s="3"/>
      <c r="F1042" s="55"/>
      <c r="G1042"/>
      <c r="H1042"/>
    </row>
    <row r="1043" spans="1:8" s="25" customFormat="1">
      <c r="A1043"/>
      <c r="B1043" s="63"/>
      <c r="C1043"/>
      <c r="D1043"/>
      <c r="E1043" s="3"/>
      <c r="F1043" s="55"/>
      <c r="G1043"/>
      <c r="H1043"/>
    </row>
    <row r="1044" spans="1:8" s="25" customFormat="1">
      <c r="A1044"/>
      <c r="B1044" s="63"/>
      <c r="C1044"/>
      <c r="D1044"/>
      <c r="E1044" s="3"/>
      <c r="F1044" s="55"/>
      <c r="G1044"/>
      <c r="H1044"/>
    </row>
    <row r="1045" spans="1:8" s="25" customFormat="1">
      <c r="A1045"/>
      <c r="B1045" s="63"/>
      <c r="C1045"/>
      <c r="D1045"/>
      <c r="E1045" s="3"/>
      <c r="F1045" s="55"/>
      <c r="G1045"/>
      <c r="H1045"/>
    </row>
    <row r="1046" spans="1:8" s="25" customFormat="1">
      <c r="A1046"/>
      <c r="B1046" s="63"/>
      <c r="C1046"/>
      <c r="D1046"/>
      <c r="E1046" s="3"/>
      <c r="F1046" s="55"/>
      <c r="G1046"/>
      <c r="H1046"/>
    </row>
    <row r="1047" spans="1:8" s="25" customFormat="1">
      <c r="A1047"/>
      <c r="B1047" s="63"/>
      <c r="C1047"/>
      <c r="D1047"/>
      <c r="E1047" s="3"/>
      <c r="F1047" s="55"/>
      <c r="G1047"/>
      <c r="H1047"/>
    </row>
    <row r="1048" spans="1:8" s="25" customFormat="1">
      <c r="A1048"/>
      <c r="B1048" s="63"/>
      <c r="C1048"/>
      <c r="D1048"/>
      <c r="E1048" s="3"/>
      <c r="F1048" s="55"/>
      <c r="G1048"/>
      <c r="H1048"/>
    </row>
    <row r="1049" spans="1:8" s="25" customFormat="1">
      <c r="A1049"/>
      <c r="B1049" s="63"/>
      <c r="C1049"/>
      <c r="D1049"/>
      <c r="E1049" s="3"/>
      <c r="F1049" s="55"/>
      <c r="G1049"/>
      <c r="H1049"/>
    </row>
    <row r="1050" spans="1:8" s="25" customFormat="1">
      <c r="A1050"/>
      <c r="B1050" s="63"/>
      <c r="C1050"/>
      <c r="D1050"/>
      <c r="E1050" s="3"/>
      <c r="F1050" s="55"/>
      <c r="G1050"/>
      <c r="H1050"/>
    </row>
    <row r="1051" spans="1:8" s="25" customFormat="1">
      <c r="A1051"/>
      <c r="B1051" s="63"/>
      <c r="C1051"/>
      <c r="D1051"/>
      <c r="E1051" s="3"/>
      <c r="F1051" s="55"/>
      <c r="G1051"/>
      <c r="H1051"/>
    </row>
    <row r="1052" spans="1:8" s="25" customFormat="1">
      <c r="A1052"/>
      <c r="B1052" s="63"/>
      <c r="C1052"/>
      <c r="D1052"/>
      <c r="E1052" s="3"/>
      <c r="F1052" s="55"/>
      <c r="G1052"/>
      <c r="H1052"/>
    </row>
    <row r="1053" spans="1:8" s="25" customFormat="1">
      <c r="A1053"/>
      <c r="B1053" s="63"/>
      <c r="C1053"/>
      <c r="D1053"/>
      <c r="E1053" s="3"/>
      <c r="F1053" s="55"/>
      <c r="G1053"/>
      <c r="H1053"/>
    </row>
    <row r="1054" spans="1:8" s="25" customFormat="1">
      <c r="A1054"/>
      <c r="B1054" s="63"/>
      <c r="C1054"/>
      <c r="D1054"/>
      <c r="E1054" s="3"/>
      <c r="F1054" s="55"/>
      <c r="G1054"/>
      <c r="H1054"/>
    </row>
    <row r="1055" spans="1:8" s="25" customFormat="1">
      <c r="A1055"/>
      <c r="B1055" s="63"/>
      <c r="C1055"/>
      <c r="D1055"/>
      <c r="E1055" s="3"/>
      <c r="F1055" s="55"/>
      <c r="G1055"/>
      <c r="H1055"/>
    </row>
    <row r="1056" spans="1:8" s="25" customFormat="1">
      <c r="A1056"/>
      <c r="B1056" s="63"/>
      <c r="C1056"/>
      <c r="D1056"/>
      <c r="E1056" s="3"/>
      <c r="F1056" s="55"/>
      <c r="G1056"/>
      <c r="H1056"/>
    </row>
    <row r="1057" spans="1:8" s="25" customFormat="1">
      <c r="A1057"/>
      <c r="B1057" s="63"/>
      <c r="C1057"/>
      <c r="D1057"/>
      <c r="E1057" s="3"/>
      <c r="F1057" s="55"/>
      <c r="G1057"/>
      <c r="H1057"/>
    </row>
    <row r="1058" spans="1:8" s="25" customFormat="1">
      <c r="A1058"/>
      <c r="B1058" s="63"/>
      <c r="C1058"/>
      <c r="D1058"/>
      <c r="E1058" s="3"/>
      <c r="F1058" s="55"/>
      <c r="G1058"/>
      <c r="H1058"/>
    </row>
    <row r="1059" spans="1:8" s="25" customFormat="1">
      <c r="A1059"/>
      <c r="B1059" s="63"/>
      <c r="C1059"/>
      <c r="D1059"/>
      <c r="E1059" s="3"/>
      <c r="F1059" s="55"/>
      <c r="G1059"/>
      <c r="H1059"/>
    </row>
    <row r="1060" spans="1:8" s="25" customFormat="1">
      <c r="A1060"/>
      <c r="B1060" s="63"/>
      <c r="C1060"/>
      <c r="D1060"/>
      <c r="E1060" s="3"/>
      <c r="F1060" s="55"/>
      <c r="G1060"/>
      <c r="H1060"/>
    </row>
    <row r="1061" spans="1:8" s="25" customFormat="1">
      <c r="A1061"/>
      <c r="B1061" s="63"/>
      <c r="C1061"/>
      <c r="D1061"/>
      <c r="E1061" s="3"/>
      <c r="F1061" s="55"/>
      <c r="G1061"/>
      <c r="H1061"/>
    </row>
    <row r="1062" spans="1:8" s="25" customFormat="1">
      <c r="A1062"/>
      <c r="B1062" s="63"/>
      <c r="C1062"/>
      <c r="D1062"/>
      <c r="E1062" s="3"/>
      <c r="F1062" s="55"/>
      <c r="G1062"/>
      <c r="H1062"/>
    </row>
    <row r="1063" spans="1:8" s="25" customFormat="1">
      <c r="A1063"/>
      <c r="B1063" s="63"/>
      <c r="C1063"/>
      <c r="D1063"/>
      <c r="E1063" s="3"/>
      <c r="F1063" s="55"/>
      <c r="G1063"/>
      <c r="H1063"/>
    </row>
    <row r="1064" spans="1:8" s="25" customFormat="1">
      <c r="A1064"/>
      <c r="B1064" s="63"/>
      <c r="C1064"/>
      <c r="D1064"/>
      <c r="E1064" s="3"/>
      <c r="F1064" s="55"/>
      <c r="G1064"/>
      <c r="H1064"/>
    </row>
    <row r="1065" spans="1:8" s="25" customFormat="1">
      <c r="A1065"/>
      <c r="B1065" s="63"/>
      <c r="C1065"/>
      <c r="D1065"/>
      <c r="E1065" s="3"/>
      <c r="F1065" s="55"/>
      <c r="G1065"/>
      <c r="H1065"/>
    </row>
    <row r="1066" spans="1:8" s="25" customFormat="1">
      <c r="A1066"/>
      <c r="B1066" s="63"/>
      <c r="C1066"/>
      <c r="D1066"/>
      <c r="E1066" s="3"/>
      <c r="F1066" s="55"/>
      <c r="G1066"/>
      <c r="H1066"/>
    </row>
    <row r="1067" spans="1:8" s="25" customFormat="1">
      <c r="A1067"/>
      <c r="B1067" s="63"/>
      <c r="C1067"/>
      <c r="D1067"/>
      <c r="E1067" s="3"/>
      <c r="F1067" s="55"/>
      <c r="G1067"/>
      <c r="H1067"/>
    </row>
    <row r="1068" spans="1:8" s="25" customFormat="1">
      <c r="A1068"/>
      <c r="B1068" s="63"/>
      <c r="C1068"/>
      <c r="D1068"/>
      <c r="E1068" s="3"/>
      <c r="F1068" s="55"/>
      <c r="G1068"/>
      <c r="H1068"/>
    </row>
    <row r="1069" spans="1:8" s="25" customFormat="1">
      <c r="A1069"/>
      <c r="B1069" s="63"/>
      <c r="C1069"/>
      <c r="D1069"/>
      <c r="E1069" s="3"/>
      <c r="F1069" s="55"/>
      <c r="G1069"/>
      <c r="H1069"/>
    </row>
    <row r="1070" spans="1:8" s="25" customFormat="1">
      <c r="A1070"/>
      <c r="B1070" s="63"/>
      <c r="C1070"/>
      <c r="D1070"/>
      <c r="E1070" s="3"/>
      <c r="F1070" s="55"/>
      <c r="G1070"/>
      <c r="H1070"/>
    </row>
    <row r="1071" spans="1:8" s="25" customFormat="1">
      <c r="A1071"/>
      <c r="B1071" s="63"/>
      <c r="C1071"/>
      <c r="D1071"/>
      <c r="E1071" s="3"/>
      <c r="F1071" s="55"/>
      <c r="G1071"/>
      <c r="H1071"/>
    </row>
    <row r="1072" spans="1:8" s="25" customFormat="1">
      <c r="A1072"/>
      <c r="B1072" s="63"/>
      <c r="C1072"/>
      <c r="D1072"/>
      <c r="E1072" s="3"/>
      <c r="F1072" s="55"/>
      <c r="G1072"/>
      <c r="H1072"/>
    </row>
    <row r="1073" spans="1:8" s="25" customFormat="1">
      <c r="A1073"/>
      <c r="B1073" s="63"/>
      <c r="C1073"/>
      <c r="D1073"/>
      <c r="E1073" s="3"/>
      <c r="F1073" s="55"/>
      <c r="G1073"/>
      <c r="H1073"/>
    </row>
    <row r="1074" spans="1:8" s="25" customFormat="1">
      <c r="A1074"/>
      <c r="B1074" s="63"/>
      <c r="C1074"/>
      <c r="D1074"/>
      <c r="E1074" s="3"/>
      <c r="F1074" s="55"/>
      <c r="G1074"/>
      <c r="H1074"/>
    </row>
    <row r="1075" spans="1:8" s="25" customFormat="1">
      <c r="A1075"/>
      <c r="B1075" s="63"/>
      <c r="C1075"/>
      <c r="D1075"/>
      <c r="E1075" s="3"/>
      <c r="F1075" s="55"/>
      <c r="G1075"/>
      <c r="H1075"/>
    </row>
    <row r="1076" spans="1:8" s="25" customFormat="1">
      <c r="A1076"/>
      <c r="B1076" s="63"/>
      <c r="C1076"/>
      <c r="D1076"/>
      <c r="E1076" s="3"/>
      <c r="F1076" s="55"/>
      <c r="G1076"/>
      <c r="H1076"/>
    </row>
    <row r="1077" spans="1:8" s="25" customFormat="1">
      <c r="A1077"/>
      <c r="B1077" s="63"/>
      <c r="C1077"/>
      <c r="D1077"/>
      <c r="E1077" s="3"/>
      <c r="F1077" s="55"/>
      <c r="G1077"/>
      <c r="H1077"/>
    </row>
    <row r="1078" spans="1:8" s="25" customFormat="1">
      <c r="A1078"/>
      <c r="B1078" s="63"/>
      <c r="C1078"/>
      <c r="D1078"/>
      <c r="E1078" s="3"/>
      <c r="F1078" s="55"/>
      <c r="G1078"/>
      <c r="H1078"/>
    </row>
    <row r="1079" spans="1:8" s="25" customFormat="1">
      <c r="A1079"/>
      <c r="B1079" s="63"/>
      <c r="C1079"/>
      <c r="D1079"/>
      <c r="E1079" s="3"/>
      <c r="F1079" s="55"/>
      <c r="G1079"/>
      <c r="H1079"/>
    </row>
    <row r="1080" spans="1:8" s="25" customFormat="1">
      <c r="A1080"/>
      <c r="B1080" s="63"/>
      <c r="C1080"/>
      <c r="D1080"/>
      <c r="E1080" s="3"/>
      <c r="F1080" s="55"/>
      <c r="G1080"/>
      <c r="H1080"/>
    </row>
    <row r="1081" spans="1:8" s="25" customFormat="1">
      <c r="A1081"/>
      <c r="B1081" s="63"/>
      <c r="C1081"/>
      <c r="D1081"/>
      <c r="E1081" s="3"/>
      <c r="F1081" s="55"/>
      <c r="G1081"/>
      <c r="H1081"/>
    </row>
    <row r="1082" spans="1:8" s="25" customFormat="1">
      <c r="A1082"/>
      <c r="B1082" s="63"/>
      <c r="C1082"/>
      <c r="D1082"/>
      <c r="E1082" s="3"/>
      <c r="F1082" s="55"/>
      <c r="G1082"/>
      <c r="H1082"/>
    </row>
    <row r="1083" spans="1:8" s="25" customFormat="1">
      <c r="A1083"/>
      <c r="B1083" s="63"/>
      <c r="C1083"/>
      <c r="D1083"/>
      <c r="E1083" s="3"/>
      <c r="F1083" s="55"/>
      <c r="G1083"/>
      <c r="H1083"/>
    </row>
    <row r="1084" spans="1:8" s="25" customFormat="1">
      <c r="A1084"/>
      <c r="B1084" s="63"/>
      <c r="C1084"/>
      <c r="D1084"/>
      <c r="E1084" s="3"/>
      <c r="F1084" s="55"/>
      <c r="G1084"/>
      <c r="H1084"/>
    </row>
    <row r="1085" spans="1:8" s="25" customFormat="1">
      <c r="A1085"/>
      <c r="B1085" s="63"/>
      <c r="C1085"/>
      <c r="D1085"/>
      <c r="E1085" s="3"/>
      <c r="F1085" s="55"/>
      <c r="G1085"/>
      <c r="H1085"/>
    </row>
    <row r="1086" spans="1:8" s="25" customFormat="1">
      <c r="A1086"/>
      <c r="B1086" s="63"/>
      <c r="C1086"/>
      <c r="D1086"/>
      <c r="E1086" s="3"/>
      <c r="F1086" s="55"/>
      <c r="G1086"/>
      <c r="H1086"/>
    </row>
    <row r="1087" spans="1:8" s="25" customFormat="1">
      <c r="A1087"/>
      <c r="B1087" s="63"/>
      <c r="C1087"/>
      <c r="D1087"/>
      <c r="E1087" s="3"/>
      <c r="F1087" s="55"/>
      <c r="G1087"/>
      <c r="H1087"/>
    </row>
    <row r="1088" spans="1:8" s="25" customFormat="1">
      <c r="A1088"/>
      <c r="B1088" s="63"/>
      <c r="C1088"/>
      <c r="D1088"/>
      <c r="E1088" s="3"/>
      <c r="F1088" s="55"/>
      <c r="G1088"/>
      <c r="H1088"/>
    </row>
    <row r="1089" spans="1:8" s="25" customFormat="1">
      <c r="A1089"/>
      <c r="B1089" s="63"/>
      <c r="C1089"/>
      <c r="D1089"/>
      <c r="E1089" s="3"/>
      <c r="F1089" s="55"/>
      <c r="G1089"/>
      <c r="H1089"/>
    </row>
    <row r="1090" spans="1:8" s="25" customFormat="1">
      <c r="A1090"/>
      <c r="B1090" s="63"/>
      <c r="C1090"/>
      <c r="D1090"/>
      <c r="E1090" s="3"/>
      <c r="F1090" s="55"/>
      <c r="G1090"/>
      <c r="H1090"/>
    </row>
    <row r="1091" spans="1:8" s="25" customFormat="1">
      <c r="A1091"/>
      <c r="B1091" s="63"/>
      <c r="C1091"/>
      <c r="D1091"/>
      <c r="E1091" s="3"/>
      <c r="F1091" s="55"/>
      <c r="G1091"/>
      <c r="H1091"/>
    </row>
    <row r="1092" spans="1:8" s="25" customFormat="1">
      <c r="A1092"/>
      <c r="B1092" s="63"/>
      <c r="C1092"/>
      <c r="D1092"/>
      <c r="E1092" s="3"/>
      <c r="F1092" s="55"/>
      <c r="G1092"/>
      <c r="H1092"/>
    </row>
    <row r="1093" spans="1:8" s="25" customFormat="1">
      <c r="A1093"/>
      <c r="B1093" s="63"/>
      <c r="C1093"/>
      <c r="D1093"/>
      <c r="E1093" s="3"/>
      <c r="F1093" s="55"/>
      <c r="G1093"/>
      <c r="H1093"/>
    </row>
    <row r="1094" spans="1:8" s="25" customFormat="1">
      <c r="A1094"/>
      <c r="B1094" s="63"/>
      <c r="C1094"/>
      <c r="D1094"/>
      <c r="E1094" s="3"/>
      <c r="F1094" s="55"/>
      <c r="G1094"/>
      <c r="H1094"/>
    </row>
    <row r="1095" spans="1:8" s="25" customFormat="1">
      <c r="A1095"/>
      <c r="B1095" s="63"/>
      <c r="C1095"/>
      <c r="D1095"/>
      <c r="E1095" s="3"/>
      <c r="F1095" s="55"/>
      <c r="G1095"/>
      <c r="H1095"/>
    </row>
    <row r="1096" spans="1:8" s="25" customFormat="1">
      <c r="A1096"/>
      <c r="B1096" s="63"/>
      <c r="C1096"/>
      <c r="D1096"/>
      <c r="E1096" s="3"/>
      <c r="F1096" s="55"/>
      <c r="G1096"/>
      <c r="H1096"/>
    </row>
    <row r="1097" spans="1:8" s="25" customFormat="1">
      <c r="A1097"/>
      <c r="B1097" s="63"/>
      <c r="C1097"/>
      <c r="D1097"/>
      <c r="E1097" s="3"/>
      <c r="F1097" s="55"/>
      <c r="G1097"/>
      <c r="H1097"/>
    </row>
    <row r="1098" spans="1:8" s="25" customFormat="1">
      <c r="A1098"/>
      <c r="B1098" s="63"/>
      <c r="C1098"/>
      <c r="D1098"/>
      <c r="E1098" s="3"/>
      <c r="F1098" s="55"/>
      <c r="G1098"/>
      <c r="H1098"/>
    </row>
    <row r="1099" spans="1:8" s="25" customFormat="1">
      <c r="A1099"/>
      <c r="B1099" s="63"/>
      <c r="C1099"/>
      <c r="D1099"/>
      <c r="E1099" s="3"/>
      <c r="F1099" s="55"/>
      <c r="G1099"/>
      <c r="H1099"/>
    </row>
    <row r="1100" spans="1:8" s="25" customFormat="1">
      <c r="A1100"/>
      <c r="B1100" s="63"/>
      <c r="C1100"/>
      <c r="D1100"/>
      <c r="E1100" s="3"/>
      <c r="F1100" s="55"/>
      <c r="G1100"/>
      <c r="H1100"/>
    </row>
    <row r="1101" spans="1:8" s="25" customFormat="1">
      <c r="A1101"/>
      <c r="B1101" s="63"/>
      <c r="C1101"/>
      <c r="D1101"/>
      <c r="E1101" s="3"/>
      <c r="F1101" s="55"/>
      <c r="G1101"/>
      <c r="H1101"/>
    </row>
    <row r="1102" spans="1:8" s="25" customFormat="1">
      <c r="A1102"/>
      <c r="B1102" s="63"/>
      <c r="C1102"/>
      <c r="D1102"/>
      <c r="E1102" s="3"/>
      <c r="F1102" s="55"/>
      <c r="G1102"/>
      <c r="H1102"/>
    </row>
    <row r="1103" spans="1:8" s="25" customFormat="1">
      <c r="A1103"/>
      <c r="B1103" s="63"/>
      <c r="C1103"/>
      <c r="D1103"/>
      <c r="E1103" s="3"/>
      <c r="F1103" s="55"/>
      <c r="G1103"/>
      <c r="H1103"/>
    </row>
    <row r="1104" spans="1:8" s="25" customFormat="1">
      <c r="A1104"/>
      <c r="B1104" s="63"/>
      <c r="C1104"/>
      <c r="D1104"/>
      <c r="E1104" s="3"/>
      <c r="F1104" s="55"/>
      <c r="G1104"/>
      <c r="H1104"/>
    </row>
    <row r="1105" spans="1:8" s="25" customFormat="1">
      <c r="A1105"/>
      <c r="B1105" s="63"/>
      <c r="C1105"/>
      <c r="D1105"/>
      <c r="E1105" s="3"/>
      <c r="F1105" s="55"/>
      <c r="G1105"/>
      <c r="H1105"/>
    </row>
    <row r="1106" spans="1:8" s="25" customFormat="1">
      <c r="A1106"/>
      <c r="B1106" s="63"/>
      <c r="C1106"/>
      <c r="D1106"/>
      <c r="E1106" s="3"/>
      <c r="F1106" s="55"/>
      <c r="G1106"/>
      <c r="H1106"/>
    </row>
    <row r="1107" spans="1:8" s="25" customFormat="1">
      <c r="A1107"/>
      <c r="B1107" s="63"/>
      <c r="C1107"/>
      <c r="D1107"/>
      <c r="E1107" s="3"/>
      <c r="F1107" s="55"/>
      <c r="G1107"/>
      <c r="H1107"/>
    </row>
    <row r="1108" spans="1:8">
      <c r="H1108"/>
    </row>
    <row r="1109" spans="1:8">
      <c r="H1109"/>
    </row>
    <row r="1110" spans="1:8">
      <c r="H1110"/>
    </row>
    <row r="1111" spans="1:8">
      <c r="H1111"/>
    </row>
    <row r="1112" spans="1:8">
      <c r="H1112"/>
    </row>
    <row r="1113" spans="1:8">
      <c r="H1113"/>
    </row>
    <row r="1114" spans="1:8">
      <c r="H1114"/>
    </row>
    <row r="1115" spans="1:8">
      <c r="H1115"/>
    </row>
    <row r="1116" spans="1:8">
      <c r="H1116"/>
    </row>
    <row r="1117" spans="1:8">
      <c r="H1117"/>
    </row>
    <row r="1118" spans="1:8">
      <c r="H1118"/>
    </row>
    <row r="1119" spans="1:8">
      <c r="H1119"/>
    </row>
    <row r="1120" spans="1:8">
      <c r="H1120"/>
    </row>
    <row r="1121" spans="8:8">
      <c r="H1121"/>
    </row>
    <row r="1122" spans="8:8">
      <c r="H1122"/>
    </row>
    <row r="1123" spans="8:8">
      <c r="H1123"/>
    </row>
    <row r="1124" spans="8:8">
      <c r="H1124"/>
    </row>
    <row r="1125" spans="8:8">
      <c r="H1125"/>
    </row>
    <row r="1126" spans="8:8">
      <c r="H1126"/>
    </row>
    <row r="1127" spans="8:8">
      <c r="H1127"/>
    </row>
    <row r="1128" spans="8:8">
      <c r="H1128"/>
    </row>
    <row r="1129" spans="8:8">
      <c r="H1129"/>
    </row>
    <row r="1130" spans="8:8">
      <c r="H1130"/>
    </row>
    <row r="1131" spans="8:8">
      <c r="H1131"/>
    </row>
    <row r="1132" spans="8:8">
      <c r="H1132"/>
    </row>
    <row r="1133" spans="8:8">
      <c r="H1133"/>
    </row>
    <row r="1134" spans="8:8">
      <c r="H1134"/>
    </row>
    <row r="1135" spans="8:8">
      <c r="H1135"/>
    </row>
    <row r="1136" spans="8:8">
      <c r="H1136"/>
    </row>
    <row r="1137" spans="8:8">
      <c r="H1137"/>
    </row>
    <row r="1138" spans="8:8">
      <c r="H1138"/>
    </row>
    <row r="1139" spans="8:8">
      <c r="H1139"/>
    </row>
    <row r="1140" spans="8:8">
      <c r="H1140"/>
    </row>
    <row r="1141" spans="8:8">
      <c r="H1141"/>
    </row>
    <row r="1142" spans="8:8">
      <c r="H1142"/>
    </row>
    <row r="1143" spans="8:8">
      <c r="H1143"/>
    </row>
    <row r="1144" spans="8:8">
      <c r="H1144"/>
    </row>
    <row r="1145" spans="8:8">
      <c r="H1145"/>
    </row>
    <row r="1146" spans="8:8">
      <c r="H1146"/>
    </row>
    <row r="1147" spans="8:8">
      <c r="H1147"/>
    </row>
    <row r="1148" spans="8:8">
      <c r="H1148"/>
    </row>
    <row r="1149" spans="8:8">
      <c r="H1149"/>
    </row>
    <row r="1150" spans="8:8">
      <c r="H1150"/>
    </row>
    <row r="1151" spans="8:8">
      <c r="H1151"/>
    </row>
    <row r="1152" spans="8:8">
      <c r="H1152"/>
    </row>
    <row r="1153" spans="8:8">
      <c r="H1153"/>
    </row>
    <row r="1154" spans="8:8">
      <c r="H1154"/>
    </row>
    <row r="1155" spans="8:8">
      <c r="H1155"/>
    </row>
    <row r="1156" spans="8:8">
      <c r="H1156"/>
    </row>
    <row r="1157" spans="8:8">
      <c r="H1157"/>
    </row>
    <row r="1158" spans="8:8">
      <c r="H1158"/>
    </row>
    <row r="1159" spans="8:8">
      <c r="H1159"/>
    </row>
    <row r="1160" spans="8:8">
      <c r="H1160"/>
    </row>
    <row r="1161" spans="8:8">
      <c r="H1161"/>
    </row>
    <row r="1162" spans="8:8">
      <c r="H1162"/>
    </row>
    <row r="1163" spans="8:8">
      <c r="H1163"/>
    </row>
    <row r="1164" spans="8:8">
      <c r="H1164"/>
    </row>
    <row r="1165" spans="8:8">
      <c r="H1165"/>
    </row>
    <row r="1166" spans="8:8">
      <c r="H1166"/>
    </row>
    <row r="1167" spans="8:8">
      <c r="H1167"/>
    </row>
    <row r="1168" spans="8:8">
      <c r="H1168"/>
    </row>
    <row r="1169" spans="8:8">
      <c r="H1169"/>
    </row>
    <row r="1170" spans="8:8">
      <c r="H1170"/>
    </row>
    <row r="1171" spans="8:8">
      <c r="H1171"/>
    </row>
    <row r="1172" spans="8:8">
      <c r="H1172"/>
    </row>
    <row r="1173" spans="8:8">
      <c r="H1173"/>
    </row>
    <row r="1174" spans="8:8">
      <c r="H1174"/>
    </row>
    <row r="1175" spans="8:8">
      <c r="H1175"/>
    </row>
    <row r="1176" spans="8:8">
      <c r="H1176"/>
    </row>
    <row r="1177" spans="8:8">
      <c r="H1177"/>
    </row>
    <row r="1178" spans="8:8">
      <c r="H1178"/>
    </row>
    <row r="1179" spans="8:8">
      <c r="H1179"/>
    </row>
    <row r="1180" spans="8:8">
      <c r="H1180"/>
    </row>
    <row r="1181" spans="8:8">
      <c r="H1181"/>
    </row>
    <row r="1182" spans="8:8">
      <c r="H1182"/>
    </row>
    <row r="1183" spans="8:8">
      <c r="H1183"/>
    </row>
    <row r="1184" spans="8:8">
      <c r="H1184"/>
    </row>
    <row r="1185" spans="8:8">
      <c r="H1185"/>
    </row>
    <row r="1186" spans="8:8">
      <c r="H1186"/>
    </row>
    <row r="1187" spans="8:8">
      <c r="H1187"/>
    </row>
    <row r="1188" spans="8:8">
      <c r="H1188"/>
    </row>
    <row r="1189" spans="8:8">
      <c r="H1189"/>
    </row>
    <row r="1190" spans="8:8">
      <c r="H1190"/>
    </row>
    <row r="1191" spans="8:8">
      <c r="H1191"/>
    </row>
    <row r="1192" spans="8:8">
      <c r="H1192"/>
    </row>
    <row r="1193" spans="8:8">
      <c r="H1193"/>
    </row>
    <row r="1194" spans="8:8">
      <c r="H1194"/>
    </row>
    <row r="1195" spans="8:8">
      <c r="H1195"/>
    </row>
    <row r="1196" spans="8:8">
      <c r="H1196"/>
    </row>
    <row r="1197" spans="8:8">
      <c r="H1197"/>
    </row>
    <row r="1198" spans="8:8">
      <c r="H1198"/>
    </row>
    <row r="1199" spans="8:8">
      <c r="H1199"/>
    </row>
    <row r="1200" spans="8:8">
      <c r="H1200"/>
    </row>
    <row r="1201" spans="7:8">
      <c r="H1201"/>
    </row>
    <row r="1202" spans="7:8">
      <c r="H1202"/>
    </row>
    <row r="1203" spans="7:8">
      <c r="H1203"/>
    </row>
    <row r="1204" spans="7:8">
      <c r="G1204" s="3"/>
      <c r="H1204"/>
    </row>
    <row r="1205" spans="7:8">
      <c r="H1205"/>
    </row>
    <row r="1206" spans="7:8">
      <c r="H1206"/>
    </row>
    <row r="1207" spans="7:8">
      <c r="H1207"/>
    </row>
    <row r="1208" spans="7:8">
      <c r="H1208"/>
    </row>
    <row r="1209" spans="7:8">
      <c r="H1209"/>
    </row>
    <row r="1210" spans="7:8">
      <c r="H1210"/>
    </row>
    <row r="1211" spans="7:8">
      <c r="H1211"/>
    </row>
    <row r="1212" spans="7:8">
      <c r="H1212"/>
    </row>
    <row r="1213" spans="7:8">
      <c r="H1213"/>
    </row>
    <row r="1214" spans="7:8">
      <c r="H1214"/>
    </row>
    <row r="1215" spans="7:8">
      <c r="H1215"/>
    </row>
    <row r="1216" spans="7:8">
      <c r="H1216"/>
    </row>
    <row r="1217" spans="8:8">
      <c r="H1217"/>
    </row>
    <row r="1218" spans="8:8">
      <c r="H1218"/>
    </row>
    <row r="1219" spans="8:8">
      <c r="H1219"/>
    </row>
    <row r="1220" spans="8:8">
      <c r="H1220"/>
    </row>
    <row r="1221" spans="8:8">
      <c r="H1221"/>
    </row>
    <row r="1222" spans="8:8">
      <c r="H1222"/>
    </row>
    <row r="1223" spans="8:8">
      <c r="H1223"/>
    </row>
    <row r="1224" spans="8:8">
      <c r="H1224"/>
    </row>
    <row r="1225" spans="8:8">
      <c r="H1225"/>
    </row>
    <row r="1226" spans="8:8">
      <c r="H1226"/>
    </row>
    <row r="1227" spans="8:8">
      <c r="H1227"/>
    </row>
    <row r="1228" spans="8:8">
      <c r="H1228"/>
    </row>
    <row r="1229" spans="8:8">
      <c r="H1229"/>
    </row>
    <row r="1230" spans="8:8">
      <c r="H1230"/>
    </row>
    <row r="1231" spans="8:8">
      <c r="H1231"/>
    </row>
    <row r="1232" spans="8:8">
      <c r="H1232"/>
    </row>
    <row r="1233" spans="8:8">
      <c r="H1233"/>
    </row>
    <row r="1234" spans="8:8">
      <c r="H1234"/>
    </row>
    <row r="1235" spans="8:8">
      <c r="H1235"/>
    </row>
    <row r="1236" spans="8:8">
      <c r="H1236"/>
    </row>
    <row r="1237" spans="8:8">
      <c r="H1237"/>
    </row>
    <row r="1238" spans="8:8">
      <c r="H1238"/>
    </row>
    <row r="1239" spans="8:8">
      <c r="H1239"/>
    </row>
    <row r="1240" spans="8:8">
      <c r="H1240"/>
    </row>
    <row r="1241" spans="8:8">
      <c r="H1241"/>
    </row>
    <row r="1242" spans="8:8">
      <c r="H1242"/>
    </row>
    <row r="1243" spans="8:8">
      <c r="H1243"/>
    </row>
    <row r="1244" spans="8:8">
      <c r="H1244"/>
    </row>
    <row r="1245" spans="8:8">
      <c r="H1245"/>
    </row>
    <row r="1246" spans="8:8">
      <c r="H1246"/>
    </row>
    <row r="1247" spans="8:8">
      <c r="H1247"/>
    </row>
    <row r="1248" spans="8:8">
      <c r="H1248"/>
    </row>
    <row r="1249" spans="8:8">
      <c r="H1249"/>
    </row>
    <row r="1250" spans="8:8">
      <c r="H1250"/>
    </row>
    <row r="1251" spans="8:8">
      <c r="H1251"/>
    </row>
    <row r="1252" spans="8:8">
      <c r="H1252"/>
    </row>
    <row r="1253" spans="8:8">
      <c r="H1253"/>
    </row>
    <row r="1254" spans="8:8">
      <c r="H1254"/>
    </row>
    <row r="1255" spans="8:8">
      <c r="H1255"/>
    </row>
    <row r="1256" spans="8:8">
      <c r="H1256"/>
    </row>
    <row r="1257" spans="8:8">
      <c r="H1257"/>
    </row>
    <row r="1258" spans="8:8">
      <c r="H1258"/>
    </row>
    <row r="1259" spans="8:8">
      <c r="H1259"/>
    </row>
    <row r="1260" spans="8:8">
      <c r="H1260"/>
    </row>
    <row r="1261" spans="8:8">
      <c r="H1261"/>
    </row>
    <row r="1262" spans="8:8">
      <c r="H1262"/>
    </row>
    <row r="1263" spans="8:8">
      <c r="H1263"/>
    </row>
    <row r="1264" spans="8:8">
      <c r="H1264"/>
    </row>
    <row r="1265" spans="7:8">
      <c r="H1265"/>
    </row>
    <row r="1266" spans="7:8">
      <c r="H1266"/>
    </row>
    <row r="1267" spans="7:8">
      <c r="H1267"/>
    </row>
    <row r="1268" spans="7:8">
      <c r="H1268"/>
    </row>
    <row r="1269" spans="7:8">
      <c r="H1269"/>
    </row>
    <row r="1270" spans="7:8">
      <c r="H1270"/>
    </row>
    <row r="1271" spans="7:8">
      <c r="H1271"/>
    </row>
    <row r="1272" spans="7:8">
      <c r="H1272"/>
    </row>
    <row r="1273" spans="7:8">
      <c r="H1273"/>
    </row>
    <row r="1274" spans="7:8">
      <c r="H1274"/>
    </row>
    <row r="1275" spans="7:8">
      <c r="H1275"/>
    </row>
    <row r="1276" spans="7:8">
      <c r="H1276"/>
    </row>
    <row r="1277" spans="7:8">
      <c r="H1277"/>
    </row>
    <row r="1278" spans="7:8">
      <c r="G1278" s="3"/>
      <c r="H1278"/>
    </row>
    <row r="1279" spans="7:8">
      <c r="H1279"/>
    </row>
    <row r="1280" spans="7:8">
      <c r="H1280"/>
    </row>
    <row r="1281" spans="8:8">
      <c r="H1281"/>
    </row>
    <row r="1282" spans="8:8">
      <c r="H1282"/>
    </row>
    <row r="1283" spans="8:8">
      <c r="H1283"/>
    </row>
    <row r="1284" spans="8:8">
      <c r="H1284"/>
    </row>
    <row r="1285" spans="8:8">
      <c r="H1285"/>
    </row>
    <row r="1286" spans="8:8">
      <c r="H1286"/>
    </row>
    <row r="1287" spans="8:8">
      <c r="H1287"/>
    </row>
    <row r="1288" spans="8:8">
      <c r="H1288"/>
    </row>
    <row r="1289" spans="8:8">
      <c r="H1289"/>
    </row>
    <row r="1290" spans="8:8">
      <c r="H1290"/>
    </row>
    <row r="1291" spans="8:8">
      <c r="H1291"/>
    </row>
    <row r="1292" spans="8:8">
      <c r="H1292"/>
    </row>
    <row r="1293" spans="8:8">
      <c r="H1293"/>
    </row>
    <row r="1294" spans="8:8">
      <c r="H1294"/>
    </row>
    <row r="1295" spans="8:8">
      <c r="H1295"/>
    </row>
    <row r="1296" spans="8:8">
      <c r="H1296"/>
    </row>
    <row r="1297" spans="8:8">
      <c r="H1297"/>
    </row>
    <row r="1298" spans="8:8">
      <c r="H1298"/>
    </row>
    <row r="1299" spans="8:8">
      <c r="H1299"/>
    </row>
    <row r="1300" spans="8:8">
      <c r="H1300"/>
    </row>
    <row r="1301" spans="8:8">
      <c r="H1301"/>
    </row>
    <row r="1302" spans="8:8">
      <c r="H1302"/>
    </row>
    <row r="1303" spans="8:8">
      <c r="H1303"/>
    </row>
    <row r="1304" spans="8:8">
      <c r="H1304"/>
    </row>
    <row r="1305" spans="8:8">
      <c r="H1305"/>
    </row>
    <row r="1306" spans="8:8">
      <c r="H1306"/>
    </row>
    <row r="1307" spans="8:8">
      <c r="H1307"/>
    </row>
    <row r="1308" spans="8:8">
      <c r="H1308"/>
    </row>
    <row r="1309" spans="8:8">
      <c r="H1309"/>
    </row>
    <row r="1310" spans="8:8">
      <c r="H1310"/>
    </row>
    <row r="1311" spans="8:8">
      <c r="H1311"/>
    </row>
    <row r="1312" spans="8:8">
      <c r="H1312"/>
    </row>
    <row r="1313" spans="7:8">
      <c r="H1313"/>
    </row>
    <row r="1314" spans="7:8">
      <c r="H1314"/>
    </row>
    <row r="1315" spans="7:8">
      <c r="H1315"/>
    </row>
    <row r="1316" spans="7:8">
      <c r="H1316"/>
    </row>
    <row r="1317" spans="7:8">
      <c r="H1317"/>
    </row>
    <row r="1318" spans="7:8">
      <c r="H1318"/>
    </row>
    <row r="1319" spans="7:8">
      <c r="H1319"/>
    </row>
    <row r="1320" spans="7:8">
      <c r="H1320"/>
    </row>
    <row r="1321" spans="7:8">
      <c r="H1321"/>
    </row>
    <row r="1322" spans="7:8">
      <c r="H1322"/>
    </row>
    <row r="1323" spans="7:8">
      <c r="H1323"/>
    </row>
    <row r="1324" spans="7:8">
      <c r="H1324"/>
    </row>
    <row r="1325" spans="7:8">
      <c r="H1325"/>
    </row>
    <row r="1326" spans="7:8">
      <c r="H1326"/>
    </row>
    <row r="1327" spans="7:8">
      <c r="H1327"/>
    </row>
    <row r="1328" spans="7:8">
      <c r="G1328" s="3"/>
      <c r="H1328"/>
    </row>
    <row r="1329" spans="8:8">
      <c r="H1329"/>
    </row>
    <row r="1330" spans="8:8">
      <c r="H1330"/>
    </row>
    <row r="1331" spans="8:8">
      <c r="H1331"/>
    </row>
    <row r="1332" spans="8:8">
      <c r="H1332"/>
    </row>
    <row r="1333" spans="8:8">
      <c r="H1333"/>
    </row>
    <row r="1334" spans="8:8">
      <c r="H1334"/>
    </row>
    <row r="1335" spans="8:8">
      <c r="H1335"/>
    </row>
    <row r="1336" spans="8:8">
      <c r="H1336"/>
    </row>
    <row r="1337" spans="8:8">
      <c r="H1337"/>
    </row>
    <row r="1338" spans="8:8">
      <c r="H1338"/>
    </row>
    <row r="1339" spans="8:8">
      <c r="H1339"/>
    </row>
    <row r="1340" spans="8:8">
      <c r="H1340"/>
    </row>
    <row r="1341" spans="8:8">
      <c r="H1341"/>
    </row>
    <row r="1342" spans="8:8">
      <c r="H1342"/>
    </row>
    <row r="1343" spans="8:8">
      <c r="H1343"/>
    </row>
    <row r="1344" spans="8:8">
      <c r="H1344"/>
    </row>
    <row r="1345" spans="8:8">
      <c r="H1345"/>
    </row>
    <row r="1346" spans="8:8">
      <c r="H1346"/>
    </row>
    <row r="1347" spans="8:8">
      <c r="H1347"/>
    </row>
    <row r="1348" spans="8:8">
      <c r="H1348"/>
    </row>
    <row r="1349" spans="8:8">
      <c r="H1349"/>
    </row>
    <row r="1350" spans="8:8">
      <c r="H1350"/>
    </row>
    <row r="1351" spans="8:8">
      <c r="H1351"/>
    </row>
    <row r="1352" spans="8:8">
      <c r="H1352"/>
    </row>
    <row r="1353" spans="8:8">
      <c r="H1353"/>
    </row>
    <row r="1354" spans="8:8">
      <c r="H1354"/>
    </row>
    <row r="1355" spans="8:8">
      <c r="H1355"/>
    </row>
    <row r="1356" spans="8:8">
      <c r="H1356"/>
    </row>
    <row r="1357" spans="8:8">
      <c r="H1357"/>
    </row>
    <row r="1358" spans="8:8">
      <c r="H1358"/>
    </row>
    <row r="1359" spans="8:8">
      <c r="H1359"/>
    </row>
    <row r="1360" spans="8:8">
      <c r="H1360"/>
    </row>
    <row r="1361" spans="8:8">
      <c r="H1361"/>
    </row>
    <row r="1362" spans="8:8">
      <c r="H1362"/>
    </row>
    <row r="1363" spans="8:8">
      <c r="H1363"/>
    </row>
    <row r="1364" spans="8:8">
      <c r="H1364"/>
    </row>
    <row r="1365" spans="8:8">
      <c r="H1365"/>
    </row>
    <row r="1366" spans="8:8">
      <c r="H1366"/>
    </row>
    <row r="1367" spans="8:8">
      <c r="H1367"/>
    </row>
    <row r="1368" spans="8:8">
      <c r="H1368"/>
    </row>
    <row r="1369" spans="8:8">
      <c r="H1369"/>
    </row>
    <row r="1370" spans="8:8">
      <c r="H1370"/>
    </row>
    <row r="1371" spans="8:8">
      <c r="H1371"/>
    </row>
    <row r="1372" spans="8:8">
      <c r="H1372"/>
    </row>
    <row r="1373" spans="8:8">
      <c r="H1373"/>
    </row>
    <row r="1374" spans="8:8">
      <c r="H1374"/>
    </row>
    <row r="1375" spans="8:8">
      <c r="H1375"/>
    </row>
    <row r="1376" spans="8:8">
      <c r="H1376"/>
    </row>
    <row r="1377" spans="8:8">
      <c r="H1377"/>
    </row>
    <row r="1378" spans="8:8">
      <c r="H1378"/>
    </row>
    <row r="1379" spans="8:8">
      <c r="H1379"/>
    </row>
    <row r="1380" spans="8:8">
      <c r="H1380"/>
    </row>
    <row r="1381" spans="8:8">
      <c r="H1381"/>
    </row>
    <row r="1382" spans="8:8">
      <c r="H1382"/>
    </row>
    <row r="1383" spans="8:8">
      <c r="H1383"/>
    </row>
    <row r="1384" spans="8:8">
      <c r="H1384"/>
    </row>
    <row r="1385" spans="8:8">
      <c r="H1385"/>
    </row>
    <row r="1386" spans="8:8">
      <c r="H1386"/>
    </row>
    <row r="1387" spans="8:8">
      <c r="H1387"/>
    </row>
    <row r="1388" spans="8:8">
      <c r="H1388"/>
    </row>
    <row r="1389" spans="8:8">
      <c r="H1389"/>
    </row>
    <row r="1390" spans="8:8">
      <c r="H1390"/>
    </row>
    <row r="1391" spans="8:8">
      <c r="H1391"/>
    </row>
    <row r="1392" spans="8:8">
      <c r="H1392"/>
    </row>
    <row r="1393" spans="8:8">
      <c r="H1393"/>
    </row>
    <row r="1394" spans="8:8">
      <c r="H1394"/>
    </row>
    <row r="1395" spans="8:8">
      <c r="H1395"/>
    </row>
    <row r="1396" spans="8:8">
      <c r="H1396"/>
    </row>
    <row r="1397" spans="8:8">
      <c r="H1397"/>
    </row>
    <row r="1398" spans="8:8">
      <c r="H1398"/>
    </row>
    <row r="1399" spans="8:8">
      <c r="H1399"/>
    </row>
    <row r="1400" spans="8:8">
      <c r="H1400"/>
    </row>
    <row r="1401" spans="8:8">
      <c r="H1401"/>
    </row>
    <row r="1402" spans="8:8">
      <c r="H1402"/>
    </row>
    <row r="1403" spans="8:8">
      <c r="H1403"/>
    </row>
    <row r="1404" spans="8:8">
      <c r="H1404"/>
    </row>
    <row r="1405" spans="8:8">
      <c r="H1405"/>
    </row>
    <row r="1406" spans="8:8">
      <c r="H1406"/>
    </row>
    <row r="1407" spans="8:8">
      <c r="H1407"/>
    </row>
    <row r="1408" spans="8:8">
      <c r="H1408"/>
    </row>
    <row r="1409" spans="8:8">
      <c r="H1409"/>
    </row>
    <row r="1410" spans="8:8">
      <c r="H1410"/>
    </row>
    <row r="1411" spans="8:8">
      <c r="H1411"/>
    </row>
    <row r="1412" spans="8:8">
      <c r="H1412"/>
    </row>
    <row r="1414" spans="8:8">
      <c r="H1414"/>
    </row>
    <row r="1415" spans="8:8">
      <c r="H1415"/>
    </row>
    <row r="1416" spans="8:8">
      <c r="H1416"/>
    </row>
    <row r="1417" spans="8:8">
      <c r="H1417"/>
    </row>
    <row r="1418" spans="8:8">
      <c r="H1418"/>
    </row>
    <row r="1419" spans="8:8">
      <c r="H1419"/>
    </row>
    <row r="1420" spans="8:8">
      <c r="H1420"/>
    </row>
    <row r="1422" spans="8:8">
      <c r="H1422"/>
    </row>
    <row r="1423" spans="8:8">
      <c r="H1423"/>
    </row>
    <row r="1424" spans="8:8">
      <c r="H1424"/>
    </row>
    <row r="1425" spans="8:8">
      <c r="H1425"/>
    </row>
    <row r="1426" spans="8:8">
      <c r="H1426"/>
    </row>
    <row r="1427" spans="8:8">
      <c r="H1427"/>
    </row>
    <row r="1428" spans="8:8">
      <c r="H1428"/>
    </row>
    <row r="1429" spans="8:8">
      <c r="H1429"/>
    </row>
    <row r="1430" spans="8:8">
      <c r="H1430"/>
    </row>
    <row r="1431" spans="8:8">
      <c r="H1431"/>
    </row>
    <row r="1432" spans="8:8">
      <c r="H1432"/>
    </row>
    <row r="1433" spans="8:8">
      <c r="H1433"/>
    </row>
    <row r="1434" spans="8:8">
      <c r="H1434"/>
    </row>
    <row r="1435" spans="8:8">
      <c r="H1435"/>
    </row>
    <row r="1436" spans="8:8">
      <c r="H1436"/>
    </row>
    <row r="1437" spans="8:8">
      <c r="H1437"/>
    </row>
    <row r="1438" spans="8:8">
      <c r="H1438"/>
    </row>
    <row r="1439" spans="8:8">
      <c r="H1439"/>
    </row>
    <row r="1440" spans="8:8">
      <c r="H1440"/>
    </row>
    <row r="1441" spans="8:8">
      <c r="H1441"/>
    </row>
    <row r="1442" spans="8:8">
      <c r="H1442"/>
    </row>
    <row r="1443" spans="8:8">
      <c r="H1443"/>
    </row>
    <row r="1444" spans="8:8">
      <c r="H1444"/>
    </row>
    <row r="1445" spans="8:8">
      <c r="H1445"/>
    </row>
    <row r="1446" spans="8:8">
      <c r="H1446"/>
    </row>
    <row r="1447" spans="8:8">
      <c r="H1447"/>
    </row>
    <row r="1448" spans="8:8">
      <c r="H1448"/>
    </row>
    <row r="1449" spans="8:8">
      <c r="H1449"/>
    </row>
    <row r="1450" spans="8:8">
      <c r="H1450"/>
    </row>
    <row r="1451" spans="8:8">
      <c r="H1451"/>
    </row>
    <row r="1452" spans="8:8">
      <c r="H1452"/>
    </row>
    <row r="1453" spans="8:8">
      <c r="H1453"/>
    </row>
    <row r="1454" spans="8:8">
      <c r="H1454"/>
    </row>
  </sheetData>
  <sortState xmlns:xlrd2="http://schemas.microsoft.com/office/spreadsheetml/2017/richdata2" ref="A117:D142">
    <sortCondition ref="A117:A142"/>
  </sortState>
  <mergeCells count="3">
    <mergeCell ref="K11:K12"/>
    <mergeCell ref="K19:L19"/>
    <mergeCell ref="J22:L22"/>
  </mergeCells>
  <pageMargins left="0.511811024" right="0.511811024" top="0.78740157499999996" bottom="0.78740157499999996" header="0.31496062000000002" footer="0.31496062000000002"/>
  <pageSetup paperSize="9" orientation="portrait" r:id="rId1"/>
  <headerFooter>
    <oddHeader>&amp;R&amp;"Calibri"&amp;10&amp;K000000#interna&amp;1#</oddHead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7DCE43-EAB1-4B5F-B521-00F2A5AB13C7}">
  <dimension ref="A1:M1454"/>
  <sheetViews>
    <sheetView topLeftCell="A2" zoomScaleNormal="100" workbookViewId="0">
      <selection activeCell="H11" sqref="H11:H14"/>
    </sheetView>
  </sheetViews>
  <sheetFormatPr defaultRowHeight="15"/>
  <cols>
    <col min="2" max="2" width="42.42578125" style="63" bestFit="1" customWidth="1"/>
    <col min="3" max="3" width="7.5703125" customWidth="1"/>
    <col min="4" max="4" width="33.5703125" bestFit="1" customWidth="1"/>
    <col min="5" max="5" width="10.5703125" style="3" bestFit="1" customWidth="1"/>
    <col min="6" max="6" width="10.140625" style="55" bestFit="1" customWidth="1"/>
    <col min="7" max="7" width="34.42578125" customWidth="1"/>
    <col min="8" max="8" width="8.7109375" style="25"/>
    <col min="9" max="9" width="8.140625" style="25" bestFit="1" customWidth="1"/>
    <col min="13" max="13" width="8.140625" bestFit="1" customWidth="1"/>
  </cols>
  <sheetData>
    <row r="1" spans="1:13">
      <c r="A1" t="s">
        <v>11609</v>
      </c>
    </row>
    <row r="2" spans="1:13" ht="15.75" thickBot="1">
      <c r="G2" s="2"/>
    </row>
    <row r="3" spans="1:13">
      <c r="A3" s="3" t="s">
        <v>7439</v>
      </c>
      <c r="B3" s="64" t="s">
        <v>2</v>
      </c>
      <c r="C3" s="3" t="s">
        <v>3</v>
      </c>
      <c r="D3" s="3" t="s">
        <v>4</v>
      </c>
      <c r="E3" s="3" t="s">
        <v>6</v>
      </c>
      <c r="F3" s="55" t="s">
        <v>7</v>
      </c>
      <c r="G3" s="8" t="s">
        <v>8</v>
      </c>
      <c r="H3" s="42">
        <v>178</v>
      </c>
    </row>
    <row r="4" spans="1:13">
      <c r="A4" t="str">
        <f>_xlfn.XLOOKUP(B4,Rotineiros!B$1:B$5000,Rotineiros!A$1:A$5000)</f>
        <v>C1025949</v>
      </c>
      <c r="B4" t="s">
        <v>16149</v>
      </c>
      <c r="C4" t="s">
        <v>16267</v>
      </c>
      <c r="D4" t="s">
        <v>16151</v>
      </c>
      <c r="E4" s="3" t="str">
        <f>_xlfn.XLOOKUP(A4,'Badge Arqueiro'!A$1:A$170,'Badge Arqueiro'!B$1:B$170,"0")</f>
        <v>0</v>
      </c>
      <c r="F4" s="55" t="str">
        <f>_xlfn.XLOOKUP(A4,Comiters!A$1:A$999,Comiters!B$1:B$999,"0")</f>
        <v>0</v>
      </c>
      <c r="G4" s="4" t="s">
        <v>9</v>
      </c>
      <c r="H4" s="43">
        <v>113</v>
      </c>
      <c r="I4" s="44">
        <f>H4/$H$3</f>
        <v>0.6348314606741573</v>
      </c>
      <c r="M4">
        <f>IF(D4=D5,1111111111,0)</f>
        <v>0</v>
      </c>
    </row>
    <row r="5" spans="1:13">
      <c r="A5" t="str">
        <f>_xlfn.XLOOKUP(B5,Rotineiros!B$1:B$5000,Rotineiros!A$1:A$5000)</f>
        <v>C1132720</v>
      </c>
      <c r="B5" t="s">
        <v>3975</v>
      </c>
      <c r="C5" t="s">
        <v>16394</v>
      </c>
      <c r="D5" t="s">
        <v>4142</v>
      </c>
      <c r="E5" s="3" t="str">
        <f>_xlfn.XLOOKUP(A5,'Badge Arqueiro'!A$1:A$170,'Badge Arqueiro'!B$1:B$170,"0")</f>
        <v>0</v>
      </c>
      <c r="F5" s="55" t="str">
        <f>_xlfn.XLOOKUP(A5,Comiters!A$1:A$999,Comiters!B$1:B$999,"0")</f>
        <v>0</v>
      </c>
      <c r="G5" s="10" t="s">
        <v>15</v>
      </c>
      <c r="H5" s="45">
        <v>65</v>
      </c>
      <c r="I5" s="44">
        <f t="shared" ref="I5:I21" si="0">H5/$H$3</f>
        <v>0.3651685393258427</v>
      </c>
      <c r="M5">
        <f t="shared" ref="M5:M68" si="1">IF(D5=D6,1111111111,0)</f>
        <v>0</v>
      </c>
    </row>
    <row r="6" spans="1:13">
      <c r="A6" t="str">
        <f>_xlfn.XLOOKUP(B6,Rotineiros!B$1:B$5000,Rotineiros!A$1:A$5000)</f>
        <v>C1251416</v>
      </c>
      <c r="B6" t="s">
        <v>15705</v>
      </c>
      <c r="C6" t="s">
        <v>16350</v>
      </c>
      <c r="D6" t="s">
        <v>15707</v>
      </c>
      <c r="E6" s="3" t="str">
        <f>_xlfn.XLOOKUP(A6,'Badge Arqueiro'!A$1:A$170,'Badge Arqueiro'!B$1:B$170,"0")</f>
        <v>0</v>
      </c>
      <c r="F6" s="55" t="str">
        <f>_xlfn.XLOOKUP(A6,Comiters!A$1:A$999,Comiters!B$1:B$999,"0")</f>
        <v>0</v>
      </c>
      <c r="G6" s="4" t="s">
        <v>20</v>
      </c>
      <c r="H6" s="43">
        <v>10</v>
      </c>
      <c r="I6" s="44">
        <f t="shared" si="0"/>
        <v>5.6179775280898875E-2</v>
      </c>
      <c r="M6">
        <f t="shared" si="1"/>
        <v>0</v>
      </c>
    </row>
    <row r="7" spans="1:13">
      <c r="A7" t="str">
        <f>_xlfn.XLOOKUP(B7,Rotineiros!B$1:B$5000,Rotineiros!A$1:A$5000)</f>
        <v>C1254343</v>
      </c>
      <c r="B7" t="s">
        <v>16346</v>
      </c>
      <c r="C7" t="s">
        <v>16347</v>
      </c>
      <c r="D7" t="s">
        <v>16348</v>
      </c>
      <c r="E7" s="3" t="str">
        <f>_xlfn.XLOOKUP(A7,'Badge Arqueiro'!A$1:A$170,'Badge Arqueiro'!B$1:B$170,"0")</f>
        <v>0</v>
      </c>
      <c r="F7" s="55" t="str">
        <f>_xlfn.XLOOKUP(A7,Comiters!A$1:A$999,Comiters!B$1:B$999,"0")</f>
        <v>0</v>
      </c>
      <c r="G7" s="10" t="s">
        <v>25</v>
      </c>
      <c r="H7" s="45">
        <v>45</v>
      </c>
      <c r="I7" s="44">
        <f t="shared" si="0"/>
        <v>0.25280898876404495</v>
      </c>
      <c r="M7">
        <f t="shared" si="1"/>
        <v>0</v>
      </c>
    </row>
    <row r="8" spans="1:13">
      <c r="A8" t="str">
        <f>_xlfn.XLOOKUP(B8,Rotineiros!B$1:B$5000,Rotineiros!A$1:A$5000)</f>
        <v>C1261882</v>
      </c>
      <c r="B8" t="s">
        <v>16382</v>
      </c>
      <c r="C8" t="s">
        <v>16383</v>
      </c>
      <c r="D8" t="s">
        <v>16384</v>
      </c>
      <c r="E8" s="3" t="str">
        <f>_xlfn.XLOOKUP(A8,'Badge Arqueiro'!A$1:A$170,'Badge Arqueiro'!B$1:B$170,"0")</f>
        <v>0</v>
      </c>
      <c r="F8" s="55" t="str">
        <f>_xlfn.XLOOKUP(A8,Comiters!A$1:A$999,Comiters!B$1:B$999,"0")</f>
        <v>0</v>
      </c>
      <c r="G8" s="4" t="s">
        <v>15127</v>
      </c>
      <c r="H8" s="43">
        <v>28</v>
      </c>
      <c r="I8" s="44">
        <f t="shared" si="0"/>
        <v>0.15730337078651685</v>
      </c>
      <c r="M8">
        <f t="shared" si="1"/>
        <v>0</v>
      </c>
    </row>
    <row r="9" spans="1:13" ht="15.75" thickBot="1">
      <c r="A9" t="str">
        <f>_xlfn.XLOOKUP(B9,Rotineiros!B$1:B$5000,Rotineiros!A$1:A$5000)</f>
        <v>C1276565</v>
      </c>
      <c r="B9" t="s">
        <v>16277</v>
      </c>
      <c r="C9" t="s">
        <v>16278</v>
      </c>
      <c r="D9" t="s">
        <v>16279</v>
      </c>
      <c r="E9" s="3" t="str">
        <f>_xlfn.XLOOKUP(A9,'Badge Arqueiro'!A$1:A$170,'Badge Arqueiro'!B$1:B$170,"0")</f>
        <v>0</v>
      </c>
      <c r="F9" s="55" t="str">
        <f>_xlfn.XLOOKUP(A9,Comiters!A$1:A$999,Comiters!B$1:B$999,"0")</f>
        <v>0</v>
      </c>
      <c r="G9" s="12" t="s">
        <v>15128</v>
      </c>
      <c r="H9" s="46">
        <v>16</v>
      </c>
      <c r="I9" s="44">
        <f t="shared" si="0"/>
        <v>8.98876404494382E-2</v>
      </c>
      <c r="M9">
        <f t="shared" si="1"/>
        <v>0</v>
      </c>
    </row>
    <row r="10" spans="1:13" ht="15.75" thickBot="1">
      <c r="A10" t="str">
        <f>_xlfn.XLOOKUP(B10,Rotineiros!B$1:B$5000,Rotineiros!A$1:A$5000)</f>
        <v>C1281429</v>
      </c>
      <c r="B10" t="s">
        <v>16290</v>
      </c>
      <c r="C10" t="s">
        <v>16291</v>
      </c>
      <c r="D10" t="s">
        <v>16292</v>
      </c>
      <c r="E10" s="3" t="str">
        <f>_xlfn.XLOOKUP(A10,'Badge Arqueiro'!A$1:A$170,'Badge Arqueiro'!B$1:B$170,"0")</f>
        <v>0</v>
      </c>
      <c r="F10" s="55" t="str">
        <f>_xlfn.XLOOKUP(A10,Comiters!A$1:A$999,Comiters!B$1:B$999,"0")</f>
        <v>0</v>
      </c>
      <c r="I10" s="44"/>
      <c r="M10">
        <f t="shared" si="1"/>
        <v>0</v>
      </c>
    </row>
    <row r="11" spans="1:13">
      <c r="A11" t="str">
        <f>_xlfn.XLOOKUP(B11,Rotineiros!B$1:B$5000,Rotineiros!A$1:A$5000)</f>
        <v>C1284298</v>
      </c>
      <c r="B11" t="s">
        <v>15896</v>
      </c>
      <c r="C11" t="s">
        <v>14208</v>
      </c>
      <c r="D11" t="s">
        <v>15898</v>
      </c>
      <c r="E11" s="3" t="str">
        <f>_xlfn.XLOOKUP(A11,'Badge Arqueiro'!A$1:A$170,'Badge Arqueiro'!B$1:B$170,"0")</f>
        <v>0</v>
      </c>
      <c r="F11" s="55">
        <f>_xlfn.XLOOKUP(A11,Comiters!A$1:A$999,Comiters!B$1:B$999,"0")</f>
        <v>1</v>
      </c>
      <c r="G11" s="8" t="s">
        <v>44</v>
      </c>
      <c r="H11" s="42">
        <v>105</v>
      </c>
      <c r="I11" s="44">
        <f t="shared" si="0"/>
        <v>0.5898876404494382</v>
      </c>
      <c r="K11" s="130">
        <f>SUM(I11:I12)</f>
        <v>0.9101123595505618</v>
      </c>
      <c r="M11">
        <f t="shared" si="1"/>
        <v>0</v>
      </c>
    </row>
    <row r="12" spans="1:13">
      <c r="A12" t="str">
        <f>_xlfn.XLOOKUP(B12,Rotineiros!B$1:B$5000,Rotineiros!A$1:A$5000)</f>
        <v>C1296239</v>
      </c>
      <c r="B12" t="s">
        <v>15049</v>
      </c>
      <c r="C12" t="s">
        <v>4096</v>
      </c>
      <c r="D12" t="s">
        <v>15051</v>
      </c>
      <c r="E12" s="3" t="str">
        <f>_xlfn.XLOOKUP(A12,'Badge Arqueiro'!A$1:A$170,'Badge Arqueiro'!B$1:B$170,"0")</f>
        <v>0</v>
      </c>
      <c r="F12" s="55" t="str">
        <f>_xlfn.XLOOKUP(A12,Comiters!A$1:A$999,Comiters!B$1:B$999,"0")</f>
        <v>0</v>
      </c>
      <c r="G12" s="4" t="s">
        <v>49</v>
      </c>
      <c r="H12" s="43">
        <v>57</v>
      </c>
      <c r="I12" s="44">
        <f t="shared" si="0"/>
        <v>0.3202247191011236</v>
      </c>
      <c r="K12" s="130"/>
      <c r="M12">
        <f t="shared" si="1"/>
        <v>0</v>
      </c>
    </row>
    <row r="13" spans="1:13">
      <c r="A13" t="str">
        <f>_xlfn.XLOOKUP(B13,Rotineiros!B$1:B$5000,Rotineiros!A$1:A$5000)</f>
        <v>C1296657</v>
      </c>
      <c r="B13" t="s">
        <v>1373</v>
      </c>
      <c r="C13" t="s">
        <v>16315</v>
      </c>
      <c r="D13" t="s">
        <v>1374</v>
      </c>
      <c r="E13" s="3" t="str">
        <f>_xlfn.XLOOKUP(A13,'Badge Arqueiro'!A$1:A$170,'Badge Arqueiro'!B$1:B$170,"0")</f>
        <v>0</v>
      </c>
      <c r="F13" s="55">
        <f>_xlfn.XLOOKUP(A13,Comiters!A$1:A$999,Comiters!B$1:B$999,"0")</f>
        <v>1</v>
      </c>
      <c r="G13" s="10" t="s">
        <v>54</v>
      </c>
      <c r="H13" s="45">
        <v>8</v>
      </c>
      <c r="I13" s="44">
        <f t="shared" si="0"/>
        <v>4.49438202247191E-2</v>
      </c>
      <c r="M13">
        <f t="shared" si="1"/>
        <v>0</v>
      </c>
    </row>
    <row r="14" spans="1:13" ht="15.75" thickBot="1">
      <c r="A14" t="str">
        <f>_xlfn.XLOOKUP(B14,Rotineiros!B$1:B$5000,Rotineiros!A$1:A$5000)</f>
        <v>C1297782</v>
      </c>
      <c r="B14" t="s">
        <v>16306</v>
      </c>
      <c r="C14" t="s">
        <v>14687</v>
      </c>
      <c r="D14" t="s">
        <v>16307</v>
      </c>
      <c r="E14" s="3" t="str">
        <f>_xlfn.XLOOKUP(A14,'Badge Arqueiro'!A$1:A$170,'Badge Arqueiro'!B$1:B$170,"0")</f>
        <v>0</v>
      </c>
      <c r="F14" s="55" t="str">
        <f>_xlfn.XLOOKUP(A14,Comiters!A$1:A$999,Comiters!B$1:B$999,"0")</f>
        <v>0</v>
      </c>
      <c r="G14" s="6" t="s">
        <v>59</v>
      </c>
      <c r="H14" s="47">
        <v>8</v>
      </c>
      <c r="I14" s="44">
        <f t="shared" si="0"/>
        <v>4.49438202247191E-2</v>
      </c>
      <c r="M14">
        <f t="shared" si="1"/>
        <v>0</v>
      </c>
    </row>
    <row r="15" spans="1:13" ht="15.75" thickBot="1">
      <c r="A15" t="str">
        <f>_xlfn.XLOOKUP(B15,Rotineiros!B$1:B$5000,Rotineiros!A$1:A$5000)</f>
        <v>C1319259</v>
      </c>
      <c r="B15" t="s">
        <v>2715</v>
      </c>
      <c r="C15" t="s">
        <v>12032</v>
      </c>
      <c r="D15" t="s">
        <v>3484</v>
      </c>
      <c r="E15" s="3">
        <f>_xlfn.XLOOKUP(A15,'Badge Arqueiro'!A$1:A$170,'Badge Arqueiro'!B$1:B$170,"0")</f>
        <v>1</v>
      </c>
      <c r="F15" s="55" t="str">
        <f>_xlfn.XLOOKUP(A15,Comiters!A$1:A$999,Comiters!B$1:B$999,"0")</f>
        <v>0</v>
      </c>
      <c r="I15" s="44"/>
      <c r="M15">
        <f t="shared" si="1"/>
        <v>0</v>
      </c>
    </row>
    <row r="16" spans="1:13">
      <c r="A16" t="str">
        <f>_xlfn.XLOOKUP(B16,Rotineiros!B$1:B$5000,Rotineiros!A$1:A$5000)</f>
        <v>C1319617</v>
      </c>
      <c r="B16" t="s">
        <v>1945</v>
      </c>
      <c r="C16" t="s">
        <v>16314</v>
      </c>
      <c r="D16" t="s">
        <v>1946</v>
      </c>
      <c r="E16" s="3" t="str">
        <f>_xlfn.XLOOKUP(A16,'Badge Arqueiro'!A$1:A$170,'Badge Arqueiro'!B$1:B$170,"0")</f>
        <v>0</v>
      </c>
      <c r="F16" s="55" t="str">
        <f>_xlfn.XLOOKUP(A16,Comiters!A$1:A$999,Comiters!B$1:B$999,"0")</f>
        <v>0</v>
      </c>
      <c r="G16" s="8" t="s">
        <v>68</v>
      </c>
      <c r="H16" s="42">
        <v>142</v>
      </c>
      <c r="I16" s="44">
        <f t="shared" si="0"/>
        <v>0.797752808988764</v>
      </c>
      <c r="M16">
        <f t="shared" si="1"/>
        <v>0</v>
      </c>
    </row>
    <row r="17" spans="1:13">
      <c r="A17" t="str">
        <f>_xlfn.XLOOKUP(B17,Rotineiros!B$1:B$5000,Rotineiros!A$1:A$5000)</f>
        <v>C1320138</v>
      </c>
      <c r="B17" t="s">
        <v>803</v>
      </c>
      <c r="C17" t="s">
        <v>15090</v>
      </c>
      <c r="D17" t="s">
        <v>804</v>
      </c>
      <c r="E17" s="3" t="str">
        <f>_xlfn.XLOOKUP(A17,'Badge Arqueiro'!A$1:A$170,'Badge Arqueiro'!B$1:B$170,"0")</f>
        <v>0</v>
      </c>
      <c r="F17" s="55">
        <f>_xlfn.XLOOKUP(A17,Comiters!A$1:A$999,Comiters!B$1:B$999,"0")</f>
        <v>1</v>
      </c>
      <c r="G17" s="4" t="s">
        <v>9</v>
      </c>
      <c r="H17" s="43">
        <v>97</v>
      </c>
      <c r="I17" s="44">
        <f t="shared" si="0"/>
        <v>0.5449438202247191</v>
      </c>
      <c r="M17">
        <f t="shared" si="1"/>
        <v>0</v>
      </c>
    </row>
    <row r="18" spans="1:13">
      <c r="A18" t="str">
        <f>_xlfn.XLOOKUP(B18,Rotineiros!B$1:B$5000,Rotineiros!A$1:A$5000)</f>
        <v>C1321328</v>
      </c>
      <c r="B18" t="s">
        <v>2719</v>
      </c>
      <c r="C18" t="s">
        <v>16305</v>
      </c>
      <c r="D18" t="s">
        <v>3432</v>
      </c>
      <c r="E18" s="3" t="str">
        <f>_xlfn.XLOOKUP(A18,'Badge Arqueiro'!A$1:A$170,'Badge Arqueiro'!B$1:B$170,"0")</f>
        <v>0</v>
      </c>
      <c r="F18" s="55">
        <f>_xlfn.XLOOKUP(A18,Comiters!A$1:A$999,Comiters!B$1:B$999,"0")</f>
        <v>1</v>
      </c>
      <c r="G18" s="10" t="s">
        <v>15</v>
      </c>
      <c r="H18" s="56">
        <v>45</v>
      </c>
      <c r="I18" s="44">
        <f t="shared" si="0"/>
        <v>0.25280898876404495</v>
      </c>
      <c r="M18">
        <f t="shared" si="1"/>
        <v>0</v>
      </c>
    </row>
    <row r="19" spans="1:13">
      <c r="A19" t="str">
        <f>_xlfn.XLOOKUP(B19,Rotineiros!B$1:B$5000,Rotineiros!A$1:A$5000)</f>
        <v>C1321685</v>
      </c>
      <c r="B19" t="s">
        <v>15039</v>
      </c>
      <c r="C19" t="s">
        <v>16373</v>
      </c>
      <c r="D19" t="s">
        <v>15041</v>
      </c>
      <c r="E19" s="3" t="str">
        <f>_xlfn.XLOOKUP(A19,'Badge Arqueiro'!A$1:A$170,'Badge Arqueiro'!B$1:B$170,"0")</f>
        <v>0</v>
      </c>
      <c r="F19" s="55">
        <f>_xlfn.XLOOKUP(A19,Comiters!A$1:A$999,Comiters!B$1:B$999,"0")</f>
        <v>1</v>
      </c>
      <c r="G19" s="4" t="s">
        <v>80</v>
      </c>
      <c r="H19" s="43">
        <v>36</v>
      </c>
      <c r="I19" s="44">
        <f t="shared" si="0"/>
        <v>0.20224719101123595</v>
      </c>
      <c r="K19" s="137"/>
      <c r="L19" s="137"/>
      <c r="M19">
        <f t="shared" si="1"/>
        <v>0</v>
      </c>
    </row>
    <row r="20" spans="1:13">
      <c r="A20" t="str">
        <f>_xlfn.XLOOKUP(B20,Rotineiros!B$1:B$5000,Rotineiros!A$1:A$5000)</f>
        <v>C1322121</v>
      </c>
      <c r="B20" t="s">
        <v>14448</v>
      </c>
      <c r="C20" t="s">
        <v>12249</v>
      </c>
      <c r="D20" t="s">
        <v>14450</v>
      </c>
      <c r="E20" s="3" t="str">
        <f>_xlfn.XLOOKUP(A20,'Badge Arqueiro'!A$1:A$170,'Badge Arqueiro'!B$1:B$170,"0")</f>
        <v>0</v>
      </c>
      <c r="F20" s="55" t="str">
        <f>_xlfn.XLOOKUP(A20,Comiters!A$1:A$999,Comiters!B$1:B$999,"0")</f>
        <v>0</v>
      </c>
      <c r="G20" s="10" t="s">
        <v>85</v>
      </c>
      <c r="H20" s="45">
        <v>16</v>
      </c>
      <c r="I20" s="44">
        <f t="shared" si="0"/>
        <v>8.98876404494382E-2</v>
      </c>
      <c r="M20">
        <f t="shared" si="1"/>
        <v>0</v>
      </c>
    </row>
    <row r="21" spans="1:13" ht="15.75" thickBot="1">
      <c r="A21" t="str">
        <f>_xlfn.XLOOKUP(B21,Rotineiros!B$1:B$5000,Rotineiros!A$1:A$5000)</f>
        <v>C1322809</v>
      </c>
      <c r="B21" t="s">
        <v>11619</v>
      </c>
      <c r="C21" t="s">
        <v>16139</v>
      </c>
      <c r="D21" t="s">
        <v>11695</v>
      </c>
      <c r="E21" s="3" t="str">
        <f>_xlfn.XLOOKUP(A21,'Badge Arqueiro'!A$1:A$170,'Badge Arqueiro'!B$1:B$170,"0")</f>
        <v>0</v>
      </c>
      <c r="F21" s="55" t="str">
        <f>_xlfn.XLOOKUP(A21,Comiters!A$1:A$999,Comiters!B$1:B$999,"0")</f>
        <v>0</v>
      </c>
      <c r="G21" s="6" t="s">
        <v>15</v>
      </c>
      <c r="H21" s="47">
        <v>20</v>
      </c>
      <c r="I21" s="44">
        <f t="shared" si="0"/>
        <v>0.11235955056179775</v>
      </c>
      <c r="J21" s="2"/>
      <c r="M21">
        <f t="shared" si="1"/>
        <v>0</v>
      </c>
    </row>
    <row r="22" spans="1:13">
      <c r="A22" t="str">
        <f>_xlfn.XLOOKUP(B22,Rotineiros!B$1:B$5000,Rotineiros!A$1:A$5000)</f>
        <v>C1322941</v>
      </c>
      <c r="B22" t="s">
        <v>16395</v>
      </c>
      <c r="C22" t="s">
        <v>16396</v>
      </c>
      <c r="D22" t="s">
        <v>16397</v>
      </c>
      <c r="E22" s="3" t="str">
        <f>_xlfn.XLOOKUP(A22,'Badge Arqueiro'!A$1:A$170,'Badge Arqueiro'!B$1:B$170,"0")</f>
        <v>0</v>
      </c>
      <c r="F22" s="55">
        <f>_xlfn.XLOOKUP(A22,Comiters!A$1:A$999,Comiters!B$1:B$999,"0")</f>
        <v>1</v>
      </c>
      <c r="J22" s="136"/>
      <c r="K22" s="136"/>
      <c r="L22" s="136"/>
      <c r="M22">
        <f t="shared" si="1"/>
        <v>0</v>
      </c>
    </row>
    <row r="23" spans="1:13">
      <c r="A23" t="str">
        <f>_xlfn.XLOOKUP(B23,Rotineiros!B$1:B$5000,Rotineiros!A$1:A$5000)</f>
        <v>C1322981</v>
      </c>
      <c r="B23" t="s">
        <v>16301</v>
      </c>
      <c r="C23" t="s">
        <v>16302</v>
      </c>
      <c r="D23" t="s">
        <v>16303</v>
      </c>
      <c r="E23" s="3" t="str">
        <f>_xlfn.XLOOKUP(A23,'Badge Arqueiro'!A$1:A$170,'Badge Arqueiro'!B$1:B$170,"0")</f>
        <v>0</v>
      </c>
      <c r="F23" s="55" t="str">
        <f>_xlfn.XLOOKUP(A23,Comiters!A$1:A$999,Comiters!B$1:B$999,"0")</f>
        <v>0</v>
      </c>
      <c r="H23"/>
      <c r="J23" s="99"/>
      <c r="M23">
        <f t="shared" si="1"/>
        <v>0</v>
      </c>
    </row>
    <row r="24" spans="1:13">
      <c r="A24" t="str">
        <f>_xlfn.XLOOKUP(B24,Rotineiros!B$1:B$5000,Rotineiros!A$1:A$5000)</f>
        <v>C1324044</v>
      </c>
      <c r="B24" t="s">
        <v>16283</v>
      </c>
      <c r="C24" t="s">
        <v>16284</v>
      </c>
      <c r="D24" t="s">
        <v>16285</v>
      </c>
      <c r="E24" s="3" t="str">
        <f>_xlfn.XLOOKUP(A24,'Badge Arqueiro'!A$1:A$170,'Badge Arqueiro'!B$1:B$170,"0")</f>
        <v>0</v>
      </c>
      <c r="F24" s="55" t="str">
        <f>_xlfn.XLOOKUP(A24,Comiters!A$1:A$999,Comiters!B$1:B$999,"0")</f>
        <v>0</v>
      </c>
      <c r="H24"/>
      <c r="J24" s="99"/>
      <c r="M24">
        <f t="shared" si="1"/>
        <v>0</v>
      </c>
    </row>
    <row r="25" spans="1:13">
      <c r="A25" t="str">
        <f>_xlfn.XLOOKUP(B25,Rotineiros!B$1:B$5000,Rotineiros!A$1:A$5000)</f>
        <v>C1324518</v>
      </c>
      <c r="B25" t="s">
        <v>13600</v>
      </c>
      <c r="C25" t="s">
        <v>16352</v>
      </c>
      <c r="D25" t="s">
        <v>13601</v>
      </c>
      <c r="E25" s="3" t="str">
        <f>_xlfn.XLOOKUP(A25,'Badge Arqueiro'!A$1:A$170,'Badge Arqueiro'!B$1:B$170,"0")</f>
        <v>0</v>
      </c>
      <c r="F25" s="55" t="str">
        <f>_xlfn.XLOOKUP(A25,Comiters!A$1:A$999,Comiters!B$1:B$999,"0")</f>
        <v>0</v>
      </c>
      <c r="H25"/>
      <c r="J25" s="99"/>
      <c r="M25">
        <f t="shared" si="1"/>
        <v>0</v>
      </c>
    </row>
    <row r="26" spans="1:13">
      <c r="A26" t="str">
        <f>_xlfn.XLOOKUP(B26,Rotineiros!B$1:B$5000,Rotineiros!A$1:A$5000)</f>
        <v>C1324519</v>
      </c>
      <c r="B26" t="s">
        <v>11800</v>
      </c>
      <c r="C26" t="s">
        <v>16367</v>
      </c>
      <c r="D26" t="s">
        <v>11879</v>
      </c>
      <c r="E26" s="3" t="str">
        <f>_xlfn.XLOOKUP(A26,'Badge Arqueiro'!A$1:A$170,'Badge Arqueiro'!B$1:B$170,"0")</f>
        <v>0</v>
      </c>
      <c r="F26" s="55" t="str">
        <f>_xlfn.XLOOKUP(A26,Comiters!A$1:A$999,Comiters!B$1:B$999,"0")</f>
        <v>0</v>
      </c>
      <c r="H26"/>
      <c r="M26">
        <f t="shared" si="1"/>
        <v>0</v>
      </c>
    </row>
    <row r="27" spans="1:13">
      <c r="A27" t="str">
        <f>_xlfn.XLOOKUP(B27,Rotineiros!B$1:B$5000,Rotineiros!A$1:A$5000)</f>
        <v>C1324537</v>
      </c>
      <c r="B27" t="s">
        <v>14225</v>
      </c>
      <c r="C27" t="s">
        <v>16376</v>
      </c>
      <c r="D27" t="s">
        <v>14226</v>
      </c>
      <c r="E27" s="3" t="str">
        <f>_xlfn.XLOOKUP(A27,'Badge Arqueiro'!A$1:A$170,'Badge Arqueiro'!B$1:B$170,"0")</f>
        <v>0</v>
      </c>
      <c r="F27" s="55" t="str">
        <f>_xlfn.XLOOKUP(A27,Comiters!A$1:A$999,Comiters!B$1:B$999,"0")</f>
        <v>0</v>
      </c>
      <c r="H27"/>
      <c r="M27">
        <f t="shared" si="1"/>
        <v>0</v>
      </c>
    </row>
    <row r="28" spans="1:13">
      <c r="A28" t="str">
        <f>_xlfn.XLOOKUP(B28,Rotineiros!B$1:B$5000,Rotineiros!A$1:A$5000)</f>
        <v>C1324630</v>
      </c>
      <c r="B28" t="s">
        <v>14276</v>
      </c>
      <c r="C28" t="s">
        <v>14763</v>
      </c>
      <c r="D28" t="s">
        <v>14294</v>
      </c>
      <c r="E28" s="3" t="str">
        <f>_xlfn.XLOOKUP(A28,'Badge Arqueiro'!A$1:A$170,'Badge Arqueiro'!B$1:B$170,"0")</f>
        <v>0</v>
      </c>
      <c r="F28" s="55">
        <f>_xlfn.XLOOKUP(A28,Comiters!A$1:A$999,Comiters!B$1:B$999,"0")</f>
        <v>1</v>
      </c>
      <c r="H28"/>
      <c r="M28">
        <f t="shared" si="1"/>
        <v>0</v>
      </c>
    </row>
    <row r="29" spans="1:13">
      <c r="A29" t="str">
        <f>_xlfn.XLOOKUP(B29,Rotineiros!B$1:B$5000,Rotineiros!A$1:A$5000)</f>
        <v>C1324900</v>
      </c>
      <c r="B29" t="s">
        <v>16404</v>
      </c>
      <c r="C29" t="s">
        <v>16405</v>
      </c>
      <c r="D29" t="s">
        <v>16406</v>
      </c>
      <c r="E29" s="3" t="str">
        <f>_xlfn.XLOOKUP(A29,'Badge Arqueiro'!A$1:A$170,'Badge Arqueiro'!B$1:B$170,"0")</f>
        <v>0</v>
      </c>
      <c r="F29" s="55">
        <f>_xlfn.XLOOKUP(A29,Comiters!A$1:A$999,Comiters!B$1:B$999,"0")</f>
        <v>1</v>
      </c>
      <c r="H29"/>
      <c r="M29">
        <f t="shared" si="1"/>
        <v>0</v>
      </c>
    </row>
    <row r="30" spans="1:13">
      <c r="A30" t="str">
        <f>_xlfn.XLOOKUP(B30,Rotineiros!B$1:B$5000,Rotineiros!A$1:A$5000)</f>
        <v>C1324970</v>
      </c>
      <c r="B30" t="s">
        <v>12905</v>
      </c>
      <c r="C30" t="s">
        <v>16310</v>
      </c>
      <c r="D30" t="s">
        <v>48</v>
      </c>
      <c r="E30" s="3" t="str">
        <f>_xlfn.XLOOKUP(A30,'Badge Arqueiro'!A$1:A$170,'Badge Arqueiro'!B$1:B$170,"0")</f>
        <v>0</v>
      </c>
      <c r="F30" s="55" t="str">
        <f>_xlfn.XLOOKUP(A30,Comiters!A$1:A$999,Comiters!B$1:B$999,"0")</f>
        <v>0</v>
      </c>
      <c r="H30"/>
      <c r="M30">
        <f t="shared" si="1"/>
        <v>0</v>
      </c>
    </row>
    <row r="31" spans="1:13">
      <c r="A31" t="str">
        <f>_xlfn.XLOOKUP(B31,Rotineiros!B$1:B$5000,Rotineiros!A$1:A$5000)</f>
        <v>C1325052</v>
      </c>
      <c r="B31" t="s">
        <v>13617</v>
      </c>
      <c r="C31" t="s">
        <v>876</v>
      </c>
      <c r="D31" t="s">
        <v>13617</v>
      </c>
      <c r="E31" s="3" t="str">
        <f>_xlfn.XLOOKUP(A31,'Badge Arqueiro'!A$1:A$170,'Badge Arqueiro'!B$1:B$170,"0")</f>
        <v>0</v>
      </c>
      <c r="F31" s="55" t="str">
        <f>_xlfn.XLOOKUP(A31,Comiters!A$1:A$999,Comiters!B$1:B$999,"0")</f>
        <v>0</v>
      </c>
      <c r="H31"/>
      <c r="M31">
        <f t="shared" si="1"/>
        <v>0</v>
      </c>
    </row>
    <row r="32" spans="1:13">
      <c r="A32" t="str">
        <f>_xlfn.XLOOKUP(B32,Rotineiros!B$1:B$5000,Rotineiros!A$1:A$5000)</f>
        <v>C1325123</v>
      </c>
      <c r="B32" t="s">
        <v>11540</v>
      </c>
      <c r="C32" t="s">
        <v>16262</v>
      </c>
      <c r="D32" t="s">
        <v>11599</v>
      </c>
      <c r="E32" s="3" t="str">
        <f>_xlfn.XLOOKUP(A32,'Badge Arqueiro'!A$1:A$170,'Badge Arqueiro'!B$1:B$170,"0")</f>
        <v>0</v>
      </c>
      <c r="F32" s="55" t="str">
        <f>_xlfn.XLOOKUP(A32,Comiters!A$1:A$999,Comiters!B$1:B$999,"0")</f>
        <v>0</v>
      </c>
      <c r="H32"/>
      <c r="M32">
        <f t="shared" si="1"/>
        <v>0</v>
      </c>
    </row>
    <row r="33" spans="1:13">
      <c r="A33" t="str">
        <f>_xlfn.XLOOKUP(B33,Rotineiros!B$1:B$5000,Rotineiros!A$1:A$5000)</f>
        <v>C1325348</v>
      </c>
      <c r="B33" t="s">
        <v>12175</v>
      </c>
      <c r="C33" t="s">
        <v>4076</v>
      </c>
      <c r="D33" t="s">
        <v>12253</v>
      </c>
      <c r="E33" s="3" t="str">
        <f>_xlfn.XLOOKUP(A33,'Badge Arqueiro'!A$1:A$170,'Badge Arqueiro'!B$1:B$170,"0")</f>
        <v>0</v>
      </c>
      <c r="F33" s="55">
        <f>_xlfn.XLOOKUP(A33,Comiters!A$1:A$999,Comiters!B$1:B$999,"0")</f>
        <v>1</v>
      </c>
      <c r="H33"/>
      <c r="M33">
        <f t="shared" si="1"/>
        <v>0</v>
      </c>
    </row>
    <row r="34" spans="1:13">
      <c r="A34" t="str">
        <f>_xlfn.XLOOKUP(B34,Rotineiros!B$1:B$5000,Rotineiros!A$1:A$5000)</f>
        <v>C1325591</v>
      </c>
      <c r="B34" t="s">
        <v>7239</v>
      </c>
      <c r="C34" t="s">
        <v>11369</v>
      </c>
      <c r="D34" t="s">
        <v>7291</v>
      </c>
      <c r="E34" s="3" t="str">
        <f>_xlfn.XLOOKUP(A34,'Badge Arqueiro'!A$1:A$170,'Badge Arqueiro'!B$1:B$170,"0")</f>
        <v>0</v>
      </c>
      <c r="F34" s="55" t="str">
        <f>_xlfn.XLOOKUP(A34,Comiters!A$1:A$999,Comiters!B$1:B$999,"0")</f>
        <v>0</v>
      </c>
      <c r="H34"/>
      <c r="M34">
        <f t="shared" si="1"/>
        <v>0</v>
      </c>
    </row>
    <row r="35" spans="1:13">
      <c r="A35" t="str">
        <f>_xlfn.XLOOKUP(B35,Rotineiros!B$1:B$5000,Rotineiros!A$1:A$5000)</f>
        <v>C1325592</v>
      </c>
      <c r="B35" t="s">
        <v>14275</v>
      </c>
      <c r="C35" t="s">
        <v>4037</v>
      </c>
      <c r="D35" t="s">
        <v>14291</v>
      </c>
      <c r="E35" s="3" t="str">
        <f>_xlfn.XLOOKUP(A35,'Badge Arqueiro'!A$1:A$170,'Badge Arqueiro'!B$1:B$170,"0")</f>
        <v>0</v>
      </c>
      <c r="F35" s="55" t="str">
        <f>_xlfn.XLOOKUP(A35,Comiters!A$1:A$999,Comiters!B$1:B$999,"0")</f>
        <v>0</v>
      </c>
      <c r="H35"/>
      <c r="M35">
        <f t="shared" si="1"/>
        <v>0</v>
      </c>
    </row>
    <row r="36" spans="1:13">
      <c r="A36" t="str">
        <f>_xlfn.XLOOKUP(B36,Rotineiros!B$1:B$5000,Rotineiros!A$1:A$5000)</f>
        <v>C1326000</v>
      </c>
      <c r="B36" t="s">
        <v>3989</v>
      </c>
      <c r="C36" t="s">
        <v>16328</v>
      </c>
      <c r="D36" t="s">
        <v>4156</v>
      </c>
      <c r="E36" s="3" t="str">
        <f>_xlfn.XLOOKUP(A36,'Badge Arqueiro'!A$1:A$170,'Badge Arqueiro'!B$1:B$170,"0")</f>
        <v>0</v>
      </c>
      <c r="F36" s="55">
        <f>_xlfn.XLOOKUP(A36,Comiters!A$1:A$999,Comiters!B$1:B$999,"0")</f>
        <v>1</v>
      </c>
      <c r="H36"/>
      <c r="M36">
        <f t="shared" si="1"/>
        <v>0</v>
      </c>
    </row>
    <row r="37" spans="1:13">
      <c r="A37" t="str">
        <f>_xlfn.XLOOKUP(B37,Rotineiros!B$1:B$5000,Rotineiros!A$1:A$5000)</f>
        <v>C1326067</v>
      </c>
      <c r="B37" t="s">
        <v>1396</v>
      </c>
      <c r="C37" t="s">
        <v>16390</v>
      </c>
      <c r="D37" t="s">
        <v>1398</v>
      </c>
      <c r="E37" s="3">
        <f>_xlfn.XLOOKUP(A37,'Badge Arqueiro'!A$1:A$170,'Badge Arqueiro'!B$1:B$170,"0")</f>
        <v>1</v>
      </c>
      <c r="F37" s="55" t="str">
        <f>_xlfn.XLOOKUP(A37,Comiters!A$1:A$999,Comiters!B$1:B$999,"0")</f>
        <v>0</v>
      </c>
      <c r="H37"/>
      <c r="M37">
        <f t="shared" si="1"/>
        <v>0</v>
      </c>
    </row>
    <row r="38" spans="1:13">
      <c r="A38" t="str">
        <f>_xlfn.XLOOKUP(B38,Rotineiros!B$1:B$5000,Rotineiros!A$1:A$5000)</f>
        <v>C1326077</v>
      </c>
      <c r="B38" t="s">
        <v>7450</v>
      </c>
      <c r="C38" t="s">
        <v>16291</v>
      </c>
      <c r="D38" t="s">
        <v>7477</v>
      </c>
      <c r="E38" s="3">
        <f>_xlfn.XLOOKUP(A38,'Badge Arqueiro'!A$1:A$170,'Badge Arqueiro'!B$1:B$170,"0")</f>
        <v>1</v>
      </c>
      <c r="F38" s="55" t="str">
        <f>_xlfn.XLOOKUP(A38,Comiters!A$1:A$999,Comiters!B$1:B$999,"0")</f>
        <v>0</v>
      </c>
      <c r="H38"/>
      <c r="M38">
        <f t="shared" si="1"/>
        <v>0</v>
      </c>
    </row>
    <row r="39" spans="1:13">
      <c r="A39" t="str">
        <f>_xlfn.XLOOKUP(B39,Rotineiros!B$1:B$5000,Rotineiros!A$1:A$5000)</f>
        <v>C1326891</v>
      </c>
      <c r="B39" t="s">
        <v>16274</v>
      </c>
      <c r="C39" t="s">
        <v>2367</v>
      </c>
      <c r="D39" t="s">
        <v>16275</v>
      </c>
      <c r="E39" s="3" t="str">
        <f>_xlfn.XLOOKUP(A39,'Badge Arqueiro'!A$1:A$170,'Badge Arqueiro'!B$1:B$170,"0")</f>
        <v>0</v>
      </c>
      <c r="F39" s="55">
        <f>_xlfn.XLOOKUP(A39,Comiters!A$1:A$999,Comiters!B$1:B$999,"0")</f>
        <v>1</v>
      </c>
      <c r="H39"/>
      <c r="M39">
        <f t="shared" si="1"/>
        <v>0</v>
      </c>
    </row>
    <row r="40" spans="1:13">
      <c r="A40" t="str">
        <f>_xlfn.XLOOKUP(B40,Rotineiros!B$1:B$5000,Rotineiros!A$1:A$5000)</f>
        <v>C1327706</v>
      </c>
      <c r="B40" t="s">
        <v>13640</v>
      </c>
      <c r="C40" t="s">
        <v>16304</v>
      </c>
      <c r="D40" t="s">
        <v>13641</v>
      </c>
      <c r="E40" s="3" t="str">
        <f>_xlfn.XLOOKUP(A40,'Badge Arqueiro'!A$1:A$170,'Badge Arqueiro'!B$1:B$170,"0")</f>
        <v>0</v>
      </c>
      <c r="F40" s="55" t="str">
        <f>_xlfn.XLOOKUP(A40,Comiters!A$1:A$999,Comiters!B$1:B$999,"0")</f>
        <v>0</v>
      </c>
      <c r="H40"/>
      <c r="M40">
        <f t="shared" si="1"/>
        <v>0</v>
      </c>
    </row>
    <row r="41" spans="1:13">
      <c r="A41" t="str">
        <f>_xlfn.XLOOKUP(B41,Rotineiros!B$1:B$5000,Rotineiros!A$1:A$5000)</f>
        <v>C1327805</v>
      </c>
      <c r="B41" t="s">
        <v>16401</v>
      </c>
      <c r="C41" t="s">
        <v>16402</v>
      </c>
      <c r="D41" t="s">
        <v>16403</v>
      </c>
      <c r="E41" s="3" t="str">
        <f>_xlfn.XLOOKUP(A41,'Badge Arqueiro'!A$1:A$170,'Badge Arqueiro'!B$1:B$170,"0")</f>
        <v>0</v>
      </c>
      <c r="F41" s="55">
        <f>_xlfn.XLOOKUP(A41,Comiters!A$1:A$999,Comiters!B$1:B$999,"0")</f>
        <v>1</v>
      </c>
      <c r="H41"/>
      <c r="M41">
        <f t="shared" si="1"/>
        <v>0</v>
      </c>
    </row>
    <row r="42" spans="1:13">
      <c r="A42" t="str">
        <f>_xlfn.XLOOKUP(B42,Rotineiros!B$1:B$5000,Rotineiros!A$1:A$5000)</f>
        <v>C1328082</v>
      </c>
      <c r="B42" t="s">
        <v>11357</v>
      </c>
      <c r="C42" t="s">
        <v>4400</v>
      </c>
      <c r="D42" t="s">
        <v>11446</v>
      </c>
      <c r="E42" s="3" t="str">
        <f>_xlfn.XLOOKUP(A42,'Badge Arqueiro'!A$1:A$170,'Badge Arqueiro'!B$1:B$170,"0")</f>
        <v>0</v>
      </c>
      <c r="F42" s="55" t="str">
        <f>_xlfn.XLOOKUP(A42,Comiters!A$1:A$999,Comiters!B$1:B$999,"0")</f>
        <v>0</v>
      </c>
      <c r="H42"/>
      <c r="M42">
        <f t="shared" si="1"/>
        <v>0</v>
      </c>
    </row>
    <row r="43" spans="1:13">
      <c r="A43" t="str">
        <f>_xlfn.XLOOKUP(B43,Rotineiros!B$1:B$5000,Rotineiros!A$1:A$5000)</f>
        <v>C1328679</v>
      </c>
      <c r="B43" t="s">
        <v>11618</v>
      </c>
      <c r="C43" t="s">
        <v>1894</v>
      </c>
      <c r="D43" t="s">
        <v>11694</v>
      </c>
      <c r="E43" s="3" t="str">
        <f>_xlfn.XLOOKUP(A43,'Badge Arqueiro'!A$1:A$170,'Badge Arqueiro'!B$1:B$170,"0")</f>
        <v>0</v>
      </c>
      <c r="F43" s="55" t="str">
        <f>_xlfn.XLOOKUP(A43,Comiters!A$1:A$999,Comiters!B$1:B$999,"0")</f>
        <v>0</v>
      </c>
      <c r="H43"/>
      <c r="M43">
        <f t="shared" si="1"/>
        <v>0</v>
      </c>
    </row>
    <row r="44" spans="1:13">
      <c r="A44" t="str">
        <f>_xlfn.XLOOKUP(B44,Rotineiros!B$1:B$5000,Rotineiros!A$1:A$5000)</f>
        <v>C1328740</v>
      </c>
      <c r="B44" t="s">
        <v>13411</v>
      </c>
      <c r="C44" t="s">
        <v>11823</v>
      </c>
      <c r="D44" t="s">
        <v>13412</v>
      </c>
      <c r="E44" s="3" t="str">
        <f>_xlfn.XLOOKUP(A44,'Badge Arqueiro'!A$1:A$170,'Badge Arqueiro'!B$1:B$170,"0")</f>
        <v>0</v>
      </c>
      <c r="F44" s="55" t="str">
        <f>_xlfn.XLOOKUP(A44,Comiters!A$1:A$999,Comiters!B$1:B$999,"0")</f>
        <v>0</v>
      </c>
      <c r="H44"/>
      <c r="M44">
        <f t="shared" si="1"/>
        <v>0</v>
      </c>
    </row>
    <row r="45" spans="1:13">
      <c r="A45" t="str">
        <f>_xlfn.XLOOKUP(B45,Rotineiros!B$1:B$5000,Rotineiros!A$1:A$5000)</f>
        <v>C1328845</v>
      </c>
      <c r="B45" t="s">
        <v>13873</v>
      </c>
      <c r="C45" t="s">
        <v>12622</v>
      </c>
      <c r="D45" t="s">
        <v>13874</v>
      </c>
      <c r="E45" s="3">
        <f>_xlfn.XLOOKUP(A45,'Badge Arqueiro'!A$1:A$170,'Badge Arqueiro'!B$1:B$170,"0")</f>
        <v>1</v>
      </c>
      <c r="F45" s="55" t="str">
        <f>_xlfn.XLOOKUP(A45,Comiters!A$1:A$999,Comiters!B$1:B$999,"0")</f>
        <v>0</v>
      </c>
      <c r="H45"/>
      <c r="M45">
        <f t="shared" si="1"/>
        <v>0</v>
      </c>
    </row>
    <row r="46" spans="1:13">
      <c r="A46" t="str">
        <f>_xlfn.XLOOKUP(B46,Rotineiros!B$1:B$5000,Rotineiros!A$1:A$5000)</f>
        <v>C1328923</v>
      </c>
      <c r="B46" t="s">
        <v>12719</v>
      </c>
      <c r="C46" t="s">
        <v>16361</v>
      </c>
      <c r="D46" t="s">
        <v>12720</v>
      </c>
      <c r="E46" s="3" t="str">
        <f>_xlfn.XLOOKUP(A46,'Badge Arqueiro'!A$1:A$170,'Badge Arqueiro'!B$1:B$170,"0")</f>
        <v>0</v>
      </c>
      <c r="F46" s="55" t="str">
        <f>_xlfn.XLOOKUP(A46,Comiters!A$1:A$999,Comiters!B$1:B$999,"0")</f>
        <v>0</v>
      </c>
      <c r="H46"/>
      <c r="M46">
        <f t="shared" si="1"/>
        <v>0</v>
      </c>
    </row>
    <row r="47" spans="1:13">
      <c r="A47" t="str">
        <f>_xlfn.XLOOKUP(B47,Rotineiros!B$1:B$5000,Rotineiros!A$1:A$5000)</f>
        <v>C1329549</v>
      </c>
      <c r="B47" t="s">
        <v>14939</v>
      </c>
      <c r="C47" t="s">
        <v>375</v>
      </c>
      <c r="D47" t="s">
        <v>14941</v>
      </c>
      <c r="E47" s="3" t="str">
        <f>_xlfn.XLOOKUP(A47,'Badge Arqueiro'!A$1:A$170,'Badge Arqueiro'!B$1:B$170,"0")</f>
        <v>0</v>
      </c>
      <c r="F47" s="55" t="str">
        <f>_xlfn.XLOOKUP(A47,Comiters!A$1:A$999,Comiters!B$1:B$999,"0")</f>
        <v>0</v>
      </c>
      <c r="H47"/>
      <c r="M47">
        <f t="shared" si="1"/>
        <v>0</v>
      </c>
    </row>
    <row r="48" spans="1:13">
      <c r="A48" t="str">
        <f>_xlfn.XLOOKUP(B48,Rotineiros!B$1:B$5000,Rotineiros!A$1:A$5000)</f>
        <v>C1329556</v>
      </c>
      <c r="B48" t="s">
        <v>13657</v>
      </c>
      <c r="C48" t="s">
        <v>16349</v>
      </c>
      <c r="D48" t="s">
        <v>13658</v>
      </c>
      <c r="E48" s="3" t="str">
        <f>_xlfn.XLOOKUP(A48,'Badge Arqueiro'!A$1:A$170,'Badge Arqueiro'!B$1:B$170,"0")</f>
        <v>0</v>
      </c>
      <c r="F48" s="55" t="str">
        <f>_xlfn.XLOOKUP(A48,Comiters!A$1:A$999,Comiters!B$1:B$999,"0")</f>
        <v>0</v>
      </c>
      <c r="H48"/>
      <c r="M48">
        <f t="shared" si="1"/>
        <v>0</v>
      </c>
    </row>
    <row r="49" spans="1:13">
      <c r="A49" t="str">
        <f>_xlfn.XLOOKUP(B49,Rotineiros!B$1:B$5000,Rotineiros!A$1:A$5000)</f>
        <v>C1329637</v>
      </c>
      <c r="B49" t="s">
        <v>12856</v>
      </c>
      <c r="C49" t="s">
        <v>16353</v>
      </c>
      <c r="D49" t="s">
        <v>12857</v>
      </c>
      <c r="E49" s="3" t="str">
        <f>_xlfn.XLOOKUP(A49,'Badge Arqueiro'!A$1:A$170,'Badge Arqueiro'!B$1:B$170,"0")</f>
        <v>0</v>
      </c>
      <c r="F49" s="55" t="str">
        <f>_xlfn.XLOOKUP(A49,Comiters!A$1:A$999,Comiters!B$1:B$999,"0")</f>
        <v>0</v>
      </c>
      <c r="H49"/>
      <c r="M49">
        <f t="shared" si="1"/>
        <v>0</v>
      </c>
    </row>
    <row r="50" spans="1:13">
      <c r="A50" t="str">
        <f>_xlfn.XLOOKUP(B50,Rotineiros!B$1:B$5000,Rotineiros!A$1:A$5000)</f>
        <v>C1329787</v>
      </c>
      <c r="B50" t="s">
        <v>15406</v>
      </c>
      <c r="C50" t="s">
        <v>16321</v>
      </c>
      <c r="D50" t="s">
        <v>15408</v>
      </c>
      <c r="E50" s="3" t="str">
        <f>_xlfn.XLOOKUP(A50,'Badge Arqueiro'!A$1:A$170,'Badge Arqueiro'!B$1:B$170,"0")</f>
        <v>0</v>
      </c>
      <c r="F50" s="55" t="str">
        <f>_xlfn.XLOOKUP(A50,Comiters!A$1:A$999,Comiters!B$1:B$999,"0")</f>
        <v>0</v>
      </c>
      <c r="H50"/>
      <c r="M50">
        <f t="shared" si="1"/>
        <v>0</v>
      </c>
    </row>
    <row r="51" spans="1:13">
      <c r="A51" t="str">
        <f>_xlfn.XLOOKUP(B51,Rotineiros!B$1:B$5000,Rotineiros!A$1:A$5000)</f>
        <v>C1329802</v>
      </c>
      <c r="B51" t="s">
        <v>16280</v>
      </c>
      <c r="C51" t="s">
        <v>16281</v>
      </c>
      <c r="D51" t="s">
        <v>16282</v>
      </c>
      <c r="E51" s="3" t="str">
        <f>_xlfn.XLOOKUP(A51,'Badge Arqueiro'!A$1:A$170,'Badge Arqueiro'!B$1:B$170,"0")</f>
        <v>0</v>
      </c>
      <c r="F51" s="55">
        <f>_xlfn.XLOOKUP(A51,Comiters!A$1:A$999,Comiters!B$1:B$999,"0")</f>
        <v>1</v>
      </c>
      <c r="H51"/>
      <c r="M51">
        <f t="shared" si="1"/>
        <v>0</v>
      </c>
    </row>
    <row r="52" spans="1:13">
      <c r="A52" t="str">
        <f>_xlfn.XLOOKUP(B52,Rotineiros!B$1:B$5000,Rotineiros!A$1:A$5000)</f>
        <v>C1330175</v>
      </c>
      <c r="B52" t="s">
        <v>14990</v>
      </c>
      <c r="C52" t="s">
        <v>16264</v>
      </c>
      <c r="D52" t="s">
        <v>14992</v>
      </c>
      <c r="E52" s="3" t="str">
        <f>_xlfn.XLOOKUP(A52,'Badge Arqueiro'!A$1:A$170,'Badge Arqueiro'!B$1:B$170,"0")</f>
        <v>0</v>
      </c>
      <c r="F52" s="55">
        <f>_xlfn.XLOOKUP(A52,Comiters!A$1:A$999,Comiters!B$1:B$999,"0")</f>
        <v>1</v>
      </c>
      <c r="H52"/>
      <c r="M52">
        <f t="shared" si="1"/>
        <v>0</v>
      </c>
    </row>
    <row r="53" spans="1:13">
      <c r="A53" t="str">
        <f>_xlfn.XLOOKUP(B53,Rotineiros!B$1:B$5000,Rotineiros!A$1:A$5000)</f>
        <v>C1330688</v>
      </c>
      <c r="B53" t="s">
        <v>13644</v>
      </c>
      <c r="C53" t="s">
        <v>15285</v>
      </c>
      <c r="D53" t="s">
        <v>13645</v>
      </c>
      <c r="E53" s="3" t="str">
        <f>_xlfn.XLOOKUP(A53,'Badge Arqueiro'!A$1:A$170,'Badge Arqueiro'!B$1:B$170,"0")</f>
        <v>0</v>
      </c>
      <c r="F53" s="55">
        <f>_xlfn.XLOOKUP(A53,Comiters!A$1:A$999,Comiters!B$1:B$999,"0")</f>
        <v>1</v>
      </c>
      <c r="H53"/>
      <c r="M53">
        <f t="shared" si="1"/>
        <v>0</v>
      </c>
    </row>
    <row r="54" spans="1:13">
      <c r="A54" t="str">
        <f>_xlfn.XLOOKUP(B54,Rotineiros!B$1:B$5000,Rotineiros!A$1:A$5000)</f>
        <v>C1331237</v>
      </c>
      <c r="B54" t="s">
        <v>16031</v>
      </c>
      <c r="C54" t="s">
        <v>16337</v>
      </c>
      <c r="D54" t="s">
        <v>16032</v>
      </c>
      <c r="E54" s="3" t="str">
        <f>_xlfn.XLOOKUP(A54,'Badge Arqueiro'!A$1:A$170,'Badge Arqueiro'!B$1:B$170,"0")</f>
        <v>0</v>
      </c>
      <c r="F54" s="55">
        <f>_xlfn.XLOOKUP(A54,Comiters!A$1:A$999,Comiters!B$1:B$999,"0")</f>
        <v>1</v>
      </c>
      <c r="H54"/>
      <c r="M54">
        <f t="shared" si="1"/>
        <v>0</v>
      </c>
    </row>
    <row r="55" spans="1:13">
      <c r="A55" t="str">
        <f>_xlfn.XLOOKUP(B55,Rotineiros!B$1:B$5000,Rotineiros!A$1:A$5000)</f>
        <v>C1331627</v>
      </c>
      <c r="B55" t="s">
        <v>14409</v>
      </c>
      <c r="C55" t="s">
        <v>14312</v>
      </c>
      <c r="D55" t="s">
        <v>14411</v>
      </c>
      <c r="E55" s="3" t="str">
        <f>_xlfn.XLOOKUP(A55,'Badge Arqueiro'!A$1:A$170,'Badge Arqueiro'!B$1:B$170,"0")</f>
        <v>0</v>
      </c>
      <c r="F55" s="55">
        <f>_xlfn.XLOOKUP(A55,Comiters!A$1:A$999,Comiters!B$1:B$999,"0")</f>
        <v>1</v>
      </c>
      <c r="H55"/>
      <c r="M55">
        <f t="shared" si="1"/>
        <v>0</v>
      </c>
    </row>
    <row r="56" spans="1:13">
      <c r="A56" t="str">
        <f>_xlfn.XLOOKUP(B56,Rotineiros!B$1:B$5000,Rotineiros!A$1:A$5000)</f>
        <v>C1331771</v>
      </c>
      <c r="B56" t="s">
        <v>16407</v>
      </c>
      <c r="C56" t="s">
        <v>16408</v>
      </c>
      <c r="D56" t="s">
        <v>16409</v>
      </c>
      <c r="E56" s="3" t="str">
        <f>_xlfn.XLOOKUP(A56,'Badge Arqueiro'!A$1:A$170,'Badge Arqueiro'!B$1:B$170,"0")</f>
        <v>0</v>
      </c>
      <c r="F56" s="55">
        <f>_xlfn.XLOOKUP(A56,Comiters!A$1:A$999,Comiters!B$1:B$999,"0")</f>
        <v>1</v>
      </c>
      <c r="H56"/>
      <c r="M56">
        <f t="shared" si="1"/>
        <v>0</v>
      </c>
    </row>
    <row r="57" spans="1:13">
      <c r="A57" t="str">
        <f>_xlfn.XLOOKUP(B57,Rotineiros!B$1:B$5000,Rotineiros!A$1:A$5000)</f>
        <v>C1331826</v>
      </c>
      <c r="B57" t="s">
        <v>16359</v>
      </c>
      <c r="C57" t="s">
        <v>11371</v>
      </c>
      <c r="D57" t="s">
        <v>16360</v>
      </c>
      <c r="E57" s="3" t="str">
        <f>_xlfn.XLOOKUP(A57,'Badge Arqueiro'!A$1:A$170,'Badge Arqueiro'!B$1:B$170,"0")</f>
        <v>0</v>
      </c>
      <c r="F57" s="55" t="str">
        <f>_xlfn.XLOOKUP(A57,Comiters!A$1:A$999,Comiters!B$1:B$999,"0")</f>
        <v>0</v>
      </c>
      <c r="H57"/>
      <c r="M57">
        <f t="shared" si="1"/>
        <v>0</v>
      </c>
    </row>
    <row r="58" spans="1:13">
      <c r="A58" t="str">
        <f>_xlfn.XLOOKUP(B58,Rotineiros!B$1:B$5000,Rotineiros!A$1:A$5000)</f>
        <v>C1332201</v>
      </c>
      <c r="B58" t="s">
        <v>16357</v>
      </c>
      <c r="C58" t="s">
        <v>13718</v>
      </c>
      <c r="D58" t="s">
        <v>16358</v>
      </c>
      <c r="E58" s="3" t="str">
        <f>_xlfn.XLOOKUP(A58,'Badge Arqueiro'!A$1:A$170,'Badge Arqueiro'!B$1:B$170,"0")</f>
        <v>0</v>
      </c>
      <c r="F58" s="55" t="str">
        <f>_xlfn.XLOOKUP(A58,Comiters!A$1:A$999,Comiters!B$1:B$999,"0")</f>
        <v>0</v>
      </c>
      <c r="H58"/>
      <c r="M58">
        <f t="shared" si="1"/>
        <v>0</v>
      </c>
    </row>
    <row r="59" spans="1:13">
      <c r="A59" t="str">
        <f>_xlfn.XLOOKUP(B59,Rotineiros!B$1:B$5000,Rotineiros!A$1:A$5000)</f>
        <v>C1332212</v>
      </c>
      <c r="B59" t="s">
        <v>15826</v>
      </c>
      <c r="C59" t="s">
        <v>16389</v>
      </c>
      <c r="D59" t="s">
        <v>15827</v>
      </c>
      <c r="E59" s="3" t="str">
        <f>_xlfn.XLOOKUP(A59,'Badge Arqueiro'!A$1:A$170,'Badge Arqueiro'!B$1:B$170,"0")</f>
        <v>0</v>
      </c>
      <c r="F59" s="55" t="str">
        <f>_xlfn.XLOOKUP(A59,Comiters!A$1:A$999,Comiters!B$1:B$999,"0")</f>
        <v>0</v>
      </c>
      <c r="H59"/>
      <c r="M59">
        <f t="shared" si="1"/>
        <v>0</v>
      </c>
    </row>
    <row r="60" spans="1:13">
      <c r="A60" t="str">
        <f>_xlfn.XLOOKUP(B60,Rotineiros!B$1:B$5000,Rotineiros!A$1:A$5000)</f>
        <v>C1332308</v>
      </c>
      <c r="B60" t="s">
        <v>16193</v>
      </c>
      <c r="C60" t="s">
        <v>16286</v>
      </c>
      <c r="D60" t="s">
        <v>16194</v>
      </c>
      <c r="E60" s="3" t="str">
        <f>_xlfn.XLOOKUP(A60,'Badge Arqueiro'!A$1:A$170,'Badge Arqueiro'!B$1:B$170,"0")</f>
        <v>0</v>
      </c>
      <c r="F60" s="55">
        <f>_xlfn.XLOOKUP(A60,Comiters!A$1:A$999,Comiters!B$1:B$999,"0")</f>
        <v>1</v>
      </c>
      <c r="H60"/>
      <c r="M60">
        <f t="shared" si="1"/>
        <v>0</v>
      </c>
    </row>
    <row r="61" spans="1:13">
      <c r="A61" t="str">
        <f>_xlfn.XLOOKUP(B61,Rotineiros!B$1:B$5000,Rotineiros!A$1:A$5000)</f>
        <v>F0233929</v>
      </c>
      <c r="B61" t="s">
        <v>2342</v>
      </c>
      <c r="C61" t="s">
        <v>1426</v>
      </c>
      <c r="D61" t="s">
        <v>2344</v>
      </c>
      <c r="E61" s="3">
        <f>_xlfn.XLOOKUP(A61,'Badge Arqueiro'!A$1:A$170,'Badge Arqueiro'!B$1:B$170,"0")</f>
        <v>1</v>
      </c>
      <c r="F61" s="55" t="str">
        <f>_xlfn.XLOOKUP(A61,Comiters!A$1:A$999,Comiters!B$1:B$999,"0")</f>
        <v>0</v>
      </c>
      <c r="H61"/>
      <c r="M61">
        <f t="shared" si="1"/>
        <v>0</v>
      </c>
    </row>
    <row r="62" spans="1:13">
      <c r="A62" t="str">
        <f>_xlfn.XLOOKUP(B62,Rotineiros!B$1:B$5000,Rotineiros!A$1:A$5000)</f>
        <v>F0411579</v>
      </c>
      <c r="B62" t="s">
        <v>2978</v>
      </c>
      <c r="C62" t="s">
        <v>14623</v>
      </c>
      <c r="D62" t="s">
        <v>3106</v>
      </c>
      <c r="E62" s="3" t="str">
        <f>_xlfn.XLOOKUP(A62,'Badge Arqueiro'!A$1:A$170,'Badge Arqueiro'!B$1:B$170,"0")</f>
        <v>0</v>
      </c>
      <c r="F62" s="55" t="str">
        <f>_xlfn.XLOOKUP(A62,Comiters!A$1:A$999,Comiters!B$1:B$999,"0")</f>
        <v>0</v>
      </c>
      <c r="H62"/>
      <c r="M62">
        <f t="shared" si="1"/>
        <v>0</v>
      </c>
    </row>
    <row r="63" spans="1:13">
      <c r="A63" t="str">
        <f>_xlfn.XLOOKUP(B63,Rotineiros!B$1:B$5000,Rotineiros!A$1:A$5000)</f>
        <v>F0453818</v>
      </c>
      <c r="B63" t="s">
        <v>16343</v>
      </c>
      <c r="C63" t="s">
        <v>16344</v>
      </c>
      <c r="D63" t="s">
        <v>16345</v>
      </c>
      <c r="E63" s="3" t="str">
        <f>_xlfn.XLOOKUP(A63,'Badge Arqueiro'!A$1:A$170,'Badge Arqueiro'!B$1:B$170,"0")</f>
        <v>0</v>
      </c>
      <c r="F63" s="55" t="str">
        <f>_xlfn.XLOOKUP(A63,Comiters!A$1:A$999,Comiters!B$1:B$999,"0")</f>
        <v>0</v>
      </c>
      <c r="H63"/>
      <c r="M63">
        <f t="shared" si="1"/>
        <v>0</v>
      </c>
    </row>
    <row r="64" spans="1:13">
      <c r="A64" t="str">
        <f>_xlfn.XLOOKUP(B64,Rotineiros!B$1:B$5000,Rotineiros!A$1:A$5000)</f>
        <v>F0493598</v>
      </c>
      <c r="B64" t="s">
        <v>853</v>
      </c>
      <c r="C64" t="s">
        <v>3464</v>
      </c>
      <c r="D64" t="s">
        <v>854</v>
      </c>
      <c r="E64" s="3" t="str">
        <f>_xlfn.XLOOKUP(A64,'Badge Arqueiro'!A$1:A$170,'Badge Arqueiro'!B$1:B$170,"0")</f>
        <v>0</v>
      </c>
      <c r="F64" s="55" t="str">
        <f>_xlfn.XLOOKUP(A64,Comiters!A$1:A$999,Comiters!B$1:B$999,"0")</f>
        <v>0</v>
      </c>
      <c r="H64"/>
      <c r="M64">
        <f t="shared" si="1"/>
        <v>0</v>
      </c>
    </row>
    <row r="65" spans="1:13">
      <c r="A65" t="str">
        <f>_xlfn.XLOOKUP(B65,Rotineiros!B$1:B$5000,Rotineiros!A$1:A$5000)</f>
        <v>F0500025</v>
      </c>
      <c r="B65" t="s">
        <v>129</v>
      </c>
      <c r="C65" t="s">
        <v>14474</v>
      </c>
      <c r="D65" t="s">
        <v>130</v>
      </c>
      <c r="E65" s="3" t="str">
        <f>_xlfn.XLOOKUP(A65,'Badge Arqueiro'!A$1:A$170,'Badge Arqueiro'!B$1:B$170,"0")</f>
        <v>0</v>
      </c>
      <c r="F65" s="55">
        <f>_xlfn.XLOOKUP(A65,Comiters!A$1:A$999,Comiters!B$1:B$999,"0")</f>
        <v>1</v>
      </c>
      <c r="H65"/>
      <c r="M65">
        <f t="shared" si="1"/>
        <v>0</v>
      </c>
    </row>
    <row r="66" spans="1:13" s="25" customFormat="1">
      <c r="A66" t="str">
        <f>_xlfn.XLOOKUP(B66,Rotineiros!B$1:B$5000,Rotineiros!A$1:A$5000)</f>
        <v>F0500055</v>
      </c>
      <c r="B66" t="s">
        <v>3042</v>
      </c>
      <c r="C66" t="s">
        <v>16174</v>
      </c>
      <c r="D66" t="s">
        <v>3044</v>
      </c>
      <c r="E66" s="3" t="str">
        <f>_xlfn.XLOOKUP(A66,'Badge Arqueiro'!A$1:A$170,'Badge Arqueiro'!B$1:B$170,"0")</f>
        <v>0</v>
      </c>
      <c r="F66" s="55" t="str">
        <f>_xlfn.XLOOKUP(A66,Comiters!A$1:A$999,Comiters!B$1:B$999,"0")</f>
        <v>0</v>
      </c>
      <c r="G66"/>
      <c r="H66"/>
      <c r="M66">
        <f t="shared" si="1"/>
        <v>0</v>
      </c>
    </row>
    <row r="67" spans="1:13">
      <c r="A67" t="str">
        <f>_xlfn.XLOOKUP(B67,Rotineiros!B$1:B$5000,Rotineiros!A$1:A$5000)</f>
        <v>F0738674</v>
      </c>
      <c r="B67" t="s">
        <v>14427</v>
      </c>
      <c r="C67" t="s">
        <v>16333</v>
      </c>
      <c r="D67" t="s">
        <v>14429</v>
      </c>
      <c r="E67" s="3" t="str">
        <f>_xlfn.XLOOKUP(A67,'Badge Arqueiro'!A$1:A$170,'Badge Arqueiro'!B$1:B$170,"0")</f>
        <v>0</v>
      </c>
      <c r="F67" s="55" t="str">
        <f>_xlfn.XLOOKUP(A67,Comiters!A$1:A$999,Comiters!B$1:B$999,"0")</f>
        <v>0</v>
      </c>
      <c r="H67"/>
      <c r="M67">
        <f t="shared" si="1"/>
        <v>0</v>
      </c>
    </row>
    <row r="68" spans="1:13">
      <c r="A68" t="str">
        <f>_xlfn.XLOOKUP(B68,Rotineiros!B$1:B$5000,Rotineiros!A$1:A$5000)</f>
        <v>F0739028</v>
      </c>
      <c r="B68" t="s">
        <v>138</v>
      </c>
      <c r="C68" t="s">
        <v>16300</v>
      </c>
      <c r="D68" t="s">
        <v>139</v>
      </c>
      <c r="E68" s="3" t="str">
        <f>_xlfn.XLOOKUP(A68,'Badge Arqueiro'!A$1:A$170,'Badge Arqueiro'!B$1:B$170,"0")</f>
        <v>0</v>
      </c>
      <c r="F68" s="55" t="str">
        <f>_xlfn.XLOOKUP(A68,Comiters!A$1:A$999,Comiters!B$1:B$999,"0")</f>
        <v>0</v>
      </c>
      <c r="H68"/>
      <c r="M68">
        <f t="shared" si="1"/>
        <v>0</v>
      </c>
    </row>
    <row r="69" spans="1:13">
      <c r="A69" t="str">
        <f>_xlfn.XLOOKUP(B69,Rotineiros!B$1:B$5000,Rotineiros!A$1:A$5000)</f>
        <v>F0751076</v>
      </c>
      <c r="B69" t="s">
        <v>15277</v>
      </c>
      <c r="C69" t="s">
        <v>14559</v>
      </c>
      <c r="D69" t="s">
        <v>15279</v>
      </c>
      <c r="E69" s="3" t="str">
        <f>_xlfn.XLOOKUP(A69,'Badge Arqueiro'!A$1:A$170,'Badge Arqueiro'!B$1:B$170,"0")</f>
        <v>0</v>
      </c>
      <c r="F69" s="55" t="str">
        <f>_xlfn.XLOOKUP(A69,Comiters!A$1:A$999,Comiters!B$1:B$999,"0")</f>
        <v>0</v>
      </c>
      <c r="H69"/>
      <c r="M69">
        <f t="shared" ref="M69:M132" si="2">IF(D69=D70,1111111111,0)</f>
        <v>0</v>
      </c>
    </row>
    <row r="70" spans="1:13">
      <c r="A70" t="str">
        <f>_xlfn.XLOOKUP(B70,Rotineiros!B$1:B$5000,Rotineiros!A$1:A$5000)</f>
        <v>F0752022</v>
      </c>
      <c r="B70" t="s">
        <v>16386</v>
      </c>
      <c r="C70" t="s">
        <v>16387</v>
      </c>
      <c r="D70" t="s">
        <v>16388</v>
      </c>
      <c r="E70" s="3" t="str">
        <f>_xlfn.XLOOKUP(A70,'Badge Arqueiro'!A$1:A$170,'Badge Arqueiro'!B$1:B$170,"0")</f>
        <v>0</v>
      </c>
      <c r="F70" s="55" t="str">
        <f>_xlfn.XLOOKUP(A70,Comiters!A$1:A$999,Comiters!B$1:B$999,"0")</f>
        <v>0</v>
      </c>
      <c r="H70"/>
      <c r="M70">
        <f t="shared" si="2"/>
        <v>0</v>
      </c>
    </row>
    <row r="71" spans="1:13">
      <c r="A71" t="str">
        <f>_xlfn.XLOOKUP(B71,Rotineiros!B$1:B$5000,Rotineiros!A$1:A$5000)</f>
        <v>F0950413</v>
      </c>
      <c r="B71" t="s">
        <v>2015</v>
      </c>
      <c r="C71" t="s">
        <v>16385</v>
      </c>
      <c r="D71" t="s">
        <v>2016</v>
      </c>
      <c r="E71" s="3" t="str">
        <f>_xlfn.XLOOKUP(A71,'Badge Arqueiro'!A$1:A$170,'Badge Arqueiro'!B$1:B$170,"0")</f>
        <v>0</v>
      </c>
      <c r="F71" s="55" t="str">
        <f>_xlfn.XLOOKUP(A71,Comiters!A$1:A$999,Comiters!B$1:B$999,"0")</f>
        <v>0</v>
      </c>
      <c r="H71"/>
      <c r="M71">
        <f t="shared" si="2"/>
        <v>0</v>
      </c>
    </row>
    <row r="72" spans="1:13">
      <c r="A72" t="str">
        <f>_xlfn.XLOOKUP(B72,Rotineiros!B$1:B$5000,Rotineiros!A$1:A$5000)</f>
        <v>F1200199</v>
      </c>
      <c r="B72" t="s">
        <v>144</v>
      </c>
      <c r="C72" t="s">
        <v>16261</v>
      </c>
      <c r="D72" t="s">
        <v>146</v>
      </c>
      <c r="E72" s="3" t="str">
        <f>_xlfn.XLOOKUP(A72,'Badge Arqueiro'!A$1:A$170,'Badge Arqueiro'!B$1:B$170,"0")</f>
        <v>0</v>
      </c>
      <c r="F72" s="55" t="str">
        <f>_xlfn.XLOOKUP(A72,Comiters!A$1:A$999,Comiters!B$1:B$999,"0")</f>
        <v>0</v>
      </c>
      <c r="H72"/>
      <c r="M72">
        <f t="shared" si="2"/>
        <v>0</v>
      </c>
    </row>
    <row r="73" spans="1:13">
      <c r="A73" t="str">
        <f>_xlfn.XLOOKUP(B73,Rotineiros!B$1:B$5000,Rotineiros!A$1:A$5000)</f>
        <v>F1230339</v>
      </c>
      <c r="B73" t="s">
        <v>1658</v>
      </c>
      <c r="C73" t="s">
        <v>14313</v>
      </c>
      <c r="D73" t="s">
        <v>1659</v>
      </c>
      <c r="E73" s="3" t="str">
        <f>_xlfn.XLOOKUP(A73,'Badge Arqueiro'!A$1:A$170,'Badge Arqueiro'!B$1:B$170,"0")</f>
        <v>0</v>
      </c>
      <c r="F73" s="55" t="str">
        <f>_xlfn.XLOOKUP(A73,Comiters!A$1:A$999,Comiters!B$1:B$999,"0")</f>
        <v>0</v>
      </c>
      <c r="H73"/>
      <c r="M73">
        <f t="shared" si="2"/>
        <v>0</v>
      </c>
    </row>
    <row r="74" spans="1:13">
      <c r="A74" t="str">
        <f>_xlfn.XLOOKUP(B74,Rotineiros!B$1:B$5000,Rotineiros!A$1:A$5000)</f>
        <v>F1456789</v>
      </c>
      <c r="B74" t="s">
        <v>11623</v>
      </c>
      <c r="C74" t="s">
        <v>15677</v>
      </c>
      <c r="D74" t="s">
        <v>11698</v>
      </c>
      <c r="E74" s="3" t="str">
        <f>_xlfn.XLOOKUP(A74,'Badge Arqueiro'!A$1:A$170,'Badge Arqueiro'!B$1:B$170,"0")</f>
        <v>0</v>
      </c>
      <c r="F74" s="55" t="str">
        <f>_xlfn.XLOOKUP(A74,Comiters!A$1:A$999,Comiters!B$1:B$999,"0")</f>
        <v>0</v>
      </c>
      <c r="H74"/>
      <c r="M74">
        <f t="shared" si="2"/>
        <v>0</v>
      </c>
    </row>
    <row r="75" spans="1:13">
      <c r="A75" t="str">
        <f>_xlfn.XLOOKUP(B75,Rotineiros!B$1:B$5000,Rotineiros!A$1:A$5000)</f>
        <v>F1647417</v>
      </c>
      <c r="B75" t="s">
        <v>12291</v>
      </c>
      <c r="C75" t="s">
        <v>16174</v>
      </c>
      <c r="D75" t="s">
        <v>12292</v>
      </c>
      <c r="E75" s="3" t="str">
        <f>_xlfn.XLOOKUP(A75,'Badge Arqueiro'!A$1:A$170,'Badge Arqueiro'!B$1:B$170,"0")</f>
        <v>0</v>
      </c>
      <c r="F75" s="55">
        <f>_xlfn.XLOOKUP(A75,Comiters!A$1:A$999,Comiters!B$1:B$999,"0")</f>
        <v>1</v>
      </c>
      <c r="H75"/>
      <c r="M75">
        <f t="shared" si="2"/>
        <v>0</v>
      </c>
    </row>
    <row r="76" spans="1:13">
      <c r="A76" t="str">
        <f>_xlfn.XLOOKUP(B76,Rotineiros!B$1:B$5000,Rotineiros!A$1:A$5000)</f>
        <v>F1692469</v>
      </c>
      <c r="B76" t="s">
        <v>12334</v>
      </c>
      <c r="C76" t="s">
        <v>14788</v>
      </c>
      <c r="D76" t="s">
        <v>12335</v>
      </c>
      <c r="E76" s="3" t="str">
        <f>_xlfn.XLOOKUP(A76,'Badge Arqueiro'!A$1:A$170,'Badge Arqueiro'!B$1:B$170,"0")</f>
        <v>0</v>
      </c>
      <c r="F76" s="55" t="str">
        <f>_xlfn.XLOOKUP(A76,Comiters!A$1:A$999,Comiters!B$1:B$999,"0")</f>
        <v>0</v>
      </c>
      <c r="H76"/>
      <c r="M76">
        <f t="shared" si="2"/>
        <v>0</v>
      </c>
    </row>
    <row r="77" spans="1:13">
      <c r="A77" t="str">
        <f>_xlfn.XLOOKUP(B77,Rotineiros!B$1:B$5000,Rotineiros!A$1:A$5000)</f>
        <v>F1693449</v>
      </c>
      <c r="B77" t="s">
        <v>11798</v>
      </c>
      <c r="C77" t="s">
        <v>16289</v>
      </c>
      <c r="D77" t="s">
        <v>11877</v>
      </c>
      <c r="E77" s="3" t="str">
        <f>_xlfn.XLOOKUP(A77,'Badge Arqueiro'!A$1:A$170,'Badge Arqueiro'!B$1:B$170,"0")</f>
        <v>0</v>
      </c>
      <c r="F77" s="55" t="str">
        <f>_xlfn.XLOOKUP(A77,Comiters!A$1:A$999,Comiters!B$1:B$999,"0")</f>
        <v>0</v>
      </c>
      <c r="H77"/>
      <c r="M77">
        <f t="shared" si="2"/>
        <v>0</v>
      </c>
    </row>
    <row r="78" spans="1:13">
      <c r="A78" t="str">
        <f>_xlfn.XLOOKUP(B78,Rotineiros!B$1:B$5000,Rotineiros!A$1:A$5000)</f>
        <v>F1810249</v>
      </c>
      <c r="B78" t="s">
        <v>156</v>
      </c>
      <c r="C78" t="s">
        <v>16322</v>
      </c>
      <c r="D78" t="s">
        <v>157</v>
      </c>
      <c r="E78" s="3" t="str">
        <f>_xlfn.XLOOKUP(A78,'Badge Arqueiro'!A$1:A$170,'Badge Arqueiro'!B$1:B$170,"0")</f>
        <v>0</v>
      </c>
      <c r="F78" s="55" t="str">
        <f>_xlfn.XLOOKUP(A78,Comiters!A$1:A$999,Comiters!B$1:B$999,"0")</f>
        <v>0</v>
      </c>
      <c r="H78"/>
      <c r="M78">
        <f t="shared" si="2"/>
        <v>0</v>
      </c>
    </row>
    <row r="79" spans="1:13">
      <c r="A79" t="str">
        <f>_xlfn.XLOOKUP(B79,Rotineiros!B$1:B$5000,Rotineiros!A$1:A$5000)</f>
        <v>F1924437</v>
      </c>
      <c r="B79" t="s">
        <v>7261</v>
      </c>
      <c r="C79" t="s">
        <v>16287</v>
      </c>
      <c r="D79" t="s">
        <v>7310</v>
      </c>
      <c r="E79" s="3" t="str">
        <f>_xlfn.XLOOKUP(A79,'Badge Arqueiro'!A$1:A$170,'Badge Arqueiro'!B$1:B$170,"0")</f>
        <v>0</v>
      </c>
      <c r="F79" s="55" t="str">
        <f>_xlfn.XLOOKUP(A79,Comiters!A$1:A$999,Comiters!B$1:B$999,"0")</f>
        <v>0</v>
      </c>
      <c r="H79"/>
      <c r="M79">
        <f t="shared" si="2"/>
        <v>0</v>
      </c>
    </row>
    <row r="80" spans="1:13">
      <c r="A80" t="str">
        <f>_xlfn.XLOOKUP(B80,Rotineiros!B$1:B$5000,Rotineiros!A$1:A$5000)</f>
        <v>F1924915</v>
      </c>
      <c r="B80" t="s">
        <v>14464</v>
      </c>
      <c r="C80" t="s">
        <v>15884</v>
      </c>
      <c r="D80" t="s">
        <v>14466</v>
      </c>
      <c r="E80" s="3" t="str">
        <f>_xlfn.XLOOKUP(A80,'Badge Arqueiro'!A$1:A$170,'Badge Arqueiro'!B$1:B$170,"0")</f>
        <v>0</v>
      </c>
      <c r="F80" s="55" t="str">
        <f>_xlfn.XLOOKUP(A80,Comiters!A$1:A$999,Comiters!B$1:B$999,"0")</f>
        <v>0</v>
      </c>
      <c r="H80"/>
      <c r="M80">
        <f t="shared" si="2"/>
        <v>0</v>
      </c>
    </row>
    <row r="81" spans="1:13">
      <c r="A81" t="str">
        <f>_xlfn.XLOOKUP(B81,Rotineiros!B$1:B$5000,Rotineiros!A$1:A$5000)</f>
        <v>F1972798</v>
      </c>
      <c r="B81" t="s">
        <v>2460</v>
      </c>
      <c r="C81" t="s">
        <v>16311</v>
      </c>
      <c r="D81" t="s">
        <v>2462</v>
      </c>
      <c r="E81" s="3" t="str">
        <f>_xlfn.XLOOKUP(A81,'Badge Arqueiro'!A$1:A$170,'Badge Arqueiro'!B$1:B$170,"0")</f>
        <v>0</v>
      </c>
      <c r="F81" s="55" t="str">
        <f>_xlfn.XLOOKUP(A81,Comiters!A$1:A$999,Comiters!B$1:B$999,"0")</f>
        <v>0</v>
      </c>
      <c r="H81"/>
      <c r="M81">
        <f t="shared" si="2"/>
        <v>0</v>
      </c>
    </row>
    <row r="82" spans="1:13">
      <c r="A82" t="str">
        <f>_xlfn.XLOOKUP(B82,Rotineiros!B$1:B$5000,Rotineiros!A$1:A$5000)</f>
        <v>F2001859</v>
      </c>
      <c r="B82" t="s">
        <v>13464</v>
      </c>
      <c r="C82" t="s">
        <v>16312</v>
      </c>
      <c r="D82" t="s">
        <v>13465</v>
      </c>
      <c r="E82" s="3" t="str">
        <f>_xlfn.XLOOKUP(A82,'Badge Arqueiro'!A$1:A$170,'Badge Arqueiro'!B$1:B$170,"0")</f>
        <v>0</v>
      </c>
      <c r="F82" s="55" t="str">
        <f>_xlfn.XLOOKUP(A82,Comiters!A$1:A$999,Comiters!B$1:B$999,"0")</f>
        <v>0</v>
      </c>
      <c r="H82"/>
      <c r="M82">
        <f t="shared" si="2"/>
        <v>0</v>
      </c>
    </row>
    <row r="83" spans="1:13">
      <c r="A83" t="str">
        <f>_xlfn.XLOOKUP(B83,Rotineiros!B$1:B$5000,Rotineiros!A$1:A$5000)</f>
        <v>F2002436</v>
      </c>
      <c r="B83" t="s">
        <v>13143</v>
      </c>
      <c r="C83" t="s">
        <v>2553</v>
      </c>
      <c r="D83" t="s">
        <v>13144</v>
      </c>
      <c r="E83" s="3" t="str">
        <f>_xlfn.XLOOKUP(A83,'Badge Arqueiro'!A$1:A$170,'Badge Arqueiro'!B$1:B$170,"0")</f>
        <v>0</v>
      </c>
      <c r="F83" s="55">
        <f>_xlfn.XLOOKUP(A83,Comiters!A$1:A$999,Comiters!B$1:B$999,"0")</f>
        <v>1</v>
      </c>
      <c r="H83"/>
      <c r="M83">
        <f t="shared" si="2"/>
        <v>0</v>
      </c>
    </row>
    <row r="84" spans="1:13">
      <c r="A84" t="str">
        <f>_xlfn.XLOOKUP(B84,Rotineiros!B$1:B$5000,Rotineiros!A$1:A$5000)</f>
        <v>F2078397</v>
      </c>
      <c r="B84" t="s">
        <v>15346</v>
      </c>
      <c r="C84" t="s">
        <v>16273</v>
      </c>
      <c r="D84" t="s">
        <v>15348</v>
      </c>
      <c r="E84" s="3" t="str">
        <f>_xlfn.XLOOKUP(A84,'Badge Arqueiro'!A$1:A$170,'Badge Arqueiro'!B$1:B$170,"0")</f>
        <v>0</v>
      </c>
      <c r="F84" s="55" t="str">
        <f>_xlfn.XLOOKUP(A84,Comiters!A$1:A$999,Comiters!B$1:B$999,"0")</f>
        <v>0</v>
      </c>
      <c r="H84"/>
      <c r="M84">
        <f t="shared" si="2"/>
        <v>0</v>
      </c>
    </row>
    <row r="85" spans="1:13">
      <c r="A85" t="str">
        <f>_xlfn.XLOOKUP(B85,Rotineiros!B$1:B$5000,Rotineiros!A$1:A$5000)</f>
        <v>F2177895</v>
      </c>
      <c r="B85" t="s">
        <v>3188</v>
      </c>
      <c r="C85" t="s">
        <v>16338</v>
      </c>
      <c r="D85" t="s">
        <v>3189</v>
      </c>
      <c r="E85" s="3" t="str">
        <f>_xlfn.XLOOKUP(A85,'Badge Arqueiro'!A$1:A$170,'Badge Arqueiro'!B$1:B$170,"0")</f>
        <v>0</v>
      </c>
      <c r="F85" s="55" t="str">
        <f>_xlfn.XLOOKUP(A85,Comiters!A$1:A$999,Comiters!B$1:B$999,"0")</f>
        <v>0</v>
      </c>
      <c r="H85"/>
      <c r="M85">
        <f t="shared" si="2"/>
        <v>0</v>
      </c>
    </row>
    <row r="86" spans="1:13">
      <c r="A86" t="str">
        <f>_xlfn.XLOOKUP(B86,Rotineiros!B$1:B$5000,Rotineiros!A$1:A$5000)</f>
        <v>F2190165</v>
      </c>
      <c r="B86" t="s">
        <v>16329</v>
      </c>
      <c r="C86" t="s">
        <v>15730</v>
      </c>
      <c r="D86" t="s">
        <v>16330</v>
      </c>
      <c r="E86" s="3" t="str">
        <f>_xlfn.XLOOKUP(A86,'Badge Arqueiro'!A$1:A$170,'Badge Arqueiro'!B$1:B$170,"0")</f>
        <v>0</v>
      </c>
      <c r="F86" s="55" t="str">
        <f>_xlfn.XLOOKUP(A86,Comiters!A$1:A$999,Comiters!B$1:B$999,"0")</f>
        <v>0</v>
      </c>
      <c r="H86"/>
      <c r="M86">
        <f t="shared" si="2"/>
        <v>0</v>
      </c>
    </row>
    <row r="87" spans="1:13">
      <c r="A87" t="str">
        <f>_xlfn.XLOOKUP(B87,Rotineiros!B$1:B$5000,Rotineiros!A$1:A$5000)</f>
        <v>F2190351</v>
      </c>
      <c r="B87" t="s">
        <v>12284</v>
      </c>
      <c r="C87" t="s">
        <v>14320</v>
      </c>
      <c r="D87" t="s">
        <v>12286</v>
      </c>
      <c r="E87" s="3" t="str">
        <f>_xlfn.XLOOKUP(A87,'Badge Arqueiro'!A$1:A$170,'Badge Arqueiro'!B$1:B$170,"0")</f>
        <v>0</v>
      </c>
      <c r="F87" s="55" t="str">
        <f>_xlfn.XLOOKUP(A87,Comiters!A$1:A$999,Comiters!B$1:B$999,"0")</f>
        <v>0</v>
      </c>
      <c r="H87"/>
      <c r="M87">
        <f t="shared" si="2"/>
        <v>0</v>
      </c>
    </row>
    <row r="88" spans="1:13">
      <c r="A88" t="str">
        <f>_xlfn.XLOOKUP(B88,Rotineiros!B$1:B$5000,Rotineiros!A$1:A$5000)</f>
        <v>F2258867</v>
      </c>
      <c r="B88" t="s">
        <v>2793</v>
      </c>
      <c r="C88" t="s">
        <v>11684</v>
      </c>
      <c r="D88" t="s">
        <v>14094</v>
      </c>
      <c r="E88" s="3" t="str">
        <f>_xlfn.XLOOKUP(A88,'Badge Arqueiro'!A$1:A$170,'Badge Arqueiro'!B$1:B$170,"0")</f>
        <v>0</v>
      </c>
      <c r="F88" s="55" t="str">
        <f>_xlfn.XLOOKUP(A88,Comiters!A$1:A$999,Comiters!B$1:B$999,"0")</f>
        <v>0</v>
      </c>
      <c r="H88"/>
      <c r="M88">
        <f t="shared" si="2"/>
        <v>0</v>
      </c>
    </row>
    <row r="89" spans="1:13">
      <c r="A89" t="str">
        <f>_xlfn.XLOOKUP(B89,Rotineiros!B$1:B$5000,Rotineiros!A$1:A$5000)</f>
        <v>F2281749</v>
      </c>
      <c r="B89" t="s">
        <v>14857</v>
      </c>
      <c r="C89" t="s">
        <v>3157</v>
      </c>
      <c r="D89" t="s">
        <v>14859</v>
      </c>
      <c r="E89" s="3" t="str">
        <f>_xlfn.XLOOKUP(A89,'Badge Arqueiro'!A$1:A$170,'Badge Arqueiro'!B$1:B$170,"0")</f>
        <v>0</v>
      </c>
      <c r="F89" s="55">
        <f>_xlfn.XLOOKUP(A89,Comiters!A$1:A$999,Comiters!B$1:B$999,"0")</f>
        <v>1</v>
      </c>
      <c r="H89"/>
      <c r="M89">
        <f t="shared" si="2"/>
        <v>0</v>
      </c>
    </row>
    <row r="90" spans="1:13">
      <c r="A90" t="str">
        <f>_xlfn.XLOOKUP(B90,Rotineiros!B$1:B$5000,Rotineiros!A$1:A$5000)</f>
        <v>F2322367</v>
      </c>
      <c r="B90" t="s">
        <v>16362</v>
      </c>
      <c r="C90" t="s">
        <v>16363</v>
      </c>
      <c r="D90" t="s">
        <v>16364</v>
      </c>
      <c r="E90" s="3" t="str">
        <f>_xlfn.XLOOKUP(A90,'Badge Arqueiro'!A$1:A$170,'Badge Arqueiro'!B$1:B$170,"0")</f>
        <v>0</v>
      </c>
      <c r="F90" s="55" t="str">
        <f>_xlfn.XLOOKUP(A90,Comiters!A$1:A$999,Comiters!B$1:B$999,"0")</f>
        <v>0</v>
      </c>
      <c r="H90"/>
      <c r="M90">
        <f t="shared" si="2"/>
        <v>0</v>
      </c>
    </row>
    <row r="91" spans="1:13">
      <c r="A91" t="str">
        <f>_xlfn.XLOOKUP(B91,Rotineiros!B$1:B$5000,Rotineiros!A$1:A$5000)</f>
        <v>F2419288</v>
      </c>
      <c r="B91" t="s">
        <v>13861</v>
      </c>
      <c r="C91" t="s">
        <v>3494</v>
      </c>
      <c r="D91" t="s">
        <v>13862</v>
      </c>
      <c r="E91" s="3" t="str">
        <f>_xlfn.XLOOKUP(A91,'Badge Arqueiro'!A$1:A$170,'Badge Arqueiro'!B$1:B$170,"0")</f>
        <v>0</v>
      </c>
      <c r="F91" s="55" t="str">
        <f>_xlfn.XLOOKUP(A91,Comiters!A$1:A$999,Comiters!B$1:B$999,"0")</f>
        <v>0</v>
      </c>
      <c r="H91"/>
      <c r="M91">
        <f t="shared" si="2"/>
        <v>0</v>
      </c>
    </row>
    <row r="92" spans="1:13" s="25" customFormat="1">
      <c r="A92" t="str">
        <f>_xlfn.XLOOKUP(B92,Rotineiros!B$1:B$5000,Rotineiros!A$1:A$5000)</f>
        <v>F2548956</v>
      </c>
      <c r="B92" t="s">
        <v>2364</v>
      </c>
      <c r="C92" t="s">
        <v>16268</v>
      </c>
      <c r="D92" t="s">
        <v>2366</v>
      </c>
      <c r="E92" s="3" t="str">
        <f>_xlfn.XLOOKUP(A92,'Badge Arqueiro'!A$1:A$170,'Badge Arqueiro'!B$1:B$170,"0")</f>
        <v>0</v>
      </c>
      <c r="F92" s="55" t="str">
        <f>_xlfn.XLOOKUP(A92,Comiters!A$1:A$999,Comiters!B$1:B$999,"0")</f>
        <v>0</v>
      </c>
      <c r="G92"/>
      <c r="H92"/>
      <c r="M92">
        <f t="shared" si="2"/>
        <v>0</v>
      </c>
    </row>
    <row r="93" spans="1:13">
      <c r="A93" t="str">
        <f>_xlfn.XLOOKUP(B93,Rotineiros!B$1:B$5000,Rotineiros!A$1:A$5000)</f>
        <v>F2597837</v>
      </c>
      <c r="B93" t="s">
        <v>16308</v>
      </c>
      <c r="C93" t="s">
        <v>12797</v>
      </c>
      <c r="D93" t="s">
        <v>16309</v>
      </c>
      <c r="E93" s="3" t="str">
        <f>_xlfn.XLOOKUP(A93,'Badge Arqueiro'!A$1:A$170,'Badge Arqueiro'!B$1:B$170,"0")</f>
        <v>0</v>
      </c>
      <c r="F93" s="55" t="str">
        <f>_xlfn.XLOOKUP(A93,Comiters!A$1:A$999,Comiters!B$1:B$999,"0")</f>
        <v>0</v>
      </c>
      <c r="H93"/>
      <c r="M93">
        <f t="shared" si="2"/>
        <v>0</v>
      </c>
    </row>
    <row r="94" spans="1:13">
      <c r="A94" t="str">
        <f>_xlfn.XLOOKUP(B94,Rotineiros!B$1:B$5000,Rotineiros!A$1:A$5000)</f>
        <v>F2634252</v>
      </c>
      <c r="B94" t="s">
        <v>12146</v>
      </c>
      <c r="C94" t="s">
        <v>16338</v>
      </c>
      <c r="D94" t="s">
        <v>12201</v>
      </c>
      <c r="E94" s="3" t="str">
        <f>_xlfn.XLOOKUP(A94,'Badge Arqueiro'!A$1:A$170,'Badge Arqueiro'!B$1:B$170,"0")</f>
        <v>0</v>
      </c>
      <c r="F94" s="55" t="str">
        <f>_xlfn.XLOOKUP(A94,Comiters!A$1:A$999,Comiters!B$1:B$999,"0")</f>
        <v>0</v>
      </c>
      <c r="H94"/>
      <c r="M94">
        <f t="shared" si="2"/>
        <v>0</v>
      </c>
    </row>
    <row r="95" spans="1:13" s="25" customFormat="1">
      <c r="A95" t="str">
        <f>_xlfn.XLOOKUP(B95,Rotineiros!B$1:B$5000,Rotineiros!A$1:A$5000)</f>
        <v>F2730208</v>
      </c>
      <c r="B95" t="s">
        <v>473</v>
      </c>
      <c r="C95" t="s">
        <v>16354</v>
      </c>
      <c r="D95" t="s">
        <v>475</v>
      </c>
      <c r="E95" s="3" t="str">
        <f>_xlfn.XLOOKUP(A95,'Badge Arqueiro'!A$1:A$170,'Badge Arqueiro'!B$1:B$170,"0")</f>
        <v>0</v>
      </c>
      <c r="F95" s="55">
        <f>_xlfn.XLOOKUP(A95,Comiters!A$1:A$999,Comiters!B$1:B$999,"0")</f>
        <v>1</v>
      </c>
      <c r="G95"/>
      <c r="H95"/>
      <c r="M95">
        <f t="shared" si="2"/>
        <v>0</v>
      </c>
    </row>
    <row r="96" spans="1:13" s="25" customFormat="1">
      <c r="A96" t="str">
        <f>_xlfn.XLOOKUP(B96,Rotineiros!B$1:B$5000,Rotineiros!A$1:A$5000)</f>
        <v>F2731623</v>
      </c>
      <c r="B96" t="s">
        <v>15176</v>
      </c>
      <c r="C96" t="s">
        <v>11664</v>
      </c>
      <c r="D96" t="s">
        <v>15178</v>
      </c>
      <c r="E96" s="3" t="str">
        <f>_xlfn.XLOOKUP(A96,'Badge Arqueiro'!A$1:A$170,'Badge Arqueiro'!B$1:B$170,"0")</f>
        <v>0</v>
      </c>
      <c r="F96" s="55" t="str">
        <f>_xlfn.XLOOKUP(A96,Comiters!A$1:A$999,Comiters!B$1:B$999,"0")</f>
        <v>0</v>
      </c>
      <c r="G96"/>
      <c r="H96"/>
      <c r="M96">
        <f t="shared" si="2"/>
        <v>0</v>
      </c>
    </row>
    <row r="97" spans="1:13" s="25" customFormat="1">
      <c r="A97" t="str">
        <f>_xlfn.XLOOKUP(B97,Rotineiros!B$1:B$5000,Rotineiros!A$1:A$5000)</f>
        <v>F2734799</v>
      </c>
      <c r="B97" t="s">
        <v>16295</v>
      </c>
      <c r="C97" t="s">
        <v>16296</v>
      </c>
      <c r="D97" t="s">
        <v>16297</v>
      </c>
      <c r="E97" s="3" t="str">
        <f>_xlfn.XLOOKUP(A97,'Badge Arqueiro'!A$1:A$170,'Badge Arqueiro'!B$1:B$170,"0")</f>
        <v>0</v>
      </c>
      <c r="F97" s="55" t="str">
        <f>_xlfn.XLOOKUP(A97,Comiters!A$1:A$999,Comiters!B$1:B$999,"0")</f>
        <v>0</v>
      </c>
      <c r="G97"/>
      <c r="H97"/>
      <c r="M97">
        <f t="shared" si="2"/>
        <v>0</v>
      </c>
    </row>
    <row r="98" spans="1:13" s="25" customFormat="1">
      <c r="A98" t="str">
        <f>_xlfn.XLOOKUP(B98,Rotineiros!B$1:B$5000,Rotineiros!A$1:A$5000)</f>
        <v>F2820298</v>
      </c>
      <c r="B98" t="s">
        <v>16270</v>
      </c>
      <c r="C98" t="s">
        <v>16271</v>
      </c>
      <c r="D98" t="s">
        <v>16272</v>
      </c>
      <c r="E98" s="3" t="str">
        <f>_xlfn.XLOOKUP(A98,'Badge Arqueiro'!A$1:A$170,'Badge Arqueiro'!B$1:B$170,"0")</f>
        <v>0</v>
      </c>
      <c r="F98" s="55" t="str">
        <f>_xlfn.XLOOKUP(A98,Comiters!A$1:A$999,Comiters!B$1:B$999,"0")</f>
        <v>0</v>
      </c>
      <c r="G98"/>
      <c r="H98"/>
      <c r="M98">
        <f t="shared" si="2"/>
        <v>0</v>
      </c>
    </row>
    <row r="99" spans="1:13" s="25" customFormat="1">
      <c r="A99" t="str">
        <f>_xlfn.XLOOKUP(B99,Rotineiros!B$1:B$5000,Rotineiros!A$1:A$5000)</f>
        <v>F2872117</v>
      </c>
      <c r="B99" t="s">
        <v>15631</v>
      </c>
      <c r="C99" t="s">
        <v>16313</v>
      </c>
      <c r="D99" t="s">
        <v>15632</v>
      </c>
      <c r="E99" s="3" t="str">
        <f>_xlfn.XLOOKUP(A99,'Badge Arqueiro'!A$1:A$170,'Badge Arqueiro'!B$1:B$170,"0")</f>
        <v>0</v>
      </c>
      <c r="F99" s="55" t="str">
        <f>_xlfn.XLOOKUP(A99,Comiters!A$1:A$999,Comiters!B$1:B$999,"0")</f>
        <v>0</v>
      </c>
      <c r="G99"/>
      <c r="H99"/>
      <c r="M99">
        <f t="shared" si="2"/>
        <v>0</v>
      </c>
    </row>
    <row r="100" spans="1:13" s="25" customFormat="1">
      <c r="A100" t="str">
        <f>_xlfn.XLOOKUP(B100,Rotineiros!B$1:B$5000,Rotineiros!A$1:A$5000)</f>
        <v>F2931029</v>
      </c>
      <c r="B100" t="s">
        <v>13642</v>
      </c>
      <c r="C100" t="s">
        <v>16276</v>
      </c>
      <c r="D100" t="s">
        <v>13643</v>
      </c>
      <c r="E100" s="3" t="str">
        <f>_xlfn.XLOOKUP(A100,'Badge Arqueiro'!A$1:A$170,'Badge Arqueiro'!B$1:B$170,"0")</f>
        <v>0</v>
      </c>
      <c r="F100" s="55">
        <f>_xlfn.XLOOKUP(A100,Comiters!A$1:A$999,Comiters!B$1:B$999,"0")</f>
        <v>1</v>
      </c>
      <c r="G100"/>
      <c r="H100"/>
      <c r="M100">
        <f t="shared" si="2"/>
        <v>0</v>
      </c>
    </row>
    <row r="101" spans="1:13" s="25" customFormat="1">
      <c r="A101" t="str">
        <f>_xlfn.XLOOKUP(B101,Rotineiros!B$1:B$5000,Rotineiros!A$1:A$5000)</f>
        <v>F3134833</v>
      </c>
      <c r="B101" t="s">
        <v>966</v>
      </c>
      <c r="C101" t="s">
        <v>7499</v>
      </c>
      <c r="D101" t="s">
        <v>968</v>
      </c>
      <c r="E101" s="3" t="str">
        <f>_xlfn.XLOOKUP(A101,'Badge Arqueiro'!A$1:A$170,'Badge Arqueiro'!B$1:B$170,"0")</f>
        <v>0</v>
      </c>
      <c r="F101" s="55">
        <f>_xlfn.XLOOKUP(A101,Comiters!A$1:A$999,Comiters!B$1:B$999,"0")</f>
        <v>1</v>
      </c>
      <c r="G101"/>
      <c r="H101"/>
      <c r="M101">
        <f t="shared" si="2"/>
        <v>0</v>
      </c>
    </row>
    <row r="102" spans="1:13" s="25" customFormat="1">
      <c r="A102" t="str">
        <f>_xlfn.XLOOKUP(B102,Rotineiros!B$1:B$5000,Rotineiros!A$1:A$5000)</f>
        <v>F3154632</v>
      </c>
      <c r="B102" t="s">
        <v>13488</v>
      </c>
      <c r="C102" t="s">
        <v>12676</v>
      </c>
      <c r="D102" t="s">
        <v>13489</v>
      </c>
      <c r="E102" s="3" t="str">
        <f>_xlfn.XLOOKUP(A102,'Badge Arqueiro'!A$1:A$170,'Badge Arqueiro'!B$1:B$170,"0")</f>
        <v>0</v>
      </c>
      <c r="F102" s="55">
        <f>_xlfn.XLOOKUP(A102,Comiters!A$1:A$999,Comiters!B$1:B$999,"0")</f>
        <v>1</v>
      </c>
      <c r="G102"/>
      <c r="H102"/>
      <c r="M102">
        <f t="shared" si="2"/>
        <v>0</v>
      </c>
    </row>
    <row r="103" spans="1:13" s="25" customFormat="1">
      <c r="A103" t="str">
        <f>_xlfn.XLOOKUP(B103,Rotineiros!B$1:B$5000,Rotineiros!A$1:A$5000)</f>
        <v>F3189516</v>
      </c>
      <c r="B103" t="s">
        <v>12515</v>
      </c>
      <c r="C103" t="s">
        <v>16323</v>
      </c>
      <c r="D103" t="s">
        <v>12516</v>
      </c>
      <c r="E103" s="3" t="str">
        <f>_xlfn.XLOOKUP(A103,'Badge Arqueiro'!A$1:A$170,'Badge Arqueiro'!B$1:B$170,"0")</f>
        <v>0</v>
      </c>
      <c r="F103" s="55" t="str">
        <f>_xlfn.XLOOKUP(A103,Comiters!A$1:A$999,Comiters!B$1:B$999,"0")</f>
        <v>0</v>
      </c>
      <c r="G103"/>
      <c r="H103"/>
      <c r="M103">
        <f t="shared" si="2"/>
        <v>0</v>
      </c>
    </row>
    <row r="104" spans="1:13" s="25" customFormat="1">
      <c r="A104" t="str">
        <f>_xlfn.XLOOKUP(B104,Rotineiros!B$1:B$5000,Rotineiros!A$1:A$5000)</f>
        <v>F3224438</v>
      </c>
      <c r="B104" t="s">
        <v>2825</v>
      </c>
      <c r="C104" t="s">
        <v>14626</v>
      </c>
      <c r="D104" t="s">
        <v>4165</v>
      </c>
      <c r="E104" s="3" t="str">
        <f>_xlfn.XLOOKUP(A104,'Badge Arqueiro'!A$1:A$170,'Badge Arqueiro'!B$1:B$170,"0")</f>
        <v>0</v>
      </c>
      <c r="F104" s="55" t="str">
        <f>_xlfn.XLOOKUP(A104,Comiters!A$1:A$999,Comiters!B$1:B$999,"0")</f>
        <v>0</v>
      </c>
      <c r="G104"/>
      <c r="H104"/>
      <c r="M104">
        <f t="shared" si="2"/>
        <v>0</v>
      </c>
    </row>
    <row r="105" spans="1:13" s="25" customFormat="1">
      <c r="A105" t="str">
        <f>_xlfn.XLOOKUP(B105,Rotineiros!B$1:B$5000,Rotineiros!A$1:A$5000)</f>
        <v>F3288636</v>
      </c>
      <c r="B105" t="s">
        <v>1001</v>
      </c>
      <c r="C105" t="s">
        <v>2274</v>
      </c>
      <c r="D105" t="s">
        <v>1002</v>
      </c>
      <c r="E105" s="3" t="str">
        <f>_xlfn.XLOOKUP(A105,'Badge Arqueiro'!A$1:A$170,'Badge Arqueiro'!B$1:B$170,"0")</f>
        <v>0</v>
      </c>
      <c r="F105" s="55">
        <f>_xlfn.XLOOKUP(A105,Comiters!A$1:A$999,Comiters!B$1:B$999,"0")</f>
        <v>1</v>
      </c>
      <c r="G105"/>
      <c r="H105"/>
      <c r="M105">
        <f t="shared" si="2"/>
        <v>0</v>
      </c>
    </row>
    <row r="106" spans="1:13" s="25" customFormat="1">
      <c r="A106" t="str">
        <f>_xlfn.XLOOKUP(B106,Rotineiros!B$1:B$5000,Rotineiros!A$1:A$5000)</f>
        <v>F3310098</v>
      </c>
      <c r="B106" t="s">
        <v>7241</v>
      </c>
      <c r="C106" t="s">
        <v>14329</v>
      </c>
      <c r="D106" t="s">
        <v>4353</v>
      </c>
      <c r="E106" s="3" t="str">
        <f>_xlfn.XLOOKUP(A106,'Badge Arqueiro'!A$1:A$170,'Badge Arqueiro'!B$1:B$170,"0")</f>
        <v>0</v>
      </c>
      <c r="F106" s="55">
        <f>_xlfn.XLOOKUP(A106,Comiters!A$1:A$999,Comiters!B$1:B$999,"0")</f>
        <v>1</v>
      </c>
      <c r="G106"/>
      <c r="H106"/>
      <c r="M106">
        <f t="shared" si="2"/>
        <v>0</v>
      </c>
    </row>
    <row r="107" spans="1:13" s="25" customFormat="1">
      <c r="A107" t="str">
        <f>_xlfn.XLOOKUP(B107,Rotineiros!B$1:B$5000,Rotineiros!A$1:A$5000)</f>
        <v>F3342632</v>
      </c>
      <c r="B107" t="s">
        <v>12012</v>
      </c>
      <c r="C107" t="s">
        <v>16320</v>
      </c>
      <c r="D107" t="s">
        <v>12013</v>
      </c>
      <c r="E107" s="3" t="str">
        <f>_xlfn.XLOOKUP(A107,'Badge Arqueiro'!A$1:A$170,'Badge Arqueiro'!B$1:B$170,"0")</f>
        <v>0</v>
      </c>
      <c r="F107" s="55">
        <f>_xlfn.XLOOKUP(A107,Comiters!A$1:A$999,Comiters!B$1:B$999,"0")</f>
        <v>1</v>
      </c>
      <c r="G107"/>
      <c r="H107"/>
      <c r="M107">
        <f t="shared" si="2"/>
        <v>0</v>
      </c>
    </row>
    <row r="108" spans="1:13" s="25" customFormat="1">
      <c r="A108" t="str">
        <f>_xlfn.XLOOKUP(B108,Rotineiros!B$1:B$5000,Rotineiros!A$1:A$5000)</f>
        <v>F3382088</v>
      </c>
      <c r="B108" t="s">
        <v>16325</v>
      </c>
      <c r="C108" t="s">
        <v>16326</v>
      </c>
      <c r="D108" t="s">
        <v>16327</v>
      </c>
      <c r="E108" s="3" t="str">
        <f>_xlfn.XLOOKUP(A108,'Badge Arqueiro'!A$1:A$170,'Badge Arqueiro'!B$1:B$170,"0")</f>
        <v>0</v>
      </c>
      <c r="F108" s="55" t="str">
        <f>_xlfn.XLOOKUP(A108,Comiters!A$1:A$999,Comiters!B$1:B$999,"0")</f>
        <v>0</v>
      </c>
      <c r="G108"/>
      <c r="H108"/>
      <c r="M108">
        <f t="shared" si="2"/>
        <v>0</v>
      </c>
    </row>
    <row r="109" spans="1:13" s="25" customFormat="1">
      <c r="A109" t="str">
        <f>_xlfn.XLOOKUP(B109,Rotineiros!B$1:B$5000,Rotineiros!A$1:A$5000)</f>
        <v>F3523957</v>
      </c>
      <c r="B109" t="s">
        <v>1722</v>
      </c>
      <c r="C109" t="s">
        <v>16324</v>
      </c>
      <c r="D109" t="s">
        <v>1723</v>
      </c>
      <c r="E109" s="3" t="str">
        <f>_xlfn.XLOOKUP(A109,'Badge Arqueiro'!A$1:A$170,'Badge Arqueiro'!B$1:B$170,"0")</f>
        <v>0</v>
      </c>
      <c r="F109" s="55">
        <f>_xlfn.XLOOKUP(A109,Comiters!A$1:A$999,Comiters!B$1:B$999,"0")</f>
        <v>1</v>
      </c>
      <c r="G109"/>
      <c r="H109"/>
      <c r="M109">
        <f t="shared" si="2"/>
        <v>0</v>
      </c>
    </row>
    <row r="110" spans="1:13" s="25" customFormat="1">
      <c r="A110" t="str">
        <f>_xlfn.XLOOKUP(B110,Rotineiros!B$1:B$5000,Rotineiros!A$1:A$5000)</f>
        <v>F3545948</v>
      </c>
      <c r="B110" t="s">
        <v>14405</v>
      </c>
      <c r="C110" t="s">
        <v>2278</v>
      </c>
      <c r="D110" t="s">
        <v>14406</v>
      </c>
      <c r="E110" s="3" t="str">
        <f>_xlfn.XLOOKUP(A110,'Badge Arqueiro'!A$1:A$170,'Badge Arqueiro'!B$1:B$170,"0")</f>
        <v>0</v>
      </c>
      <c r="F110" s="55" t="str">
        <f>_xlfn.XLOOKUP(A110,Comiters!A$1:A$999,Comiters!B$1:B$999,"0")</f>
        <v>0</v>
      </c>
      <c r="G110"/>
      <c r="H110"/>
      <c r="M110">
        <f t="shared" si="2"/>
        <v>0</v>
      </c>
    </row>
    <row r="111" spans="1:13" s="25" customFormat="1">
      <c r="A111" t="str">
        <f>_xlfn.XLOOKUP(B111,Rotineiros!B$1:B$5000,Rotineiros!A$1:A$5000)</f>
        <v>F3546236</v>
      </c>
      <c r="B111" t="s">
        <v>11323</v>
      </c>
      <c r="C111" t="s">
        <v>11374</v>
      </c>
      <c r="D111" t="s">
        <v>11410</v>
      </c>
      <c r="E111" s="3" t="str">
        <f>_xlfn.XLOOKUP(A111,'Badge Arqueiro'!A$1:A$170,'Badge Arqueiro'!B$1:B$170,"0")</f>
        <v>0</v>
      </c>
      <c r="F111" s="55">
        <f>_xlfn.XLOOKUP(A111,Comiters!A$1:A$999,Comiters!B$1:B$999,"0")</f>
        <v>1</v>
      </c>
      <c r="G111"/>
      <c r="H111"/>
      <c r="M111">
        <f t="shared" si="2"/>
        <v>0</v>
      </c>
    </row>
    <row r="112" spans="1:13" s="25" customFormat="1">
      <c r="A112" t="str">
        <f>_xlfn.XLOOKUP(B112,Rotineiros!B$1:B$5000,Rotineiros!A$1:A$5000)</f>
        <v>F3548956</v>
      </c>
      <c r="B112" t="s">
        <v>16398</v>
      </c>
      <c r="C112" t="s">
        <v>16399</v>
      </c>
      <c r="D112" t="s">
        <v>16400</v>
      </c>
      <c r="E112" s="3" t="str">
        <f>_xlfn.XLOOKUP(A112,'Badge Arqueiro'!A$1:A$170,'Badge Arqueiro'!B$1:B$170,"0")</f>
        <v>0</v>
      </c>
      <c r="F112" s="55" t="str">
        <f>_xlfn.XLOOKUP(A112,Comiters!A$1:A$999,Comiters!B$1:B$999,"0")</f>
        <v>0</v>
      </c>
      <c r="G112"/>
      <c r="H112"/>
      <c r="M112">
        <f t="shared" si="2"/>
        <v>0</v>
      </c>
    </row>
    <row r="113" spans="1:13" s="25" customFormat="1">
      <c r="A113" t="str">
        <f>_xlfn.XLOOKUP(B113,Rotineiros!B$1:B$5000,Rotineiros!A$1:A$5000)</f>
        <v>F3719318</v>
      </c>
      <c r="B113" t="s">
        <v>2030</v>
      </c>
      <c r="C113" t="s">
        <v>1698</v>
      </c>
      <c r="D113" t="s">
        <v>2031</v>
      </c>
      <c r="E113" s="3" t="str">
        <f>_xlfn.XLOOKUP(A113,'Badge Arqueiro'!A$1:A$170,'Badge Arqueiro'!B$1:B$170,"0")</f>
        <v>0</v>
      </c>
      <c r="F113" s="55" t="str">
        <f>_xlfn.XLOOKUP(A113,Comiters!A$1:A$999,Comiters!B$1:B$999,"0")</f>
        <v>0</v>
      </c>
      <c r="G113"/>
      <c r="H113"/>
      <c r="M113">
        <f t="shared" si="2"/>
        <v>0</v>
      </c>
    </row>
    <row r="114" spans="1:13" s="25" customFormat="1">
      <c r="A114" t="str">
        <f>_xlfn.XLOOKUP(B114,Rotineiros!B$1:B$5000,Rotineiros!A$1:A$5000)</f>
        <v>F3807949</v>
      </c>
      <c r="B114" t="s">
        <v>2075</v>
      </c>
      <c r="C114" t="s">
        <v>16286</v>
      </c>
      <c r="D114" t="s">
        <v>2076</v>
      </c>
      <c r="E114" s="3">
        <f>_xlfn.XLOOKUP(A114,'Badge Arqueiro'!A$1:A$170,'Badge Arqueiro'!B$1:B$170,"0")</f>
        <v>1</v>
      </c>
      <c r="F114" s="55" t="str">
        <f>_xlfn.XLOOKUP(A114,Comiters!A$1:A$999,Comiters!B$1:B$999,"0")</f>
        <v>0</v>
      </c>
      <c r="G114"/>
      <c r="H114"/>
      <c r="M114">
        <f t="shared" si="2"/>
        <v>0</v>
      </c>
    </row>
    <row r="115" spans="1:13" s="25" customFormat="1">
      <c r="A115" t="str">
        <f>_xlfn.XLOOKUP(B115,Rotineiros!B$1:B$5000,Rotineiros!A$1:A$5000)</f>
        <v>F3876828</v>
      </c>
      <c r="B115" t="s">
        <v>1022</v>
      </c>
      <c r="C115" t="s">
        <v>16324</v>
      </c>
      <c r="D115" t="s">
        <v>1024</v>
      </c>
      <c r="E115" s="3" t="str">
        <f>_xlfn.XLOOKUP(A115,'Badge Arqueiro'!A$1:A$170,'Badge Arqueiro'!B$1:B$170,"0")</f>
        <v>0</v>
      </c>
      <c r="F115" s="55" t="str">
        <f>_xlfn.XLOOKUP(A115,Comiters!A$1:A$999,Comiters!B$1:B$999,"0")</f>
        <v>0</v>
      </c>
      <c r="G115"/>
      <c r="H115"/>
      <c r="M115">
        <f t="shared" si="2"/>
        <v>0</v>
      </c>
    </row>
    <row r="116" spans="1:13" s="25" customFormat="1">
      <c r="A116" t="str">
        <f>_xlfn.XLOOKUP(B116,Rotineiros!B$1:B$5000,Rotineiros!A$1:A$5000)</f>
        <v>F4101419</v>
      </c>
      <c r="B116" t="s">
        <v>1910</v>
      </c>
      <c r="C116" t="s">
        <v>16293</v>
      </c>
      <c r="D116" t="s">
        <v>1912</v>
      </c>
      <c r="E116" s="3">
        <f>_xlfn.XLOOKUP(A116,'Badge Arqueiro'!A$1:A$170,'Badge Arqueiro'!B$1:B$170,"0")</f>
        <v>1</v>
      </c>
      <c r="F116" s="55" t="str">
        <f>_xlfn.XLOOKUP(A116,Comiters!A$1:A$999,Comiters!B$1:B$999,"0")</f>
        <v>0</v>
      </c>
      <c r="G116"/>
      <c r="H116"/>
      <c r="M116">
        <f t="shared" si="2"/>
        <v>0</v>
      </c>
    </row>
    <row r="117" spans="1:13" s="25" customFormat="1">
      <c r="A117" t="str">
        <f>_xlfn.XLOOKUP(B117,Rotineiros!B$1:B$5000,Rotineiros!A$1:A$5000)</f>
        <v>F4165118</v>
      </c>
      <c r="B117" t="s">
        <v>270</v>
      </c>
      <c r="C117" t="s">
        <v>16263</v>
      </c>
      <c r="D117" t="s">
        <v>271</v>
      </c>
      <c r="E117" s="3" t="str">
        <f>_xlfn.XLOOKUP(A117,'Badge Arqueiro'!A$1:A$170,'Badge Arqueiro'!B$1:B$170,"0")</f>
        <v>0</v>
      </c>
      <c r="F117" s="55">
        <f>_xlfn.XLOOKUP(A117,Comiters!A$1:A$999,Comiters!B$1:B$999,"0")</f>
        <v>1</v>
      </c>
      <c r="G117"/>
      <c r="H117"/>
      <c r="M117">
        <f t="shared" si="2"/>
        <v>0</v>
      </c>
    </row>
    <row r="118" spans="1:13" s="25" customFormat="1">
      <c r="A118" t="str">
        <f>_xlfn.XLOOKUP(B118,Rotineiros!B$1:B$5000,Rotineiros!A$1:A$5000)</f>
        <v>F4189924</v>
      </c>
      <c r="B118" t="s">
        <v>13615</v>
      </c>
      <c r="C118" t="s">
        <v>16298</v>
      </c>
      <c r="D118" t="s">
        <v>13616</v>
      </c>
      <c r="E118" s="3" t="str">
        <f>_xlfn.XLOOKUP(A118,'Badge Arqueiro'!A$1:A$170,'Badge Arqueiro'!B$1:B$170,"0")</f>
        <v>0</v>
      </c>
      <c r="F118" s="55">
        <f>_xlfn.XLOOKUP(A118,Comiters!A$1:A$999,Comiters!B$1:B$999,"0")</f>
        <v>1</v>
      </c>
      <c r="G118"/>
      <c r="H118"/>
      <c r="M118">
        <f t="shared" si="2"/>
        <v>0</v>
      </c>
    </row>
    <row r="119" spans="1:13" s="25" customFormat="1">
      <c r="A119" t="str">
        <f>_xlfn.XLOOKUP(B119,Rotineiros!B$1:B$5000,Rotineiros!A$1:A$5000)</f>
        <v>F4489971</v>
      </c>
      <c r="B119" t="s">
        <v>12140</v>
      </c>
      <c r="C119" t="s">
        <v>16393</v>
      </c>
      <c r="D119" t="s">
        <v>12194</v>
      </c>
      <c r="E119" s="3" t="str">
        <f>_xlfn.XLOOKUP(A119,'Badge Arqueiro'!A$1:A$170,'Badge Arqueiro'!B$1:B$170,"0")</f>
        <v>0</v>
      </c>
      <c r="F119" s="55" t="str">
        <f>_xlfn.XLOOKUP(A119,Comiters!A$1:A$999,Comiters!B$1:B$999,"0")</f>
        <v>0</v>
      </c>
      <c r="G119"/>
      <c r="H119"/>
      <c r="M119">
        <f t="shared" si="2"/>
        <v>0</v>
      </c>
    </row>
    <row r="120" spans="1:13" s="25" customFormat="1">
      <c r="A120" t="str">
        <f>_xlfn.XLOOKUP(B120,Rotineiros!B$1:B$5000,Rotineiros!A$1:A$5000)</f>
        <v>F4557127</v>
      </c>
      <c r="B120" t="s">
        <v>1740</v>
      </c>
      <c r="C120" t="s">
        <v>16377</v>
      </c>
      <c r="D120" t="s">
        <v>1741</v>
      </c>
      <c r="E120" s="3" t="str">
        <f>_xlfn.XLOOKUP(A120,'Badge Arqueiro'!A$1:A$170,'Badge Arqueiro'!B$1:B$170,"0")</f>
        <v>0</v>
      </c>
      <c r="F120" s="55" t="str">
        <f>_xlfn.XLOOKUP(A120,Comiters!A$1:A$999,Comiters!B$1:B$999,"0")</f>
        <v>0</v>
      </c>
      <c r="G120"/>
      <c r="H120"/>
      <c r="M120">
        <f t="shared" si="2"/>
        <v>0</v>
      </c>
    </row>
    <row r="121" spans="1:13" s="25" customFormat="1">
      <c r="A121" t="str">
        <f>_xlfn.XLOOKUP(B121,Rotineiros!B$1:B$5000,Rotineiros!A$1:A$5000)</f>
        <v>F5066279</v>
      </c>
      <c r="B121" t="s">
        <v>12925</v>
      </c>
      <c r="C121" t="s">
        <v>14328</v>
      </c>
      <c r="D121" t="s">
        <v>12926</v>
      </c>
      <c r="E121" s="3" t="str">
        <f>_xlfn.XLOOKUP(A121,'Badge Arqueiro'!A$1:A$170,'Badge Arqueiro'!B$1:B$170,"0")</f>
        <v>0</v>
      </c>
      <c r="F121" s="55" t="str">
        <f>_xlfn.XLOOKUP(A121,Comiters!A$1:A$999,Comiters!B$1:B$999,"0")</f>
        <v>0</v>
      </c>
      <c r="G121"/>
      <c r="H121"/>
      <c r="M121">
        <f t="shared" si="2"/>
        <v>0</v>
      </c>
    </row>
    <row r="122" spans="1:13" s="25" customFormat="1">
      <c r="A122" t="str">
        <f>_xlfn.XLOOKUP(B122,Rotineiros!B$1:B$5000,Rotineiros!A$1:A$5000)</f>
        <v>F5077808</v>
      </c>
      <c r="B122" t="s">
        <v>280</v>
      </c>
      <c r="C122" t="s">
        <v>14692</v>
      </c>
      <c r="D122" t="s">
        <v>281</v>
      </c>
      <c r="E122" s="3" t="str">
        <f>_xlfn.XLOOKUP(A122,'Badge Arqueiro'!A$1:A$170,'Badge Arqueiro'!B$1:B$170,"0")</f>
        <v>0</v>
      </c>
      <c r="F122" s="55" t="str">
        <f>_xlfn.XLOOKUP(A122,Comiters!A$1:A$999,Comiters!B$1:B$999,"0")</f>
        <v>0</v>
      </c>
      <c r="G122"/>
      <c r="H122"/>
      <c r="M122">
        <f t="shared" si="2"/>
        <v>0</v>
      </c>
    </row>
    <row r="123" spans="1:13" s="25" customFormat="1">
      <c r="A123" t="str">
        <f>_xlfn.XLOOKUP(B123,Rotineiros!B$1:B$5000,Rotineiros!A$1:A$5000)</f>
        <v>F5116162</v>
      </c>
      <c r="B123" t="s">
        <v>12163</v>
      </c>
      <c r="C123" t="s">
        <v>16294</v>
      </c>
      <c r="D123" t="s">
        <v>12231</v>
      </c>
      <c r="E123" s="3" t="str">
        <f>_xlfn.XLOOKUP(A123,'Badge Arqueiro'!A$1:A$170,'Badge Arqueiro'!B$1:B$170,"0")</f>
        <v>0</v>
      </c>
      <c r="F123" s="55" t="str">
        <f>_xlfn.XLOOKUP(A123,Comiters!A$1:A$999,Comiters!B$1:B$999,"0")</f>
        <v>0</v>
      </c>
      <c r="G123"/>
      <c r="H123"/>
      <c r="M123">
        <f t="shared" si="2"/>
        <v>0</v>
      </c>
    </row>
    <row r="124" spans="1:13" s="25" customFormat="1">
      <c r="A124" t="str">
        <f>_xlfn.XLOOKUP(B124,Rotineiros!B$1:B$5000,Rotineiros!A$1:A$5000)</f>
        <v>F5250339</v>
      </c>
      <c r="B124" t="s">
        <v>12143</v>
      </c>
      <c r="C124" t="s">
        <v>16369</v>
      </c>
      <c r="D124" t="s">
        <v>12198</v>
      </c>
      <c r="E124" s="3">
        <f>_xlfn.XLOOKUP(A124,'Badge Arqueiro'!A$1:A$170,'Badge Arqueiro'!B$1:B$170,"0")</f>
        <v>1</v>
      </c>
      <c r="F124" s="55" t="str">
        <f>_xlfn.XLOOKUP(A124,Comiters!A$1:A$999,Comiters!B$1:B$999,"0")</f>
        <v>0</v>
      </c>
      <c r="G124"/>
      <c r="H124"/>
      <c r="M124">
        <f t="shared" si="2"/>
        <v>0</v>
      </c>
    </row>
    <row r="125" spans="1:13" s="25" customFormat="1">
      <c r="A125" t="str">
        <f>_xlfn.XLOOKUP(B125,Rotineiros!B$1:B$5000,Rotineiros!A$1:A$5000)</f>
        <v>F5397638</v>
      </c>
      <c r="B125" t="s">
        <v>292</v>
      </c>
      <c r="C125" t="s">
        <v>14302</v>
      </c>
      <c r="D125" t="s">
        <v>293</v>
      </c>
      <c r="E125" s="3" t="str">
        <f>_xlfn.XLOOKUP(A125,'Badge Arqueiro'!A$1:A$170,'Badge Arqueiro'!B$1:B$170,"0")</f>
        <v>0</v>
      </c>
      <c r="F125" s="55">
        <f>_xlfn.XLOOKUP(A125,Comiters!A$1:A$999,Comiters!B$1:B$999,"0")</f>
        <v>1</v>
      </c>
      <c r="G125"/>
      <c r="H125"/>
      <c r="M125">
        <f t="shared" si="2"/>
        <v>0</v>
      </c>
    </row>
    <row r="126" spans="1:13" s="25" customFormat="1">
      <c r="A126" t="str">
        <f>_xlfn.XLOOKUP(B126,Rotineiros!B$1:B$5000,Rotineiros!A$1:A$5000)</f>
        <v>F5954022</v>
      </c>
      <c r="B126" t="s">
        <v>295</v>
      </c>
      <c r="C126" t="s">
        <v>1698</v>
      </c>
      <c r="D126" t="s">
        <v>296</v>
      </c>
      <c r="E126" s="3" t="str">
        <f>_xlfn.XLOOKUP(A126,'Badge Arqueiro'!A$1:A$170,'Badge Arqueiro'!B$1:B$170,"0")</f>
        <v>0</v>
      </c>
      <c r="F126" s="55" t="str">
        <f>_xlfn.XLOOKUP(A126,Comiters!A$1:A$999,Comiters!B$1:B$999,"0")</f>
        <v>0</v>
      </c>
      <c r="G126"/>
      <c r="H126"/>
      <c r="M126">
        <f t="shared" si="2"/>
        <v>0</v>
      </c>
    </row>
    <row r="127" spans="1:13" s="25" customFormat="1">
      <c r="A127" t="str">
        <f>_xlfn.XLOOKUP(B127,Rotineiros!B$1:B$5000,Rotineiros!A$1:A$5000)</f>
        <v>F6002528</v>
      </c>
      <c r="B127" t="s">
        <v>14663</v>
      </c>
      <c r="C127" t="s">
        <v>11386</v>
      </c>
      <c r="D127" t="s">
        <v>14665</v>
      </c>
      <c r="E127" s="3" t="str">
        <f>_xlfn.XLOOKUP(A127,'Badge Arqueiro'!A$1:A$170,'Badge Arqueiro'!B$1:B$170,"0")</f>
        <v>0</v>
      </c>
      <c r="F127" s="55" t="str">
        <f>_xlfn.XLOOKUP(A127,Comiters!A$1:A$999,Comiters!B$1:B$999,"0")</f>
        <v>0</v>
      </c>
      <c r="G127"/>
      <c r="H127"/>
      <c r="M127">
        <f t="shared" si="2"/>
        <v>0</v>
      </c>
    </row>
    <row r="128" spans="1:13" s="25" customFormat="1">
      <c r="A128" t="str">
        <f>_xlfn.XLOOKUP(B128,Rotineiros!B$1:B$5000,Rotineiros!A$1:A$5000)</f>
        <v>F6036428</v>
      </c>
      <c r="B128" t="s">
        <v>16331</v>
      </c>
      <c r="C128" t="s">
        <v>14607</v>
      </c>
      <c r="D128" t="s">
        <v>16332</v>
      </c>
      <c r="E128" s="3" t="str">
        <f>_xlfn.XLOOKUP(A128,'Badge Arqueiro'!A$1:A$170,'Badge Arqueiro'!B$1:B$170,"0")</f>
        <v>0</v>
      </c>
      <c r="F128" s="55" t="str">
        <f>_xlfn.XLOOKUP(A128,Comiters!A$1:A$999,Comiters!B$1:B$999,"0")</f>
        <v>0</v>
      </c>
      <c r="G128"/>
      <c r="H128"/>
      <c r="M128">
        <f t="shared" si="2"/>
        <v>0</v>
      </c>
    </row>
    <row r="129" spans="1:13" s="25" customFormat="1">
      <c r="A129" t="str">
        <f>_xlfn.XLOOKUP(B129,Rotineiros!B$1:B$5000,Rotineiros!A$1:A$5000)</f>
        <v>F6078099</v>
      </c>
      <c r="B129" t="s">
        <v>1054</v>
      </c>
      <c r="C129" t="s">
        <v>16368</v>
      </c>
      <c r="D129" t="s">
        <v>1056</v>
      </c>
      <c r="E129" s="3" t="str">
        <f>_xlfn.XLOOKUP(A129,'Badge Arqueiro'!A$1:A$170,'Badge Arqueiro'!B$1:B$170,"0")</f>
        <v>0</v>
      </c>
      <c r="F129" s="55" t="str">
        <f>_xlfn.XLOOKUP(A129,Comiters!A$1:A$999,Comiters!B$1:B$999,"0")</f>
        <v>0</v>
      </c>
      <c r="G129"/>
      <c r="H129"/>
      <c r="M129">
        <f t="shared" si="2"/>
        <v>0</v>
      </c>
    </row>
    <row r="130" spans="1:13" s="25" customFormat="1">
      <c r="A130" t="str">
        <f>_xlfn.XLOOKUP(B130,Rotineiros!B$1:B$5000,Rotineiros!A$1:A$5000)</f>
        <v>F6187098</v>
      </c>
      <c r="B130" t="s">
        <v>4023</v>
      </c>
      <c r="C130" t="s">
        <v>4394</v>
      </c>
      <c r="D130" t="s">
        <v>4192</v>
      </c>
      <c r="E130" s="3" t="str">
        <f>_xlfn.XLOOKUP(A130,'Badge Arqueiro'!A$1:A$170,'Badge Arqueiro'!B$1:B$170,"0")</f>
        <v>0</v>
      </c>
      <c r="F130" s="55" t="str">
        <f>_xlfn.XLOOKUP(A130,Comiters!A$1:A$999,Comiters!B$1:B$999,"0")</f>
        <v>0</v>
      </c>
      <c r="G130"/>
      <c r="H130"/>
      <c r="M130">
        <f t="shared" si="2"/>
        <v>0</v>
      </c>
    </row>
    <row r="131" spans="1:13" s="25" customFormat="1">
      <c r="A131" t="str">
        <f>_xlfn.XLOOKUP(B131,Rotineiros!B$1:B$5000,Rotineiros!A$1:A$5000)</f>
        <v>F6196370</v>
      </c>
      <c r="B131" t="s">
        <v>13093</v>
      </c>
      <c r="C131" t="s">
        <v>4403</v>
      </c>
      <c r="D131" t="s">
        <v>13094</v>
      </c>
      <c r="E131" s="3" t="str">
        <f>_xlfn.XLOOKUP(A131,'Badge Arqueiro'!A$1:A$170,'Badge Arqueiro'!B$1:B$170,"0")</f>
        <v>0</v>
      </c>
      <c r="F131" s="55" t="str">
        <f>_xlfn.XLOOKUP(A131,Comiters!A$1:A$999,Comiters!B$1:B$999,"0")</f>
        <v>0</v>
      </c>
      <c r="G131"/>
      <c r="H131"/>
      <c r="M131">
        <f t="shared" si="2"/>
        <v>0</v>
      </c>
    </row>
    <row r="132" spans="1:13" s="25" customFormat="1">
      <c r="A132" t="str">
        <f>_xlfn.XLOOKUP(B132,Rotineiros!B$1:B$5000,Rotineiros!A$1:A$5000)</f>
        <v>F6209339</v>
      </c>
      <c r="B132" t="s">
        <v>2090</v>
      </c>
      <c r="C132" t="s">
        <v>16317</v>
      </c>
      <c r="D132" t="s">
        <v>2091</v>
      </c>
      <c r="E132" s="3" t="str">
        <f>_xlfn.XLOOKUP(A132,'Badge Arqueiro'!A$1:A$170,'Badge Arqueiro'!B$1:B$170,"0")</f>
        <v>0</v>
      </c>
      <c r="F132" s="55" t="str">
        <f>_xlfn.XLOOKUP(A132,Comiters!A$1:A$999,Comiters!B$1:B$999,"0")</f>
        <v>0</v>
      </c>
      <c r="G132"/>
      <c r="H132"/>
      <c r="M132">
        <f t="shared" si="2"/>
        <v>0</v>
      </c>
    </row>
    <row r="133" spans="1:13" s="25" customFormat="1">
      <c r="A133" t="str">
        <f>_xlfn.XLOOKUP(B133,Rotineiros!B$1:B$5000,Rotineiros!A$1:A$5000)</f>
        <v>F6210701</v>
      </c>
      <c r="B133" t="s">
        <v>2995</v>
      </c>
      <c r="C133" t="s">
        <v>16355</v>
      </c>
      <c r="D133" t="s">
        <v>3467</v>
      </c>
      <c r="E133" s="3" t="str">
        <f>_xlfn.XLOOKUP(A133,'Badge Arqueiro'!A$1:A$170,'Badge Arqueiro'!B$1:B$170,"0")</f>
        <v>0</v>
      </c>
      <c r="F133" s="55">
        <f>_xlfn.XLOOKUP(A133,Comiters!A$1:A$999,Comiters!B$1:B$999,"0")</f>
        <v>1</v>
      </c>
      <c r="G133"/>
      <c r="H133"/>
      <c r="M133">
        <f t="shared" ref="M133:M196" si="3">IF(D133=D134,1111111111,0)</f>
        <v>0</v>
      </c>
    </row>
    <row r="134" spans="1:13" s="25" customFormat="1">
      <c r="A134" t="str">
        <f>_xlfn.XLOOKUP(B134,Rotineiros!B$1:B$5000,Rotineiros!A$1:A$5000)</f>
        <v>F6291879</v>
      </c>
      <c r="B134" t="s">
        <v>3971</v>
      </c>
      <c r="C134" t="s">
        <v>14636</v>
      </c>
      <c r="D134" t="s">
        <v>4138</v>
      </c>
      <c r="E134" s="3" t="str">
        <f>_xlfn.XLOOKUP(A134,'Badge Arqueiro'!A$1:A$170,'Badge Arqueiro'!B$1:B$170,"0")</f>
        <v>0</v>
      </c>
      <c r="F134" s="55">
        <f>_xlfn.XLOOKUP(A134,Comiters!A$1:A$999,Comiters!B$1:B$999,"0")</f>
        <v>1</v>
      </c>
      <c r="G134"/>
      <c r="H134"/>
      <c r="M134">
        <f t="shared" si="3"/>
        <v>0</v>
      </c>
    </row>
    <row r="135" spans="1:13" s="25" customFormat="1">
      <c r="A135" t="str">
        <f>_xlfn.XLOOKUP(B135,Rotineiros!B$1:B$5000,Rotineiros!A$1:A$5000)</f>
        <v>F6322880</v>
      </c>
      <c r="B135" t="s">
        <v>3074</v>
      </c>
      <c r="C135" t="s">
        <v>16288</v>
      </c>
      <c r="D135" t="s">
        <v>3075</v>
      </c>
      <c r="E135" s="3" t="str">
        <f>_xlfn.XLOOKUP(A135,'Badge Arqueiro'!A$1:A$170,'Badge Arqueiro'!B$1:B$170,"0")</f>
        <v>0</v>
      </c>
      <c r="F135" s="55" t="str">
        <f>_xlfn.XLOOKUP(A135,Comiters!A$1:A$999,Comiters!B$1:B$999,"0")</f>
        <v>0</v>
      </c>
      <c r="G135"/>
      <c r="H135"/>
      <c r="M135">
        <f t="shared" si="3"/>
        <v>0</v>
      </c>
    </row>
    <row r="136" spans="1:13" s="25" customFormat="1">
      <c r="A136" t="str">
        <f>_xlfn.XLOOKUP(B136,Rotineiros!B$1:B$5000,Rotineiros!A$1:A$5000)</f>
        <v>F6366799</v>
      </c>
      <c r="B136" t="s">
        <v>1084</v>
      </c>
      <c r="C136" t="s">
        <v>4075</v>
      </c>
      <c r="D136" t="s">
        <v>1085</v>
      </c>
      <c r="E136" s="3" t="str">
        <f>_xlfn.XLOOKUP(A136,'Badge Arqueiro'!A$1:A$170,'Badge Arqueiro'!B$1:B$170,"0")</f>
        <v>0</v>
      </c>
      <c r="F136" s="55" t="str">
        <f>_xlfn.XLOOKUP(A136,Comiters!A$1:A$999,Comiters!B$1:B$999,"0")</f>
        <v>0</v>
      </c>
      <c r="G136"/>
      <c r="H136"/>
      <c r="M136">
        <f t="shared" si="3"/>
        <v>0</v>
      </c>
    </row>
    <row r="137" spans="1:13" s="25" customFormat="1">
      <c r="A137" t="str">
        <f>_xlfn.XLOOKUP(B137,Rotineiros!B$1:B$5000,Rotineiros!A$1:A$5000)</f>
        <v>F6487859</v>
      </c>
      <c r="B137" t="s">
        <v>1924</v>
      </c>
      <c r="C137" t="s">
        <v>16299</v>
      </c>
      <c r="D137" t="s">
        <v>1926</v>
      </c>
      <c r="E137" s="3">
        <f>_xlfn.XLOOKUP(A137,'Badge Arqueiro'!A$1:A$170,'Badge Arqueiro'!B$1:B$170,"0")</f>
        <v>1</v>
      </c>
      <c r="F137" s="55">
        <f>_xlfn.XLOOKUP(A137,Comiters!A$1:A$999,Comiters!B$1:B$999,"0")</f>
        <v>1</v>
      </c>
      <c r="G137"/>
      <c r="H137"/>
      <c r="M137">
        <f t="shared" si="3"/>
        <v>0</v>
      </c>
    </row>
    <row r="138" spans="1:13" s="25" customFormat="1">
      <c r="A138" t="str">
        <f>_xlfn.XLOOKUP(B138,Rotineiros!B$1:B$5000,Rotineiros!A$1:A$5000)</f>
        <v>F6608061</v>
      </c>
      <c r="B138" t="s">
        <v>13441</v>
      </c>
      <c r="C138" t="s">
        <v>15160</v>
      </c>
      <c r="D138" t="s">
        <v>13442</v>
      </c>
      <c r="E138" s="3" t="str">
        <f>_xlfn.XLOOKUP(A138,'Badge Arqueiro'!A$1:A$170,'Badge Arqueiro'!B$1:B$170,"0")</f>
        <v>0</v>
      </c>
      <c r="F138" s="55">
        <f>_xlfn.XLOOKUP(A138,Comiters!A$1:A$999,Comiters!B$1:B$999,"0")</f>
        <v>1</v>
      </c>
      <c r="G138"/>
      <c r="H138"/>
      <c r="M138">
        <f t="shared" si="3"/>
        <v>0</v>
      </c>
    </row>
    <row r="139" spans="1:13" s="25" customFormat="1">
      <c r="A139" t="str">
        <f>_xlfn.XLOOKUP(B139,Rotineiros!B$1:B$5000,Rotineiros!A$1:A$5000)</f>
        <v>F6750805</v>
      </c>
      <c r="B139" t="s">
        <v>13575</v>
      </c>
      <c r="C139" t="s">
        <v>16318</v>
      </c>
      <c r="D139" t="s">
        <v>13576</v>
      </c>
      <c r="E139" s="3" t="str">
        <f>_xlfn.XLOOKUP(A139,'Badge Arqueiro'!A$1:A$170,'Badge Arqueiro'!B$1:B$170,"0")</f>
        <v>0</v>
      </c>
      <c r="F139" s="55" t="str">
        <f>_xlfn.XLOOKUP(A139,Comiters!A$1:A$999,Comiters!B$1:B$999,"0")</f>
        <v>0</v>
      </c>
      <c r="G139"/>
      <c r="H139"/>
      <c r="M139">
        <f t="shared" si="3"/>
        <v>0</v>
      </c>
    </row>
    <row r="140" spans="1:13" s="25" customFormat="1">
      <c r="A140" t="str">
        <f>_xlfn.XLOOKUP(B140,Rotineiros!B$1:B$5000,Rotineiros!A$1:A$5000)</f>
        <v>F6819321</v>
      </c>
      <c r="B140" t="s">
        <v>16378</v>
      </c>
      <c r="C140" t="s">
        <v>3483</v>
      </c>
      <c r="D140" t="s">
        <v>16379</v>
      </c>
      <c r="E140" s="3" t="str">
        <f>_xlfn.XLOOKUP(A140,'Badge Arqueiro'!A$1:A$170,'Badge Arqueiro'!B$1:B$170,"0")</f>
        <v>0</v>
      </c>
      <c r="F140" s="55">
        <f>_xlfn.XLOOKUP(A140,Comiters!A$1:A$999,Comiters!B$1:B$999,"0")</f>
        <v>1</v>
      </c>
      <c r="G140"/>
      <c r="H140"/>
      <c r="M140">
        <f t="shared" si="3"/>
        <v>0</v>
      </c>
    </row>
    <row r="141" spans="1:13" s="25" customFormat="1">
      <c r="A141" t="str">
        <f>_xlfn.XLOOKUP(B141,Rotineiros!B$1:B$5000,Rotineiros!A$1:A$5000)</f>
        <v>F6888669</v>
      </c>
      <c r="B141" t="s">
        <v>16340</v>
      </c>
      <c r="C141" t="s">
        <v>16341</v>
      </c>
      <c r="D141" t="s">
        <v>16342</v>
      </c>
      <c r="E141" s="3" t="str">
        <f>_xlfn.XLOOKUP(A141,'Badge Arqueiro'!A$1:A$170,'Badge Arqueiro'!B$1:B$170,"0")</f>
        <v>0</v>
      </c>
      <c r="F141" s="55" t="str">
        <f>_xlfn.XLOOKUP(A141,Comiters!A$1:A$999,Comiters!B$1:B$999,"0")</f>
        <v>0</v>
      </c>
      <c r="G141"/>
      <c r="H141"/>
      <c r="M141">
        <f t="shared" si="3"/>
        <v>0</v>
      </c>
    </row>
    <row r="142" spans="1:13" s="25" customFormat="1">
      <c r="A142" t="str">
        <f>_xlfn.XLOOKUP(B142,Rotineiros!B$1:B$5000,Rotineiros!A$1:A$5000)</f>
        <v>F7003009</v>
      </c>
      <c r="B142" t="s">
        <v>1119</v>
      </c>
      <c r="C142" t="s">
        <v>14677</v>
      </c>
      <c r="D142" t="s">
        <v>1120</v>
      </c>
      <c r="E142" s="3">
        <f>_xlfn.XLOOKUP(A142,'Badge Arqueiro'!A$1:A$170,'Badge Arqueiro'!B$1:B$170,"0")</f>
        <v>1</v>
      </c>
      <c r="F142" s="55" t="str">
        <f>_xlfn.XLOOKUP(A142,Comiters!A$1:A$999,Comiters!B$1:B$999,"0")</f>
        <v>0</v>
      </c>
      <c r="G142"/>
      <c r="H142"/>
      <c r="M142" t="e">
        <f>IF(D142=#REF!,1111111111,0)</f>
        <v>#REF!</v>
      </c>
    </row>
    <row r="143" spans="1:13" s="25" customFormat="1">
      <c r="A143" t="str">
        <f>_xlfn.XLOOKUP(B143,Rotineiros!B$1:B$5000,Rotineiros!A$1:A$5000)</f>
        <v>F7069759</v>
      </c>
      <c r="B143" t="s">
        <v>565</v>
      </c>
      <c r="C143" t="s">
        <v>341</v>
      </c>
      <c r="D143" t="s">
        <v>567</v>
      </c>
      <c r="E143" s="3" t="str">
        <f>_xlfn.XLOOKUP(A143,'Badge Arqueiro'!A$1:A$170,'Badge Arqueiro'!B$1:B$170,"0")</f>
        <v>0</v>
      </c>
      <c r="F143" s="55" t="str">
        <f>_xlfn.XLOOKUP(A143,Comiters!A$1:A$999,Comiters!B$1:B$999,"0")</f>
        <v>0</v>
      </c>
      <c r="G143"/>
      <c r="H143"/>
      <c r="M143" t="e">
        <f>IF(#REF!=#REF!,1111111111,0)</f>
        <v>#REF!</v>
      </c>
    </row>
    <row r="144" spans="1:13" s="25" customFormat="1">
      <c r="A144" t="str">
        <f>_xlfn.XLOOKUP(B144,Rotineiros!B$1:B$5000,Rotineiros!A$1:A$5000)</f>
        <v>F7443618</v>
      </c>
      <c r="B144" t="s">
        <v>1494</v>
      </c>
      <c r="C144" t="s">
        <v>11380</v>
      </c>
      <c r="D144" t="s">
        <v>1495</v>
      </c>
      <c r="E144" s="3" t="str">
        <f>_xlfn.XLOOKUP(A144,'Badge Arqueiro'!A$1:A$170,'Badge Arqueiro'!B$1:B$170,"0")</f>
        <v>0</v>
      </c>
      <c r="F144" s="55" t="str">
        <f>_xlfn.XLOOKUP(A144,Comiters!A$1:A$999,Comiters!B$1:B$999,"0")</f>
        <v>0</v>
      </c>
      <c r="G144"/>
      <c r="H144"/>
      <c r="M144" t="e">
        <f>IF(#REF!=D145,1111111111,0)</f>
        <v>#REF!</v>
      </c>
    </row>
    <row r="145" spans="1:13" s="25" customFormat="1">
      <c r="A145" t="str">
        <f>_xlfn.XLOOKUP(B145,Rotineiros!B$1:B$5000,Rotineiros!A$1:A$5000)</f>
        <v>F8116060</v>
      </c>
      <c r="B145" t="s">
        <v>1507</v>
      </c>
      <c r="C145" t="s">
        <v>1253</v>
      </c>
      <c r="D145" t="s">
        <v>1508</v>
      </c>
      <c r="E145" s="3" t="str">
        <f>_xlfn.XLOOKUP(A145,'Badge Arqueiro'!A$1:A$170,'Badge Arqueiro'!B$1:B$170,"0")</f>
        <v>0</v>
      </c>
      <c r="F145" s="55" t="str">
        <f>_xlfn.XLOOKUP(A145,Comiters!A$1:A$999,Comiters!B$1:B$999,"0")</f>
        <v>0</v>
      </c>
      <c r="G145"/>
      <c r="H145"/>
      <c r="M145">
        <f t="shared" si="3"/>
        <v>0</v>
      </c>
    </row>
    <row r="146" spans="1:13" s="25" customFormat="1">
      <c r="A146" t="str">
        <f>_xlfn.XLOOKUP(B146,Rotineiros!B$1:B$5000,Rotineiros!A$1:A$5000)</f>
        <v>F8179626</v>
      </c>
      <c r="B146" t="s">
        <v>12151</v>
      </c>
      <c r="C146" t="s">
        <v>3842</v>
      </c>
      <c r="D146" t="s">
        <v>12213</v>
      </c>
      <c r="E146" s="3" t="str">
        <f>_xlfn.XLOOKUP(A146,'Badge Arqueiro'!A$1:A$170,'Badge Arqueiro'!B$1:B$170,"0")</f>
        <v>0</v>
      </c>
      <c r="F146" s="55" t="str">
        <f>_xlfn.XLOOKUP(A146,Comiters!A$1:A$999,Comiters!B$1:B$999,"0")</f>
        <v>0</v>
      </c>
      <c r="G146"/>
      <c r="H146"/>
      <c r="M146">
        <f t="shared" si="3"/>
        <v>0</v>
      </c>
    </row>
    <row r="147" spans="1:13" s="25" customFormat="1">
      <c r="A147" t="str">
        <f>_xlfn.XLOOKUP(B147,Rotineiros!B$1:B$5000,Rotineiros!A$1:A$5000)</f>
        <v>F8351244</v>
      </c>
      <c r="B147" t="s">
        <v>351</v>
      </c>
      <c r="C147" t="s">
        <v>16269</v>
      </c>
      <c r="D147" t="s">
        <v>352</v>
      </c>
      <c r="E147" s="3" t="str">
        <f>_xlfn.XLOOKUP(A147,'Badge Arqueiro'!A$1:A$170,'Badge Arqueiro'!B$1:B$170,"0")</f>
        <v>0</v>
      </c>
      <c r="F147" s="55" t="str">
        <f>_xlfn.XLOOKUP(A147,Comiters!A$1:A$999,Comiters!B$1:B$999,"0")</f>
        <v>0</v>
      </c>
      <c r="G147"/>
      <c r="H147"/>
      <c r="M147">
        <f t="shared" si="3"/>
        <v>0</v>
      </c>
    </row>
    <row r="148" spans="1:13" s="25" customFormat="1">
      <c r="A148" t="str">
        <f>_xlfn.XLOOKUP(B148,Rotineiros!B$1:B$5000,Rotineiros!A$1:A$5000)</f>
        <v>F8367123</v>
      </c>
      <c r="B148" t="s">
        <v>13857</v>
      </c>
      <c r="C148" t="s">
        <v>16145</v>
      </c>
      <c r="D148" t="s">
        <v>13858</v>
      </c>
      <c r="E148" s="3">
        <f>_xlfn.XLOOKUP(A148,'Badge Arqueiro'!A$1:A$170,'Badge Arqueiro'!B$1:B$170,"0")</f>
        <v>1</v>
      </c>
      <c r="F148" s="55">
        <f>_xlfn.XLOOKUP(A148,Comiters!A$1:A$999,Comiters!B$1:B$999,"0")</f>
        <v>1</v>
      </c>
      <c r="G148"/>
      <c r="H148"/>
      <c r="M148">
        <f t="shared" si="3"/>
        <v>0</v>
      </c>
    </row>
    <row r="149" spans="1:13" s="25" customFormat="1">
      <c r="A149" t="str">
        <f>_xlfn.XLOOKUP(B149,Rotineiros!B$1:B$5000,Rotineiros!A$1:A$5000)</f>
        <v>F8367126</v>
      </c>
      <c r="B149" t="s">
        <v>13780</v>
      </c>
      <c r="C149" t="s">
        <v>13519</v>
      </c>
      <c r="D149" t="s">
        <v>13782</v>
      </c>
      <c r="E149" s="3" t="str">
        <f>_xlfn.XLOOKUP(A149,'Badge Arqueiro'!A$1:A$170,'Badge Arqueiro'!B$1:B$170,"0")</f>
        <v>0</v>
      </c>
      <c r="F149" s="55" t="str">
        <f>_xlfn.XLOOKUP(A149,Comiters!A$1:A$999,Comiters!B$1:B$999,"0")</f>
        <v>0</v>
      </c>
      <c r="G149"/>
      <c r="H149"/>
      <c r="M149">
        <f t="shared" si="3"/>
        <v>0</v>
      </c>
    </row>
    <row r="150" spans="1:13" s="25" customFormat="1">
      <c r="A150" t="str">
        <f>_xlfn.XLOOKUP(B150,Rotineiros!B$1:B$5000,Rotineiros!A$1:A$5000)</f>
        <v>F8527997</v>
      </c>
      <c r="B150" t="s">
        <v>360</v>
      </c>
      <c r="C150" t="s">
        <v>16336</v>
      </c>
      <c r="D150" t="s">
        <v>362</v>
      </c>
      <c r="E150" s="3" t="str">
        <f>_xlfn.XLOOKUP(A150,'Badge Arqueiro'!A$1:A$170,'Badge Arqueiro'!B$1:B$170,"0")</f>
        <v>0</v>
      </c>
      <c r="F150" s="55" t="str">
        <f>_xlfn.XLOOKUP(A150,Comiters!A$1:A$999,Comiters!B$1:B$999,"0")</f>
        <v>0</v>
      </c>
      <c r="G150"/>
      <c r="H150"/>
      <c r="M150">
        <f t="shared" si="3"/>
        <v>0</v>
      </c>
    </row>
    <row r="151" spans="1:13" s="25" customFormat="1">
      <c r="A151" t="str">
        <f>_xlfn.XLOOKUP(B151,Rotineiros!B$1:B$5000,Rotineiros!A$1:A$5000)</f>
        <v>F8607224</v>
      </c>
      <c r="B151" t="s">
        <v>15280</v>
      </c>
      <c r="C151" t="s">
        <v>15044</v>
      </c>
      <c r="D151" t="s">
        <v>15282</v>
      </c>
      <c r="E151" s="3" t="str">
        <f>_xlfn.XLOOKUP(A151,'Badge Arqueiro'!A$1:A$170,'Badge Arqueiro'!B$1:B$170,"0")</f>
        <v>0</v>
      </c>
      <c r="F151" s="55" t="str">
        <f>_xlfn.XLOOKUP(A151,Comiters!A$1:A$999,Comiters!B$1:B$999,"0")</f>
        <v>0</v>
      </c>
      <c r="G151"/>
      <c r="H151"/>
      <c r="M151">
        <f t="shared" si="3"/>
        <v>0</v>
      </c>
    </row>
    <row r="152" spans="1:13" s="25" customFormat="1">
      <c r="A152" t="str">
        <f>_xlfn.XLOOKUP(B152,Rotineiros!B$1:B$5000,Rotineiros!A$1:A$5000)</f>
        <v>F8612625</v>
      </c>
      <c r="B152" t="s">
        <v>367</v>
      </c>
      <c r="C152" t="s">
        <v>16319</v>
      </c>
      <c r="D152" t="s">
        <v>369</v>
      </c>
      <c r="E152" s="3" t="str">
        <f>_xlfn.XLOOKUP(A152,'Badge Arqueiro'!A$1:A$170,'Badge Arqueiro'!B$1:B$170,"0")</f>
        <v>0</v>
      </c>
      <c r="F152" s="55" t="str">
        <f>_xlfn.XLOOKUP(A152,Comiters!A$1:A$999,Comiters!B$1:B$999,"0")</f>
        <v>0</v>
      </c>
      <c r="G152"/>
      <c r="H152"/>
      <c r="M152">
        <f t="shared" si="3"/>
        <v>0</v>
      </c>
    </row>
    <row r="153" spans="1:13" s="25" customFormat="1">
      <c r="A153" t="str">
        <f>_xlfn.XLOOKUP(B153,Rotineiros!B$1:B$5000,Rotineiros!A$1:A$5000)</f>
        <v>F8700950</v>
      </c>
      <c r="B153" t="s">
        <v>1166</v>
      </c>
      <c r="C153" t="s">
        <v>16316</v>
      </c>
      <c r="D153" t="s">
        <v>1168</v>
      </c>
      <c r="E153" s="3">
        <f>_xlfn.XLOOKUP(A153,'Badge Arqueiro'!A$1:A$170,'Badge Arqueiro'!B$1:B$170,"0")</f>
        <v>1</v>
      </c>
      <c r="F153" s="55" t="str">
        <f>_xlfn.XLOOKUP(A153,Comiters!A$1:A$999,Comiters!B$1:B$999,"0")</f>
        <v>0</v>
      </c>
      <c r="G153"/>
      <c r="H153"/>
      <c r="M153">
        <f t="shared" si="3"/>
        <v>0</v>
      </c>
    </row>
    <row r="154" spans="1:13" s="25" customFormat="1">
      <c r="A154" t="str">
        <f>_xlfn.XLOOKUP(B154,Rotineiros!B$1:B$5000,Rotineiros!A$1:A$5000)</f>
        <v>F8700955</v>
      </c>
      <c r="B154" t="s">
        <v>16334</v>
      </c>
      <c r="C154" t="s">
        <v>14516</v>
      </c>
      <c r="D154" t="s">
        <v>16335</v>
      </c>
      <c r="E154" s="3" t="str">
        <f>_xlfn.XLOOKUP(A154,'Badge Arqueiro'!A$1:A$170,'Badge Arqueiro'!B$1:B$170,"0")</f>
        <v>0</v>
      </c>
      <c r="F154" s="55" t="str">
        <f>_xlfn.XLOOKUP(A154,Comiters!A$1:A$999,Comiters!B$1:B$999,"0")</f>
        <v>0</v>
      </c>
      <c r="G154"/>
      <c r="H154"/>
      <c r="M154">
        <f>IF(D154=D143,1111111111,0)</f>
        <v>0</v>
      </c>
    </row>
    <row r="155" spans="1:13" s="25" customFormat="1">
      <c r="A155" t="str">
        <f>_xlfn.XLOOKUP(B155,Rotineiros!B$1:B$5000,Rotineiros!A$1:A$5000)</f>
        <v>F8712556</v>
      </c>
      <c r="B155" t="s">
        <v>608</v>
      </c>
      <c r="C155" t="s">
        <v>16339</v>
      </c>
      <c r="D155" t="s">
        <v>609</v>
      </c>
      <c r="E155" s="3" t="str">
        <f>_xlfn.XLOOKUP(A155,'Badge Arqueiro'!A$1:A$170,'Badge Arqueiro'!B$1:B$170,"0")</f>
        <v>0</v>
      </c>
      <c r="F155" s="55">
        <f>_xlfn.XLOOKUP(A155,Comiters!A$1:A$999,Comiters!B$1:B$999,"0")</f>
        <v>1</v>
      </c>
      <c r="G155"/>
      <c r="H155"/>
      <c r="M155">
        <f>IF(D143=D156,1111111111,0)</f>
        <v>0</v>
      </c>
    </row>
    <row r="156" spans="1:13" s="25" customFormat="1">
      <c r="A156" t="str">
        <f>_xlfn.XLOOKUP(B156,Rotineiros!B$1:B$5000,Rotineiros!A$1:A$5000)</f>
        <v>F8752097</v>
      </c>
      <c r="B156" t="s">
        <v>12684</v>
      </c>
      <c r="C156" t="s">
        <v>14305</v>
      </c>
      <c r="D156" t="s">
        <v>12686</v>
      </c>
      <c r="E156" s="3" t="str">
        <f>_xlfn.XLOOKUP(A156,'Badge Arqueiro'!A$1:A$170,'Badge Arqueiro'!B$1:B$170,"0")</f>
        <v>0</v>
      </c>
      <c r="F156" s="55" t="str">
        <f>_xlfn.XLOOKUP(A156,Comiters!A$1:A$999,Comiters!B$1:B$999,"0")</f>
        <v>0</v>
      </c>
      <c r="G156"/>
      <c r="H156"/>
      <c r="M156">
        <f t="shared" si="3"/>
        <v>0</v>
      </c>
    </row>
    <row r="157" spans="1:13" s="25" customFormat="1">
      <c r="A157" t="str">
        <f>_xlfn.XLOOKUP(B157,Rotineiros!B$1:B$5000,Rotineiros!A$1:A$5000)</f>
        <v>F9032299</v>
      </c>
      <c r="B157" t="s">
        <v>1175</v>
      </c>
      <c r="C157" t="s">
        <v>16412</v>
      </c>
      <c r="D157" t="s">
        <v>1176</v>
      </c>
      <c r="E157" s="3" t="str">
        <f>_xlfn.XLOOKUP(A157,'Badge Arqueiro'!A$1:A$170,'Badge Arqueiro'!B$1:B$170,"0")</f>
        <v>0</v>
      </c>
      <c r="F157" s="55" t="str">
        <f>_xlfn.XLOOKUP(A157,Comiters!A$1:A$999,Comiters!B$1:B$999,"0")</f>
        <v>0</v>
      </c>
      <c r="G157"/>
      <c r="H157"/>
      <c r="M157">
        <f t="shared" si="3"/>
        <v>0</v>
      </c>
    </row>
    <row r="158" spans="1:13" s="25" customFormat="1">
      <c r="A158" t="str">
        <f>_xlfn.XLOOKUP(B158,Rotineiros!B$1:B$5000,Rotineiros!A$1:A$5000)</f>
        <v>F9132199</v>
      </c>
      <c r="B158" t="s">
        <v>12289</v>
      </c>
      <c r="C158" t="s">
        <v>14212</v>
      </c>
      <c r="D158" t="s">
        <v>12290</v>
      </c>
      <c r="E158" s="3" t="str">
        <f>_xlfn.XLOOKUP(A158,'Badge Arqueiro'!A$1:A$170,'Badge Arqueiro'!B$1:B$170,"0")</f>
        <v>0</v>
      </c>
      <c r="F158" s="55" t="str">
        <f>_xlfn.XLOOKUP(A158,Comiters!A$1:A$999,Comiters!B$1:B$999,"0")</f>
        <v>0</v>
      </c>
      <c r="G158"/>
      <c r="H158"/>
      <c r="M158">
        <f t="shared" si="3"/>
        <v>0</v>
      </c>
    </row>
    <row r="159" spans="1:13" s="25" customFormat="1">
      <c r="A159" t="str">
        <f>_xlfn.XLOOKUP(B159,Rotineiros!B$1:B$5000,Rotineiros!A$1:A$5000)</f>
        <v>F9309901</v>
      </c>
      <c r="B159" t="s">
        <v>16265</v>
      </c>
      <c r="C159" t="s">
        <v>16266</v>
      </c>
      <c r="D159" t="s">
        <v>16249</v>
      </c>
      <c r="E159" s="3" t="str">
        <f>_xlfn.XLOOKUP(A159,'Badge Arqueiro'!A$1:A$170,'Badge Arqueiro'!B$1:B$170,"0")</f>
        <v>0</v>
      </c>
      <c r="F159" s="55">
        <f>_xlfn.XLOOKUP(A159,Comiters!A$1:A$999,Comiters!B$1:B$999,"0")</f>
        <v>1</v>
      </c>
      <c r="G159"/>
      <c r="H159"/>
      <c r="M159">
        <f t="shared" si="3"/>
        <v>0</v>
      </c>
    </row>
    <row r="160" spans="1:13" s="25" customFormat="1">
      <c r="A160" t="str">
        <f>_xlfn.XLOOKUP(B160,Rotineiros!B$1:B$5000,Rotineiros!A$1:A$5000)</f>
        <v>F9516698</v>
      </c>
      <c r="B160" t="s">
        <v>13495</v>
      </c>
      <c r="C160" t="s">
        <v>474</v>
      </c>
      <c r="D160" t="s">
        <v>13496</v>
      </c>
      <c r="E160" s="3" t="str">
        <f>_xlfn.XLOOKUP(A160,'Badge Arqueiro'!A$1:A$170,'Badge Arqueiro'!B$1:B$170,"0")</f>
        <v>0</v>
      </c>
      <c r="F160" s="55" t="str">
        <f>_xlfn.XLOOKUP(A160,Comiters!A$1:A$999,Comiters!B$1:B$999,"0")</f>
        <v>0</v>
      </c>
      <c r="G160"/>
      <c r="H160"/>
      <c r="M160">
        <f t="shared" si="3"/>
        <v>0</v>
      </c>
    </row>
    <row r="161" spans="1:13" s="25" customFormat="1">
      <c r="A161" t="str">
        <f>_xlfn.XLOOKUP(B161,Rotineiros!B$1:B$5000,Rotineiros!A$1:A$5000)</f>
        <v>F9517078</v>
      </c>
      <c r="B161" t="s">
        <v>2262</v>
      </c>
      <c r="C161" t="s">
        <v>16356</v>
      </c>
      <c r="D161" t="s">
        <v>2263</v>
      </c>
      <c r="E161" s="3" t="str">
        <f>_xlfn.XLOOKUP(A161,'Badge Arqueiro'!A$1:A$170,'Badge Arqueiro'!B$1:B$170,"0")</f>
        <v>0</v>
      </c>
      <c r="F161" s="55">
        <f>_xlfn.XLOOKUP(A161,Comiters!A$1:A$999,Comiters!B$1:B$999,"0")</f>
        <v>1</v>
      </c>
      <c r="G161"/>
      <c r="H161"/>
      <c r="M161">
        <f t="shared" si="3"/>
        <v>0</v>
      </c>
    </row>
    <row r="162" spans="1:13" s="25" customFormat="1">
      <c r="A162" t="str">
        <f>_xlfn.XLOOKUP(B162,Rotineiros!B$1:B$5000,Rotineiros!A$1:A$5000)</f>
        <v>F9539313</v>
      </c>
      <c r="B162" t="s">
        <v>391</v>
      </c>
      <c r="C162" t="s">
        <v>12800</v>
      </c>
      <c r="D162" t="s">
        <v>393</v>
      </c>
      <c r="E162" s="3" t="str">
        <f>_xlfn.XLOOKUP(A162,'Badge Arqueiro'!A$1:A$170,'Badge Arqueiro'!B$1:B$170,"0")</f>
        <v>0</v>
      </c>
      <c r="F162" s="55" t="str">
        <f>_xlfn.XLOOKUP(A162,Comiters!A$1:A$999,Comiters!B$1:B$999,"0")</f>
        <v>0</v>
      </c>
      <c r="G162"/>
      <c r="H162"/>
      <c r="M162">
        <f t="shared" si="3"/>
        <v>0</v>
      </c>
    </row>
    <row r="163" spans="1:13" s="25" customFormat="1">
      <c r="A163" t="str">
        <f>_xlfn.XLOOKUP(B163,Rotineiros!B$1:B$5000,Rotineiros!A$1:A$5000)</f>
        <v>F9540122</v>
      </c>
      <c r="B163" t="s">
        <v>395</v>
      </c>
      <c r="C163" t="s">
        <v>16351</v>
      </c>
      <c r="D163" t="s">
        <v>396</v>
      </c>
      <c r="E163" s="3" t="str">
        <f>_xlfn.XLOOKUP(A163,'Badge Arqueiro'!A$1:A$170,'Badge Arqueiro'!B$1:B$170,"0")</f>
        <v>0</v>
      </c>
      <c r="F163" s="55">
        <f>_xlfn.XLOOKUP(A163,Comiters!A$1:A$999,Comiters!B$1:B$999,"0")</f>
        <v>1</v>
      </c>
      <c r="G163"/>
      <c r="H163"/>
      <c r="M163">
        <f t="shared" si="3"/>
        <v>0</v>
      </c>
    </row>
    <row r="164" spans="1:13" s="25" customFormat="1">
      <c r="A164" t="str">
        <f>_xlfn.XLOOKUP(B164,Rotineiros!B$1:B$5000,Rotineiros!A$1:A$5000)</f>
        <v>F9823269</v>
      </c>
      <c r="B164" t="s">
        <v>16370</v>
      </c>
      <c r="C164" t="s">
        <v>16371</v>
      </c>
      <c r="D164" t="s">
        <v>16372</v>
      </c>
      <c r="E164" s="3" t="str">
        <f>_xlfn.XLOOKUP(A164,'Badge Arqueiro'!A$1:A$170,'Badge Arqueiro'!B$1:B$170,"0")</f>
        <v>0</v>
      </c>
      <c r="F164" s="55" t="str">
        <f>_xlfn.XLOOKUP(A164,Comiters!A$1:A$999,Comiters!B$1:B$999,"0")</f>
        <v>0</v>
      </c>
      <c r="G164"/>
      <c r="H164"/>
      <c r="M164">
        <f t="shared" si="3"/>
        <v>0</v>
      </c>
    </row>
    <row r="165" spans="1:13" s="25" customFormat="1">
      <c r="A165" t="str">
        <f>_xlfn.XLOOKUP(B165,Rotineiros!B$1:B$5000,Rotineiros!A$1:A$5000)</f>
        <v>F9825896</v>
      </c>
      <c r="B165" t="s">
        <v>7249</v>
      </c>
      <c r="C165" t="s">
        <v>3829</v>
      </c>
      <c r="D165" t="s">
        <v>7299</v>
      </c>
      <c r="E165" s="3" t="str">
        <f>_xlfn.XLOOKUP(A165,'Badge Arqueiro'!A$1:A$170,'Badge Arqueiro'!B$1:B$170,"0")</f>
        <v>0</v>
      </c>
      <c r="F165" s="55" t="str">
        <f>_xlfn.XLOOKUP(A165,Comiters!A$1:A$999,Comiters!B$1:B$999,"0")</f>
        <v>0</v>
      </c>
      <c r="G165"/>
      <c r="H165"/>
      <c r="M165">
        <f t="shared" si="3"/>
        <v>0</v>
      </c>
    </row>
    <row r="166" spans="1:13" s="25" customFormat="1">
      <c r="A166" t="str">
        <f>_xlfn.XLOOKUP(B166,Rotineiros!B$1:B$5000,Rotineiros!A$1:A$5000)</f>
        <v>C1124765</v>
      </c>
      <c r="B166" t="s">
        <v>16391</v>
      </c>
      <c r="C166"/>
      <c r="D166" t="s">
        <v>16392</v>
      </c>
      <c r="E166" s="3" t="str">
        <f>_xlfn.XLOOKUP(A166,'Badge Arqueiro'!A$1:A$170,'Badge Arqueiro'!B$1:B$170,"0")</f>
        <v>0</v>
      </c>
      <c r="F166" s="55" t="str">
        <f>_xlfn.XLOOKUP(A166,Comiters!A$1:A$999,Comiters!B$1:B$999,"0")</f>
        <v>0</v>
      </c>
      <c r="G166"/>
      <c r="H166"/>
      <c r="M166">
        <f t="shared" si="3"/>
        <v>0</v>
      </c>
    </row>
    <row r="167" spans="1:13" s="25" customFormat="1">
      <c r="A167" t="str">
        <f>_xlfn.XLOOKUP(B167,Rotineiros!B$1:B$5000,Rotineiros!A$1:A$5000)</f>
        <v>C1310041</v>
      </c>
      <c r="B167" t="s">
        <v>16410</v>
      </c>
      <c r="C167"/>
      <c r="D167" t="s">
        <v>16411</v>
      </c>
      <c r="E167" s="3" t="str">
        <f>_xlfn.XLOOKUP(A167,'Badge Arqueiro'!A$1:A$170,'Badge Arqueiro'!B$1:B$170,"0")</f>
        <v>0</v>
      </c>
      <c r="F167" s="55" t="str">
        <f>_xlfn.XLOOKUP(A167,Comiters!A$1:A$999,Comiters!B$1:B$999,"0")</f>
        <v>0</v>
      </c>
      <c r="G167"/>
      <c r="H167"/>
      <c r="M167">
        <f t="shared" si="3"/>
        <v>0</v>
      </c>
    </row>
    <row r="168" spans="1:13" s="25" customFormat="1">
      <c r="A168" t="str">
        <f>_xlfn.XLOOKUP(B168,Rotineiros!B$1:B$5000,Rotineiros!A$1:A$5000)</f>
        <v>C1325300</v>
      </c>
      <c r="B168" t="s">
        <v>14219</v>
      </c>
      <c r="C168"/>
      <c r="D168" t="s">
        <v>14221</v>
      </c>
      <c r="E168" s="3" t="str">
        <f>_xlfn.XLOOKUP(A168,'Badge Arqueiro'!A$1:A$170,'Badge Arqueiro'!B$1:B$170,"0")</f>
        <v>0</v>
      </c>
      <c r="F168" s="55" t="str">
        <f>_xlfn.XLOOKUP(A168,Comiters!A$1:A$999,Comiters!B$1:B$999,"0")</f>
        <v>0</v>
      </c>
      <c r="G168"/>
      <c r="H168"/>
      <c r="M168">
        <f t="shared" si="3"/>
        <v>0</v>
      </c>
    </row>
    <row r="169" spans="1:13" s="25" customFormat="1">
      <c r="A169" t="str">
        <f>_xlfn.XLOOKUP(B169,Rotineiros!B$1:B$5000,Rotineiros!A$1:A$5000)</f>
        <v>C1325307</v>
      </c>
      <c r="B169" t="s">
        <v>11624</v>
      </c>
      <c r="C169"/>
      <c r="D169" t="s">
        <v>11699</v>
      </c>
      <c r="E169" s="3">
        <f>_xlfn.XLOOKUP(A169,'Badge Arqueiro'!A$1:A$170,'Badge Arqueiro'!B$1:B$170,"0")</f>
        <v>1</v>
      </c>
      <c r="F169" s="55">
        <f>_xlfn.XLOOKUP(A169,Comiters!A$1:A$999,Comiters!B$1:B$999,"0")</f>
        <v>1</v>
      </c>
      <c r="G169"/>
      <c r="H169"/>
      <c r="M169">
        <f t="shared" si="3"/>
        <v>0</v>
      </c>
    </row>
    <row r="170" spans="1:13" s="25" customFormat="1">
      <c r="A170" t="str">
        <f>_xlfn.XLOOKUP(B170,Rotineiros!B$1:B$5000,Rotineiros!A$1:A$5000)</f>
        <v>C1326604</v>
      </c>
      <c r="B170" t="s">
        <v>16413</v>
      </c>
      <c r="C170"/>
      <c r="D170" t="s">
        <v>16414</v>
      </c>
      <c r="E170" s="3" t="str">
        <f>_xlfn.XLOOKUP(A170,'Badge Arqueiro'!A$1:A$170,'Badge Arqueiro'!B$1:B$170,"0")</f>
        <v>0</v>
      </c>
      <c r="F170" s="55">
        <f>_xlfn.XLOOKUP(A170,Comiters!A$1:A$999,Comiters!B$1:B$999,"0")</f>
        <v>1</v>
      </c>
      <c r="G170"/>
      <c r="H170"/>
      <c r="M170">
        <f t="shared" si="3"/>
        <v>0</v>
      </c>
    </row>
    <row r="171" spans="1:13" s="25" customFormat="1">
      <c r="A171" t="str">
        <f>_xlfn.XLOOKUP(B171,Rotineiros!B$1:B$5000,Rotineiros!A$1:A$5000)</f>
        <v>C1326886</v>
      </c>
      <c r="B171" t="s">
        <v>16374</v>
      </c>
      <c r="C171"/>
      <c r="D171" t="s">
        <v>16375</v>
      </c>
      <c r="E171" s="3" t="str">
        <f>_xlfn.XLOOKUP(A171,'Badge Arqueiro'!A$1:A$170,'Badge Arqueiro'!B$1:B$170,"0")</f>
        <v>0</v>
      </c>
      <c r="F171" s="55" t="str">
        <f>_xlfn.XLOOKUP(A171,Comiters!A$1:A$999,Comiters!B$1:B$999,"0")</f>
        <v>0</v>
      </c>
      <c r="G171"/>
      <c r="H171"/>
      <c r="M171">
        <f t="shared" si="3"/>
        <v>0</v>
      </c>
    </row>
    <row r="172" spans="1:13" s="25" customFormat="1">
      <c r="A172" t="str">
        <f>_xlfn.XLOOKUP(B172,Rotineiros!B$1:B$5000,Rotineiros!A$1:A$5000)</f>
        <v>C1329788</v>
      </c>
      <c r="B172" t="s">
        <v>16365</v>
      </c>
      <c r="C172"/>
      <c r="D172" t="s">
        <v>16366</v>
      </c>
      <c r="E172" s="3" t="str">
        <f>_xlfn.XLOOKUP(A172,'Badge Arqueiro'!A$1:A$170,'Badge Arqueiro'!B$1:B$170,"0")</f>
        <v>0</v>
      </c>
      <c r="F172" s="55" t="str">
        <f>_xlfn.XLOOKUP(A172,Comiters!A$1:A$999,Comiters!B$1:B$999,"0")</f>
        <v>0</v>
      </c>
      <c r="G172"/>
      <c r="H172"/>
      <c r="M172">
        <f t="shared" si="3"/>
        <v>0</v>
      </c>
    </row>
    <row r="173" spans="1:13" s="25" customFormat="1">
      <c r="A173" t="str">
        <f>_xlfn.XLOOKUP(B173,Rotineiros!B$1:B$5000,Rotineiros!A$1:A$5000)</f>
        <v>C1331588</v>
      </c>
      <c r="B173" t="s">
        <v>14996</v>
      </c>
      <c r="C173"/>
      <c r="D173" t="s">
        <v>14998</v>
      </c>
      <c r="E173" s="3" t="str">
        <f>_xlfn.XLOOKUP(A173,'Badge Arqueiro'!A$1:A$170,'Badge Arqueiro'!B$1:B$170,"0")</f>
        <v>0</v>
      </c>
      <c r="F173" s="55">
        <f>_xlfn.XLOOKUP(A173,Comiters!A$1:A$999,Comiters!B$1:B$999,"0")</f>
        <v>1</v>
      </c>
      <c r="G173"/>
      <c r="H173"/>
      <c r="M173">
        <f t="shared" si="3"/>
        <v>0</v>
      </c>
    </row>
    <row r="174" spans="1:13" s="25" customFormat="1">
      <c r="A174" t="str">
        <f>_xlfn.XLOOKUP(B174,Rotineiros!B$1:B$5000,Rotineiros!A$1:A$5000)</f>
        <v>F0171999</v>
      </c>
      <c r="B174" t="s">
        <v>415</v>
      </c>
      <c r="C174"/>
      <c r="D174" t="s">
        <v>417</v>
      </c>
      <c r="E174" s="3" t="str">
        <f>_xlfn.XLOOKUP(A174,'Badge Arqueiro'!A$1:A$170,'Badge Arqueiro'!B$1:B$170,"0")</f>
        <v>0</v>
      </c>
      <c r="F174" s="55" t="str">
        <f>_xlfn.XLOOKUP(A174,Comiters!A$1:A$999,Comiters!B$1:B$999,"0")</f>
        <v>0</v>
      </c>
      <c r="G174"/>
      <c r="H174"/>
      <c r="M174">
        <f t="shared" si="3"/>
        <v>0</v>
      </c>
    </row>
    <row r="175" spans="1:13" s="25" customFormat="1">
      <c r="A175" t="str">
        <f>_xlfn.XLOOKUP(B175,Rotineiros!B$1:B$5000,Rotineiros!A$1:A$5000)</f>
        <v>F2419081</v>
      </c>
      <c r="B175" t="s">
        <v>207</v>
      </c>
      <c r="C175"/>
      <c r="D175" t="s">
        <v>208</v>
      </c>
      <c r="E175" s="3" t="str">
        <f>_xlfn.XLOOKUP(A175,'Badge Arqueiro'!A$1:A$170,'Badge Arqueiro'!B$1:B$170,"0")</f>
        <v>0</v>
      </c>
      <c r="F175" s="55" t="str">
        <f>_xlfn.XLOOKUP(A175,Comiters!A$1:A$999,Comiters!B$1:B$999,"0")</f>
        <v>0</v>
      </c>
      <c r="G175"/>
      <c r="H175"/>
      <c r="M175">
        <f t="shared" si="3"/>
        <v>0</v>
      </c>
    </row>
    <row r="176" spans="1:13" s="25" customFormat="1">
      <c r="A176" t="str">
        <f>_xlfn.XLOOKUP(B176,Rotineiros!B$1:B$5000,Rotineiros!A$1:A$5000)</f>
        <v>F2456757</v>
      </c>
      <c r="B176" t="s">
        <v>946</v>
      </c>
      <c r="C176"/>
      <c r="D176" t="s">
        <v>947</v>
      </c>
      <c r="E176" s="3" t="str">
        <f>_xlfn.XLOOKUP(A176,'Badge Arqueiro'!A$1:A$170,'Badge Arqueiro'!B$1:B$170,"0")</f>
        <v>0</v>
      </c>
      <c r="F176" s="55" t="str">
        <f>_xlfn.XLOOKUP(A176,Comiters!A$1:A$999,Comiters!B$1:B$999,"0")</f>
        <v>0</v>
      </c>
      <c r="G176"/>
      <c r="H176"/>
      <c r="M176">
        <f t="shared" si="3"/>
        <v>0</v>
      </c>
    </row>
    <row r="177" spans="1:13" s="25" customFormat="1">
      <c r="A177" t="str">
        <f>_xlfn.XLOOKUP(B177,Rotineiros!B$1:B$5000,Rotineiros!A$1:A$5000)</f>
        <v>F3545436</v>
      </c>
      <c r="B177" t="s">
        <v>1015</v>
      </c>
      <c r="C177"/>
      <c r="D177" t="s">
        <v>1016</v>
      </c>
      <c r="E177" s="3" t="str">
        <f>_xlfn.XLOOKUP(A177,'Badge Arqueiro'!A$1:A$170,'Badge Arqueiro'!B$1:B$170,"0")</f>
        <v>0</v>
      </c>
      <c r="F177" s="55">
        <f>_xlfn.XLOOKUP(A177,Comiters!A$1:A$999,Comiters!B$1:B$999,"0")</f>
        <v>1</v>
      </c>
      <c r="G177"/>
      <c r="H177"/>
      <c r="M177">
        <f t="shared" si="3"/>
        <v>0</v>
      </c>
    </row>
    <row r="178" spans="1:13" s="25" customFormat="1">
      <c r="A178" t="str">
        <f>_xlfn.XLOOKUP(B178,Rotineiros!B$1:B$5000,Rotineiros!A$1:A$5000)</f>
        <v>F5672347</v>
      </c>
      <c r="B178" t="s">
        <v>16380</v>
      </c>
      <c r="C178"/>
      <c r="D178" t="s">
        <v>16381</v>
      </c>
      <c r="E178" s="3" t="str">
        <f>_xlfn.XLOOKUP(A178,'Badge Arqueiro'!A$1:A$170,'Badge Arqueiro'!B$1:B$170,"0")</f>
        <v>0</v>
      </c>
      <c r="F178" s="55" t="str">
        <f>_xlfn.XLOOKUP(A178,Comiters!A$1:A$999,Comiters!B$1:B$999,"0")</f>
        <v>0</v>
      </c>
      <c r="G178"/>
      <c r="H178"/>
      <c r="M178">
        <f t="shared" si="3"/>
        <v>0</v>
      </c>
    </row>
    <row r="179" spans="1:13" s="25" customFormat="1">
      <c r="A179" t="str">
        <f>_xlfn.XLOOKUP(B179,Rotineiros!B$1:B$5000,Rotineiros!A$1:A$5000)</f>
        <v>F6874924</v>
      </c>
      <c r="B179" t="s">
        <v>1784</v>
      </c>
      <c r="C179"/>
      <c r="D179" t="s">
        <v>1785</v>
      </c>
      <c r="E179" s="3" t="str">
        <f>_xlfn.XLOOKUP(A179,'Badge Arqueiro'!A$1:A$170,'Badge Arqueiro'!B$1:B$170,"0")</f>
        <v>0</v>
      </c>
      <c r="F179" s="55" t="str">
        <f>_xlfn.XLOOKUP(A179,Comiters!A$1:A$999,Comiters!B$1:B$999,"0")</f>
        <v>0</v>
      </c>
      <c r="G179"/>
      <c r="H179"/>
      <c r="M179">
        <f t="shared" si="3"/>
        <v>0</v>
      </c>
    </row>
    <row r="180" spans="1:13" s="25" customFormat="1">
      <c r="A180" t="str">
        <f>_xlfn.XLOOKUP(B180,Rotineiros!B$1:B$5000,Rotineiros!A$1:A$5000)</f>
        <v>F7519699</v>
      </c>
      <c r="B180" t="s">
        <v>330</v>
      </c>
      <c r="C180"/>
      <c r="D180" t="s">
        <v>331</v>
      </c>
      <c r="E180" s="3" t="str">
        <f>_xlfn.XLOOKUP(A180,'Badge Arqueiro'!A$1:A$170,'Badge Arqueiro'!B$1:B$170,"0")</f>
        <v>0</v>
      </c>
      <c r="F180" s="55" t="str">
        <f>_xlfn.XLOOKUP(A180,Comiters!A$1:A$999,Comiters!B$1:B$999,"0")</f>
        <v>0</v>
      </c>
      <c r="G180"/>
      <c r="H180"/>
      <c r="M180">
        <f t="shared" si="3"/>
        <v>0</v>
      </c>
    </row>
    <row r="181" spans="1:13" s="25" customFormat="1">
      <c r="A181" t="str">
        <f>_xlfn.XLOOKUP(B181,Rotineiros!B$1:B$5000,Rotineiros!A$1:A$5000)</f>
        <v>F9458174</v>
      </c>
      <c r="B181" t="s">
        <v>2150</v>
      </c>
      <c r="C181"/>
      <c r="D181" t="s">
        <v>2151</v>
      </c>
      <c r="E181" s="3" t="str">
        <f>_xlfn.XLOOKUP(A181,'Badge Arqueiro'!A$1:A$170,'Badge Arqueiro'!B$1:B$170,"0")</f>
        <v>0</v>
      </c>
      <c r="F181" s="55" t="str">
        <f>_xlfn.XLOOKUP(A181,Comiters!A$1:A$999,Comiters!B$1:B$999,"0")</f>
        <v>0</v>
      </c>
      <c r="G181"/>
      <c r="H181"/>
      <c r="M181">
        <f t="shared" si="3"/>
        <v>0</v>
      </c>
    </row>
    <row r="182" spans="1:13" s="25" customFormat="1">
      <c r="A182"/>
      <c r="B182"/>
      <c r="C182"/>
      <c r="D182"/>
      <c r="E182" s="3"/>
      <c r="F182" s="55"/>
      <c r="G182"/>
      <c r="H182"/>
      <c r="M182">
        <f t="shared" si="3"/>
        <v>1111111111</v>
      </c>
    </row>
    <row r="183" spans="1:13" s="25" customFormat="1">
      <c r="A183"/>
      <c r="B183"/>
      <c r="C183"/>
      <c r="D183"/>
      <c r="E183" s="3"/>
      <c r="F183" s="55"/>
      <c r="G183"/>
      <c r="H183"/>
      <c r="M183">
        <f t="shared" si="3"/>
        <v>1111111111</v>
      </c>
    </row>
    <row r="184" spans="1:13" s="25" customFormat="1">
      <c r="A184"/>
      <c r="B184"/>
      <c r="C184"/>
      <c r="D184"/>
      <c r="E184" s="3"/>
      <c r="F184" s="55"/>
      <c r="G184"/>
      <c r="H184"/>
      <c r="M184">
        <f t="shared" si="3"/>
        <v>1111111111</v>
      </c>
    </row>
    <row r="185" spans="1:13" s="25" customFormat="1">
      <c r="A185"/>
      <c r="B185"/>
      <c r="C185"/>
      <c r="D185"/>
      <c r="E185" s="3">
        <f>SUM(E4:E181)</f>
        <v>13</v>
      </c>
      <c r="F185" s="3">
        <f>SUM(F4:F181)</f>
        <v>49</v>
      </c>
      <c r="G185"/>
      <c r="H185"/>
      <c r="M185">
        <f t="shared" si="3"/>
        <v>1111111111</v>
      </c>
    </row>
    <row r="186" spans="1:13" s="25" customFormat="1">
      <c r="A186"/>
      <c r="B186"/>
      <c r="C186"/>
      <c r="D186"/>
      <c r="E186" s="3"/>
      <c r="F186" s="55"/>
      <c r="G186"/>
      <c r="H186"/>
      <c r="M186">
        <f t="shared" si="3"/>
        <v>1111111111</v>
      </c>
    </row>
    <row r="187" spans="1:13" s="25" customFormat="1">
      <c r="A187"/>
      <c r="B187"/>
      <c r="C187"/>
      <c r="D187"/>
      <c r="E187" s="3"/>
      <c r="F187" s="55"/>
      <c r="G187"/>
      <c r="H187"/>
      <c r="M187">
        <f t="shared" si="3"/>
        <v>1111111111</v>
      </c>
    </row>
    <row r="188" spans="1:13" s="25" customFormat="1">
      <c r="A188"/>
      <c r="B188"/>
      <c r="C188"/>
      <c r="D188"/>
      <c r="E188" s="3"/>
      <c r="F188" s="55"/>
      <c r="G188"/>
      <c r="H188"/>
      <c r="M188">
        <f t="shared" si="3"/>
        <v>1111111111</v>
      </c>
    </row>
    <row r="189" spans="1:13" s="25" customFormat="1">
      <c r="A189"/>
      <c r="B189"/>
      <c r="C189"/>
      <c r="D189"/>
      <c r="E189" s="3"/>
      <c r="F189" s="55"/>
      <c r="G189"/>
      <c r="H189"/>
      <c r="M189">
        <f t="shared" si="3"/>
        <v>1111111111</v>
      </c>
    </row>
    <row r="190" spans="1:13" s="25" customFormat="1">
      <c r="A190"/>
      <c r="B190"/>
      <c r="C190"/>
      <c r="D190"/>
      <c r="E190" s="3"/>
      <c r="F190" s="55"/>
      <c r="G190"/>
      <c r="H190"/>
      <c r="M190">
        <f t="shared" si="3"/>
        <v>1111111111</v>
      </c>
    </row>
    <row r="191" spans="1:13" s="25" customFormat="1">
      <c r="A191"/>
      <c r="B191"/>
      <c r="C191"/>
      <c r="D191"/>
      <c r="E191" s="3"/>
      <c r="F191" s="55"/>
      <c r="G191"/>
      <c r="H191"/>
      <c r="M191">
        <f t="shared" si="3"/>
        <v>1111111111</v>
      </c>
    </row>
    <row r="192" spans="1:13" s="25" customFormat="1">
      <c r="A192"/>
      <c r="B192"/>
      <c r="C192"/>
      <c r="D192"/>
      <c r="E192" s="3"/>
      <c r="F192" s="55"/>
      <c r="G192"/>
      <c r="H192"/>
      <c r="M192">
        <f t="shared" si="3"/>
        <v>1111111111</v>
      </c>
    </row>
    <row r="193" spans="1:13" s="25" customFormat="1">
      <c r="A193"/>
      <c r="B193"/>
      <c r="C193"/>
      <c r="D193"/>
      <c r="E193" s="3"/>
      <c r="F193" s="55"/>
      <c r="G193"/>
      <c r="H193" s="3"/>
      <c r="M193">
        <f t="shared" si="3"/>
        <v>1111111111</v>
      </c>
    </row>
    <row r="194" spans="1:13" s="25" customFormat="1">
      <c r="A194"/>
      <c r="B194"/>
      <c r="C194"/>
      <c r="D194"/>
      <c r="E194" s="3"/>
      <c r="F194" s="55"/>
      <c r="G194"/>
      <c r="H194" s="3"/>
      <c r="M194">
        <f t="shared" si="3"/>
        <v>1111111111</v>
      </c>
    </row>
    <row r="195" spans="1:13" s="25" customFormat="1">
      <c r="A195"/>
      <c r="B195"/>
      <c r="C195"/>
      <c r="D195"/>
      <c r="E195" s="3"/>
      <c r="F195" s="55"/>
      <c r="G195"/>
      <c r="H195" s="3"/>
      <c r="M195">
        <f t="shared" si="3"/>
        <v>1111111111</v>
      </c>
    </row>
    <row r="196" spans="1:13" s="25" customFormat="1">
      <c r="A196"/>
      <c r="B196"/>
      <c r="C196"/>
      <c r="D196"/>
      <c r="E196" s="3"/>
      <c r="F196" s="55"/>
      <c r="G196"/>
      <c r="H196" s="3"/>
      <c r="M196">
        <f t="shared" si="3"/>
        <v>1111111111</v>
      </c>
    </row>
    <row r="197" spans="1:13" s="25" customFormat="1">
      <c r="A197"/>
      <c r="B197"/>
      <c r="C197"/>
      <c r="D197"/>
      <c r="E197" s="3"/>
      <c r="F197" s="55"/>
      <c r="G197"/>
      <c r="H197" s="3"/>
      <c r="M197">
        <f t="shared" ref="M197:M260" si="4">IF(D197=D198,1111111111,0)</f>
        <v>1111111111</v>
      </c>
    </row>
    <row r="198" spans="1:13" s="25" customFormat="1">
      <c r="A198"/>
      <c r="B198"/>
      <c r="C198"/>
      <c r="D198"/>
      <c r="E198" s="3"/>
      <c r="F198" s="55"/>
      <c r="G198"/>
      <c r="H198" s="3"/>
      <c r="M198">
        <f t="shared" si="4"/>
        <v>1111111111</v>
      </c>
    </row>
    <row r="199" spans="1:13" s="25" customFormat="1">
      <c r="A199"/>
      <c r="B199"/>
      <c r="C199"/>
      <c r="D199"/>
      <c r="E199" s="3"/>
      <c r="F199" s="55"/>
      <c r="G199"/>
      <c r="H199" s="3"/>
      <c r="M199">
        <f t="shared" si="4"/>
        <v>1111111111</v>
      </c>
    </row>
    <row r="200" spans="1:13" s="25" customFormat="1">
      <c r="A200"/>
      <c r="B200"/>
      <c r="C200"/>
      <c r="D200"/>
      <c r="E200" s="3"/>
      <c r="F200" s="55"/>
      <c r="G200"/>
      <c r="H200" s="3"/>
      <c r="M200">
        <f t="shared" si="4"/>
        <v>1111111111</v>
      </c>
    </row>
    <row r="201" spans="1:13" s="25" customFormat="1">
      <c r="A201"/>
      <c r="B201"/>
      <c r="C201"/>
      <c r="D201"/>
      <c r="E201" s="3"/>
      <c r="F201" s="55"/>
      <c r="G201"/>
      <c r="H201" s="3"/>
      <c r="M201">
        <f t="shared" si="4"/>
        <v>1111111111</v>
      </c>
    </row>
    <row r="202" spans="1:13" s="25" customFormat="1">
      <c r="A202"/>
      <c r="B202"/>
      <c r="C202"/>
      <c r="D202"/>
      <c r="E202" s="3"/>
      <c r="F202" s="55"/>
      <c r="G202"/>
      <c r="H202" s="3"/>
      <c r="M202">
        <f t="shared" si="4"/>
        <v>1111111111</v>
      </c>
    </row>
    <row r="203" spans="1:13" s="25" customFormat="1">
      <c r="A203"/>
      <c r="B203"/>
      <c r="C203"/>
      <c r="D203"/>
      <c r="E203" s="3"/>
      <c r="F203" s="55"/>
      <c r="G203"/>
      <c r="H203" s="3"/>
      <c r="M203">
        <f t="shared" si="4"/>
        <v>1111111111</v>
      </c>
    </row>
    <row r="204" spans="1:13" s="25" customFormat="1">
      <c r="A204"/>
      <c r="B204"/>
      <c r="C204"/>
      <c r="D204"/>
      <c r="E204" s="3"/>
      <c r="F204" s="55"/>
      <c r="G204"/>
      <c r="H204" s="3"/>
      <c r="M204">
        <f t="shared" si="4"/>
        <v>1111111111</v>
      </c>
    </row>
    <row r="205" spans="1:13" s="25" customFormat="1">
      <c r="A205"/>
      <c r="B205"/>
      <c r="C205"/>
      <c r="D205"/>
      <c r="E205" s="3"/>
      <c r="F205" s="55"/>
      <c r="G205"/>
      <c r="H205" s="3"/>
      <c r="M205">
        <f t="shared" si="4"/>
        <v>1111111111</v>
      </c>
    </row>
    <row r="206" spans="1:13" s="25" customFormat="1">
      <c r="A206"/>
      <c r="B206"/>
      <c r="C206"/>
      <c r="D206"/>
      <c r="E206" s="3"/>
      <c r="F206" s="55"/>
      <c r="G206"/>
      <c r="H206" s="3"/>
      <c r="M206">
        <f t="shared" si="4"/>
        <v>1111111111</v>
      </c>
    </row>
    <row r="207" spans="1:13" s="25" customFormat="1">
      <c r="A207"/>
      <c r="B207"/>
      <c r="C207"/>
      <c r="D207"/>
      <c r="E207" s="3"/>
      <c r="F207" s="55"/>
      <c r="G207"/>
      <c r="H207" s="3"/>
      <c r="M207">
        <f t="shared" si="4"/>
        <v>1111111111</v>
      </c>
    </row>
    <row r="208" spans="1:13" s="25" customFormat="1">
      <c r="A208"/>
      <c r="B208"/>
      <c r="C208"/>
      <c r="D208"/>
      <c r="E208" s="3"/>
      <c r="F208" s="55"/>
      <c r="G208"/>
      <c r="H208" s="3"/>
      <c r="M208">
        <f t="shared" si="4"/>
        <v>1111111111</v>
      </c>
    </row>
    <row r="209" spans="1:13" s="25" customFormat="1">
      <c r="A209"/>
      <c r="B209"/>
      <c r="C209"/>
      <c r="D209"/>
      <c r="E209" s="3"/>
      <c r="F209" s="55"/>
      <c r="G209"/>
      <c r="H209" s="3"/>
      <c r="M209">
        <f t="shared" si="4"/>
        <v>1111111111</v>
      </c>
    </row>
    <row r="210" spans="1:13" s="25" customFormat="1">
      <c r="A210"/>
      <c r="B210"/>
      <c r="C210"/>
      <c r="D210"/>
      <c r="E210" s="3"/>
      <c r="F210" s="55"/>
      <c r="G210"/>
      <c r="H210" s="3"/>
      <c r="M210">
        <f t="shared" si="4"/>
        <v>1111111111</v>
      </c>
    </row>
    <row r="211" spans="1:13" s="25" customFormat="1">
      <c r="A211"/>
      <c r="B211"/>
      <c r="C211"/>
      <c r="D211"/>
      <c r="E211" s="3"/>
      <c r="F211" s="55"/>
      <c r="G211"/>
      <c r="H211" s="3"/>
      <c r="M211">
        <f t="shared" si="4"/>
        <v>1111111111</v>
      </c>
    </row>
    <row r="212" spans="1:13" s="25" customFormat="1">
      <c r="A212"/>
      <c r="B212"/>
      <c r="C212"/>
      <c r="D212"/>
      <c r="E212" s="3"/>
      <c r="F212" s="55"/>
      <c r="G212"/>
      <c r="H212" s="3"/>
      <c r="M212">
        <f t="shared" si="4"/>
        <v>1111111111</v>
      </c>
    </row>
    <row r="213" spans="1:13" s="25" customFormat="1">
      <c r="A213"/>
      <c r="B213"/>
      <c r="C213"/>
      <c r="D213"/>
      <c r="E213" s="3"/>
      <c r="F213" s="55"/>
      <c r="G213"/>
      <c r="H213" s="3"/>
      <c r="M213">
        <f t="shared" si="4"/>
        <v>1111111111</v>
      </c>
    </row>
    <row r="214" spans="1:13" s="25" customFormat="1">
      <c r="A214"/>
      <c r="B214"/>
      <c r="C214"/>
      <c r="D214"/>
      <c r="E214" s="3"/>
      <c r="F214" s="55"/>
      <c r="G214"/>
      <c r="H214" s="3"/>
      <c r="M214">
        <f t="shared" si="4"/>
        <v>1111111111</v>
      </c>
    </row>
    <row r="215" spans="1:13" s="25" customFormat="1">
      <c r="A215"/>
      <c r="B215"/>
      <c r="C215"/>
      <c r="D215"/>
      <c r="E215" s="3"/>
      <c r="F215" s="55"/>
      <c r="G215"/>
      <c r="H215" s="3"/>
      <c r="M215">
        <f t="shared" si="4"/>
        <v>1111111111</v>
      </c>
    </row>
    <row r="216" spans="1:13" s="25" customFormat="1">
      <c r="A216"/>
      <c r="B216"/>
      <c r="C216"/>
      <c r="D216"/>
      <c r="E216" s="3"/>
      <c r="F216" s="55"/>
      <c r="G216"/>
      <c r="H216" s="3"/>
      <c r="M216">
        <f t="shared" si="4"/>
        <v>1111111111</v>
      </c>
    </row>
    <row r="217" spans="1:13" s="25" customFormat="1">
      <c r="A217"/>
      <c r="B217"/>
      <c r="C217"/>
      <c r="D217"/>
      <c r="E217" s="3"/>
      <c r="F217" s="55"/>
      <c r="G217"/>
      <c r="H217" s="3"/>
      <c r="M217">
        <f t="shared" si="4"/>
        <v>1111111111</v>
      </c>
    </row>
    <row r="218" spans="1:13" s="25" customFormat="1">
      <c r="A218"/>
      <c r="B218"/>
      <c r="C218"/>
      <c r="D218"/>
      <c r="E218" s="3"/>
      <c r="F218" s="55"/>
      <c r="G218"/>
      <c r="H218" s="3"/>
      <c r="M218">
        <f t="shared" si="4"/>
        <v>1111111111</v>
      </c>
    </row>
    <row r="219" spans="1:13" s="25" customFormat="1">
      <c r="A219"/>
      <c r="B219"/>
      <c r="C219"/>
      <c r="D219"/>
      <c r="E219" s="3"/>
      <c r="F219" s="55"/>
      <c r="G219"/>
      <c r="H219" s="3"/>
      <c r="M219">
        <f t="shared" si="4"/>
        <v>1111111111</v>
      </c>
    </row>
    <row r="220" spans="1:13" s="25" customFormat="1">
      <c r="A220"/>
      <c r="B220"/>
      <c r="C220"/>
      <c r="D220"/>
      <c r="E220" s="3"/>
      <c r="F220" s="55"/>
      <c r="G220"/>
      <c r="H220" s="3"/>
      <c r="M220">
        <f t="shared" si="4"/>
        <v>1111111111</v>
      </c>
    </row>
    <row r="221" spans="1:13" s="25" customFormat="1">
      <c r="A221"/>
      <c r="B221"/>
      <c r="C221"/>
      <c r="D221"/>
      <c r="E221" s="3"/>
      <c r="F221" s="55"/>
      <c r="G221"/>
      <c r="H221" s="3"/>
      <c r="M221">
        <f t="shared" si="4"/>
        <v>1111111111</v>
      </c>
    </row>
    <row r="222" spans="1:13" s="25" customFormat="1">
      <c r="A222"/>
      <c r="B222"/>
      <c r="C222"/>
      <c r="D222"/>
      <c r="E222" s="3"/>
      <c r="F222" s="55"/>
      <c r="G222"/>
      <c r="H222" s="3"/>
      <c r="M222">
        <f t="shared" si="4"/>
        <v>1111111111</v>
      </c>
    </row>
    <row r="223" spans="1:13" s="25" customFormat="1">
      <c r="A223"/>
      <c r="B223"/>
      <c r="C223"/>
      <c r="D223"/>
      <c r="E223" s="3"/>
      <c r="F223" s="55"/>
      <c r="G223"/>
      <c r="H223" s="3"/>
      <c r="M223">
        <f t="shared" si="4"/>
        <v>1111111111</v>
      </c>
    </row>
    <row r="224" spans="1:13" s="25" customFormat="1">
      <c r="A224"/>
      <c r="B224"/>
      <c r="C224"/>
      <c r="D224"/>
      <c r="E224" s="3"/>
      <c r="F224" s="55"/>
      <c r="G224"/>
      <c r="H224" s="3"/>
      <c r="M224">
        <f t="shared" si="4"/>
        <v>1111111111</v>
      </c>
    </row>
    <row r="225" spans="1:13" s="25" customFormat="1">
      <c r="A225"/>
      <c r="B225"/>
      <c r="C225"/>
      <c r="D225"/>
      <c r="E225" s="3"/>
      <c r="F225" s="55"/>
      <c r="G225"/>
      <c r="H225" s="3"/>
      <c r="M225">
        <f t="shared" si="4"/>
        <v>1111111111</v>
      </c>
    </row>
    <row r="226" spans="1:13" s="25" customFormat="1">
      <c r="A226"/>
      <c r="B226"/>
      <c r="C226"/>
      <c r="D226"/>
      <c r="E226" s="3"/>
      <c r="F226" s="55"/>
      <c r="G226"/>
      <c r="H226" s="3"/>
      <c r="M226">
        <f t="shared" si="4"/>
        <v>1111111111</v>
      </c>
    </row>
    <row r="227" spans="1:13" s="25" customFormat="1">
      <c r="A227"/>
      <c r="B227"/>
      <c r="C227"/>
      <c r="D227"/>
      <c r="E227" s="3"/>
      <c r="F227" s="55"/>
      <c r="G227"/>
      <c r="H227" s="3"/>
      <c r="M227">
        <f t="shared" si="4"/>
        <v>1111111111</v>
      </c>
    </row>
    <row r="228" spans="1:13" s="25" customFormat="1">
      <c r="A228"/>
      <c r="B228"/>
      <c r="C228"/>
      <c r="D228"/>
      <c r="E228" s="3"/>
      <c r="F228" s="55"/>
      <c r="G228"/>
      <c r="H228" s="3"/>
      <c r="M228">
        <f t="shared" si="4"/>
        <v>1111111111</v>
      </c>
    </row>
    <row r="229" spans="1:13" s="25" customFormat="1">
      <c r="A229"/>
      <c r="B229"/>
      <c r="C229"/>
      <c r="D229"/>
      <c r="E229" s="3"/>
      <c r="F229" s="55"/>
      <c r="G229"/>
      <c r="H229" s="3"/>
      <c r="M229">
        <f t="shared" si="4"/>
        <v>1111111111</v>
      </c>
    </row>
    <row r="230" spans="1:13" s="25" customFormat="1">
      <c r="A230"/>
      <c r="B230"/>
      <c r="C230"/>
      <c r="D230"/>
      <c r="E230" s="3"/>
      <c r="F230" s="55"/>
      <c r="G230"/>
      <c r="H230" s="3"/>
      <c r="M230">
        <f t="shared" si="4"/>
        <v>1111111111</v>
      </c>
    </row>
    <row r="231" spans="1:13" s="25" customFormat="1">
      <c r="A231"/>
      <c r="B231"/>
      <c r="C231"/>
      <c r="D231"/>
      <c r="E231" s="3"/>
      <c r="F231" s="55"/>
      <c r="G231"/>
      <c r="H231" s="3"/>
      <c r="M231">
        <f t="shared" si="4"/>
        <v>1111111111</v>
      </c>
    </row>
    <row r="232" spans="1:13" s="25" customFormat="1">
      <c r="A232"/>
      <c r="B232"/>
      <c r="C232"/>
      <c r="D232"/>
      <c r="E232" s="3"/>
      <c r="F232" s="55"/>
      <c r="G232"/>
      <c r="H232" s="3"/>
      <c r="M232">
        <f t="shared" si="4"/>
        <v>1111111111</v>
      </c>
    </row>
    <row r="233" spans="1:13" s="25" customFormat="1">
      <c r="A233"/>
      <c r="B233"/>
      <c r="C233"/>
      <c r="D233"/>
      <c r="E233" s="3"/>
      <c r="F233" s="55"/>
      <c r="G233"/>
      <c r="H233" s="3"/>
      <c r="M233">
        <f t="shared" si="4"/>
        <v>1111111111</v>
      </c>
    </row>
    <row r="234" spans="1:13" s="25" customFormat="1">
      <c r="A234"/>
      <c r="B234"/>
      <c r="C234"/>
      <c r="D234"/>
      <c r="E234" s="3"/>
      <c r="F234" s="55"/>
      <c r="G234"/>
      <c r="H234"/>
      <c r="M234">
        <f t="shared" si="4"/>
        <v>1111111111</v>
      </c>
    </row>
    <row r="235" spans="1:13" s="25" customFormat="1">
      <c r="A235"/>
      <c r="B235"/>
      <c r="C235"/>
      <c r="D235"/>
      <c r="E235" s="3"/>
      <c r="F235" s="55"/>
      <c r="G235"/>
      <c r="H235"/>
      <c r="M235">
        <f t="shared" si="4"/>
        <v>1111111111</v>
      </c>
    </row>
    <row r="236" spans="1:13" s="25" customFormat="1">
      <c r="A236"/>
      <c r="B236"/>
      <c r="C236"/>
      <c r="D236"/>
      <c r="E236" s="3"/>
      <c r="F236" s="55"/>
      <c r="G236"/>
      <c r="H236"/>
      <c r="M236">
        <f t="shared" si="4"/>
        <v>1111111111</v>
      </c>
    </row>
    <row r="237" spans="1:13" s="25" customFormat="1">
      <c r="A237"/>
      <c r="B237"/>
      <c r="C237"/>
      <c r="D237"/>
      <c r="E237" s="3"/>
      <c r="F237" s="55"/>
      <c r="G237"/>
      <c r="H237"/>
      <c r="M237">
        <f t="shared" si="4"/>
        <v>1111111111</v>
      </c>
    </row>
    <row r="238" spans="1:13" s="25" customFormat="1">
      <c r="A238"/>
      <c r="B238"/>
      <c r="C238"/>
      <c r="D238"/>
      <c r="E238" s="3"/>
      <c r="F238" s="55"/>
      <c r="G238"/>
      <c r="H238"/>
      <c r="M238">
        <f t="shared" si="4"/>
        <v>1111111111</v>
      </c>
    </row>
    <row r="239" spans="1:13" s="25" customFormat="1">
      <c r="A239"/>
      <c r="B239"/>
      <c r="C239"/>
      <c r="D239"/>
      <c r="E239" s="3"/>
      <c r="F239" s="55"/>
      <c r="G239"/>
      <c r="H239"/>
      <c r="M239">
        <f t="shared" si="4"/>
        <v>1111111111</v>
      </c>
    </row>
    <row r="240" spans="1:13" s="25" customFormat="1">
      <c r="A240"/>
      <c r="B240"/>
      <c r="C240"/>
      <c r="D240"/>
      <c r="E240" s="3"/>
      <c r="F240" s="55"/>
      <c r="G240"/>
      <c r="H240"/>
      <c r="M240">
        <f t="shared" si="4"/>
        <v>1111111111</v>
      </c>
    </row>
    <row r="241" spans="1:13" s="25" customFormat="1">
      <c r="A241"/>
      <c r="B241"/>
      <c r="C241"/>
      <c r="D241"/>
      <c r="E241" s="3"/>
      <c r="F241" s="55"/>
      <c r="G241"/>
      <c r="H241"/>
      <c r="M241">
        <f t="shared" si="4"/>
        <v>1111111111</v>
      </c>
    </row>
    <row r="242" spans="1:13" s="25" customFormat="1">
      <c r="A242"/>
      <c r="B242"/>
      <c r="C242"/>
      <c r="D242"/>
      <c r="E242" s="3"/>
      <c r="F242" s="55"/>
      <c r="G242"/>
      <c r="H242"/>
      <c r="M242">
        <f t="shared" si="4"/>
        <v>1111111111</v>
      </c>
    </row>
    <row r="243" spans="1:13" s="25" customFormat="1">
      <c r="A243"/>
      <c r="B243"/>
      <c r="C243"/>
      <c r="D243"/>
      <c r="E243" s="3"/>
      <c r="F243" s="55"/>
      <c r="G243"/>
      <c r="H243"/>
      <c r="M243">
        <f t="shared" si="4"/>
        <v>1111111111</v>
      </c>
    </row>
    <row r="244" spans="1:13" s="25" customFormat="1">
      <c r="A244"/>
      <c r="B244"/>
      <c r="C244"/>
      <c r="D244"/>
      <c r="E244" s="3"/>
      <c r="F244" s="55"/>
      <c r="G244"/>
      <c r="H244"/>
      <c r="M244">
        <f t="shared" si="4"/>
        <v>1111111111</v>
      </c>
    </row>
    <row r="245" spans="1:13" s="25" customFormat="1">
      <c r="A245"/>
      <c r="B245"/>
      <c r="C245"/>
      <c r="D245"/>
      <c r="E245" s="3"/>
      <c r="F245" s="55"/>
      <c r="G245"/>
      <c r="H245"/>
      <c r="M245">
        <f t="shared" si="4"/>
        <v>1111111111</v>
      </c>
    </row>
    <row r="246" spans="1:13" s="25" customFormat="1">
      <c r="A246"/>
      <c r="B246"/>
      <c r="C246"/>
      <c r="D246"/>
      <c r="E246" s="3"/>
      <c r="F246" s="55"/>
      <c r="G246"/>
      <c r="H246"/>
      <c r="M246">
        <f t="shared" si="4"/>
        <v>1111111111</v>
      </c>
    </row>
    <row r="247" spans="1:13" s="25" customFormat="1">
      <c r="A247"/>
      <c r="B247"/>
      <c r="C247"/>
      <c r="D247"/>
      <c r="E247" s="3"/>
      <c r="F247" s="55"/>
      <c r="G247"/>
      <c r="H247"/>
      <c r="M247">
        <f t="shared" si="4"/>
        <v>1111111111</v>
      </c>
    </row>
    <row r="248" spans="1:13" s="25" customFormat="1">
      <c r="A248"/>
      <c r="B248"/>
      <c r="C248"/>
      <c r="D248"/>
      <c r="E248" s="3"/>
      <c r="F248" s="55"/>
      <c r="G248"/>
      <c r="H248"/>
      <c r="M248">
        <f t="shared" si="4"/>
        <v>1111111111</v>
      </c>
    </row>
    <row r="249" spans="1:13" s="25" customFormat="1">
      <c r="A249"/>
      <c r="B249"/>
      <c r="C249"/>
      <c r="D249"/>
      <c r="E249" s="3"/>
      <c r="F249" s="55"/>
      <c r="G249"/>
      <c r="H249"/>
      <c r="M249">
        <f t="shared" si="4"/>
        <v>1111111111</v>
      </c>
    </row>
    <row r="250" spans="1:13" s="25" customFormat="1">
      <c r="A250"/>
      <c r="B250"/>
      <c r="C250"/>
      <c r="D250"/>
      <c r="E250" s="3"/>
      <c r="F250" s="55"/>
      <c r="G250"/>
      <c r="H250"/>
      <c r="M250">
        <f t="shared" si="4"/>
        <v>1111111111</v>
      </c>
    </row>
    <row r="251" spans="1:13" s="25" customFormat="1">
      <c r="A251"/>
      <c r="B251"/>
      <c r="C251"/>
      <c r="D251"/>
      <c r="E251" s="3"/>
      <c r="F251" s="55"/>
      <c r="G251"/>
      <c r="H251"/>
      <c r="M251">
        <f t="shared" si="4"/>
        <v>1111111111</v>
      </c>
    </row>
    <row r="252" spans="1:13" s="25" customFormat="1">
      <c r="A252"/>
      <c r="B252"/>
      <c r="C252"/>
      <c r="D252"/>
      <c r="E252" s="3"/>
      <c r="F252" s="55"/>
      <c r="G252"/>
      <c r="H252"/>
      <c r="M252">
        <f t="shared" si="4"/>
        <v>1111111111</v>
      </c>
    </row>
    <row r="253" spans="1:13" s="25" customFormat="1">
      <c r="A253"/>
      <c r="B253"/>
      <c r="C253"/>
      <c r="D253"/>
      <c r="E253" s="3"/>
      <c r="F253" s="55"/>
      <c r="G253"/>
      <c r="H253"/>
      <c r="M253">
        <f t="shared" si="4"/>
        <v>1111111111</v>
      </c>
    </row>
    <row r="254" spans="1:13" s="25" customFormat="1">
      <c r="A254"/>
      <c r="B254"/>
      <c r="C254"/>
      <c r="D254"/>
      <c r="E254" s="3"/>
      <c r="F254" s="55"/>
      <c r="G254"/>
      <c r="H254"/>
      <c r="M254">
        <f t="shared" si="4"/>
        <v>1111111111</v>
      </c>
    </row>
    <row r="255" spans="1:13" s="25" customFormat="1">
      <c r="A255"/>
      <c r="B255"/>
      <c r="C255"/>
      <c r="D255"/>
      <c r="E255" s="3"/>
      <c r="F255" s="55"/>
      <c r="G255"/>
      <c r="H255"/>
      <c r="M255">
        <f t="shared" si="4"/>
        <v>1111111111</v>
      </c>
    </row>
    <row r="256" spans="1:13" s="25" customFormat="1">
      <c r="A256"/>
      <c r="B256"/>
      <c r="C256"/>
      <c r="D256"/>
      <c r="E256" s="3"/>
      <c r="F256" s="55"/>
      <c r="G256"/>
      <c r="H256"/>
      <c r="M256">
        <f t="shared" si="4"/>
        <v>1111111111</v>
      </c>
    </row>
    <row r="257" spans="1:13" s="25" customFormat="1">
      <c r="A257"/>
      <c r="B257"/>
      <c r="C257"/>
      <c r="D257"/>
      <c r="E257" s="3"/>
      <c r="F257" s="55"/>
      <c r="G257"/>
      <c r="H257"/>
      <c r="M257">
        <f t="shared" si="4"/>
        <v>1111111111</v>
      </c>
    </row>
    <row r="258" spans="1:13" s="25" customFormat="1">
      <c r="A258"/>
      <c r="B258"/>
      <c r="C258"/>
      <c r="D258"/>
      <c r="E258" s="3"/>
      <c r="F258" s="55"/>
      <c r="G258"/>
      <c r="H258"/>
      <c r="M258">
        <f t="shared" si="4"/>
        <v>1111111111</v>
      </c>
    </row>
    <row r="259" spans="1:13" s="25" customFormat="1">
      <c r="A259"/>
      <c r="B259"/>
      <c r="C259"/>
      <c r="D259"/>
      <c r="E259" s="3"/>
      <c r="F259" s="55"/>
      <c r="G259"/>
      <c r="H259"/>
      <c r="M259">
        <f t="shared" si="4"/>
        <v>1111111111</v>
      </c>
    </row>
    <row r="260" spans="1:13" s="25" customFormat="1">
      <c r="A260"/>
      <c r="B260"/>
      <c r="C260"/>
      <c r="D260"/>
      <c r="E260" s="3"/>
      <c r="F260" s="55"/>
      <c r="G260"/>
      <c r="H260"/>
      <c r="M260">
        <f t="shared" si="4"/>
        <v>1111111111</v>
      </c>
    </row>
    <row r="261" spans="1:13" s="25" customFormat="1">
      <c r="A261"/>
      <c r="B261"/>
      <c r="C261"/>
      <c r="D261"/>
      <c r="E261" s="3"/>
      <c r="F261" s="55"/>
      <c r="G261"/>
      <c r="H261"/>
      <c r="M261">
        <f t="shared" ref="M261:M324" si="5">IF(D261=D262,1111111111,0)</f>
        <v>1111111111</v>
      </c>
    </row>
    <row r="262" spans="1:13" s="25" customFormat="1">
      <c r="A262"/>
      <c r="B262"/>
      <c r="C262"/>
      <c r="D262"/>
      <c r="E262" s="3"/>
      <c r="F262" s="55"/>
      <c r="G262"/>
      <c r="H262"/>
      <c r="M262">
        <f t="shared" si="5"/>
        <v>1111111111</v>
      </c>
    </row>
    <row r="263" spans="1:13" s="25" customFormat="1">
      <c r="A263"/>
      <c r="B263"/>
      <c r="C263"/>
      <c r="D263"/>
      <c r="E263" s="3"/>
      <c r="F263" s="55"/>
      <c r="G263"/>
      <c r="H263"/>
      <c r="M263">
        <f t="shared" si="5"/>
        <v>1111111111</v>
      </c>
    </row>
    <row r="264" spans="1:13" s="25" customFormat="1">
      <c r="A264"/>
      <c r="B264"/>
      <c r="C264"/>
      <c r="D264"/>
      <c r="E264" s="3"/>
      <c r="F264" s="55"/>
      <c r="G264"/>
      <c r="H264"/>
      <c r="M264">
        <f t="shared" si="5"/>
        <v>1111111111</v>
      </c>
    </row>
    <row r="265" spans="1:13" s="25" customFormat="1">
      <c r="A265"/>
      <c r="B265"/>
      <c r="C265"/>
      <c r="D265"/>
      <c r="E265" s="3"/>
      <c r="F265" s="55"/>
      <c r="G265"/>
      <c r="H265"/>
      <c r="M265">
        <f t="shared" si="5"/>
        <v>1111111111</v>
      </c>
    </row>
    <row r="266" spans="1:13" s="25" customFormat="1">
      <c r="A266"/>
      <c r="B266"/>
      <c r="C266"/>
      <c r="D266"/>
      <c r="E266" s="3"/>
      <c r="F266" s="55"/>
      <c r="G266"/>
      <c r="H266"/>
      <c r="M266">
        <f t="shared" si="5"/>
        <v>1111111111</v>
      </c>
    </row>
    <row r="267" spans="1:13" s="25" customFormat="1">
      <c r="A267"/>
      <c r="B267"/>
      <c r="C267"/>
      <c r="D267"/>
      <c r="E267" s="3"/>
      <c r="F267" s="55"/>
      <c r="G267"/>
      <c r="H267"/>
      <c r="M267">
        <f t="shared" si="5"/>
        <v>1111111111</v>
      </c>
    </row>
    <row r="268" spans="1:13" s="25" customFormat="1">
      <c r="A268"/>
      <c r="B268"/>
      <c r="C268"/>
      <c r="D268"/>
      <c r="E268" s="3"/>
      <c r="F268" s="55"/>
      <c r="G268"/>
      <c r="H268"/>
      <c r="M268">
        <f t="shared" si="5"/>
        <v>1111111111</v>
      </c>
    </row>
    <row r="269" spans="1:13" s="25" customFormat="1">
      <c r="A269"/>
      <c r="B269"/>
      <c r="C269"/>
      <c r="D269"/>
      <c r="E269" s="3"/>
      <c r="F269" s="55"/>
      <c r="G269"/>
      <c r="H269"/>
      <c r="M269">
        <f t="shared" si="5"/>
        <v>1111111111</v>
      </c>
    </row>
    <row r="270" spans="1:13" s="25" customFormat="1">
      <c r="A270"/>
      <c r="B270"/>
      <c r="C270"/>
      <c r="D270"/>
      <c r="E270" s="3"/>
      <c r="F270" s="55"/>
      <c r="G270"/>
      <c r="H270"/>
      <c r="M270">
        <f t="shared" si="5"/>
        <v>1111111111</v>
      </c>
    </row>
    <row r="271" spans="1:13" s="25" customFormat="1">
      <c r="A271"/>
      <c r="B271"/>
      <c r="C271"/>
      <c r="D271"/>
      <c r="E271" s="3"/>
      <c r="F271" s="55"/>
      <c r="G271"/>
      <c r="H271"/>
      <c r="M271">
        <f t="shared" si="5"/>
        <v>1111111111</v>
      </c>
    </row>
    <row r="272" spans="1:13" s="25" customFormat="1">
      <c r="A272" s="93"/>
      <c r="B272"/>
      <c r="C272"/>
      <c r="D272"/>
      <c r="E272" s="3"/>
      <c r="F272" s="55"/>
      <c r="G272"/>
      <c r="H272"/>
      <c r="M272">
        <f t="shared" si="5"/>
        <v>1111111111</v>
      </c>
    </row>
    <row r="273" spans="1:13" s="25" customFormat="1">
      <c r="A273"/>
      <c r="B273"/>
      <c r="C273"/>
      <c r="D273"/>
      <c r="E273" s="3"/>
      <c r="F273" s="55"/>
      <c r="G273"/>
      <c r="H273"/>
      <c r="M273">
        <f t="shared" si="5"/>
        <v>1111111111</v>
      </c>
    </row>
    <row r="274" spans="1:13" s="25" customFormat="1">
      <c r="A274"/>
      <c r="B274"/>
      <c r="C274"/>
      <c r="D274"/>
      <c r="E274" s="3"/>
      <c r="F274" s="55"/>
      <c r="G274" s="3"/>
      <c r="H274"/>
      <c r="M274">
        <f t="shared" si="5"/>
        <v>1111111111</v>
      </c>
    </row>
    <row r="275" spans="1:13">
      <c r="B275"/>
      <c r="H275"/>
      <c r="K275" s="25"/>
      <c r="M275">
        <f t="shared" si="5"/>
        <v>1111111111</v>
      </c>
    </row>
    <row r="276" spans="1:13">
      <c r="B276"/>
      <c r="H276"/>
      <c r="K276" s="25"/>
      <c r="M276">
        <f t="shared" si="5"/>
        <v>1111111111</v>
      </c>
    </row>
    <row r="277" spans="1:13">
      <c r="B277"/>
      <c r="H277"/>
      <c r="K277" s="25"/>
      <c r="M277">
        <f t="shared" si="5"/>
        <v>1111111111</v>
      </c>
    </row>
    <row r="278" spans="1:13" s="25" customFormat="1">
      <c r="A278"/>
      <c r="B278"/>
      <c r="C278"/>
      <c r="D278"/>
      <c r="E278" s="3"/>
      <c r="F278" s="3"/>
      <c r="G278"/>
      <c r="H278"/>
      <c r="M278">
        <f t="shared" si="5"/>
        <v>1111111111</v>
      </c>
    </row>
    <row r="279" spans="1:13" s="25" customFormat="1">
      <c r="A279"/>
      <c r="B279"/>
      <c r="C279"/>
      <c r="D279"/>
      <c r="E279" s="3"/>
      <c r="F279" s="55"/>
      <c r="G279"/>
      <c r="H279"/>
      <c r="M279">
        <f t="shared" si="5"/>
        <v>1111111111</v>
      </c>
    </row>
    <row r="280" spans="1:13" s="25" customFormat="1">
      <c r="A280"/>
      <c r="B280"/>
      <c r="C280"/>
      <c r="D280"/>
      <c r="E280" s="3"/>
      <c r="F280" s="55"/>
      <c r="G280" s="3"/>
      <c r="H280"/>
      <c r="M280">
        <f t="shared" si="5"/>
        <v>1111111111</v>
      </c>
    </row>
    <row r="281" spans="1:13">
      <c r="B281"/>
      <c r="H281"/>
      <c r="K281" s="25"/>
      <c r="M281">
        <f t="shared" si="5"/>
        <v>1111111111</v>
      </c>
    </row>
    <row r="282" spans="1:13" s="25" customFormat="1">
      <c r="A282"/>
      <c r="B282"/>
      <c r="C282"/>
      <c r="D282"/>
      <c r="E282" s="3"/>
      <c r="F282" s="55"/>
      <c r="G282"/>
      <c r="H282"/>
      <c r="M282">
        <f t="shared" si="5"/>
        <v>1111111111</v>
      </c>
    </row>
    <row r="283" spans="1:13" s="25" customFormat="1">
      <c r="A283"/>
      <c r="B283"/>
      <c r="C283"/>
      <c r="D283"/>
      <c r="E283" s="3"/>
      <c r="F283" s="55"/>
      <c r="G283"/>
      <c r="H283"/>
      <c r="M283">
        <f t="shared" si="5"/>
        <v>1111111111</v>
      </c>
    </row>
    <row r="284" spans="1:13" s="25" customFormat="1">
      <c r="A284"/>
      <c r="B284"/>
      <c r="C284"/>
      <c r="D284"/>
      <c r="E284" s="3"/>
      <c r="F284" s="55"/>
      <c r="G284"/>
      <c r="H284"/>
      <c r="M284">
        <f t="shared" si="5"/>
        <v>1111111111</v>
      </c>
    </row>
    <row r="285" spans="1:13" s="25" customFormat="1">
      <c r="A285"/>
      <c r="B285"/>
      <c r="C285"/>
      <c r="D285"/>
      <c r="E285" s="3"/>
      <c r="F285" s="55"/>
      <c r="G285"/>
      <c r="H285"/>
      <c r="M285">
        <f t="shared" si="5"/>
        <v>1111111111</v>
      </c>
    </row>
    <row r="286" spans="1:13" s="25" customFormat="1">
      <c r="A286"/>
      <c r="B286"/>
      <c r="C286"/>
      <c r="D286"/>
      <c r="E286" s="3"/>
      <c r="F286" s="55"/>
      <c r="G286"/>
      <c r="H286"/>
      <c r="M286">
        <f t="shared" si="5"/>
        <v>1111111111</v>
      </c>
    </row>
    <row r="287" spans="1:13" s="25" customFormat="1">
      <c r="A287"/>
      <c r="B287"/>
      <c r="C287"/>
      <c r="D287"/>
      <c r="E287" s="3"/>
      <c r="F287" s="55"/>
      <c r="G287"/>
      <c r="H287"/>
      <c r="M287">
        <f t="shared" si="5"/>
        <v>1111111111</v>
      </c>
    </row>
    <row r="288" spans="1:13" s="25" customFormat="1">
      <c r="A288"/>
      <c r="B288"/>
      <c r="C288"/>
      <c r="D288"/>
      <c r="E288" s="3"/>
      <c r="F288" s="55"/>
      <c r="G288"/>
      <c r="H288"/>
      <c r="M288">
        <f t="shared" si="5"/>
        <v>1111111111</v>
      </c>
    </row>
    <row r="289" spans="1:13" s="25" customFormat="1">
      <c r="A289"/>
      <c r="B289"/>
      <c r="C289"/>
      <c r="D289"/>
      <c r="E289" s="3"/>
      <c r="F289" s="55"/>
      <c r="G289"/>
      <c r="H289"/>
      <c r="M289">
        <f t="shared" si="5"/>
        <v>1111111111</v>
      </c>
    </row>
    <row r="290" spans="1:13" s="25" customFormat="1">
      <c r="A290"/>
      <c r="B290"/>
      <c r="C290"/>
      <c r="D290"/>
      <c r="E290" s="3"/>
      <c r="F290" s="55"/>
      <c r="G290"/>
      <c r="H290"/>
      <c r="M290">
        <f t="shared" si="5"/>
        <v>1111111111</v>
      </c>
    </row>
    <row r="291" spans="1:13" s="25" customFormat="1">
      <c r="A291"/>
      <c r="B291"/>
      <c r="C291"/>
      <c r="D291"/>
      <c r="E291" s="3"/>
      <c r="F291" s="55"/>
      <c r="G291" s="3"/>
      <c r="H291"/>
      <c r="M291">
        <f t="shared" si="5"/>
        <v>1111111111</v>
      </c>
    </row>
    <row r="292" spans="1:13">
      <c r="B292"/>
      <c r="G292" s="3"/>
      <c r="H292"/>
      <c r="K292" s="25"/>
      <c r="M292">
        <f t="shared" si="5"/>
        <v>1111111111</v>
      </c>
    </row>
    <row r="293" spans="1:13">
      <c r="B293"/>
      <c r="H293"/>
      <c r="K293" s="25"/>
      <c r="M293">
        <f t="shared" si="5"/>
        <v>1111111111</v>
      </c>
    </row>
    <row r="294" spans="1:13" s="25" customFormat="1">
      <c r="A294"/>
      <c r="B294"/>
      <c r="C294"/>
      <c r="D294"/>
      <c r="E294" s="3"/>
      <c r="F294" s="55"/>
      <c r="G294" s="3"/>
      <c r="H294"/>
      <c r="M294">
        <f t="shared" si="5"/>
        <v>1111111111</v>
      </c>
    </row>
    <row r="295" spans="1:13" s="25" customFormat="1">
      <c r="A295"/>
      <c r="B295"/>
      <c r="C295"/>
      <c r="D295"/>
      <c r="E295" s="3"/>
      <c r="F295" s="55"/>
      <c r="G295" s="3"/>
      <c r="H295"/>
      <c r="M295">
        <f t="shared" si="5"/>
        <v>1111111111</v>
      </c>
    </row>
    <row r="296" spans="1:13" s="25" customFormat="1">
      <c r="A296"/>
      <c r="B296"/>
      <c r="C296"/>
      <c r="D296"/>
      <c r="E296" s="3"/>
      <c r="F296" s="55"/>
      <c r="G296" s="3"/>
      <c r="H296"/>
      <c r="M296">
        <f t="shared" si="5"/>
        <v>1111111111</v>
      </c>
    </row>
    <row r="297" spans="1:13" s="25" customFormat="1">
      <c r="A297"/>
      <c r="B297"/>
      <c r="C297"/>
      <c r="D297"/>
      <c r="E297" s="3"/>
      <c r="F297" s="55"/>
      <c r="G297"/>
      <c r="H297"/>
      <c r="M297">
        <f t="shared" si="5"/>
        <v>1111111111</v>
      </c>
    </row>
    <row r="298" spans="1:13" s="25" customFormat="1">
      <c r="A298"/>
      <c r="B298"/>
      <c r="C298"/>
      <c r="D298"/>
      <c r="E298" s="3"/>
      <c r="F298" s="55"/>
      <c r="G298"/>
      <c r="H298"/>
      <c r="M298">
        <f t="shared" si="5"/>
        <v>1111111111</v>
      </c>
    </row>
    <row r="299" spans="1:13" s="25" customFormat="1">
      <c r="A299"/>
      <c r="B299"/>
      <c r="C299"/>
      <c r="D299"/>
      <c r="E299" s="3"/>
      <c r="F299" s="55"/>
      <c r="G299" s="3"/>
      <c r="H299"/>
      <c r="M299">
        <f t="shared" si="5"/>
        <v>1111111111</v>
      </c>
    </row>
    <row r="300" spans="1:13" s="25" customFormat="1">
      <c r="A300"/>
      <c r="B300"/>
      <c r="C300"/>
      <c r="D300"/>
      <c r="E300" s="3"/>
      <c r="F300" s="55"/>
      <c r="G300"/>
      <c r="H300"/>
      <c r="M300">
        <f t="shared" si="5"/>
        <v>1111111111</v>
      </c>
    </row>
    <row r="301" spans="1:13" s="25" customFormat="1">
      <c r="A301"/>
      <c r="B301"/>
      <c r="C301"/>
      <c r="D301"/>
      <c r="E301" s="3"/>
      <c r="F301" s="55"/>
      <c r="G301"/>
      <c r="H301"/>
      <c r="M301">
        <f t="shared" si="5"/>
        <v>1111111111</v>
      </c>
    </row>
    <row r="302" spans="1:13" s="25" customFormat="1">
      <c r="A302"/>
      <c r="B302"/>
      <c r="C302"/>
      <c r="D302"/>
      <c r="E302" s="3"/>
      <c r="F302" s="55"/>
      <c r="G302"/>
      <c r="H302"/>
      <c r="M302">
        <f t="shared" si="5"/>
        <v>1111111111</v>
      </c>
    </row>
    <row r="303" spans="1:13" s="25" customFormat="1">
      <c r="A303"/>
      <c r="B303"/>
      <c r="C303"/>
      <c r="D303"/>
      <c r="E303" s="3"/>
      <c r="F303" s="55"/>
      <c r="G303"/>
      <c r="H303"/>
      <c r="M303">
        <f t="shared" si="5"/>
        <v>1111111111</v>
      </c>
    </row>
    <row r="304" spans="1:13" s="25" customFormat="1">
      <c r="A304"/>
      <c r="B304"/>
      <c r="C304"/>
      <c r="D304"/>
      <c r="E304" s="3"/>
      <c r="F304" s="55"/>
      <c r="G304"/>
      <c r="H304"/>
      <c r="M304">
        <f t="shared" si="5"/>
        <v>1111111111</v>
      </c>
    </row>
    <row r="305" spans="1:13" s="25" customFormat="1">
      <c r="A305"/>
      <c r="B305"/>
      <c r="C305"/>
      <c r="D305"/>
      <c r="E305" s="3"/>
      <c r="F305" s="55"/>
      <c r="G305"/>
      <c r="H305"/>
      <c r="M305">
        <f t="shared" si="5"/>
        <v>1111111111</v>
      </c>
    </row>
    <row r="306" spans="1:13" s="25" customFormat="1">
      <c r="A306"/>
      <c r="B306"/>
      <c r="C306"/>
      <c r="D306"/>
      <c r="E306" s="3"/>
      <c r="F306" s="55"/>
      <c r="G306"/>
      <c r="H306"/>
      <c r="M306">
        <f t="shared" si="5"/>
        <v>1111111111</v>
      </c>
    </row>
    <row r="307" spans="1:13" s="25" customFormat="1">
      <c r="A307"/>
      <c r="B307"/>
      <c r="C307"/>
      <c r="D307"/>
      <c r="E307" s="3"/>
      <c r="F307" s="55"/>
      <c r="G307"/>
      <c r="H307"/>
      <c r="M307">
        <f t="shared" si="5"/>
        <v>1111111111</v>
      </c>
    </row>
    <row r="308" spans="1:13" s="25" customFormat="1">
      <c r="A308"/>
      <c r="B308"/>
      <c r="C308"/>
      <c r="D308"/>
      <c r="E308" s="3"/>
      <c r="F308" s="55"/>
      <c r="G308"/>
      <c r="H308"/>
      <c r="M308">
        <f t="shared" si="5"/>
        <v>1111111111</v>
      </c>
    </row>
    <row r="309" spans="1:13" s="25" customFormat="1">
      <c r="A309"/>
      <c r="B309"/>
      <c r="C309"/>
      <c r="D309"/>
      <c r="E309" s="3"/>
      <c r="F309" s="3"/>
      <c r="G309"/>
      <c r="H309"/>
      <c r="M309">
        <f t="shared" si="5"/>
        <v>1111111111</v>
      </c>
    </row>
    <row r="310" spans="1:13" s="25" customFormat="1">
      <c r="A310"/>
      <c r="B310"/>
      <c r="C310"/>
      <c r="D310"/>
      <c r="E310" s="3"/>
      <c r="F310" s="55"/>
      <c r="G310"/>
      <c r="H310"/>
      <c r="M310">
        <f t="shared" si="5"/>
        <v>1111111111</v>
      </c>
    </row>
    <row r="311" spans="1:13">
      <c r="B311"/>
      <c r="H311"/>
      <c r="K311" s="25"/>
      <c r="M311">
        <f t="shared" si="5"/>
        <v>1111111111</v>
      </c>
    </row>
    <row r="312" spans="1:13" s="25" customFormat="1">
      <c r="A312"/>
      <c r="B312"/>
      <c r="C312"/>
      <c r="D312"/>
      <c r="E312" s="3"/>
      <c r="F312" s="55"/>
      <c r="G312"/>
      <c r="H312"/>
      <c r="M312">
        <f t="shared" si="5"/>
        <v>1111111111</v>
      </c>
    </row>
    <row r="313" spans="1:13" s="25" customFormat="1">
      <c r="A313"/>
      <c r="B313"/>
      <c r="C313"/>
      <c r="D313"/>
      <c r="E313" s="3"/>
      <c r="F313" s="55"/>
      <c r="G313"/>
      <c r="H313"/>
      <c r="M313">
        <f t="shared" si="5"/>
        <v>1111111111</v>
      </c>
    </row>
    <row r="314" spans="1:13" s="25" customFormat="1">
      <c r="A314"/>
      <c r="B314"/>
      <c r="C314"/>
      <c r="D314"/>
      <c r="E314" s="3"/>
      <c r="F314" s="55"/>
      <c r="G314"/>
      <c r="H314"/>
      <c r="M314">
        <f t="shared" si="5"/>
        <v>1111111111</v>
      </c>
    </row>
    <row r="315" spans="1:13" s="25" customFormat="1">
      <c r="A315"/>
      <c r="B315"/>
      <c r="C315"/>
      <c r="D315"/>
      <c r="E315" s="3"/>
      <c r="F315" s="55"/>
      <c r="G315"/>
      <c r="H315"/>
      <c r="M315">
        <f t="shared" si="5"/>
        <v>1111111111</v>
      </c>
    </row>
    <row r="316" spans="1:13" s="25" customFormat="1">
      <c r="A316"/>
      <c r="B316"/>
      <c r="C316"/>
      <c r="D316"/>
      <c r="E316" s="3"/>
      <c r="F316" s="55"/>
      <c r="G316"/>
      <c r="H316"/>
      <c r="M316">
        <f t="shared" si="5"/>
        <v>1111111111</v>
      </c>
    </row>
    <row r="317" spans="1:13" s="25" customFormat="1">
      <c r="A317"/>
      <c r="B317"/>
      <c r="C317"/>
      <c r="D317"/>
      <c r="E317" s="3"/>
      <c r="F317" s="55"/>
      <c r="G317"/>
      <c r="H317"/>
      <c r="M317">
        <f t="shared" si="5"/>
        <v>1111111111</v>
      </c>
    </row>
    <row r="318" spans="1:13" s="25" customFormat="1">
      <c r="A318"/>
      <c r="B318"/>
      <c r="C318"/>
      <c r="D318"/>
      <c r="E318" s="3"/>
      <c r="F318" s="55"/>
      <c r="G318"/>
      <c r="H318"/>
      <c r="M318">
        <f t="shared" si="5"/>
        <v>1111111111</v>
      </c>
    </row>
    <row r="319" spans="1:13" s="25" customFormat="1">
      <c r="A319"/>
      <c r="B319"/>
      <c r="C319"/>
      <c r="D319"/>
      <c r="E319" s="3"/>
      <c r="F319" s="55"/>
      <c r="G319"/>
      <c r="H319"/>
      <c r="M319">
        <f t="shared" si="5"/>
        <v>1111111111</v>
      </c>
    </row>
    <row r="320" spans="1:13" s="25" customFormat="1">
      <c r="A320"/>
      <c r="B320"/>
      <c r="C320"/>
      <c r="D320"/>
      <c r="E320" s="3"/>
      <c r="F320" s="55"/>
      <c r="G320"/>
      <c r="H320"/>
      <c r="M320">
        <f t="shared" si="5"/>
        <v>1111111111</v>
      </c>
    </row>
    <row r="321" spans="1:13" s="25" customFormat="1">
      <c r="A321"/>
      <c r="B321"/>
      <c r="C321"/>
      <c r="D321"/>
      <c r="E321" s="3"/>
      <c r="F321" s="55"/>
      <c r="G321"/>
      <c r="H321"/>
      <c r="M321">
        <f t="shared" si="5"/>
        <v>1111111111</v>
      </c>
    </row>
    <row r="322" spans="1:13" s="25" customFormat="1">
      <c r="A322"/>
      <c r="B322"/>
      <c r="C322"/>
      <c r="D322"/>
      <c r="E322" s="3"/>
      <c r="F322" s="55"/>
      <c r="G322"/>
      <c r="H322"/>
      <c r="M322">
        <f t="shared" si="5"/>
        <v>1111111111</v>
      </c>
    </row>
    <row r="323" spans="1:13" s="25" customFormat="1">
      <c r="A323"/>
      <c r="B323"/>
      <c r="C323"/>
      <c r="D323"/>
      <c r="E323" s="3"/>
      <c r="F323" s="55"/>
      <c r="G323"/>
      <c r="H323"/>
      <c r="M323">
        <f t="shared" si="5"/>
        <v>1111111111</v>
      </c>
    </row>
    <row r="324" spans="1:13" s="25" customFormat="1">
      <c r="A324"/>
      <c r="B324"/>
      <c r="C324"/>
      <c r="D324"/>
      <c r="E324" s="3"/>
      <c r="F324" s="55"/>
      <c r="G324"/>
      <c r="H324"/>
      <c r="M324">
        <f t="shared" si="5"/>
        <v>1111111111</v>
      </c>
    </row>
    <row r="325" spans="1:13" s="25" customFormat="1">
      <c r="A325"/>
      <c r="B325"/>
      <c r="C325"/>
      <c r="D325"/>
      <c r="E325" s="3"/>
      <c r="F325" s="55"/>
      <c r="G325"/>
      <c r="H325"/>
      <c r="M325">
        <f t="shared" ref="M325:M388" si="6">IF(D325=D326,1111111111,0)</f>
        <v>1111111111</v>
      </c>
    </row>
    <row r="326" spans="1:13" s="25" customFormat="1">
      <c r="A326"/>
      <c r="B326"/>
      <c r="C326"/>
      <c r="D326"/>
      <c r="E326" s="3"/>
      <c r="F326" s="55"/>
      <c r="G326"/>
      <c r="H326"/>
      <c r="M326">
        <f t="shared" si="6"/>
        <v>1111111111</v>
      </c>
    </row>
    <row r="327" spans="1:13" s="25" customFormat="1">
      <c r="A327"/>
      <c r="B327"/>
      <c r="C327"/>
      <c r="D327"/>
      <c r="E327" s="3"/>
      <c r="F327" s="55"/>
      <c r="G327"/>
      <c r="H327"/>
      <c r="M327">
        <f t="shared" si="6"/>
        <v>1111111111</v>
      </c>
    </row>
    <row r="328" spans="1:13" s="25" customFormat="1">
      <c r="A328"/>
      <c r="B328"/>
      <c r="C328"/>
      <c r="D328"/>
      <c r="E328" s="3"/>
      <c r="F328" s="55"/>
      <c r="G328"/>
      <c r="H328"/>
      <c r="M328">
        <f t="shared" si="6"/>
        <v>1111111111</v>
      </c>
    </row>
    <row r="329" spans="1:13" s="25" customFormat="1">
      <c r="A329"/>
      <c r="B329"/>
      <c r="C329"/>
      <c r="D329"/>
      <c r="E329" s="3"/>
      <c r="F329" s="55"/>
      <c r="G329"/>
      <c r="H329"/>
      <c r="M329">
        <f t="shared" si="6"/>
        <v>1111111111</v>
      </c>
    </row>
    <row r="330" spans="1:13" s="25" customFormat="1">
      <c r="A330"/>
      <c r="B330"/>
      <c r="C330"/>
      <c r="D330"/>
      <c r="E330" s="3"/>
      <c r="F330" s="55"/>
      <c r="G330"/>
      <c r="H330"/>
      <c r="M330">
        <f t="shared" si="6"/>
        <v>1111111111</v>
      </c>
    </row>
    <row r="331" spans="1:13" s="25" customFormat="1">
      <c r="A331"/>
      <c r="B331"/>
      <c r="C331"/>
      <c r="D331"/>
      <c r="E331" s="3"/>
      <c r="F331" s="55"/>
      <c r="G331"/>
      <c r="H331"/>
      <c r="M331">
        <f t="shared" si="6"/>
        <v>1111111111</v>
      </c>
    </row>
    <row r="332" spans="1:13" s="25" customFormat="1">
      <c r="A332"/>
      <c r="B332"/>
      <c r="C332"/>
      <c r="D332"/>
      <c r="E332" s="3"/>
      <c r="F332" s="55"/>
      <c r="G332"/>
      <c r="H332"/>
      <c r="M332">
        <f t="shared" si="6"/>
        <v>1111111111</v>
      </c>
    </row>
    <row r="333" spans="1:13" s="25" customFormat="1">
      <c r="A333"/>
      <c r="B333"/>
      <c r="C333"/>
      <c r="D333"/>
      <c r="E333" s="3"/>
      <c r="F333" s="55"/>
      <c r="G333"/>
      <c r="H333"/>
      <c r="M333">
        <f t="shared" si="6"/>
        <v>1111111111</v>
      </c>
    </row>
    <row r="334" spans="1:13" s="25" customFormat="1">
      <c r="A334"/>
      <c r="B334"/>
      <c r="C334"/>
      <c r="D334"/>
      <c r="E334" s="3"/>
      <c r="F334" s="55"/>
      <c r="G334" s="3"/>
      <c r="H334"/>
      <c r="M334">
        <f t="shared" si="6"/>
        <v>1111111111</v>
      </c>
    </row>
    <row r="335" spans="1:13" s="25" customFormat="1">
      <c r="A335"/>
      <c r="B335"/>
      <c r="C335"/>
      <c r="D335"/>
      <c r="E335" s="3"/>
      <c r="F335" s="55"/>
      <c r="G335"/>
      <c r="H335"/>
      <c r="M335">
        <f t="shared" si="6"/>
        <v>1111111111</v>
      </c>
    </row>
    <row r="336" spans="1:13" s="25" customFormat="1">
      <c r="A336"/>
      <c r="B336"/>
      <c r="C336"/>
      <c r="D336"/>
      <c r="E336" s="3"/>
      <c r="F336" s="55"/>
      <c r="G336"/>
      <c r="H336"/>
      <c r="M336">
        <f t="shared" si="6"/>
        <v>1111111111</v>
      </c>
    </row>
    <row r="337" spans="1:13" s="25" customFormat="1">
      <c r="A337"/>
      <c r="B337"/>
      <c r="C337"/>
      <c r="D337"/>
      <c r="E337" s="3"/>
      <c r="F337" s="55"/>
      <c r="G337"/>
      <c r="H337"/>
      <c r="M337">
        <f t="shared" si="6"/>
        <v>1111111111</v>
      </c>
    </row>
    <row r="338" spans="1:13" s="25" customFormat="1">
      <c r="A338"/>
      <c r="B338"/>
      <c r="C338"/>
      <c r="D338"/>
      <c r="E338" s="3"/>
      <c r="F338" s="55"/>
      <c r="G338"/>
      <c r="H338"/>
      <c r="M338">
        <f t="shared" si="6"/>
        <v>1111111111</v>
      </c>
    </row>
    <row r="339" spans="1:13" s="25" customFormat="1">
      <c r="A339"/>
      <c r="B339"/>
      <c r="C339"/>
      <c r="D339"/>
      <c r="E339" s="3"/>
      <c r="F339" s="55"/>
      <c r="G339"/>
      <c r="H339"/>
      <c r="M339">
        <f t="shared" si="6"/>
        <v>1111111111</v>
      </c>
    </row>
    <row r="340" spans="1:13" s="25" customFormat="1">
      <c r="A340"/>
      <c r="B340"/>
      <c r="C340"/>
      <c r="D340"/>
      <c r="E340" s="3"/>
      <c r="F340" s="55"/>
      <c r="G340"/>
      <c r="H340"/>
      <c r="M340">
        <f t="shared" si="6"/>
        <v>1111111111</v>
      </c>
    </row>
    <row r="341" spans="1:13" s="25" customFormat="1">
      <c r="A341"/>
      <c r="B341"/>
      <c r="C341"/>
      <c r="D341"/>
      <c r="E341" s="3"/>
      <c r="F341" s="55"/>
      <c r="G341"/>
      <c r="H341"/>
      <c r="M341">
        <f t="shared" si="6"/>
        <v>1111111111</v>
      </c>
    </row>
    <row r="342" spans="1:13" s="25" customFormat="1">
      <c r="A342"/>
      <c r="B342"/>
      <c r="C342"/>
      <c r="D342"/>
      <c r="E342" s="3"/>
      <c r="F342" s="55"/>
      <c r="G342"/>
      <c r="H342"/>
      <c r="M342">
        <f t="shared" si="6"/>
        <v>1111111111</v>
      </c>
    </row>
    <row r="343" spans="1:13" s="25" customFormat="1">
      <c r="A343"/>
      <c r="B343"/>
      <c r="C343"/>
      <c r="D343"/>
      <c r="E343" s="3"/>
      <c r="F343" s="55"/>
      <c r="G343"/>
      <c r="H343"/>
      <c r="M343">
        <f t="shared" si="6"/>
        <v>1111111111</v>
      </c>
    </row>
    <row r="344" spans="1:13" s="25" customFormat="1">
      <c r="A344"/>
      <c r="B344"/>
      <c r="C344"/>
      <c r="D344"/>
      <c r="E344" s="3"/>
      <c r="F344" s="55"/>
      <c r="G344"/>
      <c r="H344"/>
      <c r="M344">
        <f t="shared" si="6"/>
        <v>1111111111</v>
      </c>
    </row>
    <row r="345" spans="1:13" s="25" customFormat="1">
      <c r="A345"/>
      <c r="B345"/>
      <c r="C345"/>
      <c r="D345"/>
      <c r="E345" s="3"/>
      <c r="F345" s="55"/>
      <c r="G345"/>
      <c r="H345"/>
      <c r="M345">
        <f t="shared" si="6"/>
        <v>1111111111</v>
      </c>
    </row>
    <row r="346" spans="1:13" s="25" customFormat="1">
      <c r="A346"/>
      <c r="B346"/>
      <c r="C346"/>
      <c r="D346"/>
      <c r="E346" s="3"/>
      <c r="F346" s="55"/>
      <c r="G346"/>
      <c r="H346"/>
      <c r="M346">
        <f t="shared" si="6"/>
        <v>1111111111</v>
      </c>
    </row>
    <row r="347" spans="1:13" s="25" customFormat="1">
      <c r="A347"/>
      <c r="B347"/>
      <c r="C347"/>
      <c r="D347"/>
      <c r="E347" s="3"/>
      <c r="F347" s="55"/>
      <c r="G347"/>
      <c r="H347"/>
      <c r="M347">
        <f t="shared" si="6"/>
        <v>1111111111</v>
      </c>
    </row>
    <row r="348" spans="1:13" s="25" customFormat="1">
      <c r="A348"/>
      <c r="B348"/>
      <c r="C348"/>
      <c r="D348"/>
      <c r="E348" s="3"/>
      <c r="F348" s="55"/>
      <c r="G348"/>
      <c r="H348"/>
      <c r="M348">
        <f t="shared" si="6"/>
        <v>1111111111</v>
      </c>
    </row>
    <row r="349" spans="1:13" s="25" customFormat="1">
      <c r="A349"/>
      <c r="B349"/>
      <c r="C349"/>
      <c r="D349"/>
      <c r="E349" s="3"/>
      <c r="F349" s="55"/>
      <c r="G349"/>
      <c r="H349"/>
      <c r="M349">
        <f t="shared" si="6"/>
        <v>1111111111</v>
      </c>
    </row>
    <row r="350" spans="1:13" s="25" customFormat="1">
      <c r="A350"/>
      <c r="B350"/>
      <c r="C350"/>
      <c r="D350"/>
      <c r="E350" s="3"/>
      <c r="F350" s="55"/>
      <c r="G350"/>
      <c r="H350"/>
      <c r="M350">
        <f t="shared" si="6"/>
        <v>1111111111</v>
      </c>
    </row>
    <row r="351" spans="1:13" s="25" customFormat="1">
      <c r="A351"/>
      <c r="B351"/>
      <c r="C351"/>
      <c r="D351"/>
      <c r="E351" s="3"/>
      <c r="F351" s="55"/>
      <c r="G351"/>
      <c r="H351"/>
      <c r="M351">
        <f t="shared" si="6"/>
        <v>1111111111</v>
      </c>
    </row>
    <row r="352" spans="1:13" s="25" customFormat="1">
      <c r="A352"/>
      <c r="B352"/>
      <c r="C352"/>
      <c r="D352"/>
      <c r="E352" s="3"/>
      <c r="F352" s="55"/>
      <c r="G352"/>
      <c r="H352"/>
      <c r="M352">
        <f t="shared" si="6"/>
        <v>1111111111</v>
      </c>
    </row>
    <row r="353" spans="1:13" s="25" customFormat="1">
      <c r="A353"/>
      <c r="B353"/>
      <c r="C353"/>
      <c r="D353"/>
      <c r="E353" s="3"/>
      <c r="F353" s="55"/>
      <c r="G353"/>
      <c r="H353"/>
      <c r="M353">
        <f t="shared" si="6"/>
        <v>1111111111</v>
      </c>
    </row>
    <row r="354" spans="1:13" s="25" customFormat="1">
      <c r="A354"/>
      <c r="B354"/>
      <c r="C354"/>
      <c r="D354"/>
      <c r="E354" s="3"/>
      <c r="F354" s="55"/>
      <c r="G354"/>
      <c r="H354"/>
      <c r="M354">
        <f t="shared" si="6"/>
        <v>1111111111</v>
      </c>
    </row>
    <row r="355" spans="1:13" s="25" customFormat="1">
      <c r="A355"/>
      <c r="B355"/>
      <c r="C355"/>
      <c r="D355"/>
      <c r="E355" s="3"/>
      <c r="F355" s="55"/>
      <c r="G355"/>
      <c r="H355"/>
      <c r="M355">
        <f t="shared" si="6"/>
        <v>1111111111</v>
      </c>
    </row>
    <row r="356" spans="1:13" s="25" customFormat="1">
      <c r="A356"/>
      <c r="B356"/>
      <c r="C356"/>
      <c r="D356"/>
      <c r="E356" s="3"/>
      <c r="F356" s="55"/>
      <c r="G356"/>
      <c r="H356"/>
      <c r="M356">
        <f t="shared" si="6"/>
        <v>1111111111</v>
      </c>
    </row>
    <row r="357" spans="1:13" s="25" customFormat="1">
      <c r="A357"/>
      <c r="B357"/>
      <c r="C357"/>
      <c r="D357"/>
      <c r="E357" s="3"/>
      <c r="F357" s="55"/>
      <c r="G357"/>
      <c r="H357"/>
      <c r="M357">
        <f t="shared" si="6"/>
        <v>1111111111</v>
      </c>
    </row>
    <row r="358" spans="1:13" s="25" customFormat="1">
      <c r="A358"/>
      <c r="B358"/>
      <c r="C358"/>
      <c r="D358"/>
      <c r="E358" s="3"/>
      <c r="F358" s="55"/>
      <c r="G358"/>
      <c r="H358"/>
      <c r="M358">
        <f t="shared" si="6"/>
        <v>1111111111</v>
      </c>
    </row>
    <row r="359" spans="1:13" s="25" customFormat="1">
      <c r="A359"/>
      <c r="B359"/>
      <c r="C359"/>
      <c r="D359"/>
      <c r="E359" s="3"/>
      <c r="F359" s="55"/>
      <c r="G359"/>
      <c r="H359"/>
      <c r="M359">
        <f t="shared" si="6"/>
        <v>1111111111</v>
      </c>
    </row>
    <row r="360" spans="1:13" s="25" customFormat="1">
      <c r="A360"/>
      <c r="B360"/>
      <c r="C360"/>
      <c r="D360"/>
      <c r="E360" s="3"/>
      <c r="F360" s="55"/>
      <c r="G360"/>
      <c r="H360"/>
      <c r="M360">
        <f t="shared" si="6"/>
        <v>1111111111</v>
      </c>
    </row>
    <row r="361" spans="1:13" s="25" customFormat="1">
      <c r="A361"/>
      <c r="B361"/>
      <c r="C361"/>
      <c r="D361"/>
      <c r="E361" s="3"/>
      <c r="F361" s="55"/>
      <c r="G361"/>
      <c r="H361"/>
      <c r="M361">
        <f t="shared" si="6"/>
        <v>1111111111</v>
      </c>
    </row>
    <row r="362" spans="1:13" s="25" customFormat="1">
      <c r="A362"/>
      <c r="B362"/>
      <c r="C362"/>
      <c r="D362"/>
      <c r="E362" s="3"/>
      <c r="F362" s="55"/>
      <c r="G362"/>
      <c r="H362"/>
      <c r="M362">
        <f t="shared" si="6"/>
        <v>1111111111</v>
      </c>
    </row>
    <row r="363" spans="1:13" s="25" customFormat="1">
      <c r="A363"/>
      <c r="B363"/>
      <c r="C363"/>
      <c r="D363"/>
      <c r="E363" s="3"/>
      <c r="F363" s="55"/>
      <c r="G363"/>
      <c r="H363"/>
      <c r="M363">
        <f t="shared" si="6"/>
        <v>1111111111</v>
      </c>
    </row>
    <row r="364" spans="1:13" s="25" customFormat="1">
      <c r="A364"/>
      <c r="B364"/>
      <c r="C364"/>
      <c r="D364"/>
      <c r="E364" s="3"/>
      <c r="F364" s="55"/>
      <c r="G364"/>
      <c r="H364"/>
      <c r="M364">
        <f t="shared" si="6"/>
        <v>1111111111</v>
      </c>
    </row>
    <row r="365" spans="1:13" s="25" customFormat="1">
      <c r="A365"/>
      <c r="B365"/>
      <c r="C365"/>
      <c r="D365"/>
      <c r="E365" s="3"/>
      <c r="F365" s="55"/>
      <c r="G365"/>
      <c r="H365"/>
      <c r="M365">
        <f t="shared" si="6"/>
        <v>1111111111</v>
      </c>
    </row>
    <row r="366" spans="1:13" s="25" customFormat="1">
      <c r="A366"/>
      <c r="B366"/>
      <c r="C366"/>
      <c r="D366"/>
      <c r="E366" s="3"/>
      <c r="F366" s="55"/>
      <c r="G366"/>
      <c r="H366"/>
      <c r="M366">
        <f t="shared" si="6"/>
        <v>1111111111</v>
      </c>
    </row>
    <row r="367" spans="1:13" s="25" customFormat="1">
      <c r="A367"/>
      <c r="B367"/>
      <c r="C367"/>
      <c r="D367"/>
      <c r="E367" s="3"/>
      <c r="F367" s="55"/>
      <c r="G367"/>
      <c r="H367"/>
      <c r="M367">
        <f t="shared" si="6"/>
        <v>1111111111</v>
      </c>
    </row>
    <row r="368" spans="1:13" s="25" customFormat="1">
      <c r="A368"/>
      <c r="B368"/>
      <c r="C368"/>
      <c r="D368"/>
      <c r="E368" s="3"/>
      <c r="F368" s="55"/>
      <c r="G368"/>
      <c r="H368"/>
      <c r="M368">
        <f t="shared" si="6"/>
        <v>1111111111</v>
      </c>
    </row>
    <row r="369" spans="1:13" s="25" customFormat="1">
      <c r="A369"/>
      <c r="B369"/>
      <c r="C369"/>
      <c r="D369"/>
      <c r="E369" s="3"/>
      <c r="F369" s="55"/>
      <c r="G369"/>
      <c r="H369"/>
      <c r="M369">
        <f t="shared" si="6"/>
        <v>1111111111</v>
      </c>
    </row>
    <row r="370" spans="1:13" s="25" customFormat="1">
      <c r="A370"/>
      <c r="B370"/>
      <c r="C370"/>
      <c r="D370"/>
      <c r="E370" s="3"/>
      <c r="F370" s="55"/>
      <c r="G370"/>
      <c r="H370"/>
      <c r="M370">
        <f t="shared" si="6"/>
        <v>1111111111</v>
      </c>
    </row>
    <row r="371" spans="1:13" s="25" customFormat="1">
      <c r="A371"/>
      <c r="B371"/>
      <c r="C371"/>
      <c r="D371"/>
      <c r="E371" s="3"/>
      <c r="F371" s="55"/>
      <c r="G371"/>
      <c r="H371"/>
      <c r="M371">
        <f t="shared" si="6"/>
        <v>1111111111</v>
      </c>
    </row>
    <row r="372" spans="1:13" s="25" customFormat="1">
      <c r="A372"/>
      <c r="B372"/>
      <c r="C372"/>
      <c r="D372"/>
      <c r="E372" s="3"/>
      <c r="F372" s="55"/>
      <c r="G372"/>
      <c r="H372"/>
      <c r="M372">
        <f t="shared" si="6"/>
        <v>1111111111</v>
      </c>
    </row>
    <row r="373" spans="1:13" s="25" customFormat="1">
      <c r="A373"/>
      <c r="B373"/>
      <c r="C373"/>
      <c r="D373"/>
      <c r="E373" s="3"/>
      <c r="F373" s="55"/>
      <c r="G373"/>
      <c r="H373"/>
      <c r="M373">
        <f t="shared" si="6"/>
        <v>1111111111</v>
      </c>
    </row>
    <row r="374" spans="1:13" s="25" customFormat="1">
      <c r="A374"/>
      <c r="B374"/>
      <c r="C374"/>
      <c r="D374"/>
      <c r="E374" s="3"/>
      <c r="F374" s="55"/>
      <c r="G374"/>
      <c r="H374"/>
      <c r="M374">
        <f t="shared" si="6"/>
        <v>1111111111</v>
      </c>
    </row>
    <row r="375" spans="1:13" s="25" customFormat="1">
      <c r="A375"/>
      <c r="B375"/>
      <c r="C375"/>
      <c r="D375"/>
      <c r="E375" s="3"/>
      <c r="F375" s="55"/>
      <c r="G375"/>
      <c r="H375"/>
      <c r="M375">
        <f t="shared" si="6"/>
        <v>1111111111</v>
      </c>
    </row>
    <row r="376" spans="1:13" s="25" customFormat="1">
      <c r="A376"/>
      <c r="B376"/>
      <c r="C376"/>
      <c r="D376"/>
      <c r="E376" s="3"/>
      <c r="F376" s="55"/>
      <c r="G376"/>
      <c r="H376"/>
      <c r="M376">
        <f t="shared" si="6"/>
        <v>1111111111</v>
      </c>
    </row>
    <row r="377" spans="1:13" s="25" customFormat="1">
      <c r="A377"/>
      <c r="B377"/>
      <c r="C377"/>
      <c r="D377"/>
      <c r="E377" s="3"/>
      <c r="F377" s="55"/>
      <c r="G377"/>
      <c r="H377"/>
      <c r="M377">
        <f t="shared" si="6"/>
        <v>1111111111</v>
      </c>
    </row>
    <row r="378" spans="1:13" s="25" customFormat="1">
      <c r="A378"/>
      <c r="B378"/>
      <c r="C378"/>
      <c r="D378"/>
      <c r="E378" s="3"/>
      <c r="F378" s="55"/>
      <c r="G378"/>
      <c r="H378"/>
      <c r="M378">
        <f t="shared" si="6"/>
        <v>1111111111</v>
      </c>
    </row>
    <row r="379" spans="1:13" s="25" customFormat="1">
      <c r="A379"/>
      <c r="B379"/>
      <c r="C379"/>
      <c r="D379"/>
      <c r="E379" s="3"/>
      <c r="F379" s="55"/>
      <c r="G379"/>
      <c r="H379"/>
      <c r="M379">
        <f t="shared" si="6"/>
        <v>1111111111</v>
      </c>
    </row>
    <row r="380" spans="1:13" s="25" customFormat="1">
      <c r="A380"/>
      <c r="B380"/>
      <c r="C380"/>
      <c r="D380"/>
      <c r="E380" s="3"/>
      <c r="F380" s="55"/>
      <c r="G380" s="3"/>
      <c r="H380"/>
      <c r="M380">
        <f t="shared" si="6"/>
        <v>1111111111</v>
      </c>
    </row>
    <row r="381" spans="1:13" s="25" customFormat="1">
      <c r="A381"/>
      <c r="B381"/>
      <c r="C381"/>
      <c r="D381"/>
      <c r="E381" s="3"/>
      <c r="F381" s="55"/>
      <c r="G381" s="3"/>
      <c r="H381"/>
      <c r="M381">
        <f t="shared" si="6"/>
        <v>1111111111</v>
      </c>
    </row>
    <row r="382" spans="1:13" s="25" customFormat="1">
      <c r="A382"/>
      <c r="B382"/>
      <c r="C382"/>
      <c r="D382"/>
      <c r="E382" s="3"/>
      <c r="F382" s="55"/>
      <c r="G382"/>
      <c r="H382"/>
      <c r="M382">
        <f t="shared" si="6"/>
        <v>1111111111</v>
      </c>
    </row>
    <row r="383" spans="1:13" s="25" customFormat="1">
      <c r="A383"/>
      <c r="B383"/>
      <c r="C383"/>
      <c r="D383"/>
      <c r="E383" s="3"/>
      <c r="F383" s="55"/>
      <c r="G383"/>
      <c r="H383"/>
      <c r="M383">
        <f t="shared" si="6"/>
        <v>1111111111</v>
      </c>
    </row>
    <row r="384" spans="1:13" s="25" customFormat="1">
      <c r="A384"/>
      <c r="B384"/>
      <c r="C384"/>
      <c r="D384"/>
      <c r="E384" s="3"/>
      <c r="F384" s="55"/>
      <c r="G384"/>
      <c r="H384"/>
      <c r="M384">
        <f t="shared" si="6"/>
        <v>1111111111</v>
      </c>
    </row>
    <row r="385" spans="1:13" s="25" customFormat="1">
      <c r="A385"/>
      <c r="B385"/>
      <c r="C385"/>
      <c r="D385"/>
      <c r="E385" s="3"/>
      <c r="F385" s="55"/>
      <c r="G385"/>
      <c r="H385"/>
      <c r="M385">
        <f t="shared" si="6"/>
        <v>1111111111</v>
      </c>
    </row>
    <row r="386" spans="1:13" s="25" customFormat="1">
      <c r="A386"/>
      <c r="B386"/>
      <c r="C386"/>
      <c r="D386"/>
      <c r="E386" s="3"/>
      <c r="F386" s="55"/>
      <c r="G386"/>
      <c r="H386"/>
      <c r="M386">
        <f t="shared" si="6"/>
        <v>1111111111</v>
      </c>
    </row>
    <row r="387" spans="1:13" s="25" customFormat="1">
      <c r="A387"/>
      <c r="B387"/>
      <c r="C387"/>
      <c r="D387"/>
      <c r="E387" s="3"/>
      <c r="F387" s="55"/>
      <c r="G387"/>
      <c r="H387"/>
      <c r="M387">
        <f t="shared" si="6"/>
        <v>1111111111</v>
      </c>
    </row>
    <row r="388" spans="1:13" s="25" customFormat="1">
      <c r="A388"/>
      <c r="B388"/>
      <c r="C388"/>
      <c r="D388"/>
      <c r="E388" s="3"/>
      <c r="F388" s="55"/>
      <c r="G388"/>
      <c r="H388"/>
      <c r="M388">
        <f t="shared" si="6"/>
        <v>1111111111</v>
      </c>
    </row>
    <row r="389" spans="1:13" s="25" customFormat="1">
      <c r="A389"/>
      <c r="B389"/>
      <c r="C389"/>
      <c r="D389"/>
      <c r="E389" s="3"/>
      <c r="F389" s="55"/>
      <c r="G389"/>
      <c r="H389"/>
      <c r="M389">
        <f t="shared" ref="M389:M452" si="7">IF(D389=D390,1111111111,0)</f>
        <v>1111111111</v>
      </c>
    </row>
    <row r="390" spans="1:13" s="25" customFormat="1">
      <c r="A390"/>
      <c r="B390"/>
      <c r="C390"/>
      <c r="D390"/>
      <c r="E390" s="3"/>
      <c r="F390" s="55"/>
      <c r="G390"/>
      <c r="H390"/>
      <c r="M390">
        <f t="shared" si="7"/>
        <v>1111111111</v>
      </c>
    </row>
    <row r="391" spans="1:13" s="25" customFormat="1">
      <c r="A391"/>
      <c r="B391"/>
      <c r="C391"/>
      <c r="D391"/>
      <c r="E391" s="3"/>
      <c r="F391" s="55"/>
      <c r="G391"/>
      <c r="H391"/>
      <c r="M391">
        <f t="shared" si="7"/>
        <v>1111111111</v>
      </c>
    </row>
    <row r="392" spans="1:13" s="25" customFormat="1">
      <c r="A392"/>
      <c r="B392"/>
      <c r="C392"/>
      <c r="D392"/>
      <c r="E392" s="3"/>
      <c r="F392" s="55"/>
      <c r="G392"/>
      <c r="H392"/>
      <c r="M392">
        <f t="shared" si="7"/>
        <v>1111111111</v>
      </c>
    </row>
    <row r="393" spans="1:13" s="25" customFormat="1">
      <c r="A393"/>
      <c r="B393"/>
      <c r="C393"/>
      <c r="D393"/>
      <c r="E393" s="3"/>
      <c r="F393" s="55"/>
      <c r="G393"/>
      <c r="H393"/>
      <c r="M393">
        <f t="shared" si="7"/>
        <v>1111111111</v>
      </c>
    </row>
    <row r="394" spans="1:13" s="25" customFormat="1">
      <c r="A394"/>
      <c r="B394"/>
      <c r="C394"/>
      <c r="D394"/>
      <c r="E394" s="3"/>
      <c r="F394" s="55"/>
      <c r="G394"/>
      <c r="H394"/>
      <c r="M394">
        <f t="shared" si="7"/>
        <v>1111111111</v>
      </c>
    </row>
    <row r="395" spans="1:13" s="25" customFormat="1">
      <c r="A395"/>
      <c r="B395"/>
      <c r="C395"/>
      <c r="D395"/>
      <c r="E395" s="3"/>
      <c r="F395" s="55"/>
      <c r="G395"/>
      <c r="H395"/>
      <c r="M395">
        <f t="shared" si="7"/>
        <v>1111111111</v>
      </c>
    </row>
    <row r="396" spans="1:13" s="25" customFormat="1">
      <c r="A396"/>
      <c r="B396"/>
      <c r="C396"/>
      <c r="D396"/>
      <c r="E396" s="3"/>
      <c r="F396" s="55"/>
      <c r="G396"/>
      <c r="H396"/>
      <c r="M396">
        <f t="shared" si="7"/>
        <v>1111111111</v>
      </c>
    </row>
    <row r="397" spans="1:13" s="25" customFormat="1">
      <c r="A397"/>
      <c r="B397"/>
      <c r="C397"/>
      <c r="D397"/>
      <c r="E397" s="3"/>
      <c r="F397" s="55"/>
      <c r="G397"/>
      <c r="H397"/>
      <c r="M397">
        <f t="shared" si="7"/>
        <v>1111111111</v>
      </c>
    </row>
    <row r="398" spans="1:13" s="25" customFormat="1">
      <c r="A398"/>
      <c r="B398"/>
      <c r="C398"/>
      <c r="D398"/>
      <c r="E398" s="3"/>
      <c r="F398" s="55"/>
      <c r="G398"/>
      <c r="H398"/>
      <c r="M398">
        <f t="shared" si="7"/>
        <v>1111111111</v>
      </c>
    </row>
    <row r="399" spans="1:13" s="25" customFormat="1">
      <c r="A399"/>
      <c r="B399"/>
      <c r="C399"/>
      <c r="D399"/>
      <c r="E399" s="3"/>
      <c r="F399" s="55"/>
      <c r="G399"/>
      <c r="H399"/>
      <c r="M399">
        <f t="shared" si="7"/>
        <v>1111111111</v>
      </c>
    </row>
    <row r="400" spans="1:13" s="25" customFormat="1">
      <c r="A400"/>
      <c r="B400"/>
      <c r="C400"/>
      <c r="D400"/>
      <c r="E400" s="3"/>
      <c r="F400" s="55"/>
      <c r="G400"/>
      <c r="H400"/>
      <c r="M400">
        <f t="shared" si="7"/>
        <v>1111111111</v>
      </c>
    </row>
    <row r="401" spans="1:13" s="25" customFormat="1">
      <c r="A401"/>
      <c r="B401"/>
      <c r="C401"/>
      <c r="D401"/>
      <c r="E401" s="3"/>
      <c r="F401" s="55"/>
      <c r="G401"/>
      <c r="H401"/>
      <c r="M401">
        <f t="shared" si="7"/>
        <v>1111111111</v>
      </c>
    </row>
    <row r="402" spans="1:13" s="25" customFormat="1">
      <c r="A402"/>
      <c r="B402"/>
      <c r="C402"/>
      <c r="D402"/>
      <c r="E402" s="3"/>
      <c r="F402" s="55"/>
      <c r="G402"/>
      <c r="H402"/>
      <c r="M402">
        <f t="shared" si="7"/>
        <v>1111111111</v>
      </c>
    </row>
    <row r="403" spans="1:13" s="25" customFormat="1">
      <c r="A403"/>
      <c r="B403"/>
      <c r="C403"/>
      <c r="D403"/>
      <c r="E403" s="3"/>
      <c r="F403" s="55"/>
      <c r="G403"/>
      <c r="H403"/>
      <c r="M403">
        <f t="shared" si="7"/>
        <v>1111111111</v>
      </c>
    </row>
    <row r="404" spans="1:13" s="25" customFormat="1">
      <c r="A404"/>
      <c r="B404"/>
      <c r="C404"/>
      <c r="D404"/>
      <c r="E404" s="3"/>
      <c r="F404" s="55"/>
      <c r="G404"/>
      <c r="H404"/>
      <c r="M404">
        <f t="shared" si="7"/>
        <v>1111111111</v>
      </c>
    </row>
    <row r="405" spans="1:13" s="25" customFormat="1">
      <c r="A405"/>
      <c r="B405"/>
      <c r="C405"/>
      <c r="D405"/>
      <c r="E405" s="3"/>
      <c r="F405" s="55"/>
      <c r="G405"/>
      <c r="H405"/>
      <c r="M405">
        <f t="shared" si="7"/>
        <v>1111111111</v>
      </c>
    </row>
    <row r="406" spans="1:13" s="25" customFormat="1">
      <c r="A406"/>
      <c r="B406"/>
      <c r="C406"/>
      <c r="D406"/>
      <c r="E406" s="3"/>
      <c r="F406" s="55"/>
      <c r="G406"/>
      <c r="H406"/>
      <c r="M406">
        <f t="shared" si="7"/>
        <v>1111111111</v>
      </c>
    </row>
    <row r="407" spans="1:13" s="25" customFormat="1">
      <c r="A407"/>
      <c r="B407"/>
      <c r="C407"/>
      <c r="D407"/>
      <c r="E407" s="3"/>
      <c r="F407" s="55"/>
      <c r="G407"/>
      <c r="H407"/>
      <c r="M407">
        <f t="shared" si="7"/>
        <v>1111111111</v>
      </c>
    </row>
    <row r="408" spans="1:13" s="25" customFormat="1">
      <c r="A408"/>
      <c r="B408"/>
      <c r="C408"/>
      <c r="D408"/>
      <c r="E408" s="3"/>
      <c r="F408" s="55"/>
      <c r="G408"/>
      <c r="H408"/>
      <c r="M408">
        <f t="shared" si="7"/>
        <v>1111111111</v>
      </c>
    </row>
    <row r="409" spans="1:13" s="25" customFormat="1">
      <c r="A409"/>
      <c r="B409"/>
      <c r="C409"/>
      <c r="D409"/>
      <c r="E409" s="3"/>
      <c r="F409" s="55"/>
      <c r="G409"/>
      <c r="H409"/>
      <c r="M409">
        <f t="shared" si="7"/>
        <v>1111111111</v>
      </c>
    </row>
    <row r="410" spans="1:13" s="25" customFormat="1">
      <c r="A410"/>
      <c r="B410"/>
      <c r="C410"/>
      <c r="D410"/>
      <c r="E410" s="3"/>
      <c r="F410" s="55"/>
      <c r="G410"/>
      <c r="H410"/>
      <c r="M410">
        <f t="shared" si="7"/>
        <v>1111111111</v>
      </c>
    </row>
    <row r="411" spans="1:13" s="25" customFormat="1">
      <c r="A411"/>
      <c r="B411"/>
      <c r="C411"/>
      <c r="D411"/>
      <c r="E411" s="3"/>
      <c r="F411" s="55"/>
      <c r="G411"/>
      <c r="H411"/>
      <c r="M411">
        <f t="shared" si="7"/>
        <v>1111111111</v>
      </c>
    </row>
    <row r="412" spans="1:13" s="25" customFormat="1">
      <c r="A412"/>
      <c r="B412"/>
      <c r="C412"/>
      <c r="D412"/>
      <c r="E412" s="3"/>
      <c r="F412" s="55"/>
      <c r="G412"/>
      <c r="H412"/>
      <c r="M412">
        <f t="shared" si="7"/>
        <v>1111111111</v>
      </c>
    </row>
    <row r="413" spans="1:13" s="25" customFormat="1">
      <c r="A413"/>
      <c r="B413"/>
      <c r="C413"/>
      <c r="D413"/>
      <c r="E413" s="3"/>
      <c r="F413" s="55"/>
      <c r="G413"/>
      <c r="H413"/>
      <c r="M413">
        <f t="shared" si="7"/>
        <v>1111111111</v>
      </c>
    </row>
    <row r="414" spans="1:13" s="25" customFormat="1">
      <c r="A414"/>
      <c r="B414"/>
      <c r="C414"/>
      <c r="D414"/>
      <c r="E414" s="3"/>
      <c r="F414" s="55"/>
      <c r="G414" s="3"/>
      <c r="H414"/>
      <c r="M414">
        <f t="shared" si="7"/>
        <v>1111111111</v>
      </c>
    </row>
    <row r="415" spans="1:13" s="25" customFormat="1">
      <c r="A415"/>
      <c r="B415"/>
      <c r="C415"/>
      <c r="D415"/>
      <c r="E415" s="3"/>
      <c r="F415" s="55"/>
      <c r="G415"/>
      <c r="H415"/>
      <c r="M415">
        <f t="shared" si="7"/>
        <v>1111111111</v>
      </c>
    </row>
    <row r="416" spans="1:13" s="25" customFormat="1">
      <c r="A416"/>
      <c r="B416"/>
      <c r="C416"/>
      <c r="D416"/>
      <c r="E416" s="3"/>
      <c r="F416" s="55"/>
      <c r="G416"/>
      <c r="H416"/>
      <c r="M416">
        <f t="shared" si="7"/>
        <v>1111111111</v>
      </c>
    </row>
    <row r="417" spans="1:13" s="25" customFormat="1">
      <c r="A417"/>
      <c r="B417"/>
      <c r="C417"/>
      <c r="D417"/>
      <c r="E417" s="3"/>
      <c r="F417" s="55"/>
      <c r="G417"/>
      <c r="H417"/>
      <c r="M417">
        <f t="shared" si="7"/>
        <v>1111111111</v>
      </c>
    </row>
    <row r="418" spans="1:13" s="25" customFormat="1">
      <c r="A418"/>
      <c r="B418"/>
      <c r="C418"/>
      <c r="D418"/>
      <c r="E418" s="3"/>
      <c r="F418" s="55"/>
      <c r="G418"/>
      <c r="H418"/>
      <c r="M418">
        <f t="shared" si="7"/>
        <v>1111111111</v>
      </c>
    </row>
    <row r="419" spans="1:13" s="25" customFormat="1">
      <c r="A419"/>
      <c r="B419"/>
      <c r="C419"/>
      <c r="D419"/>
      <c r="E419" s="3"/>
      <c r="F419" s="55"/>
      <c r="G419"/>
      <c r="H419"/>
      <c r="M419">
        <f t="shared" si="7"/>
        <v>1111111111</v>
      </c>
    </row>
    <row r="420" spans="1:13" s="25" customFormat="1">
      <c r="A420"/>
      <c r="B420"/>
      <c r="C420"/>
      <c r="D420"/>
      <c r="E420" s="3"/>
      <c r="F420" s="55"/>
      <c r="G420" s="3"/>
      <c r="H420"/>
      <c r="M420">
        <f t="shared" si="7"/>
        <v>1111111111</v>
      </c>
    </row>
    <row r="421" spans="1:13" s="25" customFormat="1">
      <c r="A421"/>
      <c r="B421"/>
      <c r="C421"/>
      <c r="D421"/>
      <c r="E421" s="3"/>
      <c r="F421" s="55"/>
      <c r="G421"/>
      <c r="H421"/>
      <c r="M421">
        <f t="shared" si="7"/>
        <v>1111111111</v>
      </c>
    </row>
    <row r="422" spans="1:13" s="25" customFormat="1">
      <c r="A422"/>
      <c r="B422"/>
      <c r="C422"/>
      <c r="D422"/>
      <c r="E422" s="3"/>
      <c r="F422" s="55"/>
      <c r="G422"/>
      <c r="H422"/>
      <c r="M422">
        <f t="shared" si="7"/>
        <v>1111111111</v>
      </c>
    </row>
    <row r="423" spans="1:13" s="25" customFormat="1">
      <c r="A423"/>
      <c r="B423"/>
      <c r="C423"/>
      <c r="D423"/>
      <c r="E423" s="3"/>
      <c r="F423" s="55"/>
      <c r="G423"/>
      <c r="H423"/>
      <c r="M423">
        <f t="shared" si="7"/>
        <v>1111111111</v>
      </c>
    </row>
    <row r="424" spans="1:13" s="25" customFormat="1">
      <c r="A424"/>
      <c r="B424"/>
      <c r="C424"/>
      <c r="D424"/>
      <c r="E424" s="3"/>
      <c r="F424" s="55"/>
      <c r="G424"/>
      <c r="H424"/>
      <c r="M424">
        <f t="shared" si="7"/>
        <v>1111111111</v>
      </c>
    </row>
    <row r="425" spans="1:13" s="25" customFormat="1">
      <c r="A425"/>
      <c r="B425"/>
      <c r="C425"/>
      <c r="D425"/>
      <c r="E425" s="3"/>
      <c r="F425" s="55"/>
      <c r="G425"/>
      <c r="H425"/>
      <c r="M425">
        <f t="shared" si="7"/>
        <v>1111111111</v>
      </c>
    </row>
    <row r="426" spans="1:13" s="25" customFormat="1">
      <c r="A426"/>
      <c r="B426"/>
      <c r="C426"/>
      <c r="D426"/>
      <c r="E426" s="3"/>
      <c r="F426" s="55"/>
      <c r="G426"/>
      <c r="H426"/>
      <c r="M426">
        <f t="shared" si="7"/>
        <v>1111111111</v>
      </c>
    </row>
    <row r="427" spans="1:13" s="25" customFormat="1">
      <c r="A427"/>
      <c r="B427"/>
      <c r="C427"/>
      <c r="D427"/>
      <c r="E427" s="3"/>
      <c r="F427" s="55"/>
      <c r="G427"/>
      <c r="H427"/>
      <c r="M427">
        <f t="shared" si="7"/>
        <v>1111111111</v>
      </c>
    </row>
    <row r="428" spans="1:13" s="25" customFormat="1">
      <c r="A428"/>
      <c r="B428"/>
      <c r="C428"/>
      <c r="D428"/>
      <c r="E428" s="3"/>
      <c r="F428" s="55"/>
      <c r="G428"/>
      <c r="H428"/>
      <c r="M428">
        <f t="shared" si="7"/>
        <v>1111111111</v>
      </c>
    </row>
    <row r="429" spans="1:13" s="25" customFormat="1">
      <c r="A429"/>
      <c r="B429"/>
      <c r="C429"/>
      <c r="D429"/>
      <c r="E429" s="3"/>
      <c r="F429" s="55"/>
      <c r="G429"/>
      <c r="H429"/>
      <c r="M429">
        <f t="shared" si="7"/>
        <v>1111111111</v>
      </c>
    </row>
    <row r="430" spans="1:13" s="25" customFormat="1">
      <c r="A430"/>
      <c r="B430"/>
      <c r="C430"/>
      <c r="D430"/>
      <c r="E430" s="3"/>
      <c r="F430" s="55"/>
      <c r="G430"/>
      <c r="H430"/>
      <c r="M430">
        <f t="shared" si="7"/>
        <v>1111111111</v>
      </c>
    </row>
    <row r="431" spans="1:13" s="25" customFormat="1">
      <c r="A431"/>
      <c r="B431"/>
      <c r="C431"/>
      <c r="D431"/>
      <c r="E431" s="3"/>
      <c r="F431" s="55"/>
      <c r="G431" s="3"/>
      <c r="H431"/>
      <c r="M431">
        <f t="shared" si="7"/>
        <v>1111111111</v>
      </c>
    </row>
    <row r="432" spans="1:13" s="25" customFormat="1">
      <c r="A432"/>
      <c r="B432"/>
      <c r="C432"/>
      <c r="D432"/>
      <c r="E432" s="3"/>
      <c r="F432" s="55"/>
      <c r="G432" s="3"/>
      <c r="H432"/>
      <c r="M432">
        <f t="shared" si="7"/>
        <v>1111111111</v>
      </c>
    </row>
    <row r="433" spans="1:13" s="25" customFormat="1">
      <c r="A433"/>
      <c r="B433"/>
      <c r="C433"/>
      <c r="D433"/>
      <c r="E433" s="3"/>
      <c r="F433" s="55"/>
      <c r="G433"/>
      <c r="H433"/>
      <c r="M433">
        <f t="shared" si="7"/>
        <v>1111111111</v>
      </c>
    </row>
    <row r="434" spans="1:13" s="25" customFormat="1">
      <c r="A434"/>
      <c r="B434"/>
      <c r="C434"/>
      <c r="D434"/>
      <c r="E434" s="3"/>
      <c r="F434" s="55"/>
      <c r="G434" s="3"/>
      <c r="H434"/>
      <c r="M434">
        <f t="shared" si="7"/>
        <v>1111111111</v>
      </c>
    </row>
    <row r="435" spans="1:13" s="25" customFormat="1">
      <c r="A435"/>
      <c r="B435"/>
      <c r="C435"/>
      <c r="D435"/>
      <c r="E435" s="3"/>
      <c r="F435" s="55"/>
      <c r="G435" s="3"/>
      <c r="H435"/>
      <c r="M435">
        <f t="shared" si="7"/>
        <v>1111111111</v>
      </c>
    </row>
    <row r="436" spans="1:13" s="25" customFormat="1">
      <c r="A436"/>
      <c r="B436"/>
      <c r="C436"/>
      <c r="D436"/>
      <c r="E436" s="3"/>
      <c r="F436" s="55"/>
      <c r="G436" s="3"/>
      <c r="H436"/>
      <c r="M436">
        <f t="shared" si="7"/>
        <v>1111111111</v>
      </c>
    </row>
    <row r="437" spans="1:13" s="25" customFormat="1">
      <c r="A437"/>
      <c r="B437"/>
      <c r="C437"/>
      <c r="D437"/>
      <c r="E437" s="3"/>
      <c r="F437" s="55"/>
      <c r="G437"/>
      <c r="H437"/>
      <c r="M437">
        <f t="shared" si="7"/>
        <v>1111111111</v>
      </c>
    </row>
    <row r="438" spans="1:13" s="25" customFormat="1">
      <c r="A438"/>
      <c r="B438"/>
      <c r="C438"/>
      <c r="D438"/>
      <c r="E438" s="3"/>
      <c r="F438" s="55"/>
      <c r="G438"/>
      <c r="H438"/>
      <c r="M438">
        <f t="shared" si="7"/>
        <v>1111111111</v>
      </c>
    </row>
    <row r="439" spans="1:13" s="25" customFormat="1">
      <c r="A439"/>
      <c r="B439"/>
      <c r="C439"/>
      <c r="D439"/>
      <c r="E439" s="3"/>
      <c r="F439" s="55"/>
      <c r="G439" s="3"/>
      <c r="H439"/>
      <c r="M439">
        <f t="shared" si="7"/>
        <v>1111111111</v>
      </c>
    </row>
    <row r="440" spans="1:13" s="25" customFormat="1">
      <c r="A440"/>
      <c r="B440"/>
      <c r="C440"/>
      <c r="D440"/>
      <c r="E440" s="3"/>
      <c r="F440" s="55"/>
      <c r="G440"/>
      <c r="H440"/>
      <c r="M440">
        <f t="shared" si="7"/>
        <v>1111111111</v>
      </c>
    </row>
    <row r="441" spans="1:13" s="25" customFormat="1">
      <c r="A441"/>
      <c r="B441"/>
      <c r="C441"/>
      <c r="D441"/>
      <c r="E441" s="3"/>
      <c r="F441" s="55"/>
      <c r="G441"/>
      <c r="H441"/>
      <c r="M441">
        <f t="shared" si="7"/>
        <v>1111111111</v>
      </c>
    </row>
    <row r="442" spans="1:13" s="25" customFormat="1">
      <c r="A442"/>
      <c r="B442"/>
      <c r="C442"/>
      <c r="D442"/>
      <c r="E442" s="3"/>
      <c r="F442" s="55"/>
      <c r="G442"/>
      <c r="H442"/>
      <c r="M442">
        <f t="shared" si="7"/>
        <v>1111111111</v>
      </c>
    </row>
    <row r="443" spans="1:13" s="25" customFormat="1">
      <c r="A443"/>
      <c r="B443"/>
      <c r="C443"/>
      <c r="D443"/>
      <c r="E443" s="3"/>
      <c r="F443" s="55"/>
      <c r="G443"/>
      <c r="H443"/>
      <c r="M443">
        <f t="shared" si="7"/>
        <v>1111111111</v>
      </c>
    </row>
    <row r="444" spans="1:13" s="25" customFormat="1">
      <c r="A444"/>
      <c r="B444"/>
      <c r="C444"/>
      <c r="D444"/>
      <c r="E444" s="3"/>
      <c r="F444" s="55"/>
      <c r="G444"/>
      <c r="H444"/>
      <c r="M444">
        <f t="shared" si="7"/>
        <v>1111111111</v>
      </c>
    </row>
    <row r="445" spans="1:13" s="25" customFormat="1">
      <c r="A445"/>
      <c r="B445"/>
      <c r="C445"/>
      <c r="D445"/>
      <c r="E445" s="3"/>
      <c r="F445" s="55"/>
      <c r="G445"/>
      <c r="H445"/>
      <c r="M445">
        <f t="shared" si="7"/>
        <v>1111111111</v>
      </c>
    </row>
    <row r="446" spans="1:13" s="25" customFormat="1">
      <c r="A446"/>
      <c r="B446"/>
      <c r="C446"/>
      <c r="D446"/>
      <c r="E446" s="3"/>
      <c r="F446" s="55"/>
      <c r="G446"/>
      <c r="H446"/>
      <c r="M446">
        <f t="shared" si="7"/>
        <v>1111111111</v>
      </c>
    </row>
    <row r="447" spans="1:13" s="25" customFormat="1">
      <c r="A447"/>
      <c r="B447"/>
      <c r="C447"/>
      <c r="D447"/>
      <c r="E447" s="3"/>
      <c r="F447" s="55"/>
      <c r="G447"/>
      <c r="H447"/>
      <c r="M447">
        <f t="shared" si="7"/>
        <v>1111111111</v>
      </c>
    </row>
    <row r="448" spans="1:13" s="25" customFormat="1">
      <c r="A448"/>
      <c r="B448"/>
      <c r="C448"/>
      <c r="D448"/>
      <c r="E448" s="3"/>
      <c r="F448" s="55"/>
      <c r="G448"/>
      <c r="H448"/>
      <c r="M448">
        <f t="shared" si="7"/>
        <v>1111111111</v>
      </c>
    </row>
    <row r="449" spans="1:13" s="25" customFormat="1">
      <c r="A449"/>
      <c r="B449"/>
      <c r="C449"/>
      <c r="D449"/>
      <c r="E449" s="3"/>
      <c r="F449" s="55"/>
      <c r="G449"/>
      <c r="H449"/>
      <c r="M449">
        <f t="shared" si="7"/>
        <v>1111111111</v>
      </c>
    </row>
    <row r="450" spans="1:13" s="25" customFormat="1">
      <c r="A450"/>
      <c r="B450"/>
      <c r="C450"/>
      <c r="D450"/>
      <c r="E450" s="3"/>
      <c r="F450" s="55"/>
      <c r="G450"/>
      <c r="H450"/>
      <c r="M450">
        <f t="shared" si="7"/>
        <v>1111111111</v>
      </c>
    </row>
    <row r="451" spans="1:13" s="25" customFormat="1">
      <c r="A451"/>
      <c r="B451"/>
      <c r="C451"/>
      <c r="D451"/>
      <c r="E451" s="3"/>
      <c r="F451" s="55"/>
      <c r="G451"/>
      <c r="H451"/>
      <c r="M451">
        <f t="shared" si="7"/>
        <v>1111111111</v>
      </c>
    </row>
    <row r="452" spans="1:13" s="25" customFormat="1">
      <c r="A452"/>
      <c r="B452"/>
      <c r="C452"/>
      <c r="D452"/>
      <c r="E452" s="3"/>
      <c r="F452" s="55"/>
      <c r="G452"/>
      <c r="H452"/>
      <c r="M452">
        <f t="shared" si="7"/>
        <v>1111111111</v>
      </c>
    </row>
    <row r="453" spans="1:13" s="25" customFormat="1">
      <c r="A453"/>
      <c r="B453"/>
      <c r="C453"/>
      <c r="D453"/>
      <c r="E453" s="3"/>
      <c r="F453" s="55"/>
      <c r="G453"/>
      <c r="H453"/>
      <c r="M453">
        <f t="shared" ref="M453:M498" si="8">IF(D453=D454,1111111111,0)</f>
        <v>1111111111</v>
      </c>
    </row>
    <row r="454" spans="1:13" s="25" customFormat="1">
      <c r="A454"/>
      <c r="B454"/>
      <c r="C454"/>
      <c r="D454"/>
      <c r="E454" s="3"/>
      <c r="F454" s="55"/>
      <c r="G454"/>
      <c r="H454"/>
      <c r="M454">
        <f t="shared" si="8"/>
        <v>1111111111</v>
      </c>
    </row>
    <row r="455" spans="1:13" s="25" customFormat="1">
      <c r="A455"/>
      <c r="B455"/>
      <c r="C455"/>
      <c r="D455"/>
      <c r="E455" s="3"/>
      <c r="F455" s="55"/>
      <c r="G455"/>
      <c r="H455"/>
      <c r="M455">
        <f t="shared" si="8"/>
        <v>1111111111</v>
      </c>
    </row>
    <row r="456" spans="1:13" s="25" customFormat="1">
      <c r="A456"/>
      <c r="B456"/>
      <c r="C456"/>
      <c r="D456"/>
      <c r="E456" s="3"/>
      <c r="F456" s="55"/>
      <c r="G456"/>
      <c r="H456"/>
      <c r="M456">
        <f t="shared" si="8"/>
        <v>1111111111</v>
      </c>
    </row>
    <row r="457" spans="1:13" s="25" customFormat="1">
      <c r="A457"/>
      <c r="B457"/>
      <c r="C457"/>
      <c r="D457"/>
      <c r="E457" s="3"/>
      <c r="F457" s="55"/>
      <c r="G457"/>
      <c r="H457"/>
      <c r="M457">
        <f t="shared" si="8"/>
        <v>1111111111</v>
      </c>
    </row>
    <row r="458" spans="1:13" s="25" customFormat="1">
      <c r="A458"/>
      <c r="B458"/>
      <c r="C458"/>
      <c r="D458"/>
      <c r="E458" s="3"/>
      <c r="F458" s="55"/>
      <c r="G458" s="3"/>
      <c r="H458"/>
      <c r="M458">
        <f t="shared" si="8"/>
        <v>1111111111</v>
      </c>
    </row>
    <row r="459" spans="1:13" s="25" customFormat="1">
      <c r="A459"/>
      <c r="B459"/>
      <c r="C459"/>
      <c r="D459"/>
      <c r="E459" s="3"/>
      <c r="F459" s="55"/>
      <c r="G459"/>
      <c r="H459"/>
      <c r="M459">
        <f t="shared" si="8"/>
        <v>1111111111</v>
      </c>
    </row>
    <row r="460" spans="1:13" s="25" customFormat="1">
      <c r="A460"/>
      <c r="B460"/>
      <c r="C460"/>
      <c r="D460"/>
      <c r="E460" s="3"/>
      <c r="F460" s="55"/>
      <c r="G460"/>
      <c r="H460"/>
      <c r="M460">
        <f t="shared" si="8"/>
        <v>1111111111</v>
      </c>
    </row>
    <row r="461" spans="1:13" s="25" customFormat="1">
      <c r="A461"/>
      <c r="B461"/>
      <c r="C461"/>
      <c r="D461"/>
      <c r="E461" s="3"/>
      <c r="F461" s="55"/>
      <c r="G461" s="3"/>
      <c r="H461"/>
      <c r="M461">
        <f t="shared" si="8"/>
        <v>1111111111</v>
      </c>
    </row>
    <row r="462" spans="1:13" s="25" customFormat="1">
      <c r="A462"/>
      <c r="B462"/>
      <c r="C462"/>
      <c r="D462"/>
      <c r="E462" s="3"/>
      <c r="F462" s="55"/>
      <c r="G462"/>
      <c r="H462"/>
      <c r="M462">
        <f t="shared" si="8"/>
        <v>1111111111</v>
      </c>
    </row>
    <row r="463" spans="1:13" s="25" customFormat="1">
      <c r="A463"/>
      <c r="B463"/>
      <c r="C463"/>
      <c r="D463"/>
      <c r="E463" s="3"/>
      <c r="F463" s="55"/>
      <c r="G463"/>
      <c r="H463"/>
      <c r="M463">
        <f t="shared" si="8"/>
        <v>1111111111</v>
      </c>
    </row>
    <row r="464" spans="1:13" s="25" customFormat="1">
      <c r="A464"/>
      <c r="B464"/>
      <c r="C464"/>
      <c r="D464"/>
      <c r="E464" s="3"/>
      <c r="F464" s="55"/>
      <c r="G464"/>
      <c r="H464"/>
      <c r="M464">
        <f t="shared" si="8"/>
        <v>1111111111</v>
      </c>
    </row>
    <row r="465" spans="1:13" s="25" customFormat="1">
      <c r="A465"/>
      <c r="B465"/>
      <c r="C465"/>
      <c r="D465"/>
      <c r="E465" s="3"/>
      <c r="F465" s="55"/>
      <c r="G465"/>
      <c r="H465"/>
      <c r="M465">
        <f t="shared" si="8"/>
        <v>1111111111</v>
      </c>
    </row>
    <row r="466" spans="1:13" s="25" customFormat="1">
      <c r="A466"/>
      <c r="B466"/>
      <c r="C466"/>
      <c r="D466"/>
      <c r="E466" s="3"/>
      <c r="F466" s="55"/>
      <c r="G466"/>
      <c r="H466"/>
      <c r="M466">
        <f t="shared" si="8"/>
        <v>1111111111</v>
      </c>
    </row>
    <row r="467" spans="1:13" s="25" customFormat="1">
      <c r="A467"/>
      <c r="B467"/>
      <c r="C467"/>
      <c r="D467"/>
      <c r="E467" s="3"/>
      <c r="F467" s="55"/>
      <c r="G467"/>
      <c r="H467"/>
      <c r="M467">
        <f t="shared" si="8"/>
        <v>1111111111</v>
      </c>
    </row>
    <row r="468" spans="1:13" s="25" customFormat="1">
      <c r="A468"/>
      <c r="B468"/>
      <c r="C468"/>
      <c r="D468"/>
      <c r="E468" s="3"/>
      <c r="F468" s="55"/>
      <c r="G468"/>
      <c r="H468"/>
      <c r="M468">
        <f t="shared" si="8"/>
        <v>1111111111</v>
      </c>
    </row>
    <row r="469" spans="1:13" s="25" customFormat="1">
      <c r="A469"/>
      <c r="B469"/>
      <c r="C469"/>
      <c r="D469"/>
      <c r="E469" s="3"/>
      <c r="F469" s="55"/>
      <c r="G469"/>
      <c r="H469"/>
      <c r="M469">
        <f t="shared" si="8"/>
        <v>1111111111</v>
      </c>
    </row>
    <row r="470" spans="1:13" s="25" customFormat="1">
      <c r="A470"/>
      <c r="B470"/>
      <c r="C470"/>
      <c r="D470"/>
      <c r="E470" s="3"/>
      <c r="F470" s="55"/>
      <c r="G470"/>
      <c r="H470"/>
      <c r="M470">
        <f t="shared" si="8"/>
        <v>1111111111</v>
      </c>
    </row>
    <row r="471" spans="1:13" s="25" customFormat="1">
      <c r="A471"/>
      <c r="B471"/>
      <c r="C471"/>
      <c r="D471"/>
      <c r="E471" s="3"/>
      <c r="F471" s="55"/>
      <c r="G471"/>
      <c r="H471"/>
      <c r="M471">
        <f t="shared" si="8"/>
        <v>1111111111</v>
      </c>
    </row>
    <row r="472" spans="1:13" s="25" customFormat="1">
      <c r="A472"/>
      <c r="B472"/>
      <c r="C472"/>
      <c r="D472"/>
      <c r="E472" s="3"/>
      <c r="F472" s="55"/>
      <c r="G472"/>
      <c r="H472"/>
      <c r="M472">
        <f t="shared" si="8"/>
        <v>1111111111</v>
      </c>
    </row>
    <row r="473" spans="1:13" s="25" customFormat="1">
      <c r="A473"/>
      <c r="B473"/>
      <c r="C473"/>
      <c r="D473"/>
      <c r="E473" s="3"/>
      <c r="F473" s="55"/>
      <c r="G473"/>
      <c r="H473"/>
      <c r="M473">
        <f t="shared" si="8"/>
        <v>1111111111</v>
      </c>
    </row>
    <row r="474" spans="1:13" s="25" customFormat="1">
      <c r="A474"/>
      <c r="B474"/>
      <c r="C474"/>
      <c r="D474"/>
      <c r="E474" s="3"/>
      <c r="F474" s="55"/>
      <c r="G474"/>
      <c r="H474"/>
      <c r="M474">
        <f t="shared" si="8"/>
        <v>1111111111</v>
      </c>
    </row>
    <row r="475" spans="1:13" s="25" customFormat="1">
      <c r="A475"/>
      <c r="B475"/>
      <c r="C475"/>
      <c r="D475"/>
      <c r="E475" s="3"/>
      <c r="F475" s="55"/>
      <c r="G475" s="3"/>
      <c r="H475"/>
      <c r="M475">
        <f t="shared" si="8"/>
        <v>1111111111</v>
      </c>
    </row>
    <row r="476" spans="1:13" s="25" customFormat="1">
      <c r="A476"/>
      <c r="B476"/>
      <c r="C476"/>
      <c r="D476"/>
      <c r="E476" s="3"/>
      <c r="F476" s="55"/>
      <c r="G476"/>
      <c r="H476"/>
      <c r="M476">
        <f t="shared" si="8"/>
        <v>1111111111</v>
      </c>
    </row>
    <row r="477" spans="1:13" s="25" customFormat="1">
      <c r="A477"/>
      <c r="B477"/>
      <c r="C477"/>
      <c r="D477"/>
      <c r="E477" s="3"/>
      <c r="F477" s="55"/>
      <c r="G477"/>
      <c r="H477"/>
      <c r="M477">
        <f t="shared" si="8"/>
        <v>1111111111</v>
      </c>
    </row>
    <row r="478" spans="1:13" s="25" customFormat="1">
      <c r="A478"/>
      <c r="B478"/>
      <c r="C478"/>
      <c r="D478"/>
      <c r="E478" s="3"/>
      <c r="F478" s="55"/>
      <c r="G478"/>
      <c r="H478"/>
      <c r="M478">
        <f t="shared" si="8"/>
        <v>1111111111</v>
      </c>
    </row>
    <row r="479" spans="1:13" s="25" customFormat="1">
      <c r="A479"/>
      <c r="B479"/>
      <c r="C479"/>
      <c r="D479"/>
      <c r="E479" s="3"/>
      <c r="F479" s="55"/>
      <c r="G479"/>
      <c r="H479"/>
      <c r="M479">
        <f t="shared" si="8"/>
        <v>1111111111</v>
      </c>
    </row>
    <row r="480" spans="1:13" s="25" customFormat="1">
      <c r="A480"/>
      <c r="B480"/>
      <c r="C480"/>
      <c r="D480"/>
      <c r="E480" s="3"/>
      <c r="F480" s="55"/>
      <c r="G480"/>
      <c r="H480"/>
      <c r="M480">
        <f t="shared" si="8"/>
        <v>1111111111</v>
      </c>
    </row>
    <row r="481" spans="1:13" s="25" customFormat="1">
      <c r="A481"/>
      <c r="B481"/>
      <c r="C481"/>
      <c r="D481"/>
      <c r="E481" s="3"/>
      <c r="F481" s="55"/>
      <c r="G481"/>
      <c r="H481"/>
      <c r="M481">
        <f t="shared" si="8"/>
        <v>1111111111</v>
      </c>
    </row>
    <row r="482" spans="1:13" s="25" customFormat="1">
      <c r="A482"/>
      <c r="B482"/>
      <c r="C482"/>
      <c r="D482"/>
      <c r="E482" s="3"/>
      <c r="F482" s="55"/>
      <c r="G482"/>
      <c r="H482"/>
      <c r="M482">
        <f t="shared" si="8"/>
        <v>1111111111</v>
      </c>
    </row>
    <row r="483" spans="1:13" s="25" customFormat="1">
      <c r="A483"/>
      <c r="B483"/>
      <c r="C483"/>
      <c r="D483"/>
      <c r="E483" s="3"/>
      <c r="F483" s="55"/>
      <c r="G483"/>
      <c r="H483"/>
      <c r="M483">
        <f t="shared" si="8"/>
        <v>1111111111</v>
      </c>
    </row>
    <row r="484" spans="1:13" s="25" customFormat="1">
      <c r="A484"/>
      <c r="B484"/>
      <c r="C484"/>
      <c r="D484"/>
      <c r="E484" s="3"/>
      <c r="F484" s="55"/>
      <c r="G484"/>
      <c r="H484"/>
      <c r="M484">
        <f t="shared" si="8"/>
        <v>1111111111</v>
      </c>
    </row>
    <row r="485" spans="1:13" s="25" customFormat="1">
      <c r="A485"/>
      <c r="B485"/>
      <c r="C485"/>
      <c r="D485"/>
      <c r="E485" s="3"/>
      <c r="F485" s="55"/>
      <c r="G485"/>
      <c r="H485"/>
      <c r="M485">
        <f t="shared" si="8"/>
        <v>1111111111</v>
      </c>
    </row>
    <row r="486" spans="1:13" s="25" customFormat="1">
      <c r="A486"/>
      <c r="B486"/>
      <c r="C486"/>
      <c r="D486"/>
      <c r="E486" s="3"/>
      <c r="F486" s="55"/>
      <c r="G486"/>
      <c r="H486"/>
      <c r="M486">
        <f t="shared" si="8"/>
        <v>1111111111</v>
      </c>
    </row>
    <row r="487" spans="1:13" s="25" customFormat="1">
      <c r="A487"/>
      <c r="B487"/>
      <c r="C487"/>
      <c r="D487"/>
      <c r="E487" s="3"/>
      <c r="F487" s="55"/>
      <c r="G487"/>
      <c r="H487"/>
      <c r="M487">
        <f t="shared" si="8"/>
        <v>1111111111</v>
      </c>
    </row>
    <row r="488" spans="1:13" s="25" customFormat="1">
      <c r="A488"/>
      <c r="B488"/>
      <c r="C488"/>
      <c r="D488"/>
      <c r="E488" s="3"/>
      <c r="F488" s="55"/>
      <c r="G488"/>
      <c r="H488"/>
      <c r="M488">
        <f t="shared" si="8"/>
        <v>1111111111</v>
      </c>
    </row>
    <row r="489" spans="1:13" s="25" customFormat="1">
      <c r="A489"/>
      <c r="B489"/>
      <c r="C489"/>
      <c r="D489"/>
      <c r="E489" s="3"/>
      <c r="F489" s="55"/>
      <c r="G489"/>
      <c r="H489"/>
      <c r="M489">
        <f t="shared" si="8"/>
        <v>1111111111</v>
      </c>
    </row>
    <row r="490" spans="1:13" s="25" customFormat="1">
      <c r="A490"/>
      <c r="B490"/>
      <c r="C490"/>
      <c r="D490"/>
      <c r="E490" s="3"/>
      <c r="F490" s="55"/>
      <c r="G490"/>
      <c r="H490"/>
      <c r="M490">
        <f t="shared" si="8"/>
        <v>1111111111</v>
      </c>
    </row>
    <row r="491" spans="1:13" s="25" customFormat="1">
      <c r="A491"/>
      <c r="B491"/>
      <c r="C491"/>
      <c r="D491"/>
      <c r="E491" s="3"/>
      <c r="F491" s="55"/>
      <c r="G491"/>
      <c r="H491"/>
      <c r="M491">
        <f t="shared" si="8"/>
        <v>1111111111</v>
      </c>
    </row>
    <row r="492" spans="1:13" s="25" customFormat="1">
      <c r="A492"/>
      <c r="B492"/>
      <c r="C492"/>
      <c r="D492"/>
      <c r="E492" s="3"/>
      <c r="F492" s="55"/>
      <c r="G492"/>
      <c r="H492"/>
      <c r="M492">
        <f t="shared" si="8"/>
        <v>1111111111</v>
      </c>
    </row>
    <row r="493" spans="1:13" s="25" customFormat="1">
      <c r="A493"/>
      <c r="B493"/>
      <c r="C493"/>
      <c r="D493"/>
      <c r="E493" s="3"/>
      <c r="F493" s="55"/>
      <c r="G493"/>
      <c r="H493"/>
      <c r="M493">
        <f t="shared" si="8"/>
        <v>1111111111</v>
      </c>
    </row>
    <row r="494" spans="1:13" s="25" customFormat="1">
      <c r="A494"/>
      <c r="B494"/>
      <c r="C494"/>
      <c r="D494"/>
      <c r="E494" s="3"/>
      <c r="F494" s="55"/>
      <c r="G494"/>
      <c r="H494"/>
      <c r="M494">
        <f t="shared" si="8"/>
        <v>1111111111</v>
      </c>
    </row>
    <row r="495" spans="1:13" s="25" customFormat="1">
      <c r="A495"/>
      <c r="B495"/>
      <c r="C495"/>
      <c r="D495"/>
      <c r="E495" s="3"/>
      <c r="F495" s="55"/>
      <c r="G495"/>
      <c r="H495"/>
      <c r="M495">
        <f t="shared" si="8"/>
        <v>1111111111</v>
      </c>
    </row>
    <row r="496" spans="1:13" s="25" customFormat="1">
      <c r="A496"/>
      <c r="B496"/>
      <c r="C496"/>
      <c r="D496"/>
      <c r="E496" s="3"/>
      <c r="F496" s="55"/>
      <c r="G496"/>
      <c r="H496"/>
      <c r="M496">
        <f t="shared" si="8"/>
        <v>1111111111</v>
      </c>
    </row>
    <row r="497" spans="1:13" s="25" customFormat="1">
      <c r="A497"/>
      <c r="B497"/>
      <c r="C497"/>
      <c r="D497"/>
      <c r="E497" s="3"/>
      <c r="F497" s="55"/>
      <c r="G497"/>
      <c r="H497"/>
      <c r="M497">
        <f t="shared" si="8"/>
        <v>1111111111</v>
      </c>
    </row>
    <row r="498" spans="1:13" s="25" customFormat="1">
      <c r="A498"/>
      <c r="B498"/>
      <c r="C498"/>
      <c r="D498"/>
      <c r="E498" s="3"/>
      <c r="F498" s="55"/>
      <c r="G498"/>
      <c r="H498"/>
      <c r="M498">
        <f t="shared" si="8"/>
        <v>1111111111</v>
      </c>
    </row>
    <row r="499" spans="1:13" s="25" customFormat="1">
      <c r="A499"/>
      <c r="B499"/>
      <c r="C499"/>
      <c r="D499"/>
      <c r="E499" s="3"/>
      <c r="F499" s="55"/>
      <c r="G499"/>
      <c r="H499"/>
    </row>
    <row r="500" spans="1:13" s="25" customFormat="1">
      <c r="A500"/>
      <c r="B500"/>
      <c r="C500"/>
      <c r="D500"/>
      <c r="E500" s="3"/>
      <c r="F500" s="55"/>
      <c r="G500"/>
      <c r="H500"/>
    </row>
    <row r="501" spans="1:13" s="25" customFormat="1">
      <c r="A501"/>
      <c r="B501"/>
      <c r="C501"/>
      <c r="D501"/>
      <c r="E501" s="3"/>
      <c r="F501" s="55"/>
      <c r="G501"/>
      <c r="H501"/>
    </row>
    <row r="502" spans="1:13" s="25" customFormat="1">
      <c r="A502"/>
      <c r="B502"/>
      <c r="C502"/>
      <c r="D502"/>
      <c r="E502" s="3"/>
      <c r="F502" s="55"/>
      <c r="G502"/>
      <c r="H502"/>
    </row>
    <row r="503" spans="1:13" s="25" customFormat="1">
      <c r="A503"/>
      <c r="B503"/>
      <c r="C503"/>
      <c r="D503"/>
      <c r="E503" s="3"/>
      <c r="F503" s="55"/>
      <c r="G503"/>
      <c r="H503"/>
    </row>
    <row r="504" spans="1:13" s="25" customFormat="1">
      <c r="A504"/>
      <c r="B504"/>
      <c r="C504"/>
      <c r="D504"/>
      <c r="E504" s="3"/>
      <c r="F504" s="55"/>
      <c r="G504"/>
      <c r="H504"/>
    </row>
    <row r="505" spans="1:13" s="25" customFormat="1">
      <c r="A505"/>
      <c r="B505"/>
      <c r="C505"/>
      <c r="D505"/>
      <c r="E505" s="3"/>
      <c r="F505" s="55"/>
      <c r="G505"/>
      <c r="H505"/>
    </row>
    <row r="506" spans="1:13" s="25" customFormat="1">
      <c r="A506"/>
      <c r="B506"/>
      <c r="C506"/>
      <c r="D506"/>
      <c r="E506" s="3"/>
      <c r="F506" s="55"/>
      <c r="G506"/>
      <c r="H506"/>
    </row>
    <row r="507" spans="1:13" s="25" customFormat="1">
      <c r="A507"/>
      <c r="B507"/>
      <c r="C507"/>
      <c r="D507"/>
      <c r="E507" s="3"/>
      <c r="F507" s="55"/>
      <c r="G507"/>
      <c r="H507"/>
    </row>
    <row r="508" spans="1:13" s="25" customFormat="1">
      <c r="A508"/>
      <c r="B508"/>
      <c r="C508"/>
      <c r="D508"/>
      <c r="E508" s="3"/>
      <c r="F508" s="55"/>
      <c r="G508"/>
      <c r="H508"/>
    </row>
    <row r="509" spans="1:13" s="25" customFormat="1">
      <c r="A509"/>
      <c r="B509"/>
      <c r="C509"/>
      <c r="D509"/>
      <c r="E509" s="3"/>
      <c r="F509" s="55"/>
      <c r="G509"/>
      <c r="H509"/>
    </row>
    <row r="510" spans="1:13" s="25" customFormat="1">
      <c r="A510"/>
      <c r="B510"/>
      <c r="C510"/>
      <c r="D510"/>
      <c r="E510" s="3"/>
      <c r="F510" s="55"/>
      <c r="G510"/>
      <c r="H510"/>
    </row>
    <row r="511" spans="1:13" s="25" customFormat="1">
      <c r="A511"/>
      <c r="B511"/>
      <c r="C511"/>
      <c r="D511"/>
      <c r="E511" s="3"/>
      <c r="F511" s="55"/>
      <c r="G511"/>
      <c r="H511"/>
    </row>
    <row r="512" spans="1:13" s="25" customFormat="1">
      <c r="A512"/>
      <c r="B512"/>
      <c r="C512"/>
      <c r="D512"/>
      <c r="E512" s="3"/>
      <c r="F512" s="55"/>
      <c r="G512"/>
      <c r="H512"/>
    </row>
    <row r="513" spans="1:8" s="25" customFormat="1">
      <c r="A513"/>
      <c r="B513"/>
      <c r="C513"/>
      <c r="D513"/>
      <c r="E513" s="3"/>
      <c r="F513" s="55"/>
      <c r="G513"/>
      <c r="H513"/>
    </row>
    <row r="514" spans="1:8" s="25" customFormat="1">
      <c r="A514"/>
      <c r="B514"/>
      <c r="C514"/>
      <c r="D514"/>
      <c r="E514" s="3"/>
      <c r="F514" s="55"/>
      <c r="G514"/>
      <c r="H514"/>
    </row>
    <row r="515" spans="1:8" s="25" customFormat="1">
      <c r="A515"/>
      <c r="B515"/>
      <c r="C515"/>
      <c r="D515"/>
      <c r="E515" s="3"/>
      <c r="F515" s="55"/>
      <c r="G515"/>
      <c r="H515"/>
    </row>
    <row r="516" spans="1:8" s="25" customFormat="1">
      <c r="A516"/>
      <c r="B516"/>
      <c r="C516"/>
      <c r="D516"/>
      <c r="E516" s="3"/>
      <c r="F516" s="55"/>
      <c r="G516"/>
      <c r="H516"/>
    </row>
    <row r="517" spans="1:8" s="25" customFormat="1">
      <c r="A517"/>
      <c r="B517"/>
      <c r="C517"/>
      <c r="D517"/>
      <c r="E517" s="3"/>
      <c r="F517" s="55"/>
      <c r="G517"/>
      <c r="H517"/>
    </row>
    <row r="518" spans="1:8" s="25" customFormat="1">
      <c r="A518"/>
      <c r="B518"/>
      <c r="C518"/>
      <c r="D518"/>
      <c r="E518" s="3"/>
      <c r="F518" s="55"/>
      <c r="G518"/>
      <c r="H518"/>
    </row>
    <row r="519" spans="1:8" s="25" customFormat="1">
      <c r="A519"/>
      <c r="B519"/>
      <c r="C519"/>
      <c r="D519"/>
      <c r="E519" s="3"/>
      <c r="F519" s="55"/>
      <c r="G519"/>
      <c r="H519"/>
    </row>
    <row r="520" spans="1:8" s="25" customFormat="1">
      <c r="A520"/>
      <c r="B520"/>
      <c r="C520"/>
      <c r="D520"/>
      <c r="E520" s="3"/>
      <c r="F520" s="55"/>
      <c r="G520"/>
      <c r="H520"/>
    </row>
    <row r="521" spans="1:8" s="25" customFormat="1">
      <c r="A521"/>
      <c r="B521"/>
      <c r="C521"/>
      <c r="D521"/>
      <c r="E521" s="3"/>
      <c r="F521" s="55"/>
      <c r="G521"/>
      <c r="H521"/>
    </row>
    <row r="522" spans="1:8" s="25" customFormat="1">
      <c r="A522"/>
      <c r="B522"/>
      <c r="C522"/>
      <c r="D522"/>
      <c r="E522" s="3"/>
      <c r="F522" s="55"/>
      <c r="G522"/>
      <c r="H522"/>
    </row>
    <row r="523" spans="1:8" s="25" customFormat="1">
      <c r="A523"/>
      <c r="B523"/>
      <c r="C523"/>
      <c r="D523"/>
      <c r="E523" s="3"/>
      <c r="F523" s="55"/>
      <c r="G523"/>
      <c r="H523"/>
    </row>
    <row r="524" spans="1:8" s="25" customFormat="1">
      <c r="A524"/>
      <c r="B524"/>
      <c r="C524"/>
      <c r="D524"/>
      <c r="E524" s="3"/>
      <c r="F524" s="55"/>
      <c r="G524"/>
      <c r="H524"/>
    </row>
    <row r="525" spans="1:8" s="25" customFormat="1">
      <c r="A525"/>
      <c r="B525"/>
      <c r="C525"/>
      <c r="D525"/>
      <c r="E525" s="3"/>
      <c r="F525" s="55"/>
      <c r="G525"/>
      <c r="H525"/>
    </row>
    <row r="526" spans="1:8" s="25" customFormat="1">
      <c r="A526"/>
      <c r="B526"/>
      <c r="C526"/>
      <c r="D526"/>
      <c r="E526" s="3"/>
      <c r="F526" s="55"/>
      <c r="G526"/>
      <c r="H526"/>
    </row>
    <row r="527" spans="1:8" s="25" customFormat="1">
      <c r="A527"/>
      <c r="B527"/>
      <c r="C527"/>
      <c r="D527"/>
      <c r="E527" s="3"/>
      <c r="F527" s="55"/>
      <c r="G527"/>
      <c r="H527"/>
    </row>
    <row r="528" spans="1:8" s="25" customFormat="1">
      <c r="A528"/>
      <c r="B528"/>
      <c r="C528"/>
      <c r="D528"/>
      <c r="E528" s="3"/>
      <c r="F528" s="55"/>
      <c r="G528"/>
      <c r="H528"/>
    </row>
    <row r="529" spans="1:8" s="25" customFormat="1">
      <c r="A529"/>
      <c r="B529"/>
      <c r="C529"/>
      <c r="D529"/>
      <c r="E529" s="3"/>
      <c r="F529" s="55"/>
      <c r="G529"/>
      <c r="H529"/>
    </row>
    <row r="530" spans="1:8" s="25" customFormat="1">
      <c r="A530"/>
      <c r="B530"/>
      <c r="C530"/>
      <c r="D530"/>
      <c r="E530" s="3"/>
      <c r="F530" s="55"/>
      <c r="G530"/>
      <c r="H530"/>
    </row>
    <row r="531" spans="1:8" s="25" customFormat="1">
      <c r="A531"/>
      <c r="B531"/>
      <c r="C531"/>
      <c r="D531"/>
      <c r="E531" s="3"/>
      <c r="F531" s="55"/>
      <c r="G531"/>
      <c r="H531"/>
    </row>
    <row r="532" spans="1:8" s="25" customFormat="1">
      <c r="A532"/>
      <c r="B532"/>
      <c r="C532"/>
      <c r="D532"/>
      <c r="E532" s="3"/>
      <c r="F532" s="55"/>
      <c r="G532"/>
      <c r="H532"/>
    </row>
    <row r="533" spans="1:8" s="25" customFormat="1">
      <c r="A533"/>
      <c r="B533"/>
      <c r="C533"/>
      <c r="D533"/>
      <c r="E533" s="3"/>
      <c r="F533" s="55"/>
      <c r="G533"/>
      <c r="H533"/>
    </row>
    <row r="534" spans="1:8" s="25" customFormat="1">
      <c r="A534"/>
      <c r="B534"/>
      <c r="C534"/>
      <c r="D534"/>
      <c r="E534" s="3"/>
      <c r="F534" s="55"/>
      <c r="G534"/>
      <c r="H534"/>
    </row>
    <row r="535" spans="1:8" s="25" customFormat="1">
      <c r="A535"/>
      <c r="B535"/>
      <c r="C535"/>
      <c r="D535"/>
      <c r="E535" s="3"/>
      <c r="F535" s="55"/>
      <c r="G535"/>
      <c r="H535"/>
    </row>
    <row r="536" spans="1:8" s="25" customFormat="1">
      <c r="A536"/>
      <c r="B536"/>
      <c r="C536"/>
      <c r="D536"/>
      <c r="E536" s="3"/>
      <c r="F536" s="55"/>
      <c r="G536"/>
      <c r="H536"/>
    </row>
    <row r="537" spans="1:8" s="25" customFormat="1">
      <c r="A537"/>
      <c r="B537"/>
      <c r="C537"/>
      <c r="D537"/>
      <c r="E537" s="3"/>
      <c r="F537" s="55"/>
      <c r="G537"/>
      <c r="H537"/>
    </row>
    <row r="538" spans="1:8" s="25" customFormat="1">
      <c r="A538"/>
      <c r="B538"/>
      <c r="C538"/>
      <c r="D538"/>
      <c r="E538" s="3"/>
      <c r="F538" s="55"/>
      <c r="G538"/>
      <c r="H538"/>
    </row>
    <row r="539" spans="1:8" s="25" customFormat="1">
      <c r="A539"/>
      <c r="B539"/>
      <c r="C539"/>
      <c r="D539"/>
      <c r="E539" s="3"/>
      <c r="F539" s="55"/>
      <c r="G539"/>
      <c r="H539"/>
    </row>
    <row r="540" spans="1:8" s="25" customFormat="1">
      <c r="A540"/>
      <c r="B540"/>
      <c r="C540"/>
      <c r="D540"/>
      <c r="E540" s="3"/>
      <c r="F540" s="55"/>
      <c r="G540"/>
      <c r="H540"/>
    </row>
    <row r="541" spans="1:8" s="25" customFormat="1">
      <c r="A541"/>
      <c r="B541"/>
      <c r="C541"/>
      <c r="D541"/>
      <c r="E541" s="3"/>
      <c r="F541" s="55"/>
      <c r="G541"/>
      <c r="H541"/>
    </row>
    <row r="542" spans="1:8" s="25" customFormat="1">
      <c r="A542"/>
      <c r="B542"/>
      <c r="C542"/>
      <c r="D542"/>
      <c r="E542" s="3"/>
      <c r="F542" s="55"/>
      <c r="G542"/>
      <c r="H542"/>
    </row>
    <row r="543" spans="1:8" s="25" customFormat="1">
      <c r="A543"/>
      <c r="B543"/>
      <c r="C543"/>
      <c r="D543"/>
      <c r="E543" s="3"/>
      <c r="F543" s="55"/>
      <c r="G543"/>
      <c r="H543"/>
    </row>
    <row r="544" spans="1:8" s="25" customFormat="1">
      <c r="A544"/>
      <c r="B544" s="63"/>
      <c r="C544"/>
      <c r="D544"/>
      <c r="E544" s="3"/>
      <c r="F544" s="55"/>
      <c r="G544"/>
      <c r="H544"/>
    </row>
    <row r="545" spans="1:8" s="25" customFormat="1">
      <c r="A545"/>
      <c r="B545" s="63"/>
      <c r="C545"/>
      <c r="D545"/>
      <c r="E545" s="3"/>
      <c r="F545" s="55"/>
      <c r="G545"/>
      <c r="H545"/>
    </row>
    <row r="546" spans="1:8" s="25" customFormat="1">
      <c r="A546"/>
      <c r="B546" s="63"/>
      <c r="C546"/>
      <c r="D546"/>
      <c r="E546" s="3"/>
      <c r="F546" s="55"/>
      <c r="G546"/>
      <c r="H546"/>
    </row>
    <row r="547" spans="1:8" s="25" customFormat="1">
      <c r="A547"/>
      <c r="B547" s="63"/>
      <c r="C547"/>
      <c r="D547"/>
      <c r="E547" s="3"/>
      <c r="F547" s="55"/>
      <c r="G547"/>
      <c r="H547"/>
    </row>
    <row r="548" spans="1:8" s="25" customFormat="1">
      <c r="A548"/>
      <c r="B548" s="63"/>
      <c r="C548"/>
      <c r="D548"/>
      <c r="E548" s="3"/>
      <c r="F548" s="55"/>
      <c r="G548"/>
      <c r="H548"/>
    </row>
    <row r="549" spans="1:8" s="25" customFormat="1">
      <c r="A549"/>
      <c r="B549" s="63"/>
      <c r="C549"/>
      <c r="D549"/>
      <c r="E549" s="3"/>
      <c r="F549" s="55"/>
      <c r="G549"/>
      <c r="H549"/>
    </row>
    <row r="550" spans="1:8" s="25" customFormat="1">
      <c r="A550"/>
      <c r="B550" s="63"/>
      <c r="C550"/>
      <c r="D550"/>
      <c r="E550" s="3"/>
      <c r="F550" s="55"/>
      <c r="G550"/>
      <c r="H550"/>
    </row>
    <row r="551" spans="1:8" s="25" customFormat="1">
      <c r="A551"/>
      <c r="B551" s="63"/>
      <c r="C551"/>
      <c r="D551"/>
      <c r="E551" s="3"/>
      <c r="F551" s="55"/>
      <c r="G551"/>
      <c r="H551"/>
    </row>
    <row r="552" spans="1:8" s="25" customFormat="1">
      <c r="A552"/>
      <c r="B552" s="63"/>
      <c r="C552"/>
      <c r="D552"/>
      <c r="E552" s="3"/>
      <c r="F552" s="55"/>
      <c r="G552"/>
      <c r="H552"/>
    </row>
    <row r="553" spans="1:8" s="25" customFormat="1">
      <c r="A553"/>
      <c r="B553" s="63"/>
      <c r="C553"/>
      <c r="D553"/>
      <c r="E553" s="3"/>
      <c r="F553" s="55"/>
      <c r="G553"/>
      <c r="H553"/>
    </row>
    <row r="554" spans="1:8" s="25" customFormat="1">
      <c r="A554"/>
      <c r="B554" s="63"/>
      <c r="C554"/>
      <c r="D554"/>
      <c r="E554" s="3"/>
      <c r="F554" s="55"/>
      <c r="G554"/>
      <c r="H554"/>
    </row>
    <row r="555" spans="1:8" s="25" customFormat="1">
      <c r="A555"/>
      <c r="B555" s="63"/>
      <c r="C555"/>
      <c r="D555"/>
      <c r="E555" s="3"/>
      <c r="F555" s="55"/>
      <c r="G555"/>
      <c r="H555"/>
    </row>
    <row r="556" spans="1:8" s="25" customFormat="1">
      <c r="A556"/>
      <c r="B556" s="63"/>
      <c r="C556"/>
      <c r="D556"/>
      <c r="E556" s="3"/>
      <c r="F556" s="55"/>
      <c r="G556"/>
      <c r="H556"/>
    </row>
    <row r="557" spans="1:8" s="25" customFormat="1">
      <c r="A557"/>
      <c r="B557" s="63"/>
      <c r="C557"/>
      <c r="D557"/>
      <c r="E557" s="3"/>
      <c r="F557" s="55"/>
      <c r="G557"/>
      <c r="H557"/>
    </row>
    <row r="558" spans="1:8" s="25" customFormat="1">
      <c r="A558"/>
      <c r="B558" s="63"/>
      <c r="C558"/>
      <c r="D558"/>
      <c r="E558" s="3"/>
      <c r="F558" s="55"/>
      <c r="G558"/>
      <c r="H558"/>
    </row>
    <row r="559" spans="1:8" s="25" customFormat="1">
      <c r="A559"/>
      <c r="B559" s="63"/>
      <c r="C559"/>
      <c r="D559"/>
      <c r="E559" s="3"/>
      <c r="F559" s="55"/>
      <c r="G559"/>
      <c r="H559"/>
    </row>
    <row r="560" spans="1:8" s="25" customFormat="1">
      <c r="A560"/>
      <c r="B560" s="63"/>
      <c r="C560"/>
      <c r="D560"/>
      <c r="E560" s="3"/>
      <c r="F560" s="55"/>
      <c r="G560" s="3"/>
      <c r="H560"/>
    </row>
    <row r="561" spans="1:8" s="25" customFormat="1">
      <c r="A561"/>
      <c r="B561" s="63"/>
      <c r="C561"/>
      <c r="D561"/>
      <c r="E561" s="3"/>
      <c r="F561" s="55"/>
      <c r="G561"/>
      <c r="H561"/>
    </row>
    <row r="562" spans="1:8" s="25" customFormat="1">
      <c r="A562"/>
      <c r="B562" s="63"/>
      <c r="C562"/>
      <c r="D562"/>
      <c r="E562" s="3"/>
      <c r="F562" s="55"/>
      <c r="G562"/>
      <c r="H562"/>
    </row>
    <row r="563" spans="1:8" s="25" customFormat="1">
      <c r="A563"/>
      <c r="B563" s="63"/>
      <c r="C563"/>
      <c r="D563"/>
      <c r="E563" s="3"/>
      <c r="F563" s="55"/>
      <c r="G563"/>
      <c r="H563"/>
    </row>
    <row r="564" spans="1:8" s="25" customFormat="1">
      <c r="A564"/>
      <c r="B564" s="63"/>
      <c r="C564"/>
      <c r="D564"/>
      <c r="E564" s="3"/>
      <c r="F564" s="55"/>
      <c r="G564"/>
      <c r="H564"/>
    </row>
    <row r="565" spans="1:8" s="25" customFormat="1">
      <c r="A565"/>
      <c r="B565" s="63"/>
      <c r="C565"/>
      <c r="D565"/>
      <c r="E565" s="3"/>
      <c r="F565" s="55"/>
      <c r="G565"/>
      <c r="H565"/>
    </row>
    <row r="566" spans="1:8" s="25" customFormat="1">
      <c r="A566"/>
      <c r="B566" s="63"/>
      <c r="C566"/>
      <c r="D566"/>
      <c r="E566" s="3"/>
      <c r="F566" s="55"/>
      <c r="G566"/>
      <c r="H566"/>
    </row>
    <row r="567" spans="1:8" s="25" customFormat="1">
      <c r="A567"/>
      <c r="B567" s="63"/>
      <c r="C567"/>
      <c r="D567"/>
      <c r="E567" s="3"/>
      <c r="F567" s="55"/>
      <c r="G567"/>
      <c r="H567"/>
    </row>
    <row r="568" spans="1:8" s="25" customFormat="1">
      <c r="A568"/>
      <c r="B568" s="63"/>
      <c r="C568"/>
      <c r="D568"/>
      <c r="E568" s="3"/>
      <c r="F568" s="55"/>
      <c r="G568"/>
      <c r="H568"/>
    </row>
    <row r="569" spans="1:8" s="25" customFormat="1">
      <c r="A569"/>
      <c r="B569" s="63"/>
      <c r="C569"/>
      <c r="D569"/>
      <c r="E569" s="3"/>
      <c r="F569" s="55"/>
      <c r="G569"/>
      <c r="H569"/>
    </row>
    <row r="570" spans="1:8" s="25" customFormat="1">
      <c r="A570"/>
      <c r="B570" s="63"/>
      <c r="C570"/>
      <c r="D570"/>
      <c r="E570" s="3"/>
      <c r="F570" s="55"/>
      <c r="G570"/>
      <c r="H570"/>
    </row>
    <row r="571" spans="1:8" s="25" customFormat="1">
      <c r="A571"/>
      <c r="B571" s="63"/>
      <c r="C571"/>
      <c r="D571"/>
      <c r="E571" s="3"/>
      <c r="F571" s="55"/>
      <c r="G571"/>
      <c r="H571"/>
    </row>
    <row r="572" spans="1:8" s="25" customFormat="1">
      <c r="A572"/>
      <c r="B572" s="63"/>
      <c r="C572"/>
      <c r="D572"/>
      <c r="E572" s="3"/>
      <c r="F572" s="55"/>
      <c r="G572"/>
      <c r="H572"/>
    </row>
    <row r="573" spans="1:8" s="25" customFormat="1">
      <c r="A573"/>
      <c r="B573" s="63"/>
      <c r="C573"/>
      <c r="D573"/>
      <c r="E573" s="3"/>
      <c r="F573" s="55"/>
      <c r="G573" s="3"/>
      <c r="H573"/>
    </row>
    <row r="574" spans="1:8" s="25" customFormat="1">
      <c r="A574"/>
      <c r="B574" s="63"/>
      <c r="C574"/>
      <c r="D574"/>
      <c r="E574" s="3"/>
      <c r="F574" s="55"/>
      <c r="G574"/>
      <c r="H574"/>
    </row>
    <row r="575" spans="1:8" s="25" customFormat="1">
      <c r="A575"/>
      <c r="B575" s="63"/>
      <c r="C575"/>
      <c r="D575"/>
      <c r="E575" s="3"/>
      <c r="F575" s="55"/>
      <c r="G575"/>
      <c r="H575"/>
    </row>
    <row r="576" spans="1:8" s="25" customFormat="1">
      <c r="A576"/>
      <c r="B576" s="63"/>
      <c r="C576"/>
      <c r="D576"/>
      <c r="E576" s="3"/>
      <c r="F576" s="55"/>
      <c r="G576"/>
      <c r="H576"/>
    </row>
    <row r="577" spans="1:8" s="25" customFormat="1">
      <c r="A577"/>
      <c r="B577" s="63"/>
      <c r="C577"/>
      <c r="D577"/>
      <c r="E577" s="3"/>
      <c r="F577" s="55"/>
      <c r="G577"/>
      <c r="H577"/>
    </row>
    <row r="578" spans="1:8" s="25" customFormat="1">
      <c r="A578"/>
      <c r="B578" s="63"/>
      <c r="C578"/>
      <c r="D578"/>
      <c r="E578" s="3"/>
      <c r="F578" s="55"/>
      <c r="G578"/>
      <c r="H578"/>
    </row>
    <row r="579" spans="1:8" s="25" customFormat="1">
      <c r="A579"/>
      <c r="B579" s="63"/>
      <c r="C579"/>
      <c r="D579"/>
      <c r="E579" s="3"/>
      <c r="F579" s="55"/>
      <c r="G579"/>
      <c r="H579"/>
    </row>
    <row r="580" spans="1:8" s="25" customFormat="1">
      <c r="A580"/>
      <c r="B580" s="63"/>
      <c r="C580"/>
      <c r="D580"/>
      <c r="E580" s="3"/>
      <c r="F580" s="55"/>
      <c r="G580"/>
      <c r="H580"/>
    </row>
    <row r="581" spans="1:8" s="25" customFormat="1">
      <c r="A581"/>
      <c r="B581" s="63"/>
      <c r="C581"/>
      <c r="D581"/>
      <c r="E581" s="3"/>
      <c r="F581" s="55"/>
      <c r="G581"/>
      <c r="H581"/>
    </row>
    <row r="582" spans="1:8" s="25" customFormat="1">
      <c r="A582"/>
      <c r="B582" s="63"/>
      <c r="C582"/>
      <c r="D582"/>
      <c r="E582" s="3"/>
      <c r="F582" s="55"/>
      <c r="G582"/>
      <c r="H582"/>
    </row>
    <row r="583" spans="1:8" s="25" customFormat="1">
      <c r="A583"/>
      <c r="B583" s="63"/>
      <c r="C583"/>
      <c r="D583"/>
      <c r="E583" s="3"/>
      <c r="F583" s="55"/>
      <c r="G583"/>
      <c r="H583"/>
    </row>
    <row r="584" spans="1:8" s="25" customFormat="1">
      <c r="A584"/>
      <c r="B584" s="63"/>
      <c r="C584"/>
      <c r="D584"/>
      <c r="E584" s="3"/>
      <c r="F584" s="55"/>
      <c r="G584"/>
      <c r="H584"/>
    </row>
    <row r="585" spans="1:8" s="25" customFormat="1">
      <c r="A585"/>
      <c r="B585" s="63"/>
      <c r="C585"/>
      <c r="D585"/>
      <c r="E585" s="3"/>
      <c r="F585" s="55"/>
      <c r="G585"/>
      <c r="H585"/>
    </row>
    <row r="586" spans="1:8" s="25" customFormat="1">
      <c r="A586"/>
      <c r="B586" s="63"/>
      <c r="C586"/>
      <c r="D586"/>
      <c r="E586" s="3"/>
      <c r="F586" s="55"/>
      <c r="G586"/>
      <c r="H586"/>
    </row>
    <row r="587" spans="1:8" s="25" customFormat="1">
      <c r="A587"/>
      <c r="B587" s="63"/>
      <c r="C587"/>
      <c r="D587"/>
      <c r="E587" s="3"/>
      <c r="F587" s="55"/>
      <c r="G587"/>
      <c r="H587"/>
    </row>
    <row r="588" spans="1:8" s="25" customFormat="1">
      <c r="A588"/>
      <c r="B588" s="63"/>
      <c r="C588"/>
      <c r="D588"/>
      <c r="E588" s="3"/>
      <c r="F588" s="55"/>
      <c r="G588"/>
      <c r="H588"/>
    </row>
    <row r="589" spans="1:8" s="25" customFormat="1">
      <c r="A589"/>
      <c r="B589" s="63"/>
      <c r="C589"/>
      <c r="D589"/>
      <c r="E589" s="3"/>
      <c r="F589" s="55"/>
      <c r="G589"/>
      <c r="H589"/>
    </row>
    <row r="590" spans="1:8" s="25" customFormat="1">
      <c r="A590"/>
      <c r="B590" s="63"/>
      <c r="C590"/>
      <c r="D590"/>
      <c r="E590" s="3"/>
      <c r="F590" s="55"/>
      <c r="G590"/>
      <c r="H590"/>
    </row>
    <row r="591" spans="1:8" s="25" customFormat="1">
      <c r="A591"/>
      <c r="B591" s="63"/>
      <c r="C591"/>
      <c r="D591"/>
      <c r="E591" s="3"/>
      <c r="F591" s="55"/>
      <c r="G591"/>
      <c r="H591"/>
    </row>
    <row r="592" spans="1:8" s="25" customFormat="1">
      <c r="A592"/>
      <c r="B592" s="63"/>
      <c r="C592"/>
      <c r="D592"/>
      <c r="E592" s="3"/>
      <c r="F592" s="55"/>
      <c r="G592"/>
      <c r="H592"/>
    </row>
    <row r="593" spans="1:8" s="25" customFormat="1">
      <c r="A593"/>
      <c r="B593" s="63"/>
      <c r="C593"/>
      <c r="D593"/>
      <c r="E593" s="3"/>
      <c r="F593" s="55"/>
      <c r="G593"/>
      <c r="H593"/>
    </row>
    <row r="594" spans="1:8" s="25" customFormat="1">
      <c r="A594"/>
      <c r="B594" s="63"/>
      <c r="C594"/>
      <c r="D594"/>
      <c r="E594" s="3"/>
      <c r="F594" s="55"/>
      <c r="G594"/>
      <c r="H594"/>
    </row>
    <row r="595" spans="1:8" s="25" customFormat="1">
      <c r="A595"/>
      <c r="B595" s="63"/>
      <c r="C595"/>
      <c r="D595"/>
      <c r="E595" s="3"/>
      <c r="F595" s="55"/>
      <c r="G595" s="3"/>
      <c r="H595"/>
    </row>
    <row r="596" spans="1:8" s="25" customFormat="1">
      <c r="A596"/>
      <c r="B596" s="63"/>
      <c r="C596"/>
      <c r="D596"/>
      <c r="E596" s="3"/>
      <c r="F596" s="55"/>
      <c r="G596" s="3"/>
      <c r="H596"/>
    </row>
    <row r="597" spans="1:8" s="25" customFormat="1">
      <c r="A597"/>
      <c r="B597" s="63"/>
      <c r="C597"/>
      <c r="D597"/>
      <c r="E597" s="3"/>
      <c r="F597" s="55"/>
      <c r="G597"/>
      <c r="H597"/>
    </row>
    <row r="598" spans="1:8" s="25" customFormat="1">
      <c r="A598"/>
      <c r="B598" s="63"/>
      <c r="C598"/>
      <c r="D598"/>
      <c r="E598" s="3"/>
      <c r="F598" s="55"/>
      <c r="G598" s="3"/>
      <c r="H598"/>
    </row>
    <row r="599" spans="1:8" s="25" customFormat="1">
      <c r="A599"/>
      <c r="B599" s="63"/>
      <c r="C599"/>
      <c r="D599"/>
      <c r="E599" s="3"/>
      <c r="F599" s="55"/>
      <c r="G599"/>
      <c r="H599"/>
    </row>
    <row r="600" spans="1:8" s="25" customFormat="1">
      <c r="A600"/>
      <c r="B600" s="63"/>
      <c r="C600"/>
      <c r="D600"/>
      <c r="E600" s="3"/>
      <c r="F600" s="55"/>
      <c r="G600"/>
      <c r="H600"/>
    </row>
    <row r="601" spans="1:8" s="25" customFormat="1">
      <c r="A601"/>
      <c r="B601" s="63"/>
      <c r="C601"/>
      <c r="D601"/>
      <c r="E601" s="3"/>
      <c r="F601" s="55"/>
      <c r="G601"/>
      <c r="H601"/>
    </row>
    <row r="602" spans="1:8" s="25" customFormat="1">
      <c r="A602"/>
      <c r="B602" s="63"/>
      <c r="C602"/>
      <c r="D602"/>
      <c r="E602" s="3"/>
      <c r="F602" s="55"/>
      <c r="G602"/>
      <c r="H602"/>
    </row>
    <row r="603" spans="1:8" s="25" customFormat="1">
      <c r="A603"/>
      <c r="B603" s="63"/>
      <c r="C603"/>
      <c r="D603"/>
      <c r="E603" s="3"/>
      <c r="F603" s="55"/>
      <c r="G603" s="3"/>
      <c r="H603"/>
    </row>
    <row r="604" spans="1:8" s="25" customFormat="1">
      <c r="A604"/>
      <c r="B604" s="63"/>
      <c r="C604"/>
      <c r="D604"/>
      <c r="E604" s="3"/>
      <c r="F604" s="55"/>
      <c r="G604" s="3"/>
      <c r="H604"/>
    </row>
    <row r="605" spans="1:8" s="25" customFormat="1">
      <c r="A605"/>
      <c r="B605" s="63"/>
      <c r="C605"/>
      <c r="D605"/>
      <c r="E605" s="3"/>
      <c r="F605" s="55"/>
      <c r="G605"/>
      <c r="H605"/>
    </row>
    <row r="606" spans="1:8" s="25" customFormat="1">
      <c r="A606"/>
      <c r="B606" s="63"/>
      <c r="C606"/>
      <c r="D606"/>
      <c r="E606" s="3"/>
      <c r="F606" s="55"/>
      <c r="G606"/>
      <c r="H606"/>
    </row>
    <row r="607" spans="1:8" s="25" customFormat="1">
      <c r="A607"/>
      <c r="B607" s="63"/>
      <c r="C607"/>
      <c r="D607"/>
      <c r="E607" s="3"/>
      <c r="F607" s="55"/>
      <c r="G607"/>
      <c r="H607"/>
    </row>
    <row r="608" spans="1:8" s="25" customFormat="1">
      <c r="A608"/>
      <c r="B608" s="63"/>
      <c r="C608"/>
      <c r="D608"/>
      <c r="E608" s="3"/>
      <c r="F608" s="55"/>
      <c r="G608"/>
      <c r="H608"/>
    </row>
    <row r="609" spans="1:8" s="25" customFormat="1">
      <c r="A609"/>
      <c r="B609" s="63"/>
      <c r="C609"/>
      <c r="D609"/>
      <c r="E609" s="3"/>
      <c r="F609" s="55"/>
      <c r="G609"/>
      <c r="H609"/>
    </row>
    <row r="610" spans="1:8" s="25" customFormat="1">
      <c r="A610"/>
      <c r="B610" s="63"/>
      <c r="C610"/>
      <c r="D610"/>
      <c r="E610" s="3"/>
      <c r="F610" s="55"/>
      <c r="G610"/>
      <c r="H610"/>
    </row>
    <row r="611" spans="1:8" s="25" customFormat="1">
      <c r="A611"/>
      <c r="B611" s="63"/>
      <c r="C611"/>
      <c r="D611"/>
      <c r="E611" s="3"/>
      <c r="F611" s="55"/>
      <c r="G611"/>
      <c r="H611"/>
    </row>
    <row r="612" spans="1:8" s="25" customFormat="1">
      <c r="A612"/>
      <c r="B612" s="63"/>
      <c r="C612"/>
      <c r="D612"/>
      <c r="E612" s="3"/>
      <c r="F612" s="55"/>
      <c r="G612"/>
      <c r="H612"/>
    </row>
    <row r="613" spans="1:8" s="25" customFormat="1">
      <c r="A613"/>
      <c r="B613" s="63"/>
      <c r="C613"/>
      <c r="D613"/>
      <c r="E613" s="3"/>
      <c r="F613" s="55"/>
      <c r="G613"/>
      <c r="H613"/>
    </row>
    <row r="614" spans="1:8" s="25" customFormat="1">
      <c r="A614"/>
      <c r="B614" s="63"/>
      <c r="C614"/>
      <c r="D614"/>
      <c r="E614" s="3"/>
      <c r="F614" s="55"/>
      <c r="G614"/>
      <c r="H614"/>
    </row>
    <row r="615" spans="1:8" s="25" customFormat="1">
      <c r="A615"/>
      <c r="B615" s="63"/>
      <c r="C615"/>
      <c r="D615"/>
      <c r="E615" s="3"/>
      <c r="F615" s="55"/>
      <c r="G615"/>
      <c r="H615"/>
    </row>
    <row r="616" spans="1:8" s="25" customFormat="1">
      <c r="A616"/>
      <c r="B616" s="63"/>
      <c r="C616"/>
      <c r="D616"/>
      <c r="E616" s="3"/>
      <c r="F616" s="55"/>
      <c r="G616"/>
      <c r="H616"/>
    </row>
    <row r="617" spans="1:8" s="25" customFormat="1">
      <c r="A617"/>
      <c r="B617" s="63"/>
      <c r="C617"/>
      <c r="D617"/>
      <c r="E617" s="3"/>
      <c r="F617" s="55"/>
      <c r="G617"/>
      <c r="H617"/>
    </row>
    <row r="618" spans="1:8" s="25" customFormat="1">
      <c r="A618"/>
      <c r="B618" s="63"/>
      <c r="C618"/>
      <c r="D618"/>
      <c r="E618" s="3"/>
      <c r="F618" s="55"/>
      <c r="G618"/>
      <c r="H618"/>
    </row>
    <row r="619" spans="1:8" s="25" customFormat="1">
      <c r="A619"/>
      <c r="B619" s="63"/>
      <c r="C619"/>
      <c r="D619"/>
      <c r="E619" s="3"/>
      <c r="F619" s="55"/>
      <c r="G619"/>
      <c r="H619"/>
    </row>
    <row r="620" spans="1:8" s="25" customFormat="1">
      <c r="A620"/>
      <c r="B620" s="63"/>
      <c r="C620"/>
      <c r="D620"/>
      <c r="E620" s="3"/>
      <c r="F620" s="55"/>
      <c r="G620"/>
      <c r="H620"/>
    </row>
    <row r="621" spans="1:8" s="25" customFormat="1">
      <c r="A621"/>
      <c r="B621" s="63"/>
      <c r="C621"/>
      <c r="D621"/>
      <c r="E621" s="3"/>
      <c r="F621" s="55"/>
      <c r="G621"/>
      <c r="H621"/>
    </row>
    <row r="622" spans="1:8" s="25" customFormat="1">
      <c r="A622"/>
      <c r="B622" s="63"/>
      <c r="C622"/>
      <c r="D622"/>
      <c r="E622" s="3"/>
      <c r="F622" s="55"/>
      <c r="G622" s="3"/>
      <c r="H622"/>
    </row>
    <row r="623" spans="1:8" s="25" customFormat="1">
      <c r="A623"/>
      <c r="B623" s="63"/>
      <c r="C623"/>
      <c r="D623"/>
      <c r="E623" s="3"/>
      <c r="F623" s="55"/>
      <c r="G623"/>
      <c r="H623"/>
    </row>
    <row r="624" spans="1:8" s="25" customFormat="1">
      <c r="A624"/>
      <c r="B624" s="63"/>
      <c r="C624"/>
      <c r="D624"/>
      <c r="E624" s="3"/>
      <c r="F624" s="55"/>
      <c r="G624"/>
      <c r="H624"/>
    </row>
    <row r="625" spans="1:8" s="25" customFormat="1">
      <c r="A625"/>
      <c r="B625" s="63"/>
      <c r="C625"/>
      <c r="D625"/>
      <c r="E625" s="3"/>
      <c r="F625" s="55"/>
      <c r="G625"/>
      <c r="H625"/>
    </row>
    <row r="626" spans="1:8" s="25" customFormat="1">
      <c r="A626"/>
      <c r="B626" s="63"/>
      <c r="C626"/>
      <c r="D626"/>
      <c r="E626" s="3"/>
      <c r="F626" s="55"/>
      <c r="G626"/>
      <c r="H626"/>
    </row>
    <row r="627" spans="1:8" s="25" customFormat="1">
      <c r="A627"/>
      <c r="B627" s="63"/>
      <c r="C627"/>
      <c r="D627"/>
      <c r="E627" s="3"/>
      <c r="F627" s="55"/>
      <c r="G627"/>
      <c r="H627"/>
    </row>
    <row r="628" spans="1:8" s="25" customFormat="1">
      <c r="A628"/>
      <c r="B628" s="63"/>
      <c r="C628"/>
      <c r="D628"/>
      <c r="E628" s="3"/>
      <c r="F628" s="55"/>
      <c r="G628"/>
      <c r="H628"/>
    </row>
    <row r="629" spans="1:8" s="25" customFormat="1">
      <c r="A629"/>
      <c r="B629" s="63"/>
      <c r="C629"/>
      <c r="D629"/>
      <c r="E629" s="3"/>
      <c r="F629" s="55"/>
      <c r="G629"/>
      <c r="H629"/>
    </row>
    <row r="630" spans="1:8" s="25" customFormat="1">
      <c r="A630"/>
      <c r="B630" s="63"/>
      <c r="C630"/>
      <c r="D630"/>
      <c r="E630" s="3"/>
      <c r="F630" s="55"/>
      <c r="G630"/>
      <c r="H630"/>
    </row>
    <row r="631" spans="1:8" s="25" customFormat="1">
      <c r="A631"/>
      <c r="B631" s="63"/>
      <c r="C631"/>
      <c r="D631"/>
      <c r="E631" s="3"/>
      <c r="F631" s="55"/>
      <c r="G631"/>
      <c r="H631"/>
    </row>
    <row r="632" spans="1:8" s="25" customFormat="1">
      <c r="A632"/>
      <c r="B632" s="63"/>
      <c r="C632"/>
      <c r="D632"/>
      <c r="E632" s="3"/>
      <c r="F632" s="55"/>
      <c r="G632"/>
      <c r="H632"/>
    </row>
    <row r="633" spans="1:8" s="25" customFormat="1">
      <c r="A633"/>
      <c r="B633" s="63"/>
      <c r="C633"/>
      <c r="D633"/>
      <c r="E633" s="3"/>
      <c r="F633" s="55"/>
      <c r="G633"/>
      <c r="H633"/>
    </row>
    <row r="634" spans="1:8" s="25" customFormat="1">
      <c r="A634"/>
      <c r="B634" s="63"/>
      <c r="C634"/>
      <c r="D634"/>
      <c r="E634" s="3"/>
      <c r="F634" s="55"/>
      <c r="G634" s="3"/>
      <c r="H634"/>
    </row>
    <row r="635" spans="1:8" s="25" customFormat="1">
      <c r="A635"/>
      <c r="B635" s="63"/>
      <c r="C635"/>
      <c r="D635"/>
      <c r="E635" s="3"/>
      <c r="F635" s="55"/>
      <c r="G635" s="3"/>
      <c r="H635"/>
    </row>
    <row r="636" spans="1:8" s="25" customFormat="1">
      <c r="A636"/>
      <c r="B636" s="63"/>
      <c r="C636"/>
      <c r="D636"/>
      <c r="E636" s="3"/>
      <c r="F636" s="55"/>
      <c r="G636" s="3"/>
      <c r="H636"/>
    </row>
    <row r="637" spans="1:8" s="25" customFormat="1">
      <c r="A637"/>
      <c r="B637" s="63"/>
      <c r="C637"/>
      <c r="D637"/>
      <c r="E637" s="3"/>
      <c r="F637" s="55"/>
      <c r="G637"/>
      <c r="H637"/>
    </row>
    <row r="638" spans="1:8" s="25" customFormat="1">
      <c r="A638"/>
      <c r="B638" s="63"/>
      <c r="C638"/>
      <c r="D638"/>
      <c r="E638" s="3"/>
      <c r="F638" s="55"/>
      <c r="G638"/>
      <c r="H638"/>
    </row>
    <row r="639" spans="1:8" s="25" customFormat="1">
      <c r="A639"/>
      <c r="B639" s="63"/>
      <c r="C639"/>
      <c r="D639"/>
      <c r="E639" s="3"/>
      <c r="F639" s="55"/>
      <c r="G639"/>
      <c r="H639"/>
    </row>
    <row r="640" spans="1:8" s="25" customFormat="1">
      <c r="A640"/>
      <c r="B640" s="63"/>
      <c r="C640"/>
      <c r="D640"/>
      <c r="E640" s="3"/>
      <c r="F640" s="55"/>
      <c r="G640"/>
      <c r="H640"/>
    </row>
    <row r="641" spans="1:8" s="25" customFormat="1">
      <c r="A641"/>
      <c r="B641" s="63"/>
      <c r="C641"/>
      <c r="D641"/>
      <c r="E641" s="3"/>
      <c r="F641" s="55"/>
      <c r="G641"/>
      <c r="H641"/>
    </row>
    <row r="642" spans="1:8" s="25" customFormat="1">
      <c r="A642"/>
      <c r="B642" s="63"/>
      <c r="C642"/>
      <c r="D642"/>
      <c r="E642" s="3"/>
      <c r="F642" s="55"/>
      <c r="G642" s="3"/>
      <c r="H642"/>
    </row>
    <row r="643" spans="1:8" s="25" customFormat="1">
      <c r="A643"/>
      <c r="B643" s="63"/>
      <c r="C643"/>
      <c r="D643"/>
      <c r="E643" s="3"/>
      <c r="F643" s="55"/>
      <c r="G643" s="3"/>
      <c r="H643"/>
    </row>
    <row r="644" spans="1:8" s="25" customFormat="1">
      <c r="A644"/>
      <c r="B644" s="63"/>
      <c r="C644"/>
      <c r="D644"/>
      <c r="E644" s="3"/>
      <c r="F644" s="55"/>
      <c r="G644" s="3"/>
      <c r="H644"/>
    </row>
    <row r="645" spans="1:8" s="25" customFormat="1">
      <c r="A645"/>
      <c r="B645" s="63"/>
      <c r="C645"/>
      <c r="D645"/>
      <c r="E645" s="3"/>
      <c r="F645" s="55"/>
      <c r="G645" s="3"/>
      <c r="H645"/>
    </row>
    <row r="646" spans="1:8" s="25" customFormat="1">
      <c r="A646"/>
      <c r="B646" s="63"/>
      <c r="C646"/>
      <c r="D646"/>
      <c r="E646" s="3"/>
      <c r="F646" s="55"/>
      <c r="G646"/>
      <c r="H646"/>
    </row>
    <row r="647" spans="1:8" s="25" customFormat="1">
      <c r="A647"/>
      <c r="B647" s="63"/>
      <c r="C647"/>
      <c r="D647"/>
      <c r="E647" s="3"/>
      <c r="F647" s="55"/>
      <c r="G647"/>
      <c r="H647"/>
    </row>
    <row r="648" spans="1:8" s="25" customFormat="1">
      <c r="A648"/>
      <c r="B648" s="63"/>
      <c r="C648"/>
      <c r="D648"/>
      <c r="E648" s="3"/>
      <c r="F648" s="55"/>
      <c r="G648"/>
      <c r="H648"/>
    </row>
    <row r="649" spans="1:8" s="25" customFormat="1">
      <c r="A649"/>
      <c r="B649" s="63"/>
      <c r="C649"/>
      <c r="D649"/>
      <c r="E649" s="3"/>
      <c r="F649" s="55"/>
      <c r="G649"/>
      <c r="H649"/>
    </row>
    <row r="650" spans="1:8" s="25" customFormat="1">
      <c r="A650"/>
      <c r="B650" s="63"/>
      <c r="C650"/>
      <c r="D650"/>
      <c r="E650" s="3"/>
      <c r="F650" s="55"/>
      <c r="G650"/>
      <c r="H650"/>
    </row>
    <row r="651" spans="1:8" s="25" customFormat="1">
      <c r="A651"/>
      <c r="B651" s="63"/>
      <c r="C651"/>
      <c r="D651"/>
      <c r="E651" s="3"/>
      <c r="F651" s="55"/>
      <c r="G651"/>
      <c r="H651"/>
    </row>
    <row r="652" spans="1:8" s="25" customFormat="1">
      <c r="A652"/>
      <c r="B652" s="63"/>
      <c r="C652"/>
      <c r="D652"/>
      <c r="E652" s="3"/>
      <c r="F652" s="55"/>
      <c r="G652"/>
      <c r="H652"/>
    </row>
    <row r="653" spans="1:8" s="25" customFormat="1">
      <c r="A653"/>
      <c r="B653" s="63"/>
      <c r="C653"/>
      <c r="D653"/>
      <c r="E653" s="3"/>
      <c r="F653" s="55"/>
      <c r="G653" s="3"/>
      <c r="H653"/>
    </row>
    <row r="654" spans="1:8" s="25" customFormat="1">
      <c r="A654"/>
      <c r="B654" s="63"/>
      <c r="C654"/>
      <c r="D654"/>
      <c r="E654" s="3"/>
      <c r="F654" s="55"/>
      <c r="G654" s="3"/>
      <c r="H654"/>
    </row>
    <row r="655" spans="1:8" s="25" customFormat="1">
      <c r="A655"/>
      <c r="B655" s="63"/>
      <c r="C655"/>
      <c r="D655"/>
      <c r="E655" s="3"/>
      <c r="F655" s="55"/>
      <c r="G655"/>
      <c r="H655"/>
    </row>
    <row r="656" spans="1:8" s="25" customFormat="1">
      <c r="A656"/>
      <c r="B656" s="63"/>
      <c r="C656"/>
      <c r="D656"/>
      <c r="E656" s="3"/>
      <c r="F656" s="55"/>
      <c r="G656" s="3"/>
      <c r="H656"/>
    </row>
    <row r="657" spans="1:8" s="25" customFormat="1">
      <c r="A657"/>
      <c r="B657" s="63"/>
      <c r="C657"/>
      <c r="D657"/>
      <c r="E657" s="3"/>
      <c r="F657" s="55"/>
      <c r="G657" s="3"/>
      <c r="H657"/>
    </row>
    <row r="658" spans="1:8" s="25" customFormat="1">
      <c r="A658"/>
      <c r="B658" s="63"/>
      <c r="C658"/>
      <c r="D658"/>
      <c r="E658" s="3"/>
      <c r="F658" s="55"/>
      <c r="G658" s="3"/>
      <c r="H658"/>
    </row>
    <row r="659" spans="1:8" s="25" customFormat="1">
      <c r="A659"/>
      <c r="B659" s="63"/>
      <c r="C659"/>
      <c r="D659"/>
      <c r="E659" s="3"/>
      <c r="F659" s="55"/>
      <c r="G659" s="3"/>
      <c r="H659"/>
    </row>
    <row r="660" spans="1:8" s="25" customFormat="1">
      <c r="A660"/>
      <c r="B660" s="63"/>
      <c r="C660"/>
      <c r="D660"/>
      <c r="E660" s="3"/>
      <c r="F660" s="55"/>
      <c r="G660"/>
      <c r="H660"/>
    </row>
    <row r="661" spans="1:8" s="25" customFormat="1">
      <c r="A661"/>
      <c r="B661" s="63"/>
      <c r="C661"/>
      <c r="D661"/>
      <c r="E661" s="3"/>
      <c r="F661" s="55"/>
      <c r="G661" s="3"/>
      <c r="H661"/>
    </row>
    <row r="662" spans="1:8" s="25" customFormat="1">
      <c r="A662"/>
      <c r="B662" s="63"/>
      <c r="C662"/>
      <c r="D662"/>
      <c r="E662" s="3"/>
      <c r="F662" s="55"/>
      <c r="G662"/>
      <c r="H662"/>
    </row>
    <row r="663" spans="1:8" s="25" customFormat="1">
      <c r="A663"/>
      <c r="B663" s="63"/>
      <c r="C663"/>
      <c r="D663"/>
      <c r="E663" s="3"/>
      <c r="F663" s="55"/>
      <c r="G663"/>
      <c r="H663"/>
    </row>
    <row r="664" spans="1:8" s="25" customFormat="1">
      <c r="A664"/>
      <c r="B664" s="63"/>
      <c r="C664"/>
      <c r="D664"/>
      <c r="E664" s="3"/>
      <c r="F664" s="55"/>
      <c r="G664" s="3"/>
      <c r="H664"/>
    </row>
    <row r="665" spans="1:8" s="25" customFormat="1">
      <c r="A665"/>
      <c r="B665" s="63"/>
      <c r="C665"/>
      <c r="D665"/>
      <c r="E665" s="3"/>
      <c r="F665" s="55"/>
      <c r="G665"/>
      <c r="H665"/>
    </row>
    <row r="666" spans="1:8" s="25" customFormat="1">
      <c r="A666"/>
      <c r="B666" s="63"/>
      <c r="C666"/>
      <c r="D666"/>
      <c r="E666" s="3"/>
      <c r="F666" s="55"/>
      <c r="G666"/>
      <c r="H666"/>
    </row>
    <row r="667" spans="1:8" s="25" customFormat="1">
      <c r="A667"/>
      <c r="B667" s="63"/>
      <c r="C667"/>
      <c r="D667"/>
      <c r="E667" s="3"/>
      <c r="F667" s="55"/>
      <c r="G667"/>
      <c r="H667"/>
    </row>
    <row r="668" spans="1:8" s="25" customFormat="1">
      <c r="A668"/>
      <c r="B668" s="63"/>
      <c r="C668"/>
      <c r="D668"/>
      <c r="E668" s="3"/>
      <c r="F668" s="55"/>
      <c r="G668"/>
      <c r="H668"/>
    </row>
    <row r="669" spans="1:8" s="25" customFormat="1">
      <c r="A669"/>
      <c r="B669" s="63"/>
      <c r="C669"/>
      <c r="D669"/>
      <c r="E669" s="3"/>
      <c r="F669" s="55"/>
      <c r="G669"/>
      <c r="H669"/>
    </row>
    <row r="670" spans="1:8" s="25" customFormat="1">
      <c r="A670"/>
      <c r="B670" s="63"/>
      <c r="C670"/>
      <c r="D670"/>
      <c r="E670" s="3"/>
      <c r="F670" s="55"/>
      <c r="G670"/>
      <c r="H670"/>
    </row>
    <row r="671" spans="1:8" s="25" customFormat="1">
      <c r="A671"/>
      <c r="B671" s="63"/>
      <c r="C671"/>
      <c r="D671"/>
      <c r="E671" s="3"/>
      <c r="F671" s="55"/>
      <c r="G671"/>
      <c r="H671"/>
    </row>
    <row r="672" spans="1:8" s="25" customFormat="1">
      <c r="A672"/>
      <c r="B672" s="63"/>
      <c r="C672"/>
      <c r="D672"/>
      <c r="E672" s="3"/>
      <c r="F672" s="55"/>
      <c r="G672"/>
      <c r="H672"/>
    </row>
    <row r="673" spans="1:8" s="25" customFormat="1">
      <c r="A673"/>
      <c r="B673" s="63"/>
      <c r="C673"/>
      <c r="D673"/>
      <c r="E673" s="3"/>
      <c r="F673" s="55"/>
      <c r="G673" s="3"/>
      <c r="H673"/>
    </row>
    <row r="674" spans="1:8" s="25" customFormat="1">
      <c r="A674"/>
      <c r="B674" s="63"/>
      <c r="C674"/>
      <c r="D674"/>
      <c r="E674" s="3"/>
      <c r="F674" s="55"/>
      <c r="G674"/>
      <c r="H674"/>
    </row>
    <row r="675" spans="1:8" s="25" customFormat="1">
      <c r="A675"/>
      <c r="B675" s="63"/>
      <c r="C675"/>
      <c r="D675"/>
      <c r="E675" s="3"/>
      <c r="F675" s="55"/>
      <c r="G675" s="3"/>
      <c r="H675"/>
    </row>
    <row r="676" spans="1:8" s="25" customFormat="1">
      <c r="A676"/>
      <c r="B676" s="63"/>
      <c r="C676"/>
      <c r="D676"/>
      <c r="E676" s="3"/>
      <c r="F676" s="55"/>
      <c r="G676"/>
      <c r="H676"/>
    </row>
    <row r="677" spans="1:8" s="25" customFormat="1">
      <c r="A677"/>
      <c r="B677" s="63"/>
      <c r="C677"/>
      <c r="D677"/>
      <c r="E677" s="3"/>
      <c r="F677" s="55"/>
      <c r="G677"/>
      <c r="H677"/>
    </row>
    <row r="678" spans="1:8" s="25" customFormat="1">
      <c r="A678"/>
      <c r="B678" s="63"/>
      <c r="C678"/>
      <c r="D678"/>
      <c r="E678" s="3"/>
      <c r="F678" s="55"/>
      <c r="G678"/>
      <c r="H678"/>
    </row>
    <row r="679" spans="1:8" s="25" customFormat="1">
      <c r="A679"/>
      <c r="B679" s="63"/>
      <c r="C679"/>
      <c r="D679"/>
      <c r="E679" s="3"/>
      <c r="F679" s="55"/>
      <c r="G679"/>
      <c r="H679"/>
    </row>
    <row r="680" spans="1:8" s="25" customFormat="1">
      <c r="A680"/>
      <c r="B680" s="63"/>
      <c r="C680"/>
      <c r="D680"/>
      <c r="E680" s="3"/>
      <c r="F680" s="55"/>
      <c r="G680" s="3"/>
      <c r="H680"/>
    </row>
    <row r="681" spans="1:8" s="25" customFormat="1">
      <c r="A681"/>
      <c r="B681" s="63"/>
      <c r="C681"/>
      <c r="D681"/>
      <c r="E681" s="3"/>
      <c r="F681" s="55"/>
      <c r="G681"/>
      <c r="H681"/>
    </row>
    <row r="682" spans="1:8" s="25" customFormat="1">
      <c r="A682"/>
      <c r="B682" s="63"/>
      <c r="C682"/>
      <c r="D682"/>
      <c r="E682" s="3"/>
      <c r="F682" s="55"/>
      <c r="G682"/>
      <c r="H682"/>
    </row>
    <row r="683" spans="1:8" s="25" customFormat="1">
      <c r="A683"/>
      <c r="B683" s="63"/>
      <c r="C683"/>
      <c r="D683"/>
      <c r="E683" s="3"/>
      <c r="F683" s="55"/>
      <c r="G683"/>
      <c r="H683"/>
    </row>
    <row r="684" spans="1:8" s="25" customFormat="1">
      <c r="A684"/>
      <c r="B684" s="63"/>
      <c r="C684"/>
      <c r="D684"/>
      <c r="E684" s="3"/>
      <c r="F684" s="55"/>
      <c r="G684" s="3"/>
      <c r="H684"/>
    </row>
    <row r="685" spans="1:8" s="25" customFormat="1">
      <c r="A685"/>
      <c r="B685" s="63"/>
      <c r="C685"/>
      <c r="D685"/>
      <c r="E685" s="3"/>
      <c r="F685" s="55"/>
      <c r="G685"/>
      <c r="H685"/>
    </row>
    <row r="686" spans="1:8" s="25" customFormat="1">
      <c r="A686"/>
      <c r="B686" s="63"/>
      <c r="C686"/>
      <c r="D686"/>
      <c r="E686" s="3"/>
      <c r="F686" s="55"/>
      <c r="G686"/>
      <c r="H686"/>
    </row>
    <row r="687" spans="1:8" s="25" customFormat="1">
      <c r="A687"/>
      <c r="B687" s="63"/>
      <c r="C687"/>
      <c r="D687"/>
      <c r="E687" s="3"/>
      <c r="F687" s="55"/>
      <c r="G687" s="3"/>
      <c r="H687"/>
    </row>
    <row r="688" spans="1:8" s="25" customFormat="1">
      <c r="A688"/>
      <c r="B688" s="63"/>
      <c r="C688"/>
      <c r="D688"/>
      <c r="E688" s="3"/>
      <c r="F688" s="55"/>
      <c r="G688" s="3"/>
      <c r="H688"/>
    </row>
    <row r="689" spans="1:8" s="25" customFormat="1">
      <c r="A689"/>
      <c r="B689" s="63"/>
      <c r="C689"/>
      <c r="D689"/>
      <c r="E689" s="3"/>
      <c r="F689" s="55"/>
      <c r="G689"/>
      <c r="H689"/>
    </row>
    <row r="690" spans="1:8" s="25" customFormat="1">
      <c r="A690"/>
      <c r="B690" s="63"/>
      <c r="C690"/>
      <c r="D690"/>
      <c r="E690" s="3"/>
      <c r="F690" s="55"/>
      <c r="G690"/>
      <c r="H690"/>
    </row>
    <row r="691" spans="1:8" s="25" customFormat="1">
      <c r="A691"/>
      <c r="B691" s="63"/>
      <c r="C691"/>
      <c r="D691"/>
      <c r="E691" s="3"/>
      <c r="F691" s="55"/>
      <c r="G691" s="3"/>
      <c r="H691"/>
    </row>
    <row r="692" spans="1:8" s="25" customFormat="1">
      <c r="A692"/>
      <c r="B692" s="63"/>
      <c r="C692"/>
      <c r="D692"/>
      <c r="E692" s="3"/>
      <c r="F692" s="55"/>
      <c r="G692"/>
      <c r="H692"/>
    </row>
    <row r="693" spans="1:8" s="25" customFormat="1">
      <c r="A693"/>
      <c r="B693" s="63"/>
      <c r="C693"/>
      <c r="D693"/>
      <c r="E693" s="3"/>
      <c r="F693" s="55"/>
      <c r="G693"/>
      <c r="H693"/>
    </row>
    <row r="694" spans="1:8" s="25" customFormat="1">
      <c r="A694"/>
      <c r="B694" s="63"/>
      <c r="C694"/>
      <c r="D694"/>
      <c r="E694" s="3"/>
      <c r="F694" s="55"/>
      <c r="G694"/>
      <c r="H694"/>
    </row>
    <row r="695" spans="1:8" s="25" customFormat="1">
      <c r="A695"/>
      <c r="B695" s="63"/>
      <c r="C695"/>
      <c r="D695"/>
      <c r="E695" s="3"/>
      <c r="F695" s="55"/>
      <c r="G695"/>
      <c r="H695"/>
    </row>
    <row r="696" spans="1:8" s="25" customFormat="1">
      <c r="A696"/>
      <c r="B696" s="63"/>
      <c r="C696"/>
      <c r="D696"/>
      <c r="E696" s="3"/>
      <c r="F696" s="55"/>
      <c r="G696" s="3"/>
      <c r="H696"/>
    </row>
    <row r="697" spans="1:8" s="25" customFormat="1">
      <c r="A697"/>
      <c r="B697" s="63"/>
      <c r="C697"/>
      <c r="D697"/>
      <c r="E697" s="3"/>
      <c r="F697" s="55"/>
      <c r="G697"/>
      <c r="H697"/>
    </row>
    <row r="698" spans="1:8" s="25" customFormat="1">
      <c r="A698"/>
      <c r="B698" s="63"/>
      <c r="C698"/>
      <c r="D698"/>
      <c r="E698" s="3"/>
      <c r="F698" s="55"/>
      <c r="G698" s="3"/>
      <c r="H698"/>
    </row>
    <row r="699" spans="1:8" s="25" customFormat="1">
      <c r="A699"/>
      <c r="B699" s="63"/>
      <c r="C699"/>
      <c r="D699"/>
      <c r="E699" s="3"/>
      <c r="F699" s="55"/>
      <c r="G699"/>
      <c r="H699"/>
    </row>
    <row r="700" spans="1:8" s="25" customFormat="1">
      <c r="A700"/>
      <c r="B700" s="63"/>
      <c r="C700"/>
      <c r="D700"/>
      <c r="E700" s="3"/>
      <c r="F700" s="55"/>
      <c r="G700"/>
      <c r="H700"/>
    </row>
    <row r="701" spans="1:8" s="25" customFormat="1">
      <c r="A701"/>
      <c r="B701" s="63"/>
      <c r="C701"/>
      <c r="D701"/>
      <c r="E701" s="3"/>
      <c r="F701" s="55"/>
      <c r="G701"/>
      <c r="H701"/>
    </row>
    <row r="702" spans="1:8" s="25" customFormat="1">
      <c r="A702"/>
      <c r="B702" s="63"/>
      <c r="C702"/>
      <c r="D702"/>
      <c r="E702" s="3"/>
      <c r="F702" s="55"/>
      <c r="G702" s="3"/>
      <c r="H702"/>
    </row>
    <row r="703" spans="1:8" s="25" customFormat="1">
      <c r="A703"/>
      <c r="B703" s="63"/>
      <c r="C703"/>
      <c r="D703"/>
      <c r="E703" s="3"/>
      <c r="F703" s="55"/>
      <c r="G703"/>
      <c r="H703"/>
    </row>
    <row r="704" spans="1:8" s="25" customFormat="1">
      <c r="A704"/>
      <c r="B704" s="63"/>
      <c r="C704"/>
      <c r="D704"/>
      <c r="E704" s="3"/>
      <c r="F704" s="55"/>
      <c r="G704"/>
      <c r="H704"/>
    </row>
    <row r="705" spans="1:8" s="25" customFormat="1">
      <c r="A705"/>
      <c r="B705" s="63"/>
      <c r="C705"/>
      <c r="D705"/>
      <c r="E705" s="3"/>
      <c r="F705" s="55"/>
      <c r="G705"/>
      <c r="H705"/>
    </row>
    <row r="706" spans="1:8" s="25" customFormat="1">
      <c r="A706"/>
      <c r="B706" s="63"/>
      <c r="C706"/>
      <c r="D706"/>
      <c r="E706" s="3"/>
      <c r="F706" s="55"/>
      <c r="G706"/>
      <c r="H706"/>
    </row>
    <row r="707" spans="1:8" s="25" customFormat="1">
      <c r="A707"/>
      <c r="B707" s="63"/>
      <c r="C707"/>
      <c r="D707"/>
      <c r="E707" s="3"/>
      <c r="F707" s="55"/>
      <c r="G707"/>
      <c r="H707"/>
    </row>
    <row r="708" spans="1:8" s="25" customFormat="1">
      <c r="A708"/>
      <c r="B708" s="63"/>
      <c r="C708"/>
      <c r="D708"/>
      <c r="E708" s="3"/>
      <c r="F708" s="55"/>
      <c r="G708"/>
      <c r="H708"/>
    </row>
    <row r="709" spans="1:8" s="25" customFormat="1">
      <c r="A709"/>
      <c r="B709" s="63"/>
      <c r="C709"/>
      <c r="D709"/>
      <c r="E709" s="3"/>
      <c r="F709" s="55"/>
      <c r="G709"/>
      <c r="H709"/>
    </row>
    <row r="710" spans="1:8" s="25" customFormat="1">
      <c r="A710"/>
      <c r="B710" s="63"/>
      <c r="C710"/>
      <c r="D710"/>
      <c r="E710" s="3"/>
      <c r="F710" s="55"/>
      <c r="G710"/>
      <c r="H710"/>
    </row>
    <row r="711" spans="1:8" s="25" customFormat="1">
      <c r="A711"/>
      <c r="B711" s="63"/>
      <c r="C711"/>
      <c r="D711"/>
      <c r="E711" s="3"/>
      <c r="F711" s="55"/>
      <c r="G711"/>
      <c r="H711"/>
    </row>
    <row r="712" spans="1:8" s="25" customFormat="1">
      <c r="A712"/>
      <c r="B712" s="63"/>
      <c r="C712"/>
      <c r="D712"/>
      <c r="E712" s="3"/>
      <c r="F712" s="55"/>
      <c r="G712"/>
      <c r="H712"/>
    </row>
    <row r="713" spans="1:8" s="25" customFormat="1">
      <c r="A713"/>
      <c r="B713" s="63"/>
      <c r="C713"/>
      <c r="D713"/>
      <c r="E713" s="3"/>
      <c r="F713" s="55"/>
      <c r="G713"/>
      <c r="H713"/>
    </row>
    <row r="714" spans="1:8" s="25" customFormat="1">
      <c r="A714"/>
      <c r="B714" s="63"/>
      <c r="C714"/>
      <c r="D714"/>
      <c r="E714" s="3"/>
      <c r="F714" s="55"/>
      <c r="G714"/>
      <c r="H714"/>
    </row>
    <row r="715" spans="1:8" s="25" customFormat="1">
      <c r="A715"/>
      <c r="B715" s="63"/>
      <c r="C715"/>
      <c r="D715"/>
      <c r="E715" s="3"/>
      <c r="F715" s="55"/>
      <c r="G715"/>
      <c r="H715"/>
    </row>
    <row r="716" spans="1:8" s="25" customFormat="1">
      <c r="A716"/>
      <c r="B716" s="63"/>
      <c r="C716"/>
      <c r="D716"/>
      <c r="E716" s="3"/>
      <c r="F716" s="55"/>
      <c r="G716"/>
      <c r="H716"/>
    </row>
    <row r="717" spans="1:8" s="25" customFormat="1">
      <c r="A717"/>
      <c r="B717" s="63"/>
      <c r="C717"/>
      <c r="D717"/>
      <c r="E717" s="3"/>
      <c r="F717" s="55"/>
      <c r="G717"/>
      <c r="H717"/>
    </row>
    <row r="718" spans="1:8" s="25" customFormat="1">
      <c r="A718"/>
      <c r="B718" s="63"/>
      <c r="C718"/>
      <c r="D718"/>
      <c r="E718" s="3"/>
      <c r="F718" s="55"/>
      <c r="G718"/>
      <c r="H718"/>
    </row>
    <row r="719" spans="1:8" s="25" customFormat="1">
      <c r="A719"/>
      <c r="B719" s="63"/>
      <c r="C719"/>
      <c r="D719"/>
      <c r="E719" s="3"/>
      <c r="F719" s="55"/>
      <c r="G719"/>
      <c r="H719"/>
    </row>
    <row r="720" spans="1:8" s="25" customFormat="1">
      <c r="A720"/>
      <c r="B720" s="63"/>
      <c r="C720"/>
      <c r="D720"/>
      <c r="E720" s="3"/>
      <c r="F720" s="55"/>
      <c r="G720"/>
      <c r="H720"/>
    </row>
    <row r="721" spans="1:8" s="25" customFormat="1">
      <c r="A721"/>
      <c r="B721" s="63"/>
      <c r="C721"/>
      <c r="D721"/>
      <c r="E721" s="3"/>
      <c r="F721" s="55"/>
      <c r="G721"/>
      <c r="H721"/>
    </row>
    <row r="722" spans="1:8" s="25" customFormat="1">
      <c r="A722"/>
      <c r="B722" s="63"/>
      <c r="C722"/>
      <c r="D722"/>
      <c r="E722" s="3"/>
      <c r="F722" s="55"/>
      <c r="G722"/>
      <c r="H722"/>
    </row>
    <row r="723" spans="1:8" s="25" customFormat="1">
      <c r="A723"/>
      <c r="B723" s="63"/>
      <c r="C723"/>
      <c r="D723"/>
      <c r="E723" s="3"/>
      <c r="F723" s="55"/>
      <c r="G723"/>
      <c r="H723"/>
    </row>
    <row r="724" spans="1:8" s="25" customFormat="1">
      <c r="A724"/>
      <c r="B724" s="63"/>
      <c r="C724"/>
      <c r="D724"/>
      <c r="E724" s="3"/>
      <c r="F724" s="55"/>
      <c r="G724"/>
      <c r="H724"/>
    </row>
    <row r="725" spans="1:8" s="25" customFormat="1">
      <c r="A725"/>
      <c r="B725" s="63"/>
      <c r="C725"/>
      <c r="D725"/>
      <c r="E725" s="3"/>
      <c r="F725" s="55"/>
      <c r="G725"/>
      <c r="H725"/>
    </row>
    <row r="726" spans="1:8" s="25" customFormat="1">
      <c r="A726"/>
      <c r="B726" s="63"/>
      <c r="C726"/>
      <c r="D726"/>
      <c r="E726" s="3"/>
      <c r="F726" s="55"/>
      <c r="G726"/>
      <c r="H726"/>
    </row>
    <row r="727" spans="1:8" s="25" customFormat="1">
      <c r="A727"/>
      <c r="B727" s="63"/>
      <c r="C727"/>
      <c r="D727"/>
      <c r="E727" s="3"/>
      <c r="F727" s="55"/>
      <c r="G727"/>
      <c r="H727"/>
    </row>
    <row r="728" spans="1:8" s="25" customFormat="1">
      <c r="A728"/>
      <c r="B728" s="63"/>
      <c r="C728"/>
      <c r="D728"/>
      <c r="E728" s="3"/>
      <c r="F728" s="55"/>
      <c r="G728"/>
      <c r="H728"/>
    </row>
    <row r="729" spans="1:8" s="25" customFormat="1">
      <c r="A729"/>
      <c r="B729" s="63"/>
      <c r="C729"/>
      <c r="D729"/>
      <c r="E729" s="3"/>
      <c r="F729" s="55"/>
      <c r="G729"/>
      <c r="H729"/>
    </row>
    <row r="730" spans="1:8" s="25" customFormat="1">
      <c r="A730"/>
      <c r="B730" s="63"/>
      <c r="C730"/>
      <c r="D730"/>
      <c r="E730" s="3"/>
      <c r="F730" s="55"/>
      <c r="G730"/>
      <c r="H730"/>
    </row>
    <row r="731" spans="1:8" s="25" customFormat="1">
      <c r="A731"/>
      <c r="B731" s="63"/>
      <c r="C731"/>
      <c r="D731"/>
      <c r="E731" s="3"/>
      <c r="F731" s="55"/>
      <c r="G731"/>
      <c r="H731"/>
    </row>
    <row r="732" spans="1:8" s="25" customFormat="1">
      <c r="A732"/>
      <c r="B732" s="63"/>
      <c r="C732"/>
      <c r="D732"/>
      <c r="E732" s="3"/>
      <c r="F732" s="55"/>
      <c r="G732"/>
      <c r="H732"/>
    </row>
    <row r="733" spans="1:8" s="25" customFormat="1">
      <c r="A733"/>
      <c r="B733" s="63"/>
      <c r="C733"/>
      <c r="D733"/>
      <c r="E733" s="3"/>
      <c r="F733" s="55"/>
      <c r="G733"/>
      <c r="H733"/>
    </row>
    <row r="734" spans="1:8" s="25" customFormat="1">
      <c r="A734"/>
      <c r="B734" s="63"/>
      <c r="C734"/>
      <c r="D734"/>
      <c r="E734" s="3"/>
      <c r="F734" s="55"/>
      <c r="G734"/>
      <c r="H734"/>
    </row>
    <row r="735" spans="1:8" s="25" customFormat="1">
      <c r="A735"/>
      <c r="B735" s="63"/>
      <c r="C735"/>
      <c r="D735"/>
      <c r="E735" s="3"/>
      <c r="F735" s="55"/>
      <c r="G735"/>
      <c r="H735"/>
    </row>
    <row r="736" spans="1:8" s="25" customFormat="1">
      <c r="A736"/>
      <c r="B736" s="63"/>
      <c r="C736"/>
      <c r="D736"/>
      <c r="E736" s="3"/>
      <c r="F736" s="55"/>
      <c r="G736"/>
      <c r="H736"/>
    </row>
    <row r="737" spans="1:8" s="25" customFormat="1">
      <c r="A737"/>
      <c r="B737" s="63"/>
      <c r="C737"/>
      <c r="D737"/>
      <c r="E737" s="3"/>
      <c r="F737" s="55"/>
      <c r="G737"/>
      <c r="H737"/>
    </row>
    <row r="738" spans="1:8" s="25" customFormat="1">
      <c r="A738"/>
      <c r="B738" s="63"/>
      <c r="C738"/>
      <c r="D738"/>
      <c r="E738" s="3"/>
      <c r="F738" s="55"/>
      <c r="G738"/>
      <c r="H738"/>
    </row>
    <row r="739" spans="1:8" s="25" customFormat="1">
      <c r="A739"/>
      <c r="B739" s="63"/>
      <c r="C739"/>
      <c r="D739"/>
      <c r="E739" s="3"/>
      <c r="F739" s="55"/>
      <c r="G739"/>
      <c r="H739"/>
    </row>
    <row r="740" spans="1:8" s="25" customFormat="1">
      <c r="A740"/>
      <c r="B740" s="63"/>
      <c r="C740"/>
      <c r="D740"/>
      <c r="E740" s="3"/>
      <c r="F740" s="55"/>
      <c r="G740"/>
      <c r="H740"/>
    </row>
    <row r="741" spans="1:8" s="25" customFormat="1">
      <c r="A741"/>
      <c r="B741" s="63"/>
      <c r="C741"/>
      <c r="D741"/>
      <c r="E741" s="3"/>
      <c r="F741" s="55"/>
      <c r="G741"/>
      <c r="H741"/>
    </row>
    <row r="742" spans="1:8" s="25" customFormat="1">
      <c r="A742"/>
      <c r="B742" s="63"/>
      <c r="C742"/>
      <c r="D742"/>
      <c r="E742" s="3"/>
      <c r="F742" s="55"/>
      <c r="G742"/>
      <c r="H742"/>
    </row>
    <row r="743" spans="1:8" s="25" customFormat="1">
      <c r="A743"/>
      <c r="B743" s="63"/>
      <c r="C743"/>
      <c r="D743"/>
      <c r="E743" s="3"/>
      <c r="F743" s="55"/>
      <c r="G743"/>
      <c r="H743"/>
    </row>
    <row r="744" spans="1:8" s="25" customFormat="1">
      <c r="A744"/>
      <c r="B744" s="63"/>
      <c r="C744"/>
      <c r="D744"/>
      <c r="E744" s="3"/>
      <c r="F744" s="55"/>
      <c r="G744"/>
      <c r="H744"/>
    </row>
    <row r="745" spans="1:8" s="25" customFormat="1">
      <c r="A745"/>
      <c r="B745" s="63"/>
      <c r="C745"/>
      <c r="D745"/>
      <c r="E745" s="3"/>
      <c r="F745" s="55"/>
      <c r="G745"/>
      <c r="H745"/>
    </row>
    <row r="746" spans="1:8" s="25" customFormat="1">
      <c r="A746"/>
      <c r="B746" s="63"/>
      <c r="C746"/>
      <c r="D746"/>
      <c r="E746" s="3"/>
      <c r="F746" s="55"/>
      <c r="G746"/>
      <c r="H746"/>
    </row>
    <row r="747" spans="1:8" s="25" customFormat="1">
      <c r="A747"/>
      <c r="B747" s="63"/>
      <c r="C747"/>
      <c r="D747"/>
      <c r="E747" s="3"/>
      <c r="F747" s="55"/>
      <c r="G747"/>
      <c r="H747"/>
    </row>
    <row r="748" spans="1:8" s="25" customFormat="1">
      <c r="A748"/>
      <c r="B748" s="63"/>
      <c r="C748"/>
      <c r="D748"/>
      <c r="E748" s="3"/>
      <c r="F748" s="55"/>
      <c r="G748"/>
      <c r="H748"/>
    </row>
    <row r="749" spans="1:8" s="25" customFormat="1">
      <c r="A749"/>
      <c r="B749" s="63"/>
      <c r="C749"/>
      <c r="D749"/>
      <c r="E749" s="3"/>
      <c r="F749" s="55"/>
      <c r="G749"/>
      <c r="H749"/>
    </row>
    <row r="750" spans="1:8" s="25" customFormat="1">
      <c r="A750"/>
      <c r="B750" s="63"/>
      <c r="C750"/>
      <c r="D750"/>
      <c r="E750" s="3"/>
      <c r="F750" s="55"/>
      <c r="G750"/>
      <c r="H750"/>
    </row>
    <row r="751" spans="1:8" s="25" customFormat="1">
      <c r="A751"/>
      <c r="B751" s="63"/>
      <c r="C751"/>
      <c r="D751"/>
      <c r="E751" s="3"/>
      <c r="F751" s="55"/>
      <c r="G751"/>
      <c r="H751"/>
    </row>
    <row r="752" spans="1:8" s="25" customFormat="1">
      <c r="A752"/>
      <c r="B752" s="63"/>
      <c r="C752"/>
      <c r="D752"/>
      <c r="E752" s="3"/>
      <c r="F752" s="55"/>
      <c r="G752"/>
      <c r="H752"/>
    </row>
    <row r="753" spans="1:8" s="25" customFormat="1">
      <c r="A753"/>
      <c r="B753" s="63"/>
      <c r="C753"/>
      <c r="D753"/>
      <c r="E753" s="3"/>
      <c r="F753" s="55"/>
      <c r="G753"/>
      <c r="H753"/>
    </row>
    <row r="754" spans="1:8" s="25" customFormat="1">
      <c r="A754"/>
      <c r="B754" s="63"/>
      <c r="C754"/>
      <c r="D754"/>
      <c r="E754" s="3"/>
      <c r="F754" s="55"/>
      <c r="G754"/>
      <c r="H754"/>
    </row>
    <row r="755" spans="1:8" s="25" customFormat="1">
      <c r="A755"/>
      <c r="B755" s="63"/>
      <c r="C755"/>
      <c r="D755"/>
      <c r="E755" s="3"/>
      <c r="F755" s="55"/>
      <c r="G755"/>
      <c r="H755"/>
    </row>
    <row r="756" spans="1:8" s="25" customFormat="1">
      <c r="A756"/>
      <c r="B756" s="63"/>
      <c r="C756"/>
      <c r="D756"/>
      <c r="E756" s="3"/>
      <c r="F756" s="55"/>
      <c r="G756"/>
      <c r="H756"/>
    </row>
    <row r="757" spans="1:8" s="25" customFormat="1">
      <c r="A757"/>
      <c r="B757" s="63"/>
      <c r="C757"/>
      <c r="D757"/>
      <c r="E757" s="3"/>
      <c r="F757" s="55"/>
      <c r="G757"/>
      <c r="H757"/>
    </row>
    <row r="758" spans="1:8" s="25" customFormat="1">
      <c r="A758"/>
      <c r="B758" s="63"/>
      <c r="C758"/>
      <c r="D758"/>
      <c r="E758" s="3"/>
      <c r="F758" s="55"/>
      <c r="G758"/>
      <c r="H758"/>
    </row>
    <row r="759" spans="1:8" s="25" customFormat="1">
      <c r="A759"/>
      <c r="B759" s="63"/>
      <c r="C759"/>
      <c r="D759"/>
      <c r="E759" s="3"/>
      <c r="F759" s="55"/>
      <c r="G759"/>
      <c r="H759"/>
    </row>
    <row r="760" spans="1:8" s="25" customFormat="1">
      <c r="A760"/>
      <c r="B760" s="63"/>
      <c r="C760"/>
      <c r="D760"/>
      <c r="E760" s="3"/>
      <c r="F760" s="55"/>
      <c r="G760"/>
      <c r="H760"/>
    </row>
    <row r="761" spans="1:8" s="25" customFormat="1">
      <c r="A761"/>
      <c r="B761" s="63"/>
      <c r="C761"/>
      <c r="D761"/>
      <c r="E761" s="3"/>
      <c r="F761" s="55"/>
      <c r="G761"/>
      <c r="H761"/>
    </row>
    <row r="762" spans="1:8" s="25" customFormat="1">
      <c r="A762"/>
      <c r="B762" s="63"/>
      <c r="C762"/>
      <c r="D762"/>
      <c r="E762" s="3"/>
      <c r="F762" s="55"/>
      <c r="G762"/>
      <c r="H762"/>
    </row>
    <row r="763" spans="1:8" s="25" customFormat="1">
      <c r="A763"/>
      <c r="B763" s="63"/>
      <c r="C763"/>
      <c r="D763"/>
      <c r="E763" s="3"/>
      <c r="F763" s="55"/>
      <c r="G763"/>
      <c r="H763"/>
    </row>
    <row r="764" spans="1:8" s="25" customFormat="1">
      <c r="A764"/>
      <c r="B764" s="63"/>
      <c r="C764"/>
      <c r="D764"/>
      <c r="E764" s="3"/>
      <c r="F764" s="55"/>
      <c r="G764"/>
      <c r="H764"/>
    </row>
    <row r="765" spans="1:8" s="25" customFormat="1">
      <c r="A765"/>
      <c r="B765" s="63"/>
      <c r="C765"/>
      <c r="D765"/>
      <c r="E765" s="3"/>
      <c r="F765" s="55"/>
      <c r="G765"/>
      <c r="H765"/>
    </row>
    <row r="766" spans="1:8" s="25" customFormat="1">
      <c r="A766"/>
      <c r="B766" s="63"/>
      <c r="C766"/>
      <c r="D766"/>
      <c r="E766" s="3"/>
      <c r="F766" s="55"/>
      <c r="G766"/>
      <c r="H766"/>
    </row>
    <row r="767" spans="1:8" s="25" customFormat="1">
      <c r="A767"/>
      <c r="B767" s="63"/>
      <c r="C767"/>
      <c r="D767"/>
      <c r="E767" s="3"/>
      <c r="F767" s="55"/>
      <c r="G767"/>
      <c r="H767"/>
    </row>
    <row r="768" spans="1:8" s="25" customFormat="1">
      <c r="A768"/>
      <c r="B768" s="63"/>
      <c r="C768"/>
      <c r="D768"/>
      <c r="E768" s="3"/>
      <c r="F768" s="55"/>
      <c r="G768"/>
      <c r="H768"/>
    </row>
    <row r="769" spans="1:8" s="25" customFormat="1">
      <c r="A769"/>
      <c r="B769" s="63"/>
      <c r="C769"/>
      <c r="D769"/>
      <c r="E769" s="3"/>
      <c r="F769" s="55"/>
      <c r="G769"/>
      <c r="H769"/>
    </row>
    <row r="770" spans="1:8" s="25" customFormat="1">
      <c r="A770"/>
      <c r="B770" s="63"/>
      <c r="C770"/>
      <c r="D770"/>
      <c r="E770" s="3"/>
      <c r="F770" s="55"/>
      <c r="G770"/>
      <c r="H770"/>
    </row>
    <row r="771" spans="1:8" s="25" customFormat="1">
      <c r="A771"/>
      <c r="B771" s="63"/>
      <c r="C771"/>
      <c r="D771"/>
      <c r="E771" s="3"/>
      <c r="F771" s="55"/>
      <c r="G771"/>
      <c r="H771"/>
    </row>
    <row r="772" spans="1:8" s="25" customFormat="1">
      <c r="A772"/>
      <c r="B772" s="63"/>
      <c r="C772"/>
      <c r="D772"/>
      <c r="E772" s="3"/>
      <c r="F772" s="55"/>
      <c r="G772"/>
      <c r="H772"/>
    </row>
    <row r="773" spans="1:8" s="25" customFormat="1">
      <c r="A773"/>
      <c r="B773" s="63"/>
      <c r="C773"/>
      <c r="D773"/>
      <c r="E773" s="3"/>
      <c r="F773" s="55"/>
      <c r="G773"/>
      <c r="H773"/>
    </row>
    <row r="774" spans="1:8" s="25" customFormat="1">
      <c r="A774"/>
      <c r="B774" s="63"/>
      <c r="C774"/>
      <c r="D774"/>
      <c r="E774" s="3"/>
      <c r="F774" s="55"/>
      <c r="G774"/>
      <c r="H774"/>
    </row>
    <row r="775" spans="1:8" s="25" customFormat="1">
      <c r="A775"/>
      <c r="B775" s="63"/>
      <c r="C775"/>
      <c r="D775"/>
      <c r="E775" s="3"/>
      <c r="F775" s="55"/>
      <c r="G775"/>
      <c r="H775"/>
    </row>
    <row r="776" spans="1:8" s="25" customFormat="1">
      <c r="A776"/>
      <c r="B776" s="63"/>
      <c r="C776"/>
      <c r="D776"/>
      <c r="E776" s="3"/>
      <c r="F776" s="55"/>
      <c r="G776"/>
      <c r="H776"/>
    </row>
    <row r="777" spans="1:8" s="25" customFormat="1">
      <c r="A777"/>
      <c r="B777" s="63"/>
      <c r="C777"/>
      <c r="D777"/>
      <c r="E777" s="3"/>
      <c r="F777" s="55"/>
      <c r="G777"/>
      <c r="H777"/>
    </row>
    <row r="778" spans="1:8" s="25" customFormat="1">
      <c r="A778"/>
      <c r="B778" s="63"/>
      <c r="C778"/>
      <c r="D778"/>
      <c r="E778" s="3"/>
      <c r="F778" s="55"/>
      <c r="G778"/>
      <c r="H778"/>
    </row>
    <row r="779" spans="1:8" s="25" customFormat="1">
      <c r="A779"/>
      <c r="B779" s="63"/>
      <c r="C779"/>
      <c r="D779"/>
      <c r="E779" s="3"/>
      <c r="F779" s="55"/>
      <c r="G779"/>
      <c r="H779"/>
    </row>
    <row r="780" spans="1:8" s="25" customFormat="1">
      <c r="A780"/>
      <c r="B780" s="63"/>
      <c r="C780"/>
      <c r="D780"/>
      <c r="E780" s="3"/>
      <c r="F780" s="55"/>
      <c r="G780"/>
      <c r="H780"/>
    </row>
    <row r="781" spans="1:8" s="25" customFormat="1">
      <c r="A781"/>
      <c r="B781" s="63"/>
      <c r="C781"/>
      <c r="D781"/>
      <c r="E781" s="3"/>
      <c r="F781" s="55"/>
      <c r="G781"/>
      <c r="H781"/>
    </row>
    <row r="782" spans="1:8" s="25" customFormat="1">
      <c r="A782"/>
      <c r="B782" s="63"/>
      <c r="C782"/>
      <c r="D782"/>
      <c r="E782" s="3"/>
      <c r="F782" s="55"/>
      <c r="G782"/>
      <c r="H782"/>
    </row>
    <row r="783" spans="1:8" s="25" customFormat="1">
      <c r="A783"/>
      <c r="B783" s="63"/>
      <c r="C783"/>
      <c r="D783"/>
      <c r="E783" s="3"/>
      <c r="F783" s="55"/>
      <c r="G783" s="3"/>
      <c r="H783"/>
    </row>
    <row r="784" spans="1:8" s="25" customFormat="1">
      <c r="A784"/>
      <c r="B784" s="63"/>
      <c r="C784"/>
      <c r="D784"/>
      <c r="E784" s="3"/>
      <c r="F784" s="55"/>
      <c r="G784"/>
      <c r="H784"/>
    </row>
    <row r="785" spans="1:8" s="25" customFormat="1">
      <c r="A785"/>
      <c r="B785" s="63"/>
      <c r="C785"/>
      <c r="D785"/>
      <c r="E785" s="3"/>
      <c r="F785" s="55"/>
      <c r="G785"/>
      <c r="H785"/>
    </row>
    <row r="786" spans="1:8" s="25" customFormat="1">
      <c r="A786"/>
      <c r="B786" s="63"/>
      <c r="C786"/>
      <c r="D786"/>
      <c r="E786" s="3"/>
      <c r="F786" s="55"/>
      <c r="G786"/>
      <c r="H786"/>
    </row>
    <row r="787" spans="1:8" s="25" customFormat="1">
      <c r="A787"/>
      <c r="B787" s="63"/>
      <c r="C787"/>
      <c r="D787"/>
      <c r="E787" s="3"/>
      <c r="F787" s="55"/>
      <c r="G787"/>
      <c r="H787"/>
    </row>
    <row r="788" spans="1:8" s="25" customFormat="1">
      <c r="A788"/>
      <c r="B788" s="63"/>
      <c r="C788"/>
      <c r="D788"/>
      <c r="E788" s="3"/>
      <c r="F788" s="55"/>
      <c r="G788"/>
      <c r="H788"/>
    </row>
    <row r="789" spans="1:8" s="25" customFormat="1">
      <c r="A789"/>
      <c r="B789" s="63"/>
      <c r="C789"/>
      <c r="D789"/>
      <c r="E789" s="3"/>
      <c r="F789" s="55"/>
      <c r="G789"/>
      <c r="H789"/>
    </row>
    <row r="790" spans="1:8" s="25" customFormat="1">
      <c r="A790"/>
      <c r="B790" s="63"/>
      <c r="C790"/>
      <c r="D790"/>
      <c r="E790" s="3"/>
      <c r="F790" s="55"/>
      <c r="G790"/>
      <c r="H790"/>
    </row>
    <row r="791" spans="1:8" s="25" customFormat="1">
      <c r="A791"/>
      <c r="B791" s="63"/>
      <c r="C791"/>
      <c r="D791"/>
      <c r="E791" s="3"/>
      <c r="F791" s="55"/>
      <c r="G791"/>
      <c r="H791"/>
    </row>
    <row r="792" spans="1:8" s="25" customFormat="1">
      <c r="A792"/>
      <c r="B792" s="63"/>
      <c r="C792"/>
      <c r="D792"/>
      <c r="E792" s="3"/>
      <c r="F792" s="55"/>
      <c r="G792"/>
      <c r="H792"/>
    </row>
    <row r="793" spans="1:8" s="25" customFormat="1">
      <c r="A793"/>
      <c r="B793" s="63"/>
      <c r="C793"/>
      <c r="D793"/>
      <c r="E793" s="3"/>
      <c r="F793" s="55"/>
      <c r="G793"/>
      <c r="H793"/>
    </row>
    <row r="794" spans="1:8" s="25" customFormat="1">
      <c r="A794"/>
      <c r="B794" s="63"/>
      <c r="C794"/>
      <c r="D794"/>
      <c r="E794" s="3"/>
      <c r="F794" s="55"/>
      <c r="G794"/>
      <c r="H794"/>
    </row>
    <row r="795" spans="1:8" s="25" customFormat="1">
      <c r="A795"/>
      <c r="B795" s="63"/>
      <c r="C795"/>
      <c r="D795"/>
      <c r="E795" s="3"/>
      <c r="F795" s="55"/>
      <c r="G795"/>
      <c r="H795"/>
    </row>
    <row r="796" spans="1:8" s="25" customFormat="1">
      <c r="A796"/>
      <c r="B796" s="63"/>
      <c r="C796"/>
      <c r="D796"/>
      <c r="E796" s="3"/>
      <c r="F796" s="55"/>
      <c r="G796" s="3"/>
      <c r="H796"/>
    </row>
    <row r="797" spans="1:8" s="25" customFormat="1">
      <c r="A797"/>
      <c r="B797" s="63"/>
      <c r="C797"/>
      <c r="D797"/>
      <c r="E797" s="3"/>
      <c r="F797" s="55"/>
      <c r="G797"/>
      <c r="H797"/>
    </row>
    <row r="798" spans="1:8" s="25" customFormat="1">
      <c r="A798"/>
      <c r="B798" s="63"/>
      <c r="C798"/>
      <c r="D798"/>
      <c r="E798" s="3"/>
      <c r="F798" s="55"/>
      <c r="G798"/>
      <c r="H798"/>
    </row>
    <row r="799" spans="1:8" s="25" customFormat="1">
      <c r="A799"/>
      <c r="B799" s="63"/>
      <c r="C799"/>
      <c r="D799"/>
      <c r="E799" s="3"/>
      <c r="F799" s="55"/>
      <c r="G799"/>
      <c r="H799"/>
    </row>
    <row r="800" spans="1:8" s="25" customFormat="1">
      <c r="A800"/>
      <c r="B800" s="63"/>
      <c r="C800"/>
      <c r="D800"/>
      <c r="E800" s="3"/>
      <c r="F800" s="55"/>
      <c r="G800"/>
      <c r="H800"/>
    </row>
    <row r="801" spans="1:8" s="25" customFormat="1">
      <c r="A801"/>
      <c r="B801" s="63"/>
      <c r="C801"/>
      <c r="D801"/>
      <c r="E801" s="3"/>
      <c r="F801" s="55"/>
      <c r="G801"/>
      <c r="H801"/>
    </row>
    <row r="802" spans="1:8" s="25" customFormat="1">
      <c r="A802"/>
      <c r="B802" s="63"/>
      <c r="C802"/>
      <c r="D802"/>
      <c r="E802" s="3"/>
      <c r="F802" s="55"/>
      <c r="G802"/>
      <c r="H802"/>
    </row>
    <row r="803" spans="1:8" s="25" customFormat="1">
      <c r="A803"/>
      <c r="B803" s="63"/>
      <c r="C803"/>
      <c r="D803"/>
      <c r="E803" s="3"/>
      <c r="F803" s="55"/>
      <c r="G803"/>
      <c r="H803"/>
    </row>
    <row r="804" spans="1:8" s="25" customFormat="1">
      <c r="A804"/>
      <c r="B804" s="63"/>
      <c r="C804"/>
      <c r="D804"/>
      <c r="E804" s="3"/>
      <c r="F804" s="55"/>
      <c r="G804"/>
      <c r="H804"/>
    </row>
    <row r="805" spans="1:8" s="25" customFormat="1">
      <c r="A805"/>
      <c r="B805" s="63"/>
      <c r="C805"/>
      <c r="D805"/>
      <c r="E805" s="3"/>
      <c r="F805" s="55"/>
      <c r="G805"/>
      <c r="H805"/>
    </row>
    <row r="806" spans="1:8" s="25" customFormat="1">
      <c r="A806"/>
      <c r="B806" s="63"/>
      <c r="C806"/>
      <c r="D806"/>
      <c r="E806" s="3"/>
      <c r="F806" s="55"/>
      <c r="G806"/>
      <c r="H806"/>
    </row>
    <row r="807" spans="1:8" s="25" customFormat="1">
      <c r="A807"/>
      <c r="B807" s="63"/>
      <c r="C807"/>
      <c r="D807"/>
      <c r="E807" s="3"/>
      <c r="F807" s="55"/>
      <c r="G807"/>
      <c r="H807"/>
    </row>
    <row r="808" spans="1:8" s="25" customFormat="1">
      <c r="A808"/>
      <c r="B808" s="63"/>
      <c r="C808"/>
      <c r="D808"/>
      <c r="E808" s="3"/>
      <c r="F808" s="55"/>
      <c r="G808"/>
      <c r="H808"/>
    </row>
    <row r="809" spans="1:8" s="25" customFormat="1">
      <c r="A809"/>
      <c r="B809" s="63"/>
      <c r="C809"/>
      <c r="D809"/>
      <c r="E809" s="3"/>
      <c r="F809" s="55"/>
      <c r="G809"/>
      <c r="H809"/>
    </row>
    <row r="810" spans="1:8" s="25" customFormat="1">
      <c r="A810"/>
      <c r="B810" s="63"/>
      <c r="C810"/>
      <c r="D810"/>
      <c r="E810" s="3"/>
      <c r="F810" s="55"/>
      <c r="G810"/>
      <c r="H810"/>
    </row>
    <row r="811" spans="1:8" s="25" customFormat="1">
      <c r="A811"/>
      <c r="B811" s="63"/>
      <c r="C811"/>
      <c r="D811"/>
      <c r="E811" s="3"/>
      <c r="F811" s="55"/>
      <c r="G811"/>
      <c r="H811"/>
    </row>
    <row r="812" spans="1:8" s="25" customFormat="1">
      <c r="A812"/>
      <c r="B812" s="63"/>
      <c r="C812"/>
      <c r="D812"/>
      <c r="E812" s="3"/>
      <c r="F812" s="55"/>
      <c r="G812"/>
      <c r="H812"/>
    </row>
    <row r="813" spans="1:8" s="25" customFormat="1">
      <c r="A813"/>
      <c r="B813" s="63"/>
      <c r="C813"/>
      <c r="D813"/>
      <c r="E813" s="3"/>
      <c r="F813" s="55"/>
      <c r="G813"/>
      <c r="H813"/>
    </row>
    <row r="814" spans="1:8" s="25" customFormat="1">
      <c r="A814"/>
      <c r="B814" s="63"/>
      <c r="C814"/>
      <c r="D814"/>
      <c r="E814" s="3"/>
      <c r="F814" s="55"/>
      <c r="G814"/>
      <c r="H814"/>
    </row>
    <row r="815" spans="1:8" s="25" customFormat="1">
      <c r="A815"/>
      <c r="B815" s="63"/>
      <c r="C815"/>
      <c r="D815"/>
      <c r="E815" s="3"/>
      <c r="F815" s="55"/>
      <c r="G815"/>
      <c r="H815"/>
    </row>
    <row r="816" spans="1:8" s="25" customFormat="1">
      <c r="A816"/>
      <c r="B816" s="63"/>
      <c r="C816"/>
      <c r="D816"/>
      <c r="E816" s="3"/>
      <c r="F816" s="55"/>
      <c r="G816"/>
      <c r="H816"/>
    </row>
    <row r="817" spans="1:8" s="25" customFormat="1">
      <c r="A817"/>
      <c r="B817" s="63"/>
      <c r="C817"/>
      <c r="D817"/>
      <c r="E817" s="3"/>
      <c r="F817" s="55"/>
      <c r="G817"/>
      <c r="H817"/>
    </row>
    <row r="818" spans="1:8" s="25" customFormat="1">
      <c r="A818"/>
      <c r="B818" s="63"/>
      <c r="C818"/>
      <c r="D818"/>
      <c r="E818" s="3"/>
      <c r="F818" s="55"/>
      <c r="G818"/>
      <c r="H818"/>
    </row>
    <row r="819" spans="1:8" s="25" customFormat="1">
      <c r="A819"/>
      <c r="B819" s="63"/>
      <c r="C819"/>
      <c r="D819"/>
      <c r="E819" s="3"/>
      <c r="F819" s="55"/>
      <c r="G819"/>
      <c r="H819"/>
    </row>
    <row r="820" spans="1:8" s="25" customFormat="1">
      <c r="A820"/>
      <c r="B820" s="63"/>
      <c r="C820"/>
      <c r="D820"/>
      <c r="E820" s="3"/>
      <c r="F820" s="55"/>
      <c r="G820"/>
      <c r="H820"/>
    </row>
    <row r="821" spans="1:8" s="25" customFormat="1">
      <c r="A821"/>
      <c r="B821" s="63"/>
      <c r="C821"/>
      <c r="D821"/>
      <c r="E821" s="3"/>
      <c r="F821" s="55"/>
      <c r="G821"/>
      <c r="H821"/>
    </row>
    <row r="822" spans="1:8" s="25" customFormat="1">
      <c r="A822"/>
      <c r="B822" s="63"/>
      <c r="C822"/>
      <c r="D822"/>
      <c r="E822" s="3"/>
      <c r="F822" s="55"/>
      <c r="G822"/>
      <c r="H822"/>
    </row>
    <row r="823" spans="1:8" s="25" customFormat="1">
      <c r="A823"/>
      <c r="B823" s="63"/>
      <c r="C823"/>
      <c r="D823"/>
      <c r="E823" s="3"/>
      <c r="F823" s="55"/>
      <c r="G823"/>
      <c r="H823"/>
    </row>
    <row r="824" spans="1:8" s="25" customFormat="1">
      <c r="A824"/>
      <c r="B824" s="63"/>
      <c r="C824"/>
      <c r="D824"/>
      <c r="E824" s="3"/>
      <c r="F824" s="55"/>
      <c r="G824"/>
      <c r="H824"/>
    </row>
    <row r="825" spans="1:8" s="25" customFormat="1">
      <c r="A825"/>
      <c r="B825" s="63"/>
      <c r="C825"/>
      <c r="D825"/>
      <c r="E825" s="3"/>
      <c r="F825" s="55"/>
      <c r="G825"/>
      <c r="H825"/>
    </row>
    <row r="826" spans="1:8" s="25" customFormat="1">
      <c r="A826"/>
      <c r="B826" s="63"/>
      <c r="C826"/>
      <c r="D826"/>
      <c r="E826" s="3"/>
      <c r="F826" s="55"/>
      <c r="G826"/>
      <c r="H826"/>
    </row>
    <row r="827" spans="1:8" s="25" customFormat="1">
      <c r="A827"/>
      <c r="B827" s="63"/>
      <c r="C827"/>
      <c r="D827"/>
      <c r="E827" s="3"/>
      <c r="F827" s="55"/>
      <c r="G827"/>
      <c r="H827"/>
    </row>
    <row r="828" spans="1:8" s="25" customFormat="1">
      <c r="A828"/>
      <c r="B828" s="63"/>
      <c r="C828"/>
      <c r="D828"/>
      <c r="E828" s="3"/>
      <c r="F828" s="55"/>
      <c r="G828"/>
      <c r="H828"/>
    </row>
    <row r="829" spans="1:8" s="25" customFormat="1">
      <c r="A829"/>
      <c r="B829" s="63"/>
      <c r="C829"/>
      <c r="D829"/>
      <c r="E829" s="3"/>
      <c r="F829" s="55"/>
      <c r="G829"/>
      <c r="H829"/>
    </row>
    <row r="830" spans="1:8" s="25" customFormat="1">
      <c r="A830"/>
      <c r="B830" s="63"/>
      <c r="C830"/>
      <c r="D830"/>
      <c r="E830" s="3"/>
      <c r="F830" s="55"/>
      <c r="G830"/>
      <c r="H830"/>
    </row>
    <row r="831" spans="1:8" s="25" customFormat="1">
      <c r="A831"/>
      <c r="B831" s="63"/>
      <c r="C831"/>
      <c r="D831"/>
      <c r="E831" s="3"/>
      <c r="F831" s="55"/>
      <c r="G831"/>
      <c r="H831"/>
    </row>
    <row r="832" spans="1:8" s="25" customFormat="1">
      <c r="A832"/>
      <c r="B832" s="63"/>
      <c r="C832"/>
      <c r="D832"/>
      <c r="E832" s="3"/>
      <c r="F832" s="55"/>
      <c r="G832"/>
      <c r="H832"/>
    </row>
    <row r="833" spans="1:8" s="25" customFormat="1">
      <c r="A833"/>
      <c r="B833" s="63"/>
      <c r="C833"/>
      <c r="D833"/>
      <c r="E833" s="3"/>
      <c r="F833" s="55"/>
      <c r="G833"/>
      <c r="H833"/>
    </row>
    <row r="834" spans="1:8" s="25" customFormat="1">
      <c r="A834"/>
      <c r="B834" s="63"/>
      <c r="C834"/>
      <c r="D834"/>
      <c r="E834" s="3"/>
      <c r="F834" s="55"/>
      <c r="G834"/>
      <c r="H834"/>
    </row>
    <row r="835" spans="1:8" s="25" customFormat="1">
      <c r="A835"/>
      <c r="B835" s="63"/>
      <c r="C835"/>
      <c r="D835"/>
      <c r="E835" s="3"/>
      <c r="F835" s="55"/>
      <c r="G835"/>
      <c r="H835"/>
    </row>
    <row r="836" spans="1:8" s="25" customFormat="1">
      <c r="A836"/>
      <c r="B836" s="63"/>
      <c r="C836"/>
      <c r="D836"/>
      <c r="E836" s="3"/>
      <c r="F836" s="55"/>
      <c r="G836"/>
      <c r="H836"/>
    </row>
    <row r="837" spans="1:8" s="25" customFormat="1">
      <c r="A837"/>
      <c r="B837" s="63"/>
      <c r="C837"/>
      <c r="D837"/>
      <c r="E837" s="3"/>
      <c r="F837" s="55"/>
      <c r="G837"/>
      <c r="H837"/>
    </row>
    <row r="838" spans="1:8" s="25" customFormat="1">
      <c r="A838"/>
      <c r="B838" s="63"/>
      <c r="C838"/>
      <c r="D838"/>
      <c r="E838" s="3"/>
      <c r="F838" s="55"/>
      <c r="G838"/>
      <c r="H838"/>
    </row>
    <row r="839" spans="1:8" s="25" customFormat="1">
      <c r="A839"/>
      <c r="B839" s="63"/>
      <c r="C839"/>
      <c r="D839"/>
      <c r="E839" s="3"/>
      <c r="F839" s="55"/>
      <c r="G839"/>
      <c r="H839"/>
    </row>
    <row r="840" spans="1:8" s="25" customFormat="1">
      <c r="A840"/>
      <c r="B840" s="63"/>
      <c r="C840"/>
      <c r="D840"/>
      <c r="E840" s="3"/>
      <c r="F840" s="55"/>
      <c r="G840"/>
      <c r="H840"/>
    </row>
    <row r="841" spans="1:8" s="25" customFormat="1">
      <c r="A841"/>
      <c r="B841" s="63"/>
      <c r="C841"/>
      <c r="D841"/>
      <c r="E841" s="3"/>
      <c r="F841" s="55"/>
      <c r="G841"/>
      <c r="H841"/>
    </row>
    <row r="842" spans="1:8" s="25" customFormat="1">
      <c r="A842"/>
      <c r="B842" s="63"/>
      <c r="C842"/>
      <c r="D842"/>
      <c r="E842" s="3"/>
      <c r="F842" s="55"/>
      <c r="G842"/>
      <c r="H842"/>
    </row>
    <row r="843" spans="1:8" s="25" customFormat="1">
      <c r="A843"/>
      <c r="B843" s="63"/>
      <c r="C843"/>
      <c r="D843"/>
      <c r="E843" s="3"/>
      <c r="F843" s="55"/>
      <c r="G843"/>
      <c r="H843"/>
    </row>
    <row r="844" spans="1:8" s="25" customFormat="1">
      <c r="A844"/>
      <c r="B844" s="63"/>
      <c r="C844"/>
      <c r="D844"/>
      <c r="E844" s="3"/>
      <c r="F844" s="55"/>
      <c r="G844"/>
      <c r="H844"/>
    </row>
    <row r="845" spans="1:8" s="25" customFormat="1">
      <c r="A845"/>
      <c r="B845" s="63"/>
      <c r="C845"/>
      <c r="D845"/>
      <c r="E845" s="3"/>
      <c r="F845" s="55"/>
      <c r="G845"/>
      <c r="H845"/>
    </row>
    <row r="846" spans="1:8" s="25" customFormat="1">
      <c r="A846"/>
      <c r="B846" s="63"/>
      <c r="C846"/>
      <c r="D846"/>
      <c r="E846" s="3"/>
      <c r="F846" s="55"/>
      <c r="G846"/>
      <c r="H846"/>
    </row>
    <row r="847" spans="1:8" s="25" customFormat="1">
      <c r="A847"/>
      <c r="B847" s="63"/>
      <c r="C847"/>
      <c r="D847"/>
      <c r="E847" s="3"/>
      <c r="F847" s="55"/>
      <c r="G847"/>
      <c r="H847"/>
    </row>
    <row r="848" spans="1:8" s="25" customFormat="1">
      <c r="A848"/>
      <c r="B848" s="63"/>
      <c r="C848"/>
      <c r="D848"/>
      <c r="E848" s="3"/>
      <c r="F848" s="55"/>
      <c r="G848"/>
      <c r="H848"/>
    </row>
    <row r="849" spans="1:8" s="25" customFormat="1">
      <c r="A849"/>
      <c r="B849" s="63"/>
      <c r="C849"/>
      <c r="D849"/>
      <c r="E849" s="3"/>
      <c r="F849" s="55"/>
      <c r="G849"/>
      <c r="H849"/>
    </row>
    <row r="850" spans="1:8" s="25" customFormat="1">
      <c r="A850"/>
      <c r="B850" s="63"/>
      <c r="C850"/>
      <c r="D850"/>
      <c r="E850" s="3"/>
      <c r="F850" s="55"/>
      <c r="G850"/>
      <c r="H850"/>
    </row>
    <row r="851" spans="1:8" s="25" customFormat="1">
      <c r="A851"/>
      <c r="B851" s="63"/>
      <c r="C851"/>
      <c r="D851"/>
      <c r="E851" s="3"/>
      <c r="F851" s="55"/>
      <c r="G851"/>
      <c r="H851"/>
    </row>
    <row r="852" spans="1:8" s="25" customFormat="1">
      <c r="A852"/>
      <c r="B852" s="63"/>
      <c r="C852"/>
      <c r="D852"/>
      <c r="E852" s="3"/>
      <c r="F852" s="55"/>
      <c r="G852"/>
      <c r="H852"/>
    </row>
    <row r="853" spans="1:8" s="25" customFormat="1">
      <c r="A853"/>
      <c r="B853" s="63"/>
      <c r="C853"/>
      <c r="D853"/>
      <c r="E853" s="3"/>
      <c r="F853" s="55"/>
      <c r="G853"/>
      <c r="H853"/>
    </row>
    <row r="854" spans="1:8" s="25" customFormat="1">
      <c r="A854"/>
      <c r="B854" s="63"/>
      <c r="C854"/>
      <c r="D854"/>
      <c r="E854" s="3"/>
      <c r="F854" s="55"/>
      <c r="G854"/>
      <c r="H854"/>
    </row>
    <row r="855" spans="1:8" s="25" customFormat="1">
      <c r="A855"/>
      <c r="B855" s="63"/>
      <c r="C855"/>
      <c r="D855"/>
      <c r="E855" s="3"/>
      <c r="F855" s="55"/>
      <c r="G855"/>
      <c r="H855"/>
    </row>
    <row r="856" spans="1:8" s="25" customFormat="1">
      <c r="A856"/>
      <c r="B856" s="63"/>
      <c r="C856"/>
      <c r="D856"/>
      <c r="E856" s="3"/>
      <c r="F856" s="55"/>
      <c r="G856"/>
      <c r="H856"/>
    </row>
    <row r="857" spans="1:8" s="25" customFormat="1">
      <c r="A857"/>
      <c r="B857" s="63"/>
      <c r="C857"/>
      <c r="D857"/>
      <c r="E857" s="3"/>
      <c r="F857" s="55"/>
      <c r="G857"/>
      <c r="H857"/>
    </row>
    <row r="858" spans="1:8" s="25" customFormat="1">
      <c r="A858"/>
      <c r="B858" s="63"/>
      <c r="C858"/>
      <c r="D858"/>
      <c r="E858" s="3"/>
      <c r="F858" s="55"/>
      <c r="G858"/>
      <c r="H858"/>
    </row>
    <row r="859" spans="1:8" s="25" customFormat="1">
      <c r="A859"/>
      <c r="B859" s="63"/>
      <c r="C859"/>
      <c r="D859"/>
      <c r="E859" s="3"/>
      <c r="F859" s="55"/>
      <c r="G859"/>
      <c r="H859"/>
    </row>
    <row r="860" spans="1:8" s="25" customFormat="1">
      <c r="A860"/>
      <c r="B860" s="63"/>
      <c r="C860"/>
      <c r="D860"/>
      <c r="E860" s="3"/>
      <c r="F860" s="55"/>
      <c r="G860"/>
      <c r="H860"/>
    </row>
    <row r="861" spans="1:8" s="25" customFormat="1">
      <c r="A861"/>
      <c r="B861" s="63"/>
      <c r="C861"/>
      <c r="D861"/>
      <c r="E861" s="3"/>
      <c r="F861" s="55"/>
      <c r="G861"/>
      <c r="H861"/>
    </row>
    <row r="862" spans="1:8" s="25" customFormat="1">
      <c r="A862"/>
      <c r="B862" s="63"/>
      <c r="C862"/>
      <c r="D862"/>
      <c r="E862" s="3"/>
      <c r="F862" s="55"/>
      <c r="G862"/>
      <c r="H862"/>
    </row>
    <row r="863" spans="1:8" s="25" customFormat="1">
      <c r="A863"/>
      <c r="B863" s="63"/>
      <c r="C863"/>
      <c r="D863"/>
      <c r="E863" s="3"/>
      <c r="F863" s="55"/>
      <c r="G863"/>
      <c r="H863"/>
    </row>
    <row r="864" spans="1:8" s="25" customFormat="1">
      <c r="A864"/>
      <c r="B864" s="63"/>
      <c r="C864"/>
      <c r="D864"/>
      <c r="E864" s="3"/>
      <c r="F864" s="55"/>
      <c r="G864"/>
      <c r="H864"/>
    </row>
    <row r="865" spans="1:8" s="25" customFormat="1">
      <c r="A865"/>
      <c r="B865" s="63"/>
      <c r="C865"/>
      <c r="D865"/>
      <c r="E865" s="3"/>
      <c r="F865" s="55"/>
      <c r="G865"/>
      <c r="H865"/>
    </row>
    <row r="866" spans="1:8" s="25" customFormat="1">
      <c r="A866"/>
      <c r="B866" s="63"/>
      <c r="C866"/>
      <c r="D866"/>
      <c r="E866" s="3"/>
      <c r="F866" s="55"/>
      <c r="G866"/>
      <c r="H866"/>
    </row>
    <row r="867" spans="1:8" s="25" customFormat="1">
      <c r="A867"/>
      <c r="B867" s="63"/>
      <c r="C867"/>
      <c r="D867"/>
      <c r="E867" s="3"/>
      <c r="F867" s="55"/>
      <c r="G867"/>
      <c r="H867"/>
    </row>
    <row r="868" spans="1:8" s="25" customFormat="1">
      <c r="A868"/>
      <c r="B868" s="63"/>
      <c r="C868"/>
      <c r="D868"/>
      <c r="E868" s="3"/>
      <c r="F868" s="55"/>
      <c r="G868"/>
      <c r="H868"/>
    </row>
    <row r="869" spans="1:8" s="25" customFormat="1">
      <c r="A869"/>
      <c r="B869" s="63"/>
      <c r="C869"/>
      <c r="D869"/>
      <c r="E869" s="3"/>
      <c r="F869" s="55"/>
      <c r="G869"/>
      <c r="H869"/>
    </row>
    <row r="870" spans="1:8" s="25" customFormat="1">
      <c r="A870"/>
      <c r="B870" s="63"/>
      <c r="C870"/>
      <c r="D870"/>
      <c r="E870" s="3"/>
      <c r="F870" s="55"/>
      <c r="G870"/>
      <c r="H870"/>
    </row>
    <row r="871" spans="1:8" s="25" customFormat="1">
      <c r="A871"/>
      <c r="B871" s="63"/>
      <c r="C871"/>
      <c r="D871"/>
      <c r="E871" s="3"/>
      <c r="F871" s="55"/>
      <c r="G871"/>
      <c r="H871"/>
    </row>
    <row r="872" spans="1:8" s="25" customFormat="1">
      <c r="A872"/>
      <c r="B872" s="63"/>
      <c r="C872"/>
      <c r="D872"/>
      <c r="E872" s="3"/>
      <c r="F872" s="55"/>
      <c r="G872"/>
      <c r="H872"/>
    </row>
    <row r="873" spans="1:8" s="25" customFormat="1">
      <c r="A873"/>
      <c r="B873" s="63"/>
      <c r="C873"/>
      <c r="D873"/>
      <c r="E873" s="3"/>
      <c r="F873" s="55"/>
      <c r="G873"/>
      <c r="H873"/>
    </row>
    <row r="874" spans="1:8" s="25" customFormat="1">
      <c r="A874"/>
      <c r="B874" s="63"/>
      <c r="C874"/>
      <c r="D874"/>
      <c r="E874" s="3"/>
      <c r="F874" s="55"/>
      <c r="G874"/>
      <c r="H874"/>
    </row>
    <row r="875" spans="1:8" s="25" customFormat="1">
      <c r="A875"/>
      <c r="B875" s="63"/>
      <c r="C875"/>
      <c r="D875"/>
      <c r="E875" s="3"/>
      <c r="F875" s="55"/>
      <c r="G875"/>
      <c r="H875"/>
    </row>
    <row r="876" spans="1:8" s="25" customFormat="1">
      <c r="A876"/>
      <c r="B876" s="63"/>
      <c r="C876"/>
      <c r="D876"/>
      <c r="E876" s="3"/>
      <c r="F876" s="55"/>
      <c r="G876"/>
      <c r="H876"/>
    </row>
    <row r="877" spans="1:8" s="25" customFormat="1">
      <c r="A877"/>
      <c r="B877" s="63"/>
      <c r="C877"/>
      <c r="D877"/>
      <c r="E877" s="3"/>
      <c r="F877" s="55"/>
      <c r="G877"/>
      <c r="H877"/>
    </row>
    <row r="878" spans="1:8" s="25" customFormat="1">
      <c r="A878"/>
      <c r="B878" s="63"/>
      <c r="C878"/>
      <c r="D878"/>
      <c r="E878" s="3"/>
      <c r="F878" s="55"/>
      <c r="G878"/>
      <c r="H878"/>
    </row>
    <row r="879" spans="1:8" s="25" customFormat="1">
      <c r="A879"/>
      <c r="B879" s="63"/>
      <c r="C879"/>
      <c r="D879"/>
      <c r="E879" s="3"/>
      <c r="F879" s="55"/>
      <c r="G879"/>
      <c r="H879"/>
    </row>
    <row r="880" spans="1:8" s="25" customFormat="1">
      <c r="A880"/>
      <c r="B880" s="63"/>
      <c r="C880"/>
      <c r="D880"/>
      <c r="E880" s="3"/>
      <c r="F880" s="55"/>
      <c r="G880"/>
      <c r="H880"/>
    </row>
    <row r="881" spans="1:8" s="25" customFormat="1">
      <c r="A881"/>
      <c r="B881" s="63"/>
      <c r="C881"/>
      <c r="D881"/>
      <c r="E881" s="3"/>
      <c r="F881" s="55"/>
      <c r="G881"/>
      <c r="H881"/>
    </row>
    <row r="882" spans="1:8" s="25" customFormat="1">
      <c r="A882"/>
      <c r="B882" s="63"/>
      <c r="C882"/>
      <c r="D882"/>
      <c r="E882" s="3"/>
      <c r="F882" s="55"/>
      <c r="G882"/>
      <c r="H882"/>
    </row>
    <row r="883" spans="1:8" s="25" customFormat="1">
      <c r="A883"/>
      <c r="B883" s="63"/>
      <c r="C883"/>
      <c r="D883"/>
      <c r="E883" s="3"/>
      <c r="F883" s="55"/>
      <c r="G883"/>
      <c r="H883"/>
    </row>
    <row r="884" spans="1:8" s="25" customFormat="1">
      <c r="A884"/>
      <c r="B884" s="63"/>
      <c r="C884"/>
      <c r="D884"/>
      <c r="E884" s="3"/>
      <c r="F884" s="55"/>
      <c r="G884"/>
      <c r="H884"/>
    </row>
    <row r="885" spans="1:8" s="25" customFormat="1">
      <c r="A885"/>
      <c r="B885" s="63"/>
      <c r="C885"/>
      <c r="D885"/>
      <c r="E885" s="3"/>
      <c r="F885" s="55"/>
      <c r="G885"/>
      <c r="H885"/>
    </row>
    <row r="886" spans="1:8" s="25" customFormat="1">
      <c r="A886"/>
      <c r="B886" s="63"/>
      <c r="C886"/>
      <c r="D886"/>
      <c r="E886" s="3"/>
      <c r="F886" s="55"/>
      <c r="G886"/>
      <c r="H886"/>
    </row>
    <row r="887" spans="1:8" s="25" customFormat="1">
      <c r="A887"/>
      <c r="B887" s="63"/>
      <c r="C887"/>
      <c r="D887"/>
      <c r="E887" s="3"/>
      <c r="F887" s="55"/>
      <c r="G887"/>
      <c r="H887"/>
    </row>
    <row r="888" spans="1:8" s="25" customFormat="1">
      <c r="A888"/>
      <c r="B888" s="63"/>
      <c r="C888"/>
      <c r="D888"/>
      <c r="E888" s="3"/>
      <c r="F888" s="55"/>
      <c r="G888"/>
      <c r="H888"/>
    </row>
    <row r="889" spans="1:8" s="25" customFormat="1">
      <c r="A889"/>
      <c r="B889" s="63"/>
      <c r="C889"/>
      <c r="D889"/>
      <c r="E889" s="3"/>
      <c r="F889" s="55"/>
      <c r="G889"/>
      <c r="H889"/>
    </row>
    <row r="890" spans="1:8" s="25" customFormat="1">
      <c r="A890"/>
      <c r="B890" s="63"/>
      <c r="C890"/>
      <c r="D890"/>
      <c r="E890" s="3"/>
      <c r="F890" s="55"/>
      <c r="G890"/>
      <c r="H890"/>
    </row>
    <row r="891" spans="1:8" s="25" customFormat="1">
      <c r="A891"/>
      <c r="B891" s="63"/>
      <c r="C891"/>
      <c r="D891"/>
      <c r="E891" s="3"/>
      <c r="F891" s="55"/>
      <c r="G891"/>
      <c r="H891"/>
    </row>
    <row r="892" spans="1:8" s="25" customFormat="1">
      <c r="A892"/>
      <c r="B892" s="63"/>
      <c r="C892"/>
      <c r="D892"/>
      <c r="E892" s="3"/>
      <c r="F892" s="55"/>
      <c r="G892"/>
      <c r="H892"/>
    </row>
    <row r="893" spans="1:8" s="25" customFormat="1">
      <c r="A893"/>
      <c r="B893" s="63"/>
      <c r="C893"/>
      <c r="D893"/>
      <c r="E893" s="3"/>
      <c r="F893" s="55"/>
      <c r="G893"/>
      <c r="H893"/>
    </row>
    <row r="894" spans="1:8" s="25" customFormat="1">
      <c r="A894"/>
      <c r="B894" s="63"/>
      <c r="C894"/>
      <c r="D894"/>
      <c r="E894" s="3"/>
      <c r="F894" s="55"/>
      <c r="G894"/>
      <c r="H894"/>
    </row>
    <row r="895" spans="1:8" s="25" customFormat="1">
      <c r="A895"/>
      <c r="B895" s="63"/>
      <c r="C895"/>
      <c r="D895"/>
      <c r="E895" s="3"/>
      <c r="F895" s="55"/>
      <c r="G895"/>
      <c r="H895"/>
    </row>
    <row r="896" spans="1:8" s="25" customFormat="1">
      <c r="A896"/>
      <c r="B896" s="63"/>
      <c r="C896"/>
      <c r="D896"/>
      <c r="E896" s="3"/>
      <c r="F896" s="55"/>
      <c r="G896"/>
      <c r="H896"/>
    </row>
    <row r="897" spans="1:8" s="25" customFormat="1">
      <c r="A897"/>
      <c r="B897" s="63"/>
      <c r="C897"/>
      <c r="D897"/>
      <c r="E897" s="3"/>
      <c r="F897" s="55"/>
      <c r="G897"/>
      <c r="H897"/>
    </row>
    <row r="898" spans="1:8" s="25" customFormat="1">
      <c r="A898"/>
      <c r="B898" s="63"/>
      <c r="C898"/>
      <c r="D898"/>
      <c r="E898" s="3"/>
      <c r="F898" s="55"/>
      <c r="G898"/>
      <c r="H898"/>
    </row>
    <row r="899" spans="1:8" s="25" customFormat="1">
      <c r="A899"/>
      <c r="B899" s="63"/>
      <c r="C899"/>
      <c r="D899"/>
      <c r="E899" s="3"/>
      <c r="F899" s="55"/>
      <c r="G899"/>
      <c r="H899"/>
    </row>
    <row r="900" spans="1:8" s="25" customFormat="1">
      <c r="A900"/>
      <c r="B900" s="63"/>
      <c r="C900"/>
      <c r="D900"/>
      <c r="E900" s="3"/>
      <c r="F900" s="55"/>
      <c r="G900"/>
      <c r="H900"/>
    </row>
    <row r="901" spans="1:8" s="25" customFormat="1">
      <c r="A901"/>
      <c r="B901" s="63"/>
      <c r="C901"/>
      <c r="D901"/>
      <c r="E901" s="3"/>
      <c r="F901" s="55"/>
      <c r="G901"/>
      <c r="H901"/>
    </row>
    <row r="902" spans="1:8" s="25" customFormat="1">
      <c r="A902"/>
      <c r="B902" s="63"/>
      <c r="C902"/>
      <c r="D902"/>
      <c r="E902" s="3"/>
      <c r="F902" s="55"/>
      <c r="G902"/>
      <c r="H902"/>
    </row>
    <row r="903" spans="1:8" s="25" customFormat="1">
      <c r="A903"/>
      <c r="B903" s="63"/>
      <c r="C903"/>
      <c r="D903"/>
      <c r="E903" s="3"/>
      <c r="F903" s="55"/>
      <c r="G903"/>
      <c r="H903"/>
    </row>
    <row r="904" spans="1:8" s="25" customFormat="1">
      <c r="A904"/>
      <c r="B904" s="63"/>
      <c r="C904"/>
      <c r="D904"/>
      <c r="E904" s="3"/>
      <c r="F904" s="55"/>
      <c r="G904"/>
      <c r="H904"/>
    </row>
    <row r="905" spans="1:8" s="25" customFormat="1">
      <c r="A905"/>
      <c r="B905" s="63"/>
      <c r="C905"/>
      <c r="D905"/>
      <c r="E905" s="3"/>
      <c r="F905" s="55"/>
      <c r="G905"/>
      <c r="H905"/>
    </row>
    <row r="906" spans="1:8" s="25" customFormat="1">
      <c r="A906"/>
      <c r="B906" s="63"/>
      <c r="C906"/>
      <c r="D906"/>
      <c r="E906" s="3"/>
      <c r="F906" s="55"/>
      <c r="G906"/>
      <c r="H906"/>
    </row>
    <row r="907" spans="1:8" s="25" customFormat="1">
      <c r="A907"/>
      <c r="B907" s="63"/>
      <c r="C907"/>
      <c r="D907"/>
      <c r="E907" s="3"/>
      <c r="F907" s="55"/>
      <c r="G907"/>
      <c r="H907"/>
    </row>
    <row r="908" spans="1:8" s="25" customFormat="1">
      <c r="A908"/>
      <c r="B908" s="63"/>
      <c r="C908"/>
      <c r="D908"/>
      <c r="E908" s="3"/>
      <c r="F908" s="55"/>
      <c r="G908"/>
      <c r="H908"/>
    </row>
    <row r="909" spans="1:8" s="25" customFormat="1">
      <c r="A909"/>
      <c r="B909" s="63"/>
      <c r="C909"/>
      <c r="D909"/>
      <c r="E909" s="3"/>
      <c r="F909" s="55"/>
      <c r="G909"/>
      <c r="H909"/>
    </row>
    <row r="910" spans="1:8" s="25" customFormat="1">
      <c r="A910"/>
      <c r="B910" s="63"/>
      <c r="C910"/>
      <c r="D910"/>
      <c r="E910" s="3"/>
      <c r="F910" s="55"/>
      <c r="G910"/>
      <c r="H910"/>
    </row>
    <row r="911" spans="1:8" s="25" customFormat="1">
      <c r="A911"/>
      <c r="B911" s="63"/>
      <c r="C911"/>
      <c r="D911"/>
      <c r="E911" s="3"/>
      <c r="F911" s="55"/>
      <c r="G911"/>
      <c r="H911"/>
    </row>
    <row r="912" spans="1:8" s="25" customFormat="1">
      <c r="A912"/>
      <c r="B912" s="63"/>
      <c r="C912"/>
      <c r="D912"/>
      <c r="E912" s="3"/>
      <c r="F912" s="55"/>
      <c r="G912"/>
      <c r="H912"/>
    </row>
    <row r="913" spans="1:8" s="25" customFormat="1">
      <c r="A913"/>
      <c r="B913" s="63"/>
      <c r="C913"/>
      <c r="D913"/>
      <c r="E913" s="3"/>
      <c r="F913" s="55"/>
      <c r="G913"/>
      <c r="H913"/>
    </row>
    <row r="914" spans="1:8" s="25" customFormat="1">
      <c r="A914"/>
      <c r="B914" s="63"/>
      <c r="C914"/>
      <c r="D914"/>
      <c r="E914" s="3"/>
      <c r="F914" s="55"/>
      <c r="G914"/>
      <c r="H914"/>
    </row>
    <row r="915" spans="1:8" s="25" customFormat="1">
      <c r="A915"/>
      <c r="B915" s="63"/>
      <c r="C915"/>
      <c r="D915"/>
      <c r="E915" s="3"/>
      <c r="F915" s="55"/>
      <c r="G915"/>
      <c r="H915"/>
    </row>
    <row r="916" spans="1:8" s="25" customFormat="1">
      <c r="A916"/>
      <c r="B916" s="63"/>
      <c r="C916"/>
      <c r="D916"/>
      <c r="E916" s="3"/>
      <c r="F916" s="55"/>
      <c r="G916"/>
      <c r="H916"/>
    </row>
    <row r="917" spans="1:8" s="25" customFormat="1">
      <c r="A917"/>
      <c r="B917" s="63"/>
      <c r="C917"/>
      <c r="D917"/>
      <c r="E917" s="3"/>
      <c r="F917" s="55"/>
      <c r="G917"/>
      <c r="H917"/>
    </row>
    <row r="918" spans="1:8" s="25" customFormat="1">
      <c r="A918"/>
      <c r="B918" s="63"/>
      <c r="C918"/>
      <c r="D918"/>
      <c r="E918" s="3"/>
      <c r="F918" s="55"/>
      <c r="G918"/>
      <c r="H918"/>
    </row>
    <row r="919" spans="1:8" s="25" customFormat="1">
      <c r="A919"/>
      <c r="B919" s="63"/>
      <c r="C919"/>
      <c r="D919"/>
      <c r="E919" s="3"/>
      <c r="F919" s="55"/>
      <c r="G919"/>
      <c r="H919"/>
    </row>
    <row r="920" spans="1:8" s="25" customFormat="1">
      <c r="A920"/>
      <c r="B920" s="63"/>
      <c r="C920"/>
      <c r="D920"/>
      <c r="E920" s="3"/>
      <c r="F920" s="55"/>
      <c r="G920"/>
      <c r="H920"/>
    </row>
    <row r="921" spans="1:8" s="25" customFormat="1">
      <c r="A921"/>
      <c r="B921" s="63"/>
      <c r="C921"/>
      <c r="D921"/>
      <c r="E921" s="3"/>
      <c r="F921" s="55"/>
      <c r="G921"/>
      <c r="H921"/>
    </row>
    <row r="922" spans="1:8" s="25" customFormat="1">
      <c r="A922"/>
      <c r="B922" s="63"/>
      <c r="C922"/>
      <c r="D922"/>
      <c r="E922" s="3"/>
      <c r="F922" s="55"/>
      <c r="G922"/>
      <c r="H922"/>
    </row>
    <row r="923" spans="1:8" s="25" customFormat="1">
      <c r="A923"/>
      <c r="B923" s="63"/>
      <c r="C923"/>
      <c r="D923"/>
      <c r="E923" s="3"/>
      <c r="F923" s="55"/>
      <c r="G923"/>
      <c r="H923"/>
    </row>
    <row r="924" spans="1:8" s="25" customFormat="1">
      <c r="A924"/>
      <c r="B924" s="63"/>
      <c r="C924"/>
      <c r="D924"/>
      <c r="E924" s="3"/>
      <c r="F924" s="55"/>
      <c r="G924"/>
      <c r="H924"/>
    </row>
    <row r="925" spans="1:8" s="25" customFormat="1">
      <c r="A925"/>
      <c r="B925" s="63"/>
      <c r="C925"/>
      <c r="D925"/>
      <c r="E925" s="3"/>
      <c r="F925" s="55"/>
      <c r="G925"/>
      <c r="H925"/>
    </row>
    <row r="926" spans="1:8" s="25" customFormat="1">
      <c r="A926"/>
      <c r="B926" s="63"/>
      <c r="C926"/>
      <c r="D926"/>
      <c r="E926" s="3"/>
      <c r="F926" s="55"/>
      <c r="G926"/>
      <c r="H926"/>
    </row>
    <row r="927" spans="1:8" s="25" customFormat="1">
      <c r="A927"/>
      <c r="B927" s="63"/>
      <c r="C927"/>
      <c r="D927"/>
      <c r="E927" s="3"/>
      <c r="F927" s="55"/>
      <c r="G927"/>
      <c r="H927"/>
    </row>
    <row r="928" spans="1:8" s="25" customFormat="1">
      <c r="A928"/>
      <c r="B928" s="63"/>
      <c r="C928"/>
      <c r="D928"/>
      <c r="E928" s="3"/>
      <c r="F928" s="55"/>
      <c r="G928"/>
      <c r="H928"/>
    </row>
    <row r="929" spans="1:8" s="25" customFormat="1">
      <c r="A929"/>
      <c r="B929" s="63"/>
      <c r="C929"/>
      <c r="D929"/>
      <c r="E929" s="3"/>
      <c r="F929" s="55"/>
      <c r="G929"/>
      <c r="H929"/>
    </row>
    <row r="930" spans="1:8" s="25" customFormat="1">
      <c r="A930"/>
      <c r="B930" s="63"/>
      <c r="C930"/>
      <c r="D930"/>
      <c r="E930" s="3"/>
      <c r="F930" s="55"/>
      <c r="G930"/>
      <c r="H930"/>
    </row>
    <row r="931" spans="1:8" s="25" customFormat="1">
      <c r="A931"/>
      <c r="B931" s="63"/>
      <c r="C931"/>
      <c r="D931"/>
      <c r="E931" s="3"/>
      <c r="F931" s="55"/>
      <c r="G931"/>
      <c r="H931"/>
    </row>
    <row r="932" spans="1:8" s="25" customFormat="1">
      <c r="A932"/>
      <c r="B932" s="63"/>
      <c r="C932"/>
      <c r="D932"/>
      <c r="E932" s="3"/>
      <c r="F932" s="55"/>
      <c r="G932"/>
      <c r="H932"/>
    </row>
    <row r="933" spans="1:8" s="25" customFormat="1">
      <c r="A933"/>
      <c r="B933" s="63"/>
      <c r="C933"/>
      <c r="D933"/>
      <c r="E933" s="3"/>
      <c r="F933" s="55"/>
      <c r="G933"/>
      <c r="H933"/>
    </row>
    <row r="934" spans="1:8" s="25" customFormat="1">
      <c r="A934"/>
      <c r="B934" s="63"/>
      <c r="C934"/>
      <c r="D934"/>
      <c r="E934" s="3"/>
      <c r="F934" s="55"/>
      <c r="G934"/>
      <c r="H934"/>
    </row>
    <row r="935" spans="1:8" s="25" customFormat="1">
      <c r="A935"/>
      <c r="B935" s="63"/>
      <c r="C935"/>
      <c r="D935"/>
      <c r="E935" s="3"/>
      <c r="F935" s="55"/>
      <c r="G935"/>
      <c r="H935"/>
    </row>
    <row r="936" spans="1:8" s="25" customFormat="1">
      <c r="A936"/>
      <c r="B936" s="63"/>
      <c r="C936"/>
      <c r="D936"/>
      <c r="E936" s="3"/>
      <c r="F936" s="55"/>
      <c r="G936"/>
      <c r="H936"/>
    </row>
    <row r="937" spans="1:8" s="25" customFormat="1">
      <c r="A937"/>
      <c r="B937" s="63"/>
      <c r="C937"/>
      <c r="D937"/>
      <c r="E937" s="3"/>
      <c r="F937" s="55"/>
      <c r="G937"/>
      <c r="H937"/>
    </row>
    <row r="938" spans="1:8" s="25" customFormat="1">
      <c r="A938"/>
      <c r="B938" s="63"/>
      <c r="C938"/>
      <c r="D938"/>
      <c r="E938" s="3"/>
      <c r="F938" s="55"/>
      <c r="G938"/>
      <c r="H938"/>
    </row>
    <row r="939" spans="1:8" s="25" customFormat="1">
      <c r="A939"/>
      <c r="B939" s="63"/>
      <c r="C939"/>
      <c r="D939"/>
      <c r="E939" s="3"/>
      <c r="F939" s="55"/>
      <c r="G939"/>
      <c r="H939"/>
    </row>
    <row r="940" spans="1:8" s="25" customFormat="1">
      <c r="A940"/>
      <c r="B940" s="63"/>
      <c r="C940"/>
      <c r="D940"/>
      <c r="E940" s="3"/>
      <c r="F940" s="55"/>
      <c r="G940"/>
      <c r="H940"/>
    </row>
    <row r="941" spans="1:8" s="25" customFormat="1">
      <c r="A941"/>
      <c r="B941" s="63"/>
      <c r="C941"/>
      <c r="D941"/>
      <c r="E941" s="3"/>
      <c r="F941" s="55"/>
      <c r="G941"/>
      <c r="H941"/>
    </row>
    <row r="942" spans="1:8" s="25" customFormat="1">
      <c r="A942"/>
      <c r="B942" s="63"/>
      <c r="C942"/>
      <c r="D942"/>
      <c r="E942" s="3"/>
      <c r="F942" s="55"/>
      <c r="G942"/>
      <c r="H942"/>
    </row>
    <row r="943" spans="1:8" s="25" customFormat="1">
      <c r="A943"/>
      <c r="B943" s="63"/>
      <c r="C943"/>
      <c r="D943"/>
      <c r="E943" s="3"/>
      <c r="F943" s="55"/>
      <c r="G943"/>
      <c r="H943"/>
    </row>
    <row r="944" spans="1:8" s="25" customFormat="1">
      <c r="A944"/>
      <c r="B944" s="63"/>
      <c r="C944"/>
      <c r="D944"/>
      <c r="E944" s="3"/>
      <c r="F944" s="55"/>
      <c r="G944"/>
      <c r="H944"/>
    </row>
    <row r="945" spans="1:8" s="25" customFormat="1">
      <c r="A945"/>
      <c r="B945" s="63"/>
      <c r="C945"/>
      <c r="D945"/>
      <c r="E945" s="3"/>
      <c r="F945" s="55"/>
      <c r="G945"/>
      <c r="H945"/>
    </row>
    <row r="946" spans="1:8" s="25" customFormat="1">
      <c r="A946"/>
      <c r="B946" s="63"/>
      <c r="C946"/>
      <c r="D946"/>
      <c r="E946" s="3"/>
      <c r="F946" s="55"/>
      <c r="G946"/>
      <c r="H946"/>
    </row>
    <row r="947" spans="1:8" s="25" customFormat="1">
      <c r="A947"/>
      <c r="B947" s="63"/>
      <c r="C947"/>
      <c r="D947"/>
      <c r="E947" s="3"/>
      <c r="F947" s="55"/>
      <c r="G947"/>
      <c r="H947"/>
    </row>
    <row r="948" spans="1:8" s="25" customFormat="1">
      <c r="A948"/>
      <c r="B948" s="63"/>
      <c r="C948"/>
      <c r="D948"/>
      <c r="E948" s="3"/>
      <c r="F948" s="55"/>
      <c r="G948"/>
      <c r="H948"/>
    </row>
    <row r="949" spans="1:8" s="25" customFormat="1">
      <c r="A949"/>
      <c r="B949" s="63"/>
      <c r="C949"/>
      <c r="D949"/>
      <c r="E949" s="3"/>
      <c r="F949" s="55"/>
      <c r="G949"/>
      <c r="H949"/>
    </row>
    <row r="950" spans="1:8" s="25" customFormat="1">
      <c r="A950"/>
      <c r="B950" s="63"/>
      <c r="C950"/>
      <c r="D950"/>
      <c r="E950" s="3"/>
      <c r="F950" s="55"/>
      <c r="G950"/>
      <c r="H950"/>
    </row>
    <row r="951" spans="1:8" s="25" customFormat="1">
      <c r="A951"/>
      <c r="B951" s="63"/>
      <c r="C951"/>
      <c r="D951"/>
      <c r="E951" s="3"/>
      <c r="F951" s="55"/>
      <c r="G951"/>
      <c r="H951"/>
    </row>
    <row r="952" spans="1:8" s="25" customFormat="1">
      <c r="A952"/>
      <c r="B952" s="63"/>
      <c r="C952"/>
      <c r="D952"/>
      <c r="E952" s="3"/>
      <c r="F952" s="55"/>
      <c r="G952"/>
      <c r="H952"/>
    </row>
    <row r="953" spans="1:8" s="25" customFormat="1">
      <c r="A953"/>
      <c r="B953" s="63"/>
      <c r="C953"/>
      <c r="D953"/>
      <c r="E953" s="3"/>
      <c r="F953" s="55"/>
      <c r="G953"/>
      <c r="H953"/>
    </row>
    <row r="954" spans="1:8" s="25" customFormat="1">
      <c r="A954"/>
      <c r="B954" s="63"/>
      <c r="C954"/>
      <c r="D954"/>
      <c r="E954" s="3"/>
      <c r="F954" s="55"/>
      <c r="G954"/>
      <c r="H954"/>
    </row>
    <row r="955" spans="1:8" s="25" customFormat="1">
      <c r="A955"/>
      <c r="B955" s="63"/>
      <c r="C955"/>
      <c r="D955"/>
      <c r="E955" s="3"/>
      <c r="F955" s="55"/>
      <c r="G955"/>
      <c r="H955"/>
    </row>
    <row r="956" spans="1:8" s="25" customFormat="1">
      <c r="A956"/>
      <c r="B956" s="63"/>
      <c r="C956"/>
      <c r="D956"/>
      <c r="E956" s="3"/>
      <c r="F956" s="55"/>
      <c r="G956"/>
      <c r="H956"/>
    </row>
    <row r="957" spans="1:8" s="25" customFormat="1">
      <c r="A957"/>
      <c r="B957" s="63"/>
      <c r="C957"/>
      <c r="D957"/>
      <c r="E957" s="3"/>
      <c r="F957" s="55"/>
      <c r="G957"/>
      <c r="H957"/>
    </row>
    <row r="958" spans="1:8" s="25" customFormat="1">
      <c r="A958"/>
      <c r="B958" s="63"/>
      <c r="C958"/>
      <c r="D958"/>
      <c r="E958" s="3"/>
      <c r="F958" s="55"/>
      <c r="G958"/>
      <c r="H958"/>
    </row>
    <row r="959" spans="1:8" s="25" customFormat="1">
      <c r="A959"/>
      <c r="B959" s="63"/>
      <c r="C959"/>
      <c r="D959"/>
      <c r="E959" s="3"/>
      <c r="F959" s="55"/>
      <c r="G959"/>
      <c r="H959"/>
    </row>
    <row r="960" spans="1:8" s="25" customFormat="1">
      <c r="A960"/>
      <c r="B960" s="63"/>
      <c r="C960"/>
      <c r="D960"/>
      <c r="E960" s="3"/>
      <c r="F960" s="55"/>
      <c r="G960"/>
      <c r="H960"/>
    </row>
    <row r="961" spans="1:8" s="25" customFormat="1">
      <c r="A961"/>
      <c r="B961" s="63"/>
      <c r="C961"/>
      <c r="D961"/>
      <c r="E961" s="3"/>
      <c r="F961" s="55"/>
      <c r="G961"/>
      <c r="H961"/>
    </row>
    <row r="962" spans="1:8" s="25" customFormat="1">
      <c r="A962"/>
      <c r="B962" s="63"/>
      <c r="C962"/>
      <c r="D962"/>
      <c r="E962" s="3"/>
      <c r="F962" s="55"/>
      <c r="G962"/>
      <c r="H962"/>
    </row>
    <row r="963" spans="1:8" s="25" customFormat="1">
      <c r="A963"/>
      <c r="B963" s="63"/>
      <c r="C963"/>
      <c r="D963"/>
      <c r="E963" s="3"/>
      <c r="F963" s="55"/>
      <c r="G963"/>
      <c r="H963"/>
    </row>
    <row r="964" spans="1:8" s="25" customFormat="1">
      <c r="A964"/>
      <c r="B964" s="63"/>
      <c r="C964"/>
      <c r="D964"/>
      <c r="E964" s="3"/>
      <c r="F964" s="55"/>
      <c r="G964"/>
      <c r="H964"/>
    </row>
    <row r="965" spans="1:8" s="25" customFormat="1">
      <c r="A965"/>
      <c r="B965" s="63"/>
      <c r="C965"/>
      <c r="D965"/>
      <c r="E965" s="3"/>
      <c r="F965" s="55"/>
      <c r="G965"/>
      <c r="H965"/>
    </row>
    <row r="966" spans="1:8" s="25" customFormat="1">
      <c r="A966"/>
      <c r="B966" s="63"/>
      <c r="C966"/>
      <c r="D966"/>
      <c r="E966" s="3"/>
      <c r="F966" s="55"/>
      <c r="G966"/>
      <c r="H966"/>
    </row>
    <row r="967" spans="1:8" s="25" customFormat="1">
      <c r="A967"/>
      <c r="B967" s="63"/>
      <c r="C967"/>
      <c r="D967"/>
      <c r="E967" s="3"/>
      <c r="F967" s="55"/>
      <c r="G967"/>
      <c r="H967"/>
    </row>
    <row r="968" spans="1:8" s="25" customFormat="1">
      <c r="A968"/>
      <c r="B968" s="63"/>
      <c r="C968"/>
      <c r="D968"/>
      <c r="E968" s="3"/>
      <c r="F968" s="55"/>
      <c r="G968"/>
      <c r="H968"/>
    </row>
    <row r="969" spans="1:8" s="25" customFormat="1">
      <c r="A969"/>
      <c r="B969" s="63"/>
      <c r="C969"/>
      <c r="D969"/>
      <c r="E969" s="3"/>
      <c r="F969" s="55"/>
      <c r="G969"/>
      <c r="H969"/>
    </row>
    <row r="970" spans="1:8" s="25" customFormat="1">
      <c r="A970"/>
      <c r="B970" s="63"/>
      <c r="C970"/>
      <c r="D970"/>
      <c r="E970" s="3"/>
      <c r="F970" s="55"/>
      <c r="G970"/>
      <c r="H970"/>
    </row>
    <row r="971" spans="1:8" s="25" customFormat="1">
      <c r="A971"/>
      <c r="B971" s="63"/>
      <c r="C971"/>
      <c r="D971"/>
      <c r="E971" s="3"/>
      <c r="F971" s="55"/>
      <c r="G971"/>
      <c r="H971"/>
    </row>
    <row r="972" spans="1:8" s="25" customFormat="1">
      <c r="A972"/>
      <c r="B972" s="63"/>
      <c r="C972"/>
      <c r="D972"/>
      <c r="E972" s="3"/>
      <c r="F972" s="55"/>
      <c r="G972"/>
      <c r="H972"/>
    </row>
    <row r="973" spans="1:8" s="25" customFormat="1">
      <c r="A973"/>
      <c r="B973" s="63"/>
      <c r="C973"/>
      <c r="D973"/>
      <c r="E973" s="3"/>
      <c r="F973" s="55"/>
      <c r="G973"/>
      <c r="H973"/>
    </row>
    <row r="974" spans="1:8" s="25" customFormat="1">
      <c r="A974"/>
      <c r="B974" s="63"/>
      <c r="C974"/>
      <c r="D974"/>
      <c r="E974" s="3"/>
      <c r="F974" s="55"/>
      <c r="G974"/>
      <c r="H974"/>
    </row>
    <row r="975" spans="1:8" s="25" customFormat="1">
      <c r="A975"/>
      <c r="B975" s="63"/>
      <c r="C975"/>
      <c r="D975"/>
      <c r="E975" s="3"/>
      <c r="F975" s="55"/>
      <c r="G975"/>
      <c r="H975"/>
    </row>
    <row r="976" spans="1:8" s="25" customFormat="1">
      <c r="A976"/>
      <c r="B976" s="63"/>
      <c r="C976"/>
      <c r="D976"/>
      <c r="E976" s="3"/>
      <c r="F976" s="55"/>
      <c r="G976"/>
      <c r="H976"/>
    </row>
    <row r="977" spans="1:8" s="25" customFormat="1">
      <c r="A977"/>
      <c r="B977" s="63"/>
      <c r="C977"/>
      <c r="D977"/>
      <c r="E977" s="3"/>
      <c r="F977" s="55"/>
      <c r="G977"/>
      <c r="H977"/>
    </row>
    <row r="978" spans="1:8" s="25" customFormat="1">
      <c r="A978"/>
      <c r="B978" s="63"/>
      <c r="C978"/>
      <c r="D978"/>
      <c r="E978" s="3"/>
      <c r="F978" s="55"/>
      <c r="G978"/>
      <c r="H978"/>
    </row>
    <row r="979" spans="1:8" s="25" customFormat="1">
      <c r="A979"/>
      <c r="B979" s="63"/>
      <c r="C979"/>
      <c r="D979"/>
      <c r="E979" s="3"/>
      <c r="F979" s="55"/>
      <c r="G979"/>
      <c r="H979"/>
    </row>
    <row r="980" spans="1:8" s="25" customFormat="1">
      <c r="A980"/>
      <c r="B980" s="63"/>
      <c r="C980"/>
      <c r="D980"/>
      <c r="E980" s="3"/>
      <c r="F980" s="55"/>
      <c r="G980"/>
      <c r="H980"/>
    </row>
    <row r="981" spans="1:8" s="25" customFormat="1">
      <c r="A981"/>
      <c r="B981" s="63"/>
      <c r="C981"/>
      <c r="D981"/>
      <c r="E981" s="3"/>
      <c r="F981" s="55"/>
      <c r="G981"/>
      <c r="H981"/>
    </row>
    <row r="982" spans="1:8" s="25" customFormat="1">
      <c r="A982"/>
      <c r="B982" s="63"/>
      <c r="C982"/>
      <c r="D982"/>
      <c r="E982" s="3"/>
      <c r="F982" s="55"/>
      <c r="G982"/>
      <c r="H982"/>
    </row>
    <row r="983" spans="1:8" s="25" customFormat="1">
      <c r="A983"/>
      <c r="B983" s="63"/>
      <c r="C983"/>
      <c r="D983"/>
      <c r="E983" s="3"/>
      <c r="F983" s="55"/>
      <c r="G983"/>
      <c r="H983"/>
    </row>
    <row r="984" spans="1:8" s="25" customFormat="1">
      <c r="A984"/>
      <c r="B984" s="63"/>
      <c r="C984"/>
      <c r="D984"/>
      <c r="E984" s="3"/>
      <c r="F984" s="55"/>
      <c r="G984"/>
      <c r="H984"/>
    </row>
    <row r="985" spans="1:8" s="25" customFormat="1">
      <c r="A985"/>
      <c r="B985" s="63"/>
      <c r="C985"/>
      <c r="D985"/>
      <c r="E985" s="3"/>
      <c r="F985" s="55"/>
      <c r="G985"/>
      <c r="H985"/>
    </row>
    <row r="986" spans="1:8" s="25" customFormat="1">
      <c r="A986"/>
      <c r="B986" s="63"/>
      <c r="C986"/>
      <c r="D986"/>
      <c r="E986" s="3"/>
      <c r="F986" s="55"/>
      <c r="G986"/>
      <c r="H986"/>
    </row>
    <row r="987" spans="1:8" s="25" customFormat="1">
      <c r="A987"/>
      <c r="B987" s="63"/>
      <c r="C987"/>
      <c r="D987"/>
      <c r="E987" s="3"/>
      <c r="F987" s="55"/>
      <c r="G987"/>
      <c r="H987"/>
    </row>
    <row r="988" spans="1:8" s="25" customFormat="1">
      <c r="A988"/>
      <c r="B988" s="63"/>
      <c r="C988"/>
      <c r="D988"/>
      <c r="E988" s="3"/>
      <c r="F988" s="55"/>
      <c r="G988"/>
      <c r="H988"/>
    </row>
    <row r="989" spans="1:8" s="25" customFormat="1">
      <c r="A989"/>
      <c r="B989" s="63"/>
      <c r="C989"/>
      <c r="D989"/>
      <c r="E989" s="3"/>
      <c r="F989" s="55"/>
      <c r="G989"/>
      <c r="H989"/>
    </row>
    <row r="990" spans="1:8" s="25" customFormat="1">
      <c r="A990"/>
      <c r="B990" s="63"/>
      <c r="C990"/>
      <c r="D990"/>
      <c r="E990" s="3"/>
      <c r="F990" s="55"/>
      <c r="G990"/>
      <c r="H990"/>
    </row>
    <row r="991" spans="1:8" s="25" customFormat="1">
      <c r="A991"/>
      <c r="B991" s="63"/>
      <c r="C991"/>
      <c r="D991"/>
      <c r="E991" s="3"/>
      <c r="F991" s="55"/>
      <c r="G991"/>
      <c r="H991"/>
    </row>
    <row r="992" spans="1:8" s="25" customFormat="1">
      <c r="A992"/>
      <c r="B992" s="63"/>
      <c r="C992"/>
      <c r="D992"/>
      <c r="E992" s="3"/>
      <c r="F992" s="55"/>
      <c r="G992"/>
      <c r="H992"/>
    </row>
    <row r="993" spans="1:8" s="25" customFormat="1">
      <c r="A993"/>
      <c r="B993" s="63"/>
      <c r="C993"/>
      <c r="D993"/>
      <c r="E993" s="3"/>
      <c r="F993" s="55"/>
      <c r="G993"/>
      <c r="H993"/>
    </row>
    <row r="994" spans="1:8" s="25" customFormat="1">
      <c r="A994"/>
      <c r="B994" s="63"/>
      <c r="C994"/>
      <c r="D994"/>
      <c r="E994" s="3"/>
      <c r="F994" s="55"/>
      <c r="G994"/>
      <c r="H994"/>
    </row>
    <row r="995" spans="1:8" s="25" customFormat="1">
      <c r="A995"/>
      <c r="B995" s="63"/>
      <c r="C995"/>
      <c r="D995"/>
      <c r="E995" s="3"/>
      <c r="F995" s="55"/>
      <c r="G995"/>
      <c r="H995"/>
    </row>
    <row r="996" spans="1:8" s="25" customFormat="1">
      <c r="A996"/>
      <c r="B996" s="63"/>
      <c r="C996"/>
      <c r="D996"/>
      <c r="E996" s="3"/>
      <c r="F996" s="55"/>
      <c r="G996"/>
      <c r="H996"/>
    </row>
    <row r="997" spans="1:8" s="25" customFormat="1">
      <c r="A997"/>
      <c r="B997" s="63"/>
      <c r="C997"/>
      <c r="D997"/>
      <c r="E997" s="3"/>
      <c r="F997" s="55"/>
      <c r="G997"/>
      <c r="H997"/>
    </row>
    <row r="998" spans="1:8" s="25" customFormat="1">
      <c r="A998"/>
      <c r="B998" s="63"/>
      <c r="C998"/>
      <c r="D998"/>
      <c r="E998" s="3"/>
      <c r="F998" s="55"/>
      <c r="G998"/>
      <c r="H998"/>
    </row>
    <row r="999" spans="1:8" s="25" customFormat="1">
      <c r="A999"/>
      <c r="B999" s="63"/>
      <c r="C999"/>
      <c r="D999"/>
      <c r="E999" s="3"/>
      <c r="F999" s="55"/>
      <c r="G999"/>
      <c r="H999"/>
    </row>
    <row r="1000" spans="1:8" s="25" customFormat="1">
      <c r="A1000"/>
      <c r="B1000" s="63"/>
      <c r="C1000"/>
      <c r="D1000"/>
      <c r="E1000" s="3"/>
      <c r="F1000" s="55"/>
      <c r="G1000"/>
      <c r="H1000"/>
    </row>
    <row r="1001" spans="1:8" s="25" customFormat="1">
      <c r="A1001"/>
      <c r="B1001" s="63"/>
      <c r="C1001"/>
      <c r="D1001"/>
      <c r="E1001" s="3"/>
      <c r="F1001" s="55"/>
      <c r="G1001"/>
      <c r="H1001"/>
    </row>
    <row r="1002" spans="1:8" s="25" customFormat="1">
      <c r="A1002"/>
      <c r="B1002" s="63"/>
      <c r="C1002"/>
      <c r="D1002"/>
      <c r="E1002" s="3"/>
      <c r="F1002" s="55"/>
      <c r="G1002"/>
      <c r="H1002"/>
    </row>
    <row r="1003" spans="1:8" s="25" customFormat="1">
      <c r="A1003"/>
      <c r="B1003" s="63"/>
      <c r="C1003"/>
      <c r="D1003"/>
      <c r="E1003" s="3"/>
      <c r="F1003" s="55"/>
      <c r="G1003"/>
      <c r="H1003"/>
    </row>
    <row r="1004" spans="1:8" s="25" customFormat="1">
      <c r="A1004"/>
      <c r="B1004" s="63"/>
      <c r="C1004"/>
      <c r="D1004"/>
      <c r="E1004" s="3"/>
      <c r="F1004" s="55"/>
      <c r="G1004"/>
      <c r="H1004"/>
    </row>
    <row r="1005" spans="1:8" s="25" customFormat="1">
      <c r="A1005"/>
      <c r="B1005" s="63"/>
      <c r="C1005"/>
      <c r="D1005"/>
      <c r="E1005" s="3"/>
      <c r="F1005" s="55"/>
      <c r="G1005"/>
      <c r="H1005"/>
    </row>
    <row r="1006" spans="1:8" s="25" customFormat="1">
      <c r="A1006"/>
      <c r="B1006" s="63"/>
      <c r="C1006"/>
      <c r="D1006"/>
      <c r="E1006" s="3"/>
      <c r="F1006" s="55"/>
      <c r="G1006"/>
      <c r="H1006"/>
    </row>
    <row r="1007" spans="1:8" s="25" customFormat="1">
      <c r="A1007"/>
      <c r="B1007" s="63"/>
      <c r="C1007"/>
      <c r="D1007"/>
      <c r="E1007" s="3"/>
      <c r="F1007" s="55"/>
      <c r="G1007"/>
      <c r="H1007"/>
    </row>
    <row r="1008" spans="1:8" s="25" customFormat="1">
      <c r="A1008"/>
      <c r="B1008" s="63"/>
      <c r="C1008"/>
      <c r="D1008"/>
      <c r="E1008" s="3"/>
      <c r="F1008" s="55"/>
      <c r="G1008"/>
      <c r="H1008"/>
    </row>
    <row r="1009" spans="1:8" s="25" customFormat="1">
      <c r="A1009"/>
      <c r="B1009" s="63"/>
      <c r="C1009"/>
      <c r="D1009"/>
      <c r="E1009" s="3"/>
      <c r="F1009" s="55"/>
      <c r="G1009"/>
      <c r="H1009"/>
    </row>
    <row r="1010" spans="1:8" s="25" customFormat="1">
      <c r="A1010"/>
      <c r="B1010" s="63"/>
      <c r="C1010"/>
      <c r="D1010"/>
      <c r="E1010" s="3"/>
      <c r="F1010" s="55"/>
      <c r="G1010"/>
      <c r="H1010"/>
    </row>
    <row r="1011" spans="1:8" s="25" customFormat="1">
      <c r="A1011"/>
      <c r="B1011" s="63"/>
      <c r="C1011"/>
      <c r="D1011"/>
      <c r="E1011" s="3"/>
      <c r="F1011" s="55"/>
      <c r="G1011"/>
      <c r="H1011"/>
    </row>
    <row r="1012" spans="1:8" s="25" customFormat="1">
      <c r="A1012"/>
      <c r="B1012" s="63"/>
      <c r="C1012"/>
      <c r="D1012"/>
      <c r="E1012" s="3"/>
      <c r="F1012" s="55"/>
      <c r="G1012"/>
      <c r="H1012"/>
    </row>
    <row r="1013" spans="1:8" s="25" customFormat="1">
      <c r="A1013"/>
      <c r="B1013" s="63"/>
      <c r="C1013"/>
      <c r="D1013"/>
      <c r="E1013" s="3"/>
      <c r="F1013" s="55"/>
      <c r="G1013"/>
      <c r="H1013"/>
    </row>
    <row r="1014" spans="1:8" s="25" customFormat="1">
      <c r="A1014"/>
      <c r="B1014" s="63"/>
      <c r="C1014"/>
      <c r="D1014"/>
      <c r="E1014" s="3"/>
      <c r="F1014" s="55"/>
      <c r="G1014"/>
      <c r="H1014"/>
    </row>
    <row r="1015" spans="1:8" s="25" customFormat="1">
      <c r="A1015"/>
      <c r="B1015" s="63"/>
      <c r="C1015"/>
      <c r="D1015"/>
      <c r="E1015" s="3"/>
      <c r="F1015" s="55"/>
      <c r="G1015"/>
      <c r="H1015"/>
    </row>
    <row r="1016" spans="1:8" s="25" customFormat="1">
      <c r="A1016"/>
      <c r="B1016" s="63"/>
      <c r="C1016"/>
      <c r="D1016"/>
      <c r="E1016" s="3"/>
      <c r="F1016" s="55"/>
      <c r="G1016"/>
      <c r="H1016"/>
    </row>
    <row r="1017" spans="1:8" s="25" customFormat="1">
      <c r="A1017"/>
      <c r="B1017" s="63"/>
      <c r="C1017"/>
      <c r="D1017"/>
      <c r="E1017" s="3"/>
      <c r="F1017" s="55"/>
      <c r="G1017"/>
      <c r="H1017"/>
    </row>
    <row r="1018" spans="1:8" s="25" customFormat="1">
      <c r="A1018"/>
      <c r="B1018" s="63"/>
      <c r="C1018"/>
      <c r="D1018"/>
      <c r="E1018" s="3"/>
      <c r="F1018" s="55"/>
      <c r="G1018"/>
      <c r="H1018"/>
    </row>
    <row r="1019" spans="1:8" s="25" customFormat="1">
      <c r="A1019"/>
      <c r="B1019" s="63"/>
      <c r="C1019"/>
      <c r="D1019"/>
      <c r="E1019" s="3"/>
      <c r="F1019" s="55"/>
      <c r="G1019"/>
      <c r="H1019"/>
    </row>
    <row r="1020" spans="1:8" s="25" customFormat="1">
      <c r="A1020"/>
      <c r="B1020" s="63"/>
      <c r="C1020"/>
      <c r="D1020"/>
      <c r="E1020" s="3"/>
      <c r="F1020" s="55"/>
      <c r="G1020"/>
      <c r="H1020"/>
    </row>
    <row r="1021" spans="1:8" s="25" customFormat="1">
      <c r="A1021"/>
      <c r="B1021" s="63"/>
      <c r="C1021"/>
      <c r="D1021"/>
      <c r="E1021" s="3"/>
      <c r="F1021" s="55"/>
      <c r="G1021"/>
      <c r="H1021"/>
    </row>
    <row r="1022" spans="1:8" s="25" customFormat="1">
      <c r="A1022"/>
      <c r="B1022" s="63"/>
      <c r="C1022"/>
      <c r="D1022"/>
      <c r="E1022" s="3"/>
      <c r="F1022" s="55"/>
      <c r="G1022"/>
      <c r="H1022"/>
    </row>
    <row r="1023" spans="1:8" s="25" customFormat="1">
      <c r="A1023"/>
      <c r="B1023" s="63"/>
      <c r="C1023"/>
      <c r="D1023"/>
      <c r="E1023" s="3"/>
      <c r="F1023" s="55"/>
      <c r="G1023"/>
      <c r="H1023"/>
    </row>
    <row r="1024" spans="1:8" s="25" customFormat="1">
      <c r="A1024"/>
      <c r="B1024" s="63"/>
      <c r="C1024"/>
      <c r="D1024"/>
      <c r="E1024" s="3"/>
      <c r="F1024" s="55"/>
      <c r="G1024"/>
      <c r="H1024"/>
    </row>
    <row r="1025" spans="1:8" s="25" customFormat="1">
      <c r="A1025"/>
      <c r="B1025" s="63"/>
      <c r="C1025"/>
      <c r="D1025"/>
      <c r="E1025" s="3"/>
      <c r="F1025" s="55"/>
      <c r="G1025"/>
      <c r="H1025"/>
    </row>
    <row r="1026" spans="1:8" s="25" customFormat="1">
      <c r="A1026"/>
      <c r="B1026" s="63"/>
      <c r="C1026"/>
      <c r="D1026"/>
      <c r="E1026" s="3"/>
      <c r="F1026" s="55"/>
      <c r="G1026"/>
      <c r="H1026"/>
    </row>
    <row r="1027" spans="1:8" s="25" customFormat="1">
      <c r="A1027"/>
      <c r="B1027" s="63"/>
      <c r="C1027"/>
      <c r="D1027"/>
      <c r="E1027" s="3"/>
      <c r="F1027" s="55"/>
      <c r="G1027"/>
      <c r="H1027"/>
    </row>
    <row r="1028" spans="1:8" s="25" customFormat="1">
      <c r="A1028"/>
      <c r="B1028" s="63"/>
      <c r="C1028"/>
      <c r="D1028"/>
      <c r="E1028" s="3"/>
      <c r="F1028" s="55"/>
      <c r="G1028"/>
      <c r="H1028"/>
    </row>
    <row r="1029" spans="1:8" s="25" customFormat="1">
      <c r="A1029"/>
      <c r="B1029" s="63"/>
      <c r="C1029"/>
      <c r="D1029"/>
      <c r="E1029" s="3"/>
      <c r="F1029" s="55"/>
      <c r="G1029"/>
      <c r="H1029"/>
    </row>
    <row r="1030" spans="1:8" s="25" customFormat="1">
      <c r="A1030"/>
      <c r="B1030" s="63"/>
      <c r="C1030"/>
      <c r="D1030"/>
      <c r="E1030" s="3"/>
      <c r="F1030" s="55"/>
      <c r="G1030"/>
      <c r="H1030"/>
    </row>
    <row r="1031" spans="1:8" s="25" customFormat="1">
      <c r="A1031"/>
      <c r="B1031" s="63"/>
      <c r="C1031"/>
      <c r="D1031"/>
      <c r="E1031" s="3"/>
      <c r="F1031" s="55"/>
      <c r="G1031"/>
      <c r="H1031"/>
    </row>
    <row r="1032" spans="1:8" s="25" customFormat="1">
      <c r="A1032"/>
      <c r="B1032" s="63"/>
      <c r="C1032"/>
      <c r="D1032"/>
      <c r="E1032" s="3"/>
      <c r="F1032" s="55"/>
      <c r="G1032"/>
      <c r="H1032"/>
    </row>
    <row r="1033" spans="1:8" s="25" customFormat="1">
      <c r="A1033"/>
      <c r="B1033" s="63"/>
      <c r="C1033"/>
      <c r="D1033"/>
      <c r="E1033" s="3"/>
      <c r="F1033" s="55"/>
      <c r="G1033"/>
      <c r="H1033"/>
    </row>
    <row r="1034" spans="1:8" s="25" customFormat="1">
      <c r="A1034"/>
      <c r="B1034" s="63"/>
      <c r="C1034"/>
      <c r="D1034"/>
      <c r="E1034" s="3"/>
      <c r="F1034" s="55"/>
      <c r="G1034"/>
      <c r="H1034"/>
    </row>
    <row r="1035" spans="1:8" s="25" customFormat="1">
      <c r="A1035"/>
      <c r="B1035" s="63"/>
      <c r="C1035"/>
      <c r="D1035"/>
      <c r="E1035" s="3"/>
      <c r="F1035" s="55"/>
      <c r="G1035"/>
      <c r="H1035"/>
    </row>
    <row r="1036" spans="1:8" s="25" customFormat="1">
      <c r="A1036"/>
      <c r="B1036" s="63"/>
      <c r="C1036"/>
      <c r="D1036"/>
      <c r="E1036" s="3"/>
      <c r="F1036" s="55"/>
      <c r="G1036"/>
      <c r="H1036"/>
    </row>
    <row r="1037" spans="1:8" s="25" customFormat="1">
      <c r="A1037"/>
      <c r="B1037" s="63"/>
      <c r="C1037"/>
      <c r="D1037"/>
      <c r="E1037" s="3"/>
      <c r="F1037" s="55"/>
      <c r="G1037"/>
      <c r="H1037"/>
    </row>
    <row r="1038" spans="1:8" s="25" customFormat="1">
      <c r="A1038"/>
      <c r="B1038" s="63"/>
      <c r="C1038"/>
      <c r="D1038"/>
      <c r="E1038" s="3"/>
      <c r="F1038" s="55"/>
      <c r="G1038"/>
      <c r="H1038"/>
    </row>
    <row r="1039" spans="1:8" s="25" customFormat="1">
      <c r="A1039"/>
      <c r="B1039" s="63"/>
      <c r="C1039"/>
      <c r="D1039"/>
      <c r="E1039" s="3"/>
      <c r="F1039" s="55"/>
      <c r="G1039"/>
      <c r="H1039"/>
    </row>
    <row r="1040" spans="1:8" s="25" customFormat="1">
      <c r="A1040"/>
      <c r="B1040" s="63"/>
      <c r="C1040"/>
      <c r="D1040"/>
      <c r="E1040" s="3"/>
      <c r="F1040" s="55"/>
      <c r="G1040"/>
      <c r="H1040"/>
    </row>
    <row r="1041" spans="1:8" s="25" customFormat="1">
      <c r="A1041"/>
      <c r="B1041" s="63"/>
      <c r="C1041"/>
      <c r="D1041"/>
      <c r="E1041" s="3"/>
      <c r="F1041" s="55"/>
      <c r="G1041"/>
      <c r="H1041"/>
    </row>
    <row r="1042" spans="1:8" s="25" customFormat="1">
      <c r="A1042"/>
      <c r="B1042" s="63"/>
      <c r="C1042"/>
      <c r="D1042"/>
      <c r="E1042" s="3"/>
      <c r="F1042" s="55"/>
      <c r="G1042"/>
      <c r="H1042"/>
    </row>
    <row r="1043" spans="1:8" s="25" customFormat="1">
      <c r="A1043"/>
      <c r="B1043" s="63"/>
      <c r="C1043"/>
      <c r="D1043"/>
      <c r="E1043" s="3"/>
      <c r="F1043" s="55"/>
      <c r="G1043"/>
      <c r="H1043"/>
    </row>
    <row r="1044" spans="1:8" s="25" customFormat="1">
      <c r="A1044"/>
      <c r="B1044" s="63"/>
      <c r="C1044"/>
      <c r="D1044"/>
      <c r="E1044" s="3"/>
      <c r="F1044" s="55"/>
      <c r="G1044"/>
      <c r="H1044"/>
    </row>
    <row r="1045" spans="1:8" s="25" customFormat="1">
      <c r="A1045"/>
      <c r="B1045" s="63"/>
      <c r="C1045"/>
      <c r="D1045"/>
      <c r="E1045" s="3"/>
      <c r="F1045" s="55"/>
      <c r="G1045"/>
      <c r="H1045"/>
    </row>
    <row r="1046" spans="1:8" s="25" customFormat="1">
      <c r="A1046"/>
      <c r="B1046" s="63"/>
      <c r="C1046"/>
      <c r="D1046"/>
      <c r="E1046" s="3"/>
      <c r="F1046" s="55"/>
      <c r="G1046"/>
      <c r="H1046"/>
    </row>
    <row r="1047" spans="1:8" s="25" customFormat="1">
      <c r="A1047"/>
      <c r="B1047" s="63"/>
      <c r="C1047"/>
      <c r="D1047"/>
      <c r="E1047" s="3"/>
      <c r="F1047" s="55"/>
      <c r="G1047"/>
      <c r="H1047"/>
    </row>
    <row r="1048" spans="1:8" s="25" customFormat="1">
      <c r="A1048"/>
      <c r="B1048" s="63"/>
      <c r="C1048"/>
      <c r="D1048"/>
      <c r="E1048" s="3"/>
      <c r="F1048" s="55"/>
      <c r="G1048"/>
      <c r="H1048"/>
    </row>
    <row r="1049" spans="1:8" s="25" customFormat="1">
      <c r="A1049"/>
      <c r="B1049" s="63"/>
      <c r="C1049"/>
      <c r="D1049"/>
      <c r="E1049" s="3"/>
      <c r="F1049" s="55"/>
      <c r="G1049"/>
      <c r="H1049"/>
    </row>
    <row r="1050" spans="1:8" s="25" customFormat="1">
      <c r="A1050"/>
      <c r="B1050" s="63"/>
      <c r="C1050"/>
      <c r="D1050"/>
      <c r="E1050" s="3"/>
      <c r="F1050" s="55"/>
      <c r="G1050"/>
      <c r="H1050"/>
    </row>
    <row r="1051" spans="1:8" s="25" customFormat="1">
      <c r="A1051"/>
      <c r="B1051" s="63"/>
      <c r="C1051"/>
      <c r="D1051"/>
      <c r="E1051" s="3"/>
      <c r="F1051" s="55"/>
      <c r="G1051"/>
      <c r="H1051"/>
    </row>
    <row r="1052" spans="1:8" s="25" customFormat="1">
      <c r="A1052"/>
      <c r="B1052" s="63"/>
      <c r="C1052"/>
      <c r="D1052"/>
      <c r="E1052" s="3"/>
      <c r="F1052" s="55"/>
      <c r="G1052"/>
      <c r="H1052"/>
    </row>
    <row r="1053" spans="1:8" s="25" customFormat="1">
      <c r="A1053"/>
      <c r="B1053" s="63"/>
      <c r="C1053"/>
      <c r="D1053"/>
      <c r="E1053" s="3"/>
      <c r="F1053" s="55"/>
      <c r="G1053"/>
      <c r="H1053"/>
    </row>
    <row r="1054" spans="1:8" s="25" customFormat="1">
      <c r="A1054"/>
      <c r="B1054" s="63"/>
      <c r="C1054"/>
      <c r="D1054"/>
      <c r="E1054" s="3"/>
      <c r="F1054" s="55"/>
      <c r="G1054"/>
      <c r="H1054"/>
    </row>
    <row r="1055" spans="1:8" s="25" customFormat="1">
      <c r="A1055"/>
      <c r="B1055" s="63"/>
      <c r="C1055"/>
      <c r="D1055"/>
      <c r="E1055" s="3"/>
      <c r="F1055" s="55"/>
      <c r="G1055"/>
      <c r="H1055"/>
    </row>
    <row r="1056" spans="1:8" s="25" customFormat="1">
      <c r="A1056"/>
      <c r="B1056" s="63"/>
      <c r="C1056"/>
      <c r="D1056"/>
      <c r="E1056" s="3"/>
      <c r="F1056" s="55"/>
      <c r="G1056"/>
      <c r="H1056"/>
    </row>
    <row r="1057" spans="1:8" s="25" customFormat="1">
      <c r="A1057"/>
      <c r="B1057" s="63"/>
      <c r="C1057"/>
      <c r="D1057"/>
      <c r="E1057" s="3"/>
      <c r="F1057" s="55"/>
      <c r="G1057"/>
      <c r="H1057"/>
    </row>
    <row r="1058" spans="1:8" s="25" customFormat="1">
      <c r="A1058"/>
      <c r="B1058" s="63"/>
      <c r="C1058"/>
      <c r="D1058"/>
      <c r="E1058" s="3"/>
      <c r="F1058" s="55"/>
      <c r="G1058"/>
      <c r="H1058"/>
    </row>
    <row r="1059" spans="1:8" s="25" customFormat="1">
      <c r="A1059"/>
      <c r="B1059" s="63"/>
      <c r="C1059"/>
      <c r="D1059"/>
      <c r="E1059" s="3"/>
      <c r="F1059" s="55"/>
      <c r="G1059"/>
      <c r="H1059"/>
    </row>
    <row r="1060" spans="1:8" s="25" customFormat="1">
      <c r="A1060"/>
      <c r="B1060" s="63"/>
      <c r="C1060"/>
      <c r="D1060"/>
      <c r="E1060" s="3"/>
      <c r="F1060" s="55"/>
      <c r="G1060"/>
      <c r="H1060"/>
    </row>
    <row r="1061" spans="1:8" s="25" customFormat="1">
      <c r="A1061"/>
      <c r="B1061" s="63"/>
      <c r="C1061"/>
      <c r="D1061"/>
      <c r="E1061" s="3"/>
      <c r="F1061" s="55"/>
      <c r="G1061"/>
      <c r="H1061"/>
    </row>
    <row r="1062" spans="1:8" s="25" customFormat="1">
      <c r="A1062"/>
      <c r="B1062" s="63"/>
      <c r="C1062"/>
      <c r="D1062"/>
      <c r="E1062" s="3"/>
      <c r="F1062" s="55"/>
      <c r="G1062"/>
      <c r="H1062"/>
    </row>
    <row r="1063" spans="1:8" s="25" customFormat="1">
      <c r="A1063"/>
      <c r="B1063" s="63"/>
      <c r="C1063"/>
      <c r="D1063"/>
      <c r="E1063" s="3"/>
      <c r="F1063" s="55"/>
      <c r="G1063"/>
      <c r="H1063"/>
    </row>
    <row r="1064" spans="1:8" s="25" customFormat="1">
      <c r="A1064"/>
      <c r="B1064" s="63"/>
      <c r="C1064"/>
      <c r="D1064"/>
      <c r="E1064" s="3"/>
      <c r="F1064" s="55"/>
      <c r="G1064"/>
      <c r="H1064"/>
    </row>
    <row r="1065" spans="1:8" s="25" customFormat="1">
      <c r="A1065"/>
      <c r="B1065" s="63"/>
      <c r="C1065"/>
      <c r="D1065"/>
      <c r="E1065" s="3"/>
      <c r="F1065" s="55"/>
      <c r="G1065"/>
      <c r="H1065"/>
    </row>
    <row r="1066" spans="1:8" s="25" customFormat="1">
      <c r="A1066"/>
      <c r="B1066" s="63"/>
      <c r="C1066"/>
      <c r="D1066"/>
      <c r="E1066" s="3"/>
      <c r="F1066" s="55"/>
      <c r="G1066"/>
      <c r="H1066"/>
    </row>
    <row r="1067" spans="1:8" s="25" customFormat="1">
      <c r="A1067"/>
      <c r="B1067" s="63"/>
      <c r="C1067"/>
      <c r="D1067"/>
      <c r="E1067" s="3"/>
      <c r="F1067" s="55"/>
      <c r="G1067"/>
      <c r="H1067"/>
    </row>
    <row r="1068" spans="1:8" s="25" customFormat="1">
      <c r="A1068"/>
      <c r="B1068" s="63"/>
      <c r="C1068"/>
      <c r="D1068"/>
      <c r="E1068" s="3"/>
      <c r="F1068" s="55"/>
      <c r="G1068"/>
      <c r="H1068"/>
    </row>
    <row r="1069" spans="1:8" s="25" customFormat="1">
      <c r="A1069"/>
      <c r="B1069" s="63"/>
      <c r="C1069"/>
      <c r="D1069"/>
      <c r="E1069" s="3"/>
      <c r="F1069" s="55"/>
      <c r="G1069"/>
      <c r="H1069"/>
    </row>
    <row r="1070" spans="1:8" s="25" customFormat="1">
      <c r="A1070"/>
      <c r="B1070" s="63"/>
      <c r="C1070"/>
      <c r="D1070"/>
      <c r="E1070" s="3"/>
      <c r="F1070" s="55"/>
      <c r="G1070"/>
      <c r="H1070"/>
    </row>
    <row r="1071" spans="1:8" s="25" customFormat="1">
      <c r="A1071"/>
      <c r="B1071" s="63"/>
      <c r="C1071"/>
      <c r="D1071"/>
      <c r="E1071" s="3"/>
      <c r="F1071" s="55"/>
      <c r="G1071"/>
      <c r="H1071"/>
    </row>
    <row r="1072" spans="1:8" s="25" customFormat="1">
      <c r="A1072"/>
      <c r="B1072" s="63"/>
      <c r="C1072"/>
      <c r="D1072"/>
      <c r="E1072" s="3"/>
      <c r="F1072" s="55"/>
      <c r="G1072"/>
      <c r="H1072"/>
    </row>
    <row r="1073" spans="1:8" s="25" customFormat="1">
      <c r="A1073"/>
      <c r="B1073" s="63"/>
      <c r="C1073"/>
      <c r="D1073"/>
      <c r="E1073" s="3"/>
      <c r="F1073" s="55"/>
      <c r="G1073"/>
      <c r="H1073"/>
    </row>
    <row r="1074" spans="1:8" s="25" customFormat="1">
      <c r="A1074"/>
      <c r="B1074" s="63"/>
      <c r="C1074"/>
      <c r="D1074"/>
      <c r="E1074" s="3"/>
      <c r="F1074" s="55"/>
      <c r="G1074"/>
      <c r="H1074"/>
    </row>
    <row r="1075" spans="1:8" s="25" customFormat="1">
      <c r="A1075"/>
      <c r="B1075" s="63"/>
      <c r="C1075"/>
      <c r="D1075"/>
      <c r="E1075" s="3"/>
      <c r="F1075" s="55"/>
      <c r="G1075"/>
      <c r="H1075"/>
    </row>
    <row r="1076" spans="1:8" s="25" customFormat="1">
      <c r="A1076"/>
      <c r="B1076" s="63"/>
      <c r="C1076"/>
      <c r="D1076"/>
      <c r="E1076" s="3"/>
      <c r="F1076" s="55"/>
      <c r="G1076"/>
      <c r="H1076"/>
    </row>
    <row r="1077" spans="1:8" s="25" customFormat="1">
      <c r="A1077"/>
      <c r="B1077" s="63"/>
      <c r="C1077"/>
      <c r="D1077"/>
      <c r="E1077" s="3"/>
      <c r="F1077" s="55"/>
      <c r="G1077"/>
      <c r="H1077"/>
    </row>
    <row r="1078" spans="1:8" s="25" customFormat="1">
      <c r="A1078"/>
      <c r="B1078" s="63"/>
      <c r="C1078"/>
      <c r="D1078"/>
      <c r="E1078" s="3"/>
      <c r="F1078" s="55"/>
      <c r="G1078"/>
      <c r="H1078"/>
    </row>
    <row r="1079" spans="1:8" s="25" customFormat="1">
      <c r="A1079"/>
      <c r="B1079" s="63"/>
      <c r="C1079"/>
      <c r="D1079"/>
      <c r="E1079" s="3"/>
      <c r="F1079" s="55"/>
      <c r="G1079"/>
      <c r="H1079"/>
    </row>
    <row r="1080" spans="1:8" s="25" customFormat="1">
      <c r="A1080"/>
      <c r="B1080" s="63"/>
      <c r="C1080"/>
      <c r="D1080"/>
      <c r="E1080" s="3"/>
      <c r="F1080" s="55"/>
      <c r="G1080"/>
      <c r="H1080"/>
    </row>
    <row r="1081" spans="1:8" s="25" customFormat="1">
      <c r="A1081"/>
      <c r="B1081" s="63"/>
      <c r="C1081"/>
      <c r="D1081"/>
      <c r="E1081" s="3"/>
      <c r="F1081" s="55"/>
      <c r="G1081"/>
      <c r="H1081"/>
    </row>
    <row r="1082" spans="1:8" s="25" customFormat="1">
      <c r="A1082"/>
      <c r="B1082" s="63"/>
      <c r="C1082"/>
      <c r="D1082"/>
      <c r="E1082" s="3"/>
      <c r="F1082" s="55"/>
      <c r="G1082"/>
      <c r="H1082"/>
    </row>
    <row r="1083" spans="1:8" s="25" customFormat="1">
      <c r="A1083"/>
      <c r="B1083" s="63"/>
      <c r="C1083"/>
      <c r="D1083"/>
      <c r="E1083" s="3"/>
      <c r="F1083" s="55"/>
      <c r="G1083"/>
      <c r="H1083"/>
    </row>
    <row r="1084" spans="1:8" s="25" customFormat="1">
      <c r="A1084"/>
      <c r="B1084" s="63"/>
      <c r="C1084"/>
      <c r="D1084"/>
      <c r="E1084" s="3"/>
      <c r="F1084" s="55"/>
      <c r="G1084"/>
      <c r="H1084"/>
    </row>
    <row r="1085" spans="1:8" s="25" customFormat="1">
      <c r="A1085"/>
      <c r="B1085" s="63"/>
      <c r="C1085"/>
      <c r="D1085"/>
      <c r="E1085" s="3"/>
      <c r="F1085" s="55"/>
      <c r="G1085"/>
      <c r="H1085"/>
    </row>
    <row r="1086" spans="1:8" s="25" customFormat="1">
      <c r="A1086"/>
      <c r="B1086" s="63"/>
      <c r="C1086"/>
      <c r="D1086"/>
      <c r="E1086" s="3"/>
      <c r="F1086" s="55"/>
      <c r="G1086"/>
      <c r="H1086"/>
    </row>
    <row r="1087" spans="1:8" s="25" customFormat="1">
      <c r="A1087"/>
      <c r="B1087" s="63"/>
      <c r="C1087"/>
      <c r="D1087"/>
      <c r="E1087" s="3"/>
      <c r="F1087" s="55"/>
      <c r="G1087"/>
      <c r="H1087"/>
    </row>
    <row r="1088" spans="1:8" s="25" customFormat="1">
      <c r="A1088"/>
      <c r="B1088" s="63"/>
      <c r="C1088"/>
      <c r="D1088"/>
      <c r="E1088" s="3"/>
      <c r="F1088" s="55"/>
      <c r="G1088"/>
      <c r="H1088"/>
    </row>
    <row r="1089" spans="1:8" s="25" customFormat="1">
      <c r="A1089"/>
      <c r="B1089" s="63"/>
      <c r="C1089"/>
      <c r="D1089"/>
      <c r="E1089" s="3"/>
      <c r="F1089" s="55"/>
      <c r="G1089"/>
      <c r="H1089"/>
    </row>
    <row r="1090" spans="1:8" s="25" customFormat="1">
      <c r="A1090"/>
      <c r="B1090" s="63"/>
      <c r="C1090"/>
      <c r="D1090"/>
      <c r="E1090" s="3"/>
      <c r="F1090" s="55"/>
      <c r="G1090"/>
      <c r="H1090"/>
    </row>
    <row r="1091" spans="1:8" s="25" customFormat="1">
      <c r="A1091"/>
      <c r="B1091" s="63"/>
      <c r="C1091"/>
      <c r="D1091"/>
      <c r="E1091" s="3"/>
      <c r="F1091" s="55"/>
      <c r="G1091"/>
      <c r="H1091"/>
    </row>
    <row r="1092" spans="1:8" s="25" customFormat="1">
      <c r="A1092"/>
      <c r="B1092" s="63"/>
      <c r="C1092"/>
      <c r="D1092"/>
      <c r="E1092" s="3"/>
      <c r="F1092" s="55"/>
      <c r="G1092"/>
      <c r="H1092"/>
    </row>
    <row r="1093" spans="1:8" s="25" customFormat="1">
      <c r="A1093"/>
      <c r="B1093" s="63"/>
      <c r="C1093"/>
      <c r="D1093"/>
      <c r="E1093" s="3"/>
      <c r="F1093" s="55"/>
      <c r="G1093"/>
      <c r="H1093"/>
    </row>
    <row r="1094" spans="1:8" s="25" customFormat="1">
      <c r="A1094"/>
      <c r="B1094" s="63"/>
      <c r="C1094"/>
      <c r="D1094"/>
      <c r="E1094" s="3"/>
      <c r="F1094" s="55"/>
      <c r="G1094"/>
      <c r="H1094"/>
    </row>
    <row r="1095" spans="1:8" s="25" customFormat="1">
      <c r="A1095"/>
      <c r="B1095" s="63"/>
      <c r="C1095"/>
      <c r="D1095"/>
      <c r="E1095" s="3"/>
      <c r="F1095" s="55"/>
      <c r="G1095"/>
      <c r="H1095"/>
    </row>
    <row r="1096" spans="1:8" s="25" customFormat="1">
      <c r="A1096"/>
      <c r="B1096" s="63"/>
      <c r="C1096"/>
      <c r="D1096"/>
      <c r="E1096" s="3"/>
      <c r="F1096" s="55"/>
      <c r="G1096"/>
      <c r="H1096"/>
    </row>
    <row r="1097" spans="1:8" s="25" customFormat="1">
      <c r="A1097"/>
      <c r="B1097" s="63"/>
      <c r="C1097"/>
      <c r="D1097"/>
      <c r="E1097" s="3"/>
      <c r="F1097" s="55"/>
      <c r="G1097"/>
      <c r="H1097"/>
    </row>
    <row r="1098" spans="1:8" s="25" customFormat="1">
      <c r="A1098"/>
      <c r="B1098" s="63"/>
      <c r="C1098"/>
      <c r="D1098"/>
      <c r="E1098" s="3"/>
      <c r="F1098" s="55"/>
      <c r="G1098"/>
      <c r="H1098"/>
    </row>
    <row r="1099" spans="1:8" s="25" customFormat="1">
      <c r="A1099"/>
      <c r="B1099" s="63"/>
      <c r="C1099"/>
      <c r="D1099"/>
      <c r="E1099" s="3"/>
      <c r="F1099" s="55"/>
      <c r="G1099"/>
      <c r="H1099"/>
    </row>
    <row r="1100" spans="1:8" s="25" customFormat="1">
      <c r="A1100"/>
      <c r="B1100" s="63"/>
      <c r="C1100"/>
      <c r="D1100"/>
      <c r="E1100" s="3"/>
      <c r="F1100" s="55"/>
      <c r="G1100"/>
      <c r="H1100"/>
    </row>
    <row r="1101" spans="1:8" s="25" customFormat="1">
      <c r="A1101"/>
      <c r="B1101" s="63"/>
      <c r="C1101"/>
      <c r="D1101"/>
      <c r="E1101" s="3"/>
      <c r="F1101" s="55"/>
      <c r="G1101"/>
      <c r="H1101"/>
    </row>
    <row r="1102" spans="1:8" s="25" customFormat="1">
      <c r="A1102"/>
      <c r="B1102" s="63"/>
      <c r="C1102"/>
      <c r="D1102"/>
      <c r="E1102" s="3"/>
      <c r="F1102" s="55"/>
      <c r="G1102"/>
      <c r="H1102"/>
    </row>
    <row r="1103" spans="1:8" s="25" customFormat="1">
      <c r="A1103"/>
      <c r="B1103" s="63"/>
      <c r="C1103"/>
      <c r="D1103"/>
      <c r="E1103" s="3"/>
      <c r="F1103" s="55"/>
      <c r="G1103"/>
      <c r="H1103"/>
    </row>
    <row r="1104" spans="1:8" s="25" customFormat="1">
      <c r="A1104"/>
      <c r="B1104" s="63"/>
      <c r="C1104"/>
      <c r="D1104"/>
      <c r="E1104" s="3"/>
      <c r="F1104" s="55"/>
      <c r="G1104"/>
      <c r="H1104"/>
    </row>
    <row r="1105" spans="1:8" s="25" customFormat="1">
      <c r="A1105"/>
      <c r="B1105" s="63"/>
      <c r="C1105"/>
      <c r="D1105"/>
      <c r="E1105" s="3"/>
      <c r="F1105" s="55"/>
      <c r="G1105"/>
      <c r="H1105"/>
    </row>
    <row r="1106" spans="1:8" s="25" customFormat="1">
      <c r="A1106"/>
      <c r="B1106" s="63"/>
      <c r="C1106"/>
      <c r="D1106"/>
      <c r="E1106" s="3"/>
      <c r="F1106" s="55"/>
      <c r="G1106"/>
      <c r="H1106"/>
    </row>
    <row r="1107" spans="1:8" s="25" customFormat="1">
      <c r="A1107"/>
      <c r="B1107" s="63"/>
      <c r="C1107"/>
      <c r="D1107"/>
      <c r="E1107" s="3"/>
      <c r="F1107" s="55"/>
      <c r="G1107"/>
      <c r="H1107"/>
    </row>
    <row r="1108" spans="1:8">
      <c r="H1108"/>
    </row>
    <row r="1109" spans="1:8">
      <c r="H1109"/>
    </row>
    <row r="1110" spans="1:8">
      <c r="H1110"/>
    </row>
    <row r="1111" spans="1:8">
      <c r="H1111"/>
    </row>
    <row r="1112" spans="1:8">
      <c r="H1112"/>
    </row>
    <row r="1113" spans="1:8">
      <c r="H1113"/>
    </row>
    <row r="1114" spans="1:8">
      <c r="H1114"/>
    </row>
    <row r="1115" spans="1:8">
      <c r="H1115"/>
    </row>
    <row r="1116" spans="1:8">
      <c r="H1116"/>
    </row>
    <row r="1117" spans="1:8">
      <c r="H1117"/>
    </row>
    <row r="1118" spans="1:8">
      <c r="H1118"/>
    </row>
    <row r="1119" spans="1:8">
      <c r="H1119"/>
    </row>
    <row r="1120" spans="1:8">
      <c r="H1120"/>
    </row>
    <row r="1121" spans="8:8">
      <c r="H1121"/>
    </row>
    <row r="1122" spans="8:8">
      <c r="H1122"/>
    </row>
    <row r="1123" spans="8:8">
      <c r="H1123"/>
    </row>
    <row r="1124" spans="8:8">
      <c r="H1124"/>
    </row>
    <row r="1125" spans="8:8">
      <c r="H1125"/>
    </row>
    <row r="1126" spans="8:8">
      <c r="H1126"/>
    </row>
    <row r="1127" spans="8:8">
      <c r="H1127"/>
    </row>
    <row r="1128" spans="8:8">
      <c r="H1128"/>
    </row>
    <row r="1129" spans="8:8">
      <c r="H1129"/>
    </row>
    <row r="1130" spans="8:8">
      <c r="H1130"/>
    </row>
    <row r="1131" spans="8:8">
      <c r="H1131"/>
    </row>
    <row r="1132" spans="8:8">
      <c r="H1132"/>
    </row>
    <row r="1133" spans="8:8">
      <c r="H1133"/>
    </row>
    <row r="1134" spans="8:8">
      <c r="H1134"/>
    </row>
    <row r="1135" spans="8:8">
      <c r="H1135"/>
    </row>
    <row r="1136" spans="8:8">
      <c r="H1136"/>
    </row>
    <row r="1137" spans="8:8">
      <c r="H1137"/>
    </row>
    <row r="1138" spans="8:8">
      <c r="H1138"/>
    </row>
    <row r="1139" spans="8:8">
      <c r="H1139"/>
    </row>
    <row r="1140" spans="8:8">
      <c r="H1140"/>
    </row>
    <row r="1141" spans="8:8">
      <c r="H1141"/>
    </row>
    <row r="1142" spans="8:8">
      <c r="H1142"/>
    </row>
    <row r="1143" spans="8:8">
      <c r="H1143"/>
    </row>
    <row r="1144" spans="8:8">
      <c r="H1144"/>
    </row>
    <row r="1145" spans="8:8">
      <c r="H1145"/>
    </row>
    <row r="1146" spans="8:8">
      <c r="H1146"/>
    </row>
    <row r="1147" spans="8:8">
      <c r="H1147"/>
    </row>
    <row r="1148" spans="8:8">
      <c r="H1148"/>
    </row>
    <row r="1149" spans="8:8">
      <c r="H1149"/>
    </row>
    <row r="1150" spans="8:8">
      <c r="H1150"/>
    </row>
    <row r="1151" spans="8:8">
      <c r="H1151"/>
    </row>
    <row r="1152" spans="8:8">
      <c r="H1152"/>
    </row>
    <row r="1153" spans="8:8">
      <c r="H1153"/>
    </row>
    <row r="1154" spans="8:8">
      <c r="H1154"/>
    </row>
    <row r="1155" spans="8:8">
      <c r="H1155"/>
    </row>
    <row r="1156" spans="8:8">
      <c r="H1156"/>
    </row>
    <row r="1157" spans="8:8">
      <c r="H1157"/>
    </row>
    <row r="1158" spans="8:8">
      <c r="H1158"/>
    </row>
    <row r="1159" spans="8:8">
      <c r="H1159"/>
    </row>
    <row r="1160" spans="8:8">
      <c r="H1160"/>
    </row>
    <row r="1161" spans="8:8">
      <c r="H1161"/>
    </row>
    <row r="1162" spans="8:8">
      <c r="H1162"/>
    </row>
    <row r="1163" spans="8:8">
      <c r="H1163"/>
    </row>
    <row r="1164" spans="8:8">
      <c r="H1164"/>
    </row>
    <row r="1165" spans="8:8">
      <c r="H1165"/>
    </row>
    <row r="1166" spans="8:8">
      <c r="H1166"/>
    </row>
    <row r="1167" spans="8:8">
      <c r="H1167"/>
    </row>
    <row r="1168" spans="8:8">
      <c r="H1168"/>
    </row>
    <row r="1169" spans="8:8">
      <c r="H1169"/>
    </row>
    <row r="1170" spans="8:8">
      <c r="H1170"/>
    </row>
    <row r="1171" spans="8:8">
      <c r="H1171"/>
    </row>
    <row r="1172" spans="8:8">
      <c r="H1172"/>
    </row>
    <row r="1173" spans="8:8">
      <c r="H1173"/>
    </row>
    <row r="1174" spans="8:8">
      <c r="H1174"/>
    </row>
    <row r="1175" spans="8:8">
      <c r="H1175"/>
    </row>
    <row r="1176" spans="8:8">
      <c r="H1176"/>
    </row>
    <row r="1177" spans="8:8">
      <c r="H1177"/>
    </row>
    <row r="1178" spans="8:8">
      <c r="H1178"/>
    </row>
    <row r="1179" spans="8:8">
      <c r="H1179"/>
    </row>
    <row r="1180" spans="8:8">
      <c r="H1180"/>
    </row>
    <row r="1181" spans="8:8">
      <c r="H1181"/>
    </row>
    <row r="1182" spans="8:8">
      <c r="H1182"/>
    </row>
    <row r="1183" spans="8:8">
      <c r="H1183"/>
    </row>
    <row r="1184" spans="8:8">
      <c r="H1184"/>
    </row>
    <row r="1185" spans="8:8">
      <c r="H1185"/>
    </row>
    <row r="1186" spans="8:8">
      <c r="H1186"/>
    </row>
    <row r="1187" spans="8:8">
      <c r="H1187"/>
    </row>
    <row r="1188" spans="8:8">
      <c r="H1188"/>
    </row>
    <row r="1189" spans="8:8">
      <c r="H1189"/>
    </row>
    <row r="1190" spans="8:8">
      <c r="H1190"/>
    </row>
    <row r="1191" spans="8:8">
      <c r="H1191"/>
    </row>
    <row r="1192" spans="8:8">
      <c r="H1192"/>
    </row>
    <row r="1193" spans="8:8">
      <c r="H1193"/>
    </row>
    <row r="1194" spans="8:8">
      <c r="H1194"/>
    </row>
    <row r="1195" spans="8:8">
      <c r="H1195"/>
    </row>
    <row r="1196" spans="8:8">
      <c r="H1196"/>
    </row>
    <row r="1197" spans="8:8">
      <c r="H1197"/>
    </row>
    <row r="1198" spans="8:8">
      <c r="H1198"/>
    </row>
    <row r="1199" spans="8:8">
      <c r="H1199"/>
    </row>
    <row r="1200" spans="8:8">
      <c r="H1200"/>
    </row>
    <row r="1201" spans="7:8">
      <c r="H1201"/>
    </row>
    <row r="1202" spans="7:8">
      <c r="H1202"/>
    </row>
    <row r="1203" spans="7:8">
      <c r="H1203"/>
    </row>
    <row r="1204" spans="7:8">
      <c r="G1204" s="3"/>
      <c r="H1204"/>
    </row>
    <row r="1205" spans="7:8">
      <c r="H1205"/>
    </row>
    <row r="1206" spans="7:8">
      <c r="H1206"/>
    </row>
    <row r="1207" spans="7:8">
      <c r="H1207"/>
    </row>
    <row r="1208" spans="7:8">
      <c r="H1208"/>
    </row>
    <row r="1209" spans="7:8">
      <c r="H1209"/>
    </row>
    <row r="1210" spans="7:8">
      <c r="H1210"/>
    </row>
    <row r="1211" spans="7:8">
      <c r="H1211"/>
    </row>
    <row r="1212" spans="7:8">
      <c r="H1212"/>
    </row>
    <row r="1213" spans="7:8">
      <c r="H1213"/>
    </row>
    <row r="1214" spans="7:8">
      <c r="H1214"/>
    </row>
    <row r="1215" spans="7:8">
      <c r="H1215"/>
    </row>
    <row r="1216" spans="7:8">
      <c r="H1216"/>
    </row>
    <row r="1217" spans="8:8">
      <c r="H1217"/>
    </row>
    <row r="1218" spans="8:8">
      <c r="H1218"/>
    </row>
    <row r="1219" spans="8:8">
      <c r="H1219"/>
    </row>
    <row r="1220" spans="8:8">
      <c r="H1220"/>
    </row>
    <row r="1221" spans="8:8">
      <c r="H1221"/>
    </row>
    <row r="1222" spans="8:8">
      <c r="H1222"/>
    </row>
    <row r="1223" spans="8:8">
      <c r="H1223"/>
    </row>
    <row r="1224" spans="8:8">
      <c r="H1224"/>
    </row>
    <row r="1225" spans="8:8">
      <c r="H1225"/>
    </row>
    <row r="1226" spans="8:8">
      <c r="H1226"/>
    </row>
    <row r="1227" spans="8:8">
      <c r="H1227"/>
    </row>
    <row r="1228" spans="8:8">
      <c r="H1228"/>
    </row>
    <row r="1229" spans="8:8">
      <c r="H1229"/>
    </row>
    <row r="1230" spans="8:8">
      <c r="H1230"/>
    </row>
    <row r="1231" spans="8:8">
      <c r="H1231"/>
    </row>
    <row r="1232" spans="8:8">
      <c r="H1232"/>
    </row>
    <row r="1233" spans="8:8">
      <c r="H1233"/>
    </row>
    <row r="1234" spans="8:8">
      <c r="H1234"/>
    </row>
    <row r="1235" spans="8:8">
      <c r="H1235"/>
    </row>
    <row r="1236" spans="8:8">
      <c r="H1236"/>
    </row>
    <row r="1237" spans="8:8">
      <c r="H1237"/>
    </row>
    <row r="1238" spans="8:8">
      <c r="H1238"/>
    </row>
    <row r="1239" spans="8:8">
      <c r="H1239"/>
    </row>
    <row r="1240" spans="8:8">
      <c r="H1240"/>
    </row>
    <row r="1241" spans="8:8">
      <c r="H1241"/>
    </row>
    <row r="1242" spans="8:8">
      <c r="H1242"/>
    </row>
    <row r="1243" spans="8:8">
      <c r="H1243"/>
    </row>
    <row r="1244" spans="8:8">
      <c r="H1244"/>
    </row>
    <row r="1245" spans="8:8">
      <c r="H1245"/>
    </row>
    <row r="1246" spans="8:8">
      <c r="H1246"/>
    </row>
    <row r="1247" spans="8:8">
      <c r="H1247"/>
    </row>
    <row r="1248" spans="8:8">
      <c r="H1248"/>
    </row>
    <row r="1249" spans="8:8">
      <c r="H1249"/>
    </row>
    <row r="1250" spans="8:8">
      <c r="H1250"/>
    </row>
    <row r="1251" spans="8:8">
      <c r="H1251"/>
    </row>
    <row r="1252" spans="8:8">
      <c r="H1252"/>
    </row>
    <row r="1253" spans="8:8">
      <c r="H1253"/>
    </row>
    <row r="1254" spans="8:8">
      <c r="H1254"/>
    </row>
    <row r="1255" spans="8:8">
      <c r="H1255"/>
    </row>
    <row r="1256" spans="8:8">
      <c r="H1256"/>
    </row>
    <row r="1257" spans="8:8">
      <c r="H1257"/>
    </row>
    <row r="1258" spans="8:8">
      <c r="H1258"/>
    </row>
    <row r="1259" spans="8:8">
      <c r="H1259"/>
    </row>
    <row r="1260" spans="8:8">
      <c r="H1260"/>
    </row>
    <row r="1261" spans="8:8">
      <c r="H1261"/>
    </row>
    <row r="1262" spans="8:8">
      <c r="H1262"/>
    </row>
    <row r="1263" spans="8:8">
      <c r="H1263"/>
    </row>
    <row r="1264" spans="8:8">
      <c r="H1264"/>
    </row>
    <row r="1265" spans="7:8">
      <c r="H1265"/>
    </row>
    <row r="1266" spans="7:8">
      <c r="H1266"/>
    </row>
    <row r="1267" spans="7:8">
      <c r="H1267"/>
    </row>
    <row r="1268" spans="7:8">
      <c r="H1268"/>
    </row>
    <row r="1269" spans="7:8">
      <c r="H1269"/>
    </row>
    <row r="1270" spans="7:8">
      <c r="H1270"/>
    </row>
    <row r="1271" spans="7:8">
      <c r="H1271"/>
    </row>
    <row r="1272" spans="7:8">
      <c r="H1272"/>
    </row>
    <row r="1273" spans="7:8">
      <c r="H1273"/>
    </row>
    <row r="1274" spans="7:8">
      <c r="H1274"/>
    </row>
    <row r="1275" spans="7:8">
      <c r="H1275"/>
    </row>
    <row r="1276" spans="7:8">
      <c r="H1276"/>
    </row>
    <row r="1277" spans="7:8">
      <c r="H1277"/>
    </row>
    <row r="1278" spans="7:8">
      <c r="G1278" s="3"/>
      <c r="H1278"/>
    </row>
    <row r="1279" spans="7:8">
      <c r="H1279"/>
    </row>
    <row r="1280" spans="7:8">
      <c r="H1280"/>
    </row>
    <row r="1281" spans="8:8">
      <c r="H1281"/>
    </row>
    <row r="1282" spans="8:8">
      <c r="H1282"/>
    </row>
    <row r="1283" spans="8:8">
      <c r="H1283"/>
    </row>
    <row r="1284" spans="8:8">
      <c r="H1284"/>
    </row>
    <row r="1285" spans="8:8">
      <c r="H1285"/>
    </row>
    <row r="1286" spans="8:8">
      <c r="H1286"/>
    </row>
    <row r="1287" spans="8:8">
      <c r="H1287"/>
    </row>
    <row r="1288" spans="8:8">
      <c r="H1288"/>
    </row>
    <row r="1289" spans="8:8">
      <c r="H1289"/>
    </row>
    <row r="1290" spans="8:8">
      <c r="H1290"/>
    </row>
    <row r="1291" spans="8:8">
      <c r="H1291"/>
    </row>
    <row r="1292" spans="8:8">
      <c r="H1292"/>
    </row>
    <row r="1293" spans="8:8">
      <c r="H1293"/>
    </row>
    <row r="1294" spans="8:8">
      <c r="H1294"/>
    </row>
    <row r="1295" spans="8:8">
      <c r="H1295"/>
    </row>
    <row r="1296" spans="8:8">
      <c r="H1296"/>
    </row>
    <row r="1297" spans="8:8">
      <c r="H1297"/>
    </row>
    <row r="1298" spans="8:8">
      <c r="H1298"/>
    </row>
    <row r="1299" spans="8:8">
      <c r="H1299"/>
    </row>
    <row r="1300" spans="8:8">
      <c r="H1300"/>
    </row>
    <row r="1301" spans="8:8">
      <c r="H1301"/>
    </row>
    <row r="1302" spans="8:8">
      <c r="H1302"/>
    </row>
    <row r="1303" spans="8:8">
      <c r="H1303"/>
    </row>
    <row r="1304" spans="8:8">
      <c r="H1304"/>
    </row>
    <row r="1305" spans="8:8">
      <c r="H1305"/>
    </row>
    <row r="1306" spans="8:8">
      <c r="H1306"/>
    </row>
    <row r="1307" spans="8:8">
      <c r="H1307"/>
    </row>
    <row r="1308" spans="8:8">
      <c r="H1308"/>
    </row>
    <row r="1309" spans="8:8">
      <c r="H1309"/>
    </row>
    <row r="1310" spans="8:8">
      <c r="H1310"/>
    </row>
    <row r="1311" spans="8:8">
      <c r="H1311"/>
    </row>
    <row r="1312" spans="8:8">
      <c r="H1312"/>
    </row>
    <row r="1313" spans="7:8">
      <c r="H1313"/>
    </row>
    <row r="1314" spans="7:8">
      <c r="H1314"/>
    </row>
    <row r="1315" spans="7:8">
      <c r="H1315"/>
    </row>
    <row r="1316" spans="7:8">
      <c r="H1316"/>
    </row>
    <row r="1317" spans="7:8">
      <c r="H1317"/>
    </row>
    <row r="1318" spans="7:8">
      <c r="H1318"/>
    </row>
    <row r="1319" spans="7:8">
      <c r="H1319"/>
    </row>
    <row r="1320" spans="7:8">
      <c r="H1320"/>
    </row>
    <row r="1321" spans="7:8">
      <c r="H1321"/>
    </row>
    <row r="1322" spans="7:8">
      <c r="H1322"/>
    </row>
    <row r="1323" spans="7:8">
      <c r="H1323"/>
    </row>
    <row r="1324" spans="7:8">
      <c r="H1324"/>
    </row>
    <row r="1325" spans="7:8">
      <c r="H1325"/>
    </row>
    <row r="1326" spans="7:8">
      <c r="H1326"/>
    </row>
    <row r="1327" spans="7:8">
      <c r="H1327"/>
    </row>
    <row r="1328" spans="7:8">
      <c r="G1328" s="3"/>
      <c r="H1328"/>
    </row>
    <row r="1329" spans="8:8">
      <c r="H1329"/>
    </row>
    <row r="1330" spans="8:8">
      <c r="H1330"/>
    </row>
    <row r="1331" spans="8:8">
      <c r="H1331"/>
    </row>
    <row r="1332" spans="8:8">
      <c r="H1332"/>
    </row>
    <row r="1333" spans="8:8">
      <c r="H1333"/>
    </row>
    <row r="1334" spans="8:8">
      <c r="H1334"/>
    </row>
    <row r="1335" spans="8:8">
      <c r="H1335"/>
    </row>
    <row r="1336" spans="8:8">
      <c r="H1336"/>
    </row>
    <row r="1337" spans="8:8">
      <c r="H1337"/>
    </row>
    <row r="1338" spans="8:8">
      <c r="H1338"/>
    </row>
    <row r="1339" spans="8:8">
      <c r="H1339"/>
    </row>
    <row r="1340" spans="8:8">
      <c r="H1340"/>
    </row>
    <row r="1341" spans="8:8">
      <c r="H1341"/>
    </row>
    <row r="1342" spans="8:8">
      <c r="H1342"/>
    </row>
    <row r="1343" spans="8:8">
      <c r="H1343"/>
    </row>
    <row r="1344" spans="8:8">
      <c r="H1344"/>
    </row>
    <row r="1345" spans="8:8">
      <c r="H1345"/>
    </row>
    <row r="1346" spans="8:8">
      <c r="H1346"/>
    </row>
    <row r="1347" spans="8:8">
      <c r="H1347"/>
    </row>
    <row r="1348" spans="8:8">
      <c r="H1348"/>
    </row>
    <row r="1349" spans="8:8">
      <c r="H1349"/>
    </row>
    <row r="1350" spans="8:8">
      <c r="H1350"/>
    </row>
    <row r="1351" spans="8:8">
      <c r="H1351"/>
    </row>
    <row r="1352" spans="8:8">
      <c r="H1352"/>
    </row>
    <row r="1353" spans="8:8">
      <c r="H1353"/>
    </row>
    <row r="1354" spans="8:8">
      <c r="H1354"/>
    </row>
    <row r="1355" spans="8:8">
      <c r="H1355"/>
    </row>
    <row r="1356" spans="8:8">
      <c r="H1356"/>
    </row>
    <row r="1357" spans="8:8">
      <c r="H1357"/>
    </row>
    <row r="1358" spans="8:8">
      <c r="H1358"/>
    </row>
    <row r="1359" spans="8:8">
      <c r="H1359"/>
    </row>
    <row r="1360" spans="8:8">
      <c r="H1360"/>
    </row>
    <row r="1361" spans="8:8">
      <c r="H1361"/>
    </row>
    <row r="1362" spans="8:8">
      <c r="H1362"/>
    </row>
    <row r="1363" spans="8:8">
      <c r="H1363"/>
    </row>
    <row r="1364" spans="8:8">
      <c r="H1364"/>
    </row>
    <row r="1365" spans="8:8">
      <c r="H1365"/>
    </row>
    <row r="1366" spans="8:8">
      <c r="H1366"/>
    </row>
    <row r="1367" spans="8:8">
      <c r="H1367"/>
    </row>
    <row r="1368" spans="8:8">
      <c r="H1368"/>
    </row>
    <row r="1369" spans="8:8">
      <c r="H1369"/>
    </row>
    <row r="1370" spans="8:8">
      <c r="H1370"/>
    </row>
    <row r="1371" spans="8:8">
      <c r="H1371"/>
    </row>
    <row r="1372" spans="8:8">
      <c r="H1372"/>
    </row>
    <row r="1373" spans="8:8">
      <c r="H1373"/>
    </row>
    <row r="1374" spans="8:8">
      <c r="H1374"/>
    </row>
    <row r="1375" spans="8:8">
      <c r="H1375"/>
    </row>
    <row r="1376" spans="8:8">
      <c r="H1376"/>
    </row>
    <row r="1377" spans="8:8">
      <c r="H1377"/>
    </row>
    <row r="1378" spans="8:8">
      <c r="H1378"/>
    </row>
    <row r="1379" spans="8:8">
      <c r="H1379"/>
    </row>
    <row r="1380" spans="8:8">
      <c r="H1380"/>
    </row>
    <row r="1381" spans="8:8">
      <c r="H1381"/>
    </row>
    <row r="1382" spans="8:8">
      <c r="H1382"/>
    </row>
    <row r="1383" spans="8:8">
      <c r="H1383"/>
    </row>
    <row r="1384" spans="8:8">
      <c r="H1384"/>
    </row>
    <row r="1385" spans="8:8">
      <c r="H1385"/>
    </row>
    <row r="1386" spans="8:8">
      <c r="H1386"/>
    </row>
    <row r="1387" spans="8:8">
      <c r="H1387"/>
    </row>
    <row r="1388" spans="8:8">
      <c r="H1388"/>
    </row>
    <row r="1389" spans="8:8">
      <c r="H1389"/>
    </row>
    <row r="1390" spans="8:8">
      <c r="H1390"/>
    </row>
    <row r="1391" spans="8:8">
      <c r="H1391"/>
    </row>
    <row r="1392" spans="8:8">
      <c r="H1392"/>
    </row>
    <row r="1393" spans="8:8">
      <c r="H1393"/>
    </row>
    <row r="1394" spans="8:8">
      <c r="H1394"/>
    </row>
    <row r="1395" spans="8:8">
      <c r="H1395"/>
    </row>
    <row r="1396" spans="8:8">
      <c r="H1396"/>
    </row>
    <row r="1397" spans="8:8">
      <c r="H1397"/>
    </row>
    <row r="1398" spans="8:8">
      <c r="H1398"/>
    </row>
    <row r="1399" spans="8:8">
      <c r="H1399"/>
    </row>
    <row r="1400" spans="8:8">
      <c r="H1400"/>
    </row>
    <row r="1401" spans="8:8">
      <c r="H1401"/>
    </row>
    <row r="1402" spans="8:8">
      <c r="H1402"/>
    </row>
    <row r="1403" spans="8:8">
      <c r="H1403"/>
    </row>
    <row r="1404" spans="8:8">
      <c r="H1404"/>
    </row>
    <row r="1405" spans="8:8">
      <c r="H1405"/>
    </row>
    <row r="1406" spans="8:8">
      <c r="H1406"/>
    </row>
    <row r="1407" spans="8:8">
      <c r="H1407"/>
    </row>
    <row r="1408" spans="8:8">
      <c r="H1408"/>
    </row>
    <row r="1409" spans="8:8">
      <c r="H1409"/>
    </row>
    <row r="1410" spans="8:8">
      <c r="H1410"/>
    </row>
    <row r="1411" spans="8:8">
      <c r="H1411"/>
    </row>
    <row r="1412" spans="8:8">
      <c r="H1412"/>
    </row>
    <row r="1414" spans="8:8">
      <c r="H1414"/>
    </row>
    <row r="1415" spans="8:8">
      <c r="H1415"/>
    </row>
    <row r="1416" spans="8:8">
      <c r="H1416"/>
    </row>
    <row r="1417" spans="8:8">
      <c r="H1417"/>
    </row>
    <row r="1418" spans="8:8">
      <c r="H1418"/>
    </row>
    <row r="1419" spans="8:8">
      <c r="H1419"/>
    </row>
    <row r="1420" spans="8:8">
      <c r="H1420"/>
    </row>
    <row r="1422" spans="8:8">
      <c r="H1422"/>
    </row>
    <row r="1423" spans="8:8">
      <c r="H1423"/>
    </row>
    <row r="1424" spans="8:8">
      <c r="H1424"/>
    </row>
    <row r="1425" spans="8:8">
      <c r="H1425"/>
    </row>
    <row r="1426" spans="8:8">
      <c r="H1426"/>
    </row>
    <row r="1427" spans="8:8">
      <c r="H1427"/>
    </row>
    <row r="1428" spans="8:8">
      <c r="H1428"/>
    </row>
    <row r="1429" spans="8:8">
      <c r="H1429"/>
    </row>
    <row r="1430" spans="8:8">
      <c r="H1430"/>
    </row>
    <row r="1431" spans="8:8">
      <c r="H1431"/>
    </row>
    <row r="1432" spans="8:8">
      <c r="H1432"/>
    </row>
    <row r="1433" spans="8:8">
      <c r="H1433"/>
    </row>
    <row r="1434" spans="8:8">
      <c r="H1434"/>
    </row>
    <row r="1435" spans="8:8">
      <c r="H1435"/>
    </row>
    <row r="1436" spans="8:8">
      <c r="H1436"/>
    </row>
    <row r="1437" spans="8:8">
      <c r="H1437"/>
    </row>
    <row r="1438" spans="8:8">
      <c r="H1438"/>
    </row>
    <row r="1439" spans="8:8">
      <c r="H1439"/>
    </row>
    <row r="1440" spans="8:8">
      <c r="H1440"/>
    </row>
    <row r="1441" spans="8:8">
      <c r="H1441"/>
    </row>
    <row r="1442" spans="8:8">
      <c r="H1442"/>
    </row>
    <row r="1443" spans="8:8">
      <c r="H1443"/>
    </row>
    <row r="1444" spans="8:8">
      <c r="H1444"/>
    </row>
    <row r="1445" spans="8:8">
      <c r="H1445"/>
    </row>
    <row r="1446" spans="8:8">
      <c r="H1446"/>
    </row>
    <row r="1447" spans="8:8">
      <c r="H1447"/>
    </row>
    <row r="1448" spans="8:8">
      <c r="H1448"/>
    </row>
    <row r="1449" spans="8:8">
      <c r="H1449"/>
    </row>
    <row r="1450" spans="8:8">
      <c r="H1450"/>
    </row>
    <row r="1451" spans="8:8">
      <c r="H1451"/>
    </row>
    <row r="1452" spans="8:8">
      <c r="H1452"/>
    </row>
    <row r="1453" spans="8:8">
      <c r="H1453"/>
    </row>
    <row r="1454" spans="8:8">
      <c r="H1454"/>
    </row>
  </sheetData>
  <sortState xmlns:xlrd2="http://schemas.microsoft.com/office/spreadsheetml/2017/richdata2" ref="A4:D165">
    <sortCondition ref="A4:A165"/>
  </sortState>
  <mergeCells count="3">
    <mergeCell ref="K11:K12"/>
    <mergeCell ref="K19:L19"/>
    <mergeCell ref="J22:L22"/>
  </mergeCells>
  <pageMargins left="0.511811024" right="0.511811024" top="0.78740157499999996" bottom="0.78740157499999996" header="0.31496062000000002" footer="0.31496062000000002"/>
  <pageSetup paperSize="9" orientation="portrait" r:id="rId1"/>
  <headerFooter>
    <oddHeader>&amp;R&amp;"Calibri"&amp;10&amp;K000000#interna&amp;1#</oddHead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A4C7D-491D-4E55-945A-E19DF63DC9B2}">
  <dimension ref="A1:M1454"/>
  <sheetViews>
    <sheetView zoomScaleNormal="100" workbookViewId="0">
      <selection activeCell="H11" sqref="H11:H14"/>
    </sheetView>
  </sheetViews>
  <sheetFormatPr defaultRowHeight="15"/>
  <cols>
    <col min="2" max="2" width="42.42578125" style="63" bestFit="1" customWidth="1"/>
    <col min="3" max="3" width="7.5703125" customWidth="1"/>
    <col min="4" max="4" width="33.5703125" bestFit="1" customWidth="1"/>
    <col min="5" max="5" width="10.5703125" style="3" bestFit="1" customWidth="1"/>
    <col min="6" max="6" width="10.140625" style="55" bestFit="1" customWidth="1"/>
    <col min="7" max="7" width="34.42578125" customWidth="1"/>
    <col min="8" max="8" width="8.7109375" style="25"/>
    <col min="9" max="9" width="8.140625" style="25" bestFit="1" customWidth="1"/>
    <col min="13" max="13" width="8.140625" bestFit="1" customWidth="1"/>
  </cols>
  <sheetData>
    <row r="1" spans="1:13">
      <c r="A1" t="s">
        <v>11609</v>
      </c>
    </row>
    <row r="2" spans="1:13" ht="15.75" thickBot="1">
      <c r="G2" s="2"/>
    </row>
    <row r="3" spans="1:13">
      <c r="A3" s="3" t="s">
        <v>7439</v>
      </c>
      <c r="B3" s="64" t="s">
        <v>2</v>
      </c>
      <c r="C3" s="3" t="s">
        <v>3</v>
      </c>
      <c r="D3" s="3" t="s">
        <v>4</v>
      </c>
      <c r="E3" s="3" t="s">
        <v>6</v>
      </c>
      <c r="F3" s="55" t="s">
        <v>7</v>
      </c>
      <c r="G3" s="8" t="s">
        <v>8</v>
      </c>
      <c r="H3" s="42">
        <v>221</v>
      </c>
    </row>
    <row r="4" spans="1:13">
      <c r="A4" t="str">
        <f>_xlfn.XLOOKUP(B4,Rotineiros!B$1:B$5000,Rotineiros!A$1:A$5000)</f>
        <v>C1025949</v>
      </c>
      <c r="B4" t="s">
        <v>16149</v>
      </c>
      <c r="C4" t="s">
        <v>16637</v>
      </c>
      <c r="D4" t="s">
        <v>16151</v>
      </c>
      <c r="E4" s="3" t="str">
        <f>_xlfn.XLOOKUP(A4,'Badge Arqueiro'!A$1:A$170,'Badge Arqueiro'!B$1:B$170,"0")</f>
        <v>0</v>
      </c>
      <c r="F4" s="55" t="str">
        <f>_xlfn.XLOOKUP(A4,Comiters!A$1:A$999,Comiters!B$1:B$999,"0")</f>
        <v>0</v>
      </c>
      <c r="G4" s="4" t="s">
        <v>9</v>
      </c>
      <c r="H4" s="43">
        <v>143</v>
      </c>
      <c r="I4" s="44">
        <f>H4/$H$3</f>
        <v>0.6470588235294118</v>
      </c>
      <c r="M4">
        <f>IF(D4=D5,1111111111,0)</f>
        <v>0</v>
      </c>
    </row>
    <row r="5" spans="1:13">
      <c r="A5" t="str">
        <f>_xlfn.XLOOKUP(B5,Rotineiros!B$1:B$5000,Rotineiros!A$1:A$5000)</f>
        <v>C1114011</v>
      </c>
      <c r="B5" t="s">
        <v>16593</v>
      </c>
      <c r="C5" t="s">
        <v>4054</v>
      </c>
      <c r="D5" t="s">
        <v>16594</v>
      </c>
      <c r="E5" s="3" t="str">
        <f>_xlfn.XLOOKUP(A5,'Badge Arqueiro'!A$1:A$170,'Badge Arqueiro'!B$1:B$170,"0")</f>
        <v>0</v>
      </c>
      <c r="F5" s="55" t="str">
        <f>_xlfn.XLOOKUP(A5,Comiters!A$1:A$999,Comiters!B$1:B$999,"0")</f>
        <v>0</v>
      </c>
      <c r="G5" s="10" t="s">
        <v>15</v>
      </c>
      <c r="H5" s="45">
        <v>76</v>
      </c>
      <c r="I5" s="44">
        <f t="shared" ref="I5:I21" si="0">H5/$H$3</f>
        <v>0.34389140271493213</v>
      </c>
      <c r="M5">
        <f t="shared" ref="M5:M68" si="1">IF(D5=D6,1111111111,0)</f>
        <v>0</v>
      </c>
    </row>
    <row r="6" spans="1:13">
      <c r="A6" t="str">
        <f>_xlfn.XLOOKUP(B6,Rotineiros!B$1:B$5000,Rotineiros!A$1:A$5000)</f>
        <v>C1251416</v>
      </c>
      <c r="B6" t="s">
        <v>15705</v>
      </c>
      <c r="C6" t="s">
        <v>14713</v>
      </c>
      <c r="D6" t="s">
        <v>15707</v>
      </c>
      <c r="E6" s="3" t="str">
        <f>_xlfn.XLOOKUP(A6,'Badge Arqueiro'!A$1:A$170,'Badge Arqueiro'!B$1:B$170,"0")</f>
        <v>0</v>
      </c>
      <c r="F6" s="55" t="str">
        <f>_xlfn.XLOOKUP(A6,Comiters!A$1:A$999,Comiters!B$1:B$999,"0")</f>
        <v>0</v>
      </c>
      <c r="G6" s="4" t="s">
        <v>20</v>
      </c>
      <c r="H6" s="43">
        <v>13</v>
      </c>
      <c r="I6" s="44">
        <f t="shared" si="0"/>
        <v>5.8823529411764705E-2</v>
      </c>
      <c r="M6">
        <f t="shared" si="1"/>
        <v>0</v>
      </c>
    </row>
    <row r="7" spans="1:13">
      <c r="A7" t="str">
        <f>_xlfn.XLOOKUP(B7,Rotineiros!B$1:B$5000,Rotineiros!A$1:A$5000)</f>
        <v>C1280992</v>
      </c>
      <c r="B7" t="s">
        <v>4017</v>
      </c>
      <c r="C7" t="s">
        <v>16600</v>
      </c>
      <c r="D7" t="s">
        <v>16601</v>
      </c>
      <c r="E7" s="3" t="str">
        <f>_xlfn.XLOOKUP(A7,'Badge Arqueiro'!A$1:A$170,'Badge Arqueiro'!B$1:B$170,"0")</f>
        <v>0</v>
      </c>
      <c r="F7" s="55">
        <f>_xlfn.XLOOKUP(A7,Comiters!A$1:A$999,Comiters!B$1:B$999,"0")</f>
        <v>1</v>
      </c>
      <c r="G7" s="10" t="s">
        <v>25</v>
      </c>
      <c r="H7" s="45">
        <v>59</v>
      </c>
      <c r="I7" s="44">
        <f t="shared" si="0"/>
        <v>0.2669683257918552</v>
      </c>
      <c r="M7">
        <f t="shared" si="1"/>
        <v>0</v>
      </c>
    </row>
    <row r="8" spans="1:13">
      <c r="A8" t="str">
        <f>_xlfn.XLOOKUP(B8,Rotineiros!B$1:B$5000,Rotineiros!A$1:A$5000)</f>
        <v>C1282887</v>
      </c>
      <c r="B8" t="s">
        <v>16581</v>
      </c>
      <c r="C8" t="s">
        <v>16582</v>
      </c>
      <c r="D8" t="s">
        <v>16583</v>
      </c>
      <c r="E8" s="3" t="str">
        <f>_xlfn.XLOOKUP(A8,'Badge Arqueiro'!A$1:A$170,'Badge Arqueiro'!B$1:B$170,"0")</f>
        <v>0</v>
      </c>
      <c r="F8" s="55" t="str">
        <f>_xlfn.XLOOKUP(A8,Comiters!A$1:A$999,Comiters!B$1:B$999,"0")</f>
        <v>0</v>
      </c>
      <c r="G8" s="4" t="s">
        <v>15127</v>
      </c>
      <c r="H8" s="43">
        <v>33</v>
      </c>
      <c r="I8" s="44">
        <f t="shared" si="0"/>
        <v>0.14932126696832579</v>
      </c>
      <c r="M8">
        <f t="shared" si="1"/>
        <v>0</v>
      </c>
    </row>
    <row r="9" spans="1:13" ht="15.75" thickBot="1">
      <c r="A9" t="str">
        <f>_xlfn.XLOOKUP(B9,Rotineiros!B$1:B$5000,Rotineiros!A$1:A$5000)</f>
        <v>C1293979</v>
      </c>
      <c r="B9" t="s">
        <v>11653</v>
      </c>
      <c r="C9" t="s">
        <v>16470</v>
      </c>
      <c r="D9" t="s">
        <v>11732</v>
      </c>
      <c r="E9" s="3" t="str">
        <f>_xlfn.XLOOKUP(A9,'Badge Arqueiro'!A$1:A$170,'Badge Arqueiro'!B$1:B$170,"0")</f>
        <v>0</v>
      </c>
      <c r="F9" s="55" t="str">
        <f>_xlfn.XLOOKUP(A9,Comiters!A$1:A$999,Comiters!B$1:B$999,"0")</f>
        <v>0</v>
      </c>
      <c r="G9" s="12" t="s">
        <v>15128</v>
      </c>
      <c r="H9" s="46">
        <v>26</v>
      </c>
      <c r="I9" s="44">
        <f t="shared" si="0"/>
        <v>0.11764705882352941</v>
      </c>
      <c r="M9">
        <f t="shared" si="1"/>
        <v>0</v>
      </c>
    </row>
    <row r="10" spans="1:13" ht="15.75" thickBot="1">
      <c r="A10" t="str">
        <f>_xlfn.XLOOKUP(B10,Rotineiros!B$1:B$5000,Rotineiros!A$1:A$5000)</f>
        <v>C1296968</v>
      </c>
      <c r="B10" t="s">
        <v>661</v>
      </c>
      <c r="C10" t="s">
        <v>16577</v>
      </c>
      <c r="D10" t="s">
        <v>663</v>
      </c>
      <c r="E10" s="3" t="str">
        <f>_xlfn.XLOOKUP(A10,'Badge Arqueiro'!A$1:A$170,'Badge Arqueiro'!B$1:B$170,"0")</f>
        <v>0</v>
      </c>
      <c r="F10" s="55">
        <f>_xlfn.XLOOKUP(A10,Comiters!A$1:A$999,Comiters!B$1:B$999,"0")</f>
        <v>1</v>
      </c>
      <c r="I10" s="44"/>
      <c r="M10">
        <f t="shared" si="1"/>
        <v>0</v>
      </c>
    </row>
    <row r="11" spans="1:13">
      <c r="A11" t="str">
        <f>_xlfn.XLOOKUP(B11,Rotineiros!B$1:B$5000,Rotineiros!A$1:A$5000)</f>
        <v>C1298346</v>
      </c>
      <c r="B11" t="s">
        <v>11547</v>
      </c>
      <c r="C11" t="s">
        <v>2307</v>
      </c>
      <c r="D11" t="s">
        <v>11606</v>
      </c>
      <c r="E11" s="3" t="str">
        <f>_xlfn.XLOOKUP(A11,'Badge Arqueiro'!A$1:A$170,'Badge Arqueiro'!B$1:B$170,"0")</f>
        <v>0</v>
      </c>
      <c r="F11" s="55">
        <f>_xlfn.XLOOKUP(A11,Comiters!A$1:A$999,Comiters!B$1:B$999,"0")</f>
        <v>1</v>
      </c>
      <c r="G11" s="8" t="s">
        <v>44</v>
      </c>
      <c r="H11" s="42">
        <v>119</v>
      </c>
      <c r="I11" s="44">
        <f t="shared" si="0"/>
        <v>0.53846153846153844</v>
      </c>
      <c r="K11" s="130">
        <f>SUM(I11:I12)</f>
        <v>0.841628959276018</v>
      </c>
      <c r="M11">
        <f t="shared" si="1"/>
        <v>0</v>
      </c>
    </row>
    <row r="12" spans="1:13">
      <c r="A12" t="str">
        <f>_xlfn.XLOOKUP(B12,Rotineiros!B$1:B$5000,Rotineiros!A$1:A$5000)</f>
        <v>C1311628</v>
      </c>
      <c r="B12" t="s">
        <v>14931</v>
      </c>
      <c r="C12" t="s">
        <v>16509</v>
      </c>
      <c r="D12" t="s">
        <v>14933</v>
      </c>
      <c r="E12" s="3" t="str">
        <f>_xlfn.XLOOKUP(A12,'Badge Arqueiro'!A$1:A$170,'Badge Arqueiro'!B$1:B$170,"0")</f>
        <v>0</v>
      </c>
      <c r="F12" s="55" t="str">
        <f>_xlfn.XLOOKUP(A12,Comiters!A$1:A$999,Comiters!B$1:B$999,"0")</f>
        <v>0</v>
      </c>
      <c r="G12" s="4" t="s">
        <v>49</v>
      </c>
      <c r="H12" s="43">
        <v>67</v>
      </c>
      <c r="I12" s="44">
        <f t="shared" si="0"/>
        <v>0.30316742081447962</v>
      </c>
      <c r="K12" s="130"/>
      <c r="M12">
        <f t="shared" si="1"/>
        <v>0</v>
      </c>
    </row>
    <row r="13" spans="1:13">
      <c r="A13" t="str">
        <f>_xlfn.XLOOKUP(B13,Rotineiros!B$1:B$5000,Rotineiros!A$1:A$5000)</f>
        <v>C1314677</v>
      </c>
      <c r="B13" t="s">
        <v>16531</v>
      </c>
      <c r="C13" t="s">
        <v>14173</v>
      </c>
      <c r="D13" t="s">
        <v>16532</v>
      </c>
      <c r="E13" s="3" t="str">
        <f>_xlfn.XLOOKUP(A13,'Badge Arqueiro'!A$1:A$170,'Badge Arqueiro'!B$1:B$170,"0")</f>
        <v>0</v>
      </c>
      <c r="F13" s="55">
        <f>_xlfn.XLOOKUP(A13,Comiters!A$1:A$999,Comiters!B$1:B$999,"0")</f>
        <v>1</v>
      </c>
      <c r="G13" s="10" t="s">
        <v>54</v>
      </c>
      <c r="H13" s="45">
        <v>24</v>
      </c>
      <c r="I13" s="44">
        <f t="shared" si="0"/>
        <v>0.10859728506787331</v>
      </c>
      <c r="M13">
        <f t="shared" si="1"/>
        <v>0</v>
      </c>
    </row>
    <row r="14" spans="1:13" ht="15.75" thickBot="1">
      <c r="A14" t="str">
        <f>_xlfn.XLOOKUP(B14,Rotineiros!B$1:B$5000,Rotineiros!A$1:A$5000)</f>
        <v>C1316237</v>
      </c>
      <c r="B14" t="s">
        <v>16619</v>
      </c>
      <c r="C14" t="s">
        <v>12020</v>
      </c>
      <c r="D14" t="s">
        <v>16620</v>
      </c>
      <c r="E14" s="3" t="str">
        <f>_xlfn.XLOOKUP(A14,'Badge Arqueiro'!A$1:A$170,'Badge Arqueiro'!B$1:B$170,"0")</f>
        <v>0</v>
      </c>
      <c r="F14" s="55">
        <f>_xlfn.XLOOKUP(A14,Comiters!A$1:A$999,Comiters!B$1:B$999,"0")</f>
        <v>1</v>
      </c>
      <c r="G14" s="6" t="s">
        <v>59</v>
      </c>
      <c r="H14" s="47">
        <v>9</v>
      </c>
      <c r="I14" s="44">
        <f t="shared" si="0"/>
        <v>4.072398190045249E-2</v>
      </c>
      <c r="M14">
        <f t="shared" si="1"/>
        <v>0</v>
      </c>
    </row>
    <row r="15" spans="1:13" ht="15.75" thickBot="1">
      <c r="A15" t="str">
        <f>_xlfn.XLOOKUP(B15,Rotineiros!B$1:B$5000,Rotineiros!A$1:A$5000)</f>
        <v>C1316965</v>
      </c>
      <c r="B15" t="s">
        <v>11785</v>
      </c>
      <c r="C15" t="s">
        <v>13698</v>
      </c>
      <c r="D15" t="s">
        <v>11868</v>
      </c>
      <c r="E15" s="3" t="str">
        <f>_xlfn.XLOOKUP(A15,'Badge Arqueiro'!A$1:A$170,'Badge Arqueiro'!B$1:B$170,"0")</f>
        <v>0</v>
      </c>
      <c r="F15" s="55">
        <f>_xlfn.XLOOKUP(A15,Comiters!A$1:A$999,Comiters!B$1:B$999,"0")</f>
        <v>1</v>
      </c>
      <c r="I15" s="44"/>
      <c r="M15">
        <f t="shared" si="1"/>
        <v>0</v>
      </c>
    </row>
    <row r="16" spans="1:13">
      <c r="A16" t="str">
        <f>_xlfn.XLOOKUP(B16,Rotineiros!B$1:B$5000,Rotineiros!A$1:A$5000)</f>
        <v>C1320921</v>
      </c>
      <c r="B16" t="s">
        <v>3970</v>
      </c>
      <c r="C16" t="s">
        <v>16485</v>
      </c>
      <c r="D16" t="s">
        <v>4136</v>
      </c>
      <c r="E16" s="3" t="str">
        <f>_xlfn.XLOOKUP(A16,'Badge Arqueiro'!A$1:A$170,'Badge Arqueiro'!B$1:B$170,"0")</f>
        <v>0</v>
      </c>
      <c r="F16" s="55">
        <f>_xlfn.XLOOKUP(A16,Comiters!A$1:A$999,Comiters!B$1:B$999,"0")</f>
        <v>1</v>
      </c>
      <c r="G16" s="8" t="s">
        <v>68</v>
      </c>
      <c r="H16" s="42">
        <v>183</v>
      </c>
      <c r="I16" s="44">
        <f t="shared" si="0"/>
        <v>0.82805429864253388</v>
      </c>
      <c r="M16">
        <f t="shared" si="1"/>
        <v>0</v>
      </c>
    </row>
    <row r="17" spans="1:13">
      <c r="A17" t="str">
        <f>_xlfn.XLOOKUP(B17,Rotineiros!B$1:B$5000,Rotineiros!A$1:A$5000)</f>
        <v>C1321103</v>
      </c>
      <c r="B17" t="s">
        <v>1874</v>
      </c>
      <c r="C17" t="s">
        <v>16518</v>
      </c>
      <c r="D17" t="s">
        <v>1876</v>
      </c>
      <c r="E17" s="3" t="str">
        <f>_xlfn.XLOOKUP(A17,'Badge Arqueiro'!A$1:A$170,'Badge Arqueiro'!B$1:B$170,"0")</f>
        <v>0</v>
      </c>
      <c r="F17" s="55">
        <f>_xlfn.XLOOKUP(A17,Comiters!A$1:A$999,Comiters!B$1:B$999,"0")</f>
        <v>1</v>
      </c>
      <c r="G17" s="4" t="s">
        <v>9</v>
      </c>
      <c r="H17" s="43">
        <v>121</v>
      </c>
      <c r="I17" s="44">
        <f t="shared" si="0"/>
        <v>0.54751131221719462</v>
      </c>
      <c r="M17">
        <f t="shared" si="1"/>
        <v>0</v>
      </c>
    </row>
    <row r="18" spans="1:13">
      <c r="A18" t="str">
        <f>_xlfn.XLOOKUP(B18,Rotineiros!B$1:B$5000,Rotineiros!A$1:A$5000)</f>
        <v>C1321409</v>
      </c>
      <c r="B18" t="s">
        <v>16614</v>
      </c>
      <c r="C18" t="s">
        <v>16615</v>
      </c>
      <c r="D18" t="s">
        <v>16616</v>
      </c>
      <c r="E18" s="3" t="str">
        <f>_xlfn.XLOOKUP(A18,'Badge Arqueiro'!A$1:A$170,'Badge Arqueiro'!B$1:B$170,"0")</f>
        <v>0</v>
      </c>
      <c r="F18" s="55" t="str">
        <f>_xlfn.XLOOKUP(A18,Comiters!A$1:A$999,Comiters!B$1:B$999,"0")</f>
        <v>0</v>
      </c>
      <c r="G18" s="10" t="s">
        <v>15</v>
      </c>
      <c r="H18" s="56">
        <v>62</v>
      </c>
      <c r="I18" s="44">
        <f t="shared" si="0"/>
        <v>0.28054298642533937</v>
      </c>
      <c r="M18">
        <f t="shared" si="1"/>
        <v>0</v>
      </c>
    </row>
    <row r="19" spans="1:13">
      <c r="A19" t="str">
        <f>_xlfn.XLOOKUP(B19,Rotineiros!B$1:B$5000,Rotineiros!A$1:A$5000)</f>
        <v>C1322637</v>
      </c>
      <c r="B19" t="s">
        <v>3993</v>
      </c>
      <c r="C19" t="s">
        <v>3444</v>
      </c>
      <c r="D19" t="s">
        <v>4160</v>
      </c>
      <c r="E19" s="3" t="str">
        <f>_xlfn.XLOOKUP(A19,'Badge Arqueiro'!A$1:A$170,'Badge Arqueiro'!B$1:B$170,"0")</f>
        <v>0</v>
      </c>
      <c r="F19" s="55" t="str">
        <f>_xlfn.XLOOKUP(A19,Comiters!A$1:A$999,Comiters!B$1:B$999,"0")</f>
        <v>0</v>
      </c>
      <c r="G19" s="4" t="s">
        <v>80</v>
      </c>
      <c r="H19" s="43">
        <v>38</v>
      </c>
      <c r="I19" s="44">
        <f t="shared" si="0"/>
        <v>0.17194570135746606</v>
      </c>
      <c r="K19" s="137"/>
      <c r="L19" s="137"/>
      <c r="M19">
        <f t="shared" si="1"/>
        <v>0</v>
      </c>
    </row>
    <row r="20" spans="1:13">
      <c r="A20" t="str">
        <f>_xlfn.XLOOKUP(B20,Rotineiros!B$1:B$5000,Rotineiros!A$1:A$5000)</f>
        <v>C1322684</v>
      </c>
      <c r="B20" t="s">
        <v>1400</v>
      </c>
      <c r="C20" t="s">
        <v>14553</v>
      </c>
      <c r="D20" t="s">
        <v>1401</v>
      </c>
      <c r="E20" s="3" t="str">
        <f>_xlfn.XLOOKUP(A20,'Badge Arqueiro'!A$1:A$170,'Badge Arqueiro'!B$1:B$170,"0")</f>
        <v>0</v>
      </c>
      <c r="F20" s="55" t="str">
        <f>_xlfn.XLOOKUP(A20,Comiters!A$1:A$999,Comiters!B$1:B$999,"0")</f>
        <v>0</v>
      </c>
      <c r="G20" s="10" t="s">
        <v>85</v>
      </c>
      <c r="H20" s="45">
        <v>22</v>
      </c>
      <c r="I20" s="44">
        <f t="shared" si="0"/>
        <v>9.9547511312217188E-2</v>
      </c>
      <c r="M20">
        <f t="shared" si="1"/>
        <v>0</v>
      </c>
    </row>
    <row r="21" spans="1:13" ht="15.75" thickBot="1">
      <c r="A21" t="str">
        <f>_xlfn.XLOOKUP(B21,Rotineiros!B$1:B$5000,Rotineiros!A$1:A$5000)</f>
        <v>C1322941</v>
      </c>
      <c r="B21" t="s">
        <v>16395</v>
      </c>
      <c r="C21" t="s">
        <v>7510</v>
      </c>
      <c r="D21" t="s">
        <v>16397</v>
      </c>
      <c r="E21" s="3" t="str">
        <f>_xlfn.XLOOKUP(A21,'Badge Arqueiro'!A$1:A$170,'Badge Arqueiro'!B$1:B$170,"0")</f>
        <v>0</v>
      </c>
      <c r="F21" s="55">
        <f>_xlfn.XLOOKUP(A21,Comiters!A$1:A$999,Comiters!B$1:B$999,"0")</f>
        <v>1</v>
      </c>
      <c r="G21" s="6" t="s">
        <v>15</v>
      </c>
      <c r="H21" s="47">
        <v>14</v>
      </c>
      <c r="I21" s="44">
        <f t="shared" si="0"/>
        <v>6.3348416289592757E-2</v>
      </c>
      <c r="J21" s="2"/>
      <c r="M21">
        <f t="shared" si="1"/>
        <v>0</v>
      </c>
    </row>
    <row r="22" spans="1:13">
      <c r="A22" t="str">
        <f>_xlfn.XLOOKUP(B22,Rotineiros!B$1:B$5000,Rotineiros!A$1:A$5000)</f>
        <v>C1323094</v>
      </c>
      <c r="B22" t="s">
        <v>3076</v>
      </c>
      <c r="C22" t="s">
        <v>3453</v>
      </c>
      <c r="D22" t="s">
        <v>3077</v>
      </c>
      <c r="E22" s="3" t="str">
        <f>_xlfn.XLOOKUP(A22,'Badge Arqueiro'!A$1:A$170,'Badge Arqueiro'!B$1:B$170,"0")</f>
        <v>0</v>
      </c>
      <c r="F22" s="55" t="str">
        <f>_xlfn.XLOOKUP(A22,Comiters!A$1:A$999,Comiters!B$1:B$999,"0")</f>
        <v>0</v>
      </c>
      <c r="J22" s="136"/>
      <c r="K22" s="136"/>
      <c r="L22" s="136"/>
      <c r="M22">
        <f t="shared" si="1"/>
        <v>0</v>
      </c>
    </row>
    <row r="23" spans="1:13">
      <c r="A23" t="str">
        <f>_xlfn.XLOOKUP(B23,Rotineiros!B$1:B$5000,Rotineiros!A$1:A$5000)</f>
        <v>C1323117</v>
      </c>
      <c r="B23" t="s">
        <v>14644</v>
      </c>
      <c r="C23" t="s">
        <v>15952</v>
      </c>
      <c r="D23" t="s">
        <v>14645</v>
      </c>
      <c r="E23" s="3" t="str">
        <f>_xlfn.XLOOKUP(A23,'Badge Arqueiro'!A$1:A$170,'Badge Arqueiro'!B$1:B$170,"0")</f>
        <v>0</v>
      </c>
      <c r="F23" s="55" t="str">
        <f>_xlfn.XLOOKUP(A23,Comiters!A$1:A$999,Comiters!B$1:B$999,"0")</f>
        <v>0</v>
      </c>
      <c r="H23"/>
      <c r="J23" s="99"/>
      <c r="M23">
        <f t="shared" si="1"/>
        <v>0</v>
      </c>
    </row>
    <row r="24" spans="1:13">
      <c r="A24" t="str">
        <f>_xlfn.XLOOKUP(B24,Rotineiros!B$1:B$5000,Rotineiros!A$1:A$5000)</f>
        <v>C1323551</v>
      </c>
      <c r="B24" t="s">
        <v>74</v>
      </c>
      <c r="C24" t="s">
        <v>12254</v>
      </c>
      <c r="D24" t="s">
        <v>75</v>
      </c>
      <c r="E24" s="3" t="str">
        <f>_xlfn.XLOOKUP(A24,'Badge Arqueiro'!A$1:A$170,'Badge Arqueiro'!B$1:B$170,"0")</f>
        <v>0</v>
      </c>
      <c r="F24" s="55" t="str">
        <f>_xlfn.XLOOKUP(A24,Comiters!A$1:A$999,Comiters!B$1:B$999,"0")</f>
        <v>0</v>
      </c>
      <c r="H24"/>
      <c r="J24" s="99"/>
      <c r="M24">
        <f t="shared" si="1"/>
        <v>0</v>
      </c>
    </row>
    <row r="25" spans="1:13">
      <c r="A25" t="str">
        <f>_xlfn.XLOOKUP(B25,Rotineiros!B$1:B$5000,Rotineiros!A$1:A$5000)</f>
        <v>C1324035</v>
      </c>
      <c r="B25" t="s">
        <v>16482</v>
      </c>
      <c r="C25" t="s">
        <v>16483</v>
      </c>
      <c r="D25" t="s">
        <v>16484</v>
      </c>
      <c r="E25" s="3" t="str">
        <f>_xlfn.XLOOKUP(A25,'Badge Arqueiro'!A$1:A$170,'Badge Arqueiro'!B$1:B$170,"0")</f>
        <v>0</v>
      </c>
      <c r="F25" s="55" t="str">
        <f>_xlfn.XLOOKUP(A25,Comiters!A$1:A$999,Comiters!B$1:B$999,"0")</f>
        <v>0</v>
      </c>
      <c r="H25"/>
      <c r="J25" s="99"/>
      <c r="M25">
        <f t="shared" si="1"/>
        <v>0</v>
      </c>
    </row>
    <row r="26" spans="1:13">
      <c r="A26" t="str">
        <f>_xlfn.XLOOKUP(B26,Rotineiros!B$1:B$5000,Rotineiros!A$1:A$5000)</f>
        <v>C1324044</v>
      </c>
      <c r="B26" t="s">
        <v>16283</v>
      </c>
      <c r="C26" t="s">
        <v>16469</v>
      </c>
      <c r="D26" t="s">
        <v>16285</v>
      </c>
      <c r="E26" s="3" t="str">
        <f>_xlfn.XLOOKUP(A26,'Badge Arqueiro'!A$1:A$170,'Badge Arqueiro'!B$1:B$170,"0")</f>
        <v>0</v>
      </c>
      <c r="F26" s="55" t="str">
        <f>_xlfn.XLOOKUP(A26,Comiters!A$1:A$999,Comiters!B$1:B$999,"0")</f>
        <v>0</v>
      </c>
      <c r="H26"/>
      <c r="M26">
        <f t="shared" si="1"/>
        <v>0</v>
      </c>
    </row>
    <row r="27" spans="1:13">
      <c r="A27" t="str">
        <f>_xlfn.XLOOKUP(B27,Rotineiros!B$1:B$5000,Rotineiros!A$1:A$5000)</f>
        <v>C1324518</v>
      </c>
      <c r="B27" t="s">
        <v>13600</v>
      </c>
      <c r="C27" t="s">
        <v>16595</v>
      </c>
      <c r="D27" t="s">
        <v>13601</v>
      </c>
      <c r="E27" s="3" t="str">
        <f>_xlfn.XLOOKUP(A27,'Badge Arqueiro'!A$1:A$170,'Badge Arqueiro'!B$1:B$170,"0")</f>
        <v>0</v>
      </c>
      <c r="F27" s="55" t="str">
        <f>_xlfn.XLOOKUP(A27,Comiters!A$1:A$999,Comiters!B$1:B$999,"0")</f>
        <v>0</v>
      </c>
      <c r="H27"/>
      <c r="M27">
        <f t="shared" si="1"/>
        <v>0</v>
      </c>
    </row>
    <row r="28" spans="1:13">
      <c r="A28" t="str">
        <f>_xlfn.XLOOKUP(B28,Rotineiros!B$1:B$5000,Rotineiros!A$1:A$5000)</f>
        <v>C1324519</v>
      </c>
      <c r="B28" t="s">
        <v>11800</v>
      </c>
      <c r="C28" t="s">
        <v>16548</v>
      </c>
      <c r="D28" t="s">
        <v>11879</v>
      </c>
      <c r="E28" s="3" t="str">
        <f>_xlfn.XLOOKUP(A28,'Badge Arqueiro'!A$1:A$170,'Badge Arqueiro'!B$1:B$170,"0")</f>
        <v>0</v>
      </c>
      <c r="F28" s="55" t="str">
        <f>_xlfn.XLOOKUP(A28,Comiters!A$1:A$999,Comiters!B$1:B$999,"0")</f>
        <v>0</v>
      </c>
      <c r="H28"/>
      <c r="M28">
        <f t="shared" si="1"/>
        <v>0</v>
      </c>
    </row>
    <row r="29" spans="1:13">
      <c r="A29" t="str">
        <f>_xlfn.XLOOKUP(B29,Rotineiros!B$1:B$5000,Rotineiros!A$1:A$5000)</f>
        <v>C1324535</v>
      </c>
      <c r="B29" t="s">
        <v>14567</v>
      </c>
      <c r="C29" t="s">
        <v>16529</v>
      </c>
      <c r="D29" t="s">
        <v>14569</v>
      </c>
      <c r="E29" s="3" t="str">
        <f>_xlfn.XLOOKUP(A29,'Badge Arqueiro'!A$1:A$170,'Badge Arqueiro'!B$1:B$170,"0")</f>
        <v>0</v>
      </c>
      <c r="F29" s="55">
        <f>_xlfn.XLOOKUP(A29,Comiters!A$1:A$999,Comiters!B$1:B$999,"0")</f>
        <v>1</v>
      </c>
      <c r="H29"/>
      <c r="M29">
        <f t="shared" si="1"/>
        <v>0</v>
      </c>
    </row>
    <row r="30" spans="1:13">
      <c r="A30" t="str">
        <f>_xlfn.XLOOKUP(B30,Rotineiros!B$1:B$5000,Rotineiros!A$1:A$5000)</f>
        <v>C1324537</v>
      </c>
      <c r="B30" t="s">
        <v>14225</v>
      </c>
      <c r="C30" t="s">
        <v>16471</v>
      </c>
      <c r="D30" t="s">
        <v>14226</v>
      </c>
      <c r="E30" s="3" t="str">
        <f>_xlfn.XLOOKUP(A30,'Badge Arqueiro'!A$1:A$170,'Badge Arqueiro'!B$1:B$170,"0")</f>
        <v>0</v>
      </c>
      <c r="F30" s="55" t="str">
        <f>_xlfn.XLOOKUP(A30,Comiters!A$1:A$999,Comiters!B$1:B$999,"0")</f>
        <v>0</v>
      </c>
      <c r="H30"/>
      <c r="M30">
        <f t="shared" si="1"/>
        <v>0</v>
      </c>
    </row>
    <row r="31" spans="1:13">
      <c r="A31" t="str">
        <f>_xlfn.XLOOKUP(B31,Rotineiros!B$1:B$5000,Rotineiros!A$1:A$5000)</f>
        <v>C1325052</v>
      </c>
      <c r="B31" t="s">
        <v>13617</v>
      </c>
      <c r="C31" t="s">
        <v>16543</v>
      </c>
      <c r="D31" t="s">
        <v>13617</v>
      </c>
      <c r="E31" s="3" t="str">
        <f>_xlfn.XLOOKUP(A31,'Badge Arqueiro'!A$1:A$170,'Badge Arqueiro'!B$1:B$170,"0")</f>
        <v>0</v>
      </c>
      <c r="F31" s="55" t="str">
        <f>_xlfn.XLOOKUP(A31,Comiters!A$1:A$999,Comiters!B$1:B$999,"0")</f>
        <v>0</v>
      </c>
      <c r="H31"/>
      <c r="M31">
        <f t="shared" si="1"/>
        <v>0</v>
      </c>
    </row>
    <row r="32" spans="1:13">
      <c r="A32" t="str">
        <f>_xlfn.XLOOKUP(B32,Rotineiros!B$1:B$5000,Rotineiros!A$1:A$5000)</f>
        <v>C1325305</v>
      </c>
      <c r="B32" t="s">
        <v>70</v>
      </c>
      <c r="C32" t="s">
        <v>11146</v>
      </c>
      <c r="D32" t="s">
        <v>72</v>
      </c>
      <c r="E32" s="3" t="str">
        <f>_xlfn.XLOOKUP(A32,'Badge Arqueiro'!A$1:A$170,'Badge Arqueiro'!B$1:B$170,"0")</f>
        <v>0</v>
      </c>
      <c r="F32" s="55">
        <f>_xlfn.XLOOKUP(A32,Comiters!A$1:A$999,Comiters!B$1:B$999,"0")</f>
        <v>1</v>
      </c>
      <c r="H32"/>
      <c r="M32">
        <f t="shared" si="1"/>
        <v>0</v>
      </c>
    </row>
    <row r="33" spans="1:13">
      <c r="A33" t="str">
        <f>_xlfn.XLOOKUP(B33,Rotineiros!B$1:B$5000,Rotineiros!A$1:A$5000)</f>
        <v>C1325306</v>
      </c>
      <c r="B33" t="s">
        <v>11100</v>
      </c>
      <c r="C33" t="s">
        <v>16569</v>
      </c>
      <c r="D33" t="s">
        <v>4380</v>
      </c>
      <c r="E33" s="3" t="str">
        <f>_xlfn.XLOOKUP(A33,'Badge Arqueiro'!A$1:A$170,'Badge Arqueiro'!B$1:B$170,"0")</f>
        <v>0</v>
      </c>
      <c r="F33" s="55" t="str">
        <f>_xlfn.XLOOKUP(A33,Comiters!A$1:A$999,Comiters!B$1:B$999,"0")</f>
        <v>0</v>
      </c>
      <c r="H33"/>
      <c r="M33">
        <f t="shared" si="1"/>
        <v>0</v>
      </c>
    </row>
    <row r="34" spans="1:13">
      <c r="A34" t="str">
        <f>_xlfn.XLOOKUP(B34,Rotineiros!B$1:B$5000,Rotineiros!A$1:A$5000)</f>
        <v>C1325348</v>
      </c>
      <c r="B34" t="s">
        <v>12175</v>
      </c>
      <c r="C34" t="s">
        <v>16554</v>
      </c>
      <c r="D34" t="s">
        <v>12253</v>
      </c>
      <c r="E34" s="3" t="str">
        <f>_xlfn.XLOOKUP(A34,'Badge Arqueiro'!A$1:A$170,'Badge Arqueiro'!B$1:B$170,"0")</f>
        <v>0</v>
      </c>
      <c r="F34" s="55">
        <f>_xlfn.XLOOKUP(A34,Comiters!A$1:A$999,Comiters!B$1:B$999,"0")</f>
        <v>1</v>
      </c>
      <c r="H34"/>
      <c r="M34">
        <f t="shared" si="1"/>
        <v>0</v>
      </c>
    </row>
    <row r="35" spans="1:13">
      <c r="A35" t="str">
        <f>_xlfn.XLOOKUP(B35,Rotineiros!B$1:B$5000,Rotineiros!A$1:A$5000)</f>
        <v>C1325689</v>
      </c>
      <c r="B35" t="s">
        <v>15878</v>
      </c>
      <c r="C35" t="s">
        <v>16516</v>
      </c>
      <c r="D35" t="s">
        <v>15879</v>
      </c>
      <c r="E35" s="3" t="str">
        <f>_xlfn.XLOOKUP(A35,'Badge Arqueiro'!A$1:A$170,'Badge Arqueiro'!B$1:B$170,"0")</f>
        <v>0</v>
      </c>
      <c r="F35" s="55" t="str">
        <f>_xlfn.XLOOKUP(A35,Comiters!A$1:A$999,Comiters!B$1:B$999,"0")</f>
        <v>0</v>
      </c>
      <c r="H35"/>
      <c r="M35">
        <f t="shared" si="1"/>
        <v>0</v>
      </c>
    </row>
    <row r="36" spans="1:13">
      <c r="A36" t="str">
        <f>_xlfn.XLOOKUP(B36,Rotineiros!B$1:B$5000,Rotineiros!A$1:A$5000)</f>
        <v>C1325731</v>
      </c>
      <c r="B36" t="s">
        <v>7363</v>
      </c>
      <c r="C36" t="s">
        <v>16499</v>
      </c>
      <c r="D36" t="s">
        <v>11721</v>
      </c>
      <c r="E36" s="3" t="str">
        <f>_xlfn.XLOOKUP(A36,'Badge Arqueiro'!A$1:A$170,'Badge Arqueiro'!B$1:B$170,"0")</f>
        <v>0</v>
      </c>
      <c r="F36" s="55">
        <f>_xlfn.XLOOKUP(A36,Comiters!A$1:A$999,Comiters!B$1:B$999,"0")</f>
        <v>1</v>
      </c>
      <c r="H36"/>
      <c r="M36">
        <f t="shared" si="1"/>
        <v>0</v>
      </c>
    </row>
    <row r="37" spans="1:13">
      <c r="A37" t="str">
        <f>_xlfn.XLOOKUP(B37,Rotineiros!B$1:B$5000,Rotineiros!A$1:A$5000)</f>
        <v>C1325812</v>
      </c>
      <c r="B37" t="s">
        <v>13651</v>
      </c>
      <c r="C37" t="s">
        <v>14504</v>
      </c>
      <c r="D37" t="s">
        <v>13652</v>
      </c>
      <c r="E37" s="3" t="str">
        <f>_xlfn.XLOOKUP(A37,'Badge Arqueiro'!A$1:A$170,'Badge Arqueiro'!B$1:B$170,"0")</f>
        <v>0</v>
      </c>
      <c r="F37" s="55" t="str">
        <f>_xlfn.XLOOKUP(A37,Comiters!A$1:A$999,Comiters!B$1:B$999,"0")</f>
        <v>0</v>
      </c>
      <c r="H37"/>
      <c r="M37">
        <f t="shared" si="1"/>
        <v>0</v>
      </c>
    </row>
    <row r="38" spans="1:13">
      <c r="A38" t="str">
        <f>_xlfn.XLOOKUP(B38,Rotineiros!B$1:B$5000,Rotineiros!A$1:A$5000)</f>
        <v>C1326000</v>
      </c>
      <c r="B38" t="s">
        <v>3989</v>
      </c>
      <c r="C38" t="s">
        <v>15140</v>
      </c>
      <c r="D38" t="s">
        <v>4156</v>
      </c>
      <c r="E38" s="3" t="str">
        <f>_xlfn.XLOOKUP(A38,'Badge Arqueiro'!A$1:A$170,'Badge Arqueiro'!B$1:B$170,"0")</f>
        <v>0</v>
      </c>
      <c r="F38" s="55">
        <f>_xlfn.XLOOKUP(A38,Comiters!A$1:A$999,Comiters!B$1:B$999,"0")</f>
        <v>1</v>
      </c>
      <c r="H38"/>
      <c r="M38">
        <f t="shared" si="1"/>
        <v>0</v>
      </c>
    </row>
    <row r="39" spans="1:13">
      <c r="A39" t="str">
        <f>_xlfn.XLOOKUP(B39,Rotineiros!B$1:B$5000,Rotineiros!A$1:A$5000)</f>
        <v>C1326067</v>
      </c>
      <c r="B39" t="s">
        <v>1396</v>
      </c>
      <c r="C39" t="s">
        <v>16570</v>
      </c>
      <c r="D39" t="s">
        <v>1398</v>
      </c>
      <c r="E39" s="3">
        <f>_xlfn.XLOOKUP(A39,'Badge Arqueiro'!A$1:A$170,'Badge Arqueiro'!B$1:B$170,"0")</f>
        <v>1</v>
      </c>
      <c r="F39" s="55" t="str">
        <f>_xlfn.XLOOKUP(A39,Comiters!A$1:A$999,Comiters!B$1:B$999,"0")</f>
        <v>0</v>
      </c>
      <c r="H39"/>
      <c r="M39">
        <f t="shared" si="1"/>
        <v>0</v>
      </c>
    </row>
    <row r="40" spans="1:13">
      <c r="A40" t="str">
        <f>_xlfn.XLOOKUP(B40,Rotineiros!B$1:B$5000,Rotineiros!A$1:A$5000)</f>
        <v>C1326890</v>
      </c>
      <c r="B40" t="s">
        <v>14642</v>
      </c>
      <c r="C40" t="s">
        <v>4386</v>
      </c>
      <c r="D40" t="s">
        <v>14643</v>
      </c>
      <c r="E40" s="3" t="str">
        <f>_xlfn.XLOOKUP(A40,'Badge Arqueiro'!A$1:A$170,'Badge Arqueiro'!B$1:B$170,"0")</f>
        <v>0</v>
      </c>
      <c r="F40" s="55">
        <f>_xlfn.XLOOKUP(A40,Comiters!A$1:A$999,Comiters!B$1:B$999,"0")</f>
        <v>1</v>
      </c>
      <c r="H40"/>
      <c r="M40">
        <f t="shared" si="1"/>
        <v>0</v>
      </c>
    </row>
    <row r="41" spans="1:13">
      <c r="A41" t="str">
        <f>_xlfn.XLOOKUP(B41,Rotineiros!B$1:B$5000,Rotineiros!A$1:A$5000)</f>
        <v>C1326922</v>
      </c>
      <c r="B41" t="s">
        <v>2552</v>
      </c>
      <c r="C41" t="s">
        <v>16507</v>
      </c>
      <c r="D41" t="s">
        <v>2554</v>
      </c>
      <c r="E41" s="3">
        <f>_xlfn.XLOOKUP(A41,'Badge Arqueiro'!A$1:A$170,'Badge Arqueiro'!B$1:B$170,"0")</f>
        <v>1</v>
      </c>
      <c r="F41" s="55">
        <f>_xlfn.XLOOKUP(A41,Comiters!A$1:A$999,Comiters!B$1:B$999,"0")</f>
        <v>1</v>
      </c>
      <c r="H41"/>
      <c r="M41">
        <f t="shared" si="1"/>
        <v>0</v>
      </c>
    </row>
    <row r="42" spans="1:13">
      <c r="A42" t="str">
        <f>_xlfn.XLOOKUP(B42,Rotineiros!B$1:B$5000,Rotineiros!A$1:A$5000)</f>
        <v>C1326944</v>
      </c>
      <c r="B42" t="s">
        <v>15382</v>
      </c>
      <c r="C42" t="s">
        <v>16526</v>
      </c>
      <c r="D42" t="s">
        <v>15384</v>
      </c>
      <c r="E42" s="3" t="str">
        <f>_xlfn.XLOOKUP(A42,'Badge Arqueiro'!A$1:A$170,'Badge Arqueiro'!B$1:B$170,"0")</f>
        <v>0</v>
      </c>
      <c r="F42" s="55" t="str">
        <f>_xlfn.XLOOKUP(A42,Comiters!A$1:A$999,Comiters!B$1:B$999,"0")</f>
        <v>0</v>
      </c>
      <c r="H42"/>
      <c r="M42">
        <f t="shared" si="1"/>
        <v>0</v>
      </c>
    </row>
    <row r="43" spans="1:13">
      <c r="A43" t="str">
        <f>_xlfn.XLOOKUP(B43,Rotineiros!B$1:B$5000,Rotineiros!A$1:A$5000)</f>
        <v>C1327256</v>
      </c>
      <c r="B43" t="s">
        <v>16574</v>
      </c>
      <c r="C43" t="s">
        <v>2600</v>
      </c>
      <c r="D43" t="s">
        <v>16575</v>
      </c>
      <c r="E43" s="3" t="str">
        <f>_xlfn.XLOOKUP(A43,'Badge Arqueiro'!A$1:A$170,'Badge Arqueiro'!B$1:B$170,"0")</f>
        <v>0</v>
      </c>
      <c r="F43" s="55">
        <f>_xlfn.XLOOKUP(A43,Comiters!A$1:A$999,Comiters!B$1:B$999,"0")</f>
        <v>1</v>
      </c>
      <c r="H43"/>
      <c r="M43">
        <f t="shared" si="1"/>
        <v>0</v>
      </c>
    </row>
    <row r="44" spans="1:13">
      <c r="A44" t="str">
        <f>_xlfn.XLOOKUP(B44,Rotineiros!B$1:B$5000,Rotineiros!A$1:A$5000)</f>
        <v>C1327649</v>
      </c>
      <c r="B44" t="s">
        <v>16511</v>
      </c>
      <c r="C44" t="s">
        <v>16512</v>
      </c>
      <c r="D44" t="s">
        <v>16513</v>
      </c>
      <c r="E44" s="3">
        <f>_xlfn.XLOOKUP(A44,'Badge Arqueiro'!A$1:A$170,'Badge Arqueiro'!B$1:B$170,"0")</f>
        <v>1</v>
      </c>
      <c r="F44" s="55">
        <f>_xlfn.XLOOKUP(A44,Comiters!A$1:A$999,Comiters!B$1:B$999,"0")</f>
        <v>1</v>
      </c>
      <c r="H44"/>
      <c r="M44">
        <f t="shared" si="1"/>
        <v>0</v>
      </c>
    </row>
    <row r="45" spans="1:13">
      <c r="A45" t="str">
        <f>_xlfn.XLOOKUP(B45,Rotineiros!B$1:B$5000,Rotineiros!A$1:A$5000)</f>
        <v>C1328285</v>
      </c>
      <c r="B45" t="s">
        <v>15919</v>
      </c>
      <c r="C45" t="s">
        <v>16541</v>
      </c>
      <c r="D45" t="s">
        <v>15921</v>
      </c>
      <c r="E45" s="3" t="str">
        <f>_xlfn.XLOOKUP(A45,'Badge Arqueiro'!A$1:A$170,'Badge Arqueiro'!B$1:B$170,"0")</f>
        <v>0</v>
      </c>
      <c r="F45" s="55" t="str">
        <f>_xlfn.XLOOKUP(A45,Comiters!A$1:A$999,Comiters!B$1:B$999,"0")</f>
        <v>0</v>
      </c>
      <c r="H45"/>
      <c r="M45">
        <f t="shared" si="1"/>
        <v>0</v>
      </c>
    </row>
    <row r="46" spans="1:13">
      <c r="A46" t="str">
        <f>_xlfn.XLOOKUP(B46,Rotineiros!B$1:B$5000,Rotineiros!A$1:A$5000)</f>
        <v>C1328679</v>
      </c>
      <c r="B46" t="s">
        <v>11618</v>
      </c>
      <c r="C46" t="s">
        <v>16546</v>
      </c>
      <c r="D46" t="s">
        <v>11694</v>
      </c>
      <c r="E46" s="3" t="str">
        <f>_xlfn.XLOOKUP(A46,'Badge Arqueiro'!A$1:A$170,'Badge Arqueiro'!B$1:B$170,"0")</f>
        <v>0</v>
      </c>
      <c r="F46" s="55" t="str">
        <f>_xlfn.XLOOKUP(A46,Comiters!A$1:A$999,Comiters!B$1:B$999,"0")</f>
        <v>0</v>
      </c>
      <c r="H46"/>
      <c r="M46">
        <f t="shared" si="1"/>
        <v>0</v>
      </c>
    </row>
    <row r="47" spans="1:13">
      <c r="A47" t="str">
        <f>_xlfn.XLOOKUP(B47,Rotineiros!B$1:B$5000,Rotineiros!A$1:A$5000)</f>
        <v>C1328739</v>
      </c>
      <c r="B47" t="s">
        <v>15856</v>
      </c>
      <c r="C47" t="s">
        <v>16517</v>
      </c>
      <c r="D47" t="s">
        <v>15858</v>
      </c>
      <c r="E47" s="3" t="str">
        <f>_xlfn.XLOOKUP(A47,'Badge Arqueiro'!A$1:A$170,'Badge Arqueiro'!B$1:B$170,"0")</f>
        <v>0</v>
      </c>
      <c r="F47" s="55" t="str">
        <f>_xlfn.XLOOKUP(A47,Comiters!A$1:A$999,Comiters!B$1:B$999,"0")</f>
        <v>0</v>
      </c>
      <c r="H47"/>
      <c r="M47">
        <f t="shared" si="1"/>
        <v>0</v>
      </c>
    </row>
    <row r="48" spans="1:13">
      <c r="A48" t="str">
        <f>_xlfn.XLOOKUP(B48,Rotineiros!B$1:B$5000,Rotineiros!A$1:A$5000)</f>
        <v>C1328740</v>
      </c>
      <c r="B48" t="s">
        <v>13411</v>
      </c>
      <c r="C48" t="s">
        <v>2224</v>
      </c>
      <c r="D48" t="s">
        <v>13412</v>
      </c>
      <c r="E48" s="3" t="str">
        <f>_xlfn.XLOOKUP(A48,'Badge Arqueiro'!A$1:A$170,'Badge Arqueiro'!B$1:B$170,"0")</f>
        <v>0</v>
      </c>
      <c r="F48" s="55" t="str">
        <f>_xlfn.XLOOKUP(A48,Comiters!A$1:A$999,Comiters!B$1:B$999,"0")</f>
        <v>0</v>
      </c>
      <c r="H48"/>
      <c r="M48">
        <f t="shared" si="1"/>
        <v>0</v>
      </c>
    </row>
    <row r="49" spans="1:13">
      <c r="A49" t="str">
        <f>_xlfn.XLOOKUP(B49,Rotineiros!B$1:B$5000,Rotineiros!A$1:A$5000)</f>
        <v>C1328741</v>
      </c>
      <c r="B49" t="s">
        <v>15836</v>
      </c>
      <c r="C49" t="s">
        <v>16541</v>
      </c>
      <c r="D49" t="s">
        <v>15837</v>
      </c>
      <c r="E49" s="3" t="str">
        <f>_xlfn.XLOOKUP(A49,'Badge Arqueiro'!A$1:A$170,'Badge Arqueiro'!B$1:B$170,"0")</f>
        <v>0</v>
      </c>
      <c r="F49" s="55">
        <f>_xlfn.XLOOKUP(A49,Comiters!A$1:A$999,Comiters!B$1:B$999,"0")</f>
        <v>1</v>
      </c>
      <c r="H49"/>
      <c r="M49">
        <f t="shared" si="1"/>
        <v>0</v>
      </c>
    </row>
    <row r="50" spans="1:13">
      <c r="A50" t="str">
        <f>_xlfn.XLOOKUP(B50,Rotineiros!B$1:B$5000,Rotineiros!A$1:A$5000)</f>
        <v>C1328820</v>
      </c>
      <c r="B50" t="s">
        <v>12339</v>
      </c>
      <c r="C50" t="s">
        <v>16599</v>
      </c>
      <c r="D50" t="s">
        <v>12340</v>
      </c>
      <c r="E50" s="3" t="str">
        <f>_xlfn.XLOOKUP(A50,'Badge Arqueiro'!A$1:A$170,'Badge Arqueiro'!B$1:B$170,"0")</f>
        <v>0</v>
      </c>
      <c r="F50" s="55" t="str">
        <f>_xlfn.XLOOKUP(A50,Comiters!A$1:A$999,Comiters!B$1:B$999,"0")</f>
        <v>0</v>
      </c>
      <c r="H50"/>
      <c r="M50">
        <f t="shared" si="1"/>
        <v>0</v>
      </c>
    </row>
    <row r="51" spans="1:13">
      <c r="A51" t="str">
        <f>_xlfn.XLOOKUP(B51,Rotineiros!B$1:B$5000,Rotineiros!A$1:A$5000)</f>
        <v>C1329165</v>
      </c>
      <c r="B51" t="s">
        <v>15820</v>
      </c>
      <c r="C51" t="s">
        <v>15975</v>
      </c>
      <c r="D51" t="s">
        <v>15822</v>
      </c>
      <c r="E51" s="3" t="str">
        <f>_xlfn.XLOOKUP(A51,'Badge Arqueiro'!A$1:A$170,'Badge Arqueiro'!B$1:B$170,"0")</f>
        <v>0</v>
      </c>
      <c r="F51" s="55" t="str">
        <f>_xlfn.XLOOKUP(A51,Comiters!A$1:A$999,Comiters!B$1:B$999,"0")</f>
        <v>0</v>
      </c>
      <c r="H51"/>
      <c r="M51">
        <f t="shared" si="1"/>
        <v>0</v>
      </c>
    </row>
    <row r="52" spans="1:13">
      <c r="A52" t="str">
        <f>_xlfn.XLOOKUP(B52,Rotineiros!B$1:B$5000,Rotineiros!A$1:A$5000)</f>
        <v>C1329220</v>
      </c>
      <c r="B52" t="s">
        <v>13629</v>
      </c>
      <c r="C52" t="s">
        <v>14984</v>
      </c>
      <c r="D52" t="s">
        <v>13630</v>
      </c>
      <c r="E52" s="3" t="str">
        <f>_xlfn.XLOOKUP(A52,'Badge Arqueiro'!A$1:A$170,'Badge Arqueiro'!B$1:B$170,"0")</f>
        <v>0</v>
      </c>
      <c r="F52" s="55">
        <f>_xlfn.XLOOKUP(A52,Comiters!A$1:A$999,Comiters!B$1:B$999,"0")</f>
        <v>1</v>
      </c>
      <c r="H52"/>
      <c r="M52">
        <f t="shared" si="1"/>
        <v>0</v>
      </c>
    </row>
    <row r="53" spans="1:13">
      <c r="A53" t="str">
        <f>_xlfn.XLOOKUP(B53,Rotineiros!B$1:B$5000,Rotineiros!A$1:A$5000)</f>
        <v>C1329263</v>
      </c>
      <c r="B53" t="s">
        <v>12721</v>
      </c>
      <c r="C53" t="s">
        <v>15001</v>
      </c>
      <c r="D53" t="s">
        <v>12722</v>
      </c>
      <c r="E53" s="3" t="str">
        <f>_xlfn.XLOOKUP(A53,'Badge Arqueiro'!A$1:A$170,'Badge Arqueiro'!B$1:B$170,"0")</f>
        <v>0</v>
      </c>
      <c r="F53" s="55" t="str">
        <f>_xlfn.XLOOKUP(A53,Comiters!A$1:A$999,Comiters!B$1:B$999,"0")</f>
        <v>0</v>
      </c>
      <c r="H53"/>
      <c r="M53">
        <f t="shared" si="1"/>
        <v>0</v>
      </c>
    </row>
    <row r="54" spans="1:13">
      <c r="A54" t="str">
        <f>_xlfn.XLOOKUP(B54,Rotineiros!B$1:B$5000,Rotineiros!A$1:A$5000)</f>
        <v>C1329472</v>
      </c>
      <c r="B54" t="s">
        <v>13623</v>
      </c>
      <c r="C54" t="s">
        <v>16514</v>
      </c>
      <c r="D54" t="s">
        <v>13623</v>
      </c>
      <c r="E54" s="3" t="str">
        <f>_xlfn.XLOOKUP(A54,'Badge Arqueiro'!A$1:A$170,'Badge Arqueiro'!B$1:B$170,"0")</f>
        <v>0</v>
      </c>
      <c r="F54" s="55">
        <f>_xlfn.XLOOKUP(A54,Comiters!A$1:A$999,Comiters!B$1:B$999,"0")</f>
        <v>1</v>
      </c>
      <c r="H54"/>
      <c r="M54">
        <f t="shared" si="1"/>
        <v>0</v>
      </c>
    </row>
    <row r="55" spans="1:13">
      <c r="A55" t="str">
        <f>_xlfn.XLOOKUP(B55,Rotineiros!B$1:B$5000,Rotineiros!A$1:A$5000)</f>
        <v>C1329494</v>
      </c>
      <c r="B55" t="s">
        <v>15813</v>
      </c>
      <c r="C55" t="s">
        <v>16475</v>
      </c>
      <c r="D55" t="s">
        <v>15814</v>
      </c>
      <c r="E55" s="3" t="str">
        <f>_xlfn.XLOOKUP(A55,'Badge Arqueiro'!A$1:A$170,'Badge Arqueiro'!B$1:B$170,"0")</f>
        <v>0</v>
      </c>
      <c r="F55" s="55" t="str">
        <f>_xlfn.XLOOKUP(A55,Comiters!A$1:A$999,Comiters!B$1:B$999,"0")</f>
        <v>0</v>
      </c>
      <c r="H55"/>
      <c r="M55">
        <f t="shared" si="1"/>
        <v>0</v>
      </c>
    </row>
    <row r="56" spans="1:13">
      <c r="A56" t="str">
        <f>_xlfn.XLOOKUP(B56,Rotineiros!B$1:B$5000,Rotineiros!A$1:A$5000)</f>
        <v>C1329556</v>
      </c>
      <c r="B56" t="s">
        <v>13657</v>
      </c>
      <c r="C56" t="s">
        <v>16547</v>
      </c>
      <c r="D56" t="s">
        <v>13658</v>
      </c>
      <c r="E56" s="3" t="str">
        <f>_xlfn.XLOOKUP(A56,'Badge Arqueiro'!A$1:A$170,'Badge Arqueiro'!B$1:B$170,"0")</f>
        <v>0</v>
      </c>
      <c r="F56" s="55" t="str">
        <f>_xlfn.XLOOKUP(A56,Comiters!A$1:A$999,Comiters!B$1:B$999,"0")</f>
        <v>0</v>
      </c>
      <c r="H56"/>
      <c r="M56">
        <f t="shared" si="1"/>
        <v>0</v>
      </c>
    </row>
    <row r="57" spans="1:13">
      <c r="A57" t="str">
        <f>_xlfn.XLOOKUP(B57,Rotineiros!B$1:B$5000,Rotineiros!A$1:A$5000)</f>
        <v>C1329639</v>
      </c>
      <c r="B57" t="s">
        <v>16519</v>
      </c>
      <c r="C57" t="s">
        <v>16520</v>
      </c>
      <c r="D57" t="s">
        <v>16521</v>
      </c>
      <c r="E57" s="3" t="str">
        <f>_xlfn.XLOOKUP(A57,'Badge Arqueiro'!A$1:A$170,'Badge Arqueiro'!B$1:B$170,"0")</f>
        <v>0</v>
      </c>
      <c r="F57" s="55" t="str">
        <f>_xlfn.XLOOKUP(A57,Comiters!A$1:A$999,Comiters!B$1:B$999,"0")</f>
        <v>0</v>
      </c>
      <c r="H57"/>
      <c r="M57">
        <f t="shared" si="1"/>
        <v>0</v>
      </c>
    </row>
    <row r="58" spans="1:13">
      <c r="A58" t="str">
        <f>_xlfn.XLOOKUP(B58,Rotineiros!B$1:B$5000,Rotineiros!A$1:A$5000)</f>
        <v>C1329797</v>
      </c>
      <c r="B58" t="s">
        <v>12655</v>
      </c>
      <c r="C58" t="s">
        <v>16598</v>
      </c>
      <c r="D58" t="s">
        <v>12656</v>
      </c>
      <c r="E58" s="3" t="str">
        <f>_xlfn.XLOOKUP(A58,'Badge Arqueiro'!A$1:A$170,'Badge Arqueiro'!B$1:B$170,"0")</f>
        <v>0</v>
      </c>
      <c r="F58" s="55">
        <f>_xlfn.XLOOKUP(A58,Comiters!A$1:A$999,Comiters!B$1:B$999,"0")</f>
        <v>1</v>
      </c>
      <c r="H58"/>
      <c r="M58">
        <f t="shared" si="1"/>
        <v>0</v>
      </c>
    </row>
    <row r="59" spans="1:13">
      <c r="A59" t="str">
        <f>_xlfn.XLOOKUP(B59,Rotineiros!B$1:B$5000,Rotineiros!A$1:A$5000)</f>
        <v>C1329962</v>
      </c>
      <c r="B59" t="s">
        <v>13637</v>
      </c>
      <c r="C59" t="s">
        <v>16536</v>
      </c>
      <c r="D59" t="s">
        <v>13638</v>
      </c>
      <c r="E59" s="3" t="str">
        <f>_xlfn.XLOOKUP(A59,'Badge Arqueiro'!A$1:A$170,'Badge Arqueiro'!B$1:B$170,"0")</f>
        <v>0</v>
      </c>
      <c r="F59" s="55" t="str">
        <f>_xlfn.XLOOKUP(A59,Comiters!A$1:A$999,Comiters!B$1:B$999,"0")</f>
        <v>0</v>
      </c>
      <c r="H59"/>
      <c r="M59">
        <f t="shared" si="1"/>
        <v>0</v>
      </c>
    </row>
    <row r="60" spans="1:13">
      <c r="A60" t="str">
        <f>_xlfn.XLOOKUP(B60,Rotineiros!B$1:B$5000,Rotineiros!A$1:A$5000)</f>
        <v>C1329975</v>
      </c>
      <c r="B60" t="s">
        <v>16631</v>
      </c>
      <c r="C60" t="s">
        <v>16632</v>
      </c>
      <c r="D60" t="s">
        <v>16633</v>
      </c>
      <c r="E60" s="3" t="str">
        <f>_xlfn.XLOOKUP(A60,'Badge Arqueiro'!A$1:A$170,'Badge Arqueiro'!B$1:B$170,"0")</f>
        <v>0</v>
      </c>
      <c r="F60" s="55" t="str">
        <f>_xlfn.XLOOKUP(A60,Comiters!A$1:A$999,Comiters!B$1:B$999,"0")</f>
        <v>0</v>
      </c>
      <c r="H60"/>
      <c r="M60">
        <f t="shared" si="1"/>
        <v>0</v>
      </c>
    </row>
    <row r="61" spans="1:13">
      <c r="A61" t="str">
        <f>_xlfn.XLOOKUP(B61,Rotineiros!B$1:B$5000,Rotineiros!A$1:A$5000)</f>
        <v>C1330043</v>
      </c>
      <c r="B61" t="s">
        <v>15829</v>
      </c>
      <c r="C61" t="s">
        <v>16464</v>
      </c>
      <c r="D61" t="s">
        <v>15830</v>
      </c>
      <c r="E61" s="3" t="str">
        <f>_xlfn.XLOOKUP(A61,'Badge Arqueiro'!A$1:A$170,'Badge Arqueiro'!B$1:B$170,"0")</f>
        <v>0</v>
      </c>
      <c r="F61" s="55">
        <f>_xlfn.XLOOKUP(A61,Comiters!A$1:A$999,Comiters!B$1:B$999,"0")</f>
        <v>1</v>
      </c>
      <c r="H61"/>
      <c r="M61">
        <f t="shared" si="1"/>
        <v>0</v>
      </c>
    </row>
    <row r="62" spans="1:13">
      <c r="A62" t="str">
        <f>_xlfn.XLOOKUP(B62,Rotineiros!B$1:B$5000,Rotineiros!A$1:A$5000)</f>
        <v>C1330175</v>
      </c>
      <c r="B62" t="s">
        <v>14990</v>
      </c>
      <c r="C62" t="s">
        <v>16456</v>
      </c>
      <c r="D62" t="s">
        <v>14992</v>
      </c>
      <c r="E62" s="3" t="str">
        <f>_xlfn.XLOOKUP(A62,'Badge Arqueiro'!A$1:A$170,'Badge Arqueiro'!B$1:B$170,"0")</f>
        <v>0</v>
      </c>
      <c r="F62" s="55">
        <f>_xlfn.XLOOKUP(A62,Comiters!A$1:A$999,Comiters!B$1:B$999,"0")</f>
        <v>1</v>
      </c>
      <c r="H62"/>
      <c r="M62">
        <f t="shared" si="1"/>
        <v>0</v>
      </c>
    </row>
    <row r="63" spans="1:13">
      <c r="A63" t="str">
        <f>_xlfn.XLOOKUP(B63,Rotineiros!B$1:B$5000,Rotineiros!A$1:A$5000)</f>
        <v>C1330351</v>
      </c>
      <c r="B63" t="s">
        <v>15860</v>
      </c>
      <c r="C63" t="s">
        <v>16530</v>
      </c>
      <c r="D63" t="s">
        <v>15861</v>
      </c>
      <c r="E63" s="3" t="str">
        <f>_xlfn.XLOOKUP(A63,'Badge Arqueiro'!A$1:A$170,'Badge Arqueiro'!B$1:B$170,"0")</f>
        <v>0</v>
      </c>
      <c r="F63" s="55">
        <f>_xlfn.XLOOKUP(A63,Comiters!A$1:A$999,Comiters!B$1:B$999,"0")</f>
        <v>1</v>
      </c>
      <c r="H63"/>
      <c r="M63">
        <f t="shared" si="1"/>
        <v>0</v>
      </c>
    </row>
    <row r="64" spans="1:13">
      <c r="A64" t="str">
        <f>_xlfn.XLOOKUP(B64,Rotineiros!B$1:B$5000,Rotineiros!A$1:A$5000)</f>
        <v>C1330868</v>
      </c>
      <c r="B64" t="s">
        <v>16578</v>
      </c>
      <c r="C64" t="s">
        <v>16579</v>
      </c>
      <c r="D64" t="s">
        <v>16580</v>
      </c>
      <c r="E64" s="3" t="str">
        <f>_xlfn.XLOOKUP(A64,'Badge Arqueiro'!A$1:A$170,'Badge Arqueiro'!B$1:B$170,"0")</f>
        <v>0</v>
      </c>
      <c r="F64" s="55" t="str">
        <f>_xlfn.XLOOKUP(A64,Comiters!A$1:A$999,Comiters!B$1:B$999,"0")</f>
        <v>0</v>
      </c>
      <c r="H64"/>
      <c r="M64">
        <f t="shared" si="1"/>
        <v>0</v>
      </c>
    </row>
    <row r="65" spans="1:13">
      <c r="A65" t="str">
        <f>_xlfn.XLOOKUP(B65,Rotineiros!B$1:B$5000,Rotineiros!A$1:A$5000)</f>
        <v>C1331237</v>
      </c>
      <c r="B65" t="s">
        <v>16031</v>
      </c>
      <c r="C65" t="s">
        <v>14217</v>
      </c>
      <c r="D65" t="s">
        <v>16032</v>
      </c>
      <c r="E65" s="3" t="str">
        <f>_xlfn.XLOOKUP(A65,'Badge Arqueiro'!A$1:A$170,'Badge Arqueiro'!B$1:B$170,"0")</f>
        <v>0</v>
      </c>
      <c r="F65" s="55">
        <f>_xlfn.XLOOKUP(A65,Comiters!A$1:A$999,Comiters!B$1:B$999,"0")</f>
        <v>1</v>
      </c>
      <c r="H65"/>
      <c r="M65">
        <f t="shared" si="1"/>
        <v>0</v>
      </c>
    </row>
    <row r="66" spans="1:13" s="25" customFormat="1">
      <c r="A66" t="str">
        <f>_xlfn.XLOOKUP(B66,Rotineiros!B$1:B$5000,Rotineiros!A$1:A$5000)</f>
        <v>C1331587</v>
      </c>
      <c r="B66" t="s">
        <v>14572</v>
      </c>
      <c r="C66" t="s">
        <v>3461</v>
      </c>
      <c r="D66" t="s">
        <v>14574</v>
      </c>
      <c r="E66" s="3" t="str">
        <f>_xlfn.XLOOKUP(A66,'Badge Arqueiro'!A$1:A$170,'Badge Arqueiro'!B$1:B$170,"0")</f>
        <v>0</v>
      </c>
      <c r="F66" s="55">
        <f>_xlfn.XLOOKUP(A66,Comiters!A$1:A$999,Comiters!B$1:B$999,"0")</f>
        <v>1</v>
      </c>
      <c r="G66"/>
      <c r="H66"/>
      <c r="M66">
        <f t="shared" si="1"/>
        <v>0</v>
      </c>
    </row>
    <row r="67" spans="1:13">
      <c r="A67" t="str">
        <f>_xlfn.XLOOKUP(B67,Rotineiros!B$1:B$5000,Rotineiros!A$1:A$5000)</f>
        <v>C1331686</v>
      </c>
      <c r="B67" t="s">
        <v>16050</v>
      </c>
      <c r="C67" t="s">
        <v>1855</v>
      </c>
      <c r="D67" t="s">
        <v>16051</v>
      </c>
      <c r="E67" s="3" t="str">
        <f>_xlfn.XLOOKUP(A67,'Badge Arqueiro'!A$1:A$170,'Badge Arqueiro'!B$1:B$170,"0")</f>
        <v>0</v>
      </c>
      <c r="F67" s="55" t="str">
        <f>_xlfn.XLOOKUP(A67,Comiters!A$1:A$999,Comiters!B$1:B$999,"0")</f>
        <v>0</v>
      </c>
      <c r="H67"/>
      <c r="M67">
        <f t="shared" si="1"/>
        <v>0</v>
      </c>
    </row>
    <row r="68" spans="1:13">
      <c r="A68" t="str">
        <f>_xlfn.XLOOKUP(B68,Rotineiros!B$1:B$5000,Rotineiros!A$1:A$5000)</f>
        <v>C1332308</v>
      </c>
      <c r="B68" t="s">
        <v>16193</v>
      </c>
      <c r="C68" t="s">
        <v>15368</v>
      </c>
      <c r="D68" t="s">
        <v>16194</v>
      </c>
      <c r="E68" s="3" t="str">
        <f>_xlfn.XLOOKUP(A68,'Badge Arqueiro'!A$1:A$170,'Badge Arqueiro'!B$1:B$170,"0")</f>
        <v>0</v>
      </c>
      <c r="F68" s="55">
        <f>_xlfn.XLOOKUP(A68,Comiters!A$1:A$999,Comiters!B$1:B$999,"0")</f>
        <v>1</v>
      </c>
      <c r="H68"/>
      <c r="M68">
        <f t="shared" si="1"/>
        <v>0</v>
      </c>
    </row>
    <row r="69" spans="1:13">
      <c r="A69" t="str">
        <f>_xlfn.XLOOKUP(B69,Rotineiros!B$1:B$5000,Rotineiros!A$1:A$5000)</f>
        <v>F0115309</v>
      </c>
      <c r="B69" t="s">
        <v>16479</v>
      </c>
      <c r="C69" t="s">
        <v>16480</v>
      </c>
      <c r="D69" t="s">
        <v>16481</v>
      </c>
      <c r="E69" s="3" t="str">
        <f>_xlfn.XLOOKUP(A69,'Badge Arqueiro'!A$1:A$170,'Badge Arqueiro'!B$1:B$170,"0")</f>
        <v>0</v>
      </c>
      <c r="F69" s="55">
        <f>_xlfn.XLOOKUP(A69,Comiters!A$1:A$999,Comiters!B$1:B$999,"0")</f>
        <v>1</v>
      </c>
      <c r="H69"/>
      <c r="M69">
        <f t="shared" ref="M69:M132" si="2">IF(D69=D70,1111111111,0)</f>
        <v>0</v>
      </c>
    </row>
    <row r="70" spans="1:13">
      <c r="A70" t="str">
        <f>_xlfn.XLOOKUP(B70,Rotineiros!B$1:B$5000,Rotineiros!A$1:A$5000)</f>
        <v>F0169094</v>
      </c>
      <c r="B70" t="s">
        <v>12701</v>
      </c>
      <c r="C70" t="s">
        <v>12297</v>
      </c>
      <c r="D70" t="s">
        <v>12702</v>
      </c>
      <c r="E70" s="3" t="str">
        <f>_xlfn.XLOOKUP(A70,'Badge Arqueiro'!A$1:A$170,'Badge Arqueiro'!B$1:B$170,"0")</f>
        <v>0</v>
      </c>
      <c r="F70" s="55" t="str">
        <f>_xlfn.XLOOKUP(A70,Comiters!A$1:A$999,Comiters!B$1:B$999,"0")</f>
        <v>0</v>
      </c>
      <c r="H70"/>
      <c r="M70">
        <f t="shared" si="2"/>
        <v>0</v>
      </c>
    </row>
    <row r="71" spans="1:13">
      <c r="A71" t="str">
        <f>_xlfn.XLOOKUP(B71,Rotineiros!B$1:B$5000,Rotineiros!A$1:A$5000)</f>
        <v>F0268754</v>
      </c>
      <c r="B71" t="s">
        <v>675</v>
      </c>
      <c r="C71" t="s">
        <v>16542</v>
      </c>
      <c r="D71" t="s">
        <v>677</v>
      </c>
      <c r="E71" s="3" t="str">
        <f>_xlfn.XLOOKUP(A71,'Badge Arqueiro'!A$1:A$170,'Badge Arqueiro'!B$1:B$170,"0")</f>
        <v>0</v>
      </c>
      <c r="F71" s="55" t="str">
        <f>_xlfn.XLOOKUP(A71,Comiters!A$1:A$999,Comiters!B$1:B$999,"0")</f>
        <v>0</v>
      </c>
      <c r="H71"/>
      <c r="M71">
        <f t="shared" si="2"/>
        <v>0</v>
      </c>
    </row>
    <row r="72" spans="1:13">
      <c r="A72" t="str">
        <f>_xlfn.XLOOKUP(B72,Rotineiros!B$1:B$5000,Rotineiros!A$1:A$5000)</f>
        <v>F0427786</v>
      </c>
      <c r="B72" t="s">
        <v>14631</v>
      </c>
      <c r="C72" t="s">
        <v>13818</v>
      </c>
      <c r="D72" t="s">
        <v>14632</v>
      </c>
      <c r="E72" s="3" t="str">
        <f>_xlfn.XLOOKUP(A72,'Badge Arqueiro'!A$1:A$170,'Badge Arqueiro'!B$1:B$170,"0")</f>
        <v>0</v>
      </c>
      <c r="F72" s="55">
        <f>_xlfn.XLOOKUP(A72,Comiters!A$1:A$999,Comiters!B$1:B$999,"0")</f>
        <v>1</v>
      </c>
      <c r="H72"/>
      <c r="M72">
        <f t="shared" si="2"/>
        <v>0</v>
      </c>
    </row>
    <row r="73" spans="1:13">
      <c r="A73" t="str">
        <f>_xlfn.XLOOKUP(B73,Rotineiros!B$1:B$5000,Rotineiros!A$1:A$5000)</f>
        <v>F0427893</v>
      </c>
      <c r="B73" t="s">
        <v>13902</v>
      </c>
      <c r="C73" t="s">
        <v>594</v>
      </c>
      <c r="D73" t="s">
        <v>13903</v>
      </c>
      <c r="E73" s="3" t="str">
        <f>_xlfn.XLOOKUP(A73,'Badge Arqueiro'!A$1:A$170,'Badge Arqueiro'!B$1:B$170,"0")</f>
        <v>0</v>
      </c>
      <c r="F73" s="55" t="str">
        <f>_xlfn.XLOOKUP(A73,Comiters!A$1:A$999,Comiters!B$1:B$999,"0")</f>
        <v>0</v>
      </c>
      <c r="H73"/>
      <c r="M73">
        <f t="shared" si="2"/>
        <v>0</v>
      </c>
    </row>
    <row r="74" spans="1:13">
      <c r="A74" t="str">
        <f>_xlfn.XLOOKUP(B74,Rotineiros!B$1:B$5000,Rotineiros!A$1:A$5000)</f>
        <v>F0434149</v>
      </c>
      <c r="B74" t="s">
        <v>841</v>
      </c>
      <c r="C74" t="s">
        <v>16489</v>
      </c>
      <c r="D74" t="s">
        <v>843</v>
      </c>
      <c r="E74" s="3" t="str">
        <f>_xlfn.XLOOKUP(A74,'Badge Arqueiro'!A$1:A$170,'Badge Arqueiro'!B$1:B$170,"0")</f>
        <v>0</v>
      </c>
      <c r="F74" s="55" t="str">
        <f>_xlfn.XLOOKUP(A74,Comiters!A$1:A$999,Comiters!B$1:B$999,"0")</f>
        <v>0</v>
      </c>
      <c r="H74"/>
      <c r="M74">
        <f t="shared" si="2"/>
        <v>0</v>
      </c>
    </row>
    <row r="75" spans="1:13">
      <c r="A75" t="str">
        <f>_xlfn.XLOOKUP(B75,Rotineiros!B$1:B$5000,Rotineiros!A$1:A$5000)</f>
        <v>F0616299</v>
      </c>
      <c r="B75" t="s">
        <v>132</v>
      </c>
      <c r="C75" t="s">
        <v>16501</v>
      </c>
      <c r="D75" t="s">
        <v>133</v>
      </c>
      <c r="E75" s="3" t="str">
        <f>_xlfn.XLOOKUP(A75,'Badge Arqueiro'!A$1:A$170,'Badge Arqueiro'!B$1:B$170,"0")</f>
        <v>0</v>
      </c>
      <c r="F75" s="55" t="str">
        <f>_xlfn.XLOOKUP(A75,Comiters!A$1:A$999,Comiters!B$1:B$999,"0")</f>
        <v>0</v>
      </c>
      <c r="H75"/>
      <c r="M75">
        <f t="shared" si="2"/>
        <v>0</v>
      </c>
    </row>
    <row r="76" spans="1:13">
      <c r="A76" t="str">
        <f>_xlfn.XLOOKUP(B76,Rotineiros!B$1:B$5000,Rotineiros!A$1:A$5000)</f>
        <v>F0738674</v>
      </c>
      <c r="B76" t="s">
        <v>14427</v>
      </c>
      <c r="C76" t="s">
        <v>16596</v>
      </c>
      <c r="D76" t="s">
        <v>14429</v>
      </c>
      <c r="E76" s="3" t="str">
        <f>_xlfn.XLOOKUP(A76,'Badge Arqueiro'!A$1:A$170,'Badge Arqueiro'!B$1:B$170,"0")</f>
        <v>0</v>
      </c>
      <c r="F76" s="55" t="str">
        <f>_xlfn.XLOOKUP(A76,Comiters!A$1:A$999,Comiters!B$1:B$999,"0")</f>
        <v>0</v>
      </c>
      <c r="H76"/>
      <c r="M76">
        <f t="shared" si="2"/>
        <v>0</v>
      </c>
    </row>
    <row r="77" spans="1:13">
      <c r="A77" t="str">
        <f>_xlfn.XLOOKUP(B77,Rotineiros!B$1:B$5000,Rotineiros!A$1:A$5000)</f>
        <v>F0738915</v>
      </c>
      <c r="B77" t="s">
        <v>11101</v>
      </c>
      <c r="C77" t="s">
        <v>16490</v>
      </c>
      <c r="D77" t="s">
        <v>11166</v>
      </c>
      <c r="E77" s="3" t="str">
        <f>_xlfn.XLOOKUP(A77,'Badge Arqueiro'!A$1:A$170,'Badge Arqueiro'!B$1:B$170,"0")</f>
        <v>0</v>
      </c>
      <c r="F77" s="55" t="str">
        <f>_xlfn.XLOOKUP(A77,Comiters!A$1:A$999,Comiters!B$1:B$999,"0")</f>
        <v>0</v>
      </c>
      <c r="H77"/>
      <c r="M77">
        <f t="shared" si="2"/>
        <v>0</v>
      </c>
    </row>
    <row r="78" spans="1:13">
      <c r="A78" t="str">
        <f>_xlfn.XLOOKUP(B78,Rotineiros!B$1:B$5000,Rotineiros!A$1:A$5000)</f>
        <v>F0740832</v>
      </c>
      <c r="B78" t="s">
        <v>2769</v>
      </c>
      <c r="C78" t="s">
        <v>16491</v>
      </c>
      <c r="D78" t="s">
        <v>12210</v>
      </c>
      <c r="E78" s="3" t="str">
        <f>_xlfn.XLOOKUP(A78,'Badge Arqueiro'!A$1:A$170,'Badge Arqueiro'!B$1:B$170,"0")</f>
        <v>0</v>
      </c>
      <c r="F78" s="55">
        <f>_xlfn.XLOOKUP(A78,Comiters!A$1:A$999,Comiters!B$1:B$999,"0")</f>
        <v>1</v>
      </c>
      <c r="H78"/>
      <c r="M78">
        <f t="shared" si="2"/>
        <v>0</v>
      </c>
    </row>
    <row r="79" spans="1:13">
      <c r="A79" t="str">
        <f>_xlfn.XLOOKUP(B79,Rotineiros!B$1:B$5000,Rotineiros!A$1:A$5000)</f>
        <v>F0741379</v>
      </c>
      <c r="B79" t="s">
        <v>15901</v>
      </c>
      <c r="C79" t="s">
        <v>16461</v>
      </c>
      <c r="D79" t="s">
        <v>15903</v>
      </c>
      <c r="E79" s="3" t="str">
        <f>_xlfn.XLOOKUP(A79,'Badge Arqueiro'!A$1:A$170,'Badge Arqueiro'!B$1:B$170,"0")</f>
        <v>0</v>
      </c>
      <c r="F79" s="55">
        <f>_xlfn.XLOOKUP(A79,Comiters!A$1:A$999,Comiters!B$1:B$999,"0")</f>
        <v>1</v>
      </c>
      <c r="H79"/>
      <c r="M79">
        <f t="shared" si="2"/>
        <v>0</v>
      </c>
    </row>
    <row r="80" spans="1:13">
      <c r="A80" t="str">
        <f>_xlfn.XLOOKUP(B80,Rotineiros!B$1:B$5000,Rotineiros!A$1:A$5000)</f>
        <v>F0751076</v>
      </c>
      <c r="B80" t="s">
        <v>15277</v>
      </c>
      <c r="C80" t="s">
        <v>16490</v>
      </c>
      <c r="D80" t="s">
        <v>15279</v>
      </c>
      <c r="E80" s="3" t="str">
        <f>_xlfn.XLOOKUP(A80,'Badge Arqueiro'!A$1:A$170,'Badge Arqueiro'!B$1:B$170,"0")</f>
        <v>0</v>
      </c>
      <c r="F80" s="55" t="str">
        <f>_xlfn.XLOOKUP(A80,Comiters!A$1:A$999,Comiters!B$1:B$999,"0")</f>
        <v>0</v>
      </c>
      <c r="H80"/>
      <c r="M80">
        <f t="shared" si="2"/>
        <v>0</v>
      </c>
    </row>
    <row r="81" spans="1:13">
      <c r="A81" t="str">
        <f>_xlfn.XLOOKUP(B81,Rotineiros!B$1:B$5000,Rotineiros!A$1:A$5000)</f>
        <v>F0878201</v>
      </c>
      <c r="B81" t="s">
        <v>1654</v>
      </c>
      <c r="C81" t="s">
        <v>16618</v>
      </c>
      <c r="D81" t="s">
        <v>1655</v>
      </c>
      <c r="E81" s="3" t="str">
        <f>_xlfn.XLOOKUP(A81,'Badge Arqueiro'!A$1:A$170,'Badge Arqueiro'!B$1:B$170,"0")</f>
        <v>0</v>
      </c>
      <c r="F81" s="55" t="str">
        <f>_xlfn.XLOOKUP(A81,Comiters!A$1:A$999,Comiters!B$1:B$999,"0")</f>
        <v>0</v>
      </c>
      <c r="H81"/>
      <c r="M81">
        <f t="shared" si="2"/>
        <v>0</v>
      </c>
    </row>
    <row r="82" spans="1:13">
      <c r="A82" t="str">
        <f>_xlfn.XLOOKUP(B82,Rotineiros!B$1:B$5000,Rotineiros!A$1:A$5000)</f>
        <v>F0887588</v>
      </c>
      <c r="B82" t="s">
        <v>14377</v>
      </c>
      <c r="C82" t="s">
        <v>16458</v>
      </c>
      <c r="D82" t="s">
        <v>14379</v>
      </c>
      <c r="E82" s="3" t="str">
        <f>_xlfn.XLOOKUP(A82,'Badge Arqueiro'!A$1:A$170,'Badge Arqueiro'!B$1:B$170,"0")</f>
        <v>0</v>
      </c>
      <c r="F82" s="55" t="str">
        <f>_xlfn.XLOOKUP(A82,Comiters!A$1:A$999,Comiters!B$1:B$999,"0")</f>
        <v>0</v>
      </c>
      <c r="H82"/>
      <c r="M82">
        <f t="shared" si="2"/>
        <v>0</v>
      </c>
    </row>
    <row r="83" spans="1:13">
      <c r="A83" t="str">
        <f>_xlfn.XLOOKUP(B83,Rotineiros!B$1:B$5000,Rotineiros!A$1:A$5000)</f>
        <v>F1200199</v>
      </c>
      <c r="B83" t="s">
        <v>144</v>
      </c>
      <c r="C83" t="s">
        <v>16454</v>
      </c>
      <c r="D83" t="s">
        <v>146</v>
      </c>
      <c r="E83" s="3" t="str">
        <f>_xlfn.XLOOKUP(A83,'Badge Arqueiro'!A$1:A$170,'Badge Arqueiro'!B$1:B$170,"0")</f>
        <v>0</v>
      </c>
      <c r="F83" s="55" t="str">
        <f>_xlfn.XLOOKUP(A83,Comiters!A$1:A$999,Comiters!B$1:B$999,"0")</f>
        <v>0</v>
      </c>
      <c r="H83"/>
      <c r="M83">
        <f t="shared" si="2"/>
        <v>0</v>
      </c>
    </row>
    <row r="84" spans="1:13">
      <c r="A84" t="str">
        <f>_xlfn.XLOOKUP(B84,Rotineiros!B$1:B$5000,Rotineiros!A$1:A$5000)</f>
        <v>F1456789</v>
      </c>
      <c r="B84" t="s">
        <v>11623</v>
      </c>
      <c r="C84" t="s">
        <v>15247</v>
      </c>
      <c r="D84" t="s">
        <v>11698</v>
      </c>
      <c r="E84" s="3" t="str">
        <f>_xlfn.XLOOKUP(A84,'Badge Arqueiro'!A$1:A$170,'Badge Arqueiro'!B$1:B$170,"0")</f>
        <v>0</v>
      </c>
      <c r="F84" s="55" t="str">
        <f>_xlfn.XLOOKUP(A84,Comiters!A$1:A$999,Comiters!B$1:B$999,"0")</f>
        <v>0</v>
      </c>
      <c r="H84"/>
      <c r="M84">
        <f t="shared" si="2"/>
        <v>0</v>
      </c>
    </row>
    <row r="85" spans="1:13">
      <c r="A85" t="str">
        <f>_xlfn.XLOOKUP(B85,Rotineiros!B$1:B$5000,Rotineiros!A$1:A$5000)</f>
        <v>F1522457</v>
      </c>
      <c r="B85" t="s">
        <v>1259</v>
      </c>
      <c r="C85" t="s">
        <v>16613</v>
      </c>
      <c r="D85" t="s">
        <v>1261</v>
      </c>
      <c r="E85" s="3" t="str">
        <f>_xlfn.XLOOKUP(A85,'Badge Arqueiro'!A$1:A$170,'Badge Arqueiro'!B$1:B$170,"0")</f>
        <v>0</v>
      </c>
      <c r="F85" s="55" t="str">
        <f>_xlfn.XLOOKUP(A85,Comiters!A$1:A$999,Comiters!B$1:B$999,"0")</f>
        <v>0</v>
      </c>
      <c r="H85"/>
      <c r="M85">
        <f t="shared" si="2"/>
        <v>0</v>
      </c>
    </row>
    <row r="86" spans="1:13">
      <c r="A86" t="str">
        <f>_xlfn.XLOOKUP(B86,Rotineiros!B$1:B$5000,Rotineiros!A$1:A$5000)</f>
        <v>F1647417</v>
      </c>
      <c r="B86" t="s">
        <v>12291</v>
      </c>
      <c r="C86" t="s">
        <v>16526</v>
      </c>
      <c r="D86" t="s">
        <v>12292</v>
      </c>
      <c r="E86" s="3" t="str">
        <f>_xlfn.XLOOKUP(A86,'Badge Arqueiro'!A$1:A$170,'Badge Arqueiro'!B$1:B$170,"0")</f>
        <v>0</v>
      </c>
      <c r="F86" s="55">
        <f>_xlfn.XLOOKUP(A86,Comiters!A$1:A$999,Comiters!B$1:B$999,"0")</f>
        <v>1</v>
      </c>
      <c r="H86"/>
      <c r="M86">
        <f t="shared" si="2"/>
        <v>0</v>
      </c>
    </row>
    <row r="87" spans="1:13">
      <c r="A87" t="str">
        <f>_xlfn.XLOOKUP(B87,Rotineiros!B$1:B$5000,Rotineiros!A$1:A$5000)</f>
        <v>F1647479</v>
      </c>
      <c r="B87" t="s">
        <v>2039</v>
      </c>
      <c r="C87" t="s">
        <v>14425</v>
      </c>
      <c r="D87" t="s">
        <v>2040</v>
      </c>
      <c r="E87" s="3" t="str">
        <f>_xlfn.XLOOKUP(A87,'Badge Arqueiro'!A$1:A$170,'Badge Arqueiro'!B$1:B$170,"0")</f>
        <v>0</v>
      </c>
      <c r="F87" s="55" t="str">
        <f>_xlfn.XLOOKUP(A87,Comiters!A$1:A$999,Comiters!B$1:B$999,"0")</f>
        <v>0</v>
      </c>
      <c r="H87"/>
      <c r="M87">
        <f t="shared" si="2"/>
        <v>0</v>
      </c>
    </row>
    <row r="88" spans="1:13">
      <c r="A88" t="str">
        <f>_xlfn.XLOOKUP(B88,Rotineiros!B$1:B$5000,Rotineiros!A$1:A$5000)</f>
        <v>F1692469</v>
      </c>
      <c r="B88" t="s">
        <v>12334</v>
      </c>
      <c r="C88" t="s">
        <v>16612</v>
      </c>
      <c r="D88" t="s">
        <v>12335</v>
      </c>
      <c r="E88" s="3" t="str">
        <f>_xlfn.XLOOKUP(A88,'Badge Arqueiro'!A$1:A$170,'Badge Arqueiro'!B$1:B$170,"0")</f>
        <v>0</v>
      </c>
      <c r="F88" s="55" t="str">
        <f>_xlfn.XLOOKUP(A88,Comiters!A$1:A$999,Comiters!B$1:B$999,"0")</f>
        <v>0</v>
      </c>
      <c r="H88"/>
      <c r="M88">
        <f t="shared" si="2"/>
        <v>0</v>
      </c>
    </row>
    <row r="89" spans="1:13">
      <c r="A89" t="str">
        <f>_xlfn.XLOOKUP(B89,Rotineiros!B$1:B$5000,Rotineiros!A$1:A$5000)</f>
        <v>F1692872</v>
      </c>
      <c r="B89" t="s">
        <v>16486</v>
      </c>
      <c r="C89" t="s">
        <v>16487</v>
      </c>
      <c r="D89" t="s">
        <v>16488</v>
      </c>
      <c r="E89" s="3" t="str">
        <f>_xlfn.XLOOKUP(A89,'Badge Arqueiro'!A$1:A$170,'Badge Arqueiro'!B$1:B$170,"0")</f>
        <v>0</v>
      </c>
      <c r="F89" s="55">
        <f>_xlfn.XLOOKUP(A89,Comiters!A$1:A$999,Comiters!B$1:B$999,"0")</f>
        <v>1</v>
      </c>
      <c r="H89"/>
      <c r="M89">
        <f t="shared" si="2"/>
        <v>0</v>
      </c>
    </row>
    <row r="90" spans="1:13">
      <c r="A90" t="str">
        <f>_xlfn.XLOOKUP(B90,Rotineiros!B$1:B$5000,Rotineiros!A$1:A$5000)</f>
        <v>F1694506</v>
      </c>
      <c r="B90" t="s">
        <v>1889</v>
      </c>
      <c r="C90" t="s">
        <v>16459</v>
      </c>
      <c r="D90" t="s">
        <v>1891</v>
      </c>
      <c r="E90" s="3" t="str">
        <f>_xlfn.XLOOKUP(A90,'Badge Arqueiro'!A$1:A$170,'Badge Arqueiro'!B$1:B$170,"0")</f>
        <v>0</v>
      </c>
      <c r="F90" s="55" t="str">
        <f>_xlfn.XLOOKUP(A90,Comiters!A$1:A$999,Comiters!B$1:B$999,"0")</f>
        <v>0</v>
      </c>
      <c r="H90"/>
      <c r="M90">
        <f t="shared" si="2"/>
        <v>0</v>
      </c>
    </row>
    <row r="91" spans="1:13">
      <c r="A91" t="str">
        <f>_xlfn.XLOOKUP(B91,Rotineiros!B$1:B$5000,Rotineiros!A$1:A$5000)</f>
        <v>F1704955</v>
      </c>
      <c r="B91" t="s">
        <v>3977</v>
      </c>
      <c r="C91" t="s">
        <v>16472</v>
      </c>
      <c r="D91" t="s">
        <v>4144</v>
      </c>
      <c r="E91" s="3" t="str">
        <f>_xlfn.XLOOKUP(A91,'Badge Arqueiro'!A$1:A$170,'Badge Arqueiro'!B$1:B$170,"0")</f>
        <v>0</v>
      </c>
      <c r="F91" s="55" t="str">
        <f>_xlfn.XLOOKUP(A91,Comiters!A$1:A$999,Comiters!B$1:B$999,"0")</f>
        <v>0</v>
      </c>
      <c r="H91"/>
      <c r="M91">
        <f t="shared" si="2"/>
        <v>0</v>
      </c>
    </row>
    <row r="92" spans="1:13" s="25" customFormat="1">
      <c r="A92" t="str">
        <f>_xlfn.XLOOKUP(B92,Rotineiros!B$1:B$5000,Rotineiros!A$1:A$5000)</f>
        <v>F1709159</v>
      </c>
      <c r="B92" t="s">
        <v>1667</v>
      </c>
      <c r="C92" t="s">
        <v>13819</v>
      </c>
      <c r="D92" t="s">
        <v>1668</v>
      </c>
      <c r="E92" s="3" t="str">
        <f>_xlfn.XLOOKUP(A92,'Badge Arqueiro'!A$1:A$170,'Badge Arqueiro'!B$1:B$170,"0")</f>
        <v>0</v>
      </c>
      <c r="F92" s="55" t="str">
        <f>_xlfn.XLOOKUP(A92,Comiters!A$1:A$999,Comiters!B$1:B$999,"0")</f>
        <v>0</v>
      </c>
      <c r="G92"/>
      <c r="H92"/>
      <c r="M92">
        <f t="shared" si="2"/>
        <v>0</v>
      </c>
    </row>
    <row r="93" spans="1:13">
      <c r="A93" t="str">
        <f>_xlfn.XLOOKUP(B93,Rotineiros!B$1:B$5000,Rotineiros!A$1:A$5000)</f>
        <v>F1998019</v>
      </c>
      <c r="B93" t="s">
        <v>905</v>
      </c>
      <c r="C93" t="s">
        <v>16498</v>
      </c>
      <c r="D93" t="s">
        <v>907</v>
      </c>
      <c r="E93" s="3">
        <f>_xlfn.XLOOKUP(A93,'Badge Arqueiro'!A$1:A$170,'Badge Arqueiro'!B$1:B$170,"0")</f>
        <v>1</v>
      </c>
      <c r="F93" s="55">
        <f>_xlfn.XLOOKUP(A93,Comiters!A$1:A$999,Comiters!B$1:B$999,"0")</f>
        <v>1</v>
      </c>
      <c r="H93"/>
      <c r="M93">
        <f t="shared" si="2"/>
        <v>0</v>
      </c>
    </row>
    <row r="94" spans="1:13">
      <c r="A94" t="str">
        <f>_xlfn.XLOOKUP(B94,Rotineiros!B$1:B$5000,Rotineiros!A$1:A$5000)</f>
        <v>F2001859</v>
      </c>
      <c r="B94" t="s">
        <v>13464</v>
      </c>
      <c r="C94" t="s">
        <v>16508</v>
      </c>
      <c r="D94" t="s">
        <v>13465</v>
      </c>
      <c r="E94" s="3" t="str">
        <f>_xlfn.XLOOKUP(A94,'Badge Arqueiro'!A$1:A$170,'Badge Arqueiro'!B$1:B$170,"0")</f>
        <v>0</v>
      </c>
      <c r="F94" s="55" t="str">
        <f>_xlfn.XLOOKUP(A94,Comiters!A$1:A$999,Comiters!B$1:B$999,"0")</f>
        <v>0</v>
      </c>
      <c r="H94"/>
      <c r="M94">
        <f t="shared" si="2"/>
        <v>0</v>
      </c>
    </row>
    <row r="95" spans="1:13" s="25" customFormat="1">
      <c r="A95" t="str">
        <f>_xlfn.XLOOKUP(B95,Rotineiros!B$1:B$5000,Rotineiros!A$1:A$5000)</f>
        <v>F2095521</v>
      </c>
      <c r="B95" t="s">
        <v>171</v>
      </c>
      <c r="C95" t="s">
        <v>16608</v>
      </c>
      <c r="D95" t="s">
        <v>173</v>
      </c>
      <c r="E95" s="3" t="str">
        <f>_xlfn.XLOOKUP(A95,'Badge Arqueiro'!A$1:A$170,'Badge Arqueiro'!B$1:B$170,"0")</f>
        <v>0</v>
      </c>
      <c r="F95" s="55" t="str">
        <f>_xlfn.XLOOKUP(A95,Comiters!A$1:A$999,Comiters!B$1:B$999,"0")</f>
        <v>0</v>
      </c>
      <c r="G95"/>
      <c r="H95"/>
      <c r="M95">
        <f t="shared" si="2"/>
        <v>0</v>
      </c>
    </row>
    <row r="96" spans="1:13" s="25" customFormat="1">
      <c r="A96" t="str">
        <f>_xlfn.XLOOKUP(B96,Rotineiros!B$1:B$5000,Rotineiros!A$1:A$5000)</f>
        <v>F2258508</v>
      </c>
      <c r="B96" t="s">
        <v>12667</v>
      </c>
      <c r="C96" t="s">
        <v>16477</v>
      </c>
      <c r="D96" t="s">
        <v>12668</v>
      </c>
      <c r="E96" s="3" t="str">
        <f>_xlfn.XLOOKUP(A96,'Badge Arqueiro'!A$1:A$170,'Badge Arqueiro'!B$1:B$170,"0")</f>
        <v>0</v>
      </c>
      <c r="F96" s="55">
        <f>_xlfn.XLOOKUP(A96,Comiters!A$1:A$999,Comiters!B$1:B$999,"0")</f>
        <v>1</v>
      </c>
      <c r="G96"/>
      <c r="H96"/>
      <c r="M96">
        <f t="shared" si="2"/>
        <v>0</v>
      </c>
    </row>
    <row r="97" spans="1:13" s="25" customFormat="1">
      <c r="A97" t="str">
        <f>_xlfn.XLOOKUP(B97,Rotineiros!B$1:B$5000,Rotineiros!A$1:A$5000)</f>
        <v>F2281749</v>
      </c>
      <c r="B97" t="s">
        <v>14857</v>
      </c>
      <c r="C97" t="s">
        <v>14506</v>
      </c>
      <c r="D97" t="s">
        <v>14859</v>
      </c>
      <c r="E97" s="3" t="str">
        <f>_xlfn.XLOOKUP(A97,'Badge Arqueiro'!A$1:A$170,'Badge Arqueiro'!B$1:B$170,"0")</f>
        <v>0</v>
      </c>
      <c r="F97" s="55">
        <f>_xlfn.XLOOKUP(A97,Comiters!A$1:A$999,Comiters!B$1:B$999,"0")</f>
        <v>1</v>
      </c>
      <c r="G97"/>
      <c r="H97"/>
      <c r="M97">
        <f t="shared" si="2"/>
        <v>0</v>
      </c>
    </row>
    <row r="98" spans="1:13" s="25" customFormat="1">
      <c r="A98" t="str">
        <f>_xlfn.XLOOKUP(B98,Rotineiros!B$1:B$5000,Rotineiros!A$1:A$5000)</f>
        <v>F2386759</v>
      </c>
      <c r="B98" t="s">
        <v>201</v>
      </c>
      <c r="C98" t="s">
        <v>16611</v>
      </c>
      <c r="D98" t="s">
        <v>202</v>
      </c>
      <c r="E98" s="3" t="str">
        <f>_xlfn.XLOOKUP(A98,'Badge Arqueiro'!A$1:A$170,'Badge Arqueiro'!B$1:B$170,"0")</f>
        <v>0</v>
      </c>
      <c r="F98" s="55" t="str">
        <f>_xlfn.XLOOKUP(A98,Comiters!A$1:A$999,Comiters!B$1:B$999,"0")</f>
        <v>0</v>
      </c>
      <c r="G98"/>
      <c r="H98"/>
      <c r="M98">
        <f t="shared" si="2"/>
        <v>0</v>
      </c>
    </row>
    <row r="99" spans="1:13" s="25" customFormat="1">
      <c r="A99" t="str">
        <f>_xlfn.XLOOKUP(B99,Rotineiros!B$1:B$5000,Rotineiros!A$1:A$5000)</f>
        <v>F2419081</v>
      </c>
      <c r="B99" t="s">
        <v>207</v>
      </c>
      <c r="C99" t="s">
        <v>16545</v>
      </c>
      <c r="D99" t="s">
        <v>208</v>
      </c>
      <c r="E99" s="3" t="str">
        <f>_xlfn.XLOOKUP(A99,'Badge Arqueiro'!A$1:A$170,'Badge Arqueiro'!B$1:B$170,"0")</f>
        <v>0</v>
      </c>
      <c r="F99" s="55" t="str">
        <f>_xlfn.XLOOKUP(A99,Comiters!A$1:A$999,Comiters!B$1:B$999,"0")</f>
        <v>0</v>
      </c>
      <c r="G99"/>
      <c r="H99"/>
      <c r="M99">
        <f t="shared" si="2"/>
        <v>0</v>
      </c>
    </row>
    <row r="100" spans="1:13" s="25" customFormat="1">
      <c r="A100" t="str">
        <f>_xlfn.XLOOKUP(B100,Rotineiros!B$1:B$5000,Rotineiros!A$1:A$5000)</f>
        <v>F2419105</v>
      </c>
      <c r="B100" t="s">
        <v>204</v>
      </c>
      <c r="C100" t="s">
        <v>16478</v>
      </c>
      <c r="D100" t="s">
        <v>205</v>
      </c>
      <c r="E100" s="3">
        <f>_xlfn.XLOOKUP(A100,'Badge Arqueiro'!A$1:A$170,'Badge Arqueiro'!B$1:B$170,"0")</f>
        <v>1</v>
      </c>
      <c r="F100" s="55">
        <f>_xlfn.XLOOKUP(A100,Comiters!A$1:A$999,Comiters!B$1:B$999,"0")</f>
        <v>1</v>
      </c>
      <c r="G100"/>
      <c r="H100"/>
      <c r="M100">
        <f t="shared" si="2"/>
        <v>0</v>
      </c>
    </row>
    <row r="101" spans="1:13" s="25" customFormat="1">
      <c r="A101" t="str">
        <f>_xlfn.XLOOKUP(B101,Rotineiros!B$1:B$5000,Rotineiros!A$1:A$5000)</f>
        <v>F2597529</v>
      </c>
      <c r="B101" t="s">
        <v>213</v>
      </c>
      <c r="C101" t="s">
        <v>14991</v>
      </c>
      <c r="D101" t="s">
        <v>215</v>
      </c>
      <c r="E101" s="3" t="str">
        <f>_xlfn.XLOOKUP(A101,'Badge Arqueiro'!A$1:A$170,'Badge Arqueiro'!B$1:B$170,"0")</f>
        <v>0</v>
      </c>
      <c r="F101" s="55">
        <f>_xlfn.XLOOKUP(A101,Comiters!A$1:A$999,Comiters!B$1:B$999,"0")</f>
        <v>1</v>
      </c>
      <c r="G101"/>
      <c r="H101"/>
      <c r="M101">
        <f t="shared" si="2"/>
        <v>0</v>
      </c>
    </row>
    <row r="102" spans="1:13" s="25" customFormat="1">
      <c r="A102" t="str">
        <f>_xlfn.XLOOKUP(B102,Rotineiros!B$1:B$5000,Rotineiros!A$1:A$5000)</f>
        <v>F2635384</v>
      </c>
      <c r="B102" t="s">
        <v>16629</v>
      </c>
      <c r="C102" t="s">
        <v>3463</v>
      </c>
      <c r="D102" t="s">
        <v>16630</v>
      </c>
      <c r="E102" s="3" t="str">
        <f>_xlfn.XLOOKUP(A102,'Badge Arqueiro'!A$1:A$170,'Badge Arqueiro'!B$1:B$170,"0")</f>
        <v>0</v>
      </c>
      <c r="F102" s="55" t="str">
        <f>_xlfn.XLOOKUP(A102,Comiters!A$1:A$999,Comiters!B$1:B$999,"0")</f>
        <v>0</v>
      </c>
      <c r="G102"/>
      <c r="H102"/>
      <c r="M102">
        <f t="shared" si="2"/>
        <v>0</v>
      </c>
    </row>
    <row r="103" spans="1:13" s="25" customFormat="1">
      <c r="A103" t="str">
        <f>_xlfn.XLOOKUP(B103,Rotineiros!B$1:B$5000,Rotineiros!A$1:A$5000)</f>
        <v>F2731623</v>
      </c>
      <c r="B103" t="s">
        <v>15176</v>
      </c>
      <c r="C103" t="s">
        <v>1156</v>
      </c>
      <c r="D103" t="s">
        <v>15178</v>
      </c>
      <c r="E103" s="3" t="str">
        <f>_xlfn.XLOOKUP(A103,'Badge Arqueiro'!A$1:A$170,'Badge Arqueiro'!B$1:B$170,"0")</f>
        <v>0</v>
      </c>
      <c r="F103" s="55" t="str">
        <f>_xlfn.XLOOKUP(A103,Comiters!A$1:A$999,Comiters!B$1:B$999,"0")</f>
        <v>0</v>
      </c>
      <c r="G103"/>
      <c r="H103"/>
      <c r="M103">
        <f t="shared" si="2"/>
        <v>0</v>
      </c>
    </row>
    <row r="104" spans="1:13" s="25" customFormat="1">
      <c r="A104" t="str">
        <f>_xlfn.XLOOKUP(B104,Rotineiros!B$1:B$5000,Rotineiros!A$1:A$5000)</f>
        <v>F2734799</v>
      </c>
      <c r="B104" t="s">
        <v>16295</v>
      </c>
      <c r="C104" t="s">
        <v>16463</v>
      </c>
      <c r="D104" t="s">
        <v>16297</v>
      </c>
      <c r="E104" s="3" t="str">
        <f>_xlfn.XLOOKUP(A104,'Badge Arqueiro'!A$1:A$170,'Badge Arqueiro'!B$1:B$170,"0")</f>
        <v>0</v>
      </c>
      <c r="F104" s="55" t="str">
        <f>_xlfn.XLOOKUP(A104,Comiters!A$1:A$999,Comiters!B$1:B$999,"0")</f>
        <v>0</v>
      </c>
      <c r="G104"/>
      <c r="H104"/>
      <c r="M104">
        <f t="shared" si="2"/>
        <v>0</v>
      </c>
    </row>
    <row r="105" spans="1:13" s="25" customFormat="1">
      <c r="A105" t="str">
        <f>_xlfn.XLOOKUP(B105,Rotineiros!B$1:B$5000,Rotineiros!A$1:A$5000)</f>
        <v>F2872117</v>
      </c>
      <c r="B105" t="s">
        <v>15631</v>
      </c>
      <c r="C105" t="s">
        <v>16457</v>
      </c>
      <c r="D105" t="s">
        <v>15632</v>
      </c>
      <c r="E105" s="3" t="str">
        <f>_xlfn.XLOOKUP(A105,'Badge Arqueiro'!A$1:A$170,'Badge Arqueiro'!B$1:B$170,"0")</f>
        <v>0</v>
      </c>
      <c r="F105" s="55" t="str">
        <f>_xlfn.XLOOKUP(A105,Comiters!A$1:A$999,Comiters!B$1:B$999,"0")</f>
        <v>0</v>
      </c>
      <c r="G105"/>
      <c r="H105"/>
      <c r="M105">
        <f t="shared" si="2"/>
        <v>0</v>
      </c>
    </row>
    <row r="106" spans="1:13" s="25" customFormat="1">
      <c r="A106" t="str">
        <f>_xlfn.XLOOKUP(B106,Rotineiros!B$1:B$5000,Rotineiros!A$1:A$5000)</f>
        <v>F2896837</v>
      </c>
      <c r="B106" t="s">
        <v>16623</v>
      </c>
      <c r="C106" t="s">
        <v>11689</v>
      </c>
      <c r="D106" t="s">
        <v>16624</v>
      </c>
      <c r="E106" s="3" t="str">
        <f>_xlfn.XLOOKUP(A106,'Badge Arqueiro'!A$1:A$170,'Badge Arqueiro'!B$1:B$170,"0")</f>
        <v>0</v>
      </c>
      <c r="F106" s="55" t="str">
        <f>_xlfn.XLOOKUP(A106,Comiters!A$1:A$999,Comiters!B$1:B$999,"0")</f>
        <v>0</v>
      </c>
      <c r="G106"/>
      <c r="H106"/>
      <c r="M106">
        <f t="shared" si="2"/>
        <v>0</v>
      </c>
    </row>
    <row r="107" spans="1:13" s="25" customFormat="1">
      <c r="A107" t="str">
        <f>_xlfn.XLOOKUP(B107,Rotineiros!B$1:B$5000,Rotineiros!A$1:A$5000)</f>
        <v>F3027229</v>
      </c>
      <c r="B107" t="s">
        <v>11094</v>
      </c>
      <c r="C107" t="s">
        <v>15939</v>
      </c>
      <c r="D107" t="s">
        <v>11160</v>
      </c>
      <c r="E107" s="3" t="str">
        <f>_xlfn.XLOOKUP(A107,'Badge Arqueiro'!A$1:A$170,'Badge Arqueiro'!B$1:B$170,"0")</f>
        <v>0</v>
      </c>
      <c r="F107" s="55" t="str">
        <f>_xlfn.XLOOKUP(A107,Comiters!A$1:A$999,Comiters!B$1:B$999,"0")</f>
        <v>0</v>
      </c>
      <c r="G107"/>
      <c r="H107"/>
      <c r="M107">
        <f t="shared" si="2"/>
        <v>0</v>
      </c>
    </row>
    <row r="108" spans="1:13" s="25" customFormat="1">
      <c r="A108" t="str">
        <f>_xlfn.XLOOKUP(B108,Rotineiros!B$1:B$5000,Rotineiros!A$1:A$5000)</f>
        <v>F3152731</v>
      </c>
      <c r="B108" t="s">
        <v>974</v>
      </c>
      <c r="C108" t="s">
        <v>16560</v>
      </c>
      <c r="D108" t="s">
        <v>975</v>
      </c>
      <c r="E108" s="3" t="str">
        <f>_xlfn.XLOOKUP(A108,'Badge Arqueiro'!A$1:A$170,'Badge Arqueiro'!B$1:B$170,"0")</f>
        <v>0</v>
      </c>
      <c r="F108" s="55" t="str">
        <f>_xlfn.XLOOKUP(A108,Comiters!A$1:A$999,Comiters!B$1:B$999,"0")</f>
        <v>0</v>
      </c>
      <c r="G108"/>
      <c r="H108"/>
      <c r="M108">
        <f t="shared" si="2"/>
        <v>0</v>
      </c>
    </row>
    <row r="109" spans="1:13" s="25" customFormat="1">
      <c r="A109" t="str">
        <f>_xlfn.XLOOKUP(B109,Rotineiros!B$1:B$5000,Rotineiros!A$1:A$5000)</f>
        <v>F3153268</v>
      </c>
      <c r="B109" t="s">
        <v>16556</v>
      </c>
      <c r="C109" t="s">
        <v>16557</v>
      </c>
      <c r="D109" t="s">
        <v>16558</v>
      </c>
      <c r="E109" s="3" t="str">
        <f>_xlfn.XLOOKUP(A109,'Badge Arqueiro'!A$1:A$170,'Badge Arqueiro'!B$1:B$170,"0")</f>
        <v>0</v>
      </c>
      <c r="F109" s="55">
        <f>_xlfn.XLOOKUP(A109,Comiters!A$1:A$999,Comiters!B$1:B$999,"0")</f>
        <v>1</v>
      </c>
      <c r="G109"/>
      <c r="H109"/>
      <c r="M109">
        <f t="shared" si="2"/>
        <v>0</v>
      </c>
    </row>
    <row r="110" spans="1:13" s="25" customFormat="1">
      <c r="A110" t="str">
        <f>_xlfn.XLOOKUP(B110,Rotineiros!B$1:B$5000,Rotineiros!A$1:A$5000)</f>
        <v>F3158401</v>
      </c>
      <c r="B110" t="s">
        <v>743</v>
      </c>
      <c r="C110" t="s">
        <v>16559</v>
      </c>
      <c r="D110" t="s">
        <v>745</v>
      </c>
      <c r="E110" s="3" t="str">
        <f>_xlfn.XLOOKUP(A110,'Badge Arqueiro'!A$1:A$170,'Badge Arqueiro'!B$1:B$170,"0")</f>
        <v>0</v>
      </c>
      <c r="F110" s="55" t="str">
        <f>_xlfn.XLOOKUP(A110,Comiters!A$1:A$999,Comiters!B$1:B$999,"0")</f>
        <v>0</v>
      </c>
      <c r="G110"/>
      <c r="H110"/>
      <c r="M110">
        <f t="shared" si="2"/>
        <v>0</v>
      </c>
    </row>
    <row r="111" spans="1:13" s="25" customFormat="1">
      <c r="A111" t="str">
        <f>_xlfn.XLOOKUP(B111,Rotineiros!B$1:B$5000,Rotineiros!A$1:A$5000)</f>
        <v>F3159258</v>
      </c>
      <c r="B111" t="s">
        <v>2819</v>
      </c>
      <c r="C111" t="s">
        <v>16617</v>
      </c>
      <c r="D111" t="s">
        <v>13312</v>
      </c>
      <c r="E111" s="3" t="str">
        <f>_xlfn.XLOOKUP(A111,'Badge Arqueiro'!A$1:A$170,'Badge Arqueiro'!B$1:B$170,"0")</f>
        <v>0</v>
      </c>
      <c r="F111" s="55" t="str">
        <f>_xlfn.XLOOKUP(A111,Comiters!A$1:A$999,Comiters!B$1:B$999,"0")</f>
        <v>0</v>
      </c>
      <c r="G111"/>
      <c r="H111"/>
      <c r="M111">
        <f t="shared" si="2"/>
        <v>0</v>
      </c>
    </row>
    <row r="112" spans="1:13" s="25" customFormat="1">
      <c r="A112" t="str">
        <f>_xlfn.XLOOKUP(B112,Rotineiros!B$1:B$5000,Rotineiros!A$1:A$5000)</f>
        <v>F3216139</v>
      </c>
      <c r="B112" t="s">
        <v>12641</v>
      </c>
      <c r="C112" t="s">
        <v>11667</v>
      </c>
      <c r="D112" t="s">
        <v>12642</v>
      </c>
      <c r="E112" s="3" t="str">
        <f>_xlfn.XLOOKUP(A112,'Badge Arqueiro'!A$1:A$170,'Badge Arqueiro'!B$1:B$170,"0")</f>
        <v>0</v>
      </c>
      <c r="F112" s="55" t="str">
        <f>_xlfn.XLOOKUP(A112,Comiters!A$1:A$999,Comiters!B$1:B$999,"0")</f>
        <v>0</v>
      </c>
      <c r="G112"/>
      <c r="H112"/>
      <c r="M112">
        <f t="shared" si="2"/>
        <v>0</v>
      </c>
    </row>
    <row r="113" spans="1:13" s="25" customFormat="1">
      <c r="A113" t="str">
        <f>_xlfn.XLOOKUP(B113,Rotineiros!B$1:B$5000,Rotineiros!A$1:A$5000)</f>
        <v>F3251509</v>
      </c>
      <c r="B113" t="s">
        <v>14100</v>
      </c>
      <c r="C113" t="s">
        <v>14912</v>
      </c>
      <c r="D113" t="s">
        <v>14101</v>
      </c>
      <c r="E113" s="3" t="str">
        <f>_xlfn.XLOOKUP(A113,'Badge Arqueiro'!A$1:A$170,'Badge Arqueiro'!B$1:B$170,"0")</f>
        <v>0</v>
      </c>
      <c r="F113" s="55" t="str">
        <f>_xlfn.XLOOKUP(A113,Comiters!A$1:A$999,Comiters!B$1:B$999,"0")</f>
        <v>0</v>
      </c>
      <c r="G113"/>
      <c r="H113"/>
      <c r="M113">
        <f t="shared" si="2"/>
        <v>0</v>
      </c>
    </row>
    <row r="114" spans="1:13" s="25" customFormat="1">
      <c r="A114" t="str">
        <f>_xlfn.XLOOKUP(B114,Rotineiros!B$1:B$5000,Rotineiros!A$1:A$5000)</f>
        <v>F3288636</v>
      </c>
      <c r="B114" t="s">
        <v>1001</v>
      </c>
      <c r="C114" t="s">
        <v>16566</v>
      </c>
      <c r="D114" t="s">
        <v>1002</v>
      </c>
      <c r="E114" s="3" t="str">
        <f>_xlfn.XLOOKUP(A114,'Badge Arqueiro'!A$1:A$170,'Badge Arqueiro'!B$1:B$170,"0")</f>
        <v>0</v>
      </c>
      <c r="F114" s="55">
        <f>_xlfn.XLOOKUP(A114,Comiters!A$1:A$999,Comiters!B$1:B$999,"0")</f>
        <v>1</v>
      </c>
      <c r="G114"/>
      <c r="H114"/>
      <c r="M114">
        <f t="shared" si="2"/>
        <v>0</v>
      </c>
    </row>
    <row r="115" spans="1:13" s="25" customFormat="1">
      <c r="A115" t="str">
        <f>_xlfn.XLOOKUP(B115,Rotineiros!B$1:B$5000,Rotineiros!A$1:A$5000)</f>
        <v>F3288682</v>
      </c>
      <c r="B115" t="s">
        <v>3472</v>
      </c>
      <c r="C115" t="s">
        <v>12303</v>
      </c>
      <c r="D115" t="s">
        <v>3474</v>
      </c>
      <c r="E115" s="3" t="str">
        <f>_xlfn.XLOOKUP(A115,'Badge Arqueiro'!A$1:A$170,'Badge Arqueiro'!B$1:B$170,"0")</f>
        <v>0</v>
      </c>
      <c r="F115" s="55" t="str">
        <f>_xlfn.XLOOKUP(A115,Comiters!A$1:A$999,Comiters!B$1:B$999,"0")</f>
        <v>0</v>
      </c>
      <c r="G115"/>
      <c r="H115"/>
      <c r="M115">
        <f t="shared" si="2"/>
        <v>0</v>
      </c>
    </row>
    <row r="116" spans="1:13" s="25" customFormat="1">
      <c r="A116" t="str">
        <f>_xlfn.XLOOKUP(B116,Rotineiros!B$1:B$5000,Rotineiros!A$1:A$5000)</f>
        <v>F3306890</v>
      </c>
      <c r="B116" t="s">
        <v>16625</v>
      </c>
      <c r="C116" t="s">
        <v>14228</v>
      </c>
      <c r="D116" t="s">
        <v>16626</v>
      </c>
      <c r="E116" s="3" t="str">
        <f>_xlfn.XLOOKUP(A116,'Badge Arqueiro'!A$1:A$170,'Badge Arqueiro'!B$1:B$170,"0")</f>
        <v>0</v>
      </c>
      <c r="F116" s="55" t="str">
        <f>_xlfn.XLOOKUP(A116,Comiters!A$1:A$999,Comiters!B$1:B$999,"0")</f>
        <v>0</v>
      </c>
      <c r="G116"/>
      <c r="H116"/>
      <c r="M116">
        <f t="shared" si="2"/>
        <v>0</v>
      </c>
    </row>
    <row r="117" spans="1:13" s="25" customFormat="1">
      <c r="A117" t="str">
        <f>_xlfn.XLOOKUP(B117,Rotineiros!B$1:B$5000,Rotineiros!A$1:A$5000)</f>
        <v>F3545948</v>
      </c>
      <c r="B117" t="s">
        <v>14405</v>
      </c>
      <c r="C117" t="s">
        <v>16561</v>
      </c>
      <c r="D117" t="s">
        <v>14406</v>
      </c>
      <c r="E117" s="3" t="str">
        <f>_xlfn.XLOOKUP(A117,'Badge Arqueiro'!A$1:A$170,'Badge Arqueiro'!B$1:B$170,"0")</f>
        <v>0</v>
      </c>
      <c r="F117" s="55" t="str">
        <f>_xlfn.XLOOKUP(A117,Comiters!A$1:A$999,Comiters!B$1:B$999,"0")</f>
        <v>0</v>
      </c>
      <c r="G117"/>
      <c r="H117"/>
      <c r="M117">
        <f t="shared" si="2"/>
        <v>0</v>
      </c>
    </row>
    <row r="118" spans="1:13" s="25" customFormat="1">
      <c r="A118" t="str">
        <f>_xlfn.XLOOKUP(B118,Rotineiros!B$1:B$5000,Rotineiros!A$1:A$5000)</f>
        <v>F3549144</v>
      </c>
      <c r="B118" t="s">
        <v>15429</v>
      </c>
      <c r="C118" t="s">
        <v>16549</v>
      </c>
      <c r="D118" t="s">
        <v>15430</v>
      </c>
      <c r="E118" s="3" t="str">
        <f>_xlfn.XLOOKUP(A118,'Badge Arqueiro'!A$1:A$170,'Badge Arqueiro'!B$1:B$170,"0")</f>
        <v>0</v>
      </c>
      <c r="F118" s="55" t="str">
        <f>_xlfn.XLOOKUP(A118,Comiters!A$1:A$999,Comiters!B$1:B$999,"0")</f>
        <v>0</v>
      </c>
      <c r="G118"/>
      <c r="H118"/>
      <c r="M118">
        <f t="shared" si="2"/>
        <v>0</v>
      </c>
    </row>
    <row r="119" spans="1:13" s="25" customFormat="1">
      <c r="A119" t="str">
        <f>_xlfn.XLOOKUP(B119,Rotineiros!B$1:B$5000,Rotineiros!A$1:A$5000)</f>
        <v>F3606119</v>
      </c>
      <c r="B119" t="s">
        <v>15712</v>
      </c>
      <c r="C119" t="s">
        <v>4413</v>
      </c>
      <c r="D119" t="s">
        <v>15713</v>
      </c>
      <c r="E119" s="3" t="str">
        <f>_xlfn.XLOOKUP(A119,'Badge Arqueiro'!A$1:A$170,'Badge Arqueiro'!B$1:B$170,"0")</f>
        <v>0</v>
      </c>
      <c r="F119" s="55" t="str">
        <f>_xlfn.XLOOKUP(A119,Comiters!A$1:A$999,Comiters!B$1:B$999,"0")</f>
        <v>0</v>
      </c>
      <c r="G119"/>
      <c r="H119"/>
      <c r="M119">
        <f t="shared" si="2"/>
        <v>0</v>
      </c>
    </row>
    <row r="120" spans="1:13" s="25" customFormat="1">
      <c r="A120" t="str">
        <f>_xlfn.XLOOKUP(B120,Rotineiros!B$1:B$5000,Rotineiros!A$1:A$5000)</f>
        <v>F3876828</v>
      </c>
      <c r="B120" t="s">
        <v>1022</v>
      </c>
      <c r="C120" t="s">
        <v>12832</v>
      </c>
      <c r="D120" t="s">
        <v>1024</v>
      </c>
      <c r="E120" s="3" t="str">
        <f>_xlfn.XLOOKUP(A120,'Badge Arqueiro'!A$1:A$170,'Badge Arqueiro'!B$1:B$170,"0")</f>
        <v>0</v>
      </c>
      <c r="F120" s="55" t="str">
        <f>_xlfn.XLOOKUP(A120,Comiters!A$1:A$999,Comiters!B$1:B$999,"0")</f>
        <v>0</v>
      </c>
      <c r="G120"/>
      <c r="H120"/>
      <c r="M120">
        <f t="shared" si="2"/>
        <v>0</v>
      </c>
    </row>
    <row r="121" spans="1:13" s="25" customFormat="1">
      <c r="A121" t="str">
        <f>_xlfn.XLOOKUP(B121,Rotineiros!B$1:B$5000,Rotineiros!A$1:A$5000)</f>
        <v>F3880116</v>
      </c>
      <c r="B121" t="s">
        <v>16537</v>
      </c>
      <c r="C121" t="s">
        <v>16538</v>
      </c>
      <c r="D121" t="s">
        <v>16539</v>
      </c>
      <c r="E121" s="3" t="str">
        <f>_xlfn.XLOOKUP(A121,'Badge Arqueiro'!A$1:A$170,'Badge Arqueiro'!B$1:B$170,"0")</f>
        <v>0</v>
      </c>
      <c r="F121" s="55">
        <f>_xlfn.XLOOKUP(A121,Comiters!A$1:A$999,Comiters!B$1:B$999,"0")</f>
        <v>1</v>
      </c>
      <c r="G121"/>
      <c r="H121"/>
      <c r="M121">
        <f t="shared" si="2"/>
        <v>0</v>
      </c>
    </row>
    <row r="122" spans="1:13" s="25" customFormat="1">
      <c r="A122" t="str">
        <f>_xlfn.XLOOKUP(B122,Rotineiros!B$1:B$5000,Rotineiros!A$1:A$5000)</f>
        <v>F3933399</v>
      </c>
      <c r="B122" t="s">
        <v>3350</v>
      </c>
      <c r="C122" t="s">
        <v>15589</v>
      </c>
      <c r="D122" t="s">
        <v>3351</v>
      </c>
      <c r="E122" s="3" t="str">
        <f>_xlfn.XLOOKUP(A122,'Badge Arqueiro'!A$1:A$170,'Badge Arqueiro'!B$1:B$170,"0")</f>
        <v>0</v>
      </c>
      <c r="F122" s="55" t="str">
        <f>_xlfn.XLOOKUP(A122,Comiters!A$1:A$999,Comiters!B$1:B$999,"0")</f>
        <v>0</v>
      </c>
      <c r="G122"/>
      <c r="H122"/>
      <c r="M122">
        <f t="shared" si="2"/>
        <v>0</v>
      </c>
    </row>
    <row r="123" spans="1:13" s="25" customFormat="1">
      <c r="A123" t="str">
        <f>_xlfn.XLOOKUP(B123,Rotineiros!B$1:B$5000,Rotineiros!A$1:A$5000)</f>
        <v>F4165118</v>
      </c>
      <c r="B123" t="s">
        <v>270</v>
      </c>
      <c r="C123" t="s">
        <v>16468</v>
      </c>
      <c r="D123" t="s">
        <v>271</v>
      </c>
      <c r="E123" s="3" t="str">
        <f>_xlfn.XLOOKUP(A123,'Badge Arqueiro'!A$1:A$170,'Badge Arqueiro'!B$1:B$170,"0")</f>
        <v>0</v>
      </c>
      <c r="F123" s="55">
        <f>_xlfn.XLOOKUP(A123,Comiters!A$1:A$999,Comiters!B$1:B$999,"0")</f>
        <v>1</v>
      </c>
      <c r="G123"/>
      <c r="H123"/>
      <c r="M123">
        <f t="shared" si="2"/>
        <v>0</v>
      </c>
    </row>
    <row r="124" spans="1:13" s="25" customFormat="1">
      <c r="A124" t="str">
        <f>_xlfn.XLOOKUP(B124,Rotineiros!B$1:B$5000,Rotineiros!A$1:A$5000)</f>
        <v>F4193955</v>
      </c>
      <c r="B124" t="s">
        <v>13613</v>
      </c>
      <c r="C124" t="s">
        <v>3818</v>
      </c>
      <c r="D124" t="s">
        <v>13614</v>
      </c>
      <c r="E124" s="3" t="str">
        <f>_xlfn.XLOOKUP(A124,'Badge Arqueiro'!A$1:A$170,'Badge Arqueiro'!B$1:B$170,"0")</f>
        <v>0</v>
      </c>
      <c r="F124" s="55" t="str">
        <f>_xlfn.XLOOKUP(A124,Comiters!A$1:A$999,Comiters!B$1:B$999,"0")</f>
        <v>0</v>
      </c>
      <c r="G124"/>
      <c r="H124"/>
      <c r="M124">
        <f t="shared" si="2"/>
        <v>0</v>
      </c>
    </row>
    <row r="125" spans="1:13" s="25" customFormat="1">
      <c r="A125" t="str">
        <f>_xlfn.XLOOKUP(B125,Rotineiros!B$1:B$5000,Rotineiros!A$1:A$5000)</f>
        <v>F4287154</v>
      </c>
      <c r="B125" t="s">
        <v>12964</v>
      </c>
      <c r="C125" t="s">
        <v>16634</v>
      </c>
      <c r="D125" t="s">
        <v>12966</v>
      </c>
      <c r="E125" s="3" t="str">
        <f>_xlfn.XLOOKUP(A125,'Badge Arqueiro'!A$1:A$170,'Badge Arqueiro'!B$1:B$170,"0")</f>
        <v>0</v>
      </c>
      <c r="F125" s="55" t="str">
        <f>_xlfn.XLOOKUP(A125,Comiters!A$1:A$999,Comiters!B$1:B$999,"0")</f>
        <v>0</v>
      </c>
      <c r="G125"/>
      <c r="H125"/>
      <c r="M125">
        <f t="shared" si="2"/>
        <v>0</v>
      </c>
    </row>
    <row r="126" spans="1:13" s="25" customFormat="1">
      <c r="A126" t="str">
        <f>_xlfn.XLOOKUP(B126,Rotineiros!B$1:B$5000,Rotineiros!A$1:A$5000)</f>
        <v>F4427077</v>
      </c>
      <c r="B126" t="s">
        <v>13688</v>
      </c>
      <c r="C126" t="s">
        <v>16473</v>
      </c>
      <c r="D126" t="s">
        <v>13689</v>
      </c>
      <c r="E126" s="3" t="str">
        <f>_xlfn.XLOOKUP(A126,'Badge Arqueiro'!A$1:A$170,'Badge Arqueiro'!B$1:B$170,"0")</f>
        <v>0</v>
      </c>
      <c r="F126" s="55" t="str">
        <f>_xlfn.XLOOKUP(A126,Comiters!A$1:A$999,Comiters!B$1:B$999,"0")</f>
        <v>0</v>
      </c>
      <c r="G126"/>
      <c r="H126"/>
      <c r="M126">
        <f t="shared" si="2"/>
        <v>0</v>
      </c>
    </row>
    <row r="127" spans="1:13" s="25" customFormat="1">
      <c r="A127" t="str">
        <f>_xlfn.XLOOKUP(B127,Rotineiros!B$1:B$5000,Rotineiros!A$1:A$5000)</f>
        <v>F5066279</v>
      </c>
      <c r="B127" t="s">
        <v>12925</v>
      </c>
      <c r="C127" t="s">
        <v>16474</v>
      </c>
      <c r="D127" t="s">
        <v>12926</v>
      </c>
      <c r="E127" s="3" t="str">
        <f>_xlfn.XLOOKUP(A127,'Badge Arqueiro'!A$1:A$170,'Badge Arqueiro'!B$1:B$170,"0")</f>
        <v>0</v>
      </c>
      <c r="F127" s="55" t="str">
        <f>_xlfn.XLOOKUP(A127,Comiters!A$1:A$999,Comiters!B$1:B$999,"0")</f>
        <v>0</v>
      </c>
      <c r="G127"/>
      <c r="H127"/>
      <c r="M127">
        <f t="shared" si="2"/>
        <v>0</v>
      </c>
    </row>
    <row r="128" spans="1:13" s="25" customFormat="1">
      <c r="A128" t="str">
        <f>_xlfn.XLOOKUP(B128,Rotineiros!B$1:B$5000,Rotineiros!A$1:A$5000)</f>
        <v>F5154837</v>
      </c>
      <c r="B128" t="s">
        <v>687</v>
      </c>
      <c r="C128" t="s">
        <v>16609</v>
      </c>
      <c r="D128" t="s">
        <v>689</v>
      </c>
      <c r="E128" s="3" t="str">
        <f>_xlfn.XLOOKUP(A128,'Badge Arqueiro'!A$1:A$170,'Badge Arqueiro'!B$1:B$170,"0")</f>
        <v>0</v>
      </c>
      <c r="F128" s="55" t="str">
        <f>_xlfn.XLOOKUP(A128,Comiters!A$1:A$999,Comiters!B$1:B$999,"0")</f>
        <v>0</v>
      </c>
      <c r="G128"/>
      <c r="H128"/>
      <c r="M128">
        <f t="shared" si="2"/>
        <v>0</v>
      </c>
    </row>
    <row r="129" spans="1:13" s="25" customFormat="1">
      <c r="A129" t="str">
        <f>_xlfn.XLOOKUP(B129,Rotineiros!B$1:B$5000,Rotineiros!A$1:A$5000)</f>
        <v>F5397638</v>
      </c>
      <c r="B129" t="s">
        <v>292</v>
      </c>
      <c r="C129" t="s">
        <v>15871</v>
      </c>
      <c r="D129" t="s">
        <v>293</v>
      </c>
      <c r="E129" s="3" t="str">
        <f>_xlfn.XLOOKUP(A129,'Badge Arqueiro'!A$1:A$170,'Badge Arqueiro'!B$1:B$170,"0")</f>
        <v>0</v>
      </c>
      <c r="F129" s="55">
        <f>_xlfn.XLOOKUP(A129,Comiters!A$1:A$999,Comiters!B$1:B$999,"0")</f>
        <v>1</v>
      </c>
      <c r="G129"/>
      <c r="H129"/>
      <c r="M129">
        <f t="shared" si="2"/>
        <v>0</v>
      </c>
    </row>
    <row r="130" spans="1:13" s="25" customFormat="1">
      <c r="A130" t="str">
        <f>_xlfn.XLOOKUP(B130,Rotineiros!B$1:B$5000,Rotineiros!A$1:A$5000)</f>
        <v>F5955209</v>
      </c>
      <c r="B130" t="s">
        <v>13735</v>
      </c>
      <c r="C130" t="s">
        <v>16460</v>
      </c>
      <c r="D130" t="s">
        <v>13737</v>
      </c>
      <c r="E130" s="3" t="str">
        <f>_xlfn.XLOOKUP(A130,'Badge Arqueiro'!A$1:A$170,'Badge Arqueiro'!B$1:B$170,"0")</f>
        <v>0</v>
      </c>
      <c r="F130" s="55" t="str">
        <f>_xlfn.XLOOKUP(A130,Comiters!A$1:A$999,Comiters!B$1:B$999,"0")</f>
        <v>0</v>
      </c>
      <c r="G130"/>
      <c r="H130"/>
      <c r="M130">
        <f t="shared" si="2"/>
        <v>0</v>
      </c>
    </row>
    <row r="131" spans="1:13" s="25" customFormat="1">
      <c r="A131" t="str">
        <f>_xlfn.XLOOKUP(B131,Rotineiros!B$1:B$5000,Rotineiros!A$1:A$5000)</f>
        <v>F6154381</v>
      </c>
      <c r="B131" t="s">
        <v>16602</v>
      </c>
      <c r="C131" t="s">
        <v>16603</v>
      </c>
      <c r="D131" t="s">
        <v>16604</v>
      </c>
      <c r="E131" s="3" t="str">
        <f>_xlfn.XLOOKUP(A131,'Badge Arqueiro'!A$1:A$170,'Badge Arqueiro'!B$1:B$170,"0")</f>
        <v>0</v>
      </c>
      <c r="F131" s="55" t="str">
        <f>_xlfn.XLOOKUP(A131,Comiters!A$1:A$999,Comiters!B$1:B$999,"0")</f>
        <v>0</v>
      </c>
      <c r="G131"/>
      <c r="H131"/>
      <c r="M131">
        <f t="shared" si="2"/>
        <v>0</v>
      </c>
    </row>
    <row r="132" spans="1:13" s="25" customFormat="1">
      <c r="A132" t="str">
        <f>_xlfn.XLOOKUP(B132,Rotineiros!B$1:B$5000,Rotineiros!A$1:A$5000)</f>
        <v>F6164368</v>
      </c>
      <c r="B132" t="s">
        <v>7265</v>
      </c>
      <c r="C132" t="s">
        <v>13510</v>
      </c>
      <c r="D132" t="s">
        <v>7315</v>
      </c>
      <c r="E132" s="3" t="str">
        <f>_xlfn.XLOOKUP(A132,'Badge Arqueiro'!A$1:A$170,'Badge Arqueiro'!B$1:B$170,"0")</f>
        <v>0</v>
      </c>
      <c r="F132" s="55" t="str">
        <f>_xlfn.XLOOKUP(A132,Comiters!A$1:A$999,Comiters!B$1:B$999,"0")</f>
        <v>0</v>
      </c>
      <c r="G132"/>
      <c r="H132"/>
      <c r="M132">
        <f t="shared" si="2"/>
        <v>0</v>
      </c>
    </row>
    <row r="133" spans="1:13" s="25" customFormat="1">
      <c r="A133" t="str">
        <f>_xlfn.XLOOKUP(B133,Rotineiros!B$1:B$5000,Rotineiros!A$1:A$5000)</f>
        <v>F6206398</v>
      </c>
      <c r="B133" t="s">
        <v>16605</v>
      </c>
      <c r="C133" t="s">
        <v>16606</v>
      </c>
      <c r="D133" t="s">
        <v>16607</v>
      </c>
      <c r="E133" s="3" t="str">
        <f>_xlfn.XLOOKUP(A133,'Badge Arqueiro'!A$1:A$170,'Badge Arqueiro'!B$1:B$170,"0")</f>
        <v>0</v>
      </c>
      <c r="F133" s="55" t="str">
        <f>_xlfn.XLOOKUP(A133,Comiters!A$1:A$999,Comiters!B$1:B$999,"0")</f>
        <v>0</v>
      </c>
      <c r="G133"/>
      <c r="H133"/>
      <c r="M133">
        <f t="shared" ref="M133:M196" si="3">IF(D133=D134,1111111111,0)</f>
        <v>0</v>
      </c>
    </row>
    <row r="134" spans="1:13" s="25" customFormat="1">
      <c r="A134" t="str">
        <f>_xlfn.XLOOKUP(B134,Rotineiros!B$1:B$5000,Rotineiros!A$1:A$5000)</f>
        <v>F6207158</v>
      </c>
      <c r="B134" t="s">
        <v>1067</v>
      </c>
      <c r="C134" t="s">
        <v>16462</v>
      </c>
      <c r="D134" t="s">
        <v>1068</v>
      </c>
      <c r="E134" s="3" t="str">
        <f>_xlfn.XLOOKUP(A134,'Badge Arqueiro'!A$1:A$170,'Badge Arqueiro'!B$1:B$170,"0")</f>
        <v>0</v>
      </c>
      <c r="F134" s="55" t="str">
        <f>_xlfn.XLOOKUP(A134,Comiters!A$1:A$999,Comiters!B$1:B$999,"0")</f>
        <v>0</v>
      </c>
      <c r="G134"/>
      <c r="H134"/>
      <c r="M134">
        <f t="shared" si="3"/>
        <v>0</v>
      </c>
    </row>
    <row r="135" spans="1:13" s="25" customFormat="1">
      <c r="A135" t="str">
        <f>_xlfn.XLOOKUP(B135,Rotineiros!B$1:B$5000,Rotineiros!A$1:A$5000)</f>
        <v>F6210812</v>
      </c>
      <c r="B135" t="s">
        <v>2873</v>
      </c>
      <c r="C135" t="s">
        <v>4078</v>
      </c>
      <c r="D135" t="s">
        <v>3442</v>
      </c>
      <c r="E135" s="3" t="str">
        <f>_xlfn.XLOOKUP(A135,'Badge Arqueiro'!A$1:A$170,'Badge Arqueiro'!B$1:B$170,"0")</f>
        <v>0</v>
      </c>
      <c r="F135" s="55" t="str">
        <f>_xlfn.XLOOKUP(A135,Comiters!A$1:A$999,Comiters!B$1:B$999,"0")</f>
        <v>0</v>
      </c>
      <c r="G135"/>
      <c r="H135"/>
      <c r="M135">
        <f t="shared" si="3"/>
        <v>0</v>
      </c>
    </row>
    <row r="136" spans="1:13" s="25" customFormat="1">
      <c r="A136" t="str">
        <f>_xlfn.XLOOKUP(B136,Rotineiros!B$1:B$5000,Rotineiros!A$1:A$5000)</f>
        <v>F6321001</v>
      </c>
      <c r="B136" t="s">
        <v>7246</v>
      </c>
      <c r="C136" t="s">
        <v>16555</v>
      </c>
      <c r="D136" t="s">
        <v>4385</v>
      </c>
      <c r="E136" s="3" t="str">
        <f>_xlfn.XLOOKUP(A136,'Badge Arqueiro'!A$1:A$170,'Badge Arqueiro'!B$1:B$170,"0")</f>
        <v>0</v>
      </c>
      <c r="F136" s="55" t="str">
        <f>_xlfn.XLOOKUP(A136,Comiters!A$1:A$999,Comiters!B$1:B$999,"0")</f>
        <v>0</v>
      </c>
      <c r="G136"/>
      <c r="H136"/>
      <c r="M136">
        <f t="shared" si="3"/>
        <v>0</v>
      </c>
    </row>
    <row r="137" spans="1:13" s="25" customFormat="1">
      <c r="A137" t="str">
        <f>_xlfn.XLOOKUP(B137,Rotineiros!B$1:B$5000,Rotineiros!A$1:A$5000)</f>
        <v>F6322861</v>
      </c>
      <c r="B137" t="s">
        <v>16504</v>
      </c>
      <c r="C137" t="s">
        <v>16505</v>
      </c>
      <c r="D137" t="s">
        <v>16506</v>
      </c>
      <c r="E137" s="3" t="str">
        <f>_xlfn.XLOOKUP(A137,'Badge Arqueiro'!A$1:A$170,'Badge Arqueiro'!B$1:B$170,"0")</f>
        <v>0</v>
      </c>
      <c r="F137" s="55" t="str">
        <f>_xlfn.XLOOKUP(A137,Comiters!A$1:A$999,Comiters!B$1:B$999,"0")</f>
        <v>0</v>
      </c>
      <c r="G137"/>
      <c r="H137"/>
      <c r="M137">
        <f t="shared" si="3"/>
        <v>0</v>
      </c>
    </row>
    <row r="138" spans="1:13" s="25" customFormat="1">
      <c r="A138" t="str">
        <f>_xlfn.XLOOKUP(B138,Rotineiros!B$1:B$5000,Rotineiros!A$1:A$5000)</f>
        <v>F6322880</v>
      </c>
      <c r="B138" t="s">
        <v>3074</v>
      </c>
      <c r="C138" t="s">
        <v>16467</v>
      </c>
      <c r="D138" t="s">
        <v>3075</v>
      </c>
      <c r="E138" s="3" t="str">
        <f>_xlfn.XLOOKUP(A138,'Badge Arqueiro'!A$1:A$170,'Badge Arqueiro'!B$1:B$170,"0")</f>
        <v>0</v>
      </c>
      <c r="F138" s="55" t="str">
        <f>_xlfn.XLOOKUP(A138,Comiters!A$1:A$999,Comiters!B$1:B$999,"0")</f>
        <v>0</v>
      </c>
      <c r="G138"/>
      <c r="H138"/>
      <c r="M138">
        <f t="shared" si="3"/>
        <v>0</v>
      </c>
    </row>
    <row r="139" spans="1:13" s="25" customFormat="1">
      <c r="A139" t="str">
        <f>_xlfn.XLOOKUP(B139,Rotineiros!B$1:B$5000,Rotineiros!A$1:A$5000)</f>
        <v>F6323021</v>
      </c>
      <c r="B139" t="s">
        <v>2393</v>
      </c>
      <c r="C139" t="s">
        <v>16628</v>
      </c>
      <c r="D139" t="s">
        <v>2395</v>
      </c>
      <c r="E139" s="3" t="str">
        <f>_xlfn.XLOOKUP(A139,'Badge Arqueiro'!A$1:A$170,'Badge Arqueiro'!B$1:B$170,"0")</f>
        <v>0</v>
      </c>
      <c r="F139" s="55" t="str">
        <f>_xlfn.XLOOKUP(A139,Comiters!A$1:A$999,Comiters!B$1:B$999,"0")</f>
        <v>0</v>
      </c>
      <c r="G139"/>
      <c r="H139"/>
      <c r="M139">
        <f t="shared" si="3"/>
        <v>0</v>
      </c>
    </row>
    <row r="140" spans="1:13" s="25" customFormat="1">
      <c r="A140" t="str">
        <f>_xlfn.XLOOKUP(B140,Rotineiros!B$1:B$5000,Rotineiros!A$1:A$5000)</f>
        <v>F6326992</v>
      </c>
      <c r="B140" t="s">
        <v>16495</v>
      </c>
      <c r="C140" t="s">
        <v>16496</v>
      </c>
      <c r="D140" t="s">
        <v>16497</v>
      </c>
      <c r="E140" s="3" t="str">
        <f>_xlfn.XLOOKUP(A140,'Badge Arqueiro'!A$1:A$170,'Badge Arqueiro'!B$1:B$170,"0")</f>
        <v>0</v>
      </c>
      <c r="F140" s="55">
        <f>_xlfn.XLOOKUP(A140,Comiters!A$1:A$999,Comiters!B$1:B$999,"0")</f>
        <v>1</v>
      </c>
      <c r="G140"/>
      <c r="H140"/>
      <c r="M140">
        <f t="shared" si="3"/>
        <v>0</v>
      </c>
    </row>
    <row r="141" spans="1:13" s="25" customFormat="1">
      <c r="A141" t="str">
        <f>_xlfn.XLOOKUP(B141,Rotineiros!B$1:B$5000,Rotineiros!A$1:A$5000)</f>
        <v>F6440621</v>
      </c>
      <c r="B141" t="s">
        <v>14570</v>
      </c>
      <c r="C141" t="s">
        <v>16525</v>
      </c>
      <c r="D141" t="s">
        <v>14571</v>
      </c>
      <c r="E141" s="3" t="str">
        <f>_xlfn.XLOOKUP(A141,'Badge Arqueiro'!A$1:A$170,'Badge Arqueiro'!B$1:B$170,"0")</f>
        <v>0</v>
      </c>
      <c r="F141" s="55" t="str">
        <f>_xlfn.XLOOKUP(A141,Comiters!A$1:A$999,Comiters!B$1:B$999,"0")</f>
        <v>0</v>
      </c>
      <c r="G141"/>
      <c r="H141"/>
      <c r="M141">
        <f t="shared" si="3"/>
        <v>0</v>
      </c>
    </row>
    <row r="142" spans="1:13" s="25" customFormat="1">
      <c r="A142" t="str">
        <f>_xlfn.XLOOKUP(B142,Rotineiros!B$1:B$5000,Rotineiros!A$1:A$5000)</f>
        <v>F6484759</v>
      </c>
      <c r="B142" t="s">
        <v>3489</v>
      </c>
      <c r="C142" t="s">
        <v>16509</v>
      </c>
      <c r="D142" t="s">
        <v>3490</v>
      </c>
      <c r="E142" s="3" t="str">
        <f>_xlfn.XLOOKUP(A142,'Badge Arqueiro'!A$1:A$170,'Badge Arqueiro'!B$1:B$170,"0")</f>
        <v>0</v>
      </c>
      <c r="F142" s="55" t="str">
        <f>_xlfn.XLOOKUP(A142,Comiters!A$1:A$999,Comiters!B$1:B$999,"0")</f>
        <v>0</v>
      </c>
      <c r="G142"/>
      <c r="H142"/>
      <c r="M142">
        <f t="shared" si="3"/>
        <v>0</v>
      </c>
    </row>
    <row r="143" spans="1:13" s="25" customFormat="1">
      <c r="A143" t="str">
        <f>_xlfn.XLOOKUP(B143,Rotineiros!B$1:B$5000,Rotineiros!A$1:A$5000)</f>
        <v>F6608061</v>
      </c>
      <c r="B143" t="s">
        <v>13441</v>
      </c>
      <c r="C143" t="s">
        <v>16105</v>
      </c>
      <c r="D143" t="s">
        <v>13442</v>
      </c>
      <c r="E143" s="3" t="str">
        <f>_xlfn.XLOOKUP(A143,'Badge Arqueiro'!A$1:A$170,'Badge Arqueiro'!B$1:B$170,"0")</f>
        <v>0</v>
      </c>
      <c r="F143" s="55">
        <f>_xlfn.XLOOKUP(A143,Comiters!A$1:A$999,Comiters!B$1:B$999,"0")</f>
        <v>1</v>
      </c>
      <c r="G143"/>
      <c r="H143"/>
      <c r="M143">
        <f t="shared" si="3"/>
        <v>0</v>
      </c>
    </row>
    <row r="144" spans="1:13" s="25" customFormat="1">
      <c r="A144" t="str">
        <f>_xlfn.XLOOKUP(B144,Rotineiros!B$1:B$5000,Rotineiros!A$1:A$5000)</f>
        <v>F6608987</v>
      </c>
      <c r="B144" t="s">
        <v>12936</v>
      </c>
      <c r="C144" t="s">
        <v>16526</v>
      </c>
      <c r="D144" t="s">
        <v>12937</v>
      </c>
      <c r="E144" s="3" t="str">
        <f>_xlfn.XLOOKUP(A144,'Badge Arqueiro'!A$1:A$170,'Badge Arqueiro'!B$1:B$170,"0")</f>
        <v>0</v>
      </c>
      <c r="F144" s="55">
        <f>_xlfn.XLOOKUP(A144,Comiters!A$1:A$999,Comiters!B$1:B$999,"0")</f>
        <v>1</v>
      </c>
      <c r="G144"/>
      <c r="H144"/>
      <c r="M144">
        <f t="shared" si="3"/>
        <v>0</v>
      </c>
    </row>
    <row r="145" spans="1:13" s="25" customFormat="1">
      <c r="A145" t="str">
        <f>_xlfn.XLOOKUP(B145,Rotineiros!B$1:B$5000,Rotineiros!A$1:A$5000)</f>
        <v>F6731759</v>
      </c>
      <c r="B145" t="s">
        <v>11773</v>
      </c>
      <c r="C145" t="s">
        <v>16502</v>
      </c>
      <c r="D145" t="s">
        <v>11857</v>
      </c>
      <c r="E145" s="3" t="str">
        <f>_xlfn.XLOOKUP(A145,'Badge Arqueiro'!A$1:A$170,'Badge Arqueiro'!B$1:B$170,"0")</f>
        <v>0</v>
      </c>
      <c r="F145" s="55" t="str">
        <f>_xlfn.XLOOKUP(A145,Comiters!A$1:A$999,Comiters!B$1:B$999,"0")</f>
        <v>0</v>
      </c>
      <c r="G145"/>
      <c r="H145"/>
      <c r="M145">
        <f t="shared" si="3"/>
        <v>0</v>
      </c>
    </row>
    <row r="146" spans="1:13" s="25" customFormat="1">
      <c r="A146" t="str">
        <f>_xlfn.XLOOKUP(B146,Rotineiros!B$1:B$5000,Rotineiros!A$1:A$5000)</f>
        <v>F6765712</v>
      </c>
      <c r="B146" t="s">
        <v>16551</v>
      </c>
      <c r="C146" t="s">
        <v>16552</v>
      </c>
      <c r="D146" t="s">
        <v>16553</v>
      </c>
      <c r="E146" s="3" t="str">
        <f>_xlfn.XLOOKUP(A146,'Badge Arqueiro'!A$1:A$170,'Badge Arqueiro'!B$1:B$170,"0")</f>
        <v>0</v>
      </c>
      <c r="F146" s="55" t="str">
        <f>_xlfn.XLOOKUP(A146,Comiters!A$1:A$999,Comiters!B$1:B$999,"0")</f>
        <v>0</v>
      </c>
      <c r="G146"/>
      <c r="H146"/>
      <c r="M146">
        <f t="shared" si="3"/>
        <v>0</v>
      </c>
    </row>
    <row r="147" spans="1:13" s="25" customFormat="1">
      <c r="A147" t="str">
        <f>_xlfn.XLOOKUP(B147,Rotineiros!B$1:B$5000,Rotineiros!A$1:A$5000)</f>
        <v>F6769442</v>
      </c>
      <c r="B147" t="s">
        <v>1307</v>
      </c>
      <c r="C147" t="s">
        <v>4036</v>
      </c>
      <c r="D147" t="s">
        <v>1309</v>
      </c>
      <c r="E147" s="3" t="str">
        <f>_xlfn.XLOOKUP(A147,'Badge Arqueiro'!A$1:A$170,'Badge Arqueiro'!B$1:B$170,"0")</f>
        <v>0</v>
      </c>
      <c r="F147" s="55">
        <f>_xlfn.XLOOKUP(A147,Comiters!A$1:A$999,Comiters!B$1:B$999,"0")</f>
        <v>1</v>
      </c>
      <c r="G147"/>
      <c r="H147"/>
      <c r="M147">
        <f t="shared" si="3"/>
        <v>0</v>
      </c>
    </row>
    <row r="148" spans="1:13" s="25" customFormat="1">
      <c r="A148" t="str">
        <f>_xlfn.XLOOKUP(B148,Rotineiros!B$1:B$5000,Rotineiros!A$1:A$5000)</f>
        <v>F6769614</v>
      </c>
      <c r="B148" t="s">
        <v>7381</v>
      </c>
      <c r="C148" t="s">
        <v>15410</v>
      </c>
      <c r="D148" t="s">
        <v>16503</v>
      </c>
      <c r="E148" s="3" t="str">
        <f>_xlfn.XLOOKUP(A148,'Badge Arqueiro'!A$1:A$170,'Badge Arqueiro'!B$1:B$170,"0")</f>
        <v>0</v>
      </c>
      <c r="F148" s="55">
        <f>_xlfn.XLOOKUP(A148,Comiters!A$1:A$999,Comiters!B$1:B$999,"0")</f>
        <v>1</v>
      </c>
      <c r="G148"/>
      <c r="H148"/>
      <c r="M148">
        <f t="shared" si="3"/>
        <v>0</v>
      </c>
    </row>
    <row r="149" spans="1:13" s="25" customFormat="1">
      <c r="A149" t="str">
        <f>_xlfn.XLOOKUP(B149,Rotineiros!B$1:B$5000,Rotineiros!A$1:A$5000)</f>
        <v>F6769871</v>
      </c>
      <c r="B149" t="s">
        <v>16621</v>
      </c>
      <c r="C149" t="s">
        <v>3831</v>
      </c>
      <c r="D149" t="s">
        <v>16622</v>
      </c>
      <c r="E149" s="3" t="str">
        <f>_xlfn.XLOOKUP(A149,'Badge Arqueiro'!A$1:A$170,'Badge Arqueiro'!B$1:B$170,"0")</f>
        <v>0</v>
      </c>
      <c r="F149" s="55" t="str">
        <f>_xlfn.XLOOKUP(A149,Comiters!A$1:A$999,Comiters!B$1:B$999,"0")</f>
        <v>0</v>
      </c>
      <c r="G149"/>
      <c r="H149"/>
      <c r="M149">
        <f t="shared" si="3"/>
        <v>0</v>
      </c>
    </row>
    <row r="150" spans="1:13" s="25" customFormat="1">
      <c r="A150" t="str">
        <f>_xlfn.XLOOKUP(B150,Rotineiros!B$1:B$5000,Rotineiros!A$1:A$5000)</f>
        <v>F6769903</v>
      </c>
      <c r="B150" t="s">
        <v>2897</v>
      </c>
      <c r="C150" t="s">
        <v>13729</v>
      </c>
      <c r="D150" t="s">
        <v>4428</v>
      </c>
      <c r="E150" s="3" t="str">
        <f>_xlfn.XLOOKUP(A150,'Badge Arqueiro'!A$1:A$170,'Badge Arqueiro'!B$1:B$170,"0")</f>
        <v>0</v>
      </c>
      <c r="F150" s="55" t="str">
        <f>_xlfn.XLOOKUP(A150,Comiters!A$1:A$999,Comiters!B$1:B$999,"0")</f>
        <v>0</v>
      </c>
      <c r="G150"/>
      <c r="H150"/>
      <c r="M150">
        <f t="shared" si="3"/>
        <v>0</v>
      </c>
    </row>
    <row r="151" spans="1:13" s="25" customFormat="1">
      <c r="A151" t="str">
        <f>_xlfn.XLOOKUP(B151,Rotineiros!B$1:B$5000,Rotineiros!A$1:A$5000)</f>
        <v>F6808457</v>
      </c>
      <c r="B151" t="s">
        <v>16522</v>
      </c>
      <c r="C151" t="s">
        <v>16523</v>
      </c>
      <c r="D151" t="s">
        <v>16524</v>
      </c>
      <c r="E151" s="3" t="str">
        <f>_xlfn.XLOOKUP(A151,'Badge Arqueiro'!A$1:A$170,'Badge Arqueiro'!B$1:B$170,"0")</f>
        <v>0</v>
      </c>
      <c r="F151" s="55" t="str">
        <f>_xlfn.XLOOKUP(A151,Comiters!A$1:A$999,Comiters!B$1:B$999,"0")</f>
        <v>0</v>
      </c>
      <c r="G151"/>
      <c r="H151"/>
      <c r="M151">
        <f t="shared" si="3"/>
        <v>0</v>
      </c>
    </row>
    <row r="152" spans="1:13" s="25" customFormat="1">
      <c r="A152" t="str">
        <f>_xlfn.XLOOKUP(B152,Rotineiros!B$1:B$5000,Rotineiros!A$1:A$5000)</f>
        <v>F6888669</v>
      </c>
      <c r="B152" t="s">
        <v>16340</v>
      </c>
      <c r="C152" t="s">
        <v>16540</v>
      </c>
      <c r="D152" t="s">
        <v>16342</v>
      </c>
      <c r="E152" s="3" t="str">
        <f>_xlfn.XLOOKUP(A152,'Badge Arqueiro'!A$1:A$170,'Badge Arqueiro'!B$1:B$170,"0")</f>
        <v>0</v>
      </c>
      <c r="F152" s="55" t="str">
        <f>_xlfn.XLOOKUP(A152,Comiters!A$1:A$999,Comiters!B$1:B$999,"0")</f>
        <v>0</v>
      </c>
      <c r="G152"/>
      <c r="H152"/>
      <c r="M152">
        <f t="shared" si="3"/>
        <v>0</v>
      </c>
    </row>
    <row r="153" spans="1:13" s="25" customFormat="1">
      <c r="A153" t="str">
        <f>_xlfn.XLOOKUP(B153,Rotineiros!B$1:B$5000,Rotineiros!A$1:A$5000)</f>
        <v>F6951824</v>
      </c>
      <c r="B153" t="s">
        <v>1116</v>
      </c>
      <c r="C153" t="s">
        <v>16544</v>
      </c>
      <c r="D153" t="s">
        <v>1117</v>
      </c>
      <c r="E153" s="3">
        <f>_xlfn.XLOOKUP(A153,'Badge Arqueiro'!A$1:A$170,'Badge Arqueiro'!B$1:B$170,"0")</f>
        <v>1</v>
      </c>
      <c r="F153" s="55" t="str">
        <f>_xlfn.XLOOKUP(A153,Comiters!A$1:A$999,Comiters!B$1:B$999,"0")</f>
        <v>0</v>
      </c>
      <c r="G153"/>
      <c r="H153"/>
      <c r="M153">
        <f t="shared" si="3"/>
        <v>0</v>
      </c>
    </row>
    <row r="154" spans="1:13" s="25" customFormat="1">
      <c r="A154" t="str">
        <f>_xlfn.XLOOKUP(B154,Rotineiros!B$1:B$5000,Rotineiros!A$1:A$5000)</f>
        <v>F7003009</v>
      </c>
      <c r="B154" t="s">
        <v>1119</v>
      </c>
      <c r="C154" t="s">
        <v>16466</v>
      </c>
      <c r="D154" t="s">
        <v>1120</v>
      </c>
      <c r="E154" s="3">
        <f>_xlfn.XLOOKUP(A154,'Badge Arqueiro'!A$1:A$170,'Badge Arqueiro'!B$1:B$170,"0")</f>
        <v>1</v>
      </c>
      <c r="F154" s="55" t="str">
        <f>_xlfn.XLOOKUP(A154,Comiters!A$1:A$999,Comiters!B$1:B$999,"0")</f>
        <v>0</v>
      </c>
      <c r="G154"/>
      <c r="H154"/>
      <c r="M154">
        <f>IF(D154=D143,1111111111,0)</f>
        <v>0</v>
      </c>
    </row>
    <row r="155" spans="1:13" s="25" customFormat="1">
      <c r="A155" t="str">
        <f>_xlfn.XLOOKUP(B155,Rotineiros!B$1:B$5000,Rotineiros!A$1:A$5000)</f>
        <v>F7084089</v>
      </c>
      <c r="B155" t="s">
        <v>569</v>
      </c>
      <c r="C155" t="s">
        <v>16122</v>
      </c>
      <c r="D155" t="s">
        <v>570</v>
      </c>
      <c r="E155" s="3" t="str">
        <f>_xlfn.XLOOKUP(A155,'Badge Arqueiro'!A$1:A$170,'Badge Arqueiro'!B$1:B$170,"0")</f>
        <v>0</v>
      </c>
      <c r="F155" s="55" t="str">
        <f>_xlfn.XLOOKUP(A155,Comiters!A$1:A$999,Comiters!B$1:B$999,"0")</f>
        <v>0</v>
      </c>
      <c r="G155"/>
      <c r="H155"/>
      <c r="M155">
        <f>IF(D143=D156,1111111111,0)</f>
        <v>0</v>
      </c>
    </row>
    <row r="156" spans="1:13" s="25" customFormat="1">
      <c r="A156" t="str">
        <f>_xlfn.XLOOKUP(B156,Rotineiros!B$1:B$5000,Rotineiros!A$1:A$5000)</f>
        <v>F7177633</v>
      </c>
      <c r="B156" t="s">
        <v>11097</v>
      </c>
      <c r="C156" t="s">
        <v>1855</v>
      </c>
      <c r="D156" t="s">
        <v>11163</v>
      </c>
      <c r="E156" s="3" t="str">
        <f>_xlfn.XLOOKUP(A156,'Badge Arqueiro'!A$1:A$170,'Badge Arqueiro'!B$1:B$170,"0")</f>
        <v>0</v>
      </c>
      <c r="F156" s="55" t="str">
        <f>_xlfn.XLOOKUP(A156,Comiters!A$1:A$999,Comiters!B$1:B$999,"0")</f>
        <v>0</v>
      </c>
      <c r="G156"/>
      <c r="H156"/>
      <c r="M156">
        <f t="shared" si="3"/>
        <v>0</v>
      </c>
    </row>
    <row r="157" spans="1:13" s="25" customFormat="1">
      <c r="A157" t="str">
        <f>_xlfn.XLOOKUP(B157,Rotineiros!B$1:B$5000,Rotineiros!A$1:A$5000)</f>
        <v>F7287356</v>
      </c>
      <c r="B157" t="s">
        <v>7390</v>
      </c>
      <c r="C157" t="s">
        <v>1469</v>
      </c>
      <c r="D157" t="s">
        <v>12709</v>
      </c>
      <c r="E157" s="3" t="str">
        <f>_xlfn.XLOOKUP(A157,'Badge Arqueiro'!A$1:A$170,'Badge Arqueiro'!B$1:B$170,"0")</f>
        <v>0</v>
      </c>
      <c r="F157" s="55" t="str">
        <f>_xlfn.XLOOKUP(A157,Comiters!A$1:A$999,Comiters!B$1:B$999,"0")</f>
        <v>0</v>
      </c>
      <c r="G157"/>
      <c r="H157"/>
      <c r="M157">
        <f t="shared" si="3"/>
        <v>0</v>
      </c>
    </row>
    <row r="158" spans="1:13" s="25" customFormat="1">
      <c r="A158" t="str">
        <f>_xlfn.XLOOKUP(B158,Rotineiros!B$1:B$5000,Rotineiros!A$1:A$5000)</f>
        <v>F7356789</v>
      </c>
      <c r="B158" t="s">
        <v>711</v>
      </c>
      <c r="C158" t="s">
        <v>16597</v>
      </c>
      <c r="D158" t="s">
        <v>713</v>
      </c>
      <c r="E158" s="3" t="str">
        <f>_xlfn.XLOOKUP(A158,'Badge Arqueiro'!A$1:A$170,'Badge Arqueiro'!B$1:B$170,"0")</f>
        <v>0</v>
      </c>
      <c r="F158" s="55" t="str">
        <f>_xlfn.XLOOKUP(A158,Comiters!A$1:A$999,Comiters!B$1:B$999,"0")</f>
        <v>0</v>
      </c>
      <c r="G158"/>
      <c r="H158"/>
      <c r="M158">
        <f t="shared" si="3"/>
        <v>0</v>
      </c>
    </row>
    <row r="159" spans="1:13" s="25" customFormat="1">
      <c r="A159" t="str">
        <f>_xlfn.XLOOKUP(B159,Rotineiros!B$1:B$5000,Rotineiros!A$1:A$5000)</f>
        <v>F7577049</v>
      </c>
      <c r="B159" t="s">
        <v>13320</v>
      </c>
      <c r="C159" t="s">
        <v>15419</v>
      </c>
      <c r="D159" t="s">
        <v>13321</v>
      </c>
      <c r="E159" s="3" t="str">
        <f>_xlfn.XLOOKUP(A159,'Badge Arqueiro'!A$1:A$170,'Badge Arqueiro'!B$1:B$170,"0")</f>
        <v>0</v>
      </c>
      <c r="F159" s="55" t="str">
        <f>_xlfn.XLOOKUP(A159,Comiters!A$1:A$999,Comiters!B$1:B$999,"0")</f>
        <v>0</v>
      </c>
      <c r="G159"/>
      <c r="H159"/>
      <c r="M159">
        <f t="shared" si="3"/>
        <v>0</v>
      </c>
    </row>
    <row r="160" spans="1:13" s="25" customFormat="1">
      <c r="A160" t="str">
        <f>_xlfn.XLOOKUP(B160,Rotineiros!B$1:B$5000,Rotineiros!A$1:A$5000)</f>
        <v>F7816559</v>
      </c>
      <c r="B160" t="s">
        <v>14702</v>
      </c>
      <c r="C160" t="s">
        <v>16627</v>
      </c>
      <c r="D160" t="s">
        <v>14703</v>
      </c>
      <c r="E160" s="3" t="str">
        <f>_xlfn.XLOOKUP(A160,'Badge Arqueiro'!A$1:A$170,'Badge Arqueiro'!B$1:B$170,"0")</f>
        <v>0</v>
      </c>
      <c r="F160" s="55" t="str">
        <f>_xlfn.XLOOKUP(A160,Comiters!A$1:A$999,Comiters!B$1:B$999,"0")</f>
        <v>0</v>
      </c>
      <c r="G160"/>
      <c r="H160"/>
      <c r="M160">
        <f t="shared" si="3"/>
        <v>0</v>
      </c>
    </row>
    <row r="161" spans="1:13" s="25" customFormat="1">
      <c r="A161" t="str">
        <f>_xlfn.XLOOKUP(B161,Rotineiros!B$1:B$5000,Rotineiros!A$1:A$5000)</f>
        <v>F8028277</v>
      </c>
      <c r="B161" t="s">
        <v>14590</v>
      </c>
      <c r="C161" t="s">
        <v>145</v>
      </c>
      <c r="D161" t="s">
        <v>14592</v>
      </c>
      <c r="E161" s="3" t="str">
        <f>_xlfn.XLOOKUP(A161,'Badge Arqueiro'!A$1:A$170,'Badge Arqueiro'!B$1:B$170,"0")</f>
        <v>0</v>
      </c>
      <c r="F161" s="55" t="str">
        <f>_xlfn.XLOOKUP(A161,Comiters!A$1:A$999,Comiters!B$1:B$999,"0")</f>
        <v>0</v>
      </c>
      <c r="G161"/>
      <c r="H161"/>
      <c r="M161">
        <f t="shared" si="3"/>
        <v>0</v>
      </c>
    </row>
    <row r="162" spans="1:13" s="25" customFormat="1">
      <c r="A162" t="str">
        <f>_xlfn.XLOOKUP(B162,Rotineiros!B$1:B$5000,Rotineiros!A$1:A$5000)</f>
        <v>F8173935</v>
      </c>
      <c r="B162" t="s">
        <v>1797</v>
      </c>
      <c r="C162" t="s">
        <v>1044</v>
      </c>
      <c r="D162" t="s">
        <v>1799</v>
      </c>
      <c r="E162" s="3" t="str">
        <f>_xlfn.XLOOKUP(A162,'Badge Arqueiro'!A$1:A$170,'Badge Arqueiro'!B$1:B$170,"0")</f>
        <v>0</v>
      </c>
      <c r="F162" s="55" t="str">
        <f>_xlfn.XLOOKUP(A162,Comiters!A$1:A$999,Comiters!B$1:B$999,"0")</f>
        <v>0</v>
      </c>
      <c r="G162"/>
      <c r="H162"/>
      <c r="M162">
        <f t="shared" si="3"/>
        <v>0</v>
      </c>
    </row>
    <row r="163" spans="1:13" s="25" customFormat="1">
      <c r="A163" t="str">
        <f>_xlfn.XLOOKUP(B163,Rotineiros!B$1:B$5000,Rotineiros!A$1:A$5000)</f>
        <v>F8179626</v>
      </c>
      <c r="B163" t="s">
        <v>12151</v>
      </c>
      <c r="C163" t="s">
        <v>16465</v>
      </c>
      <c r="D163" t="s">
        <v>12213</v>
      </c>
      <c r="E163" s="3" t="str">
        <f>_xlfn.XLOOKUP(A163,'Badge Arqueiro'!A$1:A$170,'Badge Arqueiro'!B$1:B$170,"0")</f>
        <v>0</v>
      </c>
      <c r="F163" s="55" t="str">
        <f>_xlfn.XLOOKUP(A163,Comiters!A$1:A$999,Comiters!B$1:B$999,"0")</f>
        <v>0</v>
      </c>
      <c r="G163"/>
      <c r="H163"/>
      <c r="M163">
        <f t="shared" si="3"/>
        <v>0</v>
      </c>
    </row>
    <row r="164" spans="1:13" s="25" customFormat="1">
      <c r="A164" t="str">
        <f>_xlfn.XLOOKUP(B164,Rotineiros!B$1:B$5000,Rotineiros!A$1:A$5000)</f>
        <v>F8292358</v>
      </c>
      <c r="B164" t="s">
        <v>3361</v>
      </c>
      <c r="C164" t="s">
        <v>16515</v>
      </c>
      <c r="D164" t="s">
        <v>3362</v>
      </c>
      <c r="E164" s="3" t="str">
        <f>_xlfn.XLOOKUP(A164,'Badge Arqueiro'!A$1:A$170,'Badge Arqueiro'!B$1:B$170,"0")</f>
        <v>0</v>
      </c>
      <c r="F164" s="55" t="str">
        <f>_xlfn.XLOOKUP(A164,Comiters!A$1:A$999,Comiters!B$1:B$999,"0")</f>
        <v>0</v>
      </c>
      <c r="G164"/>
      <c r="H164"/>
      <c r="M164">
        <f t="shared" si="3"/>
        <v>0</v>
      </c>
    </row>
    <row r="165" spans="1:13" s="25" customFormat="1">
      <c r="A165" t="str">
        <f>_xlfn.XLOOKUP(B165,Rotineiros!B$1:B$5000,Rotineiros!A$1:A$5000)</f>
        <v>F8351244</v>
      </c>
      <c r="B165" t="s">
        <v>351</v>
      </c>
      <c r="C165" t="s">
        <v>16455</v>
      </c>
      <c r="D165" t="s">
        <v>352</v>
      </c>
      <c r="E165" s="3" t="str">
        <f>_xlfn.XLOOKUP(A165,'Badge Arqueiro'!A$1:A$170,'Badge Arqueiro'!B$1:B$170,"0")</f>
        <v>0</v>
      </c>
      <c r="F165" s="55" t="str">
        <f>_xlfn.XLOOKUP(A165,Comiters!A$1:A$999,Comiters!B$1:B$999,"0")</f>
        <v>0</v>
      </c>
      <c r="G165"/>
      <c r="H165"/>
      <c r="M165">
        <f t="shared" si="3"/>
        <v>0</v>
      </c>
    </row>
    <row r="166" spans="1:13" s="25" customFormat="1">
      <c r="A166" t="str">
        <f>_xlfn.XLOOKUP(B166,Rotineiros!B$1:B$5000,Rotineiros!A$1:A$5000)</f>
        <v>F8500871</v>
      </c>
      <c r="B166" t="s">
        <v>15074</v>
      </c>
      <c r="C166" t="s">
        <v>3451</v>
      </c>
      <c r="D166" t="s">
        <v>15075</v>
      </c>
      <c r="E166" s="3" t="str">
        <f>_xlfn.XLOOKUP(A166,'Badge Arqueiro'!A$1:A$170,'Badge Arqueiro'!B$1:B$170,"0")</f>
        <v>0</v>
      </c>
      <c r="F166" s="55" t="str">
        <f>_xlfn.XLOOKUP(A166,Comiters!A$1:A$999,Comiters!B$1:B$999,"0")</f>
        <v>0</v>
      </c>
      <c r="G166"/>
      <c r="H166"/>
      <c r="M166">
        <f t="shared" si="3"/>
        <v>0</v>
      </c>
    </row>
    <row r="167" spans="1:13" s="25" customFormat="1">
      <c r="A167" t="str">
        <f>_xlfn.XLOOKUP(B167,Rotineiros!B$1:B$5000,Rotineiros!A$1:A$5000)</f>
        <v>F8596178</v>
      </c>
      <c r="B167" t="s">
        <v>1155</v>
      </c>
      <c r="C167" t="s">
        <v>14290</v>
      </c>
      <c r="D167" t="s">
        <v>1157</v>
      </c>
      <c r="E167" s="3" t="str">
        <f>_xlfn.XLOOKUP(A167,'Badge Arqueiro'!A$1:A$170,'Badge Arqueiro'!B$1:B$170,"0")</f>
        <v>0</v>
      </c>
      <c r="F167" s="55" t="str">
        <f>_xlfn.XLOOKUP(A167,Comiters!A$1:A$999,Comiters!B$1:B$999,"0")</f>
        <v>0</v>
      </c>
      <c r="G167"/>
      <c r="H167"/>
      <c r="M167">
        <f t="shared" si="3"/>
        <v>0</v>
      </c>
    </row>
    <row r="168" spans="1:13" s="25" customFormat="1">
      <c r="A168" t="str">
        <f>_xlfn.XLOOKUP(B168,Rotineiros!B$1:B$5000,Rotineiros!A$1:A$5000)</f>
        <v>F8693949</v>
      </c>
      <c r="B168" t="s">
        <v>2024</v>
      </c>
      <c r="C168" t="s">
        <v>16500</v>
      </c>
      <c r="D168" t="s">
        <v>2025</v>
      </c>
      <c r="E168" s="3" t="str">
        <f>_xlfn.XLOOKUP(A168,'Badge Arqueiro'!A$1:A$170,'Badge Arqueiro'!B$1:B$170,"0")</f>
        <v>0</v>
      </c>
      <c r="F168" s="55" t="str">
        <f>_xlfn.XLOOKUP(A168,Comiters!A$1:A$999,Comiters!B$1:B$999,"0")</f>
        <v>0</v>
      </c>
      <c r="G168"/>
      <c r="H168"/>
      <c r="M168">
        <f t="shared" si="3"/>
        <v>0</v>
      </c>
    </row>
    <row r="169" spans="1:13" s="25" customFormat="1">
      <c r="A169" t="str">
        <f>_xlfn.XLOOKUP(B169,Rotineiros!B$1:B$5000,Rotineiros!A$1:A$5000)</f>
        <v>F8700955</v>
      </c>
      <c r="B169" t="s">
        <v>16334</v>
      </c>
      <c r="C169" t="s">
        <v>16475</v>
      </c>
      <c r="D169" t="s">
        <v>16335</v>
      </c>
      <c r="E169" s="3" t="str">
        <f>_xlfn.XLOOKUP(A169,'Badge Arqueiro'!A$1:A$170,'Badge Arqueiro'!B$1:B$170,"0")</f>
        <v>0</v>
      </c>
      <c r="F169" s="55" t="str">
        <f>_xlfn.XLOOKUP(A169,Comiters!A$1:A$999,Comiters!B$1:B$999,"0")</f>
        <v>0</v>
      </c>
      <c r="G169"/>
      <c r="H169"/>
      <c r="M169">
        <f t="shared" si="3"/>
        <v>0</v>
      </c>
    </row>
    <row r="170" spans="1:13" s="25" customFormat="1">
      <c r="A170" t="str">
        <f>_xlfn.XLOOKUP(B170,Rotineiros!B$1:B$5000,Rotineiros!A$1:A$5000)</f>
        <v>F8711877</v>
      </c>
      <c r="B170" t="s">
        <v>1517</v>
      </c>
      <c r="C170" t="s">
        <v>16592</v>
      </c>
      <c r="D170" t="s">
        <v>1519</v>
      </c>
      <c r="E170" s="3" t="str">
        <f>_xlfn.XLOOKUP(A170,'Badge Arqueiro'!A$1:A$170,'Badge Arqueiro'!B$1:B$170,"0")</f>
        <v>0</v>
      </c>
      <c r="F170" s="55" t="str">
        <f>_xlfn.XLOOKUP(A170,Comiters!A$1:A$999,Comiters!B$1:B$999,"0")</f>
        <v>0</v>
      </c>
      <c r="G170"/>
      <c r="H170"/>
      <c r="M170">
        <f t="shared" si="3"/>
        <v>0</v>
      </c>
    </row>
    <row r="171" spans="1:13" s="25" customFormat="1">
      <c r="A171" t="str">
        <f>_xlfn.XLOOKUP(B171,Rotineiros!B$1:B$5000,Rotineiros!A$1:A$5000)</f>
        <v>F8716814</v>
      </c>
      <c r="B171" t="s">
        <v>12672</v>
      </c>
      <c r="C171" t="s">
        <v>15169</v>
      </c>
      <c r="D171" t="s">
        <v>12673</v>
      </c>
      <c r="E171" s="3" t="str">
        <f>_xlfn.XLOOKUP(A171,'Badge Arqueiro'!A$1:A$170,'Badge Arqueiro'!B$1:B$170,"0")</f>
        <v>0</v>
      </c>
      <c r="F171" s="55" t="str">
        <f>_xlfn.XLOOKUP(A171,Comiters!A$1:A$999,Comiters!B$1:B$999,"0")</f>
        <v>0</v>
      </c>
      <c r="G171"/>
      <c r="H171"/>
      <c r="M171">
        <f t="shared" si="3"/>
        <v>0</v>
      </c>
    </row>
    <row r="172" spans="1:13" s="25" customFormat="1">
      <c r="A172" t="str">
        <f>_xlfn.XLOOKUP(B172,Rotineiros!B$1:B$5000,Rotineiros!A$1:A$5000)</f>
        <v>F8752097</v>
      </c>
      <c r="B172" t="s">
        <v>12684</v>
      </c>
      <c r="C172" t="s">
        <v>16546</v>
      </c>
      <c r="D172" t="s">
        <v>12686</v>
      </c>
      <c r="E172" s="3" t="str">
        <f>_xlfn.XLOOKUP(A172,'Badge Arqueiro'!A$1:A$170,'Badge Arqueiro'!B$1:B$170,"0")</f>
        <v>0</v>
      </c>
      <c r="F172" s="55" t="str">
        <f>_xlfn.XLOOKUP(A172,Comiters!A$1:A$999,Comiters!B$1:B$999,"0")</f>
        <v>0</v>
      </c>
      <c r="G172"/>
      <c r="H172"/>
      <c r="M172">
        <f t="shared" si="3"/>
        <v>0</v>
      </c>
    </row>
    <row r="173" spans="1:13" s="25" customFormat="1">
      <c r="A173" t="str">
        <f>_xlfn.XLOOKUP(B173,Rotineiros!B$1:B$5000,Rotineiros!A$1:A$5000)</f>
        <v>F8791218</v>
      </c>
      <c r="B173" t="s">
        <v>2120</v>
      </c>
      <c r="C173" t="s">
        <v>16550</v>
      </c>
      <c r="D173" t="s">
        <v>2121</v>
      </c>
      <c r="E173" s="3" t="str">
        <f>_xlfn.XLOOKUP(A173,'Badge Arqueiro'!A$1:A$170,'Badge Arqueiro'!B$1:B$170,"0")</f>
        <v>0</v>
      </c>
      <c r="F173" s="55" t="str">
        <f>_xlfn.XLOOKUP(A173,Comiters!A$1:A$999,Comiters!B$1:B$999,"0")</f>
        <v>0</v>
      </c>
      <c r="G173"/>
      <c r="H173"/>
      <c r="M173">
        <f t="shared" si="3"/>
        <v>0</v>
      </c>
    </row>
    <row r="174" spans="1:13" s="25" customFormat="1">
      <c r="A174" t="str">
        <f>_xlfn.XLOOKUP(B174,Rotineiros!B$1:B$5000,Rotineiros!A$1:A$5000)</f>
        <v>F9271239</v>
      </c>
      <c r="B174" t="s">
        <v>16564</v>
      </c>
      <c r="C174" t="s">
        <v>11562</v>
      </c>
      <c r="D174" t="s">
        <v>16565</v>
      </c>
      <c r="E174" s="3" t="str">
        <f>_xlfn.XLOOKUP(A174,'Badge Arqueiro'!A$1:A$170,'Badge Arqueiro'!B$1:B$170,"0")</f>
        <v>0</v>
      </c>
      <c r="F174" s="55" t="str">
        <f>_xlfn.XLOOKUP(A174,Comiters!A$1:A$999,Comiters!B$1:B$999,"0")</f>
        <v>0</v>
      </c>
      <c r="G174"/>
      <c r="H174"/>
      <c r="M174">
        <f t="shared" si="3"/>
        <v>0</v>
      </c>
    </row>
    <row r="175" spans="1:13" s="25" customFormat="1">
      <c r="A175" t="str">
        <f>_xlfn.XLOOKUP(B175,Rotineiros!B$1:B$5000,Rotineiros!A$1:A$5000)</f>
        <v>F9271241</v>
      </c>
      <c r="B175" t="s">
        <v>1929</v>
      </c>
      <c r="C175" t="s">
        <v>14534</v>
      </c>
      <c r="D175" t="s">
        <v>1931</v>
      </c>
      <c r="E175" s="3" t="str">
        <f>_xlfn.XLOOKUP(A175,'Badge Arqueiro'!A$1:A$170,'Badge Arqueiro'!B$1:B$170,"0")</f>
        <v>0</v>
      </c>
      <c r="F175" s="55">
        <f>_xlfn.XLOOKUP(A175,Comiters!A$1:A$999,Comiters!B$1:B$999,"0")</f>
        <v>1</v>
      </c>
      <c r="G175"/>
      <c r="H175"/>
      <c r="M175">
        <f t="shared" si="3"/>
        <v>0</v>
      </c>
    </row>
    <row r="176" spans="1:13" s="25" customFormat="1">
      <c r="A176" t="str">
        <f>_xlfn.XLOOKUP(B176,Rotineiros!B$1:B$5000,Rotineiros!A$1:A$5000)</f>
        <v>F9329397</v>
      </c>
      <c r="B176" t="s">
        <v>3020</v>
      </c>
      <c r="C176" t="s">
        <v>2478</v>
      </c>
      <c r="D176" t="s">
        <v>3021</v>
      </c>
      <c r="E176" s="3">
        <f>_xlfn.XLOOKUP(A176,'Badge Arqueiro'!A$1:A$170,'Badge Arqueiro'!B$1:B$170,"0")</f>
        <v>1</v>
      </c>
      <c r="F176" s="55">
        <f>_xlfn.XLOOKUP(A176,Comiters!A$1:A$999,Comiters!B$1:B$999,"0")</f>
        <v>1</v>
      </c>
      <c r="G176"/>
      <c r="H176"/>
      <c r="M176">
        <f t="shared" si="3"/>
        <v>0</v>
      </c>
    </row>
    <row r="177" spans="1:13" s="25" customFormat="1">
      <c r="A177" t="str">
        <f>_xlfn.XLOOKUP(B177,Rotineiros!B$1:B$5000,Rotineiros!A$1:A$5000)</f>
        <v>F9342834</v>
      </c>
      <c r="B177" t="s">
        <v>1205</v>
      </c>
      <c r="C177" t="s">
        <v>15951</v>
      </c>
      <c r="D177" t="s">
        <v>1206</v>
      </c>
      <c r="E177" s="3" t="str">
        <f>_xlfn.XLOOKUP(A177,'Badge Arqueiro'!A$1:A$170,'Badge Arqueiro'!B$1:B$170,"0")</f>
        <v>0</v>
      </c>
      <c r="F177" s="55">
        <f>_xlfn.XLOOKUP(A177,Comiters!A$1:A$999,Comiters!B$1:B$999,"0")</f>
        <v>1</v>
      </c>
      <c r="G177"/>
      <c r="H177"/>
      <c r="M177">
        <f t="shared" si="3"/>
        <v>0</v>
      </c>
    </row>
    <row r="178" spans="1:13" s="25" customFormat="1">
      <c r="A178" t="str">
        <f>_xlfn.XLOOKUP(B178,Rotineiros!B$1:B$5000,Rotineiros!A$1:A$5000)</f>
        <v>F9519963</v>
      </c>
      <c r="B178" t="s">
        <v>12854</v>
      </c>
      <c r="C178" t="s">
        <v>16610</v>
      </c>
      <c r="D178" t="s">
        <v>12855</v>
      </c>
      <c r="E178" s="3" t="str">
        <f>_xlfn.XLOOKUP(A178,'Badge Arqueiro'!A$1:A$170,'Badge Arqueiro'!B$1:B$170,"0")</f>
        <v>0</v>
      </c>
      <c r="F178" s="55">
        <f>_xlfn.XLOOKUP(A178,Comiters!A$1:A$999,Comiters!B$1:B$999,"0")</f>
        <v>1</v>
      </c>
      <c r="G178"/>
      <c r="H178"/>
      <c r="M178">
        <f t="shared" si="3"/>
        <v>0</v>
      </c>
    </row>
    <row r="179" spans="1:13" s="25" customFormat="1">
      <c r="A179" t="str">
        <f>_xlfn.XLOOKUP(B179,Rotineiros!B$1:B$5000,Rotineiros!A$1:A$5000)</f>
        <v>F9539976</v>
      </c>
      <c r="B179" t="s">
        <v>14282</v>
      </c>
      <c r="C179" t="s">
        <v>16510</v>
      </c>
      <c r="D179" t="s">
        <v>14325</v>
      </c>
      <c r="E179" s="3" t="str">
        <f>_xlfn.XLOOKUP(A179,'Badge Arqueiro'!A$1:A$170,'Badge Arqueiro'!B$1:B$170,"0")</f>
        <v>0</v>
      </c>
      <c r="F179" s="55" t="str">
        <f>_xlfn.XLOOKUP(A179,Comiters!A$1:A$999,Comiters!B$1:B$999,"0")</f>
        <v>0</v>
      </c>
      <c r="G179"/>
      <c r="H179"/>
      <c r="M179">
        <f t="shared" si="3"/>
        <v>0</v>
      </c>
    </row>
    <row r="180" spans="1:13" s="25" customFormat="1">
      <c r="A180" t="str">
        <f>_xlfn.XLOOKUP(B180,Rotineiros!B$1:B$5000,Rotineiros!A$1:A$5000)</f>
        <v>F9540103</v>
      </c>
      <c r="B180" t="s">
        <v>16492</v>
      </c>
      <c r="C180" t="s">
        <v>16493</v>
      </c>
      <c r="D180" t="s">
        <v>16494</v>
      </c>
      <c r="E180" s="3">
        <f>_xlfn.XLOOKUP(A180,'Badge Arqueiro'!A$1:A$170,'Badge Arqueiro'!B$1:B$170,"0")</f>
        <v>1</v>
      </c>
      <c r="F180" s="55" t="str">
        <f>_xlfn.XLOOKUP(A180,Comiters!A$1:A$999,Comiters!B$1:B$999,"0")</f>
        <v>0</v>
      </c>
      <c r="G180"/>
      <c r="H180"/>
      <c r="M180">
        <f t="shared" si="3"/>
        <v>0</v>
      </c>
    </row>
    <row r="181" spans="1:13" s="25" customFormat="1">
      <c r="A181" t="str">
        <f>_xlfn.XLOOKUP(B181,Rotineiros!B$1:B$5000,Rotineiros!A$1:A$5000)</f>
        <v>F9540649</v>
      </c>
      <c r="B181" t="s">
        <v>1854</v>
      </c>
      <c r="C181" t="s">
        <v>16476</v>
      </c>
      <c r="D181" t="s">
        <v>1856</v>
      </c>
      <c r="E181" s="3" t="str">
        <f>_xlfn.XLOOKUP(A181,'Badge Arqueiro'!A$1:A$170,'Badge Arqueiro'!B$1:B$170,"0")</f>
        <v>0</v>
      </c>
      <c r="F181" s="55" t="str">
        <f>_xlfn.XLOOKUP(A181,Comiters!A$1:A$999,Comiters!B$1:B$999,"0")</f>
        <v>0</v>
      </c>
      <c r="G181"/>
      <c r="H181"/>
      <c r="M181">
        <f t="shared" si="3"/>
        <v>0</v>
      </c>
    </row>
    <row r="182" spans="1:13" s="25" customFormat="1">
      <c r="A182" t="str">
        <f>_xlfn.XLOOKUP(B182,Rotineiros!B$1:B$5000,Rotineiros!A$1:A$5000)</f>
        <v>F9674798</v>
      </c>
      <c r="B182" t="s">
        <v>16533</v>
      </c>
      <c r="C182" t="s">
        <v>16534</v>
      </c>
      <c r="D182" t="s">
        <v>16535</v>
      </c>
      <c r="E182" s="3" t="str">
        <f>_xlfn.XLOOKUP(A182,'Badge Arqueiro'!A$1:A$170,'Badge Arqueiro'!B$1:B$170,"0")</f>
        <v>0</v>
      </c>
      <c r="F182" s="55" t="str">
        <f>_xlfn.XLOOKUP(A182,Comiters!A$1:A$999,Comiters!B$1:B$999,"0")</f>
        <v>0</v>
      </c>
      <c r="G182"/>
      <c r="H182"/>
      <c r="M182">
        <f t="shared" si="3"/>
        <v>0</v>
      </c>
    </row>
    <row r="183" spans="1:13" s="25" customFormat="1">
      <c r="A183" t="str">
        <f>_xlfn.XLOOKUP(B183,Rotineiros!B$1:B$5000,Rotineiros!A$1:A$5000)</f>
        <v>F9795530</v>
      </c>
      <c r="B183" t="s">
        <v>639</v>
      </c>
      <c r="C183" t="s">
        <v>16571</v>
      </c>
      <c r="D183" t="s">
        <v>641</v>
      </c>
      <c r="E183" s="3" t="str">
        <f>_xlfn.XLOOKUP(A183,'Badge Arqueiro'!A$1:A$170,'Badge Arqueiro'!B$1:B$170,"0")</f>
        <v>0</v>
      </c>
      <c r="F183" s="55">
        <f>_xlfn.XLOOKUP(A183,Comiters!A$1:A$999,Comiters!B$1:B$999,"0")</f>
        <v>1</v>
      </c>
      <c r="G183"/>
      <c r="H183"/>
      <c r="M183">
        <f t="shared" si="3"/>
        <v>0</v>
      </c>
    </row>
    <row r="184" spans="1:13" s="25" customFormat="1">
      <c r="A184" t="str">
        <f>_xlfn.XLOOKUP(B184,Rotineiros!B$1:B$5000,Rotineiros!A$1:A$5000)</f>
        <v>F9797018</v>
      </c>
      <c r="B184" t="s">
        <v>401</v>
      </c>
      <c r="C184" t="s">
        <v>16576</v>
      </c>
      <c r="D184" t="s">
        <v>402</v>
      </c>
      <c r="E184" s="3" t="str">
        <f>_xlfn.XLOOKUP(A184,'Badge Arqueiro'!A$1:A$170,'Badge Arqueiro'!B$1:B$170,"0")</f>
        <v>0</v>
      </c>
      <c r="F184" s="55" t="str">
        <f>_xlfn.XLOOKUP(A184,Comiters!A$1:A$999,Comiters!B$1:B$999,"0")</f>
        <v>0</v>
      </c>
      <c r="G184"/>
      <c r="H184"/>
      <c r="M184">
        <f t="shared" si="3"/>
        <v>0</v>
      </c>
    </row>
    <row r="185" spans="1:13" s="25" customFormat="1">
      <c r="A185" t="str">
        <f>_xlfn.XLOOKUP(B185,Rotineiros!B$1:B$5000,Rotineiros!A$1:A$5000)</f>
        <v>F9827889</v>
      </c>
      <c r="B185" t="s">
        <v>1231</v>
      </c>
      <c r="C185" t="s">
        <v>1704</v>
      </c>
      <c r="D185" t="s">
        <v>1233</v>
      </c>
      <c r="E185" s="3">
        <f>_xlfn.XLOOKUP(A185,'Badge Arqueiro'!A$1:A$170,'Badge Arqueiro'!B$1:B$170,"0")</f>
        <v>1</v>
      </c>
      <c r="F185" s="55" t="str">
        <f>_xlfn.XLOOKUP(A185,Comiters!A$1:A$999,Comiters!B$1:B$999,"0")</f>
        <v>0</v>
      </c>
      <c r="G185"/>
      <c r="H185"/>
      <c r="M185">
        <f t="shared" si="3"/>
        <v>0</v>
      </c>
    </row>
    <row r="186" spans="1:13" s="25" customFormat="1">
      <c r="A186" t="str">
        <f>_xlfn.XLOOKUP(B186,Rotineiros!B$1:B$5000,Rotineiros!A$1:A$5000)</f>
        <v>F9841129</v>
      </c>
      <c r="B186" t="s">
        <v>16587</v>
      </c>
      <c r="C186" t="s">
        <v>16588</v>
      </c>
      <c r="D186" t="s">
        <v>16589</v>
      </c>
      <c r="E186" s="3" t="str">
        <f>_xlfn.XLOOKUP(A186,'Badge Arqueiro'!A$1:A$170,'Badge Arqueiro'!B$1:B$170,"0")</f>
        <v>0</v>
      </c>
      <c r="F186" s="55" t="str">
        <f>_xlfn.XLOOKUP(A186,Comiters!A$1:A$999,Comiters!B$1:B$999,"0")</f>
        <v>0</v>
      </c>
      <c r="G186"/>
      <c r="H186"/>
      <c r="M186">
        <f t="shared" si="3"/>
        <v>0</v>
      </c>
    </row>
    <row r="187" spans="1:13" s="25" customFormat="1">
      <c r="A187" t="str">
        <f>_xlfn.XLOOKUP(B187,Rotineiros!B$1:B$5000,Rotineiros!A$1:A$5000)</f>
        <v>F9901156</v>
      </c>
      <c r="B187" t="s">
        <v>1552</v>
      </c>
      <c r="C187" t="s">
        <v>16158</v>
      </c>
      <c r="D187" t="s">
        <v>1553</v>
      </c>
      <c r="E187" s="3" t="str">
        <f>_xlfn.XLOOKUP(A187,'Badge Arqueiro'!A$1:A$170,'Badge Arqueiro'!B$1:B$170,"0")</f>
        <v>0</v>
      </c>
      <c r="F187" s="55" t="str">
        <f>_xlfn.XLOOKUP(A187,Comiters!A$1:A$999,Comiters!B$1:B$999,"0")</f>
        <v>0</v>
      </c>
      <c r="G187"/>
      <c r="H187"/>
      <c r="M187">
        <f t="shared" si="3"/>
        <v>0</v>
      </c>
    </row>
    <row r="188" spans="1:13" s="25" customFormat="1">
      <c r="A188" t="str">
        <f>_xlfn.XLOOKUP(B188,Rotineiros!B$1:B$5000,Rotineiros!A$1:A$5000)</f>
        <v>Z1176099</v>
      </c>
      <c r="B188" t="s">
        <v>11985</v>
      </c>
      <c r="C188" t="s">
        <v>14827</v>
      </c>
      <c r="D188" t="s">
        <v>11302</v>
      </c>
      <c r="E188" s="3" t="str">
        <f>_xlfn.XLOOKUP(A188,'Badge Arqueiro'!A$1:A$170,'Badge Arqueiro'!B$1:B$170,"0")</f>
        <v>0</v>
      </c>
      <c r="F188" s="55">
        <f>_xlfn.XLOOKUP(A188,Comiters!A$1:A$999,Comiters!B$1:B$999,"0")</f>
        <v>1</v>
      </c>
      <c r="G188"/>
      <c r="H188"/>
      <c r="M188">
        <f t="shared" si="3"/>
        <v>0</v>
      </c>
    </row>
    <row r="189" spans="1:13" s="25" customFormat="1">
      <c r="A189" t="str">
        <f>_xlfn.XLOOKUP(B189,Rotineiros!B$1:B$5000,Rotineiros!A$1:A$5000)</f>
        <v>Z1180299</v>
      </c>
      <c r="B189" t="s">
        <v>13609</v>
      </c>
      <c r="C189" t="s">
        <v>15894</v>
      </c>
      <c r="D189" t="s">
        <v>13610</v>
      </c>
      <c r="E189" s="3" t="str">
        <f>_xlfn.XLOOKUP(A189,'Badge Arqueiro'!A$1:A$170,'Badge Arqueiro'!B$1:B$170,"0")</f>
        <v>0</v>
      </c>
      <c r="F189" s="55" t="str">
        <f>_xlfn.XLOOKUP(A189,Comiters!A$1:A$999,Comiters!B$1:B$999,"0")</f>
        <v>0</v>
      </c>
      <c r="G189"/>
      <c r="H189"/>
      <c r="M189">
        <f t="shared" si="3"/>
        <v>0</v>
      </c>
    </row>
    <row r="190" spans="1:13" s="25" customFormat="1">
      <c r="A190" t="str">
        <f>_xlfn.XLOOKUP(B190,Rotineiros!B$1:B$5000,Rotineiros!A$1:A$5000)</f>
        <v>C1063802</v>
      </c>
      <c r="B190" t="s">
        <v>16635</v>
      </c>
      <c r="C190"/>
      <c r="D190" t="s">
        <v>16636</v>
      </c>
      <c r="E190" s="3" t="str">
        <f>_xlfn.XLOOKUP(A190,'Badge Arqueiro'!A$1:A$170,'Badge Arqueiro'!B$1:B$170,"0")</f>
        <v>0</v>
      </c>
      <c r="F190" s="55" t="str">
        <f>_xlfn.XLOOKUP(A190,Comiters!A$1:A$999,Comiters!B$1:B$999,"0")</f>
        <v>0</v>
      </c>
      <c r="G190"/>
      <c r="H190"/>
      <c r="M190">
        <f t="shared" si="3"/>
        <v>0</v>
      </c>
    </row>
    <row r="191" spans="1:13" s="25" customFormat="1">
      <c r="A191" t="str">
        <f>_xlfn.XLOOKUP(B191,Rotineiros!B$1:B$5000,Rotineiros!A$1:A$5000)</f>
        <v>C1284490</v>
      </c>
      <c r="B191" t="s">
        <v>16590</v>
      </c>
      <c r="C191"/>
      <c r="D191" t="s">
        <v>16591</v>
      </c>
      <c r="E191" s="3" t="str">
        <f>_xlfn.XLOOKUP(A191,'Badge Arqueiro'!A$1:A$170,'Badge Arqueiro'!B$1:B$170,"0")</f>
        <v>0</v>
      </c>
      <c r="F191" s="55" t="str">
        <f>_xlfn.XLOOKUP(A191,Comiters!A$1:A$999,Comiters!B$1:B$999,"0")</f>
        <v>0</v>
      </c>
      <c r="G191"/>
      <c r="H191"/>
      <c r="M191">
        <f t="shared" si="3"/>
        <v>0</v>
      </c>
    </row>
    <row r="192" spans="1:13" s="25" customFormat="1">
      <c r="A192" t="str">
        <f>_xlfn.XLOOKUP(B192,Rotineiros!B$1:B$5000,Rotineiros!A$1:A$5000)</f>
        <v>C1297142</v>
      </c>
      <c r="B192" t="s">
        <v>3284</v>
      </c>
      <c r="C192"/>
      <c r="D192" t="s">
        <v>3285</v>
      </c>
      <c r="E192" s="3">
        <f>_xlfn.XLOOKUP(A192,'Badge Arqueiro'!A$1:A$170,'Badge Arqueiro'!B$1:B$170,"0")</f>
        <v>1</v>
      </c>
      <c r="F192" s="55">
        <f>_xlfn.XLOOKUP(A192,Comiters!A$1:A$999,Comiters!B$1:B$999,"0")</f>
        <v>1</v>
      </c>
      <c r="G192"/>
      <c r="H192"/>
      <c r="M192">
        <f t="shared" si="3"/>
        <v>0</v>
      </c>
    </row>
    <row r="193" spans="1:13" s="25" customFormat="1">
      <c r="A193" t="str">
        <f>_xlfn.XLOOKUP(B193,Rotineiros!B$1:B$5000,Rotineiros!A$1:A$5000)</f>
        <v>C1324187</v>
      </c>
      <c r="B193" t="s">
        <v>14437</v>
      </c>
      <c r="C193"/>
      <c r="D193" t="s">
        <v>14438</v>
      </c>
      <c r="E193" s="3" t="str">
        <f>_xlfn.XLOOKUP(A193,'Badge Arqueiro'!A$1:A$170,'Badge Arqueiro'!B$1:B$170,"0")</f>
        <v>0</v>
      </c>
      <c r="F193" s="55" t="str">
        <f>_xlfn.XLOOKUP(A193,Comiters!A$1:A$999,Comiters!B$1:B$999,"0")</f>
        <v>0</v>
      </c>
      <c r="G193"/>
      <c r="H193" s="3"/>
      <c r="M193">
        <f t="shared" si="3"/>
        <v>0</v>
      </c>
    </row>
    <row r="194" spans="1:13" s="25" customFormat="1">
      <c r="A194" t="str">
        <f>_xlfn.XLOOKUP(B194,Rotineiros!B$1:B$5000,Rotineiros!A$1:A$5000)</f>
        <v>C1326604</v>
      </c>
      <c r="B194" t="s">
        <v>16413</v>
      </c>
      <c r="C194"/>
      <c r="D194" t="s">
        <v>16414</v>
      </c>
      <c r="E194" s="3" t="str">
        <f>_xlfn.XLOOKUP(A194,'Badge Arqueiro'!A$1:A$170,'Badge Arqueiro'!B$1:B$170,"0")</f>
        <v>0</v>
      </c>
      <c r="F194" s="55">
        <f>_xlfn.XLOOKUP(A194,Comiters!A$1:A$999,Comiters!B$1:B$999,"0")</f>
        <v>1</v>
      </c>
      <c r="G194"/>
      <c r="H194" s="3"/>
      <c r="M194">
        <f t="shared" si="3"/>
        <v>0</v>
      </c>
    </row>
    <row r="195" spans="1:13" s="25" customFormat="1">
      <c r="A195" t="str">
        <f>_xlfn.XLOOKUP(B195,Rotineiros!B$1:B$5000,Rotineiros!A$1:A$5000)</f>
        <v>C1326891</v>
      </c>
      <c r="B195" t="s">
        <v>16274</v>
      </c>
      <c r="C195"/>
      <c r="D195" t="s">
        <v>16275</v>
      </c>
      <c r="E195" s="3" t="str">
        <f>_xlfn.XLOOKUP(A195,'Badge Arqueiro'!A$1:A$170,'Badge Arqueiro'!B$1:B$170,"0")</f>
        <v>0</v>
      </c>
      <c r="F195" s="55">
        <f>_xlfn.XLOOKUP(A195,Comiters!A$1:A$999,Comiters!B$1:B$999,"0")</f>
        <v>1</v>
      </c>
      <c r="G195"/>
      <c r="H195" s="3"/>
      <c r="M195">
        <f t="shared" si="3"/>
        <v>0</v>
      </c>
    </row>
    <row r="196" spans="1:13" s="25" customFormat="1">
      <c r="A196" t="str">
        <f>_xlfn.XLOOKUP(B196,Rotineiros!B$1:B$5000,Rotineiros!A$1:A$5000)</f>
        <v>C1327706</v>
      </c>
      <c r="B196" t="s">
        <v>13640</v>
      </c>
      <c r="C196"/>
      <c r="D196" t="s">
        <v>13641</v>
      </c>
      <c r="E196" s="3" t="str">
        <f>_xlfn.XLOOKUP(A196,'Badge Arqueiro'!A$1:A$170,'Badge Arqueiro'!B$1:B$170,"0")</f>
        <v>0</v>
      </c>
      <c r="F196" s="55" t="str">
        <f>_xlfn.XLOOKUP(A196,Comiters!A$1:A$999,Comiters!B$1:B$999,"0")</f>
        <v>0</v>
      </c>
      <c r="G196"/>
      <c r="H196" s="3"/>
      <c r="M196">
        <f t="shared" si="3"/>
        <v>0</v>
      </c>
    </row>
    <row r="197" spans="1:13" s="25" customFormat="1">
      <c r="A197" t="str">
        <f>_xlfn.XLOOKUP(B197,Rotineiros!B$1:B$5000,Rotineiros!A$1:A$5000)</f>
        <v>C1328566</v>
      </c>
      <c r="B197" t="s">
        <v>16638</v>
      </c>
      <c r="C197"/>
      <c r="D197" t="s">
        <v>16639</v>
      </c>
      <c r="E197" s="3" t="str">
        <f>_xlfn.XLOOKUP(A197,'Badge Arqueiro'!A$1:A$170,'Badge Arqueiro'!B$1:B$170,"0")</f>
        <v>0</v>
      </c>
      <c r="F197" s="55" t="str">
        <f>_xlfn.XLOOKUP(A197,Comiters!A$1:A$999,Comiters!B$1:B$999,"0")</f>
        <v>0</v>
      </c>
      <c r="G197"/>
      <c r="H197" s="3"/>
      <c r="M197">
        <f t="shared" ref="M197:M260" si="4">IF(D197=D198,1111111111,0)</f>
        <v>0</v>
      </c>
    </row>
    <row r="198" spans="1:13" s="25" customFormat="1">
      <c r="A198" t="str">
        <f>_xlfn.XLOOKUP(B198,Rotineiros!B$1:B$5000,Rotineiros!A$1:A$5000)</f>
        <v>C1328687</v>
      </c>
      <c r="B198" t="s">
        <v>15354</v>
      </c>
      <c r="C198"/>
      <c r="D198" t="s">
        <v>15356</v>
      </c>
      <c r="E198" s="3" t="str">
        <f>_xlfn.XLOOKUP(A198,'Badge Arqueiro'!A$1:A$170,'Badge Arqueiro'!B$1:B$170,"0")</f>
        <v>0</v>
      </c>
      <c r="F198" s="55">
        <f>_xlfn.XLOOKUP(A198,Comiters!A$1:A$999,Comiters!B$1:B$999,"0")</f>
        <v>1</v>
      </c>
      <c r="G198"/>
      <c r="H198" s="3"/>
      <c r="M198">
        <f t="shared" si="4"/>
        <v>0</v>
      </c>
    </row>
    <row r="199" spans="1:13" s="25" customFormat="1">
      <c r="A199" t="str">
        <f>_xlfn.XLOOKUP(B199,Rotineiros!B$1:B$5000,Rotineiros!A$1:A$5000)</f>
        <v>F0171999</v>
      </c>
      <c r="B199" t="s">
        <v>415</v>
      </c>
      <c r="C199"/>
      <c r="D199" t="s">
        <v>417</v>
      </c>
      <c r="E199" s="3" t="str">
        <f>_xlfn.XLOOKUP(A199,'Badge Arqueiro'!A$1:A$170,'Badge Arqueiro'!B$1:B$170,"0")</f>
        <v>0</v>
      </c>
      <c r="F199" s="55" t="str">
        <f>_xlfn.XLOOKUP(A199,Comiters!A$1:A$999,Comiters!B$1:B$999,"0")</f>
        <v>0</v>
      </c>
      <c r="G199"/>
      <c r="H199" s="3"/>
      <c r="M199">
        <f t="shared" si="4"/>
        <v>0</v>
      </c>
    </row>
    <row r="200" spans="1:13" s="25" customFormat="1">
      <c r="A200" t="str">
        <f>_xlfn.XLOOKUP(B200,Rotineiros!B$1:B$5000,Rotineiros!A$1:A$5000)</f>
        <v>F0411579</v>
      </c>
      <c r="B200" t="s">
        <v>2978</v>
      </c>
      <c r="C200"/>
      <c r="D200" t="s">
        <v>3106</v>
      </c>
      <c r="E200" s="3" t="str">
        <f>_xlfn.XLOOKUP(A200,'Badge Arqueiro'!A$1:A$170,'Badge Arqueiro'!B$1:B$170,"0")</f>
        <v>0</v>
      </c>
      <c r="F200" s="55" t="str">
        <f>_xlfn.XLOOKUP(A200,Comiters!A$1:A$999,Comiters!B$1:B$999,"0")</f>
        <v>0</v>
      </c>
      <c r="G200"/>
      <c r="H200" s="3"/>
      <c r="M200">
        <f t="shared" si="4"/>
        <v>0</v>
      </c>
    </row>
    <row r="201" spans="1:13" s="25" customFormat="1">
      <c r="A201" t="str">
        <f>_xlfn.XLOOKUP(B201,Rotineiros!B$1:B$5000,Rotineiros!A$1:A$5000)</f>
        <v>F0440798</v>
      </c>
      <c r="B201" t="s">
        <v>1256</v>
      </c>
      <c r="C201"/>
      <c r="D201" t="s">
        <v>1257</v>
      </c>
      <c r="E201" s="3" t="str">
        <f>_xlfn.XLOOKUP(A201,'Badge Arqueiro'!A$1:A$170,'Badge Arqueiro'!B$1:B$170,"0")</f>
        <v>0</v>
      </c>
      <c r="F201" s="55" t="str">
        <f>_xlfn.XLOOKUP(A201,Comiters!A$1:A$999,Comiters!B$1:B$999,"0")</f>
        <v>0</v>
      </c>
      <c r="G201"/>
      <c r="H201" s="3"/>
      <c r="M201">
        <f t="shared" si="4"/>
        <v>0</v>
      </c>
    </row>
    <row r="202" spans="1:13" s="25" customFormat="1">
      <c r="A202" t="str">
        <f>_xlfn.XLOOKUP(B202,Rotineiros!B$1:B$5000,Rotineiros!A$1:A$5000)</f>
        <v>F0738551</v>
      </c>
      <c r="B202" t="s">
        <v>7464</v>
      </c>
      <c r="C202"/>
      <c r="D202" t="s">
        <v>4395</v>
      </c>
      <c r="E202" s="3">
        <f>_xlfn.XLOOKUP(A202,'Badge Arqueiro'!A$1:A$170,'Badge Arqueiro'!B$1:B$170,"0")</f>
        <v>1</v>
      </c>
      <c r="F202" s="55" t="str">
        <f>_xlfn.XLOOKUP(A202,Comiters!A$1:A$999,Comiters!B$1:B$999,"0")</f>
        <v>0</v>
      </c>
      <c r="G202"/>
      <c r="H202" s="3"/>
      <c r="M202">
        <f t="shared" si="4"/>
        <v>0</v>
      </c>
    </row>
    <row r="203" spans="1:13" s="25" customFormat="1">
      <c r="A203" t="str">
        <f>_xlfn.XLOOKUP(B203,Rotineiros!B$1:B$5000,Rotineiros!A$1:A$5000)</f>
        <v>F0741372</v>
      </c>
      <c r="B203" t="s">
        <v>2012</v>
      </c>
      <c r="C203"/>
      <c r="D203" t="s">
        <v>2013</v>
      </c>
      <c r="E203" s="3" t="str">
        <f>_xlfn.XLOOKUP(A203,'Badge Arqueiro'!A$1:A$170,'Badge Arqueiro'!B$1:B$170,"0")</f>
        <v>0</v>
      </c>
      <c r="F203" s="55">
        <f>_xlfn.XLOOKUP(A203,Comiters!A$1:A$999,Comiters!B$1:B$999,"0")</f>
        <v>1</v>
      </c>
      <c r="G203"/>
      <c r="H203" s="3"/>
      <c r="M203">
        <f t="shared" si="4"/>
        <v>0</v>
      </c>
    </row>
    <row r="204" spans="1:13" s="25" customFormat="1">
      <c r="A204" t="str">
        <f>_xlfn.XLOOKUP(B204,Rotineiros!B$1:B$5000,Rotineiros!A$1:A$5000)</f>
        <v>F0743235</v>
      </c>
      <c r="B204" t="s">
        <v>15216</v>
      </c>
      <c r="C204"/>
      <c r="D204" t="s">
        <v>15218</v>
      </c>
      <c r="E204" s="3" t="str">
        <f>_xlfn.XLOOKUP(A204,'Badge Arqueiro'!A$1:A$170,'Badge Arqueiro'!B$1:B$170,"0")</f>
        <v>0</v>
      </c>
      <c r="F204" s="55" t="str">
        <f>_xlfn.XLOOKUP(A204,Comiters!A$1:A$999,Comiters!B$1:B$999,"0")</f>
        <v>0</v>
      </c>
      <c r="G204"/>
      <c r="H204" s="3"/>
      <c r="M204">
        <f t="shared" si="4"/>
        <v>0</v>
      </c>
    </row>
    <row r="205" spans="1:13" s="25" customFormat="1">
      <c r="A205" t="str">
        <f>_xlfn.XLOOKUP(B205,Rotineiros!B$1:B$5000,Rotineiros!A$1:A$5000)</f>
        <v>F2190969</v>
      </c>
      <c r="B205" t="s">
        <v>16562</v>
      </c>
      <c r="C205"/>
      <c r="D205" t="s">
        <v>16563</v>
      </c>
      <c r="E205" s="3" t="str">
        <f>_xlfn.XLOOKUP(A205,'Badge Arqueiro'!A$1:A$170,'Badge Arqueiro'!B$1:B$170,"0")</f>
        <v>0</v>
      </c>
      <c r="F205" s="55" t="str">
        <f>_xlfn.XLOOKUP(A205,Comiters!A$1:A$999,Comiters!B$1:B$999,"0")</f>
        <v>0</v>
      </c>
      <c r="G205"/>
      <c r="H205" s="3"/>
      <c r="M205">
        <f t="shared" si="4"/>
        <v>0</v>
      </c>
    </row>
    <row r="206" spans="1:13" s="25" customFormat="1">
      <c r="A206" t="str">
        <f>_xlfn.XLOOKUP(B206,Rotineiros!B$1:B$5000,Rotineiros!A$1:A$5000)</f>
        <v>F2256215</v>
      </c>
      <c r="B206" t="s">
        <v>12023</v>
      </c>
      <c r="C206"/>
      <c r="D206" t="s">
        <v>12025</v>
      </c>
      <c r="E206" s="3" t="str">
        <f>_xlfn.XLOOKUP(A206,'Badge Arqueiro'!A$1:A$170,'Badge Arqueiro'!B$1:B$170,"0")</f>
        <v>0</v>
      </c>
      <c r="F206" s="55" t="str">
        <f>_xlfn.XLOOKUP(A206,Comiters!A$1:A$999,Comiters!B$1:B$999,"0")</f>
        <v>0</v>
      </c>
      <c r="G206"/>
      <c r="H206" s="3"/>
      <c r="M206">
        <f t="shared" si="4"/>
        <v>0</v>
      </c>
    </row>
    <row r="207" spans="1:13" s="25" customFormat="1">
      <c r="A207" t="str">
        <f>_xlfn.XLOOKUP(B207,Rotineiros!B$1:B$5000,Rotineiros!A$1:A$5000)</f>
        <v>F2331625</v>
      </c>
      <c r="B207" t="s">
        <v>12544</v>
      </c>
      <c r="C207"/>
      <c r="D207" t="s">
        <v>12545</v>
      </c>
      <c r="E207" s="3" t="str">
        <f>_xlfn.XLOOKUP(A207,'Badge Arqueiro'!A$1:A$170,'Badge Arqueiro'!B$1:B$170,"0")</f>
        <v>0</v>
      </c>
      <c r="F207" s="55" t="str">
        <f>_xlfn.XLOOKUP(A207,Comiters!A$1:A$999,Comiters!B$1:B$999,"0")</f>
        <v>0</v>
      </c>
      <c r="G207"/>
      <c r="H207" s="3"/>
      <c r="M207">
        <f t="shared" si="4"/>
        <v>0</v>
      </c>
    </row>
    <row r="208" spans="1:13" s="25" customFormat="1">
      <c r="A208" t="str">
        <f>_xlfn.XLOOKUP(B208,Rotineiros!B$1:B$5000,Rotineiros!A$1:A$5000)</f>
        <v>F2437439</v>
      </c>
      <c r="B208" t="s">
        <v>2360</v>
      </c>
      <c r="C208"/>
      <c r="D208" t="s">
        <v>2361</v>
      </c>
      <c r="E208" s="3">
        <f>_xlfn.XLOOKUP(A208,'Badge Arqueiro'!A$1:A$170,'Badge Arqueiro'!B$1:B$170,"0")</f>
        <v>1</v>
      </c>
      <c r="F208" s="55" t="str">
        <f>_xlfn.XLOOKUP(A208,Comiters!A$1:A$999,Comiters!B$1:B$999,"0")</f>
        <v>0</v>
      </c>
      <c r="G208"/>
      <c r="H208" s="3"/>
      <c r="M208">
        <f t="shared" si="4"/>
        <v>0</v>
      </c>
    </row>
    <row r="209" spans="1:13" s="25" customFormat="1">
      <c r="A209" t="str">
        <f>_xlfn.XLOOKUP(B209,Rotineiros!B$1:B$5000,Rotineiros!A$1:A$5000)</f>
        <v>F2456757</v>
      </c>
      <c r="B209" t="s">
        <v>946</v>
      </c>
      <c r="C209"/>
      <c r="D209" t="s">
        <v>947</v>
      </c>
      <c r="E209" s="3" t="str">
        <f>_xlfn.XLOOKUP(A209,'Badge Arqueiro'!A$1:A$170,'Badge Arqueiro'!B$1:B$170,"0")</f>
        <v>0</v>
      </c>
      <c r="F209" s="55" t="str">
        <f>_xlfn.XLOOKUP(A209,Comiters!A$1:A$999,Comiters!B$1:B$999,"0")</f>
        <v>0</v>
      </c>
      <c r="G209"/>
      <c r="H209" s="3"/>
      <c r="M209">
        <f t="shared" si="4"/>
        <v>0</v>
      </c>
    </row>
    <row r="210" spans="1:13" s="25" customFormat="1">
      <c r="A210" t="str">
        <f>_xlfn.XLOOKUP(B210,Rotineiros!B$1:B$5000,Rotineiros!A$1:A$5000)</f>
        <v>F2561437</v>
      </c>
      <c r="B210" t="s">
        <v>2799</v>
      </c>
      <c r="C210"/>
      <c r="D210" t="s">
        <v>14877</v>
      </c>
      <c r="E210" s="3" t="str">
        <f>_xlfn.XLOOKUP(A210,'Badge Arqueiro'!A$1:A$170,'Badge Arqueiro'!B$1:B$170,"0")</f>
        <v>0</v>
      </c>
      <c r="F210" s="55" t="str">
        <f>_xlfn.XLOOKUP(A210,Comiters!A$1:A$999,Comiters!B$1:B$999,"0")</f>
        <v>0</v>
      </c>
      <c r="G210"/>
      <c r="H210" s="3"/>
      <c r="M210">
        <f t="shared" si="4"/>
        <v>0</v>
      </c>
    </row>
    <row r="211" spans="1:13" s="25" customFormat="1">
      <c r="A211" t="str">
        <f>_xlfn.XLOOKUP(B211,Rotineiros!B$1:B$5000,Rotineiros!A$1:A$5000)</f>
        <v>F2664983</v>
      </c>
      <c r="B211" t="s">
        <v>16584</v>
      </c>
      <c r="C211"/>
      <c r="D211"/>
      <c r="E211" s="3" t="str">
        <f>_xlfn.XLOOKUP(A211,'Badge Arqueiro'!A$1:A$170,'Badge Arqueiro'!B$1:B$170,"0")</f>
        <v>0</v>
      </c>
      <c r="F211" s="55" t="str">
        <f>_xlfn.XLOOKUP(A211,Comiters!A$1:A$999,Comiters!B$1:B$999,"0")</f>
        <v>0</v>
      </c>
      <c r="G211"/>
      <c r="H211" s="3"/>
      <c r="M211">
        <f t="shared" si="4"/>
        <v>0</v>
      </c>
    </row>
    <row r="212" spans="1:13" s="25" customFormat="1">
      <c r="A212" t="str">
        <f>_xlfn.XLOOKUP(B212,Rotineiros!B$1:B$5000,Rotineiros!A$1:A$5000)</f>
        <v>F2836129</v>
      </c>
      <c r="B212" t="s">
        <v>477</v>
      </c>
      <c r="C212"/>
      <c r="D212" t="s">
        <v>479</v>
      </c>
      <c r="E212" s="3" t="str">
        <f>_xlfn.XLOOKUP(A212,'Badge Arqueiro'!A$1:A$170,'Badge Arqueiro'!B$1:B$170,"0")</f>
        <v>0</v>
      </c>
      <c r="F212" s="55" t="str">
        <f>_xlfn.XLOOKUP(A212,Comiters!A$1:A$999,Comiters!B$1:B$999,"0")</f>
        <v>0</v>
      </c>
      <c r="G212"/>
      <c r="H212" s="3"/>
      <c r="M212">
        <f t="shared" si="4"/>
        <v>0</v>
      </c>
    </row>
    <row r="213" spans="1:13" s="25" customFormat="1">
      <c r="A213" t="str">
        <f>_xlfn.XLOOKUP(B213,Rotineiros!B$1:B$5000,Rotineiros!A$1:A$5000)</f>
        <v>F2932067</v>
      </c>
      <c r="B213" t="s">
        <v>1294</v>
      </c>
      <c r="C213"/>
      <c r="D213" t="s">
        <v>1296</v>
      </c>
      <c r="E213" s="3" t="str">
        <f>_xlfn.XLOOKUP(A213,'Badge Arqueiro'!A$1:A$170,'Badge Arqueiro'!B$1:B$170,"0")</f>
        <v>0</v>
      </c>
      <c r="F213" s="55">
        <f>_xlfn.XLOOKUP(A213,Comiters!A$1:A$999,Comiters!B$1:B$999,"0")</f>
        <v>1</v>
      </c>
      <c r="G213"/>
      <c r="H213" s="3"/>
      <c r="M213">
        <f t="shared" si="4"/>
        <v>0</v>
      </c>
    </row>
    <row r="214" spans="1:13" s="25" customFormat="1">
      <c r="A214" t="str">
        <f>_xlfn.XLOOKUP(B214,Rotineiros!B$1:B$5000,Rotineiros!A$1:A$5000)</f>
        <v>F3281379</v>
      </c>
      <c r="B214" t="s">
        <v>16572</v>
      </c>
      <c r="C214"/>
      <c r="D214" t="s">
        <v>16573</v>
      </c>
      <c r="E214" s="3" t="str">
        <f>_xlfn.XLOOKUP(A214,'Badge Arqueiro'!A$1:A$170,'Badge Arqueiro'!B$1:B$170,"0")</f>
        <v>0</v>
      </c>
      <c r="F214" s="55">
        <f>_xlfn.XLOOKUP(A214,Comiters!A$1:A$999,Comiters!B$1:B$999,"0")</f>
        <v>1</v>
      </c>
      <c r="G214"/>
      <c r="H214" s="3"/>
      <c r="M214">
        <f t="shared" si="4"/>
        <v>0</v>
      </c>
    </row>
    <row r="215" spans="1:13" s="25" customFormat="1">
      <c r="A215" t="str">
        <f>_xlfn.XLOOKUP(B215,Rotineiros!B$1:B$5000,Rotineiros!A$1:A$5000)</f>
        <v>F3342632</v>
      </c>
      <c r="B215" t="s">
        <v>12012</v>
      </c>
      <c r="C215"/>
      <c r="D215" t="s">
        <v>12013</v>
      </c>
      <c r="E215" s="3" t="str">
        <f>_xlfn.XLOOKUP(A215,'Badge Arqueiro'!A$1:A$170,'Badge Arqueiro'!B$1:B$170,"0")</f>
        <v>0</v>
      </c>
      <c r="F215" s="55">
        <f>_xlfn.XLOOKUP(A215,Comiters!A$1:A$999,Comiters!B$1:B$999,"0")</f>
        <v>1</v>
      </c>
      <c r="G215"/>
      <c r="H215" s="3"/>
      <c r="M215">
        <f t="shared" si="4"/>
        <v>0</v>
      </c>
    </row>
    <row r="216" spans="1:13" s="25" customFormat="1">
      <c r="A216" t="str">
        <f>_xlfn.XLOOKUP(B216,Rotineiros!B$1:B$5000,Rotineiros!A$1:A$5000)</f>
        <v>F6173079</v>
      </c>
      <c r="B216" t="s">
        <v>7443</v>
      </c>
      <c r="C216"/>
      <c r="D216" t="s">
        <v>7470</v>
      </c>
      <c r="E216" s="3" t="str">
        <f>_xlfn.XLOOKUP(A216,'Badge Arqueiro'!A$1:A$170,'Badge Arqueiro'!B$1:B$170,"0")</f>
        <v>0</v>
      </c>
      <c r="F216" s="55" t="str">
        <f>_xlfn.XLOOKUP(A216,Comiters!A$1:A$999,Comiters!B$1:B$999,"0")</f>
        <v>0</v>
      </c>
      <c r="G216"/>
      <c r="H216" s="3"/>
      <c r="M216">
        <f t="shared" si="4"/>
        <v>0</v>
      </c>
    </row>
    <row r="217" spans="1:13" s="25" customFormat="1">
      <c r="A217" t="str">
        <f>_xlfn.XLOOKUP(B217,Rotineiros!B$1:B$5000,Rotineiros!A$1:A$5000)</f>
        <v>F7204798</v>
      </c>
      <c r="B217" t="s">
        <v>12970</v>
      </c>
      <c r="C217"/>
      <c r="D217" t="s">
        <v>12972</v>
      </c>
      <c r="E217" s="3" t="str">
        <f>_xlfn.XLOOKUP(A217,'Badge Arqueiro'!A$1:A$170,'Badge Arqueiro'!B$1:B$170,"0")</f>
        <v>0</v>
      </c>
      <c r="F217" s="55" t="str">
        <f>_xlfn.XLOOKUP(A217,Comiters!A$1:A$999,Comiters!B$1:B$999,"0")</f>
        <v>0</v>
      </c>
      <c r="G217"/>
      <c r="H217" s="3"/>
      <c r="M217">
        <f t="shared" si="4"/>
        <v>0</v>
      </c>
    </row>
    <row r="218" spans="1:13" s="25" customFormat="1">
      <c r="A218" t="str">
        <f>_xlfn.XLOOKUP(B218,Rotineiros!B$1:B$5000,Rotineiros!A$1:A$5000)</f>
        <v>F7893499</v>
      </c>
      <c r="B218" t="s">
        <v>16585</v>
      </c>
      <c r="C218"/>
      <c r="D218" t="s">
        <v>16586</v>
      </c>
      <c r="E218" s="3" t="str">
        <f>_xlfn.XLOOKUP(A218,'Badge Arqueiro'!A$1:A$170,'Badge Arqueiro'!B$1:B$170,"0")</f>
        <v>0</v>
      </c>
      <c r="F218" s="55" t="str">
        <f>_xlfn.XLOOKUP(A218,Comiters!A$1:A$999,Comiters!B$1:B$999,"0")</f>
        <v>0</v>
      </c>
      <c r="G218"/>
      <c r="H218" s="3"/>
      <c r="M218">
        <f t="shared" si="4"/>
        <v>0</v>
      </c>
    </row>
    <row r="219" spans="1:13" s="25" customFormat="1">
      <c r="A219" t="str">
        <f>_xlfn.XLOOKUP(B219,Rotineiros!B$1:B$5000,Rotineiros!A$1:A$5000)</f>
        <v>F8607224</v>
      </c>
      <c r="B219" t="s">
        <v>15280</v>
      </c>
      <c r="C219"/>
      <c r="D219" t="s">
        <v>15282</v>
      </c>
      <c r="E219" s="3" t="str">
        <f>_xlfn.XLOOKUP(A219,'Badge Arqueiro'!A$1:A$170,'Badge Arqueiro'!B$1:B$170,"0")</f>
        <v>0</v>
      </c>
      <c r="F219" s="55" t="str">
        <f>_xlfn.XLOOKUP(A219,Comiters!A$1:A$999,Comiters!B$1:B$999,"0")</f>
        <v>0</v>
      </c>
      <c r="G219"/>
      <c r="H219" s="3"/>
      <c r="M219">
        <f t="shared" si="4"/>
        <v>0</v>
      </c>
    </row>
    <row r="220" spans="1:13" s="25" customFormat="1">
      <c r="A220" t="str">
        <f>_xlfn.XLOOKUP(B220,Rotineiros!B$1:B$5000,Rotineiros!A$1:A$5000)</f>
        <v>F9030059</v>
      </c>
      <c r="B220" t="s">
        <v>2936</v>
      </c>
      <c r="C220"/>
      <c r="D220" t="s">
        <v>12906</v>
      </c>
      <c r="E220" s="3" t="str">
        <f>_xlfn.XLOOKUP(A220,'Badge Arqueiro'!A$1:A$170,'Badge Arqueiro'!B$1:B$170,"0")</f>
        <v>0</v>
      </c>
      <c r="F220" s="55" t="str">
        <f>_xlfn.XLOOKUP(A220,Comiters!A$1:A$999,Comiters!B$1:B$999,"0")</f>
        <v>0</v>
      </c>
      <c r="G220"/>
      <c r="H220" s="3"/>
      <c r="M220">
        <f t="shared" si="4"/>
        <v>0</v>
      </c>
    </row>
    <row r="221" spans="1:13" s="25" customFormat="1">
      <c r="A221" t="str">
        <f>_xlfn.XLOOKUP(B221,Rotineiros!B$1:B$5000,Rotineiros!A$1:A$5000)</f>
        <v>F9329128</v>
      </c>
      <c r="B221" t="s">
        <v>1843</v>
      </c>
      <c r="C221"/>
      <c r="D221" t="s">
        <v>1844</v>
      </c>
      <c r="E221" s="3" t="str">
        <f>_xlfn.XLOOKUP(A221,'Badge Arqueiro'!A$1:A$170,'Badge Arqueiro'!B$1:B$170,"0")</f>
        <v>0</v>
      </c>
      <c r="F221" s="55">
        <f>_xlfn.XLOOKUP(A221,Comiters!A$1:A$999,Comiters!B$1:B$999,"0")</f>
        <v>1</v>
      </c>
      <c r="G221"/>
      <c r="H221" s="3"/>
      <c r="M221">
        <f t="shared" si="4"/>
        <v>0</v>
      </c>
    </row>
    <row r="222" spans="1:13" s="25" customFormat="1">
      <c r="A222" t="str">
        <f>_xlfn.XLOOKUP(B222,Rotineiros!B$1:B$5000,Rotineiros!A$1:A$5000)</f>
        <v>F9342838</v>
      </c>
      <c r="B222" t="s">
        <v>12082</v>
      </c>
      <c r="C222"/>
      <c r="D222" t="s">
        <v>12083</v>
      </c>
      <c r="E222" s="3" t="str">
        <f>_xlfn.XLOOKUP(A222,'Badge Arqueiro'!A$1:A$170,'Badge Arqueiro'!B$1:B$170,"0")</f>
        <v>0</v>
      </c>
      <c r="F222" s="55" t="str">
        <f>_xlfn.XLOOKUP(A222,Comiters!A$1:A$999,Comiters!B$1:B$999,"0")</f>
        <v>0</v>
      </c>
      <c r="G222"/>
      <c r="H222" s="3"/>
      <c r="M222">
        <f t="shared" si="4"/>
        <v>0</v>
      </c>
    </row>
    <row r="223" spans="1:13" s="25" customFormat="1">
      <c r="A223" t="e">
        <f>_xlfn.XLOOKUP(B223,Rotineiros!B$1:B$5000,Rotineiros!A$1:A$5000)</f>
        <v>#N/A</v>
      </c>
      <c r="B223" t="s">
        <v>16527</v>
      </c>
      <c r="C223" t="s">
        <v>15482</v>
      </c>
      <c r="D223" t="s">
        <v>16528</v>
      </c>
      <c r="E223" s="3"/>
      <c r="F223" s="55"/>
      <c r="G223"/>
      <c r="H223" s="3"/>
      <c r="M223">
        <f t="shared" si="4"/>
        <v>0</v>
      </c>
    </row>
    <row r="224" spans="1:13" s="25" customFormat="1">
      <c r="A224" t="e">
        <f>_xlfn.XLOOKUP(B224,Rotineiros!B$1:B$5000,Rotineiros!A$1:A$5000)</f>
        <v>#N/A</v>
      </c>
      <c r="B224" t="s">
        <v>16567</v>
      </c>
      <c r="C224" t="s">
        <v>16568</v>
      </c>
      <c r="D224" t="s">
        <v>16567</v>
      </c>
      <c r="E224" s="3"/>
      <c r="F224" s="55"/>
      <c r="G224"/>
      <c r="H224" s="3"/>
      <c r="M224">
        <f t="shared" si="4"/>
        <v>0</v>
      </c>
    </row>
    <row r="225" spans="1:13" s="25" customFormat="1">
      <c r="A225"/>
      <c r="B225"/>
      <c r="C225"/>
      <c r="D225"/>
      <c r="E225" s="3"/>
      <c r="F225" s="55"/>
      <c r="G225"/>
      <c r="H225" s="3"/>
      <c r="M225">
        <f t="shared" si="4"/>
        <v>1111111111</v>
      </c>
    </row>
    <row r="226" spans="1:13" s="25" customFormat="1">
      <c r="A226"/>
      <c r="B226"/>
      <c r="C226"/>
      <c r="D226"/>
      <c r="E226" s="3"/>
      <c r="F226" s="55"/>
      <c r="G226"/>
      <c r="H226" s="3"/>
      <c r="M226">
        <f t="shared" si="4"/>
        <v>1111111111</v>
      </c>
    </row>
    <row r="227" spans="1:13" s="25" customFormat="1">
      <c r="A227"/>
      <c r="B227"/>
      <c r="C227"/>
      <c r="D227"/>
      <c r="E227" s="3">
        <f>SUM(E4:E222)</f>
        <v>13</v>
      </c>
      <c r="F227" s="3">
        <f>SUM(F4:F222)</f>
        <v>64</v>
      </c>
      <c r="G227"/>
      <c r="H227" s="3"/>
      <c r="M227">
        <f t="shared" si="4"/>
        <v>1111111111</v>
      </c>
    </row>
    <row r="228" spans="1:13" s="25" customFormat="1">
      <c r="A228"/>
      <c r="B228"/>
      <c r="C228"/>
      <c r="D228"/>
      <c r="E228" s="3"/>
      <c r="F228" s="55"/>
      <c r="G228"/>
      <c r="H228" s="3"/>
      <c r="M228">
        <f t="shared" si="4"/>
        <v>1111111111</v>
      </c>
    </row>
    <row r="229" spans="1:13" s="25" customFormat="1">
      <c r="A229"/>
      <c r="B229"/>
      <c r="C229"/>
      <c r="D229"/>
      <c r="E229" s="3"/>
      <c r="F229" s="55"/>
      <c r="G229"/>
      <c r="H229" s="3"/>
      <c r="M229">
        <f t="shared" si="4"/>
        <v>1111111111</v>
      </c>
    </row>
    <row r="230" spans="1:13" s="25" customFormat="1">
      <c r="A230"/>
      <c r="B230"/>
      <c r="C230"/>
      <c r="D230"/>
      <c r="E230" s="3"/>
      <c r="F230" s="55"/>
      <c r="G230"/>
      <c r="H230" s="3"/>
      <c r="M230">
        <f t="shared" si="4"/>
        <v>1111111111</v>
      </c>
    </row>
    <row r="231" spans="1:13" s="25" customFormat="1">
      <c r="A231"/>
      <c r="B231"/>
      <c r="C231"/>
      <c r="D231"/>
      <c r="E231" s="3"/>
      <c r="F231" s="55"/>
      <c r="G231"/>
      <c r="H231" s="3"/>
      <c r="M231">
        <f t="shared" si="4"/>
        <v>1111111111</v>
      </c>
    </row>
    <row r="232" spans="1:13" s="25" customFormat="1">
      <c r="A232"/>
      <c r="B232"/>
      <c r="C232"/>
      <c r="D232"/>
      <c r="E232" s="3"/>
      <c r="F232" s="55"/>
      <c r="G232"/>
      <c r="H232" s="3"/>
      <c r="M232">
        <f t="shared" si="4"/>
        <v>1111111111</v>
      </c>
    </row>
    <row r="233" spans="1:13" s="25" customFormat="1">
      <c r="A233"/>
      <c r="B233"/>
      <c r="C233"/>
      <c r="D233"/>
      <c r="E233" s="3"/>
      <c r="F233" s="55"/>
      <c r="G233"/>
      <c r="H233" s="3"/>
      <c r="M233">
        <f t="shared" si="4"/>
        <v>1111111111</v>
      </c>
    </row>
    <row r="234" spans="1:13" s="25" customFormat="1">
      <c r="A234"/>
      <c r="B234"/>
      <c r="C234"/>
      <c r="D234"/>
      <c r="E234" s="3"/>
      <c r="F234" s="55"/>
      <c r="G234"/>
      <c r="H234"/>
      <c r="M234">
        <f t="shared" si="4"/>
        <v>1111111111</v>
      </c>
    </row>
    <row r="235" spans="1:13" s="25" customFormat="1">
      <c r="A235"/>
      <c r="B235"/>
      <c r="C235"/>
      <c r="D235"/>
      <c r="E235" s="3"/>
      <c r="F235" s="55"/>
      <c r="G235"/>
      <c r="H235"/>
      <c r="M235">
        <f t="shared" si="4"/>
        <v>1111111111</v>
      </c>
    </row>
    <row r="236" spans="1:13" s="25" customFormat="1">
      <c r="A236"/>
      <c r="B236"/>
      <c r="C236"/>
      <c r="D236"/>
      <c r="E236" s="3"/>
      <c r="F236" s="55"/>
      <c r="G236"/>
      <c r="H236"/>
      <c r="M236">
        <f t="shared" si="4"/>
        <v>1111111111</v>
      </c>
    </row>
    <row r="237" spans="1:13" s="25" customFormat="1">
      <c r="A237"/>
      <c r="B237"/>
      <c r="C237"/>
      <c r="D237"/>
      <c r="E237" s="3"/>
      <c r="F237" s="55"/>
      <c r="G237"/>
      <c r="H237"/>
      <c r="M237">
        <f t="shared" si="4"/>
        <v>1111111111</v>
      </c>
    </row>
    <row r="238" spans="1:13" s="25" customFormat="1">
      <c r="A238"/>
      <c r="B238"/>
      <c r="C238"/>
      <c r="D238"/>
      <c r="E238" s="3"/>
      <c r="F238" s="55"/>
      <c r="G238"/>
      <c r="H238"/>
      <c r="M238">
        <f t="shared" si="4"/>
        <v>1111111111</v>
      </c>
    </row>
    <row r="239" spans="1:13" s="25" customFormat="1">
      <c r="A239"/>
      <c r="B239"/>
      <c r="C239"/>
      <c r="D239"/>
      <c r="E239" s="3"/>
      <c r="F239" s="55"/>
      <c r="G239"/>
      <c r="H239"/>
      <c r="M239">
        <f t="shared" si="4"/>
        <v>1111111111</v>
      </c>
    </row>
    <row r="240" spans="1:13" s="25" customFormat="1">
      <c r="A240"/>
      <c r="B240"/>
      <c r="C240"/>
      <c r="D240"/>
      <c r="E240" s="3"/>
      <c r="F240" s="55"/>
      <c r="G240"/>
      <c r="H240"/>
      <c r="M240">
        <f t="shared" si="4"/>
        <v>1111111111</v>
      </c>
    </row>
    <row r="241" spans="1:13" s="25" customFormat="1">
      <c r="A241"/>
      <c r="B241"/>
      <c r="C241"/>
      <c r="D241"/>
      <c r="E241" s="3"/>
      <c r="F241" s="55"/>
      <c r="G241"/>
      <c r="H241"/>
      <c r="M241">
        <f t="shared" si="4"/>
        <v>1111111111</v>
      </c>
    </row>
    <row r="242" spans="1:13" s="25" customFormat="1">
      <c r="A242"/>
      <c r="B242"/>
      <c r="C242"/>
      <c r="D242"/>
      <c r="E242" s="3"/>
      <c r="F242" s="55"/>
      <c r="G242"/>
      <c r="H242"/>
      <c r="M242">
        <f t="shared" si="4"/>
        <v>1111111111</v>
      </c>
    </row>
    <row r="243" spans="1:13" s="25" customFormat="1">
      <c r="A243"/>
      <c r="B243"/>
      <c r="C243"/>
      <c r="D243"/>
      <c r="E243" s="3"/>
      <c r="F243" s="55"/>
      <c r="G243"/>
      <c r="H243"/>
      <c r="M243">
        <f t="shared" si="4"/>
        <v>1111111111</v>
      </c>
    </row>
    <row r="244" spans="1:13" s="25" customFormat="1">
      <c r="A244"/>
      <c r="B244"/>
      <c r="C244"/>
      <c r="D244"/>
      <c r="E244" s="3"/>
      <c r="F244" s="55"/>
      <c r="G244"/>
      <c r="H244"/>
      <c r="M244">
        <f t="shared" si="4"/>
        <v>1111111111</v>
      </c>
    </row>
    <row r="245" spans="1:13" s="25" customFormat="1">
      <c r="A245"/>
      <c r="B245"/>
      <c r="C245"/>
      <c r="D245"/>
      <c r="E245" s="3"/>
      <c r="F245" s="55"/>
      <c r="G245"/>
      <c r="H245"/>
      <c r="M245">
        <f t="shared" si="4"/>
        <v>1111111111</v>
      </c>
    </row>
    <row r="246" spans="1:13" s="25" customFormat="1">
      <c r="A246"/>
      <c r="B246"/>
      <c r="C246"/>
      <c r="D246"/>
      <c r="E246" s="3"/>
      <c r="F246" s="55"/>
      <c r="G246"/>
      <c r="H246"/>
      <c r="M246">
        <f t="shared" si="4"/>
        <v>1111111111</v>
      </c>
    </row>
    <row r="247" spans="1:13" s="25" customFormat="1">
      <c r="A247"/>
      <c r="B247"/>
      <c r="C247"/>
      <c r="D247"/>
      <c r="E247" s="3"/>
      <c r="F247" s="55"/>
      <c r="G247"/>
      <c r="H247"/>
      <c r="M247">
        <f t="shared" si="4"/>
        <v>1111111111</v>
      </c>
    </row>
    <row r="248" spans="1:13" s="25" customFormat="1">
      <c r="A248"/>
      <c r="B248"/>
      <c r="C248"/>
      <c r="D248"/>
      <c r="E248" s="3"/>
      <c r="F248" s="55"/>
      <c r="G248"/>
      <c r="H248"/>
      <c r="M248">
        <f t="shared" si="4"/>
        <v>1111111111</v>
      </c>
    </row>
    <row r="249" spans="1:13" s="25" customFormat="1">
      <c r="A249"/>
      <c r="B249"/>
      <c r="C249"/>
      <c r="D249"/>
      <c r="E249" s="3"/>
      <c r="F249" s="55"/>
      <c r="G249"/>
      <c r="H249"/>
      <c r="M249">
        <f t="shared" si="4"/>
        <v>1111111111</v>
      </c>
    </row>
    <row r="250" spans="1:13" s="25" customFormat="1">
      <c r="A250"/>
      <c r="B250"/>
      <c r="C250"/>
      <c r="D250"/>
      <c r="E250" s="3"/>
      <c r="F250" s="55"/>
      <c r="G250"/>
      <c r="H250"/>
      <c r="M250">
        <f t="shared" si="4"/>
        <v>1111111111</v>
      </c>
    </row>
    <row r="251" spans="1:13" s="25" customFormat="1">
      <c r="A251"/>
      <c r="B251"/>
      <c r="C251"/>
      <c r="D251"/>
      <c r="E251" s="3"/>
      <c r="F251" s="55"/>
      <c r="G251"/>
      <c r="H251"/>
      <c r="M251">
        <f t="shared" si="4"/>
        <v>1111111111</v>
      </c>
    </row>
    <row r="252" spans="1:13" s="25" customFormat="1">
      <c r="A252"/>
      <c r="B252"/>
      <c r="C252"/>
      <c r="D252"/>
      <c r="E252" s="3"/>
      <c r="F252" s="55"/>
      <c r="G252"/>
      <c r="H252"/>
      <c r="M252">
        <f t="shared" si="4"/>
        <v>1111111111</v>
      </c>
    </row>
    <row r="253" spans="1:13" s="25" customFormat="1">
      <c r="A253"/>
      <c r="B253"/>
      <c r="C253"/>
      <c r="D253"/>
      <c r="E253" s="3"/>
      <c r="F253" s="55"/>
      <c r="G253"/>
      <c r="H253"/>
      <c r="M253">
        <f t="shared" si="4"/>
        <v>1111111111</v>
      </c>
    </row>
    <row r="254" spans="1:13" s="25" customFormat="1">
      <c r="A254"/>
      <c r="B254"/>
      <c r="C254"/>
      <c r="D254"/>
      <c r="E254" s="3"/>
      <c r="F254" s="55"/>
      <c r="G254"/>
      <c r="H254"/>
      <c r="M254">
        <f t="shared" si="4"/>
        <v>1111111111</v>
      </c>
    </row>
    <row r="255" spans="1:13" s="25" customFormat="1">
      <c r="A255"/>
      <c r="B255"/>
      <c r="C255"/>
      <c r="D255"/>
      <c r="E255" s="3"/>
      <c r="F255" s="55"/>
      <c r="G255"/>
      <c r="H255"/>
      <c r="M255">
        <f t="shared" si="4"/>
        <v>1111111111</v>
      </c>
    </row>
    <row r="256" spans="1:13" s="25" customFormat="1">
      <c r="A256"/>
      <c r="B256"/>
      <c r="C256"/>
      <c r="D256"/>
      <c r="E256" s="3"/>
      <c r="F256" s="55"/>
      <c r="G256"/>
      <c r="H256"/>
      <c r="M256">
        <f t="shared" si="4"/>
        <v>1111111111</v>
      </c>
    </row>
    <row r="257" spans="1:13" s="25" customFormat="1">
      <c r="A257"/>
      <c r="B257"/>
      <c r="C257"/>
      <c r="D257"/>
      <c r="E257" s="3"/>
      <c r="F257" s="55"/>
      <c r="G257"/>
      <c r="H257"/>
      <c r="M257">
        <f t="shared" si="4"/>
        <v>1111111111</v>
      </c>
    </row>
    <row r="258" spans="1:13" s="25" customFormat="1">
      <c r="A258"/>
      <c r="B258"/>
      <c r="C258"/>
      <c r="D258"/>
      <c r="E258" s="3"/>
      <c r="F258" s="55"/>
      <c r="G258"/>
      <c r="H258"/>
      <c r="M258">
        <f t="shared" si="4"/>
        <v>1111111111</v>
      </c>
    </row>
    <row r="259" spans="1:13" s="25" customFormat="1">
      <c r="A259"/>
      <c r="B259"/>
      <c r="C259"/>
      <c r="D259"/>
      <c r="E259" s="3"/>
      <c r="F259" s="55"/>
      <c r="G259"/>
      <c r="H259"/>
      <c r="M259">
        <f t="shared" si="4"/>
        <v>1111111111</v>
      </c>
    </row>
    <row r="260" spans="1:13" s="25" customFormat="1">
      <c r="A260"/>
      <c r="B260"/>
      <c r="C260"/>
      <c r="D260"/>
      <c r="E260" s="3"/>
      <c r="F260" s="55"/>
      <c r="G260"/>
      <c r="H260"/>
      <c r="M260">
        <f t="shared" si="4"/>
        <v>1111111111</v>
      </c>
    </row>
    <row r="261" spans="1:13" s="25" customFormat="1">
      <c r="A261"/>
      <c r="B261"/>
      <c r="C261"/>
      <c r="D261"/>
      <c r="E261" s="3"/>
      <c r="F261" s="55"/>
      <c r="G261"/>
      <c r="H261"/>
      <c r="M261">
        <f t="shared" ref="M261:M324" si="5">IF(D261=D262,1111111111,0)</f>
        <v>1111111111</v>
      </c>
    </row>
    <row r="262" spans="1:13" s="25" customFormat="1">
      <c r="A262"/>
      <c r="B262"/>
      <c r="C262"/>
      <c r="D262"/>
      <c r="E262" s="3"/>
      <c r="F262" s="55"/>
      <c r="G262"/>
      <c r="H262"/>
      <c r="M262">
        <f t="shared" si="5"/>
        <v>1111111111</v>
      </c>
    </row>
    <row r="263" spans="1:13" s="25" customFormat="1">
      <c r="A263"/>
      <c r="B263"/>
      <c r="C263"/>
      <c r="D263"/>
      <c r="E263" s="3"/>
      <c r="F263" s="55"/>
      <c r="G263"/>
      <c r="H263"/>
      <c r="M263">
        <f t="shared" si="5"/>
        <v>1111111111</v>
      </c>
    </row>
    <row r="264" spans="1:13" s="25" customFormat="1">
      <c r="A264"/>
      <c r="B264"/>
      <c r="C264"/>
      <c r="D264"/>
      <c r="E264" s="3"/>
      <c r="F264" s="55"/>
      <c r="G264"/>
      <c r="H264"/>
      <c r="M264">
        <f t="shared" si="5"/>
        <v>1111111111</v>
      </c>
    </row>
    <row r="265" spans="1:13" s="25" customFormat="1">
      <c r="A265"/>
      <c r="B265"/>
      <c r="C265"/>
      <c r="D265"/>
      <c r="E265" s="3"/>
      <c r="F265" s="55"/>
      <c r="G265"/>
      <c r="H265"/>
      <c r="M265">
        <f t="shared" si="5"/>
        <v>1111111111</v>
      </c>
    </row>
    <row r="266" spans="1:13" s="25" customFormat="1">
      <c r="A266"/>
      <c r="B266"/>
      <c r="C266"/>
      <c r="D266"/>
      <c r="E266" s="3"/>
      <c r="F266" s="55"/>
      <c r="G266"/>
      <c r="H266"/>
      <c r="M266">
        <f t="shared" si="5"/>
        <v>1111111111</v>
      </c>
    </row>
    <row r="267" spans="1:13" s="25" customFormat="1">
      <c r="A267"/>
      <c r="B267"/>
      <c r="C267"/>
      <c r="D267"/>
      <c r="E267" s="3"/>
      <c r="F267" s="55"/>
      <c r="G267"/>
      <c r="H267"/>
      <c r="M267">
        <f t="shared" si="5"/>
        <v>1111111111</v>
      </c>
    </row>
    <row r="268" spans="1:13" s="25" customFormat="1">
      <c r="A268"/>
      <c r="B268"/>
      <c r="C268"/>
      <c r="D268"/>
      <c r="E268" s="3"/>
      <c r="F268" s="55"/>
      <c r="G268"/>
      <c r="H268"/>
      <c r="M268">
        <f t="shared" si="5"/>
        <v>1111111111</v>
      </c>
    </row>
    <row r="269" spans="1:13" s="25" customFormat="1">
      <c r="A269"/>
      <c r="B269"/>
      <c r="C269"/>
      <c r="D269"/>
      <c r="E269" s="3"/>
      <c r="F269" s="55"/>
      <c r="G269"/>
      <c r="H269"/>
      <c r="M269">
        <f t="shared" si="5"/>
        <v>1111111111</v>
      </c>
    </row>
    <row r="270" spans="1:13" s="25" customFormat="1">
      <c r="A270"/>
      <c r="B270"/>
      <c r="C270"/>
      <c r="D270"/>
      <c r="E270" s="3"/>
      <c r="F270" s="55"/>
      <c r="G270"/>
      <c r="H270"/>
      <c r="M270">
        <f t="shared" si="5"/>
        <v>1111111111</v>
      </c>
    </row>
    <row r="271" spans="1:13" s="25" customFormat="1">
      <c r="A271"/>
      <c r="B271"/>
      <c r="C271"/>
      <c r="D271"/>
      <c r="E271" s="3"/>
      <c r="F271" s="55"/>
      <c r="G271"/>
      <c r="H271"/>
      <c r="M271">
        <f t="shared" si="5"/>
        <v>1111111111</v>
      </c>
    </row>
    <row r="272" spans="1:13" s="25" customFormat="1">
      <c r="A272" s="93"/>
      <c r="B272"/>
      <c r="C272"/>
      <c r="D272"/>
      <c r="E272" s="3"/>
      <c r="F272" s="55"/>
      <c r="G272"/>
      <c r="H272"/>
      <c r="M272">
        <f t="shared" si="5"/>
        <v>1111111111</v>
      </c>
    </row>
    <row r="273" spans="1:13" s="25" customFormat="1">
      <c r="A273"/>
      <c r="B273"/>
      <c r="C273"/>
      <c r="D273"/>
      <c r="E273" s="3"/>
      <c r="F273" s="55"/>
      <c r="G273"/>
      <c r="H273"/>
      <c r="M273">
        <f t="shared" si="5"/>
        <v>1111111111</v>
      </c>
    </row>
    <row r="274" spans="1:13" s="25" customFormat="1">
      <c r="A274"/>
      <c r="B274"/>
      <c r="C274"/>
      <c r="D274"/>
      <c r="E274" s="3"/>
      <c r="F274" s="55"/>
      <c r="G274" s="3"/>
      <c r="H274"/>
      <c r="M274">
        <f t="shared" si="5"/>
        <v>1111111111</v>
      </c>
    </row>
    <row r="275" spans="1:13">
      <c r="B275"/>
      <c r="H275"/>
      <c r="K275" s="25"/>
      <c r="M275">
        <f t="shared" si="5"/>
        <v>1111111111</v>
      </c>
    </row>
    <row r="276" spans="1:13">
      <c r="B276"/>
      <c r="H276"/>
      <c r="K276" s="25"/>
      <c r="M276">
        <f t="shared" si="5"/>
        <v>1111111111</v>
      </c>
    </row>
    <row r="277" spans="1:13">
      <c r="B277"/>
      <c r="H277"/>
      <c r="K277" s="25"/>
      <c r="M277">
        <f t="shared" si="5"/>
        <v>1111111111</v>
      </c>
    </row>
    <row r="278" spans="1:13" s="25" customFormat="1">
      <c r="A278"/>
      <c r="B278"/>
      <c r="C278"/>
      <c r="D278"/>
      <c r="E278" s="3"/>
      <c r="F278" s="3"/>
      <c r="G278"/>
      <c r="H278"/>
      <c r="M278">
        <f t="shared" si="5"/>
        <v>1111111111</v>
      </c>
    </row>
    <row r="279" spans="1:13" s="25" customFormat="1">
      <c r="A279"/>
      <c r="B279"/>
      <c r="C279"/>
      <c r="D279"/>
      <c r="E279" s="3"/>
      <c r="F279" s="55"/>
      <c r="G279"/>
      <c r="H279"/>
      <c r="M279">
        <f t="shared" si="5"/>
        <v>1111111111</v>
      </c>
    </row>
    <row r="280" spans="1:13" s="25" customFormat="1">
      <c r="A280"/>
      <c r="B280"/>
      <c r="C280"/>
      <c r="D280"/>
      <c r="E280" s="3"/>
      <c r="F280" s="55"/>
      <c r="G280" s="3"/>
      <c r="H280"/>
      <c r="M280">
        <f t="shared" si="5"/>
        <v>1111111111</v>
      </c>
    </row>
    <row r="281" spans="1:13">
      <c r="B281"/>
      <c r="H281"/>
      <c r="K281" s="25"/>
      <c r="M281">
        <f t="shared" si="5"/>
        <v>1111111111</v>
      </c>
    </row>
    <row r="282" spans="1:13" s="25" customFormat="1">
      <c r="A282"/>
      <c r="B282"/>
      <c r="C282"/>
      <c r="D282"/>
      <c r="E282" s="3"/>
      <c r="F282" s="55"/>
      <c r="G282"/>
      <c r="H282"/>
      <c r="M282">
        <f t="shared" si="5"/>
        <v>1111111111</v>
      </c>
    </row>
    <row r="283" spans="1:13" s="25" customFormat="1">
      <c r="A283"/>
      <c r="B283"/>
      <c r="C283"/>
      <c r="D283"/>
      <c r="E283" s="3"/>
      <c r="F283" s="55"/>
      <c r="G283"/>
      <c r="H283"/>
      <c r="M283">
        <f t="shared" si="5"/>
        <v>1111111111</v>
      </c>
    </row>
    <row r="284" spans="1:13" s="25" customFormat="1">
      <c r="A284"/>
      <c r="B284"/>
      <c r="C284"/>
      <c r="D284"/>
      <c r="E284" s="3"/>
      <c r="F284" s="55"/>
      <c r="G284"/>
      <c r="H284"/>
      <c r="M284">
        <f t="shared" si="5"/>
        <v>1111111111</v>
      </c>
    </row>
    <row r="285" spans="1:13" s="25" customFormat="1">
      <c r="A285"/>
      <c r="B285"/>
      <c r="C285"/>
      <c r="D285"/>
      <c r="E285" s="3"/>
      <c r="F285" s="55"/>
      <c r="G285"/>
      <c r="H285"/>
      <c r="M285">
        <f t="shared" si="5"/>
        <v>1111111111</v>
      </c>
    </row>
    <row r="286" spans="1:13" s="25" customFormat="1">
      <c r="A286"/>
      <c r="B286"/>
      <c r="C286"/>
      <c r="D286"/>
      <c r="E286" s="3"/>
      <c r="F286" s="55"/>
      <c r="G286"/>
      <c r="H286"/>
      <c r="M286">
        <f t="shared" si="5"/>
        <v>1111111111</v>
      </c>
    </row>
    <row r="287" spans="1:13" s="25" customFormat="1">
      <c r="A287"/>
      <c r="B287"/>
      <c r="C287"/>
      <c r="D287"/>
      <c r="E287" s="3"/>
      <c r="F287" s="55"/>
      <c r="G287"/>
      <c r="H287"/>
      <c r="M287">
        <f t="shared" si="5"/>
        <v>1111111111</v>
      </c>
    </row>
    <row r="288" spans="1:13" s="25" customFormat="1">
      <c r="A288"/>
      <c r="B288"/>
      <c r="C288"/>
      <c r="D288"/>
      <c r="E288" s="3"/>
      <c r="F288" s="55"/>
      <c r="G288"/>
      <c r="H288"/>
      <c r="M288">
        <f t="shared" si="5"/>
        <v>1111111111</v>
      </c>
    </row>
    <row r="289" spans="1:13" s="25" customFormat="1">
      <c r="A289"/>
      <c r="B289"/>
      <c r="C289"/>
      <c r="D289"/>
      <c r="E289" s="3"/>
      <c r="F289" s="55"/>
      <c r="G289"/>
      <c r="H289"/>
      <c r="M289">
        <f t="shared" si="5"/>
        <v>1111111111</v>
      </c>
    </row>
    <row r="290" spans="1:13" s="25" customFormat="1">
      <c r="A290"/>
      <c r="B290"/>
      <c r="C290"/>
      <c r="D290"/>
      <c r="E290" s="3"/>
      <c r="F290" s="55"/>
      <c r="G290"/>
      <c r="H290"/>
      <c r="M290">
        <f t="shared" si="5"/>
        <v>1111111111</v>
      </c>
    </row>
    <row r="291" spans="1:13" s="25" customFormat="1">
      <c r="A291"/>
      <c r="B291"/>
      <c r="C291"/>
      <c r="D291"/>
      <c r="E291" s="3"/>
      <c r="F291" s="55"/>
      <c r="G291" s="3"/>
      <c r="H291"/>
      <c r="M291">
        <f t="shared" si="5"/>
        <v>1111111111</v>
      </c>
    </row>
    <row r="292" spans="1:13">
      <c r="B292"/>
      <c r="G292" s="3"/>
      <c r="H292"/>
      <c r="K292" s="25"/>
      <c r="M292">
        <f t="shared" si="5"/>
        <v>1111111111</v>
      </c>
    </row>
    <row r="293" spans="1:13">
      <c r="B293"/>
      <c r="H293"/>
      <c r="K293" s="25"/>
      <c r="M293">
        <f t="shared" si="5"/>
        <v>1111111111</v>
      </c>
    </row>
    <row r="294" spans="1:13" s="25" customFormat="1">
      <c r="A294"/>
      <c r="B294"/>
      <c r="C294"/>
      <c r="D294"/>
      <c r="E294" s="3"/>
      <c r="F294" s="55"/>
      <c r="G294" s="3"/>
      <c r="H294"/>
      <c r="M294">
        <f t="shared" si="5"/>
        <v>1111111111</v>
      </c>
    </row>
    <row r="295" spans="1:13" s="25" customFormat="1">
      <c r="A295"/>
      <c r="B295"/>
      <c r="C295"/>
      <c r="D295"/>
      <c r="E295" s="3"/>
      <c r="F295" s="55"/>
      <c r="G295" s="3"/>
      <c r="H295"/>
      <c r="M295">
        <f t="shared" si="5"/>
        <v>1111111111</v>
      </c>
    </row>
    <row r="296" spans="1:13" s="25" customFormat="1">
      <c r="A296"/>
      <c r="B296"/>
      <c r="C296"/>
      <c r="D296"/>
      <c r="E296" s="3"/>
      <c r="F296" s="55"/>
      <c r="G296" s="3"/>
      <c r="H296"/>
      <c r="M296">
        <f t="shared" si="5"/>
        <v>1111111111</v>
      </c>
    </row>
    <row r="297" spans="1:13" s="25" customFormat="1">
      <c r="A297"/>
      <c r="B297"/>
      <c r="C297"/>
      <c r="D297"/>
      <c r="E297" s="3"/>
      <c r="F297" s="55"/>
      <c r="G297"/>
      <c r="H297"/>
      <c r="M297">
        <f t="shared" si="5"/>
        <v>1111111111</v>
      </c>
    </row>
    <row r="298" spans="1:13" s="25" customFormat="1">
      <c r="A298"/>
      <c r="B298"/>
      <c r="C298"/>
      <c r="D298"/>
      <c r="E298" s="3"/>
      <c r="F298" s="55"/>
      <c r="G298"/>
      <c r="H298"/>
      <c r="M298">
        <f t="shared" si="5"/>
        <v>1111111111</v>
      </c>
    </row>
    <row r="299" spans="1:13" s="25" customFormat="1">
      <c r="A299"/>
      <c r="B299"/>
      <c r="C299"/>
      <c r="D299"/>
      <c r="E299" s="3"/>
      <c r="F299" s="55"/>
      <c r="G299" s="3"/>
      <c r="H299"/>
      <c r="M299">
        <f t="shared" si="5"/>
        <v>1111111111</v>
      </c>
    </row>
    <row r="300" spans="1:13" s="25" customFormat="1">
      <c r="A300"/>
      <c r="B300"/>
      <c r="C300"/>
      <c r="D300"/>
      <c r="E300" s="3"/>
      <c r="F300" s="55"/>
      <c r="G300"/>
      <c r="H300"/>
      <c r="M300">
        <f t="shared" si="5"/>
        <v>1111111111</v>
      </c>
    </row>
    <row r="301" spans="1:13" s="25" customFormat="1">
      <c r="A301"/>
      <c r="B301"/>
      <c r="C301"/>
      <c r="D301"/>
      <c r="E301" s="3"/>
      <c r="F301" s="55"/>
      <c r="G301"/>
      <c r="H301"/>
      <c r="M301">
        <f t="shared" si="5"/>
        <v>1111111111</v>
      </c>
    </row>
    <row r="302" spans="1:13" s="25" customFormat="1">
      <c r="A302"/>
      <c r="B302"/>
      <c r="C302"/>
      <c r="D302"/>
      <c r="E302" s="3"/>
      <c r="F302" s="55"/>
      <c r="G302"/>
      <c r="H302"/>
      <c r="M302">
        <f t="shared" si="5"/>
        <v>1111111111</v>
      </c>
    </row>
    <row r="303" spans="1:13" s="25" customFormat="1">
      <c r="A303"/>
      <c r="B303"/>
      <c r="C303"/>
      <c r="D303"/>
      <c r="E303" s="3"/>
      <c r="F303" s="55"/>
      <c r="G303"/>
      <c r="H303"/>
      <c r="M303">
        <f t="shared" si="5"/>
        <v>1111111111</v>
      </c>
    </row>
    <row r="304" spans="1:13" s="25" customFormat="1">
      <c r="A304"/>
      <c r="B304"/>
      <c r="C304"/>
      <c r="D304"/>
      <c r="E304" s="3"/>
      <c r="F304" s="55"/>
      <c r="G304"/>
      <c r="H304"/>
      <c r="M304">
        <f t="shared" si="5"/>
        <v>1111111111</v>
      </c>
    </row>
    <row r="305" spans="1:13" s="25" customFormat="1">
      <c r="A305"/>
      <c r="B305"/>
      <c r="C305"/>
      <c r="D305"/>
      <c r="E305" s="3"/>
      <c r="F305" s="55"/>
      <c r="G305"/>
      <c r="H305"/>
      <c r="M305">
        <f t="shared" si="5"/>
        <v>1111111111</v>
      </c>
    </row>
    <row r="306" spans="1:13" s="25" customFormat="1">
      <c r="A306"/>
      <c r="B306"/>
      <c r="C306"/>
      <c r="D306"/>
      <c r="E306" s="3"/>
      <c r="F306" s="55"/>
      <c r="G306"/>
      <c r="H306"/>
      <c r="M306">
        <f t="shared" si="5"/>
        <v>1111111111</v>
      </c>
    </row>
    <row r="307" spans="1:13" s="25" customFormat="1">
      <c r="A307"/>
      <c r="B307"/>
      <c r="C307"/>
      <c r="D307"/>
      <c r="E307" s="3"/>
      <c r="F307" s="55"/>
      <c r="G307"/>
      <c r="H307"/>
      <c r="M307">
        <f t="shared" si="5"/>
        <v>1111111111</v>
      </c>
    </row>
    <row r="308" spans="1:13" s="25" customFormat="1">
      <c r="A308"/>
      <c r="B308"/>
      <c r="C308"/>
      <c r="D308"/>
      <c r="E308" s="3"/>
      <c r="F308" s="55"/>
      <c r="G308"/>
      <c r="H308"/>
      <c r="M308">
        <f t="shared" si="5"/>
        <v>1111111111</v>
      </c>
    </row>
    <row r="309" spans="1:13" s="25" customFormat="1">
      <c r="A309"/>
      <c r="B309"/>
      <c r="C309"/>
      <c r="D309"/>
      <c r="E309" s="3"/>
      <c r="F309" s="3"/>
      <c r="G309"/>
      <c r="H309"/>
      <c r="M309">
        <f t="shared" si="5"/>
        <v>1111111111</v>
      </c>
    </row>
    <row r="310" spans="1:13" s="25" customFormat="1">
      <c r="A310"/>
      <c r="B310"/>
      <c r="C310"/>
      <c r="D310"/>
      <c r="E310" s="3"/>
      <c r="F310" s="55"/>
      <c r="G310"/>
      <c r="H310"/>
      <c r="M310">
        <f t="shared" si="5"/>
        <v>1111111111</v>
      </c>
    </row>
    <row r="311" spans="1:13">
      <c r="B311"/>
      <c r="H311"/>
      <c r="K311" s="25"/>
      <c r="M311">
        <f t="shared" si="5"/>
        <v>1111111111</v>
      </c>
    </row>
    <row r="312" spans="1:13" s="25" customFormat="1">
      <c r="A312"/>
      <c r="B312"/>
      <c r="C312"/>
      <c r="D312"/>
      <c r="E312" s="3"/>
      <c r="F312" s="55"/>
      <c r="G312"/>
      <c r="H312"/>
      <c r="M312">
        <f t="shared" si="5"/>
        <v>1111111111</v>
      </c>
    </row>
    <row r="313" spans="1:13" s="25" customFormat="1">
      <c r="A313"/>
      <c r="B313"/>
      <c r="C313"/>
      <c r="D313"/>
      <c r="E313" s="3"/>
      <c r="F313" s="55"/>
      <c r="G313"/>
      <c r="H313"/>
      <c r="M313">
        <f t="shared" si="5"/>
        <v>1111111111</v>
      </c>
    </row>
    <row r="314" spans="1:13" s="25" customFormat="1">
      <c r="A314"/>
      <c r="B314"/>
      <c r="C314"/>
      <c r="D314"/>
      <c r="E314" s="3"/>
      <c r="F314" s="55"/>
      <c r="G314"/>
      <c r="H314"/>
      <c r="M314">
        <f t="shared" si="5"/>
        <v>1111111111</v>
      </c>
    </row>
    <row r="315" spans="1:13" s="25" customFormat="1">
      <c r="A315"/>
      <c r="B315"/>
      <c r="C315"/>
      <c r="D315"/>
      <c r="E315" s="3"/>
      <c r="F315" s="55"/>
      <c r="G315"/>
      <c r="H315"/>
      <c r="M315">
        <f t="shared" si="5"/>
        <v>1111111111</v>
      </c>
    </row>
    <row r="316" spans="1:13" s="25" customFormat="1">
      <c r="A316"/>
      <c r="B316"/>
      <c r="C316"/>
      <c r="D316"/>
      <c r="E316" s="3"/>
      <c r="F316" s="55"/>
      <c r="G316"/>
      <c r="H316"/>
      <c r="M316">
        <f t="shared" si="5"/>
        <v>1111111111</v>
      </c>
    </row>
    <row r="317" spans="1:13" s="25" customFormat="1">
      <c r="A317"/>
      <c r="B317"/>
      <c r="C317"/>
      <c r="D317"/>
      <c r="E317" s="3"/>
      <c r="F317" s="55"/>
      <c r="G317"/>
      <c r="H317"/>
      <c r="M317">
        <f t="shared" si="5"/>
        <v>1111111111</v>
      </c>
    </row>
    <row r="318" spans="1:13" s="25" customFormat="1">
      <c r="A318"/>
      <c r="B318"/>
      <c r="C318"/>
      <c r="D318"/>
      <c r="E318" s="3"/>
      <c r="F318" s="55"/>
      <c r="G318"/>
      <c r="H318"/>
      <c r="M318">
        <f t="shared" si="5"/>
        <v>1111111111</v>
      </c>
    </row>
    <row r="319" spans="1:13" s="25" customFormat="1">
      <c r="A319"/>
      <c r="B319"/>
      <c r="C319"/>
      <c r="D319"/>
      <c r="E319" s="3"/>
      <c r="F319" s="55"/>
      <c r="G319"/>
      <c r="H319"/>
      <c r="M319">
        <f t="shared" si="5"/>
        <v>1111111111</v>
      </c>
    </row>
    <row r="320" spans="1:13" s="25" customFormat="1">
      <c r="A320"/>
      <c r="B320"/>
      <c r="C320"/>
      <c r="D320"/>
      <c r="E320" s="3"/>
      <c r="F320" s="55"/>
      <c r="G320"/>
      <c r="H320"/>
      <c r="M320">
        <f t="shared" si="5"/>
        <v>1111111111</v>
      </c>
    </row>
    <row r="321" spans="1:13" s="25" customFormat="1">
      <c r="A321"/>
      <c r="B321"/>
      <c r="C321"/>
      <c r="D321"/>
      <c r="E321" s="3"/>
      <c r="F321" s="55"/>
      <c r="G321"/>
      <c r="H321"/>
      <c r="M321">
        <f t="shared" si="5"/>
        <v>1111111111</v>
      </c>
    </row>
    <row r="322" spans="1:13" s="25" customFormat="1">
      <c r="A322"/>
      <c r="B322"/>
      <c r="C322"/>
      <c r="D322"/>
      <c r="E322" s="3"/>
      <c r="F322" s="55"/>
      <c r="G322"/>
      <c r="H322"/>
      <c r="M322">
        <f t="shared" si="5"/>
        <v>1111111111</v>
      </c>
    </row>
    <row r="323" spans="1:13" s="25" customFormat="1">
      <c r="A323"/>
      <c r="B323"/>
      <c r="C323"/>
      <c r="D323"/>
      <c r="E323" s="3"/>
      <c r="F323" s="55"/>
      <c r="G323"/>
      <c r="H323"/>
      <c r="M323">
        <f t="shared" si="5"/>
        <v>1111111111</v>
      </c>
    </row>
    <row r="324" spans="1:13" s="25" customFormat="1">
      <c r="A324"/>
      <c r="B324"/>
      <c r="C324"/>
      <c r="D324"/>
      <c r="E324" s="3"/>
      <c r="F324" s="55"/>
      <c r="G324"/>
      <c r="H324"/>
      <c r="M324">
        <f t="shared" si="5"/>
        <v>1111111111</v>
      </c>
    </row>
    <row r="325" spans="1:13" s="25" customFormat="1">
      <c r="A325"/>
      <c r="B325"/>
      <c r="C325"/>
      <c r="D325"/>
      <c r="E325" s="3"/>
      <c r="F325" s="55"/>
      <c r="G325"/>
      <c r="H325"/>
      <c r="M325">
        <f t="shared" ref="M325:M388" si="6">IF(D325=D326,1111111111,0)</f>
        <v>1111111111</v>
      </c>
    </row>
    <row r="326" spans="1:13" s="25" customFormat="1">
      <c r="A326"/>
      <c r="B326"/>
      <c r="C326"/>
      <c r="D326"/>
      <c r="E326" s="3"/>
      <c r="F326" s="55"/>
      <c r="G326"/>
      <c r="H326"/>
      <c r="M326">
        <f t="shared" si="6"/>
        <v>1111111111</v>
      </c>
    </row>
    <row r="327" spans="1:13" s="25" customFormat="1">
      <c r="A327"/>
      <c r="B327"/>
      <c r="C327"/>
      <c r="D327"/>
      <c r="E327" s="3"/>
      <c r="F327" s="55"/>
      <c r="G327"/>
      <c r="H327"/>
      <c r="M327">
        <f t="shared" si="6"/>
        <v>1111111111</v>
      </c>
    </row>
    <row r="328" spans="1:13" s="25" customFormat="1">
      <c r="A328"/>
      <c r="B328"/>
      <c r="C328"/>
      <c r="D328"/>
      <c r="E328" s="3"/>
      <c r="F328" s="55"/>
      <c r="G328"/>
      <c r="H328"/>
      <c r="M328">
        <f t="shared" si="6"/>
        <v>1111111111</v>
      </c>
    </row>
    <row r="329" spans="1:13" s="25" customFormat="1">
      <c r="A329"/>
      <c r="B329"/>
      <c r="C329"/>
      <c r="D329"/>
      <c r="E329" s="3"/>
      <c r="F329" s="55"/>
      <c r="G329"/>
      <c r="H329"/>
      <c r="M329">
        <f t="shared" si="6"/>
        <v>1111111111</v>
      </c>
    </row>
    <row r="330" spans="1:13" s="25" customFormat="1">
      <c r="A330"/>
      <c r="B330"/>
      <c r="C330"/>
      <c r="D330"/>
      <c r="E330" s="3"/>
      <c r="F330" s="55"/>
      <c r="G330"/>
      <c r="H330"/>
      <c r="M330">
        <f t="shared" si="6"/>
        <v>1111111111</v>
      </c>
    </row>
    <row r="331" spans="1:13" s="25" customFormat="1">
      <c r="A331"/>
      <c r="B331"/>
      <c r="C331"/>
      <c r="D331"/>
      <c r="E331" s="3"/>
      <c r="F331" s="55"/>
      <c r="G331"/>
      <c r="H331"/>
      <c r="M331">
        <f t="shared" si="6"/>
        <v>1111111111</v>
      </c>
    </row>
    <row r="332" spans="1:13" s="25" customFormat="1">
      <c r="A332"/>
      <c r="B332"/>
      <c r="C332"/>
      <c r="D332"/>
      <c r="E332" s="3"/>
      <c r="F332" s="55"/>
      <c r="G332"/>
      <c r="H332"/>
      <c r="M332">
        <f t="shared" si="6"/>
        <v>1111111111</v>
      </c>
    </row>
    <row r="333" spans="1:13" s="25" customFormat="1">
      <c r="A333"/>
      <c r="B333"/>
      <c r="C333"/>
      <c r="D333"/>
      <c r="E333" s="3"/>
      <c r="F333" s="55"/>
      <c r="G333"/>
      <c r="H333"/>
      <c r="M333">
        <f t="shared" si="6"/>
        <v>1111111111</v>
      </c>
    </row>
    <row r="334" spans="1:13" s="25" customFormat="1">
      <c r="A334"/>
      <c r="B334"/>
      <c r="C334"/>
      <c r="D334"/>
      <c r="E334" s="3"/>
      <c r="F334" s="55"/>
      <c r="G334" s="3"/>
      <c r="H334"/>
      <c r="M334">
        <f t="shared" si="6"/>
        <v>1111111111</v>
      </c>
    </row>
    <row r="335" spans="1:13" s="25" customFormat="1">
      <c r="A335"/>
      <c r="B335"/>
      <c r="C335"/>
      <c r="D335"/>
      <c r="E335" s="3"/>
      <c r="F335" s="55"/>
      <c r="G335"/>
      <c r="H335"/>
      <c r="M335">
        <f t="shared" si="6"/>
        <v>1111111111</v>
      </c>
    </row>
    <row r="336" spans="1:13" s="25" customFormat="1">
      <c r="A336"/>
      <c r="B336"/>
      <c r="C336"/>
      <c r="D336"/>
      <c r="E336" s="3"/>
      <c r="F336" s="55"/>
      <c r="G336"/>
      <c r="H336"/>
      <c r="M336">
        <f t="shared" si="6"/>
        <v>1111111111</v>
      </c>
    </row>
    <row r="337" spans="1:13" s="25" customFormat="1">
      <c r="A337"/>
      <c r="B337"/>
      <c r="C337"/>
      <c r="D337"/>
      <c r="E337" s="3"/>
      <c r="F337" s="55"/>
      <c r="G337"/>
      <c r="H337"/>
      <c r="M337">
        <f t="shared" si="6"/>
        <v>1111111111</v>
      </c>
    </row>
    <row r="338" spans="1:13" s="25" customFormat="1">
      <c r="A338"/>
      <c r="B338"/>
      <c r="C338"/>
      <c r="D338"/>
      <c r="E338" s="3"/>
      <c r="F338" s="55"/>
      <c r="G338"/>
      <c r="H338"/>
      <c r="M338">
        <f t="shared" si="6"/>
        <v>1111111111</v>
      </c>
    </row>
    <row r="339" spans="1:13" s="25" customFormat="1">
      <c r="A339"/>
      <c r="B339"/>
      <c r="C339"/>
      <c r="D339"/>
      <c r="E339" s="3"/>
      <c r="F339" s="55"/>
      <c r="G339"/>
      <c r="H339"/>
      <c r="M339">
        <f t="shared" si="6"/>
        <v>1111111111</v>
      </c>
    </row>
    <row r="340" spans="1:13" s="25" customFormat="1">
      <c r="A340"/>
      <c r="B340"/>
      <c r="C340"/>
      <c r="D340"/>
      <c r="E340" s="3"/>
      <c r="F340" s="55"/>
      <c r="G340"/>
      <c r="H340"/>
      <c r="M340">
        <f t="shared" si="6"/>
        <v>1111111111</v>
      </c>
    </row>
    <row r="341" spans="1:13" s="25" customFormat="1">
      <c r="A341"/>
      <c r="B341"/>
      <c r="C341"/>
      <c r="D341"/>
      <c r="E341" s="3"/>
      <c r="F341" s="55"/>
      <c r="G341"/>
      <c r="H341"/>
      <c r="M341">
        <f t="shared" si="6"/>
        <v>1111111111</v>
      </c>
    </row>
    <row r="342" spans="1:13" s="25" customFormat="1">
      <c r="A342"/>
      <c r="B342"/>
      <c r="C342"/>
      <c r="D342"/>
      <c r="E342" s="3"/>
      <c r="F342" s="55"/>
      <c r="G342"/>
      <c r="H342"/>
      <c r="M342">
        <f t="shared" si="6"/>
        <v>1111111111</v>
      </c>
    </row>
    <row r="343" spans="1:13" s="25" customFormat="1">
      <c r="A343"/>
      <c r="B343"/>
      <c r="C343"/>
      <c r="D343"/>
      <c r="E343" s="3"/>
      <c r="F343" s="55"/>
      <c r="G343"/>
      <c r="H343"/>
      <c r="M343">
        <f t="shared" si="6"/>
        <v>1111111111</v>
      </c>
    </row>
    <row r="344" spans="1:13" s="25" customFormat="1">
      <c r="A344"/>
      <c r="B344"/>
      <c r="C344"/>
      <c r="D344"/>
      <c r="E344" s="3"/>
      <c r="F344" s="55"/>
      <c r="G344"/>
      <c r="H344"/>
      <c r="M344">
        <f t="shared" si="6"/>
        <v>1111111111</v>
      </c>
    </row>
    <row r="345" spans="1:13" s="25" customFormat="1">
      <c r="A345"/>
      <c r="B345"/>
      <c r="C345"/>
      <c r="D345"/>
      <c r="E345" s="3"/>
      <c r="F345" s="55"/>
      <c r="G345"/>
      <c r="H345"/>
      <c r="M345">
        <f t="shared" si="6"/>
        <v>1111111111</v>
      </c>
    </row>
    <row r="346" spans="1:13" s="25" customFormat="1">
      <c r="A346"/>
      <c r="B346"/>
      <c r="C346"/>
      <c r="D346"/>
      <c r="E346" s="3"/>
      <c r="F346" s="55"/>
      <c r="G346"/>
      <c r="H346"/>
      <c r="M346">
        <f t="shared" si="6"/>
        <v>1111111111</v>
      </c>
    </row>
    <row r="347" spans="1:13" s="25" customFormat="1">
      <c r="A347"/>
      <c r="B347"/>
      <c r="C347"/>
      <c r="D347"/>
      <c r="E347" s="3"/>
      <c r="F347" s="55"/>
      <c r="G347"/>
      <c r="H347"/>
      <c r="M347">
        <f t="shared" si="6"/>
        <v>1111111111</v>
      </c>
    </row>
    <row r="348" spans="1:13" s="25" customFormat="1">
      <c r="A348"/>
      <c r="B348"/>
      <c r="C348"/>
      <c r="D348"/>
      <c r="E348" s="3"/>
      <c r="F348" s="55"/>
      <c r="G348"/>
      <c r="H348"/>
      <c r="M348">
        <f t="shared" si="6"/>
        <v>1111111111</v>
      </c>
    </row>
    <row r="349" spans="1:13" s="25" customFormat="1">
      <c r="A349"/>
      <c r="B349"/>
      <c r="C349"/>
      <c r="D349"/>
      <c r="E349" s="3"/>
      <c r="F349" s="55"/>
      <c r="G349"/>
      <c r="H349"/>
      <c r="M349">
        <f t="shared" si="6"/>
        <v>1111111111</v>
      </c>
    </row>
    <row r="350" spans="1:13" s="25" customFormat="1">
      <c r="A350"/>
      <c r="B350"/>
      <c r="C350"/>
      <c r="D350"/>
      <c r="E350" s="3"/>
      <c r="F350" s="55"/>
      <c r="G350"/>
      <c r="H350"/>
      <c r="M350">
        <f t="shared" si="6"/>
        <v>1111111111</v>
      </c>
    </row>
    <row r="351" spans="1:13" s="25" customFormat="1">
      <c r="A351"/>
      <c r="B351"/>
      <c r="C351"/>
      <c r="D351"/>
      <c r="E351" s="3"/>
      <c r="F351" s="55"/>
      <c r="G351"/>
      <c r="H351"/>
      <c r="M351">
        <f t="shared" si="6"/>
        <v>1111111111</v>
      </c>
    </row>
    <row r="352" spans="1:13" s="25" customFormat="1">
      <c r="A352"/>
      <c r="B352"/>
      <c r="C352"/>
      <c r="D352"/>
      <c r="E352" s="3"/>
      <c r="F352" s="55"/>
      <c r="G352"/>
      <c r="H352"/>
      <c r="M352">
        <f t="shared" si="6"/>
        <v>1111111111</v>
      </c>
    </row>
    <row r="353" spans="1:13" s="25" customFormat="1">
      <c r="A353"/>
      <c r="B353"/>
      <c r="C353"/>
      <c r="D353"/>
      <c r="E353" s="3"/>
      <c r="F353" s="55"/>
      <c r="G353"/>
      <c r="H353"/>
      <c r="M353">
        <f t="shared" si="6"/>
        <v>1111111111</v>
      </c>
    </row>
    <row r="354" spans="1:13" s="25" customFormat="1">
      <c r="A354"/>
      <c r="B354"/>
      <c r="C354"/>
      <c r="D354"/>
      <c r="E354" s="3"/>
      <c r="F354" s="55"/>
      <c r="G354"/>
      <c r="H354"/>
      <c r="M354">
        <f t="shared" si="6"/>
        <v>1111111111</v>
      </c>
    </row>
    <row r="355" spans="1:13" s="25" customFormat="1">
      <c r="A355"/>
      <c r="B355"/>
      <c r="C355"/>
      <c r="D355"/>
      <c r="E355" s="3"/>
      <c r="F355" s="55"/>
      <c r="G355"/>
      <c r="H355"/>
      <c r="M355">
        <f t="shared" si="6"/>
        <v>1111111111</v>
      </c>
    </row>
    <row r="356" spans="1:13" s="25" customFormat="1">
      <c r="A356"/>
      <c r="B356"/>
      <c r="C356"/>
      <c r="D356"/>
      <c r="E356" s="3"/>
      <c r="F356" s="55"/>
      <c r="G356"/>
      <c r="H356"/>
      <c r="M356">
        <f t="shared" si="6"/>
        <v>1111111111</v>
      </c>
    </row>
    <row r="357" spans="1:13" s="25" customFormat="1">
      <c r="A357"/>
      <c r="B357"/>
      <c r="C357"/>
      <c r="D357"/>
      <c r="E357" s="3"/>
      <c r="F357" s="55"/>
      <c r="G357"/>
      <c r="H357"/>
      <c r="M357">
        <f t="shared" si="6"/>
        <v>1111111111</v>
      </c>
    </row>
    <row r="358" spans="1:13" s="25" customFormat="1">
      <c r="A358"/>
      <c r="B358"/>
      <c r="C358"/>
      <c r="D358"/>
      <c r="E358" s="3"/>
      <c r="F358" s="55"/>
      <c r="G358"/>
      <c r="H358"/>
      <c r="M358">
        <f t="shared" si="6"/>
        <v>1111111111</v>
      </c>
    </row>
    <row r="359" spans="1:13" s="25" customFormat="1">
      <c r="A359"/>
      <c r="B359"/>
      <c r="C359"/>
      <c r="D359"/>
      <c r="E359" s="3"/>
      <c r="F359" s="55"/>
      <c r="G359"/>
      <c r="H359"/>
      <c r="M359">
        <f t="shared" si="6"/>
        <v>1111111111</v>
      </c>
    </row>
    <row r="360" spans="1:13" s="25" customFormat="1">
      <c r="A360"/>
      <c r="B360"/>
      <c r="C360"/>
      <c r="D360"/>
      <c r="E360" s="3"/>
      <c r="F360" s="55"/>
      <c r="G360"/>
      <c r="H360"/>
      <c r="M360">
        <f t="shared" si="6"/>
        <v>1111111111</v>
      </c>
    </row>
    <row r="361" spans="1:13" s="25" customFormat="1">
      <c r="A361"/>
      <c r="B361"/>
      <c r="C361"/>
      <c r="D361"/>
      <c r="E361" s="3"/>
      <c r="F361" s="55"/>
      <c r="G361"/>
      <c r="H361"/>
      <c r="M361">
        <f t="shared" si="6"/>
        <v>1111111111</v>
      </c>
    </row>
    <row r="362" spans="1:13" s="25" customFormat="1">
      <c r="A362"/>
      <c r="B362"/>
      <c r="C362"/>
      <c r="D362"/>
      <c r="E362" s="3"/>
      <c r="F362" s="55"/>
      <c r="G362"/>
      <c r="H362"/>
      <c r="M362">
        <f t="shared" si="6"/>
        <v>1111111111</v>
      </c>
    </row>
    <row r="363" spans="1:13" s="25" customFormat="1">
      <c r="A363"/>
      <c r="B363"/>
      <c r="C363"/>
      <c r="D363"/>
      <c r="E363" s="3"/>
      <c r="F363" s="55"/>
      <c r="G363"/>
      <c r="H363"/>
      <c r="M363">
        <f t="shared" si="6"/>
        <v>1111111111</v>
      </c>
    </row>
    <row r="364" spans="1:13" s="25" customFormat="1">
      <c r="A364"/>
      <c r="B364"/>
      <c r="C364"/>
      <c r="D364"/>
      <c r="E364" s="3"/>
      <c r="F364" s="55"/>
      <c r="G364"/>
      <c r="H364"/>
      <c r="M364">
        <f t="shared" si="6"/>
        <v>1111111111</v>
      </c>
    </row>
    <row r="365" spans="1:13" s="25" customFormat="1">
      <c r="A365"/>
      <c r="B365"/>
      <c r="C365"/>
      <c r="D365"/>
      <c r="E365" s="3"/>
      <c r="F365" s="55"/>
      <c r="G365"/>
      <c r="H365"/>
      <c r="M365">
        <f t="shared" si="6"/>
        <v>1111111111</v>
      </c>
    </row>
    <row r="366" spans="1:13" s="25" customFormat="1">
      <c r="A366"/>
      <c r="B366"/>
      <c r="C366"/>
      <c r="D366"/>
      <c r="E366" s="3"/>
      <c r="F366" s="55"/>
      <c r="G366"/>
      <c r="H366"/>
      <c r="M366">
        <f t="shared" si="6"/>
        <v>1111111111</v>
      </c>
    </row>
    <row r="367" spans="1:13" s="25" customFormat="1">
      <c r="A367"/>
      <c r="B367"/>
      <c r="C367"/>
      <c r="D367"/>
      <c r="E367" s="3"/>
      <c r="F367" s="55"/>
      <c r="G367"/>
      <c r="H367"/>
      <c r="M367">
        <f t="shared" si="6"/>
        <v>1111111111</v>
      </c>
    </row>
    <row r="368" spans="1:13" s="25" customFormat="1">
      <c r="A368"/>
      <c r="B368"/>
      <c r="C368"/>
      <c r="D368"/>
      <c r="E368" s="3"/>
      <c r="F368" s="55"/>
      <c r="G368"/>
      <c r="H368"/>
      <c r="M368">
        <f t="shared" si="6"/>
        <v>1111111111</v>
      </c>
    </row>
    <row r="369" spans="1:13" s="25" customFormat="1">
      <c r="A369"/>
      <c r="B369"/>
      <c r="C369"/>
      <c r="D369"/>
      <c r="E369" s="3"/>
      <c r="F369" s="55"/>
      <c r="G369"/>
      <c r="H369"/>
      <c r="M369">
        <f t="shared" si="6"/>
        <v>1111111111</v>
      </c>
    </row>
    <row r="370" spans="1:13" s="25" customFormat="1">
      <c r="A370"/>
      <c r="B370"/>
      <c r="C370"/>
      <c r="D370"/>
      <c r="E370" s="3"/>
      <c r="F370" s="55"/>
      <c r="G370"/>
      <c r="H370"/>
      <c r="M370">
        <f t="shared" si="6"/>
        <v>1111111111</v>
      </c>
    </row>
    <row r="371" spans="1:13" s="25" customFormat="1">
      <c r="A371"/>
      <c r="B371"/>
      <c r="C371"/>
      <c r="D371"/>
      <c r="E371" s="3"/>
      <c r="F371" s="55"/>
      <c r="G371"/>
      <c r="H371"/>
      <c r="M371">
        <f t="shared" si="6"/>
        <v>1111111111</v>
      </c>
    </row>
    <row r="372" spans="1:13" s="25" customFormat="1">
      <c r="A372"/>
      <c r="B372"/>
      <c r="C372"/>
      <c r="D372"/>
      <c r="E372" s="3"/>
      <c r="F372" s="55"/>
      <c r="G372"/>
      <c r="H372"/>
      <c r="M372">
        <f t="shared" si="6"/>
        <v>1111111111</v>
      </c>
    </row>
    <row r="373" spans="1:13" s="25" customFormat="1">
      <c r="A373"/>
      <c r="B373"/>
      <c r="C373"/>
      <c r="D373"/>
      <c r="E373" s="3"/>
      <c r="F373" s="55"/>
      <c r="G373"/>
      <c r="H373"/>
      <c r="M373">
        <f t="shared" si="6"/>
        <v>1111111111</v>
      </c>
    </row>
    <row r="374" spans="1:13" s="25" customFormat="1">
      <c r="A374"/>
      <c r="B374"/>
      <c r="C374"/>
      <c r="D374"/>
      <c r="E374" s="3"/>
      <c r="F374" s="55"/>
      <c r="G374"/>
      <c r="H374"/>
      <c r="M374">
        <f t="shared" si="6"/>
        <v>1111111111</v>
      </c>
    </row>
    <row r="375" spans="1:13" s="25" customFormat="1">
      <c r="A375"/>
      <c r="B375"/>
      <c r="C375"/>
      <c r="D375"/>
      <c r="E375" s="3"/>
      <c r="F375" s="55"/>
      <c r="G375"/>
      <c r="H375"/>
      <c r="M375">
        <f t="shared" si="6"/>
        <v>1111111111</v>
      </c>
    </row>
    <row r="376" spans="1:13" s="25" customFormat="1">
      <c r="A376"/>
      <c r="B376"/>
      <c r="C376"/>
      <c r="D376"/>
      <c r="E376" s="3"/>
      <c r="F376" s="55"/>
      <c r="G376"/>
      <c r="H376"/>
      <c r="M376">
        <f t="shared" si="6"/>
        <v>1111111111</v>
      </c>
    </row>
    <row r="377" spans="1:13" s="25" customFormat="1">
      <c r="A377"/>
      <c r="B377"/>
      <c r="C377"/>
      <c r="D377"/>
      <c r="E377" s="3"/>
      <c r="F377" s="55"/>
      <c r="G377"/>
      <c r="H377"/>
      <c r="M377">
        <f t="shared" si="6"/>
        <v>1111111111</v>
      </c>
    </row>
    <row r="378" spans="1:13" s="25" customFormat="1">
      <c r="A378"/>
      <c r="B378"/>
      <c r="C378"/>
      <c r="D378"/>
      <c r="E378" s="3"/>
      <c r="F378" s="55"/>
      <c r="G378"/>
      <c r="H378"/>
      <c r="M378">
        <f t="shared" si="6"/>
        <v>1111111111</v>
      </c>
    </row>
    <row r="379" spans="1:13" s="25" customFormat="1">
      <c r="A379"/>
      <c r="B379"/>
      <c r="C379"/>
      <c r="D379"/>
      <c r="E379" s="3"/>
      <c r="F379" s="55"/>
      <c r="G379"/>
      <c r="H379"/>
      <c r="M379">
        <f t="shared" si="6"/>
        <v>1111111111</v>
      </c>
    </row>
    <row r="380" spans="1:13" s="25" customFormat="1">
      <c r="A380"/>
      <c r="B380"/>
      <c r="C380"/>
      <c r="D380"/>
      <c r="E380" s="3"/>
      <c r="F380" s="55"/>
      <c r="G380" s="3"/>
      <c r="H380"/>
      <c r="M380">
        <f t="shared" si="6"/>
        <v>1111111111</v>
      </c>
    </row>
    <row r="381" spans="1:13" s="25" customFormat="1">
      <c r="A381"/>
      <c r="B381"/>
      <c r="C381"/>
      <c r="D381"/>
      <c r="E381" s="3"/>
      <c r="F381" s="55"/>
      <c r="G381" s="3"/>
      <c r="H381"/>
      <c r="M381">
        <f t="shared" si="6"/>
        <v>1111111111</v>
      </c>
    </row>
    <row r="382" spans="1:13" s="25" customFormat="1">
      <c r="A382"/>
      <c r="B382"/>
      <c r="C382"/>
      <c r="D382"/>
      <c r="E382" s="3"/>
      <c r="F382" s="55"/>
      <c r="G382"/>
      <c r="H382"/>
      <c r="M382">
        <f t="shared" si="6"/>
        <v>1111111111</v>
      </c>
    </row>
    <row r="383" spans="1:13" s="25" customFormat="1">
      <c r="A383"/>
      <c r="B383"/>
      <c r="C383"/>
      <c r="D383"/>
      <c r="E383" s="3"/>
      <c r="F383" s="55"/>
      <c r="G383"/>
      <c r="H383"/>
      <c r="M383">
        <f t="shared" si="6"/>
        <v>1111111111</v>
      </c>
    </row>
    <row r="384" spans="1:13" s="25" customFormat="1">
      <c r="A384"/>
      <c r="B384"/>
      <c r="C384"/>
      <c r="D384"/>
      <c r="E384" s="3"/>
      <c r="F384" s="55"/>
      <c r="G384"/>
      <c r="H384"/>
      <c r="M384">
        <f t="shared" si="6"/>
        <v>1111111111</v>
      </c>
    </row>
    <row r="385" spans="1:13" s="25" customFormat="1">
      <c r="A385"/>
      <c r="B385"/>
      <c r="C385"/>
      <c r="D385"/>
      <c r="E385" s="3"/>
      <c r="F385" s="55"/>
      <c r="G385"/>
      <c r="H385"/>
      <c r="M385">
        <f t="shared" si="6"/>
        <v>1111111111</v>
      </c>
    </row>
    <row r="386" spans="1:13" s="25" customFormat="1">
      <c r="A386"/>
      <c r="B386"/>
      <c r="C386"/>
      <c r="D386"/>
      <c r="E386" s="3"/>
      <c r="F386" s="55"/>
      <c r="G386"/>
      <c r="H386"/>
      <c r="M386">
        <f t="shared" si="6"/>
        <v>1111111111</v>
      </c>
    </row>
    <row r="387" spans="1:13" s="25" customFormat="1">
      <c r="A387"/>
      <c r="B387"/>
      <c r="C387"/>
      <c r="D387"/>
      <c r="E387" s="3"/>
      <c r="F387" s="55"/>
      <c r="G387"/>
      <c r="H387"/>
      <c r="M387">
        <f t="shared" si="6"/>
        <v>1111111111</v>
      </c>
    </row>
    <row r="388" spans="1:13" s="25" customFormat="1">
      <c r="A388"/>
      <c r="B388"/>
      <c r="C388"/>
      <c r="D388"/>
      <c r="E388" s="3"/>
      <c r="F388" s="55"/>
      <c r="G388"/>
      <c r="H388"/>
      <c r="M388">
        <f t="shared" si="6"/>
        <v>1111111111</v>
      </c>
    </row>
    <row r="389" spans="1:13" s="25" customFormat="1">
      <c r="A389"/>
      <c r="B389"/>
      <c r="C389"/>
      <c r="D389"/>
      <c r="E389" s="3"/>
      <c r="F389" s="55"/>
      <c r="G389"/>
      <c r="H389"/>
      <c r="M389">
        <f t="shared" ref="M389:M452" si="7">IF(D389=D390,1111111111,0)</f>
        <v>1111111111</v>
      </c>
    </row>
    <row r="390" spans="1:13" s="25" customFormat="1">
      <c r="A390"/>
      <c r="B390"/>
      <c r="C390"/>
      <c r="D390"/>
      <c r="E390" s="3"/>
      <c r="F390" s="55"/>
      <c r="G390"/>
      <c r="H390"/>
      <c r="M390">
        <f t="shared" si="7"/>
        <v>1111111111</v>
      </c>
    </row>
    <row r="391" spans="1:13" s="25" customFormat="1">
      <c r="A391"/>
      <c r="B391"/>
      <c r="C391"/>
      <c r="D391"/>
      <c r="E391" s="3"/>
      <c r="F391" s="55"/>
      <c r="G391"/>
      <c r="H391"/>
      <c r="M391">
        <f t="shared" si="7"/>
        <v>1111111111</v>
      </c>
    </row>
    <row r="392" spans="1:13" s="25" customFormat="1">
      <c r="A392"/>
      <c r="B392"/>
      <c r="C392"/>
      <c r="D392"/>
      <c r="E392" s="3"/>
      <c r="F392" s="55"/>
      <c r="G392"/>
      <c r="H392"/>
      <c r="M392">
        <f t="shared" si="7"/>
        <v>1111111111</v>
      </c>
    </row>
    <row r="393" spans="1:13" s="25" customFormat="1">
      <c r="A393"/>
      <c r="B393"/>
      <c r="C393"/>
      <c r="D393"/>
      <c r="E393" s="3"/>
      <c r="F393" s="55"/>
      <c r="G393"/>
      <c r="H393"/>
      <c r="M393">
        <f t="shared" si="7"/>
        <v>1111111111</v>
      </c>
    </row>
    <row r="394" spans="1:13" s="25" customFormat="1">
      <c r="A394"/>
      <c r="B394"/>
      <c r="C394"/>
      <c r="D394"/>
      <c r="E394" s="3"/>
      <c r="F394" s="55"/>
      <c r="G394"/>
      <c r="H394"/>
      <c r="M394">
        <f t="shared" si="7"/>
        <v>1111111111</v>
      </c>
    </row>
    <row r="395" spans="1:13" s="25" customFormat="1">
      <c r="A395"/>
      <c r="B395"/>
      <c r="C395"/>
      <c r="D395"/>
      <c r="E395" s="3"/>
      <c r="F395" s="55"/>
      <c r="G395"/>
      <c r="H395"/>
      <c r="M395">
        <f t="shared" si="7"/>
        <v>1111111111</v>
      </c>
    </row>
    <row r="396" spans="1:13" s="25" customFormat="1">
      <c r="A396"/>
      <c r="B396"/>
      <c r="C396"/>
      <c r="D396"/>
      <c r="E396" s="3"/>
      <c r="F396" s="55"/>
      <c r="G396"/>
      <c r="H396"/>
      <c r="M396">
        <f t="shared" si="7"/>
        <v>1111111111</v>
      </c>
    </row>
    <row r="397" spans="1:13" s="25" customFormat="1">
      <c r="A397"/>
      <c r="B397"/>
      <c r="C397"/>
      <c r="D397"/>
      <c r="E397" s="3"/>
      <c r="F397" s="55"/>
      <c r="G397"/>
      <c r="H397"/>
      <c r="M397">
        <f t="shared" si="7"/>
        <v>1111111111</v>
      </c>
    </row>
    <row r="398" spans="1:13" s="25" customFormat="1">
      <c r="A398"/>
      <c r="B398"/>
      <c r="C398"/>
      <c r="D398"/>
      <c r="E398" s="3"/>
      <c r="F398" s="55"/>
      <c r="G398"/>
      <c r="H398"/>
      <c r="M398">
        <f t="shared" si="7"/>
        <v>1111111111</v>
      </c>
    </row>
    <row r="399" spans="1:13" s="25" customFormat="1">
      <c r="A399"/>
      <c r="B399"/>
      <c r="C399"/>
      <c r="D399"/>
      <c r="E399" s="3"/>
      <c r="F399" s="55"/>
      <c r="G399"/>
      <c r="H399"/>
      <c r="M399">
        <f t="shared" si="7"/>
        <v>1111111111</v>
      </c>
    </row>
    <row r="400" spans="1:13" s="25" customFormat="1">
      <c r="A400"/>
      <c r="B400"/>
      <c r="C400"/>
      <c r="D400"/>
      <c r="E400" s="3"/>
      <c r="F400" s="55"/>
      <c r="G400"/>
      <c r="H400"/>
      <c r="M400">
        <f t="shared" si="7"/>
        <v>1111111111</v>
      </c>
    </row>
    <row r="401" spans="1:13" s="25" customFormat="1">
      <c r="A401"/>
      <c r="B401"/>
      <c r="C401"/>
      <c r="D401"/>
      <c r="E401" s="3"/>
      <c r="F401" s="55"/>
      <c r="G401"/>
      <c r="H401"/>
      <c r="M401">
        <f t="shared" si="7"/>
        <v>1111111111</v>
      </c>
    </row>
    <row r="402" spans="1:13" s="25" customFormat="1">
      <c r="A402"/>
      <c r="B402"/>
      <c r="C402"/>
      <c r="D402"/>
      <c r="E402" s="3"/>
      <c r="F402" s="55"/>
      <c r="G402"/>
      <c r="H402"/>
      <c r="M402">
        <f t="shared" si="7"/>
        <v>1111111111</v>
      </c>
    </row>
    <row r="403" spans="1:13" s="25" customFormat="1">
      <c r="A403"/>
      <c r="B403"/>
      <c r="C403"/>
      <c r="D403"/>
      <c r="E403" s="3"/>
      <c r="F403" s="55"/>
      <c r="G403"/>
      <c r="H403"/>
      <c r="M403">
        <f t="shared" si="7"/>
        <v>1111111111</v>
      </c>
    </row>
    <row r="404" spans="1:13" s="25" customFormat="1">
      <c r="A404"/>
      <c r="B404"/>
      <c r="C404"/>
      <c r="D404"/>
      <c r="E404" s="3"/>
      <c r="F404" s="55"/>
      <c r="G404"/>
      <c r="H404"/>
      <c r="M404">
        <f t="shared" si="7"/>
        <v>1111111111</v>
      </c>
    </row>
    <row r="405" spans="1:13" s="25" customFormat="1">
      <c r="A405"/>
      <c r="B405"/>
      <c r="C405"/>
      <c r="D405"/>
      <c r="E405" s="3"/>
      <c r="F405" s="55"/>
      <c r="G405"/>
      <c r="H405"/>
      <c r="M405">
        <f t="shared" si="7"/>
        <v>1111111111</v>
      </c>
    </row>
    <row r="406" spans="1:13" s="25" customFormat="1">
      <c r="A406"/>
      <c r="B406"/>
      <c r="C406"/>
      <c r="D406"/>
      <c r="E406" s="3"/>
      <c r="F406" s="55"/>
      <c r="G406"/>
      <c r="H406"/>
      <c r="M406">
        <f t="shared" si="7"/>
        <v>1111111111</v>
      </c>
    </row>
    <row r="407" spans="1:13" s="25" customFormat="1">
      <c r="A407"/>
      <c r="B407"/>
      <c r="C407"/>
      <c r="D407"/>
      <c r="E407" s="3"/>
      <c r="F407" s="55"/>
      <c r="G407"/>
      <c r="H407"/>
      <c r="M407">
        <f t="shared" si="7"/>
        <v>1111111111</v>
      </c>
    </row>
    <row r="408" spans="1:13" s="25" customFormat="1">
      <c r="A408"/>
      <c r="B408"/>
      <c r="C408"/>
      <c r="D408"/>
      <c r="E408" s="3"/>
      <c r="F408" s="55"/>
      <c r="G408"/>
      <c r="H408"/>
      <c r="M408">
        <f t="shared" si="7"/>
        <v>1111111111</v>
      </c>
    </row>
    <row r="409" spans="1:13" s="25" customFormat="1">
      <c r="A409"/>
      <c r="B409"/>
      <c r="C409"/>
      <c r="D409"/>
      <c r="E409" s="3"/>
      <c r="F409" s="55"/>
      <c r="G409"/>
      <c r="H409"/>
      <c r="M409">
        <f t="shared" si="7"/>
        <v>1111111111</v>
      </c>
    </row>
    <row r="410" spans="1:13" s="25" customFormat="1">
      <c r="A410"/>
      <c r="B410"/>
      <c r="C410"/>
      <c r="D410"/>
      <c r="E410" s="3"/>
      <c r="F410" s="55"/>
      <c r="G410"/>
      <c r="H410"/>
      <c r="M410">
        <f t="shared" si="7"/>
        <v>1111111111</v>
      </c>
    </row>
    <row r="411" spans="1:13" s="25" customFormat="1">
      <c r="A411"/>
      <c r="B411"/>
      <c r="C411"/>
      <c r="D411"/>
      <c r="E411" s="3"/>
      <c r="F411" s="55"/>
      <c r="G411"/>
      <c r="H411"/>
      <c r="M411">
        <f t="shared" si="7"/>
        <v>1111111111</v>
      </c>
    </row>
    <row r="412" spans="1:13" s="25" customFormat="1">
      <c r="A412"/>
      <c r="B412"/>
      <c r="C412"/>
      <c r="D412"/>
      <c r="E412" s="3"/>
      <c r="F412" s="55"/>
      <c r="G412"/>
      <c r="H412"/>
      <c r="M412">
        <f t="shared" si="7"/>
        <v>1111111111</v>
      </c>
    </row>
    <row r="413" spans="1:13" s="25" customFormat="1">
      <c r="A413"/>
      <c r="B413"/>
      <c r="C413"/>
      <c r="D413"/>
      <c r="E413" s="3"/>
      <c r="F413" s="55"/>
      <c r="G413"/>
      <c r="H413"/>
      <c r="M413">
        <f t="shared" si="7"/>
        <v>1111111111</v>
      </c>
    </row>
    <row r="414" spans="1:13" s="25" customFormat="1">
      <c r="A414"/>
      <c r="B414"/>
      <c r="C414"/>
      <c r="D414"/>
      <c r="E414" s="3"/>
      <c r="F414" s="55"/>
      <c r="G414" s="3"/>
      <c r="H414"/>
      <c r="M414">
        <f t="shared" si="7"/>
        <v>1111111111</v>
      </c>
    </row>
    <row r="415" spans="1:13" s="25" customFormat="1">
      <c r="A415"/>
      <c r="B415"/>
      <c r="C415"/>
      <c r="D415"/>
      <c r="E415" s="3"/>
      <c r="F415" s="55"/>
      <c r="G415"/>
      <c r="H415"/>
      <c r="M415">
        <f t="shared" si="7"/>
        <v>1111111111</v>
      </c>
    </row>
    <row r="416" spans="1:13" s="25" customFormat="1">
      <c r="A416"/>
      <c r="B416"/>
      <c r="C416"/>
      <c r="D416"/>
      <c r="E416" s="3"/>
      <c r="F416" s="55"/>
      <c r="G416"/>
      <c r="H416"/>
      <c r="M416">
        <f t="shared" si="7"/>
        <v>1111111111</v>
      </c>
    </row>
    <row r="417" spans="1:13" s="25" customFormat="1">
      <c r="A417"/>
      <c r="B417"/>
      <c r="C417"/>
      <c r="D417"/>
      <c r="E417" s="3"/>
      <c r="F417" s="55"/>
      <c r="G417"/>
      <c r="H417"/>
      <c r="M417">
        <f t="shared" si="7"/>
        <v>1111111111</v>
      </c>
    </row>
    <row r="418" spans="1:13" s="25" customFormat="1">
      <c r="A418"/>
      <c r="B418"/>
      <c r="C418"/>
      <c r="D418"/>
      <c r="E418" s="3"/>
      <c r="F418" s="55"/>
      <c r="G418"/>
      <c r="H418"/>
      <c r="M418">
        <f t="shared" si="7"/>
        <v>1111111111</v>
      </c>
    </row>
    <row r="419" spans="1:13" s="25" customFormat="1">
      <c r="A419"/>
      <c r="B419"/>
      <c r="C419"/>
      <c r="D419"/>
      <c r="E419" s="3"/>
      <c r="F419" s="55"/>
      <c r="G419"/>
      <c r="H419"/>
      <c r="M419">
        <f t="shared" si="7"/>
        <v>1111111111</v>
      </c>
    </row>
    <row r="420" spans="1:13" s="25" customFormat="1">
      <c r="A420"/>
      <c r="B420"/>
      <c r="C420"/>
      <c r="D420"/>
      <c r="E420" s="3"/>
      <c r="F420" s="55"/>
      <c r="G420" s="3"/>
      <c r="H420"/>
      <c r="M420">
        <f t="shared" si="7"/>
        <v>1111111111</v>
      </c>
    </row>
    <row r="421" spans="1:13" s="25" customFormat="1">
      <c r="A421"/>
      <c r="B421"/>
      <c r="C421"/>
      <c r="D421"/>
      <c r="E421" s="3"/>
      <c r="F421" s="55"/>
      <c r="G421"/>
      <c r="H421"/>
      <c r="M421">
        <f t="shared" si="7"/>
        <v>1111111111</v>
      </c>
    </row>
    <row r="422" spans="1:13" s="25" customFormat="1">
      <c r="A422"/>
      <c r="B422"/>
      <c r="C422"/>
      <c r="D422"/>
      <c r="E422" s="3"/>
      <c r="F422" s="55"/>
      <c r="G422"/>
      <c r="H422"/>
      <c r="M422">
        <f t="shared" si="7"/>
        <v>1111111111</v>
      </c>
    </row>
    <row r="423" spans="1:13" s="25" customFormat="1">
      <c r="A423"/>
      <c r="B423"/>
      <c r="C423"/>
      <c r="D423"/>
      <c r="E423" s="3"/>
      <c r="F423" s="55"/>
      <c r="G423"/>
      <c r="H423"/>
      <c r="M423">
        <f t="shared" si="7"/>
        <v>1111111111</v>
      </c>
    </row>
    <row r="424" spans="1:13" s="25" customFormat="1">
      <c r="A424"/>
      <c r="B424"/>
      <c r="C424"/>
      <c r="D424"/>
      <c r="E424" s="3"/>
      <c r="F424" s="55"/>
      <c r="G424"/>
      <c r="H424"/>
      <c r="M424">
        <f t="shared" si="7"/>
        <v>1111111111</v>
      </c>
    </row>
    <row r="425" spans="1:13" s="25" customFormat="1">
      <c r="A425"/>
      <c r="B425"/>
      <c r="C425"/>
      <c r="D425"/>
      <c r="E425" s="3"/>
      <c r="F425" s="55"/>
      <c r="G425"/>
      <c r="H425"/>
      <c r="M425">
        <f t="shared" si="7"/>
        <v>1111111111</v>
      </c>
    </row>
    <row r="426" spans="1:13" s="25" customFormat="1">
      <c r="A426"/>
      <c r="B426"/>
      <c r="C426"/>
      <c r="D426"/>
      <c r="E426" s="3"/>
      <c r="F426" s="55"/>
      <c r="G426"/>
      <c r="H426"/>
      <c r="M426">
        <f t="shared" si="7"/>
        <v>1111111111</v>
      </c>
    </row>
    <row r="427" spans="1:13" s="25" customFormat="1">
      <c r="A427"/>
      <c r="B427"/>
      <c r="C427"/>
      <c r="D427"/>
      <c r="E427" s="3"/>
      <c r="F427" s="55"/>
      <c r="G427"/>
      <c r="H427"/>
      <c r="M427">
        <f t="shared" si="7"/>
        <v>1111111111</v>
      </c>
    </row>
    <row r="428" spans="1:13" s="25" customFormat="1">
      <c r="A428"/>
      <c r="B428"/>
      <c r="C428"/>
      <c r="D428"/>
      <c r="E428" s="3"/>
      <c r="F428" s="55"/>
      <c r="G428"/>
      <c r="H428"/>
      <c r="M428">
        <f t="shared" si="7"/>
        <v>1111111111</v>
      </c>
    </row>
    <row r="429" spans="1:13" s="25" customFormat="1">
      <c r="A429"/>
      <c r="B429"/>
      <c r="C429"/>
      <c r="D429"/>
      <c r="E429" s="3"/>
      <c r="F429" s="55"/>
      <c r="G429"/>
      <c r="H429"/>
      <c r="M429">
        <f t="shared" si="7"/>
        <v>1111111111</v>
      </c>
    </row>
    <row r="430" spans="1:13" s="25" customFormat="1">
      <c r="A430"/>
      <c r="B430"/>
      <c r="C430"/>
      <c r="D430"/>
      <c r="E430" s="3"/>
      <c r="F430" s="55"/>
      <c r="G430"/>
      <c r="H430"/>
      <c r="M430">
        <f t="shared" si="7"/>
        <v>1111111111</v>
      </c>
    </row>
    <row r="431" spans="1:13" s="25" customFormat="1">
      <c r="A431"/>
      <c r="B431"/>
      <c r="C431"/>
      <c r="D431"/>
      <c r="E431" s="3"/>
      <c r="F431" s="55"/>
      <c r="G431" s="3"/>
      <c r="H431"/>
      <c r="M431">
        <f t="shared" si="7"/>
        <v>1111111111</v>
      </c>
    </row>
    <row r="432" spans="1:13" s="25" customFormat="1">
      <c r="A432"/>
      <c r="B432"/>
      <c r="C432"/>
      <c r="D432"/>
      <c r="E432" s="3"/>
      <c r="F432" s="55"/>
      <c r="G432" s="3"/>
      <c r="H432"/>
      <c r="M432">
        <f t="shared" si="7"/>
        <v>1111111111</v>
      </c>
    </row>
    <row r="433" spans="1:13" s="25" customFormat="1">
      <c r="A433"/>
      <c r="B433"/>
      <c r="C433"/>
      <c r="D433"/>
      <c r="E433" s="3"/>
      <c r="F433" s="55"/>
      <c r="G433"/>
      <c r="H433"/>
      <c r="M433">
        <f t="shared" si="7"/>
        <v>1111111111</v>
      </c>
    </row>
    <row r="434" spans="1:13" s="25" customFormat="1">
      <c r="A434"/>
      <c r="B434"/>
      <c r="C434"/>
      <c r="D434"/>
      <c r="E434" s="3"/>
      <c r="F434" s="55"/>
      <c r="G434" s="3"/>
      <c r="H434"/>
      <c r="M434">
        <f t="shared" si="7"/>
        <v>1111111111</v>
      </c>
    </row>
    <row r="435" spans="1:13" s="25" customFormat="1">
      <c r="A435"/>
      <c r="B435"/>
      <c r="C435"/>
      <c r="D435"/>
      <c r="E435" s="3"/>
      <c r="F435" s="55"/>
      <c r="G435" s="3"/>
      <c r="H435"/>
      <c r="M435">
        <f t="shared" si="7"/>
        <v>1111111111</v>
      </c>
    </row>
    <row r="436" spans="1:13" s="25" customFormat="1">
      <c r="A436"/>
      <c r="B436"/>
      <c r="C436"/>
      <c r="D436"/>
      <c r="E436" s="3"/>
      <c r="F436" s="55"/>
      <c r="G436" s="3"/>
      <c r="H436"/>
      <c r="M436">
        <f t="shared" si="7"/>
        <v>1111111111</v>
      </c>
    </row>
    <row r="437" spans="1:13" s="25" customFormat="1">
      <c r="A437"/>
      <c r="B437"/>
      <c r="C437"/>
      <c r="D437"/>
      <c r="E437" s="3"/>
      <c r="F437" s="55"/>
      <c r="G437"/>
      <c r="H437"/>
      <c r="M437">
        <f t="shared" si="7"/>
        <v>1111111111</v>
      </c>
    </row>
    <row r="438" spans="1:13" s="25" customFormat="1">
      <c r="A438"/>
      <c r="B438"/>
      <c r="C438"/>
      <c r="D438"/>
      <c r="E438" s="3"/>
      <c r="F438" s="55"/>
      <c r="G438"/>
      <c r="H438"/>
      <c r="M438">
        <f t="shared" si="7"/>
        <v>1111111111</v>
      </c>
    </row>
    <row r="439" spans="1:13" s="25" customFormat="1">
      <c r="A439"/>
      <c r="B439"/>
      <c r="C439"/>
      <c r="D439"/>
      <c r="E439" s="3"/>
      <c r="F439" s="55"/>
      <c r="G439" s="3"/>
      <c r="H439"/>
      <c r="M439">
        <f t="shared" si="7"/>
        <v>1111111111</v>
      </c>
    </row>
    <row r="440" spans="1:13" s="25" customFormat="1">
      <c r="A440"/>
      <c r="B440"/>
      <c r="C440"/>
      <c r="D440"/>
      <c r="E440" s="3"/>
      <c r="F440" s="55"/>
      <c r="G440"/>
      <c r="H440"/>
      <c r="M440">
        <f t="shared" si="7"/>
        <v>1111111111</v>
      </c>
    </row>
    <row r="441" spans="1:13" s="25" customFormat="1">
      <c r="A441"/>
      <c r="B441"/>
      <c r="C441"/>
      <c r="D441"/>
      <c r="E441" s="3"/>
      <c r="F441" s="55"/>
      <c r="G441"/>
      <c r="H441"/>
      <c r="M441">
        <f t="shared" si="7"/>
        <v>1111111111</v>
      </c>
    </row>
    <row r="442" spans="1:13" s="25" customFormat="1">
      <c r="A442"/>
      <c r="B442"/>
      <c r="C442"/>
      <c r="D442"/>
      <c r="E442" s="3"/>
      <c r="F442" s="55"/>
      <c r="G442"/>
      <c r="H442"/>
      <c r="M442">
        <f t="shared" si="7"/>
        <v>1111111111</v>
      </c>
    </row>
    <row r="443" spans="1:13" s="25" customFormat="1">
      <c r="A443"/>
      <c r="B443"/>
      <c r="C443"/>
      <c r="D443"/>
      <c r="E443" s="3"/>
      <c r="F443" s="55"/>
      <c r="G443"/>
      <c r="H443"/>
      <c r="M443">
        <f t="shared" si="7"/>
        <v>1111111111</v>
      </c>
    </row>
    <row r="444" spans="1:13" s="25" customFormat="1">
      <c r="A444"/>
      <c r="B444"/>
      <c r="C444"/>
      <c r="D444"/>
      <c r="E444" s="3"/>
      <c r="F444" s="55"/>
      <c r="G444"/>
      <c r="H444"/>
      <c r="M444">
        <f t="shared" si="7"/>
        <v>1111111111</v>
      </c>
    </row>
    <row r="445" spans="1:13" s="25" customFormat="1">
      <c r="A445"/>
      <c r="B445"/>
      <c r="C445"/>
      <c r="D445"/>
      <c r="E445" s="3"/>
      <c r="F445" s="55"/>
      <c r="G445"/>
      <c r="H445"/>
      <c r="M445">
        <f t="shared" si="7"/>
        <v>1111111111</v>
      </c>
    </row>
    <row r="446" spans="1:13" s="25" customFormat="1">
      <c r="A446"/>
      <c r="B446"/>
      <c r="C446"/>
      <c r="D446"/>
      <c r="E446" s="3"/>
      <c r="F446" s="55"/>
      <c r="G446"/>
      <c r="H446"/>
      <c r="M446">
        <f t="shared" si="7"/>
        <v>1111111111</v>
      </c>
    </row>
    <row r="447" spans="1:13" s="25" customFormat="1">
      <c r="A447"/>
      <c r="B447"/>
      <c r="C447"/>
      <c r="D447"/>
      <c r="E447" s="3"/>
      <c r="F447" s="55"/>
      <c r="G447"/>
      <c r="H447"/>
      <c r="M447">
        <f t="shared" si="7"/>
        <v>1111111111</v>
      </c>
    </row>
    <row r="448" spans="1:13" s="25" customFormat="1">
      <c r="A448"/>
      <c r="B448"/>
      <c r="C448"/>
      <c r="D448"/>
      <c r="E448" s="3"/>
      <c r="F448" s="55"/>
      <c r="G448"/>
      <c r="H448"/>
      <c r="M448">
        <f t="shared" si="7"/>
        <v>1111111111</v>
      </c>
    </row>
    <row r="449" spans="1:13" s="25" customFormat="1">
      <c r="A449"/>
      <c r="B449"/>
      <c r="C449"/>
      <c r="D449"/>
      <c r="E449" s="3"/>
      <c r="F449" s="55"/>
      <c r="G449"/>
      <c r="H449"/>
      <c r="M449">
        <f t="shared" si="7"/>
        <v>1111111111</v>
      </c>
    </row>
    <row r="450" spans="1:13" s="25" customFormat="1">
      <c r="A450"/>
      <c r="B450"/>
      <c r="C450"/>
      <c r="D450"/>
      <c r="E450" s="3"/>
      <c r="F450" s="55"/>
      <c r="G450"/>
      <c r="H450"/>
      <c r="M450">
        <f t="shared" si="7"/>
        <v>1111111111</v>
      </c>
    </row>
    <row r="451" spans="1:13" s="25" customFormat="1">
      <c r="A451"/>
      <c r="B451"/>
      <c r="C451"/>
      <c r="D451"/>
      <c r="E451" s="3"/>
      <c r="F451" s="55"/>
      <c r="G451"/>
      <c r="H451"/>
      <c r="M451">
        <f t="shared" si="7"/>
        <v>1111111111</v>
      </c>
    </row>
    <row r="452" spans="1:13" s="25" customFormat="1">
      <c r="A452"/>
      <c r="B452"/>
      <c r="C452"/>
      <c r="D452"/>
      <c r="E452" s="3"/>
      <c r="F452" s="55"/>
      <c r="G452"/>
      <c r="H452"/>
      <c r="M452">
        <f t="shared" si="7"/>
        <v>1111111111</v>
      </c>
    </row>
    <row r="453" spans="1:13" s="25" customFormat="1">
      <c r="A453"/>
      <c r="B453"/>
      <c r="C453"/>
      <c r="D453"/>
      <c r="E453" s="3"/>
      <c r="F453" s="55"/>
      <c r="G453"/>
      <c r="H453"/>
      <c r="M453">
        <f t="shared" ref="M453:M498" si="8">IF(D453=D454,1111111111,0)</f>
        <v>1111111111</v>
      </c>
    </row>
    <row r="454" spans="1:13" s="25" customFormat="1">
      <c r="A454"/>
      <c r="B454"/>
      <c r="C454"/>
      <c r="D454"/>
      <c r="E454" s="3"/>
      <c r="F454" s="55"/>
      <c r="G454"/>
      <c r="H454"/>
      <c r="M454">
        <f t="shared" si="8"/>
        <v>1111111111</v>
      </c>
    </row>
    <row r="455" spans="1:13" s="25" customFormat="1">
      <c r="A455"/>
      <c r="B455"/>
      <c r="C455"/>
      <c r="D455"/>
      <c r="E455" s="3"/>
      <c r="F455" s="55"/>
      <c r="G455"/>
      <c r="H455"/>
      <c r="M455">
        <f t="shared" si="8"/>
        <v>1111111111</v>
      </c>
    </row>
    <row r="456" spans="1:13" s="25" customFormat="1">
      <c r="A456"/>
      <c r="B456"/>
      <c r="C456"/>
      <c r="D456"/>
      <c r="E456" s="3"/>
      <c r="F456" s="55"/>
      <c r="G456"/>
      <c r="H456"/>
      <c r="M456">
        <f t="shared" si="8"/>
        <v>1111111111</v>
      </c>
    </row>
    <row r="457" spans="1:13" s="25" customFormat="1">
      <c r="A457"/>
      <c r="B457"/>
      <c r="C457"/>
      <c r="D457"/>
      <c r="E457" s="3"/>
      <c r="F457" s="55"/>
      <c r="G457"/>
      <c r="H457"/>
      <c r="M457">
        <f t="shared" si="8"/>
        <v>1111111111</v>
      </c>
    </row>
    <row r="458" spans="1:13" s="25" customFormat="1">
      <c r="A458"/>
      <c r="B458"/>
      <c r="C458"/>
      <c r="D458"/>
      <c r="E458" s="3"/>
      <c r="F458" s="55"/>
      <c r="G458" s="3"/>
      <c r="H458"/>
      <c r="M458">
        <f t="shared" si="8"/>
        <v>1111111111</v>
      </c>
    </row>
    <row r="459" spans="1:13" s="25" customFormat="1">
      <c r="A459"/>
      <c r="B459"/>
      <c r="C459"/>
      <c r="D459"/>
      <c r="E459" s="3"/>
      <c r="F459" s="55"/>
      <c r="G459"/>
      <c r="H459"/>
      <c r="M459">
        <f t="shared" si="8"/>
        <v>1111111111</v>
      </c>
    </row>
    <row r="460" spans="1:13" s="25" customFormat="1">
      <c r="A460"/>
      <c r="B460"/>
      <c r="C460"/>
      <c r="D460"/>
      <c r="E460" s="3"/>
      <c r="F460" s="55"/>
      <c r="G460"/>
      <c r="H460"/>
      <c r="M460">
        <f t="shared" si="8"/>
        <v>1111111111</v>
      </c>
    </row>
    <row r="461" spans="1:13" s="25" customFormat="1">
      <c r="A461"/>
      <c r="B461"/>
      <c r="C461"/>
      <c r="D461"/>
      <c r="E461" s="3"/>
      <c r="F461" s="55"/>
      <c r="G461" s="3"/>
      <c r="H461"/>
      <c r="M461">
        <f t="shared" si="8"/>
        <v>1111111111</v>
      </c>
    </row>
    <row r="462" spans="1:13" s="25" customFormat="1">
      <c r="A462"/>
      <c r="B462"/>
      <c r="C462"/>
      <c r="D462"/>
      <c r="E462" s="3"/>
      <c r="F462" s="55"/>
      <c r="G462"/>
      <c r="H462"/>
      <c r="M462">
        <f t="shared" si="8"/>
        <v>1111111111</v>
      </c>
    </row>
    <row r="463" spans="1:13" s="25" customFormat="1">
      <c r="A463"/>
      <c r="B463"/>
      <c r="C463"/>
      <c r="D463"/>
      <c r="E463" s="3"/>
      <c r="F463" s="55"/>
      <c r="G463"/>
      <c r="H463"/>
      <c r="M463">
        <f t="shared" si="8"/>
        <v>1111111111</v>
      </c>
    </row>
    <row r="464" spans="1:13" s="25" customFormat="1">
      <c r="A464"/>
      <c r="B464"/>
      <c r="C464"/>
      <c r="D464"/>
      <c r="E464" s="3"/>
      <c r="F464" s="55"/>
      <c r="G464"/>
      <c r="H464"/>
      <c r="M464">
        <f t="shared" si="8"/>
        <v>1111111111</v>
      </c>
    </row>
    <row r="465" spans="1:13" s="25" customFormat="1">
      <c r="A465"/>
      <c r="B465"/>
      <c r="C465"/>
      <c r="D465"/>
      <c r="E465" s="3"/>
      <c r="F465" s="55"/>
      <c r="G465"/>
      <c r="H465"/>
      <c r="M465">
        <f t="shared" si="8"/>
        <v>1111111111</v>
      </c>
    </row>
    <row r="466" spans="1:13" s="25" customFormat="1">
      <c r="A466"/>
      <c r="B466"/>
      <c r="C466"/>
      <c r="D466"/>
      <c r="E466" s="3"/>
      <c r="F466" s="55"/>
      <c r="G466"/>
      <c r="H466"/>
      <c r="M466">
        <f t="shared" si="8"/>
        <v>1111111111</v>
      </c>
    </row>
    <row r="467" spans="1:13" s="25" customFormat="1">
      <c r="A467"/>
      <c r="B467"/>
      <c r="C467"/>
      <c r="D467"/>
      <c r="E467" s="3"/>
      <c r="F467" s="55"/>
      <c r="G467"/>
      <c r="H467"/>
      <c r="M467">
        <f t="shared" si="8"/>
        <v>1111111111</v>
      </c>
    </row>
    <row r="468" spans="1:13" s="25" customFormat="1">
      <c r="A468"/>
      <c r="B468"/>
      <c r="C468"/>
      <c r="D468"/>
      <c r="E468" s="3"/>
      <c r="F468" s="55"/>
      <c r="G468"/>
      <c r="H468"/>
      <c r="M468">
        <f t="shared" si="8"/>
        <v>1111111111</v>
      </c>
    </row>
    <row r="469" spans="1:13" s="25" customFormat="1">
      <c r="A469"/>
      <c r="B469"/>
      <c r="C469"/>
      <c r="D469"/>
      <c r="E469" s="3"/>
      <c r="F469" s="55"/>
      <c r="G469"/>
      <c r="H469"/>
      <c r="M469">
        <f t="shared" si="8"/>
        <v>1111111111</v>
      </c>
    </row>
    <row r="470" spans="1:13" s="25" customFormat="1">
      <c r="A470"/>
      <c r="B470"/>
      <c r="C470"/>
      <c r="D470"/>
      <c r="E470" s="3"/>
      <c r="F470" s="55"/>
      <c r="G470"/>
      <c r="H470"/>
      <c r="M470">
        <f t="shared" si="8"/>
        <v>1111111111</v>
      </c>
    </row>
    <row r="471" spans="1:13" s="25" customFormat="1">
      <c r="A471"/>
      <c r="B471"/>
      <c r="C471"/>
      <c r="D471"/>
      <c r="E471" s="3"/>
      <c r="F471" s="55"/>
      <c r="G471"/>
      <c r="H471"/>
      <c r="M471">
        <f t="shared" si="8"/>
        <v>1111111111</v>
      </c>
    </row>
    <row r="472" spans="1:13" s="25" customFormat="1">
      <c r="A472"/>
      <c r="B472"/>
      <c r="C472"/>
      <c r="D472"/>
      <c r="E472" s="3"/>
      <c r="F472" s="55"/>
      <c r="G472"/>
      <c r="H472"/>
      <c r="M472">
        <f t="shared" si="8"/>
        <v>1111111111</v>
      </c>
    </row>
    <row r="473" spans="1:13" s="25" customFormat="1">
      <c r="A473"/>
      <c r="B473"/>
      <c r="C473"/>
      <c r="D473"/>
      <c r="E473" s="3"/>
      <c r="F473" s="55"/>
      <c r="G473"/>
      <c r="H473"/>
      <c r="M473">
        <f t="shared" si="8"/>
        <v>1111111111</v>
      </c>
    </row>
    <row r="474" spans="1:13" s="25" customFormat="1">
      <c r="A474"/>
      <c r="B474"/>
      <c r="C474"/>
      <c r="D474"/>
      <c r="E474" s="3"/>
      <c r="F474" s="55"/>
      <c r="G474"/>
      <c r="H474"/>
      <c r="M474">
        <f t="shared" si="8"/>
        <v>1111111111</v>
      </c>
    </row>
    <row r="475" spans="1:13" s="25" customFormat="1">
      <c r="A475"/>
      <c r="B475"/>
      <c r="C475"/>
      <c r="D475"/>
      <c r="E475" s="3"/>
      <c r="F475" s="55"/>
      <c r="G475" s="3"/>
      <c r="H475"/>
      <c r="M475">
        <f t="shared" si="8"/>
        <v>1111111111</v>
      </c>
    </row>
    <row r="476" spans="1:13" s="25" customFormat="1">
      <c r="A476"/>
      <c r="B476"/>
      <c r="C476"/>
      <c r="D476"/>
      <c r="E476" s="3"/>
      <c r="F476" s="55"/>
      <c r="G476"/>
      <c r="H476"/>
      <c r="M476">
        <f t="shared" si="8"/>
        <v>1111111111</v>
      </c>
    </row>
    <row r="477" spans="1:13" s="25" customFormat="1">
      <c r="A477"/>
      <c r="B477"/>
      <c r="C477"/>
      <c r="D477"/>
      <c r="E477" s="3"/>
      <c r="F477" s="55"/>
      <c r="G477"/>
      <c r="H477"/>
      <c r="M477">
        <f t="shared" si="8"/>
        <v>1111111111</v>
      </c>
    </row>
    <row r="478" spans="1:13" s="25" customFormat="1">
      <c r="A478"/>
      <c r="B478"/>
      <c r="C478"/>
      <c r="D478"/>
      <c r="E478" s="3"/>
      <c r="F478" s="55"/>
      <c r="G478"/>
      <c r="H478"/>
      <c r="M478">
        <f t="shared" si="8"/>
        <v>1111111111</v>
      </c>
    </row>
    <row r="479" spans="1:13" s="25" customFormat="1">
      <c r="A479"/>
      <c r="B479"/>
      <c r="C479"/>
      <c r="D479"/>
      <c r="E479" s="3"/>
      <c r="F479" s="55"/>
      <c r="G479"/>
      <c r="H479"/>
      <c r="M479">
        <f t="shared" si="8"/>
        <v>1111111111</v>
      </c>
    </row>
    <row r="480" spans="1:13" s="25" customFormat="1">
      <c r="A480"/>
      <c r="B480"/>
      <c r="C480"/>
      <c r="D480"/>
      <c r="E480" s="3"/>
      <c r="F480" s="55"/>
      <c r="G480"/>
      <c r="H480"/>
      <c r="M480">
        <f t="shared" si="8"/>
        <v>1111111111</v>
      </c>
    </row>
    <row r="481" spans="1:13" s="25" customFormat="1">
      <c r="A481"/>
      <c r="B481"/>
      <c r="C481"/>
      <c r="D481"/>
      <c r="E481" s="3"/>
      <c r="F481" s="55"/>
      <c r="G481"/>
      <c r="H481"/>
      <c r="M481">
        <f t="shared" si="8"/>
        <v>1111111111</v>
      </c>
    </row>
    <row r="482" spans="1:13" s="25" customFormat="1">
      <c r="A482"/>
      <c r="B482"/>
      <c r="C482"/>
      <c r="D482"/>
      <c r="E482" s="3"/>
      <c r="F482" s="55"/>
      <c r="G482"/>
      <c r="H482"/>
      <c r="M482">
        <f t="shared" si="8"/>
        <v>1111111111</v>
      </c>
    </row>
    <row r="483" spans="1:13" s="25" customFormat="1">
      <c r="A483"/>
      <c r="B483"/>
      <c r="C483"/>
      <c r="D483"/>
      <c r="E483" s="3"/>
      <c r="F483" s="55"/>
      <c r="G483"/>
      <c r="H483"/>
      <c r="M483">
        <f t="shared" si="8"/>
        <v>1111111111</v>
      </c>
    </row>
    <row r="484" spans="1:13" s="25" customFormat="1">
      <c r="A484"/>
      <c r="B484"/>
      <c r="C484"/>
      <c r="D484"/>
      <c r="E484" s="3"/>
      <c r="F484" s="55"/>
      <c r="G484"/>
      <c r="H484"/>
      <c r="M484">
        <f t="shared" si="8"/>
        <v>1111111111</v>
      </c>
    </row>
    <row r="485" spans="1:13" s="25" customFormat="1">
      <c r="A485"/>
      <c r="B485"/>
      <c r="C485"/>
      <c r="D485"/>
      <c r="E485" s="3"/>
      <c r="F485" s="55"/>
      <c r="G485"/>
      <c r="H485"/>
      <c r="M485">
        <f t="shared" si="8"/>
        <v>1111111111</v>
      </c>
    </row>
    <row r="486" spans="1:13" s="25" customFormat="1">
      <c r="A486"/>
      <c r="B486"/>
      <c r="C486"/>
      <c r="D486"/>
      <c r="E486" s="3"/>
      <c r="F486" s="55"/>
      <c r="G486"/>
      <c r="H486"/>
      <c r="M486">
        <f t="shared" si="8"/>
        <v>1111111111</v>
      </c>
    </row>
    <row r="487" spans="1:13" s="25" customFormat="1">
      <c r="A487"/>
      <c r="B487"/>
      <c r="C487"/>
      <c r="D487"/>
      <c r="E487" s="3"/>
      <c r="F487" s="55"/>
      <c r="G487"/>
      <c r="H487"/>
      <c r="M487">
        <f t="shared" si="8"/>
        <v>1111111111</v>
      </c>
    </row>
    <row r="488" spans="1:13" s="25" customFormat="1">
      <c r="A488"/>
      <c r="B488"/>
      <c r="C488"/>
      <c r="D488"/>
      <c r="E488" s="3"/>
      <c r="F488" s="55"/>
      <c r="G488"/>
      <c r="H488"/>
      <c r="M488">
        <f t="shared" si="8"/>
        <v>1111111111</v>
      </c>
    </row>
    <row r="489" spans="1:13" s="25" customFormat="1">
      <c r="A489"/>
      <c r="B489"/>
      <c r="C489"/>
      <c r="D489"/>
      <c r="E489" s="3"/>
      <c r="F489" s="55"/>
      <c r="G489"/>
      <c r="H489"/>
      <c r="M489">
        <f t="shared" si="8"/>
        <v>1111111111</v>
      </c>
    </row>
    <row r="490" spans="1:13" s="25" customFormat="1">
      <c r="A490"/>
      <c r="B490"/>
      <c r="C490"/>
      <c r="D490"/>
      <c r="E490" s="3"/>
      <c r="F490" s="55"/>
      <c r="G490"/>
      <c r="H490"/>
      <c r="M490">
        <f t="shared" si="8"/>
        <v>1111111111</v>
      </c>
    </row>
    <row r="491" spans="1:13" s="25" customFormat="1">
      <c r="A491"/>
      <c r="B491"/>
      <c r="C491"/>
      <c r="D491"/>
      <c r="E491" s="3"/>
      <c r="F491" s="55"/>
      <c r="G491"/>
      <c r="H491"/>
      <c r="M491">
        <f t="shared" si="8"/>
        <v>1111111111</v>
      </c>
    </row>
    <row r="492" spans="1:13" s="25" customFormat="1">
      <c r="A492"/>
      <c r="B492"/>
      <c r="C492"/>
      <c r="D492"/>
      <c r="E492" s="3"/>
      <c r="F492" s="55"/>
      <c r="G492"/>
      <c r="H492"/>
      <c r="M492">
        <f t="shared" si="8"/>
        <v>1111111111</v>
      </c>
    </row>
    <row r="493" spans="1:13" s="25" customFormat="1">
      <c r="A493"/>
      <c r="B493"/>
      <c r="C493"/>
      <c r="D493"/>
      <c r="E493" s="3"/>
      <c r="F493" s="55"/>
      <c r="G493"/>
      <c r="H493"/>
      <c r="M493">
        <f t="shared" si="8"/>
        <v>1111111111</v>
      </c>
    </row>
    <row r="494" spans="1:13" s="25" customFormat="1">
      <c r="A494"/>
      <c r="B494"/>
      <c r="C494"/>
      <c r="D494"/>
      <c r="E494" s="3"/>
      <c r="F494" s="55"/>
      <c r="G494"/>
      <c r="H494"/>
      <c r="M494">
        <f t="shared" si="8"/>
        <v>1111111111</v>
      </c>
    </row>
    <row r="495" spans="1:13" s="25" customFormat="1">
      <c r="A495"/>
      <c r="B495"/>
      <c r="C495"/>
      <c r="D495"/>
      <c r="E495" s="3"/>
      <c r="F495" s="55"/>
      <c r="G495"/>
      <c r="H495"/>
      <c r="M495">
        <f t="shared" si="8"/>
        <v>1111111111</v>
      </c>
    </row>
    <row r="496" spans="1:13" s="25" customFormat="1">
      <c r="A496"/>
      <c r="B496"/>
      <c r="C496"/>
      <c r="D496"/>
      <c r="E496" s="3"/>
      <c r="F496" s="55"/>
      <c r="G496"/>
      <c r="H496"/>
      <c r="M496">
        <f t="shared" si="8"/>
        <v>1111111111</v>
      </c>
    </row>
    <row r="497" spans="1:13" s="25" customFormat="1">
      <c r="A497"/>
      <c r="B497"/>
      <c r="C497"/>
      <c r="D497"/>
      <c r="E497" s="3"/>
      <c r="F497" s="55"/>
      <c r="G497"/>
      <c r="H497"/>
      <c r="M497">
        <f t="shared" si="8"/>
        <v>1111111111</v>
      </c>
    </row>
    <row r="498" spans="1:13" s="25" customFormat="1">
      <c r="A498"/>
      <c r="B498"/>
      <c r="C498"/>
      <c r="D498"/>
      <c r="E498" s="3"/>
      <c r="F498" s="55"/>
      <c r="G498"/>
      <c r="H498"/>
      <c r="M498">
        <f t="shared" si="8"/>
        <v>1111111111</v>
      </c>
    </row>
    <row r="499" spans="1:13" s="25" customFormat="1">
      <c r="A499"/>
      <c r="B499"/>
      <c r="C499"/>
      <c r="D499"/>
      <c r="E499" s="3"/>
      <c r="F499" s="55"/>
      <c r="G499"/>
      <c r="H499"/>
    </row>
    <row r="500" spans="1:13" s="25" customFormat="1">
      <c r="A500"/>
      <c r="B500"/>
      <c r="C500"/>
      <c r="D500"/>
      <c r="E500" s="3"/>
      <c r="F500" s="55"/>
      <c r="G500"/>
      <c r="H500"/>
    </row>
    <row r="501" spans="1:13" s="25" customFormat="1">
      <c r="A501"/>
      <c r="B501"/>
      <c r="C501"/>
      <c r="D501"/>
      <c r="E501" s="3"/>
      <c r="F501" s="55"/>
      <c r="G501"/>
      <c r="H501"/>
    </row>
    <row r="502" spans="1:13" s="25" customFormat="1">
      <c r="A502"/>
      <c r="B502"/>
      <c r="C502"/>
      <c r="D502"/>
      <c r="E502" s="3"/>
      <c r="F502" s="55"/>
      <c r="G502"/>
      <c r="H502"/>
    </row>
    <row r="503" spans="1:13" s="25" customFormat="1">
      <c r="A503"/>
      <c r="B503"/>
      <c r="C503"/>
      <c r="D503"/>
      <c r="E503" s="3"/>
      <c r="F503" s="55"/>
      <c r="G503"/>
      <c r="H503"/>
    </row>
    <row r="504" spans="1:13" s="25" customFormat="1">
      <c r="A504"/>
      <c r="B504"/>
      <c r="C504"/>
      <c r="D504"/>
      <c r="E504" s="3"/>
      <c r="F504" s="55"/>
      <c r="G504"/>
      <c r="H504"/>
    </row>
    <row r="505" spans="1:13" s="25" customFormat="1">
      <c r="A505"/>
      <c r="B505"/>
      <c r="C505"/>
      <c r="D505"/>
      <c r="E505" s="3"/>
      <c r="F505" s="55"/>
      <c r="G505"/>
      <c r="H505"/>
    </row>
    <row r="506" spans="1:13" s="25" customFormat="1">
      <c r="A506"/>
      <c r="B506"/>
      <c r="C506"/>
      <c r="D506"/>
      <c r="E506" s="3"/>
      <c r="F506" s="55"/>
      <c r="G506"/>
      <c r="H506"/>
    </row>
    <row r="507" spans="1:13" s="25" customFormat="1">
      <c r="A507"/>
      <c r="B507"/>
      <c r="C507"/>
      <c r="D507"/>
      <c r="E507" s="3"/>
      <c r="F507" s="55"/>
      <c r="G507"/>
      <c r="H507"/>
    </row>
    <row r="508" spans="1:13" s="25" customFormat="1">
      <c r="A508"/>
      <c r="B508"/>
      <c r="C508"/>
      <c r="D508"/>
      <c r="E508" s="3"/>
      <c r="F508" s="55"/>
      <c r="G508"/>
      <c r="H508"/>
    </row>
    <row r="509" spans="1:13" s="25" customFormat="1">
      <c r="A509"/>
      <c r="B509"/>
      <c r="C509"/>
      <c r="D509"/>
      <c r="E509" s="3"/>
      <c r="F509" s="55"/>
      <c r="G509"/>
      <c r="H509"/>
    </row>
    <row r="510" spans="1:13" s="25" customFormat="1">
      <c r="A510"/>
      <c r="B510"/>
      <c r="C510"/>
      <c r="D510"/>
      <c r="E510" s="3"/>
      <c r="F510" s="55"/>
      <c r="G510"/>
      <c r="H510"/>
    </row>
    <row r="511" spans="1:13" s="25" customFormat="1">
      <c r="A511"/>
      <c r="B511"/>
      <c r="C511"/>
      <c r="D511"/>
      <c r="E511" s="3"/>
      <c r="F511" s="55"/>
      <c r="G511"/>
      <c r="H511"/>
    </row>
    <row r="512" spans="1:13" s="25" customFormat="1">
      <c r="A512"/>
      <c r="B512"/>
      <c r="C512"/>
      <c r="D512"/>
      <c r="E512" s="3"/>
      <c r="F512" s="55"/>
      <c r="G512"/>
      <c r="H512"/>
    </row>
    <row r="513" spans="1:8" s="25" customFormat="1">
      <c r="A513"/>
      <c r="B513"/>
      <c r="C513"/>
      <c r="D513"/>
      <c r="E513" s="3"/>
      <c r="F513" s="55"/>
      <c r="G513"/>
      <c r="H513"/>
    </row>
    <row r="514" spans="1:8" s="25" customFormat="1">
      <c r="A514"/>
      <c r="B514"/>
      <c r="C514"/>
      <c r="D514"/>
      <c r="E514" s="3"/>
      <c r="F514" s="55"/>
      <c r="G514"/>
      <c r="H514"/>
    </row>
    <row r="515" spans="1:8" s="25" customFormat="1">
      <c r="A515"/>
      <c r="B515"/>
      <c r="C515"/>
      <c r="D515"/>
      <c r="E515" s="3"/>
      <c r="F515" s="55"/>
      <c r="G515"/>
      <c r="H515"/>
    </row>
    <row r="516" spans="1:8" s="25" customFormat="1">
      <c r="A516"/>
      <c r="B516"/>
      <c r="C516"/>
      <c r="D516"/>
      <c r="E516" s="3"/>
      <c r="F516" s="55"/>
      <c r="G516"/>
      <c r="H516"/>
    </row>
    <row r="517" spans="1:8" s="25" customFormat="1">
      <c r="A517"/>
      <c r="B517"/>
      <c r="C517"/>
      <c r="D517"/>
      <c r="E517" s="3"/>
      <c r="F517" s="55"/>
      <c r="G517"/>
      <c r="H517"/>
    </row>
    <row r="518" spans="1:8" s="25" customFormat="1">
      <c r="A518"/>
      <c r="B518"/>
      <c r="C518"/>
      <c r="D518"/>
      <c r="E518" s="3"/>
      <c r="F518" s="55"/>
      <c r="G518"/>
      <c r="H518"/>
    </row>
    <row r="519" spans="1:8" s="25" customFormat="1">
      <c r="A519"/>
      <c r="B519"/>
      <c r="C519"/>
      <c r="D519"/>
      <c r="E519" s="3"/>
      <c r="F519" s="55"/>
      <c r="G519"/>
      <c r="H519"/>
    </row>
    <row r="520" spans="1:8" s="25" customFormat="1">
      <c r="A520"/>
      <c r="B520"/>
      <c r="C520"/>
      <c r="D520"/>
      <c r="E520" s="3"/>
      <c r="F520" s="55"/>
      <c r="G520"/>
      <c r="H520"/>
    </row>
    <row r="521" spans="1:8" s="25" customFormat="1">
      <c r="A521"/>
      <c r="B521"/>
      <c r="C521"/>
      <c r="D521"/>
      <c r="E521" s="3"/>
      <c r="F521" s="55"/>
      <c r="G521"/>
      <c r="H521"/>
    </row>
    <row r="522" spans="1:8" s="25" customFormat="1">
      <c r="A522"/>
      <c r="B522"/>
      <c r="C522"/>
      <c r="D522"/>
      <c r="E522" s="3"/>
      <c r="F522" s="55"/>
      <c r="G522"/>
      <c r="H522"/>
    </row>
    <row r="523" spans="1:8" s="25" customFormat="1">
      <c r="A523"/>
      <c r="B523"/>
      <c r="C523"/>
      <c r="D523"/>
      <c r="E523" s="3"/>
      <c r="F523" s="55"/>
      <c r="G523"/>
      <c r="H523"/>
    </row>
    <row r="524" spans="1:8" s="25" customFormat="1">
      <c r="A524"/>
      <c r="B524"/>
      <c r="C524"/>
      <c r="D524"/>
      <c r="E524" s="3"/>
      <c r="F524" s="55"/>
      <c r="G524"/>
      <c r="H524"/>
    </row>
    <row r="525" spans="1:8" s="25" customFormat="1">
      <c r="A525"/>
      <c r="B525"/>
      <c r="C525"/>
      <c r="D525"/>
      <c r="E525" s="3"/>
      <c r="F525" s="55"/>
      <c r="G525"/>
      <c r="H525"/>
    </row>
    <row r="526" spans="1:8" s="25" customFormat="1">
      <c r="A526"/>
      <c r="B526"/>
      <c r="C526"/>
      <c r="D526"/>
      <c r="E526" s="3"/>
      <c r="F526" s="55"/>
      <c r="G526"/>
      <c r="H526"/>
    </row>
    <row r="527" spans="1:8" s="25" customFormat="1">
      <c r="A527"/>
      <c r="B527"/>
      <c r="C527"/>
      <c r="D527"/>
      <c r="E527" s="3"/>
      <c r="F527" s="55"/>
      <c r="G527"/>
      <c r="H527"/>
    </row>
    <row r="528" spans="1:8" s="25" customFormat="1">
      <c r="A528"/>
      <c r="B528"/>
      <c r="C528"/>
      <c r="D528"/>
      <c r="E528" s="3"/>
      <c r="F528" s="55"/>
      <c r="G528"/>
      <c r="H528"/>
    </row>
    <row r="529" spans="1:8" s="25" customFormat="1">
      <c r="A529"/>
      <c r="B529"/>
      <c r="C529"/>
      <c r="D529"/>
      <c r="E529" s="3"/>
      <c r="F529" s="55"/>
      <c r="G529"/>
      <c r="H529"/>
    </row>
    <row r="530" spans="1:8" s="25" customFormat="1">
      <c r="A530"/>
      <c r="B530"/>
      <c r="C530"/>
      <c r="D530"/>
      <c r="E530" s="3"/>
      <c r="F530" s="55"/>
      <c r="G530"/>
      <c r="H530"/>
    </row>
    <row r="531" spans="1:8" s="25" customFormat="1">
      <c r="A531"/>
      <c r="B531"/>
      <c r="C531"/>
      <c r="D531"/>
      <c r="E531" s="3"/>
      <c r="F531" s="55"/>
      <c r="G531"/>
      <c r="H531"/>
    </row>
    <row r="532" spans="1:8" s="25" customFormat="1">
      <c r="A532"/>
      <c r="B532"/>
      <c r="C532"/>
      <c r="D532"/>
      <c r="E532" s="3"/>
      <c r="F532" s="55"/>
      <c r="G532"/>
      <c r="H532"/>
    </row>
    <row r="533" spans="1:8" s="25" customFormat="1">
      <c r="A533"/>
      <c r="B533"/>
      <c r="C533"/>
      <c r="D533"/>
      <c r="E533" s="3"/>
      <c r="F533" s="55"/>
      <c r="G533"/>
      <c r="H533"/>
    </row>
    <row r="534" spans="1:8" s="25" customFormat="1">
      <c r="A534"/>
      <c r="B534"/>
      <c r="C534"/>
      <c r="D534"/>
      <c r="E534" s="3"/>
      <c r="F534" s="55"/>
      <c r="G534"/>
      <c r="H534"/>
    </row>
    <row r="535" spans="1:8" s="25" customFormat="1">
      <c r="A535"/>
      <c r="B535"/>
      <c r="C535"/>
      <c r="D535"/>
      <c r="E535" s="3"/>
      <c r="F535" s="55"/>
      <c r="G535"/>
      <c r="H535"/>
    </row>
    <row r="536" spans="1:8" s="25" customFormat="1">
      <c r="A536"/>
      <c r="B536"/>
      <c r="C536"/>
      <c r="D536"/>
      <c r="E536" s="3"/>
      <c r="F536" s="55"/>
      <c r="G536"/>
      <c r="H536"/>
    </row>
    <row r="537" spans="1:8" s="25" customFormat="1">
      <c r="A537"/>
      <c r="B537"/>
      <c r="C537"/>
      <c r="D537"/>
      <c r="E537" s="3"/>
      <c r="F537" s="55"/>
      <c r="G537"/>
      <c r="H537"/>
    </row>
    <row r="538" spans="1:8" s="25" customFormat="1">
      <c r="A538"/>
      <c r="B538"/>
      <c r="C538"/>
      <c r="D538"/>
      <c r="E538" s="3"/>
      <c r="F538" s="55"/>
      <c r="G538"/>
      <c r="H538"/>
    </row>
    <row r="539" spans="1:8" s="25" customFormat="1">
      <c r="A539"/>
      <c r="B539"/>
      <c r="C539"/>
      <c r="D539"/>
      <c r="E539" s="3"/>
      <c r="F539" s="55"/>
      <c r="G539"/>
      <c r="H539"/>
    </row>
    <row r="540" spans="1:8" s="25" customFormat="1">
      <c r="A540"/>
      <c r="B540"/>
      <c r="C540"/>
      <c r="D540"/>
      <c r="E540" s="3"/>
      <c r="F540" s="55"/>
      <c r="G540"/>
      <c r="H540"/>
    </row>
    <row r="541" spans="1:8" s="25" customFormat="1">
      <c r="A541"/>
      <c r="B541"/>
      <c r="C541"/>
      <c r="D541"/>
      <c r="E541" s="3"/>
      <c r="F541" s="55"/>
      <c r="G541"/>
      <c r="H541"/>
    </row>
    <row r="542" spans="1:8" s="25" customFormat="1">
      <c r="A542"/>
      <c r="B542"/>
      <c r="C542"/>
      <c r="D542"/>
      <c r="E542" s="3"/>
      <c r="F542" s="55"/>
      <c r="G542"/>
      <c r="H542"/>
    </row>
    <row r="543" spans="1:8" s="25" customFormat="1">
      <c r="A543"/>
      <c r="B543"/>
      <c r="C543"/>
      <c r="D543"/>
      <c r="E543" s="3"/>
      <c r="F543" s="55"/>
      <c r="G543"/>
      <c r="H543"/>
    </row>
    <row r="544" spans="1:8" s="25" customFormat="1">
      <c r="A544"/>
      <c r="B544" s="63"/>
      <c r="C544"/>
      <c r="D544"/>
      <c r="E544" s="3"/>
      <c r="F544" s="55"/>
      <c r="G544"/>
      <c r="H544"/>
    </row>
    <row r="545" spans="1:8" s="25" customFormat="1">
      <c r="A545"/>
      <c r="B545" s="63"/>
      <c r="C545"/>
      <c r="D545"/>
      <c r="E545" s="3"/>
      <c r="F545" s="55"/>
      <c r="G545"/>
      <c r="H545"/>
    </row>
    <row r="546" spans="1:8" s="25" customFormat="1">
      <c r="A546"/>
      <c r="B546" s="63"/>
      <c r="C546"/>
      <c r="D546"/>
      <c r="E546" s="3"/>
      <c r="F546" s="55"/>
      <c r="G546"/>
      <c r="H546"/>
    </row>
    <row r="547" spans="1:8" s="25" customFormat="1">
      <c r="A547"/>
      <c r="B547" s="63"/>
      <c r="C547"/>
      <c r="D547"/>
      <c r="E547" s="3"/>
      <c r="F547" s="55"/>
      <c r="G547"/>
      <c r="H547"/>
    </row>
    <row r="548" spans="1:8" s="25" customFormat="1">
      <c r="A548"/>
      <c r="B548" s="63"/>
      <c r="C548"/>
      <c r="D548"/>
      <c r="E548" s="3"/>
      <c r="F548" s="55"/>
      <c r="G548"/>
      <c r="H548"/>
    </row>
    <row r="549" spans="1:8" s="25" customFormat="1">
      <c r="A549"/>
      <c r="B549" s="63"/>
      <c r="C549"/>
      <c r="D549"/>
      <c r="E549" s="3"/>
      <c r="F549" s="55"/>
      <c r="G549"/>
      <c r="H549"/>
    </row>
    <row r="550" spans="1:8" s="25" customFormat="1">
      <c r="A550"/>
      <c r="B550" s="63"/>
      <c r="C550"/>
      <c r="D550"/>
      <c r="E550" s="3"/>
      <c r="F550" s="55"/>
      <c r="G550"/>
      <c r="H550"/>
    </row>
    <row r="551" spans="1:8" s="25" customFormat="1">
      <c r="A551"/>
      <c r="B551" s="63"/>
      <c r="C551"/>
      <c r="D551"/>
      <c r="E551" s="3"/>
      <c r="F551" s="55"/>
      <c r="G551"/>
      <c r="H551"/>
    </row>
    <row r="552" spans="1:8" s="25" customFormat="1">
      <c r="A552"/>
      <c r="B552" s="63"/>
      <c r="C552"/>
      <c r="D552"/>
      <c r="E552" s="3"/>
      <c r="F552" s="55"/>
      <c r="G552"/>
      <c r="H552"/>
    </row>
    <row r="553" spans="1:8" s="25" customFormat="1">
      <c r="A553"/>
      <c r="B553" s="63"/>
      <c r="C553"/>
      <c r="D553"/>
      <c r="E553" s="3"/>
      <c r="F553" s="55"/>
      <c r="G553"/>
      <c r="H553"/>
    </row>
    <row r="554" spans="1:8" s="25" customFormat="1">
      <c r="A554"/>
      <c r="B554" s="63"/>
      <c r="C554"/>
      <c r="D554"/>
      <c r="E554" s="3"/>
      <c r="F554" s="55"/>
      <c r="G554"/>
      <c r="H554"/>
    </row>
    <row r="555" spans="1:8" s="25" customFormat="1">
      <c r="A555"/>
      <c r="B555" s="63"/>
      <c r="C555"/>
      <c r="D555"/>
      <c r="E555" s="3"/>
      <c r="F555" s="55"/>
      <c r="G555"/>
      <c r="H555"/>
    </row>
    <row r="556" spans="1:8" s="25" customFormat="1">
      <c r="A556"/>
      <c r="B556" s="63"/>
      <c r="C556"/>
      <c r="D556"/>
      <c r="E556" s="3"/>
      <c r="F556" s="55"/>
      <c r="G556"/>
      <c r="H556"/>
    </row>
    <row r="557" spans="1:8" s="25" customFormat="1">
      <c r="A557"/>
      <c r="B557" s="63"/>
      <c r="C557"/>
      <c r="D557"/>
      <c r="E557" s="3"/>
      <c r="F557" s="55"/>
      <c r="G557"/>
      <c r="H557"/>
    </row>
    <row r="558" spans="1:8" s="25" customFormat="1">
      <c r="A558"/>
      <c r="B558" s="63"/>
      <c r="C558"/>
      <c r="D558"/>
      <c r="E558" s="3"/>
      <c r="F558" s="55"/>
      <c r="G558"/>
      <c r="H558"/>
    </row>
    <row r="559" spans="1:8" s="25" customFormat="1">
      <c r="A559"/>
      <c r="B559" s="63"/>
      <c r="C559"/>
      <c r="D559"/>
      <c r="E559" s="3"/>
      <c r="F559" s="55"/>
      <c r="G559"/>
      <c r="H559"/>
    </row>
    <row r="560" spans="1:8" s="25" customFormat="1">
      <c r="A560"/>
      <c r="B560" s="63"/>
      <c r="C560"/>
      <c r="D560"/>
      <c r="E560" s="3"/>
      <c r="F560" s="55"/>
      <c r="G560" s="3"/>
      <c r="H560"/>
    </row>
    <row r="561" spans="1:8" s="25" customFormat="1">
      <c r="A561"/>
      <c r="B561" s="63"/>
      <c r="C561"/>
      <c r="D561"/>
      <c r="E561" s="3"/>
      <c r="F561" s="55"/>
      <c r="G561"/>
      <c r="H561"/>
    </row>
    <row r="562" spans="1:8" s="25" customFormat="1">
      <c r="A562"/>
      <c r="B562" s="63"/>
      <c r="C562"/>
      <c r="D562"/>
      <c r="E562" s="3"/>
      <c r="F562" s="55"/>
      <c r="G562"/>
      <c r="H562"/>
    </row>
    <row r="563" spans="1:8" s="25" customFormat="1">
      <c r="A563"/>
      <c r="B563" s="63"/>
      <c r="C563"/>
      <c r="D563"/>
      <c r="E563" s="3"/>
      <c r="F563" s="55"/>
      <c r="G563"/>
      <c r="H563"/>
    </row>
    <row r="564" spans="1:8" s="25" customFormat="1">
      <c r="A564"/>
      <c r="B564" s="63"/>
      <c r="C564"/>
      <c r="D564"/>
      <c r="E564" s="3"/>
      <c r="F564" s="55"/>
      <c r="G564"/>
      <c r="H564"/>
    </row>
    <row r="565" spans="1:8" s="25" customFormat="1">
      <c r="A565"/>
      <c r="B565" s="63"/>
      <c r="C565"/>
      <c r="D565"/>
      <c r="E565" s="3"/>
      <c r="F565" s="55"/>
      <c r="G565"/>
      <c r="H565"/>
    </row>
    <row r="566" spans="1:8" s="25" customFormat="1">
      <c r="A566"/>
      <c r="B566" s="63"/>
      <c r="C566"/>
      <c r="D566"/>
      <c r="E566" s="3"/>
      <c r="F566" s="55"/>
      <c r="G566"/>
      <c r="H566"/>
    </row>
    <row r="567" spans="1:8" s="25" customFormat="1">
      <c r="A567"/>
      <c r="B567" s="63"/>
      <c r="C567"/>
      <c r="D567"/>
      <c r="E567" s="3"/>
      <c r="F567" s="55"/>
      <c r="G567"/>
      <c r="H567"/>
    </row>
    <row r="568" spans="1:8" s="25" customFormat="1">
      <c r="A568"/>
      <c r="B568" s="63"/>
      <c r="C568"/>
      <c r="D568"/>
      <c r="E568" s="3"/>
      <c r="F568" s="55"/>
      <c r="G568"/>
      <c r="H568"/>
    </row>
    <row r="569" spans="1:8" s="25" customFormat="1">
      <c r="A569"/>
      <c r="B569" s="63"/>
      <c r="C569"/>
      <c r="D569"/>
      <c r="E569" s="3"/>
      <c r="F569" s="55"/>
      <c r="G569"/>
      <c r="H569"/>
    </row>
    <row r="570" spans="1:8" s="25" customFormat="1">
      <c r="A570"/>
      <c r="B570" s="63"/>
      <c r="C570"/>
      <c r="D570"/>
      <c r="E570" s="3"/>
      <c r="F570" s="55"/>
      <c r="G570"/>
      <c r="H570"/>
    </row>
    <row r="571" spans="1:8" s="25" customFormat="1">
      <c r="A571"/>
      <c r="B571" s="63"/>
      <c r="C571"/>
      <c r="D571"/>
      <c r="E571" s="3"/>
      <c r="F571" s="55"/>
      <c r="G571"/>
      <c r="H571"/>
    </row>
    <row r="572" spans="1:8" s="25" customFormat="1">
      <c r="A572"/>
      <c r="B572" s="63"/>
      <c r="C572"/>
      <c r="D572"/>
      <c r="E572" s="3"/>
      <c r="F572" s="55"/>
      <c r="G572"/>
      <c r="H572"/>
    </row>
    <row r="573" spans="1:8" s="25" customFormat="1">
      <c r="A573"/>
      <c r="B573" s="63"/>
      <c r="C573"/>
      <c r="D573"/>
      <c r="E573" s="3"/>
      <c r="F573" s="55"/>
      <c r="G573" s="3"/>
      <c r="H573"/>
    </row>
    <row r="574" spans="1:8" s="25" customFormat="1">
      <c r="A574"/>
      <c r="B574" s="63"/>
      <c r="C574"/>
      <c r="D574"/>
      <c r="E574" s="3"/>
      <c r="F574" s="55"/>
      <c r="G574"/>
      <c r="H574"/>
    </row>
    <row r="575" spans="1:8" s="25" customFormat="1">
      <c r="A575"/>
      <c r="B575" s="63"/>
      <c r="C575"/>
      <c r="D575"/>
      <c r="E575" s="3"/>
      <c r="F575" s="55"/>
      <c r="G575"/>
      <c r="H575"/>
    </row>
    <row r="576" spans="1:8" s="25" customFormat="1">
      <c r="A576"/>
      <c r="B576" s="63"/>
      <c r="C576"/>
      <c r="D576"/>
      <c r="E576" s="3"/>
      <c r="F576" s="55"/>
      <c r="G576"/>
      <c r="H576"/>
    </row>
    <row r="577" spans="1:8" s="25" customFormat="1">
      <c r="A577"/>
      <c r="B577" s="63"/>
      <c r="C577"/>
      <c r="D577"/>
      <c r="E577" s="3"/>
      <c r="F577" s="55"/>
      <c r="G577"/>
      <c r="H577"/>
    </row>
    <row r="578" spans="1:8" s="25" customFormat="1">
      <c r="A578"/>
      <c r="B578" s="63"/>
      <c r="C578"/>
      <c r="D578"/>
      <c r="E578" s="3"/>
      <c r="F578" s="55"/>
      <c r="G578"/>
      <c r="H578"/>
    </row>
    <row r="579" spans="1:8" s="25" customFormat="1">
      <c r="A579"/>
      <c r="B579" s="63"/>
      <c r="C579"/>
      <c r="D579"/>
      <c r="E579" s="3"/>
      <c r="F579" s="55"/>
      <c r="G579"/>
      <c r="H579"/>
    </row>
    <row r="580" spans="1:8" s="25" customFormat="1">
      <c r="A580"/>
      <c r="B580" s="63"/>
      <c r="C580"/>
      <c r="D580"/>
      <c r="E580" s="3"/>
      <c r="F580" s="55"/>
      <c r="G580"/>
      <c r="H580"/>
    </row>
    <row r="581" spans="1:8" s="25" customFormat="1">
      <c r="A581"/>
      <c r="B581" s="63"/>
      <c r="C581"/>
      <c r="D581"/>
      <c r="E581" s="3"/>
      <c r="F581" s="55"/>
      <c r="G581"/>
      <c r="H581"/>
    </row>
    <row r="582" spans="1:8" s="25" customFormat="1">
      <c r="A582"/>
      <c r="B582" s="63"/>
      <c r="C582"/>
      <c r="D582"/>
      <c r="E582" s="3"/>
      <c r="F582" s="55"/>
      <c r="G582"/>
      <c r="H582"/>
    </row>
    <row r="583" spans="1:8" s="25" customFormat="1">
      <c r="A583"/>
      <c r="B583" s="63"/>
      <c r="C583"/>
      <c r="D583"/>
      <c r="E583" s="3"/>
      <c r="F583" s="55"/>
      <c r="G583"/>
      <c r="H583"/>
    </row>
    <row r="584" spans="1:8" s="25" customFormat="1">
      <c r="A584"/>
      <c r="B584" s="63"/>
      <c r="C584"/>
      <c r="D584"/>
      <c r="E584" s="3"/>
      <c r="F584" s="55"/>
      <c r="G584"/>
      <c r="H584"/>
    </row>
    <row r="585" spans="1:8" s="25" customFormat="1">
      <c r="A585"/>
      <c r="B585" s="63"/>
      <c r="C585"/>
      <c r="D585"/>
      <c r="E585" s="3"/>
      <c r="F585" s="55"/>
      <c r="G585"/>
      <c r="H585"/>
    </row>
    <row r="586" spans="1:8" s="25" customFormat="1">
      <c r="A586"/>
      <c r="B586" s="63"/>
      <c r="C586"/>
      <c r="D586"/>
      <c r="E586" s="3"/>
      <c r="F586" s="55"/>
      <c r="G586"/>
      <c r="H586"/>
    </row>
    <row r="587" spans="1:8" s="25" customFormat="1">
      <c r="A587"/>
      <c r="B587" s="63"/>
      <c r="C587"/>
      <c r="D587"/>
      <c r="E587" s="3"/>
      <c r="F587" s="55"/>
      <c r="G587"/>
      <c r="H587"/>
    </row>
    <row r="588" spans="1:8" s="25" customFormat="1">
      <c r="A588"/>
      <c r="B588" s="63"/>
      <c r="C588"/>
      <c r="D588"/>
      <c r="E588" s="3"/>
      <c r="F588" s="55"/>
      <c r="G588"/>
      <c r="H588"/>
    </row>
    <row r="589" spans="1:8" s="25" customFormat="1">
      <c r="A589"/>
      <c r="B589" s="63"/>
      <c r="C589"/>
      <c r="D589"/>
      <c r="E589" s="3"/>
      <c r="F589" s="55"/>
      <c r="G589"/>
      <c r="H589"/>
    </row>
    <row r="590" spans="1:8" s="25" customFormat="1">
      <c r="A590"/>
      <c r="B590" s="63"/>
      <c r="C590"/>
      <c r="D590"/>
      <c r="E590" s="3"/>
      <c r="F590" s="55"/>
      <c r="G590"/>
      <c r="H590"/>
    </row>
    <row r="591" spans="1:8" s="25" customFormat="1">
      <c r="A591"/>
      <c r="B591" s="63"/>
      <c r="C591"/>
      <c r="D591"/>
      <c r="E591" s="3"/>
      <c r="F591" s="55"/>
      <c r="G591"/>
      <c r="H591"/>
    </row>
    <row r="592" spans="1:8" s="25" customFormat="1">
      <c r="A592"/>
      <c r="B592" s="63"/>
      <c r="C592"/>
      <c r="D592"/>
      <c r="E592" s="3"/>
      <c r="F592" s="55"/>
      <c r="G592"/>
      <c r="H592"/>
    </row>
    <row r="593" spans="1:8" s="25" customFormat="1">
      <c r="A593"/>
      <c r="B593" s="63"/>
      <c r="C593"/>
      <c r="D593"/>
      <c r="E593" s="3"/>
      <c r="F593" s="55"/>
      <c r="G593"/>
      <c r="H593"/>
    </row>
    <row r="594" spans="1:8" s="25" customFormat="1">
      <c r="A594"/>
      <c r="B594" s="63"/>
      <c r="C594"/>
      <c r="D594"/>
      <c r="E594" s="3"/>
      <c r="F594" s="55"/>
      <c r="G594"/>
      <c r="H594"/>
    </row>
    <row r="595" spans="1:8" s="25" customFormat="1">
      <c r="A595"/>
      <c r="B595" s="63"/>
      <c r="C595"/>
      <c r="D595"/>
      <c r="E595" s="3"/>
      <c r="F595" s="55"/>
      <c r="G595" s="3"/>
      <c r="H595"/>
    </row>
    <row r="596" spans="1:8" s="25" customFormat="1">
      <c r="A596"/>
      <c r="B596" s="63"/>
      <c r="C596"/>
      <c r="D596"/>
      <c r="E596" s="3"/>
      <c r="F596" s="55"/>
      <c r="G596" s="3"/>
      <c r="H596"/>
    </row>
    <row r="597" spans="1:8" s="25" customFormat="1">
      <c r="A597"/>
      <c r="B597" s="63"/>
      <c r="C597"/>
      <c r="D597"/>
      <c r="E597" s="3"/>
      <c r="F597" s="55"/>
      <c r="G597"/>
      <c r="H597"/>
    </row>
    <row r="598" spans="1:8" s="25" customFormat="1">
      <c r="A598"/>
      <c r="B598" s="63"/>
      <c r="C598"/>
      <c r="D598"/>
      <c r="E598" s="3"/>
      <c r="F598" s="55"/>
      <c r="G598" s="3"/>
      <c r="H598"/>
    </row>
    <row r="599" spans="1:8" s="25" customFormat="1">
      <c r="A599"/>
      <c r="B599" s="63"/>
      <c r="C599"/>
      <c r="D599"/>
      <c r="E599" s="3"/>
      <c r="F599" s="55"/>
      <c r="G599"/>
      <c r="H599"/>
    </row>
    <row r="600" spans="1:8" s="25" customFormat="1">
      <c r="A600"/>
      <c r="B600" s="63"/>
      <c r="C600"/>
      <c r="D600"/>
      <c r="E600" s="3"/>
      <c r="F600" s="55"/>
      <c r="G600"/>
      <c r="H600"/>
    </row>
    <row r="601" spans="1:8" s="25" customFormat="1">
      <c r="A601"/>
      <c r="B601" s="63"/>
      <c r="C601"/>
      <c r="D601"/>
      <c r="E601" s="3"/>
      <c r="F601" s="55"/>
      <c r="G601"/>
      <c r="H601"/>
    </row>
    <row r="602" spans="1:8" s="25" customFormat="1">
      <c r="A602"/>
      <c r="B602" s="63"/>
      <c r="C602"/>
      <c r="D602"/>
      <c r="E602" s="3"/>
      <c r="F602" s="55"/>
      <c r="G602"/>
      <c r="H602"/>
    </row>
    <row r="603" spans="1:8" s="25" customFormat="1">
      <c r="A603"/>
      <c r="B603" s="63"/>
      <c r="C603"/>
      <c r="D603"/>
      <c r="E603" s="3"/>
      <c r="F603" s="55"/>
      <c r="G603" s="3"/>
      <c r="H603"/>
    </row>
    <row r="604" spans="1:8" s="25" customFormat="1">
      <c r="A604"/>
      <c r="B604" s="63"/>
      <c r="C604"/>
      <c r="D604"/>
      <c r="E604" s="3"/>
      <c r="F604" s="55"/>
      <c r="G604" s="3"/>
      <c r="H604"/>
    </row>
    <row r="605" spans="1:8" s="25" customFormat="1">
      <c r="A605"/>
      <c r="B605" s="63"/>
      <c r="C605"/>
      <c r="D605"/>
      <c r="E605" s="3"/>
      <c r="F605" s="55"/>
      <c r="G605"/>
      <c r="H605"/>
    </row>
    <row r="606" spans="1:8" s="25" customFormat="1">
      <c r="A606"/>
      <c r="B606" s="63"/>
      <c r="C606"/>
      <c r="D606"/>
      <c r="E606" s="3"/>
      <c r="F606" s="55"/>
      <c r="G606"/>
      <c r="H606"/>
    </row>
    <row r="607" spans="1:8" s="25" customFormat="1">
      <c r="A607"/>
      <c r="B607" s="63"/>
      <c r="C607"/>
      <c r="D607"/>
      <c r="E607" s="3"/>
      <c r="F607" s="55"/>
      <c r="G607"/>
      <c r="H607"/>
    </row>
    <row r="608" spans="1:8" s="25" customFormat="1">
      <c r="A608"/>
      <c r="B608" s="63"/>
      <c r="C608"/>
      <c r="D608"/>
      <c r="E608" s="3"/>
      <c r="F608" s="55"/>
      <c r="G608"/>
      <c r="H608"/>
    </row>
    <row r="609" spans="1:8" s="25" customFormat="1">
      <c r="A609"/>
      <c r="B609" s="63"/>
      <c r="C609"/>
      <c r="D609"/>
      <c r="E609" s="3"/>
      <c r="F609" s="55"/>
      <c r="G609"/>
      <c r="H609"/>
    </row>
    <row r="610" spans="1:8" s="25" customFormat="1">
      <c r="A610"/>
      <c r="B610" s="63"/>
      <c r="C610"/>
      <c r="D610"/>
      <c r="E610" s="3"/>
      <c r="F610" s="55"/>
      <c r="G610"/>
      <c r="H610"/>
    </row>
    <row r="611" spans="1:8" s="25" customFormat="1">
      <c r="A611"/>
      <c r="B611" s="63"/>
      <c r="C611"/>
      <c r="D611"/>
      <c r="E611" s="3"/>
      <c r="F611" s="55"/>
      <c r="G611"/>
      <c r="H611"/>
    </row>
    <row r="612" spans="1:8" s="25" customFormat="1">
      <c r="A612"/>
      <c r="B612" s="63"/>
      <c r="C612"/>
      <c r="D612"/>
      <c r="E612" s="3"/>
      <c r="F612" s="55"/>
      <c r="G612"/>
      <c r="H612"/>
    </row>
    <row r="613" spans="1:8" s="25" customFormat="1">
      <c r="A613"/>
      <c r="B613" s="63"/>
      <c r="C613"/>
      <c r="D613"/>
      <c r="E613" s="3"/>
      <c r="F613" s="55"/>
      <c r="G613"/>
      <c r="H613"/>
    </row>
    <row r="614" spans="1:8" s="25" customFormat="1">
      <c r="A614"/>
      <c r="B614" s="63"/>
      <c r="C614"/>
      <c r="D614"/>
      <c r="E614" s="3"/>
      <c r="F614" s="55"/>
      <c r="G614"/>
      <c r="H614"/>
    </row>
    <row r="615" spans="1:8" s="25" customFormat="1">
      <c r="A615"/>
      <c r="B615" s="63"/>
      <c r="C615"/>
      <c r="D615"/>
      <c r="E615" s="3"/>
      <c r="F615" s="55"/>
      <c r="G615"/>
      <c r="H615"/>
    </row>
    <row r="616" spans="1:8" s="25" customFormat="1">
      <c r="A616"/>
      <c r="B616" s="63"/>
      <c r="C616"/>
      <c r="D616"/>
      <c r="E616" s="3"/>
      <c r="F616" s="55"/>
      <c r="G616"/>
      <c r="H616"/>
    </row>
    <row r="617" spans="1:8" s="25" customFormat="1">
      <c r="A617"/>
      <c r="B617" s="63"/>
      <c r="C617"/>
      <c r="D617"/>
      <c r="E617" s="3"/>
      <c r="F617" s="55"/>
      <c r="G617"/>
      <c r="H617"/>
    </row>
    <row r="618" spans="1:8" s="25" customFormat="1">
      <c r="A618"/>
      <c r="B618" s="63"/>
      <c r="C618"/>
      <c r="D618"/>
      <c r="E618" s="3"/>
      <c r="F618" s="55"/>
      <c r="G618"/>
      <c r="H618"/>
    </row>
    <row r="619" spans="1:8" s="25" customFormat="1">
      <c r="A619"/>
      <c r="B619" s="63"/>
      <c r="C619"/>
      <c r="D619"/>
      <c r="E619" s="3"/>
      <c r="F619" s="55"/>
      <c r="G619"/>
      <c r="H619"/>
    </row>
    <row r="620" spans="1:8" s="25" customFormat="1">
      <c r="A620"/>
      <c r="B620" s="63"/>
      <c r="C620"/>
      <c r="D620"/>
      <c r="E620" s="3"/>
      <c r="F620" s="55"/>
      <c r="G620"/>
      <c r="H620"/>
    </row>
    <row r="621" spans="1:8" s="25" customFormat="1">
      <c r="A621"/>
      <c r="B621" s="63"/>
      <c r="C621"/>
      <c r="D621"/>
      <c r="E621" s="3"/>
      <c r="F621" s="55"/>
      <c r="G621"/>
      <c r="H621"/>
    </row>
    <row r="622" spans="1:8" s="25" customFormat="1">
      <c r="A622"/>
      <c r="B622" s="63"/>
      <c r="C622"/>
      <c r="D622"/>
      <c r="E622" s="3"/>
      <c r="F622" s="55"/>
      <c r="G622" s="3"/>
      <c r="H622"/>
    </row>
    <row r="623" spans="1:8" s="25" customFormat="1">
      <c r="A623"/>
      <c r="B623" s="63"/>
      <c r="C623"/>
      <c r="D623"/>
      <c r="E623" s="3"/>
      <c r="F623" s="55"/>
      <c r="G623"/>
      <c r="H623"/>
    </row>
    <row r="624" spans="1:8" s="25" customFormat="1">
      <c r="A624"/>
      <c r="B624" s="63"/>
      <c r="C624"/>
      <c r="D624"/>
      <c r="E624" s="3"/>
      <c r="F624" s="55"/>
      <c r="G624"/>
      <c r="H624"/>
    </row>
    <row r="625" spans="1:8" s="25" customFormat="1">
      <c r="A625"/>
      <c r="B625" s="63"/>
      <c r="C625"/>
      <c r="D625"/>
      <c r="E625" s="3"/>
      <c r="F625" s="55"/>
      <c r="G625"/>
      <c r="H625"/>
    </row>
    <row r="626" spans="1:8" s="25" customFormat="1">
      <c r="A626"/>
      <c r="B626" s="63"/>
      <c r="C626"/>
      <c r="D626"/>
      <c r="E626" s="3"/>
      <c r="F626" s="55"/>
      <c r="G626"/>
      <c r="H626"/>
    </row>
    <row r="627" spans="1:8" s="25" customFormat="1">
      <c r="A627"/>
      <c r="B627" s="63"/>
      <c r="C627"/>
      <c r="D627"/>
      <c r="E627" s="3"/>
      <c r="F627" s="55"/>
      <c r="G627"/>
      <c r="H627"/>
    </row>
    <row r="628" spans="1:8" s="25" customFormat="1">
      <c r="A628"/>
      <c r="B628" s="63"/>
      <c r="C628"/>
      <c r="D628"/>
      <c r="E628" s="3"/>
      <c r="F628" s="55"/>
      <c r="G628"/>
      <c r="H628"/>
    </row>
    <row r="629" spans="1:8" s="25" customFormat="1">
      <c r="A629"/>
      <c r="B629" s="63"/>
      <c r="C629"/>
      <c r="D629"/>
      <c r="E629" s="3"/>
      <c r="F629" s="55"/>
      <c r="G629"/>
      <c r="H629"/>
    </row>
    <row r="630" spans="1:8" s="25" customFormat="1">
      <c r="A630"/>
      <c r="B630" s="63"/>
      <c r="C630"/>
      <c r="D630"/>
      <c r="E630" s="3"/>
      <c r="F630" s="55"/>
      <c r="G630"/>
      <c r="H630"/>
    </row>
    <row r="631" spans="1:8" s="25" customFormat="1">
      <c r="A631"/>
      <c r="B631" s="63"/>
      <c r="C631"/>
      <c r="D631"/>
      <c r="E631" s="3"/>
      <c r="F631" s="55"/>
      <c r="G631"/>
      <c r="H631"/>
    </row>
    <row r="632" spans="1:8" s="25" customFormat="1">
      <c r="A632"/>
      <c r="B632" s="63"/>
      <c r="C632"/>
      <c r="D632"/>
      <c r="E632" s="3"/>
      <c r="F632" s="55"/>
      <c r="G632"/>
      <c r="H632"/>
    </row>
    <row r="633" spans="1:8" s="25" customFormat="1">
      <c r="A633"/>
      <c r="B633" s="63"/>
      <c r="C633"/>
      <c r="D633"/>
      <c r="E633" s="3"/>
      <c r="F633" s="55"/>
      <c r="G633"/>
      <c r="H633"/>
    </row>
    <row r="634" spans="1:8" s="25" customFormat="1">
      <c r="A634"/>
      <c r="B634" s="63"/>
      <c r="C634"/>
      <c r="D634"/>
      <c r="E634" s="3"/>
      <c r="F634" s="55"/>
      <c r="G634" s="3"/>
      <c r="H634"/>
    </row>
    <row r="635" spans="1:8" s="25" customFormat="1">
      <c r="A635"/>
      <c r="B635" s="63"/>
      <c r="C635"/>
      <c r="D635"/>
      <c r="E635" s="3"/>
      <c r="F635" s="55"/>
      <c r="G635" s="3"/>
      <c r="H635"/>
    </row>
    <row r="636" spans="1:8" s="25" customFormat="1">
      <c r="A636"/>
      <c r="B636" s="63"/>
      <c r="C636"/>
      <c r="D636"/>
      <c r="E636" s="3"/>
      <c r="F636" s="55"/>
      <c r="G636" s="3"/>
      <c r="H636"/>
    </row>
    <row r="637" spans="1:8" s="25" customFormat="1">
      <c r="A637"/>
      <c r="B637" s="63"/>
      <c r="C637"/>
      <c r="D637"/>
      <c r="E637" s="3"/>
      <c r="F637" s="55"/>
      <c r="G637"/>
      <c r="H637"/>
    </row>
    <row r="638" spans="1:8" s="25" customFormat="1">
      <c r="A638"/>
      <c r="B638" s="63"/>
      <c r="C638"/>
      <c r="D638"/>
      <c r="E638" s="3"/>
      <c r="F638" s="55"/>
      <c r="G638"/>
      <c r="H638"/>
    </row>
    <row r="639" spans="1:8" s="25" customFormat="1">
      <c r="A639"/>
      <c r="B639" s="63"/>
      <c r="C639"/>
      <c r="D639"/>
      <c r="E639" s="3"/>
      <c r="F639" s="55"/>
      <c r="G639"/>
      <c r="H639"/>
    </row>
    <row r="640" spans="1:8" s="25" customFormat="1">
      <c r="A640"/>
      <c r="B640" s="63"/>
      <c r="C640"/>
      <c r="D640"/>
      <c r="E640" s="3"/>
      <c r="F640" s="55"/>
      <c r="G640"/>
      <c r="H640"/>
    </row>
    <row r="641" spans="1:8" s="25" customFormat="1">
      <c r="A641"/>
      <c r="B641" s="63"/>
      <c r="C641"/>
      <c r="D641"/>
      <c r="E641" s="3"/>
      <c r="F641" s="55"/>
      <c r="G641"/>
      <c r="H641"/>
    </row>
    <row r="642" spans="1:8" s="25" customFormat="1">
      <c r="A642"/>
      <c r="B642" s="63"/>
      <c r="C642"/>
      <c r="D642"/>
      <c r="E642" s="3"/>
      <c r="F642" s="55"/>
      <c r="G642" s="3"/>
      <c r="H642"/>
    </row>
    <row r="643" spans="1:8" s="25" customFormat="1">
      <c r="A643"/>
      <c r="B643" s="63"/>
      <c r="C643"/>
      <c r="D643"/>
      <c r="E643" s="3"/>
      <c r="F643" s="55"/>
      <c r="G643" s="3"/>
      <c r="H643"/>
    </row>
    <row r="644" spans="1:8" s="25" customFormat="1">
      <c r="A644"/>
      <c r="B644" s="63"/>
      <c r="C644"/>
      <c r="D644"/>
      <c r="E644" s="3"/>
      <c r="F644" s="55"/>
      <c r="G644" s="3"/>
      <c r="H644"/>
    </row>
    <row r="645" spans="1:8" s="25" customFormat="1">
      <c r="A645"/>
      <c r="B645" s="63"/>
      <c r="C645"/>
      <c r="D645"/>
      <c r="E645" s="3"/>
      <c r="F645" s="55"/>
      <c r="G645" s="3"/>
      <c r="H645"/>
    </row>
    <row r="646" spans="1:8" s="25" customFormat="1">
      <c r="A646"/>
      <c r="B646" s="63"/>
      <c r="C646"/>
      <c r="D646"/>
      <c r="E646" s="3"/>
      <c r="F646" s="55"/>
      <c r="G646"/>
      <c r="H646"/>
    </row>
    <row r="647" spans="1:8" s="25" customFormat="1">
      <c r="A647"/>
      <c r="B647" s="63"/>
      <c r="C647"/>
      <c r="D647"/>
      <c r="E647" s="3"/>
      <c r="F647" s="55"/>
      <c r="G647"/>
      <c r="H647"/>
    </row>
    <row r="648" spans="1:8" s="25" customFormat="1">
      <c r="A648"/>
      <c r="B648" s="63"/>
      <c r="C648"/>
      <c r="D648"/>
      <c r="E648" s="3"/>
      <c r="F648" s="55"/>
      <c r="G648"/>
      <c r="H648"/>
    </row>
    <row r="649" spans="1:8" s="25" customFormat="1">
      <c r="A649"/>
      <c r="B649" s="63"/>
      <c r="C649"/>
      <c r="D649"/>
      <c r="E649" s="3"/>
      <c r="F649" s="55"/>
      <c r="G649"/>
      <c r="H649"/>
    </row>
    <row r="650" spans="1:8" s="25" customFormat="1">
      <c r="A650"/>
      <c r="B650" s="63"/>
      <c r="C650"/>
      <c r="D650"/>
      <c r="E650" s="3"/>
      <c r="F650" s="55"/>
      <c r="G650"/>
      <c r="H650"/>
    </row>
    <row r="651" spans="1:8" s="25" customFormat="1">
      <c r="A651"/>
      <c r="B651" s="63"/>
      <c r="C651"/>
      <c r="D651"/>
      <c r="E651" s="3"/>
      <c r="F651" s="55"/>
      <c r="G651"/>
      <c r="H651"/>
    </row>
    <row r="652" spans="1:8" s="25" customFormat="1">
      <c r="A652"/>
      <c r="B652" s="63"/>
      <c r="C652"/>
      <c r="D652"/>
      <c r="E652" s="3"/>
      <c r="F652" s="55"/>
      <c r="G652"/>
      <c r="H652"/>
    </row>
    <row r="653" spans="1:8" s="25" customFormat="1">
      <c r="A653"/>
      <c r="B653" s="63"/>
      <c r="C653"/>
      <c r="D653"/>
      <c r="E653" s="3"/>
      <c r="F653" s="55"/>
      <c r="G653" s="3"/>
      <c r="H653"/>
    </row>
    <row r="654" spans="1:8" s="25" customFormat="1">
      <c r="A654"/>
      <c r="B654" s="63"/>
      <c r="C654"/>
      <c r="D654"/>
      <c r="E654" s="3"/>
      <c r="F654" s="55"/>
      <c r="G654" s="3"/>
      <c r="H654"/>
    </row>
    <row r="655" spans="1:8" s="25" customFormat="1">
      <c r="A655"/>
      <c r="B655" s="63"/>
      <c r="C655"/>
      <c r="D655"/>
      <c r="E655" s="3"/>
      <c r="F655" s="55"/>
      <c r="G655"/>
      <c r="H655"/>
    </row>
    <row r="656" spans="1:8" s="25" customFormat="1">
      <c r="A656"/>
      <c r="B656" s="63"/>
      <c r="C656"/>
      <c r="D656"/>
      <c r="E656" s="3"/>
      <c r="F656" s="55"/>
      <c r="G656" s="3"/>
      <c r="H656"/>
    </row>
    <row r="657" spans="1:8" s="25" customFormat="1">
      <c r="A657"/>
      <c r="B657" s="63"/>
      <c r="C657"/>
      <c r="D657"/>
      <c r="E657" s="3"/>
      <c r="F657" s="55"/>
      <c r="G657" s="3"/>
      <c r="H657"/>
    </row>
    <row r="658" spans="1:8" s="25" customFormat="1">
      <c r="A658"/>
      <c r="B658" s="63"/>
      <c r="C658"/>
      <c r="D658"/>
      <c r="E658" s="3"/>
      <c r="F658" s="55"/>
      <c r="G658" s="3"/>
      <c r="H658"/>
    </row>
    <row r="659" spans="1:8" s="25" customFormat="1">
      <c r="A659"/>
      <c r="B659" s="63"/>
      <c r="C659"/>
      <c r="D659"/>
      <c r="E659" s="3"/>
      <c r="F659" s="55"/>
      <c r="G659" s="3"/>
      <c r="H659"/>
    </row>
    <row r="660" spans="1:8" s="25" customFormat="1">
      <c r="A660"/>
      <c r="B660" s="63"/>
      <c r="C660"/>
      <c r="D660"/>
      <c r="E660" s="3"/>
      <c r="F660" s="55"/>
      <c r="G660"/>
      <c r="H660"/>
    </row>
    <row r="661" spans="1:8" s="25" customFormat="1">
      <c r="A661"/>
      <c r="B661" s="63"/>
      <c r="C661"/>
      <c r="D661"/>
      <c r="E661" s="3"/>
      <c r="F661" s="55"/>
      <c r="G661" s="3"/>
      <c r="H661"/>
    </row>
    <row r="662" spans="1:8" s="25" customFormat="1">
      <c r="A662"/>
      <c r="B662" s="63"/>
      <c r="C662"/>
      <c r="D662"/>
      <c r="E662" s="3"/>
      <c r="F662" s="55"/>
      <c r="G662"/>
      <c r="H662"/>
    </row>
    <row r="663" spans="1:8" s="25" customFormat="1">
      <c r="A663"/>
      <c r="B663" s="63"/>
      <c r="C663"/>
      <c r="D663"/>
      <c r="E663" s="3"/>
      <c r="F663" s="55"/>
      <c r="G663"/>
      <c r="H663"/>
    </row>
    <row r="664" spans="1:8" s="25" customFormat="1">
      <c r="A664"/>
      <c r="B664" s="63"/>
      <c r="C664"/>
      <c r="D664"/>
      <c r="E664" s="3"/>
      <c r="F664" s="55"/>
      <c r="G664" s="3"/>
      <c r="H664"/>
    </row>
    <row r="665" spans="1:8" s="25" customFormat="1">
      <c r="A665"/>
      <c r="B665" s="63"/>
      <c r="C665"/>
      <c r="D665"/>
      <c r="E665" s="3"/>
      <c r="F665" s="55"/>
      <c r="G665"/>
      <c r="H665"/>
    </row>
    <row r="666" spans="1:8" s="25" customFormat="1">
      <c r="A666"/>
      <c r="B666" s="63"/>
      <c r="C666"/>
      <c r="D666"/>
      <c r="E666" s="3"/>
      <c r="F666" s="55"/>
      <c r="G666"/>
      <c r="H666"/>
    </row>
    <row r="667" spans="1:8" s="25" customFormat="1">
      <c r="A667"/>
      <c r="B667" s="63"/>
      <c r="C667"/>
      <c r="D667"/>
      <c r="E667" s="3"/>
      <c r="F667" s="55"/>
      <c r="G667"/>
      <c r="H667"/>
    </row>
    <row r="668" spans="1:8" s="25" customFormat="1">
      <c r="A668"/>
      <c r="B668" s="63"/>
      <c r="C668"/>
      <c r="D668"/>
      <c r="E668" s="3"/>
      <c r="F668" s="55"/>
      <c r="G668"/>
      <c r="H668"/>
    </row>
    <row r="669" spans="1:8" s="25" customFormat="1">
      <c r="A669"/>
      <c r="B669" s="63"/>
      <c r="C669"/>
      <c r="D669"/>
      <c r="E669" s="3"/>
      <c r="F669" s="55"/>
      <c r="G669"/>
      <c r="H669"/>
    </row>
    <row r="670" spans="1:8" s="25" customFormat="1">
      <c r="A670"/>
      <c r="B670" s="63"/>
      <c r="C670"/>
      <c r="D670"/>
      <c r="E670" s="3"/>
      <c r="F670" s="55"/>
      <c r="G670"/>
      <c r="H670"/>
    </row>
    <row r="671" spans="1:8" s="25" customFormat="1">
      <c r="A671"/>
      <c r="B671" s="63"/>
      <c r="C671"/>
      <c r="D671"/>
      <c r="E671" s="3"/>
      <c r="F671" s="55"/>
      <c r="G671"/>
      <c r="H671"/>
    </row>
    <row r="672" spans="1:8" s="25" customFormat="1">
      <c r="A672"/>
      <c r="B672" s="63"/>
      <c r="C672"/>
      <c r="D672"/>
      <c r="E672" s="3"/>
      <c r="F672" s="55"/>
      <c r="G672"/>
      <c r="H672"/>
    </row>
    <row r="673" spans="1:8" s="25" customFormat="1">
      <c r="A673"/>
      <c r="B673" s="63"/>
      <c r="C673"/>
      <c r="D673"/>
      <c r="E673" s="3"/>
      <c r="F673" s="55"/>
      <c r="G673" s="3"/>
      <c r="H673"/>
    </row>
    <row r="674" spans="1:8" s="25" customFormat="1">
      <c r="A674"/>
      <c r="B674" s="63"/>
      <c r="C674"/>
      <c r="D674"/>
      <c r="E674" s="3"/>
      <c r="F674" s="55"/>
      <c r="G674"/>
      <c r="H674"/>
    </row>
    <row r="675" spans="1:8" s="25" customFormat="1">
      <c r="A675"/>
      <c r="B675" s="63"/>
      <c r="C675"/>
      <c r="D675"/>
      <c r="E675" s="3"/>
      <c r="F675" s="55"/>
      <c r="G675" s="3"/>
      <c r="H675"/>
    </row>
    <row r="676" spans="1:8" s="25" customFormat="1">
      <c r="A676"/>
      <c r="B676" s="63"/>
      <c r="C676"/>
      <c r="D676"/>
      <c r="E676" s="3"/>
      <c r="F676" s="55"/>
      <c r="G676"/>
      <c r="H676"/>
    </row>
    <row r="677" spans="1:8" s="25" customFormat="1">
      <c r="A677"/>
      <c r="B677" s="63"/>
      <c r="C677"/>
      <c r="D677"/>
      <c r="E677" s="3"/>
      <c r="F677" s="55"/>
      <c r="G677"/>
      <c r="H677"/>
    </row>
    <row r="678" spans="1:8" s="25" customFormat="1">
      <c r="A678"/>
      <c r="B678" s="63"/>
      <c r="C678"/>
      <c r="D678"/>
      <c r="E678" s="3"/>
      <c r="F678" s="55"/>
      <c r="G678"/>
      <c r="H678"/>
    </row>
    <row r="679" spans="1:8" s="25" customFormat="1">
      <c r="A679"/>
      <c r="B679" s="63"/>
      <c r="C679"/>
      <c r="D679"/>
      <c r="E679" s="3"/>
      <c r="F679" s="55"/>
      <c r="G679"/>
      <c r="H679"/>
    </row>
    <row r="680" spans="1:8" s="25" customFormat="1">
      <c r="A680"/>
      <c r="B680" s="63"/>
      <c r="C680"/>
      <c r="D680"/>
      <c r="E680" s="3"/>
      <c r="F680" s="55"/>
      <c r="G680" s="3"/>
      <c r="H680"/>
    </row>
    <row r="681" spans="1:8" s="25" customFormat="1">
      <c r="A681"/>
      <c r="B681" s="63"/>
      <c r="C681"/>
      <c r="D681"/>
      <c r="E681" s="3"/>
      <c r="F681" s="55"/>
      <c r="G681"/>
      <c r="H681"/>
    </row>
    <row r="682" spans="1:8" s="25" customFormat="1">
      <c r="A682"/>
      <c r="B682" s="63"/>
      <c r="C682"/>
      <c r="D682"/>
      <c r="E682" s="3"/>
      <c r="F682" s="55"/>
      <c r="G682"/>
      <c r="H682"/>
    </row>
    <row r="683" spans="1:8" s="25" customFormat="1">
      <c r="A683"/>
      <c r="B683" s="63"/>
      <c r="C683"/>
      <c r="D683"/>
      <c r="E683" s="3"/>
      <c r="F683" s="55"/>
      <c r="G683"/>
      <c r="H683"/>
    </row>
    <row r="684" spans="1:8" s="25" customFormat="1">
      <c r="A684"/>
      <c r="B684" s="63"/>
      <c r="C684"/>
      <c r="D684"/>
      <c r="E684" s="3"/>
      <c r="F684" s="55"/>
      <c r="G684" s="3"/>
      <c r="H684"/>
    </row>
    <row r="685" spans="1:8" s="25" customFormat="1">
      <c r="A685"/>
      <c r="B685" s="63"/>
      <c r="C685"/>
      <c r="D685"/>
      <c r="E685" s="3"/>
      <c r="F685" s="55"/>
      <c r="G685"/>
      <c r="H685"/>
    </row>
    <row r="686" spans="1:8" s="25" customFormat="1">
      <c r="A686"/>
      <c r="B686" s="63"/>
      <c r="C686"/>
      <c r="D686"/>
      <c r="E686" s="3"/>
      <c r="F686" s="55"/>
      <c r="G686"/>
      <c r="H686"/>
    </row>
    <row r="687" spans="1:8" s="25" customFormat="1">
      <c r="A687"/>
      <c r="B687" s="63"/>
      <c r="C687"/>
      <c r="D687"/>
      <c r="E687" s="3"/>
      <c r="F687" s="55"/>
      <c r="G687" s="3"/>
      <c r="H687"/>
    </row>
    <row r="688" spans="1:8" s="25" customFormat="1">
      <c r="A688"/>
      <c r="B688" s="63"/>
      <c r="C688"/>
      <c r="D688"/>
      <c r="E688" s="3"/>
      <c r="F688" s="55"/>
      <c r="G688" s="3"/>
      <c r="H688"/>
    </row>
    <row r="689" spans="1:8" s="25" customFormat="1">
      <c r="A689"/>
      <c r="B689" s="63"/>
      <c r="C689"/>
      <c r="D689"/>
      <c r="E689" s="3"/>
      <c r="F689" s="55"/>
      <c r="G689"/>
      <c r="H689"/>
    </row>
    <row r="690" spans="1:8" s="25" customFormat="1">
      <c r="A690"/>
      <c r="B690" s="63"/>
      <c r="C690"/>
      <c r="D690"/>
      <c r="E690" s="3"/>
      <c r="F690" s="55"/>
      <c r="G690"/>
      <c r="H690"/>
    </row>
    <row r="691" spans="1:8" s="25" customFormat="1">
      <c r="A691"/>
      <c r="B691" s="63"/>
      <c r="C691"/>
      <c r="D691"/>
      <c r="E691" s="3"/>
      <c r="F691" s="55"/>
      <c r="G691" s="3"/>
      <c r="H691"/>
    </row>
    <row r="692" spans="1:8" s="25" customFormat="1">
      <c r="A692"/>
      <c r="B692" s="63"/>
      <c r="C692"/>
      <c r="D692"/>
      <c r="E692" s="3"/>
      <c r="F692" s="55"/>
      <c r="G692"/>
      <c r="H692"/>
    </row>
    <row r="693" spans="1:8" s="25" customFormat="1">
      <c r="A693"/>
      <c r="B693" s="63"/>
      <c r="C693"/>
      <c r="D693"/>
      <c r="E693" s="3"/>
      <c r="F693" s="55"/>
      <c r="G693"/>
      <c r="H693"/>
    </row>
    <row r="694" spans="1:8" s="25" customFormat="1">
      <c r="A694"/>
      <c r="B694" s="63"/>
      <c r="C694"/>
      <c r="D694"/>
      <c r="E694" s="3"/>
      <c r="F694" s="55"/>
      <c r="G694"/>
      <c r="H694"/>
    </row>
    <row r="695" spans="1:8" s="25" customFormat="1">
      <c r="A695"/>
      <c r="B695" s="63"/>
      <c r="C695"/>
      <c r="D695"/>
      <c r="E695" s="3"/>
      <c r="F695" s="55"/>
      <c r="G695"/>
      <c r="H695"/>
    </row>
    <row r="696" spans="1:8" s="25" customFormat="1">
      <c r="A696"/>
      <c r="B696" s="63"/>
      <c r="C696"/>
      <c r="D696"/>
      <c r="E696" s="3"/>
      <c r="F696" s="55"/>
      <c r="G696" s="3"/>
      <c r="H696"/>
    </row>
    <row r="697" spans="1:8" s="25" customFormat="1">
      <c r="A697"/>
      <c r="B697" s="63"/>
      <c r="C697"/>
      <c r="D697"/>
      <c r="E697" s="3"/>
      <c r="F697" s="55"/>
      <c r="G697"/>
      <c r="H697"/>
    </row>
    <row r="698" spans="1:8" s="25" customFormat="1">
      <c r="A698"/>
      <c r="B698" s="63"/>
      <c r="C698"/>
      <c r="D698"/>
      <c r="E698" s="3"/>
      <c r="F698" s="55"/>
      <c r="G698" s="3"/>
      <c r="H698"/>
    </row>
    <row r="699" spans="1:8" s="25" customFormat="1">
      <c r="A699"/>
      <c r="B699" s="63"/>
      <c r="C699"/>
      <c r="D699"/>
      <c r="E699" s="3"/>
      <c r="F699" s="55"/>
      <c r="G699"/>
      <c r="H699"/>
    </row>
    <row r="700" spans="1:8" s="25" customFormat="1">
      <c r="A700"/>
      <c r="B700" s="63"/>
      <c r="C700"/>
      <c r="D700"/>
      <c r="E700" s="3"/>
      <c r="F700" s="55"/>
      <c r="G700"/>
      <c r="H700"/>
    </row>
    <row r="701" spans="1:8" s="25" customFormat="1">
      <c r="A701"/>
      <c r="B701" s="63"/>
      <c r="C701"/>
      <c r="D701"/>
      <c r="E701" s="3"/>
      <c r="F701" s="55"/>
      <c r="G701"/>
      <c r="H701"/>
    </row>
    <row r="702" spans="1:8" s="25" customFormat="1">
      <c r="A702"/>
      <c r="B702" s="63"/>
      <c r="C702"/>
      <c r="D702"/>
      <c r="E702" s="3"/>
      <c r="F702" s="55"/>
      <c r="G702" s="3"/>
      <c r="H702"/>
    </row>
    <row r="703" spans="1:8" s="25" customFormat="1">
      <c r="A703"/>
      <c r="B703" s="63"/>
      <c r="C703"/>
      <c r="D703"/>
      <c r="E703" s="3"/>
      <c r="F703" s="55"/>
      <c r="G703"/>
      <c r="H703"/>
    </row>
    <row r="704" spans="1:8" s="25" customFormat="1">
      <c r="A704"/>
      <c r="B704" s="63"/>
      <c r="C704"/>
      <c r="D704"/>
      <c r="E704" s="3"/>
      <c r="F704" s="55"/>
      <c r="G704"/>
      <c r="H704"/>
    </row>
    <row r="705" spans="1:8" s="25" customFormat="1">
      <c r="A705"/>
      <c r="B705" s="63"/>
      <c r="C705"/>
      <c r="D705"/>
      <c r="E705" s="3"/>
      <c r="F705" s="55"/>
      <c r="G705"/>
      <c r="H705"/>
    </row>
    <row r="706" spans="1:8" s="25" customFormat="1">
      <c r="A706"/>
      <c r="B706" s="63"/>
      <c r="C706"/>
      <c r="D706"/>
      <c r="E706" s="3"/>
      <c r="F706" s="55"/>
      <c r="G706"/>
      <c r="H706"/>
    </row>
    <row r="707" spans="1:8" s="25" customFormat="1">
      <c r="A707"/>
      <c r="B707" s="63"/>
      <c r="C707"/>
      <c r="D707"/>
      <c r="E707" s="3"/>
      <c r="F707" s="55"/>
      <c r="G707"/>
      <c r="H707"/>
    </row>
    <row r="708" spans="1:8" s="25" customFormat="1">
      <c r="A708"/>
      <c r="B708" s="63"/>
      <c r="C708"/>
      <c r="D708"/>
      <c r="E708" s="3"/>
      <c r="F708" s="55"/>
      <c r="G708"/>
      <c r="H708"/>
    </row>
    <row r="709" spans="1:8" s="25" customFormat="1">
      <c r="A709"/>
      <c r="B709" s="63"/>
      <c r="C709"/>
      <c r="D709"/>
      <c r="E709" s="3"/>
      <c r="F709" s="55"/>
      <c r="G709"/>
      <c r="H709"/>
    </row>
    <row r="710" spans="1:8" s="25" customFormat="1">
      <c r="A710"/>
      <c r="B710" s="63"/>
      <c r="C710"/>
      <c r="D710"/>
      <c r="E710" s="3"/>
      <c r="F710" s="55"/>
      <c r="G710"/>
      <c r="H710"/>
    </row>
    <row r="711" spans="1:8" s="25" customFormat="1">
      <c r="A711"/>
      <c r="B711" s="63"/>
      <c r="C711"/>
      <c r="D711"/>
      <c r="E711" s="3"/>
      <c r="F711" s="55"/>
      <c r="G711"/>
      <c r="H711"/>
    </row>
    <row r="712" spans="1:8" s="25" customFormat="1">
      <c r="A712"/>
      <c r="B712" s="63"/>
      <c r="C712"/>
      <c r="D712"/>
      <c r="E712" s="3"/>
      <c r="F712" s="55"/>
      <c r="G712"/>
      <c r="H712"/>
    </row>
    <row r="713" spans="1:8" s="25" customFormat="1">
      <c r="A713"/>
      <c r="B713" s="63"/>
      <c r="C713"/>
      <c r="D713"/>
      <c r="E713" s="3"/>
      <c r="F713" s="55"/>
      <c r="G713"/>
      <c r="H713"/>
    </row>
    <row r="714" spans="1:8" s="25" customFormat="1">
      <c r="A714"/>
      <c r="B714" s="63"/>
      <c r="C714"/>
      <c r="D714"/>
      <c r="E714" s="3"/>
      <c r="F714" s="55"/>
      <c r="G714"/>
      <c r="H714"/>
    </row>
    <row r="715" spans="1:8" s="25" customFormat="1">
      <c r="A715"/>
      <c r="B715" s="63"/>
      <c r="C715"/>
      <c r="D715"/>
      <c r="E715" s="3"/>
      <c r="F715" s="55"/>
      <c r="G715"/>
      <c r="H715"/>
    </row>
    <row r="716" spans="1:8" s="25" customFormat="1">
      <c r="A716"/>
      <c r="B716" s="63"/>
      <c r="C716"/>
      <c r="D716"/>
      <c r="E716" s="3"/>
      <c r="F716" s="55"/>
      <c r="G716"/>
      <c r="H716"/>
    </row>
    <row r="717" spans="1:8" s="25" customFormat="1">
      <c r="A717"/>
      <c r="B717" s="63"/>
      <c r="C717"/>
      <c r="D717"/>
      <c r="E717" s="3"/>
      <c r="F717" s="55"/>
      <c r="G717"/>
      <c r="H717"/>
    </row>
    <row r="718" spans="1:8" s="25" customFormat="1">
      <c r="A718"/>
      <c r="B718" s="63"/>
      <c r="C718"/>
      <c r="D718"/>
      <c r="E718" s="3"/>
      <c r="F718" s="55"/>
      <c r="G718"/>
      <c r="H718"/>
    </row>
    <row r="719" spans="1:8" s="25" customFormat="1">
      <c r="A719"/>
      <c r="B719" s="63"/>
      <c r="C719"/>
      <c r="D719"/>
      <c r="E719" s="3"/>
      <c r="F719" s="55"/>
      <c r="G719"/>
      <c r="H719"/>
    </row>
    <row r="720" spans="1:8" s="25" customFormat="1">
      <c r="A720"/>
      <c r="B720" s="63"/>
      <c r="C720"/>
      <c r="D720"/>
      <c r="E720" s="3"/>
      <c r="F720" s="55"/>
      <c r="G720"/>
      <c r="H720"/>
    </row>
    <row r="721" spans="1:8" s="25" customFormat="1">
      <c r="A721"/>
      <c r="B721" s="63"/>
      <c r="C721"/>
      <c r="D721"/>
      <c r="E721" s="3"/>
      <c r="F721" s="55"/>
      <c r="G721"/>
      <c r="H721"/>
    </row>
    <row r="722" spans="1:8" s="25" customFormat="1">
      <c r="A722"/>
      <c r="B722" s="63"/>
      <c r="C722"/>
      <c r="D722"/>
      <c r="E722" s="3"/>
      <c r="F722" s="55"/>
      <c r="G722"/>
      <c r="H722"/>
    </row>
    <row r="723" spans="1:8" s="25" customFormat="1">
      <c r="A723"/>
      <c r="B723" s="63"/>
      <c r="C723"/>
      <c r="D723"/>
      <c r="E723" s="3"/>
      <c r="F723" s="55"/>
      <c r="G723"/>
      <c r="H723"/>
    </row>
    <row r="724" spans="1:8" s="25" customFormat="1">
      <c r="A724"/>
      <c r="B724" s="63"/>
      <c r="C724"/>
      <c r="D724"/>
      <c r="E724" s="3"/>
      <c r="F724" s="55"/>
      <c r="G724"/>
      <c r="H724"/>
    </row>
    <row r="725" spans="1:8" s="25" customFormat="1">
      <c r="A725"/>
      <c r="B725" s="63"/>
      <c r="C725"/>
      <c r="D725"/>
      <c r="E725" s="3"/>
      <c r="F725" s="55"/>
      <c r="G725"/>
      <c r="H725"/>
    </row>
    <row r="726" spans="1:8" s="25" customFormat="1">
      <c r="A726"/>
      <c r="B726" s="63"/>
      <c r="C726"/>
      <c r="D726"/>
      <c r="E726" s="3"/>
      <c r="F726" s="55"/>
      <c r="G726"/>
      <c r="H726"/>
    </row>
    <row r="727" spans="1:8" s="25" customFormat="1">
      <c r="A727"/>
      <c r="B727" s="63"/>
      <c r="C727"/>
      <c r="D727"/>
      <c r="E727" s="3"/>
      <c r="F727" s="55"/>
      <c r="G727"/>
      <c r="H727"/>
    </row>
    <row r="728" spans="1:8" s="25" customFormat="1">
      <c r="A728"/>
      <c r="B728" s="63"/>
      <c r="C728"/>
      <c r="D728"/>
      <c r="E728" s="3"/>
      <c r="F728" s="55"/>
      <c r="G728"/>
      <c r="H728"/>
    </row>
    <row r="729" spans="1:8" s="25" customFormat="1">
      <c r="A729"/>
      <c r="B729" s="63"/>
      <c r="C729"/>
      <c r="D729"/>
      <c r="E729" s="3"/>
      <c r="F729" s="55"/>
      <c r="G729"/>
      <c r="H729"/>
    </row>
    <row r="730" spans="1:8" s="25" customFormat="1">
      <c r="A730"/>
      <c r="B730" s="63"/>
      <c r="C730"/>
      <c r="D730"/>
      <c r="E730" s="3"/>
      <c r="F730" s="55"/>
      <c r="G730"/>
      <c r="H730"/>
    </row>
    <row r="731" spans="1:8" s="25" customFormat="1">
      <c r="A731"/>
      <c r="B731" s="63"/>
      <c r="C731"/>
      <c r="D731"/>
      <c r="E731" s="3"/>
      <c r="F731" s="55"/>
      <c r="G731"/>
      <c r="H731"/>
    </row>
    <row r="732" spans="1:8" s="25" customFormat="1">
      <c r="A732"/>
      <c r="B732" s="63"/>
      <c r="C732"/>
      <c r="D732"/>
      <c r="E732" s="3"/>
      <c r="F732" s="55"/>
      <c r="G732"/>
      <c r="H732"/>
    </row>
    <row r="733" spans="1:8" s="25" customFormat="1">
      <c r="A733"/>
      <c r="B733" s="63"/>
      <c r="C733"/>
      <c r="D733"/>
      <c r="E733" s="3"/>
      <c r="F733" s="55"/>
      <c r="G733"/>
      <c r="H733"/>
    </row>
    <row r="734" spans="1:8" s="25" customFormat="1">
      <c r="A734"/>
      <c r="B734" s="63"/>
      <c r="C734"/>
      <c r="D734"/>
      <c r="E734" s="3"/>
      <c r="F734" s="55"/>
      <c r="G734"/>
      <c r="H734"/>
    </row>
    <row r="735" spans="1:8" s="25" customFormat="1">
      <c r="A735"/>
      <c r="B735" s="63"/>
      <c r="C735"/>
      <c r="D735"/>
      <c r="E735" s="3"/>
      <c r="F735" s="55"/>
      <c r="G735"/>
      <c r="H735"/>
    </row>
    <row r="736" spans="1:8" s="25" customFormat="1">
      <c r="A736"/>
      <c r="B736" s="63"/>
      <c r="C736"/>
      <c r="D736"/>
      <c r="E736" s="3"/>
      <c r="F736" s="55"/>
      <c r="G736"/>
      <c r="H736"/>
    </row>
    <row r="737" spans="1:8" s="25" customFormat="1">
      <c r="A737"/>
      <c r="B737" s="63"/>
      <c r="C737"/>
      <c r="D737"/>
      <c r="E737" s="3"/>
      <c r="F737" s="55"/>
      <c r="G737"/>
      <c r="H737"/>
    </row>
    <row r="738" spans="1:8" s="25" customFormat="1">
      <c r="A738"/>
      <c r="B738" s="63"/>
      <c r="C738"/>
      <c r="D738"/>
      <c r="E738" s="3"/>
      <c r="F738" s="55"/>
      <c r="G738"/>
      <c r="H738"/>
    </row>
    <row r="739" spans="1:8" s="25" customFormat="1">
      <c r="A739"/>
      <c r="B739" s="63"/>
      <c r="C739"/>
      <c r="D739"/>
      <c r="E739" s="3"/>
      <c r="F739" s="55"/>
      <c r="G739"/>
      <c r="H739"/>
    </row>
    <row r="740" spans="1:8" s="25" customFormat="1">
      <c r="A740"/>
      <c r="B740" s="63"/>
      <c r="C740"/>
      <c r="D740"/>
      <c r="E740" s="3"/>
      <c r="F740" s="55"/>
      <c r="G740"/>
      <c r="H740"/>
    </row>
    <row r="741" spans="1:8" s="25" customFormat="1">
      <c r="A741"/>
      <c r="B741" s="63"/>
      <c r="C741"/>
      <c r="D741"/>
      <c r="E741" s="3"/>
      <c r="F741" s="55"/>
      <c r="G741"/>
      <c r="H741"/>
    </row>
    <row r="742" spans="1:8" s="25" customFormat="1">
      <c r="A742"/>
      <c r="B742" s="63"/>
      <c r="C742"/>
      <c r="D742"/>
      <c r="E742" s="3"/>
      <c r="F742" s="55"/>
      <c r="G742"/>
      <c r="H742"/>
    </row>
    <row r="743" spans="1:8" s="25" customFormat="1">
      <c r="A743"/>
      <c r="B743" s="63"/>
      <c r="C743"/>
      <c r="D743"/>
      <c r="E743" s="3"/>
      <c r="F743" s="55"/>
      <c r="G743"/>
      <c r="H743"/>
    </row>
    <row r="744" spans="1:8" s="25" customFormat="1">
      <c r="A744"/>
      <c r="B744" s="63"/>
      <c r="C744"/>
      <c r="D744"/>
      <c r="E744" s="3"/>
      <c r="F744" s="55"/>
      <c r="G744"/>
      <c r="H744"/>
    </row>
    <row r="745" spans="1:8" s="25" customFormat="1">
      <c r="A745"/>
      <c r="B745" s="63"/>
      <c r="C745"/>
      <c r="D745"/>
      <c r="E745" s="3"/>
      <c r="F745" s="55"/>
      <c r="G745"/>
      <c r="H745"/>
    </row>
    <row r="746" spans="1:8" s="25" customFormat="1">
      <c r="A746"/>
      <c r="B746" s="63"/>
      <c r="C746"/>
      <c r="D746"/>
      <c r="E746" s="3"/>
      <c r="F746" s="55"/>
      <c r="G746"/>
      <c r="H746"/>
    </row>
    <row r="747" spans="1:8" s="25" customFormat="1">
      <c r="A747"/>
      <c r="B747" s="63"/>
      <c r="C747"/>
      <c r="D747"/>
      <c r="E747" s="3"/>
      <c r="F747" s="55"/>
      <c r="G747"/>
      <c r="H747"/>
    </row>
    <row r="748" spans="1:8" s="25" customFormat="1">
      <c r="A748"/>
      <c r="B748" s="63"/>
      <c r="C748"/>
      <c r="D748"/>
      <c r="E748" s="3"/>
      <c r="F748" s="55"/>
      <c r="G748"/>
      <c r="H748"/>
    </row>
    <row r="749" spans="1:8" s="25" customFormat="1">
      <c r="A749"/>
      <c r="B749" s="63"/>
      <c r="C749"/>
      <c r="D749"/>
      <c r="E749" s="3"/>
      <c r="F749" s="55"/>
      <c r="G749"/>
      <c r="H749"/>
    </row>
    <row r="750" spans="1:8" s="25" customFormat="1">
      <c r="A750"/>
      <c r="B750" s="63"/>
      <c r="C750"/>
      <c r="D750"/>
      <c r="E750" s="3"/>
      <c r="F750" s="55"/>
      <c r="G750"/>
      <c r="H750"/>
    </row>
    <row r="751" spans="1:8" s="25" customFormat="1">
      <c r="A751"/>
      <c r="B751" s="63"/>
      <c r="C751"/>
      <c r="D751"/>
      <c r="E751" s="3"/>
      <c r="F751" s="55"/>
      <c r="G751"/>
      <c r="H751"/>
    </row>
    <row r="752" spans="1:8" s="25" customFormat="1">
      <c r="A752"/>
      <c r="B752" s="63"/>
      <c r="C752"/>
      <c r="D752"/>
      <c r="E752" s="3"/>
      <c r="F752" s="55"/>
      <c r="G752"/>
      <c r="H752"/>
    </row>
    <row r="753" spans="1:8" s="25" customFormat="1">
      <c r="A753"/>
      <c r="B753" s="63"/>
      <c r="C753"/>
      <c r="D753"/>
      <c r="E753" s="3"/>
      <c r="F753" s="55"/>
      <c r="G753"/>
      <c r="H753"/>
    </row>
    <row r="754" spans="1:8" s="25" customFormat="1">
      <c r="A754"/>
      <c r="B754" s="63"/>
      <c r="C754"/>
      <c r="D754"/>
      <c r="E754" s="3"/>
      <c r="F754" s="55"/>
      <c r="G754"/>
      <c r="H754"/>
    </row>
    <row r="755" spans="1:8" s="25" customFormat="1">
      <c r="A755"/>
      <c r="B755" s="63"/>
      <c r="C755"/>
      <c r="D755"/>
      <c r="E755" s="3"/>
      <c r="F755" s="55"/>
      <c r="G755"/>
      <c r="H755"/>
    </row>
    <row r="756" spans="1:8" s="25" customFormat="1">
      <c r="A756"/>
      <c r="B756" s="63"/>
      <c r="C756"/>
      <c r="D756"/>
      <c r="E756" s="3"/>
      <c r="F756" s="55"/>
      <c r="G756"/>
      <c r="H756"/>
    </row>
    <row r="757" spans="1:8" s="25" customFormat="1">
      <c r="A757"/>
      <c r="B757" s="63"/>
      <c r="C757"/>
      <c r="D757"/>
      <c r="E757" s="3"/>
      <c r="F757" s="55"/>
      <c r="G757"/>
      <c r="H757"/>
    </row>
    <row r="758" spans="1:8" s="25" customFormat="1">
      <c r="A758"/>
      <c r="B758" s="63"/>
      <c r="C758"/>
      <c r="D758"/>
      <c r="E758" s="3"/>
      <c r="F758" s="55"/>
      <c r="G758"/>
      <c r="H758"/>
    </row>
    <row r="759" spans="1:8" s="25" customFormat="1">
      <c r="A759"/>
      <c r="B759" s="63"/>
      <c r="C759"/>
      <c r="D759"/>
      <c r="E759" s="3"/>
      <c r="F759" s="55"/>
      <c r="G759"/>
      <c r="H759"/>
    </row>
    <row r="760" spans="1:8" s="25" customFormat="1">
      <c r="A760"/>
      <c r="B760" s="63"/>
      <c r="C760"/>
      <c r="D760"/>
      <c r="E760" s="3"/>
      <c r="F760" s="55"/>
      <c r="G760"/>
      <c r="H760"/>
    </row>
    <row r="761" spans="1:8" s="25" customFormat="1">
      <c r="A761"/>
      <c r="B761" s="63"/>
      <c r="C761"/>
      <c r="D761"/>
      <c r="E761" s="3"/>
      <c r="F761" s="55"/>
      <c r="G761"/>
      <c r="H761"/>
    </row>
    <row r="762" spans="1:8" s="25" customFormat="1">
      <c r="A762"/>
      <c r="B762" s="63"/>
      <c r="C762"/>
      <c r="D762"/>
      <c r="E762" s="3"/>
      <c r="F762" s="55"/>
      <c r="G762"/>
      <c r="H762"/>
    </row>
    <row r="763" spans="1:8" s="25" customFormat="1">
      <c r="A763"/>
      <c r="B763" s="63"/>
      <c r="C763"/>
      <c r="D763"/>
      <c r="E763" s="3"/>
      <c r="F763" s="55"/>
      <c r="G763"/>
      <c r="H763"/>
    </row>
    <row r="764" spans="1:8" s="25" customFormat="1">
      <c r="A764"/>
      <c r="B764" s="63"/>
      <c r="C764"/>
      <c r="D764"/>
      <c r="E764" s="3"/>
      <c r="F764" s="55"/>
      <c r="G764"/>
      <c r="H764"/>
    </row>
    <row r="765" spans="1:8" s="25" customFormat="1">
      <c r="A765"/>
      <c r="B765" s="63"/>
      <c r="C765"/>
      <c r="D765"/>
      <c r="E765" s="3"/>
      <c r="F765" s="55"/>
      <c r="G765"/>
      <c r="H765"/>
    </row>
    <row r="766" spans="1:8" s="25" customFormat="1">
      <c r="A766"/>
      <c r="B766" s="63"/>
      <c r="C766"/>
      <c r="D766"/>
      <c r="E766" s="3"/>
      <c r="F766" s="55"/>
      <c r="G766"/>
      <c r="H766"/>
    </row>
    <row r="767" spans="1:8" s="25" customFormat="1">
      <c r="A767"/>
      <c r="B767" s="63"/>
      <c r="C767"/>
      <c r="D767"/>
      <c r="E767" s="3"/>
      <c r="F767" s="55"/>
      <c r="G767"/>
      <c r="H767"/>
    </row>
    <row r="768" spans="1:8" s="25" customFormat="1">
      <c r="A768"/>
      <c r="B768" s="63"/>
      <c r="C768"/>
      <c r="D768"/>
      <c r="E768" s="3"/>
      <c r="F768" s="55"/>
      <c r="G768"/>
      <c r="H768"/>
    </row>
    <row r="769" spans="1:8" s="25" customFormat="1">
      <c r="A769"/>
      <c r="B769" s="63"/>
      <c r="C769"/>
      <c r="D769"/>
      <c r="E769" s="3"/>
      <c r="F769" s="55"/>
      <c r="G769"/>
      <c r="H769"/>
    </row>
    <row r="770" spans="1:8" s="25" customFormat="1">
      <c r="A770"/>
      <c r="B770" s="63"/>
      <c r="C770"/>
      <c r="D770"/>
      <c r="E770" s="3"/>
      <c r="F770" s="55"/>
      <c r="G770"/>
      <c r="H770"/>
    </row>
    <row r="771" spans="1:8" s="25" customFormat="1">
      <c r="A771"/>
      <c r="B771" s="63"/>
      <c r="C771"/>
      <c r="D771"/>
      <c r="E771" s="3"/>
      <c r="F771" s="55"/>
      <c r="G771"/>
      <c r="H771"/>
    </row>
    <row r="772" spans="1:8" s="25" customFormat="1">
      <c r="A772"/>
      <c r="B772" s="63"/>
      <c r="C772"/>
      <c r="D772"/>
      <c r="E772" s="3"/>
      <c r="F772" s="55"/>
      <c r="G772"/>
      <c r="H772"/>
    </row>
    <row r="773" spans="1:8" s="25" customFormat="1">
      <c r="A773"/>
      <c r="B773" s="63"/>
      <c r="C773"/>
      <c r="D773"/>
      <c r="E773" s="3"/>
      <c r="F773" s="55"/>
      <c r="G773"/>
      <c r="H773"/>
    </row>
    <row r="774" spans="1:8" s="25" customFormat="1">
      <c r="A774"/>
      <c r="B774" s="63"/>
      <c r="C774"/>
      <c r="D774"/>
      <c r="E774" s="3"/>
      <c r="F774" s="55"/>
      <c r="G774"/>
      <c r="H774"/>
    </row>
    <row r="775" spans="1:8" s="25" customFormat="1">
      <c r="A775"/>
      <c r="B775" s="63"/>
      <c r="C775"/>
      <c r="D775"/>
      <c r="E775" s="3"/>
      <c r="F775" s="55"/>
      <c r="G775"/>
      <c r="H775"/>
    </row>
    <row r="776" spans="1:8" s="25" customFormat="1">
      <c r="A776"/>
      <c r="B776" s="63"/>
      <c r="C776"/>
      <c r="D776"/>
      <c r="E776" s="3"/>
      <c r="F776" s="55"/>
      <c r="G776"/>
      <c r="H776"/>
    </row>
    <row r="777" spans="1:8" s="25" customFormat="1">
      <c r="A777"/>
      <c r="B777" s="63"/>
      <c r="C777"/>
      <c r="D777"/>
      <c r="E777" s="3"/>
      <c r="F777" s="55"/>
      <c r="G777"/>
      <c r="H777"/>
    </row>
    <row r="778" spans="1:8" s="25" customFormat="1">
      <c r="A778"/>
      <c r="B778" s="63"/>
      <c r="C778"/>
      <c r="D778"/>
      <c r="E778" s="3"/>
      <c r="F778" s="55"/>
      <c r="G778"/>
      <c r="H778"/>
    </row>
    <row r="779" spans="1:8" s="25" customFormat="1">
      <c r="A779"/>
      <c r="B779" s="63"/>
      <c r="C779"/>
      <c r="D779"/>
      <c r="E779" s="3"/>
      <c r="F779" s="55"/>
      <c r="G779"/>
      <c r="H779"/>
    </row>
    <row r="780" spans="1:8" s="25" customFormat="1">
      <c r="A780"/>
      <c r="B780" s="63"/>
      <c r="C780"/>
      <c r="D780"/>
      <c r="E780" s="3"/>
      <c r="F780" s="55"/>
      <c r="G780"/>
      <c r="H780"/>
    </row>
    <row r="781" spans="1:8" s="25" customFormat="1">
      <c r="A781"/>
      <c r="B781" s="63"/>
      <c r="C781"/>
      <c r="D781"/>
      <c r="E781" s="3"/>
      <c r="F781" s="55"/>
      <c r="G781"/>
      <c r="H781"/>
    </row>
    <row r="782" spans="1:8" s="25" customFormat="1">
      <c r="A782"/>
      <c r="B782" s="63"/>
      <c r="C782"/>
      <c r="D782"/>
      <c r="E782" s="3"/>
      <c r="F782" s="55"/>
      <c r="G782"/>
      <c r="H782"/>
    </row>
    <row r="783" spans="1:8" s="25" customFormat="1">
      <c r="A783"/>
      <c r="B783" s="63"/>
      <c r="C783"/>
      <c r="D783"/>
      <c r="E783" s="3"/>
      <c r="F783" s="55"/>
      <c r="G783" s="3"/>
      <c r="H783"/>
    </row>
    <row r="784" spans="1:8" s="25" customFormat="1">
      <c r="A784"/>
      <c r="B784" s="63"/>
      <c r="C784"/>
      <c r="D784"/>
      <c r="E784" s="3"/>
      <c r="F784" s="55"/>
      <c r="G784"/>
      <c r="H784"/>
    </row>
    <row r="785" spans="1:8" s="25" customFormat="1">
      <c r="A785"/>
      <c r="B785" s="63"/>
      <c r="C785"/>
      <c r="D785"/>
      <c r="E785" s="3"/>
      <c r="F785" s="55"/>
      <c r="G785"/>
      <c r="H785"/>
    </row>
    <row r="786" spans="1:8" s="25" customFormat="1">
      <c r="A786"/>
      <c r="B786" s="63"/>
      <c r="C786"/>
      <c r="D786"/>
      <c r="E786" s="3"/>
      <c r="F786" s="55"/>
      <c r="G786"/>
      <c r="H786"/>
    </row>
    <row r="787" spans="1:8" s="25" customFormat="1">
      <c r="A787"/>
      <c r="B787" s="63"/>
      <c r="C787"/>
      <c r="D787"/>
      <c r="E787" s="3"/>
      <c r="F787" s="55"/>
      <c r="G787"/>
      <c r="H787"/>
    </row>
    <row r="788" spans="1:8" s="25" customFormat="1">
      <c r="A788"/>
      <c r="B788" s="63"/>
      <c r="C788"/>
      <c r="D788"/>
      <c r="E788" s="3"/>
      <c r="F788" s="55"/>
      <c r="G788"/>
      <c r="H788"/>
    </row>
    <row r="789" spans="1:8" s="25" customFormat="1">
      <c r="A789"/>
      <c r="B789" s="63"/>
      <c r="C789"/>
      <c r="D789"/>
      <c r="E789" s="3"/>
      <c r="F789" s="55"/>
      <c r="G789"/>
      <c r="H789"/>
    </row>
    <row r="790" spans="1:8" s="25" customFormat="1">
      <c r="A790"/>
      <c r="B790" s="63"/>
      <c r="C790"/>
      <c r="D790"/>
      <c r="E790" s="3"/>
      <c r="F790" s="55"/>
      <c r="G790"/>
      <c r="H790"/>
    </row>
    <row r="791" spans="1:8" s="25" customFormat="1">
      <c r="A791"/>
      <c r="B791" s="63"/>
      <c r="C791"/>
      <c r="D791"/>
      <c r="E791" s="3"/>
      <c r="F791" s="55"/>
      <c r="G791"/>
      <c r="H791"/>
    </row>
    <row r="792" spans="1:8" s="25" customFormat="1">
      <c r="A792"/>
      <c r="B792" s="63"/>
      <c r="C792"/>
      <c r="D792"/>
      <c r="E792" s="3"/>
      <c r="F792" s="55"/>
      <c r="G792"/>
      <c r="H792"/>
    </row>
    <row r="793" spans="1:8" s="25" customFormat="1">
      <c r="A793"/>
      <c r="B793" s="63"/>
      <c r="C793"/>
      <c r="D793"/>
      <c r="E793" s="3"/>
      <c r="F793" s="55"/>
      <c r="G793"/>
      <c r="H793"/>
    </row>
    <row r="794" spans="1:8" s="25" customFormat="1">
      <c r="A794"/>
      <c r="B794" s="63"/>
      <c r="C794"/>
      <c r="D794"/>
      <c r="E794" s="3"/>
      <c r="F794" s="55"/>
      <c r="G794"/>
      <c r="H794"/>
    </row>
    <row r="795" spans="1:8" s="25" customFormat="1">
      <c r="A795"/>
      <c r="B795" s="63"/>
      <c r="C795"/>
      <c r="D795"/>
      <c r="E795" s="3"/>
      <c r="F795" s="55"/>
      <c r="G795"/>
      <c r="H795"/>
    </row>
    <row r="796" spans="1:8" s="25" customFormat="1">
      <c r="A796"/>
      <c r="B796" s="63"/>
      <c r="C796"/>
      <c r="D796"/>
      <c r="E796" s="3"/>
      <c r="F796" s="55"/>
      <c r="G796" s="3"/>
      <c r="H796"/>
    </row>
    <row r="797" spans="1:8" s="25" customFormat="1">
      <c r="A797"/>
      <c r="B797" s="63"/>
      <c r="C797"/>
      <c r="D797"/>
      <c r="E797" s="3"/>
      <c r="F797" s="55"/>
      <c r="G797"/>
      <c r="H797"/>
    </row>
    <row r="798" spans="1:8" s="25" customFormat="1">
      <c r="A798"/>
      <c r="B798" s="63"/>
      <c r="C798"/>
      <c r="D798"/>
      <c r="E798" s="3"/>
      <c r="F798" s="55"/>
      <c r="G798"/>
      <c r="H798"/>
    </row>
    <row r="799" spans="1:8" s="25" customFormat="1">
      <c r="A799"/>
      <c r="B799" s="63"/>
      <c r="C799"/>
      <c r="D799"/>
      <c r="E799" s="3"/>
      <c r="F799" s="55"/>
      <c r="G799"/>
      <c r="H799"/>
    </row>
    <row r="800" spans="1:8" s="25" customFormat="1">
      <c r="A800"/>
      <c r="B800" s="63"/>
      <c r="C800"/>
      <c r="D800"/>
      <c r="E800" s="3"/>
      <c r="F800" s="55"/>
      <c r="G800"/>
      <c r="H800"/>
    </row>
    <row r="801" spans="1:8" s="25" customFormat="1">
      <c r="A801"/>
      <c r="B801" s="63"/>
      <c r="C801"/>
      <c r="D801"/>
      <c r="E801" s="3"/>
      <c r="F801" s="55"/>
      <c r="G801"/>
      <c r="H801"/>
    </row>
    <row r="802" spans="1:8" s="25" customFormat="1">
      <c r="A802"/>
      <c r="B802" s="63"/>
      <c r="C802"/>
      <c r="D802"/>
      <c r="E802" s="3"/>
      <c r="F802" s="55"/>
      <c r="G802"/>
      <c r="H802"/>
    </row>
    <row r="803" spans="1:8" s="25" customFormat="1">
      <c r="A803"/>
      <c r="B803" s="63"/>
      <c r="C803"/>
      <c r="D803"/>
      <c r="E803" s="3"/>
      <c r="F803" s="55"/>
      <c r="G803"/>
      <c r="H803"/>
    </row>
    <row r="804" spans="1:8" s="25" customFormat="1">
      <c r="A804"/>
      <c r="B804" s="63"/>
      <c r="C804"/>
      <c r="D804"/>
      <c r="E804" s="3"/>
      <c r="F804" s="55"/>
      <c r="G804"/>
      <c r="H804"/>
    </row>
    <row r="805" spans="1:8" s="25" customFormat="1">
      <c r="A805"/>
      <c r="B805" s="63"/>
      <c r="C805"/>
      <c r="D805"/>
      <c r="E805" s="3"/>
      <c r="F805" s="55"/>
      <c r="G805"/>
      <c r="H805"/>
    </row>
    <row r="806" spans="1:8" s="25" customFormat="1">
      <c r="A806"/>
      <c r="B806" s="63"/>
      <c r="C806"/>
      <c r="D806"/>
      <c r="E806" s="3"/>
      <c r="F806" s="55"/>
      <c r="G806"/>
      <c r="H806"/>
    </row>
    <row r="807" spans="1:8" s="25" customFormat="1">
      <c r="A807"/>
      <c r="B807" s="63"/>
      <c r="C807"/>
      <c r="D807"/>
      <c r="E807" s="3"/>
      <c r="F807" s="55"/>
      <c r="G807"/>
      <c r="H807"/>
    </row>
    <row r="808" spans="1:8" s="25" customFormat="1">
      <c r="A808"/>
      <c r="B808" s="63"/>
      <c r="C808"/>
      <c r="D808"/>
      <c r="E808" s="3"/>
      <c r="F808" s="55"/>
      <c r="G808"/>
      <c r="H808"/>
    </row>
    <row r="809" spans="1:8" s="25" customFormat="1">
      <c r="A809"/>
      <c r="B809" s="63"/>
      <c r="C809"/>
      <c r="D809"/>
      <c r="E809" s="3"/>
      <c r="F809" s="55"/>
      <c r="G809"/>
      <c r="H809"/>
    </row>
    <row r="810" spans="1:8" s="25" customFormat="1">
      <c r="A810"/>
      <c r="B810" s="63"/>
      <c r="C810"/>
      <c r="D810"/>
      <c r="E810" s="3"/>
      <c r="F810" s="55"/>
      <c r="G810"/>
      <c r="H810"/>
    </row>
    <row r="811" spans="1:8" s="25" customFormat="1">
      <c r="A811"/>
      <c r="B811" s="63"/>
      <c r="C811"/>
      <c r="D811"/>
      <c r="E811" s="3"/>
      <c r="F811" s="55"/>
      <c r="G811"/>
      <c r="H811"/>
    </row>
    <row r="812" spans="1:8" s="25" customFormat="1">
      <c r="A812"/>
      <c r="B812" s="63"/>
      <c r="C812"/>
      <c r="D812"/>
      <c r="E812" s="3"/>
      <c r="F812" s="55"/>
      <c r="G812"/>
      <c r="H812"/>
    </row>
    <row r="813" spans="1:8" s="25" customFormat="1">
      <c r="A813"/>
      <c r="B813" s="63"/>
      <c r="C813"/>
      <c r="D813"/>
      <c r="E813" s="3"/>
      <c r="F813" s="55"/>
      <c r="G813"/>
      <c r="H813"/>
    </row>
    <row r="814" spans="1:8" s="25" customFormat="1">
      <c r="A814"/>
      <c r="B814" s="63"/>
      <c r="C814"/>
      <c r="D814"/>
      <c r="E814" s="3"/>
      <c r="F814" s="55"/>
      <c r="G814"/>
      <c r="H814"/>
    </row>
    <row r="815" spans="1:8" s="25" customFormat="1">
      <c r="A815"/>
      <c r="B815" s="63"/>
      <c r="C815"/>
      <c r="D815"/>
      <c r="E815" s="3"/>
      <c r="F815" s="55"/>
      <c r="G815"/>
      <c r="H815"/>
    </row>
    <row r="816" spans="1:8" s="25" customFormat="1">
      <c r="A816"/>
      <c r="B816" s="63"/>
      <c r="C816"/>
      <c r="D816"/>
      <c r="E816" s="3"/>
      <c r="F816" s="55"/>
      <c r="G816"/>
      <c r="H816"/>
    </row>
    <row r="817" spans="1:8" s="25" customFormat="1">
      <c r="A817"/>
      <c r="B817" s="63"/>
      <c r="C817"/>
      <c r="D817"/>
      <c r="E817" s="3"/>
      <c r="F817" s="55"/>
      <c r="G817"/>
      <c r="H817"/>
    </row>
    <row r="818" spans="1:8" s="25" customFormat="1">
      <c r="A818"/>
      <c r="B818" s="63"/>
      <c r="C818"/>
      <c r="D818"/>
      <c r="E818" s="3"/>
      <c r="F818" s="55"/>
      <c r="G818"/>
      <c r="H818"/>
    </row>
    <row r="819" spans="1:8" s="25" customFormat="1">
      <c r="A819"/>
      <c r="B819" s="63"/>
      <c r="C819"/>
      <c r="D819"/>
      <c r="E819" s="3"/>
      <c r="F819" s="55"/>
      <c r="G819"/>
      <c r="H819"/>
    </row>
    <row r="820" spans="1:8" s="25" customFormat="1">
      <c r="A820"/>
      <c r="B820" s="63"/>
      <c r="C820"/>
      <c r="D820"/>
      <c r="E820" s="3"/>
      <c r="F820" s="55"/>
      <c r="G820"/>
      <c r="H820"/>
    </row>
    <row r="821" spans="1:8" s="25" customFormat="1">
      <c r="A821"/>
      <c r="B821" s="63"/>
      <c r="C821"/>
      <c r="D821"/>
      <c r="E821" s="3"/>
      <c r="F821" s="55"/>
      <c r="G821"/>
      <c r="H821"/>
    </row>
    <row r="822" spans="1:8" s="25" customFormat="1">
      <c r="A822"/>
      <c r="B822" s="63"/>
      <c r="C822"/>
      <c r="D822"/>
      <c r="E822" s="3"/>
      <c r="F822" s="55"/>
      <c r="G822"/>
      <c r="H822"/>
    </row>
    <row r="823" spans="1:8" s="25" customFormat="1">
      <c r="A823"/>
      <c r="B823" s="63"/>
      <c r="C823"/>
      <c r="D823"/>
      <c r="E823" s="3"/>
      <c r="F823" s="55"/>
      <c r="G823"/>
      <c r="H823"/>
    </row>
    <row r="824" spans="1:8" s="25" customFormat="1">
      <c r="A824"/>
      <c r="B824" s="63"/>
      <c r="C824"/>
      <c r="D824"/>
      <c r="E824" s="3"/>
      <c r="F824" s="55"/>
      <c r="G824"/>
      <c r="H824"/>
    </row>
    <row r="825" spans="1:8" s="25" customFormat="1">
      <c r="A825"/>
      <c r="B825" s="63"/>
      <c r="C825"/>
      <c r="D825"/>
      <c r="E825" s="3"/>
      <c r="F825" s="55"/>
      <c r="G825"/>
      <c r="H825"/>
    </row>
    <row r="826" spans="1:8" s="25" customFormat="1">
      <c r="A826"/>
      <c r="B826" s="63"/>
      <c r="C826"/>
      <c r="D826"/>
      <c r="E826" s="3"/>
      <c r="F826" s="55"/>
      <c r="G826"/>
      <c r="H826"/>
    </row>
    <row r="827" spans="1:8" s="25" customFormat="1">
      <c r="A827"/>
      <c r="B827" s="63"/>
      <c r="C827"/>
      <c r="D827"/>
      <c r="E827" s="3"/>
      <c r="F827" s="55"/>
      <c r="G827"/>
      <c r="H827"/>
    </row>
    <row r="828" spans="1:8" s="25" customFormat="1">
      <c r="A828"/>
      <c r="B828" s="63"/>
      <c r="C828"/>
      <c r="D828"/>
      <c r="E828" s="3"/>
      <c r="F828" s="55"/>
      <c r="G828"/>
      <c r="H828"/>
    </row>
    <row r="829" spans="1:8" s="25" customFormat="1">
      <c r="A829"/>
      <c r="B829" s="63"/>
      <c r="C829"/>
      <c r="D829"/>
      <c r="E829" s="3"/>
      <c r="F829" s="55"/>
      <c r="G829"/>
      <c r="H829"/>
    </row>
    <row r="830" spans="1:8" s="25" customFormat="1">
      <c r="A830"/>
      <c r="B830" s="63"/>
      <c r="C830"/>
      <c r="D830"/>
      <c r="E830" s="3"/>
      <c r="F830" s="55"/>
      <c r="G830"/>
      <c r="H830"/>
    </row>
    <row r="831" spans="1:8" s="25" customFormat="1">
      <c r="A831"/>
      <c r="B831" s="63"/>
      <c r="C831"/>
      <c r="D831"/>
      <c r="E831" s="3"/>
      <c r="F831" s="55"/>
      <c r="G831"/>
      <c r="H831"/>
    </row>
    <row r="832" spans="1:8" s="25" customFormat="1">
      <c r="A832"/>
      <c r="B832" s="63"/>
      <c r="C832"/>
      <c r="D832"/>
      <c r="E832" s="3"/>
      <c r="F832" s="55"/>
      <c r="G832"/>
      <c r="H832"/>
    </row>
    <row r="833" spans="1:8" s="25" customFormat="1">
      <c r="A833"/>
      <c r="B833" s="63"/>
      <c r="C833"/>
      <c r="D833"/>
      <c r="E833" s="3"/>
      <c r="F833" s="55"/>
      <c r="G833"/>
      <c r="H833"/>
    </row>
    <row r="834" spans="1:8" s="25" customFormat="1">
      <c r="A834"/>
      <c r="B834" s="63"/>
      <c r="C834"/>
      <c r="D834"/>
      <c r="E834" s="3"/>
      <c r="F834" s="55"/>
      <c r="G834"/>
      <c r="H834"/>
    </row>
    <row r="835" spans="1:8" s="25" customFormat="1">
      <c r="A835"/>
      <c r="B835" s="63"/>
      <c r="C835"/>
      <c r="D835"/>
      <c r="E835" s="3"/>
      <c r="F835" s="55"/>
      <c r="G835"/>
      <c r="H835"/>
    </row>
    <row r="836" spans="1:8" s="25" customFormat="1">
      <c r="A836"/>
      <c r="B836" s="63"/>
      <c r="C836"/>
      <c r="D836"/>
      <c r="E836" s="3"/>
      <c r="F836" s="55"/>
      <c r="G836"/>
      <c r="H836"/>
    </row>
    <row r="837" spans="1:8" s="25" customFormat="1">
      <c r="A837"/>
      <c r="B837" s="63"/>
      <c r="C837"/>
      <c r="D837"/>
      <c r="E837" s="3"/>
      <c r="F837" s="55"/>
      <c r="G837"/>
      <c r="H837"/>
    </row>
    <row r="838" spans="1:8" s="25" customFormat="1">
      <c r="A838"/>
      <c r="B838" s="63"/>
      <c r="C838"/>
      <c r="D838"/>
      <c r="E838" s="3"/>
      <c r="F838" s="55"/>
      <c r="G838"/>
      <c r="H838"/>
    </row>
    <row r="839" spans="1:8" s="25" customFormat="1">
      <c r="A839"/>
      <c r="B839" s="63"/>
      <c r="C839"/>
      <c r="D839"/>
      <c r="E839" s="3"/>
      <c r="F839" s="55"/>
      <c r="G839"/>
      <c r="H839"/>
    </row>
    <row r="840" spans="1:8" s="25" customFormat="1">
      <c r="A840"/>
      <c r="B840" s="63"/>
      <c r="C840"/>
      <c r="D840"/>
      <c r="E840" s="3"/>
      <c r="F840" s="55"/>
      <c r="G840"/>
      <c r="H840"/>
    </row>
    <row r="841" spans="1:8" s="25" customFormat="1">
      <c r="A841"/>
      <c r="B841" s="63"/>
      <c r="C841"/>
      <c r="D841"/>
      <c r="E841" s="3"/>
      <c r="F841" s="55"/>
      <c r="G841"/>
      <c r="H841"/>
    </row>
    <row r="842" spans="1:8" s="25" customFormat="1">
      <c r="A842"/>
      <c r="B842" s="63"/>
      <c r="C842"/>
      <c r="D842"/>
      <c r="E842" s="3"/>
      <c r="F842" s="55"/>
      <c r="G842"/>
      <c r="H842"/>
    </row>
    <row r="843" spans="1:8" s="25" customFormat="1">
      <c r="A843"/>
      <c r="B843" s="63"/>
      <c r="C843"/>
      <c r="D843"/>
      <c r="E843" s="3"/>
      <c r="F843" s="55"/>
      <c r="G843"/>
      <c r="H843"/>
    </row>
    <row r="844" spans="1:8" s="25" customFormat="1">
      <c r="A844"/>
      <c r="B844" s="63"/>
      <c r="C844"/>
      <c r="D844"/>
      <c r="E844" s="3"/>
      <c r="F844" s="55"/>
      <c r="G844"/>
      <c r="H844"/>
    </row>
    <row r="845" spans="1:8" s="25" customFormat="1">
      <c r="A845"/>
      <c r="B845" s="63"/>
      <c r="C845"/>
      <c r="D845"/>
      <c r="E845" s="3"/>
      <c r="F845" s="55"/>
      <c r="G845"/>
      <c r="H845"/>
    </row>
    <row r="846" spans="1:8" s="25" customFormat="1">
      <c r="A846"/>
      <c r="B846" s="63"/>
      <c r="C846"/>
      <c r="D846"/>
      <c r="E846" s="3"/>
      <c r="F846" s="55"/>
      <c r="G846"/>
      <c r="H846"/>
    </row>
    <row r="847" spans="1:8" s="25" customFormat="1">
      <c r="A847"/>
      <c r="B847" s="63"/>
      <c r="C847"/>
      <c r="D847"/>
      <c r="E847" s="3"/>
      <c r="F847" s="55"/>
      <c r="G847"/>
      <c r="H847"/>
    </row>
    <row r="848" spans="1:8" s="25" customFormat="1">
      <c r="A848"/>
      <c r="B848" s="63"/>
      <c r="C848"/>
      <c r="D848"/>
      <c r="E848" s="3"/>
      <c r="F848" s="55"/>
      <c r="G848"/>
      <c r="H848"/>
    </row>
    <row r="849" spans="1:8" s="25" customFormat="1">
      <c r="A849"/>
      <c r="B849" s="63"/>
      <c r="C849"/>
      <c r="D849"/>
      <c r="E849" s="3"/>
      <c r="F849" s="55"/>
      <c r="G849"/>
      <c r="H849"/>
    </row>
    <row r="850" spans="1:8" s="25" customFormat="1">
      <c r="A850"/>
      <c r="B850" s="63"/>
      <c r="C850"/>
      <c r="D850"/>
      <c r="E850" s="3"/>
      <c r="F850" s="55"/>
      <c r="G850"/>
      <c r="H850"/>
    </row>
    <row r="851" spans="1:8" s="25" customFormat="1">
      <c r="A851"/>
      <c r="B851" s="63"/>
      <c r="C851"/>
      <c r="D851"/>
      <c r="E851" s="3"/>
      <c r="F851" s="55"/>
      <c r="G851"/>
      <c r="H851"/>
    </row>
    <row r="852" spans="1:8" s="25" customFormat="1">
      <c r="A852"/>
      <c r="B852" s="63"/>
      <c r="C852"/>
      <c r="D852"/>
      <c r="E852" s="3"/>
      <c r="F852" s="55"/>
      <c r="G852"/>
      <c r="H852"/>
    </row>
    <row r="853" spans="1:8" s="25" customFormat="1">
      <c r="A853"/>
      <c r="B853" s="63"/>
      <c r="C853"/>
      <c r="D853"/>
      <c r="E853" s="3"/>
      <c r="F853" s="55"/>
      <c r="G853"/>
      <c r="H853"/>
    </row>
    <row r="854" spans="1:8" s="25" customFormat="1">
      <c r="A854"/>
      <c r="B854" s="63"/>
      <c r="C854"/>
      <c r="D854"/>
      <c r="E854" s="3"/>
      <c r="F854" s="55"/>
      <c r="G854"/>
      <c r="H854"/>
    </row>
    <row r="855" spans="1:8" s="25" customFormat="1">
      <c r="A855"/>
      <c r="B855" s="63"/>
      <c r="C855"/>
      <c r="D855"/>
      <c r="E855" s="3"/>
      <c r="F855" s="55"/>
      <c r="G855"/>
      <c r="H855"/>
    </row>
    <row r="856" spans="1:8" s="25" customFormat="1">
      <c r="A856"/>
      <c r="B856" s="63"/>
      <c r="C856"/>
      <c r="D856"/>
      <c r="E856" s="3"/>
      <c r="F856" s="55"/>
      <c r="G856"/>
      <c r="H856"/>
    </row>
    <row r="857" spans="1:8" s="25" customFormat="1">
      <c r="A857"/>
      <c r="B857" s="63"/>
      <c r="C857"/>
      <c r="D857"/>
      <c r="E857" s="3"/>
      <c r="F857" s="55"/>
      <c r="G857"/>
      <c r="H857"/>
    </row>
    <row r="858" spans="1:8" s="25" customFormat="1">
      <c r="A858"/>
      <c r="B858" s="63"/>
      <c r="C858"/>
      <c r="D858"/>
      <c r="E858" s="3"/>
      <c r="F858" s="55"/>
      <c r="G858"/>
      <c r="H858"/>
    </row>
    <row r="859" spans="1:8" s="25" customFormat="1">
      <c r="A859"/>
      <c r="B859" s="63"/>
      <c r="C859"/>
      <c r="D859"/>
      <c r="E859" s="3"/>
      <c r="F859" s="55"/>
      <c r="G859"/>
      <c r="H859"/>
    </row>
    <row r="860" spans="1:8" s="25" customFormat="1">
      <c r="A860"/>
      <c r="B860" s="63"/>
      <c r="C860"/>
      <c r="D860"/>
      <c r="E860" s="3"/>
      <c r="F860" s="55"/>
      <c r="G860"/>
      <c r="H860"/>
    </row>
    <row r="861" spans="1:8" s="25" customFormat="1">
      <c r="A861"/>
      <c r="B861" s="63"/>
      <c r="C861"/>
      <c r="D861"/>
      <c r="E861" s="3"/>
      <c r="F861" s="55"/>
      <c r="G861"/>
      <c r="H861"/>
    </row>
    <row r="862" spans="1:8" s="25" customFormat="1">
      <c r="A862"/>
      <c r="B862" s="63"/>
      <c r="C862"/>
      <c r="D862"/>
      <c r="E862" s="3"/>
      <c r="F862" s="55"/>
      <c r="G862"/>
      <c r="H862"/>
    </row>
    <row r="863" spans="1:8" s="25" customFormat="1">
      <c r="A863"/>
      <c r="B863" s="63"/>
      <c r="C863"/>
      <c r="D863"/>
      <c r="E863" s="3"/>
      <c r="F863" s="55"/>
      <c r="G863"/>
      <c r="H863"/>
    </row>
    <row r="864" spans="1:8" s="25" customFormat="1">
      <c r="A864"/>
      <c r="B864" s="63"/>
      <c r="C864"/>
      <c r="D864"/>
      <c r="E864" s="3"/>
      <c r="F864" s="55"/>
      <c r="G864"/>
      <c r="H864"/>
    </row>
    <row r="865" spans="1:8" s="25" customFormat="1">
      <c r="A865"/>
      <c r="B865" s="63"/>
      <c r="C865"/>
      <c r="D865"/>
      <c r="E865" s="3"/>
      <c r="F865" s="55"/>
      <c r="G865"/>
      <c r="H865"/>
    </row>
    <row r="866" spans="1:8" s="25" customFormat="1">
      <c r="A866"/>
      <c r="B866" s="63"/>
      <c r="C866"/>
      <c r="D866"/>
      <c r="E866" s="3"/>
      <c r="F866" s="55"/>
      <c r="G866"/>
      <c r="H866"/>
    </row>
    <row r="867" spans="1:8" s="25" customFormat="1">
      <c r="A867"/>
      <c r="B867" s="63"/>
      <c r="C867"/>
      <c r="D867"/>
      <c r="E867" s="3"/>
      <c r="F867" s="55"/>
      <c r="G867"/>
      <c r="H867"/>
    </row>
    <row r="868" spans="1:8" s="25" customFormat="1">
      <c r="A868"/>
      <c r="B868" s="63"/>
      <c r="C868"/>
      <c r="D868"/>
      <c r="E868" s="3"/>
      <c r="F868" s="55"/>
      <c r="G868"/>
      <c r="H868"/>
    </row>
    <row r="869" spans="1:8" s="25" customFormat="1">
      <c r="A869"/>
      <c r="B869" s="63"/>
      <c r="C869"/>
      <c r="D869"/>
      <c r="E869" s="3"/>
      <c r="F869" s="55"/>
      <c r="G869"/>
      <c r="H869"/>
    </row>
    <row r="870" spans="1:8" s="25" customFormat="1">
      <c r="A870"/>
      <c r="B870" s="63"/>
      <c r="C870"/>
      <c r="D870"/>
      <c r="E870" s="3"/>
      <c r="F870" s="55"/>
      <c r="G870"/>
      <c r="H870"/>
    </row>
    <row r="871" spans="1:8" s="25" customFormat="1">
      <c r="A871"/>
      <c r="B871" s="63"/>
      <c r="C871"/>
      <c r="D871"/>
      <c r="E871" s="3"/>
      <c r="F871" s="55"/>
      <c r="G871"/>
      <c r="H871"/>
    </row>
    <row r="872" spans="1:8" s="25" customFormat="1">
      <c r="A872"/>
      <c r="B872" s="63"/>
      <c r="C872"/>
      <c r="D872"/>
      <c r="E872" s="3"/>
      <c r="F872" s="55"/>
      <c r="G872"/>
      <c r="H872"/>
    </row>
    <row r="873" spans="1:8" s="25" customFormat="1">
      <c r="A873"/>
      <c r="B873" s="63"/>
      <c r="C873"/>
      <c r="D873"/>
      <c r="E873" s="3"/>
      <c r="F873" s="55"/>
      <c r="G873"/>
      <c r="H873"/>
    </row>
    <row r="874" spans="1:8" s="25" customFormat="1">
      <c r="A874"/>
      <c r="B874" s="63"/>
      <c r="C874"/>
      <c r="D874"/>
      <c r="E874" s="3"/>
      <c r="F874" s="55"/>
      <c r="G874"/>
      <c r="H874"/>
    </row>
    <row r="875" spans="1:8" s="25" customFormat="1">
      <c r="A875"/>
      <c r="B875" s="63"/>
      <c r="C875"/>
      <c r="D875"/>
      <c r="E875" s="3"/>
      <c r="F875" s="55"/>
      <c r="G875"/>
      <c r="H875"/>
    </row>
    <row r="876" spans="1:8" s="25" customFormat="1">
      <c r="A876"/>
      <c r="B876" s="63"/>
      <c r="C876"/>
      <c r="D876"/>
      <c r="E876" s="3"/>
      <c r="F876" s="55"/>
      <c r="G876"/>
      <c r="H876"/>
    </row>
    <row r="877" spans="1:8" s="25" customFormat="1">
      <c r="A877"/>
      <c r="B877" s="63"/>
      <c r="C877"/>
      <c r="D877"/>
      <c r="E877" s="3"/>
      <c r="F877" s="55"/>
      <c r="G877"/>
      <c r="H877"/>
    </row>
    <row r="878" spans="1:8" s="25" customFormat="1">
      <c r="A878"/>
      <c r="B878" s="63"/>
      <c r="C878"/>
      <c r="D878"/>
      <c r="E878" s="3"/>
      <c r="F878" s="55"/>
      <c r="G878"/>
      <c r="H878"/>
    </row>
    <row r="879" spans="1:8" s="25" customFormat="1">
      <c r="A879"/>
      <c r="B879" s="63"/>
      <c r="C879"/>
      <c r="D879"/>
      <c r="E879" s="3"/>
      <c r="F879" s="55"/>
      <c r="G879"/>
      <c r="H879"/>
    </row>
    <row r="880" spans="1:8" s="25" customFormat="1">
      <c r="A880"/>
      <c r="B880" s="63"/>
      <c r="C880"/>
      <c r="D880"/>
      <c r="E880" s="3"/>
      <c r="F880" s="55"/>
      <c r="G880"/>
      <c r="H880"/>
    </row>
    <row r="881" spans="1:8" s="25" customFormat="1">
      <c r="A881"/>
      <c r="B881" s="63"/>
      <c r="C881"/>
      <c r="D881"/>
      <c r="E881" s="3"/>
      <c r="F881" s="55"/>
      <c r="G881"/>
      <c r="H881"/>
    </row>
    <row r="882" spans="1:8" s="25" customFormat="1">
      <c r="A882"/>
      <c r="B882" s="63"/>
      <c r="C882"/>
      <c r="D882"/>
      <c r="E882" s="3"/>
      <c r="F882" s="55"/>
      <c r="G882"/>
      <c r="H882"/>
    </row>
    <row r="883" spans="1:8" s="25" customFormat="1">
      <c r="A883"/>
      <c r="B883" s="63"/>
      <c r="C883"/>
      <c r="D883"/>
      <c r="E883" s="3"/>
      <c r="F883" s="55"/>
      <c r="G883"/>
      <c r="H883"/>
    </row>
    <row r="884" spans="1:8" s="25" customFormat="1">
      <c r="A884"/>
      <c r="B884" s="63"/>
      <c r="C884"/>
      <c r="D884"/>
      <c r="E884" s="3"/>
      <c r="F884" s="55"/>
      <c r="G884"/>
      <c r="H884"/>
    </row>
    <row r="885" spans="1:8" s="25" customFormat="1">
      <c r="A885"/>
      <c r="B885" s="63"/>
      <c r="C885"/>
      <c r="D885"/>
      <c r="E885" s="3"/>
      <c r="F885" s="55"/>
      <c r="G885"/>
      <c r="H885"/>
    </row>
    <row r="886" spans="1:8" s="25" customFormat="1">
      <c r="A886"/>
      <c r="B886" s="63"/>
      <c r="C886"/>
      <c r="D886"/>
      <c r="E886" s="3"/>
      <c r="F886" s="55"/>
      <c r="G886"/>
      <c r="H886"/>
    </row>
    <row r="887" spans="1:8" s="25" customFormat="1">
      <c r="A887"/>
      <c r="B887" s="63"/>
      <c r="C887"/>
      <c r="D887"/>
      <c r="E887" s="3"/>
      <c r="F887" s="55"/>
      <c r="G887"/>
      <c r="H887"/>
    </row>
    <row r="888" spans="1:8" s="25" customFormat="1">
      <c r="A888"/>
      <c r="B888" s="63"/>
      <c r="C888"/>
      <c r="D888"/>
      <c r="E888" s="3"/>
      <c r="F888" s="55"/>
      <c r="G888"/>
      <c r="H888"/>
    </row>
    <row r="889" spans="1:8" s="25" customFormat="1">
      <c r="A889"/>
      <c r="B889" s="63"/>
      <c r="C889"/>
      <c r="D889"/>
      <c r="E889" s="3"/>
      <c r="F889" s="55"/>
      <c r="G889"/>
      <c r="H889"/>
    </row>
    <row r="890" spans="1:8" s="25" customFormat="1">
      <c r="A890"/>
      <c r="B890" s="63"/>
      <c r="C890"/>
      <c r="D890"/>
      <c r="E890" s="3"/>
      <c r="F890" s="55"/>
      <c r="G890"/>
      <c r="H890"/>
    </row>
    <row r="891" spans="1:8" s="25" customFormat="1">
      <c r="A891"/>
      <c r="B891" s="63"/>
      <c r="C891"/>
      <c r="D891"/>
      <c r="E891" s="3"/>
      <c r="F891" s="55"/>
      <c r="G891"/>
      <c r="H891"/>
    </row>
    <row r="892" spans="1:8" s="25" customFormat="1">
      <c r="A892"/>
      <c r="B892" s="63"/>
      <c r="C892"/>
      <c r="D892"/>
      <c r="E892" s="3"/>
      <c r="F892" s="55"/>
      <c r="G892"/>
      <c r="H892"/>
    </row>
    <row r="893" spans="1:8" s="25" customFormat="1">
      <c r="A893"/>
      <c r="B893" s="63"/>
      <c r="C893"/>
      <c r="D893"/>
      <c r="E893" s="3"/>
      <c r="F893" s="55"/>
      <c r="G893"/>
      <c r="H893"/>
    </row>
    <row r="894" spans="1:8" s="25" customFormat="1">
      <c r="A894"/>
      <c r="B894" s="63"/>
      <c r="C894"/>
      <c r="D894"/>
      <c r="E894" s="3"/>
      <c r="F894" s="55"/>
      <c r="G894"/>
      <c r="H894"/>
    </row>
    <row r="895" spans="1:8" s="25" customFormat="1">
      <c r="A895"/>
      <c r="B895" s="63"/>
      <c r="C895"/>
      <c r="D895"/>
      <c r="E895" s="3"/>
      <c r="F895" s="55"/>
      <c r="G895"/>
      <c r="H895"/>
    </row>
    <row r="896" spans="1:8" s="25" customFormat="1">
      <c r="A896"/>
      <c r="B896" s="63"/>
      <c r="C896"/>
      <c r="D896"/>
      <c r="E896" s="3"/>
      <c r="F896" s="55"/>
      <c r="G896"/>
      <c r="H896"/>
    </row>
    <row r="897" spans="1:8" s="25" customFormat="1">
      <c r="A897"/>
      <c r="B897" s="63"/>
      <c r="C897"/>
      <c r="D897"/>
      <c r="E897" s="3"/>
      <c r="F897" s="55"/>
      <c r="G897"/>
      <c r="H897"/>
    </row>
    <row r="898" spans="1:8" s="25" customFormat="1">
      <c r="A898"/>
      <c r="B898" s="63"/>
      <c r="C898"/>
      <c r="D898"/>
      <c r="E898" s="3"/>
      <c r="F898" s="55"/>
      <c r="G898"/>
      <c r="H898"/>
    </row>
    <row r="899" spans="1:8" s="25" customFormat="1">
      <c r="A899"/>
      <c r="B899" s="63"/>
      <c r="C899"/>
      <c r="D899"/>
      <c r="E899" s="3"/>
      <c r="F899" s="55"/>
      <c r="G899"/>
      <c r="H899"/>
    </row>
    <row r="900" spans="1:8" s="25" customFormat="1">
      <c r="A900"/>
      <c r="B900" s="63"/>
      <c r="C900"/>
      <c r="D900"/>
      <c r="E900" s="3"/>
      <c r="F900" s="55"/>
      <c r="G900"/>
      <c r="H900"/>
    </row>
    <row r="901" spans="1:8" s="25" customFormat="1">
      <c r="A901"/>
      <c r="B901" s="63"/>
      <c r="C901"/>
      <c r="D901"/>
      <c r="E901" s="3"/>
      <c r="F901" s="55"/>
      <c r="G901"/>
      <c r="H901"/>
    </row>
    <row r="902" spans="1:8" s="25" customFormat="1">
      <c r="A902"/>
      <c r="B902" s="63"/>
      <c r="C902"/>
      <c r="D902"/>
      <c r="E902" s="3"/>
      <c r="F902" s="55"/>
      <c r="G902"/>
      <c r="H902"/>
    </row>
    <row r="903" spans="1:8" s="25" customFormat="1">
      <c r="A903"/>
      <c r="B903" s="63"/>
      <c r="C903"/>
      <c r="D903"/>
      <c r="E903" s="3"/>
      <c r="F903" s="55"/>
      <c r="G903"/>
      <c r="H903"/>
    </row>
    <row r="904" spans="1:8" s="25" customFormat="1">
      <c r="A904"/>
      <c r="B904" s="63"/>
      <c r="C904"/>
      <c r="D904"/>
      <c r="E904" s="3"/>
      <c r="F904" s="55"/>
      <c r="G904"/>
      <c r="H904"/>
    </row>
    <row r="905" spans="1:8" s="25" customFormat="1">
      <c r="A905"/>
      <c r="B905" s="63"/>
      <c r="C905"/>
      <c r="D905"/>
      <c r="E905" s="3"/>
      <c r="F905" s="55"/>
      <c r="G905"/>
      <c r="H905"/>
    </row>
    <row r="906" spans="1:8" s="25" customFormat="1">
      <c r="A906"/>
      <c r="B906" s="63"/>
      <c r="C906"/>
      <c r="D906"/>
      <c r="E906" s="3"/>
      <c r="F906" s="55"/>
      <c r="G906"/>
      <c r="H906"/>
    </row>
    <row r="907" spans="1:8" s="25" customFormat="1">
      <c r="A907"/>
      <c r="B907" s="63"/>
      <c r="C907"/>
      <c r="D907"/>
      <c r="E907" s="3"/>
      <c r="F907" s="55"/>
      <c r="G907"/>
      <c r="H907"/>
    </row>
    <row r="908" spans="1:8" s="25" customFormat="1">
      <c r="A908"/>
      <c r="B908" s="63"/>
      <c r="C908"/>
      <c r="D908"/>
      <c r="E908" s="3"/>
      <c r="F908" s="55"/>
      <c r="G908"/>
      <c r="H908"/>
    </row>
    <row r="909" spans="1:8" s="25" customFormat="1">
      <c r="A909"/>
      <c r="B909" s="63"/>
      <c r="C909"/>
      <c r="D909"/>
      <c r="E909" s="3"/>
      <c r="F909" s="55"/>
      <c r="G909"/>
      <c r="H909"/>
    </row>
    <row r="910" spans="1:8" s="25" customFormat="1">
      <c r="A910"/>
      <c r="B910" s="63"/>
      <c r="C910"/>
      <c r="D910"/>
      <c r="E910" s="3"/>
      <c r="F910" s="55"/>
      <c r="G910"/>
      <c r="H910"/>
    </row>
    <row r="911" spans="1:8" s="25" customFormat="1">
      <c r="A911"/>
      <c r="B911" s="63"/>
      <c r="C911"/>
      <c r="D911"/>
      <c r="E911" s="3"/>
      <c r="F911" s="55"/>
      <c r="G911"/>
      <c r="H911"/>
    </row>
    <row r="912" spans="1:8" s="25" customFormat="1">
      <c r="A912"/>
      <c r="B912" s="63"/>
      <c r="C912"/>
      <c r="D912"/>
      <c r="E912" s="3"/>
      <c r="F912" s="55"/>
      <c r="G912"/>
      <c r="H912"/>
    </row>
    <row r="913" spans="1:8" s="25" customFormat="1">
      <c r="A913"/>
      <c r="B913" s="63"/>
      <c r="C913"/>
      <c r="D913"/>
      <c r="E913" s="3"/>
      <c r="F913" s="55"/>
      <c r="G913"/>
      <c r="H913"/>
    </row>
    <row r="914" spans="1:8" s="25" customFormat="1">
      <c r="A914"/>
      <c r="B914" s="63"/>
      <c r="C914"/>
      <c r="D914"/>
      <c r="E914" s="3"/>
      <c r="F914" s="55"/>
      <c r="G914"/>
      <c r="H914"/>
    </row>
    <row r="915" spans="1:8" s="25" customFormat="1">
      <c r="A915"/>
      <c r="B915" s="63"/>
      <c r="C915"/>
      <c r="D915"/>
      <c r="E915" s="3"/>
      <c r="F915" s="55"/>
      <c r="G915"/>
      <c r="H915"/>
    </row>
    <row r="916" spans="1:8" s="25" customFormat="1">
      <c r="A916"/>
      <c r="B916" s="63"/>
      <c r="C916"/>
      <c r="D916"/>
      <c r="E916" s="3"/>
      <c r="F916" s="55"/>
      <c r="G916"/>
      <c r="H916"/>
    </row>
    <row r="917" spans="1:8" s="25" customFormat="1">
      <c r="A917"/>
      <c r="B917" s="63"/>
      <c r="C917"/>
      <c r="D917"/>
      <c r="E917" s="3"/>
      <c r="F917" s="55"/>
      <c r="G917"/>
      <c r="H917"/>
    </row>
    <row r="918" spans="1:8" s="25" customFormat="1">
      <c r="A918"/>
      <c r="B918" s="63"/>
      <c r="C918"/>
      <c r="D918"/>
      <c r="E918" s="3"/>
      <c r="F918" s="55"/>
      <c r="G918"/>
      <c r="H918"/>
    </row>
    <row r="919" spans="1:8" s="25" customFormat="1">
      <c r="A919"/>
      <c r="B919" s="63"/>
      <c r="C919"/>
      <c r="D919"/>
      <c r="E919" s="3"/>
      <c r="F919" s="55"/>
      <c r="G919"/>
      <c r="H919"/>
    </row>
    <row r="920" spans="1:8" s="25" customFormat="1">
      <c r="A920"/>
      <c r="B920" s="63"/>
      <c r="C920"/>
      <c r="D920"/>
      <c r="E920" s="3"/>
      <c r="F920" s="55"/>
      <c r="G920"/>
      <c r="H920"/>
    </row>
    <row r="921" spans="1:8" s="25" customFormat="1">
      <c r="A921"/>
      <c r="B921" s="63"/>
      <c r="C921"/>
      <c r="D921"/>
      <c r="E921" s="3"/>
      <c r="F921" s="55"/>
      <c r="G921"/>
      <c r="H921"/>
    </row>
    <row r="922" spans="1:8" s="25" customFormat="1">
      <c r="A922"/>
      <c r="B922" s="63"/>
      <c r="C922"/>
      <c r="D922"/>
      <c r="E922" s="3"/>
      <c r="F922" s="55"/>
      <c r="G922"/>
      <c r="H922"/>
    </row>
    <row r="923" spans="1:8" s="25" customFormat="1">
      <c r="A923"/>
      <c r="B923" s="63"/>
      <c r="C923"/>
      <c r="D923"/>
      <c r="E923" s="3"/>
      <c r="F923" s="55"/>
      <c r="G923"/>
      <c r="H923"/>
    </row>
    <row r="924" spans="1:8" s="25" customFormat="1">
      <c r="A924"/>
      <c r="B924" s="63"/>
      <c r="C924"/>
      <c r="D924"/>
      <c r="E924" s="3"/>
      <c r="F924" s="55"/>
      <c r="G924"/>
      <c r="H924"/>
    </row>
    <row r="925" spans="1:8" s="25" customFormat="1">
      <c r="A925"/>
      <c r="B925" s="63"/>
      <c r="C925"/>
      <c r="D925"/>
      <c r="E925" s="3"/>
      <c r="F925" s="55"/>
      <c r="G925"/>
      <c r="H925"/>
    </row>
    <row r="926" spans="1:8" s="25" customFormat="1">
      <c r="A926"/>
      <c r="B926" s="63"/>
      <c r="C926"/>
      <c r="D926"/>
      <c r="E926" s="3"/>
      <c r="F926" s="55"/>
      <c r="G926"/>
      <c r="H926"/>
    </row>
    <row r="927" spans="1:8" s="25" customFormat="1">
      <c r="A927"/>
      <c r="B927" s="63"/>
      <c r="C927"/>
      <c r="D927"/>
      <c r="E927" s="3"/>
      <c r="F927" s="55"/>
      <c r="G927"/>
      <c r="H927"/>
    </row>
    <row r="928" spans="1:8" s="25" customFormat="1">
      <c r="A928"/>
      <c r="B928" s="63"/>
      <c r="C928"/>
      <c r="D928"/>
      <c r="E928" s="3"/>
      <c r="F928" s="55"/>
      <c r="G928"/>
      <c r="H928"/>
    </row>
    <row r="929" spans="1:8" s="25" customFormat="1">
      <c r="A929"/>
      <c r="B929" s="63"/>
      <c r="C929"/>
      <c r="D929"/>
      <c r="E929" s="3"/>
      <c r="F929" s="55"/>
      <c r="G929"/>
      <c r="H929"/>
    </row>
    <row r="930" spans="1:8" s="25" customFormat="1">
      <c r="A930"/>
      <c r="B930" s="63"/>
      <c r="C930"/>
      <c r="D930"/>
      <c r="E930" s="3"/>
      <c r="F930" s="55"/>
      <c r="G930"/>
      <c r="H930"/>
    </row>
    <row r="931" spans="1:8" s="25" customFormat="1">
      <c r="A931"/>
      <c r="B931" s="63"/>
      <c r="C931"/>
      <c r="D931"/>
      <c r="E931" s="3"/>
      <c r="F931" s="55"/>
      <c r="G931"/>
      <c r="H931"/>
    </row>
    <row r="932" spans="1:8" s="25" customFormat="1">
      <c r="A932"/>
      <c r="B932" s="63"/>
      <c r="C932"/>
      <c r="D932"/>
      <c r="E932" s="3"/>
      <c r="F932" s="55"/>
      <c r="G932"/>
      <c r="H932"/>
    </row>
    <row r="933" spans="1:8" s="25" customFormat="1">
      <c r="A933"/>
      <c r="B933" s="63"/>
      <c r="C933"/>
      <c r="D933"/>
      <c r="E933" s="3"/>
      <c r="F933" s="55"/>
      <c r="G933"/>
      <c r="H933"/>
    </row>
    <row r="934" spans="1:8" s="25" customFormat="1">
      <c r="A934"/>
      <c r="B934" s="63"/>
      <c r="C934"/>
      <c r="D934"/>
      <c r="E934" s="3"/>
      <c r="F934" s="55"/>
      <c r="G934"/>
      <c r="H934"/>
    </row>
    <row r="935" spans="1:8" s="25" customFormat="1">
      <c r="A935"/>
      <c r="B935" s="63"/>
      <c r="C935"/>
      <c r="D935"/>
      <c r="E935" s="3"/>
      <c r="F935" s="55"/>
      <c r="G935"/>
      <c r="H935"/>
    </row>
    <row r="936" spans="1:8" s="25" customFormat="1">
      <c r="A936"/>
      <c r="B936" s="63"/>
      <c r="C936"/>
      <c r="D936"/>
      <c r="E936" s="3"/>
      <c r="F936" s="55"/>
      <c r="G936"/>
      <c r="H936"/>
    </row>
    <row r="937" spans="1:8" s="25" customFormat="1">
      <c r="A937"/>
      <c r="B937" s="63"/>
      <c r="C937"/>
      <c r="D937"/>
      <c r="E937" s="3"/>
      <c r="F937" s="55"/>
      <c r="G937"/>
      <c r="H937"/>
    </row>
    <row r="938" spans="1:8" s="25" customFormat="1">
      <c r="A938"/>
      <c r="B938" s="63"/>
      <c r="C938"/>
      <c r="D938"/>
      <c r="E938" s="3"/>
      <c r="F938" s="55"/>
      <c r="G938"/>
      <c r="H938"/>
    </row>
    <row r="939" spans="1:8" s="25" customFormat="1">
      <c r="A939"/>
      <c r="B939" s="63"/>
      <c r="C939"/>
      <c r="D939"/>
      <c r="E939" s="3"/>
      <c r="F939" s="55"/>
      <c r="G939"/>
      <c r="H939"/>
    </row>
    <row r="940" spans="1:8" s="25" customFormat="1">
      <c r="A940"/>
      <c r="B940" s="63"/>
      <c r="C940"/>
      <c r="D940"/>
      <c r="E940" s="3"/>
      <c r="F940" s="55"/>
      <c r="G940"/>
      <c r="H940"/>
    </row>
    <row r="941" spans="1:8" s="25" customFormat="1">
      <c r="A941"/>
      <c r="B941" s="63"/>
      <c r="C941"/>
      <c r="D941"/>
      <c r="E941" s="3"/>
      <c r="F941" s="55"/>
      <c r="G941"/>
      <c r="H941"/>
    </row>
    <row r="942" spans="1:8" s="25" customFormat="1">
      <c r="A942"/>
      <c r="B942" s="63"/>
      <c r="C942"/>
      <c r="D942"/>
      <c r="E942" s="3"/>
      <c r="F942" s="55"/>
      <c r="G942"/>
      <c r="H942"/>
    </row>
    <row r="943" spans="1:8" s="25" customFormat="1">
      <c r="A943"/>
      <c r="B943" s="63"/>
      <c r="C943"/>
      <c r="D943"/>
      <c r="E943" s="3"/>
      <c r="F943" s="55"/>
      <c r="G943"/>
      <c r="H943"/>
    </row>
    <row r="944" spans="1:8" s="25" customFormat="1">
      <c r="A944"/>
      <c r="B944" s="63"/>
      <c r="C944"/>
      <c r="D944"/>
      <c r="E944" s="3"/>
      <c r="F944" s="55"/>
      <c r="G944"/>
      <c r="H944"/>
    </row>
    <row r="945" spans="1:8" s="25" customFormat="1">
      <c r="A945"/>
      <c r="B945" s="63"/>
      <c r="C945"/>
      <c r="D945"/>
      <c r="E945" s="3"/>
      <c r="F945" s="55"/>
      <c r="G945"/>
      <c r="H945"/>
    </row>
    <row r="946" spans="1:8" s="25" customFormat="1">
      <c r="A946"/>
      <c r="B946" s="63"/>
      <c r="C946"/>
      <c r="D946"/>
      <c r="E946" s="3"/>
      <c r="F946" s="55"/>
      <c r="G946"/>
      <c r="H946"/>
    </row>
    <row r="947" spans="1:8" s="25" customFormat="1">
      <c r="A947"/>
      <c r="B947" s="63"/>
      <c r="C947"/>
      <c r="D947"/>
      <c r="E947" s="3"/>
      <c r="F947" s="55"/>
      <c r="G947"/>
      <c r="H947"/>
    </row>
    <row r="948" spans="1:8" s="25" customFormat="1">
      <c r="A948"/>
      <c r="B948" s="63"/>
      <c r="C948"/>
      <c r="D948"/>
      <c r="E948" s="3"/>
      <c r="F948" s="55"/>
      <c r="G948"/>
      <c r="H948"/>
    </row>
    <row r="949" spans="1:8" s="25" customFormat="1">
      <c r="A949"/>
      <c r="B949" s="63"/>
      <c r="C949"/>
      <c r="D949"/>
      <c r="E949" s="3"/>
      <c r="F949" s="55"/>
      <c r="G949"/>
      <c r="H949"/>
    </row>
    <row r="950" spans="1:8" s="25" customFormat="1">
      <c r="A950"/>
      <c r="B950" s="63"/>
      <c r="C950"/>
      <c r="D950"/>
      <c r="E950" s="3"/>
      <c r="F950" s="55"/>
      <c r="G950"/>
      <c r="H950"/>
    </row>
    <row r="951" spans="1:8" s="25" customFormat="1">
      <c r="A951"/>
      <c r="B951" s="63"/>
      <c r="C951"/>
      <c r="D951"/>
      <c r="E951" s="3"/>
      <c r="F951" s="55"/>
      <c r="G951"/>
      <c r="H951"/>
    </row>
    <row r="952" spans="1:8" s="25" customFormat="1">
      <c r="A952"/>
      <c r="B952" s="63"/>
      <c r="C952"/>
      <c r="D952"/>
      <c r="E952" s="3"/>
      <c r="F952" s="55"/>
      <c r="G952"/>
      <c r="H952"/>
    </row>
    <row r="953" spans="1:8" s="25" customFormat="1">
      <c r="A953"/>
      <c r="B953" s="63"/>
      <c r="C953"/>
      <c r="D953"/>
      <c r="E953" s="3"/>
      <c r="F953" s="55"/>
      <c r="G953"/>
      <c r="H953"/>
    </row>
    <row r="954" spans="1:8" s="25" customFormat="1">
      <c r="A954"/>
      <c r="B954" s="63"/>
      <c r="C954"/>
      <c r="D954"/>
      <c r="E954" s="3"/>
      <c r="F954" s="55"/>
      <c r="G954"/>
      <c r="H954"/>
    </row>
    <row r="955" spans="1:8" s="25" customFormat="1">
      <c r="A955"/>
      <c r="B955" s="63"/>
      <c r="C955"/>
      <c r="D955"/>
      <c r="E955" s="3"/>
      <c r="F955" s="55"/>
      <c r="G955"/>
      <c r="H955"/>
    </row>
    <row r="956" spans="1:8" s="25" customFormat="1">
      <c r="A956"/>
      <c r="B956" s="63"/>
      <c r="C956"/>
      <c r="D956"/>
      <c r="E956" s="3"/>
      <c r="F956" s="55"/>
      <c r="G956"/>
      <c r="H956"/>
    </row>
    <row r="957" spans="1:8" s="25" customFormat="1">
      <c r="A957"/>
      <c r="B957" s="63"/>
      <c r="C957"/>
      <c r="D957"/>
      <c r="E957" s="3"/>
      <c r="F957" s="55"/>
      <c r="G957"/>
      <c r="H957"/>
    </row>
    <row r="958" spans="1:8" s="25" customFormat="1">
      <c r="A958"/>
      <c r="B958" s="63"/>
      <c r="C958"/>
      <c r="D958"/>
      <c r="E958" s="3"/>
      <c r="F958" s="55"/>
      <c r="G958"/>
      <c r="H958"/>
    </row>
    <row r="959" spans="1:8" s="25" customFormat="1">
      <c r="A959"/>
      <c r="B959" s="63"/>
      <c r="C959"/>
      <c r="D959"/>
      <c r="E959" s="3"/>
      <c r="F959" s="55"/>
      <c r="G959"/>
      <c r="H959"/>
    </row>
    <row r="960" spans="1:8" s="25" customFormat="1">
      <c r="A960"/>
      <c r="B960" s="63"/>
      <c r="C960"/>
      <c r="D960"/>
      <c r="E960" s="3"/>
      <c r="F960" s="55"/>
      <c r="G960"/>
      <c r="H960"/>
    </row>
    <row r="961" spans="1:8" s="25" customFormat="1">
      <c r="A961"/>
      <c r="B961" s="63"/>
      <c r="C961"/>
      <c r="D961"/>
      <c r="E961" s="3"/>
      <c r="F961" s="55"/>
      <c r="G961"/>
      <c r="H961"/>
    </row>
    <row r="962" spans="1:8" s="25" customFormat="1">
      <c r="A962"/>
      <c r="B962" s="63"/>
      <c r="C962"/>
      <c r="D962"/>
      <c r="E962" s="3"/>
      <c r="F962" s="55"/>
      <c r="G962"/>
      <c r="H962"/>
    </row>
    <row r="963" spans="1:8" s="25" customFormat="1">
      <c r="A963"/>
      <c r="B963" s="63"/>
      <c r="C963"/>
      <c r="D963"/>
      <c r="E963" s="3"/>
      <c r="F963" s="55"/>
      <c r="G963"/>
      <c r="H963"/>
    </row>
    <row r="964" spans="1:8" s="25" customFormat="1">
      <c r="A964"/>
      <c r="B964" s="63"/>
      <c r="C964"/>
      <c r="D964"/>
      <c r="E964" s="3"/>
      <c r="F964" s="55"/>
      <c r="G964"/>
      <c r="H964"/>
    </row>
    <row r="965" spans="1:8" s="25" customFormat="1">
      <c r="A965"/>
      <c r="B965" s="63"/>
      <c r="C965"/>
      <c r="D965"/>
      <c r="E965" s="3"/>
      <c r="F965" s="55"/>
      <c r="G965"/>
      <c r="H965"/>
    </row>
    <row r="966" spans="1:8" s="25" customFormat="1">
      <c r="A966"/>
      <c r="B966" s="63"/>
      <c r="C966"/>
      <c r="D966"/>
      <c r="E966" s="3"/>
      <c r="F966" s="55"/>
      <c r="G966"/>
      <c r="H966"/>
    </row>
    <row r="967" spans="1:8" s="25" customFormat="1">
      <c r="A967"/>
      <c r="B967" s="63"/>
      <c r="C967"/>
      <c r="D967"/>
      <c r="E967" s="3"/>
      <c r="F967" s="55"/>
      <c r="G967"/>
      <c r="H967"/>
    </row>
    <row r="968" spans="1:8" s="25" customFormat="1">
      <c r="A968"/>
      <c r="B968" s="63"/>
      <c r="C968"/>
      <c r="D968"/>
      <c r="E968" s="3"/>
      <c r="F968" s="55"/>
      <c r="G968"/>
      <c r="H968"/>
    </row>
    <row r="969" spans="1:8" s="25" customFormat="1">
      <c r="A969"/>
      <c r="B969" s="63"/>
      <c r="C969"/>
      <c r="D969"/>
      <c r="E969" s="3"/>
      <c r="F969" s="55"/>
      <c r="G969"/>
      <c r="H969"/>
    </row>
    <row r="970" spans="1:8" s="25" customFormat="1">
      <c r="A970"/>
      <c r="B970" s="63"/>
      <c r="C970"/>
      <c r="D970"/>
      <c r="E970" s="3"/>
      <c r="F970" s="55"/>
      <c r="G970"/>
      <c r="H970"/>
    </row>
    <row r="971" spans="1:8" s="25" customFormat="1">
      <c r="A971"/>
      <c r="B971" s="63"/>
      <c r="C971"/>
      <c r="D971"/>
      <c r="E971" s="3"/>
      <c r="F971" s="55"/>
      <c r="G971"/>
      <c r="H971"/>
    </row>
    <row r="972" spans="1:8" s="25" customFormat="1">
      <c r="A972"/>
      <c r="B972" s="63"/>
      <c r="C972"/>
      <c r="D972"/>
      <c r="E972" s="3"/>
      <c r="F972" s="55"/>
      <c r="G972"/>
      <c r="H972"/>
    </row>
    <row r="973" spans="1:8" s="25" customFormat="1">
      <c r="A973"/>
      <c r="B973" s="63"/>
      <c r="C973"/>
      <c r="D973"/>
      <c r="E973" s="3"/>
      <c r="F973" s="55"/>
      <c r="G973"/>
      <c r="H973"/>
    </row>
    <row r="974" spans="1:8" s="25" customFormat="1">
      <c r="A974"/>
      <c r="B974" s="63"/>
      <c r="C974"/>
      <c r="D974"/>
      <c r="E974" s="3"/>
      <c r="F974" s="55"/>
      <c r="G974"/>
      <c r="H974"/>
    </row>
    <row r="975" spans="1:8" s="25" customFormat="1">
      <c r="A975"/>
      <c r="B975" s="63"/>
      <c r="C975"/>
      <c r="D975"/>
      <c r="E975" s="3"/>
      <c r="F975" s="55"/>
      <c r="G975"/>
      <c r="H975"/>
    </row>
    <row r="976" spans="1:8" s="25" customFormat="1">
      <c r="A976"/>
      <c r="B976" s="63"/>
      <c r="C976"/>
      <c r="D976"/>
      <c r="E976" s="3"/>
      <c r="F976" s="55"/>
      <c r="G976"/>
      <c r="H976"/>
    </row>
    <row r="977" spans="1:8" s="25" customFormat="1">
      <c r="A977"/>
      <c r="B977" s="63"/>
      <c r="C977"/>
      <c r="D977"/>
      <c r="E977" s="3"/>
      <c r="F977" s="55"/>
      <c r="G977"/>
      <c r="H977"/>
    </row>
    <row r="978" spans="1:8" s="25" customFormat="1">
      <c r="A978"/>
      <c r="B978" s="63"/>
      <c r="C978"/>
      <c r="D978"/>
      <c r="E978" s="3"/>
      <c r="F978" s="55"/>
      <c r="G978"/>
      <c r="H978"/>
    </row>
    <row r="979" spans="1:8" s="25" customFormat="1">
      <c r="A979"/>
      <c r="B979" s="63"/>
      <c r="C979"/>
      <c r="D979"/>
      <c r="E979" s="3"/>
      <c r="F979" s="55"/>
      <c r="G979"/>
      <c r="H979"/>
    </row>
    <row r="980" spans="1:8" s="25" customFormat="1">
      <c r="A980"/>
      <c r="B980" s="63"/>
      <c r="C980"/>
      <c r="D980"/>
      <c r="E980" s="3"/>
      <c r="F980" s="55"/>
      <c r="G980"/>
      <c r="H980"/>
    </row>
    <row r="981" spans="1:8" s="25" customFormat="1">
      <c r="A981"/>
      <c r="B981" s="63"/>
      <c r="C981"/>
      <c r="D981"/>
      <c r="E981" s="3"/>
      <c r="F981" s="55"/>
      <c r="G981"/>
      <c r="H981"/>
    </row>
    <row r="982" spans="1:8" s="25" customFormat="1">
      <c r="A982"/>
      <c r="B982" s="63"/>
      <c r="C982"/>
      <c r="D982"/>
      <c r="E982" s="3"/>
      <c r="F982" s="55"/>
      <c r="G982"/>
      <c r="H982"/>
    </row>
    <row r="983" spans="1:8" s="25" customFormat="1">
      <c r="A983"/>
      <c r="B983" s="63"/>
      <c r="C983"/>
      <c r="D983"/>
      <c r="E983" s="3"/>
      <c r="F983" s="55"/>
      <c r="G983"/>
      <c r="H983"/>
    </row>
    <row r="984" spans="1:8" s="25" customFormat="1">
      <c r="A984"/>
      <c r="B984" s="63"/>
      <c r="C984"/>
      <c r="D984"/>
      <c r="E984" s="3"/>
      <c r="F984" s="55"/>
      <c r="G984"/>
      <c r="H984"/>
    </row>
    <row r="985" spans="1:8" s="25" customFormat="1">
      <c r="A985"/>
      <c r="B985" s="63"/>
      <c r="C985"/>
      <c r="D985"/>
      <c r="E985" s="3"/>
      <c r="F985" s="55"/>
      <c r="G985"/>
      <c r="H985"/>
    </row>
    <row r="986" spans="1:8" s="25" customFormat="1">
      <c r="A986"/>
      <c r="B986" s="63"/>
      <c r="C986"/>
      <c r="D986"/>
      <c r="E986" s="3"/>
      <c r="F986" s="55"/>
      <c r="G986"/>
      <c r="H986"/>
    </row>
    <row r="987" spans="1:8" s="25" customFormat="1">
      <c r="A987"/>
      <c r="B987" s="63"/>
      <c r="C987"/>
      <c r="D987"/>
      <c r="E987" s="3"/>
      <c r="F987" s="55"/>
      <c r="G987"/>
      <c r="H987"/>
    </row>
    <row r="988" spans="1:8" s="25" customFormat="1">
      <c r="A988"/>
      <c r="B988" s="63"/>
      <c r="C988"/>
      <c r="D988"/>
      <c r="E988" s="3"/>
      <c r="F988" s="55"/>
      <c r="G988"/>
      <c r="H988"/>
    </row>
    <row r="989" spans="1:8" s="25" customFormat="1">
      <c r="A989"/>
      <c r="B989" s="63"/>
      <c r="C989"/>
      <c r="D989"/>
      <c r="E989" s="3"/>
      <c r="F989" s="55"/>
      <c r="G989"/>
      <c r="H989"/>
    </row>
    <row r="990" spans="1:8" s="25" customFormat="1">
      <c r="A990"/>
      <c r="B990" s="63"/>
      <c r="C990"/>
      <c r="D990"/>
      <c r="E990" s="3"/>
      <c r="F990" s="55"/>
      <c r="G990"/>
      <c r="H990"/>
    </row>
    <row r="991" spans="1:8" s="25" customFormat="1">
      <c r="A991"/>
      <c r="B991" s="63"/>
      <c r="C991"/>
      <c r="D991"/>
      <c r="E991" s="3"/>
      <c r="F991" s="55"/>
      <c r="G991"/>
      <c r="H991"/>
    </row>
    <row r="992" spans="1:8" s="25" customFormat="1">
      <c r="A992"/>
      <c r="B992" s="63"/>
      <c r="C992"/>
      <c r="D992"/>
      <c r="E992" s="3"/>
      <c r="F992" s="55"/>
      <c r="G992"/>
      <c r="H992"/>
    </row>
    <row r="993" spans="1:8" s="25" customFormat="1">
      <c r="A993"/>
      <c r="B993" s="63"/>
      <c r="C993"/>
      <c r="D993"/>
      <c r="E993" s="3"/>
      <c r="F993" s="55"/>
      <c r="G993"/>
      <c r="H993"/>
    </row>
    <row r="994" spans="1:8" s="25" customFormat="1">
      <c r="A994"/>
      <c r="B994" s="63"/>
      <c r="C994"/>
      <c r="D994"/>
      <c r="E994" s="3"/>
      <c r="F994" s="55"/>
      <c r="G994"/>
      <c r="H994"/>
    </row>
    <row r="995" spans="1:8" s="25" customFormat="1">
      <c r="A995"/>
      <c r="B995" s="63"/>
      <c r="C995"/>
      <c r="D995"/>
      <c r="E995" s="3"/>
      <c r="F995" s="55"/>
      <c r="G995"/>
      <c r="H995"/>
    </row>
    <row r="996" spans="1:8" s="25" customFormat="1">
      <c r="A996"/>
      <c r="B996" s="63"/>
      <c r="C996"/>
      <c r="D996"/>
      <c r="E996" s="3"/>
      <c r="F996" s="55"/>
      <c r="G996"/>
      <c r="H996"/>
    </row>
    <row r="997" spans="1:8" s="25" customFormat="1">
      <c r="A997"/>
      <c r="B997" s="63"/>
      <c r="C997"/>
      <c r="D997"/>
      <c r="E997" s="3"/>
      <c r="F997" s="55"/>
      <c r="G997"/>
      <c r="H997"/>
    </row>
    <row r="998" spans="1:8" s="25" customFormat="1">
      <c r="A998"/>
      <c r="B998" s="63"/>
      <c r="C998"/>
      <c r="D998"/>
      <c r="E998" s="3"/>
      <c r="F998" s="55"/>
      <c r="G998"/>
      <c r="H998"/>
    </row>
    <row r="999" spans="1:8" s="25" customFormat="1">
      <c r="A999"/>
      <c r="B999" s="63"/>
      <c r="C999"/>
      <c r="D999"/>
      <c r="E999" s="3"/>
      <c r="F999" s="55"/>
      <c r="G999"/>
      <c r="H999"/>
    </row>
    <row r="1000" spans="1:8" s="25" customFormat="1">
      <c r="A1000"/>
      <c r="B1000" s="63"/>
      <c r="C1000"/>
      <c r="D1000"/>
      <c r="E1000" s="3"/>
      <c r="F1000" s="55"/>
      <c r="G1000"/>
      <c r="H1000"/>
    </row>
    <row r="1001" spans="1:8" s="25" customFormat="1">
      <c r="A1001"/>
      <c r="B1001" s="63"/>
      <c r="C1001"/>
      <c r="D1001"/>
      <c r="E1001" s="3"/>
      <c r="F1001" s="55"/>
      <c r="G1001"/>
      <c r="H1001"/>
    </row>
    <row r="1002" spans="1:8" s="25" customFormat="1">
      <c r="A1002"/>
      <c r="B1002" s="63"/>
      <c r="C1002"/>
      <c r="D1002"/>
      <c r="E1002" s="3"/>
      <c r="F1002" s="55"/>
      <c r="G1002"/>
      <c r="H1002"/>
    </row>
    <row r="1003" spans="1:8" s="25" customFormat="1">
      <c r="A1003"/>
      <c r="B1003" s="63"/>
      <c r="C1003"/>
      <c r="D1003"/>
      <c r="E1003" s="3"/>
      <c r="F1003" s="55"/>
      <c r="G1003"/>
      <c r="H1003"/>
    </row>
    <row r="1004" spans="1:8" s="25" customFormat="1">
      <c r="A1004"/>
      <c r="B1004" s="63"/>
      <c r="C1004"/>
      <c r="D1004"/>
      <c r="E1004" s="3"/>
      <c r="F1004" s="55"/>
      <c r="G1004"/>
      <c r="H1004"/>
    </row>
    <row r="1005" spans="1:8" s="25" customFormat="1">
      <c r="A1005"/>
      <c r="B1005" s="63"/>
      <c r="C1005"/>
      <c r="D1005"/>
      <c r="E1005" s="3"/>
      <c r="F1005" s="55"/>
      <c r="G1005"/>
      <c r="H1005"/>
    </row>
    <row r="1006" spans="1:8" s="25" customFormat="1">
      <c r="A1006"/>
      <c r="B1006" s="63"/>
      <c r="C1006"/>
      <c r="D1006"/>
      <c r="E1006" s="3"/>
      <c r="F1006" s="55"/>
      <c r="G1006"/>
      <c r="H1006"/>
    </row>
    <row r="1007" spans="1:8" s="25" customFormat="1">
      <c r="A1007"/>
      <c r="B1007" s="63"/>
      <c r="C1007"/>
      <c r="D1007"/>
      <c r="E1007" s="3"/>
      <c r="F1007" s="55"/>
      <c r="G1007"/>
      <c r="H1007"/>
    </row>
    <row r="1008" spans="1:8" s="25" customFormat="1">
      <c r="A1008"/>
      <c r="B1008" s="63"/>
      <c r="C1008"/>
      <c r="D1008"/>
      <c r="E1008" s="3"/>
      <c r="F1008" s="55"/>
      <c r="G1008"/>
      <c r="H1008"/>
    </row>
    <row r="1009" spans="1:8" s="25" customFormat="1">
      <c r="A1009"/>
      <c r="B1009" s="63"/>
      <c r="C1009"/>
      <c r="D1009"/>
      <c r="E1009" s="3"/>
      <c r="F1009" s="55"/>
      <c r="G1009"/>
      <c r="H1009"/>
    </row>
    <row r="1010" spans="1:8" s="25" customFormat="1">
      <c r="A1010"/>
      <c r="B1010" s="63"/>
      <c r="C1010"/>
      <c r="D1010"/>
      <c r="E1010" s="3"/>
      <c r="F1010" s="55"/>
      <c r="G1010"/>
      <c r="H1010"/>
    </row>
    <row r="1011" spans="1:8" s="25" customFormat="1">
      <c r="A1011"/>
      <c r="B1011" s="63"/>
      <c r="C1011"/>
      <c r="D1011"/>
      <c r="E1011" s="3"/>
      <c r="F1011" s="55"/>
      <c r="G1011"/>
      <c r="H1011"/>
    </row>
    <row r="1012" spans="1:8" s="25" customFormat="1">
      <c r="A1012"/>
      <c r="B1012" s="63"/>
      <c r="C1012"/>
      <c r="D1012"/>
      <c r="E1012" s="3"/>
      <c r="F1012" s="55"/>
      <c r="G1012"/>
      <c r="H1012"/>
    </row>
    <row r="1013" spans="1:8" s="25" customFormat="1">
      <c r="A1013"/>
      <c r="B1013" s="63"/>
      <c r="C1013"/>
      <c r="D1013"/>
      <c r="E1013" s="3"/>
      <c r="F1013" s="55"/>
      <c r="G1013"/>
      <c r="H1013"/>
    </row>
    <row r="1014" spans="1:8" s="25" customFormat="1">
      <c r="A1014"/>
      <c r="B1014" s="63"/>
      <c r="C1014"/>
      <c r="D1014"/>
      <c r="E1014" s="3"/>
      <c r="F1014" s="55"/>
      <c r="G1014"/>
      <c r="H1014"/>
    </row>
    <row r="1015" spans="1:8" s="25" customFormat="1">
      <c r="A1015"/>
      <c r="B1015" s="63"/>
      <c r="C1015"/>
      <c r="D1015"/>
      <c r="E1015" s="3"/>
      <c r="F1015" s="55"/>
      <c r="G1015"/>
      <c r="H1015"/>
    </row>
    <row r="1016" spans="1:8" s="25" customFormat="1">
      <c r="A1016"/>
      <c r="B1016" s="63"/>
      <c r="C1016"/>
      <c r="D1016"/>
      <c r="E1016" s="3"/>
      <c r="F1016" s="55"/>
      <c r="G1016"/>
      <c r="H1016"/>
    </row>
    <row r="1017" spans="1:8" s="25" customFormat="1">
      <c r="A1017"/>
      <c r="B1017" s="63"/>
      <c r="C1017"/>
      <c r="D1017"/>
      <c r="E1017" s="3"/>
      <c r="F1017" s="55"/>
      <c r="G1017"/>
      <c r="H1017"/>
    </row>
    <row r="1018" spans="1:8" s="25" customFormat="1">
      <c r="A1018"/>
      <c r="B1018" s="63"/>
      <c r="C1018"/>
      <c r="D1018"/>
      <c r="E1018" s="3"/>
      <c r="F1018" s="55"/>
      <c r="G1018"/>
      <c r="H1018"/>
    </row>
    <row r="1019" spans="1:8" s="25" customFormat="1">
      <c r="A1019"/>
      <c r="B1019" s="63"/>
      <c r="C1019"/>
      <c r="D1019"/>
      <c r="E1019" s="3"/>
      <c r="F1019" s="55"/>
      <c r="G1019"/>
      <c r="H1019"/>
    </row>
    <row r="1020" spans="1:8" s="25" customFormat="1">
      <c r="A1020"/>
      <c r="B1020" s="63"/>
      <c r="C1020"/>
      <c r="D1020"/>
      <c r="E1020" s="3"/>
      <c r="F1020" s="55"/>
      <c r="G1020"/>
      <c r="H1020"/>
    </row>
    <row r="1021" spans="1:8" s="25" customFormat="1">
      <c r="A1021"/>
      <c r="B1021" s="63"/>
      <c r="C1021"/>
      <c r="D1021"/>
      <c r="E1021" s="3"/>
      <c r="F1021" s="55"/>
      <c r="G1021"/>
      <c r="H1021"/>
    </row>
    <row r="1022" spans="1:8" s="25" customFormat="1">
      <c r="A1022"/>
      <c r="B1022" s="63"/>
      <c r="C1022"/>
      <c r="D1022"/>
      <c r="E1022" s="3"/>
      <c r="F1022" s="55"/>
      <c r="G1022"/>
      <c r="H1022"/>
    </row>
    <row r="1023" spans="1:8" s="25" customFormat="1">
      <c r="A1023"/>
      <c r="B1023" s="63"/>
      <c r="C1023"/>
      <c r="D1023"/>
      <c r="E1023" s="3"/>
      <c r="F1023" s="55"/>
      <c r="G1023"/>
      <c r="H1023"/>
    </row>
    <row r="1024" spans="1:8" s="25" customFormat="1">
      <c r="A1024"/>
      <c r="B1024" s="63"/>
      <c r="C1024"/>
      <c r="D1024"/>
      <c r="E1024" s="3"/>
      <c r="F1024" s="55"/>
      <c r="G1024"/>
      <c r="H1024"/>
    </row>
    <row r="1025" spans="1:8" s="25" customFormat="1">
      <c r="A1025"/>
      <c r="B1025" s="63"/>
      <c r="C1025"/>
      <c r="D1025"/>
      <c r="E1025" s="3"/>
      <c r="F1025" s="55"/>
      <c r="G1025"/>
      <c r="H1025"/>
    </row>
    <row r="1026" spans="1:8" s="25" customFormat="1">
      <c r="A1026"/>
      <c r="B1026" s="63"/>
      <c r="C1026"/>
      <c r="D1026"/>
      <c r="E1026" s="3"/>
      <c r="F1026" s="55"/>
      <c r="G1026"/>
      <c r="H1026"/>
    </row>
    <row r="1027" spans="1:8" s="25" customFormat="1">
      <c r="A1027"/>
      <c r="B1027" s="63"/>
      <c r="C1027"/>
      <c r="D1027"/>
      <c r="E1027" s="3"/>
      <c r="F1027" s="55"/>
      <c r="G1027"/>
      <c r="H1027"/>
    </row>
    <row r="1028" spans="1:8" s="25" customFormat="1">
      <c r="A1028"/>
      <c r="B1028" s="63"/>
      <c r="C1028"/>
      <c r="D1028"/>
      <c r="E1028" s="3"/>
      <c r="F1028" s="55"/>
      <c r="G1028"/>
      <c r="H1028"/>
    </row>
    <row r="1029" spans="1:8" s="25" customFormat="1">
      <c r="A1029"/>
      <c r="B1029" s="63"/>
      <c r="C1029"/>
      <c r="D1029"/>
      <c r="E1029" s="3"/>
      <c r="F1029" s="55"/>
      <c r="G1029"/>
      <c r="H1029"/>
    </row>
    <row r="1030" spans="1:8" s="25" customFormat="1">
      <c r="A1030"/>
      <c r="B1030" s="63"/>
      <c r="C1030"/>
      <c r="D1030"/>
      <c r="E1030" s="3"/>
      <c r="F1030" s="55"/>
      <c r="G1030"/>
      <c r="H1030"/>
    </row>
    <row r="1031" spans="1:8" s="25" customFormat="1">
      <c r="A1031"/>
      <c r="B1031" s="63"/>
      <c r="C1031"/>
      <c r="D1031"/>
      <c r="E1031" s="3"/>
      <c r="F1031" s="55"/>
      <c r="G1031"/>
      <c r="H1031"/>
    </row>
    <row r="1032" spans="1:8" s="25" customFormat="1">
      <c r="A1032"/>
      <c r="B1032" s="63"/>
      <c r="C1032"/>
      <c r="D1032"/>
      <c r="E1032" s="3"/>
      <c r="F1032" s="55"/>
      <c r="G1032"/>
      <c r="H1032"/>
    </row>
    <row r="1033" spans="1:8" s="25" customFormat="1">
      <c r="A1033"/>
      <c r="B1033" s="63"/>
      <c r="C1033"/>
      <c r="D1033"/>
      <c r="E1033" s="3"/>
      <c r="F1033" s="55"/>
      <c r="G1033"/>
      <c r="H1033"/>
    </row>
    <row r="1034" spans="1:8" s="25" customFormat="1">
      <c r="A1034"/>
      <c r="B1034" s="63"/>
      <c r="C1034"/>
      <c r="D1034"/>
      <c r="E1034" s="3"/>
      <c r="F1034" s="55"/>
      <c r="G1034"/>
      <c r="H1034"/>
    </row>
    <row r="1035" spans="1:8" s="25" customFormat="1">
      <c r="A1035"/>
      <c r="B1035" s="63"/>
      <c r="C1035"/>
      <c r="D1035"/>
      <c r="E1035" s="3"/>
      <c r="F1035" s="55"/>
      <c r="G1035"/>
      <c r="H1035"/>
    </row>
    <row r="1036" spans="1:8" s="25" customFormat="1">
      <c r="A1036"/>
      <c r="B1036" s="63"/>
      <c r="C1036"/>
      <c r="D1036"/>
      <c r="E1036" s="3"/>
      <c r="F1036" s="55"/>
      <c r="G1036"/>
      <c r="H1036"/>
    </row>
    <row r="1037" spans="1:8" s="25" customFormat="1">
      <c r="A1037"/>
      <c r="B1037" s="63"/>
      <c r="C1037"/>
      <c r="D1037"/>
      <c r="E1037" s="3"/>
      <c r="F1037" s="55"/>
      <c r="G1037"/>
      <c r="H1037"/>
    </row>
    <row r="1038" spans="1:8" s="25" customFormat="1">
      <c r="A1038"/>
      <c r="B1038" s="63"/>
      <c r="C1038"/>
      <c r="D1038"/>
      <c r="E1038" s="3"/>
      <c r="F1038" s="55"/>
      <c r="G1038"/>
      <c r="H1038"/>
    </row>
    <row r="1039" spans="1:8" s="25" customFormat="1">
      <c r="A1039"/>
      <c r="B1039" s="63"/>
      <c r="C1039"/>
      <c r="D1039"/>
      <c r="E1039" s="3"/>
      <c r="F1039" s="55"/>
      <c r="G1039"/>
      <c r="H1039"/>
    </row>
    <row r="1040" spans="1:8" s="25" customFormat="1">
      <c r="A1040"/>
      <c r="B1040" s="63"/>
      <c r="C1040"/>
      <c r="D1040"/>
      <c r="E1040" s="3"/>
      <c r="F1040" s="55"/>
      <c r="G1040"/>
      <c r="H1040"/>
    </row>
    <row r="1041" spans="1:8" s="25" customFormat="1">
      <c r="A1041"/>
      <c r="B1041" s="63"/>
      <c r="C1041"/>
      <c r="D1041"/>
      <c r="E1041" s="3"/>
      <c r="F1041" s="55"/>
      <c r="G1041"/>
      <c r="H1041"/>
    </row>
    <row r="1042" spans="1:8" s="25" customFormat="1">
      <c r="A1042"/>
      <c r="B1042" s="63"/>
      <c r="C1042"/>
      <c r="D1042"/>
      <c r="E1042" s="3"/>
      <c r="F1042" s="55"/>
      <c r="G1042"/>
      <c r="H1042"/>
    </row>
    <row r="1043" spans="1:8" s="25" customFormat="1">
      <c r="A1043"/>
      <c r="B1043" s="63"/>
      <c r="C1043"/>
      <c r="D1043"/>
      <c r="E1043" s="3"/>
      <c r="F1043" s="55"/>
      <c r="G1043"/>
      <c r="H1043"/>
    </row>
    <row r="1044" spans="1:8" s="25" customFormat="1">
      <c r="A1044"/>
      <c r="B1044" s="63"/>
      <c r="C1044"/>
      <c r="D1044"/>
      <c r="E1044" s="3"/>
      <c r="F1044" s="55"/>
      <c r="G1044"/>
      <c r="H1044"/>
    </row>
    <row r="1045" spans="1:8" s="25" customFormat="1">
      <c r="A1045"/>
      <c r="B1045" s="63"/>
      <c r="C1045"/>
      <c r="D1045"/>
      <c r="E1045" s="3"/>
      <c r="F1045" s="55"/>
      <c r="G1045"/>
      <c r="H1045"/>
    </row>
    <row r="1046" spans="1:8" s="25" customFormat="1">
      <c r="A1046"/>
      <c r="B1046" s="63"/>
      <c r="C1046"/>
      <c r="D1046"/>
      <c r="E1046" s="3"/>
      <c r="F1046" s="55"/>
      <c r="G1046"/>
      <c r="H1046"/>
    </row>
    <row r="1047" spans="1:8" s="25" customFormat="1">
      <c r="A1047"/>
      <c r="B1047" s="63"/>
      <c r="C1047"/>
      <c r="D1047"/>
      <c r="E1047" s="3"/>
      <c r="F1047" s="55"/>
      <c r="G1047"/>
      <c r="H1047"/>
    </row>
    <row r="1048" spans="1:8" s="25" customFormat="1">
      <c r="A1048"/>
      <c r="B1048" s="63"/>
      <c r="C1048"/>
      <c r="D1048"/>
      <c r="E1048" s="3"/>
      <c r="F1048" s="55"/>
      <c r="G1048"/>
      <c r="H1048"/>
    </row>
    <row r="1049" spans="1:8" s="25" customFormat="1">
      <c r="A1049"/>
      <c r="B1049" s="63"/>
      <c r="C1049"/>
      <c r="D1049"/>
      <c r="E1049" s="3"/>
      <c r="F1049" s="55"/>
      <c r="G1049"/>
      <c r="H1049"/>
    </row>
    <row r="1050" spans="1:8" s="25" customFormat="1">
      <c r="A1050"/>
      <c r="B1050" s="63"/>
      <c r="C1050"/>
      <c r="D1050"/>
      <c r="E1050" s="3"/>
      <c r="F1050" s="55"/>
      <c r="G1050"/>
      <c r="H1050"/>
    </row>
    <row r="1051" spans="1:8" s="25" customFormat="1">
      <c r="A1051"/>
      <c r="B1051" s="63"/>
      <c r="C1051"/>
      <c r="D1051"/>
      <c r="E1051" s="3"/>
      <c r="F1051" s="55"/>
      <c r="G1051"/>
      <c r="H1051"/>
    </row>
    <row r="1052" spans="1:8" s="25" customFormat="1">
      <c r="A1052"/>
      <c r="B1052" s="63"/>
      <c r="C1052"/>
      <c r="D1052"/>
      <c r="E1052" s="3"/>
      <c r="F1052" s="55"/>
      <c r="G1052"/>
      <c r="H1052"/>
    </row>
    <row r="1053" spans="1:8" s="25" customFormat="1">
      <c r="A1053"/>
      <c r="B1053" s="63"/>
      <c r="C1053"/>
      <c r="D1053"/>
      <c r="E1053" s="3"/>
      <c r="F1053" s="55"/>
      <c r="G1053"/>
      <c r="H1053"/>
    </row>
    <row r="1054" spans="1:8" s="25" customFormat="1">
      <c r="A1054"/>
      <c r="B1054" s="63"/>
      <c r="C1054"/>
      <c r="D1054"/>
      <c r="E1054" s="3"/>
      <c r="F1054" s="55"/>
      <c r="G1054"/>
      <c r="H1054"/>
    </row>
    <row r="1055" spans="1:8" s="25" customFormat="1">
      <c r="A1055"/>
      <c r="B1055" s="63"/>
      <c r="C1055"/>
      <c r="D1055"/>
      <c r="E1055" s="3"/>
      <c r="F1055" s="55"/>
      <c r="G1055"/>
      <c r="H1055"/>
    </row>
    <row r="1056" spans="1:8" s="25" customFormat="1">
      <c r="A1056"/>
      <c r="B1056" s="63"/>
      <c r="C1056"/>
      <c r="D1056"/>
      <c r="E1056" s="3"/>
      <c r="F1056" s="55"/>
      <c r="G1056"/>
      <c r="H1056"/>
    </row>
    <row r="1057" spans="1:8" s="25" customFormat="1">
      <c r="A1057"/>
      <c r="B1057" s="63"/>
      <c r="C1057"/>
      <c r="D1057"/>
      <c r="E1057" s="3"/>
      <c r="F1057" s="55"/>
      <c r="G1057"/>
      <c r="H1057"/>
    </row>
    <row r="1058" spans="1:8" s="25" customFormat="1">
      <c r="A1058"/>
      <c r="B1058" s="63"/>
      <c r="C1058"/>
      <c r="D1058"/>
      <c r="E1058" s="3"/>
      <c r="F1058" s="55"/>
      <c r="G1058"/>
      <c r="H1058"/>
    </row>
    <row r="1059" spans="1:8" s="25" customFormat="1">
      <c r="A1059"/>
      <c r="B1059" s="63"/>
      <c r="C1059"/>
      <c r="D1059"/>
      <c r="E1059" s="3"/>
      <c r="F1059" s="55"/>
      <c r="G1059"/>
      <c r="H1059"/>
    </row>
    <row r="1060" spans="1:8" s="25" customFormat="1">
      <c r="A1060"/>
      <c r="B1060" s="63"/>
      <c r="C1060"/>
      <c r="D1060"/>
      <c r="E1060" s="3"/>
      <c r="F1060" s="55"/>
      <c r="G1060"/>
      <c r="H1060"/>
    </row>
    <row r="1061" spans="1:8" s="25" customFormat="1">
      <c r="A1061"/>
      <c r="B1061" s="63"/>
      <c r="C1061"/>
      <c r="D1061"/>
      <c r="E1061" s="3"/>
      <c r="F1061" s="55"/>
      <c r="G1061"/>
      <c r="H1061"/>
    </row>
    <row r="1062" spans="1:8" s="25" customFormat="1">
      <c r="A1062"/>
      <c r="B1062" s="63"/>
      <c r="C1062"/>
      <c r="D1062"/>
      <c r="E1062" s="3"/>
      <c r="F1062" s="55"/>
      <c r="G1062"/>
      <c r="H1062"/>
    </row>
    <row r="1063" spans="1:8" s="25" customFormat="1">
      <c r="A1063"/>
      <c r="B1063" s="63"/>
      <c r="C1063"/>
      <c r="D1063"/>
      <c r="E1063" s="3"/>
      <c r="F1063" s="55"/>
      <c r="G1063"/>
      <c r="H1063"/>
    </row>
    <row r="1064" spans="1:8" s="25" customFormat="1">
      <c r="A1064"/>
      <c r="B1064" s="63"/>
      <c r="C1064"/>
      <c r="D1064"/>
      <c r="E1064" s="3"/>
      <c r="F1064" s="55"/>
      <c r="G1064"/>
      <c r="H1064"/>
    </row>
    <row r="1065" spans="1:8" s="25" customFormat="1">
      <c r="A1065"/>
      <c r="B1065" s="63"/>
      <c r="C1065"/>
      <c r="D1065"/>
      <c r="E1065" s="3"/>
      <c r="F1065" s="55"/>
      <c r="G1065"/>
      <c r="H1065"/>
    </row>
    <row r="1066" spans="1:8" s="25" customFormat="1">
      <c r="A1066"/>
      <c r="B1066" s="63"/>
      <c r="C1066"/>
      <c r="D1066"/>
      <c r="E1066" s="3"/>
      <c r="F1066" s="55"/>
      <c r="G1066"/>
      <c r="H1066"/>
    </row>
    <row r="1067" spans="1:8" s="25" customFormat="1">
      <c r="A1067"/>
      <c r="B1067" s="63"/>
      <c r="C1067"/>
      <c r="D1067"/>
      <c r="E1067" s="3"/>
      <c r="F1067" s="55"/>
      <c r="G1067"/>
      <c r="H1067"/>
    </row>
    <row r="1068" spans="1:8" s="25" customFormat="1">
      <c r="A1068"/>
      <c r="B1068" s="63"/>
      <c r="C1068"/>
      <c r="D1068"/>
      <c r="E1068" s="3"/>
      <c r="F1068" s="55"/>
      <c r="G1068"/>
      <c r="H1068"/>
    </row>
    <row r="1069" spans="1:8" s="25" customFormat="1">
      <c r="A1069"/>
      <c r="B1069" s="63"/>
      <c r="C1069"/>
      <c r="D1069"/>
      <c r="E1069" s="3"/>
      <c r="F1069" s="55"/>
      <c r="G1069"/>
      <c r="H1069"/>
    </row>
    <row r="1070" spans="1:8" s="25" customFormat="1">
      <c r="A1070"/>
      <c r="B1070" s="63"/>
      <c r="C1070"/>
      <c r="D1070"/>
      <c r="E1070" s="3"/>
      <c r="F1070" s="55"/>
      <c r="G1070"/>
      <c r="H1070"/>
    </row>
    <row r="1071" spans="1:8" s="25" customFormat="1">
      <c r="A1071"/>
      <c r="B1071" s="63"/>
      <c r="C1071"/>
      <c r="D1071"/>
      <c r="E1071" s="3"/>
      <c r="F1071" s="55"/>
      <c r="G1071"/>
      <c r="H1071"/>
    </row>
    <row r="1072" spans="1:8" s="25" customFormat="1">
      <c r="A1072"/>
      <c r="B1072" s="63"/>
      <c r="C1072"/>
      <c r="D1072"/>
      <c r="E1072" s="3"/>
      <c r="F1072" s="55"/>
      <c r="G1072"/>
      <c r="H1072"/>
    </row>
    <row r="1073" spans="1:8" s="25" customFormat="1">
      <c r="A1073"/>
      <c r="B1073" s="63"/>
      <c r="C1073"/>
      <c r="D1073"/>
      <c r="E1073" s="3"/>
      <c r="F1073" s="55"/>
      <c r="G1073"/>
      <c r="H1073"/>
    </row>
    <row r="1074" spans="1:8" s="25" customFormat="1">
      <c r="A1074"/>
      <c r="B1074" s="63"/>
      <c r="C1074"/>
      <c r="D1074"/>
      <c r="E1074" s="3"/>
      <c r="F1074" s="55"/>
      <c r="G1074"/>
      <c r="H1074"/>
    </row>
    <row r="1075" spans="1:8" s="25" customFormat="1">
      <c r="A1075"/>
      <c r="B1075" s="63"/>
      <c r="C1075"/>
      <c r="D1075"/>
      <c r="E1075" s="3"/>
      <c r="F1075" s="55"/>
      <c r="G1075"/>
      <c r="H1075"/>
    </row>
    <row r="1076" spans="1:8" s="25" customFormat="1">
      <c r="A1076"/>
      <c r="B1076" s="63"/>
      <c r="C1076"/>
      <c r="D1076"/>
      <c r="E1076" s="3"/>
      <c r="F1076" s="55"/>
      <c r="G1076"/>
      <c r="H1076"/>
    </row>
    <row r="1077" spans="1:8" s="25" customFormat="1">
      <c r="A1077"/>
      <c r="B1077" s="63"/>
      <c r="C1077"/>
      <c r="D1077"/>
      <c r="E1077" s="3"/>
      <c r="F1077" s="55"/>
      <c r="G1077"/>
      <c r="H1077"/>
    </row>
    <row r="1078" spans="1:8" s="25" customFormat="1">
      <c r="A1078"/>
      <c r="B1078" s="63"/>
      <c r="C1078"/>
      <c r="D1078"/>
      <c r="E1078" s="3"/>
      <c r="F1078" s="55"/>
      <c r="G1078"/>
      <c r="H1078"/>
    </row>
    <row r="1079" spans="1:8" s="25" customFormat="1">
      <c r="A1079"/>
      <c r="B1079" s="63"/>
      <c r="C1079"/>
      <c r="D1079"/>
      <c r="E1079" s="3"/>
      <c r="F1079" s="55"/>
      <c r="G1079"/>
      <c r="H1079"/>
    </row>
    <row r="1080" spans="1:8" s="25" customFormat="1">
      <c r="A1080"/>
      <c r="B1080" s="63"/>
      <c r="C1080"/>
      <c r="D1080"/>
      <c r="E1080" s="3"/>
      <c r="F1080" s="55"/>
      <c r="G1080"/>
      <c r="H1080"/>
    </row>
    <row r="1081" spans="1:8" s="25" customFormat="1">
      <c r="A1081"/>
      <c r="B1081" s="63"/>
      <c r="C1081"/>
      <c r="D1081"/>
      <c r="E1081" s="3"/>
      <c r="F1081" s="55"/>
      <c r="G1081"/>
      <c r="H1081"/>
    </row>
    <row r="1082" spans="1:8" s="25" customFormat="1">
      <c r="A1082"/>
      <c r="B1082" s="63"/>
      <c r="C1082"/>
      <c r="D1082"/>
      <c r="E1082" s="3"/>
      <c r="F1082" s="55"/>
      <c r="G1082"/>
      <c r="H1082"/>
    </row>
    <row r="1083" spans="1:8" s="25" customFormat="1">
      <c r="A1083"/>
      <c r="B1083" s="63"/>
      <c r="C1083"/>
      <c r="D1083"/>
      <c r="E1083" s="3"/>
      <c r="F1083" s="55"/>
      <c r="G1083"/>
      <c r="H1083"/>
    </row>
    <row r="1084" spans="1:8" s="25" customFormat="1">
      <c r="A1084"/>
      <c r="B1084" s="63"/>
      <c r="C1084"/>
      <c r="D1084"/>
      <c r="E1084" s="3"/>
      <c r="F1084" s="55"/>
      <c r="G1084"/>
      <c r="H1084"/>
    </row>
    <row r="1085" spans="1:8" s="25" customFormat="1">
      <c r="A1085"/>
      <c r="B1085" s="63"/>
      <c r="C1085"/>
      <c r="D1085"/>
      <c r="E1085" s="3"/>
      <c r="F1085" s="55"/>
      <c r="G1085"/>
      <c r="H1085"/>
    </row>
    <row r="1086" spans="1:8" s="25" customFormat="1">
      <c r="A1086"/>
      <c r="B1086" s="63"/>
      <c r="C1086"/>
      <c r="D1086"/>
      <c r="E1086" s="3"/>
      <c r="F1086" s="55"/>
      <c r="G1086"/>
      <c r="H1086"/>
    </row>
    <row r="1087" spans="1:8" s="25" customFormat="1">
      <c r="A1087"/>
      <c r="B1087" s="63"/>
      <c r="C1087"/>
      <c r="D1087"/>
      <c r="E1087" s="3"/>
      <c r="F1087" s="55"/>
      <c r="G1087"/>
      <c r="H1087"/>
    </row>
    <row r="1088" spans="1:8" s="25" customFormat="1">
      <c r="A1088"/>
      <c r="B1088" s="63"/>
      <c r="C1088"/>
      <c r="D1088"/>
      <c r="E1088" s="3"/>
      <c r="F1088" s="55"/>
      <c r="G1088"/>
      <c r="H1088"/>
    </row>
    <row r="1089" spans="1:8" s="25" customFormat="1">
      <c r="A1089"/>
      <c r="B1089" s="63"/>
      <c r="C1089"/>
      <c r="D1089"/>
      <c r="E1089" s="3"/>
      <c r="F1089" s="55"/>
      <c r="G1089"/>
      <c r="H1089"/>
    </row>
    <row r="1090" spans="1:8" s="25" customFormat="1">
      <c r="A1090"/>
      <c r="B1090" s="63"/>
      <c r="C1090"/>
      <c r="D1090"/>
      <c r="E1090" s="3"/>
      <c r="F1090" s="55"/>
      <c r="G1090"/>
      <c r="H1090"/>
    </row>
    <row r="1091" spans="1:8" s="25" customFormat="1">
      <c r="A1091"/>
      <c r="B1091" s="63"/>
      <c r="C1091"/>
      <c r="D1091"/>
      <c r="E1091" s="3"/>
      <c r="F1091" s="55"/>
      <c r="G1091"/>
      <c r="H1091"/>
    </row>
    <row r="1092" spans="1:8" s="25" customFormat="1">
      <c r="A1092"/>
      <c r="B1092" s="63"/>
      <c r="C1092"/>
      <c r="D1092"/>
      <c r="E1092" s="3"/>
      <c r="F1092" s="55"/>
      <c r="G1092"/>
      <c r="H1092"/>
    </row>
    <row r="1093" spans="1:8" s="25" customFormat="1">
      <c r="A1093"/>
      <c r="B1093" s="63"/>
      <c r="C1093"/>
      <c r="D1093"/>
      <c r="E1093" s="3"/>
      <c r="F1093" s="55"/>
      <c r="G1093"/>
      <c r="H1093"/>
    </row>
    <row r="1094" spans="1:8" s="25" customFormat="1">
      <c r="A1094"/>
      <c r="B1094" s="63"/>
      <c r="C1094"/>
      <c r="D1094"/>
      <c r="E1094" s="3"/>
      <c r="F1094" s="55"/>
      <c r="G1094"/>
      <c r="H1094"/>
    </row>
    <row r="1095" spans="1:8" s="25" customFormat="1">
      <c r="A1095"/>
      <c r="B1095" s="63"/>
      <c r="C1095"/>
      <c r="D1095"/>
      <c r="E1095" s="3"/>
      <c r="F1095" s="55"/>
      <c r="G1095"/>
      <c r="H1095"/>
    </row>
    <row r="1096" spans="1:8" s="25" customFormat="1">
      <c r="A1096"/>
      <c r="B1096" s="63"/>
      <c r="C1096"/>
      <c r="D1096"/>
      <c r="E1096" s="3"/>
      <c r="F1096" s="55"/>
      <c r="G1096"/>
      <c r="H1096"/>
    </row>
    <row r="1097" spans="1:8" s="25" customFormat="1">
      <c r="A1097"/>
      <c r="B1097" s="63"/>
      <c r="C1097"/>
      <c r="D1097"/>
      <c r="E1097" s="3"/>
      <c r="F1097" s="55"/>
      <c r="G1097"/>
      <c r="H1097"/>
    </row>
    <row r="1098" spans="1:8" s="25" customFormat="1">
      <c r="A1098"/>
      <c r="B1098" s="63"/>
      <c r="C1098"/>
      <c r="D1098"/>
      <c r="E1098" s="3"/>
      <c r="F1098" s="55"/>
      <c r="G1098"/>
      <c r="H1098"/>
    </row>
    <row r="1099" spans="1:8" s="25" customFormat="1">
      <c r="A1099"/>
      <c r="B1099" s="63"/>
      <c r="C1099"/>
      <c r="D1099"/>
      <c r="E1099" s="3"/>
      <c r="F1099" s="55"/>
      <c r="G1099"/>
      <c r="H1099"/>
    </row>
    <row r="1100" spans="1:8" s="25" customFormat="1">
      <c r="A1100"/>
      <c r="B1100" s="63"/>
      <c r="C1100"/>
      <c r="D1100"/>
      <c r="E1100" s="3"/>
      <c r="F1100" s="55"/>
      <c r="G1100"/>
      <c r="H1100"/>
    </row>
    <row r="1101" spans="1:8" s="25" customFormat="1">
      <c r="A1101"/>
      <c r="B1101" s="63"/>
      <c r="C1101"/>
      <c r="D1101"/>
      <c r="E1101" s="3"/>
      <c r="F1101" s="55"/>
      <c r="G1101"/>
      <c r="H1101"/>
    </row>
    <row r="1102" spans="1:8" s="25" customFormat="1">
      <c r="A1102"/>
      <c r="B1102" s="63"/>
      <c r="C1102"/>
      <c r="D1102"/>
      <c r="E1102" s="3"/>
      <c r="F1102" s="55"/>
      <c r="G1102"/>
      <c r="H1102"/>
    </row>
    <row r="1103" spans="1:8" s="25" customFormat="1">
      <c r="A1103"/>
      <c r="B1103" s="63"/>
      <c r="C1103"/>
      <c r="D1103"/>
      <c r="E1103" s="3"/>
      <c r="F1103" s="55"/>
      <c r="G1103"/>
      <c r="H1103"/>
    </row>
    <row r="1104" spans="1:8" s="25" customFormat="1">
      <c r="A1104"/>
      <c r="B1104" s="63"/>
      <c r="C1104"/>
      <c r="D1104"/>
      <c r="E1104" s="3"/>
      <c r="F1104" s="55"/>
      <c r="G1104"/>
      <c r="H1104"/>
    </row>
    <row r="1105" spans="1:8" s="25" customFormat="1">
      <c r="A1105"/>
      <c r="B1105" s="63"/>
      <c r="C1105"/>
      <c r="D1105"/>
      <c r="E1105" s="3"/>
      <c r="F1105" s="55"/>
      <c r="G1105"/>
      <c r="H1105"/>
    </row>
    <row r="1106" spans="1:8" s="25" customFormat="1">
      <c r="A1106"/>
      <c r="B1106" s="63"/>
      <c r="C1106"/>
      <c r="D1106"/>
      <c r="E1106" s="3"/>
      <c r="F1106" s="55"/>
      <c r="G1106"/>
      <c r="H1106"/>
    </row>
    <row r="1107" spans="1:8" s="25" customFormat="1">
      <c r="A1107"/>
      <c r="B1107" s="63"/>
      <c r="C1107"/>
      <c r="D1107"/>
      <c r="E1107" s="3"/>
      <c r="F1107" s="55"/>
      <c r="G1107"/>
      <c r="H1107"/>
    </row>
    <row r="1108" spans="1:8">
      <c r="H1108"/>
    </row>
    <row r="1109" spans="1:8">
      <c r="H1109"/>
    </row>
    <row r="1110" spans="1:8">
      <c r="H1110"/>
    </row>
    <row r="1111" spans="1:8">
      <c r="H1111"/>
    </row>
    <row r="1112" spans="1:8">
      <c r="H1112"/>
    </row>
    <row r="1113" spans="1:8">
      <c r="H1113"/>
    </row>
    <row r="1114" spans="1:8">
      <c r="H1114"/>
    </row>
    <row r="1115" spans="1:8">
      <c r="H1115"/>
    </row>
    <row r="1116" spans="1:8">
      <c r="H1116"/>
    </row>
    <row r="1117" spans="1:8">
      <c r="H1117"/>
    </row>
    <row r="1118" spans="1:8">
      <c r="H1118"/>
    </row>
    <row r="1119" spans="1:8">
      <c r="H1119"/>
    </row>
    <row r="1120" spans="1:8">
      <c r="H1120"/>
    </row>
    <row r="1121" spans="8:8">
      <c r="H1121"/>
    </row>
    <row r="1122" spans="8:8">
      <c r="H1122"/>
    </row>
    <row r="1123" spans="8:8">
      <c r="H1123"/>
    </row>
    <row r="1124" spans="8:8">
      <c r="H1124"/>
    </row>
    <row r="1125" spans="8:8">
      <c r="H1125"/>
    </row>
    <row r="1126" spans="8:8">
      <c r="H1126"/>
    </row>
    <row r="1127" spans="8:8">
      <c r="H1127"/>
    </row>
    <row r="1128" spans="8:8">
      <c r="H1128"/>
    </row>
    <row r="1129" spans="8:8">
      <c r="H1129"/>
    </row>
    <row r="1130" spans="8:8">
      <c r="H1130"/>
    </row>
    <row r="1131" spans="8:8">
      <c r="H1131"/>
    </row>
    <row r="1132" spans="8:8">
      <c r="H1132"/>
    </row>
    <row r="1133" spans="8:8">
      <c r="H1133"/>
    </row>
    <row r="1134" spans="8:8">
      <c r="H1134"/>
    </row>
    <row r="1135" spans="8:8">
      <c r="H1135"/>
    </row>
    <row r="1136" spans="8:8">
      <c r="H1136"/>
    </row>
    <row r="1137" spans="8:8">
      <c r="H1137"/>
    </row>
    <row r="1138" spans="8:8">
      <c r="H1138"/>
    </row>
    <row r="1139" spans="8:8">
      <c r="H1139"/>
    </row>
    <row r="1140" spans="8:8">
      <c r="H1140"/>
    </row>
    <row r="1141" spans="8:8">
      <c r="H1141"/>
    </row>
    <row r="1142" spans="8:8">
      <c r="H1142"/>
    </row>
    <row r="1143" spans="8:8">
      <c r="H1143"/>
    </row>
    <row r="1144" spans="8:8">
      <c r="H1144"/>
    </row>
    <row r="1145" spans="8:8">
      <c r="H1145"/>
    </row>
    <row r="1146" spans="8:8">
      <c r="H1146"/>
    </row>
    <row r="1147" spans="8:8">
      <c r="H1147"/>
    </row>
    <row r="1148" spans="8:8">
      <c r="H1148"/>
    </row>
    <row r="1149" spans="8:8">
      <c r="H1149"/>
    </row>
    <row r="1150" spans="8:8">
      <c r="H1150"/>
    </row>
    <row r="1151" spans="8:8">
      <c r="H1151"/>
    </row>
    <row r="1152" spans="8:8">
      <c r="H1152"/>
    </row>
    <row r="1153" spans="8:8">
      <c r="H1153"/>
    </row>
    <row r="1154" spans="8:8">
      <c r="H1154"/>
    </row>
    <row r="1155" spans="8:8">
      <c r="H1155"/>
    </row>
    <row r="1156" spans="8:8">
      <c r="H1156"/>
    </row>
    <row r="1157" spans="8:8">
      <c r="H1157"/>
    </row>
    <row r="1158" spans="8:8">
      <c r="H1158"/>
    </row>
    <row r="1159" spans="8:8">
      <c r="H1159"/>
    </row>
    <row r="1160" spans="8:8">
      <c r="H1160"/>
    </row>
    <row r="1161" spans="8:8">
      <c r="H1161"/>
    </row>
    <row r="1162" spans="8:8">
      <c r="H1162"/>
    </row>
    <row r="1163" spans="8:8">
      <c r="H1163"/>
    </row>
    <row r="1164" spans="8:8">
      <c r="H1164"/>
    </row>
    <row r="1165" spans="8:8">
      <c r="H1165"/>
    </row>
    <row r="1166" spans="8:8">
      <c r="H1166"/>
    </row>
    <row r="1167" spans="8:8">
      <c r="H1167"/>
    </row>
    <row r="1168" spans="8:8">
      <c r="H1168"/>
    </row>
    <row r="1169" spans="8:8">
      <c r="H1169"/>
    </row>
    <row r="1170" spans="8:8">
      <c r="H1170"/>
    </row>
    <row r="1171" spans="8:8">
      <c r="H1171"/>
    </row>
    <row r="1172" spans="8:8">
      <c r="H1172"/>
    </row>
    <row r="1173" spans="8:8">
      <c r="H1173"/>
    </row>
    <row r="1174" spans="8:8">
      <c r="H1174"/>
    </row>
    <row r="1175" spans="8:8">
      <c r="H1175"/>
    </row>
    <row r="1176" spans="8:8">
      <c r="H1176"/>
    </row>
    <row r="1177" spans="8:8">
      <c r="H1177"/>
    </row>
    <row r="1178" spans="8:8">
      <c r="H1178"/>
    </row>
    <row r="1179" spans="8:8">
      <c r="H1179"/>
    </row>
    <row r="1180" spans="8:8">
      <c r="H1180"/>
    </row>
    <row r="1181" spans="8:8">
      <c r="H1181"/>
    </row>
    <row r="1182" spans="8:8">
      <c r="H1182"/>
    </row>
    <row r="1183" spans="8:8">
      <c r="H1183"/>
    </row>
    <row r="1184" spans="8:8">
      <c r="H1184"/>
    </row>
    <row r="1185" spans="8:8">
      <c r="H1185"/>
    </row>
    <row r="1186" spans="8:8">
      <c r="H1186"/>
    </row>
    <row r="1187" spans="8:8">
      <c r="H1187"/>
    </row>
    <row r="1188" spans="8:8">
      <c r="H1188"/>
    </row>
    <row r="1189" spans="8:8">
      <c r="H1189"/>
    </row>
    <row r="1190" spans="8:8">
      <c r="H1190"/>
    </row>
    <row r="1191" spans="8:8">
      <c r="H1191"/>
    </row>
    <row r="1192" spans="8:8">
      <c r="H1192"/>
    </row>
    <row r="1193" spans="8:8">
      <c r="H1193"/>
    </row>
    <row r="1194" spans="8:8">
      <c r="H1194"/>
    </row>
    <row r="1195" spans="8:8">
      <c r="H1195"/>
    </row>
    <row r="1196" spans="8:8">
      <c r="H1196"/>
    </row>
    <row r="1197" spans="8:8">
      <c r="H1197"/>
    </row>
    <row r="1198" spans="8:8">
      <c r="H1198"/>
    </row>
    <row r="1199" spans="8:8">
      <c r="H1199"/>
    </row>
    <row r="1200" spans="8:8">
      <c r="H1200"/>
    </row>
    <row r="1201" spans="7:8">
      <c r="H1201"/>
    </row>
    <row r="1202" spans="7:8">
      <c r="H1202"/>
    </row>
    <row r="1203" spans="7:8">
      <c r="H1203"/>
    </row>
    <row r="1204" spans="7:8">
      <c r="G1204" s="3"/>
      <c r="H1204"/>
    </row>
    <row r="1205" spans="7:8">
      <c r="H1205"/>
    </row>
    <row r="1206" spans="7:8">
      <c r="H1206"/>
    </row>
    <row r="1207" spans="7:8">
      <c r="H1207"/>
    </row>
    <row r="1208" spans="7:8">
      <c r="H1208"/>
    </row>
    <row r="1209" spans="7:8">
      <c r="H1209"/>
    </row>
    <row r="1210" spans="7:8">
      <c r="H1210"/>
    </row>
    <row r="1211" spans="7:8">
      <c r="H1211"/>
    </row>
    <row r="1212" spans="7:8">
      <c r="H1212"/>
    </row>
    <row r="1213" spans="7:8">
      <c r="H1213"/>
    </row>
    <row r="1214" spans="7:8">
      <c r="H1214"/>
    </row>
    <row r="1215" spans="7:8">
      <c r="H1215"/>
    </row>
    <row r="1216" spans="7:8">
      <c r="H1216"/>
    </row>
    <row r="1217" spans="8:8">
      <c r="H1217"/>
    </row>
    <row r="1218" spans="8:8">
      <c r="H1218"/>
    </row>
    <row r="1219" spans="8:8">
      <c r="H1219"/>
    </row>
    <row r="1220" spans="8:8">
      <c r="H1220"/>
    </row>
    <row r="1221" spans="8:8">
      <c r="H1221"/>
    </row>
    <row r="1222" spans="8:8">
      <c r="H1222"/>
    </row>
    <row r="1223" spans="8:8">
      <c r="H1223"/>
    </row>
    <row r="1224" spans="8:8">
      <c r="H1224"/>
    </row>
    <row r="1225" spans="8:8">
      <c r="H1225"/>
    </row>
    <row r="1226" spans="8:8">
      <c r="H1226"/>
    </row>
    <row r="1227" spans="8:8">
      <c r="H1227"/>
    </row>
    <row r="1228" spans="8:8">
      <c r="H1228"/>
    </row>
    <row r="1229" spans="8:8">
      <c r="H1229"/>
    </row>
    <row r="1230" spans="8:8">
      <c r="H1230"/>
    </row>
    <row r="1231" spans="8:8">
      <c r="H1231"/>
    </row>
    <row r="1232" spans="8:8">
      <c r="H1232"/>
    </row>
    <row r="1233" spans="8:8">
      <c r="H1233"/>
    </row>
    <row r="1234" spans="8:8">
      <c r="H1234"/>
    </row>
    <row r="1235" spans="8:8">
      <c r="H1235"/>
    </row>
    <row r="1236" spans="8:8">
      <c r="H1236"/>
    </row>
    <row r="1237" spans="8:8">
      <c r="H1237"/>
    </row>
    <row r="1238" spans="8:8">
      <c r="H1238"/>
    </row>
    <row r="1239" spans="8:8">
      <c r="H1239"/>
    </row>
    <row r="1240" spans="8:8">
      <c r="H1240"/>
    </row>
    <row r="1241" spans="8:8">
      <c r="H1241"/>
    </row>
    <row r="1242" spans="8:8">
      <c r="H1242"/>
    </row>
    <row r="1243" spans="8:8">
      <c r="H1243"/>
    </row>
    <row r="1244" spans="8:8">
      <c r="H1244"/>
    </row>
    <row r="1245" spans="8:8">
      <c r="H1245"/>
    </row>
    <row r="1246" spans="8:8">
      <c r="H1246"/>
    </row>
    <row r="1247" spans="8:8">
      <c r="H1247"/>
    </row>
    <row r="1248" spans="8:8">
      <c r="H1248"/>
    </row>
    <row r="1249" spans="8:8">
      <c r="H1249"/>
    </row>
    <row r="1250" spans="8:8">
      <c r="H1250"/>
    </row>
    <row r="1251" spans="8:8">
      <c r="H1251"/>
    </row>
    <row r="1252" spans="8:8">
      <c r="H1252"/>
    </row>
    <row r="1253" spans="8:8">
      <c r="H1253"/>
    </row>
    <row r="1254" spans="8:8">
      <c r="H1254"/>
    </row>
    <row r="1255" spans="8:8">
      <c r="H1255"/>
    </row>
    <row r="1256" spans="8:8">
      <c r="H1256"/>
    </row>
    <row r="1257" spans="8:8">
      <c r="H1257"/>
    </row>
    <row r="1258" spans="8:8">
      <c r="H1258"/>
    </row>
    <row r="1259" spans="8:8">
      <c r="H1259"/>
    </row>
    <row r="1260" spans="8:8">
      <c r="H1260"/>
    </row>
    <row r="1261" spans="8:8">
      <c r="H1261"/>
    </row>
    <row r="1262" spans="8:8">
      <c r="H1262"/>
    </row>
    <row r="1263" spans="8:8">
      <c r="H1263"/>
    </row>
    <row r="1264" spans="8:8">
      <c r="H1264"/>
    </row>
    <row r="1265" spans="7:8">
      <c r="H1265"/>
    </row>
    <row r="1266" spans="7:8">
      <c r="H1266"/>
    </row>
    <row r="1267" spans="7:8">
      <c r="H1267"/>
    </row>
    <row r="1268" spans="7:8">
      <c r="H1268"/>
    </row>
    <row r="1269" spans="7:8">
      <c r="H1269"/>
    </row>
    <row r="1270" spans="7:8">
      <c r="H1270"/>
    </row>
    <row r="1271" spans="7:8">
      <c r="H1271"/>
    </row>
    <row r="1272" spans="7:8">
      <c r="H1272"/>
    </row>
    <row r="1273" spans="7:8">
      <c r="H1273"/>
    </row>
    <row r="1274" spans="7:8">
      <c r="H1274"/>
    </row>
    <row r="1275" spans="7:8">
      <c r="H1275"/>
    </row>
    <row r="1276" spans="7:8">
      <c r="H1276"/>
    </row>
    <row r="1277" spans="7:8">
      <c r="H1277"/>
    </row>
    <row r="1278" spans="7:8">
      <c r="G1278" s="3"/>
      <c r="H1278"/>
    </row>
    <row r="1279" spans="7:8">
      <c r="H1279"/>
    </row>
    <row r="1280" spans="7:8">
      <c r="H1280"/>
    </row>
    <row r="1281" spans="8:8">
      <c r="H1281"/>
    </row>
    <row r="1282" spans="8:8">
      <c r="H1282"/>
    </row>
    <row r="1283" spans="8:8">
      <c r="H1283"/>
    </row>
    <row r="1284" spans="8:8">
      <c r="H1284"/>
    </row>
    <row r="1285" spans="8:8">
      <c r="H1285"/>
    </row>
    <row r="1286" spans="8:8">
      <c r="H1286"/>
    </row>
    <row r="1287" spans="8:8">
      <c r="H1287"/>
    </row>
    <row r="1288" spans="8:8">
      <c r="H1288"/>
    </row>
    <row r="1289" spans="8:8">
      <c r="H1289"/>
    </row>
    <row r="1290" spans="8:8">
      <c r="H1290"/>
    </row>
    <row r="1291" spans="8:8">
      <c r="H1291"/>
    </row>
    <row r="1292" spans="8:8">
      <c r="H1292"/>
    </row>
    <row r="1293" spans="8:8">
      <c r="H1293"/>
    </row>
    <row r="1294" spans="8:8">
      <c r="H1294"/>
    </row>
    <row r="1295" spans="8:8">
      <c r="H1295"/>
    </row>
    <row r="1296" spans="8:8">
      <c r="H1296"/>
    </row>
    <row r="1297" spans="8:8">
      <c r="H1297"/>
    </row>
    <row r="1298" spans="8:8">
      <c r="H1298"/>
    </row>
    <row r="1299" spans="8:8">
      <c r="H1299"/>
    </row>
    <row r="1300" spans="8:8">
      <c r="H1300"/>
    </row>
    <row r="1301" spans="8:8">
      <c r="H1301"/>
    </row>
    <row r="1302" spans="8:8">
      <c r="H1302"/>
    </row>
    <row r="1303" spans="8:8">
      <c r="H1303"/>
    </row>
    <row r="1304" spans="8:8">
      <c r="H1304"/>
    </row>
    <row r="1305" spans="8:8">
      <c r="H1305"/>
    </row>
    <row r="1306" spans="8:8">
      <c r="H1306"/>
    </row>
    <row r="1307" spans="8:8">
      <c r="H1307"/>
    </row>
    <row r="1308" spans="8:8">
      <c r="H1308"/>
    </row>
    <row r="1309" spans="8:8">
      <c r="H1309"/>
    </row>
    <row r="1310" spans="8:8">
      <c r="H1310"/>
    </row>
    <row r="1311" spans="8:8">
      <c r="H1311"/>
    </row>
    <row r="1312" spans="8:8">
      <c r="H1312"/>
    </row>
    <row r="1313" spans="7:8">
      <c r="H1313"/>
    </row>
    <row r="1314" spans="7:8">
      <c r="H1314"/>
    </row>
    <row r="1315" spans="7:8">
      <c r="H1315"/>
    </row>
    <row r="1316" spans="7:8">
      <c r="H1316"/>
    </row>
    <row r="1317" spans="7:8">
      <c r="H1317"/>
    </row>
    <row r="1318" spans="7:8">
      <c r="H1318"/>
    </row>
    <row r="1319" spans="7:8">
      <c r="H1319"/>
    </row>
    <row r="1320" spans="7:8">
      <c r="H1320"/>
    </row>
    <row r="1321" spans="7:8">
      <c r="H1321"/>
    </row>
    <row r="1322" spans="7:8">
      <c r="H1322"/>
    </row>
    <row r="1323" spans="7:8">
      <c r="H1323"/>
    </row>
    <row r="1324" spans="7:8">
      <c r="H1324"/>
    </row>
    <row r="1325" spans="7:8">
      <c r="H1325"/>
    </row>
    <row r="1326" spans="7:8">
      <c r="H1326"/>
    </row>
    <row r="1327" spans="7:8">
      <c r="H1327"/>
    </row>
    <row r="1328" spans="7:8">
      <c r="G1328" s="3"/>
      <c r="H1328"/>
    </row>
    <row r="1329" spans="8:8">
      <c r="H1329"/>
    </row>
    <row r="1330" spans="8:8">
      <c r="H1330"/>
    </row>
    <row r="1331" spans="8:8">
      <c r="H1331"/>
    </row>
    <row r="1332" spans="8:8">
      <c r="H1332"/>
    </row>
    <row r="1333" spans="8:8">
      <c r="H1333"/>
    </row>
    <row r="1334" spans="8:8">
      <c r="H1334"/>
    </row>
    <row r="1335" spans="8:8">
      <c r="H1335"/>
    </row>
    <row r="1336" spans="8:8">
      <c r="H1336"/>
    </row>
    <row r="1337" spans="8:8">
      <c r="H1337"/>
    </row>
    <row r="1338" spans="8:8">
      <c r="H1338"/>
    </row>
    <row r="1339" spans="8:8">
      <c r="H1339"/>
    </row>
    <row r="1340" spans="8:8">
      <c r="H1340"/>
    </row>
    <row r="1341" spans="8:8">
      <c r="H1341"/>
    </row>
    <row r="1342" spans="8:8">
      <c r="H1342"/>
    </row>
    <row r="1343" spans="8:8">
      <c r="H1343"/>
    </row>
    <row r="1344" spans="8:8">
      <c r="H1344"/>
    </row>
    <row r="1345" spans="8:8">
      <c r="H1345"/>
    </row>
    <row r="1346" spans="8:8">
      <c r="H1346"/>
    </row>
    <row r="1347" spans="8:8">
      <c r="H1347"/>
    </row>
    <row r="1348" spans="8:8">
      <c r="H1348"/>
    </row>
    <row r="1349" spans="8:8">
      <c r="H1349"/>
    </row>
    <row r="1350" spans="8:8">
      <c r="H1350"/>
    </row>
    <row r="1351" spans="8:8">
      <c r="H1351"/>
    </row>
    <row r="1352" spans="8:8">
      <c r="H1352"/>
    </row>
    <row r="1353" spans="8:8">
      <c r="H1353"/>
    </row>
    <row r="1354" spans="8:8">
      <c r="H1354"/>
    </row>
    <row r="1355" spans="8:8">
      <c r="H1355"/>
    </row>
    <row r="1356" spans="8:8">
      <c r="H1356"/>
    </row>
    <row r="1357" spans="8:8">
      <c r="H1357"/>
    </row>
    <row r="1358" spans="8:8">
      <c r="H1358"/>
    </row>
    <row r="1359" spans="8:8">
      <c r="H1359"/>
    </row>
    <row r="1360" spans="8:8">
      <c r="H1360"/>
    </row>
    <row r="1361" spans="8:8">
      <c r="H1361"/>
    </row>
    <row r="1362" spans="8:8">
      <c r="H1362"/>
    </row>
    <row r="1363" spans="8:8">
      <c r="H1363"/>
    </row>
    <row r="1364" spans="8:8">
      <c r="H1364"/>
    </row>
    <row r="1365" spans="8:8">
      <c r="H1365"/>
    </row>
    <row r="1366" spans="8:8">
      <c r="H1366"/>
    </row>
    <row r="1367" spans="8:8">
      <c r="H1367"/>
    </row>
    <row r="1368" spans="8:8">
      <c r="H1368"/>
    </row>
    <row r="1369" spans="8:8">
      <c r="H1369"/>
    </row>
    <row r="1370" spans="8:8">
      <c r="H1370"/>
    </row>
    <row r="1371" spans="8:8">
      <c r="H1371"/>
    </row>
    <row r="1372" spans="8:8">
      <c r="H1372"/>
    </row>
    <row r="1373" spans="8:8">
      <c r="H1373"/>
    </row>
    <row r="1374" spans="8:8">
      <c r="H1374"/>
    </row>
    <row r="1375" spans="8:8">
      <c r="H1375"/>
    </row>
    <row r="1376" spans="8:8">
      <c r="H1376"/>
    </row>
    <row r="1377" spans="8:8">
      <c r="H1377"/>
    </row>
    <row r="1378" spans="8:8">
      <c r="H1378"/>
    </row>
    <row r="1379" spans="8:8">
      <c r="H1379"/>
    </row>
    <row r="1380" spans="8:8">
      <c r="H1380"/>
    </row>
    <row r="1381" spans="8:8">
      <c r="H1381"/>
    </row>
    <row r="1382" spans="8:8">
      <c r="H1382"/>
    </row>
    <row r="1383" spans="8:8">
      <c r="H1383"/>
    </row>
    <row r="1384" spans="8:8">
      <c r="H1384"/>
    </row>
    <row r="1385" spans="8:8">
      <c r="H1385"/>
    </row>
    <row r="1386" spans="8:8">
      <c r="H1386"/>
    </row>
    <row r="1387" spans="8:8">
      <c r="H1387"/>
    </row>
    <row r="1388" spans="8:8">
      <c r="H1388"/>
    </row>
    <row r="1389" spans="8:8">
      <c r="H1389"/>
    </row>
    <row r="1390" spans="8:8">
      <c r="H1390"/>
    </row>
    <row r="1391" spans="8:8">
      <c r="H1391"/>
    </row>
    <row r="1392" spans="8:8">
      <c r="H1392"/>
    </row>
    <row r="1393" spans="8:8">
      <c r="H1393"/>
    </row>
    <row r="1394" spans="8:8">
      <c r="H1394"/>
    </row>
    <row r="1395" spans="8:8">
      <c r="H1395"/>
    </row>
    <row r="1396" spans="8:8">
      <c r="H1396"/>
    </row>
    <row r="1397" spans="8:8">
      <c r="H1397"/>
    </row>
    <row r="1398" spans="8:8">
      <c r="H1398"/>
    </row>
    <row r="1399" spans="8:8">
      <c r="H1399"/>
    </row>
    <row r="1400" spans="8:8">
      <c r="H1400"/>
    </row>
    <row r="1401" spans="8:8">
      <c r="H1401"/>
    </row>
    <row r="1402" spans="8:8">
      <c r="H1402"/>
    </row>
    <row r="1403" spans="8:8">
      <c r="H1403"/>
    </row>
    <row r="1404" spans="8:8">
      <c r="H1404"/>
    </row>
    <row r="1405" spans="8:8">
      <c r="H1405"/>
    </row>
    <row r="1406" spans="8:8">
      <c r="H1406"/>
    </row>
    <row r="1407" spans="8:8">
      <c r="H1407"/>
    </row>
    <row r="1408" spans="8:8">
      <c r="H1408"/>
    </row>
    <row r="1409" spans="8:8">
      <c r="H1409"/>
    </row>
    <row r="1410" spans="8:8">
      <c r="H1410"/>
    </row>
    <row r="1411" spans="8:8">
      <c r="H1411"/>
    </row>
    <row r="1412" spans="8:8">
      <c r="H1412"/>
    </row>
    <row r="1414" spans="8:8">
      <c r="H1414"/>
    </row>
    <row r="1415" spans="8:8">
      <c r="H1415"/>
    </row>
    <row r="1416" spans="8:8">
      <c r="H1416"/>
    </row>
    <row r="1417" spans="8:8">
      <c r="H1417"/>
    </row>
    <row r="1418" spans="8:8">
      <c r="H1418"/>
    </row>
    <row r="1419" spans="8:8">
      <c r="H1419"/>
    </row>
    <row r="1420" spans="8:8">
      <c r="H1420"/>
    </row>
    <row r="1422" spans="8:8">
      <c r="H1422"/>
    </row>
    <row r="1423" spans="8:8">
      <c r="H1423"/>
    </row>
    <row r="1424" spans="8:8">
      <c r="H1424"/>
    </row>
    <row r="1425" spans="8:8">
      <c r="H1425"/>
    </row>
    <row r="1426" spans="8:8">
      <c r="H1426"/>
    </row>
    <row r="1427" spans="8:8">
      <c r="H1427"/>
    </row>
    <row r="1428" spans="8:8">
      <c r="H1428"/>
    </row>
    <row r="1429" spans="8:8">
      <c r="H1429"/>
    </row>
    <row r="1430" spans="8:8">
      <c r="H1430"/>
    </row>
    <row r="1431" spans="8:8">
      <c r="H1431"/>
    </row>
    <row r="1432" spans="8:8">
      <c r="H1432"/>
    </row>
    <row r="1433" spans="8:8">
      <c r="H1433"/>
    </row>
    <row r="1434" spans="8:8">
      <c r="H1434"/>
    </row>
    <row r="1435" spans="8:8">
      <c r="H1435"/>
    </row>
    <row r="1436" spans="8:8">
      <c r="H1436"/>
    </row>
    <row r="1437" spans="8:8">
      <c r="H1437"/>
    </row>
    <row r="1438" spans="8:8">
      <c r="H1438"/>
    </row>
    <row r="1439" spans="8:8">
      <c r="H1439"/>
    </row>
    <row r="1440" spans="8:8">
      <c r="H1440"/>
    </row>
    <row r="1441" spans="8:8">
      <c r="H1441"/>
    </row>
    <row r="1442" spans="8:8">
      <c r="H1442"/>
    </row>
    <row r="1443" spans="8:8">
      <c r="H1443"/>
    </row>
    <row r="1444" spans="8:8">
      <c r="H1444"/>
    </row>
    <row r="1445" spans="8:8">
      <c r="H1445"/>
    </row>
    <row r="1446" spans="8:8">
      <c r="H1446"/>
    </row>
    <row r="1447" spans="8:8">
      <c r="H1447"/>
    </row>
    <row r="1448" spans="8:8">
      <c r="H1448"/>
    </row>
    <row r="1449" spans="8:8">
      <c r="H1449"/>
    </row>
    <row r="1450" spans="8:8">
      <c r="H1450"/>
    </row>
    <row r="1451" spans="8:8">
      <c r="H1451"/>
    </row>
    <row r="1452" spans="8:8">
      <c r="H1452"/>
    </row>
    <row r="1453" spans="8:8">
      <c r="H1453"/>
    </row>
    <row r="1454" spans="8:8">
      <c r="H1454"/>
    </row>
  </sheetData>
  <sortState xmlns:xlrd2="http://schemas.microsoft.com/office/spreadsheetml/2017/richdata2" ref="A4:D189">
    <sortCondition ref="A4:A189"/>
  </sortState>
  <mergeCells count="3">
    <mergeCell ref="K11:K12"/>
    <mergeCell ref="K19:L19"/>
    <mergeCell ref="J22:L22"/>
  </mergeCells>
  <pageMargins left="0.511811024" right="0.511811024" top="0.78740157499999996" bottom="0.78740157499999996" header="0.31496062000000002" footer="0.31496062000000002"/>
  <pageSetup paperSize="9" orientation="portrait" r:id="rId1"/>
  <headerFooter>
    <oddHeader>&amp;R&amp;"Calibri"&amp;10&amp;K000000#interna&amp;1#</oddHead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FF8955-7AA1-48B5-9B0B-D8AF3B725ACE}">
  <dimension ref="A1:M1454"/>
  <sheetViews>
    <sheetView topLeftCell="A2" zoomScaleNormal="100" workbookViewId="0">
      <selection activeCell="D8" sqref="D8"/>
    </sheetView>
  </sheetViews>
  <sheetFormatPr defaultRowHeight="15"/>
  <cols>
    <col min="2" max="2" width="42.42578125" style="63" bestFit="1" customWidth="1"/>
    <col min="3" max="3" width="7.5703125" customWidth="1"/>
    <col min="4" max="4" width="33.5703125" bestFit="1" customWidth="1"/>
    <col min="5" max="5" width="10.5703125" style="3" bestFit="1" customWidth="1"/>
    <col min="6" max="6" width="10.140625" style="55" bestFit="1" customWidth="1"/>
    <col min="7" max="7" width="34.42578125" customWidth="1"/>
    <col min="8" max="8" width="8.7109375" style="25"/>
    <col min="9" max="9" width="8.140625" style="25" bestFit="1" customWidth="1"/>
    <col min="13" max="13" width="8.140625" bestFit="1" customWidth="1"/>
  </cols>
  <sheetData>
    <row r="1" spans="1:13">
      <c r="A1" t="s">
        <v>11609</v>
      </c>
    </row>
    <row r="2" spans="1:13" ht="15.75" thickBot="1">
      <c r="G2" s="2"/>
    </row>
    <row r="3" spans="1:13">
      <c r="A3" s="3" t="s">
        <v>7439</v>
      </c>
      <c r="B3" s="64" t="s">
        <v>2</v>
      </c>
      <c r="C3" s="3" t="s">
        <v>3</v>
      </c>
      <c r="D3" s="3" t="s">
        <v>4</v>
      </c>
      <c r="E3" s="3" t="s">
        <v>6</v>
      </c>
      <c r="F3" s="55" t="s">
        <v>7</v>
      </c>
      <c r="G3" s="8" t="s">
        <v>8</v>
      </c>
      <c r="H3" s="42">
        <v>161</v>
      </c>
    </row>
    <row r="4" spans="1:13">
      <c r="A4" t="str">
        <f>_xlfn.XLOOKUP(B4,Rotineiros!B$1:B$5000,Rotineiros!A$1:A$5000)</f>
        <v>C1284298</v>
      </c>
      <c r="B4" t="s">
        <v>15896</v>
      </c>
      <c r="C4" t="s">
        <v>16791</v>
      </c>
      <c r="D4" t="s">
        <v>15898</v>
      </c>
      <c r="E4" s="3" t="str">
        <f>_xlfn.XLOOKUP(A4,'Badge Arqueiro'!A$1:A$170,'Badge Arqueiro'!B$1:B$170,"0")</f>
        <v>0</v>
      </c>
      <c r="F4" s="55">
        <f>_xlfn.XLOOKUP(A4,Comiters!A$1:A$999,Comiters!B$1:B$999,"0")</f>
        <v>1</v>
      </c>
      <c r="G4" s="4" t="s">
        <v>9</v>
      </c>
      <c r="H4" s="43">
        <v>105</v>
      </c>
      <c r="I4" s="44">
        <f>H4/$H$3</f>
        <v>0.65217391304347827</v>
      </c>
      <c r="M4">
        <f>IF(D4=D5,1111111111,0)</f>
        <v>0</v>
      </c>
    </row>
    <row r="5" spans="1:13">
      <c r="A5" t="str">
        <f>_xlfn.XLOOKUP(B5,Rotineiros!B$1:B$5000,Rotineiros!A$1:A$5000)</f>
        <v>C1293979</v>
      </c>
      <c r="B5" t="s">
        <v>11653</v>
      </c>
      <c r="C5" t="s">
        <v>16805</v>
      </c>
      <c r="D5" t="s">
        <v>11732</v>
      </c>
      <c r="E5" s="3" t="str">
        <f>_xlfn.XLOOKUP(A5,'Badge Arqueiro'!A$1:A$170,'Badge Arqueiro'!B$1:B$170,"0")</f>
        <v>0</v>
      </c>
      <c r="F5" s="55" t="str">
        <f>_xlfn.XLOOKUP(A5,Comiters!A$1:A$999,Comiters!B$1:B$999,"0")</f>
        <v>0</v>
      </c>
      <c r="G5" s="10" t="s">
        <v>15</v>
      </c>
      <c r="H5" s="45">
        <v>54</v>
      </c>
      <c r="I5" s="44">
        <f t="shared" ref="I5:I21" si="0">H5/$H$3</f>
        <v>0.33540372670807456</v>
      </c>
      <c r="M5">
        <f t="shared" ref="M5:M68" si="1">IF(D5=D6,1111111111,0)</f>
        <v>0</v>
      </c>
    </row>
    <row r="6" spans="1:13">
      <c r="A6" t="str">
        <f>_xlfn.XLOOKUP(B6,Rotineiros!B$1:B$5000,Rotineiros!A$1:A$5000)</f>
        <v>C1296657</v>
      </c>
      <c r="B6" t="s">
        <v>1373</v>
      </c>
      <c r="C6" t="s">
        <v>13807</v>
      </c>
      <c r="D6" t="s">
        <v>1374</v>
      </c>
      <c r="E6" s="3" t="str">
        <f>_xlfn.XLOOKUP(A6,'Badge Arqueiro'!A$1:A$170,'Badge Arqueiro'!B$1:B$170,"0")</f>
        <v>0</v>
      </c>
      <c r="F6" s="55">
        <f>_xlfn.XLOOKUP(A6,Comiters!A$1:A$999,Comiters!B$1:B$999,"0")</f>
        <v>1</v>
      </c>
      <c r="G6" s="4" t="s">
        <v>20</v>
      </c>
      <c r="H6" s="43">
        <v>8</v>
      </c>
      <c r="I6" s="44">
        <f t="shared" si="0"/>
        <v>4.9689440993788817E-2</v>
      </c>
      <c r="M6">
        <f t="shared" si="1"/>
        <v>0</v>
      </c>
    </row>
    <row r="7" spans="1:13">
      <c r="A7" t="str">
        <f>_xlfn.XLOOKUP(B7,Rotineiros!B$1:B$5000,Rotineiros!A$1:A$5000)</f>
        <v>C1311628</v>
      </c>
      <c r="B7" t="s">
        <v>14931</v>
      </c>
      <c r="C7" t="s">
        <v>16735</v>
      </c>
      <c r="D7" t="s">
        <v>14933</v>
      </c>
      <c r="E7" s="3" t="str">
        <f>_xlfn.XLOOKUP(A7,'Badge Arqueiro'!A$1:A$170,'Badge Arqueiro'!B$1:B$170,"0")</f>
        <v>0</v>
      </c>
      <c r="F7" s="55" t="str">
        <f>_xlfn.XLOOKUP(A7,Comiters!A$1:A$999,Comiters!B$1:B$999,"0")</f>
        <v>0</v>
      </c>
      <c r="G7" s="10" t="s">
        <v>25</v>
      </c>
      <c r="H7" s="45">
        <v>57</v>
      </c>
      <c r="I7" s="44">
        <f t="shared" si="0"/>
        <v>0.35403726708074534</v>
      </c>
      <c r="M7">
        <f t="shared" si="1"/>
        <v>0</v>
      </c>
    </row>
    <row r="8" spans="1:13">
      <c r="A8" t="str">
        <f>_xlfn.XLOOKUP(B8,Rotineiros!B$1:B$5000,Rotineiros!A$1:A$5000)</f>
        <v>C1316965</v>
      </c>
      <c r="B8" t="s">
        <v>11785</v>
      </c>
      <c r="C8" t="s">
        <v>16716</v>
      </c>
      <c r="D8" t="s">
        <v>11868</v>
      </c>
      <c r="E8" s="3" t="str">
        <f>_xlfn.XLOOKUP(A8,'Badge Arqueiro'!A$1:A$170,'Badge Arqueiro'!B$1:B$170,"0")</f>
        <v>0</v>
      </c>
      <c r="F8" s="55">
        <f>_xlfn.XLOOKUP(A8,Comiters!A$1:A$999,Comiters!B$1:B$999,"0")</f>
        <v>1</v>
      </c>
      <c r="G8" s="4" t="s">
        <v>15127</v>
      </c>
      <c r="H8" s="43">
        <v>39</v>
      </c>
      <c r="I8" s="44">
        <f t="shared" si="0"/>
        <v>0.24223602484472051</v>
      </c>
      <c r="M8">
        <f t="shared" si="1"/>
        <v>0</v>
      </c>
    </row>
    <row r="9" spans="1:13" ht="15.75" thickBot="1">
      <c r="A9" t="str">
        <f>_xlfn.XLOOKUP(B9,Rotineiros!B$1:B$5000,Rotineiros!A$1:A$5000)</f>
        <v>C1320976</v>
      </c>
      <c r="B9" t="s">
        <v>16782</v>
      </c>
      <c r="C9" t="s">
        <v>14593</v>
      </c>
      <c r="D9" t="s">
        <v>16783</v>
      </c>
      <c r="E9" s="3" t="str">
        <f>_xlfn.XLOOKUP(A9,'Badge Arqueiro'!A$1:A$170,'Badge Arqueiro'!B$1:B$170,"0")</f>
        <v>0</v>
      </c>
      <c r="F9" s="55" t="str">
        <f>_xlfn.XLOOKUP(A9,Comiters!A$1:A$999,Comiters!B$1:B$999,"0")</f>
        <v>0</v>
      </c>
      <c r="G9" s="12" t="s">
        <v>15128</v>
      </c>
      <c r="H9" s="46">
        <v>18</v>
      </c>
      <c r="I9" s="44">
        <f t="shared" si="0"/>
        <v>0.11180124223602485</v>
      </c>
      <c r="M9">
        <f t="shared" si="1"/>
        <v>0</v>
      </c>
    </row>
    <row r="10" spans="1:13" ht="15.75" thickBot="1">
      <c r="A10" t="str">
        <f>_xlfn.XLOOKUP(B10,Rotineiros!B$1:B$5000,Rotineiros!A$1:A$5000)</f>
        <v>C1321225</v>
      </c>
      <c r="B10" t="s">
        <v>16714</v>
      </c>
      <c r="C10" t="s">
        <v>11142</v>
      </c>
      <c r="D10" t="s">
        <v>16715</v>
      </c>
      <c r="E10" s="3" t="str">
        <f>_xlfn.XLOOKUP(A10,'Badge Arqueiro'!A$1:A$170,'Badge Arqueiro'!B$1:B$170,"0")</f>
        <v>0</v>
      </c>
      <c r="F10" s="55" t="str">
        <f>_xlfn.XLOOKUP(A10,Comiters!A$1:A$999,Comiters!B$1:B$999,"0")</f>
        <v>0</v>
      </c>
      <c r="I10" s="44"/>
      <c r="M10">
        <f t="shared" si="1"/>
        <v>0</v>
      </c>
    </row>
    <row r="11" spans="1:13">
      <c r="A11" t="str">
        <f>_xlfn.XLOOKUP(B11,Rotineiros!B$1:B$5000,Rotineiros!A$1:A$5000)</f>
        <v>C1321248</v>
      </c>
      <c r="B11" t="s">
        <v>16819</v>
      </c>
      <c r="C11" t="s">
        <v>15466</v>
      </c>
      <c r="D11" t="s">
        <v>16820</v>
      </c>
      <c r="E11" s="3" t="str">
        <f>_xlfn.XLOOKUP(A11,'Badge Arqueiro'!A$1:A$170,'Badge Arqueiro'!B$1:B$170,"0")</f>
        <v>0</v>
      </c>
      <c r="F11" s="55" t="str">
        <f>_xlfn.XLOOKUP(A11,Comiters!A$1:A$999,Comiters!B$1:B$999,"0")</f>
        <v>0</v>
      </c>
      <c r="G11" s="8" t="s">
        <v>44</v>
      </c>
      <c r="H11" s="42">
        <v>88</v>
      </c>
      <c r="I11" s="44">
        <f t="shared" si="0"/>
        <v>0.54658385093167705</v>
      </c>
      <c r="K11" s="130">
        <f>SUM(I11:I12)</f>
        <v>0.81987577639751552</v>
      </c>
      <c r="M11">
        <f t="shared" si="1"/>
        <v>0</v>
      </c>
    </row>
    <row r="12" spans="1:13">
      <c r="A12" t="str">
        <f>_xlfn.XLOOKUP(B12,Rotineiros!B$1:B$5000,Rotineiros!A$1:A$5000)</f>
        <v>C1321328</v>
      </c>
      <c r="B12" t="s">
        <v>2719</v>
      </c>
      <c r="C12" t="s">
        <v>12819</v>
      </c>
      <c r="D12" t="s">
        <v>3432</v>
      </c>
      <c r="E12" s="3" t="str">
        <f>_xlfn.XLOOKUP(A12,'Badge Arqueiro'!A$1:A$170,'Badge Arqueiro'!B$1:B$170,"0")</f>
        <v>0</v>
      </c>
      <c r="F12" s="55">
        <f>_xlfn.XLOOKUP(A12,Comiters!A$1:A$999,Comiters!B$1:B$999,"0")</f>
        <v>1</v>
      </c>
      <c r="G12" s="4" t="s">
        <v>49</v>
      </c>
      <c r="H12" s="43">
        <v>44</v>
      </c>
      <c r="I12" s="44">
        <f t="shared" si="0"/>
        <v>0.27329192546583853</v>
      </c>
      <c r="K12" s="130"/>
      <c r="M12">
        <f t="shared" si="1"/>
        <v>0</v>
      </c>
    </row>
    <row r="13" spans="1:13">
      <c r="A13" t="str">
        <f>_xlfn.XLOOKUP(B13,Rotineiros!B$1:B$5000,Rotineiros!A$1:A$5000)</f>
        <v>C1321352</v>
      </c>
      <c r="B13" t="s">
        <v>2721</v>
      </c>
      <c r="C13" t="s">
        <v>16755</v>
      </c>
      <c r="D13" t="s">
        <v>16756</v>
      </c>
      <c r="E13" s="3" t="str">
        <f>_xlfn.XLOOKUP(A13,'Badge Arqueiro'!A$1:A$170,'Badge Arqueiro'!B$1:B$170,"0")</f>
        <v>0</v>
      </c>
      <c r="F13" s="55" t="str">
        <f>_xlfn.XLOOKUP(A13,Comiters!A$1:A$999,Comiters!B$1:B$999,"0")</f>
        <v>0</v>
      </c>
      <c r="G13" s="10" t="s">
        <v>54</v>
      </c>
      <c r="H13" s="45">
        <v>16</v>
      </c>
      <c r="I13" s="44">
        <f t="shared" si="0"/>
        <v>9.9378881987577633E-2</v>
      </c>
      <c r="M13">
        <f t="shared" si="1"/>
        <v>0</v>
      </c>
    </row>
    <row r="14" spans="1:13" ht="15.75" thickBot="1">
      <c r="A14" t="str">
        <f>_xlfn.XLOOKUP(B14,Rotineiros!B$1:B$5000,Rotineiros!A$1:A$5000)</f>
        <v>C1321684</v>
      </c>
      <c r="B14" t="s">
        <v>1338</v>
      </c>
      <c r="C14" t="s">
        <v>13124</v>
      </c>
      <c r="D14" t="s">
        <v>1340</v>
      </c>
      <c r="E14" s="3" t="str">
        <f>_xlfn.XLOOKUP(A14,'Badge Arqueiro'!A$1:A$170,'Badge Arqueiro'!B$1:B$170,"0")</f>
        <v>0</v>
      </c>
      <c r="F14" s="55" t="str">
        <f>_xlfn.XLOOKUP(A14,Comiters!A$1:A$999,Comiters!B$1:B$999,"0")</f>
        <v>0</v>
      </c>
      <c r="G14" s="6" t="s">
        <v>59</v>
      </c>
      <c r="H14" s="47">
        <v>10</v>
      </c>
      <c r="I14" s="44">
        <f t="shared" si="0"/>
        <v>6.2111801242236024E-2</v>
      </c>
      <c r="M14">
        <f t="shared" si="1"/>
        <v>0</v>
      </c>
    </row>
    <row r="15" spans="1:13" ht="15.75" thickBot="1">
      <c r="A15" t="str">
        <f>_xlfn.XLOOKUP(B15,Rotineiros!B$1:B$5000,Rotineiros!A$1:A$5000)</f>
        <v>C1322792</v>
      </c>
      <c r="B15" t="s">
        <v>12160</v>
      </c>
      <c r="C15" t="s">
        <v>16752</v>
      </c>
      <c r="D15" t="s">
        <v>12227</v>
      </c>
      <c r="E15" s="3">
        <f>_xlfn.XLOOKUP(A15,'Badge Arqueiro'!A$1:A$170,'Badge Arqueiro'!B$1:B$170,"0")</f>
        <v>1</v>
      </c>
      <c r="F15" s="55">
        <f>_xlfn.XLOOKUP(A15,Comiters!A$1:A$999,Comiters!B$1:B$999,"0")</f>
        <v>1</v>
      </c>
      <c r="I15" s="44"/>
      <c r="M15">
        <f t="shared" si="1"/>
        <v>0</v>
      </c>
    </row>
    <row r="16" spans="1:13">
      <c r="A16" t="str">
        <f>_xlfn.XLOOKUP(B16,Rotineiros!B$1:B$5000,Rotineiros!A$1:A$5000)</f>
        <v>C1322806</v>
      </c>
      <c r="B16" t="s">
        <v>2731</v>
      </c>
      <c r="C16" t="s">
        <v>16719</v>
      </c>
      <c r="D16" t="s">
        <v>3877</v>
      </c>
      <c r="E16" s="3">
        <f>_xlfn.XLOOKUP(A16,'Badge Arqueiro'!A$1:A$170,'Badge Arqueiro'!B$1:B$170,"0")</f>
        <v>1</v>
      </c>
      <c r="F16" s="55">
        <f>_xlfn.XLOOKUP(A16,Comiters!A$1:A$999,Comiters!B$1:B$999,"0")</f>
        <v>1</v>
      </c>
      <c r="G16" s="8" t="s">
        <v>68</v>
      </c>
      <c r="H16" s="42">
        <v>137</v>
      </c>
      <c r="I16" s="44">
        <f t="shared" si="0"/>
        <v>0.85093167701863359</v>
      </c>
      <c r="M16">
        <f t="shared" si="1"/>
        <v>0</v>
      </c>
    </row>
    <row r="17" spans="1:13">
      <c r="A17" t="str">
        <f>_xlfn.XLOOKUP(B17,Rotineiros!B$1:B$5000,Rotineiros!A$1:A$5000)</f>
        <v>C1323551</v>
      </c>
      <c r="B17" t="s">
        <v>74</v>
      </c>
      <c r="C17" t="s">
        <v>16816</v>
      </c>
      <c r="D17" t="s">
        <v>75</v>
      </c>
      <c r="E17" s="3" t="str">
        <f>_xlfn.XLOOKUP(A17,'Badge Arqueiro'!A$1:A$170,'Badge Arqueiro'!B$1:B$170,"0")</f>
        <v>0</v>
      </c>
      <c r="F17" s="55" t="str">
        <f>_xlfn.XLOOKUP(A17,Comiters!A$1:A$999,Comiters!B$1:B$999,"0")</f>
        <v>0</v>
      </c>
      <c r="G17" s="4" t="s">
        <v>9</v>
      </c>
      <c r="H17" s="43">
        <v>91</v>
      </c>
      <c r="I17" s="44">
        <f t="shared" si="0"/>
        <v>0.56521739130434778</v>
      </c>
      <c r="M17">
        <f t="shared" si="1"/>
        <v>0</v>
      </c>
    </row>
    <row r="18" spans="1:13">
      <c r="A18" t="str">
        <f>_xlfn.XLOOKUP(B18,Rotineiros!B$1:B$5000,Rotineiros!A$1:A$5000)</f>
        <v>C1324044</v>
      </c>
      <c r="B18" t="s">
        <v>16283</v>
      </c>
      <c r="C18" t="s">
        <v>12714</v>
      </c>
      <c r="D18" t="s">
        <v>16285</v>
      </c>
      <c r="E18" s="3" t="str">
        <f>_xlfn.XLOOKUP(A18,'Badge Arqueiro'!A$1:A$170,'Badge Arqueiro'!B$1:B$170,"0")</f>
        <v>0</v>
      </c>
      <c r="F18" s="55" t="str">
        <f>_xlfn.XLOOKUP(A18,Comiters!A$1:A$999,Comiters!B$1:B$999,"0")</f>
        <v>0</v>
      </c>
      <c r="G18" s="10" t="s">
        <v>15</v>
      </c>
      <c r="H18" s="56">
        <v>46</v>
      </c>
      <c r="I18" s="44">
        <f t="shared" si="0"/>
        <v>0.2857142857142857</v>
      </c>
      <c r="M18">
        <f t="shared" si="1"/>
        <v>0</v>
      </c>
    </row>
    <row r="19" spans="1:13">
      <c r="A19" t="str">
        <f>_xlfn.XLOOKUP(B19,Rotineiros!B$1:B$5000,Rotineiros!A$1:A$5000)</f>
        <v>C1324519</v>
      </c>
      <c r="B19" t="s">
        <v>11800</v>
      </c>
      <c r="C19" t="s">
        <v>16766</v>
      </c>
      <c r="D19" t="s">
        <v>11879</v>
      </c>
      <c r="E19" s="3" t="str">
        <f>_xlfn.XLOOKUP(A19,'Badge Arqueiro'!A$1:A$170,'Badge Arqueiro'!B$1:B$170,"0")</f>
        <v>0</v>
      </c>
      <c r="F19" s="55" t="str">
        <f>_xlfn.XLOOKUP(A19,Comiters!A$1:A$999,Comiters!B$1:B$999,"0")</f>
        <v>0</v>
      </c>
      <c r="G19" s="4" t="s">
        <v>80</v>
      </c>
      <c r="H19" s="43">
        <v>24</v>
      </c>
      <c r="I19" s="44">
        <f t="shared" si="0"/>
        <v>0.14906832298136646</v>
      </c>
      <c r="K19" s="137"/>
      <c r="L19" s="137"/>
      <c r="M19">
        <f t="shared" si="1"/>
        <v>0</v>
      </c>
    </row>
    <row r="20" spans="1:13">
      <c r="A20" t="str">
        <f>_xlfn.XLOOKUP(B20,Rotineiros!B$1:B$5000,Rotineiros!A$1:A$5000)</f>
        <v>C1324626</v>
      </c>
      <c r="B20" t="s">
        <v>13866</v>
      </c>
      <c r="C20" t="s">
        <v>4413</v>
      </c>
      <c r="D20" t="s">
        <v>13868</v>
      </c>
      <c r="E20" s="3" t="str">
        <f>_xlfn.XLOOKUP(A20,'Badge Arqueiro'!A$1:A$170,'Badge Arqueiro'!B$1:B$170,"0")</f>
        <v>0</v>
      </c>
      <c r="F20" s="55">
        <f>_xlfn.XLOOKUP(A20,Comiters!A$1:A$999,Comiters!B$1:B$999,"0")</f>
        <v>1</v>
      </c>
      <c r="G20" s="10" t="s">
        <v>85</v>
      </c>
      <c r="H20" s="45">
        <v>14</v>
      </c>
      <c r="I20" s="44">
        <f t="shared" si="0"/>
        <v>8.6956521739130432E-2</v>
      </c>
      <c r="M20">
        <f t="shared" si="1"/>
        <v>0</v>
      </c>
    </row>
    <row r="21" spans="1:13" ht="15.75" thickBot="1">
      <c r="A21" t="str">
        <f>_xlfn.XLOOKUP(B21,Rotineiros!B$1:B$5000,Rotineiros!A$1:A$5000)</f>
        <v>C1324715</v>
      </c>
      <c r="B21" t="s">
        <v>3972</v>
      </c>
      <c r="C21" t="s">
        <v>16732</v>
      </c>
      <c r="D21" t="s">
        <v>4139</v>
      </c>
      <c r="E21" s="3" t="str">
        <f>_xlfn.XLOOKUP(A21,'Badge Arqueiro'!A$1:A$170,'Badge Arqueiro'!B$1:B$170,"0")</f>
        <v>0</v>
      </c>
      <c r="F21" s="55" t="str">
        <f>_xlfn.XLOOKUP(A21,Comiters!A$1:A$999,Comiters!B$1:B$999,"0")</f>
        <v>0</v>
      </c>
      <c r="G21" s="6" t="s">
        <v>15</v>
      </c>
      <c r="H21" s="47">
        <v>8</v>
      </c>
      <c r="I21" s="44">
        <f t="shared" si="0"/>
        <v>4.9689440993788817E-2</v>
      </c>
      <c r="J21" s="2"/>
      <c r="M21">
        <f t="shared" si="1"/>
        <v>0</v>
      </c>
    </row>
    <row r="22" spans="1:13">
      <c r="A22" t="str">
        <f>_xlfn.XLOOKUP(B22,Rotineiros!B$1:B$5000,Rotineiros!A$1:A$5000)</f>
        <v>C1325123</v>
      </c>
      <c r="B22" t="s">
        <v>11540</v>
      </c>
      <c r="C22" t="s">
        <v>16765</v>
      </c>
      <c r="D22" t="s">
        <v>11599</v>
      </c>
      <c r="E22" s="3" t="str">
        <f>_xlfn.XLOOKUP(A22,'Badge Arqueiro'!A$1:A$170,'Badge Arqueiro'!B$1:B$170,"0")</f>
        <v>0</v>
      </c>
      <c r="F22" s="55" t="str">
        <f>_xlfn.XLOOKUP(A22,Comiters!A$1:A$999,Comiters!B$1:B$999,"0")</f>
        <v>0</v>
      </c>
      <c r="J22" s="136"/>
      <c r="K22" s="136"/>
      <c r="L22" s="136"/>
      <c r="M22">
        <f t="shared" si="1"/>
        <v>0</v>
      </c>
    </row>
    <row r="23" spans="1:13">
      <c r="A23" t="str">
        <f>_xlfn.XLOOKUP(B23,Rotineiros!B$1:B$5000,Rotineiros!A$1:A$5000)</f>
        <v>C1325348</v>
      </c>
      <c r="B23" t="s">
        <v>12175</v>
      </c>
      <c r="C23" t="s">
        <v>16725</v>
      </c>
      <c r="D23" t="s">
        <v>12253</v>
      </c>
      <c r="E23" s="3" t="str">
        <f>_xlfn.XLOOKUP(A23,'Badge Arqueiro'!A$1:A$170,'Badge Arqueiro'!B$1:B$170,"0")</f>
        <v>0</v>
      </c>
      <c r="F23" s="55">
        <f>_xlfn.XLOOKUP(A23,Comiters!A$1:A$999,Comiters!B$1:B$999,"0")</f>
        <v>1</v>
      </c>
      <c r="H23"/>
      <c r="J23" s="99"/>
      <c r="M23">
        <f t="shared" si="1"/>
        <v>0</v>
      </c>
    </row>
    <row r="24" spans="1:13">
      <c r="A24" t="str">
        <f>_xlfn.XLOOKUP(B24,Rotineiros!B$1:B$5000,Rotineiros!A$1:A$5000)</f>
        <v>C1325731</v>
      </c>
      <c r="B24" t="s">
        <v>7363</v>
      </c>
      <c r="C24" t="s">
        <v>16758</v>
      </c>
      <c r="D24" t="s">
        <v>11721</v>
      </c>
      <c r="E24" s="3" t="str">
        <f>_xlfn.XLOOKUP(A24,'Badge Arqueiro'!A$1:A$170,'Badge Arqueiro'!B$1:B$170,"0")</f>
        <v>0</v>
      </c>
      <c r="F24" s="55">
        <f>_xlfn.XLOOKUP(A24,Comiters!A$1:A$999,Comiters!B$1:B$999,"0")</f>
        <v>1</v>
      </c>
      <c r="H24"/>
      <c r="J24" s="99"/>
      <c r="M24">
        <f t="shared" si="1"/>
        <v>0</v>
      </c>
    </row>
    <row r="25" spans="1:13">
      <c r="A25" t="str">
        <f>_xlfn.XLOOKUP(B25,Rotineiros!B$1:B$5000,Rotineiros!A$1:A$5000)</f>
        <v>C1326000</v>
      </c>
      <c r="B25" t="s">
        <v>3989</v>
      </c>
      <c r="C25" t="s">
        <v>3507</v>
      </c>
      <c r="D25" t="s">
        <v>4156</v>
      </c>
      <c r="E25" s="3" t="str">
        <f>_xlfn.XLOOKUP(A25,'Badge Arqueiro'!A$1:A$170,'Badge Arqueiro'!B$1:B$170,"0")</f>
        <v>0</v>
      </c>
      <c r="F25" s="55">
        <f>_xlfn.XLOOKUP(A25,Comiters!A$1:A$999,Comiters!B$1:B$999,"0")</f>
        <v>1</v>
      </c>
      <c r="H25"/>
      <c r="J25" s="99"/>
      <c r="M25">
        <f t="shared" si="1"/>
        <v>0</v>
      </c>
    </row>
    <row r="26" spans="1:13">
      <c r="A26" t="str">
        <f>_xlfn.XLOOKUP(B26,Rotineiros!B$1:B$5000,Rotineiros!A$1:A$5000)</f>
        <v>C1326891</v>
      </c>
      <c r="B26" t="s">
        <v>16274</v>
      </c>
      <c r="C26" t="s">
        <v>16726</v>
      </c>
      <c r="D26" t="s">
        <v>16275</v>
      </c>
      <c r="E26" s="3" t="str">
        <f>_xlfn.XLOOKUP(A26,'Badge Arqueiro'!A$1:A$170,'Badge Arqueiro'!B$1:B$170,"0")</f>
        <v>0</v>
      </c>
      <c r="F26" s="55">
        <f>_xlfn.XLOOKUP(A26,Comiters!A$1:A$999,Comiters!B$1:B$999,"0")</f>
        <v>1</v>
      </c>
      <c r="H26"/>
      <c r="M26">
        <f t="shared" si="1"/>
        <v>0</v>
      </c>
    </row>
    <row r="27" spans="1:13">
      <c r="A27" t="str">
        <f>_xlfn.XLOOKUP(B27,Rotineiros!B$1:B$5000,Rotineiros!A$1:A$5000)</f>
        <v>C1326981</v>
      </c>
      <c r="B27" t="s">
        <v>13869</v>
      </c>
      <c r="C27" t="s">
        <v>62</v>
      </c>
      <c r="D27" t="s">
        <v>13870</v>
      </c>
      <c r="E27" s="3" t="str">
        <f>_xlfn.XLOOKUP(A27,'Badge Arqueiro'!A$1:A$170,'Badge Arqueiro'!B$1:B$170,"0")</f>
        <v>0</v>
      </c>
      <c r="F27" s="55" t="str">
        <f>_xlfn.XLOOKUP(A27,Comiters!A$1:A$999,Comiters!B$1:B$999,"0")</f>
        <v>0</v>
      </c>
      <c r="H27"/>
      <c r="M27">
        <f t="shared" si="1"/>
        <v>0</v>
      </c>
    </row>
    <row r="28" spans="1:13">
      <c r="A28" t="str">
        <f>_xlfn.XLOOKUP(B28,Rotineiros!B$1:B$5000,Rotineiros!A$1:A$5000)</f>
        <v>C1327702</v>
      </c>
      <c r="B28" t="s">
        <v>7459</v>
      </c>
      <c r="C28" t="s">
        <v>1097</v>
      </c>
      <c r="D28" t="s">
        <v>7486</v>
      </c>
      <c r="E28" s="3" t="str">
        <f>_xlfn.XLOOKUP(A28,'Badge Arqueiro'!A$1:A$170,'Badge Arqueiro'!B$1:B$170,"0")</f>
        <v>0</v>
      </c>
      <c r="F28" s="55">
        <f>_xlfn.XLOOKUP(A28,Comiters!A$1:A$999,Comiters!B$1:B$999,"0")</f>
        <v>1</v>
      </c>
      <c r="H28"/>
      <c r="M28">
        <f t="shared" si="1"/>
        <v>0</v>
      </c>
    </row>
    <row r="29" spans="1:13">
      <c r="A29" t="str">
        <f>_xlfn.XLOOKUP(B29,Rotineiros!B$1:B$5000,Rotineiros!A$1:A$5000)</f>
        <v>C1327706</v>
      </c>
      <c r="B29" t="s">
        <v>13640</v>
      </c>
      <c r="C29" t="s">
        <v>16754</v>
      </c>
      <c r="D29" t="s">
        <v>13641</v>
      </c>
      <c r="E29" s="3" t="str">
        <f>_xlfn.XLOOKUP(A29,'Badge Arqueiro'!A$1:A$170,'Badge Arqueiro'!B$1:B$170,"0")</f>
        <v>0</v>
      </c>
      <c r="F29" s="55" t="str">
        <f>_xlfn.XLOOKUP(A29,Comiters!A$1:A$999,Comiters!B$1:B$999,"0")</f>
        <v>0</v>
      </c>
      <c r="H29"/>
      <c r="M29">
        <f t="shared" si="1"/>
        <v>0</v>
      </c>
    </row>
    <row r="30" spans="1:13">
      <c r="A30" t="str">
        <f>_xlfn.XLOOKUP(B30,Rotineiros!B$1:B$5000,Rotineiros!A$1:A$5000)</f>
        <v>C1328128</v>
      </c>
      <c r="B30" t="s">
        <v>15299</v>
      </c>
      <c r="C30" t="s">
        <v>16724</v>
      </c>
      <c r="D30" t="s">
        <v>15301</v>
      </c>
      <c r="E30" s="3" t="str">
        <f>_xlfn.XLOOKUP(A30,'Badge Arqueiro'!A$1:A$170,'Badge Arqueiro'!B$1:B$170,"0")</f>
        <v>0</v>
      </c>
      <c r="F30" s="55" t="str">
        <f>_xlfn.XLOOKUP(A30,Comiters!A$1:A$999,Comiters!B$1:B$999,"0")</f>
        <v>0</v>
      </c>
      <c r="H30"/>
      <c r="M30">
        <f t="shared" si="1"/>
        <v>0</v>
      </c>
    </row>
    <row r="31" spans="1:13">
      <c r="A31" t="str">
        <f>_xlfn.XLOOKUP(B31,Rotineiros!B$1:B$5000,Rotineiros!A$1:A$5000)</f>
        <v>C1328296</v>
      </c>
      <c r="B31" t="s">
        <v>16808</v>
      </c>
      <c r="C31" t="s">
        <v>11386</v>
      </c>
      <c r="D31" t="s">
        <v>16809</v>
      </c>
      <c r="E31" s="3" t="str">
        <f>_xlfn.XLOOKUP(A31,'Badge Arqueiro'!A$1:A$170,'Badge Arqueiro'!B$1:B$170,"0")</f>
        <v>0</v>
      </c>
      <c r="F31" s="55">
        <f>_xlfn.XLOOKUP(A31,Comiters!A$1:A$999,Comiters!B$1:B$999,"0")</f>
        <v>1</v>
      </c>
      <c r="H31"/>
      <c r="M31">
        <f t="shared" si="1"/>
        <v>0</v>
      </c>
    </row>
    <row r="32" spans="1:13">
      <c r="A32" t="str">
        <f>_xlfn.XLOOKUP(B32,Rotineiros!B$1:B$5000,Rotineiros!A$1:A$5000)</f>
        <v>C1328687</v>
      </c>
      <c r="B32" t="s">
        <v>15354</v>
      </c>
      <c r="C32" t="s">
        <v>13519</v>
      </c>
      <c r="D32" t="s">
        <v>15356</v>
      </c>
      <c r="E32" s="3" t="str">
        <f>_xlfn.XLOOKUP(A32,'Badge Arqueiro'!A$1:A$170,'Badge Arqueiro'!B$1:B$170,"0")</f>
        <v>0</v>
      </c>
      <c r="F32" s="55">
        <f>_xlfn.XLOOKUP(A32,Comiters!A$1:A$999,Comiters!B$1:B$999,"0")</f>
        <v>1</v>
      </c>
      <c r="H32"/>
      <c r="M32">
        <f t="shared" si="1"/>
        <v>0</v>
      </c>
    </row>
    <row r="33" spans="1:13">
      <c r="A33" t="str">
        <f>_xlfn.XLOOKUP(B33,Rotineiros!B$1:B$5000,Rotineiros!A$1:A$5000)</f>
        <v>C1328740</v>
      </c>
      <c r="B33" t="s">
        <v>13411</v>
      </c>
      <c r="C33" t="s">
        <v>3827</v>
      </c>
      <c r="D33" t="s">
        <v>13412</v>
      </c>
      <c r="E33" s="3" t="str">
        <f>_xlfn.XLOOKUP(A33,'Badge Arqueiro'!A$1:A$170,'Badge Arqueiro'!B$1:B$170,"0")</f>
        <v>0</v>
      </c>
      <c r="F33" s="55" t="str">
        <f>_xlfn.XLOOKUP(A33,Comiters!A$1:A$999,Comiters!B$1:B$999,"0")</f>
        <v>0</v>
      </c>
      <c r="H33"/>
      <c r="M33">
        <f t="shared" si="1"/>
        <v>0</v>
      </c>
    </row>
    <row r="34" spans="1:13">
      <c r="A34" t="str">
        <f>_xlfn.XLOOKUP(B34,Rotineiros!B$1:B$5000,Rotineiros!A$1:A$5000)</f>
        <v>C1328820</v>
      </c>
      <c r="B34" t="s">
        <v>12339</v>
      </c>
      <c r="C34" t="s">
        <v>16810</v>
      </c>
      <c r="D34" t="s">
        <v>12340</v>
      </c>
      <c r="E34" s="3" t="str">
        <f>_xlfn.XLOOKUP(A34,'Badge Arqueiro'!A$1:A$170,'Badge Arqueiro'!B$1:B$170,"0")</f>
        <v>0</v>
      </c>
      <c r="F34" s="55" t="str">
        <f>_xlfn.XLOOKUP(A34,Comiters!A$1:A$999,Comiters!B$1:B$999,"0")</f>
        <v>0</v>
      </c>
      <c r="H34"/>
      <c r="M34">
        <f t="shared" si="1"/>
        <v>0</v>
      </c>
    </row>
    <row r="35" spans="1:13">
      <c r="A35" t="str">
        <f>_xlfn.XLOOKUP(B35,Rotineiros!B$1:B$5000,Rotineiros!A$1:A$5000)</f>
        <v>C1328863</v>
      </c>
      <c r="B35" t="s">
        <v>16728</v>
      </c>
      <c r="C35" t="s">
        <v>16727</v>
      </c>
      <c r="D35" t="s">
        <v>16729</v>
      </c>
      <c r="E35" s="3" t="str">
        <f>_xlfn.XLOOKUP(A35,'Badge Arqueiro'!A$1:A$170,'Badge Arqueiro'!B$1:B$170,"0")</f>
        <v>0</v>
      </c>
      <c r="F35" s="55" t="str">
        <f>_xlfn.XLOOKUP(A35,Comiters!A$1:A$999,Comiters!B$1:B$999,"0")</f>
        <v>0</v>
      </c>
      <c r="H35"/>
      <c r="M35">
        <f t="shared" si="1"/>
        <v>0</v>
      </c>
    </row>
    <row r="36" spans="1:13">
      <c r="A36" t="str">
        <f>_xlfn.XLOOKUP(B36,Rotineiros!B$1:B$5000,Rotineiros!A$1:A$5000)</f>
        <v>C1329263</v>
      </c>
      <c r="B36" t="s">
        <v>12721</v>
      </c>
      <c r="C36" t="s">
        <v>785</v>
      </c>
      <c r="D36" t="s">
        <v>12722</v>
      </c>
      <c r="E36" s="3" t="str">
        <f>_xlfn.XLOOKUP(A36,'Badge Arqueiro'!A$1:A$170,'Badge Arqueiro'!B$1:B$170,"0")</f>
        <v>0</v>
      </c>
      <c r="F36" s="55" t="str">
        <f>_xlfn.XLOOKUP(A36,Comiters!A$1:A$999,Comiters!B$1:B$999,"0")</f>
        <v>0</v>
      </c>
      <c r="H36"/>
      <c r="M36">
        <f t="shared" si="1"/>
        <v>0</v>
      </c>
    </row>
    <row r="37" spans="1:13">
      <c r="A37" t="str">
        <f>_xlfn.XLOOKUP(B37,Rotineiros!B$1:B$5000,Rotineiros!A$1:A$5000)</f>
        <v>C1329556</v>
      </c>
      <c r="B37" t="s">
        <v>13657</v>
      </c>
      <c r="C37" t="s">
        <v>11554</v>
      </c>
      <c r="D37" t="s">
        <v>13658</v>
      </c>
      <c r="E37" s="3" t="str">
        <f>_xlfn.XLOOKUP(A37,'Badge Arqueiro'!A$1:A$170,'Badge Arqueiro'!B$1:B$170,"0")</f>
        <v>0</v>
      </c>
      <c r="F37" s="55" t="str">
        <f>_xlfn.XLOOKUP(A37,Comiters!A$1:A$999,Comiters!B$1:B$999,"0")</f>
        <v>0</v>
      </c>
      <c r="H37"/>
      <c r="M37">
        <f t="shared" si="1"/>
        <v>0</v>
      </c>
    </row>
    <row r="38" spans="1:13">
      <c r="A38" t="str">
        <f>_xlfn.XLOOKUP(B38,Rotineiros!B$1:B$5000,Rotineiros!A$1:A$5000)</f>
        <v>C1329670</v>
      </c>
      <c r="B38" t="s">
        <v>16784</v>
      </c>
      <c r="C38" t="s">
        <v>66</v>
      </c>
      <c r="D38" t="s">
        <v>16785</v>
      </c>
      <c r="E38" s="3" t="str">
        <f>_xlfn.XLOOKUP(A38,'Badge Arqueiro'!A$1:A$170,'Badge Arqueiro'!B$1:B$170,"0")</f>
        <v>0</v>
      </c>
      <c r="F38" s="55">
        <f>_xlfn.XLOOKUP(A38,Comiters!A$1:A$999,Comiters!B$1:B$999,"0")</f>
        <v>1</v>
      </c>
      <c r="H38"/>
      <c r="M38">
        <f t="shared" si="1"/>
        <v>0</v>
      </c>
    </row>
    <row r="39" spans="1:13">
      <c r="A39" t="str">
        <f>_xlfn.XLOOKUP(B39,Rotineiros!B$1:B$5000,Rotineiros!A$1:A$5000)</f>
        <v>C1329962</v>
      </c>
      <c r="B39" t="s">
        <v>13637</v>
      </c>
      <c r="C39" t="s">
        <v>16772</v>
      </c>
      <c r="D39" t="s">
        <v>13638</v>
      </c>
      <c r="E39" s="3" t="str">
        <f>_xlfn.XLOOKUP(A39,'Badge Arqueiro'!A$1:A$170,'Badge Arqueiro'!B$1:B$170,"0")</f>
        <v>0</v>
      </c>
      <c r="F39" s="55" t="str">
        <f>_xlfn.XLOOKUP(A39,Comiters!A$1:A$999,Comiters!B$1:B$999,"0")</f>
        <v>0</v>
      </c>
      <c r="H39"/>
      <c r="M39">
        <f t="shared" si="1"/>
        <v>0</v>
      </c>
    </row>
    <row r="40" spans="1:13">
      <c r="A40" t="str">
        <f>_xlfn.XLOOKUP(B40,Rotineiros!B$1:B$5000,Rotineiros!A$1:A$5000)</f>
        <v>C1330175</v>
      </c>
      <c r="B40" t="s">
        <v>14990</v>
      </c>
      <c r="C40" t="s">
        <v>16790</v>
      </c>
      <c r="D40" t="s">
        <v>14992</v>
      </c>
      <c r="E40" s="3" t="str">
        <f>_xlfn.XLOOKUP(A40,'Badge Arqueiro'!A$1:A$170,'Badge Arqueiro'!B$1:B$170,"0")</f>
        <v>0</v>
      </c>
      <c r="F40" s="55">
        <f>_xlfn.XLOOKUP(A40,Comiters!A$1:A$999,Comiters!B$1:B$999,"0")</f>
        <v>1</v>
      </c>
      <c r="H40"/>
      <c r="M40">
        <f t="shared" si="1"/>
        <v>0</v>
      </c>
    </row>
    <row r="41" spans="1:13">
      <c r="A41" t="str">
        <f>_xlfn.XLOOKUP(B41,Rotineiros!B$1:B$5000,Rotineiros!A$1:A$5000)</f>
        <v>C1330688</v>
      </c>
      <c r="B41" t="s">
        <v>13644</v>
      </c>
      <c r="C41" t="s">
        <v>12800</v>
      </c>
      <c r="D41" t="s">
        <v>13645</v>
      </c>
      <c r="E41" s="3" t="str">
        <f>_xlfn.XLOOKUP(A41,'Badge Arqueiro'!A$1:A$170,'Badge Arqueiro'!B$1:B$170,"0")</f>
        <v>0</v>
      </c>
      <c r="F41" s="55">
        <f>_xlfn.XLOOKUP(A41,Comiters!A$1:A$999,Comiters!B$1:B$999,"0")</f>
        <v>1</v>
      </c>
      <c r="H41"/>
      <c r="M41">
        <f t="shared" si="1"/>
        <v>0</v>
      </c>
    </row>
    <row r="42" spans="1:13">
      <c r="A42" t="str">
        <f>_xlfn.XLOOKUP(B42,Rotineiros!B$1:B$5000,Rotineiros!A$1:A$5000)</f>
        <v>C1331125</v>
      </c>
      <c r="B42" t="s">
        <v>14213</v>
      </c>
      <c r="C42" t="s">
        <v>1500</v>
      </c>
      <c r="D42" t="s">
        <v>14215</v>
      </c>
      <c r="E42" s="3" t="str">
        <f>_xlfn.XLOOKUP(A42,'Badge Arqueiro'!A$1:A$170,'Badge Arqueiro'!B$1:B$170,"0")</f>
        <v>0</v>
      </c>
      <c r="F42" s="55" t="str">
        <f>_xlfn.XLOOKUP(A42,Comiters!A$1:A$999,Comiters!B$1:B$999,"0")</f>
        <v>0</v>
      </c>
      <c r="H42"/>
      <c r="M42">
        <f t="shared" si="1"/>
        <v>0</v>
      </c>
    </row>
    <row r="43" spans="1:13">
      <c r="A43" t="str">
        <f>_xlfn.XLOOKUP(B43,Rotineiros!B$1:B$5000,Rotineiros!A$1:A$5000)</f>
        <v>C1331627</v>
      </c>
      <c r="B43" t="s">
        <v>14409</v>
      </c>
      <c r="C43" t="s">
        <v>14477</v>
      </c>
      <c r="D43" t="s">
        <v>14411</v>
      </c>
      <c r="E43" s="3" t="str">
        <f>_xlfn.XLOOKUP(A43,'Badge Arqueiro'!A$1:A$170,'Badge Arqueiro'!B$1:B$170,"0")</f>
        <v>0</v>
      </c>
      <c r="F43" s="55">
        <f>_xlfn.XLOOKUP(A43,Comiters!A$1:A$999,Comiters!B$1:B$999,"0")</f>
        <v>1</v>
      </c>
      <c r="H43"/>
      <c r="M43">
        <f t="shared" si="1"/>
        <v>0</v>
      </c>
    </row>
    <row r="44" spans="1:13">
      <c r="A44" t="str">
        <f>_xlfn.XLOOKUP(B44,Rotineiros!B$1:B$5000,Rotineiros!A$1:A$5000)</f>
        <v>C1332212</v>
      </c>
      <c r="B44" t="s">
        <v>15826</v>
      </c>
      <c r="C44" t="s">
        <v>4102</v>
      </c>
      <c r="D44" t="s">
        <v>15827</v>
      </c>
      <c r="E44" s="3" t="str">
        <f>_xlfn.XLOOKUP(A44,'Badge Arqueiro'!A$1:A$170,'Badge Arqueiro'!B$1:B$170,"0")</f>
        <v>0</v>
      </c>
      <c r="F44" s="55" t="str">
        <f>_xlfn.XLOOKUP(A44,Comiters!A$1:A$999,Comiters!B$1:B$999,"0")</f>
        <v>0</v>
      </c>
      <c r="H44"/>
      <c r="M44">
        <f t="shared" si="1"/>
        <v>0</v>
      </c>
    </row>
    <row r="45" spans="1:13">
      <c r="A45" t="str">
        <f>_xlfn.XLOOKUP(B45,Rotineiros!B$1:B$5000,Rotineiros!A$1:A$5000)</f>
        <v>C1332308</v>
      </c>
      <c r="B45" t="s">
        <v>16193</v>
      </c>
      <c r="C45" t="s">
        <v>16721</v>
      </c>
      <c r="D45" t="s">
        <v>16194</v>
      </c>
      <c r="E45" s="3" t="str">
        <f>_xlfn.XLOOKUP(A45,'Badge Arqueiro'!A$1:A$170,'Badge Arqueiro'!B$1:B$170,"0")</f>
        <v>0</v>
      </c>
      <c r="F45" s="55">
        <f>_xlfn.XLOOKUP(A45,Comiters!A$1:A$999,Comiters!B$1:B$999,"0")</f>
        <v>1</v>
      </c>
      <c r="H45"/>
      <c r="M45">
        <f t="shared" si="1"/>
        <v>0</v>
      </c>
    </row>
    <row r="46" spans="1:13">
      <c r="A46" t="str">
        <f>_xlfn.XLOOKUP(B46,Rotineiros!B$1:B$5000,Rotineiros!A$1:A$5000)</f>
        <v>C1332869</v>
      </c>
      <c r="B46" t="s">
        <v>16778</v>
      </c>
      <c r="C46" t="s">
        <v>16779</v>
      </c>
      <c r="D46" t="s">
        <v>16780</v>
      </c>
      <c r="E46" s="3" t="str">
        <f>_xlfn.XLOOKUP(A46,'Badge Arqueiro'!A$1:A$170,'Badge Arqueiro'!B$1:B$170,"0")</f>
        <v>0</v>
      </c>
      <c r="F46" s="55" t="str">
        <f>_xlfn.XLOOKUP(A46,Comiters!A$1:A$999,Comiters!B$1:B$999,"0")</f>
        <v>0</v>
      </c>
      <c r="H46"/>
      <c r="M46">
        <f t="shared" si="1"/>
        <v>0</v>
      </c>
    </row>
    <row r="47" spans="1:13">
      <c r="A47" t="str">
        <f>_xlfn.XLOOKUP(B47,Rotineiros!B$1:B$5000,Rotineiros!A$1:A$5000)</f>
        <v>F0500025</v>
      </c>
      <c r="B47" t="s">
        <v>129</v>
      </c>
      <c r="C47" t="s">
        <v>16268</v>
      </c>
      <c r="D47" t="s">
        <v>130</v>
      </c>
      <c r="E47" s="3" t="str">
        <f>_xlfn.XLOOKUP(A47,'Badge Arqueiro'!A$1:A$170,'Badge Arqueiro'!B$1:B$170,"0")</f>
        <v>0</v>
      </c>
      <c r="F47" s="55">
        <f>_xlfn.XLOOKUP(A47,Comiters!A$1:A$999,Comiters!B$1:B$999,"0")</f>
        <v>1</v>
      </c>
      <c r="H47"/>
      <c r="M47">
        <f t="shared" si="1"/>
        <v>0</v>
      </c>
    </row>
    <row r="48" spans="1:13">
      <c r="A48" t="str">
        <f>_xlfn.XLOOKUP(B48,Rotineiros!B$1:B$5000,Rotineiros!A$1:A$5000)</f>
        <v>F0741372</v>
      </c>
      <c r="B48" t="s">
        <v>2012</v>
      </c>
      <c r="C48" t="s">
        <v>16717</v>
      </c>
      <c r="D48" t="s">
        <v>2013</v>
      </c>
      <c r="E48" s="3" t="str">
        <f>_xlfn.XLOOKUP(A48,'Badge Arqueiro'!A$1:A$170,'Badge Arqueiro'!B$1:B$170,"0")</f>
        <v>0</v>
      </c>
      <c r="F48" s="55">
        <f>_xlfn.XLOOKUP(A48,Comiters!A$1:A$999,Comiters!B$1:B$999,"0")</f>
        <v>1</v>
      </c>
      <c r="H48"/>
      <c r="M48">
        <f t="shared" si="1"/>
        <v>0</v>
      </c>
    </row>
    <row r="49" spans="1:13">
      <c r="A49" t="str">
        <f>_xlfn.XLOOKUP(B49,Rotineiros!B$1:B$5000,Rotineiros!A$1:A$5000)</f>
        <v>F0751076</v>
      </c>
      <c r="B49" t="s">
        <v>15277</v>
      </c>
      <c r="C49" t="s">
        <v>16749</v>
      </c>
      <c r="D49" t="s">
        <v>15279</v>
      </c>
      <c r="E49" s="3" t="str">
        <f>_xlfn.XLOOKUP(A49,'Badge Arqueiro'!A$1:A$170,'Badge Arqueiro'!B$1:B$170,"0")</f>
        <v>0</v>
      </c>
      <c r="F49" s="55" t="str">
        <f>_xlfn.XLOOKUP(A49,Comiters!A$1:A$999,Comiters!B$1:B$999,"0")</f>
        <v>0</v>
      </c>
      <c r="H49"/>
      <c r="M49">
        <f t="shared" si="1"/>
        <v>0</v>
      </c>
    </row>
    <row r="50" spans="1:13">
      <c r="A50" t="str">
        <f>_xlfn.XLOOKUP(B50,Rotineiros!B$1:B$5000,Rotineiros!A$1:A$5000)</f>
        <v>F0795748</v>
      </c>
      <c r="B50" t="s">
        <v>1651</v>
      </c>
      <c r="C50" t="s">
        <v>12306</v>
      </c>
      <c r="D50" t="s">
        <v>1652</v>
      </c>
      <c r="E50" s="3" t="str">
        <f>_xlfn.XLOOKUP(A50,'Badge Arqueiro'!A$1:A$170,'Badge Arqueiro'!B$1:B$170,"0")</f>
        <v>0</v>
      </c>
      <c r="F50" s="55" t="str">
        <f>_xlfn.XLOOKUP(A50,Comiters!A$1:A$999,Comiters!B$1:B$999,"0")</f>
        <v>0</v>
      </c>
      <c r="H50"/>
      <c r="M50">
        <f t="shared" si="1"/>
        <v>0</v>
      </c>
    </row>
    <row r="51" spans="1:13">
      <c r="A51" t="str">
        <f>_xlfn.XLOOKUP(B51,Rotineiros!B$1:B$5000,Rotineiros!A$1:A$5000)</f>
        <v>F1200199</v>
      </c>
      <c r="B51" t="s">
        <v>144</v>
      </c>
      <c r="C51" t="s">
        <v>16709</v>
      </c>
      <c r="D51" t="s">
        <v>146</v>
      </c>
      <c r="E51" s="3" t="str">
        <f>_xlfn.XLOOKUP(A51,'Badge Arqueiro'!A$1:A$170,'Badge Arqueiro'!B$1:B$170,"0")</f>
        <v>0</v>
      </c>
      <c r="F51" s="55" t="str">
        <f>_xlfn.XLOOKUP(A51,Comiters!A$1:A$999,Comiters!B$1:B$999,"0")</f>
        <v>0</v>
      </c>
      <c r="H51"/>
      <c r="M51">
        <f t="shared" si="1"/>
        <v>0</v>
      </c>
    </row>
    <row r="52" spans="1:13">
      <c r="A52" t="str">
        <f>_xlfn.XLOOKUP(B52,Rotineiros!B$1:B$5000,Rotineiros!A$1:A$5000)</f>
        <v>F1647417</v>
      </c>
      <c r="B52" t="s">
        <v>12291</v>
      </c>
      <c r="C52" t="s">
        <v>16792</v>
      </c>
      <c r="D52" t="s">
        <v>12292</v>
      </c>
      <c r="E52" s="3" t="str">
        <f>_xlfn.XLOOKUP(A52,'Badge Arqueiro'!A$1:A$170,'Badge Arqueiro'!B$1:B$170,"0")</f>
        <v>0</v>
      </c>
      <c r="F52" s="55">
        <f>_xlfn.XLOOKUP(A52,Comiters!A$1:A$999,Comiters!B$1:B$999,"0")</f>
        <v>1</v>
      </c>
      <c r="H52"/>
      <c r="M52">
        <f t="shared" si="1"/>
        <v>0</v>
      </c>
    </row>
    <row r="53" spans="1:13">
      <c r="A53" t="str">
        <f>_xlfn.XLOOKUP(B53,Rotineiros!B$1:B$5000,Rotineiros!A$1:A$5000)</f>
        <v>F1692469</v>
      </c>
      <c r="B53" t="s">
        <v>12334</v>
      </c>
      <c r="C53" t="s">
        <v>15265</v>
      </c>
      <c r="D53" t="s">
        <v>12335</v>
      </c>
      <c r="E53" s="3" t="str">
        <f>_xlfn.XLOOKUP(A53,'Badge Arqueiro'!A$1:A$170,'Badge Arqueiro'!B$1:B$170,"0")</f>
        <v>0</v>
      </c>
      <c r="F53" s="55" t="str">
        <f>_xlfn.XLOOKUP(A53,Comiters!A$1:A$999,Comiters!B$1:B$999,"0")</f>
        <v>0</v>
      </c>
      <c r="H53"/>
      <c r="M53">
        <f t="shared" si="1"/>
        <v>0</v>
      </c>
    </row>
    <row r="54" spans="1:13">
      <c r="A54" t="str">
        <f>_xlfn.XLOOKUP(B54,Rotineiros!B$1:B$5000,Rotineiros!A$1:A$5000)</f>
        <v>F1750282</v>
      </c>
      <c r="B54" t="s">
        <v>16736</v>
      </c>
      <c r="C54" t="s">
        <v>15809</v>
      </c>
      <c r="D54" t="s">
        <v>16737</v>
      </c>
      <c r="E54" s="3" t="str">
        <f>_xlfn.XLOOKUP(A54,'Badge Arqueiro'!A$1:A$170,'Badge Arqueiro'!B$1:B$170,"0")</f>
        <v>0</v>
      </c>
      <c r="F54" s="55" t="str">
        <f>_xlfn.XLOOKUP(A54,Comiters!A$1:A$999,Comiters!B$1:B$999,"0")</f>
        <v>0</v>
      </c>
      <c r="H54"/>
      <c r="M54">
        <f t="shared" si="1"/>
        <v>0</v>
      </c>
    </row>
    <row r="55" spans="1:13">
      <c r="A55" t="str">
        <f>_xlfn.XLOOKUP(B55,Rotineiros!B$1:B$5000,Rotineiros!A$1:A$5000)</f>
        <v>F1807792</v>
      </c>
      <c r="B55" t="s">
        <v>152</v>
      </c>
      <c r="C55" t="s">
        <v>16720</v>
      </c>
      <c r="D55" t="s">
        <v>154</v>
      </c>
      <c r="E55" s="3" t="str">
        <f>_xlfn.XLOOKUP(A55,'Badge Arqueiro'!A$1:A$170,'Badge Arqueiro'!B$1:B$170,"0")</f>
        <v>0</v>
      </c>
      <c r="F55" s="55">
        <f>_xlfn.XLOOKUP(A55,Comiters!A$1:A$999,Comiters!B$1:B$999,"0")</f>
        <v>1</v>
      </c>
      <c r="H55"/>
      <c r="M55">
        <f t="shared" si="1"/>
        <v>0</v>
      </c>
    </row>
    <row r="56" spans="1:13">
      <c r="A56" t="str">
        <f>_xlfn.XLOOKUP(B56,Rotineiros!B$1:B$5000,Rotineiros!A$1:A$5000)</f>
        <v>F1810249</v>
      </c>
      <c r="B56" t="s">
        <v>156</v>
      </c>
      <c r="C56" t="s">
        <v>16799</v>
      </c>
      <c r="D56" t="s">
        <v>157</v>
      </c>
      <c r="E56" s="3" t="str">
        <f>_xlfn.XLOOKUP(A56,'Badge Arqueiro'!A$1:A$170,'Badge Arqueiro'!B$1:B$170,"0")</f>
        <v>0</v>
      </c>
      <c r="F56" s="55" t="str">
        <f>_xlfn.XLOOKUP(A56,Comiters!A$1:A$999,Comiters!B$1:B$999,"0")</f>
        <v>0</v>
      </c>
      <c r="H56"/>
      <c r="M56">
        <f t="shared" si="1"/>
        <v>0</v>
      </c>
    </row>
    <row r="57" spans="1:13">
      <c r="A57" t="str">
        <f>_xlfn.XLOOKUP(B57,Rotineiros!B$1:B$5000,Rotineiros!A$1:A$5000)</f>
        <v>F1885311</v>
      </c>
      <c r="B57" t="s">
        <v>11620</v>
      </c>
      <c r="C57" t="s">
        <v>15527</v>
      </c>
      <c r="D57" t="s">
        <v>4379</v>
      </c>
      <c r="E57" s="3" t="str">
        <f>_xlfn.XLOOKUP(A57,'Badge Arqueiro'!A$1:A$170,'Badge Arqueiro'!B$1:B$170,"0")</f>
        <v>0</v>
      </c>
      <c r="F57" s="55">
        <f>_xlfn.XLOOKUP(A57,Comiters!A$1:A$999,Comiters!B$1:B$999,"0")</f>
        <v>1</v>
      </c>
      <c r="H57"/>
      <c r="M57">
        <f t="shared" si="1"/>
        <v>0</v>
      </c>
    </row>
    <row r="58" spans="1:13">
      <c r="A58" t="str">
        <f>_xlfn.XLOOKUP(B58,Rotineiros!B$1:B$5000,Rotineiros!A$1:A$5000)</f>
        <v>F2252469</v>
      </c>
      <c r="B58" t="s">
        <v>12149</v>
      </c>
      <c r="C58" t="s">
        <v>368</v>
      </c>
      <c r="D58" t="s">
        <v>12206</v>
      </c>
      <c r="E58" s="3" t="str">
        <f>_xlfn.XLOOKUP(A58,'Badge Arqueiro'!A$1:A$170,'Badge Arqueiro'!B$1:B$170,"0")</f>
        <v>0</v>
      </c>
      <c r="F58" s="55" t="str">
        <f>_xlfn.XLOOKUP(A58,Comiters!A$1:A$999,Comiters!B$1:B$999,"0")</f>
        <v>0</v>
      </c>
      <c r="H58"/>
      <c r="M58">
        <f t="shared" si="1"/>
        <v>0</v>
      </c>
    </row>
    <row r="59" spans="1:13">
      <c r="A59" t="str">
        <f>_xlfn.XLOOKUP(B59,Rotineiros!B$1:B$5000,Rotineiros!A$1:A$5000)</f>
        <v>F2257581</v>
      </c>
      <c r="B59" t="s">
        <v>2791</v>
      </c>
      <c r="C59" t="s">
        <v>16811</v>
      </c>
      <c r="D59" t="s">
        <v>11726</v>
      </c>
      <c r="E59" s="3" t="str">
        <f>_xlfn.XLOOKUP(A59,'Badge Arqueiro'!A$1:A$170,'Badge Arqueiro'!B$1:B$170,"0")</f>
        <v>0</v>
      </c>
      <c r="F59" s="55" t="str">
        <f>_xlfn.XLOOKUP(A59,Comiters!A$1:A$999,Comiters!B$1:B$999,"0")</f>
        <v>0</v>
      </c>
      <c r="H59"/>
      <c r="M59">
        <f t="shared" si="1"/>
        <v>0</v>
      </c>
    </row>
    <row r="60" spans="1:13">
      <c r="A60" t="str">
        <f>_xlfn.XLOOKUP(B60,Rotineiros!B$1:B$5000,Rotineiros!A$1:A$5000)</f>
        <v>F2258508</v>
      </c>
      <c r="B60" t="s">
        <v>12667</v>
      </c>
      <c r="C60" t="s">
        <v>16722</v>
      </c>
      <c r="D60" t="s">
        <v>12668</v>
      </c>
      <c r="E60" s="3" t="str">
        <f>_xlfn.XLOOKUP(A60,'Badge Arqueiro'!A$1:A$170,'Badge Arqueiro'!B$1:B$170,"0")</f>
        <v>0</v>
      </c>
      <c r="F60" s="55">
        <f>_xlfn.XLOOKUP(A60,Comiters!A$1:A$999,Comiters!B$1:B$999,"0")</f>
        <v>1</v>
      </c>
      <c r="H60"/>
      <c r="M60">
        <f t="shared" si="1"/>
        <v>0</v>
      </c>
    </row>
    <row r="61" spans="1:13">
      <c r="A61" t="str">
        <f>_xlfn.XLOOKUP(B61,Rotineiros!B$1:B$5000,Rotineiros!A$1:A$5000)</f>
        <v>F2315942</v>
      </c>
      <c r="B61" t="s">
        <v>12133</v>
      </c>
      <c r="C61" t="s">
        <v>13789</v>
      </c>
      <c r="D61" t="s">
        <v>12182</v>
      </c>
      <c r="E61" s="3" t="str">
        <f>_xlfn.XLOOKUP(A61,'Badge Arqueiro'!A$1:A$170,'Badge Arqueiro'!B$1:B$170,"0")</f>
        <v>0</v>
      </c>
      <c r="F61" s="55">
        <f>_xlfn.XLOOKUP(A61,Comiters!A$1:A$999,Comiters!B$1:B$999,"0")</f>
        <v>1</v>
      </c>
      <c r="H61"/>
      <c r="M61">
        <f t="shared" si="1"/>
        <v>0</v>
      </c>
    </row>
    <row r="62" spans="1:13">
      <c r="A62" t="str">
        <f>_xlfn.XLOOKUP(B62,Rotineiros!B$1:B$5000,Rotineiros!A$1:A$5000)</f>
        <v>F2322787</v>
      </c>
      <c r="B62" t="s">
        <v>16773</v>
      </c>
      <c r="C62" t="s">
        <v>16774</v>
      </c>
      <c r="D62" t="s">
        <v>16775</v>
      </c>
      <c r="E62" s="3" t="str">
        <f>_xlfn.XLOOKUP(A62,'Badge Arqueiro'!A$1:A$170,'Badge Arqueiro'!B$1:B$170,"0")</f>
        <v>0</v>
      </c>
      <c r="F62" s="55">
        <f>_xlfn.XLOOKUP(A62,Comiters!A$1:A$999,Comiters!B$1:B$999,"0")</f>
        <v>1</v>
      </c>
      <c r="H62"/>
      <c r="M62">
        <f t="shared" si="1"/>
        <v>0</v>
      </c>
    </row>
    <row r="63" spans="1:13">
      <c r="A63" t="str">
        <f>_xlfn.XLOOKUP(B63,Rotineiros!B$1:B$5000,Rotineiros!A$1:A$5000)</f>
        <v>F2419105</v>
      </c>
      <c r="B63" t="s">
        <v>204</v>
      </c>
      <c r="C63" t="s">
        <v>16727</v>
      </c>
      <c r="D63" t="s">
        <v>205</v>
      </c>
      <c r="E63" s="3">
        <f>_xlfn.XLOOKUP(A63,'Badge Arqueiro'!A$1:A$170,'Badge Arqueiro'!B$1:B$170,"0")</f>
        <v>1</v>
      </c>
      <c r="F63" s="55">
        <f>_xlfn.XLOOKUP(A63,Comiters!A$1:A$999,Comiters!B$1:B$999,"0")</f>
        <v>1</v>
      </c>
      <c r="H63"/>
      <c r="M63">
        <f t="shared" si="1"/>
        <v>0</v>
      </c>
    </row>
    <row r="64" spans="1:13">
      <c r="A64" t="str">
        <f>_xlfn.XLOOKUP(B64,Rotineiros!B$1:B$5000,Rotineiros!A$1:A$5000)</f>
        <v>F2548956</v>
      </c>
      <c r="B64" t="s">
        <v>2364</v>
      </c>
      <c r="C64" t="s">
        <v>16712</v>
      </c>
      <c r="D64" t="s">
        <v>2366</v>
      </c>
      <c r="E64" s="3" t="str">
        <f>_xlfn.XLOOKUP(A64,'Badge Arqueiro'!A$1:A$170,'Badge Arqueiro'!B$1:B$170,"0")</f>
        <v>0</v>
      </c>
      <c r="F64" s="55" t="str">
        <f>_xlfn.XLOOKUP(A64,Comiters!A$1:A$999,Comiters!B$1:B$999,"0")</f>
        <v>0</v>
      </c>
      <c r="H64"/>
      <c r="M64">
        <f t="shared" si="1"/>
        <v>0</v>
      </c>
    </row>
    <row r="65" spans="1:13">
      <c r="A65" t="str">
        <f>_xlfn.XLOOKUP(B65,Rotineiros!B$1:B$5000,Rotineiros!A$1:A$5000)</f>
        <v>F2596974</v>
      </c>
      <c r="B65" t="s">
        <v>16743</v>
      </c>
      <c r="C65" t="s">
        <v>16744</v>
      </c>
      <c r="D65" t="s">
        <v>16745</v>
      </c>
      <c r="E65" s="3" t="str">
        <f>_xlfn.XLOOKUP(A65,'Badge Arqueiro'!A$1:A$170,'Badge Arqueiro'!B$1:B$170,"0")</f>
        <v>0</v>
      </c>
      <c r="F65" s="55" t="str">
        <f>_xlfn.XLOOKUP(A65,Comiters!A$1:A$999,Comiters!B$1:B$999,"0")</f>
        <v>0</v>
      </c>
      <c r="H65"/>
      <c r="M65">
        <f t="shared" si="1"/>
        <v>0</v>
      </c>
    </row>
    <row r="66" spans="1:13" s="25" customFormat="1">
      <c r="A66" t="str">
        <f>_xlfn.XLOOKUP(B66,Rotineiros!B$1:B$5000,Rotineiros!A$1:A$5000)</f>
        <v>F2691343</v>
      </c>
      <c r="B66" t="s">
        <v>11646</v>
      </c>
      <c r="C66" t="s">
        <v>16803</v>
      </c>
      <c r="D66" t="s">
        <v>11723</v>
      </c>
      <c r="E66" s="3" t="str">
        <f>_xlfn.XLOOKUP(A66,'Badge Arqueiro'!A$1:A$170,'Badge Arqueiro'!B$1:B$170,"0")</f>
        <v>0</v>
      </c>
      <c r="F66" s="55" t="str">
        <f>_xlfn.XLOOKUP(A66,Comiters!A$1:A$999,Comiters!B$1:B$999,"0")</f>
        <v>0</v>
      </c>
      <c r="G66"/>
      <c r="H66"/>
      <c r="M66">
        <f t="shared" si="1"/>
        <v>0</v>
      </c>
    </row>
    <row r="67" spans="1:13">
      <c r="A67" t="str">
        <f>_xlfn.XLOOKUP(B67,Rotineiros!B$1:B$5000,Rotineiros!A$1:A$5000)</f>
        <v>F2722956</v>
      </c>
      <c r="B67" t="s">
        <v>16813</v>
      </c>
      <c r="C67" t="s">
        <v>13765</v>
      </c>
      <c r="D67" t="s">
        <v>16814</v>
      </c>
      <c r="E67" s="3" t="str">
        <f>_xlfn.XLOOKUP(A67,'Badge Arqueiro'!A$1:A$170,'Badge Arqueiro'!B$1:B$170,"0")</f>
        <v>0</v>
      </c>
      <c r="F67" s="55" t="str">
        <f>_xlfn.XLOOKUP(A67,Comiters!A$1:A$999,Comiters!B$1:B$999,"0")</f>
        <v>0</v>
      </c>
      <c r="H67"/>
      <c r="M67">
        <f t="shared" si="1"/>
        <v>0</v>
      </c>
    </row>
    <row r="68" spans="1:13">
      <c r="A68" t="str">
        <f>_xlfn.XLOOKUP(B68,Rotineiros!B$1:B$5000,Rotineiros!A$1:A$5000)</f>
        <v>F2734799</v>
      </c>
      <c r="B68" t="s">
        <v>16295</v>
      </c>
      <c r="C68" t="s">
        <v>16788</v>
      </c>
      <c r="D68" t="s">
        <v>16297</v>
      </c>
      <c r="E68" s="3" t="str">
        <f>_xlfn.XLOOKUP(A68,'Badge Arqueiro'!A$1:A$170,'Badge Arqueiro'!B$1:B$170,"0")</f>
        <v>0</v>
      </c>
      <c r="F68" s="55" t="str">
        <f>_xlfn.XLOOKUP(A68,Comiters!A$1:A$999,Comiters!B$1:B$999,"0")</f>
        <v>0</v>
      </c>
      <c r="H68"/>
      <c r="M68">
        <f t="shared" si="1"/>
        <v>0</v>
      </c>
    </row>
    <row r="69" spans="1:13">
      <c r="A69" t="str">
        <f>_xlfn.XLOOKUP(B69,Rotineiros!B$1:B$5000,Rotineiros!A$1:A$5000)</f>
        <v>F2813119</v>
      </c>
      <c r="B69" t="s">
        <v>7236</v>
      </c>
      <c r="C69" t="s">
        <v>15213</v>
      </c>
      <c r="D69" t="s">
        <v>7289</v>
      </c>
      <c r="E69" s="3" t="str">
        <f>_xlfn.XLOOKUP(A69,'Badge Arqueiro'!A$1:A$170,'Badge Arqueiro'!B$1:B$170,"0")</f>
        <v>0</v>
      </c>
      <c r="F69" s="55" t="str">
        <f>_xlfn.XLOOKUP(A69,Comiters!A$1:A$999,Comiters!B$1:B$999,"0")</f>
        <v>0</v>
      </c>
      <c r="H69"/>
      <c r="M69">
        <f t="shared" ref="M69:M132" si="2">IF(D69=D70,1111111111,0)</f>
        <v>0</v>
      </c>
    </row>
    <row r="70" spans="1:13">
      <c r="A70" t="str">
        <f>_xlfn.XLOOKUP(B70,Rotineiros!B$1:B$5000,Rotineiros!A$1:A$5000)</f>
        <v>F2872117</v>
      </c>
      <c r="B70" t="s">
        <v>15631</v>
      </c>
      <c r="C70" t="s">
        <v>16613</v>
      </c>
      <c r="D70" t="s">
        <v>15632</v>
      </c>
      <c r="E70" s="3" t="str">
        <f>_xlfn.XLOOKUP(A70,'Badge Arqueiro'!A$1:A$170,'Badge Arqueiro'!B$1:B$170,"0")</f>
        <v>0</v>
      </c>
      <c r="F70" s="55" t="str">
        <f>_xlfn.XLOOKUP(A70,Comiters!A$1:A$999,Comiters!B$1:B$999,"0")</f>
        <v>0</v>
      </c>
      <c r="H70"/>
      <c r="M70">
        <f t="shared" si="2"/>
        <v>0</v>
      </c>
    </row>
    <row r="71" spans="1:13">
      <c r="A71" t="str">
        <f>_xlfn.XLOOKUP(B71,Rotineiros!B$1:B$5000,Rotineiros!A$1:A$5000)</f>
        <v>F2897424</v>
      </c>
      <c r="B71" t="s">
        <v>7355</v>
      </c>
      <c r="C71" t="s">
        <v>164</v>
      </c>
      <c r="D71" t="s">
        <v>11730</v>
      </c>
      <c r="E71" s="3" t="str">
        <f>_xlfn.XLOOKUP(A71,'Badge Arqueiro'!A$1:A$170,'Badge Arqueiro'!B$1:B$170,"0")</f>
        <v>0</v>
      </c>
      <c r="F71" s="55" t="str">
        <f>_xlfn.XLOOKUP(A71,Comiters!A$1:A$999,Comiters!B$1:B$999,"0")</f>
        <v>0</v>
      </c>
      <c r="H71"/>
      <c r="M71">
        <f t="shared" si="2"/>
        <v>0</v>
      </c>
    </row>
    <row r="72" spans="1:13">
      <c r="A72" t="str">
        <f>_xlfn.XLOOKUP(B72,Rotineiros!B$1:B$5000,Rotineiros!A$1:A$5000)</f>
        <v>F3134833</v>
      </c>
      <c r="B72" t="s">
        <v>966</v>
      </c>
      <c r="C72" t="s">
        <v>15093</v>
      </c>
      <c r="D72" t="s">
        <v>968</v>
      </c>
      <c r="E72" s="3" t="str">
        <f>_xlfn.XLOOKUP(A72,'Badge Arqueiro'!A$1:A$170,'Badge Arqueiro'!B$1:B$170,"0")</f>
        <v>0</v>
      </c>
      <c r="F72" s="55">
        <f>_xlfn.XLOOKUP(A72,Comiters!A$1:A$999,Comiters!B$1:B$999,"0")</f>
        <v>1</v>
      </c>
      <c r="H72"/>
      <c r="M72">
        <f t="shared" si="2"/>
        <v>0</v>
      </c>
    </row>
    <row r="73" spans="1:13">
      <c r="A73" t="str">
        <f>_xlfn.XLOOKUP(B73,Rotineiros!B$1:B$5000,Rotineiros!A$1:A$5000)</f>
        <v>F3158401</v>
      </c>
      <c r="B73" t="s">
        <v>743</v>
      </c>
      <c r="C73" t="s">
        <v>16165</v>
      </c>
      <c r="D73" t="s">
        <v>745</v>
      </c>
      <c r="E73" s="3" t="str">
        <f>_xlfn.XLOOKUP(A73,'Badge Arqueiro'!A$1:A$170,'Badge Arqueiro'!B$1:B$170,"0")</f>
        <v>0</v>
      </c>
      <c r="F73" s="55" t="str">
        <f>_xlfn.XLOOKUP(A73,Comiters!A$1:A$999,Comiters!B$1:B$999,"0")</f>
        <v>0</v>
      </c>
      <c r="H73"/>
      <c r="M73">
        <f t="shared" si="2"/>
        <v>0</v>
      </c>
    </row>
    <row r="74" spans="1:13">
      <c r="A74" t="str">
        <f>_xlfn.XLOOKUP(B74,Rotineiros!B$1:B$5000,Rotineiros!A$1:A$5000)</f>
        <v>F3161256</v>
      </c>
      <c r="B74" t="s">
        <v>230</v>
      </c>
      <c r="C74" t="s">
        <v>16741</v>
      </c>
      <c r="D74" t="s">
        <v>231</v>
      </c>
      <c r="E74" s="3" t="str">
        <f>_xlfn.XLOOKUP(A74,'Badge Arqueiro'!A$1:A$170,'Badge Arqueiro'!B$1:B$170,"0")</f>
        <v>0</v>
      </c>
      <c r="F74" s="55">
        <f>_xlfn.XLOOKUP(A74,Comiters!A$1:A$999,Comiters!B$1:B$999,"0")</f>
        <v>1</v>
      </c>
      <c r="H74"/>
      <c r="M74">
        <f t="shared" si="2"/>
        <v>0</v>
      </c>
    </row>
    <row r="75" spans="1:13">
      <c r="A75" t="str">
        <f>_xlfn.XLOOKUP(B75,Rotineiros!B$1:B$5000,Rotineiros!A$1:A$5000)</f>
        <v>F3310098</v>
      </c>
      <c r="B75" t="s">
        <v>7241</v>
      </c>
      <c r="C75" t="s">
        <v>16739</v>
      </c>
      <c r="D75" t="s">
        <v>4353</v>
      </c>
      <c r="E75" s="3" t="str">
        <f>_xlfn.XLOOKUP(A75,'Badge Arqueiro'!A$1:A$170,'Badge Arqueiro'!B$1:B$170,"0")</f>
        <v>0</v>
      </c>
      <c r="F75" s="55">
        <f>_xlfn.XLOOKUP(A75,Comiters!A$1:A$999,Comiters!B$1:B$999,"0")</f>
        <v>1</v>
      </c>
      <c r="H75"/>
      <c r="M75">
        <f t="shared" si="2"/>
        <v>0</v>
      </c>
    </row>
    <row r="76" spans="1:13">
      <c r="A76" t="str">
        <f>_xlfn.XLOOKUP(B76,Rotineiros!B$1:B$5000,Rotineiros!A$1:A$5000)</f>
        <v>F3545948</v>
      </c>
      <c r="B76" t="s">
        <v>14405</v>
      </c>
      <c r="C76" t="s">
        <v>16750</v>
      </c>
      <c r="D76" t="s">
        <v>14406</v>
      </c>
      <c r="E76" s="3" t="str">
        <f>_xlfn.XLOOKUP(A76,'Badge Arqueiro'!A$1:A$170,'Badge Arqueiro'!B$1:B$170,"0")</f>
        <v>0</v>
      </c>
      <c r="F76" s="55" t="str">
        <f>_xlfn.XLOOKUP(A76,Comiters!A$1:A$999,Comiters!B$1:B$999,"0")</f>
        <v>0</v>
      </c>
      <c r="H76"/>
      <c r="M76">
        <f t="shared" si="2"/>
        <v>0</v>
      </c>
    </row>
    <row r="77" spans="1:13">
      <c r="A77" t="str">
        <f>_xlfn.XLOOKUP(B77,Rotineiros!B$1:B$5000,Rotineiros!A$1:A$5000)</f>
        <v>F3565872</v>
      </c>
      <c r="B77" t="s">
        <v>510</v>
      </c>
      <c r="C77" t="s">
        <v>16815</v>
      </c>
      <c r="D77" t="s">
        <v>512</v>
      </c>
      <c r="E77" s="3">
        <f>_xlfn.XLOOKUP(A77,'Badge Arqueiro'!A$1:A$170,'Badge Arqueiro'!B$1:B$170,"0")</f>
        <v>1</v>
      </c>
      <c r="F77" s="55">
        <f>_xlfn.XLOOKUP(A77,Comiters!A$1:A$999,Comiters!B$1:B$999,"0")</f>
        <v>1</v>
      </c>
      <c r="H77"/>
      <c r="M77">
        <f t="shared" si="2"/>
        <v>0</v>
      </c>
    </row>
    <row r="78" spans="1:13">
      <c r="A78" t="str">
        <f>_xlfn.XLOOKUP(B78,Rotineiros!B$1:B$5000,Rotineiros!A$1:A$5000)</f>
        <v>F3807949</v>
      </c>
      <c r="B78" t="s">
        <v>2075</v>
      </c>
      <c r="C78" t="s">
        <v>14994</v>
      </c>
      <c r="D78" t="s">
        <v>2076</v>
      </c>
      <c r="E78" s="3">
        <f>_xlfn.XLOOKUP(A78,'Badge Arqueiro'!A$1:A$170,'Badge Arqueiro'!B$1:B$170,"0")</f>
        <v>1</v>
      </c>
      <c r="F78" s="55" t="str">
        <f>_xlfn.XLOOKUP(A78,Comiters!A$1:A$999,Comiters!B$1:B$999,"0")</f>
        <v>0</v>
      </c>
      <c r="H78"/>
      <c r="M78">
        <f t="shared" si="2"/>
        <v>0</v>
      </c>
    </row>
    <row r="79" spans="1:13">
      <c r="A79" t="str">
        <f>_xlfn.XLOOKUP(B79,Rotineiros!B$1:B$5000,Rotineiros!A$1:A$5000)</f>
        <v>F3881096</v>
      </c>
      <c r="B79" t="s">
        <v>13925</v>
      </c>
      <c r="C79" t="s">
        <v>115</v>
      </c>
      <c r="D79" t="s">
        <v>13927</v>
      </c>
      <c r="E79" s="3" t="str">
        <f>_xlfn.XLOOKUP(A79,'Badge Arqueiro'!A$1:A$170,'Badge Arqueiro'!B$1:B$170,"0")</f>
        <v>0</v>
      </c>
      <c r="F79" s="55">
        <f>_xlfn.XLOOKUP(A79,Comiters!A$1:A$999,Comiters!B$1:B$999,"0")</f>
        <v>1</v>
      </c>
      <c r="H79"/>
      <c r="M79">
        <f t="shared" si="2"/>
        <v>0</v>
      </c>
    </row>
    <row r="80" spans="1:13">
      <c r="A80" t="str">
        <f>_xlfn.XLOOKUP(B80,Rotineiros!B$1:B$5000,Rotineiros!A$1:A$5000)</f>
        <v>F3893418</v>
      </c>
      <c r="B80" t="s">
        <v>1026</v>
      </c>
      <c r="C80" t="s">
        <v>16751</v>
      </c>
      <c r="D80" t="s">
        <v>1027</v>
      </c>
      <c r="E80" s="3" t="str">
        <f>_xlfn.XLOOKUP(A80,'Badge Arqueiro'!A$1:A$170,'Badge Arqueiro'!B$1:B$170,"0")</f>
        <v>0</v>
      </c>
      <c r="F80" s="55" t="str">
        <f>_xlfn.XLOOKUP(A80,Comiters!A$1:A$999,Comiters!B$1:B$999,"0")</f>
        <v>0</v>
      </c>
      <c r="H80"/>
      <c r="M80">
        <f t="shared" si="2"/>
        <v>0</v>
      </c>
    </row>
    <row r="81" spans="1:13">
      <c r="A81" t="str">
        <f>_xlfn.XLOOKUP(B81,Rotineiros!B$1:B$5000,Rotineiros!A$1:A$5000)</f>
        <v>F4165118</v>
      </c>
      <c r="B81" t="s">
        <v>270</v>
      </c>
      <c r="C81" t="s">
        <v>16806</v>
      </c>
      <c r="D81" t="s">
        <v>271</v>
      </c>
      <c r="E81" s="3" t="str">
        <f>_xlfn.XLOOKUP(A81,'Badge Arqueiro'!A$1:A$170,'Badge Arqueiro'!B$1:B$170,"0")</f>
        <v>0</v>
      </c>
      <c r="F81" s="55">
        <f>_xlfn.XLOOKUP(A81,Comiters!A$1:A$999,Comiters!B$1:B$999,"0")</f>
        <v>1</v>
      </c>
      <c r="H81"/>
      <c r="M81">
        <f t="shared" si="2"/>
        <v>0</v>
      </c>
    </row>
    <row r="82" spans="1:13">
      <c r="A82" t="str">
        <f>_xlfn.XLOOKUP(B82,Rotineiros!B$1:B$5000,Rotineiros!A$1:A$5000)</f>
        <v>F4193955</v>
      </c>
      <c r="B82" t="s">
        <v>13613</v>
      </c>
      <c r="C82" t="s">
        <v>16711</v>
      </c>
      <c r="D82" t="s">
        <v>13614</v>
      </c>
      <c r="E82" s="3" t="str">
        <f>_xlfn.XLOOKUP(A82,'Badge Arqueiro'!A$1:A$170,'Badge Arqueiro'!B$1:B$170,"0")</f>
        <v>0</v>
      </c>
      <c r="F82" s="55" t="str">
        <f>_xlfn.XLOOKUP(A82,Comiters!A$1:A$999,Comiters!B$1:B$999,"0")</f>
        <v>0</v>
      </c>
      <c r="H82"/>
      <c r="M82">
        <f t="shared" si="2"/>
        <v>0</v>
      </c>
    </row>
    <row r="83" spans="1:13">
      <c r="A83" t="str">
        <f>_xlfn.XLOOKUP(B83,Rotineiros!B$1:B$5000,Rotineiros!A$1:A$5000)</f>
        <v>F4379749</v>
      </c>
      <c r="B83" t="s">
        <v>13282</v>
      </c>
      <c r="C83" t="s">
        <v>11564</v>
      </c>
      <c r="D83" t="s">
        <v>13283</v>
      </c>
      <c r="E83" s="3">
        <f>_xlfn.XLOOKUP(A83,'Badge Arqueiro'!A$1:A$170,'Badge Arqueiro'!B$1:B$170,"0")</f>
        <v>1</v>
      </c>
      <c r="F83" s="55" t="str">
        <f>_xlfn.XLOOKUP(A83,Comiters!A$1:A$999,Comiters!B$1:B$999,"0")</f>
        <v>0</v>
      </c>
      <c r="H83"/>
      <c r="M83">
        <f t="shared" si="2"/>
        <v>0</v>
      </c>
    </row>
    <row r="84" spans="1:13">
      <c r="A84" t="str">
        <f>_xlfn.XLOOKUP(B84,Rotineiros!B$1:B$5000,Rotineiros!A$1:A$5000)</f>
        <v>F4429638</v>
      </c>
      <c r="B84" t="s">
        <v>14277</v>
      </c>
      <c r="C84" t="s">
        <v>12666</v>
      </c>
      <c r="D84" t="s">
        <v>14300</v>
      </c>
      <c r="E84" s="3" t="str">
        <f>_xlfn.XLOOKUP(A84,'Badge Arqueiro'!A$1:A$170,'Badge Arqueiro'!B$1:B$170,"0")</f>
        <v>0</v>
      </c>
      <c r="F84" s="55">
        <f>_xlfn.XLOOKUP(A84,Comiters!A$1:A$999,Comiters!B$1:B$999,"0")</f>
        <v>1</v>
      </c>
      <c r="H84"/>
      <c r="M84">
        <f t="shared" si="2"/>
        <v>0</v>
      </c>
    </row>
    <row r="85" spans="1:13">
      <c r="A85" t="str">
        <f>_xlfn.XLOOKUP(B85,Rotineiros!B$1:B$5000,Rotineiros!A$1:A$5000)</f>
        <v>F4557127</v>
      </c>
      <c r="B85" t="s">
        <v>1740</v>
      </c>
      <c r="C85" t="s">
        <v>2455</v>
      </c>
      <c r="D85" t="s">
        <v>1741</v>
      </c>
      <c r="E85" s="3" t="str">
        <f>_xlfn.XLOOKUP(A85,'Badge Arqueiro'!A$1:A$170,'Badge Arqueiro'!B$1:B$170,"0")</f>
        <v>0</v>
      </c>
      <c r="F85" s="55" t="str">
        <f>_xlfn.XLOOKUP(A85,Comiters!A$1:A$999,Comiters!B$1:B$999,"0")</f>
        <v>0</v>
      </c>
      <c r="H85"/>
      <c r="M85">
        <f t="shared" si="2"/>
        <v>0</v>
      </c>
    </row>
    <row r="86" spans="1:13">
      <c r="A86" t="str">
        <f>_xlfn.XLOOKUP(B86,Rotineiros!B$1:B$5000,Rotineiros!A$1:A$5000)</f>
        <v>F4684078</v>
      </c>
      <c r="B86" t="s">
        <v>1743</v>
      </c>
      <c r="C86" t="s">
        <v>16781</v>
      </c>
      <c r="D86" t="s">
        <v>1744</v>
      </c>
      <c r="E86" s="3" t="str">
        <f>_xlfn.XLOOKUP(A86,'Badge Arqueiro'!A$1:A$170,'Badge Arqueiro'!B$1:B$170,"0")</f>
        <v>0</v>
      </c>
      <c r="F86" s="55" t="str">
        <f>_xlfn.XLOOKUP(A86,Comiters!A$1:A$999,Comiters!B$1:B$999,"0")</f>
        <v>0</v>
      </c>
      <c r="H86"/>
      <c r="M86">
        <f t="shared" si="2"/>
        <v>0</v>
      </c>
    </row>
    <row r="87" spans="1:13">
      <c r="A87" t="str">
        <f>_xlfn.XLOOKUP(B87,Rotineiros!B$1:B$5000,Rotineiros!A$1:A$5000)</f>
        <v>F4721709</v>
      </c>
      <c r="B87" t="s">
        <v>11341</v>
      </c>
      <c r="C87" t="s">
        <v>488</v>
      </c>
      <c r="D87" t="s">
        <v>11427</v>
      </c>
      <c r="E87" s="3" t="str">
        <f>_xlfn.XLOOKUP(A87,'Badge Arqueiro'!A$1:A$170,'Badge Arqueiro'!B$1:B$170,"0")</f>
        <v>0</v>
      </c>
      <c r="F87" s="55" t="str">
        <f>_xlfn.XLOOKUP(A87,Comiters!A$1:A$999,Comiters!B$1:B$999,"0")</f>
        <v>0</v>
      </c>
      <c r="H87"/>
      <c r="M87">
        <f t="shared" si="2"/>
        <v>0</v>
      </c>
    </row>
    <row r="88" spans="1:13">
      <c r="A88" t="str">
        <f>_xlfn.XLOOKUP(B88,Rotineiros!B$1:B$5000,Rotineiros!A$1:A$5000)</f>
        <v>F5077808</v>
      </c>
      <c r="B88" t="s">
        <v>280</v>
      </c>
      <c r="C88" t="s">
        <v>427</v>
      </c>
      <c r="D88" t="s">
        <v>281</v>
      </c>
      <c r="E88" s="3" t="str">
        <f>_xlfn.XLOOKUP(A88,'Badge Arqueiro'!A$1:A$170,'Badge Arqueiro'!B$1:B$170,"0")</f>
        <v>0</v>
      </c>
      <c r="F88" s="55" t="str">
        <f>_xlfn.XLOOKUP(A88,Comiters!A$1:A$999,Comiters!B$1:B$999,"0")</f>
        <v>0</v>
      </c>
      <c r="H88"/>
      <c r="M88">
        <f t="shared" si="2"/>
        <v>0</v>
      </c>
    </row>
    <row r="89" spans="1:13">
      <c r="A89" t="str">
        <f>_xlfn.XLOOKUP(B89,Rotineiros!B$1:B$5000,Rotineiros!A$1:A$5000)</f>
        <v>F5108137</v>
      </c>
      <c r="B89" t="s">
        <v>7255</v>
      </c>
      <c r="C89" t="s">
        <v>4394</v>
      </c>
      <c r="D89" t="s">
        <v>7305</v>
      </c>
      <c r="E89" s="3" t="str">
        <f>_xlfn.XLOOKUP(A89,'Badge Arqueiro'!A$1:A$170,'Badge Arqueiro'!B$1:B$170,"0")</f>
        <v>0</v>
      </c>
      <c r="F89" s="55" t="str">
        <f>_xlfn.XLOOKUP(A89,Comiters!A$1:A$999,Comiters!B$1:B$999,"0")</f>
        <v>0</v>
      </c>
      <c r="H89"/>
      <c r="M89">
        <f t="shared" si="2"/>
        <v>0</v>
      </c>
    </row>
    <row r="90" spans="1:13">
      <c r="A90" t="str">
        <f>_xlfn.XLOOKUP(B90,Rotineiros!B$1:B$5000,Rotineiros!A$1:A$5000)</f>
        <v>F5116162</v>
      </c>
      <c r="B90" t="s">
        <v>12163</v>
      </c>
      <c r="C90" t="s">
        <v>16718</v>
      </c>
      <c r="D90" t="s">
        <v>12231</v>
      </c>
      <c r="E90" s="3" t="str">
        <f>_xlfn.XLOOKUP(A90,'Badge Arqueiro'!A$1:A$170,'Badge Arqueiro'!B$1:B$170,"0")</f>
        <v>0</v>
      </c>
      <c r="F90" s="55" t="str">
        <f>_xlfn.XLOOKUP(A90,Comiters!A$1:A$999,Comiters!B$1:B$999,"0")</f>
        <v>0</v>
      </c>
      <c r="H90"/>
      <c r="M90">
        <f t="shared" si="2"/>
        <v>0</v>
      </c>
    </row>
    <row r="91" spans="1:13">
      <c r="A91" t="str">
        <f>_xlfn.XLOOKUP(B91,Rotineiros!B$1:B$5000,Rotineiros!A$1:A$5000)</f>
        <v>F6173817</v>
      </c>
      <c r="B91" t="s">
        <v>1460</v>
      </c>
      <c r="C91" t="s">
        <v>14543</v>
      </c>
      <c r="D91" t="s">
        <v>1461</v>
      </c>
      <c r="E91" s="3" t="str">
        <f>_xlfn.XLOOKUP(A91,'Badge Arqueiro'!A$1:A$170,'Badge Arqueiro'!B$1:B$170,"0")</f>
        <v>0</v>
      </c>
      <c r="F91" s="55" t="str">
        <f>_xlfn.XLOOKUP(A91,Comiters!A$1:A$999,Comiters!B$1:B$999,"0")</f>
        <v>0</v>
      </c>
      <c r="H91"/>
      <c r="M91">
        <f t="shared" si="2"/>
        <v>0</v>
      </c>
    </row>
    <row r="92" spans="1:13" s="25" customFormat="1">
      <c r="A92" t="str">
        <f>_xlfn.XLOOKUP(B92,Rotineiros!B$1:B$5000,Rotineiros!A$1:A$5000)</f>
        <v>F6196370</v>
      </c>
      <c r="B92" t="s">
        <v>13093</v>
      </c>
      <c r="C92" t="s">
        <v>16770</v>
      </c>
      <c r="D92" t="s">
        <v>13094</v>
      </c>
      <c r="E92" s="3" t="str">
        <f>_xlfn.XLOOKUP(A92,'Badge Arqueiro'!A$1:A$170,'Badge Arqueiro'!B$1:B$170,"0")</f>
        <v>0</v>
      </c>
      <c r="F92" s="55" t="str">
        <f>_xlfn.XLOOKUP(A92,Comiters!A$1:A$999,Comiters!B$1:B$999,"0")</f>
        <v>0</v>
      </c>
      <c r="G92"/>
      <c r="H92"/>
      <c r="M92">
        <f t="shared" si="2"/>
        <v>0</v>
      </c>
    </row>
    <row r="93" spans="1:13">
      <c r="A93" t="str">
        <f>_xlfn.XLOOKUP(B93,Rotineiros!B$1:B$5000,Rotineiros!A$1:A$5000)</f>
        <v>F6207158</v>
      </c>
      <c r="B93" t="s">
        <v>1067</v>
      </c>
      <c r="C93" t="s">
        <v>16776</v>
      </c>
      <c r="D93" t="s">
        <v>1068</v>
      </c>
      <c r="E93" s="3" t="str">
        <f>_xlfn.XLOOKUP(A93,'Badge Arqueiro'!A$1:A$170,'Badge Arqueiro'!B$1:B$170,"0")</f>
        <v>0</v>
      </c>
      <c r="F93" s="55" t="str">
        <f>_xlfn.XLOOKUP(A93,Comiters!A$1:A$999,Comiters!B$1:B$999,"0")</f>
        <v>0</v>
      </c>
      <c r="H93"/>
      <c r="M93">
        <f t="shared" si="2"/>
        <v>0</v>
      </c>
    </row>
    <row r="94" spans="1:13">
      <c r="A94" t="str">
        <f>_xlfn.XLOOKUP(B94,Rotineiros!B$1:B$5000,Rotineiros!A$1:A$5000)</f>
        <v>F6322862</v>
      </c>
      <c r="B94" t="s">
        <v>16759</v>
      </c>
      <c r="C94" t="s">
        <v>16310</v>
      </c>
      <c r="D94" t="s">
        <v>16760</v>
      </c>
      <c r="E94" s="3" t="str">
        <f>_xlfn.XLOOKUP(A94,'Badge Arqueiro'!A$1:A$170,'Badge Arqueiro'!B$1:B$170,"0")</f>
        <v>0</v>
      </c>
      <c r="F94" s="55">
        <f>_xlfn.XLOOKUP(A94,Comiters!A$1:A$999,Comiters!B$1:B$999,"0")</f>
        <v>1</v>
      </c>
      <c r="H94"/>
      <c r="M94">
        <f t="shared" si="2"/>
        <v>0</v>
      </c>
    </row>
    <row r="95" spans="1:13" s="25" customFormat="1">
      <c r="A95" t="str">
        <f>_xlfn.XLOOKUP(B95,Rotineiros!B$1:B$5000,Rotineiros!A$1:A$5000)</f>
        <v>F6322880</v>
      </c>
      <c r="B95" t="s">
        <v>3074</v>
      </c>
      <c r="C95" t="s">
        <v>16753</v>
      </c>
      <c r="D95" t="s">
        <v>3075</v>
      </c>
      <c r="E95" s="3" t="str">
        <f>_xlfn.XLOOKUP(A95,'Badge Arqueiro'!A$1:A$170,'Badge Arqueiro'!B$1:B$170,"0")</f>
        <v>0</v>
      </c>
      <c r="F95" s="55" t="str">
        <f>_xlfn.XLOOKUP(A95,Comiters!A$1:A$999,Comiters!B$1:B$999,"0")</f>
        <v>0</v>
      </c>
      <c r="G95"/>
      <c r="H95"/>
      <c r="M95">
        <f t="shared" si="2"/>
        <v>0</v>
      </c>
    </row>
    <row r="96" spans="1:13" s="25" customFormat="1">
      <c r="A96" t="str">
        <f>_xlfn.XLOOKUP(B96,Rotineiros!B$1:B$5000,Rotineiros!A$1:A$5000)</f>
        <v>F6323021</v>
      </c>
      <c r="B96" t="s">
        <v>2393</v>
      </c>
      <c r="C96" t="s">
        <v>3486</v>
      </c>
      <c r="D96" t="s">
        <v>2395</v>
      </c>
      <c r="E96" s="3" t="str">
        <f>_xlfn.XLOOKUP(A96,'Badge Arqueiro'!A$1:A$170,'Badge Arqueiro'!B$1:B$170,"0")</f>
        <v>0</v>
      </c>
      <c r="F96" s="55" t="str">
        <f>_xlfn.XLOOKUP(A96,Comiters!A$1:A$999,Comiters!B$1:B$999,"0")</f>
        <v>0</v>
      </c>
      <c r="G96"/>
      <c r="H96"/>
      <c r="M96">
        <f t="shared" si="2"/>
        <v>0</v>
      </c>
    </row>
    <row r="97" spans="1:13" s="25" customFormat="1">
      <c r="A97" t="str">
        <f>_xlfn.XLOOKUP(B97,Rotineiros!B$1:B$5000,Rotineiros!A$1:A$5000)</f>
        <v>F6364568</v>
      </c>
      <c r="B97" t="s">
        <v>16761</v>
      </c>
      <c r="C97" t="s">
        <v>16762</v>
      </c>
      <c r="D97" t="s">
        <v>16763</v>
      </c>
      <c r="E97" s="3" t="str">
        <f>_xlfn.XLOOKUP(A97,'Badge Arqueiro'!A$1:A$170,'Badge Arqueiro'!B$1:B$170,"0")</f>
        <v>0</v>
      </c>
      <c r="F97" s="55">
        <f>_xlfn.XLOOKUP(A97,Comiters!A$1:A$999,Comiters!B$1:B$999,"0")</f>
        <v>1</v>
      </c>
      <c r="G97"/>
      <c r="H97"/>
      <c r="M97">
        <f t="shared" si="2"/>
        <v>0</v>
      </c>
    </row>
    <row r="98" spans="1:13" s="25" customFormat="1">
      <c r="A98" t="str">
        <f>_xlfn.XLOOKUP(B98,Rotineiros!B$1:B$5000,Rotineiros!A$1:A$5000)</f>
        <v>F6365275</v>
      </c>
      <c r="B98" t="s">
        <v>12664</v>
      </c>
      <c r="C98" t="s">
        <v>16777</v>
      </c>
      <c r="D98" t="s">
        <v>12665</v>
      </c>
      <c r="E98" s="3" t="str">
        <f>_xlfn.XLOOKUP(A98,'Badge Arqueiro'!A$1:A$170,'Badge Arqueiro'!B$1:B$170,"0")</f>
        <v>0</v>
      </c>
      <c r="F98" s="55">
        <f>_xlfn.XLOOKUP(A98,Comiters!A$1:A$999,Comiters!B$1:B$999,"0")</f>
        <v>1</v>
      </c>
      <c r="G98"/>
      <c r="H98"/>
      <c r="M98">
        <f t="shared" si="2"/>
        <v>0</v>
      </c>
    </row>
    <row r="99" spans="1:13" s="25" customFormat="1">
      <c r="A99" t="str">
        <f>_xlfn.XLOOKUP(B99,Rotineiros!B$1:B$5000,Rotineiros!A$1:A$5000)</f>
        <v>F6608061</v>
      </c>
      <c r="B99" t="s">
        <v>13441</v>
      </c>
      <c r="C99" t="s">
        <v>14541</v>
      </c>
      <c r="D99" t="s">
        <v>13442</v>
      </c>
      <c r="E99" s="3" t="str">
        <f>_xlfn.XLOOKUP(A99,'Badge Arqueiro'!A$1:A$170,'Badge Arqueiro'!B$1:B$170,"0")</f>
        <v>0</v>
      </c>
      <c r="F99" s="55">
        <f>_xlfn.XLOOKUP(A99,Comiters!A$1:A$999,Comiters!B$1:B$999,"0")</f>
        <v>1</v>
      </c>
      <c r="G99"/>
      <c r="H99"/>
      <c r="M99">
        <f t="shared" si="2"/>
        <v>0</v>
      </c>
    </row>
    <row r="100" spans="1:13" s="25" customFormat="1">
      <c r="A100" t="str">
        <f>_xlfn.XLOOKUP(B100,Rotineiros!B$1:B$5000,Rotineiros!A$1:A$5000)</f>
        <v>F6724299</v>
      </c>
      <c r="B100" t="s">
        <v>13555</v>
      </c>
      <c r="C100" t="s">
        <v>16793</v>
      </c>
      <c r="D100" t="s">
        <v>13556</v>
      </c>
      <c r="E100" s="3" t="str">
        <f>_xlfn.XLOOKUP(A100,'Badge Arqueiro'!A$1:A$170,'Badge Arqueiro'!B$1:B$170,"0")</f>
        <v>0</v>
      </c>
      <c r="F100" s="55" t="str">
        <f>_xlfn.XLOOKUP(A100,Comiters!A$1:A$999,Comiters!B$1:B$999,"0")</f>
        <v>0</v>
      </c>
      <c r="G100"/>
      <c r="H100"/>
      <c r="M100">
        <f t="shared" si="2"/>
        <v>0</v>
      </c>
    </row>
    <row r="101" spans="1:13" s="25" customFormat="1">
      <c r="A101" t="str">
        <f>_xlfn.XLOOKUP(B101,Rotineiros!B$1:B$5000,Rotineiros!A$1:A$5000)</f>
        <v>F6769442</v>
      </c>
      <c r="B101" t="s">
        <v>1307</v>
      </c>
      <c r="C101" t="s">
        <v>16802</v>
      </c>
      <c r="D101" t="s">
        <v>1309</v>
      </c>
      <c r="E101" s="3" t="str">
        <f>_xlfn.XLOOKUP(A101,'Badge Arqueiro'!A$1:A$170,'Badge Arqueiro'!B$1:B$170,"0")</f>
        <v>0</v>
      </c>
      <c r="F101" s="55">
        <f>_xlfn.XLOOKUP(A101,Comiters!A$1:A$999,Comiters!B$1:B$999,"0")</f>
        <v>1</v>
      </c>
      <c r="G101"/>
      <c r="H101"/>
      <c r="M101">
        <f t="shared" si="2"/>
        <v>0</v>
      </c>
    </row>
    <row r="102" spans="1:13" s="25" customFormat="1">
      <c r="A102" t="str">
        <f>_xlfn.XLOOKUP(B102,Rotineiros!B$1:B$5000,Rotineiros!A$1:A$5000)</f>
        <v>F6782359</v>
      </c>
      <c r="B102" t="s">
        <v>1103</v>
      </c>
      <c r="C102" t="s">
        <v>16804</v>
      </c>
      <c r="D102" t="s">
        <v>1104</v>
      </c>
      <c r="E102" s="3">
        <f>_xlfn.XLOOKUP(A102,'Badge Arqueiro'!A$1:A$170,'Badge Arqueiro'!B$1:B$170,"0")</f>
        <v>1</v>
      </c>
      <c r="F102" s="55">
        <f>_xlfn.XLOOKUP(A102,Comiters!A$1:A$999,Comiters!B$1:B$999,"0")</f>
        <v>1</v>
      </c>
      <c r="G102"/>
      <c r="H102"/>
      <c r="M102">
        <f t="shared" si="2"/>
        <v>0</v>
      </c>
    </row>
    <row r="103" spans="1:13" s="25" customFormat="1">
      <c r="A103" t="str">
        <f>_xlfn.XLOOKUP(B103,Rotineiros!B$1:B$5000,Rotineiros!A$1:A$5000)</f>
        <v>F6797485</v>
      </c>
      <c r="B103" t="s">
        <v>553</v>
      </c>
      <c r="C103" t="s">
        <v>1747</v>
      </c>
      <c r="D103" t="s">
        <v>554</v>
      </c>
      <c r="E103" s="3" t="str">
        <f>_xlfn.XLOOKUP(A103,'Badge Arqueiro'!A$1:A$170,'Badge Arqueiro'!B$1:B$170,"0")</f>
        <v>0</v>
      </c>
      <c r="F103" s="55">
        <f>_xlfn.XLOOKUP(A103,Comiters!A$1:A$999,Comiters!B$1:B$999,"0")</f>
        <v>1</v>
      </c>
      <c r="G103"/>
      <c r="H103"/>
      <c r="M103">
        <f t="shared" si="2"/>
        <v>0</v>
      </c>
    </row>
    <row r="104" spans="1:13" s="25" customFormat="1">
      <c r="A104" t="str">
        <f>_xlfn.XLOOKUP(B104,Rotineiros!B$1:B$5000,Rotineiros!A$1:A$5000)</f>
        <v>F6859261</v>
      </c>
      <c r="B104" t="s">
        <v>13876</v>
      </c>
      <c r="C104" t="s">
        <v>14528</v>
      </c>
      <c r="D104" t="s">
        <v>13877</v>
      </c>
      <c r="E104" s="3" t="str">
        <f>_xlfn.XLOOKUP(A104,'Badge Arqueiro'!A$1:A$170,'Badge Arqueiro'!B$1:B$170,"0")</f>
        <v>0</v>
      </c>
      <c r="F104" s="55" t="str">
        <f>_xlfn.XLOOKUP(A104,Comiters!A$1:A$999,Comiters!B$1:B$999,"0")</f>
        <v>0</v>
      </c>
      <c r="G104"/>
      <c r="H104"/>
      <c r="M104">
        <f t="shared" si="2"/>
        <v>0</v>
      </c>
    </row>
    <row r="105" spans="1:13" s="25" customFormat="1">
      <c r="A105" t="str">
        <f>_xlfn.XLOOKUP(B105,Rotineiros!B$1:B$5000,Rotineiros!A$1:A$5000)</f>
        <v>F6859422</v>
      </c>
      <c r="B105" t="s">
        <v>1113</v>
      </c>
      <c r="C105" t="s">
        <v>16786</v>
      </c>
      <c r="D105" t="s">
        <v>1114</v>
      </c>
      <c r="E105" s="3" t="str">
        <f>_xlfn.XLOOKUP(A105,'Badge Arqueiro'!A$1:A$170,'Badge Arqueiro'!B$1:B$170,"0")</f>
        <v>0</v>
      </c>
      <c r="F105" s="55" t="str">
        <f>_xlfn.XLOOKUP(A105,Comiters!A$1:A$999,Comiters!B$1:B$999,"0")</f>
        <v>0</v>
      </c>
      <c r="G105"/>
      <c r="H105"/>
      <c r="M105">
        <f t="shared" si="2"/>
        <v>0</v>
      </c>
    </row>
    <row r="106" spans="1:13" s="25" customFormat="1">
      <c r="A106" t="str">
        <f>_xlfn.XLOOKUP(B106,Rotineiros!B$1:B$5000,Rotineiros!A$1:A$5000)</f>
        <v>F6874924</v>
      </c>
      <c r="B106" t="s">
        <v>1784</v>
      </c>
      <c r="C106" t="s">
        <v>4196</v>
      </c>
      <c r="D106" t="s">
        <v>1785</v>
      </c>
      <c r="E106" s="3" t="str">
        <f>_xlfn.XLOOKUP(A106,'Badge Arqueiro'!A$1:A$170,'Badge Arqueiro'!B$1:B$170,"0")</f>
        <v>0</v>
      </c>
      <c r="F106" s="55" t="str">
        <f>_xlfn.XLOOKUP(A106,Comiters!A$1:A$999,Comiters!B$1:B$999,"0")</f>
        <v>0</v>
      </c>
      <c r="G106"/>
      <c r="H106"/>
      <c r="M106">
        <f t="shared" si="2"/>
        <v>0</v>
      </c>
    </row>
    <row r="107" spans="1:13" s="25" customFormat="1">
      <c r="A107" t="str">
        <f>_xlfn.XLOOKUP(B107,Rotineiros!B$1:B$5000,Rotineiros!A$1:A$5000)</f>
        <v>F7022874</v>
      </c>
      <c r="B107" t="s">
        <v>16800</v>
      </c>
      <c r="C107" t="s">
        <v>3456</v>
      </c>
      <c r="D107" t="s">
        <v>16801</v>
      </c>
      <c r="E107" s="3" t="str">
        <f>_xlfn.XLOOKUP(A107,'Badge Arqueiro'!A$1:A$170,'Badge Arqueiro'!B$1:B$170,"0")</f>
        <v>0</v>
      </c>
      <c r="F107" s="55">
        <f>_xlfn.XLOOKUP(A107,Comiters!A$1:A$999,Comiters!B$1:B$999,"0")</f>
        <v>1</v>
      </c>
      <c r="G107"/>
      <c r="H107"/>
      <c r="M107">
        <f t="shared" si="2"/>
        <v>0</v>
      </c>
    </row>
    <row r="108" spans="1:13" s="25" customFormat="1">
      <c r="A108" t="str">
        <f>_xlfn.XLOOKUP(B108,Rotineiros!B$1:B$5000,Rotineiros!A$1:A$5000)</f>
        <v>F7212667</v>
      </c>
      <c r="B108" t="s">
        <v>11526</v>
      </c>
      <c r="C108" t="s">
        <v>16189</v>
      </c>
      <c r="D108" t="s">
        <v>11583</v>
      </c>
      <c r="E108" s="3" t="str">
        <f>_xlfn.XLOOKUP(A108,'Badge Arqueiro'!A$1:A$170,'Badge Arqueiro'!B$1:B$170,"0")</f>
        <v>0</v>
      </c>
      <c r="F108" s="55">
        <f>_xlfn.XLOOKUP(A108,Comiters!A$1:A$999,Comiters!B$1:B$999,"0")</f>
        <v>1</v>
      </c>
      <c r="G108"/>
      <c r="H108"/>
      <c r="M108">
        <f t="shared" si="2"/>
        <v>0</v>
      </c>
    </row>
    <row r="109" spans="1:13" s="25" customFormat="1">
      <c r="A109" t="str">
        <f>_xlfn.XLOOKUP(B109,Rotineiros!B$1:B$5000,Rotineiros!A$1:A$5000)</f>
        <v>F7293974</v>
      </c>
      <c r="B109" t="s">
        <v>12894</v>
      </c>
      <c r="C109" t="s">
        <v>16807</v>
      </c>
      <c r="D109" t="s">
        <v>12895</v>
      </c>
      <c r="E109" s="3" t="str">
        <f>_xlfn.XLOOKUP(A109,'Badge Arqueiro'!A$1:A$170,'Badge Arqueiro'!B$1:B$170,"0")</f>
        <v>0</v>
      </c>
      <c r="F109" s="55">
        <f>_xlfn.XLOOKUP(A109,Comiters!A$1:A$999,Comiters!B$1:B$999,"0")</f>
        <v>1</v>
      </c>
      <c r="G109"/>
      <c r="H109"/>
      <c r="M109">
        <f t="shared" si="2"/>
        <v>0</v>
      </c>
    </row>
    <row r="110" spans="1:13" s="25" customFormat="1">
      <c r="A110" t="str">
        <f>_xlfn.XLOOKUP(B110,Rotineiros!B$1:B$5000,Rotineiros!A$1:A$5000)</f>
        <v>F7518729</v>
      </c>
      <c r="B110" t="s">
        <v>16794</v>
      </c>
      <c r="C110" t="s">
        <v>14677</v>
      </c>
      <c r="D110" t="s">
        <v>16795</v>
      </c>
      <c r="E110" s="3" t="str">
        <f>_xlfn.XLOOKUP(A110,'Badge Arqueiro'!A$1:A$170,'Badge Arqueiro'!B$1:B$170,"0")</f>
        <v>0</v>
      </c>
      <c r="F110" s="55" t="str">
        <f>_xlfn.XLOOKUP(A110,Comiters!A$1:A$999,Comiters!B$1:B$999,"0")</f>
        <v>0</v>
      </c>
      <c r="G110"/>
      <c r="H110"/>
      <c r="M110">
        <f t="shared" si="2"/>
        <v>0</v>
      </c>
    </row>
    <row r="111" spans="1:13" s="25" customFormat="1">
      <c r="A111" t="str">
        <f>_xlfn.XLOOKUP(B111,Rotineiros!B$1:B$5000,Rotineiros!A$1:A$5000)</f>
        <v>F8090269</v>
      </c>
      <c r="B111" t="s">
        <v>1132</v>
      </c>
      <c r="C111" t="s">
        <v>16710</v>
      </c>
      <c r="D111" t="s">
        <v>1133</v>
      </c>
      <c r="E111" s="3" t="str">
        <f>_xlfn.XLOOKUP(A111,'Badge Arqueiro'!A$1:A$170,'Badge Arqueiro'!B$1:B$170,"0")</f>
        <v>0</v>
      </c>
      <c r="F111" s="55">
        <f>_xlfn.XLOOKUP(A111,Comiters!A$1:A$999,Comiters!B$1:B$999,"0")</f>
        <v>1</v>
      </c>
      <c r="G111"/>
      <c r="H111"/>
      <c r="M111">
        <f t="shared" si="2"/>
        <v>0</v>
      </c>
    </row>
    <row r="112" spans="1:13" s="25" customFormat="1">
      <c r="A112" t="str">
        <f>_xlfn.XLOOKUP(B112,Rotineiros!B$1:B$5000,Rotineiros!A$1:A$5000)</f>
        <v>F8179626</v>
      </c>
      <c r="B112" t="s">
        <v>12151</v>
      </c>
      <c r="C112" t="s">
        <v>16769</v>
      </c>
      <c r="D112" t="s">
        <v>12213</v>
      </c>
      <c r="E112" s="3" t="str">
        <f>_xlfn.XLOOKUP(A112,'Badge Arqueiro'!A$1:A$170,'Badge Arqueiro'!B$1:B$170,"0")</f>
        <v>0</v>
      </c>
      <c r="F112" s="55" t="str">
        <f>_xlfn.XLOOKUP(A112,Comiters!A$1:A$999,Comiters!B$1:B$999,"0")</f>
        <v>0</v>
      </c>
      <c r="G112"/>
      <c r="H112"/>
      <c r="M112">
        <f t="shared" si="2"/>
        <v>0</v>
      </c>
    </row>
    <row r="113" spans="1:13" s="25" customFormat="1">
      <c r="A113" t="str">
        <f>_xlfn.XLOOKUP(B113,Rotineiros!B$1:B$5000,Rotineiros!A$1:A$5000)</f>
        <v>F8249701</v>
      </c>
      <c r="B113" t="s">
        <v>3000</v>
      </c>
      <c r="C113" t="s">
        <v>78</v>
      </c>
      <c r="D113" t="s">
        <v>3176</v>
      </c>
      <c r="E113" s="3" t="str">
        <f>_xlfn.XLOOKUP(A113,'Badge Arqueiro'!A$1:A$170,'Badge Arqueiro'!B$1:B$170,"0")</f>
        <v>0</v>
      </c>
      <c r="F113" s="55" t="str">
        <f>_xlfn.XLOOKUP(A113,Comiters!A$1:A$999,Comiters!B$1:B$999,"0")</f>
        <v>0</v>
      </c>
      <c r="G113"/>
      <c r="H113"/>
      <c r="M113">
        <f t="shared" si="2"/>
        <v>0</v>
      </c>
    </row>
    <row r="114" spans="1:13" s="25" customFormat="1">
      <c r="A114" t="str">
        <f>_xlfn.XLOOKUP(B114,Rotineiros!B$1:B$5000,Rotineiros!A$1:A$5000)</f>
        <v>F8351244</v>
      </c>
      <c r="B114" t="s">
        <v>351</v>
      </c>
      <c r="C114" t="s">
        <v>14892</v>
      </c>
      <c r="D114" t="s">
        <v>352</v>
      </c>
      <c r="E114" s="3" t="str">
        <f>_xlfn.XLOOKUP(A114,'Badge Arqueiro'!A$1:A$170,'Badge Arqueiro'!B$1:B$170,"0")</f>
        <v>0</v>
      </c>
      <c r="F114" s="55" t="str">
        <f>_xlfn.XLOOKUP(A114,Comiters!A$1:A$999,Comiters!B$1:B$999,"0")</f>
        <v>0</v>
      </c>
      <c r="G114"/>
      <c r="H114"/>
      <c r="M114">
        <f t="shared" si="2"/>
        <v>0</v>
      </c>
    </row>
    <row r="115" spans="1:13" s="25" customFormat="1">
      <c r="A115" t="str">
        <f>_xlfn.XLOOKUP(B115,Rotineiros!B$1:B$5000,Rotineiros!A$1:A$5000)</f>
        <v>F8365885</v>
      </c>
      <c r="B115" t="s">
        <v>16733</v>
      </c>
      <c r="C115" t="s">
        <v>3466</v>
      </c>
      <c r="D115" t="s">
        <v>16734</v>
      </c>
      <c r="E115" s="3" t="str">
        <f>_xlfn.XLOOKUP(A115,'Badge Arqueiro'!A$1:A$170,'Badge Arqueiro'!B$1:B$170,"0")</f>
        <v>0</v>
      </c>
      <c r="F115" s="55" t="str">
        <f>_xlfn.XLOOKUP(A115,Comiters!A$1:A$999,Comiters!B$1:B$999,"0")</f>
        <v>0</v>
      </c>
      <c r="G115"/>
      <c r="H115"/>
      <c r="M115">
        <f t="shared" si="2"/>
        <v>0</v>
      </c>
    </row>
    <row r="116" spans="1:13" s="25" customFormat="1">
      <c r="A116" t="str">
        <f>_xlfn.XLOOKUP(B116,Rotineiros!B$1:B$5000,Rotineiros!A$1:A$5000)</f>
        <v>F8365918</v>
      </c>
      <c r="B116" t="s">
        <v>3028</v>
      </c>
      <c r="C116" t="s">
        <v>16367</v>
      </c>
      <c r="D116" t="s">
        <v>3029</v>
      </c>
      <c r="E116" s="3" t="str">
        <f>_xlfn.XLOOKUP(A116,'Badge Arqueiro'!A$1:A$170,'Badge Arqueiro'!B$1:B$170,"0")</f>
        <v>0</v>
      </c>
      <c r="F116" s="55" t="str">
        <f>_xlfn.XLOOKUP(A116,Comiters!A$1:A$999,Comiters!B$1:B$999,"0")</f>
        <v>0</v>
      </c>
      <c r="G116"/>
      <c r="H116"/>
      <c r="M116">
        <f t="shared" si="2"/>
        <v>0</v>
      </c>
    </row>
    <row r="117" spans="1:13" s="25" customFormat="1">
      <c r="A117" t="str">
        <f>_xlfn.XLOOKUP(B117,Rotineiros!B$1:B$5000,Rotineiros!A$1:A$5000)</f>
        <v>F8368358</v>
      </c>
      <c r="B117" t="s">
        <v>354</v>
      </c>
      <c r="C117" t="s">
        <v>12365</v>
      </c>
      <c r="D117" t="s">
        <v>355</v>
      </c>
      <c r="E117" s="3" t="str">
        <f>_xlfn.XLOOKUP(A117,'Badge Arqueiro'!A$1:A$170,'Badge Arqueiro'!B$1:B$170,"0")</f>
        <v>0</v>
      </c>
      <c r="F117" s="55">
        <f>_xlfn.XLOOKUP(A117,Comiters!A$1:A$999,Comiters!B$1:B$999,"0")</f>
        <v>1</v>
      </c>
      <c r="G117"/>
      <c r="H117"/>
      <c r="M117">
        <f t="shared" si="2"/>
        <v>0</v>
      </c>
    </row>
    <row r="118" spans="1:13" s="25" customFormat="1">
      <c r="A118" t="str">
        <f>_xlfn.XLOOKUP(B118,Rotineiros!B$1:B$5000,Rotineiros!A$1:A$5000)</f>
        <v>F8527997</v>
      </c>
      <c r="B118" t="s">
        <v>360</v>
      </c>
      <c r="C118" t="s">
        <v>16738</v>
      </c>
      <c r="D118" t="s">
        <v>362</v>
      </c>
      <c r="E118" s="3" t="str">
        <f>_xlfn.XLOOKUP(A118,'Badge Arqueiro'!A$1:A$170,'Badge Arqueiro'!B$1:B$170,"0")</f>
        <v>0</v>
      </c>
      <c r="F118" s="55" t="str">
        <f>_xlfn.XLOOKUP(A118,Comiters!A$1:A$999,Comiters!B$1:B$999,"0")</f>
        <v>0</v>
      </c>
      <c r="G118"/>
      <c r="H118"/>
      <c r="M118">
        <f t="shared" si="2"/>
        <v>0</v>
      </c>
    </row>
    <row r="119" spans="1:13" s="25" customFormat="1">
      <c r="A119" t="str">
        <f>_xlfn.XLOOKUP(B119,Rotineiros!B$1:B$5000,Rotineiros!A$1:A$5000)</f>
        <v>F8543001</v>
      </c>
      <c r="B119" t="s">
        <v>2417</v>
      </c>
      <c r="C119" t="s">
        <v>16757</v>
      </c>
      <c r="D119" t="s">
        <v>2419</v>
      </c>
      <c r="E119" s="3" t="str">
        <f>_xlfn.XLOOKUP(A119,'Badge Arqueiro'!A$1:A$170,'Badge Arqueiro'!B$1:B$170,"0")</f>
        <v>0</v>
      </c>
      <c r="F119" s="55" t="str">
        <f>_xlfn.XLOOKUP(A119,Comiters!A$1:A$999,Comiters!B$1:B$999,"0")</f>
        <v>0</v>
      </c>
      <c r="G119"/>
      <c r="H119"/>
      <c r="M119">
        <f t="shared" si="2"/>
        <v>0</v>
      </c>
    </row>
    <row r="120" spans="1:13" s="25" customFormat="1">
      <c r="A120" t="str">
        <f>_xlfn.XLOOKUP(B120,Rotineiros!B$1:B$5000,Rotineiros!A$1:A$5000)</f>
        <v>F8553915</v>
      </c>
      <c r="B120" t="s">
        <v>597</v>
      </c>
      <c r="C120" t="s">
        <v>14419</v>
      </c>
      <c r="D120" t="s">
        <v>598</v>
      </c>
      <c r="E120" s="3" t="str">
        <f>_xlfn.XLOOKUP(A120,'Badge Arqueiro'!A$1:A$170,'Badge Arqueiro'!B$1:B$170,"0")</f>
        <v>0</v>
      </c>
      <c r="F120" s="55" t="str">
        <f>_xlfn.XLOOKUP(A120,Comiters!A$1:A$999,Comiters!B$1:B$999,"0")</f>
        <v>0</v>
      </c>
      <c r="G120"/>
      <c r="H120"/>
      <c r="M120">
        <f t="shared" si="2"/>
        <v>0</v>
      </c>
    </row>
    <row r="121" spans="1:13" s="25" customFormat="1">
      <c r="A121" t="str">
        <f>_xlfn.XLOOKUP(B121,Rotineiros!B$1:B$5000,Rotineiros!A$1:A$5000)</f>
        <v>F8596178</v>
      </c>
      <c r="B121" t="s">
        <v>1155</v>
      </c>
      <c r="C121" t="s">
        <v>16049</v>
      </c>
      <c r="D121" t="s">
        <v>1157</v>
      </c>
      <c r="E121" s="3" t="str">
        <f>_xlfn.XLOOKUP(A121,'Badge Arqueiro'!A$1:A$170,'Badge Arqueiro'!B$1:B$170,"0")</f>
        <v>0</v>
      </c>
      <c r="F121" s="55" t="str">
        <f>_xlfn.XLOOKUP(A121,Comiters!A$1:A$999,Comiters!B$1:B$999,"0")</f>
        <v>0</v>
      </c>
      <c r="G121"/>
      <c r="H121"/>
      <c r="M121">
        <f t="shared" si="2"/>
        <v>0</v>
      </c>
    </row>
    <row r="122" spans="1:13" s="25" customFormat="1">
      <c r="A122" t="str">
        <f>_xlfn.XLOOKUP(B122,Rotineiros!B$1:B$5000,Rotineiros!A$1:A$5000)</f>
        <v>F8702519</v>
      </c>
      <c r="B122" t="s">
        <v>2129</v>
      </c>
      <c r="C122" t="s">
        <v>16723</v>
      </c>
      <c r="D122" t="s">
        <v>2130</v>
      </c>
      <c r="E122" s="3" t="str">
        <f>_xlfn.XLOOKUP(A122,'Badge Arqueiro'!A$1:A$170,'Badge Arqueiro'!B$1:B$170,"0")</f>
        <v>0</v>
      </c>
      <c r="F122" s="55" t="str">
        <f>_xlfn.XLOOKUP(A122,Comiters!A$1:A$999,Comiters!B$1:B$999,"0")</f>
        <v>0</v>
      </c>
      <c r="G122"/>
      <c r="H122"/>
      <c r="M122">
        <f t="shared" si="2"/>
        <v>0</v>
      </c>
    </row>
    <row r="123" spans="1:13" s="25" customFormat="1">
      <c r="A123" t="str">
        <f>_xlfn.XLOOKUP(B123,Rotineiros!B$1:B$5000,Rotineiros!A$1:A$5000)</f>
        <v>F8713626</v>
      </c>
      <c r="B123" t="s">
        <v>2208</v>
      </c>
      <c r="C123" t="s">
        <v>16740</v>
      </c>
      <c r="D123" t="s">
        <v>2210</v>
      </c>
      <c r="E123" s="3" t="str">
        <f>_xlfn.XLOOKUP(A123,'Badge Arqueiro'!A$1:A$170,'Badge Arqueiro'!B$1:B$170,"0")</f>
        <v>0</v>
      </c>
      <c r="F123" s="55" t="str">
        <f>_xlfn.XLOOKUP(A123,Comiters!A$1:A$999,Comiters!B$1:B$999,"0")</f>
        <v>0</v>
      </c>
      <c r="G123"/>
      <c r="H123"/>
      <c r="M123">
        <f t="shared" si="2"/>
        <v>0</v>
      </c>
    </row>
    <row r="124" spans="1:13" s="25" customFormat="1">
      <c r="A124" t="str">
        <f>_xlfn.XLOOKUP(B124,Rotineiros!B$1:B$5000,Rotineiros!A$1:A$5000)</f>
        <v>F8713975</v>
      </c>
      <c r="B124" t="s">
        <v>2230</v>
      </c>
      <c r="C124" t="s">
        <v>2496</v>
      </c>
      <c r="D124" t="s">
        <v>2232</v>
      </c>
      <c r="E124" s="3" t="str">
        <f>_xlfn.XLOOKUP(A124,'Badge Arqueiro'!A$1:A$170,'Badge Arqueiro'!B$1:B$170,"0")</f>
        <v>0</v>
      </c>
      <c r="F124" s="55" t="str">
        <f>_xlfn.XLOOKUP(A124,Comiters!A$1:A$999,Comiters!B$1:B$999,"0")</f>
        <v>0</v>
      </c>
      <c r="G124"/>
      <c r="H124"/>
      <c r="M124">
        <f t="shared" si="2"/>
        <v>0</v>
      </c>
    </row>
    <row r="125" spans="1:13" s="25" customFormat="1">
      <c r="A125" t="str">
        <f>_xlfn.XLOOKUP(B125,Rotineiros!B$1:B$5000,Rotineiros!A$1:A$5000)</f>
        <v>F8944863</v>
      </c>
      <c r="B125" t="s">
        <v>2934</v>
      </c>
      <c r="C125" t="s">
        <v>16771</v>
      </c>
      <c r="D125" t="s">
        <v>3496</v>
      </c>
      <c r="E125" s="3" t="str">
        <f>_xlfn.XLOOKUP(A125,'Badge Arqueiro'!A$1:A$170,'Badge Arqueiro'!B$1:B$170,"0")</f>
        <v>0</v>
      </c>
      <c r="F125" s="55" t="str">
        <f>_xlfn.XLOOKUP(A125,Comiters!A$1:A$999,Comiters!B$1:B$999,"0")</f>
        <v>0</v>
      </c>
      <c r="G125"/>
      <c r="H125"/>
      <c r="M125">
        <f t="shared" si="2"/>
        <v>0</v>
      </c>
    </row>
    <row r="126" spans="1:13" s="25" customFormat="1">
      <c r="A126" t="str">
        <f>_xlfn.XLOOKUP(B126,Rotineiros!B$1:B$5000,Rotineiros!A$1:A$5000)</f>
        <v>F9192149</v>
      </c>
      <c r="B126" t="s">
        <v>2632</v>
      </c>
      <c r="C126" t="s">
        <v>16742</v>
      </c>
      <c r="D126" t="s">
        <v>2633</v>
      </c>
      <c r="E126" s="3" t="str">
        <f>_xlfn.XLOOKUP(A126,'Badge Arqueiro'!A$1:A$170,'Badge Arqueiro'!B$1:B$170,"0")</f>
        <v>0</v>
      </c>
      <c r="F126" s="55" t="str">
        <f>_xlfn.XLOOKUP(A126,Comiters!A$1:A$999,Comiters!B$1:B$999,"0")</f>
        <v>0</v>
      </c>
      <c r="G126"/>
      <c r="H126"/>
      <c r="M126">
        <f t="shared" si="2"/>
        <v>0</v>
      </c>
    </row>
    <row r="127" spans="1:13" s="25" customFormat="1">
      <c r="A127" t="str">
        <f>_xlfn.XLOOKUP(B127,Rotineiros!B$1:B$5000,Rotineiros!A$1:A$5000)</f>
        <v>F9271241</v>
      </c>
      <c r="B127" t="s">
        <v>1929</v>
      </c>
      <c r="C127" t="s">
        <v>3146</v>
      </c>
      <c r="D127" t="s">
        <v>1931</v>
      </c>
      <c r="E127" s="3" t="str">
        <f>_xlfn.XLOOKUP(A127,'Badge Arqueiro'!A$1:A$170,'Badge Arqueiro'!B$1:B$170,"0")</f>
        <v>0</v>
      </c>
      <c r="F127" s="55">
        <f>_xlfn.XLOOKUP(A127,Comiters!A$1:A$999,Comiters!B$1:B$999,"0")</f>
        <v>1</v>
      </c>
      <c r="G127"/>
      <c r="H127"/>
      <c r="M127">
        <f t="shared" si="2"/>
        <v>0</v>
      </c>
    </row>
    <row r="128" spans="1:13" s="25" customFormat="1">
      <c r="A128" t="str">
        <f>_xlfn.XLOOKUP(B128,Rotineiros!B$1:B$5000,Rotineiros!A$1:A$5000)</f>
        <v>F9329134</v>
      </c>
      <c r="B128" t="s">
        <v>14682</v>
      </c>
      <c r="C128" t="s">
        <v>16787</v>
      </c>
      <c r="D128" t="s">
        <v>14684</v>
      </c>
      <c r="E128" s="3" t="str">
        <f>_xlfn.XLOOKUP(A128,'Badge Arqueiro'!A$1:A$170,'Badge Arqueiro'!B$1:B$170,"0")</f>
        <v>0</v>
      </c>
      <c r="F128" s="55" t="str">
        <f>_xlfn.XLOOKUP(A128,Comiters!A$1:A$999,Comiters!B$1:B$999,"0")</f>
        <v>0</v>
      </c>
      <c r="G128"/>
      <c r="H128"/>
      <c r="M128">
        <f t="shared" si="2"/>
        <v>0</v>
      </c>
    </row>
    <row r="129" spans="1:13" s="25" customFormat="1">
      <c r="A129" t="str">
        <f>_xlfn.XLOOKUP(B129,Rotineiros!B$1:B$5000,Rotineiros!A$1:A$5000)</f>
        <v>F9342354</v>
      </c>
      <c r="B129" t="s">
        <v>12669</v>
      </c>
      <c r="C129" t="s">
        <v>2189</v>
      </c>
      <c r="D129" t="s">
        <v>12670</v>
      </c>
      <c r="E129" s="3" t="str">
        <f>_xlfn.XLOOKUP(A129,'Badge Arqueiro'!A$1:A$170,'Badge Arqueiro'!B$1:B$170,"0")</f>
        <v>0</v>
      </c>
      <c r="F129" s="55" t="str">
        <f>_xlfn.XLOOKUP(A129,Comiters!A$1:A$999,Comiters!B$1:B$999,"0")</f>
        <v>0</v>
      </c>
      <c r="G129"/>
      <c r="H129"/>
      <c r="M129">
        <f t="shared" si="2"/>
        <v>0</v>
      </c>
    </row>
    <row r="130" spans="1:13" s="25" customFormat="1">
      <c r="A130" t="str">
        <f>_xlfn.XLOOKUP(B130,Rotineiros!B$1:B$5000,Rotineiros!A$1:A$5000)</f>
        <v>F9342834</v>
      </c>
      <c r="B130" t="s">
        <v>1205</v>
      </c>
      <c r="C130" t="s">
        <v>16789</v>
      </c>
      <c r="D130" t="s">
        <v>1206</v>
      </c>
      <c r="E130" s="3" t="str">
        <f>_xlfn.XLOOKUP(A130,'Badge Arqueiro'!A$1:A$170,'Badge Arqueiro'!B$1:B$170,"0")</f>
        <v>0</v>
      </c>
      <c r="F130" s="55">
        <f>_xlfn.XLOOKUP(A130,Comiters!A$1:A$999,Comiters!B$1:B$999,"0")</f>
        <v>1</v>
      </c>
      <c r="G130"/>
      <c r="H130"/>
      <c r="M130">
        <f t="shared" si="2"/>
        <v>0</v>
      </c>
    </row>
    <row r="131" spans="1:13" s="25" customFormat="1">
      <c r="A131" t="str">
        <f>_xlfn.XLOOKUP(B131,Rotineiros!B$1:B$5000,Rotineiros!A$1:A$5000)</f>
        <v>F9456253</v>
      </c>
      <c r="B131" t="s">
        <v>11640</v>
      </c>
      <c r="C131" t="s">
        <v>14533</v>
      </c>
      <c r="D131" t="s">
        <v>11716</v>
      </c>
      <c r="E131" s="3" t="str">
        <f>_xlfn.XLOOKUP(A131,'Badge Arqueiro'!A$1:A$170,'Badge Arqueiro'!B$1:B$170,"0")</f>
        <v>0</v>
      </c>
      <c r="F131" s="55" t="str">
        <f>_xlfn.XLOOKUP(A131,Comiters!A$1:A$999,Comiters!B$1:B$999,"0")</f>
        <v>0</v>
      </c>
      <c r="G131"/>
      <c r="H131"/>
      <c r="M131">
        <f t="shared" si="2"/>
        <v>0</v>
      </c>
    </row>
    <row r="132" spans="1:13" s="25" customFormat="1">
      <c r="A132" t="str">
        <f>_xlfn.XLOOKUP(B132,Rotineiros!B$1:B$5000,Rotineiros!A$1:A$5000)</f>
        <v>F9484362</v>
      </c>
      <c r="B132" t="s">
        <v>16796</v>
      </c>
      <c r="C132" t="s">
        <v>16797</v>
      </c>
      <c r="D132" t="s">
        <v>16798</v>
      </c>
      <c r="E132" s="3" t="str">
        <f>_xlfn.XLOOKUP(A132,'Badge Arqueiro'!A$1:A$170,'Badge Arqueiro'!B$1:B$170,"0")</f>
        <v>0</v>
      </c>
      <c r="F132" s="55" t="str">
        <f>_xlfn.XLOOKUP(A132,Comiters!A$1:A$999,Comiters!B$1:B$999,"0")</f>
        <v>0</v>
      </c>
      <c r="G132"/>
      <c r="H132"/>
      <c r="M132">
        <f t="shared" si="2"/>
        <v>0</v>
      </c>
    </row>
    <row r="133" spans="1:13" s="25" customFormat="1">
      <c r="A133" t="str">
        <f>_xlfn.XLOOKUP(B133,Rotineiros!B$1:B$5000,Rotineiros!A$1:A$5000)</f>
        <v>F9540122</v>
      </c>
      <c r="B133" t="s">
        <v>395</v>
      </c>
      <c r="C133" t="s">
        <v>16746</v>
      </c>
      <c r="D133" t="s">
        <v>396</v>
      </c>
      <c r="E133" s="3" t="str">
        <f>_xlfn.XLOOKUP(A133,'Badge Arqueiro'!A$1:A$170,'Badge Arqueiro'!B$1:B$170,"0")</f>
        <v>0</v>
      </c>
      <c r="F133" s="55">
        <f>_xlfn.XLOOKUP(A133,Comiters!A$1:A$999,Comiters!B$1:B$999,"0")</f>
        <v>1</v>
      </c>
      <c r="G133"/>
      <c r="H133"/>
      <c r="M133">
        <f t="shared" ref="M133:M196" si="3">IF(D133=D134,1111111111,0)</f>
        <v>0</v>
      </c>
    </row>
    <row r="134" spans="1:13" s="25" customFormat="1">
      <c r="A134" t="str">
        <f>_xlfn.XLOOKUP(B134,Rotineiros!B$1:B$5000,Rotineiros!A$1:A$5000)</f>
        <v>F9823269</v>
      </c>
      <c r="B134" t="s">
        <v>16370</v>
      </c>
      <c r="C134" t="s">
        <v>16764</v>
      </c>
      <c r="D134" t="s">
        <v>16372</v>
      </c>
      <c r="E134" s="3" t="str">
        <f>_xlfn.XLOOKUP(A134,'Badge Arqueiro'!A$1:A$170,'Badge Arqueiro'!B$1:B$170,"0")</f>
        <v>0</v>
      </c>
      <c r="F134" s="55" t="str">
        <f>_xlfn.XLOOKUP(A134,Comiters!A$1:A$999,Comiters!B$1:B$999,"0")</f>
        <v>0</v>
      </c>
      <c r="G134"/>
      <c r="H134"/>
      <c r="M134">
        <f t="shared" si="3"/>
        <v>0</v>
      </c>
    </row>
    <row r="135" spans="1:13" s="25" customFormat="1">
      <c r="A135" t="str">
        <f>_xlfn.XLOOKUP(B135,Rotineiros!B$1:B$5000,Rotineiros!A$1:A$5000)</f>
        <v>Z1176099</v>
      </c>
      <c r="B135" t="s">
        <v>11985</v>
      </c>
      <c r="C135" t="s">
        <v>16713</v>
      </c>
      <c r="D135" t="s">
        <v>11302</v>
      </c>
      <c r="E135" s="3" t="str">
        <f>_xlfn.XLOOKUP(A135,'Badge Arqueiro'!A$1:A$170,'Badge Arqueiro'!B$1:B$170,"0")</f>
        <v>0</v>
      </c>
      <c r="F135" s="55">
        <f>_xlfn.XLOOKUP(A135,Comiters!A$1:A$999,Comiters!B$1:B$999,"0")</f>
        <v>1</v>
      </c>
      <c r="G135"/>
      <c r="H135"/>
      <c r="M135">
        <f t="shared" si="3"/>
        <v>0</v>
      </c>
    </row>
    <row r="136" spans="1:13" s="25" customFormat="1">
      <c r="A136" t="e">
        <f>_xlfn.XLOOKUP(B136,Rotineiros!B$1:B$5000,Rotineiros!A$1:A$5000)</f>
        <v>#N/A</v>
      </c>
      <c r="B136" t="s">
        <v>16817</v>
      </c>
      <c r="C136" t="s">
        <v>16818</v>
      </c>
      <c r="D136"/>
      <c r="E136" s="3" t="e">
        <f>_xlfn.XLOOKUP(A136,'Badge Arqueiro'!A$1:A$170,'Badge Arqueiro'!B$1:B$170,"0")</f>
        <v>#N/A</v>
      </c>
      <c r="F136" s="55" t="e">
        <f>_xlfn.XLOOKUP(A136,Comiters!A$1:A$999,Comiters!B$1:B$999,"0")</f>
        <v>#N/A</v>
      </c>
      <c r="G136"/>
      <c r="H136"/>
      <c r="M136">
        <f t="shared" si="3"/>
        <v>0</v>
      </c>
    </row>
    <row r="137" spans="1:13" s="25" customFormat="1">
      <c r="A137"/>
      <c r="B137" t="s">
        <v>14979</v>
      </c>
      <c r="C137" t="s">
        <v>16812</v>
      </c>
      <c r="D137" t="s">
        <v>14981</v>
      </c>
      <c r="E137" s="3" t="str">
        <f>_xlfn.XLOOKUP(A137,'Badge Arqueiro'!A$1:A$170,'Badge Arqueiro'!B$1:B$170,"0")</f>
        <v>0</v>
      </c>
      <c r="F137" s="55" t="str">
        <f>_xlfn.XLOOKUP(A137,Comiters!A$1:A$999,Comiters!B$1:B$999,"0")</f>
        <v>0</v>
      </c>
      <c r="G137"/>
      <c r="H137"/>
      <c r="M137">
        <f t="shared" si="3"/>
        <v>0</v>
      </c>
    </row>
    <row r="138" spans="1:13" s="25" customFormat="1">
      <c r="A138" t="str">
        <f>_xlfn.XLOOKUP(B138,Rotineiros!B$1:B$5000,Rotineiros!A$1:A$5000)</f>
        <v>C1317758</v>
      </c>
      <c r="B138" t="s">
        <v>16767</v>
      </c>
      <c r="C138"/>
      <c r="D138" t="s">
        <v>16768</v>
      </c>
      <c r="E138" s="3" t="str">
        <f>_xlfn.XLOOKUP(A138,'Badge Arqueiro'!A$1:A$170,'Badge Arqueiro'!B$1:B$170,"0")</f>
        <v>0</v>
      </c>
      <c r="F138" s="55" t="str">
        <f>_xlfn.XLOOKUP(A138,Comiters!A$1:A$999,Comiters!B$1:B$999,"0")</f>
        <v>0</v>
      </c>
      <c r="G138"/>
      <c r="H138"/>
      <c r="M138">
        <f t="shared" si="3"/>
        <v>0</v>
      </c>
    </row>
    <row r="139" spans="1:13" s="25" customFormat="1">
      <c r="A139" t="str">
        <f>_xlfn.XLOOKUP(B139,Rotineiros!B$1:B$5000,Rotineiros!A$1:A$5000)</f>
        <v>C1319593</v>
      </c>
      <c r="B139" t="s">
        <v>3228</v>
      </c>
      <c r="C139"/>
      <c r="D139" t="s">
        <v>3229</v>
      </c>
      <c r="E139" s="3" t="str">
        <f>_xlfn.XLOOKUP(A139,'Badge Arqueiro'!A$1:A$170,'Badge Arqueiro'!B$1:B$170,"0")</f>
        <v>0</v>
      </c>
      <c r="F139" s="55" t="str">
        <f>_xlfn.XLOOKUP(A139,Comiters!A$1:A$999,Comiters!B$1:B$999,"0")</f>
        <v>0</v>
      </c>
      <c r="G139"/>
      <c r="H139"/>
      <c r="M139">
        <f t="shared" si="3"/>
        <v>0</v>
      </c>
    </row>
    <row r="140" spans="1:13" s="25" customFormat="1">
      <c r="A140" t="str">
        <f>_xlfn.XLOOKUP(B140,Rotineiros!B$1:B$5000,Rotineiros!A$1:A$5000)</f>
        <v>C1323209</v>
      </c>
      <c r="B140" t="s">
        <v>11661</v>
      </c>
      <c r="C140"/>
      <c r="D140" t="s">
        <v>11739</v>
      </c>
      <c r="E140" s="3" t="str">
        <f>_xlfn.XLOOKUP(A140,'Badge Arqueiro'!A$1:A$170,'Badge Arqueiro'!B$1:B$170,"0")</f>
        <v>0</v>
      </c>
      <c r="F140" s="55" t="str">
        <f>_xlfn.XLOOKUP(A140,Comiters!A$1:A$999,Comiters!B$1:B$999,"0")</f>
        <v>0</v>
      </c>
      <c r="G140"/>
      <c r="H140"/>
      <c r="M140">
        <f t="shared" si="3"/>
        <v>0</v>
      </c>
    </row>
    <row r="141" spans="1:13" s="25" customFormat="1">
      <c r="A141" t="str">
        <f>_xlfn.XLOOKUP(B141,Rotineiros!B$1:B$5000,Rotineiros!A$1:A$5000)</f>
        <v>C1325580</v>
      </c>
      <c r="B141" t="s">
        <v>13723</v>
      </c>
      <c r="C141"/>
      <c r="D141" t="s">
        <v>13724</v>
      </c>
      <c r="E141" s="3" t="str">
        <f>_xlfn.XLOOKUP(A141,'Badge Arqueiro'!A$1:A$170,'Badge Arqueiro'!B$1:B$170,"0")</f>
        <v>0</v>
      </c>
      <c r="F141" s="55">
        <f>_xlfn.XLOOKUP(A141,Comiters!A$1:A$999,Comiters!B$1:B$999,"0")</f>
        <v>1</v>
      </c>
      <c r="G141"/>
      <c r="H141"/>
      <c r="M141">
        <f t="shared" si="3"/>
        <v>0</v>
      </c>
    </row>
    <row r="142" spans="1:13" s="25" customFormat="1">
      <c r="A142" t="str">
        <f>_xlfn.XLOOKUP(B142,Rotineiros!B$1:B$5000,Rotineiros!A$1:A$5000)</f>
        <v>C1325812</v>
      </c>
      <c r="B142" t="s">
        <v>13651</v>
      </c>
      <c r="C142"/>
      <c r="D142" t="s">
        <v>13652</v>
      </c>
      <c r="E142" s="3" t="str">
        <f>_xlfn.XLOOKUP(A142,'Badge Arqueiro'!A$1:A$170,'Badge Arqueiro'!B$1:B$170,"0")</f>
        <v>0</v>
      </c>
      <c r="F142" s="55" t="str">
        <f>_xlfn.XLOOKUP(A142,Comiters!A$1:A$999,Comiters!B$1:B$999,"0")</f>
        <v>0</v>
      </c>
      <c r="G142"/>
      <c r="H142"/>
      <c r="M142">
        <f t="shared" si="3"/>
        <v>0</v>
      </c>
    </row>
    <row r="143" spans="1:13" s="25" customFormat="1">
      <c r="A143" t="str">
        <f>_xlfn.XLOOKUP(B143,Rotineiros!B$1:B$5000,Rotineiros!A$1:A$5000)</f>
        <v>C1328703</v>
      </c>
      <c r="B143" t="s">
        <v>15889</v>
      </c>
      <c r="C143"/>
      <c r="D143" t="s">
        <v>15891</v>
      </c>
      <c r="E143" s="3" t="str">
        <f>_xlfn.XLOOKUP(A143,'Badge Arqueiro'!A$1:A$170,'Badge Arqueiro'!B$1:B$170,"0")</f>
        <v>0</v>
      </c>
      <c r="F143" s="55">
        <f>_xlfn.XLOOKUP(A143,Comiters!A$1:A$999,Comiters!B$1:B$999,"0")</f>
        <v>1</v>
      </c>
      <c r="G143"/>
      <c r="H143"/>
      <c r="M143">
        <f t="shared" si="3"/>
        <v>0</v>
      </c>
    </row>
    <row r="144" spans="1:13" s="25" customFormat="1">
      <c r="A144" t="str">
        <f>_xlfn.XLOOKUP(B144,Rotineiros!B$1:B$5000,Rotineiros!A$1:A$5000)</f>
        <v>C1328845</v>
      </c>
      <c r="B144" t="s">
        <v>13873</v>
      </c>
      <c r="C144"/>
      <c r="D144" t="s">
        <v>13874</v>
      </c>
      <c r="E144" s="3">
        <f>_xlfn.XLOOKUP(A144,'Badge Arqueiro'!A$1:A$170,'Badge Arqueiro'!B$1:B$170,"0")</f>
        <v>1</v>
      </c>
      <c r="F144" s="55" t="str">
        <f>_xlfn.XLOOKUP(A144,Comiters!A$1:A$999,Comiters!B$1:B$999,"0")</f>
        <v>0</v>
      </c>
      <c r="G144"/>
      <c r="H144"/>
      <c r="M144">
        <f t="shared" si="3"/>
        <v>0</v>
      </c>
    </row>
    <row r="145" spans="1:13" s="25" customFormat="1">
      <c r="A145" t="str">
        <f>_xlfn.XLOOKUP(B145,Rotineiros!B$1:B$5000,Rotineiros!A$1:A$5000)</f>
        <v>C1329424</v>
      </c>
      <c r="B145" t="s">
        <v>13512</v>
      </c>
      <c r="C145"/>
      <c r="D145" t="s">
        <v>13513</v>
      </c>
      <c r="E145" s="3" t="str">
        <f>_xlfn.XLOOKUP(A145,'Badge Arqueiro'!A$1:A$170,'Badge Arqueiro'!B$1:B$170,"0")</f>
        <v>0</v>
      </c>
      <c r="F145" s="55" t="str">
        <f>_xlfn.XLOOKUP(A145,Comiters!A$1:A$999,Comiters!B$1:B$999,"0")</f>
        <v>0</v>
      </c>
      <c r="G145"/>
      <c r="H145"/>
      <c r="M145">
        <f t="shared" si="3"/>
        <v>0</v>
      </c>
    </row>
    <row r="146" spans="1:13" s="25" customFormat="1">
      <c r="A146" t="str">
        <f>_xlfn.XLOOKUP(B146,Rotineiros!B$1:B$5000,Rotineiros!A$1:A$5000)</f>
        <v>C1329636</v>
      </c>
      <c r="B146" t="s">
        <v>15144</v>
      </c>
      <c r="C146"/>
      <c r="D146" t="s">
        <v>15146</v>
      </c>
      <c r="E146" s="3" t="str">
        <f>_xlfn.XLOOKUP(A146,'Badge Arqueiro'!A$1:A$170,'Badge Arqueiro'!B$1:B$170,"0")</f>
        <v>0</v>
      </c>
      <c r="F146" s="55">
        <f>_xlfn.XLOOKUP(A146,Comiters!A$1:A$999,Comiters!B$1:B$999,"0")</f>
        <v>1</v>
      </c>
      <c r="G146"/>
      <c r="H146"/>
      <c r="M146">
        <f t="shared" si="3"/>
        <v>0</v>
      </c>
    </row>
    <row r="147" spans="1:13" s="25" customFormat="1">
      <c r="A147" t="str">
        <f>_xlfn.XLOOKUP(B147,Rotineiros!B$1:B$5000,Rotineiros!A$1:A$5000)</f>
        <v>C1329975</v>
      </c>
      <c r="B147" t="s">
        <v>16631</v>
      </c>
      <c r="C147"/>
      <c r="D147" t="s">
        <v>16633</v>
      </c>
      <c r="E147" s="3" t="str">
        <f>_xlfn.XLOOKUP(A147,'Badge Arqueiro'!A$1:A$170,'Badge Arqueiro'!B$1:B$170,"0")</f>
        <v>0</v>
      </c>
      <c r="F147" s="55" t="str">
        <f>_xlfn.XLOOKUP(A147,Comiters!A$1:A$999,Comiters!B$1:B$999,"0")</f>
        <v>0</v>
      </c>
      <c r="G147"/>
      <c r="H147"/>
      <c r="M147">
        <f t="shared" si="3"/>
        <v>0</v>
      </c>
    </row>
    <row r="148" spans="1:13" s="25" customFormat="1">
      <c r="A148" t="str">
        <f>_xlfn.XLOOKUP(B148,Rotineiros!B$1:B$5000,Rotineiros!A$1:A$5000)</f>
        <v>F0382459</v>
      </c>
      <c r="B148" t="s">
        <v>2164</v>
      </c>
      <c r="C148"/>
      <c r="D148" t="s">
        <v>2165</v>
      </c>
      <c r="E148" s="3" t="str">
        <f>_xlfn.XLOOKUP(A148,'Badge Arqueiro'!A$1:A$170,'Badge Arqueiro'!B$1:B$170,"0")</f>
        <v>0</v>
      </c>
      <c r="F148" s="55">
        <f>_xlfn.XLOOKUP(A148,Comiters!A$1:A$999,Comiters!B$1:B$999,"0")</f>
        <v>1</v>
      </c>
      <c r="G148"/>
      <c r="H148"/>
      <c r="M148">
        <f t="shared" si="3"/>
        <v>0</v>
      </c>
    </row>
    <row r="149" spans="1:13" s="25" customFormat="1">
      <c r="A149" t="str">
        <f>_xlfn.XLOOKUP(B149,Rotineiros!B$1:B$5000,Rotineiros!A$1:A$5000)</f>
        <v>F0442115</v>
      </c>
      <c r="B149" t="s">
        <v>849</v>
      </c>
      <c r="C149"/>
      <c r="D149" t="s">
        <v>851</v>
      </c>
      <c r="E149" s="3" t="str">
        <f>_xlfn.XLOOKUP(A149,'Badge Arqueiro'!A$1:A$170,'Badge Arqueiro'!B$1:B$170,"0")</f>
        <v>0</v>
      </c>
      <c r="F149" s="55">
        <f>_xlfn.XLOOKUP(A149,Comiters!A$1:A$999,Comiters!B$1:B$999,"0")</f>
        <v>1</v>
      </c>
      <c r="G149"/>
      <c r="H149"/>
      <c r="M149">
        <f t="shared" si="3"/>
        <v>0</v>
      </c>
    </row>
    <row r="150" spans="1:13" s="25" customFormat="1">
      <c r="A150" t="str">
        <f>_xlfn.XLOOKUP(B150,Rotineiros!B$1:B$5000,Rotineiros!A$1:A$5000)</f>
        <v>F1382989</v>
      </c>
      <c r="B150" t="s">
        <v>16730</v>
      </c>
      <c r="C150"/>
      <c r="D150" t="s">
        <v>16731</v>
      </c>
      <c r="E150" s="3" t="str">
        <f>_xlfn.XLOOKUP(A150,'Badge Arqueiro'!A$1:A$170,'Badge Arqueiro'!B$1:B$170,"0")</f>
        <v>0</v>
      </c>
      <c r="F150" s="55" t="str">
        <f>_xlfn.XLOOKUP(A150,Comiters!A$1:A$999,Comiters!B$1:B$999,"0")</f>
        <v>0</v>
      </c>
      <c r="G150"/>
      <c r="H150"/>
      <c r="M150">
        <f t="shared" si="3"/>
        <v>0</v>
      </c>
    </row>
    <row r="151" spans="1:13" s="25" customFormat="1">
      <c r="A151" t="str">
        <f>_xlfn.XLOOKUP(B151,Rotineiros!B$1:B$5000,Rotineiros!A$1:A$5000)</f>
        <v>F2258326</v>
      </c>
      <c r="B151" t="s">
        <v>175</v>
      </c>
      <c r="C151"/>
      <c r="D151" t="s">
        <v>176</v>
      </c>
      <c r="E151" s="3" t="str">
        <f>_xlfn.XLOOKUP(A151,'Badge Arqueiro'!A$1:A$170,'Badge Arqueiro'!B$1:B$170,"0")</f>
        <v>0</v>
      </c>
      <c r="F151" s="55">
        <f>_xlfn.XLOOKUP(A151,Comiters!A$1:A$999,Comiters!B$1:B$999,"0")</f>
        <v>1</v>
      </c>
      <c r="G151"/>
      <c r="H151"/>
      <c r="M151">
        <f t="shared" si="3"/>
        <v>0</v>
      </c>
    </row>
    <row r="152" spans="1:13" s="25" customFormat="1">
      <c r="A152" t="str">
        <f>_xlfn.XLOOKUP(B152,Rotineiros!B$1:B$5000,Rotineiros!A$1:A$5000)</f>
        <v>F3545436</v>
      </c>
      <c r="B152" t="s">
        <v>1015</v>
      </c>
      <c r="C152"/>
      <c r="D152" t="s">
        <v>1016</v>
      </c>
      <c r="E152" s="3" t="str">
        <f>_xlfn.XLOOKUP(A152,'Badge Arqueiro'!A$1:A$170,'Badge Arqueiro'!B$1:B$170,"0")</f>
        <v>0</v>
      </c>
      <c r="F152" s="55">
        <f>_xlfn.XLOOKUP(A152,Comiters!A$1:A$999,Comiters!B$1:B$999,"0")</f>
        <v>1</v>
      </c>
      <c r="G152"/>
      <c r="H152"/>
      <c r="M152">
        <f t="shared" si="3"/>
        <v>0</v>
      </c>
    </row>
    <row r="153" spans="1:13" s="25" customFormat="1">
      <c r="A153" t="str">
        <f>_xlfn.XLOOKUP(B153,Rotineiros!B$1:B$5000,Rotineiros!A$1:A$5000)</f>
        <v>F3606027</v>
      </c>
      <c r="B153" t="s">
        <v>2171</v>
      </c>
      <c r="C153"/>
      <c r="D153" t="s">
        <v>2173</v>
      </c>
      <c r="E153" s="3" t="str">
        <f>_xlfn.XLOOKUP(A153,'Badge Arqueiro'!A$1:A$170,'Badge Arqueiro'!B$1:B$170,"0")</f>
        <v>0</v>
      </c>
      <c r="F153" s="55" t="str">
        <f>_xlfn.XLOOKUP(A153,Comiters!A$1:A$999,Comiters!B$1:B$999,"0")</f>
        <v>0</v>
      </c>
      <c r="G153"/>
      <c r="H153"/>
      <c r="M153">
        <f t="shared" si="3"/>
        <v>0</v>
      </c>
    </row>
    <row r="154" spans="1:13" s="25" customFormat="1">
      <c r="A154" t="str">
        <f>_xlfn.XLOOKUP(B154,Rotineiros!B$1:B$5000,Rotineiros!A$1:A$5000)</f>
        <v>F3876888</v>
      </c>
      <c r="B154" t="s">
        <v>2135</v>
      </c>
      <c r="C154"/>
      <c r="D154" t="s">
        <v>2136</v>
      </c>
      <c r="E154" s="3" t="str">
        <f>_xlfn.XLOOKUP(A154,'Badge Arqueiro'!A$1:A$170,'Badge Arqueiro'!B$1:B$170,"0")</f>
        <v>0</v>
      </c>
      <c r="F154" s="55" t="str">
        <f>_xlfn.XLOOKUP(A154,Comiters!A$1:A$999,Comiters!B$1:B$999,"0")</f>
        <v>0</v>
      </c>
      <c r="G154"/>
      <c r="H154"/>
      <c r="M154">
        <f>IF(D154=D143,1111111111,0)</f>
        <v>0</v>
      </c>
    </row>
    <row r="155" spans="1:13" s="25" customFormat="1">
      <c r="A155" t="str">
        <f>_xlfn.XLOOKUP(B155,Rotineiros!B$1:B$5000,Rotineiros!A$1:A$5000)</f>
        <v>F4507078</v>
      </c>
      <c r="B155" t="s">
        <v>4019</v>
      </c>
      <c r="C155"/>
      <c r="D155" t="s">
        <v>4187</v>
      </c>
      <c r="E155" s="3" t="str">
        <f>_xlfn.XLOOKUP(A155,'Badge Arqueiro'!A$1:A$170,'Badge Arqueiro'!B$1:B$170,"0")</f>
        <v>0</v>
      </c>
      <c r="F155" s="55" t="str">
        <f>_xlfn.XLOOKUP(A155,Comiters!A$1:A$999,Comiters!B$1:B$999,"0")</f>
        <v>0</v>
      </c>
      <c r="G155"/>
      <c r="H155"/>
      <c r="M155">
        <f>IF(D143=D156,1111111111,0)</f>
        <v>0</v>
      </c>
    </row>
    <row r="156" spans="1:13" s="25" customFormat="1">
      <c r="A156" t="str">
        <f>_xlfn.XLOOKUP(B156,Rotineiros!B$1:B$5000,Rotineiros!A$1:A$5000)</f>
        <v>F5146038</v>
      </c>
      <c r="B156" t="s">
        <v>16047</v>
      </c>
      <c r="C156"/>
      <c r="D156" t="s">
        <v>16048</v>
      </c>
      <c r="E156" s="3" t="str">
        <f>_xlfn.XLOOKUP(A156,'Badge Arqueiro'!A$1:A$170,'Badge Arqueiro'!B$1:B$170,"0")</f>
        <v>0</v>
      </c>
      <c r="F156" s="55" t="str">
        <f>_xlfn.XLOOKUP(A156,Comiters!A$1:A$999,Comiters!B$1:B$999,"0")</f>
        <v>0</v>
      </c>
      <c r="G156"/>
      <c r="H156"/>
      <c r="M156">
        <f t="shared" si="3"/>
        <v>0</v>
      </c>
    </row>
    <row r="157" spans="1:13" s="25" customFormat="1">
      <c r="A157" t="str">
        <f>_xlfn.XLOOKUP(B157,Rotineiros!B$1:B$5000,Rotineiros!A$1:A$5000)</f>
        <v>F6322535</v>
      </c>
      <c r="B157" t="s">
        <v>15191</v>
      </c>
      <c r="C157"/>
      <c r="D157" t="s">
        <v>15193</v>
      </c>
      <c r="E157" s="3" t="str">
        <f>_xlfn.XLOOKUP(A157,'Badge Arqueiro'!A$1:A$170,'Badge Arqueiro'!B$1:B$170,"0")</f>
        <v>0</v>
      </c>
      <c r="F157" s="55" t="str">
        <f>_xlfn.XLOOKUP(A157,Comiters!A$1:A$999,Comiters!B$1:B$999,"0")</f>
        <v>0</v>
      </c>
      <c r="G157"/>
      <c r="H157"/>
      <c r="M157">
        <f t="shared" si="3"/>
        <v>0</v>
      </c>
    </row>
    <row r="158" spans="1:13" s="25" customFormat="1">
      <c r="A158" t="str">
        <f>_xlfn.XLOOKUP(B158,Rotineiros!B$1:B$5000,Rotineiros!A$1:A$5000)</f>
        <v>F6333297</v>
      </c>
      <c r="B158" t="s">
        <v>16747</v>
      </c>
      <c r="C158"/>
      <c r="D158" t="s">
        <v>16748</v>
      </c>
      <c r="E158" s="3" t="str">
        <f>_xlfn.XLOOKUP(A158,'Badge Arqueiro'!A$1:A$170,'Badge Arqueiro'!B$1:B$170,"0")</f>
        <v>0</v>
      </c>
      <c r="F158" s="55" t="str">
        <f>_xlfn.XLOOKUP(A158,Comiters!A$1:A$999,Comiters!B$1:B$999,"0")</f>
        <v>0</v>
      </c>
      <c r="G158"/>
      <c r="H158"/>
      <c r="M158">
        <f t="shared" si="3"/>
        <v>0</v>
      </c>
    </row>
    <row r="159" spans="1:13" s="25" customFormat="1">
      <c r="A159" t="str">
        <f>_xlfn.XLOOKUP(B159,Rotineiros!B$1:B$5000,Rotineiros!A$1:A$5000)</f>
        <v>F6459499</v>
      </c>
      <c r="B159" t="s">
        <v>12479</v>
      </c>
      <c r="C159"/>
      <c r="D159" t="s">
        <v>12480</v>
      </c>
      <c r="E159" s="3" t="str">
        <f>_xlfn.XLOOKUP(A159,'Badge Arqueiro'!A$1:A$170,'Badge Arqueiro'!B$1:B$170,"0")</f>
        <v>0</v>
      </c>
      <c r="F159" s="55" t="str">
        <f>_xlfn.XLOOKUP(A159,Comiters!A$1:A$999,Comiters!B$1:B$999,"0")</f>
        <v>0</v>
      </c>
      <c r="G159"/>
      <c r="H159"/>
      <c r="M159">
        <f t="shared" si="3"/>
        <v>0</v>
      </c>
    </row>
    <row r="160" spans="1:13" s="25" customFormat="1">
      <c r="A160" t="str">
        <f>_xlfn.XLOOKUP(B160,Rotineiros!B$1:B$5000,Rotineiros!A$1:A$5000)</f>
        <v>F6764852</v>
      </c>
      <c r="B160" t="s">
        <v>1775</v>
      </c>
      <c r="C160"/>
      <c r="D160" t="s">
        <v>1776</v>
      </c>
      <c r="E160" s="3" t="str">
        <f>_xlfn.XLOOKUP(A160,'Badge Arqueiro'!A$1:A$170,'Badge Arqueiro'!B$1:B$170,"0")</f>
        <v>0</v>
      </c>
      <c r="F160" s="55" t="str">
        <f>_xlfn.XLOOKUP(A160,Comiters!A$1:A$999,Comiters!B$1:B$999,"0")</f>
        <v>0</v>
      </c>
      <c r="G160"/>
      <c r="H160"/>
      <c r="M160">
        <f t="shared" si="3"/>
        <v>0</v>
      </c>
    </row>
    <row r="161" spans="1:13" s="25" customFormat="1">
      <c r="A161" t="str">
        <f>_xlfn.XLOOKUP(B161,Rotineiros!B$1:B$5000,Rotineiros!A$1:A$5000)</f>
        <v>F6772713</v>
      </c>
      <c r="B161" t="s">
        <v>13263</v>
      </c>
      <c r="C161"/>
      <c r="D161" t="s">
        <v>13264</v>
      </c>
      <c r="E161" s="3" t="str">
        <f>_xlfn.XLOOKUP(A161,'Badge Arqueiro'!A$1:A$170,'Badge Arqueiro'!B$1:B$170,"0")</f>
        <v>0</v>
      </c>
      <c r="F161" s="55" t="str">
        <f>_xlfn.XLOOKUP(A161,Comiters!A$1:A$999,Comiters!B$1:B$999,"0")</f>
        <v>0</v>
      </c>
      <c r="G161"/>
      <c r="H161"/>
      <c r="M161">
        <f t="shared" si="3"/>
        <v>0</v>
      </c>
    </row>
    <row r="162" spans="1:13" s="25" customFormat="1">
      <c r="A162" t="str">
        <f>_xlfn.XLOOKUP(B162,Rotineiros!B$1:B$5000,Rotineiros!A$1:A$5000)</f>
        <v>F6813016</v>
      </c>
      <c r="B162" t="s">
        <v>2402</v>
      </c>
      <c r="C162"/>
      <c r="D162" t="s">
        <v>2404</v>
      </c>
      <c r="E162" s="3" t="str">
        <f>_xlfn.XLOOKUP(A162,'Badge Arqueiro'!A$1:A$170,'Badge Arqueiro'!B$1:B$170,"0")</f>
        <v>0</v>
      </c>
      <c r="F162" s="55">
        <f>_xlfn.XLOOKUP(A162,Comiters!A$1:A$999,Comiters!B$1:B$999,"0")</f>
        <v>1</v>
      </c>
      <c r="G162"/>
      <c r="H162"/>
      <c r="M162">
        <f t="shared" si="3"/>
        <v>0</v>
      </c>
    </row>
    <row r="163" spans="1:13" s="25" customFormat="1">
      <c r="A163" t="str">
        <f>_xlfn.XLOOKUP(B163,Rotineiros!B$1:B$5000,Rotineiros!A$1:A$5000)</f>
        <v>F8077281</v>
      </c>
      <c r="B163" t="s">
        <v>1128</v>
      </c>
      <c r="C163"/>
      <c r="D163" t="s">
        <v>1130</v>
      </c>
      <c r="E163" s="3" t="str">
        <f>_xlfn.XLOOKUP(A163,'Badge Arqueiro'!A$1:A$170,'Badge Arqueiro'!B$1:B$170,"0")</f>
        <v>0</v>
      </c>
      <c r="F163" s="55">
        <f>_xlfn.XLOOKUP(A163,Comiters!A$1:A$999,Comiters!B$1:B$999,"0")</f>
        <v>1</v>
      </c>
      <c r="G163"/>
      <c r="H163"/>
      <c r="M163">
        <f t="shared" si="3"/>
        <v>0</v>
      </c>
    </row>
    <row r="164" spans="1:13" s="25" customFormat="1">
      <c r="A164" t="e">
        <f>_xlfn.XLOOKUP(B164,Rotineiros!B$1:B$5000,Rotineiros!A$1:A$5000)</f>
        <v>#N/A</v>
      </c>
      <c r="B164"/>
      <c r="C164"/>
      <c r="D164"/>
      <c r="E164" s="3" t="e">
        <f>_xlfn.XLOOKUP(A164,'Badge Arqueiro'!A$1:A$170,'Badge Arqueiro'!B$1:B$170,"0")</f>
        <v>#N/A</v>
      </c>
      <c r="F164" s="55" t="e">
        <f>_xlfn.XLOOKUP(A164,Comiters!A$1:A$999,Comiters!B$1:B$999,"0")</f>
        <v>#N/A</v>
      </c>
      <c r="G164"/>
      <c r="H164"/>
      <c r="M164">
        <f t="shared" si="3"/>
        <v>1111111111</v>
      </c>
    </row>
    <row r="165" spans="1:13" s="25" customFormat="1">
      <c r="A165" t="e">
        <f>_xlfn.XLOOKUP(B165,Rotineiros!B$1:B$5000,Rotineiros!A$1:A$5000)</f>
        <v>#N/A</v>
      </c>
      <c r="B165" t="s">
        <v>16821</v>
      </c>
      <c r="C165"/>
      <c r="D165"/>
      <c r="E165" s="3" t="e">
        <f>_xlfn.XLOOKUP(A165,'Badge Arqueiro'!A$1:A$170,'Badge Arqueiro'!B$1:B$170,"0")</f>
        <v>#N/A</v>
      </c>
      <c r="F165" s="55" t="e">
        <f>_xlfn.XLOOKUP(A165,Comiters!A$1:A$999,Comiters!B$1:B$999,"0")</f>
        <v>#N/A</v>
      </c>
      <c r="G165"/>
      <c r="H165"/>
      <c r="M165">
        <f t="shared" si="3"/>
        <v>1111111111</v>
      </c>
    </row>
    <row r="166" spans="1:13" s="25" customFormat="1">
      <c r="A166" t="e">
        <f>_xlfn.XLOOKUP(B166,Rotineiros!B$1:B$5000,Rotineiros!A$1:A$5000)</f>
        <v>#N/A</v>
      </c>
      <c r="B166"/>
      <c r="C166"/>
      <c r="D166"/>
      <c r="E166" s="3"/>
      <c r="F166" s="55"/>
      <c r="G166"/>
      <c r="H166"/>
      <c r="M166">
        <f t="shared" si="3"/>
        <v>1111111111</v>
      </c>
    </row>
    <row r="167" spans="1:13" s="25" customFormat="1">
      <c r="A167" t="e">
        <f>_xlfn.XLOOKUP(B167,Rotineiros!B$1:B$5000,Rotineiros!A$1:A$5000)</f>
        <v>#N/A</v>
      </c>
      <c r="B167"/>
      <c r="C167"/>
      <c r="D167"/>
      <c r="E167" s="3" t="e">
        <f>SUM(E4:E163)</f>
        <v>#N/A</v>
      </c>
      <c r="F167" s="3" t="e">
        <f>SUM(F4:F163)</f>
        <v>#N/A</v>
      </c>
      <c r="G167"/>
      <c r="H167"/>
      <c r="M167">
        <f t="shared" si="3"/>
        <v>1111111111</v>
      </c>
    </row>
    <row r="168" spans="1:13" s="25" customFormat="1">
      <c r="A168" t="e">
        <f>_xlfn.XLOOKUP(B168,Rotineiros!B$1:B$5000,Rotineiros!A$1:A$5000)</f>
        <v>#N/A</v>
      </c>
      <c r="B168"/>
      <c r="C168"/>
      <c r="D168"/>
      <c r="E168" s="3"/>
      <c r="F168" s="55"/>
      <c r="G168"/>
      <c r="H168"/>
      <c r="M168">
        <f t="shared" si="3"/>
        <v>1111111111</v>
      </c>
    </row>
    <row r="169" spans="1:13" s="25" customFormat="1">
      <c r="A169" t="e">
        <f>_xlfn.XLOOKUP(B169,Rotineiros!B$1:B$5000,Rotineiros!A$1:A$5000)</f>
        <v>#N/A</v>
      </c>
      <c r="B169"/>
      <c r="C169"/>
      <c r="D169"/>
      <c r="E169" s="3"/>
      <c r="F169" s="55"/>
      <c r="G169"/>
      <c r="H169"/>
      <c r="M169">
        <f t="shared" si="3"/>
        <v>1111111111</v>
      </c>
    </row>
    <row r="170" spans="1:13" s="25" customFormat="1">
      <c r="A170" t="e">
        <f>_xlfn.XLOOKUP(B170,Rotineiros!B$1:B$5000,Rotineiros!A$1:A$5000)</f>
        <v>#N/A</v>
      </c>
      <c r="B170"/>
      <c r="C170"/>
      <c r="D170"/>
      <c r="E170" s="3"/>
      <c r="F170" s="55"/>
      <c r="G170"/>
      <c r="H170"/>
      <c r="M170">
        <f t="shared" si="3"/>
        <v>1111111111</v>
      </c>
    </row>
    <row r="171" spans="1:13" s="25" customFormat="1">
      <c r="A171" t="e">
        <f>_xlfn.XLOOKUP(B171,Rotineiros!B$1:B$5000,Rotineiros!A$1:A$5000)</f>
        <v>#N/A</v>
      </c>
      <c r="B171"/>
      <c r="C171"/>
      <c r="D171"/>
      <c r="E171" s="3"/>
      <c r="F171" s="55"/>
      <c r="G171"/>
      <c r="H171"/>
      <c r="M171">
        <f t="shared" si="3"/>
        <v>1111111111</v>
      </c>
    </row>
    <row r="172" spans="1:13" s="25" customFormat="1">
      <c r="A172" t="e">
        <f>_xlfn.XLOOKUP(B172,Rotineiros!B$1:B$5000,Rotineiros!A$1:A$5000)</f>
        <v>#N/A</v>
      </c>
      <c r="B172"/>
      <c r="C172"/>
      <c r="D172"/>
      <c r="E172" s="3"/>
      <c r="F172" s="55"/>
      <c r="G172"/>
      <c r="H172"/>
      <c r="M172">
        <f t="shared" si="3"/>
        <v>1111111111</v>
      </c>
    </row>
    <row r="173" spans="1:13" s="25" customFormat="1">
      <c r="A173" t="e">
        <f>_xlfn.XLOOKUP(B173,Rotineiros!B$1:B$5000,Rotineiros!A$1:A$5000)</f>
        <v>#N/A</v>
      </c>
      <c r="B173"/>
      <c r="C173"/>
      <c r="D173"/>
      <c r="E173" s="3"/>
      <c r="F173" s="55"/>
      <c r="G173"/>
      <c r="H173"/>
      <c r="M173">
        <f t="shared" si="3"/>
        <v>1111111111</v>
      </c>
    </row>
    <row r="174" spans="1:13" s="25" customFormat="1">
      <c r="A174" t="e">
        <f>_xlfn.XLOOKUP(B174,Rotineiros!B$1:B$5000,Rotineiros!A$1:A$5000)</f>
        <v>#N/A</v>
      </c>
      <c r="B174"/>
      <c r="C174"/>
      <c r="D174"/>
      <c r="E174" s="3"/>
      <c r="F174" s="55"/>
      <c r="G174"/>
      <c r="H174"/>
      <c r="M174">
        <f t="shared" si="3"/>
        <v>1111111111</v>
      </c>
    </row>
    <row r="175" spans="1:13" s="25" customFormat="1">
      <c r="A175" t="e">
        <f>_xlfn.XLOOKUP(B175,Rotineiros!B$1:B$5000,Rotineiros!A$1:A$5000)</f>
        <v>#N/A</v>
      </c>
      <c r="B175"/>
      <c r="C175"/>
      <c r="D175"/>
      <c r="E175" s="3"/>
      <c r="F175" s="55"/>
      <c r="G175"/>
      <c r="H175"/>
      <c r="M175">
        <f t="shared" si="3"/>
        <v>1111111111</v>
      </c>
    </row>
    <row r="176" spans="1:13" s="25" customFormat="1">
      <c r="A176" t="e">
        <f>_xlfn.XLOOKUP(B176,Rotineiros!B$1:B$5000,Rotineiros!A$1:A$5000)</f>
        <v>#N/A</v>
      </c>
      <c r="B176"/>
      <c r="C176"/>
      <c r="D176"/>
      <c r="E176" s="3"/>
      <c r="F176" s="55"/>
      <c r="G176"/>
      <c r="H176"/>
      <c r="M176">
        <f t="shared" si="3"/>
        <v>1111111111</v>
      </c>
    </row>
    <row r="177" spans="1:13" s="25" customFormat="1">
      <c r="A177" t="e">
        <f>_xlfn.XLOOKUP(B177,Rotineiros!B$1:B$5000,Rotineiros!A$1:A$5000)</f>
        <v>#N/A</v>
      </c>
      <c r="B177"/>
      <c r="C177"/>
      <c r="D177"/>
      <c r="E177" s="3"/>
      <c r="F177" s="55"/>
      <c r="G177"/>
      <c r="H177"/>
      <c r="M177">
        <f t="shared" si="3"/>
        <v>1111111111</v>
      </c>
    </row>
    <row r="178" spans="1:13" s="25" customFormat="1">
      <c r="A178" t="e">
        <f>_xlfn.XLOOKUP(B178,Rotineiros!B$1:B$5000,Rotineiros!A$1:A$5000)</f>
        <v>#N/A</v>
      </c>
      <c r="B178"/>
      <c r="C178"/>
      <c r="D178"/>
      <c r="E178" s="3"/>
      <c r="F178" s="55"/>
      <c r="G178"/>
      <c r="H178"/>
      <c r="M178">
        <f t="shared" si="3"/>
        <v>1111111111</v>
      </c>
    </row>
    <row r="179" spans="1:13" s="25" customFormat="1">
      <c r="A179" t="e">
        <f>_xlfn.XLOOKUP(B179,Rotineiros!B$1:B$5000,Rotineiros!A$1:A$5000)</f>
        <v>#N/A</v>
      </c>
      <c r="B179"/>
      <c r="C179"/>
      <c r="D179"/>
      <c r="E179" s="3"/>
      <c r="F179" s="55"/>
      <c r="G179"/>
      <c r="H179"/>
      <c r="M179">
        <f t="shared" si="3"/>
        <v>1111111111</v>
      </c>
    </row>
    <row r="180" spans="1:13" s="25" customFormat="1">
      <c r="A180" t="e">
        <f>_xlfn.XLOOKUP(B180,Rotineiros!B$1:B$5000,Rotineiros!A$1:A$5000)</f>
        <v>#N/A</v>
      </c>
      <c r="B180"/>
      <c r="C180"/>
      <c r="D180"/>
      <c r="E180" s="3"/>
      <c r="F180" s="55"/>
      <c r="G180"/>
      <c r="H180"/>
      <c r="M180">
        <f t="shared" si="3"/>
        <v>1111111111</v>
      </c>
    </row>
    <row r="181" spans="1:13" s="25" customFormat="1">
      <c r="A181" t="e">
        <f>_xlfn.XLOOKUP(B181,Rotineiros!B$1:B$5000,Rotineiros!A$1:A$5000)</f>
        <v>#N/A</v>
      </c>
      <c r="B181"/>
      <c r="C181"/>
      <c r="D181"/>
      <c r="E181" s="3"/>
      <c r="F181" s="55"/>
      <c r="G181"/>
      <c r="H181"/>
      <c r="M181">
        <f t="shared" si="3"/>
        <v>1111111111</v>
      </c>
    </row>
    <row r="182" spans="1:13" s="25" customFormat="1">
      <c r="A182" t="e">
        <f>_xlfn.XLOOKUP(B182,Rotineiros!B$1:B$5000,Rotineiros!A$1:A$5000)</f>
        <v>#N/A</v>
      </c>
      <c r="B182"/>
      <c r="C182"/>
      <c r="D182"/>
      <c r="E182" s="3"/>
      <c r="F182" s="55"/>
      <c r="G182"/>
      <c r="H182"/>
      <c r="M182">
        <f t="shared" si="3"/>
        <v>1111111111</v>
      </c>
    </row>
    <row r="183" spans="1:13" s="25" customFormat="1">
      <c r="A183" t="e">
        <f>_xlfn.XLOOKUP(B183,Rotineiros!B$1:B$5000,Rotineiros!A$1:A$5000)</f>
        <v>#N/A</v>
      </c>
      <c r="B183"/>
      <c r="C183"/>
      <c r="D183"/>
      <c r="E183" s="3"/>
      <c r="F183" s="55"/>
      <c r="G183"/>
      <c r="H183"/>
      <c r="M183">
        <f t="shared" si="3"/>
        <v>1111111111</v>
      </c>
    </row>
    <row r="184" spans="1:13" s="25" customFormat="1">
      <c r="A184" t="e">
        <f>_xlfn.XLOOKUP(B184,Rotineiros!B$1:B$5000,Rotineiros!A$1:A$5000)</f>
        <v>#N/A</v>
      </c>
      <c r="B184"/>
      <c r="C184"/>
      <c r="D184"/>
      <c r="E184" s="3"/>
      <c r="F184" s="55"/>
      <c r="G184"/>
      <c r="H184"/>
      <c r="M184">
        <f t="shared" si="3"/>
        <v>1111111111</v>
      </c>
    </row>
    <row r="185" spans="1:13" s="25" customFormat="1">
      <c r="A185" t="e">
        <f>_xlfn.XLOOKUP(B185,Rotineiros!B$1:B$5000,Rotineiros!A$1:A$5000)</f>
        <v>#N/A</v>
      </c>
      <c r="B185"/>
      <c r="C185"/>
      <c r="D185"/>
      <c r="E185" s="3"/>
      <c r="F185" s="55"/>
      <c r="G185"/>
      <c r="H185"/>
      <c r="M185">
        <f t="shared" si="3"/>
        <v>1111111111</v>
      </c>
    </row>
    <row r="186" spans="1:13" s="25" customFormat="1">
      <c r="A186" t="e">
        <f>_xlfn.XLOOKUP(B186,Rotineiros!B$1:B$5000,Rotineiros!A$1:A$5000)</f>
        <v>#N/A</v>
      </c>
      <c r="B186"/>
      <c r="C186"/>
      <c r="D186"/>
      <c r="E186" s="3"/>
      <c r="F186" s="55"/>
      <c r="G186"/>
      <c r="H186"/>
      <c r="M186">
        <f t="shared" si="3"/>
        <v>1111111111</v>
      </c>
    </row>
    <row r="187" spans="1:13" s="25" customFormat="1">
      <c r="A187" t="e">
        <f>_xlfn.XLOOKUP(B187,Rotineiros!B$1:B$5000,Rotineiros!A$1:A$5000)</f>
        <v>#N/A</v>
      </c>
      <c r="B187"/>
      <c r="C187"/>
      <c r="D187"/>
      <c r="E187" s="3"/>
      <c r="F187" s="55"/>
      <c r="G187"/>
      <c r="H187"/>
      <c r="M187">
        <f t="shared" si="3"/>
        <v>1111111111</v>
      </c>
    </row>
    <row r="188" spans="1:13" s="25" customFormat="1">
      <c r="A188" t="e">
        <f>_xlfn.XLOOKUP(B188,Rotineiros!B$1:B$5000,Rotineiros!A$1:A$5000)</f>
        <v>#N/A</v>
      </c>
      <c r="B188"/>
      <c r="C188"/>
      <c r="D188"/>
      <c r="E188" s="3"/>
      <c r="F188" s="55"/>
      <c r="G188"/>
      <c r="H188"/>
      <c r="M188">
        <f t="shared" si="3"/>
        <v>1111111111</v>
      </c>
    </row>
    <row r="189" spans="1:13" s="25" customFormat="1">
      <c r="A189" t="e">
        <f>_xlfn.XLOOKUP(B189,Rotineiros!B$1:B$5000,Rotineiros!A$1:A$5000)</f>
        <v>#N/A</v>
      </c>
      <c r="B189"/>
      <c r="C189"/>
      <c r="D189"/>
      <c r="E189" s="3"/>
      <c r="F189" s="55"/>
      <c r="G189"/>
      <c r="H189"/>
      <c r="M189">
        <f t="shared" si="3"/>
        <v>1111111111</v>
      </c>
    </row>
    <row r="190" spans="1:13" s="25" customFormat="1">
      <c r="A190" t="e">
        <f>_xlfn.XLOOKUP(B190,Rotineiros!B$1:B$5000,Rotineiros!A$1:A$5000)</f>
        <v>#N/A</v>
      </c>
      <c r="B190"/>
      <c r="C190"/>
      <c r="D190"/>
      <c r="E190" s="3"/>
      <c r="F190" s="55"/>
      <c r="G190"/>
      <c r="H190"/>
      <c r="M190">
        <f t="shared" si="3"/>
        <v>1111111111</v>
      </c>
    </row>
    <row r="191" spans="1:13" s="25" customFormat="1">
      <c r="A191" t="e">
        <f>_xlfn.XLOOKUP(B191,Rotineiros!B$1:B$5000,Rotineiros!A$1:A$5000)</f>
        <v>#N/A</v>
      </c>
      <c r="B191"/>
      <c r="C191"/>
      <c r="D191"/>
      <c r="E191" s="3"/>
      <c r="F191" s="55"/>
      <c r="G191"/>
      <c r="H191"/>
      <c r="M191">
        <f t="shared" si="3"/>
        <v>1111111111</v>
      </c>
    </row>
    <row r="192" spans="1:13" s="25" customFormat="1">
      <c r="A192" t="e">
        <f>_xlfn.XLOOKUP(B192,Rotineiros!B$1:B$5000,Rotineiros!A$1:A$5000)</f>
        <v>#N/A</v>
      </c>
      <c r="B192"/>
      <c r="C192"/>
      <c r="D192"/>
      <c r="E192" s="3"/>
      <c r="F192" s="55"/>
      <c r="G192"/>
      <c r="H192"/>
      <c r="M192">
        <f t="shared" si="3"/>
        <v>1111111111</v>
      </c>
    </row>
    <row r="193" spans="1:13" s="25" customFormat="1">
      <c r="A193" t="e">
        <f>_xlfn.XLOOKUP(B193,Rotineiros!B$1:B$5000,Rotineiros!A$1:A$5000)</f>
        <v>#N/A</v>
      </c>
      <c r="B193"/>
      <c r="C193"/>
      <c r="D193"/>
      <c r="E193" s="3"/>
      <c r="F193" s="55"/>
      <c r="G193"/>
      <c r="H193" s="3"/>
      <c r="M193">
        <f t="shared" si="3"/>
        <v>1111111111</v>
      </c>
    </row>
    <row r="194" spans="1:13" s="25" customFormat="1">
      <c r="A194" t="e">
        <f>_xlfn.XLOOKUP(B194,Rotineiros!B$1:B$5000,Rotineiros!A$1:A$5000)</f>
        <v>#N/A</v>
      </c>
      <c r="B194"/>
      <c r="C194"/>
      <c r="D194"/>
      <c r="E194" s="3"/>
      <c r="F194" s="55"/>
      <c r="G194"/>
      <c r="H194" s="3"/>
      <c r="M194">
        <f t="shared" si="3"/>
        <v>1111111111</v>
      </c>
    </row>
    <row r="195" spans="1:13" s="25" customFormat="1">
      <c r="A195" t="e">
        <f>_xlfn.XLOOKUP(B195,Rotineiros!B$1:B$5000,Rotineiros!A$1:A$5000)</f>
        <v>#N/A</v>
      </c>
      <c r="B195"/>
      <c r="C195"/>
      <c r="D195"/>
      <c r="E195" s="3"/>
      <c r="F195" s="55"/>
      <c r="G195"/>
      <c r="H195" s="3"/>
      <c r="M195">
        <f t="shared" si="3"/>
        <v>1111111111</v>
      </c>
    </row>
    <row r="196" spans="1:13" s="25" customFormat="1">
      <c r="A196" t="e">
        <f>_xlfn.XLOOKUP(B196,Rotineiros!B$1:B$5000,Rotineiros!A$1:A$5000)</f>
        <v>#N/A</v>
      </c>
      <c r="B196"/>
      <c r="C196"/>
      <c r="D196"/>
      <c r="E196" s="3"/>
      <c r="F196" s="55"/>
      <c r="G196"/>
      <c r="H196" s="3"/>
      <c r="M196">
        <f t="shared" si="3"/>
        <v>1111111111</v>
      </c>
    </row>
    <row r="197" spans="1:13" s="25" customFormat="1">
      <c r="A197" t="e">
        <f>_xlfn.XLOOKUP(B197,Rotineiros!B$1:B$5000,Rotineiros!A$1:A$5000)</f>
        <v>#N/A</v>
      </c>
      <c r="B197"/>
      <c r="C197"/>
      <c r="D197"/>
      <c r="E197" s="3"/>
      <c r="F197" s="55"/>
      <c r="G197"/>
      <c r="H197" s="3"/>
      <c r="M197">
        <f t="shared" ref="M197:M260" si="4">IF(D197=D198,1111111111,0)</f>
        <v>1111111111</v>
      </c>
    </row>
    <row r="198" spans="1:13" s="25" customFormat="1">
      <c r="A198" t="e">
        <f>_xlfn.XLOOKUP(B198,Rotineiros!B$1:B$5000,Rotineiros!A$1:A$5000)</f>
        <v>#N/A</v>
      </c>
      <c r="B198"/>
      <c r="C198"/>
      <c r="D198"/>
      <c r="E198" s="3"/>
      <c r="F198" s="55"/>
      <c r="G198"/>
      <c r="H198" s="3"/>
      <c r="M198">
        <f t="shared" si="4"/>
        <v>1111111111</v>
      </c>
    </row>
    <row r="199" spans="1:13" s="25" customFormat="1">
      <c r="A199" t="e">
        <f>_xlfn.XLOOKUP(B199,Rotineiros!B$1:B$5000,Rotineiros!A$1:A$5000)</f>
        <v>#N/A</v>
      </c>
      <c r="B199"/>
      <c r="C199"/>
      <c r="D199"/>
      <c r="E199" s="3"/>
      <c r="F199" s="55"/>
      <c r="G199"/>
      <c r="H199" s="3"/>
      <c r="M199">
        <f t="shared" si="4"/>
        <v>1111111111</v>
      </c>
    </row>
    <row r="200" spans="1:13" s="25" customFormat="1">
      <c r="A200" t="e">
        <f>_xlfn.XLOOKUP(B200,Rotineiros!B$1:B$5000,Rotineiros!A$1:A$5000)</f>
        <v>#N/A</v>
      </c>
      <c r="B200"/>
      <c r="C200"/>
      <c r="D200"/>
      <c r="E200" s="3"/>
      <c r="F200" s="55"/>
      <c r="G200"/>
      <c r="H200" s="3"/>
      <c r="M200">
        <f t="shared" si="4"/>
        <v>1111111111</v>
      </c>
    </row>
    <row r="201" spans="1:13" s="25" customFormat="1">
      <c r="A201" t="e">
        <f>_xlfn.XLOOKUP(B201,Rotineiros!B$1:B$5000,Rotineiros!A$1:A$5000)</f>
        <v>#N/A</v>
      </c>
      <c r="B201"/>
      <c r="C201"/>
      <c r="D201"/>
      <c r="E201" s="3"/>
      <c r="F201" s="55"/>
      <c r="G201"/>
      <c r="H201" s="3"/>
      <c r="M201">
        <f t="shared" si="4"/>
        <v>1111111111</v>
      </c>
    </row>
    <row r="202" spans="1:13" s="25" customFormat="1">
      <c r="A202" t="e">
        <f>_xlfn.XLOOKUP(B202,Rotineiros!B$1:B$5000,Rotineiros!A$1:A$5000)</f>
        <v>#N/A</v>
      </c>
      <c r="B202"/>
      <c r="C202"/>
      <c r="D202"/>
      <c r="E202" s="3"/>
      <c r="F202" s="55"/>
      <c r="G202"/>
      <c r="H202" s="3"/>
      <c r="M202">
        <f t="shared" si="4"/>
        <v>1111111111</v>
      </c>
    </row>
    <row r="203" spans="1:13" s="25" customFormat="1">
      <c r="A203" t="e">
        <f>_xlfn.XLOOKUP(B203,Rotineiros!B$1:B$5000,Rotineiros!A$1:A$5000)</f>
        <v>#N/A</v>
      </c>
      <c r="B203"/>
      <c r="C203"/>
      <c r="D203"/>
      <c r="E203" s="3"/>
      <c r="F203" s="55"/>
      <c r="G203"/>
      <c r="H203" s="3"/>
      <c r="M203">
        <f t="shared" si="4"/>
        <v>1111111111</v>
      </c>
    </row>
    <row r="204" spans="1:13" s="25" customFormat="1">
      <c r="A204" t="e">
        <f>_xlfn.XLOOKUP(B204,Rotineiros!B$1:B$5000,Rotineiros!A$1:A$5000)</f>
        <v>#N/A</v>
      </c>
      <c r="B204"/>
      <c r="C204"/>
      <c r="D204"/>
      <c r="E204" s="3"/>
      <c r="F204" s="55"/>
      <c r="G204"/>
      <c r="H204" s="3"/>
      <c r="M204">
        <f t="shared" si="4"/>
        <v>1111111111</v>
      </c>
    </row>
    <row r="205" spans="1:13" s="25" customFormat="1">
      <c r="A205" t="e">
        <f>_xlfn.XLOOKUP(B205,Rotineiros!B$1:B$5000,Rotineiros!A$1:A$5000)</f>
        <v>#N/A</v>
      </c>
      <c r="B205"/>
      <c r="C205"/>
      <c r="D205"/>
      <c r="E205" s="3"/>
      <c r="F205" s="55"/>
      <c r="G205"/>
      <c r="H205" s="3"/>
      <c r="M205">
        <f t="shared" si="4"/>
        <v>1111111111</v>
      </c>
    </row>
    <row r="206" spans="1:13" s="25" customFormat="1">
      <c r="A206" t="e">
        <f>_xlfn.XLOOKUP(B206,Rotineiros!B$1:B$5000,Rotineiros!A$1:A$5000)</f>
        <v>#N/A</v>
      </c>
      <c r="B206"/>
      <c r="C206"/>
      <c r="D206"/>
      <c r="E206" s="3"/>
      <c r="F206" s="55"/>
      <c r="G206"/>
      <c r="H206" s="3"/>
      <c r="M206">
        <f t="shared" si="4"/>
        <v>1111111111</v>
      </c>
    </row>
    <row r="207" spans="1:13" s="25" customFormat="1">
      <c r="A207" t="e">
        <f>_xlfn.XLOOKUP(B207,Rotineiros!B$1:B$5000,Rotineiros!A$1:A$5000)</f>
        <v>#N/A</v>
      </c>
      <c r="B207"/>
      <c r="C207"/>
      <c r="D207"/>
      <c r="E207" s="3"/>
      <c r="F207" s="55"/>
      <c r="G207"/>
      <c r="H207" s="3"/>
      <c r="M207">
        <f t="shared" si="4"/>
        <v>1111111111</v>
      </c>
    </row>
    <row r="208" spans="1:13" s="25" customFormat="1">
      <c r="A208" t="e">
        <f>_xlfn.XLOOKUP(B208,Rotineiros!B$1:B$5000,Rotineiros!A$1:A$5000)</f>
        <v>#N/A</v>
      </c>
      <c r="B208"/>
      <c r="C208"/>
      <c r="D208"/>
      <c r="E208" s="3"/>
      <c r="F208" s="55"/>
      <c r="G208"/>
      <c r="H208" s="3"/>
      <c r="M208">
        <f t="shared" si="4"/>
        <v>1111111111</v>
      </c>
    </row>
    <row r="209" spans="1:13" s="25" customFormat="1">
      <c r="A209" t="e">
        <f>_xlfn.XLOOKUP(B209,Rotineiros!B$1:B$5000,Rotineiros!A$1:A$5000)</f>
        <v>#N/A</v>
      </c>
      <c r="B209"/>
      <c r="C209"/>
      <c r="D209"/>
      <c r="E209" s="3"/>
      <c r="F209" s="55"/>
      <c r="G209"/>
      <c r="H209" s="3"/>
      <c r="M209">
        <f t="shared" si="4"/>
        <v>1111111111</v>
      </c>
    </row>
    <row r="210" spans="1:13" s="25" customFormat="1">
      <c r="A210" t="e">
        <f>_xlfn.XLOOKUP(B210,Rotineiros!B$1:B$5000,Rotineiros!A$1:A$5000)</f>
        <v>#N/A</v>
      </c>
      <c r="B210"/>
      <c r="C210"/>
      <c r="D210"/>
      <c r="E210" s="3"/>
      <c r="F210" s="55"/>
      <c r="G210"/>
      <c r="H210" s="3"/>
      <c r="M210">
        <f t="shared" si="4"/>
        <v>1111111111</v>
      </c>
    </row>
    <row r="211" spans="1:13" s="25" customFormat="1">
      <c r="A211" t="e">
        <f>_xlfn.XLOOKUP(B211,Rotineiros!B$1:B$5000,Rotineiros!A$1:A$5000)</f>
        <v>#N/A</v>
      </c>
      <c r="B211"/>
      <c r="C211"/>
      <c r="D211"/>
      <c r="E211" s="3"/>
      <c r="F211" s="55"/>
      <c r="G211"/>
      <c r="H211" s="3"/>
      <c r="M211">
        <f t="shared" si="4"/>
        <v>1111111111</v>
      </c>
    </row>
    <row r="212" spans="1:13" s="25" customFormat="1">
      <c r="A212" t="e">
        <f>_xlfn.XLOOKUP(B212,Rotineiros!B$1:B$5000,Rotineiros!A$1:A$5000)</f>
        <v>#N/A</v>
      </c>
      <c r="B212"/>
      <c r="C212"/>
      <c r="D212"/>
      <c r="E212" s="3"/>
      <c r="F212" s="55"/>
      <c r="G212"/>
      <c r="H212" s="3"/>
      <c r="M212">
        <f t="shared" si="4"/>
        <v>1111111111</v>
      </c>
    </row>
    <row r="213" spans="1:13" s="25" customFormat="1">
      <c r="A213" t="e">
        <f>_xlfn.XLOOKUP(B213,Rotineiros!B$1:B$5000,Rotineiros!A$1:A$5000)</f>
        <v>#N/A</v>
      </c>
      <c r="B213"/>
      <c r="C213"/>
      <c r="D213"/>
      <c r="E213" s="3"/>
      <c r="F213" s="55"/>
      <c r="G213"/>
      <c r="H213" s="3"/>
      <c r="M213">
        <f t="shared" si="4"/>
        <v>1111111111</v>
      </c>
    </row>
    <row r="214" spans="1:13" s="25" customFormat="1">
      <c r="A214" t="e">
        <f>_xlfn.XLOOKUP(B214,Rotineiros!B$1:B$5000,Rotineiros!A$1:A$5000)</f>
        <v>#N/A</v>
      </c>
      <c r="B214"/>
      <c r="C214"/>
      <c r="D214"/>
      <c r="E214" s="3"/>
      <c r="F214" s="55"/>
      <c r="G214"/>
      <c r="H214" s="3"/>
      <c r="M214">
        <f t="shared" si="4"/>
        <v>1111111111</v>
      </c>
    </row>
    <row r="215" spans="1:13" s="25" customFormat="1">
      <c r="A215" t="e">
        <f>_xlfn.XLOOKUP(B215,Rotineiros!B$1:B$5000,Rotineiros!A$1:A$5000)</f>
        <v>#N/A</v>
      </c>
      <c r="B215"/>
      <c r="C215"/>
      <c r="D215"/>
      <c r="E215" s="3"/>
      <c r="F215" s="55"/>
      <c r="G215"/>
      <c r="H215" s="3"/>
      <c r="M215">
        <f t="shared" si="4"/>
        <v>1111111111</v>
      </c>
    </row>
    <row r="216" spans="1:13" s="25" customFormat="1">
      <c r="A216" t="e">
        <f>_xlfn.XLOOKUP(B216,Rotineiros!B$1:B$5000,Rotineiros!A$1:A$5000)</f>
        <v>#N/A</v>
      </c>
      <c r="B216"/>
      <c r="C216"/>
      <c r="D216"/>
      <c r="E216" s="3"/>
      <c r="F216" s="55"/>
      <c r="G216"/>
      <c r="H216" s="3"/>
      <c r="M216">
        <f t="shared" si="4"/>
        <v>1111111111</v>
      </c>
    </row>
    <row r="217" spans="1:13" s="25" customFormat="1">
      <c r="A217" t="e">
        <f>_xlfn.XLOOKUP(B217,Rotineiros!B$1:B$5000,Rotineiros!A$1:A$5000)</f>
        <v>#N/A</v>
      </c>
      <c r="B217"/>
      <c r="C217"/>
      <c r="D217"/>
      <c r="E217" s="3"/>
      <c r="F217" s="55"/>
      <c r="G217"/>
      <c r="H217" s="3"/>
      <c r="M217">
        <f t="shared" si="4"/>
        <v>1111111111</v>
      </c>
    </row>
    <row r="218" spans="1:13" s="25" customFormat="1">
      <c r="A218" t="e">
        <f>_xlfn.XLOOKUP(B218,Rotineiros!B$1:B$5000,Rotineiros!A$1:A$5000)</f>
        <v>#N/A</v>
      </c>
      <c r="B218"/>
      <c r="C218"/>
      <c r="D218"/>
      <c r="E218" s="3"/>
      <c r="F218" s="55"/>
      <c r="G218"/>
      <c r="H218" s="3"/>
      <c r="M218">
        <f t="shared" si="4"/>
        <v>1111111111</v>
      </c>
    </row>
    <row r="219" spans="1:13" s="25" customFormat="1">
      <c r="A219" t="e">
        <f>_xlfn.XLOOKUP(B219,Rotineiros!B$1:B$5000,Rotineiros!A$1:A$5000)</f>
        <v>#N/A</v>
      </c>
      <c r="B219"/>
      <c r="C219"/>
      <c r="D219"/>
      <c r="E219" s="3"/>
      <c r="F219" s="55"/>
      <c r="G219"/>
      <c r="H219" s="3"/>
      <c r="M219">
        <f t="shared" si="4"/>
        <v>1111111111</v>
      </c>
    </row>
    <row r="220" spans="1:13" s="25" customFormat="1">
      <c r="A220" t="e">
        <f>_xlfn.XLOOKUP(B220,Rotineiros!B$1:B$5000,Rotineiros!A$1:A$5000)</f>
        <v>#N/A</v>
      </c>
      <c r="B220"/>
      <c r="C220"/>
      <c r="D220"/>
      <c r="E220" s="3"/>
      <c r="F220" s="55"/>
      <c r="G220"/>
      <c r="H220" s="3"/>
      <c r="M220">
        <f t="shared" si="4"/>
        <v>1111111111</v>
      </c>
    </row>
    <row r="221" spans="1:13" s="25" customFormat="1">
      <c r="A221" t="e">
        <f>_xlfn.XLOOKUP(B221,Rotineiros!B$1:B$5000,Rotineiros!A$1:A$5000)</f>
        <v>#N/A</v>
      </c>
      <c r="B221"/>
      <c r="C221"/>
      <c r="D221"/>
      <c r="E221" s="3"/>
      <c r="F221" s="55"/>
      <c r="G221"/>
      <c r="H221" s="3"/>
      <c r="M221">
        <f t="shared" si="4"/>
        <v>1111111111</v>
      </c>
    </row>
    <row r="222" spans="1:13" s="25" customFormat="1">
      <c r="A222" t="e">
        <f>_xlfn.XLOOKUP(B222,Rotineiros!B$1:B$5000,Rotineiros!A$1:A$5000)</f>
        <v>#N/A</v>
      </c>
      <c r="B222"/>
      <c r="C222"/>
      <c r="D222"/>
      <c r="E222" s="3"/>
      <c r="F222" s="55"/>
      <c r="G222"/>
      <c r="H222" s="3"/>
      <c r="M222">
        <f t="shared" si="4"/>
        <v>1111111111</v>
      </c>
    </row>
    <row r="223" spans="1:13" s="25" customFormat="1">
      <c r="A223" t="e">
        <f>_xlfn.XLOOKUP(B223,Rotineiros!B$1:B$5000,Rotineiros!A$1:A$5000)</f>
        <v>#N/A</v>
      </c>
      <c r="B223"/>
      <c r="C223"/>
      <c r="D223"/>
      <c r="E223" s="3"/>
      <c r="F223" s="55"/>
      <c r="G223"/>
      <c r="H223" s="3"/>
      <c r="M223">
        <f t="shared" si="4"/>
        <v>1111111111</v>
      </c>
    </row>
    <row r="224" spans="1:13" s="25" customFormat="1">
      <c r="A224" t="e">
        <f>_xlfn.XLOOKUP(B224,Rotineiros!B$1:B$5000,Rotineiros!A$1:A$5000)</f>
        <v>#N/A</v>
      </c>
      <c r="B224"/>
      <c r="C224"/>
      <c r="D224"/>
      <c r="E224" s="3"/>
      <c r="F224" s="55"/>
      <c r="G224"/>
      <c r="H224" s="3"/>
      <c r="M224">
        <f t="shared" si="4"/>
        <v>1111111111</v>
      </c>
    </row>
    <row r="225" spans="1:13" s="25" customFormat="1">
      <c r="A225"/>
      <c r="B225"/>
      <c r="C225"/>
      <c r="D225"/>
      <c r="E225" s="3"/>
      <c r="F225" s="55"/>
      <c r="G225"/>
      <c r="H225" s="3"/>
      <c r="M225">
        <f t="shared" si="4"/>
        <v>1111111111</v>
      </c>
    </row>
    <row r="226" spans="1:13" s="25" customFormat="1">
      <c r="A226"/>
      <c r="B226"/>
      <c r="C226"/>
      <c r="D226"/>
      <c r="E226" s="3"/>
      <c r="F226" s="55"/>
      <c r="G226"/>
      <c r="H226" s="3"/>
      <c r="M226">
        <f t="shared" si="4"/>
        <v>1111111111</v>
      </c>
    </row>
    <row r="227" spans="1:13" s="25" customFormat="1">
      <c r="A227"/>
      <c r="B227"/>
      <c r="C227"/>
      <c r="D227"/>
      <c r="E227" s="3" t="e">
        <f>SUM(E4:E222)</f>
        <v>#N/A</v>
      </c>
      <c r="F227" s="3" t="e">
        <f>SUM(F4:F222)</f>
        <v>#N/A</v>
      </c>
      <c r="G227"/>
      <c r="H227" s="3"/>
      <c r="M227">
        <f t="shared" si="4"/>
        <v>1111111111</v>
      </c>
    </row>
    <row r="228" spans="1:13" s="25" customFormat="1">
      <c r="A228"/>
      <c r="B228"/>
      <c r="C228"/>
      <c r="D228"/>
      <c r="E228" s="3"/>
      <c r="F228" s="55"/>
      <c r="G228"/>
      <c r="H228" s="3"/>
      <c r="M228">
        <f t="shared" si="4"/>
        <v>1111111111</v>
      </c>
    </row>
    <row r="229" spans="1:13" s="25" customFormat="1">
      <c r="A229"/>
      <c r="B229"/>
      <c r="C229"/>
      <c r="D229"/>
      <c r="E229" s="3"/>
      <c r="F229" s="55"/>
      <c r="G229"/>
      <c r="H229" s="3"/>
      <c r="M229">
        <f t="shared" si="4"/>
        <v>1111111111</v>
      </c>
    </row>
    <row r="230" spans="1:13" s="25" customFormat="1">
      <c r="A230"/>
      <c r="B230"/>
      <c r="C230"/>
      <c r="D230"/>
      <c r="E230" s="3"/>
      <c r="F230" s="55"/>
      <c r="G230"/>
      <c r="H230" s="3"/>
      <c r="M230">
        <f t="shared" si="4"/>
        <v>1111111111</v>
      </c>
    </row>
    <row r="231" spans="1:13" s="25" customFormat="1">
      <c r="A231"/>
      <c r="B231"/>
      <c r="C231"/>
      <c r="D231"/>
      <c r="E231" s="3"/>
      <c r="F231" s="55"/>
      <c r="G231"/>
      <c r="H231" s="3"/>
      <c r="M231">
        <f t="shared" si="4"/>
        <v>1111111111</v>
      </c>
    </row>
    <row r="232" spans="1:13" s="25" customFormat="1">
      <c r="A232"/>
      <c r="B232"/>
      <c r="C232"/>
      <c r="D232"/>
      <c r="E232" s="3"/>
      <c r="F232" s="55"/>
      <c r="G232"/>
      <c r="H232" s="3"/>
      <c r="M232">
        <f t="shared" si="4"/>
        <v>1111111111</v>
      </c>
    </row>
    <row r="233" spans="1:13" s="25" customFormat="1">
      <c r="A233"/>
      <c r="B233"/>
      <c r="C233"/>
      <c r="D233"/>
      <c r="E233" s="3"/>
      <c r="F233" s="55"/>
      <c r="G233"/>
      <c r="H233" s="3"/>
      <c r="M233">
        <f t="shared" si="4"/>
        <v>1111111111</v>
      </c>
    </row>
    <row r="234" spans="1:13" s="25" customFormat="1">
      <c r="A234"/>
      <c r="B234"/>
      <c r="C234"/>
      <c r="D234"/>
      <c r="E234" s="3"/>
      <c r="F234" s="55"/>
      <c r="G234"/>
      <c r="H234"/>
      <c r="M234">
        <f t="shared" si="4"/>
        <v>1111111111</v>
      </c>
    </row>
    <row r="235" spans="1:13" s="25" customFormat="1">
      <c r="A235"/>
      <c r="B235"/>
      <c r="C235"/>
      <c r="D235"/>
      <c r="E235" s="3"/>
      <c r="F235" s="55"/>
      <c r="G235"/>
      <c r="H235"/>
      <c r="M235">
        <f t="shared" si="4"/>
        <v>1111111111</v>
      </c>
    </row>
    <row r="236" spans="1:13" s="25" customFormat="1">
      <c r="A236"/>
      <c r="B236"/>
      <c r="C236"/>
      <c r="D236"/>
      <c r="E236" s="3"/>
      <c r="F236" s="55"/>
      <c r="G236"/>
      <c r="H236"/>
      <c r="M236">
        <f t="shared" si="4"/>
        <v>1111111111</v>
      </c>
    </row>
    <row r="237" spans="1:13" s="25" customFormat="1">
      <c r="A237"/>
      <c r="B237"/>
      <c r="C237"/>
      <c r="D237"/>
      <c r="E237" s="3"/>
      <c r="F237" s="55"/>
      <c r="G237"/>
      <c r="H237"/>
      <c r="M237">
        <f t="shared" si="4"/>
        <v>1111111111</v>
      </c>
    </row>
    <row r="238" spans="1:13" s="25" customFormat="1">
      <c r="A238"/>
      <c r="B238"/>
      <c r="C238"/>
      <c r="D238"/>
      <c r="E238" s="3"/>
      <c r="F238" s="55"/>
      <c r="G238"/>
      <c r="H238"/>
      <c r="M238">
        <f t="shared" si="4"/>
        <v>1111111111</v>
      </c>
    </row>
    <row r="239" spans="1:13" s="25" customFormat="1">
      <c r="A239"/>
      <c r="B239"/>
      <c r="C239"/>
      <c r="D239"/>
      <c r="E239" s="3"/>
      <c r="F239" s="55"/>
      <c r="G239"/>
      <c r="H239"/>
      <c r="M239">
        <f t="shared" si="4"/>
        <v>1111111111</v>
      </c>
    </row>
    <row r="240" spans="1:13" s="25" customFormat="1">
      <c r="A240"/>
      <c r="B240"/>
      <c r="C240"/>
      <c r="D240"/>
      <c r="E240" s="3"/>
      <c r="F240" s="55"/>
      <c r="G240"/>
      <c r="H240"/>
      <c r="M240">
        <f t="shared" si="4"/>
        <v>1111111111</v>
      </c>
    </row>
    <row r="241" spans="1:13" s="25" customFormat="1">
      <c r="A241"/>
      <c r="B241"/>
      <c r="C241"/>
      <c r="D241"/>
      <c r="E241" s="3"/>
      <c r="F241" s="55"/>
      <c r="G241"/>
      <c r="H241"/>
      <c r="M241">
        <f t="shared" si="4"/>
        <v>1111111111</v>
      </c>
    </row>
    <row r="242" spans="1:13" s="25" customFormat="1">
      <c r="A242"/>
      <c r="B242"/>
      <c r="C242"/>
      <c r="D242"/>
      <c r="E242" s="3"/>
      <c r="F242" s="55"/>
      <c r="G242"/>
      <c r="H242"/>
      <c r="M242">
        <f t="shared" si="4"/>
        <v>1111111111</v>
      </c>
    </row>
    <row r="243" spans="1:13" s="25" customFormat="1">
      <c r="A243"/>
      <c r="B243"/>
      <c r="C243"/>
      <c r="D243"/>
      <c r="E243" s="3"/>
      <c r="F243" s="55"/>
      <c r="G243"/>
      <c r="H243"/>
      <c r="M243">
        <f t="shared" si="4"/>
        <v>1111111111</v>
      </c>
    </row>
    <row r="244" spans="1:13" s="25" customFormat="1">
      <c r="A244"/>
      <c r="B244"/>
      <c r="C244"/>
      <c r="D244"/>
      <c r="E244" s="3"/>
      <c r="F244" s="55"/>
      <c r="G244"/>
      <c r="H244"/>
      <c r="M244">
        <f t="shared" si="4"/>
        <v>1111111111</v>
      </c>
    </row>
    <row r="245" spans="1:13" s="25" customFormat="1">
      <c r="A245"/>
      <c r="B245"/>
      <c r="C245"/>
      <c r="D245"/>
      <c r="E245" s="3"/>
      <c r="F245" s="55"/>
      <c r="G245"/>
      <c r="H245"/>
      <c r="M245">
        <f t="shared" si="4"/>
        <v>1111111111</v>
      </c>
    </row>
    <row r="246" spans="1:13" s="25" customFormat="1">
      <c r="A246"/>
      <c r="B246"/>
      <c r="C246"/>
      <c r="D246"/>
      <c r="E246" s="3"/>
      <c r="F246" s="55"/>
      <c r="G246"/>
      <c r="H246"/>
      <c r="M246">
        <f t="shared" si="4"/>
        <v>1111111111</v>
      </c>
    </row>
    <row r="247" spans="1:13" s="25" customFormat="1">
      <c r="A247"/>
      <c r="B247"/>
      <c r="C247"/>
      <c r="D247"/>
      <c r="E247" s="3"/>
      <c r="F247" s="55"/>
      <c r="G247"/>
      <c r="H247"/>
      <c r="M247">
        <f t="shared" si="4"/>
        <v>1111111111</v>
      </c>
    </row>
    <row r="248" spans="1:13" s="25" customFormat="1">
      <c r="A248"/>
      <c r="B248"/>
      <c r="C248"/>
      <c r="D248"/>
      <c r="E248" s="3"/>
      <c r="F248" s="55"/>
      <c r="G248"/>
      <c r="H248"/>
      <c r="M248">
        <f t="shared" si="4"/>
        <v>1111111111</v>
      </c>
    </row>
    <row r="249" spans="1:13" s="25" customFormat="1">
      <c r="A249"/>
      <c r="B249"/>
      <c r="C249"/>
      <c r="D249"/>
      <c r="E249" s="3"/>
      <c r="F249" s="55"/>
      <c r="G249"/>
      <c r="H249"/>
      <c r="M249">
        <f t="shared" si="4"/>
        <v>1111111111</v>
      </c>
    </row>
    <row r="250" spans="1:13" s="25" customFormat="1">
      <c r="A250"/>
      <c r="B250"/>
      <c r="C250"/>
      <c r="D250"/>
      <c r="E250" s="3"/>
      <c r="F250" s="55"/>
      <c r="G250"/>
      <c r="H250"/>
      <c r="M250">
        <f t="shared" si="4"/>
        <v>1111111111</v>
      </c>
    </row>
    <row r="251" spans="1:13" s="25" customFormat="1">
      <c r="A251"/>
      <c r="B251"/>
      <c r="C251"/>
      <c r="D251"/>
      <c r="E251" s="3"/>
      <c r="F251" s="55"/>
      <c r="G251"/>
      <c r="H251"/>
      <c r="M251">
        <f t="shared" si="4"/>
        <v>1111111111</v>
      </c>
    </row>
    <row r="252" spans="1:13" s="25" customFormat="1">
      <c r="A252"/>
      <c r="B252"/>
      <c r="C252"/>
      <c r="D252"/>
      <c r="E252" s="3"/>
      <c r="F252" s="55"/>
      <c r="G252"/>
      <c r="H252"/>
      <c r="M252">
        <f t="shared" si="4"/>
        <v>1111111111</v>
      </c>
    </row>
    <row r="253" spans="1:13" s="25" customFormat="1">
      <c r="A253"/>
      <c r="B253"/>
      <c r="C253"/>
      <c r="D253"/>
      <c r="E253" s="3"/>
      <c r="F253" s="55"/>
      <c r="G253"/>
      <c r="H253"/>
      <c r="M253">
        <f t="shared" si="4"/>
        <v>1111111111</v>
      </c>
    </row>
    <row r="254" spans="1:13" s="25" customFormat="1">
      <c r="A254"/>
      <c r="B254"/>
      <c r="C254"/>
      <c r="D254"/>
      <c r="E254" s="3"/>
      <c r="F254" s="55"/>
      <c r="G254"/>
      <c r="H254"/>
      <c r="M254">
        <f t="shared" si="4"/>
        <v>1111111111</v>
      </c>
    </row>
    <row r="255" spans="1:13" s="25" customFormat="1">
      <c r="A255"/>
      <c r="B255"/>
      <c r="C255"/>
      <c r="D255"/>
      <c r="E255" s="3"/>
      <c r="F255" s="55"/>
      <c r="G255"/>
      <c r="H255"/>
      <c r="M255">
        <f t="shared" si="4"/>
        <v>1111111111</v>
      </c>
    </row>
    <row r="256" spans="1:13" s="25" customFormat="1">
      <c r="A256"/>
      <c r="B256"/>
      <c r="C256"/>
      <c r="D256"/>
      <c r="E256" s="3"/>
      <c r="F256" s="55"/>
      <c r="G256"/>
      <c r="H256"/>
      <c r="M256">
        <f t="shared" si="4"/>
        <v>1111111111</v>
      </c>
    </row>
    <row r="257" spans="1:13" s="25" customFormat="1">
      <c r="A257"/>
      <c r="B257"/>
      <c r="C257"/>
      <c r="D257"/>
      <c r="E257" s="3"/>
      <c r="F257" s="55"/>
      <c r="G257"/>
      <c r="H257"/>
      <c r="M257">
        <f t="shared" si="4"/>
        <v>1111111111</v>
      </c>
    </row>
    <row r="258" spans="1:13" s="25" customFormat="1">
      <c r="A258"/>
      <c r="B258"/>
      <c r="C258"/>
      <c r="D258"/>
      <c r="E258" s="3"/>
      <c r="F258" s="55"/>
      <c r="G258"/>
      <c r="H258"/>
      <c r="M258">
        <f t="shared" si="4"/>
        <v>1111111111</v>
      </c>
    </row>
    <row r="259" spans="1:13" s="25" customFormat="1">
      <c r="A259"/>
      <c r="B259"/>
      <c r="C259"/>
      <c r="D259"/>
      <c r="E259" s="3"/>
      <c r="F259" s="55"/>
      <c r="G259"/>
      <c r="H259"/>
      <c r="M259">
        <f t="shared" si="4"/>
        <v>1111111111</v>
      </c>
    </row>
    <row r="260" spans="1:13" s="25" customFormat="1">
      <c r="A260"/>
      <c r="B260"/>
      <c r="C260"/>
      <c r="D260"/>
      <c r="E260" s="3"/>
      <c r="F260" s="55"/>
      <c r="G260"/>
      <c r="H260"/>
      <c r="M260">
        <f t="shared" si="4"/>
        <v>1111111111</v>
      </c>
    </row>
    <row r="261" spans="1:13" s="25" customFormat="1">
      <c r="A261"/>
      <c r="B261"/>
      <c r="C261"/>
      <c r="D261"/>
      <c r="E261" s="3"/>
      <c r="F261" s="55"/>
      <c r="G261"/>
      <c r="H261"/>
      <c r="M261">
        <f t="shared" ref="M261:M324" si="5">IF(D261=D262,1111111111,0)</f>
        <v>1111111111</v>
      </c>
    </row>
    <row r="262" spans="1:13" s="25" customFormat="1">
      <c r="A262"/>
      <c r="B262"/>
      <c r="C262"/>
      <c r="D262"/>
      <c r="E262" s="3"/>
      <c r="F262" s="55"/>
      <c r="G262"/>
      <c r="H262"/>
      <c r="M262">
        <f t="shared" si="5"/>
        <v>1111111111</v>
      </c>
    </row>
    <row r="263" spans="1:13" s="25" customFormat="1">
      <c r="A263"/>
      <c r="B263"/>
      <c r="C263"/>
      <c r="D263"/>
      <c r="E263" s="3"/>
      <c r="F263" s="55"/>
      <c r="G263"/>
      <c r="H263"/>
      <c r="M263">
        <f t="shared" si="5"/>
        <v>1111111111</v>
      </c>
    </row>
    <row r="264" spans="1:13" s="25" customFormat="1">
      <c r="A264"/>
      <c r="B264"/>
      <c r="C264"/>
      <c r="D264"/>
      <c r="E264" s="3"/>
      <c r="F264" s="55"/>
      <c r="G264"/>
      <c r="H264"/>
      <c r="M264">
        <f t="shared" si="5"/>
        <v>1111111111</v>
      </c>
    </row>
    <row r="265" spans="1:13" s="25" customFormat="1">
      <c r="A265"/>
      <c r="B265"/>
      <c r="C265"/>
      <c r="D265"/>
      <c r="E265" s="3"/>
      <c r="F265" s="55"/>
      <c r="G265"/>
      <c r="H265"/>
      <c r="M265">
        <f t="shared" si="5"/>
        <v>1111111111</v>
      </c>
    </row>
    <row r="266" spans="1:13" s="25" customFormat="1">
      <c r="A266"/>
      <c r="B266"/>
      <c r="C266"/>
      <c r="D266"/>
      <c r="E266" s="3"/>
      <c r="F266" s="55"/>
      <c r="G266"/>
      <c r="H266"/>
      <c r="M266">
        <f t="shared" si="5"/>
        <v>1111111111</v>
      </c>
    </row>
    <row r="267" spans="1:13" s="25" customFormat="1">
      <c r="A267"/>
      <c r="B267"/>
      <c r="C267"/>
      <c r="D267"/>
      <c r="E267" s="3"/>
      <c r="F267" s="55"/>
      <c r="G267"/>
      <c r="H267"/>
      <c r="M267">
        <f t="shared" si="5"/>
        <v>1111111111</v>
      </c>
    </row>
    <row r="268" spans="1:13" s="25" customFormat="1">
      <c r="A268"/>
      <c r="B268"/>
      <c r="C268"/>
      <c r="D268"/>
      <c r="E268" s="3"/>
      <c r="F268" s="55"/>
      <c r="G268"/>
      <c r="H268"/>
      <c r="M268">
        <f t="shared" si="5"/>
        <v>1111111111</v>
      </c>
    </row>
    <row r="269" spans="1:13" s="25" customFormat="1">
      <c r="A269"/>
      <c r="B269"/>
      <c r="C269"/>
      <c r="D269"/>
      <c r="E269" s="3"/>
      <c r="F269" s="55"/>
      <c r="G269"/>
      <c r="H269"/>
      <c r="M269">
        <f t="shared" si="5"/>
        <v>1111111111</v>
      </c>
    </row>
    <row r="270" spans="1:13" s="25" customFormat="1">
      <c r="A270"/>
      <c r="B270"/>
      <c r="C270"/>
      <c r="D270"/>
      <c r="E270" s="3"/>
      <c r="F270" s="55"/>
      <c r="G270"/>
      <c r="H270"/>
      <c r="M270">
        <f t="shared" si="5"/>
        <v>1111111111</v>
      </c>
    </row>
    <row r="271" spans="1:13" s="25" customFormat="1">
      <c r="A271"/>
      <c r="B271"/>
      <c r="C271"/>
      <c r="D271"/>
      <c r="E271" s="3"/>
      <c r="F271" s="55"/>
      <c r="G271"/>
      <c r="H271"/>
      <c r="M271">
        <f t="shared" si="5"/>
        <v>1111111111</v>
      </c>
    </row>
    <row r="272" spans="1:13" s="25" customFormat="1">
      <c r="A272" s="93"/>
      <c r="B272"/>
      <c r="C272"/>
      <c r="D272"/>
      <c r="E272" s="3"/>
      <c r="F272" s="55"/>
      <c r="G272"/>
      <c r="H272"/>
      <c r="M272">
        <f t="shared" si="5"/>
        <v>1111111111</v>
      </c>
    </row>
    <row r="273" spans="1:13" s="25" customFormat="1">
      <c r="A273"/>
      <c r="B273"/>
      <c r="C273"/>
      <c r="D273"/>
      <c r="E273" s="3"/>
      <c r="F273" s="55"/>
      <c r="G273"/>
      <c r="H273"/>
      <c r="M273">
        <f t="shared" si="5"/>
        <v>1111111111</v>
      </c>
    </row>
    <row r="274" spans="1:13" s="25" customFormat="1">
      <c r="A274"/>
      <c r="B274"/>
      <c r="C274"/>
      <c r="D274"/>
      <c r="E274" s="3"/>
      <c r="F274" s="55"/>
      <c r="G274" s="3"/>
      <c r="H274"/>
      <c r="M274">
        <f t="shared" si="5"/>
        <v>1111111111</v>
      </c>
    </row>
    <row r="275" spans="1:13">
      <c r="B275"/>
      <c r="H275"/>
      <c r="K275" s="25"/>
      <c r="M275">
        <f t="shared" si="5"/>
        <v>1111111111</v>
      </c>
    </row>
    <row r="276" spans="1:13">
      <c r="B276"/>
      <c r="H276"/>
      <c r="K276" s="25"/>
      <c r="M276">
        <f t="shared" si="5"/>
        <v>1111111111</v>
      </c>
    </row>
    <row r="277" spans="1:13">
      <c r="B277"/>
      <c r="H277"/>
      <c r="K277" s="25"/>
      <c r="M277">
        <f t="shared" si="5"/>
        <v>1111111111</v>
      </c>
    </row>
    <row r="278" spans="1:13" s="25" customFormat="1">
      <c r="A278"/>
      <c r="B278"/>
      <c r="C278"/>
      <c r="D278"/>
      <c r="E278" s="3"/>
      <c r="F278" s="3"/>
      <c r="G278"/>
      <c r="H278"/>
      <c r="M278">
        <f t="shared" si="5"/>
        <v>1111111111</v>
      </c>
    </row>
    <row r="279" spans="1:13" s="25" customFormat="1">
      <c r="A279"/>
      <c r="B279"/>
      <c r="C279"/>
      <c r="D279"/>
      <c r="E279" s="3"/>
      <c r="F279" s="55"/>
      <c r="G279"/>
      <c r="H279"/>
      <c r="M279">
        <f t="shared" si="5"/>
        <v>1111111111</v>
      </c>
    </row>
    <row r="280" spans="1:13" s="25" customFormat="1">
      <c r="A280"/>
      <c r="B280"/>
      <c r="C280"/>
      <c r="D280"/>
      <c r="E280" s="3"/>
      <c r="F280" s="55"/>
      <c r="G280" s="3"/>
      <c r="H280"/>
      <c r="M280">
        <f t="shared" si="5"/>
        <v>1111111111</v>
      </c>
    </row>
    <row r="281" spans="1:13">
      <c r="B281"/>
      <c r="H281"/>
      <c r="K281" s="25"/>
      <c r="M281">
        <f t="shared" si="5"/>
        <v>1111111111</v>
      </c>
    </row>
    <row r="282" spans="1:13" s="25" customFormat="1">
      <c r="A282"/>
      <c r="B282"/>
      <c r="C282"/>
      <c r="D282"/>
      <c r="E282" s="3"/>
      <c r="F282" s="55"/>
      <c r="G282"/>
      <c r="H282"/>
      <c r="M282">
        <f t="shared" si="5"/>
        <v>1111111111</v>
      </c>
    </row>
    <row r="283" spans="1:13" s="25" customFormat="1">
      <c r="A283"/>
      <c r="B283"/>
      <c r="C283"/>
      <c r="D283"/>
      <c r="E283" s="3"/>
      <c r="F283" s="55"/>
      <c r="G283"/>
      <c r="H283"/>
      <c r="M283">
        <f t="shared" si="5"/>
        <v>1111111111</v>
      </c>
    </row>
    <row r="284" spans="1:13" s="25" customFormat="1">
      <c r="A284"/>
      <c r="B284"/>
      <c r="C284"/>
      <c r="D284"/>
      <c r="E284" s="3"/>
      <c r="F284" s="55"/>
      <c r="G284"/>
      <c r="H284"/>
      <c r="M284">
        <f t="shared" si="5"/>
        <v>1111111111</v>
      </c>
    </row>
    <row r="285" spans="1:13" s="25" customFormat="1">
      <c r="A285"/>
      <c r="B285"/>
      <c r="C285"/>
      <c r="D285"/>
      <c r="E285" s="3"/>
      <c r="F285" s="55"/>
      <c r="G285"/>
      <c r="H285"/>
      <c r="M285">
        <f t="shared" si="5"/>
        <v>1111111111</v>
      </c>
    </row>
    <row r="286" spans="1:13" s="25" customFormat="1">
      <c r="A286"/>
      <c r="B286"/>
      <c r="C286"/>
      <c r="D286"/>
      <c r="E286" s="3"/>
      <c r="F286" s="55"/>
      <c r="G286"/>
      <c r="H286"/>
      <c r="M286">
        <f t="shared" si="5"/>
        <v>1111111111</v>
      </c>
    </row>
    <row r="287" spans="1:13" s="25" customFormat="1">
      <c r="A287"/>
      <c r="B287"/>
      <c r="C287"/>
      <c r="D287"/>
      <c r="E287" s="3"/>
      <c r="F287" s="55"/>
      <c r="G287"/>
      <c r="H287"/>
      <c r="M287">
        <f t="shared" si="5"/>
        <v>1111111111</v>
      </c>
    </row>
    <row r="288" spans="1:13" s="25" customFormat="1">
      <c r="A288"/>
      <c r="B288"/>
      <c r="C288"/>
      <c r="D288"/>
      <c r="E288" s="3"/>
      <c r="F288" s="55"/>
      <c r="G288"/>
      <c r="H288"/>
      <c r="M288">
        <f t="shared" si="5"/>
        <v>1111111111</v>
      </c>
    </row>
    <row r="289" spans="1:13" s="25" customFormat="1">
      <c r="A289"/>
      <c r="B289"/>
      <c r="C289"/>
      <c r="D289"/>
      <c r="E289" s="3"/>
      <c r="F289" s="55"/>
      <c r="G289"/>
      <c r="H289"/>
      <c r="M289">
        <f t="shared" si="5"/>
        <v>1111111111</v>
      </c>
    </row>
    <row r="290" spans="1:13" s="25" customFormat="1">
      <c r="A290"/>
      <c r="B290"/>
      <c r="C290"/>
      <c r="D290"/>
      <c r="E290" s="3"/>
      <c r="F290" s="55"/>
      <c r="G290"/>
      <c r="H290"/>
      <c r="M290">
        <f t="shared" si="5"/>
        <v>1111111111</v>
      </c>
    </row>
    <row r="291" spans="1:13" s="25" customFormat="1">
      <c r="A291"/>
      <c r="B291"/>
      <c r="C291"/>
      <c r="D291"/>
      <c r="E291" s="3"/>
      <c r="F291" s="55"/>
      <c r="G291" s="3"/>
      <c r="H291"/>
      <c r="M291">
        <f t="shared" si="5"/>
        <v>1111111111</v>
      </c>
    </row>
    <row r="292" spans="1:13">
      <c r="B292"/>
      <c r="G292" s="3"/>
      <c r="H292"/>
      <c r="K292" s="25"/>
      <c r="M292">
        <f t="shared" si="5"/>
        <v>1111111111</v>
      </c>
    </row>
    <row r="293" spans="1:13">
      <c r="B293"/>
      <c r="H293"/>
      <c r="K293" s="25"/>
      <c r="M293">
        <f t="shared" si="5"/>
        <v>1111111111</v>
      </c>
    </row>
    <row r="294" spans="1:13" s="25" customFormat="1">
      <c r="A294"/>
      <c r="B294"/>
      <c r="C294"/>
      <c r="D294"/>
      <c r="E294" s="3"/>
      <c r="F294" s="55"/>
      <c r="G294" s="3"/>
      <c r="H294"/>
      <c r="M294">
        <f t="shared" si="5"/>
        <v>1111111111</v>
      </c>
    </row>
    <row r="295" spans="1:13" s="25" customFormat="1">
      <c r="A295"/>
      <c r="B295"/>
      <c r="C295"/>
      <c r="D295"/>
      <c r="E295" s="3"/>
      <c r="F295" s="55"/>
      <c r="G295" s="3"/>
      <c r="H295"/>
      <c r="M295">
        <f t="shared" si="5"/>
        <v>1111111111</v>
      </c>
    </row>
    <row r="296" spans="1:13" s="25" customFormat="1">
      <c r="A296"/>
      <c r="B296"/>
      <c r="C296"/>
      <c r="D296"/>
      <c r="E296" s="3"/>
      <c r="F296" s="55"/>
      <c r="G296" s="3"/>
      <c r="H296"/>
      <c r="M296">
        <f t="shared" si="5"/>
        <v>1111111111</v>
      </c>
    </row>
    <row r="297" spans="1:13" s="25" customFormat="1">
      <c r="A297"/>
      <c r="B297"/>
      <c r="C297"/>
      <c r="D297"/>
      <c r="E297" s="3"/>
      <c r="F297" s="55"/>
      <c r="G297"/>
      <c r="H297"/>
      <c r="M297">
        <f t="shared" si="5"/>
        <v>1111111111</v>
      </c>
    </row>
    <row r="298" spans="1:13" s="25" customFormat="1">
      <c r="A298"/>
      <c r="B298"/>
      <c r="C298"/>
      <c r="D298"/>
      <c r="E298" s="3"/>
      <c r="F298" s="55"/>
      <c r="G298"/>
      <c r="H298"/>
      <c r="M298">
        <f t="shared" si="5"/>
        <v>1111111111</v>
      </c>
    </row>
    <row r="299" spans="1:13" s="25" customFormat="1">
      <c r="A299"/>
      <c r="B299"/>
      <c r="C299"/>
      <c r="D299"/>
      <c r="E299" s="3"/>
      <c r="F299" s="55"/>
      <c r="G299" s="3"/>
      <c r="H299"/>
      <c r="M299">
        <f t="shared" si="5"/>
        <v>1111111111</v>
      </c>
    </row>
    <row r="300" spans="1:13" s="25" customFormat="1">
      <c r="A300"/>
      <c r="B300"/>
      <c r="C300"/>
      <c r="D300"/>
      <c r="E300" s="3"/>
      <c r="F300" s="55"/>
      <c r="G300"/>
      <c r="H300"/>
      <c r="M300">
        <f t="shared" si="5"/>
        <v>1111111111</v>
      </c>
    </row>
    <row r="301" spans="1:13" s="25" customFormat="1">
      <c r="A301"/>
      <c r="B301"/>
      <c r="C301"/>
      <c r="D301"/>
      <c r="E301" s="3"/>
      <c r="F301" s="55"/>
      <c r="G301"/>
      <c r="H301"/>
      <c r="M301">
        <f t="shared" si="5"/>
        <v>1111111111</v>
      </c>
    </row>
    <row r="302" spans="1:13" s="25" customFormat="1">
      <c r="A302"/>
      <c r="B302"/>
      <c r="C302"/>
      <c r="D302"/>
      <c r="E302" s="3"/>
      <c r="F302" s="55"/>
      <c r="G302"/>
      <c r="H302"/>
      <c r="M302">
        <f t="shared" si="5"/>
        <v>1111111111</v>
      </c>
    </row>
    <row r="303" spans="1:13" s="25" customFormat="1">
      <c r="A303"/>
      <c r="B303"/>
      <c r="C303"/>
      <c r="D303"/>
      <c r="E303" s="3"/>
      <c r="F303" s="55"/>
      <c r="G303"/>
      <c r="H303"/>
      <c r="M303">
        <f t="shared" si="5"/>
        <v>1111111111</v>
      </c>
    </row>
    <row r="304" spans="1:13" s="25" customFormat="1">
      <c r="A304"/>
      <c r="B304"/>
      <c r="C304"/>
      <c r="D304"/>
      <c r="E304" s="3"/>
      <c r="F304" s="55"/>
      <c r="G304"/>
      <c r="H304"/>
      <c r="M304">
        <f t="shared" si="5"/>
        <v>1111111111</v>
      </c>
    </row>
    <row r="305" spans="1:13" s="25" customFormat="1">
      <c r="A305"/>
      <c r="B305"/>
      <c r="C305"/>
      <c r="D305"/>
      <c r="E305" s="3"/>
      <c r="F305" s="55"/>
      <c r="G305"/>
      <c r="H305"/>
      <c r="M305">
        <f t="shared" si="5"/>
        <v>1111111111</v>
      </c>
    </row>
    <row r="306" spans="1:13" s="25" customFormat="1">
      <c r="A306"/>
      <c r="B306"/>
      <c r="C306"/>
      <c r="D306"/>
      <c r="E306" s="3"/>
      <c r="F306" s="55"/>
      <c r="G306"/>
      <c r="H306"/>
      <c r="M306">
        <f t="shared" si="5"/>
        <v>1111111111</v>
      </c>
    </row>
    <row r="307" spans="1:13" s="25" customFormat="1">
      <c r="A307"/>
      <c r="B307"/>
      <c r="C307"/>
      <c r="D307"/>
      <c r="E307" s="3"/>
      <c r="F307" s="55"/>
      <c r="G307"/>
      <c r="H307"/>
      <c r="M307">
        <f t="shared" si="5"/>
        <v>1111111111</v>
      </c>
    </row>
    <row r="308" spans="1:13" s="25" customFormat="1">
      <c r="A308"/>
      <c r="B308"/>
      <c r="C308"/>
      <c r="D308"/>
      <c r="E308" s="3"/>
      <c r="F308" s="55"/>
      <c r="G308"/>
      <c r="H308"/>
      <c r="M308">
        <f t="shared" si="5"/>
        <v>1111111111</v>
      </c>
    </row>
    <row r="309" spans="1:13" s="25" customFormat="1">
      <c r="A309"/>
      <c r="B309"/>
      <c r="C309"/>
      <c r="D309"/>
      <c r="E309" s="3"/>
      <c r="F309" s="3"/>
      <c r="G309"/>
      <c r="H309"/>
      <c r="M309">
        <f t="shared" si="5"/>
        <v>1111111111</v>
      </c>
    </row>
    <row r="310" spans="1:13" s="25" customFormat="1">
      <c r="A310"/>
      <c r="B310"/>
      <c r="C310"/>
      <c r="D310"/>
      <c r="E310" s="3"/>
      <c r="F310" s="55"/>
      <c r="G310"/>
      <c r="H310"/>
      <c r="M310">
        <f t="shared" si="5"/>
        <v>1111111111</v>
      </c>
    </row>
    <row r="311" spans="1:13">
      <c r="B311"/>
      <c r="H311"/>
      <c r="K311" s="25"/>
      <c r="M311">
        <f t="shared" si="5"/>
        <v>1111111111</v>
      </c>
    </row>
    <row r="312" spans="1:13" s="25" customFormat="1">
      <c r="A312"/>
      <c r="B312"/>
      <c r="C312"/>
      <c r="D312"/>
      <c r="E312" s="3"/>
      <c r="F312" s="55"/>
      <c r="G312"/>
      <c r="H312"/>
      <c r="M312">
        <f t="shared" si="5"/>
        <v>1111111111</v>
      </c>
    </row>
    <row r="313" spans="1:13" s="25" customFormat="1">
      <c r="A313"/>
      <c r="B313"/>
      <c r="C313"/>
      <c r="D313"/>
      <c r="E313" s="3"/>
      <c r="F313" s="55"/>
      <c r="G313"/>
      <c r="H313"/>
      <c r="M313">
        <f t="shared" si="5"/>
        <v>1111111111</v>
      </c>
    </row>
    <row r="314" spans="1:13" s="25" customFormat="1">
      <c r="A314"/>
      <c r="B314"/>
      <c r="C314"/>
      <c r="D314"/>
      <c r="E314" s="3"/>
      <c r="F314" s="55"/>
      <c r="G314"/>
      <c r="H314"/>
      <c r="M314">
        <f t="shared" si="5"/>
        <v>1111111111</v>
      </c>
    </row>
    <row r="315" spans="1:13" s="25" customFormat="1">
      <c r="A315"/>
      <c r="B315"/>
      <c r="C315"/>
      <c r="D315"/>
      <c r="E315" s="3"/>
      <c r="F315" s="55"/>
      <c r="G315"/>
      <c r="H315"/>
      <c r="M315">
        <f t="shared" si="5"/>
        <v>1111111111</v>
      </c>
    </row>
    <row r="316" spans="1:13" s="25" customFormat="1">
      <c r="A316"/>
      <c r="B316"/>
      <c r="C316"/>
      <c r="D316"/>
      <c r="E316" s="3"/>
      <c r="F316" s="55"/>
      <c r="G316"/>
      <c r="H316"/>
      <c r="M316">
        <f t="shared" si="5"/>
        <v>1111111111</v>
      </c>
    </row>
    <row r="317" spans="1:13" s="25" customFormat="1">
      <c r="A317"/>
      <c r="B317"/>
      <c r="C317"/>
      <c r="D317"/>
      <c r="E317" s="3"/>
      <c r="F317" s="55"/>
      <c r="G317"/>
      <c r="H317"/>
      <c r="M317">
        <f t="shared" si="5"/>
        <v>1111111111</v>
      </c>
    </row>
    <row r="318" spans="1:13" s="25" customFormat="1">
      <c r="A318"/>
      <c r="B318"/>
      <c r="C318"/>
      <c r="D318"/>
      <c r="E318" s="3"/>
      <c r="F318" s="55"/>
      <c r="G318"/>
      <c r="H318"/>
      <c r="M318">
        <f t="shared" si="5"/>
        <v>1111111111</v>
      </c>
    </row>
    <row r="319" spans="1:13" s="25" customFormat="1">
      <c r="A319"/>
      <c r="B319"/>
      <c r="C319"/>
      <c r="D319"/>
      <c r="E319" s="3"/>
      <c r="F319" s="55"/>
      <c r="G319"/>
      <c r="H319"/>
      <c r="M319">
        <f t="shared" si="5"/>
        <v>1111111111</v>
      </c>
    </row>
    <row r="320" spans="1:13" s="25" customFormat="1">
      <c r="A320"/>
      <c r="B320"/>
      <c r="C320"/>
      <c r="D320"/>
      <c r="E320" s="3"/>
      <c r="F320" s="55"/>
      <c r="G320"/>
      <c r="H320"/>
      <c r="M320">
        <f t="shared" si="5"/>
        <v>1111111111</v>
      </c>
    </row>
    <row r="321" spans="1:13" s="25" customFormat="1">
      <c r="A321"/>
      <c r="B321"/>
      <c r="C321"/>
      <c r="D321"/>
      <c r="E321" s="3"/>
      <c r="F321" s="55"/>
      <c r="G321"/>
      <c r="H321"/>
      <c r="M321">
        <f t="shared" si="5"/>
        <v>1111111111</v>
      </c>
    </row>
    <row r="322" spans="1:13" s="25" customFormat="1">
      <c r="A322"/>
      <c r="B322"/>
      <c r="C322"/>
      <c r="D322"/>
      <c r="E322" s="3"/>
      <c r="F322" s="55"/>
      <c r="G322"/>
      <c r="H322"/>
      <c r="M322">
        <f t="shared" si="5"/>
        <v>1111111111</v>
      </c>
    </row>
    <row r="323" spans="1:13" s="25" customFormat="1">
      <c r="A323"/>
      <c r="B323"/>
      <c r="C323"/>
      <c r="D323"/>
      <c r="E323" s="3"/>
      <c r="F323" s="55"/>
      <c r="G323"/>
      <c r="H323"/>
      <c r="M323">
        <f t="shared" si="5"/>
        <v>1111111111</v>
      </c>
    </row>
    <row r="324" spans="1:13" s="25" customFormat="1">
      <c r="A324"/>
      <c r="B324"/>
      <c r="C324"/>
      <c r="D324"/>
      <c r="E324" s="3"/>
      <c r="F324" s="55"/>
      <c r="G324"/>
      <c r="H324"/>
      <c r="M324">
        <f t="shared" si="5"/>
        <v>1111111111</v>
      </c>
    </row>
    <row r="325" spans="1:13" s="25" customFormat="1">
      <c r="A325"/>
      <c r="B325"/>
      <c r="C325"/>
      <c r="D325"/>
      <c r="E325" s="3"/>
      <c r="F325" s="55"/>
      <c r="G325"/>
      <c r="H325"/>
      <c r="M325">
        <f t="shared" ref="M325:M388" si="6">IF(D325=D326,1111111111,0)</f>
        <v>1111111111</v>
      </c>
    </row>
    <row r="326" spans="1:13" s="25" customFormat="1">
      <c r="A326"/>
      <c r="B326"/>
      <c r="C326"/>
      <c r="D326"/>
      <c r="E326" s="3"/>
      <c r="F326" s="55"/>
      <c r="G326"/>
      <c r="H326"/>
      <c r="M326">
        <f t="shared" si="6"/>
        <v>1111111111</v>
      </c>
    </row>
    <row r="327" spans="1:13" s="25" customFormat="1">
      <c r="A327"/>
      <c r="B327"/>
      <c r="C327"/>
      <c r="D327"/>
      <c r="E327" s="3"/>
      <c r="F327" s="55"/>
      <c r="G327"/>
      <c r="H327"/>
      <c r="M327">
        <f t="shared" si="6"/>
        <v>1111111111</v>
      </c>
    </row>
    <row r="328" spans="1:13" s="25" customFormat="1">
      <c r="A328"/>
      <c r="B328"/>
      <c r="C328"/>
      <c r="D328"/>
      <c r="E328" s="3"/>
      <c r="F328" s="55"/>
      <c r="G328"/>
      <c r="H328"/>
      <c r="M328">
        <f t="shared" si="6"/>
        <v>1111111111</v>
      </c>
    </row>
    <row r="329" spans="1:13" s="25" customFormat="1">
      <c r="A329"/>
      <c r="B329"/>
      <c r="C329"/>
      <c r="D329"/>
      <c r="E329" s="3"/>
      <c r="F329" s="55"/>
      <c r="G329"/>
      <c r="H329"/>
      <c r="M329">
        <f t="shared" si="6"/>
        <v>1111111111</v>
      </c>
    </row>
    <row r="330" spans="1:13" s="25" customFormat="1">
      <c r="A330"/>
      <c r="B330"/>
      <c r="C330"/>
      <c r="D330"/>
      <c r="E330" s="3"/>
      <c r="F330" s="55"/>
      <c r="G330"/>
      <c r="H330"/>
      <c r="M330">
        <f t="shared" si="6"/>
        <v>1111111111</v>
      </c>
    </row>
    <row r="331" spans="1:13" s="25" customFormat="1">
      <c r="A331"/>
      <c r="B331"/>
      <c r="C331"/>
      <c r="D331"/>
      <c r="E331" s="3"/>
      <c r="F331" s="55"/>
      <c r="G331"/>
      <c r="H331"/>
      <c r="M331">
        <f t="shared" si="6"/>
        <v>1111111111</v>
      </c>
    </row>
    <row r="332" spans="1:13" s="25" customFormat="1">
      <c r="A332"/>
      <c r="B332"/>
      <c r="C332"/>
      <c r="D332"/>
      <c r="E332" s="3"/>
      <c r="F332" s="55"/>
      <c r="G332"/>
      <c r="H332"/>
      <c r="M332">
        <f t="shared" si="6"/>
        <v>1111111111</v>
      </c>
    </row>
    <row r="333" spans="1:13" s="25" customFormat="1">
      <c r="A333"/>
      <c r="B333"/>
      <c r="C333"/>
      <c r="D333"/>
      <c r="E333" s="3"/>
      <c r="F333" s="55"/>
      <c r="G333"/>
      <c r="H333"/>
      <c r="M333">
        <f t="shared" si="6"/>
        <v>1111111111</v>
      </c>
    </row>
    <row r="334" spans="1:13" s="25" customFormat="1">
      <c r="A334"/>
      <c r="B334"/>
      <c r="C334"/>
      <c r="D334"/>
      <c r="E334" s="3"/>
      <c r="F334" s="55"/>
      <c r="G334" s="3"/>
      <c r="H334"/>
      <c r="M334">
        <f t="shared" si="6"/>
        <v>1111111111</v>
      </c>
    </row>
    <row r="335" spans="1:13" s="25" customFormat="1">
      <c r="A335"/>
      <c r="B335"/>
      <c r="C335"/>
      <c r="D335"/>
      <c r="E335" s="3"/>
      <c r="F335" s="55"/>
      <c r="G335"/>
      <c r="H335"/>
      <c r="M335">
        <f t="shared" si="6"/>
        <v>1111111111</v>
      </c>
    </row>
    <row r="336" spans="1:13" s="25" customFormat="1">
      <c r="A336"/>
      <c r="B336"/>
      <c r="C336"/>
      <c r="D336"/>
      <c r="E336" s="3"/>
      <c r="F336" s="55"/>
      <c r="G336"/>
      <c r="H336"/>
      <c r="M336">
        <f t="shared" si="6"/>
        <v>1111111111</v>
      </c>
    </row>
    <row r="337" spans="1:13" s="25" customFormat="1">
      <c r="A337"/>
      <c r="B337"/>
      <c r="C337"/>
      <c r="D337"/>
      <c r="E337" s="3"/>
      <c r="F337" s="55"/>
      <c r="G337"/>
      <c r="H337"/>
      <c r="M337">
        <f t="shared" si="6"/>
        <v>1111111111</v>
      </c>
    </row>
    <row r="338" spans="1:13" s="25" customFormat="1">
      <c r="A338"/>
      <c r="B338"/>
      <c r="C338"/>
      <c r="D338"/>
      <c r="E338" s="3"/>
      <c r="F338" s="55"/>
      <c r="G338"/>
      <c r="H338"/>
      <c r="M338">
        <f t="shared" si="6"/>
        <v>1111111111</v>
      </c>
    </row>
    <row r="339" spans="1:13" s="25" customFormat="1">
      <c r="A339"/>
      <c r="B339"/>
      <c r="C339"/>
      <c r="D339"/>
      <c r="E339" s="3"/>
      <c r="F339" s="55"/>
      <c r="G339"/>
      <c r="H339"/>
      <c r="M339">
        <f t="shared" si="6"/>
        <v>1111111111</v>
      </c>
    </row>
    <row r="340" spans="1:13" s="25" customFormat="1">
      <c r="A340"/>
      <c r="B340"/>
      <c r="C340"/>
      <c r="D340"/>
      <c r="E340" s="3"/>
      <c r="F340" s="55"/>
      <c r="G340"/>
      <c r="H340"/>
      <c r="M340">
        <f t="shared" si="6"/>
        <v>1111111111</v>
      </c>
    </row>
    <row r="341" spans="1:13" s="25" customFormat="1">
      <c r="A341"/>
      <c r="B341"/>
      <c r="C341"/>
      <c r="D341"/>
      <c r="E341" s="3"/>
      <c r="F341" s="55"/>
      <c r="G341"/>
      <c r="H341"/>
      <c r="M341">
        <f t="shared" si="6"/>
        <v>1111111111</v>
      </c>
    </row>
    <row r="342" spans="1:13" s="25" customFormat="1">
      <c r="A342"/>
      <c r="B342"/>
      <c r="C342"/>
      <c r="D342"/>
      <c r="E342" s="3"/>
      <c r="F342" s="55"/>
      <c r="G342"/>
      <c r="H342"/>
      <c r="M342">
        <f t="shared" si="6"/>
        <v>1111111111</v>
      </c>
    </row>
    <row r="343" spans="1:13" s="25" customFormat="1">
      <c r="A343"/>
      <c r="B343"/>
      <c r="C343"/>
      <c r="D343"/>
      <c r="E343" s="3"/>
      <c r="F343" s="55"/>
      <c r="G343"/>
      <c r="H343"/>
      <c r="M343">
        <f t="shared" si="6"/>
        <v>1111111111</v>
      </c>
    </row>
    <row r="344" spans="1:13" s="25" customFormat="1">
      <c r="A344"/>
      <c r="B344"/>
      <c r="C344"/>
      <c r="D344"/>
      <c r="E344" s="3"/>
      <c r="F344" s="55"/>
      <c r="G344"/>
      <c r="H344"/>
      <c r="M344">
        <f t="shared" si="6"/>
        <v>1111111111</v>
      </c>
    </row>
    <row r="345" spans="1:13" s="25" customFormat="1">
      <c r="A345"/>
      <c r="B345"/>
      <c r="C345"/>
      <c r="D345"/>
      <c r="E345" s="3"/>
      <c r="F345" s="55"/>
      <c r="G345"/>
      <c r="H345"/>
      <c r="M345">
        <f t="shared" si="6"/>
        <v>1111111111</v>
      </c>
    </row>
    <row r="346" spans="1:13" s="25" customFormat="1">
      <c r="A346"/>
      <c r="B346"/>
      <c r="C346"/>
      <c r="D346"/>
      <c r="E346" s="3"/>
      <c r="F346" s="55"/>
      <c r="G346"/>
      <c r="H346"/>
      <c r="M346">
        <f t="shared" si="6"/>
        <v>1111111111</v>
      </c>
    </row>
    <row r="347" spans="1:13" s="25" customFormat="1">
      <c r="A347"/>
      <c r="B347"/>
      <c r="C347"/>
      <c r="D347"/>
      <c r="E347" s="3"/>
      <c r="F347" s="55"/>
      <c r="G347"/>
      <c r="H347"/>
      <c r="M347">
        <f t="shared" si="6"/>
        <v>1111111111</v>
      </c>
    </row>
    <row r="348" spans="1:13" s="25" customFormat="1">
      <c r="A348"/>
      <c r="B348"/>
      <c r="C348"/>
      <c r="D348"/>
      <c r="E348" s="3"/>
      <c r="F348" s="55"/>
      <c r="G348"/>
      <c r="H348"/>
      <c r="M348">
        <f t="shared" si="6"/>
        <v>1111111111</v>
      </c>
    </row>
    <row r="349" spans="1:13" s="25" customFormat="1">
      <c r="A349"/>
      <c r="B349"/>
      <c r="C349"/>
      <c r="D349"/>
      <c r="E349" s="3"/>
      <c r="F349" s="55"/>
      <c r="G349"/>
      <c r="H349"/>
      <c r="M349">
        <f t="shared" si="6"/>
        <v>1111111111</v>
      </c>
    </row>
    <row r="350" spans="1:13" s="25" customFormat="1">
      <c r="A350"/>
      <c r="B350"/>
      <c r="C350"/>
      <c r="D350"/>
      <c r="E350" s="3"/>
      <c r="F350" s="55"/>
      <c r="G350"/>
      <c r="H350"/>
      <c r="M350">
        <f t="shared" si="6"/>
        <v>1111111111</v>
      </c>
    </row>
    <row r="351" spans="1:13" s="25" customFormat="1">
      <c r="A351"/>
      <c r="B351"/>
      <c r="C351"/>
      <c r="D351"/>
      <c r="E351" s="3"/>
      <c r="F351" s="55"/>
      <c r="G351"/>
      <c r="H351"/>
      <c r="M351">
        <f t="shared" si="6"/>
        <v>1111111111</v>
      </c>
    </row>
    <row r="352" spans="1:13" s="25" customFormat="1">
      <c r="A352"/>
      <c r="B352"/>
      <c r="C352"/>
      <c r="D352"/>
      <c r="E352" s="3"/>
      <c r="F352" s="55"/>
      <c r="G352"/>
      <c r="H352"/>
      <c r="M352">
        <f t="shared" si="6"/>
        <v>1111111111</v>
      </c>
    </row>
    <row r="353" spans="1:13" s="25" customFormat="1">
      <c r="A353"/>
      <c r="B353"/>
      <c r="C353"/>
      <c r="D353"/>
      <c r="E353" s="3"/>
      <c r="F353" s="55"/>
      <c r="G353"/>
      <c r="H353"/>
      <c r="M353">
        <f t="shared" si="6"/>
        <v>1111111111</v>
      </c>
    </row>
    <row r="354" spans="1:13" s="25" customFormat="1">
      <c r="A354"/>
      <c r="B354"/>
      <c r="C354"/>
      <c r="D354"/>
      <c r="E354" s="3"/>
      <c r="F354" s="55"/>
      <c r="G354"/>
      <c r="H354"/>
      <c r="M354">
        <f t="shared" si="6"/>
        <v>1111111111</v>
      </c>
    </row>
    <row r="355" spans="1:13" s="25" customFormat="1">
      <c r="A355"/>
      <c r="B355"/>
      <c r="C355"/>
      <c r="D355"/>
      <c r="E355" s="3"/>
      <c r="F355" s="55"/>
      <c r="G355"/>
      <c r="H355"/>
      <c r="M355">
        <f t="shared" si="6"/>
        <v>1111111111</v>
      </c>
    </row>
    <row r="356" spans="1:13" s="25" customFormat="1">
      <c r="A356"/>
      <c r="B356"/>
      <c r="C356"/>
      <c r="D356"/>
      <c r="E356" s="3"/>
      <c r="F356" s="55"/>
      <c r="G356"/>
      <c r="H356"/>
      <c r="M356">
        <f t="shared" si="6"/>
        <v>1111111111</v>
      </c>
    </row>
    <row r="357" spans="1:13" s="25" customFormat="1">
      <c r="A357"/>
      <c r="B357"/>
      <c r="C357"/>
      <c r="D357"/>
      <c r="E357" s="3"/>
      <c r="F357" s="55"/>
      <c r="G357"/>
      <c r="H357"/>
      <c r="M357">
        <f t="shared" si="6"/>
        <v>1111111111</v>
      </c>
    </row>
    <row r="358" spans="1:13" s="25" customFormat="1">
      <c r="A358"/>
      <c r="B358"/>
      <c r="C358"/>
      <c r="D358"/>
      <c r="E358" s="3"/>
      <c r="F358" s="55"/>
      <c r="G358"/>
      <c r="H358"/>
      <c r="M358">
        <f t="shared" si="6"/>
        <v>1111111111</v>
      </c>
    </row>
    <row r="359" spans="1:13" s="25" customFormat="1">
      <c r="A359"/>
      <c r="B359"/>
      <c r="C359"/>
      <c r="D359"/>
      <c r="E359" s="3"/>
      <c r="F359" s="55"/>
      <c r="G359"/>
      <c r="H359"/>
      <c r="M359">
        <f t="shared" si="6"/>
        <v>1111111111</v>
      </c>
    </row>
    <row r="360" spans="1:13" s="25" customFormat="1">
      <c r="A360"/>
      <c r="B360"/>
      <c r="C360"/>
      <c r="D360"/>
      <c r="E360" s="3"/>
      <c r="F360" s="55"/>
      <c r="G360"/>
      <c r="H360"/>
      <c r="M360">
        <f t="shared" si="6"/>
        <v>1111111111</v>
      </c>
    </row>
    <row r="361" spans="1:13" s="25" customFormat="1">
      <c r="A361"/>
      <c r="B361"/>
      <c r="C361"/>
      <c r="D361"/>
      <c r="E361" s="3"/>
      <c r="F361" s="55"/>
      <c r="G361"/>
      <c r="H361"/>
      <c r="M361">
        <f t="shared" si="6"/>
        <v>1111111111</v>
      </c>
    </row>
    <row r="362" spans="1:13" s="25" customFormat="1">
      <c r="A362"/>
      <c r="B362"/>
      <c r="C362"/>
      <c r="D362"/>
      <c r="E362" s="3"/>
      <c r="F362" s="55"/>
      <c r="G362"/>
      <c r="H362"/>
      <c r="M362">
        <f t="shared" si="6"/>
        <v>1111111111</v>
      </c>
    </row>
    <row r="363" spans="1:13" s="25" customFormat="1">
      <c r="A363"/>
      <c r="B363"/>
      <c r="C363"/>
      <c r="D363"/>
      <c r="E363" s="3"/>
      <c r="F363" s="55"/>
      <c r="G363"/>
      <c r="H363"/>
      <c r="M363">
        <f t="shared" si="6"/>
        <v>1111111111</v>
      </c>
    </row>
    <row r="364" spans="1:13" s="25" customFormat="1">
      <c r="A364"/>
      <c r="B364"/>
      <c r="C364"/>
      <c r="D364"/>
      <c r="E364" s="3"/>
      <c r="F364" s="55"/>
      <c r="G364"/>
      <c r="H364"/>
      <c r="M364">
        <f t="shared" si="6"/>
        <v>1111111111</v>
      </c>
    </row>
    <row r="365" spans="1:13" s="25" customFormat="1">
      <c r="A365"/>
      <c r="B365"/>
      <c r="C365"/>
      <c r="D365"/>
      <c r="E365" s="3"/>
      <c r="F365" s="55"/>
      <c r="G365"/>
      <c r="H365"/>
      <c r="M365">
        <f t="shared" si="6"/>
        <v>1111111111</v>
      </c>
    </row>
    <row r="366" spans="1:13" s="25" customFormat="1">
      <c r="A366"/>
      <c r="B366"/>
      <c r="C366"/>
      <c r="D366"/>
      <c r="E366" s="3"/>
      <c r="F366" s="55"/>
      <c r="G366"/>
      <c r="H366"/>
      <c r="M366">
        <f t="shared" si="6"/>
        <v>1111111111</v>
      </c>
    </row>
    <row r="367" spans="1:13" s="25" customFormat="1">
      <c r="A367"/>
      <c r="B367"/>
      <c r="C367"/>
      <c r="D367"/>
      <c r="E367" s="3"/>
      <c r="F367" s="55"/>
      <c r="G367"/>
      <c r="H367"/>
      <c r="M367">
        <f t="shared" si="6"/>
        <v>1111111111</v>
      </c>
    </row>
    <row r="368" spans="1:13" s="25" customFormat="1">
      <c r="A368"/>
      <c r="B368"/>
      <c r="C368"/>
      <c r="D368"/>
      <c r="E368" s="3"/>
      <c r="F368" s="55"/>
      <c r="G368"/>
      <c r="H368"/>
      <c r="M368">
        <f t="shared" si="6"/>
        <v>1111111111</v>
      </c>
    </row>
    <row r="369" spans="1:13" s="25" customFormat="1">
      <c r="A369"/>
      <c r="B369"/>
      <c r="C369"/>
      <c r="D369"/>
      <c r="E369" s="3"/>
      <c r="F369" s="55"/>
      <c r="G369"/>
      <c r="H369"/>
      <c r="M369">
        <f t="shared" si="6"/>
        <v>1111111111</v>
      </c>
    </row>
    <row r="370" spans="1:13" s="25" customFormat="1">
      <c r="A370"/>
      <c r="B370"/>
      <c r="C370"/>
      <c r="D370"/>
      <c r="E370" s="3"/>
      <c r="F370" s="55"/>
      <c r="G370"/>
      <c r="H370"/>
      <c r="M370">
        <f t="shared" si="6"/>
        <v>1111111111</v>
      </c>
    </row>
    <row r="371" spans="1:13" s="25" customFormat="1">
      <c r="A371"/>
      <c r="B371"/>
      <c r="C371"/>
      <c r="D371"/>
      <c r="E371" s="3"/>
      <c r="F371" s="55"/>
      <c r="G371"/>
      <c r="H371"/>
      <c r="M371">
        <f t="shared" si="6"/>
        <v>1111111111</v>
      </c>
    </row>
    <row r="372" spans="1:13" s="25" customFormat="1">
      <c r="A372"/>
      <c r="B372"/>
      <c r="C372"/>
      <c r="D372"/>
      <c r="E372" s="3"/>
      <c r="F372" s="55"/>
      <c r="G372"/>
      <c r="H372"/>
      <c r="M372">
        <f t="shared" si="6"/>
        <v>1111111111</v>
      </c>
    </row>
    <row r="373" spans="1:13" s="25" customFormat="1">
      <c r="A373"/>
      <c r="B373"/>
      <c r="C373"/>
      <c r="D373"/>
      <c r="E373" s="3"/>
      <c r="F373" s="55"/>
      <c r="G373"/>
      <c r="H373"/>
      <c r="M373">
        <f t="shared" si="6"/>
        <v>1111111111</v>
      </c>
    </row>
    <row r="374" spans="1:13" s="25" customFormat="1">
      <c r="A374"/>
      <c r="B374"/>
      <c r="C374"/>
      <c r="D374"/>
      <c r="E374" s="3"/>
      <c r="F374" s="55"/>
      <c r="G374"/>
      <c r="H374"/>
      <c r="M374">
        <f t="shared" si="6"/>
        <v>1111111111</v>
      </c>
    </row>
    <row r="375" spans="1:13" s="25" customFormat="1">
      <c r="A375"/>
      <c r="B375"/>
      <c r="C375"/>
      <c r="D375"/>
      <c r="E375" s="3"/>
      <c r="F375" s="55"/>
      <c r="G375"/>
      <c r="H375"/>
      <c r="M375">
        <f t="shared" si="6"/>
        <v>1111111111</v>
      </c>
    </row>
    <row r="376" spans="1:13" s="25" customFormat="1">
      <c r="A376"/>
      <c r="B376"/>
      <c r="C376"/>
      <c r="D376"/>
      <c r="E376" s="3"/>
      <c r="F376" s="55"/>
      <c r="G376"/>
      <c r="H376"/>
      <c r="M376">
        <f t="shared" si="6"/>
        <v>1111111111</v>
      </c>
    </row>
    <row r="377" spans="1:13" s="25" customFormat="1">
      <c r="A377"/>
      <c r="B377"/>
      <c r="C377"/>
      <c r="D377"/>
      <c r="E377" s="3"/>
      <c r="F377" s="55"/>
      <c r="G377"/>
      <c r="H377"/>
      <c r="M377">
        <f t="shared" si="6"/>
        <v>1111111111</v>
      </c>
    </row>
    <row r="378" spans="1:13" s="25" customFormat="1">
      <c r="A378"/>
      <c r="B378"/>
      <c r="C378"/>
      <c r="D378"/>
      <c r="E378" s="3"/>
      <c r="F378" s="55"/>
      <c r="G378"/>
      <c r="H378"/>
      <c r="M378">
        <f t="shared" si="6"/>
        <v>1111111111</v>
      </c>
    </row>
    <row r="379" spans="1:13" s="25" customFormat="1">
      <c r="A379"/>
      <c r="B379"/>
      <c r="C379"/>
      <c r="D379"/>
      <c r="E379" s="3"/>
      <c r="F379" s="55"/>
      <c r="G379"/>
      <c r="H379"/>
      <c r="M379">
        <f t="shared" si="6"/>
        <v>1111111111</v>
      </c>
    </row>
    <row r="380" spans="1:13" s="25" customFormat="1">
      <c r="A380"/>
      <c r="B380"/>
      <c r="C380"/>
      <c r="D380"/>
      <c r="E380" s="3"/>
      <c r="F380" s="55"/>
      <c r="G380" s="3"/>
      <c r="H380"/>
      <c r="M380">
        <f t="shared" si="6"/>
        <v>1111111111</v>
      </c>
    </row>
    <row r="381" spans="1:13" s="25" customFormat="1">
      <c r="A381"/>
      <c r="B381"/>
      <c r="C381"/>
      <c r="D381"/>
      <c r="E381" s="3"/>
      <c r="F381" s="55"/>
      <c r="G381" s="3"/>
      <c r="H381"/>
      <c r="M381">
        <f t="shared" si="6"/>
        <v>1111111111</v>
      </c>
    </row>
    <row r="382" spans="1:13" s="25" customFormat="1">
      <c r="A382"/>
      <c r="B382"/>
      <c r="C382"/>
      <c r="D382"/>
      <c r="E382" s="3"/>
      <c r="F382" s="55"/>
      <c r="G382"/>
      <c r="H382"/>
      <c r="M382">
        <f t="shared" si="6"/>
        <v>1111111111</v>
      </c>
    </row>
    <row r="383" spans="1:13" s="25" customFormat="1">
      <c r="A383"/>
      <c r="B383"/>
      <c r="C383"/>
      <c r="D383"/>
      <c r="E383" s="3"/>
      <c r="F383" s="55"/>
      <c r="G383"/>
      <c r="H383"/>
      <c r="M383">
        <f t="shared" si="6"/>
        <v>1111111111</v>
      </c>
    </row>
    <row r="384" spans="1:13" s="25" customFormat="1">
      <c r="A384"/>
      <c r="B384"/>
      <c r="C384"/>
      <c r="D384"/>
      <c r="E384" s="3"/>
      <c r="F384" s="55"/>
      <c r="G384"/>
      <c r="H384"/>
      <c r="M384">
        <f t="shared" si="6"/>
        <v>1111111111</v>
      </c>
    </row>
    <row r="385" spans="1:13" s="25" customFormat="1">
      <c r="A385"/>
      <c r="B385"/>
      <c r="C385"/>
      <c r="D385"/>
      <c r="E385" s="3"/>
      <c r="F385" s="55"/>
      <c r="G385"/>
      <c r="H385"/>
      <c r="M385">
        <f t="shared" si="6"/>
        <v>1111111111</v>
      </c>
    </row>
    <row r="386" spans="1:13" s="25" customFormat="1">
      <c r="A386"/>
      <c r="B386"/>
      <c r="C386"/>
      <c r="D386"/>
      <c r="E386" s="3"/>
      <c r="F386" s="55"/>
      <c r="G386"/>
      <c r="H386"/>
      <c r="M386">
        <f t="shared" si="6"/>
        <v>1111111111</v>
      </c>
    </row>
    <row r="387" spans="1:13" s="25" customFormat="1">
      <c r="A387"/>
      <c r="B387"/>
      <c r="C387"/>
      <c r="D387"/>
      <c r="E387" s="3"/>
      <c r="F387" s="55"/>
      <c r="G387"/>
      <c r="H387"/>
      <c r="M387">
        <f t="shared" si="6"/>
        <v>1111111111</v>
      </c>
    </row>
    <row r="388" spans="1:13" s="25" customFormat="1">
      <c r="A388"/>
      <c r="B388"/>
      <c r="C388"/>
      <c r="D388"/>
      <c r="E388" s="3"/>
      <c r="F388" s="55"/>
      <c r="G388"/>
      <c r="H388"/>
      <c r="M388">
        <f t="shared" si="6"/>
        <v>1111111111</v>
      </c>
    </row>
    <row r="389" spans="1:13" s="25" customFormat="1">
      <c r="A389"/>
      <c r="B389"/>
      <c r="C389"/>
      <c r="D389"/>
      <c r="E389" s="3"/>
      <c r="F389" s="55"/>
      <c r="G389"/>
      <c r="H389"/>
      <c r="M389">
        <f t="shared" ref="M389:M452" si="7">IF(D389=D390,1111111111,0)</f>
        <v>1111111111</v>
      </c>
    </row>
    <row r="390" spans="1:13" s="25" customFormat="1">
      <c r="A390"/>
      <c r="B390"/>
      <c r="C390"/>
      <c r="D390"/>
      <c r="E390" s="3"/>
      <c r="F390" s="55"/>
      <c r="G390"/>
      <c r="H390"/>
      <c r="M390">
        <f t="shared" si="7"/>
        <v>1111111111</v>
      </c>
    </row>
    <row r="391" spans="1:13" s="25" customFormat="1">
      <c r="A391"/>
      <c r="B391"/>
      <c r="C391"/>
      <c r="D391"/>
      <c r="E391" s="3"/>
      <c r="F391" s="55"/>
      <c r="G391"/>
      <c r="H391"/>
      <c r="M391">
        <f t="shared" si="7"/>
        <v>1111111111</v>
      </c>
    </row>
    <row r="392" spans="1:13" s="25" customFormat="1">
      <c r="A392"/>
      <c r="B392"/>
      <c r="C392"/>
      <c r="D392"/>
      <c r="E392" s="3"/>
      <c r="F392" s="55"/>
      <c r="G392"/>
      <c r="H392"/>
      <c r="M392">
        <f t="shared" si="7"/>
        <v>1111111111</v>
      </c>
    </row>
    <row r="393" spans="1:13" s="25" customFormat="1">
      <c r="A393"/>
      <c r="B393"/>
      <c r="C393"/>
      <c r="D393"/>
      <c r="E393" s="3"/>
      <c r="F393" s="55"/>
      <c r="G393"/>
      <c r="H393"/>
      <c r="M393">
        <f t="shared" si="7"/>
        <v>1111111111</v>
      </c>
    </row>
    <row r="394" spans="1:13" s="25" customFormat="1">
      <c r="A394"/>
      <c r="B394"/>
      <c r="C394"/>
      <c r="D394"/>
      <c r="E394" s="3"/>
      <c r="F394" s="55"/>
      <c r="G394"/>
      <c r="H394"/>
      <c r="M394">
        <f t="shared" si="7"/>
        <v>1111111111</v>
      </c>
    </row>
    <row r="395" spans="1:13" s="25" customFormat="1">
      <c r="A395"/>
      <c r="B395"/>
      <c r="C395"/>
      <c r="D395"/>
      <c r="E395" s="3"/>
      <c r="F395" s="55"/>
      <c r="G395"/>
      <c r="H395"/>
      <c r="M395">
        <f t="shared" si="7"/>
        <v>1111111111</v>
      </c>
    </row>
    <row r="396" spans="1:13" s="25" customFormat="1">
      <c r="A396"/>
      <c r="B396"/>
      <c r="C396"/>
      <c r="D396"/>
      <c r="E396" s="3"/>
      <c r="F396" s="55"/>
      <c r="G396"/>
      <c r="H396"/>
      <c r="M396">
        <f t="shared" si="7"/>
        <v>1111111111</v>
      </c>
    </row>
    <row r="397" spans="1:13" s="25" customFormat="1">
      <c r="A397"/>
      <c r="B397"/>
      <c r="C397"/>
      <c r="D397"/>
      <c r="E397" s="3"/>
      <c r="F397" s="55"/>
      <c r="G397"/>
      <c r="H397"/>
      <c r="M397">
        <f t="shared" si="7"/>
        <v>1111111111</v>
      </c>
    </row>
    <row r="398" spans="1:13" s="25" customFormat="1">
      <c r="A398"/>
      <c r="B398"/>
      <c r="C398"/>
      <c r="D398"/>
      <c r="E398" s="3"/>
      <c r="F398" s="55"/>
      <c r="G398"/>
      <c r="H398"/>
      <c r="M398">
        <f t="shared" si="7"/>
        <v>1111111111</v>
      </c>
    </row>
    <row r="399" spans="1:13" s="25" customFormat="1">
      <c r="A399"/>
      <c r="B399"/>
      <c r="C399"/>
      <c r="D399"/>
      <c r="E399" s="3"/>
      <c r="F399" s="55"/>
      <c r="G399"/>
      <c r="H399"/>
      <c r="M399">
        <f t="shared" si="7"/>
        <v>1111111111</v>
      </c>
    </row>
    <row r="400" spans="1:13" s="25" customFormat="1">
      <c r="A400"/>
      <c r="B400"/>
      <c r="C400"/>
      <c r="D400"/>
      <c r="E400" s="3"/>
      <c r="F400" s="55"/>
      <c r="G400"/>
      <c r="H400"/>
      <c r="M400">
        <f t="shared" si="7"/>
        <v>1111111111</v>
      </c>
    </row>
    <row r="401" spans="1:13" s="25" customFormat="1">
      <c r="A401"/>
      <c r="B401"/>
      <c r="C401"/>
      <c r="D401"/>
      <c r="E401" s="3"/>
      <c r="F401" s="55"/>
      <c r="G401"/>
      <c r="H401"/>
      <c r="M401">
        <f t="shared" si="7"/>
        <v>1111111111</v>
      </c>
    </row>
    <row r="402" spans="1:13" s="25" customFormat="1">
      <c r="A402"/>
      <c r="B402"/>
      <c r="C402"/>
      <c r="D402"/>
      <c r="E402" s="3"/>
      <c r="F402" s="55"/>
      <c r="G402"/>
      <c r="H402"/>
      <c r="M402">
        <f t="shared" si="7"/>
        <v>1111111111</v>
      </c>
    </row>
    <row r="403" spans="1:13" s="25" customFormat="1">
      <c r="A403"/>
      <c r="B403"/>
      <c r="C403"/>
      <c r="D403"/>
      <c r="E403" s="3"/>
      <c r="F403" s="55"/>
      <c r="G403"/>
      <c r="H403"/>
      <c r="M403">
        <f t="shared" si="7"/>
        <v>1111111111</v>
      </c>
    </row>
    <row r="404" spans="1:13" s="25" customFormat="1">
      <c r="A404"/>
      <c r="B404"/>
      <c r="C404"/>
      <c r="D404"/>
      <c r="E404" s="3"/>
      <c r="F404" s="55"/>
      <c r="G404"/>
      <c r="H404"/>
      <c r="M404">
        <f t="shared" si="7"/>
        <v>1111111111</v>
      </c>
    </row>
    <row r="405" spans="1:13" s="25" customFormat="1">
      <c r="A405"/>
      <c r="B405"/>
      <c r="C405"/>
      <c r="D405"/>
      <c r="E405" s="3"/>
      <c r="F405" s="55"/>
      <c r="G405"/>
      <c r="H405"/>
      <c r="M405">
        <f t="shared" si="7"/>
        <v>1111111111</v>
      </c>
    </row>
    <row r="406" spans="1:13" s="25" customFormat="1">
      <c r="A406"/>
      <c r="B406"/>
      <c r="C406"/>
      <c r="D406"/>
      <c r="E406" s="3"/>
      <c r="F406" s="55"/>
      <c r="G406"/>
      <c r="H406"/>
      <c r="M406">
        <f t="shared" si="7"/>
        <v>1111111111</v>
      </c>
    </row>
    <row r="407" spans="1:13" s="25" customFormat="1">
      <c r="A407"/>
      <c r="B407"/>
      <c r="C407"/>
      <c r="D407"/>
      <c r="E407" s="3"/>
      <c r="F407" s="55"/>
      <c r="G407"/>
      <c r="H407"/>
      <c r="M407">
        <f t="shared" si="7"/>
        <v>1111111111</v>
      </c>
    </row>
    <row r="408" spans="1:13" s="25" customFormat="1">
      <c r="A408"/>
      <c r="B408"/>
      <c r="C408"/>
      <c r="D408"/>
      <c r="E408" s="3"/>
      <c r="F408" s="55"/>
      <c r="G408"/>
      <c r="H408"/>
      <c r="M408">
        <f t="shared" si="7"/>
        <v>1111111111</v>
      </c>
    </row>
    <row r="409" spans="1:13" s="25" customFormat="1">
      <c r="A409"/>
      <c r="B409"/>
      <c r="C409"/>
      <c r="D409"/>
      <c r="E409" s="3"/>
      <c r="F409" s="55"/>
      <c r="G409"/>
      <c r="H409"/>
      <c r="M409">
        <f t="shared" si="7"/>
        <v>1111111111</v>
      </c>
    </row>
    <row r="410" spans="1:13" s="25" customFormat="1">
      <c r="A410"/>
      <c r="B410"/>
      <c r="C410"/>
      <c r="D410"/>
      <c r="E410" s="3"/>
      <c r="F410" s="55"/>
      <c r="G410"/>
      <c r="H410"/>
      <c r="M410">
        <f t="shared" si="7"/>
        <v>1111111111</v>
      </c>
    </row>
    <row r="411" spans="1:13" s="25" customFormat="1">
      <c r="A411"/>
      <c r="B411"/>
      <c r="C411"/>
      <c r="D411"/>
      <c r="E411" s="3"/>
      <c r="F411" s="55"/>
      <c r="G411"/>
      <c r="H411"/>
      <c r="M411">
        <f t="shared" si="7"/>
        <v>1111111111</v>
      </c>
    </row>
    <row r="412" spans="1:13" s="25" customFormat="1">
      <c r="A412"/>
      <c r="B412"/>
      <c r="C412"/>
      <c r="D412"/>
      <c r="E412" s="3"/>
      <c r="F412" s="55"/>
      <c r="G412"/>
      <c r="H412"/>
      <c r="M412">
        <f t="shared" si="7"/>
        <v>1111111111</v>
      </c>
    </row>
    <row r="413" spans="1:13" s="25" customFormat="1">
      <c r="A413"/>
      <c r="B413"/>
      <c r="C413"/>
      <c r="D413"/>
      <c r="E413" s="3"/>
      <c r="F413" s="55"/>
      <c r="G413"/>
      <c r="H413"/>
      <c r="M413">
        <f t="shared" si="7"/>
        <v>1111111111</v>
      </c>
    </row>
    <row r="414" spans="1:13" s="25" customFormat="1">
      <c r="A414"/>
      <c r="B414"/>
      <c r="C414"/>
      <c r="D414"/>
      <c r="E414" s="3"/>
      <c r="F414" s="55"/>
      <c r="G414" s="3"/>
      <c r="H414"/>
      <c r="M414">
        <f t="shared" si="7"/>
        <v>1111111111</v>
      </c>
    </row>
    <row r="415" spans="1:13" s="25" customFormat="1">
      <c r="A415"/>
      <c r="B415"/>
      <c r="C415"/>
      <c r="D415"/>
      <c r="E415" s="3"/>
      <c r="F415" s="55"/>
      <c r="G415"/>
      <c r="H415"/>
      <c r="M415">
        <f t="shared" si="7"/>
        <v>1111111111</v>
      </c>
    </row>
    <row r="416" spans="1:13" s="25" customFormat="1">
      <c r="A416"/>
      <c r="B416"/>
      <c r="C416"/>
      <c r="D416"/>
      <c r="E416" s="3"/>
      <c r="F416" s="55"/>
      <c r="G416"/>
      <c r="H416"/>
      <c r="M416">
        <f t="shared" si="7"/>
        <v>1111111111</v>
      </c>
    </row>
    <row r="417" spans="1:13" s="25" customFormat="1">
      <c r="A417"/>
      <c r="B417"/>
      <c r="C417"/>
      <c r="D417"/>
      <c r="E417" s="3"/>
      <c r="F417" s="55"/>
      <c r="G417"/>
      <c r="H417"/>
      <c r="M417">
        <f t="shared" si="7"/>
        <v>1111111111</v>
      </c>
    </row>
    <row r="418" spans="1:13" s="25" customFormat="1">
      <c r="A418"/>
      <c r="B418"/>
      <c r="C418"/>
      <c r="D418"/>
      <c r="E418" s="3"/>
      <c r="F418" s="55"/>
      <c r="G418"/>
      <c r="H418"/>
      <c r="M418">
        <f t="shared" si="7"/>
        <v>1111111111</v>
      </c>
    </row>
    <row r="419" spans="1:13" s="25" customFormat="1">
      <c r="A419"/>
      <c r="B419"/>
      <c r="C419"/>
      <c r="D419"/>
      <c r="E419" s="3"/>
      <c r="F419" s="55"/>
      <c r="G419"/>
      <c r="H419"/>
      <c r="M419">
        <f t="shared" si="7"/>
        <v>1111111111</v>
      </c>
    </row>
    <row r="420" spans="1:13" s="25" customFormat="1">
      <c r="A420"/>
      <c r="B420"/>
      <c r="C420"/>
      <c r="D420"/>
      <c r="E420" s="3"/>
      <c r="F420" s="55"/>
      <c r="G420" s="3"/>
      <c r="H420"/>
      <c r="M420">
        <f t="shared" si="7"/>
        <v>1111111111</v>
      </c>
    </row>
    <row r="421" spans="1:13" s="25" customFormat="1">
      <c r="A421"/>
      <c r="B421"/>
      <c r="C421"/>
      <c r="D421"/>
      <c r="E421" s="3"/>
      <c r="F421" s="55"/>
      <c r="G421"/>
      <c r="H421"/>
      <c r="M421">
        <f t="shared" si="7"/>
        <v>1111111111</v>
      </c>
    </row>
    <row r="422" spans="1:13" s="25" customFormat="1">
      <c r="A422"/>
      <c r="B422"/>
      <c r="C422"/>
      <c r="D422"/>
      <c r="E422" s="3"/>
      <c r="F422" s="55"/>
      <c r="G422"/>
      <c r="H422"/>
      <c r="M422">
        <f t="shared" si="7"/>
        <v>1111111111</v>
      </c>
    </row>
    <row r="423" spans="1:13" s="25" customFormat="1">
      <c r="A423"/>
      <c r="B423"/>
      <c r="C423"/>
      <c r="D423"/>
      <c r="E423" s="3"/>
      <c r="F423" s="55"/>
      <c r="G423"/>
      <c r="H423"/>
      <c r="M423">
        <f t="shared" si="7"/>
        <v>1111111111</v>
      </c>
    </row>
    <row r="424" spans="1:13" s="25" customFormat="1">
      <c r="A424"/>
      <c r="B424"/>
      <c r="C424"/>
      <c r="D424"/>
      <c r="E424" s="3"/>
      <c r="F424" s="55"/>
      <c r="G424"/>
      <c r="H424"/>
      <c r="M424">
        <f t="shared" si="7"/>
        <v>1111111111</v>
      </c>
    </row>
    <row r="425" spans="1:13" s="25" customFormat="1">
      <c r="A425"/>
      <c r="B425"/>
      <c r="C425"/>
      <c r="D425"/>
      <c r="E425" s="3"/>
      <c r="F425" s="55"/>
      <c r="G425"/>
      <c r="H425"/>
      <c r="M425">
        <f t="shared" si="7"/>
        <v>1111111111</v>
      </c>
    </row>
    <row r="426" spans="1:13" s="25" customFormat="1">
      <c r="A426"/>
      <c r="B426"/>
      <c r="C426"/>
      <c r="D426"/>
      <c r="E426" s="3"/>
      <c r="F426" s="55"/>
      <c r="G426"/>
      <c r="H426"/>
      <c r="M426">
        <f t="shared" si="7"/>
        <v>1111111111</v>
      </c>
    </row>
    <row r="427" spans="1:13" s="25" customFormat="1">
      <c r="A427"/>
      <c r="B427"/>
      <c r="C427"/>
      <c r="D427"/>
      <c r="E427" s="3"/>
      <c r="F427" s="55"/>
      <c r="G427"/>
      <c r="H427"/>
      <c r="M427">
        <f t="shared" si="7"/>
        <v>1111111111</v>
      </c>
    </row>
    <row r="428" spans="1:13" s="25" customFormat="1">
      <c r="A428"/>
      <c r="B428"/>
      <c r="C428"/>
      <c r="D428"/>
      <c r="E428" s="3"/>
      <c r="F428" s="55"/>
      <c r="G428"/>
      <c r="H428"/>
      <c r="M428">
        <f t="shared" si="7"/>
        <v>1111111111</v>
      </c>
    </row>
    <row r="429" spans="1:13" s="25" customFormat="1">
      <c r="A429"/>
      <c r="B429"/>
      <c r="C429"/>
      <c r="D429"/>
      <c r="E429" s="3"/>
      <c r="F429" s="55"/>
      <c r="G429"/>
      <c r="H429"/>
      <c r="M429">
        <f t="shared" si="7"/>
        <v>1111111111</v>
      </c>
    </row>
    <row r="430" spans="1:13" s="25" customFormat="1">
      <c r="A430"/>
      <c r="B430"/>
      <c r="C430"/>
      <c r="D430"/>
      <c r="E430" s="3"/>
      <c r="F430" s="55"/>
      <c r="G430"/>
      <c r="H430"/>
      <c r="M430">
        <f t="shared" si="7"/>
        <v>1111111111</v>
      </c>
    </row>
    <row r="431" spans="1:13" s="25" customFormat="1">
      <c r="A431"/>
      <c r="B431"/>
      <c r="C431"/>
      <c r="D431"/>
      <c r="E431" s="3"/>
      <c r="F431" s="55"/>
      <c r="G431" s="3"/>
      <c r="H431"/>
      <c r="M431">
        <f t="shared" si="7"/>
        <v>1111111111</v>
      </c>
    </row>
    <row r="432" spans="1:13" s="25" customFormat="1">
      <c r="A432"/>
      <c r="B432"/>
      <c r="C432"/>
      <c r="D432"/>
      <c r="E432" s="3"/>
      <c r="F432" s="55"/>
      <c r="G432" s="3"/>
      <c r="H432"/>
      <c r="M432">
        <f t="shared" si="7"/>
        <v>1111111111</v>
      </c>
    </row>
    <row r="433" spans="1:13" s="25" customFormat="1">
      <c r="A433"/>
      <c r="B433"/>
      <c r="C433"/>
      <c r="D433"/>
      <c r="E433" s="3"/>
      <c r="F433" s="55"/>
      <c r="G433"/>
      <c r="H433"/>
      <c r="M433">
        <f t="shared" si="7"/>
        <v>1111111111</v>
      </c>
    </row>
    <row r="434" spans="1:13" s="25" customFormat="1">
      <c r="A434"/>
      <c r="B434"/>
      <c r="C434"/>
      <c r="D434"/>
      <c r="E434" s="3"/>
      <c r="F434" s="55"/>
      <c r="G434" s="3"/>
      <c r="H434"/>
      <c r="M434">
        <f t="shared" si="7"/>
        <v>1111111111</v>
      </c>
    </row>
    <row r="435" spans="1:13" s="25" customFormat="1">
      <c r="A435"/>
      <c r="B435"/>
      <c r="C435"/>
      <c r="D435"/>
      <c r="E435" s="3"/>
      <c r="F435" s="55"/>
      <c r="G435" s="3"/>
      <c r="H435"/>
      <c r="M435">
        <f t="shared" si="7"/>
        <v>1111111111</v>
      </c>
    </row>
    <row r="436" spans="1:13" s="25" customFormat="1">
      <c r="A436"/>
      <c r="B436"/>
      <c r="C436"/>
      <c r="D436"/>
      <c r="E436" s="3"/>
      <c r="F436" s="55"/>
      <c r="G436" s="3"/>
      <c r="H436"/>
      <c r="M436">
        <f t="shared" si="7"/>
        <v>1111111111</v>
      </c>
    </row>
    <row r="437" spans="1:13" s="25" customFormat="1">
      <c r="A437"/>
      <c r="B437"/>
      <c r="C437"/>
      <c r="D437"/>
      <c r="E437" s="3"/>
      <c r="F437" s="55"/>
      <c r="G437"/>
      <c r="H437"/>
      <c r="M437">
        <f t="shared" si="7"/>
        <v>1111111111</v>
      </c>
    </row>
    <row r="438" spans="1:13" s="25" customFormat="1">
      <c r="A438"/>
      <c r="B438"/>
      <c r="C438"/>
      <c r="D438"/>
      <c r="E438" s="3"/>
      <c r="F438" s="55"/>
      <c r="G438"/>
      <c r="H438"/>
      <c r="M438">
        <f t="shared" si="7"/>
        <v>1111111111</v>
      </c>
    </row>
    <row r="439" spans="1:13" s="25" customFormat="1">
      <c r="A439"/>
      <c r="B439"/>
      <c r="C439"/>
      <c r="D439"/>
      <c r="E439" s="3"/>
      <c r="F439" s="55"/>
      <c r="G439" s="3"/>
      <c r="H439"/>
      <c r="M439">
        <f t="shared" si="7"/>
        <v>1111111111</v>
      </c>
    </row>
    <row r="440" spans="1:13" s="25" customFormat="1">
      <c r="A440"/>
      <c r="B440"/>
      <c r="C440"/>
      <c r="D440"/>
      <c r="E440" s="3"/>
      <c r="F440" s="55"/>
      <c r="G440"/>
      <c r="H440"/>
      <c r="M440">
        <f t="shared" si="7"/>
        <v>1111111111</v>
      </c>
    </row>
    <row r="441" spans="1:13" s="25" customFormat="1">
      <c r="A441"/>
      <c r="B441"/>
      <c r="C441"/>
      <c r="D441"/>
      <c r="E441" s="3"/>
      <c r="F441" s="55"/>
      <c r="G441"/>
      <c r="H441"/>
      <c r="M441">
        <f t="shared" si="7"/>
        <v>1111111111</v>
      </c>
    </row>
    <row r="442" spans="1:13" s="25" customFormat="1">
      <c r="A442"/>
      <c r="B442"/>
      <c r="C442"/>
      <c r="D442"/>
      <c r="E442" s="3"/>
      <c r="F442" s="55"/>
      <c r="G442"/>
      <c r="H442"/>
      <c r="M442">
        <f t="shared" si="7"/>
        <v>1111111111</v>
      </c>
    </row>
    <row r="443" spans="1:13" s="25" customFormat="1">
      <c r="A443"/>
      <c r="B443"/>
      <c r="C443"/>
      <c r="D443"/>
      <c r="E443" s="3"/>
      <c r="F443" s="55"/>
      <c r="G443"/>
      <c r="H443"/>
      <c r="M443">
        <f t="shared" si="7"/>
        <v>1111111111</v>
      </c>
    </row>
    <row r="444" spans="1:13" s="25" customFormat="1">
      <c r="A444"/>
      <c r="B444"/>
      <c r="C444"/>
      <c r="D444"/>
      <c r="E444" s="3"/>
      <c r="F444" s="55"/>
      <c r="G444"/>
      <c r="H444"/>
      <c r="M444">
        <f t="shared" si="7"/>
        <v>1111111111</v>
      </c>
    </row>
    <row r="445" spans="1:13" s="25" customFormat="1">
      <c r="A445"/>
      <c r="B445"/>
      <c r="C445"/>
      <c r="D445"/>
      <c r="E445" s="3"/>
      <c r="F445" s="55"/>
      <c r="G445"/>
      <c r="H445"/>
      <c r="M445">
        <f t="shared" si="7"/>
        <v>1111111111</v>
      </c>
    </row>
    <row r="446" spans="1:13" s="25" customFormat="1">
      <c r="A446"/>
      <c r="B446"/>
      <c r="C446"/>
      <c r="D446"/>
      <c r="E446" s="3"/>
      <c r="F446" s="55"/>
      <c r="G446"/>
      <c r="H446"/>
      <c r="M446">
        <f t="shared" si="7"/>
        <v>1111111111</v>
      </c>
    </row>
    <row r="447" spans="1:13" s="25" customFormat="1">
      <c r="A447"/>
      <c r="B447"/>
      <c r="C447"/>
      <c r="D447"/>
      <c r="E447" s="3"/>
      <c r="F447" s="55"/>
      <c r="G447"/>
      <c r="H447"/>
      <c r="M447">
        <f t="shared" si="7"/>
        <v>1111111111</v>
      </c>
    </row>
    <row r="448" spans="1:13" s="25" customFormat="1">
      <c r="A448"/>
      <c r="B448"/>
      <c r="C448"/>
      <c r="D448"/>
      <c r="E448" s="3"/>
      <c r="F448" s="55"/>
      <c r="G448"/>
      <c r="H448"/>
      <c r="M448">
        <f t="shared" si="7"/>
        <v>1111111111</v>
      </c>
    </row>
    <row r="449" spans="1:13" s="25" customFormat="1">
      <c r="A449"/>
      <c r="B449"/>
      <c r="C449"/>
      <c r="D449"/>
      <c r="E449" s="3"/>
      <c r="F449" s="55"/>
      <c r="G449"/>
      <c r="H449"/>
      <c r="M449">
        <f t="shared" si="7"/>
        <v>1111111111</v>
      </c>
    </row>
    <row r="450" spans="1:13" s="25" customFormat="1">
      <c r="A450"/>
      <c r="B450"/>
      <c r="C450"/>
      <c r="D450"/>
      <c r="E450" s="3"/>
      <c r="F450" s="55"/>
      <c r="G450"/>
      <c r="H450"/>
      <c r="M450">
        <f t="shared" si="7"/>
        <v>1111111111</v>
      </c>
    </row>
    <row r="451" spans="1:13" s="25" customFormat="1">
      <c r="A451"/>
      <c r="B451"/>
      <c r="C451"/>
      <c r="D451"/>
      <c r="E451" s="3"/>
      <c r="F451" s="55"/>
      <c r="G451"/>
      <c r="H451"/>
      <c r="M451">
        <f t="shared" si="7"/>
        <v>1111111111</v>
      </c>
    </row>
    <row r="452" spans="1:13" s="25" customFormat="1">
      <c r="A452"/>
      <c r="B452"/>
      <c r="C452"/>
      <c r="D452"/>
      <c r="E452" s="3"/>
      <c r="F452" s="55"/>
      <c r="G452"/>
      <c r="H452"/>
      <c r="M452">
        <f t="shared" si="7"/>
        <v>1111111111</v>
      </c>
    </row>
    <row r="453" spans="1:13" s="25" customFormat="1">
      <c r="A453"/>
      <c r="B453"/>
      <c r="C453"/>
      <c r="D453"/>
      <c r="E453" s="3"/>
      <c r="F453" s="55"/>
      <c r="G453"/>
      <c r="H453"/>
      <c r="M453">
        <f t="shared" ref="M453:M498" si="8">IF(D453=D454,1111111111,0)</f>
        <v>1111111111</v>
      </c>
    </row>
    <row r="454" spans="1:13" s="25" customFormat="1">
      <c r="A454"/>
      <c r="B454"/>
      <c r="C454"/>
      <c r="D454"/>
      <c r="E454" s="3"/>
      <c r="F454" s="55"/>
      <c r="G454"/>
      <c r="H454"/>
      <c r="M454">
        <f t="shared" si="8"/>
        <v>1111111111</v>
      </c>
    </row>
    <row r="455" spans="1:13" s="25" customFormat="1">
      <c r="A455"/>
      <c r="B455"/>
      <c r="C455"/>
      <c r="D455"/>
      <c r="E455" s="3"/>
      <c r="F455" s="55"/>
      <c r="G455"/>
      <c r="H455"/>
      <c r="M455">
        <f t="shared" si="8"/>
        <v>1111111111</v>
      </c>
    </row>
    <row r="456" spans="1:13" s="25" customFormat="1">
      <c r="A456"/>
      <c r="B456"/>
      <c r="C456"/>
      <c r="D456"/>
      <c r="E456" s="3"/>
      <c r="F456" s="55"/>
      <c r="G456"/>
      <c r="H456"/>
      <c r="M456">
        <f t="shared" si="8"/>
        <v>1111111111</v>
      </c>
    </row>
    <row r="457" spans="1:13" s="25" customFormat="1">
      <c r="A457"/>
      <c r="B457"/>
      <c r="C457"/>
      <c r="D457"/>
      <c r="E457" s="3"/>
      <c r="F457" s="55"/>
      <c r="G457"/>
      <c r="H457"/>
      <c r="M457">
        <f t="shared" si="8"/>
        <v>1111111111</v>
      </c>
    </row>
    <row r="458" spans="1:13" s="25" customFormat="1">
      <c r="A458"/>
      <c r="B458"/>
      <c r="C458"/>
      <c r="D458"/>
      <c r="E458" s="3"/>
      <c r="F458" s="55"/>
      <c r="G458" s="3"/>
      <c r="H458"/>
      <c r="M458">
        <f t="shared" si="8"/>
        <v>1111111111</v>
      </c>
    </row>
    <row r="459" spans="1:13" s="25" customFormat="1">
      <c r="A459"/>
      <c r="B459"/>
      <c r="C459"/>
      <c r="D459"/>
      <c r="E459" s="3"/>
      <c r="F459" s="55"/>
      <c r="G459"/>
      <c r="H459"/>
      <c r="M459">
        <f t="shared" si="8"/>
        <v>1111111111</v>
      </c>
    </row>
    <row r="460" spans="1:13" s="25" customFormat="1">
      <c r="A460"/>
      <c r="B460"/>
      <c r="C460"/>
      <c r="D460"/>
      <c r="E460" s="3"/>
      <c r="F460" s="55"/>
      <c r="G460"/>
      <c r="H460"/>
      <c r="M460">
        <f t="shared" si="8"/>
        <v>1111111111</v>
      </c>
    </row>
    <row r="461" spans="1:13" s="25" customFormat="1">
      <c r="A461"/>
      <c r="B461"/>
      <c r="C461"/>
      <c r="D461"/>
      <c r="E461" s="3"/>
      <c r="F461" s="55"/>
      <c r="G461" s="3"/>
      <c r="H461"/>
      <c r="M461">
        <f t="shared" si="8"/>
        <v>1111111111</v>
      </c>
    </row>
    <row r="462" spans="1:13" s="25" customFormat="1">
      <c r="A462"/>
      <c r="B462"/>
      <c r="C462"/>
      <c r="D462"/>
      <c r="E462" s="3"/>
      <c r="F462" s="55"/>
      <c r="G462"/>
      <c r="H462"/>
      <c r="M462">
        <f t="shared" si="8"/>
        <v>1111111111</v>
      </c>
    </row>
    <row r="463" spans="1:13" s="25" customFormat="1">
      <c r="A463"/>
      <c r="B463"/>
      <c r="C463"/>
      <c r="D463"/>
      <c r="E463" s="3"/>
      <c r="F463" s="55"/>
      <c r="G463"/>
      <c r="H463"/>
      <c r="M463">
        <f t="shared" si="8"/>
        <v>1111111111</v>
      </c>
    </row>
    <row r="464" spans="1:13" s="25" customFormat="1">
      <c r="A464"/>
      <c r="B464"/>
      <c r="C464"/>
      <c r="D464"/>
      <c r="E464" s="3"/>
      <c r="F464" s="55"/>
      <c r="G464"/>
      <c r="H464"/>
      <c r="M464">
        <f t="shared" si="8"/>
        <v>1111111111</v>
      </c>
    </row>
    <row r="465" spans="1:13" s="25" customFormat="1">
      <c r="A465"/>
      <c r="B465"/>
      <c r="C465"/>
      <c r="D465"/>
      <c r="E465" s="3"/>
      <c r="F465" s="55"/>
      <c r="G465"/>
      <c r="H465"/>
      <c r="M465">
        <f t="shared" si="8"/>
        <v>1111111111</v>
      </c>
    </row>
    <row r="466" spans="1:13" s="25" customFormat="1">
      <c r="A466"/>
      <c r="B466"/>
      <c r="C466"/>
      <c r="D466"/>
      <c r="E466" s="3"/>
      <c r="F466" s="55"/>
      <c r="G466"/>
      <c r="H466"/>
      <c r="M466">
        <f t="shared" si="8"/>
        <v>1111111111</v>
      </c>
    </row>
    <row r="467" spans="1:13" s="25" customFormat="1">
      <c r="A467"/>
      <c r="B467"/>
      <c r="C467"/>
      <c r="D467"/>
      <c r="E467" s="3"/>
      <c r="F467" s="55"/>
      <c r="G467"/>
      <c r="H467"/>
      <c r="M467">
        <f t="shared" si="8"/>
        <v>1111111111</v>
      </c>
    </row>
    <row r="468" spans="1:13" s="25" customFormat="1">
      <c r="A468"/>
      <c r="B468"/>
      <c r="C468"/>
      <c r="D468"/>
      <c r="E468" s="3"/>
      <c r="F468" s="55"/>
      <c r="G468"/>
      <c r="H468"/>
      <c r="M468">
        <f t="shared" si="8"/>
        <v>1111111111</v>
      </c>
    </row>
    <row r="469" spans="1:13" s="25" customFormat="1">
      <c r="A469"/>
      <c r="B469"/>
      <c r="C469"/>
      <c r="D469"/>
      <c r="E469" s="3"/>
      <c r="F469" s="55"/>
      <c r="G469"/>
      <c r="H469"/>
      <c r="M469">
        <f t="shared" si="8"/>
        <v>1111111111</v>
      </c>
    </row>
    <row r="470" spans="1:13" s="25" customFormat="1">
      <c r="A470"/>
      <c r="B470"/>
      <c r="C470"/>
      <c r="D470"/>
      <c r="E470" s="3"/>
      <c r="F470" s="55"/>
      <c r="G470"/>
      <c r="H470"/>
      <c r="M470">
        <f t="shared" si="8"/>
        <v>1111111111</v>
      </c>
    </row>
    <row r="471" spans="1:13" s="25" customFormat="1">
      <c r="A471"/>
      <c r="B471"/>
      <c r="C471"/>
      <c r="D471"/>
      <c r="E471" s="3"/>
      <c r="F471" s="55"/>
      <c r="G471"/>
      <c r="H471"/>
      <c r="M471">
        <f t="shared" si="8"/>
        <v>1111111111</v>
      </c>
    </row>
    <row r="472" spans="1:13" s="25" customFormat="1">
      <c r="A472"/>
      <c r="B472"/>
      <c r="C472"/>
      <c r="D472"/>
      <c r="E472" s="3"/>
      <c r="F472" s="55"/>
      <c r="G472"/>
      <c r="H472"/>
      <c r="M472">
        <f t="shared" si="8"/>
        <v>1111111111</v>
      </c>
    </row>
    <row r="473" spans="1:13" s="25" customFormat="1">
      <c r="A473"/>
      <c r="B473"/>
      <c r="C473"/>
      <c r="D473"/>
      <c r="E473" s="3"/>
      <c r="F473" s="55"/>
      <c r="G473"/>
      <c r="H473"/>
      <c r="M473">
        <f t="shared" si="8"/>
        <v>1111111111</v>
      </c>
    </row>
    <row r="474" spans="1:13" s="25" customFormat="1">
      <c r="A474"/>
      <c r="B474"/>
      <c r="C474"/>
      <c r="D474"/>
      <c r="E474" s="3"/>
      <c r="F474" s="55"/>
      <c r="G474"/>
      <c r="H474"/>
      <c r="M474">
        <f t="shared" si="8"/>
        <v>1111111111</v>
      </c>
    </row>
    <row r="475" spans="1:13" s="25" customFormat="1">
      <c r="A475"/>
      <c r="B475"/>
      <c r="C475"/>
      <c r="D475"/>
      <c r="E475" s="3"/>
      <c r="F475" s="55"/>
      <c r="G475" s="3"/>
      <c r="H475"/>
      <c r="M475">
        <f t="shared" si="8"/>
        <v>1111111111</v>
      </c>
    </row>
    <row r="476" spans="1:13" s="25" customFormat="1">
      <c r="A476"/>
      <c r="B476"/>
      <c r="C476"/>
      <c r="D476"/>
      <c r="E476" s="3"/>
      <c r="F476" s="55"/>
      <c r="G476"/>
      <c r="H476"/>
      <c r="M476">
        <f t="shared" si="8"/>
        <v>1111111111</v>
      </c>
    </row>
    <row r="477" spans="1:13" s="25" customFormat="1">
      <c r="A477"/>
      <c r="B477"/>
      <c r="C477"/>
      <c r="D477"/>
      <c r="E477" s="3"/>
      <c r="F477" s="55"/>
      <c r="G477"/>
      <c r="H477"/>
      <c r="M477">
        <f t="shared" si="8"/>
        <v>1111111111</v>
      </c>
    </row>
    <row r="478" spans="1:13" s="25" customFormat="1">
      <c r="A478"/>
      <c r="B478"/>
      <c r="C478"/>
      <c r="D478"/>
      <c r="E478" s="3"/>
      <c r="F478" s="55"/>
      <c r="G478"/>
      <c r="H478"/>
      <c r="M478">
        <f t="shared" si="8"/>
        <v>1111111111</v>
      </c>
    </row>
    <row r="479" spans="1:13" s="25" customFormat="1">
      <c r="A479"/>
      <c r="B479"/>
      <c r="C479"/>
      <c r="D479"/>
      <c r="E479" s="3"/>
      <c r="F479" s="55"/>
      <c r="G479"/>
      <c r="H479"/>
      <c r="M479">
        <f t="shared" si="8"/>
        <v>1111111111</v>
      </c>
    </row>
    <row r="480" spans="1:13" s="25" customFormat="1">
      <c r="A480"/>
      <c r="B480"/>
      <c r="C480"/>
      <c r="D480"/>
      <c r="E480" s="3"/>
      <c r="F480" s="55"/>
      <c r="G480"/>
      <c r="H480"/>
      <c r="M480">
        <f t="shared" si="8"/>
        <v>1111111111</v>
      </c>
    </row>
    <row r="481" spans="1:13" s="25" customFormat="1">
      <c r="A481"/>
      <c r="B481"/>
      <c r="C481"/>
      <c r="D481"/>
      <c r="E481" s="3"/>
      <c r="F481" s="55"/>
      <c r="G481"/>
      <c r="H481"/>
      <c r="M481">
        <f t="shared" si="8"/>
        <v>1111111111</v>
      </c>
    </row>
    <row r="482" spans="1:13" s="25" customFormat="1">
      <c r="A482"/>
      <c r="B482"/>
      <c r="C482"/>
      <c r="D482"/>
      <c r="E482" s="3"/>
      <c r="F482" s="55"/>
      <c r="G482"/>
      <c r="H482"/>
      <c r="M482">
        <f t="shared" si="8"/>
        <v>1111111111</v>
      </c>
    </row>
    <row r="483" spans="1:13" s="25" customFormat="1">
      <c r="A483"/>
      <c r="B483"/>
      <c r="C483"/>
      <c r="D483"/>
      <c r="E483" s="3"/>
      <c r="F483" s="55"/>
      <c r="G483"/>
      <c r="H483"/>
      <c r="M483">
        <f t="shared" si="8"/>
        <v>1111111111</v>
      </c>
    </row>
    <row r="484" spans="1:13" s="25" customFormat="1">
      <c r="A484"/>
      <c r="B484"/>
      <c r="C484"/>
      <c r="D484"/>
      <c r="E484" s="3"/>
      <c r="F484" s="55"/>
      <c r="G484"/>
      <c r="H484"/>
      <c r="M484">
        <f t="shared" si="8"/>
        <v>1111111111</v>
      </c>
    </row>
    <row r="485" spans="1:13" s="25" customFormat="1">
      <c r="A485"/>
      <c r="B485"/>
      <c r="C485"/>
      <c r="D485"/>
      <c r="E485" s="3"/>
      <c r="F485" s="55"/>
      <c r="G485"/>
      <c r="H485"/>
      <c r="M485">
        <f t="shared" si="8"/>
        <v>1111111111</v>
      </c>
    </row>
    <row r="486" spans="1:13" s="25" customFormat="1">
      <c r="A486"/>
      <c r="B486"/>
      <c r="C486"/>
      <c r="D486"/>
      <c r="E486" s="3"/>
      <c r="F486" s="55"/>
      <c r="G486"/>
      <c r="H486"/>
      <c r="M486">
        <f t="shared" si="8"/>
        <v>1111111111</v>
      </c>
    </row>
    <row r="487" spans="1:13" s="25" customFormat="1">
      <c r="A487"/>
      <c r="B487"/>
      <c r="C487"/>
      <c r="D487"/>
      <c r="E487" s="3"/>
      <c r="F487" s="55"/>
      <c r="G487"/>
      <c r="H487"/>
      <c r="M487">
        <f t="shared" si="8"/>
        <v>1111111111</v>
      </c>
    </row>
    <row r="488" spans="1:13" s="25" customFormat="1">
      <c r="A488"/>
      <c r="B488"/>
      <c r="C488"/>
      <c r="D488"/>
      <c r="E488" s="3"/>
      <c r="F488" s="55"/>
      <c r="G488"/>
      <c r="H488"/>
      <c r="M488">
        <f t="shared" si="8"/>
        <v>1111111111</v>
      </c>
    </row>
    <row r="489" spans="1:13" s="25" customFormat="1">
      <c r="A489"/>
      <c r="B489"/>
      <c r="C489"/>
      <c r="D489"/>
      <c r="E489" s="3"/>
      <c r="F489" s="55"/>
      <c r="G489"/>
      <c r="H489"/>
      <c r="M489">
        <f t="shared" si="8"/>
        <v>1111111111</v>
      </c>
    </row>
    <row r="490" spans="1:13" s="25" customFormat="1">
      <c r="A490"/>
      <c r="B490"/>
      <c r="C490"/>
      <c r="D490"/>
      <c r="E490" s="3"/>
      <c r="F490" s="55"/>
      <c r="G490"/>
      <c r="H490"/>
      <c r="M490">
        <f t="shared" si="8"/>
        <v>1111111111</v>
      </c>
    </row>
    <row r="491" spans="1:13" s="25" customFormat="1">
      <c r="A491"/>
      <c r="B491"/>
      <c r="C491"/>
      <c r="D491"/>
      <c r="E491" s="3"/>
      <c r="F491" s="55"/>
      <c r="G491"/>
      <c r="H491"/>
      <c r="M491">
        <f t="shared" si="8"/>
        <v>1111111111</v>
      </c>
    </row>
    <row r="492" spans="1:13" s="25" customFormat="1">
      <c r="A492"/>
      <c r="B492"/>
      <c r="C492"/>
      <c r="D492"/>
      <c r="E492" s="3"/>
      <c r="F492" s="55"/>
      <c r="G492"/>
      <c r="H492"/>
      <c r="M492">
        <f t="shared" si="8"/>
        <v>1111111111</v>
      </c>
    </row>
    <row r="493" spans="1:13" s="25" customFormat="1">
      <c r="A493"/>
      <c r="B493"/>
      <c r="C493"/>
      <c r="D493"/>
      <c r="E493" s="3"/>
      <c r="F493" s="55"/>
      <c r="G493"/>
      <c r="H493"/>
      <c r="M493">
        <f t="shared" si="8"/>
        <v>1111111111</v>
      </c>
    </row>
    <row r="494" spans="1:13" s="25" customFormat="1">
      <c r="A494"/>
      <c r="B494"/>
      <c r="C494"/>
      <c r="D494"/>
      <c r="E494" s="3"/>
      <c r="F494" s="55"/>
      <c r="G494"/>
      <c r="H494"/>
      <c r="M494">
        <f t="shared" si="8"/>
        <v>1111111111</v>
      </c>
    </row>
    <row r="495" spans="1:13" s="25" customFormat="1">
      <c r="A495"/>
      <c r="B495"/>
      <c r="C495"/>
      <c r="D495"/>
      <c r="E495" s="3"/>
      <c r="F495" s="55"/>
      <c r="G495"/>
      <c r="H495"/>
      <c r="M495">
        <f t="shared" si="8"/>
        <v>1111111111</v>
      </c>
    </row>
    <row r="496" spans="1:13" s="25" customFormat="1">
      <c r="A496"/>
      <c r="B496"/>
      <c r="C496"/>
      <c r="D496"/>
      <c r="E496" s="3"/>
      <c r="F496" s="55"/>
      <c r="G496"/>
      <c r="H496"/>
      <c r="M496">
        <f t="shared" si="8"/>
        <v>1111111111</v>
      </c>
    </row>
    <row r="497" spans="1:13" s="25" customFormat="1">
      <c r="A497"/>
      <c r="B497"/>
      <c r="C497"/>
      <c r="D497"/>
      <c r="E497" s="3"/>
      <c r="F497" s="55"/>
      <c r="G497"/>
      <c r="H497"/>
      <c r="M497">
        <f t="shared" si="8"/>
        <v>1111111111</v>
      </c>
    </row>
    <row r="498" spans="1:13" s="25" customFormat="1">
      <c r="A498"/>
      <c r="B498"/>
      <c r="C498"/>
      <c r="D498"/>
      <c r="E498" s="3"/>
      <c r="F498" s="55"/>
      <c r="G498"/>
      <c r="H498"/>
      <c r="M498">
        <f t="shared" si="8"/>
        <v>1111111111</v>
      </c>
    </row>
    <row r="499" spans="1:13" s="25" customFormat="1">
      <c r="A499"/>
      <c r="B499"/>
      <c r="C499"/>
      <c r="D499"/>
      <c r="E499" s="3"/>
      <c r="F499" s="55"/>
      <c r="G499"/>
      <c r="H499"/>
    </row>
    <row r="500" spans="1:13" s="25" customFormat="1">
      <c r="A500"/>
      <c r="B500"/>
      <c r="C500"/>
      <c r="D500"/>
      <c r="E500" s="3"/>
      <c r="F500" s="55"/>
      <c r="G500"/>
      <c r="H500"/>
    </row>
    <row r="501" spans="1:13" s="25" customFormat="1">
      <c r="A501"/>
      <c r="B501"/>
      <c r="C501"/>
      <c r="D501"/>
      <c r="E501" s="3"/>
      <c r="F501" s="55"/>
      <c r="G501"/>
      <c r="H501"/>
    </row>
    <row r="502" spans="1:13" s="25" customFormat="1">
      <c r="A502"/>
      <c r="B502"/>
      <c r="C502"/>
      <c r="D502"/>
      <c r="E502" s="3"/>
      <c r="F502" s="55"/>
      <c r="G502"/>
      <c r="H502"/>
    </row>
    <row r="503" spans="1:13" s="25" customFormat="1">
      <c r="A503"/>
      <c r="B503"/>
      <c r="C503"/>
      <c r="D503"/>
      <c r="E503" s="3"/>
      <c r="F503" s="55"/>
      <c r="G503"/>
      <c r="H503"/>
    </row>
    <row r="504" spans="1:13" s="25" customFormat="1">
      <c r="A504"/>
      <c r="B504"/>
      <c r="C504"/>
      <c r="D504"/>
      <c r="E504" s="3"/>
      <c r="F504" s="55"/>
      <c r="G504"/>
      <c r="H504"/>
    </row>
    <row r="505" spans="1:13" s="25" customFormat="1">
      <c r="A505"/>
      <c r="B505"/>
      <c r="C505"/>
      <c r="D505"/>
      <c r="E505" s="3"/>
      <c r="F505" s="55"/>
      <c r="G505"/>
      <c r="H505"/>
    </row>
    <row r="506" spans="1:13" s="25" customFormat="1">
      <c r="A506"/>
      <c r="B506"/>
      <c r="C506"/>
      <c r="D506"/>
      <c r="E506" s="3"/>
      <c r="F506" s="55"/>
      <c r="G506"/>
      <c r="H506"/>
    </row>
    <row r="507" spans="1:13" s="25" customFormat="1">
      <c r="A507"/>
      <c r="B507"/>
      <c r="C507"/>
      <c r="D507"/>
      <c r="E507" s="3"/>
      <c r="F507" s="55"/>
      <c r="G507"/>
      <c r="H507"/>
    </row>
    <row r="508" spans="1:13" s="25" customFormat="1">
      <c r="A508"/>
      <c r="B508"/>
      <c r="C508"/>
      <c r="D508"/>
      <c r="E508" s="3"/>
      <c r="F508" s="55"/>
      <c r="G508"/>
      <c r="H508"/>
    </row>
    <row r="509" spans="1:13" s="25" customFormat="1">
      <c r="A509"/>
      <c r="B509"/>
      <c r="C509"/>
      <c r="D509"/>
      <c r="E509" s="3"/>
      <c r="F509" s="55"/>
      <c r="G509"/>
      <c r="H509"/>
    </row>
    <row r="510" spans="1:13" s="25" customFormat="1">
      <c r="A510"/>
      <c r="B510"/>
      <c r="C510"/>
      <c r="D510"/>
      <c r="E510" s="3"/>
      <c r="F510" s="55"/>
      <c r="G510"/>
      <c r="H510"/>
    </row>
    <row r="511" spans="1:13" s="25" customFormat="1">
      <c r="A511"/>
      <c r="B511"/>
      <c r="C511"/>
      <c r="D511"/>
      <c r="E511" s="3"/>
      <c r="F511" s="55"/>
      <c r="G511"/>
      <c r="H511"/>
    </row>
    <row r="512" spans="1:13" s="25" customFormat="1">
      <c r="A512"/>
      <c r="B512"/>
      <c r="C512"/>
      <c r="D512"/>
      <c r="E512" s="3"/>
      <c r="F512" s="55"/>
      <c r="G512"/>
      <c r="H512"/>
    </row>
    <row r="513" spans="1:8" s="25" customFormat="1">
      <c r="A513"/>
      <c r="B513"/>
      <c r="C513"/>
      <c r="D513"/>
      <c r="E513" s="3"/>
      <c r="F513" s="55"/>
      <c r="G513"/>
      <c r="H513"/>
    </row>
    <row r="514" spans="1:8" s="25" customFormat="1">
      <c r="A514"/>
      <c r="B514"/>
      <c r="C514"/>
      <c r="D514"/>
      <c r="E514" s="3"/>
      <c r="F514" s="55"/>
      <c r="G514"/>
      <c r="H514"/>
    </row>
    <row r="515" spans="1:8" s="25" customFormat="1">
      <c r="A515"/>
      <c r="B515"/>
      <c r="C515"/>
      <c r="D515"/>
      <c r="E515" s="3"/>
      <c r="F515" s="55"/>
      <c r="G515"/>
      <c r="H515"/>
    </row>
    <row r="516" spans="1:8" s="25" customFormat="1">
      <c r="A516"/>
      <c r="B516"/>
      <c r="C516"/>
      <c r="D516"/>
      <c r="E516" s="3"/>
      <c r="F516" s="55"/>
      <c r="G516"/>
      <c r="H516"/>
    </row>
    <row r="517" spans="1:8" s="25" customFormat="1">
      <c r="A517"/>
      <c r="B517"/>
      <c r="C517"/>
      <c r="D517"/>
      <c r="E517" s="3"/>
      <c r="F517" s="55"/>
      <c r="G517"/>
      <c r="H517"/>
    </row>
    <row r="518" spans="1:8" s="25" customFormat="1">
      <c r="A518"/>
      <c r="B518"/>
      <c r="C518"/>
      <c r="D518"/>
      <c r="E518" s="3"/>
      <c r="F518" s="55"/>
      <c r="G518"/>
      <c r="H518"/>
    </row>
    <row r="519" spans="1:8" s="25" customFormat="1">
      <c r="A519"/>
      <c r="B519"/>
      <c r="C519"/>
      <c r="D519"/>
      <c r="E519" s="3"/>
      <c r="F519" s="55"/>
      <c r="G519"/>
      <c r="H519"/>
    </row>
    <row r="520" spans="1:8" s="25" customFormat="1">
      <c r="A520"/>
      <c r="B520"/>
      <c r="C520"/>
      <c r="D520"/>
      <c r="E520" s="3"/>
      <c r="F520" s="55"/>
      <c r="G520"/>
      <c r="H520"/>
    </row>
    <row r="521" spans="1:8" s="25" customFormat="1">
      <c r="A521"/>
      <c r="B521"/>
      <c r="C521"/>
      <c r="D521"/>
      <c r="E521" s="3"/>
      <c r="F521" s="55"/>
      <c r="G521"/>
      <c r="H521"/>
    </row>
    <row r="522" spans="1:8" s="25" customFormat="1">
      <c r="A522"/>
      <c r="B522"/>
      <c r="C522"/>
      <c r="D522"/>
      <c r="E522" s="3"/>
      <c r="F522" s="55"/>
      <c r="G522"/>
      <c r="H522"/>
    </row>
    <row r="523" spans="1:8" s="25" customFormat="1">
      <c r="A523"/>
      <c r="B523"/>
      <c r="C523"/>
      <c r="D523"/>
      <c r="E523" s="3"/>
      <c r="F523" s="55"/>
      <c r="G523"/>
      <c r="H523"/>
    </row>
    <row r="524" spans="1:8" s="25" customFormat="1">
      <c r="A524"/>
      <c r="B524"/>
      <c r="C524"/>
      <c r="D524"/>
      <c r="E524" s="3"/>
      <c r="F524" s="55"/>
      <c r="G524"/>
      <c r="H524"/>
    </row>
    <row r="525" spans="1:8" s="25" customFormat="1">
      <c r="A525"/>
      <c r="B525"/>
      <c r="C525"/>
      <c r="D525"/>
      <c r="E525" s="3"/>
      <c r="F525" s="55"/>
      <c r="G525"/>
      <c r="H525"/>
    </row>
    <row r="526" spans="1:8" s="25" customFormat="1">
      <c r="A526"/>
      <c r="B526"/>
      <c r="C526"/>
      <c r="D526"/>
      <c r="E526" s="3"/>
      <c r="F526" s="55"/>
      <c r="G526"/>
      <c r="H526"/>
    </row>
    <row r="527" spans="1:8" s="25" customFormat="1">
      <c r="A527"/>
      <c r="B527"/>
      <c r="C527"/>
      <c r="D527"/>
      <c r="E527" s="3"/>
      <c r="F527" s="55"/>
      <c r="G527"/>
      <c r="H527"/>
    </row>
    <row r="528" spans="1:8" s="25" customFormat="1">
      <c r="A528"/>
      <c r="B528"/>
      <c r="C528"/>
      <c r="D528"/>
      <c r="E528" s="3"/>
      <c r="F528" s="55"/>
      <c r="G528"/>
      <c r="H528"/>
    </row>
    <row r="529" spans="1:8" s="25" customFormat="1">
      <c r="A529"/>
      <c r="B529"/>
      <c r="C529"/>
      <c r="D529"/>
      <c r="E529" s="3"/>
      <c r="F529" s="55"/>
      <c r="G529"/>
      <c r="H529"/>
    </row>
    <row r="530" spans="1:8" s="25" customFormat="1">
      <c r="A530"/>
      <c r="B530"/>
      <c r="C530"/>
      <c r="D530"/>
      <c r="E530" s="3"/>
      <c r="F530" s="55"/>
      <c r="G530"/>
      <c r="H530"/>
    </row>
    <row r="531" spans="1:8" s="25" customFormat="1">
      <c r="A531"/>
      <c r="B531"/>
      <c r="C531"/>
      <c r="D531"/>
      <c r="E531" s="3"/>
      <c r="F531" s="55"/>
      <c r="G531"/>
      <c r="H531"/>
    </row>
    <row r="532" spans="1:8" s="25" customFormat="1">
      <c r="A532"/>
      <c r="B532"/>
      <c r="C532"/>
      <c r="D532"/>
      <c r="E532" s="3"/>
      <c r="F532" s="55"/>
      <c r="G532"/>
      <c r="H532"/>
    </row>
    <row r="533" spans="1:8" s="25" customFormat="1">
      <c r="A533"/>
      <c r="B533"/>
      <c r="C533"/>
      <c r="D533"/>
      <c r="E533" s="3"/>
      <c r="F533" s="55"/>
      <c r="G533"/>
      <c r="H533"/>
    </row>
    <row r="534" spans="1:8" s="25" customFormat="1">
      <c r="A534"/>
      <c r="B534"/>
      <c r="C534"/>
      <c r="D534"/>
      <c r="E534" s="3"/>
      <c r="F534" s="55"/>
      <c r="G534"/>
      <c r="H534"/>
    </row>
    <row r="535" spans="1:8" s="25" customFormat="1">
      <c r="A535"/>
      <c r="B535"/>
      <c r="C535"/>
      <c r="D535"/>
      <c r="E535" s="3"/>
      <c r="F535" s="55"/>
      <c r="G535"/>
      <c r="H535"/>
    </row>
    <row r="536" spans="1:8" s="25" customFormat="1">
      <c r="A536"/>
      <c r="B536"/>
      <c r="C536"/>
      <c r="D536"/>
      <c r="E536" s="3"/>
      <c r="F536" s="55"/>
      <c r="G536"/>
      <c r="H536"/>
    </row>
    <row r="537" spans="1:8" s="25" customFormat="1">
      <c r="A537"/>
      <c r="B537"/>
      <c r="C537"/>
      <c r="D537"/>
      <c r="E537" s="3"/>
      <c r="F537" s="55"/>
      <c r="G537"/>
      <c r="H537"/>
    </row>
    <row r="538" spans="1:8" s="25" customFormat="1">
      <c r="A538"/>
      <c r="B538"/>
      <c r="C538"/>
      <c r="D538"/>
      <c r="E538" s="3"/>
      <c r="F538" s="55"/>
      <c r="G538"/>
      <c r="H538"/>
    </row>
    <row r="539" spans="1:8" s="25" customFormat="1">
      <c r="A539"/>
      <c r="B539"/>
      <c r="C539"/>
      <c r="D539"/>
      <c r="E539" s="3"/>
      <c r="F539" s="55"/>
      <c r="G539"/>
      <c r="H539"/>
    </row>
    <row r="540" spans="1:8" s="25" customFormat="1">
      <c r="A540"/>
      <c r="B540"/>
      <c r="C540"/>
      <c r="D540"/>
      <c r="E540" s="3"/>
      <c r="F540" s="55"/>
      <c r="G540"/>
      <c r="H540"/>
    </row>
    <row r="541" spans="1:8" s="25" customFormat="1">
      <c r="A541"/>
      <c r="B541"/>
      <c r="C541"/>
      <c r="D541"/>
      <c r="E541" s="3"/>
      <c r="F541" s="55"/>
      <c r="G541"/>
      <c r="H541"/>
    </row>
    <row r="542" spans="1:8" s="25" customFormat="1">
      <c r="A542"/>
      <c r="B542"/>
      <c r="C542"/>
      <c r="D542"/>
      <c r="E542" s="3"/>
      <c r="F542" s="55"/>
      <c r="G542"/>
      <c r="H542"/>
    </row>
    <row r="543" spans="1:8" s="25" customFormat="1">
      <c r="A543"/>
      <c r="B543"/>
      <c r="C543"/>
      <c r="D543"/>
      <c r="E543" s="3"/>
      <c r="F543" s="55"/>
      <c r="G543"/>
      <c r="H543"/>
    </row>
    <row r="544" spans="1:8" s="25" customFormat="1">
      <c r="A544"/>
      <c r="B544" s="63"/>
      <c r="C544"/>
      <c r="D544"/>
      <c r="E544" s="3"/>
      <c r="F544" s="55"/>
      <c r="G544"/>
      <c r="H544"/>
    </row>
    <row r="545" spans="1:8" s="25" customFormat="1">
      <c r="A545"/>
      <c r="B545" s="63"/>
      <c r="C545"/>
      <c r="D545"/>
      <c r="E545" s="3"/>
      <c r="F545" s="55"/>
      <c r="G545"/>
      <c r="H545"/>
    </row>
    <row r="546" spans="1:8" s="25" customFormat="1">
      <c r="A546"/>
      <c r="B546" s="63"/>
      <c r="C546"/>
      <c r="D546"/>
      <c r="E546" s="3"/>
      <c r="F546" s="55"/>
      <c r="G546"/>
      <c r="H546"/>
    </row>
    <row r="547" spans="1:8" s="25" customFormat="1">
      <c r="A547"/>
      <c r="B547" s="63"/>
      <c r="C547"/>
      <c r="D547"/>
      <c r="E547" s="3"/>
      <c r="F547" s="55"/>
      <c r="G547"/>
      <c r="H547"/>
    </row>
    <row r="548" spans="1:8" s="25" customFormat="1">
      <c r="A548"/>
      <c r="B548" s="63"/>
      <c r="C548"/>
      <c r="D548"/>
      <c r="E548" s="3"/>
      <c r="F548" s="55"/>
      <c r="G548"/>
      <c r="H548"/>
    </row>
    <row r="549" spans="1:8" s="25" customFormat="1">
      <c r="A549"/>
      <c r="B549" s="63"/>
      <c r="C549"/>
      <c r="D549"/>
      <c r="E549" s="3"/>
      <c r="F549" s="55"/>
      <c r="G549"/>
      <c r="H549"/>
    </row>
    <row r="550" spans="1:8" s="25" customFormat="1">
      <c r="A550"/>
      <c r="B550" s="63"/>
      <c r="C550"/>
      <c r="D550"/>
      <c r="E550" s="3"/>
      <c r="F550" s="55"/>
      <c r="G550"/>
      <c r="H550"/>
    </row>
    <row r="551" spans="1:8" s="25" customFormat="1">
      <c r="A551"/>
      <c r="B551" s="63"/>
      <c r="C551"/>
      <c r="D551"/>
      <c r="E551" s="3"/>
      <c r="F551" s="55"/>
      <c r="G551"/>
      <c r="H551"/>
    </row>
    <row r="552" spans="1:8" s="25" customFormat="1">
      <c r="A552"/>
      <c r="B552" s="63"/>
      <c r="C552"/>
      <c r="D552"/>
      <c r="E552" s="3"/>
      <c r="F552" s="55"/>
      <c r="G552"/>
      <c r="H552"/>
    </row>
    <row r="553" spans="1:8" s="25" customFormat="1">
      <c r="A553"/>
      <c r="B553" s="63"/>
      <c r="C553"/>
      <c r="D553"/>
      <c r="E553" s="3"/>
      <c r="F553" s="55"/>
      <c r="G553"/>
      <c r="H553"/>
    </row>
    <row r="554" spans="1:8" s="25" customFormat="1">
      <c r="A554"/>
      <c r="B554" s="63"/>
      <c r="C554"/>
      <c r="D554"/>
      <c r="E554" s="3"/>
      <c r="F554" s="55"/>
      <c r="G554"/>
      <c r="H554"/>
    </row>
    <row r="555" spans="1:8" s="25" customFormat="1">
      <c r="A555"/>
      <c r="B555" s="63"/>
      <c r="C555"/>
      <c r="D555"/>
      <c r="E555" s="3"/>
      <c r="F555" s="55"/>
      <c r="G555"/>
      <c r="H555"/>
    </row>
    <row r="556" spans="1:8" s="25" customFormat="1">
      <c r="A556"/>
      <c r="B556" s="63"/>
      <c r="C556"/>
      <c r="D556"/>
      <c r="E556" s="3"/>
      <c r="F556" s="55"/>
      <c r="G556"/>
      <c r="H556"/>
    </row>
    <row r="557" spans="1:8" s="25" customFormat="1">
      <c r="A557"/>
      <c r="B557" s="63"/>
      <c r="C557"/>
      <c r="D557"/>
      <c r="E557" s="3"/>
      <c r="F557" s="55"/>
      <c r="G557"/>
      <c r="H557"/>
    </row>
    <row r="558" spans="1:8" s="25" customFormat="1">
      <c r="A558"/>
      <c r="B558" s="63"/>
      <c r="C558"/>
      <c r="D558"/>
      <c r="E558" s="3"/>
      <c r="F558" s="55"/>
      <c r="G558"/>
      <c r="H558"/>
    </row>
    <row r="559" spans="1:8" s="25" customFormat="1">
      <c r="A559"/>
      <c r="B559" s="63"/>
      <c r="C559"/>
      <c r="D559"/>
      <c r="E559" s="3"/>
      <c r="F559" s="55"/>
      <c r="G559"/>
      <c r="H559"/>
    </row>
    <row r="560" spans="1:8" s="25" customFormat="1">
      <c r="A560"/>
      <c r="B560" s="63"/>
      <c r="C560"/>
      <c r="D560"/>
      <c r="E560" s="3"/>
      <c r="F560" s="55"/>
      <c r="G560" s="3"/>
      <c r="H560"/>
    </row>
    <row r="561" spans="1:8" s="25" customFormat="1">
      <c r="A561"/>
      <c r="B561" s="63"/>
      <c r="C561"/>
      <c r="D561"/>
      <c r="E561" s="3"/>
      <c r="F561" s="55"/>
      <c r="G561"/>
      <c r="H561"/>
    </row>
    <row r="562" spans="1:8" s="25" customFormat="1">
      <c r="A562"/>
      <c r="B562" s="63"/>
      <c r="C562"/>
      <c r="D562"/>
      <c r="E562" s="3"/>
      <c r="F562" s="55"/>
      <c r="G562"/>
      <c r="H562"/>
    </row>
    <row r="563" spans="1:8" s="25" customFormat="1">
      <c r="A563"/>
      <c r="B563" s="63"/>
      <c r="C563"/>
      <c r="D563"/>
      <c r="E563" s="3"/>
      <c r="F563" s="55"/>
      <c r="G563"/>
      <c r="H563"/>
    </row>
    <row r="564" spans="1:8" s="25" customFormat="1">
      <c r="A564"/>
      <c r="B564" s="63"/>
      <c r="C564"/>
      <c r="D564"/>
      <c r="E564" s="3"/>
      <c r="F564" s="55"/>
      <c r="G564"/>
      <c r="H564"/>
    </row>
    <row r="565" spans="1:8" s="25" customFormat="1">
      <c r="A565"/>
      <c r="B565" s="63"/>
      <c r="C565"/>
      <c r="D565"/>
      <c r="E565" s="3"/>
      <c r="F565" s="55"/>
      <c r="G565"/>
      <c r="H565"/>
    </row>
    <row r="566" spans="1:8" s="25" customFormat="1">
      <c r="A566"/>
      <c r="B566" s="63"/>
      <c r="C566"/>
      <c r="D566"/>
      <c r="E566" s="3"/>
      <c r="F566" s="55"/>
      <c r="G566"/>
      <c r="H566"/>
    </row>
    <row r="567" spans="1:8" s="25" customFormat="1">
      <c r="A567"/>
      <c r="B567" s="63"/>
      <c r="C567"/>
      <c r="D567"/>
      <c r="E567" s="3"/>
      <c r="F567" s="55"/>
      <c r="G567"/>
      <c r="H567"/>
    </row>
    <row r="568" spans="1:8" s="25" customFormat="1">
      <c r="A568"/>
      <c r="B568" s="63"/>
      <c r="C568"/>
      <c r="D568"/>
      <c r="E568" s="3"/>
      <c r="F568" s="55"/>
      <c r="G568"/>
      <c r="H568"/>
    </row>
    <row r="569" spans="1:8" s="25" customFormat="1">
      <c r="A569"/>
      <c r="B569" s="63"/>
      <c r="C569"/>
      <c r="D569"/>
      <c r="E569" s="3"/>
      <c r="F569" s="55"/>
      <c r="G569"/>
      <c r="H569"/>
    </row>
    <row r="570" spans="1:8" s="25" customFormat="1">
      <c r="A570"/>
      <c r="B570" s="63"/>
      <c r="C570"/>
      <c r="D570"/>
      <c r="E570" s="3"/>
      <c r="F570" s="55"/>
      <c r="G570"/>
      <c r="H570"/>
    </row>
    <row r="571" spans="1:8" s="25" customFormat="1">
      <c r="A571"/>
      <c r="B571" s="63"/>
      <c r="C571"/>
      <c r="D571"/>
      <c r="E571" s="3"/>
      <c r="F571" s="55"/>
      <c r="G571"/>
      <c r="H571"/>
    </row>
    <row r="572" spans="1:8" s="25" customFormat="1">
      <c r="A572"/>
      <c r="B572" s="63"/>
      <c r="C572"/>
      <c r="D572"/>
      <c r="E572" s="3"/>
      <c r="F572" s="55"/>
      <c r="G572"/>
      <c r="H572"/>
    </row>
    <row r="573" spans="1:8" s="25" customFormat="1">
      <c r="A573"/>
      <c r="B573" s="63"/>
      <c r="C573"/>
      <c r="D573"/>
      <c r="E573" s="3"/>
      <c r="F573" s="55"/>
      <c r="G573" s="3"/>
      <c r="H573"/>
    </row>
    <row r="574" spans="1:8" s="25" customFormat="1">
      <c r="A574"/>
      <c r="B574" s="63"/>
      <c r="C574"/>
      <c r="D574"/>
      <c r="E574" s="3"/>
      <c r="F574" s="55"/>
      <c r="G574"/>
      <c r="H574"/>
    </row>
    <row r="575" spans="1:8" s="25" customFormat="1">
      <c r="A575"/>
      <c r="B575" s="63"/>
      <c r="C575"/>
      <c r="D575"/>
      <c r="E575" s="3"/>
      <c r="F575" s="55"/>
      <c r="G575"/>
      <c r="H575"/>
    </row>
    <row r="576" spans="1:8" s="25" customFormat="1">
      <c r="A576"/>
      <c r="B576" s="63"/>
      <c r="C576"/>
      <c r="D576"/>
      <c r="E576" s="3"/>
      <c r="F576" s="55"/>
      <c r="G576"/>
      <c r="H576"/>
    </row>
    <row r="577" spans="1:8" s="25" customFormat="1">
      <c r="A577"/>
      <c r="B577" s="63"/>
      <c r="C577"/>
      <c r="D577"/>
      <c r="E577" s="3"/>
      <c r="F577" s="55"/>
      <c r="G577"/>
      <c r="H577"/>
    </row>
    <row r="578" spans="1:8" s="25" customFormat="1">
      <c r="A578"/>
      <c r="B578" s="63"/>
      <c r="C578"/>
      <c r="D578"/>
      <c r="E578" s="3"/>
      <c r="F578" s="55"/>
      <c r="G578"/>
      <c r="H578"/>
    </row>
    <row r="579" spans="1:8" s="25" customFormat="1">
      <c r="A579"/>
      <c r="B579" s="63"/>
      <c r="C579"/>
      <c r="D579"/>
      <c r="E579" s="3"/>
      <c r="F579" s="55"/>
      <c r="G579"/>
      <c r="H579"/>
    </row>
    <row r="580" spans="1:8" s="25" customFormat="1">
      <c r="A580"/>
      <c r="B580" s="63"/>
      <c r="C580"/>
      <c r="D580"/>
      <c r="E580" s="3"/>
      <c r="F580" s="55"/>
      <c r="G580"/>
      <c r="H580"/>
    </row>
    <row r="581" spans="1:8" s="25" customFormat="1">
      <c r="A581"/>
      <c r="B581" s="63"/>
      <c r="C581"/>
      <c r="D581"/>
      <c r="E581" s="3"/>
      <c r="F581" s="55"/>
      <c r="G581"/>
      <c r="H581"/>
    </row>
    <row r="582" spans="1:8" s="25" customFormat="1">
      <c r="A582"/>
      <c r="B582" s="63"/>
      <c r="C582"/>
      <c r="D582"/>
      <c r="E582" s="3"/>
      <c r="F582" s="55"/>
      <c r="G582"/>
      <c r="H582"/>
    </row>
    <row r="583" spans="1:8" s="25" customFormat="1">
      <c r="A583"/>
      <c r="B583" s="63"/>
      <c r="C583"/>
      <c r="D583"/>
      <c r="E583" s="3"/>
      <c r="F583" s="55"/>
      <c r="G583"/>
      <c r="H583"/>
    </row>
    <row r="584" spans="1:8" s="25" customFormat="1">
      <c r="A584"/>
      <c r="B584" s="63"/>
      <c r="C584"/>
      <c r="D584"/>
      <c r="E584" s="3"/>
      <c r="F584" s="55"/>
      <c r="G584"/>
      <c r="H584"/>
    </row>
    <row r="585" spans="1:8" s="25" customFormat="1">
      <c r="A585"/>
      <c r="B585" s="63"/>
      <c r="C585"/>
      <c r="D585"/>
      <c r="E585" s="3"/>
      <c r="F585" s="55"/>
      <c r="G585"/>
      <c r="H585"/>
    </row>
    <row r="586" spans="1:8" s="25" customFormat="1">
      <c r="A586"/>
      <c r="B586" s="63"/>
      <c r="C586"/>
      <c r="D586"/>
      <c r="E586" s="3"/>
      <c r="F586" s="55"/>
      <c r="G586"/>
      <c r="H586"/>
    </row>
    <row r="587" spans="1:8" s="25" customFormat="1">
      <c r="A587"/>
      <c r="B587" s="63"/>
      <c r="C587"/>
      <c r="D587"/>
      <c r="E587" s="3"/>
      <c r="F587" s="55"/>
      <c r="G587"/>
      <c r="H587"/>
    </row>
    <row r="588" spans="1:8" s="25" customFormat="1">
      <c r="A588"/>
      <c r="B588" s="63"/>
      <c r="C588"/>
      <c r="D588"/>
      <c r="E588" s="3"/>
      <c r="F588" s="55"/>
      <c r="G588"/>
      <c r="H588"/>
    </row>
    <row r="589" spans="1:8" s="25" customFormat="1">
      <c r="A589"/>
      <c r="B589" s="63"/>
      <c r="C589"/>
      <c r="D589"/>
      <c r="E589" s="3"/>
      <c r="F589" s="55"/>
      <c r="G589"/>
      <c r="H589"/>
    </row>
    <row r="590" spans="1:8" s="25" customFormat="1">
      <c r="A590"/>
      <c r="B590" s="63"/>
      <c r="C590"/>
      <c r="D590"/>
      <c r="E590" s="3"/>
      <c r="F590" s="55"/>
      <c r="G590"/>
      <c r="H590"/>
    </row>
    <row r="591" spans="1:8" s="25" customFormat="1">
      <c r="A591"/>
      <c r="B591" s="63"/>
      <c r="C591"/>
      <c r="D591"/>
      <c r="E591" s="3"/>
      <c r="F591" s="55"/>
      <c r="G591"/>
      <c r="H591"/>
    </row>
    <row r="592" spans="1:8" s="25" customFormat="1">
      <c r="A592"/>
      <c r="B592" s="63"/>
      <c r="C592"/>
      <c r="D592"/>
      <c r="E592" s="3"/>
      <c r="F592" s="55"/>
      <c r="G592"/>
      <c r="H592"/>
    </row>
    <row r="593" spans="1:8" s="25" customFormat="1">
      <c r="A593"/>
      <c r="B593" s="63"/>
      <c r="C593"/>
      <c r="D593"/>
      <c r="E593" s="3"/>
      <c r="F593" s="55"/>
      <c r="G593"/>
      <c r="H593"/>
    </row>
    <row r="594" spans="1:8" s="25" customFormat="1">
      <c r="A594"/>
      <c r="B594" s="63"/>
      <c r="C594"/>
      <c r="D594"/>
      <c r="E594" s="3"/>
      <c r="F594" s="55"/>
      <c r="G594"/>
      <c r="H594"/>
    </row>
    <row r="595" spans="1:8" s="25" customFormat="1">
      <c r="A595"/>
      <c r="B595" s="63"/>
      <c r="C595"/>
      <c r="D595"/>
      <c r="E595" s="3"/>
      <c r="F595" s="55"/>
      <c r="G595" s="3"/>
      <c r="H595"/>
    </row>
    <row r="596" spans="1:8" s="25" customFormat="1">
      <c r="A596"/>
      <c r="B596" s="63"/>
      <c r="C596"/>
      <c r="D596"/>
      <c r="E596" s="3"/>
      <c r="F596" s="55"/>
      <c r="G596" s="3"/>
      <c r="H596"/>
    </row>
    <row r="597" spans="1:8" s="25" customFormat="1">
      <c r="A597"/>
      <c r="B597" s="63"/>
      <c r="C597"/>
      <c r="D597"/>
      <c r="E597" s="3"/>
      <c r="F597" s="55"/>
      <c r="G597"/>
      <c r="H597"/>
    </row>
    <row r="598" spans="1:8" s="25" customFormat="1">
      <c r="A598"/>
      <c r="B598" s="63"/>
      <c r="C598"/>
      <c r="D598"/>
      <c r="E598" s="3"/>
      <c r="F598" s="55"/>
      <c r="G598" s="3"/>
      <c r="H598"/>
    </row>
    <row r="599" spans="1:8" s="25" customFormat="1">
      <c r="A599"/>
      <c r="B599" s="63"/>
      <c r="C599"/>
      <c r="D599"/>
      <c r="E599" s="3"/>
      <c r="F599" s="55"/>
      <c r="G599"/>
      <c r="H599"/>
    </row>
    <row r="600" spans="1:8" s="25" customFormat="1">
      <c r="A600"/>
      <c r="B600" s="63"/>
      <c r="C600"/>
      <c r="D600"/>
      <c r="E600" s="3"/>
      <c r="F600" s="55"/>
      <c r="G600"/>
      <c r="H600"/>
    </row>
    <row r="601" spans="1:8" s="25" customFormat="1">
      <c r="A601"/>
      <c r="B601" s="63"/>
      <c r="C601"/>
      <c r="D601"/>
      <c r="E601" s="3"/>
      <c r="F601" s="55"/>
      <c r="G601"/>
      <c r="H601"/>
    </row>
    <row r="602" spans="1:8" s="25" customFormat="1">
      <c r="A602"/>
      <c r="B602" s="63"/>
      <c r="C602"/>
      <c r="D602"/>
      <c r="E602" s="3"/>
      <c r="F602" s="55"/>
      <c r="G602"/>
      <c r="H602"/>
    </row>
    <row r="603" spans="1:8" s="25" customFormat="1">
      <c r="A603"/>
      <c r="B603" s="63"/>
      <c r="C603"/>
      <c r="D603"/>
      <c r="E603" s="3"/>
      <c r="F603" s="55"/>
      <c r="G603" s="3"/>
      <c r="H603"/>
    </row>
    <row r="604" spans="1:8" s="25" customFormat="1">
      <c r="A604"/>
      <c r="B604" s="63"/>
      <c r="C604"/>
      <c r="D604"/>
      <c r="E604" s="3"/>
      <c r="F604" s="55"/>
      <c r="G604" s="3"/>
      <c r="H604"/>
    </row>
    <row r="605" spans="1:8" s="25" customFormat="1">
      <c r="A605"/>
      <c r="B605" s="63"/>
      <c r="C605"/>
      <c r="D605"/>
      <c r="E605" s="3"/>
      <c r="F605" s="55"/>
      <c r="G605"/>
      <c r="H605"/>
    </row>
    <row r="606" spans="1:8" s="25" customFormat="1">
      <c r="A606"/>
      <c r="B606" s="63"/>
      <c r="C606"/>
      <c r="D606"/>
      <c r="E606" s="3"/>
      <c r="F606" s="55"/>
      <c r="G606"/>
      <c r="H606"/>
    </row>
    <row r="607" spans="1:8" s="25" customFormat="1">
      <c r="A607"/>
      <c r="B607" s="63"/>
      <c r="C607"/>
      <c r="D607"/>
      <c r="E607" s="3"/>
      <c r="F607" s="55"/>
      <c r="G607"/>
      <c r="H607"/>
    </row>
    <row r="608" spans="1:8" s="25" customFormat="1">
      <c r="A608"/>
      <c r="B608" s="63"/>
      <c r="C608"/>
      <c r="D608"/>
      <c r="E608" s="3"/>
      <c r="F608" s="55"/>
      <c r="G608"/>
      <c r="H608"/>
    </row>
    <row r="609" spans="1:8" s="25" customFormat="1">
      <c r="A609"/>
      <c r="B609" s="63"/>
      <c r="C609"/>
      <c r="D609"/>
      <c r="E609" s="3"/>
      <c r="F609" s="55"/>
      <c r="G609"/>
      <c r="H609"/>
    </row>
    <row r="610" spans="1:8" s="25" customFormat="1">
      <c r="A610"/>
      <c r="B610" s="63"/>
      <c r="C610"/>
      <c r="D610"/>
      <c r="E610" s="3"/>
      <c r="F610" s="55"/>
      <c r="G610"/>
      <c r="H610"/>
    </row>
    <row r="611" spans="1:8" s="25" customFormat="1">
      <c r="A611"/>
      <c r="B611" s="63"/>
      <c r="C611"/>
      <c r="D611"/>
      <c r="E611" s="3"/>
      <c r="F611" s="55"/>
      <c r="G611"/>
      <c r="H611"/>
    </row>
    <row r="612" spans="1:8" s="25" customFormat="1">
      <c r="A612"/>
      <c r="B612" s="63"/>
      <c r="C612"/>
      <c r="D612"/>
      <c r="E612" s="3"/>
      <c r="F612" s="55"/>
      <c r="G612"/>
      <c r="H612"/>
    </row>
    <row r="613" spans="1:8" s="25" customFormat="1">
      <c r="A613"/>
      <c r="B613" s="63"/>
      <c r="C613"/>
      <c r="D613"/>
      <c r="E613" s="3"/>
      <c r="F613" s="55"/>
      <c r="G613"/>
      <c r="H613"/>
    </row>
    <row r="614" spans="1:8" s="25" customFormat="1">
      <c r="A614"/>
      <c r="B614" s="63"/>
      <c r="C614"/>
      <c r="D614"/>
      <c r="E614" s="3"/>
      <c r="F614" s="55"/>
      <c r="G614"/>
      <c r="H614"/>
    </row>
    <row r="615" spans="1:8" s="25" customFormat="1">
      <c r="A615"/>
      <c r="B615" s="63"/>
      <c r="C615"/>
      <c r="D615"/>
      <c r="E615" s="3"/>
      <c r="F615" s="55"/>
      <c r="G615"/>
      <c r="H615"/>
    </row>
    <row r="616" spans="1:8" s="25" customFormat="1">
      <c r="A616"/>
      <c r="B616" s="63"/>
      <c r="C616"/>
      <c r="D616"/>
      <c r="E616" s="3"/>
      <c r="F616" s="55"/>
      <c r="G616"/>
      <c r="H616"/>
    </row>
    <row r="617" spans="1:8" s="25" customFormat="1">
      <c r="A617"/>
      <c r="B617" s="63"/>
      <c r="C617"/>
      <c r="D617"/>
      <c r="E617" s="3"/>
      <c r="F617" s="55"/>
      <c r="G617"/>
      <c r="H617"/>
    </row>
    <row r="618" spans="1:8" s="25" customFormat="1">
      <c r="A618"/>
      <c r="B618" s="63"/>
      <c r="C618"/>
      <c r="D618"/>
      <c r="E618" s="3"/>
      <c r="F618" s="55"/>
      <c r="G618"/>
      <c r="H618"/>
    </row>
    <row r="619" spans="1:8" s="25" customFormat="1">
      <c r="A619"/>
      <c r="B619" s="63"/>
      <c r="C619"/>
      <c r="D619"/>
      <c r="E619" s="3"/>
      <c r="F619" s="55"/>
      <c r="G619"/>
      <c r="H619"/>
    </row>
    <row r="620" spans="1:8" s="25" customFormat="1">
      <c r="A620"/>
      <c r="B620" s="63"/>
      <c r="C620"/>
      <c r="D620"/>
      <c r="E620" s="3"/>
      <c r="F620" s="55"/>
      <c r="G620"/>
      <c r="H620"/>
    </row>
    <row r="621" spans="1:8" s="25" customFormat="1">
      <c r="A621"/>
      <c r="B621" s="63"/>
      <c r="C621"/>
      <c r="D621"/>
      <c r="E621" s="3"/>
      <c r="F621" s="55"/>
      <c r="G621"/>
      <c r="H621"/>
    </row>
    <row r="622" spans="1:8" s="25" customFormat="1">
      <c r="A622"/>
      <c r="B622" s="63"/>
      <c r="C622"/>
      <c r="D622"/>
      <c r="E622" s="3"/>
      <c r="F622" s="55"/>
      <c r="G622" s="3"/>
      <c r="H622"/>
    </row>
    <row r="623" spans="1:8" s="25" customFormat="1">
      <c r="A623"/>
      <c r="B623" s="63"/>
      <c r="C623"/>
      <c r="D623"/>
      <c r="E623" s="3"/>
      <c r="F623" s="55"/>
      <c r="G623"/>
      <c r="H623"/>
    </row>
    <row r="624" spans="1:8" s="25" customFormat="1">
      <c r="A624"/>
      <c r="B624" s="63"/>
      <c r="C624"/>
      <c r="D624"/>
      <c r="E624" s="3"/>
      <c r="F624" s="55"/>
      <c r="G624"/>
      <c r="H624"/>
    </row>
    <row r="625" spans="1:8" s="25" customFormat="1">
      <c r="A625"/>
      <c r="B625" s="63"/>
      <c r="C625"/>
      <c r="D625"/>
      <c r="E625" s="3"/>
      <c r="F625" s="55"/>
      <c r="G625"/>
      <c r="H625"/>
    </row>
    <row r="626" spans="1:8" s="25" customFormat="1">
      <c r="A626"/>
      <c r="B626" s="63"/>
      <c r="C626"/>
      <c r="D626"/>
      <c r="E626" s="3"/>
      <c r="F626" s="55"/>
      <c r="G626"/>
      <c r="H626"/>
    </row>
    <row r="627" spans="1:8" s="25" customFormat="1">
      <c r="A627"/>
      <c r="B627" s="63"/>
      <c r="C627"/>
      <c r="D627"/>
      <c r="E627" s="3"/>
      <c r="F627" s="55"/>
      <c r="G627"/>
      <c r="H627"/>
    </row>
    <row r="628" spans="1:8" s="25" customFormat="1">
      <c r="A628"/>
      <c r="B628" s="63"/>
      <c r="C628"/>
      <c r="D628"/>
      <c r="E628" s="3"/>
      <c r="F628" s="55"/>
      <c r="G628"/>
      <c r="H628"/>
    </row>
    <row r="629" spans="1:8" s="25" customFormat="1">
      <c r="A629"/>
      <c r="B629" s="63"/>
      <c r="C629"/>
      <c r="D629"/>
      <c r="E629" s="3"/>
      <c r="F629" s="55"/>
      <c r="G629"/>
      <c r="H629"/>
    </row>
    <row r="630" spans="1:8" s="25" customFormat="1">
      <c r="A630"/>
      <c r="B630" s="63"/>
      <c r="C630"/>
      <c r="D630"/>
      <c r="E630" s="3"/>
      <c r="F630" s="55"/>
      <c r="G630"/>
      <c r="H630"/>
    </row>
    <row r="631" spans="1:8" s="25" customFormat="1">
      <c r="A631"/>
      <c r="B631" s="63"/>
      <c r="C631"/>
      <c r="D631"/>
      <c r="E631" s="3"/>
      <c r="F631" s="55"/>
      <c r="G631"/>
      <c r="H631"/>
    </row>
    <row r="632" spans="1:8" s="25" customFormat="1">
      <c r="A632"/>
      <c r="B632" s="63"/>
      <c r="C632"/>
      <c r="D632"/>
      <c r="E632" s="3"/>
      <c r="F632" s="55"/>
      <c r="G632"/>
      <c r="H632"/>
    </row>
    <row r="633" spans="1:8" s="25" customFormat="1">
      <c r="A633"/>
      <c r="B633" s="63"/>
      <c r="C633"/>
      <c r="D633"/>
      <c r="E633" s="3"/>
      <c r="F633" s="55"/>
      <c r="G633"/>
      <c r="H633"/>
    </row>
    <row r="634" spans="1:8" s="25" customFormat="1">
      <c r="A634"/>
      <c r="B634" s="63"/>
      <c r="C634"/>
      <c r="D634"/>
      <c r="E634" s="3"/>
      <c r="F634" s="55"/>
      <c r="G634" s="3"/>
      <c r="H634"/>
    </row>
    <row r="635" spans="1:8" s="25" customFormat="1">
      <c r="A635"/>
      <c r="B635" s="63"/>
      <c r="C635"/>
      <c r="D635"/>
      <c r="E635" s="3"/>
      <c r="F635" s="55"/>
      <c r="G635" s="3"/>
      <c r="H635"/>
    </row>
    <row r="636" spans="1:8" s="25" customFormat="1">
      <c r="A636"/>
      <c r="B636" s="63"/>
      <c r="C636"/>
      <c r="D636"/>
      <c r="E636" s="3"/>
      <c r="F636" s="55"/>
      <c r="G636" s="3"/>
      <c r="H636"/>
    </row>
    <row r="637" spans="1:8" s="25" customFormat="1">
      <c r="A637"/>
      <c r="B637" s="63"/>
      <c r="C637"/>
      <c r="D637"/>
      <c r="E637" s="3"/>
      <c r="F637" s="55"/>
      <c r="G637"/>
      <c r="H637"/>
    </row>
    <row r="638" spans="1:8" s="25" customFormat="1">
      <c r="A638"/>
      <c r="B638" s="63"/>
      <c r="C638"/>
      <c r="D638"/>
      <c r="E638" s="3"/>
      <c r="F638" s="55"/>
      <c r="G638"/>
      <c r="H638"/>
    </row>
    <row r="639" spans="1:8" s="25" customFormat="1">
      <c r="A639"/>
      <c r="B639" s="63"/>
      <c r="C639"/>
      <c r="D639"/>
      <c r="E639" s="3"/>
      <c r="F639" s="55"/>
      <c r="G639"/>
      <c r="H639"/>
    </row>
    <row r="640" spans="1:8" s="25" customFormat="1">
      <c r="A640"/>
      <c r="B640" s="63"/>
      <c r="C640"/>
      <c r="D640"/>
      <c r="E640" s="3"/>
      <c r="F640" s="55"/>
      <c r="G640"/>
      <c r="H640"/>
    </row>
    <row r="641" spans="1:8" s="25" customFormat="1">
      <c r="A641"/>
      <c r="B641" s="63"/>
      <c r="C641"/>
      <c r="D641"/>
      <c r="E641" s="3"/>
      <c r="F641" s="55"/>
      <c r="G641"/>
      <c r="H641"/>
    </row>
    <row r="642" spans="1:8" s="25" customFormat="1">
      <c r="A642"/>
      <c r="B642" s="63"/>
      <c r="C642"/>
      <c r="D642"/>
      <c r="E642" s="3"/>
      <c r="F642" s="55"/>
      <c r="G642" s="3"/>
      <c r="H642"/>
    </row>
    <row r="643" spans="1:8" s="25" customFormat="1">
      <c r="A643"/>
      <c r="B643" s="63"/>
      <c r="C643"/>
      <c r="D643"/>
      <c r="E643" s="3"/>
      <c r="F643" s="55"/>
      <c r="G643" s="3"/>
      <c r="H643"/>
    </row>
    <row r="644" spans="1:8" s="25" customFormat="1">
      <c r="A644"/>
      <c r="B644" s="63"/>
      <c r="C644"/>
      <c r="D644"/>
      <c r="E644" s="3"/>
      <c r="F644" s="55"/>
      <c r="G644" s="3"/>
      <c r="H644"/>
    </row>
    <row r="645" spans="1:8" s="25" customFormat="1">
      <c r="A645"/>
      <c r="B645" s="63"/>
      <c r="C645"/>
      <c r="D645"/>
      <c r="E645" s="3"/>
      <c r="F645" s="55"/>
      <c r="G645" s="3"/>
      <c r="H645"/>
    </row>
    <row r="646" spans="1:8" s="25" customFormat="1">
      <c r="A646"/>
      <c r="B646" s="63"/>
      <c r="C646"/>
      <c r="D646"/>
      <c r="E646" s="3"/>
      <c r="F646" s="55"/>
      <c r="G646"/>
      <c r="H646"/>
    </row>
    <row r="647" spans="1:8" s="25" customFormat="1">
      <c r="A647"/>
      <c r="B647" s="63"/>
      <c r="C647"/>
      <c r="D647"/>
      <c r="E647" s="3"/>
      <c r="F647" s="55"/>
      <c r="G647"/>
      <c r="H647"/>
    </row>
    <row r="648" spans="1:8" s="25" customFormat="1">
      <c r="A648"/>
      <c r="B648" s="63"/>
      <c r="C648"/>
      <c r="D648"/>
      <c r="E648" s="3"/>
      <c r="F648" s="55"/>
      <c r="G648"/>
      <c r="H648"/>
    </row>
    <row r="649" spans="1:8" s="25" customFormat="1">
      <c r="A649"/>
      <c r="B649" s="63"/>
      <c r="C649"/>
      <c r="D649"/>
      <c r="E649" s="3"/>
      <c r="F649" s="55"/>
      <c r="G649"/>
      <c r="H649"/>
    </row>
    <row r="650" spans="1:8" s="25" customFormat="1">
      <c r="A650"/>
      <c r="B650" s="63"/>
      <c r="C650"/>
      <c r="D650"/>
      <c r="E650" s="3"/>
      <c r="F650" s="55"/>
      <c r="G650"/>
      <c r="H650"/>
    </row>
    <row r="651" spans="1:8" s="25" customFormat="1">
      <c r="A651"/>
      <c r="B651" s="63"/>
      <c r="C651"/>
      <c r="D651"/>
      <c r="E651" s="3"/>
      <c r="F651" s="55"/>
      <c r="G651"/>
      <c r="H651"/>
    </row>
    <row r="652" spans="1:8" s="25" customFormat="1">
      <c r="A652"/>
      <c r="B652" s="63"/>
      <c r="C652"/>
      <c r="D652"/>
      <c r="E652" s="3"/>
      <c r="F652" s="55"/>
      <c r="G652"/>
      <c r="H652"/>
    </row>
    <row r="653" spans="1:8" s="25" customFormat="1">
      <c r="A653"/>
      <c r="B653" s="63"/>
      <c r="C653"/>
      <c r="D653"/>
      <c r="E653" s="3"/>
      <c r="F653" s="55"/>
      <c r="G653" s="3"/>
      <c r="H653"/>
    </row>
    <row r="654" spans="1:8" s="25" customFormat="1">
      <c r="A654"/>
      <c r="B654" s="63"/>
      <c r="C654"/>
      <c r="D654"/>
      <c r="E654" s="3"/>
      <c r="F654" s="55"/>
      <c r="G654" s="3"/>
      <c r="H654"/>
    </row>
    <row r="655" spans="1:8" s="25" customFormat="1">
      <c r="A655"/>
      <c r="B655" s="63"/>
      <c r="C655"/>
      <c r="D655"/>
      <c r="E655" s="3"/>
      <c r="F655" s="55"/>
      <c r="G655"/>
      <c r="H655"/>
    </row>
    <row r="656" spans="1:8" s="25" customFormat="1">
      <c r="A656"/>
      <c r="B656" s="63"/>
      <c r="C656"/>
      <c r="D656"/>
      <c r="E656" s="3"/>
      <c r="F656" s="55"/>
      <c r="G656" s="3"/>
      <c r="H656"/>
    </row>
    <row r="657" spans="1:8" s="25" customFormat="1">
      <c r="A657"/>
      <c r="B657" s="63"/>
      <c r="C657"/>
      <c r="D657"/>
      <c r="E657" s="3"/>
      <c r="F657" s="55"/>
      <c r="G657" s="3"/>
      <c r="H657"/>
    </row>
    <row r="658" spans="1:8" s="25" customFormat="1">
      <c r="A658"/>
      <c r="B658" s="63"/>
      <c r="C658"/>
      <c r="D658"/>
      <c r="E658" s="3"/>
      <c r="F658" s="55"/>
      <c r="G658" s="3"/>
      <c r="H658"/>
    </row>
    <row r="659" spans="1:8" s="25" customFormat="1">
      <c r="A659"/>
      <c r="B659" s="63"/>
      <c r="C659"/>
      <c r="D659"/>
      <c r="E659" s="3"/>
      <c r="F659" s="55"/>
      <c r="G659" s="3"/>
      <c r="H659"/>
    </row>
    <row r="660" spans="1:8" s="25" customFormat="1">
      <c r="A660"/>
      <c r="B660" s="63"/>
      <c r="C660"/>
      <c r="D660"/>
      <c r="E660" s="3"/>
      <c r="F660" s="55"/>
      <c r="G660"/>
      <c r="H660"/>
    </row>
    <row r="661" spans="1:8" s="25" customFormat="1">
      <c r="A661"/>
      <c r="B661" s="63"/>
      <c r="C661"/>
      <c r="D661"/>
      <c r="E661" s="3"/>
      <c r="F661" s="55"/>
      <c r="G661" s="3"/>
      <c r="H661"/>
    </row>
    <row r="662" spans="1:8" s="25" customFormat="1">
      <c r="A662"/>
      <c r="B662" s="63"/>
      <c r="C662"/>
      <c r="D662"/>
      <c r="E662" s="3"/>
      <c r="F662" s="55"/>
      <c r="G662"/>
      <c r="H662"/>
    </row>
    <row r="663" spans="1:8" s="25" customFormat="1">
      <c r="A663"/>
      <c r="B663" s="63"/>
      <c r="C663"/>
      <c r="D663"/>
      <c r="E663" s="3"/>
      <c r="F663" s="55"/>
      <c r="G663"/>
      <c r="H663"/>
    </row>
    <row r="664" spans="1:8" s="25" customFormat="1">
      <c r="A664"/>
      <c r="B664" s="63"/>
      <c r="C664"/>
      <c r="D664"/>
      <c r="E664" s="3"/>
      <c r="F664" s="55"/>
      <c r="G664" s="3"/>
      <c r="H664"/>
    </row>
    <row r="665" spans="1:8" s="25" customFormat="1">
      <c r="A665"/>
      <c r="B665" s="63"/>
      <c r="C665"/>
      <c r="D665"/>
      <c r="E665" s="3"/>
      <c r="F665" s="55"/>
      <c r="G665"/>
      <c r="H665"/>
    </row>
    <row r="666" spans="1:8" s="25" customFormat="1">
      <c r="A666"/>
      <c r="B666" s="63"/>
      <c r="C666"/>
      <c r="D666"/>
      <c r="E666" s="3"/>
      <c r="F666" s="55"/>
      <c r="G666"/>
      <c r="H666"/>
    </row>
    <row r="667" spans="1:8" s="25" customFormat="1">
      <c r="A667"/>
      <c r="B667" s="63"/>
      <c r="C667"/>
      <c r="D667"/>
      <c r="E667" s="3"/>
      <c r="F667" s="55"/>
      <c r="G667"/>
      <c r="H667"/>
    </row>
    <row r="668" spans="1:8" s="25" customFormat="1">
      <c r="A668"/>
      <c r="B668" s="63"/>
      <c r="C668"/>
      <c r="D668"/>
      <c r="E668" s="3"/>
      <c r="F668" s="55"/>
      <c r="G668"/>
      <c r="H668"/>
    </row>
    <row r="669" spans="1:8" s="25" customFormat="1">
      <c r="A669"/>
      <c r="B669" s="63"/>
      <c r="C669"/>
      <c r="D669"/>
      <c r="E669" s="3"/>
      <c r="F669" s="55"/>
      <c r="G669"/>
      <c r="H669"/>
    </row>
    <row r="670" spans="1:8" s="25" customFormat="1">
      <c r="A670"/>
      <c r="B670" s="63"/>
      <c r="C670"/>
      <c r="D670"/>
      <c r="E670" s="3"/>
      <c r="F670" s="55"/>
      <c r="G670"/>
      <c r="H670"/>
    </row>
    <row r="671" spans="1:8" s="25" customFormat="1">
      <c r="A671"/>
      <c r="B671" s="63"/>
      <c r="C671"/>
      <c r="D671"/>
      <c r="E671" s="3"/>
      <c r="F671" s="55"/>
      <c r="G671"/>
      <c r="H671"/>
    </row>
    <row r="672" spans="1:8" s="25" customFormat="1">
      <c r="A672"/>
      <c r="B672" s="63"/>
      <c r="C672"/>
      <c r="D672"/>
      <c r="E672" s="3"/>
      <c r="F672" s="55"/>
      <c r="G672"/>
      <c r="H672"/>
    </row>
    <row r="673" spans="1:8" s="25" customFormat="1">
      <c r="A673"/>
      <c r="B673" s="63"/>
      <c r="C673"/>
      <c r="D673"/>
      <c r="E673" s="3"/>
      <c r="F673" s="55"/>
      <c r="G673" s="3"/>
      <c r="H673"/>
    </row>
    <row r="674" spans="1:8" s="25" customFormat="1">
      <c r="A674"/>
      <c r="B674" s="63"/>
      <c r="C674"/>
      <c r="D674"/>
      <c r="E674" s="3"/>
      <c r="F674" s="55"/>
      <c r="G674"/>
      <c r="H674"/>
    </row>
    <row r="675" spans="1:8" s="25" customFormat="1">
      <c r="A675"/>
      <c r="B675" s="63"/>
      <c r="C675"/>
      <c r="D675"/>
      <c r="E675" s="3"/>
      <c r="F675" s="55"/>
      <c r="G675" s="3"/>
      <c r="H675"/>
    </row>
    <row r="676" spans="1:8" s="25" customFormat="1">
      <c r="A676"/>
      <c r="B676" s="63"/>
      <c r="C676"/>
      <c r="D676"/>
      <c r="E676" s="3"/>
      <c r="F676" s="55"/>
      <c r="G676"/>
      <c r="H676"/>
    </row>
    <row r="677" spans="1:8" s="25" customFormat="1">
      <c r="A677"/>
      <c r="B677" s="63"/>
      <c r="C677"/>
      <c r="D677"/>
      <c r="E677" s="3"/>
      <c r="F677" s="55"/>
      <c r="G677"/>
      <c r="H677"/>
    </row>
    <row r="678" spans="1:8" s="25" customFormat="1">
      <c r="A678"/>
      <c r="B678" s="63"/>
      <c r="C678"/>
      <c r="D678"/>
      <c r="E678" s="3"/>
      <c r="F678" s="55"/>
      <c r="G678"/>
      <c r="H678"/>
    </row>
    <row r="679" spans="1:8" s="25" customFormat="1">
      <c r="A679"/>
      <c r="B679" s="63"/>
      <c r="C679"/>
      <c r="D679"/>
      <c r="E679" s="3"/>
      <c r="F679" s="55"/>
      <c r="G679"/>
      <c r="H679"/>
    </row>
    <row r="680" spans="1:8" s="25" customFormat="1">
      <c r="A680"/>
      <c r="B680" s="63"/>
      <c r="C680"/>
      <c r="D680"/>
      <c r="E680" s="3"/>
      <c r="F680" s="55"/>
      <c r="G680" s="3"/>
      <c r="H680"/>
    </row>
    <row r="681" spans="1:8" s="25" customFormat="1">
      <c r="A681"/>
      <c r="B681" s="63"/>
      <c r="C681"/>
      <c r="D681"/>
      <c r="E681" s="3"/>
      <c r="F681" s="55"/>
      <c r="G681"/>
      <c r="H681"/>
    </row>
    <row r="682" spans="1:8" s="25" customFormat="1">
      <c r="A682"/>
      <c r="B682" s="63"/>
      <c r="C682"/>
      <c r="D682"/>
      <c r="E682" s="3"/>
      <c r="F682" s="55"/>
      <c r="G682"/>
      <c r="H682"/>
    </row>
    <row r="683" spans="1:8" s="25" customFormat="1">
      <c r="A683"/>
      <c r="B683" s="63"/>
      <c r="C683"/>
      <c r="D683"/>
      <c r="E683" s="3"/>
      <c r="F683" s="55"/>
      <c r="G683"/>
      <c r="H683"/>
    </row>
    <row r="684" spans="1:8" s="25" customFormat="1">
      <c r="A684"/>
      <c r="B684" s="63"/>
      <c r="C684"/>
      <c r="D684"/>
      <c r="E684" s="3"/>
      <c r="F684" s="55"/>
      <c r="G684" s="3"/>
      <c r="H684"/>
    </row>
    <row r="685" spans="1:8" s="25" customFormat="1">
      <c r="A685"/>
      <c r="B685" s="63"/>
      <c r="C685"/>
      <c r="D685"/>
      <c r="E685" s="3"/>
      <c r="F685" s="55"/>
      <c r="G685"/>
      <c r="H685"/>
    </row>
    <row r="686" spans="1:8" s="25" customFormat="1">
      <c r="A686"/>
      <c r="B686" s="63"/>
      <c r="C686"/>
      <c r="D686"/>
      <c r="E686" s="3"/>
      <c r="F686" s="55"/>
      <c r="G686"/>
      <c r="H686"/>
    </row>
    <row r="687" spans="1:8" s="25" customFormat="1">
      <c r="A687"/>
      <c r="B687" s="63"/>
      <c r="C687"/>
      <c r="D687"/>
      <c r="E687" s="3"/>
      <c r="F687" s="55"/>
      <c r="G687" s="3"/>
      <c r="H687"/>
    </row>
    <row r="688" spans="1:8" s="25" customFormat="1">
      <c r="A688"/>
      <c r="B688" s="63"/>
      <c r="C688"/>
      <c r="D688"/>
      <c r="E688" s="3"/>
      <c r="F688" s="55"/>
      <c r="G688" s="3"/>
      <c r="H688"/>
    </row>
    <row r="689" spans="1:8" s="25" customFormat="1">
      <c r="A689"/>
      <c r="B689" s="63"/>
      <c r="C689"/>
      <c r="D689"/>
      <c r="E689" s="3"/>
      <c r="F689" s="55"/>
      <c r="G689"/>
      <c r="H689"/>
    </row>
    <row r="690" spans="1:8" s="25" customFormat="1">
      <c r="A690"/>
      <c r="B690" s="63"/>
      <c r="C690"/>
      <c r="D690"/>
      <c r="E690" s="3"/>
      <c r="F690" s="55"/>
      <c r="G690"/>
      <c r="H690"/>
    </row>
    <row r="691" spans="1:8" s="25" customFormat="1">
      <c r="A691"/>
      <c r="B691" s="63"/>
      <c r="C691"/>
      <c r="D691"/>
      <c r="E691" s="3"/>
      <c r="F691" s="55"/>
      <c r="G691" s="3"/>
      <c r="H691"/>
    </row>
    <row r="692" spans="1:8" s="25" customFormat="1">
      <c r="A692"/>
      <c r="B692" s="63"/>
      <c r="C692"/>
      <c r="D692"/>
      <c r="E692" s="3"/>
      <c r="F692" s="55"/>
      <c r="G692"/>
      <c r="H692"/>
    </row>
    <row r="693" spans="1:8" s="25" customFormat="1">
      <c r="A693"/>
      <c r="B693" s="63"/>
      <c r="C693"/>
      <c r="D693"/>
      <c r="E693" s="3"/>
      <c r="F693" s="55"/>
      <c r="G693"/>
      <c r="H693"/>
    </row>
    <row r="694" spans="1:8" s="25" customFormat="1">
      <c r="A694"/>
      <c r="B694" s="63"/>
      <c r="C694"/>
      <c r="D694"/>
      <c r="E694" s="3"/>
      <c r="F694" s="55"/>
      <c r="G694"/>
      <c r="H694"/>
    </row>
    <row r="695" spans="1:8" s="25" customFormat="1">
      <c r="A695"/>
      <c r="B695" s="63"/>
      <c r="C695"/>
      <c r="D695"/>
      <c r="E695" s="3"/>
      <c r="F695" s="55"/>
      <c r="G695"/>
      <c r="H695"/>
    </row>
    <row r="696" spans="1:8" s="25" customFormat="1">
      <c r="A696"/>
      <c r="B696" s="63"/>
      <c r="C696"/>
      <c r="D696"/>
      <c r="E696" s="3"/>
      <c r="F696" s="55"/>
      <c r="G696" s="3"/>
      <c r="H696"/>
    </row>
    <row r="697" spans="1:8" s="25" customFormat="1">
      <c r="A697"/>
      <c r="B697" s="63"/>
      <c r="C697"/>
      <c r="D697"/>
      <c r="E697" s="3"/>
      <c r="F697" s="55"/>
      <c r="G697"/>
      <c r="H697"/>
    </row>
    <row r="698" spans="1:8" s="25" customFormat="1">
      <c r="A698"/>
      <c r="B698" s="63"/>
      <c r="C698"/>
      <c r="D698"/>
      <c r="E698" s="3"/>
      <c r="F698" s="55"/>
      <c r="G698" s="3"/>
      <c r="H698"/>
    </row>
    <row r="699" spans="1:8" s="25" customFormat="1">
      <c r="A699"/>
      <c r="B699" s="63"/>
      <c r="C699"/>
      <c r="D699"/>
      <c r="E699" s="3"/>
      <c r="F699" s="55"/>
      <c r="G699"/>
      <c r="H699"/>
    </row>
    <row r="700" spans="1:8" s="25" customFormat="1">
      <c r="A700"/>
      <c r="B700" s="63"/>
      <c r="C700"/>
      <c r="D700"/>
      <c r="E700" s="3"/>
      <c r="F700" s="55"/>
      <c r="G700"/>
      <c r="H700"/>
    </row>
    <row r="701" spans="1:8" s="25" customFormat="1">
      <c r="A701"/>
      <c r="B701" s="63"/>
      <c r="C701"/>
      <c r="D701"/>
      <c r="E701" s="3"/>
      <c r="F701" s="55"/>
      <c r="G701"/>
      <c r="H701"/>
    </row>
    <row r="702" spans="1:8" s="25" customFormat="1">
      <c r="A702"/>
      <c r="B702" s="63"/>
      <c r="C702"/>
      <c r="D702"/>
      <c r="E702" s="3"/>
      <c r="F702" s="55"/>
      <c r="G702" s="3"/>
      <c r="H702"/>
    </row>
    <row r="703" spans="1:8" s="25" customFormat="1">
      <c r="A703"/>
      <c r="B703" s="63"/>
      <c r="C703"/>
      <c r="D703"/>
      <c r="E703" s="3"/>
      <c r="F703" s="55"/>
      <c r="G703"/>
      <c r="H703"/>
    </row>
    <row r="704" spans="1:8" s="25" customFormat="1">
      <c r="A704"/>
      <c r="B704" s="63"/>
      <c r="C704"/>
      <c r="D704"/>
      <c r="E704" s="3"/>
      <c r="F704" s="55"/>
      <c r="G704"/>
      <c r="H704"/>
    </row>
    <row r="705" spans="1:8" s="25" customFormat="1">
      <c r="A705"/>
      <c r="B705" s="63"/>
      <c r="C705"/>
      <c r="D705"/>
      <c r="E705" s="3"/>
      <c r="F705" s="55"/>
      <c r="G705"/>
      <c r="H705"/>
    </row>
    <row r="706" spans="1:8" s="25" customFormat="1">
      <c r="A706"/>
      <c r="B706" s="63"/>
      <c r="C706"/>
      <c r="D706"/>
      <c r="E706" s="3"/>
      <c r="F706" s="55"/>
      <c r="G706"/>
      <c r="H706"/>
    </row>
    <row r="707" spans="1:8" s="25" customFormat="1">
      <c r="A707"/>
      <c r="B707" s="63"/>
      <c r="C707"/>
      <c r="D707"/>
      <c r="E707" s="3"/>
      <c r="F707" s="55"/>
      <c r="G707"/>
      <c r="H707"/>
    </row>
    <row r="708" spans="1:8" s="25" customFormat="1">
      <c r="A708"/>
      <c r="B708" s="63"/>
      <c r="C708"/>
      <c r="D708"/>
      <c r="E708" s="3"/>
      <c r="F708" s="55"/>
      <c r="G708"/>
      <c r="H708"/>
    </row>
    <row r="709" spans="1:8" s="25" customFormat="1">
      <c r="A709"/>
      <c r="B709" s="63"/>
      <c r="C709"/>
      <c r="D709"/>
      <c r="E709" s="3"/>
      <c r="F709" s="55"/>
      <c r="G709"/>
      <c r="H709"/>
    </row>
    <row r="710" spans="1:8" s="25" customFormat="1">
      <c r="A710"/>
      <c r="B710" s="63"/>
      <c r="C710"/>
      <c r="D710"/>
      <c r="E710" s="3"/>
      <c r="F710" s="55"/>
      <c r="G710"/>
      <c r="H710"/>
    </row>
    <row r="711" spans="1:8" s="25" customFormat="1">
      <c r="A711"/>
      <c r="B711" s="63"/>
      <c r="C711"/>
      <c r="D711"/>
      <c r="E711" s="3"/>
      <c r="F711" s="55"/>
      <c r="G711"/>
      <c r="H711"/>
    </row>
    <row r="712" spans="1:8" s="25" customFormat="1">
      <c r="A712"/>
      <c r="B712" s="63"/>
      <c r="C712"/>
      <c r="D712"/>
      <c r="E712" s="3"/>
      <c r="F712" s="55"/>
      <c r="G712"/>
      <c r="H712"/>
    </row>
    <row r="713" spans="1:8" s="25" customFormat="1">
      <c r="A713"/>
      <c r="B713" s="63"/>
      <c r="C713"/>
      <c r="D713"/>
      <c r="E713" s="3"/>
      <c r="F713" s="55"/>
      <c r="G713"/>
      <c r="H713"/>
    </row>
    <row r="714" spans="1:8" s="25" customFormat="1">
      <c r="A714"/>
      <c r="B714" s="63"/>
      <c r="C714"/>
      <c r="D714"/>
      <c r="E714" s="3"/>
      <c r="F714" s="55"/>
      <c r="G714"/>
      <c r="H714"/>
    </row>
    <row r="715" spans="1:8" s="25" customFormat="1">
      <c r="A715"/>
      <c r="B715" s="63"/>
      <c r="C715"/>
      <c r="D715"/>
      <c r="E715" s="3"/>
      <c r="F715" s="55"/>
      <c r="G715"/>
      <c r="H715"/>
    </row>
    <row r="716" spans="1:8" s="25" customFormat="1">
      <c r="A716"/>
      <c r="B716" s="63"/>
      <c r="C716"/>
      <c r="D716"/>
      <c r="E716" s="3"/>
      <c r="F716" s="55"/>
      <c r="G716"/>
      <c r="H716"/>
    </row>
    <row r="717" spans="1:8" s="25" customFormat="1">
      <c r="A717"/>
      <c r="B717" s="63"/>
      <c r="C717"/>
      <c r="D717"/>
      <c r="E717" s="3"/>
      <c r="F717" s="55"/>
      <c r="G717"/>
      <c r="H717"/>
    </row>
    <row r="718" spans="1:8" s="25" customFormat="1">
      <c r="A718"/>
      <c r="B718" s="63"/>
      <c r="C718"/>
      <c r="D718"/>
      <c r="E718" s="3"/>
      <c r="F718" s="55"/>
      <c r="G718"/>
      <c r="H718"/>
    </row>
    <row r="719" spans="1:8" s="25" customFormat="1">
      <c r="A719"/>
      <c r="B719" s="63"/>
      <c r="C719"/>
      <c r="D719"/>
      <c r="E719" s="3"/>
      <c r="F719" s="55"/>
      <c r="G719"/>
      <c r="H719"/>
    </row>
    <row r="720" spans="1:8" s="25" customFormat="1">
      <c r="A720"/>
      <c r="B720" s="63"/>
      <c r="C720"/>
      <c r="D720"/>
      <c r="E720" s="3"/>
      <c r="F720" s="55"/>
      <c r="G720"/>
      <c r="H720"/>
    </row>
    <row r="721" spans="1:8" s="25" customFormat="1">
      <c r="A721"/>
      <c r="B721" s="63"/>
      <c r="C721"/>
      <c r="D721"/>
      <c r="E721" s="3"/>
      <c r="F721" s="55"/>
      <c r="G721"/>
      <c r="H721"/>
    </row>
    <row r="722" spans="1:8" s="25" customFormat="1">
      <c r="A722"/>
      <c r="B722" s="63"/>
      <c r="C722"/>
      <c r="D722"/>
      <c r="E722" s="3"/>
      <c r="F722" s="55"/>
      <c r="G722"/>
      <c r="H722"/>
    </row>
    <row r="723" spans="1:8" s="25" customFormat="1">
      <c r="A723"/>
      <c r="B723" s="63"/>
      <c r="C723"/>
      <c r="D723"/>
      <c r="E723" s="3"/>
      <c r="F723" s="55"/>
      <c r="G723"/>
      <c r="H723"/>
    </row>
    <row r="724" spans="1:8" s="25" customFormat="1">
      <c r="A724"/>
      <c r="B724" s="63"/>
      <c r="C724"/>
      <c r="D724"/>
      <c r="E724" s="3"/>
      <c r="F724" s="55"/>
      <c r="G724"/>
      <c r="H724"/>
    </row>
    <row r="725" spans="1:8" s="25" customFormat="1">
      <c r="A725"/>
      <c r="B725" s="63"/>
      <c r="C725"/>
      <c r="D725"/>
      <c r="E725" s="3"/>
      <c r="F725" s="55"/>
      <c r="G725"/>
      <c r="H725"/>
    </row>
    <row r="726" spans="1:8" s="25" customFormat="1">
      <c r="A726"/>
      <c r="B726" s="63"/>
      <c r="C726"/>
      <c r="D726"/>
      <c r="E726" s="3"/>
      <c r="F726" s="55"/>
      <c r="G726"/>
      <c r="H726"/>
    </row>
    <row r="727" spans="1:8" s="25" customFormat="1">
      <c r="A727"/>
      <c r="B727" s="63"/>
      <c r="C727"/>
      <c r="D727"/>
      <c r="E727" s="3"/>
      <c r="F727" s="55"/>
      <c r="G727"/>
      <c r="H727"/>
    </row>
    <row r="728" spans="1:8" s="25" customFormat="1">
      <c r="A728"/>
      <c r="B728" s="63"/>
      <c r="C728"/>
      <c r="D728"/>
      <c r="E728" s="3"/>
      <c r="F728" s="55"/>
      <c r="G728"/>
      <c r="H728"/>
    </row>
    <row r="729" spans="1:8" s="25" customFormat="1">
      <c r="A729"/>
      <c r="B729" s="63"/>
      <c r="C729"/>
      <c r="D729"/>
      <c r="E729" s="3"/>
      <c r="F729" s="55"/>
      <c r="G729"/>
      <c r="H729"/>
    </row>
    <row r="730" spans="1:8" s="25" customFormat="1">
      <c r="A730"/>
      <c r="B730" s="63"/>
      <c r="C730"/>
      <c r="D730"/>
      <c r="E730" s="3"/>
      <c r="F730" s="55"/>
      <c r="G730"/>
      <c r="H730"/>
    </row>
    <row r="731" spans="1:8" s="25" customFormat="1">
      <c r="A731"/>
      <c r="B731" s="63"/>
      <c r="C731"/>
      <c r="D731"/>
      <c r="E731" s="3"/>
      <c r="F731" s="55"/>
      <c r="G731"/>
      <c r="H731"/>
    </row>
    <row r="732" spans="1:8" s="25" customFormat="1">
      <c r="A732"/>
      <c r="B732" s="63"/>
      <c r="C732"/>
      <c r="D732"/>
      <c r="E732" s="3"/>
      <c r="F732" s="55"/>
      <c r="G732"/>
      <c r="H732"/>
    </row>
    <row r="733" spans="1:8" s="25" customFormat="1">
      <c r="A733"/>
      <c r="B733" s="63"/>
      <c r="C733"/>
      <c r="D733"/>
      <c r="E733" s="3"/>
      <c r="F733" s="55"/>
      <c r="G733"/>
      <c r="H733"/>
    </row>
    <row r="734" spans="1:8" s="25" customFormat="1">
      <c r="A734"/>
      <c r="B734" s="63"/>
      <c r="C734"/>
      <c r="D734"/>
      <c r="E734" s="3"/>
      <c r="F734" s="55"/>
      <c r="G734"/>
      <c r="H734"/>
    </row>
    <row r="735" spans="1:8" s="25" customFormat="1">
      <c r="A735"/>
      <c r="B735" s="63"/>
      <c r="C735"/>
      <c r="D735"/>
      <c r="E735" s="3"/>
      <c r="F735" s="55"/>
      <c r="G735"/>
      <c r="H735"/>
    </row>
    <row r="736" spans="1:8" s="25" customFormat="1">
      <c r="A736"/>
      <c r="B736" s="63"/>
      <c r="C736"/>
      <c r="D736"/>
      <c r="E736" s="3"/>
      <c r="F736" s="55"/>
      <c r="G736"/>
      <c r="H736"/>
    </row>
    <row r="737" spans="1:8" s="25" customFormat="1">
      <c r="A737"/>
      <c r="B737" s="63"/>
      <c r="C737"/>
      <c r="D737"/>
      <c r="E737" s="3"/>
      <c r="F737" s="55"/>
      <c r="G737"/>
      <c r="H737"/>
    </row>
    <row r="738" spans="1:8" s="25" customFormat="1">
      <c r="A738"/>
      <c r="B738" s="63"/>
      <c r="C738"/>
      <c r="D738"/>
      <c r="E738" s="3"/>
      <c r="F738" s="55"/>
      <c r="G738"/>
      <c r="H738"/>
    </row>
    <row r="739" spans="1:8" s="25" customFormat="1">
      <c r="A739"/>
      <c r="B739" s="63"/>
      <c r="C739"/>
      <c r="D739"/>
      <c r="E739" s="3"/>
      <c r="F739" s="55"/>
      <c r="G739"/>
      <c r="H739"/>
    </row>
    <row r="740" spans="1:8" s="25" customFormat="1">
      <c r="A740"/>
      <c r="B740" s="63"/>
      <c r="C740"/>
      <c r="D740"/>
      <c r="E740" s="3"/>
      <c r="F740" s="55"/>
      <c r="G740"/>
      <c r="H740"/>
    </row>
    <row r="741" spans="1:8" s="25" customFormat="1">
      <c r="A741"/>
      <c r="B741" s="63"/>
      <c r="C741"/>
      <c r="D741"/>
      <c r="E741" s="3"/>
      <c r="F741" s="55"/>
      <c r="G741"/>
      <c r="H741"/>
    </row>
    <row r="742" spans="1:8" s="25" customFormat="1">
      <c r="A742"/>
      <c r="B742" s="63"/>
      <c r="C742"/>
      <c r="D742"/>
      <c r="E742" s="3"/>
      <c r="F742" s="55"/>
      <c r="G742"/>
      <c r="H742"/>
    </row>
    <row r="743" spans="1:8" s="25" customFormat="1">
      <c r="A743"/>
      <c r="B743" s="63"/>
      <c r="C743"/>
      <c r="D743"/>
      <c r="E743" s="3"/>
      <c r="F743" s="55"/>
      <c r="G743"/>
      <c r="H743"/>
    </row>
    <row r="744" spans="1:8" s="25" customFormat="1">
      <c r="A744"/>
      <c r="B744" s="63"/>
      <c r="C744"/>
      <c r="D744"/>
      <c r="E744" s="3"/>
      <c r="F744" s="55"/>
      <c r="G744"/>
      <c r="H744"/>
    </row>
    <row r="745" spans="1:8" s="25" customFormat="1">
      <c r="A745"/>
      <c r="B745" s="63"/>
      <c r="C745"/>
      <c r="D745"/>
      <c r="E745" s="3"/>
      <c r="F745" s="55"/>
      <c r="G745"/>
      <c r="H745"/>
    </row>
    <row r="746" spans="1:8" s="25" customFormat="1">
      <c r="A746"/>
      <c r="B746" s="63"/>
      <c r="C746"/>
      <c r="D746"/>
      <c r="E746" s="3"/>
      <c r="F746" s="55"/>
      <c r="G746"/>
      <c r="H746"/>
    </row>
    <row r="747" spans="1:8" s="25" customFormat="1">
      <c r="A747"/>
      <c r="B747" s="63"/>
      <c r="C747"/>
      <c r="D747"/>
      <c r="E747" s="3"/>
      <c r="F747" s="55"/>
      <c r="G747"/>
      <c r="H747"/>
    </row>
    <row r="748" spans="1:8" s="25" customFormat="1">
      <c r="A748"/>
      <c r="B748" s="63"/>
      <c r="C748"/>
      <c r="D748"/>
      <c r="E748" s="3"/>
      <c r="F748" s="55"/>
      <c r="G748"/>
      <c r="H748"/>
    </row>
    <row r="749" spans="1:8" s="25" customFormat="1">
      <c r="A749"/>
      <c r="B749" s="63"/>
      <c r="C749"/>
      <c r="D749"/>
      <c r="E749" s="3"/>
      <c r="F749" s="55"/>
      <c r="G749"/>
      <c r="H749"/>
    </row>
    <row r="750" spans="1:8" s="25" customFormat="1">
      <c r="A750"/>
      <c r="B750" s="63"/>
      <c r="C750"/>
      <c r="D750"/>
      <c r="E750" s="3"/>
      <c r="F750" s="55"/>
      <c r="G750"/>
      <c r="H750"/>
    </row>
    <row r="751" spans="1:8" s="25" customFormat="1">
      <c r="A751"/>
      <c r="B751" s="63"/>
      <c r="C751"/>
      <c r="D751"/>
      <c r="E751" s="3"/>
      <c r="F751" s="55"/>
      <c r="G751"/>
      <c r="H751"/>
    </row>
    <row r="752" spans="1:8" s="25" customFormat="1">
      <c r="A752"/>
      <c r="B752" s="63"/>
      <c r="C752"/>
      <c r="D752"/>
      <c r="E752" s="3"/>
      <c r="F752" s="55"/>
      <c r="G752"/>
      <c r="H752"/>
    </row>
    <row r="753" spans="1:8" s="25" customFormat="1">
      <c r="A753"/>
      <c r="B753" s="63"/>
      <c r="C753"/>
      <c r="D753"/>
      <c r="E753" s="3"/>
      <c r="F753" s="55"/>
      <c r="G753"/>
      <c r="H753"/>
    </row>
    <row r="754" spans="1:8" s="25" customFormat="1">
      <c r="A754"/>
      <c r="B754" s="63"/>
      <c r="C754"/>
      <c r="D754"/>
      <c r="E754" s="3"/>
      <c r="F754" s="55"/>
      <c r="G754"/>
      <c r="H754"/>
    </row>
    <row r="755" spans="1:8" s="25" customFormat="1">
      <c r="A755"/>
      <c r="B755" s="63"/>
      <c r="C755"/>
      <c r="D755"/>
      <c r="E755" s="3"/>
      <c r="F755" s="55"/>
      <c r="G755"/>
      <c r="H755"/>
    </row>
    <row r="756" spans="1:8" s="25" customFormat="1">
      <c r="A756"/>
      <c r="B756" s="63"/>
      <c r="C756"/>
      <c r="D756"/>
      <c r="E756" s="3"/>
      <c r="F756" s="55"/>
      <c r="G756"/>
      <c r="H756"/>
    </row>
    <row r="757" spans="1:8" s="25" customFormat="1">
      <c r="A757"/>
      <c r="B757" s="63"/>
      <c r="C757"/>
      <c r="D757"/>
      <c r="E757" s="3"/>
      <c r="F757" s="55"/>
      <c r="G757"/>
      <c r="H757"/>
    </row>
    <row r="758" spans="1:8" s="25" customFormat="1">
      <c r="A758"/>
      <c r="B758" s="63"/>
      <c r="C758"/>
      <c r="D758"/>
      <c r="E758" s="3"/>
      <c r="F758" s="55"/>
      <c r="G758"/>
      <c r="H758"/>
    </row>
    <row r="759" spans="1:8" s="25" customFormat="1">
      <c r="A759"/>
      <c r="B759" s="63"/>
      <c r="C759"/>
      <c r="D759"/>
      <c r="E759" s="3"/>
      <c r="F759" s="55"/>
      <c r="G759"/>
      <c r="H759"/>
    </row>
    <row r="760" spans="1:8" s="25" customFormat="1">
      <c r="A760"/>
      <c r="B760" s="63"/>
      <c r="C760"/>
      <c r="D760"/>
      <c r="E760" s="3"/>
      <c r="F760" s="55"/>
      <c r="G760"/>
      <c r="H760"/>
    </row>
    <row r="761" spans="1:8" s="25" customFormat="1">
      <c r="A761"/>
      <c r="B761" s="63"/>
      <c r="C761"/>
      <c r="D761"/>
      <c r="E761" s="3"/>
      <c r="F761" s="55"/>
      <c r="G761"/>
      <c r="H761"/>
    </row>
    <row r="762" spans="1:8" s="25" customFormat="1">
      <c r="A762"/>
      <c r="B762" s="63"/>
      <c r="C762"/>
      <c r="D762"/>
      <c r="E762" s="3"/>
      <c r="F762" s="55"/>
      <c r="G762"/>
      <c r="H762"/>
    </row>
    <row r="763" spans="1:8" s="25" customFormat="1">
      <c r="A763"/>
      <c r="B763" s="63"/>
      <c r="C763"/>
      <c r="D763"/>
      <c r="E763" s="3"/>
      <c r="F763" s="55"/>
      <c r="G763"/>
      <c r="H763"/>
    </row>
    <row r="764" spans="1:8" s="25" customFormat="1">
      <c r="A764"/>
      <c r="B764" s="63"/>
      <c r="C764"/>
      <c r="D764"/>
      <c r="E764" s="3"/>
      <c r="F764" s="55"/>
      <c r="G764"/>
      <c r="H764"/>
    </row>
    <row r="765" spans="1:8" s="25" customFormat="1">
      <c r="A765"/>
      <c r="B765" s="63"/>
      <c r="C765"/>
      <c r="D765"/>
      <c r="E765" s="3"/>
      <c r="F765" s="55"/>
      <c r="G765"/>
      <c r="H765"/>
    </row>
    <row r="766" spans="1:8" s="25" customFormat="1">
      <c r="A766"/>
      <c r="B766" s="63"/>
      <c r="C766"/>
      <c r="D766"/>
      <c r="E766" s="3"/>
      <c r="F766" s="55"/>
      <c r="G766"/>
      <c r="H766"/>
    </row>
    <row r="767" spans="1:8" s="25" customFormat="1">
      <c r="A767"/>
      <c r="B767" s="63"/>
      <c r="C767"/>
      <c r="D767"/>
      <c r="E767" s="3"/>
      <c r="F767" s="55"/>
      <c r="G767"/>
      <c r="H767"/>
    </row>
    <row r="768" spans="1:8" s="25" customFormat="1">
      <c r="A768"/>
      <c r="B768" s="63"/>
      <c r="C768"/>
      <c r="D768"/>
      <c r="E768" s="3"/>
      <c r="F768" s="55"/>
      <c r="G768"/>
      <c r="H768"/>
    </row>
    <row r="769" spans="1:8" s="25" customFormat="1">
      <c r="A769"/>
      <c r="B769" s="63"/>
      <c r="C769"/>
      <c r="D769"/>
      <c r="E769" s="3"/>
      <c r="F769" s="55"/>
      <c r="G769"/>
      <c r="H769"/>
    </row>
    <row r="770" spans="1:8" s="25" customFormat="1">
      <c r="A770"/>
      <c r="B770" s="63"/>
      <c r="C770"/>
      <c r="D770"/>
      <c r="E770" s="3"/>
      <c r="F770" s="55"/>
      <c r="G770"/>
      <c r="H770"/>
    </row>
    <row r="771" spans="1:8" s="25" customFormat="1">
      <c r="A771"/>
      <c r="B771" s="63"/>
      <c r="C771"/>
      <c r="D771"/>
      <c r="E771" s="3"/>
      <c r="F771" s="55"/>
      <c r="G771"/>
      <c r="H771"/>
    </row>
    <row r="772" spans="1:8" s="25" customFormat="1">
      <c r="A772"/>
      <c r="B772" s="63"/>
      <c r="C772"/>
      <c r="D772"/>
      <c r="E772" s="3"/>
      <c r="F772" s="55"/>
      <c r="G772"/>
      <c r="H772"/>
    </row>
    <row r="773" spans="1:8" s="25" customFormat="1">
      <c r="A773"/>
      <c r="B773" s="63"/>
      <c r="C773"/>
      <c r="D773"/>
      <c r="E773" s="3"/>
      <c r="F773" s="55"/>
      <c r="G773"/>
      <c r="H773"/>
    </row>
    <row r="774" spans="1:8" s="25" customFormat="1">
      <c r="A774"/>
      <c r="B774" s="63"/>
      <c r="C774"/>
      <c r="D774"/>
      <c r="E774" s="3"/>
      <c r="F774" s="55"/>
      <c r="G774"/>
      <c r="H774"/>
    </row>
    <row r="775" spans="1:8" s="25" customFormat="1">
      <c r="A775"/>
      <c r="B775" s="63"/>
      <c r="C775"/>
      <c r="D775"/>
      <c r="E775" s="3"/>
      <c r="F775" s="55"/>
      <c r="G775"/>
      <c r="H775"/>
    </row>
    <row r="776" spans="1:8" s="25" customFormat="1">
      <c r="A776"/>
      <c r="B776" s="63"/>
      <c r="C776"/>
      <c r="D776"/>
      <c r="E776" s="3"/>
      <c r="F776" s="55"/>
      <c r="G776"/>
      <c r="H776"/>
    </row>
    <row r="777" spans="1:8" s="25" customFormat="1">
      <c r="A777"/>
      <c r="B777" s="63"/>
      <c r="C777"/>
      <c r="D777"/>
      <c r="E777" s="3"/>
      <c r="F777" s="55"/>
      <c r="G777"/>
      <c r="H777"/>
    </row>
    <row r="778" spans="1:8" s="25" customFormat="1">
      <c r="A778"/>
      <c r="B778" s="63"/>
      <c r="C778"/>
      <c r="D778"/>
      <c r="E778" s="3"/>
      <c r="F778" s="55"/>
      <c r="G778"/>
      <c r="H778"/>
    </row>
    <row r="779" spans="1:8" s="25" customFormat="1">
      <c r="A779"/>
      <c r="B779" s="63"/>
      <c r="C779"/>
      <c r="D779"/>
      <c r="E779" s="3"/>
      <c r="F779" s="55"/>
      <c r="G779"/>
      <c r="H779"/>
    </row>
    <row r="780" spans="1:8" s="25" customFormat="1">
      <c r="A780"/>
      <c r="B780" s="63"/>
      <c r="C780"/>
      <c r="D780"/>
      <c r="E780" s="3"/>
      <c r="F780" s="55"/>
      <c r="G780"/>
      <c r="H780"/>
    </row>
    <row r="781" spans="1:8" s="25" customFormat="1">
      <c r="A781"/>
      <c r="B781" s="63"/>
      <c r="C781"/>
      <c r="D781"/>
      <c r="E781" s="3"/>
      <c r="F781" s="55"/>
      <c r="G781"/>
      <c r="H781"/>
    </row>
    <row r="782" spans="1:8" s="25" customFormat="1">
      <c r="A782"/>
      <c r="B782" s="63"/>
      <c r="C782"/>
      <c r="D782"/>
      <c r="E782" s="3"/>
      <c r="F782" s="55"/>
      <c r="G782"/>
      <c r="H782"/>
    </row>
    <row r="783" spans="1:8" s="25" customFormat="1">
      <c r="A783"/>
      <c r="B783" s="63"/>
      <c r="C783"/>
      <c r="D783"/>
      <c r="E783" s="3"/>
      <c r="F783" s="55"/>
      <c r="G783" s="3"/>
      <c r="H783"/>
    </row>
    <row r="784" spans="1:8" s="25" customFormat="1">
      <c r="A784"/>
      <c r="B784" s="63"/>
      <c r="C784"/>
      <c r="D784"/>
      <c r="E784" s="3"/>
      <c r="F784" s="55"/>
      <c r="G784"/>
      <c r="H784"/>
    </row>
    <row r="785" spans="1:8" s="25" customFormat="1">
      <c r="A785"/>
      <c r="B785" s="63"/>
      <c r="C785"/>
      <c r="D785"/>
      <c r="E785" s="3"/>
      <c r="F785" s="55"/>
      <c r="G785"/>
      <c r="H785"/>
    </row>
    <row r="786" spans="1:8" s="25" customFormat="1">
      <c r="A786"/>
      <c r="B786" s="63"/>
      <c r="C786"/>
      <c r="D786"/>
      <c r="E786" s="3"/>
      <c r="F786" s="55"/>
      <c r="G786"/>
      <c r="H786"/>
    </row>
    <row r="787" spans="1:8" s="25" customFormat="1">
      <c r="A787"/>
      <c r="B787" s="63"/>
      <c r="C787"/>
      <c r="D787"/>
      <c r="E787" s="3"/>
      <c r="F787" s="55"/>
      <c r="G787"/>
      <c r="H787"/>
    </row>
    <row r="788" spans="1:8" s="25" customFormat="1">
      <c r="A788"/>
      <c r="B788" s="63"/>
      <c r="C788"/>
      <c r="D788"/>
      <c r="E788" s="3"/>
      <c r="F788" s="55"/>
      <c r="G788"/>
      <c r="H788"/>
    </row>
    <row r="789" spans="1:8" s="25" customFormat="1">
      <c r="A789"/>
      <c r="B789" s="63"/>
      <c r="C789"/>
      <c r="D789"/>
      <c r="E789" s="3"/>
      <c r="F789" s="55"/>
      <c r="G789"/>
      <c r="H789"/>
    </row>
    <row r="790" spans="1:8" s="25" customFormat="1">
      <c r="A790"/>
      <c r="B790" s="63"/>
      <c r="C790"/>
      <c r="D790"/>
      <c r="E790" s="3"/>
      <c r="F790" s="55"/>
      <c r="G790"/>
      <c r="H790"/>
    </row>
    <row r="791" spans="1:8" s="25" customFormat="1">
      <c r="A791"/>
      <c r="B791" s="63"/>
      <c r="C791"/>
      <c r="D791"/>
      <c r="E791" s="3"/>
      <c r="F791" s="55"/>
      <c r="G791"/>
      <c r="H791"/>
    </row>
    <row r="792" spans="1:8" s="25" customFormat="1">
      <c r="A792"/>
      <c r="B792" s="63"/>
      <c r="C792"/>
      <c r="D792"/>
      <c r="E792" s="3"/>
      <c r="F792" s="55"/>
      <c r="G792"/>
      <c r="H792"/>
    </row>
    <row r="793" spans="1:8" s="25" customFormat="1">
      <c r="A793"/>
      <c r="B793" s="63"/>
      <c r="C793"/>
      <c r="D793"/>
      <c r="E793" s="3"/>
      <c r="F793" s="55"/>
      <c r="G793"/>
      <c r="H793"/>
    </row>
    <row r="794" spans="1:8" s="25" customFormat="1">
      <c r="A794"/>
      <c r="B794" s="63"/>
      <c r="C794"/>
      <c r="D794"/>
      <c r="E794" s="3"/>
      <c r="F794" s="55"/>
      <c r="G794"/>
      <c r="H794"/>
    </row>
    <row r="795" spans="1:8" s="25" customFormat="1">
      <c r="A795"/>
      <c r="B795" s="63"/>
      <c r="C795"/>
      <c r="D795"/>
      <c r="E795" s="3"/>
      <c r="F795" s="55"/>
      <c r="G795"/>
      <c r="H795"/>
    </row>
    <row r="796" spans="1:8" s="25" customFormat="1">
      <c r="A796"/>
      <c r="B796" s="63"/>
      <c r="C796"/>
      <c r="D796"/>
      <c r="E796" s="3"/>
      <c r="F796" s="55"/>
      <c r="G796" s="3"/>
      <c r="H796"/>
    </row>
    <row r="797" spans="1:8" s="25" customFormat="1">
      <c r="A797"/>
      <c r="B797" s="63"/>
      <c r="C797"/>
      <c r="D797"/>
      <c r="E797" s="3"/>
      <c r="F797" s="55"/>
      <c r="G797"/>
      <c r="H797"/>
    </row>
    <row r="798" spans="1:8" s="25" customFormat="1">
      <c r="A798"/>
      <c r="B798" s="63"/>
      <c r="C798"/>
      <c r="D798"/>
      <c r="E798" s="3"/>
      <c r="F798" s="55"/>
      <c r="G798"/>
      <c r="H798"/>
    </row>
    <row r="799" spans="1:8" s="25" customFormat="1">
      <c r="A799"/>
      <c r="B799" s="63"/>
      <c r="C799"/>
      <c r="D799"/>
      <c r="E799" s="3"/>
      <c r="F799" s="55"/>
      <c r="G799"/>
      <c r="H799"/>
    </row>
    <row r="800" spans="1:8" s="25" customFormat="1">
      <c r="A800"/>
      <c r="B800" s="63"/>
      <c r="C800"/>
      <c r="D800"/>
      <c r="E800" s="3"/>
      <c r="F800" s="55"/>
      <c r="G800"/>
      <c r="H800"/>
    </row>
    <row r="801" spans="1:8" s="25" customFormat="1">
      <c r="A801"/>
      <c r="B801" s="63"/>
      <c r="C801"/>
      <c r="D801"/>
      <c r="E801" s="3"/>
      <c r="F801" s="55"/>
      <c r="G801"/>
      <c r="H801"/>
    </row>
    <row r="802" spans="1:8" s="25" customFormat="1">
      <c r="A802"/>
      <c r="B802" s="63"/>
      <c r="C802"/>
      <c r="D802"/>
      <c r="E802" s="3"/>
      <c r="F802" s="55"/>
      <c r="G802"/>
      <c r="H802"/>
    </row>
    <row r="803" spans="1:8" s="25" customFormat="1">
      <c r="A803"/>
      <c r="B803" s="63"/>
      <c r="C803"/>
      <c r="D803"/>
      <c r="E803" s="3"/>
      <c r="F803" s="55"/>
      <c r="G803"/>
      <c r="H803"/>
    </row>
    <row r="804" spans="1:8" s="25" customFormat="1">
      <c r="A804"/>
      <c r="B804" s="63"/>
      <c r="C804"/>
      <c r="D804"/>
      <c r="E804" s="3"/>
      <c r="F804" s="55"/>
      <c r="G804"/>
      <c r="H804"/>
    </row>
    <row r="805" spans="1:8" s="25" customFormat="1">
      <c r="A805"/>
      <c r="B805" s="63"/>
      <c r="C805"/>
      <c r="D805"/>
      <c r="E805" s="3"/>
      <c r="F805" s="55"/>
      <c r="G805"/>
      <c r="H805"/>
    </row>
    <row r="806" spans="1:8" s="25" customFormat="1">
      <c r="A806"/>
      <c r="B806" s="63"/>
      <c r="C806"/>
      <c r="D806"/>
      <c r="E806" s="3"/>
      <c r="F806" s="55"/>
      <c r="G806"/>
      <c r="H806"/>
    </row>
    <row r="807" spans="1:8" s="25" customFormat="1">
      <c r="A807"/>
      <c r="B807" s="63"/>
      <c r="C807"/>
      <c r="D807"/>
      <c r="E807" s="3"/>
      <c r="F807" s="55"/>
      <c r="G807"/>
      <c r="H807"/>
    </row>
    <row r="808" spans="1:8" s="25" customFormat="1">
      <c r="A808"/>
      <c r="B808" s="63"/>
      <c r="C808"/>
      <c r="D808"/>
      <c r="E808" s="3"/>
      <c r="F808" s="55"/>
      <c r="G808"/>
      <c r="H808"/>
    </row>
    <row r="809" spans="1:8" s="25" customFormat="1">
      <c r="A809"/>
      <c r="B809" s="63"/>
      <c r="C809"/>
      <c r="D809"/>
      <c r="E809" s="3"/>
      <c r="F809" s="55"/>
      <c r="G809"/>
      <c r="H809"/>
    </row>
    <row r="810" spans="1:8" s="25" customFormat="1">
      <c r="A810"/>
      <c r="B810" s="63"/>
      <c r="C810"/>
      <c r="D810"/>
      <c r="E810" s="3"/>
      <c r="F810" s="55"/>
      <c r="G810"/>
      <c r="H810"/>
    </row>
    <row r="811" spans="1:8" s="25" customFormat="1">
      <c r="A811"/>
      <c r="B811" s="63"/>
      <c r="C811"/>
      <c r="D811"/>
      <c r="E811" s="3"/>
      <c r="F811" s="55"/>
      <c r="G811"/>
      <c r="H811"/>
    </row>
    <row r="812" spans="1:8" s="25" customFormat="1">
      <c r="A812"/>
      <c r="B812" s="63"/>
      <c r="C812"/>
      <c r="D812"/>
      <c r="E812" s="3"/>
      <c r="F812" s="55"/>
      <c r="G812"/>
      <c r="H812"/>
    </row>
    <row r="813" spans="1:8" s="25" customFormat="1">
      <c r="A813"/>
      <c r="B813" s="63"/>
      <c r="C813"/>
      <c r="D813"/>
      <c r="E813" s="3"/>
      <c r="F813" s="55"/>
      <c r="G813"/>
      <c r="H813"/>
    </row>
    <row r="814" spans="1:8" s="25" customFormat="1">
      <c r="A814"/>
      <c r="B814" s="63"/>
      <c r="C814"/>
      <c r="D814"/>
      <c r="E814" s="3"/>
      <c r="F814" s="55"/>
      <c r="G814"/>
      <c r="H814"/>
    </row>
    <row r="815" spans="1:8" s="25" customFormat="1">
      <c r="A815"/>
      <c r="B815" s="63"/>
      <c r="C815"/>
      <c r="D815"/>
      <c r="E815" s="3"/>
      <c r="F815" s="55"/>
      <c r="G815"/>
      <c r="H815"/>
    </row>
    <row r="816" spans="1:8" s="25" customFormat="1">
      <c r="A816"/>
      <c r="B816" s="63"/>
      <c r="C816"/>
      <c r="D816"/>
      <c r="E816" s="3"/>
      <c r="F816" s="55"/>
      <c r="G816"/>
      <c r="H816"/>
    </row>
    <row r="817" spans="1:8" s="25" customFormat="1">
      <c r="A817"/>
      <c r="B817" s="63"/>
      <c r="C817"/>
      <c r="D817"/>
      <c r="E817" s="3"/>
      <c r="F817" s="55"/>
      <c r="G817"/>
      <c r="H817"/>
    </row>
    <row r="818" spans="1:8" s="25" customFormat="1">
      <c r="A818"/>
      <c r="B818" s="63"/>
      <c r="C818"/>
      <c r="D818"/>
      <c r="E818" s="3"/>
      <c r="F818" s="55"/>
      <c r="G818"/>
      <c r="H818"/>
    </row>
    <row r="819" spans="1:8" s="25" customFormat="1">
      <c r="A819"/>
      <c r="B819" s="63"/>
      <c r="C819"/>
      <c r="D819"/>
      <c r="E819" s="3"/>
      <c r="F819" s="55"/>
      <c r="G819"/>
      <c r="H819"/>
    </row>
    <row r="820" spans="1:8" s="25" customFormat="1">
      <c r="A820"/>
      <c r="B820" s="63"/>
      <c r="C820"/>
      <c r="D820"/>
      <c r="E820" s="3"/>
      <c r="F820" s="55"/>
      <c r="G820"/>
      <c r="H820"/>
    </row>
    <row r="821" spans="1:8" s="25" customFormat="1">
      <c r="A821"/>
      <c r="B821" s="63"/>
      <c r="C821"/>
      <c r="D821"/>
      <c r="E821" s="3"/>
      <c r="F821" s="55"/>
      <c r="G821"/>
      <c r="H821"/>
    </row>
    <row r="822" spans="1:8" s="25" customFormat="1">
      <c r="A822"/>
      <c r="B822" s="63"/>
      <c r="C822"/>
      <c r="D822"/>
      <c r="E822" s="3"/>
      <c r="F822" s="55"/>
      <c r="G822"/>
      <c r="H822"/>
    </row>
    <row r="823" spans="1:8" s="25" customFormat="1">
      <c r="A823"/>
      <c r="B823" s="63"/>
      <c r="C823"/>
      <c r="D823"/>
      <c r="E823" s="3"/>
      <c r="F823" s="55"/>
      <c r="G823"/>
      <c r="H823"/>
    </row>
    <row r="824" spans="1:8" s="25" customFormat="1">
      <c r="A824"/>
      <c r="B824" s="63"/>
      <c r="C824"/>
      <c r="D824"/>
      <c r="E824" s="3"/>
      <c r="F824" s="55"/>
      <c r="G824"/>
      <c r="H824"/>
    </row>
    <row r="825" spans="1:8" s="25" customFormat="1">
      <c r="A825"/>
      <c r="B825" s="63"/>
      <c r="C825"/>
      <c r="D825"/>
      <c r="E825" s="3"/>
      <c r="F825" s="55"/>
      <c r="G825"/>
      <c r="H825"/>
    </row>
    <row r="826" spans="1:8" s="25" customFormat="1">
      <c r="A826"/>
      <c r="B826" s="63"/>
      <c r="C826"/>
      <c r="D826"/>
      <c r="E826" s="3"/>
      <c r="F826" s="55"/>
      <c r="G826"/>
      <c r="H826"/>
    </row>
    <row r="827" spans="1:8" s="25" customFormat="1">
      <c r="A827"/>
      <c r="B827" s="63"/>
      <c r="C827"/>
      <c r="D827"/>
      <c r="E827" s="3"/>
      <c r="F827" s="55"/>
      <c r="G827"/>
      <c r="H827"/>
    </row>
    <row r="828" spans="1:8" s="25" customFormat="1">
      <c r="A828"/>
      <c r="B828" s="63"/>
      <c r="C828"/>
      <c r="D828"/>
      <c r="E828" s="3"/>
      <c r="F828" s="55"/>
      <c r="G828"/>
      <c r="H828"/>
    </row>
    <row r="829" spans="1:8" s="25" customFormat="1">
      <c r="A829"/>
      <c r="B829" s="63"/>
      <c r="C829"/>
      <c r="D829"/>
      <c r="E829" s="3"/>
      <c r="F829" s="55"/>
      <c r="G829"/>
      <c r="H829"/>
    </row>
    <row r="830" spans="1:8" s="25" customFormat="1">
      <c r="A830"/>
      <c r="B830" s="63"/>
      <c r="C830"/>
      <c r="D830"/>
      <c r="E830" s="3"/>
      <c r="F830" s="55"/>
      <c r="G830"/>
      <c r="H830"/>
    </row>
    <row r="831" spans="1:8" s="25" customFormat="1">
      <c r="A831"/>
      <c r="B831" s="63"/>
      <c r="C831"/>
      <c r="D831"/>
      <c r="E831" s="3"/>
      <c r="F831" s="55"/>
      <c r="G831"/>
      <c r="H831"/>
    </row>
    <row r="832" spans="1:8" s="25" customFormat="1">
      <c r="A832"/>
      <c r="B832" s="63"/>
      <c r="C832"/>
      <c r="D832"/>
      <c r="E832" s="3"/>
      <c r="F832" s="55"/>
      <c r="G832"/>
      <c r="H832"/>
    </row>
    <row r="833" spans="1:8" s="25" customFormat="1">
      <c r="A833"/>
      <c r="B833" s="63"/>
      <c r="C833"/>
      <c r="D833"/>
      <c r="E833" s="3"/>
      <c r="F833" s="55"/>
      <c r="G833"/>
      <c r="H833"/>
    </row>
    <row r="834" spans="1:8" s="25" customFormat="1">
      <c r="A834"/>
      <c r="B834" s="63"/>
      <c r="C834"/>
      <c r="D834"/>
      <c r="E834" s="3"/>
      <c r="F834" s="55"/>
      <c r="G834"/>
      <c r="H834"/>
    </row>
    <row r="835" spans="1:8" s="25" customFormat="1">
      <c r="A835"/>
      <c r="B835" s="63"/>
      <c r="C835"/>
      <c r="D835"/>
      <c r="E835" s="3"/>
      <c r="F835" s="55"/>
      <c r="G835"/>
      <c r="H835"/>
    </row>
    <row r="836" spans="1:8" s="25" customFormat="1">
      <c r="A836"/>
      <c r="B836" s="63"/>
      <c r="C836"/>
      <c r="D836"/>
      <c r="E836" s="3"/>
      <c r="F836" s="55"/>
      <c r="G836"/>
      <c r="H836"/>
    </row>
    <row r="837" spans="1:8" s="25" customFormat="1">
      <c r="A837"/>
      <c r="B837" s="63"/>
      <c r="C837"/>
      <c r="D837"/>
      <c r="E837" s="3"/>
      <c r="F837" s="55"/>
      <c r="G837"/>
      <c r="H837"/>
    </row>
    <row r="838" spans="1:8" s="25" customFormat="1">
      <c r="A838"/>
      <c r="B838" s="63"/>
      <c r="C838"/>
      <c r="D838"/>
      <c r="E838" s="3"/>
      <c r="F838" s="55"/>
      <c r="G838"/>
      <c r="H838"/>
    </row>
    <row r="839" spans="1:8" s="25" customFormat="1">
      <c r="A839"/>
      <c r="B839" s="63"/>
      <c r="C839"/>
      <c r="D839"/>
      <c r="E839" s="3"/>
      <c r="F839" s="55"/>
      <c r="G839"/>
      <c r="H839"/>
    </row>
    <row r="840" spans="1:8" s="25" customFormat="1">
      <c r="A840"/>
      <c r="B840" s="63"/>
      <c r="C840"/>
      <c r="D840"/>
      <c r="E840" s="3"/>
      <c r="F840" s="55"/>
      <c r="G840"/>
      <c r="H840"/>
    </row>
    <row r="841" spans="1:8" s="25" customFormat="1">
      <c r="A841"/>
      <c r="B841" s="63"/>
      <c r="C841"/>
      <c r="D841"/>
      <c r="E841" s="3"/>
      <c r="F841" s="55"/>
      <c r="G841"/>
      <c r="H841"/>
    </row>
    <row r="842" spans="1:8" s="25" customFormat="1">
      <c r="A842"/>
      <c r="B842" s="63"/>
      <c r="C842"/>
      <c r="D842"/>
      <c r="E842" s="3"/>
      <c r="F842" s="55"/>
      <c r="G842"/>
      <c r="H842"/>
    </row>
    <row r="843" spans="1:8" s="25" customFormat="1">
      <c r="A843"/>
      <c r="B843" s="63"/>
      <c r="C843"/>
      <c r="D843"/>
      <c r="E843" s="3"/>
      <c r="F843" s="55"/>
      <c r="G843"/>
      <c r="H843"/>
    </row>
    <row r="844" spans="1:8" s="25" customFormat="1">
      <c r="A844"/>
      <c r="B844" s="63"/>
      <c r="C844"/>
      <c r="D844"/>
      <c r="E844" s="3"/>
      <c r="F844" s="55"/>
      <c r="G844"/>
      <c r="H844"/>
    </row>
    <row r="845" spans="1:8" s="25" customFormat="1">
      <c r="A845"/>
      <c r="B845" s="63"/>
      <c r="C845"/>
      <c r="D845"/>
      <c r="E845" s="3"/>
      <c r="F845" s="55"/>
      <c r="G845"/>
      <c r="H845"/>
    </row>
    <row r="846" spans="1:8" s="25" customFormat="1">
      <c r="A846"/>
      <c r="B846" s="63"/>
      <c r="C846"/>
      <c r="D846"/>
      <c r="E846" s="3"/>
      <c r="F846" s="55"/>
      <c r="G846"/>
      <c r="H846"/>
    </row>
    <row r="847" spans="1:8" s="25" customFormat="1">
      <c r="A847"/>
      <c r="B847" s="63"/>
      <c r="C847"/>
      <c r="D847"/>
      <c r="E847" s="3"/>
      <c r="F847" s="55"/>
      <c r="G847"/>
      <c r="H847"/>
    </row>
    <row r="848" spans="1:8" s="25" customFormat="1">
      <c r="A848"/>
      <c r="B848" s="63"/>
      <c r="C848"/>
      <c r="D848"/>
      <c r="E848" s="3"/>
      <c r="F848" s="55"/>
      <c r="G848"/>
      <c r="H848"/>
    </row>
    <row r="849" spans="1:8" s="25" customFormat="1">
      <c r="A849"/>
      <c r="B849" s="63"/>
      <c r="C849"/>
      <c r="D849"/>
      <c r="E849" s="3"/>
      <c r="F849" s="55"/>
      <c r="G849"/>
      <c r="H849"/>
    </row>
    <row r="850" spans="1:8" s="25" customFormat="1">
      <c r="A850"/>
      <c r="B850" s="63"/>
      <c r="C850"/>
      <c r="D850"/>
      <c r="E850" s="3"/>
      <c r="F850" s="55"/>
      <c r="G850"/>
      <c r="H850"/>
    </row>
    <row r="851" spans="1:8" s="25" customFormat="1">
      <c r="A851"/>
      <c r="B851" s="63"/>
      <c r="C851"/>
      <c r="D851"/>
      <c r="E851" s="3"/>
      <c r="F851" s="55"/>
      <c r="G851"/>
      <c r="H851"/>
    </row>
    <row r="852" spans="1:8" s="25" customFormat="1">
      <c r="A852"/>
      <c r="B852" s="63"/>
      <c r="C852"/>
      <c r="D852"/>
      <c r="E852" s="3"/>
      <c r="F852" s="55"/>
      <c r="G852"/>
      <c r="H852"/>
    </row>
    <row r="853" spans="1:8" s="25" customFormat="1">
      <c r="A853"/>
      <c r="B853" s="63"/>
      <c r="C853"/>
      <c r="D853"/>
      <c r="E853" s="3"/>
      <c r="F853" s="55"/>
      <c r="G853"/>
      <c r="H853"/>
    </row>
    <row r="854" spans="1:8" s="25" customFormat="1">
      <c r="A854"/>
      <c r="B854" s="63"/>
      <c r="C854"/>
      <c r="D854"/>
      <c r="E854" s="3"/>
      <c r="F854" s="55"/>
      <c r="G854"/>
      <c r="H854"/>
    </row>
    <row r="855" spans="1:8" s="25" customFormat="1">
      <c r="A855"/>
      <c r="B855" s="63"/>
      <c r="C855"/>
      <c r="D855"/>
      <c r="E855" s="3"/>
      <c r="F855" s="55"/>
      <c r="G855"/>
      <c r="H855"/>
    </row>
    <row r="856" spans="1:8" s="25" customFormat="1">
      <c r="A856"/>
      <c r="B856" s="63"/>
      <c r="C856"/>
      <c r="D856"/>
      <c r="E856" s="3"/>
      <c r="F856" s="55"/>
      <c r="G856"/>
      <c r="H856"/>
    </row>
    <row r="857" spans="1:8" s="25" customFormat="1">
      <c r="A857"/>
      <c r="B857" s="63"/>
      <c r="C857"/>
      <c r="D857"/>
      <c r="E857" s="3"/>
      <c r="F857" s="55"/>
      <c r="G857"/>
      <c r="H857"/>
    </row>
    <row r="858" spans="1:8" s="25" customFormat="1">
      <c r="A858"/>
      <c r="B858" s="63"/>
      <c r="C858"/>
      <c r="D858"/>
      <c r="E858" s="3"/>
      <c r="F858" s="55"/>
      <c r="G858"/>
      <c r="H858"/>
    </row>
    <row r="859" spans="1:8" s="25" customFormat="1">
      <c r="A859"/>
      <c r="B859" s="63"/>
      <c r="C859"/>
      <c r="D859"/>
      <c r="E859" s="3"/>
      <c r="F859" s="55"/>
      <c r="G859"/>
      <c r="H859"/>
    </row>
    <row r="860" spans="1:8" s="25" customFormat="1">
      <c r="A860"/>
      <c r="B860" s="63"/>
      <c r="C860"/>
      <c r="D860"/>
      <c r="E860" s="3"/>
      <c r="F860" s="55"/>
      <c r="G860"/>
      <c r="H860"/>
    </row>
    <row r="861" spans="1:8" s="25" customFormat="1">
      <c r="A861"/>
      <c r="B861" s="63"/>
      <c r="C861"/>
      <c r="D861"/>
      <c r="E861" s="3"/>
      <c r="F861" s="55"/>
      <c r="G861"/>
      <c r="H861"/>
    </row>
    <row r="862" spans="1:8" s="25" customFormat="1">
      <c r="A862"/>
      <c r="B862" s="63"/>
      <c r="C862"/>
      <c r="D862"/>
      <c r="E862" s="3"/>
      <c r="F862" s="55"/>
      <c r="G862"/>
      <c r="H862"/>
    </row>
    <row r="863" spans="1:8" s="25" customFormat="1">
      <c r="A863"/>
      <c r="B863" s="63"/>
      <c r="C863"/>
      <c r="D863"/>
      <c r="E863" s="3"/>
      <c r="F863" s="55"/>
      <c r="G863"/>
      <c r="H863"/>
    </row>
    <row r="864" spans="1:8" s="25" customFormat="1">
      <c r="A864"/>
      <c r="B864" s="63"/>
      <c r="C864"/>
      <c r="D864"/>
      <c r="E864" s="3"/>
      <c r="F864" s="55"/>
      <c r="G864"/>
      <c r="H864"/>
    </row>
    <row r="865" spans="1:8" s="25" customFormat="1">
      <c r="A865"/>
      <c r="B865" s="63"/>
      <c r="C865"/>
      <c r="D865"/>
      <c r="E865" s="3"/>
      <c r="F865" s="55"/>
      <c r="G865"/>
      <c r="H865"/>
    </row>
    <row r="866" spans="1:8" s="25" customFormat="1">
      <c r="A866"/>
      <c r="B866" s="63"/>
      <c r="C866"/>
      <c r="D866"/>
      <c r="E866" s="3"/>
      <c r="F866" s="55"/>
      <c r="G866"/>
      <c r="H866"/>
    </row>
    <row r="867" spans="1:8" s="25" customFormat="1">
      <c r="A867"/>
      <c r="B867" s="63"/>
      <c r="C867"/>
      <c r="D867"/>
      <c r="E867" s="3"/>
      <c r="F867" s="55"/>
      <c r="G867"/>
      <c r="H867"/>
    </row>
    <row r="868" spans="1:8" s="25" customFormat="1">
      <c r="A868"/>
      <c r="B868" s="63"/>
      <c r="C868"/>
      <c r="D868"/>
      <c r="E868" s="3"/>
      <c r="F868" s="55"/>
      <c r="G868"/>
      <c r="H868"/>
    </row>
    <row r="869" spans="1:8" s="25" customFormat="1">
      <c r="A869"/>
      <c r="B869" s="63"/>
      <c r="C869"/>
      <c r="D869"/>
      <c r="E869" s="3"/>
      <c r="F869" s="55"/>
      <c r="G869"/>
      <c r="H869"/>
    </row>
    <row r="870" spans="1:8" s="25" customFormat="1">
      <c r="A870"/>
      <c r="B870" s="63"/>
      <c r="C870"/>
      <c r="D870"/>
      <c r="E870" s="3"/>
      <c r="F870" s="55"/>
      <c r="G870"/>
      <c r="H870"/>
    </row>
    <row r="871" spans="1:8" s="25" customFormat="1">
      <c r="A871"/>
      <c r="B871" s="63"/>
      <c r="C871"/>
      <c r="D871"/>
      <c r="E871" s="3"/>
      <c r="F871" s="55"/>
      <c r="G871"/>
      <c r="H871"/>
    </row>
    <row r="872" spans="1:8" s="25" customFormat="1">
      <c r="A872"/>
      <c r="B872" s="63"/>
      <c r="C872"/>
      <c r="D872"/>
      <c r="E872" s="3"/>
      <c r="F872" s="55"/>
      <c r="G872"/>
      <c r="H872"/>
    </row>
    <row r="873" spans="1:8" s="25" customFormat="1">
      <c r="A873"/>
      <c r="B873" s="63"/>
      <c r="C873"/>
      <c r="D873"/>
      <c r="E873" s="3"/>
      <c r="F873" s="55"/>
      <c r="G873"/>
      <c r="H873"/>
    </row>
    <row r="874" spans="1:8" s="25" customFormat="1">
      <c r="A874"/>
      <c r="B874" s="63"/>
      <c r="C874"/>
      <c r="D874"/>
      <c r="E874" s="3"/>
      <c r="F874" s="55"/>
      <c r="G874"/>
      <c r="H874"/>
    </row>
    <row r="875" spans="1:8" s="25" customFormat="1">
      <c r="A875"/>
      <c r="B875" s="63"/>
      <c r="C875"/>
      <c r="D875"/>
      <c r="E875" s="3"/>
      <c r="F875" s="55"/>
      <c r="G875"/>
      <c r="H875"/>
    </row>
    <row r="876" spans="1:8" s="25" customFormat="1">
      <c r="A876"/>
      <c r="B876" s="63"/>
      <c r="C876"/>
      <c r="D876"/>
      <c r="E876" s="3"/>
      <c r="F876" s="55"/>
      <c r="G876"/>
      <c r="H876"/>
    </row>
    <row r="877" spans="1:8" s="25" customFormat="1">
      <c r="A877"/>
      <c r="B877" s="63"/>
      <c r="C877"/>
      <c r="D877"/>
      <c r="E877" s="3"/>
      <c r="F877" s="55"/>
      <c r="G877"/>
      <c r="H877"/>
    </row>
    <row r="878" spans="1:8" s="25" customFormat="1">
      <c r="A878"/>
      <c r="B878" s="63"/>
      <c r="C878"/>
      <c r="D878"/>
      <c r="E878" s="3"/>
      <c r="F878" s="55"/>
      <c r="G878"/>
      <c r="H878"/>
    </row>
    <row r="879" spans="1:8" s="25" customFormat="1">
      <c r="A879"/>
      <c r="B879" s="63"/>
      <c r="C879"/>
      <c r="D879"/>
      <c r="E879" s="3"/>
      <c r="F879" s="55"/>
      <c r="G879"/>
      <c r="H879"/>
    </row>
    <row r="880" spans="1:8" s="25" customFormat="1">
      <c r="A880"/>
      <c r="B880" s="63"/>
      <c r="C880"/>
      <c r="D880"/>
      <c r="E880" s="3"/>
      <c r="F880" s="55"/>
      <c r="G880"/>
      <c r="H880"/>
    </row>
    <row r="881" spans="1:8" s="25" customFormat="1">
      <c r="A881"/>
      <c r="B881" s="63"/>
      <c r="C881"/>
      <c r="D881"/>
      <c r="E881" s="3"/>
      <c r="F881" s="55"/>
      <c r="G881"/>
      <c r="H881"/>
    </row>
    <row r="882" spans="1:8" s="25" customFormat="1">
      <c r="A882"/>
      <c r="B882" s="63"/>
      <c r="C882"/>
      <c r="D882"/>
      <c r="E882" s="3"/>
      <c r="F882" s="55"/>
      <c r="G882"/>
      <c r="H882"/>
    </row>
    <row r="883" spans="1:8" s="25" customFormat="1">
      <c r="A883"/>
      <c r="B883" s="63"/>
      <c r="C883"/>
      <c r="D883"/>
      <c r="E883" s="3"/>
      <c r="F883" s="55"/>
      <c r="G883"/>
      <c r="H883"/>
    </row>
    <row r="884" spans="1:8" s="25" customFormat="1">
      <c r="A884"/>
      <c r="B884" s="63"/>
      <c r="C884"/>
      <c r="D884"/>
      <c r="E884" s="3"/>
      <c r="F884" s="55"/>
      <c r="G884"/>
      <c r="H884"/>
    </row>
    <row r="885" spans="1:8" s="25" customFormat="1">
      <c r="A885"/>
      <c r="B885" s="63"/>
      <c r="C885"/>
      <c r="D885"/>
      <c r="E885" s="3"/>
      <c r="F885" s="55"/>
      <c r="G885"/>
      <c r="H885"/>
    </row>
    <row r="886" spans="1:8" s="25" customFormat="1">
      <c r="A886"/>
      <c r="B886" s="63"/>
      <c r="C886"/>
      <c r="D886"/>
      <c r="E886" s="3"/>
      <c r="F886" s="55"/>
      <c r="G886"/>
      <c r="H886"/>
    </row>
    <row r="887" spans="1:8" s="25" customFormat="1">
      <c r="A887"/>
      <c r="B887" s="63"/>
      <c r="C887"/>
      <c r="D887"/>
      <c r="E887" s="3"/>
      <c r="F887" s="55"/>
      <c r="G887"/>
      <c r="H887"/>
    </row>
    <row r="888" spans="1:8" s="25" customFormat="1">
      <c r="A888"/>
      <c r="B888" s="63"/>
      <c r="C888"/>
      <c r="D888"/>
      <c r="E888" s="3"/>
      <c r="F888" s="55"/>
      <c r="G888"/>
      <c r="H888"/>
    </row>
    <row r="889" spans="1:8" s="25" customFormat="1">
      <c r="A889"/>
      <c r="B889" s="63"/>
      <c r="C889"/>
      <c r="D889"/>
      <c r="E889" s="3"/>
      <c r="F889" s="55"/>
      <c r="G889"/>
      <c r="H889"/>
    </row>
    <row r="890" spans="1:8" s="25" customFormat="1">
      <c r="A890"/>
      <c r="B890" s="63"/>
      <c r="C890"/>
      <c r="D890"/>
      <c r="E890" s="3"/>
      <c r="F890" s="55"/>
      <c r="G890"/>
      <c r="H890"/>
    </row>
    <row r="891" spans="1:8" s="25" customFormat="1">
      <c r="A891"/>
      <c r="B891" s="63"/>
      <c r="C891"/>
      <c r="D891"/>
      <c r="E891" s="3"/>
      <c r="F891" s="55"/>
      <c r="G891"/>
      <c r="H891"/>
    </row>
    <row r="892" spans="1:8" s="25" customFormat="1">
      <c r="A892"/>
      <c r="B892" s="63"/>
      <c r="C892"/>
      <c r="D892"/>
      <c r="E892" s="3"/>
      <c r="F892" s="55"/>
      <c r="G892"/>
      <c r="H892"/>
    </row>
    <row r="893" spans="1:8" s="25" customFormat="1">
      <c r="A893"/>
      <c r="B893" s="63"/>
      <c r="C893"/>
      <c r="D893"/>
      <c r="E893" s="3"/>
      <c r="F893" s="55"/>
      <c r="G893"/>
      <c r="H893"/>
    </row>
    <row r="894" spans="1:8" s="25" customFormat="1">
      <c r="A894"/>
      <c r="B894" s="63"/>
      <c r="C894"/>
      <c r="D894"/>
      <c r="E894" s="3"/>
      <c r="F894" s="55"/>
      <c r="G894"/>
      <c r="H894"/>
    </row>
    <row r="895" spans="1:8" s="25" customFormat="1">
      <c r="A895"/>
      <c r="B895" s="63"/>
      <c r="C895"/>
      <c r="D895"/>
      <c r="E895" s="3"/>
      <c r="F895" s="55"/>
      <c r="G895"/>
      <c r="H895"/>
    </row>
    <row r="896" spans="1:8" s="25" customFormat="1">
      <c r="A896"/>
      <c r="B896" s="63"/>
      <c r="C896"/>
      <c r="D896"/>
      <c r="E896" s="3"/>
      <c r="F896" s="55"/>
      <c r="G896"/>
      <c r="H896"/>
    </row>
    <row r="897" spans="1:8" s="25" customFormat="1">
      <c r="A897"/>
      <c r="B897" s="63"/>
      <c r="C897"/>
      <c r="D897"/>
      <c r="E897" s="3"/>
      <c r="F897" s="55"/>
      <c r="G897"/>
      <c r="H897"/>
    </row>
    <row r="898" spans="1:8" s="25" customFormat="1">
      <c r="A898"/>
      <c r="B898" s="63"/>
      <c r="C898"/>
      <c r="D898"/>
      <c r="E898" s="3"/>
      <c r="F898" s="55"/>
      <c r="G898"/>
      <c r="H898"/>
    </row>
    <row r="899" spans="1:8" s="25" customFormat="1">
      <c r="A899"/>
      <c r="B899" s="63"/>
      <c r="C899"/>
      <c r="D899"/>
      <c r="E899" s="3"/>
      <c r="F899" s="55"/>
      <c r="G899"/>
      <c r="H899"/>
    </row>
    <row r="900" spans="1:8" s="25" customFormat="1">
      <c r="A900"/>
      <c r="B900" s="63"/>
      <c r="C900"/>
      <c r="D900"/>
      <c r="E900" s="3"/>
      <c r="F900" s="55"/>
      <c r="G900"/>
      <c r="H900"/>
    </row>
    <row r="901" spans="1:8" s="25" customFormat="1">
      <c r="A901"/>
      <c r="B901" s="63"/>
      <c r="C901"/>
      <c r="D901"/>
      <c r="E901" s="3"/>
      <c r="F901" s="55"/>
      <c r="G901"/>
      <c r="H901"/>
    </row>
    <row r="902" spans="1:8" s="25" customFormat="1">
      <c r="A902"/>
      <c r="B902" s="63"/>
      <c r="C902"/>
      <c r="D902"/>
      <c r="E902" s="3"/>
      <c r="F902" s="55"/>
      <c r="G902"/>
      <c r="H902"/>
    </row>
    <row r="903" spans="1:8" s="25" customFormat="1">
      <c r="A903"/>
      <c r="B903" s="63"/>
      <c r="C903"/>
      <c r="D903"/>
      <c r="E903" s="3"/>
      <c r="F903" s="55"/>
      <c r="G903"/>
      <c r="H903"/>
    </row>
    <row r="904" spans="1:8" s="25" customFormat="1">
      <c r="A904"/>
      <c r="B904" s="63"/>
      <c r="C904"/>
      <c r="D904"/>
      <c r="E904" s="3"/>
      <c r="F904" s="55"/>
      <c r="G904"/>
      <c r="H904"/>
    </row>
    <row r="905" spans="1:8" s="25" customFormat="1">
      <c r="A905"/>
      <c r="B905" s="63"/>
      <c r="C905"/>
      <c r="D905"/>
      <c r="E905" s="3"/>
      <c r="F905" s="55"/>
      <c r="G905"/>
      <c r="H905"/>
    </row>
    <row r="906" spans="1:8" s="25" customFormat="1">
      <c r="A906"/>
      <c r="B906" s="63"/>
      <c r="C906"/>
      <c r="D906"/>
      <c r="E906" s="3"/>
      <c r="F906" s="55"/>
      <c r="G906"/>
      <c r="H906"/>
    </row>
    <row r="907" spans="1:8" s="25" customFormat="1">
      <c r="A907"/>
      <c r="B907" s="63"/>
      <c r="C907"/>
      <c r="D907"/>
      <c r="E907" s="3"/>
      <c r="F907" s="55"/>
      <c r="G907"/>
      <c r="H907"/>
    </row>
    <row r="908" spans="1:8" s="25" customFormat="1">
      <c r="A908"/>
      <c r="B908" s="63"/>
      <c r="C908"/>
      <c r="D908"/>
      <c r="E908" s="3"/>
      <c r="F908" s="55"/>
      <c r="G908"/>
      <c r="H908"/>
    </row>
    <row r="909" spans="1:8" s="25" customFormat="1">
      <c r="A909"/>
      <c r="B909" s="63"/>
      <c r="C909"/>
      <c r="D909"/>
      <c r="E909" s="3"/>
      <c r="F909" s="55"/>
      <c r="G909"/>
      <c r="H909"/>
    </row>
    <row r="910" spans="1:8" s="25" customFormat="1">
      <c r="A910"/>
      <c r="B910" s="63"/>
      <c r="C910"/>
      <c r="D910"/>
      <c r="E910" s="3"/>
      <c r="F910" s="55"/>
      <c r="G910"/>
      <c r="H910"/>
    </row>
    <row r="911" spans="1:8" s="25" customFormat="1">
      <c r="A911"/>
      <c r="B911" s="63"/>
      <c r="C911"/>
      <c r="D911"/>
      <c r="E911" s="3"/>
      <c r="F911" s="55"/>
      <c r="G911"/>
      <c r="H911"/>
    </row>
    <row r="912" spans="1:8" s="25" customFormat="1">
      <c r="A912"/>
      <c r="B912" s="63"/>
      <c r="C912"/>
      <c r="D912"/>
      <c r="E912" s="3"/>
      <c r="F912" s="55"/>
      <c r="G912"/>
      <c r="H912"/>
    </row>
    <row r="913" spans="1:8" s="25" customFormat="1">
      <c r="A913"/>
      <c r="B913" s="63"/>
      <c r="C913"/>
      <c r="D913"/>
      <c r="E913" s="3"/>
      <c r="F913" s="55"/>
      <c r="G913"/>
      <c r="H913"/>
    </row>
    <row r="914" spans="1:8" s="25" customFormat="1">
      <c r="A914"/>
      <c r="B914" s="63"/>
      <c r="C914"/>
      <c r="D914"/>
      <c r="E914" s="3"/>
      <c r="F914" s="55"/>
      <c r="G914"/>
      <c r="H914"/>
    </row>
    <row r="915" spans="1:8" s="25" customFormat="1">
      <c r="A915"/>
      <c r="B915" s="63"/>
      <c r="C915"/>
      <c r="D915"/>
      <c r="E915" s="3"/>
      <c r="F915" s="55"/>
      <c r="G915"/>
      <c r="H915"/>
    </row>
    <row r="916" spans="1:8" s="25" customFormat="1">
      <c r="A916"/>
      <c r="B916" s="63"/>
      <c r="C916"/>
      <c r="D916"/>
      <c r="E916" s="3"/>
      <c r="F916" s="55"/>
      <c r="G916"/>
      <c r="H916"/>
    </row>
    <row r="917" spans="1:8" s="25" customFormat="1">
      <c r="A917"/>
      <c r="B917" s="63"/>
      <c r="C917"/>
      <c r="D917"/>
      <c r="E917" s="3"/>
      <c r="F917" s="55"/>
      <c r="G917"/>
      <c r="H917"/>
    </row>
    <row r="918" spans="1:8" s="25" customFormat="1">
      <c r="A918"/>
      <c r="B918" s="63"/>
      <c r="C918"/>
      <c r="D918"/>
      <c r="E918" s="3"/>
      <c r="F918" s="55"/>
      <c r="G918"/>
      <c r="H918"/>
    </row>
    <row r="919" spans="1:8" s="25" customFormat="1">
      <c r="A919"/>
      <c r="B919" s="63"/>
      <c r="C919"/>
      <c r="D919"/>
      <c r="E919" s="3"/>
      <c r="F919" s="55"/>
      <c r="G919"/>
      <c r="H919"/>
    </row>
    <row r="920" spans="1:8" s="25" customFormat="1">
      <c r="A920"/>
      <c r="B920" s="63"/>
      <c r="C920"/>
      <c r="D920"/>
      <c r="E920" s="3"/>
      <c r="F920" s="55"/>
      <c r="G920"/>
      <c r="H920"/>
    </row>
    <row r="921" spans="1:8" s="25" customFormat="1">
      <c r="A921"/>
      <c r="B921" s="63"/>
      <c r="C921"/>
      <c r="D921"/>
      <c r="E921" s="3"/>
      <c r="F921" s="55"/>
      <c r="G921"/>
      <c r="H921"/>
    </row>
    <row r="922" spans="1:8" s="25" customFormat="1">
      <c r="A922"/>
      <c r="B922" s="63"/>
      <c r="C922"/>
      <c r="D922"/>
      <c r="E922" s="3"/>
      <c r="F922" s="55"/>
      <c r="G922"/>
      <c r="H922"/>
    </row>
    <row r="923" spans="1:8" s="25" customFormat="1">
      <c r="A923"/>
      <c r="B923" s="63"/>
      <c r="C923"/>
      <c r="D923"/>
      <c r="E923" s="3"/>
      <c r="F923" s="55"/>
      <c r="G923"/>
      <c r="H923"/>
    </row>
    <row r="924" spans="1:8" s="25" customFormat="1">
      <c r="A924"/>
      <c r="B924" s="63"/>
      <c r="C924"/>
      <c r="D924"/>
      <c r="E924" s="3"/>
      <c r="F924" s="55"/>
      <c r="G924"/>
      <c r="H924"/>
    </row>
    <row r="925" spans="1:8" s="25" customFormat="1">
      <c r="A925"/>
      <c r="B925" s="63"/>
      <c r="C925"/>
      <c r="D925"/>
      <c r="E925" s="3"/>
      <c r="F925" s="55"/>
      <c r="G925"/>
      <c r="H925"/>
    </row>
    <row r="926" spans="1:8" s="25" customFormat="1">
      <c r="A926"/>
      <c r="B926" s="63"/>
      <c r="C926"/>
      <c r="D926"/>
      <c r="E926" s="3"/>
      <c r="F926" s="55"/>
      <c r="G926"/>
      <c r="H926"/>
    </row>
    <row r="927" spans="1:8" s="25" customFormat="1">
      <c r="A927"/>
      <c r="B927" s="63"/>
      <c r="C927"/>
      <c r="D927"/>
      <c r="E927" s="3"/>
      <c r="F927" s="55"/>
      <c r="G927"/>
      <c r="H927"/>
    </row>
    <row r="928" spans="1:8" s="25" customFormat="1">
      <c r="A928"/>
      <c r="B928" s="63"/>
      <c r="C928"/>
      <c r="D928"/>
      <c r="E928" s="3"/>
      <c r="F928" s="55"/>
      <c r="G928"/>
      <c r="H928"/>
    </row>
    <row r="929" spans="1:8" s="25" customFormat="1">
      <c r="A929"/>
      <c r="B929" s="63"/>
      <c r="C929"/>
      <c r="D929"/>
      <c r="E929" s="3"/>
      <c r="F929" s="55"/>
      <c r="G929"/>
      <c r="H929"/>
    </row>
    <row r="930" spans="1:8" s="25" customFormat="1">
      <c r="A930"/>
      <c r="B930" s="63"/>
      <c r="C930"/>
      <c r="D930"/>
      <c r="E930" s="3"/>
      <c r="F930" s="55"/>
      <c r="G930"/>
      <c r="H930"/>
    </row>
    <row r="931" spans="1:8" s="25" customFormat="1">
      <c r="A931"/>
      <c r="B931" s="63"/>
      <c r="C931"/>
      <c r="D931"/>
      <c r="E931" s="3"/>
      <c r="F931" s="55"/>
      <c r="G931"/>
      <c r="H931"/>
    </row>
    <row r="932" spans="1:8" s="25" customFormat="1">
      <c r="A932"/>
      <c r="B932" s="63"/>
      <c r="C932"/>
      <c r="D932"/>
      <c r="E932" s="3"/>
      <c r="F932" s="55"/>
      <c r="G932"/>
      <c r="H932"/>
    </row>
    <row r="933" spans="1:8" s="25" customFormat="1">
      <c r="A933"/>
      <c r="B933" s="63"/>
      <c r="C933"/>
      <c r="D933"/>
      <c r="E933" s="3"/>
      <c r="F933" s="55"/>
      <c r="G933"/>
      <c r="H933"/>
    </row>
    <row r="934" spans="1:8" s="25" customFormat="1">
      <c r="A934"/>
      <c r="B934" s="63"/>
      <c r="C934"/>
      <c r="D934"/>
      <c r="E934" s="3"/>
      <c r="F934" s="55"/>
      <c r="G934"/>
      <c r="H934"/>
    </row>
    <row r="935" spans="1:8" s="25" customFormat="1">
      <c r="A935"/>
      <c r="B935" s="63"/>
      <c r="C935"/>
      <c r="D935"/>
      <c r="E935" s="3"/>
      <c r="F935" s="55"/>
      <c r="G935"/>
      <c r="H935"/>
    </row>
    <row r="936" spans="1:8" s="25" customFormat="1">
      <c r="A936"/>
      <c r="B936" s="63"/>
      <c r="C936"/>
      <c r="D936"/>
      <c r="E936" s="3"/>
      <c r="F936" s="55"/>
      <c r="G936"/>
      <c r="H936"/>
    </row>
    <row r="937" spans="1:8" s="25" customFormat="1">
      <c r="A937"/>
      <c r="B937" s="63"/>
      <c r="C937"/>
      <c r="D937"/>
      <c r="E937" s="3"/>
      <c r="F937" s="55"/>
      <c r="G937"/>
      <c r="H937"/>
    </row>
    <row r="938" spans="1:8" s="25" customFormat="1">
      <c r="A938"/>
      <c r="B938" s="63"/>
      <c r="C938"/>
      <c r="D938"/>
      <c r="E938" s="3"/>
      <c r="F938" s="55"/>
      <c r="G938"/>
      <c r="H938"/>
    </row>
    <row r="939" spans="1:8" s="25" customFormat="1">
      <c r="A939"/>
      <c r="B939" s="63"/>
      <c r="C939"/>
      <c r="D939"/>
      <c r="E939" s="3"/>
      <c r="F939" s="55"/>
      <c r="G939"/>
      <c r="H939"/>
    </row>
    <row r="940" spans="1:8" s="25" customFormat="1">
      <c r="A940"/>
      <c r="B940" s="63"/>
      <c r="C940"/>
      <c r="D940"/>
      <c r="E940" s="3"/>
      <c r="F940" s="55"/>
      <c r="G940"/>
      <c r="H940"/>
    </row>
    <row r="941" spans="1:8" s="25" customFormat="1">
      <c r="A941"/>
      <c r="B941" s="63"/>
      <c r="C941"/>
      <c r="D941"/>
      <c r="E941" s="3"/>
      <c r="F941" s="55"/>
      <c r="G941"/>
      <c r="H941"/>
    </row>
    <row r="942" spans="1:8" s="25" customFormat="1">
      <c r="A942"/>
      <c r="B942" s="63"/>
      <c r="C942"/>
      <c r="D942"/>
      <c r="E942" s="3"/>
      <c r="F942" s="55"/>
      <c r="G942"/>
      <c r="H942"/>
    </row>
    <row r="943" spans="1:8" s="25" customFormat="1">
      <c r="A943"/>
      <c r="B943" s="63"/>
      <c r="C943"/>
      <c r="D943"/>
      <c r="E943" s="3"/>
      <c r="F943" s="55"/>
      <c r="G943"/>
      <c r="H943"/>
    </row>
    <row r="944" spans="1:8" s="25" customFormat="1">
      <c r="A944"/>
      <c r="B944" s="63"/>
      <c r="C944"/>
      <c r="D944"/>
      <c r="E944" s="3"/>
      <c r="F944" s="55"/>
      <c r="G944"/>
      <c r="H944"/>
    </row>
    <row r="945" spans="1:8" s="25" customFormat="1">
      <c r="A945"/>
      <c r="B945" s="63"/>
      <c r="C945"/>
      <c r="D945"/>
      <c r="E945" s="3"/>
      <c r="F945" s="55"/>
      <c r="G945"/>
      <c r="H945"/>
    </row>
    <row r="946" spans="1:8" s="25" customFormat="1">
      <c r="A946"/>
      <c r="B946" s="63"/>
      <c r="C946"/>
      <c r="D946"/>
      <c r="E946" s="3"/>
      <c r="F946" s="55"/>
      <c r="G946"/>
      <c r="H946"/>
    </row>
    <row r="947" spans="1:8" s="25" customFormat="1">
      <c r="A947"/>
      <c r="B947" s="63"/>
      <c r="C947"/>
      <c r="D947"/>
      <c r="E947" s="3"/>
      <c r="F947" s="55"/>
      <c r="G947"/>
      <c r="H947"/>
    </row>
    <row r="948" spans="1:8" s="25" customFormat="1">
      <c r="A948"/>
      <c r="B948" s="63"/>
      <c r="C948"/>
      <c r="D948"/>
      <c r="E948" s="3"/>
      <c r="F948" s="55"/>
      <c r="G948"/>
      <c r="H948"/>
    </row>
    <row r="949" spans="1:8" s="25" customFormat="1">
      <c r="A949"/>
      <c r="B949" s="63"/>
      <c r="C949"/>
      <c r="D949"/>
      <c r="E949" s="3"/>
      <c r="F949" s="55"/>
      <c r="G949"/>
      <c r="H949"/>
    </row>
    <row r="950" spans="1:8" s="25" customFormat="1">
      <c r="A950"/>
      <c r="B950" s="63"/>
      <c r="C950"/>
      <c r="D950"/>
      <c r="E950" s="3"/>
      <c r="F950" s="55"/>
      <c r="G950"/>
      <c r="H950"/>
    </row>
    <row r="951" spans="1:8" s="25" customFormat="1">
      <c r="A951"/>
      <c r="B951" s="63"/>
      <c r="C951"/>
      <c r="D951"/>
      <c r="E951" s="3"/>
      <c r="F951" s="55"/>
      <c r="G951"/>
      <c r="H951"/>
    </row>
    <row r="952" spans="1:8" s="25" customFormat="1">
      <c r="A952"/>
      <c r="B952" s="63"/>
      <c r="C952"/>
      <c r="D952"/>
      <c r="E952" s="3"/>
      <c r="F952" s="55"/>
      <c r="G952"/>
      <c r="H952"/>
    </row>
    <row r="953" spans="1:8" s="25" customFormat="1">
      <c r="A953"/>
      <c r="B953" s="63"/>
      <c r="C953"/>
      <c r="D953"/>
      <c r="E953" s="3"/>
      <c r="F953" s="55"/>
      <c r="G953"/>
      <c r="H953"/>
    </row>
    <row r="954" spans="1:8" s="25" customFormat="1">
      <c r="A954"/>
      <c r="B954" s="63"/>
      <c r="C954"/>
      <c r="D954"/>
      <c r="E954" s="3"/>
      <c r="F954" s="55"/>
      <c r="G954"/>
      <c r="H954"/>
    </row>
    <row r="955" spans="1:8" s="25" customFormat="1">
      <c r="A955"/>
      <c r="B955" s="63"/>
      <c r="C955"/>
      <c r="D955"/>
      <c r="E955" s="3"/>
      <c r="F955" s="55"/>
      <c r="G955"/>
      <c r="H955"/>
    </row>
    <row r="956" spans="1:8" s="25" customFormat="1">
      <c r="A956"/>
      <c r="B956" s="63"/>
      <c r="C956"/>
      <c r="D956"/>
      <c r="E956" s="3"/>
      <c r="F956" s="55"/>
      <c r="G956"/>
      <c r="H956"/>
    </row>
    <row r="957" spans="1:8" s="25" customFormat="1">
      <c r="A957"/>
      <c r="B957" s="63"/>
      <c r="C957"/>
      <c r="D957"/>
      <c r="E957" s="3"/>
      <c r="F957" s="55"/>
      <c r="G957"/>
      <c r="H957"/>
    </row>
    <row r="958" spans="1:8" s="25" customFormat="1">
      <c r="A958"/>
      <c r="B958" s="63"/>
      <c r="C958"/>
      <c r="D958"/>
      <c r="E958" s="3"/>
      <c r="F958" s="55"/>
      <c r="G958"/>
      <c r="H958"/>
    </row>
    <row r="959" spans="1:8" s="25" customFormat="1">
      <c r="A959"/>
      <c r="B959" s="63"/>
      <c r="C959"/>
      <c r="D959"/>
      <c r="E959" s="3"/>
      <c r="F959" s="55"/>
      <c r="G959"/>
      <c r="H959"/>
    </row>
    <row r="960" spans="1:8" s="25" customFormat="1">
      <c r="A960"/>
      <c r="B960" s="63"/>
      <c r="C960"/>
      <c r="D960"/>
      <c r="E960" s="3"/>
      <c r="F960" s="55"/>
      <c r="G960"/>
      <c r="H960"/>
    </row>
    <row r="961" spans="1:8" s="25" customFormat="1">
      <c r="A961"/>
      <c r="B961" s="63"/>
      <c r="C961"/>
      <c r="D961"/>
      <c r="E961" s="3"/>
      <c r="F961" s="55"/>
      <c r="G961"/>
      <c r="H961"/>
    </row>
    <row r="962" spans="1:8" s="25" customFormat="1">
      <c r="A962"/>
      <c r="B962" s="63"/>
      <c r="C962"/>
      <c r="D962"/>
      <c r="E962" s="3"/>
      <c r="F962" s="55"/>
      <c r="G962"/>
      <c r="H962"/>
    </row>
    <row r="963" spans="1:8" s="25" customFormat="1">
      <c r="A963"/>
      <c r="B963" s="63"/>
      <c r="C963"/>
      <c r="D963"/>
      <c r="E963" s="3"/>
      <c r="F963" s="55"/>
      <c r="G963"/>
      <c r="H963"/>
    </row>
    <row r="964" spans="1:8" s="25" customFormat="1">
      <c r="A964"/>
      <c r="B964" s="63"/>
      <c r="C964"/>
      <c r="D964"/>
      <c r="E964" s="3"/>
      <c r="F964" s="55"/>
      <c r="G964"/>
      <c r="H964"/>
    </row>
    <row r="965" spans="1:8" s="25" customFormat="1">
      <c r="A965"/>
      <c r="B965" s="63"/>
      <c r="C965"/>
      <c r="D965"/>
      <c r="E965" s="3"/>
      <c r="F965" s="55"/>
      <c r="G965"/>
      <c r="H965"/>
    </row>
    <row r="966" spans="1:8" s="25" customFormat="1">
      <c r="A966"/>
      <c r="B966" s="63"/>
      <c r="C966"/>
      <c r="D966"/>
      <c r="E966" s="3"/>
      <c r="F966" s="55"/>
      <c r="G966"/>
      <c r="H966"/>
    </row>
    <row r="967" spans="1:8" s="25" customFormat="1">
      <c r="A967"/>
      <c r="B967" s="63"/>
      <c r="C967"/>
      <c r="D967"/>
      <c r="E967" s="3"/>
      <c r="F967" s="55"/>
      <c r="G967"/>
      <c r="H967"/>
    </row>
    <row r="968" spans="1:8" s="25" customFormat="1">
      <c r="A968"/>
      <c r="B968" s="63"/>
      <c r="C968"/>
      <c r="D968"/>
      <c r="E968" s="3"/>
      <c r="F968" s="55"/>
      <c r="G968"/>
      <c r="H968"/>
    </row>
    <row r="969" spans="1:8" s="25" customFormat="1">
      <c r="A969"/>
      <c r="B969" s="63"/>
      <c r="C969"/>
      <c r="D969"/>
      <c r="E969" s="3"/>
      <c r="F969" s="55"/>
      <c r="G969"/>
      <c r="H969"/>
    </row>
    <row r="970" spans="1:8" s="25" customFormat="1">
      <c r="A970"/>
      <c r="B970" s="63"/>
      <c r="C970"/>
      <c r="D970"/>
      <c r="E970" s="3"/>
      <c r="F970" s="55"/>
      <c r="G970"/>
      <c r="H970"/>
    </row>
    <row r="971" spans="1:8" s="25" customFormat="1">
      <c r="A971"/>
      <c r="B971" s="63"/>
      <c r="C971"/>
      <c r="D971"/>
      <c r="E971" s="3"/>
      <c r="F971" s="55"/>
      <c r="G971"/>
      <c r="H971"/>
    </row>
    <row r="972" spans="1:8" s="25" customFormat="1">
      <c r="A972"/>
      <c r="B972" s="63"/>
      <c r="C972"/>
      <c r="D972"/>
      <c r="E972" s="3"/>
      <c r="F972" s="55"/>
      <c r="G972"/>
      <c r="H972"/>
    </row>
    <row r="973" spans="1:8" s="25" customFormat="1">
      <c r="A973"/>
      <c r="B973" s="63"/>
      <c r="C973"/>
      <c r="D973"/>
      <c r="E973" s="3"/>
      <c r="F973" s="55"/>
      <c r="G973"/>
      <c r="H973"/>
    </row>
    <row r="974" spans="1:8" s="25" customFormat="1">
      <c r="A974"/>
      <c r="B974" s="63"/>
      <c r="C974"/>
      <c r="D974"/>
      <c r="E974" s="3"/>
      <c r="F974" s="55"/>
      <c r="G974"/>
      <c r="H974"/>
    </row>
    <row r="975" spans="1:8" s="25" customFormat="1">
      <c r="A975"/>
      <c r="B975" s="63"/>
      <c r="C975"/>
      <c r="D975"/>
      <c r="E975" s="3"/>
      <c r="F975" s="55"/>
      <c r="G975"/>
      <c r="H975"/>
    </row>
    <row r="976" spans="1:8" s="25" customFormat="1">
      <c r="A976"/>
      <c r="B976" s="63"/>
      <c r="C976"/>
      <c r="D976"/>
      <c r="E976" s="3"/>
      <c r="F976" s="55"/>
      <c r="G976"/>
      <c r="H976"/>
    </row>
    <row r="977" spans="1:8" s="25" customFormat="1">
      <c r="A977"/>
      <c r="B977" s="63"/>
      <c r="C977"/>
      <c r="D977"/>
      <c r="E977" s="3"/>
      <c r="F977" s="55"/>
      <c r="G977"/>
      <c r="H977"/>
    </row>
    <row r="978" spans="1:8" s="25" customFormat="1">
      <c r="A978"/>
      <c r="B978" s="63"/>
      <c r="C978"/>
      <c r="D978"/>
      <c r="E978" s="3"/>
      <c r="F978" s="55"/>
      <c r="G978"/>
      <c r="H978"/>
    </row>
    <row r="979" spans="1:8" s="25" customFormat="1">
      <c r="A979"/>
      <c r="B979" s="63"/>
      <c r="C979"/>
      <c r="D979"/>
      <c r="E979" s="3"/>
      <c r="F979" s="55"/>
      <c r="G979"/>
      <c r="H979"/>
    </row>
    <row r="980" spans="1:8" s="25" customFormat="1">
      <c r="A980"/>
      <c r="B980" s="63"/>
      <c r="C980"/>
      <c r="D980"/>
      <c r="E980" s="3"/>
      <c r="F980" s="55"/>
      <c r="G980"/>
      <c r="H980"/>
    </row>
    <row r="981" spans="1:8" s="25" customFormat="1">
      <c r="A981"/>
      <c r="B981" s="63"/>
      <c r="C981"/>
      <c r="D981"/>
      <c r="E981" s="3"/>
      <c r="F981" s="55"/>
      <c r="G981"/>
      <c r="H981"/>
    </row>
    <row r="982" spans="1:8" s="25" customFormat="1">
      <c r="A982"/>
      <c r="B982" s="63"/>
      <c r="C982"/>
      <c r="D982"/>
      <c r="E982" s="3"/>
      <c r="F982" s="55"/>
      <c r="G982"/>
      <c r="H982"/>
    </row>
    <row r="983" spans="1:8" s="25" customFormat="1">
      <c r="A983"/>
      <c r="B983" s="63"/>
      <c r="C983"/>
      <c r="D983"/>
      <c r="E983" s="3"/>
      <c r="F983" s="55"/>
      <c r="G983"/>
      <c r="H983"/>
    </row>
    <row r="984" spans="1:8" s="25" customFormat="1">
      <c r="A984"/>
      <c r="B984" s="63"/>
      <c r="C984"/>
      <c r="D984"/>
      <c r="E984" s="3"/>
      <c r="F984" s="55"/>
      <c r="G984"/>
      <c r="H984"/>
    </row>
    <row r="985" spans="1:8" s="25" customFormat="1">
      <c r="A985"/>
      <c r="B985" s="63"/>
      <c r="C985"/>
      <c r="D985"/>
      <c r="E985" s="3"/>
      <c r="F985" s="55"/>
      <c r="G985"/>
      <c r="H985"/>
    </row>
    <row r="986" spans="1:8" s="25" customFormat="1">
      <c r="A986"/>
      <c r="B986" s="63"/>
      <c r="C986"/>
      <c r="D986"/>
      <c r="E986" s="3"/>
      <c r="F986" s="55"/>
      <c r="G986"/>
      <c r="H986"/>
    </row>
    <row r="987" spans="1:8" s="25" customFormat="1">
      <c r="A987"/>
      <c r="B987" s="63"/>
      <c r="C987"/>
      <c r="D987"/>
      <c r="E987" s="3"/>
      <c r="F987" s="55"/>
      <c r="G987"/>
      <c r="H987"/>
    </row>
    <row r="988" spans="1:8" s="25" customFormat="1">
      <c r="A988"/>
      <c r="B988" s="63"/>
      <c r="C988"/>
      <c r="D988"/>
      <c r="E988" s="3"/>
      <c r="F988" s="55"/>
      <c r="G988"/>
      <c r="H988"/>
    </row>
    <row r="989" spans="1:8" s="25" customFormat="1">
      <c r="A989"/>
      <c r="B989" s="63"/>
      <c r="C989"/>
      <c r="D989"/>
      <c r="E989" s="3"/>
      <c r="F989" s="55"/>
      <c r="G989"/>
      <c r="H989"/>
    </row>
    <row r="990" spans="1:8" s="25" customFormat="1">
      <c r="A990"/>
      <c r="B990" s="63"/>
      <c r="C990"/>
      <c r="D990"/>
      <c r="E990" s="3"/>
      <c r="F990" s="55"/>
      <c r="G990"/>
      <c r="H990"/>
    </row>
    <row r="991" spans="1:8" s="25" customFormat="1">
      <c r="A991"/>
      <c r="B991" s="63"/>
      <c r="C991"/>
      <c r="D991"/>
      <c r="E991" s="3"/>
      <c r="F991" s="55"/>
      <c r="G991"/>
      <c r="H991"/>
    </row>
    <row r="992" spans="1:8" s="25" customFormat="1">
      <c r="A992"/>
      <c r="B992" s="63"/>
      <c r="C992"/>
      <c r="D992"/>
      <c r="E992" s="3"/>
      <c r="F992" s="55"/>
      <c r="G992"/>
      <c r="H992"/>
    </row>
    <row r="993" spans="1:8" s="25" customFormat="1">
      <c r="A993"/>
      <c r="B993" s="63"/>
      <c r="C993"/>
      <c r="D993"/>
      <c r="E993" s="3"/>
      <c r="F993" s="55"/>
      <c r="G993"/>
      <c r="H993"/>
    </row>
    <row r="994" spans="1:8" s="25" customFormat="1">
      <c r="A994"/>
      <c r="B994" s="63"/>
      <c r="C994"/>
      <c r="D994"/>
      <c r="E994" s="3"/>
      <c r="F994" s="55"/>
      <c r="G994"/>
      <c r="H994"/>
    </row>
    <row r="995" spans="1:8" s="25" customFormat="1">
      <c r="A995"/>
      <c r="B995" s="63"/>
      <c r="C995"/>
      <c r="D995"/>
      <c r="E995" s="3"/>
      <c r="F995" s="55"/>
      <c r="G995"/>
      <c r="H995"/>
    </row>
    <row r="996" spans="1:8" s="25" customFormat="1">
      <c r="A996"/>
      <c r="B996" s="63"/>
      <c r="C996"/>
      <c r="D996"/>
      <c r="E996" s="3"/>
      <c r="F996" s="55"/>
      <c r="G996"/>
      <c r="H996"/>
    </row>
    <row r="997" spans="1:8" s="25" customFormat="1">
      <c r="A997"/>
      <c r="B997" s="63"/>
      <c r="C997"/>
      <c r="D997"/>
      <c r="E997" s="3"/>
      <c r="F997" s="55"/>
      <c r="G997"/>
      <c r="H997"/>
    </row>
    <row r="998" spans="1:8" s="25" customFormat="1">
      <c r="A998"/>
      <c r="B998" s="63"/>
      <c r="C998"/>
      <c r="D998"/>
      <c r="E998" s="3"/>
      <c r="F998" s="55"/>
      <c r="G998"/>
      <c r="H998"/>
    </row>
    <row r="999" spans="1:8" s="25" customFormat="1">
      <c r="A999"/>
      <c r="B999" s="63"/>
      <c r="C999"/>
      <c r="D999"/>
      <c r="E999" s="3"/>
      <c r="F999" s="55"/>
      <c r="G999"/>
      <c r="H999"/>
    </row>
    <row r="1000" spans="1:8" s="25" customFormat="1">
      <c r="A1000"/>
      <c r="B1000" s="63"/>
      <c r="C1000"/>
      <c r="D1000"/>
      <c r="E1000" s="3"/>
      <c r="F1000" s="55"/>
      <c r="G1000"/>
      <c r="H1000"/>
    </row>
    <row r="1001" spans="1:8" s="25" customFormat="1">
      <c r="A1001"/>
      <c r="B1001" s="63"/>
      <c r="C1001"/>
      <c r="D1001"/>
      <c r="E1001" s="3"/>
      <c r="F1001" s="55"/>
      <c r="G1001"/>
      <c r="H1001"/>
    </row>
    <row r="1002" spans="1:8" s="25" customFormat="1">
      <c r="A1002"/>
      <c r="B1002" s="63"/>
      <c r="C1002"/>
      <c r="D1002"/>
      <c r="E1002" s="3"/>
      <c r="F1002" s="55"/>
      <c r="G1002"/>
      <c r="H1002"/>
    </row>
    <row r="1003" spans="1:8" s="25" customFormat="1">
      <c r="A1003"/>
      <c r="B1003" s="63"/>
      <c r="C1003"/>
      <c r="D1003"/>
      <c r="E1003" s="3"/>
      <c r="F1003" s="55"/>
      <c r="G1003"/>
      <c r="H1003"/>
    </row>
    <row r="1004" spans="1:8" s="25" customFormat="1">
      <c r="A1004"/>
      <c r="B1004" s="63"/>
      <c r="C1004"/>
      <c r="D1004"/>
      <c r="E1004" s="3"/>
      <c r="F1004" s="55"/>
      <c r="G1004"/>
      <c r="H1004"/>
    </row>
    <row r="1005" spans="1:8" s="25" customFormat="1">
      <c r="A1005"/>
      <c r="B1005" s="63"/>
      <c r="C1005"/>
      <c r="D1005"/>
      <c r="E1005" s="3"/>
      <c r="F1005" s="55"/>
      <c r="G1005"/>
      <c r="H1005"/>
    </row>
    <row r="1006" spans="1:8" s="25" customFormat="1">
      <c r="A1006"/>
      <c r="B1006" s="63"/>
      <c r="C1006"/>
      <c r="D1006"/>
      <c r="E1006" s="3"/>
      <c r="F1006" s="55"/>
      <c r="G1006"/>
      <c r="H1006"/>
    </row>
    <row r="1007" spans="1:8" s="25" customFormat="1">
      <c r="A1007"/>
      <c r="B1007" s="63"/>
      <c r="C1007"/>
      <c r="D1007"/>
      <c r="E1007" s="3"/>
      <c r="F1007" s="55"/>
      <c r="G1007"/>
      <c r="H1007"/>
    </row>
    <row r="1008" spans="1:8" s="25" customFormat="1">
      <c r="A1008"/>
      <c r="B1008" s="63"/>
      <c r="C1008"/>
      <c r="D1008"/>
      <c r="E1008" s="3"/>
      <c r="F1008" s="55"/>
      <c r="G1008"/>
      <c r="H1008"/>
    </row>
    <row r="1009" spans="1:8" s="25" customFormat="1">
      <c r="A1009"/>
      <c r="B1009" s="63"/>
      <c r="C1009"/>
      <c r="D1009"/>
      <c r="E1009" s="3"/>
      <c r="F1009" s="55"/>
      <c r="G1009"/>
      <c r="H1009"/>
    </row>
    <row r="1010" spans="1:8" s="25" customFormat="1">
      <c r="A1010"/>
      <c r="B1010" s="63"/>
      <c r="C1010"/>
      <c r="D1010"/>
      <c r="E1010" s="3"/>
      <c r="F1010" s="55"/>
      <c r="G1010"/>
      <c r="H1010"/>
    </row>
    <row r="1011" spans="1:8" s="25" customFormat="1">
      <c r="A1011"/>
      <c r="B1011" s="63"/>
      <c r="C1011"/>
      <c r="D1011"/>
      <c r="E1011" s="3"/>
      <c r="F1011" s="55"/>
      <c r="G1011"/>
      <c r="H1011"/>
    </row>
    <row r="1012" spans="1:8" s="25" customFormat="1">
      <c r="A1012"/>
      <c r="B1012" s="63"/>
      <c r="C1012"/>
      <c r="D1012"/>
      <c r="E1012" s="3"/>
      <c r="F1012" s="55"/>
      <c r="G1012"/>
      <c r="H1012"/>
    </row>
    <row r="1013" spans="1:8" s="25" customFormat="1">
      <c r="A1013"/>
      <c r="B1013" s="63"/>
      <c r="C1013"/>
      <c r="D1013"/>
      <c r="E1013" s="3"/>
      <c r="F1013" s="55"/>
      <c r="G1013"/>
      <c r="H1013"/>
    </row>
    <row r="1014" spans="1:8" s="25" customFormat="1">
      <c r="A1014"/>
      <c r="B1014" s="63"/>
      <c r="C1014"/>
      <c r="D1014"/>
      <c r="E1014" s="3"/>
      <c r="F1014" s="55"/>
      <c r="G1014"/>
      <c r="H1014"/>
    </row>
    <row r="1015" spans="1:8" s="25" customFormat="1">
      <c r="A1015"/>
      <c r="B1015" s="63"/>
      <c r="C1015"/>
      <c r="D1015"/>
      <c r="E1015" s="3"/>
      <c r="F1015" s="55"/>
      <c r="G1015"/>
      <c r="H1015"/>
    </row>
    <row r="1016" spans="1:8" s="25" customFormat="1">
      <c r="A1016"/>
      <c r="B1016" s="63"/>
      <c r="C1016"/>
      <c r="D1016"/>
      <c r="E1016" s="3"/>
      <c r="F1016" s="55"/>
      <c r="G1016"/>
      <c r="H1016"/>
    </row>
    <row r="1017" spans="1:8" s="25" customFormat="1">
      <c r="A1017"/>
      <c r="B1017" s="63"/>
      <c r="C1017"/>
      <c r="D1017"/>
      <c r="E1017" s="3"/>
      <c r="F1017" s="55"/>
      <c r="G1017"/>
      <c r="H1017"/>
    </row>
    <row r="1018" spans="1:8" s="25" customFormat="1">
      <c r="A1018"/>
      <c r="B1018" s="63"/>
      <c r="C1018"/>
      <c r="D1018"/>
      <c r="E1018" s="3"/>
      <c r="F1018" s="55"/>
      <c r="G1018"/>
      <c r="H1018"/>
    </row>
    <row r="1019" spans="1:8" s="25" customFormat="1">
      <c r="A1019"/>
      <c r="B1019" s="63"/>
      <c r="C1019"/>
      <c r="D1019"/>
      <c r="E1019" s="3"/>
      <c r="F1019" s="55"/>
      <c r="G1019"/>
      <c r="H1019"/>
    </row>
    <row r="1020" spans="1:8" s="25" customFormat="1">
      <c r="A1020"/>
      <c r="B1020" s="63"/>
      <c r="C1020"/>
      <c r="D1020"/>
      <c r="E1020" s="3"/>
      <c r="F1020" s="55"/>
      <c r="G1020"/>
      <c r="H1020"/>
    </row>
    <row r="1021" spans="1:8" s="25" customFormat="1">
      <c r="A1021"/>
      <c r="B1021" s="63"/>
      <c r="C1021"/>
      <c r="D1021"/>
      <c r="E1021" s="3"/>
      <c r="F1021" s="55"/>
      <c r="G1021"/>
      <c r="H1021"/>
    </row>
    <row r="1022" spans="1:8" s="25" customFormat="1">
      <c r="A1022"/>
      <c r="B1022" s="63"/>
      <c r="C1022"/>
      <c r="D1022"/>
      <c r="E1022" s="3"/>
      <c r="F1022" s="55"/>
      <c r="G1022"/>
      <c r="H1022"/>
    </row>
    <row r="1023" spans="1:8" s="25" customFormat="1">
      <c r="A1023"/>
      <c r="B1023" s="63"/>
      <c r="C1023"/>
      <c r="D1023"/>
      <c r="E1023" s="3"/>
      <c r="F1023" s="55"/>
      <c r="G1023"/>
      <c r="H1023"/>
    </row>
    <row r="1024" spans="1:8" s="25" customFormat="1">
      <c r="A1024"/>
      <c r="B1024" s="63"/>
      <c r="C1024"/>
      <c r="D1024"/>
      <c r="E1024" s="3"/>
      <c r="F1024" s="55"/>
      <c r="G1024"/>
      <c r="H1024"/>
    </row>
    <row r="1025" spans="1:8" s="25" customFormat="1">
      <c r="A1025"/>
      <c r="B1025" s="63"/>
      <c r="C1025"/>
      <c r="D1025"/>
      <c r="E1025" s="3"/>
      <c r="F1025" s="55"/>
      <c r="G1025"/>
      <c r="H1025"/>
    </row>
    <row r="1026" spans="1:8" s="25" customFormat="1">
      <c r="A1026"/>
      <c r="B1026" s="63"/>
      <c r="C1026"/>
      <c r="D1026"/>
      <c r="E1026" s="3"/>
      <c r="F1026" s="55"/>
      <c r="G1026"/>
      <c r="H1026"/>
    </row>
    <row r="1027" spans="1:8" s="25" customFormat="1">
      <c r="A1027"/>
      <c r="B1027" s="63"/>
      <c r="C1027"/>
      <c r="D1027"/>
      <c r="E1027" s="3"/>
      <c r="F1027" s="55"/>
      <c r="G1027"/>
      <c r="H1027"/>
    </row>
    <row r="1028" spans="1:8" s="25" customFormat="1">
      <c r="A1028"/>
      <c r="B1028" s="63"/>
      <c r="C1028"/>
      <c r="D1028"/>
      <c r="E1028" s="3"/>
      <c r="F1028" s="55"/>
      <c r="G1028"/>
      <c r="H1028"/>
    </row>
    <row r="1029" spans="1:8" s="25" customFormat="1">
      <c r="A1029"/>
      <c r="B1029" s="63"/>
      <c r="C1029"/>
      <c r="D1029"/>
      <c r="E1029" s="3"/>
      <c r="F1029" s="55"/>
      <c r="G1029"/>
      <c r="H1029"/>
    </row>
    <row r="1030" spans="1:8" s="25" customFormat="1">
      <c r="A1030"/>
      <c r="B1030" s="63"/>
      <c r="C1030"/>
      <c r="D1030"/>
      <c r="E1030" s="3"/>
      <c r="F1030" s="55"/>
      <c r="G1030"/>
      <c r="H1030"/>
    </row>
    <row r="1031" spans="1:8" s="25" customFormat="1">
      <c r="A1031"/>
      <c r="B1031" s="63"/>
      <c r="C1031"/>
      <c r="D1031"/>
      <c r="E1031" s="3"/>
      <c r="F1031" s="55"/>
      <c r="G1031"/>
      <c r="H1031"/>
    </row>
    <row r="1032" spans="1:8" s="25" customFormat="1">
      <c r="A1032"/>
      <c r="B1032" s="63"/>
      <c r="C1032"/>
      <c r="D1032"/>
      <c r="E1032" s="3"/>
      <c r="F1032" s="55"/>
      <c r="G1032"/>
      <c r="H1032"/>
    </row>
    <row r="1033" spans="1:8" s="25" customFormat="1">
      <c r="A1033"/>
      <c r="B1033" s="63"/>
      <c r="C1033"/>
      <c r="D1033"/>
      <c r="E1033" s="3"/>
      <c r="F1033" s="55"/>
      <c r="G1033"/>
      <c r="H1033"/>
    </row>
    <row r="1034" spans="1:8" s="25" customFormat="1">
      <c r="A1034"/>
      <c r="B1034" s="63"/>
      <c r="C1034"/>
      <c r="D1034"/>
      <c r="E1034" s="3"/>
      <c r="F1034" s="55"/>
      <c r="G1034"/>
      <c r="H1034"/>
    </row>
    <row r="1035" spans="1:8" s="25" customFormat="1">
      <c r="A1035"/>
      <c r="B1035" s="63"/>
      <c r="C1035"/>
      <c r="D1035"/>
      <c r="E1035" s="3"/>
      <c r="F1035" s="55"/>
      <c r="G1035"/>
      <c r="H1035"/>
    </row>
    <row r="1036" spans="1:8" s="25" customFormat="1">
      <c r="A1036"/>
      <c r="B1036" s="63"/>
      <c r="C1036"/>
      <c r="D1036"/>
      <c r="E1036" s="3"/>
      <c r="F1036" s="55"/>
      <c r="G1036"/>
      <c r="H1036"/>
    </row>
    <row r="1037" spans="1:8" s="25" customFormat="1">
      <c r="A1037"/>
      <c r="B1037" s="63"/>
      <c r="C1037"/>
      <c r="D1037"/>
      <c r="E1037" s="3"/>
      <c r="F1037" s="55"/>
      <c r="G1037"/>
      <c r="H1037"/>
    </row>
    <row r="1038" spans="1:8" s="25" customFormat="1">
      <c r="A1038"/>
      <c r="B1038" s="63"/>
      <c r="C1038"/>
      <c r="D1038"/>
      <c r="E1038" s="3"/>
      <c r="F1038" s="55"/>
      <c r="G1038"/>
      <c r="H1038"/>
    </row>
    <row r="1039" spans="1:8" s="25" customFormat="1">
      <c r="A1039"/>
      <c r="B1039" s="63"/>
      <c r="C1039"/>
      <c r="D1039"/>
      <c r="E1039" s="3"/>
      <c r="F1039" s="55"/>
      <c r="G1039"/>
      <c r="H1039"/>
    </row>
    <row r="1040" spans="1:8" s="25" customFormat="1">
      <c r="A1040"/>
      <c r="B1040" s="63"/>
      <c r="C1040"/>
      <c r="D1040"/>
      <c r="E1040" s="3"/>
      <c r="F1040" s="55"/>
      <c r="G1040"/>
      <c r="H1040"/>
    </row>
    <row r="1041" spans="1:8" s="25" customFormat="1">
      <c r="A1041"/>
      <c r="B1041" s="63"/>
      <c r="C1041"/>
      <c r="D1041"/>
      <c r="E1041" s="3"/>
      <c r="F1041" s="55"/>
      <c r="G1041"/>
      <c r="H1041"/>
    </row>
    <row r="1042" spans="1:8" s="25" customFormat="1">
      <c r="A1042"/>
      <c r="B1042" s="63"/>
      <c r="C1042"/>
      <c r="D1042"/>
      <c r="E1042" s="3"/>
      <c r="F1042" s="55"/>
      <c r="G1042"/>
      <c r="H1042"/>
    </row>
    <row r="1043" spans="1:8" s="25" customFormat="1">
      <c r="A1043"/>
      <c r="B1043" s="63"/>
      <c r="C1043"/>
      <c r="D1043"/>
      <c r="E1043" s="3"/>
      <c r="F1043" s="55"/>
      <c r="G1043"/>
      <c r="H1043"/>
    </row>
    <row r="1044" spans="1:8" s="25" customFormat="1">
      <c r="A1044"/>
      <c r="B1044" s="63"/>
      <c r="C1044"/>
      <c r="D1044"/>
      <c r="E1044" s="3"/>
      <c r="F1044" s="55"/>
      <c r="G1044"/>
      <c r="H1044"/>
    </row>
    <row r="1045" spans="1:8" s="25" customFormat="1">
      <c r="A1045"/>
      <c r="B1045" s="63"/>
      <c r="C1045"/>
      <c r="D1045"/>
      <c r="E1045" s="3"/>
      <c r="F1045" s="55"/>
      <c r="G1045"/>
      <c r="H1045"/>
    </row>
    <row r="1046" spans="1:8" s="25" customFormat="1">
      <c r="A1046"/>
      <c r="B1046" s="63"/>
      <c r="C1046"/>
      <c r="D1046"/>
      <c r="E1046" s="3"/>
      <c r="F1046" s="55"/>
      <c r="G1046"/>
      <c r="H1046"/>
    </row>
    <row r="1047" spans="1:8" s="25" customFormat="1">
      <c r="A1047"/>
      <c r="B1047" s="63"/>
      <c r="C1047"/>
      <c r="D1047"/>
      <c r="E1047" s="3"/>
      <c r="F1047" s="55"/>
      <c r="G1047"/>
      <c r="H1047"/>
    </row>
    <row r="1048" spans="1:8" s="25" customFormat="1">
      <c r="A1048"/>
      <c r="B1048" s="63"/>
      <c r="C1048"/>
      <c r="D1048"/>
      <c r="E1048" s="3"/>
      <c r="F1048" s="55"/>
      <c r="G1048"/>
      <c r="H1048"/>
    </row>
    <row r="1049" spans="1:8" s="25" customFormat="1">
      <c r="A1049"/>
      <c r="B1049" s="63"/>
      <c r="C1049"/>
      <c r="D1049"/>
      <c r="E1049" s="3"/>
      <c r="F1049" s="55"/>
      <c r="G1049"/>
      <c r="H1049"/>
    </row>
    <row r="1050" spans="1:8" s="25" customFormat="1">
      <c r="A1050"/>
      <c r="B1050" s="63"/>
      <c r="C1050"/>
      <c r="D1050"/>
      <c r="E1050" s="3"/>
      <c r="F1050" s="55"/>
      <c r="G1050"/>
      <c r="H1050"/>
    </row>
    <row r="1051" spans="1:8" s="25" customFormat="1">
      <c r="A1051"/>
      <c r="B1051" s="63"/>
      <c r="C1051"/>
      <c r="D1051"/>
      <c r="E1051" s="3"/>
      <c r="F1051" s="55"/>
      <c r="G1051"/>
      <c r="H1051"/>
    </row>
    <row r="1052" spans="1:8" s="25" customFormat="1">
      <c r="A1052"/>
      <c r="B1052" s="63"/>
      <c r="C1052"/>
      <c r="D1052"/>
      <c r="E1052" s="3"/>
      <c r="F1052" s="55"/>
      <c r="G1052"/>
      <c r="H1052"/>
    </row>
    <row r="1053" spans="1:8" s="25" customFormat="1">
      <c r="A1053"/>
      <c r="B1053" s="63"/>
      <c r="C1053"/>
      <c r="D1053"/>
      <c r="E1053" s="3"/>
      <c r="F1053" s="55"/>
      <c r="G1053"/>
      <c r="H1053"/>
    </row>
    <row r="1054" spans="1:8" s="25" customFormat="1">
      <c r="A1054"/>
      <c r="B1054" s="63"/>
      <c r="C1054"/>
      <c r="D1054"/>
      <c r="E1054" s="3"/>
      <c r="F1054" s="55"/>
      <c r="G1054"/>
      <c r="H1054"/>
    </row>
    <row r="1055" spans="1:8" s="25" customFormat="1">
      <c r="A1055"/>
      <c r="B1055" s="63"/>
      <c r="C1055"/>
      <c r="D1055"/>
      <c r="E1055" s="3"/>
      <c r="F1055" s="55"/>
      <c r="G1055"/>
      <c r="H1055"/>
    </row>
    <row r="1056" spans="1:8" s="25" customFormat="1">
      <c r="A1056"/>
      <c r="B1056" s="63"/>
      <c r="C1056"/>
      <c r="D1056"/>
      <c r="E1056" s="3"/>
      <c r="F1056" s="55"/>
      <c r="G1056"/>
      <c r="H1056"/>
    </row>
    <row r="1057" spans="1:8" s="25" customFormat="1">
      <c r="A1057"/>
      <c r="B1057" s="63"/>
      <c r="C1057"/>
      <c r="D1057"/>
      <c r="E1057" s="3"/>
      <c r="F1057" s="55"/>
      <c r="G1057"/>
      <c r="H1057"/>
    </row>
    <row r="1058" spans="1:8" s="25" customFormat="1">
      <c r="A1058"/>
      <c r="B1058" s="63"/>
      <c r="C1058"/>
      <c r="D1058"/>
      <c r="E1058" s="3"/>
      <c r="F1058" s="55"/>
      <c r="G1058"/>
      <c r="H1058"/>
    </row>
    <row r="1059" spans="1:8" s="25" customFormat="1">
      <c r="A1059"/>
      <c r="B1059" s="63"/>
      <c r="C1059"/>
      <c r="D1059"/>
      <c r="E1059" s="3"/>
      <c r="F1059" s="55"/>
      <c r="G1059"/>
      <c r="H1059"/>
    </row>
    <row r="1060" spans="1:8" s="25" customFormat="1">
      <c r="A1060"/>
      <c r="B1060" s="63"/>
      <c r="C1060"/>
      <c r="D1060"/>
      <c r="E1060" s="3"/>
      <c r="F1060" s="55"/>
      <c r="G1060"/>
      <c r="H1060"/>
    </row>
    <row r="1061" spans="1:8" s="25" customFormat="1">
      <c r="A1061"/>
      <c r="B1061" s="63"/>
      <c r="C1061"/>
      <c r="D1061"/>
      <c r="E1061" s="3"/>
      <c r="F1061" s="55"/>
      <c r="G1061"/>
      <c r="H1061"/>
    </row>
    <row r="1062" spans="1:8" s="25" customFormat="1">
      <c r="A1062"/>
      <c r="B1062" s="63"/>
      <c r="C1062"/>
      <c r="D1062"/>
      <c r="E1062" s="3"/>
      <c r="F1062" s="55"/>
      <c r="G1062"/>
      <c r="H1062"/>
    </row>
    <row r="1063" spans="1:8" s="25" customFormat="1">
      <c r="A1063"/>
      <c r="B1063" s="63"/>
      <c r="C1063"/>
      <c r="D1063"/>
      <c r="E1063" s="3"/>
      <c r="F1063" s="55"/>
      <c r="G1063"/>
      <c r="H1063"/>
    </row>
    <row r="1064" spans="1:8" s="25" customFormat="1">
      <c r="A1064"/>
      <c r="B1064" s="63"/>
      <c r="C1064"/>
      <c r="D1064"/>
      <c r="E1064" s="3"/>
      <c r="F1064" s="55"/>
      <c r="G1064"/>
      <c r="H1064"/>
    </row>
    <row r="1065" spans="1:8" s="25" customFormat="1">
      <c r="A1065"/>
      <c r="B1065" s="63"/>
      <c r="C1065"/>
      <c r="D1065"/>
      <c r="E1065" s="3"/>
      <c r="F1065" s="55"/>
      <c r="G1065"/>
      <c r="H1065"/>
    </row>
    <row r="1066" spans="1:8" s="25" customFormat="1">
      <c r="A1066"/>
      <c r="B1066" s="63"/>
      <c r="C1066"/>
      <c r="D1066"/>
      <c r="E1066" s="3"/>
      <c r="F1066" s="55"/>
      <c r="G1066"/>
      <c r="H1066"/>
    </row>
    <row r="1067" spans="1:8" s="25" customFormat="1">
      <c r="A1067"/>
      <c r="B1067" s="63"/>
      <c r="C1067"/>
      <c r="D1067"/>
      <c r="E1067" s="3"/>
      <c r="F1067" s="55"/>
      <c r="G1067"/>
      <c r="H1067"/>
    </row>
    <row r="1068" spans="1:8" s="25" customFormat="1">
      <c r="A1068"/>
      <c r="B1068" s="63"/>
      <c r="C1068"/>
      <c r="D1068"/>
      <c r="E1068" s="3"/>
      <c r="F1068" s="55"/>
      <c r="G1068"/>
      <c r="H1068"/>
    </row>
    <row r="1069" spans="1:8" s="25" customFormat="1">
      <c r="A1069"/>
      <c r="B1069" s="63"/>
      <c r="C1069"/>
      <c r="D1069"/>
      <c r="E1069" s="3"/>
      <c r="F1069" s="55"/>
      <c r="G1069"/>
      <c r="H1069"/>
    </row>
    <row r="1070" spans="1:8" s="25" customFormat="1">
      <c r="A1070"/>
      <c r="B1070" s="63"/>
      <c r="C1070"/>
      <c r="D1070"/>
      <c r="E1070" s="3"/>
      <c r="F1070" s="55"/>
      <c r="G1070"/>
      <c r="H1070"/>
    </row>
    <row r="1071" spans="1:8" s="25" customFormat="1">
      <c r="A1071"/>
      <c r="B1071" s="63"/>
      <c r="C1071"/>
      <c r="D1071"/>
      <c r="E1071" s="3"/>
      <c r="F1071" s="55"/>
      <c r="G1071"/>
      <c r="H1071"/>
    </row>
    <row r="1072" spans="1:8" s="25" customFormat="1">
      <c r="A1072"/>
      <c r="B1072" s="63"/>
      <c r="C1072"/>
      <c r="D1072"/>
      <c r="E1072" s="3"/>
      <c r="F1072" s="55"/>
      <c r="G1072"/>
      <c r="H1072"/>
    </row>
    <row r="1073" spans="1:8" s="25" customFormat="1">
      <c r="A1073"/>
      <c r="B1073" s="63"/>
      <c r="C1073"/>
      <c r="D1073"/>
      <c r="E1073" s="3"/>
      <c r="F1073" s="55"/>
      <c r="G1073"/>
      <c r="H1073"/>
    </row>
    <row r="1074" spans="1:8" s="25" customFormat="1">
      <c r="A1074"/>
      <c r="B1074" s="63"/>
      <c r="C1074"/>
      <c r="D1074"/>
      <c r="E1074" s="3"/>
      <c r="F1074" s="55"/>
      <c r="G1074"/>
      <c r="H1074"/>
    </row>
    <row r="1075" spans="1:8" s="25" customFormat="1">
      <c r="A1075"/>
      <c r="B1075" s="63"/>
      <c r="C1075"/>
      <c r="D1075"/>
      <c r="E1075" s="3"/>
      <c r="F1075" s="55"/>
      <c r="G1075"/>
      <c r="H1075"/>
    </row>
    <row r="1076" spans="1:8" s="25" customFormat="1">
      <c r="A1076"/>
      <c r="B1076" s="63"/>
      <c r="C1076"/>
      <c r="D1076"/>
      <c r="E1076" s="3"/>
      <c r="F1076" s="55"/>
      <c r="G1076"/>
      <c r="H1076"/>
    </row>
    <row r="1077" spans="1:8" s="25" customFormat="1">
      <c r="A1077"/>
      <c r="B1077" s="63"/>
      <c r="C1077"/>
      <c r="D1077"/>
      <c r="E1077" s="3"/>
      <c r="F1077" s="55"/>
      <c r="G1077"/>
      <c r="H1077"/>
    </row>
    <row r="1078" spans="1:8" s="25" customFormat="1">
      <c r="A1078"/>
      <c r="B1078" s="63"/>
      <c r="C1078"/>
      <c r="D1078"/>
      <c r="E1078" s="3"/>
      <c r="F1078" s="55"/>
      <c r="G1078"/>
      <c r="H1078"/>
    </row>
    <row r="1079" spans="1:8" s="25" customFormat="1">
      <c r="A1079"/>
      <c r="B1079" s="63"/>
      <c r="C1079"/>
      <c r="D1079"/>
      <c r="E1079" s="3"/>
      <c r="F1079" s="55"/>
      <c r="G1079"/>
      <c r="H1079"/>
    </row>
    <row r="1080" spans="1:8" s="25" customFormat="1">
      <c r="A1080"/>
      <c r="B1080" s="63"/>
      <c r="C1080"/>
      <c r="D1080"/>
      <c r="E1080" s="3"/>
      <c r="F1080" s="55"/>
      <c r="G1080"/>
      <c r="H1080"/>
    </row>
    <row r="1081" spans="1:8" s="25" customFormat="1">
      <c r="A1081"/>
      <c r="B1081" s="63"/>
      <c r="C1081"/>
      <c r="D1081"/>
      <c r="E1081" s="3"/>
      <c r="F1081" s="55"/>
      <c r="G1081"/>
      <c r="H1081"/>
    </row>
    <row r="1082" spans="1:8" s="25" customFormat="1">
      <c r="A1082"/>
      <c r="B1082" s="63"/>
      <c r="C1082"/>
      <c r="D1082"/>
      <c r="E1082" s="3"/>
      <c r="F1082" s="55"/>
      <c r="G1082"/>
      <c r="H1082"/>
    </row>
    <row r="1083" spans="1:8" s="25" customFormat="1">
      <c r="A1083"/>
      <c r="B1083" s="63"/>
      <c r="C1083"/>
      <c r="D1083"/>
      <c r="E1083" s="3"/>
      <c r="F1083" s="55"/>
      <c r="G1083"/>
      <c r="H1083"/>
    </row>
    <row r="1084" spans="1:8" s="25" customFormat="1">
      <c r="A1084"/>
      <c r="B1084" s="63"/>
      <c r="C1084"/>
      <c r="D1084"/>
      <c r="E1084" s="3"/>
      <c r="F1084" s="55"/>
      <c r="G1084"/>
      <c r="H1084"/>
    </row>
    <row r="1085" spans="1:8" s="25" customFormat="1">
      <c r="A1085"/>
      <c r="B1085" s="63"/>
      <c r="C1085"/>
      <c r="D1085"/>
      <c r="E1085" s="3"/>
      <c r="F1085" s="55"/>
      <c r="G1085"/>
      <c r="H1085"/>
    </row>
    <row r="1086" spans="1:8" s="25" customFormat="1">
      <c r="A1086"/>
      <c r="B1086" s="63"/>
      <c r="C1086"/>
      <c r="D1086"/>
      <c r="E1086" s="3"/>
      <c r="F1086" s="55"/>
      <c r="G1086"/>
      <c r="H1086"/>
    </row>
    <row r="1087" spans="1:8" s="25" customFormat="1">
      <c r="A1087"/>
      <c r="B1087" s="63"/>
      <c r="C1087"/>
      <c r="D1087"/>
      <c r="E1087" s="3"/>
      <c r="F1087" s="55"/>
      <c r="G1087"/>
      <c r="H1087"/>
    </row>
    <row r="1088" spans="1:8" s="25" customFormat="1">
      <c r="A1088"/>
      <c r="B1088" s="63"/>
      <c r="C1088"/>
      <c r="D1088"/>
      <c r="E1088" s="3"/>
      <c r="F1088" s="55"/>
      <c r="G1088"/>
      <c r="H1088"/>
    </row>
    <row r="1089" spans="1:8" s="25" customFormat="1">
      <c r="A1089"/>
      <c r="B1089" s="63"/>
      <c r="C1089"/>
      <c r="D1089"/>
      <c r="E1089" s="3"/>
      <c r="F1089" s="55"/>
      <c r="G1089"/>
      <c r="H1089"/>
    </row>
    <row r="1090" spans="1:8" s="25" customFormat="1">
      <c r="A1090"/>
      <c r="B1090" s="63"/>
      <c r="C1090"/>
      <c r="D1090"/>
      <c r="E1090" s="3"/>
      <c r="F1090" s="55"/>
      <c r="G1090"/>
      <c r="H1090"/>
    </row>
    <row r="1091" spans="1:8" s="25" customFormat="1">
      <c r="A1091"/>
      <c r="B1091" s="63"/>
      <c r="C1091"/>
      <c r="D1091"/>
      <c r="E1091" s="3"/>
      <c r="F1091" s="55"/>
      <c r="G1091"/>
      <c r="H1091"/>
    </row>
    <row r="1092" spans="1:8" s="25" customFormat="1">
      <c r="A1092"/>
      <c r="B1092" s="63"/>
      <c r="C1092"/>
      <c r="D1092"/>
      <c r="E1092" s="3"/>
      <c r="F1092" s="55"/>
      <c r="G1092"/>
      <c r="H1092"/>
    </row>
    <row r="1093" spans="1:8" s="25" customFormat="1">
      <c r="A1093"/>
      <c r="B1093" s="63"/>
      <c r="C1093"/>
      <c r="D1093"/>
      <c r="E1093" s="3"/>
      <c r="F1093" s="55"/>
      <c r="G1093"/>
      <c r="H1093"/>
    </row>
    <row r="1094" spans="1:8" s="25" customFormat="1">
      <c r="A1094"/>
      <c r="B1094" s="63"/>
      <c r="C1094"/>
      <c r="D1094"/>
      <c r="E1094" s="3"/>
      <c r="F1094" s="55"/>
      <c r="G1094"/>
      <c r="H1094"/>
    </row>
    <row r="1095" spans="1:8" s="25" customFormat="1">
      <c r="A1095"/>
      <c r="B1095" s="63"/>
      <c r="C1095"/>
      <c r="D1095"/>
      <c r="E1095" s="3"/>
      <c r="F1095" s="55"/>
      <c r="G1095"/>
      <c r="H1095"/>
    </row>
    <row r="1096" spans="1:8" s="25" customFormat="1">
      <c r="A1096"/>
      <c r="B1096" s="63"/>
      <c r="C1096"/>
      <c r="D1096"/>
      <c r="E1096" s="3"/>
      <c r="F1096" s="55"/>
      <c r="G1096"/>
      <c r="H1096"/>
    </row>
    <row r="1097" spans="1:8" s="25" customFormat="1">
      <c r="A1097"/>
      <c r="B1097" s="63"/>
      <c r="C1097"/>
      <c r="D1097"/>
      <c r="E1097" s="3"/>
      <c r="F1097" s="55"/>
      <c r="G1097"/>
      <c r="H1097"/>
    </row>
    <row r="1098" spans="1:8" s="25" customFormat="1">
      <c r="A1098"/>
      <c r="B1098" s="63"/>
      <c r="C1098"/>
      <c r="D1098"/>
      <c r="E1098" s="3"/>
      <c r="F1098" s="55"/>
      <c r="G1098"/>
      <c r="H1098"/>
    </row>
    <row r="1099" spans="1:8" s="25" customFormat="1">
      <c r="A1099"/>
      <c r="B1099" s="63"/>
      <c r="C1099"/>
      <c r="D1099"/>
      <c r="E1099" s="3"/>
      <c r="F1099" s="55"/>
      <c r="G1099"/>
      <c r="H1099"/>
    </row>
    <row r="1100" spans="1:8" s="25" customFormat="1">
      <c r="A1100"/>
      <c r="B1100" s="63"/>
      <c r="C1100"/>
      <c r="D1100"/>
      <c r="E1100" s="3"/>
      <c r="F1100" s="55"/>
      <c r="G1100"/>
      <c r="H1100"/>
    </row>
    <row r="1101" spans="1:8" s="25" customFormat="1">
      <c r="A1101"/>
      <c r="B1101" s="63"/>
      <c r="C1101"/>
      <c r="D1101"/>
      <c r="E1101" s="3"/>
      <c r="F1101" s="55"/>
      <c r="G1101"/>
      <c r="H1101"/>
    </row>
    <row r="1102" spans="1:8" s="25" customFormat="1">
      <c r="A1102"/>
      <c r="B1102" s="63"/>
      <c r="C1102"/>
      <c r="D1102"/>
      <c r="E1102" s="3"/>
      <c r="F1102" s="55"/>
      <c r="G1102"/>
      <c r="H1102"/>
    </row>
    <row r="1103" spans="1:8" s="25" customFormat="1">
      <c r="A1103"/>
      <c r="B1103" s="63"/>
      <c r="C1103"/>
      <c r="D1103"/>
      <c r="E1103" s="3"/>
      <c r="F1103" s="55"/>
      <c r="G1103"/>
      <c r="H1103"/>
    </row>
    <row r="1104" spans="1:8" s="25" customFormat="1">
      <c r="A1104"/>
      <c r="B1104" s="63"/>
      <c r="C1104"/>
      <c r="D1104"/>
      <c r="E1104" s="3"/>
      <c r="F1104" s="55"/>
      <c r="G1104"/>
      <c r="H1104"/>
    </row>
    <row r="1105" spans="1:8" s="25" customFormat="1">
      <c r="A1105"/>
      <c r="B1105" s="63"/>
      <c r="C1105"/>
      <c r="D1105"/>
      <c r="E1105" s="3"/>
      <c r="F1105" s="55"/>
      <c r="G1105"/>
      <c r="H1105"/>
    </row>
    <row r="1106" spans="1:8" s="25" customFormat="1">
      <c r="A1106"/>
      <c r="B1106" s="63"/>
      <c r="C1106"/>
      <c r="D1106"/>
      <c r="E1106" s="3"/>
      <c r="F1106" s="55"/>
      <c r="G1106"/>
      <c r="H1106"/>
    </row>
    <row r="1107" spans="1:8" s="25" customFormat="1">
      <c r="A1107"/>
      <c r="B1107" s="63"/>
      <c r="C1107"/>
      <c r="D1107"/>
      <c r="E1107" s="3"/>
      <c r="F1107" s="55"/>
      <c r="G1107"/>
      <c r="H1107"/>
    </row>
    <row r="1108" spans="1:8">
      <c r="H1108"/>
    </row>
    <row r="1109" spans="1:8">
      <c r="H1109"/>
    </row>
    <row r="1110" spans="1:8">
      <c r="H1110"/>
    </row>
    <row r="1111" spans="1:8">
      <c r="H1111"/>
    </row>
    <row r="1112" spans="1:8">
      <c r="H1112"/>
    </row>
    <row r="1113" spans="1:8">
      <c r="H1113"/>
    </row>
    <row r="1114" spans="1:8">
      <c r="H1114"/>
    </row>
    <row r="1115" spans="1:8">
      <c r="H1115"/>
    </row>
    <row r="1116" spans="1:8">
      <c r="H1116"/>
    </row>
    <row r="1117" spans="1:8">
      <c r="H1117"/>
    </row>
    <row r="1118" spans="1:8">
      <c r="H1118"/>
    </row>
    <row r="1119" spans="1:8">
      <c r="H1119"/>
    </row>
    <row r="1120" spans="1:8">
      <c r="H1120"/>
    </row>
    <row r="1121" spans="8:8">
      <c r="H1121"/>
    </row>
    <row r="1122" spans="8:8">
      <c r="H1122"/>
    </row>
    <row r="1123" spans="8:8">
      <c r="H1123"/>
    </row>
    <row r="1124" spans="8:8">
      <c r="H1124"/>
    </row>
    <row r="1125" spans="8:8">
      <c r="H1125"/>
    </row>
    <row r="1126" spans="8:8">
      <c r="H1126"/>
    </row>
    <row r="1127" spans="8:8">
      <c r="H1127"/>
    </row>
    <row r="1128" spans="8:8">
      <c r="H1128"/>
    </row>
    <row r="1129" spans="8:8">
      <c r="H1129"/>
    </row>
    <row r="1130" spans="8:8">
      <c r="H1130"/>
    </row>
    <row r="1131" spans="8:8">
      <c r="H1131"/>
    </row>
    <row r="1132" spans="8:8">
      <c r="H1132"/>
    </row>
    <row r="1133" spans="8:8">
      <c r="H1133"/>
    </row>
    <row r="1134" spans="8:8">
      <c r="H1134"/>
    </row>
    <row r="1135" spans="8:8">
      <c r="H1135"/>
    </row>
    <row r="1136" spans="8:8">
      <c r="H1136"/>
    </row>
    <row r="1137" spans="8:8">
      <c r="H1137"/>
    </row>
    <row r="1138" spans="8:8">
      <c r="H1138"/>
    </row>
    <row r="1139" spans="8:8">
      <c r="H1139"/>
    </row>
    <row r="1140" spans="8:8">
      <c r="H1140"/>
    </row>
    <row r="1141" spans="8:8">
      <c r="H1141"/>
    </row>
    <row r="1142" spans="8:8">
      <c r="H1142"/>
    </row>
    <row r="1143" spans="8:8">
      <c r="H1143"/>
    </row>
    <row r="1144" spans="8:8">
      <c r="H1144"/>
    </row>
    <row r="1145" spans="8:8">
      <c r="H1145"/>
    </row>
    <row r="1146" spans="8:8">
      <c r="H1146"/>
    </row>
    <row r="1147" spans="8:8">
      <c r="H1147"/>
    </row>
    <row r="1148" spans="8:8">
      <c r="H1148"/>
    </row>
    <row r="1149" spans="8:8">
      <c r="H1149"/>
    </row>
    <row r="1150" spans="8:8">
      <c r="H1150"/>
    </row>
    <row r="1151" spans="8:8">
      <c r="H1151"/>
    </row>
    <row r="1152" spans="8:8">
      <c r="H1152"/>
    </row>
    <row r="1153" spans="8:8">
      <c r="H1153"/>
    </row>
    <row r="1154" spans="8:8">
      <c r="H1154"/>
    </row>
    <row r="1155" spans="8:8">
      <c r="H1155"/>
    </row>
    <row r="1156" spans="8:8">
      <c r="H1156"/>
    </row>
    <row r="1157" spans="8:8">
      <c r="H1157"/>
    </row>
    <row r="1158" spans="8:8">
      <c r="H1158"/>
    </row>
    <row r="1159" spans="8:8">
      <c r="H1159"/>
    </row>
    <row r="1160" spans="8:8">
      <c r="H1160"/>
    </row>
    <row r="1161" spans="8:8">
      <c r="H1161"/>
    </row>
    <row r="1162" spans="8:8">
      <c r="H1162"/>
    </row>
    <row r="1163" spans="8:8">
      <c r="H1163"/>
    </row>
    <row r="1164" spans="8:8">
      <c r="H1164"/>
    </row>
    <row r="1165" spans="8:8">
      <c r="H1165"/>
    </row>
    <row r="1166" spans="8:8">
      <c r="H1166"/>
    </row>
    <row r="1167" spans="8:8">
      <c r="H1167"/>
    </row>
    <row r="1168" spans="8:8">
      <c r="H1168"/>
    </row>
    <row r="1169" spans="8:8">
      <c r="H1169"/>
    </row>
    <row r="1170" spans="8:8">
      <c r="H1170"/>
    </row>
    <row r="1171" spans="8:8">
      <c r="H1171"/>
    </row>
    <row r="1172" spans="8:8">
      <c r="H1172"/>
    </row>
    <row r="1173" spans="8:8">
      <c r="H1173"/>
    </row>
    <row r="1174" spans="8:8">
      <c r="H1174"/>
    </row>
    <row r="1175" spans="8:8">
      <c r="H1175"/>
    </row>
    <row r="1176" spans="8:8">
      <c r="H1176"/>
    </row>
    <row r="1177" spans="8:8">
      <c r="H1177"/>
    </row>
    <row r="1178" spans="8:8">
      <c r="H1178"/>
    </row>
    <row r="1179" spans="8:8">
      <c r="H1179"/>
    </row>
    <row r="1180" spans="8:8">
      <c r="H1180"/>
    </row>
    <row r="1181" spans="8:8">
      <c r="H1181"/>
    </row>
    <row r="1182" spans="8:8">
      <c r="H1182"/>
    </row>
    <row r="1183" spans="8:8">
      <c r="H1183"/>
    </row>
    <row r="1184" spans="8:8">
      <c r="H1184"/>
    </row>
    <row r="1185" spans="8:8">
      <c r="H1185"/>
    </row>
    <row r="1186" spans="8:8">
      <c r="H1186"/>
    </row>
    <row r="1187" spans="8:8">
      <c r="H1187"/>
    </row>
    <row r="1188" spans="8:8">
      <c r="H1188"/>
    </row>
    <row r="1189" spans="8:8">
      <c r="H1189"/>
    </row>
    <row r="1190" spans="8:8">
      <c r="H1190"/>
    </row>
    <row r="1191" spans="8:8">
      <c r="H1191"/>
    </row>
    <row r="1192" spans="8:8">
      <c r="H1192"/>
    </row>
    <row r="1193" spans="8:8">
      <c r="H1193"/>
    </row>
    <row r="1194" spans="8:8">
      <c r="H1194"/>
    </row>
    <row r="1195" spans="8:8">
      <c r="H1195"/>
    </row>
    <row r="1196" spans="8:8">
      <c r="H1196"/>
    </row>
    <row r="1197" spans="8:8">
      <c r="H1197"/>
    </row>
    <row r="1198" spans="8:8">
      <c r="H1198"/>
    </row>
    <row r="1199" spans="8:8">
      <c r="H1199"/>
    </row>
    <row r="1200" spans="8:8">
      <c r="H1200"/>
    </row>
    <row r="1201" spans="7:8">
      <c r="H1201"/>
    </row>
    <row r="1202" spans="7:8">
      <c r="H1202"/>
    </row>
    <row r="1203" spans="7:8">
      <c r="H1203"/>
    </row>
    <row r="1204" spans="7:8">
      <c r="G1204" s="3"/>
      <c r="H1204"/>
    </row>
    <row r="1205" spans="7:8">
      <c r="H1205"/>
    </row>
    <row r="1206" spans="7:8">
      <c r="H1206"/>
    </row>
    <row r="1207" spans="7:8">
      <c r="H1207"/>
    </row>
    <row r="1208" spans="7:8">
      <c r="H1208"/>
    </row>
    <row r="1209" spans="7:8">
      <c r="H1209"/>
    </row>
    <row r="1210" spans="7:8">
      <c r="H1210"/>
    </row>
    <row r="1211" spans="7:8">
      <c r="H1211"/>
    </row>
    <row r="1212" spans="7:8">
      <c r="H1212"/>
    </row>
    <row r="1213" spans="7:8">
      <c r="H1213"/>
    </row>
    <row r="1214" spans="7:8">
      <c r="H1214"/>
    </row>
    <row r="1215" spans="7:8">
      <c r="H1215"/>
    </row>
    <row r="1216" spans="7:8">
      <c r="H1216"/>
    </row>
    <row r="1217" spans="8:8">
      <c r="H1217"/>
    </row>
    <row r="1218" spans="8:8">
      <c r="H1218"/>
    </row>
    <row r="1219" spans="8:8">
      <c r="H1219"/>
    </row>
    <row r="1220" spans="8:8">
      <c r="H1220"/>
    </row>
    <row r="1221" spans="8:8">
      <c r="H1221"/>
    </row>
    <row r="1222" spans="8:8">
      <c r="H1222"/>
    </row>
    <row r="1223" spans="8:8">
      <c r="H1223"/>
    </row>
    <row r="1224" spans="8:8">
      <c r="H1224"/>
    </row>
    <row r="1225" spans="8:8">
      <c r="H1225"/>
    </row>
    <row r="1226" spans="8:8">
      <c r="H1226"/>
    </row>
    <row r="1227" spans="8:8">
      <c r="H1227"/>
    </row>
    <row r="1228" spans="8:8">
      <c r="H1228"/>
    </row>
    <row r="1229" spans="8:8">
      <c r="H1229"/>
    </row>
    <row r="1230" spans="8:8">
      <c r="H1230"/>
    </row>
    <row r="1231" spans="8:8">
      <c r="H1231"/>
    </row>
    <row r="1232" spans="8:8">
      <c r="H1232"/>
    </row>
    <row r="1233" spans="8:8">
      <c r="H1233"/>
    </row>
    <row r="1234" spans="8:8">
      <c r="H1234"/>
    </row>
    <row r="1235" spans="8:8">
      <c r="H1235"/>
    </row>
    <row r="1236" spans="8:8">
      <c r="H1236"/>
    </row>
    <row r="1237" spans="8:8">
      <c r="H1237"/>
    </row>
    <row r="1238" spans="8:8">
      <c r="H1238"/>
    </row>
    <row r="1239" spans="8:8">
      <c r="H1239"/>
    </row>
    <row r="1240" spans="8:8">
      <c r="H1240"/>
    </row>
    <row r="1241" spans="8:8">
      <c r="H1241"/>
    </row>
    <row r="1242" spans="8:8">
      <c r="H1242"/>
    </row>
    <row r="1243" spans="8:8">
      <c r="H1243"/>
    </row>
    <row r="1244" spans="8:8">
      <c r="H1244"/>
    </row>
    <row r="1245" spans="8:8">
      <c r="H1245"/>
    </row>
    <row r="1246" spans="8:8">
      <c r="H1246"/>
    </row>
    <row r="1247" spans="8:8">
      <c r="H1247"/>
    </row>
    <row r="1248" spans="8:8">
      <c r="H1248"/>
    </row>
    <row r="1249" spans="8:8">
      <c r="H1249"/>
    </row>
    <row r="1250" spans="8:8">
      <c r="H1250"/>
    </row>
    <row r="1251" spans="8:8">
      <c r="H1251"/>
    </row>
    <row r="1252" spans="8:8">
      <c r="H1252"/>
    </row>
    <row r="1253" spans="8:8">
      <c r="H1253"/>
    </row>
    <row r="1254" spans="8:8">
      <c r="H1254"/>
    </row>
    <row r="1255" spans="8:8">
      <c r="H1255"/>
    </row>
    <row r="1256" spans="8:8">
      <c r="H1256"/>
    </row>
    <row r="1257" spans="8:8">
      <c r="H1257"/>
    </row>
    <row r="1258" spans="8:8">
      <c r="H1258"/>
    </row>
    <row r="1259" spans="8:8">
      <c r="H1259"/>
    </row>
    <row r="1260" spans="8:8">
      <c r="H1260"/>
    </row>
    <row r="1261" spans="8:8">
      <c r="H1261"/>
    </row>
    <row r="1262" spans="8:8">
      <c r="H1262"/>
    </row>
    <row r="1263" spans="8:8">
      <c r="H1263"/>
    </row>
    <row r="1264" spans="8:8">
      <c r="H1264"/>
    </row>
    <row r="1265" spans="7:8">
      <c r="H1265"/>
    </row>
    <row r="1266" spans="7:8">
      <c r="H1266"/>
    </row>
    <row r="1267" spans="7:8">
      <c r="H1267"/>
    </row>
    <row r="1268" spans="7:8">
      <c r="H1268"/>
    </row>
    <row r="1269" spans="7:8">
      <c r="H1269"/>
    </row>
    <row r="1270" spans="7:8">
      <c r="H1270"/>
    </row>
    <row r="1271" spans="7:8">
      <c r="H1271"/>
    </row>
    <row r="1272" spans="7:8">
      <c r="H1272"/>
    </row>
    <row r="1273" spans="7:8">
      <c r="H1273"/>
    </row>
    <row r="1274" spans="7:8">
      <c r="H1274"/>
    </row>
    <row r="1275" spans="7:8">
      <c r="H1275"/>
    </row>
    <row r="1276" spans="7:8">
      <c r="H1276"/>
    </row>
    <row r="1277" spans="7:8">
      <c r="H1277"/>
    </row>
    <row r="1278" spans="7:8">
      <c r="G1278" s="3"/>
      <c r="H1278"/>
    </row>
    <row r="1279" spans="7:8">
      <c r="H1279"/>
    </row>
    <row r="1280" spans="7:8">
      <c r="H1280"/>
    </row>
    <row r="1281" spans="8:8">
      <c r="H1281"/>
    </row>
    <row r="1282" spans="8:8">
      <c r="H1282"/>
    </row>
    <row r="1283" spans="8:8">
      <c r="H1283"/>
    </row>
    <row r="1284" spans="8:8">
      <c r="H1284"/>
    </row>
    <row r="1285" spans="8:8">
      <c r="H1285"/>
    </row>
    <row r="1286" spans="8:8">
      <c r="H1286"/>
    </row>
    <row r="1287" spans="8:8">
      <c r="H1287"/>
    </row>
    <row r="1288" spans="8:8">
      <c r="H1288"/>
    </row>
    <row r="1289" spans="8:8">
      <c r="H1289"/>
    </row>
    <row r="1290" spans="8:8">
      <c r="H1290"/>
    </row>
    <row r="1291" spans="8:8">
      <c r="H1291"/>
    </row>
    <row r="1292" spans="8:8">
      <c r="H1292"/>
    </row>
    <row r="1293" spans="8:8">
      <c r="H1293"/>
    </row>
    <row r="1294" spans="8:8">
      <c r="H1294"/>
    </row>
    <row r="1295" spans="8:8">
      <c r="H1295"/>
    </row>
    <row r="1296" spans="8:8">
      <c r="H1296"/>
    </row>
    <row r="1297" spans="8:8">
      <c r="H1297"/>
    </row>
    <row r="1298" spans="8:8">
      <c r="H1298"/>
    </row>
    <row r="1299" spans="8:8">
      <c r="H1299"/>
    </row>
    <row r="1300" spans="8:8">
      <c r="H1300"/>
    </row>
    <row r="1301" spans="8:8">
      <c r="H1301"/>
    </row>
    <row r="1302" spans="8:8">
      <c r="H1302"/>
    </row>
    <row r="1303" spans="8:8">
      <c r="H1303"/>
    </row>
    <row r="1304" spans="8:8">
      <c r="H1304"/>
    </row>
    <row r="1305" spans="8:8">
      <c r="H1305"/>
    </row>
    <row r="1306" spans="8:8">
      <c r="H1306"/>
    </row>
    <row r="1307" spans="8:8">
      <c r="H1307"/>
    </row>
    <row r="1308" spans="8:8">
      <c r="H1308"/>
    </row>
    <row r="1309" spans="8:8">
      <c r="H1309"/>
    </row>
    <row r="1310" spans="8:8">
      <c r="H1310"/>
    </row>
    <row r="1311" spans="8:8">
      <c r="H1311"/>
    </row>
    <row r="1312" spans="8:8">
      <c r="H1312"/>
    </row>
    <row r="1313" spans="7:8">
      <c r="H1313"/>
    </row>
    <row r="1314" spans="7:8">
      <c r="H1314"/>
    </row>
    <row r="1315" spans="7:8">
      <c r="H1315"/>
    </row>
    <row r="1316" spans="7:8">
      <c r="H1316"/>
    </row>
    <row r="1317" spans="7:8">
      <c r="H1317"/>
    </row>
    <row r="1318" spans="7:8">
      <c r="H1318"/>
    </row>
    <row r="1319" spans="7:8">
      <c r="H1319"/>
    </row>
    <row r="1320" spans="7:8">
      <c r="H1320"/>
    </row>
    <row r="1321" spans="7:8">
      <c r="H1321"/>
    </row>
    <row r="1322" spans="7:8">
      <c r="H1322"/>
    </row>
    <row r="1323" spans="7:8">
      <c r="H1323"/>
    </row>
    <row r="1324" spans="7:8">
      <c r="H1324"/>
    </row>
    <row r="1325" spans="7:8">
      <c r="H1325"/>
    </row>
    <row r="1326" spans="7:8">
      <c r="H1326"/>
    </row>
    <row r="1327" spans="7:8">
      <c r="H1327"/>
    </row>
    <row r="1328" spans="7:8">
      <c r="G1328" s="3"/>
      <c r="H1328"/>
    </row>
    <row r="1329" spans="8:8">
      <c r="H1329"/>
    </row>
    <row r="1330" spans="8:8">
      <c r="H1330"/>
    </row>
    <row r="1331" spans="8:8">
      <c r="H1331"/>
    </row>
    <row r="1332" spans="8:8">
      <c r="H1332"/>
    </row>
    <row r="1333" spans="8:8">
      <c r="H1333"/>
    </row>
    <row r="1334" spans="8:8">
      <c r="H1334"/>
    </row>
    <row r="1335" spans="8:8">
      <c r="H1335"/>
    </row>
    <row r="1336" spans="8:8">
      <c r="H1336"/>
    </row>
    <row r="1337" spans="8:8">
      <c r="H1337"/>
    </row>
    <row r="1338" spans="8:8">
      <c r="H1338"/>
    </row>
    <row r="1339" spans="8:8">
      <c r="H1339"/>
    </row>
    <row r="1340" spans="8:8">
      <c r="H1340"/>
    </row>
    <row r="1341" spans="8:8">
      <c r="H1341"/>
    </row>
    <row r="1342" spans="8:8">
      <c r="H1342"/>
    </row>
    <row r="1343" spans="8:8">
      <c r="H1343"/>
    </row>
    <row r="1344" spans="8:8">
      <c r="H1344"/>
    </row>
    <row r="1345" spans="8:8">
      <c r="H1345"/>
    </row>
    <row r="1346" spans="8:8">
      <c r="H1346"/>
    </row>
    <row r="1347" spans="8:8">
      <c r="H1347"/>
    </row>
    <row r="1348" spans="8:8">
      <c r="H1348"/>
    </row>
    <row r="1349" spans="8:8">
      <c r="H1349"/>
    </row>
    <row r="1350" spans="8:8">
      <c r="H1350"/>
    </row>
    <row r="1351" spans="8:8">
      <c r="H1351"/>
    </row>
    <row r="1352" spans="8:8">
      <c r="H1352"/>
    </row>
    <row r="1353" spans="8:8">
      <c r="H1353"/>
    </row>
    <row r="1354" spans="8:8">
      <c r="H1354"/>
    </row>
    <row r="1355" spans="8:8">
      <c r="H1355"/>
    </row>
    <row r="1356" spans="8:8">
      <c r="H1356"/>
    </row>
    <row r="1357" spans="8:8">
      <c r="H1357"/>
    </row>
    <row r="1358" spans="8:8">
      <c r="H1358"/>
    </row>
    <row r="1359" spans="8:8">
      <c r="H1359"/>
    </row>
    <row r="1360" spans="8:8">
      <c r="H1360"/>
    </row>
    <row r="1361" spans="8:8">
      <c r="H1361"/>
    </row>
    <row r="1362" spans="8:8">
      <c r="H1362"/>
    </row>
    <row r="1363" spans="8:8">
      <c r="H1363"/>
    </row>
    <row r="1364" spans="8:8">
      <c r="H1364"/>
    </row>
    <row r="1365" spans="8:8">
      <c r="H1365"/>
    </row>
    <row r="1366" spans="8:8">
      <c r="H1366"/>
    </row>
    <row r="1367" spans="8:8">
      <c r="H1367"/>
    </row>
    <row r="1368" spans="8:8">
      <c r="H1368"/>
    </row>
    <row r="1369" spans="8:8">
      <c r="H1369"/>
    </row>
    <row r="1370" spans="8:8">
      <c r="H1370"/>
    </row>
    <row r="1371" spans="8:8">
      <c r="H1371"/>
    </row>
    <row r="1372" spans="8:8">
      <c r="H1372"/>
    </row>
    <row r="1373" spans="8:8">
      <c r="H1373"/>
    </row>
    <row r="1374" spans="8:8">
      <c r="H1374"/>
    </row>
    <row r="1375" spans="8:8">
      <c r="H1375"/>
    </row>
    <row r="1376" spans="8:8">
      <c r="H1376"/>
    </row>
    <row r="1377" spans="8:8">
      <c r="H1377"/>
    </row>
    <row r="1378" spans="8:8">
      <c r="H1378"/>
    </row>
    <row r="1379" spans="8:8">
      <c r="H1379"/>
    </row>
    <row r="1380" spans="8:8">
      <c r="H1380"/>
    </row>
    <row r="1381" spans="8:8">
      <c r="H1381"/>
    </row>
    <row r="1382" spans="8:8">
      <c r="H1382"/>
    </row>
    <row r="1383" spans="8:8">
      <c r="H1383"/>
    </row>
    <row r="1384" spans="8:8">
      <c r="H1384"/>
    </row>
    <row r="1385" spans="8:8">
      <c r="H1385"/>
    </row>
    <row r="1386" spans="8:8">
      <c r="H1386"/>
    </row>
    <row r="1387" spans="8:8">
      <c r="H1387"/>
    </row>
    <row r="1388" spans="8:8">
      <c r="H1388"/>
    </row>
    <row r="1389" spans="8:8">
      <c r="H1389"/>
    </row>
    <row r="1390" spans="8:8">
      <c r="H1390"/>
    </row>
    <row r="1391" spans="8:8">
      <c r="H1391"/>
    </row>
    <row r="1392" spans="8:8">
      <c r="H1392"/>
    </row>
    <row r="1393" spans="8:8">
      <c r="H1393"/>
    </row>
    <row r="1394" spans="8:8">
      <c r="H1394"/>
    </row>
    <row r="1395" spans="8:8">
      <c r="H1395"/>
    </row>
    <row r="1396" spans="8:8">
      <c r="H1396"/>
    </row>
    <row r="1397" spans="8:8">
      <c r="H1397"/>
    </row>
    <row r="1398" spans="8:8">
      <c r="H1398"/>
    </row>
    <row r="1399" spans="8:8">
      <c r="H1399"/>
    </row>
    <row r="1400" spans="8:8">
      <c r="H1400"/>
    </row>
    <row r="1401" spans="8:8">
      <c r="H1401"/>
    </row>
    <row r="1402" spans="8:8">
      <c r="H1402"/>
    </row>
    <row r="1403" spans="8:8">
      <c r="H1403"/>
    </row>
    <row r="1404" spans="8:8">
      <c r="H1404"/>
    </row>
    <row r="1405" spans="8:8">
      <c r="H1405"/>
    </row>
    <row r="1406" spans="8:8">
      <c r="H1406"/>
    </row>
    <row r="1407" spans="8:8">
      <c r="H1407"/>
    </row>
    <row r="1408" spans="8:8">
      <c r="H1408"/>
    </row>
    <row r="1409" spans="8:8">
      <c r="H1409"/>
    </row>
    <row r="1410" spans="8:8">
      <c r="H1410"/>
    </row>
    <row r="1411" spans="8:8">
      <c r="H1411"/>
    </row>
    <row r="1412" spans="8:8">
      <c r="H1412"/>
    </row>
    <row r="1414" spans="8:8">
      <c r="H1414"/>
    </row>
    <row r="1415" spans="8:8">
      <c r="H1415"/>
    </row>
    <row r="1416" spans="8:8">
      <c r="H1416"/>
    </row>
    <row r="1417" spans="8:8">
      <c r="H1417"/>
    </row>
    <row r="1418" spans="8:8">
      <c r="H1418"/>
    </row>
    <row r="1419" spans="8:8">
      <c r="H1419"/>
    </row>
    <row r="1420" spans="8:8">
      <c r="H1420"/>
    </row>
    <row r="1422" spans="8:8">
      <c r="H1422"/>
    </row>
    <row r="1423" spans="8:8">
      <c r="H1423"/>
    </row>
    <row r="1424" spans="8:8">
      <c r="H1424"/>
    </row>
    <row r="1425" spans="8:8">
      <c r="H1425"/>
    </row>
    <row r="1426" spans="8:8">
      <c r="H1426"/>
    </row>
    <row r="1427" spans="8:8">
      <c r="H1427"/>
    </row>
    <row r="1428" spans="8:8">
      <c r="H1428"/>
    </row>
    <row r="1429" spans="8:8">
      <c r="H1429"/>
    </row>
    <row r="1430" spans="8:8">
      <c r="H1430"/>
    </row>
    <row r="1431" spans="8:8">
      <c r="H1431"/>
    </row>
    <row r="1432" spans="8:8">
      <c r="H1432"/>
    </row>
    <row r="1433" spans="8:8">
      <c r="H1433"/>
    </row>
    <row r="1434" spans="8:8">
      <c r="H1434"/>
    </row>
    <row r="1435" spans="8:8">
      <c r="H1435"/>
    </row>
    <row r="1436" spans="8:8">
      <c r="H1436"/>
    </row>
    <row r="1437" spans="8:8">
      <c r="H1437"/>
    </row>
    <row r="1438" spans="8:8">
      <c r="H1438"/>
    </row>
    <row r="1439" spans="8:8">
      <c r="H1439"/>
    </row>
    <row r="1440" spans="8:8">
      <c r="H1440"/>
    </row>
    <row r="1441" spans="8:8">
      <c r="H1441"/>
    </row>
    <row r="1442" spans="8:8">
      <c r="H1442"/>
    </row>
    <row r="1443" spans="8:8">
      <c r="H1443"/>
    </row>
    <row r="1444" spans="8:8">
      <c r="H1444"/>
    </row>
    <row r="1445" spans="8:8">
      <c r="H1445"/>
    </row>
    <row r="1446" spans="8:8">
      <c r="H1446"/>
    </row>
    <row r="1447" spans="8:8">
      <c r="H1447"/>
    </row>
    <row r="1448" spans="8:8">
      <c r="H1448"/>
    </row>
    <row r="1449" spans="8:8">
      <c r="H1449"/>
    </row>
    <row r="1450" spans="8:8">
      <c r="H1450"/>
    </row>
    <row r="1451" spans="8:8">
      <c r="H1451"/>
    </row>
    <row r="1452" spans="8:8">
      <c r="H1452"/>
    </row>
    <row r="1453" spans="8:8">
      <c r="H1453"/>
    </row>
    <row r="1454" spans="8:8">
      <c r="H1454"/>
    </row>
  </sheetData>
  <sortState xmlns:xlrd2="http://schemas.microsoft.com/office/spreadsheetml/2017/richdata2" ref="A4:D137">
    <sortCondition ref="A4:A137"/>
  </sortState>
  <mergeCells count="3">
    <mergeCell ref="K11:K12"/>
    <mergeCell ref="K19:L19"/>
    <mergeCell ref="J22:L22"/>
  </mergeCells>
  <pageMargins left="0.511811024" right="0.511811024" top="0.78740157499999996" bottom="0.78740157499999996" header="0.31496062000000002" footer="0.31496062000000002"/>
  <pageSetup paperSize="9" orientation="portrait" r:id="rId1"/>
  <headerFooter>
    <oddHeader>&amp;R&amp;"Calibri"&amp;10&amp;K000000#interna&amp;1#</oddHead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D4F6FF-3C0E-4584-952A-FD8D11FD0D1A}">
  <dimension ref="A1:M1454"/>
  <sheetViews>
    <sheetView zoomScaleNormal="100" workbookViewId="0">
      <selection activeCell="H11" sqref="H11:H14"/>
    </sheetView>
  </sheetViews>
  <sheetFormatPr defaultRowHeight="15"/>
  <cols>
    <col min="2" max="2" width="42.42578125" style="63" bestFit="1" customWidth="1"/>
    <col min="3" max="3" width="7.5703125" customWidth="1"/>
    <col min="4" max="4" width="33.5703125" bestFit="1" customWidth="1"/>
    <col min="5" max="5" width="10.5703125" style="3" bestFit="1" customWidth="1"/>
    <col min="6" max="6" width="10.140625" style="55" bestFit="1" customWidth="1"/>
    <col min="7" max="7" width="34.42578125" customWidth="1"/>
    <col min="8" max="8" width="8.7109375" style="25"/>
    <col min="9" max="9" width="8.140625" style="25" bestFit="1" customWidth="1"/>
    <col min="13" max="13" width="8.140625" bestFit="1" customWidth="1"/>
  </cols>
  <sheetData>
    <row r="1" spans="1:13">
      <c r="A1" t="s">
        <v>11609</v>
      </c>
    </row>
    <row r="2" spans="1:13" ht="15.75" thickBot="1">
      <c r="G2" s="2"/>
    </row>
    <row r="3" spans="1:13">
      <c r="A3" s="3" t="s">
        <v>7439</v>
      </c>
      <c r="B3" s="64" t="s">
        <v>2</v>
      </c>
      <c r="C3" s="3" t="s">
        <v>3</v>
      </c>
      <c r="D3" s="3" t="s">
        <v>4</v>
      </c>
      <c r="E3" s="3" t="s">
        <v>6</v>
      </c>
      <c r="F3" s="55" t="s">
        <v>7</v>
      </c>
      <c r="G3" s="8" t="s">
        <v>8</v>
      </c>
      <c r="H3" s="42">
        <v>50</v>
      </c>
    </row>
    <row r="4" spans="1:13">
      <c r="A4" t="str">
        <f>_xlfn.XLOOKUP(B4,Rotineiros!B$1:B$5000,Rotineiros!A$1:A$5000)</f>
        <v>C1077190</v>
      </c>
      <c r="B4" t="s">
        <v>16864</v>
      </c>
      <c r="C4" t="s">
        <v>11561</v>
      </c>
      <c r="D4" t="s">
        <v>16865</v>
      </c>
      <c r="E4" s="3" t="str">
        <f>_xlfn.XLOOKUP(A4,'Badge Arqueiro'!A$1:A$170,'Badge Arqueiro'!B$1:B$170,"0")</f>
        <v>0</v>
      </c>
      <c r="F4" s="55" t="str">
        <f>_xlfn.XLOOKUP(A4,Comiters!A$1:A$999,Comiters!B$1:B$999,"0")</f>
        <v>0</v>
      </c>
      <c r="G4" s="4" t="s">
        <v>9</v>
      </c>
      <c r="H4" s="43">
        <v>17</v>
      </c>
      <c r="I4" s="44">
        <f>H4/$H$3</f>
        <v>0.34</v>
      </c>
      <c r="M4">
        <f>IF(D4=D5,1111111111,0)</f>
        <v>0</v>
      </c>
    </row>
    <row r="5" spans="1:13">
      <c r="A5" t="str">
        <f>_xlfn.XLOOKUP(B5,Rotineiros!B$1:B$5000,Rotineiros!A$1:A$5000)</f>
        <v>C1293979</v>
      </c>
      <c r="B5" t="s">
        <v>11653</v>
      </c>
      <c r="C5" t="s">
        <v>11387</v>
      </c>
      <c r="D5" t="s">
        <v>11732</v>
      </c>
      <c r="E5" s="3" t="str">
        <f>_xlfn.XLOOKUP(A5,'Badge Arqueiro'!A$1:A$170,'Badge Arqueiro'!B$1:B$170,"0")</f>
        <v>0</v>
      </c>
      <c r="F5" s="55" t="str">
        <f>_xlfn.XLOOKUP(A5,Comiters!A$1:A$999,Comiters!B$1:B$999,"0")</f>
        <v>0</v>
      </c>
      <c r="G5" s="10" t="s">
        <v>15</v>
      </c>
      <c r="H5" s="45">
        <v>33</v>
      </c>
      <c r="I5" s="44">
        <f t="shared" ref="I5:I21" si="0">H5/$H$3</f>
        <v>0.66</v>
      </c>
      <c r="M5">
        <f t="shared" ref="M5:M68" si="1">IF(D5=D6,1111111111,0)</f>
        <v>0</v>
      </c>
    </row>
    <row r="6" spans="1:13">
      <c r="A6" t="str">
        <f>_xlfn.XLOOKUP(B6,Rotineiros!B$1:B$5000,Rotineiros!A$1:A$5000)</f>
        <v>C1297142</v>
      </c>
      <c r="B6" t="s">
        <v>3284</v>
      </c>
      <c r="C6" t="s">
        <v>3043</v>
      </c>
      <c r="D6" t="s">
        <v>3285</v>
      </c>
      <c r="E6" s="3">
        <f>_xlfn.XLOOKUP(A6,'Badge Arqueiro'!A$1:A$170,'Badge Arqueiro'!B$1:B$170,"0")</f>
        <v>1</v>
      </c>
      <c r="F6" s="55">
        <f>_xlfn.XLOOKUP(A6,Comiters!A$1:A$999,Comiters!B$1:B$999,"0")</f>
        <v>1</v>
      </c>
      <c r="G6" s="4" t="s">
        <v>20</v>
      </c>
      <c r="H6" s="43">
        <v>5</v>
      </c>
      <c r="I6" s="44">
        <f t="shared" si="0"/>
        <v>0.1</v>
      </c>
      <c r="M6">
        <f t="shared" si="1"/>
        <v>0</v>
      </c>
    </row>
    <row r="7" spans="1:13">
      <c r="A7" t="str">
        <f>_xlfn.XLOOKUP(B7,Rotineiros!B$1:B$5000,Rotineiros!A$1:A$5000)</f>
        <v>C1311628</v>
      </c>
      <c r="B7" t="s">
        <v>14931</v>
      </c>
      <c r="C7" t="s">
        <v>3466</v>
      </c>
      <c r="D7" t="s">
        <v>14933</v>
      </c>
      <c r="E7" s="3" t="str">
        <f>_xlfn.XLOOKUP(A7,'Badge Arqueiro'!A$1:A$170,'Badge Arqueiro'!B$1:B$170,"0")</f>
        <v>0</v>
      </c>
      <c r="F7" s="55" t="str">
        <f>_xlfn.XLOOKUP(A7,Comiters!A$1:A$999,Comiters!B$1:B$999,"0")</f>
        <v>0</v>
      </c>
      <c r="G7" s="10" t="s">
        <v>25</v>
      </c>
      <c r="H7" s="45">
        <v>16</v>
      </c>
      <c r="I7" s="44">
        <f t="shared" si="0"/>
        <v>0.32</v>
      </c>
      <c r="M7">
        <f t="shared" si="1"/>
        <v>0</v>
      </c>
    </row>
    <row r="8" spans="1:13">
      <c r="A8" t="str">
        <f>_xlfn.XLOOKUP(B8,Rotineiros!B$1:B$5000,Rotineiros!A$1:A$5000)</f>
        <v>C1317649</v>
      </c>
      <c r="B8" t="s">
        <v>13758</v>
      </c>
      <c r="C8" t="s">
        <v>11378</v>
      </c>
      <c r="D8" t="s">
        <v>11809</v>
      </c>
      <c r="E8" s="3" t="str">
        <f>_xlfn.XLOOKUP(A8,'Badge Arqueiro'!A$1:A$170,'Badge Arqueiro'!B$1:B$170,"0")</f>
        <v>0</v>
      </c>
      <c r="F8" s="55">
        <f>_xlfn.XLOOKUP(A8,Comiters!A$1:A$999,Comiters!B$1:B$999,"0")</f>
        <v>1</v>
      </c>
      <c r="G8" s="4" t="s">
        <v>15127</v>
      </c>
      <c r="H8" s="43">
        <v>3</v>
      </c>
      <c r="I8" s="44">
        <f t="shared" si="0"/>
        <v>0.06</v>
      </c>
      <c r="M8">
        <f t="shared" si="1"/>
        <v>0</v>
      </c>
    </row>
    <row r="9" spans="1:13" ht="15.75" thickBot="1">
      <c r="A9" t="str">
        <f>_xlfn.XLOOKUP(B9,Rotineiros!B$1:B$5000,Rotineiros!A$1:A$5000)</f>
        <v>C1320024</v>
      </c>
      <c r="B9" t="s">
        <v>1559</v>
      </c>
      <c r="C9" t="s">
        <v>13995</v>
      </c>
      <c r="D9" t="s">
        <v>1561</v>
      </c>
      <c r="E9" s="3" t="str">
        <f>_xlfn.XLOOKUP(A9,'Badge Arqueiro'!A$1:A$170,'Badge Arqueiro'!B$1:B$170,"0")</f>
        <v>0</v>
      </c>
      <c r="F9" s="55">
        <f>_xlfn.XLOOKUP(A9,Comiters!A$1:A$999,Comiters!B$1:B$999,"0")</f>
        <v>1</v>
      </c>
      <c r="G9" s="12" t="s">
        <v>15128</v>
      </c>
      <c r="H9" s="46">
        <v>13</v>
      </c>
      <c r="I9" s="44">
        <f t="shared" si="0"/>
        <v>0.26</v>
      </c>
      <c r="M9">
        <f t="shared" si="1"/>
        <v>0</v>
      </c>
    </row>
    <row r="10" spans="1:13" ht="15.75" thickBot="1">
      <c r="A10" t="str">
        <f>_xlfn.XLOOKUP(B10,Rotineiros!B$1:B$5000,Rotineiros!A$1:A$5000)</f>
        <v>C1322806</v>
      </c>
      <c r="B10" t="s">
        <v>2731</v>
      </c>
      <c r="C10" t="s">
        <v>14412</v>
      </c>
      <c r="D10" t="s">
        <v>3877</v>
      </c>
      <c r="E10" s="3">
        <f>_xlfn.XLOOKUP(A10,'Badge Arqueiro'!A$1:A$170,'Badge Arqueiro'!B$1:B$170,"0")</f>
        <v>1</v>
      </c>
      <c r="F10" s="55">
        <f>_xlfn.XLOOKUP(A10,Comiters!A$1:A$999,Comiters!B$1:B$999,"0")</f>
        <v>1</v>
      </c>
      <c r="I10" s="44"/>
      <c r="M10">
        <f t="shared" si="1"/>
        <v>0</v>
      </c>
    </row>
    <row r="11" spans="1:13">
      <c r="A11" t="str">
        <f>_xlfn.XLOOKUP(B11,Rotineiros!B$1:B$5000,Rotineiros!A$1:A$5000)</f>
        <v>C1323551</v>
      </c>
      <c r="B11" t="s">
        <v>74</v>
      </c>
      <c r="C11" t="s">
        <v>4099</v>
      </c>
      <c r="D11" t="s">
        <v>75</v>
      </c>
      <c r="E11" s="3" t="str">
        <f>_xlfn.XLOOKUP(A11,'Badge Arqueiro'!A$1:A$170,'Badge Arqueiro'!B$1:B$170,"0")</f>
        <v>0</v>
      </c>
      <c r="F11" s="55" t="str">
        <f>_xlfn.XLOOKUP(A11,Comiters!A$1:A$999,Comiters!B$1:B$999,"0")</f>
        <v>0</v>
      </c>
      <c r="G11" s="8" t="s">
        <v>44</v>
      </c>
      <c r="H11" s="42">
        <v>11</v>
      </c>
      <c r="I11" s="44">
        <f t="shared" si="0"/>
        <v>0.22</v>
      </c>
      <c r="K11" s="130">
        <f>SUM(I11:I12)</f>
        <v>0.74</v>
      </c>
      <c r="M11">
        <f t="shared" si="1"/>
        <v>0</v>
      </c>
    </row>
    <row r="12" spans="1:13">
      <c r="A12" t="str">
        <f>_xlfn.XLOOKUP(B12,Rotineiros!B$1:B$5000,Rotineiros!A$1:A$5000)</f>
        <v>C1324044</v>
      </c>
      <c r="B12" t="s">
        <v>16283</v>
      </c>
      <c r="C12" t="s">
        <v>11381</v>
      </c>
      <c r="D12" t="s">
        <v>16285</v>
      </c>
      <c r="E12" s="3" t="str">
        <f>_xlfn.XLOOKUP(A12,'Badge Arqueiro'!A$1:A$170,'Badge Arqueiro'!B$1:B$170,"0")</f>
        <v>0</v>
      </c>
      <c r="F12" s="55" t="str">
        <f>_xlfn.XLOOKUP(A12,Comiters!A$1:A$999,Comiters!B$1:B$999,"0")</f>
        <v>0</v>
      </c>
      <c r="G12" s="4" t="s">
        <v>49</v>
      </c>
      <c r="H12" s="43">
        <v>26</v>
      </c>
      <c r="I12" s="44">
        <f t="shared" si="0"/>
        <v>0.52</v>
      </c>
      <c r="K12" s="130"/>
      <c r="M12">
        <f t="shared" si="1"/>
        <v>0</v>
      </c>
    </row>
    <row r="13" spans="1:13">
      <c r="A13" t="str">
        <f>_xlfn.XLOOKUP(B13,Rotineiros!B$1:B$5000,Rotineiros!A$1:A$5000)</f>
        <v>C1324519</v>
      </c>
      <c r="B13" t="s">
        <v>11800</v>
      </c>
      <c r="C13" t="s">
        <v>16888</v>
      </c>
      <c r="D13" t="s">
        <v>11879</v>
      </c>
      <c r="E13" s="3" t="str">
        <f>_xlfn.XLOOKUP(A13,'Badge Arqueiro'!A$1:A$170,'Badge Arqueiro'!B$1:B$170,"0")</f>
        <v>0</v>
      </c>
      <c r="F13" s="55" t="str">
        <f>_xlfn.XLOOKUP(A13,Comiters!A$1:A$999,Comiters!B$1:B$999,"0")</f>
        <v>0</v>
      </c>
      <c r="G13" s="10" t="s">
        <v>54</v>
      </c>
      <c r="H13" s="45">
        <v>6</v>
      </c>
      <c r="I13" s="44">
        <f t="shared" si="0"/>
        <v>0.12</v>
      </c>
      <c r="M13">
        <f t="shared" si="1"/>
        <v>0</v>
      </c>
    </row>
    <row r="14" spans="1:13" ht="15.75" thickBot="1">
      <c r="A14" t="str">
        <f>_xlfn.XLOOKUP(B14,Rotineiros!B$1:B$5000,Rotineiros!A$1:A$5000)</f>
        <v>C1325052</v>
      </c>
      <c r="B14" t="s">
        <v>13617</v>
      </c>
      <c r="C14" t="s">
        <v>12337</v>
      </c>
      <c r="D14" t="s">
        <v>13617</v>
      </c>
      <c r="E14" s="3" t="str">
        <f>_xlfn.XLOOKUP(A14,'Badge Arqueiro'!A$1:A$170,'Badge Arqueiro'!B$1:B$170,"0")</f>
        <v>0</v>
      </c>
      <c r="F14" s="55" t="str">
        <f>_xlfn.XLOOKUP(A14,Comiters!A$1:A$999,Comiters!B$1:B$999,"0")</f>
        <v>0</v>
      </c>
      <c r="G14" s="6" t="s">
        <v>59</v>
      </c>
      <c r="H14" s="47">
        <v>7</v>
      </c>
      <c r="I14" s="44">
        <f t="shared" si="0"/>
        <v>0.14000000000000001</v>
      </c>
      <c r="M14">
        <f t="shared" si="1"/>
        <v>0</v>
      </c>
    </row>
    <row r="15" spans="1:13" ht="15.75" thickBot="1">
      <c r="A15" t="str">
        <f>_xlfn.XLOOKUP(B15,Rotineiros!B$1:B$5000,Rotineiros!A$1:A$5000)</f>
        <v>C1325731</v>
      </c>
      <c r="B15" t="s">
        <v>16868</v>
      </c>
      <c r="C15" t="s">
        <v>11388</v>
      </c>
      <c r="E15" s="3" t="str">
        <f>_xlfn.XLOOKUP(A15,'Badge Arqueiro'!A$1:A$170,'Badge Arqueiro'!B$1:B$170,"0")</f>
        <v>0</v>
      </c>
      <c r="F15" s="55">
        <f>_xlfn.XLOOKUP(A15,Comiters!A$1:A$999,Comiters!B$1:B$999,"0")</f>
        <v>1</v>
      </c>
      <c r="I15" s="44"/>
      <c r="M15">
        <f t="shared" si="1"/>
        <v>0</v>
      </c>
    </row>
    <row r="16" spans="1:13">
      <c r="A16" t="str">
        <f>_xlfn.XLOOKUP(B16,Rotineiros!B$1:B$5000,Rotineiros!A$1:A$5000)</f>
        <v>C1326000</v>
      </c>
      <c r="B16" t="s">
        <v>3989</v>
      </c>
      <c r="C16" t="s">
        <v>16883</v>
      </c>
      <c r="D16" t="s">
        <v>4156</v>
      </c>
      <c r="E16" s="3" t="str">
        <f>_xlfn.XLOOKUP(A16,'Badge Arqueiro'!A$1:A$170,'Badge Arqueiro'!B$1:B$170,"0")</f>
        <v>0</v>
      </c>
      <c r="F16" s="55">
        <f>_xlfn.XLOOKUP(A16,Comiters!A$1:A$999,Comiters!B$1:B$999,"0")</f>
        <v>1</v>
      </c>
      <c r="G16" s="8" t="s">
        <v>68</v>
      </c>
      <c r="H16" s="42">
        <v>37</v>
      </c>
      <c r="I16" s="44">
        <f t="shared" si="0"/>
        <v>0.74</v>
      </c>
      <c r="M16">
        <f t="shared" si="1"/>
        <v>0</v>
      </c>
    </row>
    <row r="17" spans="1:13">
      <c r="A17" t="str">
        <f>_xlfn.XLOOKUP(B17,Rotineiros!B$1:B$5000,Rotineiros!A$1:A$5000)</f>
        <v>C1326067</v>
      </c>
      <c r="B17" t="s">
        <v>1396</v>
      </c>
      <c r="C17" t="s">
        <v>1139</v>
      </c>
      <c r="D17" t="s">
        <v>1398</v>
      </c>
      <c r="E17" s="3">
        <f>_xlfn.XLOOKUP(A17,'Badge Arqueiro'!A$1:A$170,'Badge Arqueiro'!B$1:B$170,"0")</f>
        <v>1</v>
      </c>
      <c r="F17" s="55" t="str">
        <f>_xlfn.XLOOKUP(A17,Comiters!A$1:A$999,Comiters!B$1:B$999,"0")</f>
        <v>0</v>
      </c>
      <c r="G17" s="4" t="s">
        <v>9</v>
      </c>
      <c r="H17" s="43">
        <v>11</v>
      </c>
      <c r="I17" s="44">
        <f t="shared" si="0"/>
        <v>0.22</v>
      </c>
      <c r="M17">
        <f t="shared" si="1"/>
        <v>0</v>
      </c>
    </row>
    <row r="18" spans="1:13">
      <c r="A18" t="str">
        <f>_xlfn.XLOOKUP(B18,Rotineiros!B$1:B$5000,Rotineiros!A$1:A$5000)</f>
        <v>C1326944</v>
      </c>
      <c r="B18" t="s">
        <v>15382</v>
      </c>
      <c r="C18" t="s">
        <v>16884</v>
      </c>
      <c r="D18" t="s">
        <v>15384</v>
      </c>
      <c r="E18" s="3" t="str">
        <f>_xlfn.XLOOKUP(A18,'Badge Arqueiro'!A$1:A$170,'Badge Arqueiro'!B$1:B$170,"0")</f>
        <v>0</v>
      </c>
      <c r="F18" s="55" t="str">
        <f>_xlfn.XLOOKUP(A18,Comiters!A$1:A$999,Comiters!B$1:B$999,"0")</f>
        <v>0</v>
      </c>
      <c r="G18" s="10" t="s">
        <v>15</v>
      </c>
      <c r="H18" s="56">
        <v>26</v>
      </c>
      <c r="I18" s="44">
        <f t="shared" si="0"/>
        <v>0.52</v>
      </c>
      <c r="M18">
        <f t="shared" si="1"/>
        <v>0</v>
      </c>
    </row>
    <row r="19" spans="1:13">
      <c r="A19" t="str">
        <f>_xlfn.XLOOKUP(B19,Rotineiros!B$1:B$5000,Rotineiros!A$1:A$5000)</f>
        <v>C1327706</v>
      </c>
      <c r="B19" t="s">
        <v>13640</v>
      </c>
      <c r="C19" t="s">
        <v>2568</v>
      </c>
      <c r="D19" t="s">
        <v>13641</v>
      </c>
      <c r="E19" s="3" t="str">
        <f>_xlfn.XLOOKUP(A19,'Badge Arqueiro'!A$1:A$170,'Badge Arqueiro'!B$1:B$170,"0")</f>
        <v>0</v>
      </c>
      <c r="F19" s="55" t="str">
        <f>_xlfn.XLOOKUP(A19,Comiters!A$1:A$999,Comiters!B$1:B$999,"0")</f>
        <v>0</v>
      </c>
      <c r="G19" s="4" t="s">
        <v>80</v>
      </c>
      <c r="H19" s="43">
        <v>13</v>
      </c>
      <c r="I19" s="44">
        <f t="shared" si="0"/>
        <v>0.26</v>
      </c>
      <c r="K19" s="137"/>
      <c r="L19" s="137"/>
      <c r="M19">
        <f t="shared" si="1"/>
        <v>0</v>
      </c>
    </row>
    <row r="20" spans="1:13">
      <c r="A20" t="str">
        <f>_xlfn.XLOOKUP(B20,Rotineiros!B$1:B$5000,Rotineiros!A$1:A$5000)</f>
        <v>C1328317</v>
      </c>
      <c r="B20" t="s">
        <v>15036</v>
      </c>
      <c r="C20" t="s">
        <v>12803</v>
      </c>
      <c r="D20" t="s">
        <v>15037</v>
      </c>
      <c r="E20" s="3" t="str">
        <f>_xlfn.XLOOKUP(A20,'Badge Arqueiro'!A$1:A$170,'Badge Arqueiro'!B$1:B$170,"0")</f>
        <v>0</v>
      </c>
      <c r="F20" s="55">
        <f>_xlfn.XLOOKUP(A20,Comiters!A$1:A$999,Comiters!B$1:B$999,"0")</f>
        <v>1</v>
      </c>
      <c r="G20" s="10" t="s">
        <v>85</v>
      </c>
      <c r="H20" s="45">
        <v>6</v>
      </c>
      <c r="I20" s="44">
        <f t="shared" si="0"/>
        <v>0.12</v>
      </c>
      <c r="M20">
        <f t="shared" si="1"/>
        <v>0</v>
      </c>
    </row>
    <row r="21" spans="1:13" ht="15.75" thickBot="1">
      <c r="A21" t="str">
        <f>_xlfn.XLOOKUP(B21,Rotineiros!B$1:B$5000,Rotineiros!A$1:A$5000)</f>
        <v>C1328701</v>
      </c>
      <c r="B21" t="s">
        <v>12458</v>
      </c>
      <c r="C21" t="s">
        <v>16885</v>
      </c>
      <c r="D21" t="s">
        <v>12459</v>
      </c>
      <c r="E21" s="3" t="str">
        <f>_xlfn.XLOOKUP(A21,'Badge Arqueiro'!A$1:A$170,'Badge Arqueiro'!B$1:B$170,"0")</f>
        <v>0</v>
      </c>
      <c r="F21" s="55" t="str">
        <f>_xlfn.XLOOKUP(A21,Comiters!A$1:A$999,Comiters!B$1:B$999,"0")</f>
        <v>0</v>
      </c>
      <c r="G21" s="6" t="s">
        <v>15</v>
      </c>
      <c r="H21" s="47">
        <v>7</v>
      </c>
      <c r="I21" s="44">
        <f t="shared" si="0"/>
        <v>0.14000000000000001</v>
      </c>
      <c r="J21" s="2"/>
      <c r="M21">
        <f t="shared" si="1"/>
        <v>0</v>
      </c>
    </row>
    <row r="22" spans="1:13">
      <c r="A22" t="str">
        <f>_xlfn.XLOOKUP(B22,Rotineiros!B$1:B$5000,Rotineiros!A$1:A$5000)</f>
        <v>C1328740</v>
      </c>
      <c r="B22" t="s">
        <v>13411</v>
      </c>
      <c r="C22" t="s">
        <v>15003</v>
      </c>
      <c r="D22" t="s">
        <v>13412</v>
      </c>
      <c r="E22" s="3" t="str">
        <f>_xlfn.XLOOKUP(A22,'Badge Arqueiro'!A$1:A$170,'Badge Arqueiro'!B$1:B$170,"0")</f>
        <v>0</v>
      </c>
      <c r="F22" s="55" t="str">
        <f>_xlfn.XLOOKUP(A22,Comiters!A$1:A$999,Comiters!B$1:B$999,"0")</f>
        <v>0</v>
      </c>
      <c r="J22" s="136"/>
      <c r="K22" s="136"/>
      <c r="L22" s="136"/>
      <c r="M22">
        <f t="shared" si="1"/>
        <v>0</v>
      </c>
    </row>
    <row r="23" spans="1:13">
      <c r="A23" t="str">
        <f>_xlfn.XLOOKUP(B23,Rotineiros!B$1:B$5000,Rotineiros!A$1:A$5000)</f>
        <v>C1328801</v>
      </c>
      <c r="B23" t="s">
        <v>12633</v>
      </c>
      <c r="C23" t="s">
        <v>16887</v>
      </c>
      <c r="D23" t="s">
        <v>12634</v>
      </c>
      <c r="E23" s="3">
        <f>_xlfn.XLOOKUP(A23,'Badge Arqueiro'!A$1:A$170,'Badge Arqueiro'!B$1:B$170,"0")</f>
        <v>1</v>
      </c>
      <c r="F23" s="55">
        <f>_xlfn.XLOOKUP(A23,Comiters!A$1:A$999,Comiters!B$1:B$999,"0")</f>
        <v>1</v>
      </c>
      <c r="H23"/>
      <c r="J23" s="99"/>
      <c r="M23">
        <f t="shared" si="1"/>
        <v>0</v>
      </c>
    </row>
    <row r="24" spans="1:13">
      <c r="A24" t="str">
        <f>_xlfn.XLOOKUP(B24,Rotineiros!B$1:B$5000,Rotineiros!A$1:A$5000)</f>
        <v>C1329088</v>
      </c>
      <c r="B24" t="s">
        <v>16866</v>
      </c>
      <c r="C24" t="s">
        <v>11149</v>
      </c>
      <c r="D24" t="s">
        <v>16867</v>
      </c>
      <c r="E24" s="3" t="str">
        <f>_xlfn.XLOOKUP(A24,'Badge Arqueiro'!A$1:A$170,'Badge Arqueiro'!B$1:B$170,"0")</f>
        <v>0</v>
      </c>
      <c r="F24" s="55" t="str">
        <f>_xlfn.XLOOKUP(A24,Comiters!A$1:A$999,Comiters!B$1:B$999,"0")</f>
        <v>0</v>
      </c>
      <c r="H24"/>
      <c r="J24" s="99"/>
      <c r="M24">
        <f t="shared" si="1"/>
        <v>0</v>
      </c>
    </row>
    <row r="25" spans="1:13">
      <c r="A25" t="str">
        <f>_xlfn.XLOOKUP(B25,Rotineiros!B$1:B$5000,Rotineiros!A$1:A$5000)</f>
        <v>C1329263</v>
      </c>
      <c r="B25" t="s">
        <v>12721</v>
      </c>
      <c r="C25" t="s">
        <v>16890</v>
      </c>
      <c r="D25" t="s">
        <v>12722</v>
      </c>
      <c r="E25" s="3" t="str">
        <f>_xlfn.XLOOKUP(A25,'Badge Arqueiro'!A$1:A$170,'Badge Arqueiro'!B$1:B$170,"0")</f>
        <v>0</v>
      </c>
      <c r="F25" s="55" t="str">
        <f>_xlfn.XLOOKUP(A25,Comiters!A$1:A$999,Comiters!B$1:B$999,"0")</f>
        <v>0</v>
      </c>
      <c r="H25"/>
      <c r="J25" s="99"/>
      <c r="M25">
        <f t="shared" si="1"/>
        <v>0</v>
      </c>
    </row>
    <row r="26" spans="1:13">
      <c r="A26" t="str">
        <f>_xlfn.XLOOKUP(B26,Rotineiros!B$1:B$5000,Rotineiros!A$1:A$5000)</f>
        <v>C1331028</v>
      </c>
      <c r="B26" t="s">
        <v>16862</v>
      </c>
      <c r="C26" t="s">
        <v>2600</v>
      </c>
      <c r="D26" t="s">
        <v>16863</v>
      </c>
      <c r="E26" s="3" t="str">
        <f>_xlfn.XLOOKUP(A26,'Badge Arqueiro'!A$1:A$170,'Badge Arqueiro'!B$1:B$170,"0")</f>
        <v>0</v>
      </c>
      <c r="F26" s="55" t="str">
        <f>_xlfn.XLOOKUP(A26,Comiters!A$1:A$999,Comiters!B$1:B$999,"0")</f>
        <v>0</v>
      </c>
      <c r="H26"/>
      <c r="M26">
        <f t="shared" si="1"/>
        <v>0</v>
      </c>
    </row>
    <row r="27" spans="1:13">
      <c r="A27" t="str">
        <f>_xlfn.XLOOKUP(B27,Rotineiros!B$1:B$5000,Rotineiros!A$1:A$5000)</f>
        <v>C1331206</v>
      </c>
      <c r="B27" t="s">
        <v>16873</v>
      </c>
      <c r="C27" t="s">
        <v>3212</v>
      </c>
      <c r="D27" t="s">
        <v>16874</v>
      </c>
      <c r="E27" s="3" t="str">
        <f>_xlfn.XLOOKUP(A27,'Badge Arqueiro'!A$1:A$170,'Badge Arqueiro'!B$1:B$170,"0")</f>
        <v>0</v>
      </c>
      <c r="F27" s="55" t="str">
        <f>_xlfn.XLOOKUP(A27,Comiters!A$1:A$999,Comiters!B$1:B$999,"0")</f>
        <v>0</v>
      </c>
      <c r="H27"/>
      <c r="M27">
        <f t="shared" si="1"/>
        <v>0</v>
      </c>
    </row>
    <row r="28" spans="1:13">
      <c r="A28" t="str">
        <f>_xlfn.XLOOKUP(B28,Rotineiros!B$1:B$5000,Rotineiros!A$1:A$5000)</f>
        <v>C1331627</v>
      </c>
      <c r="B28" t="s">
        <v>14409</v>
      </c>
      <c r="C28" t="s">
        <v>12208</v>
      </c>
      <c r="D28" t="s">
        <v>14411</v>
      </c>
      <c r="E28" s="3" t="str">
        <f>_xlfn.XLOOKUP(A28,'Badge Arqueiro'!A$1:A$170,'Badge Arqueiro'!B$1:B$170,"0")</f>
        <v>0</v>
      </c>
      <c r="F28" s="55">
        <f>_xlfn.XLOOKUP(A28,Comiters!A$1:A$999,Comiters!B$1:B$999,"0")</f>
        <v>1</v>
      </c>
      <c r="H28"/>
      <c r="M28">
        <f t="shared" si="1"/>
        <v>0</v>
      </c>
    </row>
    <row r="29" spans="1:13">
      <c r="A29" t="str">
        <f>_xlfn.XLOOKUP(B29,Rotineiros!B$1:B$5000,Rotineiros!A$1:A$5000)</f>
        <v>C1332308</v>
      </c>
      <c r="B29" t="s">
        <v>16193</v>
      </c>
      <c r="C29" t="s">
        <v>16882</v>
      </c>
      <c r="D29" t="s">
        <v>16194</v>
      </c>
      <c r="E29" s="3" t="str">
        <f>_xlfn.XLOOKUP(A29,'Badge Arqueiro'!A$1:A$170,'Badge Arqueiro'!B$1:B$170,"0")</f>
        <v>0</v>
      </c>
      <c r="F29" s="55">
        <f>_xlfn.XLOOKUP(A29,Comiters!A$1:A$999,Comiters!B$1:B$999,"0")</f>
        <v>1</v>
      </c>
      <c r="H29"/>
      <c r="M29">
        <f t="shared" si="1"/>
        <v>0</v>
      </c>
    </row>
    <row r="30" spans="1:13">
      <c r="A30" t="str">
        <f>_xlfn.XLOOKUP(B30,Rotineiros!B$1:B$5000,Rotineiros!A$1:A$5000)</f>
        <v>F0268779</v>
      </c>
      <c r="B30" t="s">
        <v>2066</v>
      </c>
      <c r="C30" t="s">
        <v>16886</v>
      </c>
      <c r="D30" t="s">
        <v>2067</v>
      </c>
      <c r="E30" s="3" t="str">
        <f>_xlfn.XLOOKUP(A30,'Badge Arqueiro'!A$1:A$170,'Badge Arqueiro'!B$1:B$170,"0")</f>
        <v>0</v>
      </c>
      <c r="F30" s="55" t="str">
        <f>_xlfn.XLOOKUP(A30,Comiters!A$1:A$999,Comiters!B$1:B$999,"0")</f>
        <v>0</v>
      </c>
      <c r="H30"/>
      <c r="M30">
        <f t="shared" si="1"/>
        <v>0</v>
      </c>
    </row>
    <row r="31" spans="1:13">
      <c r="A31" t="str">
        <f>_xlfn.XLOOKUP(B31,Rotineiros!B$1:B$5000,Rotineiros!A$1:A$5000)</f>
        <v>F0427845</v>
      </c>
      <c r="B31" t="s">
        <v>16875</v>
      </c>
      <c r="C31" t="s">
        <v>15913</v>
      </c>
      <c r="D31" t="s">
        <v>16876</v>
      </c>
      <c r="E31" s="3" t="str">
        <f>_xlfn.XLOOKUP(A31,'Badge Arqueiro'!A$1:A$170,'Badge Arqueiro'!B$1:B$170,"0")</f>
        <v>0</v>
      </c>
      <c r="F31" s="55" t="str">
        <f>_xlfn.XLOOKUP(A31,Comiters!A$1:A$999,Comiters!B$1:B$999,"0")</f>
        <v>0</v>
      </c>
      <c r="H31"/>
      <c r="M31">
        <f t="shared" si="1"/>
        <v>0</v>
      </c>
    </row>
    <row r="32" spans="1:13">
      <c r="A32" t="str">
        <f>_xlfn.XLOOKUP(B32,Rotineiros!B$1:B$5000,Rotineiros!A$1:A$5000)</f>
        <v>F0500002</v>
      </c>
      <c r="B32" t="s">
        <v>433</v>
      </c>
      <c r="C32" t="s">
        <v>2000</v>
      </c>
      <c r="D32" t="s">
        <v>435</v>
      </c>
      <c r="E32" s="3" t="str">
        <f>_xlfn.XLOOKUP(A32,'Badge Arqueiro'!A$1:A$170,'Badge Arqueiro'!B$1:B$170,"0")</f>
        <v>0</v>
      </c>
      <c r="F32" s="55">
        <f>_xlfn.XLOOKUP(A32,Comiters!A$1:A$999,Comiters!B$1:B$999,"0")</f>
        <v>1</v>
      </c>
      <c r="H32"/>
      <c r="M32">
        <f t="shared" si="1"/>
        <v>0</v>
      </c>
    </row>
    <row r="33" spans="1:13">
      <c r="A33" t="str">
        <f>_xlfn.XLOOKUP(B33,Rotineiros!B$1:B$5000,Rotineiros!A$1:A$5000)</f>
        <v>F0738777</v>
      </c>
      <c r="B33" t="s">
        <v>16856</v>
      </c>
      <c r="C33" t="s">
        <v>16305</v>
      </c>
      <c r="D33" t="s">
        <v>16857</v>
      </c>
      <c r="E33" s="3" t="str">
        <f>_xlfn.XLOOKUP(A33,'Badge Arqueiro'!A$1:A$170,'Badge Arqueiro'!B$1:B$170,"0")</f>
        <v>0</v>
      </c>
      <c r="F33" s="55" t="str">
        <f>_xlfn.XLOOKUP(A33,Comiters!A$1:A$999,Comiters!B$1:B$999,"0")</f>
        <v>0</v>
      </c>
      <c r="H33"/>
      <c r="M33">
        <f t="shared" si="1"/>
        <v>0</v>
      </c>
    </row>
    <row r="34" spans="1:13">
      <c r="A34" t="str">
        <f>_xlfn.XLOOKUP(B34,Rotineiros!B$1:B$5000,Rotineiros!A$1:A$5000)</f>
        <v>F1200199</v>
      </c>
      <c r="B34" t="s">
        <v>144</v>
      </c>
      <c r="C34" t="s">
        <v>16881</v>
      </c>
      <c r="D34" t="s">
        <v>146</v>
      </c>
      <c r="E34" s="3" t="str">
        <f>_xlfn.XLOOKUP(A34,'Badge Arqueiro'!A$1:A$170,'Badge Arqueiro'!B$1:B$170,"0")</f>
        <v>0</v>
      </c>
      <c r="F34" s="55" t="str">
        <f>_xlfn.XLOOKUP(A34,Comiters!A$1:A$999,Comiters!B$1:B$999,"0")</f>
        <v>0</v>
      </c>
      <c r="H34"/>
      <c r="M34">
        <f t="shared" si="1"/>
        <v>0</v>
      </c>
    </row>
    <row r="35" spans="1:13">
      <c r="A35" t="str">
        <f>_xlfn.XLOOKUP(B35,Rotineiros!B$1:B$5000,Rotineiros!A$1:A$5000)</f>
        <v>F1647417</v>
      </c>
      <c r="B35" t="s">
        <v>12291</v>
      </c>
      <c r="C35" t="s">
        <v>16889</v>
      </c>
      <c r="D35" t="s">
        <v>12292</v>
      </c>
      <c r="E35" s="3" t="str">
        <f>_xlfn.XLOOKUP(A35,'Badge Arqueiro'!A$1:A$170,'Badge Arqueiro'!B$1:B$170,"0")</f>
        <v>0</v>
      </c>
      <c r="F35" s="55">
        <f>_xlfn.XLOOKUP(A35,Comiters!A$1:A$999,Comiters!B$1:B$999,"0")</f>
        <v>1</v>
      </c>
      <c r="H35"/>
      <c r="M35">
        <f t="shared" si="1"/>
        <v>0</v>
      </c>
    </row>
    <row r="36" spans="1:13">
      <c r="A36" t="str">
        <f>_xlfn.XLOOKUP(B36,Rotineiros!B$1:B$5000,Rotineiros!A$1:A$5000)</f>
        <v>F5250339</v>
      </c>
      <c r="B36" t="s">
        <v>12143</v>
      </c>
      <c r="C36" t="s">
        <v>13565</v>
      </c>
      <c r="D36" t="s">
        <v>12198</v>
      </c>
      <c r="E36" s="3">
        <f>_xlfn.XLOOKUP(A36,'Badge Arqueiro'!A$1:A$170,'Badge Arqueiro'!B$1:B$170,"0")</f>
        <v>1</v>
      </c>
      <c r="F36" s="55" t="str">
        <f>_xlfn.XLOOKUP(A36,Comiters!A$1:A$999,Comiters!B$1:B$999,"0")</f>
        <v>0</v>
      </c>
      <c r="H36"/>
      <c r="M36">
        <f t="shared" si="1"/>
        <v>0</v>
      </c>
    </row>
    <row r="37" spans="1:13">
      <c r="A37" t="str">
        <f>_xlfn.XLOOKUP(B37,Rotineiros!B$1:B$5000,Rotineiros!A$1:A$5000)</f>
        <v>F5893979</v>
      </c>
      <c r="B37" t="s">
        <v>12532</v>
      </c>
      <c r="C37" t="s">
        <v>963</v>
      </c>
      <c r="D37" t="s">
        <v>12533</v>
      </c>
      <c r="E37" s="3" t="str">
        <f>_xlfn.XLOOKUP(A37,'Badge Arqueiro'!A$1:A$170,'Badge Arqueiro'!B$1:B$170,"0")</f>
        <v>0</v>
      </c>
      <c r="F37" s="55" t="str">
        <f>_xlfn.XLOOKUP(A37,Comiters!A$1:A$999,Comiters!B$1:B$999,"0")</f>
        <v>0</v>
      </c>
      <c r="H37"/>
      <c r="M37">
        <f t="shared" si="1"/>
        <v>0</v>
      </c>
    </row>
    <row r="38" spans="1:13">
      <c r="A38" t="str">
        <f>_xlfn.XLOOKUP(B38,Rotineiros!B$1:B$5000,Rotineiros!A$1:A$5000)</f>
        <v>F6322864</v>
      </c>
      <c r="B38" t="s">
        <v>16858</v>
      </c>
      <c r="C38" t="s">
        <v>4087</v>
      </c>
      <c r="D38" t="s">
        <v>16859</v>
      </c>
      <c r="E38" s="3" t="str">
        <f>_xlfn.XLOOKUP(A38,'Badge Arqueiro'!A$1:A$170,'Badge Arqueiro'!B$1:B$170,"0")</f>
        <v>0</v>
      </c>
      <c r="F38" s="55" t="str">
        <f>_xlfn.XLOOKUP(A38,Comiters!A$1:A$999,Comiters!B$1:B$999,"0")</f>
        <v>0</v>
      </c>
      <c r="H38"/>
      <c r="M38">
        <f t="shared" si="1"/>
        <v>0</v>
      </c>
    </row>
    <row r="39" spans="1:13">
      <c r="A39" t="str">
        <f>_xlfn.XLOOKUP(B39,Rotineiros!B$1:B$5000,Rotineiros!A$1:A$5000)</f>
        <v>F8020592</v>
      </c>
      <c r="B39" t="s">
        <v>16860</v>
      </c>
      <c r="C39" t="s">
        <v>1747</v>
      </c>
      <c r="D39" t="s">
        <v>16861</v>
      </c>
      <c r="E39" s="3" t="str">
        <f>_xlfn.XLOOKUP(A39,'Badge Arqueiro'!A$1:A$170,'Badge Arqueiro'!B$1:B$170,"0")</f>
        <v>0</v>
      </c>
      <c r="F39" s="55">
        <f>_xlfn.XLOOKUP(A39,Comiters!A$1:A$999,Comiters!B$1:B$999,"0")</f>
        <v>1</v>
      </c>
      <c r="H39"/>
      <c r="M39">
        <f t="shared" si="1"/>
        <v>0</v>
      </c>
    </row>
    <row r="40" spans="1:13">
      <c r="A40" t="str">
        <f>_xlfn.XLOOKUP(B40,Rotineiros!B$1:B$5000,Rotineiros!A$1:A$5000)</f>
        <v>F8174734</v>
      </c>
      <c r="B40" t="s">
        <v>344</v>
      </c>
      <c r="C40" t="s">
        <v>16882</v>
      </c>
      <c r="D40" t="s">
        <v>345</v>
      </c>
      <c r="E40" s="3" t="str">
        <f>_xlfn.XLOOKUP(A40,'Badge Arqueiro'!A$1:A$170,'Badge Arqueiro'!B$1:B$170,"0")</f>
        <v>0</v>
      </c>
      <c r="F40" s="55">
        <f>_xlfn.XLOOKUP(A40,Comiters!A$1:A$999,Comiters!B$1:B$999,"0")</f>
        <v>1</v>
      </c>
      <c r="H40"/>
      <c r="M40">
        <f t="shared" si="1"/>
        <v>0</v>
      </c>
    </row>
    <row r="41" spans="1:13">
      <c r="A41" t="str">
        <f>_xlfn.XLOOKUP(B41,Rotineiros!B$1:B$5000,Rotineiros!A$1:A$5000)</f>
        <v>C1133447</v>
      </c>
      <c r="B41" t="s">
        <v>16869</v>
      </c>
      <c r="D41" t="s">
        <v>16870</v>
      </c>
      <c r="E41" s="3" t="str">
        <f>_xlfn.XLOOKUP(A41,'Badge Arqueiro'!A$1:A$170,'Badge Arqueiro'!B$1:B$170,"0")</f>
        <v>0</v>
      </c>
      <c r="F41" s="55" t="str">
        <f>_xlfn.XLOOKUP(A41,Comiters!A$1:A$999,Comiters!B$1:B$999,"0")</f>
        <v>0</v>
      </c>
      <c r="H41"/>
      <c r="M41">
        <f t="shared" si="1"/>
        <v>0</v>
      </c>
    </row>
    <row r="42" spans="1:13">
      <c r="A42" t="str">
        <f>_xlfn.XLOOKUP(B42,Rotineiros!B$1:B$5000,Rotineiros!A$1:A$5000)</f>
        <v>C1317152</v>
      </c>
      <c r="B42" t="s">
        <v>16871</v>
      </c>
      <c r="D42" t="s">
        <v>16872</v>
      </c>
      <c r="E42" s="3" t="str">
        <f>_xlfn.XLOOKUP(A42,'Badge Arqueiro'!A$1:A$170,'Badge Arqueiro'!B$1:B$170,"0")</f>
        <v>0</v>
      </c>
      <c r="F42" s="55" t="str">
        <f>_xlfn.XLOOKUP(A42,Comiters!A$1:A$999,Comiters!B$1:B$999,"0")</f>
        <v>0</v>
      </c>
      <c r="H42"/>
      <c r="M42">
        <f t="shared" si="1"/>
        <v>0</v>
      </c>
    </row>
    <row r="43" spans="1:13">
      <c r="A43" t="str">
        <f>_xlfn.XLOOKUP(B43,Rotineiros!B$1:B$5000,Rotineiros!A$1:A$5000)</f>
        <v>C1320298</v>
      </c>
      <c r="B43" t="s">
        <v>14904</v>
      </c>
      <c r="D43" t="s">
        <v>14906</v>
      </c>
      <c r="E43" s="3" t="str">
        <f>_xlfn.XLOOKUP(A43,'Badge Arqueiro'!A$1:A$170,'Badge Arqueiro'!B$1:B$170,"0")</f>
        <v>0</v>
      </c>
      <c r="F43" s="55" t="str">
        <f>_xlfn.XLOOKUP(A43,Comiters!A$1:A$999,Comiters!B$1:B$999,"0")</f>
        <v>0</v>
      </c>
      <c r="H43"/>
      <c r="M43">
        <f t="shared" si="1"/>
        <v>0</v>
      </c>
    </row>
    <row r="44" spans="1:13">
      <c r="A44" t="str">
        <f>_xlfn.XLOOKUP(B44,Rotineiros!B$1:B$5000,Rotineiros!A$1:A$5000)</f>
        <v>C1321705</v>
      </c>
      <c r="B44" t="s">
        <v>4018</v>
      </c>
      <c r="D44" t="s">
        <v>4186</v>
      </c>
      <c r="E44" s="3" t="str">
        <f>_xlfn.XLOOKUP(A44,'Badge Arqueiro'!A$1:A$170,'Badge Arqueiro'!B$1:B$170,"0")</f>
        <v>0</v>
      </c>
      <c r="F44" s="55" t="str">
        <f>_xlfn.XLOOKUP(A44,Comiters!A$1:A$999,Comiters!B$1:B$999,"0")</f>
        <v>0</v>
      </c>
      <c r="H44"/>
      <c r="M44">
        <f t="shared" si="1"/>
        <v>0</v>
      </c>
    </row>
    <row r="45" spans="1:13">
      <c r="A45" t="str">
        <f>_xlfn.XLOOKUP(B45,Rotineiros!B$1:B$5000,Rotineiros!A$1:A$5000)</f>
        <v>C1323998</v>
      </c>
      <c r="B45" t="s">
        <v>14547</v>
      </c>
      <c r="D45" t="s">
        <v>14549</v>
      </c>
      <c r="E45" s="3" t="str">
        <f>_xlfn.XLOOKUP(A45,'Badge Arqueiro'!A$1:A$170,'Badge Arqueiro'!B$1:B$170,"0")</f>
        <v>0</v>
      </c>
      <c r="F45" s="55" t="str">
        <f>_xlfn.XLOOKUP(A45,Comiters!A$1:A$999,Comiters!B$1:B$999,"0")</f>
        <v>0</v>
      </c>
      <c r="H45"/>
      <c r="M45">
        <f t="shared" si="1"/>
        <v>0</v>
      </c>
    </row>
    <row r="46" spans="1:13">
      <c r="A46" t="str">
        <f>_xlfn.XLOOKUP(B46,Rotineiros!B$1:B$5000,Rotineiros!A$1:A$5000)</f>
        <v>C1324537</v>
      </c>
      <c r="B46" t="s">
        <v>14225</v>
      </c>
      <c r="D46" t="s">
        <v>14226</v>
      </c>
      <c r="E46" s="3" t="str">
        <f>_xlfn.XLOOKUP(A46,'Badge Arqueiro'!A$1:A$170,'Badge Arqueiro'!B$1:B$170,"0")</f>
        <v>0</v>
      </c>
      <c r="F46" s="55" t="str">
        <f>_xlfn.XLOOKUP(A46,Comiters!A$1:A$999,Comiters!B$1:B$999,"0")</f>
        <v>0</v>
      </c>
      <c r="H46"/>
      <c r="M46">
        <f t="shared" si="1"/>
        <v>0</v>
      </c>
    </row>
    <row r="47" spans="1:13">
      <c r="A47" t="str">
        <f>_xlfn.XLOOKUP(B47,Rotineiros!B$1:B$5000,Rotineiros!A$1:A$5000)</f>
        <v>C1326891</v>
      </c>
      <c r="B47" t="s">
        <v>16274</v>
      </c>
      <c r="D47" t="s">
        <v>16275</v>
      </c>
      <c r="E47" s="3" t="str">
        <f>_xlfn.XLOOKUP(A47,'Badge Arqueiro'!A$1:A$170,'Badge Arqueiro'!B$1:B$170,"0")</f>
        <v>0</v>
      </c>
      <c r="F47" s="55">
        <f>_xlfn.XLOOKUP(A47,Comiters!A$1:A$999,Comiters!B$1:B$999,"0")</f>
        <v>1</v>
      </c>
      <c r="H47"/>
      <c r="M47">
        <f t="shared" si="1"/>
        <v>0</v>
      </c>
    </row>
    <row r="48" spans="1:13">
      <c r="A48" t="str">
        <f>_xlfn.XLOOKUP(B48,Rotineiros!B$1:B$5000,Rotineiros!A$1:A$5000)</f>
        <v>F0427786</v>
      </c>
      <c r="B48" t="s">
        <v>14631</v>
      </c>
      <c r="D48" t="s">
        <v>14632</v>
      </c>
      <c r="E48" s="3" t="str">
        <f>_xlfn.XLOOKUP(A48,'Badge Arqueiro'!A$1:A$170,'Badge Arqueiro'!B$1:B$170,"0")</f>
        <v>0</v>
      </c>
      <c r="F48" s="55">
        <f>_xlfn.XLOOKUP(A48,Comiters!A$1:A$999,Comiters!B$1:B$999,"0")</f>
        <v>1</v>
      </c>
      <c r="H48"/>
      <c r="M48">
        <f t="shared" si="1"/>
        <v>0</v>
      </c>
    </row>
    <row r="49" spans="1:13">
      <c r="A49" t="str">
        <f>_xlfn.XLOOKUP(B49,Rotineiros!B$1:B$5000,Rotineiros!A$1:A$5000)</f>
        <v>F4557127</v>
      </c>
      <c r="B49" t="s">
        <v>1740</v>
      </c>
      <c r="D49" t="s">
        <v>1741</v>
      </c>
      <c r="E49" s="3" t="str">
        <f>_xlfn.XLOOKUP(A49,'Badge Arqueiro'!A$1:A$170,'Badge Arqueiro'!B$1:B$170,"0")</f>
        <v>0</v>
      </c>
      <c r="F49" s="55" t="str">
        <f>_xlfn.XLOOKUP(A49,Comiters!A$1:A$999,Comiters!B$1:B$999,"0")</f>
        <v>0</v>
      </c>
      <c r="H49"/>
      <c r="M49">
        <f t="shared" si="1"/>
        <v>0</v>
      </c>
    </row>
    <row r="50" spans="1:13">
      <c r="A50" t="str">
        <f>_xlfn.XLOOKUP(B50,Rotineiros!B$1:B$5000,Rotineiros!A$1:A$5000)</f>
        <v>F6071792</v>
      </c>
      <c r="B50" t="s">
        <v>16879</v>
      </c>
      <c r="D50" t="s">
        <v>16880</v>
      </c>
      <c r="E50" s="3" t="str">
        <f>_xlfn.XLOOKUP(A50,'Badge Arqueiro'!A$1:A$170,'Badge Arqueiro'!B$1:B$170,"0")</f>
        <v>0</v>
      </c>
      <c r="F50" s="55" t="str">
        <f>_xlfn.XLOOKUP(A50,Comiters!A$1:A$999,Comiters!B$1:B$999,"0")</f>
        <v>0</v>
      </c>
      <c r="H50"/>
      <c r="M50">
        <f t="shared" si="1"/>
        <v>0</v>
      </c>
    </row>
    <row r="51" spans="1:13">
      <c r="A51" t="str">
        <f>_xlfn.XLOOKUP(B51,Rotineiros!B$1:B$5000,Rotineiros!A$1:A$5000)</f>
        <v>F8090269</v>
      </c>
      <c r="B51" t="s">
        <v>1132</v>
      </c>
      <c r="D51" t="s">
        <v>1133</v>
      </c>
      <c r="E51" s="3" t="str">
        <f>_xlfn.XLOOKUP(A51,'Badge Arqueiro'!A$1:A$170,'Badge Arqueiro'!B$1:B$170,"0")</f>
        <v>0</v>
      </c>
      <c r="F51" s="55">
        <f>_xlfn.XLOOKUP(A51,Comiters!A$1:A$999,Comiters!B$1:B$999,"0")</f>
        <v>1</v>
      </c>
      <c r="H51"/>
      <c r="M51">
        <f t="shared" si="1"/>
        <v>0</v>
      </c>
    </row>
    <row r="52" spans="1:13">
      <c r="A52" t="str">
        <f>_xlfn.XLOOKUP(B52,Rotineiros!B$1:B$5000,Rotineiros!A$1:A$5000)</f>
        <v>F8458999</v>
      </c>
      <c r="B52" t="s">
        <v>16877</v>
      </c>
      <c r="D52" t="s">
        <v>16878</v>
      </c>
      <c r="E52" s="3" t="str">
        <f>_xlfn.XLOOKUP(A52,'Badge Arqueiro'!A$1:A$170,'Badge Arqueiro'!B$1:B$170,"0")</f>
        <v>0</v>
      </c>
      <c r="F52" s="55" t="str">
        <f>_xlfn.XLOOKUP(A52,Comiters!A$1:A$999,Comiters!B$1:B$999,"0")</f>
        <v>0</v>
      </c>
      <c r="H52"/>
      <c r="M52">
        <f t="shared" si="1"/>
        <v>0</v>
      </c>
    </row>
    <row r="53" spans="1:13">
      <c r="A53" t="str">
        <f>_xlfn.XLOOKUP(B53,Rotineiros!B$1:B$5000,Rotineiros!A$1:A$5000)</f>
        <v>F9540210</v>
      </c>
      <c r="B53" t="s">
        <v>11354</v>
      </c>
      <c r="D53" t="s">
        <v>4425</v>
      </c>
      <c r="E53" s="3" t="str">
        <f>_xlfn.XLOOKUP(A53,'Badge Arqueiro'!A$1:A$170,'Badge Arqueiro'!B$1:B$170,"0")</f>
        <v>0</v>
      </c>
      <c r="F53" s="55" t="str">
        <f>_xlfn.XLOOKUP(A53,Comiters!A$1:A$999,Comiters!B$1:B$999,"0")</f>
        <v>0</v>
      </c>
      <c r="H53"/>
      <c r="M53">
        <f t="shared" si="1"/>
        <v>0</v>
      </c>
    </row>
    <row r="54" spans="1:13">
      <c r="B54"/>
      <c r="H54"/>
      <c r="M54">
        <f t="shared" si="1"/>
        <v>1111111111</v>
      </c>
    </row>
    <row r="55" spans="1:13">
      <c r="B55"/>
      <c r="E55" s="3">
        <f>SUM(E4:E53)</f>
        <v>5</v>
      </c>
      <c r="F55" s="3">
        <f>SUM(F4:F53)</f>
        <v>17</v>
      </c>
      <c r="H55"/>
      <c r="M55">
        <f t="shared" si="1"/>
        <v>1111111111</v>
      </c>
    </row>
    <row r="56" spans="1:13">
      <c r="B56"/>
      <c r="H56"/>
      <c r="M56">
        <f t="shared" si="1"/>
        <v>1111111111</v>
      </c>
    </row>
    <row r="57" spans="1:13">
      <c r="B57"/>
      <c r="H57"/>
      <c r="M57">
        <f t="shared" si="1"/>
        <v>1111111111</v>
      </c>
    </row>
    <row r="58" spans="1:13">
      <c r="B58"/>
      <c r="H58"/>
      <c r="M58">
        <f t="shared" si="1"/>
        <v>1111111111</v>
      </c>
    </row>
    <row r="59" spans="1:13">
      <c r="B59"/>
      <c r="H59"/>
      <c r="M59">
        <f t="shared" si="1"/>
        <v>1111111111</v>
      </c>
    </row>
    <row r="60" spans="1:13">
      <c r="B60"/>
      <c r="H60"/>
      <c r="M60">
        <f t="shared" si="1"/>
        <v>1111111111</v>
      </c>
    </row>
    <row r="61" spans="1:13">
      <c r="B61"/>
      <c r="H61"/>
      <c r="M61">
        <f t="shared" si="1"/>
        <v>1111111111</v>
      </c>
    </row>
    <row r="62" spans="1:13">
      <c r="B62"/>
      <c r="H62"/>
      <c r="M62">
        <f t="shared" si="1"/>
        <v>1111111111</v>
      </c>
    </row>
    <row r="63" spans="1:13">
      <c r="B63"/>
      <c r="H63"/>
      <c r="M63">
        <f t="shared" si="1"/>
        <v>1111111111</v>
      </c>
    </row>
    <row r="64" spans="1:13">
      <c r="B64"/>
      <c r="H64"/>
      <c r="M64">
        <f t="shared" si="1"/>
        <v>1111111111</v>
      </c>
    </row>
    <row r="65" spans="1:13">
      <c r="B65"/>
      <c r="H65"/>
      <c r="M65">
        <f t="shared" si="1"/>
        <v>1111111111</v>
      </c>
    </row>
    <row r="66" spans="1:13" s="25" customFormat="1">
      <c r="A66"/>
      <c r="B66"/>
      <c r="C66"/>
      <c r="D66"/>
      <c r="E66" s="3"/>
      <c r="F66" s="55"/>
      <c r="G66"/>
      <c r="H66"/>
      <c r="M66">
        <f t="shared" si="1"/>
        <v>1111111111</v>
      </c>
    </row>
    <row r="67" spans="1:13">
      <c r="B67"/>
      <c r="H67"/>
      <c r="M67">
        <f t="shared" si="1"/>
        <v>1111111111</v>
      </c>
    </row>
    <row r="68" spans="1:13">
      <c r="B68"/>
      <c r="H68"/>
      <c r="M68">
        <f t="shared" si="1"/>
        <v>1111111111</v>
      </c>
    </row>
    <row r="69" spans="1:13">
      <c r="B69"/>
      <c r="H69"/>
      <c r="M69">
        <f t="shared" ref="M69:M132" si="2">IF(D69=D70,1111111111,0)</f>
        <v>1111111111</v>
      </c>
    </row>
    <row r="70" spans="1:13">
      <c r="B70"/>
      <c r="H70"/>
      <c r="M70">
        <f t="shared" si="2"/>
        <v>1111111111</v>
      </c>
    </row>
    <row r="71" spans="1:13">
      <c r="B71"/>
      <c r="H71"/>
      <c r="M71">
        <f t="shared" si="2"/>
        <v>1111111111</v>
      </c>
    </row>
    <row r="72" spans="1:13">
      <c r="B72"/>
      <c r="H72"/>
      <c r="M72">
        <f t="shared" si="2"/>
        <v>1111111111</v>
      </c>
    </row>
    <row r="73" spans="1:13">
      <c r="B73"/>
      <c r="H73"/>
      <c r="M73">
        <f t="shared" si="2"/>
        <v>1111111111</v>
      </c>
    </row>
    <row r="74" spans="1:13">
      <c r="B74"/>
      <c r="H74"/>
      <c r="M74">
        <f t="shared" si="2"/>
        <v>1111111111</v>
      </c>
    </row>
    <row r="75" spans="1:13">
      <c r="B75"/>
      <c r="H75"/>
      <c r="M75">
        <f t="shared" si="2"/>
        <v>1111111111</v>
      </c>
    </row>
    <row r="76" spans="1:13">
      <c r="B76"/>
      <c r="H76"/>
      <c r="M76">
        <f t="shared" si="2"/>
        <v>1111111111</v>
      </c>
    </row>
    <row r="77" spans="1:13">
      <c r="B77"/>
      <c r="H77"/>
      <c r="M77">
        <f t="shared" si="2"/>
        <v>1111111111</v>
      </c>
    </row>
    <row r="78" spans="1:13">
      <c r="B78"/>
      <c r="H78"/>
      <c r="M78">
        <f t="shared" si="2"/>
        <v>1111111111</v>
      </c>
    </row>
    <row r="79" spans="1:13">
      <c r="B79"/>
      <c r="H79"/>
      <c r="M79">
        <f t="shared" si="2"/>
        <v>1111111111</v>
      </c>
    </row>
    <row r="80" spans="1:13">
      <c r="B80"/>
      <c r="H80"/>
      <c r="M80">
        <f t="shared" si="2"/>
        <v>1111111111</v>
      </c>
    </row>
    <row r="81" spans="1:13">
      <c r="B81"/>
      <c r="H81"/>
      <c r="M81">
        <f t="shared" si="2"/>
        <v>1111111111</v>
      </c>
    </row>
    <row r="82" spans="1:13">
      <c r="B82"/>
      <c r="H82"/>
      <c r="M82">
        <f t="shared" si="2"/>
        <v>1111111111</v>
      </c>
    </row>
    <row r="83" spans="1:13">
      <c r="B83"/>
      <c r="H83"/>
      <c r="M83">
        <f t="shared" si="2"/>
        <v>1111111111</v>
      </c>
    </row>
    <row r="84" spans="1:13">
      <c r="B84"/>
      <c r="H84"/>
      <c r="M84">
        <f t="shared" si="2"/>
        <v>1111111111</v>
      </c>
    </row>
    <row r="85" spans="1:13">
      <c r="B85"/>
      <c r="H85"/>
      <c r="M85">
        <f t="shared" si="2"/>
        <v>1111111111</v>
      </c>
    </row>
    <row r="86" spans="1:13">
      <c r="B86"/>
      <c r="H86"/>
      <c r="M86">
        <f t="shared" si="2"/>
        <v>1111111111</v>
      </c>
    </row>
    <row r="87" spans="1:13">
      <c r="B87"/>
      <c r="H87"/>
      <c r="M87">
        <f t="shared" si="2"/>
        <v>1111111111</v>
      </c>
    </row>
    <row r="88" spans="1:13">
      <c r="B88"/>
      <c r="H88"/>
      <c r="M88">
        <f t="shared" si="2"/>
        <v>1111111111</v>
      </c>
    </row>
    <row r="89" spans="1:13">
      <c r="B89"/>
      <c r="H89"/>
      <c r="M89">
        <f t="shared" si="2"/>
        <v>1111111111</v>
      </c>
    </row>
    <row r="90" spans="1:13">
      <c r="B90"/>
      <c r="H90"/>
      <c r="M90">
        <f t="shared" si="2"/>
        <v>1111111111</v>
      </c>
    </row>
    <row r="91" spans="1:13">
      <c r="B91"/>
      <c r="H91"/>
      <c r="M91">
        <f t="shared" si="2"/>
        <v>1111111111</v>
      </c>
    </row>
    <row r="92" spans="1:13" s="25" customFormat="1">
      <c r="A92"/>
      <c r="B92"/>
      <c r="C92"/>
      <c r="D92"/>
      <c r="E92" s="3"/>
      <c r="F92" s="55"/>
      <c r="G92"/>
      <c r="H92"/>
      <c r="M92">
        <f t="shared" si="2"/>
        <v>1111111111</v>
      </c>
    </row>
    <row r="93" spans="1:13">
      <c r="B93"/>
      <c r="H93"/>
      <c r="M93">
        <f t="shared" si="2"/>
        <v>1111111111</v>
      </c>
    </row>
    <row r="94" spans="1:13">
      <c r="B94"/>
      <c r="H94"/>
      <c r="M94">
        <f t="shared" si="2"/>
        <v>1111111111</v>
      </c>
    </row>
    <row r="95" spans="1:13" s="25" customFormat="1">
      <c r="A95"/>
      <c r="B95"/>
      <c r="C95"/>
      <c r="D95"/>
      <c r="E95" s="3"/>
      <c r="F95" s="55"/>
      <c r="G95"/>
      <c r="H95"/>
      <c r="M95">
        <f t="shared" si="2"/>
        <v>1111111111</v>
      </c>
    </row>
    <row r="96" spans="1:13" s="25" customFormat="1">
      <c r="A96"/>
      <c r="B96"/>
      <c r="C96"/>
      <c r="D96"/>
      <c r="E96" s="3"/>
      <c r="F96" s="55"/>
      <c r="G96"/>
      <c r="H96"/>
      <c r="M96">
        <f t="shared" si="2"/>
        <v>1111111111</v>
      </c>
    </row>
    <row r="97" spans="1:13" s="25" customFormat="1">
      <c r="A97"/>
      <c r="B97"/>
      <c r="C97"/>
      <c r="D97"/>
      <c r="E97" s="3"/>
      <c r="F97" s="55"/>
      <c r="G97"/>
      <c r="H97"/>
      <c r="M97">
        <f t="shared" si="2"/>
        <v>1111111111</v>
      </c>
    </row>
    <row r="98" spans="1:13" s="25" customFormat="1">
      <c r="A98"/>
      <c r="B98"/>
      <c r="C98"/>
      <c r="D98"/>
      <c r="E98" s="3"/>
      <c r="F98" s="55"/>
      <c r="G98"/>
      <c r="H98"/>
      <c r="M98">
        <f t="shared" si="2"/>
        <v>1111111111</v>
      </c>
    </row>
    <row r="99" spans="1:13" s="25" customFormat="1">
      <c r="A99"/>
      <c r="B99"/>
      <c r="C99"/>
      <c r="D99"/>
      <c r="E99" s="3"/>
      <c r="F99" s="55"/>
      <c r="G99"/>
      <c r="H99"/>
      <c r="M99">
        <f t="shared" si="2"/>
        <v>1111111111</v>
      </c>
    </row>
    <row r="100" spans="1:13" s="25" customFormat="1">
      <c r="A100"/>
      <c r="B100"/>
      <c r="C100"/>
      <c r="D100"/>
      <c r="E100" s="3"/>
      <c r="F100" s="55"/>
      <c r="G100"/>
      <c r="H100"/>
      <c r="M100">
        <f t="shared" si="2"/>
        <v>1111111111</v>
      </c>
    </row>
    <row r="101" spans="1:13" s="25" customFormat="1">
      <c r="A101"/>
      <c r="B101"/>
      <c r="C101"/>
      <c r="D101"/>
      <c r="E101" s="3"/>
      <c r="F101" s="55"/>
      <c r="G101"/>
      <c r="H101"/>
      <c r="M101">
        <f t="shared" si="2"/>
        <v>1111111111</v>
      </c>
    </row>
    <row r="102" spans="1:13" s="25" customFormat="1">
      <c r="A102"/>
      <c r="B102"/>
      <c r="C102"/>
      <c r="D102"/>
      <c r="E102" s="3"/>
      <c r="F102" s="55"/>
      <c r="G102"/>
      <c r="H102"/>
      <c r="M102">
        <f t="shared" si="2"/>
        <v>1111111111</v>
      </c>
    </row>
    <row r="103" spans="1:13" s="25" customFormat="1">
      <c r="A103"/>
      <c r="B103"/>
      <c r="C103"/>
      <c r="D103"/>
      <c r="E103" s="3"/>
      <c r="F103" s="55"/>
      <c r="G103"/>
      <c r="H103"/>
      <c r="M103">
        <f t="shared" si="2"/>
        <v>1111111111</v>
      </c>
    </row>
    <row r="104" spans="1:13" s="25" customFormat="1">
      <c r="A104"/>
      <c r="B104"/>
      <c r="C104"/>
      <c r="D104"/>
      <c r="E104" s="3"/>
      <c r="F104" s="55"/>
      <c r="G104"/>
      <c r="H104"/>
      <c r="M104">
        <f t="shared" si="2"/>
        <v>1111111111</v>
      </c>
    </row>
    <row r="105" spans="1:13" s="25" customFormat="1">
      <c r="A105"/>
      <c r="B105"/>
      <c r="C105"/>
      <c r="D105"/>
      <c r="E105" s="3"/>
      <c r="F105" s="55"/>
      <c r="G105"/>
      <c r="H105"/>
      <c r="M105">
        <f t="shared" si="2"/>
        <v>1111111111</v>
      </c>
    </row>
    <row r="106" spans="1:13" s="25" customFormat="1">
      <c r="A106"/>
      <c r="B106"/>
      <c r="C106"/>
      <c r="D106"/>
      <c r="E106" s="3"/>
      <c r="F106" s="55"/>
      <c r="G106"/>
      <c r="H106"/>
      <c r="M106">
        <f t="shared" si="2"/>
        <v>1111111111</v>
      </c>
    </row>
    <row r="107" spans="1:13" s="25" customFormat="1">
      <c r="A107"/>
      <c r="B107"/>
      <c r="C107"/>
      <c r="D107"/>
      <c r="E107" s="3"/>
      <c r="F107" s="55"/>
      <c r="G107"/>
      <c r="H107"/>
      <c r="M107">
        <f t="shared" si="2"/>
        <v>1111111111</v>
      </c>
    </row>
    <row r="108" spans="1:13" s="25" customFormat="1">
      <c r="A108"/>
      <c r="B108"/>
      <c r="C108"/>
      <c r="D108"/>
      <c r="E108" s="3"/>
      <c r="F108" s="55"/>
      <c r="G108"/>
      <c r="H108"/>
      <c r="M108">
        <f t="shared" si="2"/>
        <v>1111111111</v>
      </c>
    </row>
    <row r="109" spans="1:13" s="25" customFormat="1">
      <c r="A109"/>
      <c r="B109"/>
      <c r="C109"/>
      <c r="D109"/>
      <c r="E109" s="3"/>
      <c r="F109" s="55"/>
      <c r="G109"/>
      <c r="H109"/>
      <c r="M109">
        <f t="shared" si="2"/>
        <v>1111111111</v>
      </c>
    </row>
    <row r="110" spans="1:13" s="25" customFormat="1">
      <c r="A110"/>
      <c r="B110"/>
      <c r="C110"/>
      <c r="D110"/>
      <c r="E110" s="3"/>
      <c r="F110" s="55"/>
      <c r="G110"/>
      <c r="H110"/>
      <c r="M110">
        <f t="shared" si="2"/>
        <v>1111111111</v>
      </c>
    </row>
    <row r="111" spans="1:13" s="25" customFormat="1">
      <c r="A111"/>
      <c r="B111"/>
      <c r="C111"/>
      <c r="D111"/>
      <c r="E111" s="3"/>
      <c r="F111" s="55"/>
      <c r="G111"/>
      <c r="H111"/>
      <c r="M111">
        <f t="shared" si="2"/>
        <v>1111111111</v>
      </c>
    </row>
    <row r="112" spans="1:13" s="25" customFormat="1">
      <c r="A112"/>
      <c r="B112"/>
      <c r="C112"/>
      <c r="D112"/>
      <c r="E112" s="3"/>
      <c r="F112" s="55"/>
      <c r="G112"/>
      <c r="H112"/>
      <c r="M112">
        <f t="shared" si="2"/>
        <v>1111111111</v>
      </c>
    </row>
    <row r="113" spans="1:13" s="25" customFormat="1">
      <c r="A113"/>
      <c r="B113"/>
      <c r="C113"/>
      <c r="D113"/>
      <c r="E113" s="3"/>
      <c r="F113" s="55"/>
      <c r="G113"/>
      <c r="H113"/>
      <c r="M113">
        <f t="shared" si="2"/>
        <v>1111111111</v>
      </c>
    </row>
    <row r="114" spans="1:13" s="25" customFormat="1">
      <c r="A114"/>
      <c r="B114"/>
      <c r="C114"/>
      <c r="D114"/>
      <c r="E114" s="3"/>
      <c r="F114" s="55"/>
      <c r="G114"/>
      <c r="H114"/>
      <c r="M114">
        <f t="shared" si="2"/>
        <v>1111111111</v>
      </c>
    </row>
    <row r="115" spans="1:13" s="25" customFormat="1">
      <c r="A115"/>
      <c r="B115"/>
      <c r="C115"/>
      <c r="D115"/>
      <c r="E115" s="3"/>
      <c r="F115" s="55"/>
      <c r="G115"/>
      <c r="H115"/>
      <c r="M115">
        <f t="shared" si="2"/>
        <v>1111111111</v>
      </c>
    </row>
    <row r="116" spans="1:13" s="25" customFormat="1">
      <c r="A116"/>
      <c r="B116"/>
      <c r="C116"/>
      <c r="D116"/>
      <c r="E116" s="3"/>
      <c r="F116" s="55"/>
      <c r="G116"/>
      <c r="H116"/>
      <c r="M116">
        <f t="shared" si="2"/>
        <v>1111111111</v>
      </c>
    </row>
    <row r="117" spans="1:13" s="25" customFormat="1">
      <c r="A117"/>
      <c r="B117"/>
      <c r="C117"/>
      <c r="D117"/>
      <c r="E117" s="3"/>
      <c r="F117" s="55"/>
      <c r="G117"/>
      <c r="H117"/>
      <c r="M117">
        <f t="shared" si="2"/>
        <v>1111111111</v>
      </c>
    </row>
    <row r="118" spans="1:13" s="25" customFormat="1">
      <c r="A118"/>
      <c r="B118"/>
      <c r="C118"/>
      <c r="D118"/>
      <c r="E118" s="3"/>
      <c r="F118" s="55"/>
      <c r="G118"/>
      <c r="H118"/>
      <c r="M118">
        <f t="shared" si="2"/>
        <v>1111111111</v>
      </c>
    </row>
    <row r="119" spans="1:13" s="25" customFormat="1">
      <c r="A119"/>
      <c r="B119"/>
      <c r="C119"/>
      <c r="D119"/>
      <c r="E119" s="3"/>
      <c r="F119" s="55"/>
      <c r="G119"/>
      <c r="H119"/>
      <c r="M119">
        <f t="shared" si="2"/>
        <v>1111111111</v>
      </c>
    </row>
    <row r="120" spans="1:13" s="25" customFormat="1">
      <c r="A120"/>
      <c r="B120"/>
      <c r="C120"/>
      <c r="D120"/>
      <c r="E120" s="3"/>
      <c r="F120" s="55"/>
      <c r="G120"/>
      <c r="H120"/>
      <c r="M120">
        <f t="shared" si="2"/>
        <v>1111111111</v>
      </c>
    </row>
    <row r="121" spans="1:13" s="25" customFormat="1">
      <c r="A121"/>
      <c r="B121"/>
      <c r="C121"/>
      <c r="D121"/>
      <c r="E121" s="3"/>
      <c r="F121" s="55"/>
      <c r="G121"/>
      <c r="H121"/>
      <c r="M121">
        <f t="shared" si="2"/>
        <v>1111111111</v>
      </c>
    </row>
    <row r="122" spans="1:13" s="25" customFormat="1">
      <c r="A122"/>
      <c r="B122"/>
      <c r="C122"/>
      <c r="D122"/>
      <c r="E122" s="3"/>
      <c r="F122" s="55"/>
      <c r="G122"/>
      <c r="H122"/>
      <c r="M122">
        <f t="shared" si="2"/>
        <v>1111111111</v>
      </c>
    </row>
    <row r="123" spans="1:13" s="25" customFormat="1">
      <c r="A123"/>
      <c r="B123"/>
      <c r="C123"/>
      <c r="D123"/>
      <c r="E123" s="3"/>
      <c r="F123" s="55"/>
      <c r="G123"/>
      <c r="H123"/>
      <c r="M123">
        <f t="shared" si="2"/>
        <v>1111111111</v>
      </c>
    </row>
    <row r="124" spans="1:13" s="25" customFormat="1">
      <c r="A124"/>
      <c r="B124"/>
      <c r="C124"/>
      <c r="D124"/>
      <c r="E124" s="3"/>
      <c r="F124" s="55"/>
      <c r="G124"/>
      <c r="H124"/>
      <c r="M124">
        <f t="shared" si="2"/>
        <v>1111111111</v>
      </c>
    </row>
    <row r="125" spans="1:13" s="25" customFormat="1">
      <c r="A125"/>
      <c r="B125"/>
      <c r="C125"/>
      <c r="D125"/>
      <c r="E125" s="3"/>
      <c r="F125" s="55"/>
      <c r="G125"/>
      <c r="H125"/>
      <c r="M125">
        <f t="shared" si="2"/>
        <v>1111111111</v>
      </c>
    </row>
    <row r="126" spans="1:13" s="25" customFormat="1">
      <c r="A126"/>
      <c r="B126"/>
      <c r="C126"/>
      <c r="D126"/>
      <c r="E126" s="3"/>
      <c r="F126" s="55"/>
      <c r="G126"/>
      <c r="H126"/>
      <c r="M126">
        <f t="shared" si="2"/>
        <v>1111111111</v>
      </c>
    </row>
    <row r="127" spans="1:13" s="25" customFormat="1">
      <c r="A127"/>
      <c r="B127"/>
      <c r="C127"/>
      <c r="D127"/>
      <c r="E127" s="3"/>
      <c r="F127" s="55"/>
      <c r="G127"/>
      <c r="H127"/>
      <c r="M127">
        <f t="shared" si="2"/>
        <v>1111111111</v>
      </c>
    </row>
    <row r="128" spans="1:13" s="25" customFormat="1">
      <c r="A128"/>
      <c r="B128"/>
      <c r="C128"/>
      <c r="D128"/>
      <c r="E128" s="3"/>
      <c r="F128" s="55"/>
      <c r="G128"/>
      <c r="H128"/>
      <c r="M128">
        <f t="shared" si="2"/>
        <v>1111111111</v>
      </c>
    </row>
    <row r="129" spans="1:13" s="25" customFormat="1">
      <c r="A129"/>
      <c r="B129"/>
      <c r="C129"/>
      <c r="D129"/>
      <c r="E129" s="3"/>
      <c r="F129" s="55"/>
      <c r="G129"/>
      <c r="H129"/>
      <c r="M129">
        <f t="shared" si="2"/>
        <v>1111111111</v>
      </c>
    </row>
    <row r="130" spans="1:13" s="25" customFormat="1">
      <c r="A130"/>
      <c r="B130"/>
      <c r="C130"/>
      <c r="D130"/>
      <c r="E130" s="3"/>
      <c r="F130" s="55"/>
      <c r="G130"/>
      <c r="H130"/>
      <c r="M130">
        <f t="shared" si="2"/>
        <v>1111111111</v>
      </c>
    </row>
    <row r="131" spans="1:13" s="25" customFormat="1">
      <c r="A131"/>
      <c r="B131"/>
      <c r="C131"/>
      <c r="D131"/>
      <c r="E131" s="3"/>
      <c r="F131" s="55"/>
      <c r="G131"/>
      <c r="H131"/>
      <c r="M131">
        <f t="shared" si="2"/>
        <v>1111111111</v>
      </c>
    </row>
    <row r="132" spans="1:13" s="25" customFormat="1">
      <c r="A132"/>
      <c r="B132"/>
      <c r="C132"/>
      <c r="D132"/>
      <c r="E132" s="3"/>
      <c r="F132" s="55"/>
      <c r="G132"/>
      <c r="H132"/>
      <c r="M132">
        <f t="shared" si="2"/>
        <v>1111111111</v>
      </c>
    </row>
    <row r="133" spans="1:13" s="25" customFormat="1">
      <c r="A133"/>
      <c r="B133"/>
      <c r="C133"/>
      <c r="D133"/>
      <c r="E133" s="3"/>
      <c r="F133" s="55"/>
      <c r="G133"/>
      <c r="H133"/>
      <c r="M133">
        <f t="shared" ref="M133:M196" si="3">IF(D133=D134,1111111111,0)</f>
        <v>1111111111</v>
      </c>
    </row>
    <row r="134" spans="1:13" s="25" customFormat="1">
      <c r="A134"/>
      <c r="B134"/>
      <c r="C134"/>
      <c r="D134"/>
      <c r="E134" s="3"/>
      <c r="F134" s="55"/>
      <c r="G134"/>
      <c r="H134"/>
      <c r="M134">
        <f t="shared" si="3"/>
        <v>1111111111</v>
      </c>
    </row>
    <row r="135" spans="1:13" s="25" customFormat="1">
      <c r="A135"/>
      <c r="B135"/>
      <c r="C135"/>
      <c r="D135"/>
      <c r="E135" s="3"/>
      <c r="F135" s="55"/>
      <c r="G135"/>
      <c r="H135"/>
      <c r="M135">
        <f t="shared" si="3"/>
        <v>1111111111</v>
      </c>
    </row>
    <row r="136" spans="1:13" s="25" customFormat="1">
      <c r="A136"/>
      <c r="B136"/>
      <c r="C136"/>
      <c r="D136"/>
      <c r="E136" s="3"/>
      <c r="F136" s="55"/>
      <c r="G136"/>
      <c r="H136"/>
      <c r="M136">
        <f t="shared" si="3"/>
        <v>1111111111</v>
      </c>
    </row>
    <row r="137" spans="1:13" s="25" customFormat="1">
      <c r="A137"/>
      <c r="B137"/>
      <c r="C137"/>
      <c r="D137"/>
      <c r="E137" s="3"/>
      <c r="F137" s="55"/>
      <c r="G137"/>
      <c r="H137"/>
      <c r="M137">
        <f t="shared" si="3"/>
        <v>1111111111</v>
      </c>
    </row>
    <row r="138" spans="1:13" s="25" customFormat="1">
      <c r="A138"/>
      <c r="B138"/>
      <c r="C138"/>
      <c r="D138"/>
      <c r="E138" s="3"/>
      <c r="F138" s="55"/>
      <c r="G138"/>
      <c r="H138"/>
      <c r="M138">
        <f t="shared" si="3"/>
        <v>1111111111</v>
      </c>
    </row>
    <row r="139" spans="1:13" s="25" customFormat="1">
      <c r="A139"/>
      <c r="B139"/>
      <c r="C139"/>
      <c r="D139"/>
      <c r="E139" s="3"/>
      <c r="F139" s="55"/>
      <c r="G139"/>
      <c r="H139"/>
      <c r="M139">
        <f t="shared" si="3"/>
        <v>1111111111</v>
      </c>
    </row>
    <row r="140" spans="1:13" s="25" customFormat="1">
      <c r="A140"/>
      <c r="B140"/>
      <c r="C140"/>
      <c r="D140"/>
      <c r="E140" s="3"/>
      <c r="F140" s="55"/>
      <c r="G140"/>
      <c r="H140"/>
      <c r="M140">
        <f t="shared" si="3"/>
        <v>1111111111</v>
      </c>
    </row>
    <row r="141" spans="1:13" s="25" customFormat="1">
      <c r="A141"/>
      <c r="B141"/>
      <c r="C141"/>
      <c r="D141"/>
      <c r="E141" s="3"/>
      <c r="F141" s="55"/>
      <c r="G141"/>
      <c r="H141"/>
      <c r="M141">
        <f t="shared" si="3"/>
        <v>1111111111</v>
      </c>
    </row>
    <row r="142" spans="1:13" s="25" customFormat="1">
      <c r="A142"/>
      <c r="B142"/>
      <c r="C142"/>
      <c r="D142"/>
      <c r="E142" s="3"/>
      <c r="F142" s="55"/>
      <c r="G142"/>
      <c r="H142"/>
      <c r="M142">
        <f t="shared" si="3"/>
        <v>1111111111</v>
      </c>
    </row>
    <row r="143" spans="1:13" s="25" customFormat="1">
      <c r="A143"/>
      <c r="B143"/>
      <c r="C143"/>
      <c r="D143"/>
      <c r="E143" s="3"/>
      <c r="F143" s="55"/>
      <c r="G143"/>
      <c r="H143"/>
      <c r="M143">
        <f t="shared" si="3"/>
        <v>1111111111</v>
      </c>
    </row>
    <row r="144" spans="1:13" s="25" customFormat="1">
      <c r="A144"/>
      <c r="B144"/>
      <c r="C144"/>
      <c r="D144"/>
      <c r="E144" s="3"/>
      <c r="F144" s="55"/>
      <c r="G144"/>
      <c r="H144"/>
      <c r="M144">
        <f t="shared" si="3"/>
        <v>1111111111</v>
      </c>
    </row>
    <row r="145" spans="1:13" s="25" customFormat="1">
      <c r="A145"/>
      <c r="B145"/>
      <c r="C145"/>
      <c r="D145"/>
      <c r="E145" s="3"/>
      <c r="F145" s="55"/>
      <c r="G145"/>
      <c r="H145"/>
      <c r="M145">
        <f t="shared" si="3"/>
        <v>1111111111</v>
      </c>
    </row>
    <row r="146" spans="1:13" s="25" customFormat="1">
      <c r="A146"/>
      <c r="B146"/>
      <c r="C146"/>
      <c r="D146"/>
      <c r="E146" s="3"/>
      <c r="F146" s="55"/>
      <c r="G146"/>
      <c r="H146"/>
      <c r="M146">
        <f t="shared" si="3"/>
        <v>1111111111</v>
      </c>
    </row>
    <row r="147" spans="1:13" s="25" customFormat="1">
      <c r="A147"/>
      <c r="B147"/>
      <c r="C147"/>
      <c r="D147"/>
      <c r="E147" s="3"/>
      <c r="F147" s="55"/>
      <c r="G147"/>
      <c r="H147"/>
      <c r="M147">
        <f t="shared" si="3"/>
        <v>1111111111</v>
      </c>
    </row>
    <row r="148" spans="1:13" s="25" customFormat="1">
      <c r="A148"/>
      <c r="B148"/>
      <c r="C148"/>
      <c r="D148"/>
      <c r="E148" s="3"/>
      <c r="F148" s="55"/>
      <c r="G148"/>
      <c r="H148"/>
      <c r="M148">
        <f t="shared" si="3"/>
        <v>1111111111</v>
      </c>
    </row>
    <row r="149" spans="1:13" s="25" customFormat="1">
      <c r="A149"/>
      <c r="B149"/>
      <c r="C149"/>
      <c r="D149"/>
      <c r="E149" s="3"/>
      <c r="F149" s="55"/>
      <c r="G149"/>
      <c r="H149"/>
      <c r="M149">
        <f t="shared" si="3"/>
        <v>1111111111</v>
      </c>
    </row>
    <row r="150" spans="1:13" s="25" customFormat="1">
      <c r="A150"/>
      <c r="B150"/>
      <c r="C150"/>
      <c r="D150"/>
      <c r="E150" s="3"/>
      <c r="F150" s="55"/>
      <c r="G150"/>
      <c r="H150"/>
      <c r="M150">
        <f t="shared" si="3"/>
        <v>1111111111</v>
      </c>
    </row>
    <row r="151" spans="1:13" s="25" customFormat="1">
      <c r="A151"/>
      <c r="B151"/>
      <c r="C151"/>
      <c r="D151"/>
      <c r="E151" s="3"/>
      <c r="F151" s="55"/>
      <c r="G151"/>
      <c r="H151"/>
      <c r="M151">
        <f t="shared" si="3"/>
        <v>1111111111</v>
      </c>
    </row>
    <row r="152" spans="1:13" s="25" customFormat="1">
      <c r="A152"/>
      <c r="B152"/>
      <c r="C152"/>
      <c r="D152"/>
      <c r="E152" s="3"/>
      <c r="F152" s="55"/>
      <c r="G152"/>
      <c r="H152"/>
      <c r="M152">
        <f t="shared" si="3"/>
        <v>1111111111</v>
      </c>
    </row>
    <row r="153" spans="1:13" s="25" customFormat="1">
      <c r="A153"/>
      <c r="B153"/>
      <c r="C153"/>
      <c r="D153"/>
      <c r="E153" s="3"/>
      <c r="F153" s="55"/>
      <c r="G153"/>
      <c r="H153"/>
      <c r="M153">
        <f t="shared" si="3"/>
        <v>1111111111</v>
      </c>
    </row>
    <row r="154" spans="1:13" s="25" customFormat="1">
      <c r="A154"/>
      <c r="B154"/>
      <c r="C154"/>
      <c r="D154"/>
      <c r="E154" s="3"/>
      <c r="F154" s="55"/>
      <c r="G154"/>
      <c r="H154"/>
      <c r="M154">
        <f>IF(D154=D143,1111111111,0)</f>
        <v>1111111111</v>
      </c>
    </row>
    <row r="155" spans="1:13" s="25" customFormat="1">
      <c r="A155"/>
      <c r="B155"/>
      <c r="C155"/>
      <c r="D155"/>
      <c r="E155" s="3"/>
      <c r="F155" s="55"/>
      <c r="G155"/>
      <c r="H155"/>
      <c r="M155">
        <f>IF(D143=D156,1111111111,0)</f>
        <v>1111111111</v>
      </c>
    </row>
    <row r="156" spans="1:13" s="25" customFormat="1">
      <c r="A156"/>
      <c r="B156"/>
      <c r="C156"/>
      <c r="D156"/>
      <c r="E156" s="3"/>
      <c r="F156" s="55"/>
      <c r="G156"/>
      <c r="H156"/>
      <c r="M156">
        <f t="shared" si="3"/>
        <v>1111111111</v>
      </c>
    </row>
    <row r="157" spans="1:13" s="25" customFormat="1">
      <c r="A157"/>
      <c r="B157"/>
      <c r="C157"/>
      <c r="D157"/>
      <c r="E157" s="3"/>
      <c r="F157" s="55"/>
      <c r="G157"/>
      <c r="H157"/>
      <c r="M157">
        <f t="shared" si="3"/>
        <v>1111111111</v>
      </c>
    </row>
    <row r="158" spans="1:13" s="25" customFormat="1">
      <c r="A158"/>
      <c r="B158"/>
      <c r="C158"/>
      <c r="D158"/>
      <c r="E158" s="3"/>
      <c r="F158" s="55"/>
      <c r="G158"/>
      <c r="H158"/>
      <c r="M158">
        <f t="shared" si="3"/>
        <v>1111111111</v>
      </c>
    </row>
    <row r="159" spans="1:13" s="25" customFormat="1">
      <c r="A159"/>
      <c r="B159"/>
      <c r="C159"/>
      <c r="D159"/>
      <c r="E159" s="3"/>
      <c r="F159" s="55"/>
      <c r="G159"/>
      <c r="H159"/>
      <c r="M159">
        <f t="shared" si="3"/>
        <v>1111111111</v>
      </c>
    </row>
    <row r="160" spans="1:13" s="25" customFormat="1">
      <c r="A160"/>
      <c r="B160"/>
      <c r="C160"/>
      <c r="D160"/>
      <c r="E160" s="3"/>
      <c r="F160" s="55"/>
      <c r="G160"/>
      <c r="H160"/>
      <c r="M160">
        <f t="shared" si="3"/>
        <v>1111111111</v>
      </c>
    </row>
    <row r="161" spans="1:13" s="25" customFormat="1">
      <c r="A161"/>
      <c r="B161"/>
      <c r="C161"/>
      <c r="D161"/>
      <c r="E161" s="3"/>
      <c r="F161" s="55"/>
      <c r="G161"/>
      <c r="H161"/>
      <c r="M161">
        <f t="shared" si="3"/>
        <v>1111111111</v>
      </c>
    </row>
    <row r="162" spans="1:13" s="25" customFormat="1">
      <c r="A162"/>
      <c r="B162"/>
      <c r="C162"/>
      <c r="D162"/>
      <c r="E162" s="3"/>
      <c r="F162" s="55"/>
      <c r="G162"/>
      <c r="H162"/>
      <c r="M162">
        <f t="shared" si="3"/>
        <v>1111111111</v>
      </c>
    </row>
    <row r="163" spans="1:13" s="25" customFormat="1">
      <c r="A163"/>
      <c r="B163"/>
      <c r="C163"/>
      <c r="D163"/>
      <c r="E163" s="3"/>
      <c r="F163" s="55"/>
      <c r="G163"/>
      <c r="H163"/>
      <c r="M163">
        <f t="shared" si="3"/>
        <v>1111111111</v>
      </c>
    </row>
    <row r="164" spans="1:13" s="25" customFormat="1">
      <c r="A164"/>
      <c r="B164"/>
      <c r="C164"/>
      <c r="D164"/>
      <c r="E164" s="3"/>
      <c r="F164" s="55"/>
      <c r="G164"/>
      <c r="H164"/>
      <c r="M164">
        <f t="shared" si="3"/>
        <v>1111111111</v>
      </c>
    </row>
    <row r="165" spans="1:13" s="25" customFormat="1">
      <c r="A165"/>
      <c r="B165"/>
      <c r="C165"/>
      <c r="D165"/>
      <c r="E165" s="3"/>
      <c r="F165" s="55"/>
      <c r="G165"/>
      <c r="H165"/>
      <c r="M165">
        <f t="shared" si="3"/>
        <v>1111111111</v>
      </c>
    </row>
    <row r="166" spans="1:13" s="25" customFormat="1">
      <c r="A166"/>
      <c r="B166"/>
      <c r="C166"/>
      <c r="D166"/>
      <c r="E166" s="3"/>
      <c r="F166" s="55"/>
      <c r="G166"/>
      <c r="H166"/>
      <c r="M166">
        <f t="shared" si="3"/>
        <v>1111111111</v>
      </c>
    </row>
    <row r="167" spans="1:13" s="25" customFormat="1">
      <c r="A167"/>
      <c r="B167"/>
      <c r="C167"/>
      <c r="D167"/>
      <c r="E167" s="3"/>
      <c r="F167" s="3"/>
      <c r="G167"/>
      <c r="H167"/>
      <c r="M167">
        <f t="shared" si="3"/>
        <v>1111111111</v>
      </c>
    </row>
    <row r="168" spans="1:13" s="25" customFormat="1">
      <c r="A168"/>
      <c r="B168"/>
      <c r="C168"/>
      <c r="D168"/>
      <c r="E168" s="3"/>
      <c r="F168" s="55"/>
      <c r="G168"/>
      <c r="H168"/>
      <c r="M168">
        <f t="shared" si="3"/>
        <v>1111111111</v>
      </c>
    </row>
    <row r="169" spans="1:13" s="25" customFormat="1">
      <c r="A169"/>
      <c r="B169"/>
      <c r="C169"/>
      <c r="D169"/>
      <c r="E169" s="3"/>
      <c r="F169" s="55"/>
      <c r="G169"/>
      <c r="H169"/>
      <c r="M169">
        <f t="shared" si="3"/>
        <v>1111111111</v>
      </c>
    </row>
    <row r="170" spans="1:13" s="25" customFormat="1">
      <c r="A170"/>
      <c r="B170"/>
      <c r="C170"/>
      <c r="D170"/>
      <c r="E170" s="3"/>
      <c r="F170" s="55"/>
      <c r="G170"/>
      <c r="H170"/>
      <c r="M170">
        <f t="shared" si="3"/>
        <v>1111111111</v>
      </c>
    </row>
    <row r="171" spans="1:13" s="25" customFormat="1">
      <c r="A171"/>
      <c r="B171"/>
      <c r="C171"/>
      <c r="D171"/>
      <c r="E171" s="3"/>
      <c r="F171" s="55"/>
      <c r="G171"/>
      <c r="H171"/>
      <c r="M171">
        <f t="shared" si="3"/>
        <v>1111111111</v>
      </c>
    </row>
    <row r="172" spans="1:13" s="25" customFormat="1">
      <c r="A172"/>
      <c r="B172"/>
      <c r="C172"/>
      <c r="D172"/>
      <c r="E172" s="3"/>
      <c r="F172" s="55"/>
      <c r="G172"/>
      <c r="H172"/>
      <c r="M172">
        <f t="shared" si="3"/>
        <v>1111111111</v>
      </c>
    </row>
    <row r="173" spans="1:13" s="25" customFormat="1">
      <c r="A173"/>
      <c r="B173"/>
      <c r="C173"/>
      <c r="D173"/>
      <c r="E173" s="3"/>
      <c r="F173" s="55"/>
      <c r="G173"/>
      <c r="H173"/>
      <c r="M173">
        <f t="shared" si="3"/>
        <v>1111111111</v>
      </c>
    </row>
    <row r="174" spans="1:13" s="25" customFormat="1">
      <c r="A174"/>
      <c r="B174"/>
      <c r="C174"/>
      <c r="D174"/>
      <c r="E174" s="3"/>
      <c r="F174" s="55"/>
      <c r="G174"/>
      <c r="H174"/>
      <c r="M174">
        <f t="shared" si="3"/>
        <v>1111111111</v>
      </c>
    </row>
    <row r="175" spans="1:13" s="25" customFormat="1">
      <c r="A175"/>
      <c r="B175"/>
      <c r="C175"/>
      <c r="D175"/>
      <c r="E175" s="3"/>
      <c r="F175" s="55"/>
      <c r="G175"/>
      <c r="H175"/>
      <c r="M175">
        <f t="shared" si="3"/>
        <v>1111111111</v>
      </c>
    </row>
    <row r="176" spans="1:13" s="25" customFormat="1">
      <c r="A176"/>
      <c r="B176"/>
      <c r="C176"/>
      <c r="D176"/>
      <c r="E176" s="3"/>
      <c r="F176" s="55"/>
      <c r="G176"/>
      <c r="H176"/>
      <c r="M176">
        <f t="shared" si="3"/>
        <v>1111111111</v>
      </c>
    </row>
    <row r="177" spans="1:13" s="25" customFormat="1">
      <c r="A177"/>
      <c r="B177"/>
      <c r="C177"/>
      <c r="D177"/>
      <c r="E177" s="3"/>
      <c r="F177" s="55"/>
      <c r="G177"/>
      <c r="H177"/>
      <c r="M177">
        <f t="shared" si="3"/>
        <v>1111111111</v>
      </c>
    </row>
    <row r="178" spans="1:13" s="25" customFormat="1">
      <c r="A178"/>
      <c r="B178"/>
      <c r="C178"/>
      <c r="D178"/>
      <c r="E178" s="3"/>
      <c r="F178" s="55"/>
      <c r="G178"/>
      <c r="H178"/>
      <c r="M178">
        <f t="shared" si="3"/>
        <v>1111111111</v>
      </c>
    </row>
    <row r="179" spans="1:13" s="25" customFormat="1">
      <c r="A179"/>
      <c r="B179"/>
      <c r="C179"/>
      <c r="D179"/>
      <c r="E179" s="3"/>
      <c r="F179" s="55"/>
      <c r="G179"/>
      <c r="H179"/>
      <c r="M179">
        <f t="shared" si="3"/>
        <v>1111111111</v>
      </c>
    </row>
    <row r="180" spans="1:13" s="25" customFormat="1">
      <c r="A180"/>
      <c r="B180"/>
      <c r="C180"/>
      <c r="D180"/>
      <c r="E180" s="3"/>
      <c r="F180" s="55"/>
      <c r="G180"/>
      <c r="H180"/>
      <c r="M180">
        <f t="shared" si="3"/>
        <v>1111111111</v>
      </c>
    </row>
    <row r="181" spans="1:13" s="25" customFormat="1">
      <c r="A181"/>
      <c r="B181"/>
      <c r="C181"/>
      <c r="D181"/>
      <c r="E181" s="3"/>
      <c r="F181" s="55"/>
      <c r="G181"/>
      <c r="H181"/>
      <c r="M181">
        <f t="shared" si="3"/>
        <v>1111111111</v>
      </c>
    </row>
    <row r="182" spans="1:13" s="25" customFormat="1">
      <c r="A182"/>
      <c r="B182"/>
      <c r="C182"/>
      <c r="D182"/>
      <c r="E182" s="3"/>
      <c r="F182" s="55"/>
      <c r="G182"/>
      <c r="H182"/>
      <c r="M182">
        <f t="shared" si="3"/>
        <v>1111111111</v>
      </c>
    </row>
    <row r="183" spans="1:13" s="25" customFormat="1">
      <c r="A183"/>
      <c r="B183"/>
      <c r="C183"/>
      <c r="D183"/>
      <c r="E183" s="3"/>
      <c r="F183" s="55"/>
      <c r="G183"/>
      <c r="H183"/>
      <c r="M183">
        <f t="shared" si="3"/>
        <v>1111111111</v>
      </c>
    </row>
    <row r="184" spans="1:13" s="25" customFormat="1">
      <c r="A184"/>
      <c r="B184"/>
      <c r="C184"/>
      <c r="D184"/>
      <c r="E184" s="3"/>
      <c r="F184" s="55"/>
      <c r="G184"/>
      <c r="H184"/>
      <c r="M184">
        <f t="shared" si="3"/>
        <v>1111111111</v>
      </c>
    </row>
    <row r="185" spans="1:13" s="25" customFormat="1">
      <c r="A185"/>
      <c r="B185"/>
      <c r="C185"/>
      <c r="D185"/>
      <c r="E185" s="3"/>
      <c r="F185" s="55"/>
      <c r="G185"/>
      <c r="H185"/>
      <c r="M185">
        <f t="shared" si="3"/>
        <v>1111111111</v>
      </c>
    </row>
    <row r="186" spans="1:13" s="25" customFormat="1">
      <c r="A186"/>
      <c r="B186"/>
      <c r="C186"/>
      <c r="D186"/>
      <c r="E186" s="3"/>
      <c r="F186" s="55"/>
      <c r="G186"/>
      <c r="H186"/>
      <c r="M186">
        <f t="shared" si="3"/>
        <v>1111111111</v>
      </c>
    </row>
    <row r="187" spans="1:13" s="25" customFormat="1">
      <c r="A187"/>
      <c r="B187"/>
      <c r="C187"/>
      <c r="D187"/>
      <c r="E187" s="3"/>
      <c r="F187" s="55"/>
      <c r="G187"/>
      <c r="H187"/>
      <c r="M187">
        <f t="shared" si="3"/>
        <v>1111111111</v>
      </c>
    </row>
    <row r="188" spans="1:13" s="25" customFormat="1">
      <c r="A188"/>
      <c r="B188"/>
      <c r="C188"/>
      <c r="D188"/>
      <c r="E188" s="3"/>
      <c r="F188" s="55"/>
      <c r="G188"/>
      <c r="H188"/>
      <c r="M188">
        <f t="shared" si="3"/>
        <v>1111111111</v>
      </c>
    </row>
    <row r="189" spans="1:13" s="25" customFormat="1">
      <c r="A189"/>
      <c r="B189"/>
      <c r="C189"/>
      <c r="D189"/>
      <c r="E189" s="3"/>
      <c r="F189" s="55"/>
      <c r="G189"/>
      <c r="H189"/>
      <c r="M189">
        <f t="shared" si="3"/>
        <v>1111111111</v>
      </c>
    </row>
    <row r="190" spans="1:13" s="25" customFormat="1">
      <c r="A190"/>
      <c r="B190"/>
      <c r="C190"/>
      <c r="D190"/>
      <c r="E190" s="3"/>
      <c r="F190" s="55"/>
      <c r="G190"/>
      <c r="H190"/>
      <c r="M190">
        <f t="shared" si="3"/>
        <v>1111111111</v>
      </c>
    </row>
    <row r="191" spans="1:13" s="25" customFormat="1">
      <c r="A191"/>
      <c r="B191"/>
      <c r="C191"/>
      <c r="D191"/>
      <c r="E191" s="3"/>
      <c r="F191" s="55"/>
      <c r="G191"/>
      <c r="H191"/>
      <c r="M191">
        <f t="shared" si="3"/>
        <v>1111111111</v>
      </c>
    </row>
    <row r="192" spans="1:13" s="25" customFormat="1">
      <c r="A192"/>
      <c r="B192"/>
      <c r="C192"/>
      <c r="D192"/>
      <c r="E192" s="3"/>
      <c r="F192" s="55"/>
      <c r="G192"/>
      <c r="H192"/>
      <c r="M192">
        <f t="shared" si="3"/>
        <v>1111111111</v>
      </c>
    </row>
    <row r="193" spans="1:13" s="25" customFormat="1">
      <c r="A193"/>
      <c r="B193"/>
      <c r="C193"/>
      <c r="D193"/>
      <c r="E193" s="3"/>
      <c r="F193" s="55"/>
      <c r="G193"/>
      <c r="H193" s="3"/>
      <c r="M193">
        <f t="shared" si="3"/>
        <v>1111111111</v>
      </c>
    </row>
    <row r="194" spans="1:13" s="25" customFormat="1">
      <c r="A194"/>
      <c r="B194"/>
      <c r="C194"/>
      <c r="D194"/>
      <c r="E194" s="3"/>
      <c r="F194" s="55"/>
      <c r="G194"/>
      <c r="H194" s="3"/>
      <c r="M194">
        <f t="shared" si="3"/>
        <v>1111111111</v>
      </c>
    </row>
    <row r="195" spans="1:13" s="25" customFormat="1">
      <c r="A195"/>
      <c r="B195"/>
      <c r="C195"/>
      <c r="D195"/>
      <c r="E195" s="3"/>
      <c r="F195" s="55"/>
      <c r="G195"/>
      <c r="H195" s="3"/>
      <c r="M195">
        <f t="shared" si="3"/>
        <v>1111111111</v>
      </c>
    </row>
    <row r="196" spans="1:13" s="25" customFormat="1">
      <c r="A196"/>
      <c r="B196"/>
      <c r="C196"/>
      <c r="D196"/>
      <c r="E196" s="3"/>
      <c r="F196" s="55"/>
      <c r="G196"/>
      <c r="H196" s="3"/>
      <c r="M196">
        <f t="shared" si="3"/>
        <v>1111111111</v>
      </c>
    </row>
    <row r="197" spans="1:13" s="25" customFormat="1">
      <c r="A197"/>
      <c r="B197"/>
      <c r="C197"/>
      <c r="D197"/>
      <c r="E197" s="3"/>
      <c r="F197" s="55"/>
      <c r="G197"/>
      <c r="H197" s="3"/>
      <c r="M197">
        <f t="shared" ref="M197:M260" si="4">IF(D197=D198,1111111111,0)</f>
        <v>1111111111</v>
      </c>
    </row>
    <row r="198" spans="1:13" s="25" customFormat="1">
      <c r="A198"/>
      <c r="B198"/>
      <c r="C198"/>
      <c r="D198"/>
      <c r="E198" s="3"/>
      <c r="F198" s="55"/>
      <c r="G198"/>
      <c r="H198" s="3"/>
      <c r="M198">
        <f t="shared" si="4"/>
        <v>1111111111</v>
      </c>
    </row>
    <row r="199" spans="1:13" s="25" customFormat="1">
      <c r="A199"/>
      <c r="B199"/>
      <c r="C199"/>
      <c r="D199"/>
      <c r="E199" s="3"/>
      <c r="F199" s="55"/>
      <c r="G199"/>
      <c r="H199" s="3"/>
      <c r="M199">
        <f t="shared" si="4"/>
        <v>1111111111</v>
      </c>
    </row>
    <row r="200" spans="1:13" s="25" customFormat="1">
      <c r="A200"/>
      <c r="B200"/>
      <c r="C200"/>
      <c r="D200"/>
      <c r="E200" s="3"/>
      <c r="F200" s="55"/>
      <c r="G200"/>
      <c r="H200" s="3"/>
      <c r="M200">
        <f t="shared" si="4"/>
        <v>1111111111</v>
      </c>
    </row>
    <row r="201" spans="1:13" s="25" customFormat="1">
      <c r="A201"/>
      <c r="B201"/>
      <c r="C201"/>
      <c r="D201"/>
      <c r="E201" s="3"/>
      <c r="F201" s="55"/>
      <c r="G201"/>
      <c r="H201" s="3"/>
      <c r="M201">
        <f t="shared" si="4"/>
        <v>1111111111</v>
      </c>
    </row>
    <row r="202" spans="1:13" s="25" customFormat="1">
      <c r="A202"/>
      <c r="B202"/>
      <c r="C202"/>
      <c r="D202"/>
      <c r="E202" s="3"/>
      <c r="F202" s="55"/>
      <c r="G202"/>
      <c r="H202" s="3"/>
      <c r="M202">
        <f t="shared" si="4"/>
        <v>1111111111</v>
      </c>
    </row>
    <row r="203" spans="1:13" s="25" customFormat="1">
      <c r="A203"/>
      <c r="B203"/>
      <c r="C203"/>
      <c r="D203"/>
      <c r="E203" s="3"/>
      <c r="F203" s="55"/>
      <c r="G203"/>
      <c r="H203" s="3"/>
      <c r="M203">
        <f t="shared" si="4"/>
        <v>1111111111</v>
      </c>
    </row>
    <row r="204" spans="1:13" s="25" customFormat="1">
      <c r="A204"/>
      <c r="B204"/>
      <c r="C204"/>
      <c r="D204"/>
      <c r="E204" s="3"/>
      <c r="F204" s="55"/>
      <c r="G204"/>
      <c r="H204" s="3"/>
      <c r="M204">
        <f t="shared" si="4"/>
        <v>1111111111</v>
      </c>
    </row>
    <row r="205" spans="1:13" s="25" customFormat="1">
      <c r="A205"/>
      <c r="B205"/>
      <c r="C205"/>
      <c r="D205"/>
      <c r="E205" s="3"/>
      <c r="F205" s="55"/>
      <c r="G205"/>
      <c r="H205" s="3"/>
      <c r="M205">
        <f t="shared" si="4"/>
        <v>1111111111</v>
      </c>
    </row>
    <row r="206" spans="1:13" s="25" customFormat="1">
      <c r="A206"/>
      <c r="B206"/>
      <c r="C206"/>
      <c r="D206"/>
      <c r="E206" s="3"/>
      <c r="F206" s="55"/>
      <c r="G206"/>
      <c r="H206" s="3"/>
      <c r="M206">
        <f t="shared" si="4"/>
        <v>1111111111</v>
      </c>
    </row>
    <row r="207" spans="1:13" s="25" customFormat="1">
      <c r="A207"/>
      <c r="B207"/>
      <c r="C207"/>
      <c r="D207"/>
      <c r="E207" s="3"/>
      <c r="F207" s="55"/>
      <c r="G207"/>
      <c r="H207" s="3"/>
      <c r="M207">
        <f t="shared" si="4"/>
        <v>1111111111</v>
      </c>
    </row>
    <row r="208" spans="1:13" s="25" customFormat="1">
      <c r="A208"/>
      <c r="B208"/>
      <c r="C208"/>
      <c r="D208"/>
      <c r="E208" s="3"/>
      <c r="F208" s="55"/>
      <c r="G208"/>
      <c r="H208" s="3"/>
      <c r="M208">
        <f t="shared" si="4"/>
        <v>1111111111</v>
      </c>
    </row>
    <row r="209" spans="1:13" s="25" customFormat="1">
      <c r="A209"/>
      <c r="B209"/>
      <c r="C209"/>
      <c r="D209"/>
      <c r="E209" s="3"/>
      <c r="F209" s="55"/>
      <c r="G209"/>
      <c r="H209" s="3"/>
      <c r="M209">
        <f t="shared" si="4"/>
        <v>1111111111</v>
      </c>
    </row>
    <row r="210" spans="1:13" s="25" customFormat="1">
      <c r="A210"/>
      <c r="B210"/>
      <c r="C210"/>
      <c r="D210"/>
      <c r="E210" s="3"/>
      <c r="F210" s="55"/>
      <c r="G210"/>
      <c r="H210" s="3"/>
      <c r="M210">
        <f t="shared" si="4"/>
        <v>1111111111</v>
      </c>
    </row>
    <row r="211" spans="1:13" s="25" customFormat="1">
      <c r="A211"/>
      <c r="B211"/>
      <c r="C211"/>
      <c r="D211"/>
      <c r="E211" s="3"/>
      <c r="F211" s="55"/>
      <c r="G211"/>
      <c r="H211" s="3"/>
      <c r="M211">
        <f t="shared" si="4"/>
        <v>1111111111</v>
      </c>
    </row>
    <row r="212" spans="1:13" s="25" customFormat="1">
      <c r="A212"/>
      <c r="B212"/>
      <c r="C212"/>
      <c r="D212"/>
      <c r="E212" s="3"/>
      <c r="F212" s="55"/>
      <c r="G212"/>
      <c r="H212" s="3"/>
      <c r="M212">
        <f t="shared" si="4"/>
        <v>1111111111</v>
      </c>
    </row>
    <row r="213" spans="1:13" s="25" customFormat="1">
      <c r="A213"/>
      <c r="B213"/>
      <c r="C213"/>
      <c r="D213"/>
      <c r="E213" s="3"/>
      <c r="F213" s="55"/>
      <c r="G213"/>
      <c r="H213" s="3"/>
      <c r="M213">
        <f t="shared" si="4"/>
        <v>1111111111</v>
      </c>
    </row>
    <row r="214" spans="1:13" s="25" customFormat="1">
      <c r="A214"/>
      <c r="B214"/>
      <c r="C214"/>
      <c r="D214"/>
      <c r="E214" s="3"/>
      <c r="F214" s="55"/>
      <c r="G214"/>
      <c r="H214" s="3"/>
      <c r="M214">
        <f t="shared" si="4"/>
        <v>1111111111</v>
      </c>
    </row>
    <row r="215" spans="1:13" s="25" customFormat="1">
      <c r="A215"/>
      <c r="B215"/>
      <c r="C215"/>
      <c r="D215"/>
      <c r="E215" s="3"/>
      <c r="F215" s="55"/>
      <c r="G215"/>
      <c r="H215" s="3"/>
      <c r="M215">
        <f t="shared" si="4"/>
        <v>1111111111</v>
      </c>
    </row>
    <row r="216" spans="1:13" s="25" customFormat="1">
      <c r="A216"/>
      <c r="B216"/>
      <c r="C216"/>
      <c r="D216"/>
      <c r="E216" s="3"/>
      <c r="F216" s="55"/>
      <c r="G216"/>
      <c r="H216" s="3"/>
      <c r="M216">
        <f t="shared" si="4"/>
        <v>1111111111</v>
      </c>
    </row>
    <row r="217" spans="1:13" s="25" customFormat="1">
      <c r="A217"/>
      <c r="B217"/>
      <c r="C217"/>
      <c r="D217"/>
      <c r="E217" s="3"/>
      <c r="F217" s="55"/>
      <c r="G217"/>
      <c r="H217" s="3"/>
      <c r="M217">
        <f t="shared" si="4"/>
        <v>1111111111</v>
      </c>
    </row>
    <row r="218" spans="1:13" s="25" customFormat="1">
      <c r="A218"/>
      <c r="B218"/>
      <c r="C218"/>
      <c r="D218"/>
      <c r="E218" s="3"/>
      <c r="F218" s="55"/>
      <c r="G218"/>
      <c r="H218" s="3"/>
      <c r="M218">
        <f t="shared" si="4"/>
        <v>1111111111</v>
      </c>
    </row>
    <row r="219" spans="1:13" s="25" customFormat="1">
      <c r="A219"/>
      <c r="B219"/>
      <c r="C219"/>
      <c r="D219"/>
      <c r="E219" s="3"/>
      <c r="F219" s="55"/>
      <c r="G219"/>
      <c r="H219" s="3"/>
      <c r="M219">
        <f t="shared" si="4"/>
        <v>1111111111</v>
      </c>
    </row>
    <row r="220" spans="1:13" s="25" customFormat="1">
      <c r="A220"/>
      <c r="B220"/>
      <c r="C220"/>
      <c r="D220"/>
      <c r="E220" s="3"/>
      <c r="F220" s="55"/>
      <c r="G220"/>
      <c r="H220" s="3"/>
      <c r="M220">
        <f t="shared" si="4"/>
        <v>1111111111</v>
      </c>
    </row>
    <row r="221" spans="1:13" s="25" customFormat="1">
      <c r="A221"/>
      <c r="B221"/>
      <c r="C221"/>
      <c r="D221"/>
      <c r="E221" s="3"/>
      <c r="F221" s="55"/>
      <c r="G221"/>
      <c r="H221" s="3"/>
      <c r="M221">
        <f t="shared" si="4"/>
        <v>1111111111</v>
      </c>
    </row>
    <row r="222" spans="1:13" s="25" customFormat="1">
      <c r="A222"/>
      <c r="B222"/>
      <c r="C222"/>
      <c r="D222"/>
      <c r="E222" s="3"/>
      <c r="F222" s="55"/>
      <c r="G222"/>
      <c r="H222" s="3"/>
      <c r="M222">
        <f t="shared" si="4"/>
        <v>1111111111</v>
      </c>
    </row>
    <row r="223" spans="1:13" s="25" customFormat="1">
      <c r="A223"/>
      <c r="B223"/>
      <c r="C223"/>
      <c r="D223"/>
      <c r="E223" s="3"/>
      <c r="F223" s="55"/>
      <c r="G223"/>
      <c r="H223" s="3"/>
      <c r="M223">
        <f t="shared" si="4"/>
        <v>1111111111</v>
      </c>
    </row>
    <row r="224" spans="1:13" s="25" customFormat="1">
      <c r="A224"/>
      <c r="B224"/>
      <c r="C224"/>
      <c r="D224"/>
      <c r="E224" s="3"/>
      <c r="F224" s="55"/>
      <c r="G224"/>
      <c r="H224" s="3"/>
      <c r="M224">
        <f t="shared" si="4"/>
        <v>1111111111</v>
      </c>
    </row>
    <row r="225" spans="1:13" s="25" customFormat="1">
      <c r="A225"/>
      <c r="B225"/>
      <c r="C225"/>
      <c r="D225"/>
      <c r="E225" s="3"/>
      <c r="F225" s="55"/>
      <c r="G225"/>
      <c r="H225" s="3"/>
      <c r="M225">
        <f t="shared" si="4"/>
        <v>1111111111</v>
      </c>
    </row>
    <row r="226" spans="1:13" s="25" customFormat="1">
      <c r="A226"/>
      <c r="B226"/>
      <c r="C226"/>
      <c r="D226"/>
      <c r="E226" s="3"/>
      <c r="F226" s="55"/>
      <c r="G226"/>
      <c r="H226" s="3"/>
      <c r="M226">
        <f t="shared" si="4"/>
        <v>1111111111</v>
      </c>
    </row>
    <row r="227" spans="1:13" s="25" customFormat="1">
      <c r="A227"/>
      <c r="B227"/>
      <c r="C227"/>
      <c r="D227"/>
      <c r="E227" s="3"/>
      <c r="F227" s="3"/>
      <c r="G227"/>
      <c r="H227" s="3"/>
      <c r="M227">
        <f t="shared" si="4"/>
        <v>1111111111</v>
      </c>
    </row>
    <row r="228" spans="1:13" s="25" customFormat="1">
      <c r="A228"/>
      <c r="B228"/>
      <c r="C228"/>
      <c r="D228"/>
      <c r="E228" s="3"/>
      <c r="F228" s="55"/>
      <c r="G228"/>
      <c r="H228" s="3"/>
      <c r="M228">
        <f t="shared" si="4"/>
        <v>1111111111</v>
      </c>
    </row>
    <row r="229" spans="1:13" s="25" customFormat="1">
      <c r="A229"/>
      <c r="B229"/>
      <c r="C229"/>
      <c r="D229"/>
      <c r="E229" s="3"/>
      <c r="F229" s="55"/>
      <c r="G229"/>
      <c r="H229" s="3"/>
      <c r="M229">
        <f t="shared" si="4"/>
        <v>1111111111</v>
      </c>
    </row>
    <row r="230" spans="1:13" s="25" customFormat="1">
      <c r="A230"/>
      <c r="B230"/>
      <c r="C230"/>
      <c r="D230"/>
      <c r="E230" s="3"/>
      <c r="F230" s="55"/>
      <c r="G230"/>
      <c r="H230" s="3"/>
      <c r="M230">
        <f t="shared" si="4"/>
        <v>1111111111</v>
      </c>
    </row>
    <row r="231" spans="1:13" s="25" customFormat="1">
      <c r="A231"/>
      <c r="B231"/>
      <c r="C231"/>
      <c r="D231"/>
      <c r="E231" s="3"/>
      <c r="F231" s="55"/>
      <c r="G231"/>
      <c r="H231" s="3"/>
      <c r="M231">
        <f t="shared" si="4"/>
        <v>1111111111</v>
      </c>
    </row>
    <row r="232" spans="1:13" s="25" customFormat="1">
      <c r="A232"/>
      <c r="B232"/>
      <c r="C232"/>
      <c r="D232"/>
      <c r="E232" s="3"/>
      <c r="F232" s="55"/>
      <c r="G232"/>
      <c r="H232" s="3"/>
      <c r="M232">
        <f t="shared" si="4"/>
        <v>1111111111</v>
      </c>
    </row>
    <row r="233" spans="1:13" s="25" customFormat="1">
      <c r="A233"/>
      <c r="B233"/>
      <c r="C233"/>
      <c r="D233"/>
      <c r="E233" s="3"/>
      <c r="F233" s="55"/>
      <c r="G233"/>
      <c r="H233" s="3"/>
      <c r="M233">
        <f t="shared" si="4"/>
        <v>1111111111</v>
      </c>
    </row>
    <row r="234" spans="1:13" s="25" customFormat="1">
      <c r="A234"/>
      <c r="B234"/>
      <c r="C234"/>
      <c r="D234"/>
      <c r="E234" s="3"/>
      <c r="F234" s="55"/>
      <c r="G234"/>
      <c r="H234"/>
      <c r="M234">
        <f t="shared" si="4"/>
        <v>1111111111</v>
      </c>
    </row>
    <row r="235" spans="1:13" s="25" customFormat="1">
      <c r="A235"/>
      <c r="B235"/>
      <c r="C235"/>
      <c r="D235"/>
      <c r="E235" s="3"/>
      <c r="F235" s="55"/>
      <c r="G235"/>
      <c r="H235"/>
      <c r="M235">
        <f t="shared" si="4"/>
        <v>1111111111</v>
      </c>
    </row>
    <row r="236" spans="1:13" s="25" customFormat="1">
      <c r="A236"/>
      <c r="B236"/>
      <c r="C236"/>
      <c r="D236"/>
      <c r="E236" s="3"/>
      <c r="F236" s="55"/>
      <c r="G236"/>
      <c r="H236"/>
      <c r="M236">
        <f t="shared" si="4"/>
        <v>1111111111</v>
      </c>
    </row>
    <row r="237" spans="1:13" s="25" customFormat="1">
      <c r="A237"/>
      <c r="B237"/>
      <c r="C237"/>
      <c r="D237"/>
      <c r="E237" s="3"/>
      <c r="F237" s="55"/>
      <c r="G237"/>
      <c r="H237"/>
      <c r="M237">
        <f t="shared" si="4"/>
        <v>1111111111</v>
      </c>
    </row>
    <row r="238" spans="1:13" s="25" customFormat="1">
      <c r="A238"/>
      <c r="B238"/>
      <c r="C238"/>
      <c r="D238"/>
      <c r="E238" s="3"/>
      <c r="F238" s="55"/>
      <c r="G238"/>
      <c r="H238"/>
      <c r="M238">
        <f t="shared" si="4"/>
        <v>1111111111</v>
      </c>
    </row>
    <row r="239" spans="1:13" s="25" customFormat="1">
      <c r="A239"/>
      <c r="B239"/>
      <c r="C239"/>
      <c r="D239"/>
      <c r="E239" s="3"/>
      <c r="F239" s="55"/>
      <c r="G239"/>
      <c r="H239"/>
      <c r="M239">
        <f t="shared" si="4"/>
        <v>1111111111</v>
      </c>
    </row>
    <row r="240" spans="1:13" s="25" customFormat="1">
      <c r="A240"/>
      <c r="B240"/>
      <c r="C240"/>
      <c r="D240"/>
      <c r="E240" s="3"/>
      <c r="F240" s="55"/>
      <c r="G240"/>
      <c r="H240"/>
      <c r="M240">
        <f t="shared" si="4"/>
        <v>1111111111</v>
      </c>
    </row>
    <row r="241" spans="1:13" s="25" customFormat="1">
      <c r="A241"/>
      <c r="B241"/>
      <c r="C241"/>
      <c r="D241"/>
      <c r="E241" s="3"/>
      <c r="F241" s="55"/>
      <c r="G241"/>
      <c r="H241"/>
      <c r="M241">
        <f t="shared" si="4"/>
        <v>1111111111</v>
      </c>
    </row>
    <row r="242" spans="1:13" s="25" customFormat="1">
      <c r="A242"/>
      <c r="B242"/>
      <c r="C242"/>
      <c r="D242"/>
      <c r="E242" s="3"/>
      <c r="F242" s="55"/>
      <c r="G242"/>
      <c r="H242"/>
      <c r="M242">
        <f t="shared" si="4"/>
        <v>1111111111</v>
      </c>
    </row>
    <row r="243" spans="1:13" s="25" customFormat="1">
      <c r="A243"/>
      <c r="B243"/>
      <c r="C243"/>
      <c r="D243"/>
      <c r="E243" s="3"/>
      <c r="F243" s="55"/>
      <c r="G243"/>
      <c r="H243"/>
      <c r="M243">
        <f t="shared" si="4"/>
        <v>1111111111</v>
      </c>
    </row>
    <row r="244" spans="1:13" s="25" customFormat="1">
      <c r="A244"/>
      <c r="B244"/>
      <c r="C244"/>
      <c r="D244"/>
      <c r="E244" s="3"/>
      <c r="F244" s="55"/>
      <c r="G244"/>
      <c r="H244"/>
      <c r="M244">
        <f t="shared" si="4"/>
        <v>1111111111</v>
      </c>
    </row>
    <row r="245" spans="1:13" s="25" customFormat="1">
      <c r="A245"/>
      <c r="B245"/>
      <c r="C245"/>
      <c r="D245"/>
      <c r="E245" s="3"/>
      <c r="F245" s="55"/>
      <c r="G245"/>
      <c r="H245"/>
      <c r="M245">
        <f t="shared" si="4"/>
        <v>1111111111</v>
      </c>
    </row>
    <row r="246" spans="1:13" s="25" customFormat="1">
      <c r="A246"/>
      <c r="B246"/>
      <c r="C246"/>
      <c r="D246"/>
      <c r="E246" s="3"/>
      <c r="F246" s="55"/>
      <c r="G246"/>
      <c r="H246"/>
      <c r="M246">
        <f t="shared" si="4"/>
        <v>1111111111</v>
      </c>
    </row>
    <row r="247" spans="1:13" s="25" customFormat="1">
      <c r="A247"/>
      <c r="B247"/>
      <c r="C247"/>
      <c r="D247"/>
      <c r="E247" s="3"/>
      <c r="F247" s="55"/>
      <c r="G247"/>
      <c r="H247"/>
      <c r="M247">
        <f t="shared" si="4"/>
        <v>1111111111</v>
      </c>
    </row>
    <row r="248" spans="1:13" s="25" customFormat="1">
      <c r="A248"/>
      <c r="B248"/>
      <c r="C248"/>
      <c r="D248"/>
      <c r="E248" s="3"/>
      <c r="F248" s="55"/>
      <c r="G248"/>
      <c r="H248"/>
      <c r="M248">
        <f t="shared" si="4"/>
        <v>1111111111</v>
      </c>
    </row>
    <row r="249" spans="1:13" s="25" customFormat="1">
      <c r="A249"/>
      <c r="B249"/>
      <c r="C249"/>
      <c r="D249"/>
      <c r="E249" s="3"/>
      <c r="F249" s="55"/>
      <c r="G249"/>
      <c r="H249"/>
      <c r="M249">
        <f t="shared" si="4"/>
        <v>1111111111</v>
      </c>
    </row>
    <row r="250" spans="1:13" s="25" customFormat="1">
      <c r="A250"/>
      <c r="B250"/>
      <c r="C250"/>
      <c r="D250"/>
      <c r="E250" s="3"/>
      <c r="F250" s="55"/>
      <c r="G250"/>
      <c r="H250"/>
      <c r="M250">
        <f t="shared" si="4"/>
        <v>1111111111</v>
      </c>
    </row>
    <row r="251" spans="1:13" s="25" customFormat="1">
      <c r="A251"/>
      <c r="B251"/>
      <c r="C251"/>
      <c r="D251"/>
      <c r="E251" s="3"/>
      <c r="F251" s="55"/>
      <c r="G251"/>
      <c r="H251"/>
      <c r="M251">
        <f t="shared" si="4"/>
        <v>1111111111</v>
      </c>
    </row>
    <row r="252" spans="1:13" s="25" customFormat="1">
      <c r="A252"/>
      <c r="B252"/>
      <c r="C252"/>
      <c r="D252"/>
      <c r="E252" s="3"/>
      <c r="F252" s="55"/>
      <c r="G252"/>
      <c r="H252"/>
      <c r="M252">
        <f t="shared" si="4"/>
        <v>1111111111</v>
      </c>
    </row>
    <row r="253" spans="1:13" s="25" customFormat="1">
      <c r="A253"/>
      <c r="B253"/>
      <c r="C253"/>
      <c r="D253"/>
      <c r="E253" s="3"/>
      <c r="F253" s="55"/>
      <c r="G253"/>
      <c r="H253"/>
      <c r="M253">
        <f t="shared" si="4"/>
        <v>1111111111</v>
      </c>
    </row>
    <row r="254" spans="1:13" s="25" customFormat="1">
      <c r="A254"/>
      <c r="B254"/>
      <c r="C254"/>
      <c r="D254"/>
      <c r="E254" s="3"/>
      <c r="F254" s="55"/>
      <c r="G254"/>
      <c r="H254"/>
      <c r="M254">
        <f t="shared" si="4"/>
        <v>1111111111</v>
      </c>
    </row>
    <row r="255" spans="1:13" s="25" customFormat="1">
      <c r="A255"/>
      <c r="B255"/>
      <c r="C255"/>
      <c r="D255"/>
      <c r="E255" s="3"/>
      <c r="F255" s="55"/>
      <c r="G255"/>
      <c r="H255"/>
      <c r="M255">
        <f t="shared" si="4"/>
        <v>1111111111</v>
      </c>
    </row>
    <row r="256" spans="1:13" s="25" customFormat="1">
      <c r="A256"/>
      <c r="B256"/>
      <c r="C256"/>
      <c r="D256"/>
      <c r="E256" s="3"/>
      <c r="F256" s="55"/>
      <c r="G256"/>
      <c r="H256"/>
      <c r="M256">
        <f t="shared" si="4"/>
        <v>1111111111</v>
      </c>
    </row>
    <row r="257" spans="1:13" s="25" customFormat="1">
      <c r="A257"/>
      <c r="B257"/>
      <c r="C257"/>
      <c r="D257"/>
      <c r="E257" s="3"/>
      <c r="F257" s="55"/>
      <c r="G257"/>
      <c r="H257"/>
      <c r="M257">
        <f t="shared" si="4"/>
        <v>1111111111</v>
      </c>
    </row>
    <row r="258" spans="1:13" s="25" customFormat="1">
      <c r="A258"/>
      <c r="B258"/>
      <c r="C258"/>
      <c r="D258"/>
      <c r="E258" s="3"/>
      <c r="F258" s="55"/>
      <c r="G258"/>
      <c r="H258"/>
      <c r="M258">
        <f t="shared" si="4"/>
        <v>1111111111</v>
      </c>
    </row>
    <row r="259" spans="1:13" s="25" customFormat="1">
      <c r="A259"/>
      <c r="B259"/>
      <c r="C259"/>
      <c r="D259"/>
      <c r="E259" s="3"/>
      <c r="F259" s="55"/>
      <c r="G259"/>
      <c r="H259"/>
      <c r="M259">
        <f t="shared" si="4"/>
        <v>1111111111</v>
      </c>
    </row>
    <row r="260" spans="1:13" s="25" customFormat="1">
      <c r="A260"/>
      <c r="B260"/>
      <c r="C260"/>
      <c r="D260"/>
      <c r="E260" s="3"/>
      <c r="F260" s="55"/>
      <c r="G260"/>
      <c r="H260"/>
      <c r="M260">
        <f t="shared" si="4"/>
        <v>1111111111</v>
      </c>
    </row>
    <row r="261" spans="1:13" s="25" customFormat="1">
      <c r="A261"/>
      <c r="B261"/>
      <c r="C261"/>
      <c r="D261"/>
      <c r="E261" s="3"/>
      <c r="F261" s="55"/>
      <c r="G261"/>
      <c r="H261"/>
      <c r="M261">
        <f t="shared" ref="M261:M324" si="5">IF(D261=D262,1111111111,0)</f>
        <v>1111111111</v>
      </c>
    </row>
    <row r="262" spans="1:13" s="25" customFormat="1">
      <c r="A262"/>
      <c r="B262"/>
      <c r="C262"/>
      <c r="D262"/>
      <c r="E262" s="3"/>
      <c r="F262" s="55"/>
      <c r="G262"/>
      <c r="H262"/>
      <c r="M262">
        <f t="shared" si="5"/>
        <v>1111111111</v>
      </c>
    </row>
    <row r="263" spans="1:13" s="25" customFormat="1">
      <c r="A263"/>
      <c r="B263"/>
      <c r="C263"/>
      <c r="D263"/>
      <c r="E263" s="3"/>
      <c r="F263" s="55"/>
      <c r="G263"/>
      <c r="H263"/>
      <c r="M263">
        <f t="shared" si="5"/>
        <v>1111111111</v>
      </c>
    </row>
    <row r="264" spans="1:13" s="25" customFormat="1">
      <c r="A264"/>
      <c r="B264"/>
      <c r="C264"/>
      <c r="D264"/>
      <c r="E264" s="3"/>
      <c r="F264" s="55"/>
      <c r="G264"/>
      <c r="H264"/>
      <c r="M264">
        <f t="shared" si="5"/>
        <v>1111111111</v>
      </c>
    </row>
    <row r="265" spans="1:13" s="25" customFormat="1">
      <c r="A265"/>
      <c r="B265"/>
      <c r="C265"/>
      <c r="D265"/>
      <c r="E265" s="3"/>
      <c r="F265" s="55"/>
      <c r="G265"/>
      <c r="H265"/>
      <c r="M265">
        <f t="shared" si="5"/>
        <v>1111111111</v>
      </c>
    </row>
    <row r="266" spans="1:13" s="25" customFormat="1">
      <c r="A266"/>
      <c r="B266"/>
      <c r="C266"/>
      <c r="D266"/>
      <c r="E266" s="3"/>
      <c r="F266" s="55"/>
      <c r="G266"/>
      <c r="H266"/>
      <c r="M266">
        <f t="shared" si="5"/>
        <v>1111111111</v>
      </c>
    </row>
    <row r="267" spans="1:13" s="25" customFormat="1">
      <c r="A267"/>
      <c r="B267"/>
      <c r="C267"/>
      <c r="D267"/>
      <c r="E267" s="3"/>
      <c r="F267" s="55"/>
      <c r="G267"/>
      <c r="H267"/>
      <c r="M267">
        <f t="shared" si="5"/>
        <v>1111111111</v>
      </c>
    </row>
    <row r="268" spans="1:13" s="25" customFormat="1">
      <c r="A268"/>
      <c r="B268"/>
      <c r="C268"/>
      <c r="D268"/>
      <c r="E268" s="3"/>
      <c r="F268" s="55"/>
      <c r="G268"/>
      <c r="H268"/>
      <c r="M268">
        <f t="shared" si="5"/>
        <v>1111111111</v>
      </c>
    </row>
    <row r="269" spans="1:13" s="25" customFormat="1">
      <c r="A269"/>
      <c r="B269"/>
      <c r="C269"/>
      <c r="D269"/>
      <c r="E269" s="3"/>
      <c r="F269" s="55"/>
      <c r="G269"/>
      <c r="H269"/>
      <c r="M269">
        <f t="shared" si="5"/>
        <v>1111111111</v>
      </c>
    </row>
    <row r="270" spans="1:13" s="25" customFormat="1">
      <c r="A270"/>
      <c r="B270"/>
      <c r="C270"/>
      <c r="D270"/>
      <c r="E270" s="3"/>
      <c r="F270" s="55"/>
      <c r="G270"/>
      <c r="H270"/>
      <c r="M270">
        <f t="shared" si="5"/>
        <v>1111111111</v>
      </c>
    </row>
    <row r="271" spans="1:13" s="25" customFormat="1">
      <c r="A271"/>
      <c r="B271"/>
      <c r="C271"/>
      <c r="D271"/>
      <c r="E271" s="3"/>
      <c r="F271" s="55"/>
      <c r="G271"/>
      <c r="H271"/>
      <c r="M271">
        <f t="shared" si="5"/>
        <v>1111111111</v>
      </c>
    </row>
    <row r="272" spans="1:13" s="25" customFormat="1">
      <c r="A272" s="93"/>
      <c r="B272"/>
      <c r="C272"/>
      <c r="D272"/>
      <c r="E272" s="3"/>
      <c r="F272" s="55"/>
      <c r="G272"/>
      <c r="H272"/>
      <c r="M272">
        <f t="shared" si="5"/>
        <v>1111111111</v>
      </c>
    </row>
    <row r="273" spans="1:13" s="25" customFormat="1">
      <c r="A273"/>
      <c r="B273"/>
      <c r="C273"/>
      <c r="D273"/>
      <c r="E273" s="3"/>
      <c r="F273" s="55"/>
      <c r="G273"/>
      <c r="H273"/>
      <c r="M273">
        <f t="shared" si="5"/>
        <v>1111111111</v>
      </c>
    </row>
    <row r="274" spans="1:13" s="25" customFormat="1">
      <c r="A274"/>
      <c r="B274"/>
      <c r="C274"/>
      <c r="D274"/>
      <c r="E274" s="3"/>
      <c r="F274" s="55"/>
      <c r="G274" s="3"/>
      <c r="H274"/>
      <c r="M274">
        <f t="shared" si="5"/>
        <v>1111111111</v>
      </c>
    </row>
    <row r="275" spans="1:13">
      <c r="B275"/>
      <c r="H275"/>
      <c r="K275" s="25"/>
      <c r="M275">
        <f t="shared" si="5"/>
        <v>1111111111</v>
      </c>
    </row>
    <row r="276" spans="1:13">
      <c r="B276"/>
      <c r="H276"/>
      <c r="K276" s="25"/>
      <c r="M276">
        <f t="shared" si="5"/>
        <v>1111111111</v>
      </c>
    </row>
    <row r="277" spans="1:13">
      <c r="B277"/>
      <c r="H277"/>
      <c r="K277" s="25"/>
      <c r="M277">
        <f t="shared" si="5"/>
        <v>1111111111</v>
      </c>
    </row>
    <row r="278" spans="1:13" s="25" customFormat="1">
      <c r="A278"/>
      <c r="B278"/>
      <c r="C278"/>
      <c r="D278"/>
      <c r="E278" s="3"/>
      <c r="F278" s="3"/>
      <c r="G278"/>
      <c r="H278"/>
      <c r="M278">
        <f t="shared" si="5"/>
        <v>1111111111</v>
      </c>
    </row>
    <row r="279" spans="1:13" s="25" customFormat="1">
      <c r="A279"/>
      <c r="B279"/>
      <c r="C279"/>
      <c r="D279"/>
      <c r="E279" s="3"/>
      <c r="F279" s="55"/>
      <c r="G279"/>
      <c r="H279"/>
      <c r="M279">
        <f t="shared" si="5"/>
        <v>1111111111</v>
      </c>
    </row>
    <row r="280" spans="1:13" s="25" customFormat="1">
      <c r="A280"/>
      <c r="B280"/>
      <c r="C280"/>
      <c r="D280"/>
      <c r="E280" s="3"/>
      <c r="F280" s="55"/>
      <c r="G280" s="3"/>
      <c r="H280"/>
      <c r="M280">
        <f t="shared" si="5"/>
        <v>1111111111</v>
      </c>
    </row>
    <row r="281" spans="1:13">
      <c r="B281"/>
      <c r="H281"/>
      <c r="K281" s="25"/>
      <c r="M281">
        <f t="shared" si="5"/>
        <v>1111111111</v>
      </c>
    </row>
    <row r="282" spans="1:13" s="25" customFormat="1">
      <c r="A282"/>
      <c r="B282"/>
      <c r="C282"/>
      <c r="D282"/>
      <c r="E282" s="3"/>
      <c r="F282" s="55"/>
      <c r="G282"/>
      <c r="H282"/>
      <c r="M282">
        <f t="shared" si="5"/>
        <v>1111111111</v>
      </c>
    </row>
    <row r="283" spans="1:13" s="25" customFormat="1">
      <c r="A283"/>
      <c r="B283"/>
      <c r="C283"/>
      <c r="D283"/>
      <c r="E283" s="3"/>
      <c r="F283" s="55"/>
      <c r="G283"/>
      <c r="H283"/>
      <c r="M283">
        <f t="shared" si="5"/>
        <v>1111111111</v>
      </c>
    </row>
    <row r="284" spans="1:13" s="25" customFormat="1">
      <c r="A284"/>
      <c r="B284"/>
      <c r="C284"/>
      <c r="D284"/>
      <c r="E284" s="3"/>
      <c r="F284" s="55"/>
      <c r="G284"/>
      <c r="H284"/>
      <c r="M284">
        <f t="shared" si="5"/>
        <v>1111111111</v>
      </c>
    </row>
    <row r="285" spans="1:13" s="25" customFormat="1">
      <c r="A285"/>
      <c r="B285"/>
      <c r="C285"/>
      <c r="D285"/>
      <c r="E285" s="3"/>
      <c r="F285" s="55"/>
      <c r="G285"/>
      <c r="H285"/>
      <c r="M285">
        <f t="shared" si="5"/>
        <v>1111111111</v>
      </c>
    </row>
    <row r="286" spans="1:13" s="25" customFormat="1">
      <c r="A286"/>
      <c r="B286"/>
      <c r="C286"/>
      <c r="D286"/>
      <c r="E286" s="3"/>
      <c r="F286" s="55"/>
      <c r="G286"/>
      <c r="H286"/>
      <c r="M286">
        <f t="shared" si="5"/>
        <v>1111111111</v>
      </c>
    </row>
    <row r="287" spans="1:13" s="25" customFormat="1">
      <c r="A287"/>
      <c r="B287"/>
      <c r="C287"/>
      <c r="D287"/>
      <c r="E287" s="3"/>
      <c r="F287" s="55"/>
      <c r="G287"/>
      <c r="H287"/>
      <c r="M287">
        <f t="shared" si="5"/>
        <v>1111111111</v>
      </c>
    </row>
    <row r="288" spans="1:13" s="25" customFormat="1">
      <c r="A288"/>
      <c r="B288"/>
      <c r="C288"/>
      <c r="D288"/>
      <c r="E288" s="3"/>
      <c r="F288" s="55"/>
      <c r="G288"/>
      <c r="H288"/>
      <c r="M288">
        <f t="shared" si="5"/>
        <v>1111111111</v>
      </c>
    </row>
    <row r="289" spans="1:13" s="25" customFormat="1">
      <c r="A289"/>
      <c r="B289"/>
      <c r="C289"/>
      <c r="D289"/>
      <c r="E289" s="3"/>
      <c r="F289" s="55"/>
      <c r="G289"/>
      <c r="H289"/>
      <c r="M289">
        <f t="shared" si="5"/>
        <v>1111111111</v>
      </c>
    </row>
    <row r="290" spans="1:13" s="25" customFormat="1">
      <c r="A290"/>
      <c r="B290"/>
      <c r="C290"/>
      <c r="D290"/>
      <c r="E290" s="3"/>
      <c r="F290" s="55"/>
      <c r="G290"/>
      <c r="H290"/>
      <c r="M290">
        <f t="shared" si="5"/>
        <v>1111111111</v>
      </c>
    </row>
    <row r="291" spans="1:13" s="25" customFormat="1">
      <c r="A291"/>
      <c r="B291"/>
      <c r="C291"/>
      <c r="D291"/>
      <c r="E291" s="3"/>
      <c r="F291" s="55"/>
      <c r="G291" s="3"/>
      <c r="H291"/>
      <c r="M291">
        <f t="shared" si="5"/>
        <v>1111111111</v>
      </c>
    </row>
    <row r="292" spans="1:13">
      <c r="B292"/>
      <c r="G292" s="3"/>
      <c r="H292"/>
      <c r="K292" s="25"/>
      <c r="M292">
        <f t="shared" si="5"/>
        <v>1111111111</v>
      </c>
    </row>
    <row r="293" spans="1:13">
      <c r="B293"/>
      <c r="H293"/>
      <c r="K293" s="25"/>
      <c r="M293">
        <f t="shared" si="5"/>
        <v>1111111111</v>
      </c>
    </row>
    <row r="294" spans="1:13" s="25" customFormat="1">
      <c r="A294"/>
      <c r="B294"/>
      <c r="C294"/>
      <c r="D294"/>
      <c r="E294" s="3"/>
      <c r="F294" s="55"/>
      <c r="G294" s="3"/>
      <c r="H294"/>
      <c r="M294">
        <f t="shared" si="5"/>
        <v>1111111111</v>
      </c>
    </row>
    <row r="295" spans="1:13" s="25" customFormat="1">
      <c r="A295"/>
      <c r="B295"/>
      <c r="C295"/>
      <c r="D295"/>
      <c r="E295" s="3"/>
      <c r="F295" s="55"/>
      <c r="G295" s="3"/>
      <c r="H295"/>
      <c r="M295">
        <f t="shared" si="5"/>
        <v>1111111111</v>
      </c>
    </row>
    <row r="296" spans="1:13" s="25" customFormat="1">
      <c r="A296"/>
      <c r="B296"/>
      <c r="C296"/>
      <c r="D296"/>
      <c r="E296" s="3"/>
      <c r="F296" s="55"/>
      <c r="G296" s="3"/>
      <c r="H296"/>
      <c r="M296">
        <f t="shared" si="5"/>
        <v>1111111111</v>
      </c>
    </row>
    <row r="297" spans="1:13" s="25" customFormat="1">
      <c r="A297"/>
      <c r="B297"/>
      <c r="C297"/>
      <c r="D297"/>
      <c r="E297" s="3"/>
      <c r="F297" s="55"/>
      <c r="G297"/>
      <c r="H297"/>
      <c r="M297">
        <f t="shared" si="5"/>
        <v>1111111111</v>
      </c>
    </row>
    <row r="298" spans="1:13" s="25" customFormat="1">
      <c r="A298"/>
      <c r="B298"/>
      <c r="C298"/>
      <c r="D298"/>
      <c r="E298" s="3"/>
      <c r="F298" s="55"/>
      <c r="G298"/>
      <c r="H298"/>
      <c r="M298">
        <f t="shared" si="5"/>
        <v>1111111111</v>
      </c>
    </row>
    <row r="299" spans="1:13" s="25" customFormat="1">
      <c r="A299"/>
      <c r="B299"/>
      <c r="C299"/>
      <c r="D299"/>
      <c r="E299" s="3"/>
      <c r="F299" s="55"/>
      <c r="G299" s="3"/>
      <c r="H299"/>
      <c r="M299">
        <f t="shared" si="5"/>
        <v>1111111111</v>
      </c>
    </row>
    <row r="300" spans="1:13" s="25" customFormat="1">
      <c r="A300"/>
      <c r="B300"/>
      <c r="C300"/>
      <c r="D300"/>
      <c r="E300" s="3"/>
      <c r="F300" s="55"/>
      <c r="G300"/>
      <c r="H300"/>
      <c r="M300">
        <f t="shared" si="5"/>
        <v>1111111111</v>
      </c>
    </row>
    <row r="301" spans="1:13" s="25" customFormat="1">
      <c r="A301"/>
      <c r="B301"/>
      <c r="C301"/>
      <c r="D301"/>
      <c r="E301" s="3"/>
      <c r="F301" s="55"/>
      <c r="G301"/>
      <c r="H301"/>
      <c r="M301">
        <f t="shared" si="5"/>
        <v>1111111111</v>
      </c>
    </row>
    <row r="302" spans="1:13" s="25" customFormat="1">
      <c r="A302"/>
      <c r="B302"/>
      <c r="C302"/>
      <c r="D302"/>
      <c r="E302" s="3"/>
      <c r="F302" s="55"/>
      <c r="G302"/>
      <c r="H302"/>
      <c r="M302">
        <f t="shared" si="5"/>
        <v>1111111111</v>
      </c>
    </row>
    <row r="303" spans="1:13" s="25" customFormat="1">
      <c r="A303"/>
      <c r="B303"/>
      <c r="C303"/>
      <c r="D303"/>
      <c r="E303" s="3"/>
      <c r="F303" s="55"/>
      <c r="G303"/>
      <c r="H303"/>
      <c r="M303">
        <f t="shared" si="5"/>
        <v>1111111111</v>
      </c>
    </row>
    <row r="304" spans="1:13" s="25" customFormat="1">
      <c r="A304"/>
      <c r="B304"/>
      <c r="C304"/>
      <c r="D304"/>
      <c r="E304" s="3"/>
      <c r="F304" s="55"/>
      <c r="G304"/>
      <c r="H304"/>
      <c r="M304">
        <f t="shared" si="5"/>
        <v>1111111111</v>
      </c>
    </row>
    <row r="305" spans="1:13" s="25" customFormat="1">
      <c r="A305"/>
      <c r="B305"/>
      <c r="C305"/>
      <c r="D305"/>
      <c r="E305" s="3"/>
      <c r="F305" s="55"/>
      <c r="G305"/>
      <c r="H305"/>
      <c r="M305">
        <f t="shared" si="5"/>
        <v>1111111111</v>
      </c>
    </row>
    <row r="306" spans="1:13" s="25" customFormat="1">
      <c r="A306"/>
      <c r="B306"/>
      <c r="C306"/>
      <c r="D306"/>
      <c r="E306" s="3"/>
      <c r="F306" s="55"/>
      <c r="G306"/>
      <c r="H306"/>
      <c r="M306">
        <f t="shared" si="5"/>
        <v>1111111111</v>
      </c>
    </row>
    <row r="307" spans="1:13" s="25" customFormat="1">
      <c r="A307"/>
      <c r="B307"/>
      <c r="C307"/>
      <c r="D307"/>
      <c r="E307" s="3"/>
      <c r="F307" s="55"/>
      <c r="G307"/>
      <c r="H307"/>
      <c r="M307">
        <f t="shared" si="5"/>
        <v>1111111111</v>
      </c>
    </row>
    <row r="308" spans="1:13" s="25" customFormat="1">
      <c r="A308"/>
      <c r="B308"/>
      <c r="C308"/>
      <c r="D308"/>
      <c r="E308" s="3"/>
      <c r="F308" s="55"/>
      <c r="G308"/>
      <c r="H308"/>
      <c r="M308">
        <f t="shared" si="5"/>
        <v>1111111111</v>
      </c>
    </row>
    <row r="309" spans="1:13" s="25" customFormat="1">
      <c r="A309"/>
      <c r="B309"/>
      <c r="C309"/>
      <c r="D309"/>
      <c r="E309" s="3"/>
      <c r="F309" s="3"/>
      <c r="G309"/>
      <c r="H309"/>
      <c r="M309">
        <f t="shared" si="5"/>
        <v>1111111111</v>
      </c>
    </row>
    <row r="310" spans="1:13" s="25" customFormat="1">
      <c r="A310"/>
      <c r="B310"/>
      <c r="C310"/>
      <c r="D310"/>
      <c r="E310" s="3"/>
      <c r="F310" s="55"/>
      <c r="G310"/>
      <c r="H310"/>
      <c r="M310">
        <f t="shared" si="5"/>
        <v>1111111111</v>
      </c>
    </row>
    <row r="311" spans="1:13">
      <c r="B311"/>
      <c r="H311"/>
      <c r="K311" s="25"/>
      <c r="M311">
        <f t="shared" si="5"/>
        <v>1111111111</v>
      </c>
    </row>
    <row r="312" spans="1:13" s="25" customFormat="1">
      <c r="A312"/>
      <c r="B312"/>
      <c r="C312"/>
      <c r="D312"/>
      <c r="E312" s="3"/>
      <c r="F312" s="55"/>
      <c r="G312"/>
      <c r="H312"/>
      <c r="M312">
        <f t="shared" si="5"/>
        <v>1111111111</v>
      </c>
    </row>
    <row r="313" spans="1:13" s="25" customFormat="1">
      <c r="A313"/>
      <c r="B313"/>
      <c r="C313"/>
      <c r="D313"/>
      <c r="E313" s="3"/>
      <c r="F313" s="55"/>
      <c r="G313"/>
      <c r="H313"/>
      <c r="M313">
        <f t="shared" si="5"/>
        <v>1111111111</v>
      </c>
    </row>
    <row r="314" spans="1:13" s="25" customFormat="1">
      <c r="A314"/>
      <c r="B314"/>
      <c r="C314"/>
      <c r="D314"/>
      <c r="E314" s="3"/>
      <c r="F314" s="55"/>
      <c r="G314"/>
      <c r="H314"/>
      <c r="M314">
        <f t="shared" si="5"/>
        <v>1111111111</v>
      </c>
    </row>
    <row r="315" spans="1:13" s="25" customFormat="1">
      <c r="A315"/>
      <c r="B315"/>
      <c r="C315"/>
      <c r="D315"/>
      <c r="E315" s="3"/>
      <c r="F315" s="55"/>
      <c r="G315"/>
      <c r="H315"/>
      <c r="M315">
        <f t="shared" si="5"/>
        <v>1111111111</v>
      </c>
    </row>
    <row r="316" spans="1:13" s="25" customFormat="1">
      <c r="A316"/>
      <c r="B316"/>
      <c r="C316"/>
      <c r="D316"/>
      <c r="E316" s="3"/>
      <c r="F316" s="55"/>
      <c r="G316"/>
      <c r="H316"/>
      <c r="M316">
        <f t="shared" si="5"/>
        <v>1111111111</v>
      </c>
    </row>
    <row r="317" spans="1:13" s="25" customFormat="1">
      <c r="A317"/>
      <c r="B317"/>
      <c r="C317"/>
      <c r="D317"/>
      <c r="E317" s="3"/>
      <c r="F317" s="55"/>
      <c r="G317"/>
      <c r="H317"/>
      <c r="M317">
        <f t="shared" si="5"/>
        <v>1111111111</v>
      </c>
    </row>
    <row r="318" spans="1:13" s="25" customFormat="1">
      <c r="A318"/>
      <c r="B318"/>
      <c r="C318"/>
      <c r="D318"/>
      <c r="E318" s="3"/>
      <c r="F318" s="55"/>
      <c r="G318"/>
      <c r="H318"/>
      <c r="M318">
        <f t="shared" si="5"/>
        <v>1111111111</v>
      </c>
    </row>
    <row r="319" spans="1:13" s="25" customFormat="1">
      <c r="A319"/>
      <c r="B319"/>
      <c r="C319"/>
      <c r="D319"/>
      <c r="E319" s="3"/>
      <c r="F319" s="55"/>
      <c r="G319"/>
      <c r="H319"/>
      <c r="M319">
        <f t="shared" si="5"/>
        <v>1111111111</v>
      </c>
    </row>
    <row r="320" spans="1:13" s="25" customFormat="1">
      <c r="A320"/>
      <c r="B320"/>
      <c r="C320"/>
      <c r="D320"/>
      <c r="E320" s="3"/>
      <c r="F320" s="55"/>
      <c r="G320"/>
      <c r="H320"/>
      <c r="M320">
        <f t="shared" si="5"/>
        <v>1111111111</v>
      </c>
    </row>
    <row r="321" spans="1:13" s="25" customFormat="1">
      <c r="A321"/>
      <c r="B321"/>
      <c r="C321"/>
      <c r="D321"/>
      <c r="E321" s="3"/>
      <c r="F321" s="55"/>
      <c r="G321"/>
      <c r="H321"/>
      <c r="M321">
        <f t="shared" si="5"/>
        <v>1111111111</v>
      </c>
    </row>
    <row r="322" spans="1:13" s="25" customFormat="1">
      <c r="A322"/>
      <c r="B322"/>
      <c r="C322"/>
      <c r="D322"/>
      <c r="E322" s="3"/>
      <c r="F322" s="55"/>
      <c r="G322"/>
      <c r="H322"/>
      <c r="M322">
        <f t="shared" si="5"/>
        <v>1111111111</v>
      </c>
    </row>
    <row r="323" spans="1:13" s="25" customFormat="1">
      <c r="A323"/>
      <c r="B323"/>
      <c r="C323"/>
      <c r="D323"/>
      <c r="E323" s="3"/>
      <c r="F323" s="55"/>
      <c r="G323"/>
      <c r="H323"/>
      <c r="M323">
        <f t="shared" si="5"/>
        <v>1111111111</v>
      </c>
    </row>
    <row r="324" spans="1:13" s="25" customFormat="1">
      <c r="A324"/>
      <c r="B324"/>
      <c r="C324"/>
      <c r="D324"/>
      <c r="E324" s="3"/>
      <c r="F324" s="55"/>
      <c r="G324"/>
      <c r="H324"/>
      <c r="M324">
        <f t="shared" si="5"/>
        <v>1111111111</v>
      </c>
    </row>
    <row r="325" spans="1:13" s="25" customFormat="1">
      <c r="A325"/>
      <c r="B325"/>
      <c r="C325"/>
      <c r="D325"/>
      <c r="E325" s="3"/>
      <c r="F325" s="55"/>
      <c r="G325"/>
      <c r="H325"/>
      <c r="M325">
        <f t="shared" ref="M325:M388" si="6">IF(D325=D326,1111111111,0)</f>
        <v>1111111111</v>
      </c>
    </row>
    <row r="326" spans="1:13" s="25" customFormat="1">
      <c r="A326"/>
      <c r="B326"/>
      <c r="C326"/>
      <c r="D326"/>
      <c r="E326" s="3"/>
      <c r="F326" s="55"/>
      <c r="G326"/>
      <c r="H326"/>
      <c r="M326">
        <f t="shared" si="6"/>
        <v>1111111111</v>
      </c>
    </row>
    <row r="327" spans="1:13" s="25" customFormat="1">
      <c r="A327"/>
      <c r="B327"/>
      <c r="C327"/>
      <c r="D327"/>
      <c r="E327" s="3"/>
      <c r="F327" s="55"/>
      <c r="G327"/>
      <c r="H327"/>
      <c r="M327">
        <f t="shared" si="6"/>
        <v>1111111111</v>
      </c>
    </row>
    <row r="328" spans="1:13" s="25" customFormat="1">
      <c r="A328"/>
      <c r="B328"/>
      <c r="C328"/>
      <c r="D328"/>
      <c r="E328" s="3"/>
      <c r="F328" s="55"/>
      <c r="G328"/>
      <c r="H328"/>
      <c r="M328">
        <f t="shared" si="6"/>
        <v>1111111111</v>
      </c>
    </row>
    <row r="329" spans="1:13" s="25" customFormat="1">
      <c r="A329"/>
      <c r="B329"/>
      <c r="C329"/>
      <c r="D329"/>
      <c r="E329" s="3"/>
      <c r="F329" s="55"/>
      <c r="G329"/>
      <c r="H329"/>
      <c r="M329">
        <f t="shared" si="6"/>
        <v>1111111111</v>
      </c>
    </row>
    <row r="330" spans="1:13" s="25" customFormat="1">
      <c r="A330"/>
      <c r="B330"/>
      <c r="C330"/>
      <c r="D330"/>
      <c r="E330" s="3"/>
      <c r="F330" s="55"/>
      <c r="G330"/>
      <c r="H330"/>
      <c r="M330">
        <f t="shared" si="6"/>
        <v>1111111111</v>
      </c>
    </row>
    <row r="331" spans="1:13" s="25" customFormat="1">
      <c r="A331"/>
      <c r="B331"/>
      <c r="C331"/>
      <c r="D331"/>
      <c r="E331" s="3"/>
      <c r="F331" s="55"/>
      <c r="G331"/>
      <c r="H331"/>
      <c r="M331">
        <f t="shared" si="6"/>
        <v>1111111111</v>
      </c>
    </row>
    <row r="332" spans="1:13" s="25" customFormat="1">
      <c r="A332"/>
      <c r="B332"/>
      <c r="C332"/>
      <c r="D332"/>
      <c r="E332" s="3"/>
      <c r="F332" s="55"/>
      <c r="G332"/>
      <c r="H332"/>
      <c r="M332">
        <f t="shared" si="6"/>
        <v>1111111111</v>
      </c>
    </row>
    <row r="333" spans="1:13" s="25" customFormat="1">
      <c r="A333"/>
      <c r="B333"/>
      <c r="C333"/>
      <c r="D333"/>
      <c r="E333" s="3"/>
      <c r="F333" s="55"/>
      <c r="G333"/>
      <c r="H333"/>
      <c r="M333">
        <f t="shared" si="6"/>
        <v>1111111111</v>
      </c>
    </row>
    <row r="334" spans="1:13" s="25" customFormat="1">
      <c r="A334"/>
      <c r="B334"/>
      <c r="C334"/>
      <c r="D334"/>
      <c r="E334" s="3"/>
      <c r="F334" s="55"/>
      <c r="G334" s="3"/>
      <c r="H334"/>
      <c r="M334">
        <f t="shared" si="6"/>
        <v>1111111111</v>
      </c>
    </row>
    <row r="335" spans="1:13" s="25" customFormat="1">
      <c r="A335"/>
      <c r="B335"/>
      <c r="C335"/>
      <c r="D335"/>
      <c r="E335" s="3"/>
      <c r="F335" s="55"/>
      <c r="G335"/>
      <c r="H335"/>
      <c r="M335">
        <f t="shared" si="6"/>
        <v>1111111111</v>
      </c>
    </row>
    <row r="336" spans="1:13" s="25" customFormat="1">
      <c r="A336"/>
      <c r="B336"/>
      <c r="C336"/>
      <c r="D336"/>
      <c r="E336" s="3"/>
      <c r="F336" s="55"/>
      <c r="G336"/>
      <c r="H336"/>
      <c r="M336">
        <f t="shared" si="6"/>
        <v>1111111111</v>
      </c>
    </row>
    <row r="337" spans="1:13" s="25" customFormat="1">
      <c r="A337"/>
      <c r="B337"/>
      <c r="C337"/>
      <c r="D337"/>
      <c r="E337" s="3"/>
      <c r="F337" s="55"/>
      <c r="G337"/>
      <c r="H337"/>
      <c r="M337">
        <f t="shared" si="6"/>
        <v>1111111111</v>
      </c>
    </row>
    <row r="338" spans="1:13" s="25" customFormat="1">
      <c r="A338"/>
      <c r="B338"/>
      <c r="C338"/>
      <c r="D338"/>
      <c r="E338" s="3"/>
      <c r="F338" s="55"/>
      <c r="G338"/>
      <c r="H338"/>
      <c r="M338">
        <f t="shared" si="6"/>
        <v>1111111111</v>
      </c>
    </row>
    <row r="339" spans="1:13" s="25" customFormat="1">
      <c r="A339"/>
      <c r="B339"/>
      <c r="C339"/>
      <c r="D339"/>
      <c r="E339" s="3"/>
      <c r="F339" s="55"/>
      <c r="G339"/>
      <c r="H339"/>
      <c r="M339">
        <f t="shared" si="6"/>
        <v>1111111111</v>
      </c>
    </row>
    <row r="340" spans="1:13" s="25" customFormat="1">
      <c r="A340"/>
      <c r="B340"/>
      <c r="C340"/>
      <c r="D340"/>
      <c r="E340" s="3"/>
      <c r="F340" s="55"/>
      <c r="G340"/>
      <c r="H340"/>
      <c r="M340">
        <f t="shared" si="6"/>
        <v>1111111111</v>
      </c>
    </row>
    <row r="341" spans="1:13" s="25" customFormat="1">
      <c r="A341"/>
      <c r="B341"/>
      <c r="C341"/>
      <c r="D341"/>
      <c r="E341" s="3"/>
      <c r="F341" s="55"/>
      <c r="G341"/>
      <c r="H341"/>
      <c r="M341">
        <f t="shared" si="6"/>
        <v>1111111111</v>
      </c>
    </row>
    <row r="342" spans="1:13" s="25" customFormat="1">
      <c r="A342"/>
      <c r="B342"/>
      <c r="C342"/>
      <c r="D342"/>
      <c r="E342" s="3"/>
      <c r="F342" s="55"/>
      <c r="G342"/>
      <c r="H342"/>
      <c r="M342">
        <f t="shared" si="6"/>
        <v>1111111111</v>
      </c>
    </row>
    <row r="343" spans="1:13" s="25" customFormat="1">
      <c r="A343"/>
      <c r="B343"/>
      <c r="C343"/>
      <c r="D343"/>
      <c r="E343" s="3"/>
      <c r="F343" s="55"/>
      <c r="G343"/>
      <c r="H343"/>
      <c r="M343">
        <f t="shared" si="6"/>
        <v>1111111111</v>
      </c>
    </row>
    <row r="344" spans="1:13" s="25" customFormat="1">
      <c r="A344"/>
      <c r="B344"/>
      <c r="C344"/>
      <c r="D344"/>
      <c r="E344" s="3"/>
      <c r="F344" s="55"/>
      <c r="G344"/>
      <c r="H344"/>
      <c r="M344">
        <f t="shared" si="6"/>
        <v>1111111111</v>
      </c>
    </row>
    <row r="345" spans="1:13" s="25" customFormat="1">
      <c r="A345"/>
      <c r="B345"/>
      <c r="C345"/>
      <c r="D345"/>
      <c r="E345" s="3"/>
      <c r="F345" s="55"/>
      <c r="G345"/>
      <c r="H345"/>
      <c r="M345">
        <f t="shared" si="6"/>
        <v>1111111111</v>
      </c>
    </row>
    <row r="346" spans="1:13" s="25" customFormat="1">
      <c r="A346"/>
      <c r="B346"/>
      <c r="C346"/>
      <c r="D346"/>
      <c r="E346" s="3"/>
      <c r="F346" s="55"/>
      <c r="G346"/>
      <c r="H346"/>
      <c r="M346">
        <f t="shared" si="6"/>
        <v>1111111111</v>
      </c>
    </row>
    <row r="347" spans="1:13" s="25" customFormat="1">
      <c r="A347"/>
      <c r="B347"/>
      <c r="C347"/>
      <c r="D347"/>
      <c r="E347" s="3"/>
      <c r="F347" s="55"/>
      <c r="G347"/>
      <c r="H347"/>
      <c r="M347">
        <f t="shared" si="6"/>
        <v>1111111111</v>
      </c>
    </row>
    <row r="348" spans="1:13" s="25" customFormat="1">
      <c r="A348"/>
      <c r="B348"/>
      <c r="C348"/>
      <c r="D348"/>
      <c r="E348" s="3"/>
      <c r="F348" s="55"/>
      <c r="G348"/>
      <c r="H348"/>
      <c r="M348">
        <f t="shared" si="6"/>
        <v>1111111111</v>
      </c>
    </row>
    <row r="349" spans="1:13" s="25" customFormat="1">
      <c r="A349"/>
      <c r="B349"/>
      <c r="C349"/>
      <c r="D349"/>
      <c r="E349" s="3"/>
      <c r="F349" s="55"/>
      <c r="G349"/>
      <c r="H349"/>
      <c r="M349">
        <f t="shared" si="6"/>
        <v>1111111111</v>
      </c>
    </row>
    <row r="350" spans="1:13" s="25" customFormat="1">
      <c r="A350"/>
      <c r="B350"/>
      <c r="C350"/>
      <c r="D350"/>
      <c r="E350" s="3"/>
      <c r="F350" s="55"/>
      <c r="G350"/>
      <c r="H350"/>
      <c r="M350">
        <f t="shared" si="6"/>
        <v>1111111111</v>
      </c>
    </row>
    <row r="351" spans="1:13" s="25" customFormat="1">
      <c r="A351"/>
      <c r="B351"/>
      <c r="C351"/>
      <c r="D351"/>
      <c r="E351" s="3"/>
      <c r="F351" s="55"/>
      <c r="G351"/>
      <c r="H351"/>
      <c r="M351">
        <f t="shared" si="6"/>
        <v>1111111111</v>
      </c>
    </row>
    <row r="352" spans="1:13" s="25" customFormat="1">
      <c r="A352"/>
      <c r="B352"/>
      <c r="C352"/>
      <c r="D352"/>
      <c r="E352" s="3"/>
      <c r="F352" s="55"/>
      <c r="G352"/>
      <c r="H352"/>
      <c r="M352">
        <f t="shared" si="6"/>
        <v>1111111111</v>
      </c>
    </row>
    <row r="353" spans="1:13" s="25" customFormat="1">
      <c r="A353"/>
      <c r="B353"/>
      <c r="C353"/>
      <c r="D353"/>
      <c r="E353" s="3"/>
      <c r="F353" s="55"/>
      <c r="G353"/>
      <c r="H353"/>
      <c r="M353">
        <f t="shared" si="6"/>
        <v>1111111111</v>
      </c>
    </row>
    <row r="354" spans="1:13" s="25" customFormat="1">
      <c r="A354"/>
      <c r="B354"/>
      <c r="C354"/>
      <c r="D354"/>
      <c r="E354" s="3"/>
      <c r="F354" s="55"/>
      <c r="G354"/>
      <c r="H354"/>
      <c r="M354">
        <f t="shared" si="6"/>
        <v>1111111111</v>
      </c>
    </row>
    <row r="355" spans="1:13" s="25" customFormat="1">
      <c r="A355"/>
      <c r="B355"/>
      <c r="C355"/>
      <c r="D355"/>
      <c r="E355" s="3"/>
      <c r="F355" s="55"/>
      <c r="G355"/>
      <c r="H355"/>
      <c r="M355">
        <f t="shared" si="6"/>
        <v>1111111111</v>
      </c>
    </row>
    <row r="356" spans="1:13" s="25" customFormat="1">
      <c r="A356"/>
      <c r="B356"/>
      <c r="C356"/>
      <c r="D356"/>
      <c r="E356" s="3"/>
      <c r="F356" s="55"/>
      <c r="G356"/>
      <c r="H356"/>
      <c r="M356">
        <f t="shared" si="6"/>
        <v>1111111111</v>
      </c>
    </row>
    <row r="357" spans="1:13" s="25" customFormat="1">
      <c r="A357"/>
      <c r="B357"/>
      <c r="C357"/>
      <c r="D357"/>
      <c r="E357" s="3"/>
      <c r="F357" s="55"/>
      <c r="G357"/>
      <c r="H357"/>
      <c r="M357">
        <f t="shared" si="6"/>
        <v>1111111111</v>
      </c>
    </row>
    <row r="358" spans="1:13" s="25" customFormat="1">
      <c r="A358"/>
      <c r="B358"/>
      <c r="C358"/>
      <c r="D358"/>
      <c r="E358" s="3"/>
      <c r="F358" s="55"/>
      <c r="G358"/>
      <c r="H358"/>
      <c r="M358">
        <f t="shared" si="6"/>
        <v>1111111111</v>
      </c>
    </row>
    <row r="359" spans="1:13" s="25" customFormat="1">
      <c r="A359"/>
      <c r="B359"/>
      <c r="C359"/>
      <c r="D359"/>
      <c r="E359" s="3"/>
      <c r="F359" s="55"/>
      <c r="G359"/>
      <c r="H359"/>
      <c r="M359">
        <f t="shared" si="6"/>
        <v>1111111111</v>
      </c>
    </row>
    <row r="360" spans="1:13" s="25" customFormat="1">
      <c r="A360"/>
      <c r="B360"/>
      <c r="C360"/>
      <c r="D360"/>
      <c r="E360" s="3"/>
      <c r="F360" s="55"/>
      <c r="G360"/>
      <c r="H360"/>
      <c r="M360">
        <f t="shared" si="6"/>
        <v>1111111111</v>
      </c>
    </row>
    <row r="361" spans="1:13" s="25" customFormat="1">
      <c r="A361"/>
      <c r="B361"/>
      <c r="C361"/>
      <c r="D361"/>
      <c r="E361" s="3"/>
      <c r="F361" s="55"/>
      <c r="G361"/>
      <c r="H361"/>
      <c r="M361">
        <f t="shared" si="6"/>
        <v>1111111111</v>
      </c>
    </row>
    <row r="362" spans="1:13" s="25" customFormat="1">
      <c r="A362"/>
      <c r="B362"/>
      <c r="C362"/>
      <c r="D362"/>
      <c r="E362" s="3"/>
      <c r="F362" s="55"/>
      <c r="G362"/>
      <c r="H362"/>
      <c r="M362">
        <f t="shared" si="6"/>
        <v>1111111111</v>
      </c>
    </row>
    <row r="363" spans="1:13" s="25" customFormat="1">
      <c r="A363"/>
      <c r="B363"/>
      <c r="C363"/>
      <c r="D363"/>
      <c r="E363" s="3"/>
      <c r="F363" s="55"/>
      <c r="G363"/>
      <c r="H363"/>
      <c r="M363">
        <f t="shared" si="6"/>
        <v>1111111111</v>
      </c>
    </row>
    <row r="364" spans="1:13" s="25" customFormat="1">
      <c r="A364"/>
      <c r="B364"/>
      <c r="C364"/>
      <c r="D364"/>
      <c r="E364" s="3"/>
      <c r="F364" s="55"/>
      <c r="G364"/>
      <c r="H364"/>
      <c r="M364">
        <f t="shared" si="6"/>
        <v>1111111111</v>
      </c>
    </row>
    <row r="365" spans="1:13" s="25" customFormat="1">
      <c r="A365"/>
      <c r="B365"/>
      <c r="C365"/>
      <c r="D365"/>
      <c r="E365" s="3"/>
      <c r="F365" s="55"/>
      <c r="G365"/>
      <c r="H365"/>
      <c r="M365">
        <f t="shared" si="6"/>
        <v>1111111111</v>
      </c>
    </row>
    <row r="366" spans="1:13" s="25" customFormat="1">
      <c r="A366"/>
      <c r="B366"/>
      <c r="C366"/>
      <c r="D366"/>
      <c r="E366" s="3"/>
      <c r="F366" s="55"/>
      <c r="G366"/>
      <c r="H366"/>
      <c r="M366">
        <f t="shared" si="6"/>
        <v>1111111111</v>
      </c>
    </row>
    <row r="367" spans="1:13" s="25" customFormat="1">
      <c r="A367"/>
      <c r="B367"/>
      <c r="C367"/>
      <c r="D367"/>
      <c r="E367" s="3"/>
      <c r="F367" s="55"/>
      <c r="G367"/>
      <c r="H367"/>
      <c r="M367">
        <f t="shared" si="6"/>
        <v>1111111111</v>
      </c>
    </row>
    <row r="368" spans="1:13" s="25" customFormat="1">
      <c r="A368"/>
      <c r="B368"/>
      <c r="C368"/>
      <c r="D368"/>
      <c r="E368" s="3"/>
      <c r="F368" s="55"/>
      <c r="G368"/>
      <c r="H368"/>
      <c r="M368">
        <f t="shared" si="6"/>
        <v>1111111111</v>
      </c>
    </row>
    <row r="369" spans="1:13" s="25" customFormat="1">
      <c r="A369"/>
      <c r="B369"/>
      <c r="C369"/>
      <c r="D369"/>
      <c r="E369" s="3"/>
      <c r="F369" s="55"/>
      <c r="G369"/>
      <c r="H369"/>
      <c r="M369">
        <f t="shared" si="6"/>
        <v>1111111111</v>
      </c>
    </row>
    <row r="370" spans="1:13" s="25" customFormat="1">
      <c r="A370"/>
      <c r="B370"/>
      <c r="C370"/>
      <c r="D370"/>
      <c r="E370" s="3"/>
      <c r="F370" s="55"/>
      <c r="G370"/>
      <c r="H370"/>
      <c r="M370">
        <f t="shared" si="6"/>
        <v>1111111111</v>
      </c>
    </row>
    <row r="371" spans="1:13" s="25" customFormat="1">
      <c r="A371"/>
      <c r="B371"/>
      <c r="C371"/>
      <c r="D371"/>
      <c r="E371" s="3"/>
      <c r="F371" s="55"/>
      <c r="G371"/>
      <c r="H371"/>
      <c r="M371">
        <f t="shared" si="6"/>
        <v>1111111111</v>
      </c>
    </row>
    <row r="372" spans="1:13" s="25" customFormat="1">
      <c r="A372"/>
      <c r="B372"/>
      <c r="C372"/>
      <c r="D372"/>
      <c r="E372" s="3"/>
      <c r="F372" s="55"/>
      <c r="G372"/>
      <c r="H372"/>
      <c r="M372">
        <f t="shared" si="6"/>
        <v>1111111111</v>
      </c>
    </row>
    <row r="373" spans="1:13" s="25" customFormat="1">
      <c r="A373"/>
      <c r="B373"/>
      <c r="C373"/>
      <c r="D373"/>
      <c r="E373" s="3"/>
      <c r="F373" s="55"/>
      <c r="G373"/>
      <c r="H373"/>
      <c r="M373">
        <f t="shared" si="6"/>
        <v>1111111111</v>
      </c>
    </row>
    <row r="374" spans="1:13" s="25" customFormat="1">
      <c r="A374"/>
      <c r="B374"/>
      <c r="C374"/>
      <c r="D374"/>
      <c r="E374" s="3"/>
      <c r="F374" s="55"/>
      <c r="G374"/>
      <c r="H374"/>
      <c r="M374">
        <f t="shared" si="6"/>
        <v>1111111111</v>
      </c>
    </row>
    <row r="375" spans="1:13" s="25" customFormat="1">
      <c r="A375"/>
      <c r="B375"/>
      <c r="C375"/>
      <c r="D375"/>
      <c r="E375" s="3"/>
      <c r="F375" s="55"/>
      <c r="G375"/>
      <c r="H375"/>
      <c r="M375">
        <f t="shared" si="6"/>
        <v>1111111111</v>
      </c>
    </row>
    <row r="376" spans="1:13" s="25" customFormat="1">
      <c r="A376"/>
      <c r="B376"/>
      <c r="C376"/>
      <c r="D376"/>
      <c r="E376" s="3"/>
      <c r="F376" s="55"/>
      <c r="G376"/>
      <c r="H376"/>
      <c r="M376">
        <f t="shared" si="6"/>
        <v>1111111111</v>
      </c>
    </row>
    <row r="377" spans="1:13" s="25" customFormat="1">
      <c r="A377"/>
      <c r="B377"/>
      <c r="C377"/>
      <c r="D377"/>
      <c r="E377" s="3"/>
      <c r="F377" s="55"/>
      <c r="G377"/>
      <c r="H377"/>
      <c r="M377">
        <f t="shared" si="6"/>
        <v>1111111111</v>
      </c>
    </row>
    <row r="378" spans="1:13" s="25" customFormat="1">
      <c r="A378"/>
      <c r="B378"/>
      <c r="C378"/>
      <c r="D378"/>
      <c r="E378" s="3"/>
      <c r="F378" s="55"/>
      <c r="G378"/>
      <c r="H378"/>
      <c r="M378">
        <f t="shared" si="6"/>
        <v>1111111111</v>
      </c>
    </row>
    <row r="379" spans="1:13" s="25" customFormat="1">
      <c r="A379"/>
      <c r="B379"/>
      <c r="C379"/>
      <c r="D379"/>
      <c r="E379" s="3"/>
      <c r="F379" s="55"/>
      <c r="G379"/>
      <c r="H379"/>
      <c r="M379">
        <f t="shared" si="6"/>
        <v>1111111111</v>
      </c>
    </row>
    <row r="380" spans="1:13" s="25" customFormat="1">
      <c r="A380"/>
      <c r="B380"/>
      <c r="C380"/>
      <c r="D380"/>
      <c r="E380" s="3"/>
      <c r="F380" s="55"/>
      <c r="G380" s="3"/>
      <c r="H380"/>
      <c r="M380">
        <f t="shared" si="6"/>
        <v>1111111111</v>
      </c>
    </row>
    <row r="381" spans="1:13" s="25" customFormat="1">
      <c r="A381"/>
      <c r="B381"/>
      <c r="C381"/>
      <c r="D381"/>
      <c r="E381" s="3"/>
      <c r="F381" s="55"/>
      <c r="G381" s="3"/>
      <c r="H381"/>
      <c r="M381">
        <f t="shared" si="6"/>
        <v>1111111111</v>
      </c>
    </row>
    <row r="382" spans="1:13" s="25" customFormat="1">
      <c r="A382"/>
      <c r="B382"/>
      <c r="C382"/>
      <c r="D382"/>
      <c r="E382" s="3"/>
      <c r="F382" s="55"/>
      <c r="G382"/>
      <c r="H382"/>
      <c r="M382">
        <f t="shared" si="6"/>
        <v>1111111111</v>
      </c>
    </row>
    <row r="383" spans="1:13" s="25" customFormat="1">
      <c r="A383"/>
      <c r="B383"/>
      <c r="C383"/>
      <c r="D383"/>
      <c r="E383" s="3"/>
      <c r="F383" s="55"/>
      <c r="G383"/>
      <c r="H383"/>
      <c r="M383">
        <f t="shared" si="6"/>
        <v>1111111111</v>
      </c>
    </row>
    <row r="384" spans="1:13" s="25" customFormat="1">
      <c r="A384"/>
      <c r="B384"/>
      <c r="C384"/>
      <c r="D384"/>
      <c r="E384" s="3"/>
      <c r="F384" s="55"/>
      <c r="G384"/>
      <c r="H384"/>
      <c r="M384">
        <f t="shared" si="6"/>
        <v>1111111111</v>
      </c>
    </row>
    <row r="385" spans="1:13" s="25" customFormat="1">
      <c r="A385"/>
      <c r="B385"/>
      <c r="C385"/>
      <c r="D385"/>
      <c r="E385" s="3"/>
      <c r="F385" s="55"/>
      <c r="G385"/>
      <c r="H385"/>
      <c r="M385">
        <f t="shared" si="6"/>
        <v>1111111111</v>
      </c>
    </row>
    <row r="386" spans="1:13" s="25" customFormat="1">
      <c r="A386"/>
      <c r="B386"/>
      <c r="C386"/>
      <c r="D386"/>
      <c r="E386" s="3"/>
      <c r="F386" s="55"/>
      <c r="G386"/>
      <c r="H386"/>
      <c r="M386">
        <f t="shared" si="6"/>
        <v>1111111111</v>
      </c>
    </row>
    <row r="387" spans="1:13" s="25" customFormat="1">
      <c r="A387"/>
      <c r="B387"/>
      <c r="C387"/>
      <c r="D387"/>
      <c r="E387" s="3"/>
      <c r="F387" s="55"/>
      <c r="G387"/>
      <c r="H387"/>
      <c r="M387">
        <f t="shared" si="6"/>
        <v>1111111111</v>
      </c>
    </row>
    <row r="388" spans="1:13" s="25" customFormat="1">
      <c r="A388"/>
      <c r="B388"/>
      <c r="C388"/>
      <c r="D388"/>
      <c r="E388" s="3"/>
      <c r="F388" s="55"/>
      <c r="G388"/>
      <c r="H388"/>
      <c r="M388">
        <f t="shared" si="6"/>
        <v>1111111111</v>
      </c>
    </row>
    <row r="389" spans="1:13" s="25" customFormat="1">
      <c r="A389"/>
      <c r="B389"/>
      <c r="C389"/>
      <c r="D389"/>
      <c r="E389" s="3"/>
      <c r="F389" s="55"/>
      <c r="G389"/>
      <c r="H389"/>
      <c r="M389">
        <f t="shared" ref="M389:M452" si="7">IF(D389=D390,1111111111,0)</f>
        <v>1111111111</v>
      </c>
    </row>
    <row r="390" spans="1:13" s="25" customFormat="1">
      <c r="A390"/>
      <c r="B390"/>
      <c r="C390"/>
      <c r="D390"/>
      <c r="E390" s="3"/>
      <c r="F390" s="55"/>
      <c r="G390"/>
      <c r="H390"/>
      <c r="M390">
        <f t="shared" si="7"/>
        <v>1111111111</v>
      </c>
    </row>
    <row r="391" spans="1:13" s="25" customFormat="1">
      <c r="A391"/>
      <c r="B391"/>
      <c r="C391"/>
      <c r="D391"/>
      <c r="E391" s="3"/>
      <c r="F391" s="55"/>
      <c r="G391"/>
      <c r="H391"/>
      <c r="M391">
        <f t="shared" si="7"/>
        <v>1111111111</v>
      </c>
    </row>
    <row r="392" spans="1:13" s="25" customFormat="1">
      <c r="A392"/>
      <c r="B392"/>
      <c r="C392"/>
      <c r="D392"/>
      <c r="E392" s="3"/>
      <c r="F392" s="55"/>
      <c r="G392"/>
      <c r="H392"/>
      <c r="M392">
        <f t="shared" si="7"/>
        <v>1111111111</v>
      </c>
    </row>
    <row r="393" spans="1:13" s="25" customFormat="1">
      <c r="A393"/>
      <c r="B393"/>
      <c r="C393"/>
      <c r="D393"/>
      <c r="E393" s="3"/>
      <c r="F393" s="55"/>
      <c r="G393"/>
      <c r="H393"/>
      <c r="M393">
        <f t="shared" si="7"/>
        <v>1111111111</v>
      </c>
    </row>
    <row r="394" spans="1:13" s="25" customFormat="1">
      <c r="A394"/>
      <c r="B394"/>
      <c r="C394"/>
      <c r="D394"/>
      <c r="E394" s="3"/>
      <c r="F394" s="55"/>
      <c r="G394"/>
      <c r="H394"/>
      <c r="M394">
        <f t="shared" si="7"/>
        <v>1111111111</v>
      </c>
    </row>
    <row r="395" spans="1:13" s="25" customFormat="1">
      <c r="A395"/>
      <c r="B395"/>
      <c r="C395"/>
      <c r="D395"/>
      <c r="E395" s="3"/>
      <c r="F395" s="55"/>
      <c r="G395"/>
      <c r="H395"/>
      <c r="M395">
        <f t="shared" si="7"/>
        <v>1111111111</v>
      </c>
    </row>
    <row r="396" spans="1:13" s="25" customFormat="1">
      <c r="A396"/>
      <c r="B396"/>
      <c r="C396"/>
      <c r="D396"/>
      <c r="E396" s="3"/>
      <c r="F396" s="55"/>
      <c r="G396"/>
      <c r="H396"/>
      <c r="M396">
        <f t="shared" si="7"/>
        <v>1111111111</v>
      </c>
    </row>
    <row r="397" spans="1:13" s="25" customFormat="1">
      <c r="A397"/>
      <c r="B397"/>
      <c r="C397"/>
      <c r="D397"/>
      <c r="E397" s="3"/>
      <c r="F397" s="55"/>
      <c r="G397"/>
      <c r="H397"/>
      <c r="M397">
        <f t="shared" si="7"/>
        <v>1111111111</v>
      </c>
    </row>
    <row r="398" spans="1:13" s="25" customFormat="1">
      <c r="A398"/>
      <c r="B398"/>
      <c r="C398"/>
      <c r="D398"/>
      <c r="E398" s="3"/>
      <c r="F398" s="55"/>
      <c r="G398"/>
      <c r="H398"/>
      <c r="M398">
        <f t="shared" si="7"/>
        <v>1111111111</v>
      </c>
    </row>
    <row r="399" spans="1:13" s="25" customFormat="1">
      <c r="A399"/>
      <c r="B399"/>
      <c r="C399"/>
      <c r="D399"/>
      <c r="E399" s="3"/>
      <c r="F399" s="55"/>
      <c r="G399"/>
      <c r="H399"/>
      <c r="M399">
        <f t="shared" si="7"/>
        <v>1111111111</v>
      </c>
    </row>
    <row r="400" spans="1:13" s="25" customFormat="1">
      <c r="A400"/>
      <c r="B400"/>
      <c r="C400"/>
      <c r="D400"/>
      <c r="E400" s="3"/>
      <c r="F400" s="55"/>
      <c r="G400"/>
      <c r="H400"/>
      <c r="M400">
        <f t="shared" si="7"/>
        <v>1111111111</v>
      </c>
    </row>
    <row r="401" spans="1:13" s="25" customFormat="1">
      <c r="A401"/>
      <c r="B401"/>
      <c r="C401"/>
      <c r="D401"/>
      <c r="E401" s="3"/>
      <c r="F401" s="55"/>
      <c r="G401"/>
      <c r="H401"/>
      <c r="M401">
        <f t="shared" si="7"/>
        <v>1111111111</v>
      </c>
    </row>
    <row r="402" spans="1:13" s="25" customFormat="1">
      <c r="A402"/>
      <c r="B402"/>
      <c r="C402"/>
      <c r="D402"/>
      <c r="E402" s="3"/>
      <c r="F402" s="55"/>
      <c r="G402"/>
      <c r="H402"/>
      <c r="M402">
        <f t="shared" si="7"/>
        <v>1111111111</v>
      </c>
    </row>
    <row r="403" spans="1:13" s="25" customFormat="1">
      <c r="A403"/>
      <c r="B403"/>
      <c r="C403"/>
      <c r="D403"/>
      <c r="E403" s="3"/>
      <c r="F403" s="55"/>
      <c r="G403"/>
      <c r="H403"/>
      <c r="M403">
        <f t="shared" si="7"/>
        <v>1111111111</v>
      </c>
    </row>
    <row r="404" spans="1:13" s="25" customFormat="1">
      <c r="A404"/>
      <c r="B404"/>
      <c r="C404"/>
      <c r="D404"/>
      <c r="E404" s="3"/>
      <c r="F404" s="55"/>
      <c r="G404"/>
      <c r="H404"/>
      <c r="M404">
        <f t="shared" si="7"/>
        <v>1111111111</v>
      </c>
    </row>
    <row r="405" spans="1:13" s="25" customFormat="1">
      <c r="A405"/>
      <c r="B405"/>
      <c r="C405"/>
      <c r="D405"/>
      <c r="E405" s="3"/>
      <c r="F405" s="55"/>
      <c r="G405"/>
      <c r="H405"/>
      <c r="M405">
        <f t="shared" si="7"/>
        <v>1111111111</v>
      </c>
    </row>
    <row r="406" spans="1:13" s="25" customFormat="1">
      <c r="A406"/>
      <c r="B406"/>
      <c r="C406"/>
      <c r="D406"/>
      <c r="E406" s="3"/>
      <c r="F406" s="55"/>
      <c r="G406"/>
      <c r="H406"/>
      <c r="M406">
        <f t="shared" si="7"/>
        <v>1111111111</v>
      </c>
    </row>
    <row r="407" spans="1:13" s="25" customFormat="1">
      <c r="A407"/>
      <c r="B407"/>
      <c r="C407"/>
      <c r="D407"/>
      <c r="E407" s="3"/>
      <c r="F407" s="55"/>
      <c r="G407"/>
      <c r="H407"/>
      <c r="M407">
        <f t="shared" si="7"/>
        <v>1111111111</v>
      </c>
    </row>
    <row r="408" spans="1:13" s="25" customFormat="1">
      <c r="A408"/>
      <c r="B408"/>
      <c r="C408"/>
      <c r="D408"/>
      <c r="E408" s="3"/>
      <c r="F408" s="55"/>
      <c r="G408"/>
      <c r="H408"/>
      <c r="M408">
        <f t="shared" si="7"/>
        <v>1111111111</v>
      </c>
    </row>
    <row r="409" spans="1:13" s="25" customFormat="1">
      <c r="A409"/>
      <c r="B409"/>
      <c r="C409"/>
      <c r="D409"/>
      <c r="E409" s="3"/>
      <c r="F409" s="55"/>
      <c r="G409"/>
      <c r="H409"/>
      <c r="M409">
        <f t="shared" si="7"/>
        <v>1111111111</v>
      </c>
    </row>
    <row r="410" spans="1:13" s="25" customFormat="1">
      <c r="A410"/>
      <c r="B410"/>
      <c r="C410"/>
      <c r="D410"/>
      <c r="E410" s="3"/>
      <c r="F410" s="55"/>
      <c r="G410"/>
      <c r="H410"/>
      <c r="M410">
        <f t="shared" si="7"/>
        <v>1111111111</v>
      </c>
    </row>
    <row r="411" spans="1:13" s="25" customFormat="1">
      <c r="A411"/>
      <c r="B411"/>
      <c r="C411"/>
      <c r="D411"/>
      <c r="E411" s="3"/>
      <c r="F411" s="55"/>
      <c r="G411"/>
      <c r="H411"/>
      <c r="M411">
        <f t="shared" si="7"/>
        <v>1111111111</v>
      </c>
    </row>
    <row r="412" spans="1:13" s="25" customFormat="1">
      <c r="A412"/>
      <c r="B412"/>
      <c r="C412"/>
      <c r="D412"/>
      <c r="E412" s="3"/>
      <c r="F412" s="55"/>
      <c r="G412"/>
      <c r="H412"/>
      <c r="M412">
        <f t="shared" si="7"/>
        <v>1111111111</v>
      </c>
    </row>
    <row r="413" spans="1:13" s="25" customFormat="1">
      <c r="A413"/>
      <c r="B413"/>
      <c r="C413"/>
      <c r="D413"/>
      <c r="E413" s="3"/>
      <c r="F413" s="55"/>
      <c r="G413"/>
      <c r="H413"/>
      <c r="M413">
        <f t="shared" si="7"/>
        <v>1111111111</v>
      </c>
    </row>
    <row r="414" spans="1:13" s="25" customFormat="1">
      <c r="A414"/>
      <c r="B414"/>
      <c r="C414"/>
      <c r="D414"/>
      <c r="E414" s="3"/>
      <c r="F414" s="55"/>
      <c r="G414" s="3"/>
      <c r="H414"/>
      <c r="M414">
        <f t="shared" si="7"/>
        <v>1111111111</v>
      </c>
    </row>
    <row r="415" spans="1:13" s="25" customFormat="1">
      <c r="A415"/>
      <c r="B415"/>
      <c r="C415"/>
      <c r="D415"/>
      <c r="E415" s="3"/>
      <c r="F415" s="55"/>
      <c r="G415"/>
      <c r="H415"/>
      <c r="M415">
        <f t="shared" si="7"/>
        <v>1111111111</v>
      </c>
    </row>
    <row r="416" spans="1:13" s="25" customFormat="1">
      <c r="A416"/>
      <c r="B416"/>
      <c r="C416"/>
      <c r="D416"/>
      <c r="E416" s="3"/>
      <c r="F416" s="55"/>
      <c r="G416"/>
      <c r="H416"/>
      <c r="M416">
        <f t="shared" si="7"/>
        <v>1111111111</v>
      </c>
    </row>
    <row r="417" spans="1:13" s="25" customFormat="1">
      <c r="A417"/>
      <c r="B417"/>
      <c r="C417"/>
      <c r="D417"/>
      <c r="E417" s="3"/>
      <c r="F417" s="55"/>
      <c r="G417"/>
      <c r="H417"/>
      <c r="M417">
        <f t="shared" si="7"/>
        <v>1111111111</v>
      </c>
    </row>
    <row r="418" spans="1:13" s="25" customFormat="1">
      <c r="A418"/>
      <c r="B418"/>
      <c r="C418"/>
      <c r="D418"/>
      <c r="E418" s="3"/>
      <c r="F418" s="55"/>
      <c r="G418"/>
      <c r="H418"/>
      <c r="M418">
        <f t="shared" si="7"/>
        <v>1111111111</v>
      </c>
    </row>
    <row r="419" spans="1:13" s="25" customFormat="1">
      <c r="A419"/>
      <c r="B419"/>
      <c r="C419"/>
      <c r="D419"/>
      <c r="E419" s="3"/>
      <c r="F419" s="55"/>
      <c r="G419"/>
      <c r="H419"/>
      <c r="M419">
        <f t="shared" si="7"/>
        <v>1111111111</v>
      </c>
    </row>
    <row r="420" spans="1:13" s="25" customFormat="1">
      <c r="A420"/>
      <c r="B420"/>
      <c r="C420"/>
      <c r="D420"/>
      <c r="E420" s="3"/>
      <c r="F420" s="55"/>
      <c r="G420" s="3"/>
      <c r="H420"/>
      <c r="M420">
        <f t="shared" si="7"/>
        <v>1111111111</v>
      </c>
    </row>
    <row r="421" spans="1:13" s="25" customFormat="1">
      <c r="A421"/>
      <c r="B421"/>
      <c r="C421"/>
      <c r="D421"/>
      <c r="E421" s="3"/>
      <c r="F421" s="55"/>
      <c r="G421"/>
      <c r="H421"/>
      <c r="M421">
        <f t="shared" si="7"/>
        <v>1111111111</v>
      </c>
    </row>
    <row r="422" spans="1:13" s="25" customFormat="1">
      <c r="A422"/>
      <c r="B422"/>
      <c r="C422"/>
      <c r="D422"/>
      <c r="E422" s="3"/>
      <c r="F422" s="55"/>
      <c r="G422"/>
      <c r="H422"/>
      <c r="M422">
        <f t="shared" si="7"/>
        <v>1111111111</v>
      </c>
    </row>
    <row r="423" spans="1:13" s="25" customFormat="1">
      <c r="A423"/>
      <c r="B423"/>
      <c r="C423"/>
      <c r="D423"/>
      <c r="E423" s="3"/>
      <c r="F423" s="55"/>
      <c r="G423"/>
      <c r="H423"/>
      <c r="M423">
        <f t="shared" si="7"/>
        <v>1111111111</v>
      </c>
    </row>
    <row r="424" spans="1:13" s="25" customFormat="1">
      <c r="A424"/>
      <c r="B424"/>
      <c r="C424"/>
      <c r="D424"/>
      <c r="E424" s="3"/>
      <c r="F424" s="55"/>
      <c r="G424"/>
      <c r="H424"/>
      <c r="M424">
        <f t="shared" si="7"/>
        <v>1111111111</v>
      </c>
    </row>
    <row r="425" spans="1:13" s="25" customFormat="1">
      <c r="A425"/>
      <c r="B425"/>
      <c r="C425"/>
      <c r="D425"/>
      <c r="E425" s="3"/>
      <c r="F425" s="55"/>
      <c r="G425"/>
      <c r="H425"/>
      <c r="M425">
        <f t="shared" si="7"/>
        <v>1111111111</v>
      </c>
    </row>
    <row r="426" spans="1:13" s="25" customFormat="1">
      <c r="A426"/>
      <c r="B426"/>
      <c r="C426"/>
      <c r="D426"/>
      <c r="E426" s="3"/>
      <c r="F426" s="55"/>
      <c r="G426"/>
      <c r="H426"/>
      <c r="M426">
        <f t="shared" si="7"/>
        <v>1111111111</v>
      </c>
    </row>
    <row r="427" spans="1:13" s="25" customFormat="1">
      <c r="A427"/>
      <c r="B427"/>
      <c r="C427"/>
      <c r="D427"/>
      <c r="E427" s="3"/>
      <c r="F427" s="55"/>
      <c r="G427"/>
      <c r="H427"/>
      <c r="M427">
        <f t="shared" si="7"/>
        <v>1111111111</v>
      </c>
    </row>
    <row r="428" spans="1:13" s="25" customFormat="1">
      <c r="A428"/>
      <c r="B428"/>
      <c r="C428"/>
      <c r="D428"/>
      <c r="E428" s="3"/>
      <c r="F428" s="55"/>
      <c r="G428"/>
      <c r="H428"/>
      <c r="M428">
        <f t="shared" si="7"/>
        <v>1111111111</v>
      </c>
    </row>
    <row r="429" spans="1:13" s="25" customFormat="1">
      <c r="A429"/>
      <c r="B429"/>
      <c r="C429"/>
      <c r="D429"/>
      <c r="E429" s="3"/>
      <c r="F429" s="55"/>
      <c r="G429"/>
      <c r="H429"/>
      <c r="M429">
        <f t="shared" si="7"/>
        <v>1111111111</v>
      </c>
    </row>
    <row r="430" spans="1:13" s="25" customFormat="1">
      <c r="A430"/>
      <c r="B430"/>
      <c r="C430"/>
      <c r="D430"/>
      <c r="E430" s="3"/>
      <c r="F430" s="55"/>
      <c r="G430"/>
      <c r="H430"/>
      <c r="M430">
        <f t="shared" si="7"/>
        <v>1111111111</v>
      </c>
    </row>
    <row r="431" spans="1:13" s="25" customFormat="1">
      <c r="A431"/>
      <c r="B431"/>
      <c r="C431"/>
      <c r="D431"/>
      <c r="E431" s="3"/>
      <c r="F431" s="55"/>
      <c r="G431" s="3"/>
      <c r="H431"/>
      <c r="M431">
        <f t="shared" si="7"/>
        <v>1111111111</v>
      </c>
    </row>
    <row r="432" spans="1:13" s="25" customFormat="1">
      <c r="A432"/>
      <c r="B432"/>
      <c r="C432"/>
      <c r="D432"/>
      <c r="E432" s="3"/>
      <c r="F432" s="55"/>
      <c r="G432" s="3"/>
      <c r="H432"/>
      <c r="M432">
        <f t="shared" si="7"/>
        <v>1111111111</v>
      </c>
    </row>
    <row r="433" spans="1:13" s="25" customFormat="1">
      <c r="A433"/>
      <c r="B433"/>
      <c r="C433"/>
      <c r="D433"/>
      <c r="E433" s="3"/>
      <c r="F433" s="55"/>
      <c r="G433"/>
      <c r="H433"/>
      <c r="M433">
        <f t="shared" si="7"/>
        <v>1111111111</v>
      </c>
    </row>
    <row r="434" spans="1:13" s="25" customFormat="1">
      <c r="A434"/>
      <c r="B434"/>
      <c r="C434"/>
      <c r="D434"/>
      <c r="E434" s="3"/>
      <c r="F434" s="55"/>
      <c r="G434" s="3"/>
      <c r="H434"/>
      <c r="M434">
        <f t="shared" si="7"/>
        <v>1111111111</v>
      </c>
    </row>
    <row r="435" spans="1:13" s="25" customFormat="1">
      <c r="A435"/>
      <c r="B435"/>
      <c r="C435"/>
      <c r="D435"/>
      <c r="E435" s="3"/>
      <c r="F435" s="55"/>
      <c r="G435" s="3"/>
      <c r="H435"/>
      <c r="M435">
        <f t="shared" si="7"/>
        <v>1111111111</v>
      </c>
    </row>
    <row r="436" spans="1:13" s="25" customFormat="1">
      <c r="A436"/>
      <c r="B436"/>
      <c r="C436"/>
      <c r="D436"/>
      <c r="E436" s="3"/>
      <c r="F436" s="55"/>
      <c r="G436" s="3"/>
      <c r="H436"/>
      <c r="M436">
        <f t="shared" si="7"/>
        <v>1111111111</v>
      </c>
    </row>
    <row r="437" spans="1:13" s="25" customFormat="1">
      <c r="A437"/>
      <c r="B437"/>
      <c r="C437"/>
      <c r="D437"/>
      <c r="E437" s="3"/>
      <c r="F437" s="55"/>
      <c r="G437"/>
      <c r="H437"/>
      <c r="M437">
        <f t="shared" si="7"/>
        <v>1111111111</v>
      </c>
    </row>
    <row r="438" spans="1:13" s="25" customFormat="1">
      <c r="A438"/>
      <c r="B438"/>
      <c r="C438"/>
      <c r="D438"/>
      <c r="E438" s="3"/>
      <c r="F438" s="55"/>
      <c r="G438"/>
      <c r="H438"/>
      <c r="M438">
        <f t="shared" si="7"/>
        <v>1111111111</v>
      </c>
    </row>
    <row r="439" spans="1:13" s="25" customFormat="1">
      <c r="A439"/>
      <c r="B439"/>
      <c r="C439"/>
      <c r="D439"/>
      <c r="E439" s="3"/>
      <c r="F439" s="55"/>
      <c r="G439" s="3"/>
      <c r="H439"/>
      <c r="M439">
        <f t="shared" si="7"/>
        <v>1111111111</v>
      </c>
    </row>
    <row r="440" spans="1:13" s="25" customFormat="1">
      <c r="A440"/>
      <c r="B440"/>
      <c r="C440"/>
      <c r="D440"/>
      <c r="E440" s="3"/>
      <c r="F440" s="55"/>
      <c r="G440"/>
      <c r="H440"/>
      <c r="M440">
        <f t="shared" si="7"/>
        <v>1111111111</v>
      </c>
    </row>
    <row r="441" spans="1:13" s="25" customFormat="1">
      <c r="A441"/>
      <c r="B441"/>
      <c r="C441"/>
      <c r="D441"/>
      <c r="E441" s="3"/>
      <c r="F441" s="55"/>
      <c r="G441"/>
      <c r="H441"/>
      <c r="M441">
        <f t="shared" si="7"/>
        <v>1111111111</v>
      </c>
    </row>
    <row r="442" spans="1:13" s="25" customFormat="1">
      <c r="A442"/>
      <c r="B442"/>
      <c r="C442"/>
      <c r="D442"/>
      <c r="E442" s="3"/>
      <c r="F442" s="55"/>
      <c r="G442"/>
      <c r="H442"/>
      <c r="M442">
        <f t="shared" si="7"/>
        <v>1111111111</v>
      </c>
    </row>
    <row r="443" spans="1:13" s="25" customFormat="1">
      <c r="A443"/>
      <c r="B443"/>
      <c r="C443"/>
      <c r="D443"/>
      <c r="E443" s="3"/>
      <c r="F443" s="55"/>
      <c r="G443"/>
      <c r="H443"/>
      <c r="M443">
        <f t="shared" si="7"/>
        <v>1111111111</v>
      </c>
    </row>
    <row r="444" spans="1:13" s="25" customFormat="1">
      <c r="A444"/>
      <c r="B444"/>
      <c r="C444"/>
      <c r="D444"/>
      <c r="E444" s="3"/>
      <c r="F444" s="55"/>
      <c r="G444"/>
      <c r="H444"/>
      <c r="M444">
        <f t="shared" si="7"/>
        <v>1111111111</v>
      </c>
    </row>
    <row r="445" spans="1:13" s="25" customFormat="1">
      <c r="A445"/>
      <c r="B445"/>
      <c r="C445"/>
      <c r="D445"/>
      <c r="E445" s="3"/>
      <c r="F445" s="55"/>
      <c r="G445"/>
      <c r="H445"/>
      <c r="M445">
        <f t="shared" si="7"/>
        <v>1111111111</v>
      </c>
    </row>
    <row r="446" spans="1:13" s="25" customFormat="1">
      <c r="A446"/>
      <c r="B446"/>
      <c r="C446"/>
      <c r="D446"/>
      <c r="E446" s="3"/>
      <c r="F446" s="55"/>
      <c r="G446"/>
      <c r="H446"/>
      <c r="M446">
        <f t="shared" si="7"/>
        <v>1111111111</v>
      </c>
    </row>
    <row r="447" spans="1:13" s="25" customFormat="1">
      <c r="A447"/>
      <c r="B447"/>
      <c r="C447"/>
      <c r="D447"/>
      <c r="E447" s="3"/>
      <c r="F447" s="55"/>
      <c r="G447"/>
      <c r="H447"/>
      <c r="M447">
        <f t="shared" si="7"/>
        <v>1111111111</v>
      </c>
    </row>
    <row r="448" spans="1:13" s="25" customFormat="1">
      <c r="A448"/>
      <c r="B448"/>
      <c r="C448"/>
      <c r="D448"/>
      <c r="E448" s="3"/>
      <c r="F448" s="55"/>
      <c r="G448"/>
      <c r="H448"/>
      <c r="M448">
        <f t="shared" si="7"/>
        <v>1111111111</v>
      </c>
    </row>
    <row r="449" spans="1:13" s="25" customFormat="1">
      <c r="A449"/>
      <c r="B449"/>
      <c r="C449"/>
      <c r="D449"/>
      <c r="E449" s="3"/>
      <c r="F449" s="55"/>
      <c r="G449"/>
      <c r="H449"/>
      <c r="M449">
        <f t="shared" si="7"/>
        <v>1111111111</v>
      </c>
    </row>
    <row r="450" spans="1:13" s="25" customFormat="1">
      <c r="A450"/>
      <c r="B450"/>
      <c r="C450"/>
      <c r="D450"/>
      <c r="E450" s="3"/>
      <c r="F450" s="55"/>
      <c r="G450"/>
      <c r="H450"/>
      <c r="M450">
        <f t="shared" si="7"/>
        <v>1111111111</v>
      </c>
    </row>
    <row r="451" spans="1:13" s="25" customFormat="1">
      <c r="A451"/>
      <c r="B451"/>
      <c r="C451"/>
      <c r="D451"/>
      <c r="E451" s="3"/>
      <c r="F451" s="55"/>
      <c r="G451"/>
      <c r="H451"/>
      <c r="M451">
        <f t="shared" si="7"/>
        <v>1111111111</v>
      </c>
    </row>
    <row r="452" spans="1:13" s="25" customFormat="1">
      <c r="A452"/>
      <c r="B452"/>
      <c r="C452"/>
      <c r="D452"/>
      <c r="E452" s="3"/>
      <c r="F452" s="55"/>
      <c r="G452"/>
      <c r="H452"/>
      <c r="M452">
        <f t="shared" si="7"/>
        <v>1111111111</v>
      </c>
    </row>
    <row r="453" spans="1:13" s="25" customFormat="1">
      <c r="A453"/>
      <c r="B453"/>
      <c r="C453"/>
      <c r="D453"/>
      <c r="E453" s="3"/>
      <c r="F453" s="55"/>
      <c r="G453"/>
      <c r="H453"/>
      <c r="M453">
        <f t="shared" ref="M453:M498" si="8">IF(D453=D454,1111111111,0)</f>
        <v>1111111111</v>
      </c>
    </row>
    <row r="454" spans="1:13" s="25" customFormat="1">
      <c r="A454"/>
      <c r="B454"/>
      <c r="C454"/>
      <c r="D454"/>
      <c r="E454" s="3"/>
      <c r="F454" s="55"/>
      <c r="G454"/>
      <c r="H454"/>
      <c r="M454">
        <f t="shared" si="8"/>
        <v>1111111111</v>
      </c>
    </row>
    <row r="455" spans="1:13" s="25" customFormat="1">
      <c r="A455"/>
      <c r="B455"/>
      <c r="C455"/>
      <c r="D455"/>
      <c r="E455" s="3"/>
      <c r="F455" s="55"/>
      <c r="G455"/>
      <c r="H455"/>
      <c r="M455">
        <f t="shared" si="8"/>
        <v>1111111111</v>
      </c>
    </row>
    <row r="456" spans="1:13" s="25" customFormat="1">
      <c r="A456"/>
      <c r="B456"/>
      <c r="C456"/>
      <c r="D456"/>
      <c r="E456" s="3"/>
      <c r="F456" s="55"/>
      <c r="G456"/>
      <c r="H456"/>
      <c r="M456">
        <f t="shared" si="8"/>
        <v>1111111111</v>
      </c>
    </row>
    <row r="457" spans="1:13" s="25" customFormat="1">
      <c r="A457"/>
      <c r="B457"/>
      <c r="C457"/>
      <c r="D457"/>
      <c r="E457" s="3"/>
      <c r="F457" s="55"/>
      <c r="G457"/>
      <c r="H457"/>
      <c r="M457">
        <f t="shared" si="8"/>
        <v>1111111111</v>
      </c>
    </row>
    <row r="458" spans="1:13" s="25" customFormat="1">
      <c r="A458"/>
      <c r="B458"/>
      <c r="C458"/>
      <c r="D458"/>
      <c r="E458" s="3"/>
      <c r="F458" s="55"/>
      <c r="G458" s="3"/>
      <c r="H458"/>
      <c r="M458">
        <f t="shared" si="8"/>
        <v>1111111111</v>
      </c>
    </row>
    <row r="459" spans="1:13" s="25" customFormat="1">
      <c r="A459"/>
      <c r="B459"/>
      <c r="C459"/>
      <c r="D459"/>
      <c r="E459" s="3"/>
      <c r="F459" s="55"/>
      <c r="G459"/>
      <c r="H459"/>
      <c r="M459">
        <f t="shared" si="8"/>
        <v>1111111111</v>
      </c>
    </row>
    <row r="460" spans="1:13" s="25" customFormat="1">
      <c r="A460"/>
      <c r="B460"/>
      <c r="C460"/>
      <c r="D460"/>
      <c r="E460" s="3"/>
      <c r="F460" s="55"/>
      <c r="G460"/>
      <c r="H460"/>
      <c r="M460">
        <f t="shared" si="8"/>
        <v>1111111111</v>
      </c>
    </row>
    <row r="461" spans="1:13" s="25" customFormat="1">
      <c r="A461"/>
      <c r="B461"/>
      <c r="C461"/>
      <c r="D461"/>
      <c r="E461" s="3"/>
      <c r="F461" s="55"/>
      <c r="G461" s="3"/>
      <c r="H461"/>
      <c r="M461">
        <f t="shared" si="8"/>
        <v>1111111111</v>
      </c>
    </row>
    <row r="462" spans="1:13" s="25" customFormat="1">
      <c r="A462"/>
      <c r="B462"/>
      <c r="C462"/>
      <c r="D462"/>
      <c r="E462" s="3"/>
      <c r="F462" s="55"/>
      <c r="G462"/>
      <c r="H462"/>
      <c r="M462">
        <f t="shared" si="8"/>
        <v>1111111111</v>
      </c>
    </row>
    <row r="463" spans="1:13" s="25" customFormat="1">
      <c r="A463"/>
      <c r="B463"/>
      <c r="C463"/>
      <c r="D463"/>
      <c r="E463" s="3"/>
      <c r="F463" s="55"/>
      <c r="G463"/>
      <c r="H463"/>
      <c r="M463">
        <f t="shared" si="8"/>
        <v>1111111111</v>
      </c>
    </row>
    <row r="464" spans="1:13" s="25" customFormat="1">
      <c r="A464"/>
      <c r="B464"/>
      <c r="C464"/>
      <c r="D464"/>
      <c r="E464" s="3"/>
      <c r="F464" s="55"/>
      <c r="G464"/>
      <c r="H464"/>
      <c r="M464">
        <f t="shared" si="8"/>
        <v>1111111111</v>
      </c>
    </row>
    <row r="465" spans="1:13" s="25" customFormat="1">
      <c r="A465"/>
      <c r="B465"/>
      <c r="C465"/>
      <c r="D465"/>
      <c r="E465" s="3"/>
      <c r="F465" s="55"/>
      <c r="G465"/>
      <c r="H465"/>
      <c r="M465">
        <f t="shared" si="8"/>
        <v>1111111111</v>
      </c>
    </row>
    <row r="466" spans="1:13" s="25" customFormat="1">
      <c r="A466"/>
      <c r="B466"/>
      <c r="C466"/>
      <c r="D466"/>
      <c r="E466" s="3"/>
      <c r="F466" s="55"/>
      <c r="G466"/>
      <c r="H466"/>
      <c r="M466">
        <f t="shared" si="8"/>
        <v>1111111111</v>
      </c>
    </row>
    <row r="467" spans="1:13" s="25" customFormat="1">
      <c r="A467"/>
      <c r="B467"/>
      <c r="C467"/>
      <c r="D467"/>
      <c r="E467" s="3"/>
      <c r="F467" s="55"/>
      <c r="G467"/>
      <c r="H467"/>
      <c r="M467">
        <f t="shared" si="8"/>
        <v>1111111111</v>
      </c>
    </row>
    <row r="468" spans="1:13" s="25" customFormat="1">
      <c r="A468"/>
      <c r="B468"/>
      <c r="C468"/>
      <c r="D468"/>
      <c r="E468" s="3"/>
      <c r="F468" s="55"/>
      <c r="G468"/>
      <c r="H468"/>
      <c r="M468">
        <f t="shared" si="8"/>
        <v>1111111111</v>
      </c>
    </row>
    <row r="469" spans="1:13" s="25" customFormat="1">
      <c r="A469"/>
      <c r="B469"/>
      <c r="C469"/>
      <c r="D469"/>
      <c r="E469" s="3"/>
      <c r="F469" s="55"/>
      <c r="G469"/>
      <c r="H469"/>
      <c r="M469">
        <f t="shared" si="8"/>
        <v>1111111111</v>
      </c>
    </row>
    <row r="470" spans="1:13" s="25" customFormat="1">
      <c r="A470"/>
      <c r="B470"/>
      <c r="C470"/>
      <c r="D470"/>
      <c r="E470" s="3"/>
      <c r="F470" s="55"/>
      <c r="G470"/>
      <c r="H470"/>
      <c r="M470">
        <f t="shared" si="8"/>
        <v>1111111111</v>
      </c>
    </row>
    <row r="471" spans="1:13" s="25" customFormat="1">
      <c r="A471"/>
      <c r="B471"/>
      <c r="C471"/>
      <c r="D471"/>
      <c r="E471" s="3"/>
      <c r="F471" s="55"/>
      <c r="G471"/>
      <c r="H471"/>
      <c r="M471">
        <f t="shared" si="8"/>
        <v>1111111111</v>
      </c>
    </row>
    <row r="472" spans="1:13" s="25" customFormat="1">
      <c r="A472"/>
      <c r="B472"/>
      <c r="C472"/>
      <c r="D472"/>
      <c r="E472" s="3"/>
      <c r="F472" s="55"/>
      <c r="G472"/>
      <c r="H472"/>
      <c r="M472">
        <f t="shared" si="8"/>
        <v>1111111111</v>
      </c>
    </row>
    <row r="473" spans="1:13" s="25" customFormat="1">
      <c r="A473"/>
      <c r="B473"/>
      <c r="C473"/>
      <c r="D473"/>
      <c r="E473" s="3"/>
      <c r="F473" s="55"/>
      <c r="G473"/>
      <c r="H473"/>
      <c r="M473">
        <f t="shared" si="8"/>
        <v>1111111111</v>
      </c>
    </row>
    <row r="474" spans="1:13" s="25" customFormat="1">
      <c r="A474"/>
      <c r="B474"/>
      <c r="C474"/>
      <c r="D474"/>
      <c r="E474" s="3"/>
      <c r="F474" s="55"/>
      <c r="G474"/>
      <c r="H474"/>
      <c r="M474">
        <f t="shared" si="8"/>
        <v>1111111111</v>
      </c>
    </row>
    <row r="475" spans="1:13" s="25" customFormat="1">
      <c r="A475"/>
      <c r="B475"/>
      <c r="C475"/>
      <c r="D475"/>
      <c r="E475" s="3"/>
      <c r="F475" s="55"/>
      <c r="G475" s="3"/>
      <c r="H475"/>
      <c r="M475">
        <f t="shared" si="8"/>
        <v>1111111111</v>
      </c>
    </row>
    <row r="476" spans="1:13" s="25" customFormat="1">
      <c r="A476"/>
      <c r="B476"/>
      <c r="C476"/>
      <c r="D476"/>
      <c r="E476" s="3"/>
      <c r="F476" s="55"/>
      <c r="G476"/>
      <c r="H476"/>
      <c r="M476">
        <f t="shared" si="8"/>
        <v>1111111111</v>
      </c>
    </row>
    <row r="477" spans="1:13" s="25" customFormat="1">
      <c r="A477"/>
      <c r="B477"/>
      <c r="C477"/>
      <c r="D477"/>
      <c r="E477" s="3"/>
      <c r="F477" s="55"/>
      <c r="G477"/>
      <c r="H477"/>
      <c r="M477">
        <f t="shared" si="8"/>
        <v>1111111111</v>
      </c>
    </row>
    <row r="478" spans="1:13" s="25" customFormat="1">
      <c r="A478"/>
      <c r="B478"/>
      <c r="C478"/>
      <c r="D478"/>
      <c r="E478" s="3"/>
      <c r="F478" s="55"/>
      <c r="G478"/>
      <c r="H478"/>
      <c r="M478">
        <f t="shared" si="8"/>
        <v>1111111111</v>
      </c>
    </row>
    <row r="479" spans="1:13" s="25" customFormat="1">
      <c r="A479"/>
      <c r="B479"/>
      <c r="C479"/>
      <c r="D479"/>
      <c r="E479" s="3"/>
      <c r="F479" s="55"/>
      <c r="G479"/>
      <c r="H479"/>
      <c r="M479">
        <f t="shared" si="8"/>
        <v>1111111111</v>
      </c>
    </row>
    <row r="480" spans="1:13" s="25" customFormat="1">
      <c r="A480"/>
      <c r="B480"/>
      <c r="C480"/>
      <c r="D480"/>
      <c r="E480" s="3"/>
      <c r="F480" s="55"/>
      <c r="G480"/>
      <c r="H480"/>
      <c r="M480">
        <f t="shared" si="8"/>
        <v>1111111111</v>
      </c>
    </row>
    <row r="481" spans="1:13" s="25" customFormat="1">
      <c r="A481"/>
      <c r="B481"/>
      <c r="C481"/>
      <c r="D481"/>
      <c r="E481" s="3"/>
      <c r="F481" s="55"/>
      <c r="G481"/>
      <c r="H481"/>
      <c r="M481">
        <f t="shared" si="8"/>
        <v>1111111111</v>
      </c>
    </row>
    <row r="482" spans="1:13" s="25" customFormat="1">
      <c r="A482"/>
      <c r="B482"/>
      <c r="C482"/>
      <c r="D482"/>
      <c r="E482" s="3"/>
      <c r="F482" s="55"/>
      <c r="G482"/>
      <c r="H482"/>
      <c r="M482">
        <f t="shared" si="8"/>
        <v>1111111111</v>
      </c>
    </row>
    <row r="483" spans="1:13" s="25" customFormat="1">
      <c r="A483"/>
      <c r="B483"/>
      <c r="C483"/>
      <c r="D483"/>
      <c r="E483" s="3"/>
      <c r="F483" s="55"/>
      <c r="G483"/>
      <c r="H483"/>
      <c r="M483">
        <f t="shared" si="8"/>
        <v>1111111111</v>
      </c>
    </row>
    <row r="484" spans="1:13" s="25" customFormat="1">
      <c r="A484"/>
      <c r="B484"/>
      <c r="C484"/>
      <c r="D484"/>
      <c r="E484" s="3"/>
      <c r="F484" s="55"/>
      <c r="G484"/>
      <c r="H484"/>
      <c r="M484">
        <f t="shared" si="8"/>
        <v>1111111111</v>
      </c>
    </row>
    <row r="485" spans="1:13" s="25" customFormat="1">
      <c r="A485"/>
      <c r="B485"/>
      <c r="C485"/>
      <c r="D485"/>
      <c r="E485" s="3"/>
      <c r="F485" s="55"/>
      <c r="G485"/>
      <c r="H485"/>
      <c r="M485">
        <f t="shared" si="8"/>
        <v>1111111111</v>
      </c>
    </row>
    <row r="486" spans="1:13" s="25" customFormat="1">
      <c r="A486"/>
      <c r="B486"/>
      <c r="C486"/>
      <c r="D486"/>
      <c r="E486" s="3"/>
      <c r="F486" s="55"/>
      <c r="G486"/>
      <c r="H486"/>
      <c r="M486">
        <f t="shared" si="8"/>
        <v>1111111111</v>
      </c>
    </row>
    <row r="487" spans="1:13" s="25" customFormat="1">
      <c r="A487"/>
      <c r="B487"/>
      <c r="C487"/>
      <c r="D487"/>
      <c r="E487" s="3"/>
      <c r="F487" s="55"/>
      <c r="G487"/>
      <c r="H487"/>
      <c r="M487">
        <f t="shared" si="8"/>
        <v>1111111111</v>
      </c>
    </row>
    <row r="488" spans="1:13" s="25" customFormat="1">
      <c r="A488"/>
      <c r="B488"/>
      <c r="C488"/>
      <c r="D488"/>
      <c r="E488" s="3"/>
      <c r="F488" s="55"/>
      <c r="G488"/>
      <c r="H488"/>
      <c r="M488">
        <f t="shared" si="8"/>
        <v>1111111111</v>
      </c>
    </row>
    <row r="489" spans="1:13" s="25" customFormat="1">
      <c r="A489"/>
      <c r="B489"/>
      <c r="C489"/>
      <c r="D489"/>
      <c r="E489" s="3"/>
      <c r="F489" s="55"/>
      <c r="G489"/>
      <c r="H489"/>
      <c r="M489">
        <f t="shared" si="8"/>
        <v>1111111111</v>
      </c>
    </row>
    <row r="490" spans="1:13" s="25" customFormat="1">
      <c r="A490"/>
      <c r="B490"/>
      <c r="C490"/>
      <c r="D490"/>
      <c r="E490" s="3"/>
      <c r="F490" s="55"/>
      <c r="G490"/>
      <c r="H490"/>
      <c r="M490">
        <f t="shared" si="8"/>
        <v>1111111111</v>
      </c>
    </row>
    <row r="491" spans="1:13" s="25" customFormat="1">
      <c r="A491"/>
      <c r="B491"/>
      <c r="C491"/>
      <c r="D491"/>
      <c r="E491" s="3"/>
      <c r="F491" s="55"/>
      <c r="G491"/>
      <c r="H491"/>
      <c r="M491">
        <f t="shared" si="8"/>
        <v>1111111111</v>
      </c>
    </row>
    <row r="492" spans="1:13" s="25" customFormat="1">
      <c r="A492"/>
      <c r="B492"/>
      <c r="C492"/>
      <c r="D492"/>
      <c r="E492" s="3"/>
      <c r="F492" s="55"/>
      <c r="G492"/>
      <c r="H492"/>
      <c r="M492">
        <f t="shared" si="8"/>
        <v>1111111111</v>
      </c>
    </row>
    <row r="493" spans="1:13" s="25" customFormat="1">
      <c r="A493"/>
      <c r="B493"/>
      <c r="C493"/>
      <c r="D493"/>
      <c r="E493" s="3"/>
      <c r="F493" s="55"/>
      <c r="G493"/>
      <c r="H493"/>
      <c r="M493">
        <f t="shared" si="8"/>
        <v>1111111111</v>
      </c>
    </row>
    <row r="494" spans="1:13" s="25" customFormat="1">
      <c r="A494"/>
      <c r="B494"/>
      <c r="C494"/>
      <c r="D494"/>
      <c r="E494" s="3"/>
      <c r="F494" s="55"/>
      <c r="G494"/>
      <c r="H494"/>
      <c r="M494">
        <f t="shared" si="8"/>
        <v>1111111111</v>
      </c>
    </row>
    <row r="495" spans="1:13" s="25" customFormat="1">
      <c r="A495"/>
      <c r="B495"/>
      <c r="C495"/>
      <c r="D495"/>
      <c r="E495" s="3"/>
      <c r="F495" s="55"/>
      <c r="G495"/>
      <c r="H495"/>
      <c r="M495">
        <f t="shared" si="8"/>
        <v>1111111111</v>
      </c>
    </row>
    <row r="496" spans="1:13" s="25" customFormat="1">
      <c r="A496"/>
      <c r="B496"/>
      <c r="C496"/>
      <c r="D496"/>
      <c r="E496" s="3"/>
      <c r="F496" s="55"/>
      <c r="G496"/>
      <c r="H496"/>
      <c r="M496">
        <f t="shared" si="8"/>
        <v>1111111111</v>
      </c>
    </row>
    <row r="497" spans="1:13" s="25" customFormat="1">
      <c r="A497"/>
      <c r="B497"/>
      <c r="C497"/>
      <c r="D497"/>
      <c r="E497" s="3"/>
      <c r="F497" s="55"/>
      <c r="G497"/>
      <c r="H497"/>
      <c r="M497">
        <f t="shared" si="8"/>
        <v>1111111111</v>
      </c>
    </row>
    <row r="498" spans="1:13" s="25" customFormat="1">
      <c r="A498"/>
      <c r="B498"/>
      <c r="C498"/>
      <c r="D498"/>
      <c r="E498" s="3"/>
      <c r="F498" s="55"/>
      <c r="G498"/>
      <c r="H498"/>
      <c r="M498">
        <f t="shared" si="8"/>
        <v>1111111111</v>
      </c>
    </row>
    <row r="499" spans="1:13" s="25" customFormat="1">
      <c r="A499"/>
      <c r="B499"/>
      <c r="C499"/>
      <c r="D499"/>
      <c r="E499" s="3"/>
      <c r="F499" s="55"/>
      <c r="G499"/>
      <c r="H499"/>
    </row>
    <row r="500" spans="1:13" s="25" customFormat="1">
      <c r="A500"/>
      <c r="B500"/>
      <c r="C500"/>
      <c r="D500"/>
      <c r="E500" s="3"/>
      <c r="F500" s="55"/>
      <c r="G500"/>
      <c r="H500"/>
    </row>
    <row r="501" spans="1:13" s="25" customFormat="1">
      <c r="A501"/>
      <c r="B501"/>
      <c r="C501"/>
      <c r="D501"/>
      <c r="E501" s="3"/>
      <c r="F501" s="55"/>
      <c r="G501"/>
      <c r="H501"/>
    </row>
    <row r="502" spans="1:13" s="25" customFormat="1">
      <c r="A502"/>
      <c r="B502"/>
      <c r="C502"/>
      <c r="D502"/>
      <c r="E502" s="3"/>
      <c r="F502" s="55"/>
      <c r="G502"/>
      <c r="H502"/>
    </row>
    <row r="503" spans="1:13" s="25" customFormat="1">
      <c r="A503"/>
      <c r="B503"/>
      <c r="C503"/>
      <c r="D503"/>
      <c r="E503" s="3"/>
      <c r="F503" s="55"/>
      <c r="G503"/>
      <c r="H503"/>
    </row>
    <row r="504" spans="1:13" s="25" customFormat="1">
      <c r="A504"/>
      <c r="B504"/>
      <c r="C504"/>
      <c r="D504"/>
      <c r="E504" s="3"/>
      <c r="F504" s="55"/>
      <c r="G504"/>
      <c r="H504"/>
    </row>
    <row r="505" spans="1:13" s="25" customFormat="1">
      <c r="A505"/>
      <c r="B505"/>
      <c r="C505"/>
      <c r="D505"/>
      <c r="E505" s="3"/>
      <c r="F505" s="55"/>
      <c r="G505"/>
      <c r="H505"/>
    </row>
    <row r="506" spans="1:13" s="25" customFormat="1">
      <c r="A506"/>
      <c r="B506"/>
      <c r="C506"/>
      <c r="D506"/>
      <c r="E506" s="3"/>
      <c r="F506" s="55"/>
      <c r="G506"/>
      <c r="H506"/>
    </row>
    <row r="507" spans="1:13" s="25" customFormat="1">
      <c r="A507"/>
      <c r="B507"/>
      <c r="C507"/>
      <c r="D507"/>
      <c r="E507" s="3"/>
      <c r="F507" s="55"/>
      <c r="G507"/>
      <c r="H507"/>
    </row>
    <row r="508" spans="1:13" s="25" customFormat="1">
      <c r="A508"/>
      <c r="B508"/>
      <c r="C508"/>
      <c r="D508"/>
      <c r="E508" s="3"/>
      <c r="F508" s="55"/>
      <c r="G508"/>
      <c r="H508"/>
    </row>
    <row r="509" spans="1:13" s="25" customFormat="1">
      <c r="A509"/>
      <c r="B509"/>
      <c r="C509"/>
      <c r="D509"/>
      <c r="E509" s="3"/>
      <c r="F509" s="55"/>
      <c r="G509"/>
      <c r="H509"/>
    </row>
    <row r="510" spans="1:13" s="25" customFormat="1">
      <c r="A510"/>
      <c r="B510"/>
      <c r="C510"/>
      <c r="D510"/>
      <c r="E510" s="3"/>
      <c r="F510" s="55"/>
      <c r="G510"/>
      <c r="H510"/>
    </row>
    <row r="511" spans="1:13" s="25" customFormat="1">
      <c r="A511"/>
      <c r="B511"/>
      <c r="C511"/>
      <c r="D511"/>
      <c r="E511" s="3"/>
      <c r="F511" s="55"/>
      <c r="G511"/>
      <c r="H511"/>
    </row>
    <row r="512" spans="1:13" s="25" customFormat="1">
      <c r="A512"/>
      <c r="B512"/>
      <c r="C512"/>
      <c r="D512"/>
      <c r="E512" s="3"/>
      <c r="F512" s="55"/>
      <c r="G512"/>
      <c r="H512"/>
    </row>
    <row r="513" spans="1:8" s="25" customFormat="1">
      <c r="A513"/>
      <c r="B513"/>
      <c r="C513"/>
      <c r="D513"/>
      <c r="E513" s="3"/>
      <c r="F513" s="55"/>
      <c r="G513"/>
      <c r="H513"/>
    </row>
    <row r="514" spans="1:8" s="25" customFormat="1">
      <c r="A514"/>
      <c r="B514"/>
      <c r="C514"/>
      <c r="D514"/>
      <c r="E514" s="3"/>
      <c r="F514" s="55"/>
      <c r="G514"/>
      <c r="H514"/>
    </row>
    <row r="515" spans="1:8" s="25" customFormat="1">
      <c r="A515"/>
      <c r="B515"/>
      <c r="C515"/>
      <c r="D515"/>
      <c r="E515" s="3"/>
      <c r="F515" s="55"/>
      <c r="G515"/>
      <c r="H515"/>
    </row>
    <row r="516" spans="1:8" s="25" customFormat="1">
      <c r="A516"/>
      <c r="B516"/>
      <c r="C516"/>
      <c r="D516"/>
      <c r="E516" s="3"/>
      <c r="F516" s="55"/>
      <c r="G516"/>
      <c r="H516"/>
    </row>
    <row r="517" spans="1:8" s="25" customFormat="1">
      <c r="A517"/>
      <c r="B517"/>
      <c r="C517"/>
      <c r="D517"/>
      <c r="E517" s="3"/>
      <c r="F517" s="55"/>
      <c r="G517"/>
      <c r="H517"/>
    </row>
    <row r="518" spans="1:8" s="25" customFormat="1">
      <c r="A518"/>
      <c r="B518"/>
      <c r="C518"/>
      <c r="D518"/>
      <c r="E518" s="3"/>
      <c r="F518" s="55"/>
      <c r="G518"/>
      <c r="H518"/>
    </row>
    <row r="519" spans="1:8" s="25" customFormat="1">
      <c r="A519"/>
      <c r="B519"/>
      <c r="C519"/>
      <c r="D519"/>
      <c r="E519" s="3"/>
      <c r="F519" s="55"/>
      <c r="G519"/>
      <c r="H519"/>
    </row>
    <row r="520" spans="1:8" s="25" customFormat="1">
      <c r="A520"/>
      <c r="B520"/>
      <c r="C520"/>
      <c r="D520"/>
      <c r="E520" s="3"/>
      <c r="F520" s="55"/>
      <c r="G520"/>
      <c r="H520"/>
    </row>
    <row r="521" spans="1:8" s="25" customFormat="1">
      <c r="A521"/>
      <c r="B521"/>
      <c r="C521"/>
      <c r="D521"/>
      <c r="E521" s="3"/>
      <c r="F521" s="55"/>
      <c r="G521"/>
      <c r="H521"/>
    </row>
    <row r="522" spans="1:8" s="25" customFormat="1">
      <c r="A522"/>
      <c r="B522"/>
      <c r="C522"/>
      <c r="D522"/>
      <c r="E522" s="3"/>
      <c r="F522" s="55"/>
      <c r="G522"/>
      <c r="H522"/>
    </row>
    <row r="523" spans="1:8" s="25" customFormat="1">
      <c r="A523"/>
      <c r="B523"/>
      <c r="C523"/>
      <c r="D523"/>
      <c r="E523" s="3"/>
      <c r="F523" s="55"/>
      <c r="G523"/>
      <c r="H523"/>
    </row>
    <row r="524" spans="1:8" s="25" customFormat="1">
      <c r="A524"/>
      <c r="B524"/>
      <c r="C524"/>
      <c r="D524"/>
      <c r="E524" s="3"/>
      <c r="F524" s="55"/>
      <c r="G524"/>
      <c r="H524"/>
    </row>
    <row r="525" spans="1:8" s="25" customFormat="1">
      <c r="A525"/>
      <c r="B525"/>
      <c r="C525"/>
      <c r="D525"/>
      <c r="E525" s="3"/>
      <c r="F525" s="55"/>
      <c r="G525"/>
      <c r="H525"/>
    </row>
    <row r="526" spans="1:8" s="25" customFormat="1">
      <c r="A526"/>
      <c r="B526"/>
      <c r="C526"/>
      <c r="D526"/>
      <c r="E526" s="3"/>
      <c r="F526" s="55"/>
      <c r="G526"/>
      <c r="H526"/>
    </row>
    <row r="527" spans="1:8" s="25" customFormat="1">
      <c r="A527"/>
      <c r="B527"/>
      <c r="C527"/>
      <c r="D527"/>
      <c r="E527" s="3"/>
      <c r="F527" s="55"/>
      <c r="G527"/>
      <c r="H527"/>
    </row>
    <row r="528" spans="1:8" s="25" customFormat="1">
      <c r="A528"/>
      <c r="B528"/>
      <c r="C528"/>
      <c r="D528"/>
      <c r="E528" s="3"/>
      <c r="F528" s="55"/>
      <c r="G528"/>
      <c r="H528"/>
    </row>
    <row r="529" spans="1:8" s="25" customFormat="1">
      <c r="A529"/>
      <c r="B529"/>
      <c r="C529"/>
      <c r="D529"/>
      <c r="E529" s="3"/>
      <c r="F529" s="55"/>
      <c r="G529"/>
      <c r="H529"/>
    </row>
    <row r="530" spans="1:8" s="25" customFormat="1">
      <c r="A530"/>
      <c r="B530"/>
      <c r="C530"/>
      <c r="D530"/>
      <c r="E530" s="3"/>
      <c r="F530" s="55"/>
      <c r="G530"/>
      <c r="H530"/>
    </row>
    <row r="531" spans="1:8" s="25" customFormat="1">
      <c r="A531"/>
      <c r="B531"/>
      <c r="C531"/>
      <c r="D531"/>
      <c r="E531" s="3"/>
      <c r="F531" s="55"/>
      <c r="G531"/>
      <c r="H531"/>
    </row>
    <row r="532" spans="1:8" s="25" customFormat="1">
      <c r="A532"/>
      <c r="B532"/>
      <c r="C532"/>
      <c r="D532"/>
      <c r="E532" s="3"/>
      <c r="F532" s="55"/>
      <c r="G532"/>
      <c r="H532"/>
    </row>
    <row r="533" spans="1:8" s="25" customFormat="1">
      <c r="A533"/>
      <c r="B533"/>
      <c r="C533"/>
      <c r="D533"/>
      <c r="E533" s="3"/>
      <c r="F533" s="55"/>
      <c r="G533"/>
      <c r="H533"/>
    </row>
    <row r="534" spans="1:8" s="25" customFormat="1">
      <c r="A534"/>
      <c r="B534"/>
      <c r="C534"/>
      <c r="D534"/>
      <c r="E534" s="3"/>
      <c r="F534" s="55"/>
      <c r="G534"/>
      <c r="H534"/>
    </row>
    <row r="535" spans="1:8" s="25" customFormat="1">
      <c r="A535"/>
      <c r="B535"/>
      <c r="C535"/>
      <c r="D535"/>
      <c r="E535" s="3"/>
      <c r="F535" s="55"/>
      <c r="G535"/>
      <c r="H535"/>
    </row>
    <row r="536" spans="1:8" s="25" customFormat="1">
      <c r="A536"/>
      <c r="B536"/>
      <c r="C536"/>
      <c r="D536"/>
      <c r="E536" s="3"/>
      <c r="F536" s="55"/>
      <c r="G536"/>
      <c r="H536"/>
    </row>
    <row r="537" spans="1:8" s="25" customFormat="1">
      <c r="A537"/>
      <c r="B537"/>
      <c r="C537"/>
      <c r="D537"/>
      <c r="E537" s="3"/>
      <c r="F537" s="55"/>
      <c r="G537"/>
      <c r="H537"/>
    </row>
    <row r="538" spans="1:8" s="25" customFormat="1">
      <c r="A538"/>
      <c r="B538"/>
      <c r="C538"/>
      <c r="D538"/>
      <c r="E538" s="3"/>
      <c r="F538" s="55"/>
      <c r="G538"/>
      <c r="H538"/>
    </row>
    <row r="539" spans="1:8" s="25" customFormat="1">
      <c r="A539"/>
      <c r="B539"/>
      <c r="C539"/>
      <c r="D539"/>
      <c r="E539" s="3"/>
      <c r="F539" s="55"/>
      <c r="G539"/>
      <c r="H539"/>
    </row>
    <row r="540" spans="1:8" s="25" customFormat="1">
      <c r="A540"/>
      <c r="B540"/>
      <c r="C540"/>
      <c r="D540"/>
      <c r="E540" s="3"/>
      <c r="F540" s="55"/>
      <c r="G540"/>
      <c r="H540"/>
    </row>
    <row r="541" spans="1:8" s="25" customFormat="1">
      <c r="A541"/>
      <c r="B541"/>
      <c r="C541"/>
      <c r="D541"/>
      <c r="E541" s="3"/>
      <c r="F541" s="55"/>
      <c r="G541"/>
      <c r="H541"/>
    </row>
    <row r="542" spans="1:8" s="25" customFormat="1">
      <c r="A542"/>
      <c r="B542"/>
      <c r="C542"/>
      <c r="D542"/>
      <c r="E542" s="3"/>
      <c r="F542" s="55"/>
      <c r="G542"/>
      <c r="H542"/>
    </row>
    <row r="543" spans="1:8" s="25" customFormat="1">
      <c r="A543"/>
      <c r="B543"/>
      <c r="C543"/>
      <c r="D543"/>
      <c r="E543" s="3"/>
      <c r="F543" s="55"/>
      <c r="G543"/>
      <c r="H543"/>
    </row>
    <row r="544" spans="1:8" s="25" customFormat="1">
      <c r="A544"/>
      <c r="B544" s="63"/>
      <c r="C544"/>
      <c r="D544"/>
      <c r="E544" s="3"/>
      <c r="F544" s="55"/>
      <c r="G544"/>
      <c r="H544"/>
    </row>
    <row r="545" spans="1:8" s="25" customFormat="1">
      <c r="A545"/>
      <c r="B545" s="63"/>
      <c r="C545"/>
      <c r="D545"/>
      <c r="E545" s="3"/>
      <c r="F545" s="55"/>
      <c r="G545"/>
      <c r="H545"/>
    </row>
    <row r="546" spans="1:8" s="25" customFormat="1">
      <c r="A546"/>
      <c r="B546" s="63"/>
      <c r="C546"/>
      <c r="D546"/>
      <c r="E546" s="3"/>
      <c r="F546" s="55"/>
      <c r="G546"/>
      <c r="H546"/>
    </row>
    <row r="547" spans="1:8" s="25" customFormat="1">
      <c r="A547"/>
      <c r="B547" s="63"/>
      <c r="C547"/>
      <c r="D547"/>
      <c r="E547" s="3"/>
      <c r="F547" s="55"/>
      <c r="G547"/>
      <c r="H547"/>
    </row>
    <row r="548" spans="1:8" s="25" customFormat="1">
      <c r="A548"/>
      <c r="B548" s="63"/>
      <c r="C548"/>
      <c r="D548"/>
      <c r="E548" s="3"/>
      <c r="F548" s="55"/>
      <c r="G548"/>
      <c r="H548"/>
    </row>
    <row r="549" spans="1:8" s="25" customFormat="1">
      <c r="A549"/>
      <c r="B549" s="63"/>
      <c r="C549"/>
      <c r="D549"/>
      <c r="E549" s="3"/>
      <c r="F549" s="55"/>
      <c r="G549"/>
      <c r="H549"/>
    </row>
    <row r="550" spans="1:8" s="25" customFormat="1">
      <c r="A550"/>
      <c r="B550" s="63"/>
      <c r="C550"/>
      <c r="D550"/>
      <c r="E550" s="3"/>
      <c r="F550" s="55"/>
      <c r="G550"/>
      <c r="H550"/>
    </row>
    <row r="551" spans="1:8" s="25" customFormat="1">
      <c r="A551"/>
      <c r="B551" s="63"/>
      <c r="C551"/>
      <c r="D551"/>
      <c r="E551" s="3"/>
      <c r="F551" s="55"/>
      <c r="G551"/>
      <c r="H551"/>
    </row>
    <row r="552" spans="1:8" s="25" customFormat="1">
      <c r="A552"/>
      <c r="B552" s="63"/>
      <c r="C552"/>
      <c r="D552"/>
      <c r="E552" s="3"/>
      <c r="F552" s="55"/>
      <c r="G552"/>
      <c r="H552"/>
    </row>
    <row r="553" spans="1:8" s="25" customFormat="1">
      <c r="A553"/>
      <c r="B553" s="63"/>
      <c r="C553"/>
      <c r="D553"/>
      <c r="E553" s="3"/>
      <c r="F553" s="55"/>
      <c r="G553"/>
      <c r="H553"/>
    </row>
    <row r="554" spans="1:8" s="25" customFormat="1">
      <c r="A554"/>
      <c r="B554" s="63"/>
      <c r="C554"/>
      <c r="D554"/>
      <c r="E554" s="3"/>
      <c r="F554" s="55"/>
      <c r="G554"/>
      <c r="H554"/>
    </row>
    <row r="555" spans="1:8" s="25" customFormat="1">
      <c r="A555"/>
      <c r="B555" s="63"/>
      <c r="C555"/>
      <c r="D555"/>
      <c r="E555" s="3"/>
      <c r="F555" s="55"/>
      <c r="G555"/>
      <c r="H555"/>
    </row>
    <row r="556" spans="1:8" s="25" customFormat="1">
      <c r="A556"/>
      <c r="B556" s="63"/>
      <c r="C556"/>
      <c r="D556"/>
      <c r="E556" s="3"/>
      <c r="F556" s="55"/>
      <c r="G556"/>
      <c r="H556"/>
    </row>
    <row r="557" spans="1:8" s="25" customFormat="1">
      <c r="A557"/>
      <c r="B557" s="63"/>
      <c r="C557"/>
      <c r="D557"/>
      <c r="E557" s="3"/>
      <c r="F557" s="55"/>
      <c r="G557"/>
      <c r="H557"/>
    </row>
    <row r="558" spans="1:8" s="25" customFormat="1">
      <c r="A558"/>
      <c r="B558" s="63"/>
      <c r="C558"/>
      <c r="D558"/>
      <c r="E558" s="3"/>
      <c r="F558" s="55"/>
      <c r="G558"/>
      <c r="H558"/>
    </row>
    <row r="559" spans="1:8" s="25" customFormat="1">
      <c r="A559"/>
      <c r="B559" s="63"/>
      <c r="C559"/>
      <c r="D559"/>
      <c r="E559" s="3"/>
      <c r="F559" s="55"/>
      <c r="G559"/>
      <c r="H559"/>
    </row>
    <row r="560" spans="1:8" s="25" customFormat="1">
      <c r="A560"/>
      <c r="B560" s="63"/>
      <c r="C560"/>
      <c r="D560"/>
      <c r="E560" s="3"/>
      <c r="F560" s="55"/>
      <c r="G560" s="3"/>
      <c r="H560"/>
    </row>
    <row r="561" spans="1:8" s="25" customFormat="1">
      <c r="A561"/>
      <c r="B561" s="63"/>
      <c r="C561"/>
      <c r="D561"/>
      <c r="E561" s="3"/>
      <c r="F561" s="55"/>
      <c r="G561"/>
      <c r="H561"/>
    </row>
    <row r="562" spans="1:8" s="25" customFormat="1">
      <c r="A562"/>
      <c r="B562" s="63"/>
      <c r="C562"/>
      <c r="D562"/>
      <c r="E562" s="3"/>
      <c r="F562" s="55"/>
      <c r="G562"/>
      <c r="H562"/>
    </row>
    <row r="563" spans="1:8" s="25" customFormat="1">
      <c r="A563"/>
      <c r="B563" s="63"/>
      <c r="C563"/>
      <c r="D563"/>
      <c r="E563" s="3"/>
      <c r="F563" s="55"/>
      <c r="G563"/>
      <c r="H563"/>
    </row>
    <row r="564" spans="1:8" s="25" customFormat="1">
      <c r="A564"/>
      <c r="B564" s="63"/>
      <c r="C564"/>
      <c r="D564"/>
      <c r="E564" s="3"/>
      <c r="F564" s="55"/>
      <c r="G564"/>
      <c r="H564"/>
    </row>
    <row r="565" spans="1:8" s="25" customFormat="1">
      <c r="A565"/>
      <c r="B565" s="63"/>
      <c r="C565"/>
      <c r="D565"/>
      <c r="E565" s="3"/>
      <c r="F565" s="55"/>
      <c r="G565"/>
      <c r="H565"/>
    </row>
    <row r="566" spans="1:8" s="25" customFormat="1">
      <c r="A566"/>
      <c r="B566" s="63"/>
      <c r="C566"/>
      <c r="D566"/>
      <c r="E566" s="3"/>
      <c r="F566" s="55"/>
      <c r="G566"/>
      <c r="H566"/>
    </row>
    <row r="567" spans="1:8" s="25" customFormat="1">
      <c r="A567"/>
      <c r="B567" s="63"/>
      <c r="C567"/>
      <c r="D567"/>
      <c r="E567" s="3"/>
      <c r="F567" s="55"/>
      <c r="G567"/>
      <c r="H567"/>
    </row>
    <row r="568" spans="1:8" s="25" customFormat="1">
      <c r="A568"/>
      <c r="B568" s="63"/>
      <c r="C568"/>
      <c r="D568"/>
      <c r="E568" s="3"/>
      <c r="F568" s="55"/>
      <c r="G568"/>
      <c r="H568"/>
    </row>
    <row r="569" spans="1:8" s="25" customFormat="1">
      <c r="A569"/>
      <c r="B569" s="63"/>
      <c r="C569"/>
      <c r="D569"/>
      <c r="E569" s="3"/>
      <c r="F569" s="55"/>
      <c r="G569"/>
      <c r="H569"/>
    </row>
    <row r="570" spans="1:8" s="25" customFormat="1">
      <c r="A570"/>
      <c r="B570" s="63"/>
      <c r="C570"/>
      <c r="D570"/>
      <c r="E570" s="3"/>
      <c r="F570" s="55"/>
      <c r="G570"/>
      <c r="H570"/>
    </row>
    <row r="571" spans="1:8" s="25" customFormat="1">
      <c r="A571"/>
      <c r="B571" s="63"/>
      <c r="C571"/>
      <c r="D571"/>
      <c r="E571" s="3"/>
      <c r="F571" s="55"/>
      <c r="G571"/>
      <c r="H571"/>
    </row>
    <row r="572" spans="1:8" s="25" customFormat="1">
      <c r="A572"/>
      <c r="B572" s="63"/>
      <c r="C572"/>
      <c r="D572"/>
      <c r="E572" s="3"/>
      <c r="F572" s="55"/>
      <c r="G572"/>
      <c r="H572"/>
    </row>
    <row r="573" spans="1:8" s="25" customFormat="1">
      <c r="A573"/>
      <c r="B573" s="63"/>
      <c r="C573"/>
      <c r="D573"/>
      <c r="E573" s="3"/>
      <c r="F573" s="55"/>
      <c r="G573" s="3"/>
      <c r="H573"/>
    </row>
    <row r="574" spans="1:8" s="25" customFormat="1">
      <c r="A574"/>
      <c r="B574" s="63"/>
      <c r="C574"/>
      <c r="D574"/>
      <c r="E574" s="3"/>
      <c r="F574" s="55"/>
      <c r="G574"/>
      <c r="H574"/>
    </row>
    <row r="575" spans="1:8" s="25" customFormat="1">
      <c r="A575"/>
      <c r="B575" s="63"/>
      <c r="C575"/>
      <c r="D575"/>
      <c r="E575" s="3"/>
      <c r="F575" s="55"/>
      <c r="G575"/>
      <c r="H575"/>
    </row>
    <row r="576" spans="1:8" s="25" customFormat="1">
      <c r="A576"/>
      <c r="B576" s="63"/>
      <c r="C576"/>
      <c r="D576"/>
      <c r="E576" s="3"/>
      <c r="F576" s="55"/>
      <c r="G576"/>
      <c r="H576"/>
    </row>
    <row r="577" spans="1:8" s="25" customFormat="1">
      <c r="A577"/>
      <c r="B577" s="63"/>
      <c r="C577"/>
      <c r="D577"/>
      <c r="E577" s="3"/>
      <c r="F577" s="55"/>
      <c r="G577"/>
      <c r="H577"/>
    </row>
    <row r="578" spans="1:8" s="25" customFormat="1">
      <c r="A578"/>
      <c r="B578" s="63"/>
      <c r="C578"/>
      <c r="D578"/>
      <c r="E578" s="3"/>
      <c r="F578" s="55"/>
      <c r="G578"/>
      <c r="H578"/>
    </row>
    <row r="579" spans="1:8" s="25" customFormat="1">
      <c r="A579"/>
      <c r="B579" s="63"/>
      <c r="C579"/>
      <c r="D579"/>
      <c r="E579" s="3"/>
      <c r="F579" s="55"/>
      <c r="G579"/>
      <c r="H579"/>
    </row>
    <row r="580" spans="1:8" s="25" customFormat="1">
      <c r="A580"/>
      <c r="B580" s="63"/>
      <c r="C580"/>
      <c r="D580"/>
      <c r="E580" s="3"/>
      <c r="F580" s="55"/>
      <c r="G580"/>
      <c r="H580"/>
    </row>
    <row r="581" spans="1:8" s="25" customFormat="1">
      <c r="A581"/>
      <c r="B581" s="63"/>
      <c r="C581"/>
      <c r="D581"/>
      <c r="E581" s="3"/>
      <c r="F581" s="55"/>
      <c r="G581"/>
      <c r="H581"/>
    </row>
    <row r="582" spans="1:8" s="25" customFormat="1">
      <c r="A582"/>
      <c r="B582" s="63"/>
      <c r="C582"/>
      <c r="D582"/>
      <c r="E582" s="3"/>
      <c r="F582" s="55"/>
      <c r="G582"/>
      <c r="H582"/>
    </row>
    <row r="583" spans="1:8" s="25" customFormat="1">
      <c r="A583"/>
      <c r="B583" s="63"/>
      <c r="C583"/>
      <c r="D583"/>
      <c r="E583" s="3"/>
      <c r="F583" s="55"/>
      <c r="G583"/>
      <c r="H583"/>
    </row>
    <row r="584" spans="1:8" s="25" customFormat="1">
      <c r="A584"/>
      <c r="B584" s="63"/>
      <c r="C584"/>
      <c r="D584"/>
      <c r="E584" s="3"/>
      <c r="F584" s="55"/>
      <c r="G584"/>
      <c r="H584"/>
    </row>
    <row r="585" spans="1:8" s="25" customFormat="1">
      <c r="A585"/>
      <c r="B585" s="63"/>
      <c r="C585"/>
      <c r="D585"/>
      <c r="E585" s="3"/>
      <c r="F585" s="55"/>
      <c r="G585"/>
      <c r="H585"/>
    </row>
    <row r="586" spans="1:8" s="25" customFormat="1">
      <c r="A586"/>
      <c r="B586" s="63"/>
      <c r="C586"/>
      <c r="D586"/>
      <c r="E586" s="3"/>
      <c r="F586" s="55"/>
      <c r="G586"/>
      <c r="H586"/>
    </row>
    <row r="587" spans="1:8" s="25" customFormat="1">
      <c r="A587"/>
      <c r="B587" s="63"/>
      <c r="C587"/>
      <c r="D587"/>
      <c r="E587" s="3"/>
      <c r="F587" s="55"/>
      <c r="G587"/>
      <c r="H587"/>
    </row>
    <row r="588" spans="1:8" s="25" customFormat="1">
      <c r="A588"/>
      <c r="B588" s="63"/>
      <c r="C588"/>
      <c r="D588"/>
      <c r="E588" s="3"/>
      <c r="F588" s="55"/>
      <c r="G588"/>
      <c r="H588"/>
    </row>
    <row r="589" spans="1:8" s="25" customFormat="1">
      <c r="A589"/>
      <c r="B589" s="63"/>
      <c r="C589"/>
      <c r="D589"/>
      <c r="E589" s="3"/>
      <c r="F589" s="55"/>
      <c r="G589"/>
      <c r="H589"/>
    </row>
    <row r="590" spans="1:8" s="25" customFormat="1">
      <c r="A590"/>
      <c r="B590" s="63"/>
      <c r="C590"/>
      <c r="D590"/>
      <c r="E590" s="3"/>
      <c r="F590" s="55"/>
      <c r="G590"/>
      <c r="H590"/>
    </row>
    <row r="591" spans="1:8" s="25" customFormat="1">
      <c r="A591"/>
      <c r="B591" s="63"/>
      <c r="C591"/>
      <c r="D591"/>
      <c r="E591" s="3"/>
      <c r="F591" s="55"/>
      <c r="G591"/>
      <c r="H591"/>
    </row>
    <row r="592" spans="1:8" s="25" customFormat="1">
      <c r="A592"/>
      <c r="B592" s="63"/>
      <c r="C592"/>
      <c r="D592"/>
      <c r="E592" s="3"/>
      <c r="F592" s="55"/>
      <c r="G592"/>
      <c r="H592"/>
    </row>
    <row r="593" spans="1:8" s="25" customFormat="1">
      <c r="A593"/>
      <c r="B593" s="63"/>
      <c r="C593"/>
      <c r="D593"/>
      <c r="E593" s="3"/>
      <c r="F593" s="55"/>
      <c r="G593"/>
      <c r="H593"/>
    </row>
    <row r="594" spans="1:8" s="25" customFormat="1">
      <c r="A594"/>
      <c r="B594" s="63"/>
      <c r="C594"/>
      <c r="D594"/>
      <c r="E594" s="3"/>
      <c r="F594" s="55"/>
      <c r="G594"/>
      <c r="H594"/>
    </row>
    <row r="595" spans="1:8" s="25" customFormat="1">
      <c r="A595"/>
      <c r="B595" s="63"/>
      <c r="C595"/>
      <c r="D595"/>
      <c r="E595" s="3"/>
      <c r="F595" s="55"/>
      <c r="G595" s="3"/>
      <c r="H595"/>
    </row>
    <row r="596" spans="1:8" s="25" customFormat="1">
      <c r="A596"/>
      <c r="B596" s="63"/>
      <c r="C596"/>
      <c r="D596"/>
      <c r="E596" s="3"/>
      <c r="F596" s="55"/>
      <c r="G596" s="3"/>
      <c r="H596"/>
    </row>
    <row r="597" spans="1:8" s="25" customFormat="1">
      <c r="A597"/>
      <c r="B597" s="63"/>
      <c r="C597"/>
      <c r="D597"/>
      <c r="E597" s="3"/>
      <c r="F597" s="55"/>
      <c r="G597"/>
      <c r="H597"/>
    </row>
    <row r="598" spans="1:8" s="25" customFormat="1">
      <c r="A598"/>
      <c r="B598" s="63"/>
      <c r="C598"/>
      <c r="D598"/>
      <c r="E598" s="3"/>
      <c r="F598" s="55"/>
      <c r="G598" s="3"/>
      <c r="H598"/>
    </row>
    <row r="599" spans="1:8" s="25" customFormat="1">
      <c r="A599"/>
      <c r="B599" s="63"/>
      <c r="C599"/>
      <c r="D599"/>
      <c r="E599" s="3"/>
      <c r="F599" s="55"/>
      <c r="G599"/>
      <c r="H599"/>
    </row>
    <row r="600" spans="1:8" s="25" customFormat="1">
      <c r="A600"/>
      <c r="B600" s="63"/>
      <c r="C600"/>
      <c r="D600"/>
      <c r="E600" s="3"/>
      <c r="F600" s="55"/>
      <c r="G600"/>
      <c r="H600"/>
    </row>
    <row r="601" spans="1:8" s="25" customFormat="1">
      <c r="A601"/>
      <c r="B601" s="63"/>
      <c r="C601"/>
      <c r="D601"/>
      <c r="E601" s="3"/>
      <c r="F601" s="55"/>
      <c r="G601"/>
      <c r="H601"/>
    </row>
    <row r="602" spans="1:8" s="25" customFormat="1">
      <c r="A602"/>
      <c r="B602" s="63"/>
      <c r="C602"/>
      <c r="D602"/>
      <c r="E602" s="3"/>
      <c r="F602" s="55"/>
      <c r="G602"/>
      <c r="H602"/>
    </row>
    <row r="603" spans="1:8" s="25" customFormat="1">
      <c r="A603"/>
      <c r="B603" s="63"/>
      <c r="C603"/>
      <c r="D603"/>
      <c r="E603" s="3"/>
      <c r="F603" s="55"/>
      <c r="G603" s="3"/>
      <c r="H603"/>
    </row>
    <row r="604" spans="1:8" s="25" customFormat="1">
      <c r="A604"/>
      <c r="B604" s="63"/>
      <c r="C604"/>
      <c r="D604"/>
      <c r="E604" s="3"/>
      <c r="F604" s="55"/>
      <c r="G604" s="3"/>
      <c r="H604"/>
    </row>
    <row r="605" spans="1:8" s="25" customFormat="1">
      <c r="A605"/>
      <c r="B605" s="63"/>
      <c r="C605"/>
      <c r="D605"/>
      <c r="E605" s="3"/>
      <c r="F605" s="55"/>
      <c r="G605"/>
      <c r="H605"/>
    </row>
    <row r="606" spans="1:8" s="25" customFormat="1">
      <c r="A606"/>
      <c r="B606" s="63"/>
      <c r="C606"/>
      <c r="D606"/>
      <c r="E606" s="3"/>
      <c r="F606" s="55"/>
      <c r="G606"/>
      <c r="H606"/>
    </row>
    <row r="607" spans="1:8" s="25" customFormat="1">
      <c r="A607"/>
      <c r="B607" s="63"/>
      <c r="C607"/>
      <c r="D607"/>
      <c r="E607" s="3"/>
      <c r="F607" s="55"/>
      <c r="G607"/>
      <c r="H607"/>
    </row>
    <row r="608" spans="1:8" s="25" customFormat="1">
      <c r="A608"/>
      <c r="B608" s="63"/>
      <c r="C608"/>
      <c r="D608"/>
      <c r="E608" s="3"/>
      <c r="F608" s="55"/>
      <c r="G608"/>
      <c r="H608"/>
    </row>
    <row r="609" spans="1:8" s="25" customFormat="1">
      <c r="A609"/>
      <c r="B609" s="63"/>
      <c r="C609"/>
      <c r="D609"/>
      <c r="E609" s="3"/>
      <c r="F609" s="55"/>
      <c r="G609"/>
      <c r="H609"/>
    </row>
    <row r="610" spans="1:8" s="25" customFormat="1">
      <c r="A610"/>
      <c r="B610" s="63"/>
      <c r="C610"/>
      <c r="D610"/>
      <c r="E610" s="3"/>
      <c r="F610" s="55"/>
      <c r="G610"/>
      <c r="H610"/>
    </row>
    <row r="611" spans="1:8" s="25" customFormat="1">
      <c r="A611"/>
      <c r="B611" s="63"/>
      <c r="C611"/>
      <c r="D611"/>
      <c r="E611" s="3"/>
      <c r="F611" s="55"/>
      <c r="G611"/>
      <c r="H611"/>
    </row>
    <row r="612" spans="1:8" s="25" customFormat="1">
      <c r="A612"/>
      <c r="B612" s="63"/>
      <c r="C612"/>
      <c r="D612"/>
      <c r="E612" s="3"/>
      <c r="F612" s="55"/>
      <c r="G612"/>
      <c r="H612"/>
    </row>
    <row r="613" spans="1:8" s="25" customFormat="1">
      <c r="A613"/>
      <c r="B613" s="63"/>
      <c r="C613"/>
      <c r="D613"/>
      <c r="E613" s="3"/>
      <c r="F613" s="55"/>
      <c r="G613"/>
      <c r="H613"/>
    </row>
    <row r="614" spans="1:8" s="25" customFormat="1">
      <c r="A614"/>
      <c r="B614" s="63"/>
      <c r="C614"/>
      <c r="D614"/>
      <c r="E614" s="3"/>
      <c r="F614" s="55"/>
      <c r="G614"/>
      <c r="H614"/>
    </row>
    <row r="615" spans="1:8" s="25" customFormat="1">
      <c r="A615"/>
      <c r="B615" s="63"/>
      <c r="C615"/>
      <c r="D615"/>
      <c r="E615" s="3"/>
      <c r="F615" s="55"/>
      <c r="G615"/>
      <c r="H615"/>
    </row>
    <row r="616" spans="1:8" s="25" customFormat="1">
      <c r="A616"/>
      <c r="B616" s="63"/>
      <c r="C616"/>
      <c r="D616"/>
      <c r="E616" s="3"/>
      <c r="F616" s="55"/>
      <c r="G616"/>
      <c r="H616"/>
    </row>
    <row r="617" spans="1:8" s="25" customFormat="1">
      <c r="A617"/>
      <c r="B617" s="63"/>
      <c r="C617"/>
      <c r="D617"/>
      <c r="E617" s="3"/>
      <c r="F617" s="55"/>
      <c r="G617"/>
      <c r="H617"/>
    </row>
    <row r="618" spans="1:8" s="25" customFormat="1">
      <c r="A618"/>
      <c r="B618" s="63"/>
      <c r="C618"/>
      <c r="D618"/>
      <c r="E618" s="3"/>
      <c r="F618" s="55"/>
      <c r="G618"/>
      <c r="H618"/>
    </row>
    <row r="619" spans="1:8" s="25" customFormat="1">
      <c r="A619"/>
      <c r="B619" s="63"/>
      <c r="C619"/>
      <c r="D619"/>
      <c r="E619" s="3"/>
      <c r="F619" s="55"/>
      <c r="G619"/>
      <c r="H619"/>
    </row>
    <row r="620" spans="1:8" s="25" customFormat="1">
      <c r="A620"/>
      <c r="B620" s="63"/>
      <c r="C620"/>
      <c r="D620"/>
      <c r="E620" s="3"/>
      <c r="F620" s="55"/>
      <c r="G620"/>
      <c r="H620"/>
    </row>
    <row r="621" spans="1:8" s="25" customFormat="1">
      <c r="A621"/>
      <c r="B621" s="63"/>
      <c r="C621"/>
      <c r="D621"/>
      <c r="E621" s="3"/>
      <c r="F621" s="55"/>
      <c r="G621"/>
      <c r="H621"/>
    </row>
    <row r="622" spans="1:8" s="25" customFormat="1">
      <c r="A622"/>
      <c r="B622" s="63"/>
      <c r="C622"/>
      <c r="D622"/>
      <c r="E622" s="3"/>
      <c r="F622" s="55"/>
      <c r="G622" s="3"/>
      <c r="H622"/>
    </row>
    <row r="623" spans="1:8" s="25" customFormat="1">
      <c r="A623"/>
      <c r="B623" s="63"/>
      <c r="C623"/>
      <c r="D623"/>
      <c r="E623" s="3"/>
      <c r="F623" s="55"/>
      <c r="G623"/>
      <c r="H623"/>
    </row>
    <row r="624" spans="1:8" s="25" customFormat="1">
      <c r="A624"/>
      <c r="B624" s="63"/>
      <c r="C624"/>
      <c r="D624"/>
      <c r="E624" s="3"/>
      <c r="F624" s="55"/>
      <c r="G624"/>
      <c r="H624"/>
    </row>
    <row r="625" spans="1:8" s="25" customFormat="1">
      <c r="A625"/>
      <c r="B625" s="63"/>
      <c r="C625"/>
      <c r="D625"/>
      <c r="E625" s="3"/>
      <c r="F625" s="55"/>
      <c r="G625"/>
      <c r="H625"/>
    </row>
    <row r="626" spans="1:8" s="25" customFormat="1">
      <c r="A626"/>
      <c r="B626" s="63"/>
      <c r="C626"/>
      <c r="D626"/>
      <c r="E626" s="3"/>
      <c r="F626" s="55"/>
      <c r="G626"/>
      <c r="H626"/>
    </row>
    <row r="627" spans="1:8" s="25" customFormat="1">
      <c r="A627"/>
      <c r="B627" s="63"/>
      <c r="C627"/>
      <c r="D627"/>
      <c r="E627" s="3"/>
      <c r="F627" s="55"/>
      <c r="G627"/>
      <c r="H627"/>
    </row>
    <row r="628" spans="1:8" s="25" customFormat="1">
      <c r="A628"/>
      <c r="B628" s="63"/>
      <c r="C628"/>
      <c r="D628"/>
      <c r="E628" s="3"/>
      <c r="F628" s="55"/>
      <c r="G628"/>
      <c r="H628"/>
    </row>
    <row r="629" spans="1:8" s="25" customFormat="1">
      <c r="A629"/>
      <c r="B629" s="63"/>
      <c r="C629"/>
      <c r="D629"/>
      <c r="E629" s="3"/>
      <c r="F629" s="55"/>
      <c r="G629"/>
      <c r="H629"/>
    </row>
    <row r="630" spans="1:8" s="25" customFormat="1">
      <c r="A630"/>
      <c r="B630" s="63"/>
      <c r="C630"/>
      <c r="D630"/>
      <c r="E630" s="3"/>
      <c r="F630" s="55"/>
      <c r="G630"/>
      <c r="H630"/>
    </row>
    <row r="631" spans="1:8" s="25" customFormat="1">
      <c r="A631"/>
      <c r="B631" s="63"/>
      <c r="C631"/>
      <c r="D631"/>
      <c r="E631" s="3"/>
      <c r="F631" s="55"/>
      <c r="G631"/>
      <c r="H631"/>
    </row>
    <row r="632" spans="1:8" s="25" customFormat="1">
      <c r="A632"/>
      <c r="B632" s="63"/>
      <c r="C632"/>
      <c r="D632"/>
      <c r="E632" s="3"/>
      <c r="F632" s="55"/>
      <c r="G632"/>
      <c r="H632"/>
    </row>
    <row r="633" spans="1:8" s="25" customFormat="1">
      <c r="A633"/>
      <c r="B633" s="63"/>
      <c r="C633"/>
      <c r="D633"/>
      <c r="E633" s="3"/>
      <c r="F633" s="55"/>
      <c r="G633"/>
      <c r="H633"/>
    </row>
    <row r="634" spans="1:8" s="25" customFormat="1">
      <c r="A634"/>
      <c r="B634" s="63"/>
      <c r="C634"/>
      <c r="D634"/>
      <c r="E634" s="3"/>
      <c r="F634" s="55"/>
      <c r="G634" s="3"/>
      <c r="H634"/>
    </row>
    <row r="635" spans="1:8" s="25" customFormat="1">
      <c r="A635"/>
      <c r="B635" s="63"/>
      <c r="C635"/>
      <c r="D635"/>
      <c r="E635" s="3"/>
      <c r="F635" s="55"/>
      <c r="G635" s="3"/>
      <c r="H635"/>
    </row>
    <row r="636" spans="1:8" s="25" customFormat="1">
      <c r="A636"/>
      <c r="B636" s="63"/>
      <c r="C636"/>
      <c r="D636"/>
      <c r="E636" s="3"/>
      <c r="F636" s="55"/>
      <c r="G636" s="3"/>
      <c r="H636"/>
    </row>
    <row r="637" spans="1:8" s="25" customFormat="1">
      <c r="A637"/>
      <c r="B637" s="63"/>
      <c r="C637"/>
      <c r="D637"/>
      <c r="E637" s="3"/>
      <c r="F637" s="55"/>
      <c r="G637"/>
      <c r="H637"/>
    </row>
    <row r="638" spans="1:8" s="25" customFormat="1">
      <c r="A638"/>
      <c r="B638" s="63"/>
      <c r="C638"/>
      <c r="D638"/>
      <c r="E638" s="3"/>
      <c r="F638" s="55"/>
      <c r="G638"/>
      <c r="H638"/>
    </row>
    <row r="639" spans="1:8" s="25" customFormat="1">
      <c r="A639"/>
      <c r="B639" s="63"/>
      <c r="C639"/>
      <c r="D639"/>
      <c r="E639" s="3"/>
      <c r="F639" s="55"/>
      <c r="G639"/>
      <c r="H639"/>
    </row>
    <row r="640" spans="1:8" s="25" customFormat="1">
      <c r="A640"/>
      <c r="B640" s="63"/>
      <c r="C640"/>
      <c r="D640"/>
      <c r="E640" s="3"/>
      <c r="F640" s="55"/>
      <c r="G640"/>
      <c r="H640"/>
    </row>
    <row r="641" spans="1:8" s="25" customFormat="1">
      <c r="A641"/>
      <c r="B641" s="63"/>
      <c r="C641"/>
      <c r="D641"/>
      <c r="E641" s="3"/>
      <c r="F641" s="55"/>
      <c r="G641"/>
      <c r="H641"/>
    </row>
    <row r="642" spans="1:8" s="25" customFormat="1">
      <c r="A642"/>
      <c r="B642" s="63"/>
      <c r="C642"/>
      <c r="D642"/>
      <c r="E642" s="3"/>
      <c r="F642" s="55"/>
      <c r="G642" s="3"/>
      <c r="H642"/>
    </row>
    <row r="643" spans="1:8" s="25" customFormat="1">
      <c r="A643"/>
      <c r="B643" s="63"/>
      <c r="C643"/>
      <c r="D643"/>
      <c r="E643" s="3"/>
      <c r="F643" s="55"/>
      <c r="G643" s="3"/>
      <c r="H643"/>
    </row>
    <row r="644" spans="1:8" s="25" customFormat="1">
      <c r="A644"/>
      <c r="B644" s="63"/>
      <c r="C644"/>
      <c r="D644"/>
      <c r="E644" s="3"/>
      <c r="F644" s="55"/>
      <c r="G644" s="3"/>
      <c r="H644"/>
    </row>
    <row r="645" spans="1:8" s="25" customFormat="1">
      <c r="A645"/>
      <c r="B645" s="63"/>
      <c r="C645"/>
      <c r="D645"/>
      <c r="E645" s="3"/>
      <c r="F645" s="55"/>
      <c r="G645" s="3"/>
      <c r="H645"/>
    </row>
    <row r="646" spans="1:8" s="25" customFormat="1">
      <c r="A646"/>
      <c r="B646" s="63"/>
      <c r="C646"/>
      <c r="D646"/>
      <c r="E646" s="3"/>
      <c r="F646" s="55"/>
      <c r="G646"/>
      <c r="H646"/>
    </row>
    <row r="647" spans="1:8" s="25" customFormat="1">
      <c r="A647"/>
      <c r="B647" s="63"/>
      <c r="C647"/>
      <c r="D647"/>
      <c r="E647" s="3"/>
      <c r="F647" s="55"/>
      <c r="G647"/>
      <c r="H647"/>
    </row>
    <row r="648" spans="1:8" s="25" customFormat="1">
      <c r="A648"/>
      <c r="B648" s="63"/>
      <c r="C648"/>
      <c r="D648"/>
      <c r="E648" s="3"/>
      <c r="F648" s="55"/>
      <c r="G648"/>
      <c r="H648"/>
    </row>
    <row r="649" spans="1:8" s="25" customFormat="1">
      <c r="A649"/>
      <c r="B649" s="63"/>
      <c r="C649"/>
      <c r="D649"/>
      <c r="E649" s="3"/>
      <c r="F649" s="55"/>
      <c r="G649"/>
      <c r="H649"/>
    </row>
    <row r="650" spans="1:8" s="25" customFormat="1">
      <c r="A650"/>
      <c r="B650" s="63"/>
      <c r="C650"/>
      <c r="D650"/>
      <c r="E650" s="3"/>
      <c r="F650" s="55"/>
      <c r="G650"/>
      <c r="H650"/>
    </row>
    <row r="651" spans="1:8" s="25" customFormat="1">
      <c r="A651"/>
      <c r="B651" s="63"/>
      <c r="C651"/>
      <c r="D651"/>
      <c r="E651" s="3"/>
      <c r="F651" s="55"/>
      <c r="G651"/>
      <c r="H651"/>
    </row>
    <row r="652" spans="1:8" s="25" customFormat="1">
      <c r="A652"/>
      <c r="B652" s="63"/>
      <c r="C652"/>
      <c r="D652"/>
      <c r="E652" s="3"/>
      <c r="F652" s="55"/>
      <c r="G652"/>
      <c r="H652"/>
    </row>
    <row r="653" spans="1:8" s="25" customFormat="1">
      <c r="A653"/>
      <c r="B653" s="63"/>
      <c r="C653"/>
      <c r="D653"/>
      <c r="E653" s="3"/>
      <c r="F653" s="55"/>
      <c r="G653" s="3"/>
      <c r="H653"/>
    </row>
    <row r="654" spans="1:8" s="25" customFormat="1">
      <c r="A654"/>
      <c r="B654" s="63"/>
      <c r="C654"/>
      <c r="D654"/>
      <c r="E654" s="3"/>
      <c r="F654" s="55"/>
      <c r="G654" s="3"/>
      <c r="H654"/>
    </row>
    <row r="655" spans="1:8" s="25" customFormat="1">
      <c r="A655"/>
      <c r="B655" s="63"/>
      <c r="C655"/>
      <c r="D655"/>
      <c r="E655" s="3"/>
      <c r="F655" s="55"/>
      <c r="G655"/>
      <c r="H655"/>
    </row>
    <row r="656" spans="1:8" s="25" customFormat="1">
      <c r="A656"/>
      <c r="B656" s="63"/>
      <c r="C656"/>
      <c r="D656"/>
      <c r="E656" s="3"/>
      <c r="F656" s="55"/>
      <c r="G656" s="3"/>
      <c r="H656"/>
    </row>
    <row r="657" spans="1:8" s="25" customFormat="1">
      <c r="A657"/>
      <c r="B657" s="63"/>
      <c r="C657"/>
      <c r="D657"/>
      <c r="E657" s="3"/>
      <c r="F657" s="55"/>
      <c r="G657" s="3"/>
      <c r="H657"/>
    </row>
    <row r="658" spans="1:8" s="25" customFormat="1">
      <c r="A658"/>
      <c r="B658" s="63"/>
      <c r="C658"/>
      <c r="D658"/>
      <c r="E658" s="3"/>
      <c r="F658" s="55"/>
      <c r="G658" s="3"/>
      <c r="H658"/>
    </row>
    <row r="659" spans="1:8" s="25" customFormat="1">
      <c r="A659"/>
      <c r="B659" s="63"/>
      <c r="C659"/>
      <c r="D659"/>
      <c r="E659" s="3"/>
      <c r="F659" s="55"/>
      <c r="G659" s="3"/>
      <c r="H659"/>
    </row>
    <row r="660" spans="1:8" s="25" customFormat="1">
      <c r="A660"/>
      <c r="B660" s="63"/>
      <c r="C660"/>
      <c r="D660"/>
      <c r="E660" s="3"/>
      <c r="F660" s="55"/>
      <c r="G660"/>
      <c r="H660"/>
    </row>
    <row r="661" spans="1:8" s="25" customFormat="1">
      <c r="A661"/>
      <c r="B661" s="63"/>
      <c r="C661"/>
      <c r="D661"/>
      <c r="E661" s="3"/>
      <c r="F661" s="55"/>
      <c r="G661" s="3"/>
      <c r="H661"/>
    </row>
    <row r="662" spans="1:8" s="25" customFormat="1">
      <c r="A662"/>
      <c r="B662" s="63"/>
      <c r="C662"/>
      <c r="D662"/>
      <c r="E662" s="3"/>
      <c r="F662" s="55"/>
      <c r="G662"/>
      <c r="H662"/>
    </row>
    <row r="663" spans="1:8" s="25" customFormat="1">
      <c r="A663"/>
      <c r="B663" s="63"/>
      <c r="C663"/>
      <c r="D663"/>
      <c r="E663" s="3"/>
      <c r="F663" s="55"/>
      <c r="G663"/>
      <c r="H663"/>
    </row>
    <row r="664" spans="1:8" s="25" customFormat="1">
      <c r="A664"/>
      <c r="B664" s="63"/>
      <c r="C664"/>
      <c r="D664"/>
      <c r="E664" s="3"/>
      <c r="F664" s="55"/>
      <c r="G664" s="3"/>
      <c r="H664"/>
    </row>
    <row r="665" spans="1:8" s="25" customFormat="1">
      <c r="A665"/>
      <c r="B665" s="63"/>
      <c r="C665"/>
      <c r="D665"/>
      <c r="E665" s="3"/>
      <c r="F665" s="55"/>
      <c r="G665"/>
      <c r="H665"/>
    </row>
    <row r="666" spans="1:8" s="25" customFormat="1">
      <c r="A666"/>
      <c r="B666" s="63"/>
      <c r="C666"/>
      <c r="D666"/>
      <c r="E666" s="3"/>
      <c r="F666" s="55"/>
      <c r="G666"/>
      <c r="H666"/>
    </row>
    <row r="667" spans="1:8" s="25" customFormat="1">
      <c r="A667"/>
      <c r="B667" s="63"/>
      <c r="C667"/>
      <c r="D667"/>
      <c r="E667" s="3"/>
      <c r="F667" s="55"/>
      <c r="G667"/>
      <c r="H667"/>
    </row>
    <row r="668" spans="1:8" s="25" customFormat="1">
      <c r="A668"/>
      <c r="B668" s="63"/>
      <c r="C668"/>
      <c r="D668"/>
      <c r="E668" s="3"/>
      <c r="F668" s="55"/>
      <c r="G668"/>
      <c r="H668"/>
    </row>
    <row r="669" spans="1:8" s="25" customFormat="1">
      <c r="A669"/>
      <c r="B669" s="63"/>
      <c r="C669"/>
      <c r="D669"/>
      <c r="E669" s="3"/>
      <c r="F669" s="55"/>
      <c r="G669"/>
      <c r="H669"/>
    </row>
    <row r="670" spans="1:8" s="25" customFormat="1">
      <c r="A670"/>
      <c r="B670" s="63"/>
      <c r="C670"/>
      <c r="D670"/>
      <c r="E670" s="3"/>
      <c r="F670" s="55"/>
      <c r="G670"/>
      <c r="H670"/>
    </row>
    <row r="671" spans="1:8" s="25" customFormat="1">
      <c r="A671"/>
      <c r="B671" s="63"/>
      <c r="C671"/>
      <c r="D671"/>
      <c r="E671" s="3"/>
      <c r="F671" s="55"/>
      <c r="G671"/>
      <c r="H671"/>
    </row>
    <row r="672" spans="1:8" s="25" customFormat="1">
      <c r="A672"/>
      <c r="B672" s="63"/>
      <c r="C672"/>
      <c r="D672"/>
      <c r="E672" s="3"/>
      <c r="F672" s="55"/>
      <c r="G672"/>
      <c r="H672"/>
    </row>
    <row r="673" spans="1:8" s="25" customFormat="1">
      <c r="A673"/>
      <c r="B673" s="63"/>
      <c r="C673"/>
      <c r="D673"/>
      <c r="E673" s="3"/>
      <c r="F673" s="55"/>
      <c r="G673" s="3"/>
      <c r="H673"/>
    </row>
    <row r="674" spans="1:8" s="25" customFormat="1">
      <c r="A674"/>
      <c r="B674" s="63"/>
      <c r="C674"/>
      <c r="D674"/>
      <c r="E674" s="3"/>
      <c r="F674" s="55"/>
      <c r="G674"/>
      <c r="H674"/>
    </row>
    <row r="675" spans="1:8" s="25" customFormat="1">
      <c r="A675"/>
      <c r="B675" s="63"/>
      <c r="C675"/>
      <c r="D675"/>
      <c r="E675" s="3"/>
      <c r="F675" s="55"/>
      <c r="G675" s="3"/>
      <c r="H675"/>
    </row>
    <row r="676" spans="1:8" s="25" customFormat="1">
      <c r="A676"/>
      <c r="B676" s="63"/>
      <c r="C676"/>
      <c r="D676"/>
      <c r="E676" s="3"/>
      <c r="F676" s="55"/>
      <c r="G676"/>
      <c r="H676"/>
    </row>
    <row r="677" spans="1:8" s="25" customFormat="1">
      <c r="A677"/>
      <c r="B677" s="63"/>
      <c r="C677"/>
      <c r="D677"/>
      <c r="E677" s="3"/>
      <c r="F677" s="55"/>
      <c r="G677"/>
      <c r="H677"/>
    </row>
    <row r="678" spans="1:8" s="25" customFormat="1">
      <c r="A678"/>
      <c r="B678" s="63"/>
      <c r="C678"/>
      <c r="D678"/>
      <c r="E678" s="3"/>
      <c r="F678" s="55"/>
      <c r="G678"/>
      <c r="H678"/>
    </row>
    <row r="679" spans="1:8" s="25" customFormat="1">
      <c r="A679"/>
      <c r="B679" s="63"/>
      <c r="C679"/>
      <c r="D679"/>
      <c r="E679" s="3"/>
      <c r="F679" s="55"/>
      <c r="G679"/>
      <c r="H679"/>
    </row>
    <row r="680" spans="1:8" s="25" customFormat="1">
      <c r="A680"/>
      <c r="B680" s="63"/>
      <c r="C680"/>
      <c r="D680"/>
      <c r="E680" s="3"/>
      <c r="F680" s="55"/>
      <c r="G680" s="3"/>
      <c r="H680"/>
    </row>
    <row r="681" spans="1:8" s="25" customFormat="1">
      <c r="A681"/>
      <c r="B681" s="63"/>
      <c r="C681"/>
      <c r="D681"/>
      <c r="E681" s="3"/>
      <c r="F681" s="55"/>
      <c r="G681"/>
      <c r="H681"/>
    </row>
    <row r="682" spans="1:8" s="25" customFormat="1">
      <c r="A682"/>
      <c r="B682" s="63"/>
      <c r="C682"/>
      <c r="D682"/>
      <c r="E682" s="3"/>
      <c r="F682" s="55"/>
      <c r="G682"/>
      <c r="H682"/>
    </row>
    <row r="683" spans="1:8" s="25" customFormat="1">
      <c r="A683"/>
      <c r="B683" s="63"/>
      <c r="C683"/>
      <c r="D683"/>
      <c r="E683" s="3"/>
      <c r="F683" s="55"/>
      <c r="G683"/>
      <c r="H683"/>
    </row>
    <row r="684" spans="1:8" s="25" customFormat="1">
      <c r="A684"/>
      <c r="B684" s="63"/>
      <c r="C684"/>
      <c r="D684"/>
      <c r="E684" s="3"/>
      <c r="F684" s="55"/>
      <c r="G684" s="3"/>
      <c r="H684"/>
    </row>
    <row r="685" spans="1:8" s="25" customFormat="1">
      <c r="A685"/>
      <c r="B685" s="63"/>
      <c r="C685"/>
      <c r="D685"/>
      <c r="E685" s="3"/>
      <c r="F685" s="55"/>
      <c r="G685"/>
      <c r="H685"/>
    </row>
    <row r="686" spans="1:8" s="25" customFormat="1">
      <c r="A686"/>
      <c r="B686" s="63"/>
      <c r="C686"/>
      <c r="D686"/>
      <c r="E686" s="3"/>
      <c r="F686" s="55"/>
      <c r="G686"/>
      <c r="H686"/>
    </row>
    <row r="687" spans="1:8" s="25" customFormat="1">
      <c r="A687"/>
      <c r="B687" s="63"/>
      <c r="C687"/>
      <c r="D687"/>
      <c r="E687" s="3"/>
      <c r="F687" s="55"/>
      <c r="G687" s="3"/>
      <c r="H687"/>
    </row>
    <row r="688" spans="1:8" s="25" customFormat="1">
      <c r="A688"/>
      <c r="B688" s="63"/>
      <c r="C688"/>
      <c r="D688"/>
      <c r="E688" s="3"/>
      <c r="F688" s="55"/>
      <c r="G688" s="3"/>
      <c r="H688"/>
    </row>
    <row r="689" spans="1:8" s="25" customFormat="1">
      <c r="A689"/>
      <c r="B689" s="63"/>
      <c r="C689"/>
      <c r="D689"/>
      <c r="E689" s="3"/>
      <c r="F689" s="55"/>
      <c r="G689"/>
      <c r="H689"/>
    </row>
    <row r="690" spans="1:8" s="25" customFormat="1">
      <c r="A690"/>
      <c r="B690" s="63"/>
      <c r="C690"/>
      <c r="D690"/>
      <c r="E690" s="3"/>
      <c r="F690" s="55"/>
      <c r="G690"/>
      <c r="H690"/>
    </row>
    <row r="691" spans="1:8" s="25" customFormat="1">
      <c r="A691"/>
      <c r="B691" s="63"/>
      <c r="C691"/>
      <c r="D691"/>
      <c r="E691" s="3"/>
      <c r="F691" s="55"/>
      <c r="G691" s="3"/>
      <c r="H691"/>
    </row>
    <row r="692" spans="1:8" s="25" customFormat="1">
      <c r="A692"/>
      <c r="B692" s="63"/>
      <c r="C692"/>
      <c r="D692"/>
      <c r="E692" s="3"/>
      <c r="F692" s="55"/>
      <c r="G692"/>
      <c r="H692"/>
    </row>
    <row r="693" spans="1:8" s="25" customFormat="1">
      <c r="A693"/>
      <c r="B693" s="63"/>
      <c r="C693"/>
      <c r="D693"/>
      <c r="E693" s="3"/>
      <c r="F693" s="55"/>
      <c r="G693"/>
      <c r="H693"/>
    </row>
    <row r="694" spans="1:8" s="25" customFormat="1">
      <c r="A694"/>
      <c r="B694" s="63"/>
      <c r="C694"/>
      <c r="D694"/>
      <c r="E694" s="3"/>
      <c r="F694" s="55"/>
      <c r="G694"/>
      <c r="H694"/>
    </row>
    <row r="695" spans="1:8" s="25" customFormat="1">
      <c r="A695"/>
      <c r="B695" s="63"/>
      <c r="C695"/>
      <c r="D695"/>
      <c r="E695" s="3"/>
      <c r="F695" s="55"/>
      <c r="G695"/>
      <c r="H695"/>
    </row>
    <row r="696" spans="1:8" s="25" customFormat="1">
      <c r="A696"/>
      <c r="B696" s="63"/>
      <c r="C696"/>
      <c r="D696"/>
      <c r="E696" s="3"/>
      <c r="F696" s="55"/>
      <c r="G696" s="3"/>
      <c r="H696"/>
    </row>
    <row r="697" spans="1:8" s="25" customFormat="1">
      <c r="A697"/>
      <c r="B697" s="63"/>
      <c r="C697"/>
      <c r="D697"/>
      <c r="E697" s="3"/>
      <c r="F697" s="55"/>
      <c r="G697"/>
      <c r="H697"/>
    </row>
    <row r="698" spans="1:8" s="25" customFormat="1">
      <c r="A698"/>
      <c r="B698" s="63"/>
      <c r="C698"/>
      <c r="D698"/>
      <c r="E698" s="3"/>
      <c r="F698" s="55"/>
      <c r="G698" s="3"/>
      <c r="H698"/>
    </row>
    <row r="699" spans="1:8" s="25" customFormat="1">
      <c r="A699"/>
      <c r="B699" s="63"/>
      <c r="C699"/>
      <c r="D699"/>
      <c r="E699" s="3"/>
      <c r="F699" s="55"/>
      <c r="G699"/>
      <c r="H699"/>
    </row>
    <row r="700" spans="1:8" s="25" customFormat="1">
      <c r="A700"/>
      <c r="B700" s="63"/>
      <c r="C700"/>
      <c r="D700"/>
      <c r="E700" s="3"/>
      <c r="F700" s="55"/>
      <c r="G700"/>
      <c r="H700"/>
    </row>
    <row r="701" spans="1:8" s="25" customFormat="1">
      <c r="A701"/>
      <c r="B701" s="63"/>
      <c r="C701"/>
      <c r="D701"/>
      <c r="E701" s="3"/>
      <c r="F701" s="55"/>
      <c r="G701"/>
      <c r="H701"/>
    </row>
    <row r="702" spans="1:8" s="25" customFormat="1">
      <c r="A702"/>
      <c r="B702" s="63"/>
      <c r="C702"/>
      <c r="D702"/>
      <c r="E702" s="3"/>
      <c r="F702" s="55"/>
      <c r="G702" s="3"/>
      <c r="H702"/>
    </row>
    <row r="703" spans="1:8" s="25" customFormat="1">
      <c r="A703"/>
      <c r="B703" s="63"/>
      <c r="C703"/>
      <c r="D703"/>
      <c r="E703" s="3"/>
      <c r="F703" s="55"/>
      <c r="G703"/>
      <c r="H703"/>
    </row>
    <row r="704" spans="1:8" s="25" customFormat="1">
      <c r="A704"/>
      <c r="B704" s="63"/>
      <c r="C704"/>
      <c r="D704"/>
      <c r="E704" s="3"/>
      <c r="F704" s="55"/>
      <c r="G704"/>
      <c r="H704"/>
    </row>
    <row r="705" spans="1:8" s="25" customFormat="1">
      <c r="A705"/>
      <c r="B705" s="63"/>
      <c r="C705"/>
      <c r="D705"/>
      <c r="E705" s="3"/>
      <c r="F705" s="55"/>
      <c r="G705"/>
      <c r="H705"/>
    </row>
    <row r="706" spans="1:8" s="25" customFormat="1">
      <c r="A706"/>
      <c r="B706" s="63"/>
      <c r="C706"/>
      <c r="D706"/>
      <c r="E706" s="3"/>
      <c r="F706" s="55"/>
      <c r="G706"/>
      <c r="H706"/>
    </row>
    <row r="707" spans="1:8" s="25" customFormat="1">
      <c r="A707"/>
      <c r="B707" s="63"/>
      <c r="C707"/>
      <c r="D707"/>
      <c r="E707" s="3"/>
      <c r="F707" s="55"/>
      <c r="G707"/>
      <c r="H707"/>
    </row>
    <row r="708" spans="1:8" s="25" customFormat="1">
      <c r="A708"/>
      <c r="B708" s="63"/>
      <c r="C708"/>
      <c r="D708"/>
      <c r="E708" s="3"/>
      <c r="F708" s="55"/>
      <c r="G708"/>
      <c r="H708"/>
    </row>
    <row r="709" spans="1:8" s="25" customFormat="1">
      <c r="A709"/>
      <c r="B709" s="63"/>
      <c r="C709"/>
      <c r="D709"/>
      <c r="E709" s="3"/>
      <c r="F709" s="55"/>
      <c r="G709"/>
      <c r="H709"/>
    </row>
    <row r="710" spans="1:8" s="25" customFormat="1">
      <c r="A710"/>
      <c r="B710" s="63"/>
      <c r="C710"/>
      <c r="D710"/>
      <c r="E710" s="3"/>
      <c r="F710" s="55"/>
      <c r="G710"/>
      <c r="H710"/>
    </row>
    <row r="711" spans="1:8" s="25" customFormat="1">
      <c r="A711"/>
      <c r="B711" s="63"/>
      <c r="C711"/>
      <c r="D711"/>
      <c r="E711" s="3"/>
      <c r="F711" s="55"/>
      <c r="G711"/>
      <c r="H711"/>
    </row>
    <row r="712" spans="1:8" s="25" customFormat="1">
      <c r="A712"/>
      <c r="B712" s="63"/>
      <c r="C712"/>
      <c r="D712"/>
      <c r="E712" s="3"/>
      <c r="F712" s="55"/>
      <c r="G712"/>
      <c r="H712"/>
    </row>
    <row r="713" spans="1:8" s="25" customFormat="1">
      <c r="A713"/>
      <c r="B713" s="63"/>
      <c r="C713"/>
      <c r="D713"/>
      <c r="E713" s="3"/>
      <c r="F713" s="55"/>
      <c r="G713"/>
      <c r="H713"/>
    </row>
    <row r="714" spans="1:8" s="25" customFormat="1">
      <c r="A714"/>
      <c r="B714" s="63"/>
      <c r="C714"/>
      <c r="D714"/>
      <c r="E714" s="3"/>
      <c r="F714" s="55"/>
      <c r="G714"/>
      <c r="H714"/>
    </row>
    <row r="715" spans="1:8" s="25" customFormat="1">
      <c r="A715"/>
      <c r="B715" s="63"/>
      <c r="C715"/>
      <c r="D715"/>
      <c r="E715" s="3"/>
      <c r="F715" s="55"/>
      <c r="G715"/>
      <c r="H715"/>
    </row>
    <row r="716" spans="1:8" s="25" customFormat="1">
      <c r="A716"/>
      <c r="B716" s="63"/>
      <c r="C716"/>
      <c r="D716"/>
      <c r="E716" s="3"/>
      <c r="F716" s="55"/>
      <c r="G716"/>
      <c r="H716"/>
    </row>
    <row r="717" spans="1:8" s="25" customFormat="1">
      <c r="A717"/>
      <c r="B717" s="63"/>
      <c r="C717"/>
      <c r="D717"/>
      <c r="E717" s="3"/>
      <c r="F717" s="55"/>
      <c r="G717"/>
      <c r="H717"/>
    </row>
    <row r="718" spans="1:8" s="25" customFormat="1">
      <c r="A718"/>
      <c r="B718" s="63"/>
      <c r="C718"/>
      <c r="D718"/>
      <c r="E718" s="3"/>
      <c r="F718" s="55"/>
      <c r="G718"/>
      <c r="H718"/>
    </row>
    <row r="719" spans="1:8" s="25" customFormat="1">
      <c r="A719"/>
      <c r="B719" s="63"/>
      <c r="C719"/>
      <c r="D719"/>
      <c r="E719" s="3"/>
      <c r="F719" s="55"/>
      <c r="G719"/>
      <c r="H719"/>
    </row>
    <row r="720" spans="1:8" s="25" customFormat="1">
      <c r="A720"/>
      <c r="B720" s="63"/>
      <c r="C720"/>
      <c r="D720"/>
      <c r="E720" s="3"/>
      <c r="F720" s="55"/>
      <c r="G720"/>
      <c r="H720"/>
    </row>
    <row r="721" spans="1:8" s="25" customFormat="1">
      <c r="A721"/>
      <c r="B721" s="63"/>
      <c r="C721"/>
      <c r="D721"/>
      <c r="E721" s="3"/>
      <c r="F721" s="55"/>
      <c r="G721"/>
      <c r="H721"/>
    </row>
    <row r="722" spans="1:8" s="25" customFormat="1">
      <c r="A722"/>
      <c r="B722" s="63"/>
      <c r="C722"/>
      <c r="D722"/>
      <c r="E722" s="3"/>
      <c r="F722" s="55"/>
      <c r="G722"/>
      <c r="H722"/>
    </row>
    <row r="723" spans="1:8" s="25" customFormat="1">
      <c r="A723"/>
      <c r="B723" s="63"/>
      <c r="C723"/>
      <c r="D723"/>
      <c r="E723" s="3"/>
      <c r="F723" s="55"/>
      <c r="G723"/>
      <c r="H723"/>
    </row>
    <row r="724" spans="1:8" s="25" customFormat="1">
      <c r="A724"/>
      <c r="B724" s="63"/>
      <c r="C724"/>
      <c r="D724"/>
      <c r="E724" s="3"/>
      <c r="F724" s="55"/>
      <c r="G724"/>
      <c r="H724"/>
    </row>
    <row r="725" spans="1:8" s="25" customFormat="1">
      <c r="A725"/>
      <c r="B725" s="63"/>
      <c r="C725"/>
      <c r="D725"/>
      <c r="E725" s="3"/>
      <c r="F725" s="55"/>
      <c r="G725"/>
      <c r="H725"/>
    </row>
    <row r="726" spans="1:8" s="25" customFormat="1">
      <c r="A726"/>
      <c r="B726" s="63"/>
      <c r="C726"/>
      <c r="D726"/>
      <c r="E726" s="3"/>
      <c r="F726" s="55"/>
      <c r="G726"/>
      <c r="H726"/>
    </row>
    <row r="727" spans="1:8" s="25" customFormat="1">
      <c r="A727"/>
      <c r="B727" s="63"/>
      <c r="C727"/>
      <c r="D727"/>
      <c r="E727" s="3"/>
      <c r="F727" s="55"/>
      <c r="G727"/>
      <c r="H727"/>
    </row>
    <row r="728" spans="1:8" s="25" customFormat="1">
      <c r="A728"/>
      <c r="B728" s="63"/>
      <c r="C728"/>
      <c r="D728"/>
      <c r="E728" s="3"/>
      <c r="F728" s="55"/>
      <c r="G728"/>
      <c r="H728"/>
    </row>
    <row r="729" spans="1:8" s="25" customFormat="1">
      <c r="A729"/>
      <c r="B729" s="63"/>
      <c r="C729"/>
      <c r="D729"/>
      <c r="E729" s="3"/>
      <c r="F729" s="55"/>
      <c r="G729"/>
      <c r="H729"/>
    </row>
    <row r="730" spans="1:8" s="25" customFormat="1">
      <c r="A730"/>
      <c r="B730" s="63"/>
      <c r="C730"/>
      <c r="D730"/>
      <c r="E730" s="3"/>
      <c r="F730" s="55"/>
      <c r="G730"/>
      <c r="H730"/>
    </row>
    <row r="731" spans="1:8" s="25" customFormat="1">
      <c r="A731"/>
      <c r="B731" s="63"/>
      <c r="C731"/>
      <c r="D731"/>
      <c r="E731" s="3"/>
      <c r="F731" s="55"/>
      <c r="G731"/>
      <c r="H731"/>
    </row>
    <row r="732" spans="1:8" s="25" customFormat="1">
      <c r="A732"/>
      <c r="B732" s="63"/>
      <c r="C732"/>
      <c r="D732"/>
      <c r="E732" s="3"/>
      <c r="F732" s="55"/>
      <c r="G732"/>
      <c r="H732"/>
    </row>
    <row r="733" spans="1:8" s="25" customFormat="1">
      <c r="A733"/>
      <c r="B733" s="63"/>
      <c r="C733"/>
      <c r="D733"/>
      <c r="E733" s="3"/>
      <c r="F733" s="55"/>
      <c r="G733"/>
      <c r="H733"/>
    </row>
    <row r="734" spans="1:8" s="25" customFormat="1">
      <c r="A734"/>
      <c r="B734" s="63"/>
      <c r="C734"/>
      <c r="D734"/>
      <c r="E734" s="3"/>
      <c r="F734" s="55"/>
      <c r="G734"/>
      <c r="H734"/>
    </row>
    <row r="735" spans="1:8" s="25" customFormat="1">
      <c r="A735"/>
      <c r="B735" s="63"/>
      <c r="C735"/>
      <c r="D735"/>
      <c r="E735" s="3"/>
      <c r="F735" s="55"/>
      <c r="G735"/>
      <c r="H735"/>
    </row>
    <row r="736" spans="1:8" s="25" customFormat="1">
      <c r="A736"/>
      <c r="B736" s="63"/>
      <c r="C736"/>
      <c r="D736"/>
      <c r="E736" s="3"/>
      <c r="F736" s="55"/>
      <c r="G736"/>
      <c r="H736"/>
    </row>
    <row r="737" spans="1:8" s="25" customFormat="1">
      <c r="A737"/>
      <c r="B737" s="63"/>
      <c r="C737"/>
      <c r="D737"/>
      <c r="E737" s="3"/>
      <c r="F737" s="55"/>
      <c r="G737"/>
      <c r="H737"/>
    </row>
    <row r="738" spans="1:8" s="25" customFormat="1">
      <c r="A738"/>
      <c r="B738" s="63"/>
      <c r="C738"/>
      <c r="D738"/>
      <c r="E738" s="3"/>
      <c r="F738" s="55"/>
      <c r="G738"/>
      <c r="H738"/>
    </row>
    <row r="739" spans="1:8" s="25" customFormat="1">
      <c r="A739"/>
      <c r="B739" s="63"/>
      <c r="C739"/>
      <c r="D739"/>
      <c r="E739" s="3"/>
      <c r="F739" s="55"/>
      <c r="G739"/>
      <c r="H739"/>
    </row>
    <row r="740" spans="1:8" s="25" customFormat="1">
      <c r="A740"/>
      <c r="B740" s="63"/>
      <c r="C740"/>
      <c r="D740"/>
      <c r="E740" s="3"/>
      <c r="F740" s="55"/>
      <c r="G740"/>
      <c r="H740"/>
    </row>
    <row r="741" spans="1:8" s="25" customFormat="1">
      <c r="A741"/>
      <c r="B741" s="63"/>
      <c r="C741"/>
      <c r="D741"/>
      <c r="E741" s="3"/>
      <c r="F741" s="55"/>
      <c r="G741"/>
      <c r="H741"/>
    </row>
    <row r="742" spans="1:8" s="25" customFormat="1">
      <c r="A742"/>
      <c r="B742" s="63"/>
      <c r="C742"/>
      <c r="D742"/>
      <c r="E742" s="3"/>
      <c r="F742" s="55"/>
      <c r="G742"/>
      <c r="H742"/>
    </row>
    <row r="743" spans="1:8" s="25" customFormat="1">
      <c r="A743"/>
      <c r="B743" s="63"/>
      <c r="C743"/>
      <c r="D743"/>
      <c r="E743" s="3"/>
      <c r="F743" s="55"/>
      <c r="G743"/>
      <c r="H743"/>
    </row>
    <row r="744" spans="1:8" s="25" customFormat="1">
      <c r="A744"/>
      <c r="B744" s="63"/>
      <c r="C744"/>
      <c r="D744"/>
      <c r="E744" s="3"/>
      <c r="F744" s="55"/>
      <c r="G744"/>
      <c r="H744"/>
    </row>
    <row r="745" spans="1:8" s="25" customFormat="1">
      <c r="A745"/>
      <c r="B745" s="63"/>
      <c r="C745"/>
      <c r="D745"/>
      <c r="E745" s="3"/>
      <c r="F745" s="55"/>
      <c r="G745"/>
      <c r="H745"/>
    </row>
    <row r="746" spans="1:8" s="25" customFormat="1">
      <c r="A746"/>
      <c r="B746" s="63"/>
      <c r="C746"/>
      <c r="D746"/>
      <c r="E746" s="3"/>
      <c r="F746" s="55"/>
      <c r="G746"/>
      <c r="H746"/>
    </row>
    <row r="747" spans="1:8" s="25" customFormat="1">
      <c r="A747"/>
      <c r="B747" s="63"/>
      <c r="C747"/>
      <c r="D747"/>
      <c r="E747" s="3"/>
      <c r="F747" s="55"/>
      <c r="G747"/>
      <c r="H747"/>
    </row>
    <row r="748" spans="1:8" s="25" customFormat="1">
      <c r="A748"/>
      <c r="B748" s="63"/>
      <c r="C748"/>
      <c r="D748"/>
      <c r="E748" s="3"/>
      <c r="F748" s="55"/>
      <c r="G748"/>
      <c r="H748"/>
    </row>
    <row r="749" spans="1:8" s="25" customFormat="1">
      <c r="A749"/>
      <c r="B749" s="63"/>
      <c r="C749"/>
      <c r="D749"/>
      <c r="E749" s="3"/>
      <c r="F749" s="55"/>
      <c r="G749"/>
      <c r="H749"/>
    </row>
    <row r="750" spans="1:8" s="25" customFormat="1">
      <c r="A750"/>
      <c r="B750" s="63"/>
      <c r="C750"/>
      <c r="D750"/>
      <c r="E750" s="3"/>
      <c r="F750" s="55"/>
      <c r="G750"/>
      <c r="H750"/>
    </row>
    <row r="751" spans="1:8" s="25" customFormat="1">
      <c r="A751"/>
      <c r="B751" s="63"/>
      <c r="C751"/>
      <c r="D751"/>
      <c r="E751" s="3"/>
      <c r="F751" s="55"/>
      <c r="G751"/>
      <c r="H751"/>
    </row>
    <row r="752" spans="1:8" s="25" customFormat="1">
      <c r="A752"/>
      <c r="B752" s="63"/>
      <c r="C752"/>
      <c r="D752"/>
      <c r="E752" s="3"/>
      <c r="F752" s="55"/>
      <c r="G752"/>
      <c r="H752"/>
    </row>
    <row r="753" spans="1:8" s="25" customFormat="1">
      <c r="A753"/>
      <c r="B753" s="63"/>
      <c r="C753"/>
      <c r="D753"/>
      <c r="E753" s="3"/>
      <c r="F753" s="55"/>
      <c r="G753"/>
      <c r="H753"/>
    </row>
    <row r="754" spans="1:8" s="25" customFormat="1">
      <c r="A754"/>
      <c r="B754" s="63"/>
      <c r="C754"/>
      <c r="D754"/>
      <c r="E754" s="3"/>
      <c r="F754" s="55"/>
      <c r="G754"/>
      <c r="H754"/>
    </row>
    <row r="755" spans="1:8" s="25" customFormat="1">
      <c r="A755"/>
      <c r="B755" s="63"/>
      <c r="C755"/>
      <c r="D755"/>
      <c r="E755" s="3"/>
      <c r="F755" s="55"/>
      <c r="G755"/>
      <c r="H755"/>
    </row>
    <row r="756" spans="1:8" s="25" customFormat="1">
      <c r="A756"/>
      <c r="B756" s="63"/>
      <c r="C756"/>
      <c r="D756"/>
      <c r="E756" s="3"/>
      <c r="F756" s="55"/>
      <c r="G756"/>
      <c r="H756"/>
    </row>
    <row r="757" spans="1:8" s="25" customFormat="1">
      <c r="A757"/>
      <c r="B757" s="63"/>
      <c r="C757"/>
      <c r="D757"/>
      <c r="E757" s="3"/>
      <c r="F757" s="55"/>
      <c r="G757"/>
      <c r="H757"/>
    </row>
    <row r="758" spans="1:8" s="25" customFormat="1">
      <c r="A758"/>
      <c r="B758" s="63"/>
      <c r="C758"/>
      <c r="D758"/>
      <c r="E758" s="3"/>
      <c r="F758" s="55"/>
      <c r="G758"/>
      <c r="H758"/>
    </row>
    <row r="759" spans="1:8" s="25" customFormat="1">
      <c r="A759"/>
      <c r="B759" s="63"/>
      <c r="C759"/>
      <c r="D759"/>
      <c r="E759" s="3"/>
      <c r="F759" s="55"/>
      <c r="G759"/>
      <c r="H759"/>
    </row>
    <row r="760" spans="1:8" s="25" customFormat="1">
      <c r="A760"/>
      <c r="B760" s="63"/>
      <c r="C760"/>
      <c r="D760"/>
      <c r="E760" s="3"/>
      <c r="F760" s="55"/>
      <c r="G760"/>
      <c r="H760"/>
    </row>
    <row r="761" spans="1:8" s="25" customFormat="1">
      <c r="A761"/>
      <c r="B761" s="63"/>
      <c r="C761"/>
      <c r="D761"/>
      <c r="E761" s="3"/>
      <c r="F761" s="55"/>
      <c r="G761"/>
      <c r="H761"/>
    </row>
    <row r="762" spans="1:8" s="25" customFormat="1">
      <c r="A762"/>
      <c r="B762" s="63"/>
      <c r="C762"/>
      <c r="D762"/>
      <c r="E762" s="3"/>
      <c r="F762" s="55"/>
      <c r="G762"/>
      <c r="H762"/>
    </row>
    <row r="763" spans="1:8" s="25" customFormat="1">
      <c r="A763"/>
      <c r="B763" s="63"/>
      <c r="C763"/>
      <c r="D763"/>
      <c r="E763" s="3"/>
      <c r="F763" s="55"/>
      <c r="G763"/>
      <c r="H763"/>
    </row>
    <row r="764" spans="1:8" s="25" customFormat="1">
      <c r="A764"/>
      <c r="B764" s="63"/>
      <c r="C764"/>
      <c r="D764"/>
      <c r="E764" s="3"/>
      <c r="F764" s="55"/>
      <c r="G764"/>
      <c r="H764"/>
    </row>
    <row r="765" spans="1:8" s="25" customFormat="1">
      <c r="A765"/>
      <c r="B765" s="63"/>
      <c r="C765"/>
      <c r="D765"/>
      <c r="E765" s="3"/>
      <c r="F765" s="55"/>
      <c r="G765"/>
      <c r="H765"/>
    </row>
    <row r="766" spans="1:8" s="25" customFormat="1">
      <c r="A766"/>
      <c r="B766" s="63"/>
      <c r="C766"/>
      <c r="D766"/>
      <c r="E766" s="3"/>
      <c r="F766" s="55"/>
      <c r="G766"/>
      <c r="H766"/>
    </row>
    <row r="767" spans="1:8" s="25" customFormat="1">
      <c r="A767"/>
      <c r="B767" s="63"/>
      <c r="C767"/>
      <c r="D767"/>
      <c r="E767" s="3"/>
      <c r="F767" s="55"/>
      <c r="G767"/>
      <c r="H767"/>
    </row>
    <row r="768" spans="1:8" s="25" customFormat="1">
      <c r="A768"/>
      <c r="B768" s="63"/>
      <c r="C768"/>
      <c r="D768"/>
      <c r="E768" s="3"/>
      <c r="F768" s="55"/>
      <c r="G768"/>
      <c r="H768"/>
    </row>
    <row r="769" spans="1:8" s="25" customFormat="1">
      <c r="A769"/>
      <c r="B769" s="63"/>
      <c r="C769"/>
      <c r="D769"/>
      <c r="E769" s="3"/>
      <c r="F769" s="55"/>
      <c r="G769"/>
      <c r="H769"/>
    </row>
    <row r="770" spans="1:8" s="25" customFormat="1">
      <c r="A770"/>
      <c r="B770" s="63"/>
      <c r="C770"/>
      <c r="D770"/>
      <c r="E770" s="3"/>
      <c r="F770" s="55"/>
      <c r="G770"/>
      <c r="H770"/>
    </row>
    <row r="771" spans="1:8" s="25" customFormat="1">
      <c r="A771"/>
      <c r="B771" s="63"/>
      <c r="C771"/>
      <c r="D771"/>
      <c r="E771" s="3"/>
      <c r="F771" s="55"/>
      <c r="G771"/>
      <c r="H771"/>
    </row>
    <row r="772" spans="1:8" s="25" customFormat="1">
      <c r="A772"/>
      <c r="B772" s="63"/>
      <c r="C772"/>
      <c r="D772"/>
      <c r="E772" s="3"/>
      <c r="F772" s="55"/>
      <c r="G772"/>
      <c r="H772"/>
    </row>
    <row r="773" spans="1:8" s="25" customFormat="1">
      <c r="A773"/>
      <c r="B773" s="63"/>
      <c r="C773"/>
      <c r="D773"/>
      <c r="E773" s="3"/>
      <c r="F773" s="55"/>
      <c r="G773"/>
      <c r="H773"/>
    </row>
    <row r="774" spans="1:8" s="25" customFormat="1">
      <c r="A774"/>
      <c r="B774" s="63"/>
      <c r="C774"/>
      <c r="D774"/>
      <c r="E774" s="3"/>
      <c r="F774" s="55"/>
      <c r="G774"/>
      <c r="H774"/>
    </row>
    <row r="775" spans="1:8" s="25" customFormat="1">
      <c r="A775"/>
      <c r="B775" s="63"/>
      <c r="C775"/>
      <c r="D775"/>
      <c r="E775" s="3"/>
      <c r="F775" s="55"/>
      <c r="G775"/>
      <c r="H775"/>
    </row>
    <row r="776" spans="1:8" s="25" customFormat="1">
      <c r="A776"/>
      <c r="B776" s="63"/>
      <c r="C776"/>
      <c r="D776"/>
      <c r="E776" s="3"/>
      <c r="F776" s="55"/>
      <c r="G776"/>
      <c r="H776"/>
    </row>
    <row r="777" spans="1:8" s="25" customFormat="1">
      <c r="A777"/>
      <c r="B777" s="63"/>
      <c r="C777"/>
      <c r="D777"/>
      <c r="E777" s="3"/>
      <c r="F777" s="55"/>
      <c r="G777"/>
      <c r="H777"/>
    </row>
    <row r="778" spans="1:8" s="25" customFormat="1">
      <c r="A778"/>
      <c r="B778" s="63"/>
      <c r="C778"/>
      <c r="D778"/>
      <c r="E778" s="3"/>
      <c r="F778" s="55"/>
      <c r="G778"/>
      <c r="H778"/>
    </row>
    <row r="779" spans="1:8" s="25" customFormat="1">
      <c r="A779"/>
      <c r="B779" s="63"/>
      <c r="C779"/>
      <c r="D779"/>
      <c r="E779" s="3"/>
      <c r="F779" s="55"/>
      <c r="G779"/>
      <c r="H779"/>
    </row>
    <row r="780" spans="1:8" s="25" customFormat="1">
      <c r="A780"/>
      <c r="B780" s="63"/>
      <c r="C780"/>
      <c r="D780"/>
      <c r="E780" s="3"/>
      <c r="F780" s="55"/>
      <c r="G780"/>
      <c r="H780"/>
    </row>
    <row r="781" spans="1:8" s="25" customFormat="1">
      <c r="A781"/>
      <c r="B781" s="63"/>
      <c r="C781"/>
      <c r="D781"/>
      <c r="E781" s="3"/>
      <c r="F781" s="55"/>
      <c r="G781"/>
      <c r="H781"/>
    </row>
    <row r="782" spans="1:8" s="25" customFormat="1">
      <c r="A782"/>
      <c r="B782" s="63"/>
      <c r="C782"/>
      <c r="D782"/>
      <c r="E782" s="3"/>
      <c r="F782" s="55"/>
      <c r="G782"/>
      <c r="H782"/>
    </row>
    <row r="783" spans="1:8" s="25" customFormat="1">
      <c r="A783"/>
      <c r="B783" s="63"/>
      <c r="C783"/>
      <c r="D783"/>
      <c r="E783" s="3"/>
      <c r="F783" s="55"/>
      <c r="G783" s="3"/>
      <c r="H783"/>
    </row>
    <row r="784" spans="1:8" s="25" customFormat="1">
      <c r="A784"/>
      <c r="B784" s="63"/>
      <c r="C784"/>
      <c r="D784"/>
      <c r="E784" s="3"/>
      <c r="F784" s="55"/>
      <c r="G784"/>
      <c r="H784"/>
    </row>
    <row r="785" spans="1:8" s="25" customFormat="1">
      <c r="A785"/>
      <c r="B785" s="63"/>
      <c r="C785"/>
      <c r="D785"/>
      <c r="E785" s="3"/>
      <c r="F785" s="55"/>
      <c r="G785"/>
      <c r="H785"/>
    </row>
    <row r="786" spans="1:8" s="25" customFormat="1">
      <c r="A786"/>
      <c r="B786" s="63"/>
      <c r="C786"/>
      <c r="D786"/>
      <c r="E786" s="3"/>
      <c r="F786" s="55"/>
      <c r="G786"/>
      <c r="H786"/>
    </row>
    <row r="787" spans="1:8" s="25" customFormat="1">
      <c r="A787"/>
      <c r="B787" s="63"/>
      <c r="C787"/>
      <c r="D787"/>
      <c r="E787" s="3"/>
      <c r="F787" s="55"/>
      <c r="G787"/>
      <c r="H787"/>
    </row>
    <row r="788" spans="1:8" s="25" customFormat="1">
      <c r="A788"/>
      <c r="B788" s="63"/>
      <c r="C788"/>
      <c r="D788"/>
      <c r="E788" s="3"/>
      <c r="F788" s="55"/>
      <c r="G788"/>
      <c r="H788"/>
    </row>
    <row r="789" spans="1:8" s="25" customFormat="1">
      <c r="A789"/>
      <c r="B789" s="63"/>
      <c r="C789"/>
      <c r="D789"/>
      <c r="E789" s="3"/>
      <c r="F789" s="55"/>
      <c r="G789"/>
      <c r="H789"/>
    </row>
    <row r="790" spans="1:8" s="25" customFormat="1">
      <c r="A790"/>
      <c r="B790" s="63"/>
      <c r="C790"/>
      <c r="D790"/>
      <c r="E790" s="3"/>
      <c r="F790" s="55"/>
      <c r="G790"/>
      <c r="H790"/>
    </row>
    <row r="791" spans="1:8" s="25" customFormat="1">
      <c r="A791"/>
      <c r="B791" s="63"/>
      <c r="C791"/>
      <c r="D791"/>
      <c r="E791" s="3"/>
      <c r="F791" s="55"/>
      <c r="G791"/>
      <c r="H791"/>
    </row>
    <row r="792" spans="1:8" s="25" customFormat="1">
      <c r="A792"/>
      <c r="B792" s="63"/>
      <c r="C792"/>
      <c r="D792"/>
      <c r="E792" s="3"/>
      <c r="F792" s="55"/>
      <c r="G792"/>
      <c r="H792"/>
    </row>
    <row r="793" spans="1:8" s="25" customFormat="1">
      <c r="A793"/>
      <c r="B793" s="63"/>
      <c r="C793"/>
      <c r="D793"/>
      <c r="E793" s="3"/>
      <c r="F793" s="55"/>
      <c r="G793"/>
      <c r="H793"/>
    </row>
    <row r="794" spans="1:8" s="25" customFormat="1">
      <c r="A794"/>
      <c r="B794" s="63"/>
      <c r="C794"/>
      <c r="D794"/>
      <c r="E794" s="3"/>
      <c r="F794" s="55"/>
      <c r="G794"/>
      <c r="H794"/>
    </row>
    <row r="795" spans="1:8" s="25" customFormat="1">
      <c r="A795"/>
      <c r="B795" s="63"/>
      <c r="C795"/>
      <c r="D795"/>
      <c r="E795" s="3"/>
      <c r="F795" s="55"/>
      <c r="G795"/>
      <c r="H795"/>
    </row>
    <row r="796" spans="1:8" s="25" customFormat="1">
      <c r="A796"/>
      <c r="B796" s="63"/>
      <c r="C796"/>
      <c r="D796"/>
      <c r="E796" s="3"/>
      <c r="F796" s="55"/>
      <c r="G796" s="3"/>
      <c r="H796"/>
    </row>
    <row r="797" spans="1:8" s="25" customFormat="1">
      <c r="A797"/>
      <c r="B797" s="63"/>
      <c r="C797"/>
      <c r="D797"/>
      <c r="E797" s="3"/>
      <c r="F797" s="55"/>
      <c r="G797"/>
      <c r="H797"/>
    </row>
    <row r="798" spans="1:8" s="25" customFormat="1">
      <c r="A798"/>
      <c r="B798" s="63"/>
      <c r="C798"/>
      <c r="D798"/>
      <c r="E798" s="3"/>
      <c r="F798" s="55"/>
      <c r="G798"/>
      <c r="H798"/>
    </row>
    <row r="799" spans="1:8" s="25" customFormat="1">
      <c r="A799"/>
      <c r="B799" s="63"/>
      <c r="C799"/>
      <c r="D799"/>
      <c r="E799" s="3"/>
      <c r="F799" s="55"/>
      <c r="G799"/>
      <c r="H799"/>
    </row>
    <row r="800" spans="1:8" s="25" customFormat="1">
      <c r="A800"/>
      <c r="B800" s="63"/>
      <c r="C800"/>
      <c r="D800"/>
      <c r="E800" s="3"/>
      <c r="F800" s="55"/>
      <c r="G800"/>
      <c r="H800"/>
    </row>
    <row r="801" spans="1:8" s="25" customFormat="1">
      <c r="A801"/>
      <c r="B801" s="63"/>
      <c r="C801"/>
      <c r="D801"/>
      <c r="E801" s="3"/>
      <c r="F801" s="55"/>
      <c r="G801"/>
      <c r="H801"/>
    </row>
    <row r="802" spans="1:8" s="25" customFormat="1">
      <c r="A802"/>
      <c r="B802" s="63"/>
      <c r="C802"/>
      <c r="D802"/>
      <c r="E802" s="3"/>
      <c r="F802" s="55"/>
      <c r="G802"/>
      <c r="H802"/>
    </row>
    <row r="803" spans="1:8" s="25" customFormat="1">
      <c r="A803"/>
      <c r="B803" s="63"/>
      <c r="C803"/>
      <c r="D803"/>
      <c r="E803" s="3"/>
      <c r="F803" s="55"/>
      <c r="G803"/>
      <c r="H803"/>
    </row>
    <row r="804" spans="1:8" s="25" customFormat="1">
      <c r="A804"/>
      <c r="B804" s="63"/>
      <c r="C804"/>
      <c r="D804"/>
      <c r="E804" s="3"/>
      <c r="F804" s="55"/>
      <c r="G804"/>
      <c r="H804"/>
    </row>
    <row r="805" spans="1:8" s="25" customFormat="1">
      <c r="A805"/>
      <c r="B805" s="63"/>
      <c r="C805"/>
      <c r="D805"/>
      <c r="E805" s="3"/>
      <c r="F805" s="55"/>
      <c r="G805"/>
      <c r="H805"/>
    </row>
    <row r="806" spans="1:8" s="25" customFormat="1">
      <c r="A806"/>
      <c r="B806" s="63"/>
      <c r="C806"/>
      <c r="D806"/>
      <c r="E806" s="3"/>
      <c r="F806" s="55"/>
      <c r="G806"/>
      <c r="H806"/>
    </row>
    <row r="807" spans="1:8" s="25" customFormat="1">
      <c r="A807"/>
      <c r="B807" s="63"/>
      <c r="C807"/>
      <c r="D807"/>
      <c r="E807" s="3"/>
      <c r="F807" s="55"/>
      <c r="G807"/>
      <c r="H807"/>
    </row>
    <row r="808" spans="1:8" s="25" customFormat="1">
      <c r="A808"/>
      <c r="B808" s="63"/>
      <c r="C808"/>
      <c r="D808"/>
      <c r="E808" s="3"/>
      <c r="F808" s="55"/>
      <c r="G808"/>
      <c r="H808"/>
    </row>
    <row r="809" spans="1:8" s="25" customFormat="1">
      <c r="A809"/>
      <c r="B809" s="63"/>
      <c r="C809"/>
      <c r="D809"/>
      <c r="E809" s="3"/>
      <c r="F809" s="55"/>
      <c r="G809"/>
      <c r="H809"/>
    </row>
    <row r="810" spans="1:8" s="25" customFormat="1">
      <c r="A810"/>
      <c r="B810" s="63"/>
      <c r="C810"/>
      <c r="D810"/>
      <c r="E810" s="3"/>
      <c r="F810" s="55"/>
      <c r="G810"/>
      <c r="H810"/>
    </row>
    <row r="811" spans="1:8" s="25" customFormat="1">
      <c r="A811"/>
      <c r="B811" s="63"/>
      <c r="C811"/>
      <c r="D811"/>
      <c r="E811" s="3"/>
      <c r="F811" s="55"/>
      <c r="G811"/>
      <c r="H811"/>
    </row>
    <row r="812" spans="1:8" s="25" customFormat="1">
      <c r="A812"/>
      <c r="B812" s="63"/>
      <c r="C812"/>
      <c r="D812"/>
      <c r="E812" s="3"/>
      <c r="F812" s="55"/>
      <c r="G812"/>
      <c r="H812"/>
    </row>
    <row r="813" spans="1:8" s="25" customFormat="1">
      <c r="A813"/>
      <c r="B813" s="63"/>
      <c r="C813"/>
      <c r="D813"/>
      <c r="E813" s="3"/>
      <c r="F813" s="55"/>
      <c r="G813"/>
      <c r="H813"/>
    </row>
    <row r="814" spans="1:8" s="25" customFormat="1">
      <c r="A814"/>
      <c r="B814" s="63"/>
      <c r="C814"/>
      <c r="D814"/>
      <c r="E814" s="3"/>
      <c r="F814" s="55"/>
      <c r="G814"/>
      <c r="H814"/>
    </row>
    <row r="815" spans="1:8" s="25" customFormat="1">
      <c r="A815"/>
      <c r="B815" s="63"/>
      <c r="C815"/>
      <c r="D815"/>
      <c r="E815" s="3"/>
      <c r="F815" s="55"/>
      <c r="G815"/>
      <c r="H815"/>
    </row>
    <row r="816" spans="1:8" s="25" customFormat="1">
      <c r="A816"/>
      <c r="B816" s="63"/>
      <c r="C816"/>
      <c r="D816"/>
      <c r="E816" s="3"/>
      <c r="F816" s="55"/>
      <c r="G816"/>
      <c r="H816"/>
    </row>
    <row r="817" spans="1:8" s="25" customFormat="1">
      <c r="A817"/>
      <c r="B817" s="63"/>
      <c r="C817"/>
      <c r="D817"/>
      <c r="E817" s="3"/>
      <c r="F817" s="55"/>
      <c r="G817"/>
      <c r="H817"/>
    </row>
    <row r="818" spans="1:8" s="25" customFormat="1">
      <c r="A818"/>
      <c r="B818" s="63"/>
      <c r="C818"/>
      <c r="D818"/>
      <c r="E818" s="3"/>
      <c r="F818" s="55"/>
      <c r="G818"/>
      <c r="H818"/>
    </row>
    <row r="819" spans="1:8" s="25" customFormat="1">
      <c r="A819"/>
      <c r="B819" s="63"/>
      <c r="C819"/>
      <c r="D819"/>
      <c r="E819" s="3"/>
      <c r="F819" s="55"/>
      <c r="G819"/>
      <c r="H819"/>
    </row>
    <row r="820" spans="1:8" s="25" customFormat="1">
      <c r="A820"/>
      <c r="B820" s="63"/>
      <c r="C820"/>
      <c r="D820"/>
      <c r="E820" s="3"/>
      <c r="F820" s="55"/>
      <c r="G820"/>
      <c r="H820"/>
    </row>
    <row r="821" spans="1:8" s="25" customFormat="1">
      <c r="A821"/>
      <c r="B821" s="63"/>
      <c r="C821"/>
      <c r="D821"/>
      <c r="E821" s="3"/>
      <c r="F821" s="55"/>
      <c r="G821"/>
      <c r="H821"/>
    </row>
    <row r="822" spans="1:8" s="25" customFormat="1">
      <c r="A822"/>
      <c r="B822" s="63"/>
      <c r="C822"/>
      <c r="D822"/>
      <c r="E822" s="3"/>
      <c r="F822" s="55"/>
      <c r="G822"/>
      <c r="H822"/>
    </row>
    <row r="823" spans="1:8" s="25" customFormat="1">
      <c r="A823"/>
      <c r="B823" s="63"/>
      <c r="C823"/>
      <c r="D823"/>
      <c r="E823" s="3"/>
      <c r="F823" s="55"/>
      <c r="G823"/>
      <c r="H823"/>
    </row>
    <row r="824" spans="1:8" s="25" customFormat="1">
      <c r="A824"/>
      <c r="B824" s="63"/>
      <c r="C824"/>
      <c r="D824"/>
      <c r="E824" s="3"/>
      <c r="F824" s="55"/>
      <c r="G824"/>
      <c r="H824"/>
    </row>
    <row r="825" spans="1:8" s="25" customFormat="1">
      <c r="A825"/>
      <c r="B825" s="63"/>
      <c r="C825"/>
      <c r="D825"/>
      <c r="E825" s="3"/>
      <c r="F825" s="55"/>
      <c r="G825"/>
      <c r="H825"/>
    </row>
    <row r="826" spans="1:8" s="25" customFormat="1">
      <c r="A826"/>
      <c r="B826" s="63"/>
      <c r="C826"/>
      <c r="D826"/>
      <c r="E826" s="3"/>
      <c r="F826" s="55"/>
      <c r="G826"/>
      <c r="H826"/>
    </row>
    <row r="827" spans="1:8" s="25" customFormat="1">
      <c r="A827"/>
      <c r="B827" s="63"/>
      <c r="C827"/>
      <c r="D827"/>
      <c r="E827" s="3"/>
      <c r="F827" s="55"/>
      <c r="G827"/>
      <c r="H827"/>
    </row>
    <row r="828" spans="1:8" s="25" customFormat="1">
      <c r="A828"/>
      <c r="B828" s="63"/>
      <c r="C828"/>
      <c r="D828"/>
      <c r="E828" s="3"/>
      <c r="F828" s="55"/>
      <c r="G828"/>
      <c r="H828"/>
    </row>
    <row r="829" spans="1:8" s="25" customFormat="1">
      <c r="A829"/>
      <c r="B829" s="63"/>
      <c r="C829"/>
      <c r="D829"/>
      <c r="E829" s="3"/>
      <c r="F829" s="55"/>
      <c r="G829"/>
      <c r="H829"/>
    </row>
    <row r="830" spans="1:8" s="25" customFormat="1">
      <c r="A830"/>
      <c r="B830" s="63"/>
      <c r="C830"/>
      <c r="D830"/>
      <c r="E830" s="3"/>
      <c r="F830" s="55"/>
      <c r="G830"/>
      <c r="H830"/>
    </row>
    <row r="831" spans="1:8" s="25" customFormat="1">
      <c r="A831"/>
      <c r="B831" s="63"/>
      <c r="C831"/>
      <c r="D831"/>
      <c r="E831" s="3"/>
      <c r="F831" s="55"/>
      <c r="G831"/>
      <c r="H831"/>
    </row>
    <row r="832" spans="1:8" s="25" customFormat="1">
      <c r="A832"/>
      <c r="B832" s="63"/>
      <c r="C832"/>
      <c r="D832"/>
      <c r="E832" s="3"/>
      <c r="F832" s="55"/>
      <c r="G832"/>
      <c r="H832"/>
    </row>
    <row r="833" spans="1:8" s="25" customFormat="1">
      <c r="A833"/>
      <c r="B833" s="63"/>
      <c r="C833"/>
      <c r="D833"/>
      <c r="E833" s="3"/>
      <c r="F833" s="55"/>
      <c r="G833"/>
      <c r="H833"/>
    </row>
    <row r="834" spans="1:8" s="25" customFormat="1">
      <c r="A834"/>
      <c r="B834" s="63"/>
      <c r="C834"/>
      <c r="D834"/>
      <c r="E834" s="3"/>
      <c r="F834" s="55"/>
      <c r="G834"/>
      <c r="H834"/>
    </row>
    <row r="835" spans="1:8" s="25" customFormat="1">
      <c r="A835"/>
      <c r="B835" s="63"/>
      <c r="C835"/>
      <c r="D835"/>
      <c r="E835" s="3"/>
      <c r="F835" s="55"/>
      <c r="G835"/>
      <c r="H835"/>
    </row>
    <row r="836" spans="1:8" s="25" customFormat="1">
      <c r="A836"/>
      <c r="B836" s="63"/>
      <c r="C836"/>
      <c r="D836"/>
      <c r="E836" s="3"/>
      <c r="F836" s="55"/>
      <c r="G836"/>
      <c r="H836"/>
    </row>
    <row r="837" spans="1:8" s="25" customFormat="1">
      <c r="A837"/>
      <c r="B837" s="63"/>
      <c r="C837"/>
      <c r="D837"/>
      <c r="E837" s="3"/>
      <c r="F837" s="55"/>
      <c r="G837"/>
      <c r="H837"/>
    </row>
    <row r="838" spans="1:8" s="25" customFormat="1">
      <c r="A838"/>
      <c r="B838" s="63"/>
      <c r="C838"/>
      <c r="D838"/>
      <c r="E838" s="3"/>
      <c r="F838" s="55"/>
      <c r="G838"/>
      <c r="H838"/>
    </row>
    <row r="839" spans="1:8" s="25" customFormat="1">
      <c r="A839"/>
      <c r="B839" s="63"/>
      <c r="C839"/>
      <c r="D839"/>
      <c r="E839" s="3"/>
      <c r="F839" s="55"/>
      <c r="G839"/>
      <c r="H839"/>
    </row>
    <row r="840" spans="1:8" s="25" customFormat="1">
      <c r="A840"/>
      <c r="B840" s="63"/>
      <c r="C840"/>
      <c r="D840"/>
      <c r="E840" s="3"/>
      <c r="F840" s="55"/>
      <c r="G840"/>
      <c r="H840"/>
    </row>
    <row r="841" spans="1:8" s="25" customFormat="1">
      <c r="A841"/>
      <c r="B841" s="63"/>
      <c r="C841"/>
      <c r="D841"/>
      <c r="E841" s="3"/>
      <c r="F841" s="55"/>
      <c r="G841"/>
      <c r="H841"/>
    </row>
    <row r="842" spans="1:8" s="25" customFormat="1">
      <c r="A842"/>
      <c r="B842" s="63"/>
      <c r="C842"/>
      <c r="D842"/>
      <c r="E842" s="3"/>
      <c r="F842" s="55"/>
      <c r="G842"/>
      <c r="H842"/>
    </row>
    <row r="843" spans="1:8" s="25" customFormat="1">
      <c r="A843"/>
      <c r="B843" s="63"/>
      <c r="C843"/>
      <c r="D843"/>
      <c r="E843" s="3"/>
      <c r="F843" s="55"/>
      <c r="G843"/>
      <c r="H843"/>
    </row>
    <row r="844" spans="1:8" s="25" customFormat="1">
      <c r="A844"/>
      <c r="B844" s="63"/>
      <c r="C844"/>
      <c r="D844"/>
      <c r="E844" s="3"/>
      <c r="F844" s="55"/>
      <c r="G844"/>
      <c r="H844"/>
    </row>
    <row r="845" spans="1:8" s="25" customFormat="1">
      <c r="A845"/>
      <c r="B845" s="63"/>
      <c r="C845"/>
      <c r="D845"/>
      <c r="E845" s="3"/>
      <c r="F845" s="55"/>
      <c r="G845"/>
      <c r="H845"/>
    </row>
    <row r="846" spans="1:8" s="25" customFormat="1">
      <c r="A846"/>
      <c r="B846" s="63"/>
      <c r="C846"/>
      <c r="D846"/>
      <c r="E846" s="3"/>
      <c r="F846" s="55"/>
      <c r="G846"/>
      <c r="H846"/>
    </row>
    <row r="847" spans="1:8" s="25" customFormat="1">
      <c r="A847"/>
      <c r="B847" s="63"/>
      <c r="C847"/>
      <c r="D847"/>
      <c r="E847" s="3"/>
      <c r="F847" s="55"/>
      <c r="G847"/>
      <c r="H847"/>
    </row>
    <row r="848" spans="1:8" s="25" customFormat="1">
      <c r="A848"/>
      <c r="B848" s="63"/>
      <c r="C848"/>
      <c r="D848"/>
      <c r="E848" s="3"/>
      <c r="F848" s="55"/>
      <c r="G848"/>
      <c r="H848"/>
    </row>
    <row r="849" spans="1:8" s="25" customFormat="1">
      <c r="A849"/>
      <c r="B849" s="63"/>
      <c r="C849"/>
      <c r="D849"/>
      <c r="E849" s="3"/>
      <c r="F849" s="55"/>
      <c r="G849"/>
      <c r="H849"/>
    </row>
    <row r="850" spans="1:8" s="25" customFormat="1">
      <c r="A850"/>
      <c r="B850" s="63"/>
      <c r="C850"/>
      <c r="D850"/>
      <c r="E850" s="3"/>
      <c r="F850" s="55"/>
      <c r="G850"/>
      <c r="H850"/>
    </row>
    <row r="851" spans="1:8" s="25" customFormat="1">
      <c r="A851"/>
      <c r="B851" s="63"/>
      <c r="C851"/>
      <c r="D851"/>
      <c r="E851" s="3"/>
      <c r="F851" s="55"/>
      <c r="G851"/>
      <c r="H851"/>
    </row>
    <row r="852" spans="1:8" s="25" customFormat="1">
      <c r="A852"/>
      <c r="B852" s="63"/>
      <c r="C852"/>
      <c r="D852"/>
      <c r="E852" s="3"/>
      <c r="F852" s="55"/>
      <c r="G852"/>
      <c r="H852"/>
    </row>
    <row r="853" spans="1:8" s="25" customFormat="1">
      <c r="A853"/>
      <c r="B853" s="63"/>
      <c r="C853"/>
      <c r="D853"/>
      <c r="E853" s="3"/>
      <c r="F853" s="55"/>
      <c r="G853"/>
      <c r="H853"/>
    </row>
    <row r="854" spans="1:8" s="25" customFormat="1">
      <c r="A854"/>
      <c r="B854" s="63"/>
      <c r="C854"/>
      <c r="D854"/>
      <c r="E854" s="3"/>
      <c r="F854" s="55"/>
      <c r="G854"/>
      <c r="H854"/>
    </row>
    <row r="855" spans="1:8" s="25" customFormat="1">
      <c r="A855"/>
      <c r="B855" s="63"/>
      <c r="C855"/>
      <c r="D855"/>
      <c r="E855" s="3"/>
      <c r="F855" s="55"/>
      <c r="G855"/>
      <c r="H855"/>
    </row>
    <row r="856" spans="1:8" s="25" customFormat="1">
      <c r="A856"/>
      <c r="B856" s="63"/>
      <c r="C856"/>
      <c r="D856"/>
      <c r="E856" s="3"/>
      <c r="F856" s="55"/>
      <c r="G856"/>
      <c r="H856"/>
    </row>
    <row r="857" spans="1:8" s="25" customFormat="1">
      <c r="A857"/>
      <c r="B857" s="63"/>
      <c r="C857"/>
      <c r="D857"/>
      <c r="E857" s="3"/>
      <c r="F857" s="55"/>
      <c r="G857"/>
      <c r="H857"/>
    </row>
    <row r="858" spans="1:8" s="25" customFormat="1">
      <c r="A858"/>
      <c r="B858" s="63"/>
      <c r="C858"/>
      <c r="D858"/>
      <c r="E858" s="3"/>
      <c r="F858" s="55"/>
      <c r="G858"/>
      <c r="H858"/>
    </row>
    <row r="859" spans="1:8" s="25" customFormat="1">
      <c r="A859"/>
      <c r="B859" s="63"/>
      <c r="C859"/>
      <c r="D859"/>
      <c r="E859" s="3"/>
      <c r="F859" s="55"/>
      <c r="G859"/>
      <c r="H859"/>
    </row>
    <row r="860" spans="1:8" s="25" customFormat="1">
      <c r="A860"/>
      <c r="B860" s="63"/>
      <c r="C860"/>
      <c r="D860"/>
      <c r="E860" s="3"/>
      <c r="F860" s="55"/>
      <c r="G860"/>
      <c r="H860"/>
    </row>
    <row r="861" spans="1:8" s="25" customFormat="1">
      <c r="A861"/>
      <c r="B861" s="63"/>
      <c r="C861"/>
      <c r="D861"/>
      <c r="E861" s="3"/>
      <c r="F861" s="55"/>
      <c r="G861"/>
      <c r="H861"/>
    </row>
    <row r="862" spans="1:8" s="25" customFormat="1">
      <c r="A862"/>
      <c r="B862" s="63"/>
      <c r="C862"/>
      <c r="D862"/>
      <c r="E862" s="3"/>
      <c r="F862" s="55"/>
      <c r="G862"/>
      <c r="H862"/>
    </row>
    <row r="863" spans="1:8" s="25" customFormat="1">
      <c r="A863"/>
      <c r="B863" s="63"/>
      <c r="C863"/>
      <c r="D863"/>
      <c r="E863" s="3"/>
      <c r="F863" s="55"/>
      <c r="G863"/>
      <c r="H863"/>
    </row>
    <row r="864" spans="1:8" s="25" customFormat="1">
      <c r="A864"/>
      <c r="B864" s="63"/>
      <c r="C864"/>
      <c r="D864"/>
      <c r="E864" s="3"/>
      <c r="F864" s="55"/>
      <c r="G864"/>
      <c r="H864"/>
    </row>
    <row r="865" spans="1:8" s="25" customFormat="1">
      <c r="A865"/>
      <c r="B865" s="63"/>
      <c r="C865"/>
      <c r="D865"/>
      <c r="E865" s="3"/>
      <c r="F865" s="55"/>
      <c r="G865"/>
      <c r="H865"/>
    </row>
    <row r="866" spans="1:8" s="25" customFormat="1">
      <c r="A866"/>
      <c r="B866" s="63"/>
      <c r="C866"/>
      <c r="D866"/>
      <c r="E866" s="3"/>
      <c r="F866" s="55"/>
      <c r="G866"/>
      <c r="H866"/>
    </row>
    <row r="867" spans="1:8" s="25" customFormat="1">
      <c r="A867"/>
      <c r="B867" s="63"/>
      <c r="C867"/>
      <c r="D867"/>
      <c r="E867" s="3"/>
      <c r="F867" s="55"/>
      <c r="G867"/>
      <c r="H867"/>
    </row>
    <row r="868" spans="1:8" s="25" customFormat="1">
      <c r="A868"/>
      <c r="B868" s="63"/>
      <c r="C868"/>
      <c r="D868"/>
      <c r="E868" s="3"/>
      <c r="F868" s="55"/>
      <c r="G868"/>
      <c r="H868"/>
    </row>
    <row r="869" spans="1:8" s="25" customFormat="1">
      <c r="A869"/>
      <c r="B869" s="63"/>
      <c r="C869"/>
      <c r="D869"/>
      <c r="E869" s="3"/>
      <c r="F869" s="55"/>
      <c r="G869"/>
      <c r="H869"/>
    </row>
    <row r="870" spans="1:8" s="25" customFormat="1">
      <c r="A870"/>
      <c r="B870" s="63"/>
      <c r="C870"/>
      <c r="D870"/>
      <c r="E870" s="3"/>
      <c r="F870" s="55"/>
      <c r="G870"/>
      <c r="H870"/>
    </row>
    <row r="871" spans="1:8" s="25" customFormat="1">
      <c r="A871"/>
      <c r="B871" s="63"/>
      <c r="C871"/>
      <c r="D871"/>
      <c r="E871" s="3"/>
      <c r="F871" s="55"/>
      <c r="G871"/>
      <c r="H871"/>
    </row>
    <row r="872" spans="1:8" s="25" customFormat="1">
      <c r="A872"/>
      <c r="B872" s="63"/>
      <c r="C872"/>
      <c r="D872"/>
      <c r="E872" s="3"/>
      <c r="F872" s="55"/>
      <c r="G872"/>
      <c r="H872"/>
    </row>
    <row r="873" spans="1:8" s="25" customFormat="1">
      <c r="A873"/>
      <c r="B873" s="63"/>
      <c r="C873"/>
      <c r="D873"/>
      <c r="E873" s="3"/>
      <c r="F873" s="55"/>
      <c r="G873"/>
      <c r="H873"/>
    </row>
    <row r="874" spans="1:8" s="25" customFormat="1">
      <c r="A874"/>
      <c r="B874" s="63"/>
      <c r="C874"/>
      <c r="D874"/>
      <c r="E874" s="3"/>
      <c r="F874" s="55"/>
      <c r="G874"/>
      <c r="H874"/>
    </row>
    <row r="875" spans="1:8" s="25" customFormat="1">
      <c r="A875"/>
      <c r="B875" s="63"/>
      <c r="C875"/>
      <c r="D875"/>
      <c r="E875" s="3"/>
      <c r="F875" s="55"/>
      <c r="G875"/>
      <c r="H875"/>
    </row>
    <row r="876" spans="1:8" s="25" customFormat="1">
      <c r="A876"/>
      <c r="B876" s="63"/>
      <c r="C876"/>
      <c r="D876"/>
      <c r="E876" s="3"/>
      <c r="F876" s="55"/>
      <c r="G876"/>
      <c r="H876"/>
    </row>
    <row r="877" spans="1:8" s="25" customFormat="1">
      <c r="A877"/>
      <c r="B877" s="63"/>
      <c r="C877"/>
      <c r="D877"/>
      <c r="E877" s="3"/>
      <c r="F877" s="55"/>
      <c r="G877"/>
      <c r="H877"/>
    </row>
    <row r="878" spans="1:8" s="25" customFormat="1">
      <c r="A878"/>
      <c r="B878" s="63"/>
      <c r="C878"/>
      <c r="D878"/>
      <c r="E878" s="3"/>
      <c r="F878" s="55"/>
      <c r="G878"/>
      <c r="H878"/>
    </row>
    <row r="879" spans="1:8" s="25" customFormat="1">
      <c r="A879"/>
      <c r="B879" s="63"/>
      <c r="C879"/>
      <c r="D879"/>
      <c r="E879" s="3"/>
      <c r="F879" s="55"/>
      <c r="G879"/>
      <c r="H879"/>
    </row>
    <row r="880" spans="1:8" s="25" customFormat="1">
      <c r="A880"/>
      <c r="B880" s="63"/>
      <c r="C880"/>
      <c r="D880"/>
      <c r="E880" s="3"/>
      <c r="F880" s="55"/>
      <c r="G880"/>
      <c r="H880"/>
    </row>
    <row r="881" spans="1:8" s="25" customFormat="1">
      <c r="A881"/>
      <c r="B881" s="63"/>
      <c r="C881"/>
      <c r="D881"/>
      <c r="E881" s="3"/>
      <c r="F881" s="55"/>
      <c r="G881"/>
      <c r="H881"/>
    </row>
    <row r="882" spans="1:8" s="25" customFormat="1">
      <c r="A882"/>
      <c r="B882" s="63"/>
      <c r="C882"/>
      <c r="D882"/>
      <c r="E882" s="3"/>
      <c r="F882" s="55"/>
      <c r="G882"/>
      <c r="H882"/>
    </row>
    <row r="883" spans="1:8" s="25" customFormat="1">
      <c r="A883"/>
      <c r="B883" s="63"/>
      <c r="C883"/>
      <c r="D883"/>
      <c r="E883" s="3"/>
      <c r="F883" s="55"/>
      <c r="G883"/>
      <c r="H883"/>
    </row>
    <row r="884" spans="1:8" s="25" customFormat="1">
      <c r="A884"/>
      <c r="B884" s="63"/>
      <c r="C884"/>
      <c r="D884"/>
      <c r="E884" s="3"/>
      <c r="F884" s="55"/>
      <c r="G884"/>
      <c r="H884"/>
    </row>
    <row r="885" spans="1:8" s="25" customFormat="1">
      <c r="A885"/>
      <c r="B885" s="63"/>
      <c r="C885"/>
      <c r="D885"/>
      <c r="E885" s="3"/>
      <c r="F885" s="55"/>
      <c r="G885"/>
      <c r="H885"/>
    </row>
    <row r="886" spans="1:8" s="25" customFormat="1">
      <c r="A886"/>
      <c r="B886" s="63"/>
      <c r="C886"/>
      <c r="D886"/>
      <c r="E886" s="3"/>
      <c r="F886" s="55"/>
      <c r="G886"/>
      <c r="H886"/>
    </row>
    <row r="887" spans="1:8" s="25" customFormat="1">
      <c r="A887"/>
      <c r="B887" s="63"/>
      <c r="C887"/>
      <c r="D887"/>
      <c r="E887" s="3"/>
      <c r="F887" s="55"/>
      <c r="G887"/>
      <c r="H887"/>
    </row>
    <row r="888" spans="1:8" s="25" customFormat="1">
      <c r="A888"/>
      <c r="B888" s="63"/>
      <c r="C888"/>
      <c r="D888"/>
      <c r="E888" s="3"/>
      <c r="F888" s="55"/>
      <c r="G888"/>
      <c r="H888"/>
    </row>
    <row r="889" spans="1:8" s="25" customFormat="1">
      <c r="A889"/>
      <c r="B889" s="63"/>
      <c r="C889"/>
      <c r="D889"/>
      <c r="E889" s="3"/>
      <c r="F889" s="55"/>
      <c r="G889"/>
      <c r="H889"/>
    </row>
    <row r="890" spans="1:8" s="25" customFormat="1">
      <c r="A890"/>
      <c r="B890" s="63"/>
      <c r="C890"/>
      <c r="D890"/>
      <c r="E890" s="3"/>
      <c r="F890" s="55"/>
      <c r="G890"/>
      <c r="H890"/>
    </row>
    <row r="891" spans="1:8" s="25" customFormat="1">
      <c r="A891"/>
      <c r="B891" s="63"/>
      <c r="C891"/>
      <c r="D891"/>
      <c r="E891" s="3"/>
      <c r="F891" s="55"/>
      <c r="G891"/>
      <c r="H891"/>
    </row>
    <row r="892" spans="1:8" s="25" customFormat="1">
      <c r="A892"/>
      <c r="B892" s="63"/>
      <c r="C892"/>
      <c r="D892"/>
      <c r="E892" s="3"/>
      <c r="F892" s="55"/>
      <c r="G892"/>
      <c r="H892"/>
    </row>
    <row r="893" spans="1:8" s="25" customFormat="1">
      <c r="A893"/>
      <c r="B893" s="63"/>
      <c r="C893"/>
      <c r="D893"/>
      <c r="E893" s="3"/>
      <c r="F893" s="55"/>
      <c r="G893"/>
      <c r="H893"/>
    </row>
    <row r="894" spans="1:8" s="25" customFormat="1">
      <c r="A894"/>
      <c r="B894" s="63"/>
      <c r="C894"/>
      <c r="D894"/>
      <c r="E894" s="3"/>
      <c r="F894" s="55"/>
      <c r="G894"/>
      <c r="H894"/>
    </row>
    <row r="895" spans="1:8" s="25" customFormat="1">
      <c r="A895"/>
      <c r="B895" s="63"/>
      <c r="C895"/>
      <c r="D895"/>
      <c r="E895" s="3"/>
      <c r="F895" s="55"/>
      <c r="G895"/>
      <c r="H895"/>
    </row>
    <row r="896" spans="1:8" s="25" customFormat="1">
      <c r="A896"/>
      <c r="B896" s="63"/>
      <c r="C896"/>
      <c r="D896"/>
      <c r="E896" s="3"/>
      <c r="F896" s="55"/>
      <c r="G896"/>
      <c r="H896"/>
    </row>
    <row r="897" spans="1:8" s="25" customFormat="1">
      <c r="A897"/>
      <c r="B897" s="63"/>
      <c r="C897"/>
      <c r="D897"/>
      <c r="E897" s="3"/>
      <c r="F897" s="55"/>
      <c r="G897"/>
      <c r="H897"/>
    </row>
    <row r="898" spans="1:8" s="25" customFormat="1">
      <c r="A898"/>
      <c r="B898" s="63"/>
      <c r="C898"/>
      <c r="D898"/>
      <c r="E898" s="3"/>
      <c r="F898" s="55"/>
      <c r="G898"/>
      <c r="H898"/>
    </row>
    <row r="899" spans="1:8" s="25" customFormat="1">
      <c r="A899"/>
      <c r="B899" s="63"/>
      <c r="C899"/>
      <c r="D899"/>
      <c r="E899" s="3"/>
      <c r="F899" s="55"/>
      <c r="G899"/>
      <c r="H899"/>
    </row>
    <row r="900" spans="1:8" s="25" customFormat="1">
      <c r="A900"/>
      <c r="B900" s="63"/>
      <c r="C900"/>
      <c r="D900"/>
      <c r="E900" s="3"/>
      <c r="F900" s="55"/>
      <c r="G900"/>
      <c r="H900"/>
    </row>
    <row r="901" spans="1:8" s="25" customFormat="1">
      <c r="A901"/>
      <c r="B901" s="63"/>
      <c r="C901"/>
      <c r="D901"/>
      <c r="E901" s="3"/>
      <c r="F901" s="55"/>
      <c r="G901"/>
      <c r="H901"/>
    </row>
    <row r="902" spans="1:8" s="25" customFormat="1">
      <c r="A902"/>
      <c r="B902" s="63"/>
      <c r="C902"/>
      <c r="D902"/>
      <c r="E902" s="3"/>
      <c r="F902" s="55"/>
      <c r="G902"/>
      <c r="H902"/>
    </row>
    <row r="903" spans="1:8" s="25" customFormat="1">
      <c r="A903"/>
      <c r="B903" s="63"/>
      <c r="C903"/>
      <c r="D903"/>
      <c r="E903" s="3"/>
      <c r="F903" s="55"/>
      <c r="G903"/>
      <c r="H903"/>
    </row>
    <row r="904" spans="1:8" s="25" customFormat="1">
      <c r="A904"/>
      <c r="B904" s="63"/>
      <c r="C904"/>
      <c r="D904"/>
      <c r="E904" s="3"/>
      <c r="F904" s="55"/>
      <c r="G904"/>
      <c r="H904"/>
    </row>
    <row r="905" spans="1:8" s="25" customFormat="1">
      <c r="A905"/>
      <c r="B905" s="63"/>
      <c r="C905"/>
      <c r="D905"/>
      <c r="E905" s="3"/>
      <c r="F905" s="55"/>
      <c r="G905"/>
      <c r="H905"/>
    </row>
    <row r="906" spans="1:8" s="25" customFormat="1">
      <c r="A906"/>
      <c r="B906" s="63"/>
      <c r="C906"/>
      <c r="D906"/>
      <c r="E906" s="3"/>
      <c r="F906" s="55"/>
      <c r="G906"/>
      <c r="H906"/>
    </row>
    <row r="907" spans="1:8" s="25" customFormat="1">
      <c r="A907"/>
      <c r="B907" s="63"/>
      <c r="C907"/>
      <c r="D907"/>
      <c r="E907" s="3"/>
      <c r="F907" s="55"/>
      <c r="G907"/>
      <c r="H907"/>
    </row>
    <row r="908" spans="1:8" s="25" customFormat="1">
      <c r="A908"/>
      <c r="B908" s="63"/>
      <c r="C908"/>
      <c r="D908"/>
      <c r="E908" s="3"/>
      <c r="F908" s="55"/>
      <c r="G908"/>
      <c r="H908"/>
    </row>
    <row r="909" spans="1:8" s="25" customFormat="1">
      <c r="A909"/>
      <c r="B909" s="63"/>
      <c r="C909"/>
      <c r="D909"/>
      <c r="E909" s="3"/>
      <c r="F909" s="55"/>
      <c r="G909"/>
      <c r="H909"/>
    </row>
    <row r="910" spans="1:8" s="25" customFormat="1">
      <c r="A910"/>
      <c r="B910" s="63"/>
      <c r="C910"/>
      <c r="D910"/>
      <c r="E910" s="3"/>
      <c r="F910" s="55"/>
      <c r="G910"/>
      <c r="H910"/>
    </row>
    <row r="911" spans="1:8" s="25" customFormat="1">
      <c r="A911"/>
      <c r="B911" s="63"/>
      <c r="C911"/>
      <c r="D911"/>
      <c r="E911" s="3"/>
      <c r="F911" s="55"/>
      <c r="G911"/>
      <c r="H911"/>
    </row>
    <row r="912" spans="1:8" s="25" customFormat="1">
      <c r="A912"/>
      <c r="B912" s="63"/>
      <c r="C912"/>
      <c r="D912"/>
      <c r="E912" s="3"/>
      <c r="F912" s="55"/>
      <c r="G912"/>
      <c r="H912"/>
    </row>
    <row r="913" spans="1:8" s="25" customFormat="1">
      <c r="A913"/>
      <c r="B913" s="63"/>
      <c r="C913"/>
      <c r="D913"/>
      <c r="E913" s="3"/>
      <c r="F913" s="55"/>
      <c r="G913"/>
      <c r="H913"/>
    </row>
    <row r="914" spans="1:8" s="25" customFormat="1">
      <c r="A914"/>
      <c r="B914" s="63"/>
      <c r="C914"/>
      <c r="D914"/>
      <c r="E914" s="3"/>
      <c r="F914" s="55"/>
      <c r="G914"/>
      <c r="H914"/>
    </row>
    <row r="915" spans="1:8" s="25" customFormat="1">
      <c r="A915"/>
      <c r="B915" s="63"/>
      <c r="C915"/>
      <c r="D915"/>
      <c r="E915" s="3"/>
      <c r="F915" s="55"/>
      <c r="G915"/>
      <c r="H915"/>
    </row>
    <row r="916" spans="1:8" s="25" customFormat="1">
      <c r="A916"/>
      <c r="B916" s="63"/>
      <c r="C916"/>
      <c r="D916"/>
      <c r="E916" s="3"/>
      <c r="F916" s="55"/>
      <c r="G916"/>
      <c r="H916"/>
    </row>
    <row r="917" spans="1:8" s="25" customFormat="1">
      <c r="A917"/>
      <c r="B917" s="63"/>
      <c r="C917"/>
      <c r="D917"/>
      <c r="E917" s="3"/>
      <c r="F917" s="55"/>
      <c r="G917"/>
      <c r="H917"/>
    </row>
    <row r="918" spans="1:8" s="25" customFormat="1">
      <c r="A918"/>
      <c r="B918" s="63"/>
      <c r="C918"/>
      <c r="D918"/>
      <c r="E918" s="3"/>
      <c r="F918" s="55"/>
      <c r="G918"/>
      <c r="H918"/>
    </row>
    <row r="919" spans="1:8" s="25" customFormat="1">
      <c r="A919"/>
      <c r="B919" s="63"/>
      <c r="C919"/>
      <c r="D919"/>
      <c r="E919" s="3"/>
      <c r="F919" s="55"/>
      <c r="G919"/>
      <c r="H919"/>
    </row>
    <row r="920" spans="1:8" s="25" customFormat="1">
      <c r="A920"/>
      <c r="B920" s="63"/>
      <c r="C920"/>
      <c r="D920"/>
      <c r="E920" s="3"/>
      <c r="F920" s="55"/>
      <c r="G920"/>
      <c r="H920"/>
    </row>
    <row r="921" spans="1:8" s="25" customFormat="1">
      <c r="A921"/>
      <c r="B921" s="63"/>
      <c r="C921"/>
      <c r="D921"/>
      <c r="E921" s="3"/>
      <c r="F921" s="55"/>
      <c r="G921"/>
      <c r="H921"/>
    </row>
    <row r="922" spans="1:8" s="25" customFormat="1">
      <c r="A922"/>
      <c r="B922" s="63"/>
      <c r="C922"/>
      <c r="D922"/>
      <c r="E922" s="3"/>
      <c r="F922" s="55"/>
      <c r="G922"/>
      <c r="H922"/>
    </row>
    <row r="923" spans="1:8" s="25" customFormat="1">
      <c r="A923"/>
      <c r="B923" s="63"/>
      <c r="C923"/>
      <c r="D923"/>
      <c r="E923" s="3"/>
      <c r="F923" s="55"/>
      <c r="G923"/>
      <c r="H923"/>
    </row>
    <row r="924" spans="1:8" s="25" customFormat="1">
      <c r="A924"/>
      <c r="B924" s="63"/>
      <c r="C924"/>
      <c r="D924"/>
      <c r="E924" s="3"/>
      <c r="F924" s="55"/>
      <c r="G924"/>
      <c r="H924"/>
    </row>
    <row r="925" spans="1:8" s="25" customFormat="1">
      <c r="A925"/>
      <c r="B925" s="63"/>
      <c r="C925"/>
      <c r="D925"/>
      <c r="E925" s="3"/>
      <c r="F925" s="55"/>
      <c r="G925"/>
      <c r="H925"/>
    </row>
    <row r="926" spans="1:8" s="25" customFormat="1">
      <c r="A926"/>
      <c r="B926" s="63"/>
      <c r="C926"/>
      <c r="D926"/>
      <c r="E926" s="3"/>
      <c r="F926" s="55"/>
      <c r="G926"/>
      <c r="H926"/>
    </row>
    <row r="927" spans="1:8" s="25" customFormat="1">
      <c r="A927"/>
      <c r="B927" s="63"/>
      <c r="C927"/>
      <c r="D927"/>
      <c r="E927" s="3"/>
      <c r="F927" s="55"/>
      <c r="G927"/>
      <c r="H927"/>
    </row>
    <row r="928" spans="1:8" s="25" customFormat="1">
      <c r="A928"/>
      <c r="B928" s="63"/>
      <c r="C928"/>
      <c r="D928"/>
      <c r="E928" s="3"/>
      <c r="F928" s="55"/>
      <c r="G928"/>
      <c r="H928"/>
    </row>
    <row r="929" spans="1:8" s="25" customFormat="1">
      <c r="A929"/>
      <c r="B929" s="63"/>
      <c r="C929"/>
      <c r="D929"/>
      <c r="E929" s="3"/>
      <c r="F929" s="55"/>
      <c r="G929"/>
      <c r="H929"/>
    </row>
    <row r="930" spans="1:8" s="25" customFormat="1">
      <c r="A930"/>
      <c r="B930" s="63"/>
      <c r="C930"/>
      <c r="D930"/>
      <c r="E930" s="3"/>
      <c r="F930" s="55"/>
      <c r="G930"/>
      <c r="H930"/>
    </row>
    <row r="931" spans="1:8" s="25" customFormat="1">
      <c r="A931"/>
      <c r="B931" s="63"/>
      <c r="C931"/>
      <c r="D931"/>
      <c r="E931" s="3"/>
      <c r="F931" s="55"/>
      <c r="G931"/>
      <c r="H931"/>
    </row>
    <row r="932" spans="1:8" s="25" customFormat="1">
      <c r="A932"/>
      <c r="B932" s="63"/>
      <c r="C932"/>
      <c r="D932"/>
      <c r="E932" s="3"/>
      <c r="F932" s="55"/>
      <c r="G932"/>
      <c r="H932"/>
    </row>
    <row r="933" spans="1:8" s="25" customFormat="1">
      <c r="A933"/>
      <c r="B933" s="63"/>
      <c r="C933"/>
      <c r="D933"/>
      <c r="E933" s="3"/>
      <c r="F933" s="55"/>
      <c r="G933"/>
      <c r="H933"/>
    </row>
    <row r="934" spans="1:8" s="25" customFormat="1">
      <c r="A934"/>
      <c r="B934" s="63"/>
      <c r="C934"/>
      <c r="D934"/>
      <c r="E934" s="3"/>
      <c r="F934" s="55"/>
      <c r="G934"/>
      <c r="H934"/>
    </row>
    <row r="935" spans="1:8" s="25" customFormat="1">
      <c r="A935"/>
      <c r="B935" s="63"/>
      <c r="C935"/>
      <c r="D935"/>
      <c r="E935" s="3"/>
      <c r="F935" s="55"/>
      <c r="G935"/>
      <c r="H935"/>
    </row>
    <row r="936" spans="1:8" s="25" customFormat="1">
      <c r="A936"/>
      <c r="B936" s="63"/>
      <c r="C936"/>
      <c r="D936"/>
      <c r="E936" s="3"/>
      <c r="F936" s="55"/>
      <c r="G936"/>
      <c r="H936"/>
    </row>
    <row r="937" spans="1:8" s="25" customFormat="1">
      <c r="A937"/>
      <c r="B937" s="63"/>
      <c r="C937"/>
      <c r="D937"/>
      <c r="E937" s="3"/>
      <c r="F937" s="55"/>
      <c r="G937"/>
      <c r="H937"/>
    </row>
    <row r="938" spans="1:8" s="25" customFormat="1">
      <c r="A938"/>
      <c r="B938" s="63"/>
      <c r="C938"/>
      <c r="D938"/>
      <c r="E938" s="3"/>
      <c r="F938" s="55"/>
      <c r="G938"/>
      <c r="H938"/>
    </row>
    <row r="939" spans="1:8" s="25" customFormat="1">
      <c r="A939"/>
      <c r="B939" s="63"/>
      <c r="C939"/>
      <c r="D939"/>
      <c r="E939" s="3"/>
      <c r="F939" s="55"/>
      <c r="G939"/>
      <c r="H939"/>
    </row>
    <row r="940" spans="1:8" s="25" customFormat="1">
      <c r="A940"/>
      <c r="B940" s="63"/>
      <c r="C940"/>
      <c r="D940"/>
      <c r="E940" s="3"/>
      <c r="F940" s="55"/>
      <c r="G940"/>
      <c r="H940"/>
    </row>
    <row r="941" spans="1:8" s="25" customFormat="1">
      <c r="A941"/>
      <c r="B941" s="63"/>
      <c r="C941"/>
      <c r="D941"/>
      <c r="E941" s="3"/>
      <c r="F941" s="55"/>
      <c r="G941"/>
      <c r="H941"/>
    </row>
    <row r="942" spans="1:8" s="25" customFormat="1">
      <c r="A942"/>
      <c r="B942" s="63"/>
      <c r="C942"/>
      <c r="D942"/>
      <c r="E942" s="3"/>
      <c r="F942" s="55"/>
      <c r="G942"/>
      <c r="H942"/>
    </row>
    <row r="943" spans="1:8" s="25" customFormat="1">
      <c r="A943"/>
      <c r="B943" s="63"/>
      <c r="C943"/>
      <c r="D943"/>
      <c r="E943" s="3"/>
      <c r="F943" s="55"/>
      <c r="G943"/>
      <c r="H943"/>
    </row>
    <row r="944" spans="1:8" s="25" customFormat="1">
      <c r="A944"/>
      <c r="B944" s="63"/>
      <c r="C944"/>
      <c r="D944"/>
      <c r="E944" s="3"/>
      <c r="F944" s="55"/>
      <c r="G944"/>
      <c r="H944"/>
    </row>
    <row r="945" spans="1:8" s="25" customFormat="1">
      <c r="A945"/>
      <c r="B945" s="63"/>
      <c r="C945"/>
      <c r="D945"/>
      <c r="E945" s="3"/>
      <c r="F945" s="55"/>
      <c r="G945"/>
      <c r="H945"/>
    </row>
    <row r="946" spans="1:8" s="25" customFormat="1">
      <c r="A946"/>
      <c r="B946" s="63"/>
      <c r="C946"/>
      <c r="D946"/>
      <c r="E946" s="3"/>
      <c r="F946" s="55"/>
      <c r="G946"/>
      <c r="H946"/>
    </row>
    <row r="947" spans="1:8" s="25" customFormat="1">
      <c r="A947"/>
      <c r="B947" s="63"/>
      <c r="C947"/>
      <c r="D947"/>
      <c r="E947" s="3"/>
      <c r="F947" s="55"/>
      <c r="G947"/>
      <c r="H947"/>
    </row>
    <row r="948" spans="1:8" s="25" customFormat="1">
      <c r="A948"/>
      <c r="B948" s="63"/>
      <c r="C948"/>
      <c r="D948"/>
      <c r="E948" s="3"/>
      <c r="F948" s="55"/>
      <c r="G948"/>
      <c r="H948"/>
    </row>
    <row r="949" spans="1:8" s="25" customFormat="1">
      <c r="A949"/>
      <c r="B949" s="63"/>
      <c r="C949"/>
      <c r="D949"/>
      <c r="E949" s="3"/>
      <c r="F949" s="55"/>
      <c r="G949"/>
      <c r="H949"/>
    </row>
    <row r="950" spans="1:8" s="25" customFormat="1">
      <c r="A950"/>
      <c r="B950" s="63"/>
      <c r="C950"/>
      <c r="D950"/>
      <c r="E950" s="3"/>
      <c r="F950" s="55"/>
      <c r="G950"/>
      <c r="H950"/>
    </row>
    <row r="951" spans="1:8" s="25" customFormat="1">
      <c r="A951"/>
      <c r="B951" s="63"/>
      <c r="C951"/>
      <c r="D951"/>
      <c r="E951" s="3"/>
      <c r="F951" s="55"/>
      <c r="G951"/>
      <c r="H951"/>
    </row>
    <row r="952" spans="1:8" s="25" customFormat="1">
      <c r="A952"/>
      <c r="B952" s="63"/>
      <c r="C952"/>
      <c r="D952"/>
      <c r="E952" s="3"/>
      <c r="F952" s="55"/>
      <c r="G952"/>
      <c r="H952"/>
    </row>
    <row r="953" spans="1:8" s="25" customFormat="1">
      <c r="A953"/>
      <c r="B953" s="63"/>
      <c r="C953"/>
      <c r="D953"/>
      <c r="E953" s="3"/>
      <c r="F953" s="55"/>
      <c r="G953"/>
      <c r="H953"/>
    </row>
    <row r="954" spans="1:8" s="25" customFormat="1">
      <c r="A954"/>
      <c r="B954" s="63"/>
      <c r="C954"/>
      <c r="D954"/>
      <c r="E954" s="3"/>
      <c r="F954" s="55"/>
      <c r="G954"/>
      <c r="H954"/>
    </row>
    <row r="955" spans="1:8" s="25" customFormat="1">
      <c r="A955"/>
      <c r="B955" s="63"/>
      <c r="C955"/>
      <c r="D955"/>
      <c r="E955" s="3"/>
      <c r="F955" s="55"/>
      <c r="G955"/>
      <c r="H955"/>
    </row>
    <row r="956" spans="1:8" s="25" customFormat="1">
      <c r="A956"/>
      <c r="B956" s="63"/>
      <c r="C956"/>
      <c r="D956"/>
      <c r="E956" s="3"/>
      <c r="F956" s="55"/>
      <c r="G956"/>
      <c r="H956"/>
    </row>
    <row r="957" spans="1:8" s="25" customFormat="1">
      <c r="A957"/>
      <c r="B957" s="63"/>
      <c r="C957"/>
      <c r="D957"/>
      <c r="E957" s="3"/>
      <c r="F957" s="55"/>
      <c r="G957"/>
      <c r="H957"/>
    </row>
    <row r="958" spans="1:8" s="25" customFormat="1">
      <c r="A958"/>
      <c r="B958" s="63"/>
      <c r="C958"/>
      <c r="D958"/>
      <c r="E958" s="3"/>
      <c r="F958" s="55"/>
      <c r="G958"/>
      <c r="H958"/>
    </row>
    <row r="959" spans="1:8" s="25" customFormat="1">
      <c r="A959"/>
      <c r="B959" s="63"/>
      <c r="C959"/>
      <c r="D959"/>
      <c r="E959" s="3"/>
      <c r="F959" s="55"/>
      <c r="G959"/>
      <c r="H959"/>
    </row>
    <row r="960" spans="1:8" s="25" customFormat="1">
      <c r="A960"/>
      <c r="B960" s="63"/>
      <c r="C960"/>
      <c r="D960"/>
      <c r="E960" s="3"/>
      <c r="F960" s="55"/>
      <c r="G960"/>
      <c r="H960"/>
    </row>
    <row r="961" spans="1:8" s="25" customFormat="1">
      <c r="A961"/>
      <c r="B961" s="63"/>
      <c r="C961"/>
      <c r="D961"/>
      <c r="E961" s="3"/>
      <c r="F961" s="55"/>
      <c r="G961"/>
      <c r="H961"/>
    </row>
    <row r="962" spans="1:8" s="25" customFormat="1">
      <c r="A962"/>
      <c r="B962" s="63"/>
      <c r="C962"/>
      <c r="D962"/>
      <c r="E962" s="3"/>
      <c r="F962" s="55"/>
      <c r="G962"/>
      <c r="H962"/>
    </row>
    <row r="963" spans="1:8" s="25" customFormat="1">
      <c r="A963"/>
      <c r="B963" s="63"/>
      <c r="C963"/>
      <c r="D963"/>
      <c r="E963" s="3"/>
      <c r="F963" s="55"/>
      <c r="G963"/>
      <c r="H963"/>
    </row>
    <row r="964" spans="1:8" s="25" customFormat="1">
      <c r="A964"/>
      <c r="B964" s="63"/>
      <c r="C964"/>
      <c r="D964"/>
      <c r="E964" s="3"/>
      <c r="F964" s="55"/>
      <c r="G964"/>
      <c r="H964"/>
    </row>
    <row r="965" spans="1:8" s="25" customFormat="1">
      <c r="A965"/>
      <c r="B965" s="63"/>
      <c r="C965"/>
      <c r="D965"/>
      <c r="E965" s="3"/>
      <c r="F965" s="55"/>
      <c r="G965"/>
      <c r="H965"/>
    </row>
    <row r="966" spans="1:8" s="25" customFormat="1">
      <c r="A966"/>
      <c r="B966" s="63"/>
      <c r="C966"/>
      <c r="D966"/>
      <c r="E966" s="3"/>
      <c r="F966" s="55"/>
      <c r="G966"/>
      <c r="H966"/>
    </row>
    <row r="967" spans="1:8" s="25" customFormat="1">
      <c r="A967"/>
      <c r="B967" s="63"/>
      <c r="C967"/>
      <c r="D967"/>
      <c r="E967" s="3"/>
      <c r="F967" s="55"/>
      <c r="G967"/>
      <c r="H967"/>
    </row>
    <row r="968" spans="1:8" s="25" customFormat="1">
      <c r="A968"/>
      <c r="B968" s="63"/>
      <c r="C968"/>
      <c r="D968"/>
      <c r="E968" s="3"/>
      <c r="F968" s="55"/>
      <c r="G968"/>
      <c r="H968"/>
    </row>
    <row r="969" spans="1:8" s="25" customFormat="1">
      <c r="A969"/>
      <c r="B969" s="63"/>
      <c r="C969"/>
      <c r="D969"/>
      <c r="E969" s="3"/>
      <c r="F969" s="55"/>
      <c r="G969"/>
      <c r="H969"/>
    </row>
    <row r="970" spans="1:8" s="25" customFormat="1">
      <c r="A970"/>
      <c r="B970" s="63"/>
      <c r="C970"/>
      <c r="D970"/>
      <c r="E970" s="3"/>
      <c r="F970" s="55"/>
      <c r="G970"/>
      <c r="H970"/>
    </row>
    <row r="971" spans="1:8" s="25" customFormat="1">
      <c r="A971"/>
      <c r="B971" s="63"/>
      <c r="C971"/>
      <c r="D971"/>
      <c r="E971" s="3"/>
      <c r="F971" s="55"/>
      <c r="G971"/>
      <c r="H971"/>
    </row>
    <row r="972" spans="1:8" s="25" customFormat="1">
      <c r="A972"/>
      <c r="B972" s="63"/>
      <c r="C972"/>
      <c r="D972"/>
      <c r="E972" s="3"/>
      <c r="F972" s="55"/>
      <c r="G972"/>
      <c r="H972"/>
    </row>
    <row r="973" spans="1:8" s="25" customFormat="1">
      <c r="A973"/>
      <c r="B973" s="63"/>
      <c r="C973"/>
      <c r="D973"/>
      <c r="E973" s="3"/>
      <c r="F973" s="55"/>
      <c r="G973"/>
      <c r="H973"/>
    </row>
    <row r="974" spans="1:8" s="25" customFormat="1">
      <c r="A974"/>
      <c r="B974" s="63"/>
      <c r="C974"/>
      <c r="D974"/>
      <c r="E974" s="3"/>
      <c r="F974" s="55"/>
      <c r="G974"/>
      <c r="H974"/>
    </row>
    <row r="975" spans="1:8" s="25" customFormat="1">
      <c r="A975"/>
      <c r="B975" s="63"/>
      <c r="C975"/>
      <c r="D975"/>
      <c r="E975" s="3"/>
      <c r="F975" s="55"/>
      <c r="G975"/>
      <c r="H975"/>
    </row>
    <row r="976" spans="1:8" s="25" customFormat="1">
      <c r="A976"/>
      <c r="B976" s="63"/>
      <c r="C976"/>
      <c r="D976"/>
      <c r="E976" s="3"/>
      <c r="F976" s="55"/>
      <c r="G976"/>
      <c r="H976"/>
    </row>
    <row r="977" spans="1:8" s="25" customFormat="1">
      <c r="A977"/>
      <c r="B977" s="63"/>
      <c r="C977"/>
      <c r="D977"/>
      <c r="E977" s="3"/>
      <c r="F977" s="55"/>
      <c r="G977"/>
      <c r="H977"/>
    </row>
    <row r="978" spans="1:8" s="25" customFormat="1">
      <c r="A978"/>
      <c r="B978" s="63"/>
      <c r="C978"/>
      <c r="D978"/>
      <c r="E978" s="3"/>
      <c r="F978" s="55"/>
      <c r="G978"/>
      <c r="H978"/>
    </row>
    <row r="979" spans="1:8" s="25" customFormat="1">
      <c r="A979"/>
      <c r="B979" s="63"/>
      <c r="C979"/>
      <c r="D979"/>
      <c r="E979" s="3"/>
      <c r="F979" s="55"/>
      <c r="G979"/>
      <c r="H979"/>
    </row>
    <row r="980" spans="1:8" s="25" customFormat="1">
      <c r="A980"/>
      <c r="B980" s="63"/>
      <c r="C980"/>
      <c r="D980"/>
      <c r="E980" s="3"/>
      <c r="F980" s="55"/>
      <c r="G980"/>
      <c r="H980"/>
    </row>
    <row r="981" spans="1:8" s="25" customFormat="1">
      <c r="A981"/>
      <c r="B981" s="63"/>
      <c r="C981"/>
      <c r="D981"/>
      <c r="E981" s="3"/>
      <c r="F981" s="55"/>
      <c r="G981"/>
      <c r="H981"/>
    </row>
    <row r="982" spans="1:8" s="25" customFormat="1">
      <c r="A982"/>
      <c r="B982" s="63"/>
      <c r="C982"/>
      <c r="D982"/>
      <c r="E982" s="3"/>
      <c r="F982" s="55"/>
      <c r="G982"/>
      <c r="H982"/>
    </row>
    <row r="983" spans="1:8" s="25" customFormat="1">
      <c r="A983"/>
      <c r="B983" s="63"/>
      <c r="C983"/>
      <c r="D983"/>
      <c r="E983" s="3"/>
      <c r="F983" s="55"/>
      <c r="G983"/>
      <c r="H983"/>
    </row>
    <row r="984" spans="1:8" s="25" customFormat="1">
      <c r="A984"/>
      <c r="B984" s="63"/>
      <c r="C984"/>
      <c r="D984"/>
      <c r="E984" s="3"/>
      <c r="F984" s="55"/>
      <c r="G984"/>
      <c r="H984"/>
    </row>
    <row r="985" spans="1:8" s="25" customFormat="1">
      <c r="A985"/>
      <c r="B985" s="63"/>
      <c r="C985"/>
      <c r="D985"/>
      <c r="E985" s="3"/>
      <c r="F985" s="55"/>
      <c r="G985"/>
      <c r="H985"/>
    </row>
    <row r="986" spans="1:8" s="25" customFormat="1">
      <c r="A986"/>
      <c r="B986" s="63"/>
      <c r="C986"/>
      <c r="D986"/>
      <c r="E986" s="3"/>
      <c r="F986" s="55"/>
      <c r="G986"/>
      <c r="H986"/>
    </row>
    <row r="987" spans="1:8" s="25" customFormat="1">
      <c r="A987"/>
      <c r="B987" s="63"/>
      <c r="C987"/>
      <c r="D987"/>
      <c r="E987" s="3"/>
      <c r="F987" s="55"/>
      <c r="G987"/>
      <c r="H987"/>
    </row>
    <row r="988" spans="1:8" s="25" customFormat="1">
      <c r="A988"/>
      <c r="B988" s="63"/>
      <c r="C988"/>
      <c r="D988"/>
      <c r="E988" s="3"/>
      <c r="F988" s="55"/>
      <c r="G988"/>
      <c r="H988"/>
    </row>
    <row r="989" spans="1:8" s="25" customFormat="1">
      <c r="A989"/>
      <c r="B989" s="63"/>
      <c r="C989"/>
      <c r="D989"/>
      <c r="E989" s="3"/>
      <c r="F989" s="55"/>
      <c r="G989"/>
      <c r="H989"/>
    </row>
    <row r="990" spans="1:8" s="25" customFormat="1">
      <c r="A990"/>
      <c r="B990" s="63"/>
      <c r="C990"/>
      <c r="D990"/>
      <c r="E990" s="3"/>
      <c r="F990" s="55"/>
      <c r="G990"/>
      <c r="H990"/>
    </row>
    <row r="991" spans="1:8" s="25" customFormat="1">
      <c r="A991"/>
      <c r="B991" s="63"/>
      <c r="C991"/>
      <c r="D991"/>
      <c r="E991" s="3"/>
      <c r="F991" s="55"/>
      <c r="G991"/>
      <c r="H991"/>
    </row>
    <row r="992" spans="1:8" s="25" customFormat="1">
      <c r="A992"/>
      <c r="B992" s="63"/>
      <c r="C992"/>
      <c r="D992"/>
      <c r="E992" s="3"/>
      <c r="F992" s="55"/>
      <c r="G992"/>
      <c r="H992"/>
    </row>
    <row r="993" spans="1:8" s="25" customFormat="1">
      <c r="A993"/>
      <c r="B993" s="63"/>
      <c r="C993"/>
      <c r="D993"/>
      <c r="E993" s="3"/>
      <c r="F993" s="55"/>
      <c r="G993"/>
      <c r="H993"/>
    </row>
    <row r="994" spans="1:8" s="25" customFormat="1">
      <c r="A994"/>
      <c r="B994" s="63"/>
      <c r="C994"/>
      <c r="D994"/>
      <c r="E994" s="3"/>
      <c r="F994" s="55"/>
      <c r="G994"/>
      <c r="H994"/>
    </row>
    <row r="995" spans="1:8" s="25" customFormat="1">
      <c r="A995"/>
      <c r="B995" s="63"/>
      <c r="C995"/>
      <c r="D995"/>
      <c r="E995" s="3"/>
      <c r="F995" s="55"/>
      <c r="G995"/>
      <c r="H995"/>
    </row>
    <row r="996" spans="1:8" s="25" customFormat="1">
      <c r="A996"/>
      <c r="B996" s="63"/>
      <c r="C996"/>
      <c r="D996"/>
      <c r="E996" s="3"/>
      <c r="F996" s="55"/>
      <c r="G996"/>
      <c r="H996"/>
    </row>
    <row r="997" spans="1:8" s="25" customFormat="1">
      <c r="A997"/>
      <c r="B997" s="63"/>
      <c r="C997"/>
      <c r="D997"/>
      <c r="E997" s="3"/>
      <c r="F997" s="55"/>
      <c r="G997"/>
      <c r="H997"/>
    </row>
    <row r="998" spans="1:8" s="25" customFormat="1">
      <c r="A998"/>
      <c r="B998" s="63"/>
      <c r="C998"/>
      <c r="D998"/>
      <c r="E998" s="3"/>
      <c r="F998" s="55"/>
      <c r="G998"/>
      <c r="H998"/>
    </row>
    <row r="999" spans="1:8" s="25" customFormat="1">
      <c r="A999"/>
      <c r="B999" s="63"/>
      <c r="C999"/>
      <c r="D999"/>
      <c r="E999" s="3"/>
      <c r="F999" s="55"/>
      <c r="G999"/>
      <c r="H999"/>
    </row>
    <row r="1000" spans="1:8" s="25" customFormat="1">
      <c r="A1000"/>
      <c r="B1000" s="63"/>
      <c r="C1000"/>
      <c r="D1000"/>
      <c r="E1000" s="3"/>
      <c r="F1000" s="55"/>
      <c r="G1000"/>
      <c r="H1000"/>
    </row>
    <row r="1001" spans="1:8" s="25" customFormat="1">
      <c r="A1001"/>
      <c r="B1001" s="63"/>
      <c r="C1001"/>
      <c r="D1001"/>
      <c r="E1001" s="3"/>
      <c r="F1001" s="55"/>
      <c r="G1001"/>
      <c r="H1001"/>
    </row>
    <row r="1002" spans="1:8" s="25" customFormat="1">
      <c r="A1002"/>
      <c r="B1002" s="63"/>
      <c r="C1002"/>
      <c r="D1002"/>
      <c r="E1002" s="3"/>
      <c r="F1002" s="55"/>
      <c r="G1002"/>
      <c r="H1002"/>
    </row>
    <row r="1003" spans="1:8" s="25" customFormat="1">
      <c r="A1003"/>
      <c r="B1003" s="63"/>
      <c r="C1003"/>
      <c r="D1003"/>
      <c r="E1003" s="3"/>
      <c r="F1003" s="55"/>
      <c r="G1003"/>
      <c r="H1003"/>
    </row>
    <row r="1004" spans="1:8" s="25" customFormat="1">
      <c r="A1004"/>
      <c r="B1004" s="63"/>
      <c r="C1004"/>
      <c r="D1004"/>
      <c r="E1004" s="3"/>
      <c r="F1004" s="55"/>
      <c r="G1004"/>
      <c r="H1004"/>
    </row>
    <row r="1005" spans="1:8" s="25" customFormat="1">
      <c r="A1005"/>
      <c r="B1005" s="63"/>
      <c r="C1005"/>
      <c r="D1005"/>
      <c r="E1005" s="3"/>
      <c r="F1005" s="55"/>
      <c r="G1005"/>
      <c r="H1005"/>
    </row>
    <row r="1006" spans="1:8" s="25" customFormat="1">
      <c r="A1006"/>
      <c r="B1006" s="63"/>
      <c r="C1006"/>
      <c r="D1006"/>
      <c r="E1006" s="3"/>
      <c r="F1006" s="55"/>
      <c r="G1006"/>
      <c r="H1006"/>
    </row>
    <row r="1007" spans="1:8" s="25" customFormat="1">
      <c r="A1007"/>
      <c r="B1007" s="63"/>
      <c r="C1007"/>
      <c r="D1007"/>
      <c r="E1007" s="3"/>
      <c r="F1007" s="55"/>
      <c r="G1007"/>
      <c r="H1007"/>
    </row>
    <row r="1008" spans="1:8" s="25" customFormat="1">
      <c r="A1008"/>
      <c r="B1008" s="63"/>
      <c r="C1008"/>
      <c r="D1008"/>
      <c r="E1008" s="3"/>
      <c r="F1008" s="55"/>
      <c r="G1008"/>
      <c r="H1008"/>
    </row>
    <row r="1009" spans="1:8" s="25" customFormat="1">
      <c r="A1009"/>
      <c r="B1009" s="63"/>
      <c r="C1009"/>
      <c r="D1009"/>
      <c r="E1009" s="3"/>
      <c r="F1009" s="55"/>
      <c r="G1009"/>
      <c r="H1009"/>
    </row>
    <row r="1010" spans="1:8" s="25" customFormat="1">
      <c r="A1010"/>
      <c r="B1010" s="63"/>
      <c r="C1010"/>
      <c r="D1010"/>
      <c r="E1010" s="3"/>
      <c r="F1010" s="55"/>
      <c r="G1010"/>
      <c r="H1010"/>
    </row>
    <row r="1011" spans="1:8" s="25" customFormat="1">
      <c r="A1011"/>
      <c r="B1011" s="63"/>
      <c r="C1011"/>
      <c r="D1011"/>
      <c r="E1011" s="3"/>
      <c r="F1011" s="55"/>
      <c r="G1011"/>
      <c r="H1011"/>
    </row>
    <row r="1012" spans="1:8" s="25" customFormat="1">
      <c r="A1012"/>
      <c r="B1012" s="63"/>
      <c r="C1012"/>
      <c r="D1012"/>
      <c r="E1012" s="3"/>
      <c r="F1012" s="55"/>
      <c r="G1012"/>
      <c r="H1012"/>
    </row>
    <row r="1013" spans="1:8" s="25" customFormat="1">
      <c r="A1013"/>
      <c r="B1013" s="63"/>
      <c r="C1013"/>
      <c r="D1013"/>
      <c r="E1013" s="3"/>
      <c r="F1013" s="55"/>
      <c r="G1013"/>
      <c r="H1013"/>
    </row>
    <row r="1014" spans="1:8" s="25" customFormat="1">
      <c r="A1014"/>
      <c r="B1014" s="63"/>
      <c r="C1014"/>
      <c r="D1014"/>
      <c r="E1014" s="3"/>
      <c r="F1014" s="55"/>
      <c r="G1014"/>
      <c r="H1014"/>
    </row>
    <row r="1015" spans="1:8" s="25" customFormat="1">
      <c r="A1015"/>
      <c r="B1015" s="63"/>
      <c r="C1015"/>
      <c r="D1015"/>
      <c r="E1015" s="3"/>
      <c r="F1015" s="55"/>
      <c r="G1015"/>
      <c r="H1015"/>
    </row>
    <row r="1016" spans="1:8" s="25" customFormat="1">
      <c r="A1016"/>
      <c r="B1016" s="63"/>
      <c r="C1016"/>
      <c r="D1016"/>
      <c r="E1016" s="3"/>
      <c r="F1016" s="55"/>
      <c r="G1016"/>
      <c r="H1016"/>
    </row>
    <row r="1017" spans="1:8" s="25" customFormat="1">
      <c r="A1017"/>
      <c r="B1017" s="63"/>
      <c r="C1017"/>
      <c r="D1017"/>
      <c r="E1017" s="3"/>
      <c r="F1017" s="55"/>
      <c r="G1017"/>
      <c r="H1017"/>
    </row>
    <row r="1018" spans="1:8" s="25" customFormat="1">
      <c r="A1018"/>
      <c r="B1018" s="63"/>
      <c r="C1018"/>
      <c r="D1018"/>
      <c r="E1018" s="3"/>
      <c r="F1018" s="55"/>
      <c r="G1018"/>
      <c r="H1018"/>
    </row>
    <row r="1019" spans="1:8" s="25" customFormat="1">
      <c r="A1019"/>
      <c r="B1019" s="63"/>
      <c r="C1019"/>
      <c r="D1019"/>
      <c r="E1019" s="3"/>
      <c r="F1019" s="55"/>
      <c r="G1019"/>
      <c r="H1019"/>
    </row>
    <row r="1020" spans="1:8" s="25" customFormat="1">
      <c r="A1020"/>
      <c r="B1020" s="63"/>
      <c r="C1020"/>
      <c r="D1020"/>
      <c r="E1020" s="3"/>
      <c r="F1020" s="55"/>
      <c r="G1020"/>
      <c r="H1020"/>
    </row>
    <row r="1021" spans="1:8" s="25" customFormat="1">
      <c r="A1021"/>
      <c r="B1021" s="63"/>
      <c r="C1021"/>
      <c r="D1021"/>
      <c r="E1021" s="3"/>
      <c r="F1021" s="55"/>
      <c r="G1021"/>
      <c r="H1021"/>
    </row>
    <row r="1022" spans="1:8" s="25" customFormat="1">
      <c r="A1022"/>
      <c r="B1022" s="63"/>
      <c r="C1022"/>
      <c r="D1022"/>
      <c r="E1022" s="3"/>
      <c r="F1022" s="55"/>
      <c r="G1022"/>
      <c r="H1022"/>
    </row>
    <row r="1023" spans="1:8" s="25" customFormat="1">
      <c r="A1023"/>
      <c r="B1023" s="63"/>
      <c r="C1023"/>
      <c r="D1023"/>
      <c r="E1023" s="3"/>
      <c r="F1023" s="55"/>
      <c r="G1023"/>
      <c r="H1023"/>
    </row>
    <row r="1024" spans="1:8" s="25" customFormat="1">
      <c r="A1024"/>
      <c r="B1024" s="63"/>
      <c r="C1024"/>
      <c r="D1024"/>
      <c r="E1024" s="3"/>
      <c r="F1024" s="55"/>
      <c r="G1024"/>
      <c r="H1024"/>
    </row>
    <row r="1025" spans="1:8" s="25" customFormat="1">
      <c r="A1025"/>
      <c r="B1025" s="63"/>
      <c r="C1025"/>
      <c r="D1025"/>
      <c r="E1025" s="3"/>
      <c r="F1025" s="55"/>
      <c r="G1025"/>
      <c r="H1025"/>
    </row>
    <row r="1026" spans="1:8" s="25" customFormat="1">
      <c r="A1026"/>
      <c r="B1026" s="63"/>
      <c r="C1026"/>
      <c r="D1026"/>
      <c r="E1026" s="3"/>
      <c r="F1026" s="55"/>
      <c r="G1026"/>
      <c r="H1026"/>
    </row>
    <row r="1027" spans="1:8" s="25" customFormat="1">
      <c r="A1027"/>
      <c r="B1027" s="63"/>
      <c r="C1027"/>
      <c r="D1027"/>
      <c r="E1027" s="3"/>
      <c r="F1027" s="55"/>
      <c r="G1027"/>
      <c r="H1027"/>
    </row>
    <row r="1028" spans="1:8" s="25" customFormat="1">
      <c r="A1028"/>
      <c r="B1028" s="63"/>
      <c r="C1028"/>
      <c r="D1028"/>
      <c r="E1028" s="3"/>
      <c r="F1028" s="55"/>
      <c r="G1028"/>
      <c r="H1028"/>
    </row>
    <row r="1029" spans="1:8" s="25" customFormat="1">
      <c r="A1029"/>
      <c r="B1029" s="63"/>
      <c r="C1029"/>
      <c r="D1029"/>
      <c r="E1029" s="3"/>
      <c r="F1029" s="55"/>
      <c r="G1029"/>
      <c r="H1029"/>
    </row>
    <row r="1030" spans="1:8" s="25" customFormat="1">
      <c r="A1030"/>
      <c r="B1030" s="63"/>
      <c r="C1030"/>
      <c r="D1030"/>
      <c r="E1030" s="3"/>
      <c r="F1030" s="55"/>
      <c r="G1030"/>
      <c r="H1030"/>
    </row>
    <row r="1031" spans="1:8" s="25" customFormat="1">
      <c r="A1031"/>
      <c r="B1031" s="63"/>
      <c r="C1031"/>
      <c r="D1031"/>
      <c r="E1031" s="3"/>
      <c r="F1031" s="55"/>
      <c r="G1031"/>
      <c r="H1031"/>
    </row>
    <row r="1032" spans="1:8" s="25" customFormat="1">
      <c r="A1032"/>
      <c r="B1032" s="63"/>
      <c r="C1032"/>
      <c r="D1032"/>
      <c r="E1032" s="3"/>
      <c r="F1032" s="55"/>
      <c r="G1032"/>
      <c r="H1032"/>
    </row>
    <row r="1033" spans="1:8" s="25" customFormat="1">
      <c r="A1033"/>
      <c r="B1033" s="63"/>
      <c r="C1033"/>
      <c r="D1033"/>
      <c r="E1033" s="3"/>
      <c r="F1033" s="55"/>
      <c r="G1033"/>
      <c r="H1033"/>
    </row>
    <row r="1034" spans="1:8" s="25" customFormat="1">
      <c r="A1034"/>
      <c r="B1034" s="63"/>
      <c r="C1034"/>
      <c r="D1034"/>
      <c r="E1034" s="3"/>
      <c r="F1034" s="55"/>
      <c r="G1034"/>
      <c r="H1034"/>
    </row>
    <row r="1035" spans="1:8" s="25" customFormat="1">
      <c r="A1035"/>
      <c r="B1035" s="63"/>
      <c r="C1035"/>
      <c r="D1035"/>
      <c r="E1035" s="3"/>
      <c r="F1035" s="55"/>
      <c r="G1035"/>
      <c r="H1035"/>
    </row>
    <row r="1036" spans="1:8" s="25" customFormat="1">
      <c r="A1036"/>
      <c r="B1036" s="63"/>
      <c r="C1036"/>
      <c r="D1036"/>
      <c r="E1036" s="3"/>
      <c r="F1036" s="55"/>
      <c r="G1036"/>
      <c r="H1036"/>
    </row>
    <row r="1037" spans="1:8" s="25" customFormat="1">
      <c r="A1037"/>
      <c r="B1037" s="63"/>
      <c r="C1037"/>
      <c r="D1037"/>
      <c r="E1037" s="3"/>
      <c r="F1037" s="55"/>
      <c r="G1037"/>
      <c r="H1037"/>
    </row>
    <row r="1038" spans="1:8" s="25" customFormat="1">
      <c r="A1038"/>
      <c r="B1038" s="63"/>
      <c r="C1038"/>
      <c r="D1038"/>
      <c r="E1038" s="3"/>
      <c r="F1038" s="55"/>
      <c r="G1038"/>
      <c r="H1038"/>
    </row>
    <row r="1039" spans="1:8" s="25" customFormat="1">
      <c r="A1039"/>
      <c r="B1039" s="63"/>
      <c r="C1039"/>
      <c r="D1039"/>
      <c r="E1039" s="3"/>
      <c r="F1039" s="55"/>
      <c r="G1039"/>
      <c r="H1039"/>
    </row>
    <row r="1040" spans="1:8" s="25" customFormat="1">
      <c r="A1040"/>
      <c r="B1040" s="63"/>
      <c r="C1040"/>
      <c r="D1040"/>
      <c r="E1040" s="3"/>
      <c r="F1040" s="55"/>
      <c r="G1040"/>
      <c r="H1040"/>
    </row>
    <row r="1041" spans="1:8" s="25" customFormat="1">
      <c r="A1041"/>
      <c r="B1041" s="63"/>
      <c r="C1041"/>
      <c r="D1041"/>
      <c r="E1041" s="3"/>
      <c r="F1041" s="55"/>
      <c r="G1041"/>
      <c r="H1041"/>
    </row>
    <row r="1042" spans="1:8" s="25" customFormat="1">
      <c r="A1042"/>
      <c r="B1042" s="63"/>
      <c r="C1042"/>
      <c r="D1042"/>
      <c r="E1042" s="3"/>
      <c r="F1042" s="55"/>
      <c r="G1042"/>
      <c r="H1042"/>
    </row>
    <row r="1043" spans="1:8" s="25" customFormat="1">
      <c r="A1043"/>
      <c r="B1043" s="63"/>
      <c r="C1043"/>
      <c r="D1043"/>
      <c r="E1043" s="3"/>
      <c r="F1043" s="55"/>
      <c r="G1043"/>
      <c r="H1043"/>
    </row>
    <row r="1044" spans="1:8" s="25" customFormat="1">
      <c r="A1044"/>
      <c r="B1044" s="63"/>
      <c r="C1044"/>
      <c r="D1044"/>
      <c r="E1044" s="3"/>
      <c r="F1044" s="55"/>
      <c r="G1044"/>
      <c r="H1044"/>
    </row>
    <row r="1045" spans="1:8" s="25" customFormat="1">
      <c r="A1045"/>
      <c r="B1045" s="63"/>
      <c r="C1045"/>
      <c r="D1045"/>
      <c r="E1045" s="3"/>
      <c r="F1045" s="55"/>
      <c r="G1045"/>
      <c r="H1045"/>
    </row>
    <row r="1046" spans="1:8" s="25" customFormat="1">
      <c r="A1046"/>
      <c r="B1046" s="63"/>
      <c r="C1046"/>
      <c r="D1046"/>
      <c r="E1046" s="3"/>
      <c r="F1046" s="55"/>
      <c r="G1046"/>
      <c r="H1046"/>
    </row>
    <row r="1047" spans="1:8" s="25" customFormat="1">
      <c r="A1047"/>
      <c r="B1047" s="63"/>
      <c r="C1047"/>
      <c r="D1047"/>
      <c r="E1047" s="3"/>
      <c r="F1047" s="55"/>
      <c r="G1047"/>
      <c r="H1047"/>
    </row>
    <row r="1048" spans="1:8" s="25" customFormat="1">
      <c r="A1048"/>
      <c r="B1048" s="63"/>
      <c r="C1048"/>
      <c r="D1048"/>
      <c r="E1048" s="3"/>
      <c r="F1048" s="55"/>
      <c r="G1048"/>
      <c r="H1048"/>
    </row>
    <row r="1049" spans="1:8" s="25" customFormat="1">
      <c r="A1049"/>
      <c r="B1049" s="63"/>
      <c r="C1049"/>
      <c r="D1049"/>
      <c r="E1049" s="3"/>
      <c r="F1049" s="55"/>
      <c r="G1049"/>
      <c r="H1049"/>
    </row>
    <row r="1050" spans="1:8" s="25" customFormat="1">
      <c r="A1050"/>
      <c r="B1050" s="63"/>
      <c r="C1050"/>
      <c r="D1050"/>
      <c r="E1050" s="3"/>
      <c r="F1050" s="55"/>
      <c r="G1050"/>
      <c r="H1050"/>
    </row>
    <row r="1051" spans="1:8" s="25" customFormat="1">
      <c r="A1051"/>
      <c r="B1051" s="63"/>
      <c r="C1051"/>
      <c r="D1051"/>
      <c r="E1051" s="3"/>
      <c r="F1051" s="55"/>
      <c r="G1051"/>
      <c r="H1051"/>
    </row>
    <row r="1052" spans="1:8" s="25" customFormat="1">
      <c r="A1052"/>
      <c r="B1052" s="63"/>
      <c r="C1052"/>
      <c r="D1052"/>
      <c r="E1052" s="3"/>
      <c r="F1052" s="55"/>
      <c r="G1052"/>
      <c r="H1052"/>
    </row>
    <row r="1053" spans="1:8" s="25" customFormat="1">
      <c r="A1053"/>
      <c r="B1053" s="63"/>
      <c r="C1053"/>
      <c r="D1053"/>
      <c r="E1053" s="3"/>
      <c r="F1053" s="55"/>
      <c r="G1053"/>
      <c r="H1053"/>
    </row>
    <row r="1054" spans="1:8" s="25" customFormat="1">
      <c r="A1054"/>
      <c r="B1054" s="63"/>
      <c r="C1054"/>
      <c r="D1054"/>
      <c r="E1054" s="3"/>
      <c r="F1054" s="55"/>
      <c r="G1054"/>
      <c r="H1054"/>
    </row>
    <row r="1055" spans="1:8" s="25" customFormat="1">
      <c r="A1055"/>
      <c r="B1055" s="63"/>
      <c r="C1055"/>
      <c r="D1055"/>
      <c r="E1055" s="3"/>
      <c r="F1055" s="55"/>
      <c r="G1055"/>
      <c r="H1055"/>
    </row>
    <row r="1056" spans="1:8" s="25" customFormat="1">
      <c r="A1056"/>
      <c r="B1056" s="63"/>
      <c r="C1056"/>
      <c r="D1056"/>
      <c r="E1056" s="3"/>
      <c r="F1056" s="55"/>
      <c r="G1056"/>
      <c r="H1056"/>
    </row>
    <row r="1057" spans="1:8" s="25" customFormat="1">
      <c r="A1057"/>
      <c r="B1057" s="63"/>
      <c r="C1057"/>
      <c r="D1057"/>
      <c r="E1057" s="3"/>
      <c r="F1057" s="55"/>
      <c r="G1057"/>
      <c r="H1057"/>
    </row>
    <row r="1058" spans="1:8" s="25" customFormat="1">
      <c r="A1058"/>
      <c r="B1058" s="63"/>
      <c r="C1058"/>
      <c r="D1058"/>
      <c r="E1058" s="3"/>
      <c r="F1058" s="55"/>
      <c r="G1058"/>
      <c r="H1058"/>
    </row>
    <row r="1059" spans="1:8" s="25" customFormat="1">
      <c r="A1059"/>
      <c r="B1059" s="63"/>
      <c r="C1059"/>
      <c r="D1059"/>
      <c r="E1059" s="3"/>
      <c r="F1059" s="55"/>
      <c r="G1059"/>
      <c r="H1059"/>
    </row>
    <row r="1060" spans="1:8" s="25" customFormat="1">
      <c r="A1060"/>
      <c r="B1060" s="63"/>
      <c r="C1060"/>
      <c r="D1060"/>
      <c r="E1060" s="3"/>
      <c r="F1060" s="55"/>
      <c r="G1060"/>
      <c r="H1060"/>
    </row>
    <row r="1061" spans="1:8" s="25" customFormat="1">
      <c r="A1061"/>
      <c r="B1061" s="63"/>
      <c r="C1061"/>
      <c r="D1061"/>
      <c r="E1061" s="3"/>
      <c r="F1061" s="55"/>
      <c r="G1061"/>
      <c r="H1061"/>
    </row>
    <row r="1062" spans="1:8" s="25" customFormat="1">
      <c r="A1062"/>
      <c r="B1062" s="63"/>
      <c r="C1062"/>
      <c r="D1062"/>
      <c r="E1062" s="3"/>
      <c r="F1062" s="55"/>
      <c r="G1062"/>
      <c r="H1062"/>
    </row>
    <row r="1063" spans="1:8" s="25" customFormat="1">
      <c r="A1063"/>
      <c r="B1063" s="63"/>
      <c r="C1063"/>
      <c r="D1063"/>
      <c r="E1063" s="3"/>
      <c r="F1063" s="55"/>
      <c r="G1063"/>
      <c r="H1063"/>
    </row>
    <row r="1064" spans="1:8" s="25" customFormat="1">
      <c r="A1064"/>
      <c r="B1064" s="63"/>
      <c r="C1064"/>
      <c r="D1064"/>
      <c r="E1064" s="3"/>
      <c r="F1064" s="55"/>
      <c r="G1064"/>
      <c r="H1064"/>
    </row>
    <row r="1065" spans="1:8" s="25" customFormat="1">
      <c r="A1065"/>
      <c r="B1065" s="63"/>
      <c r="C1065"/>
      <c r="D1065"/>
      <c r="E1065" s="3"/>
      <c r="F1065" s="55"/>
      <c r="G1065"/>
      <c r="H1065"/>
    </row>
    <row r="1066" spans="1:8" s="25" customFormat="1">
      <c r="A1066"/>
      <c r="B1066" s="63"/>
      <c r="C1066"/>
      <c r="D1066"/>
      <c r="E1066" s="3"/>
      <c r="F1066" s="55"/>
      <c r="G1066"/>
      <c r="H1066"/>
    </row>
    <row r="1067" spans="1:8" s="25" customFormat="1">
      <c r="A1067"/>
      <c r="B1067" s="63"/>
      <c r="C1067"/>
      <c r="D1067"/>
      <c r="E1067" s="3"/>
      <c r="F1067" s="55"/>
      <c r="G1067"/>
      <c r="H1067"/>
    </row>
    <row r="1068" spans="1:8" s="25" customFormat="1">
      <c r="A1068"/>
      <c r="B1068" s="63"/>
      <c r="C1068"/>
      <c r="D1068"/>
      <c r="E1068" s="3"/>
      <c r="F1068" s="55"/>
      <c r="G1068"/>
      <c r="H1068"/>
    </row>
    <row r="1069" spans="1:8" s="25" customFormat="1">
      <c r="A1069"/>
      <c r="B1069" s="63"/>
      <c r="C1069"/>
      <c r="D1069"/>
      <c r="E1069" s="3"/>
      <c r="F1069" s="55"/>
      <c r="G1069"/>
      <c r="H1069"/>
    </row>
    <row r="1070" spans="1:8" s="25" customFormat="1">
      <c r="A1070"/>
      <c r="B1070" s="63"/>
      <c r="C1070"/>
      <c r="D1070"/>
      <c r="E1070" s="3"/>
      <c r="F1070" s="55"/>
      <c r="G1070"/>
      <c r="H1070"/>
    </row>
    <row r="1071" spans="1:8" s="25" customFormat="1">
      <c r="A1071"/>
      <c r="B1071" s="63"/>
      <c r="C1071"/>
      <c r="D1071"/>
      <c r="E1071" s="3"/>
      <c r="F1071" s="55"/>
      <c r="G1071"/>
      <c r="H1071"/>
    </row>
    <row r="1072" spans="1:8" s="25" customFormat="1">
      <c r="A1072"/>
      <c r="B1072" s="63"/>
      <c r="C1072"/>
      <c r="D1072"/>
      <c r="E1072" s="3"/>
      <c r="F1072" s="55"/>
      <c r="G1072"/>
      <c r="H1072"/>
    </row>
    <row r="1073" spans="1:8" s="25" customFormat="1">
      <c r="A1073"/>
      <c r="B1073" s="63"/>
      <c r="C1073"/>
      <c r="D1073"/>
      <c r="E1073" s="3"/>
      <c r="F1073" s="55"/>
      <c r="G1073"/>
      <c r="H1073"/>
    </row>
    <row r="1074" spans="1:8" s="25" customFormat="1">
      <c r="A1074"/>
      <c r="B1074" s="63"/>
      <c r="C1074"/>
      <c r="D1074"/>
      <c r="E1074" s="3"/>
      <c r="F1074" s="55"/>
      <c r="G1074"/>
      <c r="H1074"/>
    </row>
    <row r="1075" spans="1:8" s="25" customFormat="1">
      <c r="A1075"/>
      <c r="B1075" s="63"/>
      <c r="C1075"/>
      <c r="D1075"/>
      <c r="E1075" s="3"/>
      <c r="F1075" s="55"/>
      <c r="G1075"/>
      <c r="H1075"/>
    </row>
    <row r="1076" spans="1:8" s="25" customFormat="1">
      <c r="A1076"/>
      <c r="B1076" s="63"/>
      <c r="C1076"/>
      <c r="D1076"/>
      <c r="E1076" s="3"/>
      <c r="F1076" s="55"/>
      <c r="G1076"/>
      <c r="H1076"/>
    </row>
    <row r="1077" spans="1:8" s="25" customFormat="1">
      <c r="A1077"/>
      <c r="B1077" s="63"/>
      <c r="C1077"/>
      <c r="D1077"/>
      <c r="E1077" s="3"/>
      <c r="F1077" s="55"/>
      <c r="G1077"/>
      <c r="H1077"/>
    </row>
    <row r="1078" spans="1:8" s="25" customFormat="1">
      <c r="A1078"/>
      <c r="B1078" s="63"/>
      <c r="C1078"/>
      <c r="D1078"/>
      <c r="E1078" s="3"/>
      <c r="F1078" s="55"/>
      <c r="G1078"/>
      <c r="H1078"/>
    </row>
    <row r="1079" spans="1:8" s="25" customFormat="1">
      <c r="A1079"/>
      <c r="B1079" s="63"/>
      <c r="C1079"/>
      <c r="D1079"/>
      <c r="E1079" s="3"/>
      <c r="F1079" s="55"/>
      <c r="G1079"/>
      <c r="H1079"/>
    </row>
    <row r="1080" spans="1:8" s="25" customFormat="1">
      <c r="A1080"/>
      <c r="B1080" s="63"/>
      <c r="C1080"/>
      <c r="D1080"/>
      <c r="E1080" s="3"/>
      <c r="F1080" s="55"/>
      <c r="G1080"/>
      <c r="H1080"/>
    </row>
    <row r="1081" spans="1:8" s="25" customFormat="1">
      <c r="A1081"/>
      <c r="B1081" s="63"/>
      <c r="C1081"/>
      <c r="D1081"/>
      <c r="E1081" s="3"/>
      <c r="F1081" s="55"/>
      <c r="G1081"/>
      <c r="H1081"/>
    </row>
    <row r="1082" spans="1:8" s="25" customFormat="1">
      <c r="A1082"/>
      <c r="B1082" s="63"/>
      <c r="C1082"/>
      <c r="D1082"/>
      <c r="E1082" s="3"/>
      <c r="F1082" s="55"/>
      <c r="G1082"/>
      <c r="H1082"/>
    </row>
    <row r="1083" spans="1:8" s="25" customFormat="1">
      <c r="A1083"/>
      <c r="B1083" s="63"/>
      <c r="C1083"/>
      <c r="D1083"/>
      <c r="E1083" s="3"/>
      <c r="F1083" s="55"/>
      <c r="G1083"/>
      <c r="H1083"/>
    </row>
    <row r="1084" spans="1:8" s="25" customFormat="1">
      <c r="A1084"/>
      <c r="B1084" s="63"/>
      <c r="C1084"/>
      <c r="D1084"/>
      <c r="E1084" s="3"/>
      <c r="F1084" s="55"/>
      <c r="G1084"/>
      <c r="H1084"/>
    </row>
    <row r="1085" spans="1:8" s="25" customFormat="1">
      <c r="A1085"/>
      <c r="B1085" s="63"/>
      <c r="C1085"/>
      <c r="D1085"/>
      <c r="E1085" s="3"/>
      <c r="F1085" s="55"/>
      <c r="G1085"/>
      <c r="H1085"/>
    </row>
    <row r="1086" spans="1:8" s="25" customFormat="1">
      <c r="A1086"/>
      <c r="B1086" s="63"/>
      <c r="C1086"/>
      <c r="D1086"/>
      <c r="E1086" s="3"/>
      <c r="F1086" s="55"/>
      <c r="G1086"/>
      <c r="H1086"/>
    </row>
    <row r="1087" spans="1:8" s="25" customFormat="1">
      <c r="A1087"/>
      <c r="B1087" s="63"/>
      <c r="C1087"/>
      <c r="D1087"/>
      <c r="E1087" s="3"/>
      <c r="F1087" s="55"/>
      <c r="G1087"/>
      <c r="H1087"/>
    </row>
    <row r="1088" spans="1:8" s="25" customFormat="1">
      <c r="A1088"/>
      <c r="B1088" s="63"/>
      <c r="C1088"/>
      <c r="D1088"/>
      <c r="E1088" s="3"/>
      <c r="F1088" s="55"/>
      <c r="G1088"/>
      <c r="H1088"/>
    </row>
    <row r="1089" spans="1:8" s="25" customFormat="1">
      <c r="A1089"/>
      <c r="B1089" s="63"/>
      <c r="C1089"/>
      <c r="D1089"/>
      <c r="E1089" s="3"/>
      <c r="F1089" s="55"/>
      <c r="G1089"/>
      <c r="H1089"/>
    </row>
    <row r="1090" spans="1:8" s="25" customFormat="1">
      <c r="A1090"/>
      <c r="B1090" s="63"/>
      <c r="C1090"/>
      <c r="D1090"/>
      <c r="E1090" s="3"/>
      <c r="F1090" s="55"/>
      <c r="G1090"/>
      <c r="H1090"/>
    </row>
    <row r="1091" spans="1:8" s="25" customFormat="1">
      <c r="A1091"/>
      <c r="B1091" s="63"/>
      <c r="C1091"/>
      <c r="D1091"/>
      <c r="E1091" s="3"/>
      <c r="F1091" s="55"/>
      <c r="G1091"/>
      <c r="H1091"/>
    </row>
    <row r="1092" spans="1:8" s="25" customFormat="1">
      <c r="A1092"/>
      <c r="B1092" s="63"/>
      <c r="C1092"/>
      <c r="D1092"/>
      <c r="E1092" s="3"/>
      <c r="F1092" s="55"/>
      <c r="G1092"/>
      <c r="H1092"/>
    </row>
    <row r="1093" spans="1:8" s="25" customFormat="1">
      <c r="A1093"/>
      <c r="B1093" s="63"/>
      <c r="C1093"/>
      <c r="D1093"/>
      <c r="E1093" s="3"/>
      <c r="F1093" s="55"/>
      <c r="G1093"/>
      <c r="H1093"/>
    </row>
    <row r="1094" spans="1:8" s="25" customFormat="1">
      <c r="A1094"/>
      <c r="B1094" s="63"/>
      <c r="C1094"/>
      <c r="D1094"/>
      <c r="E1094" s="3"/>
      <c r="F1094" s="55"/>
      <c r="G1094"/>
      <c r="H1094"/>
    </row>
    <row r="1095" spans="1:8" s="25" customFormat="1">
      <c r="A1095"/>
      <c r="B1095" s="63"/>
      <c r="C1095"/>
      <c r="D1095"/>
      <c r="E1095" s="3"/>
      <c r="F1095" s="55"/>
      <c r="G1095"/>
      <c r="H1095"/>
    </row>
    <row r="1096" spans="1:8" s="25" customFormat="1">
      <c r="A1096"/>
      <c r="B1096" s="63"/>
      <c r="C1096"/>
      <c r="D1096"/>
      <c r="E1096" s="3"/>
      <c r="F1096" s="55"/>
      <c r="G1096"/>
      <c r="H1096"/>
    </row>
    <row r="1097" spans="1:8" s="25" customFormat="1">
      <c r="A1097"/>
      <c r="B1097" s="63"/>
      <c r="C1097"/>
      <c r="D1097"/>
      <c r="E1097" s="3"/>
      <c r="F1097" s="55"/>
      <c r="G1097"/>
      <c r="H1097"/>
    </row>
    <row r="1098" spans="1:8" s="25" customFormat="1">
      <c r="A1098"/>
      <c r="B1098" s="63"/>
      <c r="C1098"/>
      <c r="D1098"/>
      <c r="E1098" s="3"/>
      <c r="F1098" s="55"/>
      <c r="G1098"/>
      <c r="H1098"/>
    </row>
    <row r="1099" spans="1:8" s="25" customFormat="1">
      <c r="A1099"/>
      <c r="B1099" s="63"/>
      <c r="C1099"/>
      <c r="D1099"/>
      <c r="E1099" s="3"/>
      <c r="F1099" s="55"/>
      <c r="G1099"/>
      <c r="H1099"/>
    </row>
    <row r="1100" spans="1:8" s="25" customFormat="1">
      <c r="A1100"/>
      <c r="B1100" s="63"/>
      <c r="C1100"/>
      <c r="D1100"/>
      <c r="E1100" s="3"/>
      <c r="F1100" s="55"/>
      <c r="G1100"/>
      <c r="H1100"/>
    </row>
    <row r="1101" spans="1:8" s="25" customFormat="1">
      <c r="A1101"/>
      <c r="B1101" s="63"/>
      <c r="C1101"/>
      <c r="D1101"/>
      <c r="E1101" s="3"/>
      <c r="F1101" s="55"/>
      <c r="G1101"/>
      <c r="H1101"/>
    </row>
    <row r="1102" spans="1:8" s="25" customFormat="1">
      <c r="A1102"/>
      <c r="B1102" s="63"/>
      <c r="C1102"/>
      <c r="D1102"/>
      <c r="E1102" s="3"/>
      <c r="F1102" s="55"/>
      <c r="G1102"/>
      <c r="H1102"/>
    </row>
    <row r="1103" spans="1:8" s="25" customFormat="1">
      <c r="A1103"/>
      <c r="B1103" s="63"/>
      <c r="C1103"/>
      <c r="D1103"/>
      <c r="E1103" s="3"/>
      <c r="F1103" s="55"/>
      <c r="G1103"/>
      <c r="H1103"/>
    </row>
    <row r="1104" spans="1:8" s="25" customFormat="1">
      <c r="A1104"/>
      <c r="B1104" s="63"/>
      <c r="C1104"/>
      <c r="D1104"/>
      <c r="E1104" s="3"/>
      <c r="F1104" s="55"/>
      <c r="G1104"/>
      <c r="H1104"/>
    </row>
    <row r="1105" spans="1:8" s="25" customFormat="1">
      <c r="A1105"/>
      <c r="B1105" s="63"/>
      <c r="C1105"/>
      <c r="D1105"/>
      <c r="E1105" s="3"/>
      <c r="F1105" s="55"/>
      <c r="G1105"/>
      <c r="H1105"/>
    </row>
    <row r="1106" spans="1:8" s="25" customFormat="1">
      <c r="A1106"/>
      <c r="B1106" s="63"/>
      <c r="C1106"/>
      <c r="D1106"/>
      <c r="E1106" s="3"/>
      <c r="F1106" s="55"/>
      <c r="G1106"/>
      <c r="H1106"/>
    </row>
    <row r="1107" spans="1:8" s="25" customFormat="1">
      <c r="A1107"/>
      <c r="B1107" s="63"/>
      <c r="C1107"/>
      <c r="D1107"/>
      <c r="E1107" s="3"/>
      <c r="F1107" s="55"/>
      <c r="G1107"/>
      <c r="H1107"/>
    </row>
    <row r="1108" spans="1:8">
      <c r="H1108"/>
    </row>
    <row r="1109" spans="1:8">
      <c r="H1109"/>
    </row>
    <row r="1110" spans="1:8">
      <c r="H1110"/>
    </row>
    <row r="1111" spans="1:8">
      <c r="H1111"/>
    </row>
    <row r="1112" spans="1:8">
      <c r="H1112"/>
    </row>
    <row r="1113" spans="1:8">
      <c r="H1113"/>
    </row>
    <row r="1114" spans="1:8">
      <c r="H1114"/>
    </row>
    <row r="1115" spans="1:8">
      <c r="H1115"/>
    </row>
    <row r="1116" spans="1:8">
      <c r="H1116"/>
    </row>
    <row r="1117" spans="1:8">
      <c r="H1117"/>
    </row>
    <row r="1118" spans="1:8">
      <c r="H1118"/>
    </row>
    <row r="1119" spans="1:8">
      <c r="H1119"/>
    </row>
    <row r="1120" spans="1:8">
      <c r="H1120"/>
    </row>
    <row r="1121" spans="8:8">
      <c r="H1121"/>
    </row>
    <row r="1122" spans="8:8">
      <c r="H1122"/>
    </row>
    <row r="1123" spans="8:8">
      <c r="H1123"/>
    </row>
    <row r="1124" spans="8:8">
      <c r="H1124"/>
    </row>
    <row r="1125" spans="8:8">
      <c r="H1125"/>
    </row>
    <row r="1126" spans="8:8">
      <c r="H1126"/>
    </row>
    <row r="1127" spans="8:8">
      <c r="H1127"/>
    </row>
    <row r="1128" spans="8:8">
      <c r="H1128"/>
    </row>
    <row r="1129" spans="8:8">
      <c r="H1129"/>
    </row>
    <row r="1130" spans="8:8">
      <c r="H1130"/>
    </row>
    <row r="1131" spans="8:8">
      <c r="H1131"/>
    </row>
    <row r="1132" spans="8:8">
      <c r="H1132"/>
    </row>
    <row r="1133" spans="8:8">
      <c r="H1133"/>
    </row>
    <row r="1134" spans="8:8">
      <c r="H1134"/>
    </row>
    <row r="1135" spans="8:8">
      <c r="H1135"/>
    </row>
    <row r="1136" spans="8:8">
      <c r="H1136"/>
    </row>
    <row r="1137" spans="8:8">
      <c r="H1137"/>
    </row>
    <row r="1138" spans="8:8">
      <c r="H1138"/>
    </row>
    <row r="1139" spans="8:8">
      <c r="H1139"/>
    </row>
    <row r="1140" spans="8:8">
      <c r="H1140"/>
    </row>
    <row r="1141" spans="8:8">
      <c r="H1141"/>
    </row>
    <row r="1142" spans="8:8">
      <c r="H1142"/>
    </row>
    <row r="1143" spans="8:8">
      <c r="H1143"/>
    </row>
    <row r="1144" spans="8:8">
      <c r="H1144"/>
    </row>
    <row r="1145" spans="8:8">
      <c r="H1145"/>
    </row>
    <row r="1146" spans="8:8">
      <c r="H1146"/>
    </row>
    <row r="1147" spans="8:8">
      <c r="H1147"/>
    </row>
    <row r="1148" spans="8:8">
      <c r="H1148"/>
    </row>
    <row r="1149" spans="8:8">
      <c r="H1149"/>
    </row>
    <row r="1150" spans="8:8">
      <c r="H1150"/>
    </row>
    <row r="1151" spans="8:8">
      <c r="H1151"/>
    </row>
    <row r="1152" spans="8:8">
      <c r="H1152"/>
    </row>
    <row r="1153" spans="8:8">
      <c r="H1153"/>
    </row>
    <row r="1154" spans="8:8">
      <c r="H1154"/>
    </row>
    <row r="1155" spans="8:8">
      <c r="H1155"/>
    </row>
    <row r="1156" spans="8:8">
      <c r="H1156"/>
    </row>
    <row r="1157" spans="8:8">
      <c r="H1157"/>
    </row>
    <row r="1158" spans="8:8">
      <c r="H1158"/>
    </row>
    <row r="1159" spans="8:8">
      <c r="H1159"/>
    </row>
    <row r="1160" spans="8:8">
      <c r="H1160"/>
    </row>
    <row r="1161" spans="8:8">
      <c r="H1161"/>
    </row>
    <row r="1162" spans="8:8">
      <c r="H1162"/>
    </row>
    <row r="1163" spans="8:8">
      <c r="H1163"/>
    </row>
    <row r="1164" spans="8:8">
      <c r="H1164"/>
    </row>
    <row r="1165" spans="8:8">
      <c r="H1165"/>
    </row>
    <row r="1166" spans="8:8">
      <c r="H1166"/>
    </row>
    <row r="1167" spans="8:8">
      <c r="H1167"/>
    </row>
    <row r="1168" spans="8:8">
      <c r="H1168"/>
    </row>
    <row r="1169" spans="8:8">
      <c r="H1169"/>
    </row>
    <row r="1170" spans="8:8">
      <c r="H1170"/>
    </row>
    <row r="1171" spans="8:8">
      <c r="H1171"/>
    </row>
    <row r="1172" spans="8:8">
      <c r="H1172"/>
    </row>
    <row r="1173" spans="8:8">
      <c r="H1173"/>
    </row>
    <row r="1174" spans="8:8">
      <c r="H1174"/>
    </row>
    <row r="1175" spans="8:8">
      <c r="H1175"/>
    </row>
    <row r="1176" spans="8:8">
      <c r="H1176"/>
    </row>
    <row r="1177" spans="8:8">
      <c r="H1177"/>
    </row>
    <row r="1178" spans="8:8">
      <c r="H1178"/>
    </row>
    <row r="1179" spans="8:8">
      <c r="H1179"/>
    </row>
    <row r="1180" spans="8:8">
      <c r="H1180"/>
    </row>
    <row r="1181" spans="8:8">
      <c r="H1181"/>
    </row>
    <row r="1182" spans="8:8">
      <c r="H1182"/>
    </row>
    <row r="1183" spans="8:8">
      <c r="H1183"/>
    </row>
    <row r="1184" spans="8:8">
      <c r="H1184"/>
    </row>
    <row r="1185" spans="8:8">
      <c r="H1185"/>
    </row>
    <row r="1186" spans="8:8">
      <c r="H1186"/>
    </row>
    <row r="1187" spans="8:8">
      <c r="H1187"/>
    </row>
    <row r="1188" spans="8:8">
      <c r="H1188"/>
    </row>
    <row r="1189" spans="8:8">
      <c r="H1189"/>
    </row>
    <row r="1190" spans="8:8">
      <c r="H1190"/>
    </row>
    <row r="1191" spans="8:8">
      <c r="H1191"/>
    </row>
    <row r="1192" spans="8:8">
      <c r="H1192"/>
    </row>
    <row r="1193" spans="8:8">
      <c r="H1193"/>
    </row>
    <row r="1194" spans="8:8">
      <c r="H1194"/>
    </row>
    <row r="1195" spans="8:8">
      <c r="H1195"/>
    </row>
    <row r="1196" spans="8:8">
      <c r="H1196"/>
    </row>
    <row r="1197" spans="8:8">
      <c r="H1197"/>
    </row>
    <row r="1198" spans="8:8">
      <c r="H1198"/>
    </row>
    <row r="1199" spans="8:8">
      <c r="H1199"/>
    </row>
    <row r="1200" spans="8:8">
      <c r="H1200"/>
    </row>
    <row r="1201" spans="7:8">
      <c r="H1201"/>
    </row>
    <row r="1202" spans="7:8">
      <c r="H1202"/>
    </row>
    <row r="1203" spans="7:8">
      <c r="H1203"/>
    </row>
    <row r="1204" spans="7:8">
      <c r="G1204" s="3"/>
      <c r="H1204"/>
    </row>
    <row r="1205" spans="7:8">
      <c r="H1205"/>
    </row>
    <row r="1206" spans="7:8">
      <c r="H1206"/>
    </row>
    <row r="1207" spans="7:8">
      <c r="H1207"/>
    </row>
    <row r="1208" spans="7:8">
      <c r="H1208"/>
    </row>
    <row r="1209" spans="7:8">
      <c r="H1209"/>
    </row>
    <row r="1210" spans="7:8">
      <c r="H1210"/>
    </row>
    <row r="1211" spans="7:8">
      <c r="H1211"/>
    </row>
    <row r="1212" spans="7:8">
      <c r="H1212"/>
    </row>
    <row r="1213" spans="7:8">
      <c r="H1213"/>
    </row>
    <row r="1214" spans="7:8">
      <c r="H1214"/>
    </row>
    <row r="1215" spans="7:8">
      <c r="H1215"/>
    </row>
    <row r="1216" spans="7:8">
      <c r="H1216"/>
    </row>
    <row r="1217" spans="8:8">
      <c r="H1217"/>
    </row>
    <row r="1218" spans="8:8">
      <c r="H1218"/>
    </row>
    <row r="1219" spans="8:8">
      <c r="H1219"/>
    </row>
    <row r="1220" spans="8:8">
      <c r="H1220"/>
    </row>
    <row r="1221" spans="8:8">
      <c r="H1221"/>
    </row>
    <row r="1222" spans="8:8">
      <c r="H1222"/>
    </row>
    <row r="1223" spans="8:8">
      <c r="H1223"/>
    </row>
    <row r="1224" spans="8:8">
      <c r="H1224"/>
    </row>
    <row r="1225" spans="8:8">
      <c r="H1225"/>
    </row>
    <row r="1226" spans="8:8">
      <c r="H1226"/>
    </row>
    <row r="1227" spans="8:8">
      <c r="H1227"/>
    </row>
    <row r="1228" spans="8:8">
      <c r="H1228"/>
    </row>
    <row r="1229" spans="8:8">
      <c r="H1229"/>
    </row>
    <row r="1230" spans="8:8">
      <c r="H1230"/>
    </row>
    <row r="1231" spans="8:8">
      <c r="H1231"/>
    </row>
    <row r="1232" spans="8:8">
      <c r="H1232"/>
    </row>
    <row r="1233" spans="8:8">
      <c r="H1233"/>
    </row>
    <row r="1234" spans="8:8">
      <c r="H1234"/>
    </row>
    <row r="1235" spans="8:8">
      <c r="H1235"/>
    </row>
    <row r="1236" spans="8:8">
      <c r="H1236"/>
    </row>
    <row r="1237" spans="8:8">
      <c r="H1237"/>
    </row>
    <row r="1238" spans="8:8">
      <c r="H1238"/>
    </row>
    <row r="1239" spans="8:8">
      <c r="H1239"/>
    </row>
    <row r="1240" spans="8:8">
      <c r="H1240"/>
    </row>
    <row r="1241" spans="8:8">
      <c r="H1241"/>
    </row>
    <row r="1242" spans="8:8">
      <c r="H1242"/>
    </row>
    <row r="1243" spans="8:8">
      <c r="H1243"/>
    </row>
    <row r="1244" spans="8:8">
      <c r="H1244"/>
    </row>
    <row r="1245" spans="8:8">
      <c r="H1245"/>
    </row>
    <row r="1246" spans="8:8">
      <c r="H1246"/>
    </row>
    <row r="1247" spans="8:8">
      <c r="H1247"/>
    </row>
    <row r="1248" spans="8:8">
      <c r="H1248"/>
    </row>
    <row r="1249" spans="8:8">
      <c r="H1249"/>
    </row>
    <row r="1250" spans="8:8">
      <c r="H1250"/>
    </row>
    <row r="1251" spans="8:8">
      <c r="H1251"/>
    </row>
    <row r="1252" spans="8:8">
      <c r="H1252"/>
    </row>
    <row r="1253" spans="8:8">
      <c r="H1253"/>
    </row>
    <row r="1254" spans="8:8">
      <c r="H1254"/>
    </row>
    <row r="1255" spans="8:8">
      <c r="H1255"/>
    </row>
    <row r="1256" spans="8:8">
      <c r="H1256"/>
    </row>
    <row r="1257" spans="8:8">
      <c r="H1257"/>
    </row>
    <row r="1258" spans="8:8">
      <c r="H1258"/>
    </row>
    <row r="1259" spans="8:8">
      <c r="H1259"/>
    </row>
    <row r="1260" spans="8:8">
      <c r="H1260"/>
    </row>
    <row r="1261" spans="8:8">
      <c r="H1261"/>
    </row>
    <row r="1262" spans="8:8">
      <c r="H1262"/>
    </row>
    <row r="1263" spans="8:8">
      <c r="H1263"/>
    </row>
    <row r="1264" spans="8:8">
      <c r="H1264"/>
    </row>
    <row r="1265" spans="7:8">
      <c r="H1265"/>
    </row>
    <row r="1266" spans="7:8">
      <c r="H1266"/>
    </row>
    <row r="1267" spans="7:8">
      <c r="H1267"/>
    </row>
    <row r="1268" spans="7:8">
      <c r="H1268"/>
    </row>
    <row r="1269" spans="7:8">
      <c r="H1269"/>
    </row>
    <row r="1270" spans="7:8">
      <c r="H1270"/>
    </row>
    <row r="1271" spans="7:8">
      <c r="H1271"/>
    </row>
    <row r="1272" spans="7:8">
      <c r="H1272"/>
    </row>
    <row r="1273" spans="7:8">
      <c r="H1273"/>
    </row>
    <row r="1274" spans="7:8">
      <c r="H1274"/>
    </row>
    <row r="1275" spans="7:8">
      <c r="H1275"/>
    </row>
    <row r="1276" spans="7:8">
      <c r="H1276"/>
    </row>
    <row r="1277" spans="7:8">
      <c r="H1277"/>
    </row>
    <row r="1278" spans="7:8">
      <c r="G1278" s="3"/>
      <c r="H1278"/>
    </row>
    <row r="1279" spans="7:8">
      <c r="H1279"/>
    </row>
    <row r="1280" spans="7:8">
      <c r="H1280"/>
    </row>
    <row r="1281" spans="8:8">
      <c r="H1281"/>
    </row>
    <row r="1282" spans="8:8">
      <c r="H1282"/>
    </row>
    <row r="1283" spans="8:8">
      <c r="H1283"/>
    </row>
    <row r="1284" spans="8:8">
      <c r="H1284"/>
    </row>
    <row r="1285" spans="8:8">
      <c r="H1285"/>
    </row>
    <row r="1286" spans="8:8">
      <c r="H1286"/>
    </row>
    <row r="1287" spans="8:8">
      <c r="H1287"/>
    </row>
    <row r="1288" spans="8:8">
      <c r="H1288"/>
    </row>
    <row r="1289" spans="8:8">
      <c r="H1289"/>
    </row>
    <row r="1290" spans="8:8">
      <c r="H1290"/>
    </row>
    <row r="1291" spans="8:8">
      <c r="H1291"/>
    </row>
    <row r="1292" spans="8:8">
      <c r="H1292"/>
    </row>
    <row r="1293" spans="8:8">
      <c r="H1293"/>
    </row>
    <row r="1294" spans="8:8">
      <c r="H1294"/>
    </row>
    <row r="1295" spans="8:8">
      <c r="H1295"/>
    </row>
    <row r="1296" spans="8:8">
      <c r="H1296"/>
    </row>
    <row r="1297" spans="8:8">
      <c r="H1297"/>
    </row>
    <row r="1298" spans="8:8">
      <c r="H1298"/>
    </row>
    <row r="1299" spans="8:8">
      <c r="H1299"/>
    </row>
    <row r="1300" spans="8:8">
      <c r="H1300"/>
    </row>
    <row r="1301" spans="8:8">
      <c r="H1301"/>
    </row>
    <row r="1302" spans="8:8">
      <c r="H1302"/>
    </row>
    <row r="1303" spans="8:8">
      <c r="H1303"/>
    </row>
    <row r="1304" spans="8:8">
      <c r="H1304"/>
    </row>
    <row r="1305" spans="8:8">
      <c r="H1305"/>
    </row>
    <row r="1306" spans="8:8">
      <c r="H1306"/>
    </row>
    <row r="1307" spans="8:8">
      <c r="H1307"/>
    </row>
    <row r="1308" spans="8:8">
      <c r="H1308"/>
    </row>
    <row r="1309" spans="8:8">
      <c r="H1309"/>
    </row>
    <row r="1310" spans="8:8">
      <c r="H1310"/>
    </row>
    <row r="1311" spans="8:8">
      <c r="H1311"/>
    </row>
    <row r="1312" spans="8:8">
      <c r="H1312"/>
    </row>
    <row r="1313" spans="7:8">
      <c r="H1313"/>
    </row>
    <row r="1314" spans="7:8">
      <c r="H1314"/>
    </row>
    <row r="1315" spans="7:8">
      <c r="H1315"/>
    </row>
    <row r="1316" spans="7:8">
      <c r="H1316"/>
    </row>
    <row r="1317" spans="7:8">
      <c r="H1317"/>
    </row>
    <row r="1318" spans="7:8">
      <c r="H1318"/>
    </row>
    <row r="1319" spans="7:8">
      <c r="H1319"/>
    </row>
    <row r="1320" spans="7:8">
      <c r="H1320"/>
    </row>
    <row r="1321" spans="7:8">
      <c r="H1321"/>
    </row>
    <row r="1322" spans="7:8">
      <c r="H1322"/>
    </row>
    <row r="1323" spans="7:8">
      <c r="H1323"/>
    </row>
    <row r="1324" spans="7:8">
      <c r="H1324"/>
    </row>
    <row r="1325" spans="7:8">
      <c r="H1325"/>
    </row>
    <row r="1326" spans="7:8">
      <c r="H1326"/>
    </row>
    <row r="1327" spans="7:8">
      <c r="H1327"/>
    </row>
    <row r="1328" spans="7:8">
      <c r="G1328" s="3"/>
      <c r="H1328"/>
    </row>
    <row r="1329" spans="8:8">
      <c r="H1329"/>
    </row>
    <row r="1330" spans="8:8">
      <c r="H1330"/>
    </row>
    <row r="1331" spans="8:8">
      <c r="H1331"/>
    </row>
    <row r="1332" spans="8:8">
      <c r="H1332"/>
    </row>
    <row r="1333" spans="8:8">
      <c r="H1333"/>
    </row>
    <row r="1334" spans="8:8">
      <c r="H1334"/>
    </row>
    <row r="1335" spans="8:8">
      <c r="H1335"/>
    </row>
    <row r="1336" spans="8:8">
      <c r="H1336"/>
    </row>
    <row r="1337" spans="8:8">
      <c r="H1337"/>
    </row>
    <row r="1338" spans="8:8">
      <c r="H1338"/>
    </row>
    <row r="1339" spans="8:8">
      <c r="H1339"/>
    </row>
    <row r="1340" spans="8:8">
      <c r="H1340"/>
    </row>
    <row r="1341" spans="8:8">
      <c r="H1341"/>
    </row>
    <row r="1342" spans="8:8">
      <c r="H1342"/>
    </row>
    <row r="1343" spans="8:8">
      <c r="H1343"/>
    </row>
    <row r="1344" spans="8:8">
      <c r="H1344"/>
    </row>
    <row r="1345" spans="8:8">
      <c r="H1345"/>
    </row>
    <row r="1346" spans="8:8">
      <c r="H1346"/>
    </row>
    <row r="1347" spans="8:8">
      <c r="H1347"/>
    </row>
    <row r="1348" spans="8:8">
      <c r="H1348"/>
    </row>
    <row r="1349" spans="8:8">
      <c r="H1349"/>
    </row>
    <row r="1350" spans="8:8">
      <c r="H1350"/>
    </row>
    <row r="1351" spans="8:8">
      <c r="H1351"/>
    </row>
    <row r="1352" spans="8:8">
      <c r="H1352"/>
    </row>
    <row r="1353" spans="8:8">
      <c r="H1353"/>
    </row>
    <row r="1354" spans="8:8">
      <c r="H1354"/>
    </row>
    <row r="1355" spans="8:8">
      <c r="H1355"/>
    </row>
    <row r="1356" spans="8:8">
      <c r="H1356"/>
    </row>
    <row r="1357" spans="8:8">
      <c r="H1357"/>
    </row>
    <row r="1358" spans="8:8">
      <c r="H1358"/>
    </row>
    <row r="1359" spans="8:8">
      <c r="H1359"/>
    </row>
    <row r="1360" spans="8:8">
      <c r="H1360"/>
    </row>
    <row r="1361" spans="8:8">
      <c r="H1361"/>
    </row>
    <row r="1362" spans="8:8">
      <c r="H1362"/>
    </row>
    <row r="1363" spans="8:8">
      <c r="H1363"/>
    </row>
    <row r="1364" spans="8:8">
      <c r="H1364"/>
    </row>
    <row r="1365" spans="8:8">
      <c r="H1365"/>
    </row>
    <row r="1366" spans="8:8">
      <c r="H1366"/>
    </row>
    <row r="1367" spans="8:8">
      <c r="H1367"/>
    </row>
    <row r="1368" spans="8:8">
      <c r="H1368"/>
    </row>
    <row r="1369" spans="8:8">
      <c r="H1369"/>
    </row>
    <row r="1370" spans="8:8">
      <c r="H1370"/>
    </row>
    <row r="1371" spans="8:8">
      <c r="H1371"/>
    </row>
    <row r="1372" spans="8:8">
      <c r="H1372"/>
    </row>
    <row r="1373" spans="8:8">
      <c r="H1373"/>
    </row>
    <row r="1374" spans="8:8">
      <c r="H1374"/>
    </row>
    <row r="1375" spans="8:8">
      <c r="H1375"/>
    </row>
    <row r="1376" spans="8:8">
      <c r="H1376"/>
    </row>
    <row r="1377" spans="8:8">
      <c r="H1377"/>
    </row>
    <row r="1378" spans="8:8">
      <c r="H1378"/>
    </row>
    <row r="1379" spans="8:8">
      <c r="H1379"/>
    </row>
    <row r="1380" spans="8:8">
      <c r="H1380"/>
    </row>
    <row r="1381" spans="8:8">
      <c r="H1381"/>
    </row>
    <row r="1382" spans="8:8">
      <c r="H1382"/>
    </row>
    <row r="1383" spans="8:8">
      <c r="H1383"/>
    </row>
    <row r="1384" spans="8:8">
      <c r="H1384"/>
    </row>
    <row r="1385" spans="8:8">
      <c r="H1385"/>
    </row>
    <row r="1386" spans="8:8">
      <c r="H1386"/>
    </row>
    <row r="1387" spans="8:8">
      <c r="H1387"/>
    </row>
    <row r="1388" spans="8:8">
      <c r="H1388"/>
    </row>
    <row r="1389" spans="8:8">
      <c r="H1389"/>
    </row>
    <row r="1390" spans="8:8">
      <c r="H1390"/>
    </row>
    <row r="1391" spans="8:8">
      <c r="H1391"/>
    </row>
    <row r="1392" spans="8:8">
      <c r="H1392"/>
    </row>
    <row r="1393" spans="8:8">
      <c r="H1393"/>
    </row>
    <row r="1394" spans="8:8">
      <c r="H1394"/>
    </row>
    <row r="1395" spans="8:8">
      <c r="H1395"/>
    </row>
    <row r="1396" spans="8:8">
      <c r="H1396"/>
    </row>
    <row r="1397" spans="8:8">
      <c r="H1397"/>
    </row>
    <row r="1398" spans="8:8">
      <c r="H1398"/>
    </row>
    <row r="1399" spans="8:8">
      <c r="H1399"/>
    </row>
    <row r="1400" spans="8:8">
      <c r="H1400"/>
    </row>
    <row r="1401" spans="8:8">
      <c r="H1401"/>
    </row>
    <row r="1402" spans="8:8">
      <c r="H1402"/>
    </row>
    <row r="1403" spans="8:8">
      <c r="H1403"/>
    </row>
    <row r="1404" spans="8:8">
      <c r="H1404"/>
    </row>
    <row r="1405" spans="8:8">
      <c r="H1405"/>
    </row>
    <row r="1406" spans="8:8">
      <c r="H1406"/>
    </row>
    <row r="1407" spans="8:8">
      <c r="H1407"/>
    </row>
    <row r="1408" spans="8:8">
      <c r="H1408"/>
    </row>
    <row r="1409" spans="8:8">
      <c r="H1409"/>
    </row>
    <row r="1410" spans="8:8">
      <c r="H1410"/>
    </row>
    <row r="1411" spans="8:8">
      <c r="H1411"/>
    </row>
    <row r="1412" spans="8:8">
      <c r="H1412"/>
    </row>
    <row r="1414" spans="8:8">
      <c r="H1414"/>
    </row>
    <row r="1415" spans="8:8">
      <c r="H1415"/>
    </row>
    <row r="1416" spans="8:8">
      <c r="H1416"/>
    </row>
    <row r="1417" spans="8:8">
      <c r="H1417"/>
    </row>
    <row r="1418" spans="8:8">
      <c r="H1418"/>
    </row>
    <row r="1419" spans="8:8">
      <c r="H1419"/>
    </row>
    <row r="1420" spans="8:8">
      <c r="H1420"/>
    </row>
    <row r="1422" spans="8:8">
      <c r="H1422"/>
    </row>
    <row r="1423" spans="8:8">
      <c r="H1423"/>
    </row>
    <row r="1424" spans="8:8">
      <c r="H1424"/>
    </row>
    <row r="1425" spans="8:8">
      <c r="H1425"/>
    </row>
    <row r="1426" spans="8:8">
      <c r="H1426"/>
    </row>
    <row r="1427" spans="8:8">
      <c r="H1427"/>
    </row>
    <row r="1428" spans="8:8">
      <c r="H1428"/>
    </row>
    <row r="1429" spans="8:8">
      <c r="H1429"/>
    </row>
    <row r="1430" spans="8:8">
      <c r="H1430"/>
    </row>
    <row r="1431" spans="8:8">
      <c r="H1431"/>
    </row>
    <row r="1432" spans="8:8">
      <c r="H1432"/>
    </row>
    <row r="1433" spans="8:8">
      <c r="H1433"/>
    </row>
    <row r="1434" spans="8:8">
      <c r="H1434"/>
    </row>
    <row r="1435" spans="8:8">
      <c r="H1435"/>
    </row>
    <row r="1436" spans="8:8">
      <c r="H1436"/>
    </row>
    <row r="1437" spans="8:8">
      <c r="H1437"/>
    </row>
    <row r="1438" spans="8:8">
      <c r="H1438"/>
    </row>
    <row r="1439" spans="8:8">
      <c r="H1439"/>
    </row>
    <row r="1440" spans="8:8">
      <c r="H1440"/>
    </row>
    <row r="1441" spans="8:8">
      <c r="H1441"/>
    </row>
    <row r="1442" spans="8:8">
      <c r="H1442"/>
    </row>
    <row r="1443" spans="8:8">
      <c r="H1443"/>
    </row>
    <row r="1444" spans="8:8">
      <c r="H1444"/>
    </row>
    <row r="1445" spans="8:8">
      <c r="H1445"/>
    </row>
    <row r="1446" spans="8:8">
      <c r="H1446"/>
    </row>
    <row r="1447" spans="8:8">
      <c r="H1447"/>
    </row>
    <row r="1448" spans="8:8">
      <c r="H1448"/>
    </row>
    <row r="1449" spans="8:8">
      <c r="H1449"/>
    </row>
    <row r="1450" spans="8:8">
      <c r="H1450"/>
    </row>
    <row r="1451" spans="8:8">
      <c r="H1451"/>
    </row>
    <row r="1452" spans="8:8">
      <c r="H1452"/>
    </row>
    <row r="1453" spans="8:8">
      <c r="H1453"/>
    </row>
    <row r="1454" spans="8:8">
      <c r="H1454"/>
    </row>
  </sheetData>
  <sortState xmlns:xlrd2="http://schemas.microsoft.com/office/spreadsheetml/2017/richdata2" ref="A4:D40">
    <sortCondition ref="A4:A40"/>
  </sortState>
  <mergeCells count="3">
    <mergeCell ref="K11:K12"/>
    <mergeCell ref="K19:L19"/>
    <mergeCell ref="J22:L22"/>
  </mergeCells>
  <pageMargins left="0.511811024" right="0.511811024" top="0.78740157499999996" bottom="0.78740157499999996" header="0.31496062000000002" footer="0.31496062000000002"/>
  <pageSetup paperSize="9" orientation="portrait" r:id="rId1"/>
  <headerFooter>
    <oddHeader>&amp;R&amp;"Calibri"&amp;10&amp;K000000#interna&amp;1#</oddHead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91FD5-EE1D-4C14-9087-1575B459AC38}">
  <dimension ref="A1:M1454"/>
  <sheetViews>
    <sheetView zoomScaleNormal="100" workbookViewId="0">
      <selection activeCell="D20" sqref="D20"/>
    </sheetView>
  </sheetViews>
  <sheetFormatPr defaultRowHeight="15"/>
  <cols>
    <col min="2" max="2" width="42.42578125" style="63" bestFit="1" customWidth="1"/>
    <col min="3" max="3" width="7.5703125" customWidth="1"/>
    <col min="4" max="4" width="33.5703125" bestFit="1" customWidth="1"/>
    <col min="5" max="5" width="10.5703125" style="3" bestFit="1" customWidth="1"/>
    <col min="6" max="6" width="10.140625" style="55" bestFit="1" customWidth="1"/>
    <col min="7" max="7" width="34.42578125" customWidth="1"/>
    <col min="8" max="8" width="8.7109375" style="25"/>
    <col min="9" max="9" width="8.140625" style="25" bestFit="1" customWidth="1"/>
    <col min="13" max="13" width="8.140625" bestFit="1" customWidth="1"/>
  </cols>
  <sheetData>
    <row r="1" spans="1:13">
      <c r="A1" t="s">
        <v>11609</v>
      </c>
    </row>
    <row r="2" spans="1:13" ht="15.75" thickBot="1">
      <c r="G2" s="2"/>
    </row>
    <row r="3" spans="1:13">
      <c r="A3" s="3" t="s">
        <v>7439</v>
      </c>
      <c r="B3" s="64" t="s">
        <v>2</v>
      </c>
      <c r="C3" s="3" t="s">
        <v>3</v>
      </c>
      <c r="D3" s="3" t="s">
        <v>4</v>
      </c>
      <c r="E3" s="3" t="s">
        <v>6</v>
      </c>
      <c r="F3" s="55" t="s">
        <v>7</v>
      </c>
      <c r="G3" s="8" t="s">
        <v>8</v>
      </c>
      <c r="H3" s="42">
        <v>147</v>
      </c>
    </row>
    <row r="4" spans="1:13">
      <c r="A4" t="str">
        <f>_xlfn.XLOOKUP(B4,Rotineiros!B$1:B$5000,Rotineiros!A$1:A$5000)</f>
        <v>C1331235</v>
      </c>
      <c r="B4" t="s">
        <v>15337</v>
      </c>
      <c r="C4" t="s">
        <v>14428</v>
      </c>
      <c r="D4" t="s">
        <v>15338</v>
      </c>
      <c r="E4" s="3" t="str">
        <f>_xlfn.XLOOKUP(A4,'Badge Arqueiro'!A$1:A$170,'Badge Arqueiro'!B$1:B$170,"0")</f>
        <v>0</v>
      </c>
      <c r="F4" s="55" t="str">
        <f>_xlfn.XLOOKUP(A4,Comiters!A$1:A$999,Comiters!B$1:B$999,"0")</f>
        <v>0</v>
      </c>
      <c r="G4" s="4" t="s">
        <v>9</v>
      </c>
      <c r="H4" s="43">
        <v>104</v>
      </c>
      <c r="I4" s="44">
        <f>H4/$H$3</f>
        <v>0.70748299319727892</v>
      </c>
      <c r="M4">
        <f>IF(D4=D5,1111111111,0)</f>
        <v>0</v>
      </c>
    </row>
    <row r="5" spans="1:13">
      <c r="A5" t="str">
        <f>_xlfn.XLOOKUP(B5,Rotineiros!B$1:B$5000,Rotineiros!A$1:A$5000)</f>
        <v>F9811613</v>
      </c>
      <c r="B5" t="s">
        <v>12139</v>
      </c>
      <c r="C5" t="s">
        <v>967</v>
      </c>
      <c r="D5" t="s">
        <v>12190</v>
      </c>
      <c r="E5" s="3" t="str">
        <f>_xlfn.XLOOKUP(A5,'Badge Arqueiro'!A$1:A$170,'Badge Arqueiro'!B$1:B$170,"0")</f>
        <v>0</v>
      </c>
      <c r="F5" s="55">
        <f>_xlfn.XLOOKUP(A5,Comiters!A$1:A$999,Comiters!B$1:B$999,"0")</f>
        <v>1</v>
      </c>
      <c r="G5" s="10" t="s">
        <v>15</v>
      </c>
      <c r="H5" s="45">
        <v>43</v>
      </c>
      <c r="I5" s="44">
        <f t="shared" ref="I5:I21" si="0">H5/$H$3</f>
        <v>0.29251700680272108</v>
      </c>
      <c r="M5">
        <f t="shared" ref="M5:M68" si="1">IF(D5=D6,1111111111,0)</f>
        <v>0</v>
      </c>
    </row>
    <row r="6" spans="1:13">
      <c r="A6" t="str">
        <f>_xlfn.XLOOKUP(B6,Rotineiros!B$1:B$5000,Rotineiros!A$1:A$5000)</f>
        <v>F9556164</v>
      </c>
      <c r="B6" t="s">
        <v>3221</v>
      </c>
      <c r="C6" t="s">
        <v>13646</v>
      </c>
      <c r="D6" t="s">
        <v>3223</v>
      </c>
      <c r="E6" s="3" t="str">
        <f>_xlfn.XLOOKUP(A6,'Badge Arqueiro'!A$1:A$170,'Badge Arqueiro'!B$1:B$170,"0")</f>
        <v>0</v>
      </c>
      <c r="F6" s="55">
        <f>_xlfn.XLOOKUP(A6,Comiters!A$1:A$999,Comiters!B$1:B$999,"0")</f>
        <v>1</v>
      </c>
      <c r="G6" s="4" t="s">
        <v>20</v>
      </c>
      <c r="H6" s="43">
        <v>14</v>
      </c>
      <c r="I6" s="44">
        <f t="shared" si="0"/>
        <v>9.5238095238095233E-2</v>
      </c>
      <c r="M6">
        <f t="shared" si="1"/>
        <v>0</v>
      </c>
    </row>
    <row r="7" spans="1:13">
      <c r="A7" t="str">
        <f>_xlfn.XLOOKUP(B7,Rotineiros!B$1:B$5000,Rotineiros!A$1:A$5000)</f>
        <v>F9290417</v>
      </c>
      <c r="B7" t="s">
        <v>628</v>
      </c>
      <c r="C7" t="s">
        <v>16950</v>
      </c>
      <c r="D7" t="s">
        <v>629</v>
      </c>
      <c r="E7" s="3" t="str">
        <f>_xlfn.XLOOKUP(A7,'Badge Arqueiro'!A$1:A$170,'Badge Arqueiro'!B$1:B$170,"0")</f>
        <v>0</v>
      </c>
      <c r="F7" s="55" t="str">
        <f>_xlfn.XLOOKUP(A7,Comiters!A$1:A$999,Comiters!B$1:B$999,"0")</f>
        <v>0</v>
      </c>
      <c r="G7" s="10" t="s">
        <v>25</v>
      </c>
      <c r="H7" s="45">
        <v>31</v>
      </c>
      <c r="I7" s="44">
        <f t="shared" si="0"/>
        <v>0.21088435374149661</v>
      </c>
      <c r="M7">
        <f t="shared" si="1"/>
        <v>0</v>
      </c>
    </row>
    <row r="8" spans="1:13">
      <c r="A8" t="str">
        <f>_xlfn.XLOOKUP(B8,Rotineiros!B$1:B$5000,Rotineiros!A$1:A$5000)</f>
        <v>F7202443</v>
      </c>
      <c r="B8" t="s">
        <v>12295</v>
      </c>
      <c r="C8" t="s">
        <v>16951</v>
      </c>
      <c r="D8" t="s">
        <v>12296</v>
      </c>
      <c r="E8" s="3" t="str">
        <f>_xlfn.XLOOKUP(A8,'Badge Arqueiro'!A$1:A$170,'Badge Arqueiro'!B$1:B$170,"0")</f>
        <v>0</v>
      </c>
      <c r="F8" s="55">
        <f>_xlfn.XLOOKUP(A8,Comiters!A$1:A$999,Comiters!B$1:B$999,"0")</f>
        <v>1</v>
      </c>
      <c r="G8" s="4" t="s">
        <v>15127</v>
      </c>
      <c r="H8" s="43">
        <v>14</v>
      </c>
      <c r="I8" s="44">
        <f t="shared" si="0"/>
        <v>9.5238095238095233E-2</v>
      </c>
      <c r="M8">
        <f t="shared" si="1"/>
        <v>0</v>
      </c>
    </row>
    <row r="9" spans="1:13" ht="15.75" thickBot="1">
      <c r="A9" t="str">
        <f>_xlfn.XLOOKUP(B9,Rotineiros!B$1:B$5000,Rotineiros!A$1:A$5000)</f>
        <v>F6782359</v>
      </c>
      <c r="B9" t="s">
        <v>1103</v>
      </c>
      <c r="C9" t="s">
        <v>16975</v>
      </c>
      <c r="D9" t="s">
        <v>1104</v>
      </c>
      <c r="E9" s="3">
        <f>_xlfn.XLOOKUP(A9,'Badge Arqueiro'!A$1:A$170,'Badge Arqueiro'!B$1:B$170,"0")</f>
        <v>1</v>
      </c>
      <c r="F9" s="55">
        <f>_xlfn.XLOOKUP(A9,Comiters!A$1:A$999,Comiters!B$1:B$999,"0")</f>
        <v>1</v>
      </c>
      <c r="G9" s="12" t="s">
        <v>15128</v>
      </c>
      <c r="H9" s="46">
        <v>17</v>
      </c>
      <c r="I9" s="44">
        <f t="shared" si="0"/>
        <v>0.11564625850340136</v>
      </c>
      <c r="M9">
        <f t="shared" si="1"/>
        <v>0</v>
      </c>
    </row>
    <row r="10" spans="1:13" ht="15.75" thickBot="1">
      <c r="A10" t="str">
        <f>_xlfn.XLOOKUP(B10,Rotineiros!B$1:B$5000,Rotineiros!A$1:A$5000)</f>
        <v>F6487859</v>
      </c>
      <c r="B10" t="s">
        <v>1924</v>
      </c>
      <c r="C10" t="s">
        <v>13818</v>
      </c>
      <c r="D10" t="s">
        <v>1926</v>
      </c>
      <c r="E10" s="3">
        <f>_xlfn.XLOOKUP(A10,'Badge Arqueiro'!A$1:A$170,'Badge Arqueiro'!B$1:B$170,"0")</f>
        <v>1</v>
      </c>
      <c r="F10" s="55">
        <f>_xlfn.XLOOKUP(A10,Comiters!A$1:A$999,Comiters!B$1:B$999,"0")</f>
        <v>1</v>
      </c>
      <c r="I10" s="44"/>
      <c r="M10">
        <f t="shared" si="1"/>
        <v>0</v>
      </c>
    </row>
    <row r="11" spans="1:13">
      <c r="A11" t="str">
        <f>_xlfn.XLOOKUP(B11,Rotineiros!B$1:B$5000,Rotineiros!A$1:A$5000)</f>
        <v>F4429638</v>
      </c>
      <c r="B11" t="s">
        <v>14277</v>
      </c>
      <c r="D11" t="s">
        <v>14300</v>
      </c>
      <c r="E11" s="3" t="str">
        <f>_xlfn.XLOOKUP(A11,'Badge Arqueiro'!A$1:A$170,'Badge Arqueiro'!B$1:B$170,"0")</f>
        <v>0</v>
      </c>
      <c r="F11" s="55">
        <f>_xlfn.XLOOKUP(A11,Comiters!A$1:A$999,Comiters!B$1:B$999,"0")</f>
        <v>1</v>
      </c>
      <c r="G11" s="8" t="s">
        <v>44</v>
      </c>
      <c r="H11" s="42">
        <v>86</v>
      </c>
      <c r="I11" s="44">
        <f t="shared" si="0"/>
        <v>0.58503401360544216</v>
      </c>
      <c r="K11" s="130">
        <f>SUM(I11:I12)</f>
        <v>0.85034013605442182</v>
      </c>
      <c r="M11">
        <f t="shared" si="1"/>
        <v>0</v>
      </c>
    </row>
    <row r="12" spans="1:13">
      <c r="A12" t="str">
        <f>_xlfn.XLOOKUP(B12,Rotineiros!B$1:B$5000,Rotineiros!A$1:A$5000)</f>
        <v>F4165118</v>
      </c>
      <c r="B12" t="s">
        <v>270</v>
      </c>
      <c r="C12" t="s">
        <v>16974</v>
      </c>
      <c r="D12" t="s">
        <v>271</v>
      </c>
      <c r="E12" s="3" t="str">
        <f>_xlfn.XLOOKUP(A12,'Badge Arqueiro'!A$1:A$170,'Badge Arqueiro'!B$1:B$170,"0")</f>
        <v>0</v>
      </c>
      <c r="F12" s="55">
        <f>_xlfn.XLOOKUP(A12,Comiters!A$1:A$999,Comiters!B$1:B$999,"0")</f>
        <v>1</v>
      </c>
      <c r="G12" s="4" t="s">
        <v>49</v>
      </c>
      <c r="H12" s="43">
        <v>39</v>
      </c>
      <c r="I12" s="44">
        <f t="shared" si="0"/>
        <v>0.26530612244897961</v>
      </c>
      <c r="K12" s="130"/>
      <c r="M12">
        <f t="shared" si="1"/>
        <v>0</v>
      </c>
    </row>
    <row r="13" spans="1:13">
      <c r="A13" t="str">
        <f>_xlfn.XLOOKUP(B13,Rotineiros!B$1:B$5000,Rotineiros!A$1:A$5000)</f>
        <v>F3523957</v>
      </c>
      <c r="B13" t="s">
        <v>1722</v>
      </c>
      <c r="D13" t="s">
        <v>1723</v>
      </c>
      <c r="E13" s="3" t="str">
        <f>_xlfn.XLOOKUP(A13,'Badge Arqueiro'!A$1:A$170,'Badge Arqueiro'!B$1:B$170,"0")</f>
        <v>0</v>
      </c>
      <c r="F13" s="55">
        <f>_xlfn.XLOOKUP(A13,Comiters!A$1:A$999,Comiters!B$1:B$999,"0")</f>
        <v>1</v>
      </c>
      <c r="G13" s="10" t="s">
        <v>54</v>
      </c>
      <c r="H13" s="45">
        <v>18</v>
      </c>
      <c r="I13" s="44">
        <f t="shared" si="0"/>
        <v>0.12244897959183673</v>
      </c>
      <c r="M13">
        <f t="shared" si="1"/>
        <v>0</v>
      </c>
    </row>
    <row r="14" spans="1:13" ht="15.75" thickBot="1">
      <c r="A14" t="str">
        <f>_xlfn.XLOOKUP(B14,Rotineiros!B$1:B$5000,Rotineiros!A$1:A$5000)</f>
        <v>F3189516</v>
      </c>
      <c r="B14" t="s">
        <v>12515</v>
      </c>
      <c r="C14" t="s">
        <v>16933</v>
      </c>
      <c r="D14" t="s">
        <v>12516</v>
      </c>
      <c r="E14" s="3" t="str">
        <f>_xlfn.XLOOKUP(A14,'Badge Arqueiro'!A$1:A$170,'Badge Arqueiro'!B$1:B$170,"0")</f>
        <v>0</v>
      </c>
      <c r="F14" s="55" t="str">
        <f>_xlfn.XLOOKUP(A14,Comiters!A$1:A$999,Comiters!B$1:B$999,"0")</f>
        <v>0</v>
      </c>
      <c r="G14" s="6" t="s">
        <v>59</v>
      </c>
      <c r="H14" s="47">
        <v>4</v>
      </c>
      <c r="I14" s="44">
        <f t="shared" si="0"/>
        <v>2.7210884353741496E-2</v>
      </c>
      <c r="M14">
        <f t="shared" si="1"/>
        <v>0</v>
      </c>
    </row>
    <row r="15" spans="1:13" ht="15.75" thickBot="1">
      <c r="A15" t="str">
        <f>_xlfn.XLOOKUP(B15,Rotineiros!B$1:B$5000,Rotineiros!A$1:A$5000)</f>
        <v>F2419105</v>
      </c>
      <c r="B15" t="s">
        <v>204</v>
      </c>
      <c r="C15" t="s">
        <v>4372</v>
      </c>
      <c r="D15" t="s">
        <v>205</v>
      </c>
      <c r="E15" s="3">
        <f>_xlfn.XLOOKUP(A15,'Badge Arqueiro'!A$1:A$170,'Badge Arqueiro'!B$1:B$170,"0")</f>
        <v>1</v>
      </c>
      <c r="F15" s="55">
        <f>_xlfn.XLOOKUP(A15,Comiters!A$1:A$999,Comiters!B$1:B$999,"0")</f>
        <v>1</v>
      </c>
      <c r="I15" s="44"/>
      <c r="M15">
        <f t="shared" si="1"/>
        <v>0</v>
      </c>
    </row>
    <row r="16" spans="1:13">
      <c r="A16" t="str">
        <f>_xlfn.XLOOKUP(B16,Rotineiros!B$1:B$5000,Rotineiros!A$1:A$5000)</f>
        <v>F1647417</v>
      </c>
      <c r="B16" t="s">
        <v>12291</v>
      </c>
      <c r="C16" t="s">
        <v>16953</v>
      </c>
      <c r="D16" t="s">
        <v>12292</v>
      </c>
      <c r="E16" s="3" t="str">
        <f>_xlfn.XLOOKUP(A16,'Badge Arqueiro'!A$1:A$170,'Badge Arqueiro'!B$1:B$170,"0")</f>
        <v>0</v>
      </c>
      <c r="F16" s="55">
        <f>_xlfn.XLOOKUP(A16,Comiters!A$1:A$999,Comiters!B$1:B$999,"0")</f>
        <v>1</v>
      </c>
      <c r="G16" s="8" t="s">
        <v>68</v>
      </c>
      <c r="H16" s="42">
        <v>128</v>
      </c>
      <c r="I16" s="44">
        <f t="shared" si="0"/>
        <v>0.87074829931972786</v>
      </c>
      <c r="M16">
        <f t="shared" si="1"/>
        <v>0</v>
      </c>
    </row>
    <row r="17" spans="1:13">
      <c r="A17" t="str">
        <f>_xlfn.XLOOKUP(B17,Rotineiros!B$1:B$5000,Rotineiros!A$1:A$5000)</f>
        <v>F0500025</v>
      </c>
      <c r="B17" t="s">
        <v>129</v>
      </c>
      <c r="C17" t="s">
        <v>11672</v>
      </c>
      <c r="D17" t="s">
        <v>130</v>
      </c>
      <c r="E17" s="3" t="str">
        <f>_xlfn.XLOOKUP(A17,'Badge Arqueiro'!A$1:A$170,'Badge Arqueiro'!B$1:B$170,"0")</f>
        <v>0</v>
      </c>
      <c r="F17" s="55">
        <f>_xlfn.XLOOKUP(A17,Comiters!A$1:A$999,Comiters!B$1:B$999,"0")</f>
        <v>1</v>
      </c>
      <c r="G17" s="4" t="s">
        <v>9</v>
      </c>
      <c r="H17" s="43">
        <v>88</v>
      </c>
      <c r="I17" s="44">
        <f t="shared" si="0"/>
        <v>0.59863945578231292</v>
      </c>
      <c r="M17">
        <f t="shared" si="1"/>
        <v>0</v>
      </c>
    </row>
    <row r="18" spans="1:13">
      <c r="A18" t="str">
        <f>_xlfn.XLOOKUP(B18,Rotineiros!B$1:B$5000,Rotineiros!A$1:A$5000)</f>
        <v>F0427786</v>
      </c>
      <c r="B18" t="s">
        <v>14631</v>
      </c>
      <c r="C18" t="s">
        <v>3124</v>
      </c>
      <c r="D18" t="s">
        <v>14632</v>
      </c>
      <c r="E18" s="3" t="str">
        <f>_xlfn.XLOOKUP(A18,'Badge Arqueiro'!A$1:A$170,'Badge Arqueiro'!B$1:B$170,"0")</f>
        <v>0</v>
      </c>
      <c r="F18" s="55">
        <f>_xlfn.XLOOKUP(A18,Comiters!A$1:A$999,Comiters!B$1:B$999,"0")</f>
        <v>1</v>
      </c>
      <c r="G18" s="10" t="s">
        <v>15</v>
      </c>
      <c r="H18" s="56">
        <v>40</v>
      </c>
      <c r="I18" s="44">
        <f t="shared" si="0"/>
        <v>0.27210884353741499</v>
      </c>
      <c r="M18">
        <f t="shared" si="1"/>
        <v>0</v>
      </c>
    </row>
    <row r="19" spans="1:13">
      <c r="A19" t="str">
        <f>_xlfn.XLOOKUP(B19,Rotineiros!B$1:B$5000,Rotineiros!A$1:A$5000)</f>
        <v>F9840491</v>
      </c>
      <c r="B19" t="s">
        <v>647</v>
      </c>
      <c r="C19" t="s">
        <v>16945</v>
      </c>
      <c r="D19" t="s">
        <v>649</v>
      </c>
      <c r="E19" s="3" t="str">
        <f>_xlfn.XLOOKUP(A19,'Badge Arqueiro'!A$1:A$170,'Badge Arqueiro'!B$1:B$170,"0")</f>
        <v>0</v>
      </c>
      <c r="F19" s="55" t="str">
        <f>_xlfn.XLOOKUP(A19,Comiters!A$1:A$999,Comiters!B$1:B$999,"0")</f>
        <v>0</v>
      </c>
      <c r="G19" s="4" t="s">
        <v>80</v>
      </c>
      <c r="H19" s="43">
        <v>19</v>
      </c>
      <c r="I19" s="44">
        <f t="shared" si="0"/>
        <v>0.12925170068027211</v>
      </c>
      <c r="K19" s="137"/>
      <c r="L19" s="137"/>
      <c r="M19">
        <f t="shared" si="1"/>
        <v>0</v>
      </c>
    </row>
    <row r="20" spans="1:13">
      <c r="A20" t="str">
        <f>_xlfn.XLOOKUP(B20,Rotineiros!B$1:B$5000,Rotineiros!A$1:A$5000)</f>
        <v>F9817579</v>
      </c>
      <c r="B20" t="s">
        <v>11336</v>
      </c>
      <c r="C20" t="s">
        <v>2512</v>
      </c>
      <c r="D20" t="s">
        <v>11423</v>
      </c>
      <c r="E20" s="3" t="str">
        <f>_xlfn.XLOOKUP(A20,'Badge Arqueiro'!A$1:A$170,'Badge Arqueiro'!B$1:B$170,"0")</f>
        <v>0</v>
      </c>
      <c r="F20" s="55" t="str">
        <f>_xlfn.XLOOKUP(A20,Comiters!A$1:A$999,Comiters!B$1:B$999,"0")</f>
        <v>0</v>
      </c>
      <c r="G20" s="10" t="s">
        <v>85</v>
      </c>
      <c r="H20" s="45">
        <v>16</v>
      </c>
      <c r="I20" s="44">
        <f t="shared" si="0"/>
        <v>0.10884353741496598</v>
      </c>
      <c r="M20">
        <f t="shared" si="1"/>
        <v>0</v>
      </c>
    </row>
    <row r="21" spans="1:13" ht="15.75" thickBot="1">
      <c r="A21" t="str">
        <f>_xlfn.XLOOKUP(B21,Rotineiros!B$1:B$5000,Rotineiros!A$1:A$5000)</f>
        <v>F9797018</v>
      </c>
      <c r="B21" t="s">
        <v>401</v>
      </c>
      <c r="D21" t="s">
        <v>402</v>
      </c>
      <c r="E21" s="3" t="str">
        <f>_xlfn.XLOOKUP(A21,'Badge Arqueiro'!A$1:A$170,'Badge Arqueiro'!B$1:B$170,"0")</f>
        <v>0</v>
      </c>
      <c r="F21" s="55" t="str">
        <f>_xlfn.XLOOKUP(A21,Comiters!A$1:A$999,Comiters!B$1:B$999,"0")</f>
        <v>0</v>
      </c>
      <c r="G21" s="6" t="s">
        <v>15</v>
      </c>
      <c r="H21" s="47">
        <v>3</v>
      </c>
      <c r="I21" s="44">
        <f t="shared" si="0"/>
        <v>2.0408163265306121E-2</v>
      </c>
      <c r="J21" s="2"/>
      <c r="M21">
        <f t="shared" si="1"/>
        <v>0</v>
      </c>
    </row>
    <row r="22" spans="1:13">
      <c r="A22" t="str">
        <f>_xlfn.XLOOKUP(B22,Rotineiros!B$1:B$5000,Rotineiros!A$1:A$5000)</f>
        <v>F9540210</v>
      </c>
      <c r="B22" t="s">
        <v>11354</v>
      </c>
      <c r="C22" t="s">
        <v>14533</v>
      </c>
      <c r="D22" t="s">
        <v>4425</v>
      </c>
      <c r="E22" s="3" t="str">
        <f>_xlfn.XLOOKUP(A22,'Badge Arqueiro'!A$1:A$170,'Badge Arqueiro'!B$1:B$170,"0")</f>
        <v>0</v>
      </c>
      <c r="F22" s="55" t="str">
        <f>_xlfn.XLOOKUP(A22,Comiters!A$1:A$999,Comiters!B$1:B$999,"0")</f>
        <v>0</v>
      </c>
      <c r="J22" s="136"/>
      <c r="K22" s="136"/>
      <c r="L22" s="136"/>
      <c r="M22">
        <f t="shared" si="1"/>
        <v>0</v>
      </c>
    </row>
    <row r="23" spans="1:13">
      <c r="A23" t="str">
        <f>_xlfn.XLOOKUP(B23,Rotineiros!B$1:B$5000,Rotineiros!A$1:A$5000)</f>
        <v>F9452604</v>
      </c>
      <c r="B23" t="s">
        <v>631</v>
      </c>
      <c r="C23" t="s">
        <v>16937</v>
      </c>
      <c r="D23" t="s">
        <v>633</v>
      </c>
      <c r="E23" s="3" t="str">
        <f>_xlfn.XLOOKUP(A23,'Badge Arqueiro'!A$1:A$170,'Badge Arqueiro'!B$1:B$170,"0")</f>
        <v>0</v>
      </c>
      <c r="F23" s="55" t="str">
        <f>_xlfn.XLOOKUP(A23,Comiters!A$1:A$999,Comiters!B$1:B$999,"0")</f>
        <v>0</v>
      </c>
      <c r="H23"/>
      <c r="J23" s="99"/>
      <c r="M23">
        <f t="shared" si="1"/>
        <v>0</v>
      </c>
    </row>
    <row r="24" spans="1:13">
      <c r="A24" t="str">
        <f>_xlfn.XLOOKUP(B24,Rotineiros!B$1:B$5000,Rotineiros!A$1:A$5000)</f>
        <v>F9342353</v>
      </c>
      <c r="B24" t="s">
        <v>1840</v>
      </c>
      <c r="C24" t="s">
        <v>3831</v>
      </c>
      <c r="D24" t="s">
        <v>1841</v>
      </c>
      <c r="E24" s="3">
        <f>_xlfn.XLOOKUP(A24,'Badge Arqueiro'!A$1:A$170,'Badge Arqueiro'!B$1:B$170,"0")</f>
        <v>1</v>
      </c>
      <c r="F24" s="55">
        <f>_xlfn.XLOOKUP(A24,Comiters!A$1:A$999,Comiters!B$1:B$999,"0")</f>
        <v>1</v>
      </c>
      <c r="H24"/>
      <c r="J24" s="99"/>
      <c r="M24">
        <f t="shared" si="1"/>
        <v>0</v>
      </c>
    </row>
    <row r="25" spans="1:13">
      <c r="A25" t="str">
        <f>_xlfn.XLOOKUP(B25,Rotineiros!B$1:B$5000,Rotineiros!A$1:A$5000)</f>
        <v>F9198038</v>
      </c>
      <c r="B25" t="s">
        <v>14820</v>
      </c>
      <c r="C25" t="s">
        <v>12821</v>
      </c>
      <c r="D25" t="s">
        <v>14822</v>
      </c>
      <c r="E25" s="3" t="str">
        <f>_xlfn.XLOOKUP(A25,'Badge Arqueiro'!A$1:A$170,'Badge Arqueiro'!B$1:B$170,"0")</f>
        <v>0</v>
      </c>
      <c r="F25" s="55" t="str">
        <f>_xlfn.XLOOKUP(A25,Comiters!A$1:A$999,Comiters!B$1:B$999,"0")</f>
        <v>0</v>
      </c>
      <c r="H25"/>
      <c r="J25" s="99"/>
      <c r="M25">
        <f t="shared" si="1"/>
        <v>0</v>
      </c>
    </row>
    <row r="26" spans="1:13">
      <c r="A26" t="str">
        <f>_xlfn.XLOOKUP(B26,Rotineiros!B$1:B$5000,Rotineiros!A$1:A$5000)</f>
        <v>F9175055</v>
      </c>
      <c r="B26" t="s">
        <v>2948</v>
      </c>
      <c r="C26" t="s">
        <v>16946</v>
      </c>
      <c r="D26" t="s">
        <v>3036</v>
      </c>
      <c r="E26" s="3" t="str">
        <f>_xlfn.XLOOKUP(A26,'Badge Arqueiro'!A$1:A$170,'Badge Arqueiro'!B$1:B$170,"0")</f>
        <v>0</v>
      </c>
      <c r="F26" s="55" t="str">
        <f>_xlfn.XLOOKUP(A26,Comiters!A$1:A$999,Comiters!B$1:B$999,"0")</f>
        <v>0</v>
      </c>
      <c r="H26"/>
      <c r="M26">
        <f t="shared" si="1"/>
        <v>0</v>
      </c>
    </row>
    <row r="27" spans="1:13">
      <c r="A27" t="str">
        <f>_xlfn.XLOOKUP(B27,Rotineiros!B$1:B$5000,Rotineiros!A$1:A$5000)</f>
        <v>F8713975</v>
      </c>
      <c r="B27" t="s">
        <v>2230</v>
      </c>
      <c r="C27" t="s">
        <v>16968</v>
      </c>
      <c r="D27" t="s">
        <v>2232</v>
      </c>
      <c r="E27" s="3" t="str">
        <f>_xlfn.XLOOKUP(A27,'Badge Arqueiro'!A$1:A$170,'Badge Arqueiro'!B$1:B$170,"0")</f>
        <v>0</v>
      </c>
      <c r="F27" s="55" t="str">
        <f>_xlfn.XLOOKUP(A27,Comiters!A$1:A$999,Comiters!B$1:B$999,"0")</f>
        <v>0</v>
      </c>
      <c r="H27"/>
      <c r="M27">
        <f t="shared" si="1"/>
        <v>0</v>
      </c>
    </row>
    <row r="28" spans="1:13">
      <c r="A28" t="str">
        <f>_xlfn.XLOOKUP(B28,Rotineiros!B$1:B$5000,Rotineiros!A$1:A$5000)</f>
        <v>F8712014</v>
      </c>
      <c r="B28" t="s">
        <v>3126</v>
      </c>
      <c r="C28" t="s">
        <v>12585</v>
      </c>
      <c r="D28" t="s">
        <v>3127</v>
      </c>
      <c r="E28" s="3" t="str">
        <f>_xlfn.XLOOKUP(A28,'Badge Arqueiro'!A$1:A$170,'Badge Arqueiro'!B$1:B$170,"0")</f>
        <v>0</v>
      </c>
      <c r="F28" s="55" t="str">
        <f>_xlfn.XLOOKUP(A28,Comiters!A$1:A$999,Comiters!B$1:B$999,"0")</f>
        <v>0</v>
      </c>
      <c r="H28"/>
      <c r="M28">
        <f t="shared" si="1"/>
        <v>0</v>
      </c>
    </row>
    <row r="29" spans="1:13">
      <c r="A29" t="str">
        <f>_xlfn.XLOOKUP(B29,Rotineiros!B$1:B$5000,Rotineiros!A$1:A$5000)</f>
        <v>F8612625</v>
      </c>
      <c r="B29" t="s">
        <v>367</v>
      </c>
      <c r="C29" t="s">
        <v>16017</v>
      </c>
      <c r="D29" t="s">
        <v>369</v>
      </c>
      <c r="E29" s="3" t="str">
        <f>_xlfn.XLOOKUP(A29,'Badge Arqueiro'!A$1:A$170,'Badge Arqueiro'!B$1:B$170,"0")</f>
        <v>0</v>
      </c>
      <c r="F29" s="55" t="str">
        <f>_xlfn.XLOOKUP(A29,Comiters!A$1:A$999,Comiters!B$1:B$999,"0")</f>
        <v>0</v>
      </c>
      <c r="H29"/>
      <c r="M29">
        <f t="shared" si="1"/>
        <v>0</v>
      </c>
    </row>
    <row r="30" spans="1:13">
      <c r="A30" t="str">
        <f>_xlfn.XLOOKUP(B30,Rotineiros!B$1:B$5000,Rotineiros!A$1:A$5000)</f>
        <v>F8611836</v>
      </c>
      <c r="B30" t="s">
        <v>13760</v>
      </c>
      <c r="C30" t="s">
        <v>16997</v>
      </c>
      <c r="D30" t="s">
        <v>13762</v>
      </c>
      <c r="E30" s="3" t="str">
        <f>_xlfn.XLOOKUP(A30,'Badge Arqueiro'!A$1:A$170,'Badge Arqueiro'!B$1:B$170,"0")</f>
        <v>0</v>
      </c>
      <c r="F30" s="55" t="str">
        <f>_xlfn.XLOOKUP(A30,Comiters!A$1:A$999,Comiters!B$1:B$999,"0")</f>
        <v>0</v>
      </c>
      <c r="H30"/>
      <c r="M30">
        <f t="shared" si="1"/>
        <v>0</v>
      </c>
    </row>
    <row r="31" spans="1:13">
      <c r="A31" t="str">
        <f>_xlfn.XLOOKUP(B31,Rotineiros!B$1:B$5000,Rotineiros!A$1:A$5000)</f>
        <v>F8511771</v>
      </c>
      <c r="B31" t="s">
        <v>7397</v>
      </c>
      <c r="C31" t="s">
        <v>4115</v>
      </c>
      <c r="D31" t="s">
        <v>11403</v>
      </c>
      <c r="E31" s="3" t="str">
        <f>_xlfn.XLOOKUP(A31,'Badge Arqueiro'!A$1:A$170,'Badge Arqueiro'!B$1:B$170,"0")</f>
        <v>0</v>
      </c>
      <c r="F31" s="55" t="str">
        <f>_xlfn.XLOOKUP(A31,Comiters!A$1:A$999,Comiters!B$1:B$999,"0")</f>
        <v>0</v>
      </c>
      <c r="H31"/>
      <c r="M31">
        <f t="shared" si="1"/>
        <v>0</v>
      </c>
    </row>
    <row r="32" spans="1:13">
      <c r="A32" t="str">
        <f>_xlfn.XLOOKUP(B32,Rotineiros!B$1:B$5000,Rotineiros!A$1:A$5000)</f>
        <v>F8351244</v>
      </c>
      <c r="B32" t="s">
        <v>351</v>
      </c>
      <c r="C32" t="s">
        <v>3838</v>
      </c>
      <c r="D32" t="s">
        <v>352</v>
      </c>
      <c r="E32" s="3" t="str">
        <f>_xlfn.XLOOKUP(A32,'Badge Arqueiro'!A$1:A$170,'Badge Arqueiro'!B$1:B$170,"0")</f>
        <v>0</v>
      </c>
      <c r="F32" s="55" t="str">
        <f>_xlfn.XLOOKUP(A32,Comiters!A$1:A$999,Comiters!B$1:B$999,"0")</f>
        <v>0</v>
      </c>
      <c r="H32"/>
      <c r="M32">
        <f t="shared" si="1"/>
        <v>0</v>
      </c>
    </row>
    <row r="33" spans="1:13">
      <c r="A33" t="str">
        <f>_xlfn.XLOOKUP(B33,Rotineiros!B$1:B$5000,Rotineiros!A$1:A$5000)</f>
        <v>F7396319</v>
      </c>
      <c r="B33" t="s">
        <v>3271</v>
      </c>
      <c r="C33" t="s">
        <v>16921</v>
      </c>
      <c r="D33" t="s">
        <v>3272</v>
      </c>
      <c r="E33" s="3" t="str">
        <f>_xlfn.XLOOKUP(A33,'Badge Arqueiro'!A$1:A$170,'Badge Arqueiro'!B$1:B$170,"0")</f>
        <v>0</v>
      </c>
      <c r="F33" s="55" t="str">
        <f>_xlfn.XLOOKUP(A33,Comiters!A$1:A$999,Comiters!B$1:B$999,"0")</f>
        <v>0</v>
      </c>
      <c r="H33"/>
      <c r="M33">
        <f t="shared" si="1"/>
        <v>0</v>
      </c>
    </row>
    <row r="34" spans="1:13">
      <c r="A34" t="str">
        <f>_xlfn.XLOOKUP(B34,Rotineiros!B$1:B$5000,Rotineiros!A$1:A$5000)</f>
        <v>F7204798</v>
      </c>
      <c r="B34" t="s">
        <v>12970</v>
      </c>
      <c r="C34" t="s">
        <v>16960</v>
      </c>
      <c r="D34" t="s">
        <v>12972</v>
      </c>
      <c r="E34" s="3" t="str">
        <f>_xlfn.XLOOKUP(A34,'Badge Arqueiro'!A$1:A$170,'Badge Arqueiro'!B$1:B$170,"0")</f>
        <v>0</v>
      </c>
      <c r="F34" s="55" t="str">
        <f>_xlfn.XLOOKUP(A34,Comiters!A$1:A$999,Comiters!B$1:B$999,"0")</f>
        <v>0</v>
      </c>
      <c r="H34"/>
      <c r="M34">
        <f t="shared" si="1"/>
        <v>0</v>
      </c>
    </row>
    <row r="35" spans="1:13">
      <c r="A35" t="str">
        <f>_xlfn.XLOOKUP(B35,Rotineiros!B$1:B$5000,Rotineiros!A$1:A$5000)</f>
        <v>F7120111</v>
      </c>
      <c r="B35" t="s">
        <v>14229</v>
      </c>
      <c r="C35" t="s">
        <v>16959</v>
      </c>
      <c r="D35" t="s">
        <v>14231</v>
      </c>
      <c r="E35" s="3" t="str">
        <f>_xlfn.XLOOKUP(A35,'Badge Arqueiro'!A$1:A$170,'Badge Arqueiro'!B$1:B$170,"0")</f>
        <v>0</v>
      </c>
      <c r="F35" s="55" t="str">
        <f>_xlfn.XLOOKUP(A35,Comiters!A$1:A$999,Comiters!B$1:B$999,"0")</f>
        <v>0</v>
      </c>
      <c r="H35"/>
      <c r="M35">
        <f t="shared" si="1"/>
        <v>0</v>
      </c>
    </row>
    <row r="36" spans="1:13">
      <c r="A36" t="str">
        <f>_xlfn.XLOOKUP(B36,Rotineiros!B$1:B$5000,Rotineiros!A$1:A$5000)</f>
        <v>F7023283</v>
      </c>
      <c r="B36" t="s">
        <v>2908</v>
      </c>
      <c r="C36" t="s">
        <v>16962</v>
      </c>
      <c r="D36" t="s">
        <v>3198</v>
      </c>
      <c r="E36" s="3" t="str">
        <f>_xlfn.XLOOKUP(A36,'Badge Arqueiro'!A$1:A$170,'Badge Arqueiro'!B$1:B$170,"0")</f>
        <v>0</v>
      </c>
      <c r="F36" s="55" t="str">
        <f>_xlfn.XLOOKUP(A36,Comiters!A$1:A$999,Comiters!B$1:B$999,"0")</f>
        <v>0</v>
      </c>
      <c r="H36"/>
      <c r="M36">
        <f t="shared" si="1"/>
        <v>0</v>
      </c>
    </row>
    <row r="37" spans="1:13">
      <c r="A37" t="str">
        <f>_xlfn.XLOOKUP(B37,Rotineiros!B$1:B$5000,Rotineiros!A$1:A$5000)</f>
        <v>F6844254</v>
      </c>
      <c r="B37" t="s">
        <v>15025</v>
      </c>
      <c r="D37" t="s">
        <v>15027</v>
      </c>
      <c r="E37" s="3" t="str">
        <f>_xlfn.XLOOKUP(A37,'Badge Arqueiro'!A$1:A$170,'Badge Arqueiro'!B$1:B$170,"0")</f>
        <v>0</v>
      </c>
      <c r="F37" s="55" t="str">
        <f>_xlfn.XLOOKUP(A37,Comiters!A$1:A$999,Comiters!B$1:B$999,"0")</f>
        <v>0</v>
      </c>
      <c r="H37"/>
      <c r="M37">
        <f t="shared" si="1"/>
        <v>0</v>
      </c>
    </row>
    <row r="38" spans="1:13">
      <c r="A38" t="str">
        <f>_xlfn.XLOOKUP(B38,Rotineiros!B$1:B$5000,Rotineiros!A$1:A$5000)</f>
        <v>F6808754</v>
      </c>
      <c r="B38" t="s">
        <v>1781</v>
      </c>
      <c r="D38" t="s">
        <v>1782</v>
      </c>
      <c r="E38" s="3" t="str">
        <f>_xlfn.XLOOKUP(A38,'Badge Arqueiro'!A$1:A$170,'Badge Arqueiro'!B$1:B$170,"0")</f>
        <v>0</v>
      </c>
      <c r="F38" s="55" t="str">
        <f>_xlfn.XLOOKUP(A38,Comiters!A$1:A$999,Comiters!B$1:B$999,"0")</f>
        <v>0</v>
      </c>
      <c r="H38"/>
      <c r="M38">
        <f t="shared" si="1"/>
        <v>0</v>
      </c>
    </row>
    <row r="39" spans="1:13">
      <c r="A39" t="str">
        <f>_xlfn.XLOOKUP(B39,Rotineiros!B$1:B$5000,Rotineiros!A$1:A$5000)</f>
        <v>F6796523</v>
      </c>
      <c r="B39" t="s">
        <v>1107</v>
      </c>
      <c r="C39" t="s">
        <v>16610</v>
      </c>
      <c r="D39" t="s">
        <v>1108</v>
      </c>
      <c r="E39" s="3" t="str">
        <f>_xlfn.XLOOKUP(A39,'Badge Arqueiro'!A$1:A$170,'Badge Arqueiro'!B$1:B$170,"0")</f>
        <v>0</v>
      </c>
      <c r="F39" s="55" t="str">
        <f>_xlfn.XLOOKUP(A39,Comiters!A$1:A$999,Comiters!B$1:B$999,"0")</f>
        <v>0</v>
      </c>
      <c r="H39"/>
      <c r="M39">
        <f t="shared" si="1"/>
        <v>0</v>
      </c>
    </row>
    <row r="40" spans="1:13">
      <c r="A40" t="str">
        <f>_xlfn.XLOOKUP(B40,Rotineiros!B$1:B$5000,Rotineiros!A$1:A$5000)</f>
        <v>F6764895</v>
      </c>
      <c r="B40" t="s">
        <v>1472</v>
      </c>
      <c r="C40" t="s">
        <v>16964</v>
      </c>
      <c r="D40" t="s">
        <v>1473</v>
      </c>
      <c r="E40" s="3" t="str">
        <f>_xlfn.XLOOKUP(A40,'Badge Arqueiro'!A$1:A$170,'Badge Arqueiro'!B$1:B$170,"0")</f>
        <v>0</v>
      </c>
      <c r="F40" s="55" t="str">
        <f>_xlfn.XLOOKUP(A40,Comiters!A$1:A$999,Comiters!B$1:B$999,"0")</f>
        <v>0</v>
      </c>
      <c r="H40"/>
      <c r="M40">
        <f t="shared" si="1"/>
        <v>0</v>
      </c>
    </row>
    <row r="41" spans="1:13">
      <c r="A41" t="str">
        <f>_xlfn.XLOOKUP(B41,Rotineiros!B$1:B$5000,Rotineiros!A$1:A$5000)</f>
        <v>F6750805</v>
      </c>
      <c r="B41" t="s">
        <v>13575</v>
      </c>
      <c r="C41" t="s">
        <v>14391</v>
      </c>
      <c r="D41" t="s">
        <v>13576</v>
      </c>
      <c r="E41" s="3" t="str">
        <f>_xlfn.XLOOKUP(A41,'Badge Arqueiro'!A$1:A$170,'Badge Arqueiro'!B$1:B$170,"0")</f>
        <v>0</v>
      </c>
      <c r="F41" s="55" t="str">
        <f>_xlfn.XLOOKUP(A41,Comiters!A$1:A$999,Comiters!B$1:B$999,"0")</f>
        <v>0</v>
      </c>
      <c r="H41"/>
      <c r="M41">
        <f t="shared" si="1"/>
        <v>0</v>
      </c>
    </row>
    <row r="42" spans="1:13">
      <c r="A42" t="str">
        <f>_xlfn.XLOOKUP(B42,Rotineiros!B$1:B$5000,Rotineiros!A$1:A$5000)</f>
        <v>F6608061</v>
      </c>
      <c r="B42" t="s">
        <v>13441</v>
      </c>
      <c r="C42" t="s">
        <v>16981</v>
      </c>
      <c r="D42" t="s">
        <v>13442</v>
      </c>
      <c r="E42" s="3" t="str">
        <f>_xlfn.XLOOKUP(A42,'Badge Arqueiro'!A$1:A$170,'Badge Arqueiro'!B$1:B$170,"0")</f>
        <v>0</v>
      </c>
      <c r="F42" s="55">
        <f>_xlfn.XLOOKUP(A42,Comiters!A$1:A$999,Comiters!B$1:B$999,"0")</f>
        <v>1</v>
      </c>
      <c r="H42"/>
      <c r="M42">
        <f t="shared" si="1"/>
        <v>0</v>
      </c>
    </row>
    <row r="43" spans="1:13">
      <c r="A43" t="str">
        <f>_xlfn.XLOOKUP(B43,Rotineiros!B$1:B$5000,Rotineiros!A$1:A$5000)</f>
        <v>F6210812</v>
      </c>
      <c r="B43" t="s">
        <v>2873</v>
      </c>
      <c r="D43" t="s">
        <v>3442</v>
      </c>
      <c r="E43" s="3" t="str">
        <f>_xlfn.XLOOKUP(A43,'Badge Arqueiro'!A$1:A$170,'Badge Arqueiro'!B$1:B$170,"0")</f>
        <v>0</v>
      </c>
      <c r="F43" s="55" t="str">
        <f>_xlfn.XLOOKUP(A43,Comiters!A$1:A$999,Comiters!B$1:B$999,"0")</f>
        <v>0</v>
      </c>
      <c r="H43"/>
      <c r="M43">
        <f t="shared" si="1"/>
        <v>0</v>
      </c>
    </row>
    <row r="44" spans="1:13">
      <c r="A44" t="str">
        <f>_xlfn.XLOOKUP(B44,Rotineiros!B$1:B$5000,Rotineiros!A$1:A$5000)</f>
        <v>F6207158</v>
      </c>
      <c r="B44" t="s">
        <v>1067</v>
      </c>
      <c r="C44" t="s">
        <v>16960</v>
      </c>
      <c r="D44" t="s">
        <v>1068</v>
      </c>
      <c r="E44" s="3" t="str">
        <f>_xlfn.XLOOKUP(A44,'Badge Arqueiro'!A$1:A$170,'Badge Arqueiro'!B$1:B$170,"0")</f>
        <v>0</v>
      </c>
      <c r="F44" s="55" t="str">
        <f>_xlfn.XLOOKUP(A44,Comiters!A$1:A$999,Comiters!B$1:B$999,"0")</f>
        <v>0</v>
      </c>
      <c r="H44"/>
      <c r="M44">
        <f t="shared" si="1"/>
        <v>0</v>
      </c>
    </row>
    <row r="45" spans="1:13">
      <c r="A45" t="str">
        <f>_xlfn.XLOOKUP(B45,Rotineiros!B$1:B$5000,Rotineiros!A$1:A$5000)</f>
        <v>F6206672</v>
      </c>
      <c r="B45" t="s">
        <v>13863</v>
      </c>
      <c r="D45" t="s">
        <v>13865</v>
      </c>
      <c r="E45" s="3" t="str">
        <f>_xlfn.XLOOKUP(A45,'Badge Arqueiro'!A$1:A$170,'Badge Arqueiro'!B$1:B$170,"0")</f>
        <v>0</v>
      </c>
      <c r="F45" s="55" t="str">
        <f>_xlfn.XLOOKUP(A45,Comiters!A$1:A$999,Comiters!B$1:B$999,"0")</f>
        <v>0</v>
      </c>
      <c r="H45"/>
      <c r="M45">
        <f t="shared" si="1"/>
        <v>0</v>
      </c>
    </row>
    <row r="46" spans="1:13">
      <c r="A46" t="str">
        <f>_xlfn.XLOOKUP(B46,Rotineiros!B$1:B$5000,Rotineiros!A$1:A$5000)</f>
        <v>F6196370</v>
      </c>
      <c r="B46" t="s">
        <v>13093</v>
      </c>
      <c r="C46" t="s">
        <v>4047</v>
      </c>
      <c r="D46" t="s">
        <v>13094</v>
      </c>
      <c r="E46" s="3" t="str">
        <f>_xlfn.XLOOKUP(A46,'Badge Arqueiro'!A$1:A$170,'Badge Arqueiro'!B$1:B$170,"0")</f>
        <v>0</v>
      </c>
      <c r="F46" s="55" t="str">
        <f>_xlfn.XLOOKUP(A46,Comiters!A$1:A$999,Comiters!B$1:B$999,"0")</f>
        <v>0</v>
      </c>
      <c r="H46"/>
      <c r="M46">
        <f t="shared" si="1"/>
        <v>0</v>
      </c>
    </row>
    <row r="47" spans="1:13">
      <c r="A47" t="str">
        <f>_xlfn.XLOOKUP(B47,Rotineiros!B$1:B$5000,Rotineiros!A$1:A$5000)</f>
        <v>F6173004</v>
      </c>
      <c r="B47" t="s">
        <v>14578</v>
      </c>
      <c r="C47" t="s">
        <v>15391</v>
      </c>
      <c r="D47" t="s">
        <v>14580</v>
      </c>
      <c r="E47" s="3" t="str">
        <f>_xlfn.XLOOKUP(A47,'Badge Arqueiro'!A$1:A$170,'Badge Arqueiro'!B$1:B$170,"0")</f>
        <v>0</v>
      </c>
      <c r="F47" s="55" t="str">
        <f>_xlfn.XLOOKUP(A47,Comiters!A$1:A$999,Comiters!B$1:B$999,"0")</f>
        <v>0</v>
      </c>
      <c r="H47"/>
      <c r="M47">
        <f t="shared" si="1"/>
        <v>0</v>
      </c>
    </row>
    <row r="48" spans="1:13">
      <c r="A48" t="str">
        <f>_xlfn.XLOOKUP(B48,Rotineiros!B$1:B$5000,Rotineiros!A$1:A$5000)</f>
        <v>F6078099</v>
      </c>
      <c r="B48" t="s">
        <v>1054</v>
      </c>
      <c r="C48" t="s">
        <v>12349</v>
      </c>
      <c r="D48" t="s">
        <v>1056</v>
      </c>
      <c r="E48" s="3" t="str">
        <f>_xlfn.XLOOKUP(A48,'Badge Arqueiro'!A$1:A$170,'Badge Arqueiro'!B$1:B$170,"0")</f>
        <v>0</v>
      </c>
      <c r="F48" s="55" t="str">
        <f>_xlfn.XLOOKUP(A48,Comiters!A$1:A$999,Comiters!B$1:B$999,"0")</f>
        <v>0</v>
      </c>
      <c r="H48"/>
      <c r="M48">
        <f t="shared" si="1"/>
        <v>0</v>
      </c>
    </row>
    <row r="49" spans="1:13">
      <c r="A49" t="str">
        <f>_xlfn.XLOOKUP(B49,Rotineiros!B$1:B$5000,Rotineiros!A$1:A$5000)</f>
        <v>F6046997</v>
      </c>
      <c r="B49" t="s">
        <v>1754</v>
      </c>
      <c r="C49" t="s">
        <v>7499</v>
      </c>
      <c r="D49" t="s">
        <v>1756</v>
      </c>
      <c r="E49" s="3" t="str">
        <f>_xlfn.XLOOKUP(A49,'Badge Arqueiro'!A$1:A$170,'Badge Arqueiro'!B$1:B$170,"0")</f>
        <v>0</v>
      </c>
      <c r="F49" s="55" t="str">
        <f>_xlfn.XLOOKUP(A49,Comiters!A$1:A$999,Comiters!B$1:B$999,"0")</f>
        <v>0</v>
      </c>
      <c r="H49"/>
      <c r="M49">
        <f t="shared" si="1"/>
        <v>0</v>
      </c>
    </row>
    <row r="50" spans="1:13">
      <c r="A50" t="str">
        <f>_xlfn.XLOOKUP(B50,Rotineiros!B$1:B$5000,Rotineiros!A$1:A$5000)</f>
        <v>F5798793</v>
      </c>
      <c r="B50" t="s">
        <v>12616</v>
      </c>
      <c r="D50" t="s">
        <v>12617</v>
      </c>
      <c r="E50" s="3" t="str">
        <f>_xlfn.XLOOKUP(A50,'Badge Arqueiro'!A$1:A$170,'Badge Arqueiro'!B$1:B$170,"0")</f>
        <v>0</v>
      </c>
      <c r="F50" s="55" t="str">
        <f>_xlfn.XLOOKUP(A50,Comiters!A$1:A$999,Comiters!B$1:B$999,"0")</f>
        <v>0</v>
      </c>
      <c r="H50"/>
      <c r="M50">
        <f t="shared" si="1"/>
        <v>0</v>
      </c>
    </row>
    <row r="51" spans="1:13">
      <c r="A51" t="str">
        <f>_xlfn.XLOOKUP(B51,Rotineiros!B$1:B$5000,Rotineiros!A$1:A$5000)</f>
        <v>F5250339</v>
      </c>
      <c r="B51" t="s">
        <v>12143</v>
      </c>
      <c r="C51" t="s">
        <v>13888</v>
      </c>
      <c r="D51" t="s">
        <v>12198</v>
      </c>
      <c r="E51" s="3">
        <f>_xlfn.XLOOKUP(A51,'Badge Arqueiro'!A$1:A$170,'Badge Arqueiro'!B$1:B$170,"0")</f>
        <v>1</v>
      </c>
      <c r="F51" s="55" t="str">
        <f>_xlfn.XLOOKUP(A51,Comiters!A$1:A$999,Comiters!B$1:B$999,"0")</f>
        <v>0</v>
      </c>
      <c r="H51"/>
      <c r="M51">
        <f t="shared" si="1"/>
        <v>0</v>
      </c>
    </row>
    <row r="52" spans="1:13">
      <c r="A52" t="str">
        <f>_xlfn.XLOOKUP(B52,Rotineiros!B$1:B$5000,Rotineiros!A$1:A$5000)</f>
        <v>F5117638</v>
      </c>
      <c r="B52" t="s">
        <v>2857</v>
      </c>
      <c r="D52" t="s">
        <v>17003</v>
      </c>
      <c r="E52" s="3" t="str">
        <f>_xlfn.XLOOKUP(A52,'Badge Arqueiro'!A$1:A$170,'Badge Arqueiro'!B$1:B$170,"0")</f>
        <v>0</v>
      </c>
      <c r="F52" s="55" t="str">
        <f>_xlfn.XLOOKUP(A52,Comiters!A$1:A$999,Comiters!B$1:B$999,"0")</f>
        <v>0</v>
      </c>
      <c r="H52"/>
      <c r="M52">
        <f t="shared" si="1"/>
        <v>0</v>
      </c>
    </row>
    <row r="53" spans="1:13">
      <c r="A53" t="str">
        <f>_xlfn.XLOOKUP(B53,Rotineiros!B$1:B$5000,Rotineiros!A$1:A$5000)</f>
        <v>F5078499</v>
      </c>
      <c r="B53" t="s">
        <v>283</v>
      </c>
      <c r="C53" t="s">
        <v>16942</v>
      </c>
      <c r="D53" t="s">
        <v>284</v>
      </c>
      <c r="E53" s="3" t="str">
        <f>_xlfn.XLOOKUP(A53,'Badge Arqueiro'!A$1:A$170,'Badge Arqueiro'!B$1:B$170,"0")</f>
        <v>0</v>
      </c>
      <c r="F53" s="55" t="str">
        <f>_xlfn.XLOOKUP(A53,Comiters!A$1:A$999,Comiters!B$1:B$999,"0")</f>
        <v>0</v>
      </c>
      <c r="H53"/>
      <c r="M53">
        <f t="shared" si="1"/>
        <v>0</v>
      </c>
    </row>
    <row r="54" spans="1:13">
      <c r="A54" t="str">
        <f>_xlfn.XLOOKUP(B54,Rotineiros!B$1:B$5000,Rotineiros!A$1:A$5000)</f>
        <v>F4721709</v>
      </c>
      <c r="B54" t="s">
        <v>11341</v>
      </c>
      <c r="C54" t="s">
        <v>16973</v>
      </c>
      <c r="D54" t="s">
        <v>11427</v>
      </c>
      <c r="E54" s="3" t="str">
        <f>_xlfn.XLOOKUP(A54,'Badge Arqueiro'!A$1:A$170,'Badge Arqueiro'!B$1:B$170,"0")</f>
        <v>0</v>
      </c>
      <c r="F54" s="55" t="str">
        <f>_xlfn.XLOOKUP(A54,Comiters!A$1:A$999,Comiters!B$1:B$999,"0")</f>
        <v>0</v>
      </c>
      <c r="H54"/>
      <c r="M54">
        <f t="shared" si="1"/>
        <v>0</v>
      </c>
    </row>
    <row r="55" spans="1:13">
      <c r="A55" t="str">
        <f>_xlfn.XLOOKUP(B55,Rotineiros!B$1:B$5000,Rotineiros!A$1:A$5000)</f>
        <v>F4489971</v>
      </c>
      <c r="B55" t="s">
        <v>12140</v>
      </c>
      <c r="D55" t="s">
        <v>12194</v>
      </c>
      <c r="E55" s="3" t="str">
        <f>_xlfn.XLOOKUP(A55,'Badge Arqueiro'!A$1:A$170,'Badge Arqueiro'!B$1:B$170,"0")</f>
        <v>0</v>
      </c>
      <c r="F55" s="55" t="str">
        <f>_xlfn.XLOOKUP(A55,Comiters!A$1:A$999,Comiters!B$1:B$999,"0")</f>
        <v>0</v>
      </c>
      <c r="H55"/>
      <c r="M55">
        <f t="shared" si="1"/>
        <v>0</v>
      </c>
    </row>
    <row r="56" spans="1:13">
      <c r="A56" t="str">
        <f>_xlfn.XLOOKUP(B56,Rotineiros!B$1:B$5000,Rotineiros!A$1:A$5000)</f>
        <v>F4130199</v>
      </c>
      <c r="B56" t="s">
        <v>2845</v>
      </c>
      <c r="C56" t="s">
        <v>14709</v>
      </c>
      <c r="D56" t="s">
        <v>11189</v>
      </c>
      <c r="E56" s="3" t="str">
        <f>_xlfn.XLOOKUP(A56,'Badge Arqueiro'!A$1:A$170,'Badge Arqueiro'!B$1:B$170,"0")</f>
        <v>0</v>
      </c>
      <c r="F56" s="55" t="str">
        <f>_xlfn.XLOOKUP(A56,Comiters!A$1:A$999,Comiters!B$1:B$999,"0")</f>
        <v>0</v>
      </c>
      <c r="H56"/>
      <c r="M56">
        <f t="shared" si="1"/>
        <v>0</v>
      </c>
    </row>
    <row r="57" spans="1:13">
      <c r="A57" t="str">
        <f>_xlfn.XLOOKUP(B57,Rotineiros!B$1:B$5000,Rotineiros!A$1:A$5000)</f>
        <v>F4101419</v>
      </c>
      <c r="B57" t="s">
        <v>1910</v>
      </c>
      <c r="C57" t="s">
        <v>1163</v>
      </c>
      <c r="D57" t="s">
        <v>1912</v>
      </c>
      <c r="E57" s="3">
        <f>_xlfn.XLOOKUP(A57,'Badge Arqueiro'!A$1:A$170,'Badge Arqueiro'!B$1:B$170,"0")</f>
        <v>1</v>
      </c>
      <c r="F57" s="55" t="str">
        <f>_xlfn.XLOOKUP(A57,Comiters!A$1:A$999,Comiters!B$1:B$999,"0")</f>
        <v>0</v>
      </c>
      <c r="H57"/>
      <c r="M57">
        <f t="shared" si="1"/>
        <v>0</v>
      </c>
    </row>
    <row r="58" spans="1:13">
      <c r="A58" t="str">
        <f>_xlfn.XLOOKUP(B58,Rotineiros!B$1:B$5000,Rotineiros!A$1:A$5000)</f>
        <v>F3876828</v>
      </c>
      <c r="B58" t="s">
        <v>1022</v>
      </c>
      <c r="C58" t="s">
        <v>16979</v>
      </c>
      <c r="D58" t="s">
        <v>1024</v>
      </c>
      <c r="E58" s="3" t="str">
        <f>_xlfn.XLOOKUP(A58,'Badge Arqueiro'!A$1:A$170,'Badge Arqueiro'!B$1:B$170,"0")</f>
        <v>0</v>
      </c>
      <c r="F58" s="55" t="str">
        <f>_xlfn.XLOOKUP(A58,Comiters!A$1:A$999,Comiters!B$1:B$999,"0")</f>
        <v>0</v>
      </c>
      <c r="H58"/>
      <c r="M58">
        <f t="shared" si="1"/>
        <v>0</v>
      </c>
    </row>
    <row r="59" spans="1:13">
      <c r="A59" t="str">
        <f>_xlfn.XLOOKUP(B59,Rotineiros!B$1:B$5000,Rotineiros!A$1:A$5000)</f>
        <v>F3545948</v>
      </c>
      <c r="B59" t="s">
        <v>14405</v>
      </c>
      <c r="C59" t="s">
        <v>18</v>
      </c>
      <c r="D59" t="s">
        <v>14406</v>
      </c>
      <c r="E59" s="3" t="str">
        <f>_xlfn.XLOOKUP(A59,'Badge Arqueiro'!A$1:A$170,'Badge Arqueiro'!B$1:B$170,"0")</f>
        <v>0</v>
      </c>
      <c r="F59" s="55" t="str">
        <f>_xlfn.XLOOKUP(A59,Comiters!A$1:A$999,Comiters!B$1:B$999,"0")</f>
        <v>0</v>
      </c>
      <c r="H59"/>
      <c r="M59">
        <f t="shared" si="1"/>
        <v>0</v>
      </c>
    </row>
    <row r="60" spans="1:13">
      <c r="A60" t="str">
        <f>_xlfn.XLOOKUP(B60,Rotineiros!B$1:B$5000,Rotineiros!A$1:A$5000)</f>
        <v>F3542238</v>
      </c>
      <c r="B60" t="s">
        <v>15372</v>
      </c>
      <c r="C60" t="s">
        <v>14176</v>
      </c>
      <c r="D60" t="s">
        <v>15373</v>
      </c>
      <c r="E60" s="3" t="str">
        <f>_xlfn.XLOOKUP(A60,'Badge Arqueiro'!A$1:A$170,'Badge Arqueiro'!B$1:B$170,"0")</f>
        <v>0</v>
      </c>
      <c r="F60" s="55" t="str">
        <f>_xlfn.XLOOKUP(A60,Comiters!A$1:A$999,Comiters!B$1:B$999,"0")</f>
        <v>0</v>
      </c>
      <c r="H60"/>
      <c r="M60">
        <f t="shared" si="1"/>
        <v>0</v>
      </c>
    </row>
    <row r="61" spans="1:13">
      <c r="A61" t="str">
        <f>_xlfn.XLOOKUP(B61,Rotineiros!B$1:B$5000,Rotineiros!A$1:A$5000)</f>
        <v>F3382088</v>
      </c>
      <c r="B61" t="s">
        <v>16325</v>
      </c>
      <c r="C61" t="s">
        <v>16965</v>
      </c>
      <c r="D61" t="s">
        <v>16327</v>
      </c>
      <c r="E61" s="3" t="str">
        <f>_xlfn.XLOOKUP(A61,'Badge Arqueiro'!A$1:A$170,'Badge Arqueiro'!B$1:B$170,"0")</f>
        <v>0</v>
      </c>
      <c r="F61" s="55" t="str">
        <f>_xlfn.XLOOKUP(A61,Comiters!A$1:A$999,Comiters!B$1:B$999,"0")</f>
        <v>0</v>
      </c>
      <c r="H61"/>
      <c r="M61">
        <f t="shared" si="1"/>
        <v>0</v>
      </c>
    </row>
    <row r="62" spans="1:13">
      <c r="A62" t="str">
        <f>_xlfn.XLOOKUP(B62,Rotineiros!B$1:B$5000,Rotineiros!A$1:A$5000)</f>
        <v>F3310098</v>
      </c>
      <c r="B62" t="s">
        <v>7241</v>
      </c>
      <c r="C62" t="s">
        <v>16922</v>
      </c>
      <c r="D62" t="s">
        <v>4353</v>
      </c>
      <c r="E62" s="3" t="str">
        <f>_xlfn.XLOOKUP(A62,'Badge Arqueiro'!A$1:A$170,'Badge Arqueiro'!B$1:B$170,"0")</f>
        <v>0</v>
      </c>
      <c r="F62" s="55">
        <f>_xlfn.XLOOKUP(A62,Comiters!A$1:A$999,Comiters!B$1:B$999,"0")</f>
        <v>1</v>
      </c>
      <c r="H62"/>
      <c r="M62">
        <f t="shared" si="1"/>
        <v>0</v>
      </c>
    </row>
    <row r="63" spans="1:13">
      <c r="A63" t="str">
        <f>_xlfn.XLOOKUP(B63,Rotineiros!B$1:B$5000,Rotineiros!A$1:A$5000)</f>
        <v>F3216139</v>
      </c>
      <c r="B63" t="s">
        <v>12641</v>
      </c>
      <c r="C63" t="s">
        <v>12276</v>
      </c>
      <c r="D63" t="s">
        <v>12642</v>
      </c>
      <c r="E63" s="3" t="str">
        <f>_xlfn.XLOOKUP(A63,'Badge Arqueiro'!A$1:A$170,'Badge Arqueiro'!B$1:B$170,"0")</f>
        <v>0</v>
      </c>
      <c r="F63" s="55" t="str">
        <f>_xlfn.XLOOKUP(A63,Comiters!A$1:A$999,Comiters!B$1:B$999,"0")</f>
        <v>0</v>
      </c>
      <c r="H63"/>
      <c r="M63">
        <f t="shared" si="1"/>
        <v>0</v>
      </c>
    </row>
    <row r="64" spans="1:13">
      <c r="A64" t="str">
        <f>_xlfn.XLOOKUP(B64,Rotineiros!B$1:B$5000,Rotineiros!A$1:A$5000)</f>
        <v>F3207656</v>
      </c>
      <c r="B64" t="s">
        <v>11314</v>
      </c>
      <c r="D64" t="s">
        <v>11399</v>
      </c>
      <c r="E64" s="3" t="str">
        <f>_xlfn.XLOOKUP(A64,'Badge Arqueiro'!A$1:A$170,'Badge Arqueiro'!B$1:B$170,"0")</f>
        <v>0</v>
      </c>
      <c r="F64" s="55" t="str">
        <f>_xlfn.XLOOKUP(A64,Comiters!A$1:A$999,Comiters!B$1:B$999,"0")</f>
        <v>0</v>
      </c>
      <c r="H64"/>
      <c r="M64">
        <f t="shared" si="1"/>
        <v>0</v>
      </c>
    </row>
    <row r="65" spans="1:13">
      <c r="A65" t="str">
        <f>_xlfn.XLOOKUP(B65,Rotineiros!B$1:B$5000,Rotineiros!A$1:A$5000)</f>
        <v>F3165741</v>
      </c>
      <c r="B65" t="s">
        <v>3184</v>
      </c>
      <c r="C65" t="s">
        <v>16927</v>
      </c>
      <c r="D65" t="s">
        <v>3185</v>
      </c>
      <c r="E65" s="3" t="str">
        <f>_xlfn.XLOOKUP(A65,'Badge Arqueiro'!A$1:A$170,'Badge Arqueiro'!B$1:B$170,"0")</f>
        <v>0</v>
      </c>
      <c r="F65" s="55" t="str">
        <f>_xlfn.XLOOKUP(A65,Comiters!A$1:A$999,Comiters!B$1:B$999,"0")</f>
        <v>0</v>
      </c>
      <c r="H65"/>
      <c r="M65">
        <f t="shared" si="1"/>
        <v>0</v>
      </c>
    </row>
    <row r="66" spans="1:13" s="25" customFormat="1">
      <c r="A66" t="str">
        <f>_xlfn.XLOOKUP(B66,Rotineiros!B$1:B$5000,Rotineiros!A$1:A$5000)</f>
        <v>F3159288</v>
      </c>
      <c r="B66" t="s">
        <v>227</v>
      </c>
      <c r="C66" t="s">
        <v>16986</v>
      </c>
      <c r="D66" t="s">
        <v>228</v>
      </c>
      <c r="E66" s="3" t="str">
        <f>_xlfn.XLOOKUP(A66,'Badge Arqueiro'!A$1:A$170,'Badge Arqueiro'!B$1:B$170,"0")</f>
        <v>0</v>
      </c>
      <c r="F66" s="55" t="str">
        <f>_xlfn.XLOOKUP(A66,Comiters!A$1:A$999,Comiters!B$1:B$999,"0")</f>
        <v>0</v>
      </c>
      <c r="G66"/>
      <c r="H66"/>
      <c r="M66">
        <f t="shared" si="1"/>
        <v>0</v>
      </c>
    </row>
    <row r="67" spans="1:13">
      <c r="A67" t="str">
        <f>_xlfn.XLOOKUP(B67,Rotineiros!B$1:B$5000,Rotineiros!A$1:A$5000)</f>
        <v>F3116999</v>
      </c>
      <c r="B67" t="s">
        <v>11765</v>
      </c>
      <c r="D67" t="s">
        <v>4360</v>
      </c>
      <c r="E67" s="3" t="str">
        <f>_xlfn.XLOOKUP(A67,'Badge Arqueiro'!A$1:A$170,'Badge Arqueiro'!B$1:B$170,"0")</f>
        <v>0</v>
      </c>
      <c r="F67" s="55" t="str">
        <f>_xlfn.XLOOKUP(A67,Comiters!A$1:A$999,Comiters!B$1:B$999,"0")</f>
        <v>0</v>
      </c>
      <c r="H67"/>
      <c r="M67">
        <f t="shared" si="1"/>
        <v>0</v>
      </c>
    </row>
    <row r="68" spans="1:13">
      <c r="A68" t="str">
        <f>_xlfn.XLOOKUP(B68,Rotineiros!B$1:B$5000,Rotineiros!A$1:A$5000)</f>
        <v>F2906815</v>
      </c>
      <c r="B68" t="s">
        <v>12004</v>
      </c>
      <c r="D68" t="s">
        <v>12005</v>
      </c>
      <c r="E68" s="3" t="str">
        <f>_xlfn.XLOOKUP(A68,'Badge Arqueiro'!A$1:A$170,'Badge Arqueiro'!B$1:B$170,"0")</f>
        <v>0</v>
      </c>
      <c r="F68" s="55" t="str">
        <f>_xlfn.XLOOKUP(A68,Comiters!A$1:A$999,Comiters!B$1:B$999,"0")</f>
        <v>0</v>
      </c>
      <c r="H68"/>
      <c r="M68">
        <f t="shared" si="1"/>
        <v>0</v>
      </c>
    </row>
    <row r="69" spans="1:13">
      <c r="A69" t="str">
        <f>_xlfn.XLOOKUP(B69,Rotineiros!B$1:B$5000,Rotineiros!A$1:A$5000)</f>
        <v>F2835624</v>
      </c>
      <c r="B69" t="s">
        <v>14025</v>
      </c>
      <c r="C69" t="s">
        <v>1237</v>
      </c>
      <c r="D69" t="s">
        <v>14026</v>
      </c>
      <c r="E69" s="3" t="str">
        <f>_xlfn.XLOOKUP(A69,'Badge Arqueiro'!A$1:A$170,'Badge Arqueiro'!B$1:B$170,"0")</f>
        <v>0</v>
      </c>
      <c r="F69" s="55" t="str">
        <f>_xlfn.XLOOKUP(A69,Comiters!A$1:A$999,Comiters!B$1:B$999,"0")</f>
        <v>0</v>
      </c>
      <c r="H69"/>
      <c r="M69">
        <f t="shared" ref="M69:M132" si="2">IF(D69=D70,1111111111,0)</f>
        <v>0</v>
      </c>
    </row>
    <row r="70" spans="1:13">
      <c r="A70" t="str">
        <f>_xlfn.XLOOKUP(B70,Rotineiros!B$1:B$5000,Rotineiros!A$1:A$5000)</f>
        <v>F2733624</v>
      </c>
      <c r="B70" t="s">
        <v>2805</v>
      </c>
      <c r="C70" t="s">
        <v>16930</v>
      </c>
      <c r="D70" t="s">
        <v>11447</v>
      </c>
      <c r="E70" s="3" t="str">
        <f>_xlfn.XLOOKUP(A70,'Badge Arqueiro'!A$1:A$170,'Badge Arqueiro'!B$1:B$170,"0")</f>
        <v>0</v>
      </c>
      <c r="F70" s="55" t="str">
        <f>_xlfn.XLOOKUP(A70,Comiters!A$1:A$999,Comiters!B$1:B$999,"0")</f>
        <v>0</v>
      </c>
      <c r="H70"/>
      <c r="M70">
        <f t="shared" si="2"/>
        <v>0</v>
      </c>
    </row>
    <row r="71" spans="1:13">
      <c r="A71" t="str">
        <f>_xlfn.XLOOKUP(B71,Rotineiros!B$1:B$5000,Rotineiros!A$1:A$5000)</f>
        <v>F2707981</v>
      </c>
      <c r="B71" t="s">
        <v>14979</v>
      </c>
      <c r="C71" t="s">
        <v>12800</v>
      </c>
      <c r="D71" t="s">
        <v>14981</v>
      </c>
      <c r="E71" s="3" t="str">
        <f>_xlfn.XLOOKUP(A71,'Badge Arqueiro'!A$1:A$170,'Badge Arqueiro'!B$1:B$170,"0")</f>
        <v>0</v>
      </c>
      <c r="F71" s="55" t="str">
        <f>_xlfn.XLOOKUP(A71,Comiters!A$1:A$999,Comiters!B$1:B$999,"0")</f>
        <v>0</v>
      </c>
      <c r="H71"/>
      <c r="M71">
        <f t="shared" si="2"/>
        <v>0</v>
      </c>
    </row>
    <row r="72" spans="1:13">
      <c r="A72" t="str">
        <f>_xlfn.XLOOKUP(B72,Rotineiros!B$1:B$5000,Rotineiros!A$1:A$5000)</f>
        <v>F2691058</v>
      </c>
      <c r="B72" t="s">
        <v>217</v>
      </c>
      <c r="C72" t="s">
        <v>876</v>
      </c>
      <c r="D72" t="s">
        <v>218</v>
      </c>
      <c r="E72" s="3" t="str">
        <f>_xlfn.XLOOKUP(A72,'Badge Arqueiro'!A$1:A$170,'Badge Arqueiro'!B$1:B$170,"0")</f>
        <v>0</v>
      </c>
      <c r="F72" s="55">
        <f>_xlfn.XLOOKUP(A72,Comiters!A$1:A$999,Comiters!B$1:B$999,"0")</f>
        <v>1</v>
      </c>
      <c r="H72"/>
      <c r="M72">
        <f t="shared" si="2"/>
        <v>0</v>
      </c>
    </row>
    <row r="73" spans="1:13">
      <c r="A73" t="str">
        <f>_xlfn.XLOOKUP(B73,Rotineiros!B$1:B$5000,Rotineiros!A$1:A$5000)</f>
        <v>F2596974</v>
      </c>
      <c r="B73" t="s">
        <v>16743</v>
      </c>
      <c r="C73" t="s">
        <v>16963</v>
      </c>
      <c r="D73" t="s">
        <v>16745</v>
      </c>
      <c r="E73" s="3" t="str">
        <f>_xlfn.XLOOKUP(A73,'Badge Arqueiro'!A$1:A$170,'Badge Arqueiro'!B$1:B$170,"0")</f>
        <v>0</v>
      </c>
      <c r="F73" s="55" t="str">
        <f>_xlfn.XLOOKUP(A73,Comiters!A$1:A$999,Comiters!B$1:B$999,"0")</f>
        <v>0</v>
      </c>
      <c r="H73"/>
      <c r="M73">
        <f t="shared" si="2"/>
        <v>0</v>
      </c>
    </row>
    <row r="74" spans="1:13">
      <c r="A74" t="str">
        <f>_xlfn.XLOOKUP(B74,Rotineiros!B$1:B$5000,Rotineiros!A$1:A$5000)</f>
        <v>F2419502</v>
      </c>
      <c r="B74" t="s">
        <v>16013</v>
      </c>
      <c r="C74" t="s">
        <v>3507</v>
      </c>
      <c r="D74" t="s">
        <v>16014</v>
      </c>
      <c r="E74" s="3" t="str">
        <f>_xlfn.XLOOKUP(A74,'Badge Arqueiro'!A$1:A$170,'Badge Arqueiro'!B$1:B$170,"0")</f>
        <v>0</v>
      </c>
      <c r="F74" s="55" t="str">
        <f>_xlfn.XLOOKUP(A74,Comiters!A$1:A$999,Comiters!B$1:B$999,"0")</f>
        <v>0</v>
      </c>
      <c r="H74"/>
      <c r="M74">
        <f t="shared" si="2"/>
        <v>0</v>
      </c>
    </row>
    <row r="75" spans="1:13">
      <c r="A75" t="str">
        <f>_xlfn.XLOOKUP(B75,Rotineiros!B$1:B$5000,Rotineiros!A$1:A$5000)</f>
        <v>F2419417</v>
      </c>
      <c r="B75" t="s">
        <v>11662</v>
      </c>
      <c r="C75" t="s">
        <v>16264</v>
      </c>
      <c r="D75" t="s">
        <v>11740</v>
      </c>
      <c r="E75" s="3" t="str">
        <f>_xlfn.XLOOKUP(A75,'Badge Arqueiro'!A$1:A$170,'Badge Arqueiro'!B$1:B$170,"0")</f>
        <v>0</v>
      </c>
      <c r="F75" s="55" t="str">
        <f>_xlfn.XLOOKUP(A75,Comiters!A$1:A$999,Comiters!B$1:B$999,"0")</f>
        <v>0</v>
      </c>
      <c r="H75"/>
      <c r="M75">
        <f t="shared" si="2"/>
        <v>0</v>
      </c>
    </row>
    <row r="76" spans="1:13">
      <c r="A76" t="str">
        <f>_xlfn.XLOOKUP(B76,Rotineiros!B$1:B$5000,Rotineiros!A$1:A$5000)</f>
        <v>F1990648</v>
      </c>
      <c r="B76" t="s">
        <v>7345</v>
      </c>
      <c r="D76" t="s">
        <v>17002</v>
      </c>
      <c r="E76" s="3" t="str">
        <f>_xlfn.XLOOKUP(A76,'Badge Arqueiro'!A$1:A$170,'Badge Arqueiro'!B$1:B$170,"0")</f>
        <v>0</v>
      </c>
      <c r="F76" s="55" t="str">
        <f>_xlfn.XLOOKUP(A76,Comiters!A$1:A$999,Comiters!B$1:B$999,"0")</f>
        <v>0</v>
      </c>
      <c r="H76"/>
      <c r="M76">
        <f t="shared" si="2"/>
        <v>0</v>
      </c>
    </row>
    <row r="77" spans="1:13">
      <c r="A77" t="str">
        <f>_xlfn.XLOOKUP(B77,Rotineiros!B$1:B$5000,Rotineiros!A$1:A$5000)</f>
        <v>F1972798</v>
      </c>
      <c r="B77" t="s">
        <v>2460</v>
      </c>
      <c r="D77" t="s">
        <v>2462</v>
      </c>
      <c r="E77" s="3" t="str">
        <f>_xlfn.XLOOKUP(A77,'Badge Arqueiro'!A$1:A$170,'Badge Arqueiro'!B$1:B$170,"0")</f>
        <v>0</v>
      </c>
      <c r="F77" s="55" t="str">
        <f>_xlfn.XLOOKUP(A77,Comiters!A$1:A$999,Comiters!B$1:B$999,"0")</f>
        <v>0</v>
      </c>
      <c r="H77"/>
      <c r="M77">
        <f t="shared" si="2"/>
        <v>0</v>
      </c>
    </row>
    <row r="78" spans="1:13">
      <c r="A78" t="str">
        <f>_xlfn.XLOOKUP(B78,Rotineiros!B$1:B$5000,Rotineiros!A$1:A$5000)</f>
        <v>F1923462</v>
      </c>
      <c r="B78" t="s">
        <v>2783</v>
      </c>
      <c r="C78" t="s">
        <v>15946</v>
      </c>
      <c r="D78" t="s">
        <v>12963</v>
      </c>
      <c r="E78" s="3" t="str">
        <f>_xlfn.XLOOKUP(A78,'Badge Arqueiro'!A$1:A$170,'Badge Arqueiro'!B$1:B$170,"0")</f>
        <v>0</v>
      </c>
      <c r="F78" s="55" t="str">
        <f>_xlfn.XLOOKUP(A78,Comiters!A$1:A$999,Comiters!B$1:B$999,"0")</f>
        <v>0</v>
      </c>
      <c r="H78"/>
      <c r="M78">
        <f t="shared" si="2"/>
        <v>0</v>
      </c>
    </row>
    <row r="79" spans="1:13">
      <c r="A79" t="str">
        <f>_xlfn.XLOOKUP(B79,Rotineiros!B$1:B$5000,Rotineiros!A$1:A$5000)</f>
        <v>F1807759</v>
      </c>
      <c r="B79" t="s">
        <v>890</v>
      </c>
      <c r="C79" t="s">
        <v>16943</v>
      </c>
      <c r="D79" t="s">
        <v>892</v>
      </c>
      <c r="E79" s="3" t="str">
        <f>_xlfn.XLOOKUP(A79,'Badge Arqueiro'!A$1:A$170,'Badge Arqueiro'!B$1:B$170,"0")</f>
        <v>0</v>
      </c>
      <c r="F79" s="55" t="str">
        <f>_xlfn.XLOOKUP(A79,Comiters!A$1:A$999,Comiters!B$1:B$999,"0")</f>
        <v>0</v>
      </c>
      <c r="H79"/>
      <c r="M79">
        <f t="shared" si="2"/>
        <v>0</v>
      </c>
    </row>
    <row r="80" spans="1:13">
      <c r="A80" t="str">
        <f>_xlfn.XLOOKUP(B80,Rotineiros!B$1:B$5000,Rotineiros!A$1:A$5000)</f>
        <v>F1785201</v>
      </c>
      <c r="B80" t="s">
        <v>7342</v>
      </c>
      <c r="C80" t="s">
        <v>16972</v>
      </c>
      <c r="D80" t="s">
        <v>13420</v>
      </c>
      <c r="E80" s="3" t="str">
        <f>_xlfn.XLOOKUP(A80,'Badge Arqueiro'!A$1:A$170,'Badge Arqueiro'!B$1:B$170,"0")</f>
        <v>0</v>
      </c>
      <c r="F80" s="55" t="str">
        <f>_xlfn.XLOOKUP(A80,Comiters!A$1:A$999,Comiters!B$1:B$999,"0")</f>
        <v>0</v>
      </c>
      <c r="H80"/>
      <c r="M80">
        <f t="shared" si="2"/>
        <v>0</v>
      </c>
    </row>
    <row r="81" spans="1:13">
      <c r="A81" t="str">
        <f>_xlfn.XLOOKUP(B81,Rotineiros!B$1:B$5000,Rotineiros!A$1:A$5000)</f>
        <v>F1705096</v>
      </c>
      <c r="B81" t="s">
        <v>7341</v>
      </c>
      <c r="C81" t="s">
        <v>16935</v>
      </c>
      <c r="D81" t="s">
        <v>16936</v>
      </c>
      <c r="E81" s="3" t="str">
        <f>_xlfn.XLOOKUP(A81,'Badge Arqueiro'!A$1:A$170,'Badge Arqueiro'!B$1:B$170,"0")</f>
        <v>0</v>
      </c>
      <c r="F81" s="55" t="str">
        <f>_xlfn.XLOOKUP(A81,Comiters!A$1:A$999,Comiters!B$1:B$999,"0")</f>
        <v>0</v>
      </c>
      <c r="H81"/>
      <c r="M81">
        <f t="shared" si="2"/>
        <v>0</v>
      </c>
    </row>
    <row r="82" spans="1:13">
      <c r="A82" t="str">
        <f>_xlfn.XLOOKUP(B82,Rotineiros!B$1:B$5000,Rotineiros!A$1:A$5000)</f>
        <v>F1692469</v>
      </c>
      <c r="B82" t="s">
        <v>12334</v>
      </c>
      <c r="C82" t="s">
        <v>15696</v>
      </c>
      <c r="D82" t="s">
        <v>12335</v>
      </c>
      <c r="E82" s="3" t="str">
        <f>_xlfn.XLOOKUP(A82,'Badge Arqueiro'!A$1:A$170,'Badge Arqueiro'!B$1:B$170,"0")</f>
        <v>0</v>
      </c>
      <c r="F82" s="55" t="str">
        <f>_xlfn.XLOOKUP(A82,Comiters!A$1:A$999,Comiters!B$1:B$999,"0")</f>
        <v>0</v>
      </c>
      <c r="H82"/>
      <c r="M82">
        <f t="shared" si="2"/>
        <v>0</v>
      </c>
    </row>
    <row r="83" spans="1:13">
      <c r="A83" t="str">
        <f>_xlfn.XLOOKUP(B83,Rotineiros!B$1:B$5000,Rotineiros!A$1:A$5000)</f>
        <v>F1522457</v>
      </c>
      <c r="B83" t="s">
        <v>1259</v>
      </c>
      <c r="C83" t="s">
        <v>16989</v>
      </c>
      <c r="D83" t="s">
        <v>1261</v>
      </c>
      <c r="E83" s="3" t="str">
        <f>_xlfn.XLOOKUP(A83,'Badge Arqueiro'!A$1:A$170,'Badge Arqueiro'!B$1:B$170,"0")</f>
        <v>0</v>
      </c>
      <c r="F83" s="55" t="str">
        <f>_xlfn.XLOOKUP(A83,Comiters!A$1:A$999,Comiters!B$1:B$999,"0")</f>
        <v>0</v>
      </c>
      <c r="H83"/>
      <c r="M83">
        <f t="shared" si="2"/>
        <v>0</v>
      </c>
    </row>
    <row r="84" spans="1:13">
      <c r="A84" t="str">
        <f>_xlfn.XLOOKUP(B84,Rotineiros!B$1:B$5000,Rotineiros!A$1:A$5000)</f>
        <v>F1504999</v>
      </c>
      <c r="B84" t="s">
        <v>1430</v>
      </c>
      <c r="C84" t="s">
        <v>1605</v>
      </c>
      <c r="D84" t="s">
        <v>1432</v>
      </c>
      <c r="E84" s="3" t="str">
        <f>_xlfn.XLOOKUP(A84,'Badge Arqueiro'!A$1:A$170,'Badge Arqueiro'!B$1:B$170,"0")</f>
        <v>0</v>
      </c>
      <c r="F84" s="55" t="str">
        <f>_xlfn.XLOOKUP(A84,Comiters!A$1:A$999,Comiters!B$1:B$999,"0")</f>
        <v>0</v>
      </c>
      <c r="H84"/>
      <c r="M84">
        <f t="shared" si="2"/>
        <v>0</v>
      </c>
    </row>
    <row r="85" spans="1:13">
      <c r="A85" t="str">
        <f>_xlfn.XLOOKUP(B85,Rotineiros!B$1:B$5000,Rotineiros!A$1:A$5000)</f>
        <v>F1494859</v>
      </c>
      <c r="B85" t="s">
        <v>3255</v>
      </c>
      <c r="C85" t="s">
        <v>15098</v>
      </c>
      <c r="D85" t="s">
        <v>3256</v>
      </c>
      <c r="E85" s="3" t="str">
        <f>_xlfn.XLOOKUP(A85,'Badge Arqueiro'!A$1:A$170,'Badge Arqueiro'!B$1:B$170,"0")</f>
        <v>0</v>
      </c>
      <c r="F85" s="55" t="str">
        <f>_xlfn.XLOOKUP(A85,Comiters!A$1:A$999,Comiters!B$1:B$999,"0")</f>
        <v>0</v>
      </c>
      <c r="H85"/>
      <c r="M85">
        <f t="shared" si="2"/>
        <v>0</v>
      </c>
    </row>
    <row r="86" spans="1:13">
      <c r="A86" t="str">
        <f>_xlfn.XLOOKUP(B86,Rotineiros!B$1:B$5000,Rotineiros!A$1:A$5000)</f>
        <v>F1483999</v>
      </c>
      <c r="B86" t="s">
        <v>2983</v>
      </c>
      <c r="C86" t="s">
        <v>16980</v>
      </c>
      <c r="D86" t="s">
        <v>3493</v>
      </c>
      <c r="E86" s="3" t="str">
        <f>_xlfn.XLOOKUP(A86,'Badge Arqueiro'!A$1:A$170,'Badge Arqueiro'!B$1:B$170,"0")</f>
        <v>0</v>
      </c>
      <c r="F86" s="55" t="str">
        <f>_xlfn.XLOOKUP(A86,Comiters!A$1:A$999,Comiters!B$1:B$999,"0")</f>
        <v>0</v>
      </c>
      <c r="H86"/>
      <c r="M86">
        <f t="shared" si="2"/>
        <v>0</v>
      </c>
    </row>
    <row r="87" spans="1:13">
      <c r="A87" t="str">
        <f>_xlfn.XLOOKUP(B87,Rotineiros!B$1:B$5000,Rotineiros!A$1:A$5000)</f>
        <v>F1200199</v>
      </c>
      <c r="B87" t="s">
        <v>144</v>
      </c>
      <c r="C87" t="s">
        <v>16917</v>
      </c>
      <c r="D87" t="s">
        <v>146</v>
      </c>
      <c r="E87" s="3" t="str">
        <f>_xlfn.XLOOKUP(A87,'Badge Arqueiro'!A$1:A$170,'Badge Arqueiro'!B$1:B$170,"0")</f>
        <v>0</v>
      </c>
      <c r="F87" s="55" t="str">
        <f>_xlfn.XLOOKUP(A87,Comiters!A$1:A$999,Comiters!B$1:B$999,"0")</f>
        <v>0</v>
      </c>
      <c r="H87"/>
      <c r="M87">
        <f t="shared" si="2"/>
        <v>0</v>
      </c>
    </row>
    <row r="88" spans="1:13">
      <c r="A88" t="str">
        <f>_xlfn.XLOOKUP(B88,Rotineiros!B$1:B$5000,Rotineiros!A$1:A$5000)</f>
        <v>F0751076</v>
      </c>
      <c r="B88" t="s">
        <v>15277</v>
      </c>
      <c r="C88" t="s">
        <v>7497</v>
      </c>
      <c r="D88" t="s">
        <v>15279</v>
      </c>
      <c r="E88" s="3" t="str">
        <f>_xlfn.XLOOKUP(A88,'Badge Arqueiro'!A$1:A$170,'Badge Arqueiro'!B$1:B$170,"0")</f>
        <v>0</v>
      </c>
      <c r="F88" s="55" t="str">
        <f>_xlfn.XLOOKUP(A88,Comiters!A$1:A$999,Comiters!B$1:B$999,"0")</f>
        <v>0</v>
      </c>
      <c r="H88"/>
      <c r="M88">
        <f t="shared" si="2"/>
        <v>0</v>
      </c>
    </row>
    <row r="89" spans="1:13">
      <c r="A89" t="str">
        <f>_xlfn.XLOOKUP(B89,Rotineiros!B$1:B$5000,Rotineiros!A$1:A$5000)</f>
        <v>F0739445</v>
      </c>
      <c r="B89" t="s">
        <v>863</v>
      </c>
      <c r="C89" t="s">
        <v>16996</v>
      </c>
      <c r="D89" t="s">
        <v>865</v>
      </c>
      <c r="E89" s="3" t="str">
        <f>_xlfn.XLOOKUP(A89,'Badge Arqueiro'!A$1:A$170,'Badge Arqueiro'!B$1:B$170,"0")</f>
        <v>0</v>
      </c>
      <c r="F89" s="55" t="str">
        <f>_xlfn.XLOOKUP(A89,Comiters!A$1:A$999,Comiters!B$1:B$999,"0")</f>
        <v>0</v>
      </c>
      <c r="H89"/>
      <c r="M89">
        <f t="shared" si="2"/>
        <v>0</v>
      </c>
    </row>
    <row r="90" spans="1:13">
      <c r="A90" t="str">
        <f>_xlfn.XLOOKUP(B90,Rotineiros!B$1:B$5000,Rotineiros!A$1:A$5000)</f>
        <v>F0738674</v>
      </c>
      <c r="B90" t="s">
        <v>14427</v>
      </c>
      <c r="C90" t="s">
        <v>16923</v>
      </c>
      <c r="D90" t="s">
        <v>14429</v>
      </c>
      <c r="E90" s="3" t="str">
        <f>_xlfn.XLOOKUP(A90,'Badge Arqueiro'!A$1:A$170,'Badge Arqueiro'!B$1:B$170,"0")</f>
        <v>0</v>
      </c>
      <c r="F90" s="55" t="str">
        <f>_xlfn.XLOOKUP(A90,Comiters!A$1:A$999,Comiters!B$1:B$999,"0")</f>
        <v>0</v>
      </c>
      <c r="H90"/>
      <c r="M90">
        <f t="shared" si="2"/>
        <v>0</v>
      </c>
    </row>
    <row r="91" spans="1:13">
      <c r="A91" t="str">
        <f>_xlfn.XLOOKUP(B91,Rotineiros!B$1:B$5000,Rotineiros!A$1:A$5000)</f>
        <v>F0500809</v>
      </c>
      <c r="B91" t="s">
        <v>13649</v>
      </c>
      <c r="C91" t="s">
        <v>12058</v>
      </c>
      <c r="D91" t="s">
        <v>13650</v>
      </c>
      <c r="E91" s="3">
        <f>_xlfn.XLOOKUP(A91,'Badge Arqueiro'!A$1:A$170,'Badge Arqueiro'!B$1:B$170,"0")</f>
        <v>1</v>
      </c>
      <c r="F91" s="55" t="str">
        <f>_xlfn.XLOOKUP(A91,Comiters!A$1:A$999,Comiters!B$1:B$999,"0")</f>
        <v>0</v>
      </c>
      <c r="H91"/>
      <c r="M91">
        <f t="shared" si="2"/>
        <v>0</v>
      </c>
    </row>
    <row r="92" spans="1:13" s="25" customFormat="1">
      <c r="A92" t="str">
        <f>_xlfn.XLOOKUP(B92,Rotineiros!B$1:B$5000,Rotineiros!A$1:A$5000)</f>
        <v>F0171999</v>
      </c>
      <c r="B92" t="s">
        <v>415</v>
      </c>
      <c r="C92" t="s">
        <v>11379</v>
      </c>
      <c r="D92" t="s">
        <v>417</v>
      </c>
      <c r="E92" s="3" t="str">
        <f>_xlfn.XLOOKUP(A92,'Badge Arqueiro'!A$1:A$170,'Badge Arqueiro'!B$1:B$170,"0")</f>
        <v>0</v>
      </c>
      <c r="F92" s="55" t="str">
        <f>_xlfn.XLOOKUP(A92,Comiters!A$1:A$999,Comiters!B$1:B$999,"0")</f>
        <v>0</v>
      </c>
      <c r="G92"/>
      <c r="H92"/>
      <c r="M92">
        <f t="shared" si="2"/>
        <v>0</v>
      </c>
    </row>
    <row r="93" spans="1:13">
      <c r="A93" t="s">
        <v>14757</v>
      </c>
      <c r="B93" t="s">
        <v>2731</v>
      </c>
      <c r="C93" t="s">
        <v>16952</v>
      </c>
      <c r="D93" t="s">
        <v>3877</v>
      </c>
      <c r="E93" s="3" t="str">
        <f>_xlfn.XLOOKUP(A93,'Badge Arqueiro'!A$1:A$170,'Badge Arqueiro'!B$1:B$170,"0")</f>
        <v>0</v>
      </c>
      <c r="F93" s="55" t="str">
        <f>_xlfn.XLOOKUP(A93,Comiters!A$1:A$999,Comiters!B$1:B$999,"0")</f>
        <v>0</v>
      </c>
      <c r="H93"/>
      <c r="M93">
        <f t="shared" si="2"/>
        <v>0</v>
      </c>
    </row>
    <row r="94" spans="1:13">
      <c r="A94" t="str">
        <f>_xlfn.XLOOKUP(B94,Rotineiros!B$1:B$5000,Rotineiros!A$1:A$5000)</f>
        <v>C1331206</v>
      </c>
      <c r="B94" t="s">
        <v>16873</v>
      </c>
      <c r="D94" t="s">
        <v>16874</v>
      </c>
      <c r="E94" s="3" t="str">
        <f>_xlfn.XLOOKUP(A94,'Badge Arqueiro'!A$1:A$170,'Badge Arqueiro'!B$1:B$170,"0")</f>
        <v>0</v>
      </c>
      <c r="F94" s="55" t="str">
        <f>_xlfn.XLOOKUP(A94,Comiters!A$1:A$999,Comiters!B$1:B$999,"0")</f>
        <v>0</v>
      </c>
      <c r="H94"/>
      <c r="M94">
        <f t="shared" si="2"/>
        <v>0</v>
      </c>
    </row>
    <row r="95" spans="1:13" s="25" customFormat="1">
      <c r="A95" t="str">
        <f>_xlfn.XLOOKUP(B95,Rotineiros!B$1:B$5000,Rotineiros!A$1:A$5000)</f>
        <v>C1330906</v>
      </c>
      <c r="B95" t="s">
        <v>13659</v>
      </c>
      <c r="C95"/>
      <c r="D95" t="s">
        <v>13660</v>
      </c>
      <c r="E95" s="3" t="str">
        <f>_xlfn.XLOOKUP(A95,'Badge Arqueiro'!A$1:A$170,'Badge Arqueiro'!B$1:B$170,"0")</f>
        <v>0</v>
      </c>
      <c r="F95" s="55">
        <f>_xlfn.XLOOKUP(A95,Comiters!A$1:A$999,Comiters!B$1:B$999,"0")</f>
        <v>1</v>
      </c>
      <c r="G95"/>
      <c r="H95"/>
      <c r="M95">
        <f t="shared" si="2"/>
        <v>0</v>
      </c>
    </row>
    <row r="96" spans="1:13" s="25" customFormat="1">
      <c r="A96" t="str">
        <f>_xlfn.XLOOKUP(B96,Rotineiros!B$1:B$5000,Rotineiros!A$1:A$5000)</f>
        <v>C1330351</v>
      </c>
      <c r="B96" t="s">
        <v>15860</v>
      </c>
      <c r="C96"/>
      <c r="D96" t="s">
        <v>15861</v>
      </c>
      <c r="E96" s="3" t="str">
        <f>_xlfn.XLOOKUP(A96,'Badge Arqueiro'!A$1:A$170,'Badge Arqueiro'!B$1:B$170,"0")</f>
        <v>0</v>
      </c>
      <c r="F96" s="55">
        <f>_xlfn.XLOOKUP(A96,Comiters!A$1:A$999,Comiters!B$1:B$999,"0")</f>
        <v>1</v>
      </c>
      <c r="G96"/>
      <c r="H96"/>
      <c r="M96">
        <f t="shared" si="2"/>
        <v>0</v>
      </c>
    </row>
    <row r="97" spans="1:13" s="25" customFormat="1">
      <c r="A97" t="str">
        <f>_xlfn.XLOOKUP(B97,Rotineiros!B$1:B$5000,Rotineiros!A$1:A$5000)</f>
        <v>C1330175</v>
      </c>
      <c r="B97" t="s">
        <v>14990</v>
      </c>
      <c r="C97" t="s">
        <v>16939</v>
      </c>
      <c r="D97" t="s">
        <v>14992</v>
      </c>
      <c r="E97" s="3" t="str">
        <f>_xlfn.XLOOKUP(A97,'Badge Arqueiro'!A$1:A$170,'Badge Arqueiro'!B$1:B$170,"0")</f>
        <v>0</v>
      </c>
      <c r="F97" s="55">
        <f>_xlfn.XLOOKUP(A97,Comiters!A$1:A$999,Comiters!B$1:B$999,"0")</f>
        <v>1</v>
      </c>
      <c r="G97"/>
      <c r="H97"/>
      <c r="M97">
        <f t="shared" si="2"/>
        <v>0</v>
      </c>
    </row>
    <row r="98" spans="1:13" s="25" customFormat="1">
      <c r="A98" t="str">
        <f>_xlfn.XLOOKUP(B98,Rotineiros!B$1:B$5000,Rotineiros!A$1:A$5000)</f>
        <v>C1329996</v>
      </c>
      <c r="B98" t="s">
        <v>13434</v>
      </c>
      <c r="C98" t="s">
        <v>14392</v>
      </c>
      <c r="D98" t="s">
        <v>13435</v>
      </c>
      <c r="E98" s="3" t="str">
        <f>_xlfn.XLOOKUP(A98,'Badge Arqueiro'!A$1:A$170,'Badge Arqueiro'!B$1:B$170,"0")</f>
        <v>0</v>
      </c>
      <c r="F98" s="55" t="str">
        <f>_xlfn.XLOOKUP(A98,Comiters!A$1:A$999,Comiters!B$1:B$999,"0")</f>
        <v>0</v>
      </c>
      <c r="G98"/>
      <c r="H98"/>
      <c r="M98">
        <f t="shared" si="2"/>
        <v>0</v>
      </c>
    </row>
    <row r="99" spans="1:13" s="25" customFormat="1">
      <c r="A99" t="str">
        <f>_xlfn.XLOOKUP(B99,Rotineiros!B$1:B$5000,Rotineiros!A$1:A$5000)</f>
        <v>C1329787</v>
      </c>
      <c r="B99" t="s">
        <v>15406</v>
      </c>
      <c r="C99" t="s">
        <v>14286</v>
      </c>
      <c r="D99" t="s">
        <v>15408</v>
      </c>
      <c r="E99" s="3" t="str">
        <f>_xlfn.XLOOKUP(A99,'Badge Arqueiro'!A$1:A$170,'Badge Arqueiro'!B$1:B$170,"0")</f>
        <v>0</v>
      </c>
      <c r="F99" s="55" t="str">
        <f>_xlfn.XLOOKUP(A99,Comiters!A$1:A$999,Comiters!B$1:B$999,"0")</f>
        <v>0</v>
      </c>
      <c r="G99"/>
      <c r="H99"/>
      <c r="M99">
        <f t="shared" si="2"/>
        <v>0</v>
      </c>
    </row>
    <row r="100" spans="1:13" s="25" customFormat="1">
      <c r="A100" t="str">
        <f>_xlfn.XLOOKUP(B100,Rotineiros!B$1:B$5000,Rotineiros!A$1:A$5000)</f>
        <v>C1329220</v>
      </c>
      <c r="B100" t="s">
        <v>13629</v>
      </c>
      <c r="C100" t="s">
        <v>2307</v>
      </c>
      <c r="D100" t="s">
        <v>13630</v>
      </c>
      <c r="E100" s="3" t="str">
        <f>_xlfn.XLOOKUP(A100,'Badge Arqueiro'!A$1:A$170,'Badge Arqueiro'!B$1:B$170,"0")</f>
        <v>0</v>
      </c>
      <c r="F100" s="55">
        <f>_xlfn.XLOOKUP(A100,Comiters!A$1:A$999,Comiters!B$1:B$999,"0")</f>
        <v>1</v>
      </c>
      <c r="G100"/>
      <c r="H100"/>
      <c r="M100">
        <f t="shared" si="2"/>
        <v>0</v>
      </c>
    </row>
    <row r="101" spans="1:13" s="25" customFormat="1">
      <c r="A101" t="str">
        <f>_xlfn.XLOOKUP(B101,Rotineiros!B$1:B$5000,Rotineiros!A$1:A$5000)</f>
        <v>C1329165</v>
      </c>
      <c r="B101" t="s">
        <v>15820</v>
      </c>
      <c r="C101" t="s">
        <v>14805</v>
      </c>
      <c r="D101" t="s">
        <v>15822</v>
      </c>
      <c r="E101" s="3" t="str">
        <f>_xlfn.XLOOKUP(A101,'Badge Arqueiro'!A$1:A$170,'Badge Arqueiro'!B$1:B$170,"0")</f>
        <v>0</v>
      </c>
      <c r="F101" s="55" t="str">
        <f>_xlfn.XLOOKUP(A101,Comiters!A$1:A$999,Comiters!B$1:B$999,"0")</f>
        <v>0</v>
      </c>
      <c r="G101"/>
      <c r="H101"/>
      <c r="M101">
        <f t="shared" si="2"/>
        <v>0</v>
      </c>
    </row>
    <row r="102" spans="1:13" s="25" customFormat="1">
      <c r="A102" t="str">
        <f>_xlfn.XLOOKUP(B102,Rotineiros!B$1:B$5000,Rotineiros!A$1:A$5000)</f>
        <v>C1328571</v>
      </c>
      <c r="B102" t="s">
        <v>13413</v>
      </c>
      <c r="C102" t="s">
        <v>14508</v>
      </c>
      <c r="D102" t="s">
        <v>13414</v>
      </c>
      <c r="E102" s="3" t="str">
        <f>_xlfn.XLOOKUP(A102,'Badge Arqueiro'!A$1:A$170,'Badge Arqueiro'!B$1:B$170,"0")</f>
        <v>0</v>
      </c>
      <c r="F102" s="55">
        <f>_xlfn.XLOOKUP(A102,Comiters!A$1:A$999,Comiters!B$1:B$999,"0")</f>
        <v>1</v>
      </c>
      <c r="G102"/>
      <c r="H102"/>
      <c r="M102">
        <f t="shared" si="2"/>
        <v>0</v>
      </c>
    </row>
    <row r="103" spans="1:13" s="25" customFormat="1">
      <c r="A103" t="str">
        <f>_xlfn.XLOOKUP(B103,Rotineiros!B$1:B$5000,Rotineiros!A$1:A$5000)</f>
        <v>C1328477</v>
      </c>
      <c r="B103" t="s">
        <v>11313</v>
      </c>
      <c r="C103" t="s">
        <v>15888</v>
      </c>
      <c r="D103" t="s">
        <v>11398</v>
      </c>
      <c r="E103" s="3" t="str">
        <f>_xlfn.XLOOKUP(A103,'Badge Arqueiro'!A$1:A$170,'Badge Arqueiro'!B$1:B$170,"0")</f>
        <v>0</v>
      </c>
      <c r="F103" s="55" t="str">
        <f>_xlfn.XLOOKUP(A103,Comiters!A$1:A$999,Comiters!B$1:B$999,"0")</f>
        <v>0</v>
      </c>
      <c r="G103"/>
      <c r="H103"/>
      <c r="M103">
        <f t="shared" si="2"/>
        <v>0</v>
      </c>
    </row>
    <row r="104" spans="1:13" s="25" customFormat="1">
      <c r="A104" t="str">
        <f>_xlfn.XLOOKUP(B104,Rotineiros!B$1:B$5000,Rotineiros!A$1:A$5000)</f>
        <v>C1327706</v>
      </c>
      <c r="B104" t="s">
        <v>13640</v>
      </c>
      <c r="C104" t="s">
        <v>16944</v>
      </c>
      <c r="D104" t="s">
        <v>13641</v>
      </c>
      <c r="E104" s="3" t="str">
        <f>_xlfn.XLOOKUP(A104,'Badge Arqueiro'!A$1:A$170,'Badge Arqueiro'!B$1:B$170,"0")</f>
        <v>0</v>
      </c>
      <c r="F104" s="55" t="str">
        <f>_xlfn.XLOOKUP(A104,Comiters!A$1:A$999,Comiters!B$1:B$999,"0")</f>
        <v>0</v>
      </c>
      <c r="G104"/>
      <c r="H104"/>
      <c r="M104">
        <f t="shared" si="2"/>
        <v>0</v>
      </c>
    </row>
    <row r="105" spans="1:13" s="25" customFormat="1">
      <c r="A105" t="str">
        <f>_xlfn.XLOOKUP(B105,Rotineiros!B$1:B$5000,Rotineiros!A$1:A$5000)</f>
        <v>C1327649</v>
      </c>
      <c r="B105" t="s">
        <v>16511</v>
      </c>
      <c r="C105" t="s">
        <v>14537</v>
      </c>
      <c r="D105" t="s">
        <v>16513</v>
      </c>
      <c r="E105" s="3">
        <f>_xlfn.XLOOKUP(A105,'Badge Arqueiro'!A$1:A$170,'Badge Arqueiro'!B$1:B$170,"0")</f>
        <v>1</v>
      </c>
      <c r="F105" s="55">
        <f>_xlfn.XLOOKUP(A105,Comiters!A$1:A$999,Comiters!B$1:B$999,"0")</f>
        <v>1</v>
      </c>
      <c r="G105"/>
      <c r="H105"/>
      <c r="M105">
        <f t="shared" si="2"/>
        <v>0</v>
      </c>
    </row>
    <row r="106" spans="1:13" s="25" customFormat="1">
      <c r="A106" t="str">
        <f>_xlfn.XLOOKUP(B106,Rotineiros!B$1:B$5000,Rotineiros!A$1:A$5000)</f>
        <v>C1326944</v>
      </c>
      <c r="B106" t="s">
        <v>15382</v>
      </c>
      <c r="C106" t="s">
        <v>14188</v>
      </c>
      <c r="D106" t="s">
        <v>15384</v>
      </c>
      <c r="E106" s="3" t="str">
        <f>_xlfn.XLOOKUP(A106,'Badge Arqueiro'!A$1:A$170,'Badge Arqueiro'!B$1:B$170,"0")</f>
        <v>0</v>
      </c>
      <c r="F106" s="55" t="str">
        <f>_xlfn.XLOOKUP(A106,Comiters!A$1:A$999,Comiters!B$1:B$999,"0")</f>
        <v>0</v>
      </c>
      <c r="G106"/>
      <c r="H106"/>
      <c r="M106">
        <f t="shared" si="2"/>
        <v>0</v>
      </c>
    </row>
    <row r="107" spans="1:13" s="25" customFormat="1">
      <c r="A107" t="str">
        <f>_xlfn.XLOOKUP(B107,Rotineiros!B$1:B$5000,Rotineiros!A$1:A$5000)</f>
        <v>C1326922</v>
      </c>
      <c r="B107" t="s">
        <v>2552</v>
      </c>
      <c r="C107" t="s">
        <v>16721</v>
      </c>
      <c r="D107" t="s">
        <v>2554</v>
      </c>
      <c r="E107" s="3">
        <f>_xlfn.XLOOKUP(A107,'Badge Arqueiro'!A$1:A$170,'Badge Arqueiro'!B$1:B$170,"0")</f>
        <v>1</v>
      </c>
      <c r="F107" s="55">
        <f>_xlfn.XLOOKUP(A107,Comiters!A$1:A$999,Comiters!B$1:B$999,"0")</f>
        <v>1</v>
      </c>
      <c r="G107"/>
      <c r="H107"/>
      <c r="M107">
        <f t="shared" si="2"/>
        <v>0</v>
      </c>
    </row>
    <row r="108" spans="1:13" s="25" customFormat="1">
      <c r="A108" t="str">
        <f>_xlfn.XLOOKUP(B108,Rotineiros!B$1:B$5000,Rotineiros!A$1:A$5000)</f>
        <v>C1326000</v>
      </c>
      <c r="B108" t="s">
        <v>3989</v>
      </c>
      <c r="C108" t="s">
        <v>16289</v>
      </c>
      <c r="D108" t="s">
        <v>4156</v>
      </c>
      <c r="E108" s="3" t="str">
        <f>_xlfn.XLOOKUP(A108,'Badge Arqueiro'!A$1:A$170,'Badge Arqueiro'!B$1:B$170,"0")</f>
        <v>0</v>
      </c>
      <c r="F108" s="55">
        <f>_xlfn.XLOOKUP(A108,Comiters!A$1:A$999,Comiters!B$1:B$999,"0")</f>
        <v>1</v>
      </c>
      <c r="G108"/>
      <c r="H108"/>
      <c r="M108">
        <f t="shared" si="2"/>
        <v>0</v>
      </c>
    </row>
    <row r="109" spans="1:13" s="25" customFormat="1">
      <c r="A109" t="str">
        <f>_xlfn.XLOOKUP(B109,Rotineiros!B$1:B$5000,Rotineiros!A$1:A$5000)</f>
        <v>C1325731</v>
      </c>
      <c r="B109" t="s">
        <v>7363</v>
      </c>
      <c r="C109" t="s">
        <v>14540</v>
      </c>
      <c r="D109" t="s">
        <v>11721</v>
      </c>
      <c r="E109" s="3" t="str">
        <f>_xlfn.XLOOKUP(A109,'Badge Arqueiro'!A$1:A$170,'Badge Arqueiro'!B$1:B$170,"0")</f>
        <v>0</v>
      </c>
      <c r="F109" s="55">
        <f>_xlfn.XLOOKUP(A109,Comiters!A$1:A$999,Comiters!B$1:B$999,"0")</f>
        <v>1</v>
      </c>
      <c r="G109"/>
      <c r="H109"/>
      <c r="M109">
        <f t="shared" si="2"/>
        <v>0</v>
      </c>
    </row>
    <row r="110" spans="1:13" s="25" customFormat="1">
      <c r="A110" t="str">
        <f>_xlfn.XLOOKUP(B110,Rotineiros!B$1:B$5000,Rotineiros!A$1:A$5000)</f>
        <v>C1325306</v>
      </c>
      <c r="B110" t="s">
        <v>11100</v>
      </c>
      <c r="C110" t="s">
        <v>16955</v>
      </c>
      <c r="D110" t="s">
        <v>4380</v>
      </c>
      <c r="E110" s="3" t="str">
        <f>_xlfn.XLOOKUP(A110,'Badge Arqueiro'!A$1:A$170,'Badge Arqueiro'!B$1:B$170,"0")</f>
        <v>0</v>
      </c>
      <c r="F110" s="55" t="str">
        <f>_xlfn.XLOOKUP(A110,Comiters!A$1:A$999,Comiters!B$1:B$999,"0")</f>
        <v>0</v>
      </c>
      <c r="G110"/>
      <c r="H110"/>
      <c r="M110">
        <f t="shared" si="2"/>
        <v>0</v>
      </c>
    </row>
    <row r="111" spans="1:13" s="25" customFormat="1">
      <c r="A111" t="str">
        <f>_xlfn.XLOOKUP(B111,Rotineiros!B$1:B$5000,Rotineiros!A$1:A$5000)</f>
        <v>C1325305</v>
      </c>
      <c r="B111" t="s">
        <v>70</v>
      </c>
      <c r="C111" t="s">
        <v>15077</v>
      </c>
      <c r="D111" t="s">
        <v>72</v>
      </c>
      <c r="E111" s="3" t="str">
        <f>_xlfn.XLOOKUP(A111,'Badge Arqueiro'!A$1:A$170,'Badge Arqueiro'!B$1:B$170,"0")</f>
        <v>0</v>
      </c>
      <c r="F111" s="55">
        <f>_xlfn.XLOOKUP(A111,Comiters!A$1:A$999,Comiters!B$1:B$999,"0")</f>
        <v>1</v>
      </c>
      <c r="G111"/>
      <c r="H111"/>
      <c r="M111">
        <f t="shared" si="2"/>
        <v>0</v>
      </c>
    </row>
    <row r="112" spans="1:13" s="25" customFormat="1">
      <c r="A112" t="str">
        <f>_xlfn.XLOOKUP(B112,Rotineiros!B$1:B$5000,Rotineiros!A$1:A$5000)</f>
        <v>C1325246</v>
      </c>
      <c r="B112" t="s">
        <v>13618</v>
      </c>
      <c r="C112" t="s">
        <v>16934</v>
      </c>
      <c r="D112" t="s">
        <v>13619</v>
      </c>
      <c r="E112" s="3" t="str">
        <f>_xlfn.XLOOKUP(A112,'Badge Arqueiro'!A$1:A$170,'Badge Arqueiro'!B$1:B$170,"0")</f>
        <v>0</v>
      </c>
      <c r="F112" s="55">
        <f>_xlfn.XLOOKUP(A112,Comiters!A$1:A$999,Comiters!B$1:B$999,"0")</f>
        <v>1</v>
      </c>
      <c r="G112"/>
      <c r="H112"/>
      <c r="M112">
        <f t="shared" si="2"/>
        <v>0</v>
      </c>
    </row>
    <row r="113" spans="1:13" s="25" customFormat="1">
      <c r="A113" t="str">
        <f>_xlfn.XLOOKUP(B113,Rotineiros!B$1:B$5000,Rotineiros!A$1:A$5000)</f>
        <v>C1325052</v>
      </c>
      <c r="B113" t="s">
        <v>13617</v>
      </c>
      <c r="C113" t="s">
        <v>16944</v>
      </c>
      <c r="D113" t="s">
        <v>13617</v>
      </c>
      <c r="E113" s="3" t="str">
        <f>_xlfn.XLOOKUP(A113,'Badge Arqueiro'!A$1:A$170,'Badge Arqueiro'!B$1:B$170,"0")</f>
        <v>0</v>
      </c>
      <c r="F113" s="55" t="str">
        <f>_xlfn.XLOOKUP(A113,Comiters!A$1:A$999,Comiters!B$1:B$999,"0")</f>
        <v>0</v>
      </c>
      <c r="G113"/>
      <c r="H113"/>
      <c r="M113">
        <f t="shared" si="2"/>
        <v>0</v>
      </c>
    </row>
    <row r="114" spans="1:13" s="25" customFormat="1">
      <c r="A114" t="str">
        <f>_xlfn.XLOOKUP(B114,Rotineiros!B$1:B$5000,Rotineiros!A$1:A$5000)</f>
        <v>C1324537</v>
      </c>
      <c r="B114" t="s">
        <v>14225</v>
      </c>
      <c r="C114" t="s">
        <v>14311</v>
      </c>
      <c r="D114" t="s">
        <v>14226</v>
      </c>
      <c r="E114" s="3" t="str">
        <f>_xlfn.XLOOKUP(A114,'Badge Arqueiro'!A$1:A$170,'Badge Arqueiro'!B$1:B$170,"0")</f>
        <v>0</v>
      </c>
      <c r="F114" s="55" t="str">
        <f>_xlfn.XLOOKUP(A114,Comiters!A$1:A$999,Comiters!B$1:B$999,"0")</f>
        <v>0</v>
      </c>
      <c r="G114"/>
      <c r="H114"/>
      <c r="M114">
        <f t="shared" si="2"/>
        <v>0</v>
      </c>
    </row>
    <row r="115" spans="1:13" s="25" customFormat="1">
      <c r="A115" t="str">
        <f>_xlfn.XLOOKUP(B115,Rotineiros!B$1:B$5000,Rotineiros!A$1:A$5000)</f>
        <v>C1324519</v>
      </c>
      <c r="B115" t="s">
        <v>11800</v>
      </c>
      <c r="C115" t="s">
        <v>16961</v>
      </c>
      <c r="D115" t="s">
        <v>11879</v>
      </c>
      <c r="E115" s="3" t="str">
        <f>_xlfn.XLOOKUP(A115,'Badge Arqueiro'!A$1:A$170,'Badge Arqueiro'!B$1:B$170,"0")</f>
        <v>0</v>
      </c>
      <c r="F115" s="55" t="str">
        <f>_xlfn.XLOOKUP(A115,Comiters!A$1:A$999,Comiters!B$1:B$999,"0")</f>
        <v>0</v>
      </c>
      <c r="G115"/>
      <c r="H115"/>
      <c r="M115">
        <f t="shared" si="2"/>
        <v>0</v>
      </c>
    </row>
    <row r="116" spans="1:13" s="25" customFormat="1">
      <c r="A116" t="str">
        <f>_xlfn.XLOOKUP(B116,Rotineiros!B$1:B$5000,Rotineiros!A$1:A$5000)</f>
        <v>C1324518</v>
      </c>
      <c r="B116" t="s">
        <v>13600</v>
      </c>
      <c r="C116" t="s">
        <v>16924</v>
      </c>
      <c r="D116" t="s">
        <v>13601</v>
      </c>
      <c r="E116" s="3" t="str">
        <f>_xlfn.XLOOKUP(A116,'Badge Arqueiro'!A$1:A$170,'Badge Arqueiro'!B$1:B$170,"0")</f>
        <v>0</v>
      </c>
      <c r="F116" s="55" t="str">
        <f>_xlfn.XLOOKUP(A116,Comiters!A$1:A$999,Comiters!B$1:B$999,"0")</f>
        <v>0</v>
      </c>
      <c r="G116"/>
      <c r="H116"/>
      <c r="M116">
        <f t="shared" si="2"/>
        <v>0</v>
      </c>
    </row>
    <row r="117" spans="1:13" s="25" customFormat="1">
      <c r="A117" t="str">
        <f>_xlfn.XLOOKUP(B117,Rotineiros!B$1:B$5000,Rotineiros!A$1:A$5000)</f>
        <v>C1324365</v>
      </c>
      <c r="B117" t="s">
        <v>14717</v>
      </c>
      <c r="C117" t="s">
        <v>16720</v>
      </c>
      <c r="D117" t="s">
        <v>14718</v>
      </c>
      <c r="E117" s="3" t="str">
        <f>_xlfn.XLOOKUP(A117,'Badge Arqueiro'!A$1:A$170,'Badge Arqueiro'!B$1:B$170,"0")</f>
        <v>0</v>
      </c>
      <c r="F117" s="55" t="str">
        <f>_xlfn.XLOOKUP(A117,Comiters!A$1:A$999,Comiters!B$1:B$999,"0")</f>
        <v>0</v>
      </c>
      <c r="G117"/>
      <c r="H117"/>
      <c r="M117">
        <f t="shared" si="2"/>
        <v>0</v>
      </c>
    </row>
    <row r="118" spans="1:13" s="25" customFormat="1">
      <c r="A118" t="str">
        <f>_xlfn.XLOOKUP(B118,Rotineiros!B$1:B$5000,Rotineiros!A$1:A$5000)</f>
        <v>C1324044</v>
      </c>
      <c r="B118" t="s">
        <v>16283</v>
      </c>
      <c r="C118" t="s">
        <v>16721</v>
      </c>
      <c r="D118" t="s">
        <v>16285</v>
      </c>
      <c r="E118" s="3" t="str">
        <f>_xlfn.XLOOKUP(A118,'Badge Arqueiro'!A$1:A$170,'Badge Arqueiro'!B$1:B$170,"0")</f>
        <v>0</v>
      </c>
      <c r="F118" s="55" t="str">
        <f>_xlfn.XLOOKUP(A118,Comiters!A$1:A$999,Comiters!B$1:B$999,"0")</f>
        <v>0</v>
      </c>
      <c r="G118"/>
      <c r="H118"/>
      <c r="M118">
        <f t="shared" si="2"/>
        <v>0</v>
      </c>
    </row>
    <row r="119" spans="1:13" s="25" customFormat="1">
      <c r="A119" t="str">
        <f>_xlfn.XLOOKUP(B119,Rotineiros!B$1:B$5000,Rotineiros!A$1:A$5000)</f>
        <v>C1324011</v>
      </c>
      <c r="B119" t="s">
        <v>15847</v>
      </c>
      <c r="C119" t="s">
        <v>3163</v>
      </c>
      <c r="D119" t="s">
        <v>15848</v>
      </c>
      <c r="E119" s="3" t="str">
        <f>_xlfn.XLOOKUP(A119,'Badge Arqueiro'!A$1:A$170,'Badge Arqueiro'!B$1:B$170,"0")</f>
        <v>0</v>
      </c>
      <c r="F119" s="55" t="str">
        <f>_xlfn.XLOOKUP(A119,Comiters!A$1:A$999,Comiters!B$1:B$999,"0")</f>
        <v>0</v>
      </c>
      <c r="G119"/>
      <c r="H119"/>
      <c r="M119">
        <f t="shared" si="2"/>
        <v>0</v>
      </c>
    </row>
    <row r="120" spans="1:13" s="25" customFormat="1">
      <c r="A120" t="str">
        <f>_xlfn.XLOOKUP(B120,Rotineiros!B$1:B$5000,Rotineiros!A$1:A$5000)</f>
        <v>C1322792</v>
      </c>
      <c r="B120" t="s">
        <v>12160</v>
      </c>
      <c r="C120" t="s">
        <v>14186</v>
      </c>
      <c r="D120" t="s">
        <v>12227</v>
      </c>
      <c r="E120" s="3">
        <f>_xlfn.XLOOKUP(A120,'Badge Arqueiro'!A$1:A$170,'Badge Arqueiro'!B$1:B$170,"0")</f>
        <v>1</v>
      </c>
      <c r="F120" s="55">
        <f>_xlfn.XLOOKUP(A120,Comiters!A$1:A$999,Comiters!B$1:B$999,"0")</f>
        <v>1</v>
      </c>
      <c r="G120"/>
      <c r="H120"/>
      <c r="M120">
        <f t="shared" si="2"/>
        <v>0</v>
      </c>
    </row>
    <row r="121" spans="1:13" s="25" customFormat="1">
      <c r="A121" t="str">
        <f>_xlfn.XLOOKUP(B121,Rotineiros!B$1:B$5000,Rotineiros!A$1:A$5000)</f>
        <v>C1322636</v>
      </c>
      <c r="B121" t="s">
        <v>3986</v>
      </c>
      <c r="C121" t="s">
        <v>12832</v>
      </c>
      <c r="D121" t="s">
        <v>4153</v>
      </c>
      <c r="E121" s="3" t="str">
        <f>_xlfn.XLOOKUP(A121,'Badge Arqueiro'!A$1:A$170,'Badge Arqueiro'!B$1:B$170,"0")</f>
        <v>0</v>
      </c>
      <c r="F121" s="55">
        <f>_xlfn.XLOOKUP(A121,Comiters!A$1:A$999,Comiters!B$1:B$999,"0")</f>
        <v>1</v>
      </c>
      <c r="G121"/>
      <c r="H121"/>
      <c r="M121">
        <f t="shared" si="2"/>
        <v>0</v>
      </c>
    </row>
    <row r="122" spans="1:13" s="25" customFormat="1">
      <c r="A122" t="str">
        <f>_xlfn.XLOOKUP(B122,Rotineiros!B$1:B$5000,Rotineiros!A$1:A$5000)</f>
        <v>C1321328</v>
      </c>
      <c r="B122" t="s">
        <v>2719</v>
      </c>
      <c r="C122"/>
      <c r="D122" t="s">
        <v>3432</v>
      </c>
      <c r="E122" s="3" t="str">
        <f>_xlfn.XLOOKUP(A122,'Badge Arqueiro'!A$1:A$170,'Badge Arqueiro'!B$1:B$170,"0")</f>
        <v>0</v>
      </c>
      <c r="F122" s="55">
        <f>_xlfn.XLOOKUP(A122,Comiters!A$1:A$999,Comiters!B$1:B$999,"0")</f>
        <v>1</v>
      </c>
      <c r="G122"/>
      <c r="H122"/>
      <c r="M122">
        <f t="shared" si="2"/>
        <v>0</v>
      </c>
    </row>
    <row r="123" spans="1:13" s="25" customFormat="1">
      <c r="A123" t="str">
        <f>_xlfn.XLOOKUP(B123,Rotineiros!B$1:B$5000,Rotineiros!A$1:A$5000)</f>
        <v>C1320138</v>
      </c>
      <c r="B123" t="s">
        <v>803</v>
      </c>
      <c r="C123" t="s">
        <v>4039</v>
      </c>
      <c r="D123" t="s">
        <v>804</v>
      </c>
      <c r="E123" s="3" t="str">
        <f>_xlfn.XLOOKUP(A123,'Badge Arqueiro'!A$1:A$170,'Badge Arqueiro'!B$1:B$170,"0")</f>
        <v>0</v>
      </c>
      <c r="F123" s="55">
        <f>_xlfn.XLOOKUP(A123,Comiters!A$1:A$999,Comiters!B$1:B$999,"0")</f>
        <v>1</v>
      </c>
      <c r="G123"/>
      <c r="H123"/>
      <c r="M123">
        <f t="shared" si="2"/>
        <v>0</v>
      </c>
    </row>
    <row r="124" spans="1:13" s="25" customFormat="1">
      <c r="A124" t="str">
        <f>_xlfn.XLOOKUP(B124,Rotineiros!B$1:B$5000,Rotineiros!A$1:A$5000)</f>
        <v>C1319617</v>
      </c>
      <c r="B124" t="s">
        <v>1945</v>
      </c>
      <c r="C124" t="s">
        <v>14041</v>
      </c>
      <c r="D124" t="s">
        <v>1946</v>
      </c>
      <c r="E124" s="3" t="str">
        <f>_xlfn.XLOOKUP(A124,'Badge Arqueiro'!A$1:A$170,'Badge Arqueiro'!B$1:B$170,"0")</f>
        <v>0</v>
      </c>
      <c r="F124" s="55" t="str">
        <f>_xlfn.XLOOKUP(A124,Comiters!A$1:A$999,Comiters!B$1:B$999,"0")</f>
        <v>0</v>
      </c>
      <c r="G124"/>
      <c r="H124"/>
      <c r="M124">
        <f t="shared" si="2"/>
        <v>0</v>
      </c>
    </row>
    <row r="125" spans="1:13" s="25" customFormat="1">
      <c r="A125" t="str">
        <f>_xlfn.XLOOKUP(B125,Rotineiros!B$1:B$5000,Rotineiros!A$1:A$5000)</f>
        <v>C1319141</v>
      </c>
      <c r="B125" t="s">
        <v>11324</v>
      </c>
      <c r="C125" t="s">
        <v>16938</v>
      </c>
      <c r="D125" t="s">
        <v>11411</v>
      </c>
      <c r="E125" s="3" t="str">
        <f>_xlfn.XLOOKUP(A125,'Badge Arqueiro'!A$1:A$170,'Badge Arqueiro'!B$1:B$170,"0")</f>
        <v>0</v>
      </c>
      <c r="F125" s="55" t="str">
        <f>_xlfn.XLOOKUP(A125,Comiters!A$1:A$999,Comiters!B$1:B$999,"0")</f>
        <v>0</v>
      </c>
      <c r="G125"/>
      <c r="H125"/>
      <c r="M125">
        <f t="shared" si="2"/>
        <v>0</v>
      </c>
    </row>
    <row r="126" spans="1:13" s="25" customFormat="1">
      <c r="A126" t="str">
        <f>_xlfn.XLOOKUP(B126,Rotineiros!B$1:B$5000,Rotineiros!A$1:A$5000)</f>
        <v>C1316965</v>
      </c>
      <c r="B126" t="s">
        <v>11785</v>
      </c>
      <c r="C126" t="s">
        <v>15711</v>
      </c>
      <c r="D126" t="s">
        <v>11868</v>
      </c>
      <c r="E126" s="3" t="str">
        <f>_xlfn.XLOOKUP(A126,'Badge Arqueiro'!A$1:A$170,'Badge Arqueiro'!B$1:B$170,"0")</f>
        <v>0</v>
      </c>
      <c r="F126" s="55">
        <f>_xlfn.XLOOKUP(A126,Comiters!A$1:A$999,Comiters!B$1:B$999,"0")</f>
        <v>1</v>
      </c>
      <c r="G126"/>
      <c r="H126"/>
      <c r="M126">
        <f t="shared" si="2"/>
        <v>0</v>
      </c>
    </row>
    <row r="127" spans="1:13" s="25" customFormat="1">
      <c r="A127" t="str">
        <f>_xlfn.XLOOKUP(B127,Rotineiros!B$1:B$5000,Rotineiros!A$1:A$5000)</f>
        <v>C1311628</v>
      </c>
      <c r="B127" t="s">
        <v>14931</v>
      </c>
      <c r="C127" t="s">
        <v>14433</v>
      </c>
      <c r="D127" t="s">
        <v>14933</v>
      </c>
      <c r="E127" s="3" t="str">
        <f>_xlfn.XLOOKUP(A127,'Badge Arqueiro'!A$1:A$170,'Badge Arqueiro'!B$1:B$170,"0")</f>
        <v>0</v>
      </c>
      <c r="F127" s="55" t="str">
        <f>_xlfn.XLOOKUP(A127,Comiters!A$1:A$999,Comiters!B$1:B$999,"0")</f>
        <v>0</v>
      </c>
      <c r="G127"/>
      <c r="H127"/>
      <c r="M127">
        <f t="shared" si="2"/>
        <v>0</v>
      </c>
    </row>
    <row r="128" spans="1:13" s="25" customFormat="1">
      <c r="A128" t="str">
        <f>_xlfn.XLOOKUP(B128,Rotineiros!B$1:B$5000,Rotineiros!A$1:A$5000)</f>
        <v>C1297934</v>
      </c>
      <c r="B128" t="s">
        <v>12134</v>
      </c>
      <c r="C128" t="s">
        <v>16126</v>
      </c>
      <c r="D128" t="s">
        <v>12183</v>
      </c>
      <c r="E128" s="3" t="str">
        <f>_xlfn.XLOOKUP(A128,'Badge Arqueiro'!A$1:A$170,'Badge Arqueiro'!B$1:B$170,"0")</f>
        <v>0</v>
      </c>
      <c r="F128" s="55">
        <f>_xlfn.XLOOKUP(A128,Comiters!A$1:A$999,Comiters!B$1:B$999,"0")</f>
        <v>1</v>
      </c>
      <c r="G128"/>
      <c r="H128"/>
      <c r="M128">
        <f t="shared" si="2"/>
        <v>0</v>
      </c>
    </row>
    <row r="129" spans="1:13" s="25" customFormat="1">
      <c r="A129" t="str">
        <f>_xlfn.XLOOKUP(B129,Rotineiros!B$1:B$5000,Rotineiros!A$1:A$5000)</f>
        <v>C1297142</v>
      </c>
      <c r="B129" t="s">
        <v>3284</v>
      </c>
      <c r="C129" t="s">
        <v>11145</v>
      </c>
      <c r="D129" t="s">
        <v>3285</v>
      </c>
      <c r="E129" s="3">
        <f>_xlfn.XLOOKUP(A129,'Badge Arqueiro'!A$1:A$170,'Badge Arqueiro'!B$1:B$170,"0")</f>
        <v>1</v>
      </c>
      <c r="F129" s="55">
        <f>_xlfn.XLOOKUP(A129,Comiters!A$1:A$999,Comiters!B$1:B$999,"0")</f>
        <v>1</v>
      </c>
      <c r="G129"/>
      <c r="H129"/>
      <c r="M129">
        <f t="shared" si="2"/>
        <v>0</v>
      </c>
    </row>
    <row r="130" spans="1:13" s="25" customFormat="1">
      <c r="A130" t="str">
        <f>_xlfn.XLOOKUP(B130,Rotineiros!B$1:B$5000,Rotineiros!A$1:A$5000)</f>
        <v>C1281964</v>
      </c>
      <c r="B130" t="s">
        <v>14495</v>
      </c>
      <c r="C130" t="s">
        <v>3269</v>
      </c>
      <c r="D130" t="s">
        <v>14496</v>
      </c>
      <c r="E130" s="3">
        <f>_xlfn.XLOOKUP(A130,'Badge Arqueiro'!A$1:A$170,'Badge Arqueiro'!B$1:B$170,"0")</f>
        <v>1</v>
      </c>
      <c r="F130" s="55">
        <f>_xlfn.XLOOKUP(A130,Comiters!A$1:A$999,Comiters!B$1:B$999,"0")</f>
        <v>1</v>
      </c>
      <c r="G130"/>
      <c r="H130"/>
      <c r="M130">
        <f t="shared" si="2"/>
        <v>0</v>
      </c>
    </row>
    <row r="131" spans="1:13" s="25" customFormat="1">
      <c r="A131" t="str">
        <f>_xlfn.XLOOKUP(B131,Rotineiros!B$1:B$5000,Rotineiros!A$1:A$5000)</f>
        <v>C1148352</v>
      </c>
      <c r="B131" t="s">
        <v>12860</v>
      </c>
      <c r="C131" t="s">
        <v>16954</v>
      </c>
      <c r="D131" t="s">
        <v>12861</v>
      </c>
      <c r="E131" s="3">
        <f>_xlfn.XLOOKUP(A131,'Badge Arqueiro'!A$1:A$170,'Badge Arqueiro'!B$1:B$170,"0")</f>
        <v>1</v>
      </c>
      <c r="F131" s="55" t="str">
        <f>_xlfn.XLOOKUP(A131,Comiters!A$1:A$999,Comiters!B$1:B$999,"0")</f>
        <v>0</v>
      </c>
      <c r="G131"/>
      <c r="H131"/>
      <c r="M131">
        <f t="shared" si="2"/>
        <v>0</v>
      </c>
    </row>
    <row r="132" spans="1:13" s="25" customFormat="1">
      <c r="A132" t="str">
        <f>_xlfn.XLOOKUP(B132,Rotineiros!B$1:B$5000,Rotineiros!A$1:A$5000)</f>
        <v>C1025949</v>
      </c>
      <c r="B132" t="s">
        <v>16149</v>
      </c>
      <c r="C132" t="s">
        <v>16742</v>
      </c>
      <c r="D132" t="s">
        <v>16151</v>
      </c>
      <c r="E132" s="3" t="str">
        <f>_xlfn.XLOOKUP(A132,'Badge Arqueiro'!A$1:A$170,'Badge Arqueiro'!B$1:B$170,"0")</f>
        <v>0</v>
      </c>
      <c r="F132" s="55" t="str">
        <f>_xlfn.XLOOKUP(A132,Comiters!A$1:A$999,Comiters!B$1:B$999,"0")</f>
        <v>0</v>
      </c>
      <c r="G132"/>
      <c r="H132"/>
      <c r="M132">
        <f t="shared" si="2"/>
        <v>0</v>
      </c>
    </row>
    <row r="133" spans="1:13" s="25" customFormat="1">
      <c r="A133" t="str">
        <f>_xlfn.XLOOKUP(B133,Rotineiros!B$1:B$5000,Rotineiros!A$1:A$5000)</f>
        <v>C1330265</v>
      </c>
      <c r="B133" t="s">
        <v>16994</v>
      </c>
      <c r="C133" t="s">
        <v>4067</v>
      </c>
      <c r="D133" t="s">
        <v>16995</v>
      </c>
      <c r="E133" s="3" t="str">
        <f>_xlfn.XLOOKUP(A133,'Badge Arqueiro'!A$1:A$170,'Badge Arqueiro'!B$1:B$170,"0")</f>
        <v>0</v>
      </c>
      <c r="F133" s="55" t="str">
        <f>_xlfn.XLOOKUP(A133,Comiters!A$1:A$999,Comiters!B$1:B$999,"0")</f>
        <v>0</v>
      </c>
      <c r="G133"/>
      <c r="H133"/>
      <c r="M133">
        <f t="shared" ref="M133:M196" si="3">IF(D133=D134,1111111111,0)</f>
        <v>0</v>
      </c>
    </row>
    <row r="134" spans="1:13" s="25" customFormat="1">
      <c r="A134" t="str">
        <f>_xlfn.XLOOKUP(B134,Rotineiros!B$1:B$5000,Rotineiros!A$1:A$5000)</f>
        <v>C1330635</v>
      </c>
      <c r="B134" t="s">
        <v>16976</v>
      </c>
      <c r="C134" t="s">
        <v>16977</v>
      </c>
      <c r="D134" t="s">
        <v>16978</v>
      </c>
      <c r="E134" s="3" t="str">
        <f>_xlfn.XLOOKUP(A134,'Badge Arqueiro'!A$1:A$170,'Badge Arqueiro'!B$1:B$170,"0")</f>
        <v>0</v>
      </c>
      <c r="F134" s="55" t="str">
        <f>_xlfn.XLOOKUP(A134,Comiters!A$1:A$999,Comiters!B$1:B$999,"0")</f>
        <v>0</v>
      </c>
      <c r="G134"/>
      <c r="H134"/>
      <c r="M134">
        <f t="shared" si="3"/>
        <v>0</v>
      </c>
    </row>
    <row r="135" spans="1:13" s="25" customFormat="1">
      <c r="A135" t="str">
        <f>_xlfn.XLOOKUP(B135,Rotineiros!B$1:B$5000,Rotineiros!A$1:A$5000)</f>
        <v>F0442839</v>
      </c>
      <c r="B135" t="s">
        <v>17000</v>
      </c>
      <c r="C135" t="s">
        <v>11562</v>
      </c>
      <c r="D135" t="s">
        <v>17001</v>
      </c>
      <c r="E135" s="3" t="str">
        <f>_xlfn.XLOOKUP(A135,'Badge Arqueiro'!A$1:A$170,'Badge Arqueiro'!B$1:B$170,"0")</f>
        <v>0</v>
      </c>
      <c r="F135" s="55" t="str">
        <f>_xlfn.XLOOKUP(A135,Comiters!A$1:A$999,Comiters!B$1:B$999,"0")</f>
        <v>0</v>
      </c>
      <c r="G135"/>
      <c r="H135"/>
      <c r="M135">
        <f t="shared" si="3"/>
        <v>0</v>
      </c>
    </row>
    <row r="136" spans="1:13" s="25" customFormat="1">
      <c r="A136" t="str">
        <f>_xlfn.XLOOKUP(B136,Rotineiros!B$1:B$5000,Rotineiros!A$1:A$5000)</f>
        <v>F0751653</v>
      </c>
      <c r="B136" t="s">
        <v>16990</v>
      </c>
      <c r="C136" t="s">
        <v>11570</v>
      </c>
      <c r="D136" t="s">
        <v>16991</v>
      </c>
      <c r="E136" s="3" t="str">
        <f>_xlfn.XLOOKUP(A136,'Badge Arqueiro'!A$1:A$170,'Badge Arqueiro'!B$1:B$170,"0")</f>
        <v>0</v>
      </c>
      <c r="F136" s="55" t="str">
        <f>_xlfn.XLOOKUP(A136,Comiters!A$1:A$999,Comiters!B$1:B$999,"0")</f>
        <v>0</v>
      </c>
      <c r="G136"/>
      <c r="H136"/>
      <c r="M136">
        <f t="shared" si="3"/>
        <v>0</v>
      </c>
    </row>
    <row r="137" spans="1:13" s="25" customFormat="1">
      <c r="A137" t="str">
        <f>_xlfn.XLOOKUP(B137,Rotineiros!B$1:B$5000,Rotineiros!A$1:A$5000)</f>
        <v>F1984899</v>
      </c>
      <c r="B137" t="s">
        <v>16982</v>
      </c>
      <c r="C137" t="s">
        <v>2557</v>
      </c>
      <c r="D137" t="s">
        <v>16983</v>
      </c>
      <c r="E137" s="3" t="str">
        <f>_xlfn.XLOOKUP(A137,'Badge Arqueiro'!A$1:A$170,'Badge Arqueiro'!B$1:B$170,"0")</f>
        <v>0</v>
      </c>
      <c r="F137" s="55" t="str">
        <f>_xlfn.XLOOKUP(A137,Comiters!A$1:A$999,Comiters!B$1:B$999,"0")</f>
        <v>0</v>
      </c>
      <c r="G137"/>
      <c r="H137"/>
      <c r="M137">
        <f t="shared" si="3"/>
        <v>0</v>
      </c>
    </row>
    <row r="138" spans="1:13" s="25" customFormat="1">
      <c r="A138" t="str">
        <f>_xlfn.XLOOKUP(B138,Rotineiros!B$1:B$5000,Rotineiros!A$1:A$5000)</f>
        <v>F2836304</v>
      </c>
      <c r="B138" t="s">
        <v>16947</v>
      </c>
      <c r="C138" t="s">
        <v>16948</v>
      </c>
      <c r="D138" t="s">
        <v>16949</v>
      </c>
      <c r="E138" s="3" t="str">
        <f>_xlfn.XLOOKUP(A138,'Badge Arqueiro'!A$1:A$170,'Badge Arqueiro'!B$1:B$170,"0")</f>
        <v>0</v>
      </c>
      <c r="F138" s="55" t="str">
        <f>_xlfn.XLOOKUP(A138,Comiters!A$1:A$999,Comiters!B$1:B$999,"0")</f>
        <v>0</v>
      </c>
      <c r="G138"/>
      <c r="H138"/>
      <c r="M138">
        <f t="shared" si="3"/>
        <v>0</v>
      </c>
    </row>
    <row r="139" spans="1:13" s="25" customFormat="1">
      <c r="A139" t="str">
        <f>_xlfn.XLOOKUP(B139,Rotineiros!B$1:B$5000,Rotineiros!A$1:A$5000)</f>
        <v>F3135439</v>
      </c>
      <c r="B139" t="s">
        <v>16987</v>
      </c>
      <c r="C139" t="s">
        <v>1955</v>
      </c>
      <c r="D139" t="s">
        <v>16988</v>
      </c>
      <c r="E139" s="3" t="str">
        <f>_xlfn.XLOOKUP(A139,'Badge Arqueiro'!A$1:A$170,'Badge Arqueiro'!B$1:B$170,"0")</f>
        <v>0</v>
      </c>
      <c r="F139" s="55" t="str">
        <f>_xlfn.XLOOKUP(A139,Comiters!A$1:A$999,Comiters!B$1:B$999,"0")</f>
        <v>0</v>
      </c>
      <c r="G139"/>
      <c r="H139"/>
      <c r="M139">
        <f t="shared" si="3"/>
        <v>0</v>
      </c>
    </row>
    <row r="140" spans="1:13" s="25" customFormat="1">
      <c r="A140" t="str">
        <f>_xlfn.XLOOKUP(B140,Rotineiros!B$1:B$5000,Rotineiros!A$1:A$5000)</f>
        <v>F4814297</v>
      </c>
      <c r="B140" t="s">
        <v>16969</v>
      </c>
      <c r="C140" t="s">
        <v>16970</v>
      </c>
      <c r="D140" t="s">
        <v>16971</v>
      </c>
      <c r="E140" s="3" t="str">
        <f>_xlfn.XLOOKUP(A140,'Badge Arqueiro'!A$1:A$170,'Badge Arqueiro'!B$1:B$170,"0")</f>
        <v>0</v>
      </c>
      <c r="F140" s="55" t="str">
        <f>_xlfn.XLOOKUP(A140,Comiters!A$1:A$999,Comiters!B$1:B$999,"0")</f>
        <v>0</v>
      </c>
      <c r="G140"/>
      <c r="H140"/>
      <c r="M140">
        <f t="shared" si="3"/>
        <v>0</v>
      </c>
    </row>
    <row r="141" spans="1:13" s="25" customFormat="1">
      <c r="A141" t="str">
        <f>_xlfn.XLOOKUP(B141,Rotineiros!B$1:B$5000,Rotineiros!A$1:A$5000)</f>
        <v>F6646739</v>
      </c>
      <c r="B141" t="s">
        <v>16928</v>
      </c>
      <c r="C141" t="s">
        <v>15160</v>
      </c>
      <c r="D141" t="s">
        <v>16929</v>
      </c>
      <c r="E141" s="3" t="str">
        <f>_xlfn.XLOOKUP(A141,'Badge Arqueiro'!A$1:A$170,'Badge Arqueiro'!B$1:B$170,"0")</f>
        <v>0</v>
      </c>
      <c r="F141" s="55" t="str">
        <f>_xlfn.XLOOKUP(A141,Comiters!A$1:A$999,Comiters!B$1:B$999,"0")</f>
        <v>0</v>
      </c>
      <c r="G141"/>
      <c r="H141"/>
      <c r="M141">
        <f t="shared" si="3"/>
        <v>0</v>
      </c>
    </row>
    <row r="142" spans="1:13" s="25" customFormat="1">
      <c r="A142" t="str">
        <f>_xlfn.XLOOKUP(B142,Rotineiros!B$1:B$5000,Rotineiros!A$1:A$5000)</f>
        <v>F6806309</v>
      </c>
      <c r="B142" t="s">
        <v>16984</v>
      </c>
      <c r="C142" t="s">
        <v>15096</v>
      </c>
      <c r="D142" t="s">
        <v>16985</v>
      </c>
      <c r="E142" s="3" t="str">
        <f>_xlfn.XLOOKUP(A142,'Badge Arqueiro'!A$1:A$170,'Badge Arqueiro'!B$1:B$170,"0")</f>
        <v>0</v>
      </c>
      <c r="F142" s="55" t="str">
        <f>_xlfn.XLOOKUP(A142,Comiters!A$1:A$999,Comiters!B$1:B$999,"0")</f>
        <v>0</v>
      </c>
      <c r="G142"/>
      <c r="H142"/>
      <c r="M142">
        <f t="shared" si="3"/>
        <v>0</v>
      </c>
    </row>
    <row r="143" spans="1:13" s="25" customFormat="1">
      <c r="A143" t="str">
        <f>_xlfn.XLOOKUP(B143,Rotineiros!B$1:B$5000,Rotineiros!A$1:A$5000)</f>
        <v>F7116233</v>
      </c>
      <c r="B143" t="s">
        <v>16918</v>
      </c>
      <c r="C143" t="s">
        <v>16919</v>
      </c>
      <c r="D143" t="s">
        <v>16920</v>
      </c>
      <c r="E143" s="3" t="str">
        <f>_xlfn.XLOOKUP(A143,'Badge Arqueiro'!A$1:A$170,'Badge Arqueiro'!B$1:B$170,"0")</f>
        <v>0</v>
      </c>
      <c r="F143" s="55">
        <f>_xlfn.XLOOKUP(A143,Comiters!A$1:A$999,Comiters!B$1:B$999,"0")</f>
        <v>1</v>
      </c>
      <c r="G143"/>
      <c r="H143"/>
      <c r="M143">
        <f t="shared" si="3"/>
        <v>0</v>
      </c>
    </row>
    <row r="144" spans="1:13" s="25" customFormat="1">
      <c r="A144" t="str">
        <f>_xlfn.XLOOKUP(B144,Rotineiros!B$1:B$5000,Rotineiros!A$1:A$5000)</f>
        <v>F8436133</v>
      </c>
      <c r="B144" t="s">
        <v>16940</v>
      </c>
      <c r="C144" t="s">
        <v>16154</v>
      </c>
      <c r="D144" t="s">
        <v>16941</v>
      </c>
      <c r="E144" s="3" t="str">
        <f>_xlfn.XLOOKUP(A144,'Badge Arqueiro'!A$1:A$170,'Badge Arqueiro'!B$1:B$170,"0")</f>
        <v>0</v>
      </c>
      <c r="F144" s="55" t="str">
        <f>_xlfn.XLOOKUP(A144,Comiters!A$1:A$999,Comiters!B$1:B$999,"0")</f>
        <v>0</v>
      </c>
      <c r="G144"/>
      <c r="H144"/>
      <c r="M144">
        <f t="shared" si="3"/>
        <v>0</v>
      </c>
    </row>
    <row r="145" spans="1:13" s="25" customFormat="1">
      <c r="A145" t="str">
        <f>_xlfn.XLOOKUP(B145,Rotineiros!B$1:B$5000,Rotineiros!A$1:A$5000)</f>
        <v>F9276428</v>
      </c>
      <c r="B145" t="s">
        <v>16956</v>
      </c>
      <c r="C145" t="s">
        <v>16957</v>
      </c>
      <c r="D145" t="s">
        <v>16958</v>
      </c>
      <c r="E145" s="3" t="str">
        <f>_xlfn.XLOOKUP(A145,'Badge Arqueiro'!A$1:A$170,'Badge Arqueiro'!B$1:B$170,"0")</f>
        <v>0</v>
      </c>
      <c r="F145" s="55" t="str">
        <f>_xlfn.XLOOKUP(A145,Comiters!A$1:A$999,Comiters!B$1:B$999,"0")</f>
        <v>0</v>
      </c>
      <c r="G145"/>
      <c r="H145"/>
      <c r="M145">
        <f t="shared" si="3"/>
        <v>0</v>
      </c>
    </row>
    <row r="146" spans="1:13" s="25" customFormat="1">
      <c r="A146" t="str">
        <f>_xlfn.XLOOKUP(B146,Rotineiros!B$1:B$5000,Rotineiros!A$1:A$5000)</f>
        <v>F9458204</v>
      </c>
      <c r="B146" t="s">
        <v>16925</v>
      </c>
      <c r="C146" t="s">
        <v>4118</v>
      </c>
      <c r="D146" t="s">
        <v>16926</v>
      </c>
      <c r="E146" s="3" t="str">
        <f>_xlfn.XLOOKUP(A146,'Badge Arqueiro'!A$1:A$170,'Badge Arqueiro'!B$1:B$170,"0")</f>
        <v>0</v>
      </c>
      <c r="F146" s="55" t="str">
        <f>_xlfn.XLOOKUP(A146,Comiters!A$1:A$999,Comiters!B$1:B$999,"0")</f>
        <v>0</v>
      </c>
      <c r="G146"/>
      <c r="H146"/>
      <c r="M146">
        <f t="shared" si="3"/>
        <v>0</v>
      </c>
    </row>
    <row r="147" spans="1:13" s="25" customFormat="1">
      <c r="A147" t="str">
        <f>_xlfn.XLOOKUP(B147,Rotineiros!B$1:B$5000,Rotineiros!A$1:A$5000)</f>
        <v>F9563143</v>
      </c>
      <c r="B147" t="s">
        <v>16931</v>
      </c>
      <c r="C147" t="s">
        <v>2319</v>
      </c>
      <c r="D147" t="s">
        <v>16932</v>
      </c>
      <c r="E147" s="3" t="str">
        <f>_xlfn.XLOOKUP(A147,'Badge Arqueiro'!A$1:A$170,'Badge Arqueiro'!B$1:B$170,"0")</f>
        <v>0</v>
      </c>
      <c r="F147" s="55" t="str">
        <f>_xlfn.XLOOKUP(A147,Comiters!A$1:A$999,Comiters!B$1:B$999,"0")</f>
        <v>0</v>
      </c>
      <c r="G147"/>
      <c r="H147"/>
      <c r="M147">
        <f t="shared" si="3"/>
        <v>0</v>
      </c>
    </row>
    <row r="148" spans="1:13" s="25" customFormat="1">
      <c r="A148" t="str">
        <f>_xlfn.XLOOKUP(B148,Rotineiros!B$1:B$5000,Rotineiros!A$1:A$5000)</f>
        <v>F6002131</v>
      </c>
      <c r="B148" t="s">
        <v>16992</v>
      </c>
      <c r="C148"/>
      <c r="D148" t="s">
        <v>16993</v>
      </c>
      <c r="E148" s="3" t="str">
        <f>_xlfn.XLOOKUP(A148,'Badge Arqueiro'!A$1:A$170,'Badge Arqueiro'!B$1:B$170,"0")</f>
        <v>0</v>
      </c>
      <c r="F148" s="55" t="str">
        <f>_xlfn.XLOOKUP(A148,Comiters!A$1:A$999,Comiters!B$1:B$999,"0")</f>
        <v>0</v>
      </c>
      <c r="G148"/>
      <c r="H148"/>
      <c r="M148">
        <f t="shared" si="3"/>
        <v>0</v>
      </c>
    </row>
    <row r="149" spans="1:13" s="25" customFormat="1">
      <c r="A149" t="str">
        <f>_xlfn.XLOOKUP(B149,Rotineiros!B$1:B$5000,Rotineiros!A$1:A$5000)</f>
        <v>F7339066</v>
      </c>
      <c r="B149" t="s">
        <v>16966</v>
      </c>
      <c r="C149"/>
      <c r="D149" t="s">
        <v>16967</v>
      </c>
      <c r="E149" s="3" t="str">
        <f>_xlfn.XLOOKUP(A149,'Badge Arqueiro'!A$1:A$170,'Badge Arqueiro'!B$1:B$170,"0")</f>
        <v>0</v>
      </c>
      <c r="F149" s="55" t="str">
        <f>_xlfn.XLOOKUP(A149,Comiters!A$1:A$999,Comiters!B$1:B$999,"0")</f>
        <v>0</v>
      </c>
      <c r="G149"/>
      <c r="H149"/>
      <c r="M149">
        <f t="shared" si="3"/>
        <v>0</v>
      </c>
    </row>
    <row r="150" spans="1:13" s="25" customFormat="1">
      <c r="A150" t="str">
        <f>_xlfn.XLOOKUP(B150,Rotineiros!B$1:B$5000,Rotineiros!A$1:A$5000)</f>
        <v>F9418333</v>
      </c>
      <c r="B150" t="s">
        <v>16998</v>
      </c>
      <c r="C150"/>
      <c r="D150" t="s">
        <v>16999</v>
      </c>
      <c r="E150" s="3" t="str">
        <f>_xlfn.XLOOKUP(A150,'Badge Arqueiro'!A$1:A$170,'Badge Arqueiro'!B$1:B$170,"0")</f>
        <v>0</v>
      </c>
      <c r="F150" s="55" t="str">
        <f>_xlfn.XLOOKUP(A150,Comiters!A$1:A$999,Comiters!B$1:B$999,"0")</f>
        <v>0</v>
      </c>
      <c r="G150"/>
      <c r="H150"/>
      <c r="M150">
        <f t="shared" si="3"/>
        <v>0</v>
      </c>
    </row>
    <row r="151" spans="1:13" s="25" customFormat="1">
      <c r="A151"/>
      <c r="B151"/>
      <c r="C151"/>
      <c r="D151"/>
      <c r="E151" s="3"/>
      <c r="F151" s="55"/>
      <c r="G151"/>
      <c r="H151"/>
      <c r="M151">
        <f t="shared" si="3"/>
        <v>1111111111</v>
      </c>
    </row>
    <row r="152" spans="1:13" s="25" customFormat="1">
      <c r="A152"/>
      <c r="B152"/>
      <c r="C152"/>
      <c r="D152"/>
      <c r="E152" s="3"/>
      <c r="F152" s="55"/>
      <c r="G152"/>
      <c r="H152"/>
      <c r="M152">
        <f t="shared" si="3"/>
        <v>1111111111</v>
      </c>
    </row>
    <row r="153" spans="1:13" s="25" customFormat="1">
      <c r="A153"/>
      <c r="B153"/>
      <c r="C153"/>
      <c r="D153"/>
      <c r="E153" s="3"/>
      <c r="F153" s="55"/>
      <c r="G153"/>
      <c r="H153"/>
      <c r="M153">
        <f t="shared" si="3"/>
        <v>1111111111</v>
      </c>
    </row>
    <row r="154" spans="1:13" s="25" customFormat="1">
      <c r="A154"/>
      <c r="B154"/>
      <c r="C154"/>
      <c r="D154"/>
      <c r="E154" s="3">
        <f>SUM(E4:E150)</f>
        <v>13</v>
      </c>
      <c r="F154" s="3">
        <f>SUM(F4:F150)</f>
        <v>36</v>
      </c>
      <c r="G154"/>
      <c r="H154"/>
      <c r="M154">
        <f>IF(D154=D143,1111111111,0)</f>
        <v>0</v>
      </c>
    </row>
    <row r="155" spans="1:13" s="25" customFormat="1">
      <c r="A155"/>
      <c r="B155"/>
      <c r="C155"/>
      <c r="D155"/>
      <c r="E155" s="3"/>
      <c r="F155" s="55"/>
      <c r="G155"/>
      <c r="H155"/>
      <c r="M155">
        <f>IF(D143=D156,1111111111,0)</f>
        <v>0</v>
      </c>
    </row>
    <row r="156" spans="1:13" s="25" customFormat="1">
      <c r="A156"/>
      <c r="B156"/>
      <c r="C156"/>
      <c r="D156"/>
      <c r="E156" s="3"/>
      <c r="F156" s="55"/>
      <c r="G156"/>
      <c r="H156"/>
      <c r="M156">
        <f t="shared" si="3"/>
        <v>1111111111</v>
      </c>
    </row>
    <row r="157" spans="1:13" s="25" customFormat="1">
      <c r="A157"/>
      <c r="B157"/>
      <c r="C157"/>
      <c r="D157"/>
      <c r="E157" s="3"/>
      <c r="F157" s="55"/>
      <c r="G157"/>
      <c r="H157"/>
      <c r="M157">
        <f t="shared" si="3"/>
        <v>1111111111</v>
      </c>
    </row>
    <row r="158" spans="1:13" s="25" customFormat="1">
      <c r="A158"/>
      <c r="B158"/>
      <c r="C158"/>
      <c r="D158"/>
      <c r="E158" s="3"/>
      <c r="F158" s="55"/>
      <c r="G158"/>
      <c r="H158"/>
      <c r="M158">
        <f t="shared" si="3"/>
        <v>1111111111</v>
      </c>
    </row>
    <row r="159" spans="1:13" s="25" customFormat="1">
      <c r="A159"/>
      <c r="B159"/>
      <c r="C159"/>
      <c r="D159"/>
      <c r="E159" s="3"/>
      <c r="F159" s="55"/>
      <c r="G159"/>
      <c r="H159"/>
      <c r="M159">
        <f t="shared" si="3"/>
        <v>1111111111</v>
      </c>
    </row>
    <row r="160" spans="1:13" s="25" customFormat="1">
      <c r="A160"/>
      <c r="B160"/>
      <c r="C160"/>
      <c r="D160"/>
      <c r="E160" s="3"/>
      <c r="F160" s="55"/>
      <c r="G160"/>
      <c r="H160"/>
      <c r="M160">
        <f t="shared" si="3"/>
        <v>1111111111</v>
      </c>
    </row>
    <row r="161" spans="1:13" s="25" customFormat="1">
      <c r="A161"/>
      <c r="B161"/>
      <c r="C161"/>
      <c r="D161"/>
      <c r="E161" s="3"/>
      <c r="F161" s="55"/>
      <c r="G161"/>
      <c r="H161"/>
      <c r="M161">
        <f t="shared" si="3"/>
        <v>1111111111</v>
      </c>
    </row>
    <row r="162" spans="1:13" s="25" customFormat="1">
      <c r="A162"/>
      <c r="B162"/>
      <c r="C162"/>
      <c r="D162"/>
      <c r="E162" s="3"/>
      <c r="F162" s="55"/>
      <c r="G162"/>
      <c r="H162"/>
      <c r="M162">
        <f t="shared" si="3"/>
        <v>1111111111</v>
      </c>
    </row>
    <row r="163" spans="1:13" s="25" customFormat="1">
      <c r="A163"/>
      <c r="B163"/>
      <c r="C163"/>
      <c r="D163"/>
      <c r="E163" s="3"/>
      <c r="F163" s="55"/>
      <c r="G163"/>
      <c r="H163"/>
      <c r="M163">
        <f t="shared" si="3"/>
        <v>1111111111</v>
      </c>
    </row>
    <row r="164" spans="1:13" s="25" customFormat="1">
      <c r="A164"/>
      <c r="B164"/>
      <c r="C164"/>
      <c r="D164"/>
      <c r="E164" s="3"/>
      <c r="F164" s="55"/>
      <c r="G164"/>
      <c r="H164"/>
      <c r="M164">
        <f t="shared" si="3"/>
        <v>1111111111</v>
      </c>
    </row>
    <row r="165" spans="1:13" s="25" customFormat="1">
      <c r="A165"/>
      <c r="B165"/>
      <c r="C165"/>
      <c r="D165"/>
      <c r="E165" s="3"/>
      <c r="F165" s="55"/>
      <c r="G165"/>
      <c r="H165"/>
      <c r="M165">
        <f t="shared" si="3"/>
        <v>1111111111</v>
      </c>
    </row>
    <row r="166" spans="1:13" s="25" customFormat="1">
      <c r="A166"/>
      <c r="B166"/>
      <c r="C166"/>
      <c r="D166"/>
      <c r="E166" s="3"/>
      <c r="F166" s="55"/>
      <c r="G166"/>
      <c r="H166"/>
      <c r="M166">
        <f t="shared" si="3"/>
        <v>1111111111</v>
      </c>
    </row>
    <row r="167" spans="1:13" s="25" customFormat="1">
      <c r="A167"/>
      <c r="B167"/>
      <c r="C167"/>
      <c r="D167"/>
      <c r="E167" s="3"/>
      <c r="F167" s="3"/>
      <c r="G167"/>
      <c r="H167"/>
      <c r="M167">
        <f t="shared" si="3"/>
        <v>1111111111</v>
      </c>
    </row>
    <row r="168" spans="1:13" s="25" customFormat="1">
      <c r="A168"/>
      <c r="B168"/>
      <c r="C168"/>
      <c r="D168"/>
      <c r="E168" s="3"/>
      <c r="F168" s="55"/>
      <c r="G168"/>
      <c r="H168"/>
      <c r="M168">
        <f t="shared" si="3"/>
        <v>1111111111</v>
      </c>
    </row>
    <row r="169" spans="1:13" s="25" customFormat="1">
      <c r="A169"/>
      <c r="B169"/>
      <c r="C169"/>
      <c r="D169"/>
      <c r="E169" s="3"/>
      <c r="F169" s="55"/>
      <c r="G169"/>
      <c r="H169"/>
      <c r="M169">
        <f t="shared" si="3"/>
        <v>1111111111</v>
      </c>
    </row>
    <row r="170" spans="1:13" s="25" customFormat="1">
      <c r="A170"/>
      <c r="B170"/>
      <c r="C170"/>
      <c r="D170"/>
      <c r="E170" s="3"/>
      <c r="F170" s="55"/>
      <c r="G170"/>
      <c r="H170"/>
      <c r="M170">
        <f t="shared" si="3"/>
        <v>1111111111</v>
      </c>
    </row>
    <row r="171" spans="1:13" s="25" customFormat="1">
      <c r="A171"/>
      <c r="B171"/>
      <c r="C171"/>
      <c r="D171"/>
      <c r="E171" s="3"/>
      <c r="F171" s="55"/>
      <c r="G171"/>
      <c r="H171"/>
      <c r="M171">
        <f t="shared" si="3"/>
        <v>1111111111</v>
      </c>
    </row>
    <row r="172" spans="1:13" s="25" customFormat="1">
      <c r="A172"/>
      <c r="B172"/>
      <c r="C172"/>
      <c r="D172"/>
      <c r="E172" s="3"/>
      <c r="F172" s="55"/>
      <c r="G172"/>
      <c r="H172"/>
      <c r="M172">
        <f t="shared" si="3"/>
        <v>1111111111</v>
      </c>
    </row>
    <row r="173" spans="1:13" s="25" customFormat="1">
      <c r="A173"/>
      <c r="B173"/>
      <c r="C173"/>
      <c r="D173"/>
      <c r="E173" s="3"/>
      <c r="F173" s="55"/>
      <c r="G173"/>
      <c r="H173"/>
      <c r="M173">
        <f t="shared" si="3"/>
        <v>1111111111</v>
      </c>
    </row>
    <row r="174" spans="1:13" s="25" customFormat="1">
      <c r="A174"/>
      <c r="B174"/>
      <c r="C174"/>
      <c r="D174"/>
      <c r="E174" s="3"/>
      <c r="F174" s="55"/>
      <c r="G174"/>
      <c r="H174"/>
      <c r="M174">
        <f t="shared" si="3"/>
        <v>1111111111</v>
      </c>
    </row>
    <row r="175" spans="1:13" s="25" customFormat="1">
      <c r="A175"/>
      <c r="B175"/>
      <c r="C175"/>
      <c r="D175"/>
      <c r="E175" s="3"/>
      <c r="F175" s="55"/>
      <c r="G175"/>
      <c r="H175"/>
      <c r="M175">
        <f t="shared" si="3"/>
        <v>1111111111</v>
      </c>
    </row>
    <row r="176" spans="1:13" s="25" customFormat="1">
      <c r="A176"/>
      <c r="B176"/>
      <c r="C176"/>
      <c r="D176"/>
      <c r="E176" s="3"/>
      <c r="F176" s="55"/>
      <c r="G176"/>
      <c r="H176"/>
      <c r="M176">
        <f t="shared" si="3"/>
        <v>1111111111</v>
      </c>
    </row>
    <row r="177" spans="1:13" s="25" customFormat="1">
      <c r="A177"/>
      <c r="B177"/>
      <c r="C177"/>
      <c r="D177"/>
      <c r="E177" s="3"/>
      <c r="F177" s="55"/>
      <c r="G177"/>
      <c r="H177"/>
      <c r="M177">
        <f t="shared" si="3"/>
        <v>1111111111</v>
      </c>
    </row>
    <row r="178" spans="1:13" s="25" customFormat="1">
      <c r="A178"/>
      <c r="B178"/>
      <c r="C178"/>
      <c r="D178"/>
      <c r="E178" s="3"/>
      <c r="F178" s="55"/>
      <c r="G178"/>
      <c r="H178"/>
      <c r="M178">
        <f t="shared" si="3"/>
        <v>1111111111</v>
      </c>
    </row>
    <row r="179" spans="1:13" s="25" customFormat="1">
      <c r="A179"/>
      <c r="B179"/>
      <c r="C179"/>
      <c r="D179"/>
      <c r="E179" s="3"/>
      <c r="F179" s="55"/>
      <c r="G179"/>
      <c r="H179"/>
      <c r="M179">
        <f t="shared" si="3"/>
        <v>1111111111</v>
      </c>
    </row>
    <row r="180" spans="1:13" s="25" customFormat="1">
      <c r="A180"/>
      <c r="B180"/>
      <c r="C180"/>
      <c r="D180"/>
      <c r="E180" s="3"/>
      <c r="F180" s="55"/>
      <c r="G180"/>
      <c r="H180"/>
      <c r="M180">
        <f t="shared" si="3"/>
        <v>1111111111</v>
      </c>
    </row>
    <row r="181" spans="1:13" s="25" customFormat="1">
      <c r="A181"/>
      <c r="B181"/>
      <c r="C181"/>
      <c r="D181"/>
      <c r="E181" s="3"/>
      <c r="F181" s="55"/>
      <c r="G181"/>
      <c r="H181"/>
      <c r="M181">
        <f t="shared" si="3"/>
        <v>1111111111</v>
      </c>
    </row>
    <row r="182" spans="1:13" s="25" customFormat="1">
      <c r="A182"/>
      <c r="B182"/>
      <c r="C182"/>
      <c r="D182"/>
      <c r="E182" s="3"/>
      <c r="F182" s="55"/>
      <c r="G182"/>
      <c r="H182"/>
      <c r="M182">
        <f t="shared" si="3"/>
        <v>1111111111</v>
      </c>
    </row>
    <row r="183" spans="1:13" s="25" customFormat="1">
      <c r="A183"/>
      <c r="B183"/>
      <c r="C183"/>
      <c r="D183"/>
      <c r="E183" s="3"/>
      <c r="F183" s="55"/>
      <c r="G183"/>
      <c r="H183"/>
      <c r="M183">
        <f t="shared" si="3"/>
        <v>1111111111</v>
      </c>
    </row>
    <row r="184" spans="1:13" s="25" customFormat="1">
      <c r="A184"/>
      <c r="B184"/>
      <c r="C184"/>
      <c r="D184"/>
      <c r="E184" s="3"/>
      <c r="F184" s="55"/>
      <c r="G184"/>
      <c r="H184"/>
      <c r="M184">
        <f t="shared" si="3"/>
        <v>1111111111</v>
      </c>
    </row>
    <row r="185" spans="1:13" s="25" customFormat="1">
      <c r="A185"/>
      <c r="B185"/>
      <c r="C185"/>
      <c r="D185"/>
      <c r="E185" s="3"/>
      <c r="F185" s="55"/>
      <c r="G185"/>
      <c r="H185"/>
      <c r="M185">
        <f t="shared" si="3"/>
        <v>1111111111</v>
      </c>
    </row>
    <row r="186" spans="1:13" s="25" customFormat="1">
      <c r="A186"/>
      <c r="B186"/>
      <c r="C186"/>
      <c r="D186"/>
      <c r="E186" s="3"/>
      <c r="F186" s="55"/>
      <c r="G186"/>
      <c r="H186"/>
      <c r="M186">
        <f t="shared" si="3"/>
        <v>1111111111</v>
      </c>
    </row>
    <row r="187" spans="1:13" s="25" customFormat="1">
      <c r="A187"/>
      <c r="B187"/>
      <c r="C187"/>
      <c r="D187"/>
      <c r="E187" s="3"/>
      <c r="F187" s="55"/>
      <c r="G187"/>
      <c r="H187"/>
      <c r="M187">
        <f t="shared" si="3"/>
        <v>1111111111</v>
      </c>
    </row>
    <row r="188" spans="1:13" s="25" customFormat="1">
      <c r="A188"/>
      <c r="B188"/>
      <c r="C188"/>
      <c r="D188"/>
      <c r="E188" s="3"/>
      <c r="F188" s="55"/>
      <c r="G188"/>
      <c r="H188"/>
      <c r="M188">
        <f t="shared" si="3"/>
        <v>1111111111</v>
      </c>
    </row>
    <row r="189" spans="1:13" s="25" customFormat="1">
      <c r="A189"/>
      <c r="B189"/>
      <c r="C189"/>
      <c r="D189"/>
      <c r="E189" s="3"/>
      <c r="F189" s="55"/>
      <c r="G189"/>
      <c r="H189"/>
      <c r="M189">
        <f t="shared" si="3"/>
        <v>1111111111</v>
      </c>
    </row>
    <row r="190" spans="1:13" s="25" customFormat="1">
      <c r="A190"/>
      <c r="B190"/>
      <c r="C190"/>
      <c r="D190"/>
      <c r="E190" s="3"/>
      <c r="F190" s="55"/>
      <c r="G190"/>
      <c r="H190"/>
      <c r="M190">
        <f t="shared" si="3"/>
        <v>1111111111</v>
      </c>
    </row>
    <row r="191" spans="1:13" s="25" customFormat="1">
      <c r="A191"/>
      <c r="B191"/>
      <c r="C191"/>
      <c r="D191"/>
      <c r="E191" s="3"/>
      <c r="F191" s="55"/>
      <c r="G191"/>
      <c r="H191"/>
      <c r="M191">
        <f t="shared" si="3"/>
        <v>1111111111</v>
      </c>
    </row>
    <row r="192" spans="1:13" s="25" customFormat="1">
      <c r="A192"/>
      <c r="B192"/>
      <c r="C192"/>
      <c r="D192"/>
      <c r="E192" s="3"/>
      <c r="F192" s="55"/>
      <c r="G192"/>
      <c r="H192"/>
      <c r="M192">
        <f t="shared" si="3"/>
        <v>1111111111</v>
      </c>
    </row>
    <row r="193" spans="1:13" s="25" customFormat="1">
      <c r="A193"/>
      <c r="B193"/>
      <c r="C193"/>
      <c r="D193"/>
      <c r="E193" s="3"/>
      <c r="F193" s="55"/>
      <c r="G193"/>
      <c r="H193" s="3"/>
      <c r="M193">
        <f t="shared" si="3"/>
        <v>1111111111</v>
      </c>
    </row>
    <row r="194" spans="1:13" s="25" customFormat="1">
      <c r="A194"/>
      <c r="B194"/>
      <c r="C194"/>
      <c r="D194"/>
      <c r="E194" s="3"/>
      <c r="F194" s="55"/>
      <c r="G194"/>
      <c r="H194" s="3"/>
      <c r="M194">
        <f t="shared" si="3"/>
        <v>1111111111</v>
      </c>
    </row>
    <row r="195" spans="1:13" s="25" customFormat="1">
      <c r="A195"/>
      <c r="B195"/>
      <c r="C195"/>
      <c r="D195"/>
      <c r="E195" s="3"/>
      <c r="F195" s="55"/>
      <c r="G195"/>
      <c r="H195" s="3"/>
      <c r="M195">
        <f t="shared" si="3"/>
        <v>1111111111</v>
      </c>
    </row>
    <row r="196" spans="1:13" s="25" customFormat="1">
      <c r="A196"/>
      <c r="B196"/>
      <c r="C196"/>
      <c r="D196"/>
      <c r="E196" s="3"/>
      <c r="F196" s="55"/>
      <c r="G196"/>
      <c r="H196" s="3"/>
      <c r="M196">
        <f t="shared" si="3"/>
        <v>1111111111</v>
      </c>
    </row>
    <row r="197" spans="1:13" s="25" customFormat="1">
      <c r="A197"/>
      <c r="B197"/>
      <c r="C197"/>
      <c r="D197"/>
      <c r="E197" s="3"/>
      <c r="F197" s="55"/>
      <c r="G197"/>
      <c r="H197" s="3"/>
      <c r="M197">
        <f t="shared" ref="M197:M260" si="4">IF(D197=D198,1111111111,0)</f>
        <v>1111111111</v>
      </c>
    </row>
    <row r="198" spans="1:13" s="25" customFormat="1">
      <c r="A198"/>
      <c r="B198"/>
      <c r="C198"/>
      <c r="D198"/>
      <c r="E198" s="3"/>
      <c r="F198" s="55"/>
      <c r="G198"/>
      <c r="H198" s="3"/>
      <c r="M198">
        <f t="shared" si="4"/>
        <v>1111111111</v>
      </c>
    </row>
    <row r="199" spans="1:13" s="25" customFormat="1">
      <c r="A199"/>
      <c r="B199"/>
      <c r="C199"/>
      <c r="D199"/>
      <c r="E199" s="3"/>
      <c r="F199" s="55"/>
      <c r="G199"/>
      <c r="H199" s="3"/>
      <c r="M199">
        <f t="shared" si="4"/>
        <v>1111111111</v>
      </c>
    </row>
    <row r="200" spans="1:13" s="25" customFormat="1">
      <c r="A200"/>
      <c r="B200"/>
      <c r="C200"/>
      <c r="D200"/>
      <c r="E200" s="3"/>
      <c r="F200" s="55"/>
      <c r="G200"/>
      <c r="H200" s="3"/>
      <c r="M200">
        <f t="shared" si="4"/>
        <v>1111111111</v>
      </c>
    </row>
    <row r="201" spans="1:13" s="25" customFormat="1">
      <c r="A201"/>
      <c r="B201"/>
      <c r="C201"/>
      <c r="D201"/>
      <c r="E201" s="3"/>
      <c r="F201" s="55"/>
      <c r="G201"/>
      <c r="H201" s="3"/>
      <c r="M201">
        <f t="shared" si="4"/>
        <v>1111111111</v>
      </c>
    </row>
    <row r="202" spans="1:13" s="25" customFormat="1">
      <c r="A202"/>
      <c r="B202"/>
      <c r="C202"/>
      <c r="D202"/>
      <c r="E202" s="3"/>
      <c r="F202" s="55"/>
      <c r="G202"/>
      <c r="H202" s="3"/>
      <c r="M202">
        <f t="shared" si="4"/>
        <v>1111111111</v>
      </c>
    </row>
    <row r="203" spans="1:13" s="25" customFormat="1">
      <c r="A203"/>
      <c r="B203"/>
      <c r="C203"/>
      <c r="D203"/>
      <c r="E203" s="3"/>
      <c r="F203" s="55"/>
      <c r="G203"/>
      <c r="H203" s="3"/>
      <c r="M203">
        <f t="shared" si="4"/>
        <v>1111111111</v>
      </c>
    </row>
    <row r="204" spans="1:13" s="25" customFormat="1">
      <c r="A204"/>
      <c r="B204"/>
      <c r="C204"/>
      <c r="D204"/>
      <c r="E204" s="3"/>
      <c r="F204" s="55"/>
      <c r="G204"/>
      <c r="H204" s="3"/>
      <c r="M204">
        <f t="shared" si="4"/>
        <v>1111111111</v>
      </c>
    </row>
    <row r="205" spans="1:13" s="25" customFormat="1">
      <c r="A205"/>
      <c r="B205"/>
      <c r="C205"/>
      <c r="D205"/>
      <c r="E205" s="3"/>
      <c r="F205" s="55"/>
      <c r="G205"/>
      <c r="H205" s="3"/>
      <c r="M205">
        <f t="shared" si="4"/>
        <v>1111111111</v>
      </c>
    </row>
    <row r="206" spans="1:13" s="25" customFormat="1">
      <c r="A206"/>
      <c r="B206"/>
      <c r="C206"/>
      <c r="D206"/>
      <c r="E206" s="3"/>
      <c r="F206" s="55"/>
      <c r="G206"/>
      <c r="H206" s="3"/>
      <c r="M206">
        <f t="shared" si="4"/>
        <v>1111111111</v>
      </c>
    </row>
    <row r="207" spans="1:13" s="25" customFormat="1">
      <c r="A207"/>
      <c r="B207"/>
      <c r="C207"/>
      <c r="D207"/>
      <c r="E207" s="3"/>
      <c r="F207" s="55"/>
      <c r="G207"/>
      <c r="H207" s="3"/>
      <c r="M207">
        <f t="shared" si="4"/>
        <v>1111111111</v>
      </c>
    </row>
    <row r="208" spans="1:13" s="25" customFormat="1">
      <c r="A208"/>
      <c r="B208"/>
      <c r="C208"/>
      <c r="D208"/>
      <c r="E208" s="3"/>
      <c r="F208" s="55"/>
      <c r="G208"/>
      <c r="H208" s="3"/>
      <c r="M208">
        <f t="shared" si="4"/>
        <v>1111111111</v>
      </c>
    </row>
    <row r="209" spans="1:13" s="25" customFormat="1">
      <c r="A209"/>
      <c r="B209"/>
      <c r="C209"/>
      <c r="D209"/>
      <c r="E209" s="3"/>
      <c r="F209" s="55"/>
      <c r="G209"/>
      <c r="H209" s="3"/>
      <c r="M209">
        <f t="shared" si="4"/>
        <v>1111111111</v>
      </c>
    </row>
    <row r="210" spans="1:13" s="25" customFormat="1">
      <c r="A210"/>
      <c r="B210"/>
      <c r="C210"/>
      <c r="D210"/>
      <c r="E210" s="3"/>
      <c r="F210" s="55"/>
      <c r="G210"/>
      <c r="H210" s="3"/>
      <c r="M210">
        <f t="shared" si="4"/>
        <v>1111111111</v>
      </c>
    </row>
    <row r="211" spans="1:13" s="25" customFormat="1">
      <c r="A211"/>
      <c r="B211"/>
      <c r="C211"/>
      <c r="D211"/>
      <c r="E211" s="3"/>
      <c r="F211" s="55"/>
      <c r="G211"/>
      <c r="H211" s="3"/>
      <c r="M211">
        <f t="shared" si="4"/>
        <v>1111111111</v>
      </c>
    </row>
    <row r="212" spans="1:13" s="25" customFormat="1">
      <c r="A212"/>
      <c r="B212"/>
      <c r="C212"/>
      <c r="D212"/>
      <c r="E212" s="3"/>
      <c r="F212" s="55"/>
      <c r="G212"/>
      <c r="H212" s="3"/>
      <c r="M212">
        <f t="shared" si="4"/>
        <v>1111111111</v>
      </c>
    </row>
    <row r="213" spans="1:13" s="25" customFormat="1">
      <c r="A213"/>
      <c r="B213"/>
      <c r="C213"/>
      <c r="D213"/>
      <c r="E213" s="3"/>
      <c r="F213" s="55"/>
      <c r="G213"/>
      <c r="H213" s="3"/>
      <c r="M213">
        <f t="shared" si="4"/>
        <v>1111111111</v>
      </c>
    </row>
    <row r="214" spans="1:13" s="25" customFormat="1">
      <c r="A214"/>
      <c r="B214"/>
      <c r="C214"/>
      <c r="D214"/>
      <c r="E214" s="3"/>
      <c r="F214" s="55"/>
      <c r="G214"/>
      <c r="H214" s="3"/>
      <c r="M214">
        <f t="shared" si="4"/>
        <v>1111111111</v>
      </c>
    </row>
    <row r="215" spans="1:13" s="25" customFormat="1">
      <c r="A215"/>
      <c r="B215"/>
      <c r="C215"/>
      <c r="D215"/>
      <c r="E215" s="3"/>
      <c r="F215" s="55"/>
      <c r="G215"/>
      <c r="H215" s="3"/>
      <c r="M215">
        <f t="shared" si="4"/>
        <v>1111111111</v>
      </c>
    </row>
    <row r="216" spans="1:13" s="25" customFormat="1">
      <c r="A216"/>
      <c r="B216"/>
      <c r="C216"/>
      <c r="D216"/>
      <c r="E216" s="3"/>
      <c r="F216" s="55"/>
      <c r="G216"/>
      <c r="H216" s="3"/>
      <c r="M216">
        <f t="shared" si="4"/>
        <v>1111111111</v>
      </c>
    </row>
    <row r="217" spans="1:13" s="25" customFormat="1">
      <c r="A217"/>
      <c r="B217"/>
      <c r="C217"/>
      <c r="D217"/>
      <c r="E217" s="3"/>
      <c r="F217" s="55"/>
      <c r="G217"/>
      <c r="H217" s="3"/>
      <c r="M217">
        <f t="shared" si="4"/>
        <v>1111111111</v>
      </c>
    </row>
    <row r="218" spans="1:13" s="25" customFormat="1">
      <c r="A218"/>
      <c r="B218"/>
      <c r="C218"/>
      <c r="D218"/>
      <c r="E218" s="3"/>
      <c r="F218" s="55"/>
      <c r="G218"/>
      <c r="H218" s="3"/>
      <c r="M218">
        <f t="shared" si="4"/>
        <v>1111111111</v>
      </c>
    </row>
    <row r="219" spans="1:13" s="25" customFormat="1">
      <c r="A219"/>
      <c r="B219"/>
      <c r="C219"/>
      <c r="D219"/>
      <c r="E219" s="3"/>
      <c r="F219" s="55"/>
      <c r="G219"/>
      <c r="H219" s="3"/>
      <c r="M219">
        <f t="shared" si="4"/>
        <v>1111111111</v>
      </c>
    </row>
    <row r="220" spans="1:13" s="25" customFormat="1">
      <c r="A220"/>
      <c r="B220"/>
      <c r="C220"/>
      <c r="D220"/>
      <c r="E220" s="3"/>
      <c r="F220" s="55"/>
      <c r="G220"/>
      <c r="H220" s="3"/>
      <c r="M220">
        <f t="shared" si="4"/>
        <v>1111111111</v>
      </c>
    </row>
    <row r="221" spans="1:13" s="25" customFormat="1">
      <c r="A221"/>
      <c r="B221"/>
      <c r="C221"/>
      <c r="D221"/>
      <c r="E221" s="3"/>
      <c r="F221" s="55"/>
      <c r="G221"/>
      <c r="H221" s="3"/>
      <c r="M221">
        <f t="shared" si="4"/>
        <v>1111111111</v>
      </c>
    </row>
    <row r="222" spans="1:13" s="25" customFormat="1">
      <c r="A222"/>
      <c r="B222"/>
      <c r="C222"/>
      <c r="D222"/>
      <c r="E222" s="3"/>
      <c r="F222" s="55"/>
      <c r="G222"/>
      <c r="H222" s="3"/>
      <c r="M222">
        <f t="shared" si="4"/>
        <v>1111111111</v>
      </c>
    </row>
    <row r="223" spans="1:13" s="25" customFormat="1">
      <c r="A223"/>
      <c r="B223"/>
      <c r="C223"/>
      <c r="D223"/>
      <c r="E223" s="3"/>
      <c r="F223" s="55"/>
      <c r="G223"/>
      <c r="H223" s="3"/>
      <c r="M223">
        <f t="shared" si="4"/>
        <v>1111111111</v>
      </c>
    </row>
    <row r="224" spans="1:13" s="25" customFormat="1">
      <c r="A224"/>
      <c r="B224"/>
      <c r="C224"/>
      <c r="D224"/>
      <c r="E224" s="3"/>
      <c r="F224" s="55"/>
      <c r="G224"/>
      <c r="H224" s="3"/>
      <c r="M224">
        <f t="shared" si="4"/>
        <v>1111111111</v>
      </c>
    </row>
    <row r="225" spans="1:13" s="25" customFormat="1">
      <c r="A225"/>
      <c r="B225"/>
      <c r="C225"/>
      <c r="D225"/>
      <c r="E225" s="3"/>
      <c r="F225" s="55"/>
      <c r="G225"/>
      <c r="H225" s="3"/>
      <c r="M225">
        <f t="shared" si="4"/>
        <v>1111111111</v>
      </c>
    </row>
    <row r="226" spans="1:13" s="25" customFormat="1">
      <c r="A226"/>
      <c r="B226"/>
      <c r="C226"/>
      <c r="D226"/>
      <c r="E226" s="3"/>
      <c r="F226" s="55"/>
      <c r="G226"/>
      <c r="H226" s="3"/>
      <c r="M226">
        <f t="shared" si="4"/>
        <v>1111111111</v>
      </c>
    </row>
    <row r="227" spans="1:13" s="25" customFormat="1">
      <c r="A227"/>
      <c r="B227"/>
      <c r="C227"/>
      <c r="D227"/>
      <c r="E227" s="3"/>
      <c r="F227" s="3"/>
      <c r="G227"/>
      <c r="H227" s="3"/>
      <c r="M227">
        <f t="shared" si="4"/>
        <v>1111111111</v>
      </c>
    </row>
    <row r="228" spans="1:13" s="25" customFormat="1">
      <c r="A228"/>
      <c r="B228"/>
      <c r="C228"/>
      <c r="D228"/>
      <c r="E228" s="3"/>
      <c r="F228" s="55"/>
      <c r="G228"/>
      <c r="H228" s="3"/>
      <c r="M228">
        <f t="shared" si="4"/>
        <v>1111111111</v>
      </c>
    </row>
    <row r="229" spans="1:13" s="25" customFormat="1">
      <c r="A229"/>
      <c r="B229"/>
      <c r="C229"/>
      <c r="D229"/>
      <c r="E229" s="3"/>
      <c r="F229" s="55"/>
      <c r="G229"/>
      <c r="H229" s="3"/>
      <c r="M229">
        <f t="shared" si="4"/>
        <v>1111111111</v>
      </c>
    </row>
    <row r="230" spans="1:13" s="25" customFormat="1">
      <c r="A230"/>
      <c r="B230"/>
      <c r="C230"/>
      <c r="D230"/>
      <c r="E230" s="3"/>
      <c r="F230" s="55"/>
      <c r="G230"/>
      <c r="H230" s="3"/>
      <c r="M230">
        <f t="shared" si="4"/>
        <v>1111111111</v>
      </c>
    </row>
    <row r="231" spans="1:13" s="25" customFormat="1">
      <c r="A231"/>
      <c r="B231"/>
      <c r="C231"/>
      <c r="D231"/>
      <c r="E231" s="3"/>
      <c r="F231" s="55"/>
      <c r="G231"/>
      <c r="H231" s="3"/>
      <c r="M231">
        <f t="shared" si="4"/>
        <v>1111111111</v>
      </c>
    </row>
    <row r="232" spans="1:13" s="25" customFormat="1">
      <c r="A232"/>
      <c r="B232"/>
      <c r="C232"/>
      <c r="D232"/>
      <c r="E232" s="3"/>
      <c r="F232" s="55"/>
      <c r="G232"/>
      <c r="H232" s="3"/>
      <c r="M232">
        <f t="shared" si="4"/>
        <v>1111111111</v>
      </c>
    </row>
    <row r="233" spans="1:13" s="25" customFormat="1">
      <c r="A233"/>
      <c r="B233"/>
      <c r="C233"/>
      <c r="D233"/>
      <c r="E233" s="3"/>
      <c r="F233" s="55"/>
      <c r="G233"/>
      <c r="H233" s="3"/>
      <c r="M233">
        <f t="shared" si="4"/>
        <v>1111111111</v>
      </c>
    </row>
    <row r="234" spans="1:13" s="25" customFormat="1">
      <c r="A234"/>
      <c r="B234"/>
      <c r="C234"/>
      <c r="D234"/>
      <c r="E234" s="3"/>
      <c r="F234" s="55"/>
      <c r="G234"/>
      <c r="H234"/>
      <c r="M234">
        <f t="shared" si="4"/>
        <v>1111111111</v>
      </c>
    </row>
    <row r="235" spans="1:13" s="25" customFormat="1">
      <c r="A235"/>
      <c r="B235"/>
      <c r="C235"/>
      <c r="D235"/>
      <c r="E235" s="3"/>
      <c r="F235" s="55"/>
      <c r="G235"/>
      <c r="H235"/>
      <c r="M235">
        <f t="shared" si="4"/>
        <v>1111111111</v>
      </c>
    </row>
    <row r="236" spans="1:13" s="25" customFormat="1">
      <c r="A236"/>
      <c r="B236"/>
      <c r="C236"/>
      <c r="D236"/>
      <c r="E236" s="3"/>
      <c r="F236" s="55"/>
      <c r="G236"/>
      <c r="H236"/>
      <c r="M236">
        <f t="shared" si="4"/>
        <v>1111111111</v>
      </c>
    </row>
    <row r="237" spans="1:13" s="25" customFormat="1">
      <c r="A237"/>
      <c r="B237"/>
      <c r="C237"/>
      <c r="D237"/>
      <c r="E237" s="3"/>
      <c r="F237" s="55"/>
      <c r="G237"/>
      <c r="H237"/>
      <c r="M237">
        <f t="shared" si="4"/>
        <v>1111111111</v>
      </c>
    </row>
    <row r="238" spans="1:13" s="25" customFormat="1">
      <c r="A238"/>
      <c r="B238"/>
      <c r="C238"/>
      <c r="D238"/>
      <c r="E238" s="3"/>
      <c r="F238" s="55"/>
      <c r="G238"/>
      <c r="H238"/>
      <c r="M238">
        <f t="shared" si="4"/>
        <v>1111111111</v>
      </c>
    </row>
    <row r="239" spans="1:13" s="25" customFormat="1">
      <c r="A239"/>
      <c r="B239"/>
      <c r="C239"/>
      <c r="D239"/>
      <c r="E239" s="3"/>
      <c r="F239" s="55"/>
      <c r="G239"/>
      <c r="H239"/>
      <c r="M239">
        <f t="shared" si="4"/>
        <v>1111111111</v>
      </c>
    </row>
    <row r="240" spans="1:13" s="25" customFormat="1">
      <c r="A240"/>
      <c r="B240"/>
      <c r="C240"/>
      <c r="D240"/>
      <c r="E240" s="3"/>
      <c r="F240" s="55"/>
      <c r="G240"/>
      <c r="H240"/>
      <c r="M240">
        <f t="shared" si="4"/>
        <v>1111111111</v>
      </c>
    </row>
    <row r="241" spans="1:13" s="25" customFormat="1">
      <c r="A241"/>
      <c r="B241"/>
      <c r="C241"/>
      <c r="D241"/>
      <c r="E241" s="3"/>
      <c r="F241" s="55"/>
      <c r="G241"/>
      <c r="H241"/>
      <c r="M241">
        <f t="shared" si="4"/>
        <v>1111111111</v>
      </c>
    </row>
    <row r="242" spans="1:13" s="25" customFormat="1">
      <c r="A242"/>
      <c r="B242"/>
      <c r="C242"/>
      <c r="D242"/>
      <c r="E242" s="3"/>
      <c r="F242" s="55"/>
      <c r="G242"/>
      <c r="H242"/>
      <c r="M242">
        <f t="shared" si="4"/>
        <v>1111111111</v>
      </c>
    </row>
    <row r="243" spans="1:13" s="25" customFormat="1">
      <c r="A243"/>
      <c r="B243"/>
      <c r="C243"/>
      <c r="D243"/>
      <c r="E243" s="3"/>
      <c r="F243" s="55"/>
      <c r="G243"/>
      <c r="H243"/>
      <c r="M243">
        <f t="shared" si="4"/>
        <v>1111111111</v>
      </c>
    </row>
    <row r="244" spans="1:13" s="25" customFormat="1">
      <c r="A244"/>
      <c r="B244"/>
      <c r="C244"/>
      <c r="D244"/>
      <c r="E244" s="3"/>
      <c r="F244" s="55"/>
      <c r="G244"/>
      <c r="H244"/>
      <c r="M244">
        <f t="shared" si="4"/>
        <v>1111111111</v>
      </c>
    </row>
    <row r="245" spans="1:13" s="25" customFormat="1">
      <c r="A245"/>
      <c r="B245"/>
      <c r="C245"/>
      <c r="D245"/>
      <c r="E245" s="3"/>
      <c r="F245" s="55"/>
      <c r="G245"/>
      <c r="H245"/>
      <c r="M245">
        <f t="shared" si="4"/>
        <v>1111111111</v>
      </c>
    </row>
    <row r="246" spans="1:13" s="25" customFormat="1">
      <c r="A246"/>
      <c r="B246"/>
      <c r="C246"/>
      <c r="D246"/>
      <c r="E246" s="3"/>
      <c r="F246" s="55"/>
      <c r="G246"/>
      <c r="H246"/>
      <c r="M246">
        <f t="shared" si="4"/>
        <v>1111111111</v>
      </c>
    </row>
    <row r="247" spans="1:13" s="25" customFormat="1">
      <c r="A247"/>
      <c r="B247"/>
      <c r="C247"/>
      <c r="D247"/>
      <c r="E247" s="3"/>
      <c r="F247" s="55"/>
      <c r="G247"/>
      <c r="H247"/>
      <c r="M247">
        <f t="shared" si="4"/>
        <v>1111111111</v>
      </c>
    </row>
    <row r="248" spans="1:13" s="25" customFormat="1">
      <c r="A248"/>
      <c r="B248"/>
      <c r="C248"/>
      <c r="D248"/>
      <c r="E248" s="3"/>
      <c r="F248" s="55"/>
      <c r="G248"/>
      <c r="H248"/>
      <c r="M248">
        <f t="shared" si="4"/>
        <v>1111111111</v>
      </c>
    </row>
    <row r="249" spans="1:13" s="25" customFormat="1">
      <c r="A249"/>
      <c r="B249"/>
      <c r="C249"/>
      <c r="D249"/>
      <c r="E249" s="3"/>
      <c r="F249" s="55"/>
      <c r="G249"/>
      <c r="H249"/>
      <c r="M249">
        <f t="shared" si="4"/>
        <v>1111111111</v>
      </c>
    </row>
    <row r="250" spans="1:13" s="25" customFormat="1">
      <c r="A250"/>
      <c r="B250"/>
      <c r="C250"/>
      <c r="D250"/>
      <c r="E250" s="3"/>
      <c r="F250" s="55"/>
      <c r="G250"/>
      <c r="H250"/>
      <c r="M250">
        <f t="shared" si="4"/>
        <v>1111111111</v>
      </c>
    </row>
    <row r="251" spans="1:13" s="25" customFormat="1">
      <c r="A251"/>
      <c r="B251"/>
      <c r="C251"/>
      <c r="D251"/>
      <c r="E251" s="3"/>
      <c r="F251" s="55"/>
      <c r="G251"/>
      <c r="H251"/>
      <c r="M251">
        <f t="shared" si="4"/>
        <v>1111111111</v>
      </c>
    </row>
    <row r="252" spans="1:13" s="25" customFormat="1">
      <c r="A252"/>
      <c r="B252"/>
      <c r="C252"/>
      <c r="D252"/>
      <c r="E252" s="3"/>
      <c r="F252" s="55"/>
      <c r="G252"/>
      <c r="H252"/>
      <c r="M252">
        <f t="shared" si="4"/>
        <v>1111111111</v>
      </c>
    </row>
    <row r="253" spans="1:13" s="25" customFormat="1">
      <c r="A253"/>
      <c r="B253"/>
      <c r="C253"/>
      <c r="D253"/>
      <c r="E253" s="3"/>
      <c r="F253" s="55"/>
      <c r="G253"/>
      <c r="H253"/>
      <c r="M253">
        <f t="shared" si="4"/>
        <v>1111111111</v>
      </c>
    </row>
    <row r="254" spans="1:13" s="25" customFormat="1">
      <c r="A254"/>
      <c r="B254"/>
      <c r="C254"/>
      <c r="D254"/>
      <c r="E254" s="3"/>
      <c r="F254" s="55"/>
      <c r="G254"/>
      <c r="H254"/>
      <c r="M254">
        <f t="shared" si="4"/>
        <v>1111111111</v>
      </c>
    </row>
    <row r="255" spans="1:13" s="25" customFormat="1">
      <c r="A255"/>
      <c r="B255"/>
      <c r="C255"/>
      <c r="D255"/>
      <c r="E255" s="3"/>
      <c r="F255" s="55"/>
      <c r="G255"/>
      <c r="H255"/>
      <c r="M255">
        <f t="shared" si="4"/>
        <v>1111111111</v>
      </c>
    </row>
    <row r="256" spans="1:13" s="25" customFormat="1">
      <c r="A256"/>
      <c r="B256"/>
      <c r="C256"/>
      <c r="D256"/>
      <c r="E256" s="3"/>
      <c r="F256" s="55"/>
      <c r="G256"/>
      <c r="H256"/>
      <c r="M256">
        <f t="shared" si="4"/>
        <v>1111111111</v>
      </c>
    </row>
    <row r="257" spans="1:13" s="25" customFormat="1">
      <c r="A257"/>
      <c r="B257"/>
      <c r="C257"/>
      <c r="D257"/>
      <c r="E257" s="3"/>
      <c r="F257" s="55"/>
      <c r="G257"/>
      <c r="H257"/>
      <c r="M257">
        <f t="shared" si="4"/>
        <v>1111111111</v>
      </c>
    </row>
    <row r="258" spans="1:13" s="25" customFormat="1">
      <c r="A258"/>
      <c r="B258"/>
      <c r="C258"/>
      <c r="D258"/>
      <c r="E258" s="3"/>
      <c r="F258" s="55"/>
      <c r="G258"/>
      <c r="H258"/>
      <c r="M258">
        <f t="shared" si="4"/>
        <v>1111111111</v>
      </c>
    </row>
    <row r="259" spans="1:13" s="25" customFormat="1">
      <c r="A259"/>
      <c r="B259"/>
      <c r="C259"/>
      <c r="D259"/>
      <c r="E259" s="3"/>
      <c r="F259" s="55"/>
      <c r="G259"/>
      <c r="H259"/>
      <c r="M259">
        <f t="shared" si="4"/>
        <v>1111111111</v>
      </c>
    </row>
    <row r="260" spans="1:13" s="25" customFormat="1">
      <c r="A260"/>
      <c r="B260"/>
      <c r="C260"/>
      <c r="D260"/>
      <c r="E260" s="3"/>
      <c r="F260" s="55"/>
      <c r="G260"/>
      <c r="H260"/>
      <c r="M260">
        <f t="shared" si="4"/>
        <v>1111111111</v>
      </c>
    </row>
    <row r="261" spans="1:13" s="25" customFormat="1">
      <c r="A261"/>
      <c r="B261"/>
      <c r="C261"/>
      <c r="D261"/>
      <c r="E261" s="3"/>
      <c r="F261" s="55"/>
      <c r="G261"/>
      <c r="H261"/>
      <c r="M261">
        <f t="shared" ref="M261:M324" si="5">IF(D261=D262,1111111111,0)</f>
        <v>1111111111</v>
      </c>
    </row>
    <row r="262" spans="1:13" s="25" customFormat="1">
      <c r="A262"/>
      <c r="B262"/>
      <c r="C262"/>
      <c r="D262"/>
      <c r="E262" s="3"/>
      <c r="F262" s="55"/>
      <c r="G262"/>
      <c r="H262"/>
      <c r="M262">
        <f t="shared" si="5"/>
        <v>1111111111</v>
      </c>
    </row>
    <row r="263" spans="1:13" s="25" customFormat="1">
      <c r="A263"/>
      <c r="B263"/>
      <c r="C263"/>
      <c r="D263"/>
      <c r="E263" s="3"/>
      <c r="F263" s="55"/>
      <c r="G263"/>
      <c r="H263"/>
      <c r="M263">
        <f t="shared" si="5"/>
        <v>1111111111</v>
      </c>
    </row>
    <row r="264" spans="1:13" s="25" customFormat="1">
      <c r="A264"/>
      <c r="B264"/>
      <c r="C264"/>
      <c r="D264"/>
      <c r="E264" s="3"/>
      <c r="F264" s="55"/>
      <c r="G264"/>
      <c r="H264"/>
      <c r="M264">
        <f t="shared" si="5"/>
        <v>1111111111</v>
      </c>
    </row>
    <row r="265" spans="1:13" s="25" customFormat="1">
      <c r="A265"/>
      <c r="B265"/>
      <c r="C265"/>
      <c r="D265"/>
      <c r="E265" s="3"/>
      <c r="F265" s="55"/>
      <c r="G265"/>
      <c r="H265"/>
      <c r="M265">
        <f t="shared" si="5"/>
        <v>1111111111</v>
      </c>
    </row>
    <row r="266" spans="1:13" s="25" customFormat="1">
      <c r="A266"/>
      <c r="B266"/>
      <c r="C266"/>
      <c r="D266"/>
      <c r="E266" s="3"/>
      <c r="F266" s="55"/>
      <c r="G266"/>
      <c r="H266"/>
      <c r="M266">
        <f t="shared" si="5"/>
        <v>1111111111</v>
      </c>
    </row>
    <row r="267" spans="1:13" s="25" customFormat="1">
      <c r="A267"/>
      <c r="B267"/>
      <c r="C267"/>
      <c r="D267"/>
      <c r="E267" s="3"/>
      <c r="F267" s="55"/>
      <c r="G267"/>
      <c r="H267"/>
      <c r="M267">
        <f t="shared" si="5"/>
        <v>1111111111</v>
      </c>
    </row>
    <row r="268" spans="1:13" s="25" customFormat="1">
      <c r="A268"/>
      <c r="B268"/>
      <c r="C268"/>
      <c r="D268"/>
      <c r="E268" s="3"/>
      <c r="F268" s="55"/>
      <c r="G268"/>
      <c r="H268"/>
      <c r="M268">
        <f t="shared" si="5"/>
        <v>1111111111</v>
      </c>
    </row>
    <row r="269" spans="1:13" s="25" customFormat="1">
      <c r="A269"/>
      <c r="B269"/>
      <c r="C269"/>
      <c r="D269"/>
      <c r="E269" s="3"/>
      <c r="F269" s="55"/>
      <c r="G269"/>
      <c r="H269"/>
      <c r="M269">
        <f t="shared" si="5"/>
        <v>1111111111</v>
      </c>
    </row>
    <row r="270" spans="1:13" s="25" customFormat="1">
      <c r="A270"/>
      <c r="B270"/>
      <c r="C270"/>
      <c r="D270"/>
      <c r="E270" s="3"/>
      <c r="F270" s="55"/>
      <c r="G270"/>
      <c r="H270"/>
      <c r="M270">
        <f t="shared" si="5"/>
        <v>1111111111</v>
      </c>
    </row>
    <row r="271" spans="1:13" s="25" customFormat="1">
      <c r="A271"/>
      <c r="B271"/>
      <c r="C271"/>
      <c r="D271"/>
      <c r="E271" s="3"/>
      <c r="F271" s="55"/>
      <c r="G271"/>
      <c r="H271"/>
      <c r="M271">
        <f t="shared" si="5"/>
        <v>1111111111</v>
      </c>
    </row>
    <row r="272" spans="1:13" s="25" customFormat="1">
      <c r="A272" s="93"/>
      <c r="B272"/>
      <c r="C272"/>
      <c r="D272"/>
      <c r="E272" s="3"/>
      <c r="F272" s="55"/>
      <c r="G272"/>
      <c r="H272"/>
      <c r="M272">
        <f t="shared" si="5"/>
        <v>1111111111</v>
      </c>
    </row>
    <row r="273" spans="1:13" s="25" customFormat="1">
      <c r="A273"/>
      <c r="B273"/>
      <c r="C273"/>
      <c r="D273"/>
      <c r="E273" s="3"/>
      <c r="F273" s="55"/>
      <c r="G273"/>
      <c r="H273"/>
      <c r="M273">
        <f t="shared" si="5"/>
        <v>1111111111</v>
      </c>
    </row>
    <row r="274" spans="1:13" s="25" customFormat="1">
      <c r="A274"/>
      <c r="B274"/>
      <c r="C274"/>
      <c r="D274"/>
      <c r="E274" s="3"/>
      <c r="F274" s="55"/>
      <c r="G274" s="3"/>
      <c r="H274"/>
      <c r="M274">
        <f t="shared" si="5"/>
        <v>1111111111</v>
      </c>
    </row>
    <row r="275" spans="1:13">
      <c r="B275"/>
      <c r="H275"/>
      <c r="K275" s="25"/>
      <c r="M275">
        <f t="shared" si="5"/>
        <v>1111111111</v>
      </c>
    </row>
    <row r="276" spans="1:13">
      <c r="B276"/>
      <c r="H276"/>
      <c r="K276" s="25"/>
      <c r="M276">
        <f t="shared" si="5"/>
        <v>1111111111</v>
      </c>
    </row>
    <row r="277" spans="1:13">
      <c r="B277"/>
      <c r="H277"/>
      <c r="K277" s="25"/>
      <c r="M277">
        <f t="shared" si="5"/>
        <v>1111111111</v>
      </c>
    </row>
    <row r="278" spans="1:13" s="25" customFormat="1">
      <c r="A278"/>
      <c r="B278"/>
      <c r="C278"/>
      <c r="D278"/>
      <c r="E278" s="3"/>
      <c r="F278" s="3"/>
      <c r="G278"/>
      <c r="H278"/>
      <c r="M278">
        <f t="shared" si="5"/>
        <v>1111111111</v>
      </c>
    </row>
    <row r="279" spans="1:13" s="25" customFormat="1">
      <c r="A279"/>
      <c r="B279"/>
      <c r="C279"/>
      <c r="D279"/>
      <c r="E279" s="3"/>
      <c r="F279" s="55"/>
      <c r="G279"/>
      <c r="H279"/>
      <c r="M279">
        <f t="shared" si="5"/>
        <v>1111111111</v>
      </c>
    </row>
    <row r="280" spans="1:13" s="25" customFormat="1">
      <c r="A280"/>
      <c r="B280"/>
      <c r="C280"/>
      <c r="D280"/>
      <c r="E280" s="3"/>
      <c r="F280" s="55"/>
      <c r="G280" s="3"/>
      <c r="H280"/>
      <c r="M280">
        <f t="shared" si="5"/>
        <v>1111111111</v>
      </c>
    </row>
    <row r="281" spans="1:13">
      <c r="B281"/>
      <c r="H281"/>
      <c r="K281" s="25"/>
      <c r="M281">
        <f t="shared" si="5"/>
        <v>1111111111</v>
      </c>
    </row>
    <row r="282" spans="1:13" s="25" customFormat="1">
      <c r="A282"/>
      <c r="B282"/>
      <c r="C282"/>
      <c r="D282"/>
      <c r="E282" s="3"/>
      <c r="F282" s="55"/>
      <c r="G282"/>
      <c r="H282"/>
      <c r="M282">
        <f t="shared" si="5"/>
        <v>1111111111</v>
      </c>
    </row>
    <row r="283" spans="1:13" s="25" customFormat="1">
      <c r="A283"/>
      <c r="B283"/>
      <c r="C283"/>
      <c r="D283"/>
      <c r="E283" s="3"/>
      <c r="F283" s="55"/>
      <c r="G283"/>
      <c r="H283"/>
      <c r="M283">
        <f t="shared" si="5"/>
        <v>1111111111</v>
      </c>
    </row>
    <row r="284" spans="1:13" s="25" customFormat="1">
      <c r="A284"/>
      <c r="B284"/>
      <c r="C284"/>
      <c r="D284"/>
      <c r="E284" s="3"/>
      <c r="F284" s="55"/>
      <c r="G284"/>
      <c r="H284"/>
      <c r="M284">
        <f t="shared" si="5"/>
        <v>1111111111</v>
      </c>
    </row>
    <row r="285" spans="1:13" s="25" customFormat="1">
      <c r="A285"/>
      <c r="B285"/>
      <c r="C285"/>
      <c r="D285"/>
      <c r="E285" s="3"/>
      <c r="F285" s="55"/>
      <c r="G285"/>
      <c r="H285"/>
      <c r="M285">
        <f t="shared" si="5"/>
        <v>1111111111</v>
      </c>
    </row>
    <row r="286" spans="1:13" s="25" customFormat="1">
      <c r="A286"/>
      <c r="B286"/>
      <c r="C286"/>
      <c r="D286"/>
      <c r="E286" s="3"/>
      <c r="F286" s="55"/>
      <c r="G286"/>
      <c r="H286"/>
      <c r="M286">
        <f t="shared" si="5"/>
        <v>1111111111</v>
      </c>
    </row>
    <row r="287" spans="1:13" s="25" customFormat="1">
      <c r="A287"/>
      <c r="B287"/>
      <c r="C287"/>
      <c r="D287"/>
      <c r="E287" s="3"/>
      <c r="F287" s="55"/>
      <c r="G287"/>
      <c r="H287"/>
      <c r="M287">
        <f t="shared" si="5"/>
        <v>1111111111</v>
      </c>
    </row>
    <row r="288" spans="1:13" s="25" customFormat="1">
      <c r="A288"/>
      <c r="B288"/>
      <c r="C288"/>
      <c r="D288"/>
      <c r="E288" s="3"/>
      <c r="F288" s="55"/>
      <c r="G288"/>
      <c r="H288"/>
      <c r="M288">
        <f t="shared" si="5"/>
        <v>1111111111</v>
      </c>
    </row>
    <row r="289" spans="1:13" s="25" customFormat="1">
      <c r="A289"/>
      <c r="B289"/>
      <c r="C289"/>
      <c r="D289"/>
      <c r="E289" s="3"/>
      <c r="F289" s="55"/>
      <c r="G289"/>
      <c r="H289"/>
      <c r="M289">
        <f t="shared" si="5"/>
        <v>1111111111</v>
      </c>
    </row>
    <row r="290" spans="1:13" s="25" customFormat="1">
      <c r="A290"/>
      <c r="B290"/>
      <c r="C290"/>
      <c r="D290"/>
      <c r="E290" s="3"/>
      <c r="F290" s="55"/>
      <c r="G290"/>
      <c r="H290"/>
      <c r="M290">
        <f t="shared" si="5"/>
        <v>1111111111</v>
      </c>
    </row>
    <row r="291" spans="1:13" s="25" customFormat="1">
      <c r="A291"/>
      <c r="B291"/>
      <c r="C291"/>
      <c r="D291"/>
      <c r="E291" s="3"/>
      <c r="F291" s="55"/>
      <c r="G291" s="3"/>
      <c r="H291"/>
      <c r="M291">
        <f t="shared" si="5"/>
        <v>1111111111</v>
      </c>
    </row>
    <row r="292" spans="1:13">
      <c r="B292"/>
      <c r="G292" s="3"/>
      <c r="H292"/>
      <c r="K292" s="25"/>
      <c r="M292">
        <f t="shared" si="5"/>
        <v>1111111111</v>
      </c>
    </row>
    <row r="293" spans="1:13">
      <c r="B293"/>
      <c r="H293"/>
      <c r="K293" s="25"/>
      <c r="M293">
        <f t="shared" si="5"/>
        <v>1111111111</v>
      </c>
    </row>
    <row r="294" spans="1:13" s="25" customFormat="1">
      <c r="A294"/>
      <c r="B294"/>
      <c r="C294"/>
      <c r="D294"/>
      <c r="E294" s="3"/>
      <c r="F294" s="55"/>
      <c r="G294" s="3"/>
      <c r="H294"/>
      <c r="M294">
        <f t="shared" si="5"/>
        <v>1111111111</v>
      </c>
    </row>
    <row r="295" spans="1:13" s="25" customFormat="1">
      <c r="A295"/>
      <c r="B295"/>
      <c r="C295"/>
      <c r="D295"/>
      <c r="E295" s="3"/>
      <c r="F295" s="55"/>
      <c r="G295" s="3"/>
      <c r="H295"/>
      <c r="M295">
        <f t="shared" si="5"/>
        <v>1111111111</v>
      </c>
    </row>
    <row r="296" spans="1:13" s="25" customFormat="1">
      <c r="A296"/>
      <c r="B296"/>
      <c r="C296"/>
      <c r="D296"/>
      <c r="E296" s="3"/>
      <c r="F296" s="55"/>
      <c r="G296" s="3"/>
      <c r="H296"/>
      <c r="M296">
        <f t="shared" si="5"/>
        <v>1111111111</v>
      </c>
    </row>
    <row r="297" spans="1:13" s="25" customFormat="1">
      <c r="A297"/>
      <c r="B297"/>
      <c r="C297"/>
      <c r="D297"/>
      <c r="E297" s="3"/>
      <c r="F297" s="55"/>
      <c r="G297"/>
      <c r="H297"/>
      <c r="M297">
        <f t="shared" si="5"/>
        <v>1111111111</v>
      </c>
    </row>
    <row r="298" spans="1:13" s="25" customFormat="1">
      <c r="A298"/>
      <c r="B298"/>
      <c r="C298"/>
      <c r="D298"/>
      <c r="E298" s="3"/>
      <c r="F298" s="55"/>
      <c r="G298"/>
      <c r="H298"/>
      <c r="M298">
        <f t="shared" si="5"/>
        <v>1111111111</v>
      </c>
    </row>
    <row r="299" spans="1:13" s="25" customFormat="1">
      <c r="A299"/>
      <c r="B299"/>
      <c r="C299"/>
      <c r="D299"/>
      <c r="E299" s="3"/>
      <c r="F299" s="55"/>
      <c r="G299" s="3"/>
      <c r="H299"/>
      <c r="M299">
        <f t="shared" si="5"/>
        <v>1111111111</v>
      </c>
    </row>
    <row r="300" spans="1:13" s="25" customFormat="1">
      <c r="A300"/>
      <c r="B300"/>
      <c r="C300"/>
      <c r="D300"/>
      <c r="E300" s="3"/>
      <c r="F300" s="55"/>
      <c r="G300"/>
      <c r="H300"/>
      <c r="M300">
        <f t="shared" si="5"/>
        <v>1111111111</v>
      </c>
    </row>
    <row r="301" spans="1:13" s="25" customFormat="1">
      <c r="A301"/>
      <c r="B301"/>
      <c r="C301"/>
      <c r="D301"/>
      <c r="E301" s="3"/>
      <c r="F301" s="55"/>
      <c r="G301"/>
      <c r="H301"/>
      <c r="M301">
        <f t="shared" si="5"/>
        <v>1111111111</v>
      </c>
    </row>
    <row r="302" spans="1:13" s="25" customFormat="1">
      <c r="A302"/>
      <c r="B302"/>
      <c r="C302"/>
      <c r="D302"/>
      <c r="E302" s="3"/>
      <c r="F302" s="55"/>
      <c r="G302"/>
      <c r="H302"/>
      <c r="M302">
        <f t="shared" si="5"/>
        <v>1111111111</v>
      </c>
    </row>
    <row r="303" spans="1:13" s="25" customFormat="1">
      <c r="A303"/>
      <c r="B303"/>
      <c r="C303"/>
      <c r="D303"/>
      <c r="E303" s="3"/>
      <c r="F303" s="55"/>
      <c r="G303"/>
      <c r="H303"/>
      <c r="M303">
        <f t="shared" si="5"/>
        <v>1111111111</v>
      </c>
    </row>
    <row r="304" spans="1:13" s="25" customFormat="1">
      <c r="A304"/>
      <c r="B304"/>
      <c r="C304"/>
      <c r="D304"/>
      <c r="E304" s="3"/>
      <c r="F304" s="55"/>
      <c r="G304"/>
      <c r="H304"/>
      <c r="M304">
        <f t="shared" si="5"/>
        <v>1111111111</v>
      </c>
    </row>
    <row r="305" spans="1:13" s="25" customFormat="1">
      <c r="A305"/>
      <c r="B305"/>
      <c r="C305"/>
      <c r="D305"/>
      <c r="E305" s="3"/>
      <c r="F305" s="55"/>
      <c r="G305"/>
      <c r="H305"/>
      <c r="M305">
        <f t="shared" si="5"/>
        <v>1111111111</v>
      </c>
    </row>
    <row r="306" spans="1:13" s="25" customFormat="1">
      <c r="A306"/>
      <c r="B306"/>
      <c r="C306"/>
      <c r="D306"/>
      <c r="E306" s="3"/>
      <c r="F306" s="55"/>
      <c r="G306"/>
      <c r="H306"/>
      <c r="M306">
        <f t="shared" si="5"/>
        <v>1111111111</v>
      </c>
    </row>
    <row r="307" spans="1:13" s="25" customFormat="1">
      <c r="A307"/>
      <c r="B307"/>
      <c r="C307"/>
      <c r="D307"/>
      <c r="E307" s="3"/>
      <c r="F307" s="55"/>
      <c r="G307"/>
      <c r="H307"/>
      <c r="M307">
        <f t="shared" si="5"/>
        <v>1111111111</v>
      </c>
    </row>
    <row r="308" spans="1:13" s="25" customFormat="1">
      <c r="A308"/>
      <c r="B308"/>
      <c r="C308"/>
      <c r="D308"/>
      <c r="E308" s="3"/>
      <c r="F308" s="55"/>
      <c r="G308"/>
      <c r="H308"/>
      <c r="M308">
        <f t="shared" si="5"/>
        <v>1111111111</v>
      </c>
    </row>
    <row r="309" spans="1:13" s="25" customFormat="1">
      <c r="A309"/>
      <c r="B309"/>
      <c r="C309"/>
      <c r="D309"/>
      <c r="E309" s="3"/>
      <c r="F309" s="3"/>
      <c r="G309"/>
      <c r="H309"/>
      <c r="M309">
        <f t="shared" si="5"/>
        <v>1111111111</v>
      </c>
    </row>
    <row r="310" spans="1:13" s="25" customFormat="1">
      <c r="A310"/>
      <c r="B310"/>
      <c r="C310"/>
      <c r="D310"/>
      <c r="E310" s="3"/>
      <c r="F310" s="55"/>
      <c r="G310"/>
      <c r="H310"/>
      <c r="M310">
        <f t="shared" si="5"/>
        <v>1111111111</v>
      </c>
    </row>
    <row r="311" spans="1:13">
      <c r="B311"/>
      <c r="H311"/>
      <c r="K311" s="25"/>
      <c r="M311">
        <f t="shared" si="5"/>
        <v>1111111111</v>
      </c>
    </row>
    <row r="312" spans="1:13" s="25" customFormat="1">
      <c r="A312"/>
      <c r="B312"/>
      <c r="C312"/>
      <c r="D312"/>
      <c r="E312" s="3"/>
      <c r="F312" s="55"/>
      <c r="G312"/>
      <c r="H312"/>
      <c r="M312">
        <f t="shared" si="5"/>
        <v>1111111111</v>
      </c>
    </row>
    <row r="313" spans="1:13" s="25" customFormat="1">
      <c r="A313"/>
      <c r="B313"/>
      <c r="C313"/>
      <c r="D313"/>
      <c r="E313" s="3"/>
      <c r="F313" s="55"/>
      <c r="G313"/>
      <c r="H313"/>
      <c r="M313">
        <f t="shared" si="5"/>
        <v>1111111111</v>
      </c>
    </row>
    <row r="314" spans="1:13" s="25" customFormat="1">
      <c r="A314"/>
      <c r="B314"/>
      <c r="C314"/>
      <c r="D314"/>
      <c r="E314" s="3"/>
      <c r="F314" s="55"/>
      <c r="G314"/>
      <c r="H314"/>
      <c r="M314">
        <f t="shared" si="5"/>
        <v>1111111111</v>
      </c>
    </row>
    <row r="315" spans="1:13" s="25" customFormat="1">
      <c r="A315"/>
      <c r="B315"/>
      <c r="C315"/>
      <c r="D315"/>
      <c r="E315" s="3"/>
      <c r="F315" s="55"/>
      <c r="G315"/>
      <c r="H315"/>
      <c r="M315">
        <f t="shared" si="5"/>
        <v>1111111111</v>
      </c>
    </row>
    <row r="316" spans="1:13" s="25" customFormat="1">
      <c r="A316"/>
      <c r="B316"/>
      <c r="C316"/>
      <c r="D316"/>
      <c r="E316" s="3"/>
      <c r="F316" s="55"/>
      <c r="G316"/>
      <c r="H316"/>
      <c r="M316">
        <f t="shared" si="5"/>
        <v>1111111111</v>
      </c>
    </row>
    <row r="317" spans="1:13" s="25" customFormat="1">
      <c r="A317"/>
      <c r="B317"/>
      <c r="C317"/>
      <c r="D317"/>
      <c r="E317" s="3"/>
      <c r="F317" s="55"/>
      <c r="G317"/>
      <c r="H317"/>
      <c r="M317">
        <f t="shared" si="5"/>
        <v>1111111111</v>
      </c>
    </row>
    <row r="318" spans="1:13" s="25" customFormat="1">
      <c r="A318"/>
      <c r="B318"/>
      <c r="C318"/>
      <c r="D318"/>
      <c r="E318" s="3"/>
      <c r="F318" s="55"/>
      <c r="G318"/>
      <c r="H318"/>
      <c r="M318">
        <f t="shared" si="5"/>
        <v>1111111111</v>
      </c>
    </row>
    <row r="319" spans="1:13" s="25" customFormat="1">
      <c r="A319"/>
      <c r="B319"/>
      <c r="C319"/>
      <c r="D319"/>
      <c r="E319" s="3"/>
      <c r="F319" s="55"/>
      <c r="G319"/>
      <c r="H319"/>
      <c r="M319">
        <f t="shared" si="5"/>
        <v>1111111111</v>
      </c>
    </row>
    <row r="320" spans="1:13" s="25" customFormat="1">
      <c r="A320"/>
      <c r="B320"/>
      <c r="C320"/>
      <c r="D320"/>
      <c r="E320" s="3"/>
      <c r="F320" s="55"/>
      <c r="G320"/>
      <c r="H320"/>
      <c r="M320">
        <f t="shared" si="5"/>
        <v>1111111111</v>
      </c>
    </row>
    <row r="321" spans="1:13" s="25" customFormat="1">
      <c r="A321"/>
      <c r="B321"/>
      <c r="C321"/>
      <c r="D321"/>
      <c r="E321" s="3"/>
      <c r="F321" s="55"/>
      <c r="G321"/>
      <c r="H321"/>
      <c r="M321">
        <f t="shared" si="5"/>
        <v>1111111111</v>
      </c>
    </row>
    <row r="322" spans="1:13" s="25" customFormat="1">
      <c r="A322"/>
      <c r="B322"/>
      <c r="C322"/>
      <c r="D322"/>
      <c r="E322" s="3"/>
      <c r="F322" s="55"/>
      <c r="G322"/>
      <c r="H322"/>
      <c r="M322">
        <f t="shared" si="5"/>
        <v>1111111111</v>
      </c>
    </row>
    <row r="323" spans="1:13" s="25" customFormat="1">
      <c r="A323"/>
      <c r="B323"/>
      <c r="C323"/>
      <c r="D323"/>
      <c r="E323" s="3"/>
      <c r="F323" s="55"/>
      <c r="G323"/>
      <c r="H323"/>
      <c r="M323">
        <f t="shared" si="5"/>
        <v>1111111111</v>
      </c>
    </row>
    <row r="324" spans="1:13" s="25" customFormat="1">
      <c r="A324"/>
      <c r="B324"/>
      <c r="C324"/>
      <c r="D324"/>
      <c r="E324" s="3"/>
      <c r="F324" s="55"/>
      <c r="G324"/>
      <c r="H324"/>
      <c r="M324">
        <f t="shared" si="5"/>
        <v>1111111111</v>
      </c>
    </row>
    <row r="325" spans="1:13" s="25" customFormat="1">
      <c r="A325"/>
      <c r="B325"/>
      <c r="C325"/>
      <c r="D325"/>
      <c r="E325" s="3"/>
      <c r="F325" s="55"/>
      <c r="G325"/>
      <c r="H325"/>
      <c r="M325">
        <f t="shared" ref="M325:M388" si="6">IF(D325=D326,1111111111,0)</f>
        <v>1111111111</v>
      </c>
    </row>
    <row r="326" spans="1:13" s="25" customFormat="1">
      <c r="A326"/>
      <c r="B326"/>
      <c r="C326"/>
      <c r="D326"/>
      <c r="E326" s="3"/>
      <c r="F326" s="55"/>
      <c r="G326"/>
      <c r="H326"/>
      <c r="M326">
        <f t="shared" si="6"/>
        <v>1111111111</v>
      </c>
    </row>
    <row r="327" spans="1:13" s="25" customFormat="1">
      <c r="A327"/>
      <c r="B327"/>
      <c r="C327"/>
      <c r="D327"/>
      <c r="E327" s="3"/>
      <c r="F327" s="55"/>
      <c r="G327"/>
      <c r="H327"/>
      <c r="M327">
        <f t="shared" si="6"/>
        <v>1111111111</v>
      </c>
    </row>
    <row r="328" spans="1:13" s="25" customFormat="1">
      <c r="A328"/>
      <c r="B328"/>
      <c r="C328"/>
      <c r="D328"/>
      <c r="E328" s="3"/>
      <c r="F328" s="55"/>
      <c r="G328"/>
      <c r="H328"/>
      <c r="M328">
        <f t="shared" si="6"/>
        <v>1111111111</v>
      </c>
    </row>
    <row r="329" spans="1:13" s="25" customFormat="1">
      <c r="A329"/>
      <c r="B329"/>
      <c r="C329"/>
      <c r="D329"/>
      <c r="E329" s="3"/>
      <c r="F329" s="55"/>
      <c r="G329"/>
      <c r="H329"/>
      <c r="M329">
        <f t="shared" si="6"/>
        <v>1111111111</v>
      </c>
    </row>
    <row r="330" spans="1:13" s="25" customFormat="1">
      <c r="A330"/>
      <c r="B330"/>
      <c r="C330"/>
      <c r="D330"/>
      <c r="E330" s="3"/>
      <c r="F330" s="55"/>
      <c r="G330"/>
      <c r="H330"/>
      <c r="M330">
        <f t="shared" si="6"/>
        <v>1111111111</v>
      </c>
    </row>
    <row r="331" spans="1:13" s="25" customFormat="1">
      <c r="A331"/>
      <c r="B331"/>
      <c r="C331"/>
      <c r="D331"/>
      <c r="E331" s="3"/>
      <c r="F331" s="55"/>
      <c r="G331"/>
      <c r="H331"/>
      <c r="M331">
        <f t="shared" si="6"/>
        <v>1111111111</v>
      </c>
    </row>
    <row r="332" spans="1:13" s="25" customFormat="1">
      <c r="A332"/>
      <c r="B332"/>
      <c r="C332"/>
      <c r="D332"/>
      <c r="E332" s="3"/>
      <c r="F332" s="55"/>
      <c r="G332"/>
      <c r="H332"/>
      <c r="M332">
        <f t="shared" si="6"/>
        <v>1111111111</v>
      </c>
    </row>
    <row r="333" spans="1:13" s="25" customFormat="1">
      <c r="A333"/>
      <c r="B333"/>
      <c r="C333"/>
      <c r="D333"/>
      <c r="E333" s="3"/>
      <c r="F333" s="55"/>
      <c r="G333"/>
      <c r="H333"/>
      <c r="M333">
        <f t="shared" si="6"/>
        <v>1111111111</v>
      </c>
    </row>
    <row r="334" spans="1:13" s="25" customFormat="1">
      <c r="A334"/>
      <c r="B334"/>
      <c r="C334"/>
      <c r="D334"/>
      <c r="E334" s="3"/>
      <c r="F334" s="55"/>
      <c r="G334" s="3"/>
      <c r="H334"/>
      <c r="M334">
        <f t="shared" si="6"/>
        <v>1111111111</v>
      </c>
    </row>
    <row r="335" spans="1:13" s="25" customFormat="1">
      <c r="A335"/>
      <c r="B335"/>
      <c r="C335"/>
      <c r="D335"/>
      <c r="E335" s="3"/>
      <c r="F335" s="55"/>
      <c r="G335"/>
      <c r="H335"/>
      <c r="M335">
        <f t="shared" si="6"/>
        <v>1111111111</v>
      </c>
    </row>
    <row r="336" spans="1:13" s="25" customFormat="1">
      <c r="A336"/>
      <c r="B336"/>
      <c r="C336"/>
      <c r="D336"/>
      <c r="E336" s="3"/>
      <c r="F336" s="55"/>
      <c r="G336"/>
      <c r="H336"/>
      <c r="M336">
        <f t="shared" si="6"/>
        <v>1111111111</v>
      </c>
    </row>
    <row r="337" spans="1:13" s="25" customFormat="1">
      <c r="A337"/>
      <c r="B337"/>
      <c r="C337"/>
      <c r="D337"/>
      <c r="E337" s="3"/>
      <c r="F337" s="55"/>
      <c r="G337"/>
      <c r="H337"/>
      <c r="M337">
        <f t="shared" si="6"/>
        <v>1111111111</v>
      </c>
    </row>
    <row r="338" spans="1:13" s="25" customFormat="1">
      <c r="A338"/>
      <c r="B338"/>
      <c r="C338"/>
      <c r="D338"/>
      <c r="E338" s="3"/>
      <c r="F338" s="55"/>
      <c r="G338"/>
      <c r="H338"/>
      <c r="M338">
        <f t="shared" si="6"/>
        <v>1111111111</v>
      </c>
    </row>
    <row r="339" spans="1:13" s="25" customFormat="1">
      <c r="A339"/>
      <c r="B339"/>
      <c r="C339"/>
      <c r="D339"/>
      <c r="E339" s="3"/>
      <c r="F339" s="55"/>
      <c r="G339"/>
      <c r="H339"/>
      <c r="M339">
        <f t="shared" si="6"/>
        <v>1111111111</v>
      </c>
    </row>
    <row r="340" spans="1:13" s="25" customFormat="1">
      <c r="A340"/>
      <c r="B340"/>
      <c r="C340"/>
      <c r="D340"/>
      <c r="E340" s="3"/>
      <c r="F340" s="55"/>
      <c r="G340"/>
      <c r="H340"/>
      <c r="M340">
        <f t="shared" si="6"/>
        <v>1111111111</v>
      </c>
    </row>
    <row r="341" spans="1:13" s="25" customFormat="1">
      <c r="A341"/>
      <c r="B341"/>
      <c r="C341"/>
      <c r="D341"/>
      <c r="E341" s="3"/>
      <c r="F341" s="55"/>
      <c r="G341"/>
      <c r="H341"/>
      <c r="M341">
        <f t="shared" si="6"/>
        <v>1111111111</v>
      </c>
    </row>
    <row r="342" spans="1:13" s="25" customFormat="1">
      <c r="A342"/>
      <c r="B342"/>
      <c r="C342"/>
      <c r="D342"/>
      <c r="E342" s="3"/>
      <c r="F342" s="55"/>
      <c r="G342"/>
      <c r="H342"/>
      <c r="M342">
        <f t="shared" si="6"/>
        <v>1111111111</v>
      </c>
    </row>
    <row r="343" spans="1:13" s="25" customFormat="1">
      <c r="A343"/>
      <c r="B343"/>
      <c r="C343"/>
      <c r="D343"/>
      <c r="E343" s="3"/>
      <c r="F343" s="55"/>
      <c r="G343"/>
      <c r="H343"/>
      <c r="M343">
        <f t="shared" si="6"/>
        <v>1111111111</v>
      </c>
    </row>
    <row r="344" spans="1:13" s="25" customFormat="1">
      <c r="A344"/>
      <c r="B344"/>
      <c r="C344"/>
      <c r="D344"/>
      <c r="E344" s="3"/>
      <c r="F344" s="55"/>
      <c r="G344"/>
      <c r="H344"/>
      <c r="M344">
        <f t="shared" si="6"/>
        <v>1111111111</v>
      </c>
    </row>
    <row r="345" spans="1:13" s="25" customFormat="1">
      <c r="A345"/>
      <c r="B345"/>
      <c r="C345"/>
      <c r="D345"/>
      <c r="E345" s="3"/>
      <c r="F345" s="55"/>
      <c r="G345"/>
      <c r="H345"/>
      <c r="M345">
        <f t="shared" si="6"/>
        <v>1111111111</v>
      </c>
    </row>
    <row r="346" spans="1:13" s="25" customFormat="1">
      <c r="A346"/>
      <c r="B346"/>
      <c r="C346"/>
      <c r="D346"/>
      <c r="E346" s="3"/>
      <c r="F346" s="55"/>
      <c r="G346"/>
      <c r="H346"/>
      <c r="M346">
        <f t="shared" si="6"/>
        <v>1111111111</v>
      </c>
    </row>
    <row r="347" spans="1:13" s="25" customFormat="1">
      <c r="A347"/>
      <c r="B347"/>
      <c r="C347"/>
      <c r="D347"/>
      <c r="E347" s="3"/>
      <c r="F347" s="55"/>
      <c r="G347"/>
      <c r="H347"/>
      <c r="M347">
        <f t="shared" si="6"/>
        <v>1111111111</v>
      </c>
    </row>
    <row r="348" spans="1:13" s="25" customFormat="1">
      <c r="A348"/>
      <c r="B348"/>
      <c r="C348"/>
      <c r="D348"/>
      <c r="E348" s="3"/>
      <c r="F348" s="55"/>
      <c r="G348"/>
      <c r="H348"/>
      <c r="M348">
        <f t="shared" si="6"/>
        <v>1111111111</v>
      </c>
    </row>
    <row r="349" spans="1:13" s="25" customFormat="1">
      <c r="A349"/>
      <c r="B349"/>
      <c r="C349"/>
      <c r="D349"/>
      <c r="E349" s="3"/>
      <c r="F349" s="55"/>
      <c r="G349"/>
      <c r="H349"/>
      <c r="M349">
        <f t="shared" si="6"/>
        <v>1111111111</v>
      </c>
    </row>
    <row r="350" spans="1:13" s="25" customFormat="1">
      <c r="A350"/>
      <c r="B350"/>
      <c r="C350"/>
      <c r="D350"/>
      <c r="E350" s="3"/>
      <c r="F350" s="55"/>
      <c r="G350"/>
      <c r="H350"/>
      <c r="M350">
        <f t="shared" si="6"/>
        <v>1111111111</v>
      </c>
    </row>
    <row r="351" spans="1:13" s="25" customFormat="1">
      <c r="A351"/>
      <c r="B351"/>
      <c r="C351"/>
      <c r="D351"/>
      <c r="E351" s="3"/>
      <c r="F351" s="55"/>
      <c r="G351"/>
      <c r="H351"/>
      <c r="M351">
        <f t="shared" si="6"/>
        <v>1111111111</v>
      </c>
    </row>
    <row r="352" spans="1:13" s="25" customFormat="1">
      <c r="A352"/>
      <c r="B352"/>
      <c r="C352"/>
      <c r="D352"/>
      <c r="E352" s="3"/>
      <c r="F352" s="55"/>
      <c r="G352"/>
      <c r="H352"/>
      <c r="M352">
        <f t="shared" si="6"/>
        <v>1111111111</v>
      </c>
    </row>
    <row r="353" spans="1:13" s="25" customFormat="1">
      <c r="A353"/>
      <c r="B353"/>
      <c r="C353"/>
      <c r="D353"/>
      <c r="E353" s="3"/>
      <c r="F353" s="55"/>
      <c r="G353"/>
      <c r="H353"/>
      <c r="M353">
        <f t="shared" si="6"/>
        <v>1111111111</v>
      </c>
    </row>
    <row r="354" spans="1:13" s="25" customFormat="1">
      <c r="A354"/>
      <c r="B354"/>
      <c r="C354"/>
      <c r="D354"/>
      <c r="E354" s="3"/>
      <c r="F354" s="55"/>
      <c r="G354"/>
      <c r="H354"/>
      <c r="M354">
        <f t="shared" si="6"/>
        <v>1111111111</v>
      </c>
    </row>
    <row r="355" spans="1:13" s="25" customFormat="1">
      <c r="A355"/>
      <c r="B355"/>
      <c r="C355"/>
      <c r="D355"/>
      <c r="E355" s="3"/>
      <c r="F355" s="55"/>
      <c r="G355"/>
      <c r="H355"/>
      <c r="M355">
        <f t="shared" si="6"/>
        <v>1111111111</v>
      </c>
    </row>
    <row r="356" spans="1:13" s="25" customFormat="1">
      <c r="A356"/>
      <c r="B356"/>
      <c r="C356"/>
      <c r="D356"/>
      <c r="E356" s="3"/>
      <c r="F356" s="55"/>
      <c r="G356"/>
      <c r="H356"/>
      <c r="M356">
        <f t="shared" si="6"/>
        <v>1111111111</v>
      </c>
    </row>
    <row r="357" spans="1:13" s="25" customFormat="1">
      <c r="A357"/>
      <c r="B357"/>
      <c r="C357"/>
      <c r="D357"/>
      <c r="E357" s="3"/>
      <c r="F357" s="55"/>
      <c r="G357"/>
      <c r="H357"/>
      <c r="M357">
        <f t="shared" si="6"/>
        <v>1111111111</v>
      </c>
    </row>
    <row r="358" spans="1:13" s="25" customFormat="1">
      <c r="A358"/>
      <c r="B358"/>
      <c r="C358"/>
      <c r="D358"/>
      <c r="E358" s="3"/>
      <c r="F358" s="55"/>
      <c r="G358"/>
      <c r="H358"/>
      <c r="M358">
        <f t="shared" si="6"/>
        <v>1111111111</v>
      </c>
    </row>
    <row r="359" spans="1:13" s="25" customFormat="1">
      <c r="A359"/>
      <c r="B359"/>
      <c r="C359"/>
      <c r="D359"/>
      <c r="E359" s="3"/>
      <c r="F359" s="55"/>
      <c r="G359"/>
      <c r="H359"/>
      <c r="M359">
        <f t="shared" si="6"/>
        <v>1111111111</v>
      </c>
    </row>
    <row r="360" spans="1:13" s="25" customFormat="1">
      <c r="A360"/>
      <c r="B360"/>
      <c r="C360"/>
      <c r="D360"/>
      <c r="E360" s="3"/>
      <c r="F360" s="55"/>
      <c r="G360"/>
      <c r="H360"/>
      <c r="M360">
        <f t="shared" si="6"/>
        <v>1111111111</v>
      </c>
    </row>
    <row r="361" spans="1:13" s="25" customFormat="1">
      <c r="A361"/>
      <c r="B361"/>
      <c r="C361"/>
      <c r="D361"/>
      <c r="E361" s="3"/>
      <c r="F361" s="55"/>
      <c r="G361"/>
      <c r="H361"/>
      <c r="M361">
        <f t="shared" si="6"/>
        <v>1111111111</v>
      </c>
    </row>
    <row r="362" spans="1:13" s="25" customFormat="1">
      <c r="A362"/>
      <c r="B362"/>
      <c r="C362"/>
      <c r="D362"/>
      <c r="E362" s="3"/>
      <c r="F362" s="55"/>
      <c r="G362"/>
      <c r="H362"/>
      <c r="M362">
        <f t="shared" si="6"/>
        <v>1111111111</v>
      </c>
    </row>
    <row r="363" spans="1:13" s="25" customFormat="1">
      <c r="A363"/>
      <c r="B363"/>
      <c r="C363"/>
      <c r="D363"/>
      <c r="E363" s="3"/>
      <c r="F363" s="55"/>
      <c r="G363"/>
      <c r="H363"/>
      <c r="M363">
        <f t="shared" si="6"/>
        <v>1111111111</v>
      </c>
    </row>
    <row r="364" spans="1:13" s="25" customFormat="1">
      <c r="A364"/>
      <c r="B364"/>
      <c r="C364"/>
      <c r="D364"/>
      <c r="E364" s="3"/>
      <c r="F364" s="55"/>
      <c r="G364"/>
      <c r="H364"/>
      <c r="M364">
        <f t="shared" si="6"/>
        <v>1111111111</v>
      </c>
    </row>
    <row r="365" spans="1:13" s="25" customFormat="1">
      <c r="A365"/>
      <c r="B365"/>
      <c r="C365"/>
      <c r="D365"/>
      <c r="E365" s="3"/>
      <c r="F365" s="55"/>
      <c r="G365"/>
      <c r="H365"/>
      <c r="M365">
        <f t="shared" si="6"/>
        <v>1111111111</v>
      </c>
    </row>
    <row r="366" spans="1:13" s="25" customFormat="1">
      <c r="A366"/>
      <c r="B366"/>
      <c r="C366"/>
      <c r="D366"/>
      <c r="E366" s="3"/>
      <c r="F366" s="55"/>
      <c r="G366"/>
      <c r="H366"/>
      <c r="M366">
        <f t="shared" si="6"/>
        <v>1111111111</v>
      </c>
    </row>
    <row r="367" spans="1:13" s="25" customFormat="1">
      <c r="A367"/>
      <c r="B367"/>
      <c r="C367"/>
      <c r="D367"/>
      <c r="E367" s="3"/>
      <c r="F367" s="55"/>
      <c r="G367"/>
      <c r="H367"/>
      <c r="M367">
        <f t="shared" si="6"/>
        <v>1111111111</v>
      </c>
    </row>
    <row r="368" spans="1:13" s="25" customFormat="1">
      <c r="A368"/>
      <c r="B368"/>
      <c r="C368"/>
      <c r="D368"/>
      <c r="E368" s="3"/>
      <c r="F368" s="55"/>
      <c r="G368"/>
      <c r="H368"/>
      <c r="M368">
        <f t="shared" si="6"/>
        <v>1111111111</v>
      </c>
    </row>
    <row r="369" spans="1:13" s="25" customFormat="1">
      <c r="A369"/>
      <c r="B369"/>
      <c r="C369"/>
      <c r="D369"/>
      <c r="E369" s="3"/>
      <c r="F369" s="55"/>
      <c r="G369"/>
      <c r="H369"/>
      <c r="M369">
        <f t="shared" si="6"/>
        <v>1111111111</v>
      </c>
    </row>
    <row r="370" spans="1:13" s="25" customFormat="1">
      <c r="A370"/>
      <c r="B370"/>
      <c r="C370"/>
      <c r="D370"/>
      <c r="E370" s="3"/>
      <c r="F370" s="55"/>
      <c r="G370"/>
      <c r="H370"/>
      <c r="M370">
        <f t="shared" si="6"/>
        <v>1111111111</v>
      </c>
    </row>
    <row r="371" spans="1:13" s="25" customFormat="1">
      <c r="A371"/>
      <c r="B371"/>
      <c r="C371"/>
      <c r="D371"/>
      <c r="E371" s="3"/>
      <c r="F371" s="55"/>
      <c r="G371"/>
      <c r="H371"/>
      <c r="M371">
        <f t="shared" si="6"/>
        <v>1111111111</v>
      </c>
    </row>
    <row r="372" spans="1:13" s="25" customFormat="1">
      <c r="A372"/>
      <c r="B372"/>
      <c r="C372"/>
      <c r="D372"/>
      <c r="E372" s="3"/>
      <c r="F372" s="55"/>
      <c r="G372"/>
      <c r="H372"/>
      <c r="M372">
        <f t="shared" si="6"/>
        <v>1111111111</v>
      </c>
    </row>
    <row r="373" spans="1:13" s="25" customFormat="1">
      <c r="A373"/>
      <c r="B373"/>
      <c r="C373"/>
      <c r="D373"/>
      <c r="E373" s="3"/>
      <c r="F373" s="55"/>
      <c r="G373"/>
      <c r="H373"/>
      <c r="M373">
        <f t="shared" si="6"/>
        <v>1111111111</v>
      </c>
    </row>
    <row r="374" spans="1:13" s="25" customFormat="1">
      <c r="A374"/>
      <c r="B374"/>
      <c r="C374"/>
      <c r="D374"/>
      <c r="E374" s="3"/>
      <c r="F374" s="55"/>
      <c r="G374"/>
      <c r="H374"/>
      <c r="M374">
        <f t="shared" si="6"/>
        <v>1111111111</v>
      </c>
    </row>
    <row r="375" spans="1:13" s="25" customFormat="1">
      <c r="A375"/>
      <c r="B375"/>
      <c r="C375"/>
      <c r="D375"/>
      <c r="E375" s="3"/>
      <c r="F375" s="55"/>
      <c r="G375"/>
      <c r="H375"/>
      <c r="M375">
        <f t="shared" si="6"/>
        <v>1111111111</v>
      </c>
    </row>
    <row r="376" spans="1:13" s="25" customFormat="1">
      <c r="A376"/>
      <c r="B376"/>
      <c r="C376"/>
      <c r="D376"/>
      <c r="E376" s="3"/>
      <c r="F376" s="55"/>
      <c r="G376"/>
      <c r="H376"/>
      <c r="M376">
        <f t="shared" si="6"/>
        <v>1111111111</v>
      </c>
    </row>
    <row r="377" spans="1:13" s="25" customFormat="1">
      <c r="A377"/>
      <c r="B377"/>
      <c r="C377"/>
      <c r="D377"/>
      <c r="E377" s="3"/>
      <c r="F377" s="55"/>
      <c r="G377"/>
      <c r="H377"/>
      <c r="M377">
        <f t="shared" si="6"/>
        <v>1111111111</v>
      </c>
    </row>
    <row r="378" spans="1:13" s="25" customFormat="1">
      <c r="A378"/>
      <c r="B378"/>
      <c r="C378"/>
      <c r="D378"/>
      <c r="E378" s="3"/>
      <c r="F378" s="55"/>
      <c r="G378"/>
      <c r="H378"/>
      <c r="M378">
        <f t="shared" si="6"/>
        <v>1111111111</v>
      </c>
    </row>
    <row r="379" spans="1:13" s="25" customFormat="1">
      <c r="A379"/>
      <c r="B379"/>
      <c r="C379"/>
      <c r="D379"/>
      <c r="E379" s="3"/>
      <c r="F379" s="55"/>
      <c r="G379"/>
      <c r="H379"/>
      <c r="M379">
        <f t="shared" si="6"/>
        <v>1111111111</v>
      </c>
    </row>
    <row r="380" spans="1:13" s="25" customFormat="1">
      <c r="A380"/>
      <c r="B380"/>
      <c r="C380"/>
      <c r="D380"/>
      <c r="E380" s="3"/>
      <c r="F380" s="55"/>
      <c r="G380" s="3"/>
      <c r="H380"/>
      <c r="M380">
        <f t="shared" si="6"/>
        <v>1111111111</v>
      </c>
    </row>
    <row r="381" spans="1:13" s="25" customFormat="1">
      <c r="A381"/>
      <c r="B381"/>
      <c r="C381"/>
      <c r="D381"/>
      <c r="E381" s="3"/>
      <c r="F381" s="55"/>
      <c r="G381" s="3"/>
      <c r="H381"/>
      <c r="M381">
        <f t="shared" si="6"/>
        <v>1111111111</v>
      </c>
    </row>
    <row r="382" spans="1:13" s="25" customFormat="1">
      <c r="A382"/>
      <c r="B382"/>
      <c r="C382"/>
      <c r="D382"/>
      <c r="E382" s="3"/>
      <c r="F382" s="55"/>
      <c r="G382"/>
      <c r="H382"/>
      <c r="M382">
        <f t="shared" si="6"/>
        <v>1111111111</v>
      </c>
    </row>
    <row r="383" spans="1:13" s="25" customFormat="1">
      <c r="A383"/>
      <c r="B383"/>
      <c r="C383"/>
      <c r="D383"/>
      <c r="E383" s="3"/>
      <c r="F383" s="55"/>
      <c r="G383"/>
      <c r="H383"/>
      <c r="M383">
        <f t="shared" si="6"/>
        <v>1111111111</v>
      </c>
    </row>
    <row r="384" spans="1:13" s="25" customFormat="1">
      <c r="A384"/>
      <c r="B384"/>
      <c r="C384"/>
      <c r="D384"/>
      <c r="E384" s="3"/>
      <c r="F384" s="55"/>
      <c r="G384"/>
      <c r="H384"/>
      <c r="M384">
        <f t="shared" si="6"/>
        <v>1111111111</v>
      </c>
    </row>
    <row r="385" spans="1:13" s="25" customFormat="1">
      <c r="A385"/>
      <c r="B385"/>
      <c r="C385"/>
      <c r="D385"/>
      <c r="E385" s="3"/>
      <c r="F385" s="55"/>
      <c r="G385"/>
      <c r="H385"/>
      <c r="M385">
        <f t="shared" si="6"/>
        <v>1111111111</v>
      </c>
    </row>
    <row r="386" spans="1:13" s="25" customFormat="1">
      <c r="A386"/>
      <c r="B386"/>
      <c r="C386"/>
      <c r="D386"/>
      <c r="E386" s="3"/>
      <c r="F386" s="55"/>
      <c r="G386"/>
      <c r="H386"/>
      <c r="M386">
        <f t="shared" si="6"/>
        <v>1111111111</v>
      </c>
    </row>
    <row r="387" spans="1:13" s="25" customFormat="1">
      <c r="A387"/>
      <c r="B387"/>
      <c r="C387"/>
      <c r="D387"/>
      <c r="E387" s="3"/>
      <c r="F387" s="55"/>
      <c r="G387"/>
      <c r="H387"/>
      <c r="M387">
        <f t="shared" si="6"/>
        <v>1111111111</v>
      </c>
    </row>
    <row r="388" spans="1:13" s="25" customFormat="1">
      <c r="A388"/>
      <c r="B388"/>
      <c r="C388"/>
      <c r="D388"/>
      <c r="E388" s="3"/>
      <c r="F388" s="55"/>
      <c r="G388"/>
      <c r="H388"/>
      <c r="M388">
        <f t="shared" si="6"/>
        <v>1111111111</v>
      </c>
    </row>
    <row r="389" spans="1:13" s="25" customFormat="1">
      <c r="A389"/>
      <c r="B389"/>
      <c r="C389"/>
      <c r="D389"/>
      <c r="E389" s="3"/>
      <c r="F389" s="55"/>
      <c r="G389"/>
      <c r="H389"/>
      <c r="M389">
        <f t="shared" ref="M389:M452" si="7">IF(D389=D390,1111111111,0)</f>
        <v>1111111111</v>
      </c>
    </row>
    <row r="390" spans="1:13" s="25" customFormat="1">
      <c r="A390"/>
      <c r="B390"/>
      <c r="C390"/>
      <c r="D390"/>
      <c r="E390" s="3"/>
      <c r="F390" s="55"/>
      <c r="G390"/>
      <c r="H390"/>
      <c r="M390">
        <f t="shared" si="7"/>
        <v>1111111111</v>
      </c>
    </row>
    <row r="391" spans="1:13" s="25" customFormat="1">
      <c r="A391"/>
      <c r="B391"/>
      <c r="C391"/>
      <c r="D391"/>
      <c r="E391" s="3"/>
      <c r="F391" s="55"/>
      <c r="G391"/>
      <c r="H391"/>
      <c r="M391">
        <f t="shared" si="7"/>
        <v>1111111111</v>
      </c>
    </row>
    <row r="392" spans="1:13" s="25" customFormat="1">
      <c r="A392"/>
      <c r="B392"/>
      <c r="C392"/>
      <c r="D392"/>
      <c r="E392" s="3"/>
      <c r="F392" s="55"/>
      <c r="G392"/>
      <c r="H392"/>
      <c r="M392">
        <f t="shared" si="7"/>
        <v>1111111111</v>
      </c>
    </row>
    <row r="393" spans="1:13" s="25" customFormat="1">
      <c r="A393"/>
      <c r="B393"/>
      <c r="C393"/>
      <c r="D393"/>
      <c r="E393" s="3"/>
      <c r="F393" s="55"/>
      <c r="G393"/>
      <c r="H393"/>
      <c r="M393">
        <f t="shared" si="7"/>
        <v>1111111111</v>
      </c>
    </row>
    <row r="394" spans="1:13" s="25" customFormat="1">
      <c r="A394"/>
      <c r="B394"/>
      <c r="C394"/>
      <c r="D394"/>
      <c r="E394" s="3"/>
      <c r="F394" s="55"/>
      <c r="G394"/>
      <c r="H394"/>
      <c r="M394">
        <f t="shared" si="7"/>
        <v>1111111111</v>
      </c>
    </row>
    <row r="395" spans="1:13" s="25" customFormat="1">
      <c r="A395"/>
      <c r="B395"/>
      <c r="C395"/>
      <c r="D395"/>
      <c r="E395" s="3"/>
      <c r="F395" s="55"/>
      <c r="G395"/>
      <c r="H395"/>
      <c r="M395">
        <f t="shared" si="7"/>
        <v>1111111111</v>
      </c>
    </row>
    <row r="396" spans="1:13" s="25" customFormat="1">
      <c r="A396"/>
      <c r="B396"/>
      <c r="C396"/>
      <c r="D396"/>
      <c r="E396" s="3"/>
      <c r="F396" s="55"/>
      <c r="G396"/>
      <c r="H396"/>
      <c r="M396">
        <f t="shared" si="7"/>
        <v>1111111111</v>
      </c>
    </row>
    <row r="397" spans="1:13" s="25" customFormat="1">
      <c r="A397"/>
      <c r="B397"/>
      <c r="C397"/>
      <c r="D397"/>
      <c r="E397" s="3"/>
      <c r="F397" s="55"/>
      <c r="G397"/>
      <c r="H397"/>
      <c r="M397">
        <f t="shared" si="7"/>
        <v>1111111111</v>
      </c>
    </row>
    <row r="398" spans="1:13" s="25" customFormat="1">
      <c r="A398"/>
      <c r="B398"/>
      <c r="C398"/>
      <c r="D398"/>
      <c r="E398" s="3"/>
      <c r="F398" s="55"/>
      <c r="G398"/>
      <c r="H398"/>
      <c r="M398">
        <f t="shared" si="7"/>
        <v>1111111111</v>
      </c>
    </row>
    <row r="399" spans="1:13" s="25" customFormat="1">
      <c r="A399"/>
      <c r="B399"/>
      <c r="C399"/>
      <c r="D399"/>
      <c r="E399" s="3"/>
      <c r="F399" s="55"/>
      <c r="G399"/>
      <c r="H399"/>
      <c r="M399">
        <f t="shared" si="7"/>
        <v>1111111111</v>
      </c>
    </row>
    <row r="400" spans="1:13" s="25" customFormat="1">
      <c r="A400"/>
      <c r="B400"/>
      <c r="C400"/>
      <c r="D400"/>
      <c r="E400" s="3"/>
      <c r="F400" s="55"/>
      <c r="G400"/>
      <c r="H400"/>
      <c r="M400">
        <f t="shared" si="7"/>
        <v>1111111111</v>
      </c>
    </row>
    <row r="401" spans="1:13" s="25" customFormat="1">
      <c r="A401"/>
      <c r="B401"/>
      <c r="C401"/>
      <c r="D401"/>
      <c r="E401" s="3"/>
      <c r="F401" s="55"/>
      <c r="G401"/>
      <c r="H401"/>
      <c r="M401">
        <f t="shared" si="7"/>
        <v>1111111111</v>
      </c>
    </row>
    <row r="402" spans="1:13" s="25" customFormat="1">
      <c r="A402"/>
      <c r="B402"/>
      <c r="C402"/>
      <c r="D402"/>
      <c r="E402" s="3"/>
      <c r="F402" s="55"/>
      <c r="G402"/>
      <c r="H402"/>
      <c r="M402">
        <f t="shared" si="7"/>
        <v>1111111111</v>
      </c>
    </row>
    <row r="403" spans="1:13" s="25" customFormat="1">
      <c r="A403"/>
      <c r="B403"/>
      <c r="C403"/>
      <c r="D403"/>
      <c r="E403" s="3"/>
      <c r="F403" s="55"/>
      <c r="G403"/>
      <c r="H403"/>
      <c r="M403">
        <f t="shared" si="7"/>
        <v>1111111111</v>
      </c>
    </row>
    <row r="404" spans="1:13" s="25" customFormat="1">
      <c r="A404"/>
      <c r="B404"/>
      <c r="C404"/>
      <c r="D404"/>
      <c r="E404" s="3"/>
      <c r="F404" s="55"/>
      <c r="G404"/>
      <c r="H404"/>
      <c r="M404">
        <f t="shared" si="7"/>
        <v>1111111111</v>
      </c>
    </row>
    <row r="405" spans="1:13" s="25" customFormat="1">
      <c r="A405"/>
      <c r="B405"/>
      <c r="C405"/>
      <c r="D405"/>
      <c r="E405" s="3"/>
      <c r="F405" s="55"/>
      <c r="G405"/>
      <c r="H405"/>
      <c r="M405">
        <f t="shared" si="7"/>
        <v>1111111111</v>
      </c>
    </row>
    <row r="406" spans="1:13" s="25" customFormat="1">
      <c r="A406"/>
      <c r="B406"/>
      <c r="C406"/>
      <c r="D406"/>
      <c r="E406" s="3"/>
      <c r="F406" s="55"/>
      <c r="G406"/>
      <c r="H406"/>
      <c r="M406">
        <f t="shared" si="7"/>
        <v>1111111111</v>
      </c>
    </row>
    <row r="407" spans="1:13" s="25" customFormat="1">
      <c r="A407"/>
      <c r="B407"/>
      <c r="C407"/>
      <c r="D407"/>
      <c r="E407" s="3"/>
      <c r="F407" s="55"/>
      <c r="G407"/>
      <c r="H407"/>
      <c r="M407">
        <f t="shared" si="7"/>
        <v>1111111111</v>
      </c>
    </row>
    <row r="408" spans="1:13" s="25" customFormat="1">
      <c r="A408"/>
      <c r="B408"/>
      <c r="C408"/>
      <c r="D408"/>
      <c r="E408" s="3"/>
      <c r="F408" s="55"/>
      <c r="G408"/>
      <c r="H408"/>
      <c r="M408">
        <f t="shared" si="7"/>
        <v>1111111111</v>
      </c>
    </row>
    <row r="409" spans="1:13" s="25" customFormat="1">
      <c r="A409"/>
      <c r="B409"/>
      <c r="C409"/>
      <c r="D409"/>
      <c r="E409" s="3"/>
      <c r="F409" s="55"/>
      <c r="G409"/>
      <c r="H409"/>
      <c r="M409">
        <f t="shared" si="7"/>
        <v>1111111111</v>
      </c>
    </row>
    <row r="410" spans="1:13" s="25" customFormat="1">
      <c r="A410"/>
      <c r="B410"/>
      <c r="C410"/>
      <c r="D410"/>
      <c r="E410" s="3"/>
      <c r="F410" s="55"/>
      <c r="G410"/>
      <c r="H410"/>
      <c r="M410">
        <f t="shared" si="7"/>
        <v>1111111111</v>
      </c>
    </row>
    <row r="411" spans="1:13" s="25" customFormat="1">
      <c r="A411"/>
      <c r="B411"/>
      <c r="C411"/>
      <c r="D411"/>
      <c r="E411" s="3"/>
      <c r="F411" s="55"/>
      <c r="G411"/>
      <c r="H411"/>
      <c r="M411">
        <f t="shared" si="7"/>
        <v>1111111111</v>
      </c>
    </row>
    <row r="412" spans="1:13" s="25" customFormat="1">
      <c r="A412"/>
      <c r="B412"/>
      <c r="C412"/>
      <c r="D412"/>
      <c r="E412" s="3"/>
      <c r="F412" s="55"/>
      <c r="G412"/>
      <c r="H412"/>
      <c r="M412">
        <f t="shared" si="7"/>
        <v>1111111111</v>
      </c>
    </row>
    <row r="413" spans="1:13" s="25" customFormat="1">
      <c r="A413"/>
      <c r="B413"/>
      <c r="C413"/>
      <c r="D413"/>
      <c r="E413" s="3"/>
      <c r="F413" s="55"/>
      <c r="G413"/>
      <c r="H413"/>
      <c r="M413">
        <f t="shared" si="7"/>
        <v>1111111111</v>
      </c>
    </row>
    <row r="414" spans="1:13" s="25" customFormat="1">
      <c r="A414"/>
      <c r="B414"/>
      <c r="C414"/>
      <c r="D414"/>
      <c r="E414" s="3"/>
      <c r="F414" s="55"/>
      <c r="G414" s="3"/>
      <c r="H414"/>
      <c r="M414">
        <f t="shared" si="7"/>
        <v>1111111111</v>
      </c>
    </row>
    <row r="415" spans="1:13" s="25" customFormat="1">
      <c r="A415"/>
      <c r="B415"/>
      <c r="C415"/>
      <c r="D415"/>
      <c r="E415" s="3"/>
      <c r="F415" s="55"/>
      <c r="G415"/>
      <c r="H415"/>
      <c r="M415">
        <f t="shared" si="7"/>
        <v>1111111111</v>
      </c>
    </row>
    <row r="416" spans="1:13" s="25" customFormat="1">
      <c r="A416"/>
      <c r="B416"/>
      <c r="C416"/>
      <c r="D416"/>
      <c r="E416" s="3"/>
      <c r="F416" s="55"/>
      <c r="G416"/>
      <c r="H416"/>
      <c r="M416">
        <f t="shared" si="7"/>
        <v>1111111111</v>
      </c>
    </row>
    <row r="417" spans="1:13" s="25" customFormat="1">
      <c r="A417"/>
      <c r="B417"/>
      <c r="C417"/>
      <c r="D417"/>
      <c r="E417" s="3"/>
      <c r="F417" s="55"/>
      <c r="G417"/>
      <c r="H417"/>
      <c r="M417">
        <f t="shared" si="7"/>
        <v>1111111111</v>
      </c>
    </row>
    <row r="418" spans="1:13" s="25" customFormat="1">
      <c r="A418"/>
      <c r="B418"/>
      <c r="C418"/>
      <c r="D418"/>
      <c r="E418" s="3"/>
      <c r="F418" s="55"/>
      <c r="G418"/>
      <c r="H418"/>
      <c r="M418">
        <f t="shared" si="7"/>
        <v>1111111111</v>
      </c>
    </row>
    <row r="419" spans="1:13" s="25" customFormat="1">
      <c r="A419"/>
      <c r="B419"/>
      <c r="C419"/>
      <c r="D419"/>
      <c r="E419" s="3"/>
      <c r="F419" s="55"/>
      <c r="G419"/>
      <c r="H419"/>
      <c r="M419">
        <f t="shared" si="7"/>
        <v>1111111111</v>
      </c>
    </row>
    <row r="420" spans="1:13" s="25" customFormat="1">
      <c r="A420"/>
      <c r="B420"/>
      <c r="C420"/>
      <c r="D420"/>
      <c r="E420" s="3"/>
      <c r="F420" s="55"/>
      <c r="G420" s="3"/>
      <c r="H420"/>
      <c r="M420">
        <f t="shared" si="7"/>
        <v>1111111111</v>
      </c>
    </row>
    <row r="421" spans="1:13" s="25" customFormat="1">
      <c r="A421"/>
      <c r="B421"/>
      <c r="C421"/>
      <c r="D421"/>
      <c r="E421" s="3"/>
      <c r="F421" s="55"/>
      <c r="G421"/>
      <c r="H421"/>
      <c r="M421">
        <f t="shared" si="7"/>
        <v>1111111111</v>
      </c>
    </row>
    <row r="422" spans="1:13" s="25" customFormat="1">
      <c r="A422"/>
      <c r="B422"/>
      <c r="C422"/>
      <c r="D422"/>
      <c r="E422" s="3"/>
      <c r="F422" s="55"/>
      <c r="G422"/>
      <c r="H422"/>
      <c r="M422">
        <f t="shared" si="7"/>
        <v>1111111111</v>
      </c>
    </row>
    <row r="423" spans="1:13" s="25" customFormat="1">
      <c r="A423"/>
      <c r="B423"/>
      <c r="C423"/>
      <c r="D423"/>
      <c r="E423" s="3"/>
      <c r="F423" s="55"/>
      <c r="G423"/>
      <c r="H423"/>
      <c r="M423">
        <f t="shared" si="7"/>
        <v>1111111111</v>
      </c>
    </row>
    <row r="424" spans="1:13" s="25" customFormat="1">
      <c r="A424"/>
      <c r="B424"/>
      <c r="C424"/>
      <c r="D424"/>
      <c r="E424" s="3"/>
      <c r="F424" s="55"/>
      <c r="G424"/>
      <c r="H424"/>
      <c r="M424">
        <f t="shared" si="7"/>
        <v>1111111111</v>
      </c>
    </row>
    <row r="425" spans="1:13" s="25" customFormat="1">
      <c r="A425"/>
      <c r="B425"/>
      <c r="C425"/>
      <c r="D425"/>
      <c r="E425" s="3"/>
      <c r="F425" s="55"/>
      <c r="G425"/>
      <c r="H425"/>
      <c r="M425">
        <f t="shared" si="7"/>
        <v>1111111111</v>
      </c>
    </row>
    <row r="426" spans="1:13" s="25" customFormat="1">
      <c r="A426"/>
      <c r="B426"/>
      <c r="C426"/>
      <c r="D426"/>
      <c r="E426" s="3"/>
      <c r="F426" s="55"/>
      <c r="G426"/>
      <c r="H426"/>
      <c r="M426">
        <f t="shared" si="7"/>
        <v>1111111111</v>
      </c>
    </row>
    <row r="427" spans="1:13" s="25" customFormat="1">
      <c r="A427"/>
      <c r="B427"/>
      <c r="C427"/>
      <c r="D427"/>
      <c r="E427" s="3"/>
      <c r="F427" s="55"/>
      <c r="G427"/>
      <c r="H427"/>
      <c r="M427">
        <f t="shared" si="7"/>
        <v>1111111111</v>
      </c>
    </row>
    <row r="428" spans="1:13" s="25" customFormat="1">
      <c r="A428"/>
      <c r="B428"/>
      <c r="C428"/>
      <c r="D428"/>
      <c r="E428" s="3"/>
      <c r="F428" s="55"/>
      <c r="G428"/>
      <c r="H428"/>
      <c r="M428">
        <f t="shared" si="7"/>
        <v>1111111111</v>
      </c>
    </row>
    <row r="429" spans="1:13" s="25" customFormat="1">
      <c r="A429"/>
      <c r="B429"/>
      <c r="C429"/>
      <c r="D429"/>
      <c r="E429" s="3"/>
      <c r="F429" s="55"/>
      <c r="G429"/>
      <c r="H429"/>
      <c r="M429">
        <f t="shared" si="7"/>
        <v>1111111111</v>
      </c>
    </row>
    <row r="430" spans="1:13" s="25" customFormat="1">
      <c r="A430"/>
      <c r="B430"/>
      <c r="C430"/>
      <c r="D430"/>
      <c r="E430" s="3"/>
      <c r="F430" s="55"/>
      <c r="G430"/>
      <c r="H430"/>
      <c r="M430">
        <f t="shared" si="7"/>
        <v>1111111111</v>
      </c>
    </row>
    <row r="431" spans="1:13" s="25" customFormat="1">
      <c r="A431"/>
      <c r="B431"/>
      <c r="C431"/>
      <c r="D431"/>
      <c r="E431" s="3"/>
      <c r="F431" s="55"/>
      <c r="G431" s="3"/>
      <c r="H431"/>
      <c r="M431">
        <f t="shared" si="7"/>
        <v>1111111111</v>
      </c>
    </row>
    <row r="432" spans="1:13" s="25" customFormat="1">
      <c r="A432"/>
      <c r="B432"/>
      <c r="C432"/>
      <c r="D432"/>
      <c r="E432" s="3"/>
      <c r="F432" s="55"/>
      <c r="G432" s="3"/>
      <c r="H432"/>
      <c r="M432">
        <f t="shared" si="7"/>
        <v>1111111111</v>
      </c>
    </row>
    <row r="433" spans="1:13" s="25" customFormat="1">
      <c r="A433"/>
      <c r="B433"/>
      <c r="C433"/>
      <c r="D433"/>
      <c r="E433" s="3"/>
      <c r="F433" s="55"/>
      <c r="G433"/>
      <c r="H433"/>
      <c r="M433">
        <f t="shared" si="7"/>
        <v>1111111111</v>
      </c>
    </row>
    <row r="434" spans="1:13" s="25" customFormat="1">
      <c r="A434"/>
      <c r="B434"/>
      <c r="C434"/>
      <c r="D434"/>
      <c r="E434" s="3"/>
      <c r="F434" s="55"/>
      <c r="G434" s="3"/>
      <c r="H434"/>
      <c r="M434">
        <f t="shared" si="7"/>
        <v>1111111111</v>
      </c>
    </row>
    <row r="435" spans="1:13" s="25" customFormat="1">
      <c r="A435"/>
      <c r="B435"/>
      <c r="C435"/>
      <c r="D435"/>
      <c r="E435" s="3"/>
      <c r="F435" s="55"/>
      <c r="G435" s="3"/>
      <c r="H435"/>
      <c r="M435">
        <f t="shared" si="7"/>
        <v>1111111111</v>
      </c>
    </row>
    <row r="436" spans="1:13" s="25" customFormat="1">
      <c r="A436"/>
      <c r="B436"/>
      <c r="C436"/>
      <c r="D436"/>
      <c r="E436" s="3"/>
      <c r="F436" s="55"/>
      <c r="G436" s="3"/>
      <c r="H436"/>
      <c r="M436">
        <f t="shared" si="7"/>
        <v>1111111111</v>
      </c>
    </row>
    <row r="437" spans="1:13" s="25" customFormat="1">
      <c r="A437"/>
      <c r="B437"/>
      <c r="C437"/>
      <c r="D437"/>
      <c r="E437" s="3"/>
      <c r="F437" s="55"/>
      <c r="G437"/>
      <c r="H437"/>
      <c r="M437">
        <f t="shared" si="7"/>
        <v>1111111111</v>
      </c>
    </row>
    <row r="438" spans="1:13" s="25" customFormat="1">
      <c r="A438"/>
      <c r="B438"/>
      <c r="C438"/>
      <c r="D438"/>
      <c r="E438" s="3"/>
      <c r="F438" s="55"/>
      <c r="G438"/>
      <c r="H438"/>
      <c r="M438">
        <f t="shared" si="7"/>
        <v>1111111111</v>
      </c>
    </row>
    <row r="439" spans="1:13" s="25" customFormat="1">
      <c r="A439"/>
      <c r="B439"/>
      <c r="C439"/>
      <c r="D439"/>
      <c r="E439" s="3"/>
      <c r="F439" s="55"/>
      <c r="G439" s="3"/>
      <c r="H439"/>
      <c r="M439">
        <f t="shared" si="7"/>
        <v>1111111111</v>
      </c>
    </row>
    <row r="440" spans="1:13" s="25" customFormat="1">
      <c r="A440"/>
      <c r="B440"/>
      <c r="C440"/>
      <c r="D440"/>
      <c r="E440" s="3"/>
      <c r="F440" s="55"/>
      <c r="G440"/>
      <c r="H440"/>
      <c r="M440">
        <f t="shared" si="7"/>
        <v>1111111111</v>
      </c>
    </row>
    <row r="441" spans="1:13" s="25" customFormat="1">
      <c r="A441"/>
      <c r="B441"/>
      <c r="C441"/>
      <c r="D441"/>
      <c r="E441" s="3"/>
      <c r="F441" s="55"/>
      <c r="G441"/>
      <c r="H441"/>
      <c r="M441">
        <f t="shared" si="7"/>
        <v>1111111111</v>
      </c>
    </row>
    <row r="442" spans="1:13" s="25" customFormat="1">
      <c r="A442"/>
      <c r="B442"/>
      <c r="C442"/>
      <c r="D442"/>
      <c r="E442" s="3"/>
      <c r="F442" s="55"/>
      <c r="G442"/>
      <c r="H442"/>
      <c r="M442">
        <f t="shared" si="7"/>
        <v>1111111111</v>
      </c>
    </row>
    <row r="443" spans="1:13" s="25" customFormat="1">
      <c r="A443"/>
      <c r="B443"/>
      <c r="C443"/>
      <c r="D443"/>
      <c r="E443" s="3"/>
      <c r="F443" s="55"/>
      <c r="G443"/>
      <c r="H443"/>
      <c r="M443">
        <f t="shared" si="7"/>
        <v>1111111111</v>
      </c>
    </row>
    <row r="444" spans="1:13" s="25" customFormat="1">
      <c r="A444"/>
      <c r="B444"/>
      <c r="C444"/>
      <c r="D444"/>
      <c r="E444" s="3"/>
      <c r="F444" s="55"/>
      <c r="G444"/>
      <c r="H444"/>
      <c r="M444">
        <f t="shared" si="7"/>
        <v>1111111111</v>
      </c>
    </row>
    <row r="445" spans="1:13" s="25" customFormat="1">
      <c r="A445"/>
      <c r="B445"/>
      <c r="C445"/>
      <c r="D445"/>
      <c r="E445" s="3"/>
      <c r="F445" s="55"/>
      <c r="G445"/>
      <c r="H445"/>
      <c r="M445">
        <f t="shared" si="7"/>
        <v>1111111111</v>
      </c>
    </row>
    <row r="446" spans="1:13" s="25" customFormat="1">
      <c r="A446"/>
      <c r="B446"/>
      <c r="C446"/>
      <c r="D446"/>
      <c r="E446" s="3"/>
      <c r="F446" s="55"/>
      <c r="G446"/>
      <c r="H446"/>
      <c r="M446">
        <f t="shared" si="7"/>
        <v>1111111111</v>
      </c>
    </row>
    <row r="447" spans="1:13" s="25" customFormat="1">
      <c r="A447"/>
      <c r="B447"/>
      <c r="C447"/>
      <c r="D447"/>
      <c r="E447" s="3"/>
      <c r="F447" s="55"/>
      <c r="G447"/>
      <c r="H447"/>
      <c r="M447">
        <f t="shared" si="7"/>
        <v>1111111111</v>
      </c>
    </row>
    <row r="448" spans="1:13" s="25" customFormat="1">
      <c r="A448"/>
      <c r="B448"/>
      <c r="C448"/>
      <c r="D448"/>
      <c r="E448" s="3"/>
      <c r="F448" s="55"/>
      <c r="G448"/>
      <c r="H448"/>
      <c r="M448">
        <f t="shared" si="7"/>
        <v>1111111111</v>
      </c>
    </row>
    <row r="449" spans="1:13" s="25" customFormat="1">
      <c r="A449"/>
      <c r="B449"/>
      <c r="C449"/>
      <c r="D449"/>
      <c r="E449" s="3"/>
      <c r="F449" s="55"/>
      <c r="G449"/>
      <c r="H449"/>
      <c r="M449">
        <f t="shared" si="7"/>
        <v>1111111111</v>
      </c>
    </row>
    <row r="450" spans="1:13" s="25" customFormat="1">
      <c r="A450"/>
      <c r="B450"/>
      <c r="C450"/>
      <c r="D450"/>
      <c r="E450" s="3"/>
      <c r="F450" s="55"/>
      <c r="G450"/>
      <c r="H450"/>
      <c r="M450">
        <f t="shared" si="7"/>
        <v>1111111111</v>
      </c>
    </row>
    <row r="451" spans="1:13" s="25" customFormat="1">
      <c r="A451"/>
      <c r="B451"/>
      <c r="C451"/>
      <c r="D451"/>
      <c r="E451" s="3"/>
      <c r="F451" s="55"/>
      <c r="G451"/>
      <c r="H451"/>
      <c r="M451">
        <f t="shared" si="7"/>
        <v>1111111111</v>
      </c>
    </row>
    <row r="452" spans="1:13" s="25" customFormat="1">
      <c r="A452"/>
      <c r="B452"/>
      <c r="C452"/>
      <c r="D452"/>
      <c r="E452" s="3"/>
      <c r="F452" s="55"/>
      <c r="G452"/>
      <c r="H452"/>
      <c r="M452">
        <f t="shared" si="7"/>
        <v>1111111111</v>
      </c>
    </row>
    <row r="453" spans="1:13" s="25" customFormat="1">
      <c r="A453"/>
      <c r="B453"/>
      <c r="C453"/>
      <c r="D453"/>
      <c r="E453" s="3"/>
      <c r="F453" s="55"/>
      <c r="G453"/>
      <c r="H453"/>
      <c r="M453">
        <f t="shared" ref="M453:M498" si="8">IF(D453=D454,1111111111,0)</f>
        <v>1111111111</v>
      </c>
    </row>
    <row r="454" spans="1:13" s="25" customFormat="1">
      <c r="A454"/>
      <c r="B454"/>
      <c r="C454"/>
      <c r="D454"/>
      <c r="E454" s="3"/>
      <c r="F454" s="55"/>
      <c r="G454"/>
      <c r="H454"/>
      <c r="M454">
        <f t="shared" si="8"/>
        <v>1111111111</v>
      </c>
    </row>
    <row r="455" spans="1:13" s="25" customFormat="1">
      <c r="A455"/>
      <c r="B455"/>
      <c r="C455"/>
      <c r="D455"/>
      <c r="E455" s="3"/>
      <c r="F455" s="55"/>
      <c r="G455"/>
      <c r="H455"/>
      <c r="M455">
        <f t="shared" si="8"/>
        <v>1111111111</v>
      </c>
    </row>
    <row r="456" spans="1:13" s="25" customFormat="1">
      <c r="A456"/>
      <c r="B456"/>
      <c r="C456"/>
      <c r="D456"/>
      <c r="E456" s="3"/>
      <c r="F456" s="55"/>
      <c r="G456"/>
      <c r="H456"/>
      <c r="M456">
        <f t="shared" si="8"/>
        <v>1111111111</v>
      </c>
    </row>
    <row r="457" spans="1:13" s="25" customFormat="1">
      <c r="A457"/>
      <c r="B457"/>
      <c r="C457"/>
      <c r="D457"/>
      <c r="E457" s="3"/>
      <c r="F457" s="55"/>
      <c r="G457"/>
      <c r="H457"/>
      <c r="M457">
        <f t="shared" si="8"/>
        <v>1111111111</v>
      </c>
    </row>
    <row r="458" spans="1:13" s="25" customFormat="1">
      <c r="A458"/>
      <c r="B458"/>
      <c r="C458"/>
      <c r="D458"/>
      <c r="E458" s="3"/>
      <c r="F458" s="55"/>
      <c r="G458" s="3"/>
      <c r="H458"/>
      <c r="M458">
        <f t="shared" si="8"/>
        <v>1111111111</v>
      </c>
    </row>
    <row r="459" spans="1:13" s="25" customFormat="1">
      <c r="A459"/>
      <c r="B459"/>
      <c r="C459"/>
      <c r="D459"/>
      <c r="E459" s="3"/>
      <c r="F459" s="55"/>
      <c r="G459"/>
      <c r="H459"/>
      <c r="M459">
        <f t="shared" si="8"/>
        <v>1111111111</v>
      </c>
    </row>
    <row r="460" spans="1:13" s="25" customFormat="1">
      <c r="A460"/>
      <c r="B460"/>
      <c r="C460"/>
      <c r="D460"/>
      <c r="E460" s="3"/>
      <c r="F460" s="55"/>
      <c r="G460"/>
      <c r="H460"/>
      <c r="M460">
        <f t="shared" si="8"/>
        <v>1111111111</v>
      </c>
    </row>
    <row r="461" spans="1:13" s="25" customFormat="1">
      <c r="A461"/>
      <c r="B461"/>
      <c r="C461"/>
      <c r="D461"/>
      <c r="E461" s="3"/>
      <c r="F461" s="55"/>
      <c r="G461" s="3"/>
      <c r="H461"/>
      <c r="M461">
        <f t="shared" si="8"/>
        <v>1111111111</v>
      </c>
    </row>
    <row r="462" spans="1:13" s="25" customFormat="1">
      <c r="A462"/>
      <c r="B462"/>
      <c r="C462"/>
      <c r="D462"/>
      <c r="E462" s="3"/>
      <c r="F462" s="55"/>
      <c r="G462"/>
      <c r="H462"/>
      <c r="M462">
        <f t="shared" si="8"/>
        <v>1111111111</v>
      </c>
    </row>
    <row r="463" spans="1:13" s="25" customFormat="1">
      <c r="A463"/>
      <c r="B463"/>
      <c r="C463"/>
      <c r="D463"/>
      <c r="E463" s="3"/>
      <c r="F463" s="55"/>
      <c r="G463"/>
      <c r="H463"/>
      <c r="M463">
        <f t="shared" si="8"/>
        <v>1111111111</v>
      </c>
    </row>
    <row r="464" spans="1:13" s="25" customFormat="1">
      <c r="A464"/>
      <c r="B464"/>
      <c r="C464"/>
      <c r="D464"/>
      <c r="E464" s="3"/>
      <c r="F464" s="55"/>
      <c r="G464"/>
      <c r="H464"/>
      <c r="M464">
        <f t="shared" si="8"/>
        <v>1111111111</v>
      </c>
    </row>
    <row r="465" spans="1:13" s="25" customFormat="1">
      <c r="A465"/>
      <c r="B465"/>
      <c r="C465"/>
      <c r="D465"/>
      <c r="E465" s="3"/>
      <c r="F465" s="55"/>
      <c r="G465"/>
      <c r="H465"/>
      <c r="M465">
        <f t="shared" si="8"/>
        <v>1111111111</v>
      </c>
    </row>
    <row r="466" spans="1:13" s="25" customFormat="1">
      <c r="A466"/>
      <c r="B466"/>
      <c r="C466"/>
      <c r="D466"/>
      <c r="E466" s="3"/>
      <c r="F466" s="55"/>
      <c r="G466"/>
      <c r="H466"/>
      <c r="M466">
        <f t="shared" si="8"/>
        <v>1111111111</v>
      </c>
    </row>
    <row r="467" spans="1:13" s="25" customFormat="1">
      <c r="A467"/>
      <c r="B467"/>
      <c r="C467"/>
      <c r="D467"/>
      <c r="E467" s="3"/>
      <c r="F467" s="55"/>
      <c r="G467"/>
      <c r="H467"/>
      <c r="M467">
        <f t="shared" si="8"/>
        <v>1111111111</v>
      </c>
    </row>
    <row r="468" spans="1:13" s="25" customFormat="1">
      <c r="A468"/>
      <c r="B468"/>
      <c r="C468"/>
      <c r="D468"/>
      <c r="E468" s="3"/>
      <c r="F468" s="55"/>
      <c r="G468"/>
      <c r="H468"/>
      <c r="M468">
        <f t="shared" si="8"/>
        <v>1111111111</v>
      </c>
    </row>
    <row r="469" spans="1:13" s="25" customFormat="1">
      <c r="A469"/>
      <c r="B469"/>
      <c r="C469"/>
      <c r="D469"/>
      <c r="E469" s="3"/>
      <c r="F469" s="55"/>
      <c r="G469"/>
      <c r="H469"/>
      <c r="M469">
        <f t="shared" si="8"/>
        <v>1111111111</v>
      </c>
    </row>
    <row r="470" spans="1:13" s="25" customFormat="1">
      <c r="A470"/>
      <c r="B470"/>
      <c r="C470"/>
      <c r="D470"/>
      <c r="E470" s="3"/>
      <c r="F470" s="55"/>
      <c r="G470"/>
      <c r="H470"/>
      <c r="M470">
        <f t="shared" si="8"/>
        <v>1111111111</v>
      </c>
    </row>
    <row r="471" spans="1:13" s="25" customFormat="1">
      <c r="A471"/>
      <c r="B471"/>
      <c r="C471"/>
      <c r="D471"/>
      <c r="E471" s="3"/>
      <c r="F471" s="55"/>
      <c r="G471"/>
      <c r="H471"/>
      <c r="M471">
        <f t="shared" si="8"/>
        <v>1111111111</v>
      </c>
    </row>
    <row r="472" spans="1:13" s="25" customFormat="1">
      <c r="A472"/>
      <c r="B472"/>
      <c r="C472"/>
      <c r="D472"/>
      <c r="E472" s="3"/>
      <c r="F472" s="55"/>
      <c r="G472"/>
      <c r="H472"/>
      <c r="M472">
        <f t="shared" si="8"/>
        <v>1111111111</v>
      </c>
    </row>
    <row r="473" spans="1:13" s="25" customFormat="1">
      <c r="A473"/>
      <c r="B473"/>
      <c r="C473"/>
      <c r="D473"/>
      <c r="E473" s="3"/>
      <c r="F473" s="55"/>
      <c r="G473"/>
      <c r="H473"/>
      <c r="M473">
        <f t="shared" si="8"/>
        <v>1111111111</v>
      </c>
    </row>
    <row r="474" spans="1:13" s="25" customFormat="1">
      <c r="A474"/>
      <c r="B474"/>
      <c r="C474"/>
      <c r="D474"/>
      <c r="E474" s="3"/>
      <c r="F474" s="55"/>
      <c r="G474"/>
      <c r="H474"/>
      <c r="M474">
        <f t="shared" si="8"/>
        <v>1111111111</v>
      </c>
    </row>
    <row r="475" spans="1:13" s="25" customFormat="1">
      <c r="A475"/>
      <c r="B475"/>
      <c r="C475"/>
      <c r="D475"/>
      <c r="E475" s="3"/>
      <c r="F475" s="55"/>
      <c r="G475" s="3"/>
      <c r="H475"/>
      <c r="M475">
        <f t="shared" si="8"/>
        <v>1111111111</v>
      </c>
    </row>
    <row r="476" spans="1:13" s="25" customFormat="1">
      <c r="A476"/>
      <c r="B476"/>
      <c r="C476"/>
      <c r="D476"/>
      <c r="E476" s="3"/>
      <c r="F476" s="55"/>
      <c r="G476"/>
      <c r="H476"/>
      <c r="M476">
        <f t="shared" si="8"/>
        <v>1111111111</v>
      </c>
    </row>
    <row r="477" spans="1:13" s="25" customFormat="1">
      <c r="A477"/>
      <c r="B477"/>
      <c r="C477"/>
      <c r="D477"/>
      <c r="E477" s="3"/>
      <c r="F477" s="55"/>
      <c r="G477"/>
      <c r="H477"/>
      <c r="M477">
        <f t="shared" si="8"/>
        <v>1111111111</v>
      </c>
    </row>
    <row r="478" spans="1:13" s="25" customFormat="1">
      <c r="A478"/>
      <c r="B478"/>
      <c r="C478"/>
      <c r="D478"/>
      <c r="E478" s="3"/>
      <c r="F478" s="55"/>
      <c r="G478"/>
      <c r="H478"/>
      <c r="M478">
        <f t="shared" si="8"/>
        <v>1111111111</v>
      </c>
    </row>
    <row r="479" spans="1:13" s="25" customFormat="1">
      <c r="A479"/>
      <c r="B479"/>
      <c r="C479"/>
      <c r="D479"/>
      <c r="E479" s="3"/>
      <c r="F479" s="55"/>
      <c r="G479"/>
      <c r="H479"/>
      <c r="M479">
        <f t="shared" si="8"/>
        <v>1111111111</v>
      </c>
    </row>
    <row r="480" spans="1:13" s="25" customFormat="1">
      <c r="A480"/>
      <c r="B480"/>
      <c r="C480"/>
      <c r="D480"/>
      <c r="E480" s="3"/>
      <c r="F480" s="55"/>
      <c r="G480"/>
      <c r="H480"/>
      <c r="M480">
        <f t="shared" si="8"/>
        <v>1111111111</v>
      </c>
    </row>
    <row r="481" spans="1:13" s="25" customFormat="1">
      <c r="A481"/>
      <c r="B481"/>
      <c r="C481"/>
      <c r="D481"/>
      <c r="E481" s="3"/>
      <c r="F481" s="55"/>
      <c r="G481"/>
      <c r="H481"/>
      <c r="M481">
        <f t="shared" si="8"/>
        <v>1111111111</v>
      </c>
    </row>
    <row r="482" spans="1:13" s="25" customFormat="1">
      <c r="A482"/>
      <c r="B482"/>
      <c r="C482"/>
      <c r="D482"/>
      <c r="E482" s="3"/>
      <c r="F482" s="55"/>
      <c r="G482"/>
      <c r="H482"/>
      <c r="M482">
        <f t="shared" si="8"/>
        <v>1111111111</v>
      </c>
    </row>
    <row r="483" spans="1:13" s="25" customFormat="1">
      <c r="A483"/>
      <c r="B483"/>
      <c r="C483"/>
      <c r="D483"/>
      <c r="E483" s="3"/>
      <c r="F483" s="55"/>
      <c r="G483"/>
      <c r="H483"/>
      <c r="M483">
        <f t="shared" si="8"/>
        <v>1111111111</v>
      </c>
    </row>
    <row r="484" spans="1:13" s="25" customFormat="1">
      <c r="A484"/>
      <c r="B484"/>
      <c r="C484"/>
      <c r="D484"/>
      <c r="E484" s="3"/>
      <c r="F484" s="55"/>
      <c r="G484"/>
      <c r="H484"/>
      <c r="M484">
        <f t="shared" si="8"/>
        <v>1111111111</v>
      </c>
    </row>
    <row r="485" spans="1:13" s="25" customFormat="1">
      <c r="A485"/>
      <c r="B485"/>
      <c r="C485"/>
      <c r="D485"/>
      <c r="E485" s="3"/>
      <c r="F485" s="55"/>
      <c r="G485"/>
      <c r="H485"/>
      <c r="M485">
        <f t="shared" si="8"/>
        <v>1111111111</v>
      </c>
    </row>
    <row r="486" spans="1:13" s="25" customFormat="1">
      <c r="A486"/>
      <c r="B486"/>
      <c r="C486"/>
      <c r="D486"/>
      <c r="E486" s="3"/>
      <c r="F486" s="55"/>
      <c r="G486"/>
      <c r="H486"/>
      <c r="M486">
        <f t="shared" si="8"/>
        <v>1111111111</v>
      </c>
    </row>
    <row r="487" spans="1:13" s="25" customFormat="1">
      <c r="A487"/>
      <c r="B487"/>
      <c r="C487"/>
      <c r="D487"/>
      <c r="E487" s="3"/>
      <c r="F487" s="55"/>
      <c r="G487"/>
      <c r="H487"/>
      <c r="M487">
        <f t="shared" si="8"/>
        <v>1111111111</v>
      </c>
    </row>
    <row r="488" spans="1:13" s="25" customFormat="1">
      <c r="A488"/>
      <c r="B488"/>
      <c r="C488"/>
      <c r="D488"/>
      <c r="E488" s="3"/>
      <c r="F488" s="55"/>
      <c r="G488"/>
      <c r="H488"/>
      <c r="M488">
        <f t="shared" si="8"/>
        <v>1111111111</v>
      </c>
    </row>
    <row r="489" spans="1:13" s="25" customFormat="1">
      <c r="A489"/>
      <c r="B489"/>
      <c r="C489"/>
      <c r="D489"/>
      <c r="E489" s="3"/>
      <c r="F489" s="55"/>
      <c r="G489"/>
      <c r="H489"/>
      <c r="M489">
        <f t="shared" si="8"/>
        <v>1111111111</v>
      </c>
    </row>
    <row r="490" spans="1:13" s="25" customFormat="1">
      <c r="A490"/>
      <c r="B490"/>
      <c r="C490"/>
      <c r="D490"/>
      <c r="E490" s="3"/>
      <c r="F490" s="55"/>
      <c r="G490"/>
      <c r="H490"/>
      <c r="M490">
        <f t="shared" si="8"/>
        <v>1111111111</v>
      </c>
    </row>
    <row r="491" spans="1:13" s="25" customFormat="1">
      <c r="A491"/>
      <c r="B491"/>
      <c r="C491"/>
      <c r="D491"/>
      <c r="E491" s="3"/>
      <c r="F491" s="55"/>
      <c r="G491"/>
      <c r="H491"/>
      <c r="M491">
        <f t="shared" si="8"/>
        <v>1111111111</v>
      </c>
    </row>
    <row r="492" spans="1:13" s="25" customFormat="1">
      <c r="A492"/>
      <c r="B492"/>
      <c r="C492"/>
      <c r="D492"/>
      <c r="E492" s="3"/>
      <c r="F492" s="55"/>
      <c r="G492"/>
      <c r="H492"/>
      <c r="M492">
        <f t="shared" si="8"/>
        <v>1111111111</v>
      </c>
    </row>
    <row r="493" spans="1:13" s="25" customFormat="1">
      <c r="A493"/>
      <c r="B493"/>
      <c r="C493"/>
      <c r="D493"/>
      <c r="E493" s="3"/>
      <c r="F493" s="55"/>
      <c r="G493"/>
      <c r="H493"/>
      <c r="M493">
        <f t="shared" si="8"/>
        <v>1111111111</v>
      </c>
    </row>
    <row r="494" spans="1:13" s="25" customFormat="1">
      <c r="A494"/>
      <c r="B494"/>
      <c r="C494"/>
      <c r="D494"/>
      <c r="E494" s="3"/>
      <c r="F494" s="55"/>
      <c r="G494"/>
      <c r="H494"/>
      <c r="M494">
        <f t="shared" si="8"/>
        <v>1111111111</v>
      </c>
    </row>
    <row r="495" spans="1:13" s="25" customFormat="1">
      <c r="A495"/>
      <c r="B495"/>
      <c r="C495"/>
      <c r="D495"/>
      <c r="E495" s="3"/>
      <c r="F495" s="55"/>
      <c r="G495"/>
      <c r="H495"/>
      <c r="M495">
        <f t="shared" si="8"/>
        <v>1111111111</v>
      </c>
    </row>
    <row r="496" spans="1:13" s="25" customFormat="1">
      <c r="A496"/>
      <c r="B496"/>
      <c r="C496"/>
      <c r="D496"/>
      <c r="E496" s="3"/>
      <c r="F496" s="55"/>
      <c r="G496"/>
      <c r="H496"/>
      <c r="M496">
        <f t="shared" si="8"/>
        <v>1111111111</v>
      </c>
    </row>
    <row r="497" spans="1:13" s="25" customFormat="1">
      <c r="A497"/>
      <c r="B497"/>
      <c r="C497"/>
      <c r="D497"/>
      <c r="E497" s="3"/>
      <c r="F497" s="55"/>
      <c r="G497"/>
      <c r="H497"/>
      <c r="M497">
        <f t="shared" si="8"/>
        <v>1111111111</v>
      </c>
    </row>
    <row r="498" spans="1:13" s="25" customFormat="1">
      <c r="A498"/>
      <c r="B498"/>
      <c r="C498"/>
      <c r="D498"/>
      <c r="E498" s="3"/>
      <c r="F498" s="55"/>
      <c r="G498"/>
      <c r="H498"/>
      <c r="M498">
        <f t="shared" si="8"/>
        <v>1111111111</v>
      </c>
    </row>
    <row r="499" spans="1:13" s="25" customFormat="1">
      <c r="A499"/>
      <c r="B499"/>
      <c r="C499"/>
      <c r="D499"/>
      <c r="E499" s="3"/>
      <c r="F499" s="55"/>
      <c r="G499"/>
      <c r="H499"/>
    </row>
    <row r="500" spans="1:13" s="25" customFormat="1">
      <c r="A500"/>
      <c r="B500"/>
      <c r="C500"/>
      <c r="D500"/>
      <c r="E500" s="3"/>
      <c r="F500" s="55"/>
      <c r="G500"/>
      <c r="H500"/>
    </row>
    <row r="501" spans="1:13" s="25" customFormat="1">
      <c r="A501"/>
      <c r="B501"/>
      <c r="C501"/>
      <c r="D501"/>
      <c r="E501" s="3"/>
      <c r="F501" s="55"/>
      <c r="G501"/>
      <c r="H501"/>
    </row>
    <row r="502" spans="1:13" s="25" customFormat="1">
      <c r="A502"/>
      <c r="B502"/>
      <c r="C502"/>
      <c r="D502"/>
      <c r="E502" s="3"/>
      <c r="F502" s="55"/>
      <c r="G502"/>
      <c r="H502"/>
    </row>
    <row r="503" spans="1:13" s="25" customFormat="1">
      <c r="A503"/>
      <c r="B503"/>
      <c r="C503"/>
      <c r="D503"/>
      <c r="E503" s="3"/>
      <c r="F503" s="55"/>
      <c r="G503"/>
      <c r="H503"/>
    </row>
    <row r="504" spans="1:13" s="25" customFormat="1">
      <c r="A504"/>
      <c r="B504"/>
      <c r="C504"/>
      <c r="D504"/>
      <c r="E504" s="3"/>
      <c r="F504" s="55"/>
      <c r="G504"/>
      <c r="H504"/>
    </row>
    <row r="505" spans="1:13" s="25" customFormat="1">
      <c r="A505"/>
      <c r="B505"/>
      <c r="C505"/>
      <c r="D505"/>
      <c r="E505" s="3"/>
      <c r="F505" s="55"/>
      <c r="G505"/>
      <c r="H505"/>
    </row>
    <row r="506" spans="1:13" s="25" customFormat="1">
      <c r="A506"/>
      <c r="B506"/>
      <c r="C506"/>
      <c r="D506"/>
      <c r="E506" s="3"/>
      <c r="F506" s="55"/>
      <c r="G506"/>
      <c r="H506"/>
    </row>
    <row r="507" spans="1:13" s="25" customFormat="1">
      <c r="A507"/>
      <c r="B507"/>
      <c r="C507"/>
      <c r="D507"/>
      <c r="E507" s="3"/>
      <c r="F507" s="55"/>
      <c r="G507"/>
      <c r="H507"/>
    </row>
    <row r="508" spans="1:13" s="25" customFormat="1">
      <c r="A508"/>
      <c r="B508"/>
      <c r="C508"/>
      <c r="D508"/>
      <c r="E508" s="3"/>
      <c r="F508" s="55"/>
      <c r="G508"/>
      <c r="H508"/>
    </row>
    <row r="509" spans="1:13" s="25" customFormat="1">
      <c r="A509"/>
      <c r="B509"/>
      <c r="C509"/>
      <c r="D509"/>
      <c r="E509" s="3"/>
      <c r="F509" s="55"/>
      <c r="G509"/>
      <c r="H509"/>
    </row>
    <row r="510" spans="1:13" s="25" customFormat="1">
      <c r="A510"/>
      <c r="B510"/>
      <c r="C510"/>
      <c r="D510"/>
      <c r="E510" s="3"/>
      <c r="F510" s="55"/>
      <c r="G510"/>
      <c r="H510"/>
    </row>
    <row r="511" spans="1:13" s="25" customFormat="1">
      <c r="A511"/>
      <c r="B511"/>
      <c r="C511"/>
      <c r="D511"/>
      <c r="E511" s="3"/>
      <c r="F511" s="55"/>
      <c r="G511"/>
      <c r="H511"/>
    </row>
    <row r="512" spans="1:13" s="25" customFormat="1">
      <c r="A512"/>
      <c r="B512"/>
      <c r="C512"/>
      <c r="D512"/>
      <c r="E512" s="3"/>
      <c r="F512" s="55"/>
      <c r="G512"/>
      <c r="H512"/>
    </row>
    <row r="513" spans="1:8" s="25" customFormat="1">
      <c r="A513"/>
      <c r="B513"/>
      <c r="C513"/>
      <c r="D513"/>
      <c r="E513" s="3"/>
      <c r="F513" s="55"/>
      <c r="G513"/>
      <c r="H513"/>
    </row>
    <row r="514" spans="1:8" s="25" customFormat="1">
      <c r="A514"/>
      <c r="B514"/>
      <c r="C514"/>
      <c r="D514"/>
      <c r="E514" s="3"/>
      <c r="F514" s="55"/>
      <c r="G514"/>
      <c r="H514"/>
    </row>
    <row r="515" spans="1:8" s="25" customFormat="1">
      <c r="A515"/>
      <c r="B515"/>
      <c r="C515"/>
      <c r="D515"/>
      <c r="E515" s="3"/>
      <c r="F515" s="55"/>
      <c r="G515"/>
      <c r="H515"/>
    </row>
    <row r="516" spans="1:8" s="25" customFormat="1">
      <c r="A516"/>
      <c r="B516"/>
      <c r="C516"/>
      <c r="D516"/>
      <c r="E516" s="3"/>
      <c r="F516" s="55"/>
      <c r="G516"/>
      <c r="H516"/>
    </row>
    <row r="517" spans="1:8" s="25" customFormat="1">
      <c r="A517"/>
      <c r="B517"/>
      <c r="C517"/>
      <c r="D517"/>
      <c r="E517" s="3"/>
      <c r="F517" s="55"/>
      <c r="G517"/>
      <c r="H517"/>
    </row>
    <row r="518" spans="1:8" s="25" customFormat="1">
      <c r="A518"/>
      <c r="B518"/>
      <c r="C518"/>
      <c r="D518"/>
      <c r="E518" s="3"/>
      <c r="F518" s="55"/>
      <c r="G518"/>
      <c r="H518"/>
    </row>
    <row r="519" spans="1:8" s="25" customFormat="1">
      <c r="A519"/>
      <c r="B519"/>
      <c r="C519"/>
      <c r="D519"/>
      <c r="E519" s="3"/>
      <c r="F519" s="55"/>
      <c r="G519"/>
      <c r="H519"/>
    </row>
    <row r="520" spans="1:8" s="25" customFormat="1">
      <c r="A520"/>
      <c r="B520"/>
      <c r="C520"/>
      <c r="D520"/>
      <c r="E520" s="3"/>
      <c r="F520" s="55"/>
      <c r="G520"/>
      <c r="H520"/>
    </row>
    <row r="521" spans="1:8" s="25" customFormat="1">
      <c r="A521"/>
      <c r="B521"/>
      <c r="C521"/>
      <c r="D521"/>
      <c r="E521" s="3"/>
      <c r="F521" s="55"/>
      <c r="G521"/>
      <c r="H521"/>
    </row>
    <row r="522" spans="1:8" s="25" customFormat="1">
      <c r="A522"/>
      <c r="B522"/>
      <c r="C522"/>
      <c r="D522"/>
      <c r="E522" s="3"/>
      <c r="F522" s="55"/>
      <c r="G522"/>
      <c r="H522"/>
    </row>
    <row r="523" spans="1:8" s="25" customFormat="1">
      <c r="A523"/>
      <c r="B523"/>
      <c r="C523"/>
      <c r="D523"/>
      <c r="E523" s="3"/>
      <c r="F523" s="55"/>
      <c r="G523"/>
      <c r="H523"/>
    </row>
    <row r="524" spans="1:8" s="25" customFormat="1">
      <c r="A524"/>
      <c r="B524"/>
      <c r="C524"/>
      <c r="D524"/>
      <c r="E524" s="3"/>
      <c r="F524" s="55"/>
      <c r="G524"/>
      <c r="H524"/>
    </row>
    <row r="525" spans="1:8" s="25" customFormat="1">
      <c r="A525"/>
      <c r="B525"/>
      <c r="C525"/>
      <c r="D525"/>
      <c r="E525" s="3"/>
      <c r="F525" s="55"/>
      <c r="G525"/>
      <c r="H525"/>
    </row>
    <row r="526" spans="1:8" s="25" customFormat="1">
      <c r="A526"/>
      <c r="B526"/>
      <c r="C526"/>
      <c r="D526"/>
      <c r="E526" s="3"/>
      <c r="F526" s="55"/>
      <c r="G526"/>
      <c r="H526"/>
    </row>
    <row r="527" spans="1:8" s="25" customFormat="1">
      <c r="A527"/>
      <c r="B527"/>
      <c r="C527"/>
      <c r="D527"/>
      <c r="E527" s="3"/>
      <c r="F527" s="55"/>
      <c r="G527"/>
      <c r="H527"/>
    </row>
    <row r="528" spans="1:8" s="25" customFormat="1">
      <c r="A528"/>
      <c r="B528"/>
      <c r="C528"/>
      <c r="D528"/>
      <c r="E528" s="3"/>
      <c r="F528" s="55"/>
      <c r="G528"/>
      <c r="H528"/>
    </row>
    <row r="529" spans="1:8" s="25" customFormat="1">
      <c r="A529"/>
      <c r="B529"/>
      <c r="C529"/>
      <c r="D529"/>
      <c r="E529" s="3"/>
      <c r="F529" s="55"/>
      <c r="G529"/>
      <c r="H529"/>
    </row>
    <row r="530" spans="1:8" s="25" customFormat="1">
      <c r="A530"/>
      <c r="B530"/>
      <c r="C530"/>
      <c r="D530"/>
      <c r="E530" s="3"/>
      <c r="F530" s="55"/>
      <c r="G530"/>
      <c r="H530"/>
    </row>
    <row r="531" spans="1:8" s="25" customFormat="1">
      <c r="A531"/>
      <c r="B531"/>
      <c r="C531"/>
      <c r="D531"/>
      <c r="E531" s="3"/>
      <c r="F531" s="55"/>
      <c r="G531"/>
      <c r="H531"/>
    </row>
    <row r="532" spans="1:8" s="25" customFormat="1">
      <c r="A532"/>
      <c r="B532"/>
      <c r="C532"/>
      <c r="D532"/>
      <c r="E532" s="3"/>
      <c r="F532" s="55"/>
      <c r="G532"/>
      <c r="H532"/>
    </row>
    <row r="533" spans="1:8" s="25" customFormat="1">
      <c r="A533"/>
      <c r="B533"/>
      <c r="C533"/>
      <c r="D533"/>
      <c r="E533" s="3"/>
      <c r="F533" s="55"/>
      <c r="G533"/>
      <c r="H533"/>
    </row>
    <row r="534" spans="1:8" s="25" customFormat="1">
      <c r="A534"/>
      <c r="B534"/>
      <c r="C534"/>
      <c r="D534"/>
      <c r="E534" s="3"/>
      <c r="F534" s="55"/>
      <c r="G534"/>
      <c r="H534"/>
    </row>
    <row r="535" spans="1:8" s="25" customFormat="1">
      <c r="A535"/>
      <c r="B535"/>
      <c r="C535"/>
      <c r="D535"/>
      <c r="E535" s="3"/>
      <c r="F535" s="55"/>
      <c r="G535"/>
      <c r="H535"/>
    </row>
    <row r="536" spans="1:8" s="25" customFormat="1">
      <c r="A536"/>
      <c r="B536"/>
      <c r="C536"/>
      <c r="D536"/>
      <c r="E536" s="3"/>
      <c r="F536" s="55"/>
      <c r="G536"/>
      <c r="H536"/>
    </row>
    <row r="537" spans="1:8" s="25" customFormat="1">
      <c r="A537"/>
      <c r="B537"/>
      <c r="C537"/>
      <c r="D537"/>
      <c r="E537" s="3"/>
      <c r="F537" s="55"/>
      <c r="G537"/>
      <c r="H537"/>
    </row>
    <row r="538" spans="1:8" s="25" customFormat="1">
      <c r="A538"/>
      <c r="B538"/>
      <c r="C538"/>
      <c r="D538"/>
      <c r="E538" s="3"/>
      <c r="F538" s="55"/>
      <c r="G538"/>
      <c r="H538"/>
    </row>
    <row r="539" spans="1:8" s="25" customFormat="1">
      <c r="A539"/>
      <c r="B539"/>
      <c r="C539"/>
      <c r="D539"/>
      <c r="E539" s="3"/>
      <c r="F539" s="55"/>
      <c r="G539"/>
      <c r="H539"/>
    </row>
    <row r="540" spans="1:8" s="25" customFormat="1">
      <c r="A540"/>
      <c r="B540"/>
      <c r="C540"/>
      <c r="D540"/>
      <c r="E540" s="3"/>
      <c r="F540" s="55"/>
      <c r="G540"/>
      <c r="H540"/>
    </row>
    <row r="541" spans="1:8" s="25" customFormat="1">
      <c r="A541"/>
      <c r="B541"/>
      <c r="C541"/>
      <c r="D541"/>
      <c r="E541" s="3"/>
      <c r="F541" s="55"/>
      <c r="G541"/>
      <c r="H541"/>
    </row>
    <row r="542" spans="1:8" s="25" customFormat="1">
      <c r="A542"/>
      <c r="B542"/>
      <c r="C542"/>
      <c r="D542"/>
      <c r="E542" s="3"/>
      <c r="F542" s="55"/>
      <c r="G542"/>
      <c r="H542"/>
    </row>
    <row r="543" spans="1:8" s="25" customFormat="1">
      <c r="A543"/>
      <c r="B543"/>
      <c r="C543"/>
      <c r="D543"/>
      <c r="E543" s="3"/>
      <c r="F543" s="55"/>
      <c r="G543"/>
      <c r="H543"/>
    </row>
    <row r="544" spans="1:8" s="25" customFormat="1">
      <c r="A544"/>
      <c r="B544" s="63"/>
      <c r="C544"/>
      <c r="D544"/>
      <c r="E544" s="3"/>
      <c r="F544" s="55"/>
      <c r="G544"/>
      <c r="H544"/>
    </row>
    <row r="545" spans="1:8" s="25" customFormat="1">
      <c r="A545"/>
      <c r="B545" s="63"/>
      <c r="C545"/>
      <c r="D545"/>
      <c r="E545" s="3"/>
      <c r="F545" s="55"/>
      <c r="G545"/>
      <c r="H545"/>
    </row>
    <row r="546" spans="1:8" s="25" customFormat="1">
      <c r="A546"/>
      <c r="B546" s="63"/>
      <c r="C546"/>
      <c r="D546"/>
      <c r="E546" s="3"/>
      <c r="F546" s="55"/>
      <c r="G546"/>
      <c r="H546"/>
    </row>
    <row r="547" spans="1:8" s="25" customFormat="1">
      <c r="A547"/>
      <c r="B547" s="63"/>
      <c r="C547"/>
      <c r="D547"/>
      <c r="E547" s="3"/>
      <c r="F547" s="55"/>
      <c r="G547"/>
      <c r="H547"/>
    </row>
    <row r="548" spans="1:8" s="25" customFormat="1">
      <c r="A548"/>
      <c r="B548" s="63"/>
      <c r="C548"/>
      <c r="D548"/>
      <c r="E548" s="3"/>
      <c r="F548" s="55"/>
      <c r="G548"/>
      <c r="H548"/>
    </row>
    <row r="549" spans="1:8" s="25" customFormat="1">
      <c r="A549"/>
      <c r="B549" s="63"/>
      <c r="C549"/>
      <c r="D549"/>
      <c r="E549" s="3"/>
      <c r="F549" s="55"/>
      <c r="G549"/>
      <c r="H549"/>
    </row>
    <row r="550" spans="1:8" s="25" customFormat="1">
      <c r="A550"/>
      <c r="B550" s="63"/>
      <c r="C550"/>
      <c r="D550"/>
      <c r="E550" s="3"/>
      <c r="F550" s="55"/>
      <c r="G550"/>
      <c r="H550"/>
    </row>
    <row r="551" spans="1:8" s="25" customFormat="1">
      <c r="A551"/>
      <c r="B551" s="63"/>
      <c r="C551"/>
      <c r="D551"/>
      <c r="E551" s="3"/>
      <c r="F551" s="55"/>
      <c r="G551"/>
      <c r="H551"/>
    </row>
    <row r="552" spans="1:8" s="25" customFormat="1">
      <c r="A552"/>
      <c r="B552" s="63"/>
      <c r="C552"/>
      <c r="D552"/>
      <c r="E552" s="3"/>
      <c r="F552" s="55"/>
      <c r="G552"/>
      <c r="H552"/>
    </row>
    <row r="553" spans="1:8" s="25" customFormat="1">
      <c r="A553"/>
      <c r="B553" s="63"/>
      <c r="C553"/>
      <c r="D553"/>
      <c r="E553" s="3"/>
      <c r="F553" s="55"/>
      <c r="G553"/>
      <c r="H553"/>
    </row>
    <row r="554" spans="1:8" s="25" customFormat="1">
      <c r="A554"/>
      <c r="B554" s="63"/>
      <c r="C554"/>
      <c r="D554"/>
      <c r="E554" s="3"/>
      <c r="F554" s="55"/>
      <c r="G554"/>
      <c r="H554"/>
    </row>
    <row r="555" spans="1:8" s="25" customFormat="1">
      <c r="A555"/>
      <c r="B555" s="63"/>
      <c r="C555"/>
      <c r="D555"/>
      <c r="E555" s="3"/>
      <c r="F555" s="55"/>
      <c r="G555"/>
      <c r="H555"/>
    </row>
    <row r="556" spans="1:8" s="25" customFormat="1">
      <c r="A556"/>
      <c r="B556" s="63"/>
      <c r="C556"/>
      <c r="D556"/>
      <c r="E556" s="3"/>
      <c r="F556" s="55"/>
      <c r="G556"/>
      <c r="H556"/>
    </row>
    <row r="557" spans="1:8" s="25" customFormat="1">
      <c r="A557"/>
      <c r="B557" s="63"/>
      <c r="C557"/>
      <c r="D557"/>
      <c r="E557" s="3"/>
      <c r="F557" s="55"/>
      <c r="G557"/>
      <c r="H557"/>
    </row>
    <row r="558" spans="1:8" s="25" customFormat="1">
      <c r="A558"/>
      <c r="B558" s="63"/>
      <c r="C558"/>
      <c r="D558"/>
      <c r="E558" s="3"/>
      <c r="F558" s="55"/>
      <c r="G558"/>
      <c r="H558"/>
    </row>
    <row r="559" spans="1:8" s="25" customFormat="1">
      <c r="A559"/>
      <c r="B559" s="63"/>
      <c r="C559"/>
      <c r="D559"/>
      <c r="E559" s="3"/>
      <c r="F559" s="55"/>
      <c r="G559"/>
      <c r="H559"/>
    </row>
    <row r="560" spans="1:8" s="25" customFormat="1">
      <c r="A560"/>
      <c r="B560" s="63"/>
      <c r="C560"/>
      <c r="D560"/>
      <c r="E560" s="3"/>
      <c r="F560" s="55"/>
      <c r="G560" s="3"/>
      <c r="H560"/>
    </row>
    <row r="561" spans="1:8" s="25" customFormat="1">
      <c r="A561"/>
      <c r="B561" s="63"/>
      <c r="C561"/>
      <c r="D561"/>
      <c r="E561" s="3"/>
      <c r="F561" s="55"/>
      <c r="G561"/>
      <c r="H561"/>
    </row>
    <row r="562" spans="1:8" s="25" customFormat="1">
      <c r="A562"/>
      <c r="B562" s="63"/>
      <c r="C562"/>
      <c r="D562"/>
      <c r="E562" s="3"/>
      <c r="F562" s="55"/>
      <c r="G562"/>
      <c r="H562"/>
    </row>
    <row r="563" spans="1:8" s="25" customFormat="1">
      <c r="A563"/>
      <c r="B563" s="63"/>
      <c r="C563"/>
      <c r="D563"/>
      <c r="E563" s="3"/>
      <c r="F563" s="55"/>
      <c r="G563"/>
      <c r="H563"/>
    </row>
    <row r="564" spans="1:8" s="25" customFormat="1">
      <c r="A564"/>
      <c r="B564" s="63"/>
      <c r="C564"/>
      <c r="D564"/>
      <c r="E564" s="3"/>
      <c r="F564" s="55"/>
      <c r="G564"/>
      <c r="H564"/>
    </row>
    <row r="565" spans="1:8" s="25" customFormat="1">
      <c r="A565"/>
      <c r="B565" s="63"/>
      <c r="C565"/>
      <c r="D565"/>
      <c r="E565" s="3"/>
      <c r="F565" s="55"/>
      <c r="G565"/>
      <c r="H565"/>
    </row>
    <row r="566" spans="1:8" s="25" customFormat="1">
      <c r="A566"/>
      <c r="B566" s="63"/>
      <c r="C566"/>
      <c r="D566"/>
      <c r="E566" s="3"/>
      <c r="F566" s="55"/>
      <c r="G566"/>
      <c r="H566"/>
    </row>
    <row r="567" spans="1:8" s="25" customFormat="1">
      <c r="A567"/>
      <c r="B567" s="63"/>
      <c r="C567"/>
      <c r="D567"/>
      <c r="E567" s="3"/>
      <c r="F567" s="55"/>
      <c r="G567"/>
      <c r="H567"/>
    </row>
    <row r="568" spans="1:8" s="25" customFormat="1">
      <c r="A568"/>
      <c r="B568" s="63"/>
      <c r="C568"/>
      <c r="D568"/>
      <c r="E568" s="3"/>
      <c r="F568" s="55"/>
      <c r="G568"/>
      <c r="H568"/>
    </row>
    <row r="569" spans="1:8" s="25" customFormat="1">
      <c r="A569"/>
      <c r="B569" s="63"/>
      <c r="C569"/>
      <c r="D569"/>
      <c r="E569" s="3"/>
      <c r="F569" s="55"/>
      <c r="G569"/>
      <c r="H569"/>
    </row>
    <row r="570" spans="1:8" s="25" customFormat="1">
      <c r="A570"/>
      <c r="B570" s="63"/>
      <c r="C570"/>
      <c r="D570"/>
      <c r="E570" s="3"/>
      <c r="F570" s="55"/>
      <c r="G570"/>
      <c r="H570"/>
    </row>
    <row r="571" spans="1:8" s="25" customFormat="1">
      <c r="A571"/>
      <c r="B571" s="63"/>
      <c r="C571"/>
      <c r="D571"/>
      <c r="E571" s="3"/>
      <c r="F571" s="55"/>
      <c r="G571"/>
      <c r="H571"/>
    </row>
    <row r="572" spans="1:8" s="25" customFormat="1">
      <c r="A572"/>
      <c r="B572" s="63"/>
      <c r="C572"/>
      <c r="D572"/>
      <c r="E572" s="3"/>
      <c r="F572" s="55"/>
      <c r="G572"/>
      <c r="H572"/>
    </row>
    <row r="573" spans="1:8" s="25" customFormat="1">
      <c r="A573"/>
      <c r="B573" s="63"/>
      <c r="C573"/>
      <c r="D573"/>
      <c r="E573" s="3"/>
      <c r="F573" s="55"/>
      <c r="G573" s="3"/>
      <c r="H573"/>
    </row>
    <row r="574" spans="1:8" s="25" customFormat="1">
      <c r="A574"/>
      <c r="B574" s="63"/>
      <c r="C574"/>
      <c r="D574"/>
      <c r="E574" s="3"/>
      <c r="F574" s="55"/>
      <c r="G574"/>
      <c r="H574"/>
    </row>
    <row r="575" spans="1:8" s="25" customFormat="1">
      <c r="A575"/>
      <c r="B575" s="63"/>
      <c r="C575"/>
      <c r="D575"/>
      <c r="E575" s="3"/>
      <c r="F575" s="55"/>
      <c r="G575"/>
      <c r="H575"/>
    </row>
    <row r="576" spans="1:8" s="25" customFormat="1">
      <c r="A576"/>
      <c r="B576" s="63"/>
      <c r="C576"/>
      <c r="D576"/>
      <c r="E576" s="3"/>
      <c r="F576" s="55"/>
      <c r="G576"/>
      <c r="H576"/>
    </row>
    <row r="577" spans="1:8" s="25" customFormat="1">
      <c r="A577"/>
      <c r="B577" s="63"/>
      <c r="C577"/>
      <c r="D577"/>
      <c r="E577" s="3"/>
      <c r="F577" s="55"/>
      <c r="G577"/>
      <c r="H577"/>
    </row>
    <row r="578" spans="1:8" s="25" customFormat="1">
      <c r="A578"/>
      <c r="B578" s="63"/>
      <c r="C578"/>
      <c r="D578"/>
      <c r="E578" s="3"/>
      <c r="F578" s="55"/>
      <c r="G578"/>
      <c r="H578"/>
    </row>
    <row r="579" spans="1:8" s="25" customFormat="1">
      <c r="A579"/>
      <c r="B579" s="63"/>
      <c r="C579"/>
      <c r="D579"/>
      <c r="E579" s="3"/>
      <c r="F579" s="55"/>
      <c r="G579"/>
      <c r="H579"/>
    </row>
    <row r="580" spans="1:8" s="25" customFormat="1">
      <c r="A580"/>
      <c r="B580" s="63"/>
      <c r="C580"/>
      <c r="D580"/>
      <c r="E580" s="3"/>
      <c r="F580" s="55"/>
      <c r="G580"/>
      <c r="H580"/>
    </row>
    <row r="581" spans="1:8" s="25" customFormat="1">
      <c r="A581"/>
      <c r="B581" s="63"/>
      <c r="C581"/>
      <c r="D581"/>
      <c r="E581" s="3"/>
      <c r="F581" s="55"/>
      <c r="G581"/>
      <c r="H581"/>
    </row>
    <row r="582" spans="1:8" s="25" customFormat="1">
      <c r="A582"/>
      <c r="B582" s="63"/>
      <c r="C582"/>
      <c r="D582"/>
      <c r="E582" s="3"/>
      <c r="F582" s="55"/>
      <c r="G582"/>
      <c r="H582"/>
    </row>
    <row r="583" spans="1:8" s="25" customFormat="1">
      <c r="A583"/>
      <c r="B583" s="63"/>
      <c r="C583"/>
      <c r="D583"/>
      <c r="E583" s="3"/>
      <c r="F583" s="55"/>
      <c r="G583"/>
      <c r="H583"/>
    </row>
    <row r="584" spans="1:8" s="25" customFormat="1">
      <c r="A584"/>
      <c r="B584" s="63"/>
      <c r="C584"/>
      <c r="D584"/>
      <c r="E584" s="3"/>
      <c r="F584" s="55"/>
      <c r="G584"/>
      <c r="H584"/>
    </row>
    <row r="585" spans="1:8" s="25" customFormat="1">
      <c r="A585"/>
      <c r="B585" s="63"/>
      <c r="C585"/>
      <c r="D585"/>
      <c r="E585" s="3"/>
      <c r="F585" s="55"/>
      <c r="G585"/>
      <c r="H585"/>
    </row>
    <row r="586" spans="1:8" s="25" customFormat="1">
      <c r="A586"/>
      <c r="B586" s="63"/>
      <c r="C586"/>
      <c r="D586"/>
      <c r="E586" s="3"/>
      <c r="F586" s="55"/>
      <c r="G586"/>
      <c r="H586"/>
    </row>
    <row r="587" spans="1:8" s="25" customFormat="1">
      <c r="A587"/>
      <c r="B587" s="63"/>
      <c r="C587"/>
      <c r="D587"/>
      <c r="E587" s="3"/>
      <c r="F587" s="55"/>
      <c r="G587"/>
      <c r="H587"/>
    </row>
    <row r="588" spans="1:8" s="25" customFormat="1">
      <c r="A588"/>
      <c r="B588" s="63"/>
      <c r="C588"/>
      <c r="D588"/>
      <c r="E588" s="3"/>
      <c r="F588" s="55"/>
      <c r="G588"/>
      <c r="H588"/>
    </row>
    <row r="589" spans="1:8" s="25" customFormat="1">
      <c r="A589"/>
      <c r="B589" s="63"/>
      <c r="C589"/>
      <c r="D589"/>
      <c r="E589" s="3"/>
      <c r="F589" s="55"/>
      <c r="G589"/>
      <c r="H589"/>
    </row>
    <row r="590" spans="1:8" s="25" customFormat="1">
      <c r="A590"/>
      <c r="B590" s="63"/>
      <c r="C590"/>
      <c r="D590"/>
      <c r="E590" s="3"/>
      <c r="F590" s="55"/>
      <c r="G590"/>
      <c r="H590"/>
    </row>
    <row r="591" spans="1:8" s="25" customFormat="1">
      <c r="A591"/>
      <c r="B591" s="63"/>
      <c r="C591"/>
      <c r="D591"/>
      <c r="E591" s="3"/>
      <c r="F591" s="55"/>
      <c r="G591"/>
      <c r="H591"/>
    </row>
    <row r="592" spans="1:8" s="25" customFormat="1">
      <c r="A592"/>
      <c r="B592" s="63"/>
      <c r="C592"/>
      <c r="D592"/>
      <c r="E592" s="3"/>
      <c r="F592" s="55"/>
      <c r="G592"/>
      <c r="H592"/>
    </row>
    <row r="593" spans="1:8" s="25" customFormat="1">
      <c r="A593"/>
      <c r="B593" s="63"/>
      <c r="C593"/>
      <c r="D593"/>
      <c r="E593" s="3"/>
      <c r="F593" s="55"/>
      <c r="G593"/>
      <c r="H593"/>
    </row>
    <row r="594" spans="1:8" s="25" customFormat="1">
      <c r="A594"/>
      <c r="B594" s="63"/>
      <c r="C594"/>
      <c r="D594"/>
      <c r="E594" s="3"/>
      <c r="F594" s="55"/>
      <c r="G594"/>
      <c r="H594"/>
    </row>
    <row r="595" spans="1:8" s="25" customFormat="1">
      <c r="A595"/>
      <c r="B595" s="63"/>
      <c r="C595"/>
      <c r="D595"/>
      <c r="E595" s="3"/>
      <c r="F595" s="55"/>
      <c r="G595" s="3"/>
      <c r="H595"/>
    </row>
    <row r="596" spans="1:8" s="25" customFormat="1">
      <c r="A596"/>
      <c r="B596" s="63"/>
      <c r="C596"/>
      <c r="D596"/>
      <c r="E596" s="3"/>
      <c r="F596" s="55"/>
      <c r="G596" s="3"/>
      <c r="H596"/>
    </row>
    <row r="597" spans="1:8" s="25" customFormat="1">
      <c r="A597"/>
      <c r="B597" s="63"/>
      <c r="C597"/>
      <c r="D597"/>
      <c r="E597" s="3"/>
      <c r="F597" s="55"/>
      <c r="G597"/>
      <c r="H597"/>
    </row>
    <row r="598" spans="1:8" s="25" customFormat="1">
      <c r="A598"/>
      <c r="B598" s="63"/>
      <c r="C598"/>
      <c r="D598"/>
      <c r="E598" s="3"/>
      <c r="F598" s="55"/>
      <c r="G598" s="3"/>
      <c r="H598"/>
    </row>
    <row r="599" spans="1:8" s="25" customFormat="1">
      <c r="A599"/>
      <c r="B599" s="63"/>
      <c r="C599"/>
      <c r="D599"/>
      <c r="E599" s="3"/>
      <c r="F599" s="55"/>
      <c r="G599"/>
      <c r="H599"/>
    </row>
    <row r="600" spans="1:8" s="25" customFormat="1">
      <c r="A600"/>
      <c r="B600" s="63"/>
      <c r="C600"/>
      <c r="D600"/>
      <c r="E600" s="3"/>
      <c r="F600" s="55"/>
      <c r="G600"/>
      <c r="H600"/>
    </row>
    <row r="601" spans="1:8" s="25" customFormat="1">
      <c r="A601"/>
      <c r="B601" s="63"/>
      <c r="C601"/>
      <c r="D601"/>
      <c r="E601" s="3"/>
      <c r="F601" s="55"/>
      <c r="G601"/>
      <c r="H601"/>
    </row>
    <row r="602" spans="1:8" s="25" customFormat="1">
      <c r="A602"/>
      <c r="B602" s="63"/>
      <c r="C602"/>
      <c r="D602"/>
      <c r="E602" s="3"/>
      <c r="F602" s="55"/>
      <c r="G602"/>
      <c r="H602"/>
    </row>
    <row r="603" spans="1:8" s="25" customFormat="1">
      <c r="A603"/>
      <c r="B603" s="63"/>
      <c r="C603"/>
      <c r="D603"/>
      <c r="E603" s="3"/>
      <c r="F603" s="55"/>
      <c r="G603" s="3"/>
      <c r="H603"/>
    </row>
    <row r="604" spans="1:8" s="25" customFormat="1">
      <c r="A604"/>
      <c r="B604" s="63"/>
      <c r="C604"/>
      <c r="D604"/>
      <c r="E604" s="3"/>
      <c r="F604" s="55"/>
      <c r="G604" s="3"/>
      <c r="H604"/>
    </row>
    <row r="605" spans="1:8" s="25" customFormat="1">
      <c r="A605"/>
      <c r="B605" s="63"/>
      <c r="C605"/>
      <c r="D605"/>
      <c r="E605" s="3"/>
      <c r="F605" s="55"/>
      <c r="G605"/>
      <c r="H605"/>
    </row>
    <row r="606" spans="1:8" s="25" customFormat="1">
      <c r="A606"/>
      <c r="B606" s="63"/>
      <c r="C606"/>
      <c r="D606"/>
      <c r="E606" s="3"/>
      <c r="F606" s="55"/>
      <c r="G606"/>
      <c r="H606"/>
    </row>
    <row r="607" spans="1:8" s="25" customFormat="1">
      <c r="A607"/>
      <c r="B607" s="63"/>
      <c r="C607"/>
      <c r="D607"/>
      <c r="E607" s="3"/>
      <c r="F607" s="55"/>
      <c r="G607"/>
      <c r="H607"/>
    </row>
    <row r="608" spans="1:8" s="25" customFormat="1">
      <c r="A608"/>
      <c r="B608" s="63"/>
      <c r="C608"/>
      <c r="D608"/>
      <c r="E608" s="3"/>
      <c r="F608" s="55"/>
      <c r="G608"/>
      <c r="H608"/>
    </row>
    <row r="609" spans="1:8" s="25" customFormat="1">
      <c r="A609"/>
      <c r="B609" s="63"/>
      <c r="C609"/>
      <c r="D609"/>
      <c r="E609" s="3"/>
      <c r="F609" s="55"/>
      <c r="G609"/>
      <c r="H609"/>
    </row>
    <row r="610" spans="1:8" s="25" customFormat="1">
      <c r="A610"/>
      <c r="B610" s="63"/>
      <c r="C610"/>
      <c r="D610"/>
      <c r="E610" s="3"/>
      <c r="F610" s="55"/>
      <c r="G610"/>
      <c r="H610"/>
    </row>
    <row r="611" spans="1:8" s="25" customFormat="1">
      <c r="A611"/>
      <c r="B611" s="63"/>
      <c r="C611"/>
      <c r="D611"/>
      <c r="E611" s="3"/>
      <c r="F611" s="55"/>
      <c r="G611"/>
      <c r="H611"/>
    </row>
    <row r="612" spans="1:8" s="25" customFormat="1">
      <c r="A612"/>
      <c r="B612" s="63"/>
      <c r="C612"/>
      <c r="D612"/>
      <c r="E612" s="3"/>
      <c r="F612" s="55"/>
      <c r="G612"/>
      <c r="H612"/>
    </row>
    <row r="613" spans="1:8" s="25" customFormat="1">
      <c r="A613"/>
      <c r="B613" s="63"/>
      <c r="C613"/>
      <c r="D613"/>
      <c r="E613" s="3"/>
      <c r="F613" s="55"/>
      <c r="G613"/>
      <c r="H613"/>
    </row>
    <row r="614" spans="1:8" s="25" customFormat="1">
      <c r="A614"/>
      <c r="B614" s="63"/>
      <c r="C614"/>
      <c r="D614"/>
      <c r="E614" s="3"/>
      <c r="F614" s="55"/>
      <c r="G614"/>
      <c r="H614"/>
    </row>
    <row r="615" spans="1:8" s="25" customFormat="1">
      <c r="A615"/>
      <c r="B615" s="63"/>
      <c r="C615"/>
      <c r="D615"/>
      <c r="E615" s="3"/>
      <c r="F615" s="55"/>
      <c r="G615"/>
      <c r="H615"/>
    </row>
    <row r="616" spans="1:8" s="25" customFormat="1">
      <c r="A616"/>
      <c r="B616" s="63"/>
      <c r="C616"/>
      <c r="D616"/>
      <c r="E616" s="3"/>
      <c r="F616" s="55"/>
      <c r="G616"/>
      <c r="H616"/>
    </row>
    <row r="617" spans="1:8" s="25" customFormat="1">
      <c r="A617"/>
      <c r="B617" s="63"/>
      <c r="C617"/>
      <c r="D617"/>
      <c r="E617" s="3"/>
      <c r="F617" s="55"/>
      <c r="G617"/>
      <c r="H617"/>
    </row>
    <row r="618" spans="1:8" s="25" customFormat="1">
      <c r="A618"/>
      <c r="B618" s="63"/>
      <c r="C618"/>
      <c r="D618"/>
      <c r="E618" s="3"/>
      <c r="F618" s="55"/>
      <c r="G618"/>
      <c r="H618"/>
    </row>
    <row r="619" spans="1:8" s="25" customFormat="1">
      <c r="A619"/>
      <c r="B619" s="63"/>
      <c r="C619"/>
      <c r="D619"/>
      <c r="E619" s="3"/>
      <c r="F619" s="55"/>
      <c r="G619"/>
      <c r="H619"/>
    </row>
    <row r="620" spans="1:8" s="25" customFormat="1">
      <c r="A620"/>
      <c r="B620" s="63"/>
      <c r="C620"/>
      <c r="D620"/>
      <c r="E620" s="3"/>
      <c r="F620" s="55"/>
      <c r="G620"/>
      <c r="H620"/>
    </row>
    <row r="621" spans="1:8" s="25" customFormat="1">
      <c r="A621"/>
      <c r="B621" s="63"/>
      <c r="C621"/>
      <c r="D621"/>
      <c r="E621" s="3"/>
      <c r="F621" s="55"/>
      <c r="G621"/>
      <c r="H621"/>
    </row>
    <row r="622" spans="1:8" s="25" customFormat="1">
      <c r="A622"/>
      <c r="B622" s="63"/>
      <c r="C622"/>
      <c r="D622"/>
      <c r="E622" s="3"/>
      <c r="F622" s="55"/>
      <c r="G622" s="3"/>
      <c r="H622"/>
    </row>
    <row r="623" spans="1:8" s="25" customFormat="1">
      <c r="A623"/>
      <c r="B623" s="63"/>
      <c r="C623"/>
      <c r="D623"/>
      <c r="E623" s="3"/>
      <c r="F623" s="55"/>
      <c r="G623"/>
      <c r="H623"/>
    </row>
    <row r="624" spans="1:8" s="25" customFormat="1">
      <c r="A624"/>
      <c r="B624" s="63"/>
      <c r="C624"/>
      <c r="D624"/>
      <c r="E624" s="3"/>
      <c r="F624" s="55"/>
      <c r="G624"/>
      <c r="H624"/>
    </row>
    <row r="625" spans="1:8" s="25" customFormat="1">
      <c r="A625"/>
      <c r="B625" s="63"/>
      <c r="C625"/>
      <c r="D625"/>
      <c r="E625" s="3"/>
      <c r="F625" s="55"/>
      <c r="G625"/>
      <c r="H625"/>
    </row>
    <row r="626" spans="1:8" s="25" customFormat="1">
      <c r="A626"/>
      <c r="B626" s="63"/>
      <c r="C626"/>
      <c r="D626"/>
      <c r="E626" s="3"/>
      <c r="F626" s="55"/>
      <c r="G626"/>
      <c r="H626"/>
    </row>
    <row r="627" spans="1:8" s="25" customFormat="1">
      <c r="A627"/>
      <c r="B627" s="63"/>
      <c r="C627"/>
      <c r="D627"/>
      <c r="E627" s="3"/>
      <c r="F627" s="55"/>
      <c r="G627"/>
      <c r="H627"/>
    </row>
    <row r="628" spans="1:8" s="25" customFormat="1">
      <c r="A628"/>
      <c r="B628" s="63"/>
      <c r="C628"/>
      <c r="D628"/>
      <c r="E628" s="3"/>
      <c r="F628" s="55"/>
      <c r="G628"/>
      <c r="H628"/>
    </row>
    <row r="629" spans="1:8" s="25" customFormat="1">
      <c r="A629"/>
      <c r="B629" s="63"/>
      <c r="C629"/>
      <c r="D629"/>
      <c r="E629" s="3"/>
      <c r="F629" s="55"/>
      <c r="G629"/>
      <c r="H629"/>
    </row>
    <row r="630" spans="1:8" s="25" customFormat="1">
      <c r="A630"/>
      <c r="B630" s="63"/>
      <c r="C630"/>
      <c r="D630"/>
      <c r="E630" s="3"/>
      <c r="F630" s="55"/>
      <c r="G630"/>
      <c r="H630"/>
    </row>
    <row r="631" spans="1:8" s="25" customFormat="1">
      <c r="A631"/>
      <c r="B631" s="63"/>
      <c r="C631"/>
      <c r="D631"/>
      <c r="E631" s="3"/>
      <c r="F631" s="55"/>
      <c r="G631"/>
      <c r="H631"/>
    </row>
    <row r="632" spans="1:8" s="25" customFormat="1">
      <c r="A632"/>
      <c r="B632" s="63"/>
      <c r="C632"/>
      <c r="D632"/>
      <c r="E632" s="3"/>
      <c r="F632" s="55"/>
      <c r="G632"/>
      <c r="H632"/>
    </row>
    <row r="633" spans="1:8" s="25" customFormat="1">
      <c r="A633"/>
      <c r="B633" s="63"/>
      <c r="C633"/>
      <c r="D633"/>
      <c r="E633" s="3"/>
      <c r="F633" s="55"/>
      <c r="G633"/>
      <c r="H633"/>
    </row>
    <row r="634" spans="1:8" s="25" customFormat="1">
      <c r="A634"/>
      <c r="B634" s="63"/>
      <c r="C634"/>
      <c r="D634"/>
      <c r="E634" s="3"/>
      <c r="F634" s="55"/>
      <c r="G634" s="3"/>
      <c r="H634"/>
    </row>
    <row r="635" spans="1:8" s="25" customFormat="1">
      <c r="A635"/>
      <c r="B635" s="63"/>
      <c r="C635"/>
      <c r="D635"/>
      <c r="E635" s="3"/>
      <c r="F635" s="55"/>
      <c r="G635" s="3"/>
      <c r="H635"/>
    </row>
    <row r="636" spans="1:8" s="25" customFormat="1">
      <c r="A636"/>
      <c r="B636" s="63"/>
      <c r="C636"/>
      <c r="D636"/>
      <c r="E636" s="3"/>
      <c r="F636" s="55"/>
      <c r="G636" s="3"/>
      <c r="H636"/>
    </row>
    <row r="637" spans="1:8" s="25" customFormat="1">
      <c r="A637"/>
      <c r="B637" s="63"/>
      <c r="C637"/>
      <c r="D637"/>
      <c r="E637" s="3"/>
      <c r="F637" s="55"/>
      <c r="G637"/>
      <c r="H637"/>
    </row>
    <row r="638" spans="1:8" s="25" customFormat="1">
      <c r="A638"/>
      <c r="B638" s="63"/>
      <c r="C638"/>
      <c r="D638"/>
      <c r="E638" s="3"/>
      <c r="F638" s="55"/>
      <c r="G638"/>
      <c r="H638"/>
    </row>
    <row r="639" spans="1:8" s="25" customFormat="1">
      <c r="A639"/>
      <c r="B639" s="63"/>
      <c r="C639"/>
      <c r="D639"/>
      <c r="E639" s="3"/>
      <c r="F639" s="55"/>
      <c r="G639"/>
      <c r="H639"/>
    </row>
    <row r="640" spans="1:8" s="25" customFormat="1">
      <c r="A640"/>
      <c r="B640" s="63"/>
      <c r="C640"/>
      <c r="D640"/>
      <c r="E640" s="3"/>
      <c r="F640" s="55"/>
      <c r="G640"/>
      <c r="H640"/>
    </row>
    <row r="641" spans="1:8" s="25" customFormat="1">
      <c r="A641"/>
      <c r="B641" s="63"/>
      <c r="C641"/>
      <c r="D641"/>
      <c r="E641" s="3"/>
      <c r="F641" s="55"/>
      <c r="G641"/>
      <c r="H641"/>
    </row>
    <row r="642" spans="1:8" s="25" customFormat="1">
      <c r="A642"/>
      <c r="B642" s="63"/>
      <c r="C642"/>
      <c r="D642"/>
      <c r="E642" s="3"/>
      <c r="F642" s="55"/>
      <c r="G642" s="3"/>
      <c r="H642"/>
    </row>
    <row r="643" spans="1:8" s="25" customFormat="1">
      <c r="A643"/>
      <c r="B643" s="63"/>
      <c r="C643"/>
      <c r="D643"/>
      <c r="E643" s="3"/>
      <c r="F643" s="55"/>
      <c r="G643" s="3"/>
      <c r="H643"/>
    </row>
    <row r="644" spans="1:8" s="25" customFormat="1">
      <c r="A644"/>
      <c r="B644" s="63"/>
      <c r="C644"/>
      <c r="D644"/>
      <c r="E644" s="3"/>
      <c r="F644" s="55"/>
      <c r="G644" s="3"/>
      <c r="H644"/>
    </row>
    <row r="645" spans="1:8" s="25" customFormat="1">
      <c r="A645"/>
      <c r="B645" s="63"/>
      <c r="C645"/>
      <c r="D645"/>
      <c r="E645" s="3"/>
      <c r="F645" s="55"/>
      <c r="G645" s="3"/>
      <c r="H645"/>
    </row>
    <row r="646" spans="1:8" s="25" customFormat="1">
      <c r="A646"/>
      <c r="B646" s="63"/>
      <c r="C646"/>
      <c r="D646"/>
      <c r="E646" s="3"/>
      <c r="F646" s="55"/>
      <c r="G646"/>
      <c r="H646"/>
    </row>
    <row r="647" spans="1:8" s="25" customFormat="1">
      <c r="A647"/>
      <c r="B647" s="63"/>
      <c r="C647"/>
      <c r="D647"/>
      <c r="E647" s="3"/>
      <c r="F647" s="55"/>
      <c r="G647"/>
      <c r="H647"/>
    </row>
    <row r="648" spans="1:8" s="25" customFormat="1">
      <c r="A648"/>
      <c r="B648" s="63"/>
      <c r="C648"/>
      <c r="D648"/>
      <c r="E648" s="3"/>
      <c r="F648" s="55"/>
      <c r="G648"/>
      <c r="H648"/>
    </row>
    <row r="649" spans="1:8" s="25" customFormat="1">
      <c r="A649"/>
      <c r="B649" s="63"/>
      <c r="C649"/>
      <c r="D649"/>
      <c r="E649" s="3"/>
      <c r="F649" s="55"/>
      <c r="G649"/>
      <c r="H649"/>
    </row>
    <row r="650" spans="1:8" s="25" customFormat="1">
      <c r="A650"/>
      <c r="B650" s="63"/>
      <c r="C650"/>
      <c r="D650"/>
      <c r="E650" s="3"/>
      <c r="F650" s="55"/>
      <c r="G650"/>
      <c r="H650"/>
    </row>
    <row r="651" spans="1:8" s="25" customFormat="1">
      <c r="A651"/>
      <c r="B651" s="63"/>
      <c r="C651"/>
      <c r="D651"/>
      <c r="E651" s="3"/>
      <c r="F651" s="55"/>
      <c r="G651"/>
      <c r="H651"/>
    </row>
    <row r="652" spans="1:8" s="25" customFormat="1">
      <c r="A652"/>
      <c r="B652" s="63"/>
      <c r="C652"/>
      <c r="D652"/>
      <c r="E652" s="3"/>
      <c r="F652" s="55"/>
      <c r="G652"/>
      <c r="H652"/>
    </row>
    <row r="653" spans="1:8" s="25" customFormat="1">
      <c r="A653"/>
      <c r="B653" s="63"/>
      <c r="C653"/>
      <c r="D653"/>
      <c r="E653" s="3"/>
      <c r="F653" s="55"/>
      <c r="G653" s="3"/>
      <c r="H653"/>
    </row>
    <row r="654" spans="1:8" s="25" customFormat="1">
      <c r="A654"/>
      <c r="B654" s="63"/>
      <c r="C654"/>
      <c r="D654"/>
      <c r="E654" s="3"/>
      <c r="F654" s="55"/>
      <c r="G654" s="3"/>
      <c r="H654"/>
    </row>
    <row r="655" spans="1:8" s="25" customFormat="1">
      <c r="A655"/>
      <c r="B655" s="63"/>
      <c r="C655"/>
      <c r="D655"/>
      <c r="E655" s="3"/>
      <c r="F655" s="55"/>
      <c r="G655"/>
      <c r="H655"/>
    </row>
    <row r="656" spans="1:8" s="25" customFormat="1">
      <c r="A656"/>
      <c r="B656" s="63"/>
      <c r="C656"/>
      <c r="D656"/>
      <c r="E656" s="3"/>
      <c r="F656" s="55"/>
      <c r="G656" s="3"/>
      <c r="H656"/>
    </row>
    <row r="657" spans="1:8" s="25" customFormat="1">
      <c r="A657"/>
      <c r="B657" s="63"/>
      <c r="C657"/>
      <c r="D657"/>
      <c r="E657" s="3"/>
      <c r="F657" s="55"/>
      <c r="G657" s="3"/>
      <c r="H657"/>
    </row>
    <row r="658" spans="1:8" s="25" customFormat="1">
      <c r="A658"/>
      <c r="B658" s="63"/>
      <c r="C658"/>
      <c r="D658"/>
      <c r="E658" s="3"/>
      <c r="F658" s="55"/>
      <c r="G658" s="3"/>
      <c r="H658"/>
    </row>
    <row r="659" spans="1:8" s="25" customFormat="1">
      <c r="A659"/>
      <c r="B659" s="63"/>
      <c r="C659"/>
      <c r="D659"/>
      <c r="E659" s="3"/>
      <c r="F659" s="55"/>
      <c r="G659" s="3"/>
      <c r="H659"/>
    </row>
    <row r="660" spans="1:8" s="25" customFormat="1">
      <c r="A660"/>
      <c r="B660" s="63"/>
      <c r="C660"/>
      <c r="D660"/>
      <c r="E660" s="3"/>
      <c r="F660" s="55"/>
      <c r="G660"/>
      <c r="H660"/>
    </row>
    <row r="661" spans="1:8" s="25" customFormat="1">
      <c r="A661"/>
      <c r="B661" s="63"/>
      <c r="C661"/>
      <c r="D661"/>
      <c r="E661" s="3"/>
      <c r="F661" s="55"/>
      <c r="G661" s="3"/>
      <c r="H661"/>
    </row>
    <row r="662" spans="1:8" s="25" customFormat="1">
      <c r="A662"/>
      <c r="B662" s="63"/>
      <c r="C662"/>
      <c r="D662"/>
      <c r="E662" s="3"/>
      <c r="F662" s="55"/>
      <c r="G662"/>
      <c r="H662"/>
    </row>
    <row r="663" spans="1:8" s="25" customFormat="1">
      <c r="A663"/>
      <c r="B663" s="63"/>
      <c r="C663"/>
      <c r="D663"/>
      <c r="E663" s="3"/>
      <c r="F663" s="55"/>
      <c r="G663"/>
      <c r="H663"/>
    </row>
    <row r="664" spans="1:8" s="25" customFormat="1">
      <c r="A664"/>
      <c r="B664" s="63"/>
      <c r="C664"/>
      <c r="D664"/>
      <c r="E664" s="3"/>
      <c r="F664" s="55"/>
      <c r="G664" s="3"/>
      <c r="H664"/>
    </row>
    <row r="665" spans="1:8" s="25" customFormat="1">
      <c r="A665"/>
      <c r="B665" s="63"/>
      <c r="C665"/>
      <c r="D665"/>
      <c r="E665" s="3"/>
      <c r="F665" s="55"/>
      <c r="G665"/>
      <c r="H665"/>
    </row>
    <row r="666" spans="1:8" s="25" customFormat="1">
      <c r="A666"/>
      <c r="B666" s="63"/>
      <c r="C666"/>
      <c r="D666"/>
      <c r="E666" s="3"/>
      <c r="F666" s="55"/>
      <c r="G666"/>
      <c r="H666"/>
    </row>
    <row r="667" spans="1:8" s="25" customFormat="1">
      <c r="A667"/>
      <c r="B667" s="63"/>
      <c r="C667"/>
      <c r="D667"/>
      <c r="E667" s="3"/>
      <c r="F667" s="55"/>
      <c r="G667"/>
      <c r="H667"/>
    </row>
    <row r="668" spans="1:8" s="25" customFormat="1">
      <c r="A668"/>
      <c r="B668" s="63"/>
      <c r="C668"/>
      <c r="D668"/>
      <c r="E668" s="3"/>
      <c r="F668" s="55"/>
      <c r="G668"/>
      <c r="H668"/>
    </row>
    <row r="669" spans="1:8" s="25" customFormat="1">
      <c r="A669"/>
      <c r="B669" s="63"/>
      <c r="C669"/>
      <c r="D669"/>
      <c r="E669" s="3"/>
      <c r="F669" s="55"/>
      <c r="G669"/>
      <c r="H669"/>
    </row>
    <row r="670" spans="1:8" s="25" customFormat="1">
      <c r="A670"/>
      <c r="B670" s="63"/>
      <c r="C670"/>
      <c r="D670"/>
      <c r="E670" s="3"/>
      <c r="F670" s="55"/>
      <c r="G670"/>
      <c r="H670"/>
    </row>
    <row r="671" spans="1:8" s="25" customFormat="1">
      <c r="A671"/>
      <c r="B671" s="63"/>
      <c r="C671"/>
      <c r="D671"/>
      <c r="E671" s="3"/>
      <c r="F671" s="55"/>
      <c r="G671"/>
      <c r="H671"/>
    </row>
    <row r="672" spans="1:8" s="25" customFormat="1">
      <c r="A672"/>
      <c r="B672" s="63"/>
      <c r="C672"/>
      <c r="D672"/>
      <c r="E672" s="3"/>
      <c r="F672" s="55"/>
      <c r="G672"/>
      <c r="H672"/>
    </row>
    <row r="673" spans="1:8" s="25" customFormat="1">
      <c r="A673"/>
      <c r="B673" s="63"/>
      <c r="C673"/>
      <c r="D673"/>
      <c r="E673" s="3"/>
      <c r="F673" s="55"/>
      <c r="G673" s="3"/>
      <c r="H673"/>
    </row>
    <row r="674" spans="1:8" s="25" customFormat="1">
      <c r="A674"/>
      <c r="B674" s="63"/>
      <c r="C674"/>
      <c r="D674"/>
      <c r="E674" s="3"/>
      <c r="F674" s="55"/>
      <c r="G674"/>
      <c r="H674"/>
    </row>
    <row r="675" spans="1:8" s="25" customFormat="1">
      <c r="A675"/>
      <c r="B675" s="63"/>
      <c r="C675"/>
      <c r="D675"/>
      <c r="E675" s="3"/>
      <c r="F675" s="55"/>
      <c r="G675" s="3"/>
      <c r="H675"/>
    </row>
    <row r="676" spans="1:8" s="25" customFormat="1">
      <c r="A676"/>
      <c r="B676" s="63"/>
      <c r="C676"/>
      <c r="D676"/>
      <c r="E676" s="3"/>
      <c r="F676" s="55"/>
      <c r="G676"/>
      <c r="H676"/>
    </row>
    <row r="677" spans="1:8" s="25" customFormat="1">
      <c r="A677"/>
      <c r="B677" s="63"/>
      <c r="C677"/>
      <c r="D677"/>
      <c r="E677" s="3"/>
      <c r="F677" s="55"/>
      <c r="G677"/>
      <c r="H677"/>
    </row>
    <row r="678" spans="1:8" s="25" customFormat="1">
      <c r="A678"/>
      <c r="B678" s="63"/>
      <c r="C678"/>
      <c r="D678"/>
      <c r="E678" s="3"/>
      <c r="F678" s="55"/>
      <c r="G678"/>
      <c r="H678"/>
    </row>
    <row r="679" spans="1:8" s="25" customFormat="1">
      <c r="A679"/>
      <c r="B679" s="63"/>
      <c r="C679"/>
      <c r="D679"/>
      <c r="E679" s="3"/>
      <c r="F679" s="55"/>
      <c r="G679"/>
      <c r="H679"/>
    </row>
    <row r="680" spans="1:8" s="25" customFormat="1">
      <c r="A680"/>
      <c r="B680" s="63"/>
      <c r="C680"/>
      <c r="D680"/>
      <c r="E680" s="3"/>
      <c r="F680" s="55"/>
      <c r="G680" s="3"/>
      <c r="H680"/>
    </row>
    <row r="681" spans="1:8" s="25" customFormat="1">
      <c r="A681"/>
      <c r="B681" s="63"/>
      <c r="C681"/>
      <c r="D681"/>
      <c r="E681" s="3"/>
      <c r="F681" s="55"/>
      <c r="G681"/>
      <c r="H681"/>
    </row>
    <row r="682" spans="1:8" s="25" customFormat="1">
      <c r="A682"/>
      <c r="B682" s="63"/>
      <c r="C682"/>
      <c r="D682"/>
      <c r="E682" s="3"/>
      <c r="F682" s="55"/>
      <c r="G682"/>
      <c r="H682"/>
    </row>
    <row r="683" spans="1:8" s="25" customFormat="1">
      <c r="A683"/>
      <c r="B683" s="63"/>
      <c r="C683"/>
      <c r="D683"/>
      <c r="E683" s="3"/>
      <c r="F683" s="55"/>
      <c r="G683"/>
      <c r="H683"/>
    </row>
    <row r="684" spans="1:8" s="25" customFormat="1">
      <c r="A684"/>
      <c r="B684" s="63"/>
      <c r="C684"/>
      <c r="D684"/>
      <c r="E684" s="3"/>
      <c r="F684" s="55"/>
      <c r="G684" s="3"/>
      <c r="H684"/>
    </row>
    <row r="685" spans="1:8" s="25" customFormat="1">
      <c r="A685"/>
      <c r="B685" s="63"/>
      <c r="C685"/>
      <c r="D685"/>
      <c r="E685" s="3"/>
      <c r="F685" s="55"/>
      <c r="G685"/>
      <c r="H685"/>
    </row>
    <row r="686" spans="1:8" s="25" customFormat="1">
      <c r="A686"/>
      <c r="B686" s="63"/>
      <c r="C686"/>
      <c r="D686"/>
      <c r="E686" s="3"/>
      <c r="F686" s="55"/>
      <c r="G686"/>
      <c r="H686"/>
    </row>
    <row r="687" spans="1:8" s="25" customFormat="1">
      <c r="A687"/>
      <c r="B687" s="63"/>
      <c r="C687"/>
      <c r="D687"/>
      <c r="E687" s="3"/>
      <c r="F687" s="55"/>
      <c r="G687" s="3"/>
      <c r="H687"/>
    </row>
    <row r="688" spans="1:8" s="25" customFormat="1">
      <c r="A688"/>
      <c r="B688" s="63"/>
      <c r="C688"/>
      <c r="D688"/>
      <c r="E688" s="3"/>
      <c r="F688" s="55"/>
      <c r="G688" s="3"/>
      <c r="H688"/>
    </row>
    <row r="689" spans="1:8" s="25" customFormat="1">
      <c r="A689"/>
      <c r="B689" s="63"/>
      <c r="C689"/>
      <c r="D689"/>
      <c r="E689" s="3"/>
      <c r="F689" s="55"/>
      <c r="G689"/>
      <c r="H689"/>
    </row>
    <row r="690" spans="1:8" s="25" customFormat="1">
      <c r="A690"/>
      <c r="B690" s="63"/>
      <c r="C690"/>
      <c r="D690"/>
      <c r="E690" s="3"/>
      <c r="F690" s="55"/>
      <c r="G690"/>
      <c r="H690"/>
    </row>
    <row r="691" spans="1:8" s="25" customFormat="1">
      <c r="A691"/>
      <c r="B691" s="63"/>
      <c r="C691"/>
      <c r="D691"/>
      <c r="E691" s="3"/>
      <c r="F691" s="55"/>
      <c r="G691" s="3"/>
      <c r="H691"/>
    </row>
    <row r="692" spans="1:8" s="25" customFormat="1">
      <c r="A692"/>
      <c r="B692" s="63"/>
      <c r="C692"/>
      <c r="D692"/>
      <c r="E692" s="3"/>
      <c r="F692" s="55"/>
      <c r="G692"/>
      <c r="H692"/>
    </row>
    <row r="693" spans="1:8" s="25" customFormat="1">
      <c r="A693"/>
      <c r="B693" s="63"/>
      <c r="C693"/>
      <c r="D693"/>
      <c r="E693" s="3"/>
      <c r="F693" s="55"/>
      <c r="G693"/>
      <c r="H693"/>
    </row>
    <row r="694" spans="1:8" s="25" customFormat="1">
      <c r="A694"/>
      <c r="B694" s="63"/>
      <c r="C694"/>
      <c r="D694"/>
      <c r="E694" s="3"/>
      <c r="F694" s="55"/>
      <c r="G694"/>
      <c r="H694"/>
    </row>
    <row r="695" spans="1:8" s="25" customFormat="1">
      <c r="A695"/>
      <c r="B695" s="63"/>
      <c r="C695"/>
      <c r="D695"/>
      <c r="E695" s="3"/>
      <c r="F695" s="55"/>
      <c r="G695"/>
      <c r="H695"/>
    </row>
    <row r="696" spans="1:8" s="25" customFormat="1">
      <c r="A696"/>
      <c r="B696" s="63"/>
      <c r="C696"/>
      <c r="D696"/>
      <c r="E696" s="3"/>
      <c r="F696" s="55"/>
      <c r="G696" s="3"/>
      <c r="H696"/>
    </row>
    <row r="697" spans="1:8" s="25" customFormat="1">
      <c r="A697"/>
      <c r="B697" s="63"/>
      <c r="C697"/>
      <c r="D697"/>
      <c r="E697" s="3"/>
      <c r="F697" s="55"/>
      <c r="G697"/>
      <c r="H697"/>
    </row>
    <row r="698" spans="1:8" s="25" customFormat="1">
      <c r="A698"/>
      <c r="B698" s="63"/>
      <c r="C698"/>
      <c r="D698"/>
      <c r="E698" s="3"/>
      <c r="F698" s="55"/>
      <c r="G698" s="3"/>
      <c r="H698"/>
    </row>
    <row r="699" spans="1:8" s="25" customFormat="1">
      <c r="A699"/>
      <c r="B699" s="63"/>
      <c r="C699"/>
      <c r="D699"/>
      <c r="E699" s="3"/>
      <c r="F699" s="55"/>
      <c r="G699"/>
      <c r="H699"/>
    </row>
    <row r="700" spans="1:8" s="25" customFormat="1">
      <c r="A700"/>
      <c r="B700" s="63"/>
      <c r="C700"/>
      <c r="D700"/>
      <c r="E700" s="3"/>
      <c r="F700" s="55"/>
      <c r="G700"/>
      <c r="H700"/>
    </row>
    <row r="701" spans="1:8" s="25" customFormat="1">
      <c r="A701"/>
      <c r="B701" s="63"/>
      <c r="C701"/>
      <c r="D701"/>
      <c r="E701" s="3"/>
      <c r="F701" s="55"/>
      <c r="G701"/>
      <c r="H701"/>
    </row>
    <row r="702" spans="1:8" s="25" customFormat="1">
      <c r="A702"/>
      <c r="B702" s="63"/>
      <c r="C702"/>
      <c r="D702"/>
      <c r="E702" s="3"/>
      <c r="F702" s="55"/>
      <c r="G702" s="3"/>
      <c r="H702"/>
    </row>
    <row r="703" spans="1:8" s="25" customFormat="1">
      <c r="A703"/>
      <c r="B703" s="63"/>
      <c r="C703"/>
      <c r="D703"/>
      <c r="E703" s="3"/>
      <c r="F703" s="55"/>
      <c r="G703"/>
      <c r="H703"/>
    </row>
    <row r="704" spans="1:8" s="25" customFormat="1">
      <c r="A704"/>
      <c r="B704" s="63"/>
      <c r="C704"/>
      <c r="D704"/>
      <c r="E704" s="3"/>
      <c r="F704" s="55"/>
      <c r="G704"/>
      <c r="H704"/>
    </row>
    <row r="705" spans="1:8" s="25" customFormat="1">
      <c r="A705"/>
      <c r="B705" s="63"/>
      <c r="C705"/>
      <c r="D705"/>
      <c r="E705" s="3"/>
      <c r="F705" s="55"/>
      <c r="G705"/>
      <c r="H705"/>
    </row>
    <row r="706" spans="1:8" s="25" customFormat="1">
      <c r="A706"/>
      <c r="B706" s="63"/>
      <c r="C706"/>
      <c r="D706"/>
      <c r="E706" s="3"/>
      <c r="F706" s="55"/>
      <c r="G706"/>
      <c r="H706"/>
    </row>
    <row r="707" spans="1:8" s="25" customFormat="1">
      <c r="A707"/>
      <c r="B707" s="63"/>
      <c r="C707"/>
      <c r="D707"/>
      <c r="E707" s="3"/>
      <c r="F707" s="55"/>
      <c r="G707"/>
      <c r="H707"/>
    </row>
    <row r="708" spans="1:8" s="25" customFormat="1">
      <c r="A708"/>
      <c r="B708" s="63"/>
      <c r="C708"/>
      <c r="D708"/>
      <c r="E708" s="3"/>
      <c r="F708" s="55"/>
      <c r="G708"/>
      <c r="H708"/>
    </row>
    <row r="709" spans="1:8" s="25" customFormat="1">
      <c r="A709"/>
      <c r="B709" s="63"/>
      <c r="C709"/>
      <c r="D709"/>
      <c r="E709" s="3"/>
      <c r="F709" s="55"/>
      <c r="G709"/>
      <c r="H709"/>
    </row>
    <row r="710" spans="1:8" s="25" customFormat="1">
      <c r="A710"/>
      <c r="B710" s="63"/>
      <c r="C710"/>
      <c r="D710"/>
      <c r="E710" s="3"/>
      <c r="F710" s="55"/>
      <c r="G710"/>
      <c r="H710"/>
    </row>
    <row r="711" spans="1:8" s="25" customFormat="1">
      <c r="A711"/>
      <c r="B711" s="63"/>
      <c r="C711"/>
      <c r="D711"/>
      <c r="E711" s="3"/>
      <c r="F711" s="55"/>
      <c r="G711"/>
      <c r="H711"/>
    </row>
    <row r="712" spans="1:8" s="25" customFormat="1">
      <c r="A712"/>
      <c r="B712" s="63"/>
      <c r="C712"/>
      <c r="D712"/>
      <c r="E712" s="3"/>
      <c r="F712" s="55"/>
      <c r="G712"/>
      <c r="H712"/>
    </row>
    <row r="713" spans="1:8" s="25" customFormat="1">
      <c r="A713"/>
      <c r="B713" s="63"/>
      <c r="C713"/>
      <c r="D713"/>
      <c r="E713" s="3"/>
      <c r="F713" s="55"/>
      <c r="G713"/>
      <c r="H713"/>
    </row>
    <row r="714" spans="1:8" s="25" customFormat="1">
      <c r="A714"/>
      <c r="B714" s="63"/>
      <c r="C714"/>
      <c r="D714"/>
      <c r="E714" s="3"/>
      <c r="F714" s="55"/>
      <c r="G714"/>
      <c r="H714"/>
    </row>
    <row r="715" spans="1:8" s="25" customFormat="1">
      <c r="A715"/>
      <c r="B715" s="63"/>
      <c r="C715"/>
      <c r="D715"/>
      <c r="E715" s="3"/>
      <c r="F715" s="55"/>
      <c r="G715"/>
      <c r="H715"/>
    </row>
    <row r="716" spans="1:8" s="25" customFormat="1">
      <c r="A716"/>
      <c r="B716" s="63"/>
      <c r="C716"/>
      <c r="D716"/>
      <c r="E716" s="3"/>
      <c r="F716" s="55"/>
      <c r="G716"/>
      <c r="H716"/>
    </row>
    <row r="717" spans="1:8" s="25" customFormat="1">
      <c r="A717"/>
      <c r="B717" s="63"/>
      <c r="C717"/>
      <c r="D717"/>
      <c r="E717" s="3"/>
      <c r="F717" s="55"/>
      <c r="G717"/>
      <c r="H717"/>
    </row>
    <row r="718" spans="1:8" s="25" customFormat="1">
      <c r="A718"/>
      <c r="B718" s="63"/>
      <c r="C718"/>
      <c r="D718"/>
      <c r="E718" s="3"/>
      <c r="F718" s="55"/>
      <c r="G718"/>
      <c r="H718"/>
    </row>
    <row r="719" spans="1:8" s="25" customFormat="1">
      <c r="A719"/>
      <c r="B719" s="63"/>
      <c r="C719"/>
      <c r="D719"/>
      <c r="E719" s="3"/>
      <c r="F719" s="55"/>
      <c r="G719"/>
      <c r="H719"/>
    </row>
    <row r="720" spans="1:8" s="25" customFormat="1">
      <c r="A720"/>
      <c r="B720" s="63"/>
      <c r="C720"/>
      <c r="D720"/>
      <c r="E720" s="3"/>
      <c r="F720" s="55"/>
      <c r="G720"/>
      <c r="H720"/>
    </row>
    <row r="721" spans="1:8" s="25" customFormat="1">
      <c r="A721"/>
      <c r="B721" s="63"/>
      <c r="C721"/>
      <c r="D721"/>
      <c r="E721" s="3"/>
      <c r="F721" s="55"/>
      <c r="G721"/>
      <c r="H721"/>
    </row>
    <row r="722" spans="1:8" s="25" customFormat="1">
      <c r="A722"/>
      <c r="B722" s="63"/>
      <c r="C722"/>
      <c r="D722"/>
      <c r="E722" s="3"/>
      <c r="F722" s="55"/>
      <c r="G722"/>
      <c r="H722"/>
    </row>
    <row r="723" spans="1:8" s="25" customFormat="1">
      <c r="A723"/>
      <c r="B723" s="63"/>
      <c r="C723"/>
      <c r="D723"/>
      <c r="E723" s="3"/>
      <c r="F723" s="55"/>
      <c r="G723"/>
      <c r="H723"/>
    </row>
    <row r="724" spans="1:8" s="25" customFormat="1">
      <c r="A724"/>
      <c r="B724" s="63"/>
      <c r="C724"/>
      <c r="D724"/>
      <c r="E724" s="3"/>
      <c r="F724" s="55"/>
      <c r="G724"/>
      <c r="H724"/>
    </row>
    <row r="725" spans="1:8" s="25" customFormat="1">
      <c r="A725"/>
      <c r="B725" s="63"/>
      <c r="C725"/>
      <c r="D725"/>
      <c r="E725" s="3"/>
      <c r="F725" s="55"/>
      <c r="G725"/>
      <c r="H725"/>
    </row>
    <row r="726" spans="1:8" s="25" customFormat="1">
      <c r="A726"/>
      <c r="B726" s="63"/>
      <c r="C726"/>
      <c r="D726"/>
      <c r="E726" s="3"/>
      <c r="F726" s="55"/>
      <c r="G726"/>
      <c r="H726"/>
    </row>
    <row r="727" spans="1:8" s="25" customFormat="1">
      <c r="A727"/>
      <c r="B727" s="63"/>
      <c r="C727"/>
      <c r="D727"/>
      <c r="E727" s="3"/>
      <c r="F727" s="55"/>
      <c r="G727"/>
      <c r="H727"/>
    </row>
    <row r="728" spans="1:8" s="25" customFormat="1">
      <c r="A728"/>
      <c r="B728" s="63"/>
      <c r="C728"/>
      <c r="D728"/>
      <c r="E728" s="3"/>
      <c r="F728" s="55"/>
      <c r="G728"/>
      <c r="H728"/>
    </row>
    <row r="729" spans="1:8" s="25" customFormat="1">
      <c r="A729"/>
      <c r="B729" s="63"/>
      <c r="C729"/>
      <c r="D729"/>
      <c r="E729" s="3"/>
      <c r="F729" s="55"/>
      <c r="G729"/>
      <c r="H729"/>
    </row>
    <row r="730" spans="1:8" s="25" customFormat="1">
      <c r="A730"/>
      <c r="B730" s="63"/>
      <c r="C730"/>
      <c r="D730"/>
      <c r="E730" s="3"/>
      <c r="F730" s="55"/>
      <c r="G730"/>
      <c r="H730"/>
    </row>
    <row r="731" spans="1:8" s="25" customFormat="1">
      <c r="A731"/>
      <c r="B731" s="63"/>
      <c r="C731"/>
      <c r="D731"/>
      <c r="E731" s="3"/>
      <c r="F731" s="55"/>
      <c r="G731"/>
      <c r="H731"/>
    </row>
    <row r="732" spans="1:8" s="25" customFormat="1">
      <c r="A732"/>
      <c r="B732" s="63"/>
      <c r="C732"/>
      <c r="D732"/>
      <c r="E732" s="3"/>
      <c r="F732" s="55"/>
      <c r="G732"/>
      <c r="H732"/>
    </row>
    <row r="733" spans="1:8" s="25" customFormat="1">
      <c r="A733"/>
      <c r="B733" s="63"/>
      <c r="C733"/>
      <c r="D733"/>
      <c r="E733" s="3"/>
      <c r="F733" s="55"/>
      <c r="G733"/>
      <c r="H733"/>
    </row>
    <row r="734" spans="1:8" s="25" customFormat="1">
      <c r="A734"/>
      <c r="B734" s="63"/>
      <c r="C734"/>
      <c r="D734"/>
      <c r="E734" s="3"/>
      <c r="F734" s="55"/>
      <c r="G734"/>
      <c r="H734"/>
    </row>
    <row r="735" spans="1:8" s="25" customFormat="1">
      <c r="A735"/>
      <c r="B735" s="63"/>
      <c r="C735"/>
      <c r="D735"/>
      <c r="E735" s="3"/>
      <c r="F735" s="55"/>
      <c r="G735"/>
      <c r="H735"/>
    </row>
    <row r="736" spans="1:8" s="25" customFormat="1">
      <c r="A736"/>
      <c r="B736" s="63"/>
      <c r="C736"/>
      <c r="D736"/>
      <c r="E736" s="3"/>
      <c r="F736" s="55"/>
      <c r="G736"/>
      <c r="H736"/>
    </row>
    <row r="737" spans="1:8" s="25" customFormat="1">
      <c r="A737"/>
      <c r="B737" s="63"/>
      <c r="C737"/>
      <c r="D737"/>
      <c r="E737" s="3"/>
      <c r="F737" s="55"/>
      <c r="G737"/>
      <c r="H737"/>
    </row>
    <row r="738" spans="1:8" s="25" customFormat="1">
      <c r="A738"/>
      <c r="B738" s="63"/>
      <c r="C738"/>
      <c r="D738"/>
      <c r="E738" s="3"/>
      <c r="F738" s="55"/>
      <c r="G738"/>
      <c r="H738"/>
    </row>
    <row r="739" spans="1:8" s="25" customFormat="1">
      <c r="A739"/>
      <c r="B739" s="63"/>
      <c r="C739"/>
      <c r="D739"/>
      <c r="E739" s="3"/>
      <c r="F739" s="55"/>
      <c r="G739"/>
      <c r="H739"/>
    </row>
    <row r="740" spans="1:8" s="25" customFormat="1">
      <c r="A740"/>
      <c r="B740" s="63"/>
      <c r="C740"/>
      <c r="D740"/>
      <c r="E740" s="3"/>
      <c r="F740" s="55"/>
      <c r="G740"/>
      <c r="H740"/>
    </row>
    <row r="741" spans="1:8" s="25" customFormat="1">
      <c r="A741"/>
      <c r="B741" s="63"/>
      <c r="C741"/>
      <c r="D741"/>
      <c r="E741" s="3"/>
      <c r="F741" s="55"/>
      <c r="G741"/>
      <c r="H741"/>
    </row>
    <row r="742" spans="1:8" s="25" customFormat="1">
      <c r="A742"/>
      <c r="B742" s="63"/>
      <c r="C742"/>
      <c r="D742"/>
      <c r="E742" s="3"/>
      <c r="F742" s="55"/>
      <c r="G742"/>
      <c r="H742"/>
    </row>
    <row r="743" spans="1:8" s="25" customFormat="1">
      <c r="A743"/>
      <c r="B743" s="63"/>
      <c r="C743"/>
      <c r="D743"/>
      <c r="E743" s="3"/>
      <c r="F743" s="55"/>
      <c r="G743"/>
      <c r="H743"/>
    </row>
    <row r="744" spans="1:8" s="25" customFormat="1">
      <c r="A744"/>
      <c r="B744" s="63"/>
      <c r="C744"/>
      <c r="D744"/>
      <c r="E744" s="3"/>
      <c r="F744" s="55"/>
      <c r="G744"/>
      <c r="H744"/>
    </row>
    <row r="745" spans="1:8" s="25" customFormat="1">
      <c r="A745"/>
      <c r="B745" s="63"/>
      <c r="C745"/>
      <c r="D745"/>
      <c r="E745" s="3"/>
      <c r="F745" s="55"/>
      <c r="G745"/>
      <c r="H745"/>
    </row>
    <row r="746" spans="1:8" s="25" customFormat="1">
      <c r="A746"/>
      <c r="B746" s="63"/>
      <c r="C746"/>
      <c r="D746"/>
      <c r="E746" s="3"/>
      <c r="F746" s="55"/>
      <c r="G746"/>
      <c r="H746"/>
    </row>
    <row r="747" spans="1:8" s="25" customFormat="1">
      <c r="A747"/>
      <c r="B747" s="63"/>
      <c r="C747"/>
      <c r="D747"/>
      <c r="E747" s="3"/>
      <c r="F747" s="55"/>
      <c r="G747"/>
      <c r="H747"/>
    </row>
    <row r="748" spans="1:8" s="25" customFormat="1">
      <c r="A748"/>
      <c r="B748" s="63"/>
      <c r="C748"/>
      <c r="D748"/>
      <c r="E748" s="3"/>
      <c r="F748" s="55"/>
      <c r="G748"/>
      <c r="H748"/>
    </row>
    <row r="749" spans="1:8" s="25" customFormat="1">
      <c r="A749"/>
      <c r="B749" s="63"/>
      <c r="C749"/>
      <c r="D749"/>
      <c r="E749" s="3"/>
      <c r="F749" s="55"/>
      <c r="G749"/>
      <c r="H749"/>
    </row>
    <row r="750" spans="1:8" s="25" customFormat="1">
      <c r="A750"/>
      <c r="B750" s="63"/>
      <c r="C750"/>
      <c r="D750"/>
      <c r="E750" s="3"/>
      <c r="F750" s="55"/>
      <c r="G750"/>
      <c r="H750"/>
    </row>
    <row r="751" spans="1:8" s="25" customFormat="1">
      <c r="A751"/>
      <c r="B751" s="63"/>
      <c r="C751"/>
      <c r="D751"/>
      <c r="E751" s="3"/>
      <c r="F751" s="55"/>
      <c r="G751"/>
      <c r="H751"/>
    </row>
    <row r="752" spans="1:8" s="25" customFormat="1">
      <c r="A752"/>
      <c r="B752" s="63"/>
      <c r="C752"/>
      <c r="D752"/>
      <c r="E752" s="3"/>
      <c r="F752" s="55"/>
      <c r="G752"/>
      <c r="H752"/>
    </row>
    <row r="753" spans="1:8" s="25" customFormat="1">
      <c r="A753"/>
      <c r="B753" s="63"/>
      <c r="C753"/>
      <c r="D753"/>
      <c r="E753" s="3"/>
      <c r="F753" s="55"/>
      <c r="G753"/>
      <c r="H753"/>
    </row>
    <row r="754" spans="1:8" s="25" customFormat="1">
      <c r="A754"/>
      <c r="B754" s="63"/>
      <c r="C754"/>
      <c r="D754"/>
      <c r="E754" s="3"/>
      <c r="F754" s="55"/>
      <c r="G754"/>
      <c r="H754"/>
    </row>
    <row r="755" spans="1:8" s="25" customFormat="1">
      <c r="A755"/>
      <c r="B755" s="63"/>
      <c r="C755"/>
      <c r="D755"/>
      <c r="E755" s="3"/>
      <c r="F755" s="55"/>
      <c r="G755"/>
      <c r="H755"/>
    </row>
    <row r="756" spans="1:8" s="25" customFormat="1">
      <c r="A756"/>
      <c r="B756" s="63"/>
      <c r="C756"/>
      <c r="D756"/>
      <c r="E756" s="3"/>
      <c r="F756" s="55"/>
      <c r="G756"/>
      <c r="H756"/>
    </row>
    <row r="757" spans="1:8" s="25" customFormat="1">
      <c r="A757"/>
      <c r="B757" s="63"/>
      <c r="C757"/>
      <c r="D757"/>
      <c r="E757" s="3"/>
      <c r="F757" s="55"/>
      <c r="G757"/>
      <c r="H757"/>
    </row>
    <row r="758" spans="1:8" s="25" customFormat="1">
      <c r="A758"/>
      <c r="B758" s="63"/>
      <c r="C758"/>
      <c r="D758"/>
      <c r="E758" s="3"/>
      <c r="F758" s="55"/>
      <c r="G758"/>
      <c r="H758"/>
    </row>
    <row r="759" spans="1:8" s="25" customFormat="1">
      <c r="A759"/>
      <c r="B759" s="63"/>
      <c r="C759"/>
      <c r="D759"/>
      <c r="E759" s="3"/>
      <c r="F759" s="55"/>
      <c r="G759"/>
      <c r="H759"/>
    </row>
    <row r="760" spans="1:8" s="25" customFormat="1">
      <c r="A760"/>
      <c r="B760" s="63"/>
      <c r="C760"/>
      <c r="D760"/>
      <c r="E760" s="3"/>
      <c r="F760" s="55"/>
      <c r="G760"/>
      <c r="H760"/>
    </row>
    <row r="761" spans="1:8" s="25" customFormat="1">
      <c r="A761"/>
      <c r="B761" s="63"/>
      <c r="C761"/>
      <c r="D761"/>
      <c r="E761" s="3"/>
      <c r="F761" s="55"/>
      <c r="G761"/>
      <c r="H761"/>
    </row>
    <row r="762" spans="1:8" s="25" customFormat="1">
      <c r="A762"/>
      <c r="B762" s="63"/>
      <c r="C762"/>
      <c r="D762"/>
      <c r="E762" s="3"/>
      <c r="F762" s="55"/>
      <c r="G762"/>
      <c r="H762"/>
    </row>
    <row r="763" spans="1:8" s="25" customFormat="1">
      <c r="A763"/>
      <c r="B763" s="63"/>
      <c r="C763"/>
      <c r="D763"/>
      <c r="E763" s="3"/>
      <c r="F763" s="55"/>
      <c r="G763"/>
      <c r="H763"/>
    </row>
    <row r="764" spans="1:8" s="25" customFormat="1">
      <c r="A764"/>
      <c r="B764" s="63"/>
      <c r="C764"/>
      <c r="D764"/>
      <c r="E764" s="3"/>
      <c r="F764" s="55"/>
      <c r="G764"/>
      <c r="H764"/>
    </row>
    <row r="765" spans="1:8" s="25" customFormat="1">
      <c r="A765"/>
      <c r="B765" s="63"/>
      <c r="C765"/>
      <c r="D765"/>
      <c r="E765" s="3"/>
      <c r="F765" s="55"/>
      <c r="G765"/>
      <c r="H765"/>
    </row>
    <row r="766" spans="1:8" s="25" customFormat="1">
      <c r="A766"/>
      <c r="B766" s="63"/>
      <c r="C766"/>
      <c r="D766"/>
      <c r="E766" s="3"/>
      <c r="F766" s="55"/>
      <c r="G766"/>
      <c r="H766"/>
    </row>
    <row r="767" spans="1:8" s="25" customFormat="1">
      <c r="A767"/>
      <c r="B767" s="63"/>
      <c r="C767"/>
      <c r="D767"/>
      <c r="E767" s="3"/>
      <c r="F767" s="55"/>
      <c r="G767"/>
      <c r="H767"/>
    </row>
    <row r="768" spans="1:8" s="25" customFormat="1">
      <c r="A768"/>
      <c r="B768" s="63"/>
      <c r="C768"/>
      <c r="D768"/>
      <c r="E768" s="3"/>
      <c r="F768" s="55"/>
      <c r="G768"/>
      <c r="H768"/>
    </row>
    <row r="769" spans="1:8" s="25" customFormat="1">
      <c r="A769"/>
      <c r="B769" s="63"/>
      <c r="C769"/>
      <c r="D769"/>
      <c r="E769" s="3"/>
      <c r="F769" s="55"/>
      <c r="G769"/>
      <c r="H769"/>
    </row>
    <row r="770" spans="1:8" s="25" customFormat="1">
      <c r="A770"/>
      <c r="B770" s="63"/>
      <c r="C770"/>
      <c r="D770"/>
      <c r="E770" s="3"/>
      <c r="F770" s="55"/>
      <c r="G770"/>
      <c r="H770"/>
    </row>
    <row r="771" spans="1:8" s="25" customFormat="1">
      <c r="A771"/>
      <c r="B771" s="63"/>
      <c r="C771"/>
      <c r="D771"/>
      <c r="E771" s="3"/>
      <c r="F771" s="55"/>
      <c r="G771"/>
      <c r="H771"/>
    </row>
    <row r="772" spans="1:8" s="25" customFormat="1">
      <c r="A772"/>
      <c r="B772" s="63"/>
      <c r="C772"/>
      <c r="D772"/>
      <c r="E772" s="3"/>
      <c r="F772" s="55"/>
      <c r="G772"/>
      <c r="H772"/>
    </row>
    <row r="773" spans="1:8" s="25" customFormat="1">
      <c r="A773"/>
      <c r="B773" s="63"/>
      <c r="C773"/>
      <c r="D773"/>
      <c r="E773" s="3"/>
      <c r="F773" s="55"/>
      <c r="G773"/>
      <c r="H773"/>
    </row>
    <row r="774" spans="1:8" s="25" customFormat="1">
      <c r="A774"/>
      <c r="B774" s="63"/>
      <c r="C774"/>
      <c r="D774"/>
      <c r="E774" s="3"/>
      <c r="F774" s="55"/>
      <c r="G774"/>
      <c r="H774"/>
    </row>
    <row r="775" spans="1:8" s="25" customFormat="1">
      <c r="A775"/>
      <c r="B775" s="63"/>
      <c r="C775"/>
      <c r="D775"/>
      <c r="E775" s="3"/>
      <c r="F775" s="55"/>
      <c r="G775"/>
      <c r="H775"/>
    </row>
    <row r="776" spans="1:8" s="25" customFormat="1">
      <c r="A776"/>
      <c r="B776" s="63"/>
      <c r="C776"/>
      <c r="D776"/>
      <c r="E776" s="3"/>
      <c r="F776" s="55"/>
      <c r="G776"/>
      <c r="H776"/>
    </row>
    <row r="777" spans="1:8" s="25" customFormat="1">
      <c r="A777"/>
      <c r="B777" s="63"/>
      <c r="C777"/>
      <c r="D777"/>
      <c r="E777" s="3"/>
      <c r="F777" s="55"/>
      <c r="G777"/>
      <c r="H777"/>
    </row>
    <row r="778" spans="1:8" s="25" customFormat="1">
      <c r="A778"/>
      <c r="B778" s="63"/>
      <c r="C778"/>
      <c r="D778"/>
      <c r="E778" s="3"/>
      <c r="F778" s="55"/>
      <c r="G778"/>
      <c r="H778"/>
    </row>
    <row r="779" spans="1:8" s="25" customFormat="1">
      <c r="A779"/>
      <c r="B779" s="63"/>
      <c r="C779"/>
      <c r="D779"/>
      <c r="E779" s="3"/>
      <c r="F779" s="55"/>
      <c r="G779"/>
      <c r="H779"/>
    </row>
    <row r="780" spans="1:8" s="25" customFormat="1">
      <c r="A780"/>
      <c r="B780" s="63"/>
      <c r="C780"/>
      <c r="D780"/>
      <c r="E780" s="3"/>
      <c r="F780" s="55"/>
      <c r="G780"/>
      <c r="H780"/>
    </row>
    <row r="781" spans="1:8" s="25" customFormat="1">
      <c r="A781"/>
      <c r="B781" s="63"/>
      <c r="C781"/>
      <c r="D781"/>
      <c r="E781" s="3"/>
      <c r="F781" s="55"/>
      <c r="G781"/>
      <c r="H781"/>
    </row>
    <row r="782" spans="1:8" s="25" customFormat="1">
      <c r="A782"/>
      <c r="B782" s="63"/>
      <c r="C782"/>
      <c r="D782"/>
      <c r="E782" s="3"/>
      <c r="F782" s="55"/>
      <c r="G782"/>
      <c r="H782"/>
    </row>
    <row r="783" spans="1:8" s="25" customFormat="1">
      <c r="A783"/>
      <c r="B783" s="63"/>
      <c r="C783"/>
      <c r="D783"/>
      <c r="E783" s="3"/>
      <c r="F783" s="55"/>
      <c r="G783" s="3"/>
      <c r="H783"/>
    </row>
    <row r="784" spans="1:8" s="25" customFormat="1">
      <c r="A784"/>
      <c r="B784" s="63"/>
      <c r="C784"/>
      <c r="D784"/>
      <c r="E784" s="3"/>
      <c r="F784" s="55"/>
      <c r="G784"/>
      <c r="H784"/>
    </row>
    <row r="785" spans="1:8" s="25" customFormat="1">
      <c r="A785"/>
      <c r="B785" s="63"/>
      <c r="C785"/>
      <c r="D785"/>
      <c r="E785" s="3"/>
      <c r="F785" s="55"/>
      <c r="G785"/>
      <c r="H785"/>
    </row>
    <row r="786" spans="1:8" s="25" customFormat="1">
      <c r="A786"/>
      <c r="B786" s="63"/>
      <c r="C786"/>
      <c r="D786"/>
      <c r="E786" s="3"/>
      <c r="F786" s="55"/>
      <c r="G786"/>
      <c r="H786"/>
    </row>
    <row r="787" spans="1:8" s="25" customFormat="1">
      <c r="A787"/>
      <c r="B787" s="63"/>
      <c r="C787"/>
      <c r="D787"/>
      <c r="E787" s="3"/>
      <c r="F787" s="55"/>
      <c r="G787"/>
      <c r="H787"/>
    </row>
    <row r="788" spans="1:8" s="25" customFormat="1">
      <c r="A788"/>
      <c r="B788" s="63"/>
      <c r="C788"/>
      <c r="D788"/>
      <c r="E788" s="3"/>
      <c r="F788" s="55"/>
      <c r="G788"/>
      <c r="H788"/>
    </row>
    <row r="789" spans="1:8" s="25" customFormat="1">
      <c r="A789"/>
      <c r="B789" s="63"/>
      <c r="C789"/>
      <c r="D789"/>
      <c r="E789" s="3"/>
      <c r="F789" s="55"/>
      <c r="G789"/>
      <c r="H789"/>
    </row>
    <row r="790" spans="1:8" s="25" customFormat="1">
      <c r="A790"/>
      <c r="B790" s="63"/>
      <c r="C790"/>
      <c r="D790"/>
      <c r="E790" s="3"/>
      <c r="F790" s="55"/>
      <c r="G790"/>
      <c r="H790"/>
    </row>
    <row r="791" spans="1:8" s="25" customFormat="1">
      <c r="A791"/>
      <c r="B791" s="63"/>
      <c r="C791"/>
      <c r="D791"/>
      <c r="E791" s="3"/>
      <c r="F791" s="55"/>
      <c r="G791"/>
      <c r="H791"/>
    </row>
    <row r="792" spans="1:8" s="25" customFormat="1">
      <c r="A792"/>
      <c r="B792" s="63"/>
      <c r="C792"/>
      <c r="D792"/>
      <c r="E792" s="3"/>
      <c r="F792" s="55"/>
      <c r="G792"/>
      <c r="H792"/>
    </row>
    <row r="793" spans="1:8" s="25" customFormat="1">
      <c r="A793"/>
      <c r="B793" s="63"/>
      <c r="C793"/>
      <c r="D793"/>
      <c r="E793" s="3"/>
      <c r="F793" s="55"/>
      <c r="G793"/>
      <c r="H793"/>
    </row>
    <row r="794" spans="1:8" s="25" customFormat="1">
      <c r="A794"/>
      <c r="B794" s="63"/>
      <c r="C794"/>
      <c r="D794"/>
      <c r="E794" s="3"/>
      <c r="F794" s="55"/>
      <c r="G794"/>
      <c r="H794"/>
    </row>
    <row r="795" spans="1:8" s="25" customFormat="1">
      <c r="A795"/>
      <c r="B795" s="63"/>
      <c r="C795"/>
      <c r="D795"/>
      <c r="E795" s="3"/>
      <c r="F795" s="55"/>
      <c r="G795"/>
      <c r="H795"/>
    </row>
    <row r="796" spans="1:8" s="25" customFormat="1">
      <c r="A796"/>
      <c r="B796" s="63"/>
      <c r="C796"/>
      <c r="D796"/>
      <c r="E796" s="3"/>
      <c r="F796" s="55"/>
      <c r="G796" s="3"/>
      <c r="H796"/>
    </row>
    <row r="797" spans="1:8" s="25" customFormat="1">
      <c r="A797"/>
      <c r="B797" s="63"/>
      <c r="C797"/>
      <c r="D797"/>
      <c r="E797" s="3"/>
      <c r="F797" s="55"/>
      <c r="G797"/>
      <c r="H797"/>
    </row>
    <row r="798" spans="1:8" s="25" customFormat="1">
      <c r="A798"/>
      <c r="B798" s="63"/>
      <c r="C798"/>
      <c r="D798"/>
      <c r="E798" s="3"/>
      <c r="F798" s="55"/>
      <c r="G798"/>
      <c r="H798"/>
    </row>
    <row r="799" spans="1:8" s="25" customFormat="1">
      <c r="A799"/>
      <c r="B799" s="63"/>
      <c r="C799"/>
      <c r="D799"/>
      <c r="E799" s="3"/>
      <c r="F799" s="55"/>
      <c r="G799"/>
      <c r="H799"/>
    </row>
    <row r="800" spans="1:8" s="25" customFormat="1">
      <c r="A800"/>
      <c r="B800" s="63"/>
      <c r="C800"/>
      <c r="D800"/>
      <c r="E800" s="3"/>
      <c r="F800" s="55"/>
      <c r="G800"/>
      <c r="H800"/>
    </row>
    <row r="801" spans="1:8" s="25" customFormat="1">
      <c r="A801"/>
      <c r="B801" s="63"/>
      <c r="C801"/>
      <c r="D801"/>
      <c r="E801" s="3"/>
      <c r="F801" s="55"/>
      <c r="G801"/>
      <c r="H801"/>
    </row>
    <row r="802" spans="1:8" s="25" customFormat="1">
      <c r="A802"/>
      <c r="B802" s="63"/>
      <c r="C802"/>
      <c r="D802"/>
      <c r="E802" s="3"/>
      <c r="F802" s="55"/>
      <c r="G802"/>
      <c r="H802"/>
    </row>
    <row r="803" spans="1:8" s="25" customFormat="1">
      <c r="A803"/>
      <c r="B803" s="63"/>
      <c r="C803"/>
      <c r="D803"/>
      <c r="E803" s="3"/>
      <c r="F803" s="55"/>
      <c r="G803"/>
      <c r="H803"/>
    </row>
    <row r="804" spans="1:8" s="25" customFormat="1">
      <c r="A804"/>
      <c r="B804" s="63"/>
      <c r="C804"/>
      <c r="D804"/>
      <c r="E804" s="3"/>
      <c r="F804" s="55"/>
      <c r="G804"/>
      <c r="H804"/>
    </row>
    <row r="805" spans="1:8" s="25" customFormat="1">
      <c r="A805"/>
      <c r="B805" s="63"/>
      <c r="C805"/>
      <c r="D805"/>
      <c r="E805" s="3"/>
      <c r="F805" s="55"/>
      <c r="G805"/>
      <c r="H805"/>
    </row>
    <row r="806" spans="1:8" s="25" customFormat="1">
      <c r="A806"/>
      <c r="B806" s="63"/>
      <c r="C806"/>
      <c r="D806"/>
      <c r="E806" s="3"/>
      <c r="F806" s="55"/>
      <c r="G806"/>
      <c r="H806"/>
    </row>
    <row r="807" spans="1:8" s="25" customFormat="1">
      <c r="A807"/>
      <c r="B807" s="63"/>
      <c r="C807"/>
      <c r="D807"/>
      <c r="E807" s="3"/>
      <c r="F807" s="55"/>
      <c r="G807"/>
      <c r="H807"/>
    </row>
    <row r="808" spans="1:8" s="25" customFormat="1">
      <c r="A808"/>
      <c r="B808" s="63"/>
      <c r="C808"/>
      <c r="D808"/>
      <c r="E808" s="3"/>
      <c r="F808" s="55"/>
      <c r="G808"/>
      <c r="H808"/>
    </row>
    <row r="809" spans="1:8" s="25" customFormat="1">
      <c r="A809"/>
      <c r="B809" s="63"/>
      <c r="C809"/>
      <c r="D809"/>
      <c r="E809" s="3"/>
      <c r="F809" s="55"/>
      <c r="G809"/>
      <c r="H809"/>
    </row>
    <row r="810" spans="1:8" s="25" customFormat="1">
      <c r="A810"/>
      <c r="B810" s="63"/>
      <c r="C810"/>
      <c r="D810"/>
      <c r="E810" s="3"/>
      <c r="F810" s="55"/>
      <c r="G810"/>
      <c r="H810"/>
    </row>
    <row r="811" spans="1:8" s="25" customFormat="1">
      <c r="A811"/>
      <c r="B811" s="63"/>
      <c r="C811"/>
      <c r="D811"/>
      <c r="E811" s="3"/>
      <c r="F811" s="55"/>
      <c r="G811"/>
      <c r="H811"/>
    </row>
    <row r="812" spans="1:8" s="25" customFormat="1">
      <c r="A812"/>
      <c r="B812" s="63"/>
      <c r="C812"/>
      <c r="D812"/>
      <c r="E812" s="3"/>
      <c r="F812" s="55"/>
      <c r="G812"/>
      <c r="H812"/>
    </row>
    <row r="813" spans="1:8" s="25" customFormat="1">
      <c r="A813"/>
      <c r="B813" s="63"/>
      <c r="C813"/>
      <c r="D813"/>
      <c r="E813" s="3"/>
      <c r="F813" s="55"/>
      <c r="G813"/>
      <c r="H813"/>
    </row>
    <row r="814" spans="1:8" s="25" customFormat="1">
      <c r="A814"/>
      <c r="B814" s="63"/>
      <c r="C814"/>
      <c r="D814"/>
      <c r="E814" s="3"/>
      <c r="F814" s="55"/>
      <c r="G814"/>
      <c r="H814"/>
    </row>
    <row r="815" spans="1:8" s="25" customFormat="1">
      <c r="A815"/>
      <c r="B815" s="63"/>
      <c r="C815"/>
      <c r="D815"/>
      <c r="E815" s="3"/>
      <c r="F815" s="55"/>
      <c r="G815"/>
      <c r="H815"/>
    </row>
    <row r="816" spans="1:8" s="25" customFormat="1">
      <c r="A816"/>
      <c r="B816" s="63"/>
      <c r="C816"/>
      <c r="D816"/>
      <c r="E816" s="3"/>
      <c r="F816" s="55"/>
      <c r="G816"/>
      <c r="H816"/>
    </row>
    <row r="817" spans="1:8" s="25" customFormat="1">
      <c r="A817"/>
      <c r="B817" s="63"/>
      <c r="C817"/>
      <c r="D817"/>
      <c r="E817" s="3"/>
      <c r="F817" s="55"/>
      <c r="G817"/>
      <c r="H817"/>
    </row>
    <row r="818" spans="1:8" s="25" customFormat="1">
      <c r="A818"/>
      <c r="B818" s="63"/>
      <c r="C818"/>
      <c r="D818"/>
      <c r="E818" s="3"/>
      <c r="F818" s="55"/>
      <c r="G818"/>
      <c r="H818"/>
    </row>
    <row r="819" spans="1:8" s="25" customFormat="1">
      <c r="A819"/>
      <c r="B819" s="63"/>
      <c r="C819"/>
      <c r="D819"/>
      <c r="E819" s="3"/>
      <c r="F819" s="55"/>
      <c r="G819"/>
      <c r="H819"/>
    </row>
    <row r="820" spans="1:8" s="25" customFormat="1">
      <c r="A820"/>
      <c r="B820" s="63"/>
      <c r="C820"/>
      <c r="D820"/>
      <c r="E820" s="3"/>
      <c r="F820" s="55"/>
      <c r="G820"/>
      <c r="H820"/>
    </row>
    <row r="821" spans="1:8" s="25" customFormat="1">
      <c r="A821"/>
      <c r="B821" s="63"/>
      <c r="C821"/>
      <c r="D821"/>
      <c r="E821" s="3"/>
      <c r="F821" s="55"/>
      <c r="G821"/>
      <c r="H821"/>
    </row>
    <row r="822" spans="1:8" s="25" customFormat="1">
      <c r="A822"/>
      <c r="B822" s="63"/>
      <c r="C822"/>
      <c r="D822"/>
      <c r="E822" s="3"/>
      <c r="F822" s="55"/>
      <c r="G822"/>
      <c r="H822"/>
    </row>
    <row r="823" spans="1:8" s="25" customFormat="1">
      <c r="A823"/>
      <c r="B823" s="63"/>
      <c r="C823"/>
      <c r="D823"/>
      <c r="E823" s="3"/>
      <c r="F823" s="55"/>
      <c r="G823"/>
      <c r="H823"/>
    </row>
    <row r="824" spans="1:8" s="25" customFormat="1">
      <c r="A824"/>
      <c r="B824" s="63"/>
      <c r="C824"/>
      <c r="D824"/>
      <c r="E824" s="3"/>
      <c r="F824" s="55"/>
      <c r="G824"/>
      <c r="H824"/>
    </row>
    <row r="825" spans="1:8" s="25" customFormat="1">
      <c r="A825"/>
      <c r="B825" s="63"/>
      <c r="C825"/>
      <c r="D825"/>
      <c r="E825" s="3"/>
      <c r="F825" s="55"/>
      <c r="G825"/>
      <c r="H825"/>
    </row>
    <row r="826" spans="1:8" s="25" customFormat="1">
      <c r="A826"/>
      <c r="B826" s="63"/>
      <c r="C826"/>
      <c r="D826"/>
      <c r="E826" s="3"/>
      <c r="F826" s="55"/>
      <c r="G826"/>
      <c r="H826"/>
    </row>
    <row r="827" spans="1:8" s="25" customFormat="1">
      <c r="A827"/>
      <c r="B827" s="63"/>
      <c r="C827"/>
      <c r="D827"/>
      <c r="E827" s="3"/>
      <c r="F827" s="55"/>
      <c r="G827"/>
      <c r="H827"/>
    </row>
    <row r="828" spans="1:8" s="25" customFormat="1">
      <c r="A828"/>
      <c r="B828" s="63"/>
      <c r="C828"/>
      <c r="D828"/>
      <c r="E828" s="3"/>
      <c r="F828" s="55"/>
      <c r="G828"/>
      <c r="H828"/>
    </row>
    <row r="829" spans="1:8" s="25" customFormat="1">
      <c r="A829"/>
      <c r="B829" s="63"/>
      <c r="C829"/>
      <c r="D829"/>
      <c r="E829" s="3"/>
      <c r="F829" s="55"/>
      <c r="G829"/>
      <c r="H829"/>
    </row>
    <row r="830" spans="1:8" s="25" customFormat="1">
      <c r="A830"/>
      <c r="B830" s="63"/>
      <c r="C830"/>
      <c r="D830"/>
      <c r="E830" s="3"/>
      <c r="F830" s="55"/>
      <c r="G830"/>
      <c r="H830"/>
    </row>
    <row r="831" spans="1:8" s="25" customFormat="1">
      <c r="A831"/>
      <c r="B831" s="63"/>
      <c r="C831"/>
      <c r="D831"/>
      <c r="E831" s="3"/>
      <c r="F831" s="55"/>
      <c r="G831"/>
      <c r="H831"/>
    </row>
    <row r="832" spans="1:8" s="25" customFormat="1">
      <c r="A832"/>
      <c r="B832" s="63"/>
      <c r="C832"/>
      <c r="D832"/>
      <c r="E832" s="3"/>
      <c r="F832" s="55"/>
      <c r="G832"/>
      <c r="H832"/>
    </row>
    <row r="833" spans="1:8" s="25" customFormat="1">
      <c r="A833"/>
      <c r="B833" s="63"/>
      <c r="C833"/>
      <c r="D833"/>
      <c r="E833" s="3"/>
      <c r="F833" s="55"/>
      <c r="G833"/>
      <c r="H833"/>
    </row>
    <row r="834" spans="1:8" s="25" customFormat="1">
      <c r="A834"/>
      <c r="B834" s="63"/>
      <c r="C834"/>
      <c r="D834"/>
      <c r="E834" s="3"/>
      <c r="F834" s="55"/>
      <c r="G834"/>
      <c r="H834"/>
    </row>
    <row r="835" spans="1:8" s="25" customFormat="1">
      <c r="A835"/>
      <c r="B835" s="63"/>
      <c r="C835"/>
      <c r="D835"/>
      <c r="E835" s="3"/>
      <c r="F835" s="55"/>
      <c r="G835"/>
      <c r="H835"/>
    </row>
    <row r="836" spans="1:8" s="25" customFormat="1">
      <c r="A836"/>
      <c r="B836" s="63"/>
      <c r="C836"/>
      <c r="D836"/>
      <c r="E836" s="3"/>
      <c r="F836" s="55"/>
      <c r="G836"/>
      <c r="H836"/>
    </row>
    <row r="837" spans="1:8" s="25" customFormat="1">
      <c r="A837"/>
      <c r="B837" s="63"/>
      <c r="C837"/>
      <c r="D837"/>
      <c r="E837" s="3"/>
      <c r="F837" s="55"/>
      <c r="G837"/>
      <c r="H837"/>
    </row>
    <row r="838" spans="1:8" s="25" customFormat="1">
      <c r="A838"/>
      <c r="B838" s="63"/>
      <c r="C838"/>
      <c r="D838"/>
      <c r="E838" s="3"/>
      <c r="F838" s="55"/>
      <c r="G838"/>
      <c r="H838"/>
    </row>
    <row r="839" spans="1:8" s="25" customFormat="1">
      <c r="A839"/>
      <c r="B839" s="63"/>
      <c r="C839"/>
      <c r="D839"/>
      <c r="E839" s="3"/>
      <c r="F839" s="55"/>
      <c r="G839"/>
      <c r="H839"/>
    </row>
    <row r="840" spans="1:8" s="25" customFormat="1">
      <c r="A840"/>
      <c r="B840" s="63"/>
      <c r="C840"/>
      <c r="D840"/>
      <c r="E840" s="3"/>
      <c r="F840" s="55"/>
      <c r="G840"/>
      <c r="H840"/>
    </row>
    <row r="841" spans="1:8" s="25" customFormat="1">
      <c r="A841"/>
      <c r="B841" s="63"/>
      <c r="C841"/>
      <c r="D841"/>
      <c r="E841" s="3"/>
      <c r="F841" s="55"/>
      <c r="G841"/>
      <c r="H841"/>
    </row>
    <row r="842" spans="1:8" s="25" customFormat="1">
      <c r="A842"/>
      <c r="B842" s="63"/>
      <c r="C842"/>
      <c r="D842"/>
      <c r="E842" s="3"/>
      <c r="F842" s="55"/>
      <c r="G842"/>
      <c r="H842"/>
    </row>
    <row r="843" spans="1:8" s="25" customFormat="1">
      <c r="A843"/>
      <c r="B843" s="63"/>
      <c r="C843"/>
      <c r="D843"/>
      <c r="E843" s="3"/>
      <c r="F843" s="55"/>
      <c r="G843"/>
      <c r="H843"/>
    </row>
    <row r="844" spans="1:8" s="25" customFormat="1">
      <c r="A844"/>
      <c r="B844" s="63"/>
      <c r="C844"/>
      <c r="D844"/>
      <c r="E844" s="3"/>
      <c r="F844" s="55"/>
      <c r="G844"/>
      <c r="H844"/>
    </row>
    <row r="845" spans="1:8" s="25" customFormat="1">
      <c r="A845"/>
      <c r="B845" s="63"/>
      <c r="C845"/>
      <c r="D845"/>
      <c r="E845" s="3"/>
      <c r="F845" s="55"/>
      <c r="G845"/>
      <c r="H845"/>
    </row>
    <row r="846" spans="1:8" s="25" customFormat="1">
      <c r="A846"/>
      <c r="B846" s="63"/>
      <c r="C846"/>
      <c r="D846"/>
      <c r="E846" s="3"/>
      <c r="F846" s="55"/>
      <c r="G846"/>
      <c r="H846"/>
    </row>
    <row r="847" spans="1:8" s="25" customFormat="1">
      <c r="A847"/>
      <c r="B847" s="63"/>
      <c r="C847"/>
      <c r="D847"/>
      <c r="E847" s="3"/>
      <c r="F847" s="55"/>
      <c r="G847"/>
      <c r="H847"/>
    </row>
    <row r="848" spans="1:8" s="25" customFormat="1">
      <c r="A848"/>
      <c r="B848" s="63"/>
      <c r="C848"/>
      <c r="D848"/>
      <c r="E848" s="3"/>
      <c r="F848" s="55"/>
      <c r="G848"/>
      <c r="H848"/>
    </row>
    <row r="849" spans="1:8" s="25" customFormat="1">
      <c r="A849"/>
      <c r="B849" s="63"/>
      <c r="C849"/>
      <c r="D849"/>
      <c r="E849" s="3"/>
      <c r="F849" s="55"/>
      <c r="G849"/>
      <c r="H849"/>
    </row>
    <row r="850" spans="1:8" s="25" customFormat="1">
      <c r="A850"/>
      <c r="B850" s="63"/>
      <c r="C850"/>
      <c r="D850"/>
      <c r="E850" s="3"/>
      <c r="F850" s="55"/>
      <c r="G850"/>
      <c r="H850"/>
    </row>
    <row r="851" spans="1:8" s="25" customFormat="1">
      <c r="A851"/>
      <c r="B851" s="63"/>
      <c r="C851"/>
      <c r="D851"/>
      <c r="E851" s="3"/>
      <c r="F851" s="55"/>
      <c r="G851"/>
      <c r="H851"/>
    </row>
    <row r="852" spans="1:8" s="25" customFormat="1">
      <c r="A852"/>
      <c r="B852" s="63"/>
      <c r="C852"/>
      <c r="D852"/>
      <c r="E852" s="3"/>
      <c r="F852" s="55"/>
      <c r="G852"/>
      <c r="H852"/>
    </row>
    <row r="853" spans="1:8" s="25" customFormat="1">
      <c r="A853"/>
      <c r="B853" s="63"/>
      <c r="C853"/>
      <c r="D853"/>
      <c r="E853" s="3"/>
      <c r="F853" s="55"/>
      <c r="G853"/>
      <c r="H853"/>
    </row>
    <row r="854" spans="1:8" s="25" customFormat="1">
      <c r="A854"/>
      <c r="B854" s="63"/>
      <c r="C854"/>
      <c r="D854"/>
      <c r="E854" s="3"/>
      <c r="F854" s="55"/>
      <c r="G854"/>
      <c r="H854"/>
    </row>
    <row r="855" spans="1:8" s="25" customFormat="1">
      <c r="A855"/>
      <c r="B855" s="63"/>
      <c r="C855"/>
      <c r="D855"/>
      <c r="E855" s="3"/>
      <c r="F855" s="55"/>
      <c r="G855"/>
      <c r="H855"/>
    </row>
    <row r="856" spans="1:8" s="25" customFormat="1">
      <c r="A856"/>
      <c r="B856" s="63"/>
      <c r="C856"/>
      <c r="D856"/>
      <c r="E856" s="3"/>
      <c r="F856" s="55"/>
      <c r="G856"/>
      <c r="H856"/>
    </row>
    <row r="857" spans="1:8" s="25" customFormat="1">
      <c r="A857"/>
      <c r="B857" s="63"/>
      <c r="C857"/>
      <c r="D857"/>
      <c r="E857" s="3"/>
      <c r="F857" s="55"/>
      <c r="G857"/>
      <c r="H857"/>
    </row>
    <row r="858" spans="1:8" s="25" customFormat="1">
      <c r="A858"/>
      <c r="B858" s="63"/>
      <c r="C858"/>
      <c r="D858"/>
      <c r="E858" s="3"/>
      <c r="F858" s="55"/>
      <c r="G858"/>
      <c r="H858"/>
    </row>
    <row r="859" spans="1:8" s="25" customFormat="1">
      <c r="A859"/>
      <c r="B859" s="63"/>
      <c r="C859"/>
      <c r="D859"/>
      <c r="E859" s="3"/>
      <c r="F859" s="55"/>
      <c r="G859"/>
      <c r="H859"/>
    </row>
    <row r="860" spans="1:8" s="25" customFormat="1">
      <c r="A860"/>
      <c r="B860" s="63"/>
      <c r="C860"/>
      <c r="D860"/>
      <c r="E860" s="3"/>
      <c r="F860" s="55"/>
      <c r="G860"/>
      <c r="H860"/>
    </row>
    <row r="861" spans="1:8" s="25" customFormat="1">
      <c r="A861"/>
      <c r="B861" s="63"/>
      <c r="C861"/>
      <c r="D861"/>
      <c r="E861" s="3"/>
      <c r="F861" s="55"/>
      <c r="G861"/>
      <c r="H861"/>
    </row>
    <row r="862" spans="1:8" s="25" customFormat="1">
      <c r="A862"/>
      <c r="B862" s="63"/>
      <c r="C862"/>
      <c r="D862"/>
      <c r="E862" s="3"/>
      <c r="F862" s="55"/>
      <c r="G862"/>
      <c r="H862"/>
    </row>
    <row r="863" spans="1:8" s="25" customFormat="1">
      <c r="A863"/>
      <c r="B863" s="63"/>
      <c r="C863"/>
      <c r="D863"/>
      <c r="E863" s="3"/>
      <c r="F863" s="55"/>
      <c r="G863"/>
      <c r="H863"/>
    </row>
    <row r="864" spans="1:8" s="25" customFormat="1">
      <c r="A864"/>
      <c r="B864" s="63"/>
      <c r="C864"/>
      <c r="D864"/>
      <c r="E864" s="3"/>
      <c r="F864" s="55"/>
      <c r="G864"/>
      <c r="H864"/>
    </row>
    <row r="865" spans="1:8" s="25" customFormat="1">
      <c r="A865"/>
      <c r="B865" s="63"/>
      <c r="C865"/>
      <c r="D865"/>
      <c r="E865" s="3"/>
      <c r="F865" s="55"/>
      <c r="G865"/>
      <c r="H865"/>
    </row>
    <row r="866" spans="1:8" s="25" customFormat="1">
      <c r="A866"/>
      <c r="B866" s="63"/>
      <c r="C866"/>
      <c r="D866"/>
      <c r="E866" s="3"/>
      <c r="F866" s="55"/>
      <c r="G866"/>
      <c r="H866"/>
    </row>
    <row r="867" spans="1:8" s="25" customFormat="1">
      <c r="A867"/>
      <c r="B867" s="63"/>
      <c r="C867"/>
      <c r="D867"/>
      <c r="E867" s="3"/>
      <c r="F867" s="55"/>
      <c r="G867"/>
      <c r="H867"/>
    </row>
    <row r="868" spans="1:8" s="25" customFormat="1">
      <c r="A868"/>
      <c r="B868" s="63"/>
      <c r="C868"/>
      <c r="D868"/>
      <c r="E868" s="3"/>
      <c r="F868" s="55"/>
      <c r="G868"/>
      <c r="H868"/>
    </row>
    <row r="869" spans="1:8" s="25" customFormat="1">
      <c r="A869"/>
      <c r="B869" s="63"/>
      <c r="C869"/>
      <c r="D869"/>
      <c r="E869" s="3"/>
      <c r="F869" s="55"/>
      <c r="G869"/>
      <c r="H869"/>
    </row>
    <row r="870" spans="1:8" s="25" customFormat="1">
      <c r="A870"/>
      <c r="B870" s="63"/>
      <c r="C870"/>
      <c r="D870"/>
      <c r="E870" s="3"/>
      <c r="F870" s="55"/>
      <c r="G870"/>
      <c r="H870"/>
    </row>
    <row r="871" spans="1:8" s="25" customFormat="1">
      <c r="A871"/>
      <c r="B871" s="63"/>
      <c r="C871"/>
      <c r="D871"/>
      <c r="E871" s="3"/>
      <c r="F871" s="55"/>
      <c r="G871"/>
      <c r="H871"/>
    </row>
    <row r="872" spans="1:8" s="25" customFormat="1">
      <c r="A872"/>
      <c r="B872" s="63"/>
      <c r="C872"/>
      <c r="D872"/>
      <c r="E872" s="3"/>
      <c r="F872" s="55"/>
      <c r="G872"/>
      <c r="H872"/>
    </row>
    <row r="873" spans="1:8" s="25" customFormat="1">
      <c r="A873"/>
      <c r="B873" s="63"/>
      <c r="C873"/>
      <c r="D873"/>
      <c r="E873" s="3"/>
      <c r="F873" s="55"/>
      <c r="G873"/>
      <c r="H873"/>
    </row>
    <row r="874" spans="1:8" s="25" customFormat="1">
      <c r="A874"/>
      <c r="B874" s="63"/>
      <c r="C874"/>
      <c r="D874"/>
      <c r="E874" s="3"/>
      <c r="F874" s="55"/>
      <c r="G874"/>
      <c r="H874"/>
    </row>
    <row r="875" spans="1:8" s="25" customFormat="1">
      <c r="A875"/>
      <c r="B875" s="63"/>
      <c r="C875"/>
      <c r="D875"/>
      <c r="E875" s="3"/>
      <c r="F875" s="55"/>
      <c r="G875"/>
      <c r="H875"/>
    </row>
    <row r="876" spans="1:8" s="25" customFormat="1">
      <c r="A876"/>
      <c r="B876" s="63"/>
      <c r="C876"/>
      <c r="D876"/>
      <c r="E876" s="3"/>
      <c r="F876" s="55"/>
      <c r="G876"/>
      <c r="H876"/>
    </row>
    <row r="877" spans="1:8" s="25" customFormat="1">
      <c r="A877"/>
      <c r="B877" s="63"/>
      <c r="C877"/>
      <c r="D877"/>
      <c r="E877" s="3"/>
      <c r="F877" s="55"/>
      <c r="G877"/>
      <c r="H877"/>
    </row>
    <row r="878" spans="1:8" s="25" customFormat="1">
      <c r="A878"/>
      <c r="B878" s="63"/>
      <c r="C878"/>
      <c r="D878"/>
      <c r="E878" s="3"/>
      <c r="F878" s="55"/>
      <c r="G878"/>
      <c r="H878"/>
    </row>
    <row r="879" spans="1:8" s="25" customFormat="1">
      <c r="A879"/>
      <c r="B879" s="63"/>
      <c r="C879"/>
      <c r="D879"/>
      <c r="E879" s="3"/>
      <c r="F879" s="55"/>
      <c r="G879"/>
      <c r="H879"/>
    </row>
    <row r="880" spans="1:8" s="25" customFormat="1">
      <c r="A880"/>
      <c r="B880" s="63"/>
      <c r="C880"/>
      <c r="D880"/>
      <c r="E880" s="3"/>
      <c r="F880" s="55"/>
      <c r="G880"/>
      <c r="H880"/>
    </row>
    <row r="881" spans="1:8" s="25" customFormat="1">
      <c r="A881"/>
      <c r="B881" s="63"/>
      <c r="C881"/>
      <c r="D881"/>
      <c r="E881" s="3"/>
      <c r="F881" s="55"/>
      <c r="G881"/>
      <c r="H881"/>
    </row>
    <row r="882" spans="1:8" s="25" customFormat="1">
      <c r="A882"/>
      <c r="B882" s="63"/>
      <c r="C882"/>
      <c r="D882"/>
      <c r="E882" s="3"/>
      <c r="F882" s="55"/>
      <c r="G882"/>
      <c r="H882"/>
    </row>
    <row r="883" spans="1:8" s="25" customFormat="1">
      <c r="A883"/>
      <c r="B883" s="63"/>
      <c r="C883"/>
      <c r="D883"/>
      <c r="E883" s="3"/>
      <c r="F883" s="55"/>
      <c r="G883"/>
      <c r="H883"/>
    </row>
    <row r="884" spans="1:8" s="25" customFormat="1">
      <c r="A884"/>
      <c r="B884" s="63"/>
      <c r="C884"/>
      <c r="D884"/>
      <c r="E884" s="3"/>
      <c r="F884" s="55"/>
      <c r="G884"/>
      <c r="H884"/>
    </row>
    <row r="885" spans="1:8" s="25" customFormat="1">
      <c r="A885"/>
      <c r="B885" s="63"/>
      <c r="C885"/>
      <c r="D885"/>
      <c r="E885" s="3"/>
      <c r="F885" s="55"/>
      <c r="G885"/>
      <c r="H885"/>
    </row>
    <row r="886" spans="1:8" s="25" customFormat="1">
      <c r="A886"/>
      <c r="B886" s="63"/>
      <c r="C886"/>
      <c r="D886"/>
      <c r="E886" s="3"/>
      <c r="F886" s="55"/>
      <c r="G886"/>
      <c r="H886"/>
    </row>
    <row r="887" spans="1:8" s="25" customFormat="1">
      <c r="A887"/>
      <c r="B887" s="63"/>
      <c r="C887"/>
      <c r="D887"/>
      <c r="E887" s="3"/>
      <c r="F887" s="55"/>
      <c r="G887"/>
      <c r="H887"/>
    </row>
    <row r="888" spans="1:8" s="25" customFormat="1">
      <c r="A888"/>
      <c r="B888" s="63"/>
      <c r="C888"/>
      <c r="D888"/>
      <c r="E888" s="3"/>
      <c r="F888" s="55"/>
      <c r="G888"/>
      <c r="H888"/>
    </row>
    <row r="889" spans="1:8" s="25" customFormat="1">
      <c r="A889"/>
      <c r="B889" s="63"/>
      <c r="C889"/>
      <c r="D889"/>
      <c r="E889" s="3"/>
      <c r="F889" s="55"/>
      <c r="G889"/>
      <c r="H889"/>
    </row>
    <row r="890" spans="1:8" s="25" customFormat="1">
      <c r="A890"/>
      <c r="B890" s="63"/>
      <c r="C890"/>
      <c r="D890"/>
      <c r="E890" s="3"/>
      <c r="F890" s="55"/>
      <c r="G890"/>
      <c r="H890"/>
    </row>
    <row r="891" spans="1:8" s="25" customFormat="1">
      <c r="A891"/>
      <c r="B891" s="63"/>
      <c r="C891"/>
      <c r="D891"/>
      <c r="E891" s="3"/>
      <c r="F891" s="55"/>
      <c r="G891"/>
      <c r="H891"/>
    </row>
    <row r="892" spans="1:8" s="25" customFormat="1">
      <c r="A892"/>
      <c r="B892" s="63"/>
      <c r="C892"/>
      <c r="D892"/>
      <c r="E892" s="3"/>
      <c r="F892" s="55"/>
      <c r="G892"/>
      <c r="H892"/>
    </row>
    <row r="893" spans="1:8" s="25" customFormat="1">
      <c r="A893"/>
      <c r="B893" s="63"/>
      <c r="C893"/>
      <c r="D893"/>
      <c r="E893" s="3"/>
      <c r="F893" s="55"/>
      <c r="G893"/>
      <c r="H893"/>
    </row>
    <row r="894" spans="1:8" s="25" customFormat="1">
      <c r="A894"/>
      <c r="B894" s="63"/>
      <c r="C894"/>
      <c r="D894"/>
      <c r="E894" s="3"/>
      <c r="F894" s="55"/>
      <c r="G894"/>
      <c r="H894"/>
    </row>
    <row r="895" spans="1:8" s="25" customFormat="1">
      <c r="A895"/>
      <c r="B895" s="63"/>
      <c r="C895"/>
      <c r="D895"/>
      <c r="E895" s="3"/>
      <c r="F895" s="55"/>
      <c r="G895"/>
      <c r="H895"/>
    </row>
    <row r="896" spans="1:8" s="25" customFormat="1">
      <c r="A896"/>
      <c r="B896" s="63"/>
      <c r="C896"/>
      <c r="D896"/>
      <c r="E896" s="3"/>
      <c r="F896" s="55"/>
      <c r="G896"/>
      <c r="H896"/>
    </row>
    <row r="897" spans="1:8" s="25" customFormat="1">
      <c r="A897"/>
      <c r="B897" s="63"/>
      <c r="C897"/>
      <c r="D897"/>
      <c r="E897" s="3"/>
      <c r="F897" s="55"/>
      <c r="G897"/>
      <c r="H897"/>
    </row>
    <row r="898" spans="1:8" s="25" customFormat="1">
      <c r="A898"/>
      <c r="B898" s="63"/>
      <c r="C898"/>
      <c r="D898"/>
      <c r="E898" s="3"/>
      <c r="F898" s="55"/>
      <c r="G898"/>
      <c r="H898"/>
    </row>
    <row r="899" spans="1:8" s="25" customFormat="1">
      <c r="A899"/>
      <c r="B899" s="63"/>
      <c r="C899"/>
      <c r="D899"/>
      <c r="E899" s="3"/>
      <c r="F899" s="55"/>
      <c r="G899"/>
      <c r="H899"/>
    </row>
    <row r="900" spans="1:8" s="25" customFormat="1">
      <c r="A900"/>
      <c r="B900" s="63"/>
      <c r="C900"/>
      <c r="D900"/>
      <c r="E900" s="3"/>
      <c r="F900" s="55"/>
      <c r="G900"/>
      <c r="H900"/>
    </row>
    <row r="901" spans="1:8" s="25" customFormat="1">
      <c r="A901"/>
      <c r="B901" s="63"/>
      <c r="C901"/>
      <c r="D901"/>
      <c r="E901" s="3"/>
      <c r="F901" s="55"/>
      <c r="G901"/>
      <c r="H901"/>
    </row>
    <row r="902" spans="1:8" s="25" customFormat="1">
      <c r="A902"/>
      <c r="B902" s="63"/>
      <c r="C902"/>
      <c r="D902"/>
      <c r="E902" s="3"/>
      <c r="F902" s="55"/>
      <c r="G902"/>
      <c r="H902"/>
    </row>
    <row r="903" spans="1:8" s="25" customFormat="1">
      <c r="A903"/>
      <c r="B903" s="63"/>
      <c r="C903"/>
      <c r="D903"/>
      <c r="E903" s="3"/>
      <c r="F903" s="55"/>
      <c r="G903"/>
      <c r="H903"/>
    </row>
    <row r="904" spans="1:8" s="25" customFormat="1">
      <c r="A904"/>
      <c r="B904" s="63"/>
      <c r="C904"/>
      <c r="D904"/>
      <c r="E904" s="3"/>
      <c r="F904" s="55"/>
      <c r="G904"/>
      <c r="H904"/>
    </row>
    <row r="905" spans="1:8" s="25" customFormat="1">
      <c r="A905"/>
      <c r="B905" s="63"/>
      <c r="C905"/>
      <c r="D905"/>
      <c r="E905" s="3"/>
      <c r="F905" s="55"/>
      <c r="G905"/>
      <c r="H905"/>
    </row>
    <row r="906" spans="1:8" s="25" customFormat="1">
      <c r="A906"/>
      <c r="B906" s="63"/>
      <c r="C906"/>
      <c r="D906"/>
      <c r="E906" s="3"/>
      <c r="F906" s="55"/>
      <c r="G906"/>
      <c r="H906"/>
    </row>
    <row r="907" spans="1:8" s="25" customFormat="1">
      <c r="A907"/>
      <c r="B907" s="63"/>
      <c r="C907"/>
      <c r="D907"/>
      <c r="E907" s="3"/>
      <c r="F907" s="55"/>
      <c r="G907"/>
      <c r="H907"/>
    </row>
    <row r="908" spans="1:8" s="25" customFormat="1">
      <c r="A908"/>
      <c r="B908" s="63"/>
      <c r="C908"/>
      <c r="D908"/>
      <c r="E908" s="3"/>
      <c r="F908" s="55"/>
      <c r="G908"/>
      <c r="H908"/>
    </row>
    <row r="909" spans="1:8" s="25" customFormat="1">
      <c r="A909"/>
      <c r="B909" s="63"/>
      <c r="C909"/>
      <c r="D909"/>
      <c r="E909" s="3"/>
      <c r="F909" s="55"/>
      <c r="G909"/>
      <c r="H909"/>
    </row>
    <row r="910" spans="1:8" s="25" customFormat="1">
      <c r="A910"/>
      <c r="B910" s="63"/>
      <c r="C910"/>
      <c r="D910"/>
      <c r="E910" s="3"/>
      <c r="F910" s="55"/>
      <c r="G910"/>
      <c r="H910"/>
    </row>
    <row r="911" spans="1:8" s="25" customFormat="1">
      <c r="A911"/>
      <c r="B911" s="63"/>
      <c r="C911"/>
      <c r="D911"/>
      <c r="E911" s="3"/>
      <c r="F911" s="55"/>
      <c r="G911"/>
      <c r="H911"/>
    </row>
    <row r="912" spans="1:8" s="25" customFormat="1">
      <c r="A912"/>
      <c r="B912" s="63"/>
      <c r="C912"/>
      <c r="D912"/>
      <c r="E912" s="3"/>
      <c r="F912" s="55"/>
      <c r="G912"/>
      <c r="H912"/>
    </row>
    <row r="913" spans="1:8" s="25" customFormat="1">
      <c r="A913"/>
      <c r="B913" s="63"/>
      <c r="C913"/>
      <c r="D913"/>
      <c r="E913" s="3"/>
      <c r="F913" s="55"/>
      <c r="G913"/>
      <c r="H913"/>
    </row>
    <row r="914" spans="1:8" s="25" customFormat="1">
      <c r="A914"/>
      <c r="B914" s="63"/>
      <c r="C914"/>
      <c r="D914"/>
      <c r="E914" s="3"/>
      <c r="F914" s="55"/>
      <c r="G914"/>
      <c r="H914"/>
    </row>
    <row r="915" spans="1:8" s="25" customFormat="1">
      <c r="A915"/>
      <c r="B915" s="63"/>
      <c r="C915"/>
      <c r="D915"/>
      <c r="E915" s="3"/>
      <c r="F915" s="55"/>
      <c r="G915"/>
      <c r="H915"/>
    </row>
    <row r="916" spans="1:8" s="25" customFormat="1">
      <c r="A916"/>
      <c r="B916" s="63"/>
      <c r="C916"/>
      <c r="D916"/>
      <c r="E916" s="3"/>
      <c r="F916" s="55"/>
      <c r="G916"/>
      <c r="H916"/>
    </row>
    <row r="917" spans="1:8" s="25" customFormat="1">
      <c r="A917"/>
      <c r="B917" s="63"/>
      <c r="C917"/>
      <c r="D917"/>
      <c r="E917" s="3"/>
      <c r="F917" s="55"/>
      <c r="G917"/>
      <c r="H917"/>
    </row>
    <row r="918" spans="1:8" s="25" customFormat="1">
      <c r="A918"/>
      <c r="B918" s="63"/>
      <c r="C918"/>
      <c r="D918"/>
      <c r="E918" s="3"/>
      <c r="F918" s="55"/>
      <c r="G918"/>
      <c r="H918"/>
    </row>
    <row r="919" spans="1:8" s="25" customFormat="1">
      <c r="A919"/>
      <c r="B919" s="63"/>
      <c r="C919"/>
      <c r="D919"/>
      <c r="E919" s="3"/>
      <c r="F919" s="55"/>
      <c r="G919"/>
      <c r="H919"/>
    </row>
    <row r="920" spans="1:8" s="25" customFormat="1">
      <c r="A920"/>
      <c r="B920" s="63"/>
      <c r="C920"/>
      <c r="D920"/>
      <c r="E920" s="3"/>
      <c r="F920" s="55"/>
      <c r="G920"/>
      <c r="H920"/>
    </row>
    <row r="921" spans="1:8" s="25" customFormat="1">
      <c r="A921"/>
      <c r="B921" s="63"/>
      <c r="C921"/>
      <c r="D921"/>
      <c r="E921" s="3"/>
      <c r="F921" s="55"/>
      <c r="G921"/>
      <c r="H921"/>
    </row>
    <row r="922" spans="1:8" s="25" customFormat="1">
      <c r="A922"/>
      <c r="B922" s="63"/>
      <c r="C922"/>
      <c r="D922"/>
      <c r="E922" s="3"/>
      <c r="F922" s="55"/>
      <c r="G922"/>
      <c r="H922"/>
    </row>
    <row r="923" spans="1:8" s="25" customFormat="1">
      <c r="A923"/>
      <c r="B923" s="63"/>
      <c r="C923"/>
      <c r="D923"/>
      <c r="E923" s="3"/>
      <c r="F923" s="55"/>
      <c r="G923"/>
      <c r="H923"/>
    </row>
    <row r="924" spans="1:8" s="25" customFormat="1">
      <c r="A924"/>
      <c r="B924" s="63"/>
      <c r="C924"/>
      <c r="D924"/>
      <c r="E924" s="3"/>
      <c r="F924" s="55"/>
      <c r="G924"/>
      <c r="H924"/>
    </row>
    <row r="925" spans="1:8" s="25" customFormat="1">
      <c r="A925"/>
      <c r="B925" s="63"/>
      <c r="C925"/>
      <c r="D925"/>
      <c r="E925" s="3"/>
      <c r="F925" s="55"/>
      <c r="G925"/>
      <c r="H925"/>
    </row>
    <row r="926" spans="1:8" s="25" customFormat="1">
      <c r="A926"/>
      <c r="B926" s="63"/>
      <c r="C926"/>
      <c r="D926"/>
      <c r="E926" s="3"/>
      <c r="F926" s="55"/>
      <c r="G926"/>
      <c r="H926"/>
    </row>
    <row r="927" spans="1:8" s="25" customFormat="1">
      <c r="A927"/>
      <c r="B927" s="63"/>
      <c r="C927"/>
      <c r="D927"/>
      <c r="E927" s="3"/>
      <c r="F927" s="55"/>
      <c r="G927"/>
      <c r="H927"/>
    </row>
    <row r="928" spans="1:8" s="25" customFormat="1">
      <c r="A928"/>
      <c r="B928" s="63"/>
      <c r="C928"/>
      <c r="D928"/>
      <c r="E928" s="3"/>
      <c r="F928" s="55"/>
      <c r="G928"/>
      <c r="H928"/>
    </row>
    <row r="929" spans="1:8" s="25" customFormat="1">
      <c r="A929"/>
      <c r="B929" s="63"/>
      <c r="C929"/>
      <c r="D929"/>
      <c r="E929" s="3"/>
      <c r="F929" s="55"/>
      <c r="G929"/>
      <c r="H929"/>
    </row>
    <row r="930" spans="1:8" s="25" customFormat="1">
      <c r="A930"/>
      <c r="B930" s="63"/>
      <c r="C930"/>
      <c r="D930"/>
      <c r="E930" s="3"/>
      <c r="F930" s="55"/>
      <c r="G930"/>
      <c r="H930"/>
    </row>
    <row r="931" spans="1:8" s="25" customFormat="1">
      <c r="A931"/>
      <c r="B931" s="63"/>
      <c r="C931"/>
      <c r="D931"/>
      <c r="E931" s="3"/>
      <c r="F931" s="55"/>
      <c r="G931"/>
      <c r="H931"/>
    </row>
    <row r="932" spans="1:8" s="25" customFormat="1">
      <c r="A932"/>
      <c r="B932" s="63"/>
      <c r="C932"/>
      <c r="D932"/>
      <c r="E932" s="3"/>
      <c r="F932" s="55"/>
      <c r="G932"/>
      <c r="H932"/>
    </row>
    <row r="933" spans="1:8" s="25" customFormat="1">
      <c r="A933"/>
      <c r="B933" s="63"/>
      <c r="C933"/>
      <c r="D933"/>
      <c r="E933" s="3"/>
      <c r="F933" s="55"/>
      <c r="G933"/>
      <c r="H933"/>
    </row>
    <row r="934" spans="1:8" s="25" customFormat="1">
      <c r="A934"/>
      <c r="B934" s="63"/>
      <c r="C934"/>
      <c r="D934"/>
      <c r="E934" s="3"/>
      <c r="F934" s="55"/>
      <c r="G934"/>
      <c r="H934"/>
    </row>
    <row r="935" spans="1:8" s="25" customFormat="1">
      <c r="A935"/>
      <c r="B935" s="63"/>
      <c r="C935"/>
      <c r="D935"/>
      <c r="E935" s="3"/>
      <c r="F935" s="55"/>
      <c r="G935"/>
      <c r="H935"/>
    </row>
    <row r="936" spans="1:8" s="25" customFormat="1">
      <c r="A936"/>
      <c r="B936" s="63"/>
      <c r="C936"/>
      <c r="D936"/>
      <c r="E936" s="3"/>
      <c r="F936" s="55"/>
      <c r="G936"/>
      <c r="H936"/>
    </row>
    <row r="937" spans="1:8" s="25" customFormat="1">
      <c r="A937"/>
      <c r="B937" s="63"/>
      <c r="C937"/>
      <c r="D937"/>
      <c r="E937" s="3"/>
      <c r="F937" s="55"/>
      <c r="G937"/>
      <c r="H937"/>
    </row>
    <row r="938" spans="1:8" s="25" customFormat="1">
      <c r="A938"/>
      <c r="B938" s="63"/>
      <c r="C938"/>
      <c r="D938"/>
      <c r="E938" s="3"/>
      <c r="F938" s="55"/>
      <c r="G938"/>
      <c r="H938"/>
    </row>
    <row r="939" spans="1:8" s="25" customFormat="1">
      <c r="A939"/>
      <c r="B939" s="63"/>
      <c r="C939"/>
      <c r="D939"/>
      <c r="E939" s="3"/>
      <c r="F939" s="55"/>
      <c r="G939"/>
      <c r="H939"/>
    </row>
    <row r="940" spans="1:8" s="25" customFormat="1">
      <c r="A940"/>
      <c r="B940" s="63"/>
      <c r="C940"/>
      <c r="D940"/>
      <c r="E940" s="3"/>
      <c r="F940" s="55"/>
      <c r="G940"/>
      <c r="H940"/>
    </row>
    <row r="941" spans="1:8" s="25" customFormat="1">
      <c r="A941"/>
      <c r="B941" s="63"/>
      <c r="C941"/>
      <c r="D941"/>
      <c r="E941" s="3"/>
      <c r="F941" s="55"/>
      <c r="G941"/>
      <c r="H941"/>
    </row>
    <row r="942" spans="1:8" s="25" customFormat="1">
      <c r="A942"/>
      <c r="B942" s="63"/>
      <c r="C942"/>
      <c r="D942"/>
      <c r="E942" s="3"/>
      <c r="F942" s="55"/>
      <c r="G942"/>
      <c r="H942"/>
    </row>
    <row r="943" spans="1:8" s="25" customFormat="1">
      <c r="A943"/>
      <c r="B943" s="63"/>
      <c r="C943"/>
      <c r="D943"/>
      <c r="E943" s="3"/>
      <c r="F943" s="55"/>
      <c r="G943"/>
      <c r="H943"/>
    </row>
    <row r="944" spans="1:8" s="25" customFormat="1">
      <c r="A944"/>
      <c r="B944" s="63"/>
      <c r="C944"/>
      <c r="D944"/>
      <c r="E944" s="3"/>
      <c r="F944" s="55"/>
      <c r="G944"/>
      <c r="H944"/>
    </row>
    <row r="945" spans="1:8" s="25" customFormat="1">
      <c r="A945"/>
      <c r="B945" s="63"/>
      <c r="C945"/>
      <c r="D945"/>
      <c r="E945" s="3"/>
      <c r="F945" s="55"/>
      <c r="G945"/>
      <c r="H945"/>
    </row>
    <row r="946" spans="1:8" s="25" customFormat="1">
      <c r="A946"/>
      <c r="B946" s="63"/>
      <c r="C946"/>
      <c r="D946"/>
      <c r="E946" s="3"/>
      <c r="F946" s="55"/>
      <c r="G946"/>
      <c r="H946"/>
    </row>
    <row r="947" spans="1:8" s="25" customFormat="1">
      <c r="A947"/>
      <c r="B947" s="63"/>
      <c r="C947"/>
      <c r="D947"/>
      <c r="E947" s="3"/>
      <c r="F947" s="55"/>
      <c r="G947"/>
      <c r="H947"/>
    </row>
    <row r="948" spans="1:8" s="25" customFormat="1">
      <c r="A948"/>
      <c r="B948" s="63"/>
      <c r="C948"/>
      <c r="D948"/>
      <c r="E948" s="3"/>
      <c r="F948" s="55"/>
      <c r="G948"/>
      <c r="H948"/>
    </row>
    <row r="949" spans="1:8" s="25" customFormat="1">
      <c r="A949"/>
      <c r="B949" s="63"/>
      <c r="C949"/>
      <c r="D949"/>
      <c r="E949" s="3"/>
      <c r="F949" s="55"/>
      <c r="G949"/>
      <c r="H949"/>
    </row>
    <row r="950" spans="1:8" s="25" customFormat="1">
      <c r="A950"/>
      <c r="B950" s="63"/>
      <c r="C950"/>
      <c r="D950"/>
      <c r="E950" s="3"/>
      <c r="F950" s="55"/>
      <c r="G950"/>
      <c r="H950"/>
    </row>
    <row r="951" spans="1:8" s="25" customFormat="1">
      <c r="A951"/>
      <c r="B951" s="63"/>
      <c r="C951"/>
      <c r="D951"/>
      <c r="E951" s="3"/>
      <c r="F951" s="55"/>
      <c r="G951"/>
      <c r="H951"/>
    </row>
    <row r="952" spans="1:8" s="25" customFormat="1">
      <c r="A952"/>
      <c r="B952" s="63"/>
      <c r="C952"/>
      <c r="D952"/>
      <c r="E952" s="3"/>
      <c r="F952" s="55"/>
      <c r="G952"/>
      <c r="H952"/>
    </row>
    <row r="953" spans="1:8" s="25" customFormat="1">
      <c r="A953"/>
      <c r="B953" s="63"/>
      <c r="C953"/>
      <c r="D953"/>
      <c r="E953" s="3"/>
      <c r="F953" s="55"/>
      <c r="G953"/>
      <c r="H953"/>
    </row>
    <row r="954" spans="1:8" s="25" customFormat="1">
      <c r="A954"/>
      <c r="B954" s="63"/>
      <c r="C954"/>
      <c r="D954"/>
      <c r="E954" s="3"/>
      <c r="F954" s="55"/>
      <c r="G954"/>
      <c r="H954"/>
    </row>
    <row r="955" spans="1:8" s="25" customFormat="1">
      <c r="A955"/>
      <c r="B955" s="63"/>
      <c r="C955"/>
      <c r="D955"/>
      <c r="E955" s="3"/>
      <c r="F955" s="55"/>
      <c r="G955"/>
      <c r="H955"/>
    </row>
    <row r="956" spans="1:8" s="25" customFormat="1">
      <c r="A956"/>
      <c r="B956" s="63"/>
      <c r="C956"/>
      <c r="D956"/>
      <c r="E956" s="3"/>
      <c r="F956" s="55"/>
      <c r="G956"/>
      <c r="H956"/>
    </row>
    <row r="957" spans="1:8" s="25" customFormat="1">
      <c r="A957"/>
      <c r="B957" s="63"/>
      <c r="C957"/>
      <c r="D957"/>
      <c r="E957" s="3"/>
      <c r="F957" s="55"/>
      <c r="G957"/>
      <c r="H957"/>
    </row>
    <row r="958" spans="1:8" s="25" customFormat="1">
      <c r="A958"/>
      <c r="B958" s="63"/>
      <c r="C958"/>
      <c r="D958"/>
      <c r="E958" s="3"/>
      <c r="F958" s="55"/>
      <c r="G958"/>
      <c r="H958"/>
    </row>
    <row r="959" spans="1:8" s="25" customFormat="1">
      <c r="A959"/>
      <c r="B959" s="63"/>
      <c r="C959"/>
      <c r="D959"/>
      <c r="E959" s="3"/>
      <c r="F959" s="55"/>
      <c r="G959"/>
      <c r="H959"/>
    </row>
    <row r="960" spans="1:8" s="25" customFormat="1">
      <c r="A960"/>
      <c r="B960" s="63"/>
      <c r="C960"/>
      <c r="D960"/>
      <c r="E960" s="3"/>
      <c r="F960" s="55"/>
      <c r="G960"/>
      <c r="H960"/>
    </row>
    <row r="961" spans="1:8" s="25" customFormat="1">
      <c r="A961"/>
      <c r="B961" s="63"/>
      <c r="C961"/>
      <c r="D961"/>
      <c r="E961" s="3"/>
      <c r="F961" s="55"/>
      <c r="G961"/>
      <c r="H961"/>
    </row>
    <row r="962" spans="1:8" s="25" customFormat="1">
      <c r="A962"/>
      <c r="B962" s="63"/>
      <c r="C962"/>
      <c r="D962"/>
      <c r="E962" s="3"/>
      <c r="F962" s="55"/>
      <c r="G962"/>
      <c r="H962"/>
    </row>
    <row r="963" spans="1:8" s="25" customFormat="1">
      <c r="A963"/>
      <c r="B963" s="63"/>
      <c r="C963"/>
      <c r="D963"/>
      <c r="E963" s="3"/>
      <c r="F963" s="55"/>
      <c r="G963"/>
      <c r="H963"/>
    </row>
    <row r="964" spans="1:8" s="25" customFormat="1">
      <c r="A964"/>
      <c r="B964" s="63"/>
      <c r="C964"/>
      <c r="D964"/>
      <c r="E964" s="3"/>
      <c r="F964" s="55"/>
      <c r="G964"/>
      <c r="H964"/>
    </row>
    <row r="965" spans="1:8" s="25" customFormat="1">
      <c r="A965"/>
      <c r="B965" s="63"/>
      <c r="C965"/>
      <c r="D965"/>
      <c r="E965" s="3"/>
      <c r="F965" s="55"/>
      <c r="G965"/>
      <c r="H965"/>
    </row>
    <row r="966" spans="1:8" s="25" customFormat="1">
      <c r="A966"/>
      <c r="B966" s="63"/>
      <c r="C966"/>
      <c r="D966"/>
      <c r="E966" s="3"/>
      <c r="F966" s="55"/>
      <c r="G966"/>
      <c r="H966"/>
    </row>
    <row r="967" spans="1:8" s="25" customFormat="1">
      <c r="A967"/>
      <c r="B967" s="63"/>
      <c r="C967"/>
      <c r="D967"/>
      <c r="E967" s="3"/>
      <c r="F967" s="55"/>
      <c r="G967"/>
      <c r="H967"/>
    </row>
    <row r="968" spans="1:8" s="25" customFormat="1">
      <c r="A968"/>
      <c r="B968" s="63"/>
      <c r="C968"/>
      <c r="D968"/>
      <c r="E968" s="3"/>
      <c r="F968" s="55"/>
      <c r="G968"/>
      <c r="H968"/>
    </row>
    <row r="969" spans="1:8" s="25" customFormat="1">
      <c r="A969"/>
      <c r="B969" s="63"/>
      <c r="C969"/>
      <c r="D969"/>
      <c r="E969" s="3"/>
      <c r="F969" s="55"/>
      <c r="G969"/>
      <c r="H969"/>
    </row>
    <row r="970" spans="1:8" s="25" customFormat="1">
      <c r="A970"/>
      <c r="B970" s="63"/>
      <c r="C970"/>
      <c r="D970"/>
      <c r="E970" s="3"/>
      <c r="F970" s="55"/>
      <c r="G970"/>
      <c r="H970"/>
    </row>
    <row r="971" spans="1:8" s="25" customFormat="1">
      <c r="A971"/>
      <c r="B971" s="63"/>
      <c r="C971"/>
      <c r="D971"/>
      <c r="E971" s="3"/>
      <c r="F971" s="55"/>
      <c r="G971"/>
      <c r="H971"/>
    </row>
    <row r="972" spans="1:8" s="25" customFormat="1">
      <c r="A972"/>
      <c r="B972" s="63"/>
      <c r="C972"/>
      <c r="D972"/>
      <c r="E972" s="3"/>
      <c r="F972" s="55"/>
      <c r="G972"/>
      <c r="H972"/>
    </row>
    <row r="973" spans="1:8" s="25" customFormat="1">
      <c r="A973"/>
      <c r="B973" s="63"/>
      <c r="C973"/>
      <c r="D973"/>
      <c r="E973" s="3"/>
      <c r="F973" s="55"/>
      <c r="G973"/>
      <c r="H973"/>
    </row>
    <row r="974" spans="1:8" s="25" customFormat="1">
      <c r="A974"/>
      <c r="B974" s="63"/>
      <c r="C974"/>
      <c r="D974"/>
      <c r="E974" s="3"/>
      <c r="F974" s="55"/>
      <c r="G974"/>
      <c r="H974"/>
    </row>
    <row r="975" spans="1:8" s="25" customFormat="1">
      <c r="A975"/>
      <c r="B975" s="63"/>
      <c r="C975"/>
      <c r="D975"/>
      <c r="E975" s="3"/>
      <c r="F975" s="55"/>
      <c r="G975"/>
      <c r="H975"/>
    </row>
    <row r="976" spans="1:8" s="25" customFormat="1">
      <c r="A976"/>
      <c r="B976" s="63"/>
      <c r="C976"/>
      <c r="D976"/>
      <c r="E976" s="3"/>
      <c r="F976" s="55"/>
      <c r="G976"/>
      <c r="H976"/>
    </row>
    <row r="977" spans="1:8" s="25" customFormat="1">
      <c r="A977"/>
      <c r="B977" s="63"/>
      <c r="C977"/>
      <c r="D977"/>
      <c r="E977" s="3"/>
      <c r="F977" s="55"/>
      <c r="G977"/>
      <c r="H977"/>
    </row>
    <row r="978" spans="1:8" s="25" customFormat="1">
      <c r="A978"/>
      <c r="B978" s="63"/>
      <c r="C978"/>
      <c r="D978"/>
      <c r="E978" s="3"/>
      <c r="F978" s="55"/>
      <c r="G978"/>
      <c r="H978"/>
    </row>
    <row r="979" spans="1:8" s="25" customFormat="1">
      <c r="A979"/>
      <c r="B979" s="63"/>
      <c r="C979"/>
      <c r="D979"/>
      <c r="E979" s="3"/>
      <c r="F979" s="55"/>
      <c r="G979"/>
      <c r="H979"/>
    </row>
    <row r="980" spans="1:8" s="25" customFormat="1">
      <c r="A980"/>
      <c r="B980" s="63"/>
      <c r="C980"/>
      <c r="D980"/>
      <c r="E980" s="3"/>
      <c r="F980" s="55"/>
      <c r="G980"/>
      <c r="H980"/>
    </row>
    <row r="981" spans="1:8" s="25" customFormat="1">
      <c r="A981"/>
      <c r="B981" s="63"/>
      <c r="C981"/>
      <c r="D981"/>
      <c r="E981" s="3"/>
      <c r="F981" s="55"/>
      <c r="G981"/>
      <c r="H981"/>
    </row>
    <row r="982" spans="1:8" s="25" customFormat="1">
      <c r="A982"/>
      <c r="B982" s="63"/>
      <c r="C982"/>
      <c r="D982"/>
      <c r="E982" s="3"/>
      <c r="F982" s="55"/>
      <c r="G982"/>
      <c r="H982"/>
    </row>
    <row r="983" spans="1:8" s="25" customFormat="1">
      <c r="A983"/>
      <c r="B983" s="63"/>
      <c r="C983"/>
      <c r="D983"/>
      <c r="E983" s="3"/>
      <c r="F983" s="55"/>
      <c r="G983"/>
      <c r="H983"/>
    </row>
    <row r="984" spans="1:8" s="25" customFormat="1">
      <c r="A984"/>
      <c r="B984" s="63"/>
      <c r="C984"/>
      <c r="D984"/>
      <c r="E984" s="3"/>
      <c r="F984" s="55"/>
      <c r="G984"/>
      <c r="H984"/>
    </row>
    <row r="985" spans="1:8" s="25" customFormat="1">
      <c r="A985"/>
      <c r="B985" s="63"/>
      <c r="C985"/>
      <c r="D985"/>
      <c r="E985" s="3"/>
      <c r="F985" s="55"/>
      <c r="G985"/>
      <c r="H985"/>
    </row>
    <row r="986" spans="1:8" s="25" customFormat="1">
      <c r="A986"/>
      <c r="B986" s="63"/>
      <c r="C986"/>
      <c r="D986"/>
      <c r="E986" s="3"/>
      <c r="F986" s="55"/>
      <c r="G986"/>
      <c r="H986"/>
    </row>
    <row r="987" spans="1:8" s="25" customFormat="1">
      <c r="A987"/>
      <c r="B987" s="63"/>
      <c r="C987"/>
      <c r="D987"/>
      <c r="E987" s="3"/>
      <c r="F987" s="55"/>
      <c r="G987"/>
      <c r="H987"/>
    </row>
    <row r="988" spans="1:8" s="25" customFormat="1">
      <c r="A988"/>
      <c r="B988" s="63"/>
      <c r="C988"/>
      <c r="D988"/>
      <c r="E988" s="3"/>
      <c r="F988" s="55"/>
      <c r="G988"/>
      <c r="H988"/>
    </row>
    <row r="989" spans="1:8" s="25" customFormat="1">
      <c r="A989"/>
      <c r="B989" s="63"/>
      <c r="C989"/>
      <c r="D989"/>
      <c r="E989" s="3"/>
      <c r="F989" s="55"/>
      <c r="G989"/>
      <c r="H989"/>
    </row>
    <row r="990" spans="1:8" s="25" customFormat="1">
      <c r="A990"/>
      <c r="B990" s="63"/>
      <c r="C990"/>
      <c r="D990"/>
      <c r="E990" s="3"/>
      <c r="F990" s="55"/>
      <c r="G990"/>
      <c r="H990"/>
    </row>
    <row r="991" spans="1:8" s="25" customFormat="1">
      <c r="A991"/>
      <c r="B991" s="63"/>
      <c r="C991"/>
      <c r="D991"/>
      <c r="E991" s="3"/>
      <c r="F991" s="55"/>
      <c r="G991"/>
      <c r="H991"/>
    </row>
    <row r="992" spans="1:8" s="25" customFormat="1">
      <c r="A992"/>
      <c r="B992" s="63"/>
      <c r="C992"/>
      <c r="D992"/>
      <c r="E992" s="3"/>
      <c r="F992" s="55"/>
      <c r="G992"/>
      <c r="H992"/>
    </row>
    <row r="993" spans="1:8" s="25" customFormat="1">
      <c r="A993"/>
      <c r="B993" s="63"/>
      <c r="C993"/>
      <c r="D993"/>
      <c r="E993" s="3"/>
      <c r="F993" s="55"/>
      <c r="G993"/>
      <c r="H993"/>
    </row>
    <row r="994" spans="1:8" s="25" customFormat="1">
      <c r="A994"/>
      <c r="B994" s="63"/>
      <c r="C994"/>
      <c r="D994"/>
      <c r="E994" s="3"/>
      <c r="F994" s="55"/>
      <c r="G994"/>
      <c r="H994"/>
    </row>
    <row r="995" spans="1:8" s="25" customFormat="1">
      <c r="A995"/>
      <c r="B995" s="63"/>
      <c r="C995"/>
      <c r="D995"/>
      <c r="E995" s="3"/>
      <c r="F995" s="55"/>
      <c r="G995"/>
      <c r="H995"/>
    </row>
    <row r="996" spans="1:8" s="25" customFormat="1">
      <c r="A996"/>
      <c r="B996" s="63"/>
      <c r="C996"/>
      <c r="D996"/>
      <c r="E996" s="3"/>
      <c r="F996" s="55"/>
      <c r="G996"/>
      <c r="H996"/>
    </row>
    <row r="997" spans="1:8" s="25" customFormat="1">
      <c r="A997"/>
      <c r="B997" s="63"/>
      <c r="C997"/>
      <c r="D997"/>
      <c r="E997" s="3"/>
      <c r="F997" s="55"/>
      <c r="G997"/>
      <c r="H997"/>
    </row>
    <row r="998" spans="1:8" s="25" customFormat="1">
      <c r="A998"/>
      <c r="B998" s="63"/>
      <c r="C998"/>
      <c r="D998"/>
      <c r="E998" s="3"/>
      <c r="F998" s="55"/>
      <c r="G998"/>
      <c r="H998"/>
    </row>
    <row r="999" spans="1:8" s="25" customFormat="1">
      <c r="A999"/>
      <c r="B999" s="63"/>
      <c r="C999"/>
      <c r="D999"/>
      <c r="E999" s="3"/>
      <c r="F999" s="55"/>
      <c r="G999"/>
      <c r="H999"/>
    </row>
    <row r="1000" spans="1:8" s="25" customFormat="1">
      <c r="A1000"/>
      <c r="B1000" s="63"/>
      <c r="C1000"/>
      <c r="D1000"/>
      <c r="E1000" s="3"/>
      <c r="F1000" s="55"/>
      <c r="G1000"/>
      <c r="H1000"/>
    </row>
    <row r="1001" spans="1:8" s="25" customFormat="1">
      <c r="A1001"/>
      <c r="B1001" s="63"/>
      <c r="C1001"/>
      <c r="D1001"/>
      <c r="E1001" s="3"/>
      <c r="F1001" s="55"/>
      <c r="G1001"/>
      <c r="H1001"/>
    </row>
    <row r="1002" spans="1:8" s="25" customFormat="1">
      <c r="A1002"/>
      <c r="B1002" s="63"/>
      <c r="C1002"/>
      <c r="D1002"/>
      <c r="E1002" s="3"/>
      <c r="F1002" s="55"/>
      <c r="G1002"/>
      <c r="H1002"/>
    </row>
    <row r="1003" spans="1:8" s="25" customFormat="1">
      <c r="A1003"/>
      <c r="B1003" s="63"/>
      <c r="C1003"/>
      <c r="D1003"/>
      <c r="E1003" s="3"/>
      <c r="F1003" s="55"/>
      <c r="G1003"/>
      <c r="H1003"/>
    </row>
    <row r="1004" spans="1:8" s="25" customFormat="1">
      <c r="A1004"/>
      <c r="B1004" s="63"/>
      <c r="C1004"/>
      <c r="D1004"/>
      <c r="E1004" s="3"/>
      <c r="F1004" s="55"/>
      <c r="G1004"/>
      <c r="H1004"/>
    </row>
    <row r="1005" spans="1:8" s="25" customFormat="1">
      <c r="A1005"/>
      <c r="B1005" s="63"/>
      <c r="C1005"/>
      <c r="D1005"/>
      <c r="E1005" s="3"/>
      <c r="F1005" s="55"/>
      <c r="G1005"/>
      <c r="H1005"/>
    </row>
    <row r="1006" spans="1:8" s="25" customFormat="1">
      <c r="A1006"/>
      <c r="B1006" s="63"/>
      <c r="C1006"/>
      <c r="D1006"/>
      <c r="E1006" s="3"/>
      <c r="F1006" s="55"/>
      <c r="G1006"/>
      <c r="H1006"/>
    </row>
    <row r="1007" spans="1:8" s="25" customFormat="1">
      <c r="A1007"/>
      <c r="B1007" s="63"/>
      <c r="C1007"/>
      <c r="D1007"/>
      <c r="E1007" s="3"/>
      <c r="F1007" s="55"/>
      <c r="G1007"/>
      <c r="H1007"/>
    </row>
    <row r="1008" spans="1:8" s="25" customFormat="1">
      <c r="A1008"/>
      <c r="B1008" s="63"/>
      <c r="C1008"/>
      <c r="D1008"/>
      <c r="E1008" s="3"/>
      <c r="F1008" s="55"/>
      <c r="G1008"/>
      <c r="H1008"/>
    </row>
    <row r="1009" spans="1:8" s="25" customFormat="1">
      <c r="A1009"/>
      <c r="B1009" s="63"/>
      <c r="C1009"/>
      <c r="D1009"/>
      <c r="E1009" s="3"/>
      <c r="F1009" s="55"/>
      <c r="G1009"/>
      <c r="H1009"/>
    </row>
    <row r="1010" spans="1:8" s="25" customFormat="1">
      <c r="A1010"/>
      <c r="B1010" s="63"/>
      <c r="C1010"/>
      <c r="D1010"/>
      <c r="E1010" s="3"/>
      <c r="F1010" s="55"/>
      <c r="G1010"/>
      <c r="H1010"/>
    </row>
    <row r="1011" spans="1:8" s="25" customFormat="1">
      <c r="A1011"/>
      <c r="B1011" s="63"/>
      <c r="C1011"/>
      <c r="D1011"/>
      <c r="E1011" s="3"/>
      <c r="F1011" s="55"/>
      <c r="G1011"/>
      <c r="H1011"/>
    </row>
    <row r="1012" spans="1:8" s="25" customFormat="1">
      <c r="A1012"/>
      <c r="B1012" s="63"/>
      <c r="C1012"/>
      <c r="D1012"/>
      <c r="E1012" s="3"/>
      <c r="F1012" s="55"/>
      <c r="G1012"/>
      <c r="H1012"/>
    </row>
    <row r="1013" spans="1:8" s="25" customFormat="1">
      <c r="A1013"/>
      <c r="B1013" s="63"/>
      <c r="C1013"/>
      <c r="D1013"/>
      <c r="E1013" s="3"/>
      <c r="F1013" s="55"/>
      <c r="G1013"/>
      <c r="H1013"/>
    </row>
    <row r="1014" spans="1:8" s="25" customFormat="1">
      <c r="A1014"/>
      <c r="B1014" s="63"/>
      <c r="C1014"/>
      <c r="D1014"/>
      <c r="E1014" s="3"/>
      <c r="F1014" s="55"/>
      <c r="G1014"/>
      <c r="H1014"/>
    </row>
    <row r="1015" spans="1:8" s="25" customFormat="1">
      <c r="A1015"/>
      <c r="B1015" s="63"/>
      <c r="C1015"/>
      <c r="D1015"/>
      <c r="E1015" s="3"/>
      <c r="F1015" s="55"/>
      <c r="G1015"/>
      <c r="H1015"/>
    </row>
    <row r="1016" spans="1:8" s="25" customFormat="1">
      <c r="A1016"/>
      <c r="B1016" s="63"/>
      <c r="C1016"/>
      <c r="D1016"/>
      <c r="E1016" s="3"/>
      <c r="F1016" s="55"/>
      <c r="G1016"/>
      <c r="H1016"/>
    </row>
    <row r="1017" spans="1:8" s="25" customFormat="1">
      <c r="A1017"/>
      <c r="B1017" s="63"/>
      <c r="C1017"/>
      <c r="D1017"/>
      <c r="E1017" s="3"/>
      <c r="F1017" s="55"/>
      <c r="G1017"/>
      <c r="H1017"/>
    </row>
    <row r="1018" spans="1:8" s="25" customFormat="1">
      <c r="A1018"/>
      <c r="B1018" s="63"/>
      <c r="C1018"/>
      <c r="D1018"/>
      <c r="E1018" s="3"/>
      <c r="F1018" s="55"/>
      <c r="G1018"/>
      <c r="H1018"/>
    </row>
    <row r="1019" spans="1:8" s="25" customFormat="1">
      <c r="A1019"/>
      <c r="B1019" s="63"/>
      <c r="C1019"/>
      <c r="D1019"/>
      <c r="E1019" s="3"/>
      <c r="F1019" s="55"/>
      <c r="G1019"/>
      <c r="H1019"/>
    </row>
    <row r="1020" spans="1:8" s="25" customFormat="1">
      <c r="A1020"/>
      <c r="B1020" s="63"/>
      <c r="C1020"/>
      <c r="D1020"/>
      <c r="E1020" s="3"/>
      <c r="F1020" s="55"/>
      <c r="G1020"/>
      <c r="H1020"/>
    </row>
    <row r="1021" spans="1:8" s="25" customFormat="1">
      <c r="A1021"/>
      <c r="B1021" s="63"/>
      <c r="C1021"/>
      <c r="D1021"/>
      <c r="E1021" s="3"/>
      <c r="F1021" s="55"/>
      <c r="G1021"/>
      <c r="H1021"/>
    </row>
    <row r="1022" spans="1:8" s="25" customFormat="1">
      <c r="A1022"/>
      <c r="B1022" s="63"/>
      <c r="C1022"/>
      <c r="D1022"/>
      <c r="E1022" s="3"/>
      <c r="F1022" s="55"/>
      <c r="G1022"/>
      <c r="H1022"/>
    </row>
    <row r="1023" spans="1:8" s="25" customFormat="1">
      <c r="A1023"/>
      <c r="B1023" s="63"/>
      <c r="C1023"/>
      <c r="D1023"/>
      <c r="E1023" s="3"/>
      <c r="F1023" s="55"/>
      <c r="G1023"/>
      <c r="H1023"/>
    </row>
    <row r="1024" spans="1:8" s="25" customFormat="1">
      <c r="A1024"/>
      <c r="B1024" s="63"/>
      <c r="C1024"/>
      <c r="D1024"/>
      <c r="E1024" s="3"/>
      <c r="F1024" s="55"/>
      <c r="G1024"/>
      <c r="H1024"/>
    </row>
    <row r="1025" spans="1:8" s="25" customFormat="1">
      <c r="A1025"/>
      <c r="B1025" s="63"/>
      <c r="C1025"/>
      <c r="D1025"/>
      <c r="E1025" s="3"/>
      <c r="F1025" s="55"/>
      <c r="G1025"/>
      <c r="H1025"/>
    </row>
    <row r="1026" spans="1:8" s="25" customFormat="1">
      <c r="A1026"/>
      <c r="B1026" s="63"/>
      <c r="C1026"/>
      <c r="D1026"/>
      <c r="E1026" s="3"/>
      <c r="F1026" s="55"/>
      <c r="G1026"/>
      <c r="H1026"/>
    </row>
    <row r="1027" spans="1:8" s="25" customFormat="1">
      <c r="A1027"/>
      <c r="B1027" s="63"/>
      <c r="C1027"/>
      <c r="D1027"/>
      <c r="E1027" s="3"/>
      <c r="F1027" s="55"/>
      <c r="G1027"/>
      <c r="H1027"/>
    </row>
    <row r="1028" spans="1:8" s="25" customFormat="1">
      <c r="A1028"/>
      <c r="B1028" s="63"/>
      <c r="C1028"/>
      <c r="D1028"/>
      <c r="E1028" s="3"/>
      <c r="F1028" s="55"/>
      <c r="G1028"/>
      <c r="H1028"/>
    </row>
    <row r="1029" spans="1:8" s="25" customFormat="1">
      <c r="A1029"/>
      <c r="B1029" s="63"/>
      <c r="C1029"/>
      <c r="D1029"/>
      <c r="E1029" s="3"/>
      <c r="F1029" s="55"/>
      <c r="G1029"/>
      <c r="H1029"/>
    </row>
    <row r="1030" spans="1:8" s="25" customFormat="1">
      <c r="A1030"/>
      <c r="B1030" s="63"/>
      <c r="C1030"/>
      <c r="D1030"/>
      <c r="E1030" s="3"/>
      <c r="F1030" s="55"/>
      <c r="G1030"/>
      <c r="H1030"/>
    </row>
    <row r="1031" spans="1:8" s="25" customFormat="1">
      <c r="A1031"/>
      <c r="B1031" s="63"/>
      <c r="C1031"/>
      <c r="D1031"/>
      <c r="E1031" s="3"/>
      <c r="F1031" s="55"/>
      <c r="G1031"/>
      <c r="H1031"/>
    </row>
    <row r="1032" spans="1:8" s="25" customFormat="1">
      <c r="A1032"/>
      <c r="B1032" s="63"/>
      <c r="C1032"/>
      <c r="D1032"/>
      <c r="E1032" s="3"/>
      <c r="F1032" s="55"/>
      <c r="G1032"/>
      <c r="H1032"/>
    </row>
    <row r="1033" spans="1:8" s="25" customFormat="1">
      <c r="A1033"/>
      <c r="B1033" s="63"/>
      <c r="C1033"/>
      <c r="D1033"/>
      <c r="E1033" s="3"/>
      <c r="F1033" s="55"/>
      <c r="G1033"/>
      <c r="H1033"/>
    </row>
    <row r="1034" spans="1:8" s="25" customFormat="1">
      <c r="A1034"/>
      <c r="B1034" s="63"/>
      <c r="C1034"/>
      <c r="D1034"/>
      <c r="E1034" s="3"/>
      <c r="F1034" s="55"/>
      <c r="G1034"/>
      <c r="H1034"/>
    </row>
    <row r="1035" spans="1:8" s="25" customFormat="1">
      <c r="A1035"/>
      <c r="B1035" s="63"/>
      <c r="C1035"/>
      <c r="D1035"/>
      <c r="E1035" s="3"/>
      <c r="F1035" s="55"/>
      <c r="G1035"/>
      <c r="H1035"/>
    </row>
    <row r="1036" spans="1:8" s="25" customFormat="1">
      <c r="A1036"/>
      <c r="B1036" s="63"/>
      <c r="C1036"/>
      <c r="D1036"/>
      <c r="E1036" s="3"/>
      <c r="F1036" s="55"/>
      <c r="G1036"/>
      <c r="H1036"/>
    </row>
    <row r="1037" spans="1:8" s="25" customFormat="1">
      <c r="A1037"/>
      <c r="B1037" s="63"/>
      <c r="C1037"/>
      <c r="D1037"/>
      <c r="E1037" s="3"/>
      <c r="F1037" s="55"/>
      <c r="G1037"/>
      <c r="H1037"/>
    </row>
    <row r="1038" spans="1:8" s="25" customFormat="1">
      <c r="A1038"/>
      <c r="B1038" s="63"/>
      <c r="C1038"/>
      <c r="D1038"/>
      <c r="E1038" s="3"/>
      <c r="F1038" s="55"/>
      <c r="G1038"/>
      <c r="H1038"/>
    </row>
    <row r="1039" spans="1:8" s="25" customFormat="1">
      <c r="A1039"/>
      <c r="B1039" s="63"/>
      <c r="C1039"/>
      <c r="D1039"/>
      <c r="E1039" s="3"/>
      <c r="F1039" s="55"/>
      <c r="G1039"/>
      <c r="H1039"/>
    </row>
    <row r="1040" spans="1:8" s="25" customFormat="1">
      <c r="A1040"/>
      <c r="B1040" s="63"/>
      <c r="C1040"/>
      <c r="D1040"/>
      <c r="E1040" s="3"/>
      <c r="F1040" s="55"/>
      <c r="G1040"/>
      <c r="H1040"/>
    </row>
    <row r="1041" spans="1:8" s="25" customFormat="1">
      <c r="A1041"/>
      <c r="B1041" s="63"/>
      <c r="C1041"/>
      <c r="D1041"/>
      <c r="E1041" s="3"/>
      <c r="F1041" s="55"/>
      <c r="G1041"/>
      <c r="H1041"/>
    </row>
    <row r="1042" spans="1:8" s="25" customFormat="1">
      <c r="A1042"/>
      <c r="B1042" s="63"/>
      <c r="C1042"/>
      <c r="D1042"/>
      <c r="E1042" s="3"/>
      <c r="F1042" s="55"/>
      <c r="G1042"/>
      <c r="H1042"/>
    </row>
    <row r="1043" spans="1:8" s="25" customFormat="1">
      <c r="A1043"/>
      <c r="B1043" s="63"/>
      <c r="C1043"/>
      <c r="D1043"/>
      <c r="E1043" s="3"/>
      <c r="F1043" s="55"/>
      <c r="G1043"/>
      <c r="H1043"/>
    </row>
    <row r="1044" spans="1:8" s="25" customFormat="1">
      <c r="A1044"/>
      <c r="B1044" s="63"/>
      <c r="C1044"/>
      <c r="D1044"/>
      <c r="E1044" s="3"/>
      <c r="F1044" s="55"/>
      <c r="G1044"/>
      <c r="H1044"/>
    </row>
    <row r="1045" spans="1:8" s="25" customFormat="1">
      <c r="A1045"/>
      <c r="B1045" s="63"/>
      <c r="C1045"/>
      <c r="D1045"/>
      <c r="E1045" s="3"/>
      <c r="F1045" s="55"/>
      <c r="G1045"/>
      <c r="H1045"/>
    </row>
    <row r="1046" spans="1:8" s="25" customFormat="1">
      <c r="A1046"/>
      <c r="B1046" s="63"/>
      <c r="C1046"/>
      <c r="D1046"/>
      <c r="E1046" s="3"/>
      <c r="F1046" s="55"/>
      <c r="G1046"/>
      <c r="H1046"/>
    </row>
    <row r="1047" spans="1:8" s="25" customFormat="1">
      <c r="A1047"/>
      <c r="B1047" s="63"/>
      <c r="C1047"/>
      <c r="D1047"/>
      <c r="E1047" s="3"/>
      <c r="F1047" s="55"/>
      <c r="G1047"/>
      <c r="H1047"/>
    </row>
    <row r="1048" spans="1:8" s="25" customFormat="1">
      <c r="A1048"/>
      <c r="B1048" s="63"/>
      <c r="C1048"/>
      <c r="D1048"/>
      <c r="E1048" s="3"/>
      <c r="F1048" s="55"/>
      <c r="G1048"/>
      <c r="H1048"/>
    </row>
    <row r="1049" spans="1:8" s="25" customFormat="1">
      <c r="A1049"/>
      <c r="B1049" s="63"/>
      <c r="C1049"/>
      <c r="D1049"/>
      <c r="E1049" s="3"/>
      <c r="F1049" s="55"/>
      <c r="G1049"/>
      <c r="H1049"/>
    </row>
    <row r="1050" spans="1:8" s="25" customFormat="1">
      <c r="A1050"/>
      <c r="B1050" s="63"/>
      <c r="C1050"/>
      <c r="D1050"/>
      <c r="E1050" s="3"/>
      <c r="F1050" s="55"/>
      <c r="G1050"/>
      <c r="H1050"/>
    </row>
    <row r="1051" spans="1:8" s="25" customFormat="1">
      <c r="A1051"/>
      <c r="B1051" s="63"/>
      <c r="C1051"/>
      <c r="D1051"/>
      <c r="E1051" s="3"/>
      <c r="F1051" s="55"/>
      <c r="G1051"/>
      <c r="H1051"/>
    </row>
    <row r="1052" spans="1:8" s="25" customFormat="1">
      <c r="A1052"/>
      <c r="B1052" s="63"/>
      <c r="C1052"/>
      <c r="D1052"/>
      <c r="E1052" s="3"/>
      <c r="F1052" s="55"/>
      <c r="G1052"/>
      <c r="H1052"/>
    </row>
    <row r="1053" spans="1:8" s="25" customFormat="1">
      <c r="A1053"/>
      <c r="B1053" s="63"/>
      <c r="C1053"/>
      <c r="D1053"/>
      <c r="E1053" s="3"/>
      <c r="F1053" s="55"/>
      <c r="G1053"/>
      <c r="H1053"/>
    </row>
    <row r="1054" spans="1:8" s="25" customFormat="1">
      <c r="A1054"/>
      <c r="B1054" s="63"/>
      <c r="C1054"/>
      <c r="D1054"/>
      <c r="E1054" s="3"/>
      <c r="F1054" s="55"/>
      <c r="G1054"/>
      <c r="H1054"/>
    </row>
    <row r="1055" spans="1:8" s="25" customFormat="1">
      <c r="A1055"/>
      <c r="B1055" s="63"/>
      <c r="C1055"/>
      <c r="D1055"/>
      <c r="E1055" s="3"/>
      <c r="F1055" s="55"/>
      <c r="G1055"/>
      <c r="H1055"/>
    </row>
    <row r="1056" spans="1:8" s="25" customFormat="1">
      <c r="A1056"/>
      <c r="B1056" s="63"/>
      <c r="C1056"/>
      <c r="D1056"/>
      <c r="E1056" s="3"/>
      <c r="F1056" s="55"/>
      <c r="G1056"/>
      <c r="H1056"/>
    </row>
    <row r="1057" spans="1:8" s="25" customFormat="1">
      <c r="A1057"/>
      <c r="B1057" s="63"/>
      <c r="C1057"/>
      <c r="D1057"/>
      <c r="E1057" s="3"/>
      <c r="F1057" s="55"/>
      <c r="G1057"/>
      <c r="H1057"/>
    </row>
    <row r="1058" spans="1:8" s="25" customFormat="1">
      <c r="A1058"/>
      <c r="B1058" s="63"/>
      <c r="C1058"/>
      <c r="D1058"/>
      <c r="E1058" s="3"/>
      <c r="F1058" s="55"/>
      <c r="G1058"/>
      <c r="H1058"/>
    </row>
    <row r="1059" spans="1:8" s="25" customFormat="1">
      <c r="A1059"/>
      <c r="B1059" s="63"/>
      <c r="C1059"/>
      <c r="D1059"/>
      <c r="E1059" s="3"/>
      <c r="F1059" s="55"/>
      <c r="G1059"/>
      <c r="H1059"/>
    </row>
    <row r="1060" spans="1:8" s="25" customFormat="1">
      <c r="A1060"/>
      <c r="B1060" s="63"/>
      <c r="C1060"/>
      <c r="D1060"/>
      <c r="E1060" s="3"/>
      <c r="F1060" s="55"/>
      <c r="G1060"/>
      <c r="H1060"/>
    </row>
    <row r="1061" spans="1:8" s="25" customFormat="1">
      <c r="A1061"/>
      <c r="B1061" s="63"/>
      <c r="C1061"/>
      <c r="D1061"/>
      <c r="E1061" s="3"/>
      <c r="F1061" s="55"/>
      <c r="G1061"/>
      <c r="H1061"/>
    </row>
    <row r="1062" spans="1:8" s="25" customFormat="1">
      <c r="A1062"/>
      <c r="B1062" s="63"/>
      <c r="C1062"/>
      <c r="D1062"/>
      <c r="E1062" s="3"/>
      <c r="F1062" s="55"/>
      <c r="G1062"/>
      <c r="H1062"/>
    </row>
    <row r="1063" spans="1:8" s="25" customFormat="1">
      <c r="A1063"/>
      <c r="B1063" s="63"/>
      <c r="C1063"/>
      <c r="D1063"/>
      <c r="E1063" s="3"/>
      <c r="F1063" s="55"/>
      <c r="G1063"/>
      <c r="H1063"/>
    </row>
    <row r="1064" spans="1:8" s="25" customFormat="1">
      <c r="A1064"/>
      <c r="B1064" s="63"/>
      <c r="C1064"/>
      <c r="D1064"/>
      <c r="E1064" s="3"/>
      <c r="F1064" s="55"/>
      <c r="G1064"/>
      <c r="H1064"/>
    </row>
    <row r="1065" spans="1:8" s="25" customFormat="1">
      <c r="A1065"/>
      <c r="B1065" s="63"/>
      <c r="C1065"/>
      <c r="D1065"/>
      <c r="E1065" s="3"/>
      <c r="F1065" s="55"/>
      <c r="G1065"/>
      <c r="H1065"/>
    </row>
    <row r="1066" spans="1:8" s="25" customFormat="1">
      <c r="A1066"/>
      <c r="B1066" s="63"/>
      <c r="C1066"/>
      <c r="D1066"/>
      <c r="E1066" s="3"/>
      <c r="F1066" s="55"/>
      <c r="G1066"/>
      <c r="H1066"/>
    </row>
    <row r="1067" spans="1:8" s="25" customFormat="1">
      <c r="A1067"/>
      <c r="B1067" s="63"/>
      <c r="C1067"/>
      <c r="D1067"/>
      <c r="E1067" s="3"/>
      <c r="F1067" s="55"/>
      <c r="G1067"/>
      <c r="H1067"/>
    </row>
    <row r="1068" spans="1:8" s="25" customFormat="1">
      <c r="A1068"/>
      <c r="B1068" s="63"/>
      <c r="C1068"/>
      <c r="D1068"/>
      <c r="E1068" s="3"/>
      <c r="F1068" s="55"/>
      <c r="G1068"/>
      <c r="H1068"/>
    </row>
    <row r="1069" spans="1:8" s="25" customFormat="1">
      <c r="A1069"/>
      <c r="B1069" s="63"/>
      <c r="C1069"/>
      <c r="D1069"/>
      <c r="E1069" s="3"/>
      <c r="F1069" s="55"/>
      <c r="G1069"/>
      <c r="H1069"/>
    </row>
    <row r="1070" spans="1:8" s="25" customFormat="1">
      <c r="A1070"/>
      <c r="B1070" s="63"/>
      <c r="C1070"/>
      <c r="D1070"/>
      <c r="E1070" s="3"/>
      <c r="F1070" s="55"/>
      <c r="G1070"/>
      <c r="H1070"/>
    </row>
    <row r="1071" spans="1:8" s="25" customFormat="1">
      <c r="A1071"/>
      <c r="B1071" s="63"/>
      <c r="C1071"/>
      <c r="D1071"/>
      <c r="E1071" s="3"/>
      <c r="F1071" s="55"/>
      <c r="G1071"/>
      <c r="H1071"/>
    </row>
    <row r="1072" spans="1:8" s="25" customFormat="1">
      <c r="A1072"/>
      <c r="B1072" s="63"/>
      <c r="C1072"/>
      <c r="D1072"/>
      <c r="E1072" s="3"/>
      <c r="F1072" s="55"/>
      <c r="G1072"/>
      <c r="H1072"/>
    </row>
    <row r="1073" spans="1:8" s="25" customFormat="1">
      <c r="A1073"/>
      <c r="B1073" s="63"/>
      <c r="C1073"/>
      <c r="D1073"/>
      <c r="E1073" s="3"/>
      <c r="F1073" s="55"/>
      <c r="G1073"/>
      <c r="H1073"/>
    </row>
    <row r="1074" spans="1:8" s="25" customFormat="1">
      <c r="A1074"/>
      <c r="B1074" s="63"/>
      <c r="C1074"/>
      <c r="D1074"/>
      <c r="E1074" s="3"/>
      <c r="F1074" s="55"/>
      <c r="G1074"/>
      <c r="H1074"/>
    </row>
    <row r="1075" spans="1:8" s="25" customFormat="1">
      <c r="A1075"/>
      <c r="B1075" s="63"/>
      <c r="C1075"/>
      <c r="D1075"/>
      <c r="E1075" s="3"/>
      <c r="F1075" s="55"/>
      <c r="G1075"/>
      <c r="H1075"/>
    </row>
    <row r="1076" spans="1:8" s="25" customFormat="1">
      <c r="A1076"/>
      <c r="B1076" s="63"/>
      <c r="C1076"/>
      <c r="D1076"/>
      <c r="E1076" s="3"/>
      <c r="F1076" s="55"/>
      <c r="G1076"/>
      <c r="H1076"/>
    </row>
    <row r="1077" spans="1:8" s="25" customFormat="1">
      <c r="A1077"/>
      <c r="B1077" s="63"/>
      <c r="C1077"/>
      <c r="D1077"/>
      <c r="E1077" s="3"/>
      <c r="F1077" s="55"/>
      <c r="G1077"/>
      <c r="H1077"/>
    </row>
    <row r="1078" spans="1:8" s="25" customFormat="1">
      <c r="A1078"/>
      <c r="B1078" s="63"/>
      <c r="C1078"/>
      <c r="D1078"/>
      <c r="E1078" s="3"/>
      <c r="F1078" s="55"/>
      <c r="G1078"/>
      <c r="H1078"/>
    </row>
    <row r="1079" spans="1:8" s="25" customFormat="1">
      <c r="A1079"/>
      <c r="B1079" s="63"/>
      <c r="C1079"/>
      <c r="D1079"/>
      <c r="E1079" s="3"/>
      <c r="F1079" s="55"/>
      <c r="G1079"/>
      <c r="H1079"/>
    </row>
    <row r="1080" spans="1:8" s="25" customFormat="1">
      <c r="A1080"/>
      <c r="B1080" s="63"/>
      <c r="C1080"/>
      <c r="D1080"/>
      <c r="E1080" s="3"/>
      <c r="F1080" s="55"/>
      <c r="G1080"/>
      <c r="H1080"/>
    </row>
    <row r="1081" spans="1:8" s="25" customFormat="1">
      <c r="A1081"/>
      <c r="B1081" s="63"/>
      <c r="C1081"/>
      <c r="D1081"/>
      <c r="E1081" s="3"/>
      <c r="F1081" s="55"/>
      <c r="G1081"/>
      <c r="H1081"/>
    </row>
    <row r="1082" spans="1:8" s="25" customFormat="1">
      <c r="A1082"/>
      <c r="B1082" s="63"/>
      <c r="C1082"/>
      <c r="D1082"/>
      <c r="E1082" s="3"/>
      <c r="F1082" s="55"/>
      <c r="G1082"/>
      <c r="H1082"/>
    </row>
    <row r="1083" spans="1:8" s="25" customFormat="1">
      <c r="A1083"/>
      <c r="B1083" s="63"/>
      <c r="C1083"/>
      <c r="D1083"/>
      <c r="E1083" s="3"/>
      <c r="F1083" s="55"/>
      <c r="G1083"/>
      <c r="H1083"/>
    </row>
    <row r="1084" spans="1:8" s="25" customFormat="1">
      <c r="A1084"/>
      <c r="B1084" s="63"/>
      <c r="C1084"/>
      <c r="D1084"/>
      <c r="E1084" s="3"/>
      <c r="F1084" s="55"/>
      <c r="G1084"/>
      <c r="H1084"/>
    </row>
    <row r="1085" spans="1:8" s="25" customFormat="1">
      <c r="A1085"/>
      <c r="B1085" s="63"/>
      <c r="C1085"/>
      <c r="D1085"/>
      <c r="E1085" s="3"/>
      <c r="F1085" s="55"/>
      <c r="G1085"/>
      <c r="H1085"/>
    </row>
    <row r="1086" spans="1:8" s="25" customFormat="1">
      <c r="A1086"/>
      <c r="B1086" s="63"/>
      <c r="C1086"/>
      <c r="D1086"/>
      <c r="E1086" s="3"/>
      <c r="F1086" s="55"/>
      <c r="G1086"/>
      <c r="H1086"/>
    </row>
    <row r="1087" spans="1:8" s="25" customFormat="1">
      <c r="A1087"/>
      <c r="B1087" s="63"/>
      <c r="C1087"/>
      <c r="D1087"/>
      <c r="E1087" s="3"/>
      <c r="F1087" s="55"/>
      <c r="G1087"/>
      <c r="H1087"/>
    </row>
    <row r="1088" spans="1:8" s="25" customFormat="1">
      <c r="A1088"/>
      <c r="B1088" s="63"/>
      <c r="C1088"/>
      <c r="D1088"/>
      <c r="E1088" s="3"/>
      <c r="F1088" s="55"/>
      <c r="G1088"/>
      <c r="H1088"/>
    </row>
    <row r="1089" spans="1:8" s="25" customFormat="1">
      <c r="A1089"/>
      <c r="B1089" s="63"/>
      <c r="C1089"/>
      <c r="D1089"/>
      <c r="E1089" s="3"/>
      <c r="F1089" s="55"/>
      <c r="G1089"/>
      <c r="H1089"/>
    </row>
    <row r="1090" spans="1:8" s="25" customFormat="1">
      <c r="A1090"/>
      <c r="B1090" s="63"/>
      <c r="C1090"/>
      <c r="D1090"/>
      <c r="E1090" s="3"/>
      <c r="F1090" s="55"/>
      <c r="G1090"/>
      <c r="H1090"/>
    </row>
    <row r="1091" spans="1:8" s="25" customFormat="1">
      <c r="A1091"/>
      <c r="B1091" s="63"/>
      <c r="C1091"/>
      <c r="D1091"/>
      <c r="E1091" s="3"/>
      <c r="F1091" s="55"/>
      <c r="G1091"/>
      <c r="H1091"/>
    </row>
    <row r="1092" spans="1:8" s="25" customFormat="1">
      <c r="A1092"/>
      <c r="B1092" s="63"/>
      <c r="C1092"/>
      <c r="D1092"/>
      <c r="E1092" s="3"/>
      <c r="F1092" s="55"/>
      <c r="G1092"/>
      <c r="H1092"/>
    </row>
    <row r="1093" spans="1:8" s="25" customFormat="1">
      <c r="A1093"/>
      <c r="B1093" s="63"/>
      <c r="C1093"/>
      <c r="D1093"/>
      <c r="E1093" s="3"/>
      <c r="F1093" s="55"/>
      <c r="G1093"/>
      <c r="H1093"/>
    </row>
    <row r="1094" spans="1:8" s="25" customFormat="1">
      <c r="A1094"/>
      <c r="B1094" s="63"/>
      <c r="C1094"/>
      <c r="D1094"/>
      <c r="E1094" s="3"/>
      <c r="F1094" s="55"/>
      <c r="G1094"/>
      <c r="H1094"/>
    </row>
    <row r="1095" spans="1:8" s="25" customFormat="1">
      <c r="A1095"/>
      <c r="B1095" s="63"/>
      <c r="C1095"/>
      <c r="D1095"/>
      <c r="E1095" s="3"/>
      <c r="F1095" s="55"/>
      <c r="G1095"/>
      <c r="H1095"/>
    </row>
    <row r="1096" spans="1:8" s="25" customFormat="1">
      <c r="A1096"/>
      <c r="B1096" s="63"/>
      <c r="C1096"/>
      <c r="D1096"/>
      <c r="E1096" s="3"/>
      <c r="F1096" s="55"/>
      <c r="G1096"/>
      <c r="H1096"/>
    </row>
    <row r="1097" spans="1:8" s="25" customFormat="1">
      <c r="A1097"/>
      <c r="B1097" s="63"/>
      <c r="C1097"/>
      <c r="D1097"/>
      <c r="E1097" s="3"/>
      <c r="F1097" s="55"/>
      <c r="G1097"/>
      <c r="H1097"/>
    </row>
    <row r="1098" spans="1:8" s="25" customFormat="1">
      <c r="A1098"/>
      <c r="B1098" s="63"/>
      <c r="C1098"/>
      <c r="D1098"/>
      <c r="E1098" s="3"/>
      <c r="F1098" s="55"/>
      <c r="G1098"/>
      <c r="H1098"/>
    </row>
    <row r="1099" spans="1:8" s="25" customFormat="1">
      <c r="A1099"/>
      <c r="B1099" s="63"/>
      <c r="C1099"/>
      <c r="D1099"/>
      <c r="E1099" s="3"/>
      <c r="F1099" s="55"/>
      <c r="G1099"/>
      <c r="H1099"/>
    </row>
    <row r="1100" spans="1:8" s="25" customFormat="1">
      <c r="A1100"/>
      <c r="B1100" s="63"/>
      <c r="C1100"/>
      <c r="D1100"/>
      <c r="E1100" s="3"/>
      <c r="F1100" s="55"/>
      <c r="G1100"/>
      <c r="H1100"/>
    </row>
    <row r="1101" spans="1:8" s="25" customFormat="1">
      <c r="A1101"/>
      <c r="B1101" s="63"/>
      <c r="C1101"/>
      <c r="D1101"/>
      <c r="E1101" s="3"/>
      <c r="F1101" s="55"/>
      <c r="G1101"/>
      <c r="H1101"/>
    </row>
    <row r="1102" spans="1:8" s="25" customFormat="1">
      <c r="A1102"/>
      <c r="B1102" s="63"/>
      <c r="C1102"/>
      <c r="D1102"/>
      <c r="E1102" s="3"/>
      <c r="F1102" s="55"/>
      <c r="G1102"/>
      <c r="H1102"/>
    </row>
    <row r="1103" spans="1:8" s="25" customFormat="1">
      <c r="A1103"/>
      <c r="B1103" s="63"/>
      <c r="C1103"/>
      <c r="D1103"/>
      <c r="E1103" s="3"/>
      <c r="F1103" s="55"/>
      <c r="G1103"/>
      <c r="H1103"/>
    </row>
    <row r="1104" spans="1:8" s="25" customFormat="1">
      <c r="A1104"/>
      <c r="B1104" s="63"/>
      <c r="C1104"/>
      <c r="D1104"/>
      <c r="E1104" s="3"/>
      <c r="F1104" s="55"/>
      <c r="G1104"/>
      <c r="H1104"/>
    </row>
    <row r="1105" spans="1:8" s="25" customFormat="1">
      <c r="A1105"/>
      <c r="B1105" s="63"/>
      <c r="C1105"/>
      <c r="D1105"/>
      <c r="E1105" s="3"/>
      <c r="F1105" s="55"/>
      <c r="G1105"/>
      <c r="H1105"/>
    </row>
    <row r="1106" spans="1:8" s="25" customFormat="1">
      <c r="A1106"/>
      <c r="B1106" s="63"/>
      <c r="C1106"/>
      <c r="D1106"/>
      <c r="E1106" s="3"/>
      <c r="F1106" s="55"/>
      <c r="G1106"/>
      <c r="H1106"/>
    </row>
    <row r="1107" spans="1:8" s="25" customFormat="1">
      <c r="A1107"/>
      <c r="B1107" s="63"/>
      <c r="C1107"/>
      <c r="D1107"/>
      <c r="E1107" s="3"/>
      <c r="F1107" s="55"/>
      <c r="G1107"/>
      <c r="H1107"/>
    </row>
    <row r="1108" spans="1:8">
      <c r="H1108"/>
    </row>
    <row r="1109" spans="1:8">
      <c r="H1109"/>
    </row>
    <row r="1110" spans="1:8">
      <c r="H1110"/>
    </row>
    <row r="1111" spans="1:8">
      <c r="H1111"/>
    </row>
    <row r="1112" spans="1:8">
      <c r="H1112"/>
    </row>
    <row r="1113" spans="1:8">
      <c r="H1113"/>
    </row>
    <row r="1114" spans="1:8">
      <c r="H1114"/>
    </row>
    <row r="1115" spans="1:8">
      <c r="H1115"/>
    </row>
    <row r="1116" spans="1:8">
      <c r="H1116"/>
    </row>
    <row r="1117" spans="1:8">
      <c r="H1117"/>
    </row>
    <row r="1118" spans="1:8">
      <c r="H1118"/>
    </row>
    <row r="1119" spans="1:8">
      <c r="H1119"/>
    </row>
    <row r="1120" spans="1:8">
      <c r="H1120"/>
    </row>
    <row r="1121" spans="8:8">
      <c r="H1121"/>
    </row>
    <row r="1122" spans="8:8">
      <c r="H1122"/>
    </row>
    <row r="1123" spans="8:8">
      <c r="H1123"/>
    </row>
    <row r="1124" spans="8:8">
      <c r="H1124"/>
    </row>
    <row r="1125" spans="8:8">
      <c r="H1125"/>
    </row>
    <row r="1126" spans="8:8">
      <c r="H1126"/>
    </row>
    <row r="1127" spans="8:8">
      <c r="H1127"/>
    </row>
    <row r="1128" spans="8:8">
      <c r="H1128"/>
    </row>
    <row r="1129" spans="8:8">
      <c r="H1129"/>
    </row>
    <row r="1130" spans="8:8">
      <c r="H1130"/>
    </row>
    <row r="1131" spans="8:8">
      <c r="H1131"/>
    </row>
    <row r="1132" spans="8:8">
      <c r="H1132"/>
    </row>
    <row r="1133" spans="8:8">
      <c r="H1133"/>
    </row>
    <row r="1134" spans="8:8">
      <c r="H1134"/>
    </row>
    <row r="1135" spans="8:8">
      <c r="H1135"/>
    </row>
    <row r="1136" spans="8:8">
      <c r="H1136"/>
    </row>
    <row r="1137" spans="8:8">
      <c r="H1137"/>
    </row>
    <row r="1138" spans="8:8">
      <c r="H1138"/>
    </row>
    <row r="1139" spans="8:8">
      <c r="H1139"/>
    </row>
    <row r="1140" spans="8:8">
      <c r="H1140"/>
    </row>
    <row r="1141" spans="8:8">
      <c r="H1141"/>
    </row>
    <row r="1142" spans="8:8">
      <c r="H1142"/>
    </row>
    <row r="1143" spans="8:8">
      <c r="H1143"/>
    </row>
    <row r="1144" spans="8:8">
      <c r="H1144"/>
    </row>
    <row r="1145" spans="8:8">
      <c r="H1145"/>
    </row>
    <row r="1146" spans="8:8">
      <c r="H1146"/>
    </row>
    <row r="1147" spans="8:8">
      <c r="H1147"/>
    </row>
    <row r="1148" spans="8:8">
      <c r="H1148"/>
    </row>
    <row r="1149" spans="8:8">
      <c r="H1149"/>
    </row>
    <row r="1150" spans="8:8">
      <c r="H1150"/>
    </row>
    <row r="1151" spans="8:8">
      <c r="H1151"/>
    </row>
    <row r="1152" spans="8:8">
      <c r="H1152"/>
    </row>
    <row r="1153" spans="8:8">
      <c r="H1153"/>
    </row>
    <row r="1154" spans="8:8">
      <c r="H1154"/>
    </row>
    <row r="1155" spans="8:8">
      <c r="H1155"/>
    </row>
    <row r="1156" spans="8:8">
      <c r="H1156"/>
    </row>
    <row r="1157" spans="8:8">
      <c r="H1157"/>
    </row>
    <row r="1158" spans="8:8">
      <c r="H1158"/>
    </row>
    <row r="1159" spans="8:8">
      <c r="H1159"/>
    </row>
    <row r="1160" spans="8:8">
      <c r="H1160"/>
    </row>
    <row r="1161" spans="8:8">
      <c r="H1161"/>
    </row>
    <row r="1162" spans="8:8">
      <c r="H1162"/>
    </row>
    <row r="1163" spans="8:8">
      <c r="H1163"/>
    </row>
    <row r="1164" spans="8:8">
      <c r="H1164"/>
    </row>
    <row r="1165" spans="8:8">
      <c r="H1165"/>
    </row>
    <row r="1166" spans="8:8">
      <c r="H1166"/>
    </row>
    <row r="1167" spans="8:8">
      <c r="H1167"/>
    </row>
    <row r="1168" spans="8:8">
      <c r="H1168"/>
    </row>
    <row r="1169" spans="8:8">
      <c r="H1169"/>
    </row>
    <row r="1170" spans="8:8">
      <c r="H1170"/>
    </row>
    <row r="1171" spans="8:8">
      <c r="H1171"/>
    </row>
    <row r="1172" spans="8:8">
      <c r="H1172"/>
    </row>
    <row r="1173" spans="8:8">
      <c r="H1173"/>
    </row>
    <row r="1174" spans="8:8">
      <c r="H1174"/>
    </row>
    <row r="1175" spans="8:8">
      <c r="H1175"/>
    </row>
    <row r="1176" spans="8:8">
      <c r="H1176"/>
    </row>
    <row r="1177" spans="8:8">
      <c r="H1177"/>
    </row>
    <row r="1178" spans="8:8">
      <c r="H1178"/>
    </row>
    <row r="1179" spans="8:8">
      <c r="H1179"/>
    </row>
    <row r="1180" spans="8:8">
      <c r="H1180"/>
    </row>
    <row r="1181" spans="8:8">
      <c r="H1181"/>
    </row>
    <row r="1182" spans="8:8">
      <c r="H1182"/>
    </row>
    <row r="1183" spans="8:8">
      <c r="H1183"/>
    </row>
    <row r="1184" spans="8:8">
      <c r="H1184"/>
    </row>
    <row r="1185" spans="8:8">
      <c r="H1185"/>
    </row>
    <row r="1186" spans="8:8">
      <c r="H1186"/>
    </row>
    <row r="1187" spans="8:8">
      <c r="H1187"/>
    </row>
    <row r="1188" spans="8:8">
      <c r="H1188"/>
    </row>
    <row r="1189" spans="8:8">
      <c r="H1189"/>
    </row>
    <row r="1190" spans="8:8">
      <c r="H1190"/>
    </row>
    <row r="1191" spans="8:8">
      <c r="H1191"/>
    </row>
    <row r="1192" spans="8:8">
      <c r="H1192"/>
    </row>
    <row r="1193" spans="8:8">
      <c r="H1193"/>
    </row>
    <row r="1194" spans="8:8">
      <c r="H1194"/>
    </row>
    <row r="1195" spans="8:8">
      <c r="H1195"/>
    </row>
    <row r="1196" spans="8:8">
      <c r="H1196"/>
    </row>
    <row r="1197" spans="8:8">
      <c r="H1197"/>
    </row>
    <row r="1198" spans="8:8">
      <c r="H1198"/>
    </row>
    <row r="1199" spans="8:8">
      <c r="H1199"/>
    </row>
    <row r="1200" spans="8:8">
      <c r="H1200"/>
    </row>
    <row r="1201" spans="7:8">
      <c r="H1201"/>
    </row>
    <row r="1202" spans="7:8">
      <c r="H1202"/>
    </row>
    <row r="1203" spans="7:8">
      <c r="H1203"/>
    </row>
    <row r="1204" spans="7:8">
      <c r="G1204" s="3"/>
      <c r="H1204"/>
    </row>
    <row r="1205" spans="7:8">
      <c r="H1205"/>
    </row>
    <row r="1206" spans="7:8">
      <c r="H1206"/>
    </row>
    <row r="1207" spans="7:8">
      <c r="H1207"/>
    </row>
    <row r="1208" spans="7:8">
      <c r="H1208"/>
    </row>
    <row r="1209" spans="7:8">
      <c r="H1209"/>
    </row>
    <row r="1210" spans="7:8">
      <c r="H1210"/>
    </row>
    <row r="1211" spans="7:8">
      <c r="H1211"/>
    </row>
    <row r="1212" spans="7:8">
      <c r="H1212"/>
    </row>
    <row r="1213" spans="7:8">
      <c r="H1213"/>
    </row>
    <row r="1214" spans="7:8">
      <c r="H1214"/>
    </row>
    <row r="1215" spans="7:8">
      <c r="H1215"/>
    </row>
    <row r="1216" spans="7:8">
      <c r="H1216"/>
    </row>
    <row r="1217" spans="8:8">
      <c r="H1217"/>
    </row>
    <row r="1218" spans="8:8">
      <c r="H1218"/>
    </row>
    <row r="1219" spans="8:8">
      <c r="H1219"/>
    </row>
    <row r="1220" spans="8:8">
      <c r="H1220"/>
    </row>
    <row r="1221" spans="8:8">
      <c r="H1221"/>
    </row>
    <row r="1222" spans="8:8">
      <c r="H1222"/>
    </row>
    <row r="1223" spans="8:8">
      <c r="H1223"/>
    </row>
    <row r="1224" spans="8:8">
      <c r="H1224"/>
    </row>
    <row r="1225" spans="8:8">
      <c r="H1225"/>
    </row>
    <row r="1226" spans="8:8">
      <c r="H1226"/>
    </row>
    <row r="1227" spans="8:8">
      <c r="H1227"/>
    </row>
    <row r="1228" spans="8:8">
      <c r="H1228"/>
    </row>
    <row r="1229" spans="8:8">
      <c r="H1229"/>
    </row>
    <row r="1230" spans="8:8">
      <c r="H1230"/>
    </row>
    <row r="1231" spans="8:8">
      <c r="H1231"/>
    </row>
    <row r="1232" spans="8:8">
      <c r="H1232"/>
    </row>
    <row r="1233" spans="8:8">
      <c r="H1233"/>
    </row>
    <row r="1234" spans="8:8">
      <c r="H1234"/>
    </row>
    <row r="1235" spans="8:8">
      <c r="H1235"/>
    </row>
    <row r="1236" spans="8:8">
      <c r="H1236"/>
    </row>
    <row r="1237" spans="8:8">
      <c r="H1237"/>
    </row>
    <row r="1238" spans="8:8">
      <c r="H1238"/>
    </row>
    <row r="1239" spans="8:8">
      <c r="H1239"/>
    </row>
    <row r="1240" spans="8:8">
      <c r="H1240"/>
    </row>
    <row r="1241" spans="8:8">
      <c r="H1241"/>
    </row>
    <row r="1242" spans="8:8">
      <c r="H1242"/>
    </row>
    <row r="1243" spans="8:8">
      <c r="H1243"/>
    </row>
    <row r="1244" spans="8:8">
      <c r="H1244"/>
    </row>
    <row r="1245" spans="8:8">
      <c r="H1245"/>
    </row>
    <row r="1246" spans="8:8">
      <c r="H1246"/>
    </row>
    <row r="1247" spans="8:8">
      <c r="H1247"/>
    </row>
    <row r="1248" spans="8:8">
      <c r="H1248"/>
    </row>
    <row r="1249" spans="8:8">
      <c r="H1249"/>
    </row>
    <row r="1250" spans="8:8">
      <c r="H1250"/>
    </row>
    <row r="1251" spans="8:8">
      <c r="H1251"/>
    </row>
    <row r="1252" spans="8:8">
      <c r="H1252"/>
    </row>
    <row r="1253" spans="8:8">
      <c r="H1253"/>
    </row>
    <row r="1254" spans="8:8">
      <c r="H1254"/>
    </row>
    <row r="1255" spans="8:8">
      <c r="H1255"/>
    </row>
    <row r="1256" spans="8:8">
      <c r="H1256"/>
    </row>
    <row r="1257" spans="8:8">
      <c r="H1257"/>
    </row>
    <row r="1258" spans="8:8">
      <c r="H1258"/>
    </row>
    <row r="1259" spans="8:8">
      <c r="H1259"/>
    </row>
    <row r="1260" spans="8:8">
      <c r="H1260"/>
    </row>
    <row r="1261" spans="8:8">
      <c r="H1261"/>
    </row>
    <row r="1262" spans="8:8">
      <c r="H1262"/>
    </row>
    <row r="1263" spans="8:8">
      <c r="H1263"/>
    </row>
    <row r="1264" spans="8:8">
      <c r="H1264"/>
    </row>
    <row r="1265" spans="7:8">
      <c r="H1265"/>
    </row>
    <row r="1266" spans="7:8">
      <c r="H1266"/>
    </row>
    <row r="1267" spans="7:8">
      <c r="H1267"/>
    </row>
    <row r="1268" spans="7:8">
      <c r="H1268"/>
    </row>
    <row r="1269" spans="7:8">
      <c r="H1269"/>
    </row>
    <row r="1270" spans="7:8">
      <c r="H1270"/>
    </row>
    <row r="1271" spans="7:8">
      <c r="H1271"/>
    </row>
    <row r="1272" spans="7:8">
      <c r="H1272"/>
    </row>
    <row r="1273" spans="7:8">
      <c r="H1273"/>
    </row>
    <row r="1274" spans="7:8">
      <c r="H1274"/>
    </row>
    <row r="1275" spans="7:8">
      <c r="H1275"/>
    </row>
    <row r="1276" spans="7:8">
      <c r="H1276"/>
    </row>
    <row r="1277" spans="7:8">
      <c r="H1277"/>
    </row>
    <row r="1278" spans="7:8">
      <c r="G1278" s="3"/>
      <c r="H1278"/>
    </row>
    <row r="1279" spans="7:8">
      <c r="H1279"/>
    </row>
    <row r="1280" spans="7:8">
      <c r="H1280"/>
    </row>
    <row r="1281" spans="8:8">
      <c r="H1281"/>
    </row>
    <row r="1282" spans="8:8">
      <c r="H1282"/>
    </row>
    <row r="1283" spans="8:8">
      <c r="H1283"/>
    </row>
    <row r="1284" spans="8:8">
      <c r="H1284"/>
    </row>
    <row r="1285" spans="8:8">
      <c r="H1285"/>
    </row>
    <row r="1286" spans="8:8">
      <c r="H1286"/>
    </row>
    <row r="1287" spans="8:8">
      <c r="H1287"/>
    </row>
    <row r="1288" spans="8:8">
      <c r="H1288"/>
    </row>
    <row r="1289" spans="8:8">
      <c r="H1289"/>
    </row>
    <row r="1290" spans="8:8">
      <c r="H1290"/>
    </row>
    <row r="1291" spans="8:8">
      <c r="H1291"/>
    </row>
    <row r="1292" spans="8:8">
      <c r="H1292"/>
    </row>
    <row r="1293" spans="8:8">
      <c r="H1293"/>
    </row>
    <row r="1294" spans="8:8">
      <c r="H1294"/>
    </row>
    <row r="1295" spans="8:8">
      <c r="H1295"/>
    </row>
    <row r="1296" spans="8:8">
      <c r="H1296"/>
    </row>
    <row r="1297" spans="8:8">
      <c r="H1297"/>
    </row>
    <row r="1298" spans="8:8">
      <c r="H1298"/>
    </row>
    <row r="1299" spans="8:8">
      <c r="H1299"/>
    </row>
    <row r="1300" spans="8:8">
      <c r="H1300"/>
    </row>
    <row r="1301" spans="8:8">
      <c r="H1301"/>
    </row>
    <row r="1302" spans="8:8">
      <c r="H1302"/>
    </row>
    <row r="1303" spans="8:8">
      <c r="H1303"/>
    </row>
    <row r="1304" spans="8:8">
      <c r="H1304"/>
    </row>
    <row r="1305" spans="8:8">
      <c r="H1305"/>
    </row>
    <row r="1306" spans="8:8">
      <c r="H1306"/>
    </row>
    <row r="1307" spans="8:8">
      <c r="H1307"/>
    </row>
    <row r="1308" spans="8:8">
      <c r="H1308"/>
    </row>
    <row r="1309" spans="8:8">
      <c r="H1309"/>
    </row>
    <row r="1310" spans="8:8">
      <c r="H1310"/>
    </row>
    <row r="1311" spans="8:8">
      <c r="H1311"/>
    </row>
    <row r="1312" spans="8:8">
      <c r="H1312"/>
    </row>
    <row r="1313" spans="7:8">
      <c r="H1313"/>
    </row>
    <row r="1314" spans="7:8">
      <c r="H1314"/>
    </row>
    <row r="1315" spans="7:8">
      <c r="H1315"/>
    </row>
    <row r="1316" spans="7:8">
      <c r="H1316"/>
    </row>
    <row r="1317" spans="7:8">
      <c r="H1317"/>
    </row>
    <row r="1318" spans="7:8">
      <c r="H1318"/>
    </row>
    <row r="1319" spans="7:8">
      <c r="H1319"/>
    </row>
    <row r="1320" spans="7:8">
      <c r="H1320"/>
    </row>
    <row r="1321" spans="7:8">
      <c r="H1321"/>
    </row>
    <row r="1322" spans="7:8">
      <c r="H1322"/>
    </row>
    <row r="1323" spans="7:8">
      <c r="H1323"/>
    </row>
    <row r="1324" spans="7:8">
      <c r="H1324"/>
    </row>
    <row r="1325" spans="7:8">
      <c r="H1325"/>
    </row>
    <row r="1326" spans="7:8">
      <c r="H1326"/>
    </row>
    <row r="1327" spans="7:8">
      <c r="H1327"/>
    </row>
    <row r="1328" spans="7:8">
      <c r="G1328" s="3"/>
      <c r="H1328"/>
    </row>
    <row r="1329" spans="8:8">
      <c r="H1329"/>
    </row>
    <row r="1330" spans="8:8">
      <c r="H1330"/>
    </row>
    <row r="1331" spans="8:8">
      <c r="H1331"/>
    </row>
    <row r="1332" spans="8:8">
      <c r="H1332"/>
    </row>
    <row r="1333" spans="8:8">
      <c r="H1333"/>
    </row>
    <row r="1334" spans="8:8">
      <c r="H1334"/>
    </row>
    <row r="1335" spans="8:8">
      <c r="H1335"/>
    </row>
    <row r="1336" spans="8:8">
      <c r="H1336"/>
    </row>
    <row r="1337" spans="8:8">
      <c r="H1337"/>
    </row>
    <row r="1338" spans="8:8">
      <c r="H1338"/>
    </row>
    <row r="1339" spans="8:8">
      <c r="H1339"/>
    </row>
    <row r="1340" spans="8:8">
      <c r="H1340"/>
    </row>
    <row r="1341" spans="8:8">
      <c r="H1341"/>
    </row>
    <row r="1342" spans="8:8">
      <c r="H1342"/>
    </row>
    <row r="1343" spans="8:8">
      <c r="H1343"/>
    </row>
    <row r="1344" spans="8:8">
      <c r="H1344"/>
    </row>
    <row r="1345" spans="8:8">
      <c r="H1345"/>
    </row>
    <row r="1346" spans="8:8">
      <c r="H1346"/>
    </row>
    <row r="1347" spans="8:8">
      <c r="H1347"/>
    </row>
    <row r="1348" spans="8:8">
      <c r="H1348"/>
    </row>
    <row r="1349" spans="8:8">
      <c r="H1349"/>
    </row>
    <row r="1350" spans="8:8">
      <c r="H1350"/>
    </row>
    <row r="1351" spans="8:8">
      <c r="H1351"/>
    </row>
    <row r="1352" spans="8:8">
      <c r="H1352"/>
    </row>
    <row r="1353" spans="8:8">
      <c r="H1353"/>
    </row>
    <row r="1354" spans="8:8">
      <c r="H1354"/>
    </row>
    <row r="1355" spans="8:8">
      <c r="H1355"/>
    </row>
    <row r="1356" spans="8:8">
      <c r="H1356"/>
    </row>
    <row r="1357" spans="8:8">
      <c r="H1357"/>
    </row>
    <row r="1358" spans="8:8">
      <c r="H1358"/>
    </row>
    <row r="1359" spans="8:8">
      <c r="H1359"/>
    </row>
    <row r="1360" spans="8:8">
      <c r="H1360"/>
    </row>
    <row r="1361" spans="8:8">
      <c r="H1361"/>
    </row>
    <row r="1362" spans="8:8">
      <c r="H1362"/>
    </row>
    <row r="1363" spans="8:8">
      <c r="H1363"/>
    </row>
    <row r="1364" spans="8:8">
      <c r="H1364"/>
    </row>
    <row r="1365" spans="8:8">
      <c r="H1365"/>
    </row>
    <row r="1366" spans="8:8">
      <c r="H1366"/>
    </row>
    <row r="1367" spans="8:8">
      <c r="H1367"/>
    </row>
    <row r="1368" spans="8:8">
      <c r="H1368"/>
    </row>
    <row r="1369" spans="8:8">
      <c r="H1369"/>
    </row>
    <row r="1370" spans="8:8">
      <c r="H1370"/>
    </row>
    <row r="1371" spans="8:8">
      <c r="H1371"/>
    </row>
    <row r="1372" spans="8:8">
      <c r="H1372"/>
    </row>
    <row r="1373" spans="8:8">
      <c r="H1373"/>
    </row>
    <row r="1374" spans="8:8">
      <c r="H1374"/>
    </row>
    <row r="1375" spans="8:8">
      <c r="H1375"/>
    </row>
    <row r="1376" spans="8:8">
      <c r="H1376"/>
    </row>
    <row r="1377" spans="8:8">
      <c r="H1377"/>
    </row>
    <row r="1378" spans="8:8">
      <c r="H1378"/>
    </row>
    <row r="1379" spans="8:8">
      <c r="H1379"/>
    </row>
    <row r="1380" spans="8:8">
      <c r="H1380"/>
    </row>
    <row r="1381" spans="8:8">
      <c r="H1381"/>
    </row>
    <row r="1382" spans="8:8">
      <c r="H1382"/>
    </row>
    <row r="1383" spans="8:8">
      <c r="H1383"/>
    </row>
    <row r="1384" spans="8:8">
      <c r="H1384"/>
    </row>
    <row r="1385" spans="8:8">
      <c r="H1385"/>
    </row>
    <row r="1386" spans="8:8">
      <c r="H1386"/>
    </row>
    <row r="1387" spans="8:8">
      <c r="H1387"/>
    </row>
    <row r="1388" spans="8:8">
      <c r="H1388"/>
    </row>
    <row r="1389" spans="8:8">
      <c r="H1389"/>
    </row>
    <row r="1390" spans="8:8">
      <c r="H1390"/>
    </row>
    <row r="1391" spans="8:8">
      <c r="H1391"/>
    </row>
    <row r="1392" spans="8:8">
      <c r="H1392"/>
    </row>
    <row r="1393" spans="8:8">
      <c r="H1393"/>
    </row>
    <row r="1394" spans="8:8">
      <c r="H1394"/>
    </row>
    <row r="1395" spans="8:8">
      <c r="H1395"/>
    </row>
    <row r="1396" spans="8:8">
      <c r="H1396"/>
    </row>
    <row r="1397" spans="8:8">
      <c r="H1397"/>
    </row>
    <row r="1398" spans="8:8">
      <c r="H1398"/>
    </row>
    <row r="1399" spans="8:8">
      <c r="H1399"/>
    </row>
    <row r="1400" spans="8:8">
      <c r="H1400"/>
    </row>
    <row r="1401" spans="8:8">
      <c r="H1401"/>
    </row>
    <row r="1402" spans="8:8">
      <c r="H1402"/>
    </row>
    <row r="1403" spans="8:8">
      <c r="H1403"/>
    </row>
    <row r="1404" spans="8:8">
      <c r="H1404"/>
    </row>
    <row r="1405" spans="8:8">
      <c r="H1405"/>
    </row>
    <row r="1406" spans="8:8">
      <c r="H1406"/>
    </row>
    <row r="1407" spans="8:8">
      <c r="H1407"/>
    </row>
    <row r="1408" spans="8:8">
      <c r="H1408"/>
    </row>
    <row r="1409" spans="8:8">
      <c r="H1409"/>
    </row>
    <row r="1410" spans="8:8">
      <c r="H1410"/>
    </row>
    <row r="1411" spans="8:8">
      <c r="H1411"/>
    </row>
    <row r="1412" spans="8:8">
      <c r="H1412"/>
    </row>
    <row r="1414" spans="8:8">
      <c r="H1414"/>
    </row>
    <row r="1415" spans="8:8">
      <c r="H1415"/>
    </row>
    <row r="1416" spans="8:8">
      <c r="H1416"/>
    </row>
    <row r="1417" spans="8:8">
      <c r="H1417"/>
    </row>
    <row r="1418" spans="8:8">
      <c r="H1418"/>
    </row>
    <row r="1419" spans="8:8">
      <c r="H1419"/>
    </row>
    <row r="1420" spans="8:8">
      <c r="H1420"/>
    </row>
    <row r="1422" spans="8:8">
      <c r="H1422"/>
    </row>
    <row r="1423" spans="8:8">
      <c r="H1423"/>
    </row>
    <row r="1424" spans="8:8">
      <c r="H1424"/>
    </row>
    <row r="1425" spans="8:8">
      <c r="H1425"/>
    </row>
    <row r="1426" spans="8:8">
      <c r="H1426"/>
    </row>
    <row r="1427" spans="8:8">
      <c r="H1427"/>
    </row>
    <row r="1428" spans="8:8">
      <c r="H1428"/>
    </row>
    <row r="1429" spans="8:8">
      <c r="H1429"/>
    </row>
    <row r="1430" spans="8:8">
      <c r="H1430"/>
    </row>
    <row r="1431" spans="8:8">
      <c r="H1431"/>
    </row>
    <row r="1432" spans="8:8">
      <c r="H1432"/>
    </row>
    <row r="1433" spans="8:8">
      <c r="H1433"/>
    </row>
    <row r="1434" spans="8:8">
      <c r="H1434"/>
    </row>
    <row r="1435" spans="8:8">
      <c r="H1435"/>
    </row>
    <row r="1436" spans="8:8">
      <c r="H1436"/>
    </row>
    <row r="1437" spans="8:8">
      <c r="H1437"/>
    </row>
    <row r="1438" spans="8:8">
      <c r="H1438"/>
    </row>
    <row r="1439" spans="8:8">
      <c r="H1439"/>
    </row>
    <row r="1440" spans="8:8">
      <c r="H1440"/>
    </row>
    <row r="1441" spans="8:8">
      <c r="H1441"/>
    </row>
    <row r="1442" spans="8:8">
      <c r="H1442"/>
    </row>
    <row r="1443" spans="8:8">
      <c r="H1443"/>
    </row>
    <row r="1444" spans="8:8">
      <c r="H1444"/>
    </row>
    <row r="1445" spans="8:8">
      <c r="H1445"/>
    </row>
    <row r="1446" spans="8:8">
      <c r="H1446"/>
    </row>
    <row r="1447" spans="8:8">
      <c r="H1447"/>
    </row>
    <row r="1448" spans="8:8">
      <c r="H1448"/>
    </row>
    <row r="1449" spans="8:8">
      <c r="H1449"/>
    </row>
    <row r="1450" spans="8:8">
      <c r="H1450"/>
    </row>
    <row r="1451" spans="8:8">
      <c r="H1451"/>
    </row>
    <row r="1452" spans="8:8">
      <c r="H1452"/>
    </row>
    <row r="1453" spans="8:8">
      <c r="H1453"/>
    </row>
    <row r="1454" spans="8:8">
      <c r="H1454"/>
    </row>
  </sheetData>
  <sortState xmlns:xlrd2="http://schemas.microsoft.com/office/spreadsheetml/2017/richdata2" ref="A4:F92">
    <sortCondition descending="1" ref="F4:F92"/>
  </sortState>
  <mergeCells count="3">
    <mergeCell ref="K11:K12"/>
    <mergeCell ref="K19:L19"/>
    <mergeCell ref="J22:L22"/>
  </mergeCells>
  <pageMargins left="0.511811024" right="0.511811024" top="0.78740157499999996" bottom="0.78740157499999996" header="0.31496062000000002" footer="0.31496062000000002"/>
  <pageSetup paperSize="9" orientation="portrait" r:id="rId1"/>
  <headerFooter>
    <oddHeader>&amp;R&amp;"Calibri"&amp;10&amp;K000000#interna&amp;1#</oddHead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DD6F7B-F1B9-4E46-9718-7867EAE61ABF}">
  <dimension ref="A1:M1454"/>
  <sheetViews>
    <sheetView zoomScaleNormal="100" workbookViewId="0">
      <selection activeCell="H11" sqref="H11:H14"/>
    </sheetView>
  </sheetViews>
  <sheetFormatPr defaultRowHeight="15"/>
  <cols>
    <col min="2" max="2" width="42.42578125" style="63" bestFit="1" customWidth="1"/>
    <col min="3" max="3" width="7.5703125" customWidth="1"/>
    <col min="4" max="4" width="33.5703125" bestFit="1" customWidth="1"/>
    <col min="5" max="5" width="10.5703125" style="3" bestFit="1" customWidth="1"/>
    <col min="6" max="6" width="10.140625" style="55" bestFit="1" customWidth="1"/>
    <col min="7" max="7" width="34.42578125" customWidth="1"/>
    <col min="8" max="8" width="8.7109375" style="25"/>
    <col min="9" max="9" width="8.140625" style="25" bestFit="1" customWidth="1"/>
    <col min="13" max="13" width="8.140625" bestFit="1" customWidth="1"/>
  </cols>
  <sheetData>
    <row r="1" spans="1:13">
      <c r="A1" t="s">
        <v>11609</v>
      </c>
    </row>
    <row r="2" spans="1:13" ht="15.75" thickBot="1">
      <c r="G2" s="2"/>
    </row>
    <row r="3" spans="1:13">
      <c r="A3" s="3" t="s">
        <v>7439</v>
      </c>
      <c r="B3" s="64" t="s">
        <v>2</v>
      </c>
      <c r="C3" s="3" t="s">
        <v>3</v>
      </c>
      <c r="D3" s="3" t="s">
        <v>4</v>
      </c>
      <c r="E3" s="3" t="s">
        <v>6</v>
      </c>
      <c r="F3" s="55" t="s">
        <v>7</v>
      </c>
      <c r="G3" s="8" t="s">
        <v>8</v>
      </c>
      <c r="H3" s="42">
        <v>223</v>
      </c>
    </row>
    <row r="4" spans="1:13">
      <c r="A4" t="str">
        <f>_xlfn.XLOOKUP(B4,Rotineiros!B$1:B$5000,Rotineiros!A$1:A$5000)</f>
        <v>C1025949</v>
      </c>
      <c r="B4" t="s">
        <v>16149</v>
      </c>
      <c r="C4" t="s">
        <v>17182</v>
      </c>
      <c r="D4" t="s">
        <v>16151</v>
      </c>
      <c r="E4" s="3" t="str">
        <f>_xlfn.XLOOKUP(A4,'Badge Arqueiro'!A$1:A$170,'Badge Arqueiro'!B$1:B$170,"0")</f>
        <v>0</v>
      </c>
      <c r="F4" s="55" t="str">
        <f>_xlfn.XLOOKUP(A4,Comiters!A$1:A$999,Comiters!B$1:B$999,"0")</f>
        <v>0</v>
      </c>
      <c r="G4" s="4" t="s">
        <v>9</v>
      </c>
      <c r="H4" s="43">
        <v>165</v>
      </c>
      <c r="I4" s="44">
        <f>H4/$H$3</f>
        <v>0.73991031390134532</v>
      </c>
      <c r="M4">
        <f>IF(D4=D5,1111111111,0)</f>
        <v>0</v>
      </c>
    </row>
    <row r="5" spans="1:13">
      <c r="A5" t="str">
        <f>_xlfn.XLOOKUP(B5,Rotineiros!B$1:B$5000,Rotineiros!A$1:A$5000)</f>
        <v>C1148352</v>
      </c>
      <c r="B5" t="s">
        <v>12860</v>
      </c>
      <c r="C5" t="s">
        <v>17145</v>
      </c>
      <c r="D5" t="s">
        <v>12861</v>
      </c>
      <c r="E5" s="3">
        <f>_xlfn.XLOOKUP(A5,'Badge Arqueiro'!A$1:A$170,'Badge Arqueiro'!B$1:B$170,"0")</f>
        <v>1</v>
      </c>
      <c r="F5" s="55" t="str">
        <f>_xlfn.XLOOKUP(A5,Comiters!A$1:A$999,Comiters!B$1:B$999,"0")</f>
        <v>0</v>
      </c>
      <c r="G5" s="10" t="s">
        <v>15</v>
      </c>
      <c r="H5" s="45">
        <v>57</v>
      </c>
      <c r="I5" s="44">
        <f t="shared" ref="I5:I21" si="0">H5/$H$3</f>
        <v>0.2556053811659193</v>
      </c>
      <c r="M5">
        <f t="shared" ref="M5:M68" si="1">IF(D5=D6,1111111111,0)</f>
        <v>0</v>
      </c>
    </row>
    <row r="6" spans="1:13">
      <c r="A6" t="str">
        <f>_xlfn.XLOOKUP(B6,Rotineiros!B$1:B$5000,Rotineiros!A$1:A$5000)</f>
        <v>C1280992</v>
      </c>
      <c r="B6" t="s">
        <v>4017</v>
      </c>
      <c r="C6" t="s">
        <v>3182</v>
      </c>
      <c r="D6" t="s">
        <v>4185</v>
      </c>
      <c r="E6" s="3" t="str">
        <f>_xlfn.XLOOKUP(A6,'Badge Arqueiro'!A$1:A$170,'Badge Arqueiro'!B$1:B$170,"0")</f>
        <v>0</v>
      </c>
      <c r="F6" s="55">
        <f>_xlfn.XLOOKUP(A6,Comiters!A$1:A$999,Comiters!B$1:B$999,"0")</f>
        <v>1</v>
      </c>
      <c r="G6" s="4" t="s">
        <v>20</v>
      </c>
      <c r="H6" s="43">
        <v>19</v>
      </c>
      <c r="I6" s="44">
        <f t="shared" si="0"/>
        <v>8.520179372197309E-2</v>
      </c>
      <c r="M6">
        <f t="shared" si="1"/>
        <v>0</v>
      </c>
    </row>
    <row r="7" spans="1:13">
      <c r="A7" t="str">
        <f>_xlfn.XLOOKUP(B7,Rotineiros!B$1:B$5000,Rotineiros!A$1:A$5000)</f>
        <v>C1317697</v>
      </c>
      <c r="B7" t="s">
        <v>17106</v>
      </c>
      <c r="C7" t="s">
        <v>11382</v>
      </c>
      <c r="D7" t="s">
        <v>17107</v>
      </c>
      <c r="E7" s="3" t="str">
        <f>_xlfn.XLOOKUP(A7,'Badge Arqueiro'!A$1:A$170,'Badge Arqueiro'!B$1:B$170,"0")</f>
        <v>0</v>
      </c>
      <c r="F7" s="55" t="str">
        <f>_xlfn.XLOOKUP(A7,Comiters!A$1:A$999,Comiters!B$1:B$999,"0")</f>
        <v>0</v>
      </c>
      <c r="G7" s="10" t="s">
        <v>25</v>
      </c>
      <c r="H7" s="45">
        <v>51</v>
      </c>
      <c r="I7" s="44">
        <f t="shared" si="0"/>
        <v>0.22869955156950672</v>
      </c>
      <c r="M7">
        <f t="shared" si="1"/>
        <v>0</v>
      </c>
    </row>
    <row r="8" spans="1:13">
      <c r="A8" t="str">
        <f>_xlfn.XLOOKUP(B8,Rotineiros!B$1:B$5000,Rotineiros!A$1:A$5000)</f>
        <v>C1318204</v>
      </c>
      <c r="B8" t="s">
        <v>3772</v>
      </c>
      <c r="C8" t="s">
        <v>17185</v>
      </c>
      <c r="D8" t="s">
        <v>3874</v>
      </c>
      <c r="E8" s="3" t="str">
        <f>_xlfn.XLOOKUP(A8,'Badge Arqueiro'!A$1:A$170,'Badge Arqueiro'!B$1:B$170,"0")</f>
        <v>0</v>
      </c>
      <c r="F8" s="55">
        <f>_xlfn.XLOOKUP(A8,Comiters!A$1:A$999,Comiters!B$1:B$999,"0")</f>
        <v>1</v>
      </c>
      <c r="G8" s="4" t="s">
        <v>15127</v>
      </c>
      <c r="H8" s="43">
        <v>31</v>
      </c>
      <c r="I8" s="44">
        <f t="shared" si="0"/>
        <v>0.13901345291479822</v>
      </c>
      <c r="M8">
        <f t="shared" si="1"/>
        <v>0</v>
      </c>
    </row>
    <row r="9" spans="1:13" ht="15.75" thickBot="1">
      <c r="A9" t="str">
        <f>_xlfn.XLOOKUP(B9,Rotineiros!B$1:B$5000,Rotineiros!A$1:A$5000)</f>
        <v>C1319259</v>
      </c>
      <c r="B9" t="s">
        <v>2715</v>
      </c>
      <c r="C9" t="s">
        <v>17169</v>
      </c>
      <c r="D9" t="s">
        <v>3484</v>
      </c>
      <c r="E9" s="3">
        <f>_xlfn.XLOOKUP(A9,'Badge Arqueiro'!A$1:A$170,'Badge Arqueiro'!B$1:B$170,"0")</f>
        <v>1</v>
      </c>
      <c r="F9" s="55" t="str">
        <f>_xlfn.XLOOKUP(A9,Comiters!A$1:A$999,Comiters!B$1:B$999,"0")</f>
        <v>0</v>
      </c>
      <c r="G9" s="12" t="s">
        <v>15128</v>
      </c>
      <c r="H9" s="46">
        <v>20</v>
      </c>
      <c r="I9" s="44">
        <f t="shared" si="0"/>
        <v>8.9686098654708515E-2</v>
      </c>
      <c r="M9">
        <f t="shared" si="1"/>
        <v>0</v>
      </c>
    </row>
    <row r="10" spans="1:13" ht="15.75" thickBot="1">
      <c r="A10" t="str">
        <f>_xlfn.XLOOKUP(B10,Rotineiros!B$1:B$5000,Rotineiros!A$1:A$5000)</f>
        <v>C1320979</v>
      </c>
      <c r="B10" t="s">
        <v>7448</v>
      </c>
      <c r="C10" t="s">
        <v>14796</v>
      </c>
      <c r="D10" t="s">
        <v>7475</v>
      </c>
      <c r="E10" s="3">
        <f>_xlfn.XLOOKUP(A10,'Badge Arqueiro'!A$1:A$170,'Badge Arqueiro'!B$1:B$170,"0")</f>
        <v>1</v>
      </c>
      <c r="F10" s="55">
        <f>_xlfn.XLOOKUP(A10,Comiters!A$1:A$999,Comiters!B$1:B$999,"0")</f>
        <v>1</v>
      </c>
      <c r="I10" s="44"/>
      <c r="M10">
        <f t="shared" si="1"/>
        <v>0</v>
      </c>
    </row>
    <row r="11" spans="1:13">
      <c r="A11" t="str">
        <f>_xlfn.XLOOKUP(B11,Rotineiros!B$1:B$5000,Rotineiros!A$1:A$5000)</f>
        <v>C1321328</v>
      </c>
      <c r="B11" t="s">
        <v>2719</v>
      </c>
      <c r="C11" t="s">
        <v>15030</v>
      </c>
      <c r="D11" t="s">
        <v>3432</v>
      </c>
      <c r="E11" s="3" t="str">
        <f>_xlfn.XLOOKUP(A11,'Badge Arqueiro'!A$1:A$170,'Badge Arqueiro'!B$1:B$170,"0")</f>
        <v>0</v>
      </c>
      <c r="F11" s="55">
        <f>_xlfn.XLOOKUP(A11,Comiters!A$1:A$999,Comiters!B$1:B$999,"0")</f>
        <v>1</v>
      </c>
      <c r="G11" s="8" t="s">
        <v>44</v>
      </c>
      <c r="H11" s="42">
        <v>139</v>
      </c>
      <c r="I11" s="44">
        <f t="shared" si="0"/>
        <v>0.62331838565022424</v>
      </c>
      <c r="K11" s="130">
        <f>SUM(I11:I12)</f>
        <v>0.84304932735426008</v>
      </c>
      <c r="M11">
        <f t="shared" si="1"/>
        <v>0</v>
      </c>
    </row>
    <row r="12" spans="1:13">
      <c r="A12" t="str">
        <f>_xlfn.XLOOKUP(B12,Rotineiros!B$1:B$5000,Rotineiros!A$1:A$5000)</f>
        <v>C1321663</v>
      </c>
      <c r="B12" t="s">
        <v>2725</v>
      </c>
      <c r="C12" t="s">
        <v>14892</v>
      </c>
      <c r="D12" t="s">
        <v>4166</v>
      </c>
      <c r="E12" s="3" t="str">
        <f>_xlfn.XLOOKUP(A12,'Badge Arqueiro'!A$1:A$170,'Badge Arqueiro'!B$1:B$170,"0")</f>
        <v>0</v>
      </c>
      <c r="F12" s="55" t="str">
        <f>_xlfn.XLOOKUP(A12,Comiters!A$1:A$999,Comiters!B$1:B$999,"0")</f>
        <v>0</v>
      </c>
      <c r="G12" s="4" t="s">
        <v>49</v>
      </c>
      <c r="H12" s="43">
        <v>49</v>
      </c>
      <c r="I12" s="44">
        <f t="shared" si="0"/>
        <v>0.21973094170403587</v>
      </c>
      <c r="K12" s="130"/>
      <c r="M12">
        <f t="shared" si="1"/>
        <v>0</v>
      </c>
    </row>
    <row r="13" spans="1:13">
      <c r="A13" t="str">
        <f>_xlfn.XLOOKUP(B13,Rotineiros!B$1:B$5000,Rotineiros!A$1:A$5000)</f>
        <v>C1322792</v>
      </c>
      <c r="B13" t="s">
        <v>12160</v>
      </c>
      <c r="C13" t="s">
        <v>17102</v>
      </c>
      <c r="D13" t="s">
        <v>12227</v>
      </c>
      <c r="E13" s="3">
        <f>_xlfn.XLOOKUP(A13,'Badge Arqueiro'!A$1:A$170,'Badge Arqueiro'!B$1:B$170,"0")</f>
        <v>1</v>
      </c>
      <c r="F13" s="55">
        <f>_xlfn.XLOOKUP(A13,Comiters!A$1:A$999,Comiters!B$1:B$999,"0")</f>
        <v>1</v>
      </c>
      <c r="G13" s="10" t="s">
        <v>54</v>
      </c>
      <c r="H13" s="45">
        <v>26</v>
      </c>
      <c r="I13" s="44">
        <f t="shared" si="0"/>
        <v>0.11659192825112108</v>
      </c>
      <c r="M13">
        <f t="shared" si="1"/>
        <v>0</v>
      </c>
    </row>
    <row r="14" spans="1:13" ht="15.75" thickBot="1">
      <c r="A14" t="str">
        <f>_xlfn.XLOOKUP(B14,Rotineiros!B$1:B$5000,Rotineiros!A$1:A$5000)</f>
        <v>C1322806</v>
      </c>
      <c r="B14" t="s">
        <v>2731</v>
      </c>
      <c r="C14" t="s">
        <v>17101</v>
      </c>
      <c r="D14" t="s">
        <v>3877</v>
      </c>
      <c r="E14" s="3">
        <f>_xlfn.XLOOKUP(A14,'Badge Arqueiro'!A$1:A$170,'Badge Arqueiro'!B$1:B$170,"0")</f>
        <v>1</v>
      </c>
      <c r="F14" s="55">
        <f>_xlfn.XLOOKUP(A14,Comiters!A$1:A$999,Comiters!B$1:B$999,"0")</f>
        <v>1</v>
      </c>
      <c r="G14" s="6" t="s">
        <v>12128</v>
      </c>
      <c r="H14" s="47">
        <v>8</v>
      </c>
      <c r="I14" s="44">
        <f t="shared" si="0"/>
        <v>3.5874439461883408E-2</v>
      </c>
      <c r="M14">
        <f t="shared" si="1"/>
        <v>0</v>
      </c>
    </row>
    <row r="15" spans="1:13" ht="15.75" thickBot="1">
      <c r="A15" t="str">
        <f>_xlfn.XLOOKUP(B15,Rotineiros!B$1:B$5000,Rotineiros!A$1:A$5000)</f>
        <v>C1322941</v>
      </c>
      <c r="B15" t="s">
        <v>16395</v>
      </c>
      <c r="C15" t="s">
        <v>16523</v>
      </c>
      <c r="D15" t="s">
        <v>16397</v>
      </c>
      <c r="E15" s="3" t="str">
        <f>_xlfn.XLOOKUP(A15,'Badge Arqueiro'!A$1:A$170,'Badge Arqueiro'!B$1:B$170,"0")</f>
        <v>0</v>
      </c>
      <c r="F15" s="55">
        <f>_xlfn.XLOOKUP(A15,Comiters!A$1:A$999,Comiters!B$1:B$999,"0")</f>
        <v>1</v>
      </c>
      <c r="I15" s="44"/>
      <c r="M15">
        <f t="shared" si="1"/>
        <v>0</v>
      </c>
    </row>
    <row r="16" spans="1:13">
      <c r="A16" t="str">
        <f>_xlfn.XLOOKUP(B16,Rotineiros!B$1:B$5000,Rotineiros!A$1:A$5000)</f>
        <v>C1323499</v>
      </c>
      <c r="B16" t="s">
        <v>17137</v>
      </c>
      <c r="C16" t="s">
        <v>15643</v>
      </c>
      <c r="E16" s="3" t="str">
        <f>_xlfn.XLOOKUP(A16,'Badge Arqueiro'!A$1:A$170,'Badge Arqueiro'!B$1:B$170,"0")</f>
        <v>0</v>
      </c>
      <c r="F16" s="55" t="str">
        <f>_xlfn.XLOOKUP(A16,Comiters!A$1:A$999,Comiters!B$1:B$999,"0")</f>
        <v>0</v>
      </c>
      <c r="G16" s="8" t="s">
        <v>68</v>
      </c>
      <c r="H16" s="42">
        <v>177</v>
      </c>
      <c r="I16" s="44">
        <f t="shared" si="0"/>
        <v>0.79372197309417036</v>
      </c>
      <c r="M16">
        <f t="shared" si="1"/>
        <v>0</v>
      </c>
    </row>
    <row r="17" spans="1:13">
      <c r="A17" t="str">
        <f>_xlfn.XLOOKUP(B17,Rotineiros!B$1:B$5000,Rotineiros!A$1:A$5000)</f>
        <v>C1324044</v>
      </c>
      <c r="B17" t="s">
        <v>16283</v>
      </c>
      <c r="C17" t="s">
        <v>17039</v>
      </c>
      <c r="D17" t="s">
        <v>16285</v>
      </c>
      <c r="E17" s="3" t="str">
        <f>_xlfn.XLOOKUP(A17,'Badge Arqueiro'!A$1:A$170,'Badge Arqueiro'!B$1:B$170,"0")</f>
        <v>0</v>
      </c>
      <c r="F17" s="55" t="str">
        <f>_xlfn.XLOOKUP(A17,Comiters!A$1:A$999,Comiters!B$1:B$999,"0")</f>
        <v>0</v>
      </c>
      <c r="G17" s="4" t="s">
        <v>9</v>
      </c>
      <c r="H17" s="43">
        <v>134</v>
      </c>
      <c r="I17" s="44">
        <f t="shared" si="0"/>
        <v>0.60089686098654704</v>
      </c>
      <c r="M17">
        <f t="shared" si="1"/>
        <v>0</v>
      </c>
    </row>
    <row r="18" spans="1:13">
      <c r="A18" t="str">
        <f>_xlfn.XLOOKUP(B18,Rotineiros!B$1:B$5000,Rotineiros!A$1:A$5000)</f>
        <v>C1324134</v>
      </c>
      <c r="B18" t="s">
        <v>17043</v>
      </c>
      <c r="C18" t="s">
        <v>17044</v>
      </c>
      <c r="D18" t="s">
        <v>17045</v>
      </c>
      <c r="E18" s="3" t="str">
        <f>_xlfn.XLOOKUP(A18,'Badge Arqueiro'!A$1:A$170,'Badge Arqueiro'!B$1:B$170,"0")</f>
        <v>0</v>
      </c>
      <c r="F18" s="55" t="str">
        <f>_xlfn.XLOOKUP(A18,Comiters!A$1:A$999,Comiters!B$1:B$999,"0")</f>
        <v>0</v>
      </c>
      <c r="G18" s="10" t="s">
        <v>15</v>
      </c>
      <c r="H18" s="56">
        <v>43</v>
      </c>
      <c r="I18" s="44">
        <f t="shared" si="0"/>
        <v>0.19282511210762332</v>
      </c>
      <c r="M18">
        <f t="shared" si="1"/>
        <v>0</v>
      </c>
    </row>
    <row r="19" spans="1:13">
      <c r="A19" t="str">
        <f>_xlfn.XLOOKUP(B19,Rotineiros!B$1:B$5000,Rotineiros!A$1:A$5000)</f>
        <v>C1324519</v>
      </c>
      <c r="B19" t="s">
        <v>11800</v>
      </c>
      <c r="C19" t="s">
        <v>17098</v>
      </c>
      <c r="D19" t="s">
        <v>11879</v>
      </c>
      <c r="E19" s="3" t="str">
        <f>_xlfn.XLOOKUP(A19,'Badge Arqueiro'!A$1:A$170,'Badge Arqueiro'!B$1:B$170,"0")</f>
        <v>0</v>
      </c>
      <c r="F19" s="55" t="str">
        <f>_xlfn.XLOOKUP(A19,Comiters!A$1:A$999,Comiters!B$1:B$999,"0")</f>
        <v>0</v>
      </c>
      <c r="G19" s="4" t="s">
        <v>80</v>
      </c>
      <c r="H19" s="43">
        <v>46</v>
      </c>
      <c r="I19" s="44">
        <f t="shared" si="0"/>
        <v>0.20627802690582961</v>
      </c>
      <c r="K19" s="137"/>
      <c r="L19" s="137"/>
      <c r="M19">
        <f t="shared" si="1"/>
        <v>0</v>
      </c>
    </row>
    <row r="20" spans="1:13">
      <c r="A20" t="str">
        <f>_xlfn.XLOOKUP(B20,Rotineiros!B$1:B$5000,Rotineiros!A$1:A$5000)</f>
        <v>C1324630</v>
      </c>
      <c r="B20" t="s">
        <v>14276</v>
      </c>
      <c r="C20" t="s">
        <v>17025</v>
      </c>
      <c r="D20" t="s">
        <v>14294</v>
      </c>
      <c r="E20" s="3" t="str">
        <f>_xlfn.XLOOKUP(A20,'Badge Arqueiro'!A$1:A$170,'Badge Arqueiro'!B$1:B$170,"0")</f>
        <v>0</v>
      </c>
      <c r="F20" s="55">
        <f>_xlfn.XLOOKUP(A20,Comiters!A$1:A$999,Comiters!B$1:B$999,"0")</f>
        <v>1</v>
      </c>
      <c r="G20" s="10" t="s">
        <v>85</v>
      </c>
      <c r="H20" s="45">
        <v>31</v>
      </c>
      <c r="I20" s="44">
        <f t="shared" si="0"/>
        <v>0.13901345291479822</v>
      </c>
      <c r="M20">
        <f t="shared" si="1"/>
        <v>0</v>
      </c>
    </row>
    <row r="21" spans="1:13" ht="15.75" thickBot="1">
      <c r="A21" t="str">
        <f>_xlfn.XLOOKUP(B21,Rotineiros!B$1:B$5000,Rotineiros!A$1:A$5000)</f>
        <v>C1324715</v>
      </c>
      <c r="B21" t="s">
        <v>3972</v>
      </c>
      <c r="C21" t="s">
        <v>1156</v>
      </c>
      <c r="D21" t="s">
        <v>4139</v>
      </c>
      <c r="E21" s="3" t="str">
        <f>_xlfn.XLOOKUP(A21,'Badge Arqueiro'!A$1:A$170,'Badge Arqueiro'!B$1:B$170,"0")</f>
        <v>0</v>
      </c>
      <c r="F21" s="55" t="str">
        <f>_xlfn.XLOOKUP(A21,Comiters!A$1:A$999,Comiters!B$1:B$999,"0")</f>
        <v>0</v>
      </c>
      <c r="G21" s="6" t="s">
        <v>15</v>
      </c>
      <c r="H21" s="47">
        <v>14</v>
      </c>
      <c r="I21" s="44">
        <f t="shared" si="0"/>
        <v>6.2780269058295965E-2</v>
      </c>
      <c r="J21" s="2"/>
      <c r="M21">
        <f t="shared" si="1"/>
        <v>0</v>
      </c>
    </row>
    <row r="22" spans="1:13">
      <c r="A22" t="str">
        <f>_xlfn.XLOOKUP(B22,Rotineiros!B$1:B$5000,Rotineiros!A$1:A$5000)</f>
        <v>C1325298</v>
      </c>
      <c r="B22" t="s">
        <v>7456</v>
      </c>
      <c r="C22" t="s">
        <v>17083</v>
      </c>
      <c r="D22" t="s">
        <v>7483</v>
      </c>
      <c r="E22" s="3">
        <f>_xlfn.XLOOKUP(A22,'Badge Arqueiro'!A$1:A$170,'Badge Arqueiro'!B$1:B$170,"0")</f>
        <v>1</v>
      </c>
      <c r="F22" s="55">
        <f>_xlfn.XLOOKUP(A22,Comiters!A$1:A$999,Comiters!B$1:B$999,"0")</f>
        <v>1</v>
      </c>
      <c r="J22" s="136"/>
      <c r="K22" s="136"/>
      <c r="L22" s="136"/>
      <c r="M22">
        <f t="shared" si="1"/>
        <v>0</v>
      </c>
    </row>
    <row r="23" spans="1:13">
      <c r="A23" t="str">
        <f>_xlfn.XLOOKUP(B23,Rotineiros!B$1:B$5000,Rotineiros!A$1:A$5000)</f>
        <v>C1325306</v>
      </c>
      <c r="B23" t="s">
        <v>11100</v>
      </c>
      <c r="C23" t="s">
        <v>17172</v>
      </c>
      <c r="D23" t="s">
        <v>4380</v>
      </c>
      <c r="E23" s="3" t="str">
        <f>_xlfn.XLOOKUP(A23,'Badge Arqueiro'!A$1:A$170,'Badge Arqueiro'!B$1:B$170,"0")</f>
        <v>0</v>
      </c>
      <c r="F23" s="55" t="str">
        <f>_xlfn.XLOOKUP(A23,Comiters!A$1:A$999,Comiters!B$1:B$999,"0")</f>
        <v>0</v>
      </c>
      <c r="H23"/>
      <c r="J23" s="99"/>
      <c r="M23">
        <f t="shared" si="1"/>
        <v>0</v>
      </c>
    </row>
    <row r="24" spans="1:13">
      <c r="A24" t="str">
        <f>_xlfn.XLOOKUP(B24,Rotineiros!B$1:B$5000,Rotineiros!A$1:A$5000)</f>
        <v>C1325310</v>
      </c>
      <c r="B24" t="s">
        <v>13399</v>
      </c>
      <c r="C24" t="s">
        <v>11155</v>
      </c>
      <c r="D24" t="s">
        <v>13401</v>
      </c>
      <c r="E24" s="3" t="str">
        <f>_xlfn.XLOOKUP(A24,'Badge Arqueiro'!A$1:A$170,'Badge Arqueiro'!B$1:B$170,"0")</f>
        <v>0</v>
      </c>
      <c r="F24" s="55">
        <f>_xlfn.XLOOKUP(A24,Comiters!A$1:A$999,Comiters!B$1:B$999,"0")</f>
        <v>1</v>
      </c>
      <c r="H24"/>
      <c r="J24" s="99"/>
      <c r="M24">
        <f t="shared" si="1"/>
        <v>0</v>
      </c>
    </row>
    <row r="25" spans="1:13">
      <c r="A25" t="str">
        <f>_xlfn.XLOOKUP(B25,Rotineiros!B$1:B$5000,Rotineiros!A$1:A$5000)</f>
        <v>C1325592</v>
      </c>
      <c r="B25" t="s">
        <v>14275</v>
      </c>
      <c r="C25" t="s">
        <v>15952</v>
      </c>
      <c r="D25" t="s">
        <v>14291</v>
      </c>
      <c r="E25" s="3" t="str">
        <f>_xlfn.XLOOKUP(A25,'Badge Arqueiro'!A$1:A$170,'Badge Arqueiro'!B$1:B$170,"0")</f>
        <v>0</v>
      </c>
      <c r="F25" s="55" t="str">
        <f>_xlfn.XLOOKUP(A25,Comiters!A$1:A$999,Comiters!B$1:B$999,"0")</f>
        <v>0</v>
      </c>
      <c r="H25"/>
      <c r="J25" s="99"/>
      <c r="M25">
        <f t="shared" si="1"/>
        <v>0</v>
      </c>
    </row>
    <row r="26" spans="1:13">
      <c r="A26" t="str">
        <f>_xlfn.XLOOKUP(B26,Rotineiros!B$1:B$5000,Rotineiros!A$1:A$5000)</f>
        <v>C1325689</v>
      </c>
      <c r="B26" t="s">
        <v>15878</v>
      </c>
      <c r="C26" t="s">
        <v>17167</v>
      </c>
      <c r="D26" t="s">
        <v>15879</v>
      </c>
      <c r="E26" s="3" t="str">
        <f>_xlfn.XLOOKUP(A26,'Badge Arqueiro'!A$1:A$170,'Badge Arqueiro'!B$1:B$170,"0")</f>
        <v>0</v>
      </c>
      <c r="F26" s="55" t="str">
        <f>_xlfn.XLOOKUP(A26,Comiters!A$1:A$999,Comiters!B$1:B$999,"0")</f>
        <v>0</v>
      </c>
      <c r="H26"/>
      <c r="M26">
        <f t="shared" si="1"/>
        <v>0</v>
      </c>
    </row>
    <row r="27" spans="1:13">
      <c r="A27" t="str">
        <f>_xlfn.XLOOKUP(B27,Rotineiros!B$1:B$5000,Rotineiros!A$1:A$5000)</f>
        <v>C1326067</v>
      </c>
      <c r="B27" t="s">
        <v>1396</v>
      </c>
      <c r="C27" t="s">
        <v>17103</v>
      </c>
      <c r="D27" t="s">
        <v>1398</v>
      </c>
      <c r="E27" s="3">
        <f>_xlfn.XLOOKUP(A27,'Badge Arqueiro'!A$1:A$170,'Badge Arqueiro'!B$1:B$170,"0")</f>
        <v>1</v>
      </c>
      <c r="F27" s="55" t="str">
        <f>_xlfn.XLOOKUP(A27,Comiters!A$1:A$999,Comiters!B$1:B$999,"0")</f>
        <v>0</v>
      </c>
      <c r="H27"/>
      <c r="M27">
        <f t="shared" si="1"/>
        <v>0</v>
      </c>
    </row>
    <row r="28" spans="1:13">
      <c r="A28" t="str">
        <f>_xlfn.XLOOKUP(B28,Rotineiros!B$1:B$5000,Rotineiros!A$1:A$5000)</f>
        <v>C1326077</v>
      </c>
      <c r="B28" t="s">
        <v>7450</v>
      </c>
      <c r="C28" t="s">
        <v>17036</v>
      </c>
      <c r="D28" t="s">
        <v>7477</v>
      </c>
      <c r="E28" s="3">
        <f>_xlfn.XLOOKUP(A28,'Badge Arqueiro'!A$1:A$170,'Badge Arqueiro'!B$1:B$170,"0")</f>
        <v>1</v>
      </c>
      <c r="F28" s="55" t="str">
        <f>_xlfn.XLOOKUP(A28,Comiters!A$1:A$999,Comiters!B$1:B$999,"0")</f>
        <v>0</v>
      </c>
      <c r="H28"/>
      <c r="M28">
        <f t="shared" si="1"/>
        <v>0</v>
      </c>
    </row>
    <row r="29" spans="1:13">
      <c r="A29" t="str">
        <f>_xlfn.XLOOKUP(B29,Rotineiros!B$1:B$5000,Rotineiros!A$1:A$5000)</f>
        <v>C1326891</v>
      </c>
      <c r="B29" t="s">
        <v>16274</v>
      </c>
      <c r="C29" t="s">
        <v>13440</v>
      </c>
      <c r="D29" t="s">
        <v>16275</v>
      </c>
      <c r="E29" s="3" t="str">
        <f>_xlfn.XLOOKUP(A29,'Badge Arqueiro'!A$1:A$170,'Badge Arqueiro'!B$1:B$170,"0")</f>
        <v>0</v>
      </c>
      <c r="F29" s="55">
        <f>_xlfn.XLOOKUP(A29,Comiters!A$1:A$999,Comiters!B$1:B$999,"0")</f>
        <v>1</v>
      </c>
      <c r="H29"/>
      <c r="M29">
        <f t="shared" si="1"/>
        <v>0</v>
      </c>
    </row>
    <row r="30" spans="1:13">
      <c r="A30" t="str">
        <f>_xlfn.XLOOKUP(B30,Rotineiros!B$1:B$5000,Rotineiros!A$1:A$5000)</f>
        <v>C1326944</v>
      </c>
      <c r="B30" t="s">
        <v>15382</v>
      </c>
      <c r="C30" t="s">
        <v>17133</v>
      </c>
      <c r="D30" t="s">
        <v>15384</v>
      </c>
      <c r="E30" s="3" t="str">
        <f>_xlfn.XLOOKUP(A30,'Badge Arqueiro'!A$1:A$170,'Badge Arqueiro'!B$1:B$170,"0")</f>
        <v>0</v>
      </c>
      <c r="F30" s="55" t="str">
        <f>_xlfn.XLOOKUP(A30,Comiters!A$1:A$999,Comiters!B$1:B$999,"0")</f>
        <v>0</v>
      </c>
      <c r="H30"/>
      <c r="M30">
        <f t="shared" si="1"/>
        <v>0</v>
      </c>
    </row>
    <row r="31" spans="1:13">
      <c r="A31" t="str">
        <f>_xlfn.XLOOKUP(B31,Rotineiros!B$1:B$5000,Rotineiros!A$1:A$5000)</f>
        <v>C1328566</v>
      </c>
      <c r="B31" t="s">
        <v>16638</v>
      </c>
      <c r="C31" t="s">
        <v>15035</v>
      </c>
      <c r="D31" t="s">
        <v>16639</v>
      </c>
      <c r="E31" s="3" t="str">
        <f>_xlfn.XLOOKUP(A31,'Badge Arqueiro'!A$1:A$170,'Badge Arqueiro'!B$1:B$170,"0")</f>
        <v>0</v>
      </c>
      <c r="F31" s="55" t="str">
        <f>_xlfn.XLOOKUP(A31,Comiters!A$1:A$999,Comiters!B$1:B$999,"0")</f>
        <v>0</v>
      </c>
      <c r="H31"/>
      <c r="M31">
        <f t="shared" si="1"/>
        <v>0</v>
      </c>
    </row>
    <row r="32" spans="1:13">
      <c r="A32" t="str">
        <f>_xlfn.XLOOKUP(B32,Rotineiros!B$1:B$5000,Rotineiros!A$1:A$5000)</f>
        <v>C1328739</v>
      </c>
      <c r="B32" t="s">
        <v>15856</v>
      </c>
      <c r="C32" t="s">
        <v>14921</v>
      </c>
      <c r="D32" t="s">
        <v>15858</v>
      </c>
      <c r="E32" s="3" t="str">
        <f>_xlfn.XLOOKUP(A32,'Badge Arqueiro'!A$1:A$170,'Badge Arqueiro'!B$1:B$170,"0")</f>
        <v>0</v>
      </c>
      <c r="F32" s="55" t="str">
        <f>_xlfn.XLOOKUP(A32,Comiters!A$1:A$999,Comiters!B$1:B$999,"0")</f>
        <v>0</v>
      </c>
      <c r="H32"/>
      <c r="M32">
        <f t="shared" si="1"/>
        <v>0</v>
      </c>
    </row>
    <row r="33" spans="1:13">
      <c r="A33" t="str">
        <f>_xlfn.XLOOKUP(B33,Rotineiros!B$1:B$5000,Rotineiros!A$1:A$5000)</f>
        <v>C1328765</v>
      </c>
      <c r="B33" t="s">
        <v>17175</v>
      </c>
      <c r="C33" t="s">
        <v>12064</v>
      </c>
      <c r="D33" t="s">
        <v>17176</v>
      </c>
      <c r="E33" s="3">
        <f>_xlfn.XLOOKUP(A33,'Badge Arqueiro'!A$1:A$170,'Badge Arqueiro'!B$1:B$170,"0")</f>
        <v>1</v>
      </c>
      <c r="F33" s="55">
        <f>_xlfn.XLOOKUP(A33,Comiters!A$1:A$999,Comiters!B$1:B$999,"0")</f>
        <v>1</v>
      </c>
      <c r="H33"/>
      <c r="M33">
        <f t="shared" si="1"/>
        <v>0</v>
      </c>
    </row>
    <row r="34" spans="1:13">
      <c r="A34" t="str">
        <f>_xlfn.XLOOKUP(B34,Rotineiros!B$1:B$5000,Rotineiros!A$1:A$5000)</f>
        <v>C1328820</v>
      </c>
      <c r="B34" t="s">
        <v>12339</v>
      </c>
      <c r="C34" t="s">
        <v>14971</v>
      </c>
      <c r="D34" t="s">
        <v>12340</v>
      </c>
      <c r="E34" s="3" t="str">
        <f>_xlfn.XLOOKUP(A34,'Badge Arqueiro'!A$1:A$170,'Badge Arqueiro'!B$1:B$170,"0")</f>
        <v>0</v>
      </c>
      <c r="F34" s="55" t="str">
        <f>_xlfn.XLOOKUP(A34,Comiters!A$1:A$999,Comiters!B$1:B$999,"0")</f>
        <v>0</v>
      </c>
      <c r="H34"/>
      <c r="M34">
        <f t="shared" si="1"/>
        <v>0</v>
      </c>
    </row>
    <row r="35" spans="1:13">
      <c r="A35" t="str">
        <f>_xlfn.XLOOKUP(B35,Rotineiros!B$1:B$5000,Rotineiros!A$1:A$5000)</f>
        <v>C1328843</v>
      </c>
      <c r="B35" t="s">
        <v>14695</v>
      </c>
      <c r="C35" t="s">
        <v>17092</v>
      </c>
      <c r="D35" t="s">
        <v>14696</v>
      </c>
      <c r="E35" s="3" t="str">
        <f>_xlfn.XLOOKUP(A35,'Badge Arqueiro'!A$1:A$170,'Badge Arqueiro'!B$1:B$170,"0")</f>
        <v>0</v>
      </c>
      <c r="F35" s="55" t="str">
        <f>_xlfn.XLOOKUP(A35,Comiters!A$1:A$999,Comiters!B$1:B$999,"0")</f>
        <v>0</v>
      </c>
      <c r="H35"/>
      <c r="M35">
        <f t="shared" si="1"/>
        <v>0</v>
      </c>
    </row>
    <row r="36" spans="1:13">
      <c r="A36" t="str">
        <f>_xlfn.XLOOKUP(B36,Rotineiros!B$1:B$5000,Rotineiros!A$1:A$5000)</f>
        <v>C1329019</v>
      </c>
      <c r="B36" t="s">
        <v>17114</v>
      </c>
      <c r="C36" t="s">
        <v>14384</v>
      </c>
      <c r="D36" t="s">
        <v>17115</v>
      </c>
      <c r="E36" s="3" t="str">
        <f>_xlfn.XLOOKUP(A36,'Badge Arqueiro'!A$1:A$170,'Badge Arqueiro'!B$1:B$170,"0")</f>
        <v>0</v>
      </c>
      <c r="F36" s="55" t="str">
        <f>_xlfn.XLOOKUP(A36,Comiters!A$1:A$999,Comiters!B$1:B$999,"0")</f>
        <v>0</v>
      </c>
      <c r="H36"/>
      <c r="M36">
        <f t="shared" si="1"/>
        <v>0</v>
      </c>
    </row>
    <row r="37" spans="1:13">
      <c r="A37" t="str">
        <f>_xlfn.XLOOKUP(B37,Rotineiros!B$1:B$5000,Rotineiros!A$1:A$5000)</f>
        <v>C1329198</v>
      </c>
      <c r="B37" t="s">
        <v>17088</v>
      </c>
      <c r="C37" t="s">
        <v>14660</v>
      </c>
      <c r="D37" t="s">
        <v>17089</v>
      </c>
      <c r="E37" s="3" t="str">
        <f>_xlfn.XLOOKUP(A37,'Badge Arqueiro'!A$1:A$170,'Badge Arqueiro'!B$1:B$170,"0")</f>
        <v>0</v>
      </c>
      <c r="F37" s="55">
        <f>_xlfn.XLOOKUP(A37,Comiters!A$1:A$999,Comiters!B$1:B$999,"0")</f>
        <v>1</v>
      </c>
      <c r="H37"/>
      <c r="M37">
        <f t="shared" si="1"/>
        <v>0</v>
      </c>
    </row>
    <row r="38" spans="1:13">
      <c r="A38" t="str">
        <f>_xlfn.XLOOKUP(B38,Rotineiros!B$1:B$5000,Rotineiros!A$1:A$5000)</f>
        <v>C1329494</v>
      </c>
      <c r="B38" t="s">
        <v>15813</v>
      </c>
      <c r="C38" t="s">
        <v>15823</v>
      </c>
      <c r="D38" t="s">
        <v>15814</v>
      </c>
      <c r="E38" s="3" t="str">
        <f>_xlfn.XLOOKUP(A38,'Badge Arqueiro'!A$1:A$170,'Badge Arqueiro'!B$1:B$170,"0")</f>
        <v>0</v>
      </c>
      <c r="F38" s="55" t="str">
        <f>_xlfn.XLOOKUP(A38,Comiters!A$1:A$999,Comiters!B$1:B$999,"0")</f>
        <v>0</v>
      </c>
      <c r="H38"/>
      <c r="M38">
        <f t="shared" si="1"/>
        <v>0</v>
      </c>
    </row>
    <row r="39" spans="1:13">
      <c r="A39" t="str">
        <f>_xlfn.XLOOKUP(B39,Rotineiros!B$1:B$5000,Rotineiros!A$1:A$5000)</f>
        <v>C1329556</v>
      </c>
      <c r="B39" t="s">
        <v>13657</v>
      </c>
      <c r="C39" t="s">
        <v>17104</v>
      </c>
      <c r="D39" t="s">
        <v>13658</v>
      </c>
      <c r="E39" s="3" t="str">
        <f>_xlfn.XLOOKUP(A39,'Badge Arqueiro'!A$1:A$170,'Badge Arqueiro'!B$1:B$170,"0")</f>
        <v>0</v>
      </c>
      <c r="F39" s="55" t="str">
        <f>_xlfn.XLOOKUP(A39,Comiters!A$1:A$999,Comiters!B$1:B$999,"0")</f>
        <v>0</v>
      </c>
      <c r="H39"/>
      <c r="M39">
        <f t="shared" si="1"/>
        <v>0</v>
      </c>
    </row>
    <row r="40" spans="1:13">
      <c r="A40" t="str">
        <f>_xlfn.XLOOKUP(B40,Rotineiros!B$1:B$5000,Rotineiros!A$1:A$5000)</f>
        <v>C1329788</v>
      </c>
      <c r="B40" t="s">
        <v>16365</v>
      </c>
      <c r="C40" t="s">
        <v>17073</v>
      </c>
      <c r="D40" t="s">
        <v>16366</v>
      </c>
      <c r="E40" s="3" t="str">
        <f>_xlfn.XLOOKUP(A40,'Badge Arqueiro'!A$1:A$170,'Badge Arqueiro'!B$1:B$170,"0")</f>
        <v>0</v>
      </c>
      <c r="F40" s="55" t="str">
        <f>_xlfn.XLOOKUP(A40,Comiters!A$1:A$999,Comiters!B$1:B$999,"0")</f>
        <v>0</v>
      </c>
      <c r="H40"/>
      <c r="M40">
        <f t="shared" si="1"/>
        <v>0</v>
      </c>
    </row>
    <row r="41" spans="1:13">
      <c r="A41" t="str">
        <f>_xlfn.XLOOKUP(B41,Rotineiros!B$1:B$5000,Rotineiros!A$1:A$5000)</f>
        <v>C1330043</v>
      </c>
      <c r="B41" t="s">
        <v>15829</v>
      </c>
      <c r="C41" t="s">
        <v>15841</v>
      </c>
      <c r="D41" t="s">
        <v>15830</v>
      </c>
      <c r="E41" s="3" t="str">
        <f>_xlfn.XLOOKUP(A41,'Badge Arqueiro'!A$1:A$170,'Badge Arqueiro'!B$1:B$170,"0")</f>
        <v>0</v>
      </c>
      <c r="F41" s="55">
        <f>_xlfn.XLOOKUP(A41,Comiters!A$1:A$999,Comiters!B$1:B$999,"0")</f>
        <v>1</v>
      </c>
      <c r="H41"/>
      <c r="M41">
        <f t="shared" si="1"/>
        <v>0</v>
      </c>
    </row>
    <row r="42" spans="1:13">
      <c r="A42" t="str">
        <f>_xlfn.XLOOKUP(B42,Rotineiros!B$1:B$5000,Rotineiros!A$1:A$5000)</f>
        <v>C1330868</v>
      </c>
      <c r="B42" t="s">
        <v>16578</v>
      </c>
      <c r="C42" t="s">
        <v>17037</v>
      </c>
      <c r="D42" t="s">
        <v>16580</v>
      </c>
      <c r="E42" s="3" t="str">
        <f>_xlfn.XLOOKUP(A42,'Badge Arqueiro'!A$1:A$170,'Badge Arqueiro'!B$1:B$170,"0")</f>
        <v>0</v>
      </c>
      <c r="F42" s="55" t="str">
        <f>_xlfn.XLOOKUP(A42,Comiters!A$1:A$999,Comiters!B$1:B$999,"0")</f>
        <v>0</v>
      </c>
      <c r="H42"/>
      <c r="M42">
        <f t="shared" si="1"/>
        <v>0</v>
      </c>
    </row>
    <row r="43" spans="1:13">
      <c r="A43" t="s">
        <v>14757</v>
      </c>
      <c r="B43" t="s">
        <v>2972</v>
      </c>
      <c r="C43" t="s">
        <v>17059</v>
      </c>
      <c r="D43" t="s">
        <v>12822</v>
      </c>
      <c r="E43" s="3" t="str">
        <f>_xlfn.XLOOKUP(A43,'Badge Arqueiro'!A$1:A$170,'Badge Arqueiro'!B$1:B$170,"0")</f>
        <v>0</v>
      </c>
      <c r="F43" s="55" t="str">
        <f>_xlfn.XLOOKUP(A43,Comiters!A$1:A$999,Comiters!B$1:B$999,"0")</f>
        <v>0</v>
      </c>
      <c r="H43"/>
      <c r="M43">
        <f t="shared" si="1"/>
        <v>0</v>
      </c>
    </row>
    <row r="44" spans="1:13">
      <c r="A44" t="str">
        <f>_xlfn.XLOOKUP(B44,Rotineiros!B$1:B$5000,Rotineiros!A$1:A$5000)</f>
        <v>C1331235</v>
      </c>
      <c r="B44" t="s">
        <v>15337</v>
      </c>
      <c r="C44" t="s">
        <v>14548</v>
      </c>
      <c r="D44" t="s">
        <v>15338</v>
      </c>
      <c r="E44" s="3" t="str">
        <f>_xlfn.XLOOKUP(A44,'Badge Arqueiro'!A$1:A$170,'Badge Arqueiro'!B$1:B$170,"0")</f>
        <v>0</v>
      </c>
      <c r="F44" s="55" t="str">
        <f>_xlfn.XLOOKUP(A44,Comiters!A$1:A$999,Comiters!B$1:B$999,"0")</f>
        <v>0</v>
      </c>
      <c r="H44"/>
      <c r="M44">
        <f t="shared" si="1"/>
        <v>0</v>
      </c>
    </row>
    <row r="45" spans="1:13">
      <c r="A45" t="str">
        <f>_xlfn.XLOOKUP(B45,Rotineiros!B$1:B$5000,Rotineiros!A$1:A$5000)</f>
        <v>C1331587</v>
      </c>
      <c r="B45" t="s">
        <v>14572</v>
      </c>
      <c r="C45" t="s">
        <v>17168</v>
      </c>
      <c r="D45" t="s">
        <v>14574</v>
      </c>
      <c r="E45" s="3" t="str">
        <f>_xlfn.XLOOKUP(A45,'Badge Arqueiro'!A$1:A$170,'Badge Arqueiro'!B$1:B$170,"0")</f>
        <v>0</v>
      </c>
      <c r="F45" s="55">
        <f>_xlfn.XLOOKUP(A45,Comiters!A$1:A$999,Comiters!B$1:B$999,"0")</f>
        <v>1</v>
      </c>
      <c r="H45"/>
      <c r="M45">
        <f t="shared" si="1"/>
        <v>0</v>
      </c>
    </row>
    <row r="46" spans="1:13">
      <c r="A46" t="str">
        <f>_xlfn.XLOOKUP(B46,Rotineiros!B$1:B$5000,Rotineiros!A$1:A$5000)</f>
        <v>C1331909</v>
      </c>
      <c r="B46" t="s">
        <v>16134</v>
      </c>
      <c r="C46" t="s">
        <v>17174</v>
      </c>
      <c r="D46" t="s">
        <v>16136</v>
      </c>
      <c r="E46" s="3" t="str">
        <f>_xlfn.XLOOKUP(A46,'Badge Arqueiro'!A$1:A$170,'Badge Arqueiro'!B$1:B$170,"0")</f>
        <v>0</v>
      </c>
      <c r="F46" s="55" t="str">
        <f>_xlfn.XLOOKUP(A46,Comiters!A$1:A$999,Comiters!B$1:B$999,"0")</f>
        <v>0</v>
      </c>
      <c r="H46"/>
      <c r="M46">
        <f t="shared" si="1"/>
        <v>0</v>
      </c>
    </row>
    <row r="47" spans="1:13">
      <c r="A47" t="str">
        <f>_xlfn.XLOOKUP(B47,Rotineiros!B$1:B$5000,Rotineiros!A$1:A$5000)</f>
        <v>C1332022</v>
      </c>
      <c r="B47" t="s">
        <v>17157</v>
      </c>
      <c r="C47" t="s">
        <v>17158</v>
      </c>
      <c r="D47" t="s">
        <v>17159</v>
      </c>
      <c r="E47" s="3" t="str">
        <f>_xlfn.XLOOKUP(A47,'Badge Arqueiro'!A$1:A$170,'Badge Arqueiro'!B$1:B$170,"0")</f>
        <v>0</v>
      </c>
      <c r="F47" s="55" t="str">
        <f>_xlfn.XLOOKUP(A47,Comiters!A$1:A$999,Comiters!B$1:B$999,"0")</f>
        <v>0</v>
      </c>
      <c r="H47"/>
      <c r="M47">
        <f t="shared" si="1"/>
        <v>0</v>
      </c>
    </row>
    <row r="48" spans="1:13">
      <c r="A48" t="str">
        <f>_xlfn.XLOOKUP(B48,Rotineiros!B$1:B$5000,Rotineiros!A$1:A$5000)</f>
        <v>C1332212</v>
      </c>
      <c r="B48" t="s">
        <v>15826</v>
      </c>
      <c r="C48" t="s">
        <v>14560</v>
      </c>
      <c r="D48" t="s">
        <v>15827</v>
      </c>
      <c r="E48" s="3" t="str">
        <f>_xlfn.XLOOKUP(A48,'Badge Arqueiro'!A$1:A$170,'Badge Arqueiro'!B$1:B$170,"0")</f>
        <v>0</v>
      </c>
      <c r="F48" s="55" t="str">
        <f>_xlfn.XLOOKUP(A48,Comiters!A$1:A$999,Comiters!B$1:B$999,"0")</f>
        <v>0</v>
      </c>
      <c r="H48"/>
      <c r="M48">
        <f t="shared" si="1"/>
        <v>0</v>
      </c>
    </row>
    <row r="49" spans="1:13">
      <c r="A49" t="str">
        <f>_xlfn.XLOOKUP(B49,Rotineiros!B$1:B$5000,Rotineiros!A$1:A$5000)</f>
        <v>C1332308</v>
      </c>
      <c r="B49" t="s">
        <v>16193</v>
      </c>
      <c r="C49" t="s">
        <v>15558</v>
      </c>
      <c r="D49" t="s">
        <v>16194</v>
      </c>
      <c r="E49" s="3" t="str">
        <f>_xlfn.XLOOKUP(A49,'Badge Arqueiro'!A$1:A$170,'Badge Arqueiro'!B$1:B$170,"0")</f>
        <v>0</v>
      </c>
      <c r="F49" s="55">
        <f>_xlfn.XLOOKUP(A49,Comiters!A$1:A$999,Comiters!B$1:B$999,"0")</f>
        <v>1</v>
      </c>
      <c r="H49"/>
      <c r="M49">
        <f t="shared" si="1"/>
        <v>0</v>
      </c>
    </row>
    <row r="50" spans="1:13">
      <c r="A50" t="str">
        <f>_xlfn.XLOOKUP(B50,Rotineiros!B$1:B$5000,Rotineiros!A$1:A$5000)</f>
        <v>C1332602</v>
      </c>
      <c r="B50" t="s">
        <v>17108</v>
      </c>
      <c r="C50" t="s">
        <v>17105</v>
      </c>
      <c r="D50" t="s">
        <v>17109</v>
      </c>
      <c r="E50" s="3" t="str">
        <f>_xlfn.XLOOKUP(A50,'Badge Arqueiro'!A$1:A$170,'Badge Arqueiro'!B$1:B$170,"0")</f>
        <v>0</v>
      </c>
      <c r="F50" s="55" t="str">
        <f>_xlfn.XLOOKUP(A50,Comiters!A$1:A$999,Comiters!B$1:B$999,"0")</f>
        <v>0</v>
      </c>
      <c r="H50"/>
      <c r="M50">
        <f t="shared" si="1"/>
        <v>0</v>
      </c>
    </row>
    <row r="51" spans="1:13">
      <c r="A51" t="str">
        <f>_xlfn.XLOOKUP(B51,Rotineiros!B$1:B$5000,Rotineiros!A$1:A$5000)</f>
        <v>C1333213</v>
      </c>
      <c r="B51" t="s">
        <v>17049</v>
      </c>
      <c r="C51" t="s">
        <v>17050</v>
      </c>
      <c r="D51" t="s">
        <v>17051</v>
      </c>
      <c r="E51" s="3" t="str">
        <f>_xlfn.XLOOKUP(A51,'Badge Arqueiro'!A$1:A$170,'Badge Arqueiro'!B$1:B$170,"0")</f>
        <v>0</v>
      </c>
      <c r="F51" s="55" t="str">
        <f>_xlfn.XLOOKUP(A51,Comiters!A$1:A$999,Comiters!B$1:B$999,"0")</f>
        <v>0</v>
      </c>
      <c r="H51"/>
      <c r="M51">
        <f t="shared" si="1"/>
        <v>0</v>
      </c>
    </row>
    <row r="52" spans="1:13">
      <c r="A52" t="str">
        <f>_xlfn.XLOOKUP(B52,Rotineiros!B$1:B$5000,Rotineiros!A$1:A$5000)</f>
        <v>F0268779</v>
      </c>
      <c r="B52" t="s">
        <v>2066</v>
      </c>
      <c r="C52" t="s">
        <v>17123</v>
      </c>
      <c r="D52" t="s">
        <v>2067</v>
      </c>
      <c r="E52" s="3" t="str">
        <f>_xlfn.XLOOKUP(A52,'Badge Arqueiro'!A$1:A$170,'Badge Arqueiro'!B$1:B$170,"0")</f>
        <v>0</v>
      </c>
      <c r="F52" s="55" t="str">
        <f>_xlfn.XLOOKUP(A52,Comiters!A$1:A$999,Comiters!B$1:B$999,"0")</f>
        <v>0</v>
      </c>
      <c r="H52"/>
      <c r="M52">
        <f t="shared" si="1"/>
        <v>0</v>
      </c>
    </row>
    <row r="53" spans="1:13">
      <c r="A53" t="str">
        <f>_xlfn.XLOOKUP(B53,Rotineiros!B$1:B$5000,Rotineiros!A$1:A$5000)</f>
        <v>F0363219</v>
      </c>
      <c r="B53" t="s">
        <v>17143</v>
      </c>
      <c r="C53" t="s">
        <v>14204</v>
      </c>
      <c r="D53" t="s">
        <v>17144</v>
      </c>
      <c r="E53" s="3" t="str">
        <f>_xlfn.XLOOKUP(A53,'Badge Arqueiro'!A$1:A$170,'Badge Arqueiro'!B$1:B$170,"0")</f>
        <v>0</v>
      </c>
      <c r="F53" s="55" t="str">
        <f>_xlfn.XLOOKUP(A53,Comiters!A$1:A$999,Comiters!B$1:B$999,"0")</f>
        <v>0</v>
      </c>
      <c r="H53"/>
      <c r="M53">
        <f t="shared" si="1"/>
        <v>0</v>
      </c>
    </row>
    <row r="54" spans="1:13">
      <c r="A54" t="str">
        <f>_xlfn.XLOOKUP(B54,Rotineiros!B$1:B$5000,Rotineiros!A$1:A$5000)</f>
        <v>F0431352</v>
      </c>
      <c r="B54" t="s">
        <v>426</v>
      </c>
      <c r="C54" t="s">
        <v>14382</v>
      </c>
      <c r="D54" t="s">
        <v>428</v>
      </c>
      <c r="E54" s="3" t="str">
        <f>_xlfn.XLOOKUP(A54,'Badge Arqueiro'!A$1:A$170,'Badge Arqueiro'!B$1:B$170,"0")</f>
        <v>0</v>
      </c>
      <c r="F54" s="55" t="str">
        <f>_xlfn.XLOOKUP(A54,Comiters!A$1:A$999,Comiters!B$1:B$999,"0")</f>
        <v>0</v>
      </c>
      <c r="H54"/>
      <c r="M54">
        <f t="shared" si="1"/>
        <v>0</v>
      </c>
    </row>
    <row r="55" spans="1:13">
      <c r="A55" t="str">
        <f>_xlfn.XLOOKUP(B55,Rotineiros!B$1:B$5000,Rotineiros!A$1:A$5000)</f>
        <v>F0431601</v>
      </c>
      <c r="B55" t="s">
        <v>17062</v>
      </c>
      <c r="C55" t="s">
        <v>16597</v>
      </c>
      <c r="D55" t="s">
        <v>17063</v>
      </c>
      <c r="E55" s="3" t="str">
        <f>_xlfn.XLOOKUP(A55,'Badge Arqueiro'!A$1:A$170,'Badge Arqueiro'!B$1:B$170,"0")</f>
        <v>0</v>
      </c>
      <c r="F55" s="55" t="str">
        <f>_xlfn.XLOOKUP(A55,Comiters!A$1:A$999,Comiters!B$1:B$999,"0")</f>
        <v>0</v>
      </c>
      <c r="H55"/>
      <c r="M55">
        <f t="shared" si="1"/>
        <v>0</v>
      </c>
    </row>
    <row r="56" spans="1:13">
      <c r="A56" t="str">
        <f>_xlfn.XLOOKUP(B56,Rotineiros!B$1:B$5000,Rotineiros!A$1:A$5000)</f>
        <v>F0442115</v>
      </c>
      <c r="B56" t="s">
        <v>849</v>
      </c>
      <c r="C56" t="s">
        <v>17113</v>
      </c>
      <c r="D56" t="s">
        <v>851</v>
      </c>
      <c r="E56" s="3" t="str">
        <f>_xlfn.XLOOKUP(A56,'Badge Arqueiro'!A$1:A$170,'Badge Arqueiro'!B$1:B$170,"0")</f>
        <v>0</v>
      </c>
      <c r="F56" s="55">
        <f>_xlfn.XLOOKUP(A56,Comiters!A$1:A$999,Comiters!B$1:B$999,"0")</f>
        <v>1</v>
      </c>
      <c r="H56"/>
      <c r="M56">
        <f t="shared" si="1"/>
        <v>0</v>
      </c>
    </row>
    <row r="57" spans="1:13">
      <c r="A57" t="str">
        <f>_xlfn.XLOOKUP(B57,Rotineiros!B$1:B$5000,Rotineiros!A$1:A$5000)</f>
        <v>F0500002</v>
      </c>
      <c r="B57" t="s">
        <v>433</v>
      </c>
      <c r="C57" t="s">
        <v>4049</v>
      </c>
      <c r="D57" t="s">
        <v>435</v>
      </c>
      <c r="E57" s="3" t="str">
        <f>_xlfn.XLOOKUP(A57,'Badge Arqueiro'!A$1:A$170,'Badge Arqueiro'!B$1:B$170,"0")</f>
        <v>0</v>
      </c>
      <c r="F57" s="55">
        <f>_xlfn.XLOOKUP(A57,Comiters!A$1:A$999,Comiters!B$1:B$999,"0")</f>
        <v>1</v>
      </c>
      <c r="H57"/>
      <c r="M57">
        <f t="shared" si="1"/>
        <v>0</v>
      </c>
    </row>
    <row r="58" spans="1:13">
      <c r="A58" t="str">
        <f>_xlfn.XLOOKUP(B58,Rotineiros!B$1:B$5000,Rotineiros!A$1:A$5000)</f>
        <v>F0688599</v>
      </c>
      <c r="B58" t="s">
        <v>17041</v>
      </c>
      <c r="C58" t="s">
        <v>15948</v>
      </c>
      <c r="D58" t="s">
        <v>17042</v>
      </c>
      <c r="E58" s="3" t="str">
        <f>_xlfn.XLOOKUP(A58,'Badge Arqueiro'!A$1:A$170,'Badge Arqueiro'!B$1:B$170,"0")</f>
        <v>0</v>
      </c>
      <c r="F58" s="55" t="str">
        <f>_xlfn.XLOOKUP(A58,Comiters!A$1:A$999,Comiters!B$1:B$999,"0")</f>
        <v>0</v>
      </c>
      <c r="H58"/>
      <c r="M58">
        <f t="shared" si="1"/>
        <v>0</v>
      </c>
    </row>
    <row r="59" spans="1:13">
      <c r="A59" t="str">
        <f>_xlfn.XLOOKUP(B59,Rotineiros!B$1:B$5000,Rotineiros!A$1:A$5000)</f>
        <v>F0720679</v>
      </c>
      <c r="B59" t="s">
        <v>12734</v>
      </c>
      <c r="C59" t="s">
        <v>17105</v>
      </c>
      <c r="D59" t="s">
        <v>12735</v>
      </c>
      <c r="E59" s="3" t="str">
        <f>_xlfn.XLOOKUP(A59,'Badge Arqueiro'!A$1:A$170,'Badge Arqueiro'!B$1:B$170,"0")</f>
        <v>0</v>
      </c>
      <c r="F59" s="55" t="str">
        <f>_xlfn.XLOOKUP(A59,Comiters!A$1:A$999,Comiters!B$1:B$999,"0")</f>
        <v>0</v>
      </c>
      <c r="H59"/>
      <c r="M59">
        <f t="shared" si="1"/>
        <v>0</v>
      </c>
    </row>
    <row r="60" spans="1:13">
      <c r="A60" t="str">
        <f>_xlfn.XLOOKUP(B60,Rotineiros!B$1:B$5000,Rotineiros!A$1:A$5000)</f>
        <v>F0733344</v>
      </c>
      <c r="B60" t="s">
        <v>17030</v>
      </c>
      <c r="C60" t="s">
        <v>16467</v>
      </c>
      <c r="D60" t="s">
        <v>17031</v>
      </c>
      <c r="E60" s="3" t="str">
        <f>_xlfn.XLOOKUP(A60,'Badge Arqueiro'!A$1:A$170,'Badge Arqueiro'!B$1:B$170,"0")</f>
        <v>0</v>
      </c>
      <c r="F60" s="55" t="str">
        <f>_xlfn.XLOOKUP(A60,Comiters!A$1:A$999,Comiters!B$1:B$999,"0")</f>
        <v>0</v>
      </c>
      <c r="H60"/>
      <c r="M60">
        <f t="shared" si="1"/>
        <v>0</v>
      </c>
    </row>
    <row r="61" spans="1:13">
      <c r="A61" t="str">
        <f>_xlfn.XLOOKUP(B61,Rotineiros!B$1:B$5000,Rotineiros!A$1:A$5000)</f>
        <v>F0733491</v>
      </c>
      <c r="B61" t="s">
        <v>2765</v>
      </c>
      <c r="C61" t="s">
        <v>15020</v>
      </c>
      <c r="D61" t="s">
        <v>17155</v>
      </c>
      <c r="E61" s="3" t="str">
        <f>_xlfn.XLOOKUP(A61,'Badge Arqueiro'!A$1:A$170,'Badge Arqueiro'!B$1:B$170,"0")</f>
        <v>0</v>
      </c>
      <c r="F61" s="55" t="str">
        <f>_xlfn.XLOOKUP(A61,Comiters!A$1:A$999,Comiters!B$1:B$999,"0")</f>
        <v>0</v>
      </c>
      <c r="H61"/>
      <c r="M61">
        <f t="shared" si="1"/>
        <v>0</v>
      </c>
    </row>
    <row r="62" spans="1:13">
      <c r="A62" t="str">
        <f>_xlfn.XLOOKUP(B62,Rotineiros!B$1:B$5000,Rotineiros!A$1:A$5000)</f>
        <v>F0739445</v>
      </c>
      <c r="B62" t="s">
        <v>863</v>
      </c>
      <c r="C62" t="s">
        <v>15944</v>
      </c>
      <c r="D62" t="s">
        <v>865</v>
      </c>
      <c r="E62" s="3" t="str">
        <f>_xlfn.XLOOKUP(A62,'Badge Arqueiro'!A$1:A$170,'Badge Arqueiro'!B$1:B$170,"0")</f>
        <v>0</v>
      </c>
      <c r="F62" s="55" t="str">
        <f>_xlfn.XLOOKUP(A62,Comiters!A$1:A$999,Comiters!B$1:B$999,"0")</f>
        <v>0</v>
      </c>
      <c r="H62"/>
      <c r="M62">
        <f t="shared" si="1"/>
        <v>0</v>
      </c>
    </row>
    <row r="63" spans="1:13">
      <c r="A63" t="str">
        <f>_xlfn.XLOOKUP(B63,Rotineiros!B$1:B$5000,Rotineiros!A$1:A$5000)</f>
        <v>F0741372</v>
      </c>
      <c r="B63" t="s">
        <v>2012</v>
      </c>
      <c r="C63" t="s">
        <v>15948</v>
      </c>
      <c r="D63" t="s">
        <v>2013</v>
      </c>
      <c r="E63" s="3" t="str">
        <f>_xlfn.XLOOKUP(A63,'Badge Arqueiro'!A$1:A$170,'Badge Arqueiro'!B$1:B$170,"0")</f>
        <v>0</v>
      </c>
      <c r="F63" s="55">
        <f>_xlfn.XLOOKUP(A63,Comiters!A$1:A$999,Comiters!B$1:B$999,"0")</f>
        <v>1</v>
      </c>
      <c r="H63"/>
      <c r="M63">
        <f t="shared" si="1"/>
        <v>0</v>
      </c>
    </row>
    <row r="64" spans="1:13">
      <c r="A64" t="str">
        <f>_xlfn.XLOOKUP(B64,Rotineiros!B$1:B$5000,Rotineiros!A$1:A$5000)</f>
        <v>F0741435</v>
      </c>
      <c r="B64" t="s">
        <v>135</v>
      </c>
      <c r="C64" t="s">
        <v>1634</v>
      </c>
      <c r="D64" t="s">
        <v>136</v>
      </c>
      <c r="E64" s="3" t="str">
        <f>_xlfn.XLOOKUP(A64,'Badge Arqueiro'!A$1:A$170,'Badge Arqueiro'!B$1:B$170,"0")</f>
        <v>0</v>
      </c>
      <c r="F64" s="55" t="str">
        <f>_xlfn.XLOOKUP(A64,Comiters!A$1:A$999,Comiters!B$1:B$999,"0")</f>
        <v>0</v>
      </c>
      <c r="H64"/>
      <c r="M64">
        <f t="shared" si="1"/>
        <v>0</v>
      </c>
    </row>
    <row r="65" spans="1:13">
      <c r="A65" t="str">
        <f>_xlfn.XLOOKUP(B65,Rotineiros!B$1:B$5000,Rotineiros!A$1:A$5000)</f>
        <v>F0742762</v>
      </c>
      <c r="B65" t="s">
        <v>17135</v>
      </c>
      <c r="C65" t="s">
        <v>1751</v>
      </c>
      <c r="D65" t="s">
        <v>17136</v>
      </c>
      <c r="E65" s="3" t="str">
        <f>_xlfn.XLOOKUP(A65,'Badge Arqueiro'!A$1:A$170,'Badge Arqueiro'!B$1:B$170,"0")</f>
        <v>0</v>
      </c>
      <c r="F65" s="55" t="str">
        <f>_xlfn.XLOOKUP(A65,Comiters!A$1:A$999,Comiters!B$1:B$999,"0")</f>
        <v>0</v>
      </c>
      <c r="H65"/>
      <c r="M65">
        <f t="shared" si="1"/>
        <v>0</v>
      </c>
    </row>
    <row r="66" spans="1:13" s="25" customFormat="1">
      <c r="A66" t="str">
        <f>_xlfn.XLOOKUP(B66,Rotineiros!B$1:B$5000,Rotineiros!A$1:A$5000)</f>
        <v>F0751653</v>
      </c>
      <c r="B66" t="s">
        <v>16990</v>
      </c>
      <c r="C66" t="s">
        <v>15691</v>
      </c>
      <c r="D66" t="s">
        <v>16991</v>
      </c>
      <c r="E66" s="3" t="str">
        <f>_xlfn.XLOOKUP(A66,'Badge Arqueiro'!A$1:A$170,'Badge Arqueiro'!B$1:B$170,"0")</f>
        <v>0</v>
      </c>
      <c r="F66" s="55" t="str">
        <f>_xlfn.XLOOKUP(A66,Comiters!A$1:A$999,Comiters!B$1:B$999,"0")</f>
        <v>0</v>
      </c>
      <c r="G66"/>
      <c r="H66"/>
      <c r="M66">
        <f t="shared" si="1"/>
        <v>0</v>
      </c>
    </row>
    <row r="67" spans="1:13">
      <c r="A67" t="str">
        <f>_xlfn.XLOOKUP(B67,Rotineiros!B$1:B$5000,Rotineiros!A$1:A$5000)</f>
        <v>F0996239</v>
      </c>
      <c r="B67" t="s">
        <v>17064</v>
      </c>
      <c r="C67" t="s">
        <v>17065</v>
      </c>
      <c r="D67" t="s">
        <v>17066</v>
      </c>
      <c r="E67" s="3" t="str">
        <f>_xlfn.XLOOKUP(A67,'Badge Arqueiro'!A$1:A$170,'Badge Arqueiro'!B$1:B$170,"0")</f>
        <v>0</v>
      </c>
      <c r="F67" s="55" t="str">
        <f>_xlfn.XLOOKUP(A67,Comiters!A$1:A$999,Comiters!B$1:B$999,"0")</f>
        <v>0</v>
      </c>
      <c r="H67"/>
      <c r="M67">
        <f t="shared" si="1"/>
        <v>0</v>
      </c>
    </row>
    <row r="68" spans="1:13">
      <c r="A68" t="str">
        <f>_xlfn.XLOOKUP(B68,Rotineiros!B$1:B$5000,Rotineiros!A$1:A$5000)</f>
        <v>F1200199</v>
      </c>
      <c r="B68" t="s">
        <v>144</v>
      </c>
      <c r="C68" t="s">
        <v>17018</v>
      </c>
      <c r="D68" t="s">
        <v>146</v>
      </c>
      <c r="E68" s="3" t="str">
        <f>_xlfn.XLOOKUP(A68,'Badge Arqueiro'!A$1:A$170,'Badge Arqueiro'!B$1:B$170,"0")</f>
        <v>0</v>
      </c>
      <c r="F68" s="55" t="str">
        <f>_xlfn.XLOOKUP(A68,Comiters!A$1:A$999,Comiters!B$1:B$999,"0")</f>
        <v>0</v>
      </c>
      <c r="H68"/>
      <c r="M68">
        <f t="shared" si="1"/>
        <v>0</v>
      </c>
    </row>
    <row r="69" spans="1:13">
      <c r="A69" t="str">
        <f>_xlfn.XLOOKUP(B69,Rotineiros!B$1:B$5000,Rotineiros!A$1:A$5000)</f>
        <v>F1353248</v>
      </c>
      <c r="B69" t="s">
        <v>12662</v>
      </c>
      <c r="C69" t="s">
        <v>16311</v>
      </c>
      <c r="D69" t="s">
        <v>12663</v>
      </c>
      <c r="E69" s="3" t="str">
        <f>_xlfn.XLOOKUP(A69,'Badge Arqueiro'!A$1:A$170,'Badge Arqueiro'!B$1:B$170,"0")</f>
        <v>0</v>
      </c>
      <c r="F69" s="55">
        <f>_xlfn.XLOOKUP(A69,Comiters!A$1:A$999,Comiters!B$1:B$999,"0")</f>
        <v>1</v>
      </c>
      <c r="H69"/>
      <c r="M69">
        <f t="shared" ref="M69:M132" si="2">IF(D69=D70,1111111111,0)</f>
        <v>0</v>
      </c>
    </row>
    <row r="70" spans="1:13">
      <c r="A70" t="str">
        <f>_xlfn.XLOOKUP(B70,Rotineiros!B$1:B$5000,Rotineiros!A$1:A$5000)</f>
        <v>F1453817</v>
      </c>
      <c r="B70" t="s">
        <v>17130</v>
      </c>
      <c r="C70" t="s">
        <v>17131</v>
      </c>
      <c r="D70" t="s">
        <v>17132</v>
      </c>
      <c r="E70" s="3" t="str">
        <f>_xlfn.XLOOKUP(A70,'Badge Arqueiro'!A$1:A$170,'Badge Arqueiro'!B$1:B$170,"0")</f>
        <v>0</v>
      </c>
      <c r="F70" s="55" t="str">
        <f>_xlfn.XLOOKUP(A70,Comiters!A$1:A$999,Comiters!B$1:B$999,"0")</f>
        <v>0</v>
      </c>
      <c r="H70"/>
      <c r="M70">
        <f t="shared" si="2"/>
        <v>0</v>
      </c>
    </row>
    <row r="71" spans="1:13">
      <c r="A71" t="str">
        <f>_xlfn.XLOOKUP(B71,Rotineiros!B$1:B$5000,Rotineiros!A$1:A$5000)</f>
        <v>F1456789</v>
      </c>
      <c r="B71" t="s">
        <v>11623</v>
      </c>
      <c r="C71" t="s">
        <v>14892</v>
      </c>
      <c r="D71" t="s">
        <v>11698</v>
      </c>
      <c r="E71" s="3" t="str">
        <f>_xlfn.XLOOKUP(A71,'Badge Arqueiro'!A$1:A$170,'Badge Arqueiro'!B$1:B$170,"0")</f>
        <v>0</v>
      </c>
      <c r="F71" s="55" t="str">
        <f>_xlfn.XLOOKUP(A71,Comiters!A$1:A$999,Comiters!B$1:B$999,"0")</f>
        <v>0</v>
      </c>
      <c r="H71"/>
      <c r="M71">
        <f t="shared" si="2"/>
        <v>0</v>
      </c>
    </row>
    <row r="72" spans="1:13">
      <c r="A72" t="str">
        <f>_xlfn.XLOOKUP(B72,Rotineiros!B$1:B$5000,Rotineiros!A$1:A$5000)</f>
        <v>F1483999</v>
      </c>
      <c r="B72" t="s">
        <v>2983</v>
      </c>
      <c r="C72" t="s">
        <v>17053</v>
      </c>
      <c r="D72" t="s">
        <v>3493</v>
      </c>
      <c r="E72" s="3" t="str">
        <f>_xlfn.XLOOKUP(A72,'Badge Arqueiro'!A$1:A$170,'Badge Arqueiro'!B$1:B$170,"0")</f>
        <v>0</v>
      </c>
      <c r="F72" s="55" t="str">
        <f>_xlfn.XLOOKUP(A72,Comiters!A$1:A$999,Comiters!B$1:B$999,"0")</f>
        <v>0</v>
      </c>
      <c r="H72"/>
      <c r="M72">
        <f t="shared" si="2"/>
        <v>0</v>
      </c>
    </row>
    <row r="73" spans="1:13">
      <c r="A73" t="str">
        <f>_xlfn.XLOOKUP(B73,Rotineiros!B$1:B$5000,Rotineiros!A$1:A$5000)</f>
        <v>F1647417</v>
      </c>
      <c r="B73" t="s">
        <v>12291</v>
      </c>
      <c r="C73" t="s">
        <v>14378</v>
      </c>
      <c r="D73" t="s">
        <v>12292</v>
      </c>
      <c r="E73" s="3" t="str">
        <f>_xlfn.XLOOKUP(A73,'Badge Arqueiro'!A$1:A$170,'Badge Arqueiro'!B$1:B$170,"0")</f>
        <v>0</v>
      </c>
      <c r="F73" s="55">
        <f>_xlfn.XLOOKUP(A73,Comiters!A$1:A$999,Comiters!B$1:B$999,"0")</f>
        <v>1</v>
      </c>
      <c r="H73"/>
      <c r="M73">
        <f t="shared" si="2"/>
        <v>0</v>
      </c>
    </row>
    <row r="74" spans="1:13">
      <c r="A74" t="str">
        <f>_xlfn.XLOOKUP(B74,Rotineiros!B$1:B$5000,Rotineiros!A$1:A$5000)</f>
        <v>F1647479</v>
      </c>
      <c r="B74" t="s">
        <v>2039</v>
      </c>
      <c r="C74" t="s">
        <v>17171</v>
      </c>
      <c r="D74" t="s">
        <v>2040</v>
      </c>
      <c r="E74" s="3" t="str">
        <f>_xlfn.XLOOKUP(A74,'Badge Arqueiro'!A$1:A$170,'Badge Arqueiro'!B$1:B$170,"0")</f>
        <v>0</v>
      </c>
      <c r="F74" s="55" t="str">
        <f>_xlfn.XLOOKUP(A74,Comiters!A$1:A$999,Comiters!B$1:B$999,"0")</f>
        <v>0</v>
      </c>
      <c r="H74"/>
      <c r="M74">
        <f t="shared" si="2"/>
        <v>0</v>
      </c>
    </row>
    <row r="75" spans="1:13">
      <c r="A75" t="str">
        <f>_xlfn.XLOOKUP(B75,Rotineiros!B$1:B$5000,Rotineiros!A$1:A$5000)</f>
        <v>F1692469</v>
      </c>
      <c r="B75" t="s">
        <v>12334</v>
      </c>
      <c r="C75" t="s">
        <v>17027</v>
      </c>
      <c r="D75" t="s">
        <v>12335</v>
      </c>
      <c r="E75" s="3" t="str">
        <f>_xlfn.XLOOKUP(A75,'Badge Arqueiro'!A$1:A$170,'Badge Arqueiro'!B$1:B$170,"0")</f>
        <v>0</v>
      </c>
      <c r="F75" s="55" t="str">
        <f>_xlfn.XLOOKUP(A75,Comiters!A$1:A$999,Comiters!B$1:B$999,"0")</f>
        <v>0</v>
      </c>
      <c r="H75"/>
      <c r="M75">
        <f t="shared" si="2"/>
        <v>0</v>
      </c>
    </row>
    <row r="76" spans="1:13">
      <c r="A76" t="str">
        <f>_xlfn.XLOOKUP(B76,Rotineiros!B$1:B$5000,Rotineiros!A$1:A$5000)</f>
        <v>F1692872</v>
      </c>
      <c r="B76" t="s">
        <v>16486</v>
      </c>
      <c r="C76" t="s">
        <v>4352</v>
      </c>
      <c r="D76" t="s">
        <v>16488</v>
      </c>
      <c r="E76" s="3" t="str">
        <f>_xlfn.XLOOKUP(A76,'Badge Arqueiro'!A$1:A$170,'Badge Arqueiro'!B$1:B$170,"0")</f>
        <v>0</v>
      </c>
      <c r="F76" s="55">
        <f>_xlfn.XLOOKUP(A76,Comiters!A$1:A$999,Comiters!B$1:B$999,"0")</f>
        <v>1</v>
      </c>
      <c r="H76"/>
      <c r="M76">
        <f t="shared" si="2"/>
        <v>0</v>
      </c>
    </row>
    <row r="77" spans="1:13">
      <c r="A77" t="str">
        <f>_xlfn.XLOOKUP(B77,Rotineiros!B$1:B$5000,Rotineiros!A$1:A$5000)</f>
        <v>F1704955</v>
      </c>
      <c r="B77" t="s">
        <v>3977</v>
      </c>
      <c r="C77" t="s">
        <v>17170</v>
      </c>
      <c r="D77" t="s">
        <v>4144</v>
      </c>
      <c r="E77" s="3" t="str">
        <f>_xlfn.XLOOKUP(A77,'Badge Arqueiro'!A$1:A$170,'Badge Arqueiro'!B$1:B$170,"0")</f>
        <v>0</v>
      </c>
      <c r="F77" s="55" t="str">
        <f>_xlfn.XLOOKUP(A77,Comiters!A$1:A$999,Comiters!B$1:B$999,"0")</f>
        <v>0</v>
      </c>
      <c r="H77"/>
      <c r="M77">
        <f t="shared" si="2"/>
        <v>0</v>
      </c>
    </row>
    <row r="78" spans="1:13">
      <c r="A78" t="str">
        <f>_xlfn.XLOOKUP(B78,Rotineiros!B$1:B$5000,Rotineiros!A$1:A$5000)</f>
        <v>F1807759</v>
      </c>
      <c r="B78" t="s">
        <v>890</v>
      </c>
      <c r="C78" t="s">
        <v>17180</v>
      </c>
      <c r="D78" t="s">
        <v>892</v>
      </c>
      <c r="E78" s="3" t="str">
        <f>_xlfn.XLOOKUP(A78,'Badge Arqueiro'!A$1:A$170,'Badge Arqueiro'!B$1:B$170,"0")</f>
        <v>0</v>
      </c>
      <c r="F78" s="55" t="str">
        <f>_xlfn.XLOOKUP(A78,Comiters!A$1:A$999,Comiters!B$1:B$999,"0")</f>
        <v>0</v>
      </c>
      <c r="H78"/>
      <c r="M78">
        <f t="shared" si="2"/>
        <v>0</v>
      </c>
    </row>
    <row r="79" spans="1:13">
      <c r="A79" t="str">
        <f>_xlfn.XLOOKUP(B79,Rotineiros!B$1:B$5000,Rotineiros!A$1:A$5000)</f>
        <v>F2001859</v>
      </c>
      <c r="B79" t="s">
        <v>13464</v>
      </c>
      <c r="C79" t="s">
        <v>7281</v>
      </c>
      <c r="D79" t="s">
        <v>13465</v>
      </c>
      <c r="E79" s="3" t="str">
        <f>_xlfn.XLOOKUP(A79,'Badge Arqueiro'!A$1:A$170,'Badge Arqueiro'!B$1:B$170,"0")</f>
        <v>0</v>
      </c>
      <c r="F79" s="55" t="str">
        <f>_xlfn.XLOOKUP(A79,Comiters!A$1:A$999,Comiters!B$1:B$999,"0")</f>
        <v>0</v>
      </c>
      <c r="H79"/>
      <c r="M79">
        <f t="shared" si="2"/>
        <v>0</v>
      </c>
    </row>
    <row r="80" spans="1:13">
      <c r="A80" t="str">
        <f>_xlfn.XLOOKUP(B80,Rotineiros!B$1:B$5000,Rotineiros!A$1:A$5000)</f>
        <v>F2064133</v>
      </c>
      <c r="B80" t="s">
        <v>13254</v>
      </c>
      <c r="C80" t="s">
        <v>17119</v>
      </c>
      <c r="D80" t="s">
        <v>13255</v>
      </c>
      <c r="E80" s="3" t="str">
        <f>_xlfn.XLOOKUP(A80,'Badge Arqueiro'!A$1:A$170,'Badge Arqueiro'!B$1:B$170,"0")</f>
        <v>0</v>
      </c>
      <c r="F80" s="55" t="str">
        <f>_xlfn.XLOOKUP(A80,Comiters!A$1:A$999,Comiters!B$1:B$999,"0")</f>
        <v>0</v>
      </c>
      <c r="H80"/>
      <c r="M80">
        <f t="shared" si="2"/>
        <v>0</v>
      </c>
    </row>
    <row r="81" spans="1:13">
      <c r="A81" t="str">
        <f>_xlfn.XLOOKUP(B81,Rotineiros!B$1:B$5000,Rotineiros!A$1:A$5000)</f>
        <v>F2124048</v>
      </c>
      <c r="B81" t="s">
        <v>925</v>
      </c>
      <c r="C81" t="s">
        <v>14317</v>
      </c>
      <c r="D81" t="s">
        <v>926</v>
      </c>
      <c r="E81" s="3" t="str">
        <f>_xlfn.XLOOKUP(A81,'Badge Arqueiro'!A$1:A$170,'Badge Arqueiro'!B$1:B$170,"0")</f>
        <v>0</v>
      </c>
      <c r="F81" s="55" t="str">
        <f>_xlfn.XLOOKUP(A81,Comiters!A$1:A$999,Comiters!B$1:B$999,"0")</f>
        <v>0</v>
      </c>
      <c r="H81"/>
      <c r="M81">
        <f t="shared" si="2"/>
        <v>0</v>
      </c>
    </row>
    <row r="82" spans="1:13">
      <c r="A82" t="str">
        <f>_xlfn.XLOOKUP(B82,Rotineiros!B$1:B$5000,Rotineiros!A$1:A$5000)</f>
        <v>F2191149</v>
      </c>
      <c r="B82" t="s">
        <v>459</v>
      </c>
      <c r="C82" t="s">
        <v>17019</v>
      </c>
      <c r="D82" t="s">
        <v>460</v>
      </c>
      <c r="E82" s="3" t="str">
        <f>_xlfn.XLOOKUP(A82,'Badge Arqueiro'!A$1:A$170,'Badge Arqueiro'!B$1:B$170,"0")</f>
        <v>0</v>
      </c>
      <c r="F82" s="55">
        <f>_xlfn.XLOOKUP(A82,Comiters!A$1:A$999,Comiters!B$1:B$999,"0")</f>
        <v>1</v>
      </c>
      <c r="H82"/>
      <c r="M82">
        <f t="shared" si="2"/>
        <v>0</v>
      </c>
    </row>
    <row r="83" spans="1:13">
      <c r="A83" t="str">
        <f>_xlfn.XLOOKUP(B83,Rotineiros!B$1:B$5000,Rotineiros!A$1:A$5000)</f>
        <v>F2252179</v>
      </c>
      <c r="B83" t="s">
        <v>178</v>
      </c>
      <c r="C83" t="s">
        <v>14640</v>
      </c>
      <c r="D83" t="s">
        <v>179</v>
      </c>
      <c r="E83" s="3" t="str">
        <f>_xlfn.XLOOKUP(A83,'Badge Arqueiro'!A$1:A$170,'Badge Arqueiro'!B$1:B$170,"0")</f>
        <v>0</v>
      </c>
      <c r="F83" s="55" t="str">
        <f>_xlfn.XLOOKUP(A83,Comiters!A$1:A$999,Comiters!B$1:B$999,"0")</f>
        <v>0</v>
      </c>
      <c r="H83"/>
      <c r="M83">
        <f t="shared" si="2"/>
        <v>0</v>
      </c>
    </row>
    <row r="84" spans="1:13">
      <c r="A84" t="str">
        <f>_xlfn.XLOOKUP(B84,Rotineiros!B$1:B$5000,Rotineiros!A$1:A$5000)</f>
        <v>F2252469</v>
      </c>
      <c r="B84" t="s">
        <v>12149</v>
      </c>
      <c r="C84" t="s">
        <v>12577</v>
      </c>
      <c r="D84" t="s">
        <v>12206</v>
      </c>
      <c r="E84" s="3" t="str">
        <f>_xlfn.XLOOKUP(A84,'Badge Arqueiro'!A$1:A$170,'Badge Arqueiro'!B$1:B$170,"0")</f>
        <v>0</v>
      </c>
      <c r="F84" s="55" t="str">
        <f>_xlfn.XLOOKUP(A84,Comiters!A$1:A$999,Comiters!B$1:B$999,"0")</f>
        <v>0</v>
      </c>
      <c r="H84"/>
      <c r="M84">
        <f t="shared" si="2"/>
        <v>0</v>
      </c>
    </row>
    <row r="85" spans="1:13">
      <c r="A85" t="str">
        <f>_xlfn.XLOOKUP(B85,Rotineiros!B$1:B$5000,Rotineiros!A$1:A$5000)</f>
        <v>F2259015</v>
      </c>
      <c r="B85" t="s">
        <v>12331</v>
      </c>
      <c r="C85" t="s">
        <v>15473</v>
      </c>
      <c r="D85" t="s">
        <v>12333</v>
      </c>
      <c r="E85" s="3" t="str">
        <f>_xlfn.XLOOKUP(A85,'Badge Arqueiro'!A$1:A$170,'Badge Arqueiro'!B$1:B$170,"0")</f>
        <v>0</v>
      </c>
      <c r="F85" s="55" t="str">
        <f>_xlfn.XLOOKUP(A85,Comiters!A$1:A$999,Comiters!B$1:B$999,"0")</f>
        <v>0</v>
      </c>
      <c r="H85"/>
      <c r="M85">
        <f t="shared" si="2"/>
        <v>0</v>
      </c>
    </row>
    <row r="86" spans="1:13">
      <c r="A86" t="str">
        <f>_xlfn.XLOOKUP(B86,Rotineiros!B$1:B$5000,Rotineiros!A$1:A$5000)</f>
        <v>F2419081</v>
      </c>
      <c r="B86" t="s">
        <v>207</v>
      </c>
      <c r="C86" t="s">
        <v>15607</v>
      </c>
      <c r="D86" t="s">
        <v>208</v>
      </c>
      <c r="E86" s="3" t="str">
        <f>_xlfn.XLOOKUP(A86,'Badge Arqueiro'!A$1:A$170,'Badge Arqueiro'!B$1:B$170,"0")</f>
        <v>0</v>
      </c>
      <c r="F86" s="55" t="str">
        <f>_xlfn.XLOOKUP(A86,Comiters!A$1:A$999,Comiters!B$1:B$999,"0")</f>
        <v>0</v>
      </c>
      <c r="H86"/>
      <c r="M86">
        <f t="shared" si="2"/>
        <v>0</v>
      </c>
    </row>
    <row r="87" spans="1:13">
      <c r="A87" t="str">
        <f>_xlfn.XLOOKUP(B87,Rotineiros!B$1:B$5000,Rotineiros!A$1:A$5000)</f>
        <v>F2419417</v>
      </c>
      <c r="B87" t="s">
        <v>11662</v>
      </c>
      <c r="C87" t="s">
        <v>15873</v>
      </c>
      <c r="D87" t="s">
        <v>11740</v>
      </c>
      <c r="E87" s="3" t="str">
        <f>_xlfn.XLOOKUP(A87,'Badge Arqueiro'!A$1:A$170,'Badge Arqueiro'!B$1:B$170,"0")</f>
        <v>0</v>
      </c>
      <c r="F87" s="55" t="str">
        <f>_xlfn.XLOOKUP(A87,Comiters!A$1:A$999,Comiters!B$1:B$999,"0")</f>
        <v>0</v>
      </c>
      <c r="H87"/>
      <c r="M87">
        <f t="shared" si="2"/>
        <v>0</v>
      </c>
    </row>
    <row r="88" spans="1:13">
      <c r="A88" t="str">
        <f>_xlfn.XLOOKUP(B88,Rotineiros!B$1:B$5000,Rotineiros!A$1:A$5000)</f>
        <v>F2456736</v>
      </c>
      <c r="B88" t="s">
        <v>11352</v>
      </c>
      <c r="C88" t="s">
        <v>16881</v>
      </c>
      <c r="D88" t="s">
        <v>11441</v>
      </c>
      <c r="E88" s="3" t="str">
        <f>_xlfn.XLOOKUP(A88,'Badge Arqueiro'!A$1:A$170,'Badge Arqueiro'!B$1:B$170,"0")</f>
        <v>0</v>
      </c>
      <c r="F88" s="55" t="str">
        <f>_xlfn.XLOOKUP(A88,Comiters!A$1:A$999,Comiters!B$1:B$999,"0")</f>
        <v>0</v>
      </c>
      <c r="H88"/>
      <c r="M88">
        <f t="shared" si="2"/>
        <v>0</v>
      </c>
    </row>
    <row r="89" spans="1:13">
      <c r="A89" t="str">
        <f>_xlfn.XLOOKUP(B89,Rotineiros!B$1:B$5000,Rotineiros!A$1:A$5000)</f>
        <v>F2662739</v>
      </c>
      <c r="B89" t="s">
        <v>954</v>
      </c>
      <c r="C89" t="s">
        <v>17142</v>
      </c>
      <c r="D89" t="s">
        <v>955</v>
      </c>
      <c r="E89" s="3" t="str">
        <f>_xlfn.XLOOKUP(A89,'Badge Arqueiro'!A$1:A$170,'Badge Arqueiro'!B$1:B$170,"0")</f>
        <v>0</v>
      </c>
      <c r="F89" s="55" t="str">
        <f>_xlfn.XLOOKUP(A89,Comiters!A$1:A$999,Comiters!B$1:B$999,"0")</f>
        <v>0</v>
      </c>
      <c r="H89"/>
      <c r="M89">
        <f t="shared" si="2"/>
        <v>0</v>
      </c>
    </row>
    <row r="90" spans="1:13">
      <c r="A90" t="str">
        <f>_xlfn.XLOOKUP(B90,Rotineiros!B$1:B$5000,Rotineiros!A$1:A$5000)</f>
        <v>F2691343</v>
      </c>
      <c r="B90" t="s">
        <v>11646</v>
      </c>
      <c r="C90" t="s">
        <v>16349</v>
      </c>
      <c r="D90" t="s">
        <v>11723</v>
      </c>
      <c r="E90" s="3" t="str">
        <f>_xlfn.XLOOKUP(A90,'Badge Arqueiro'!A$1:A$170,'Badge Arqueiro'!B$1:B$170,"0")</f>
        <v>0</v>
      </c>
      <c r="F90" s="55" t="str">
        <f>_xlfn.XLOOKUP(A90,Comiters!A$1:A$999,Comiters!B$1:B$999,"0")</f>
        <v>0</v>
      </c>
      <c r="H90"/>
      <c r="M90">
        <f t="shared" si="2"/>
        <v>0</v>
      </c>
    </row>
    <row r="91" spans="1:13">
      <c r="A91" t="str">
        <f>_xlfn.XLOOKUP(B91,Rotineiros!B$1:B$5000,Rotineiros!A$1:A$5000)</f>
        <v>F2736236</v>
      </c>
      <c r="B91" t="s">
        <v>1700</v>
      </c>
      <c r="C91" t="s">
        <v>17150</v>
      </c>
      <c r="D91" t="s">
        <v>1701</v>
      </c>
      <c r="E91" s="3" t="str">
        <f>_xlfn.XLOOKUP(A91,'Badge Arqueiro'!A$1:A$170,'Badge Arqueiro'!B$1:B$170,"0")</f>
        <v>0</v>
      </c>
      <c r="F91" s="55">
        <f>_xlfn.XLOOKUP(A91,Comiters!A$1:A$999,Comiters!B$1:B$999,"0")</f>
        <v>1</v>
      </c>
      <c r="H91"/>
      <c r="M91">
        <f t="shared" si="2"/>
        <v>0</v>
      </c>
    </row>
    <row r="92" spans="1:13" s="25" customFormat="1">
      <c r="A92" t="str">
        <f>_xlfn.XLOOKUP(B92,Rotineiros!B$1:B$5000,Rotineiros!A$1:A$5000)</f>
        <v>F2739016</v>
      </c>
      <c r="B92" t="s">
        <v>17070</v>
      </c>
      <c r="C92" t="s">
        <v>17071</v>
      </c>
      <c r="D92" t="s">
        <v>17072</v>
      </c>
      <c r="E92" s="3" t="str">
        <f>_xlfn.XLOOKUP(A92,'Badge Arqueiro'!A$1:A$170,'Badge Arqueiro'!B$1:B$170,"0")</f>
        <v>0</v>
      </c>
      <c r="F92" s="55" t="str">
        <f>_xlfn.XLOOKUP(A92,Comiters!A$1:A$999,Comiters!B$1:B$999,"0")</f>
        <v>0</v>
      </c>
      <c r="G92"/>
      <c r="H92"/>
      <c r="M92">
        <f t="shared" si="2"/>
        <v>0</v>
      </c>
    </row>
    <row r="93" spans="1:13">
      <c r="A93" t="str">
        <f>_xlfn.XLOOKUP(B93,Rotineiros!B$1:B$5000,Rotineiros!A$1:A$5000)</f>
        <v>F2788787</v>
      </c>
      <c r="B93" t="s">
        <v>12369</v>
      </c>
      <c r="C93" t="s">
        <v>17160</v>
      </c>
      <c r="D93" t="s">
        <v>12370</v>
      </c>
      <c r="E93" s="3" t="str">
        <f>_xlfn.XLOOKUP(A93,'Badge Arqueiro'!A$1:A$170,'Badge Arqueiro'!B$1:B$170,"0")</f>
        <v>0</v>
      </c>
      <c r="F93" s="55" t="str">
        <f>_xlfn.XLOOKUP(A93,Comiters!A$1:A$999,Comiters!B$1:B$999,"0")</f>
        <v>0</v>
      </c>
      <c r="H93"/>
      <c r="M93">
        <f t="shared" si="2"/>
        <v>0</v>
      </c>
    </row>
    <row r="94" spans="1:13">
      <c r="A94" t="str">
        <f>_xlfn.XLOOKUP(B94,Rotineiros!B$1:B$5000,Rotineiros!A$1:A$5000)</f>
        <v>F2800022</v>
      </c>
      <c r="B94" t="s">
        <v>17056</v>
      </c>
      <c r="C94" t="s">
        <v>16396</v>
      </c>
      <c r="D94" t="s">
        <v>17057</v>
      </c>
      <c r="E94" s="3" t="str">
        <f>_xlfn.XLOOKUP(A94,'Badge Arqueiro'!A$1:A$170,'Badge Arqueiro'!B$1:B$170,"0")</f>
        <v>0</v>
      </c>
      <c r="F94" s="55" t="str">
        <f>_xlfn.XLOOKUP(A94,Comiters!A$1:A$999,Comiters!B$1:B$999,"0")</f>
        <v>0</v>
      </c>
      <c r="H94"/>
      <c r="M94">
        <f t="shared" si="2"/>
        <v>0</v>
      </c>
    </row>
    <row r="95" spans="1:13" s="25" customFormat="1">
      <c r="A95" t="str">
        <f>_xlfn.XLOOKUP(B95,Rotineiros!B$1:B$5000,Rotineiros!A$1:A$5000)</f>
        <v>F2843613</v>
      </c>
      <c r="B95" t="s">
        <v>17138</v>
      </c>
      <c r="C95" t="s">
        <v>14432</v>
      </c>
      <c r="D95" t="s">
        <v>17139</v>
      </c>
      <c r="E95" s="3" t="str">
        <f>_xlfn.XLOOKUP(A95,'Badge Arqueiro'!A$1:A$170,'Badge Arqueiro'!B$1:B$170,"0")</f>
        <v>0</v>
      </c>
      <c r="F95" s="55" t="str">
        <f>_xlfn.XLOOKUP(A95,Comiters!A$1:A$999,Comiters!B$1:B$999,"0")</f>
        <v>0</v>
      </c>
      <c r="G95"/>
      <c r="H95"/>
      <c r="M95">
        <f t="shared" si="2"/>
        <v>0</v>
      </c>
    </row>
    <row r="96" spans="1:13" s="25" customFormat="1">
      <c r="A96" t="str">
        <f>_xlfn.XLOOKUP(B96,Rotineiros!B$1:B$5000,Rotineiros!A$1:A$5000)</f>
        <v>F3033532</v>
      </c>
      <c r="B96" t="s">
        <v>7357</v>
      </c>
      <c r="C96" t="s">
        <v>17120</v>
      </c>
      <c r="D96" t="s">
        <v>12941</v>
      </c>
      <c r="E96" s="3" t="str">
        <f>_xlfn.XLOOKUP(A96,'Badge Arqueiro'!A$1:A$170,'Badge Arqueiro'!B$1:B$170,"0")</f>
        <v>0</v>
      </c>
      <c r="F96" s="55" t="str">
        <f>_xlfn.XLOOKUP(A96,Comiters!A$1:A$999,Comiters!B$1:B$999,"0")</f>
        <v>0</v>
      </c>
      <c r="G96"/>
      <c r="H96"/>
      <c r="M96">
        <f t="shared" si="2"/>
        <v>0</v>
      </c>
    </row>
    <row r="97" spans="1:13" s="25" customFormat="1">
      <c r="A97" t="str">
        <f>_xlfn.XLOOKUP(B97,Rotineiros!B$1:B$5000,Rotineiros!A$1:A$5000)</f>
        <v>F3134833</v>
      </c>
      <c r="B97" t="s">
        <v>966</v>
      </c>
      <c r="C97" t="s">
        <v>17058</v>
      </c>
      <c r="D97" t="s">
        <v>968</v>
      </c>
      <c r="E97" s="3" t="str">
        <f>_xlfn.XLOOKUP(A97,'Badge Arqueiro'!A$1:A$170,'Badge Arqueiro'!B$1:B$170,"0")</f>
        <v>0</v>
      </c>
      <c r="F97" s="55">
        <f>_xlfn.XLOOKUP(A97,Comiters!A$1:A$999,Comiters!B$1:B$999,"0")</f>
        <v>1</v>
      </c>
      <c r="G97"/>
      <c r="H97"/>
      <c r="M97">
        <f t="shared" si="2"/>
        <v>0</v>
      </c>
    </row>
    <row r="98" spans="1:13" s="25" customFormat="1">
      <c r="A98" t="str">
        <f>_xlfn.XLOOKUP(B98,Rotineiros!B$1:B$5000,Rotineiros!A$1:A$5000)</f>
        <v>F3159258</v>
      </c>
      <c r="B98" t="s">
        <v>2819</v>
      </c>
      <c r="C98" t="s">
        <v>17080</v>
      </c>
      <c r="D98" t="s">
        <v>13312</v>
      </c>
      <c r="E98" s="3" t="str">
        <f>_xlfn.XLOOKUP(A98,'Badge Arqueiro'!A$1:A$170,'Badge Arqueiro'!B$1:B$170,"0")</f>
        <v>0</v>
      </c>
      <c r="F98" s="55" t="str">
        <f>_xlfn.XLOOKUP(A98,Comiters!A$1:A$999,Comiters!B$1:B$999,"0")</f>
        <v>0</v>
      </c>
      <c r="G98"/>
      <c r="H98"/>
      <c r="M98">
        <f t="shared" si="2"/>
        <v>0</v>
      </c>
    </row>
    <row r="99" spans="1:13" s="25" customFormat="1">
      <c r="A99" t="str">
        <f>_xlfn.XLOOKUP(B99,Rotineiros!B$1:B$5000,Rotineiros!A$1:A$5000)</f>
        <v>F3165741</v>
      </c>
      <c r="B99" t="s">
        <v>3184</v>
      </c>
      <c r="C99" t="s">
        <v>17048</v>
      </c>
      <c r="D99" t="s">
        <v>3185</v>
      </c>
      <c r="E99" s="3" t="str">
        <f>_xlfn.XLOOKUP(A99,'Badge Arqueiro'!A$1:A$170,'Badge Arqueiro'!B$1:B$170,"0")</f>
        <v>0</v>
      </c>
      <c r="F99" s="55" t="str">
        <f>_xlfn.XLOOKUP(A99,Comiters!A$1:A$999,Comiters!B$1:B$999,"0")</f>
        <v>0</v>
      </c>
      <c r="G99"/>
      <c r="H99"/>
      <c r="M99">
        <f t="shared" si="2"/>
        <v>0</v>
      </c>
    </row>
    <row r="100" spans="1:13" s="25" customFormat="1">
      <c r="A100" t="str">
        <f>_xlfn.XLOOKUP(B100,Rotineiros!B$1:B$5000,Rotineiros!A$1:A$5000)</f>
        <v>F3188284</v>
      </c>
      <c r="B100" t="s">
        <v>2821</v>
      </c>
      <c r="C100" t="s">
        <v>1674</v>
      </c>
      <c r="D100" t="s">
        <v>3523</v>
      </c>
      <c r="E100" s="3" t="str">
        <f>_xlfn.XLOOKUP(A100,'Badge Arqueiro'!A$1:A$170,'Badge Arqueiro'!B$1:B$170,"0")</f>
        <v>0</v>
      </c>
      <c r="F100" s="55" t="str">
        <f>_xlfn.XLOOKUP(A100,Comiters!A$1:A$999,Comiters!B$1:B$999,"0")</f>
        <v>0</v>
      </c>
      <c r="G100"/>
      <c r="H100"/>
      <c r="M100">
        <f t="shared" si="2"/>
        <v>0</v>
      </c>
    </row>
    <row r="101" spans="1:13" s="25" customFormat="1">
      <c r="A101" t="str">
        <f>_xlfn.XLOOKUP(B101,Rotineiros!B$1:B$5000,Rotineiros!A$1:A$5000)</f>
        <v>F3189516</v>
      </c>
      <c r="B101" t="s">
        <v>12515</v>
      </c>
      <c r="C101" t="s">
        <v>17020</v>
      </c>
      <c r="D101" t="s">
        <v>12516</v>
      </c>
      <c r="E101" s="3" t="str">
        <f>_xlfn.XLOOKUP(A101,'Badge Arqueiro'!A$1:A$170,'Badge Arqueiro'!B$1:B$170,"0")</f>
        <v>0</v>
      </c>
      <c r="F101" s="55" t="str">
        <f>_xlfn.XLOOKUP(A101,Comiters!A$1:A$999,Comiters!B$1:B$999,"0")</f>
        <v>0</v>
      </c>
      <c r="G101"/>
      <c r="H101"/>
      <c r="M101">
        <f t="shared" si="2"/>
        <v>0</v>
      </c>
    </row>
    <row r="102" spans="1:13" s="25" customFormat="1">
      <c r="A102" t="str">
        <f>_xlfn.XLOOKUP(B102,Rotineiros!B$1:B$5000,Rotineiros!A$1:A$5000)</f>
        <v>F3191302</v>
      </c>
      <c r="B102" t="s">
        <v>17028</v>
      </c>
      <c r="C102" t="s">
        <v>14401</v>
      </c>
      <c r="D102" t="s">
        <v>17029</v>
      </c>
      <c r="E102" s="3" t="str">
        <f>_xlfn.XLOOKUP(A102,'Badge Arqueiro'!A$1:A$170,'Badge Arqueiro'!B$1:B$170,"0")</f>
        <v>0</v>
      </c>
      <c r="F102" s="55" t="str">
        <f>_xlfn.XLOOKUP(A102,Comiters!A$1:A$999,Comiters!B$1:B$999,"0")</f>
        <v>0</v>
      </c>
      <c r="G102"/>
      <c r="H102"/>
      <c r="M102">
        <f t="shared" si="2"/>
        <v>0</v>
      </c>
    </row>
    <row r="103" spans="1:13" s="25" customFormat="1">
      <c r="A103" t="str">
        <f>_xlfn.XLOOKUP(B103,Rotineiros!B$1:B$5000,Rotineiros!A$1:A$5000)</f>
        <v>F3216139</v>
      </c>
      <c r="B103" t="s">
        <v>12641</v>
      </c>
      <c r="C103" t="s">
        <v>17052</v>
      </c>
      <c r="D103" t="s">
        <v>12642</v>
      </c>
      <c r="E103" s="3" t="str">
        <f>_xlfn.XLOOKUP(A103,'Badge Arqueiro'!A$1:A$170,'Badge Arqueiro'!B$1:B$170,"0")</f>
        <v>0</v>
      </c>
      <c r="F103" s="55" t="str">
        <f>_xlfn.XLOOKUP(A103,Comiters!A$1:A$999,Comiters!B$1:B$999,"0")</f>
        <v>0</v>
      </c>
      <c r="G103"/>
      <c r="H103"/>
      <c r="M103">
        <f t="shared" si="2"/>
        <v>0</v>
      </c>
    </row>
    <row r="104" spans="1:13" s="25" customFormat="1">
      <c r="A104" t="str">
        <f>_xlfn.XLOOKUP(B104,Rotineiros!B$1:B$5000,Rotineiros!A$1:A$5000)</f>
        <v>F3251509</v>
      </c>
      <c r="B104" t="s">
        <v>14100</v>
      </c>
      <c r="C104" t="s">
        <v>17112</v>
      </c>
      <c r="D104" t="s">
        <v>14101</v>
      </c>
      <c r="E104" s="3" t="str">
        <f>_xlfn.XLOOKUP(A104,'Badge Arqueiro'!A$1:A$170,'Badge Arqueiro'!B$1:B$170,"0")</f>
        <v>0</v>
      </c>
      <c r="F104" s="55" t="str">
        <f>_xlfn.XLOOKUP(A104,Comiters!A$1:A$999,Comiters!B$1:B$999,"0")</f>
        <v>0</v>
      </c>
      <c r="G104"/>
      <c r="H104"/>
      <c r="M104">
        <f t="shared" si="2"/>
        <v>0</v>
      </c>
    </row>
    <row r="105" spans="1:13" s="25" customFormat="1">
      <c r="A105" t="str">
        <f>_xlfn.XLOOKUP(B105,Rotineiros!B$1:B$5000,Rotineiros!A$1:A$5000)</f>
        <v>F3288636</v>
      </c>
      <c r="B105" t="s">
        <v>1001</v>
      </c>
      <c r="C105" t="s">
        <v>17040</v>
      </c>
      <c r="D105" t="s">
        <v>1002</v>
      </c>
      <c r="E105" s="3" t="str">
        <f>_xlfn.XLOOKUP(A105,'Badge Arqueiro'!A$1:A$170,'Badge Arqueiro'!B$1:B$170,"0")</f>
        <v>0</v>
      </c>
      <c r="F105" s="55">
        <f>_xlfn.XLOOKUP(A105,Comiters!A$1:A$999,Comiters!B$1:B$999,"0")</f>
        <v>1</v>
      </c>
      <c r="G105"/>
      <c r="H105"/>
      <c r="M105">
        <f t="shared" si="2"/>
        <v>0</v>
      </c>
    </row>
    <row r="106" spans="1:13" s="25" customFormat="1">
      <c r="A106" t="str">
        <f>_xlfn.XLOOKUP(B106,Rotineiros!B$1:B$5000,Rotineiros!A$1:A$5000)</f>
        <v>F3310098</v>
      </c>
      <c r="B106" t="s">
        <v>7241</v>
      </c>
      <c r="C106" t="s">
        <v>17100</v>
      </c>
      <c r="D106" t="s">
        <v>4353</v>
      </c>
      <c r="E106" s="3" t="str">
        <f>_xlfn.XLOOKUP(A106,'Badge Arqueiro'!A$1:A$170,'Badge Arqueiro'!B$1:B$170,"0")</f>
        <v>0</v>
      </c>
      <c r="F106" s="55">
        <f>_xlfn.XLOOKUP(A106,Comiters!A$1:A$999,Comiters!B$1:B$999,"0")</f>
        <v>1</v>
      </c>
      <c r="G106"/>
      <c r="H106"/>
      <c r="M106">
        <f t="shared" si="2"/>
        <v>0</v>
      </c>
    </row>
    <row r="107" spans="1:13" s="25" customFormat="1">
      <c r="A107" t="str">
        <f>_xlfn.XLOOKUP(B107,Rotineiros!B$1:B$5000,Rotineiros!A$1:A$5000)</f>
        <v>F3342632</v>
      </c>
      <c r="B107" t="s">
        <v>12012</v>
      </c>
      <c r="C107" t="s">
        <v>17173</v>
      </c>
      <c r="D107" t="s">
        <v>12013</v>
      </c>
      <c r="E107" s="3" t="str">
        <f>_xlfn.XLOOKUP(A107,'Badge Arqueiro'!A$1:A$170,'Badge Arqueiro'!B$1:B$170,"0")</f>
        <v>0</v>
      </c>
      <c r="F107" s="55">
        <f>_xlfn.XLOOKUP(A107,Comiters!A$1:A$999,Comiters!B$1:B$999,"0")</f>
        <v>1</v>
      </c>
      <c r="G107"/>
      <c r="H107"/>
      <c r="M107">
        <f t="shared" si="2"/>
        <v>0</v>
      </c>
    </row>
    <row r="108" spans="1:13" s="25" customFormat="1">
      <c r="A108" t="str">
        <f>_xlfn.XLOOKUP(B108,Rotineiros!B$1:B$5000,Rotineiros!A$1:A$5000)</f>
        <v>F3382088</v>
      </c>
      <c r="B108" t="s">
        <v>16325</v>
      </c>
      <c r="C108" t="s">
        <v>17079</v>
      </c>
      <c r="D108" t="s">
        <v>16327</v>
      </c>
      <c r="E108" s="3" t="str">
        <f>_xlfn.XLOOKUP(A108,'Badge Arqueiro'!A$1:A$170,'Badge Arqueiro'!B$1:B$170,"0")</f>
        <v>0</v>
      </c>
      <c r="F108" s="55" t="str">
        <f>_xlfn.XLOOKUP(A108,Comiters!A$1:A$999,Comiters!B$1:B$999,"0")</f>
        <v>0</v>
      </c>
      <c r="G108"/>
      <c r="H108"/>
      <c r="M108">
        <f t="shared" si="2"/>
        <v>0</v>
      </c>
    </row>
    <row r="109" spans="1:13" s="25" customFormat="1">
      <c r="A109" t="str">
        <f>_xlfn.XLOOKUP(B109,Rotineiros!B$1:B$5000,Rotineiros!A$1:A$5000)</f>
        <v>F3501769</v>
      </c>
      <c r="B109" t="s">
        <v>16191</v>
      </c>
      <c r="C109" t="s">
        <v>1803</v>
      </c>
      <c r="D109" t="s">
        <v>16192</v>
      </c>
      <c r="E109" s="3" t="str">
        <f>_xlfn.XLOOKUP(A109,'Badge Arqueiro'!A$1:A$170,'Badge Arqueiro'!B$1:B$170,"0")</f>
        <v>0</v>
      </c>
      <c r="F109" s="55" t="str">
        <f>_xlfn.XLOOKUP(A109,Comiters!A$1:A$999,Comiters!B$1:B$999,"0")</f>
        <v>0</v>
      </c>
      <c r="G109"/>
      <c r="H109"/>
      <c r="M109">
        <f t="shared" si="2"/>
        <v>0</v>
      </c>
    </row>
    <row r="110" spans="1:13" s="25" customFormat="1">
      <c r="A110" t="str">
        <f>_xlfn.XLOOKUP(B110,Rotineiros!B$1:B$5000,Rotineiros!A$1:A$5000)</f>
        <v>F3523957</v>
      </c>
      <c r="B110" t="s">
        <v>1722</v>
      </c>
      <c r="C110" t="s">
        <v>17035</v>
      </c>
      <c r="D110" t="s">
        <v>1723</v>
      </c>
      <c r="E110" s="3" t="str">
        <f>_xlfn.XLOOKUP(A110,'Badge Arqueiro'!A$1:A$170,'Badge Arqueiro'!B$1:B$170,"0")</f>
        <v>0</v>
      </c>
      <c r="F110" s="55">
        <f>_xlfn.XLOOKUP(A110,Comiters!A$1:A$999,Comiters!B$1:B$999,"0")</f>
        <v>1</v>
      </c>
      <c r="G110"/>
      <c r="H110"/>
      <c r="M110">
        <f t="shared" si="2"/>
        <v>0</v>
      </c>
    </row>
    <row r="111" spans="1:13" s="25" customFormat="1">
      <c r="A111" t="str">
        <f>_xlfn.XLOOKUP(B111,Rotineiros!B$1:B$5000,Rotineiros!A$1:A$5000)</f>
        <v>F3542238</v>
      </c>
      <c r="B111" t="s">
        <v>15372</v>
      </c>
      <c r="C111" t="s">
        <v>17026</v>
      </c>
      <c r="D111" t="s">
        <v>15373</v>
      </c>
      <c r="E111" s="3" t="str">
        <f>_xlfn.XLOOKUP(A111,'Badge Arqueiro'!A$1:A$170,'Badge Arqueiro'!B$1:B$170,"0")</f>
        <v>0</v>
      </c>
      <c r="F111" s="55" t="str">
        <f>_xlfn.XLOOKUP(A111,Comiters!A$1:A$999,Comiters!B$1:B$999,"0")</f>
        <v>0</v>
      </c>
      <c r="G111"/>
      <c r="H111"/>
      <c r="M111">
        <f t="shared" si="2"/>
        <v>0</v>
      </c>
    </row>
    <row r="112" spans="1:13" s="25" customFormat="1">
      <c r="A112" t="str">
        <f>_xlfn.XLOOKUP(B112,Rotineiros!B$1:B$5000,Rotineiros!A$1:A$5000)</f>
        <v>F3542239</v>
      </c>
      <c r="B112" t="s">
        <v>12355</v>
      </c>
      <c r="C112" t="s">
        <v>16762</v>
      </c>
      <c r="D112" t="s">
        <v>12357</v>
      </c>
      <c r="E112" s="3" t="str">
        <f>_xlfn.XLOOKUP(A112,'Badge Arqueiro'!A$1:A$170,'Badge Arqueiro'!B$1:B$170,"0")</f>
        <v>0</v>
      </c>
      <c r="F112" s="55">
        <f>_xlfn.XLOOKUP(A112,Comiters!A$1:A$999,Comiters!B$1:B$999,"0")</f>
        <v>1</v>
      </c>
      <c r="G112"/>
      <c r="H112"/>
      <c r="M112">
        <f t="shared" si="2"/>
        <v>0</v>
      </c>
    </row>
    <row r="113" spans="1:13" s="25" customFormat="1">
      <c r="A113" t="str">
        <f>_xlfn.XLOOKUP(B113,Rotineiros!B$1:B$5000,Rotineiros!A$1:A$5000)</f>
        <v>F3787542</v>
      </c>
      <c r="B113" t="s">
        <v>1018</v>
      </c>
      <c r="C113" t="s">
        <v>15574</v>
      </c>
      <c r="D113" t="s">
        <v>1020</v>
      </c>
      <c r="E113" s="3" t="str">
        <f>_xlfn.XLOOKUP(A113,'Badge Arqueiro'!A$1:A$170,'Badge Arqueiro'!B$1:B$170,"0")</f>
        <v>0</v>
      </c>
      <c r="F113" s="55" t="str">
        <f>_xlfn.XLOOKUP(A113,Comiters!A$1:A$999,Comiters!B$1:B$999,"0")</f>
        <v>0</v>
      </c>
      <c r="G113"/>
      <c r="H113"/>
      <c r="M113">
        <f t="shared" si="2"/>
        <v>0</v>
      </c>
    </row>
    <row r="114" spans="1:13" s="25" customFormat="1">
      <c r="A114" t="str">
        <f>_xlfn.XLOOKUP(B114,Rotineiros!B$1:B$5000,Rotineiros!A$1:A$5000)</f>
        <v>F3876828</v>
      </c>
      <c r="B114" t="s">
        <v>1022</v>
      </c>
      <c r="C114" t="s">
        <v>3864</v>
      </c>
      <c r="D114" t="s">
        <v>1024</v>
      </c>
      <c r="E114" s="3" t="str">
        <f>_xlfn.XLOOKUP(A114,'Badge Arqueiro'!A$1:A$170,'Badge Arqueiro'!B$1:B$170,"0")</f>
        <v>0</v>
      </c>
      <c r="F114" s="55" t="str">
        <f>_xlfn.XLOOKUP(A114,Comiters!A$1:A$999,Comiters!B$1:B$999,"0")</f>
        <v>0</v>
      </c>
      <c r="G114"/>
      <c r="H114"/>
      <c r="M114">
        <f t="shared" si="2"/>
        <v>0</v>
      </c>
    </row>
    <row r="115" spans="1:13" s="25" customFormat="1">
      <c r="A115" t="str">
        <f>_xlfn.XLOOKUP(B115,Rotineiros!B$1:B$5000,Rotineiros!A$1:A$5000)</f>
        <v>F3893418</v>
      </c>
      <c r="B115" t="s">
        <v>1026</v>
      </c>
      <c r="C115" t="s">
        <v>2466</v>
      </c>
      <c r="D115" t="s">
        <v>1027</v>
      </c>
      <c r="E115" s="3" t="str">
        <f>_xlfn.XLOOKUP(A115,'Badge Arqueiro'!A$1:A$170,'Badge Arqueiro'!B$1:B$170,"0")</f>
        <v>0</v>
      </c>
      <c r="F115" s="55" t="str">
        <f>_xlfn.XLOOKUP(A115,Comiters!A$1:A$999,Comiters!B$1:B$999,"0")</f>
        <v>0</v>
      </c>
      <c r="G115"/>
      <c r="H115"/>
      <c r="M115">
        <f t="shared" si="2"/>
        <v>0</v>
      </c>
    </row>
    <row r="116" spans="1:13" s="25" customFormat="1">
      <c r="A116" t="str">
        <f>_xlfn.XLOOKUP(B116,Rotineiros!B$1:B$5000,Rotineiros!A$1:A$5000)</f>
        <v>F3933399</v>
      </c>
      <c r="B116" t="s">
        <v>3350</v>
      </c>
      <c r="C116" t="s">
        <v>4060</v>
      </c>
      <c r="D116" t="s">
        <v>3351</v>
      </c>
      <c r="E116" s="3" t="str">
        <f>_xlfn.XLOOKUP(A116,'Badge Arqueiro'!A$1:A$170,'Badge Arqueiro'!B$1:B$170,"0")</f>
        <v>0</v>
      </c>
      <c r="F116" s="55" t="str">
        <f>_xlfn.XLOOKUP(A116,Comiters!A$1:A$999,Comiters!B$1:B$999,"0")</f>
        <v>0</v>
      </c>
      <c r="G116"/>
      <c r="H116"/>
      <c r="M116">
        <f t="shared" si="2"/>
        <v>0</v>
      </c>
    </row>
    <row r="117" spans="1:13" s="25" customFormat="1">
      <c r="A117" t="str">
        <f>_xlfn.XLOOKUP(B117,Rotineiros!B$1:B$5000,Rotineiros!A$1:A$5000)</f>
        <v>F4091798</v>
      </c>
      <c r="B117" t="s">
        <v>683</v>
      </c>
      <c r="C117" t="s">
        <v>1737</v>
      </c>
      <c r="D117" t="s">
        <v>685</v>
      </c>
      <c r="E117" s="3" t="str">
        <f>_xlfn.XLOOKUP(A117,'Badge Arqueiro'!A$1:A$170,'Badge Arqueiro'!B$1:B$170,"0")</f>
        <v>0</v>
      </c>
      <c r="F117" s="55" t="str">
        <f>_xlfn.XLOOKUP(A117,Comiters!A$1:A$999,Comiters!B$1:B$999,"0")</f>
        <v>0</v>
      </c>
      <c r="G117"/>
      <c r="H117"/>
      <c r="M117">
        <f t="shared" si="2"/>
        <v>0</v>
      </c>
    </row>
    <row r="118" spans="1:13" s="25" customFormat="1">
      <c r="A118" t="str">
        <f>_xlfn.XLOOKUP(B118,Rotineiros!B$1:B$5000,Rotineiros!A$1:A$5000)</f>
        <v>F4353008</v>
      </c>
      <c r="B118" t="s">
        <v>12774</v>
      </c>
      <c r="C118" t="s">
        <v>17021</v>
      </c>
      <c r="D118" t="s">
        <v>12775</v>
      </c>
      <c r="E118" s="3" t="str">
        <f>_xlfn.XLOOKUP(A118,'Badge Arqueiro'!A$1:A$170,'Badge Arqueiro'!B$1:B$170,"0")</f>
        <v>0</v>
      </c>
      <c r="F118" s="55" t="str">
        <f>_xlfn.XLOOKUP(A118,Comiters!A$1:A$999,Comiters!B$1:B$999,"0")</f>
        <v>0</v>
      </c>
      <c r="G118"/>
      <c r="H118"/>
      <c r="M118">
        <f t="shared" si="2"/>
        <v>0</v>
      </c>
    </row>
    <row r="119" spans="1:13" s="25" customFormat="1">
      <c r="A119" t="str">
        <f>_xlfn.XLOOKUP(B119,Rotineiros!B$1:B$5000,Rotineiros!A$1:A$5000)</f>
        <v>F4379749</v>
      </c>
      <c r="B119" t="s">
        <v>13282</v>
      </c>
      <c r="C119" t="s">
        <v>17151</v>
      </c>
      <c r="D119" t="s">
        <v>13283</v>
      </c>
      <c r="E119" s="3">
        <f>_xlfn.XLOOKUP(A119,'Badge Arqueiro'!A$1:A$170,'Badge Arqueiro'!B$1:B$170,"0")</f>
        <v>1</v>
      </c>
      <c r="F119" s="55" t="str">
        <f>_xlfn.XLOOKUP(A119,Comiters!A$1:A$999,Comiters!B$1:B$999,"0")</f>
        <v>0</v>
      </c>
      <c r="G119"/>
      <c r="H119"/>
      <c r="M119">
        <f t="shared" si="2"/>
        <v>0</v>
      </c>
    </row>
    <row r="120" spans="1:13" s="25" customFormat="1">
      <c r="A120" t="str">
        <f>_xlfn.XLOOKUP(B120,Rotineiros!B$1:B$5000,Rotineiros!A$1:A$5000)</f>
        <v>F4469719</v>
      </c>
      <c r="B120" t="s">
        <v>3104</v>
      </c>
      <c r="C120" t="s">
        <v>1129</v>
      </c>
      <c r="D120" t="s">
        <v>3105</v>
      </c>
      <c r="E120" s="3" t="str">
        <f>_xlfn.XLOOKUP(A120,'Badge Arqueiro'!A$1:A$170,'Badge Arqueiro'!B$1:B$170,"0")</f>
        <v>0</v>
      </c>
      <c r="F120" s="55" t="str">
        <f>_xlfn.XLOOKUP(A120,Comiters!A$1:A$999,Comiters!B$1:B$999,"0")</f>
        <v>0</v>
      </c>
      <c r="G120"/>
      <c r="H120"/>
      <c r="M120">
        <f t="shared" si="2"/>
        <v>0</v>
      </c>
    </row>
    <row r="121" spans="1:13" s="25" customFormat="1">
      <c r="A121" t="str">
        <f>_xlfn.XLOOKUP(B121,Rotineiros!B$1:B$5000,Rotineiros!A$1:A$5000)</f>
        <v>F4721709</v>
      </c>
      <c r="B121" t="s">
        <v>11341</v>
      </c>
      <c r="C121" t="s">
        <v>15558</v>
      </c>
      <c r="D121" t="s">
        <v>11427</v>
      </c>
      <c r="E121" s="3" t="str">
        <f>_xlfn.XLOOKUP(A121,'Badge Arqueiro'!A$1:A$170,'Badge Arqueiro'!B$1:B$170,"0")</f>
        <v>0</v>
      </c>
      <c r="F121" s="55" t="str">
        <f>_xlfn.XLOOKUP(A121,Comiters!A$1:A$999,Comiters!B$1:B$999,"0")</f>
        <v>0</v>
      </c>
      <c r="G121"/>
      <c r="H121"/>
      <c r="M121">
        <f t="shared" si="2"/>
        <v>0</v>
      </c>
    </row>
    <row r="122" spans="1:13" s="25" customFormat="1">
      <c r="A122" t="str">
        <f>_xlfn.XLOOKUP(B122,Rotineiros!B$1:B$5000,Rotineiros!A$1:A$5000)</f>
        <v>F4814297</v>
      </c>
      <c r="B122" t="s">
        <v>16969</v>
      </c>
      <c r="C122" t="s">
        <v>1595</v>
      </c>
      <c r="D122" t="s">
        <v>16971</v>
      </c>
      <c r="E122" s="3" t="str">
        <f>_xlfn.XLOOKUP(A122,'Badge Arqueiro'!A$1:A$170,'Badge Arqueiro'!B$1:B$170,"0")</f>
        <v>0</v>
      </c>
      <c r="F122" s="55" t="str">
        <f>_xlfn.XLOOKUP(A122,Comiters!A$1:A$999,Comiters!B$1:B$999,"0")</f>
        <v>0</v>
      </c>
      <c r="G122"/>
      <c r="H122"/>
      <c r="M122">
        <f t="shared" si="2"/>
        <v>0</v>
      </c>
    </row>
    <row r="123" spans="1:13" s="25" customFormat="1">
      <c r="A123" t="str">
        <f>_xlfn.XLOOKUP(B123,Rotineiros!B$1:B$5000,Rotineiros!A$1:A$5000)</f>
        <v>F5071939</v>
      </c>
      <c r="B123" t="s">
        <v>3775</v>
      </c>
      <c r="C123" t="s">
        <v>14988</v>
      </c>
      <c r="D123" t="s">
        <v>3878</v>
      </c>
      <c r="E123" s="3" t="str">
        <f>_xlfn.XLOOKUP(A123,'Badge Arqueiro'!A$1:A$170,'Badge Arqueiro'!B$1:B$170,"0")</f>
        <v>0</v>
      </c>
      <c r="F123" s="55" t="str">
        <f>_xlfn.XLOOKUP(A123,Comiters!A$1:A$999,Comiters!B$1:B$999,"0")</f>
        <v>0</v>
      </c>
      <c r="G123"/>
      <c r="H123"/>
      <c r="M123">
        <f t="shared" si="2"/>
        <v>0</v>
      </c>
    </row>
    <row r="124" spans="1:13" s="25" customFormat="1">
      <c r="A124" t="str">
        <f>_xlfn.XLOOKUP(B124,Rotineiros!B$1:B$5000,Rotineiros!A$1:A$5000)</f>
        <v>F5078499</v>
      </c>
      <c r="B124" t="s">
        <v>283</v>
      </c>
      <c r="C124" t="s">
        <v>17077</v>
      </c>
      <c r="D124" t="s">
        <v>284</v>
      </c>
      <c r="E124" s="3" t="str">
        <f>_xlfn.XLOOKUP(A124,'Badge Arqueiro'!A$1:A$170,'Badge Arqueiro'!B$1:B$170,"0")</f>
        <v>0</v>
      </c>
      <c r="F124" s="55" t="str">
        <f>_xlfn.XLOOKUP(A124,Comiters!A$1:A$999,Comiters!B$1:B$999,"0")</f>
        <v>0</v>
      </c>
      <c r="G124"/>
      <c r="H124"/>
      <c r="M124">
        <f t="shared" si="2"/>
        <v>0</v>
      </c>
    </row>
    <row r="125" spans="1:13" s="25" customFormat="1">
      <c r="A125" t="str">
        <f>_xlfn.XLOOKUP(B125,Rotineiros!B$1:B$5000,Rotineiros!A$1:A$5000)</f>
        <v>F5127678</v>
      </c>
      <c r="B125" t="s">
        <v>7373</v>
      </c>
      <c r="C125" t="s">
        <v>15390</v>
      </c>
      <c r="D125" t="s">
        <v>12831</v>
      </c>
      <c r="E125" s="3" t="str">
        <f>_xlfn.XLOOKUP(A125,'Badge Arqueiro'!A$1:A$170,'Badge Arqueiro'!B$1:B$170,"0")</f>
        <v>0</v>
      </c>
      <c r="F125" s="55" t="str">
        <f>_xlfn.XLOOKUP(A125,Comiters!A$1:A$999,Comiters!B$1:B$999,"0")</f>
        <v>0</v>
      </c>
      <c r="G125"/>
      <c r="H125"/>
      <c r="M125">
        <f t="shared" si="2"/>
        <v>0</v>
      </c>
    </row>
    <row r="126" spans="1:13" s="25" customFormat="1">
      <c r="A126" t="str">
        <f>_xlfn.XLOOKUP(B126,Rotineiros!B$1:B$5000,Rotineiros!A$1:A$5000)</f>
        <v>F5155901</v>
      </c>
      <c r="B126" t="s">
        <v>17148</v>
      </c>
      <c r="C126" t="s">
        <v>2435</v>
      </c>
      <c r="D126" t="s">
        <v>17149</v>
      </c>
      <c r="E126" s="3" t="str">
        <f>_xlfn.XLOOKUP(A126,'Badge Arqueiro'!A$1:A$170,'Badge Arqueiro'!B$1:B$170,"0")</f>
        <v>0</v>
      </c>
      <c r="F126" s="55" t="str">
        <f>_xlfn.XLOOKUP(A126,Comiters!A$1:A$999,Comiters!B$1:B$999,"0")</f>
        <v>0</v>
      </c>
      <c r="G126"/>
      <c r="H126"/>
      <c r="M126">
        <f t="shared" si="2"/>
        <v>0</v>
      </c>
    </row>
    <row r="127" spans="1:13" s="25" customFormat="1">
      <c r="A127" t="str">
        <f>_xlfn.XLOOKUP(B127,Rotineiros!B$1:B$5000,Rotineiros!A$1:A$5000)</f>
        <v>F5250339</v>
      </c>
      <c r="B127" t="s">
        <v>12143</v>
      </c>
      <c r="C127" t="s">
        <v>17032</v>
      </c>
      <c r="D127" t="s">
        <v>12198</v>
      </c>
      <c r="E127" s="3">
        <f>_xlfn.XLOOKUP(A127,'Badge Arqueiro'!A$1:A$170,'Badge Arqueiro'!B$1:B$170,"0")</f>
        <v>1</v>
      </c>
      <c r="F127" s="55" t="str">
        <f>_xlfn.XLOOKUP(A127,Comiters!A$1:A$999,Comiters!B$1:B$999,"0")</f>
        <v>0</v>
      </c>
      <c r="G127"/>
      <c r="H127"/>
      <c r="M127">
        <f t="shared" si="2"/>
        <v>0</v>
      </c>
    </row>
    <row r="128" spans="1:13" s="25" customFormat="1">
      <c r="A128" t="str">
        <f>_xlfn.XLOOKUP(B128,Rotineiros!B$1:B$5000,Rotineiros!A$1:A$5000)</f>
        <v>F6015099</v>
      </c>
      <c r="B128" t="s">
        <v>17146</v>
      </c>
      <c r="C128" t="s">
        <v>13775</v>
      </c>
      <c r="D128" t="s">
        <v>17147</v>
      </c>
      <c r="E128" s="3" t="str">
        <f>_xlfn.XLOOKUP(A128,'Badge Arqueiro'!A$1:A$170,'Badge Arqueiro'!B$1:B$170,"0")</f>
        <v>0</v>
      </c>
      <c r="F128" s="55" t="str">
        <f>_xlfn.XLOOKUP(A128,Comiters!A$1:A$999,Comiters!B$1:B$999,"0")</f>
        <v>0</v>
      </c>
      <c r="G128"/>
      <c r="H128"/>
      <c r="M128">
        <f t="shared" si="2"/>
        <v>0</v>
      </c>
    </row>
    <row r="129" spans="1:13" s="25" customFormat="1">
      <c r="A129" t="str">
        <f>_xlfn.XLOOKUP(B129,Rotineiros!B$1:B$5000,Rotineiros!A$1:A$5000)</f>
        <v>F6046997</v>
      </c>
      <c r="B129" t="s">
        <v>1754</v>
      </c>
      <c r="C129" t="s">
        <v>17076</v>
      </c>
      <c r="D129" t="s">
        <v>1756</v>
      </c>
      <c r="E129" s="3" t="str">
        <f>_xlfn.XLOOKUP(A129,'Badge Arqueiro'!A$1:A$170,'Badge Arqueiro'!B$1:B$170,"0")</f>
        <v>0</v>
      </c>
      <c r="F129" s="55" t="str">
        <f>_xlfn.XLOOKUP(A129,Comiters!A$1:A$999,Comiters!B$1:B$999,"0")</f>
        <v>0</v>
      </c>
      <c r="G129"/>
      <c r="H129"/>
      <c r="M129">
        <f t="shared" si="2"/>
        <v>0</v>
      </c>
    </row>
    <row r="130" spans="1:13" s="25" customFormat="1">
      <c r="A130" t="str">
        <f>_xlfn.XLOOKUP(B130,Rotineiros!B$1:B$5000,Rotineiros!A$1:A$5000)</f>
        <v>F6073246</v>
      </c>
      <c r="B130" t="s">
        <v>17096</v>
      </c>
      <c r="C130" t="s">
        <v>906</v>
      </c>
      <c r="D130" t="s">
        <v>17097</v>
      </c>
      <c r="E130" s="3" t="str">
        <f>_xlfn.XLOOKUP(A130,'Badge Arqueiro'!A$1:A$170,'Badge Arqueiro'!B$1:B$170,"0")</f>
        <v>0</v>
      </c>
      <c r="F130" s="55" t="str">
        <f>_xlfn.XLOOKUP(A130,Comiters!A$1:A$999,Comiters!B$1:B$999,"0")</f>
        <v>0</v>
      </c>
      <c r="G130"/>
      <c r="H130"/>
      <c r="M130">
        <f t="shared" si="2"/>
        <v>0</v>
      </c>
    </row>
    <row r="131" spans="1:13" s="25" customFormat="1">
      <c r="A131" t="str">
        <f>_xlfn.XLOOKUP(B131,Rotineiros!B$1:B$5000,Rotineiros!A$1:A$5000)</f>
        <v>F6131121</v>
      </c>
      <c r="B131" t="s">
        <v>14387</v>
      </c>
      <c r="C131" t="s">
        <v>14492</v>
      </c>
      <c r="D131" t="s">
        <v>14388</v>
      </c>
      <c r="E131" s="3">
        <f>_xlfn.XLOOKUP(A131,'Badge Arqueiro'!A$1:A$170,'Badge Arqueiro'!B$1:B$170,"0")</f>
        <v>1</v>
      </c>
      <c r="F131" s="55">
        <f>_xlfn.XLOOKUP(A131,Comiters!A$1:A$999,Comiters!B$1:B$999,"0")</f>
        <v>1</v>
      </c>
      <c r="G131"/>
      <c r="H131"/>
      <c r="M131">
        <f t="shared" si="2"/>
        <v>0</v>
      </c>
    </row>
    <row r="132" spans="1:13" s="25" customFormat="1">
      <c r="A132" t="str">
        <f>_xlfn.XLOOKUP(B132,Rotineiros!B$1:B$5000,Rotineiros!A$1:A$5000)</f>
        <v>F6210812</v>
      </c>
      <c r="B132" t="s">
        <v>2873</v>
      </c>
      <c r="C132" t="s">
        <v>17082</v>
      </c>
      <c r="D132" t="s">
        <v>3442</v>
      </c>
      <c r="E132" s="3" t="str">
        <f>_xlfn.XLOOKUP(A132,'Badge Arqueiro'!A$1:A$170,'Badge Arqueiro'!B$1:B$170,"0")</f>
        <v>0</v>
      </c>
      <c r="F132" s="55" t="str">
        <f>_xlfn.XLOOKUP(A132,Comiters!A$1:A$999,Comiters!B$1:B$999,"0")</f>
        <v>0</v>
      </c>
      <c r="G132"/>
      <c r="H132"/>
      <c r="M132">
        <f t="shared" si="2"/>
        <v>0</v>
      </c>
    </row>
    <row r="133" spans="1:13" s="25" customFormat="1">
      <c r="A133" t="str">
        <f>_xlfn.XLOOKUP(B133,Rotineiros!B$1:B$5000,Rotineiros!A$1:A$5000)</f>
        <v>F6323021</v>
      </c>
      <c r="B133" t="s">
        <v>2393</v>
      </c>
      <c r="C133" t="s">
        <v>16598</v>
      </c>
      <c r="D133" t="s">
        <v>2395</v>
      </c>
      <c r="E133" s="3" t="str">
        <f>_xlfn.XLOOKUP(A133,'Badge Arqueiro'!A$1:A$170,'Badge Arqueiro'!B$1:B$170,"0")</f>
        <v>0</v>
      </c>
      <c r="F133" s="55" t="str">
        <f>_xlfn.XLOOKUP(A133,Comiters!A$1:A$999,Comiters!B$1:B$999,"0")</f>
        <v>0</v>
      </c>
      <c r="G133"/>
      <c r="H133"/>
      <c r="M133">
        <f t="shared" ref="M133:M196" si="3">IF(D133=D134,1111111111,0)</f>
        <v>0</v>
      </c>
    </row>
    <row r="134" spans="1:13" s="25" customFormat="1">
      <c r="A134" t="str">
        <f>_xlfn.XLOOKUP(B134,Rotineiros!B$1:B$5000,Rotineiros!A$1:A$5000)</f>
        <v>F6323904</v>
      </c>
      <c r="B134" t="s">
        <v>1468</v>
      </c>
      <c r="C134" t="s">
        <v>15438</v>
      </c>
      <c r="D134" t="s">
        <v>1470</v>
      </c>
      <c r="E134" s="3" t="str">
        <f>_xlfn.XLOOKUP(A134,'Badge Arqueiro'!A$1:A$170,'Badge Arqueiro'!B$1:B$170,"0")</f>
        <v>0</v>
      </c>
      <c r="F134" s="55" t="str">
        <f>_xlfn.XLOOKUP(A134,Comiters!A$1:A$999,Comiters!B$1:B$999,"0")</f>
        <v>0</v>
      </c>
      <c r="G134"/>
      <c r="H134"/>
      <c r="M134">
        <f t="shared" si="3"/>
        <v>0</v>
      </c>
    </row>
    <row r="135" spans="1:13" s="25" customFormat="1">
      <c r="A135" t="str">
        <f>_xlfn.XLOOKUP(B135,Rotineiros!B$1:B$5000,Rotineiros!A$1:A$5000)</f>
        <v>F6331661</v>
      </c>
      <c r="B135" t="s">
        <v>13238</v>
      </c>
      <c r="C135" t="s">
        <v>17095</v>
      </c>
      <c r="D135" t="s">
        <v>13239</v>
      </c>
      <c r="E135" s="3" t="str">
        <f>_xlfn.XLOOKUP(A135,'Badge Arqueiro'!A$1:A$170,'Badge Arqueiro'!B$1:B$170,"0")</f>
        <v>0</v>
      </c>
      <c r="F135" s="55" t="str">
        <f>_xlfn.XLOOKUP(A135,Comiters!A$1:A$999,Comiters!B$1:B$999,"0")</f>
        <v>0</v>
      </c>
      <c r="G135"/>
      <c r="H135"/>
      <c r="M135">
        <f t="shared" si="3"/>
        <v>0</v>
      </c>
    </row>
    <row r="136" spans="1:13" s="25" customFormat="1">
      <c r="A136" t="str">
        <f>_xlfn.XLOOKUP(B136,Rotineiros!B$1:B$5000,Rotineiros!A$1:A$5000)</f>
        <v>F6336936</v>
      </c>
      <c r="B136" t="s">
        <v>691</v>
      </c>
      <c r="C136" t="s">
        <v>14615</v>
      </c>
      <c r="D136" t="s">
        <v>693</v>
      </c>
      <c r="E136" s="3" t="str">
        <f>_xlfn.XLOOKUP(A136,'Badge Arqueiro'!A$1:A$170,'Badge Arqueiro'!B$1:B$170,"0")</f>
        <v>0</v>
      </c>
      <c r="F136" s="55" t="str">
        <f>_xlfn.XLOOKUP(A136,Comiters!A$1:A$999,Comiters!B$1:B$999,"0")</f>
        <v>0</v>
      </c>
      <c r="G136"/>
      <c r="H136"/>
      <c r="M136">
        <f t="shared" si="3"/>
        <v>0</v>
      </c>
    </row>
    <row r="137" spans="1:13" s="25" customFormat="1">
      <c r="A137" t="str">
        <f>_xlfn.XLOOKUP(B137,Rotineiros!B$1:B$5000,Rotineiros!A$1:A$5000)</f>
        <v>F6440621</v>
      </c>
      <c r="B137" t="s">
        <v>14570</v>
      </c>
      <c r="C137" t="s">
        <v>12003</v>
      </c>
      <c r="D137" t="s">
        <v>14571</v>
      </c>
      <c r="E137" s="3" t="str">
        <f>_xlfn.XLOOKUP(A137,'Badge Arqueiro'!A$1:A$170,'Badge Arqueiro'!B$1:B$170,"0")</f>
        <v>0</v>
      </c>
      <c r="F137" s="55" t="str">
        <f>_xlfn.XLOOKUP(A137,Comiters!A$1:A$999,Comiters!B$1:B$999,"0")</f>
        <v>0</v>
      </c>
      <c r="G137"/>
      <c r="H137"/>
      <c r="M137">
        <f t="shared" si="3"/>
        <v>0</v>
      </c>
    </row>
    <row r="138" spans="1:13" s="25" customFormat="1">
      <c r="A138" t="str">
        <f>_xlfn.XLOOKUP(B138,Rotineiros!B$1:B$5000,Rotineiros!A$1:A$5000)</f>
        <v>F6481695</v>
      </c>
      <c r="B138" t="s">
        <v>13806</v>
      </c>
      <c r="C138" t="s">
        <v>17047</v>
      </c>
      <c r="D138" t="s">
        <v>13808</v>
      </c>
      <c r="E138" s="3" t="str">
        <f>_xlfn.XLOOKUP(A138,'Badge Arqueiro'!A$1:A$170,'Badge Arqueiro'!B$1:B$170,"0")</f>
        <v>0</v>
      </c>
      <c r="F138" s="55" t="str">
        <f>_xlfn.XLOOKUP(A138,Comiters!A$1:A$999,Comiters!B$1:B$999,"0")</f>
        <v>0</v>
      </c>
      <c r="G138"/>
      <c r="H138"/>
      <c r="M138">
        <f t="shared" si="3"/>
        <v>0</v>
      </c>
    </row>
    <row r="139" spans="1:13" s="25" customFormat="1">
      <c r="A139" t="str">
        <f>_xlfn.XLOOKUP(B139,Rotineiros!B$1:B$5000,Rotineiros!A$1:A$5000)</f>
        <v>F6520021</v>
      </c>
      <c r="B139" t="s">
        <v>14274</v>
      </c>
      <c r="C139" t="s">
        <v>14597</v>
      </c>
      <c r="D139" t="s">
        <v>14288</v>
      </c>
      <c r="E139" s="3">
        <f>_xlfn.XLOOKUP(A139,'Badge Arqueiro'!A$1:A$170,'Badge Arqueiro'!B$1:B$170,"0")</f>
        <v>1</v>
      </c>
      <c r="F139" s="55" t="str">
        <f>_xlfn.XLOOKUP(A139,Comiters!A$1:A$999,Comiters!B$1:B$999,"0")</f>
        <v>0</v>
      </c>
      <c r="G139"/>
      <c r="H139"/>
      <c r="M139">
        <f t="shared" si="3"/>
        <v>0</v>
      </c>
    </row>
    <row r="140" spans="1:13" s="25" customFormat="1">
      <c r="A140" t="str">
        <f>_xlfn.XLOOKUP(B140,Rotineiros!B$1:B$5000,Rotineiros!A$1:A$5000)</f>
        <v>F6540349</v>
      </c>
      <c r="B140" t="s">
        <v>309</v>
      </c>
      <c r="C140" t="s">
        <v>14512</v>
      </c>
      <c r="D140" t="s">
        <v>310</v>
      </c>
      <c r="E140" s="3" t="str">
        <f>_xlfn.XLOOKUP(A140,'Badge Arqueiro'!A$1:A$170,'Badge Arqueiro'!B$1:B$170,"0")</f>
        <v>0</v>
      </c>
      <c r="F140" s="55" t="str">
        <f>_xlfn.XLOOKUP(A140,Comiters!A$1:A$999,Comiters!B$1:B$999,"0")</f>
        <v>0</v>
      </c>
      <c r="G140"/>
      <c r="H140"/>
      <c r="M140">
        <f t="shared" si="3"/>
        <v>0</v>
      </c>
    </row>
    <row r="141" spans="1:13" s="25" customFormat="1">
      <c r="A141" t="str">
        <f>_xlfn.XLOOKUP(B141,Rotineiros!B$1:B$5000,Rotineiros!A$1:A$5000)</f>
        <v>F6583799</v>
      </c>
      <c r="B141" t="s">
        <v>2891</v>
      </c>
      <c r="C141" t="s">
        <v>17071</v>
      </c>
      <c r="D141" t="s">
        <v>4135</v>
      </c>
      <c r="E141" s="3" t="str">
        <f>_xlfn.XLOOKUP(A141,'Badge Arqueiro'!A$1:A$170,'Badge Arqueiro'!B$1:B$170,"0")</f>
        <v>0</v>
      </c>
      <c r="F141" s="55" t="str">
        <f>_xlfn.XLOOKUP(A141,Comiters!A$1:A$999,Comiters!B$1:B$999,"0")</f>
        <v>0</v>
      </c>
      <c r="G141"/>
      <c r="H141"/>
      <c r="M141">
        <f t="shared" si="3"/>
        <v>0</v>
      </c>
    </row>
    <row r="142" spans="1:13" s="25" customFormat="1">
      <c r="A142" t="str">
        <f>_xlfn.XLOOKUP(B142,Rotineiros!B$1:B$5000,Rotineiros!A$1:A$5000)</f>
        <v>F6608987</v>
      </c>
      <c r="B142" t="s">
        <v>12936</v>
      </c>
      <c r="C142" t="s">
        <v>17164</v>
      </c>
      <c r="D142" t="s">
        <v>12937</v>
      </c>
      <c r="E142" s="3" t="str">
        <f>_xlfn.XLOOKUP(A142,'Badge Arqueiro'!A$1:A$170,'Badge Arqueiro'!B$1:B$170,"0")</f>
        <v>0</v>
      </c>
      <c r="F142" s="55">
        <f>_xlfn.XLOOKUP(A142,Comiters!A$1:A$999,Comiters!B$1:B$999,"0")</f>
        <v>1</v>
      </c>
      <c r="G142"/>
      <c r="H142"/>
      <c r="M142">
        <f t="shared" si="3"/>
        <v>0</v>
      </c>
    </row>
    <row r="143" spans="1:13" s="25" customFormat="1">
      <c r="A143" t="str">
        <f>_xlfn.XLOOKUP(B143,Rotineiros!B$1:B$5000,Rotineiros!A$1:A$5000)</f>
        <v>F6731759</v>
      </c>
      <c r="B143" t="s">
        <v>11773</v>
      </c>
      <c r="C143" t="s">
        <v>17078</v>
      </c>
      <c r="D143" t="s">
        <v>11857</v>
      </c>
      <c r="E143" s="3" t="str">
        <f>_xlfn.XLOOKUP(A143,'Badge Arqueiro'!A$1:A$170,'Badge Arqueiro'!B$1:B$170,"0")</f>
        <v>0</v>
      </c>
      <c r="F143" s="55" t="str">
        <f>_xlfn.XLOOKUP(A143,Comiters!A$1:A$999,Comiters!B$1:B$999,"0")</f>
        <v>0</v>
      </c>
      <c r="G143"/>
      <c r="H143"/>
      <c r="M143">
        <f t="shared" si="3"/>
        <v>0</v>
      </c>
    </row>
    <row r="144" spans="1:13" s="25" customFormat="1">
      <c r="A144" t="str">
        <f>_xlfn.XLOOKUP(B144,Rotineiros!B$1:B$5000,Rotineiros!A$1:A$5000)</f>
        <v>F6771338</v>
      </c>
      <c r="B144" t="s">
        <v>12525</v>
      </c>
      <c r="C144" t="s">
        <v>17081</v>
      </c>
      <c r="D144" t="s">
        <v>12526</v>
      </c>
      <c r="E144" s="3" t="str">
        <f>_xlfn.XLOOKUP(A144,'Badge Arqueiro'!A$1:A$170,'Badge Arqueiro'!B$1:B$170,"0")</f>
        <v>0</v>
      </c>
      <c r="F144" s="55" t="str">
        <f>_xlfn.XLOOKUP(A144,Comiters!A$1:A$999,Comiters!B$1:B$999,"0")</f>
        <v>0</v>
      </c>
      <c r="G144"/>
      <c r="H144"/>
      <c r="M144">
        <f t="shared" si="3"/>
        <v>0</v>
      </c>
    </row>
    <row r="145" spans="1:13" s="25" customFormat="1">
      <c r="A145" t="str">
        <f>_xlfn.XLOOKUP(B145,Rotineiros!B$1:B$5000,Rotineiros!A$1:A$5000)</f>
        <v>F6806309</v>
      </c>
      <c r="B145" t="s">
        <v>16984</v>
      </c>
      <c r="C145" t="s">
        <v>17099</v>
      </c>
      <c r="D145" t="s">
        <v>16985</v>
      </c>
      <c r="E145" s="3" t="str">
        <f>_xlfn.XLOOKUP(A145,'Badge Arqueiro'!A$1:A$170,'Badge Arqueiro'!B$1:B$170,"0")</f>
        <v>0</v>
      </c>
      <c r="F145" s="55" t="str">
        <f>_xlfn.XLOOKUP(A145,Comiters!A$1:A$999,Comiters!B$1:B$999,"0")</f>
        <v>0</v>
      </c>
      <c r="G145"/>
      <c r="H145"/>
      <c r="M145">
        <f t="shared" si="3"/>
        <v>0</v>
      </c>
    </row>
    <row r="146" spans="1:13" s="25" customFormat="1">
      <c r="A146" t="str">
        <f>_xlfn.XLOOKUP(B146,Rotineiros!B$1:B$5000,Rotineiros!A$1:A$5000)</f>
        <v>F6808457</v>
      </c>
      <c r="B146" t="s">
        <v>16522</v>
      </c>
      <c r="C146" t="s">
        <v>12000</v>
      </c>
      <c r="D146" t="s">
        <v>16524</v>
      </c>
      <c r="E146" s="3" t="str">
        <f>_xlfn.XLOOKUP(A146,'Badge Arqueiro'!A$1:A$170,'Badge Arqueiro'!B$1:B$170,"0")</f>
        <v>0</v>
      </c>
      <c r="F146" s="55" t="str">
        <f>_xlfn.XLOOKUP(A146,Comiters!A$1:A$999,Comiters!B$1:B$999,"0")</f>
        <v>0</v>
      </c>
      <c r="G146"/>
      <c r="H146"/>
      <c r="M146">
        <f t="shared" si="3"/>
        <v>0</v>
      </c>
    </row>
    <row r="147" spans="1:13" s="25" customFormat="1">
      <c r="A147" t="str">
        <f>_xlfn.XLOOKUP(B147,Rotineiros!B$1:B$5000,Rotineiros!A$1:A$5000)</f>
        <v>F6808754</v>
      </c>
      <c r="B147" t="s">
        <v>1781</v>
      </c>
      <c r="C147" t="s">
        <v>15531</v>
      </c>
      <c r="D147" t="s">
        <v>1782</v>
      </c>
      <c r="E147" s="3" t="str">
        <f>_xlfn.XLOOKUP(A147,'Badge Arqueiro'!A$1:A$170,'Badge Arqueiro'!B$1:B$170,"0")</f>
        <v>0</v>
      </c>
      <c r="F147" s="55" t="str">
        <f>_xlfn.XLOOKUP(A147,Comiters!A$1:A$999,Comiters!B$1:B$999,"0")</f>
        <v>0</v>
      </c>
      <c r="G147"/>
      <c r="H147"/>
      <c r="M147">
        <f t="shared" si="3"/>
        <v>0</v>
      </c>
    </row>
    <row r="148" spans="1:13" s="25" customFormat="1">
      <c r="A148" t="str">
        <f>_xlfn.XLOOKUP(B148,Rotineiros!B$1:B$5000,Rotineiros!A$1:A$5000)</f>
        <v>F6816948</v>
      </c>
      <c r="B148" t="s">
        <v>17178</v>
      </c>
      <c r="C148" t="s">
        <v>14711</v>
      </c>
      <c r="D148" t="s">
        <v>17179</v>
      </c>
      <c r="E148" s="3" t="str">
        <f>_xlfn.XLOOKUP(A148,'Badge Arqueiro'!A$1:A$170,'Badge Arqueiro'!B$1:B$170,"0")</f>
        <v>0</v>
      </c>
      <c r="F148" s="55">
        <f>_xlfn.XLOOKUP(A148,Comiters!A$1:A$999,Comiters!B$1:B$999,"0")</f>
        <v>1</v>
      </c>
      <c r="G148"/>
      <c r="H148"/>
      <c r="M148">
        <f t="shared" si="3"/>
        <v>0</v>
      </c>
    </row>
    <row r="149" spans="1:13" s="25" customFormat="1">
      <c r="A149" t="str">
        <f>_xlfn.XLOOKUP(B149,Rotineiros!B$1:B$5000,Rotineiros!A$1:A$5000)</f>
        <v>F6874924</v>
      </c>
      <c r="B149" t="s">
        <v>1784</v>
      </c>
      <c r="C149" t="s">
        <v>17046</v>
      </c>
      <c r="D149" t="s">
        <v>1785</v>
      </c>
      <c r="E149" s="3" t="str">
        <f>_xlfn.XLOOKUP(A149,'Badge Arqueiro'!A$1:A$170,'Badge Arqueiro'!B$1:B$170,"0")</f>
        <v>0</v>
      </c>
      <c r="F149" s="55" t="str">
        <f>_xlfn.XLOOKUP(A149,Comiters!A$1:A$999,Comiters!B$1:B$999,"0")</f>
        <v>0</v>
      </c>
      <c r="G149"/>
      <c r="H149"/>
      <c r="M149">
        <f t="shared" si="3"/>
        <v>0</v>
      </c>
    </row>
    <row r="150" spans="1:13" s="25" customFormat="1">
      <c r="A150" t="str">
        <f>_xlfn.XLOOKUP(B150,Rotineiros!B$1:B$5000,Rotineiros!A$1:A$5000)</f>
        <v>F6975619</v>
      </c>
      <c r="B150" t="s">
        <v>7449</v>
      </c>
      <c r="C150" t="s">
        <v>15589</v>
      </c>
      <c r="D150" t="s">
        <v>7476</v>
      </c>
      <c r="E150" s="3">
        <f>_xlfn.XLOOKUP(A150,'Badge Arqueiro'!A$1:A$170,'Badge Arqueiro'!B$1:B$170,"0")</f>
        <v>1</v>
      </c>
      <c r="F150" s="55" t="str">
        <f>_xlfn.XLOOKUP(A150,Comiters!A$1:A$999,Comiters!B$1:B$999,"0")</f>
        <v>0</v>
      </c>
      <c r="G150"/>
      <c r="H150"/>
      <c r="M150">
        <f t="shared" si="3"/>
        <v>0</v>
      </c>
    </row>
    <row r="151" spans="1:13" s="25" customFormat="1">
      <c r="A151" t="str">
        <f>_xlfn.XLOOKUP(B151,Rotineiros!B$1:B$5000,Rotineiros!A$1:A$5000)</f>
        <v>F7003012</v>
      </c>
      <c r="B151" t="s">
        <v>3406</v>
      </c>
      <c r="C151" t="s">
        <v>17152</v>
      </c>
      <c r="D151" t="s">
        <v>3407</v>
      </c>
      <c r="E151" s="3" t="str">
        <f>_xlfn.XLOOKUP(A151,'Badge Arqueiro'!A$1:A$170,'Badge Arqueiro'!B$1:B$170,"0")</f>
        <v>0</v>
      </c>
      <c r="F151" s="55" t="str">
        <f>_xlfn.XLOOKUP(A151,Comiters!A$1:A$999,Comiters!B$1:B$999,"0")</f>
        <v>0</v>
      </c>
      <c r="G151"/>
      <c r="H151"/>
      <c r="M151">
        <f t="shared" si="3"/>
        <v>0</v>
      </c>
    </row>
    <row r="152" spans="1:13" s="25" customFormat="1">
      <c r="A152" t="str">
        <f>_xlfn.XLOOKUP(B152,Rotineiros!B$1:B$5000,Rotineiros!A$1:A$5000)</f>
        <v>F7116233</v>
      </c>
      <c r="B152" t="s">
        <v>16918</v>
      </c>
      <c r="C152" t="s">
        <v>16490</v>
      </c>
      <c r="D152" t="s">
        <v>16920</v>
      </c>
      <c r="E152" s="3" t="str">
        <f>_xlfn.XLOOKUP(A152,'Badge Arqueiro'!A$1:A$170,'Badge Arqueiro'!B$1:B$170,"0")</f>
        <v>0</v>
      </c>
      <c r="F152" s="55">
        <f>_xlfn.XLOOKUP(A152,Comiters!A$1:A$999,Comiters!B$1:B$999,"0")</f>
        <v>1</v>
      </c>
      <c r="G152"/>
      <c r="H152"/>
      <c r="M152">
        <f t="shared" si="3"/>
        <v>0</v>
      </c>
    </row>
    <row r="153" spans="1:13" s="25" customFormat="1">
      <c r="A153" t="str">
        <f>_xlfn.XLOOKUP(B153,Rotineiros!B$1:B$5000,Rotineiros!A$1:A$5000)</f>
        <v>F7396319</v>
      </c>
      <c r="B153" t="s">
        <v>3271</v>
      </c>
      <c r="C153" t="s">
        <v>17069</v>
      </c>
      <c r="D153" t="s">
        <v>3272</v>
      </c>
      <c r="E153" s="3" t="str">
        <f>_xlfn.XLOOKUP(A153,'Badge Arqueiro'!A$1:A$170,'Badge Arqueiro'!B$1:B$170,"0")</f>
        <v>0</v>
      </c>
      <c r="F153" s="55" t="str">
        <f>_xlfn.XLOOKUP(A153,Comiters!A$1:A$999,Comiters!B$1:B$999,"0")</f>
        <v>0</v>
      </c>
      <c r="G153"/>
      <c r="H153"/>
      <c r="M153">
        <f t="shared" si="3"/>
        <v>0</v>
      </c>
    </row>
    <row r="154" spans="1:13" s="25" customFormat="1">
      <c r="A154" t="str">
        <f>_xlfn.XLOOKUP(B154,Rotineiros!B$1:B$5000,Rotineiros!A$1:A$5000)</f>
        <v>F8028277</v>
      </c>
      <c r="B154" t="s">
        <v>14590</v>
      </c>
      <c r="C154" t="s">
        <v>17053</v>
      </c>
      <c r="D154" t="s">
        <v>14592</v>
      </c>
      <c r="E154" s="3" t="str">
        <f>_xlfn.XLOOKUP(A154,'Badge Arqueiro'!A$1:A$170,'Badge Arqueiro'!B$1:B$170,"0")</f>
        <v>0</v>
      </c>
      <c r="F154" s="55" t="str">
        <f>_xlfn.XLOOKUP(A154,Comiters!A$1:A$999,Comiters!B$1:B$999,"0")</f>
        <v>0</v>
      </c>
      <c r="G154"/>
      <c r="H154"/>
      <c r="M154">
        <f>IF(D154=D143,1111111111,0)</f>
        <v>0</v>
      </c>
    </row>
    <row r="155" spans="1:13" s="25" customFormat="1">
      <c r="A155" t="str">
        <f>_xlfn.XLOOKUP(B155,Rotineiros!B$1:B$5000,Rotineiros!A$1:A$5000)</f>
        <v>F8028725</v>
      </c>
      <c r="B155" t="s">
        <v>17128</v>
      </c>
      <c r="C155" t="s">
        <v>15536</v>
      </c>
      <c r="D155" t="s">
        <v>17129</v>
      </c>
      <c r="E155" s="3" t="str">
        <f>_xlfn.XLOOKUP(A155,'Badge Arqueiro'!A$1:A$170,'Badge Arqueiro'!B$1:B$170,"0")</f>
        <v>0</v>
      </c>
      <c r="F155" s="55" t="str">
        <f>_xlfn.XLOOKUP(A155,Comiters!A$1:A$999,Comiters!B$1:B$999,"0")</f>
        <v>0</v>
      </c>
      <c r="G155"/>
      <c r="H155"/>
      <c r="M155">
        <f>IF(D143=D156,1111111111,0)</f>
        <v>0</v>
      </c>
    </row>
    <row r="156" spans="1:13" s="25" customFormat="1">
      <c r="A156" t="str">
        <f>_xlfn.XLOOKUP(B156,Rotineiros!B$1:B$5000,Rotineiros!A$1:A$5000)</f>
        <v>F8116060</v>
      </c>
      <c r="B156" t="s">
        <v>1507</v>
      </c>
      <c r="C156" t="s">
        <v>17127</v>
      </c>
      <c r="D156" t="s">
        <v>1508</v>
      </c>
      <c r="E156" s="3" t="str">
        <f>_xlfn.XLOOKUP(A156,'Badge Arqueiro'!A$1:A$170,'Badge Arqueiro'!B$1:B$170,"0")</f>
        <v>0</v>
      </c>
      <c r="F156" s="55" t="str">
        <f>_xlfn.XLOOKUP(A156,Comiters!A$1:A$999,Comiters!B$1:B$999,"0")</f>
        <v>0</v>
      </c>
      <c r="G156"/>
      <c r="H156"/>
      <c r="M156">
        <f t="shared" si="3"/>
        <v>0</v>
      </c>
    </row>
    <row r="157" spans="1:13" s="25" customFormat="1">
      <c r="A157" t="str">
        <f>_xlfn.XLOOKUP(B157,Rotineiros!B$1:B$5000,Rotineiros!A$1:A$5000)</f>
        <v>F8249186</v>
      </c>
      <c r="B157" t="s">
        <v>13200</v>
      </c>
      <c r="C157" t="s">
        <v>2209</v>
      </c>
      <c r="D157" t="s">
        <v>13201</v>
      </c>
      <c r="E157" s="3" t="str">
        <f>_xlfn.XLOOKUP(A157,'Badge Arqueiro'!A$1:A$170,'Badge Arqueiro'!B$1:B$170,"0")</f>
        <v>0</v>
      </c>
      <c r="F157" s="55" t="str">
        <f>_xlfn.XLOOKUP(A157,Comiters!A$1:A$999,Comiters!B$1:B$999,"0")</f>
        <v>0</v>
      </c>
      <c r="G157"/>
      <c r="H157"/>
      <c r="M157">
        <f t="shared" si="3"/>
        <v>0</v>
      </c>
    </row>
    <row r="158" spans="1:13" s="25" customFormat="1">
      <c r="A158" t="str">
        <f>_xlfn.XLOOKUP(B158,Rotineiros!B$1:B$5000,Rotineiros!A$1:A$5000)</f>
        <v>F8292358</v>
      </c>
      <c r="B158" t="s">
        <v>3361</v>
      </c>
      <c r="C158" t="s">
        <v>17177</v>
      </c>
      <c r="D158" t="s">
        <v>3362</v>
      </c>
      <c r="E158" s="3" t="str">
        <f>_xlfn.XLOOKUP(A158,'Badge Arqueiro'!A$1:A$170,'Badge Arqueiro'!B$1:B$170,"0")</f>
        <v>0</v>
      </c>
      <c r="F158" s="55" t="str">
        <f>_xlfn.XLOOKUP(A158,Comiters!A$1:A$999,Comiters!B$1:B$999,"0")</f>
        <v>0</v>
      </c>
      <c r="G158"/>
      <c r="H158"/>
      <c r="M158">
        <f t="shared" si="3"/>
        <v>0</v>
      </c>
    </row>
    <row r="159" spans="1:13" s="25" customFormat="1">
      <c r="A159" t="str">
        <f>_xlfn.XLOOKUP(B159,Rotineiros!B$1:B$5000,Rotineiros!A$1:A$5000)</f>
        <v>F8351244</v>
      </c>
      <c r="B159" t="s">
        <v>351</v>
      </c>
      <c r="C159" t="s">
        <v>15438</v>
      </c>
      <c r="D159" t="s">
        <v>352</v>
      </c>
      <c r="E159" s="3" t="str">
        <f>_xlfn.XLOOKUP(A159,'Badge Arqueiro'!A$1:A$170,'Badge Arqueiro'!B$1:B$170,"0")</f>
        <v>0</v>
      </c>
      <c r="F159" s="55" t="str">
        <f>_xlfn.XLOOKUP(A159,Comiters!A$1:A$999,Comiters!B$1:B$999,"0")</f>
        <v>0</v>
      </c>
      <c r="G159"/>
      <c r="H159"/>
      <c r="M159">
        <f t="shared" si="3"/>
        <v>0</v>
      </c>
    </row>
    <row r="160" spans="1:13" s="25" customFormat="1">
      <c r="A160" t="str">
        <f>_xlfn.XLOOKUP(B160,Rotineiros!B$1:B$5000,Rotineiros!A$1:A$5000)</f>
        <v>F8364065</v>
      </c>
      <c r="B160" t="s">
        <v>17093</v>
      </c>
      <c r="C160" t="s">
        <v>16603</v>
      </c>
      <c r="D160" t="s">
        <v>17094</v>
      </c>
      <c r="E160" s="3" t="str">
        <f>_xlfn.XLOOKUP(A160,'Badge Arqueiro'!A$1:A$170,'Badge Arqueiro'!B$1:B$170,"0")</f>
        <v>0</v>
      </c>
      <c r="F160" s="55">
        <f>_xlfn.XLOOKUP(A160,Comiters!A$1:A$999,Comiters!B$1:B$999,"0")</f>
        <v>1</v>
      </c>
      <c r="G160"/>
      <c r="H160"/>
      <c r="M160">
        <f t="shared" si="3"/>
        <v>0</v>
      </c>
    </row>
    <row r="161" spans="1:13" s="25" customFormat="1">
      <c r="A161" t="str">
        <f>_xlfn.XLOOKUP(B161,Rotineiros!B$1:B$5000,Rotineiros!A$1:A$5000)</f>
        <v>F8367131</v>
      </c>
      <c r="B161" t="s">
        <v>4001</v>
      </c>
      <c r="C161" t="s">
        <v>14326</v>
      </c>
      <c r="D161" t="s">
        <v>4170</v>
      </c>
      <c r="E161" s="3" t="str">
        <f>_xlfn.XLOOKUP(A161,'Badge Arqueiro'!A$1:A$170,'Badge Arqueiro'!B$1:B$170,"0")</f>
        <v>0</v>
      </c>
      <c r="F161" s="55" t="str">
        <f>_xlfn.XLOOKUP(A161,Comiters!A$1:A$999,Comiters!B$1:B$999,"0")</f>
        <v>0</v>
      </c>
      <c r="G161"/>
      <c r="H161"/>
      <c r="M161">
        <f t="shared" si="3"/>
        <v>0</v>
      </c>
    </row>
    <row r="162" spans="1:13" s="25" customFormat="1">
      <c r="A162" t="str">
        <f>_xlfn.XLOOKUP(B162,Rotineiros!B$1:B$5000,Rotineiros!A$1:A$5000)</f>
        <v>F8369247</v>
      </c>
      <c r="B162" t="s">
        <v>17161</v>
      </c>
      <c r="C162" t="s">
        <v>17162</v>
      </c>
      <c r="D162" t="s">
        <v>17163</v>
      </c>
      <c r="E162" s="3" t="str">
        <f>_xlfn.XLOOKUP(A162,'Badge Arqueiro'!A$1:A$170,'Badge Arqueiro'!B$1:B$170,"0")</f>
        <v>0</v>
      </c>
      <c r="F162" s="55" t="str">
        <f>_xlfn.XLOOKUP(A162,Comiters!A$1:A$999,Comiters!B$1:B$999,"0")</f>
        <v>0</v>
      </c>
      <c r="G162"/>
      <c r="H162"/>
      <c r="M162">
        <f t="shared" si="3"/>
        <v>0</v>
      </c>
    </row>
    <row r="163" spans="1:13" s="25" customFormat="1">
      <c r="A163" t="str">
        <f>_xlfn.XLOOKUP(B163,Rotineiros!B$1:B$5000,Rotineiros!A$1:A$5000)</f>
        <v>F8369551</v>
      </c>
      <c r="B163" t="s">
        <v>7395</v>
      </c>
      <c r="C163" t="s">
        <v>16046</v>
      </c>
      <c r="D163" t="s">
        <v>17181</v>
      </c>
      <c r="E163" s="3" t="str">
        <f>_xlfn.XLOOKUP(A163,'Badge Arqueiro'!A$1:A$170,'Badge Arqueiro'!B$1:B$170,"0")</f>
        <v>0</v>
      </c>
      <c r="F163" s="55" t="str">
        <f>_xlfn.XLOOKUP(A163,Comiters!A$1:A$999,Comiters!B$1:B$999,"0")</f>
        <v>0</v>
      </c>
      <c r="G163"/>
      <c r="H163"/>
      <c r="M163">
        <f t="shared" si="3"/>
        <v>0</v>
      </c>
    </row>
    <row r="164" spans="1:13" s="25" customFormat="1">
      <c r="A164" t="str">
        <f>_xlfn.XLOOKUP(B164,Rotineiros!B$1:B$5000,Rotineiros!A$1:A$5000)</f>
        <v>F8595046</v>
      </c>
      <c r="B164" t="s">
        <v>1818</v>
      </c>
      <c r="C164" t="s">
        <v>16389</v>
      </c>
      <c r="D164" t="s">
        <v>1820</v>
      </c>
      <c r="E164" s="3" t="str">
        <f>_xlfn.XLOOKUP(A164,'Badge Arqueiro'!A$1:A$170,'Badge Arqueiro'!B$1:B$170,"0")</f>
        <v>0</v>
      </c>
      <c r="F164" s="55" t="str">
        <f>_xlfn.XLOOKUP(A164,Comiters!A$1:A$999,Comiters!B$1:B$999,"0")</f>
        <v>0</v>
      </c>
      <c r="G164"/>
      <c r="H164"/>
      <c r="M164">
        <f t="shared" si="3"/>
        <v>0</v>
      </c>
    </row>
    <row r="165" spans="1:13" s="25" customFormat="1">
      <c r="A165" t="str">
        <f>_xlfn.XLOOKUP(B165,Rotineiros!B$1:B$5000,Rotineiros!A$1:A$5000)</f>
        <v>F8596178</v>
      </c>
      <c r="B165" t="s">
        <v>1155</v>
      </c>
      <c r="C165" t="s">
        <v>16181</v>
      </c>
      <c r="D165" t="s">
        <v>1157</v>
      </c>
      <c r="E165" s="3" t="str">
        <f>_xlfn.XLOOKUP(A165,'Badge Arqueiro'!A$1:A$170,'Badge Arqueiro'!B$1:B$170,"0")</f>
        <v>0</v>
      </c>
      <c r="F165" s="55" t="str">
        <f>_xlfn.XLOOKUP(A165,Comiters!A$1:A$999,Comiters!B$1:B$999,"0")</f>
        <v>0</v>
      </c>
      <c r="G165"/>
      <c r="H165"/>
      <c r="M165">
        <f t="shared" si="3"/>
        <v>0</v>
      </c>
    </row>
    <row r="166" spans="1:13" s="25" customFormat="1">
      <c r="A166" t="str">
        <f>_xlfn.XLOOKUP(B166,Rotineiros!B$1:B$5000,Rotineiros!A$1:A$5000)</f>
        <v>F8711877</v>
      </c>
      <c r="B166" t="s">
        <v>1517</v>
      </c>
      <c r="C166" t="s">
        <v>619</v>
      </c>
      <c r="D166" t="s">
        <v>1519</v>
      </c>
      <c r="E166" s="3" t="str">
        <f>_xlfn.XLOOKUP(A166,'Badge Arqueiro'!A$1:A$170,'Badge Arqueiro'!B$1:B$170,"0")</f>
        <v>0</v>
      </c>
      <c r="F166" s="55" t="str">
        <f>_xlfn.XLOOKUP(A166,Comiters!A$1:A$999,Comiters!B$1:B$999,"0")</f>
        <v>0</v>
      </c>
      <c r="G166"/>
      <c r="H166"/>
      <c r="M166">
        <f t="shared" si="3"/>
        <v>0</v>
      </c>
    </row>
    <row r="167" spans="1:13" s="25" customFormat="1">
      <c r="A167" t="str">
        <f>_xlfn.XLOOKUP(B167,Rotineiros!B$1:B$5000,Rotineiros!A$1:A$5000)</f>
        <v>F8711957</v>
      </c>
      <c r="B167" t="s">
        <v>3385</v>
      </c>
      <c r="C167" t="s">
        <v>17038</v>
      </c>
      <c r="D167" t="s">
        <v>3386</v>
      </c>
      <c r="E167" s="3" t="str">
        <f>_xlfn.XLOOKUP(A167,'Badge Arqueiro'!A$1:A$170,'Badge Arqueiro'!B$1:B$170,"0")</f>
        <v>0</v>
      </c>
      <c r="F167" s="55" t="str">
        <f>_xlfn.XLOOKUP(A167,Comiters!A$1:A$999,Comiters!B$1:B$999,"0")</f>
        <v>0</v>
      </c>
      <c r="G167"/>
      <c r="H167"/>
      <c r="M167">
        <f t="shared" si="3"/>
        <v>0</v>
      </c>
    </row>
    <row r="168" spans="1:13" s="25" customFormat="1">
      <c r="A168" t="str">
        <f>_xlfn.XLOOKUP(B168,Rotineiros!B$1:B$5000,Rotineiros!A$1:A$5000)</f>
        <v>F8712014</v>
      </c>
      <c r="B168" t="s">
        <v>3126</v>
      </c>
      <c r="C168" t="s">
        <v>16208</v>
      </c>
      <c r="D168" t="s">
        <v>3127</v>
      </c>
      <c r="E168" s="3" t="str">
        <f>_xlfn.XLOOKUP(A168,'Badge Arqueiro'!A$1:A$170,'Badge Arqueiro'!B$1:B$170,"0")</f>
        <v>0</v>
      </c>
      <c r="F168" s="55" t="str">
        <f>_xlfn.XLOOKUP(A168,Comiters!A$1:A$999,Comiters!B$1:B$999,"0")</f>
        <v>0</v>
      </c>
      <c r="G168"/>
      <c r="H168"/>
      <c r="M168">
        <f t="shared" si="3"/>
        <v>0</v>
      </c>
    </row>
    <row r="169" spans="1:13" s="25" customFormat="1">
      <c r="A169" t="str">
        <f>_xlfn.XLOOKUP(B169,Rotineiros!B$1:B$5000,Rotineiros!A$1:A$5000)</f>
        <v>F8754249</v>
      </c>
      <c r="B169" t="s">
        <v>15979</v>
      </c>
      <c r="C169" t="s">
        <v>17156</v>
      </c>
      <c r="D169" t="s">
        <v>4351</v>
      </c>
      <c r="E169" s="3" t="str">
        <f>_xlfn.XLOOKUP(A169,'Badge Arqueiro'!A$1:A$170,'Badge Arqueiro'!B$1:B$170,"0")</f>
        <v>0</v>
      </c>
      <c r="F169" s="55">
        <f>_xlfn.XLOOKUP(A169,Comiters!A$1:A$999,Comiters!B$1:B$999,"0")</f>
        <v>1</v>
      </c>
      <c r="G169"/>
      <c r="H169"/>
      <c r="M169">
        <f t="shared" si="3"/>
        <v>0</v>
      </c>
    </row>
    <row r="170" spans="1:13" s="25" customFormat="1">
      <c r="A170" t="str">
        <f>_xlfn.XLOOKUP(B170,Rotineiros!B$1:B$5000,Rotineiros!A$1:A$5000)</f>
        <v>F8783477</v>
      </c>
      <c r="B170" t="s">
        <v>17116</v>
      </c>
      <c r="C170" t="s">
        <v>17117</v>
      </c>
      <c r="D170" t="s">
        <v>17118</v>
      </c>
      <c r="E170" s="3" t="str">
        <f>_xlfn.XLOOKUP(A170,'Badge Arqueiro'!A$1:A$170,'Badge Arqueiro'!B$1:B$170,"0")</f>
        <v>0</v>
      </c>
      <c r="F170" s="55" t="str">
        <f>_xlfn.XLOOKUP(A170,Comiters!A$1:A$999,Comiters!B$1:B$999,"0")</f>
        <v>0</v>
      </c>
      <c r="G170"/>
      <c r="H170"/>
      <c r="M170">
        <f t="shared" si="3"/>
        <v>0</v>
      </c>
    </row>
    <row r="171" spans="1:13" s="25" customFormat="1">
      <c r="A171" t="str">
        <f>_xlfn.XLOOKUP(B171,Rotineiros!B$1:B$5000,Rotineiros!A$1:A$5000)</f>
        <v>F8944958</v>
      </c>
      <c r="B171" t="s">
        <v>11783</v>
      </c>
      <c r="C171" t="s">
        <v>546</v>
      </c>
      <c r="D171" t="s">
        <v>11866</v>
      </c>
      <c r="E171" s="3" t="str">
        <f>_xlfn.XLOOKUP(A171,'Badge Arqueiro'!A$1:A$170,'Badge Arqueiro'!B$1:B$170,"0")</f>
        <v>0</v>
      </c>
      <c r="F171" s="55" t="str">
        <f>_xlfn.XLOOKUP(A171,Comiters!A$1:A$999,Comiters!B$1:B$999,"0")</f>
        <v>0</v>
      </c>
      <c r="G171"/>
      <c r="H171"/>
      <c r="M171">
        <f t="shared" si="3"/>
        <v>0</v>
      </c>
    </row>
    <row r="172" spans="1:13" s="25" customFormat="1">
      <c r="A172" t="str">
        <f>_xlfn.XLOOKUP(B172,Rotineiros!B$1:B$5000,Rotineiros!A$1:A$5000)</f>
        <v>F9132199</v>
      </c>
      <c r="B172" t="s">
        <v>12289</v>
      </c>
      <c r="C172" t="s">
        <v>16599</v>
      </c>
      <c r="D172" t="s">
        <v>12290</v>
      </c>
      <c r="E172" s="3" t="str">
        <f>_xlfn.XLOOKUP(A172,'Badge Arqueiro'!A$1:A$170,'Badge Arqueiro'!B$1:B$170,"0")</f>
        <v>0</v>
      </c>
      <c r="F172" s="55" t="str">
        <f>_xlfn.XLOOKUP(A172,Comiters!A$1:A$999,Comiters!B$1:B$999,"0")</f>
        <v>0</v>
      </c>
      <c r="G172"/>
      <c r="H172"/>
      <c r="M172">
        <f t="shared" si="3"/>
        <v>0</v>
      </c>
    </row>
    <row r="173" spans="1:13" s="25" customFormat="1">
      <c r="A173" t="str">
        <f>_xlfn.XLOOKUP(B173,Rotineiros!B$1:B$5000,Rotineiros!A$1:A$5000)</f>
        <v>F9271239</v>
      </c>
      <c r="B173" t="s">
        <v>16564</v>
      </c>
      <c r="C173" t="s">
        <v>17134</v>
      </c>
      <c r="D173" t="s">
        <v>16565</v>
      </c>
      <c r="E173" s="3" t="str">
        <f>_xlfn.XLOOKUP(A173,'Badge Arqueiro'!A$1:A$170,'Badge Arqueiro'!B$1:B$170,"0")</f>
        <v>0</v>
      </c>
      <c r="F173" s="55" t="str">
        <f>_xlfn.XLOOKUP(A173,Comiters!A$1:A$999,Comiters!B$1:B$999,"0")</f>
        <v>0</v>
      </c>
      <c r="G173"/>
      <c r="H173"/>
      <c r="M173">
        <f t="shared" si="3"/>
        <v>0</v>
      </c>
    </row>
    <row r="174" spans="1:13" s="25" customFormat="1">
      <c r="A174" t="str">
        <f>_xlfn.XLOOKUP(B174,Rotineiros!B$1:B$5000,Rotineiros!A$1:A$5000)</f>
        <v>F9276428</v>
      </c>
      <c r="B174" t="s">
        <v>16956</v>
      </c>
      <c r="C174" t="s">
        <v>16637</v>
      </c>
      <c r="D174" t="s">
        <v>16958</v>
      </c>
      <c r="E174" s="3" t="str">
        <f>_xlfn.XLOOKUP(A174,'Badge Arqueiro'!A$1:A$170,'Badge Arqueiro'!B$1:B$170,"0")</f>
        <v>0</v>
      </c>
      <c r="F174" s="55" t="str">
        <f>_xlfn.XLOOKUP(A174,Comiters!A$1:A$999,Comiters!B$1:B$999,"0")</f>
        <v>0</v>
      </c>
      <c r="G174"/>
      <c r="H174"/>
      <c r="M174">
        <f t="shared" si="3"/>
        <v>0</v>
      </c>
    </row>
    <row r="175" spans="1:13" s="25" customFormat="1">
      <c r="A175" t="str">
        <f>_xlfn.XLOOKUP(B175,Rotineiros!B$1:B$5000,Rotineiros!A$1:A$5000)</f>
        <v>F9309901</v>
      </c>
      <c r="B175" t="s">
        <v>16265</v>
      </c>
      <c r="C175" t="s">
        <v>14526</v>
      </c>
      <c r="D175" t="s">
        <v>16249</v>
      </c>
      <c r="E175" s="3" t="str">
        <f>_xlfn.XLOOKUP(A175,'Badge Arqueiro'!A$1:A$170,'Badge Arqueiro'!B$1:B$170,"0")</f>
        <v>0</v>
      </c>
      <c r="F175" s="55">
        <f>_xlfn.XLOOKUP(A175,Comiters!A$1:A$999,Comiters!B$1:B$999,"0")</f>
        <v>1</v>
      </c>
      <c r="G175"/>
      <c r="H175"/>
      <c r="M175">
        <f t="shared" si="3"/>
        <v>0</v>
      </c>
    </row>
    <row r="176" spans="1:13" s="25" customFormat="1">
      <c r="A176" t="str">
        <f>_xlfn.XLOOKUP(B176,Rotineiros!B$1:B$5000,Rotineiros!A$1:A$5000)</f>
        <v>F9329156</v>
      </c>
      <c r="B176" t="s">
        <v>17121</v>
      </c>
      <c r="C176" t="s">
        <v>11667</v>
      </c>
      <c r="D176" t="s">
        <v>17122</v>
      </c>
      <c r="E176" s="3" t="str">
        <f>_xlfn.XLOOKUP(A176,'Badge Arqueiro'!A$1:A$170,'Badge Arqueiro'!B$1:B$170,"0")</f>
        <v>0</v>
      </c>
      <c r="F176" s="55" t="str">
        <f>_xlfn.XLOOKUP(A176,Comiters!A$1:A$999,Comiters!B$1:B$999,"0")</f>
        <v>0</v>
      </c>
      <c r="G176"/>
      <c r="H176"/>
      <c r="M176">
        <f t="shared" si="3"/>
        <v>0</v>
      </c>
    </row>
    <row r="177" spans="1:13" s="25" customFormat="1">
      <c r="A177" t="str">
        <f>_xlfn.XLOOKUP(B177,Rotineiros!B$1:B$5000,Rotineiros!A$1:A$5000)</f>
        <v>F9342353</v>
      </c>
      <c r="B177" t="s">
        <v>1840</v>
      </c>
      <c r="C177" t="s">
        <v>15366</v>
      </c>
      <c r="D177" t="s">
        <v>1841</v>
      </c>
      <c r="E177" s="3">
        <f>_xlfn.XLOOKUP(A177,'Badge Arqueiro'!A$1:A$170,'Badge Arqueiro'!B$1:B$170,"0")</f>
        <v>1</v>
      </c>
      <c r="F177" s="55">
        <f>_xlfn.XLOOKUP(A177,Comiters!A$1:A$999,Comiters!B$1:B$999,"0")</f>
        <v>1</v>
      </c>
      <c r="G177"/>
      <c r="H177"/>
      <c r="M177">
        <f t="shared" si="3"/>
        <v>0</v>
      </c>
    </row>
    <row r="178" spans="1:13" s="25" customFormat="1">
      <c r="A178" t="str">
        <f>_xlfn.XLOOKUP(B178,Rotineiros!B$1:B$5000,Rotineiros!A$1:A$5000)</f>
        <v>F9342354</v>
      </c>
      <c r="B178" t="s">
        <v>12669</v>
      </c>
      <c r="C178" t="s">
        <v>15888</v>
      </c>
      <c r="D178" t="s">
        <v>12670</v>
      </c>
      <c r="E178" s="3" t="str">
        <f>_xlfn.XLOOKUP(A178,'Badge Arqueiro'!A$1:A$170,'Badge Arqueiro'!B$1:B$170,"0")</f>
        <v>0</v>
      </c>
      <c r="F178" s="55" t="str">
        <f>_xlfn.XLOOKUP(A178,Comiters!A$1:A$999,Comiters!B$1:B$999,"0")</f>
        <v>0</v>
      </c>
      <c r="G178"/>
      <c r="H178"/>
      <c r="M178">
        <f t="shared" si="3"/>
        <v>0</v>
      </c>
    </row>
    <row r="179" spans="1:13" s="25" customFormat="1">
      <c r="A179" t="str">
        <f>_xlfn.XLOOKUP(B179,Rotineiros!B$1:B$5000,Rotineiros!A$1:A$5000)</f>
        <v>F9342361</v>
      </c>
      <c r="B179" t="s">
        <v>7406</v>
      </c>
      <c r="C179" t="s">
        <v>17153</v>
      </c>
      <c r="D179" t="s">
        <v>17154</v>
      </c>
      <c r="E179" s="3" t="str">
        <f>_xlfn.XLOOKUP(A179,'Badge Arqueiro'!A$1:A$170,'Badge Arqueiro'!B$1:B$170,"0")</f>
        <v>0</v>
      </c>
      <c r="F179" s="55" t="str">
        <f>_xlfn.XLOOKUP(A179,Comiters!A$1:A$999,Comiters!B$1:B$999,"0")</f>
        <v>0</v>
      </c>
      <c r="G179"/>
      <c r="H179"/>
      <c r="M179">
        <f t="shared" si="3"/>
        <v>0</v>
      </c>
    </row>
    <row r="180" spans="1:13" s="25" customFormat="1">
      <c r="A180" t="str">
        <f>_xlfn.XLOOKUP(B180,Rotineiros!B$1:B$5000,Rotineiros!A$1:A$5000)</f>
        <v>F9342768</v>
      </c>
      <c r="B180" t="s">
        <v>17084</v>
      </c>
      <c r="C180" t="s">
        <v>16105</v>
      </c>
      <c r="D180" t="s">
        <v>17085</v>
      </c>
      <c r="E180" s="3" t="str">
        <f>_xlfn.XLOOKUP(A180,'Badge Arqueiro'!A$1:A$170,'Badge Arqueiro'!B$1:B$170,"0")</f>
        <v>0</v>
      </c>
      <c r="F180" s="55" t="str">
        <f>_xlfn.XLOOKUP(A180,Comiters!A$1:A$999,Comiters!B$1:B$999,"0")</f>
        <v>0</v>
      </c>
      <c r="G180"/>
      <c r="H180"/>
      <c r="M180">
        <f t="shared" si="3"/>
        <v>0</v>
      </c>
    </row>
    <row r="181" spans="1:13" s="25" customFormat="1">
      <c r="A181" t="str">
        <f>_xlfn.XLOOKUP(B181,Rotineiros!B$1:B$5000,Rotineiros!A$1:A$5000)</f>
        <v>F9346887</v>
      </c>
      <c r="B181" t="s">
        <v>2958</v>
      </c>
      <c r="C181" t="s">
        <v>17067</v>
      </c>
      <c r="D181" t="s">
        <v>17068</v>
      </c>
      <c r="E181" s="3" t="str">
        <f>_xlfn.XLOOKUP(A181,'Badge Arqueiro'!A$1:A$170,'Badge Arqueiro'!B$1:B$170,"0")</f>
        <v>0</v>
      </c>
      <c r="F181" s="55" t="str">
        <f>_xlfn.XLOOKUP(A181,Comiters!A$1:A$999,Comiters!B$1:B$999,"0")</f>
        <v>0</v>
      </c>
      <c r="G181"/>
      <c r="H181"/>
      <c r="M181">
        <f t="shared" si="3"/>
        <v>0</v>
      </c>
    </row>
    <row r="182" spans="1:13" s="25" customFormat="1">
      <c r="A182" t="str">
        <f>_xlfn.XLOOKUP(B182,Rotineiros!B$1:B$5000,Rotineiros!A$1:A$5000)</f>
        <v>F9370785</v>
      </c>
      <c r="B182" t="s">
        <v>17124</v>
      </c>
      <c r="C182" t="s">
        <v>17125</v>
      </c>
      <c r="D182" t="s">
        <v>17126</v>
      </c>
      <c r="E182" s="3" t="str">
        <f>_xlfn.XLOOKUP(A182,'Badge Arqueiro'!A$1:A$170,'Badge Arqueiro'!B$1:B$170,"0")</f>
        <v>0</v>
      </c>
      <c r="F182" s="55" t="str">
        <f>_xlfn.XLOOKUP(A182,Comiters!A$1:A$999,Comiters!B$1:B$999,"0")</f>
        <v>0</v>
      </c>
      <c r="G182"/>
      <c r="H182"/>
      <c r="M182">
        <f t="shared" si="3"/>
        <v>0</v>
      </c>
    </row>
    <row r="183" spans="1:13" s="25" customFormat="1">
      <c r="A183" t="str">
        <f>_xlfn.XLOOKUP(B183,Rotineiros!B$1:B$5000,Rotineiros!A$1:A$5000)</f>
        <v>F9516698</v>
      </c>
      <c r="B183" t="s">
        <v>13495</v>
      </c>
      <c r="C183" t="s">
        <v>17087</v>
      </c>
      <c r="D183" t="s">
        <v>13496</v>
      </c>
      <c r="E183" s="3" t="str">
        <f>_xlfn.XLOOKUP(A183,'Badge Arqueiro'!A$1:A$170,'Badge Arqueiro'!B$1:B$170,"0")</f>
        <v>0</v>
      </c>
      <c r="F183" s="55" t="str">
        <f>_xlfn.XLOOKUP(A183,Comiters!A$1:A$999,Comiters!B$1:B$999,"0")</f>
        <v>0</v>
      </c>
      <c r="G183"/>
      <c r="H183"/>
      <c r="M183">
        <f t="shared" si="3"/>
        <v>0</v>
      </c>
    </row>
    <row r="184" spans="1:13" s="25" customFormat="1">
      <c r="A184" t="str">
        <f>_xlfn.XLOOKUP(B184,Rotineiros!B$1:B$5000,Rotineiros!A$1:A$5000)</f>
        <v>F9518897</v>
      </c>
      <c r="B184" t="s">
        <v>13297</v>
      </c>
      <c r="C184" t="s">
        <v>13708</v>
      </c>
      <c r="D184" t="s">
        <v>13298</v>
      </c>
      <c r="E184" s="3" t="str">
        <f>_xlfn.XLOOKUP(A184,'Badge Arqueiro'!A$1:A$170,'Badge Arqueiro'!B$1:B$170,"0")</f>
        <v>0</v>
      </c>
      <c r="F184" s="55" t="str">
        <f>_xlfn.XLOOKUP(A184,Comiters!A$1:A$999,Comiters!B$1:B$999,"0")</f>
        <v>0</v>
      </c>
      <c r="G184"/>
      <c r="H184"/>
      <c r="M184">
        <f t="shared" si="3"/>
        <v>0</v>
      </c>
    </row>
    <row r="185" spans="1:13" s="25" customFormat="1">
      <c r="A185" t="str">
        <f>_xlfn.XLOOKUP(B185,Rotineiros!B$1:B$5000,Rotineiros!A$1:A$5000)</f>
        <v>F9539518</v>
      </c>
      <c r="B185" t="s">
        <v>11780</v>
      </c>
      <c r="C185" t="s">
        <v>17086</v>
      </c>
      <c r="D185" t="s">
        <v>11863</v>
      </c>
      <c r="E185" s="3" t="str">
        <f>_xlfn.XLOOKUP(A185,'Badge Arqueiro'!A$1:A$170,'Badge Arqueiro'!B$1:B$170,"0")</f>
        <v>0</v>
      </c>
      <c r="F185" s="55" t="str">
        <f>_xlfn.XLOOKUP(A185,Comiters!A$1:A$999,Comiters!B$1:B$999,"0")</f>
        <v>0</v>
      </c>
      <c r="G185"/>
      <c r="H185"/>
      <c r="M185">
        <f t="shared" si="3"/>
        <v>0</v>
      </c>
    </row>
    <row r="186" spans="1:13" s="25" customFormat="1">
      <c r="A186" t="str">
        <f>_xlfn.XLOOKUP(B186,Rotineiros!B$1:B$5000,Rotineiros!A$1:A$5000)</f>
        <v>F9540122</v>
      </c>
      <c r="B186" t="s">
        <v>395</v>
      </c>
      <c r="C186" t="s">
        <v>17022</v>
      </c>
      <c r="D186" t="s">
        <v>396</v>
      </c>
      <c r="E186" s="3" t="str">
        <f>_xlfn.XLOOKUP(A186,'Badge Arqueiro'!A$1:A$170,'Badge Arqueiro'!B$1:B$170,"0")</f>
        <v>0</v>
      </c>
      <c r="F186" s="55">
        <f>_xlfn.XLOOKUP(A186,Comiters!A$1:A$999,Comiters!B$1:B$999,"0")</f>
        <v>1</v>
      </c>
      <c r="G186"/>
      <c r="H186"/>
      <c r="M186">
        <f t="shared" si="3"/>
        <v>0</v>
      </c>
    </row>
    <row r="187" spans="1:13" s="25" customFormat="1">
      <c r="A187" t="str">
        <f>_xlfn.XLOOKUP(B187,Rotineiros!B$1:B$5000,Rotineiros!A$1:A$5000)</f>
        <v>F9540702</v>
      </c>
      <c r="B187" t="s">
        <v>17090</v>
      </c>
      <c r="C187" t="s">
        <v>2611</v>
      </c>
      <c r="D187" t="s">
        <v>17091</v>
      </c>
      <c r="E187" s="3">
        <f>_xlfn.XLOOKUP(A187,'Badge Arqueiro'!A$1:A$170,'Badge Arqueiro'!B$1:B$170,"0")</f>
        <v>1</v>
      </c>
      <c r="F187" s="55">
        <f>_xlfn.XLOOKUP(A187,Comiters!A$1:A$999,Comiters!B$1:B$999,"0")</f>
        <v>1</v>
      </c>
      <c r="G187"/>
      <c r="H187"/>
      <c r="M187">
        <f t="shared" si="3"/>
        <v>0</v>
      </c>
    </row>
    <row r="188" spans="1:13" s="25" customFormat="1">
      <c r="A188" t="str">
        <f>_xlfn.XLOOKUP(B188,Rotineiros!B$1:B$5000,Rotineiros!A$1:A$5000)</f>
        <v>F9563143</v>
      </c>
      <c r="B188" t="s">
        <v>16931</v>
      </c>
      <c r="C188" t="s">
        <v>16113</v>
      </c>
      <c r="D188" t="s">
        <v>16932</v>
      </c>
      <c r="E188" s="3" t="str">
        <f>_xlfn.XLOOKUP(A188,'Badge Arqueiro'!A$1:A$170,'Badge Arqueiro'!B$1:B$170,"0")</f>
        <v>0</v>
      </c>
      <c r="F188" s="55" t="str">
        <f>_xlfn.XLOOKUP(A188,Comiters!A$1:A$999,Comiters!B$1:B$999,"0")</f>
        <v>0</v>
      </c>
      <c r="G188"/>
      <c r="H188"/>
      <c r="M188">
        <f t="shared" si="3"/>
        <v>0</v>
      </c>
    </row>
    <row r="189" spans="1:13" s="25" customFormat="1">
      <c r="A189" t="str">
        <f>_xlfn.XLOOKUP(B189,Rotineiros!B$1:B$5000,Rotineiros!A$1:A$5000)</f>
        <v>F9795472</v>
      </c>
      <c r="B189" t="s">
        <v>1868</v>
      </c>
      <c r="C189" t="s">
        <v>16541</v>
      </c>
      <c r="D189" t="s">
        <v>1869</v>
      </c>
      <c r="E189" s="3" t="str">
        <f>_xlfn.XLOOKUP(A189,'Badge Arqueiro'!A$1:A$170,'Badge Arqueiro'!B$1:B$170,"0")</f>
        <v>0</v>
      </c>
      <c r="F189" s="55">
        <f>_xlfn.XLOOKUP(A189,Comiters!A$1:A$999,Comiters!B$1:B$999,"0")</f>
        <v>1</v>
      </c>
      <c r="G189"/>
      <c r="H189"/>
      <c r="M189">
        <f t="shared" si="3"/>
        <v>0</v>
      </c>
    </row>
    <row r="190" spans="1:13" s="25" customFormat="1">
      <c r="A190" t="str">
        <f>_xlfn.XLOOKUP(B190,Rotineiros!B$1:B$5000,Rotineiros!A$1:A$5000)</f>
        <v>F9832919</v>
      </c>
      <c r="B190" t="s">
        <v>1545</v>
      </c>
      <c r="C190" t="s">
        <v>15981</v>
      </c>
      <c r="D190" t="s">
        <v>1546</v>
      </c>
      <c r="E190" s="3" t="str">
        <f>_xlfn.XLOOKUP(A190,'Badge Arqueiro'!A$1:A$170,'Badge Arqueiro'!B$1:B$170,"0")</f>
        <v>0</v>
      </c>
      <c r="F190" s="55" t="str">
        <f>_xlfn.XLOOKUP(A190,Comiters!A$1:A$999,Comiters!B$1:B$999,"0")</f>
        <v>0</v>
      </c>
      <c r="G190"/>
      <c r="H190"/>
      <c r="M190">
        <f t="shared" si="3"/>
        <v>0</v>
      </c>
    </row>
    <row r="191" spans="1:13" s="25" customFormat="1">
      <c r="A191" t="str">
        <f>_xlfn.XLOOKUP(B191,Rotineiros!B$1:B$5000,Rotineiros!A$1:A$5000)</f>
        <v>Z1176099</v>
      </c>
      <c r="B191" t="s">
        <v>11985</v>
      </c>
      <c r="C191" t="s">
        <v>15508</v>
      </c>
      <c r="D191" t="s">
        <v>11302</v>
      </c>
      <c r="E191" s="3" t="str">
        <f>_xlfn.XLOOKUP(A191,'Badge Arqueiro'!A$1:A$170,'Badge Arqueiro'!B$1:B$170,"0")</f>
        <v>0</v>
      </c>
      <c r="F191" s="55">
        <f>_xlfn.XLOOKUP(A191,Comiters!A$1:A$999,Comiters!B$1:B$999,"0")</f>
        <v>1</v>
      </c>
      <c r="G191"/>
      <c r="H191"/>
      <c r="M191">
        <f t="shared" si="3"/>
        <v>0</v>
      </c>
    </row>
    <row r="192" spans="1:13" s="25" customFormat="1">
      <c r="A192" t="e">
        <f>_xlfn.XLOOKUP(B192,Rotineiros!B$1:B$5000,Rotineiros!A$1:A$5000)</f>
        <v>#N/A</v>
      </c>
      <c r="B192" t="s">
        <v>17033</v>
      </c>
      <c r="C192" t="s">
        <v>17034</v>
      </c>
      <c r="D192"/>
      <c r="E192" s="3" t="e">
        <f>_xlfn.XLOOKUP(A192,'Badge Arqueiro'!A$1:A$170,'Badge Arqueiro'!B$1:B$170,"0")</f>
        <v>#N/A</v>
      </c>
      <c r="F192" s="55" t="e">
        <f>_xlfn.XLOOKUP(A192,Comiters!A$1:A$999,Comiters!B$1:B$999,"0")</f>
        <v>#N/A</v>
      </c>
      <c r="G192"/>
      <c r="H192"/>
      <c r="M192">
        <f t="shared" si="3"/>
        <v>0</v>
      </c>
    </row>
    <row r="193" spans="1:13" s="25" customFormat="1">
      <c r="A193" t="str">
        <f>_xlfn.XLOOKUP(B193,Rotineiros!B$1:B$5000,Rotineiros!A$1:A$5000)</f>
        <v>C1000225</v>
      </c>
      <c r="B193" t="s">
        <v>17060</v>
      </c>
      <c r="C193"/>
      <c r="D193" t="s">
        <v>17061</v>
      </c>
      <c r="E193" s="3" t="str">
        <f>_xlfn.XLOOKUP(A193,'Badge Arqueiro'!A$1:A$170,'Badge Arqueiro'!B$1:B$170,"0")</f>
        <v>0</v>
      </c>
      <c r="F193" s="55" t="str">
        <f>_xlfn.XLOOKUP(A193,Comiters!A$1:A$999,Comiters!B$1:B$999,"0")</f>
        <v>0</v>
      </c>
      <c r="G193"/>
      <c r="H193" s="3"/>
      <c r="M193">
        <f t="shared" si="3"/>
        <v>0</v>
      </c>
    </row>
    <row r="194" spans="1:13" s="25" customFormat="1">
      <c r="A194" t="str">
        <f>_xlfn.XLOOKUP(B194,Rotineiros!B$1:B$5000,Rotineiros!A$1:A$5000)</f>
        <v>C1324905</v>
      </c>
      <c r="B194" t="s">
        <v>32</v>
      </c>
      <c r="C194"/>
      <c r="D194" t="s">
        <v>34</v>
      </c>
      <c r="E194" s="3">
        <f>_xlfn.XLOOKUP(A194,'Badge Arqueiro'!A$1:A$170,'Badge Arqueiro'!B$1:B$170,"0")</f>
        <v>1</v>
      </c>
      <c r="F194" s="55">
        <f>_xlfn.XLOOKUP(A194,Comiters!A$1:A$999,Comiters!B$1:B$999,"0")</f>
        <v>1</v>
      </c>
      <c r="G194"/>
      <c r="H194" s="3"/>
      <c r="M194">
        <f t="shared" si="3"/>
        <v>0</v>
      </c>
    </row>
    <row r="195" spans="1:13" s="25" customFormat="1">
      <c r="A195" t="str">
        <f>_xlfn.XLOOKUP(B195,Rotineiros!B$1:B$5000,Rotineiros!A$1:A$5000)</f>
        <v>C1326000</v>
      </c>
      <c r="B195" t="s">
        <v>3989</v>
      </c>
      <c r="C195"/>
      <c r="D195" t="s">
        <v>4156</v>
      </c>
      <c r="E195" s="3" t="str">
        <f>_xlfn.XLOOKUP(A195,'Badge Arqueiro'!A$1:A$170,'Badge Arqueiro'!B$1:B$170,"0")</f>
        <v>0</v>
      </c>
      <c r="F195" s="55">
        <f>_xlfn.XLOOKUP(A195,Comiters!A$1:A$999,Comiters!B$1:B$999,"0")</f>
        <v>1</v>
      </c>
      <c r="G195"/>
      <c r="H195" s="3"/>
      <c r="M195">
        <f t="shared" si="3"/>
        <v>0</v>
      </c>
    </row>
    <row r="196" spans="1:13" s="25" customFormat="1">
      <c r="A196" t="str">
        <f>_xlfn.XLOOKUP(B196,Rotineiros!B$1:B$5000,Rotineiros!A$1:A$5000)</f>
        <v>C1327749</v>
      </c>
      <c r="B196" t="s">
        <v>17054</v>
      </c>
      <c r="C196"/>
      <c r="D196" t="s">
        <v>17055</v>
      </c>
      <c r="E196" s="3">
        <f>_xlfn.XLOOKUP(A196,'Badge Arqueiro'!A$1:A$170,'Badge Arqueiro'!B$1:B$170,"0")</f>
        <v>1</v>
      </c>
      <c r="F196" s="55">
        <f>_xlfn.XLOOKUP(A196,Comiters!A$1:A$999,Comiters!B$1:B$999,"0")</f>
        <v>1</v>
      </c>
      <c r="G196"/>
      <c r="H196" s="3"/>
      <c r="M196">
        <f t="shared" si="3"/>
        <v>0</v>
      </c>
    </row>
    <row r="197" spans="1:13" s="25" customFormat="1">
      <c r="A197" t="str">
        <f>_xlfn.XLOOKUP(B197,Rotineiros!B$1:B$5000,Rotineiros!A$1:A$5000)</f>
        <v>C1329995</v>
      </c>
      <c r="B197" t="s">
        <v>17023</v>
      </c>
      <c r="C197"/>
      <c r="D197" t="s">
        <v>17024</v>
      </c>
      <c r="E197" s="3" t="str">
        <f>_xlfn.XLOOKUP(A197,'Badge Arqueiro'!A$1:A$170,'Badge Arqueiro'!B$1:B$170,"0")</f>
        <v>0</v>
      </c>
      <c r="F197" s="55" t="str">
        <f>_xlfn.XLOOKUP(A197,Comiters!A$1:A$999,Comiters!B$1:B$999,"0")</f>
        <v>0</v>
      </c>
      <c r="G197"/>
      <c r="H197" s="3"/>
      <c r="M197">
        <f t="shared" ref="M197:M260" si="4">IF(D197=D198,1111111111,0)</f>
        <v>0</v>
      </c>
    </row>
    <row r="198" spans="1:13" s="25" customFormat="1">
      <c r="A198" t="str">
        <f>_xlfn.XLOOKUP(B198,Rotineiros!B$1:B$5000,Rotineiros!A$1:A$5000)</f>
        <v>C1330351</v>
      </c>
      <c r="B198" t="s">
        <v>15860</v>
      </c>
      <c r="C198"/>
      <c r="D198" t="s">
        <v>15861</v>
      </c>
      <c r="E198" s="3" t="str">
        <f>_xlfn.XLOOKUP(A198,'Badge Arqueiro'!A$1:A$170,'Badge Arqueiro'!B$1:B$170,"0")</f>
        <v>0</v>
      </c>
      <c r="F198" s="55">
        <f>_xlfn.XLOOKUP(A198,Comiters!A$1:A$999,Comiters!B$1:B$999,"0")</f>
        <v>1</v>
      </c>
      <c r="G198"/>
      <c r="H198" s="3"/>
      <c r="M198">
        <f t="shared" si="4"/>
        <v>0</v>
      </c>
    </row>
    <row r="199" spans="1:13" s="25" customFormat="1">
      <c r="A199" t="str">
        <f>_xlfn.XLOOKUP(B199,Rotineiros!B$1:B$5000,Rotineiros!A$1:A$5000)</f>
        <v>C1332226</v>
      </c>
      <c r="B199" t="s">
        <v>16210</v>
      </c>
      <c r="C199"/>
      <c r="D199" t="s">
        <v>16212</v>
      </c>
      <c r="E199" s="3" t="str">
        <f>_xlfn.XLOOKUP(A199,'Badge Arqueiro'!A$1:A$170,'Badge Arqueiro'!B$1:B$170,"0")</f>
        <v>0</v>
      </c>
      <c r="F199" s="55" t="str">
        <f>_xlfn.XLOOKUP(A199,Comiters!A$1:A$999,Comiters!B$1:B$999,"0")</f>
        <v>0</v>
      </c>
      <c r="G199"/>
      <c r="H199" s="3"/>
      <c r="M199">
        <f t="shared" si="4"/>
        <v>0</v>
      </c>
    </row>
    <row r="200" spans="1:13" s="25" customFormat="1">
      <c r="A200" t="str">
        <f>_xlfn.XLOOKUP(B200,Rotineiros!B$1:B$5000,Rotineiros!A$1:A$5000)</f>
        <v>F0171999</v>
      </c>
      <c r="B200" t="s">
        <v>415</v>
      </c>
      <c r="C200"/>
      <c r="D200" t="s">
        <v>417</v>
      </c>
      <c r="E200" s="3" t="str">
        <f>_xlfn.XLOOKUP(A200,'Badge Arqueiro'!A$1:A$170,'Badge Arqueiro'!B$1:B$170,"0")</f>
        <v>0</v>
      </c>
      <c r="F200" s="55" t="str">
        <f>_xlfn.XLOOKUP(A200,Comiters!A$1:A$999,Comiters!B$1:B$999,"0")</f>
        <v>0</v>
      </c>
      <c r="G200"/>
      <c r="H200" s="3"/>
      <c r="M200">
        <f t="shared" si="4"/>
        <v>0</v>
      </c>
    </row>
    <row r="201" spans="1:13" s="25" customFormat="1">
      <c r="A201" t="str">
        <f>_xlfn.XLOOKUP(B201,Rotineiros!B$1:B$5000,Rotineiros!A$1:A$5000)</f>
        <v>F0738937</v>
      </c>
      <c r="B201" t="s">
        <v>14439</v>
      </c>
      <c r="C201"/>
      <c r="D201" t="s">
        <v>14440</v>
      </c>
      <c r="E201" s="3" t="str">
        <f>_xlfn.XLOOKUP(A201,'Badge Arqueiro'!A$1:A$170,'Badge Arqueiro'!B$1:B$170,"0")</f>
        <v>0</v>
      </c>
      <c r="F201" s="55" t="str">
        <f>_xlfn.XLOOKUP(A201,Comiters!A$1:A$999,Comiters!B$1:B$999,"0")</f>
        <v>0</v>
      </c>
      <c r="G201"/>
      <c r="H201" s="3"/>
      <c r="M201">
        <f t="shared" si="4"/>
        <v>0</v>
      </c>
    </row>
    <row r="202" spans="1:13" s="25" customFormat="1">
      <c r="A202" t="str">
        <f>_xlfn.XLOOKUP(B202,Rotineiros!B$1:B$5000,Rotineiros!A$1:A$5000)</f>
        <v>F2083624</v>
      </c>
      <c r="B202" t="s">
        <v>17183</v>
      </c>
      <c r="C202"/>
      <c r="D202" t="s">
        <v>17184</v>
      </c>
      <c r="E202" s="3" t="str">
        <f>_xlfn.XLOOKUP(A202,'Badge Arqueiro'!A$1:A$170,'Badge Arqueiro'!B$1:B$170,"0")</f>
        <v>0</v>
      </c>
      <c r="F202" s="55" t="str">
        <f>_xlfn.XLOOKUP(A202,Comiters!A$1:A$999,Comiters!B$1:B$999,"0")</f>
        <v>0</v>
      </c>
      <c r="G202"/>
      <c r="H202" s="3"/>
      <c r="M202">
        <f t="shared" si="4"/>
        <v>0</v>
      </c>
    </row>
    <row r="203" spans="1:13" s="25" customFormat="1">
      <c r="A203" t="str">
        <f>_xlfn.XLOOKUP(B203,Rotineiros!B$1:B$5000,Rotineiros!A$1:A$5000)</f>
        <v>F2190165</v>
      </c>
      <c r="B203" t="s">
        <v>16329</v>
      </c>
      <c r="C203"/>
      <c r="D203" t="s">
        <v>16330</v>
      </c>
      <c r="E203" s="3" t="str">
        <f>_xlfn.XLOOKUP(A203,'Badge Arqueiro'!A$1:A$170,'Badge Arqueiro'!B$1:B$170,"0")</f>
        <v>0</v>
      </c>
      <c r="F203" s="55" t="str">
        <f>_xlfn.XLOOKUP(A203,Comiters!A$1:A$999,Comiters!B$1:B$999,"0")</f>
        <v>0</v>
      </c>
      <c r="G203"/>
      <c r="H203" s="3"/>
      <c r="M203">
        <f t="shared" si="4"/>
        <v>0</v>
      </c>
    </row>
    <row r="204" spans="1:13" s="25" customFormat="1">
      <c r="A204" t="str">
        <f>_xlfn.XLOOKUP(B204,Rotineiros!B$1:B$5000,Rotineiros!A$1:A$5000)</f>
        <v>F2258379</v>
      </c>
      <c r="B204" t="s">
        <v>466</v>
      </c>
      <c r="C204"/>
      <c r="D204" t="s">
        <v>467</v>
      </c>
      <c r="E204" s="3" t="str">
        <f>_xlfn.XLOOKUP(A204,'Badge Arqueiro'!A$1:A$170,'Badge Arqueiro'!B$1:B$170,"0")</f>
        <v>0</v>
      </c>
      <c r="F204" s="55">
        <f>_xlfn.XLOOKUP(A204,Comiters!A$1:A$999,Comiters!B$1:B$999,"0")</f>
        <v>1</v>
      </c>
      <c r="G204"/>
      <c r="H204" s="3"/>
      <c r="M204">
        <f t="shared" si="4"/>
        <v>0</v>
      </c>
    </row>
    <row r="205" spans="1:13" s="25" customFormat="1">
      <c r="A205" t="str">
        <f>_xlfn.XLOOKUP(B205,Rotineiros!B$1:B$5000,Rotineiros!A$1:A$5000)</f>
        <v>F2258508</v>
      </c>
      <c r="B205" t="s">
        <v>12667</v>
      </c>
      <c r="C205"/>
      <c r="D205" t="s">
        <v>12668</v>
      </c>
      <c r="E205" s="3" t="str">
        <f>_xlfn.XLOOKUP(A205,'Badge Arqueiro'!A$1:A$170,'Badge Arqueiro'!B$1:B$170,"0")</f>
        <v>0</v>
      </c>
      <c r="F205" s="55">
        <f>_xlfn.XLOOKUP(A205,Comiters!A$1:A$999,Comiters!B$1:B$999,"0")</f>
        <v>1</v>
      </c>
      <c r="G205"/>
      <c r="H205" s="3"/>
      <c r="M205">
        <f t="shared" si="4"/>
        <v>0</v>
      </c>
    </row>
    <row r="206" spans="1:13" s="25" customFormat="1">
      <c r="A206" t="str">
        <f>_xlfn.XLOOKUP(B206,Rotineiros!B$1:B$5000,Rotineiros!A$1:A$5000)</f>
        <v>F3116999</v>
      </c>
      <c r="B206" t="s">
        <v>11765</v>
      </c>
      <c r="C206"/>
      <c r="D206" t="s">
        <v>4360</v>
      </c>
      <c r="E206" s="3" t="str">
        <f>_xlfn.XLOOKUP(A206,'Badge Arqueiro'!A$1:A$170,'Badge Arqueiro'!B$1:B$170,"0")</f>
        <v>0</v>
      </c>
      <c r="F206" s="55" t="str">
        <f>_xlfn.XLOOKUP(A206,Comiters!A$1:A$999,Comiters!B$1:B$999,"0")</f>
        <v>0</v>
      </c>
      <c r="G206"/>
      <c r="H206" s="3"/>
      <c r="M206">
        <f t="shared" si="4"/>
        <v>0</v>
      </c>
    </row>
    <row r="207" spans="1:13" s="25" customFormat="1">
      <c r="A207" t="str">
        <f>_xlfn.XLOOKUP(B207,Rotineiros!B$1:B$5000,Rotineiros!A$1:A$5000)</f>
        <v>F3877345</v>
      </c>
      <c r="B207" t="s">
        <v>7268</v>
      </c>
      <c r="C207"/>
      <c r="D207" t="s">
        <v>7318</v>
      </c>
      <c r="E207" s="3" t="str">
        <f>_xlfn.XLOOKUP(A207,'Badge Arqueiro'!A$1:A$170,'Badge Arqueiro'!B$1:B$170,"0")</f>
        <v>0</v>
      </c>
      <c r="F207" s="55" t="str">
        <f>_xlfn.XLOOKUP(A207,Comiters!A$1:A$999,Comiters!B$1:B$999,"0")</f>
        <v>0</v>
      </c>
      <c r="G207"/>
      <c r="H207" s="3"/>
      <c r="M207">
        <f t="shared" si="4"/>
        <v>0</v>
      </c>
    </row>
    <row r="208" spans="1:13" s="25" customFormat="1">
      <c r="A208" t="str">
        <f>_xlfn.XLOOKUP(B208,Rotineiros!B$1:B$5000,Rotineiros!A$1:A$5000)</f>
        <v xml:space="preserve">F4352771 </v>
      </c>
      <c r="B208" t="s">
        <v>17165</v>
      </c>
      <c r="C208"/>
      <c r="D208" t="s">
        <v>17166</v>
      </c>
      <c r="E208" s="3" t="str">
        <f>_xlfn.XLOOKUP(A208,'Badge Arqueiro'!A$1:A$170,'Badge Arqueiro'!B$1:B$170,"0")</f>
        <v>0</v>
      </c>
      <c r="F208" s="55" t="str">
        <f>_xlfn.XLOOKUP(A208,Comiters!A$1:A$999,Comiters!B$1:B$999,"0")</f>
        <v>0</v>
      </c>
      <c r="G208"/>
      <c r="H208" s="3"/>
      <c r="M208">
        <f t="shared" si="4"/>
        <v>0</v>
      </c>
    </row>
    <row r="209" spans="1:13" s="25" customFormat="1">
      <c r="A209" t="str">
        <f>_xlfn.XLOOKUP(B209,Rotineiros!B$1:B$5000,Rotineiros!A$1:A$5000)</f>
        <v>F4427077</v>
      </c>
      <c r="B209" t="s">
        <v>13688</v>
      </c>
      <c r="C209"/>
      <c r="D209" t="s">
        <v>13689</v>
      </c>
      <c r="E209" s="3" t="str">
        <f>_xlfn.XLOOKUP(A209,'Badge Arqueiro'!A$1:A$170,'Badge Arqueiro'!B$1:B$170,"0")</f>
        <v>0</v>
      </c>
      <c r="F209" s="55" t="str">
        <f>_xlfn.XLOOKUP(A209,Comiters!A$1:A$999,Comiters!B$1:B$999,"0")</f>
        <v>0</v>
      </c>
      <c r="G209"/>
      <c r="H209" s="3"/>
      <c r="M209">
        <f t="shared" si="4"/>
        <v>0</v>
      </c>
    </row>
    <row r="210" spans="1:13" s="25" customFormat="1">
      <c r="A210" t="str">
        <f>_xlfn.XLOOKUP(B210,Rotineiros!B$1:B$5000,Rotineiros!A$1:A$5000)</f>
        <v>F4921070</v>
      </c>
      <c r="B210" t="s">
        <v>17074</v>
      </c>
      <c r="C210"/>
      <c r="D210" t="s">
        <v>17075</v>
      </c>
      <c r="E210" s="3" t="str">
        <f>_xlfn.XLOOKUP(A210,'Badge Arqueiro'!A$1:A$170,'Badge Arqueiro'!B$1:B$170,"0")</f>
        <v>0</v>
      </c>
      <c r="F210" s="55" t="str">
        <f>_xlfn.XLOOKUP(A210,Comiters!A$1:A$999,Comiters!B$1:B$999,"0")</f>
        <v>0</v>
      </c>
      <c r="G210"/>
      <c r="H210" s="3"/>
      <c r="M210">
        <f t="shared" si="4"/>
        <v>0</v>
      </c>
    </row>
    <row r="211" spans="1:13" s="25" customFormat="1">
      <c r="A211" t="str">
        <f>_xlfn.XLOOKUP(B211,Rotineiros!B$1:B$5000,Rotineiros!A$1:A$5000)</f>
        <v>F4976259</v>
      </c>
      <c r="B211" t="s">
        <v>3030</v>
      </c>
      <c r="C211"/>
      <c r="D211" t="s">
        <v>3031</v>
      </c>
      <c r="E211" s="3" t="str">
        <f>_xlfn.XLOOKUP(A211,'Badge Arqueiro'!A$1:A$170,'Badge Arqueiro'!B$1:B$170,"0")</f>
        <v>0</v>
      </c>
      <c r="F211" s="55" t="str">
        <f>_xlfn.XLOOKUP(A211,Comiters!A$1:A$999,Comiters!B$1:B$999,"0")</f>
        <v>0</v>
      </c>
      <c r="G211"/>
      <c r="H211" s="3"/>
      <c r="M211">
        <f t="shared" si="4"/>
        <v>0</v>
      </c>
    </row>
    <row r="212" spans="1:13" s="25" customFormat="1">
      <c r="A212" t="str">
        <f>_xlfn.XLOOKUP(B212,Rotineiros!B$1:B$5000,Rotineiros!A$1:A$5000)</f>
        <v>F5116162</v>
      </c>
      <c r="B212" t="s">
        <v>12163</v>
      </c>
      <c r="C212"/>
      <c r="D212" t="s">
        <v>12231</v>
      </c>
      <c r="E212" s="3" t="str">
        <f>_xlfn.XLOOKUP(A212,'Badge Arqueiro'!A$1:A$170,'Badge Arqueiro'!B$1:B$170,"0")</f>
        <v>0</v>
      </c>
      <c r="F212" s="55" t="str">
        <f>_xlfn.XLOOKUP(A212,Comiters!A$1:A$999,Comiters!B$1:B$999,"0")</f>
        <v>0</v>
      </c>
      <c r="G212"/>
      <c r="H212" s="3"/>
      <c r="M212">
        <f t="shared" si="4"/>
        <v>0</v>
      </c>
    </row>
    <row r="213" spans="1:13" s="25" customFormat="1">
      <c r="A213" t="str">
        <f>_xlfn.XLOOKUP(B213,Rotineiros!B$1:B$5000,Rotineiros!A$1:A$5000)</f>
        <v>F5154837</v>
      </c>
      <c r="B213" t="s">
        <v>687</v>
      </c>
      <c r="C213"/>
      <c r="D213" t="s">
        <v>689</v>
      </c>
      <c r="E213" s="3" t="str">
        <f>_xlfn.XLOOKUP(A213,'Badge Arqueiro'!A$1:A$170,'Badge Arqueiro'!B$1:B$170,"0")</f>
        <v>0</v>
      </c>
      <c r="F213" s="55" t="str">
        <f>_xlfn.XLOOKUP(A213,Comiters!A$1:A$999,Comiters!B$1:B$999,"0")</f>
        <v>0</v>
      </c>
      <c r="G213"/>
      <c r="H213" s="3"/>
      <c r="M213">
        <f t="shared" si="4"/>
        <v>0</v>
      </c>
    </row>
    <row r="214" spans="1:13" s="25" customFormat="1">
      <c r="A214" t="str">
        <f>_xlfn.XLOOKUP(B214,Rotineiros!B$1:B$5000,Rotineiros!A$1:A$5000)</f>
        <v>F5245779</v>
      </c>
      <c r="B214" t="s">
        <v>1750</v>
      </c>
      <c r="C214"/>
      <c r="D214" t="s">
        <v>1752</v>
      </c>
      <c r="E214" s="3" t="str">
        <f>_xlfn.XLOOKUP(A214,'Badge Arqueiro'!A$1:A$170,'Badge Arqueiro'!B$1:B$170,"0")</f>
        <v>0</v>
      </c>
      <c r="F214" s="55" t="str">
        <f>_xlfn.XLOOKUP(A214,Comiters!A$1:A$999,Comiters!B$1:B$999,"0")</f>
        <v>0</v>
      </c>
      <c r="G214"/>
      <c r="H214" s="3"/>
      <c r="M214">
        <f t="shared" si="4"/>
        <v>0</v>
      </c>
    </row>
    <row r="215" spans="1:13" s="25" customFormat="1">
      <c r="A215" t="str">
        <f>_xlfn.XLOOKUP(B215,Rotineiros!B$1:B$5000,Rotineiros!A$1:A$5000)</f>
        <v>F5441481</v>
      </c>
      <c r="B215" t="s">
        <v>15653</v>
      </c>
      <c r="C215"/>
      <c r="D215" t="s">
        <v>4414</v>
      </c>
      <c r="E215" s="3" t="str">
        <f>_xlfn.XLOOKUP(A215,'Badge Arqueiro'!A$1:A$170,'Badge Arqueiro'!B$1:B$170,"0")</f>
        <v>0</v>
      </c>
      <c r="F215" s="55" t="str">
        <f>_xlfn.XLOOKUP(A215,Comiters!A$1:A$999,Comiters!B$1:B$999,"0")</f>
        <v>0</v>
      </c>
      <c r="G215"/>
      <c r="H215" s="3"/>
      <c r="M215">
        <f t="shared" si="4"/>
        <v>0</v>
      </c>
    </row>
    <row r="216" spans="1:13" s="25" customFormat="1">
      <c r="A216" t="str">
        <f>_xlfn.XLOOKUP(B216,Rotineiros!B$1:B$5000,Rotineiros!A$1:A$5000)</f>
        <v>F6322861</v>
      </c>
      <c r="B216" t="s">
        <v>16504</v>
      </c>
      <c r="C216"/>
      <c r="D216" t="s">
        <v>16506</v>
      </c>
      <c r="E216" s="3" t="str">
        <f>_xlfn.XLOOKUP(A216,'Badge Arqueiro'!A$1:A$170,'Badge Arqueiro'!B$1:B$170,"0")</f>
        <v>0</v>
      </c>
      <c r="F216" s="55" t="str">
        <f>_xlfn.XLOOKUP(A216,Comiters!A$1:A$999,Comiters!B$1:B$999,"0")</f>
        <v>0</v>
      </c>
      <c r="G216"/>
      <c r="H216" s="3"/>
      <c r="M216">
        <f t="shared" si="4"/>
        <v>0</v>
      </c>
    </row>
    <row r="217" spans="1:13" s="25" customFormat="1">
      <c r="A217" t="str">
        <f>_xlfn.XLOOKUP(B217,Rotineiros!B$1:B$5000,Rotineiros!A$1:A$5000)</f>
        <v>F6487859</v>
      </c>
      <c r="B217" t="s">
        <v>1924</v>
      </c>
      <c r="C217"/>
      <c r="D217" t="s">
        <v>1926</v>
      </c>
      <c r="E217" s="3">
        <f>_xlfn.XLOOKUP(A217,'Badge Arqueiro'!A$1:A$170,'Badge Arqueiro'!B$1:B$170,"0")</f>
        <v>1</v>
      </c>
      <c r="F217" s="55">
        <f>_xlfn.XLOOKUP(A217,Comiters!A$1:A$999,Comiters!B$1:B$999,"0")</f>
        <v>1</v>
      </c>
      <c r="G217"/>
      <c r="H217" s="3"/>
      <c r="M217">
        <f t="shared" si="4"/>
        <v>0</v>
      </c>
    </row>
    <row r="218" spans="1:13" s="25" customFormat="1">
      <c r="A218" t="str">
        <f>_xlfn.XLOOKUP(B218,Rotineiros!B$1:B$5000,Rotineiros!A$1:A$5000)</f>
        <v>F6608061</v>
      </c>
      <c r="B218" t="s">
        <v>13441</v>
      </c>
      <c r="C218"/>
      <c r="D218" t="s">
        <v>13442</v>
      </c>
      <c r="E218" s="3" t="str">
        <f>_xlfn.XLOOKUP(A218,'Badge Arqueiro'!A$1:A$170,'Badge Arqueiro'!B$1:B$170,"0")</f>
        <v>0</v>
      </c>
      <c r="F218" s="55">
        <f>_xlfn.XLOOKUP(A218,Comiters!A$1:A$999,Comiters!B$1:B$999,"0")</f>
        <v>1</v>
      </c>
      <c r="G218"/>
      <c r="H218" s="3"/>
      <c r="M218">
        <f t="shared" si="4"/>
        <v>0</v>
      </c>
    </row>
    <row r="219" spans="1:13" s="25" customFormat="1">
      <c r="A219" t="str">
        <f>_xlfn.XLOOKUP(B219,Rotineiros!B$1:B$5000,Rotineiros!A$1:A$5000)</f>
        <v>F6750759</v>
      </c>
      <c r="B219" t="s">
        <v>1772</v>
      </c>
      <c r="C219"/>
      <c r="D219" t="s">
        <v>1773</v>
      </c>
      <c r="E219" s="3" t="str">
        <f>_xlfn.XLOOKUP(A219,'Badge Arqueiro'!A$1:A$170,'Badge Arqueiro'!B$1:B$170,"0")</f>
        <v>0</v>
      </c>
      <c r="F219" s="55" t="str">
        <f>_xlfn.XLOOKUP(A219,Comiters!A$1:A$999,Comiters!B$1:B$999,"0")</f>
        <v>0</v>
      </c>
      <c r="G219"/>
      <c r="H219" s="3"/>
      <c r="M219">
        <f t="shared" si="4"/>
        <v>0</v>
      </c>
    </row>
    <row r="220" spans="1:13" s="25" customFormat="1">
      <c r="A220" t="str">
        <f>_xlfn.XLOOKUP(B220,Rotineiros!B$1:B$5000,Rotineiros!A$1:A$5000)</f>
        <v>F8597698</v>
      </c>
      <c r="B220" t="s">
        <v>11635</v>
      </c>
      <c r="C220"/>
      <c r="D220" t="s">
        <v>11711</v>
      </c>
      <c r="E220" s="3" t="str">
        <f>_xlfn.XLOOKUP(A220,'Badge Arqueiro'!A$1:A$170,'Badge Arqueiro'!B$1:B$170,"0")</f>
        <v>0</v>
      </c>
      <c r="F220" s="55" t="str">
        <f>_xlfn.XLOOKUP(A220,Comiters!A$1:A$999,Comiters!B$1:B$999,"0")</f>
        <v>0</v>
      </c>
      <c r="G220"/>
      <c r="H220" s="3"/>
      <c r="M220">
        <f t="shared" si="4"/>
        <v>0</v>
      </c>
    </row>
    <row r="221" spans="1:13" s="25" customFormat="1">
      <c r="A221" t="str">
        <f>_xlfn.XLOOKUP(B221,Rotineiros!B$1:B$5000,Rotineiros!A$1:A$5000)</f>
        <v>F8612625</v>
      </c>
      <c r="B221" t="s">
        <v>367</v>
      </c>
      <c r="C221"/>
      <c r="D221" t="s">
        <v>369</v>
      </c>
      <c r="E221" s="3" t="str">
        <f>_xlfn.XLOOKUP(A221,'Badge Arqueiro'!A$1:A$170,'Badge Arqueiro'!B$1:B$170,"0")</f>
        <v>0</v>
      </c>
      <c r="F221" s="55" t="str">
        <f>_xlfn.XLOOKUP(A221,Comiters!A$1:A$999,Comiters!B$1:B$999,"0")</f>
        <v>0</v>
      </c>
      <c r="G221"/>
      <c r="H221" s="3"/>
      <c r="M221">
        <f t="shared" si="4"/>
        <v>0</v>
      </c>
    </row>
    <row r="222" spans="1:13" s="25" customFormat="1">
      <c r="A222" t="str">
        <f>_xlfn.XLOOKUP(B222,Rotineiros!B$1:B$5000,Rotineiros!A$1:A$5000)</f>
        <v>F8711667</v>
      </c>
      <c r="B222" t="s">
        <v>17140</v>
      </c>
      <c r="C222"/>
      <c r="D222" t="s">
        <v>17141</v>
      </c>
      <c r="E222" s="3" t="str">
        <f>_xlfn.XLOOKUP(A222,'Badge Arqueiro'!A$1:A$170,'Badge Arqueiro'!B$1:B$170,"0")</f>
        <v>0</v>
      </c>
      <c r="F222" s="55" t="str">
        <f>_xlfn.XLOOKUP(A222,Comiters!A$1:A$999,Comiters!B$1:B$999,"0")</f>
        <v>0</v>
      </c>
      <c r="G222"/>
      <c r="H222" s="3"/>
      <c r="M222">
        <f t="shared" si="4"/>
        <v>0</v>
      </c>
    </row>
    <row r="223" spans="1:13" s="25" customFormat="1">
      <c r="A223" t="str">
        <f>_xlfn.XLOOKUP(B223,Rotineiros!B$1:B$5000,Rotineiros!A$1:A$5000)</f>
        <v>F8711719</v>
      </c>
      <c r="B223" t="s">
        <v>13880</v>
      </c>
      <c r="C223"/>
      <c r="D223" t="s">
        <v>13881</v>
      </c>
      <c r="E223" s="3" t="str">
        <f>_xlfn.XLOOKUP(A223,'Badge Arqueiro'!A$1:A$170,'Badge Arqueiro'!B$1:B$170,"0")</f>
        <v>0</v>
      </c>
      <c r="F223" s="55">
        <f>_xlfn.XLOOKUP(A223,Comiters!A$1:A$999,Comiters!B$1:B$999,"0")</f>
        <v>1</v>
      </c>
      <c r="G223"/>
      <c r="H223" s="3"/>
      <c r="M223">
        <f t="shared" si="4"/>
        <v>0</v>
      </c>
    </row>
    <row r="224" spans="1:13" s="25" customFormat="1">
      <c r="A224" t="str">
        <f>_xlfn.XLOOKUP(B224,Rotineiros!B$1:B$5000,Rotineiros!A$1:A$5000)</f>
        <v>F9275876</v>
      </c>
      <c r="B224" t="s">
        <v>17110</v>
      </c>
      <c r="C224"/>
      <c r="D224" t="s">
        <v>17111</v>
      </c>
      <c r="E224" s="3" t="str">
        <f>_xlfn.XLOOKUP(A224,'Badge Arqueiro'!A$1:A$170,'Badge Arqueiro'!B$1:B$170,"0")</f>
        <v>0</v>
      </c>
      <c r="F224" s="55" t="str">
        <f>_xlfn.XLOOKUP(A224,Comiters!A$1:A$999,Comiters!B$1:B$999,"0")</f>
        <v>0</v>
      </c>
      <c r="G224"/>
      <c r="H224" s="3"/>
      <c r="M224">
        <f t="shared" si="4"/>
        <v>0</v>
      </c>
    </row>
    <row r="225" spans="1:13" s="25" customFormat="1">
      <c r="A225" t="str">
        <f>_xlfn.XLOOKUP(B225,Rotineiros!B$1:B$5000,Rotineiros!A$1:A$5000)</f>
        <v>F9329574</v>
      </c>
      <c r="B225" t="s">
        <v>385</v>
      </c>
      <c r="C225"/>
      <c r="D225" t="s">
        <v>386</v>
      </c>
      <c r="E225" s="3" t="str">
        <f>_xlfn.XLOOKUP(A225,'Badge Arqueiro'!A$1:A$170,'Badge Arqueiro'!B$1:B$170,"0")</f>
        <v>0</v>
      </c>
      <c r="F225" s="55">
        <f>_xlfn.XLOOKUP(A225,Comiters!A$1:A$999,Comiters!B$1:B$999,"0")</f>
        <v>1</v>
      </c>
      <c r="G225"/>
      <c r="H225" s="3"/>
      <c r="M225">
        <f t="shared" si="4"/>
        <v>0</v>
      </c>
    </row>
    <row r="226" spans="1:13" s="25" customFormat="1">
      <c r="A226" t="str">
        <f>_xlfn.XLOOKUP(B226,Rotineiros!B$1:B$5000,Rotineiros!A$1:A$5000)</f>
        <v>Z1026912</v>
      </c>
      <c r="B226" t="s">
        <v>520</v>
      </c>
      <c r="C226"/>
      <c r="D226" t="s">
        <v>521</v>
      </c>
      <c r="E226" s="3"/>
      <c r="F226" s="55"/>
      <c r="G226"/>
      <c r="H226" s="3"/>
      <c r="M226">
        <f t="shared" si="4"/>
        <v>0</v>
      </c>
    </row>
    <row r="227" spans="1:13" s="25" customFormat="1">
      <c r="A227"/>
      <c r="B227"/>
      <c r="C227"/>
      <c r="D227"/>
      <c r="E227" s="3"/>
      <c r="F227" s="3"/>
      <c r="G227"/>
      <c r="H227" s="3"/>
      <c r="M227">
        <f t="shared" si="4"/>
        <v>1111111111</v>
      </c>
    </row>
    <row r="228" spans="1:13" s="25" customFormat="1">
      <c r="A228"/>
      <c r="B228"/>
      <c r="C228"/>
      <c r="D228"/>
      <c r="E228" s="3" t="e">
        <f>SUM(E4:E225)</f>
        <v>#N/A</v>
      </c>
      <c r="F228" s="3" t="e">
        <f>SUM(F4:F225)</f>
        <v>#N/A</v>
      </c>
      <c r="G228"/>
      <c r="H228" s="3"/>
      <c r="M228">
        <f t="shared" si="4"/>
        <v>1111111111</v>
      </c>
    </row>
    <row r="229" spans="1:13" s="25" customFormat="1">
      <c r="A229"/>
      <c r="B229"/>
      <c r="C229"/>
      <c r="D229"/>
      <c r="E229" s="3"/>
      <c r="F229" s="55"/>
      <c r="G229"/>
      <c r="H229" s="3"/>
      <c r="M229">
        <f t="shared" si="4"/>
        <v>1111111111</v>
      </c>
    </row>
    <row r="230" spans="1:13" s="25" customFormat="1">
      <c r="A230"/>
      <c r="B230"/>
      <c r="C230"/>
      <c r="D230"/>
      <c r="E230" s="3"/>
      <c r="F230" s="55"/>
      <c r="G230"/>
      <c r="H230" s="3"/>
      <c r="M230">
        <f t="shared" si="4"/>
        <v>1111111111</v>
      </c>
    </row>
    <row r="231" spans="1:13" s="25" customFormat="1">
      <c r="A231"/>
      <c r="B231"/>
      <c r="C231"/>
      <c r="D231"/>
      <c r="E231" s="3"/>
      <c r="F231" s="55"/>
      <c r="G231"/>
      <c r="H231" s="3"/>
      <c r="M231">
        <f t="shared" si="4"/>
        <v>1111111111</v>
      </c>
    </row>
    <row r="232" spans="1:13" s="25" customFormat="1">
      <c r="A232"/>
      <c r="B232"/>
      <c r="C232"/>
      <c r="D232"/>
      <c r="E232" s="3"/>
      <c r="F232" s="55"/>
      <c r="G232"/>
      <c r="H232" s="3"/>
      <c r="M232">
        <f t="shared" si="4"/>
        <v>1111111111</v>
      </c>
    </row>
    <row r="233" spans="1:13" s="25" customFormat="1">
      <c r="A233"/>
      <c r="B233"/>
      <c r="C233"/>
      <c r="D233"/>
      <c r="E233" s="3"/>
      <c r="F233" s="55"/>
      <c r="G233"/>
      <c r="H233" s="3"/>
      <c r="M233">
        <f t="shared" si="4"/>
        <v>1111111111</v>
      </c>
    </row>
    <row r="234" spans="1:13" s="25" customFormat="1">
      <c r="A234"/>
      <c r="B234"/>
      <c r="C234"/>
      <c r="D234"/>
      <c r="E234" s="3"/>
      <c r="F234" s="55"/>
      <c r="G234"/>
      <c r="H234"/>
      <c r="M234">
        <f t="shared" si="4"/>
        <v>1111111111</v>
      </c>
    </row>
    <row r="235" spans="1:13" s="25" customFormat="1">
      <c r="A235"/>
      <c r="B235"/>
      <c r="C235"/>
      <c r="D235"/>
      <c r="E235" s="3"/>
      <c r="F235" s="55"/>
      <c r="G235"/>
      <c r="H235"/>
      <c r="M235">
        <f t="shared" si="4"/>
        <v>1111111111</v>
      </c>
    </row>
    <row r="236" spans="1:13" s="25" customFormat="1">
      <c r="A236"/>
      <c r="B236"/>
      <c r="C236"/>
      <c r="D236"/>
      <c r="E236" s="3"/>
      <c r="F236" s="55"/>
      <c r="G236"/>
      <c r="H236"/>
      <c r="M236">
        <f t="shared" si="4"/>
        <v>1111111111</v>
      </c>
    </row>
    <row r="237" spans="1:13" s="25" customFormat="1">
      <c r="A237"/>
      <c r="B237"/>
      <c r="C237"/>
      <c r="D237"/>
      <c r="E237" s="3"/>
      <c r="F237" s="55"/>
      <c r="G237"/>
      <c r="H237"/>
      <c r="M237">
        <f t="shared" si="4"/>
        <v>1111111111</v>
      </c>
    </row>
    <row r="238" spans="1:13" s="25" customFormat="1">
      <c r="A238"/>
      <c r="B238"/>
      <c r="C238"/>
      <c r="D238"/>
      <c r="E238" s="3"/>
      <c r="F238" s="55"/>
      <c r="G238"/>
      <c r="H238"/>
      <c r="M238">
        <f t="shared" si="4"/>
        <v>1111111111</v>
      </c>
    </row>
    <row r="239" spans="1:13" s="25" customFormat="1">
      <c r="A239"/>
      <c r="B239"/>
      <c r="C239"/>
      <c r="D239"/>
      <c r="E239" s="3"/>
      <c r="F239" s="55"/>
      <c r="G239"/>
      <c r="H239"/>
      <c r="M239">
        <f t="shared" si="4"/>
        <v>1111111111</v>
      </c>
    </row>
    <row r="240" spans="1:13" s="25" customFormat="1">
      <c r="A240"/>
      <c r="B240"/>
      <c r="C240"/>
      <c r="D240"/>
      <c r="E240" s="3"/>
      <c r="F240" s="55"/>
      <c r="G240"/>
      <c r="H240"/>
      <c r="M240">
        <f t="shared" si="4"/>
        <v>1111111111</v>
      </c>
    </row>
    <row r="241" spans="1:13" s="25" customFormat="1">
      <c r="A241"/>
      <c r="B241"/>
      <c r="C241"/>
      <c r="D241"/>
      <c r="E241" s="3"/>
      <c r="F241" s="55"/>
      <c r="G241"/>
      <c r="H241"/>
      <c r="M241">
        <f t="shared" si="4"/>
        <v>1111111111</v>
      </c>
    </row>
    <row r="242" spans="1:13" s="25" customFormat="1">
      <c r="A242"/>
      <c r="B242"/>
      <c r="C242"/>
      <c r="D242"/>
      <c r="E242" s="3"/>
      <c r="F242" s="55"/>
      <c r="G242"/>
      <c r="H242"/>
      <c r="M242">
        <f t="shared" si="4"/>
        <v>1111111111</v>
      </c>
    </row>
    <row r="243" spans="1:13" s="25" customFormat="1">
      <c r="A243"/>
      <c r="B243"/>
      <c r="C243"/>
      <c r="D243"/>
      <c r="E243" s="3"/>
      <c r="F243" s="55"/>
      <c r="G243"/>
      <c r="H243"/>
      <c r="M243">
        <f t="shared" si="4"/>
        <v>1111111111</v>
      </c>
    </row>
    <row r="244" spans="1:13" s="25" customFormat="1">
      <c r="A244"/>
      <c r="B244"/>
      <c r="C244"/>
      <c r="D244"/>
      <c r="E244" s="3"/>
      <c r="F244" s="55"/>
      <c r="G244"/>
      <c r="H244"/>
      <c r="M244">
        <f t="shared" si="4"/>
        <v>1111111111</v>
      </c>
    </row>
    <row r="245" spans="1:13" s="25" customFormat="1">
      <c r="A245"/>
      <c r="B245"/>
      <c r="C245"/>
      <c r="D245"/>
      <c r="E245" s="3"/>
      <c r="F245" s="55"/>
      <c r="G245"/>
      <c r="H245"/>
      <c r="M245">
        <f t="shared" si="4"/>
        <v>1111111111</v>
      </c>
    </row>
    <row r="246" spans="1:13" s="25" customFormat="1">
      <c r="A246"/>
      <c r="B246"/>
      <c r="C246"/>
      <c r="D246"/>
      <c r="E246" s="3"/>
      <c r="F246" s="55"/>
      <c r="G246"/>
      <c r="H246"/>
      <c r="M246">
        <f t="shared" si="4"/>
        <v>1111111111</v>
      </c>
    </row>
    <row r="247" spans="1:13" s="25" customFormat="1">
      <c r="A247"/>
      <c r="B247"/>
      <c r="C247"/>
      <c r="D247"/>
      <c r="E247" s="3"/>
      <c r="F247" s="55"/>
      <c r="G247"/>
      <c r="H247"/>
      <c r="M247">
        <f t="shared" si="4"/>
        <v>1111111111</v>
      </c>
    </row>
    <row r="248" spans="1:13" s="25" customFormat="1">
      <c r="A248"/>
      <c r="B248"/>
      <c r="C248"/>
      <c r="D248"/>
      <c r="E248" s="3"/>
      <c r="F248" s="55"/>
      <c r="G248"/>
      <c r="H248"/>
      <c r="M248">
        <f t="shared" si="4"/>
        <v>1111111111</v>
      </c>
    </row>
    <row r="249" spans="1:13" s="25" customFormat="1">
      <c r="A249"/>
      <c r="B249"/>
      <c r="C249"/>
      <c r="D249"/>
      <c r="E249" s="3"/>
      <c r="F249" s="55"/>
      <c r="G249"/>
      <c r="H249"/>
      <c r="M249">
        <f t="shared" si="4"/>
        <v>1111111111</v>
      </c>
    </row>
    <row r="250" spans="1:13" s="25" customFormat="1">
      <c r="A250"/>
      <c r="B250"/>
      <c r="C250"/>
      <c r="D250"/>
      <c r="E250" s="3"/>
      <c r="F250" s="55"/>
      <c r="G250"/>
      <c r="H250"/>
      <c r="M250">
        <f t="shared" si="4"/>
        <v>1111111111</v>
      </c>
    </row>
    <row r="251" spans="1:13" s="25" customFormat="1">
      <c r="A251"/>
      <c r="B251"/>
      <c r="C251"/>
      <c r="D251"/>
      <c r="E251" s="3"/>
      <c r="F251" s="55"/>
      <c r="G251"/>
      <c r="H251"/>
      <c r="M251">
        <f t="shared" si="4"/>
        <v>1111111111</v>
      </c>
    </row>
    <row r="252" spans="1:13" s="25" customFormat="1">
      <c r="A252"/>
      <c r="B252"/>
      <c r="C252"/>
      <c r="D252"/>
      <c r="E252" s="3"/>
      <c r="F252" s="55"/>
      <c r="G252"/>
      <c r="H252"/>
      <c r="M252">
        <f t="shared" si="4"/>
        <v>1111111111</v>
      </c>
    </row>
    <row r="253" spans="1:13" s="25" customFormat="1">
      <c r="A253"/>
      <c r="B253"/>
      <c r="C253"/>
      <c r="D253"/>
      <c r="E253" s="3"/>
      <c r="F253" s="55"/>
      <c r="G253"/>
      <c r="H253"/>
      <c r="M253">
        <f t="shared" si="4"/>
        <v>1111111111</v>
      </c>
    </row>
    <row r="254" spans="1:13" s="25" customFormat="1">
      <c r="A254"/>
      <c r="B254"/>
      <c r="C254"/>
      <c r="D254"/>
      <c r="E254" s="3"/>
      <c r="F254" s="55"/>
      <c r="G254"/>
      <c r="H254"/>
      <c r="M254">
        <f t="shared" si="4"/>
        <v>1111111111</v>
      </c>
    </row>
    <row r="255" spans="1:13" s="25" customFormat="1">
      <c r="A255"/>
      <c r="B255"/>
      <c r="C255"/>
      <c r="D255"/>
      <c r="E255" s="3"/>
      <c r="F255" s="55"/>
      <c r="G255"/>
      <c r="H255"/>
      <c r="M255">
        <f t="shared" si="4"/>
        <v>1111111111</v>
      </c>
    </row>
    <row r="256" spans="1:13" s="25" customFormat="1">
      <c r="A256"/>
      <c r="B256"/>
      <c r="C256"/>
      <c r="D256"/>
      <c r="E256" s="3"/>
      <c r="F256" s="55"/>
      <c r="G256"/>
      <c r="H256"/>
      <c r="M256">
        <f t="shared" si="4"/>
        <v>1111111111</v>
      </c>
    </row>
    <row r="257" spans="1:13" s="25" customFormat="1">
      <c r="A257"/>
      <c r="B257"/>
      <c r="C257"/>
      <c r="D257"/>
      <c r="E257" s="3"/>
      <c r="F257" s="55"/>
      <c r="G257"/>
      <c r="H257"/>
      <c r="M257">
        <f t="shared" si="4"/>
        <v>1111111111</v>
      </c>
    </row>
    <row r="258" spans="1:13" s="25" customFormat="1">
      <c r="A258"/>
      <c r="B258"/>
      <c r="C258"/>
      <c r="D258"/>
      <c r="E258" s="3"/>
      <c r="F258" s="55"/>
      <c r="G258"/>
      <c r="H258"/>
      <c r="M258">
        <f t="shared" si="4"/>
        <v>1111111111</v>
      </c>
    </row>
    <row r="259" spans="1:13" s="25" customFormat="1">
      <c r="A259"/>
      <c r="B259"/>
      <c r="C259"/>
      <c r="D259"/>
      <c r="E259" s="3"/>
      <c r="F259" s="55"/>
      <c r="G259"/>
      <c r="H259"/>
      <c r="M259">
        <f t="shared" si="4"/>
        <v>1111111111</v>
      </c>
    </row>
    <row r="260" spans="1:13" s="25" customFormat="1">
      <c r="A260"/>
      <c r="B260"/>
      <c r="C260"/>
      <c r="D260"/>
      <c r="E260" s="3"/>
      <c r="F260" s="55"/>
      <c r="G260"/>
      <c r="H260"/>
      <c r="M260">
        <f t="shared" si="4"/>
        <v>1111111111</v>
      </c>
    </row>
    <row r="261" spans="1:13" s="25" customFormat="1">
      <c r="A261"/>
      <c r="B261"/>
      <c r="C261"/>
      <c r="D261"/>
      <c r="E261" s="3"/>
      <c r="F261" s="55"/>
      <c r="G261"/>
      <c r="H261"/>
      <c r="M261">
        <f t="shared" ref="M261:M324" si="5">IF(D261=D262,1111111111,0)</f>
        <v>1111111111</v>
      </c>
    </row>
    <row r="262" spans="1:13" s="25" customFormat="1">
      <c r="A262"/>
      <c r="B262"/>
      <c r="C262"/>
      <c r="D262"/>
      <c r="E262" s="3"/>
      <c r="F262" s="55"/>
      <c r="G262"/>
      <c r="H262"/>
      <c r="M262">
        <f t="shared" si="5"/>
        <v>1111111111</v>
      </c>
    </row>
    <row r="263" spans="1:13" s="25" customFormat="1">
      <c r="A263"/>
      <c r="B263"/>
      <c r="C263"/>
      <c r="D263"/>
      <c r="E263" s="3"/>
      <c r="F263" s="55"/>
      <c r="G263"/>
      <c r="H263"/>
      <c r="M263">
        <f t="shared" si="5"/>
        <v>1111111111</v>
      </c>
    </row>
    <row r="264" spans="1:13" s="25" customFormat="1">
      <c r="A264"/>
      <c r="B264"/>
      <c r="C264"/>
      <c r="D264"/>
      <c r="E264" s="3"/>
      <c r="F264" s="55"/>
      <c r="G264"/>
      <c r="H264"/>
      <c r="M264">
        <f t="shared" si="5"/>
        <v>1111111111</v>
      </c>
    </row>
    <row r="265" spans="1:13" s="25" customFormat="1">
      <c r="A265"/>
      <c r="B265"/>
      <c r="C265"/>
      <c r="D265"/>
      <c r="E265" s="3"/>
      <c r="F265" s="55"/>
      <c r="G265"/>
      <c r="H265"/>
      <c r="M265">
        <f t="shared" si="5"/>
        <v>1111111111</v>
      </c>
    </row>
    <row r="266" spans="1:13" s="25" customFormat="1">
      <c r="A266"/>
      <c r="B266"/>
      <c r="C266"/>
      <c r="D266"/>
      <c r="E266" s="3"/>
      <c r="F266" s="55"/>
      <c r="G266"/>
      <c r="H266"/>
      <c r="M266">
        <f t="shared" si="5"/>
        <v>1111111111</v>
      </c>
    </row>
    <row r="267" spans="1:13" s="25" customFormat="1">
      <c r="A267"/>
      <c r="B267"/>
      <c r="C267"/>
      <c r="D267"/>
      <c r="E267" s="3"/>
      <c r="F267" s="55"/>
      <c r="G267"/>
      <c r="H267"/>
      <c r="M267">
        <f t="shared" si="5"/>
        <v>1111111111</v>
      </c>
    </row>
    <row r="268" spans="1:13" s="25" customFormat="1">
      <c r="A268"/>
      <c r="B268"/>
      <c r="C268"/>
      <c r="D268"/>
      <c r="E268" s="3"/>
      <c r="F268" s="55"/>
      <c r="G268"/>
      <c r="H268"/>
      <c r="M268">
        <f t="shared" si="5"/>
        <v>1111111111</v>
      </c>
    </row>
    <row r="269" spans="1:13" s="25" customFormat="1">
      <c r="A269"/>
      <c r="B269"/>
      <c r="C269"/>
      <c r="D269"/>
      <c r="E269" s="3"/>
      <c r="F269" s="55"/>
      <c r="G269"/>
      <c r="H269"/>
      <c r="M269">
        <f t="shared" si="5"/>
        <v>1111111111</v>
      </c>
    </row>
    <row r="270" spans="1:13" s="25" customFormat="1">
      <c r="A270"/>
      <c r="B270"/>
      <c r="C270"/>
      <c r="D270"/>
      <c r="E270" s="3"/>
      <c r="F270" s="55"/>
      <c r="G270"/>
      <c r="H270"/>
      <c r="M270">
        <f t="shared" si="5"/>
        <v>1111111111</v>
      </c>
    </row>
    <row r="271" spans="1:13" s="25" customFormat="1">
      <c r="A271"/>
      <c r="B271"/>
      <c r="C271"/>
      <c r="D271"/>
      <c r="E271" s="3"/>
      <c r="F271" s="55"/>
      <c r="G271"/>
      <c r="H271"/>
      <c r="M271">
        <f t="shared" si="5"/>
        <v>1111111111</v>
      </c>
    </row>
    <row r="272" spans="1:13" s="25" customFormat="1">
      <c r="A272" s="93"/>
      <c r="B272"/>
      <c r="C272"/>
      <c r="D272"/>
      <c r="E272" s="3"/>
      <c r="F272" s="55"/>
      <c r="G272"/>
      <c r="H272"/>
      <c r="M272">
        <f t="shared" si="5"/>
        <v>1111111111</v>
      </c>
    </row>
    <row r="273" spans="1:13" s="25" customFormat="1">
      <c r="A273"/>
      <c r="B273"/>
      <c r="C273"/>
      <c r="D273"/>
      <c r="E273" s="3"/>
      <c r="F273" s="55"/>
      <c r="G273"/>
      <c r="H273"/>
      <c r="M273">
        <f t="shared" si="5"/>
        <v>1111111111</v>
      </c>
    </row>
    <row r="274" spans="1:13" s="25" customFormat="1">
      <c r="A274"/>
      <c r="B274"/>
      <c r="C274"/>
      <c r="D274"/>
      <c r="E274" s="3"/>
      <c r="F274" s="55"/>
      <c r="G274" s="3"/>
      <c r="H274"/>
      <c r="M274">
        <f t="shared" si="5"/>
        <v>1111111111</v>
      </c>
    </row>
    <row r="275" spans="1:13">
      <c r="B275"/>
      <c r="H275"/>
      <c r="K275" s="25"/>
      <c r="M275">
        <f t="shared" si="5"/>
        <v>1111111111</v>
      </c>
    </row>
    <row r="276" spans="1:13">
      <c r="B276"/>
      <c r="H276"/>
      <c r="K276" s="25"/>
      <c r="M276">
        <f t="shared" si="5"/>
        <v>1111111111</v>
      </c>
    </row>
    <row r="277" spans="1:13">
      <c r="B277"/>
      <c r="H277"/>
      <c r="K277" s="25"/>
      <c r="M277">
        <f t="shared" si="5"/>
        <v>1111111111</v>
      </c>
    </row>
    <row r="278" spans="1:13" s="25" customFormat="1">
      <c r="A278"/>
      <c r="B278"/>
      <c r="C278"/>
      <c r="D278"/>
      <c r="E278" s="3"/>
      <c r="F278" s="3"/>
      <c r="G278"/>
      <c r="H278"/>
      <c r="M278">
        <f t="shared" si="5"/>
        <v>1111111111</v>
      </c>
    </row>
    <row r="279" spans="1:13" s="25" customFormat="1">
      <c r="A279"/>
      <c r="B279"/>
      <c r="C279"/>
      <c r="D279"/>
      <c r="E279" s="3"/>
      <c r="F279" s="55"/>
      <c r="G279"/>
      <c r="H279"/>
      <c r="M279">
        <f t="shared" si="5"/>
        <v>1111111111</v>
      </c>
    </row>
    <row r="280" spans="1:13" s="25" customFormat="1">
      <c r="A280"/>
      <c r="B280"/>
      <c r="C280"/>
      <c r="D280"/>
      <c r="E280" s="3"/>
      <c r="F280" s="55"/>
      <c r="G280" s="3"/>
      <c r="H280"/>
      <c r="M280">
        <f t="shared" si="5"/>
        <v>1111111111</v>
      </c>
    </row>
    <row r="281" spans="1:13">
      <c r="B281"/>
      <c r="H281"/>
      <c r="K281" s="25"/>
      <c r="M281">
        <f t="shared" si="5"/>
        <v>1111111111</v>
      </c>
    </row>
    <row r="282" spans="1:13" s="25" customFormat="1">
      <c r="A282"/>
      <c r="B282"/>
      <c r="C282"/>
      <c r="D282"/>
      <c r="E282" s="3"/>
      <c r="F282" s="55"/>
      <c r="G282"/>
      <c r="H282"/>
      <c r="M282">
        <f t="shared" si="5"/>
        <v>1111111111</v>
      </c>
    </row>
    <row r="283" spans="1:13" s="25" customFormat="1">
      <c r="A283"/>
      <c r="B283"/>
      <c r="C283"/>
      <c r="D283"/>
      <c r="E283" s="3"/>
      <c r="F283" s="55"/>
      <c r="G283"/>
      <c r="H283"/>
      <c r="M283">
        <f t="shared" si="5"/>
        <v>1111111111</v>
      </c>
    </row>
    <row r="284" spans="1:13" s="25" customFormat="1">
      <c r="A284"/>
      <c r="B284"/>
      <c r="C284"/>
      <c r="D284"/>
      <c r="E284" s="3"/>
      <c r="F284" s="55"/>
      <c r="G284"/>
      <c r="H284"/>
      <c r="M284">
        <f t="shared" si="5"/>
        <v>1111111111</v>
      </c>
    </row>
    <row r="285" spans="1:13" s="25" customFormat="1">
      <c r="A285"/>
      <c r="B285"/>
      <c r="C285"/>
      <c r="D285"/>
      <c r="E285" s="3"/>
      <c r="F285" s="55"/>
      <c r="G285"/>
      <c r="H285"/>
      <c r="M285">
        <f t="shared" si="5"/>
        <v>1111111111</v>
      </c>
    </row>
    <row r="286" spans="1:13" s="25" customFormat="1">
      <c r="A286"/>
      <c r="B286"/>
      <c r="C286"/>
      <c r="D286"/>
      <c r="E286" s="3"/>
      <c r="F286" s="55"/>
      <c r="G286"/>
      <c r="H286"/>
      <c r="M286">
        <f t="shared" si="5"/>
        <v>1111111111</v>
      </c>
    </row>
    <row r="287" spans="1:13" s="25" customFormat="1">
      <c r="A287"/>
      <c r="B287"/>
      <c r="C287"/>
      <c r="D287"/>
      <c r="E287" s="3"/>
      <c r="F287" s="55"/>
      <c r="G287"/>
      <c r="H287"/>
      <c r="M287">
        <f t="shared" si="5"/>
        <v>1111111111</v>
      </c>
    </row>
    <row r="288" spans="1:13" s="25" customFormat="1">
      <c r="A288"/>
      <c r="B288"/>
      <c r="C288"/>
      <c r="D288"/>
      <c r="E288" s="3"/>
      <c r="F288" s="55"/>
      <c r="G288"/>
      <c r="H288"/>
      <c r="M288">
        <f t="shared" si="5"/>
        <v>1111111111</v>
      </c>
    </row>
    <row r="289" spans="1:13" s="25" customFormat="1">
      <c r="A289"/>
      <c r="B289"/>
      <c r="C289"/>
      <c r="D289"/>
      <c r="E289" s="3"/>
      <c r="F289" s="55"/>
      <c r="G289"/>
      <c r="H289"/>
      <c r="M289">
        <f t="shared" si="5"/>
        <v>1111111111</v>
      </c>
    </row>
    <row r="290" spans="1:13" s="25" customFormat="1">
      <c r="A290"/>
      <c r="B290"/>
      <c r="C290"/>
      <c r="D290"/>
      <c r="E290" s="3"/>
      <c r="F290" s="55"/>
      <c r="G290"/>
      <c r="H290"/>
      <c r="M290">
        <f t="shared" si="5"/>
        <v>1111111111</v>
      </c>
    </row>
    <row r="291" spans="1:13" s="25" customFormat="1">
      <c r="A291"/>
      <c r="B291"/>
      <c r="C291"/>
      <c r="D291"/>
      <c r="E291" s="3"/>
      <c r="F291" s="55"/>
      <c r="G291" s="3"/>
      <c r="H291"/>
      <c r="M291">
        <f t="shared" si="5"/>
        <v>1111111111</v>
      </c>
    </row>
    <row r="292" spans="1:13">
      <c r="B292"/>
      <c r="G292" s="3"/>
      <c r="H292"/>
      <c r="K292" s="25"/>
      <c r="M292">
        <f t="shared" si="5"/>
        <v>1111111111</v>
      </c>
    </row>
    <row r="293" spans="1:13">
      <c r="B293"/>
      <c r="H293"/>
      <c r="K293" s="25"/>
      <c r="M293">
        <f t="shared" si="5"/>
        <v>1111111111</v>
      </c>
    </row>
    <row r="294" spans="1:13" s="25" customFormat="1">
      <c r="A294"/>
      <c r="B294"/>
      <c r="C294"/>
      <c r="D294"/>
      <c r="E294" s="3"/>
      <c r="F294" s="55"/>
      <c r="G294" s="3"/>
      <c r="H294"/>
      <c r="M294">
        <f t="shared" si="5"/>
        <v>1111111111</v>
      </c>
    </row>
    <row r="295" spans="1:13" s="25" customFormat="1">
      <c r="A295"/>
      <c r="B295"/>
      <c r="C295"/>
      <c r="D295"/>
      <c r="E295" s="3"/>
      <c r="F295" s="55"/>
      <c r="G295" s="3"/>
      <c r="H295"/>
      <c r="M295">
        <f t="shared" si="5"/>
        <v>1111111111</v>
      </c>
    </row>
    <row r="296" spans="1:13" s="25" customFormat="1">
      <c r="A296"/>
      <c r="B296"/>
      <c r="C296"/>
      <c r="D296"/>
      <c r="E296" s="3"/>
      <c r="F296" s="55"/>
      <c r="G296" s="3"/>
      <c r="H296"/>
      <c r="M296">
        <f t="shared" si="5"/>
        <v>1111111111</v>
      </c>
    </row>
    <row r="297" spans="1:13" s="25" customFormat="1">
      <c r="A297"/>
      <c r="B297"/>
      <c r="C297"/>
      <c r="D297"/>
      <c r="E297" s="3"/>
      <c r="F297" s="55"/>
      <c r="G297"/>
      <c r="H297"/>
      <c r="M297">
        <f t="shared" si="5"/>
        <v>1111111111</v>
      </c>
    </row>
    <row r="298" spans="1:13" s="25" customFormat="1">
      <c r="A298"/>
      <c r="B298"/>
      <c r="C298"/>
      <c r="D298"/>
      <c r="E298" s="3"/>
      <c r="F298" s="55"/>
      <c r="G298"/>
      <c r="H298"/>
      <c r="M298">
        <f t="shared" si="5"/>
        <v>1111111111</v>
      </c>
    </row>
    <row r="299" spans="1:13" s="25" customFormat="1">
      <c r="A299"/>
      <c r="B299"/>
      <c r="C299"/>
      <c r="D299"/>
      <c r="E299" s="3"/>
      <c r="F299" s="55"/>
      <c r="G299" s="3"/>
      <c r="H299"/>
      <c r="M299">
        <f t="shared" si="5"/>
        <v>1111111111</v>
      </c>
    </row>
    <row r="300" spans="1:13" s="25" customFormat="1">
      <c r="A300"/>
      <c r="B300"/>
      <c r="C300"/>
      <c r="D300"/>
      <c r="E300" s="3"/>
      <c r="F300" s="55"/>
      <c r="G300"/>
      <c r="H300"/>
      <c r="M300">
        <f t="shared" si="5"/>
        <v>1111111111</v>
      </c>
    </row>
    <row r="301" spans="1:13" s="25" customFormat="1">
      <c r="A301"/>
      <c r="B301"/>
      <c r="C301"/>
      <c r="D301"/>
      <c r="E301" s="3"/>
      <c r="F301" s="55"/>
      <c r="G301"/>
      <c r="H301"/>
      <c r="M301">
        <f t="shared" si="5"/>
        <v>1111111111</v>
      </c>
    </row>
    <row r="302" spans="1:13" s="25" customFormat="1">
      <c r="A302"/>
      <c r="B302"/>
      <c r="C302"/>
      <c r="D302"/>
      <c r="E302" s="3"/>
      <c r="F302" s="55"/>
      <c r="G302"/>
      <c r="H302"/>
      <c r="M302">
        <f t="shared" si="5"/>
        <v>1111111111</v>
      </c>
    </row>
    <row r="303" spans="1:13" s="25" customFormat="1">
      <c r="A303"/>
      <c r="B303"/>
      <c r="C303"/>
      <c r="D303"/>
      <c r="E303" s="3"/>
      <c r="F303" s="55"/>
      <c r="G303"/>
      <c r="H303"/>
      <c r="M303">
        <f t="shared" si="5"/>
        <v>1111111111</v>
      </c>
    </row>
    <row r="304" spans="1:13" s="25" customFormat="1">
      <c r="A304"/>
      <c r="B304"/>
      <c r="C304"/>
      <c r="D304"/>
      <c r="E304" s="3"/>
      <c r="F304" s="55"/>
      <c r="G304"/>
      <c r="H304"/>
      <c r="M304">
        <f t="shared" si="5"/>
        <v>1111111111</v>
      </c>
    </row>
    <row r="305" spans="1:13" s="25" customFormat="1">
      <c r="A305"/>
      <c r="B305"/>
      <c r="C305"/>
      <c r="D305"/>
      <c r="E305" s="3"/>
      <c r="F305" s="55"/>
      <c r="G305"/>
      <c r="H305"/>
      <c r="M305">
        <f t="shared" si="5"/>
        <v>1111111111</v>
      </c>
    </row>
    <row r="306" spans="1:13" s="25" customFormat="1">
      <c r="A306"/>
      <c r="B306"/>
      <c r="C306"/>
      <c r="D306"/>
      <c r="E306" s="3"/>
      <c r="F306" s="55"/>
      <c r="G306"/>
      <c r="H306"/>
      <c r="M306">
        <f t="shared" si="5"/>
        <v>1111111111</v>
      </c>
    </row>
    <row r="307" spans="1:13" s="25" customFormat="1">
      <c r="A307"/>
      <c r="B307"/>
      <c r="C307"/>
      <c r="D307"/>
      <c r="E307" s="3"/>
      <c r="F307" s="55"/>
      <c r="G307"/>
      <c r="H307"/>
      <c r="M307">
        <f t="shared" si="5"/>
        <v>1111111111</v>
      </c>
    </row>
    <row r="308" spans="1:13" s="25" customFormat="1">
      <c r="A308"/>
      <c r="B308"/>
      <c r="C308"/>
      <c r="D308"/>
      <c r="E308" s="3"/>
      <c r="F308" s="55"/>
      <c r="G308"/>
      <c r="H308"/>
      <c r="M308">
        <f t="shared" si="5"/>
        <v>1111111111</v>
      </c>
    </row>
    <row r="309" spans="1:13" s="25" customFormat="1">
      <c r="A309"/>
      <c r="B309"/>
      <c r="C309"/>
      <c r="D309"/>
      <c r="E309" s="3"/>
      <c r="F309" s="3"/>
      <c r="G309"/>
      <c r="H309"/>
      <c r="M309">
        <f t="shared" si="5"/>
        <v>1111111111</v>
      </c>
    </row>
    <row r="310" spans="1:13" s="25" customFormat="1">
      <c r="A310"/>
      <c r="B310"/>
      <c r="C310"/>
      <c r="D310"/>
      <c r="E310" s="3"/>
      <c r="F310" s="55"/>
      <c r="G310"/>
      <c r="H310"/>
      <c r="M310">
        <f t="shared" si="5"/>
        <v>1111111111</v>
      </c>
    </row>
    <row r="311" spans="1:13">
      <c r="B311"/>
      <c r="H311"/>
      <c r="K311" s="25"/>
      <c r="M311">
        <f t="shared" si="5"/>
        <v>1111111111</v>
      </c>
    </row>
    <row r="312" spans="1:13" s="25" customFormat="1">
      <c r="A312"/>
      <c r="B312"/>
      <c r="C312"/>
      <c r="D312"/>
      <c r="E312" s="3"/>
      <c r="F312" s="55"/>
      <c r="G312"/>
      <c r="H312"/>
      <c r="M312">
        <f t="shared" si="5"/>
        <v>1111111111</v>
      </c>
    </row>
    <row r="313" spans="1:13" s="25" customFormat="1">
      <c r="A313"/>
      <c r="B313"/>
      <c r="C313"/>
      <c r="D313"/>
      <c r="E313" s="3"/>
      <c r="F313" s="55"/>
      <c r="G313"/>
      <c r="H313"/>
      <c r="M313">
        <f t="shared" si="5"/>
        <v>1111111111</v>
      </c>
    </row>
    <row r="314" spans="1:13" s="25" customFormat="1">
      <c r="A314"/>
      <c r="B314"/>
      <c r="C314"/>
      <c r="D314"/>
      <c r="E314" s="3"/>
      <c r="F314" s="55"/>
      <c r="G314"/>
      <c r="H314"/>
      <c r="M314">
        <f t="shared" si="5"/>
        <v>1111111111</v>
      </c>
    </row>
    <row r="315" spans="1:13" s="25" customFormat="1">
      <c r="A315"/>
      <c r="B315"/>
      <c r="C315"/>
      <c r="D315"/>
      <c r="E315" s="3"/>
      <c r="F315" s="55"/>
      <c r="G315"/>
      <c r="H315"/>
      <c r="M315">
        <f t="shared" si="5"/>
        <v>1111111111</v>
      </c>
    </row>
    <row r="316" spans="1:13" s="25" customFormat="1">
      <c r="A316"/>
      <c r="B316"/>
      <c r="C316"/>
      <c r="D316"/>
      <c r="E316" s="3"/>
      <c r="F316" s="55"/>
      <c r="G316"/>
      <c r="H316"/>
      <c r="M316">
        <f t="shared" si="5"/>
        <v>1111111111</v>
      </c>
    </row>
    <row r="317" spans="1:13" s="25" customFormat="1">
      <c r="A317"/>
      <c r="B317"/>
      <c r="C317"/>
      <c r="D317"/>
      <c r="E317" s="3"/>
      <c r="F317" s="55"/>
      <c r="G317"/>
      <c r="H317"/>
      <c r="M317">
        <f t="shared" si="5"/>
        <v>1111111111</v>
      </c>
    </row>
    <row r="318" spans="1:13" s="25" customFormat="1">
      <c r="A318"/>
      <c r="B318"/>
      <c r="C318"/>
      <c r="D318"/>
      <c r="E318" s="3"/>
      <c r="F318" s="55"/>
      <c r="G318"/>
      <c r="H318"/>
      <c r="M318">
        <f t="shared" si="5"/>
        <v>1111111111</v>
      </c>
    </row>
    <row r="319" spans="1:13" s="25" customFormat="1">
      <c r="A319"/>
      <c r="B319"/>
      <c r="C319"/>
      <c r="D319"/>
      <c r="E319" s="3"/>
      <c r="F319" s="55"/>
      <c r="G319"/>
      <c r="H319"/>
      <c r="M319">
        <f t="shared" si="5"/>
        <v>1111111111</v>
      </c>
    </row>
    <row r="320" spans="1:13" s="25" customFormat="1">
      <c r="A320"/>
      <c r="B320"/>
      <c r="C320"/>
      <c r="D320"/>
      <c r="E320" s="3"/>
      <c r="F320" s="55"/>
      <c r="G320"/>
      <c r="H320"/>
      <c r="M320">
        <f t="shared" si="5"/>
        <v>1111111111</v>
      </c>
    </row>
    <row r="321" spans="1:13" s="25" customFormat="1">
      <c r="A321"/>
      <c r="B321"/>
      <c r="C321"/>
      <c r="D321"/>
      <c r="E321" s="3"/>
      <c r="F321" s="55"/>
      <c r="G321"/>
      <c r="H321"/>
      <c r="M321">
        <f t="shared" si="5"/>
        <v>1111111111</v>
      </c>
    </row>
    <row r="322" spans="1:13" s="25" customFormat="1">
      <c r="A322"/>
      <c r="B322"/>
      <c r="C322"/>
      <c r="D322"/>
      <c r="E322" s="3"/>
      <c r="F322" s="55"/>
      <c r="G322"/>
      <c r="H322"/>
      <c r="M322">
        <f t="shared" si="5"/>
        <v>1111111111</v>
      </c>
    </row>
    <row r="323" spans="1:13" s="25" customFormat="1">
      <c r="A323"/>
      <c r="B323"/>
      <c r="C323"/>
      <c r="D323"/>
      <c r="E323" s="3"/>
      <c r="F323" s="55"/>
      <c r="G323"/>
      <c r="H323"/>
      <c r="M323">
        <f t="shared" si="5"/>
        <v>1111111111</v>
      </c>
    </row>
    <row r="324" spans="1:13" s="25" customFormat="1">
      <c r="A324"/>
      <c r="B324"/>
      <c r="C324"/>
      <c r="D324"/>
      <c r="E324" s="3"/>
      <c r="F324" s="55"/>
      <c r="G324"/>
      <c r="H324"/>
      <c r="M324">
        <f t="shared" si="5"/>
        <v>1111111111</v>
      </c>
    </row>
    <row r="325" spans="1:13" s="25" customFormat="1">
      <c r="A325"/>
      <c r="B325"/>
      <c r="C325"/>
      <c r="D325"/>
      <c r="E325" s="3"/>
      <c r="F325" s="55"/>
      <c r="G325"/>
      <c r="H325"/>
      <c r="M325">
        <f t="shared" ref="M325:M388" si="6">IF(D325=D326,1111111111,0)</f>
        <v>1111111111</v>
      </c>
    </row>
    <row r="326" spans="1:13" s="25" customFormat="1">
      <c r="A326"/>
      <c r="B326"/>
      <c r="C326"/>
      <c r="D326"/>
      <c r="E326" s="3"/>
      <c r="F326" s="55"/>
      <c r="G326"/>
      <c r="H326"/>
      <c r="M326">
        <f t="shared" si="6"/>
        <v>1111111111</v>
      </c>
    </row>
    <row r="327" spans="1:13" s="25" customFormat="1">
      <c r="A327"/>
      <c r="B327"/>
      <c r="C327"/>
      <c r="D327"/>
      <c r="E327" s="3"/>
      <c r="F327" s="55"/>
      <c r="G327"/>
      <c r="H327"/>
      <c r="M327">
        <f t="shared" si="6"/>
        <v>1111111111</v>
      </c>
    </row>
    <row r="328" spans="1:13" s="25" customFormat="1">
      <c r="A328"/>
      <c r="B328"/>
      <c r="C328"/>
      <c r="D328"/>
      <c r="E328" s="3"/>
      <c r="F328" s="55"/>
      <c r="G328"/>
      <c r="H328"/>
      <c r="M328">
        <f t="shared" si="6"/>
        <v>1111111111</v>
      </c>
    </row>
    <row r="329" spans="1:13" s="25" customFormat="1">
      <c r="A329"/>
      <c r="B329"/>
      <c r="C329"/>
      <c r="D329"/>
      <c r="E329" s="3"/>
      <c r="F329" s="55"/>
      <c r="G329"/>
      <c r="H329"/>
      <c r="M329">
        <f t="shared" si="6"/>
        <v>1111111111</v>
      </c>
    </row>
    <row r="330" spans="1:13" s="25" customFormat="1">
      <c r="A330"/>
      <c r="B330"/>
      <c r="C330"/>
      <c r="D330"/>
      <c r="E330" s="3"/>
      <c r="F330" s="55"/>
      <c r="G330"/>
      <c r="H330"/>
      <c r="M330">
        <f t="shared" si="6"/>
        <v>1111111111</v>
      </c>
    </row>
    <row r="331" spans="1:13" s="25" customFormat="1">
      <c r="A331"/>
      <c r="B331"/>
      <c r="C331"/>
      <c r="D331"/>
      <c r="E331" s="3"/>
      <c r="F331" s="55"/>
      <c r="G331"/>
      <c r="H331"/>
      <c r="M331">
        <f t="shared" si="6"/>
        <v>1111111111</v>
      </c>
    </row>
    <row r="332" spans="1:13" s="25" customFormat="1">
      <c r="A332"/>
      <c r="B332"/>
      <c r="C332"/>
      <c r="D332"/>
      <c r="E332" s="3"/>
      <c r="F332" s="55"/>
      <c r="G332"/>
      <c r="H332"/>
      <c r="M332">
        <f t="shared" si="6"/>
        <v>1111111111</v>
      </c>
    </row>
    <row r="333" spans="1:13" s="25" customFormat="1">
      <c r="A333"/>
      <c r="B333"/>
      <c r="C333"/>
      <c r="D333"/>
      <c r="E333" s="3"/>
      <c r="F333" s="55"/>
      <c r="G333"/>
      <c r="H333"/>
      <c r="M333">
        <f t="shared" si="6"/>
        <v>1111111111</v>
      </c>
    </row>
    <row r="334" spans="1:13" s="25" customFormat="1">
      <c r="A334"/>
      <c r="B334"/>
      <c r="C334"/>
      <c r="D334"/>
      <c r="E334" s="3"/>
      <c r="F334" s="55"/>
      <c r="G334" s="3"/>
      <c r="H334"/>
      <c r="M334">
        <f t="shared" si="6"/>
        <v>1111111111</v>
      </c>
    </row>
    <row r="335" spans="1:13" s="25" customFormat="1">
      <c r="A335"/>
      <c r="B335"/>
      <c r="C335"/>
      <c r="D335"/>
      <c r="E335" s="3"/>
      <c r="F335" s="55"/>
      <c r="G335"/>
      <c r="H335"/>
      <c r="M335">
        <f t="shared" si="6"/>
        <v>1111111111</v>
      </c>
    </row>
    <row r="336" spans="1:13" s="25" customFormat="1">
      <c r="A336"/>
      <c r="B336"/>
      <c r="C336"/>
      <c r="D336"/>
      <c r="E336" s="3"/>
      <c r="F336" s="55"/>
      <c r="G336"/>
      <c r="H336"/>
      <c r="M336">
        <f t="shared" si="6"/>
        <v>1111111111</v>
      </c>
    </row>
    <row r="337" spans="1:13" s="25" customFormat="1">
      <c r="A337"/>
      <c r="B337"/>
      <c r="C337"/>
      <c r="D337"/>
      <c r="E337" s="3"/>
      <c r="F337" s="55"/>
      <c r="G337"/>
      <c r="H337"/>
      <c r="M337">
        <f t="shared" si="6"/>
        <v>1111111111</v>
      </c>
    </row>
    <row r="338" spans="1:13" s="25" customFormat="1">
      <c r="A338"/>
      <c r="B338"/>
      <c r="C338"/>
      <c r="D338"/>
      <c r="E338" s="3"/>
      <c r="F338" s="55"/>
      <c r="G338"/>
      <c r="H338"/>
      <c r="M338">
        <f t="shared" si="6"/>
        <v>1111111111</v>
      </c>
    </row>
    <row r="339" spans="1:13" s="25" customFormat="1">
      <c r="A339"/>
      <c r="B339"/>
      <c r="C339"/>
      <c r="D339"/>
      <c r="E339" s="3"/>
      <c r="F339" s="55"/>
      <c r="G339"/>
      <c r="H339"/>
      <c r="M339">
        <f t="shared" si="6"/>
        <v>1111111111</v>
      </c>
    </row>
    <row r="340" spans="1:13" s="25" customFormat="1">
      <c r="A340"/>
      <c r="B340"/>
      <c r="C340"/>
      <c r="D340"/>
      <c r="E340" s="3"/>
      <c r="F340" s="55"/>
      <c r="G340"/>
      <c r="H340"/>
      <c r="M340">
        <f t="shared" si="6"/>
        <v>1111111111</v>
      </c>
    </row>
    <row r="341" spans="1:13" s="25" customFormat="1">
      <c r="A341"/>
      <c r="B341"/>
      <c r="C341"/>
      <c r="D341"/>
      <c r="E341" s="3"/>
      <c r="F341" s="55"/>
      <c r="G341"/>
      <c r="H341"/>
      <c r="M341">
        <f t="shared" si="6"/>
        <v>1111111111</v>
      </c>
    </row>
    <row r="342" spans="1:13" s="25" customFormat="1">
      <c r="A342"/>
      <c r="B342"/>
      <c r="C342"/>
      <c r="D342"/>
      <c r="E342" s="3"/>
      <c r="F342" s="55"/>
      <c r="G342"/>
      <c r="H342"/>
      <c r="M342">
        <f t="shared" si="6"/>
        <v>1111111111</v>
      </c>
    </row>
    <row r="343" spans="1:13" s="25" customFormat="1">
      <c r="A343"/>
      <c r="B343"/>
      <c r="C343"/>
      <c r="D343"/>
      <c r="E343" s="3"/>
      <c r="F343" s="55"/>
      <c r="G343"/>
      <c r="H343"/>
      <c r="M343">
        <f t="shared" si="6"/>
        <v>1111111111</v>
      </c>
    </row>
    <row r="344" spans="1:13" s="25" customFormat="1">
      <c r="A344"/>
      <c r="B344"/>
      <c r="C344"/>
      <c r="D344"/>
      <c r="E344" s="3"/>
      <c r="F344" s="55"/>
      <c r="G344"/>
      <c r="H344"/>
      <c r="M344">
        <f t="shared" si="6"/>
        <v>1111111111</v>
      </c>
    </row>
    <row r="345" spans="1:13" s="25" customFormat="1">
      <c r="A345"/>
      <c r="B345"/>
      <c r="C345"/>
      <c r="D345"/>
      <c r="E345" s="3"/>
      <c r="F345" s="55"/>
      <c r="G345"/>
      <c r="H345"/>
      <c r="M345">
        <f t="shared" si="6"/>
        <v>1111111111</v>
      </c>
    </row>
    <row r="346" spans="1:13" s="25" customFormat="1">
      <c r="A346"/>
      <c r="B346"/>
      <c r="C346"/>
      <c r="D346"/>
      <c r="E346" s="3"/>
      <c r="F346" s="55"/>
      <c r="G346"/>
      <c r="H346"/>
      <c r="M346">
        <f t="shared" si="6"/>
        <v>1111111111</v>
      </c>
    </row>
    <row r="347" spans="1:13" s="25" customFormat="1">
      <c r="A347"/>
      <c r="B347"/>
      <c r="C347"/>
      <c r="D347"/>
      <c r="E347" s="3"/>
      <c r="F347" s="55"/>
      <c r="G347"/>
      <c r="H347"/>
      <c r="M347">
        <f t="shared" si="6"/>
        <v>1111111111</v>
      </c>
    </row>
    <row r="348" spans="1:13" s="25" customFormat="1">
      <c r="A348"/>
      <c r="B348"/>
      <c r="C348"/>
      <c r="D348"/>
      <c r="E348" s="3"/>
      <c r="F348" s="55"/>
      <c r="G348"/>
      <c r="H348"/>
      <c r="M348">
        <f t="shared" si="6"/>
        <v>1111111111</v>
      </c>
    </row>
    <row r="349" spans="1:13" s="25" customFormat="1">
      <c r="A349"/>
      <c r="B349"/>
      <c r="C349"/>
      <c r="D349"/>
      <c r="E349" s="3"/>
      <c r="F349" s="55"/>
      <c r="G349"/>
      <c r="H349"/>
      <c r="M349">
        <f t="shared" si="6"/>
        <v>1111111111</v>
      </c>
    </row>
    <row r="350" spans="1:13" s="25" customFormat="1">
      <c r="A350"/>
      <c r="B350"/>
      <c r="C350"/>
      <c r="D350"/>
      <c r="E350" s="3"/>
      <c r="F350" s="55"/>
      <c r="G350"/>
      <c r="H350"/>
      <c r="M350">
        <f t="shared" si="6"/>
        <v>1111111111</v>
      </c>
    </row>
    <row r="351" spans="1:13" s="25" customFormat="1">
      <c r="A351"/>
      <c r="B351"/>
      <c r="C351"/>
      <c r="D351"/>
      <c r="E351" s="3"/>
      <c r="F351" s="55"/>
      <c r="G351"/>
      <c r="H351"/>
      <c r="M351">
        <f t="shared" si="6"/>
        <v>1111111111</v>
      </c>
    </row>
    <row r="352" spans="1:13" s="25" customFormat="1">
      <c r="A352"/>
      <c r="B352"/>
      <c r="C352"/>
      <c r="D352"/>
      <c r="E352" s="3"/>
      <c r="F352" s="55"/>
      <c r="G352"/>
      <c r="H352"/>
      <c r="M352">
        <f t="shared" si="6"/>
        <v>1111111111</v>
      </c>
    </row>
    <row r="353" spans="1:13" s="25" customFormat="1">
      <c r="A353"/>
      <c r="B353"/>
      <c r="C353"/>
      <c r="D353"/>
      <c r="E353" s="3"/>
      <c r="F353" s="55"/>
      <c r="G353"/>
      <c r="H353"/>
      <c r="M353">
        <f t="shared" si="6"/>
        <v>1111111111</v>
      </c>
    </row>
    <row r="354" spans="1:13" s="25" customFormat="1">
      <c r="A354"/>
      <c r="B354"/>
      <c r="C354"/>
      <c r="D354"/>
      <c r="E354" s="3"/>
      <c r="F354" s="55"/>
      <c r="G354"/>
      <c r="H354"/>
      <c r="M354">
        <f t="shared" si="6"/>
        <v>1111111111</v>
      </c>
    </row>
    <row r="355" spans="1:13" s="25" customFormat="1">
      <c r="A355"/>
      <c r="B355"/>
      <c r="C355"/>
      <c r="D355"/>
      <c r="E355" s="3"/>
      <c r="F355" s="55"/>
      <c r="G355"/>
      <c r="H355"/>
      <c r="M355">
        <f t="shared" si="6"/>
        <v>1111111111</v>
      </c>
    </row>
    <row r="356" spans="1:13" s="25" customFormat="1">
      <c r="A356"/>
      <c r="B356"/>
      <c r="C356"/>
      <c r="D356"/>
      <c r="E356" s="3"/>
      <c r="F356" s="55"/>
      <c r="G356"/>
      <c r="H356"/>
      <c r="M356">
        <f t="shared" si="6"/>
        <v>1111111111</v>
      </c>
    </row>
    <row r="357" spans="1:13" s="25" customFormat="1">
      <c r="A357"/>
      <c r="B357"/>
      <c r="C357"/>
      <c r="D357"/>
      <c r="E357" s="3"/>
      <c r="F357" s="55"/>
      <c r="G357"/>
      <c r="H357"/>
      <c r="M357">
        <f t="shared" si="6"/>
        <v>1111111111</v>
      </c>
    </row>
    <row r="358" spans="1:13" s="25" customFormat="1">
      <c r="A358"/>
      <c r="B358"/>
      <c r="C358"/>
      <c r="D358"/>
      <c r="E358" s="3"/>
      <c r="F358" s="55"/>
      <c r="G358"/>
      <c r="H358"/>
      <c r="M358">
        <f t="shared" si="6"/>
        <v>1111111111</v>
      </c>
    </row>
    <row r="359" spans="1:13" s="25" customFormat="1">
      <c r="A359"/>
      <c r="B359"/>
      <c r="C359"/>
      <c r="D359"/>
      <c r="E359" s="3"/>
      <c r="F359" s="55"/>
      <c r="G359"/>
      <c r="H359"/>
      <c r="M359">
        <f t="shared" si="6"/>
        <v>1111111111</v>
      </c>
    </row>
    <row r="360" spans="1:13" s="25" customFormat="1">
      <c r="A360"/>
      <c r="B360"/>
      <c r="C360"/>
      <c r="D360"/>
      <c r="E360" s="3"/>
      <c r="F360" s="55"/>
      <c r="G360"/>
      <c r="H360"/>
      <c r="M360">
        <f t="shared" si="6"/>
        <v>1111111111</v>
      </c>
    </row>
    <row r="361" spans="1:13" s="25" customFormat="1">
      <c r="A361"/>
      <c r="B361"/>
      <c r="C361"/>
      <c r="D361"/>
      <c r="E361" s="3"/>
      <c r="F361" s="55"/>
      <c r="G361"/>
      <c r="H361"/>
      <c r="M361">
        <f t="shared" si="6"/>
        <v>1111111111</v>
      </c>
    </row>
    <row r="362" spans="1:13" s="25" customFormat="1">
      <c r="A362"/>
      <c r="B362"/>
      <c r="C362"/>
      <c r="D362"/>
      <c r="E362" s="3"/>
      <c r="F362" s="55"/>
      <c r="G362"/>
      <c r="H362"/>
      <c r="M362">
        <f t="shared" si="6"/>
        <v>1111111111</v>
      </c>
    </row>
    <row r="363" spans="1:13" s="25" customFormat="1">
      <c r="A363"/>
      <c r="B363"/>
      <c r="C363"/>
      <c r="D363"/>
      <c r="E363" s="3"/>
      <c r="F363" s="55"/>
      <c r="G363"/>
      <c r="H363"/>
      <c r="M363">
        <f t="shared" si="6"/>
        <v>1111111111</v>
      </c>
    </row>
    <row r="364" spans="1:13" s="25" customFormat="1">
      <c r="A364"/>
      <c r="B364"/>
      <c r="C364"/>
      <c r="D364"/>
      <c r="E364" s="3"/>
      <c r="F364" s="55"/>
      <c r="G364"/>
      <c r="H364"/>
      <c r="M364">
        <f t="shared" si="6"/>
        <v>1111111111</v>
      </c>
    </row>
    <row r="365" spans="1:13" s="25" customFormat="1">
      <c r="A365"/>
      <c r="B365"/>
      <c r="C365"/>
      <c r="D365"/>
      <c r="E365" s="3"/>
      <c r="F365" s="55"/>
      <c r="G365"/>
      <c r="H365"/>
      <c r="M365">
        <f t="shared" si="6"/>
        <v>1111111111</v>
      </c>
    </row>
    <row r="366" spans="1:13" s="25" customFormat="1">
      <c r="A366"/>
      <c r="B366"/>
      <c r="C366"/>
      <c r="D366"/>
      <c r="E366" s="3"/>
      <c r="F366" s="55"/>
      <c r="G366"/>
      <c r="H366"/>
      <c r="M366">
        <f t="shared" si="6"/>
        <v>1111111111</v>
      </c>
    </row>
    <row r="367" spans="1:13" s="25" customFormat="1">
      <c r="A367"/>
      <c r="B367"/>
      <c r="C367"/>
      <c r="D367"/>
      <c r="E367" s="3"/>
      <c r="F367" s="55"/>
      <c r="G367"/>
      <c r="H367"/>
      <c r="M367">
        <f t="shared" si="6"/>
        <v>1111111111</v>
      </c>
    </row>
    <row r="368" spans="1:13" s="25" customFormat="1">
      <c r="A368"/>
      <c r="B368"/>
      <c r="C368"/>
      <c r="D368"/>
      <c r="E368" s="3"/>
      <c r="F368" s="55"/>
      <c r="G368"/>
      <c r="H368"/>
      <c r="M368">
        <f t="shared" si="6"/>
        <v>1111111111</v>
      </c>
    </row>
    <row r="369" spans="1:13" s="25" customFormat="1">
      <c r="A369"/>
      <c r="B369"/>
      <c r="C369"/>
      <c r="D369"/>
      <c r="E369" s="3"/>
      <c r="F369" s="55"/>
      <c r="G369"/>
      <c r="H369"/>
      <c r="M369">
        <f t="shared" si="6"/>
        <v>1111111111</v>
      </c>
    </row>
    <row r="370" spans="1:13" s="25" customFormat="1">
      <c r="A370"/>
      <c r="B370"/>
      <c r="C370"/>
      <c r="D370"/>
      <c r="E370" s="3"/>
      <c r="F370" s="55"/>
      <c r="G370"/>
      <c r="H370"/>
      <c r="M370">
        <f t="shared" si="6"/>
        <v>1111111111</v>
      </c>
    </row>
    <row r="371" spans="1:13" s="25" customFormat="1">
      <c r="A371"/>
      <c r="B371"/>
      <c r="C371"/>
      <c r="D371"/>
      <c r="E371" s="3"/>
      <c r="F371" s="55"/>
      <c r="G371"/>
      <c r="H371"/>
      <c r="M371">
        <f t="shared" si="6"/>
        <v>1111111111</v>
      </c>
    </row>
    <row r="372" spans="1:13" s="25" customFormat="1">
      <c r="A372"/>
      <c r="B372"/>
      <c r="C372"/>
      <c r="D372"/>
      <c r="E372" s="3"/>
      <c r="F372" s="55"/>
      <c r="G372"/>
      <c r="H372"/>
      <c r="M372">
        <f t="shared" si="6"/>
        <v>1111111111</v>
      </c>
    </row>
    <row r="373" spans="1:13" s="25" customFormat="1">
      <c r="A373"/>
      <c r="B373"/>
      <c r="C373"/>
      <c r="D373"/>
      <c r="E373" s="3"/>
      <c r="F373" s="55"/>
      <c r="G373"/>
      <c r="H373"/>
      <c r="M373">
        <f t="shared" si="6"/>
        <v>1111111111</v>
      </c>
    </row>
    <row r="374" spans="1:13" s="25" customFormat="1">
      <c r="A374"/>
      <c r="B374"/>
      <c r="C374"/>
      <c r="D374"/>
      <c r="E374" s="3"/>
      <c r="F374" s="55"/>
      <c r="G374"/>
      <c r="H374"/>
      <c r="M374">
        <f t="shared" si="6"/>
        <v>1111111111</v>
      </c>
    </row>
    <row r="375" spans="1:13" s="25" customFormat="1">
      <c r="A375"/>
      <c r="B375"/>
      <c r="C375"/>
      <c r="D375"/>
      <c r="E375" s="3"/>
      <c r="F375" s="55"/>
      <c r="G375"/>
      <c r="H375"/>
      <c r="M375">
        <f t="shared" si="6"/>
        <v>1111111111</v>
      </c>
    </row>
    <row r="376" spans="1:13" s="25" customFormat="1">
      <c r="A376"/>
      <c r="B376"/>
      <c r="C376"/>
      <c r="D376"/>
      <c r="E376" s="3"/>
      <c r="F376" s="55"/>
      <c r="G376"/>
      <c r="H376"/>
      <c r="M376">
        <f t="shared" si="6"/>
        <v>1111111111</v>
      </c>
    </row>
    <row r="377" spans="1:13" s="25" customFormat="1">
      <c r="A377"/>
      <c r="B377"/>
      <c r="C377"/>
      <c r="D377"/>
      <c r="E377" s="3"/>
      <c r="F377" s="55"/>
      <c r="G377"/>
      <c r="H377"/>
      <c r="M377">
        <f t="shared" si="6"/>
        <v>1111111111</v>
      </c>
    </row>
    <row r="378" spans="1:13" s="25" customFormat="1">
      <c r="A378"/>
      <c r="B378"/>
      <c r="C378"/>
      <c r="D378"/>
      <c r="E378" s="3"/>
      <c r="F378" s="55"/>
      <c r="G378"/>
      <c r="H378"/>
      <c r="M378">
        <f t="shared" si="6"/>
        <v>1111111111</v>
      </c>
    </row>
    <row r="379" spans="1:13" s="25" customFormat="1">
      <c r="A379"/>
      <c r="B379"/>
      <c r="C379"/>
      <c r="D379"/>
      <c r="E379" s="3"/>
      <c r="F379" s="55"/>
      <c r="G379"/>
      <c r="H379"/>
      <c r="M379">
        <f t="shared" si="6"/>
        <v>1111111111</v>
      </c>
    </row>
    <row r="380" spans="1:13" s="25" customFormat="1">
      <c r="A380"/>
      <c r="B380"/>
      <c r="C380"/>
      <c r="D380"/>
      <c r="E380" s="3"/>
      <c r="F380" s="55"/>
      <c r="G380" s="3"/>
      <c r="H380"/>
      <c r="M380">
        <f t="shared" si="6"/>
        <v>1111111111</v>
      </c>
    </row>
    <row r="381" spans="1:13" s="25" customFormat="1">
      <c r="A381"/>
      <c r="B381"/>
      <c r="C381"/>
      <c r="D381"/>
      <c r="E381" s="3"/>
      <c r="F381" s="55"/>
      <c r="G381" s="3"/>
      <c r="H381"/>
      <c r="M381">
        <f t="shared" si="6"/>
        <v>1111111111</v>
      </c>
    </row>
    <row r="382" spans="1:13" s="25" customFormat="1">
      <c r="A382"/>
      <c r="B382"/>
      <c r="C382"/>
      <c r="D382"/>
      <c r="E382" s="3"/>
      <c r="F382" s="55"/>
      <c r="G382"/>
      <c r="H382"/>
      <c r="M382">
        <f t="shared" si="6"/>
        <v>1111111111</v>
      </c>
    </row>
    <row r="383" spans="1:13" s="25" customFormat="1">
      <c r="A383"/>
      <c r="B383"/>
      <c r="C383"/>
      <c r="D383"/>
      <c r="E383" s="3"/>
      <c r="F383" s="55"/>
      <c r="G383"/>
      <c r="H383"/>
      <c r="M383">
        <f t="shared" si="6"/>
        <v>1111111111</v>
      </c>
    </row>
    <row r="384" spans="1:13" s="25" customFormat="1">
      <c r="A384"/>
      <c r="B384"/>
      <c r="C384"/>
      <c r="D384"/>
      <c r="E384" s="3"/>
      <c r="F384" s="55"/>
      <c r="G384"/>
      <c r="H384"/>
      <c r="M384">
        <f t="shared" si="6"/>
        <v>1111111111</v>
      </c>
    </row>
    <row r="385" spans="1:13" s="25" customFormat="1">
      <c r="A385"/>
      <c r="B385"/>
      <c r="C385"/>
      <c r="D385"/>
      <c r="E385" s="3"/>
      <c r="F385" s="55"/>
      <c r="G385"/>
      <c r="H385"/>
      <c r="M385">
        <f t="shared" si="6"/>
        <v>1111111111</v>
      </c>
    </row>
    <row r="386" spans="1:13" s="25" customFormat="1">
      <c r="A386"/>
      <c r="B386"/>
      <c r="C386"/>
      <c r="D386"/>
      <c r="E386" s="3"/>
      <c r="F386" s="55"/>
      <c r="G386"/>
      <c r="H386"/>
      <c r="M386">
        <f t="shared" si="6"/>
        <v>1111111111</v>
      </c>
    </row>
    <row r="387" spans="1:13" s="25" customFormat="1">
      <c r="A387"/>
      <c r="B387"/>
      <c r="C387"/>
      <c r="D387"/>
      <c r="E387" s="3"/>
      <c r="F387" s="55"/>
      <c r="G387"/>
      <c r="H387"/>
      <c r="M387">
        <f t="shared" si="6"/>
        <v>1111111111</v>
      </c>
    </row>
    <row r="388" spans="1:13" s="25" customFormat="1">
      <c r="A388"/>
      <c r="B388"/>
      <c r="C388"/>
      <c r="D388"/>
      <c r="E388" s="3"/>
      <c r="F388" s="55"/>
      <c r="G388"/>
      <c r="H388"/>
      <c r="M388">
        <f t="shared" si="6"/>
        <v>1111111111</v>
      </c>
    </row>
    <row r="389" spans="1:13" s="25" customFormat="1">
      <c r="A389"/>
      <c r="B389"/>
      <c r="C389"/>
      <c r="D389"/>
      <c r="E389" s="3"/>
      <c r="F389" s="55"/>
      <c r="G389"/>
      <c r="H389"/>
      <c r="M389">
        <f t="shared" ref="M389:M452" si="7">IF(D389=D390,1111111111,0)</f>
        <v>1111111111</v>
      </c>
    </row>
    <row r="390" spans="1:13" s="25" customFormat="1">
      <c r="A390"/>
      <c r="B390"/>
      <c r="C390"/>
      <c r="D390"/>
      <c r="E390" s="3"/>
      <c r="F390" s="55"/>
      <c r="G390"/>
      <c r="H390"/>
      <c r="M390">
        <f t="shared" si="7"/>
        <v>1111111111</v>
      </c>
    </row>
    <row r="391" spans="1:13" s="25" customFormat="1">
      <c r="A391"/>
      <c r="B391"/>
      <c r="C391"/>
      <c r="D391"/>
      <c r="E391" s="3"/>
      <c r="F391" s="55"/>
      <c r="G391"/>
      <c r="H391"/>
      <c r="M391">
        <f t="shared" si="7"/>
        <v>1111111111</v>
      </c>
    </row>
    <row r="392" spans="1:13" s="25" customFormat="1">
      <c r="A392"/>
      <c r="B392"/>
      <c r="C392"/>
      <c r="D392"/>
      <c r="E392" s="3"/>
      <c r="F392" s="55"/>
      <c r="G392"/>
      <c r="H392"/>
      <c r="M392">
        <f t="shared" si="7"/>
        <v>1111111111</v>
      </c>
    </row>
    <row r="393" spans="1:13" s="25" customFormat="1">
      <c r="A393"/>
      <c r="B393"/>
      <c r="C393"/>
      <c r="D393"/>
      <c r="E393" s="3"/>
      <c r="F393" s="55"/>
      <c r="G393"/>
      <c r="H393"/>
      <c r="M393">
        <f t="shared" si="7"/>
        <v>1111111111</v>
      </c>
    </row>
    <row r="394" spans="1:13" s="25" customFormat="1">
      <c r="A394"/>
      <c r="B394"/>
      <c r="C394"/>
      <c r="D394"/>
      <c r="E394" s="3"/>
      <c r="F394" s="55"/>
      <c r="G394"/>
      <c r="H394"/>
      <c r="M394">
        <f t="shared" si="7"/>
        <v>1111111111</v>
      </c>
    </row>
    <row r="395" spans="1:13" s="25" customFormat="1">
      <c r="A395"/>
      <c r="B395"/>
      <c r="C395"/>
      <c r="D395"/>
      <c r="E395" s="3"/>
      <c r="F395" s="55"/>
      <c r="G395"/>
      <c r="H395"/>
      <c r="M395">
        <f t="shared" si="7"/>
        <v>1111111111</v>
      </c>
    </row>
    <row r="396" spans="1:13" s="25" customFormat="1">
      <c r="A396"/>
      <c r="B396"/>
      <c r="C396"/>
      <c r="D396"/>
      <c r="E396" s="3"/>
      <c r="F396" s="55"/>
      <c r="G396"/>
      <c r="H396"/>
      <c r="M396">
        <f t="shared" si="7"/>
        <v>1111111111</v>
      </c>
    </row>
    <row r="397" spans="1:13" s="25" customFormat="1">
      <c r="A397"/>
      <c r="B397"/>
      <c r="C397"/>
      <c r="D397"/>
      <c r="E397" s="3"/>
      <c r="F397" s="55"/>
      <c r="G397"/>
      <c r="H397"/>
      <c r="M397">
        <f t="shared" si="7"/>
        <v>1111111111</v>
      </c>
    </row>
    <row r="398" spans="1:13" s="25" customFormat="1">
      <c r="A398"/>
      <c r="B398"/>
      <c r="C398"/>
      <c r="D398"/>
      <c r="E398" s="3"/>
      <c r="F398" s="55"/>
      <c r="G398"/>
      <c r="H398"/>
      <c r="M398">
        <f t="shared" si="7"/>
        <v>1111111111</v>
      </c>
    </row>
    <row r="399" spans="1:13" s="25" customFormat="1">
      <c r="A399"/>
      <c r="B399"/>
      <c r="C399"/>
      <c r="D399"/>
      <c r="E399" s="3"/>
      <c r="F399" s="55"/>
      <c r="G399"/>
      <c r="H399"/>
      <c r="M399">
        <f t="shared" si="7"/>
        <v>1111111111</v>
      </c>
    </row>
    <row r="400" spans="1:13" s="25" customFormat="1">
      <c r="A400"/>
      <c r="B400"/>
      <c r="C400"/>
      <c r="D400"/>
      <c r="E400" s="3"/>
      <c r="F400" s="55"/>
      <c r="G400"/>
      <c r="H400"/>
      <c r="M400">
        <f t="shared" si="7"/>
        <v>1111111111</v>
      </c>
    </row>
    <row r="401" spans="1:13" s="25" customFormat="1">
      <c r="A401"/>
      <c r="B401"/>
      <c r="C401"/>
      <c r="D401"/>
      <c r="E401" s="3"/>
      <c r="F401" s="55"/>
      <c r="G401"/>
      <c r="H401"/>
      <c r="M401">
        <f t="shared" si="7"/>
        <v>1111111111</v>
      </c>
    </row>
    <row r="402" spans="1:13" s="25" customFormat="1">
      <c r="A402"/>
      <c r="B402"/>
      <c r="C402"/>
      <c r="D402"/>
      <c r="E402" s="3"/>
      <c r="F402" s="55"/>
      <c r="G402"/>
      <c r="H402"/>
      <c r="M402">
        <f t="shared" si="7"/>
        <v>1111111111</v>
      </c>
    </row>
    <row r="403" spans="1:13" s="25" customFormat="1">
      <c r="A403"/>
      <c r="B403"/>
      <c r="C403"/>
      <c r="D403"/>
      <c r="E403" s="3"/>
      <c r="F403" s="55"/>
      <c r="G403"/>
      <c r="H403"/>
      <c r="M403">
        <f t="shared" si="7"/>
        <v>1111111111</v>
      </c>
    </row>
    <row r="404" spans="1:13" s="25" customFormat="1">
      <c r="A404"/>
      <c r="B404"/>
      <c r="C404"/>
      <c r="D404"/>
      <c r="E404" s="3"/>
      <c r="F404" s="55"/>
      <c r="G404"/>
      <c r="H404"/>
      <c r="M404">
        <f t="shared" si="7"/>
        <v>1111111111</v>
      </c>
    </row>
    <row r="405" spans="1:13" s="25" customFormat="1">
      <c r="A405"/>
      <c r="B405"/>
      <c r="C405"/>
      <c r="D405"/>
      <c r="E405" s="3"/>
      <c r="F405" s="55"/>
      <c r="G405"/>
      <c r="H405"/>
      <c r="M405">
        <f t="shared" si="7"/>
        <v>1111111111</v>
      </c>
    </row>
    <row r="406" spans="1:13" s="25" customFormat="1">
      <c r="A406"/>
      <c r="B406"/>
      <c r="C406"/>
      <c r="D406"/>
      <c r="E406" s="3"/>
      <c r="F406" s="55"/>
      <c r="G406"/>
      <c r="H406"/>
      <c r="M406">
        <f t="shared" si="7"/>
        <v>1111111111</v>
      </c>
    </row>
    <row r="407" spans="1:13" s="25" customFormat="1">
      <c r="A407"/>
      <c r="B407"/>
      <c r="C407"/>
      <c r="D407"/>
      <c r="E407" s="3"/>
      <c r="F407" s="55"/>
      <c r="G407"/>
      <c r="H407"/>
      <c r="M407">
        <f t="shared" si="7"/>
        <v>1111111111</v>
      </c>
    </row>
    <row r="408" spans="1:13" s="25" customFormat="1">
      <c r="A408"/>
      <c r="B408"/>
      <c r="C408"/>
      <c r="D408"/>
      <c r="E408" s="3"/>
      <c r="F408" s="55"/>
      <c r="G408"/>
      <c r="H408"/>
      <c r="M408">
        <f t="shared" si="7"/>
        <v>1111111111</v>
      </c>
    </row>
    <row r="409" spans="1:13" s="25" customFormat="1">
      <c r="A409"/>
      <c r="B409"/>
      <c r="C409"/>
      <c r="D409"/>
      <c r="E409" s="3"/>
      <c r="F409" s="55"/>
      <c r="G409"/>
      <c r="H409"/>
      <c r="M409">
        <f t="shared" si="7"/>
        <v>1111111111</v>
      </c>
    </row>
    <row r="410" spans="1:13" s="25" customFormat="1">
      <c r="A410"/>
      <c r="B410"/>
      <c r="C410"/>
      <c r="D410"/>
      <c r="E410" s="3"/>
      <c r="F410" s="55"/>
      <c r="G410"/>
      <c r="H410"/>
      <c r="M410">
        <f t="shared" si="7"/>
        <v>1111111111</v>
      </c>
    </row>
    <row r="411" spans="1:13" s="25" customFormat="1">
      <c r="A411"/>
      <c r="B411"/>
      <c r="C411"/>
      <c r="D411"/>
      <c r="E411" s="3"/>
      <c r="F411" s="55"/>
      <c r="G411"/>
      <c r="H411"/>
      <c r="M411">
        <f t="shared" si="7"/>
        <v>1111111111</v>
      </c>
    </row>
    <row r="412" spans="1:13" s="25" customFormat="1">
      <c r="A412"/>
      <c r="B412"/>
      <c r="C412"/>
      <c r="D412"/>
      <c r="E412" s="3"/>
      <c r="F412" s="55"/>
      <c r="G412"/>
      <c r="H412"/>
      <c r="M412">
        <f t="shared" si="7"/>
        <v>1111111111</v>
      </c>
    </row>
    <row r="413" spans="1:13" s="25" customFormat="1">
      <c r="A413"/>
      <c r="B413"/>
      <c r="C413"/>
      <c r="D413"/>
      <c r="E413" s="3"/>
      <c r="F413" s="55"/>
      <c r="G413"/>
      <c r="H413"/>
      <c r="M413">
        <f t="shared" si="7"/>
        <v>1111111111</v>
      </c>
    </row>
    <row r="414" spans="1:13" s="25" customFormat="1">
      <c r="A414"/>
      <c r="B414"/>
      <c r="C414"/>
      <c r="D414"/>
      <c r="E414" s="3"/>
      <c r="F414" s="55"/>
      <c r="G414" s="3"/>
      <c r="H414"/>
      <c r="M414">
        <f t="shared" si="7"/>
        <v>1111111111</v>
      </c>
    </row>
    <row r="415" spans="1:13" s="25" customFormat="1">
      <c r="A415"/>
      <c r="B415"/>
      <c r="C415"/>
      <c r="D415"/>
      <c r="E415" s="3"/>
      <c r="F415" s="55"/>
      <c r="G415"/>
      <c r="H415"/>
      <c r="M415">
        <f t="shared" si="7"/>
        <v>1111111111</v>
      </c>
    </row>
    <row r="416" spans="1:13" s="25" customFormat="1">
      <c r="A416"/>
      <c r="B416"/>
      <c r="C416"/>
      <c r="D416"/>
      <c r="E416" s="3"/>
      <c r="F416" s="55"/>
      <c r="G416"/>
      <c r="H416"/>
      <c r="M416">
        <f t="shared" si="7"/>
        <v>1111111111</v>
      </c>
    </row>
    <row r="417" spans="1:13" s="25" customFormat="1">
      <c r="A417"/>
      <c r="B417"/>
      <c r="C417"/>
      <c r="D417"/>
      <c r="E417" s="3"/>
      <c r="F417" s="55"/>
      <c r="G417"/>
      <c r="H417"/>
      <c r="M417">
        <f t="shared" si="7"/>
        <v>1111111111</v>
      </c>
    </row>
    <row r="418" spans="1:13" s="25" customFormat="1">
      <c r="A418"/>
      <c r="B418"/>
      <c r="C418"/>
      <c r="D418"/>
      <c r="E418" s="3"/>
      <c r="F418" s="55"/>
      <c r="G418"/>
      <c r="H418"/>
      <c r="M418">
        <f t="shared" si="7"/>
        <v>1111111111</v>
      </c>
    </row>
    <row r="419" spans="1:13" s="25" customFormat="1">
      <c r="A419"/>
      <c r="B419"/>
      <c r="C419"/>
      <c r="D419"/>
      <c r="E419" s="3"/>
      <c r="F419" s="55"/>
      <c r="G419"/>
      <c r="H419"/>
      <c r="M419">
        <f t="shared" si="7"/>
        <v>1111111111</v>
      </c>
    </row>
    <row r="420" spans="1:13" s="25" customFormat="1">
      <c r="A420"/>
      <c r="B420"/>
      <c r="C420"/>
      <c r="D420"/>
      <c r="E420" s="3"/>
      <c r="F420" s="55"/>
      <c r="G420" s="3"/>
      <c r="H420"/>
      <c r="M420">
        <f t="shared" si="7"/>
        <v>1111111111</v>
      </c>
    </row>
    <row r="421" spans="1:13" s="25" customFormat="1">
      <c r="A421"/>
      <c r="B421"/>
      <c r="C421"/>
      <c r="D421"/>
      <c r="E421" s="3"/>
      <c r="F421" s="55"/>
      <c r="G421"/>
      <c r="H421"/>
      <c r="M421">
        <f t="shared" si="7"/>
        <v>1111111111</v>
      </c>
    </row>
    <row r="422" spans="1:13" s="25" customFormat="1">
      <c r="A422"/>
      <c r="B422"/>
      <c r="C422"/>
      <c r="D422"/>
      <c r="E422" s="3"/>
      <c r="F422" s="55"/>
      <c r="G422"/>
      <c r="H422"/>
      <c r="M422">
        <f t="shared" si="7"/>
        <v>1111111111</v>
      </c>
    </row>
    <row r="423" spans="1:13" s="25" customFormat="1">
      <c r="A423"/>
      <c r="B423"/>
      <c r="C423"/>
      <c r="D423"/>
      <c r="E423" s="3"/>
      <c r="F423" s="55"/>
      <c r="G423"/>
      <c r="H423"/>
      <c r="M423">
        <f t="shared" si="7"/>
        <v>1111111111</v>
      </c>
    </row>
    <row r="424" spans="1:13" s="25" customFormat="1">
      <c r="A424"/>
      <c r="B424"/>
      <c r="C424"/>
      <c r="D424"/>
      <c r="E424" s="3"/>
      <c r="F424" s="55"/>
      <c r="G424"/>
      <c r="H424"/>
      <c r="M424">
        <f t="shared" si="7"/>
        <v>1111111111</v>
      </c>
    </row>
    <row r="425" spans="1:13" s="25" customFormat="1">
      <c r="A425"/>
      <c r="B425"/>
      <c r="C425"/>
      <c r="D425"/>
      <c r="E425" s="3"/>
      <c r="F425" s="55"/>
      <c r="G425"/>
      <c r="H425"/>
      <c r="M425">
        <f t="shared" si="7"/>
        <v>1111111111</v>
      </c>
    </row>
    <row r="426" spans="1:13" s="25" customFormat="1">
      <c r="A426"/>
      <c r="B426"/>
      <c r="C426"/>
      <c r="D426"/>
      <c r="E426" s="3"/>
      <c r="F426" s="55"/>
      <c r="G426"/>
      <c r="H426"/>
      <c r="M426">
        <f t="shared" si="7"/>
        <v>1111111111</v>
      </c>
    </row>
    <row r="427" spans="1:13" s="25" customFormat="1">
      <c r="A427"/>
      <c r="B427"/>
      <c r="C427"/>
      <c r="D427"/>
      <c r="E427" s="3"/>
      <c r="F427" s="55"/>
      <c r="G427"/>
      <c r="H427"/>
      <c r="M427">
        <f t="shared" si="7"/>
        <v>1111111111</v>
      </c>
    </row>
    <row r="428" spans="1:13" s="25" customFormat="1">
      <c r="A428"/>
      <c r="B428"/>
      <c r="C428"/>
      <c r="D428"/>
      <c r="E428" s="3"/>
      <c r="F428" s="55"/>
      <c r="G428"/>
      <c r="H428"/>
      <c r="M428">
        <f t="shared" si="7"/>
        <v>1111111111</v>
      </c>
    </row>
    <row r="429" spans="1:13" s="25" customFormat="1">
      <c r="A429"/>
      <c r="B429"/>
      <c r="C429"/>
      <c r="D429"/>
      <c r="E429" s="3"/>
      <c r="F429" s="55"/>
      <c r="G429"/>
      <c r="H429"/>
      <c r="M429">
        <f t="shared" si="7"/>
        <v>1111111111</v>
      </c>
    </row>
    <row r="430" spans="1:13" s="25" customFormat="1">
      <c r="A430"/>
      <c r="B430"/>
      <c r="C430"/>
      <c r="D430"/>
      <c r="E430" s="3"/>
      <c r="F430" s="55"/>
      <c r="G430"/>
      <c r="H430"/>
      <c r="M430">
        <f t="shared" si="7"/>
        <v>1111111111</v>
      </c>
    </row>
    <row r="431" spans="1:13" s="25" customFormat="1">
      <c r="A431"/>
      <c r="B431"/>
      <c r="C431"/>
      <c r="D431"/>
      <c r="E431" s="3"/>
      <c r="F431" s="55"/>
      <c r="G431" s="3"/>
      <c r="H431"/>
      <c r="M431">
        <f t="shared" si="7"/>
        <v>1111111111</v>
      </c>
    </row>
    <row r="432" spans="1:13" s="25" customFormat="1">
      <c r="A432"/>
      <c r="B432"/>
      <c r="C432"/>
      <c r="D432"/>
      <c r="E432" s="3"/>
      <c r="F432" s="55"/>
      <c r="G432" s="3"/>
      <c r="H432"/>
      <c r="M432">
        <f t="shared" si="7"/>
        <v>1111111111</v>
      </c>
    </row>
    <row r="433" spans="1:13" s="25" customFormat="1">
      <c r="A433"/>
      <c r="B433"/>
      <c r="C433"/>
      <c r="D433"/>
      <c r="E433" s="3"/>
      <c r="F433" s="55"/>
      <c r="G433"/>
      <c r="H433"/>
      <c r="M433">
        <f t="shared" si="7"/>
        <v>1111111111</v>
      </c>
    </row>
    <row r="434" spans="1:13" s="25" customFormat="1">
      <c r="A434"/>
      <c r="B434"/>
      <c r="C434"/>
      <c r="D434"/>
      <c r="E434" s="3"/>
      <c r="F434" s="55"/>
      <c r="G434" s="3"/>
      <c r="H434"/>
      <c r="M434">
        <f t="shared" si="7"/>
        <v>1111111111</v>
      </c>
    </row>
    <row r="435" spans="1:13" s="25" customFormat="1">
      <c r="A435"/>
      <c r="B435"/>
      <c r="C435"/>
      <c r="D435"/>
      <c r="E435" s="3"/>
      <c r="F435" s="55"/>
      <c r="G435" s="3"/>
      <c r="H435"/>
      <c r="M435">
        <f t="shared" si="7"/>
        <v>1111111111</v>
      </c>
    </row>
    <row r="436" spans="1:13" s="25" customFormat="1">
      <c r="A436"/>
      <c r="B436"/>
      <c r="C436"/>
      <c r="D436"/>
      <c r="E436" s="3"/>
      <c r="F436" s="55"/>
      <c r="G436" s="3"/>
      <c r="H436"/>
      <c r="M436">
        <f t="shared" si="7"/>
        <v>1111111111</v>
      </c>
    </row>
    <row r="437" spans="1:13" s="25" customFormat="1">
      <c r="A437"/>
      <c r="B437"/>
      <c r="C437"/>
      <c r="D437"/>
      <c r="E437" s="3"/>
      <c r="F437" s="55"/>
      <c r="G437"/>
      <c r="H437"/>
      <c r="M437">
        <f t="shared" si="7"/>
        <v>1111111111</v>
      </c>
    </row>
    <row r="438" spans="1:13" s="25" customFormat="1">
      <c r="A438"/>
      <c r="B438"/>
      <c r="C438"/>
      <c r="D438"/>
      <c r="E438" s="3"/>
      <c r="F438" s="55"/>
      <c r="G438"/>
      <c r="H438"/>
      <c r="M438">
        <f t="shared" si="7"/>
        <v>1111111111</v>
      </c>
    </row>
    <row r="439" spans="1:13" s="25" customFormat="1">
      <c r="A439"/>
      <c r="B439"/>
      <c r="C439"/>
      <c r="D439"/>
      <c r="E439" s="3"/>
      <c r="F439" s="55"/>
      <c r="G439" s="3"/>
      <c r="H439"/>
      <c r="M439">
        <f t="shared" si="7"/>
        <v>1111111111</v>
      </c>
    </row>
    <row r="440" spans="1:13" s="25" customFormat="1">
      <c r="A440"/>
      <c r="B440"/>
      <c r="C440"/>
      <c r="D440"/>
      <c r="E440" s="3"/>
      <c r="F440" s="55"/>
      <c r="G440"/>
      <c r="H440"/>
      <c r="M440">
        <f t="shared" si="7"/>
        <v>1111111111</v>
      </c>
    </row>
    <row r="441" spans="1:13" s="25" customFormat="1">
      <c r="A441"/>
      <c r="B441"/>
      <c r="C441"/>
      <c r="D441"/>
      <c r="E441" s="3"/>
      <c r="F441" s="55"/>
      <c r="G441"/>
      <c r="H441"/>
      <c r="M441">
        <f t="shared" si="7"/>
        <v>1111111111</v>
      </c>
    </row>
    <row r="442" spans="1:13" s="25" customFormat="1">
      <c r="A442"/>
      <c r="B442"/>
      <c r="C442"/>
      <c r="D442"/>
      <c r="E442" s="3"/>
      <c r="F442" s="55"/>
      <c r="G442"/>
      <c r="H442"/>
      <c r="M442">
        <f t="shared" si="7"/>
        <v>1111111111</v>
      </c>
    </row>
    <row r="443" spans="1:13" s="25" customFormat="1">
      <c r="A443"/>
      <c r="B443"/>
      <c r="C443"/>
      <c r="D443"/>
      <c r="E443" s="3"/>
      <c r="F443" s="55"/>
      <c r="G443"/>
      <c r="H443"/>
      <c r="M443">
        <f t="shared" si="7"/>
        <v>1111111111</v>
      </c>
    </row>
    <row r="444" spans="1:13" s="25" customFormat="1">
      <c r="A444"/>
      <c r="B444"/>
      <c r="C444"/>
      <c r="D444"/>
      <c r="E444" s="3"/>
      <c r="F444" s="55"/>
      <c r="G444"/>
      <c r="H444"/>
      <c r="M444">
        <f t="shared" si="7"/>
        <v>1111111111</v>
      </c>
    </row>
    <row r="445" spans="1:13" s="25" customFormat="1">
      <c r="A445"/>
      <c r="B445"/>
      <c r="C445"/>
      <c r="D445"/>
      <c r="E445" s="3"/>
      <c r="F445" s="55"/>
      <c r="G445"/>
      <c r="H445"/>
      <c r="M445">
        <f t="shared" si="7"/>
        <v>1111111111</v>
      </c>
    </row>
    <row r="446" spans="1:13" s="25" customFormat="1">
      <c r="A446"/>
      <c r="B446"/>
      <c r="C446"/>
      <c r="D446"/>
      <c r="E446" s="3"/>
      <c r="F446" s="55"/>
      <c r="G446"/>
      <c r="H446"/>
      <c r="M446">
        <f t="shared" si="7"/>
        <v>1111111111</v>
      </c>
    </row>
    <row r="447" spans="1:13" s="25" customFormat="1">
      <c r="A447"/>
      <c r="B447"/>
      <c r="C447"/>
      <c r="D447"/>
      <c r="E447" s="3"/>
      <c r="F447" s="55"/>
      <c r="G447"/>
      <c r="H447"/>
      <c r="M447">
        <f t="shared" si="7"/>
        <v>1111111111</v>
      </c>
    </row>
    <row r="448" spans="1:13" s="25" customFormat="1">
      <c r="A448"/>
      <c r="B448"/>
      <c r="C448"/>
      <c r="D448"/>
      <c r="E448" s="3"/>
      <c r="F448" s="55"/>
      <c r="G448"/>
      <c r="H448"/>
      <c r="M448">
        <f t="shared" si="7"/>
        <v>1111111111</v>
      </c>
    </row>
    <row r="449" spans="1:13" s="25" customFormat="1">
      <c r="A449"/>
      <c r="B449"/>
      <c r="C449"/>
      <c r="D449"/>
      <c r="E449" s="3"/>
      <c r="F449" s="55"/>
      <c r="G449"/>
      <c r="H449"/>
      <c r="M449">
        <f t="shared" si="7"/>
        <v>1111111111</v>
      </c>
    </row>
    <row r="450" spans="1:13" s="25" customFormat="1">
      <c r="A450"/>
      <c r="B450"/>
      <c r="C450"/>
      <c r="D450"/>
      <c r="E450" s="3"/>
      <c r="F450" s="55"/>
      <c r="G450"/>
      <c r="H450"/>
      <c r="M450">
        <f t="shared" si="7"/>
        <v>1111111111</v>
      </c>
    </row>
    <row r="451" spans="1:13" s="25" customFormat="1">
      <c r="A451"/>
      <c r="B451"/>
      <c r="C451"/>
      <c r="D451"/>
      <c r="E451" s="3"/>
      <c r="F451" s="55"/>
      <c r="G451"/>
      <c r="H451"/>
      <c r="M451">
        <f t="shared" si="7"/>
        <v>1111111111</v>
      </c>
    </row>
    <row r="452" spans="1:13" s="25" customFormat="1">
      <c r="A452"/>
      <c r="B452"/>
      <c r="C452"/>
      <c r="D452"/>
      <c r="E452" s="3"/>
      <c r="F452" s="55"/>
      <c r="G452"/>
      <c r="H452"/>
      <c r="M452">
        <f t="shared" si="7"/>
        <v>1111111111</v>
      </c>
    </row>
    <row r="453" spans="1:13" s="25" customFormat="1">
      <c r="A453"/>
      <c r="B453"/>
      <c r="C453"/>
      <c r="D453"/>
      <c r="E453" s="3"/>
      <c r="F453" s="55"/>
      <c r="G453"/>
      <c r="H453"/>
      <c r="M453">
        <f t="shared" ref="M453:M498" si="8">IF(D453=D454,1111111111,0)</f>
        <v>1111111111</v>
      </c>
    </row>
    <row r="454" spans="1:13" s="25" customFormat="1">
      <c r="A454"/>
      <c r="B454"/>
      <c r="C454"/>
      <c r="D454"/>
      <c r="E454" s="3"/>
      <c r="F454" s="55"/>
      <c r="G454"/>
      <c r="H454"/>
      <c r="M454">
        <f t="shared" si="8"/>
        <v>1111111111</v>
      </c>
    </row>
    <row r="455" spans="1:13" s="25" customFormat="1">
      <c r="A455"/>
      <c r="B455"/>
      <c r="C455"/>
      <c r="D455"/>
      <c r="E455" s="3"/>
      <c r="F455" s="55"/>
      <c r="G455"/>
      <c r="H455"/>
      <c r="M455">
        <f t="shared" si="8"/>
        <v>1111111111</v>
      </c>
    </row>
    <row r="456" spans="1:13" s="25" customFormat="1">
      <c r="A456"/>
      <c r="B456"/>
      <c r="C456"/>
      <c r="D456"/>
      <c r="E456" s="3"/>
      <c r="F456" s="55"/>
      <c r="G456"/>
      <c r="H456"/>
      <c r="M456">
        <f t="shared" si="8"/>
        <v>1111111111</v>
      </c>
    </row>
    <row r="457" spans="1:13" s="25" customFormat="1">
      <c r="A457"/>
      <c r="B457"/>
      <c r="C457"/>
      <c r="D457"/>
      <c r="E457" s="3"/>
      <c r="F457" s="55"/>
      <c r="G457"/>
      <c r="H457"/>
      <c r="M457">
        <f t="shared" si="8"/>
        <v>1111111111</v>
      </c>
    </row>
    <row r="458" spans="1:13" s="25" customFormat="1">
      <c r="A458"/>
      <c r="B458"/>
      <c r="C458"/>
      <c r="D458"/>
      <c r="E458" s="3"/>
      <c r="F458" s="55"/>
      <c r="G458" s="3"/>
      <c r="H458"/>
      <c r="M458">
        <f t="shared" si="8"/>
        <v>1111111111</v>
      </c>
    </row>
    <row r="459" spans="1:13" s="25" customFormat="1">
      <c r="A459"/>
      <c r="B459"/>
      <c r="C459"/>
      <c r="D459"/>
      <c r="E459" s="3"/>
      <c r="F459" s="55"/>
      <c r="G459"/>
      <c r="H459"/>
      <c r="M459">
        <f t="shared" si="8"/>
        <v>1111111111</v>
      </c>
    </row>
    <row r="460" spans="1:13" s="25" customFormat="1">
      <c r="A460"/>
      <c r="B460"/>
      <c r="C460"/>
      <c r="D460"/>
      <c r="E460" s="3"/>
      <c r="F460" s="55"/>
      <c r="G460"/>
      <c r="H460"/>
      <c r="M460">
        <f t="shared" si="8"/>
        <v>1111111111</v>
      </c>
    </row>
    <row r="461" spans="1:13" s="25" customFormat="1">
      <c r="A461"/>
      <c r="B461"/>
      <c r="C461"/>
      <c r="D461"/>
      <c r="E461" s="3"/>
      <c r="F461" s="55"/>
      <c r="G461" s="3"/>
      <c r="H461"/>
      <c r="M461">
        <f t="shared" si="8"/>
        <v>1111111111</v>
      </c>
    </row>
    <row r="462" spans="1:13" s="25" customFormat="1">
      <c r="A462"/>
      <c r="B462"/>
      <c r="C462"/>
      <c r="D462"/>
      <c r="E462" s="3"/>
      <c r="F462" s="55"/>
      <c r="G462"/>
      <c r="H462"/>
      <c r="M462">
        <f t="shared" si="8"/>
        <v>1111111111</v>
      </c>
    </row>
    <row r="463" spans="1:13" s="25" customFormat="1">
      <c r="A463"/>
      <c r="B463"/>
      <c r="C463"/>
      <c r="D463"/>
      <c r="E463" s="3"/>
      <c r="F463" s="55"/>
      <c r="G463"/>
      <c r="H463"/>
      <c r="M463">
        <f t="shared" si="8"/>
        <v>1111111111</v>
      </c>
    </row>
    <row r="464" spans="1:13" s="25" customFormat="1">
      <c r="A464"/>
      <c r="B464"/>
      <c r="C464"/>
      <c r="D464"/>
      <c r="E464" s="3"/>
      <c r="F464" s="55"/>
      <c r="G464"/>
      <c r="H464"/>
      <c r="M464">
        <f t="shared" si="8"/>
        <v>1111111111</v>
      </c>
    </row>
    <row r="465" spans="1:13" s="25" customFormat="1">
      <c r="A465"/>
      <c r="B465"/>
      <c r="C465"/>
      <c r="D465"/>
      <c r="E465" s="3"/>
      <c r="F465" s="55"/>
      <c r="G465"/>
      <c r="H465"/>
      <c r="M465">
        <f t="shared" si="8"/>
        <v>1111111111</v>
      </c>
    </row>
    <row r="466" spans="1:13" s="25" customFormat="1">
      <c r="A466"/>
      <c r="B466"/>
      <c r="C466"/>
      <c r="D466"/>
      <c r="E466" s="3"/>
      <c r="F466" s="55"/>
      <c r="G466"/>
      <c r="H466"/>
      <c r="M466">
        <f t="shared" si="8"/>
        <v>1111111111</v>
      </c>
    </row>
    <row r="467" spans="1:13" s="25" customFormat="1">
      <c r="A467"/>
      <c r="B467"/>
      <c r="C467"/>
      <c r="D467"/>
      <c r="E467" s="3"/>
      <c r="F467" s="55"/>
      <c r="G467"/>
      <c r="H467"/>
      <c r="M467">
        <f t="shared" si="8"/>
        <v>1111111111</v>
      </c>
    </row>
    <row r="468" spans="1:13" s="25" customFormat="1">
      <c r="A468"/>
      <c r="B468"/>
      <c r="C468"/>
      <c r="D468"/>
      <c r="E468" s="3"/>
      <c r="F468" s="55"/>
      <c r="G468"/>
      <c r="H468"/>
      <c r="M468">
        <f t="shared" si="8"/>
        <v>1111111111</v>
      </c>
    </row>
    <row r="469" spans="1:13" s="25" customFormat="1">
      <c r="A469"/>
      <c r="B469"/>
      <c r="C469"/>
      <c r="D469"/>
      <c r="E469" s="3"/>
      <c r="F469" s="55"/>
      <c r="G469"/>
      <c r="H469"/>
      <c r="M469">
        <f t="shared" si="8"/>
        <v>1111111111</v>
      </c>
    </row>
    <row r="470" spans="1:13" s="25" customFormat="1">
      <c r="A470"/>
      <c r="B470"/>
      <c r="C470"/>
      <c r="D470"/>
      <c r="E470" s="3"/>
      <c r="F470" s="55"/>
      <c r="G470"/>
      <c r="H470"/>
      <c r="M470">
        <f t="shared" si="8"/>
        <v>1111111111</v>
      </c>
    </row>
    <row r="471" spans="1:13" s="25" customFormat="1">
      <c r="A471"/>
      <c r="B471"/>
      <c r="C471"/>
      <c r="D471"/>
      <c r="E471" s="3"/>
      <c r="F471" s="55"/>
      <c r="G471"/>
      <c r="H471"/>
      <c r="M471">
        <f t="shared" si="8"/>
        <v>1111111111</v>
      </c>
    </row>
    <row r="472" spans="1:13" s="25" customFormat="1">
      <c r="A472"/>
      <c r="B472"/>
      <c r="C472"/>
      <c r="D472"/>
      <c r="E472" s="3"/>
      <c r="F472" s="55"/>
      <c r="G472"/>
      <c r="H472"/>
      <c r="M472">
        <f t="shared" si="8"/>
        <v>1111111111</v>
      </c>
    </row>
    <row r="473" spans="1:13" s="25" customFormat="1">
      <c r="A473"/>
      <c r="B473"/>
      <c r="C473"/>
      <c r="D473"/>
      <c r="E473" s="3"/>
      <c r="F473" s="55"/>
      <c r="G473"/>
      <c r="H473"/>
      <c r="M473">
        <f t="shared" si="8"/>
        <v>1111111111</v>
      </c>
    </row>
    <row r="474" spans="1:13" s="25" customFormat="1">
      <c r="A474"/>
      <c r="B474"/>
      <c r="C474"/>
      <c r="D474"/>
      <c r="E474" s="3"/>
      <c r="F474" s="55"/>
      <c r="G474"/>
      <c r="H474"/>
      <c r="M474">
        <f t="shared" si="8"/>
        <v>1111111111</v>
      </c>
    </row>
    <row r="475" spans="1:13" s="25" customFormat="1">
      <c r="A475"/>
      <c r="B475"/>
      <c r="C475"/>
      <c r="D475"/>
      <c r="E475" s="3"/>
      <c r="F475" s="55"/>
      <c r="G475" s="3"/>
      <c r="H475"/>
      <c r="M475">
        <f t="shared" si="8"/>
        <v>1111111111</v>
      </c>
    </row>
    <row r="476" spans="1:13" s="25" customFormat="1">
      <c r="A476"/>
      <c r="B476"/>
      <c r="C476"/>
      <c r="D476"/>
      <c r="E476" s="3"/>
      <c r="F476" s="55"/>
      <c r="G476"/>
      <c r="H476"/>
      <c r="M476">
        <f t="shared" si="8"/>
        <v>1111111111</v>
      </c>
    </row>
    <row r="477" spans="1:13" s="25" customFormat="1">
      <c r="A477"/>
      <c r="B477"/>
      <c r="C477"/>
      <c r="D477"/>
      <c r="E477" s="3"/>
      <c r="F477" s="55"/>
      <c r="G477"/>
      <c r="H477"/>
      <c r="M477">
        <f t="shared" si="8"/>
        <v>1111111111</v>
      </c>
    </row>
    <row r="478" spans="1:13" s="25" customFormat="1">
      <c r="A478"/>
      <c r="B478"/>
      <c r="C478"/>
      <c r="D478"/>
      <c r="E478" s="3"/>
      <c r="F478" s="55"/>
      <c r="G478"/>
      <c r="H478"/>
      <c r="M478">
        <f t="shared" si="8"/>
        <v>1111111111</v>
      </c>
    </row>
    <row r="479" spans="1:13" s="25" customFormat="1">
      <c r="A479"/>
      <c r="B479"/>
      <c r="C479"/>
      <c r="D479"/>
      <c r="E479" s="3"/>
      <c r="F479" s="55"/>
      <c r="G479"/>
      <c r="H479"/>
      <c r="M479">
        <f t="shared" si="8"/>
        <v>1111111111</v>
      </c>
    </row>
    <row r="480" spans="1:13" s="25" customFormat="1">
      <c r="A480"/>
      <c r="B480"/>
      <c r="C480"/>
      <c r="D480"/>
      <c r="E480" s="3"/>
      <c r="F480" s="55"/>
      <c r="G480"/>
      <c r="H480"/>
      <c r="M480">
        <f t="shared" si="8"/>
        <v>1111111111</v>
      </c>
    </row>
    <row r="481" spans="1:13" s="25" customFormat="1">
      <c r="A481"/>
      <c r="B481"/>
      <c r="C481"/>
      <c r="D481"/>
      <c r="E481" s="3"/>
      <c r="F481" s="55"/>
      <c r="G481"/>
      <c r="H481"/>
      <c r="M481">
        <f t="shared" si="8"/>
        <v>1111111111</v>
      </c>
    </row>
    <row r="482" spans="1:13" s="25" customFormat="1">
      <c r="A482"/>
      <c r="B482"/>
      <c r="C482"/>
      <c r="D482"/>
      <c r="E482" s="3"/>
      <c r="F482" s="55"/>
      <c r="G482"/>
      <c r="H482"/>
      <c r="M482">
        <f t="shared" si="8"/>
        <v>1111111111</v>
      </c>
    </row>
    <row r="483" spans="1:13" s="25" customFormat="1">
      <c r="A483"/>
      <c r="B483"/>
      <c r="C483"/>
      <c r="D483"/>
      <c r="E483" s="3"/>
      <c r="F483" s="55"/>
      <c r="G483"/>
      <c r="H483"/>
      <c r="M483">
        <f t="shared" si="8"/>
        <v>1111111111</v>
      </c>
    </row>
    <row r="484" spans="1:13" s="25" customFormat="1">
      <c r="A484"/>
      <c r="B484"/>
      <c r="C484"/>
      <c r="D484"/>
      <c r="E484" s="3"/>
      <c r="F484" s="55"/>
      <c r="G484"/>
      <c r="H484"/>
      <c r="M484">
        <f t="shared" si="8"/>
        <v>1111111111</v>
      </c>
    </row>
    <row r="485" spans="1:13" s="25" customFormat="1">
      <c r="A485"/>
      <c r="B485"/>
      <c r="C485"/>
      <c r="D485"/>
      <c r="E485" s="3"/>
      <c r="F485" s="55"/>
      <c r="G485"/>
      <c r="H485"/>
      <c r="M485">
        <f t="shared" si="8"/>
        <v>1111111111</v>
      </c>
    </row>
    <row r="486" spans="1:13" s="25" customFormat="1">
      <c r="A486"/>
      <c r="B486"/>
      <c r="C486"/>
      <c r="D486"/>
      <c r="E486" s="3"/>
      <c r="F486" s="55"/>
      <c r="G486"/>
      <c r="H486"/>
      <c r="M486">
        <f t="shared" si="8"/>
        <v>1111111111</v>
      </c>
    </row>
    <row r="487" spans="1:13" s="25" customFormat="1">
      <c r="A487"/>
      <c r="B487"/>
      <c r="C487"/>
      <c r="D487"/>
      <c r="E487" s="3"/>
      <c r="F487" s="55"/>
      <c r="G487"/>
      <c r="H487"/>
      <c r="M487">
        <f t="shared" si="8"/>
        <v>1111111111</v>
      </c>
    </row>
    <row r="488" spans="1:13" s="25" customFormat="1">
      <c r="A488"/>
      <c r="B488"/>
      <c r="C488"/>
      <c r="D488"/>
      <c r="E488" s="3"/>
      <c r="F488" s="55"/>
      <c r="G488"/>
      <c r="H488"/>
      <c r="M488">
        <f t="shared" si="8"/>
        <v>1111111111</v>
      </c>
    </row>
    <row r="489" spans="1:13" s="25" customFormat="1">
      <c r="A489"/>
      <c r="B489"/>
      <c r="C489"/>
      <c r="D489"/>
      <c r="E489" s="3"/>
      <c r="F489" s="55"/>
      <c r="G489"/>
      <c r="H489"/>
      <c r="M489">
        <f t="shared" si="8"/>
        <v>1111111111</v>
      </c>
    </row>
    <row r="490" spans="1:13" s="25" customFormat="1">
      <c r="A490"/>
      <c r="B490"/>
      <c r="C490"/>
      <c r="D490"/>
      <c r="E490" s="3"/>
      <c r="F490" s="55"/>
      <c r="G490"/>
      <c r="H490"/>
      <c r="M490">
        <f t="shared" si="8"/>
        <v>1111111111</v>
      </c>
    </row>
    <row r="491" spans="1:13" s="25" customFormat="1">
      <c r="A491"/>
      <c r="B491"/>
      <c r="C491"/>
      <c r="D491"/>
      <c r="E491" s="3"/>
      <c r="F491" s="55"/>
      <c r="G491"/>
      <c r="H491"/>
      <c r="M491">
        <f t="shared" si="8"/>
        <v>1111111111</v>
      </c>
    </row>
    <row r="492" spans="1:13" s="25" customFormat="1">
      <c r="A492"/>
      <c r="B492"/>
      <c r="C492"/>
      <c r="D492"/>
      <c r="E492" s="3"/>
      <c r="F492" s="55"/>
      <c r="G492"/>
      <c r="H492"/>
      <c r="M492">
        <f t="shared" si="8"/>
        <v>1111111111</v>
      </c>
    </row>
    <row r="493" spans="1:13" s="25" customFormat="1">
      <c r="A493"/>
      <c r="B493"/>
      <c r="C493"/>
      <c r="D493"/>
      <c r="E493" s="3"/>
      <c r="F493" s="55"/>
      <c r="G493"/>
      <c r="H493"/>
      <c r="M493">
        <f t="shared" si="8"/>
        <v>1111111111</v>
      </c>
    </row>
    <row r="494" spans="1:13" s="25" customFormat="1">
      <c r="A494"/>
      <c r="B494"/>
      <c r="C494"/>
      <c r="D494"/>
      <c r="E494" s="3"/>
      <c r="F494" s="55"/>
      <c r="G494"/>
      <c r="H494"/>
      <c r="M494">
        <f t="shared" si="8"/>
        <v>1111111111</v>
      </c>
    </row>
    <row r="495" spans="1:13" s="25" customFormat="1">
      <c r="A495"/>
      <c r="B495"/>
      <c r="C495"/>
      <c r="D495"/>
      <c r="E495" s="3"/>
      <c r="F495" s="55"/>
      <c r="G495"/>
      <c r="H495"/>
      <c r="M495">
        <f t="shared" si="8"/>
        <v>1111111111</v>
      </c>
    </row>
    <row r="496" spans="1:13" s="25" customFormat="1">
      <c r="A496"/>
      <c r="B496"/>
      <c r="C496"/>
      <c r="D496"/>
      <c r="E496" s="3"/>
      <c r="F496" s="55"/>
      <c r="G496"/>
      <c r="H496"/>
      <c r="M496">
        <f t="shared" si="8"/>
        <v>1111111111</v>
      </c>
    </row>
    <row r="497" spans="1:13" s="25" customFormat="1">
      <c r="A497"/>
      <c r="B497"/>
      <c r="C497"/>
      <c r="D497"/>
      <c r="E497" s="3"/>
      <c r="F497" s="55"/>
      <c r="G497"/>
      <c r="H497"/>
      <c r="M497">
        <f t="shared" si="8"/>
        <v>1111111111</v>
      </c>
    </row>
    <row r="498" spans="1:13" s="25" customFormat="1">
      <c r="A498"/>
      <c r="B498"/>
      <c r="C498"/>
      <c r="D498"/>
      <c r="E498" s="3"/>
      <c r="F498" s="55"/>
      <c r="G498"/>
      <c r="H498"/>
      <c r="M498">
        <f t="shared" si="8"/>
        <v>1111111111</v>
      </c>
    </row>
    <row r="499" spans="1:13" s="25" customFormat="1">
      <c r="A499"/>
      <c r="B499"/>
      <c r="C499"/>
      <c r="D499"/>
      <c r="E499" s="3"/>
      <c r="F499" s="55"/>
      <c r="G499"/>
      <c r="H499"/>
    </row>
    <row r="500" spans="1:13" s="25" customFormat="1">
      <c r="A500"/>
      <c r="B500"/>
      <c r="C500"/>
      <c r="D500"/>
      <c r="E500" s="3"/>
      <c r="F500" s="55"/>
      <c r="G500"/>
      <c r="H500"/>
    </row>
    <row r="501" spans="1:13" s="25" customFormat="1">
      <c r="A501"/>
      <c r="B501"/>
      <c r="C501"/>
      <c r="D501"/>
      <c r="E501" s="3"/>
      <c r="F501" s="55"/>
      <c r="G501"/>
      <c r="H501"/>
    </row>
    <row r="502" spans="1:13" s="25" customFormat="1">
      <c r="A502"/>
      <c r="B502"/>
      <c r="C502"/>
      <c r="D502"/>
      <c r="E502" s="3"/>
      <c r="F502" s="55"/>
      <c r="G502"/>
      <c r="H502"/>
    </row>
    <row r="503" spans="1:13" s="25" customFormat="1">
      <c r="A503"/>
      <c r="B503"/>
      <c r="C503"/>
      <c r="D503"/>
      <c r="E503" s="3"/>
      <c r="F503" s="55"/>
      <c r="G503"/>
      <c r="H503"/>
    </row>
    <row r="504" spans="1:13" s="25" customFormat="1">
      <c r="A504"/>
      <c r="B504"/>
      <c r="C504"/>
      <c r="D504"/>
      <c r="E504" s="3"/>
      <c r="F504" s="55"/>
      <c r="G504"/>
      <c r="H504"/>
    </row>
    <row r="505" spans="1:13" s="25" customFormat="1">
      <c r="A505"/>
      <c r="B505"/>
      <c r="C505"/>
      <c r="D505"/>
      <c r="E505" s="3"/>
      <c r="F505" s="55"/>
      <c r="G505"/>
      <c r="H505"/>
    </row>
    <row r="506" spans="1:13" s="25" customFormat="1">
      <c r="A506"/>
      <c r="B506"/>
      <c r="C506"/>
      <c r="D506"/>
      <c r="E506" s="3"/>
      <c r="F506" s="55"/>
      <c r="G506"/>
      <c r="H506"/>
    </row>
    <row r="507" spans="1:13" s="25" customFormat="1">
      <c r="A507"/>
      <c r="B507"/>
      <c r="C507"/>
      <c r="D507"/>
      <c r="E507" s="3"/>
      <c r="F507" s="55"/>
      <c r="G507"/>
      <c r="H507"/>
    </row>
    <row r="508" spans="1:13" s="25" customFormat="1">
      <c r="A508"/>
      <c r="B508"/>
      <c r="C508"/>
      <c r="D508"/>
      <c r="E508" s="3"/>
      <c r="F508" s="55"/>
      <c r="G508"/>
      <c r="H508"/>
    </row>
    <row r="509" spans="1:13" s="25" customFormat="1">
      <c r="A509"/>
      <c r="B509"/>
      <c r="C509"/>
      <c r="D509"/>
      <c r="E509" s="3"/>
      <c r="F509" s="55"/>
      <c r="G509"/>
      <c r="H509"/>
    </row>
    <row r="510" spans="1:13" s="25" customFormat="1">
      <c r="A510"/>
      <c r="B510"/>
      <c r="C510"/>
      <c r="D510"/>
      <c r="E510" s="3"/>
      <c r="F510" s="55"/>
      <c r="G510"/>
      <c r="H510"/>
    </row>
    <row r="511" spans="1:13" s="25" customFormat="1">
      <c r="A511"/>
      <c r="B511"/>
      <c r="C511"/>
      <c r="D511"/>
      <c r="E511" s="3"/>
      <c r="F511" s="55"/>
      <c r="G511"/>
      <c r="H511"/>
    </row>
    <row r="512" spans="1:13" s="25" customFormat="1">
      <c r="A512"/>
      <c r="B512"/>
      <c r="C512"/>
      <c r="D512"/>
      <c r="E512" s="3"/>
      <c r="F512" s="55"/>
      <c r="G512"/>
      <c r="H512"/>
    </row>
    <row r="513" spans="1:8" s="25" customFormat="1">
      <c r="A513"/>
      <c r="B513"/>
      <c r="C513"/>
      <c r="D513"/>
      <c r="E513" s="3"/>
      <c r="F513" s="55"/>
      <c r="G513"/>
      <c r="H513"/>
    </row>
    <row r="514" spans="1:8" s="25" customFormat="1">
      <c r="A514"/>
      <c r="B514"/>
      <c r="C514"/>
      <c r="D514"/>
      <c r="E514" s="3"/>
      <c r="F514" s="55"/>
      <c r="G514"/>
      <c r="H514"/>
    </row>
    <row r="515" spans="1:8" s="25" customFormat="1">
      <c r="A515"/>
      <c r="B515"/>
      <c r="C515"/>
      <c r="D515"/>
      <c r="E515" s="3"/>
      <c r="F515" s="55"/>
      <c r="G515"/>
      <c r="H515"/>
    </row>
    <row r="516" spans="1:8" s="25" customFormat="1">
      <c r="A516"/>
      <c r="B516"/>
      <c r="C516"/>
      <c r="D516"/>
      <c r="E516" s="3"/>
      <c r="F516" s="55"/>
      <c r="G516"/>
      <c r="H516"/>
    </row>
    <row r="517" spans="1:8" s="25" customFormat="1">
      <c r="A517"/>
      <c r="B517"/>
      <c r="C517"/>
      <c r="D517"/>
      <c r="E517" s="3"/>
      <c r="F517" s="55"/>
      <c r="G517"/>
      <c r="H517"/>
    </row>
    <row r="518" spans="1:8" s="25" customFormat="1">
      <c r="A518"/>
      <c r="B518"/>
      <c r="C518"/>
      <c r="D518"/>
      <c r="E518" s="3"/>
      <c r="F518" s="55"/>
      <c r="G518"/>
      <c r="H518"/>
    </row>
    <row r="519" spans="1:8" s="25" customFormat="1">
      <c r="A519"/>
      <c r="B519"/>
      <c r="C519"/>
      <c r="D519"/>
      <c r="E519" s="3"/>
      <c r="F519" s="55"/>
      <c r="G519"/>
      <c r="H519"/>
    </row>
    <row r="520" spans="1:8" s="25" customFormat="1">
      <c r="A520"/>
      <c r="B520"/>
      <c r="C520"/>
      <c r="D520"/>
      <c r="E520" s="3"/>
      <c r="F520" s="55"/>
      <c r="G520"/>
      <c r="H520"/>
    </row>
    <row r="521" spans="1:8" s="25" customFormat="1">
      <c r="A521"/>
      <c r="B521"/>
      <c r="C521"/>
      <c r="D521"/>
      <c r="E521" s="3"/>
      <c r="F521" s="55"/>
      <c r="G521"/>
      <c r="H521"/>
    </row>
    <row r="522" spans="1:8" s="25" customFormat="1">
      <c r="A522"/>
      <c r="B522"/>
      <c r="C522"/>
      <c r="D522"/>
      <c r="E522" s="3"/>
      <c r="F522" s="55"/>
      <c r="G522"/>
      <c r="H522"/>
    </row>
    <row r="523" spans="1:8" s="25" customFormat="1">
      <c r="A523"/>
      <c r="B523"/>
      <c r="C523"/>
      <c r="D523"/>
      <c r="E523" s="3"/>
      <c r="F523" s="55"/>
      <c r="G523"/>
      <c r="H523"/>
    </row>
    <row r="524" spans="1:8" s="25" customFormat="1">
      <c r="A524"/>
      <c r="B524"/>
      <c r="C524"/>
      <c r="D524"/>
      <c r="E524" s="3"/>
      <c r="F524" s="55"/>
      <c r="G524"/>
      <c r="H524"/>
    </row>
    <row r="525" spans="1:8" s="25" customFormat="1">
      <c r="A525"/>
      <c r="B525"/>
      <c r="C525"/>
      <c r="D525"/>
      <c r="E525" s="3"/>
      <c r="F525" s="55"/>
      <c r="G525"/>
      <c r="H525"/>
    </row>
    <row r="526" spans="1:8" s="25" customFormat="1">
      <c r="A526"/>
      <c r="B526"/>
      <c r="C526"/>
      <c r="D526"/>
      <c r="E526" s="3"/>
      <c r="F526" s="55"/>
      <c r="G526"/>
      <c r="H526"/>
    </row>
    <row r="527" spans="1:8" s="25" customFormat="1">
      <c r="A527"/>
      <c r="B527"/>
      <c r="C527"/>
      <c r="D527"/>
      <c r="E527" s="3"/>
      <c r="F527" s="55"/>
      <c r="G527"/>
      <c r="H527"/>
    </row>
    <row r="528" spans="1:8" s="25" customFormat="1">
      <c r="A528"/>
      <c r="B528"/>
      <c r="C528"/>
      <c r="D528"/>
      <c r="E528" s="3"/>
      <c r="F528" s="55"/>
      <c r="G528"/>
      <c r="H528"/>
    </row>
    <row r="529" spans="1:8" s="25" customFormat="1">
      <c r="A529"/>
      <c r="B529"/>
      <c r="C529"/>
      <c r="D529"/>
      <c r="E529" s="3"/>
      <c r="F529" s="55"/>
      <c r="G529"/>
      <c r="H529"/>
    </row>
    <row r="530" spans="1:8" s="25" customFormat="1">
      <c r="A530"/>
      <c r="B530"/>
      <c r="C530"/>
      <c r="D530"/>
      <c r="E530" s="3"/>
      <c r="F530" s="55"/>
      <c r="G530"/>
      <c r="H530"/>
    </row>
    <row r="531" spans="1:8" s="25" customFormat="1">
      <c r="A531"/>
      <c r="B531"/>
      <c r="C531"/>
      <c r="D531"/>
      <c r="E531" s="3"/>
      <c r="F531" s="55"/>
      <c r="G531"/>
      <c r="H531"/>
    </row>
    <row r="532" spans="1:8" s="25" customFormat="1">
      <c r="A532"/>
      <c r="B532"/>
      <c r="C532"/>
      <c r="D532"/>
      <c r="E532" s="3"/>
      <c r="F532" s="55"/>
      <c r="G532"/>
      <c r="H532"/>
    </row>
    <row r="533" spans="1:8" s="25" customFormat="1">
      <c r="A533"/>
      <c r="B533"/>
      <c r="C533"/>
      <c r="D533"/>
      <c r="E533" s="3"/>
      <c r="F533" s="55"/>
      <c r="G533"/>
      <c r="H533"/>
    </row>
    <row r="534" spans="1:8" s="25" customFormat="1">
      <c r="A534"/>
      <c r="B534"/>
      <c r="C534"/>
      <c r="D534"/>
      <c r="E534" s="3"/>
      <c r="F534" s="55"/>
      <c r="G534"/>
      <c r="H534"/>
    </row>
    <row r="535" spans="1:8" s="25" customFormat="1">
      <c r="A535"/>
      <c r="B535"/>
      <c r="C535"/>
      <c r="D535"/>
      <c r="E535" s="3"/>
      <c r="F535" s="55"/>
      <c r="G535"/>
      <c r="H535"/>
    </row>
    <row r="536" spans="1:8" s="25" customFormat="1">
      <c r="A536"/>
      <c r="B536"/>
      <c r="C536"/>
      <c r="D536"/>
      <c r="E536" s="3"/>
      <c r="F536" s="55"/>
      <c r="G536"/>
      <c r="H536"/>
    </row>
    <row r="537" spans="1:8" s="25" customFormat="1">
      <c r="A537"/>
      <c r="B537"/>
      <c r="C537"/>
      <c r="D537"/>
      <c r="E537" s="3"/>
      <c r="F537" s="55"/>
      <c r="G537"/>
      <c r="H537"/>
    </row>
    <row r="538" spans="1:8" s="25" customFormat="1">
      <c r="A538"/>
      <c r="B538"/>
      <c r="C538"/>
      <c r="D538"/>
      <c r="E538" s="3"/>
      <c r="F538" s="55"/>
      <c r="G538"/>
      <c r="H538"/>
    </row>
    <row r="539" spans="1:8" s="25" customFormat="1">
      <c r="A539"/>
      <c r="B539"/>
      <c r="C539"/>
      <c r="D539"/>
      <c r="E539" s="3"/>
      <c r="F539" s="55"/>
      <c r="G539"/>
      <c r="H539"/>
    </row>
    <row r="540" spans="1:8" s="25" customFormat="1">
      <c r="A540"/>
      <c r="B540"/>
      <c r="C540"/>
      <c r="D540"/>
      <c r="E540" s="3"/>
      <c r="F540" s="55"/>
      <c r="G540"/>
      <c r="H540"/>
    </row>
    <row r="541" spans="1:8" s="25" customFormat="1">
      <c r="A541"/>
      <c r="B541"/>
      <c r="C541"/>
      <c r="D541"/>
      <c r="E541" s="3"/>
      <c r="F541" s="55"/>
      <c r="G541"/>
      <c r="H541"/>
    </row>
    <row r="542" spans="1:8" s="25" customFormat="1">
      <c r="A542"/>
      <c r="B542"/>
      <c r="C542"/>
      <c r="D542"/>
      <c r="E542" s="3"/>
      <c r="F542" s="55"/>
      <c r="G542"/>
      <c r="H542"/>
    </row>
    <row r="543" spans="1:8" s="25" customFormat="1">
      <c r="A543"/>
      <c r="B543"/>
      <c r="C543"/>
      <c r="D543"/>
      <c r="E543" s="3"/>
      <c r="F543" s="55"/>
      <c r="G543"/>
      <c r="H543"/>
    </row>
    <row r="544" spans="1:8" s="25" customFormat="1">
      <c r="A544"/>
      <c r="B544" s="63"/>
      <c r="C544"/>
      <c r="D544"/>
      <c r="E544" s="3"/>
      <c r="F544" s="55"/>
      <c r="G544"/>
      <c r="H544"/>
    </row>
    <row r="545" spans="1:8" s="25" customFormat="1">
      <c r="A545"/>
      <c r="B545" s="63"/>
      <c r="C545"/>
      <c r="D545"/>
      <c r="E545" s="3"/>
      <c r="F545" s="55"/>
      <c r="G545"/>
      <c r="H545"/>
    </row>
    <row r="546" spans="1:8" s="25" customFormat="1">
      <c r="A546"/>
      <c r="B546" s="63"/>
      <c r="C546"/>
      <c r="D546"/>
      <c r="E546" s="3"/>
      <c r="F546" s="55"/>
      <c r="G546"/>
      <c r="H546"/>
    </row>
    <row r="547" spans="1:8" s="25" customFormat="1">
      <c r="A547"/>
      <c r="B547" s="63"/>
      <c r="C547"/>
      <c r="D547"/>
      <c r="E547" s="3"/>
      <c r="F547" s="55"/>
      <c r="G547"/>
      <c r="H547"/>
    </row>
    <row r="548" spans="1:8" s="25" customFormat="1">
      <c r="A548"/>
      <c r="B548" s="63"/>
      <c r="C548"/>
      <c r="D548"/>
      <c r="E548" s="3"/>
      <c r="F548" s="55"/>
      <c r="G548"/>
      <c r="H548"/>
    </row>
    <row r="549" spans="1:8" s="25" customFormat="1">
      <c r="A549"/>
      <c r="B549" s="63"/>
      <c r="C549"/>
      <c r="D549"/>
      <c r="E549" s="3"/>
      <c r="F549" s="55"/>
      <c r="G549"/>
      <c r="H549"/>
    </row>
    <row r="550" spans="1:8" s="25" customFormat="1">
      <c r="A550"/>
      <c r="B550" s="63"/>
      <c r="C550"/>
      <c r="D550"/>
      <c r="E550" s="3"/>
      <c r="F550" s="55"/>
      <c r="G550"/>
      <c r="H550"/>
    </row>
    <row r="551" spans="1:8" s="25" customFormat="1">
      <c r="A551"/>
      <c r="B551" s="63"/>
      <c r="C551"/>
      <c r="D551"/>
      <c r="E551" s="3"/>
      <c r="F551" s="55"/>
      <c r="G551"/>
      <c r="H551"/>
    </row>
    <row r="552" spans="1:8" s="25" customFormat="1">
      <c r="A552"/>
      <c r="B552" s="63"/>
      <c r="C552"/>
      <c r="D552"/>
      <c r="E552" s="3"/>
      <c r="F552" s="55"/>
      <c r="G552"/>
      <c r="H552"/>
    </row>
    <row r="553" spans="1:8" s="25" customFormat="1">
      <c r="A553"/>
      <c r="B553" s="63"/>
      <c r="C553"/>
      <c r="D553"/>
      <c r="E553" s="3"/>
      <c r="F553" s="55"/>
      <c r="G553"/>
      <c r="H553"/>
    </row>
    <row r="554" spans="1:8" s="25" customFormat="1">
      <c r="A554"/>
      <c r="B554" s="63"/>
      <c r="C554"/>
      <c r="D554"/>
      <c r="E554" s="3"/>
      <c r="F554" s="55"/>
      <c r="G554"/>
      <c r="H554"/>
    </row>
    <row r="555" spans="1:8" s="25" customFormat="1">
      <c r="A555"/>
      <c r="B555" s="63"/>
      <c r="C555"/>
      <c r="D555"/>
      <c r="E555" s="3"/>
      <c r="F555" s="55"/>
      <c r="G555"/>
      <c r="H555"/>
    </row>
    <row r="556" spans="1:8" s="25" customFormat="1">
      <c r="A556"/>
      <c r="B556" s="63"/>
      <c r="C556"/>
      <c r="D556"/>
      <c r="E556" s="3"/>
      <c r="F556" s="55"/>
      <c r="G556"/>
      <c r="H556"/>
    </row>
    <row r="557" spans="1:8" s="25" customFormat="1">
      <c r="A557"/>
      <c r="B557" s="63"/>
      <c r="C557"/>
      <c r="D557"/>
      <c r="E557" s="3"/>
      <c r="F557" s="55"/>
      <c r="G557"/>
      <c r="H557"/>
    </row>
    <row r="558" spans="1:8" s="25" customFormat="1">
      <c r="A558"/>
      <c r="B558" s="63"/>
      <c r="C558"/>
      <c r="D558"/>
      <c r="E558" s="3"/>
      <c r="F558" s="55"/>
      <c r="G558"/>
      <c r="H558"/>
    </row>
    <row r="559" spans="1:8" s="25" customFormat="1">
      <c r="A559"/>
      <c r="B559" s="63"/>
      <c r="C559"/>
      <c r="D559"/>
      <c r="E559" s="3"/>
      <c r="F559" s="55"/>
      <c r="G559"/>
      <c r="H559"/>
    </row>
    <row r="560" spans="1:8" s="25" customFormat="1">
      <c r="A560"/>
      <c r="B560" s="63"/>
      <c r="C560"/>
      <c r="D560"/>
      <c r="E560" s="3"/>
      <c r="F560" s="55"/>
      <c r="G560" s="3"/>
      <c r="H560"/>
    </row>
    <row r="561" spans="1:8" s="25" customFormat="1">
      <c r="A561"/>
      <c r="B561" s="63"/>
      <c r="C561"/>
      <c r="D561"/>
      <c r="E561" s="3"/>
      <c r="F561" s="55"/>
      <c r="G561"/>
      <c r="H561"/>
    </row>
    <row r="562" spans="1:8" s="25" customFormat="1">
      <c r="A562"/>
      <c r="B562" s="63"/>
      <c r="C562"/>
      <c r="D562"/>
      <c r="E562" s="3"/>
      <c r="F562" s="55"/>
      <c r="G562"/>
      <c r="H562"/>
    </row>
    <row r="563" spans="1:8" s="25" customFormat="1">
      <c r="A563"/>
      <c r="B563" s="63"/>
      <c r="C563"/>
      <c r="D563"/>
      <c r="E563" s="3"/>
      <c r="F563" s="55"/>
      <c r="G563"/>
      <c r="H563"/>
    </row>
    <row r="564" spans="1:8" s="25" customFormat="1">
      <c r="A564"/>
      <c r="B564" s="63"/>
      <c r="C564"/>
      <c r="D564"/>
      <c r="E564" s="3"/>
      <c r="F564" s="55"/>
      <c r="G564"/>
      <c r="H564"/>
    </row>
    <row r="565" spans="1:8" s="25" customFormat="1">
      <c r="A565"/>
      <c r="B565" s="63"/>
      <c r="C565"/>
      <c r="D565"/>
      <c r="E565" s="3"/>
      <c r="F565" s="55"/>
      <c r="G565"/>
      <c r="H565"/>
    </row>
    <row r="566" spans="1:8" s="25" customFormat="1">
      <c r="A566"/>
      <c r="B566" s="63"/>
      <c r="C566"/>
      <c r="D566"/>
      <c r="E566" s="3"/>
      <c r="F566" s="55"/>
      <c r="G566"/>
      <c r="H566"/>
    </row>
    <row r="567" spans="1:8" s="25" customFormat="1">
      <c r="A567"/>
      <c r="B567" s="63"/>
      <c r="C567"/>
      <c r="D567"/>
      <c r="E567" s="3"/>
      <c r="F567" s="55"/>
      <c r="G567"/>
      <c r="H567"/>
    </row>
    <row r="568" spans="1:8" s="25" customFormat="1">
      <c r="A568"/>
      <c r="B568" s="63"/>
      <c r="C568"/>
      <c r="D568"/>
      <c r="E568" s="3"/>
      <c r="F568" s="55"/>
      <c r="G568"/>
      <c r="H568"/>
    </row>
    <row r="569" spans="1:8" s="25" customFormat="1">
      <c r="A569"/>
      <c r="B569" s="63"/>
      <c r="C569"/>
      <c r="D569"/>
      <c r="E569" s="3"/>
      <c r="F569" s="55"/>
      <c r="G569"/>
      <c r="H569"/>
    </row>
    <row r="570" spans="1:8" s="25" customFormat="1">
      <c r="A570"/>
      <c r="B570" s="63"/>
      <c r="C570"/>
      <c r="D570"/>
      <c r="E570" s="3"/>
      <c r="F570" s="55"/>
      <c r="G570"/>
      <c r="H570"/>
    </row>
    <row r="571" spans="1:8" s="25" customFormat="1">
      <c r="A571"/>
      <c r="B571" s="63"/>
      <c r="C571"/>
      <c r="D571"/>
      <c r="E571" s="3"/>
      <c r="F571" s="55"/>
      <c r="G571"/>
      <c r="H571"/>
    </row>
    <row r="572" spans="1:8" s="25" customFormat="1">
      <c r="A572"/>
      <c r="B572" s="63"/>
      <c r="C572"/>
      <c r="D572"/>
      <c r="E572" s="3"/>
      <c r="F572" s="55"/>
      <c r="G572"/>
      <c r="H572"/>
    </row>
    <row r="573" spans="1:8" s="25" customFormat="1">
      <c r="A573"/>
      <c r="B573" s="63"/>
      <c r="C573"/>
      <c r="D573"/>
      <c r="E573" s="3"/>
      <c r="F573" s="55"/>
      <c r="G573" s="3"/>
      <c r="H573"/>
    </row>
    <row r="574" spans="1:8" s="25" customFormat="1">
      <c r="A574"/>
      <c r="B574" s="63"/>
      <c r="C574"/>
      <c r="D574"/>
      <c r="E574" s="3"/>
      <c r="F574" s="55"/>
      <c r="G574"/>
      <c r="H574"/>
    </row>
    <row r="575" spans="1:8" s="25" customFormat="1">
      <c r="A575"/>
      <c r="B575" s="63"/>
      <c r="C575"/>
      <c r="D575"/>
      <c r="E575" s="3"/>
      <c r="F575" s="55"/>
      <c r="G575"/>
      <c r="H575"/>
    </row>
    <row r="576" spans="1:8" s="25" customFormat="1">
      <c r="A576"/>
      <c r="B576" s="63"/>
      <c r="C576"/>
      <c r="D576"/>
      <c r="E576" s="3"/>
      <c r="F576" s="55"/>
      <c r="G576"/>
      <c r="H576"/>
    </row>
    <row r="577" spans="1:8" s="25" customFormat="1">
      <c r="A577"/>
      <c r="B577" s="63"/>
      <c r="C577"/>
      <c r="D577"/>
      <c r="E577" s="3"/>
      <c r="F577" s="55"/>
      <c r="G577"/>
      <c r="H577"/>
    </row>
    <row r="578" spans="1:8" s="25" customFormat="1">
      <c r="A578"/>
      <c r="B578" s="63"/>
      <c r="C578"/>
      <c r="D578"/>
      <c r="E578" s="3"/>
      <c r="F578" s="55"/>
      <c r="G578"/>
      <c r="H578"/>
    </row>
    <row r="579" spans="1:8" s="25" customFormat="1">
      <c r="A579"/>
      <c r="B579" s="63"/>
      <c r="C579"/>
      <c r="D579"/>
      <c r="E579" s="3"/>
      <c r="F579" s="55"/>
      <c r="G579"/>
      <c r="H579"/>
    </row>
    <row r="580" spans="1:8" s="25" customFormat="1">
      <c r="A580"/>
      <c r="B580" s="63"/>
      <c r="C580"/>
      <c r="D580"/>
      <c r="E580" s="3"/>
      <c r="F580" s="55"/>
      <c r="G580"/>
      <c r="H580"/>
    </row>
    <row r="581" spans="1:8" s="25" customFormat="1">
      <c r="A581"/>
      <c r="B581" s="63"/>
      <c r="C581"/>
      <c r="D581"/>
      <c r="E581" s="3"/>
      <c r="F581" s="55"/>
      <c r="G581"/>
      <c r="H581"/>
    </row>
    <row r="582" spans="1:8" s="25" customFormat="1">
      <c r="A582"/>
      <c r="B582" s="63"/>
      <c r="C582"/>
      <c r="D582"/>
      <c r="E582" s="3"/>
      <c r="F582" s="55"/>
      <c r="G582"/>
      <c r="H582"/>
    </row>
    <row r="583" spans="1:8" s="25" customFormat="1">
      <c r="A583"/>
      <c r="B583" s="63"/>
      <c r="C583"/>
      <c r="D583"/>
      <c r="E583" s="3"/>
      <c r="F583" s="55"/>
      <c r="G583"/>
      <c r="H583"/>
    </row>
    <row r="584" spans="1:8" s="25" customFormat="1">
      <c r="A584"/>
      <c r="B584" s="63"/>
      <c r="C584"/>
      <c r="D584"/>
      <c r="E584" s="3"/>
      <c r="F584" s="55"/>
      <c r="G584"/>
      <c r="H584"/>
    </row>
    <row r="585" spans="1:8" s="25" customFormat="1">
      <c r="A585"/>
      <c r="B585" s="63"/>
      <c r="C585"/>
      <c r="D585"/>
      <c r="E585" s="3"/>
      <c r="F585" s="55"/>
      <c r="G585"/>
      <c r="H585"/>
    </row>
    <row r="586" spans="1:8" s="25" customFormat="1">
      <c r="A586"/>
      <c r="B586" s="63"/>
      <c r="C586"/>
      <c r="D586"/>
      <c r="E586" s="3"/>
      <c r="F586" s="55"/>
      <c r="G586"/>
      <c r="H586"/>
    </row>
    <row r="587" spans="1:8" s="25" customFormat="1">
      <c r="A587"/>
      <c r="B587" s="63"/>
      <c r="C587"/>
      <c r="D587"/>
      <c r="E587" s="3"/>
      <c r="F587" s="55"/>
      <c r="G587"/>
      <c r="H587"/>
    </row>
    <row r="588" spans="1:8" s="25" customFormat="1">
      <c r="A588"/>
      <c r="B588" s="63"/>
      <c r="C588"/>
      <c r="D588"/>
      <c r="E588" s="3"/>
      <c r="F588" s="55"/>
      <c r="G588"/>
      <c r="H588"/>
    </row>
    <row r="589" spans="1:8" s="25" customFormat="1">
      <c r="A589"/>
      <c r="B589" s="63"/>
      <c r="C589"/>
      <c r="D589"/>
      <c r="E589" s="3"/>
      <c r="F589" s="55"/>
      <c r="G589"/>
      <c r="H589"/>
    </row>
    <row r="590" spans="1:8" s="25" customFormat="1">
      <c r="A590"/>
      <c r="B590" s="63"/>
      <c r="C590"/>
      <c r="D590"/>
      <c r="E590" s="3"/>
      <c r="F590" s="55"/>
      <c r="G590"/>
      <c r="H590"/>
    </row>
    <row r="591" spans="1:8" s="25" customFormat="1">
      <c r="A591"/>
      <c r="B591" s="63"/>
      <c r="C591"/>
      <c r="D591"/>
      <c r="E591" s="3"/>
      <c r="F591" s="55"/>
      <c r="G591"/>
      <c r="H591"/>
    </row>
    <row r="592" spans="1:8" s="25" customFormat="1">
      <c r="A592"/>
      <c r="B592" s="63"/>
      <c r="C592"/>
      <c r="D592"/>
      <c r="E592" s="3"/>
      <c r="F592" s="55"/>
      <c r="G592"/>
      <c r="H592"/>
    </row>
    <row r="593" spans="1:8" s="25" customFormat="1">
      <c r="A593"/>
      <c r="B593" s="63"/>
      <c r="C593"/>
      <c r="D593"/>
      <c r="E593" s="3"/>
      <c r="F593" s="55"/>
      <c r="G593"/>
      <c r="H593"/>
    </row>
    <row r="594" spans="1:8" s="25" customFormat="1">
      <c r="A594"/>
      <c r="B594" s="63"/>
      <c r="C594"/>
      <c r="D594"/>
      <c r="E594" s="3"/>
      <c r="F594" s="55"/>
      <c r="G594"/>
      <c r="H594"/>
    </row>
    <row r="595" spans="1:8" s="25" customFormat="1">
      <c r="A595"/>
      <c r="B595" s="63"/>
      <c r="C595"/>
      <c r="D595"/>
      <c r="E595" s="3"/>
      <c r="F595" s="55"/>
      <c r="G595" s="3"/>
      <c r="H595"/>
    </row>
    <row r="596" spans="1:8" s="25" customFormat="1">
      <c r="A596"/>
      <c r="B596" s="63"/>
      <c r="C596"/>
      <c r="D596"/>
      <c r="E596" s="3"/>
      <c r="F596" s="55"/>
      <c r="G596" s="3"/>
      <c r="H596"/>
    </row>
    <row r="597" spans="1:8" s="25" customFormat="1">
      <c r="A597"/>
      <c r="B597" s="63"/>
      <c r="C597"/>
      <c r="D597"/>
      <c r="E597" s="3"/>
      <c r="F597" s="55"/>
      <c r="G597"/>
      <c r="H597"/>
    </row>
    <row r="598" spans="1:8" s="25" customFormat="1">
      <c r="A598"/>
      <c r="B598" s="63"/>
      <c r="C598"/>
      <c r="D598"/>
      <c r="E598" s="3"/>
      <c r="F598" s="55"/>
      <c r="G598" s="3"/>
      <c r="H598"/>
    </row>
    <row r="599" spans="1:8" s="25" customFormat="1">
      <c r="A599"/>
      <c r="B599" s="63"/>
      <c r="C599"/>
      <c r="D599"/>
      <c r="E599" s="3"/>
      <c r="F599" s="55"/>
      <c r="G599"/>
      <c r="H599"/>
    </row>
    <row r="600" spans="1:8" s="25" customFormat="1">
      <c r="A600"/>
      <c r="B600" s="63"/>
      <c r="C600"/>
      <c r="D600"/>
      <c r="E600" s="3"/>
      <c r="F600" s="55"/>
      <c r="G600"/>
      <c r="H600"/>
    </row>
    <row r="601" spans="1:8" s="25" customFormat="1">
      <c r="A601"/>
      <c r="B601" s="63"/>
      <c r="C601"/>
      <c r="D601"/>
      <c r="E601" s="3"/>
      <c r="F601" s="55"/>
      <c r="G601"/>
      <c r="H601"/>
    </row>
    <row r="602" spans="1:8" s="25" customFormat="1">
      <c r="A602"/>
      <c r="B602" s="63"/>
      <c r="C602"/>
      <c r="D602"/>
      <c r="E602" s="3"/>
      <c r="F602" s="55"/>
      <c r="G602"/>
      <c r="H602"/>
    </row>
    <row r="603" spans="1:8" s="25" customFormat="1">
      <c r="A603"/>
      <c r="B603" s="63"/>
      <c r="C603"/>
      <c r="D603"/>
      <c r="E603" s="3"/>
      <c r="F603" s="55"/>
      <c r="G603" s="3"/>
      <c r="H603"/>
    </row>
    <row r="604" spans="1:8" s="25" customFormat="1">
      <c r="A604"/>
      <c r="B604" s="63"/>
      <c r="C604"/>
      <c r="D604"/>
      <c r="E604" s="3"/>
      <c r="F604" s="55"/>
      <c r="G604" s="3"/>
      <c r="H604"/>
    </row>
    <row r="605" spans="1:8" s="25" customFormat="1">
      <c r="A605"/>
      <c r="B605" s="63"/>
      <c r="C605"/>
      <c r="D605"/>
      <c r="E605" s="3"/>
      <c r="F605" s="55"/>
      <c r="G605"/>
      <c r="H605"/>
    </row>
    <row r="606" spans="1:8" s="25" customFormat="1">
      <c r="A606"/>
      <c r="B606" s="63"/>
      <c r="C606"/>
      <c r="D606"/>
      <c r="E606" s="3"/>
      <c r="F606" s="55"/>
      <c r="G606"/>
      <c r="H606"/>
    </row>
    <row r="607" spans="1:8" s="25" customFormat="1">
      <c r="A607"/>
      <c r="B607" s="63"/>
      <c r="C607"/>
      <c r="D607"/>
      <c r="E607" s="3"/>
      <c r="F607" s="55"/>
      <c r="G607"/>
      <c r="H607"/>
    </row>
    <row r="608" spans="1:8" s="25" customFormat="1">
      <c r="A608"/>
      <c r="B608" s="63"/>
      <c r="C608"/>
      <c r="D608"/>
      <c r="E608" s="3"/>
      <c r="F608" s="55"/>
      <c r="G608"/>
      <c r="H608"/>
    </row>
    <row r="609" spans="1:8" s="25" customFormat="1">
      <c r="A609"/>
      <c r="B609" s="63"/>
      <c r="C609"/>
      <c r="D609"/>
      <c r="E609" s="3"/>
      <c r="F609" s="55"/>
      <c r="G609"/>
      <c r="H609"/>
    </row>
    <row r="610" spans="1:8" s="25" customFormat="1">
      <c r="A610"/>
      <c r="B610" s="63"/>
      <c r="C610"/>
      <c r="D610"/>
      <c r="E610" s="3"/>
      <c r="F610" s="55"/>
      <c r="G610"/>
      <c r="H610"/>
    </row>
    <row r="611" spans="1:8" s="25" customFormat="1">
      <c r="A611"/>
      <c r="B611" s="63"/>
      <c r="C611"/>
      <c r="D611"/>
      <c r="E611" s="3"/>
      <c r="F611" s="55"/>
      <c r="G611"/>
      <c r="H611"/>
    </row>
    <row r="612" spans="1:8" s="25" customFormat="1">
      <c r="A612"/>
      <c r="B612" s="63"/>
      <c r="C612"/>
      <c r="D612"/>
      <c r="E612" s="3"/>
      <c r="F612" s="55"/>
      <c r="G612"/>
      <c r="H612"/>
    </row>
    <row r="613" spans="1:8" s="25" customFormat="1">
      <c r="A613"/>
      <c r="B613" s="63"/>
      <c r="C613"/>
      <c r="D613"/>
      <c r="E613" s="3"/>
      <c r="F613" s="55"/>
      <c r="G613"/>
      <c r="H613"/>
    </row>
    <row r="614" spans="1:8" s="25" customFormat="1">
      <c r="A614"/>
      <c r="B614" s="63"/>
      <c r="C614"/>
      <c r="D614"/>
      <c r="E614" s="3"/>
      <c r="F614" s="55"/>
      <c r="G614"/>
      <c r="H614"/>
    </row>
    <row r="615" spans="1:8" s="25" customFormat="1">
      <c r="A615"/>
      <c r="B615" s="63"/>
      <c r="C615"/>
      <c r="D615"/>
      <c r="E615" s="3"/>
      <c r="F615" s="55"/>
      <c r="G615"/>
      <c r="H615"/>
    </row>
    <row r="616" spans="1:8" s="25" customFormat="1">
      <c r="A616"/>
      <c r="B616" s="63"/>
      <c r="C616"/>
      <c r="D616"/>
      <c r="E616" s="3"/>
      <c r="F616" s="55"/>
      <c r="G616"/>
      <c r="H616"/>
    </row>
    <row r="617" spans="1:8" s="25" customFormat="1">
      <c r="A617"/>
      <c r="B617" s="63"/>
      <c r="C617"/>
      <c r="D617"/>
      <c r="E617" s="3"/>
      <c r="F617" s="55"/>
      <c r="G617"/>
      <c r="H617"/>
    </row>
    <row r="618" spans="1:8" s="25" customFormat="1">
      <c r="A618"/>
      <c r="B618" s="63"/>
      <c r="C618"/>
      <c r="D618"/>
      <c r="E618" s="3"/>
      <c r="F618" s="55"/>
      <c r="G618"/>
      <c r="H618"/>
    </row>
    <row r="619" spans="1:8" s="25" customFormat="1">
      <c r="A619"/>
      <c r="B619" s="63"/>
      <c r="C619"/>
      <c r="D619"/>
      <c r="E619" s="3"/>
      <c r="F619" s="55"/>
      <c r="G619"/>
      <c r="H619"/>
    </row>
    <row r="620" spans="1:8" s="25" customFormat="1">
      <c r="A620"/>
      <c r="B620" s="63"/>
      <c r="C620"/>
      <c r="D620"/>
      <c r="E620" s="3"/>
      <c r="F620" s="55"/>
      <c r="G620"/>
      <c r="H620"/>
    </row>
    <row r="621" spans="1:8" s="25" customFormat="1">
      <c r="A621"/>
      <c r="B621" s="63"/>
      <c r="C621"/>
      <c r="D621"/>
      <c r="E621" s="3"/>
      <c r="F621" s="55"/>
      <c r="G621"/>
      <c r="H621"/>
    </row>
    <row r="622" spans="1:8" s="25" customFormat="1">
      <c r="A622"/>
      <c r="B622" s="63"/>
      <c r="C622"/>
      <c r="D622"/>
      <c r="E622" s="3"/>
      <c r="F622" s="55"/>
      <c r="G622" s="3"/>
      <c r="H622"/>
    </row>
    <row r="623" spans="1:8" s="25" customFormat="1">
      <c r="A623"/>
      <c r="B623" s="63"/>
      <c r="C623"/>
      <c r="D623"/>
      <c r="E623" s="3"/>
      <c r="F623" s="55"/>
      <c r="G623"/>
      <c r="H623"/>
    </row>
    <row r="624" spans="1:8" s="25" customFormat="1">
      <c r="A624"/>
      <c r="B624" s="63"/>
      <c r="C624"/>
      <c r="D624"/>
      <c r="E624" s="3"/>
      <c r="F624" s="55"/>
      <c r="G624"/>
      <c r="H624"/>
    </row>
    <row r="625" spans="1:8" s="25" customFormat="1">
      <c r="A625"/>
      <c r="B625" s="63"/>
      <c r="C625"/>
      <c r="D625"/>
      <c r="E625" s="3"/>
      <c r="F625" s="55"/>
      <c r="G625"/>
      <c r="H625"/>
    </row>
    <row r="626" spans="1:8" s="25" customFormat="1">
      <c r="A626"/>
      <c r="B626" s="63"/>
      <c r="C626"/>
      <c r="D626"/>
      <c r="E626" s="3"/>
      <c r="F626" s="55"/>
      <c r="G626"/>
      <c r="H626"/>
    </row>
    <row r="627" spans="1:8" s="25" customFormat="1">
      <c r="A627"/>
      <c r="B627" s="63"/>
      <c r="C627"/>
      <c r="D627"/>
      <c r="E627" s="3"/>
      <c r="F627" s="55"/>
      <c r="G627"/>
      <c r="H627"/>
    </row>
    <row r="628" spans="1:8" s="25" customFormat="1">
      <c r="A628"/>
      <c r="B628" s="63"/>
      <c r="C628"/>
      <c r="D628"/>
      <c r="E628" s="3"/>
      <c r="F628" s="55"/>
      <c r="G628"/>
      <c r="H628"/>
    </row>
    <row r="629" spans="1:8" s="25" customFormat="1">
      <c r="A629"/>
      <c r="B629" s="63"/>
      <c r="C629"/>
      <c r="D629"/>
      <c r="E629" s="3"/>
      <c r="F629" s="55"/>
      <c r="G629"/>
      <c r="H629"/>
    </row>
    <row r="630" spans="1:8" s="25" customFormat="1">
      <c r="A630"/>
      <c r="B630" s="63"/>
      <c r="C630"/>
      <c r="D630"/>
      <c r="E630" s="3"/>
      <c r="F630" s="55"/>
      <c r="G630"/>
      <c r="H630"/>
    </row>
    <row r="631" spans="1:8" s="25" customFormat="1">
      <c r="A631"/>
      <c r="B631" s="63"/>
      <c r="C631"/>
      <c r="D631"/>
      <c r="E631" s="3"/>
      <c r="F631" s="55"/>
      <c r="G631"/>
      <c r="H631"/>
    </row>
    <row r="632" spans="1:8" s="25" customFormat="1">
      <c r="A632"/>
      <c r="B632" s="63"/>
      <c r="C632"/>
      <c r="D632"/>
      <c r="E632" s="3"/>
      <c r="F632" s="55"/>
      <c r="G632"/>
      <c r="H632"/>
    </row>
    <row r="633" spans="1:8" s="25" customFormat="1">
      <c r="A633"/>
      <c r="B633" s="63"/>
      <c r="C633"/>
      <c r="D633"/>
      <c r="E633" s="3"/>
      <c r="F633" s="55"/>
      <c r="G633"/>
      <c r="H633"/>
    </row>
    <row r="634" spans="1:8" s="25" customFormat="1">
      <c r="A634"/>
      <c r="B634" s="63"/>
      <c r="C634"/>
      <c r="D634"/>
      <c r="E634" s="3"/>
      <c r="F634" s="55"/>
      <c r="G634" s="3"/>
      <c r="H634"/>
    </row>
    <row r="635" spans="1:8" s="25" customFormat="1">
      <c r="A635"/>
      <c r="B635" s="63"/>
      <c r="C635"/>
      <c r="D635"/>
      <c r="E635" s="3"/>
      <c r="F635" s="55"/>
      <c r="G635" s="3"/>
      <c r="H635"/>
    </row>
    <row r="636" spans="1:8" s="25" customFormat="1">
      <c r="A636"/>
      <c r="B636" s="63"/>
      <c r="C636"/>
      <c r="D636"/>
      <c r="E636" s="3"/>
      <c r="F636" s="55"/>
      <c r="G636" s="3"/>
      <c r="H636"/>
    </row>
    <row r="637" spans="1:8" s="25" customFormat="1">
      <c r="A637"/>
      <c r="B637" s="63"/>
      <c r="C637"/>
      <c r="D637"/>
      <c r="E637" s="3"/>
      <c r="F637" s="55"/>
      <c r="G637"/>
      <c r="H637"/>
    </row>
    <row r="638" spans="1:8" s="25" customFormat="1">
      <c r="A638"/>
      <c r="B638" s="63"/>
      <c r="C638"/>
      <c r="D638"/>
      <c r="E638" s="3"/>
      <c r="F638" s="55"/>
      <c r="G638"/>
      <c r="H638"/>
    </row>
    <row r="639" spans="1:8" s="25" customFormat="1">
      <c r="A639"/>
      <c r="B639" s="63"/>
      <c r="C639"/>
      <c r="D639"/>
      <c r="E639" s="3"/>
      <c r="F639" s="55"/>
      <c r="G639"/>
      <c r="H639"/>
    </row>
    <row r="640" spans="1:8" s="25" customFormat="1">
      <c r="A640"/>
      <c r="B640" s="63"/>
      <c r="C640"/>
      <c r="D640"/>
      <c r="E640" s="3"/>
      <c r="F640" s="55"/>
      <c r="G640"/>
      <c r="H640"/>
    </row>
    <row r="641" spans="1:8" s="25" customFormat="1">
      <c r="A641"/>
      <c r="B641" s="63"/>
      <c r="C641"/>
      <c r="D641"/>
      <c r="E641" s="3"/>
      <c r="F641" s="55"/>
      <c r="G641"/>
      <c r="H641"/>
    </row>
    <row r="642" spans="1:8" s="25" customFormat="1">
      <c r="A642"/>
      <c r="B642" s="63"/>
      <c r="C642"/>
      <c r="D642"/>
      <c r="E642" s="3"/>
      <c r="F642" s="55"/>
      <c r="G642" s="3"/>
      <c r="H642"/>
    </row>
    <row r="643" spans="1:8" s="25" customFormat="1">
      <c r="A643"/>
      <c r="B643" s="63"/>
      <c r="C643"/>
      <c r="D643"/>
      <c r="E643" s="3"/>
      <c r="F643" s="55"/>
      <c r="G643" s="3"/>
      <c r="H643"/>
    </row>
    <row r="644" spans="1:8" s="25" customFormat="1">
      <c r="A644"/>
      <c r="B644" s="63"/>
      <c r="C644"/>
      <c r="D644"/>
      <c r="E644" s="3"/>
      <c r="F644" s="55"/>
      <c r="G644" s="3"/>
      <c r="H644"/>
    </row>
    <row r="645" spans="1:8" s="25" customFormat="1">
      <c r="A645"/>
      <c r="B645" s="63"/>
      <c r="C645"/>
      <c r="D645"/>
      <c r="E645" s="3"/>
      <c r="F645" s="55"/>
      <c r="G645" s="3"/>
      <c r="H645"/>
    </row>
    <row r="646" spans="1:8" s="25" customFormat="1">
      <c r="A646"/>
      <c r="B646" s="63"/>
      <c r="C646"/>
      <c r="D646"/>
      <c r="E646" s="3"/>
      <c r="F646" s="55"/>
      <c r="G646"/>
      <c r="H646"/>
    </row>
    <row r="647" spans="1:8" s="25" customFormat="1">
      <c r="A647"/>
      <c r="B647" s="63"/>
      <c r="C647"/>
      <c r="D647"/>
      <c r="E647" s="3"/>
      <c r="F647" s="55"/>
      <c r="G647"/>
      <c r="H647"/>
    </row>
    <row r="648" spans="1:8" s="25" customFormat="1">
      <c r="A648"/>
      <c r="B648" s="63"/>
      <c r="C648"/>
      <c r="D648"/>
      <c r="E648" s="3"/>
      <c r="F648" s="55"/>
      <c r="G648"/>
      <c r="H648"/>
    </row>
    <row r="649" spans="1:8" s="25" customFormat="1">
      <c r="A649"/>
      <c r="B649" s="63"/>
      <c r="C649"/>
      <c r="D649"/>
      <c r="E649" s="3"/>
      <c r="F649" s="55"/>
      <c r="G649"/>
      <c r="H649"/>
    </row>
    <row r="650" spans="1:8" s="25" customFormat="1">
      <c r="A650"/>
      <c r="B650" s="63"/>
      <c r="C650"/>
      <c r="D650"/>
      <c r="E650" s="3"/>
      <c r="F650" s="55"/>
      <c r="G650"/>
      <c r="H650"/>
    </row>
    <row r="651" spans="1:8" s="25" customFormat="1">
      <c r="A651"/>
      <c r="B651" s="63"/>
      <c r="C651"/>
      <c r="D651"/>
      <c r="E651" s="3"/>
      <c r="F651" s="55"/>
      <c r="G651"/>
      <c r="H651"/>
    </row>
    <row r="652" spans="1:8" s="25" customFormat="1">
      <c r="A652"/>
      <c r="B652" s="63"/>
      <c r="C652"/>
      <c r="D652"/>
      <c r="E652" s="3"/>
      <c r="F652" s="55"/>
      <c r="G652"/>
      <c r="H652"/>
    </row>
    <row r="653" spans="1:8" s="25" customFormat="1">
      <c r="A653"/>
      <c r="B653" s="63"/>
      <c r="C653"/>
      <c r="D653"/>
      <c r="E653" s="3"/>
      <c r="F653" s="55"/>
      <c r="G653" s="3"/>
      <c r="H653"/>
    </row>
    <row r="654" spans="1:8" s="25" customFormat="1">
      <c r="A654"/>
      <c r="B654" s="63"/>
      <c r="C654"/>
      <c r="D654"/>
      <c r="E654" s="3"/>
      <c r="F654" s="55"/>
      <c r="G654" s="3"/>
      <c r="H654"/>
    </row>
    <row r="655" spans="1:8" s="25" customFormat="1">
      <c r="A655"/>
      <c r="B655" s="63"/>
      <c r="C655"/>
      <c r="D655"/>
      <c r="E655" s="3"/>
      <c r="F655" s="55"/>
      <c r="G655"/>
      <c r="H655"/>
    </row>
    <row r="656" spans="1:8" s="25" customFormat="1">
      <c r="A656"/>
      <c r="B656" s="63"/>
      <c r="C656"/>
      <c r="D656"/>
      <c r="E656" s="3"/>
      <c r="F656" s="55"/>
      <c r="G656" s="3"/>
      <c r="H656"/>
    </row>
    <row r="657" spans="1:8" s="25" customFormat="1">
      <c r="A657"/>
      <c r="B657" s="63"/>
      <c r="C657"/>
      <c r="D657"/>
      <c r="E657" s="3"/>
      <c r="F657" s="55"/>
      <c r="G657" s="3"/>
      <c r="H657"/>
    </row>
    <row r="658" spans="1:8" s="25" customFormat="1">
      <c r="A658"/>
      <c r="B658" s="63"/>
      <c r="C658"/>
      <c r="D658"/>
      <c r="E658" s="3"/>
      <c r="F658" s="55"/>
      <c r="G658" s="3"/>
      <c r="H658"/>
    </row>
    <row r="659" spans="1:8" s="25" customFormat="1">
      <c r="A659"/>
      <c r="B659" s="63"/>
      <c r="C659"/>
      <c r="D659"/>
      <c r="E659" s="3"/>
      <c r="F659" s="55"/>
      <c r="G659" s="3"/>
      <c r="H659"/>
    </row>
    <row r="660" spans="1:8" s="25" customFormat="1">
      <c r="A660"/>
      <c r="B660" s="63"/>
      <c r="C660"/>
      <c r="D660"/>
      <c r="E660" s="3"/>
      <c r="F660" s="55"/>
      <c r="G660"/>
      <c r="H660"/>
    </row>
    <row r="661" spans="1:8" s="25" customFormat="1">
      <c r="A661"/>
      <c r="B661" s="63"/>
      <c r="C661"/>
      <c r="D661"/>
      <c r="E661" s="3"/>
      <c r="F661" s="55"/>
      <c r="G661" s="3"/>
      <c r="H661"/>
    </row>
    <row r="662" spans="1:8" s="25" customFormat="1">
      <c r="A662"/>
      <c r="B662" s="63"/>
      <c r="C662"/>
      <c r="D662"/>
      <c r="E662" s="3"/>
      <c r="F662" s="55"/>
      <c r="G662"/>
      <c r="H662"/>
    </row>
    <row r="663" spans="1:8" s="25" customFormat="1">
      <c r="A663"/>
      <c r="B663" s="63"/>
      <c r="C663"/>
      <c r="D663"/>
      <c r="E663" s="3"/>
      <c r="F663" s="55"/>
      <c r="G663"/>
      <c r="H663"/>
    </row>
    <row r="664" spans="1:8" s="25" customFormat="1">
      <c r="A664"/>
      <c r="B664" s="63"/>
      <c r="C664"/>
      <c r="D664"/>
      <c r="E664" s="3"/>
      <c r="F664" s="55"/>
      <c r="G664" s="3"/>
      <c r="H664"/>
    </row>
    <row r="665" spans="1:8" s="25" customFormat="1">
      <c r="A665"/>
      <c r="B665" s="63"/>
      <c r="C665"/>
      <c r="D665"/>
      <c r="E665" s="3"/>
      <c r="F665" s="55"/>
      <c r="G665"/>
      <c r="H665"/>
    </row>
    <row r="666" spans="1:8" s="25" customFormat="1">
      <c r="A666"/>
      <c r="B666" s="63"/>
      <c r="C666"/>
      <c r="D666"/>
      <c r="E666" s="3"/>
      <c r="F666" s="55"/>
      <c r="G666"/>
      <c r="H666"/>
    </row>
    <row r="667" spans="1:8" s="25" customFormat="1">
      <c r="A667"/>
      <c r="B667" s="63"/>
      <c r="C667"/>
      <c r="D667"/>
      <c r="E667" s="3"/>
      <c r="F667" s="55"/>
      <c r="G667"/>
      <c r="H667"/>
    </row>
    <row r="668" spans="1:8" s="25" customFormat="1">
      <c r="A668"/>
      <c r="B668" s="63"/>
      <c r="C668"/>
      <c r="D668"/>
      <c r="E668" s="3"/>
      <c r="F668" s="55"/>
      <c r="G668"/>
      <c r="H668"/>
    </row>
    <row r="669" spans="1:8" s="25" customFormat="1">
      <c r="A669"/>
      <c r="B669" s="63"/>
      <c r="C669"/>
      <c r="D669"/>
      <c r="E669" s="3"/>
      <c r="F669" s="55"/>
      <c r="G669"/>
      <c r="H669"/>
    </row>
    <row r="670" spans="1:8" s="25" customFormat="1">
      <c r="A670"/>
      <c r="B670" s="63"/>
      <c r="C670"/>
      <c r="D670"/>
      <c r="E670" s="3"/>
      <c r="F670" s="55"/>
      <c r="G670"/>
      <c r="H670"/>
    </row>
    <row r="671" spans="1:8" s="25" customFormat="1">
      <c r="A671"/>
      <c r="B671" s="63"/>
      <c r="C671"/>
      <c r="D671"/>
      <c r="E671" s="3"/>
      <c r="F671" s="55"/>
      <c r="G671"/>
      <c r="H671"/>
    </row>
    <row r="672" spans="1:8" s="25" customFormat="1">
      <c r="A672"/>
      <c r="B672" s="63"/>
      <c r="C672"/>
      <c r="D672"/>
      <c r="E672" s="3"/>
      <c r="F672" s="55"/>
      <c r="G672"/>
      <c r="H672"/>
    </row>
    <row r="673" spans="1:8" s="25" customFormat="1">
      <c r="A673"/>
      <c r="B673" s="63"/>
      <c r="C673"/>
      <c r="D673"/>
      <c r="E673" s="3"/>
      <c r="F673" s="55"/>
      <c r="G673" s="3"/>
      <c r="H673"/>
    </row>
    <row r="674" spans="1:8" s="25" customFormat="1">
      <c r="A674"/>
      <c r="B674" s="63"/>
      <c r="C674"/>
      <c r="D674"/>
      <c r="E674" s="3"/>
      <c r="F674" s="55"/>
      <c r="G674"/>
      <c r="H674"/>
    </row>
    <row r="675" spans="1:8" s="25" customFormat="1">
      <c r="A675"/>
      <c r="B675" s="63"/>
      <c r="C675"/>
      <c r="D675"/>
      <c r="E675" s="3"/>
      <c r="F675" s="55"/>
      <c r="G675" s="3"/>
      <c r="H675"/>
    </row>
    <row r="676" spans="1:8" s="25" customFormat="1">
      <c r="A676"/>
      <c r="B676" s="63"/>
      <c r="C676"/>
      <c r="D676"/>
      <c r="E676" s="3"/>
      <c r="F676" s="55"/>
      <c r="G676"/>
      <c r="H676"/>
    </row>
    <row r="677" spans="1:8" s="25" customFormat="1">
      <c r="A677"/>
      <c r="B677" s="63"/>
      <c r="C677"/>
      <c r="D677"/>
      <c r="E677" s="3"/>
      <c r="F677" s="55"/>
      <c r="G677"/>
      <c r="H677"/>
    </row>
    <row r="678" spans="1:8" s="25" customFormat="1">
      <c r="A678"/>
      <c r="B678" s="63"/>
      <c r="C678"/>
      <c r="D678"/>
      <c r="E678" s="3"/>
      <c r="F678" s="55"/>
      <c r="G678"/>
      <c r="H678"/>
    </row>
    <row r="679" spans="1:8" s="25" customFormat="1">
      <c r="A679"/>
      <c r="B679" s="63"/>
      <c r="C679"/>
      <c r="D679"/>
      <c r="E679" s="3"/>
      <c r="F679" s="55"/>
      <c r="G679"/>
      <c r="H679"/>
    </row>
    <row r="680" spans="1:8" s="25" customFormat="1">
      <c r="A680"/>
      <c r="B680" s="63"/>
      <c r="C680"/>
      <c r="D680"/>
      <c r="E680" s="3"/>
      <c r="F680" s="55"/>
      <c r="G680" s="3"/>
      <c r="H680"/>
    </row>
    <row r="681" spans="1:8" s="25" customFormat="1">
      <c r="A681"/>
      <c r="B681" s="63"/>
      <c r="C681"/>
      <c r="D681"/>
      <c r="E681" s="3"/>
      <c r="F681" s="55"/>
      <c r="G681"/>
      <c r="H681"/>
    </row>
    <row r="682" spans="1:8" s="25" customFormat="1">
      <c r="A682"/>
      <c r="B682" s="63"/>
      <c r="C682"/>
      <c r="D682"/>
      <c r="E682" s="3"/>
      <c r="F682" s="55"/>
      <c r="G682"/>
      <c r="H682"/>
    </row>
    <row r="683" spans="1:8" s="25" customFormat="1">
      <c r="A683"/>
      <c r="B683" s="63"/>
      <c r="C683"/>
      <c r="D683"/>
      <c r="E683" s="3"/>
      <c r="F683" s="55"/>
      <c r="G683"/>
      <c r="H683"/>
    </row>
    <row r="684" spans="1:8" s="25" customFormat="1">
      <c r="A684"/>
      <c r="B684" s="63"/>
      <c r="C684"/>
      <c r="D684"/>
      <c r="E684" s="3"/>
      <c r="F684" s="55"/>
      <c r="G684" s="3"/>
      <c r="H684"/>
    </row>
    <row r="685" spans="1:8" s="25" customFormat="1">
      <c r="A685"/>
      <c r="B685" s="63"/>
      <c r="C685"/>
      <c r="D685"/>
      <c r="E685" s="3"/>
      <c r="F685" s="55"/>
      <c r="G685"/>
      <c r="H685"/>
    </row>
    <row r="686" spans="1:8" s="25" customFormat="1">
      <c r="A686"/>
      <c r="B686" s="63"/>
      <c r="C686"/>
      <c r="D686"/>
      <c r="E686" s="3"/>
      <c r="F686" s="55"/>
      <c r="G686"/>
      <c r="H686"/>
    </row>
    <row r="687" spans="1:8" s="25" customFormat="1">
      <c r="A687"/>
      <c r="B687" s="63"/>
      <c r="C687"/>
      <c r="D687"/>
      <c r="E687" s="3"/>
      <c r="F687" s="55"/>
      <c r="G687" s="3"/>
      <c r="H687"/>
    </row>
    <row r="688" spans="1:8" s="25" customFormat="1">
      <c r="A688"/>
      <c r="B688" s="63"/>
      <c r="C688"/>
      <c r="D688"/>
      <c r="E688" s="3"/>
      <c r="F688" s="55"/>
      <c r="G688" s="3"/>
      <c r="H688"/>
    </row>
    <row r="689" spans="1:8" s="25" customFormat="1">
      <c r="A689"/>
      <c r="B689" s="63"/>
      <c r="C689"/>
      <c r="D689"/>
      <c r="E689" s="3"/>
      <c r="F689" s="55"/>
      <c r="G689"/>
      <c r="H689"/>
    </row>
    <row r="690" spans="1:8" s="25" customFormat="1">
      <c r="A690"/>
      <c r="B690" s="63"/>
      <c r="C690"/>
      <c r="D690"/>
      <c r="E690" s="3"/>
      <c r="F690" s="55"/>
      <c r="G690"/>
      <c r="H690"/>
    </row>
    <row r="691" spans="1:8" s="25" customFormat="1">
      <c r="A691"/>
      <c r="B691" s="63"/>
      <c r="C691"/>
      <c r="D691"/>
      <c r="E691" s="3"/>
      <c r="F691" s="55"/>
      <c r="G691" s="3"/>
      <c r="H691"/>
    </row>
    <row r="692" spans="1:8" s="25" customFormat="1">
      <c r="A692"/>
      <c r="B692" s="63"/>
      <c r="C692"/>
      <c r="D692"/>
      <c r="E692" s="3"/>
      <c r="F692" s="55"/>
      <c r="G692"/>
      <c r="H692"/>
    </row>
    <row r="693" spans="1:8" s="25" customFormat="1">
      <c r="A693"/>
      <c r="B693" s="63"/>
      <c r="C693"/>
      <c r="D693"/>
      <c r="E693" s="3"/>
      <c r="F693" s="55"/>
      <c r="G693"/>
      <c r="H693"/>
    </row>
    <row r="694" spans="1:8" s="25" customFormat="1">
      <c r="A694"/>
      <c r="B694" s="63"/>
      <c r="C694"/>
      <c r="D694"/>
      <c r="E694" s="3"/>
      <c r="F694" s="55"/>
      <c r="G694"/>
      <c r="H694"/>
    </row>
    <row r="695" spans="1:8" s="25" customFormat="1">
      <c r="A695"/>
      <c r="B695" s="63"/>
      <c r="C695"/>
      <c r="D695"/>
      <c r="E695" s="3"/>
      <c r="F695" s="55"/>
      <c r="G695"/>
      <c r="H695"/>
    </row>
    <row r="696" spans="1:8" s="25" customFormat="1">
      <c r="A696"/>
      <c r="B696" s="63"/>
      <c r="C696"/>
      <c r="D696"/>
      <c r="E696" s="3"/>
      <c r="F696" s="55"/>
      <c r="G696" s="3"/>
      <c r="H696"/>
    </row>
    <row r="697" spans="1:8" s="25" customFormat="1">
      <c r="A697"/>
      <c r="B697" s="63"/>
      <c r="C697"/>
      <c r="D697"/>
      <c r="E697" s="3"/>
      <c r="F697" s="55"/>
      <c r="G697"/>
      <c r="H697"/>
    </row>
    <row r="698" spans="1:8" s="25" customFormat="1">
      <c r="A698"/>
      <c r="B698" s="63"/>
      <c r="C698"/>
      <c r="D698"/>
      <c r="E698" s="3"/>
      <c r="F698" s="55"/>
      <c r="G698" s="3"/>
      <c r="H698"/>
    </row>
    <row r="699" spans="1:8" s="25" customFormat="1">
      <c r="A699"/>
      <c r="B699" s="63"/>
      <c r="C699"/>
      <c r="D699"/>
      <c r="E699" s="3"/>
      <c r="F699" s="55"/>
      <c r="G699"/>
      <c r="H699"/>
    </row>
    <row r="700" spans="1:8" s="25" customFormat="1">
      <c r="A700"/>
      <c r="B700" s="63"/>
      <c r="C700"/>
      <c r="D700"/>
      <c r="E700" s="3"/>
      <c r="F700" s="55"/>
      <c r="G700"/>
      <c r="H700"/>
    </row>
    <row r="701" spans="1:8" s="25" customFormat="1">
      <c r="A701"/>
      <c r="B701" s="63"/>
      <c r="C701"/>
      <c r="D701"/>
      <c r="E701" s="3"/>
      <c r="F701" s="55"/>
      <c r="G701"/>
      <c r="H701"/>
    </row>
    <row r="702" spans="1:8" s="25" customFormat="1">
      <c r="A702"/>
      <c r="B702" s="63"/>
      <c r="C702"/>
      <c r="D702"/>
      <c r="E702" s="3"/>
      <c r="F702" s="55"/>
      <c r="G702" s="3"/>
      <c r="H702"/>
    </row>
    <row r="703" spans="1:8" s="25" customFormat="1">
      <c r="A703"/>
      <c r="B703" s="63"/>
      <c r="C703"/>
      <c r="D703"/>
      <c r="E703" s="3"/>
      <c r="F703" s="55"/>
      <c r="G703"/>
      <c r="H703"/>
    </row>
    <row r="704" spans="1:8" s="25" customFormat="1">
      <c r="A704"/>
      <c r="B704" s="63"/>
      <c r="C704"/>
      <c r="D704"/>
      <c r="E704" s="3"/>
      <c r="F704" s="55"/>
      <c r="G704"/>
      <c r="H704"/>
    </row>
    <row r="705" spans="1:8" s="25" customFormat="1">
      <c r="A705"/>
      <c r="B705" s="63"/>
      <c r="C705"/>
      <c r="D705"/>
      <c r="E705" s="3"/>
      <c r="F705" s="55"/>
      <c r="G705"/>
      <c r="H705"/>
    </row>
    <row r="706" spans="1:8" s="25" customFormat="1">
      <c r="A706"/>
      <c r="B706" s="63"/>
      <c r="C706"/>
      <c r="D706"/>
      <c r="E706" s="3"/>
      <c r="F706" s="55"/>
      <c r="G706"/>
      <c r="H706"/>
    </row>
    <row r="707" spans="1:8" s="25" customFormat="1">
      <c r="A707"/>
      <c r="B707" s="63"/>
      <c r="C707"/>
      <c r="D707"/>
      <c r="E707" s="3"/>
      <c r="F707" s="55"/>
      <c r="G707"/>
      <c r="H707"/>
    </row>
    <row r="708" spans="1:8" s="25" customFormat="1">
      <c r="A708"/>
      <c r="B708" s="63"/>
      <c r="C708"/>
      <c r="D708"/>
      <c r="E708" s="3"/>
      <c r="F708" s="55"/>
      <c r="G708"/>
      <c r="H708"/>
    </row>
    <row r="709" spans="1:8" s="25" customFormat="1">
      <c r="A709"/>
      <c r="B709" s="63"/>
      <c r="C709"/>
      <c r="D709"/>
      <c r="E709" s="3"/>
      <c r="F709" s="55"/>
      <c r="G709"/>
      <c r="H709"/>
    </row>
    <row r="710" spans="1:8" s="25" customFormat="1">
      <c r="A710"/>
      <c r="B710" s="63"/>
      <c r="C710"/>
      <c r="D710"/>
      <c r="E710" s="3"/>
      <c r="F710" s="55"/>
      <c r="G710"/>
      <c r="H710"/>
    </row>
    <row r="711" spans="1:8" s="25" customFormat="1">
      <c r="A711"/>
      <c r="B711" s="63"/>
      <c r="C711"/>
      <c r="D711"/>
      <c r="E711" s="3"/>
      <c r="F711" s="55"/>
      <c r="G711"/>
      <c r="H711"/>
    </row>
    <row r="712" spans="1:8" s="25" customFormat="1">
      <c r="A712"/>
      <c r="B712" s="63"/>
      <c r="C712"/>
      <c r="D712"/>
      <c r="E712" s="3"/>
      <c r="F712" s="55"/>
      <c r="G712"/>
      <c r="H712"/>
    </row>
    <row r="713" spans="1:8" s="25" customFormat="1">
      <c r="A713"/>
      <c r="B713" s="63"/>
      <c r="C713"/>
      <c r="D713"/>
      <c r="E713" s="3"/>
      <c r="F713" s="55"/>
      <c r="G713"/>
      <c r="H713"/>
    </row>
    <row r="714" spans="1:8" s="25" customFormat="1">
      <c r="A714"/>
      <c r="B714" s="63"/>
      <c r="C714"/>
      <c r="D714"/>
      <c r="E714" s="3"/>
      <c r="F714" s="55"/>
      <c r="G714"/>
      <c r="H714"/>
    </row>
    <row r="715" spans="1:8" s="25" customFormat="1">
      <c r="A715"/>
      <c r="B715" s="63"/>
      <c r="C715"/>
      <c r="D715"/>
      <c r="E715" s="3"/>
      <c r="F715" s="55"/>
      <c r="G715"/>
      <c r="H715"/>
    </row>
    <row r="716" spans="1:8" s="25" customFormat="1">
      <c r="A716"/>
      <c r="B716" s="63"/>
      <c r="C716"/>
      <c r="D716"/>
      <c r="E716" s="3"/>
      <c r="F716" s="55"/>
      <c r="G716"/>
      <c r="H716"/>
    </row>
    <row r="717" spans="1:8" s="25" customFormat="1">
      <c r="A717"/>
      <c r="B717" s="63"/>
      <c r="C717"/>
      <c r="D717"/>
      <c r="E717" s="3"/>
      <c r="F717" s="55"/>
      <c r="G717"/>
      <c r="H717"/>
    </row>
    <row r="718" spans="1:8" s="25" customFormat="1">
      <c r="A718"/>
      <c r="B718" s="63"/>
      <c r="C718"/>
      <c r="D718"/>
      <c r="E718" s="3"/>
      <c r="F718" s="55"/>
      <c r="G718"/>
      <c r="H718"/>
    </row>
    <row r="719" spans="1:8" s="25" customFormat="1">
      <c r="A719"/>
      <c r="B719" s="63"/>
      <c r="C719"/>
      <c r="D719"/>
      <c r="E719" s="3"/>
      <c r="F719" s="55"/>
      <c r="G719"/>
      <c r="H719"/>
    </row>
    <row r="720" spans="1:8" s="25" customFormat="1">
      <c r="A720"/>
      <c r="B720" s="63"/>
      <c r="C720"/>
      <c r="D720"/>
      <c r="E720" s="3"/>
      <c r="F720" s="55"/>
      <c r="G720"/>
      <c r="H720"/>
    </row>
    <row r="721" spans="1:8" s="25" customFormat="1">
      <c r="A721"/>
      <c r="B721" s="63"/>
      <c r="C721"/>
      <c r="D721"/>
      <c r="E721" s="3"/>
      <c r="F721" s="55"/>
      <c r="G721"/>
      <c r="H721"/>
    </row>
    <row r="722" spans="1:8" s="25" customFormat="1">
      <c r="A722"/>
      <c r="B722" s="63"/>
      <c r="C722"/>
      <c r="D722"/>
      <c r="E722" s="3"/>
      <c r="F722" s="55"/>
      <c r="G722"/>
      <c r="H722"/>
    </row>
    <row r="723" spans="1:8" s="25" customFormat="1">
      <c r="A723"/>
      <c r="B723" s="63"/>
      <c r="C723"/>
      <c r="D723"/>
      <c r="E723" s="3"/>
      <c r="F723" s="55"/>
      <c r="G723"/>
      <c r="H723"/>
    </row>
    <row r="724" spans="1:8" s="25" customFormat="1">
      <c r="A724"/>
      <c r="B724" s="63"/>
      <c r="C724"/>
      <c r="D724"/>
      <c r="E724" s="3"/>
      <c r="F724" s="55"/>
      <c r="G724"/>
      <c r="H724"/>
    </row>
    <row r="725" spans="1:8" s="25" customFormat="1">
      <c r="A725"/>
      <c r="B725" s="63"/>
      <c r="C725"/>
      <c r="D725"/>
      <c r="E725" s="3"/>
      <c r="F725" s="55"/>
      <c r="G725"/>
      <c r="H725"/>
    </row>
    <row r="726" spans="1:8" s="25" customFormat="1">
      <c r="A726"/>
      <c r="B726" s="63"/>
      <c r="C726"/>
      <c r="D726"/>
      <c r="E726" s="3"/>
      <c r="F726" s="55"/>
      <c r="G726"/>
      <c r="H726"/>
    </row>
    <row r="727" spans="1:8" s="25" customFormat="1">
      <c r="A727"/>
      <c r="B727" s="63"/>
      <c r="C727"/>
      <c r="D727"/>
      <c r="E727" s="3"/>
      <c r="F727" s="55"/>
      <c r="G727"/>
      <c r="H727"/>
    </row>
    <row r="728" spans="1:8" s="25" customFormat="1">
      <c r="A728"/>
      <c r="B728" s="63"/>
      <c r="C728"/>
      <c r="D728"/>
      <c r="E728" s="3"/>
      <c r="F728" s="55"/>
      <c r="G728"/>
      <c r="H728"/>
    </row>
    <row r="729" spans="1:8" s="25" customFormat="1">
      <c r="A729"/>
      <c r="B729" s="63"/>
      <c r="C729"/>
      <c r="D729"/>
      <c r="E729" s="3"/>
      <c r="F729" s="55"/>
      <c r="G729"/>
      <c r="H729"/>
    </row>
    <row r="730" spans="1:8" s="25" customFormat="1">
      <c r="A730"/>
      <c r="B730" s="63"/>
      <c r="C730"/>
      <c r="D730"/>
      <c r="E730" s="3"/>
      <c r="F730" s="55"/>
      <c r="G730"/>
      <c r="H730"/>
    </row>
    <row r="731" spans="1:8" s="25" customFormat="1">
      <c r="A731"/>
      <c r="B731" s="63"/>
      <c r="C731"/>
      <c r="D731"/>
      <c r="E731" s="3"/>
      <c r="F731" s="55"/>
      <c r="G731"/>
      <c r="H731"/>
    </row>
    <row r="732" spans="1:8" s="25" customFormat="1">
      <c r="A732"/>
      <c r="B732" s="63"/>
      <c r="C732"/>
      <c r="D732"/>
      <c r="E732" s="3"/>
      <c r="F732" s="55"/>
      <c r="G732"/>
      <c r="H732"/>
    </row>
    <row r="733" spans="1:8" s="25" customFormat="1">
      <c r="A733"/>
      <c r="B733" s="63"/>
      <c r="C733"/>
      <c r="D733"/>
      <c r="E733" s="3"/>
      <c r="F733" s="55"/>
      <c r="G733"/>
      <c r="H733"/>
    </row>
    <row r="734" spans="1:8" s="25" customFormat="1">
      <c r="A734"/>
      <c r="B734" s="63"/>
      <c r="C734"/>
      <c r="D734"/>
      <c r="E734" s="3"/>
      <c r="F734" s="55"/>
      <c r="G734"/>
      <c r="H734"/>
    </row>
    <row r="735" spans="1:8" s="25" customFormat="1">
      <c r="A735"/>
      <c r="B735" s="63"/>
      <c r="C735"/>
      <c r="D735"/>
      <c r="E735" s="3"/>
      <c r="F735" s="55"/>
      <c r="G735"/>
      <c r="H735"/>
    </row>
    <row r="736" spans="1:8" s="25" customFormat="1">
      <c r="A736"/>
      <c r="B736" s="63"/>
      <c r="C736"/>
      <c r="D736"/>
      <c r="E736" s="3"/>
      <c r="F736" s="55"/>
      <c r="G736"/>
      <c r="H736"/>
    </row>
    <row r="737" spans="1:8" s="25" customFormat="1">
      <c r="A737"/>
      <c r="B737" s="63"/>
      <c r="C737"/>
      <c r="D737"/>
      <c r="E737" s="3"/>
      <c r="F737" s="55"/>
      <c r="G737"/>
      <c r="H737"/>
    </row>
    <row r="738" spans="1:8" s="25" customFormat="1">
      <c r="A738"/>
      <c r="B738" s="63"/>
      <c r="C738"/>
      <c r="D738"/>
      <c r="E738" s="3"/>
      <c r="F738" s="55"/>
      <c r="G738"/>
      <c r="H738"/>
    </row>
    <row r="739" spans="1:8" s="25" customFormat="1">
      <c r="A739"/>
      <c r="B739" s="63"/>
      <c r="C739"/>
      <c r="D739"/>
      <c r="E739" s="3"/>
      <c r="F739" s="55"/>
      <c r="G739"/>
      <c r="H739"/>
    </row>
    <row r="740" spans="1:8" s="25" customFormat="1">
      <c r="A740"/>
      <c r="B740" s="63"/>
      <c r="C740"/>
      <c r="D740"/>
      <c r="E740" s="3"/>
      <c r="F740" s="55"/>
      <c r="G740"/>
      <c r="H740"/>
    </row>
    <row r="741" spans="1:8" s="25" customFormat="1">
      <c r="A741"/>
      <c r="B741" s="63"/>
      <c r="C741"/>
      <c r="D741"/>
      <c r="E741" s="3"/>
      <c r="F741" s="55"/>
      <c r="G741"/>
      <c r="H741"/>
    </row>
    <row r="742" spans="1:8" s="25" customFormat="1">
      <c r="A742"/>
      <c r="B742" s="63"/>
      <c r="C742"/>
      <c r="D742"/>
      <c r="E742" s="3"/>
      <c r="F742" s="55"/>
      <c r="G742"/>
      <c r="H742"/>
    </row>
    <row r="743" spans="1:8" s="25" customFormat="1">
      <c r="A743"/>
      <c r="B743" s="63"/>
      <c r="C743"/>
      <c r="D743"/>
      <c r="E743" s="3"/>
      <c r="F743" s="55"/>
      <c r="G743"/>
      <c r="H743"/>
    </row>
    <row r="744" spans="1:8" s="25" customFormat="1">
      <c r="A744"/>
      <c r="B744" s="63"/>
      <c r="C744"/>
      <c r="D744"/>
      <c r="E744" s="3"/>
      <c r="F744" s="55"/>
      <c r="G744"/>
      <c r="H744"/>
    </row>
    <row r="745" spans="1:8" s="25" customFormat="1">
      <c r="A745"/>
      <c r="B745" s="63"/>
      <c r="C745"/>
      <c r="D745"/>
      <c r="E745" s="3"/>
      <c r="F745" s="55"/>
      <c r="G745"/>
      <c r="H745"/>
    </row>
    <row r="746" spans="1:8" s="25" customFormat="1">
      <c r="A746"/>
      <c r="B746" s="63"/>
      <c r="C746"/>
      <c r="D746"/>
      <c r="E746" s="3"/>
      <c r="F746" s="55"/>
      <c r="G746"/>
      <c r="H746"/>
    </row>
    <row r="747" spans="1:8" s="25" customFormat="1">
      <c r="A747"/>
      <c r="B747" s="63"/>
      <c r="C747"/>
      <c r="D747"/>
      <c r="E747" s="3"/>
      <c r="F747" s="55"/>
      <c r="G747"/>
      <c r="H747"/>
    </row>
    <row r="748" spans="1:8" s="25" customFormat="1">
      <c r="A748"/>
      <c r="B748" s="63"/>
      <c r="C748"/>
      <c r="D748"/>
      <c r="E748" s="3"/>
      <c r="F748" s="55"/>
      <c r="G748"/>
      <c r="H748"/>
    </row>
    <row r="749" spans="1:8" s="25" customFormat="1">
      <c r="A749"/>
      <c r="B749" s="63"/>
      <c r="C749"/>
      <c r="D749"/>
      <c r="E749" s="3"/>
      <c r="F749" s="55"/>
      <c r="G749"/>
      <c r="H749"/>
    </row>
    <row r="750" spans="1:8" s="25" customFormat="1">
      <c r="A750"/>
      <c r="B750" s="63"/>
      <c r="C750"/>
      <c r="D750"/>
      <c r="E750" s="3"/>
      <c r="F750" s="55"/>
      <c r="G750"/>
      <c r="H750"/>
    </row>
    <row r="751" spans="1:8" s="25" customFormat="1">
      <c r="A751"/>
      <c r="B751" s="63"/>
      <c r="C751"/>
      <c r="D751"/>
      <c r="E751" s="3"/>
      <c r="F751" s="55"/>
      <c r="G751"/>
      <c r="H751"/>
    </row>
    <row r="752" spans="1:8" s="25" customFormat="1">
      <c r="A752"/>
      <c r="B752" s="63"/>
      <c r="C752"/>
      <c r="D752"/>
      <c r="E752" s="3"/>
      <c r="F752" s="55"/>
      <c r="G752"/>
      <c r="H752"/>
    </row>
    <row r="753" spans="1:8" s="25" customFormat="1">
      <c r="A753"/>
      <c r="B753" s="63"/>
      <c r="C753"/>
      <c r="D753"/>
      <c r="E753" s="3"/>
      <c r="F753" s="55"/>
      <c r="G753"/>
      <c r="H753"/>
    </row>
    <row r="754" spans="1:8" s="25" customFormat="1">
      <c r="A754"/>
      <c r="B754" s="63"/>
      <c r="C754"/>
      <c r="D754"/>
      <c r="E754" s="3"/>
      <c r="F754" s="55"/>
      <c r="G754"/>
      <c r="H754"/>
    </row>
    <row r="755" spans="1:8" s="25" customFormat="1">
      <c r="A755"/>
      <c r="B755" s="63"/>
      <c r="C755"/>
      <c r="D755"/>
      <c r="E755" s="3"/>
      <c r="F755" s="55"/>
      <c r="G755"/>
      <c r="H755"/>
    </row>
    <row r="756" spans="1:8" s="25" customFormat="1">
      <c r="A756"/>
      <c r="B756" s="63"/>
      <c r="C756"/>
      <c r="D756"/>
      <c r="E756" s="3"/>
      <c r="F756" s="55"/>
      <c r="G756"/>
      <c r="H756"/>
    </row>
    <row r="757" spans="1:8" s="25" customFormat="1">
      <c r="A757"/>
      <c r="B757" s="63"/>
      <c r="C757"/>
      <c r="D757"/>
      <c r="E757" s="3"/>
      <c r="F757" s="55"/>
      <c r="G757"/>
      <c r="H757"/>
    </row>
    <row r="758" spans="1:8" s="25" customFormat="1">
      <c r="A758"/>
      <c r="B758" s="63"/>
      <c r="C758"/>
      <c r="D758"/>
      <c r="E758" s="3"/>
      <c r="F758" s="55"/>
      <c r="G758"/>
      <c r="H758"/>
    </row>
    <row r="759" spans="1:8" s="25" customFormat="1">
      <c r="A759"/>
      <c r="B759" s="63"/>
      <c r="C759"/>
      <c r="D759"/>
      <c r="E759" s="3"/>
      <c r="F759" s="55"/>
      <c r="G759"/>
      <c r="H759"/>
    </row>
    <row r="760" spans="1:8" s="25" customFormat="1">
      <c r="A760"/>
      <c r="B760" s="63"/>
      <c r="C760"/>
      <c r="D760"/>
      <c r="E760" s="3"/>
      <c r="F760" s="55"/>
      <c r="G760"/>
      <c r="H760"/>
    </row>
    <row r="761" spans="1:8" s="25" customFormat="1">
      <c r="A761"/>
      <c r="B761" s="63"/>
      <c r="C761"/>
      <c r="D761"/>
      <c r="E761" s="3"/>
      <c r="F761" s="55"/>
      <c r="G761"/>
      <c r="H761"/>
    </row>
    <row r="762" spans="1:8" s="25" customFormat="1">
      <c r="A762"/>
      <c r="B762" s="63"/>
      <c r="C762"/>
      <c r="D762"/>
      <c r="E762" s="3"/>
      <c r="F762" s="55"/>
      <c r="G762"/>
      <c r="H762"/>
    </row>
    <row r="763" spans="1:8" s="25" customFormat="1">
      <c r="A763"/>
      <c r="B763" s="63"/>
      <c r="C763"/>
      <c r="D763"/>
      <c r="E763" s="3"/>
      <c r="F763" s="55"/>
      <c r="G763"/>
      <c r="H763"/>
    </row>
    <row r="764" spans="1:8" s="25" customFormat="1">
      <c r="A764"/>
      <c r="B764" s="63"/>
      <c r="C764"/>
      <c r="D764"/>
      <c r="E764" s="3"/>
      <c r="F764" s="55"/>
      <c r="G764"/>
      <c r="H764"/>
    </row>
    <row r="765" spans="1:8" s="25" customFormat="1">
      <c r="A765"/>
      <c r="B765" s="63"/>
      <c r="C765"/>
      <c r="D765"/>
      <c r="E765" s="3"/>
      <c r="F765" s="55"/>
      <c r="G765"/>
      <c r="H765"/>
    </row>
    <row r="766" spans="1:8" s="25" customFormat="1">
      <c r="A766"/>
      <c r="B766" s="63"/>
      <c r="C766"/>
      <c r="D766"/>
      <c r="E766" s="3"/>
      <c r="F766" s="55"/>
      <c r="G766"/>
      <c r="H766"/>
    </row>
    <row r="767" spans="1:8" s="25" customFormat="1">
      <c r="A767"/>
      <c r="B767" s="63"/>
      <c r="C767"/>
      <c r="D767"/>
      <c r="E767" s="3"/>
      <c r="F767" s="55"/>
      <c r="G767"/>
      <c r="H767"/>
    </row>
    <row r="768" spans="1:8" s="25" customFormat="1">
      <c r="A768"/>
      <c r="B768" s="63"/>
      <c r="C768"/>
      <c r="D768"/>
      <c r="E768" s="3"/>
      <c r="F768" s="55"/>
      <c r="G768"/>
      <c r="H768"/>
    </row>
    <row r="769" spans="1:8" s="25" customFormat="1">
      <c r="A769"/>
      <c r="B769" s="63"/>
      <c r="C769"/>
      <c r="D769"/>
      <c r="E769" s="3"/>
      <c r="F769" s="55"/>
      <c r="G769"/>
      <c r="H769"/>
    </row>
    <row r="770" spans="1:8" s="25" customFormat="1">
      <c r="A770"/>
      <c r="B770" s="63"/>
      <c r="C770"/>
      <c r="D770"/>
      <c r="E770" s="3"/>
      <c r="F770" s="55"/>
      <c r="G770"/>
      <c r="H770"/>
    </row>
    <row r="771" spans="1:8" s="25" customFormat="1">
      <c r="A771"/>
      <c r="B771" s="63"/>
      <c r="C771"/>
      <c r="D771"/>
      <c r="E771" s="3"/>
      <c r="F771" s="55"/>
      <c r="G771"/>
      <c r="H771"/>
    </row>
    <row r="772" spans="1:8" s="25" customFormat="1">
      <c r="A772"/>
      <c r="B772" s="63"/>
      <c r="C772"/>
      <c r="D772"/>
      <c r="E772" s="3"/>
      <c r="F772" s="55"/>
      <c r="G772"/>
      <c r="H772"/>
    </row>
    <row r="773" spans="1:8" s="25" customFormat="1">
      <c r="A773"/>
      <c r="B773" s="63"/>
      <c r="C773"/>
      <c r="D773"/>
      <c r="E773" s="3"/>
      <c r="F773" s="55"/>
      <c r="G773"/>
      <c r="H773"/>
    </row>
    <row r="774" spans="1:8" s="25" customFormat="1">
      <c r="A774"/>
      <c r="B774" s="63"/>
      <c r="C774"/>
      <c r="D774"/>
      <c r="E774" s="3"/>
      <c r="F774" s="55"/>
      <c r="G774"/>
      <c r="H774"/>
    </row>
    <row r="775" spans="1:8" s="25" customFormat="1">
      <c r="A775"/>
      <c r="B775" s="63"/>
      <c r="C775"/>
      <c r="D775"/>
      <c r="E775" s="3"/>
      <c r="F775" s="55"/>
      <c r="G775"/>
      <c r="H775"/>
    </row>
    <row r="776" spans="1:8" s="25" customFormat="1">
      <c r="A776"/>
      <c r="B776" s="63"/>
      <c r="C776"/>
      <c r="D776"/>
      <c r="E776" s="3"/>
      <c r="F776" s="55"/>
      <c r="G776"/>
      <c r="H776"/>
    </row>
    <row r="777" spans="1:8" s="25" customFormat="1">
      <c r="A777"/>
      <c r="B777" s="63"/>
      <c r="C777"/>
      <c r="D777"/>
      <c r="E777" s="3"/>
      <c r="F777" s="55"/>
      <c r="G777"/>
      <c r="H777"/>
    </row>
    <row r="778" spans="1:8" s="25" customFormat="1">
      <c r="A778"/>
      <c r="B778" s="63"/>
      <c r="C778"/>
      <c r="D778"/>
      <c r="E778" s="3"/>
      <c r="F778" s="55"/>
      <c r="G778"/>
      <c r="H778"/>
    </row>
    <row r="779" spans="1:8" s="25" customFormat="1">
      <c r="A779"/>
      <c r="B779" s="63"/>
      <c r="C779"/>
      <c r="D779"/>
      <c r="E779" s="3"/>
      <c r="F779" s="55"/>
      <c r="G779"/>
      <c r="H779"/>
    </row>
    <row r="780" spans="1:8" s="25" customFormat="1">
      <c r="A780"/>
      <c r="B780" s="63"/>
      <c r="C780"/>
      <c r="D780"/>
      <c r="E780" s="3"/>
      <c r="F780" s="55"/>
      <c r="G780"/>
      <c r="H780"/>
    </row>
    <row r="781" spans="1:8" s="25" customFormat="1">
      <c r="A781"/>
      <c r="B781" s="63"/>
      <c r="C781"/>
      <c r="D781"/>
      <c r="E781" s="3"/>
      <c r="F781" s="55"/>
      <c r="G781"/>
      <c r="H781"/>
    </row>
    <row r="782" spans="1:8" s="25" customFormat="1">
      <c r="A782"/>
      <c r="B782" s="63"/>
      <c r="C782"/>
      <c r="D782"/>
      <c r="E782" s="3"/>
      <c r="F782" s="55"/>
      <c r="G782"/>
      <c r="H782"/>
    </row>
    <row r="783" spans="1:8" s="25" customFormat="1">
      <c r="A783"/>
      <c r="B783" s="63"/>
      <c r="C783"/>
      <c r="D783"/>
      <c r="E783" s="3"/>
      <c r="F783" s="55"/>
      <c r="G783" s="3"/>
      <c r="H783"/>
    </row>
    <row r="784" spans="1:8" s="25" customFormat="1">
      <c r="A784"/>
      <c r="B784" s="63"/>
      <c r="C784"/>
      <c r="D784"/>
      <c r="E784" s="3"/>
      <c r="F784" s="55"/>
      <c r="G784"/>
      <c r="H784"/>
    </row>
    <row r="785" spans="1:8" s="25" customFormat="1">
      <c r="A785"/>
      <c r="B785" s="63"/>
      <c r="C785"/>
      <c r="D785"/>
      <c r="E785" s="3"/>
      <c r="F785" s="55"/>
      <c r="G785"/>
      <c r="H785"/>
    </row>
    <row r="786" spans="1:8" s="25" customFormat="1">
      <c r="A786"/>
      <c r="B786" s="63"/>
      <c r="C786"/>
      <c r="D786"/>
      <c r="E786" s="3"/>
      <c r="F786" s="55"/>
      <c r="G786"/>
      <c r="H786"/>
    </row>
    <row r="787" spans="1:8" s="25" customFormat="1">
      <c r="A787"/>
      <c r="B787" s="63"/>
      <c r="C787"/>
      <c r="D787"/>
      <c r="E787" s="3"/>
      <c r="F787" s="55"/>
      <c r="G787"/>
      <c r="H787"/>
    </row>
    <row r="788" spans="1:8" s="25" customFormat="1">
      <c r="A788"/>
      <c r="B788" s="63"/>
      <c r="C788"/>
      <c r="D788"/>
      <c r="E788" s="3"/>
      <c r="F788" s="55"/>
      <c r="G788"/>
      <c r="H788"/>
    </row>
    <row r="789" spans="1:8" s="25" customFormat="1">
      <c r="A789"/>
      <c r="B789" s="63"/>
      <c r="C789"/>
      <c r="D789"/>
      <c r="E789" s="3"/>
      <c r="F789" s="55"/>
      <c r="G789"/>
      <c r="H789"/>
    </row>
    <row r="790" spans="1:8" s="25" customFormat="1">
      <c r="A790"/>
      <c r="B790" s="63"/>
      <c r="C790"/>
      <c r="D790"/>
      <c r="E790" s="3"/>
      <c r="F790" s="55"/>
      <c r="G790"/>
      <c r="H790"/>
    </row>
    <row r="791" spans="1:8" s="25" customFormat="1">
      <c r="A791"/>
      <c r="B791" s="63"/>
      <c r="C791"/>
      <c r="D791"/>
      <c r="E791" s="3"/>
      <c r="F791" s="55"/>
      <c r="G791"/>
      <c r="H791"/>
    </row>
    <row r="792" spans="1:8" s="25" customFormat="1">
      <c r="A792"/>
      <c r="B792" s="63"/>
      <c r="C792"/>
      <c r="D792"/>
      <c r="E792" s="3"/>
      <c r="F792" s="55"/>
      <c r="G792"/>
      <c r="H792"/>
    </row>
    <row r="793" spans="1:8" s="25" customFormat="1">
      <c r="A793"/>
      <c r="B793" s="63"/>
      <c r="C793"/>
      <c r="D793"/>
      <c r="E793" s="3"/>
      <c r="F793" s="55"/>
      <c r="G793"/>
      <c r="H793"/>
    </row>
    <row r="794" spans="1:8" s="25" customFormat="1">
      <c r="A794"/>
      <c r="B794" s="63"/>
      <c r="C794"/>
      <c r="D794"/>
      <c r="E794" s="3"/>
      <c r="F794" s="55"/>
      <c r="G794"/>
      <c r="H794"/>
    </row>
    <row r="795" spans="1:8" s="25" customFormat="1">
      <c r="A795"/>
      <c r="B795" s="63"/>
      <c r="C795"/>
      <c r="D795"/>
      <c r="E795" s="3"/>
      <c r="F795" s="55"/>
      <c r="G795"/>
      <c r="H795"/>
    </row>
    <row r="796" spans="1:8" s="25" customFormat="1">
      <c r="A796"/>
      <c r="B796" s="63"/>
      <c r="C796"/>
      <c r="D796"/>
      <c r="E796" s="3"/>
      <c r="F796" s="55"/>
      <c r="G796" s="3"/>
      <c r="H796"/>
    </row>
    <row r="797" spans="1:8" s="25" customFormat="1">
      <c r="A797"/>
      <c r="B797" s="63"/>
      <c r="C797"/>
      <c r="D797"/>
      <c r="E797" s="3"/>
      <c r="F797" s="55"/>
      <c r="G797"/>
      <c r="H797"/>
    </row>
    <row r="798" spans="1:8" s="25" customFormat="1">
      <c r="A798"/>
      <c r="B798" s="63"/>
      <c r="C798"/>
      <c r="D798"/>
      <c r="E798" s="3"/>
      <c r="F798" s="55"/>
      <c r="G798"/>
      <c r="H798"/>
    </row>
    <row r="799" spans="1:8" s="25" customFormat="1">
      <c r="A799"/>
      <c r="B799" s="63"/>
      <c r="C799"/>
      <c r="D799"/>
      <c r="E799" s="3"/>
      <c r="F799" s="55"/>
      <c r="G799"/>
      <c r="H799"/>
    </row>
    <row r="800" spans="1:8" s="25" customFormat="1">
      <c r="A800"/>
      <c r="B800" s="63"/>
      <c r="C800"/>
      <c r="D800"/>
      <c r="E800" s="3"/>
      <c r="F800" s="55"/>
      <c r="G800"/>
      <c r="H800"/>
    </row>
    <row r="801" spans="1:8" s="25" customFormat="1">
      <c r="A801"/>
      <c r="B801" s="63"/>
      <c r="C801"/>
      <c r="D801"/>
      <c r="E801" s="3"/>
      <c r="F801" s="55"/>
      <c r="G801"/>
      <c r="H801"/>
    </row>
    <row r="802" spans="1:8" s="25" customFormat="1">
      <c r="A802"/>
      <c r="B802" s="63"/>
      <c r="C802"/>
      <c r="D802"/>
      <c r="E802" s="3"/>
      <c r="F802" s="55"/>
      <c r="G802"/>
      <c r="H802"/>
    </row>
    <row r="803" spans="1:8" s="25" customFormat="1">
      <c r="A803"/>
      <c r="B803" s="63"/>
      <c r="C803"/>
      <c r="D803"/>
      <c r="E803" s="3"/>
      <c r="F803" s="55"/>
      <c r="G803"/>
      <c r="H803"/>
    </row>
    <row r="804" spans="1:8" s="25" customFormat="1">
      <c r="A804"/>
      <c r="B804" s="63"/>
      <c r="C804"/>
      <c r="D804"/>
      <c r="E804" s="3"/>
      <c r="F804" s="55"/>
      <c r="G804"/>
      <c r="H804"/>
    </row>
    <row r="805" spans="1:8" s="25" customFormat="1">
      <c r="A805"/>
      <c r="B805" s="63"/>
      <c r="C805"/>
      <c r="D805"/>
      <c r="E805" s="3"/>
      <c r="F805" s="55"/>
      <c r="G805"/>
      <c r="H805"/>
    </row>
    <row r="806" spans="1:8" s="25" customFormat="1">
      <c r="A806"/>
      <c r="B806" s="63"/>
      <c r="C806"/>
      <c r="D806"/>
      <c r="E806" s="3"/>
      <c r="F806" s="55"/>
      <c r="G806"/>
      <c r="H806"/>
    </row>
    <row r="807" spans="1:8" s="25" customFormat="1">
      <c r="A807"/>
      <c r="B807" s="63"/>
      <c r="C807"/>
      <c r="D807"/>
      <c r="E807" s="3"/>
      <c r="F807" s="55"/>
      <c r="G807"/>
      <c r="H807"/>
    </row>
    <row r="808" spans="1:8" s="25" customFormat="1">
      <c r="A808"/>
      <c r="B808" s="63"/>
      <c r="C808"/>
      <c r="D808"/>
      <c r="E808" s="3"/>
      <c r="F808" s="55"/>
      <c r="G808"/>
      <c r="H808"/>
    </row>
    <row r="809" spans="1:8" s="25" customFormat="1">
      <c r="A809"/>
      <c r="B809" s="63"/>
      <c r="C809"/>
      <c r="D809"/>
      <c r="E809" s="3"/>
      <c r="F809" s="55"/>
      <c r="G809"/>
      <c r="H809"/>
    </row>
    <row r="810" spans="1:8" s="25" customFormat="1">
      <c r="A810"/>
      <c r="B810" s="63"/>
      <c r="C810"/>
      <c r="D810"/>
      <c r="E810" s="3"/>
      <c r="F810" s="55"/>
      <c r="G810"/>
      <c r="H810"/>
    </row>
    <row r="811" spans="1:8" s="25" customFormat="1">
      <c r="A811"/>
      <c r="B811" s="63"/>
      <c r="C811"/>
      <c r="D811"/>
      <c r="E811" s="3"/>
      <c r="F811" s="55"/>
      <c r="G811"/>
      <c r="H811"/>
    </row>
    <row r="812" spans="1:8" s="25" customFormat="1">
      <c r="A812"/>
      <c r="B812" s="63"/>
      <c r="C812"/>
      <c r="D812"/>
      <c r="E812" s="3"/>
      <c r="F812" s="55"/>
      <c r="G812"/>
      <c r="H812"/>
    </row>
    <row r="813" spans="1:8" s="25" customFormat="1">
      <c r="A813"/>
      <c r="B813" s="63"/>
      <c r="C813"/>
      <c r="D813"/>
      <c r="E813" s="3"/>
      <c r="F813" s="55"/>
      <c r="G813"/>
      <c r="H813"/>
    </row>
    <row r="814" spans="1:8" s="25" customFormat="1">
      <c r="A814"/>
      <c r="B814" s="63"/>
      <c r="C814"/>
      <c r="D814"/>
      <c r="E814" s="3"/>
      <c r="F814" s="55"/>
      <c r="G814"/>
      <c r="H814"/>
    </row>
    <row r="815" spans="1:8" s="25" customFormat="1">
      <c r="A815"/>
      <c r="B815" s="63"/>
      <c r="C815"/>
      <c r="D815"/>
      <c r="E815" s="3"/>
      <c r="F815" s="55"/>
      <c r="G815"/>
      <c r="H815"/>
    </row>
    <row r="816" spans="1:8" s="25" customFormat="1">
      <c r="A816"/>
      <c r="B816" s="63"/>
      <c r="C816"/>
      <c r="D816"/>
      <c r="E816" s="3"/>
      <c r="F816" s="55"/>
      <c r="G816"/>
      <c r="H816"/>
    </row>
    <row r="817" spans="1:8" s="25" customFormat="1">
      <c r="A817"/>
      <c r="B817" s="63"/>
      <c r="C817"/>
      <c r="D817"/>
      <c r="E817" s="3"/>
      <c r="F817" s="55"/>
      <c r="G817"/>
      <c r="H817"/>
    </row>
    <row r="818" spans="1:8" s="25" customFormat="1">
      <c r="A818"/>
      <c r="B818" s="63"/>
      <c r="C818"/>
      <c r="D818"/>
      <c r="E818" s="3"/>
      <c r="F818" s="55"/>
      <c r="G818"/>
      <c r="H818"/>
    </row>
    <row r="819" spans="1:8" s="25" customFormat="1">
      <c r="A819"/>
      <c r="B819" s="63"/>
      <c r="C819"/>
      <c r="D819"/>
      <c r="E819" s="3"/>
      <c r="F819" s="55"/>
      <c r="G819"/>
      <c r="H819"/>
    </row>
    <row r="820" spans="1:8" s="25" customFormat="1">
      <c r="A820"/>
      <c r="B820" s="63"/>
      <c r="C820"/>
      <c r="D820"/>
      <c r="E820" s="3"/>
      <c r="F820" s="55"/>
      <c r="G820"/>
      <c r="H820"/>
    </row>
    <row r="821" spans="1:8" s="25" customFormat="1">
      <c r="A821"/>
      <c r="B821" s="63"/>
      <c r="C821"/>
      <c r="D821"/>
      <c r="E821" s="3"/>
      <c r="F821" s="55"/>
      <c r="G821"/>
      <c r="H821"/>
    </row>
    <row r="822" spans="1:8" s="25" customFormat="1">
      <c r="A822"/>
      <c r="B822" s="63"/>
      <c r="C822"/>
      <c r="D822"/>
      <c r="E822" s="3"/>
      <c r="F822" s="55"/>
      <c r="G822"/>
      <c r="H822"/>
    </row>
    <row r="823" spans="1:8" s="25" customFormat="1">
      <c r="A823"/>
      <c r="B823" s="63"/>
      <c r="C823"/>
      <c r="D823"/>
      <c r="E823" s="3"/>
      <c r="F823" s="55"/>
      <c r="G823"/>
      <c r="H823"/>
    </row>
    <row r="824" spans="1:8" s="25" customFormat="1">
      <c r="A824"/>
      <c r="B824" s="63"/>
      <c r="C824"/>
      <c r="D824"/>
      <c r="E824" s="3"/>
      <c r="F824" s="55"/>
      <c r="G824"/>
      <c r="H824"/>
    </row>
    <row r="825" spans="1:8" s="25" customFormat="1">
      <c r="A825"/>
      <c r="B825" s="63"/>
      <c r="C825"/>
      <c r="D825"/>
      <c r="E825" s="3"/>
      <c r="F825" s="55"/>
      <c r="G825"/>
      <c r="H825"/>
    </row>
    <row r="826" spans="1:8" s="25" customFormat="1">
      <c r="A826"/>
      <c r="B826" s="63"/>
      <c r="C826"/>
      <c r="D826"/>
      <c r="E826" s="3"/>
      <c r="F826" s="55"/>
      <c r="G826"/>
      <c r="H826"/>
    </row>
    <row r="827" spans="1:8" s="25" customFormat="1">
      <c r="A827"/>
      <c r="B827" s="63"/>
      <c r="C827"/>
      <c r="D827"/>
      <c r="E827" s="3"/>
      <c r="F827" s="55"/>
      <c r="G827"/>
      <c r="H827"/>
    </row>
    <row r="828" spans="1:8" s="25" customFormat="1">
      <c r="A828"/>
      <c r="B828" s="63"/>
      <c r="C828"/>
      <c r="D828"/>
      <c r="E828" s="3"/>
      <c r="F828" s="55"/>
      <c r="G828"/>
      <c r="H828"/>
    </row>
    <row r="829" spans="1:8" s="25" customFormat="1">
      <c r="A829"/>
      <c r="B829" s="63"/>
      <c r="C829"/>
      <c r="D829"/>
      <c r="E829" s="3"/>
      <c r="F829" s="55"/>
      <c r="G829"/>
      <c r="H829"/>
    </row>
    <row r="830" spans="1:8" s="25" customFormat="1">
      <c r="A830"/>
      <c r="B830" s="63"/>
      <c r="C830"/>
      <c r="D830"/>
      <c r="E830" s="3"/>
      <c r="F830" s="55"/>
      <c r="G830"/>
      <c r="H830"/>
    </row>
    <row r="831" spans="1:8" s="25" customFormat="1">
      <c r="A831"/>
      <c r="B831" s="63"/>
      <c r="C831"/>
      <c r="D831"/>
      <c r="E831" s="3"/>
      <c r="F831" s="55"/>
      <c r="G831"/>
      <c r="H831"/>
    </row>
    <row r="832" spans="1:8" s="25" customFormat="1">
      <c r="A832"/>
      <c r="B832" s="63"/>
      <c r="C832"/>
      <c r="D832"/>
      <c r="E832" s="3"/>
      <c r="F832" s="55"/>
      <c r="G832"/>
      <c r="H832"/>
    </row>
    <row r="833" spans="1:8" s="25" customFormat="1">
      <c r="A833"/>
      <c r="B833" s="63"/>
      <c r="C833"/>
      <c r="D833"/>
      <c r="E833" s="3"/>
      <c r="F833" s="55"/>
      <c r="G833"/>
      <c r="H833"/>
    </row>
    <row r="834" spans="1:8" s="25" customFormat="1">
      <c r="A834"/>
      <c r="B834" s="63"/>
      <c r="C834"/>
      <c r="D834"/>
      <c r="E834" s="3"/>
      <c r="F834" s="55"/>
      <c r="G834"/>
      <c r="H834"/>
    </row>
    <row r="835" spans="1:8" s="25" customFormat="1">
      <c r="A835"/>
      <c r="B835" s="63"/>
      <c r="C835"/>
      <c r="D835"/>
      <c r="E835" s="3"/>
      <c r="F835" s="55"/>
      <c r="G835"/>
      <c r="H835"/>
    </row>
    <row r="836" spans="1:8" s="25" customFormat="1">
      <c r="A836"/>
      <c r="B836" s="63"/>
      <c r="C836"/>
      <c r="D836"/>
      <c r="E836" s="3"/>
      <c r="F836" s="55"/>
      <c r="G836"/>
      <c r="H836"/>
    </row>
    <row r="837" spans="1:8" s="25" customFormat="1">
      <c r="A837"/>
      <c r="B837" s="63"/>
      <c r="C837"/>
      <c r="D837"/>
      <c r="E837" s="3"/>
      <c r="F837" s="55"/>
      <c r="G837"/>
      <c r="H837"/>
    </row>
    <row r="838" spans="1:8" s="25" customFormat="1">
      <c r="A838"/>
      <c r="B838" s="63"/>
      <c r="C838"/>
      <c r="D838"/>
      <c r="E838" s="3"/>
      <c r="F838" s="55"/>
      <c r="G838"/>
      <c r="H838"/>
    </row>
    <row r="839" spans="1:8" s="25" customFormat="1">
      <c r="A839"/>
      <c r="B839" s="63"/>
      <c r="C839"/>
      <c r="D839"/>
      <c r="E839" s="3"/>
      <c r="F839" s="55"/>
      <c r="G839"/>
      <c r="H839"/>
    </row>
    <row r="840" spans="1:8" s="25" customFormat="1">
      <c r="A840"/>
      <c r="B840" s="63"/>
      <c r="C840"/>
      <c r="D840"/>
      <c r="E840" s="3"/>
      <c r="F840" s="55"/>
      <c r="G840"/>
      <c r="H840"/>
    </row>
    <row r="841" spans="1:8" s="25" customFormat="1">
      <c r="A841"/>
      <c r="B841" s="63"/>
      <c r="C841"/>
      <c r="D841"/>
      <c r="E841" s="3"/>
      <c r="F841" s="55"/>
      <c r="G841"/>
      <c r="H841"/>
    </row>
    <row r="842" spans="1:8" s="25" customFormat="1">
      <c r="A842"/>
      <c r="B842" s="63"/>
      <c r="C842"/>
      <c r="D842"/>
      <c r="E842" s="3"/>
      <c r="F842" s="55"/>
      <c r="G842"/>
      <c r="H842"/>
    </row>
    <row r="843" spans="1:8" s="25" customFormat="1">
      <c r="A843"/>
      <c r="B843" s="63"/>
      <c r="C843"/>
      <c r="D843"/>
      <c r="E843" s="3"/>
      <c r="F843" s="55"/>
      <c r="G843"/>
      <c r="H843"/>
    </row>
    <row r="844" spans="1:8" s="25" customFormat="1">
      <c r="A844"/>
      <c r="B844" s="63"/>
      <c r="C844"/>
      <c r="D844"/>
      <c r="E844" s="3"/>
      <c r="F844" s="55"/>
      <c r="G844"/>
      <c r="H844"/>
    </row>
    <row r="845" spans="1:8" s="25" customFormat="1">
      <c r="A845"/>
      <c r="B845" s="63"/>
      <c r="C845"/>
      <c r="D845"/>
      <c r="E845" s="3"/>
      <c r="F845" s="55"/>
      <c r="G845"/>
      <c r="H845"/>
    </row>
    <row r="846" spans="1:8" s="25" customFormat="1">
      <c r="A846"/>
      <c r="B846" s="63"/>
      <c r="C846"/>
      <c r="D846"/>
      <c r="E846" s="3"/>
      <c r="F846" s="55"/>
      <c r="G846"/>
      <c r="H846"/>
    </row>
    <row r="847" spans="1:8" s="25" customFormat="1">
      <c r="A847"/>
      <c r="B847" s="63"/>
      <c r="C847"/>
      <c r="D847"/>
      <c r="E847" s="3"/>
      <c r="F847" s="55"/>
      <c r="G847"/>
      <c r="H847"/>
    </row>
    <row r="848" spans="1:8" s="25" customFormat="1">
      <c r="A848"/>
      <c r="B848" s="63"/>
      <c r="C848"/>
      <c r="D848"/>
      <c r="E848" s="3"/>
      <c r="F848" s="55"/>
      <c r="G848"/>
      <c r="H848"/>
    </row>
    <row r="849" spans="1:8" s="25" customFormat="1">
      <c r="A849"/>
      <c r="B849" s="63"/>
      <c r="C849"/>
      <c r="D849"/>
      <c r="E849" s="3"/>
      <c r="F849" s="55"/>
      <c r="G849"/>
      <c r="H849"/>
    </row>
    <row r="850" spans="1:8" s="25" customFormat="1">
      <c r="A850"/>
      <c r="B850" s="63"/>
      <c r="C850"/>
      <c r="D850"/>
      <c r="E850" s="3"/>
      <c r="F850" s="55"/>
      <c r="G850"/>
      <c r="H850"/>
    </row>
    <row r="851" spans="1:8" s="25" customFormat="1">
      <c r="A851"/>
      <c r="B851" s="63"/>
      <c r="C851"/>
      <c r="D851"/>
      <c r="E851" s="3"/>
      <c r="F851" s="55"/>
      <c r="G851"/>
      <c r="H851"/>
    </row>
    <row r="852" spans="1:8" s="25" customFormat="1">
      <c r="A852"/>
      <c r="B852" s="63"/>
      <c r="C852"/>
      <c r="D852"/>
      <c r="E852" s="3"/>
      <c r="F852" s="55"/>
      <c r="G852"/>
      <c r="H852"/>
    </row>
    <row r="853" spans="1:8" s="25" customFormat="1">
      <c r="A853"/>
      <c r="B853" s="63"/>
      <c r="C853"/>
      <c r="D853"/>
      <c r="E853" s="3"/>
      <c r="F853" s="55"/>
      <c r="G853"/>
      <c r="H853"/>
    </row>
    <row r="854" spans="1:8" s="25" customFormat="1">
      <c r="A854"/>
      <c r="B854" s="63"/>
      <c r="C854"/>
      <c r="D854"/>
      <c r="E854" s="3"/>
      <c r="F854" s="55"/>
      <c r="G854"/>
      <c r="H854"/>
    </row>
    <row r="855" spans="1:8" s="25" customFormat="1">
      <c r="A855"/>
      <c r="B855" s="63"/>
      <c r="C855"/>
      <c r="D855"/>
      <c r="E855" s="3"/>
      <c r="F855" s="55"/>
      <c r="G855"/>
      <c r="H855"/>
    </row>
    <row r="856" spans="1:8" s="25" customFormat="1">
      <c r="A856"/>
      <c r="B856" s="63"/>
      <c r="C856"/>
      <c r="D856"/>
      <c r="E856" s="3"/>
      <c r="F856" s="55"/>
      <c r="G856"/>
      <c r="H856"/>
    </row>
    <row r="857" spans="1:8" s="25" customFormat="1">
      <c r="A857"/>
      <c r="B857" s="63"/>
      <c r="C857"/>
      <c r="D857"/>
      <c r="E857" s="3"/>
      <c r="F857" s="55"/>
      <c r="G857"/>
      <c r="H857"/>
    </row>
    <row r="858" spans="1:8" s="25" customFormat="1">
      <c r="A858"/>
      <c r="B858" s="63"/>
      <c r="C858"/>
      <c r="D858"/>
      <c r="E858" s="3"/>
      <c r="F858" s="55"/>
      <c r="G858"/>
      <c r="H858"/>
    </row>
    <row r="859" spans="1:8" s="25" customFormat="1">
      <c r="A859"/>
      <c r="B859" s="63"/>
      <c r="C859"/>
      <c r="D859"/>
      <c r="E859" s="3"/>
      <c r="F859" s="55"/>
      <c r="G859"/>
      <c r="H859"/>
    </row>
    <row r="860" spans="1:8" s="25" customFormat="1">
      <c r="A860"/>
      <c r="B860" s="63"/>
      <c r="C860"/>
      <c r="D860"/>
      <c r="E860" s="3"/>
      <c r="F860" s="55"/>
      <c r="G860"/>
      <c r="H860"/>
    </row>
    <row r="861" spans="1:8" s="25" customFormat="1">
      <c r="A861"/>
      <c r="B861" s="63"/>
      <c r="C861"/>
      <c r="D861"/>
      <c r="E861" s="3"/>
      <c r="F861" s="55"/>
      <c r="G861"/>
      <c r="H861"/>
    </row>
    <row r="862" spans="1:8" s="25" customFormat="1">
      <c r="A862"/>
      <c r="B862" s="63"/>
      <c r="C862"/>
      <c r="D862"/>
      <c r="E862" s="3"/>
      <c r="F862" s="55"/>
      <c r="G862"/>
      <c r="H862"/>
    </row>
    <row r="863" spans="1:8" s="25" customFormat="1">
      <c r="A863"/>
      <c r="B863" s="63"/>
      <c r="C863"/>
      <c r="D863"/>
      <c r="E863" s="3"/>
      <c r="F863" s="55"/>
      <c r="G863"/>
      <c r="H863"/>
    </row>
    <row r="864" spans="1:8" s="25" customFormat="1">
      <c r="A864"/>
      <c r="B864" s="63"/>
      <c r="C864"/>
      <c r="D864"/>
      <c r="E864" s="3"/>
      <c r="F864" s="55"/>
      <c r="G864"/>
      <c r="H864"/>
    </row>
    <row r="865" spans="1:8" s="25" customFormat="1">
      <c r="A865"/>
      <c r="B865" s="63"/>
      <c r="C865"/>
      <c r="D865"/>
      <c r="E865" s="3"/>
      <c r="F865" s="55"/>
      <c r="G865"/>
      <c r="H865"/>
    </row>
    <row r="866" spans="1:8" s="25" customFormat="1">
      <c r="A866"/>
      <c r="B866" s="63"/>
      <c r="C866"/>
      <c r="D866"/>
      <c r="E866" s="3"/>
      <c r="F866" s="55"/>
      <c r="G866"/>
      <c r="H866"/>
    </row>
    <row r="867" spans="1:8" s="25" customFormat="1">
      <c r="A867"/>
      <c r="B867" s="63"/>
      <c r="C867"/>
      <c r="D867"/>
      <c r="E867" s="3"/>
      <c r="F867" s="55"/>
      <c r="G867"/>
      <c r="H867"/>
    </row>
    <row r="868" spans="1:8" s="25" customFormat="1">
      <c r="A868"/>
      <c r="B868" s="63"/>
      <c r="C868"/>
      <c r="D868"/>
      <c r="E868" s="3"/>
      <c r="F868" s="55"/>
      <c r="G868"/>
      <c r="H868"/>
    </row>
    <row r="869" spans="1:8" s="25" customFormat="1">
      <c r="A869"/>
      <c r="B869" s="63"/>
      <c r="C869"/>
      <c r="D869"/>
      <c r="E869" s="3"/>
      <c r="F869" s="55"/>
      <c r="G869"/>
      <c r="H869"/>
    </row>
    <row r="870" spans="1:8" s="25" customFormat="1">
      <c r="A870"/>
      <c r="B870" s="63"/>
      <c r="C870"/>
      <c r="D870"/>
      <c r="E870" s="3"/>
      <c r="F870" s="55"/>
      <c r="G870"/>
      <c r="H870"/>
    </row>
    <row r="871" spans="1:8" s="25" customFormat="1">
      <c r="A871"/>
      <c r="B871" s="63"/>
      <c r="C871"/>
      <c r="D871"/>
      <c r="E871" s="3"/>
      <c r="F871" s="55"/>
      <c r="G871"/>
      <c r="H871"/>
    </row>
    <row r="872" spans="1:8" s="25" customFormat="1">
      <c r="A872"/>
      <c r="B872" s="63"/>
      <c r="C872"/>
      <c r="D872"/>
      <c r="E872" s="3"/>
      <c r="F872" s="55"/>
      <c r="G872"/>
      <c r="H872"/>
    </row>
    <row r="873" spans="1:8" s="25" customFormat="1">
      <c r="A873"/>
      <c r="B873" s="63"/>
      <c r="C873"/>
      <c r="D873"/>
      <c r="E873" s="3"/>
      <c r="F873" s="55"/>
      <c r="G873"/>
      <c r="H873"/>
    </row>
    <row r="874" spans="1:8" s="25" customFormat="1">
      <c r="A874"/>
      <c r="B874" s="63"/>
      <c r="C874"/>
      <c r="D874"/>
      <c r="E874" s="3"/>
      <c r="F874" s="55"/>
      <c r="G874"/>
      <c r="H874"/>
    </row>
    <row r="875" spans="1:8" s="25" customFormat="1">
      <c r="A875"/>
      <c r="B875" s="63"/>
      <c r="C875"/>
      <c r="D875"/>
      <c r="E875" s="3"/>
      <c r="F875" s="55"/>
      <c r="G875"/>
      <c r="H875"/>
    </row>
    <row r="876" spans="1:8" s="25" customFormat="1">
      <c r="A876"/>
      <c r="B876" s="63"/>
      <c r="C876"/>
      <c r="D876"/>
      <c r="E876" s="3"/>
      <c r="F876" s="55"/>
      <c r="G876"/>
      <c r="H876"/>
    </row>
    <row r="877" spans="1:8" s="25" customFormat="1">
      <c r="A877"/>
      <c r="B877" s="63"/>
      <c r="C877"/>
      <c r="D877"/>
      <c r="E877" s="3"/>
      <c r="F877" s="55"/>
      <c r="G877"/>
      <c r="H877"/>
    </row>
    <row r="878" spans="1:8" s="25" customFormat="1">
      <c r="A878"/>
      <c r="B878" s="63"/>
      <c r="C878"/>
      <c r="D878"/>
      <c r="E878" s="3"/>
      <c r="F878" s="55"/>
      <c r="G878"/>
      <c r="H878"/>
    </row>
    <row r="879" spans="1:8" s="25" customFormat="1">
      <c r="A879"/>
      <c r="B879" s="63"/>
      <c r="C879"/>
      <c r="D879"/>
      <c r="E879" s="3"/>
      <c r="F879" s="55"/>
      <c r="G879"/>
      <c r="H879"/>
    </row>
    <row r="880" spans="1:8" s="25" customFormat="1">
      <c r="A880"/>
      <c r="B880" s="63"/>
      <c r="C880"/>
      <c r="D880"/>
      <c r="E880" s="3"/>
      <c r="F880" s="55"/>
      <c r="G880"/>
      <c r="H880"/>
    </row>
    <row r="881" spans="1:8" s="25" customFormat="1">
      <c r="A881"/>
      <c r="B881" s="63"/>
      <c r="C881"/>
      <c r="D881"/>
      <c r="E881" s="3"/>
      <c r="F881" s="55"/>
      <c r="G881"/>
      <c r="H881"/>
    </row>
    <row r="882" spans="1:8" s="25" customFormat="1">
      <c r="A882"/>
      <c r="B882" s="63"/>
      <c r="C882"/>
      <c r="D882"/>
      <c r="E882" s="3"/>
      <c r="F882" s="55"/>
      <c r="G882"/>
      <c r="H882"/>
    </row>
    <row r="883" spans="1:8" s="25" customFormat="1">
      <c r="A883"/>
      <c r="B883" s="63"/>
      <c r="C883"/>
      <c r="D883"/>
      <c r="E883" s="3"/>
      <c r="F883" s="55"/>
      <c r="G883"/>
      <c r="H883"/>
    </row>
    <row r="884" spans="1:8" s="25" customFormat="1">
      <c r="A884"/>
      <c r="B884" s="63"/>
      <c r="C884"/>
      <c r="D884"/>
      <c r="E884" s="3"/>
      <c r="F884" s="55"/>
      <c r="G884"/>
      <c r="H884"/>
    </row>
    <row r="885" spans="1:8" s="25" customFormat="1">
      <c r="A885"/>
      <c r="B885" s="63"/>
      <c r="C885"/>
      <c r="D885"/>
      <c r="E885" s="3"/>
      <c r="F885" s="55"/>
      <c r="G885"/>
      <c r="H885"/>
    </row>
    <row r="886" spans="1:8" s="25" customFormat="1">
      <c r="A886"/>
      <c r="B886" s="63"/>
      <c r="C886"/>
      <c r="D886"/>
      <c r="E886" s="3"/>
      <c r="F886" s="55"/>
      <c r="G886"/>
      <c r="H886"/>
    </row>
    <row r="887" spans="1:8" s="25" customFormat="1">
      <c r="A887"/>
      <c r="B887" s="63"/>
      <c r="C887"/>
      <c r="D887"/>
      <c r="E887" s="3"/>
      <c r="F887" s="55"/>
      <c r="G887"/>
      <c r="H887"/>
    </row>
    <row r="888" spans="1:8" s="25" customFormat="1">
      <c r="A888"/>
      <c r="B888" s="63"/>
      <c r="C888"/>
      <c r="D888"/>
      <c r="E888" s="3"/>
      <c r="F888" s="55"/>
      <c r="G888"/>
      <c r="H888"/>
    </row>
    <row r="889" spans="1:8" s="25" customFormat="1">
      <c r="A889"/>
      <c r="B889" s="63"/>
      <c r="C889"/>
      <c r="D889"/>
      <c r="E889" s="3"/>
      <c r="F889" s="55"/>
      <c r="G889"/>
      <c r="H889"/>
    </row>
    <row r="890" spans="1:8" s="25" customFormat="1">
      <c r="A890"/>
      <c r="B890" s="63"/>
      <c r="C890"/>
      <c r="D890"/>
      <c r="E890" s="3"/>
      <c r="F890" s="55"/>
      <c r="G890"/>
      <c r="H890"/>
    </row>
    <row r="891" spans="1:8" s="25" customFormat="1">
      <c r="A891"/>
      <c r="B891" s="63"/>
      <c r="C891"/>
      <c r="D891"/>
      <c r="E891" s="3"/>
      <c r="F891" s="55"/>
      <c r="G891"/>
      <c r="H891"/>
    </row>
    <row r="892" spans="1:8" s="25" customFormat="1">
      <c r="A892"/>
      <c r="B892" s="63"/>
      <c r="C892"/>
      <c r="D892"/>
      <c r="E892" s="3"/>
      <c r="F892" s="55"/>
      <c r="G892"/>
      <c r="H892"/>
    </row>
    <row r="893" spans="1:8" s="25" customFormat="1">
      <c r="A893"/>
      <c r="B893" s="63"/>
      <c r="C893"/>
      <c r="D893"/>
      <c r="E893" s="3"/>
      <c r="F893" s="55"/>
      <c r="G893"/>
      <c r="H893"/>
    </row>
    <row r="894" spans="1:8" s="25" customFormat="1">
      <c r="A894"/>
      <c r="B894" s="63"/>
      <c r="C894"/>
      <c r="D894"/>
      <c r="E894" s="3"/>
      <c r="F894" s="55"/>
      <c r="G894"/>
      <c r="H894"/>
    </row>
    <row r="895" spans="1:8" s="25" customFormat="1">
      <c r="A895"/>
      <c r="B895" s="63"/>
      <c r="C895"/>
      <c r="D895"/>
      <c r="E895" s="3"/>
      <c r="F895" s="55"/>
      <c r="G895"/>
      <c r="H895"/>
    </row>
    <row r="896" spans="1:8" s="25" customFormat="1">
      <c r="A896"/>
      <c r="B896" s="63"/>
      <c r="C896"/>
      <c r="D896"/>
      <c r="E896" s="3"/>
      <c r="F896" s="55"/>
      <c r="G896"/>
      <c r="H896"/>
    </row>
    <row r="897" spans="1:8" s="25" customFormat="1">
      <c r="A897"/>
      <c r="B897" s="63"/>
      <c r="C897"/>
      <c r="D897"/>
      <c r="E897" s="3"/>
      <c r="F897" s="55"/>
      <c r="G897"/>
      <c r="H897"/>
    </row>
    <row r="898" spans="1:8" s="25" customFormat="1">
      <c r="A898"/>
      <c r="B898" s="63"/>
      <c r="C898"/>
      <c r="D898"/>
      <c r="E898" s="3"/>
      <c r="F898" s="55"/>
      <c r="G898"/>
      <c r="H898"/>
    </row>
    <row r="899" spans="1:8" s="25" customFormat="1">
      <c r="A899"/>
      <c r="B899" s="63"/>
      <c r="C899"/>
      <c r="D899"/>
      <c r="E899" s="3"/>
      <c r="F899" s="55"/>
      <c r="G899"/>
      <c r="H899"/>
    </row>
    <row r="900" spans="1:8" s="25" customFormat="1">
      <c r="A900"/>
      <c r="B900" s="63"/>
      <c r="C900"/>
      <c r="D900"/>
      <c r="E900" s="3"/>
      <c r="F900" s="55"/>
      <c r="G900"/>
      <c r="H900"/>
    </row>
    <row r="901" spans="1:8" s="25" customFormat="1">
      <c r="A901"/>
      <c r="B901" s="63"/>
      <c r="C901"/>
      <c r="D901"/>
      <c r="E901" s="3"/>
      <c r="F901" s="55"/>
      <c r="G901"/>
      <c r="H901"/>
    </row>
    <row r="902" spans="1:8" s="25" customFormat="1">
      <c r="A902"/>
      <c r="B902" s="63"/>
      <c r="C902"/>
      <c r="D902"/>
      <c r="E902" s="3"/>
      <c r="F902" s="55"/>
      <c r="G902"/>
      <c r="H902"/>
    </row>
    <row r="903" spans="1:8" s="25" customFormat="1">
      <c r="A903"/>
      <c r="B903" s="63"/>
      <c r="C903"/>
      <c r="D903"/>
      <c r="E903" s="3"/>
      <c r="F903" s="55"/>
      <c r="G903"/>
      <c r="H903"/>
    </row>
    <row r="904" spans="1:8" s="25" customFormat="1">
      <c r="A904"/>
      <c r="B904" s="63"/>
      <c r="C904"/>
      <c r="D904"/>
      <c r="E904" s="3"/>
      <c r="F904" s="55"/>
      <c r="G904"/>
      <c r="H904"/>
    </row>
    <row r="905" spans="1:8" s="25" customFormat="1">
      <c r="A905"/>
      <c r="B905" s="63"/>
      <c r="C905"/>
      <c r="D905"/>
      <c r="E905" s="3"/>
      <c r="F905" s="55"/>
      <c r="G905"/>
      <c r="H905"/>
    </row>
    <row r="906" spans="1:8" s="25" customFormat="1">
      <c r="A906"/>
      <c r="B906" s="63"/>
      <c r="C906"/>
      <c r="D906"/>
      <c r="E906" s="3"/>
      <c r="F906" s="55"/>
      <c r="G906"/>
      <c r="H906"/>
    </row>
    <row r="907" spans="1:8" s="25" customFormat="1">
      <c r="A907"/>
      <c r="B907" s="63"/>
      <c r="C907"/>
      <c r="D907"/>
      <c r="E907" s="3"/>
      <c r="F907" s="55"/>
      <c r="G907"/>
      <c r="H907"/>
    </row>
    <row r="908" spans="1:8" s="25" customFormat="1">
      <c r="A908"/>
      <c r="B908" s="63"/>
      <c r="C908"/>
      <c r="D908"/>
      <c r="E908" s="3"/>
      <c r="F908" s="55"/>
      <c r="G908"/>
      <c r="H908"/>
    </row>
    <row r="909" spans="1:8" s="25" customFormat="1">
      <c r="A909"/>
      <c r="B909" s="63"/>
      <c r="C909"/>
      <c r="D909"/>
      <c r="E909" s="3"/>
      <c r="F909" s="55"/>
      <c r="G909"/>
      <c r="H909"/>
    </row>
    <row r="910" spans="1:8" s="25" customFormat="1">
      <c r="A910"/>
      <c r="B910" s="63"/>
      <c r="C910"/>
      <c r="D910"/>
      <c r="E910" s="3"/>
      <c r="F910" s="55"/>
      <c r="G910"/>
      <c r="H910"/>
    </row>
    <row r="911" spans="1:8" s="25" customFormat="1">
      <c r="A911"/>
      <c r="B911" s="63"/>
      <c r="C911"/>
      <c r="D911"/>
      <c r="E911" s="3"/>
      <c r="F911" s="55"/>
      <c r="G911"/>
      <c r="H911"/>
    </row>
    <row r="912" spans="1:8" s="25" customFormat="1">
      <c r="A912"/>
      <c r="B912" s="63"/>
      <c r="C912"/>
      <c r="D912"/>
      <c r="E912" s="3"/>
      <c r="F912" s="55"/>
      <c r="G912"/>
      <c r="H912"/>
    </row>
    <row r="913" spans="1:8" s="25" customFormat="1">
      <c r="A913"/>
      <c r="B913" s="63"/>
      <c r="C913"/>
      <c r="D913"/>
      <c r="E913" s="3"/>
      <c r="F913" s="55"/>
      <c r="G913"/>
      <c r="H913"/>
    </row>
    <row r="914" spans="1:8" s="25" customFormat="1">
      <c r="A914"/>
      <c r="B914" s="63"/>
      <c r="C914"/>
      <c r="D914"/>
      <c r="E914" s="3"/>
      <c r="F914" s="55"/>
      <c r="G914"/>
      <c r="H914"/>
    </row>
    <row r="915" spans="1:8" s="25" customFormat="1">
      <c r="A915"/>
      <c r="B915" s="63"/>
      <c r="C915"/>
      <c r="D915"/>
      <c r="E915" s="3"/>
      <c r="F915" s="55"/>
      <c r="G915"/>
      <c r="H915"/>
    </row>
    <row r="916" spans="1:8" s="25" customFormat="1">
      <c r="A916"/>
      <c r="B916" s="63"/>
      <c r="C916"/>
      <c r="D916"/>
      <c r="E916" s="3"/>
      <c r="F916" s="55"/>
      <c r="G916"/>
      <c r="H916"/>
    </row>
    <row r="917" spans="1:8" s="25" customFormat="1">
      <c r="A917"/>
      <c r="B917" s="63"/>
      <c r="C917"/>
      <c r="D917"/>
      <c r="E917" s="3"/>
      <c r="F917" s="55"/>
      <c r="G917"/>
      <c r="H917"/>
    </row>
    <row r="918" spans="1:8" s="25" customFormat="1">
      <c r="A918"/>
      <c r="B918" s="63"/>
      <c r="C918"/>
      <c r="D918"/>
      <c r="E918" s="3"/>
      <c r="F918" s="55"/>
      <c r="G918"/>
      <c r="H918"/>
    </row>
    <row r="919" spans="1:8" s="25" customFormat="1">
      <c r="A919"/>
      <c r="B919" s="63"/>
      <c r="C919"/>
      <c r="D919"/>
      <c r="E919" s="3"/>
      <c r="F919" s="55"/>
      <c r="G919"/>
      <c r="H919"/>
    </row>
    <row r="920" spans="1:8" s="25" customFormat="1">
      <c r="A920"/>
      <c r="B920" s="63"/>
      <c r="C920"/>
      <c r="D920"/>
      <c r="E920" s="3"/>
      <c r="F920" s="55"/>
      <c r="G920"/>
      <c r="H920"/>
    </row>
    <row r="921" spans="1:8" s="25" customFormat="1">
      <c r="A921"/>
      <c r="B921" s="63"/>
      <c r="C921"/>
      <c r="D921"/>
      <c r="E921" s="3"/>
      <c r="F921" s="55"/>
      <c r="G921"/>
      <c r="H921"/>
    </row>
    <row r="922" spans="1:8" s="25" customFormat="1">
      <c r="A922"/>
      <c r="B922" s="63"/>
      <c r="C922"/>
      <c r="D922"/>
      <c r="E922" s="3"/>
      <c r="F922" s="55"/>
      <c r="G922"/>
      <c r="H922"/>
    </row>
    <row r="923" spans="1:8" s="25" customFormat="1">
      <c r="A923"/>
      <c r="B923" s="63"/>
      <c r="C923"/>
      <c r="D923"/>
      <c r="E923" s="3"/>
      <c r="F923" s="55"/>
      <c r="G923"/>
      <c r="H923"/>
    </row>
    <row r="924" spans="1:8" s="25" customFormat="1">
      <c r="A924"/>
      <c r="B924" s="63"/>
      <c r="C924"/>
      <c r="D924"/>
      <c r="E924" s="3"/>
      <c r="F924" s="55"/>
      <c r="G924"/>
      <c r="H924"/>
    </row>
    <row r="925" spans="1:8" s="25" customFormat="1">
      <c r="A925"/>
      <c r="B925" s="63"/>
      <c r="C925"/>
      <c r="D925"/>
      <c r="E925" s="3"/>
      <c r="F925" s="55"/>
      <c r="G925"/>
      <c r="H925"/>
    </row>
    <row r="926" spans="1:8" s="25" customFormat="1">
      <c r="A926"/>
      <c r="B926" s="63"/>
      <c r="C926"/>
      <c r="D926"/>
      <c r="E926" s="3"/>
      <c r="F926" s="55"/>
      <c r="G926"/>
      <c r="H926"/>
    </row>
    <row r="927" spans="1:8" s="25" customFormat="1">
      <c r="A927"/>
      <c r="B927" s="63"/>
      <c r="C927"/>
      <c r="D927"/>
      <c r="E927" s="3"/>
      <c r="F927" s="55"/>
      <c r="G927"/>
      <c r="H927"/>
    </row>
    <row r="928" spans="1:8" s="25" customFormat="1">
      <c r="A928"/>
      <c r="B928" s="63"/>
      <c r="C928"/>
      <c r="D928"/>
      <c r="E928" s="3"/>
      <c r="F928" s="55"/>
      <c r="G928"/>
      <c r="H928"/>
    </row>
    <row r="929" spans="1:8" s="25" customFormat="1">
      <c r="A929"/>
      <c r="B929" s="63"/>
      <c r="C929"/>
      <c r="D929"/>
      <c r="E929" s="3"/>
      <c r="F929" s="55"/>
      <c r="G929"/>
      <c r="H929"/>
    </row>
    <row r="930" spans="1:8" s="25" customFormat="1">
      <c r="A930"/>
      <c r="B930" s="63"/>
      <c r="C930"/>
      <c r="D930"/>
      <c r="E930" s="3"/>
      <c r="F930" s="55"/>
      <c r="G930"/>
      <c r="H930"/>
    </row>
    <row r="931" spans="1:8" s="25" customFormat="1">
      <c r="A931"/>
      <c r="B931" s="63"/>
      <c r="C931"/>
      <c r="D931"/>
      <c r="E931" s="3"/>
      <c r="F931" s="55"/>
      <c r="G931"/>
      <c r="H931"/>
    </row>
    <row r="932" spans="1:8" s="25" customFormat="1">
      <c r="A932"/>
      <c r="B932" s="63"/>
      <c r="C932"/>
      <c r="D932"/>
      <c r="E932" s="3"/>
      <c r="F932" s="55"/>
      <c r="G932"/>
      <c r="H932"/>
    </row>
    <row r="933" spans="1:8" s="25" customFormat="1">
      <c r="A933"/>
      <c r="B933" s="63"/>
      <c r="C933"/>
      <c r="D933"/>
      <c r="E933" s="3"/>
      <c r="F933" s="55"/>
      <c r="G933"/>
      <c r="H933"/>
    </row>
    <row r="934" spans="1:8" s="25" customFormat="1">
      <c r="A934"/>
      <c r="B934" s="63"/>
      <c r="C934"/>
      <c r="D934"/>
      <c r="E934" s="3"/>
      <c r="F934" s="55"/>
      <c r="G934"/>
      <c r="H934"/>
    </row>
    <row r="935" spans="1:8" s="25" customFormat="1">
      <c r="A935"/>
      <c r="B935" s="63"/>
      <c r="C935"/>
      <c r="D935"/>
      <c r="E935" s="3"/>
      <c r="F935" s="55"/>
      <c r="G935"/>
      <c r="H935"/>
    </row>
    <row r="936" spans="1:8" s="25" customFormat="1">
      <c r="A936"/>
      <c r="B936" s="63"/>
      <c r="C936"/>
      <c r="D936"/>
      <c r="E936" s="3"/>
      <c r="F936" s="55"/>
      <c r="G936"/>
      <c r="H936"/>
    </row>
    <row r="937" spans="1:8" s="25" customFormat="1">
      <c r="A937"/>
      <c r="B937" s="63"/>
      <c r="C937"/>
      <c r="D937"/>
      <c r="E937" s="3"/>
      <c r="F937" s="55"/>
      <c r="G937"/>
      <c r="H937"/>
    </row>
    <row r="938" spans="1:8" s="25" customFormat="1">
      <c r="A938"/>
      <c r="B938" s="63"/>
      <c r="C938"/>
      <c r="D938"/>
      <c r="E938" s="3"/>
      <c r="F938" s="55"/>
      <c r="G938"/>
      <c r="H938"/>
    </row>
    <row r="939" spans="1:8" s="25" customFormat="1">
      <c r="A939"/>
      <c r="B939" s="63"/>
      <c r="C939"/>
      <c r="D939"/>
      <c r="E939" s="3"/>
      <c r="F939" s="55"/>
      <c r="G939"/>
      <c r="H939"/>
    </row>
    <row r="940" spans="1:8" s="25" customFormat="1">
      <c r="A940"/>
      <c r="B940" s="63"/>
      <c r="C940"/>
      <c r="D940"/>
      <c r="E940" s="3"/>
      <c r="F940" s="55"/>
      <c r="G940"/>
      <c r="H940"/>
    </row>
    <row r="941" spans="1:8" s="25" customFormat="1">
      <c r="A941"/>
      <c r="B941" s="63"/>
      <c r="C941"/>
      <c r="D941"/>
      <c r="E941" s="3"/>
      <c r="F941" s="55"/>
      <c r="G941"/>
      <c r="H941"/>
    </row>
    <row r="942" spans="1:8" s="25" customFormat="1">
      <c r="A942"/>
      <c r="B942" s="63"/>
      <c r="C942"/>
      <c r="D942"/>
      <c r="E942" s="3"/>
      <c r="F942" s="55"/>
      <c r="G942"/>
      <c r="H942"/>
    </row>
    <row r="943" spans="1:8" s="25" customFormat="1">
      <c r="A943"/>
      <c r="B943" s="63"/>
      <c r="C943"/>
      <c r="D943"/>
      <c r="E943" s="3"/>
      <c r="F943" s="55"/>
      <c r="G943"/>
      <c r="H943"/>
    </row>
    <row r="944" spans="1:8" s="25" customFormat="1">
      <c r="A944"/>
      <c r="B944" s="63"/>
      <c r="C944"/>
      <c r="D944"/>
      <c r="E944" s="3"/>
      <c r="F944" s="55"/>
      <c r="G944"/>
      <c r="H944"/>
    </row>
    <row r="945" spans="1:8" s="25" customFormat="1">
      <c r="A945"/>
      <c r="B945" s="63"/>
      <c r="C945"/>
      <c r="D945"/>
      <c r="E945" s="3"/>
      <c r="F945" s="55"/>
      <c r="G945"/>
      <c r="H945"/>
    </row>
    <row r="946" spans="1:8" s="25" customFormat="1">
      <c r="A946"/>
      <c r="B946" s="63"/>
      <c r="C946"/>
      <c r="D946"/>
      <c r="E946" s="3"/>
      <c r="F946" s="55"/>
      <c r="G946"/>
      <c r="H946"/>
    </row>
    <row r="947" spans="1:8" s="25" customFormat="1">
      <c r="A947"/>
      <c r="B947" s="63"/>
      <c r="C947"/>
      <c r="D947"/>
      <c r="E947" s="3"/>
      <c r="F947" s="55"/>
      <c r="G947"/>
      <c r="H947"/>
    </row>
    <row r="948" spans="1:8" s="25" customFormat="1">
      <c r="A948"/>
      <c r="B948" s="63"/>
      <c r="C948"/>
      <c r="D948"/>
      <c r="E948" s="3"/>
      <c r="F948" s="55"/>
      <c r="G948"/>
      <c r="H948"/>
    </row>
    <row r="949" spans="1:8" s="25" customFormat="1">
      <c r="A949"/>
      <c r="B949" s="63"/>
      <c r="C949"/>
      <c r="D949"/>
      <c r="E949" s="3"/>
      <c r="F949" s="55"/>
      <c r="G949"/>
      <c r="H949"/>
    </row>
    <row r="950" spans="1:8" s="25" customFormat="1">
      <c r="A950"/>
      <c r="B950" s="63"/>
      <c r="C950"/>
      <c r="D950"/>
      <c r="E950" s="3"/>
      <c r="F950" s="55"/>
      <c r="G950"/>
      <c r="H950"/>
    </row>
    <row r="951" spans="1:8" s="25" customFormat="1">
      <c r="A951"/>
      <c r="B951" s="63"/>
      <c r="C951"/>
      <c r="D951"/>
      <c r="E951" s="3"/>
      <c r="F951" s="55"/>
      <c r="G951"/>
      <c r="H951"/>
    </row>
    <row r="952" spans="1:8" s="25" customFormat="1">
      <c r="A952"/>
      <c r="B952" s="63"/>
      <c r="C952"/>
      <c r="D952"/>
      <c r="E952" s="3"/>
      <c r="F952" s="55"/>
      <c r="G952"/>
      <c r="H952"/>
    </row>
    <row r="953" spans="1:8" s="25" customFormat="1">
      <c r="A953"/>
      <c r="B953" s="63"/>
      <c r="C953"/>
      <c r="D953"/>
      <c r="E953" s="3"/>
      <c r="F953" s="55"/>
      <c r="G953"/>
      <c r="H953"/>
    </row>
    <row r="954" spans="1:8" s="25" customFormat="1">
      <c r="A954"/>
      <c r="B954" s="63"/>
      <c r="C954"/>
      <c r="D954"/>
      <c r="E954" s="3"/>
      <c r="F954" s="55"/>
      <c r="G954"/>
      <c r="H954"/>
    </row>
    <row r="955" spans="1:8" s="25" customFormat="1">
      <c r="A955"/>
      <c r="B955" s="63"/>
      <c r="C955"/>
      <c r="D955"/>
      <c r="E955" s="3"/>
      <c r="F955" s="55"/>
      <c r="G955"/>
      <c r="H955"/>
    </row>
    <row r="956" spans="1:8" s="25" customFormat="1">
      <c r="A956"/>
      <c r="B956" s="63"/>
      <c r="C956"/>
      <c r="D956"/>
      <c r="E956" s="3"/>
      <c r="F956" s="55"/>
      <c r="G956"/>
      <c r="H956"/>
    </row>
    <row r="957" spans="1:8" s="25" customFormat="1">
      <c r="A957"/>
      <c r="B957" s="63"/>
      <c r="C957"/>
      <c r="D957"/>
      <c r="E957" s="3"/>
      <c r="F957" s="55"/>
      <c r="G957"/>
      <c r="H957"/>
    </row>
    <row r="958" spans="1:8" s="25" customFormat="1">
      <c r="A958"/>
      <c r="B958" s="63"/>
      <c r="C958"/>
      <c r="D958"/>
      <c r="E958" s="3"/>
      <c r="F958" s="55"/>
      <c r="G958"/>
      <c r="H958"/>
    </row>
    <row r="959" spans="1:8" s="25" customFormat="1">
      <c r="A959"/>
      <c r="B959" s="63"/>
      <c r="C959"/>
      <c r="D959"/>
      <c r="E959" s="3"/>
      <c r="F959" s="55"/>
      <c r="G959"/>
      <c r="H959"/>
    </row>
    <row r="960" spans="1:8" s="25" customFormat="1">
      <c r="A960"/>
      <c r="B960" s="63"/>
      <c r="C960"/>
      <c r="D960"/>
      <c r="E960" s="3"/>
      <c r="F960" s="55"/>
      <c r="G960"/>
      <c r="H960"/>
    </row>
    <row r="961" spans="1:8" s="25" customFormat="1">
      <c r="A961"/>
      <c r="B961" s="63"/>
      <c r="C961"/>
      <c r="D961"/>
      <c r="E961" s="3"/>
      <c r="F961" s="55"/>
      <c r="G961"/>
      <c r="H961"/>
    </row>
    <row r="962" spans="1:8" s="25" customFormat="1">
      <c r="A962"/>
      <c r="B962" s="63"/>
      <c r="C962"/>
      <c r="D962"/>
      <c r="E962" s="3"/>
      <c r="F962" s="55"/>
      <c r="G962"/>
      <c r="H962"/>
    </row>
    <row r="963" spans="1:8" s="25" customFormat="1">
      <c r="A963"/>
      <c r="B963" s="63"/>
      <c r="C963"/>
      <c r="D963"/>
      <c r="E963" s="3"/>
      <c r="F963" s="55"/>
      <c r="G963"/>
      <c r="H963"/>
    </row>
    <row r="964" spans="1:8" s="25" customFormat="1">
      <c r="A964"/>
      <c r="B964" s="63"/>
      <c r="C964"/>
      <c r="D964"/>
      <c r="E964" s="3"/>
      <c r="F964" s="55"/>
      <c r="G964"/>
      <c r="H964"/>
    </row>
    <row r="965" spans="1:8" s="25" customFormat="1">
      <c r="A965"/>
      <c r="B965" s="63"/>
      <c r="C965"/>
      <c r="D965"/>
      <c r="E965" s="3"/>
      <c r="F965" s="55"/>
      <c r="G965"/>
      <c r="H965"/>
    </row>
    <row r="966" spans="1:8" s="25" customFormat="1">
      <c r="A966"/>
      <c r="B966" s="63"/>
      <c r="C966"/>
      <c r="D966"/>
      <c r="E966" s="3"/>
      <c r="F966" s="55"/>
      <c r="G966"/>
      <c r="H966"/>
    </row>
    <row r="967" spans="1:8" s="25" customFormat="1">
      <c r="A967"/>
      <c r="B967" s="63"/>
      <c r="C967"/>
      <c r="D967"/>
      <c r="E967" s="3"/>
      <c r="F967" s="55"/>
      <c r="G967"/>
      <c r="H967"/>
    </row>
    <row r="968" spans="1:8" s="25" customFormat="1">
      <c r="A968"/>
      <c r="B968" s="63"/>
      <c r="C968"/>
      <c r="D968"/>
      <c r="E968" s="3"/>
      <c r="F968" s="55"/>
      <c r="G968"/>
      <c r="H968"/>
    </row>
    <row r="969" spans="1:8" s="25" customFormat="1">
      <c r="A969"/>
      <c r="B969" s="63"/>
      <c r="C969"/>
      <c r="D969"/>
      <c r="E969" s="3"/>
      <c r="F969" s="55"/>
      <c r="G969"/>
      <c r="H969"/>
    </row>
    <row r="970" spans="1:8" s="25" customFormat="1">
      <c r="A970"/>
      <c r="B970" s="63"/>
      <c r="C970"/>
      <c r="D970"/>
      <c r="E970" s="3"/>
      <c r="F970" s="55"/>
      <c r="G970"/>
      <c r="H970"/>
    </row>
    <row r="971" spans="1:8" s="25" customFormat="1">
      <c r="A971"/>
      <c r="B971" s="63"/>
      <c r="C971"/>
      <c r="D971"/>
      <c r="E971" s="3"/>
      <c r="F971" s="55"/>
      <c r="G971"/>
      <c r="H971"/>
    </row>
    <row r="972" spans="1:8" s="25" customFormat="1">
      <c r="A972"/>
      <c r="B972" s="63"/>
      <c r="C972"/>
      <c r="D972"/>
      <c r="E972" s="3"/>
      <c r="F972" s="55"/>
      <c r="G972"/>
      <c r="H972"/>
    </row>
    <row r="973" spans="1:8" s="25" customFormat="1">
      <c r="A973"/>
      <c r="B973" s="63"/>
      <c r="C973"/>
      <c r="D973"/>
      <c r="E973" s="3"/>
      <c r="F973" s="55"/>
      <c r="G973"/>
      <c r="H973"/>
    </row>
    <row r="974" spans="1:8" s="25" customFormat="1">
      <c r="A974"/>
      <c r="B974" s="63"/>
      <c r="C974"/>
      <c r="D974"/>
      <c r="E974" s="3"/>
      <c r="F974" s="55"/>
      <c r="G974"/>
      <c r="H974"/>
    </row>
    <row r="975" spans="1:8" s="25" customFormat="1">
      <c r="A975"/>
      <c r="B975" s="63"/>
      <c r="C975"/>
      <c r="D975"/>
      <c r="E975" s="3"/>
      <c r="F975" s="55"/>
      <c r="G975"/>
      <c r="H975"/>
    </row>
    <row r="976" spans="1:8" s="25" customFormat="1">
      <c r="A976"/>
      <c r="B976" s="63"/>
      <c r="C976"/>
      <c r="D976"/>
      <c r="E976" s="3"/>
      <c r="F976" s="55"/>
      <c r="G976"/>
      <c r="H976"/>
    </row>
    <row r="977" spans="1:8" s="25" customFormat="1">
      <c r="A977"/>
      <c r="B977" s="63"/>
      <c r="C977"/>
      <c r="D977"/>
      <c r="E977" s="3"/>
      <c r="F977" s="55"/>
      <c r="G977"/>
      <c r="H977"/>
    </row>
    <row r="978" spans="1:8" s="25" customFormat="1">
      <c r="A978"/>
      <c r="B978" s="63"/>
      <c r="C978"/>
      <c r="D978"/>
      <c r="E978" s="3"/>
      <c r="F978" s="55"/>
      <c r="G978"/>
      <c r="H978"/>
    </row>
    <row r="979" spans="1:8" s="25" customFormat="1">
      <c r="A979"/>
      <c r="B979" s="63"/>
      <c r="C979"/>
      <c r="D979"/>
      <c r="E979" s="3"/>
      <c r="F979" s="55"/>
      <c r="G979"/>
      <c r="H979"/>
    </row>
    <row r="980" spans="1:8" s="25" customFormat="1">
      <c r="A980"/>
      <c r="B980" s="63"/>
      <c r="C980"/>
      <c r="D980"/>
      <c r="E980" s="3"/>
      <c r="F980" s="55"/>
      <c r="G980"/>
      <c r="H980"/>
    </row>
    <row r="981" spans="1:8" s="25" customFormat="1">
      <c r="A981"/>
      <c r="B981" s="63"/>
      <c r="C981"/>
      <c r="D981"/>
      <c r="E981" s="3"/>
      <c r="F981" s="55"/>
      <c r="G981"/>
      <c r="H981"/>
    </row>
    <row r="982" spans="1:8" s="25" customFormat="1">
      <c r="A982"/>
      <c r="B982" s="63"/>
      <c r="C982"/>
      <c r="D982"/>
      <c r="E982" s="3"/>
      <c r="F982" s="55"/>
      <c r="G982"/>
      <c r="H982"/>
    </row>
    <row r="983" spans="1:8" s="25" customFormat="1">
      <c r="A983"/>
      <c r="B983" s="63"/>
      <c r="C983"/>
      <c r="D983"/>
      <c r="E983" s="3"/>
      <c r="F983" s="55"/>
      <c r="G983"/>
      <c r="H983"/>
    </row>
    <row r="984" spans="1:8" s="25" customFormat="1">
      <c r="A984"/>
      <c r="B984" s="63"/>
      <c r="C984"/>
      <c r="D984"/>
      <c r="E984" s="3"/>
      <c r="F984" s="55"/>
      <c r="G984"/>
      <c r="H984"/>
    </row>
    <row r="985" spans="1:8" s="25" customFormat="1">
      <c r="A985"/>
      <c r="B985" s="63"/>
      <c r="C985"/>
      <c r="D985"/>
      <c r="E985" s="3"/>
      <c r="F985" s="55"/>
      <c r="G985"/>
      <c r="H985"/>
    </row>
    <row r="986" spans="1:8" s="25" customFormat="1">
      <c r="A986"/>
      <c r="B986" s="63"/>
      <c r="C986"/>
      <c r="D986"/>
      <c r="E986" s="3"/>
      <c r="F986" s="55"/>
      <c r="G986"/>
      <c r="H986"/>
    </row>
    <row r="987" spans="1:8" s="25" customFormat="1">
      <c r="A987"/>
      <c r="B987" s="63"/>
      <c r="C987"/>
      <c r="D987"/>
      <c r="E987" s="3"/>
      <c r="F987" s="55"/>
      <c r="G987"/>
      <c r="H987"/>
    </row>
    <row r="988" spans="1:8" s="25" customFormat="1">
      <c r="A988"/>
      <c r="B988" s="63"/>
      <c r="C988"/>
      <c r="D988"/>
      <c r="E988" s="3"/>
      <c r="F988" s="55"/>
      <c r="G988"/>
      <c r="H988"/>
    </row>
    <row r="989" spans="1:8" s="25" customFormat="1">
      <c r="A989"/>
      <c r="B989" s="63"/>
      <c r="C989"/>
      <c r="D989"/>
      <c r="E989" s="3"/>
      <c r="F989" s="55"/>
      <c r="G989"/>
      <c r="H989"/>
    </row>
    <row r="990" spans="1:8" s="25" customFormat="1">
      <c r="A990"/>
      <c r="B990" s="63"/>
      <c r="C990"/>
      <c r="D990"/>
      <c r="E990" s="3"/>
      <c r="F990" s="55"/>
      <c r="G990"/>
      <c r="H990"/>
    </row>
    <row r="991" spans="1:8" s="25" customFormat="1">
      <c r="A991"/>
      <c r="B991" s="63"/>
      <c r="C991"/>
      <c r="D991"/>
      <c r="E991" s="3"/>
      <c r="F991" s="55"/>
      <c r="G991"/>
      <c r="H991"/>
    </row>
    <row r="992" spans="1:8" s="25" customFormat="1">
      <c r="A992"/>
      <c r="B992" s="63"/>
      <c r="C992"/>
      <c r="D992"/>
      <c r="E992" s="3"/>
      <c r="F992" s="55"/>
      <c r="G992"/>
      <c r="H992"/>
    </row>
    <row r="993" spans="1:8" s="25" customFormat="1">
      <c r="A993"/>
      <c r="B993" s="63"/>
      <c r="C993"/>
      <c r="D993"/>
      <c r="E993" s="3"/>
      <c r="F993" s="55"/>
      <c r="G993"/>
      <c r="H993"/>
    </row>
    <row r="994" spans="1:8" s="25" customFormat="1">
      <c r="A994"/>
      <c r="B994" s="63"/>
      <c r="C994"/>
      <c r="D994"/>
      <c r="E994" s="3"/>
      <c r="F994" s="55"/>
      <c r="G994"/>
      <c r="H994"/>
    </row>
    <row r="995" spans="1:8" s="25" customFormat="1">
      <c r="A995"/>
      <c r="B995" s="63"/>
      <c r="C995"/>
      <c r="D995"/>
      <c r="E995" s="3"/>
      <c r="F995" s="55"/>
      <c r="G995"/>
      <c r="H995"/>
    </row>
    <row r="996" spans="1:8" s="25" customFormat="1">
      <c r="A996"/>
      <c r="B996" s="63"/>
      <c r="C996"/>
      <c r="D996"/>
      <c r="E996" s="3"/>
      <c r="F996" s="55"/>
      <c r="G996"/>
      <c r="H996"/>
    </row>
    <row r="997" spans="1:8" s="25" customFormat="1">
      <c r="A997"/>
      <c r="B997" s="63"/>
      <c r="C997"/>
      <c r="D997"/>
      <c r="E997" s="3"/>
      <c r="F997" s="55"/>
      <c r="G997"/>
      <c r="H997"/>
    </row>
    <row r="998" spans="1:8" s="25" customFormat="1">
      <c r="A998"/>
      <c r="B998" s="63"/>
      <c r="C998"/>
      <c r="D998"/>
      <c r="E998" s="3"/>
      <c r="F998" s="55"/>
      <c r="G998"/>
      <c r="H998"/>
    </row>
    <row r="999" spans="1:8" s="25" customFormat="1">
      <c r="A999"/>
      <c r="B999" s="63"/>
      <c r="C999"/>
      <c r="D999"/>
      <c r="E999" s="3"/>
      <c r="F999" s="55"/>
      <c r="G999"/>
      <c r="H999"/>
    </row>
    <row r="1000" spans="1:8" s="25" customFormat="1">
      <c r="A1000"/>
      <c r="B1000" s="63"/>
      <c r="C1000"/>
      <c r="D1000"/>
      <c r="E1000" s="3"/>
      <c r="F1000" s="55"/>
      <c r="G1000"/>
      <c r="H1000"/>
    </row>
    <row r="1001" spans="1:8" s="25" customFormat="1">
      <c r="A1001"/>
      <c r="B1001" s="63"/>
      <c r="C1001"/>
      <c r="D1001"/>
      <c r="E1001" s="3"/>
      <c r="F1001" s="55"/>
      <c r="G1001"/>
      <c r="H1001"/>
    </row>
    <row r="1002" spans="1:8" s="25" customFormat="1">
      <c r="A1002"/>
      <c r="B1002" s="63"/>
      <c r="C1002"/>
      <c r="D1002"/>
      <c r="E1002" s="3"/>
      <c r="F1002" s="55"/>
      <c r="G1002"/>
      <c r="H1002"/>
    </row>
    <row r="1003" spans="1:8" s="25" customFormat="1">
      <c r="A1003"/>
      <c r="B1003" s="63"/>
      <c r="C1003"/>
      <c r="D1003"/>
      <c r="E1003" s="3"/>
      <c r="F1003" s="55"/>
      <c r="G1003"/>
      <c r="H1003"/>
    </row>
    <row r="1004" spans="1:8" s="25" customFormat="1">
      <c r="A1004"/>
      <c r="B1004" s="63"/>
      <c r="C1004"/>
      <c r="D1004"/>
      <c r="E1004" s="3"/>
      <c r="F1004" s="55"/>
      <c r="G1004"/>
      <c r="H1004"/>
    </row>
    <row r="1005" spans="1:8" s="25" customFormat="1">
      <c r="A1005"/>
      <c r="B1005" s="63"/>
      <c r="C1005"/>
      <c r="D1005"/>
      <c r="E1005" s="3"/>
      <c r="F1005" s="55"/>
      <c r="G1005"/>
      <c r="H1005"/>
    </row>
    <row r="1006" spans="1:8" s="25" customFormat="1">
      <c r="A1006"/>
      <c r="B1006" s="63"/>
      <c r="C1006"/>
      <c r="D1006"/>
      <c r="E1006" s="3"/>
      <c r="F1006" s="55"/>
      <c r="G1006"/>
      <c r="H1006"/>
    </row>
    <row r="1007" spans="1:8" s="25" customFormat="1">
      <c r="A1007"/>
      <c r="B1007" s="63"/>
      <c r="C1007"/>
      <c r="D1007"/>
      <c r="E1007" s="3"/>
      <c r="F1007" s="55"/>
      <c r="G1007"/>
      <c r="H1007"/>
    </row>
    <row r="1008" spans="1:8" s="25" customFormat="1">
      <c r="A1008"/>
      <c r="B1008" s="63"/>
      <c r="C1008"/>
      <c r="D1008"/>
      <c r="E1008" s="3"/>
      <c r="F1008" s="55"/>
      <c r="G1008"/>
      <c r="H1008"/>
    </row>
    <row r="1009" spans="1:8" s="25" customFormat="1">
      <c r="A1009"/>
      <c r="B1009" s="63"/>
      <c r="C1009"/>
      <c r="D1009"/>
      <c r="E1009" s="3"/>
      <c r="F1009" s="55"/>
      <c r="G1009"/>
      <c r="H1009"/>
    </row>
    <row r="1010" spans="1:8" s="25" customFormat="1">
      <c r="A1010"/>
      <c r="B1010" s="63"/>
      <c r="C1010"/>
      <c r="D1010"/>
      <c r="E1010" s="3"/>
      <c r="F1010" s="55"/>
      <c r="G1010"/>
      <c r="H1010"/>
    </row>
    <row r="1011" spans="1:8" s="25" customFormat="1">
      <c r="A1011"/>
      <c r="B1011" s="63"/>
      <c r="C1011"/>
      <c r="D1011"/>
      <c r="E1011" s="3"/>
      <c r="F1011" s="55"/>
      <c r="G1011"/>
      <c r="H1011"/>
    </row>
    <row r="1012" spans="1:8" s="25" customFormat="1">
      <c r="A1012"/>
      <c r="B1012" s="63"/>
      <c r="C1012"/>
      <c r="D1012"/>
      <c r="E1012" s="3"/>
      <c r="F1012" s="55"/>
      <c r="G1012"/>
      <c r="H1012"/>
    </row>
    <row r="1013" spans="1:8" s="25" customFormat="1">
      <c r="A1013"/>
      <c r="B1013" s="63"/>
      <c r="C1013"/>
      <c r="D1013"/>
      <c r="E1013" s="3"/>
      <c r="F1013" s="55"/>
      <c r="G1013"/>
      <c r="H1013"/>
    </row>
    <row r="1014" spans="1:8" s="25" customFormat="1">
      <c r="A1014"/>
      <c r="B1014" s="63"/>
      <c r="C1014"/>
      <c r="D1014"/>
      <c r="E1014" s="3"/>
      <c r="F1014" s="55"/>
      <c r="G1014"/>
      <c r="H1014"/>
    </row>
    <row r="1015" spans="1:8" s="25" customFormat="1">
      <c r="A1015"/>
      <c r="B1015" s="63"/>
      <c r="C1015"/>
      <c r="D1015"/>
      <c r="E1015" s="3"/>
      <c r="F1015" s="55"/>
      <c r="G1015"/>
      <c r="H1015"/>
    </row>
    <row r="1016" spans="1:8" s="25" customFormat="1">
      <c r="A1016"/>
      <c r="B1016" s="63"/>
      <c r="C1016"/>
      <c r="D1016"/>
      <c r="E1016" s="3"/>
      <c r="F1016" s="55"/>
      <c r="G1016"/>
      <c r="H1016"/>
    </row>
    <row r="1017" spans="1:8" s="25" customFormat="1">
      <c r="A1017"/>
      <c r="B1017" s="63"/>
      <c r="C1017"/>
      <c r="D1017"/>
      <c r="E1017" s="3"/>
      <c r="F1017" s="55"/>
      <c r="G1017"/>
      <c r="H1017"/>
    </row>
    <row r="1018" spans="1:8" s="25" customFormat="1">
      <c r="A1018"/>
      <c r="B1018" s="63"/>
      <c r="C1018"/>
      <c r="D1018"/>
      <c r="E1018" s="3"/>
      <c r="F1018" s="55"/>
      <c r="G1018"/>
      <c r="H1018"/>
    </row>
    <row r="1019" spans="1:8" s="25" customFormat="1">
      <c r="A1019"/>
      <c r="B1019" s="63"/>
      <c r="C1019"/>
      <c r="D1019"/>
      <c r="E1019" s="3"/>
      <c r="F1019" s="55"/>
      <c r="G1019"/>
      <c r="H1019"/>
    </row>
    <row r="1020" spans="1:8" s="25" customFormat="1">
      <c r="A1020"/>
      <c r="B1020" s="63"/>
      <c r="C1020"/>
      <c r="D1020"/>
      <c r="E1020" s="3"/>
      <c r="F1020" s="55"/>
      <c r="G1020"/>
      <c r="H1020"/>
    </row>
    <row r="1021" spans="1:8" s="25" customFormat="1">
      <c r="A1021"/>
      <c r="B1021" s="63"/>
      <c r="C1021"/>
      <c r="D1021"/>
      <c r="E1021" s="3"/>
      <c r="F1021" s="55"/>
      <c r="G1021"/>
      <c r="H1021"/>
    </row>
    <row r="1022" spans="1:8" s="25" customFormat="1">
      <c r="A1022"/>
      <c r="B1022" s="63"/>
      <c r="C1022"/>
      <c r="D1022"/>
      <c r="E1022" s="3"/>
      <c r="F1022" s="55"/>
      <c r="G1022"/>
      <c r="H1022"/>
    </row>
    <row r="1023" spans="1:8" s="25" customFormat="1">
      <c r="A1023"/>
      <c r="B1023" s="63"/>
      <c r="C1023"/>
      <c r="D1023"/>
      <c r="E1023" s="3"/>
      <c r="F1023" s="55"/>
      <c r="G1023"/>
      <c r="H1023"/>
    </row>
    <row r="1024" spans="1:8" s="25" customFormat="1">
      <c r="A1024"/>
      <c r="B1024" s="63"/>
      <c r="C1024"/>
      <c r="D1024"/>
      <c r="E1024" s="3"/>
      <c r="F1024" s="55"/>
      <c r="G1024"/>
      <c r="H1024"/>
    </row>
    <row r="1025" spans="1:8" s="25" customFormat="1">
      <c r="A1025"/>
      <c r="B1025" s="63"/>
      <c r="C1025"/>
      <c r="D1025"/>
      <c r="E1025" s="3"/>
      <c r="F1025" s="55"/>
      <c r="G1025"/>
      <c r="H1025"/>
    </row>
    <row r="1026" spans="1:8" s="25" customFormat="1">
      <c r="A1026"/>
      <c r="B1026" s="63"/>
      <c r="C1026"/>
      <c r="D1026"/>
      <c r="E1026" s="3"/>
      <c r="F1026" s="55"/>
      <c r="G1026"/>
      <c r="H1026"/>
    </row>
    <row r="1027" spans="1:8" s="25" customFormat="1">
      <c r="A1027"/>
      <c r="B1027" s="63"/>
      <c r="C1027"/>
      <c r="D1027"/>
      <c r="E1027" s="3"/>
      <c r="F1027" s="55"/>
      <c r="G1027"/>
      <c r="H1027"/>
    </row>
    <row r="1028" spans="1:8" s="25" customFormat="1">
      <c r="A1028"/>
      <c r="B1028" s="63"/>
      <c r="C1028"/>
      <c r="D1028"/>
      <c r="E1028" s="3"/>
      <c r="F1028" s="55"/>
      <c r="G1028"/>
      <c r="H1028"/>
    </row>
    <row r="1029" spans="1:8" s="25" customFormat="1">
      <c r="A1029"/>
      <c r="B1029" s="63"/>
      <c r="C1029"/>
      <c r="D1029"/>
      <c r="E1029" s="3"/>
      <c r="F1029" s="55"/>
      <c r="G1029"/>
      <c r="H1029"/>
    </row>
    <row r="1030" spans="1:8" s="25" customFormat="1">
      <c r="A1030"/>
      <c r="B1030" s="63"/>
      <c r="C1030"/>
      <c r="D1030"/>
      <c r="E1030" s="3"/>
      <c r="F1030" s="55"/>
      <c r="G1030"/>
      <c r="H1030"/>
    </row>
    <row r="1031" spans="1:8" s="25" customFormat="1">
      <c r="A1031"/>
      <c r="B1031" s="63"/>
      <c r="C1031"/>
      <c r="D1031"/>
      <c r="E1031" s="3"/>
      <c r="F1031" s="55"/>
      <c r="G1031"/>
      <c r="H1031"/>
    </row>
    <row r="1032" spans="1:8" s="25" customFormat="1">
      <c r="A1032"/>
      <c r="B1032" s="63"/>
      <c r="C1032"/>
      <c r="D1032"/>
      <c r="E1032" s="3"/>
      <c r="F1032" s="55"/>
      <c r="G1032"/>
      <c r="H1032"/>
    </row>
    <row r="1033" spans="1:8" s="25" customFormat="1">
      <c r="A1033"/>
      <c r="B1033" s="63"/>
      <c r="C1033"/>
      <c r="D1033"/>
      <c r="E1033" s="3"/>
      <c r="F1033" s="55"/>
      <c r="G1033"/>
      <c r="H1033"/>
    </row>
    <row r="1034" spans="1:8" s="25" customFormat="1">
      <c r="A1034"/>
      <c r="B1034" s="63"/>
      <c r="C1034"/>
      <c r="D1034"/>
      <c r="E1034" s="3"/>
      <c r="F1034" s="55"/>
      <c r="G1034"/>
      <c r="H1034"/>
    </row>
    <row r="1035" spans="1:8" s="25" customFormat="1">
      <c r="A1035"/>
      <c r="B1035" s="63"/>
      <c r="C1035"/>
      <c r="D1035"/>
      <c r="E1035" s="3"/>
      <c r="F1035" s="55"/>
      <c r="G1035"/>
      <c r="H1035"/>
    </row>
    <row r="1036" spans="1:8" s="25" customFormat="1">
      <c r="A1036"/>
      <c r="B1036" s="63"/>
      <c r="C1036"/>
      <c r="D1036"/>
      <c r="E1036" s="3"/>
      <c r="F1036" s="55"/>
      <c r="G1036"/>
      <c r="H1036"/>
    </row>
    <row r="1037" spans="1:8" s="25" customFormat="1">
      <c r="A1037"/>
      <c r="B1037" s="63"/>
      <c r="C1037"/>
      <c r="D1037"/>
      <c r="E1037" s="3"/>
      <c r="F1037" s="55"/>
      <c r="G1037"/>
      <c r="H1037"/>
    </row>
    <row r="1038" spans="1:8" s="25" customFormat="1">
      <c r="A1038"/>
      <c r="B1038" s="63"/>
      <c r="C1038"/>
      <c r="D1038"/>
      <c r="E1038" s="3"/>
      <c r="F1038" s="55"/>
      <c r="G1038"/>
      <c r="H1038"/>
    </row>
    <row r="1039" spans="1:8" s="25" customFormat="1">
      <c r="A1039"/>
      <c r="B1039" s="63"/>
      <c r="C1039"/>
      <c r="D1039"/>
      <c r="E1039" s="3"/>
      <c r="F1039" s="55"/>
      <c r="G1039"/>
      <c r="H1039"/>
    </row>
    <row r="1040" spans="1:8" s="25" customFormat="1">
      <c r="A1040"/>
      <c r="B1040" s="63"/>
      <c r="C1040"/>
      <c r="D1040"/>
      <c r="E1040" s="3"/>
      <c r="F1040" s="55"/>
      <c r="G1040"/>
      <c r="H1040"/>
    </row>
    <row r="1041" spans="1:8" s="25" customFormat="1">
      <c r="A1041"/>
      <c r="B1041" s="63"/>
      <c r="C1041"/>
      <c r="D1041"/>
      <c r="E1041" s="3"/>
      <c r="F1041" s="55"/>
      <c r="G1041"/>
      <c r="H1041"/>
    </row>
    <row r="1042" spans="1:8" s="25" customFormat="1">
      <c r="A1042"/>
      <c r="B1042" s="63"/>
      <c r="C1042"/>
      <c r="D1042"/>
      <c r="E1042" s="3"/>
      <c r="F1042" s="55"/>
      <c r="G1042"/>
      <c r="H1042"/>
    </row>
    <row r="1043" spans="1:8" s="25" customFormat="1">
      <c r="A1043"/>
      <c r="B1043" s="63"/>
      <c r="C1043"/>
      <c r="D1043"/>
      <c r="E1043" s="3"/>
      <c r="F1043" s="55"/>
      <c r="G1043"/>
      <c r="H1043"/>
    </row>
    <row r="1044" spans="1:8" s="25" customFormat="1">
      <c r="A1044"/>
      <c r="B1044" s="63"/>
      <c r="C1044"/>
      <c r="D1044"/>
      <c r="E1044" s="3"/>
      <c r="F1044" s="55"/>
      <c r="G1044"/>
      <c r="H1044"/>
    </row>
    <row r="1045" spans="1:8" s="25" customFormat="1">
      <c r="A1045"/>
      <c r="B1045" s="63"/>
      <c r="C1045"/>
      <c r="D1045"/>
      <c r="E1045" s="3"/>
      <c r="F1045" s="55"/>
      <c r="G1045"/>
      <c r="H1045"/>
    </row>
    <row r="1046" spans="1:8" s="25" customFormat="1">
      <c r="A1046"/>
      <c r="B1046" s="63"/>
      <c r="C1046"/>
      <c r="D1046"/>
      <c r="E1046" s="3"/>
      <c r="F1046" s="55"/>
      <c r="G1046"/>
      <c r="H1046"/>
    </row>
    <row r="1047" spans="1:8" s="25" customFormat="1">
      <c r="A1047"/>
      <c r="B1047" s="63"/>
      <c r="C1047"/>
      <c r="D1047"/>
      <c r="E1047" s="3"/>
      <c r="F1047" s="55"/>
      <c r="G1047"/>
      <c r="H1047"/>
    </row>
    <row r="1048" spans="1:8" s="25" customFormat="1">
      <c r="A1048"/>
      <c r="B1048" s="63"/>
      <c r="C1048"/>
      <c r="D1048"/>
      <c r="E1048" s="3"/>
      <c r="F1048" s="55"/>
      <c r="G1048"/>
      <c r="H1048"/>
    </row>
    <row r="1049" spans="1:8" s="25" customFormat="1">
      <c r="A1049"/>
      <c r="B1049" s="63"/>
      <c r="C1049"/>
      <c r="D1049"/>
      <c r="E1049" s="3"/>
      <c r="F1049" s="55"/>
      <c r="G1049"/>
      <c r="H1049"/>
    </row>
    <row r="1050" spans="1:8" s="25" customFormat="1">
      <c r="A1050"/>
      <c r="B1050" s="63"/>
      <c r="C1050"/>
      <c r="D1050"/>
      <c r="E1050" s="3"/>
      <c r="F1050" s="55"/>
      <c r="G1050"/>
      <c r="H1050"/>
    </row>
    <row r="1051" spans="1:8" s="25" customFormat="1">
      <c r="A1051"/>
      <c r="B1051" s="63"/>
      <c r="C1051"/>
      <c r="D1051"/>
      <c r="E1051" s="3"/>
      <c r="F1051" s="55"/>
      <c r="G1051"/>
      <c r="H1051"/>
    </row>
    <row r="1052" spans="1:8" s="25" customFormat="1">
      <c r="A1052"/>
      <c r="B1052" s="63"/>
      <c r="C1052"/>
      <c r="D1052"/>
      <c r="E1052" s="3"/>
      <c r="F1052" s="55"/>
      <c r="G1052"/>
      <c r="H1052"/>
    </row>
    <row r="1053" spans="1:8" s="25" customFormat="1">
      <c r="A1053"/>
      <c r="B1053" s="63"/>
      <c r="C1053"/>
      <c r="D1053"/>
      <c r="E1053" s="3"/>
      <c r="F1053" s="55"/>
      <c r="G1053"/>
      <c r="H1053"/>
    </row>
    <row r="1054" spans="1:8" s="25" customFormat="1">
      <c r="A1054"/>
      <c r="B1054" s="63"/>
      <c r="C1054"/>
      <c r="D1054"/>
      <c r="E1054" s="3"/>
      <c r="F1054" s="55"/>
      <c r="G1054"/>
      <c r="H1054"/>
    </row>
    <row r="1055" spans="1:8" s="25" customFormat="1">
      <c r="A1055"/>
      <c r="B1055" s="63"/>
      <c r="C1055"/>
      <c r="D1055"/>
      <c r="E1055" s="3"/>
      <c r="F1055" s="55"/>
      <c r="G1055"/>
      <c r="H1055"/>
    </row>
    <row r="1056" spans="1:8" s="25" customFormat="1">
      <c r="A1056"/>
      <c r="B1056" s="63"/>
      <c r="C1056"/>
      <c r="D1056"/>
      <c r="E1056" s="3"/>
      <c r="F1056" s="55"/>
      <c r="G1056"/>
      <c r="H1056"/>
    </row>
    <row r="1057" spans="1:8" s="25" customFormat="1">
      <c r="A1057"/>
      <c r="B1057" s="63"/>
      <c r="C1057"/>
      <c r="D1057"/>
      <c r="E1057" s="3"/>
      <c r="F1057" s="55"/>
      <c r="G1057"/>
      <c r="H1057"/>
    </row>
    <row r="1058" spans="1:8" s="25" customFormat="1">
      <c r="A1058"/>
      <c r="B1058" s="63"/>
      <c r="C1058"/>
      <c r="D1058"/>
      <c r="E1058" s="3"/>
      <c r="F1058" s="55"/>
      <c r="G1058"/>
      <c r="H1058"/>
    </row>
    <row r="1059" spans="1:8" s="25" customFormat="1">
      <c r="A1059"/>
      <c r="B1059" s="63"/>
      <c r="C1059"/>
      <c r="D1059"/>
      <c r="E1059" s="3"/>
      <c r="F1059" s="55"/>
      <c r="G1059"/>
      <c r="H1059"/>
    </row>
    <row r="1060" spans="1:8" s="25" customFormat="1">
      <c r="A1060"/>
      <c r="B1060" s="63"/>
      <c r="C1060"/>
      <c r="D1060"/>
      <c r="E1060" s="3"/>
      <c r="F1060" s="55"/>
      <c r="G1060"/>
      <c r="H1060"/>
    </row>
    <row r="1061" spans="1:8" s="25" customFormat="1">
      <c r="A1061"/>
      <c r="B1061" s="63"/>
      <c r="C1061"/>
      <c r="D1061"/>
      <c r="E1061" s="3"/>
      <c r="F1061" s="55"/>
      <c r="G1061"/>
      <c r="H1061"/>
    </row>
    <row r="1062" spans="1:8" s="25" customFormat="1">
      <c r="A1062"/>
      <c r="B1062" s="63"/>
      <c r="C1062"/>
      <c r="D1062"/>
      <c r="E1062" s="3"/>
      <c r="F1062" s="55"/>
      <c r="G1062"/>
      <c r="H1062"/>
    </row>
    <row r="1063" spans="1:8" s="25" customFormat="1">
      <c r="A1063"/>
      <c r="B1063" s="63"/>
      <c r="C1063"/>
      <c r="D1063"/>
      <c r="E1063" s="3"/>
      <c r="F1063" s="55"/>
      <c r="G1063"/>
      <c r="H1063"/>
    </row>
    <row r="1064" spans="1:8" s="25" customFormat="1">
      <c r="A1064"/>
      <c r="B1064" s="63"/>
      <c r="C1064"/>
      <c r="D1064"/>
      <c r="E1064" s="3"/>
      <c r="F1064" s="55"/>
      <c r="G1064"/>
      <c r="H1064"/>
    </row>
    <row r="1065" spans="1:8" s="25" customFormat="1">
      <c r="A1065"/>
      <c r="B1065" s="63"/>
      <c r="C1065"/>
      <c r="D1065"/>
      <c r="E1065" s="3"/>
      <c r="F1065" s="55"/>
      <c r="G1065"/>
      <c r="H1065"/>
    </row>
    <row r="1066" spans="1:8" s="25" customFormat="1">
      <c r="A1066"/>
      <c r="B1066" s="63"/>
      <c r="C1066"/>
      <c r="D1066"/>
      <c r="E1066" s="3"/>
      <c r="F1066" s="55"/>
      <c r="G1066"/>
      <c r="H1066"/>
    </row>
    <row r="1067" spans="1:8" s="25" customFormat="1">
      <c r="A1067"/>
      <c r="B1067" s="63"/>
      <c r="C1067"/>
      <c r="D1067"/>
      <c r="E1067" s="3"/>
      <c r="F1067" s="55"/>
      <c r="G1067"/>
      <c r="H1067"/>
    </row>
    <row r="1068" spans="1:8" s="25" customFormat="1">
      <c r="A1068"/>
      <c r="B1068" s="63"/>
      <c r="C1068"/>
      <c r="D1068"/>
      <c r="E1068" s="3"/>
      <c r="F1068" s="55"/>
      <c r="G1068"/>
      <c r="H1068"/>
    </row>
    <row r="1069" spans="1:8" s="25" customFormat="1">
      <c r="A1069"/>
      <c r="B1069" s="63"/>
      <c r="C1069"/>
      <c r="D1069"/>
      <c r="E1069" s="3"/>
      <c r="F1069" s="55"/>
      <c r="G1069"/>
      <c r="H1069"/>
    </row>
    <row r="1070" spans="1:8" s="25" customFormat="1">
      <c r="A1070"/>
      <c r="B1070" s="63"/>
      <c r="C1070"/>
      <c r="D1070"/>
      <c r="E1070" s="3"/>
      <c r="F1070" s="55"/>
      <c r="G1070"/>
      <c r="H1070"/>
    </row>
    <row r="1071" spans="1:8" s="25" customFormat="1">
      <c r="A1071"/>
      <c r="B1071" s="63"/>
      <c r="C1071"/>
      <c r="D1071"/>
      <c r="E1071" s="3"/>
      <c r="F1071" s="55"/>
      <c r="G1071"/>
      <c r="H1071"/>
    </row>
    <row r="1072" spans="1:8" s="25" customFormat="1">
      <c r="A1072"/>
      <c r="B1072" s="63"/>
      <c r="C1072"/>
      <c r="D1072"/>
      <c r="E1072" s="3"/>
      <c r="F1072" s="55"/>
      <c r="G1072"/>
      <c r="H1072"/>
    </row>
    <row r="1073" spans="1:8" s="25" customFormat="1">
      <c r="A1073"/>
      <c r="B1073" s="63"/>
      <c r="C1073"/>
      <c r="D1073"/>
      <c r="E1073" s="3"/>
      <c r="F1073" s="55"/>
      <c r="G1073"/>
      <c r="H1073"/>
    </row>
    <row r="1074" spans="1:8" s="25" customFormat="1">
      <c r="A1074"/>
      <c r="B1074" s="63"/>
      <c r="C1074"/>
      <c r="D1074"/>
      <c r="E1074" s="3"/>
      <c r="F1074" s="55"/>
      <c r="G1074"/>
      <c r="H1074"/>
    </row>
    <row r="1075" spans="1:8" s="25" customFormat="1">
      <c r="A1075"/>
      <c r="B1075" s="63"/>
      <c r="C1075"/>
      <c r="D1075"/>
      <c r="E1075" s="3"/>
      <c r="F1075" s="55"/>
      <c r="G1075"/>
      <c r="H1075"/>
    </row>
    <row r="1076" spans="1:8" s="25" customFormat="1">
      <c r="A1076"/>
      <c r="B1076" s="63"/>
      <c r="C1076"/>
      <c r="D1076"/>
      <c r="E1076" s="3"/>
      <c r="F1076" s="55"/>
      <c r="G1076"/>
      <c r="H1076"/>
    </row>
    <row r="1077" spans="1:8" s="25" customFormat="1">
      <c r="A1077"/>
      <c r="B1077" s="63"/>
      <c r="C1077"/>
      <c r="D1077"/>
      <c r="E1077" s="3"/>
      <c r="F1077" s="55"/>
      <c r="G1077"/>
      <c r="H1077"/>
    </row>
    <row r="1078" spans="1:8" s="25" customFormat="1">
      <c r="A1078"/>
      <c r="B1078" s="63"/>
      <c r="C1078"/>
      <c r="D1078"/>
      <c r="E1078" s="3"/>
      <c r="F1078" s="55"/>
      <c r="G1078"/>
      <c r="H1078"/>
    </row>
    <row r="1079" spans="1:8" s="25" customFormat="1">
      <c r="A1079"/>
      <c r="B1079" s="63"/>
      <c r="C1079"/>
      <c r="D1079"/>
      <c r="E1079" s="3"/>
      <c r="F1079" s="55"/>
      <c r="G1079"/>
      <c r="H1079"/>
    </row>
    <row r="1080" spans="1:8" s="25" customFormat="1">
      <c r="A1080"/>
      <c r="B1080" s="63"/>
      <c r="C1080"/>
      <c r="D1080"/>
      <c r="E1080" s="3"/>
      <c r="F1080" s="55"/>
      <c r="G1080"/>
      <c r="H1080"/>
    </row>
    <row r="1081" spans="1:8" s="25" customFormat="1">
      <c r="A1081"/>
      <c r="B1081" s="63"/>
      <c r="C1081"/>
      <c r="D1081"/>
      <c r="E1081" s="3"/>
      <c r="F1081" s="55"/>
      <c r="G1081"/>
      <c r="H1081"/>
    </row>
    <row r="1082" spans="1:8" s="25" customFormat="1">
      <c r="A1082"/>
      <c r="B1082" s="63"/>
      <c r="C1082"/>
      <c r="D1082"/>
      <c r="E1082" s="3"/>
      <c r="F1082" s="55"/>
      <c r="G1082"/>
      <c r="H1082"/>
    </row>
    <row r="1083" spans="1:8" s="25" customFormat="1">
      <c r="A1083"/>
      <c r="B1083" s="63"/>
      <c r="C1083"/>
      <c r="D1083"/>
      <c r="E1083" s="3"/>
      <c r="F1083" s="55"/>
      <c r="G1083"/>
      <c r="H1083"/>
    </row>
    <row r="1084" spans="1:8" s="25" customFormat="1">
      <c r="A1084"/>
      <c r="B1084" s="63"/>
      <c r="C1084"/>
      <c r="D1084"/>
      <c r="E1084" s="3"/>
      <c r="F1084" s="55"/>
      <c r="G1084"/>
      <c r="H1084"/>
    </row>
    <row r="1085" spans="1:8" s="25" customFormat="1">
      <c r="A1085"/>
      <c r="B1085" s="63"/>
      <c r="C1085"/>
      <c r="D1085"/>
      <c r="E1085" s="3"/>
      <c r="F1085" s="55"/>
      <c r="G1085"/>
      <c r="H1085"/>
    </row>
    <row r="1086" spans="1:8" s="25" customFormat="1">
      <c r="A1086"/>
      <c r="B1086" s="63"/>
      <c r="C1086"/>
      <c r="D1086"/>
      <c r="E1086" s="3"/>
      <c r="F1086" s="55"/>
      <c r="G1086"/>
      <c r="H1086"/>
    </row>
    <row r="1087" spans="1:8" s="25" customFormat="1">
      <c r="A1087"/>
      <c r="B1087" s="63"/>
      <c r="C1087"/>
      <c r="D1087"/>
      <c r="E1087" s="3"/>
      <c r="F1087" s="55"/>
      <c r="G1087"/>
      <c r="H1087"/>
    </row>
    <row r="1088" spans="1:8" s="25" customFormat="1">
      <c r="A1088"/>
      <c r="B1088" s="63"/>
      <c r="C1088"/>
      <c r="D1088"/>
      <c r="E1088" s="3"/>
      <c r="F1088" s="55"/>
      <c r="G1088"/>
      <c r="H1088"/>
    </row>
    <row r="1089" spans="1:8" s="25" customFormat="1">
      <c r="A1089"/>
      <c r="B1089" s="63"/>
      <c r="C1089"/>
      <c r="D1089"/>
      <c r="E1089" s="3"/>
      <c r="F1089" s="55"/>
      <c r="G1089"/>
      <c r="H1089"/>
    </row>
    <row r="1090" spans="1:8" s="25" customFormat="1">
      <c r="A1090"/>
      <c r="B1090" s="63"/>
      <c r="C1090"/>
      <c r="D1090"/>
      <c r="E1090" s="3"/>
      <c r="F1090" s="55"/>
      <c r="G1090"/>
      <c r="H1090"/>
    </row>
    <row r="1091" spans="1:8" s="25" customFormat="1">
      <c r="A1091"/>
      <c r="B1091" s="63"/>
      <c r="C1091"/>
      <c r="D1091"/>
      <c r="E1091" s="3"/>
      <c r="F1091" s="55"/>
      <c r="G1091"/>
      <c r="H1091"/>
    </row>
    <row r="1092" spans="1:8" s="25" customFormat="1">
      <c r="A1092"/>
      <c r="B1092" s="63"/>
      <c r="C1092"/>
      <c r="D1092"/>
      <c r="E1092" s="3"/>
      <c r="F1092" s="55"/>
      <c r="G1092"/>
      <c r="H1092"/>
    </row>
    <row r="1093" spans="1:8" s="25" customFormat="1">
      <c r="A1093"/>
      <c r="B1093" s="63"/>
      <c r="C1093"/>
      <c r="D1093"/>
      <c r="E1093" s="3"/>
      <c r="F1093" s="55"/>
      <c r="G1093"/>
      <c r="H1093"/>
    </row>
    <row r="1094" spans="1:8" s="25" customFormat="1">
      <c r="A1094"/>
      <c r="B1094" s="63"/>
      <c r="C1094"/>
      <c r="D1094"/>
      <c r="E1094" s="3"/>
      <c r="F1094" s="55"/>
      <c r="G1094"/>
      <c r="H1094"/>
    </row>
    <row r="1095" spans="1:8" s="25" customFormat="1">
      <c r="A1095"/>
      <c r="B1095" s="63"/>
      <c r="C1095"/>
      <c r="D1095"/>
      <c r="E1095" s="3"/>
      <c r="F1095" s="55"/>
      <c r="G1095"/>
      <c r="H1095"/>
    </row>
    <row r="1096" spans="1:8" s="25" customFormat="1">
      <c r="A1096"/>
      <c r="B1096" s="63"/>
      <c r="C1096"/>
      <c r="D1096"/>
      <c r="E1096" s="3"/>
      <c r="F1096" s="55"/>
      <c r="G1096"/>
      <c r="H1096"/>
    </row>
    <row r="1097" spans="1:8" s="25" customFormat="1">
      <c r="A1097"/>
      <c r="B1097" s="63"/>
      <c r="C1097"/>
      <c r="D1097"/>
      <c r="E1097" s="3"/>
      <c r="F1097" s="55"/>
      <c r="G1097"/>
      <c r="H1097"/>
    </row>
    <row r="1098" spans="1:8" s="25" customFormat="1">
      <c r="A1098"/>
      <c r="B1098" s="63"/>
      <c r="C1098"/>
      <c r="D1098"/>
      <c r="E1098" s="3"/>
      <c r="F1098" s="55"/>
      <c r="G1098"/>
      <c r="H1098"/>
    </row>
    <row r="1099" spans="1:8" s="25" customFormat="1">
      <c r="A1099"/>
      <c r="B1099" s="63"/>
      <c r="C1099"/>
      <c r="D1099"/>
      <c r="E1099" s="3"/>
      <c r="F1099" s="55"/>
      <c r="G1099"/>
      <c r="H1099"/>
    </row>
    <row r="1100" spans="1:8" s="25" customFormat="1">
      <c r="A1100"/>
      <c r="B1100" s="63"/>
      <c r="C1100"/>
      <c r="D1100"/>
      <c r="E1100" s="3"/>
      <c r="F1100" s="55"/>
      <c r="G1100"/>
      <c r="H1100"/>
    </row>
    <row r="1101" spans="1:8" s="25" customFormat="1">
      <c r="A1101"/>
      <c r="B1101" s="63"/>
      <c r="C1101"/>
      <c r="D1101"/>
      <c r="E1101" s="3"/>
      <c r="F1101" s="55"/>
      <c r="G1101"/>
      <c r="H1101"/>
    </row>
    <row r="1102" spans="1:8" s="25" customFormat="1">
      <c r="A1102"/>
      <c r="B1102" s="63"/>
      <c r="C1102"/>
      <c r="D1102"/>
      <c r="E1102" s="3"/>
      <c r="F1102" s="55"/>
      <c r="G1102"/>
      <c r="H1102"/>
    </row>
    <row r="1103" spans="1:8" s="25" customFormat="1">
      <c r="A1103"/>
      <c r="B1103" s="63"/>
      <c r="C1103"/>
      <c r="D1103"/>
      <c r="E1103" s="3"/>
      <c r="F1103" s="55"/>
      <c r="G1103"/>
      <c r="H1103"/>
    </row>
    <row r="1104" spans="1:8" s="25" customFormat="1">
      <c r="A1104"/>
      <c r="B1104" s="63"/>
      <c r="C1104"/>
      <c r="D1104"/>
      <c r="E1104" s="3"/>
      <c r="F1104" s="55"/>
      <c r="G1104"/>
      <c r="H1104"/>
    </row>
    <row r="1105" spans="1:8" s="25" customFormat="1">
      <c r="A1105"/>
      <c r="B1105" s="63"/>
      <c r="C1105"/>
      <c r="D1105"/>
      <c r="E1105" s="3"/>
      <c r="F1105" s="55"/>
      <c r="G1105"/>
      <c r="H1105"/>
    </row>
    <row r="1106" spans="1:8" s="25" customFormat="1">
      <c r="A1106"/>
      <c r="B1106" s="63"/>
      <c r="C1106"/>
      <c r="D1106"/>
      <c r="E1106" s="3"/>
      <c r="F1106" s="55"/>
      <c r="G1106"/>
      <c r="H1106"/>
    </row>
    <row r="1107" spans="1:8" s="25" customFormat="1">
      <c r="A1107"/>
      <c r="B1107" s="63"/>
      <c r="C1107"/>
      <c r="D1107"/>
      <c r="E1107" s="3"/>
      <c r="F1107" s="55"/>
      <c r="G1107"/>
      <c r="H1107"/>
    </row>
    <row r="1108" spans="1:8">
      <c r="H1108"/>
    </row>
    <row r="1109" spans="1:8">
      <c r="H1109"/>
    </row>
    <row r="1110" spans="1:8">
      <c r="H1110"/>
    </row>
    <row r="1111" spans="1:8">
      <c r="H1111"/>
    </row>
    <row r="1112" spans="1:8">
      <c r="H1112"/>
    </row>
    <row r="1113" spans="1:8">
      <c r="H1113"/>
    </row>
    <row r="1114" spans="1:8">
      <c r="H1114"/>
    </row>
    <row r="1115" spans="1:8">
      <c r="H1115"/>
    </row>
    <row r="1116" spans="1:8">
      <c r="H1116"/>
    </row>
    <row r="1117" spans="1:8">
      <c r="H1117"/>
    </row>
    <row r="1118" spans="1:8">
      <c r="H1118"/>
    </row>
    <row r="1119" spans="1:8">
      <c r="H1119"/>
    </row>
    <row r="1120" spans="1:8">
      <c r="H1120"/>
    </row>
    <row r="1121" spans="8:8">
      <c r="H1121"/>
    </row>
    <row r="1122" spans="8:8">
      <c r="H1122"/>
    </row>
    <row r="1123" spans="8:8">
      <c r="H1123"/>
    </row>
    <row r="1124" spans="8:8">
      <c r="H1124"/>
    </row>
    <row r="1125" spans="8:8">
      <c r="H1125"/>
    </row>
    <row r="1126" spans="8:8">
      <c r="H1126"/>
    </row>
    <row r="1127" spans="8:8">
      <c r="H1127"/>
    </row>
    <row r="1128" spans="8:8">
      <c r="H1128"/>
    </row>
    <row r="1129" spans="8:8">
      <c r="H1129"/>
    </row>
    <row r="1130" spans="8:8">
      <c r="H1130"/>
    </row>
    <row r="1131" spans="8:8">
      <c r="H1131"/>
    </row>
    <row r="1132" spans="8:8">
      <c r="H1132"/>
    </row>
    <row r="1133" spans="8:8">
      <c r="H1133"/>
    </row>
    <row r="1134" spans="8:8">
      <c r="H1134"/>
    </row>
    <row r="1135" spans="8:8">
      <c r="H1135"/>
    </row>
    <row r="1136" spans="8:8">
      <c r="H1136"/>
    </row>
    <row r="1137" spans="8:8">
      <c r="H1137"/>
    </row>
    <row r="1138" spans="8:8">
      <c r="H1138"/>
    </row>
    <row r="1139" spans="8:8">
      <c r="H1139"/>
    </row>
    <row r="1140" spans="8:8">
      <c r="H1140"/>
    </row>
    <row r="1141" spans="8:8">
      <c r="H1141"/>
    </row>
    <row r="1142" spans="8:8">
      <c r="H1142"/>
    </row>
    <row r="1143" spans="8:8">
      <c r="H1143"/>
    </row>
    <row r="1144" spans="8:8">
      <c r="H1144"/>
    </row>
    <row r="1145" spans="8:8">
      <c r="H1145"/>
    </row>
    <row r="1146" spans="8:8">
      <c r="H1146"/>
    </row>
    <row r="1147" spans="8:8">
      <c r="H1147"/>
    </row>
    <row r="1148" spans="8:8">
      <c r="H1148"/>
    </row>
    <row r="1149" spans="8:8">
      <c r="H1149"/>
    </row>
    <row r="1150" spans="8:8">
      <c r="H1150"/>
    </row>
    <row r="1151" spans="8:8">
      <c r="H1151"/>
    </row>
    <row r="1152" spans="8:8">
      <c r="H1152"/>
    </row>
    <row r="1153" spans="8:8">
      <c r="H1153"/>
    </row>
    <row r="1154" spans="8:8">
      <c r="H1154"/>
    </row>
    <row r="1155" spans="8:8">
      <c r="H1155"/>
    </row>
    <row r="1156" spans="8:8">
      <c r="H1156"/>
    </row>
    <row r="1157" spans="8:8">
      <c r="H1157"/>
    </row>
    <row r="1158" spans="8:8">
      <c r="H1158"/>
    </row>
    <row r="1159" spans="8:8">
      <c r="H1159"/>
    </row>
    <row r="1160" spans="8:8">
      <c r="H1160"/>
    </row>
    <row r="1161" spans="8:8">
      <c r="H1161"/>
    </row>
    <row r="1162" spans="8:8">
      <c r="H1162"/>
    </row>
    <row r="1163" spans="8:8">
      <c r="H1163"/>
    </row>
    <row r="1164" spans="8:8">
      <c r="H1164"/>
    </row>
    <row r="1165" spans="8:8">
      <c r="H1165"/>
    </row>
    <row r="1166" spans="8:8">
      <c r="H1166"/>
    </row>
    <row r="1167" spans="8:8">
      <c r="H1167"/>
    </row>
    <row r="1168" spans="8:8">
      <c r="H1168"/>
    </row>
    <row r="1169" spans="8:8">
      <c r="H1169"/>
    </row>
    <row r="1170" spans="8:8">
      <c r="H1170"/>
    </row>
    <row r="1171" spans="8:8">
      <c r="H1171"/>
    </row>
    <row r="1172" spans="8:8">
      <c r="H1172"/>
    </row>
    <row r="1173" spans="8:8">
      <c r="H1173"/>
    </row>
    <row r="1174" spans="8:8">
      <c r="H1174"/>
    </row>
    <row r="1175" spans="8:8">
      <c r="H1175"/>
    </row>
    <row r="1176" spans="8:8">
      <c r="H1176"/>
    </row>
    <row r="1177" spans="8:8">
      <c r="H1177"/>
    </row>
    <row r="1178" spans="8:8">
      <c r="H1178"/>
    </row>
    <row r="1179" spans="8:8">
      <c r="H1179"/>
    </row>
    <row r="1180" spans="8:8">
      <c r="H1180"/>
    </row>
    <row r="1181" spans="8:8">
      <c r="H1181"/>
    </row>
    <row r="1182" spans="8:8">
      <c r="H1182"/>
    </row>
    <row r="1183" spans="8:8">
      <c r="H1183"/>
    </row>
    <row r="1184" spans="8:8">
      <c r="H1184"/>
    </row>
    <row r="1185" spans="8:8">
      <c r="H1185"/>
    </row>
    <row r="1186" spans="8:8">
      <c r="H1186"/>
    </row>
    <row r="1187" spans="8:8">
      <c r="H1187"/>
    </row>
    <row r="1188" spans="8:8">
      <c r="H1188"/>
    </row>
    <row r="1189" spans="8:8">
      <c r="H1189"/>
    </row>
    <row r="1190" spans="8:8">
      <c r="H1190"/>
    </row>
    <row r="1191" spans="8:8">
      <c r="H1191"/>
    </row>
    <row r="1192" spans="8:8">
      <c r="H1192"/>
    </row>
    <row r="1193" spans="8:8">
      <c r="H1193"/>
    </row>
    <row r="1194" spans="8:8">
      <c r="H1194"/>
    </row>
    <row r="1195" spans="8:8">
      <c r="H1195"/>
    </row>
    <row r="1196" spans="8:8">
      <c r="H1196"/>
    </row>
    <row r="1197" spans="8:8">
      <c r="H1197"/>
    </row>
    <row r="1198" spans="8:8">
      <c r="H1198"/>
    </row>
    <row r="1199" spans="8:8">
      <c r="H1199"/>
    </row>
    <row r="1200" spans="8:8">
      <c r="H1200"/>
    </row>
    <row r="1201" spans="7:8">
      <c r="H1201"/>
    </row>
    <row r="1202" spans="7:8">
      <c r="H1202"/>
    </row>
    <row r="1203" spans="7:8">
      <c r="H1203"/>
    </row>
    <row r="1204" spans="7:8">
      <c r="G1204" s="3"/>
      <c r="H1204"/>
    </row>
    <row r="1205" spans="7:8">
      <c r="H1205"/>
    </row>
    <row r="1206" spans="7:8">
      <c r="H1206"/>
    </row>
    <row r="1207" spans="7:8">
      <c r="H1207"/>
    </row>
    <row r="1208" spans="7:8">
      <c r="H1208"/>
    </row>
    <row r="1209" spans="7:8">
      <c r="H1209"/>
    </row>
    <row r="1210" spans="7:8">
      <c r="H1210"/>
    </row>
    <row r="1211" spans="7:8">
      <c r="H1211"/>
    </row>
    <row r="1212" spans="7:8">
      <c r="H1212"/>
    </row>
    <row r="1213" spans="7:8">
      <c r="H1213"/>
    </row>
    <row r="1214" spans="7:8">
      <c r="H1214"/>
    </row>
    <row r="1215" spans="7:8">
      <c r="H1215"/>
    </row>
    <row r="1216" spans="7:8">
      <c r="H1216"/>
    </row>
    <row r="1217" spans="8:8">
      <c r="H1217"/>
    </row>
    <row r="1218" spans="8:8">
      <c r="H1218"/>
    </row>
    <row r="1219" spans="8:8">
      <c r="H1219"/>
    </row>
    <row r="1220" spans="8:8">
      <c r="H1220"/>
    </row>
    <row r="1221" spans="8:8">
      <c r="H1221"/>
    </row>
    <row r="1222" spans="8:8">
      <c r="H1222"/>
    </row>
    <row r="1223" spans="8:8">
      <c r="H1223"/>
    </row>
    <row r="1224" spans="8:8">
      <c r="H1224"/>
    </row>
    <row r="1225" spans="8:8">
      <c r="H1225"/>
    </row>
    <row r="1226" spans="8:8">
      <c r="H1226"/>
    </row>
    <row r="1227" spans="8:8">
      <c r="H1227"/>
    </row>
    <row r="1228" spans="8:8">
      <c r="H1228"/>
    </row>
    <row r="1229" spans="8:8">
      <c r="H1229"/>
    </row>
    <row r="1230" spans="8:8">
      <c r="H1230"/>
    </row>
    <row r="1231" spans="8:8">
      <c r="H1231"/>
    </row>
    <row r="1232" spans="8:8">
      <c r="H1232"/>
    </row>
    <row r="1233" spans="8:8">
      <c r="H1233"/>
    </row>
    <row r="1234" spans="8:8">
      <c r="H1234"/>
    </row>
    <row r="1235" spans="8:8">
      <c r="H1235"/>
    </row>
    <row r="1236" spans="8:8">
      <c r="H1236"/>
    </row>
    <row r="1237" spans="8:8">
      <c r="H1237"/>
    </row>
    <row r="1238" spans="8:8">
      <c r="H1238"/>
    </row>
    <row r="1239" spans="8:8">
      <c r="H1239"/>
    </row>
    <row r="1240" spans="8:8">
      <c r="H1240"/>
    </row>
    <row r="1241" spans="8:8">
      <c r="H1241"/>
    </row>
    <row r="1242" spans="8:8">
      <c r="H1242"/>
    </row>
    <row r="1243" spans="8:8">
      <c r="H1243"/>
    </row>
    <row r="1244" spans="8:8">
      <c r="H1244"/>
    </row>
    <row r="1245" spans="8:8">
      <c r="H1245"/>
    </row>
    <row r="1246" spans="8:8">
      <c r="H1246"/>
    </row>
    <row r="1247" spans="8:8">
      <c r="H1247"/>
    </row>
    <row r="1248" spans="8:8">
      <c r="H1248"/>
    </row>
    <row r="1249" spans="8:8">
      <c r="H1249"/>
    </row>
    <row r="1250" spans="8:8">
      <c r="H1250"/>
    </row>
    <row r="1251" spans="8:8">
      <c r="H1251"/>
    </row>
    <row r="1252" spans="8:8">
      <c r="H1252"/>
    </row>
    <row r="1253" spans="8:8">
      <c r="H1253"/>
    </row>
    <row r="1254" spans="8:8">
      <c r="H1254"/>
    </row>
    <row r="1255" spans="8:8">
      <c r="H1255"/>
    </row>
    <row r="1256" spans="8:8">
      <c r="H1256"/>
    </row>
    <row r="1257" spans="8:8">
      <c r="H1257"/>
    </row>
    <row r="1258" spans="8:8">
      <c r="H1258"/>
    </row>
    <row r="1259" spans="8:8">
      <c r="H1259"/>
    </row>
    <row r="1260" spans="8:8">
      <c r="H1260"/>
    </row>
    <row r="1261" spans="8:8">
      <c r="H1261"/>
    </row>
    <row r="1262" spans="8:8">
      <c r="H1262"/>
    </row>
    <row r="1263" spans="8:8">
      <c r="H1263"/>
    </row>
    <row r="1264" spans="8:8">
      <c r="H1264"/>
    </row>
    <row r="1265" spans="7:8">
      <c r="H1265"/>
    </row>
    <row r="1266" spans="7:8">
      <c r="H1266"/>
    </row>
    <row r="1267" spans="7:8">
      <c r="H1267"/>
    </row>
    <row r="1268" spans="7:8">
      <c r="H1268"/>
    </row>
    <row r="1269" spans="7:8">
      <c r="H1269"/>
    </row>
    <row r="1270" spans="7:8">
      <c r="H1270"/>
    </row>
    <row r="1271" spans="7:8">
      <c r="H1271"/>
    </row>
    <row r="1272" spans="7:8">
      <c r="H1272"/>
    </row>
    <row r="1273" spans="7:8">
      <c r="H1273"/>
    </row>
    <row r="1274" spans="7:8">
      <c r="H1274"/>
    </row>
    <row r="1275" spans="7:8">
      <c r="H1275"/>
    </row>
    <row r="1276" spans="7:8">
      <c r="H1276"/>
    </row>
    <row r="1277" spans="7:8">
      <c r="H1277"/>
    </row>
    <row r="1278" spans="7:8">
      <c r="G1278" s="3"/>
      <c r="H1278"/>
    </row>
    <row r="1279" spans="7:8">
      <c r="H1279"/>
    </row>
    <row r="1280" spans="7:8">
      <c r="H1280"/>
    </row>
    <row r="1281" spans="8:8">
      <c r="H1281"/>
    </row>
    <row r="1282" spans="8:8">
      <c r="H1282"/>
    </row>
    <row r="1283" spans="8:8">
      <c r="H1283"/>
    </row>
    <row r="1284" spans="8:8">
      <c r="H1284"/>
    </row>
    <row r="1285" spans="8:8">
      <c r="H1285"/>
    </row>
    <row r="1286" spans="8:8">
      <c r="H1286"/>
    </row>
    <row r="1287" spans="8:8">
      <c r="H1287"/>
    </row>
    <row r="1288" spans="8:8">
      <c r="H1288"/>
    </row>
    <row r="1289" spans="8:8">
      <c r="H1289"/>
    </row>
    <row r="1290" spans="8:8">
      <c r="H1290"/>
    </row>
    <row r="1291" spans="8:8">
      <c r="H1291"/>
    </row>
    <row r="1292" spans="8:8">
      <c r="H1292"/>
    </row>
    <row r="1293" spans="8:8">
      <c r="H1293"/>
    </row>
    <row r="1294" spans="8:8">
      <c r="H1294"/>
    </row>
    <row r="1295" spans="8:8">
      <c r="H1295"/>
    </row>
    <row r="1296" spans="8:8">
      <c r="H1296"/>
    </row>
    <row r="1297" spans="8:8">
      <c r="H1297"/>
    </row>
    <row r="1298" spans="8:8">
      <c r="H1298"/>
    </row>
    <row r="1299" spans="8:8">
      <c r="H1299"/>
    </row>
    <row r="1300" spans="8:8">
      <c r="H1300"/>
    </row>
    <row r="1301" spans="8:8">
      <c r="H1301"/>
    </row>
    <row r="1302" spans="8:8">
      <c r="H1302"/>
    </row>
    <row r="1303" spans="8:8">
      <c r="H1303"/>
    </row>
    <row r="1304" spans="8:8">
      <c r="H1304"/>
    </row>
    <row r="1305" spans="8:8">
      <c r="H1305"/>
    </row>
    <row r="1306" spans="8:8">
      <c r="H1306"/>
    </row>
    <row r="1307" spans="8:8">
      <c r="H1307"/>
    </row>
    <row r="1308" spans="8:8">
      <c r="H1308"/>
    </row>
    <row r="1309" spans="8:8">
      <c r="H1309"/>
    </row>
    <row r="1310" spans="8:8">
      <c r="H1310"/>
    </row>
    <row r="1311" spans="8:8">
      <c r="H1311"/>
    </row>
    <row r="1312" spans="8:8">
      <c r="H1312"/>
    </row>
    <row r="1313" spans="7:8">
      <c r="H1313"/>
    </row>
    <row r="1314" spans="7:8">
      <c r="H1314"/>
    </row>
    <row r="1315" spans="7:8">
      <c r="H1315"/>
    </row>
    <row r="1316" spans="7:8">
      <c r="H1316"/>
    </row>
    <row r="1317" spans="7:8">
      <c r="H1317"/>
    </row>
    <row r="1318" spans="7:8">
      <c r="H1318"/>
    </row>
    <row r="1319" spans="7:8">
      <c r="H1319"/>
    </row>
    <row r="1320" spans="7:8">
      <c r="H1320"/>
    </row>
    <row r="1321" spans="7:8">
      <c r="H1321"/>
    </row>
    <row r="1322" spans="7:8">
      <c r="H1322"/>
    </row>
    <row r="1323" spans="7:8">
      <c r="H1323"/>
    </row>
    <row r="1324" spans="7:8">
      <c r="H1324"/>
    </row>
    <row r="1325" spans="7:8">
      <c r="H1325"/>
    </row>
    <row r="1326" spans="7:8">
      <c r="H1326"/>
    </row>
    <row r="1327" spans="7:8">
      <c r="H1327"/>
    </row>
    <row r="1328" spans="7:8">
      <c r="G1328" s="3"/>
      <c r="H1328"/>
    </row>
    <row r="1329" spans="8:8">
      <c r="H1329"/>
    </row>
    <row r="1330" spans="8:8">
      <c r="H1330"/>
    </row>
    <row r="1331" spans="8:8">
      <c r="H1331"/>
    </row>
    <row r="1332" spans="8:8">
      <c r="H1332"/>
    </row>
    <row r="1333" spans="8:8">
      <c r="H1333"/>
    </row>
    <row r="1334" spans="8:8">
      <c r="H1334"/>
    </row>
    <row r="1335" spans="8:8">
      <c r="H1335"/>
    </row>
    <row r="1336" spans="8:8">
      <c r="H1336"/>
    </row>
    <row r="1337" spans="8:8">
      <c r="H1337"/>
    </row>
    <row r="1338" spans="8:8">
      <c r="H1338"/>
    </row>
    <row r="1339" spans="8:8">
      <c r="H1339"/>
    </row>
    <row r="1340" spans="8:8">
      <c r="H1340"/>
    </row>
    <row r="1341" spans="8:8">
      <c r="H1341"/>
    </row>
    <row r="1342" spans="8:8">
      <c r="H1342"/>
    </row>
    <row r="1343" spans="8:8">
      <c r="H1343"/>
    </row>
    <row r="1344" spans="8:8">
      <c r="H1344"/>
    </row>
    <row r="1345" spans="8:8">
      <c r="H1345"/>
    </row>
    <row r="1346" spans="8:8">
      <c r="H1346"/>
    </row>
    <row r="1347" spans="8:8">
      <c r="H1347"/>
    </row>
    <row r="1348" spans="8:8">
      <c r="H1348"/>
    </row>
    <row r="1349" spans="8:8">
      <c r="H1349"/>
    </row>
    <row r="1350" spans="8:8">
      <c r="H1350"/>
    </row>
    <row r="1351" spans="8:8">
      <c r="H1351"/>
    </row>
    <row r="1352" spans="8:8">
      <c r="H1352"/>
    </row>
    <row r="1353" spans="8:8">
      <c r="H1353"/>
    </row>
    <row r="1354" spans="8:8">
      <c r="H1354"/>
    </row>
    <row r="1355" spans="8:8">
      <c r="H1355"/>
    </row>
    <row r="1356" spans="8:8">
      <c r="H1356"/>
    </row>
    <row r="1357" spans="8:8">
      <c r="H1357"/>
    </row>
    <row r="1358" spans="8:8">
      <c r="H1358"/>
    </row>
    <row r="1359" spans="8:8">
      <c r="H1359"/>
    </row>
    <row r="1360" spans="8:8">
      <c r="H1360"/>
    </row>
    <row r="1361" spans="8:8">
      <c r="H1361"/>
    </row>
    <row r="1362" spans="8:8">
      <c r="H1362"/>
    </row>
    <row r="1363" spans="8:8">
      <c r="H1363"/>
    </row>
    <row r="1364" spans="8:8">
      <c r="H1364"/>
    </row>
    <row r="1365" spans="8:8">
      <c r="H1365"/>
    </row>
    <row r="1366" spans="8:8">
      <c r="H1366"/>
    </row>
    <row r="1367" spans="8:8">
      <c r="H1367"/>
    </row>
    <row r="1368" spans="8:8">
      <c r="H1368"/>
    </row>
    <row r="1369" spans="8:8">
      <c r="H1369"/>
    </row>
    <row r="1370" spans="8:8">
      <c r="H1370"/>
    </row>
    <row r="1371" spans="8:8">
      <c r="H1371"/>
    </row>
    <row r="1372" spans="8:8">
      <c r="H1372"/>
    </row>
    <row r="1373" spans="8:8">
      <c r="H1373"/>
    </row>
    <row r="1374" spans="8:8">
      <c r="H1374"/>
    </row>
    <row r="1375" spans="8:8">
      <c r="H1375"/>
    </row>
    <row r="1376" spans="8:8">
      <c r="H1376"/>
    </row>
    <row r="1377" spans="8:8">
      <c r="H1377"/>
    </row>
    <row r="1378" spans="8:8">
      <c r="H1378"/>
    </row>
    <row r="1379" spans="8:8">
      <c r="H1379"/>
    </row>
    <row r="1380" spans="8:8">
      <c r="H1380"/>
    </row>
    <row r="1381" spans="8:8">
      <c r="H1381"/>
    </row>
    <row r="1382" spans="8:8">
      <c r="H1382"/>
    </row>
    <row r="1383" spans="8:8">
      <c r="H1383"/>
    </row>
    <row r="1384" spans="8:8">
      <c r="H1384"/>
    </row>
    <row r="1385" spans="8:8">
      <c r="H1385"/>
    </row>
    <row r="1386" spans="8:8">
      <c r="H1386"/>
    </row>
    <row r="1387" spans="8:8">
      <c r="H1387"/>
    </row>
    <row r="1388" spans="8:8">
      <c r="H1388"/>
    </row>
    <row r="1389" spans="8:8">
      <c r="H1389"/>
    </row>
    <row r="1390" spans="8:8">
      <c r="H1390"/>
    </row>
    <row r="1391" spans="8:8">
      <c r="H1391"/>
    </row>
    <row r="1392" spans="8:8">
      <c r="H1392"/>
    </row>
    <row r="1393" spans="8:8">
      <c r="H1393"/>
    </row>
    <row r="1394" spans="8:8">
      <c r="H1394"/>
    </row>
    <row r="1395" spans="8:8">
      <c r="H1395"/>
    </row>
    <row r="1396" spans="8:8">
      <c r="H1396"/>
    </row>
    <row r="1397" spans="8:8">
      <c r="H1397"/>
    </row>
    <row r="1398" spans="8:8">
      <c r="H1398"/>
    </row>
    <row r="1399" spans="8:8">
      <c r="H1399"/>
    </row>
    <row r="1400" spans="8:8">
      <c r="H1400"/>
    </row>
    <row r="1401" spans="8:8">
      <c r="H1401"/>
    </row>
    <row r="1402" spans="8:8">
      <c r="H1402"/>
    </row>
    <row r="1403" spans="8:8">
      <c r="H1403"/>
    </row>
    <row r="1404" spans="8:8">
      <c r="H1404"/>
    </row>
    <row r="1405" spans="8:8">
      <c r="H1405"/>
    </row>
    <row r="1406" spans="8:8">
      <c r="H1406"/>
    </row>
    <row r="1407" spans="8:8">
      <c r="H1407"/>
    </row>
    <row r="1408" spans="8:8">
      <c r="H1408"/>
    </row>
    <row r="1409" spans="8:8">
      <c r="H1409"/>
    </row>
    <row r="1410" spans="8:8">
      <c r="H1410"/>
    </row>
    <row r="1411" spans="8:8">
      <c r="H1411"/>
    </row>
    <row r="1412" spans="8:8">
      <c r="H1412"/>
    </row>
    <row r="1414" spans="8:8">
      <c r="H1414"/>
    </row>
    <row r="1415" spans="8:8">
      <c r="H1415"/>
    </row>
    <row r="1416" spans="8:8">
      <c r="H1416"/>
    </row>
    <row r="1417" spans="8:8">
      <c r="H1417"/>
    </row>
    <row r="1418" spans="8:8">
      <c r="H1418"/>
    </row>
    <row r="1419" spans="8:8">
      <c r="H1419"/>
    </row>
    <row r="1420" spans="8:8">
      <c r="H1420"/>
    </row>
    <row r="1422" spans="8:8">
      <c r="H1422"/>
    </row>
    <row r="1423" spans="8:8">
      <c r="H1423"/>
    </row>
    <row r="1424" spans="8:8">
      <c r="H1424"/>
    </row>
    <row r="1425" spans="8:8">
      <c r="H1425"/>
    </row>
    <row r="1426" spans="8:8">
      <c r="H1426"/>
    </row>
    <row r="1427" spans="8:8">
      <c r="H1427"/>
    </row>
    <row r="1428" spans="8:8">
      <c r="H1428"/>
    </row>
    <row r="1429" spans="8:8">
      <c r="H1429"/>
    </row>
    <row r="1430" spans="8:8">
      <c r="H1430"/>
    </row>
    <row r="1431" spans="8:8">
      <c r="H1431"/>
    </row>
    <row r="1432" spans="8:8">
      <c r="H1432"/>
    </row>
    <row r="1433" spans="8:8">
      <c r="H1433"/>
    </row>
    <row r="1434" spans="8:8">
      <c r="H1434"/>
    </row>
    <row r="1435" spans="8:8">
      <c r="H1435"/>
    </row>
    <row r="1436" spans="8:8">
      <c r="H1436"/>
    </row>
    <row r="1437" spans="8:8">
      <c r="H1437"/>
    </row>
    <row r="1438" spans="8:8">
      <c r="H1438"/>
    </row>
    <row r="1439" spans="8:8">
      <c r="H1439"/>
    </row>
    <row r="1440" spans="8:8">
      <c r="H1440"/>
    </row>
    <row r="1441" spans="8:8">
      <c r="H1441"/>
    </row>
    <row r="1442" spans="8:8">
      <c r="H1442"/>
    </row>
    <row r="1443" spans="8:8">
      <c r="H1443"/>
    </row>
    <row r="1444" spans="8:8">
      <c r="H1444"/>
    </row>
    <row r="1445" spans="8:8">
      <c r="H1445"/>
    </row>
    <row r="1446" spans="8:8">
      <c r="H1446"/>
    </row>
    <row r="1447" spans="8:8">
      <c r="H1447"/>
    </row>
    <row r="1448" spans="8:8">
      <c r="H1448"/>
    </row>
    <row r="1449" spans="8:8">
      <c r="H1449"/>
    </row>
    <row r="1450" spans="8:8">
      <c r="H1450"/>
    </row>
    <row r="1451" spans="8:8">
      <c r="H1451"/>
    </row>
    <row r="1452" spans="8:8">
      <c r="H1452"/>
    </row>
    <row r="1453" spans="8:8">
      <c r="H1453"/>
    </row>
    <row r="1454" spans="8:8">
      <c r="H1454"/>
    </row>
  </sheetData>
  <sortState xmlns:xlrd2="http://schemas.microsoft.com/office/spreadsheetml/2017/richdata2" ref="A193:D226">
    <sortCondition ref="A193:A226"/>
  </sortState>
  <mergeCells count="3">
    <mergeCell ref="K11:K12"/>
    <mergeCell ref="K19:L19"/>
    <mergeCell ref="J22:L22"/>
  </mergeCells>
  <pageMargins left="0.511811024" right="0.511811024" top="0.78740157499999996" bottom="0.78740157499999996" header="0.31496062000000002" footer="0.31496062000000002"/>
  <pageSetup paperSize="9" orientation="portrait" r:id="rId1"/>
  <headerFooter>
    <oddHeader>&amp;R&amp;"Calibri"&amp;10&amp;K000000#interna&amp;1#</oddHead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624F56-75F3-4D6B-B9A7-580755B29B6F}">
  <dimension ref="A1:N1454"/>
  <sheetViews>
    <sheetView zoomScaleNormal="100" workbookViewId="0">
      <selection activeCell="H11" sqref="H11:H14"/>
    </sheetView>
  </sheetViews>
  <sheetFormatPr defaultRowHeight="15"/>
  <cols>
    <col min="2" max="2" width="42.42578125" style="63" bestFit="1" customWidth="1"/>
    <col min="3" max="3" width="7.5703125" customWidth="1"/>
    <col min="4" max="4" width="33.5703125" bestFit="1" customWidth="1"/>
    <col min="5" max="5" width="10.5703125" style="3" bestFit="1" customWidth="1"/>
    <col min="6" max="6" width="10.140625" style="55" bestFit="1" customWidth="1"/>
    <col min="7" max="7" width="34.42578125" customWidth="1"/>
    <col min="8" max="8" width="8.7109375" style="25"/>
    <col min="9" max="9" width="8.140625" style="25" bestFit="1" customWidth="1"/>
    <col min="13" max="14" width="8.140625" bestFit="1" customWidth="1"/>
  </cols>
  <sheetData>
    <row r="1" spans="1:13">
      <c r="A1" t="s">
        <v>11609</v>
      </c>
    </row>
    <row r="2" spans="1:13" ht="15.75" thickBot="1">
      <c r="G2" s="2"/>
    </row>
    <row r="3" spans="1:13">
      <c r="A3" s="3" t="s">
        <v>7439</v>
      </c>
      <c r="B3" s="64" t="s">
        <v>2</v>
      </c>
      <c r="C3" s="3" t="s">
        <v>3</v>
      </c>
      <c r="D3" s="3" t="s">
        <v>4</v>
      </c>
      <c r="E3" s="3" t="s">
        <v>6</v>
      </c>
      <c r="F3" s="55" t="s">
        <v>7</v>
      </c>
      <c r="G3" s="8" t="s">
        <v>8</v>
      </c>
      <c r="H3" s="42">
        <v>562</v>
      </c>
    </row>
    <row r="4" spans="1:13">
      <c r="A4" t="str">
        <f>_xlfn.XLOOKUP(B4,Rotineiros!B$1:B$5000,Rotineiros!A$1:A$5000)</f>
        <v>C1000096</v>
      </c>
      <c r="B4" t="s">
        <v>17495</v>
      </c>
      <c r="C4" t="s">
        <v>17277</v>
      </c>
      <c r="D4" t="s">
        <v>17496</v>
      </c>
      <c r="E4" s="3" t="str">
        <f>_xlfn.XLOOKUP(A4,'Badge Arqueiro'!A$1:A$170,'Badge Arqueiro'!B$1:B$170,"0")</f>
        <v>0</v>
      </c>
      <c r="F4" s="55" t="str">
        <f>_xlfn.XLOOKUP(A4,Comiters!A$1:A$999,Comiters!B$1:B$999,"0")</f>
        <v>0</v>
      </c>
      <c r="G4" s="4" t="s">
        <v>9</v>
      </c>
      <c r="H4" s="43">
        <v>367</v>
      </c>
      <c r="I4" s="44">
        <f>H4/$H$3</f>
        <v>0.65302491103202842</v>
      </c>
      <c r="M4">
        <f>IF(D4=D5,1111111111,0)</f>
        <v>0</v>
      </c>
    </row>
    <row r="5" spans="1:13">
      <c r="A5" t="str">
        <f>_xlfn.XLOOKUP(B5,Rotineiros!B$1:B$5000,Rotineiros!A$1:A$5000)</f>
        <v>C1025949</v>
      </c>
      <c r="B5" t="s">
        <v>16149</v>
      </c>
      <c r="C5" t="s">
        <v>16108</v>
      </c>
      <c r="D5" t="s">
        <v>16151</v>
      </c>
      <c r="E5" s="3" t="str">
        <f>_xlfn.XLOOKUP(A5,'Badge Arqueiro'!A$1:A$170,'Badge Arqueiro'!B$1:B$170,"0")</f>
        <v>0</v>
      </c>
      <c r="F5" s="55" t="str">
        <f>_xlfn.XLOOKUP(A5,Comiters!A$1:A$999,Comiters!B$1:B$999,"0")</f>
        <v>0</v>
      </c>
      <c r="G5" s="10" t="s">
        <v>15</v>
      </c>
      <c r="H5" s="45">
        <v>173</v>
      </c>
      <c r="I5" s="44">
        <f t="shared" ref="I5:I21" si="0">H5/$H$3</f>
        <v>0.30782918149466193</v>
      </c>
      <c r="M5">
        <f t="shared" ref="M5:M68" si="1">IF(D5=D6,1111111111,0)</f>
        <v>0</v>
      </c>
    </row>
    <row r="6" spans="1:13">
      <c r="A6" t="str">
        <f>_xlfn.XLOOKUP(B6,Rotineiros!B$1:B$5000,Rotineiros!A$1:A$5000)</f>
        <v>C1147049</v>
      </c>
      <c r="B6" t="s">
        <v>13738</v>
      </c>
      <c r="C6" t="s">
        <v>17568</v>
      </c>
      <c r="D6" t="s">
        <v>13738</v>
      </c>
      <c r="E6" s="3" t="str">
        <f>_xlfn.XLOOKUP(A6,'Badge Arqueiro'!A$1:A$170,'Badge Arqueiro'!B$1:B$170,"0")</f>
        <v>0</v>
      </c>
      <c r="F6" s="55">
        <f>_xlfn.XLOOKUP(A6,Comiters!A$1:A$999,Comiters!B$1:B$999,"0")</f>
        <v>1</v>
      </c>
      <c r="G6" s="4" t="s">
        <v>20</v>
      </c>
      <c r="H6" s="43">
        <v>46</v>
      </c>
      <c r="I6" s="44">
        <f t="shared" si="0"/>
        <v>8.1850533807829182E-2</v>
      </c>
      <c r="M6">
        <f t="shared" si="1"/>
        <v>0</v>
      </c>
    </row>
    <row r="7" spans="1:13">
      <c r="A7" t="str">
        <f>_xlfn.XLOOKUP(B7,Rotineiros!B$1:B$5000,Rotineiros!A$1:A$5000)</f>
        <v>C1198792</v>
      </c>
      <c r="B7" t="s">
        <v>14627</v>
      </c>
      <c r="C7" t="s">
        <v>17312</v>
      </c>
      <c r="D7" t="s">
        <v>14629</v>
      </c>
      <c r="E7" s="3" t="str">
        <f>_xlfn.XLOOKUP(A7,'Badge Arqueiro'!A$1:A$170,'Badge Arqueiro'!B$1:B$170,"0")</f>
        <v>0</v>
      </c>
      <c r="F7" s="55">
        <f>_xlfn.XLOOKUP(A7,Comiters!A$1:A$999,Comiters!B$1:B$999,"0")</f>
        <v>1</v>
      </c>
      <c r="G7" s="10" t="s">
        <v>25</v>
      </c>
      <c r="H7" s="45">
        <v>178</v>
      </c>
      <c r="I7" s="44">
        <f t="shared" si="0"/>
        <v>0.31672597864768681</v>
      </c>
      <c r="M7">
        <f t="shared" si="1"/>
        <v>0</v>
      </c>
    </row>
    <row r="8" spans="1:13">
      <c r="A8" t="str">
        <f>_xlfn.XLOOKUP(B8,Rotineiros!B$1:B$5000,Rotineiros!A$1:A$5000)</f>
        <v>C1259285</v>
      </c>
      <c r="B8" t="s">
        <v>17656</v>
      </c>
      <c r="C8" t="s">
        <v>15164</v>
      </c>
      <c r="D8" t="s">
        <v>17657</v>
      </c>
      <c r="E8" s="3" t="str">
        <f>_xlfn.XLOOKUP(A8,'Badge Arqueiro'!A$1:A$170,'Badge Arqueiro'!B$1:B$170,"0")</f>
        <v>0</v>
      </c>
      <c r="F8" s="55">
        <f>_xlfn.XLOOKUP(A8,Comiters!A$1:A$999,Comiters!B$1:B$999,"0")</f>
        <v>1</v>
      </c>
      <c r="G8" s="4" t="s">
        <v>15127</v>
      </c>
      <c r="H8" s="43">
        <v>100</v>
      </c>
      <c r="I8" s="44">
        <f t="shared" si="0"/>
        <v>0.17793594306049823</v>
      </c>
      <c r="M8">
        <f t="shared" si="1"/>
        <v>0</v>
      </c>
    </row>
    <row r="9" spans="1:13" ht="15.75" thickBot="1">
      <c r="A9" t="str">
        <f>_xlfn.XLOOKUP(B9,Rotineiros!B$1:B$5000,Rotineiros!A$1:A$5000)</f>
        <v>C1277293</v>
      </c>
      <c r="B9" t="s">
        <v>17584</v>
      </c>
      <c r="C9" t="s">
        <v>17585</v>
      </c>
      <c r="D9" t="s">
        <v>17586</v>
      </c>
      <c r="E9" s="3" t="str">
        <f>_xlfn.XLOOKUP(A9,'Badge Arqueiro'!A$1:A$170,'Badge Arqueiro'!B$1:B$170,"0")</f>
        <v>0</v>
      </c>
      <c r="F9" s="55">
        <f>_xlfn.XLOOKUP(A9,Comiters!A$1:A$999,Comiters!B$1:B$999,"0")</f>
        <v>1</v>
      </c>
      <c r="G9" s="12" t="s">
        <v>15128</v>
      </c>
      <c r="H9" s="46">
        <v>78</v>
      </c>
      <c r="I9" s="44">
        <f t="shared" si="0"/>
        <v>0.13879003558718861</v>
      </c>
      <c r="M9">
        <f t="shared" si="1"/>
        <v>0</v>
      </c>
    </row>
    <row r="10" spans="1:13" ht="15.75" thickBot="1">
      <c r="A10" t="str">
        <f>_xlfn.XLOOKUP(B10,Rotineiros!B$1:B$5000,Rotineiros!A$1:A$5000)</f>
        <v>C1280926</v>
      </c>
      <c r="B10" t="s">
        <v>17695</v>
      </c>
      <c r="C10" t="s">
        <v>17696</v>
      </c>
      <c r="D10" t="s">
        <v>17697</v>
      </c>
      <c r="E10" s="3" t="str">
        <f>_xlfn.XLOOKUP(A10,'Badge Arqueiro'!A$1:A$170,'Badge Arqueiro'!B$1:B$170,"0")</f>
        <v>0</v>
      </c>
      <c r="F10" s="55" t="str">
        <f>_xlfn.XLOOKUP(A10,Comiters!A$1:A$999,Comiters!B$1:B$999,"0")</f>
        <v>0</v>
      </c>
      <c r="I10" s="44"/>
      <c r="M10">
        <f t="shared" si="1"/>
        <v>0</v>
      </c>
    </row>
    <row r="11" spans="1:13">
      <c r="A11" t="str">
        <f>_xlfn.XLOOKUP(B11,Rotineiros!B$1:B$5000,Rotineiros!A$1:A$5000)</f>
        <v>C1281964</v>
      </c>
      <c r="B11" t="s">
        <v>14495</v>
      </c>
      <c r="C11" t="s">
        <v>17272</v>
      </c>
      <c r="D11" t="s">
        <v>14496</v>
      </c>
      <c r="E11" s="3">
        <f>_xlfn.XLOOKUP(A11,'Badge Arqueiro'!A$1:A$170,'Badge Arqueiro'!B$1:B$170,"0")</f>
        <v>1</v>
      </c>
      <c r="F11" s="55">
        <f>_xlfn.XLOOKUP(A11,Comiters!A$1:A$999,Comiters!B$1:B$999,"0")</f>
        <v>1</v>
      </c>
      <c r="G11" s="8" t="s">
        <v>44</v>
      </c>
      <c r="H11" s="42">
        <v>337</v>
      </c>
      <c r="I11" s="44">
        <f t="shared" si="0"/>
        <v>0.59964412811387902</v>
      </c>
      <c r="K11" s="130">
        <f>SUM(I11:I12)</f>
        <v>0.91814946619217075</v>
      </c>
      <c r="M11">
        <f t="shared" si="1"/>
        <v>0</v>
      </c>
    </row>
    <row r="12" spans="1:13">
      <c r="A12" t="str">
        <f>_xlfn.XLOOKUP(B12,Rotineiros!B$1:B$5000,Rotineiros!A$1:A$5000)</f>
        <v>C1282036</v>
      </c>
      <c r="B12" t="s">
        <v>12927</v>
      </c>
      <c r="C12" t="s">
        <v>17707</v>
      </c>
      <c r="D12" t="s">
        <v>12928</v>
      </c>
      <c r="E12" s="3" t="str">
        <f>_xlfn.XLOOKUP(A12,'Badge Arqueiro'!A$1:A$170,'Badge Arqueiro'!B$1:B$170,"0")</f>
        <v>0</v>
      </c>
      <c r="F12" s="55">
        <f>_xlfn.XLOOKUP(A12,Comiters!A$1:A$999,Comiters!B$1:B$999,"0")</f>
        <v>1</v>
      </c>
      <c r="G12" s="4" t="s">
        <v>49</v>
      </c>
      <c r="H12" s="43">
        <v>179</v>
      </c>
      <c r="I12" s="44">
        <f t="shared" si="0"/>
        <v>0.31850533807829179</v>
      </c>
      <c r="K12" s="130"/>
      <c r="M12">
        <f t="shared" si="1"/>
        <v>0</v>
      </c>
    </row>
    <row r="13" spans="1:13">
      <c r="A13" t="str">
        <f>_xlfn.XLOOKUP(B13,Rotineiros!B$1:B$5000,Rotineiros!A$1:A$5000)</f>
        <v>C1283301</v>
      </c>
      <c r="B13" t="s">
        <v>17606</v>
      </c>
      <c r="C13" t="s">
        <v>17277</v>
      </c>
      <c r="D13" t="s">
        <v>17607</v>
      </c>
      <c r="E13" s="3" t="str">
        <f>_xlfn.XLOOKUP(A13,'Badge Arqueiro'!A$1:A$170,'Badge Arqueiro'!B$1:B$170,"0")</f>
        <v>0</v>
      </c>
      <c r="F13" s="55" t="str">
        <f>_xlfn.XLOOKUP(A13,Comiters!A$1:A$999,Comiters!B$1:B$999,"0")</f>
        <v>0</v>
      </c>
      <c r="G13" s="10" t="s">
        <v>54</v>
      </c>
      <c r="H13" s="45">
        <v>30</v>
      </c>
      <c r="I13" s="44">
        <f t="shared" si="0"/>
        <v>5.3380782918149468E-2</v>
      </c>
      <c r="M13">
        <f t="shared" si="1"/>
        <v>0</v>
      </c>
    </row>
    <row r="14" spans="1:13" ht="15.75" thickBot="1">
      <c r="A14" t="str">
        <f>_xlfn.XLOOKUP(B14,Rotineiros!B$1:B$5000,Rotineiros!A$1:A$5000)</f>
        <v>C1291841</v>
      </c>
      <c r="B14" t="s">
        <v>17767</v>
      </c>
      <c r="C14" t="s">
        <v>14976</v>
      </c>
      <c r="D14" t="s">
        <v>17768</v>
      </c>
      <c r="E14" s="3" t="str">
        <f>_xlfn.XLOOKUP(A14,'Badge Arqueiro'!A$1:A$170,'Badge Arqueiro'!B$1:B$170,"0")</f>
        <v>0</v>
      </c>
      <c r="F14" s="55">
        <f>_xlfn.XLOOKUP(A14,Comiters!A$1:A$999,Comiters!B$1:B$999,"0")</f>
        <v>1</v>
      </c>
      <c r="G14" s="6" t="s">
        <v>12128</v>
      </c>
      <c r="H14" s="47">
        <v>16</v>
      </c>
      <c r="I14" s="44">
        <f t="shared" si="0"/>
        <v>2.8469750889679714E-2</v>
      </c>
      <c r="M14">
        <f t="shared" si="1"/>
        <v>0</v>
      </c>
    </row>
    <row r="15" spans="1:13" ht="15.75" thickBot="1">
      <c r="A15" t="str">
        <f>_xlfn.XLOOKUP(B15,Rotineiros!B$1:B$5000,Rotineiros!A$1:A$5000)</f>
        <v>C1297803</v>
      </c>
      <c r="B15" t="s">
        <v>17489</v>
      </c>
      <c r="C15" t="s">
        <v>17490</v>
      </c>
      <c r="D15" t="s">
        <v>17491</v>
      </c>
      <c r="E15" s="3" t="str">
        <f>_xlfn.XLOOKUP(A15,'Badge Arqueiro'!A$1:A$170,'Badge Arqueiro'!B$1:B$170,"0")</f>
        <v>0</v>
      </c>
      <c r="F15" s="55" t="str">
        <f>_xlfn.XLOOKUP(A15,Comiters!A$1:A$999,Comiters!B$1:B$999,"0")</f>
        <v>0</v>
      </c>
      <c r="I15" s="44"/>
      <c r="M15">
        <f t="shared" si="1"/>
        <v>0</v>
      </c>
    </row>
    <row r="16" spans="1:13">
      <c r="A16" t="str">
        <f>_xlfn.XLOOKUP(B16,Rotineiros!B$1:B$5000,Rotineiros!A$1:A$5000)</f>
        <v>C1297806</v>
      </c>
      <c r="B16" t="s">
        <v>4022</v>
      </c>
      <c r="C16" t="s">
        <v>17303</v>
      </c>
      <c r="D16" t="s">
        <v>4191</v>
      </c>
      <c r="E16" s="3" t="str">
        <f>_xlfn.XLOOKUP(A16,'Badge Arqueiro'!A$1:A$170,'Badge Arqueiro'!B$1:B$170,"0")</f>
        <v>0</v>
      </c>
      <c r="F16" s="55">
        <f>_xlfn.XLOOKUP(A16,Comiters!A$1:A$999,Comiters!B$1:B$999,"0")</f>
        <v>1</v>
      </c>
      <c r="G16" s="8" t="s">
        <v>68</v>
      </c>
      <c r="H16" s="42">
        <v>427</v>
      </c>
      <c r="I16" s="44">
        <f t="shared" si="0"/>
        <v>0.75978647686832745</v>
      </c>
      <c r="M16">
        <f t="shared" si="1"/>
        <v>0</v>
      </c>
    </row>
    <row r="17" spans="1:13">
      <c r="A17" t="str">
        <f>_xlfn.XLOOKUP(B17,Rotineiros!B$1:B$5000,Rotineiros!A$1:A$5000)</f>
        <v>C1298552</v>
      </c>
      <c r="B17" t="s">
        <v>3263</v>
      </c>
      <c r="C17" t="s">
        <v>17503</v>
      </c>
      <c r="D17" t="s">
        <v>3264</v>
      </c>
      <c r="E17" s="3" t="str">
        <f>_xlfn.XLOOKUP(A17,'Badge Arqueiro'!A$1:A$170,'Badge Arqueiro'!B$1:B$170,"0")</f>
        <v>0</v>
      </c>
      <c r="F17" s="55">
        <f>_xlfn.XLOOKUP(A17,Comiters!A$1:A$999,Comiters!B$1:B$999,"0")</f>
        <v>1</v>
      </c>
      <c r="G17" s="4" t="s">
        <v>9</v>
      </c>
      <c r="H17" s="43">
        <v>307</v>
      </c>
      <c r="I17" s="44">
        <f t="shared" si="0"/>
        <v>0.5462633451957295</v>
      </c>
      <c r="M17">
        <f t="shared" si="1"/>
        <v>0</v>
      </c>
    </row>
    <row r="18" spans="1:13">
      <c r="A18" t="str">
        <f>_xlfn.XLOOKUP(B18,Rotineiros!B$1:B$5000,Rotineiros!A$1:A$5000)</f>
        <v>C1311626</v>
      </c>
      <c r="B18" t="s">
        <v>7263</v>
      </c>
      <c r="C18" t="s">
        <v>17590</v>
      </c>
      <c r="D18" t="s">
        <v>7313</v>
      </c>
      <c r="E18" s="3" t="str">
        <f>_xlfn.XLOOKUP(A18,'Badge Arqueiro'!A$1:A$170,'Badge Arqueiro'!B$1:B$170,"0")</f>
        <v>0</v>
      </c>
      <c r="F18" s="55" t="str">
        <f>_xlfn.XLOOKUP(A18,Comiters!A$1:A$999,Comiters!B$1:B$999,"0")</f>
        <v>0</v>
      </c>
      <c r="G18" s="10" t="s">
        <v>15</v>
      </c>
      <c r="H18" s="56">
        <v>120</v>
      </c>
      <c r="I18" s="44">
        <f t="shared" si="0"/>
        <v>0.21352313167259787</v>
      </c>
      <c r="M18">
        <f t="shared" si="1"/>
        <v>0</v>
      </c>
    </row>
    <row r="19" spans="1:13">
      <c r="A19" t="str">
        <f>_xlfn.XLOOKUP(B19,Rotineiros!B$1:B$5000,Rotineiros!A$1:A$5000)</f>
        <v>C1311628</v>
      </c>
      <c r="B19" t="s">
        <v>14931</v>
      </c>
      <c r="C19" t="s">
        <v>17282</v>
      </c>
      <c r="D19" t="s">
        <v>14933</v>
      </c>
      <c r="E19" s="3" t="str">
        <f>_xlfn.XLOOKUP(A19,'Badge Arqueiro'!A$1:A$170,'Badge Arqueiro'!B$1:B$170,"0")</f>
        <v>0</v>
      </c>
      <c r="F19" s="55" t="str">
        <f>_xlfn.XLOOKUP(A19,Comiters!A$1:A$999,Comiters!B$1:B$999,"0")</f>
        <v>0</v>
      </c>
      <c r="G19" s="4" t="s">
        <v>80</v>
      </c>
      <c r="H19" s="43">
        <v>133</v>
      </c>
      <c r="I19" s="44">
        <f t="shared" si="0"/>
        <v>0.23665480427046262</v>
      </c>
      <c r="K19" s="137"/>
      <c r="L19" s="137"/>
      <c r="M19">
        <f t="shared" si="1"/>
        <v>0</v>
      </c>
    </row>
    <row r="20" spans="1:13">
      <c r="A20" t="str">
        <f>_xlfn.XLOOKUP(B20,Rotineiros!B$1:B$5000,Rotineiros!A$1:A$5000)</f>
        <v>C1315343</v>
      </c>
      <c r="B20" t="s">
        <v>17481</v>
      </c>
      <c r="C20" t="s">
        <v>2189</v>
      </c>
      <c r="D20" t="s">
        <v>17482</v>
      </c>
      <c r="E20" s="3" t="str">
        <f>_xlfn.XLOOKUP(A20,'Badge Arqueiro'!A$1:A$170,'Badge Arqueiro'!B$1:B$170,"0")</f>
        <v>0</v>
      </c>
      <c r="F20" s="55" t="str">
        <f>_xlfn.XLOOKUP(A20,Comiters!A$1:A$999,Comiters!B$1:B$999,"0")</f>
        <v>0</v>
      </c>
      <c r="G20" s="10" t="s">
        <v>85</v>
      </c>
      <c r="H20" s="45">
        <v>60</v>
      </c>
      <c r="I20" s="44">
        <f t="shared" si="0"/>
        <v>0.10676156583629894</v>
      </c>
      <c r="M20">
        <f t="shared" si="1"/>
        <v>0</v>
      </c>
    </row>
    <row r="21" spans="1:13" ht="15.75" thickBot="1">
      <c r="A21" t="str">
        <f>_xlfn.XLOOKUP(B21,Rotineiros!B$1:B$5000,Rotineiros!A$1:A$5000)</f>
        <v>C1316105</v>
      </c>
      <c r="B21" t="s">
        <v>1951</v>
      </c>
      <c r="C21" t="s">
        <v>17588</v>
      </c>
      <c r="D21" t="s">
        <v>1952</v>
      </c>
      <c r="E21" s="3" t="str">
        <f>_xlfn.XLOOKUP(A21,'Badge Arqueiro'!A$1:A$170,'Badge Arqueiro'!B$1:B$170,"0")</f>
        <v>0</v>
      </c>
      <c r="F21" s="55">
        <f>_xlfn.XLOOKUP(A21,Comiters!A$1:A$999,Comiters!B$1:B$999,"0")</f>
        <v>1</v>
      </c>
      <c r="G21" s="6" t="s">
        <v>15</v>
      </c>
      <c r="H21" s="47">
        <v>53</v>
      </c>
      <c r="I21" s="44">
        <f t="shared" si="0"/>
        <v>9.4306049822064059E-2</v>
      </c>
      <c r="J21" s="2"/>
      <c r="M21">
        <f t="shared" si="1"/>
        <v>0</v>
      </c>
    </row>
    <row r="22" spans="1:13">
      <c r="A22" t="str">
        <f>_xlfn.XLOOKUP(B22,Rotineiros!B$1:B$5000,Rotineiros!A$1:A$5000)</f>
        <v>C1317148</v>
      </c>
      <c r="B22" t="s">
        <v>15517</v>
      </c>
      <c r="C22" t="s">
        <v>16498</v>
      </c>
      <c r="D22" t="s">
        <v>17575</v>
      </c>
      <c r="E22" s="3" t="str">
        <f>_xlfn.XLOOKUP(A22,'Badge Arqueiro'!A$1:A$170,'Badge Arqueiro'!B$1:B$170,"0")</f>
        <v>0</v>
      </c>
      <c r="F22" s="55">
        <f>_xlfn.XLOOKUP(A22,Comiters!A$1:A$999,Comiters!B$1:B$999,"0")</f>
        <v>1</v>
      </c>
      <c r="J22" s="136"/>
      <c r="K22" s="136"/>
      <c r="L22" s="136"/>
      <c r="M22">
        <f t="shared" si="1"/>
        <v>0</v>
      </c>
    </row>
    <row r="23" spans="1:13">
      <c r="A23" t="str">
        <f>_xlfn.XLOOKUP(B23,Rotineiros!B$1:B$5000,Rotineiros!A$1:A$5000)</f>
        <v>C1317151</v>
      </c>
      <c r="B23" t="s">
        <v>1403</v>
      </c>
      <c r="C23" t="s">
        <v>17285</v>
      </c>
      <c r="D23" t="s">
        <v>1404</v>
      </c>
      <c r="E23" s="3">
        <f>_xlfn.XLOOKUP(A23,'Badge Arqueiro'!A$1:A$170,'Badge Arqueiro'!B$1:B$170,"0")</f>
        <v>1</v>
      </c>
      <c r="F23" s="55">
        <f>_xlfn.XLOOKUP(A23,Comiters!A$1:A$999,Comiters!B$1:B$999,"0")</f>
        <v>1</v>
      </c>
      <c r="H23"/>
      <c r="J23" s="99"/>
      <c r="M23">
        <f t="shared" si="1"/>
        <v>0</v>
      </c>
    </row>
    <row r="24" spans="1:13">
      <c r="A24" t="str">
        <f>_xlfn.XLOOKUP(B24,Rotineiros!B$1:B$5000,Rotineiros!A$1:A$5000)</f>
        <v>C1317302</v>
      </c>
      <c r="B24" t="s">
        <v>1406</v>
      </c>
      <c r="C24" t="s">
        <v>15145</v>
      </c>
      <c r="D24" t="s">
        <v>1407</v>
      </c>
      <c r="E24" s="3">
        <f>_xlfn.XLOOKUP(A24,'Badge Arqueiro'!A$1:A$170,'Badge Arqueiro'!B$1:B$170,"0")</f>
        <v>1</v>
      </c>
      <c r="F24" s="55" t="str">
        <f>_xlfn.XLOOKUP(A24,Comiters!A$1:A$999,Comiters!B$1:B$999,"0")</f>
        <v>0</v>
      </c>
      <c r="H24"/>
      <c r="J24" s="99"/>
      <c r="M24">
        <f t="shared" si="1"/>
        <v>0</v>
      </c>
    </row>
    <row r="25" spans="1:13">
      <c r="A25" t="str">
        <f>_xlfn.XLOOKUP(B25,Rotineiros!B$1:B$5000,Rotineiros!A$1:A$5000)</f>
        <v>C1318204</v>
      </c>
      <c r="B25" t="s">
        <v>3772</v>
      </c>
      <c r="C25" t="s">
        <v>17537</v>
      </c>
      <c r="D25" t="s">
        <v>3874</v>
      </c>
      <c r="E25" s="3" t="str">
        <f>_xlfn.XLOOKUP(A25,'Badge Arqueiro'!A$1:A$170,'Badge Arqueiro'!B$1:B$170,"0")</f>
        <v>0</v>
      </c>
      <c r="F25" s="55">
        <f>_xlfn.XLOOKUP(A25,Comiters!A$1:A$999,Comiters!B$1:B$999,"0")</f>
        <v>1</v>
      </c>
      <c r="H25"/>
      <c r="J25" s="99"/>
      <c r="M25">
        <f t="shared" si="1"/>
        <v>0</v>
      </c>
    </row>
    <row r="26" spans="1:13">
      <c r="A26" t="str">
        <f>_xlfn.XLOOKUP(B26,Rotineiros!B$1:B$5000,Rotineiros!A$1:A$5000)</f>
        <v>C1318545</v>
      </c>
      <c r="B26" t="s">
        <v>17626</v>
      </c>
      <c r="C26" t="s">
        <v>17627</v>
      </c>
      <c r="D26" t="s">
        <v>17628</v>
      </c>
      <c r="E26" s="3" t="str">
        <f>_xlfn.XLOOKUP(A26,'Badge Arqueiro'!A$1:A$170,'Badge Arqueiro'!B$1:B$170,"0")</f>
        <v>0</v>
      </c>
      <c r="F26" s="55" t="str">
        <f>_xlfn.XLOOKUP(A26,Comiters!A$1:A$999,Comiters!B$1:B$999,"0")</f>
        <v>0</v>
      </c>
      <c r="H26"/>
      <c r="M26">
        <f t="shared" si="1"/>
        <v>0</v>
      </c>
    </row>
    <row r="27" spans="1:13">
      <c r="A27" t="str">
        <f>_xlfn.XLOOKUP(B27,Rotineiros!B$1:B$5000,Rotineiros!A$1:A$5000)</f>
        <v>C1319120</v>
      </c>
      <c r="B27" t="s">
        <v>17781</v>
      </c>
      <c r="C27" t="s">
        <v>2635</v>
      </c>
      <c r="D27" t="s">
        <v>17782</v>
      </c>
      <c r="E27" s="3" t="str">
        <f>_xlfn.XLOOKUP(A27,'Badge Arqueiro'!A$1:A$170,'Badge Arqueiro'!B$1:B$170,"0")</f>
        <v>0</v>
      </c>
      <c r="F27" s="55" t="str">
        <f>_xlfn.XLOOKUP(A27,Comiters!A$1:A$999,Comiters!B$1:B$999,"0")</f>
        <v>0</v>
      </c>
      <c r="H27"/>
      <c r="M27">
        <f t="shared" si="1"/>
        <v>0</v>
      </c>
    </row>
    <row r="28" spans="1:13">
      <c r="A28" t="str">
        <f>_xlfn.XLOOKUP(B28,Rotineiros!B$1:B$5000,Rotineiros!A$1:A$5000)</f>
        <v>C1319259</v>
      </c>
      <c r="B28" t="s">
        <v>2715</v>
      </c>
      <c r="C28" t="s">
        <v>17737</v>
      </c>
      <c r="D28" t="s">
        <v>3484</v>
      </c>
      <c r="E28" s="3">
        <f>_xlfn.XLOOKUP(A28,'Badge Arqueiro'!A$1:A$170,'Badge Arqueiro'!B$1:B$170,"0")</f>
        <v>1</v>
      </c>
      <c r="F28" s="55" t="str">
        <f>_xlfn.XLOOKUP(A28,Comiters!A$1:A$999,Comiters!B$1:B$999,"0")</f>
        <v>0</v>
      </c>
      <c r="H28"/>
      <c r="M28">
        <f t="shared" si="1"/>
        <v>0</v>
      </c>
    </row>
    <row r="29" spans="1:13">
      <c r="A29" t="str">
        <f>_xlfn.XLOOKUP(B29,Rotineiros!B$1:B$5000,Rotineiros!A$1:A$5000)</f>
        <v>C1319938</v>
      </c>
      <c r="B29" t="s">
        <v>15940</v>
      </c>
      <c r="C29" t="s">
        <v>17320</v>
      </c>
      <c r="D29" t="s">
        <v>17340</v>
      </c>
      <c r="E29" s="3" t="str">
        <f>_xlfn.XLOOKUP(A29,'Badge Arqueiro'!A$1:A$170,'Badge Arqueiro'!B$1:B$170,"0")</f>
        <v>0</v>
      </c>
      <c r="F29" s="55">
        <f>_xlfn.XLOOKUP(A29,Comiters!A$1:A$999,Comiters!B$1:B$999,"0")</f>
        <v>1</v>
      </c>
      <c r="H29"/>
      <c r="M29">
        <f t="shared" si="1"/>
        <v>0</v>
      </c>
    </row>
    <row r="30" spans="1:13">
      <c r="A30" t="str">
        <f>_xlfn.XLOOKUP(B30,Rotineiros!B$1:B$5000,Rotineiros!A$1:A$5000)</f>
        <v>C1320024</v>
      </c>
      <c r="B30" t="s">
        <v>1559</v>
      </c>
      <c r="C30" t="s">
        <v>17239</v>
      </c>
      <c r="D30" t="s">
        <v>1561</v>
      </c>
      <c r="E30" s="3" t="str">
        <f>_xlfn.XLOOKUP(A30,'Badge Arqueiro'!A$1:A$170,'Badge Arqueiro'!B$1:B$170,"0")</f>
        <v>0</v>
      </c>
      <c r="F30" s="55">
        <f>_xlfn.XLOOKUP(A30,Comiters!A$1:A$999,Comiters!B$1:B$999,"0")</f>
        <v>1</v>
      </c>
      <c r="H30"/>
      <c r="M30">
        <f t="shared" si="1"/>
        <v>0</v>
      </c>
    </row>
    <row r="31" spans="1:13">
      <c r="A31" t="str">
        <f>_xlfn.XLOOKUP(B31,Rotineiros!B$1:B$5000,Rotineiros!A$1:A$5000)</f>
        <v>C1320663</v>
      </c>
      <c r="B31" t="s">
        <v>17392</v>
      </c>
      <c r="C31" t="s">
        <v>15294</v>
      </c>
      <c r="D31" t="s">
        <v>17393</v>
      </c>
      <c r="E31" s="3" t="str">
        <f>_xlfn.XLOOKUP(A31,'Badge Arqueiro'!A$1:A$170,'Badge Arqueiro'!B$1:B$170,"0")</f>
        <v>0</v>
      </c>
      <c r="F31" s="55" t="str">
        <f>_xlfn.XLOOKUP(A31,Comiters!A$1:A$999,Comiters!B$1:B$999,"0")</f>
        <v>0</v>
      </c>
      <c r="H31"/>
      <c r="M31">
        <f t="shared" si="1"/>
        <v>0</v>
      </c>
    </row>
    <row r="32" spans="1:13">
      <c r="A32" t="str">
        <f>_xlfn.XLOOKUP(B32,Rotineiros!B$1:B$5000,Rotineiros!A$1:A$5000)</f>
        <v>C1320851</v>
      </c>
      <c r="B32" t="s">
        <v>17463</v>
      </c>
      <c r="C32" t="s">
        <v>17464</v>
      </c>
      <c r="D32" t="s">
        <v>17465</v>
      </c>
      <c r="E32" s="3" t="str">
        <f>_xlfn.XLOOKUP(A32,'Badge Arqueiro'!A$1:A$170,'Badge Arqueiro'!B$1:B$170,"0")</f>
        <v>0</v>
      </c>
      <c r="F32" s="55">
        <f>_xlfn.XLOOKUP(A32,Comiters!A$1:A$999,Comiters!B$1:B$999,"0")</f>
        <v>1</v>
      </c>
      <c r="H32"/>
      <c r="M32">
        <f t="shared" si="1"/>
        <v>0</v>
      </c>
    </row>
    <row r="33" spans="1:13">
      <c r="A33" t="str">
        <f>_xlfn.XLOOKUP(B33,Rotineiros!B$1:B$5000,Rotineiros!A$1:A$5000)</f>
        <v>C1320921</v>
      </c>
      <c r="B33" t="s">
        <v>3970</v>
      </c>
      <c r="C33" t="s">
        <v>17387</v>
      </c>
      <c r="D33" t="s">
        <v>4136</v>
      </c>
      <c r="E33" s="3" t="str">
        <f>_xlfn.XLOOKUP(A33,'Badge Arqueiro'!A$1:A$170,'Badge Arqueiro'!B$1:B$170,"0")</f>
        <v>0</v>
      </c>
      <c r="F33" s="55">
        <f>_xlfn.XLOOKUP(A33,Comiters!A$1:A$999,Comiters!B$1:B$999,"0")</f>
        <v>1</v>
      </c>
      <c r="H33"/>
      <c r="M33">
        <f t="shared" si="1"/>
        <v>0</v>
      </c>
    </row>
    <row r="34" spans="1:13">
      <c r="A34" t="str">
        <f>_xlfn.XLOOKUP(B34,Rotineiros!B$1:B$5000,Rotineiros!A$1:A$5000)</f>
        <v>C1320976</v>
      </c>
      <c r="B34" t="s">
        <v>16782</v>
      </c>
      <c r="C34" t="s">
        <v>17436</v>
      </c>
      <c r="D34" t="s">
        <v>16783</v>
      </c>
      <c r="E34" s="3" t="str">
        <f>_xlfn.XLOOKUP(A34,'Badge Arqueiro'!A$1:A$170,'Badge Arqueiro'!B$1:B$170,"0")</f>
        <v>0</v>
      </c>
      <c r="F34" s="55" t="str">
        <f>_xlfn.XLOOKUP(A34,Comiters!A$1:A$999,Comiters!B$1:B$999,"0")</f>
        <v>0</v>
      </c>
      <c r="H34"/>
      <c r="M34">
        <f t="shared" si="1"/>
        <v>0</v>
      </c>
    </row>
    <row r="35" spans="1:13">
      <c r="A35" t="str">
        <f>_xlfn.XLOOKUP(B35,Rotineiros!B$1:B$5000,Rotineiros!A$1:A$5000)</f>
        <v>C1321328</v>
      </c>
      <c r="B35" t="s">
        <v>2719</v>
      </c>
      <c r="C35" t="s">
        <v>17469</v>
      </c>
      <c r="D35" t="s">
        <v>3432</v>
      </c>
      <c r="E35" s="3" t="str">
        <f>_xlfn.XLOOKUP(A35,'Badge Arqueiro'!A$1:A$170,'Badge Arqueiro'!B$1:B$170,"0")</f>
        <v>0</v>
      </c>
      <c r="F35" s="55">
        <f>_xlfn.XLOOKUP(A35,Comiters!A$1:A$999,Comiters!B$1:B$999,"0")</f>
        <v>1</v>
      </c>
      <c r="H35"/>
      <c r="M35">
        <f t="shared" si="1"/>
        <v>0</v>
      </c>
    </row>
    <row r="36" spans="1:13">
      <c r="A36" t="str">
        <f>_xlfn.XLOOKUP(B36,Rotineiros!B$1:B$5000,Rotineiros!A$1:A$5000)</f>
        <v>C1321426</v>
      </c>
      <c r="B36" t="s">
        <v>1948</v>
      </c>
      <c r="C36" t="s">
        <v>17095</v>
      </c>
      <c r="D36" t="s">
        <v>1949</v>
      </c>
      <c r="E36" s="3" t="str">
        <f>_xlfn.XLOOKUP(A36,'Badge Arqueiro'!A$1:A$170,'Badge Arqueiro'!B$1:B$170,"0")</f>
        <v>0</v>
      </c>
      <c r="F36" s="55">
        <f>_xlfn.XLOOKUP(A36,Comiters!A$1:A$999,Comiters!B$1:B$999,"0")</f>
        <v>1</v>
      </c>
      <c r="H36"/>
      <c r="M36">
        <f t="shared" si="1"/>
        <v>0</v>
      </c>
    </row>
    <row r="37" spans="1:13">
      <c r="A37" t="str">
        <f>_xlfn.XLOOKUP(B37,Rotineiros!B$1:B$5000,Rotineiros!A$1:A$5000)</f>
        <v>C1321684</v>
      </c>
      <c r="B37" t="s">
        <v>1338</v>
      </c>
      <c r="C37" t="s">
        <v>17679</v>
      </c>
      <c r="D37" t="s">
        <v>1340</v>
      </c>
      <c r="E37" s="3" t="str">
        <f>_xlfn.XLOOKUP(A37,'Badge Arqueiro'!A$1:A$170,'Badge Arqueiro'!B$1:B$170,"0")</f>
        <v>0</v>
      </c>
      <c r="F37" s="55" t="str">
        <f>_xlfn.XLOOKUP(A37,Comiters!A$1:A$999,Comiters!B$1:B$999,"0")</f>
        <v>0</v>
      </c>
      <c r="H37"/>
      <c r="M37">
        <f t="shared" si="1"/>
        <v>0</v>
      </c>
    </row>
    <row r="38" spans="1:13">
      <c r="A38" t="str">
        <f>_xlfn.XLOOKUP(B38,Rotineiros!B$1:B$5000,Rotineiros!A$1:A$5000)</f>
        <v>C1321690</v>
      </c>
      <c r="B38" t="s">
        <v>13680</v>
      </c>
      <c r="C38" t="s">
        <v>12811</v>
      </c>
      <c r="D38" t="s">
        <v>13681</v>
      </c>
      <c r="E38" s="3" t="str">
        <f>_xlfn.XLOOKUP(A38,'Badge Arqueiro'!A$1:A$170,'Badge Arqueiro'!B$1:B$170,"0")</f>
        <v>0</v>
      </c>
      <c r="F38" s="55" t="str">
        <f>_xlfn.XLOOKUP(A38,Comiters!A$1:A$999,Comiters!B$1:B$999,"0")</f>
        <v>0</v>
      </c>
      <c r="H38"/>
      <c r="M38">
        <f t="shared" si="1"/>
        <v>0</v>
      </c>
    </row>
    <row r="39" spans="1:13">
      <c r="A39" t="str">
        <f>_xlfn.XLOOKUP(B39,Rotineiros!B$1:B$5000,Rotineiros!A$1:A$5000)</f>
        <v>C1321704</v>
      </c>
      <c r="B39" t="s">
        <v>17304</v>
      </c>
      <c r="C39" t="s">
        <v>17305</v>
      </c>
      <c r="D39" t="s">
        <v>17306</v>
      </c>
      <c r="E39" s="3">
        <f>_xlfn.XLOOKUP(A39,'Badge Arqueiro'!A$1:A$170,'Badge Arqueiro'!B$1:B$170,"0")</f>
        <v>1</v>
      </c>
      <c r="F39" s="55" t="str">
        <f>_xlfn.XLOOKUP(A39,Comiters!A$1:A$999,Comiters!B$1:B$999,"0")</f>
        <v>0</v>
      </c>
      <c r="H39"/>
      <c r="M39">
        <f t="shared" si="1"/>
        <v>0</v>
      </c>
    </row>
    <row r="40" spans="1:13">
      <c r="A40" t="str">
        <f>_xlfn.XLOOKUP(B40,Rotineiros!B$1:B$5000,Rotineiros!A$1:A$5000)</f>
        <v>C1321759</v>
      </c>
      <c r="B40" t="s">
        <v>17711</v>
      </c>
      <c r="C40" t="s">
        <v>1503</v>
      </c>
      <c r="D40" t="s">
        <v>17712</v>
      </c>
      <c r="E40" s="3" t="str">
        <f>_xlfn.XLOOKUP(A40,'Badge Arqueiro'!A$1:A$170,'Badge Arqueiro'!B$1:B$170,"0")</f>
        <v>0</v>
      </c>
      <c r="F40" s="55" t="str">
        <f>_xlfn.XLOOKUP(A40,Comiters!A$1:A$999,Comiters!B$1:B$999,"0")</f>
        <v>0</v>
      </c>
      <c r="H40"/>
      <c r="M40">
        <f t="shared" si="1"/>
        <v>0</v>
      </c>
    </row>
    <row r="41" spans="1:13">
      <c r="A41" t="str">
        <f>_xlfn.XLOOKUP(B41,Rotineiros!B$1:B$5000,Rotineiros!A$1:A$5000)</f>
        <v>C1321760</v>
      </c>
      <c r="B41" t="s">
        <v>15319</v>
      </c>
      <c r="C41" t="s">
        <v>16811</v>
      </c>
      <c r="D41" t="s">
        <v>15320</v>
      </c>
      <c r="E41" s="3" t="str">
        <f>_xlfn.XLOOKUP(A41,'Badge Arqueiro'!A$1:A$170,'Badge Arqueiro'!B$1:B$170,"0")</f>
        <v>0</v>
      </c>
      <c r="F41" s="55" t="str">
        <f>_xlfn.XLOOKUP(A41,Comiters!A$1:A$999,Comiters!B$1:B$999,"0")</f>
        <v>0</v>
      </c>
      <c r="H41"/>
      <c r="M41">
        <f t="shared" si="1"/>
        <v>0</v>
      </c>
    </row>
    <row r="42" spans="1:13">
      <c r="A42" t="str">
        <f>_xlfn.XLOOKUP(B42,Rotineiros!B$1:B$5000,Rotineiros!A$1:A$5000)</f>
        <v>C1322158</v>
      </c>
      <c r="B42" t="s">
        <v>4014</v>
      </c>
      <c r="C42" t="s">
        <v>17357</v>
      </c>
      <c r="D42" t="s">
        <v>4182</v>
      </c>
      <c r="E42" s="3" t="str">
        <f>_xlfn.XLOOKUP(A42,'Badge Arqueiro'!A$1:A$170,'Badge Arqueiro'!B$1:B$170,"0")</f>
        <v>0</v>
      </c>
      <c r="F42" s="55">
        <f>_xlfn.XLOOKUP(A42,Comiters!A$1:A$999,Comiters!B$1:B$999,"0")</f>
        <v>1</v>
      </c>
      <c r="H42"/>
      <c r="M42">
        <f t="shared" si="1"/>
        <v>0</v>
      </c>
    </row>
    <row r="43" spans="1:13">
      <c r="A43" t="str">
        <f>_xlfn.XLOOKUP(B43,Rotineiros!B$1:B$5000,Rotineiros!A$1:A$5000)</f>
        <v>C1322227</v>
      </c>
      <c r="B43" t="s">
        <v>3167</v>
      </c>
      <c r="C43" t="s">
        <v>17321</v>
      </c>
      <c r="D43" t="s">
        <v>3168</v>
      </c>
      <c r="E43" s="3" t="str">
        <f>_xlfn.XLOOKUP(A43,'Badge Arqueiro'!A$1:A$170,'Badge Arqueiro'!B$1:B$170,"0")</f>
        <v>0</v>
      </c>
      <c r="F43" s="55" t="str">
        <f>_xlfn.XLOOKUP(A43,Comiters!A$1:A$999,Comiters!B$1:B$999,"0")</f>
        <v>0</v>
      </c>
      <c r="H43"/>
      <c r="M43">
        <f t="shared" si="1"/>
        <v>0</v>
      </c>
    </row>
    <row r="44" spans="1:13">
      <c r="A44" t="str">
        <f>_xlfn.XLOOKUP(B44,Rotineiros!B$1:B$5000,Rotineiros!A$1:A$5000)</f>
        <v>C1322412</v>
      </c>
      <c r="B44" t="s">
        <v>795</v>
      </c>
      <c r="C44" t="s">
        <v>2458</v>
      </c>
      <c r="D44" t="s">
        <v>797</v>
      </c>
      <c r="E44" s="3" t="str">
        <f>_xlfn.XLOOKUP(A44,'Badge Arqueiro'!A$1:A$170,'Badge Arqueiro'!B$1:B$170,"0")</f>
        <v>0</v>
      </c>
      <c r="F44" s="55" t="str">
        <f>_xlfn.XLOOKUP(A44,Comiters!A$1:A$999,Comiters!B$1:B$999,"0")</f>
        <v>0</v>
      </c>
      <c r="H44"/>
      <c r="M44">
        <f t="shared" si="1"/>
        <v>0</v>
      </c>
    </row>
    <row r="45" spans="1:13">
      <c r="A45" t="str">
        <f>_xlfn.XLOOKUP(B45,Rotineiros!B$1:B$5000,Rotineiros!A$1:A$5000)</f>
        <v>C1322591</v>
      </c>
      <c r="B45" t="s">
        <v>3776</v>
      </c>
      <c r="C45" t="s">
        <v>16507</v>
      </c>
      <c r="D45" t="s">
        <v>3879</v>
      </c>
      <c r="E45" s="3" t="str">
        <f>_xlfn.XLOOKUP(A45,'Badge Arqueiro'!A$1:A$170,'Badge Arqueiro'!B$1:B$170,"0")</f>
        <v>0</v>
      </c>
      <c r="F45" s="55">
        <f>_xlfn.XLOOKUP(A45,Comiters!A$1:A$999,Comiters!B$1:B$999,"0")</f>
        <v>1</v>
      </c>
      <c r="H45"/>
      <c r="M45">
        <f t="shared" si="1"/>
        <v>0</v>
      </c>
    </row>
    <row r="46" spans="1:13">
      <c r="A46" t="str">
        <f>_xlfn.XLOOKUP(B46,Rotineiros!B$1:B$5000,Rotineiros!A$1:A$5000)</f>
        <v>C1322636</v>
      </c>
      <c r="B46" t="s">
        <v>3986</v>
      </c>
      <c r="C46" t="s">
        <v>17612</v>
      </c>
      <c r="D46" t="s">
        <v>4153</v>
      </c>
      <c r="E46" s="3" t="str">
        <f>_xlfn.XLOOKUP(A46,'Badge Arqueiro'!A$1:A$170,'Badge Arqueiro'!B$1:B$170,"0")</f>
        <v>0</v>
      </c>
      <c r="F46" s="55">
        <f>_xlfn.XLOOKUP(A46,Comiters!A$1:A$999,Comiters!B$1:B$999,"0")</f>
        <v>1</v>
      </c>
      <c r="H46"/>
      <c r="M46">
        <f t="shared" si="1"/>
        <v>0</v>
      </c>
    </row>
    <row r="47" spans="1:13">
      <c r="A47" t="str">
        <f>_xlfn.XLOOKUP(B47,Rotineiros!B$1:B$5000,Rotineiros!A$1:A$5000)</f>
        <v>C1322684</v>
      </c>
      <c r="B47" t="s">
        <v>1400</v>
      </c>
      <c r="C47" t="s">
        <v>13366</v>
      </c>
      <c r="D47" t="s">
        <v>1401</v>
      </c>
      <c r="E47" s="3" t="str">
        <f>_xlfn.XLOOKUP(A47,'Badge Arqueiro'!A$1:A$170,'Badge Arqueiro'!B$1:B$170,"0")</f>
        <v>0</v>
      </c>
      <c r="F47" s="55" t="str">
        <f>_xlfn.XLOOKUP(A47,Comiters!A$1:A$999,Comiters!B$1:B$999,"0")</f>
        <v>0</v>
      </c>
      <c r="H47"/>
      <c r="M47">
        <f t="shared" si="1"/>
        <v>0</v>
      </c>
    </row>
    <row r="48" spans="1:13">
      <c r="A48" t="str">
        <f>_xlfn.XLOOKUP(B48,Rotineiros!B$1:B$5000,Rotineiros!A$1:A$5000)</f>
        <v>C1322724</v>
      </c>
      <c r="B48" t="s">
        <v>1409</v>
      </c>
      <c r="C48" t="s">
        <v>12236</v>
      </c>
      <c r="D48" t="s">
        <v>1410</v>
      </c>
      <c r="E48" s="3" t="str">
        <f>_xlfn.XLOOKUP(A48,'Badge Arqueiro'!A$1:A$170,'Badge Arqueiro'!B$1:B$170,"0")</f>
        <v>0</v>
      </c>
      <c r="F48" s="55" t="str">
        <f>_xlfn.XLOOKUP(A48,Comiters!A$1:A$999,Comiters!B$1:B$999,"0")</f>
        <v>0</v>
      </c>
      <c r="H48"/>
      <c r="M48">
        <f t="shared" si="1"/>
        <v>0</v>
      </c>
    </row>
    <row r="49" spans="1:13">
      <c r="A49" t="str">
        <f>_xlfn.XLOOKUP(B49,Rotineiros!B$1:B$5000,Rotineiros!A$1:A$5000)</f>
        <v>C1322745</v>
      </c>
      <c r="B49" t="s">
        <v>3112</v>
      </c>
      <c r="C49" t="s">
        <v>17593</v>
      </c>
      <c r="D49" t="s">
        <v>3112</v>
      </c>
      <c r="E49" s="3" t="str">
        <f>_xlfn.XLOOKUP(A49,'Badge Arqueiro'!A$1:A$170,'Badge Arqueiro'!B$1:B$170,"0")</f>
        <v>0</v>
      </c>
      <c r="F49" s="55" t="str">
        <f>_xlfn.XLOOKUP(A49,Comiters!A$1:A$999,Comiters!B$1:B$999,"0")</f>
        <v>0</v>
      </c>
      <c r="H49"/>
      <c r="M49">
        <f t="shared" si="1"/>
        <v>0</v>
      </c>
    </row>
    <row r="50" spans="1:13">
      <c r="A50" t="str">
        <f>_xlfn.XLOOKUP(B50,Rotineiros!B$1:B$5000,Rotineiros!A$1:A$5000)</f>
        <v>C1322792</v>
      </c>
      <c r="B50" t="s">
        <v>12160</v>
      </c>
      <c r="C50" t="s">
        <v>17732</v>
      </c>
      <c r="D50" t="s">
        <v>12227</v>
      </c>
      <c r="E50" s="3">
        <f>_xlfn.XLOOKUP(A50,'Badge Arqueiro'!A$1:A$170,'Badge Arqueiro'!B$1:B$170,"0")</f>
        <v>1</v>
      </c>
      <c r="F50" s="55">
        <f>_xlfn.XLOOKUP(A50,Comiters!A$1:A$999,Comiters!B$1:B$999,"0")</f>
        <v>1</v>
      </c>
      <c r="H50"/>
      <c r="M50">
        <f t="shared" si="1"/>
        <v>0</v>
      </c>
    </row>
    <row r="51" spans="1:13">
      <c r="A51" t="str">
        <f>_xlfn.XLOOKUP(B51,Rotineiros!B$1:B$5000,Rotineiros!A$1:A$5000)</f>
        <v>C1322806</v>
      </c>
      <c r="B51" t="s">
        <v>2731</v>
      </c>
      <c r="C51" t="s">
        <v>17731</v>
      </c>
      <c r="D51" t="s">
        <v>3877</v>
      </c>
      <c r="E51" s="3">
        <f>_xlfn.XLOOKUP(A51,'Badge Arqueiro'!A$1:A$170,'Badge Arqueiro'!B$1:B$170,"0")</f>
        <v>1</v>
      </c>
      <c r="F51" s="55">
        <f>_xlfn.XLOOKUP(A51,Comiters!A$1:A$999,Comiters!B$1:B$999,"0")</f>
        <v>1</v>
      </c>
      <c r="H51"/>
      <c r="M51">
        <f t="shared" si="1"/>
        <v>0</v>
      </c>
    </row>
    <row r="52" spans="1:13">
      <c r="A52" t="str">
        <f>_xlfn.XLOOKUP(B52,Rotineiros!B$1:B$5000,Rotineiros!A$1:A$5000)</f>
        <v>C1323087</v>
      </c>
      <c r="B52" t="s">
        <v>1416</v>
      </c>
      <c r="C52" t="s">
        <v>17719</v>
      </c>
      <c r="D52" t="s">
        <v>1417</v>
      </c>
      <c r="E52" s="3" t="str">
        <f>_xlfn.XLOOKUP(A52,'Badge Arqueiro'!A$1:A$170,'Badge Arqueiro'!B$1:B$170,"0")</f>
        <v>0</v>
      </c>
      <c r="F52" s="55">
        <f>_xlfn.XLOOKUP(A52,Comiters!A$1:A$999,Comiters!B$1:B$999,"0")</f>
        <v>1</v>
      </c>
      <c r="H52"/>
      <c r="M52">
        <f t="shared" si="1"/>
        <v>0</v>
      </c>
    </row>
    <row r="53" spans="1:13">
      <c r="A53" t="str">
        <f>_xlfn.XLOOKUP(B53,Rotineiros!B$1:B$5000,Rotineiros!A$1:A$5000)</f>
        <v>C1323094</v>
      </c>
      <c r="B53" t="s">
        <v>3076</v>
      </c>
      <c r="C53" t="s">
        <v>17372</v>
      </c>
      <c r="D53" t="s">
        <v>3077</v>
      </c>
      <c r="E53" s="3" t="str">
        <f>_xlfn.XLOOKUP(A53,'Badge Arqueiro'!A$1:A$170,'Badge Arqueiro'!B$1:B$170,"0")</f>
        <v>0</v>
      </c>
      <c r="F53" s="55" t="str">
        <f>_xlfn.XLOOKUP(A53,Comiters!A$1:A$999,Comiters!B$1:B$999,"0")</f>
        <v>0</v>
      </c>
      <c r="H53"/>
      <c r="M53">
        <f t="shared" si="1"/>
        <v>0</v>
      </c>
    </row>
    <row r="54" spans="1:13">
      <c r="A54" t="str">
        <f>_xlfn.XLOOKUP(B54,Rotineiros!B$1:B$5000,Rotineiros!A$1:A$5000)</f>
        <v>C1323209</v>
      </c>
      <c r="B54" t="s">
        <v>11661</v>
      </c>
      <c r="C54" t="s">
        <v>12694</v>
      </c>
      <c r="D54" t="s">
        <v>11739</v>
      </c>
      <c r="E54" s="3" t="str">
        <f>_xlfn.XLOOKUP(A54,'Badge Arqueiro'!A$1:A$170,'Badge Arqueiro'!B$1:B$170,"0")</f>
        <v>0</v>
      </c>
      <c r="F54" s="55" t="str">
        <f>_xlfn.XLOOKUP(A54,Comiters!A$1:A$999,Comiters!B$1:B$999,"0")</f>
        <v>0</v>
      </c>
      <c r="H54"/>
      <c r="M54">
        <f t="shared" si="1"/>
        <v>0</v>
      </c>
    </row>
    <row r="55" spans="1:13">
      <c r="A55" t="str">
        <f>_xlfn.XLOOKUP(B55,Rotineiros!B$1:B$5000,Rotineiros!A$1:A$5000)</f>
        <v>C1323551</v>
      </c>
      <c r="B55" t="s">
        <v>74</v>
      </c>
      <c r="C55" t="s">
        <v>4084</v>
      </c>
      <c r="D55" t="s">
        <v>75</v>
      </c>
      <c r="E55" s="3" t="str">
        <f>_xlfn.XLOOKUP(A55,'Badge Arqueiro'!A$1:A$170,'Badge Arqueiro'!B$1:B$170,"0")</f>
        <v>0</v>
      </c>
      <c r="F55" s="55" t="str">
        <f>_xlfn.XLOOKUP(A55,Comiters!A$1:A$999,Comiters!B$1:B$999,"0")</f>
        <v>0</v>
      </c>
      <c r="H55"/>
      <c r="M55">
        <f t="shared" si="1"/>
        <v>0</v>
      </c>
    </row>
    <row r="56" spans="1:13">
      <c r="A56" t="str">
        <f>_xlfn.XLOOKUP(B56,Rotineiros!B$1:B$5000,Rotineiros!A$1:A$5000)</f>
        <v>C1324001</v>
      </c>
      <c r="B56" t="s">
        <v>17382</v>
      </c>
      <c r="C56" t="s">
        <v>15694</v>
      </c>
      <c r="D56" t="s">
        <v>17383</v>
      </c>
      <c r="E56" s="3" t="str">
        <f>_xlfn.XLOOKUP(A56,'Badge Arqueiro'!A$1:A$170,'Badge Arqueiro'!B$1:B$170,"0")</f>
        <v>0</v>
      </c>
      <c r="F56" s="55" t="str">
        <f>_xlfn.XLOOKUP(A56,Comiters!A$1:A$999,Comiters!B$1:B$999,"0")</f>
        <v>0</v>
      </c>
      <c r="H56"/>
      <c r="M56">
        <f t="shared" si="1"/>
        <v>0</v>
      </c>
    </row>
    <row r="57" spans="1:13">
      <c r="A57" t="str">
        <f>_xlfn.XLOOKUP(B57,Rotineiros!B$1:B$5000,Rotineiros!A$1:A$5000)</f>
        <v>C1324011</v>
      </c>
      <c r="B57" t="s">
        <v>15847</v>
      </c>
      <c r="C57" t="s">
        <v>17532</v>
      </c>
      <c r="D57" t="s">
        <v>15848</v>
      </c>
      <c r="E57" s="3" t="str">
        <f>_xlfn.XLOOKUP(A57,'Badge Arqueiro'!A$1:A$170,'Badge Arqueiro'!B$1:B$170,"0")</f>
        <v>0</v>
      </c>
      <c r="F57" s="55" t="str">
        <f>_xlfn.XLOOKUP(A57,Comiters!A$1:A$999,Comiters!B$1:B$999,"0")</f>
        <v>0</v>
      </c>
      <c r="H57"/>
      <c r="M57">
        <f t="shared" si="1"/>
        <v>0</v>
      </c>
    </row>
    <row r="58" spans="1:13">
      <c r="A58" t="str">
        <f>_xlfn.XLOOKUP(B58,Rotineiros!B$1:B$5000,Rotineiros!A$1:A$5000)</f>
        <v>C1324044</v>
      </c>
      <c r="B58" t="s">
        <v>16283</v>
      </c>
      <c r="C58" t="s">
        <v>14804</v>
      </c>
      <c r="D58" t="s">
        <v>16285</v>
      </c>
      <c r="E58" s="3" t="str">
        <f>_xlfn.XLOOKUP(A58,'Badge Arqueiro'!A$1:A$170,'Badge Arqueiro'!B$1:B$170,"0")</f>
        <v>0</v>
      </c>
      <c r="F58" s="55" t="str">
        <f>_xlfn.XLOOKUP(A58,Comiters!A$1:A$999,Comiters!B$1:B$999,"0")</f>
        <v>0</v>
      </c>
      <c r="H58"/>
      <c r="M58">
        <f t="shared" si="1"/>
        <v>0</v>
      </c>
    </row>
    <row r="59" spans="1:13">
      <c r="A59" t="str">
        <f>_xlfn.XLOOKUP(B59,Rotineiros!B$1:B$5000,Rotineiros!A$1:A$5000)</f>
        <v>C1324354</v>
      </c>
      <c r="B59" t="s">
        <v>56</v>
      </c>
      <c r="C59" t="s">
        <v>13741</v>
      </c>
      <c r="D59" t="s">
        <v>58</v>
      </c>
      <c r="E59" s="3">
        <f>_xlfn.XLOOKUP(A59,'Badge Arqueiro'!A$1:A$170,'Badge Arqueiro'!B$1:B$170,"0")</f>
        <v>1</v>
      </c>
      <c r="F59" s="55">
        <f>_xlfn.XLOOKUP(A59,Comiters!A$1:A$999,Comiters!B$1:B$999,"0")</f>
        <v>1</v>
      </c>
      <c r="H59"/>
      <c r="M59">
        <f t="shared" si="1"/>
        <v>0</v>
      </c>
    </row>
    <row r="60" spans="1:13">
      <c r="A60" t="str">
        <f>_xlfn.XLOOKUP(B60,Rotineiros!B$1:B$5000,Rotineiros!A$1:A$5000)</f>
        <v>C1324388</v>
      </c>
      <c r="B60" t="s">
        <v>3202</v>
      </c>
      <c r="C60" t="s">
        <v>17170</v>
      </c>
      <c r="D60" t="s">
        <v>3203</v>
      </c>
      <c r="E60" s="3" t="str">
        <f>_xlfn.XLOOKUP(A60,'Badge Arqueiro'!A$1:A$170,'Badge Arqueiro'!B$1:B$170,"0")</f>
        <v>0</v>
      </c>
      <c r="F60" s="55">
        <f>_xlfn.XLOOKUP(A60,Comiters!A$1:A$999,Comiters!B$1:B$999,"0")</f>
        <v>1</v>
      </c>
      <c r="H60"/>
      <c r="M60">
        <f t="shared" si="1"/>
        <v>0</v>
      </c>
    </row>
    <row r="61" spans="1:13">
      <c r="A61" t="str">
        <f>_xlfn.XLOOKUP(B61,Rotineiros!B$1:B$5000,Rotineiros!A$1:A$5000)</f>
        <v>C1324391</v>
      </c>
      <c r="B61" t="s">
        <v>1954</v>
      </c>
      <c r="C61" t="s">
        <v>17663</v>
      </c>
      <c r="D61" t="s">
        <v>1956</v>
      </c>
      <c r="E61" s="3">
        <f>_xlfn.XLOOKUP(A61,'Badge Arqueiro'!A$1:A$170,'Badge Arqueiro'!B$1:B$170,"0")</f>
        <v>1</v>
      </c>
      <c r="F61" s="55">
        <f>_xlfn.XLOOKUP(A61,Comiters!A$1:A$999,Comiters!B$1:B$999,"0")</f>
        <v>1</v>
      </c>
      <c r="H61"/>
      <c r="M61">
        <f t="shared" si="1"/>
        <v>0</v>
      </c>
    </row>
    <row r="62" spans="1:13">
      <c r="A62" t="str">
        <f>_xlfn.XLOOKUP(B62,Rotineiros!B$1:B$5000,Rotineiros!A$1:A$5000)</f>
        <v>C1324394</v>
      </c>
      <c r="B62" t="s">
        <v>2987</v>
      </c>
      <c r="C62" t="s">
        <v>16566</v>
      </c>
      <c r="D62" t="s">
        <v>3169</v>
      </c>
      <c r="E62" s="3" t="str">
        <f>_xlfn.XLOOKUP(A62,'Badge Arqueiro'!A$1:A$170,'Badge Arqueiro'!B$1:B$170,"0")</f>
        <v>0</v>
      </c>
      <c r="F62" s="55" t="str">
        <f>_xlfn.XLOOKUP(A62,Comiters!A$1:A$999,Comiters!B$1:B$999,"0")</f>
        <v>0</v>
      </c>
      <c r="H62"/>
      <c r="M62">
        <f t="shared" si="1"/>
        <v>0</v>
      </c>
    </row>
    <row r="63" spans="1:13">
      <c r="A63" t="str">
        <f>_xlfn.XLOOKUP(B63,Rotineiros!B$1:B$5000,Rotineiros!A$1:A$5000)</f>
        <v>C1324408</v>
      </c>
      <c r="B63" t="s">
        <v>14280</v>
      </c>
      <c r="C63" t="s">
        <v>15920</v>
      </c>
      <c r="D63" t="s">
        <v>14314</v>
      </c>
      <c r="E63" s="3" t="str">
        <f>_xlfn.XLOOKUP(A63,'Badge Arqueiro'!A$1:A$170,'Badge Arqueiro'!B$1:B$170,"0")</f>
        <v>0</v>
      </c>
      <c r="F63" s="55" t="str">
        <f>_xlfn.XLOOKUP(A63,Comiters!A$1:A$999,Comiters!B$1:B$999,"0")</f>
        <v>0</v>
      </c>
      <c r="H63"/>
      <c r="M63">
        <f t="shared" si="1"/>
        <v>0</v>
      </c>
    </row>
    <row r="64" spans="1:13">
      <c r="A64" t="str">
        <f>_xlfn.XLOOKUP(B64,Rotineiros!B$1:B$5000,Rotineiros!A$1:A$5000)</f>
        <v>C1324514</v>
      </c>
      <c r="B64" t="s">
        <v>657</v>
      </c>
      <c r="C64" t="s">
        <v>17597</v>
      </c>
      <c r="D64" t="s">
        <v>659</v>
      </c>
      <c r="E64" s="3">
        <f>_xlfn.XLOOKUP(A64,'Badge Arqueiro'!A$1:A$170,'Badge Arqueiro'!B$1:B$170,"0")</f>
        <v>1</v>
      </c>
      <c r="F64" s="55">
        <f>_xlfn.XLOOKUP(A64,Comiters!A$1:A$999,Comiters!B$1:B$999,"0")</f>
        <v>1</v>
      </c>
      <c r="H64"/>
      <c r="M64">
        <f t="shared" si="1"/>
        <v>0</v>
      </c>
    </row>
    <row r="65" spans="1:14">
      <c r="A65" t="str">
        <f>_xlfn.XLOOKUP(B65,Rotineiros!B$1:B$5000,Rotineiros!A$1:A$5000)</f>
        <v>C1324515</v>
      </c>
      <c r="B65" t="s">
        <v>61</v>
      </c>
      <c r="C65" t="s">
        <v>3518</v>
      </c>
      <c r="D65" t="s">
        <v>63</v>
      </c>
      <c r="E65" s="3">
        <f>_xlfn.XLOOKUP(A65,'Badge Arqueiro'!A$1:A$170,'Badge Arqueiro'!B$1:B$170,"0")</f>
        <v>1</v>
      </c>
      <c r="F65" s="55">
        <f>_xlfn.XLOOKUP(A65,Comiters!A$1:A$999,Comiters!B$1:B$999,"0")</f>
        <v>1</v>
      </c>
      <c r="H65"/>
      <c r="M65">
        <f t="shared" si="1"/>
        <v>0</v>
      </c>
    </row>
    <row r="66" spans="1:14" s="25" customFormat="1">
      <c r="A66" t="str">
        <f>_xlfn.XLOOKUP(B66,Rotineiros!B$1:B$5000,Rotineiros!A$1:A$5000)</f>
        <v>C1324519</v>
      </c>
      <c r="B66" t="s">
        <v>11800</v>
      </c>
      <c r="C66" t="s">
        <v>17554</v>
      </c>
      <c r="D66" t="s">
        <v>11879</v>
      </c>
      <c r="E66" s="3" t="str">
        <f>_xlfn.XLOOKUP(A66,'Badge Arqueiro'!A$1:A$170,'Badge Arqueiro'!B$1:B$170,"0")</f>
        <v>0</v>
      </c>
      <c r="F66" s="55" t="str">
        <f>_xlfn.XLOOKUP(A66,Comiters!A$1:A$999,Comiters!B$1:B$999,"0")</f>
        <v>0</v>
      </c>
      <c r="G66"/>
      <c r="H66"/>
      <c r="M66">
        <f t="shared" si="1"/>
        <v>0</v>
      </c>
      <c r="N66"/>
    </row>
    <row r="67" spans="1:14">
      <c r="A67" t="str">
        <f>_xlfn.XLOOKUP(B67,Rotineiros!B$1:B$5000,Rotineiros!A$1:A$5000)</f>
        <v>C1324537</v>
      </c>
      <c r="B67" t="s">
        <v>14225</v>
      </c>
      <c r="C67" t="s">
        <v>14940</v>
      </c>
      <c r="D67" t="s">
        <v>14226</v>
      </c>
      <c r="E67" s="3" t="str">
        <f>_xlfn.XLOOKUP(A67,'Badge Arqueiro'!A$1:A$170,'Badge Arqueiro'!B$1:B$170,"0")</f>
        <v>0</v>
      </c>
      <c r="F67" s="55" t="str">
        <f>_xlfn.XLOOKUP(A67,Comiters!A$1:A$999,Comiters!B$1:B$999,"0")</f>
        <v>0</v>
      </c>
      <c r="H67"/>
      <c r="M67">
        <f t="shared" si="1"/>
        <v>0</v>
      </c>
    </row>
    <row r="68" spans="1:14">
      <c r="A68" t="str">
        <f>_xlfn.XLOOKUP(B68,Rotineiros!B$1:B$5000,Rotineiros!A$1:A$5000)</f>
        <v>C1324538</v>
      </c>
      <c r="B68" t="s">
        <v>1389</v>
      </c>
      <c r="C68" t="s">
        <v>11552</v>
      </c>
      <c r="D68" t="s">
        <v>1390</v>
      </c>
      <c r="E68" s="3" t="str">
        <f>_xlfn.XLOOKUP(A68,'Badge Arqueiro'!A$1:A$170,'Badge Arqueiro'!B$1:B$170,"0")</f>
        <v>0</v>
      </c>
      <c r="F68" s="55">
        <f>_xlfn.XLOOKUP(A68,Comiters!A$1:A$999,Comiters!B$1:B$999,"0")</f>
        <v>1</v>
      </c>
      <c r="H68"/>
      <c r="M68">
        <f t="shared" si="1"/>
        <v>0</v>
      </c>
    </row>
    <row r="69" spans="1:14">
      <c r="A69" t="str">
        <f>_xlfn.XLOOKUP(B69,Rotineiros!B$1:B$5000,Rotineiros!A$1:A$5000)</f>
        <v>C1324539</v>
      </c>
      <c r="B69" t="s">
        <v>17515</v>
      </c>
      <c r="C69" t="s">
        <v>13790</v>
      </c>
      <c r="D69" t="s">
        <v>17516</v>
      </c>
      <c r="E69" s="3" t="str">
        <f>_xlfn.XLOOKUP(A69,'Badge Arqueiro'!A$1:A$170,'Badge Arqueiro'!B$1:B$170,"0")</f>
        <v>0</v>
      </c>
      <c r="F69" s="55" t="str">
        <f>_xlfn.XLOOKUP(A69,Comiters!A$1:A$999,Comiters!B$1:B$999,"0")</f>
        <v>0</v>
      </c>
      <c r="H69"/>
      <c r="M69">
        <f t="shared" ref="M69:M132" si="2">IF(D69=D70,1111111111,0)</f>
        <v>0</v>
      </c>
    </row>
    <row r="70" spans="1:14">
      <c r="A70" t="str">
        <f>_xlfn.XLOOKUP(B70,Rotineiros!B$1:B$5000,Rotineiros!A$1:A$5000)</f>
        <v>C1324716</v>
      </c>
      <c r="B70" t="s">
        <v>12491</v>
      </c>
      <c r="C70" t="s">
        <v>17442</v>
      </c>
      <c r="D70" t="s">
        <v>12492</v>
      </c>
      <c r="E70" s="3" t="str">
        <f>_xlfn.XLOOKUP(A70,'Badge Arqueiro'!A$1:A$170,'Badge Arqueiro'!B$1:B$170,"0")</f>
        <v>0</v>
      </c>
      <c r="F70" s="55" t="str">
        <f>_xlfn.XLOOKUP(A70,Comiters!A$1:A$999,Comiters!B$1:B$999,"0")</f>
        <v>0</v>
      </c>
      <c r="H70"/>
      <c r="M70">
        <f t="shared" si="2"/>
        <v>0</v>
      </c>
    </row>
    <row r="71" spans="1:14">
      <c r="A71" t="str">
        <f>_xlfn.XLOOKUP(B71,Rotineiros!B$1:B$5000,Rotineiros!A$1:A$5000)</f>
        <v>C1324905</v>
      </c>
      <c r="B71" t="s">
        <v>32</v>
      </c>
      <c r="C71" t="s">
        <v>17514</v>
      </c>
      <c r="D71" t="s">
        <v>34</v>
      </c>
      <c r="E71" s="3">
        <f>_xlfn.XLOOKUP(A71,'Badge Arqueiro'!A$1:A$170,'Badge Arqueiro'!B$1:B$170,"0")</f>
        <v>1</v>
      </c>
      <c r="F71" s="55">
        <f>_xlfn.XLOOKUP(A71,Comiters!A$1:A$999,Comiters!B$1:B$999,"0")</f>
        <v>1</v>
      </c>
      <c r="H71"/>
      <c r="M71">
        <f t="shared" si="2"/>
        <v>0</v>
      </c>
    </row>
    <row r="72" spans="1:14">
      <c r="A72" t="str">
        <f>_xlfn.XLOOKUP(B72,Rotineiros!B$1:B$5000,Rotineiros!A$1:A$5000)</f>
        <v>C1325028</v>
      </c>
      <c r="B72" t="s">
        <v>1970</v>
      </c>
      <c r="C72" t="s">
        <v>17541</v>
      </c>
      <c r="D72" t="s">
        <v>1972</v>
      </c>
      <c r="E72" s="3" t="str">
        <f>_xlfn.XLOOKUP(A72,'Badge Arqueiro'!A$1:A$170,'Badge Arqueiro'!B$1:B$170,"0")</f>
        <v>0</v>
      </c>
      <c r="F72" s="55">
        <f>_xlfn.XLOOKUP(A72,Comiters!A$1:A$999,Comiters!B$1:B$999,"0")</f>
        <v>1</v>
      </c>
      <c r="H72"/>
      <c r="M72">
        <f t="shared" si="2"/>
        <v>0</v>
      </c>
    </row>
    <row r="73" spans="1:14">
      <c r="A73" t="str">
        <f>_xlfn.XLOOKUP(B73,Rotineiros!B$1:B$5000,Rotineiros!A$1:A$5000)</f>
        <v>C1325273</v>
      </c>
      <c r="B73" t="s">
        <v>3144</v>
      </c>
      <c r="C73" t="s">
        <v>17270</v>
      </c>
      <c r="D73" t="s">
        <v>3145</v>
      </c>
      <c r="E73" s="3" t="str">
        <f>_xlfn.XLOOKUP(A73,'Badge Arqueiro'!A$1:A$170,'Badge Arqueiro'!B$1:B$170,"0")</f>
        <v>0</v>
      </c>
      <c r="F73" s="55" t="str">
        <f>_xlfn.XLOOKUP(A73,Comiters!A$1:A$999,Comiters!B$1:B$999,"0")</f>
        <v>0</v>
      </c>
      <c r="H73"/>
      <c r="M73">
        <f t="shared" si="2"/>
        <v>0</v>
      </c>
    </row>
    <row r="74" spans="1:14">
      <c r="A74" t="str">
        <f>_xlfn.XLOOKUP(B74,Rotineiros!B$1:B$5000,Rotineiros!A$1:A$5000)</f>
        <v>C1325304</v>
      </c>
      <c r="B74" t="s">
        <v>3984</v>
      </c>
      <c r="C74" t="s">
        <v>17466</v>
      </c>
      <c r="D74" t="s">
        <v>4151</v>
      </c>
      <c r="E74" s="3" t="str">
        <f>_xlfn.XLOOKUP(A74,'Badge Arqueiro'!A$1:A$170,'Badge Arqueiro'!B$1:B$170,"0")</f>
        <v>0</v>
      </c>
      <c r="F74" s="55" t="str">
        <f>_xlfn.XLOOKUP(A74,Comiters!A$1:A$999,Comiters!B$1:B$999,"0")</f>
        <v>0</v>
      </c>
      <c r="H74"/>
      <c r="M74">
        <f t="shared" si="2"/>
        <v>0</v>
      </c>
    </row>
    <row r="75" spans="1:14">
      <c r="A75" t="str">
        <f>_xlfn.XLOOKUP(B75,Rotineiros!B$1:B$5000,Rotineiros!A$1:A$5000)</f>
        <v>C1325310</v>
      </c>
      <c r="B75" t="s">
        <v>13399</v>
      </c>
      <c r="C75" t="s">
        <v>14311</v>
      </c>
      <c r="D75" t="s">
        <v>13401</v>
      </c>
      <c r="E75" s="3" t="str">
        <f>_xlfn.XLOOKUP(A75,'Badge Arqueiro'!A$1:A$170,'Badge Arqueiro'!B$1:B$170,"0")</f>
        <v>0</v>
      </c>
      <c r="F75" s="55">
        <f>_xlfn.XLOOKUP(A75,Comiters!A$1:A$999,Comiters!B$1:B$999,"0")</f>
        <v>1</v>
      </c>
      <c r="H75"/>
      <c r="M75">
        <f t="shared" si="2"/>
        <v>0</v>
      </c>
    </row>
    <row r="76" spans="1:14">
      <c r="A76" t="str">
        <f>_xlfn.XLOOKUP(B76,Rotineiros!B$1:B$5000,Rotineiros!A$1:A$5000)</f>
        <v>C1325321</v>
      </c>
      <c r="B76" t="s">
        <v>12141</v>
      </c>
      <c r="C76" t="s">
        <v>17504</v>
      </c>
      <c r="D76" t="s">
        <v>12195</v>
      </c>
      <c r="E76" s="3" t="str">
        <f>_xlfn.XLOOKUP(A76,'Badge Arqueiro'!A$1:A$170,'Badge Arqueiro'!B$1:B$170,"0")</f>
        <v>0</v>
      </c>
      <c r="F76" s="55" t="str">
        <f>_xlfn.XLOOKUP(A76,Comiters!A$1:A$999,Comiters!B$1:B$999,"0")</f>
        <v>0</v>
      </c>
      <c r="H76"/>
      <c r="M76">
        <f t="shared" si="2"/>
        <v>0</v>
      </c>
    </row>
    <row r="77" spans="1:14">
      <c r="A77" t="str">
        <f>_xlfn.XLOOKUP(B77,Rotineiros!B$1:B$5000,Rotineiros!A$1:A$5000)</f>
        <v>C1325331</v>
      </c>
      <c r="B77" t="s">
        <v>17380</v>
      </c>
      <c r="C77" t="s">
        <v>14634</v>
      </c>
      <c r="D77" t="s">
        <v>17381</v>
      </c>
      <c r="E77" s="3" t="str">
        <f>_xlfn.XLOOKUP(A77,'Badge Arqueiro'!A$1:A$170,'Badge Arqueiro'!B$1:B$170,"0")</f>
        <v>0</v>
      </c>
      <c r="F77" s="55" t="str">
        <f>_xlfn.XLOOKUP(A77,Comiters!A$1:A$999,Comiters!B$1:B$999,"0")</f>
        <v>0</v>
      </c>
      <c r="H77"/>
      <c r="M77">
        <f t="shared" si="2"/>
        <v>0</v>
      </c>
    </row>
    <row r="78" spans="1:14">
      <c r="A78" t="str">
        <f>_xlfn.XLOOKUP(B78,Rotineiros!B$1:B$5000,Rotineiros!A$1:A$5000)</f>
        <v>C1325537</v>
      </c>
      <c r="B78" t="s">
        <v>3314</v>
      </c>
      <c r="C78" t="s">
        <v>15581</v>
      </c>
      <c r="D78" t="s">
        <v>3315</v>
      </c>
      <c r="E78" s="3" t="str">
        <f>_xlfn.XLOOKUP(A78,'Badge Arqueiro'!A$1:A$170,'Badge Arqueiro'!B$1:B$170,"0")</f>
        <v>0</v>
      </c>
      <c r="F78" s="55" t="str">
        <f>_xlfn.XLOOKUP(A78,Comiters!A$1:A$999,Comiters!B$1:B$999,"0")</f>
        <v>0</v>
      </c>
      <c r="H78"/>
      <c r="M78">
        <f t="shared" si="2"/>
        <v>0</v>
      </c>
    </row>
    <row r="79" spans="1:14">
      <c r="A79" t="str">
        <f>_xlfn.XLOOKUP(B79,Rotineiros!B$1:B$5000,Rotineiros!A$1:A$5000)</f>
        <v>C1325588</v>
      </c>
      <c r="B79" t="s">
        <v>3274</v>
      </c>
      <c r="C79" t="s">
        <v>17676</v>
      </c>
      <c r="D79" t="s">
        <v>3275</v>
      </c>
      <c r="E79" s="3" t="str">
        <f>_xlfn.XLOOKUP(A79,'Badge Arqueiro'!A$1:A$170,'Badge Arqueiro'!B$1:B$170,"0")</f>
        <v>0</v>
      </c>
      <c r="F79" s="55">
        <f>_xlfn.XLOOKUP(A79,Comiters!A$1:A$999,Comiters!B$1:B$999,"0")</f>
        <v>1</v>
      </c>
      <c r="H79"/>
      <c r="M79">
        <f t="shared" si="2"/>
        <v>0</v>
      </c>
    </row>
    <row r="80" spans="1:14">
      <c r="A80" t="str">
        <f>_xlfn.XLOOKUP(B80,Rotineiros!B$1:B$5000,Rotineiros!A$1:A$5000)</f>
        <v>C1325643</v>
      </c>
      <c r="B80" t="s">
        <v>3982</v>
      </c>
      <c r="C80" t="s">
        <v>17344</v>
      </c>
      <c r="D80" t="s">
        <v>4149</v>
      </c>
      <c r="E80" s="3" t="str">
        <f>_xlfn.XLOOKUP(A80,'Badge Arqueiro'!A$1:A$170,'Badge Arqueiro'!B$1:B$170,"0")</f>
        <v>0</v>
      </c>
      <c r="F80" s="55">
        <f>_xlfn.XLOOKUP(A80,Comiters!A$1:A$999,Comiters!B$1:B$999,"0")</f>
        <v>1</v>
      </c>
      <c r="H80"/>
      <c r="M80">
        <f t="shared" si="2"/>
        <v>0</v>
      </c>
    </row>
    <row r="81" spans="1:14">
      <c r="A81" t="str">
        <f>_xlfn.XLOOKUP(B81,Rotineiros!B$1:B$5000,Rotineiros!A$1:A$5000)</f>
        <v>C1325687</v>
      </c>
      <c r="B81" t="s">
        <v>12363</v>
      </c>
      <c r="C81" t="s">
        <v>16489</v>
      </c>
      <c r="D81" t="s">
        <v>12364</v>
      </c>
      <c r="E81" s="3" t="str">
        <f>_xlfn.XLOOKUP(A81,'Badge Arqueiro'!A$1:A$170,'Badge Arqueiro'!B$1:B$170,"0")</f>
        <v>0</v>
      </c>
      <c r="F81" s="55" t="str">
        <f>_xlfn.XLOOKUP(A81,Comiters!A$1:A$999,Comiters!B$1:B$999,"0")</f>
        <v>0</v>
      </c>
      <c r="H81"/>
      <c r="M81">
        <f t="shared" si="2"/>
        <v>0</v>
      </c>
    </row>
    <row r="82" spans="1:14">
      <c r="A82" t="str">
        <f>_xlfn.XLOOKUP(B82,Rotineiros!B$1:B$5000,Rotineiros!A$1:A$5000)</f>
        <v>C1326000</v>
      </c>
      <c r="B82" t="s">
        <v>3989</v>
      </c>
      <c r="C82" t="s">
        <v>16724</v>
      </c>
      <c r="D82" t="s">
        <v>4156</v>
      </c>
      <c r="E82" s="3" t="str">
        <f>_xlfn.XLOOKUP(A82,'Badge Arqueiro'!A$1:A$170,'Badge Arqueiro'!B$1:B$170,"0")</f>
        <v>0</v>
      </c>
      <c r="F82" s="55">
        <f>_xlfn.XLOOKUP(A82,Comiters!A$1:A$999,Comiters!B$1:B$999,"0")</f>
        <v>1</v>
      </c>
      <c r="H82"/>
      <c r="M82">
        <f t="shared" si="2"/>
        <v>0</v>
      </c>
    </row>
    <row r="83" spans="1:14">
      <c r="A83" t="str">
        <f>_xlfn.XLOOKUP(B83,Rotineiros!B$1:B$5000,Rotineiros!A$1:A$5000)</f>
        <v>C1326022</v>
      </c>
      <c r="B83" t="s">
        <v>17453</v>
      </c>
      <c r="C83" t="s">
        <v>15270</v>
      </c>
      <c r="D83" t="s">
        <v>17454</v>
      </c>
      <c r="E83" s="3" t="str">
        <f>_xlfn.XLOOKUP(A83,'Badge Arqueiro'!A$1:A$170,'Badge Arqueiro'!B$1:B$170,"0")</f>
        <v>0</v>
      </c>
      <c r="F83" s="55">
        <f>_xlfn.XLOOKUP(A83,Comiters!A$1:A$999,Comiters!B$1:B$999,"0")</f>
        <v>1</v>
      </c>
      <c r="H83"/>
      <c r="M83">
        <f t="shared" si="2"/>
        <v>0</v>
      </c>
    </row>
    <row r="84" spans="1:14">
      <c r="A84" t="str">
        <f>_xlfn.XLOOKUP(B84,Rotineiros!B$1:B$5000,Rotineiros!A$1:A$5000)</f>
        <v>C1326036</v>
      </c>
      <c r="B84" t="s">
        <v>11638</v>
      </c>
      <c r="C84" t="s">
        <v>11690</v>
      </c>
      <c r="D84" t="s">
        <v>11714</v>
      </c>
      <c r="E84" s="3" t="str">
        <f>_xlfn.XLOOKUP(A84,'Badge Arqueiro'!A$1:A$170,'Badge Arqueiro'!B$1:B$170,"0")</f>
        <v>0</v>
      </c>
      <c r="F84" s="55" t="str">
        <f>_xlfn.XLOOKUP(A84,Comiters!A$1:A$999,Comiters!B$1:B$999,"0")</f>
        <v>0</v>
      </c>
      <c r="H84"/>
      <c r="M84">
        <f t="shared" si="2"/>
        <v>0</v>
      </c>
    </row>
    <row r="85" spans="1:14">
      <c r="A85" t="str">
        <f>_xlfn.XLOOKUP(B85,Rotineiros!B$1:B$5000,Rotineiros!A$1:A$5000)</f>
        <v>C1326067</v>
      </c>
      <c r="B85" t="s">
        <v>1396</v>
      </c>
      <c r="C85" t="s">
        <v>17702</v>
      </c>
      <c r="D85" t="s">
        <v>1398</v>
      </c>
      <c r="E85" s="3">
        <f>_xlfn.XLOOKUP(A85,'Badge Arqueiro'!A$1:A$170,'Badge Arqueiro'!B$1:B$170,"0")</f>
        <v>1</v>
      </c>
      <c r="F85" s="55" t="str">
        <f>_xlfn.XLOOKUP(A85,Comiters!A$1:A$999,Comiters!B$1:B$999,"0")</f>
        <v>0</v>
      </c>
      <c r="H85"/>
      <c r="M85">
        <f t="shared" si="2"/>
        <v>0</v>
      </c>
    </row>
    <row r="86" spans="1:14">
      <c r="A86" t="str">
        <f>_xlfn.XLOOKUP(B86,Rotineiros!B$1:B$5000,Rotineiros!A$1:A$5000)</f>
        <v>C1326124</v>
      </c>
      <c r="B86" t="s">
        <v>12279</v>
      </c>
      <c r="C86" t="s">
        <v>17653</v>
      </c>
      <c r="D86" t="s">
        <v>12280</v>
      </c>
      <c r="E86" s="3">
        <f>_xlfn.XLOOKUP(A86,'Badge Arqueiro'!A$1:A$170,'Badge Arqueiro'!B$1:B$170,"0")</f>
        <v>1</v>
      </c>
      <c r="F86" s="55">
        <f>_xlfn.XLOOKUP(A86,Comiters!A$1:A$999,Comiters!B$1:B$999,"0")</f>
        <v>1</v>
      </c>
      <c r="H86"/>
      <c r="M86">
        <f t="shared" si="2"/>
        <v>0</v>
      </c>
    </row>
    <row r="87" spans="1:14">
      <c r="A87" t="str">
        <f>_xlfn.XLOOKUP(B87,Rotineiros!B$1:B$5000,Rotineiros!A$1:A$5000)</f>
        <v>C1326125</v>
      </c>
      <c r="B87" t="s">
        <v>17636</v>
      </c>
      <c r="C87" t="s">
        <v>15600</v>
      </c>
      <c r="D87" t="s">
        <v>17637</v>
      </c>
      <c r="E87" s="3" t="str">
        <f>_xlfn.XLOOKUP(A87,'Badge Arqueiro'!A$1:A$170,'Badge Arqueiro'!B$1:B$170,"0")</f>
        <v>0</v>
      </c>
      <c r="F87" s="55">
        <f>_xlfn.XLOOKUP(A87,Comiters!A$1:A$999,Comiters!B$1:B$999,"0")</f>
        <v>1</v>
      </c>
      <c r="H87"/>
      <c r="M87">
        <f t="shared" si="2"/>
        <v>0</v>
      </c>
    </row>
    <row r="88" spans="1:14">
      <c r="A88" t="str">
        <f>_xlfn.XLOOKUP(B88,Rotineiros!B$1:B$5000,Rotineiros!A$1:A$5000)</f>
        <v>C1326426</v>
      </c>
      <c r="B88" t="s">
        <v>3995</v>
      </c>
      <c r="C88" t="s">
        <v>17760</v>
      </c>
      <c r="D88" t="s">
        <v>4162</v>
      </c>
      <c r="E88" s="3">
        <f>_xlfn.XLOOKUP(A88,'Badge Arqueiro'!A$1:A$170,'Badge Arqueiro'!B$1:B$170,"0")</f>
        <v>1</v>
      </c>
      <c r="F88" s="55">
        <f>_xlfn.XLOOKUP(A88,Comiters!A$1:A$999,Comiters!B$1:B$999,"0")</f>
        <v>1</v>
      </c>
      <c r="H88"/>
      <c r="M88">
        <f t="shared" si="2"/>
        <v>0</v>
      </c>
    </row>
    <row r="89" spans="1:14">
      <c r="A89" t="str">
        <f>_xlfn.XLOOKUP(B89,Rotineiros!B$1:B$5000,Rotineiros!A$1:A$5000)</f>
        <v>C1326508</v>
      </c>
      <c r="B89" t="s">
        <v>3968</v>
      </c>
      <c r="C89" t="s">
        <v>17343</v>
      </c>
      <c r="D89" t="s">
        <v>4133</v>
      </c>
      <c r="E89" s="3" t="str">
        <f>_xlfn.XLOOKUP(A89,'Badge Arqueiro'!A$1:A$170,'Badge Arqueiro'!B$1:B$170,"0")</f>
        <v>0</v>
      </c>
      <c r="F89" s="55" t="str">
        <f>_xlfn.XLOOKUP(A89,Comiters!A$1:A$999,Comiters!B$1:B$999,"0")</f>
        <v>0</v>
      </c>
      <c r="H89"/>
      <c r="M89">
        <f t="shared" si="2"/>
        <v>0</v>
      </c>
    </row>
    <row r="90" spans="1:14">
      <c r="A90" t="str">
        <f>_xlfn.XLOOKUP(B90,Rotineiros!B$1:B$5000,Rotineiros!A$1:A$5000)</f>
        <v>C1326890</v>
      </c>
      <c r="B90" t="s">
        <v>14642</v>
      </c>
      <c r="C90" t="s">
        <v>17379</v>
      </c>
      <c r="D90" t="s">
        <v>14643</v>
      </c>
      <c r="E90" s="3" t="str">
        <f>_xlfn.XLOOKUP(A90,'Badge Arqueiro'!A$1:A$170,'Badge Arqueiro'!B$1:B$170,"0")</f>
        <v>0</v>
      </c>
      <c r="F90" s="55">
        <f>_xlfn.XLOOKUP(A90,Comiters!A$1:A$999,Comiters!B$1:B$999,"0")</f>
        <v>1</v>
      </c>
      <c r="H90"/>
      <c r="M90">
        <f t="shared" si="2"/>
        <v>0</v>
      </c>
    </row>
    <row r="91" spans="1:14">
      <c r="A91" t="str">
        <f>_xlfn.XLOOKUP(B91,Rotineiros!B$1:B$5000,Rotineiros!A$1:A$5000)</f>
        <v>C1326922</v>
      </c>
      <c r="B91" t="s">
        <v>2552</v>
      </c>
      <c r="C91" t="s">
        <v>17375</v>
      </c>
      <c r="D91" t="s">
        <v>2554</v>
      </c>
      <c r="E91" s="3">
        <f>_xlfn.XLOOKUP(A91,'Badge Arqueiro'!A$1:A$170,'Badge Arqueiro'!B$1:B$170,"0")</f>
        <v>1</v>
      </c>
      <c r="F91" s="55">
        <f>_xlfn.XLOOKUP(A91,Comiters!A$1:A$999,Comiters!B$1:B$999,"0")</f>
        <v>1</v>
      </c>
      <c r="H91"/>
      <c r="M91">
        <f t="shared" si="2"/>
        <v>0</v>
      </c>
    </row>
    <row r="92" spans="1:14" s="25" customFormat="1">
      <c r="A92" t="str">
        <f>_xlfn.XLOOKUP(B92,Rotineiros!B$1:B$5000,Rotineiros!A$1:A$5000)</f>
        <v>C1326923</v>
      </c>
      <c r="B92" t="s">
        <v>17753</v>
      </c>
      <c r="C92" t="s">
        <v>15958</v>
      </c>
      <c r="D92" t="s">
        <v>17754</v>
      </c>
      <c r="E92" s="3">
        <f>_xlfn.XLOOKUP(A92,'Badge Arqueiro'!A$1:A$170,'Badge Arqueiro'!B$1:B$170,"0")</f>
        <v>1</v>
      </c>
      <c r="F92" s="55" t="str">
        <f>_xlfn.XLOOKUP(A92,Comiters!A$1:A$999,Comiters!B$1:B$999,"0")</f>
        <v>0</v>
      </c>
      <c r="G92"/>
      <c r="H92"/>
      <c r="M92">
        <f t="shared" si="2"/>
        <v>0</v>
      </c>
      <c r="N92"/>
    </row>
    <row r="93" spans="1:14">
      <c r="A93" t="str">
        <f>_xlfn.XLOOKUP(B93,Rotineiros!B$1:B$5000,Rotineiros!A$1:A$5000)</f>
        <v>C1326944</v>
      </c>
      <c r="B93" t="s">
        <v>15382</v>
      </c>
      <c r="C93" t="s">
        <v>14700</v>
      </c>
      <c r="D93" t="s">
        <v>15384</v>
      </c>
      <c r="E93" s="3" t="str">
        <f>_xlfn.XLOOKUP(A93,'Badge Arqueiro'!A$1:A$170,'Badge Arqueiro'!B$1:B$170,"0")</f>
        <v>0</v>
      </c>
      <c r="F93" s="55" t="str">
        <f>_xlfn.XLOOKUP(A93,Comiters!A$1:A$999,Comiters!B$1:B$999,"0")</f>
        <v>0</v>
      </c>
      <c r="H93"/>
      <c r="M93">
        <f t="shared" si="2"/>
        <v>0</v>
      </c>
    </row>
    <row r="94" spans="1:14">
      <c r="A94" t="str">
        <f>_xlfn.XLOOKUP(B94,Rotineiros!B$1:B$5000,Rotineiros!A$1:A$5000)</f>
        <v>C1326970</v>
      </c>
      <c r="B94" t="s">
        <v>3796</v>
      </c>
      <c r="C94" t="s">
        <v>17669</v>
      </c>
      <c r="D94" t="s">
        <v>3899</v>
      </c>
      <c r="E94" s="3">
        <f>_xlfn.XLOOKUP(A94,'Badge Arqueiro'!A$1:A$170,'Badge Arqueiro'!B$1:B$170,"0")</f>
        <v>1</v>
      </c>
      <c r="F94" s="55">
        <f>_xlfn.XLOOKUP(A94,Comiters!A$1:A$999,Comiters!B$1:B$999,"0")</f>
        <v>1</v>
      </c>
      <c r="H94"/>
      <c r="M94">
        <f t="shared" si="2"/>
        <v>0</v>
      </c>
    </row>
    <row r="95" spans="1:14" s="25" customFormat="1">
      <c r="A95" t="str">
        <f>_xlfn.XLOOKUP(B95,Rotineiros!B$1:B$5000,Rotineiros!A$1:A$5000)</f>
        <v>C1326986</v>
      </c>
      <c r="B95" t="s">
        <v>17483</v>
      </c>
      <c r="C95" t="s">
        <v>17484</v>
      </c>
      <c r="D95" t="s">
        <v>17485</v>
      </c>
      <c r="E95" s="3" t="str">
        <f>_xlfn.XLOOKUP(A95,'Badge Arqueiro'!A$1:A$170,'Badge Arqueiro'!B$1:B$170,"0")</f>
        <v>0</v>
      </c>
      <c r="F95" s="55">
        <f>_xlfn.XLOOKUP(A95,Comiters!A$1:A$999,Comiters!B$1:B$999,"0")</f>
        <v>1</v>
      </c>
      <c r="G95"/>
      <c r="H95"/>
      <c r="M95">
        <f t="shared" si="2"/>
        <v>0</v>
      </c>
      <c r="N95"/>
    </row>
    <row r="96" spans="1:14" s="25" customFormat="1">
      <c r="A96" t="str">
        <f>_xlfn.XLOOKUP(B96,Rotineiros!B$1:B$5000,Rotineiros!A$1:A$5000)</f>
        <v>C1327218</v>
      </c>
      <c r="B96" t="s">
        <v>3142</v>
      </c>
      <c r="C96" t="s">
        <v>17530</v>
      </c>
      <c r="D96" t="s">
        <v>3143</v>
      </c>
      <c r="E96" s="3">
        <f>_xlfn.XLOOKUP(A96,'Badge Arqueiro'!A$1:A$170,'Badge Arqueiro'!B$1:B$170,"0")</f>
        <v>1</v>
      </c>
      <c r="F96" s="55">
        <f>_xlfn.XLOOKUP(A96,Comiters!A$1:A$999,Comiters!B$1:B$999,"0")</f>
        <v>1</v>
      </c>
      <c r="G96"/>
      <c r="H96"/>
      <c r="M96">
        <f t="shared" si="2"/>
        <v>0</v>
      </c>
      <c r="N96"/>
    </row>
    <row r="97" spans="1:14" s="25" customFormat="1">
      <c r="A97" t="str">
        <f>_xlfn.XLOOKUP(B97,Rotineiros!B$1:B$5000,Rotineiros!A$1:A$5000)</f>
        <v>C1327534</v>
      </c>
      <c r="B97" t="s">
        <v>17638</v>
      </c>
      <c r="C97" t="s">
        <v>17639</v>
      </c>
      <c r="D97" t="s">
        <v>17640</v>
      </c>
      <c r="E97" s="3" t="str">
        <f>_xlfn.XLOOKUP(A97,'Badge Arqueiro'!A$1:A$170,'Badge Arqueiro'!B$1:B$170,"0")</f>
        <v>0</v>
      </c>
      <c r="F97" s="55">
        <f>_xlfn.XLOOKUP(A97,Comiters!A$1:A$999,Comiters!B$1:B$999,"0")</f>
        <v>1</v>
      </c>
      <c r="G97"/>
      <c r="H97"/>
      <c r="M97">
        <f t="shared" si="2"/>
        <v>0</v>
      </c>
      <c r="N97"/>
    </row>
    <row r="98" spans="1:14" s="25" customFormat="1">
      <c r="A98" t="str">
        <f>_xlfn.XLOOKUP(B98,Rotineiros!B$1:B$5000,Rotineiros!A$1:A$5000)</f>
        <v>C1327624</v>
      </c>
      <c r="B98" t="s">
        <v>17263</v>
      </c>
      <c r="C98" t="s">
        <v>14308</v>
      </c>
      <c r="D98" t="s">
        <v>17264</v>
      </c>
      <c r="E98" s="3" t="str">
        <f>_xlfn.XLOOKUP(A98,'Badge Arqueiro'!A$1:A$170,'Badge Arqueiro'!B$1:B$170,"0")</f>
        <v>0</v>
      </c>
      <c r="F98" s="55">
        <f>_xlfn.XLOOKUP(A98,Comiters!A$1:A$999,Comiters!B$1:B$999,"0")</f>
        <v>1</v>
      </c>
      <c r="G98"/>
      <c r="H98"/>
      <c r="M98">
        <f t="shared" si="2"/>
        <v>0</v>
      </c>
      <c r="N98"/>
    </row>
    <row r="99" spans="1:14" s="25" customFormat="1">
      <c r="A99" t="str">
        <f>_xlfn.XLOOKUP(B99,Rotineiros!B$1:B$5000,Rotineiros!A$1:A$5000)</f>
        <v>C1327638</v>
      </c>
      <c r="B99" t="s">
        <v>4015</v>
      </c>
      <c r="C99" t="s">
        <v>16468</v>
      </c>
      <c r="D99" t="s">
        <v>4183</v>
      </c>
      <c r="E99" s="3" t="str">
        <f>_xlfn.XLOOKUP(A99,'Badge Arqueiro'!A$1:A$170,'Badge Arqueiro'!B$1:B$170,"0")</f>
        <v>0</v>
      </c>
      <c r="F99" s="55">
        <f>_xlfn.XLOOKUP(A99,Comiters!A$1:A$999,Comiters!B$1:B$999,"0")</f>
        <v>1</v>
      </c>
      <c r="G99"/>
      <c r="H99"/>
      <c r="M99">
        <f t="shared" si="2"/>
        <v>0</v>
      </c>
      <c r="N99"/>
    </row>
    <row r="100" spans="1:14" s="25" customFormat="1">
      <c r="A100" t="str">
        <f>_xlfn.XLOOKUP(B100,Rotineiros!B$1:B$5000,Rotineiros!A$1:A$5000)</f>
        <v>C1327649</v>
      </c>
      <c r="B100" t="s">
        <v>16511</v>
      </c>
      <c r="C100" t="s">
        <v>17362</v>
      </c>
      <c r="D100" t="s">
        <v>16513</v>
      </c>
      <c r="E100" s="3">
        <f>_xlfn.XLOOKUP(A100,'Badge Arqueiro'!A$1:A$170,'Badge Arqueiro'!B$1:B$170,"0")</f>
        <v>1</v>
      </c>
      <c r="F100" s="55">
        <f>_xlfn.XLOOKUP(A100,Comiters!A$1:A$999,Comiters!B$1:B$999,"0")</f>
        <v>1</v>
      </c>
      <c r="G100"/>
      <c r="H100"/>
      <c r="M100">
        <f t="shared" si="2"/>
        <v>0</v>
      </c>
      <c r="N100"/>
    </row>
    <row r="101" spans="1:14" s="25" customFormat="1">
      <c r="A101" t="str">
        <f>_xlfn.XLOOKUP(B101,Rotineiros!B$1:B$5000,Rotineiros!A$1:A$5000)</f>
        <v>C1327706</v>
      </c>
      <c r="B101" t="s">
        <v>13640</v>
      </c>
      <c r="C101" t="s">
        <v>14852</v>
      </c>
      <c r="D101" t="s">
        <v>13641</v>
      </c>
      <c r="E101" s="3" t="str">
        <f>_xlfn.XLOOKUP(A101,'Badge Arqueiro'!A$1:A$170,'Badge Arqueiro'!B$1:B$170,"0")</f>
        <v>0</v>
      </c>
      <c r="F101" s="55" t="str">
        <f>_xlfn.XLOOKUP(A101,Comiters!A$1:A$999,Comiters!B$1:B$999,"0")</f>
        <v>0</v>
      </c>
      <c r="G101"/>
      <c r="H101"/>
      <c r="M101">
        <f t="shared" si="2"/>
        <v>0</v>
      </c>
      <c r="N101"/>
    </row>
    <row r="102" spans="1:14" s="25" customFormat="1">
      <c r="A102" t="str">
        <f>_xlfn.XLOOKUP(B102,Rotineiros!B$1:B$5000,Rotineiros!A$1:A$5000)</f>
        <v>C1327735</v>
      </c>
      <c r="B102" t="s">
        <v>17748</v>
      </c>
      <c r="C102" t="s">
        <v>15972</v>
      </c>
      <c r="D102" t="s">
        <v>17749</v>
      </c>
      <c r="E102" s="3" t="str">
        <f>_xlfn.XLOOKUP(A102,'Badge Arqueiro'!A$1:A$170,'Badge Arqueiro'!B$1:B$170,"0")</f>
        <v>0</v>
      </c>
      <c r="F102" s="55">
        <f>_xlfn.XLOOKUP(A102,Comiters!A$1:A$999,Comiters!B$1:B$999,"0")</f>
        <v>1</v>
      </c>
      <c r="G102"/>
      <c r="H102"/>
      <c r="M102">
        <f t="shared" si="2"/>
        <v>0</v>
      </c>
      <c r="N102"/>
    </row>
    <row r="103" spans="1:14" s="25" customFormat="1">
      <c r="A103" t="str">
        <f>_xlfn.XLOOKUP(B103,Rotineiros!B$1:B$5000,Rotineiros!A$1:A$5000)</f>
        <v>C1327886</v>
      </c>
      <c r="B103" t="s">
        <v>15333</v>
      </c>
      <c r="C103" t="s">
        <v>17357</v>
      </c>
      <c r="D103" t="s">
        <v>15335</v>
      </c>
      <c r="E103" s="3">
        <f>_xlfn.XLOOKUP(A103,'Badge Arqueiro'!A$1:A$170,'Badge Arqueiro'!B$1:B$170,"0")</f>
        <v>1</v>
      </c>
      <c r="F103" s="55">
        <f>_xlfn.XLOOKUP(A103,Comiters!A$1:A$999,Comiters!B$1:B$999,"0")</f>
        <v>1</v>
      </c>
      <c r="G103"/>
      <c r="H103"/>
      <c r="M103">
        <f t="shared" si="2"/>
        <v>0</v>
      </c>
      <c r="N103"/>
    </row>
    <row r="104" spans="1:14" s="25" customFormat="1">
      <c r="A104" t="str">
        <f>_xlfn.XLOOKUP(B104,Rotineiros!B$1:B$5000,Rotineiros!A$1:A$5000)</f>
        <v>C1327982</v>
      </c>
      <c r="B104" t="s">
        <v>3777</v>
      </c>
      <c r="C104" t="s">
        <v>382</v>
      </c>
      <c r="D104" t="s">
        <v>3880</v>
      </c>
      <c r="E104" s="3" t="str">
        <f>_xlfn.XLOOKUP(A104,'Badge Arqueiro'!A$1:A$170,'Badge Arqueiro'!B$1:B$170,"0")</f>
        <v>0</v>
      </c>
      <c r="F104" s="55">
        <f>_xlfn.XLOOKUP(A104,Comiters!A$1:A$999,Comiters!B$1:B$999,"0")</f>
        <v>1</v>
      </c>
      <c r="G104"/>
      <c r="H104"/>
      <c r="M104">
        <f t="shared" si="2"/>
        <v>0</v>
      </c>
      <c r="N104"/>
    </row>
    <row r="105" spans="1:14" s="25" customFormat="1">
      <c r="A105" t="str">
        <f>_xlfn.XLOOKUP(B105,Rotineiros!B$1:B$5000,Rotineiros!A$1:A$5000)</f>
        <v>C1328082</v>
      </c>
      <c r="B105" t="s">
        <v>11357</v>
      </c>
      <c r="C105" t="s">
        <v>14794</v>
      </c>
      <c r="D105" t="s">
        <v>11446</v>
      </c>
      <c r="E105" s="3" t="str">
        <f>_xlfn.XLOOKUP(A105,'Badge Arqueiro'!A$1:A$170,'Badge Arqueiro'!B$1:B$170,"0")</f>
        <v>0</v>
      </c>
      <c r="F105" s="55" t="str">
        <f>_xlfn.XLOOKUP(A105,Comiters!A$1:A$999,Comiters!B$1:B$999,"0")</f>
        <v>0</v>
      </c>
      <c r="G105"/>
      <c r="H105"/>
      <c r="M105">
        <f t="shared" si="2"/>
        <v>0</v>
      </c>
      <c r="N105"/>
    </row>
    <row r="106" spans="1:14" s="25" customFormat="1">
      <c r="A106" t="str">
        <f>_xlfn.XLOOKUP(B106,Rotineiros!B$1:B$5000,Rotineiros!A$1:A$5000)</f>
        <v>C1328277</v>
      </c>
      <c r="B106" t="s">
        <v>17617</v>
      </c>
      <c r="C106" t="s">
        <v>17618</v>
      </c>
      <c r="D106" t="s">
        <v>17619</v>
      </c>
      <c r="E106" s="3" t="str">
        <f>_xlfn.XLOOKUP(A106,'Badge Arqueiro'!A$1:A$170,'Badge Arqueiro'!B$1:B$170,"0")</f>
        <v>0</v>
      </c>
      <c r="F106" s="55" t="str">
        <f>_xlfn.XLOOKUP(A106,Comiters!A$1:A$999,Comiters!B$1:B$999,"0")</f>
        <v>0</v>
      </c>
      <c r="G106"/>
      <c r="H106"/>
      <c r="M106">
        <f t="shared" si="2"/>
        <v>0</v>
      </c>
      <c r="N106"/>
    </row>
    <row r="107" spans="1:14" s="25" customFormat="1">
      <c r="A107" t="str">
        <f>_xlfn.XLOOKUP(B107,Rotineiros!B$1:B$5000,Rotineiros!A$1:A$5000)</f>
        <v>C1328465</v>
      </c>
      <c r="B107" t="s">
        <v>13878</v>
      </c>
      <c r="C107" t="s">
        <v>17384</v>
      </c>
      <c r="D107" t="s">
        <v>13879</v>
      </c>
      <c r="E107" s="3" t="str">
        <f>_xlfn.XLOOKUP(A107,'Badge Arqueiro'!A$1:A$170,'Badge Arqueiro'!B$1:B$170,"0")</f>
        <v>0</v>
      </c>
      <c r="F107" s="55" t="str">
        <f>_xlfn.XLOOKUP(A107,Comiters!A$1:A$999,Comiters!B$1:B$999,"0")</f>
        <v>0</v>
      </c>
      <c r="G107"/>
      <c r="H107"/>
      <c r="M107">
        <f t="shared" si="2"/>
        <v>0</v>
      </c>
      <c r="N107"/>
    </row>
    <row r="108" spans="1:14" s="25" customFormat="1">
      <c r="A108" t="str">
        <f>_xlfn.XLOOKUP(B108,Rotineiros!B$1:B$5000,Rotineiros!A$1:A$5000)</f>
        <v>C1328566</v>
      </c>
      <c r="B108" t="s">
        <v>16638</v>
      </c>
      <c r="C108" t="s">
        <v>17460</v>
      </c>
      <c r="D108" t="s">
        <v>16639</v>
      </c>
      <c r="E108" s="3" t="str">
        <f>_xlfn.XLOOKUP(A108,'Badge Arqueiro'!A$1:A$170,'Badge Arqueiro'!B$1:B$170,"0")</f>
        <v>0</v>
      </c>
      <c r="F108" s="55" t="str">
        <f>_xlfn.XLOOKUP(A108,Comiters!A$1:A$999,Comiters!B$1:B$999,"0")</f>
        <v>0</v>
      </c>
      <c r="G108"/>
      <c r="H108"/>
      <c r="M108">
        <f t="shared" si="2"/>
        <v>0</v>
      </c>
      <c r="N108"/>
    </row>
    <row r="109" spans="1:14" s="25" customFormat="1">
      <c r="A109" t="str">
        <f>_xlfn.XLOOKUP(B109,Rotineiros!B$1:B$5000,Rotineiros!A$1:A$5000)</f>
        <v>C1328679</v>
      </c>
      <c r="B109" t="s">
        <v>11618</v>
      </c>
      <c r="C109" t="s">
        <v>17313</v>
      </c>
      <c r="D109" t="s">
        <v>11694</v>
      </c>
      <c r="E109" s="3" t="str">
        <f>_xlfn.XLOOKUP(A109,'Badge Arqueiro'!A$1:A$170,'Badge Arqueiro'!B$1:B$170,"0")</f>
        <v>0</v>
      </c>
      <c r="F109" s="55" t="str">
        <f>_xlfn.XLOOKUP(A109,Comiters!A$1:A$999,Comiters!B$1:B$999,"0")</f>
        <v>0</v>
      </c>
      <c r="G109"/>
      <c r="H109"/>
      <c r="M109">
        <f t="shared" si="2"/>
        <v>0</v>
      </c>
      <c r="N109"/>
    </row>
    <row r="110" spans="1:14" s="25" customFormat="1">
      <c r="A110" t="str">
        <f>_xlfn.XLOOKUP(B110,Rotineiros!B$1:B$5000,Rotineiros!A$1:A$5000)</f>
        <v>C1328703</v>
      </c>
      <c r="B110" t="s">
        <v>15889</v>
      </c>
      <c r="C110" t="s">
        <v>17266</v>
      </c>
      <c r="D110" t="s">
        <v>15891</v>
      </c>
      <c r="E110" s="3" t="str">
        <f>_xlfn.XLOOKUP(A110,'Badge Arqueiro'!A$1:A$170,'Badge Arqueiro'!B$1:B$170,"0")</f>
        <v>0</v>
      </c>
      <c r="F110" s="55">
        <f>_xlfn.XLOOKUP(A110,Comiters!A$1:A$999,Comiters!B$1:B$999,"0")</f>
        <v>1</v>
      </c>
      <c r="G110"/>
      <c r="H110"/>
      <c r="M110">
        <f t="shared" si="2"/>
        <v>0</v>
      </c>
      <c r="N110"/>
    </row>
    <row r="111" spans="1:14" s="25" customFormat="1">
      <c r="A111" t="str">
        <f>_xlfn.XLOOKUP(B111,Rotineiros!B$1:B$5000,Rotineiros!A$1:A$5000)</f>
        <v>C1328737</v>
      </c>
      <c r="B111" t="s">
        <v>11648</v>
      </c>
      <c r="C111" t="s">
        <v>17474</v>
      </c>
      <c r="D111" t="s">
        <v>11725</v>
      </c>
      <c r="E111" s="3" t="str">
        <f>_xlfn.XLOOKUP(A111,'Badge Arqueiro'!A$1:A$170,'Badge Arqueiro'!B$1:B$170,"0")</f>
        <v>0</v>
      </c>
      <c r="F111" s="55" t="str">
        <f>_xlfn.XLOOKUP(A111,Comiters!A$1:A$999,Comiters!B$1:B$999,"0")</f>
        <v>0</v>
      </c>
      <c r="G111"/>
      <c r="H111"/>
      <c r="M111">
        <f t="shared" si="2"/>
        <v>0</v>
      </c>
      <c r="N111"/>
    </row>
    <row r="112" spans="1:14" s="25" customFormat="1">
      <c r="A112" t="str">
        <f>_xlfn.XLOOKUP(B112,Rotineiros!B$1:B$5000,Rotineiros!A$1:A$5000)</f>
        <v>C1328746</v>
      </c>
      <c r="B112" t="s">
        <v>12449</v>
      </c>
      <c r="C112" t="s">
        <v>17747</v>
      </c>
      <c r="D112" t="s">
        <v>12451</v>
      </c>
      <c r="E112" s="3" t="str">
        <f>_xlfn.XLOOKUP(A112,'Badge Arqueiro'!A$1:A$170,'Badge Arqueiro'!B$1:B$170,"0")</f>
        <v>0</v>
      </c>
      <c r="F112" s="55">
        <f>_xlfn.XLOOKUP(A112,Comiters!A$1:A$999,Comiters!B$1:B$999,"0")</f>
        <v>1</v>
      </c>
      <c r="G112"/>
      <c r="H112"/>
      <c r="M112">
        <f t="shared" si="2"/>
        <v>0</v>
      </c>
      <c r="N112"/>
    </row>
    <row r="113" spans="1:14" s="25" customFormat="1">
      <c r="A113" t="str">
        <f>_xlfn.XLOOKUP(B113,Rotineiros!B$1:B$5000,Rotineiros!A$1:A$5000)</f>
        <v>C1328752</v>
      </c>
      <c r="B113" t="s">
        <v>17641</v>
      </c>
      <c r="C113" t="s">
        <v>15340</v>
      </c>
      <c r="D113" t="s">
        <v>17642</v>
      </c>
      <c r="E113" s="3" t="str">
        <f>_xlfn.XLOOKUP(A113,'Badge Arqueiro'!A$1:A$170,'Badge Arqueiro'!B$1:B$170,"0")</f>
        <v>0</v>
      </c>
      <c r="F113" s="55">
        <f>_xlfn.XLOOKUP(A113,Comiters!A$1:A$999,Comiters!B$1:B$999,"0")</f>
        <v>1</v>
      </c>
      <c r="G113"/>
      <c r="H113"/>
      <c r="M113">
        <f t="shared" si="2"/>
        <v>0</v>
      </c>
      <c r="N113"/>
    </row>
    <row r="114" spans="1:14" s="25" customFormat="1">
      <c r="A114" t="str">
        <f>_xlfn.XLOOKUP(B114,Rotineiros!B$1:B$5000,Rotineiros!A$1:A$5000)</f>
        <v>C1328765</v>
      </c>
      <c r="B114" t="s">
        <v>17175</v>
      </c>
      <c r="C114" t="s">
        <v>16263</v>
      </c>
      <c r="D114" t="s">
        <v>17176</v>
      </c>
      <c r="E114" s="3">
        <f>_xlfn.XLOOKUP(A114,'Badge Arqueiro'!A$1:A$170,'Badge Arqueiro'!B$1:B$170,"0")</f>
        <v>1</v>
      </c>
      <c r="F114" s="55">
        <f>_xlfn.XLOOKUP(A114,Comiters!A$1:A$999,Comiters!B$1:B$999,"0")</f>
        <v>1</v>
      </c>
      <c r="G114"/>
      <c r="H114"/>
      <c r="M114">
        <f t="shared" si="2"/>
        <v>0</v>
      </c>
      <c r="N114"/>
    </row>
    <row r="115" spans="1:14" s="25" customFormat="1">
      <c r="A115" t="str">
        <f>_xlfn.XLOOKUP(B115,Rotineiros!B$1:B$5000,Rotineiros!A$1:A$5000)</f>
        <v>C1328828</v>
      </c>
      <c r="B115" t="s">
        <v>17398</v>
      </c>
      <c r="C115" t="s">
        <v>15251</v>
      </c>
      <c r="D115" t="s">
        <v>17399</v>
      </c>
      <c r="E115" s="3" t="str">
        <f>_xlfn.XLOOKUP(A115,'Badge Arqueiro'!A$1:A$170,'Badge Arqueiro'!B$1:B$170,"0")</f>
        <v>0</v>
      </c>
      <c r="F115" s="55" t="str">
        <f>_xlfn.XLOOKUP(A115,Comiters!A$1:A$999,Comiters!B$1:B$999,"0")</f>
        <v>0</v>
      </c>
      <c r="G115"/>
      <c r="H115"/>
      <c r="M115">
        <f t="shared" si="2"/>
        <v>0</v>
      </c>
      <c r="N115"/>
    </row>
    <row r="116" spans="1:14" s="25" customFormat="1">
      <c r="A116" t="str">
        <f>_xlfn.XLOOKUP(B116,Rotineiros!B$1:B$5000,Rotineiros!A$1:A$5000)</f>
        <v>C1328845</v>
      </c>
      <c r="B116" t="s">
        <v>13873</v>
      </c>
      <c r="C116" t="s">
        <v>15442</v>
      </c>
      <c r="D116" t="s">
        <v>13874</v>
      </c>
      <c r="E116" s="3">
        <f>_xlfn.XLOOKUP(A116,'Badge Arqueiro'!A$1:A$170,'Badge Arqueiro'!B$1:B$170,"0")</f>
        <v>1</v>
      </c>
      <c r="F116" s="55" t="str">
        <f>_xlfn.XLOOKUP(A116,Comiters!A$1:A$999,Comiters!B$1:B$999,"0")</f>
        <v>0</v>
      </c>
      <c r="G116"/>
      <c r="H116"/>
      <c r="M116">
        <f t="shared" si="2"/>
        <v>0</v>
      </c>
      <c r="N116"/>
    </row>
    <row r="117" spans="1:14" s="25" customFormat="1">
      <c r="A117" t="str">
        <f>_xlfn.XLOOKUP(B117,Rotineiros!B$1:B$5000,Rotineiros!A$1:A$5000)</f>
        <v>C1329008</v>
      </c>
      <c r="B117" t="s">
        <v>15842</v>
      </c>
      <c r="C117" t="s">
        <v>17252</v>
      </c>
      <c r="D117" t="s">
        <v>15844</v>
      </c>
      <c r="E117" s="3" t="str">
        <f>_xlfn.XLOOKUP(A117,'Badge Arqueiro'!A$1:A$170,'Badge Arqueiro'!B$1:B$170,"0")</f>
        <v>0</v>
      </c>
      <c r="F117" s="55">
        <f>_xlfn.XLOOKUP(A117,Comiters!A$1:A$999,Comiters!B$1:B$999,"0")</f>
        <v>1</v>
      </c>
      <c r="G117"/>
      <c r="H117"/>
      <c r="M117">
        <f t="shared" si="2"/>
        <v>0</v>
      </c>
      <c r="N117"/>
    </row>
    <row r="118" spans="1:14" s="25" customFormat="1">
      <c r="A118" t="str">
        <f>_xlfn.XLOOKUP(B118,Rotineiros!B$1:B$5000,Rotineiros!A$1:A$5000)</f>
        <v>C1329023</v>
      </c>
      <c r="B118" t="s">
        <v>16128</v>
      </c>
      <c r="C118" t="s">
        <v>17379</v>
      </c>
      <c r="D118" t="s">
        <v>16130</v>
      </c>
      <c r="E118" s="3" t="str">
        <f>_xlfn.XLOOKUP(A118,'Badge Arqueiro'!A$1:A$170,'Badge Arqueiro'!B$1:B$170,"0")</f>
        <v>0</v>
      </c>
      <c r="F118" s="55" t="str">
        <f>_xlfn.XLOOKUP(A118,Comiters!A$1:A$999,Comiters!B$1:B$999,"0")</f>
        <v>0</v>
      </c>
      <c r="G118"/>
      <c r="H118"/>
      <c r="M118">
        <f t="shared" si="2"/>
        <v>0</v>
      </c>
      <c r="N118"/>
    </row>
    <row r="119" spans="1:14" s="25" customFormat="1">
      <c r="A119" t="str">
        <f>_xlfn.XLOOKUP(B119,Rotineiros!B$1:B$5000,Rotineiros!A$1:A$5000)</f>
        <v>C1329081</v>
      </c>
      <c r="B119" t="s">
        <v>17750</v>
      </c>
      <c r="C119" t="s">
        <v>17751</v>
      </c>
      <c r="D119" t="s">
        <v>17752</v>
      </c>
      <c r="E119" s="3" t="str">
        <f>_xlfn.XLOOKUP(A119,'Badge Arqueiro'!A$1:A$170,'Badge Arqueiro'!B$1:B$170,"0")</f>
        <v>0</v>
      </c>
      <c r="F119" s="55">
        <f>_xlfn.XLOOKUP(A119,Comiters!A$1:A$999,Comiters!B$1:B$999,"0")</f>
        <v>1</v>
      </c>
      <c r="G119"/>
      <c r="H119"/>
      <c r="M119">
        <f t="shared" si="2"/>
        <v>0</v>
      </c>
      <c r="N119"/>
    </row>
    <row r="120" spans="1:14" s="25" customFormat="1">
      <c r="A120" t="str">
        <f>_xlfn.XLOOKUP(B120,Rotineiros!B$1:B$5000,Rotineiros!A$1:A$5000)</f>
        <v>C1329165</v>
      </c>
      <c r="B120" t="s">
        <v>15820</v>
      </c>
      <c r="C120" t="s">
        <v>17255</v>
      </c>
      <c r="D120" t="s">
        <v>15822</v>
      </c>
      <c r="E120" s="3" t="str">
        <f>_xlfn.XLOOKUP(A120,'Badge Arqueiro'!A$1:A$170,'Badge Arqueiro'!B$1:B$170,"0")</f>
        <v>0</v>
      </c>
      <c r="F120" s="55" t="str">
        <f>_xlfn.XLOOKUP(A120,Comiters!A$1:A$999,Comiters!B$1:B$999,"0")</f>
        <v>0</v>
      </c>
      <c r="G120"/>
      <c r="H120"/>
      <c r="M120">
        <f t="shared" si="2"/>
        <v>0</v>
      </c>
      <c r="N120"/>
    </row>
    <row r="121" spans="1:14" s="25" customFormat="1">
      <c r="A121" t="str">
        <f>_xlfn.XLOOKUP(B121,Rotineiros!B$1:B$5000,Rotineiros!A$1:A$5000)</f>
        <v>C1329288</v>
      </c>
      <c r="B121" t="s">
        <v>17765</v>
      </c>
      <c r="C121" t="s">
        <v>16577</v>
      </c>
      <c r="D121" t="s">
        <v>17766</v>
      </c>
      <c r="E121" s="3" t="str">
        <f>_xlfn.XLOOKUP(A121,'Badge Arqueiro'!A$1:A$170,'Badge Arqueiro'!B$1:B$170,"0")</f>
        <v>0</v>
      </c>
      <c r="F121" s="55" t="str">
        <f>_xlfn.XLOOKUP(A121,Comiters!A$1:A$999,Comiters!B$1:B$999,"0")</f>
        <v>0</v>
      </c>
      <c r="G121"/>
      <c r="H121"/>
      <c r="M121">
        <f t="shared" si="2"/>
        <v>0</v>
      </c>
      <c r="N121"/>
    </row>
    <row r="122" spans="1:14" s="25" customFormat="1">
      <c r="A122" t="str">
        <f>_xlfn.XLOOKUP(B122,Rotineiros!B$1:B$5000,Rotineiros!A$1:A$5000)</f>
        <v>C1329393</v>
      </c>
      <c r="B122" t="s">
        <v>17368</v>
      </c>
      <c r="C122" t="s">
        <v>62</v>
      </c>
      <c r="D122" t="s">
        <v>17369</v>
      </c>
      <c r="E122" s="3" t="str">
        <f>_xlfn.XLOOKUP(A122,'Badge Arqueiro'!A$1:A$170,'Badge Arqueiro'!B$1:B$170,"0")</f>
        <v>0</v>
      </c>
      <c r="F122" s="55" t="str">
        <f>_xlfn.XLOOKUP(A122,Comiters!A$1:A$999,Comiters!B$1:B$999,"0")</f>
        <v>0</v>
      </c>
      <c r="G122"/>
      <c r="H122"/>
      <c r="M122">
        <f t="shared" si="2"/>
        <v>0</v>
      </c>
      <c r="N122"/>
    </row>
    <row r="123" spans="1:14" s="25" customFormat="1">
      <c r="A123" t="str">
        <f>_xlfn.XLOOKUP(B123,Rotineiros!B$1:B$5000,Rotineiros!A$1:A$5000)</f>
        <v>C1329494</v>
      </c>
      <c r="B123" t="s">
        <v>15813</v>
      </c>
      <c r="C123" t="s">
        <v>17339</v>
      </c>
      <c r="D123" t="s">
        <v>15814</v>
      </c>
      <c r="E123" s="3" t="str">
        <f>_xlfn.XLOOKUP(A123,'Badge Arqueiro'!A$1:A$170,'Badge Arqueiro'!B$1:B$170,"0")</f>
        <v>0</v>
      </c>
      <c r="F123" s="55" t="str">
        <f>_xlfn.XLOOKUP(A123,Comiters!A$1:A$999,Comiters!B$1:B$999,"0")</f>
        <v>0</v>
      </c>
      <c r="G123"/>
      <c r="H123"/>
      <c r="M123">
        <f t="shared" si="2"/>
        <v>0</v>
      </c>
      <c r="N123"/>
    </row>
    <row r="124" spans="1:14" s="25" customFormat="1">
      <c r="A124" t="str">
        <f>_xlfn.XLOOKUP(B124,Rotineiros!B$1:B$5000,Rotineiros!A$1:A$5000)</f>
        <v>C1329598</v>
      </c>
      <c r="B124" t="s">
        <v>16123</v>
      </c>
      <c r="C124" t="s">
        <v>17487</v>
      </c>
      <c r="D124" t="s">
        <v>16125</v>
      </c>
      <c r="E124" s="3" t="str">
        <f>_xlfn.XLOOKUP(A124,'Badge Arqueiro'!A$1:A$170,'Badge Arqueiro'!B$1:B$170,"0")</f>
        <v>0</v>
      </c>
      <c r="F124" s="55">
        <f>_xlfn.XLOOKUP(A124,Comiters!A$1:A$999,Comiters!B$1:B$999,"0")</f>
        <v>1</v>
      </c>
      <c r="G124"/>
      <c r="H124"/>
      <c r="M124">
        <f t="shared" si="2"/>
        <v>0</v>
      </c>
      <c r="N124"/>
    </row>
    <row r="125" spans="1:14" s="25" customFormat="1">
      <c r="A125" t="str">
        <f>_xlfn.XLOOKUP(B125,Rotineiros!B$1:B$5000,Rotineiros!A$1:A$5000)</f>
        <v>C1329681</v>
      </c>
      <c r="B125" t="s">
        <v>17770</v>
      </c>
      <c r="C125" t="s">
        <v>14460</v>
      </c>
      <c r="D125" t="s">
        <v>17771</v>
      </c>
      <c r="E125" s="3" t="str">
        <f>_xlfn.XLOOKUP(A125,'Badge Arqueiro'!A$1:A$170,'Badge Arqueiro'!B$1:B$170,"0")</f>
        <v>0</v>
      </c>
      <c r="F125" s="55">
        <f>_xlfn.XLOOKUP(A125,Comiters!A$1:A$999,Comiters!B$1:B$999,"0")</f>
        <v>1</v>
      </c>
      <c r="G125"/>
      <c r="H125"/>
      <c r="M125">
        <f t="shared" si="2"/>
        <v>0</v>
      </c>
      <c r="N125"/>
    </row>
    <row r="126" spans="1:14" s="25" customFormat="1">
      <c r="A126" t="str">
        <f>_xlfn.XLOOKUP(B126,Rotineiros!B$1:B$5000,Rotineiros!A$1:A$5000)</f>
        <v>C1329700</v>
      </c>
      <c r="B126" t="s">
        <v>16132</v>
      </c>
      <c r="C126" t="s">
        <v>17386</v>
      </c>
      <c r="D126" t="s">
        <v>16133</v>
      </c>
      <c r="E126" s="3" t="str">
        <f>_xlfn.XLOOKUP(A126,'Badge Arqueiro'!A$1:A$170,'Badge Arqueiro'!B$1:B$170,"0")</f>
        <v>0</v>
      </c>
      <c r="F126" s="55">
        <f>_xlfn.XLOOKUP(A126,Comiters!A$1:A$999,Comiters!B$1:B$999,"0")</f>
        <v>1</v>
      </c>
      <c r="G126"/>
      <c r="H126"/>
      <c r="M126">
        <f t="shared" si="2"/>
        <v>0</v>
      </c>
      <c r="N126"/>
    </row>
    <row r="127" spans="1:14" s="25" customFormat="1">
      <c r="A127" t="str">
        <f>_xlfn.XLOOKUP(B127,Rotineiros!B$1:B$5000,Rotineiros!A$1:A$5000)</f>
        <v>C1329788</v>
      </c>
      <c r="B127" t="s">
        <v>16365</v>
      </c>
      <c r="C127" t="s">
        <v>14444</v>
      </c>
      <c r="D127" t="s">
        <v>16366</v>
      </c>
      <c r="E127" s="3" t="str">
        <f>_xlfn.XLOOKUP(A127,'Badge Arqueiro'!A$1:A$170,'Badge Arqueiro'!B$1:B$170,"0")</f>
        <v>0</v>
      </c>
      <c r="F127" s="55" t="str">
        <f>_xlfn.XLOOKUP(A127,Comiters!A$1:A$999,Comiters!B$1:B$999,"0")</f>
        <v>0</v>
      </c>
      <c r="G127"/>
      <c r="H127"/>
      <c r="M127">
        <f t="shared" si="2"/>
        <v>0</v>
      </c>
      <c r="N127"/>
    </row>
    <row r="128" spans="1:14" s="25" customFormat="1">
      <c r="A128" t="str">
        <f>_xlfn.XLOOKUP(B128,Rotineiros!B$1:B$5000,Rotineiros!A$1:A$5000)</f>
        <v>C1329960</v>
      </c>
      <c r="B128" t="s">
        <v>17351</v>
      </c>
      <c r="C128" t="s">
        <v>17352</v>
      </c>
      <c r="D128" t="s">
        <v>17353</v>
      </c>
      <c r="E128" s="3" t="str">
        <f>_xlfn.XLOOKUP(A128,'Badge Arqueiro'!A$1:A$170,'Badge Arqueiro'!B$1:B$170,"0")</f>
        <v>0</v>
      </c>
      <c r="F128" s="55" t="str">
        <f>_xlfn.XLOOKUP(A128,Comiters!A$1:A$999,Comiters!B$1:B$999,"0")</f>
        <v>0</v>
      </c>
      <c r="G128"/>
      <c r="H128"/>
      <c r="M128">
        <f t="shared" si="2"/>
        <v>0</v>
      </c>
      <c r="N128"/>
    </row>
    <row r="129" spans="1:14" s="25" customFormat="1">
      <c r="A129" t="str">
        <f>_xlfn.XLOOKUP(B129,Rotineiros!B$1:B$5000,Rotineiros!A$1:A$5000)</f>
        <v>C1329975</v>
      </c>
      <c r="B129" t="s">
        <v>16631</v>
      </c>
      <c r="C129" t="s">
        <v>17620</v>
      </c>
      <c r="D129" t="s">
        <v>16633</v>
      </c>
      <c r="E129" s="3" t="str">
        <f>_xlfn.XLOOKUP(A129,'Badge Arqueiro'!A$1:A$170,'Badge Arqueiro'!B$1:B$170,"0")</f>
        <v>0</v>
      </c>
      <c r="F129" s="55" t="str">
        <f>_xlfn.XLOOKUP(A129,Comiters!A$1:A$999,Comiters!B$1:B$999,"0")</f>
        <v>0</v>
      </c>
      <c r="G129"/>
      <c r="H129"/>
      <c r="M129">
        <f t="shared" si="2"/>
        <v>0</v>
      </c>
      <c r="N129"/>
    </row>
    <row r="130" spans="1:14" s="25" customFormat="1">
      <c r="A130" t="str">
        <f>_xlfn.XLOOKUP(B130,Rotineiros!B$1:B$5000,Rotineiros!A$1:A$5000)</f>
        <v>C1330043</v>
      </c>
      <c r="B130" t="s">
        <v>15829</v>
      </c>
      <c r="C130" t="s">
        <v>17279</v>
      </c>
      <c r="D130" t="s">
        <v>15830</v>
      </c>
      <c r="E130" s="3" t="str">
        <f>_xlfn.XLOOKUP(A130,'Badge Arqueiro'!A$1:A$170,'Badge Arqueiro'!B$1:B$170,"0")</f>
        <v>0</v>
      </c>
      <c r="F130" s="55">
        <f>_xlfn.XLOOKUP(A130,Comiters!A$1:A$999,Comiters!B$1:B$999,"0")</f>
        <v>1</v>
      </c>
      <c r="G130"/>
      <c r="H130"/>
      <c r="M130">
        <f t="shared" si="2"/>
        <v>0</v>
      </c>
      <c r="N130"/>
    </row>
    <row r="131" spans="1:14" s="25" customFormat="1">
      <c r="A131" t="str">
        <f>_xlfn.XLOOKUP(B131,Rotineiros!B$1:B$5000,Rotineiros!A$1:A$5000)</f>
        <v>C1330077</v>
      </c>
      <c r="B131" t="s">
        <v>13814</v>
      </c>
      <c r="C131" t="s">
        <v>17448</v>
      </c>
      <c r="D131" t="s">
        <v>13815</v>
      </c>
      <c r="E131" s="3" t="str">
        <f>_xlfn.XLOOKUP(A131,'Badge Arqueiro'!A$1:A$170,'Badge Arqueiro'!B$1:B$170,"0")</f>
        <v>0</v>
      </c>
      <c r="F131" s="55" t="str">
        <f>_xlfn.XLOOKUP(A131,Comiters!A$1:A$999,Comiters!B$1:B$999,"0")</f>
        <v>0</v>
      </c>
      <c r="G131"/>
      <c r="H131"/>
      <c r="M131">
        <f t="shared" si="2"/>
        <v>0</v>
      </c>
      <c r="N131"/>
    </row>
    <row r="132" spans="1:14" s="25" customFormat="1">
      <c r="A132" t="str">
        <f>_xlfn.XLOOKUP(B132,Rotineiros!B$1:B$5000,Rotineiros!A$1:A$5000)</f>
        <v>C1330267</v>
      </c>
      <c r="B132" t="s">
        <v>17565</v>
      </c>
      <c r="C132" t="s">
        <v>17566</v>
      </c>
      <c r="D132" t="s">
        <v>17567</v>
      </c>
      <c r="E132" s="3" t="str">
        <f>_xlfn.XLOOKUP(A132,'Badge Arqueiro'!A$1:A$170,'Badge Arqueiro'!B$1:B$170,"0")</f>
        <v>0</v>
      </c>
      <c r="F132" s="55" t="str">
        <f>_xlfn.XLOOKUP(A132,Comiters!A$1:A$999,Comiters!B$1:B$999,"0")</f>
        <v>0</v>
      </c>
      <c r="G132"/>
      <c r="H132"/>
      <c r="M132">
        <f t="shared" si="2"/>
        <v>0</v>
      </c>
      <c r="N132"/>
    </row>
    <row r="133" spans="1:14" s="25" customFormat="1">
      <c r="A133" t="str">
        <f>_xlfn.XLOOKUP(B133,Rotineiros!B$1:B$5000,Rotineiros!A$1:A$5000)</f>
        <v>C1330303</v>
      </c>
      <c r="B133" t="s">
        <v>17569</v>
      </c>
      <c r="C133" t="s">
        <v>17570</v>
      </c>
      <c r="D133" t="s">
        <v>17571</v>
      </c>
      <c r="E133" s="3" t="str">
        <f>_xlfn.XLOOKUP(A133,'Badge Arqueiro'!A$1:A$170,'Badge Arqueiro'!B$1:B$170,"0")</f>
        <v>0</v>
      </c>
      <c r="F133" s="55" t="str">
        <f>_xlfn.XLOOKUP(A133,Comiters!A$1:A$999,Comiters!B$1:B$999,"0")</f>
        <v>0</v>
      </c>
      <c r="G133"/>
      <c r="H133"/>
      <c r="M133">
        <f t="shared" ref="M133:M196" si="3">IF(D133=D134,1111111111,0)</f>
        <v>0</v>
      </c>
      <c r="N133"/>
    </row>
    <row r="134" spans="1:14" s="25" customFormat="1">
      <c r="A134" t="str">
        <f>_xlfn.XLOOKUP(B134,Rotineiros!B$1:B$5000,Rotineiros!A$1:A$5000)</f>
        <v>C1330304</v>
      </c>
      <c r="B134" t="s">
        <v>15935</v>
      </c>
      <c r="C134" t="s">
        <v>15332</v>
      </c>
      <c r="D134" t="s">
        <v>15937</v>
      </c>
      <c r="E134" s="3" t="str">
        <f>_xlfn.XLOOKUP(A134,'Badge Arqueiro'!A$1:A$170,'Badge Arqueiro'!B$1:B$170,"0")</f>
        <v>0</v>
      </c>
      <c r="F134" s="55">
        <f>_xlfn.XLOOKUP(A134,Comiters!A$1:A$999,Comiters!B$1:B$999,"0")</f>
        <v>1</v>
      </c>
      <c r="G134"/>
      <c r="H134"/>
      <c r="M134">
        <f t="shared" si="3"/>
        <v>0</v>
      </c>
      <c r="N134"/>
    </row>
    <row r="135" spans="1:14" s="25" customFormat="1">
      <c r="A135" t="str">
        <f>_xlfn.XLOOKUP(B135,Rotineiros!B$1:B$5000,Rotineiros!A$1:A$5000)</f>
        <v>C1330351</v>
      </c>
      <c r="B135" t="s">
        <v>15860</v>
      </c>
      <c r="C135" t="s">
        <v>17576</v>
      </c>
      <c r="D135" t="s">
        <v>15861</v>
      </c>
      <c r="E135" s="3" t="str">
        <f>_xlfn.XLOOKUP(A135,'Badge Arqueiro'!A$1:A$170,'Badge Arqueiro'!B$1:B$170,"0")</f>
        <v>0</v>
      </c>
      <c r="F135" s="55">
        <f>_xlfn.XLOOKUP(A135,Comiters!A$1:A$999,Comiters!B$1:B$999,"0")</f>
        <v>1</v>
      </c>
      <c r="G135"/>
      <c r="H135"/>
      <c r="M135">
        <f t="shared" si="3"/>
        <v>0</v>
      </c>
      <c r="N135"/>
    </row>
    <row r="136" spans="1:14" s="25" customFormat="1">
      <c r="A136" t="str">
        <f>_xlfn.XLOOKUP(B136,Rotineiros!B$1:B$5000,Rotineiros!A$1:A$5000)</f>
        <v>C1330688</v>
      </c>
      <c r="B136" t="s">
        <v>13644</v>
      </c>
      <c r="C136" t="s">
        <v>17266</v>
      </c>
      <c r="D136" t="s">
        <v>13645</v>
      </c>
      <c r="E136" s="3" t="str">
        <f>_xlfn.XLOOKUP(A136,'Badge Arqueiro'!A$1:A$170,'Badge Arqueiro'!B$1:B$170,"0")</f>
        <v>0</v>
      </c>
      <c r="F136" s="55">
        <f>_xlfn.XLOOKUP(A136,Comiters!A$1:A$999,Comiters!B$1:B$999,"0")</f>
        <v>1</v>
      </c>
      <c r="G136"/>
      <c r="H136"/>
      <c r="M136">
        <f t="shared" si="3"/>
        <v>0</v>
      </c>
      <c r="N136"/>
    </row>
    <row r="137" spans="1:14" s="25" customFormat="1">
      <c r="A137" t="str">
        <f>_xlfn.XLOOKUP(B137,Rotineiros!B$1:B$5000,Rotineiros!A$1:A$5000)</f>
        <v>C1330746</v>
      </c>
      <c r="B137" t="s">
        <v>15702</v>
      </c>
      <c r="C137" t="s">
        <v>15001</v>
      </c>
      <c r="D137" t="s">
        <v>15703</v>
      </c>
      <c r="E137" s="3">
        <f>_xlfn.XLOOKUP(A137,'Badge Arqueiro'!A$1:A$170,'Badge Arqueiro'!B$1:B$170,"0")</f>
        <v>1</v>
      </c>
      <c r="F137" s="55" t="str">
        <f>_xlfn.XLOOKUP(A137,Comiters!A$1:A$999,Comiters!B$1:B$999,"0")</f>
        <v>0</v>
      </c>
      <c r="G137"/>
      <c r="H137"/>
      <c r="M137">
        <f t="shared" si="3"/>
        <v>0</v>
      </c>
      <c r="N137"/>
    </row>
    <row r="138" spans="1:14" s="25" customFormat="1">
      <c r="A138" t="str">
        <f>_xlfn.XLOOKUP(B138,Rotineiros!B$1:B$5000,Rotineiros!A$1:A$5000)</f>
        <v>C1330752</v>
      </c>
      <c r="B138" t="s">
        <v>15943</v>
      </c>
      <c r="C138" t="s">
        <v>15343</v>
      </c>
      <c r="D138" t="s">
        <v>15945</v>
      </c>
      <c r="E138" s="3" t="str">
        <f>_xlfn.XLOOKUP(A138,'Badge Arqueiro'!A$1:A$170,'Badge Arqueiro'!B$1:B$170,"0")</f>
        <v>0</v>
      </c>
      <c r="F138" s="55" t="str">
        <f>_xlfn.XLOOKUP(A138,Comiters!A$1:A$999,Comiters!B$1:B$999,"0")</f>
        <v>0</v>
      </c>
      <c r="G138"/>
      <c r="H138"/>
      <c r="M138">
        <f t="shared" si="3"/>
        <v>0</v>
      </c>
      <c r="N138"/>
    </row>
    <row r="139" spans="1:14" s="25" customFormat="1">
      <c r="A139" t="str">
        <f>_xlfn.XLOOKUP(B139,Rotineiros!B$1:B$5000,Rotineiros!A$1:A$5000)</f>
        <v>C1330898</v>
      </c>
      <c r="B139" t="s">
        <v>13684</v>
      </c>
      <c r="C139" t="s">
        <v>1023</v>
      </c>
      <c r="D139" t="s">
        <v>13685</v>
      </c>
      <c r="E139" s="3" t="str">
        <f>_xlfn.XLOOKUP(A139,'Badge Arqueiro'!A$1:A$170,'Badge Arqueiro'!B$1:B$170,"0")</f>
        <v>0</v>
      </c>
      <c r="F139" s="55">
        <f>_xlfn.XLOOKUP(A139,Comiters!A$1:A$999,Comiters!B$1:B$999,"0")</f>
        <v>1</v>
      </c>
      <c r="G139"/>
      <c r="H139"/>
      <c r="M139">
        <f t="shared" si="3"/>
        <v>0</v>
      </c>
      <c r="N139"/>
    </row>
    <row r="140" spans="1:14" s="25" customFormat="1">
      <c r="A140" t="str">
        <f>_xlfn.XLOOKUP(B140,Rotineiros!B$1:B$5000,Rotineiros!A$1:A$5000)</f>
        <v>C1330906</v>
      </c>
      <c r="B140" t="s">
        <v>13659</v>
      </c>
      <c r="C140" t="s">
        <v>17397</v>
      </c>
      <c r="D140" t="s">
        <v>13660</v>
      </c>
      <c r="E140" s="3" t="str">
        <f>_xlfn.XLOOKUP(A140,'Badge Arqueiro'!A$1:A$170,'Badge Arqueiro'!B$1:B$170,"0")</f>
        <v>0</v>
      </c>
      <c r="F140" s="55">
        <f>_xlfn.XLOOKUP(A140,Comiters!A$1:A$999,Comiters!B$1:B$999,"0")</f>
        <v>1</v>
      </c>
      <c r="G140"/>
      <c r="H140"/>
      <c r="M140">
        <f t="shared" si="3"/>
        <v>0</v>
      </c>
      <c r="N140"/>
    </row>
    <row r="141" spans="1:14" s="25" customFormat="1">
      <c r="A141" t="str">
        <f>_xlfn.XLOOKUP(B141,Rotineiros!B$1:B$5000,Rotineiros!A$1:A$5000)</f>
        <v>C1331234</v>
      </c>
      <c r="B141" t="s">
        <v>14871</v>
      </c>
      <c r="C141" t="s">
        <v>17418</v>
      </c>
      <c r="D141" t="s">
        <v>14873</v>
      </c>
      <c r="E141" s="3" t="str">
        <f>_xlfn.XLOOKUP(A141,'Badge Arqueiro'!A$1:A$170,'Badge Arqueiro'!B$1:B$170,"0")</f>
        <v>0</v>
      </c>
      <c r="F141" s="55">
        <f>_xlfn.XLOOKUP(A141,Comiters!A$1:A$999,Comiters!B$1:B$999,"0")</f>
        <v>1</v>
      </c>
      <c r="G141"/>
      <c r="H141"/>
      <c r="M141">
        <f t="shared" si="3"/>
        <v>0</v>
      </c>
      <c r="N141"/>
    </row>
    <row r="142" spans="1:14" s="25" customFormat="1">
      <c r="A142" t="s">
        <v>14757</v>
      </c>
      <c r="B142" t="s">
        <v>11640</v>
      </c>
      <c r="C142" t="s">
        <v>17415</v>
      </c>
      <c r="D142" t="s">
        <v>11716</v>
      </c>
      <c r="E142" s="3" t="str">
        <f>_xlfn.XLOOKUP(A142,'Badge Arqueiro'!A$1:A$170,'Badge Arqueiro'!B$1:B$170,"0")</f>
        <v>0</v>
      </c>
      <c r="F142" s="55" t="str">
        <f>_xlfn.XLOOKUP(A142,Comiters!A$1:A$999,Comiters!B$1:B$999,"0")</f>
        <v>0</v>
      </c>
      <c r="G142"/>
      <c r="H142"/>
      <c r="M142">
        <f t="shared" si="3"/>
        <v>0</v>
      </c>
      <c r="N142"/>
    </row>
    <row r="143" spans="1:14" s="25" customFormat="1">
      <c r="A143" t="str">
        <f>_xlfn.XLOOKUP(B143,Rotineiros!B$1:B$5000,Rotineiros!A$1:A$5000)</f>
        <v>C1331237</v>
      </c>
      <c r="B143" t="s">
        <v>16031</v>
      </c>
      <c r="C143" t="s">
        <v>17307</v>
      </c>
      <c r="D143" t="s">
        <v>16032</v>
      </c>
      <c r="E143" s="3" t="str">
        <f>_xlfn.XLOOKUP(A143,'Badge Arqueiro'!A$1:A$170,'Badge Arqueiro'!B$1:B$170,"0")</f>
        <v>0</v>
      </c>
      <c r="F143" s="55">
        <f>_xlfn.XLOOKUP(A143,Comiters!A$1:A$999,Comiters!B$1:B$999,"0")</f>
        <v>1</v>
      </c>
      <c r="G143"/>
      <c r="H143"/>
      <c r="M143">
        <f t="shared" si="3"/>
        <v>0</v>
      </c>
      <c r="N143"/>
    </row>
    <row r="144" spans="1:14" s="25" customFormat="1">
      <c r="A144" t="str">
        <f>_xlfn.XLOOKUP(B144,Rotineiros!B$1:B$5000,Rotineiros!A$1:A$5000)</f>
        <v>C1331360</v>
      </c>
      <c r="B144" t="s">
        <v>15286</v>
      </c>
      <c r="C144" t="s">
        <v>274</v>
      </c>
      <c r="D144" t="s">
        <v>15287</v>
      </c>
      <c r="E144" s="3" t="str">
        <f>_xlfn.XLOOKUP(A144,'Badge Arqueiro'!A$1:A$170,'Badge Arqueiro'!B$1:B$170,"0")</f>
        <v>0</v>
      </c>
      <c r="F144" s="55" t="str">
        <f>_xlfn.XLOOKUP(A144,Comiters!A$1:A$999,Comiters!B$1:B$999,"0")</f>
        <v>0</v>
      </c>
      <c r="G144"/>
      <c r="H144"/>
      <c r="M144">
        <f t="shared" si="3"/>
        <v>0</v>
      </c>
      <c r="N144"/>
    </row>
    <row r="145" spans="1:14" s="25" customFormat="1">
      <c r="A145" t="str">
        <f>_xlfn.XLOOKUP(B145,Rotineiros!B$1:B$5000,Rotineiros!A$1:A$5000)</f>
        <v>C1331370</v>
      </c>
      <c r="B145" t="s">
        <v>16137</v>
      </c>
      <c r="C145" t="s">
        <v>17289</v>
      </c>
      <c r="D145" t="s">
        <v>16138</v>
      </c>
      <c r="E145" s="3" t="str">
        <f>_xlfn.XLOOKUP(A145,'Badge Arqueiro'!A$1:A$170,'Badge Arqueiro'!B$1:B$170,"0")</f>
        <v>0</v>
      </c>
      <c r="F145" s="55" t="str">
        <f>_xlfn.XLOOKUP(A145,Comiters!A$1:A$999,Comiters!B$1:B$999,"0")</f>
        <v>0</v>
      </c>
      <c r="G145"/>
      <c r="H145"/>
      <c r="M145">
        <f t="shared" si="3"/>
        <v>0</v>
      </c>
      <c r="N145"/>
    </row>
    <row r="146" spans="1:14" s="25" customFormat="1">
      <c r="A146" t="str">
        <f>_xlfn.XLOOKUP(B146,Rotineiros!B$1:B$5000,Rotineiros!A$1:A$5000)</f>
        <v>C1331396</v>
      </c>
      <c r="B146" t="s">
        <v>17648</v>
      </c>
      <c r="C146" t="s">
        <v>17649</v>
      </c>
      <c r="D146" t="s">
        <v>17650</v>
      </c>
      <c r="E146" s="3" t="str">
        <f>_xlfn.XLOOKUP(A146,'Badge Arqueiro'!A$1:A$170,'Badge Arqueiro'!B$1:B$170,"0")</f>
        <v>0</v>
      </c>
      <c r="F146" s="55" t="str">
        <f>_xlfn.XLOOKUP(A146,Comiters!A$1:A$999,Comiters!B$1:B$999,"0")</f>
        <v>0</v>
      </c>
      <c r="G146"/>
      <c r="H146"/>
      <c r="M146">
        <f t="shared" si="3"/>
        <v>0</v>
      </c>
      <c r="N146"/>
    </row>
    <row r="147" spans="1:14" s="25" customFormat="1">
      <c r="A147" t="str">
        <f>_xlfn.XLOOKUP(B147,Rotineiros!B$1:B$5000,Rotineiros!A$1:A$5000)</f>
        <v>C1331404</v>
      </c>
      <c r="B147" t="s">
        <v>17447</v>
      </c>
      <c r="C147" t="s">
        <v>17448</v>
      </c>
      <c r="D147" t="s">
        <v>17449</v>
      </c>
      <c r="E147" s="3" t="str">
        <f>_xlfn.XLOOKUP(A147,'Badge Arqueiro'!A$1:A$170,'Badge Arqueiro'!B$1:B$170,"0")</f>
        <v>0</v>
      </c>
      <c r="F147" s="55" t="str">
        <f>_xlfn.XLOOKUP(A147,Comiters!A$1:A$999,Comiters!B$1:B$999,"0")</f>
        <v>0</v>
      </c>
      <c r="G147"/>
      <c r="H147"/>
      <c r="M147">
        <f t="shared" si="3"/>
        <v>0</v>
      </c>
      <c r="N147"/>
    </row>
    <row r="148" spans="1:14" s="25" customFormat="1">
      <c r="A148" t="str">
        <f>_xlfn.XLOOKUP(B148,Rotineiros!B$1:B$5000,Rotineiros!A$1:A$5000)</f>
        <v>C1331405</v>
      </c>
      <c r="B148" t="s">
        <v>17280</v>
      </c>
      <c r="C148" t="s">
        <v>16000</v>
      </c>
      <c r="D148" t="s">
        <v>17281</v>
      </c>
      <c r="E148" s="3" t="str">
        <f>_xlfn.XLOOKUP(A148,'Badge Arqueiro'!A$1:A$170,'Badge Arqueiro'!B$1:B$170,"0")</f>
        <v>0</v>
      </c>
      <c r="F148" s="55" t="str">
        <f>_xlfn.XLOOKUP(A148,Comiters!A$1:A$999,Comiters!B$1:B$999,"0")</f>
        <v>0</v>
      </c>
      <c r="G148"/>
      <c r="H148"/>
      <c r="M148">
        <f t="shared" si="3"/>
        <v>0</v>
      </c>
      <c r="N148"/>
    </row>
    <row r="149" spans="1:14" s="25" customFormat="1">
      <c r="A149" t="str">
        <f>_xlfn.XLOOKUP(B149,Rotineiros!B$1:B$5000,Rotineiros!A$1:A$5000)</f>
        <v>C1331627</v>
      </c>
      <c r="B149" t="s">
        <v>14409</v>
      </c>
      <c r="C149" t="s">
        <v>17594</v>
      </c>
      <c r="D149" t="s">
        <v>14411</v>
      </c>
      <c r="E149" s="3" t="str">
        <f>_xlfn.XLOOKUP(A149,'Badge Arqueiro'!A$1:A$170,'Badge Arqueiro'!B$1:B$170,"0")</f>
        <v>0</v>
      </c>
      <c r="F149" s="55">
        <f>_xlfn.XLOOKUP(A149,Comiters!A$1:A$999,Comiters!B$1:B$999,"0")</f>
        <v>1</v>
      </c>
      <c r="G149"/>
      <c r="H149"/>
      <c r="M149">
        <f t="shared" si="3"/>
        <v>0</v>
      </c>
      <c r="N149"/>
    </row>
    <row r="150" spans="1:14" s="25" customFormat="1">
      <c r="A150" t="str">
        <f>_xlfn.XLOOKUP(B150,Rotineiros!B$1:B$5000,Rotineiros!A$1:A$5000)</f>
        <v>C1331766</v>
      </c>
      <c r="B150" t="s">
        <v>17629</v>
      </c>
      <c r="C150" t="s">
        <v>17630</v>
      </c>
      <c r="D150" t="s">
        <v>17631</v>
      </c>
      <c r="E150" s="3" t="str">
        <f>_xlfn.XLOOKUP(A150,'Badge Arqueiro'!A$1:A$170,'Badge Arqueiro'!B$1:B$170,"0")</f>
        <v>0</v>
      </c>
      <c r="F150" s="55">
        <f>_xlfn.XLOOKUP(A150,Comiters!A$1:A$999,Comiters!B$1:B$999,"0")</f>
        <v>1</v>
      </c>
      <c r="G150"/>
      <c r="H150"/>
      <c r="M150">
        <f t="shared" si="3"/>
        <v>0</v>
      </c>
      <c r="N150"/>
    </row>
    <row r="151" spans="1:14" s="25" customFormat="1">
      <c r="A151" t="str">
        <f>_xlfn.XLOOKUP(B151,Rotineiros!B$1:B$5000,Rotineiros!A$1:A$5000)</f>
        <v>C1331909</v>
      </c>
      <c r="B151" t="s">
        <v>16134</v>
      </c>
      <c r="C151" t="s">
        <v>17276</v>
      </c>
      <c r="D151" t="s">
        <v>16136</v>
      </c>
      <c r="E151" s="3" t="str">
        <f>_xlfn.XLOOKUP(A151,'Badge Arqueiro'!A$1:A$170,'Badge Arqueiro'!B$1:B$170,"0")</f>
        <v>0</v>
      </c>
      <c r="F151" s="55" t="str">
        <f>_xlfn.XLOOKUP(A151,Comiters!A$1:A$999,Comiters!B$1:B$999,"0")</f>
        <v>0</v>
      </c>
      <c r="G151"/>
      <c r="H151"/>
      <c r="M151">
        <f t="shared" si="3"/>
        <v>0</v>
      </c>
      <c r="N151"/>
    </row>
    <row r="152" spans="1:14" s="25" customFormat="1">
      <c r="A152" t="str">
        <f>_xlfn.XLOOKUP(B152,Rotineiros!B$1:B$5000,Rotineiros!A$1:A$5000)</f>
        <v>C1332159</v>
      </c>
      <c r="B152" t="s">
        <v>17450</v>
      </c>
      <c r="C152" t="s">
        <v>17451</v>
      </c>
      <c r="D152" t="s">
        <v>17452</v>
      </c>
      <c r="E152" s="3" t="str">
        <f>_xlfn.XLOOKUP(A152,'Badge Arqueiro'!A$1:A$170,'Badge Arqueiro'!B$1:B$170,"0")</f>
        <v>0</v>
      </c>
      <c r="F152" s="55">
        <f>_xlfn.XLOOKUP(A152,Comiters!A$1:A$999,Comiters!B$1:B$999,"0")</f>
        <v>1</v>
      </c>
      <c r="G152"/>
      <c r="H152"/>
      <c r="M152">
        <f t="shared" si="3"/>
        <v>0</v>
      </c>
      <c r="N152"/>
    </row>
    <row r="153" spans="1:14" s="25" customFormat="1">
      <c r="A153" t="str">
        <f>_xlfn.XLOOKUP(B153,Rotineiros!B$1:B$5000,Rotineiros!A$1:A$5000)</f>
        <v>C1332226</v>
      </c>
      <c r="B153" t="s">
        <v>16210</v>
      </c>
      <c r="C153" t="s">
        <v>17589</v>
      </c>
      <c r="D153" t="s">
        <v>16212</v>
      </c>
      <c r="E153" s="3" t="str">
        <f>_xlfn.XLOOKUP(A153,'Badge Arqueiro'!A$1:A$170,'Badge Arqueiro'!B$1:B$170,"0")</f>
        <v>0</v>
      </c>
      <c r="F153" s="55" t="str">
        <f>_xlfn.XLOOKUP(A153,Comiters!A$1:A$999,Comiters!B$1:B$999,"0")</f>
        <v>0</v>
      </c>
      <c r="G153"/>
      <c r="H153"/>
      <c r="M153">
        <f t="shared" si="3"/>
        <v>0</v>
      </c>
      <c r="N153"/>
    </row>
    <row r="154" spans="1:14" s="25" customFormat="1">
      <c r="A154" t="str">
        <f>_xlfn.XLOOKUP(B154,Rotineiros!B$1:B$5000,Rotineiros!A$1:A$5000)</f>
        <v>C1332308</v>
      </c>
      <c r="B154" t="s">
        <v>16193</v>
      </c>
      <c r="C154" t="s">
        <v>17356</v>
      </c>
      <c r="D154" t="s">
        <v>16194</v>
      </c>
      <c r="E154" s="3" t="str">
        <f>_xlfn.XLOOKUP(A154,'Badge Arqueiro'!A$1:A$170,'Badge Arqueiro'!B$1:B$170,"0")</f>
        <v>0</v>
      </c>
      <c r="F154" s="55">
        <f>_xlfn.XLOOKUP(A154,Comiters!A$1:A$999,Comiters!B$1:B$999,"0")</f>
        <v>1</v>
      </c>
      <c r="G154"/>
      <c r="H154"/>
      <c r="M154">
        <f>IF(D154=D143,1111111111,0)</f>
        <v>0</v>
      </c>
      <c r="N154"/>
    </row>
    <row r="155" spans="1:14" s="25" customFormat="1">
      <c r="A155" t="str">
        <f>_xlfn.XLOOKUP(B155,Rotineiros!B$1:B$5000,Rotineiros!A$1:A$5000)</f>
        <v>C1332351</v>
      </c>
      <c r="B155" t="s">
        <v>17580</v>
      </c>
      <c r="C155" t="s">
        <v>15612</v>
      </c>
      <c r="D155" t="s">
        <v>17581</v>
      </c>
      <c r="E155" s="3" t="str">
        <f>_xlfn.XLOOKUP(A155,'Badge Arqueiro'!A$1:A$170,'Badge Arqueiro'!B$1:B$170,"0")</f>
        <v>0</v>
      </c>
      <c r="F155" s="55">
        <f>_xlfn.XLOOKUP(A155,Comiters!A$1:A$999,Comiters!B$1:B$999,"0")</f>
        <v>1</v>
      </c>
      <c r="G155"/>
      <c r="H155"/>
      <c r="M155">
        <f>IF(D143=D156,1111111111,0)</f>
        <v>0</v>
      </c>
      <c r="N155"/>
    </row>
    <row r="156" spans="1:14" s="25" customFormat="1">
      <c r="A156" t="str">
        <f>_xlfn.XLOOKUP(B156,Rotineiros!B$1:B$5000,Rotineiros!A$1:A$5000)</f>
        <v>C1332352</v>
      </c>
      <c r="B156" t="s">
        <v>17260</v>
      </c>
      <c r="C156" t="s">
        <v>17261</v>
      </c>
      <c r="D156" t="s">
        <v>17262</v>
      </c>
      <c r="E156" s="3" t="str">
        <f>_xlfn.XLOOKUP(A156,'Badge Arqueiro'!A$1:A$170,'Badge Arqueiro'!B$1:B$170,"0")</f>
        <v>0</v>
      </c>
      <c r="F156" s="55">
        <f>_xlfn.XLOOKUP(A156,Comiters!A$1:A$999,Comiters!B$1:B$999,"0")</f>
        <v>1</v>
      </c>
      <c r="G156"/>
      <c r="H156"/>
      <c r="M156">
        <f t="shared" si="3"/>
        <v>0</v>
      </c>
      <c r="N156"/>
    </row>
    <row r="157" spans="1:14" s="25" customFormat="1">
      <c r="A157" t="str">
        <f>_xlfn.XLOOKUP(B157,Rotineiros!B$1:B$5000,Rotineiros!A$1:A$5000)</f>
        <v>C1332767</v>
      </c>
      <c r="B157" t="s">
        <v>17389</v>
      </c>
      <c r="C157" t="s">
        <v>17390</v>
      </c>
      <c r="D157" t="s">
        <v>17391</v>
      </c>
      <c r="E157" s="3" t="str">
        <f>_xlfn.XLOOKUP(A157,'Badge Arqueiro'!A$1:A$170,'Badge Arqueiro'!B$1:B$170,"0")</f>
        <v>0</v>
      </c>
      <c r="F157" s="55">
        <f>_xlfn.XLOOKUP(A157,Comiters!A$1:A$999,Comiters!B$1:B$999,"0")</f>
        <v>1</v>
      </c>
      <c r="G157"/>
      <c r="H157"/>
      <c r="M157">
        <f t="shared" si="3"/>
        <v>0</v>
      </c>
      <c r="N157"/>
    </row>
    <row r="158" spans="1:14" s="25" customFormat="1">
      <c r="A158" t="str">
        <f>_xlfn.XLOOKUP(B158,Rotineiros!B$1:B$5000,Rotineiros!A$1:A$5000)</f>
        <v>C1332845</v>
      </c>
      <c r="B158" t="s">
        <v>17471</v>
      </c>
      <c r="C158" t="s">
        <v>14309</v>
      </c>
      <c r="D158" t="s">
        <v>17472</v>
      </c>
      <c r="E158" s="3" t="str">
        <f>_xlfn.XLOOKUP(A158,'Badge Arqueiro'!A$1:A$170,'Badge Arqueiro'!B$1:B$170,"0")</f>
        <v>0</v>
      </c>
      <c r="F158" s="55" t="str">
        <f>_xlfn.XLOOKUP(A158,Comiters!A$1:A$999,Comiters!B$1:B$999,"0")</f>
        <v>0</v>
      </c>
      <c r="G158"/>
      <c r="H158"/>
      <c r="M158">
        <f t="shared" si="3"/>
        <v>0</v>
      </c>
      <c r="N158"/>
    </row>
    <row r="159" spans="1:14" s="25" customFormat="1">
      <c r="A159" t="str">
        <f>_xlfn.XLOOKUP(B159,Rotineiros!B$1:B$5000,Rotineiros!A$1:A$5000)</f>
        <v>C1332977</v>
      </c>
      <c r="B159" t="s">
        <v>17426</v>
      </c>
      <c r="C159" t="s">
        <v>17427</v>
      </c>
      <c r="D159" t="s">
        <v>17428</v>
      </c>
      <c r="E159" s="3" t="str">
        <f>_xlfn.XLOOKUP(A159,'Badge Arqueiro'!A$1:A$170,'Badge Arqueiro'!B$1:B$170,"0")</f>
        <v>0</v>
      </c>
      <c r="F159" s="55" t="str">
        <f>_xlfn.XLOOKUP(A159,Comiters!A$1:A$999,Comiters!B$1:B$999,"0")</f>
        <v>0</v>
      </c>
      <c r="G159"/>
      <c r="H159"/>
      <c r="M159">
        <f t="shared" si="3"/>
        <v>0</v>
      </c>
      <c r="N159"/>
    </row>
    <row r="160" spans="1:14" s="25" customFormat="1">
      <c r="A160" t="str">
        <f>_xlfn.XLOOKUP(B160,Rotineiros!B$1:B$5000,Rotineiros!A$1:A$5000)</f>
        <v>C1333217</v>
      </c>
      <c r="B160" t="s">
        <v>17410</v>
      </c>
      <c r="C160" t="s">
        <v>17411</v>
      </c>
      <c r="D160" t="s">
        <v>17412</v>
      </c>
      <c r="E160" s="3" t="str">
        <f>_xlfn.XLOOKUP(A160,'Badge Arqueiro'!A$1:A$170,'Badge Arqueiro'!B$1:B$170,"0")</f>
        <v>0</v>
      </c>
      <c r="F160" s="55" t="str">
        <f>_xlfn.XLOOKUP(A160,Comiters!A$1:A$999,Comiters!B$1:B$999,"0")</f>
        <v>0</v>
      </c>
      <c r="G160"/>
      <c r="H160"/>
      <c r="M160">
        <f t="shared" si="3"/>
        <v>0</v>
      </c>
      <c r="N160"/>
    </row>
    <row r="161" spans="1:14" s="25" customFormat="1">
      <c r="A161" t="str">
        <f>_xlfn.XLOOKUP(B161,Rotineiros!B$1:B$5000,Rotineiros!A$1:A$5000)</f>
        <v>C1333304</v>
      </c>
      <c r="B161" t="s">
        <v>17308</v>
      </c>
      <c r="C161" t="s">
        <v>17309</v>
      </c>
      <c r="D161" t="s">
        <v>17310</v>
      </c>
      <c r="E161" s="3" t="str">
        <f>_xlfn.XLOOKUP(A161,'Badge Arqueiro'!A$1:A$170,'Badge Arqueiro'!B$1:B$170,"0")</f>
        <v>0</v>
      </c>
      <c r="F161" s="55" t="str">
        <f>_xlfn.XLOOKUP(A161,Comiters!A$1:A$999,Comiters!B$1:B$999,"0")</f>
        <v>0</v>
      </c>
      <c r="G161"/>
      <c r="H161"/>
      <c r="M161">
        <f t="shared" si="3"/>
        <v>0</v>
      </c>
      <c r="N161"/>
    </row>
    <row r="162" spans="1:14" s="25" customFormat="1">
      <c r="A162" t="str">
        <f>_xlfn.XLOOKUP(B162,Rotineiros!B$1:B$5000,Rotineiros!A$1:A$5000)</f>
        <v>C1333305</v>
      </c>
      <c r="B162" t="s">
        <v>17562</v>
      </c>
      <c r="C162" t="s">
        <v>17563</v>
      </c>
      <c r="D162" t="s">
        <v>17564</v>
      </c>
      <c r="E162" s="3" t="str">
        <f>_xlfn.XLOOKUP(A162,'Badge Arqueiro'!A$1:A$170,'Badge Arqueiro'!B$1:B$170,"0")</f>
        <v>0</v>
      </c>
      <c r="F162" s="55" t="str">
        <f>_xlfn.XLOOKUP(A162,Comiters!A$1:A$999,Comiters!B$1:B$999,"0")</f>
        <v>0</v>
      </c>
      <c r="G162"/>
      <c r="H162"/>
      <c r="M162">
        <f t="shared" si="3"/>
        <v>0</v>
      </c>
      <c r="N162"/>
    </row>
    <row r="163" spans="1:14" s="25" customFormat="1">
      <c r="A163" t="str">
        <f>_xlfn.XLOOKUP(B163,Rotineiros!B$1:B$5000,Rotineiros!A$1:A$5000)</f>
        <v>CASSI</v>
      </c>
      <c r="B163" t="s">
        <v>17720</v>
      </c>
      <c r="C163" t="s">
        <v>17721</v>
      </c>
      <c r="D163" t="s">
        <v>17722</v>
      </c>
      <c r="E163" s="3" t="str">
        <f>_xlfn.XLOOKUP(A163,'Badge Arqueiro'!A$1:A$170,'Badge Arqueiro'!B$1:B$170,"0")</f>
        <v>0</v>
      </c>
      <c r="F163" s="55" t="str">
        <f>_xlfn.XLOOKUP(A163,Comiters!A$1:A$999,Comiters!B$1:B$999,"0")</f>
        <v>0</v>
      </c>
      <c r="G163"/>
      <c r="H163"/>
      <c r="M163">
        <f t="shared" si="3"/>
        <v>0</v>
      </c>
      <c r="N163"/>
    </row>
    <row r="164" spans="1:14" s="25" customFormat="1">
      <c r="A164" t="str">
        <f>_xlfn.XLOOKUP(B164,Rotineiros!B$1:B$5000,Rotineiros!A$1:A$5000)</f>
        <v>cassi</v>
      </c>
      <c r="B164" t="s">
        <v>2558</v>
      </c>
      <c r="C164" t="s">
        <v>17440</v>
      </c>
      <c r="D164" t="s">
        <v>2560</v>
      </c>
      <c r="E164" s="3" t="str">
        <f>_xlfn.XLOOKUP(A164,'Badge Arqueiro'!A$1:A$170,'Badge Arqueiro'!B$1:B$170,"0")</f>
        <v>0</v>
      </c>
      <c r="F164" s="55" t="str">
        <f>_xlfn.XLOOKUP(A164,Comiters!A$1:A$999,Comiters!B$1:B$999,"0")</f>
        <v>0</v>
      </c>
      <c r="G164"/>
      <c r="H164"/>
      <c r="M164">
        <f t="shared" si="3"/>
        <v>0</v>
      </c>
      <c r="N164"/>
    </row>
    <row r="165" spans="1:14" s="25" customFormat="1">
      <c r="A165" t="str">
        <f>_xlfn.XLOOKUP(B165,Rotineiros!B$1:B$5000,Rotineiros!A$1:A$5000)</f>
        <v>CASSI</v>
      </c>
      <c r="B165" t="s">
        <v>17327</v>
      </c>
      <c r="C165" t="s">
        <v>17328</v>
      </c>
      <c r="D165" t="s">
        <v>17329</v>
      </c>
      <c r="E165" s="3" t="str">
        <f>_xlfn.XLOOKUP(A165,'Badge Arqueiro'!A$1:A$170,'Badge Arqueiro'!B$1:B$170,"0")</f>
        <v>0</v>
      </c>
      <c r="F165" s="55" t="str">
        <f>_xlfn.XLOOKUP(A165,Comiters!A$1:A$999,Comiters!B$1:B$999,"0")</f>
        <v>0</v>
      </c>
      <c r="G165"/>
      <c r="H165"/>
      <c r="M165">
        <f t="shared" si="3"/>
        <v>0</v>
      </c>
      <c r="N165"/>
    </row>
    <row r="166" spans="1:14" s="25" customFormat="1">
      <c r="A166" t="str">
        <f>_xlfn.XLOOKUP(B166,Rotineiros!B$1:B$5000,Rotineiros!A$1:A$5000)</f>
        <v>F0078513</v>
      </c>
      <c r="B166" t="s">
        <v>17733</v>
      </c>
      <c r="C166" t="s">
        <v>17734</v>
      </c>
      <c r="D166" t="s">
        <v>17735</v>
      </c>
      <c r="E166" s="3" t="str">
        <f>_xlfn.XLOOKUP(A166,'Badge Arqueiro'!A$1:A$170,'Badge Arqueiro'!B$1:B$170,"0")</f>
        <v>0</v>
      </c>
      <c r="F166" s="55" t="str">
        <f>_xlfn.XLOOKUP(A166,Comiters!A$1:A$999,Comiters!B$1:B$999,"0")</f>
        <v>0</v>
      </c>
      <c r="G166"/>
      <c r="H166"/>
      <c r="M166">
        <f t="shared" si="3"/>
        <v>0</v>
      </c>
      <c r="N166"/>
    </row>
    <row r="167" spans="1:14" s="25" customFormat="1">
      <c r="A167" t="str">
        <f>_xlfn.XLOOKUP(B167,Rotineiros!B$1:B$5000,Rotineiros!A$1:A$5000)</f>
        <v>F0132598</v>
      </c>
      <c r="B167" t="s">
        <v>17295</v>
      </c>
      <c r="C167" t="s">
        <v>17296</v>
      </c>
      <c r="D167" t="s">
        <v>17297</v>
      </c>
      <c r="E167" s="3" t="str">
        <f>_xlfn.XLOOKUP(A167,'Badge Arqueiro'!A$1:A$170,'Badge Arqueiro'!B$1:B$170,"0")</f>
        <v>0</v>
      </c>
      <c r="F167" s="55" t="str">
        <f>_xlfn.XLOOKUP(A167,Comiters!A$1:A$999,Comiters!B$1:B$999,"0")</f>
        <v>0</v>
      </c>
      <c r="G167"/>
      <c r="H167"/>
      <c r="M167">
        <f t="shared" si="3"/>
        <v>0</v>
      </c>
      <c r="N167"/>
    </row>
    <row r="168" spans="1:14" s="25" customFormat="1">
      <c r="A168" t="str">
        <f>_xlfn.XLOOKUP(B168,Rotineiros!B$1:B$5000,Rotineiros!A$1:A$5000)</f>
        <v>F0173117</v>
      </c>
      <c r="B168" t="s">
        <v>2977</v>
      </c>
      <c r="C168" t="s">
        <v>17092</v>
      </c>
      <c r="D168" t="s">
        <v>3178</v>
      </c>
      <c r="E168" s="3" t="str">
        <f>_xlfn.XLOOKUP(A168,'Badge Arqueiro'!A$1:A$170,'Badge Arqueiro'!B$1:B$170,"0")</f>
        <v>0</v>
      </c>
      <c r="F168" s="55" t="str">
        <f>_xlfn.XLOOKUP(A168,Comiters!A$1:A$999,Comiters!B$1:B$999,"0")</f>
        <v>0</v>
      </c>
      <c r="G168"/>
      <c r="H168"/>
      <c r="M168">
        <f t="shared" si="3"/>
        <v>0</v>
      </c>
      <c r="N168"/>
    </row>
    <row r="169" spans="1:14" s="25" customFormat="1">
      <c r="A169" t="str">
        <f>_xlfn.XLOOKUP(B169,Rotineiros!B$1:B$5000,Rotineiros!A$1:A$5000)</f>
        <v>F0382459</v>
      </c>
      <c r="B169" t="s">
        <v>2164</v>
      </c>
      <c r="C169" t="s">
        <v>17253</v>
      </c>
      <c r="D169" t="s">
        <v>2165</v>
      </c>
      <c r="E169" s="3" t="str">
        <f>_xlfn.XLOOKUP(A169,'Badge Arqueiro'!A$1:A$170,'Badge Arqueiro'!B$1:B$170,"0")</f>
        <v>0</v>
      </c>
      <c r="F169" s="55">
        <f>_xlfn.XLOOKUP(A169,Comiters!A$1:A$999,Comiters!B$1:B$999,"0")</f>
        <v>1</v>
      </c>
      <c r="G169"/>
      <c r="H169"/>
      <c r="M169">
        <f t="shared" si="3"/>
        <v>0</v>
      </c>
      <c r="N169"/>
    </row>
    <row r="170" spans="1:14" s="25" customFormat="1">
      <c r="A170" t="str">
        <f>_xlfn.XLOOKUP(B170,Rotineiros!B$1:B$5000,Rotineiros!A$1:A$5000)</f>
        <v>F0427786</v>
      </c>
      <c r="B170" t="s">
        <v>14631</v>
      </c>
      <c r="C170" t="s">
        <v>17595</v>
      </c>
      <c r="D170" t="s">
        <v>14632</v>
      </c>
      <c r="E170" s="3" t="str">
        <f>_xlfn.XLOOKUP(A170,'Badge Arqueiro'!A$1:A$170,'Badge Arqueiro'!B$1:B$170,"0")</f>
        <v>0</v>
      </c>
      <c r="F170" s="55">
        <f>_xlfn.XLOOKUP(A170,Comiters!A$1:A$999,Comiters!B$1:B$999,"0")</f>
        <v>1</v>
      </c>
      <c r="G170"/>
      <c r="H170"/>
      <c r="M170">
        <f t="shared" si="3"/>
        <v>0</v>
      </c>
      <c r="N170"/>
    </row>
    <row r="171" spans="1:14" s="25" customFormat="1">
      <c r="A171" t="str">
        <f>_xlfn.XLOOKUP(B171,Rotineiros!B$1:B$5000,Rotineiros!A$1:A$5000)</f>
        <v>F0436799</v>
      </c>
      <c r="B171" t="s">
        <v>125</v>
      </c>
      <c r="C171" t="s">
        <v>17244</v>
      </c>
      <c r="D171" t="s">
        <v>127</v>
      </c>
      <c r="E171" s="3" t="str">
        <f>_xlfn.XLOOKUP(A171,'Badge Arqueiro'!A$1:A$170,'Badge Arqueiro'!B$1:B$170,"0")</f>
        <v>0</v>
      </c>
      <c r="F171" s="55" t="str">
        <f>_xlfn.XLOOKUP(A171,Comiters!A$1:A$999,Comiters!B$1:B$999,"0")</f>
        <v>0</v>
      </c>
      <c r="G171"/>
      <c r="H171"/>
      <c r="M171">
        <f t="shared" si="3"/>
        <v>0</v>
      </c>
      <c r="N171"/>
    </row>
    <row r="172" spans="1:14" s="25" customFormat="1">
      <c r="A172" t="str">
        <f>_xlfn.XLOOKUP(B172,Rotineiros!B$1:B$5000,Rotineiros!A$1:A$5000)</f>
        <v>F0440536</v>
      </c>
      <c r="B172" t="s">
        <v>11546</v>
      </c>
      <c r="C172" t="s">
        <v>17677</v>
      </c>
      <c r="D172" t="s">
        <v>11605</v>
      </c>
      <c r="E172" s="3" t="str">
        <f>_xlfn.XLOOKUP(A172,'Badge Arqueiro'!A$1:A$170,'Badge Arqueiro'!B$1:B$170,"0")</f>
        <v>0</v>
      </c>
      <c r="F172" s="55" t="str">
        <f>_xlfn.XLOOKUP(A172,Comiters!A$1:A$999,Comiters!B$1:B$999,"0")</f>
        <v>0</v>
      </c>
      <c r="G172"/>
      <c r="H172"/>
      <c r="M172">
        <f t="shared" si="3"/>
        <v>0</v>
      </c>
      <c r="N172"/>
    </row>
    <row r="173" spans="1:14" s="25" customFormat="1">
      <c r="A173" t="str">
        <f>_xlfn.XLOOKUP(B173,Rotineiros!B$1:B$5000,Rotineiros!A$1:A$5000)</f>
        <v>F0440798</v>
      </c>
      <c r="B173" t="s">
        <v>1256</v>
      </c>
      <c r="C173" t="s">
        <v>12368</v>
      </c>
      <c r="D173" t="s">
        <v>1257</v>
      </c>
      <c r="E173" s="3" t="str">
        <f>_xlfn.XLOOKUP(A173,'Badge Arqueiro'!A$1:A$170,'Badge Arqueiro'!B$1:B$170,"0")</f>
        <v>0</v>
      </c>
      <c r="F173" s="55" t="str">
        <f>_xlfn.XLOOKUP(A173,Comiters!A$1:A$999,Comiters!B$1:B$999,"0")</f>
        <v>0</v>
      </c>
      <c r="G173"/>
      <c r="H173"/>
      <c r="M173">
        <f t="shared" si="3"/>
        <v>0</v>
      </c>
      <c r="N173"/>
    </row>
    <row r="174" spans="1:14" s="25" customFormat="1">
      <c r="A174" t="str">
        <f>_xlfn.XLOOKUP(B174,Rotineiros!B$1:B$5000,Rotineiros!A$1:A$5000)</f>
        <v>F0442115</v>
      </c>
      <c r="B174" t="s">
        <v>849</v>
      </c>
      <c r="C174" t="s">
        <v>17320</v>
      </c>
      <c r="D174" t="s">
        <v>851</v>
      </c>
      <c r="E174" s="3" t="str">
        <f>_xlfn.XLOOKUP(A174,'Badge Arqueiro'!A$1:A$170,'Badge Arqueiro'!B$1:B$170,"0")</f>
        <v>0</v>
      </c>
      <c r="F174" s="55">
        <f>_xlfn.XLOOKUP(A174,Comiters!A$1:A$999,Comiters!B$1:B$999,"0")</f>
        <v>1</v>
      </c>
      <c r="G174"/>
      <c r="H174"/>
      <c r="M174">
        <f t="shared" si="3"/>
        <v>0</v>
      </c>
      <c r="N174"/>
    </row>
    <row r="175" spans="1:14" s="25" customFormat="1">
      <c r="A175" t="str">
        <f>_xlfn.XLOOKUP(B175,Rotineiros!B$1:B$5000,Rotineiros!A$1:A$5000)</f>
        <v>F0442805</v>
      </c>
      <c r="B175" t="s">
        <v>2759</v>
      </c>
      <c r="C175" t="s">
        <v>12705</v>
      </c>
      <c r="D175" t="s">
        <v>3159</v>
      </c>
      <c r="E175" s="3" t="str">
        <f>_xlfn.XLOOKUP(A175,'Badge Arqueiro'!A$1:A$170,'Badge Arqueiro'!B$1:B$170,"0")</f>
        <v>0</v>
      </c>
      <c r="F175" s="55" t="str">
        <f>_xlfn.XLOOKUP(A175,Comiters!A$1:A$999,Comiters!B$1:B$999,"0")</f>
        <v>0</v>
      </c>
      <c r="G175"/>
      <c r="H175"/>
      <c r="M175">
        <f t="shared" si="3"/>
        <v>0</v>
      </c>
      <c r="N175"/>
    </row>
    <row r="176" spans="1:14" s="25" customFormat="1">
      <c r="A176" t="str">
        <f>_xlfn.XLOOKUP(B176,Rotineiros!B$1:B$5000,Rotineiros!A$1:A$5000)</f>
        <v>F0443606</v>
      </c>
      <c r="B176" t="s">
        <v>2573</v>
      </c>
      <c r="C176" t="s">
        <v>17605</v>
      </c>
      <c r="D176" t="s">
        <v>2574</v>
      </c>
      <c r="E176" s="3" t="str">
        <f>_xlfn.XLOOKUP(A176,'Badge Arqueiro'!A$1:A$170,'Badge Arqueiro'!B$1:B$170,"0")</f>
        <v>0</v>
      </c>
      <c r="F176" s="55" t="str">
        <f>_xlfn.XLOOKUP(A176,Comiters!A$1:A$999,Comiters!B$1:B$999,"0")</f>
        <v>0</v>
      </c>
      <c r="G176"/>
      <c r="H176"/>
      <c r="M176">
        <f t="shared" si="3"/>
        <v>0</v>
      </c>
      <c r="N176"/>
    </row>
    <row r="177" spans="1:14" s="25" customFormat="1">
      <c r="A177" t="str">
        <f>_xlfn.XLOOKUP(B177,Rotineiros!B$1:B$5000,Rotineiros!A$1:A$5000)</f>
        <v>F0493401</v>
      </c>
      <c r="B177" t="s">
        <v>17232</v>
      </c>
      <c r="C177" t="s">
        <v>11577</v>
      </c>
      <c r="D177" t="s">
        <v>17233</v>
      </c>
      <c r="E177" s="3" t="str">
        <f>_xlfn.XLOOKUP(A177,'Badge Arqueiro'!A$1:A$170,'Badge Arqueiro'!B$1:B$170,"0")</f>
        <v>0</v>
      </c>
      <c r="F177" s="55" t="str">
        <f>_xlfn.XLOOKUP(A177,Comiters!A$1:A$999,Comiters!B$1:B$999,"0")</f>
        <v>0</v>
      </c>
      <c r="G177"/>
      <c r="H177"/>
      <c r="M177">
        <f t="shared" si="3"/>
        <v>0</v>
      </c>
      <c r="N177"/>
    </row>
    <row r="178" spans="1:14" s="25" customFormat="1">
      <c r="A178" t="str">
        <f>_xlfn.XLOOKUP(B178,Rotineiros!B$1:B$5000,Rotineiros!A$1:A$5000)</f>
        <v>F0500002</v>
      </c>
      <c r="B178" t="s">
        <v>433</v>
      </c>
      <c r="C178" t="s">
        <v>17408</v>
      </c>
      <c r="D178" t="s">
        <v>435</v>
      </c>
      <c r="E178" s="3" t="str">
        <f>_xlfn.XLOOKUP(A178,'Badge Arqueiro'!A$1:A$170,'Badge Arqueiro'!B$1:B$170,"0")</f>
        <v>0</v>
      </c>
      <c r="F178" s="55">
        <f>_xlfn.XLOOKUP(A178,Comiters!A$1:A$999,Comiters!B$1:B$999,"0")</f>
        <v>1</v>
      </c>
      <c r="G178"/>
      <c r="H178"/>
      <c r="M178">
        <f t="shared" si="3"/>
        <v>0</v>
      </c>
      <c r="N178"/>
    </row>
    <row r="179" spans="1:14" s="25" customFormat="1">
      <c r="A179" t="str">
        <f>_xlfn.XLOOKUP(B179,Rotineiros!B$1:B$5000,Rotineiros!A$1:A$5000)</f>
        <v>F0500025</v>
      </c>
      <c r="B179" t="s">
        <v>129</v>
      </c>
      <c r="C179" t="s">
        <v>14558</v>
      </c>
      <c r="D179" t="s">
        <v>130</v>
      </c>
      <c r="E179" s="3" t="str">
        <f>_xlfn.XLOOKUP(A179,'Badge Arqueiro'!A$1:A$170,'Badge Arqueiro'!B$1:B$170,"0")</f>
        <v>0</v>
      </c>
      <c r="F179" s="55">
        <f>_xlfn.XLOOKUP(A179,Comiters!A$1:A$999,Comiters!B$1:B$999,"0")</f>
        <v>1</v>
      </c>
      <c r="G179"/>
      <c r="H179"/>
      <c r="M179">
        <f t="shared" si="3"/>
        <v>0</v>
      </c>
      <c r="N179"/>
    </row>
    <row r="180" spans="1:14" s="25" customFormat="1">
      <c r="A180" t="str">
        <f>_xlfn.XLOOKUP(B180,Rotineiros!B$1:B$5000,Rotineiros!A$1:A$5000)</f>
        <v>F0527279</v>
      </c>
      <c r="B180" t="s">
        <v>12173</v>
      </c>
      <c r="C180" t="s">
        <v>17488</v>
      </c>
      <c r="D180" t="s">
        <v>12248</v>
      </c>
      <c r="E180" s="3">
        <f>_xlfn.XLOOKUP(A180,'Badge Arqueiro'!A$1:A$170,'Badge Arqueiro'!B$1:B$170,"0")</f>
        <v>1</v>
      </c>
      <c r="F180" s="55" t="str">
        <f>_xlfn.XLOOKUP(A180,Comiters!A$1:A$999,Comiters!B$1:B$999,"0")</f>
        <v>0</v>
      </c>
      <c r="G180"/>
      <c r="H180"/>
      <c r="M180">
        <f t="shared" si="3"/>
        <v>0</v>
      </c>
      <c r="N180"/>
    </row>
    <row r="181" spans="1:14" s="25" customFormat="1">
      <c r="A181" t="str">
        <f>_xlfn.XLOOKUP(B181,Rotineiros!B$1:B$5000,Rotineiros!A$1:A$5000)</f>
        <v>F0616299</v>
      </c>
      <c r="B181" t="s">
        <v>132</v>
      </c>
      <c r="C181" t="s">
        <v>17577</v>
      </c>
      <c r="D181" t="s">
        <v>133</v>
      </c>
      <c r="E181" s="3" t="str">
        <f>_xlfn.XLOOKUP(A181,'Badge Arqueiro'!A$1:A$170,'Badge Arqueiro'!B$1:B$170,"0")</f>
        <v>0</v>
      </c>
      <c r="F181" s="55" t="str">
        <f>_xlfn.XLOOKUP(A181,Comiters!A$1:A$999,Comiters!B$1:B$999,"0")</f>
        <v>0</v>
      </c>
      <c r="G181"/>
      <c r="H181"/>
      <c r="M181">
        <f t="shared" si="3"/>
        <v>0</v>
      </c>
      <c r="N181"/>
    </row>
    <row r="182" spans="1:14" s="25" customFormat="1">
      <c r="A182" t="str">
        <f>_xlfn.XLOOKUP(B182,Rotineiros!B$1:B$5000,Rotineiros!A$1:A$5000)</f>
        <v>F0720383</v>
      </c>
      <c r="B182" t="s">
        <v>12912</v>
      </c>
      <c r="C182" t="s">
        <v>11142</v>
      </c>
      <c r="D182" t="s">
        <v>12913</v>
      </c>
      <c r="E182" s="3" t="str">
        <f>_xlfn.XLOOKUP(A182,'Badge Arqueiro'!A$1:A$170,'Badge Arqueiro'!B$1:B$170,"0")</f>
        <v>0</v>
      </c>
      <c r="F182" s="55" t="str">
        <f>_xlfn.XLOOKUP(A182,Comiters!A$1:A$999,Comiters!B$1:B$999,"0")</f>
        <v>0</v>
      </c>
      <c r="G182"/>
      <c r="H182"/>
      <c r="M182">
        <f t="shared" si="3"/>
        <v>0</v>
      </c>
      <c r="N182"/>
    </row>
    <row r="183" spans="1:14" s="25" customFormat="1">
      <c r="A183" t="str">
        <f>_xlfn.XLOOKUP(B183,Rotineiros!B$1:B$5000,Rotineiros!A$1:A$5000)</f>
        <v>F0720679</v>
      </c>
      <c r="B183" t="s">
        <v>12734</v>
      </c>
      <c r="C183" t="s">
        <v>12821</v>
      </c>
      <c r="D183" t="s">
        <v>12735</v>
      </c>
      <c r="E183" s="3" t="str">
        <f>_xlfn.XLOOKUP(A183,'Badge Arqueiro'!A$1:A$170,'Badge Arqueiro'!B$1:B$170,"0")</f>
        <v>0</v>
      </c>
      <c r="F183" s="55" t="str">
        <f>_xlfn.XLOOKUP(A183,Comiters!A$1:A$999,Comiters!B$1:B$999,"0")</f>
        <v>0</v>
      </c>
      <c r="G183"/>
      <c r="H183"/>
      <c r="M183">
        <f t="shared" si="3"/>
        <v>0</v>
      </c>
      <c r="N183"/>
    </row>
    <row r="184" spans="1:14" s="25" customFormat="1">
      <c r="A184" t="str">
        <f>_xlfn.XLOOKUP(B184,Rotineiros!B$1:B$5000,Rotineiros!A$1:A$5000)</f>
        <v>F0720856</v>
      </c>
      <c r="B184" t="s">
        <v>17437</v>
      </c>
      <c r="C184" t="s">
        <v>3446</v>
      </c>
      <c r="D184" t="s">
        <v>17438</v>
      </c>
      <c r="E184" s="3" t="str">
        <f>_xlfn.XLOOKUP(A184,'Badge Arqueiro'!A$1:A$170,'Badge Arqueiro'!B$1:B$170,"0")</f>
        <v>0</v>
      </c>
      <c r="F184" s="55" t="str">
        <f>_xlfn.XLOOKUP(A184,Comiters!A$1:A$999,Comiters!B$1:B$999,"0")</f>
        <v>0</v>
      </c>
      <c r="G184"/>
      <c r="H184"/>
      <c r="M184">
        <f t="shared" si="3"/>
        <v>0</v>
      </c>
      <c r="N184"/>
    </row>
    <row r="185" spans="1:14" s="25" customFormat="1">
      <c r="A185" t="str">
        <f>_xlfn.XLOOKUP(B185,Rotineiros!B$1:B$5000,Rotineiros!A$1:A$5000)</f>
        <v>F0733420</v>
      </c>
      <c r="B185" t="s">
        <v>2980</v>
      </c>
      <c r="C185" t="s">
        <v>17367</v>
      </c>
      <c r="D185" t="s">
        <v>3374</v>
      </c>
      <c r="E185" s="3" t="str">
        <f>_xlfn.XLOOKUP(A185,'Badge Arqueiro'!A$1:A$170,'Badge Arqueiro'!B$1:B$170,"0")</f>
        <v>0</v>
      </c>
      <c r="F185" s="55">
        <f>_xlfn.XLOOKUP(A185,Comiters!A$1:A$999,Comiters!B$1:B$999,"0")</f>
        <v>1</v>
      </c>
      <c r="G185"/>
      <c r="H185"/>
      <c r="M185">
        <f t="shared" si="3"/>
        <v>0</v>
      </c>
      <c r="N185"/>
    </row>
    <row r="186" spans="1:14" s="25" customFormat="1">
      <c r="A186" t="str">
        <f>_xlfn.XLOOKUP(B186,Rotineiros!B$1:B$5000,Rotineiros!A$1:A$5000)</f>
        <v>F0733809</v>
      </c>
      <c r="B186" t="s">
        <v>12174</v>
      </c>
      <c r="C186" t="s">
        <v>11578</v>
      </c>
      <c r="D186" t="s">
        <v>12251</v>
      </c>
      <c r="E186" s="3" t="str">
        <f>_xlfn.XLOOKUP(A186,'Badge Arqueiro'!A$1:A$170,'Badge Arqueiro'!B$1:B$170,"0")</f>
        <v>0</v>
      </c>
      <c r="F186" s="55" t="str">
        <f>_xlfn.XLOOKUP(A186,Comiters!A$1:A$999,Comiters!B$1:B$999,"0")</f>
        <v>0</v>
      </c>
      <c r="G186"/>
      <c r="H186"/>
      <c r="M186">
        <f t="shared" si="3"/>
        <v>0</v>
      </c>
      <c r="N186"/>
    </row>
    <row r="187" spans="1:14" s="25" customFormat="1">
      <c r="A187" t="str">
        <f>_xlfn.XLOOKUP(B187,Rotineiros!B$1:B$5000,Rotineiros!A$1:A$5000)</f>
        <v>F0733939</v>
      </c>
      <c r="B187" t="s">
        <v>17298</v>
      </c>
      <c r="C187" t="s">
        <v>17244</v>
      </c>
      <c r="D187" t="s">
        <v>17299</v>
      </c>
      <c r="E187" s="3" t="str">
        <f>_xlfn.XLOOKUP(A187,'Badge Arqueiro'!A$1:A$170,'Badge Arqueiro'!B$1:B$170,"0")</f>
        <v>0</v>
      </c>
      <c r="F187" s="55" t="str">
        <f>_xlfn.XLOOKUP(A187,Comiters!A$1:A$999,Comiters!B$1:B$999,"0")</f>
        <v>0</v>
      </c>
      <c r="G187"/>
      <c r="H187"/>
      <c r="M187">
        <f t="shared" si="3"/>
        <v>0</v>
      </c>
      <c r="N187"/>
    </row>
    <row r="188" spans="1:14" s="25" customFormat="1">
      <c r="A188" t="str">
        <f>_xlfn.XLOOKUP(B188,Rotineiros!B$1:B$5000,Rotineiros!A$1:A$5000)</f>
        <v>F0734083</v>
      </c>
      <c r="B188" t="s">
        <v>17685</v>
      </c>
      <c r="C188" t="s">
        <v>17686</v>
      </c>
      <c r="D188" t="s">
        <v>17687</v>
      </c>
      <c r="E188" s="3" t="str">
        <f>_xlfn.XLOOKUP(A188,'Badge Arqueiro'!A$1:A$170,'Badge Arqueiro'!B$1:B$170,"0")</f>
        <v>0</v>
      </c>
      <c r="F188" s="55" t="str">
        <f>_xlfn.XLOOKUP(A188,Comiters!A$1:A$999,Comiters!B$1:B$999,"0")</f>
        <v>0</v>
      </c>
      <c r="G188"/>
      <c r="H188"/>
      <c r="M188">
        <f t="shared" si="3"/>
        <v>0</v>
      </c>
      <c r="N188"/>
    </row>
    <row r="189" spans="1:14" s="25" customFormat="1">
      <c r="A189" t="str">
        <f>_xlfn.XLOOKUP(B189,Rotineiros!B$1:B$5000,Rotineiros!A$1:A$5000)</f>
        <v>F0738443</v>
      </c>
      <c r="B189" t="s">
        <v>17613</v>
      </c>
      <c r="C189" t="s">
        <v>17614</v>
      </c>
      <c r="D189" t="s">
        <v>17615</v>
      </c>
      <c r="E189" s="3" t="str">
        <f>_xlfn.XLOOKUP(A189,'Badge Arqueiro'!A$1:A$170,'Badge Arqueiro'!B$1:B$170,"0")</f>
        <v>0</v>
      </c>
      <c r="F189" s="55" t="str">
        <f>_xlfn.XLOOKUP(A189,Comiters!A$1:A$999,Comiters!B$1:B$999,"0")</f>
        <v>0</v>
      </c>
      <c r="G189"/>
      <c r="H189"/>
      <c r="M189">
        <f t="shared" si="3"/>
        <v>0</v>
      </c>
      <c r="N189"/>
    </row>
    <row r="190" spans="1:14" s="25" customFormat="1">
      <c r="A190" t="str">
        <f>_xlfn.XLOOKUP(B190,Rotineiros!B$1:B$5000,Rotineiros!A$1:A$5000)</f>
        <v>F0738539</v>
      </c>
      <c r="B190" t="s">
        <v>1644</v>
      </c>
      <c r="C190" t="s">
        <v>17758</v>
      </c>
      <c r="D190" t="s">
        <v>1645</v>
      </c>
      <c r="E190" s="3" t="str">
        <f>_xlfn.XLOOKUP(A190,'Badge Arqueiro'!A$1:A$170,'Badge Arqueiro'!B$1:B$170,"0")</f>
        <v>0</v>
      </c>
      <c r="F190" s="55">
        <f>_xlfn.XLOOKUP(A190,Comiters!A$1:A$999,Comiters!B$1:B$999,"0")</f>
        <v>1</v>
      </c>
      <c r="G190"/>
      <c r="H190"/>
      <c r="M190">
        <f t="shared" si="3"/>
        <v>0</v>
      </c>
      <c r="N190"/>
    </row>
    <row r="191" spans="1:14" s="25" customFormat="1">
      <c r="A191" t="str">
        <f>_xlfn.XLOOKUP(B191,Rotineiros!B$1:B$5000,Rotineiros!A$1:A$5000)</f>
        <v>F0738674</v>
      </c>
      <c r="B191" t="s">
        <v>14427</v>
      </c>
      <c r="C191" t="s">
        <v>17621</v>
      </c>
      <c r="D191" t="s">
        <v>14429</v>
      </c>
      <c r="E191" s="3" t="str">
        <f>_xlfn.XLOOKUP(A191,'Badge Arqueiro'!A$1:A$170,'Badge Arqueiro'!B$1:B$170,"0")</f>
        <v>0</v>
      </c>
      <c r="F191" s="55" t="str">
        <f>_xlfn.XLOOKUP(A191,Comiters!A$1:A$999,Comiters!B$1:B$999,"0")</f>
        <v>0</v>
      </c>
      <c r="G191"/>
      <c r="H191"/>
      <c r="M191">
        <f t="shared" si="3"/>
        <v>0</v>
      </c>
      <c r="N191"/>
    </row>
    <row r="192" spans="1:14" s="25" customFormat="1">
      <c r="A192" t="str">
        <f>_xlfn.XLOOKUP(B192,Rotineiros!B$1:B$5000,Rotineiros!A$1:A$5000)</f>
        <v>F0738937</v>
      </c>
      <c r="B192" t="s">
        <v>14439</v>
      </c>
      <c r="C192" t="s">
        <v>17507</v>
      </c>
      <c r="D192" t="s">
        <v>14440</v>
      </c>
      <c r="E192" s="3" t="str">
        <f>_xlfn.XLOOKUP(A192,'Badge Arqueiro'!A$1:A$170,'Badge Arqueiro'!B$1:B$170,"0")</f>
        <v>0</v>
      </c>
      <c r="F192" s="55" t="str">
        <f>_xlfn.XLOOKUP(A192,Comiters!A$1:A$999,Comiters!B$1:B$999,"0")</f>
        <v>0</v>
      </c>
      <c r="G192"/>
      <c r="H192"/>
      <c r="M192">
        <f t="shared" si="3"/>
        <v>0</v>
      </c>
      <c r="N192"/>
    </row>
    <row r="193" spans="1:14" s="25" customFormat="1">
      <c r="A193" t="str">
        <f>_xlfn.XLOOKUP(B193,Rotineiros!B$1:B$5000,Rotineiros!A$1:A$5000)</f>
        <v>F0740832</v>
      </c>
      <c r="B193" t="s">
        <v>2769</v>
      </c>
      <c r="C193" t="s">
        <v>17384</v>
      </c>
      <c r="D193" t="s">
        <v>12210</v>
      </c>
      <c r="E193" s="3" t="str">
        <f>_xlfn.XLOOKUP(A193,'Badge Arqueiro'!A$1:A$170,'Badge Arqueiro'!B$1:B$170,"0")</f>
        <v>0</v>
      </c>
      <c r="F193" s="55">
        <f>_xlfn.XLOOKUP(A193,Comiters!A$1:A$999,Comiters!B$1:B$999,"0")</f>
        <v>1</v>
      </c>
      <c r="G193"/>
      <c r="H193" s="3"/>
      <c r="M193">
        <f t="shared" si="3"/>
        <v>0</v>
      </c>
      <c r="N193"/>
    </row>
    <row r="194" spans="1:14" s="25" customFormat="1">
      <c r="A194" t="str">
        <f>_xlfn.XLOOKUP(B194,Rotineiros!B$1:B$5000,Rotineiros!A$1:A$5000)</f>
        <v>F0741372</v>
      </c>
      <c r="B194" t="s">
        <v>2012</v>
      </c>
      <c r="C194" t="s">
        <v>17345</v>
      </c>
      <c r="D194" t="s">
        <v>2013</v>
      </c>
      <c r="E194" s="3" t="str">
        <f>_xlfn.XLOOKUP(A194,'Badge Arqueiro'!A$1:A$170,'Badge Arqueiro'!B$1:B$170,"0")</f>
        <v>0</v>
      </c>
      <c r="F194" s="55">
        <f>_xlfn.XLOOKUP(A194,Comiters!A$1:A$999,Comiters!B$1:B$999,"0")</f>
        <v>1</v>
      </c>
      <c r="G194"/>
      <c r="H194" s="3"/>
      <c r="M194">
        <f t="shared" si="3"/>
        <v>0</v>
      </c>
      <c r="N194"/>
    </row>
    <row r="195" spans="1:14" s="25" customFormat="1">
      <c r="A195" t="str">
        <f>_xlfn.XLOOKUP(B195,Rotineiros!B$1:B$5000,Rotineiros!A$1:A$5000)</f>
        <v>F0742383</v>
      </c>
      <c r="B195" t="s">
        <v>17763</v>
      </c>
      <c r="C195" t="s">
        <v>17169</v>
      </c>
      <c r="D195" t="s">
        <v>17764</v>
      </c>
      <c r="E195" s="3" t="str">
        <f>_xlfn.XLOOKUP(A195,'Badge Arqueiro'!A$1:A$170,'Badge Arqueiro'!B$1:B$170,"0")</f>
        <v>0</v>
      </c>
      <c r="F195" s="55" t="str">
        <f>_xlfn.XLOOKUP(A195,Comiters!A$1:A$999,Comiters!B$1:B$999,"0")</f>
        <v>0</v>
      </c>
      <c r="G195"/>
      <c r="H195" s="3"/>
      <c r="M195">
        <f t="shared" si="3"/>
        <v>0</v>
      </c>
      <c r="N195"/>
    </row>
    <row r="196" spans="1:14" s="25" customFormat="1">
      <c r="A196" t="str">
        <f>_xlfn.XLOOKUP(B196,Rotineiros!B$1:B$5000,Rotineiros!A$1:A$5000)</f>
        <v>F0742778</v>
      </c>
      <c r="B196" t="s">
        <v>12169</v>
      </c>
      <c r="C196" t="s">
        <v>17467</v>
      </c>
      <c r="D196" t="s">
        <v>12243</v>
      </c>
      <c r="E196" s="3">
        <f>_xlfn.XLOOKUP(A196,'Badge Arqueiro'!A$1:A$170,'Badge Arqueiro'!B$1:B$170,"0")</f>
        <v>1</v>
      </c>
      <c r="F196" s="55" t="str">
        <f>_xlfn.XLOOKUP(A196,Comiters!A$1:A$999,Comiters!B$1:B$999,"0")</f>
        <v>0</v>
      </c>
      <c r="G196"/>
      <c r="H196" s="3"/>
      <c r="M196">
        <f t="shared" si="3"/>
        <v>0</v>
      </c>
      <c r="N196"/>
    </row>
    <row r="197" spans="1:14" s="25" customFormat="1">
      <c r="A197" t="str">
        <f>_xlfn.XLOOKUP(B197,Rotineiros!B$1:B$5000,Rotineiros!A$1:A$5000)</f>
        <v>F0743052</v>
      </c>
      <c r="B197" t="s">
        <v>17774</v>
      </c>
      <c r="C197" t="s">
        <v>16754</v>
      </c>
      <c r="D197" t="s">
        <v>17775</v>
      </c>
      <c r="E197" s="3" t="str">
        <f>_xlfn.XLOOKUP(A197,'Badge Arqueiro'!A$1:A$170,'Badge Arqueiro'!B$1:B$170,"0")</f>
        <v>0</v>
      </c>
      <c r="F197" s="55" t="str">
        <f>_xlfn.XLOOKUP(A197,Comiters!A$1:A$999,Comiters!B$1:B$999,"0")</f>
        <v>0</v>
      </c>
      <c r="G197"/>
      <c r="H197" s="3"/>
      <c r="M197">
        <f t="shared" ref="M197:M260" si="4">IF(D197=D198,1111111111,0)</f>
        <v>0</v>
      </c>
      <c r="N197"/>
    </row>
    <row r="198" spans="1:14" s="25" customFormat="1">
      <c r="A198" t="str">
        <f>_xlfn.XLOOKUP(B198,Rotineiros!B$1:B$5000,Rotineiros!A$1:A$5000)</f>
        <v>F0743888</v>
      </c>
      <c r="B198" t="s">
        <v>3265</v>
      </c>
      <c r="C198" t="s">
        <v>14649</v>
      </c>
      <c r="D198" t="s">
        <v>3266</v>
      </c>
      <c r="E198" s="3" t="str">
        <f>_xlfn.XLOOKUP(A198,'Badge Arqueiro'!A$1:A$170,'Badge Arqueiro'!B$1:B$170,"0")</f>
        <v>0</v>
      </c>
      <c r="F198" s="55" t="str">
        <f>_xlfn.XLOOKUP(A198,Comiters!A$1:A$999,Comiters!B$1:B$999,"0")</f>
        <v>0</v>
      </c>
      <c r="G198"/>
      <c r="H198" s="3"/>
      <c r="M198">
        <f t="shared" si="4"/>
        <v>0</v>
      </c>
      <c r="N198"/>
    </row>
    <row r="199" spans="1:14" s="25" customFormat="1">
      <c r="A199" t="str">
        <f>_xlfn.XLOOKUP(B199,Rotineiros!B$1:B$5000,Rotineiros!A$1:A$5000)</f>
        <v>F0751076</v>
      </c>
      <c r="B199" t="s">
        <v>15277</v>
      </c>
      <c r="C199" t="s">
        <v>17572</v>
      </c>
      <c r="D199" t="s">
        <v>15279</v>
      </c>
      <c r="E199" s="3" t="str">
        <f>_xlfn.XLOOKUP(A199,'Badge Arqueiro'!A$1:A$170,'Badge Arqueiro'!B$1:B$170,"0")</f>
        <v>0</v>
      </c>
      <c r="F199" s="55" t="str">
        <f>_xlfn.XLOOKUP(A199,Comiters!A$1:A$999,Comiters!B$1:B$999,"0")</f>
        <v>0</v>
      </c>
      <c r="G199"/>
      <c r="H199" s="3"/>
      <c r="M199">
        <f t="shared" si="4"/>
        <v>0</v>
      </c>
      <c r="N199"/>
    </row>
    <row r="200" spans="1:14" s="25" customFormat="1">
      <c r="A200" t="str">
        <f>_xlfn.XLOOKUP(B200,Rotineiros!B$1:B$5000,Rotineiros!A$1:A$5000)</f>
        <v>F0751469</v>
      </c>
      <c r="B200" t="s">
        <v>2982</v>
      </c>
      <c r="C200" t="s">
        <v>17258</v>
      </c>
      <c r="D200" t="s">
        <v>3090</v>
      </c>
      <c r="E200" s="3" t="str">
        <f>_xlfn.XLOOKUP(A200,'Badge Arqueiro'!A$1:A$170,'Badge Arqueiro'!B$1:B$170,"0")</f>
        <v>0</v>
      </c>
      <c r="F200" s="55" t="str">
        <f>_xlfn.XLOOKUP(A200,Comiters!A$1:A$999,Comiters!B$1:B$999,"0")</f>
        <v>0</v>
      </c>
      <c r="G200"/>
      <c r="H200" s="3"/>
      <c r="M200">
        <f t="shared" si="4"/>
        <v>0</v>
      </c>
      <c r="N200"/>
    </row>
    <row r="201" spans="1:14" s="25" customFormat="1">
      <c r="A201" t="str">
        <f>_xlfn.XLOOKUP(B201,Rotineiros!B$1:B$5000,Rotineiros!A$1:A$5000)</f>
        <v>F0938324</v>
      </c>
      <c r="B201" t="s">
        <v>7335</v>
      </c>
      <c r="C201" t="s">
        <v>3865</v>
      </c>
      <c r="D201" t="s">
        <v>17698</v>
      </c>
      <c r="E201" s="3" t="str">
        <f>_xlfn.XLOOKUP(A201,'Badge Arqueiro'!A$1:A$170,'Badge Arqueiro'!B$1:B$170,"0")</f>
        <v>0</v>
      </c>
      <c r="F201" s="55" t="str">
        <f>_xlfn.XLOOKUP(A201,Comiters!A$1:A$999,Comiters!B$1:B$999,"0")</f>
        <v>0</v>
      </c>
      <c r="G201"/>
      <c r="H201" s="3"/>
      <c r="M201">
        <f t="shared" si="4"/>
        <v>0</v>
      </c>
      <c r="N201"/>
    </row>
    <row r="202" spans="1:14" s="25" customFormat="1">
      <c r="A202" t="str">
        <f>_xlfn.XLOOKUP(B202,Rotineiros!B$1:B$5000,Rotineiros!A$1:A$5000)</f>
        <v>F1200199</v>
      </c>
      <c r="B202" t="s">
        <v>144</v>
      </c>
      <c r="C202" t="s">
        <v>17224</v>
      </c>
      <c r="D202" t="s">
        <v>146</v>
      </c>
      <c r="E202" s="3" t="str">
        <f>_xlfn.XLOOKUP(A202,'Badge Arqueiro'!A$1:A$170,'Badge Arqueiro'!B$1:B$170,"0")</f>
        <v>0</v>
      </c>
      <c r="F202" s="55" t="str">
        <f>_xlfn.XLOOKUP(A202,Comiters!A$1:A$999,Comiters!B$1:B$999,"0")</f>
        <v>0</v>
      </c>
      <c r="G202"/>
      <c r="H202" s="3"/>
      <c r="M202">
        <f t="shared" si="4"/>
        <v>0</v>
      </c>
      <c r="N202"/>
    </row>
    <row r="203" spans="1:14" s="25" customFormat="1">
      <c r="A203" t="str">
        <f>_xlfn.XLOOKUP(B203,Rotineiros!B$1:B$5000,Rotineiros!A$1:A$5000)</f>
        <v>F1232838</v>
      </c>
      <c r="B203" t="s">
        <v>2188</v>
      </c>
      <c r="C203" t="s">
        <v>17406</v>
      </c>
      <c r="D203" t="s">
        <v>2190</v>
      </c>
      <c r="E203" s="3" t="str">
        <f>_xlfn.XLOOKUP(A203,'Badge Arqueiro'!A$1:A$170,'Badge Arqueiro'!B$1:B$170,"0")</f>
        <v>0</v>
      </c>
      <c r="F203" s="55">
        <f>_xlfn.XLOOKUP(A203,Comiters!A$1:A$999,Comiters!B$1:B$999,"0")</f>
        <v>1</v>
      </c>
      <c r="G203"/>
      <c r="H203" s="3"/>
      <c r="M203">
        <f t="shared" si="4"/>
        <v>0</v>
      </c>
      <c r="N203"/>
    </row>
    <row r="204" spans="1:14" s="25" customFormat="1">
      <c r="A204" t="str">
        <f>_xlfn.XLOOKUP(B204,Rotineiros!B$1:B$5000,Rotineiros!A$1:A$5000)</f>
        <v>F1299859</v>
      </c>
      <c r="B204" t="s">
        <v>17527</v>
      </c>
      <c r="C204" t="s">
        <v>17528</v>
      </c>
      <c r="D204" t="s">
        <v>17529</v>
      </c>
      <c r="E204" s="3" t="str">
        <f>_xlfn.XLOOKUP(A204,'Badge Arqueiro'!A$1:A$170,'Badge Arqueiro'!B$1:B$170,"0")</f>
        <v>0</v>
      </c>
      <c r="F204" s="55" t="str">
        <f>_xlfn.XLOOKUP(A204,Comiters!A$1:A$999,Comiters!B$1:B$999,"0")</f>
        <v>0</v>
      </c>
      <c r="G204"/>
      <c r="H204" s="3"/>
      <c r="M204">
        <f t="shared" si="4"/>
        <v>0</v>
      </c>
      <c r="N204"/>
    </row>
    <row r="205" spans="1:14" s="25" customFormat="1">
      <c r="A205" t="str">
        <f>_xlfn.XLOOKUP(B205,Rotineiros!B$1:B$5000,Rotineiros!A$1:A$5000)</f>
        <v>F1370377</v>
      </c>
      <c r="B205" t="s">
        <v>17551</v>
      </c>
      <c r="C205" t="s">
        <v>17552</v>
      </c>
      <c r="D205" t="s">
        <v>17553</v>
      </c>
      <c r="E205" s="3" t="str">
        <f>_xlfn.XLOOKUP(A205,'Badge Arqueiro'!A$1:A$170,'Badge Arqueiro'!B$1:B$170,"0")</f>
        <v>0</v>
      </c>
      <c r="F205" s="55" t="str">
        <f>_xlfn.XLOOKUP(A205,Comiters!A$1:A$999,Comiters!B$1:B$999,"0")</f>
        <v>0</v>
      </c>
      <c r="G205"/>
      <c r="H205" s="3"/>
      <c r="M205">
        <f t="shared" si="4"/>
        <v>0</v>
      </c>
      <c r="N205"/>
    </row>
    <row r="206" spans="1:14" s="25" customFormat="1">
      <c r="A206" t="str">
        <f>_xlfn.XLOOKUP(B206,Rotineiros!B$1:B$5000,Rotineiros!A$1:A$5000)</f>
        <v>F1462419</v>
      </c>
      <c r="B206" t="s">
        <v>1278</v>
      </c>
      <c r="C206" t="s">
        <v>17548</v>
      </c>
      <c r="D206" t="s">
        <v>1280</v>
      </c>
      <c r="E206" s="3" t="str">
        <f>_xlfn.XLOOKUP(A206,'Badge Arqueiro'!A$1:A$170,'Badge Arqueiro'!B$1:B$170,"0")</f>
        <v>0</v>
      </c>
      <c r="F206" s="55" t="str">
        <f>_xlfn.XLOOKUP(A206,Comiters!A$1:A$999,Comiters!B$1:B$999,"0")</f>
        <v>0</v>
      </c>
      <c r="G206"/>
      <c r="H206" s="3"/>
      <c r="M206">
        <f t="shared" si="4"/>
        <v>0</v>
      </c>
      <c r="N206"/>
    </row>
    <row r="207" spans="1:14" s="25" customFormat="1">
      <c r="A207" t="str">
        <f>_xlfn.XLOOKUP(B207,Rotineiros!B$1:B$5000,Rotineiros!A$1:A$5000)</f>
        <v>F1490599</v>
      </c>
      <c r="B207" t="s">
        <v>17236</v>
      </c>
      <c r="C207" t="s">
        <v>17237</v>
      </c>
      <c r="D207" t="s">
        <v>17238</v>
      </c>
      <c r="E207" s="3" t="str">
        <f>_xlfn.XLOOKUP(A207,'Badge Arqueiro'!A$1:A$170,'Badge Arqueiro'!B$1:B$170,"0")</f>
        <v>0</v>
      </c>
      <c r="F207" s="55">
        <f>_xlfn.XLOOKUP(A207,Comiters!A$1:A$999,Comiters!B$1:B$999,"0")</f>
        <v>1</v>
      </c>
      <c r="G207"/>
      <c r="H207" s="3"/>
      <c r="M207">
        <f t="shared" si="4"/>
        <v>0</v>
      </c>
      <c r="N207"/>
    </row>
    <row r="208" spans="1:14" s="25" customFormat="1">
      <c r="A208" t="str">
        <f>_xlfn.XLOOKUP(B208,Rotineiros!B$1:B$5000,Rotineiros!A$1:A$5000)</f>
        <v>F1647417</v>
      </c>
      <c r="B208" t="s">
        <v>12291</v>
      </c>
      <c r="C208" t="s">
        <v>17512</v>
      </c>
      <c r="D208" t="s">
        <v>12292</v>
      </c>
      <c r="E208" s="3" t="str">
        <f>_xlfn.XLOOKUP(A208,'Badge Arqueiro'!A$1:A$170,'Badge Arqueiro'!B$1:B$170,"0")</f>
        <v>0</v>
      </c>
      <c r="F208" s="55">
        <f>_xlfn.XLOOKUP(A208,Comiters!A$1:A$999,Comiters!B$1:B$999,"0")</f>
        <v>1</v>
      </c>
      <c r="G208"/>
      <c r="H208" s="3"/>
      <c r="M208">
        <f t="shared" si="4"/>
        <v>0</v>
      </c>
      <c r="N208"/>
    </row>
    <row r="209" spans="1:14" s="25" customFormat="1">
      <c r="A209" t="str">
        <f>_xlfn.XLOOKUP(B209,Rotineiros!B$1:B$5000,Rotineiros!A$1:A$5000)</f>
        <v>F1647479</v>
      </c>
      <c r="B209" t="s">
        <v>2039</v>
      </c>
      <c r="C209" t="s">
        <v>17480</v>
      </c>
      <c r="D209" t="s">
        <v>2040</v>
      </c>
      <c r="E209" s="3" t="str">
        <f>_xlfn.XLOOKUP(A209,'Badge Arqueiro'!A$1:A$170,'Badge Arqueiro'!B$1:B$170,"0")</f>
        <v>0</v>
      </c>
      <c r="F209" s="55" t="str">
        <f>_xlfn.XLOOKUP(A209,Comiters!A$1:A$999,Comiters!B$1:B$999,"0")</f>
        <v>0</v>
      </c>
      <c r="G209"/>
      <c r="H209" s="3"/>
      <c r="M209">
        <f t="shared" si="4"/>
        <v>0</v>
      </c>
      <c r="N209"/>
    </row>
    <row r="210" spans="1:14" s="25" customFormat="1">
      <c r="A210" t="str">
        <f>_xlfn.XLOOKUP(B210,Rotineiros!B$1:B$5000,Rotineiros!A$1:A$5000)</f>
        <v>F1657939</v>
      </c>
      <c r="B210" t="s">
        <v>3192</v>
      </c>
      <c r="C210" t="s">
        <v>17257</v>
      </c>
      <c r="D210" t="s">
        <v>3193</v>
      </c>
      <c r="E210" s="3" t="str">
        <f>_xlfn.XLOOKUP(A210,'Badge Arqueiro'!A$1:A$170,'Badge Arqueiro'!B$1:B$170,"0")</f>
        <v>0</v>
      </c>
      <c r="F210" s="55" t="str">
        <f>_xlfn.XLOOKUP(A210,Comiters!A$1:A$999,Comiters!B$1:B$999,"0")</f>
        <v>0</v>
      </c>
      <c r="G210"/>
      <c r="H210" s="3"/>
      <c r="M210">
        <f t="shared" si="4"/>
        <v>0</v>
      </c>
      <c r="N210"/>
    </row>
    <row r="211" spans="1:14" s="25" customFormat="1">
      <c r="A211" t="str">
        <f>_xlfn.XLOOKUP(B211,Rotineiros!B$1:B$5000,Rotineiros!A$1:A$5000)</f>
        <v>F1666279</v>
      </c>
      <c r="B211" t="s">
        <v>17250</v>
      </c>
      <c r="C211" t="s">
        <v>16195</v>
      </c>
      <c r="D211" t="s">
        <v>17251</v>
      </c>
      <c r="E211" s="3" t="str">
        <f>_xlfn.XLOOKUP(A211,'Badge Arqueiro'!A$1:A$170,'Badge Arqueiro'!B$1:B$170,"0")</f>
        <v>0</v>
      </c>
      <c r="F211" s="55" t="str">
        <f>_xlfn.XLOOKUP(A211,Comiters!A$1:A$999,Comiters!B$1:B$999,"0")</f>
        <v>0</v>
      </c>
      <c r="G211"/>
      <c r="H211" s="3"/>
      <c r="M211">
        <f t="shared" si="4"/>
        <v>0</v>
      </c>
      <c r="N211"/>
    </row>
    <row r="212" spans="1:14" s="25" customFormat="1">
      <c r="A212" t="str">
        <f>_xlfn.XLOOKUP(B212,Rotineiros!B$1:B$5000,Rotineiros!A$1:A$5000)</f>
        <v>F1692468</v>
      </c>
      <c r="B212" t="s">
        <v>17708</v>
      </c>
      <c r="C212" t="s">
        <v>17709</v>
      </c>
      <c r="D212" t="s">
        <v>17710</v>
      </c>
      <c r="E212" s="3" t="str">
        <f>_xlfn.XLOOKUP(A212,'Badge Arqueiro'!A$1:A$170,'Badge Arqueiro'!B$1:B$170,"0")</f>
        <v>0</v>
      </c>
      <c r="F212" s="55" t="str">
        <f>_xlfn.XLOOKUP(A212,Comiters!A$1:A$999,Comiters!B$1:B$999,"0")</f>
        <v>0</v>
      </c>
      <c r="G212"/>
      <c r="H212" s="3"/>
      <c r="M212">
        <f t="shared" si="4"/>
        <v>0</v>
      </c>
      <c r="N212"/>
    </row>
    <row r="213" spans="1:14" s="25" customFormat="1">
      <c r="A213" t="str">
        <f>_xlfn.XLOOKUP(B213,Rotineiros!B$1:B$5000,Rotineiros!A$1:A$5000)</f>
        <v>F1692469</v>
      </c>
      <c r="B213" t="s">
        <v>12334</v>
      </c>
      <c r="C213" t="s">
        <v>17478</v>
      </c>
      <c r="D213" t="s">
        <v>12335</v>
      </c>
      <c r="E213" s="3" t="str">
        <f>_xlfn.XLOOKUP(A213,'Badge Arqueiro'!A$1:A$170,'Badge Arqueiro'!B$1:B$170,"0")</f>
        <v>0</v>
      </c>
      <c r="F213" s="55" t="str">
        <f>_xlfn.XLOOKUP(A213,Comiters!A$1:A$999,Comiters!B$1:B$999,"0")</f>
        <v>0</v>
      </c>
      <c r="G213"/>
      <c r="H213" s="3"/>
      <c r="M213">
        <f t="shared" si="4"/>
        <v>0</v>
      </c>
      <c r="N213"/>
    </row>
    <row r="214" spans="1:14" s="25" customFormat="1">
      <c r="A214" t="str">
        <f>_xlfn.XLOOKUP(B214,Rotineiros!B$1:B$5000,Rotineiros!A$1:A$5000)</f>
        <v>F1692872</v>
      </c>
      <c r="B214" t="s">
        <v>16486</v>
      </c>
      <c r="C214" t="s">
        <v>17290</v>
      </c>
      <c r="D214" t="s">
        <v>16488</v>
      </c>
      <c r="E214" s="3" t="str">
        <f>_xlfn.XLOOKUP(A214,'Badge Arqueiro'!A$1:A$170,'Badge Arqueiro'!B$1:B$170,"0")</f>
        <v>0</v>
      </c>
      <c r="F214" s="55">
        <f>_xlfn.XLOOKUP(A214,Comiters!A$1:A$999,Comiters!B$1:B$999,"0")</f>
        <v>1</v>
      </c>
      <c r="G214"/>
      <c r="H214" s="3"/>
      <c r="M214">
        <f t="shared" si="4"/>
        <v>0</v>
      </c>
      <c r="N214"/>
    </row>
    <row r="215" spans="1:14" s="25" customFormat="1">
      <c r="A215" t="str">
        <f>_xlfn.XLOOKUP(B215,Rotineiros!B$1:B$5000,Rotineiros!A$1:A$5000)</f>
        <v>F1694838</v>
      </c>
      <c r="B215" t="s">
        <v>7340</v>
      </c>
      <c r="C215" t="s">
        <v>17603</v>
      </c>
      <c r="D215" t="s">
        <v>12691</v>
      </c>
      <c r="E215" s="3" t="str">
        <f>_xlfn.XLOOKUP(A215,'Badge Arqueiro'!A$1:A$170,'Badge Arqueiro'!B$1:B$170,"0")</f>
        <v>0</v>
      </c>
      <c r="F215" s="55">
        <f>_xlfn.XLOOKUP(A215,Comiters!A$1:A$999,Comiters!B$1:B$999,"0")</f>
        <v>1</v>
      </c>
      <c r="G215"/>
      <c r="H215" s="3"/>
      <c r="M215">
        <f t="shared" si="4"/>
        <v>0</v>
      </c>
      <c r="N215"/>
    </row>
    <row r="216" spans="1:14" s="25" customFormat="1">
      <c r="A216" t="str">
        <f>_xlfn.XLOOKUP(B216,Rotineiros!B$1:B$5000,Rotineiros!A$1:A$5000)</f>
        <v>F1704738</v>
      </c>
      <c r="B216" t="s">
        <v>15907</v>
      </c>
      <c r="C216" t="s">
        <v>16135</v>
      </c>
      <c r="D216" t="s">
        <v>15908</v>
      </c>
      <c r="E216" s="3" t="str">
        <f>_xlfn.XLOOKUP(A216,'Badge Arqueiro'!A$1:A$170,'Badge Arqueiro'!B$1:B$170,"0")</f>
        <v>0</v>
      </c>
      <c r="F216" s="55" t="str">
        <f>_xlfn.XLOOKUP(A216,Comiters!A$1:A$999,Comiters!B$1:B$999,"0")</f>
        <v>0</v>
      </c>
      <c r="G216"/>
      <c r="H216" s="3"/>
      <c r="M216">
        <f t="shared" si="4"/>
        <v>0</v>
      </c>
      <c r="N216"/>
    </row>
    <row r="217" spans="1:14" s="25" customFormat="1">
      <c r="A217" t="str">
        <f>_xlfn.XLOOKUP(B217,Rotineiros!B$1:B$5000,Rotineiros!A$1:A$5000)</f>
        <v>F1704955</v>
      </c>
      <c r="B217" t="s">
        <v>3977</v>
      </c>
      <c r="C217" t="s">
        <v>17475</v>
      </c>
      <c r="D217" t="s">
        <v>4144</v>
      </c>
      <c r="E217" s="3" t="str">
        <f>_xlfn.XLOOKUP(A217,'Badge Arqueiro'!A$1:A$170,'Badge Arqueiro'!B$1:B$170,"0")</f>
        <v>0</v>
      </c>
      <c r="F217" s="55" t="str">
        <f>_xlfn.XLOOKUP(A217,Comiters!A$1:A$999,Comiters!B$1:B$999,"0")</f>
        <v>0</v>
      </c>
      <c r="G217"/>
      <c r="H217" s="3"/>
      <c r="M217">
        <f t="shared" si="4"/>
        <v>0</v>
      </c>
      <c r="N217"/>
    </row>
    <row r="218" spans="1:14" s="25" customFormat="1">
      <c r="A218" t="str">
        <f>_xlfn.XLOOKUP(B218,Rotineiros!B$1:B$5000,Rotineiros!A$1:A$5000)</f>
        <v>F1704959</v>
      </c>
      <c r="B218" t="s">
        <v>879</v>
      </c>
      <c r="C218" t="s">
        <v>17688</v>
      </c>
      <c r="D218" t="s">
        <v>880</v>
      </c>
      <c r="E218" s="3" t="str">
        <f>_xlfn.XLOOKUP(A218,'Badge Arqueiro'!A$1:A$170,'Badge Arqueiro'!B$1:B$170,"0")</f>
        <v>0</v>
      </c>
      <c r="F218" s="55" t="str">
        <f>_xlfn.XLOOKUP(A218,Comiters!A$1:A$999,Comiters!B$1:B$999,"0")</f>
        <v>0</v>
      </c>
      <c r="G218"/>
      <c r="H218" s="3"/>
      <c r="M218">
        <f t="shared" si="4"/>
        <v>0</v>
      </c>
      <c r="N218"/>
    </row>
    <row r="219" spans="1:14" s="25" customFormat="1">
      <c r="A219" t="str">
        <f>_xlfn.XLOOKUP(B219,Rotineiros!B$1:B$5000,Rotineiros!A$1:A$5000)</f>
        <v>F1710394</v>
      </c>
      <c r="B219" t="s">
        <v>17524</v>
      </c>
      <c r="C219" t="s">
        <v>17525</v>
      </c>
      <c r="D219" t="s">
        <v>17526</v>
      </c>
      <c r="E219" s="3" t="str">
        <f>_xlfn.XLOOKUP(A219,'Badge Arqueiro'!A$1:A$170,'Badge Arqueiro'!B$1:B$170,"0")</f>
        <v>0</v>
      </c>
      <c r="F219" s="55" t="str">
        <f>_xlfn.XLOOKUP(A219,Comiters!A$1:A$999,Comiters!B$1:B$999,"0")</f>
        <v>0</v>
      </c>
      <c r="G219"/>
      <c r="H219" s="3"/>
      <c r="M219">
        <f t="shared" si="4"/>
        <v>0</v>
      </c>
      <c r="N219"/>
    </row>
    <row r="220" spans="1:14" s="25" customFormat="1">
      <c r="A220" t="str">
        <f>_xlfn.XLOOKUP(B220,Rotineiros!B$1:B$5000,Rotineiros!A$1:A$5000)</f>
        <v>F1712911</v>
      </c>
      <c r="B220" t="s">
        <v>2184</v>
      </c>
      <c r="C220" t="s">
        <v>17604</v>
      </c>
      <c r="D220" t="s">
        <v>2186</v>
      </c>
      <c r="E220" s="3" t="str">
        <f>_xlfn.XLOOKUP(A220,'Badge Arqueiro'!A$1:A$170,'Badge Arqueiro'!B$1:B$170,"0")</f>
        <v>0</v>
      </c>
      <c r="F220" s="55" t="str">
        <f>_xlfn.XLOOKUP(A220,Comiters!A$1:A$999,Comiters!B$1:B$999,"0")</f>
        <v>0</v>
      </c>
      <c r="G220"/>
      <c r="H220" s="3"/>
      <c r="M220">
        <f t="shared" si="4"/>
        <v>0</v>
      </c>
      <c r="N220"/>
    </row>
    <row r="221" spans="1:14" s="25" customFormat="1">
      <c r="A221" t="str">
        <f>_xlfn.XLOOKUP(B221,Rotineiros!B$1:B$5000,Rotineiros!A$1:A$5000)</f>
        <v>F1807792</v>
      </c>
      <c r="B221" t="s">
        <v>152</v>
      </c>
      <c r="C221" t="s">
        <v>17394</v>
      </c>
      <c r="D221" t="s">
        <v>154</v>
      </c>
      <c r="E221" s="3" t="str">
        <f>_xlfn.XLOOKUP(A221,'Badge Arqueiro'!A$1:A$170,'Badge Arqueiro'!B$1:B$170,"0")</f>
        <v>0</v>
      </c>
      <c r="F221" s="55">
        <f>_xlfn.XLOOKUP(A221,Comiters!A$1:A$999,Comiters!B$1:B$999,"0")</f>
        <v>1</v>
      </c>
      <c r="G221"/>
      <c r="H221" s="3"/>
      <c r="M221">
        <f t="shared" si="4"/>
        <v>0</v>
      </c>
      <c r="N221"/>
    </row>
    <row r="222" spans="1:14" s="25" customFormat="1">
      <c r="A222" t="str">
        <f>_xlfn.XLOOKUP(B222,Rotineiros!B$1:B$5000,Rotineiros!A$1:A$5000)</f>
        <v>F1810249</v>
      </c>
      <c r="B222" t="s">
        <v>156</v>
      </c>
      <c r="C222" t="s">
        <v>17692</v>
      </c>
      <c r="D222" t="s">
        <v>157</v>
      </c>
      <c r="E222" s="3" t="str">
        <f>_xlfn.XLOOKUP(A222,'Badge Arqueiro'!A$1:A$170,'Badge Arqueiro'!B$1:B$170,"0")</f>
        <v>0</v>
      </c>
      <c r="F222" s="55" t="str">
        <f>_xlfn.XLOOKUP(A222,Comiters!A$1:A$999,Comiters!B$1:B$999,"0")</f>
        <v>0</v>
      </c>
      <c r="G222"/>
      <c r="H222" s="3"/>
      <c r="M222">
        <f t="shared" si="4"/>
        <v>0</v>
      </c>
      <c r="N222"/>
    </row>
    <row r="223" spans="1:14" s="25" customFormat="1">
      <c r="A223" t="str">
        <f>_xlfn.XLOOKUP(B223,Rotineiros!B$1:B$5000,Rotineiros!A$1:A$5000)</f>
        <v>F1832039</v>
      </c>
      <c r="B223" t="s">
        <v>17225</v>
      </c>
      <c r="C223" t="s">
        <v>17226</v>
      </c>
      <c r="D223" t="s">
        <v>17227</v>
      </c>
      <c r="E223" s="3" t="str">
        <f>_xlfn.XLOOKUP(A223,'Badge Arqueiro'!A$1:A$170,'Badge Arqueiro'!B$1:B$170,"0")</f>
        <v>0</v>
      </c>
      <c r="F223" s="55" t="str">
        <f>_xlfn.XLOOKUP(A223,Comiters!A$1:A$999,Comiters!B$1:B$999,"0")</f>
        <v>0</v>
      </c>
      <c r="G223"/>
      <c r="H223" s="3"/>
      <c r="M223">
        <f t="shared" si="4"/>
        <v>0</v>
      </c>
      <c r="N223"/>
    </row>
    <row r="224" spans="1:14" s="25" customFormat="1">
      <c r="A224" t="str">
        <f>_xlfn.XLOOKUP(B224,Rotineiros!B$1:B$5000,Rotineiros!A$1:A$5000)</f>
        <v>F1885311</v>
      </c>
      <c r="B224" t="s">
        <v>11620</v>
      </c>
      <c r="C224" t="s">
        <v>17422</v>
      </c>
      <c r="D224" t="s">
        <v>4379</v>
      </c>
      <c r="E224" s="3" t="str">
        <f>_xlfn.XLOOKUP(A224,'Badge Arqueiro'!A$1:A$170,'Badge Arqueiro'!B$1:B$170,"0")</f>
        <v>0</v>
      </c>
      <c r="F224" s="55">
        <f>_xlfn.XLOOKUP(A224,Comiters!A$1:A$999,Comiters!B$1:B$999,"0")</f>
        <v>1</v>
      </c>
      <c r="G224"/>
      <c r="H224" s="3"/>
      <c r="M224">
        <f t="shared" si="4"/>
        <v>0</v>
      </c>
      <c r="N224"/>
    </row>
    <row r="225" spans="1:14" s="25" customFormat="1">
      <c r="A225" t="str">
        <f>_xlfn.XLOOKUP(B225,Rotineiros!B$1:B$5000,Rotineiros!A$1:A$5000)</f>
        <v>F1924433</v>
      </c>
      <c r="B225" t="s">
        <v>14793</v>
      </c>
      <c r="C225" t="s">
        <v>17542</v>
      </c>
      <c r="D225" t="s">
        <v>14795</v>
      </c>
      <c r="E225" s="3" t="str">
        <f>_xlfn.XLOOKUP(A225,'Badge Arqueiro'!A$1:A$170,'Badge Arqueiro'!B$1:B$170,"0")</f>
        <v>0</v>
      </c>
      <c r="F225" s="55" t="str">
        <f>_xlfn.XLOOKUP(A225,Comiters!A$1:A$999,Comiters!B$1:B$999,"0")</f>
        <v>0</v>
      </c>
      <c r="G225"/>
      <c r="H225" s="3"/>
      <c r="M225">
        <f t="shared" si="4"/>
        <v>0</v>
      </c>
      <c r="N225"/>
    </row>
    <row r="226" spans="1:14" s="25" customFormat="1">
      <c r="A226" t="str">
        <f>_xlfn.XLOOKUP(B226,Rotineiros!B$1:B$5000,Rotineiros!A$1:A$5000)</f>
        <v>F1972798</v>
      </c>
      <c r="B226" t="s">
        <v>2460</v>
      </c>
      <c r="C226" t="s">
        <v>17347</v>
      </c>
      <c r="D226" t="s">
        <v>2462</v>
      </c>
      <c r="E226" s="3" t="str">
        <f>_xlfn.XLOOKUP(A226,'Badge Arqueiro'!A$1:A$170,'Badge Arqueiro'!B$1:B$170,"0")</f>
        <v>0</v>
      </c>
      <c r="F226" s="55" t="str">
        <f>_xlfn.XLOOKUP(A226,Comiters!A$1:A$999,Comiters!B$1:B$999,"0")</f>
        <v>0</v>
      </c>
      <c r="G226"/>
      <c r="H226" s="3"/>
      <c r="M226">
        <f t="shared" si="4"/>
        <v>0</v>
      </c>
      <c r="N226"/>
    </row>
    <row r="227" spans="1:14" s="25" customFormat="1">
      <c r="A227" t="str">
        <f>_xlfn.XLOOKUP(B227,Rotineiros!B$1:B$5000,Rotineiros!A$1:A$5000)</f>
        <v>F1995278</v>
      </c>
      <c r="B227" t="s">
        <v>452</v>
      </c>
      <c r="C227" t="s">
        <v>17539</v>
      </c>
      <c r="D227" t="s">
        <v>454</v>
      </c>
      <c r="E227" s="3" t="str">
        <f>_xlfn.XLOOKUP(A227,'Badge Arqueiro'!A$1:A$170,'Badge Arqueiro'!B$1:B$170,"0")</f>
        <v>0</v>
      </c>
      <c r="F227" s="55">
        <f>_xlfn.XLOOKUP(A227,Comiters!A$1:A$999,Comiters!B$1:B$999,"0")</f>
        <v>1</v>
      </c>
      <c r="G227"/>
      <c r="H227" s="3"/>
      <c r="M227">
        <f t="shared" si="4"/>
        <v>0</v>
      </c>
      <c r="N227"/>
    </row>
    <row r="228" spans="1:14" s="25" customFormat="1">
      <c r="A228" t="str">
        <f>_xlfn.XLOOKUP(B228,Rotineiros!B$1:B$5000,Rotineiros!A$1:A$5000)</f>
        <v>F2001859</v>
      </c>
      <c r="B228" t="s">
        <v>13464</v>
      </c>
      <c r="C228" t="s">
        <v>17441</v>
      </c>
      <c r="D228" t="s">
        <v>13465</v>
      </c>
      <c r="E228" s="3" t="str">
        <f>_xlfn.XLOOKUP(A228,'Badge Arqueiro'!A$1:A$170,'Badge Arqueiro'!B$1:B$170,"0")</f>
        <v>0</v>
      </c>
      <c r="F228" s="55" t="str">
        <f>_xlfn.XLOOKUP(A228,Comiters!A$1:A$999,Comiters!B$1:B$999,"0")</f>
        <v>0</v>
      </c>
      <c r="G228"/>
      <c r="H228" s="3"/>
      <c r="M228">
        <f t="shared" si="4"/>
        <v>0</v>
      </c>
      <c r="N228"/>
    </row>
    <row r="229" spans="1:14" s="25" customFormat="1">
      <c r="A229" t="str">
        <f>_xlfn.XLOOKUP(B229,Rotineiros!B$1:B$5000,Rotineiros!A$1:A$5000)</f>
        <v>F2018188</v>
      </c>
      <c r="B229" t="s">
        <v>1563</v>
      </c>
      <c r="C229" t="s">
        <v>16944</v>
      </c>
      <c r="D229" t="s">
        <v>1565</v>
      </c>
      <c r="E229" s="3" t="str">
        <f>_xlfn.XLOOKUP(A229,'Badge Arqueiro'!A$1:A$170,'Badge Arqueiro'!B$1:B$170,"0")</f>
        <v>0</v>
      </c>
      <c r="F229" s="55">
        <f>_xlfn.XLOOKUP(A229,Comiters!A$1:A$999,Comiters!B$1:B$999,"0")</f>
        <v>1</v>
      </c>
      <c r="G229"/>
      <c r="H229" s="3"/>
      <c r="M229">
        <f t="shared" si="4"/>
        <v>0</v>
      </c>
      <c r="N229"/>
    </row>
    <row r="230" spans="1:14" s="25" customFormat="1">
      <c r="A230" t="str">
        <f>_xlfn.XLOOKUP(B230,Rotineiros!B$1:B$5000,Rotineiros!A$1:A$5000)</f>
        <v>F2069549</v>
      </c>
      <c r="B230" t="s">
        <v>12732</v>
      </c>
      <c r="C230" t="s">
        <v>13709</v>
      </c>
      <c r="D230" t="s">
        <v>12733</v>
      </c>
      <c r="E230" s="3" t="str">
        <f>_xlfn.XLOOKUP(A230,'Badge Arqueiro'!A$1:A$170,'Badge Arqueiro'!B$1:B$170,"0")</f>
        <v>0</v>
      </c>
      <c r="F230" s="55" t="str">
        <f>_xlfn.XLOOKUP(A230,Comiters!A$1:A$999,Comiters!B$1:B$999,"0")</f>
        <v>0</v>
      </c>
      <c r="G230"/>
      <c r="H230" s="3"/>
      <c r="M230">
        <f t="shared" si="4"/>
        <v>0</v>
      </c>
      <c r="N230"/>
    </row>
    <row r="231" spans="1:14" s="25" customFormat="1">
      <c r="A231" t="str">
        <f>_xlfn.XLOOKUP(B231,Rotineiros!B$1:B$5000,Rotineiros!A$1:A$5000)</f>
        <v>F2124048</v>
      </c>
      <c r="B231" t="s">
        <v>925</v>
      </c>
      <c r="C231" t="s">
        <v>17253</v>
      </c>
      <c r="D231" t="s">
        <v>926</v>
      </c>
      <c r="E231" s="3" t="str">
        <f>_xlfn.XLOOKUP(A231,'Badge Arqueiro'!A$1:A$170,'Badge Arqueiro'!B$1:B$170,"0")</f>
        <v>0</v>
      </c>
      <c r="F231" s="55" t="str">
        <f>_xlfn.XLOOKUP(A231,Comiters!A$1:A$999,Comiters!B$1:B$999,"0")</f>
        <v>0</v>
      </c>
      <c r="G231"/>
      <c r="H231" s="3"/>
      <c r="M231">
        <f t="shared" si="4"/>
        <v>0</v>
      </c>
      <c r="N231"/>
    </row>
    <row r="232" spans="1:14" s="25" customFormat="1">
      <c r="A232" t="str">
        <f>_xlfn.XLOOKUP(B232,Rotineiros!B$1:B$5000,Rotineiros!A$1:A$5000)</f>
        <v>F2190319</v>
      </c>
      <c r="B232" t="s">
        <v>17517</v>
      </c>
      <c r="C232" t="s">
        <v>17518</v>
      </c>
      <c r="D232" t="s">
        <v>17519</v>
      </c>
      <c r="E232" s="3" t="str">
        <f>_xlfn.XLOOKUP(A232,'Badge Arqueiro'!A$1:A$170,'Badge Arqueiro'!B$1:B$170,"0")</f>
        <v>0</v>
      </c>
      <c r="F232" s="55" t="str">
        <f>_xlfn.XLOOKUP(A232,Comiters!A$1:A$999,Comiters!B$1:B$999,"0")</f>
        <v>0</v>
      </c>
      <c r="G232"/>
      <c r="H232" s="3"/>
      <c r="M232">
        <f t="shared" si="4"/>
        <v>0</v>
      </c>
      <c r="N232"/>
    </row>
    <row r="233" spans="1:14" s="25" customFormat="1">
      <c r="A233" t="str">
        <f>_xlfn.XLOOKUP(B233,Rotineiros!B$1:B$5000,Rotineiros!A$1:A$5000)</f>
        <v>F2190951</v>
      </c>
      <c r="B233" t="s">
        <v>13667</v>
      </c>
      <c r="C233" t="s">
        <v>3067</v>
      </c>
      <c r="D233" t="s">
        <v>13668</v>
      </c>
      <c r="E233" s="3" t="str">
        <f>_xlfn.XLOOKUP(A233,'Badge Arqueiro'!A$1:A$170,'Badge Arqueiro'!B$1:B$170,"0")</f>
        <v>0</v>
      </c>
      <c r="F233" s="55" t="str">
        <f>_xlfn.XLOOKUP(A233,Comiters!A$1:A$999,Comiters!B$1:B$999,"0")</f>
        <v>0</v>
      </c>
      <c r="G233"/>
      <c r="H233" s="3"/>
      <c r="M233">
        <f t="shared" si="4"/>
        <v>0</v>
      </c>
      <c r="N233"/>
    </row>
    <row r="234" spans="1:14" s="25" customFormat="1">
      <c r="A234" t="str">
        <f>_xlfn.XLOOKUP(B234,Rotineiros!B$1:B$5000,Rotineiros!A$1:A$5000)</f>
        <v>F2195407</v>
      </c>
      <c r="B234" t="s">
        <v>2785</v>
      </c>
      <c r="C234" t="s">
        <v>17654</v>
      </c>
      <c r="D234" t="s">
        <v>3064</v>
      </c>
      <c r="E234" s="3" t="str">
        <f>_xlfn.XLOOKUP(A234,'Badge Arqueiro'!A$1:A$170,'Badge Arqueiro'!B$1:B$170,"0")</f>
        <v>0</v>
      </c>
      <c r="F234" s="55" t="str">
        <f>_xlfn.XLOOKUP(A234,Comiters!A$1:A$999,Comiters!B$1:B$999,"0")</f>
        <v>0</v>
      </c>
      <c r="G234"/>
      <c r="H234"/>
      <c r="M234">
        <f t="shared" si="4"/>
        <v>0</v>
      </c>
      <c r="N234"/>
    </row>
    <row r="235" spans="1:14" s="25" customFormat="1">
      <c r="A235" t="str">
        <f>_xlfn.XLOOKUP(B235,Rotineiros!B$1:B$5000,Rotineiros!A$1:A$5000)</f>
        <v>F2252958</v>
      </c>
      <c r="B235" t="s">
        <v>2355</v>
      </c>
      <c r="C235" t="s">
        <v>17520</v>
      </c>
      <c r="D235" t="s">
        <v>2356</v>
      </c>
      <c r="E235" s="3" t="str">
        <f>_xlfn.XLOOKUP(A235,'Badge Arqueiro'!A$1:A$170,'Badge Arqueiro'!B$1:B$170,"0")</f>
        <v>0</v>
      </c>
      <c r="F235" s="55" t="str">
        <f>_xlfn.XLOOKUP(A235,Comiters!A$1:A$999,Comiters!B$1:B$999,"0")</f>
        <v>0</v>
      </c>
      <c r="G235"/>
      <c r="H235"/>
      <c r="M235">
        <f t="shared" si="4"/>
        <v>0</v>
      </c>
      <c r="N235"/>
    </row>
    <row r="236" spans="1:14" s="25" customFormat="1">
      <c r="A236" t="str">
        <f>_xlfn.XLOOKUP(B236,Rotineiros!B$1:B$5000,Rotineiros!A$1:A$5000)</f>
        <v>F2255405</v>
      </c>
      <c r="B236" t="s">
        <v>17673</v>
      </c>
      <c r="C236" t="s">
        <v>17674</v>
      </c>
      <c r="D236" t="s">
        <v>17675</v>
      </c>
      <c r="E236" s="3" t="str">
        <f>_xlfn.XLOOKUP(A236,'Badge Arqueiro'!A$1:A$170,'Badge Arqueiro'!B$1:B$170,"0")</f>
        <v>0</v>
      </c>
      <c r="F236" s="55" t="str">
        <f>_xlfn.XLOOKUP(A236,Comiters!A$1:A$999,Comiters!B$1:B$999,"0")</f>
        <v>0</v>
      </c>
      <c r="G236"/>
      <c r="H236"/>
      <c r="M236">
        <f t="shared" si="4"/>
        <v>0</v>
      </c>
      <c r="N236"/>
    </row>
    <row r="237" spans="1:14" s="25" customFormat="1">
      <c r="A237" t="str">
        <f>_xlfn.XLOOKUP(B237,Rotineiros!B$1:B$5000,Rotineiros!A$1:A$5000)</f>
        <v>F2255491</v>
      </c>
      <c r="B237" t="s">
        <v>2465</v>
      </c>
      <c r="C237" t="s">
        <v>16473</v>
      </c>
      <c r="D237" t="s">
        <v>2467</v>
      </c>
      <c r="E237" s="3" t="str">
        <f>_xlfn.XLOOKUP(A237,'Badge Arqueiro'!A$1:A$170,'Badge Arqueiro'!B$1:B$170,"0")</f>
        <v>0</v>
      </c>
      <c r="F237" s="55" t="str">
        <f>_xlfn.XLOOKUP(A237,Comiters!A$1:A$999,Comiters!B$1:B$999,"0")</f>
        <v>0</v>
      </c>
      <c r="G237"/>
      <c r="H237"/>
      <c r="M237">
        <f t="shared" si="4"/>
        <v>0</v>
      </c>
      <c r="N237"/>
    </row>
    <row r="238" spans="1:14" s="25" customFormat="1">
      <c r="A238" t="str">
        <f>_xlfn.XLOOKUP(B238,Rotineiros!B$1:B$5000,Rotineiros!A$1:A$5000)</f>
        <v>F2256117</v>
      </c>
      <c r="B238" t="s">
        <v>11327</v>
      </c>
      <c r="C238" t="s">
        <v>17366</v>
      </c>
      <c r="D238" t="s">
        <v>11414</v>
      </c>
      <c r="E238" s="3" t="str">
        <f>_xlfn.XLOOKUP(A238,'Badge Arqueiro'!A$1:A$170,'Badge Arqueiro'!B$1:B$170,"0")</f>
        <v>0</v>
      </c>
      <c r="F238" s="55">
        <f>_xlfn.XLOOKUP(A238,Comiters!A$1:A$999,Comiters!B$1:B$999,"0")</f>
        <v>1</v>
      </c>
      <c r="G238"/>
      <c r="H238"/>
      <c r="M238">
        <f t="shared" si="4"/>
        <v>0</v>
      </c>
      <c r="N238"/>
    </row>
    <row r="239" spans="1:14" s="25" customFormat="1">
      <c r="A239" t="str">
        <f>_xlfn.XLOOKUP(B239,Rotineiros!B$1:B$5000,Rotineiros!A$1:A$5000)</f>
        <v>F2256153</v>
      </c>
      <c r="B239" t="s">
        <v>3045</v>
      </c>
      <c r="C239" t="s">
        <v>17604</v>
      </c>
      <c r="D239" t="s">
        <v>3046</v>
      </c>
      <c r="E239" s="3" t="str">
        <f>_xlfn.XLOOKUP(A239,'Badge Arqueiro'!A$1:A$170,'Badge Arqueiro'!B$1:B$170,"0")</f>
        <v>0</v>
      </c>
      <c r="F239" s="55" t="str">
        <f>_xlfn.XLOOKUP(A239,Comiters!A$1:A$999,Comiters!B$1:B$999,"0")</f>
        <v>0</v>
      </c>
      <c r="G239"/>
      <c r="H239"/>
      <c r="M239">
        <f t="shared" si="4"/>
        <v>0</v>
      </c>
      <c r="N239"/>
    </row>
    <row r="240" spans="1:14" s="25" customFormat="1">
      <c r="A240" t="str">
        <f>_xlfn.XLOOKUP(B240,Rotineiros!B$1:B$5000,Rotineiros!A$1:A$5000)</f>
        <v>F2256215</v>
      </c>
      <c r="B240" t="s">
        <v>12023</v>
      </c>
      <c r="C240" t="s">
        <v>3451</v>
      </c>
      <c r="D240" t="s">
        <v>12025</v>
      </c>
      <c r="E240" s="3" t="str">
        <f>_xlfn.XLOOKUP(A240,'Badge Arqueiro'!A$1:A$170,'Badge Arqueiro'!B$1:B$170,"0")</f>
        <v>0</v>
      </c>
      <c r="F240" s="55" t="str">
        <f>_xlfn.XLOOKUP(A240,Comiters!A$1:A$999,Comiters!B$1:B$999,"0")</f>
        <v>0</v>
      </c>
      <c r="G240"/>
      <c r="H240"/>
      <c r="M240">
        <f t="shared" si="4"/>
        <v>0</v>
      </c>
      <c r="N240"/>
    </row>
    <row r="241" spans="1:14" s="25" customFormat="1">
      <c r="A241" t="str">
        <f>_xlfn.XLOOKUP(B241,Rotineiros!B$1:B$5000,Rotineiros!A$1:A$5000)</f>
        <v>F2256342</v>
      </c>
      <c r="B241" t="s">
        <v>929</v>
      </c>
      <c r="C241" t="s">
        <v>57</v>
      </c>
      <c r="D241" t="s">
        <v>930</v>
      </c>
      <c r="E241" s="3" t="str">
        <f>_xlfn.XLOOKUP(A241,'Badge Arqueiro'!A$1:A$170,'Badge Arqueiro'!B$1:B$170,"0")</f>
        <v>0</v>
      </c>
      <c r="F241" s="55" t="str">
        <f>_xlfn.XLOOKUP(A241,Comiters!A$1:A$999,Comiters!B$1:B$999,"0")</f>
        <v>0</v>
      </c>
      <c r="G241"/>
      <c r="H241"/>
      <c r="M241">
        <f t="shared" si="4"/>
        <v>0</v>
      </c>
      <c r="N241"/>
    </row>
    <row r="242" spans="1:14" s="25" customFormat="1">
      <c r="A242" t="str">
        <f>_xlfn.XLOOKUP(B242,Rotineiros!B$1:B$5000,Rotineiros!A$1:A$5000)</f>
        <v>F2258326</v>
      </c>
      <c r="B242" t="s">
        <v>175</v>
      </c>
      <c r="C242" t="s">
        <v>17388</v>
      </c>
      <c r="D242" t="s">
        <v>176</v>
      </c>
      <c r="E242" s="3" t="str">
        <f>_xlfn.XLOOKUP(A242,'Badge Arqueiro'!A$1:A$170,'Badge Arqueiro'!B$1:B$170,"0")</f>
        <v>0</v>
      </c>
      <c r="F242" s="55">
        <f>_xlfn.XLOOKUP(A242,Comiters!A$1:A$999,Comiters!B$1:B$999,"0")</f>
        <v>1</v>
      </c>
      <c r="G242"/>
      <c r="H242"/>
      <c r="M242">
        <f t="shared" si="4"/>
        <v>0</v>
      </c>
      <c r="N242"/>
    </row>
    <row r="243" spans="1:14" s="25" customFormat="1">
      <c r="A243" t="str">
        <f>_xlfn.XLOOKUP(B243,Rotineiros!B$1:B$5000,Rotineiros!A$1:A$5000)</f>
        <v>F2258379</v>
      </c>
      <c r="B243" t="s">
        <v>466</v>
      </c>
      <c r="C243" t="s">
        <v>17598</v>
      </c>
      <c r="D243" t="s">
        <v>467</v>
      </c>
      <c r="E243" s="3" t="str">
        <f>_xlfn.XLOOKUP(A243,'Badge Arqueiro'!A$1:A$170,'Badge Arqueiro'!B$1:B$170,"0")</f>
        <v>0</v>
      </c>
      <c r="F243" s="55">
        <f>_xlfn.XLOOKUP(A243,Comiters!A$1:A$999,Comiters!B$1:B$999,"0")</f>
        <v>1</v>
      </c>
      <c r="G243"/>
      <c r="H243"/>
      <c r="M243">
        <f t="shared" si="4"/>
        <v>0</v>
      </c>
      <c r="N243"/>
    </row>
    <row r="244" spans="1:14" s="25" customFormat="1">
      <c r="A244" t="str">
        <f>_xlfn.XLOOKUP(B244,Rotineiros!B$1:B$5000,Rotineiros!A$1:A$5000)</f>
        <v>F2258578</v>
      </c>
      <c r="B244" t="s">
        <v>2657</v>
      </c>
      <c r="C244" t="s">
        <v>17287</v>
      </c>
      <c r="D244" t="s">
        <v>2659</v>
      </c>
      <c r="E244" s="3">
        <f>_xlfn.XLOOKUP(A244,'Badge Arqueiro'!A$1:A$170,'Badge Arqueiro'!B$1:B$170,"0")</f>
        <v>1</v>
      </c>
      <c r="F244" s="55">
        <f>_xlfn.XLOOKUP(A244,Comiters!A$1:A$999,Comiters!B$1:B$999,"0")</f>
        <v>1</v>
      </c>
      <c r="G244"/>
      <c r="H244"/>
      <c r="M244">
        <f t="shared" si="4"/>
        <v>0</v>
      </c>
      <c r="N244"/>
    </row>
    <row r="245" spans="1:14" s="25" customFormat="1">
      <c r="A245" t="str">
        <f>_xlfn.XLOOKUP(B245,Rotineiros!B$1:B$5000,Rotineiros!A$1:A$5000)</f>
        <v>F2259230</v>
      </c>
      <c r="B245" t="s">
        <v>17689</v>
      </c>
      <c r="C245" t="s">
        <v>17690</v>
      </c>
      <c r="D245" t="s">
        <v>17691</v>
      </c>
      <c r="E245" s="3" t="str">
        <f>_xlfn.XLOOKUP(A245,'Badge Arqueiro'!A$1:A$170,'Badge Arqueiro'!B$1:B$170,"0")</f>
        <v>0</v>
      </c>
      <c r="F245" s="55" t="str">
        <f>_xlfn.XLOOKUP(A245,Comiters!A$1:A$999,Comiters!B$1:B$999,"0")</f>
        <v>0</v>
      </c>
      <c r="G245"/>
      <c r="H245"/>
      <c r="M245">
        <f t="shared" si="4"/>
        <v>0</v>
      </c>
      <c r="N245"/>
    </row>
    <row r="246" spans="1:14" s="25" customFormat="1">
      <c r="A246" t="str">
        <f>_xlfn.XLOOKUP(B246,Rotineiros!B$1:B$5000,Rotineiros!A$1:A$5000)</f>
        <v>F2261948</v>
      </c>
      <c r="B246" t="s">
        <v>17332</v>
      </c>
      <c r="C246" t="s">
        <v>17333</v>
      </c>
      <c r="D246" t="s">
        <v>17334</v>
      </c>
      <c r="E246" s="3" t="str">
        <f>_xlfn.XLOOKUP(A246,'Badge Arqueiro'!A$1:A$170,'Badge Arqueiro'!B$1:B$170,"0")</f>
        <v>0</v>
      </c>
      <c r="F246" s="55" t="str">
        <f>_xlfn.XLOOKUP(A246,Comiters!A$1:A$999,Comiters!B$1:B$999,"0")</f>
        <v>0</v>
      </c>
      <c r="G246"/>
      <c r="H246"/>
      <c r="M246">
        <f t="shared" si="4"/>
        <v>0</v>
      </c>
      <c r="N246"/>
    </row>
    <row r="247" spans="1:14" s="25" customFormat="1">
      <c r="A247" t="str">
        <f>_xlfn.XLOOKUP(B247,Rotineiros!B$1:B$5000,Rotineiros!A$1:A$5000)</f>
        <v>F2315942</v>
      </c>
      <c r="B247" t="s">
        <v>12133</v>
      </c>
      <c r="C247" t="s">
        <v>3146</v>
      </c>
      <c r="D247" t="s">
        <v>12182</v>
      </c>
      <c r="E247" s="3" t="str">
        <f>_xlfn.XLOOKUP(A247,'Badge Arqueiro'!A$1:A$170,'Badge Arqueiro'!B$1:B$170,"0")</f>
        <v>0</v>
      </c>
      <c r="F247" s="55">
        <f>_xlfn.XLOOKUP(A247,Comiters!A$1:A$999,Comiters!B$1:B$999,"0")</f>
        <v>1</v>
      </c>
      <c r="G247"/>
      <c r="H247"/>
      <c r="M247">
        <f t="shared" si="4"/>
        <v>0</v>
      </c>
      <c r="N247"/>
    </row>
    <row r="248" spans="1:14" s="25" customFormat="1">
      <c r="A248" t="str">
        <f>_xlfn.XLOOKUP(B248,Rotineiros!B$1:B$5000,Rotineiros!A$1:A$5000)</f>
        <v>F2318079</v>
      </c>
      <c r="B248" t="s">
        <v>2583</v>
      </c>
      <c r="C248" t="s">
        <v>17407</v>
      </c>
      <c r="D248" t="s">
        <v>2584</v>
      </c>
      <c r="E248" s="3" t="str">
        <f>_xlfn.XLOOKUP(A248,'Badge Arqueiro'!A$1:A$170,'Badge Arqueiro'!B$1:B$170,"0")</f>
        <v>0</v>
      </c>
      <c r="F248" s="55" t="str">
        <f>_xlfn.XLOOKUP(A248,Comiters!A$1:A$999,Comiters!B$1:B$999,"0")</f>
        <v>0</v>
      </c>
      <c r="G248"/>
      <c r="H248"/>
      <c r="M248">
        <f t="shared" si="4"/>
        <v>0</v>
      </c>
      <c r="N248"/>
    </row>
    <row r="249" spans="1:14" s="25" customFormat="1">
      <c r="A249" t="str">
        <f>_xlfn.XLOOKUP(B249,Rotineiros!B$1:B$5000,Rotineiros!A$1:A$5000)</f>
        <v>F2322321</v>
      </c>
      <c r="B249" t="s">
        <v>191</v>
      </c>
      <c r="C249" t="s">
        <v>17680</v>
      </c>
      <c r="D249" t="s">
        <v>192</v>
      </c>
      <c r="E249" s="3" t="str">
        <f>_xlfn.XLOOKUP(A249,'Badge Arqueiro'!A$1:A$170,'Badge Arqueiro'!B$1:B$170,"0")</f>
        <v>0</v>
      </c>
      <c r="F249" s="55" t="str">
        <f>_xlfn.XLOOKUP(A249,Comiters!A$1:A$999,Comiters!B$1:B$999,"0")</f>
        <v>0</v>
      </c>
      <c r="G249"/>
      <c r="H249"/>
      <c r="M249">
        <f t="shared" si="4"/>
        <v>0</v>
      </c>
      <c r="N249"/>
    </row>
    <row r="250" spans="1:14" s="25" customFormat="1">
      <c r="A250" t="str">
        <f>_xlfn.XLOOKUP(B250,Rotineiros!B$1:B$5000,Rotineiros!A$1:A$5000)</f>
        <v>F2407589</v>
      </c>
      <c r="B250" t="s">
        <v>731</v>
      </c>
      <c r="C250" t="s">
        <v>17323</v>
      </c>
      <c r="D250" t="s">
        <v>733</v>
      </c>
      <c r="E250" s="3" t="str">
        <f>_xlfn.XLOOKUP(A250,'Badge Arqueiro'!A$1:A$170,'Badge Arqueiro'!B$1:B$170,"0")</f>
        <v>0</v>
      </c>
      <c r="F250" s="55" t="str">
        <f>_xlfn.XLOOKUP(A250,Comiters!A$1:A$999,Comiters!B$1:B$999,"0")</f>
        <v>0</v>
      </c>
      <c r="G250"/>
      <c r="H250"/>
      <c r="M250">
        <f t="shared" si="4"/>
        <v>0</v>
      </c>
      <c r="N250"/>
    </row>
    <row r="251" spans="1:14" s="25" customFormat="1">
      <c r="A251" t="str">
        <f>_xlfn.XLOOKUP(B251,Rotineiros!B$1:B$5000,Rotineiros!A$1:A$5000)</f>
        <v>F2419031</v>
      </c>
      <c r="B251" t="s">
        <v>3980</v>
      </c>
      <c r="C251" t="s">
        <v>17347</v>
      </c>
      <c r="D251" t="s">
        <v>4147</v>
      </c>
      <c r="E251" s="3" t="str">
        <f>_xlfn.XLOOKUP(A251,'Badge Arqueiro'!A$1:A$170,'Badge Arqueiro'!B$1:B$170,"0")</f>
        <v>0</v>
      </c>
      <c r="F251" s="55" t="str">
        <f>_xlfn.XLOOKUP(A251,Comiters!A$1:A$999,Comiters!B$1:B$999,"0")</f>
        <v>0</v>
      </c>
      <c r="G251"/>
      <c r="H251"/>
      <c r="M251">
        <f t="shared" si="4"/>
        <v>0</v>
      </c>
      <c r="N251"/>
    </row>
    <row r="252" spans="1:14" s="25" customFormat="1">
      <c r="A252" t="str">
        <f>_xlfn.XLOOKUP(B252,Rotineiros!B$1:B$5000,Rotineiros!A$1:A$5000)</f>
        <v>F2419081</v>
      </c>
      <c r="B252" t="s">
        <v>207</v>
      </c>
      <c r="C252" t="s">
        <v>17510</v>
      </c>
      <c r="D252" t="s">
        <v>208</v>
      </c>
      <c r="E252" s="3" t="str">
        <f>_xlfn.XLOOKUP(A252,'Badge Arqueiro'!A$1:A$170,'Badge Arqueiro'!B$1:B$170,"0")</f>
        <v>0</v>
      </c>
      <c r="F252" s="55" t="str">
        <f>_xlfn.XLOOKUP(A252,Comiters!A$1:A$999,Comiters!B$1:B$999,"0")</f>
        <v>0</v>
      </c>
      <c r="G252"/>
      <c r="H252"/>
      <c r="M252">
        <f t="shared" si="4"/>
        <v>0</v>
      </c>
      <c r="N252"/>
    </row>
    <row r="253" spans="1:14" s="25" customFormat="1">
      <c r="A253" t="str">
        <f>_xlfn.XLOOKUP(B253,Rotineiros!B$1:B$5000,Rotineiros!A$1:A$5000)</f>
        <v>F2419105</v>
      </c>
      <c r="B253" t="s">
        <v>204</v>
      </c>
      <c r="C253" t="s">
        <v>17338</v>
      </c>
      <c r="D253" t="s">
        <v>205</v>
      </c>
      <c r="E253" s="3">
        <f>_xlfn.XLOOKUP(A253,'Badge Arqueiro'!A$1:A$170,'Badge Arqueiro'!B$1:B$170,"0")</f>
        <v>1</v>
      </c>
      <c r="F253" s="55">
        <f>_xlfn.XLOOKUP(A253,Comiters!A$1:A$999,Comiters!B$1:B$999,"0")</f>
        <v>1</v>
      </c>
      <c r="G253"/>
      <c r="H253"/>
      <c r="M253">
        <f t="shared" si="4"/>
        <v>0</v>
      </c>
      <c r="N253"/>
    </row>
    <row r="254" spans="1:14" s="25" customFormat="1">
      <c r="A254" t="str">
        <f>_xlfn.XLOOKUP(B254,Rotineiros!B$1:B$5000,Rotineiros!A$1:A$5000)</f>
        <v>F2419107</v>
      </c>
      <c r="B254" t="s">
        <v>939</v>
      </c>
      <c r="C254" t="s">
        <v>14685</v>
      </c>
      <c r="D254" t="s">
        <v>940</v>
      </c>
      <c r="E254" s="3" t="str">
        <f>_xlfn.XLOOKUP(A254,'Badge Arqueiro'!A$1:A$170,'Badge Arqueiro'!B$1:B$170,"0")</f>
        <v>0</v>
      </c>
      <c r="F254" s="55" t="str">
        <f>_xlfn.XLOOKUP(A254,Comiters!A$1:A$999,Comiters!B$1:B$999,"0")</f>
        <v>0</v>
      </c>
      <c r="G254"/>
      <c r="H254"/>
      <c r="M254">
        <f t="shared" si="4"/>
        <v>0</v>
      </c>
      <c r="N254"/>
    </row>
    <row r="255" spans="1:14" s="25" customFormat="1">
      <c r="A255" t="str">
        <f>_xlfn.XLOOKUP(B255,Rotineiros!B$1:B$5000,Rotineiros!A$1:A$5000)</f>
        <v>F2419288</v>
      </c>
      <c r="B255" t="s">
        <v>13861</v>
      </c>
      <c r="C255" t="s">
        <v>17563</v>
      </c>
      <c r="D255" t="s">
        <v>13862</v>
      </c>
      <c r="E255" s="3" t="str">
        <f>_xlfn.XLOOKUP(A255,'Badge Arqueiro'!A$1:A$170,'Badge Arqueiro'!B$1:B$170,"0")</f>
        <v>0</v>
      </c>
      <c r="F255" s="55" t="str">
        <f>_xlfn.XLOOKUP(A255,Comiters!A$1:A$999,Comiters!B$1:B$999,"0")</f>
        <v>0</v>
      </c>
      <c r="G255"/>
      <c r="H255"/>
      <c r="M255">
        <f t="shared" si="4"/>
        <v>0</v>
      </c>
      <c r="N255"/>
    </row>
    <row r="256" spans="1:14" s="25" customFormat="1">
      <c r="A256" t="str">
        <f>_xlfn.XLOOKUP(B256,Rotineiros!B$1:B$5000,Rotineiros!A$1:A$5000)</f>
        <v>F2456757</v>
      </c>
      <c r="B256" t="s">
        <v>946</v>
      </c>
      <c r="C256" t="s">
        <v>15954</v>
      </c>
      <c r="D256" t="s">
        <v>947</v>
      </c>
      <c r="E256" s="3" t="str">
        <f>_xlfn.XLOOKUP(A256,'Badge Arqueiro'!A$1:A$170,'Badge Arqueiro'!B$1:B$170,"0")</f>
        <v>0</v>
      </c>
      <c r="F256" s="55" t="str">
        <f>_xlfn.XLOOKUP(A256,Comiters!A$1:A$999,Comiters!B$1:B$999,"0")</f>
        <v>0</v>
      </c>
      <c r="G256"/>
      <c r="H256"/>
      <c r="M256">
        <f t="shared" si="4"/>
        <v>0</v>
      </c>
      <c r="N256"/>
    </row>
    <row r="257" spans="1:14" s="25" customFormat="1">
      <c r="A257" t="str">
        <f>_xlfn.XLOOKUP(B257,Rotineiros!B$1:B$5000,Rotineiros!A$1:A$5000)</f>
        <v>F2461488</v>
      </c>
      <c r="B257" t="s">
        <v>1286</v>
      </c>
      <c r="C257" t="s">
        <v>17278</v>
      </c>
      <c r="D257" t="s">
        <v>1288</v>
      </c>
      <c r="E257" s="3" t="str">
        <f>_xlfn.XLOOKUP(A257,'Badge Arqueiro'!A$1:A$170,'Badge Arqueiro'!B$1:B$170,"0")</f>
        <v>0</v>
      </c>
      <c r="F257" s="55" t="str">
        <f>_xlfn.XLOOKUP(A257,Comiters!A$1:A$999,Comiters!B$1:B$999,"0")</f>
        <v>0</v>
      </c>
      <c r="G257"/>
      <c r="H257"/>
      <c r="M257">
        <f t="shared" si="4"/>
        <v>0</v>
      </c>
      <c r="N257"/>
    </row>
    <row r="258" spans="1:14" s="25" customFormat="1">
      <c r="A258" t="str">
        <f>_xlfn.XLOOKUP(B258,Rotineiros!B$1:B$5000,Rotineiros!A$1:A$5000)</f>
        <v>F2464149</v>
      </c>
      <c r="B258" t="s">
        <v>210</v>
      </c>
      <c r="C258" t="s">
        <v>17645</v>
      </c>
      <c r="D258" t="s">
        <v>211</v>
      </c>
      <c r="E258" s="3" t="str">
        <f>_xlfn.XLOOKUP(A258,'Badge Arqueiro'!A$1:A$170,'Badge Arqueiro'!B$1:B$170,"0")</f>
        <v>0</v>
      </c>
      <c r="F258" s="55" t="str">
        <f>_xlfn.XLOOKUP(A258,Comiters!A$1:A$999,Comiters!B$1:B$999,"0")</f>
        <v>0</v>
      </c>
      <c r="G258"/>
      <c r="H258"/>
      <c r="M258">
        <f t="shared" si="4"/>
        <v>0</v>
      </c>
      <c r="N258"/>
    </row>
    <row r="259" spans="1:14" s="25" customFormat="1">
      <c r="A259" t="str">
        <f>_xlfn.XLOOKUP(B259,Rotineiros!B$1:B$5000,Rotineiros!A$1:A$5000)</f>
        <v>F2465551</v>
      </c>
      <c r="B259" t="s">
        <v>12556</v>
      </c>
      <c r="C259" t="s">
        <v>1105</v>
      </c>
      <c r="D259" t="s">
        <v>12558</v>
      </c>
      <c r="E259" s="3" t="str">
        <f>_xlfn.XLOOKUP(A259,'Badge Arqueiro'!A$1:A$170,'Badge Arqueiro'!B$1:B$170,"0")</f>
        <v>0</v>
      </c>
      <c r="F259" s="55" t="str">
        <f>_xlfn.XLOOKUP(A259,Comiters!A$1:A$999,Comiters!B$1:B$999,"0")</f>
        <v>0</v>
      </c>
      <c r="G259"/>
      <c r="H259"/>
      <c r="M259">
        <f t="shared" si="4"/>
        <v>0</v>
      </c>
      <c r="N259"/>
    </row>
    <row r="260" spans="1:14" s="25" customFormat="1">
      <c r="A260" t="str">
        <f>_xlfn.XLOOKUP(B260,Rotineiros!B$1:B$5000,Rotineiros!A$1:A$5000)</f>
        <v>F2482949</v>
      </c>
      <c r="B260" t="s">
        <v>17728</v>
      </c>
      <c r="C260" t="s">
        <v>17729</v>
      </c>
      <c r="D260" t="s">
        <v>17730</v>
      </c>
      <c r="E260" s="3" t="str">
        <f>_xlfn.XLOOKUP(A260,'Badge Arqueiro'!A$1:A$170,'Badge Arqueiro'!B$1:B$170,"0")</f>
        <v>0</v>
      </c>
      <c r="F260" s="55" t="str">
        <f>_xlfn.XLOOKUP(A260,Comiters!A$1:A$999,Comiters!B$1:B$999,"0")</f>
        <v>0</v>
      </c>
      <c r="G260"/>
      <c r="H260"/>
      <c r="M260">
        <f t="shared" si="4"/>
        <v>0</v>
      </c>
      <c r="N260"/>
    </row>
    <row r="261" spans="1:14" s="25" customFormat="1">
      <c r="A261" t="str">
        <f>_xlfn.XLOOKUP(B261,Rotineiros!B$1:B$5000,Rotineiros!A$1:A$5000)</f>
        <v>F2507339</v>
      </c>
      <c r="B261" t="s">
        <v>17788</v>
      </c>
      <c r="C261" t="s">
        <v>12040</v>
      </c>
      <c r="D261" t="s">
        <v>17789</v>
      </c>
      <c r="E261" s="3" t="str">
        <f>_xlfn.XLOOKUP(A261,'Badge Arqueiro'!A$1:A$170,'Badge Arqueiro'!B$1:B$170,"0")</f>
        <v>0</v>
      </c>
      <c r="F261" s="55" t="str">
        <f>_xlfn.XLOOKUP(A261,Comiters!A$1:A$999,Comiters!B$1:B$999,"0")</f>
        <v>0</v>
      </c>
      <c r="G261"/>
      <c r="H261"/>
      <c r="M261">
        <f t="shared" ref="M261:M324" si="5">IF(D261=D262,1111111111,0)</f>
        <v>0</v>
      </c>
      <c r="N261"/>
    </row>
    <row r="262" spans="1:14" s="25" customFormat="1">
      <c r="A262" t="str">
        <f>_xlfn.XLOOKUP(B262,Rotineiros!B$1:B$5000,Rotineiros!A$1:A$5000)</f>
        <v>F2582238</v>
      </c>
      <c r="B262" t="s">
        <v>2587</v>
      </c>
      <c r="C262" t="s">
        <v>17324</v>
      </c>
      <c r="D262" t="s">
        <v>2589</v>
      </c>
      <c r="E262" s="3">
        <f>_xlfn.XLOOKUP(A262,'Badge Arqueiro'!A$1:A$170,'Badge Arqueiro'!B$1:B$170,"0")</f>
        <v>1</v>
      </c>
      <c r="F262" s="55">
        <f>_xlfn.XLOOKUP(A262,Comiters!A$1:A$999,Comiters!B$1:B$999,"0")</f>
        <v>1</v>
      </c>
      <c r="G262"/>
      <c r="H262"/>
      <c r="M262">
        <f t="shared" si="5"/>
        <v>0</v>
      </c>
      <c r="N262"/>
    </row>
    <row r="263" spans="1:14" s="25" customFormat="1">
      <c r="A263" t="str">
        <f>_xlfn.XLOOKUP(B263,Rotineiros!B$1:B$5000,Rotineiros!A$1:A$5000)</f>
        <v>F2634446</v>
      </c>
      <c r="B263" t="s">
        <v>2988</v>
      </c>
      <c r="C263" t="s">
        <v>17787</v>
      </c>
      <c r="D263" t="s">
        <v>3354</v>
      </c>
      <c r="E263" s="3" t="str">
        <f>_xlfn.XLOOKUP(A263,'Badge Arqueiro'!A$1:A$170,'Badge Arqueiro'!B$1:B$170,"0")</f>
        <v>0</v>
      </c>
      <c r="F263" s="55">
        <f>_xlfn.XLOOKUP(A263,Comiters!A$1:A$999,Comiters!B$1:B$999,"0")</f>
        <v>1</v>
      </c>
      <c r="G263"/>
      <c r="H263"/>
      <c r="M263">
        <f t="shared" si="5"/>
        <v>0</v>
      </c>
      <c r="N263"/>
    </row>
    <row r="264" spans="1:14" s="25" customFormat="1">
      <c r="A264" t="str">
        <f>_xlfn.XLOOKUP(B264,Rotineiros!B$1:B$5000,Rotineiros!A$1:A$5000)</f>
        <v>F2635384</v>
      </c>
      <c r="B264" t="s">
        <v>16629</v>
      </c>
      <c r="C264" t="s">
        <v>17693</v>
      </c>
      <c r="D264" t="s">
        <v>16630</v>
      </c>
      <c r="E264" s="3" t="str">
        <f>_xlfn.XLOOKUP(A264,'Badge Arqueiro'!A$1:A$170,'Badge Arqueiro'!B$1:B$170,"0")</f>
        <v>0</v>
      </c>
      <c r="F264" s="55" t="str">
        <f>_xlfn.XLOOKUP(A264,Comiters!A$1:A$999,Comiters!B$1:B$999,"0")</f>
        <v>0</v>
      </c>
      <c r="G264"/>
      <c r="H264"/>
      <c r="M264">
        <f t="shared" si="5"/>
        <v>0</v>
      </c>
      <c r="N264"/>
    </row>
    <row r="265" spans="1:14" s="25" customFormat="1">
      <c r="A265" t="str">
        <f>_xlfn.XLOOKUP(B265,Rotineiros!B$1:B$5000,Rotineiros!A$1:A$5000)</f>
        <v>F2683119</v>
      </c>
      <c r="B265" t="s">
        <v>17497</v>
      </c>
      <c r="C265" t="s">
        <v>17498</v>
      </c>
      <c r="D265" t="s">
        <v>17499</v>
      </c>
      <c r="E265" s="3" t="str">
        <f>_xlfn.XLOOKUP(A265,'Badge Arqueiro'!A$1:A$170,'Badge Arqueiro'!B$1:B$170,"0")</f>
        <v>0</v>
      </c>
      <c r="F265" s="55" t="str">
        <f>_xlfn.XLOOKUP(A265,Comiters!A$1:A$999,Comiters!B$1:B$999,"0")</f>
        <v>0</v>
      </c>
      <c r="G265"/>
      <c r="H265"/>
      <c r="M265">
        <f t="shared" si="5"/>
        <v>0</v>
      </c>
      <c r="N265"/>
    </row>
    <row r="266" spans="1:14" s="25" customFormat="1">
      <c r="A266" t="str">
        <f>_xlfn.XLOOKUP(B266,Rotineiros!B$1:B$5000,Rotineiros!A$1:A$5000)</f>
        <v>F2691058</v>
      </c>
      <c r="B266" t="s">
        <v>217</v>
      </c>
      <c r="C266" t="s">
        <v>13666</v>
      </c>
      <c r="D266" t="s">
        <v>218</v>
      </c>
      <c r="E266" s="3" t="str">
        <f>_xlfn.XLOOKUP(A266,'Badge Arqueiro'!A$1:A$170,'Badge Arqueiro'!B$1:B$170,"0")</f>
        <v>0</v>
      </c>
      <c r="F266" s="55">
        <f>_xlfn.XLOOKUP(A266,Comiters!A$1:A$999,Comiters!B$1:B$999,"0")</f>
        <v>1</v>
      </c>
      <c r="G266"/>
      <c r="H266"/>
      <c r="M266">
        <f t="shared" si="5"/>
        <v>0</v>
      </c>
      <c r="N266"/>
    </row>
    <row r="267" spans="1:14" s="25" customFormat="1">
      <c r="A267" t="str">
        <f>_xlfn.XLOOKUP(B267,Rotineiros!B$1:B$5000,Rotineiros!A$1:A$5000)</f>
        <v>F2722956</v>
      </c>
      <c r="B267" t="s">
        <v>16813</v>
      </c>
      <c r="C267" t="s">
        <v>15990</v>
      </c>
      <c r="D267" t="s">
        <v>16814</v>
      </c>
      <c r="E267" s="3" t="str">
        <f>_xlfn.XLOOKUP(A267,'Badge Arqueiro'!A$1:A$170,'Badge Arqueiro'!B$1:B$170,"0")</f>
        <v>0</v>
      </c>
      <c r="F267" s="55" t="str">
        <f>_xlfn.XLOOKUP(A267,Comiters!A$1:A$999,Comiters!B$1:B$999,"0")</f>
        <v>0</v>
      </c>
      <c r="G267"/>
      <c r="H267"/>
      <c r="M267">
        <f t="shared" si="5"/>
        <v>0</v>
      </c>
      <c r="N267"/>
    </row>
    <row r="268" spans="1:14" s="25" customFormat="1">
      <c r="A268" t="str">
        <f>_xlfn.XLOOKUP(B268,Rotineiros!B$1:B$5000,Rotineiros!A$1:A$5000)</f>
        <v>F2727208</v>
      </c>
      <c r="B268" t="s">
        <v>3101</v>
      </c>
      <c r="C268" t="s">
        <v>17254</v>
      </c>
      <c r="D268" t="s">
        <v>3102</v>
      </c>
      <c r="E268" s="3" t="str">
        <f>_xlfn.XLOOKUP(A268,'Badge Arqueiro'!A$1:A$170,'Badge Arqueiro'!B$1:B$170,"0")</f>
        <v>0</v>
      </c>
      <c r="F268" s="55" t="str">
        <f>_xlfn.XLOOKUP(A268,Comiters!A$1:A$999,Comiters!B$1:B$999,"0")</f>
        <v>0</v>
      </c>
      <c r="G268"/>
      <c r="H268"/>
      <c r="M268">
        <f t="shared" si="5"/>
        <v>0</v>
      </c>
      <c r="N268"/>
    </row>
    <row r="269" spans="1:14" s="25" customFormat="1">
      <c r="A269" t="str">
        <f>_xlfn.XLOOKUP(B269,Rotineiros!B$1:B$5000,Rotineiros!A$1:A$5000)</f>
        <v>F2731623</v>
      </c>
      <c r="B269" t="s">
        <v>15176</v>
      </c>
      <c r="C269" t="s">
        <v>17434</v>
      </c>
      <c r="D269" t="s">
        <v>15178</v>
      </c>
      <c r="E269" s="3" t="str">
        <f>_xlfn.XLOOKUP(A269,'Badge Arqueiro'!A$1:A$170,'Badge Arqueiro'!B$1:B$170,"0")</f>
        <v>0</v>
      </c>
      <c r="F269" s="55" t="str">
        <f>_xlfn.XLOOKUP(A269,Comiters!A$1:A$999,Comiters!B$1:B$999,"0")</f>
        <v>0</v>
      </c>
      <c r="G269"/>
      <c r="H269"/>
      <c r="M269">
        <f t="shared" si="5"/>
        <v>0</v>
      </c>
      <c r="N269"/>
    </row>
    <row r="270" spans="1:14" s="25" customFormat="1">
      <c r="A270" t="str">
        <f>_xlfn.XLOOKUP(B270,Rotineiros!B$1:B$5000,Rotineiros!A$1:A$5000)</f>
        <v>F2739016</v>
      </c>
      <c r="B270" t="s">
        <v>17070</v>
      </c>
      <c r="C270" t="s">
        <v>4091</v>
      </c>
      <c r="D270" t="s">
        <v>17072</v>
      </c>
      <c r="E270" s="3" t="str">
        <f>_xlfn.XLOOKUP(A270,'Badge Arqueiro'!A$1:A$170,'Badge Arqueiro'!B$1:B$170,"0")</f>
        <v>0</v>
      </c>
      <c r="F270" s="55" t="str">
        <f>_xlfn.XLOOKUP(A270,Comiters!A$1:A$999,Comiters!B$1:B$999,"0")</f>
        <v>0</v>
      </c>
      <c r="G270"/>
      <c r="H270"/>
      <c r="M270">
        <f t="shared" si="5"/>
        <v>0</v>
      </c>
      <c r="N270"/>
    </row>
    <row r="271" spans="1:14" s="25" customFormat="1">
      <c r="A271" t="str">
        <f>_xlfn.XLOOKUP(B271,Rotineiros!B$1:B$5000,Rotineiros!A$1:A$5000)</f>
        <v>F2750979</v>
      </c>
      <c r="B271" t="s">
        <v>17241</v>
      </c>
      <c r="C271" t="s">
        <v>17242</v>
      </c>
      <c r="D271" t="s">
        <v>17243</v>
      </c>
      <c r="E271" s="3" t="str">
        <f>_xlfn.XLOOKUP(A271,'Badge Arqueiro'!A$1:A$170,'Badge Arqueiro'!B$1:B$170,"0")</f>
        <v>0</v>
      </c>
      <c r="F271" s="55" t="str">
        <f>_xlfn.XLOOKUP(A271,Comiters!A$1:A$999,Comiters!B$1:B$999,"0")</f>
        <v>0</v>
      </c>
      <c r="G271"/>
      <c r="H271"/>
      <c r="M271">
        <f t="shared" si="5"/>
        <v>0</v>
      </c>
      <c r="N271"/>
    </row>
    <row r="272" spans="1:14" s="25" customFormat="1">
      <c r="A272" t="str">
        <f>_xlfn.XLOOKUP(B272,Rotineiros!B$1:B$5000,Rotineiros!A$1:A$5000)</f>
        <v>F2812778</v>
      </c>
      <c r="B272" t="s">
        <v>4024</v>
      </c>
      <c r="C272" t="s">
        <v>17723</v>
      </c>
      <c r="D272" t="s">
        <v>4193</v>
      </c>
      <c r="E272" s="3" t="str">
        <f>_xlfn.XLOOKUP(A272,'Badge Arqueiro'!A$1:A$170,'Badge Arqueiro'!B$1:B$170,"0")</f>
        <v>0</v>
      </c>
      <c r="F272" s="55">
        <f>_xlfn.XLOOKUP(A272,Comiters!A$1:A$999,Comiters!B$1:B$999,"0")</f>
        <v>1</v>
      </c>
      <c r="G272"/>
      <c r="H272"/>
      <c r="M272">
        <f t="shared" si="5"/>
        <v>0</v>
      </c>
      <c r="N272"/>
    </row>
    <row r="273" spans="1:14" s="25" customFormat="1">
      <c r="A273" t="str">
        <f>_xlfn.XLOOKUP(B273,Rotineiros!B$1:B$5000,Rotineiros!A$1:A$5000)</f>
        <v>F2835624</v>
      </c>
      <c r="B273" t="s">
        <v>14025</v>
      </c>
      <c r="C273" t="s">
        <v>17558</v>
      </c>
      <c r="D273" t="s">
        <v>14026</v>
      </c>
      <c r="E273" s="3" t="str">
        <f>_xlfn.XLOOKUP(A273,'Badge Arqueiro'!A$1:A$170,'Badge Arqueiro'!B$1:B$170,"0")</f>
        <v>0</v>
      </c>
      <c r="F273" s="55" t="str">
        <f>_xlfn.XLOOKUP(A273,Comiters!A$1:A$999,Comiters!B$1:B$999,"0")</f>
        <v>0</v>
      </c>
      <c r="G273"/>
      <c r="H273"/>
      <c r="M273">
        <f t="shared" si="5"/>
        <v>0</v>
      </c>
      <c r="N273"/>
    </row>
    <row r="274" spans="1:14" s="25" customFormat="1">
      <c r="A274" t="str">
        <f>_xlfn.XLOOKUP(B274,Rotineiros!B$1:B$5000,Rotineiros!A$1:A$5000)</f>
        <v>F2841950</v>
      </c>
      <c r="B274" t="s">
        <v>1707</v>
      </c>
      <c r="C274" t="s">
        <v>17266</v>
      </c>
      <c r="D274" t="s">
        <v>1708</v>
      </c>
      <c r="E274" s="3" t="str">
        <f>_xlfn.XLOOKUP(A274,'Badge Arqueiro'!A$1:A$170,'Badge Arqueiro'!B$1:B$170,"0")</f>
        <v>0</v>
      </c>
      <c r="F274" s="55" t="str">
        <f>_xlfn.XLOOKUP(A274,Comiters!A$1:A$999,Comiters!B$1:B$999,"0")</f>
        <v>0</v>
      </c>
      <c r="G274" s="3"/>
      <c r="H274"/>
      <c r="M274">
        <f t="shared" si="5"/>
        <v>0</v>
      </c>
      <c r="N274"/>
    </row>
    <row r="275" spans="1:14">
      <c r="A275" t="str">
        <f>_xlfn.XLOOKUP(B275,Rotineiros!B$1:B$5000,Rotineiros!A$1:A$5000)</f>
        <v>F2893819</v>
      </c>
      <c r="B275" t="s">
        <v>7354</v>
      </c>
      <c r="C275" t="s">
        <v>17703</v>
      </c>
      <c r="D275" t="s">
        <v>12085</v>
      </c>
      <c r="E275" s="3">
        <f>_xlfn.XLOOKUP(A275,'Badge Arqueiro'!A$1:A$170,'Badge Arqueiro'!B$1:B$170,"0")</f>
        <v>1</v>
      </c>
      <c r="F275" s="55">
        <f>_xlfn.XLOOKUP(A275,Comiters!A$1:A$999,Comiters!B$1:B$999,"0")</f>
        <v>1</v>
      </c>
      <c r="H275"/>
      <c r="K275" s="25"/>
      <c r="M275">
        <f t="shared" si="5"/>
        <v>0</v>
      </c>
    </row>
    <row r="276" spans="1:14">
      <c r="A276" t="str">
        <f>_xlfn.XLOOKUP(B276,Rotineiros!B$1:B$5000,Rotineiros!A$1:A$5000)</f>
        <v>F2897424</v>
      </c>
      <c r="B276" t="s">
        <v>7355</v>
      </c>
      <c r="C276" t="s">
        <v>2483</v>
      </c>
      <c r="D276" t="s">
        <v>11730</v>
      </c>
      <c r="E276" s="3" t="str">
        <f>_xlfn.XLOOKUP(A276,'Badge Arqueiro'!A$1:A$170,'Badge Arqueiro'!B$1:B$170,"0")</f>
        <v>0</v>
      </c>
      <c r="F276" s="55" t="str">
        <f>_xlfn.XLOOKUP(A276,Comiters!A$1:A$999,Comiters!B$1:B$999,"0")</f>
        <v>0</v>
      </c>
      <c r="H276"/>
      <c r="K276" s="25"/>
      <c r="M276">
        <f t="shared" si="5"/>
        <v>0</v>
      </c>
    </row>
    <row r="277" spans="1:14">
      <c r="A277" t="str">
        <f>_xlfn.XLOOKUP(B277,Rotineiros!B$1:B$5000,Rotineiros!A$1:A$5000)</f>
        <v>F2912099</v>
      </c>
      <c r="B277" t="s">
        <v>12866</v>
      </c>
      <c r="C277" t="s">
        <v>16637</v>
      </c>
      <c r="D277" t="s">
        <v>12867</v>
      </c>
      <c r="E277" s="3" t="str">
        <f>_xlfn.XLOOKUP(A277,'Badge Arqueiro'!A$1:A$170,'Badge Arqueiro'!B$1:B$170,"0")</f>
        <v>0</v>
      </c>
      <c r="F277" s="55">
        <f>_xlfn.XLOOKUP(A277,Comiters!A$1:A$999,Comiters!B$1:B$999,"0")</f>
        <v>1</v>
      </c>
      <c r="H277"/>
      <c r="K277" s="25"/>
      <c r="M277">
        <f t="shared" si="5"/>
        <v>0</v>
      </c>
    </row>
    <row r="278" spans="1:14" s="25" customFormat="1">
      <c r="A278" t="str">
        <f>_xlfn.XLOOKUP(B278,Rotineiros!B$1:B$5000,Rotineiros!A$1:A$5000)</f>
        <v>F2931029</v>
      </c>
      <c r="B278" t="s">
        <v>13642</v>
      </c>
      <c r="C278" t="s">
        <v>17560</v>
      </c>
      <c r="D278" t="s">
        <v>13643</v>
      </c>
      <c r="E278" s="3" t="str">
        <f>_xlfn.XLOOKUP(A278,'Badge Arqueiro'!A$1:A$170,'Badge Arqueiro'!B$1:B$170,"0")</f>
        <v>0</v>
      </c>
      <c r="F278" s="55">
        <f>_xlfn.XLOOKUP(A278,Comiters!A$1:A$999,Comiters!B$1:B$999,"0")</f>
        <v>1</v>
      </c>
      <c r="G278"/>
      <c r="H278"/>
      <c r="M278">
        <f t="shared" si="5"/>
        <v>0</v>
      </c>
      <c r="N278"/>
    </row>
    <row r="279" spans="1:14" s="25" customFormat="1">
      <c r="A279" t="str">
        <f>_xlfn.XLOOKUP(B279,Rotineiros!B$1:B$5000,Rotineiros!A$1:A$5000)</f>
        <v>F2965026</v>
      </c>
      <c r="B279" t="s">
        <v>17725</v>
      </c>
      <c r="C279" t="s">
        <v>17726</v>
      </c>
      <c r="D279" t="s">
        <v>17727</v>
      </c>
      <c r="E279" s="3" t="str">
        <f>_xlfn.XLOOKUP(A279,'Badge Arqueiro'!A$1:A$170,'Badge Arqueiro'!B$1:B$170,"0")</f>
        <v>0</v>
      </c>
      <c r="F279" s="55" t="str">
        <f>_xlfn.XLOOKUP(A279,Comiters!A$1:A$999,Comiters!B$1:B$999,"0")</f>
        <v>0</v>
      </c>
      <c r="G279"/>
      <c r="H279"/>
      <c r="M279">
        <f t="shared" si="5"/>
        <v>0</v>
      </c>
      <c r="N279"/>
    </row>
    <row r="280" spans="1:14" s="25" customFormat="1">
      <c r="A280" t="str">
        <f>_xlfn.XLOOKUP(B280,Rotineiros!B$1:B$5000,Rotineiros!A$1:A$5000)</f>
        <v>F2981079</v>
      </c>
      <c r="B280" t="s">
        <v>3230</v>
      </c>
      <c r="C280" t="s">
        <v>17415</v>
      </c>
      <c r="D280" t="s">
        <v>3231</v>
      </c>
      <c r="E280" s="3" t="str">
        <f>_xlfn.XLOOKUP(A280,'Badge Arqueiro'!A$1:A$170,'Badge Arqueiro'!B$1:B$170,"0")</f>
        <v>0</v>
      </c>
      <c r="F280" s="55" t="str">
        <f>_xlfn.XLOOKUP(A280,Comiters!A$1:A$999,Comiters!B$1:B$999,"0")</f>
        <v>0</v>
      </c>
      <c r="G280" s="3"/>
      <c r="H280"/>
      <c r="M280">
        <f t="shared" si="5"/>
        <v>0</v>
      </c>
      <c r="N280"/>
    </row>
    <row r="281" spans="1:14">
      <c r="A281" t="str">
        <f>_xlfn.XLOOKUP(B281,Rotineiros!B$1:B$5000,Rotineiros!A$1:A$5000)</f>
        <v>F3116999</v>
      </c>
      <c r="B281" t="s">
        <v>11765</v>
      </c>
      <c r="C281" t="s">
        <v>15902</v>
      </c>
      <c r="D281" t="s">
        <v>4360</v>
      </c>
      <c r="E281" s="3" t="str">
        <f>_xlfn.XLOOKUP(A281,'Badge Arqueiro'!A$1:A$170,'Badge Arqueiro'!B$1:B$170,"0")</f>
        <v>0</v>
      </c>
      <c r="F281" s="55" t="str">
        <f>_xlfn.XLOOKUP(A281,Comiters!A$1:A$999,Comiters!B$1:B$999,"0")</f>
        <v>0</v>
      </c>
      <c r="H281"/>
      <c r="K281" s="25"/>
      <c r="M281">
        <f t="shared" si="5"/>
        <v>0</v>
      </c>
    </row>
    <row r="282" spans="1:14" s="25" customFormat="1">
      <c r="A282" t="str">
        <f>_xlfn.XLOOKUP(B282,Rotineiros!B$1:B$5000,Rotineiros!A$1:A$5000)</f>
        <v>F3134833</v>
      </c>
      <c r="B282" t="s">
        <v>966</v>
      </c>
      <c r="C282" t="s">
        <v>15977</v>
      </c>
      <c r="D282" t="s">
        <v>968</v>
      </c>
      <c r="E282" s="3" t="str">
        <f>_xlfn.XLOOKUP(A282,'Badge Arqueiro'!A$1:A$170,'Badge Arqueiro'!B$1:B$170,"0")</f>
        <v>0</v>
      </c>
      <c r="F282" s="55">
        <f>_xlfn.XLOOKUP(A282,Comiters!A$1:A$999,Comiters!B$1:B$999,"0")</f>
        <v>1</v>
      </c>
      <c r="G282"/>
      <c r="H282"/>
      <c r="M282">
        <f t="shared" si="5"/>
        <v>0</v>
      </c>
      <c r="N282"/>
    </row>
    <row r="283" spans="1:14" s="25" customFormat="1">
      <c r="A283" t="str">
        <f>_xlfn.XLOOKUP(B283,Rotineiros!B$1:B$5000,Rotineiros!A$1:A$5000)</f>
        <v>F3155006</v>
      </c>
      <c r="B283" t="s">
        <v>2817</v>
      </c>
      <c r="C283" t="s">
        <v>17256</v>
      </c>
      <c r="D283" t="s">
        <v>3531</v>
      </c>
      <c r="E283" s="3" t="str">
        <f>_xlfn.XLOOKUP(A283,'Badge Arqueiro'!A$1:A$170,'Badge Arqueiro'!B$1:B$170,"0")</f>
        <v>0</v>
      </c>
      <c r="F283" s="55" t="str">
        <f>_xlfn.XLOOKUP(A283,Comiters!A$1:A$999,Comiters!B$1:B$999,"0")</f>
        <v>0</v>
      </c>
      <c r="G283"/>
      <c r="H283"/>
      <c r="M283">
        <f t="shared" si="5"/>
        <v>0</v>
      </c>
      <c r="N283"/>
    </row>
    <row r="284" spans="1:14" s="25" customFormat="1">
      <c r="A284" t="str">
        <f>_xlfn.XLOOKUP(B284,Rotineiros!B$1:B$5000,Rotineiros!A$1:A$5000)</f>
        <v>F3161263</v>
      </c>
      <c r="B284" t="s">
        <v>3012</v>
      </c>
      <c r="C284" t="s">
        <v>15138</v>
      </c>
      <c r="D284" t="s">
        <v>3013</v>
      </c>
      <c r="E284" s="3" t="str">
        <f>_xlfn.XLOOKUP(A284,'Badge Arqueiro'!A$1:A$170,'Badge Arqueiro'!B$1:B$170,"0")</f>
        <v>0</v>
      </c>
      <c r="F284" s="55" t="str">
        <f>_xlfn.XLOOKUP(A284,Comiters!A$1:A$999,Comiters!B$1:B$999,"0")</f>
        <v>0</v>
      </c>
      <c r="G284"/>
      <c r="H284"/>
      <c r="M284">
        <f t="shared" si="5"/>
        <v>0</v>
      </c>
      <c r="N284"/>
    </row>
    <row r="285" spans="1:14" s="25" customFormat="1">
      <c r="A285" t="str">
        <f>_xlfn.XLOOKUP(B285,Rotineiros!B$1:B$5000,Rotineiros!A$1:A$5000)</f>
        <v>F3163324</v>
      </c>
      <c r="B285" t="s">
        <v>11105</v>
      </c>
      <c r="C285" t="s">
        <v>2472</v>
      </c>
      <c r="D285" t="s">
        <v>11172</v>
      </c>
      <c r="E285" s="3" t="str">
        <f>_xlfn.XLOOKUP(A285,'Badge Arqueiro'!A$1:A$170,'Badge Arqueiro'!B$1:B$170,"0")</f>
        <v>0</v>
      </c>
      <c r="F285" s="55" t="str">
        <f>_xlfn.XLOOKUP(A285,Comiters!A$1:A$999,Comiters!B$1:B$999,"0")</f>
        <v>0</v>
      </c>
      <c r="G285"/>
      <c r="H285"/>
      <c r="M285">
        <f t="shared" si="5"/>
        <v>0</v>
      </c>
      <c r="N285"/>
    </row>
    <row r="286" spans="1:14" s="25" customFormat="1">
      <c r="A286" t="str">
        <f>_xlfn.XLOOKUP(B286,Rotineiros!B$1:B$5000,Rotineiros!A$1:A$5000)</f>
        <v>F3165955</v>
      </c>
      <c r="B286" t="s">
        <v>3049</v>
      </c>
      <c r="C286" t="s">
        <v>17245</v>
      </c>
      <c r="D286" t="s">
        <v>3050</v>
      </c>
      <c r="E286" s="3" t="str">
        <f>_xlfn.XLOOKUP(A286,'Badge Arqueiro'!A$1:A$170,'Badge Arqueiro'!B$1:B$170,"0")</f>
        <v>0</v>
      </c>
      <c r="F286" s="55">
        <f>_xlfn.XLOOKUP(A286,Comiters!A$1:A$999,Comiters!B$1:B$999,"0")</f>
        <v>1</v>
      </c>
      <c r="G286"/>
      <c r="H286"/>
      <c r="M286">
        <f t="shared" si="5"/>
        <v>0</v>
      </c>
      <c r="N286"/>
    </row>
    <row r="287" spans="1:14" s="25" customFormat="1">
      <c r="A287" t="str">
        <f>_xlfn.XLOOKUP(B287,Rotineiros!B$1:B$5000,Rotineiros!A$1:A$5000)</f>
        <v>F3166106</v>
      </c>
      <c r="B287" t="s">
        <v>243</v>
      </c>
      <c r="C287" t="s">
        <v>17682</v>
      </c>
      <c r="D287" t="s">
        <v>244</v>
      </c>
      <c r="E287" s="3" t="str">
        <f>_xlfn.XLOOKUP(A287,'Badge Arqueiro'!A$1:A$170,'Badge Arqueiro'!B$1:B$170,"0")</f>
        <v>0</v>
      </c>
      <c r="F287" s="55" t="str">
        <f>_xlfn.XLOOKUP(A287,Comiters!A$1:A$999,Comiters!B$1:B$999,"0")</f>
        <v>0</v>
      </c>
      <c r="G287"/>
      <c r="H287"/>
      <c r="M287">
        <f t="shared" si="5"/>
        <v>0</v>
      </c>
      <c r="N287"/>
    </row>
    <row r="288" spans="1:14" s="25" customFormat="1">
      <c r="A288" t="str">
        <f>_xlfn.XLOOKUP(B288,Rotineiros!B$1:B$5000,Rotineiros!A$1:A$5000)</f>
        <v>F3166384</v>
      </c>
      <c r="B288" t="s">
        <v>246</v>
      </c>
      <c r="C288" t="s">
        <v>16546</v>
      </c>
      <c r="D288" t="s">
        <v>248</v>
      </c>
      <c r="E288" s="3" t="str">
        <f>_xlfn.XLOOKUP(A288,'Badge Arqueiro'!A$1:A$170,'Badge Arqueiro'!B$1:B$170,"0")</f>
        <v>0</v>
      </c>
      <c r="F288" s="55" t="str">
        <f>_xlfn.XLOOKUP(A288,Comiters!A$1:A$999,Comiters!B$1:B$999,"0")</f>
        <v>0</v>
      </c>
      <c r="G288"/>
      <c r="H288"/>
      <c r="M288">
        <f t="shared" si="5"/>
        <v>0</v>
      </c>
      <c r="N288"/>
    </row>
    <row r="289" spans="1:14" s="25" customFormat="1">
      <c r="A289" t="str">
        <f>_xlfn.XLOOKUP(B289,Rotineiros!B$1:B$5000,Rotineiros!A$1:A$5000)</f>
        <v>F3185226</v>
      </c>
      <c r="B289" t="s">
        <v>17500</v>
      </c>
      <c r="C289" t="s">
        <v>17501</v>
      </c>
      <c r="D289" t="s">
        <v>17502</v>
      </c>
      <c r="E289" s="3" t="str">
        <f>_xlfn.XLOOKUP(A289,'Badge Arqueiro'!A$1:A$170,'Badge Arqueiro'!B$1:B$170,"0")</f>
        <v>0</v>
      </c>
      <c r="F289" s="55">
        <f>_xlfn.XLOOKUP(A289,Comiters!A$1:A$999,Comiters!B$1:B$999,"0")</f>
        <v>1</v>
      </c>
      <c r="G289"/>
      <c r="H289"/>
      <c r="M289">
        <f t="shared" si="5"/>
        <v>0</v>
      </c>
      <c r="N289"/>
    </row>
    <row r="290" spans="1:14" s="25" customFormat="1">
      <c r="A290" t="str">
        <f>_xlfn.XLOOKUP(B290,Rotineiros!B$1:B$5000,Rotineiros!A$1:A$5000)</f>
        <v>F3188284</v>
      </c>
      <c r="B290" t="s">
        <v>2821</v>
      </c>
      <c r="C290" t="s">
        <v>17401</v>
      </c>
      <c r="D290" t="s">
        <v>3523</v>
      </c>
      <c r="E290" s="3" t="str">
        <f>_xlfn.XLOOKUP(A290,'Badge Arqueiro'!A$1:A$170,'Badge Arqueiro'!B$1:B$170,"0")</f>
        <v>0</v>
      </c>
      <c r="F290" s="55" t="str">
        <f>_xlfn.XLOOKUP(A290,Comiters!A$1:A$999,Comiters!B$1:B$999,"0")</f>
        <v>0</v>
      </c>
      <c r="G290"/>
      <c r="H290"/>
      <c r="M290">
        <f t="shared" si="5"/>
        <v>0</v>
      </c>
      <c r="N290"/>
    </row>
    <row r="291" spans="1:14" s="25" customFormat="1">
      <c r="A291" t="str">
        <f>_xlfn.XLOOKUP(B291,Rotineiros!B$1:B$5000,Rotineiros!A$1:A$5000)</f>
        <v>F3188423</v>
      </c>
      <c r="B291" t="s">
        <v>994</v>
      </c>
      <c r="C291" t="s">
        <v>17662</v>
      </c>
      <c r="D291" t="s">
        <v>996</v>
      </c>
      <c r="E291" s="3" t="str">
        <f>_xlfn.XLOOKUP(A291,'Badge Arqueiro'!A$1:A$170,'Badge Arqueiro'!B$1:B$170,"0")</f>
        <v>0</v>
      </c>
      <c r="F291" s="55">
        <f>_xlfn.XLOOKUP(A291,Comiters!A$1:A$999,Comiters!B$1:B$999,"0")</f>
        <v>1</v>
      </c>
      <c r="G291" s="3"/>
      <c r="H291"/>
      <c r="M291">
        <f t="shared" si="5"/>
        <v>0</v>
      </c>
      <c r="N291"/>
    </row>
    <row r="292" spans="1:14">
      <c r="A292" t="str">
        <f>_xlfn.XLOOKUP(B292,Rotineiros!B$1:B$5000,Rotineiros!A$1:A$5000)</f>
        <v>F3189516</v>
      </c>
      <c r="B292" t="s">
        <v>12515</v>
      </c>
      <c r="C292" t="s">
        <v>17348</v>
      </c>
      <c r="D292" t="s">
        <v>12516</v>
      </c>
      <c r="E292" s="3" t="str">
        <f>_xlfn.XLOOKUP(A292,'Badge Arqueiro'!A$1:A$170,'Badge Arqueiro'!B$1:B$170,"0")</f>
        <v>0</v>
      </c>
      <c r="F292" s="55" t="str">
        <f>_xlfn.XLOOKUP(A292,Comiters!A$1:A$999,Comiters!B$1:B$999,"0")</f>
        <v>0</v>
      </c>
      <c r="G292" s="3"/>
      <c r="H292"/>
      <c r="K292" s="25"/>
      <c r="M292">
        <f t="shared" si="5"/>
        <v>0</v>
      </c>
    </row>
    <row r="293" spans="1:14">
      <c r="A293" t="str">
        <f>_xlfn.XLOOKUP(B293,Rotineiros!B$1:B$5000,Rotineiros!A$1:A$5000)</f>
        <v>F3189940</v>
      </c>
      <c r="B293" t="s">
        <v>491</v>
      </c>
      <c r="C293" t="s">
        <v>15294</v>
      </c>
      <c r="D293" t="s">
        <v>492</v>
      </c>
      <c r="E293" s="3" t="str">
        <f>_xlfn.XLOOKUP(A293,'Badge Arqueiro'!A$1:A$170,'Badge Arqueiro'!B$1:B$170,"0")</f>
        <v>0</v>
      </c>
      <c r="F293" s="55" t="str">
        <f>_xlfn.XLOOKUP(A293,Comiters!A$1:A$999,Comiters!B$1:B$999,"0")</f>
        <v>0</v>
      </c>
      <c r="H293"/>
      <c r="K293" s="25"/>
      <c r="M293">
        <f t="shared" si="5"/>
        <v>0</v>
      </c>
    </row>
    <row r="294" spans="1:14" s="25" customFormat="1">
      <c r="A294" t="str">
        <f>_xlfn.XLOOKUP(B294,Rotineiros!B$1:B$5000,Rotineiros!A$1:A$5000)</f>
        <v>F3214679</v>
      </c>
      <c r="B294" t="s">
        <v>17476</v>
      </c>
      <c r="C294" t="s">
        <v>1715</v>
      </c>
      <c r="D294" t="s">
        <v>17477</v>
      </c>
      <c r="E294" s="3" t="str">
        <f>_xlfn.XLOOKUP(A294,'Badge Arqueiro'!A$1:A$170,'Badge Arqueiro'!B$1:B$170,"0")</f>
        <v>0</v>
      </c>
      <c r="F294" s="55" t="str">
        <f>_xlfn.XLOOKUP(A294,Comiters!A$1:A$999,Comiters!B$1:B$999,"0")</f>
        <v>0</v>
      </c>
      <c r="G294" s="3"/>
      <c r="H294"/>
      <c r="M294">
        <f t="shared" si="5"/>
        <v>0</v>
      </c>
      <c r="N294"/>
    </row>
    <row r="295" spans="1:14" s="25" customFormat="1">
      <c r="A295" t="str">
        <f>_xlfn.XLOOKUP(B295,Rotineiros!B$1:B$5000,Rotineiros!A$1:A$5000)</f>
        <v>F3224438</v>
      </c>
      <c r="B295" t="s">
        <v>2825</v>
      </c>
      <c r="C295" t="s">
        <v>13366</v>
      </c>
      <c r="D295" t="s">
        <v>4165</v>
      </c>
      <c r="E295" s="3" t="str">
        <f>_xlfn.XLOOKUP(A295,'Badge Arqueiro'!A$1:A$170,'Badge Arqueiro'!B$1:B$170,"0")</f>
        <v>0</v>
      </c>
      <c r="F295" s="55" t="str">
        <f>_xlfn.XLOOKUP(A295,Comiters!A$1:A$999,Comiters!B$1:B$999,"0")</f>
        <v>0</v>
      </c>
      <c r="G295" s="3"/>
      <c r="H295"/>
      <c r="M295">
        <f t="shared" si="5"/>
        <v>0</v>
      </c>
      <c r="N295"/>
    </row>
    <row r="296" spans="1:14" s="25" customFormat="1">
      <c r="A296" t="str">
        <f>_xlfn.XLOOKUP(B296,Rotineiros!B$1:B$5000,Rotineiros!A$1:A$5000)</f>
        <v>F3275818</v>
      </c>
      <c r="B296" t="s">
        <v>13443</v>
      </c>
      <c r="C296" t="s">
        <v>17247</v>
      </c>
      <c r="D296" t="s">
        <v>13444</v>
      </c>
      <c r="E296" s="3" t="str">
        <f>_xlfn.XLOOKUP(A296,'Badge Arqueiro'!A$1:A$170,'Badge Arqueiro'!B$1:B$170,"0")</f>
        <v>0</v>
      </c>
      <c r="F296" s="55">
        <f>_xlfn.XLOOKUP(A296,Comiters!A$1:A$999,Comiters!B$1:B$999,"0")</f>
        <v>1</v>
      </c>
      <c r="G296" s="3"/>
      <c r="H296"/>
      <c r="M296">
        <f t="shared" si="5"/>
        <v>0</v>
      </c>
      <c r="N296"/>
    </row>
    <row r="297" spans="1:14" s="25" customFormat="1">
      <c r="A297" t="str">
        <f>_xlfn.XLOOKUP(B297,Rotineiros!B$1:B$5000,Rotineiros!A$1:A$5000)</f>
        <v>F3281379</v>
      </c>
      <c r="B297" t="s">
        <v>16572</v>
      </c>
      <c r="C297" t="s">
        <v>16543</v>
      </c>
      <c r="D297" t="s">
        <v>16573</v>
      </c>
      <c r="E297" s="3" t="str">
        <f>_xlfn.XLOOKUP(A297,'Badge Arqueiro'!A$1:A$170,'Badge Arqueiro'!B$1:B$170,"0")</f>
        <v>0</v>
      </c>
      <c r="F297" s="55">
        <f>_xlfn.XLOOKUP(A297,Comiters!A$1:A$999,Comiters!B$1:B$999,"0")</f>
        <v>1</v>
      </c>
      <c r="G297"/>
      <c r="H297"/>
      <c r="M297">
        <f t="shared" si="5"/>
        <v>0</v>
      </c>
      <c r="N297"/>
    </row>
    <row r="298" spans="1:14" s="25" customFormat="1">
      <c r="A298" t="str">
        <f>_xlfn.XLOOKUP(B298,Rotineiros!B$1:B$5000,Rotineiros!A$1:A$5000)</f>
        <v>F3288572</v>
      </c>
      <c r="B298" t="s">
        <v>15459</v>
      </c>
      <c r="C298" t="s">
        <v>17414</v>
      </c>
      <c r="D298" t="s">
        <v>15461</v>
      </c>
      <c r="E298" s="3">
        <f>_xlfn.XLOOKUP(A298,'Badge Arqueiro'!A$1:A$170,'Badge Arqueiro'!B$1:B$170,"0")</f>
        <v>1</v>
      </c>
      <c r="F298" s="55" t="str">
        <f>_xlfn.XLOOKUP(A298,Comiters!A$1:A$999,Comiters!B$1:B$999,"0")</f>
        <v>0</v>
      </c>
      <c r="G298"/>
      <c r="H298"/>
      <c r="M298">
        <f t="shared" si="5"/>
        <v>0</v>
      </c>
      <c r="N298"/>
    </row>
    <row r="299" spans="1:14" s="25" customFormat="1">
      <c r="A299" t="str">
        <f>_xlfn.XLOOKUP(B299,Rotineiros!B$1:B$5000,Rotineiros!A$1:A$5000)</f>
        <v>F3288636</v>
      </c>
      <c r="B299" t="s">
        <v>1001</v>
      </c>
      <c r="C299" t="s">
        <v>15248</v>
      </c>
      <c r="D299" t="s">
        <v>1002</v>
      </c>
      <c r="E299" s="3" t="str">
        <f>_xlfn.XLOOKUP(A299,'Badge Arqueiro'!A$1:A$170,'Badge Arqueiro'!B$1:B$170,"0")</f>
        <v>0</v>
      </c>
      <c r="F299" s="55">
        <f>_xlfn.XLOOKUP(A299,Comiters!A$1:A$999,Comiters!B$1:B$999,"0")</f>
        <v>1</v>
      </c>
      <c r="G299" s="3"/>
      <c r="H299"/>
      <c r="M299">
        <f t="shared" si="5"/>
        <v>0</v>
      </c>
      <c r="N299"/>
    </row>
    <row r="300" spans="1:14" s="25" customFormat="1">
      <c r="A300" t="str">
        <f>_xlfn.XLOOKUP(B300,Rotineiros!B$1:B$5000,Rotineiros!A$1:A$5000)</f>
        <v>F3306375</v>
      </c>
      <c r="B300" t="s">
        <v>3065</v>
      </c>
      <c r="C300" t="s">
        <v>11664</v>
      </c>
      <c r="D300" t="s">
        <v>3066</v>
      </c>
      <c r="E300" s="3" t="str">
        <f>_xlfn.XLOOKUP(A300,'Badge Arqueiro'!A$1:A$170,'Badge Arqueiro'!B$1:B$170,"0")</f>
        <v>0</v>
      </c>
      <c r="F300" s="55" t="str">
        <f>_xlfn.XLOOKUP(A300,Comiters!A$1:A$999,Comiters!B$1:B$999,"0")</f>
        <v>0</v>
      </c>
      <c r="G300"/>
      <c r="H300"/>
      <c r="M300">
        <f t="shared" si="5"/>
        <v>0</v>
      </c>
      <c r="N300"/>
    </row>
    <row r="301" spans="1:14" s="25" customFormat="1">
      <c r="A301" t="str">
        <f>_xlfn.XLOOKUP(B301,Rotineiros!B$1:B$5000,Rotineiros!A$1:A$5000)</f>
        <v>F3307416</v>
      </c>
      <c r="B301" t="s">
        <v>15885</v>
      </c>
      <c r="C301" t="s">
        <v>17573</v>
      </c>
      <c r="D301" t="s">
        <v>15887</v>
      </c>
      <c r="E301" s="3" t="str">
        <f>_xlfn.XLOOKUP(A301,'Badge Arqueiro'!A$1:A$170,'Badge Arqueiro'!B$1:B$170,"0")</f>
        <v>0</v>
      </c>
      <c r="F301" s="55" t="str">
        <f>_xlfn.XLOOKUP(A301,Comiters!A$1:A$999,Comiters!B$1:B$999,"0")</f>
        <v>0</v>
      </c>
      <c r="G301"/>
      <c r="H301"/>
      <c r="M301">
        <f t="shared" si="5"/>
        <v>0</v>
      </c>
      <c r="N301"/>
    </row>
    <row r="302" spans="1:14" s="25" customFormat="1">
      <c r="A302" t="str">
        <f>_xlfn.XLOOKUP(B302,Rotineiros!B$1:B$5000,Rotineiros!A$1:A$5000)</f>
        <v>F3310098</v>
      </c>
      <c r="B302" t="s">
        <v>7241</v>
      </c>
      <c r="C302" t="s">
        <v>17301</v>
      </c>
      <c r="D302" t="s">
        <v>4353</v>
      </c>
      <c r="E302" s="3" t="str">
        <f>_xlfn.XLOOKUP(A302,'Badge Arqueiro'!A$1:A$170,'Badge Arqueiro'!B$1:B$170,"0")</f>
        <v>0</v>
      </c>
      <c r="F302" s="55">
        <f>_xlfn.XLOOKUP(A302,Comiters!A$1:A$999,Comiters!B$1:B$999,"0")</f>
        <v>1</v>
      </c>
      <c r="G302"/>
      <c r="H302"/>
      <c r="M302">
        <f t="shared" si="5"/>
        <v>0</v>
      </c>
      <c r="N302"/>
    </row>
    <row r="303" spans="1:14" s="25" customFormat="1">
      <c r="A303" t="str">
        <f>_xlfn.XLOOKUP(B303,Rotineiros!B$1:B$5000,Rotineiros!A$1:A$5000)</f>
        <v>F3314257</v>
      </c>
      <c r="B303" t="s">
        <v>2376</v>
      </c>
      <c r="C303" t="s">
        <v>17492</v>
      </c>
      <c r="D303" t="s">
        <v>2378</v>
      </c>
      <c r="E303" s="3" t="str">
        <f>_xlfn.XLOOKUP(A303,'Badge Arqueiro'!A$1:A$170,'Badge Arqueiro'!B$1:B$170,"0")</f>
        <v>0</v>
      </c>
      <c r="F303" s="55" t="str">
        <f>_xlfn.XLOOKUP(A303,Comiters!A$1:A$999,Comiters!B$1:B$999,"0")</f>
        <v>0</v>
      </c>
      <c r="G303"/>
      <c r="H303"/>
      <c r="M303">
        <f t="shared" si="5"/>
        <v>0</v>
      </c>
      <c r="N303"/>
    </row>
    <row r="304" spans="1:14" s="25" customFormat="1">
      <c r="A304" t="str">
        <f>_xlfn.XLOOKUP(B304,Rotineiros!B$1:B$5000,Rotineiros!A$1:A$5000)</f>
        <v>F3336169</v>
      </c>
      <c r="B304" t="s">
        <v>7248</v>
      </c>
      <c r="C304" t="s">
        <v>17443</v>
      </c>
      <c r="D304" t="s">
        <v>7298</v>
      </c>
      <c r="E304" s="3" t="str">
        <f>_xlfn.XLOOKUP(A304,'Badge Arqueiro'!A$1:A$170,'Badge Arqueiro'!B$1:B$170,"0")</f>
        <v>0</v>
      </c>
      <c r="F304" s="55" t="str">
        <f>_xlfn.XLOOKUP(A304,Comiters!A$1:A$999,Comiters!B$1:B$999,"0")</f>
        <v>0</v>
      </c>
      <c r="G304"/>
      <c r="H304"/>
      <c r="M304">
        <f t="shared" si="5"/>
        <v>0</v>
      </c>
      <c r="N304"/>
    </row>
    <row r="305" spans="1:14" s="25" customFormat="1">
      <c r="A305" t="str">
        <f>_xlfn.XLOOKUP(B305,Rotineiros!B$1:B$5000,Rotineiros!A$1:A$5000)</f>
        <v>F3501769</v>
      </c>
      <c r="B305" t="s">
        <v>16191</v>
      </c>
      <c r="C305" t="s">
        <v>17456</v>
      </c>
      <c r="D305" t="s">
        <v>16192</v>
      </c>
      <c r="E305" s="3" t="str">
        <f>_xlfn.XLOOKUP(A305,'Badge Arqueiro'!A$1:A$170,'Badge Arqueiro'!B$1:B$170,"0")</f>
        <v>0</v>
      </c>
      <c r="F305" s="55" t="str">
        <f>_xlfn.XLOOKUP(A305,Comiters!A$1:A$999,Comiters!B$1:B$999,"0")</f>
        <v>0</v>
      </c>
      <c r="G305"/>
      <c r="H305"/>
      <c r="M305">
        <f t="shared" si="5"/>
        <v>0</v>
      </c>
      <c r="N305"/>
    </row>
    <row r="306" spans="1:14" s="25" customFormat="1">
      <c r="A306" t="str">
        <f>_xlfn.XLOOKUP(B306,Rotineiros!B$1:B$5000,Rotineiros!A$1:A$5000)</f>
        <v>F3523957</v>
      </c>
      <c r="B306" t="s">
        <v>1722</v>
      </c>
      <c r="C306" t="s">
        <v>17255</v>
      </c>
      <c r="D306" t="s">
        <v>1723</v>
      </c>
      <c r="E306" s="3" t="str">
        <f>_xlfn.XLOOKUP(A306,'Badge Arqueiro'!A$1:A$170,'Badge Arqueiro'!B$1:B$170,"0")</f>
        <v>0</v>
      </c>
      <c r="F306" s="55">
        <f>_xlfn.XLOOKUP(A306,Comiters!A$1:A$999,Comiters!B$1:B$999,"0")</f>
        <v>1</v>
      </c>
      <c r="G306"/>
      <c r="H306"/>
      <c r="M306">
        <f t="shared" si="5"/>
        <v>0</v>
      </c>
      <c r="N306"/>
    </row>
    <row r="307" spans="1:14" s="25" customFormat="1">
      <c r="A307" t="str">
        <f>_xlfn.XLOOKUP(B307,Rotineiros!B$1:B$5000,Rotineiros!A$1:A$5000)</f>
        <v>F3542238</v>
      </c>
      <c r="B307" t="s">
        <v>15372</v>
      </c>
      <c r="C307" t="s">
        <v>17302</v>
      </c>
      <c r="D307" t="s">
        <v>15373</v>
      </c>
      <c r="E307" s="3" t="str">
        <f>_xlfn.XLOOKUP(A307,'Badge Arqueiro'!A$1:A$170,'Badge Arqueiro'!B$1:B$170,"0")</f>
        <v>0</v>
      </c>
      <c r="F307" s="55" t="str">
        <f>_xlfn.XLOOKUP(A307,Comiters!A$1:A$999,Comiters!B$1:B$999,"0")</f>
        <v>0</v>
      </c>
      <c r="G307"/>
      <c r="H307"/>
      <c r="M307">
        <f t="shared" si="5"/>
        <v>0</v>
      </c>
      <c r="N307"/>
    </row>
    <row r="308" spans="1:14" s="25" customFormat="1">
      <c r="A308" t="str">
        <f>_xlfn.XLOOKUP(B308,Rotineiros!B$1:B$5000,Rotineiros!A$1:A$5000)</f>
        <v>F3544498</v>
      </c>
      <c r="B308" t="s">
        <v>1011</v>
      </c>
      <c r="C308" t="s">
        <v>17769</v>
      </c>
      <c r="D308" t="s">
        <v>1013</v>
      </c>
      <c r="E308" s="3" t="str">
        <f>_xlfn.XLOOKUP(A308,'Badge Arqueiro'!A$1:A$170,'Badge Arqueiro'!B$1:B$170,"0")</f>
        <v>0</v>
      </c>
      <c r="F308" s="55" t="str">
        <f>_xlfn.XLOOKUP(A308,Comiters!A$1:A$999,Comiters!B$1:B$999,"0")</f>
        <v>0</v>
      </c>
      <c r="G308"/>
      <c r="H308"/>
      <c r="M308">
        <f t="shared" si="5"/>
        <v>0</v>
      </c>
      <c r="N308"/>
    </row>
    <row r="309" spans="1:14" s="25" customFormat="1">
      <c r="A309" t="str">
        <f>_xlfn.XLOOKUP(B309,Rotineiros!B$1:B$5000,Rotineiros!A$1:A$5000)</f>
        <v>F3545948</v>
      </c>
      <c r="B309" t="s">
        <v>14405</v>
      </c>
      <c r="C309" t="s">
        <v>17468</v>
      </c>
      <c r="D309" t="s">
        <v>14406</v>
      </c>
      <c r="E309" s="3" t="str">
        <f>_xlfn.XLOOKUP(A309,'Badge Arqueiro'!A$1:A$170,'Badge Arqueiro'!B$1:B$170,"0")</f>
        <v>0</v>
      </c>
      <c r="F309" s="55" t="str">
        <f>_xlfn.XLOOKUP(A309,Comiters!A$1:A$999,Comiters!B$1:B$999,"0")</f>
        <v>0</v>
      </c>
      <c r="G309"/>
      <c r="H309"/>
      <c r="M309">
        <f t="shared" si="5"/>
        <v>0</v>
      </c>
      <c r="N309"/>
    </row>
    <row r="310" spans="1:14" s="25" customFormat="1">
      <c r="A310" t="str">
        <f>_xlfn.XLOOKUP(B310,Rotineiros!B$1:B$5000,Rotineiros!A$1:A$5000)</f>
        <v>F3565872</v>
      </c>
      <c r="B310" t="s">
        <v>510</v>
      </c>
      <c r="C310" t="s">
        <v>934</v>
      </c>
      <c r="D310" t="s">
        <v>512</v>
      </c>
      <c r="E310" s="3">
        <f>_xlfn.XLOOKUP(A310,'Badge Arqueiro'!A$1:A$170,'Badge Arqueiro'!B$1:B$170,"0")</f>
        <v>1</v>
      </c>
      <c r="F310" s="55">
        <f>_xlfn.XLOOKUP(A310,Comiters!A$1:A$999,Comiters!B$1:B$999,"0")</f>
        <v>1</v>
      </c>
      <c r="G310"/>
      <c r="H310"/>
      <c r="M310">
        <f t="shared" si="5"/>
        <v>0</v>
      </c>
      <c r="N310"/>
    </row>
    <row r="311" spans="1:14">
      <c r="A311" t="str">
        <f>_xlfn.XLOOKUP(B311,Rotineiros!B$1:B$5000,Rotineiros!A$1:A$5000)</f>
        <v>F3606119</v>
      </c>
      <c r="B311" t="s">
        <v>15712</v>
      </c>
      <c r="C311" t="s">
        <v>17678</v>
      </c>
      <c r="D311" t="s">
        <v>15713</v>
      </c>
      <c r="E311" s="3" t="str">
        <f>_xlfn.XLOOKUP(A311,'Badge Arqueiro'!A$1:A$170,'Badge Arqueiro'!B$1:B$170,"0")</f>
        <v>0</v>
      </c>
      <c r="F311" s="55" t="str">
        <f>_xlfn.XLOOKUP(A311,Comiters!A$1:A$999,Comiters!B$1:B$999,"0")</f>
        <v>0</v>
      </c>
      <c r="H311"/>
      <c r="K311" s="25"/>
      <c r="M311">
        <f t="shared" si="5"/>
        <v>0</v>
      </c>
    </row>
    <row r="312" spans="1:14" s="25" customFormat="1">
      <c r="A312" t="str">
        <f>_xlfn.XLOOKUP(B312,Rotineiros!B$1:B$5000,Rotineiros!A$1:A$5000)</f>
        <v>F3714097</v>
      </c>
      <c r="B312" t="s">
        <v>751</v>
      </c>
      <c r="C312" t="s">
        <v>17376</v>
      </c>
      <c r="D312" t="s">
        <v>753</v>
      </c>
      <c r="E312" s="3" t="str">
        <f>_xlfn.XLOOKUP(A312,'Badge Arqueiro'!A$1:A$170,'Badge Arqueiro'!B$1:B$170,"0")</f>
        <v>0</v>
      </c>
      <c r="F312" s="55" t="str">
        <f>_xlfn.XLOOKUP(A312,Comiters!A$1:A$999,Comiters!B$1:B$999,"0")</f>
        <v>0</v>
      </c>
      <c r="G312"/>
      <c r="H312"/>
      <c r="M312">
        <f t="shared" si="5"/>
        <v>0</v>
      </c>
      <c r="N312"/>
    </row>
    <row r="313" spans="1:14" s="25" customFormat="1">
      <c r="A313" t="str">
        <f>_xlfn.XLOOKUP(B313,Rotineiros!B$1:B$5000,Rotineiros!A$1:A$5000)</f>
        <v>F3735078</v>
      </c>
      <c r="B313" t="s">
        <v>3130</v>
      </c>
      <c r="C313" t="s">
        <v>17287</v>
      </c>
      <c r="D313" t="s">
        <v>3131</v>
      </c>
      <c r="E313" s="3" t="str">
        <f>_xlfn.XLOOKUP(A313,'Badge Arqueiro'!A$1:A$170,'Badge Arqueiro'!B$1:B$170,"0")</f>
        <v>0</v>
      </c>
      <c r="F313" s="55" t="str">
        <f>_xlfn.XLOOKUP(A313,Comiters!A$1:A$999,Comiters!B$1:B$999,"0")</f>
        <v>0</v>
      </c>
      <c r="G313"/>
      <c r="H313"/>
      <c r="M313">
        <f t="shared" si="5"/>
        <v>0</v>
      </c>
      <c r="N313"/>
    </row>
    <row r="314" spans="1:14" s="25" customFormat="1">
      <c r="A314" t="str">
        <f>_xlfn.XLOOKUP(B314,Rotineiros!B$1:B$5000,Rotineiros!A$1:A$5000)</f>
        <v>F3742286</v>
      </c>
      <c r="B314" t="s">
        <v>3232</v>
      </c>
      <c r="C314" t="s">
        <v>17587</v>
      </c>
      <c r="D314" t="s">
        <v>3233</v>
      </c>
      <c r="E314" s="3" t="str">
        <f>_xlfn.XLOOKUP(A314,'Badge Arqueiro'!A$1:A$170,'Badge Arqueiro'!B$1:B$170,"0")</f>
        <v>0</v>
      </c>
      <c r="F314" s="55" t="str">
        <f>_xlfn.XLOOKUP(A314,Comiters!A$1:A$999,Comiters!B$1:B$999,"0")</f>
        <v>0</v>
      </c>
      <c r="G314"/>
      <c r="H314"/>
      <c r="M314">
        <f t="shared" si="5"/>
        <v>0</v>
      </c>
      <c r="N314"/>
    </row>
    <row r="315" spans="1:14" s="25" customFormat="1">
      <c r="A315" t="str">
        <f>_xlfn.XLOOKUP(B315,Rotineiros!B$1:B$5000,Rotineiros!A$1:A$5000)</f>
        <v>F3797739</v>
      </c>
      <c r="B315" t="s">
        <v>267</v>
      </c>
      <c r="C315" t="s">
        <v>17511</v>
      </c>
      <c r="D315" t="s">
        <v>268</v>
      </c>
      <c r="E315" s="3" t="str">
        <f>_xlfn.XLOOKUP(A315,'Badge Arqueiro'!A$1:A$170,'Badge Arqueiro'!B$1:B$170,"0")</f>
        <v>0</v>
      </c>
      <c r="F315" s="55">
        <f>_xlfn.XLOOKUP(A315,Comiters!A$1:A$999,Comiters!B$1:B$999,"0")</f>
        <v>1</v>
      </c>
      <c r="G315"/>
      <c r="H315"/>
      <c r="M315">
        <f t="shared" si="5"/>
        <v>0</v>
      </c>
      <c r="N315"/>
    </row>
    <row r="316" spans="1:14" s="25" customFormat="1">
      <c r="A316" t="str">
        <f>_xlfn.XLOOKUP(B316,Rotineiros!B$1:B$5000,Rotineiros!A$1:A$5000)</f>
        <v>F3800660</v>
      </c>
      <c r="B316" t="s">
        <v>2835</v>
      </c>
      <c r="C316" t="s">
        <v>17523</v>
      </c>
      <c r="D316" t="s">
        <v>3227</v>
      </c>
      <c r="E316" s="3" t="str">
        <f>_xlfn.XLOOKUP(A316,'Badge Arqueiro'!A$1:A$170,'Badge Arqueiro'!B$1:B$170,"0")</f>
        <v>0</v>
      </c>
      <c r="F316" s="55" t="str">
        <f>_xlfn.XLOOKUP(A316,Comiters!A$1:A$999,Comiters!B$1:B$999,"0")</f>
        <v>0</v>
      </c>
      <c r="G316"/>
      <c r="H316"/>
      <c r="M316">
        <f t="shared" si="5"/>
        <v>0</v>
      </c>
      <c r="N316"/>
    </row>
    <row r="317" spans="1:14" s="25" customFormat="1">
      <c r="A317" t="str">
        <f>_xlfn.XLOOKUP(B317,Rotineiros!B$1:B$5000,Rotineiros!A$1:A$5000)</f>
        <v>F3807949</v>
      </c>
      <c r="B317" t="s">
        <v>2075</v>
      </c>
      <c r="C317" t="s">
        <v>16997</v>
      </c>
      <c r="D317" t="s">
        <v>2076</v>
      </c>
      <c r="E317" s="3">
        <f>_xlfn.XLOOKUP(A317,'Badge Arqueiro'!A$1:A$170,'Badge Arqueiro'!B$1:B$170,"0")</f>
        <v>1</v>
      </c>
      <c r="F317" s="55" t="str">
        <f>_xlfn.XLOOKUP(A317,Comiters!A$1:A$999,Comiters!B$1:B$999,"0")</f>
        <v>0</v>
      </c>
      <c r="G317"/>
      <c r="H317"/>
      <c r="M317">
        <f t="shared" si="5"/>
        <v>0</v>
      </c>
      <c r="N317"/>
    </row>
    <row r="318" spans="1:14" s="25" customFormat="1">
      <c r="A318" t="str">
        <f>_xlfn.XLOOKUP(B318,Rotineiros!B$1:B$5000,Rotineiros!A$1:A$5000)</f>
        <v>F3858254</v>
      </c>
      <c r="B318" t="s">
        <v>3485</v>
      </c>
      <c r="C318" t="s">
        <v>17390</v>
      </c>
      <c r="D318" t="s">
        <v>3487</v>
      </c>
      <c r="E318" s="3" t="str">
        <f>_xlfn.XLOOKUP(A318,'Badge Arqueiro'!A$1:A$170,'Badge Arqueiro'!B$1:B$170,"0")</f>
        <v>0</v>
      </c>
      <c r="F318" s="55" t="str">
        <f>_xlfn.XLOOKUP(A318,Comiters!A$1:A$999,Comiters!B$1:B$999,"0")</f>
        <v>0</v>
      </c>
      <c r="G318"/>
      <c r="H318"/>
      <c r="M318">
        <f t="shared" si="5"/>
        <v>0</v>
      </c>
      <c r="N318"/>
    </row>
    <row r="319" spans="1:14" s="25" customFormat="1">
      <c r="A319" t="str">
        <f>_xlfn.XLOOKUP(B319,Rotineiros!B$1:B$5000,Rotineiros!A$1:A$5000)</f>
        <v>F3864387</v>
      </c>
      <c r="B319" t="s">
        <v>17716</v>
      </c>
      <c r="C319" t="s">
        <v>17717</v>
      </c>
      <c r="D319" t="s">
        <v>17718</v>
      </c>
      <c r="E319" s="3" t="str">
        <f>_xlfn.XLOOKUP(A319,'Badge Arqueiro'!A$1:A$170,'Badge Arqueiro'!B$1:B$170,"0")</f>
        <v>0</v>
      </c>
      <c r="F319" s="55" t="str">
        <f>_xlfn.XLOOKUP(A319,Comiters!A$1:A$999,Comiters!B$1:B$999,"0")</f>
        <v>0</v>
      </c>
      <c r="G319"/>
      <c r="H319"/>
      <c r="M319">
        <f t="shared" si="5"/>
        <v>0</v>
      </c>
      <c r="N319"/>
    </row>
    <row r="320" spans="1:14" s="25" customFormat="1">
      <c r="A320" t="str">
        <f>_xlfn.XLOOKUP(B320,Rotineiros!B$1:B$5000,Rotineiros!A$1:A$5000)</f>
        <v>F3876828</v>
      </c>
      <c r="B320" t="s">
        <v>1022</v>
      </c>
      <c r="C320" t="s">
        <v>17413</v>
      </c>
      <c r="D320" t="s">
        <v>1024</v>
      </c>
      <c r="E320" s="3" t="str">
        <f>_xlfn.XLOOKUP(A320,'Badge Arqueiro'!A$1:A$170,'Badge Arqueiro'!B$1:B$170,"0")</f>
        <v>0</v>
      </c>
      <c r="F320" s="55" t="str">
        <f>_xlfn.XLOOKUP(A320,Comiters!A$1:A$999,Comiters!B$1:B$999,"0")</f>
        <v>0</v>
      </c>
      <c r="G320"/>
      <c r="H320"/>
      <c r="M320">
        <f t="shared" si="5"/>
        <v>0</v>
      </c>
      <c r="N320"/>
    </row>
    <row r="321" spans="1:14" s="25" customFormat="1">
      <c r="A321" t="str">
        <f>_xlfn.XLOOKUP(B321,Rotineiros!B$1:B$5000,Rotineiros!A$1:A$5000)</f>
        <v>F3881096</v>
      </c>
      <c r="B321" t="s">
        <v>13925</v>
      </c>
      <c r="C321" t="s">
        <v>17623</v>
      </c>
      <c r="D321" t="s">
        <v>13927</v>
      </c>
      <c r="E321" s="3" t="str">
        <f>_xlfn.XLOOKUP(A321,'Badge Arqueiro'!A$1:A$170,'Badge Arqueiro'!B$1:B$170,"0")</f>
        <v>0</v>
      </c>
      <c r="F321" s="55">
        <f>_xlfn.XLOOKUP(A321,Comiters!A$1:A$999,Comiters!B$1:B$999,"0")</f>
        <v>1</v>
      </c>
      <c r="G321"/>
      <c r="H321"/>
      <c r="M321">
        <f t="shared" si="5"/>
        <v>0</v>
      </c>
      <c r="N321"/>
    </row>
    <row r="322" spans="1:14" s="25" customFormat="1">
      <c r="A322" t="str">
        <f>_xlfn.XLOOKUP(B322,Rotineiros!B$1:B$5000,Rotineiros!A$1:A$5000)</f>
        <v>F3933399</v>
      </c>
      <c r="B322" t="s">
        <v>3350</v>
      </c>
      <c r="C322" t="s">
        <v>15415</v>
      </c>
      <c r="D322" t="s">
        <v>3351</v>
      </c>
      <c r="E322" s="3" t="str">
        <f>_xlfn.XLOOKUP(A322,'Badge Arqueiro'!A$1:A$170,'Badge Arqueiro'!B$1:B$170,"0")</f>
        <v>0</v>
      </c>
      <c r="F322" s="55" t="str">
        <f>_xlfn.XLOOKUP(A322,Comiters!A$1:A$999,Comiters!B$1:B$999,"0")</f>
        <v>0</v>
      </c>
      <c r="G322"/>
      <c r="H322"/>
      <c r="M322">
        <f t="shared" si="5"/>
        <v>0</v>
      </c>
      <c r="N322"/>
    </row>
    <row r="323" spans="1:14" s="25" customFormat="1">
      <c r="A323" t="str">
        <f>_xlfn.XLOOKUP(B323,Rotineiros!B$1:B$5000,Rotineiros!A$1:A$5000)</f>
        <v>F3996079</v>
      </c>
      <c r="B323" t="s">
        <v>3368</v>
      </c>
      <c r="C323" t="s">
        <v>15930</v>
      </c>
      <c r="D323" t="s">
        <v>3370</v>
      </c>
      <c r="E323" s="3" t="str">
        <f>_xlfn.XLOOKUP(A323,'Badge Arqueiro'!A$1:A$170,'Badge Arqueiro'!B$1:B$170,"0")</f>
        <v>0</v>
      </c>
      <c r="F323" s="55" t="str">
        <f>_xlfn.XLOOKUP(A323,Comiters!A$1:A$999,Comiters!B$1:B$999,"0")</f>
        <v>0</v>
      </c>
      <c r="G323"/>
      <c r="H323"/>
      <c r="M323">
        <f t="shared" si="5"/>
        <v>0</v>
      </c>
      <c r="N323"/>
    </row>
    <row r="324" spans="1:14" s="25" customFormat="1">
      <c r="A324" t="str">
        <f>_xlfn.XLOOKUP(B324,Rotineiros!B$1:B$5000,Rotineiros!A$1:A$5000)</f>
        <v>F4110645</v>
      </c>
      <c r="B324" t="s">
        <v>17741</v>
      </c>
      <c r="C324" t="s">
        <v>14315</v>
      </c>
      <c r="D324" t="s">
        <v>17742</v>
      </c>
      <c r="E324" s="3" t="str">
        <f>_xlfn.XLOOKUP(A324,'Badge Arqueiro'!A$1:A$170,'Badge Arqueiro'!B$1:B$170,"0")</f>
        <v>0</v>
      </c>
      <c r="F324" s="55" t="str">
        <f>_xlfn.XLOOKUP(A324,Comiters!A$1:A$999,Comiters!B$1:B$999,"0")</f>
        <v>0</v>
      </c>
      <c r="G324"/>
      <c r="H324"/>
      <c r="M324">
        <f t="shared" si="5"/>
        <v>0</v>
      </c>
      <c r="N324"/>
    </row>
    <row r="325" spans="1:14" s="25" customFormat="1">
      <c r="A325" t="str">
        <f>_xlfn.XLOOKUP(B325,Rotineiros!B$1:B$5000,Rotineiros!A$1:A$5000)</f>
        <v>F4165118</v>
      </c>
      <c r="B325" t="s">
        <v>270</v>
      </c>
      <c r="C325" t="s">
        <v>17373</v>
      </c>
      <c r="D325" t="s">
        <v>271</v>
      </c>
      <c r="E325" s="3" t="str">
        <f>_xlfn.XLOOKUP(A325,'Badge Arqueiro'!A$1:A$170,'Badge Arqueiro'!B$1:B$170,"0")</f>
        <v>0</v>
      </c>
      <c r="F325" s="55">
        <f>_xlfn.XLOOKUP(A325,Comiters!A$1:A$999,Comiters!B$1:B$999,"0")</f>
        <v>1</v>
      </c>
      <c r="G325"/>
      <c r="H325"/>
      <c r="M325">
        <f t="shared" ref="M325:M388" si="6">IF(D325=D326,1111111111,0)</f>
        <v>0</v>
      </c>
      <c r="N325"/>
    </row>
    <row r="326" spans="1:14" s="25" customFormat="1">
      <c r="A326" t="str">
        <f>_xlfn.XLOOKUP(B326,Rotineiros!B$1:B$5000,Rotineiros!A$1:A$5000)</f>
        <v>F4275358</v>
      </c>
      <c r="B326" t="s">
        <v>14545</v>
      </c>
      <c r="C326" t="s">
        <v>17538</v>
      </c>
      <c r="D326" t="s">
        <v>14546</v>
      </c>
      <c r="E326" s="3" t="str">
        <f>_xlfn.XLOOKUP(A326,'Badge Arqueiro'!A$1:A$170,'Badge Arqueiro'!B$1:B$170,"0")</f>
        <v>0</v>
      </c>
      <c r="F326" s="55" t="str">
        <f>_xlfn.XLOOKUP(A326,Comiters!A$1:A$999,Comiters!B$1:B$999,"0")</f>
        <v>0</v>
      </c>
      <c r="G326"/>
      <c r="H326"/>
      <c r="M326">
        <f t="shared" si="6"/>
        <v>0</v>
      </c>
      <c r="N326"/>
    </row>
    <row r="327" spans="1:14" s="25" customFormat="1">
      <c r="A327" t="str">
        <f>_xlfn.XLOOKUP(B327,Rotineiros!B$1:B$5000,Rotineiros!A$1:A$5000)</f>
        <v>F4340019</v>
      </c>
      <c r="B327" t="s">
        <v>12717</v>
      </c>
      <c r="C327" t="s">
        <v>17513</v>
      </c>
      <c r="D327" t="s">
        <v>12718</v>
      </c>
      <c r="E327" s="3" t="str">
        <f>_xlfn.XLOOKUP(A327,'Badge Arqueiro'!A$1:A$170,'Badge Arqueiro'!B$1:B$170,"0")</f>
        <v>0</v>
      </c>
      <c r="F327" s="55" t="str">
        <f>_xlfn.XLOOKUP(A327,Comiters!A$1:A$999,Comiters!B$1:B$999,"0")</f>
        <v>0</v>
      </c>
      <c r="G327"/>
      <c r="H327"/>
      <c r="M327">
        <f t="shared" si="6"/>
        <v>0</v>
      </c>
      <c r="N327"/>
    </row>
    <row r="328" spans="1:14" s="25" customFormat="1">
      <c r="A328" t="str">
        <f>_xlfn.XLOOKUP(B328,Rotineiros!B$1:B$5000,Rotineiros!A$1:A$5000)</f>
        <v>F4352710</v>
      </c>
      <c r="B328" t="s">
        <v>13916</v>
      </c>
      <c r="C328" t="s">
        <v>17559</v>
      </c>
      <c r="D328" t="s">
        <v>13917</v>
      </c>
      <c r="E328" s="3" t="str">
        <f>_xlfn.XLOOKUP(A328,'Badge Arqueiro'!A$1:A$170,'Badge Arqueiro'!B$1:B$170,"0")</f>
        <v>0</v>
      </c>
      <c r="F328" s="55" t="str">
        <f>_xlfn.XLOOKUP(A328,Comiters!A$1:A$999,Comiters!B$1:B$999,"0")</f>
        <v>0</v>
      </c>
      <c r="G328"/>
      <c r="H328"/>
      <c r="M328">
        <f t="shared" si="6"/>
        <v>0</v>
      </c>
      <c r="N328"/>
    </row>
    <row r="329" spans="1:14" s="25" customFormat="1">
      <c r="A329" t="str">
        <f>_xlfn.XLOOKUP(B329,Rotineiros!B$1:B$5000,Rotineiros!A$1:A$5000)</f>
        <v>F4352773</v>
      </c>
      <c r="B329" t="s">
        <v>2993</v>
      </c>
      <c r="C329" t="s">
        <v>17234</v>
      </c>
      <c r="D329" t="s">
        <v>3164</v>
      </c>
      <c r="E329" s="3" t="str">
        <f>_xlfn.XLOOKUP(A329,'Badge Arqueiro'!A$1:A$170,'Badge Arqueiro'!B$1:B$170,"0")</f>
        <v>0</v>
      </c>
      <c r="F329" s="55" t="str">
        <f>_xlfn.XLOOKUP(A329,Comiters!A$1:A$999,Comiters!B$1:B$999,"0")</f>
        <v>0</v>
      </c>
      <c r="G329"/>
      <c r="H329"/>
      <c r="M329">
        <f t="shared" si="6"/>
        <v>0</v>
      </c>
      <c r="N329"/>
    </row>
    <row r="330" spans="1:14" s="25" customFormat="1">
      <c r="A330" t="str">
        <f>_xlfn.XLOOKUP(B330,Rotineiros!B$1:B$5000,Rotineiros!A$1:A$5000)</f>
        <v>F4421779</v>
      </c>
      <c r="B330" t="s">
        <v>17508</v>
      </c>
      <c r="C330" t="s">
        <v>17434</v>
      </c>
      <c r="D330" t="s">
        <v>17509</v>
      </c>
      <c r="E330" s="3" t="str">
        <f>_xlfn.XLOOKUP(A330,'Badge Arqueiro'!A$1:A$170,'Badge Arqueiro'!B$1:B$170,"0")</f>
        <v>0</v>
      </c>
      <c r="F330" s="55" t="str">
        <f>_xlfn.XLOOKUP(A330,Comiters!A$1:A$999,Comiters!B$1:B$999,"0")</f>
        <v>0</v>
      </c>
      <c r="G330"/>
      <c r="H330"/>
      <c r="M330">
        <f t="shared" si="6"/>
        <v>0</v>
      </c>
      <c r="N330"/>
    </row>
    <row r="331" spans="1:14" s="25" customFormat="1">
      <c r="A331" t="str">
        <f>_xlfn.XLOOKUP(B331,Rotineiros!B$1:B$5000,Rotineiros!A$1:A$5000)</f>
        <v>F4430359</v>
      </c>
      <c r="B331" t="s">
        <v>17743</v>
      </c>
      <c r="C331" t="s">
        <v>1163</v>
      </c>
      <c r="D331" t="s">
        <v>17744</v>
      </c>
      <c r="E331" s="3" t="str">
        <f>_xlfn.XLOOKUP(A331,'Badge Arqueiro'!A$1:A$170,'Badge Arqueiro'!B$1:B$170,"0")</f>
        <v>0</v>
      </c>
      <c r="F331" s="55">
        <f>_xlfn.XLOOKUP(A331,Comiters!A$1:A$999,Comiters!B$1:B$999,"0")</f>
        <v>1</v>
      </c>
      <c r="G331"/>
      <c r="H331"/>
      <c r="M331">
        <f t="shared" si="6"/>
        <v>0</v>
      </c>
      <c r="N331"/>
    </row>
    <row r="332" spans="1:14" s="25" customFormat="1">
      <c r="A332" t="str">
        <f>_xlfn.XLOOKUP(B332,Rotineiros!B$1:B$5000,Rotineiros!A$1:A$5000)</f>
        <v>F4533799</v>
      </c>
      <c r="B332" t="s">
        <v>2849</v>
      </c>
      <c r="C332" t="s">
        <v>13291</v>
      </c>
      <c r="D332" t="s">
        <v>12623</v>
      </c>
      <c r="E332" s="3">
        <f>_xlfn.XLOOKUP(A332,'Badge Arqueiro'!A$1:A$170,'Badge Arqueiro'!B$1:B$170,"0")</f>
        <v>1</v>
      </c>
      <c r="F332" s="55">
        <f>_xlfn.XLOOKUP(A332,Comiters!A$1:A$999,Comiters!B$1:B$999,"0")</f>
        <v>1</v>
      </c>
      <c r="G332"/>
      <c r="H332"/>
      <c r="M332">
        <f t="shared" si="6"/>
        <v>0</v>
      </c>
      <c r="N332"/>
    </row>
    <row r="333" spans="1:14" s="25" customFormat="1">
      <c r="A333" t="str">
        <f>_xlfn.XLOOKUP(B333,Rotineiros!B$1:B$5000,Rotineiros!A$1:A$5000)</f>
        <v>F4538687</v>
      </c>
      <c r="B333" t="s">
        <v>1914</v>
      </c>
      <c r="C333" t="s">
        <v>17363</v>
      </c>
      <c r="D333" t="s">
        <v>1916</v>
      </c>
      <c r="E333" s="3" t="str">
        <f>_xlfn.XLOOKUP(A333,'Badge Arqueiro'!A$1:A$170,'Badge Arqueiro'!B$1:B$170,"0")</f>
        <v>0</v>
      </c>
      <c r="F333" s="55" t="str">
        <f>_xlfn.XLOOKUP(A333,Comiters!A$1:A$999,Comiters!B$1:B$999,"0")</f>
        <v>0</v>
      </c>
      <c r="G333"/>
      <c r="H333"/>
      <c r="M333">
        <f t="shared" si="6"/>
        <v>0</v>
      </c>
      <c r="N333"/>
    </row>
    <row r="334" spans="1:14" s="25" customFormat="1">
      <c r="A334" t="str">
        <f>_xlfn.XLOOKUP(B334,Rotineiros!B$1:B$5000,Rotineiros!A$1:A$5000)</f>
        <v>F4574284</v>
      </c>
      <c r="B334" t="s">
        <v>17534</v>
      </c>
      <c r="C334" t="s">
        <v>11365</v>
      </c>
      <c r="D334" t="s">
        <v>17535</v>
      </c>
      <c r="E334" s="3" t="str">
        <f>_xlfn.XLOOKUP(A334,'Badge Arqueiro'!A$1:A$170,'Badge Arqueiro'!B$1:B$170,"0")</f>
        <v>0</v>
      </c>
      <c r="F334" s="55" t="str">
        <f>_xlfn.XLOOKUP(A334,Comiters!A$1:A$999,Comiters!B$1:B$999,"0")</f>
        <v>0</v>
      </c>
      <c r="G334" s="3"/>
      <c r="H334"/>
      <c r="M334">
        <f t="shared" si="6"/>
        <v>0</v>
      </c>
      <c r="N334"/>
    </row>
    <row r="335" spans="1:14" s="25" customFormat="1">
      <c r="A335" t="str">
        <f>_xlfn.XLOOKUP(B335,Rotineiros!B$1:B$5000,Rotineiros!A$1:A$5000)</f>
        <v>F4619541</v>
      </c>
      <c r="B335" t="s">
        <v>17358</v>
      </c>
      <c r="C335" t="s">
        <v>17359</v>
      </c>
      <c r="D335" t="s">
        <v>17360</v>
      </c>
      <c r="E335" s="3" t="str">
        <f>_xlfn.XLOOKUP(A335,'Badge Arqueiro'!A$1:A$170,'Badge Arqueiro'!B$1:B$170,"0")</f>
        <v>0</v>
      </c>
      <c r="F335" s="55" t="str">
        <f>_xlfn.XLOOKUP(A335,Comiters!A$1:A$999,Comiters!B$1:B$999,"0")</f>
        <v>0</v>
      </c>
      <c r="G335"/>
      <c r="H335"/>
      <c r="M335">
        <f t="shared" si="6"/>
        <v>0</v>
      </c>
      <c r="N335"/>
    </row>
    <row r="336" spans="1:14" s="25" customFormat="1">
      <c r="A336" t="str">
        <f>_xlfn.XLOOKUP(B336,Rotineiros!B$1:B$5000,Rotineiros!A$1:A$5000)</f>
        <v>F4705139</v>
      </c>
      <c r="B336" t="s">
        <v>3007</v>
      </c>
      <c r="C336" t="s">
        <v>1012</v>
      </c>
      <c r="D336" t="s">
        <v>3008</v>
      </c>
      <c r="E336" s="3" t="str">
        <f>_xlfn.XLOOKUP(A336,'Badge Arqueiro'!A$1:A$170,'Badge Arqueiro'!B$1:B$170,"0")</f>
        <v>0</v>
      </c>
      <c r="F336" s="55" t="str">
        <f>_xlfn.XLOOKUP(A336,Comiters!A$1:A$999,Comiters!B$1:B$999,"0")</f>
        <v>0</v>
      </c>
      <c r="G336"/>
      <c r="H336"/>
      <c r="M336">
        <f t="shared" si="6"/>
        <v>0</v>
      </c>
      <c r="N336"/>
    </row>
    <row r="337" spans="1:14" s="25" customFormat="1">
      <c r="A337" t="str">
        <f>_xlfn.XLOOKUP(B337,Rotineiros!B$1:B$5000,Rotineiros!A$1:A$5000)</f>
        <v>F4721709</v>
      </c>
      <c r="B337" t="s">
        <v>11341</v>
      </c>
      <c r="C337" t="s">
        <v>846</v>
      </c>
      <c r="D337" t="s">
        <v>11427</v>
      </c>
      <c r="E337" s="3" t="str">
        <f>_xlfn.XLOOKUP(A337,'Badge Arqueiro'!A$1:A$170,'Badge Arqueiro'!B$1:B$170,"0")</f>
        <v>0</v>
      </c>
      <c r="F337" s="55" t="str">
        <f>_xlfn.XLOOKUP(A337,Comiters!A$1:A$999,Comiters!B$1:B$999,"0")</f>
        <v>0</v>
      </c>
      <c r="G337"/>
      <c r="H337"/>
      <c r="M337">
        <f t="shared" si="6"/>
        <v>0</v>
      </c>
      <c r="N337"/>
    </row>
    <row r="338" spans="1:14" s="25" customFormat="1">
      <c r="A338" t="str">
        <f>_xlfn.XLOOKUP(B338,Rotineiros!B$1:B$5000,Rotineiros!A$1:A$5000)</f>
        <v>F4814297</v>
      </c>
      <c r="B338" t="s">
        <v>16969</v>
      </c>
      <c r="C338" t="s">
        <v>17319</v>
      </c>
      <c r="D338" t="s">
        <v>16971</v>
      </c>
      <c r="E338" s="3" t="str">
        <f>_xlfn.XLOOKUP(A338,'Badge Arqueiro'!A$1:A$170,'Badge Arqueiro'!B$1:B$170,"0")</f>
        <v>0</v>
      </c>
      <c r="F338" s="55" t="str">
        <f>_xlfn.XLOOKUP(A338,Comiters!A$1:A$999,Comiters!B$1:B$999,"0")</f>
        <v>0</v>
      </c>
      <c r="G338"/>
      <c r="H338"/>
      <c r="M338">
        <f t="shared" si="6"/>
        <v>0</v>
      </c>
      <c r="N338"/>
    </row>
    <row r="339" spans="1:14" s="25" customFormat="1">
      <c r="A339" t="str">
        <f>_xlfn.XLOOKUP(B339,Rotineiros!B$1:B$5000,Rotineiros!A$1:A$5000)</f>
        <v>F5066279</v>
      </c>
      <c r="B339" t="s">
        <v>12925</v>
      </c>
      <c r="C339" t="s">
        <v>17303</v>
      </c>
      <c r="D339" t="s">
        <v>12926</v>
      </c>
      <c r="E339" s="3" t="str">
        <f>_xlfn.XLOOKUP(A339,'Badge Arqueiro'!A$1:A$170,'Badge Arqueiro'!B$1:B$170,"0")</f>
        <v>0</v>
      </c>
      <c r="F339" s="55" t="str">
        <f>_xlfn.XLOOKUP(A339,Comiters!A$1:A$999,Comiters!B$1:B$999,"0")</f>
        <v>0</v>
      </c>
      <c r="G339"/>
      <c r="H339"/>
      <c r="M339">
        <f t="shared" si="6"/>
        <v>0</v>
      </c>
      <c r="N339"/>
    </row>
    <row r="340" spans="1:14" s="25" customFormat="1">
      <c r="A340" t="str">
        <f>_xlfn.XLOOKUP(B340,Rotineiros!B$1:B$5000,Rotineiros!A$1:A$5000)</f>
        <v>F5077808</v>
      </c>
      <c r="B340" t="s">
        <v>280</v>
      </c>
      <c r="C340" t="s">
        <v>17701</v>
      </c>
      <c r="D340" t="s">
        <v>281</v>
      </c>
      <c r="E340" s="3" t="str">
        <f>_xlfn.XLOOKUP(A340,'Badge Arqueiro'!A$1:A$170,'Badge Arqueiro'!B$1:B$170,"0")</f>
        <v>0</v>
      </c>
      <c r="F340" s="55" t="str">
        <f>_xlfn.XLOOKUP(A340,Comiters!A$1:A$999,Comiters!B$1:B$999,"0")</f>
        <v>0</v>
      </c>
      <c r="G340"/>
      <c r="H340"/>
      <c r="M340">
        <f t="shared" si="6"/>
        <v>0</v>
      </c>
      <c r="N340"/>
    </row>
    <row r="341" spans="1:14" s="25" customFormat="1">
      <c r="A341" t="str">
        <f>_xlfn.XLOOKUP(B341,Rotineiros!B$1:B$5000,Rotineiros!A$1:A$5000)</f>
        <v>F5115299</v>
      </c>
      <c r="B341" t="s">
        <v>1975</v>
      </c>
      <c r="C341" t="s">
        <v>17100</v>
      </c>
      <c r="D341" t="s">
        <v>2607</v>
      </c>
      <c r="E341" s="3" t="str">
        <f>_xlfn.XLOOKUP(A341,'Badge Arqueiro'!A$1:A$170,'Badge Arqueiro'!B$1:B$170,"0")</f>
        <v>0</v>
      </c>
      <c r="F341" s="55" t="str">
        <f>_xlfn.XLOOKUP(A341,Comiters!A$1:A$999,Comiters!B$1:B$999,"0")</f>
        <v>0</v>
      </c>
      <c r="G341"/>
      <c r="H341"/>
      <c r="M341">
        <f t="shared" si="6"/>
        <v>0</v>
      </c>
      <c r="N341"/>
    </row>
    <row r="342" spans="1:14" s="25" customFormat="1">
      <c r="A342" t="str">
        <f>_xlfn.XLOOKUP(B342,Rotineiros!B$1:B$5000,Rotineiros!A$1:A$5000)</f>
        <v>F5362104</v>
      </c>
      <c r="B342" t="s">
        <v>1577</v>
      </c>
      <c r="C342" t="s">
        <v>17596</v>
      </c>
      <c r="D342" t="s">
        <v>1579</v>
      </c>
      <c r="E342" s="3">
        <f>_xlfn.XLOOKUP(A342,'Badge Arqueiro'!A$1:A$170,'Badge Arqueiro'!B$1:B$170,"0")</f>
        <v>1</v>
      </c>
      <c r="F342" s="55">
        <f>_xlfn.XLOOKUP(A342,Comiters!A$1:A$999,Comiters!B$1:B$999,"0")</f>
        <v>1</v>
      </c>
      <c r="G342"/>
      <c r="H342"/>
      <c r="M342">
        <f t="shared" si="6"/>
        <v>0</v>
      </c>
      <c r="N342"/>
    </row>
    <row r="343" spans="1:14" s="25" customFormat="1">
      <c r="A343" t="str">
        <f>_xlfn.XLOOKUP(B343,Rotineiros!B$1:B$5000,Rotineiros!A$1:A$5000)</f>
        <v>F5397638</v>
      </c>
      <c r="B343" t="s">
        <v>292</v>
      </c>
      <c r="C343" t="s">
        <v>17322</v>
      </c>
      <c r="D343" t="s">
        <v>293</v>
      </c>
      <c r="E343" s="3" t="str">
        <f>_xlfn.XLOOKUP(A343,'Badge Arqueiro'!A$1:A$170,'Badge Arqueiro'!B$1:B$170,"0")</f>
        <v>0</v>
      </c>
      <c r="F343" s="55">
        <f>_xlfn.XLOOKUP(A343,Comiters!A$1:A$999,Comiters!B$1:B$999,"0")</f>
        <v>1</v>
      </c>
      <c r="G343"/>
      <c r="H343"/>
      <c r="M343">
        <f t="shared" si="6"/>
        <v>0</v>
      </c>
      <c r="N343"/>
    </row>
    <row r="344" spans="1:14" s="25" customFormat="1">
      <c r="A344" t="str">
        <f>_xlfn.XLOOKUP(B344,Rotineiros!B$1:B$5000,Rotineiros!A$1:A$5000)</f>
        <v>F5645319</v>
      </c>
      <c r="B344" t="s">
        <v>15676</v>
      </c>
      <c r="C344" t="s">
        <v>17286</v>
      </c>
      <c r="D344" t="s">
        <v>15678</v>
      </c>
      <c r="E344" s="3" t="str">
        <f>_xlfn.XLOOKUP(A344,'Badge Arqueiro'!A$1:A$170,'Badge Arqueiro'!B$1:B$170,"0")</f>
        <v>0</v>
      </c>
      <c r="F344" s="55">
        <f>_xlfn.XLOOKUP(A344,Comiters!A$1:A$999,Comiters!B$1:B$999,"0")</f>
        <v>1</v>
      </c>
      <c r="G344"/>
      <c r="H344"/>
      <c r="M344">
        <f t="shared" si="6"/>
        <v>0</v>
      </c>
      <c r="N344"/>
    </row>
    <row r="345" spans="1:14" s="25" customFormat="1">
      <c r="A345" t="str">
        <f>_xlfn.XLOOKUP(B345,Rotineiros!B$1:B$5000,Rotineiros!A$1:A$5000)</f>
        <v>F5798793</v>
      </c>
      <c r="B345" t="s">
        <v>12616</v>
      </c>
      <c r="C345" t="s">
        <v>17780</v>
      </c>
      <c r="D345" t="s">
        <v>12617</v>
      </c>
      <c r="E345" s="3" t="str">
        <f>_xlfn.XLOOKUP(A345,'Badge Arqueiro'!A$1:A$170,'Badge Arqueiro'!B$1:B$170,"0")</f>
        <v>0</v>
      </c>
      <c r="F345" s="55" t="str">
        <f>_xlfn.XLOOKUP(A345,Comiters!A$1:A$999,Comiters!B$1:B$999,"0")</f>
        <v>0</v>
      </c>
      <c r="G345"/>
      <c r="H345"/>
      <c r="M345">
        <f t="shared" si="6"/>
        <v>0</v>
      </c>
      <c r="N345"/>
    </row>
    <row r="346" spans="1:14" s="25" customFormat="1">
      <c r="A346" t="str">
        <f>_xlfn.XLOOKUP(B346,Rotineiros!B$1:B$5000,Rotineiros!A$1:A$5000)</f>
        <v>F5829253</v>
      </c>
      <c r="B346" t="s">
        <v>3068</v>
      </c>
      <c r="C346" t="s">
        <v>17317</v>
      </c>
      <c r="D346" t="s">
        <v>3069</v>
      </c>
      <c r="E346" s="3" t="str">
        <f>_xlfn.XLOOKUP(A346,'Badge Arqueiro'!A$1:A$170,'Badge Arqueiro'!B$1:B$170,"0")</f>
        <v>0</v>
      </c>
      <c r="F346" s="55" t="str">
        <f>_xlfn.XLOOKUP(A346,Comiters!A$1:A$999,Comiters!B$1:B$999,"0")</f>
        <v>0</v>
      </c>
      <c r="G346"/>
      <c r="H346"/>
      <c r="M346">
        <f t="shared" si="6"/>
        <v>0</v>
      </c>
      <c r="N346"/>
    </row>
    <row r="347" spans="1:14" s="25" customFormat="1">
      <c r="A347" t="str">
        <f>_xlfn.XLOOKUP(B347,Rotineiros!B$1:B$5000,Rotineiros!A$1:A$5000)</f>
        <v>F5832514</v>
      </c>
      <c r="B347" t="s">
        <v>13559</v>
      </c>
      <c r="C347" t="s">
        <v>17285</v>
      </c>
      <c r="D347" t="s">
        <v>13560</v>
      </c>
      <c r="E347" s="3">
        <f>_xlfn.XLOOKUP(A347,'Badge Arqueiro'!A$1:A$170,'Badge Arqueiro'!B$1:B$170,"0")</f>
        <v>1</v>
      </c>
      <c r="F347" s="55" t="str">
        <f>_xlfn.XLOOKUP(A347,Comiters!A$1:A$999,Comiters!B$1:B$999,"0")</f>
        <v>0</v>
      </c>
      <c r="G347"/>
      <c r="H347"/>
      <c r="M347">
        <f t="shared" si="6"/>
        <v>0</v>
      </c>
      <c r="N347"/>
    </row>
    <row r="348" spans="1:14" s="25" customFormat="1">
      <c r="A348" t="str">
        <f>_xlfn.XLOOKUP(B348,Rotineiros!B$1:B$5000,Rotineiros!A$1:A$5000)</f>
        <v>F5951028</v>
      </c>
      <c r="B348" t="s">
        <v>3018</v>
      </c>
      <c r="C348" t="s">
        <v>17284</v>
      </c>
      <c r="D348" t="s">
        <v>3019</v>
      </c>
      <c r="E348" s="3" t="str">
        <f>_xlfn.XLOOKUP(A348,'Badge Arqueiro'!A$1:A$170,'Badge Arqueiro'!B$1:B$170,"0")</f>
        <v>0</v>
      </c>
      <c r="F348" s="55" t="str">
        <f>_xlfn.XLOOKUP(A348,Comiters!A$1:A$999,Comiters!B$1:B$999,"0")</f>
        <v>0</v>
      </c>
      <c r="G348"/>
      <c r="H348"/>
      <c r="M348">
        <f t="shared" si="6"/>
        <v>0</v>
      </c>
      <c r="N348"/>
    </row>
    <row r="349" spans="1:14" s="25" customFormat="1">
      <c r="A349" t="str">
        <f>_xlfn.XLOOKUP(B349,Rotineiros!B$1:B$5000,Rotineiros!A$1:A$5000)</f>
        <v>F5951968</v>
      </c>
      <c r="B349" t="s">
        <v>13342</v>
      </c>
      <c r="C349" t="s">
        <v>17672</v>
      </c>
      <c r="D349" t="s">
        <v>13343</v>
      </c>
      <c r="E349" s="3" t="str">
        <f>_xlfn.XLOOKUP(A349,'Badge Arqueiro'!A$1:A$170,'Badge Arqueiro'!B$1:B$170,"0")</f>
        <v>0</v>
      </c>
      <c r="F349" s="55" t="str">
        <f>_xlfn.XLOOKUP(A349,Comiters!A$1:A$999,Comiters!B$1:B$999,"0")</f>
        <v>0</v>
      </c>
      <c r="G349"/>
      <c r="H349"/>
      <c r="M349">
        <f t="shared" si="6"/>
        <v>0</v>
      </c>
      <c r="N349"/>
    </row>
    <row r="350" spans="1:14" s="25" customFormat="1">
      <c r="A350" t="str">
        <f>_xlfn.XLOOKUP(B350,Rotineiros!B$1:B$5000,Rotineiros!A$1:A$5000)</f>
        <v>F6001411</v>
      </c>
      <c r="B350" t="s">
        <v>14510</v>
      </c>
      <c r="C350" t="s">
        <v>17622</v>
      </c>
      <c r="D350" t="s">
        <v>14511</v>
      </c>
      <c r="E350" s="3" t="str">
        <f>_xlfn.XLOOKUP(A350,'Badge Arqueiro'!A$1:A$170,'Badge Arqueiro'!B$1:B$170,"0")</f>
        <v>0</v>
      </c>
      <c r="F350" s="55">
        <f>_xlfn.XLOOKUP(A350,Comiters!A$1:A$999,Comiters!B$1:B$999,"0")</f>
        <v>1</v>
      </c>
      <c r="G350"/>
      <c r="H350"/>
      <c r="M350">
        <f t="shared" si="6"/>
        <v>0</v>
      </c>
      <c r="N350"/>
    </row>
    <row r="351" spans="1:14" s="25" customFormat="1">
      <c r="A351" t="str">
        <f>_xlfn.XLOOKUP(B351,Rotineiros!B$1:B$5000,Rotineiros!A$1:A$5000)</f>
        <v>F6014601</v>
      </c>
      <c r="B351" t="s">
        <v>2994</v>
      </c>
      <c r="C351" t="s">
        <v>17099</v>
      </c>
      <c r="D351" t="s">
        <v>3082</v>
      </c>
      <c r="E351" s="3" t="str">
        <f>_xlfn.XLOOKUP(A351,'Badge Arqueiro'!A$1:A$170,'Badge Arqueiro'!B$1:B$170,"0")</f>
        <v>0</v>
      </c>
      <c r="F351" s="55">
        <f>_xlfn.XLOOKUP(A351,Comiters!A$1:A$999,Comiters!B$1:B$999,"0")</f>
        <v>1</v>
      </c>
      <c r="G351"/>
      <c r="H351"/>
      <c r="M351">
        <f t="shared" si="6"/>
        <v>0</v>
      </c>
      <c r="N351"/>
    </row>
    <row r="352" spans="1:14" s="25" customFormat="1">
      <c r="A352" t="str">
        <f>_xlfn.XLOOKUP(B352,Rotineiros!B$1:B$5000,Rotineiros!A$1:A$5000)</f>
        <v>F6015391</v>
      </c>
      <c r="B352" t="s">
        <v>2117</v>
      </c>
      <c r="C352" t="s">
        <v>3267</v>
      </c>
      <c r="D352" t="s">
        <v>2118</v>
      </c>
      <c r="E352" s="3" t="str">
        <f>_xlfn.XLOOKUP(A352,'Badge Arqueiro'!A$1:A$170,'Badge Arqueiro'!B$1:B$170,"0")</f>
        <v>0</v>
      </c>
      <c r="F352" s="55" t="str">
        <f>_xlfn.XLOOKUP(A352,Comiters!A$1:A$999,Comiters!B$1:B$999,"0")</f>
        <v>0</v>
      </c>
      <c r="G352"/>
      <c r="H352"/>
      <c r="M352">
        <f t="shared" si="6"/>
        <v>0</v>
      </c>
      <c r="N352"/>
    </row>
    <row r="353" spans="1:14" s="25" customFormat="1">
      <c r="A353" t="str">
        <f>_xlfn.XLOOKUP(B353,Rotineiros!B$1:B$5000,Rotineiros!A$1:A$5000)</f>
        <v>F6046969</v>
      </c>
      <c r="B353" t="s">
        <v>17755</v>
      </c>
      <c r="C353" t="s">
        <v>17756</v>
      </c>
      <c r="D353" t="s">
        <v>17757</v>
      </c>
      <c r="E353" s="3" t="str">
        <f>_xlfn.XLOOKUP(A353,'Badge Arqueiro'!A$1:A$170,'Badge Arqueiro'!B$1:B$170,"0")</f>
        <v>0</v>
      </c>
      <c r="F353" s="55" t="str">
        <f>_xlfn.XLOOKUP(A353,Comiters!A$1:A$999,Comiters!B$1:B$999,"0")</f>
        <v>0</v>
      </c>
      <c r="G353"/>
      <c r="H353"/>
      <c r="M353">
        <f t="shared" si="6"/>
        <v>0</v>
      </c>
      <c r="N353"/>
    </row>
    <row r="354" spans="1:14" s="25" customFormat="1">
      <c r="A354" t="str">
        <f>_xlfn.XLOOKUP(B354,Rotineiros!B$1:B$5000,Rotineiros!A$1:A$5000)</f>
        <v>F6066412</v>
      </c>
      <c r="B354" t="s">
        <v>2299</v>
      </c>
      <c r="C354" t="s">
        <v>17348</v>
      </c>
      <c r="D354" t="s">
        <v>2301</v>
      </c>
      <c r="E354" s="3" t="str">
        <f>_xlfn.XLOOKUP(A354,'Badge Arqueiro'!A$1:A$170,'Badge Arqueiro'!B$1:B$170,"0")</f>
        <v>0</v>
      </c>
      <c r="F354" s="55">
        <f>_xlfn.XLOOKUP(A354,Comiters!A$1:A$999,Comiters!B$1:B$999,"0")</f>
        <v>1</v>
      </c>
      <c r="G354"/>
      <c r="H354"/>
      <c r="M354">
        <f t="shared" si="6"/>
        <v>0</v>
      </c>
      <c r="N354"/>
    </row>
    <row r="355" spans="1:14" s="25" customFormat="1">
      <c r="A355" t="str">
        <f>_xlfn.XLOOKUP(B355,Rotineiros!B$1:B$5000,Rotineiros!A$1:A$5000)</f>
        <v>F6073852</v>
      </c>
      <c r="B355" t="s">
        <v>17713</v>
      </c>
      <c r="C355" t="s">
        <v>17714</v>
      </c>
      <c r="D355" t="s">
        <v>17715</v>
      </c>
      <c r="E355" s="3" t="str">
        <f>_xlfn.XLOOKUP(A355,'Badge Arqueiro'!A$1:A$170,'Badge Arqueiro'!B$1:B$170,"0")</f>
        <v>0</v>
      </c>
      <c r="F355" s="55" t="str">
        <f>_xlfn.XLOOKUP(A355,Comiters!A$1:A$999,Comiters!B$1:B$999,"0")</f>
        <v>0</v>
      </c>
      <c r="G355"/>
      <c r="H355"/>
      <c r="M355">
        <f t="shared" si="6"/>
        <v>0</v>
      </c>
      <c r="N355"/>
    </row>
    <row r="356" spans="1:14" s="25" customFormat="1">
      <c r="A356" t="str">
        <f>_xlfn.XLOOKUP(B356,Rotineiros!B$1:B$5000,Rotineiros!A$1:A$5000)</f>
        <v>F6076499</v>
      </c>
      <c r="B356" t="s">
        <v>13763</v>
      </c>
      <c r="C356" t="s">
        <v>3848</v>
      </c>
      <c r="D356" t="s">
        <v>13764</v>
      </c>
      <c r="E356" s="3" t="str">
        <f>_xlfn.XLOOKUP(A356,'Badge Arqueiro'!A$1:A$170,'Badge Arqueiro'!B$1:B$170,"0")</f>
        <v>0</v>
      </c>
      <c r="F356" s="55">
        <f>_xlfn.XLOOKUP(A356,Comiters!A$1:A$999,Comiters!B$1:B$999,"0")</f>
        <v>1</v>
      </c>
      <c r="G356"/>
      <c r="H356"/>
      <c r="M356">
        <f t="shared" si="6"/>
        <v>0</v>
      </c>
      <c r="N356"/>
    </row>
    <row r="357" spans="1:14" s="25" customFormat="1">
      <c r="A357" t="str">
        <f>_xlfn.XLOOKUP(B357,Rotineiros!B$1:B$5000,Rotineiros!A$1:A$5000)</f>
        <v>F6102738</v>
      </c>
      <c r="B357" t="s">
        <v>3324</v>
      </c>
      <c r="C357" t="s">
        <v>17265</v>
      </c>
      <c r="D357" t="s">
        <v>3325</v>
      </c>
      <c r="E357" s="3" t="str">
        <f>_xlfn.XLOOKUP(A357,'Badge Arqueiro'!A$1:A$170,'Badge Arqueiro'!B$1:B$170,"0")</f>
        <v>0</v>
      </c>
      <c r="F357" s="55" t="str">
        <f>_xlfn.XLOOKUP(A357,Comiters!A$1:A$999,Comiters!B$1:B$999,"0")</f>
        <v>0</v>
      </c>
      <c r="G357"/>
      <c r="H357"/>
      <c r="M357">
        <f t="shared" si="6"/>
        <v>0</v>
      </c>
      <c r="N357"/>
    </row>
    <row r="358" spans="1:14" s="25" customFormat="1">
      <c r="A358" t="str">
        <f>_xlfn.XLOOKUP(B358,Rotineiros!B$1:B$5000,Rotineiros!A$1:A$5000)</f>
        <v>F6173004</v>
      </c>
      <c r="B358" t="s">
        <v>14578</v>
      </c>
      <c r="C358" t="s">
        <v>15381</v>
      </c>
      <c r="D358" t="s">
        <v>14580</v>
      </c>
      <c r="E358" s="3" t="str">
        <f>_xlfn.XLOOKUP(A358,'Badge Arqueiro'!A$1:A$170,'Badge Arqueiro'!B$1:B$170,"0")</f>
        <v>0</v>
      </c>
      <c r="F358" s="55" t="str">
        <f>_xlfn.XLOOKUP(A358,Comiters!A$1:A$999,Comiters!B$1:B$999,"0")</f>
        <v>0</v>
      </c>
      <c r="G358"/>
      <c r="H358"/>
      <c r="M358">
        <f t="shared" si="6"/>
        <v>0</v>
      </c>
      <c r="N358"/>
    </row>
    <row r="359" spans="1:14" s="25" customFormat="1">
      <c r="A359" t="str">
        <f>_xlfn.XLOOKUP(B359,Rotineiros!B$1:B$5000,Rotineiros!A$1:A$5000)</f>
        <v>F6173012</v>
      </c>
      <c r="B359" t="s">
        <v>11122</v>
      </c>
      <c r="C359" t="s">
        <v>17403</v>
      </c>
      <c r="D359" t="s">
        <v>11186</v>
      </c>
      <c r="E359" s="3" t="str">
        <f>_xlfn.XLOOKUP(A359,'Badge Arqueiro'!A$1:A$170,'Badge Arqueiro'!B$1:B$170,"0")</f>
        <v>0</v>
      </c>
      <c r="F359" s="55" t="str">
        <f>_xlfn.XLOOKUP(A359,Comiters!A$1:A$999,Comiters!B$1:B$999,"0")</f>
        <v>0</v>
      </c>
      <c r="G359"/>
      <c r="H359"/>
      <c r="M359">
        <f t="shared" si="6"/>
        <v>0</v>
      </c>
      <c r="N359"/>
    </row>
    <row r="360" spans="1:14" s="25" customFormat="1">
      <c r="A360" t="str">
        <f>_xlfn.XLOOKUP(B360,Rotineiros!B$1:B$5000,Rotineiros!A$1:A$5000)</f>
        <v>F6173146</v>
      </c>
      <c r="B360" t="s">
        <v>2175</v>
      </c>
      <c r="C360" t="s">
        <v>15824</v>
      </c>
      <c r="D360" t="s">
        <v>2177</v>
      </c>
      <c r="E360" s="3" t="str">
        <f>_xlfn.XLOOKUP(A360,'Badge Arqueiro'!A$1:A$170,'Badge Arqueiro'!B$1:B$170,"0")</f>
        <v>0</v>
      </c>
      <c r="F360" s="55" t="str">
        <f>_xlfn.XLOOKUP(A360,Comiters!A$1:A$999,Comiters!B$1:B$999,"0")</f>
        <v>0</v>
      </c>
      <c r="G360"/>
      <c r="H360"/>
      <c r="M360">
        <f t="shared" si="6"/>
        <v>0</v>
      </c>
      <c r="N360"/>
    </row>
    <row r="361" spans="1:14" s="25" customFormat="1">
      <c r="A361" t="str">
        <f>_xlfn.XLOOKUP(B361,Rotineiros!B$1:B$5000,Rotineiros!A$1:A$5000)</f>
        <v>F6173817</v>
      </c>
      <c r="B361" t="s">
        <v>1460</v>
      </c>
      <c r="C361" t="s">
        <v>17600</v>
      </c>
      <c r="D361" t="s">
        <v>1461</v>
      </c>
      <c r="E361" s="3" t="str">
        <f>_xlfn.XLOOKUP(A361,'Badge Arqueiro'!A$1:A$170,'Badge Arqueiro'!B$1:B$170,"0")</f>
        <v>0</v>
      </c>
      <c r="F361" s="55" t="str">
        <f>_xlfn.XLOOKUP(A361,Comiters!A$1:A$999,Comiters!B$1:B$999,"0")</f>
        <v>0</v>
      </c>
      <c r="G361"/>
      <c r="H361"/>
      <c r="M361">
        <f t="shared" si="6"/>
        <v>0</v>
      </c>
      <c r="N361"/>
    </row>
    <row r="362" spans="1:14" s="25" customFormat="1">
      <c r="A362" t="str">
        <f>_xlfn.XLOOKUP(B362,Rotineiros!B$1:B$5000,Rotineiros!A$1:A$5000)</f>
        <v>F6173975</v>
      </c>
      <c r="B362" t="s">
        <v>13933</v>
      </c>
      <c r="C362" t="s">
        <v>17385</v>
      </c>
      <c r="D362" t="s">
        <v>13934</v>
      </c>
      <c r="E362" s="3" t="str">
        <f>_xlfn.XLOOKUP(A362,'Badge Arqueiro'!A$1:A$170,'Badge Arqueiro'!B$1:B$170,"0")</f>
        <v>0</v>
      </c>
      <c r="F362" s="55">
        <f>_xlfn.XLOOKUP(A362,Comiters!A$1:A$999,Comiters!B$1:B$999,"0")</f>
        <v>1</v>
      </c>
      <c r="G362"/>
      <c r="H362"/>
      <c r="M362">
        <f t="shared" si="6"/>
        <v>0</v>
      </c>
      <c r="N362"/>
    </row>
    <row r="363" spans="1:14" s="25" customFormat="1">
      <c r="A363" t="str">
        <f>_xlfn.XLOOKUP(B363,Rotineiros!B$1:B$5000,Rotineiros!A$1:A$5000)</f>
        <v>F6173998</v>
      </c>
      <c r="B363" t="s">
        <v>17651</v>
      </c>
      <c r="C363" t="s">
        <v>16885</v>
      </c>
      <c r="D363" t="s">
        <v>17652</v>
      </c>
      <c r="E363" s="3" t="str">
        <f>_xlfn.XLOOKUP(A363,'Badge Arqueiro'!A$1:A$170,'Badge Arqueiro'!B$1:B$170,"0")</f>
        <v>0</v>
      </c>
      <c r="F363" s="55" t="str">
        <f>_xlfn.XLOOKUP(A363,Comiters!A$1:A$999,Comiters!B$1:B$999,"0")</f>
        <v>0</v>
      </c>
      <c r="G363"/>
      <c r="H363"/>
      <c r="M363">
        <f t="shared" si="6"/>
        <v>0</v>
      </c>
      <c r="N363"/>
    </row>
    <row r="364" spans="1:14" s="25" customFormat="1">
      <c r="A364" t="str">
        <f>_xlfn.XLOOKUP(B364,Rotineiros!B$1:B$5000,Rotineiros!A$1:A$5000)</f>
        <v>F6179167</v>
      </c>
      <c r="B364" t="s">
        <v>1064</v>
      </c>
      <c r="C364" t="s">
        <v>17337</v>
      </c>
      <c r="D364" t="s">
        <v>1065</v>
      </c>
      <c r="E364" s="3" t="str">
        <f>_xlfn.XLOOKUP(A364,'Badge Arqueiro'!A$1:A$170,'Badge Arqueiro'!B$1:B$170,"0")</f>
        <v>0</v>
      </c>
      <c r="F364" s="55" t="str">
        <f>_xlfn.XLOOKUP(A364,Comiters!A$1:A$999,Comiters!B$1:B$999,"0")</f>
        <v>0</v>
      </c>
      <c r="G364"/>
      <c r="H364"/>
      <c r="M364">
        <f t="shared" si="6"/>
        <v>0</v>
      </c>
      <c r="N364"/>
    </row>
    <row r="365" spans="1:14" s="25" customFormat="1">
      <c r="A365" t="str">
        <f>_xlfn.XLOOKUP(B365,Rotineiros!B$1:B$5000,Rotineiros!A$1:A$5000)</f>
        <v>F6210701</v>
      </c>
      <c r="B365" t="s">
        <v>2995</v>
      </c>
      <c r="C365" t="s">
        <v>17699</v>
      </c>
      <c r="D365" t="s">
        <v>3467</v>
      </c>
      <c r="E365" s="3" t="str">
        <f>_xlfn.XLOOKUP(A365,'Badge Arqueiro'!A$1:A$170,'Badge Arqueiro'!B$1:B$170,"0")</f>
        <v>0</v>
      </c>
      <c r="F365" s="55">
        <f>_xlfn.XLOOKUP(A365,Comiters!A$1:A$999,Comiters!B$1:B$999,"0")</f>
        <v>1</v>
      </c>
      <c r="G365"/>
      <c r="H365"/>
      <c r="M365">
        <f t="shared" si="6"/>
        <v>0</v>
      </c>
      <c r="N365"/>
    </row>
    <row r="366" spans="1:14" s="25" customFormat="1">
      <c r="A366" t="str">
        <f>_xlfn.XLOOKUP(B366,Rotineiros!B$1:B$5000,Rotineiros!A$1:A$5000)</f>
        <v>F6210812</v>
      </c>
      <c r="B366" t="s">
        <v>2873</v>
      </c>
      <c r="C366" t="s">
        <v>16968</v>
      </c>
      <c r="D366" t="s">
        <v>3442</v>
      </c>
      <c r="E366" s="3" t="str">
        <f>_xlfn.XLOOKUP(A366,'Badge Arqueiro'!A$1:A$170,'Badge Arqueiro'!B$1:B$170,"0")</f>
        <v>0</v>
      </c>
      <c r="F366" s="55" t="str">
        <f>_xlfn.XLOOKUP(A366,Comiters!A$1:A$999,Comiters!B$1:B$999,"0")</f>
        <v>0</v>
      </c>
      <c r="G366"/>
      <c r="H366"/>
      <c r="M366">
        <f t="shared" si="6"/>
        <v>0</v>
      </c>
      <c r="N366"/>
    </row>
    <row r="367" spans="1:14" s="25" customFormat="1">
      <c r="A367" t="str">
        <f>_xlfn.XLOOKUP(B367,Rotineiros!B$1:B$5000,Rotineiros!A$1:A$5000)</f>
        <v>F6240235</v>
      </c>
      <c r="B367" t="s">
        <v>305</v>
      </c>
      <c r="C367" t="s">
        <v>17779</v>
      </c>
      <c r="D367" t="s">
        <v>307</v>
      </c>
      <c r="E367" s="3" t="str">
        <f>_xlfn.XLOOKUP(A367,'Badge Arqueiro'!A$1:A$170,'Badge Arqueiro'!B$1:B$170,"0")</f>
        <v>0</v>
      </c>
      <c r="F367" s="55" t="str">
        <f>_xlfn.XLOOKUP(A367,Comiters!A$1:A$999,Comiters!B$1:B$999,"0")</f>
        <v>0</v>
      </c>
      <c r="G367"/>
      <c r="H367"/>
      <c r="M367">
        <f t="shared" si="6"/>
        <v>0</v>
      </c>
      <c r="N367"/>
    </row>
    <row r="368" spans="1:14" s="25" customFormat="1">
      <c r="A368" t="str">
        <f>_xlfn.XLOOKUP(B368,Rotineiros!B$1:B$5000,Rotineiros!A$1:A$5000)</f>
        <v>F6261527</v>
      </c>
      <c r="B368" t="s">
        <v>2877</v>
      </c>
      <c r="C368" t="s">
        <v>17522</v>
      </c>
      <c r="D368" t="s">
        <v>3096</v>
      </c>
      <c r="E368" s="3" t="str">
        <f>_xlfn.XLOOKUP(A368,'Badge Arqueiro'!A$1:A$170,'Badge Arqueiro'!B$1:B$170,"0")</f>
        <v>0</v>
      </c>
      <c r="F368" s="55" t="str">
        <f>_xlfn.XLOOKUP(A368,Comiters!A$1:A$999,Comiters!B$1:B$999,"0")</f>
        <v>0</v>
      </c>
      <c r="G368"/>
      <c r="H368"/>
      <c r="M368">
        <f t="shared" si="6"/>
        <v>0</v>
      </c>
      <c r="N368"/>
    </row>
    <row r="369" spans="1:14" s="25" customFormat="1">
      <c r="A369" t="str">
        <f>_xlfn.XLOOKUP(B369,Rotineiros!B$1:B$5000,Rotineiros!A$1:A$5000)</f>
        <v>F6321001</v>
      </c>
      <c r="B369" t="s">
        <v>7246</v>
      </c>
      <c r="C369" t="s">
        <v>17409</v>
      </c>
      <c r="D369" t="s">
        <v>4385</v>
      </c>
      <c r="E369" s="3" t="str">
        <f>_xlfn.XLOOKUP(A369,'Badge Arqueiro'!A$1:A$170,'Badge Arqueiro'!B$1:B$170,"0")</f>
        <v>0</v>
      </c>
      <c r="F369" s="55" t="str">
        <f>_xlfn.XLOOKUP(A369,Comiters!A$1:A$999,Comiters!B$1:B$999,"0")</f>
        <v>0</v>
      </c>
      <c r="G369"/>
      <c r="H369"/>
      <c r="M369">
        <f t="shared" si="6"/>
        <v>0</v>
      </c>
      <c r="N369"/>
    </row>
    <row r="370" spans="1:14" s="25" customFormat="1">
      <c r="A370" t="str">
        <f>_xlfn.XLOOKUP(B370,Rotineiros!B$1:B$5000,Rotineiros!A$1:A$5000)</f>
        <v>F6322880</v>
      </c>
      <c r="B370" t="s">
        <v>3074</v>
      </c>
      <c r="C370" t="s">
        <v>17374</v>
      </c>
      <c r="D370" t="s">
        <v>3075</v>
      </c>
      <c r="E370" s="3" t="str">
        <f>_xlfn.XLOOKUP(A370,'Badge Arqueiro'!A$1:A$170,'Badge Arqueiro'!B$1:B$170,"0")</f>
        <v>0</v>
      </c>
      <c r="F370" s="55" t="str">
        <f>_xlfn.XLOOKUP(A370,Comiters!A$1:A$999,Comiters!B$1:B$999,"0")</f>
        <v>0</v>
      </c>
      <c r="G370"/>
      <c r="H370"/>
      <c r="M370">
        <f t="shared" si="6"/>
        <v>0</v>
      </c>
      <c r="N370"/>
    </row>
    <row r="371" spans="1:14" s="25" customFormat="1">
      <c r="A371" t="str">
        <f>_xlfn.XLOOKUP(B371,Rotineiros!B$1:B$5000,Rotineiros!A$1:A$5000)</f>
        <v>F6322897</v>
      </c>
      <c r="B371" t="s">
        <v>12328</v>
      </c>
      <c r="C371" t="s">
        <v>17579</v>
      </c>
      <c r="D371" t="s">
        <v>12329</v>
      </c>
      <c r="E371" s="3" t="str">
        <f>_xlfn.XLOOKUP(A371,'Badge Arqueiro'!A$1:A$170,'Badge Arqueiro'!B$1:B$170,"0")</f>
        <v>0</v>
      </c>
      <c r="F371" s="55" t="str">
        <f>_xlfn.XLOOKUP(A371,Comiters!A$1:A$999,Comiters!B$1:B$999,"0")</f>
        <v>0</v>
      </c>
      <c r="G371"/>
      <c r="H371"/>
      <c r="M371">
        <f t="shared" si="6"/>
        <v>0</v>
      </c>
      <c r="N371"/>
    </row>
    <row r="372" spans="1:14" s="25" customFormat="1">
      <c r="A372" t="str">
        <f>_xlfn.XLOOKUP(B372,Rotineiros!B$1:B$5000,Rotineiros!A$1:A$5000)</f>
        <v>F6322898</v>
      </c>
      <c r="B372" t="s">
        <v>14673</v>
      </c>
      <c r="C372" t="s">
        <v>341</v>
      </c>
      <c r="D372" t="s">
        <v>14674</v>
      </c>
      <c r="E372" s="3" t="str">
        <f>_xlfn.XLOOKUP(A372,'Badge Arqueiro'!A$1:A$170,'Badge Arqueiro'!B$1:B$170,"0")</f>
        <v>0</v>
      </c>
      <c r="F372" s="55">
        <f>_xlfn.XLOOKUP(A372,Comiters!A$1:A$999,Comiters!B$1:B$999,"0")</f>
        <v>1</v>
      </c>
      <c r="G372"/>
      <c r="H372"/>
      <c r="M372">
        <f t="shared" si="6"/>
        <v>0</v>
      </c>
      <c r="N372"/>
    </row>
    <row r="373" spans="1:14" s="25" customFormat="1">
      <c r="A373" t="str">
        <f>_xlfn.XLOOKUP(B373,Rotineiros!B$1:B$5000,Rotineiros!A$1:A$5000)</f>
        <v>F6323151</v>
      </c>
      <c r="B373" t="s">
        <v>1464</v>
      </c>
      <c r="C373" t="s">
        <v>17330</v>
      </c>
      <c r="D373" t="s">
        <v>1466</v>
      </c>
      <c r="E373" s="3">
        <f>_xlfn.XLOOKUP(A373,'Badge Arqueiro'!A$1:A$170,'Badge Arqueiro'!B$1:B$170,"0")</f>
        <v>1</v>
      </c>
      <c r="F373" s="55">
        <f>_xlfn.XLOOKUP(A373,Comiters!A$1:A$999,Comiters!B$1:B$999,"0")</f>
        <v>1</v>
      </c>
      <c r="G373"/>
      <c r="H373"/>
      <c r="M373">
        <f t="shared" si="6"/>
        <v>0</v>
      </c>
      <c r="N373"/>
    </row>
    <row r="374" spans="1:14" s="25" customFormat="1">
      <c r="A374" t="str">
        <f>_xlfn.XLOOKUP(B374,Rotineiros!B$1:B$5000,Rotineiros!A$1:A$5000)</f>
        <v>F6365275</v>
      </c>
      <c r="B374" t="s">
        <v>12664</v>
      </c>
      <c r="C374" t="s">
        <v>2570</v>
      </c>
      <c r="D374" t="s">
        <v>12665</v>
      </c>
      <c r="E374" s="3" t="str">
        <f>_xlfn.XLOOKUP(A374,'Badge Arqueiro'!A$1:A$170,'Badge Arqueiro'!B$1:B$170,"0")</f>
        <v>0</v>
      </c>
      <c r="F374" s="55">
        <f>_xlfn.XLOOKUP(A374,Comiters!A$1:A$999,Comiters!B$1:B$999,"0")</f>
        <v>1</v>
      </c>
      <c r="G374"/>
      <c r="H374"/>
      <c r="M374">
        <f t="shared" si="6"/>
        <v>0</v>
      </c>
      <c r="N374"/>
    </row>
    <row r="375" spans="1:14" s="25" customFormat="1">
      <c r="A375" t="str">
        <f>_xlfn.XLOOKUP(B375,Rotineiros!B$1:B$5000,Rotineiros!A$1:A$5000)</f>
        <v>F6365775</v>
      </c>
      <c r="B375" t="s">
        <v>12878</v>
      </c>
      <c r="C375" t="s">
        <v>17315</v>
      </c>
      <c r="D375" t="s">
        <v>12879</v>
      </c>
      <c r="E375" s="3" t="str">
        <f>_xlfn.XLOOKUP(A375,'Badge Arqueiro'!A$1:A$170,'Badge Arqueiro'!B$1:B$170,"0")</f>
        <v>0</v>
      </c>
      <c r="F375" s="55">
        <f>_xlfn.XLOOKUP(A375,Comiters!A$1:A$999,Comiters!B$1:B$999,"0")</f>
        <v>1</v>
      </c>
      <c r="G375"/>
      <c r="H375"/>
      <c r="M375">
        <f t="shared" si="6"/>
        <v>0</v>
      </c>
      <c r="N375"/>
    </row>
    <row r="376" spans="1:14" s="25" customFormat="1">
      <c r="A376" t="str">
        <f>_xlfn.XLOOKUP(B376,Rotineiros!B$1:B$5000,Rotineiros!A$1:A$5000)</f>
        <v>F6523362</v>
      </c>
      <c r="B376" t="s">
        <v>1303</v>
      </c>
      <c r="C376" t="s">
        <v>1134</v>
      </c>
      <c r="D376" t="s">
        <v>1305</v>
      </c>
      <c r="E376" s="3" t="str">
        <f>_xlfn.XLOOKUP(A376,'Badge Arqueiro'!A$1:A$170,'Badge Arqueiro'!B$1:B$170,"0")</f>
        <v>0</v>
      </c>
      <c r="F376" s="55" t="str">
        <f>_xlfn.XLOOKUP(A376,Comiters!A$1:A$999,Comiters!B$1:B$999,"0")</f>
        <v>0</v>
      </c>
      <c r="G376"/>
      <c r="H376"/>
      <c r="M376">
        <f t="shared" si="6"/>
        <v>0</v>
      </c>
      <c r="N376"/>
    </row>
    <row r="377" spans="1:14" s="25" customFormat="1">
      <c r="A377" t="str">
        <f>_xlfn.XLOOKUP(B377,Rotineiros!B$1:B$5000,Rotineiros!A$1:A$5000)</f>
        <v>F6608061</v>
      </c>
      <c r="B377" t="s">
        <v>13441</v>
      </c>
      <c r="C377" t="s">
        <v>17574</v>
      </c>
      <c r="D377" t="s">
        <v>13442</v>
      </c>
      <c r="E377" s="3" t="str">
        <f>_xlfn.XLOOKUP(A377,'Badge Arqueiro'!A$1:A$170,'Badge Arqueiro'!B$1:B$170,"0")</f>
        <v>0</v>
      </c>
      <c r="F377" s="55">
        <f>_xlfn.XLOOKUP(A377,Comiters!A$1:A$999,Comiters!B$1:B$999,"0")</f>
        <v>1</v>
      </c>
      <c r="G377"/>
      <c r="H377"/>
      <c r="M377">
        <f t="shared" si="6"/>
        <v>0</v>
      </c>
      <c r="N377"/>
    </row>
    <row r="378" spans="1:14" s="25" customFormat="1">
      <c r="A378" t="str">
        <f>_xlfn.XLOOKUP(B378,Rotineiros!B$1:B$5000,Rotineiros!A$1:A$5000)</f>
        <v>F6750935</v>
      </c>
      <c r="B378" t="s">
        <v>1090</v>
      </c>
      <c r="C378" t="s">
        <v>17364</v>
      </c>
      <c r="D378" t="s">
        <v>1091</v>
      </c>
      <c r="E378" s="3" t="str">
        <f>_xlfn.XLOOKUP(A378,'Badge Arqueiro'!A$1:A$170,'Badge Arqueiro'!B$1:B$170,"0")</f>
        <v>0</v>
      </c>
      <c r="F378" s="55" t="str">
        <f>_xlfn.XLOOKUP(A378,Comiters!A$1:A$999,Comiters!B$1:B$999,"0")</f>
        <v>0</v>
      </c>
      <c r="G378"/>
      <c r="H378"/>
      <c r="M378">
        <f t="shared" si="6"/>
        <v>0</v>
      </c>
      <c r="N378"/>
    </row>
    <row r="379" spans="1:14" s="25" customFormat="1">
      <c r="A379" t="str">
        <f>_xlfn.XLOOKUP(B379,Rotineiros!B$1:B$5000,Rotineiros!A$1:A$5000)</f>
        <v>F6765101</v>
      </c>
      <c r="B379" t="s">
        <v>538</v>
      </c>
      <c r="C379" t="s">
        <v>14929</v>
      </c>
      <c r="D379" t="s">
        <v>539</v>
      </c>
      <c r="E379" s="3" t="str">
        <f>_xlfn.XLOOKUP(A379,'Badge Arqueiro'!A$1:A$170,'Badge Arqueiro'!B$1:B$170,"0")</f>
        <v>0</v>
      </c>
      <c r="F379" s="55" t="str">
        <f>_xlfn.XLOOKUP(A379,Comiters!A$1:A$999,Comiters!B$1:B$999,"0")</f>
        <v>0</v>
      </c>
      <c r="G379"/>
      <c r="H379"/>
      <c r="M379">
        <f t="shared" si="6"/>
        <v>0</v>
      </c>
      <c r="N379"/>
    </row>
    <row r="380" spans="1:14" s="25" customFormat="1">
      <c r="A380" t="str">
        <f>_xlfn.XLOOKUP(B380,Rotineiros!B$1:B$5000,Rotineiros!A$1:A$5000)</f>
        <v>F6765647</v>
      </c>
      <c r="B380" t="s">
        <v>14680</v>
      </c>
      <c r="C380" t="s">
        <v>11839</v>
      </c>
      <c r="D380" t="s">
        <v>14681</v>
      </c>
      <c r="E380" s="3" t="str">
        <f>_xlfn.XLOOKUP(A380,'Badge Arqueiro'!A$1:A$170,'Badge Arqueiro'!B$1:B$170,"0")</f>
        <v>0</v>
      </c>
      <c r="F380" s="55" t="str">
        <f>_xlfn.XLOOKUP(A380,Comiters!A$1:A$999,Comiters!B$1:B$999,"0")</f>
        <v>0</v>
      </c>
      <c r="G380" s="3"/>
      <c r="H380"/>
      <c r="M380">
        <f t="shared" si="6"/>
        <v>0</v>
      </c>
      <c r="N380"/>
    </row>
    <row r="381" spans="1:14" s="25" customFormat="1">
      <c r="A381" t="str">
        <f>_xlfn.XLOOKUP(B381,Rotineiros!B$1:B$5000,Rotineiros!A$1:A$5000)</f>
        <v>F6769395</v>
      </c>
      <c r="B381" t="s">
        <v>15914</v>
      </c>
      <c r="C381" t="s">
        <v>3552</v>
      </c>
      <c r="D381" t="s">
        <v>15915</v>
      </c>
      <c r="E381" s="3" t="str">
        <f>_xlfn.XLOOKUP(A381,'Badge Arqueiro'!A$1:A$170,'Badge Arqueiro'!B$1:B$170,"0")</f>
        <v>0</v>
      </c>
      <c r="F381" s="55" t="str">
        <f>_xlfn.XLOOKUP(A381,Comiters!A$1:A$999,Comiters!B$1:B$999,"0")</f>
        <v>0</v>
      </c>
      <c r="G381" s="3"/>
      <c r="H381"/>
      <c r="M381">
        <f t="shared" si="6"/>
        <v>0</v>
      </c>
      <c r="N381"/>
    </row>
    <row r="382" spans="1:14" s="25" customFormat="1">
      <c r="A382" t="str">
        <f>_xlfn.XLOOKUP(B382,Rotineiros!B$1:B$5000,Rotineiros!A$1:A$5000)</f>
        <v>F6769442</v>
      </c>
      <c r="B382" t="s">
        <v>1307</v>
      </c>
      <c r="C382" t="s">
        <v>17378</v>
      </c>
      <c r="D382" t="s">
        <v>1309</v>
      </c>
      <c r="E382" s="3" t="str">
        <f>_xlfn.XLOOKUP(A382,'Badge Arqueiro'!A$1:A$170,'Badge Arqueiro'!B$1:B$170,"0")</f>
        <v>0</v>
      </c>
      <c r="F382" s="55">
        <f>_xlfn.XLOOKUP(A382,Comiters!A$1:A$999,Comiters!B$1:B$999,"0")</f>
        <v>1</v>
      </c>
      <c r="G382"/>
      <c r="H382"/>
      <c r="M382">
        <f t="shared" si="6"/>
        <v>0</v>
      </c>
      <c r="N382"/>
    </row>
    <row r="383" spans="1:14" s="25" customFormat="1">
      <c r="A383" t="str">
        <f>_xlfn.XLOOKUP(B383,Rotineiros!B$1:B$5000,Rotineiros!A$1:A$5000)</f>
        <v>F6769903</v>
      </c>
      <c r="B383" t="s">
        <v>2897</v>
      </c>
      <c r="C383" t="s">
        <v>17374</v>
      </c>
      <c r="D383" t="s">
        <v>4428</v>
      </c>
      <c r="E383" s="3" t="str">
        <f>_xlfn.XLOOKUP(A383,'Badge Arqueiro'!A$1:A$170,'Badge Arqueiro'!B$1:B$170,"0")</f>
        <v>0</v>
      </c>
      <c r="F383" s="55" t="str">
        <f>_xlfn.XLOOKUP(A383,Comiters!A$1:A$999,Comiters!B$1:B$999,"0")</f>
        <v>0</v>
      </c>
      <c r="G383"/>
      <c r="H383"/>
      <c r="M383">
        <f t="shared" si="6"/>
        <v>0</v>
      </c>
      <c r="N383"/>
    </row>
    <row r="384" spans="1:14" s="25" customFormat="1">
      <c r="A384" t="str">
        <f>_xlfn.XLOOKUP(B384,Rotineiros!B$1:B$5000,Rotineiros!A$1:A$5000)</f>
        <v>F6770073</v>
      </c>
      <c r="B384" t="s">
        <v>3480</v>
      </c>
      <c r="C384" t="s">
        <v>15474</v>
      </c>
      <c r="D384" t="s">
        <v>3482</v>
      </c>
      <c r="E384" s="3" t="str">
        <f>_xlfn.XLOOKUP(A384,'Badge Arqueiro'!A$1:A$170,'Badge Arqueiro'!B$1:B$170,"0")</f>
        <v>0</v>
      </c>
      <c r="F384" s="55" t="str">
        <f>_xlfn.XLOOKUP(A384,Comiters!A$1:A$999,Comiters!B$1:B$999,"0")</f>
        <v>0</v>
      </c>
      <c r="G384"/>
      <c r="H384"/>
      <c r="M384">
        <f t="shared" si="6"/>
        <v>0</v>
      </c>
      <c r="N384"/>
    </row>
    <row r="385" spans="1:14" s="25" customFormat="1">
      <c r="A385" t="str">
        <f>_xlfn.XLOOKUP(B385,Rotineiros!B$1:B$5000,Rotineiros!A$1:A$5000)</f>
        <v>F6770383</v>
      </c>
      <c r="B385" t="s">
        <v>3062</v>
      </c>
      <c r="C385" t="s">
        <v>17773</v>
      </c>
      <c r="D385" t="s">
        <v>3063</v>
      </c>
      <c r="E385" s="3" t="str">
        <f>_xlfn.XLOOKUP(A385,'Badge Arqueiro'!A$1:A$170,'Badge Arqueiro'!B$1:B$170,"0")</f>
        <v>0</v>
      </c>
      <c r="F385" s="55" t="str">
        <f>_xlfn.XLOOKUP(A385,Comiters!A$1:A$999,Comiters!B$1:B$999,"0")</f>
        <v>0</v>
      </c>
      <c r="G385"/>
      <c r="H385"/>
      <c r="M385">
        <f t="shared" si="6"/>
        <v>0</v>
      </c>
      <c r="N385"/>
    </row>
    <row r="386" spans="1:14" s="25" customFormat="1">
      <c r="A386" t="str">
        <f>_xlfn.XLOOKUP(B386,Rotineiros!B$1:B$5000,Rotineiros!A$1:A$5000)</f>
        <v>F6780837</v>
      </c>
      <c r="B386" t="s">
        <v>17457</v>
      </c>
      <c r="C386" t="s">
        <v>17458</v>
      </c>
      <c r="D386" t="s">
        <v>17459</v>
      </c>
      <c r="E386" s="3" t="str">
        <f>_xlfn.XLOOKUP(A386,'Badge Arqueiro'!A$1:A$170,'Badge Arqueiro'!B$1:B$170,"0")</f>
        <v>0</v>
      </c>
      <c r="F386" s="55" t="str">
        <f>_xlfn.XLOOKUP(A386,Comiters!A$1:A$999,Comiters!B$1:B$999,"0")</f>
        <v>0</v>
      </c>
      <c r="G386"/>
      <c r="H386"/>
      <c r="M386">
        <f t="shared" si="6"/>
        <v>0</v>
      </c>
      <c r="N386"/>
    </row>
    <row r="387" spans="1:14" s="25" customFormat="1">
      <c r="A387" t="str">
        <f>_xlfn.XLOOKUP(B387,Rotineiros!B$1:B$5000,Rotineiros!A$1:A$5000)</f>
        <v>F6786669</v>
      </c>
      <c r="B387" t="s">
        <v>2144</v>
      </c>
      <c r="C387" t="s">
        <v>17470</v>
      </c>
      <c r="D387" t="s">
        <v>2145</v>
      </c>
      <c r="E387" s="3" t="str">
        <f>_xlfn.XLOOKUP(A387,'Badge Arqueiro'!A$1:A$170,'Badge Arqueiro'!B$1:B$170,"0")</f>
        <v>0</v>
      </c>
      <c r="F387" s="55" t="str">
        <f>_xlfn.XLOOKUP(A387,Comiters!A$1:A$999,Comiters!B$1:B$999,"0")</f>
        <v>0</v>
      </c>
      <c r="G387"/>
      <c r="H387"/>
      <c r="M387">
        <f t="shared" si="6"/>
        <v>0</v>
      </c>
      <c r="N387"/>
    </row>
    <row r="388" spans="1:14" s="25" customFormat="1">
      <c r="A388" t="str">
        <f>_xlfn.XLOOKUP(B388,Rotineiros!B$1:B$5000,Rotineiros!A$1:A$5000)</f>
        <v>F6787095</v>
      </c>
      <c r="B388" t="s">
        <v>15221</v>
      </c>
      <c r="C388" t="s">
        <v>17601</v>
      </c>
      <c r="D388" t="s">
        <v>15223</v>
      </c>
      <c r="E388" s="3" t="str">
        <f>_xlfn.XLOOKUP(A388,'Badge Arqueiro'!A$1:A$170,'Badge Arqueiro'!B$1:B$170,"0")</f>
        <v>0</v>
      </c>
      <c r="F388" s="55" t="str">
        <f>_xlfn.XLOOKUP(A388,Comiters!A$1:A$999,Comiters!B$1:B$999,"0")</f>
        <v>0</v>
      </c>
      <c r="G388"/>
      <c r="H388"/>
      <c r="M388">
        <f t="shared" si="6"/>
        <v>0</v>
      </c>
      <c r="N388"/>
    </row>
    <row r="389" spans="1:14" s="25" customFormat="1">
      <c r="A389" t="str">
        <f>_xlfn.XLOOKUP(B389,Rotineiros!B$1:B$5000,Rotineiros!A$1:A$5000)</f>
        <v>F6797485</v>
      </c>
      <c r="B389" t="s">
        <v>553</v>
      </c>
      <c r="C389" t="s">
        <v>17288</v>
      </c>
      <c r="D389" t="s">
        <v>554</v>
      </c>
      <c r="E389" s="3" t="str">
        <f>_xlfn.XLOOKUP(A389,'Badge Arqueiro'!A$1:A$170,'Badge Arqueiro'!B$1:B$170,"0")</f>
        <v>0</v>
      </c>
      <c r="F389" s="55">
        <f>_xlfn.XLOOKUP(A389,Comiters!A$1:A$999,Comiters!B$1:B$999,"0")</f>
        <v>1</v>
      </c>
      <c r="G389"/>
      <c r="H389"/>
      <c r="M389">
        <f t="shared" ref="M389:M452" si="7">IF(D389=D390,1111111111,0)</f>
        <v>0</v>
      </c>
      <c r="N389"/>
    </row>
    <row r="390" spans="1:14" s="25" customFormat="1">
      <c r="A390" t="str">
        <f>_xlfn.XLOOKUP(B390,Rotineiros!B$1:B$5000,Rotineiros!A$1:A$5000)</f>
        <v>F6804288</v>
      </c>
      <c r="B390" t="s">
        <v>2289</v>
      </c>
      <c r="C390" t="s">
        <v>4384</v>
      </c>
      <c r="D390" t="s">
        <v>2291</v>
      </c>
      <c r="E390" s="3" t="str">
        <f>_xlfn.XLOOKUP(A390,'Badge Arqueiro'!A$1:A$170,'Badge Arqueiro'!B$1:B$170,"0")</f>
        <v>0</v>
      </c>
      <c r="F390" s="55" t="str">
        <f>_xlfn.XLOOKUP(A390,Comiters!A$1:A$999,Comiters!B$1:B$999,"0")</f>
        <v>0</v>
      </c>
      <c r="G390"/>
      <c r="H390"/>
      <c r="M390">
        <f t="shared" si="7"/>
        <v>0</v>
      </c>
      <c r="N390"/>
    </row>
    <row r="391" spans="1:14" s="25" customFormat="1">
      <c r="A391" t="str">
        <f>_xlfn.XLOOKUP(B391,Rotineiros!B$1:B$5000,Rotineiros!A$1:A$5000)</f>
        <v>F6805321</v>
      </c>
      <c r="B391" t="s">
        <v>12568</v>
      </c>
      <c r="C391" t="s">
        <v>17724</v>
      </c>
      <c r="D391" t="s">
        <v>12570</v>
      </c>
      <c r="E391" s="3" t="str">
        <f>_xlfn.XLOOKUP(A391,'Badge Arqueiro'!A$1:A$170,'Badge Arqueiro'!B$1:B$170,"0")</f>
        <v>0</v>
      </c>
      <c r="F391" s="55">
        <f>_xlfn.XLOOKUP(A391,Comiters!A$1:A$999,Comiters!B$1:B$999,"0")</f>
        <v>1</v>
      </c>
      <c r="G391"/>
      <c r="H391"/>
      <c r="M391">
        <f t="shared" si="7"/>
        <v>0</v>
      </c>
      <c r="N391"/>
    </row>
    <row r="392" spans="1:14" s="25" customFormat="1">
      <c r="A392" t="str">
        <f>_xlfn.XLOOKUP(B392,Rotineiros!B$1:B$5000,Rotineiros!A$1:A$5000)</f>
        <v>F6806073</v>
      </c>
      <c r="B392" t="s">
        <v>17658</v>
      </c>
      <c r="C392" t="s">
        <v>17659</v>
      </c>
      <c r="D392" t="s">
        <v>17660</v>
      </c>
      <c r="E392" s="3" t="str">
        <f>_xlfn.XLOOKUP(A392,'Badge Arqueiro'!A$1:A$170,'Badge Arqueiro'!B$1:B$170,"0")</f>
        <v>0</v>
      </c>
      <c r="F392" s="55" t="str">
        <f>_xlfn.XLOOKUP(A392,Comiters!A$1:A$999,Comiters!B$1:B$999,"0")</f>
        <v>0</v>
      </c>
      <c r="G392"/>
      <c r="H392"/>
      <c r="M392">
        <f t="shared" si="7"/>
        <v>0</v>
      </c>
      <c r="N392"/>
    </row>
    <row r="393" spans="1:14" s="25" customFormat="1">
      <c r="A393" t="str">
        <f>_xlfn.XLOOKUP(B393,Rotineiros!B$1:B$5000,Rotineiros!A$1:A$5000)</f>
        <v>F6809498</v>
      </c>
      <c r="B393" t="s">
        <v>17267</v>
      </c>
      <c r="C393" t="s">
        <v>17268</v>
      </c>
      <c r="D393" t="s">
        <v>17269</v>
      </c>
      <c r="E393" s="3" t="str">
        <f>_xlfn.XLOOKUP(A393,'Badge Arqueiro'!A$1:A$170,'Badge Arqueiro'!B$1:B$170,"0")</f>
        <v>0</v>
      </c>
      <c r="F393" s="55">
        <f>_xlfn.XLOOKUP(A393,Comiters!A$1:A$999,Comiters!B$1:B$999,"0")</f>
        <v>1</v>
      </c>
      <c r="G393"/>
      <c r="H393"/>
      <c r="M393">
        <f t="shared" si="7"/>
        <v>0</v>
      </c>
      <c r="N393"/>
    </row>
    <row r="394" spans="1:14" s="25" customFormat="1">
      <c r="A394" t="str">
        <f>_xlfn.XLOOKUP(B394,Rotineiros!B$1:B$5000,Rotineiros!A$1:A$5000)</f>
        <v>F6814546</v>
      </c>
      <c r="B394" t="s">
        <v>1110</v>
      </c>
      <c r="C394" t="s">
        <v>1674</v>
      </c>
      <c r="D394" t="s">
        <v>1111</v>
      </c>
      <c r="E394" s="3">
        <f>_xlfn.XLOOKUP(A394,'Badge Arqueiro'!A$1:A$170,'Badge Arqueiro'!B$1:B$170,"0")</f>
        <v>1</v>
      </c>
      <c r="F394" s="55" t="str">
        <f>_xlfn.XLOOKUP(A394,Comiters!A$1:A$999,Comiters!B$1:B$999,"0")</f>
        <v>0</v>
      </c>
      <c r="G394"/>
      <c r="H394"/>
      <c r="M394">
        <f t="shared" si="7"/>
        <v>0</v>
      </c>
      <c r="N394"/>
    </row>
    <row r="395" spans="1:14" s="25" customFormat="1">
      <c r="A395" t="str">
        <f>_xlfn.XLOOKUP(B395,Rotineiros!B$1:B$5000,Rotineiros!A$1:A$5000)</f>
        <v>F6818795</v>
      </c>
      <c r="B395" t="s">
        <v>2997</v>
      </c>
      <c r="C395" t="s">
        <v>17371</v>
      </c>
      <c r="D395" t="s">
        <v>3411</v>
      </c>
      <c r="E395" s="3" t="str">
        <f>_xlfn.XLOOKUP(A395,'Badge Arqueiro'!A$1:A$170,'Badge Arqueiro'!B$1:B$170,"0")</f>
        <v>0</v>
      </c>
      <c r="F395" s="55" t="str">
        <f>_xlfn.XLOOKUP(A395,Comiters!A$1:A$999,Comiters!B$1:B$999,"0")</f>
        <v>0</v>
      </c>
      <c r="G395"/>
      <c r="H395"/>
      <c r="M395">
        <f t="shared" si="7"/>
        <v>0</v>
      </c>
      <c r="N395"/>
    </row>
    <row r="396" spans="1:14" s="25" customFormat="1">
      <c r="A396" t="str">
        <f>_xlfn.XLOOKUP(B396,Rotineiros!B$1:B$5000,Rotineiros!A$1:A$5000)</f>
        <v>F6828887</v>
      </c>
      <c r="B396" t="s">
        <v>7446</v>
      </c>
      <c r="C396" t="s">
        <v>11553</v>
      </c>
      <c r="D396" t="s">
        <v>7473</v>
      </c>
      <c r="E396" s="3">
        <f>_xlfn.XLOOKUP(A396,'Badge Arqueiro'!A$1:A$170,'Badge Arqueiro'!B$1:B$170,"0")</f>
        <v>1</v>
      </c>
      <c r="F396" s="55" t="str">
        <f>_xlfn.XLOOKUP(A396,Comiters!A$1:A$999,Comiters!B$1:B$999,"0")</f>
        <v>0</v>
      </c>
      <c r="G396"/>
      <c r="H396"/>
      <c r="M396">
        <f t="shared" si="7"/>
        <v>0</v>
      </c>
      <c r="N396"/>
    </row>
    <row r="397" spans="1:14" s="25" customFormat="1">
      <c r="A397" t="str">
        <f>_xlfn.XLOOKUP(B397,Rotineiros!B$1:B$5000,Rotineiros!A$1:A$5000)</f>
        <v>F6881287</v>
      </c>
      <c r="B397" t="s">
        <v>316</v>
      </c>
      <c r="C397" t="s">
        <v>15931</v>
      </c>
      <c r="D397" t="s">
        <v>317</v>
      </c>
      <c r="E397" s="3" t="str">
        <f>_xlfn.XLOOKUP(A397,'Badge Arqueiro'!A$1:A$170,'Badge Arqueiro'!B$1:B$170,"0")</f>
        <v>0</v>
      </c>
      <c r="F397" s="55">
        <f>_xlfn.XLOOKUP(A397,Comiters!A$1:A$999,Comiters!B$1:B$999,"0")</f>
        <v>1</v>
      </c>
      <c r="G397"/>
      <c r="H397"/>
      <c r="M397">
        <f t="shared" si="7"/>
        <v>0</v>
      </c>
      <c r="N397"/>
    </row>
    <row r="398" spans="1:14" s="25" customFormat="1">
      <c r="A398" t="str">
        <f>_xlfn.XLOOKUP(B398,Rotineiros!B$1:B$5000,Rotineiros!A$1:A$5000)</f>
        <v>F6895959</v>
      </c>
      <c r="B398" t="s">
        <v>703</v>
      </c>
      <c r="C398" t="s">
        <v>17246</v>
      </c>
      <c r="D398" t="s">
        <v>705</v>
      </c>
      <c r="E398" s="3" t="str">
        <f>_xlfn.XLOOKUP(A398,'Badge Arqueiro'!A$1:A$170,'Badge Arqueiro'!B$1:B$170,"0")</f>
        <v>0</v>
      </c>
      <c r="F398" s="55" t="str">
        <f>_xlfn.XLOOKUP(A398,Comiters!A$1:A$999,Comiters!B$1:B$999,"0")</f>
        <v>0</v>
      </c>
      <c r="G398"/>
      <c r="H398"/>
      <c r="M398">
        <f t="shared" si="7"/>
        <v>0</v>
      </c>
      <c r="N398"/>
    </row>
    <row r="399" spans="1:14" s="25" customFormat="1">
      <c r="A399" t="str">
        <f>_xlfn.XLOOKUP(B399,Rotineiros!B$1:B$5000,Rotineiros!A$1:A$5000)</f>
        <v>F7021257</v>
      </c>
      <c r="B399" t="s">
        <v>17444</v>
      </c>
      <c r="C399" t="s">
        <v>17445</v>
      </c>
      <c r="D399" t="s">
        <v>17446</v>
      </c>
      <c r="E399" s="3" t="str">
        <f>_xlfn.XLOOKUP(A399,'Badge Arqueiro'!A$1:A$170,'Badge Arqueiro'!B$1:B$170,"0")</f>
        <v>0</v>
      </c>
      <c r="F399" s="55" t="str">
        <f>_xlfn.XLOOKUP(A399,Comiters!A$1:A$999,Comiters!B$1:B$999,"0")</f>
        <v>0</v>
      </c>
      <c r="G399"/>
      <c r="H399"/>
      <c r="M399">
        <f t="shared" si="7"/>
        <v>0</v>
      </c>
      <c r="N399"/>
    </row>
    <row r="400" spans="1:14" s="25" customFormat="1">
      <c r="A400" t="str">
        <f>_xlfn.XLOOKUP(B400,Rotineiros!B$1:B$5000,Rotineiros!A$1:A$5000)</f>
        <v>F7022874</v>
      </c>
      <c r="B400" t="s">
        <v>16800</v>
      </c>
      <c r="C400" t="s">
        <v>1641</v>
      </c>
      <c r="D400" t="s">
        <v>16801</v>
      </c>
      <c r="E400" s="3" t="str">
        <f>_xlfn.XLOOKUP(A400,'Badge Arqueiro'!A$1:A$170,'Badge Arqueiro'!B$1:B$170,"0")</f>
        <v>0</v>
      </c>
      <c r="F400" s="55">
        <f>_xlfn.XLOOKUP(A400,Comiters!A$1:A$999,Comiters!B$1:B$999,"0")</f>
        <v>1</v>
      </c>
      <c r="G400"/>
      <c r="H400"/>
      <c r="M400">
        <f t="shared" si="7"/>
        <v>0</v>
      </c>
      <c r="N400"/>
    </row>
    <row r="401" spans="1:14" s="25" customFormat="1">
      <c r="A401" t="str">
        <f>_xlfn.XLOOKUP(B401,Rotineiros!B$1:B$5000,Rotineiros!A$1:A$5000)</f>
        <v>F7058222</v>
      </c>
      <c r="B401" t="s">
        <v>15081</v>
      </c>
      <c r="C401" t="s">
        <v>17643</v>
      </c>
      <c r="D401" t="s">
        <v>15082</v>
      </c>
      <c r="E401" s="3" t="str">
        <f>_xlfn.XLOOKUP(A401,'Badge Arqueiro'!A$1:A$170,'Badge Arqueiro'!B$1:B$170,"0")</f>
        <v>0</v>
      </c>
      <c r="F401" s="55" t="str">
        <f>_xlfn.XLOOKUP(A401,Comiters!A$1:A$999,Comiters!B$1:B$999,"0")</f>
        <v>0</v>
      </c>
      <c r="G401"/>
      <c r="H401"/>
      <c r="M401">
        <f t="shared" si="7"/>
        <v>0</v>
      </c>
      <c r="N401"/>
    </row>
    <row r="402" spans="1:14" s="25" customFormat="1">
      <c r="A402" t="str">
        <f>_xlfn.XLOOKUP(B402,Rotineiros!B$1:B$5000,Rotineiros!A$1:A$5000)</f>
        <v>F7069759</v>
      </c>
      <c r="B402" t="s">
        <v>565</v>
      </c>
      <c r="C402" t="s">
        <v>14976</v>
      </c>
      <c r="D402" t="s">
        <v>567</v>
      </c>
      <c r="E402" s="3" t="str">
        <f>_xlfn.XLOOKUP(A402,'Badge Arqueiro'!A$1:A$170,'Badge Arqueiro'!B$1:B$170,"0")</f>
        <v>0</v>
      </c>
      <c r="F402" s="55" t="str">
        <f>_xlfn.XLOOKUP(A402,Comiters!A$1:A$999,Comiters!B$1:B$999,"0")</f>
        <v>0</v>
      </c>
      <c r="G402"/>
      <c r="H402"/>
      <c r="M402">
        <f t="shared" si="7"/>
        <v>0</v>
      </c>
      <c r="N402"/>
    </row>
    <row r="403" spans="1:14" s="25" customFormat="1">
      <c r="A403" t="str">
        <f>_xlfn.XLOOKUP(B403,Rotineiros!B$1:B$5000,Rotineiros!A$1:A$5000)</f>
        <v>F7078999</v>
      </c>
      <c r="B403" t="s">
        <v>319</v>
      </c>
      <c r="C403" t="s">
        <v>15155</v>
      </c>
      <c r="D403" t="s">
        <v>320</v>
      </c>
      <c r="E403" s="3" t="str">
        <f>_xlfn.XLOOKUP(A403,'Badge Arqueiro'!A$1:A$170,'Badge Arqueiro'!B$1:B$170,"0")</f>
        <v>0</v>
      </c>
      <c r="F403" s="55" t="str">
        <f>_xlfn.XLOOKUP(A403,Comiters!A$1:A$999,Comiters!B$1:B$999,"0")</f>
        <v>0</v>
      </c>
      <c r="G403"/>
      <c r="H403"/>
      <c r="M403">
        <f t="shared" si="7"/>
        <v>0</v>
      </c>
      <c r="N403"/>
    </row>
    <row r="404" spans="1:14" s="25" customFormat="1">
      <c r="A404" t="str">
        <f>_xlfn.XLOOKUP(B404,Rotineiros!B$1:B$5000,Rotineiros!A$1:A$5000)</f>
        <v>F7117967</v>
      </c>
      <c r="B404" t="s">
        <v>3813</v>
      </c>
      <c r="C404" t="s">
        <v>17283</v>
      </c>
      <c r="D404" t="s">
        <v>3915</v>
      </c>
      <c r="E404" s="3" t="str">
        <f>_xlfn.XLOOKUP(A404,'Badge Arqueiro'!A$1:A$170,'Badge Arqueiro'!B$1:B$170,"0")</f>
        <v>0</v>
      </c>
      <c r="F404" s="55" t="str">
        <f>_xlfn.XLOOKUP(A404,Comiters!A$1:A$999,Comiters!B$1:B$999,"0")</f>
        <v>0</v>
      </c>
      <c r="G404"/>
      <c r="H404"/>
      <c r="M404">
        <f t="shared" si="7"/>
        <v>0</v>
      </c>
      <c r="N404"/>
    </row>
    <row r="405" spans="1:14" s="25" customFormat="1">
      <c r="A405" t="str">
        <f>_xlfn.XLOOKUP(B405,Rotineiros!B$1:B$5000,Rotineiros!A$1:A$5000)</f>
        <v>F7120268</v>
      </c>
      <c r="B405" t="s">
        <v>17608</v>
      </c>
      <c r="C405" t="s">
        <v>17609</v>
      </c>
      <c r="D405" t="s">
        <v>17610</v>
      </c>
      <c r="E405" s="3" t="str">
        <f>_xlfn.XLOOKUP(A405,'Badge Arqueiro'!A$1:A$170,'Badge Arqueiro'!B$1:B$170,"0")</f>
        <v>0</v>
      </c>
      <c r="F405" s="55" t="str">
        <f>_xlfn.XLOOKUP(A405,Comiters!A$1:A$999,Comiters!B$1:B$999,"0")</f>
        <v>0</v>
      </c>
      <c r="G405"/>
      <c r="H405"/>
      <c r="M405">
        <f t="shared" si="7"/>
        <v>0</v>
      </c>
      <c r="N405"/>
    </row>
    <row r="406" spans="1:14" s="25" customFormat="1">
      <c r="A406" t="str">
        <f>_xlfn.XLOOKUP(B406,Rotineiros!B$1:B$5000,Rotineiros!A$1:A$5000)</f>
        <v>F7178259</v>
      </c>
      <c r="B406" t="s">
        <v>7453</v>
      </c>
      <c r="C406" t="s">
        <v>17235</v>
      </c>
      <c r="D406" t="s">
        <v>7480</v>
      </c>
      <c r="E406" s="3" t="str">
        <f>_xlfn.XLOOKUP(A406,'Badge Arqueiro'!A$1:A$170,'Badge Arqueiro'!B$1:B$170,"0")</f>
        <v>0</v>
      </c>
      <c r="F406" s="55" t="str">
        <f>_xlfn.XLOOKUP(A406,Comiters!A$1:A$999,Comiters!B$1:B$999,"0")</f>
        <v>0</v>
      </c>
      <c r="G406"/>
      <c r="H406"/>
      <c r="M406">
        <f t="shared" si="7"/>
        <v>0</v>
      </c>
      <c r="N406"/>
    </row>
    <row r="407" spans="1:14" s="25" customFormat="1">
      <c r="A407" t="str">
        <f>_xlfn.XLOOKUP(B407,Rotineiros!B$1:B$5000,Rotineiros!A$1:A$5000)</f>
        <v>F7185129</v>
      </c>
      <c r="B407" t="s">
        <v>1488</v>
      </c>
      <c r="C407" t="s">
        <v>17494</v>
      </c>
      <c r="D407" t="s">
        <v>1489</v>
      </c>
      <c r="E407" s="3" t="str">
        <f>_xlfn.XLOOKUP(A407,'Badge Arqueiro'!A$1:A$170,'Badge Arqueiro'!B$1:B$170,"0")</f>
        <v>0</v>
      </c>
      <c r="F407" s="55" t="str">
        <f>_xlfn.XLOOKUP(A407,Comiters!A$1:A$999,Comiters!B$1:B$999,"0")</f>
        <v>0</v>
      </c>
      <c r="G407"/>
      <c r="H407"/>
      <c r="M407">
        <f t="shared" si="7"/>
        <v>0</v>
      </c>
      <c r="N407"/>
    </row>
    <row r="408" spans="1:14" s="25" customFormat="1">
      <c r="A408" t="str">
        <f>_xlfn.XLOOKUP(B408,Rotineiros!B$1:B$5000,Rotineiros!A$1:A$5000)</f>
        <v>F7202443</v>
      </c>
      <c r="B408" t="s">
        <v>12295</v>
      </c>
      <c r="C408" t="s">
        <v>17646</v>
      </c>
      <c r="D408" t="s">
        <v>12296</v>
      </c>
      <c r="E408" s="3" t="str">
        <f>_xlfn.XLOOKUP(A408,'Badge Arqueiro'!A$1:A$170,'Badge Arqueiro'!B$1:B$170,"0")</f>
        <v>0</v>
      </c>
      <c r="F408" s="55">
        <f>_xlfn.XLOOKUP(A408,Comiters!A$1:A$999,Comiters!B$1:B$999,"0")</f>
        <v>1</v>
      </c>
      <c r="G408"/>
      <c r="H408"/>
      <c r="M408">
        <f t="shared" si="7"/>
        <v>0</v>
      </c>
      <c r="N408"/>
    </row>
    <row r="409" spans="1:14" s="25" customFormat="1">
      <c r="A409" t="str">
        <f>_xlfn.XLOOKUP(B409,Rotineiros!B$1:B$5000,Rotineiros!A$1:A$5000)</f>
        <v>F7209619</v>
      </c>
      <c r="B409" t="s">
        <v>17419</v>
      </c>
      <c r="C409" t="s">
        <v>17420</v>
      </c>
      <c r="D409" t="s">
        <v>17421</v>
      </c>
      <c r="E409" s="3" t="str">
        <f>_xlfn.XLOOKUP(A409,'Badge Arqueiro'!A$1:A$170,'Badge Arqueiro'!B$1:B$170,"0")</f>
        <v>0</v>
      </c>
      <c r="F409" s="55" t="str">
        <f>_xlfn.XLOOKUP(A409,Comiters!A$1:A$999,Comiters!B$1:B$999,"0")</f>
        <v>0</v>
      </c>
      <c r="G409"/>
      <c r="H409"/>
      <c r="M409">
        <f t="shared" si="7"/>
        <v>0</v>
      </c>
      <c r="N409"/>
    </row>
    <row r="410" spans="1:14" s="25" customFormat="1">
      <c r="A410" t="str">
        <f>_xlfn.XLOOKUP(B410,Rotineiros!B$1:B$5000,Rotineiros!A$1:A$5000)</f>
        <v>F7335231</v>
      </c>
      <c r="B410" t="s">
        <v>3988</v>
      </c>
      <c r="C410" t="s">
        <v>17557</v>
      </c>
      <c r="D410" t="s">
        <v>4155</v>
      </c>
      <c r="E410" s="3" t="str">
        <f>_xlfn.XLOOKUP(A410,'Badge Arqueiro'!A$1:A$170,'Badge Arqueiro'!B$1:B$170,"0")</f>
        <v>0</v>
      </c>
      <c r="F410" s="55" t="str">
        <f>_xlfn.XLOOKUP(A410,Comiters!A$1:A$999,Comiters!B$1:B$999,"0")</f>
        <v>0</v>
      </c>
      <c r="G410"/>
      <c r="H410"/>
      <c r="M410">
        <f t="shared" si="7"/>
        <v>0</v>
      </c>
      <c r="N410"/>
    </row>
    <row r="411" spans="1:14" s="25" customFormat="1">
      <c r="A411" t="str">
        <f>_xlfn.XLOOKUP(B411,Rotineiros!B$1:B$5000,Rotineiros!A$1:A$5000)</f>
        <v>F7336465</v>
      </c>
      <c r="B411" t="s">
        <v>17416</v>
      </c>
      <c r="C411" t="s">
        <v>17415</v>
      </c>
      <c r="D411" t="s">
        <v>17417</v>
      </c>
      <c r="E411" s="3" t="str">
        <f>_xlfn.XLOOKUP(A411,'Badge Arqueiro'!A$1:A$170,'Badge Arqueiro'!B$1:B$170,"0")</f>
        <v>0</v>
      </c>
      <c r="F411" s="55" t="str">
        <f>_xlfn.XLOOKUP(A411,Comiters!A$1:A$999,Comiters!B$1:B$999,"0")</f>
        <v>0</v>
      </c>
      <c r="G411"/>
      <c r="H411"/>
      <c r="M411">
        <f t="shared" si="7"/>
        <v>0</v>
      </c>
      <c r="N411"/>
    </row>
    <row r="412" spans="1:14" s="25" customFormat="1">
      <c r="A412" t="str">
        <f>_xlfn.XLOOKUP(B412,Rotineiros!B$1:B$5000,Rotineiros!A$1:A$5000)</f>
        <v>F7340206</v>
      </c>
      <c r="B412" t="s">
        <v>3034</v>
      </c>
      <c r="C412" t="s">
        <v>17248</v>
      </c>
      <c r="D412" t="s">
        <v>3035</v>
      </c>
      <c r="E412" s="3" t="str">
        <f>_xlfn.XLOOKUP(A412,'Badge Arqueiro'!A$1:A$170,'Badge Arqueiro'!B$1:B$170,"0")</f>
        <v>0</v>
      </c>
      <c r="F412" s="55" t="str">
        <f>_xlfn.XLOOKUP(A412,Comiters!A$1:A$999,Comiters!B$1:B$999,"0")</f>
        <v>0</v>
      </c>
      <c r="G412"/>
      <c r="H412"/>
      <c r="M412">
        <f t="shared" si="7"/>
        <v>0</v>
      </c>
      <c r="N412"/>
    </row>
    <row r="413" spans="1:14" s="25" customFormat="1">
      <c r="A413" t="str">
        <f>_xlfn.XLOOKUP(B413,Rotineiros!B$1:B$5000,Rotineiros!A$1:A$5000)</f>
        <v>F7341296</v>
      </c>
      <c r="B413" t="s">
        <v>17664</v>
      </c>
      <c r="C413" t="s">
        <v>17665</v>
      </c>
      <c r="D413" t="s">
        <v>17666</v>
      </c>
      <c r="E413" s="3" t="str">
        <f>_xlfn.XLOOKUP(A413,'Badge Arqueiro'!A$1:A$170,'Badge Arqueiro'!B$1:B$170,"0")</f>
        <v>0</v>
      </c>
      <c r="F413" s="55" t="str">
        <f>_xlfn.XLOOKUP(A413,Comiters!A$1:A$999,Comiters!B$1:B$999,"0")</f>
        <v>0</v>
      </c>
      <c r="G413"/>
      <c r="H413"/>
      <c r="M413">
        <f t="shared" si="7"/>
        <v>0</v>
      </c>
      <c r="N413"/>
    </row>
    <row r="414" spans="1:14" s="25" customFormat="1">
      <c r="A414" t="str">
        <f>_xlfn.XLOOKUP(B414,Rotineiros!B$1:B$5000,Rotineiros!A$1:A$5000)</f>
        <v>F7515472</v>
      </c>
      <c r="B414" t="s">
        <v>1319</v>
      </c>
      <c r="C414" t="s">
        <v>796</v>
      </c>
      <c r="D414" t="s">
        <v>1320</v>
      </c>
      <c r="E414" s="3" t="str">
        <f>_xlfn.XLOOKUP(A414,'Badge Arqueiro'!A$1:A$170,'Badge Arqueiro'!B$1:B$170,"0")</f>
        <v>0</v>
      </c>
      <c r="F414" s="55">
        <f>_xlfn.XLOOKUP(A414,Comiters!A$1:A$999,Comiters!B$1:B$999,"0")</f>
        <v>1</v>
      </c>
      <c r="G414" s="3"/>
      <c r="H414"/>
      <c r="M414">
        <f t="shared" si="7"/>
        <v>0</v>
      </c>
      <c r="N414"/>
    </row>
    <row r="415" spans="1:14" s="25" customFormat="1">
      <c r="A415" t="str">
        <f>_xlfn.XLOOKUP(B415,Rotineiros!B$1:B$5000,Rotineiros!A$1:A$5000)</f>
        <v>F7582021</v>
      </c>
      <c r="B415" t="s">
        <v>333</v>
      </c>
      <c r="C415" t="s">
        <v>2274</v>
      </c>
      <c r="D415" t="s">
        <v>334</v>
      </c>
      <c r="E415" s="3" t="str">
        <f>_xlfn.XLOOKUP(A415,'Badge Arqueiro'!A$1:A$170,'Badge Arqueiro'!B$1:B$170,"0")</f>
        <v>0</v>
      </c>
      <c r="F415" s="55" t="str">
        <f>_xlfn.XLOOKUP(A415,Comiters!A$1:A$999,Comiters!B$1:B$999,"0")</f>
        <v>0</v>
      </c>
      <c r="G415"/>
      <c r="H415"/>
      <c r="M415">
        <f t="shared" si="7"/>
        <v>0</v>
      </c>
      <c r="N415"/>
    </row>
    <row r="416" spans="1:14" s="25" customFormat="1">
      <c r="A416" t="str">
        <f>_xlfn.XLOOKUP(B416,Rotineiros!B$1:B$5000,Rotineiros!A$1:A$5000)</f>
        <v>F7813959</v>
      </c>
      <c r="B416" t="s">
        <v>2495</v>
      </c>
      <c r="C416" t="s">
        <v>17370</v>
      </c>
      <c r="D416" t="s">
        <v>2497</v>
      </c>
      <c r="E416" s="3" t="str">
        <f>_xlfn.XLOOKUP(A416,'Badge Arqueiro'!A$1:A$170,'Badge Arqueiro'!B$1:B$170,"0")</f>
        <v>0</v>
      </c>
      <c r="F416" s="55" t="str">
        <f>_xlfn.XLOOKUP(A416,Comiters!A$1:A$999,Comiters!B$1:B$999,"0")</f>
        <v>0</v>
      </c>
      <c r="G416"/>
      <c r="H416"/>
      <c r="M416">
        <f t="shared" si="7"/>
        <v>0</v>
      </c>
      <c r="N416"/>
    </row>
    <row r="417" spans="1:14" s="25" customFormat="1">
      <c r="A417" t="str">
        <f>_xlfn.XLOOKUP(B417,Rotineiros!B$1:B$5000,Rotineiros!A$1:A$5000)</f>
        <v>F7990759</v>
      </c>
      <c r="B417" t="s">
        <v>13664</v>
      </c>
      <c r="C417" t="s">
        <v>17599</v>
      </c>
      <c r="D417" t="s">
        <v>13665</v>
      </c>
      <c r="E417" s="3" t="str">
        <f>_xlfn.XLOOKUP(A417,'Badge Arqueiro'!A$1:A$170,'Badge Arqueiro'!B$1:B$170,"0")</f>
        <v>0</v>
      </c>
      <c r="F417" s="55" t="str">
        <f>_xlfn.XLOOKUP(A417,Comiters!A$1:A$999,Comiters!B$1:B$999,"0")</f>
        <v>0</v>
      </c>
      <c r="G417"/>
      <c r="H417"/>
      <c r="M417">
        <f t="shared" si="7"/>
        <v>0</v>
      </c>
      <c r="N417"/>
    </row>
    <row r="418" spans="1:14" s="25" customFormat="1">
      <c r="A418" t="str">
        <f>_xlfn.XLOOKUP(B418,Rotineiros!B$1:B$5000,Rotineiros!A$1:A$5000)</f>
        <v>F8020592</v>
      </c>
      <c r="B418" t="s">
        <v>16860</v>
      </c>
      <c r="C418" t="s">
        <v>17259</v>
      </c>
      <c r="D418" t="s">
        <v>16861</v>
      </c>
      <c r="E418" s="3" t="str">
        <f>_xlfn.XLOOKUP(A418,'Badge Arqueiro'!A$1:A$170,'Badge Arqueiro'!B$1:B$170,"0")</f>
        <v>0</v>
      </c>
      <c r="F418" s="55">
        <f>_xlfn.XLOOKUP(A418,Comiters!A$1:A$999,Comiters!B$1:B$999,"0")</f>
        <v>1</v>
      </c>
      <c r="G418"/>
      <c r="H418"/>
      <c r="M418">
        <f t="shared" si="7"/>
        <v>0</v>
      </c>
      <c r="N418"/>
    </row>
    <row r="419" spans="1:14" s="25" customFormat="1">
      <c r="A419" t="str">
        <f>_xlfn.XLOOKUP(B419,Rotineiros!B$1:B$5000,Rotineiros!A$1:A$5000)</f>
        <v>F8029221</v>
      </c>
      <c r="B419" t="s">
        <v>14860</v>
      </c>
      <c r="C419" t="s">
        <v>17556</v>
      </c>
      <c r="D419" t="s">
        <v>14862</v>
      </c>
      <c r="E419" s="3" t="str">
        <f>_xlfn.XLOOKUP(A419,'Badge Arqueiro'!A$1:A$170,'Badge Arqueiro'!B$1:B$170,"0")</f>
        <v>0</v>
      </c>
      <c r="F419" s="55" t="str">
        <f>_xlfn.XLOOKUP(A419,Comiters!A$1:A$999,Comiters!B$1:B$999,"0")</f>
        <v>0</v>
      </c>
      <c r="G419"/>
      <c r="H419"/>
      <c r="M419">
        <f t="shared" si="7"/>
        <v>0</v>
      </c>
      <c r="N419"/>
    </row>
    <row r="420" spans="1:14" s="25" customFormat="1">
      <c r="A420" t="str">
        <f>_xlfn.XLOOKUP(B420,Rotineiros!B$1:B$5000,Rotineiros!A$1:A$5000)</f>
        <v>F8094959</v>
      </c>
      <c r="B420" t="s">
        <v>581</v>
      </c>
      <c r="C420" t="s">
        <v>17151</v>
      </c>
      <c r="D420" t="s">
        <v>582</v>
      </c>
      <c r="E420" s="3" t="str">
        <f>_xlfn.XLOOKUP(A420,'Badge Arqueiro'!A$1:A$170,'Badge Arqueiro'!B$1:B$170,"0")</f>
        <v>0</v>
      </c>
      <c r="F420" s="55" t="str">
        <f>_xlfn.XLOOKUP(A420,Comiters!A$1:A$999,Comiters!B$1:B$999,"0")</f>
        <v>0</v>
      </c>
      <c r="G420" s="3"/>
      <c r="H420"/>
      <c r="M420">
        <f t="shared" si="7"/>
        <v>0</v>
      </c>
      <c r="N420"/>
    </row>
    <row r="421" spans="1:14" s="25" customFormat="1">
      <c r="A421" t="str">
        <f>_xlfn.XLOOKUP(B421,Rotineiros!B$1:B$5000,Rotineiros!A$1:A$5000)</f>
        <v>F8106199</v>
      </c>
      <c r="B421" t="s">
        <v>2999</v>
      </c>
      <c r="C421" t="s">
        <v>17318</v>
      </c>
      <c r="D421" t="s">
        <v>3318</v>
      </c>
      <c r="E421" s="3" t="str">
        <f>_xlfn.XLOOKUP(A421,'Badge Arqueiro'!A$1:A$170,'Badge Arqueiro'!B$1:B$170,"0")</f>
        <v>0</v>
      </c>
      <c r="F421" s="55" t="str">
        <f>_xlfn.XLOOKUP(A421,Comiters!A$1:A$999,Comiters!B$1:B$999,"0")</f>
        <v>0</v>
      </c>
      <c r="G421"/>
      <c r="H421"/>
      <c r="M421">
        <f t="shared" si="7"/>
        <v>0</v>
      </c>
      <c r="N421"/>
    </row>
    <row r="422" spans="1:14" s="25" customFormat="1">
      <c r="A422" t="str">
        <f>_xlfn.XLOOKUP(B422,Rotineiros!B$1:B$5000,Rotineiros!A$1:A$5000)</f>
        <v>F8116060</v>
      </c>
      <c r="B422" t="s">
        <v>1507</v>
      </c>
      <c r="C422" t="s">
        <v>17772</v>
      </c>
      <c r="D422" t="s">
        <v>1508</v>
      </c>
      <c r="E422" s="3" t="str">
        <f>_xlfn.XLOOKUP(A422,'Badge Arqueiro'!A$1:A$170,'Badge Arqueiro'!B$1:B$170,"0")</f>
        <v>0</v>
      </c>
      <c r="F422" s="55" t="str">
        <f>_xlfn.XLOOKUP(A422,Comiters!A$1:A$999,Comiters!B$1:B$999,"0")</f>
        <v>0</v>
      </c>
      <c r="G422"/>
      <c r="H422"/>
      <c r="M422">
        <f t="shared" si="7"/>
        <v>0</v>
      </c>
      <c r="N422"/>
    </row>
    <row r="423" spans="1:14" s="25" customFormat="1">
      <c r="A423" t="str">
        <f>_xlfn.XLOOKUP(B423,Rotineiros!B$1:B$5000,Rotineiros!A$1:A$5000)</f>
        <v>F8155859</v>
      </c>
      <c r="B423" t="s">
        <v>15985</v>
      </c>
      <c r="C423" t="s">
        <v>17331</v>
      </c>
      <c r="D423" t="s">
        <v>15987</v>
      </c>
      <c r="E423" s="3" t="str">
        <f>_xlfn.XLOOKUP(A423,'Badge Arqueiro'!A$1:A$170,'Badge Arqueiro'!B$1:B$170,"0")</f>
        <v>0</v>
      </c>
      <c r="F423" s="55" t="str">
        <f>_xlfn.XLOOKUP(A423,Comiters!A$1:A$999,Comiters!B$1:B$999,"0")</f>
        <v>0</v>
      </c>
      <c r="G423"/>
      <c r="H423"/>
      <c r="M423">
        <f t="shared" si="7"/>
        <v>0</v>
      </c>
      <c r="N423"/>
    </row>
    <row r="424" spans="1:14" s="25" customFormat="1">
      <c r="A424" t="str">
        <f>_xlfn.XLOOKUP(B424,Rotineiros!B$1:B$5000,Rotineiros!A$1:A$5000)</f>
        <v>F8176976</v>
      </c>
      <c r="B424" t="s">
        <v>17429</v>
      </c>
      <c r="C424" t="s">
        <v>17430</v>
      </c>
      <c r="D424" t="s">
        <v>17431</v>
      </c>
      <c r="E424" s="3" t="str">
        <f>_xlfn.XLOOKUP(A424,'Badge Arqueiro'!A$1:A$170,'Badge Arqueiro'!B$1:B$170,"0")</f>
        <v>0</v>
      </c>
      <c r="F424" s="55">
        <f>_xlfn.XLOOKUP(A424,Comiters!A$1:A$999,Comiters!B$1:B$999,"0")</f>
        <v>1</v>
      </c>
      <c r="G424"/>
      <c r="H424"/>
      <c r="M424">
        <f t="shared" si="7"/>
        <v>0</v>
      </c>
      <c r="N424"/>
    </row>
    <row r="425" spans="1:14" s="25" customFormat="1">
      <c r="A425" t="str">
        <f>_xlfn.XLOOKUP(B425,Rotineiros!B$1:B$5000,Rotineiros!A$1:A$5000)</f>
        <v>F8249627</v>
      </c>
      <c r="B425" t="s">
        <v>17704</v>
      </c>
      <c r="C425" t="s">
        <v>17705</v>
      </c>
      <c r="D425" t="s">
        <v>17706</v>
      </c>
      <c r="E425" s="3" t="str">
        <f>_xlfn.XLOOKUP(A425,'Badge Arqueiro'!A$1:A$170,'Badge Arqueiro'!B$1:B$170,"0")</f>
        <v>0</v>
      </c>
      <c r="F425" s="55" t="str">
        <f>_xlfn.XLOOKUP(A425,Comiters!A$1:A$999,Comiters!B$1:B$999,"0")</f>
        <v>0</v>
      </c>
      <c r="G425"/>
      <c r="H425"/>
      <c r="M425">
        <f t="shared" si="7"/>
        <v>0</v>
      </c>
      <c r="N425"/>
    </row>
    <row r="426" spans="1:14" s="25" customFormat="1">
      <c r="A426" t="str">
        <f>_xlfn.XLOOKUP(B426,Rotineiros!B$1:B$5000,Rotineiros!A$1:A$5000)</f>
        <v>F8249898</v>
      </c>
      <c r="B426" t="s">
        <v>2081</v>
      </c>
      <c r="C426" t="s">
        <v>17611</v>
      </c>
      <c r="D426" t="s">
        <v>2082</v>
      </c>
      <c r="E426" s="3" t="str">
        <f>_xlfn.XLOOKUP(A426,'Badge Arqueiro'!A$1:A$170,'Badge Arqueiro'!B$1:B$170,"0")</f>
        <v>0</v>
      </c>
      <c r="F426" s="55" t="str">
        <f>_xlfn.XLOOKUP(A426,Comiters!A$1:A$999,Comiters!B$1:B$999,"0")</f>
        <v>0</v>
      </c>
      <c r="G426"/>
      <c r="H426"/>
      <c r="M426">
        <f t="shared" si="7"/>
        <v>0</v>
      </c>
      <c r="N426"/>
    </row>
    <row r="427" spans="1:14" s="25" customFormat="1">
      <c r="A427" t="str">
        <f>_xlfn.XLOOKUP(B427,Rotineiros!B$1:B$5000,Rotineiros!A$1:A$5000)</f>
        <v>F8292358</v>
      </c>
      <c r="B427" t="s">
        <v>3361</v>
      </c>
      <c r="C427" t="s">
        <v>17549</v>
      </c>
      <c r="D427" t="s">
        <v>3362</v>
      </c>
      <c r="E427" s="3" t="str">
        <f>_xlfn.XLOOKUP(A427,'Badge Arqueiro'!A$1:A$170,'Badge Arqueiro'!B$1:B$170,"0")</f>
        <v>0</v>
      </c>
      <c r="F427" s="55" t="str">
        <f>_xlfn.XLOOKUP(A427,Comiters!A$1:A$999,Comiters!B$1:B$999,"0")</f>
        <v>0</v>
      </c>
      <c r="G427"/>
      <c r="H427"/>
      <c r="M427">
        <f t="shared" si="7"/>
        <v>0</v>
      </c>
      <c r="N427"/>
    </row>
    <row r="428" spans="1:14" s="25" customFormat="1">
      <c r="A428" t="str">
        <f>_xlfn.XLOOKUP(B428,Rotineiros!B$1:B$5000,Rotineiros!A$1:A$5000)</f>
        <v>F8343575</v>
      </c>
      <c r="B428" t="s">
        <v>14604</v>
      </c>
      <c r="C428" t="s">
        <v>4059</v>
      </c>
      <c r="D428" t="s">
        <v>14605</v>
      </c>
      <c r="E428" s="3" t="str">
        <f>_xlfn.XLOOKUP(A428,'Badge Arqueiro'!A$1:A$170,'Badge Arqueiro'!B$1:B$170,"0")</f>
        <v>0</v>
      </c>
      <c r="F428" s="55" t="str">
        <f>_xlfn.XLOOKUP(A428,Comiters!A$1:A$999,Comiters!B$1:B$999,"0")</f>
        <v>0</v>
      </c>
      <c r="G428"/>
      <c r="H428"/>
      <c r="M428">
        <f t="shared" si="7"/>
        <v>0</v>
      </c>
      <c r="N428"/>
    </row>
    <row r="429" spans="1:14" s="25" customFormat="1">
      <c r="A429" t="str">
        <f>_xlfn.XLOOKUP(B429,Rotineiros!B$1:B$5000,Rotineiros!A$1:A$5000)</f>
        <v>F8351244</v>
      </c>
      <c r="B429" t="s">
        <v>351</v>
      </c>
      <c r="C429" t="s">
        <v>13400</v>
      </c>
      <c r="D429" t="s">
        <v>352</v>
      </c>
      <c r="E429" s="3" t="str">
        <f>_xlfn.XLOOKUP(A429,'Badge Arqueiro'!A$1:A$170,'Badge Arqueiro'!B$1:B$170,"0")</f>
        <v>0</v>
      </c>
      <c r="F429" s="55" t="str">
        <f>_xlfn.XLOOKUP(A429,Comiters!A$1:A$999,Comiters!B$1:B$999,"0")</f>
        <v>0</v>
      </c>
      <c r="G429"/>
      <c r="H429"/>
      <c r="M429">
        <f t="shared" si="7"/>
        <v>0</v>
      </c>
      <c r="N429"/>
    </row>
    <row r="430" spans="1:14" s="25" customFormat="1">
      <c r="A430" t="str">
        <f>_xlfn.XLOOKUP(B430,Rotineiros!B$1:B$5000,Rotineiros!A$1:A$5000)</f>
        <v>F8364065</v>
      </c>
      <c r="B430" t="s">
        <v>17093</v>
      </c>
      <c r="C430" t="s">
        <v>17544</v>
      </c>
      <c r="D430" t="s">
        <v>17094</v>
      </c>
      <c r="E430" s="3" t="str">
        <f>_xlfn.XLOOKUP(A430,'Badge Arqueiro'!A$1:A$170,'Badge Arqueiro'!B$1:B$170,"0")</f>
        <v>0</v>
      </c>
      <c r="F430" s="55">
        <f>_xlfn.XLOOKUP(A430,Comiters!A$1:A$999,Comiters!B$1:B$999,"0")</f>
        <v>1</v>
      </c>
      <c r="G430"/>
      <c r="H430"/>
      <c r="M430">
        <f t="shared" si="7"/>
        <v>0</v>
      </c>
      <c r="N430"/>
    </row>
    <row r="431" spans="1:14" s="25" customFormat="1">
      <c r="A431" t="str">
        <f>_xlfn.XLOOKUP(B431,Rotineiros!B$1:B$5000,Rotineiros!A$1:A$5000)</f>
        <v>F8365918</v>
      </c>
      <c r="B431" t="s">
        <v>3028</v>
      </c>
      <c r="C431" t="s">
        <v>14709</v>
      </c>
      <c r="D431" t="s">
        <v>3029</v>
      </c>
      <c r="E431" s="3" t="str">
        <f>_xlfn.XLOOKUP(A431,'Badge Arqueiro'!A$1:A$170,'Badge Arqueiro'!B$1:B$170,"0")</f>
        <v>0</v>
      </c>
      <c r="F431" s="55" t="str">
        <f>_xlfn.XLOOKUP(A431,Comiters!A$1:A$999,Comiters!B$1:B$999,"0")</f>
        <v>0</v>
      </c>
      <c r="G431" s="3"/>
      <c r="H431"/>
      <c r="M431">
        <f t="shared" si="7"/>
        <v>0</v>
      </c>
      <c r="N431"/>
    </row>
    <row r="432" spans="1:14" s="25" customFormat="1">
      <c r="A432" t="str">
        <f>_xlfn.XLOOKUP(B432,Rotineiros!B$1:B$5000,Rotineiros!A$1:A$5000)</f>
        <v>F8365923</v>
      </c>
      <c r="B432" t="s">
        <v>2413</v>
      </c>
      <c r="C432" t="s">
        <v>17346</v>
      </c>
      <c r="D432" t="s">
        <v>2415</v>
      </c>
      <c r="E432" s="3" t="str">
        <f>_xlfn.XLOOKUP(A432,'Badge Arqueiro'!A$1:A$170,'Badge Arqueiro'!B$1:B$170,"0")</f>
        <v>0</v>
      </c>
      <c r="F432" s="55" t="str">
        <f>_xlfn.XLOOKUP(A432,Comiters!A$1:A$999,Comiters!B$1:B$999,"0")</f>
        <v>0</v>
      </c>
      <c r="G432" s="3"/>
      <c r="H432"/>
      <c r="M432">
        <f t="shared" si="7"/>
        <v>0</v>
      </c>
      <c r="N432"/>
    </row>
    <row r="433" spans="1:14" s="25" customFormat="1">
      <c r="A433" t="str">
        <f>_xlfn.XLOOKUP(B433,Rotineiros!B$1:B$5000,Rotineiros!A$1:A$5000)</f>
        <v>F8365983</v>
      </c>
      <c r="B433" t="s">
        <v>1510</v>
      </c>
      <c r="C433" t="s">
        <v>17240</v>
      </c>
      <c r="D433" t="s">
        <v>1511</v>
      </c>
      <c r="E433" s="3" t="str">
        <f>_xlfn.XLOOKUP(A433,'Badge Arqueiro'!A$1:A$170,'Badge Arqueiro'!B$1:B$170,"0")</f>
        <v>0</v>
      </c>
      <c r="F433" s="55">
        <f>_xlfn.XLOOKUP(A433,Comiters!A$1:A$999,Comiters!B$1:B$999,"0")</f>
        <v>1</v>
      </c>
      <c r="G433"/>
      <c r="H433"/>
      <c r="M433">
        <f t="shared" si="7"/>
        <v>0</v>
      </c>
      <c r="N433"/>
    </row>
    <row r="434" spans="1:14" s="25" customFormat="1">
      <c r="A434" t="str">
        <f>_xlfn.XLOOKUP(B434,Rotineiros!B$1:B$5000,Rotineiros!A$1:A$5000)</f>
        <v>F8367583</v>
      </c>
      <c r="B434" t="s">
        <v>11321</v>
      </c>
      <c r="C434" t="s">
        <v>14916</v>
      </c>
      <c r="D434" t="s">
        <v>11407</v>
      </c>
      <c r="E434" s="3" t="str">
        <f>_xlfn.XLOOKUP(A434,'Badge Arqueiro'!A$1:A$170,'Badge Arqueiro'!B$1:B$170,"0")</f>
        <v>0</v>
      </c>
      <c r="F434" s="55" t="str">
        <f>_xlfn.XLOOKUP(A434,Comiters!A$1:A$999,Comiters!B$1:B$999,"0")</f>
        <v>0</v>
      </c>
      <c r="G434" s="3"/>
      <c r="H434"/>
      <c r="M434">
        <f t="shared" si="7"/>
        <v>0</v>
      </c>
      <c r="N434"/>
    </row>
    <row r="435" spans="1:14" s="25" customFormat="1">
      <c r="A435" t="str">
        <f>_xlfn.XLOOKUP(B435,Rotineiros!B$1:B$5000,Rotineiros!A$1:A$5000)</f>
        <v>F8368354</v>
      </c>
      <c r="B435" t="s">
        <v>3526</v>
      </c>
      <c r="C435" t="s">
        <v>17406</v>
      </c>
      <c r="D435" t="s">
        <v>3528</v>
      </c>
      <c r="E435" s="3" t="str">
        <f>_xlfn.XLOOKUP(A435,'Badge Arqueiro'!A$1:A$170,'Badge Arqueiro'!B$1:B$170,"0")</f>
        <v>0</v>
      </c>
      <c r="F435" s="55" t="str">
        <f>_xlfn.XLOOKUP(A435,Comiters!A$1:A$999,Comiters!B$1:B$999,"0")</f>
        <v>0</v>
      </c>
      <c r="G435" s="3"/>
      <c r="H435"/>
      <c r="M435">
        <f t="shared" si="7"/>
        <v>0</v>
      </c>
      <c r="N435"/>
    </row>
    <row r="436" spans="1:14" s="25" customFormat="1">
      <c r="A436" t="str">
        <f>_xlfn.XLOOKUP(B436,Rotineiros!B$1:B$5000,Rotineiros!A$1:A$5000)</f>
        <v>F8368941</v>
      </c>
      <c r="B436" t="s">
        <v>1513</v>
      </c>
      <c r="C436" t="s">
        <v>14960</v>
      </c>
      <c r="D436" t="s">
        <v>1514</v>
      </c>
      <c r="E436" s="3" t="str">
        <f>_xlfn.XLOOKUP(A436,'Badge Arqueiro'!A$1:A$170,'Badge Arqueiro'!B$1:B$170,"0")</f>
        <v>0</v>
      </c>
      <c r="F436" s="55">
        <f>_xlfn.XLOOKUP(A436,Comiters!A$1:A$999,Comiters!B$1:B$999,"0")</f>
        <v>1</v>
      </c>
      <c r="G436" s="3"/>
      <c r="H436"/>
      <c r="M436">
        <f t="shared" si="7"/>
        <v>0</v>
      </c>
      <c r="N436"/>
    </row>
    <row r="437" spans="1:14" s="25" customFormat="1">
      <c r="A437" t="str">
        <f>_xlfn.XLOOKUP(B437,Rotineiros!B$1:B$5000,Rotineiros!A$1:A$5000)</f>
        <v>F8508356</v>
      </c>
      <c r="B437" t="s">
        <v>1806</v>
      </c>
      <c r="C437" t="s">
        <v>17473</v>
      </c>
      <c r="D437" t="s">
        <v>1808</v>
      </c>
      <c r="E437" s="3" t="str">
        <f>_xlfn.XLOOKUP(A437,'Badge Arqueiro'!A$1:A$170,'Badge Arqueiro'!B$1:B$170,"0")</f>
        <v>0</v>
      </c>
      <c r="F437" s="55" t="str">
        <f>_xlfn.XLOOKUP(A437,Comiters!A$1:A$999,Comiters!B$1:B$999,"0")</f>
        <v>0</v>
      </c>
      <c r="G437"/>
      <c r="H437"/>
      <c r="M437">
        <f t="shared" si="7"/>
        <v>0</v>
      </c>
      <c r="N437"/>
    </row>
    <row r="438" spans="1:14" s="25" customFormat="1">
      <c r="A438" t="str">
        <f>_xlfn.XLOOKUP(B438,Rotineiros!B$1:B$5000,Rotineiros!A$1:A$5000)</f>
        <v>F8520899</v>
      </c>
      <c r="B438" t="s">
        <v>13504</v>
      </c>
      <c r="C438" t="s">
        <v>2614</v>
      </c>
      <c r="D438" t="s">
        <v>13505</v>
      </c>
      <c r="E438" s="3" t="str">
        <f>_xlfn.XLOOKUP(A438,'Badge Arqueiro'!A$1:A$170,'Badge Arqueiro'!B$1:B$170,"0")</f>
        <v>0</v>
      </c>
      <c r="F438" s="55" t="str">
        <f>_xlfn.XLOOKUP(A438,Comiters!A$1:A$999,Comiters!B$1:B$999,"0")</f>
        <v>0</v>
      </c>
      <c r="G438"/>
      <c r="H438"/>
      <c r="M438">
        <f t="shared" si="7"/>
        <v>0</v>
      </c>
      <c r="N438"/>
    </row>
    <row r="439" spans="1:14" s="25" customFormat="1">
      <c r="A439" t="str">
        <f>_xlfn.XLOOKUP(B439,Rotineiros!B$1:B$5000,Rotineiros!A$1:A$5000)</f>
        <v>F8527997</v>
      </c>
      <c r="B439" t="s">
        <v>360</v>
      </c>
      <c r="C439" t="s">
        <v>17547</v>
      </c>
      <c r="D439" t="s">
        <v>362</v>
      </c>
      <c r="E439" s="3" t="str">
        <f>_xlfn.XLOOKUP(A439,'Badge Arqueiro'!A$1:A$170,'Badge Arqueiro'!B$1:B$170,"0")</f>
        <v>0</v>
      </c>
      <c r="F439" s="55" t="str">
        <f>_xlfn.XLOOKUP(A439,Comiters!A$1:A$999,Comiters!B$1:B$999,"0")</f>
        <v>0</v>
      </c>
      <c r="G439" s="3"/>
      <c r="H439"/>
      <c r="M439">
        <f t="shared" si="7"/>
        <v>0</v>
      </c>
      <c r="N439"/>
    </row>
    <row r="440" spans="1:14" s="25" customFormat="1">
      <c r="A440" t="str">
        <f>_xlfn.XLOOKUP(B440,Rotineiros!B$1:B$5000,Rotineiros!A$1:A$5000)</f>
        <v>F8583484</v>
      </c>
      <c r="B440" t="s">
        <v>12967</v>
      </c>
      <c r="C440" t="s">
        <v>17439</v>
      </c>
      <c r="D440" t="s">
        <v>12969</v>
      </c>
      <c r="E440" s="3" t="str">
        <f>_xlfn.XLOOKUP(A440,'Badge Arqueiro'!A$1:A$170,'Badge Arqueiro'!B$1:B$170,"0")</f>
        <v>0</v>
      </c>
      <c r="F440" s="55">
        <f>_xlfn.XLOOKUP(A440,Comiters!A$1:A$999,Comiters!B$1:B$999,"0")</f>
        <v>1</v>
      </c>
      <c r="G440"/>
      <c r="H440"/>
      <c r="M440">
        <f t="shared" si="7"/>
        <v>0</v>
      </c>
      <c r="N440"/>
    </row>
    <row r="441" spans="1:14" s="25" customFormat="1">
      <c r="A441" t="str">
        <f>_xlfn.XLOOKUP(B441,Rotineiros!B$1:B$5000,Rotineiros!A$1:A$5000)</f>
        <v>F8595046</v>
      </c>
      <c r="B441" t="s">
        <v>1818</v>
      </c>
      <c r="C441" t="s">
        <v>341</v>
      </c>
      <c r="D441" t="s">
        <v>1820</v>
      </c>
      <c r="E441" s="3" t="str">
        <f>_xlfn.XLOOKUP(A441,'Badge Arqueiro'!A$1:A$170,'Badge Arqueiro'!B$1:B$170,"0")</f>
        <v>0</v>
      </c>
      <c r="F441" s="55" t="str">
        <f>_xlfn.XLOOKUP(A441,Comiters!A$1:A$999,Comiters!B$1:B$999,"0")</f>
        <v>0</v>
      </c>
      <c r="G441"/>
      <c r="H441"/>
      <c r="M441">
        <f t="shared" si="7"/>
        <v>0</v>
      </c>
      <c r="N441"/>
    </row>
    <row r="442" spans="1:14" s="25" customFormat="1">
      <c r="A442" t="str">
        <f>_xlfn.XLOOKUP(B442,Rotineiros!B$1:B$5000,Rotineiros!A$1:A$5000)</f>
        <v>F8596178</v>
      </c>
      <c r="B442" t="s">
        <v>1155</v>
      </c>
      <c r="C442" t="s">
        <v>17700</v>
      </c>
      <c r="D442" t="s">
        <v>1157</v>
      </c>
      <c r="E442" s="3" t="str">
        <f>_xlfn.XLOOKUP(A442,'Badge Arqueiro'!A$1:A$170,'Badge Arqueiro'!B$1:B$170,"0")</f>
        <v>0</v>
      </c>
      <c r="F442" s="55" t="str">
        <f>_xlfn.XLOOKUP(A442,Comiters!A$1:A$999,Comiters!B$1:B$999,"0")</f>
        <v>0</v>
      </c>
      <c r="G442"/>
      <c r="H442"/>
      <c r="M442">
        <f t="shared" si="7"/>
        <v>0</v>
      </c>
      <c r="N442"/>
    </row>
    <row r="443" spans="1:14" s="25" customFormat="1">
      <c r="A443" t="str">
        <f>_xlfn.XLOOKUP(B443,Rotineiros!B$1:B$5000,Rotineiros!A$1:A$5000)</f>
        <v>F8599567</v>
      </c>
      <c r="B443" t="s">
        <v>7463</v>
      </c>
      <c r="C443" t="s">
        <v>17228</v>
      </c>
      <c r="D443" t="s">
        <v>7490</v>
      </c>
      <c r="E443" s="3" t="str">
        <f>_xlfn.XLOOKUP(A443,'Badge Arqueiro'!A$1:A$170,'Badge Arqueiro'!B$1:B$170,"0")</f>
        <v>0</v>
      </c>
      <c r="F443" s="55" t="str">
        <f>_xlfn.XLOOKUP(A443,Comiters!A$1:A$999,Comiters!B$1:B$999,"0")</f>
        <v>0</v>
      </c>
      <c r="G443"/>
      <c r="H443"/>
      <c r="M443">
        <f t="shared" si="7"/>
        <v>0</v>
      </c>
      <c r="N443"/>
    </row>
    <row r="444" spans="1:14" s="25" customFormat="1">
      <c r="A444" t="str">
        <f>_xlfn.XLOOKUP(B444,Rotineiros!B$1:B$5000,Rotineiros!A$1:A$5000)</f>
        <v>F8608801</v>
      </c>
      <c r="B444" t="s">
        <v>600</v>
      </c>
      <c r="C444" t="s">
        <v>17521</v>
      </c>
      <c r="D444" t="s">
        <v>602</v>
      </c>
      <c r="E444" s="3" t="str">
        <f>_xlfn.XLOOKUP(A444,'Badge Arqueiro'!A$1:A$170,'Badge Arqueiro'!B$1:B$170,"0")</f>
        <v>0</v>
      </c>
      <c r="F444" s="55" t="str">
        <f>_xlfn.XLOOKUP(A444,Comiters!A$1:A$999,Comiters!B$1:B$999,"0")</f>
        <v>0</v>
      </c>
      <c r="G444"/>
      <c r="H444"/>
      <c r="M444">
        <f t="shared" si="7"/>
        <v>0</v>
      </c>
      <c r="N444"/>
    </row>
    <row r="445" spans="1:14" s="25" customFormat="1">
      <c r="A445" t="str">
        <f>_xlfn.XLOOKUP(B445,Rotineiros!B$1:B$5000,Rotineiros!A$1:A$5000)</f>
        <v>F8627466</v>
      </c>
      <c r="B445" t="s">
        <v>11815</v>
      </c>
      <c r="C445" t="s">
        <v>14529</v>
      </c>
      <c r="D445" t="s">
        <v>11893</v>
      </c>
      <c r="E445" s="3" t="str">
        <f>_xlfn.XLOOKUP(A445,'Badge Arqueiro'!A$1:A$170,'Badge Arqueiro'!B$1:B$170,"0")</f>
        <v>0</v>
      </c>
      <c r="F445" s="55" t="str">
        <f>_xlfn.XLOOKUP(A445,Comiters!A$1:A$999,Comiters!B$1:B$999,"0")</f>
        <v>0</v>
      </c>
      <c r="G445"/>
      <c r="H445"/>
      <c r="M445">
        <f t="shared" si="7"/>
        <v>0</v>
      </c>
      <c r="N445"/>
    </row>
    <row r="446" spans="1:14" s="25" customFormat="1">
      <c r="A446" t="str">
        <f>_xlfn.XLOOKUP(B446,Rotineiros!B$1:B$5000,Rotineiros!A$1:A$5000)</f>
        <v>F8700338</v>
      </c>
      <c r="B446" t="s">
        <v>3539</v>
      </c>
      <c r="C446" t="s">
        <v>17277</v>
      </c>
      <c r="D446" t="s">
        <v>3541</v>
      </c>
      <c r="E446" s="3" t="str">
        <f>_xlfn.XLOOKUP(A446,'Badge Arqueiro'!A$1:A$170,'Badge Arqueiro'!B$1:B$170,"0")</f>
        <v>0</v>
      </c>
      <c r="F446" s="55" t="str">
        <f>_xlfn.XLOOKUP(A446,Comiters!A$1:A$999,Comiters!B$1:B$999,"0")</f>
        <v>0</v>
      </c>
      <c r="G446"/>
      <c r="H446"/>
      <c r="M446">
        <f t="shared" si="7"/>
        <v>0</v>
      </c>
      <c r="N446"/>
    </row>
    <row r="447" spans="1:14" s="25" customFormat="1">
      <c r="A447" t="str">
        <f>_xlfn.XLOOKUP(B447,Rotineiros!B$1:B$5000,Rotineiros!A$1:A$5000)</f>
        <v>F8711399</v>
      </c>
      <c r="B447" t="s">
        <v>15156</v>
      </c>
      <c r="C447" t="s">
        <v>2463</v>
      </c>
      <c r="D447" t="s">
        <v>15157</v>
      </c>
      <c r="E447" s="3" t="str">
        <f>_xlfn.XLOOKUP(A447,'Badge Arqueiro'!A$1:A$170,'Badge Arqueiro'!B$1:B$170,"0")</f>
        <v>0</v>
      </c>
      <c r="F447" s="55" t="str">
        <f>_xlfn.XLOOKUP(A447,Comiters!A$1:A$999,Comiters!B$1:B$999,"0")</f>
        <v>0</v>
      </c>
      <c r="G447"/>
      <c r="H447"/>
      <c r="M447">
        <f t="shared" si="7"/>
        <v>0</v>
      </c>
      <c r="N447"/>
    </row>
    <row r="448" spans="1:14" s="25" customFormat="1">
      <c r="A448" t="str">
        <f>_xlfn.XLOOKUP(B448,Rotineiros!B$1:B$5000,Rotineiros!A$1:A$5000)</f>
        <v>F8711546</v>
      </c>
      <c r="B448" t="s">
        <v>12550</v>
      </c>
      <c r="C448" t="s">
        <v>17635</v>
      </c>
      <c r="D448" t="s">
        <v>12551</v>
      </c>
      <c r="E448" s="3" t="str">
        <f>_xlfn.XLOOKUP(A448,'Badge Arqueiro'!A$1:A$170,'Badge Arqueiro'!B$1:B$170,"0")</f>
        <v>0</v>
      </c>
      <c r="F448" s="55" t="str">
        <f>_xlfn.XLOOKUP(A448,Comiters!A$1:A$999,Comiters!B$1:B$999,"0")</f>
        <v>0</v>
      </c>
      <c r="G448"/>
      <c r="H448"/>
      <c r="M448">
        <f t="shared" si="7"/>
        <v>0</v>
      </c>
      <c r="N448"/>
    </row>
    <row r="449" spans="1:14" s="25" customFormat="1">
      <c r="A449" t="str">
        <f>_xlfn.XLOOKUP(B449,Rotineiros!B$1:B$5000,Rotineiros!A$1:A$5000)</f>
        <v>F8712454</v>
      </c>
      <c r="B449" t="s">
        <v>1822</v>
      </c>
      <c r="C449" t="s">
        <v>14807</v>
      </c>
      <c r="D449" t="s">
        <v>1824</v>
      </c>
      <c r="E449" s="3">
        <f>_xlfn.XLOOKUP(A449,'Badge Arqueiro'!A$1:A$170,'Badge Arqueiro'!B$1:B$170,"0")</f>
        <v>1</v>
      </c>
      <c r="F449" s="55">
        <f>_xlfn.XLOOKUP(A449,Comiters!A$1:A$999,Comiters!B$1:B$999,"0")</f>
        <v>1</v>
      </c>
      <c r="G449"/>
      <c r="H449"/>
      <c r="M449">
        <f t="shared" si="7"/>
        <v>0</v>
      </c>
      <c r="N449"/>
    </row>
    <row r="450" spans="1:14" s="25" customFormat="1">
      <c r="A450" t="str">
        <f>_xlfn.XLOOKUP(B450,Rotineiros!B$1:B$5000,Rotineiros!A$1:A$5000)</f>
        <v>F8712984</v>
      </c>
      <c r="B450" t="s">
        <v>17273</v>
      </c>
      <c r="C450" t="s">
        <v>17274</v>
      </c>
      <c r="D450" t="s">
        <v>17275</v>
      </c>
      <c r="E450" s="3" t="str">
        <f>_xlfn.XLOOKUP(A450,'Badge Arqueiro'!A$1:A$170,'Badge Arqueiro'!B$1:B$170,"0")</f>
        <v>0</v>
      </c>
      <c r="F450" s="55" t="str">
        <f>_xlfn.XLOOKUP(A450,Comiters!A$1:A$999,Comiters!B$1:B$999,"0")</f>
        <v>0</v>
      </c>
      <c r="G450"/>
      <c r="H450"/>
      <c r="M450">
        <f t="shared" si="7"/>
        <v>0</v>
      </c>
      <c r="N450"/>
    </row>
    <row r="451" spans="1:14" s="25" customFormat="1">
      <c r="A451" t="str">
        <f>_xlfn.XLOOKUP(B451,Rotineiros!B$1:B$5000,Rotineiros!A$1:A$5000)</f>
        <v>F8713975</v>
      </c>
      <c r="B451" t="s">
        <v>2230</v>
      </c>
      <c r="C451" t="s">
        <v>17316</v>
      </c>
      <c r="D451" t="s">
        <v>2232</v>
      </c>
      <c r="E451" s="3" t="str">
        <f>_xlfn.XLOOKUP(A451,'Badge Arqueiro'!A$1:A$170,'Badge Arqueiro'!B$1:B$170,"0")</f>
        <v>0</v>
      </c>
      <c r="F451" s="55" t="str">
        <f>_xlfn.XLOOKUP(A451,Comiters!A$1:A$999,Comiters!B$1:B$999,"0")</f>
        <v>0</v>
      </c>
      <c r="G451"/>
      <c r="H451"/>
      <c r="M451">
        <f t="shared" si="7"/>
        <v>0</v>
      </c>
      <c r="N451"/>
    </row>
    <row r="452" spans="1:14" s="25" customFormat="1">
      <c r="A452" t="str">
        <f>_xlfn.XLOOKUP(B452,Rotineiros!B$1:B$5000,Rotineiros!A$1:A$5000)</f>
        <v>F8762159</v>
      </c>
      <c r="B452" t="s">
        <v>15700</v>
      </c>
      <c r="C452" t="s">
        <v>17271</v>
      </c>
      <c r="D452" t="s">
        <v>15701</v>
      </c>
      <c r="E452" s="3" t="str">
        <f>_xlfn.XLOOKUP(A452,'Badge Arqueiro'!A$1:A$170,'Badge Arqueiro'!B$1:B$170,"0")</f>
        <v>0</v>
      </c>
      <c r="F452" s="55" t="str">
        <f>_xlfn.XLOOKUP(A452,Comiters!A$1:A$999,Comiters!B$1:B$999,"0")</f>
        <v>0</v>
      </c>
      <c r="G452"/>
      <c r="H452"/>
      <c r="M452">
        <f t="shared" si="7"/>
        <v>0</v>
      </c>
      <c r="N452"/>
    </row>
    <row r="453" spans="1:14" s="25" customFormat="1">
      <c r="A453" t="str">
        <f>_xlfn.XLOOKUP(B453,Rotineiros!B$1:B$5000,Rotineiros!A$1:A$5000)</f>
        <v>F8770142</v>
      </c>
      <c r="B453" t="s">
        <v>17738</v>
      </c>
      <c r="C453" t="s">
        <v>15423</v>
      </c>
      <c r="D453" t="s">
        <v>17739</v>
      </c>
      <c r="E453" s="3" t="str">
        <f>_xlfn.XLOOKUP(A453,'Badge Arqueiro'!A$1:A$170,'Badge Arqueiro'!B$1:B$170,"0")</f>
        <v>0</v>
      </c>
      <c r="F453" s="55" t="str">
        <f>_xlfn.XLOOKUP(A453,Comiters!A$1:A$999,Comiters!B$1:B$999,"0")</f>
        <v>0</v>
      </c>
      <c r="G453"/>
      <c r="H453"/>
      <c r="M453">
        <f t="shared" ref="M453:M516" si="8">IF(D453=D454,1111111111,0)</f>
        <v>0</v>
      </c>
      <c r="N453"/>
    </row>
    <row r="454" spans="1:14" s="25" customFormat="1">
      <c r="A454" t="str">
        <f>_xlfn.XLOOKUP(B454,Rotineiros!B$1:B$5000,Rotineiros!A$1:A$5000)</f>
        <v>F8770879</v>
      </c>
      <c r="B454" t="s">
        <v>1826</v>
      </c>
      <c r="C454" t="s">
        <v>17647</v>
      </c>
      <c r="D454" t="s">
        <v>1827</v>
      </c>
      <c r="E454" s="3" t="str">
        <f>_xlfn.XLOOKUP(A454,'Badge Arqueiro'!A$1:A$170,'Badge Arqueiro'!B$1:B$170,"0")</f>
        <v>0</v>
      </c>
      <c r="F454" s="55" t="str">
        <f>_xlfn.XLOOKUP(A454,Comiters!A$1:A$999,Comiters!B$1:B$999,"0")</f>
        <v>0</v>
      </c>
      <c r="G454"/>
      <c r="H454"/>
      <c r="M454">
        <f t="shared" si="8"/>
        <v>0</v>
      </c>
      <c r="N454"/>
    </row>
    <row r="455" spans="1:14" s="25" customFormat="1">
      <c r="A455" t="str">
        <f>_xlfn.XLOOKUP(B455,Rotineiros!B$1:B$5000,Rotineiros!A$1:A$5000)</f>
        <v>F8772071</v>
      </c>
      <c r="B455" t="s">
        <v>374</v>
      </c>
      <c r="C455" t="s">
        <v>15486</v>
      </c>
      <c r="D455" t="s">
        <v>376</v>
      </c>
      <c r="E455" s="3">
        <f>_xlfn.XLOOKUP(A455,'Badge Arqueiro'!A$1:A$170,'Badge Arqueiro'!B$1:B$170,"0")</f>
        <v>1</v>
      </c>
      <c r="F455" s="55" t="str">
        <f>_xlfn.XLOOKUP(A455,Comiters!A$1:A$999,Comiters!B$1:B$999,"0")</f>
        <v>0</v>
      </c>
      <c r="G455"/>
      <c r="H455"/>
      <c r="M455">
        <f t="shared" si="8"/>
        <v>0</v>
      </c>
      <c r="N455"/>
    </row>
    <row r="456" spans="1:14" s="25" customFormat="1">
      <c r="A456" t="str">
        <f>_xlfn.XLOOKUP(B456,Rotineiros!B$1:B$5000,Rotineiros!A$1:A$5000)</f>
        <v>F8785286</v>
      </c>
      <c r="B456" t="s">
        <v>378</v>
      </c>
      <c r="C456" t="s">
        <v>17694</v>
      </c>
      <c r="D456" t="s">
        <v>379</v>
      </c>
      <c r="E456" s="3" t="str">
        <f>_xlfn.XLOOKUP(A456,'Badge Arqueiro'!A$1:A$170,'Badge Arqueiro'!B$1:B$170,"0")</f>
        <v>0</v>
      </c>
      <c r="F456" s="55" t="str">
        <f>_xlfn.XLOOKUP(A456,Comiters!A$1:A$999,Comiters!B$1:B$999,"0")</f>
        <v>0</v>
      </c>
      <c r="G456"/>
      <c r="H456"/>
      <c r="M456">
        <f t="shared" si="8"/>
        <v>0</v>
      </c>
      <c r="N456"/>
    </row>
    <row r="457" spans="1:14" s="25" customFormat="1">
      <c r="A457" t="str">
        <f>_xlfn.XLOOKUP(B457,Rotineiros!B$1:B$5000,Rotineiros!A$1:A$5000)</f>
        <v>F8945054</v>
      </c>
      <c r="B457" t="s">
        <v>2508</v>
      </c>
      <c r="C457" t="s">
        <v>17740</v>
      </c>
      <c r="D457" t="s">
        <v>2509</v>
      </c>
      <c r="E457" s="3" t="str">
        <f>_xlfn.XLOOKUP(A457,'Badge Arqueiro'!A$1:A$170,'Badge Arqueiro'!B$1:B$170,"0")</f>
        <v>0</v>
      </c>
      <c r="F457" s="55" t="str">
        <f>_xlfn.XLOOKUP(A457,Comiters!A$1:A$999,Comiters!B$1:B$999,"0")</f>
        <v>0</v>
      </c>
      <c r="G457"/>
      <c r="H457"/>
      <c r="M457">
        <f t="shared" si="8"/>
        <v>0</v>
      </c>
      <c r="N457"/>
    </row>
    <row r="458" spans="1:14" s="25" customFormat="1">
      <c r="A458" t="str">
        <f>_xlfn.XLOOKUP(B458,Rotineiros!B$1:B$5000,Rotineiros!A$1:A$5000)</f>
        <v>F8988459</v>
      </c>
      <c r="B458" t="s">
        <v>14666</v>
      </c>
      <c r="C458" t="s">
        <v>17736</v>
      </c>
      <c r="D458" t="s">
        <v>14667</v>
      </c>
      <c r="E458" s="3" t="str">
        <f>_xlfn.XLOOKUP(A458,'Badge Arqueiro'!A$1:A$170,'Badge Arqueiro'!B$1:B$170,"0")</f>
        <v>0</v>
      </c>
      <c r="F458" s="55" t="str">
        <f>_xlfn.XLOOKUP(A458,Comiters!A$1:A$999,Comiters!B$1:B$999,"0")</f>
        <v>0</v>
      </c>
      <c r="G458" s="3"/>
      <c r="H458"/>
      <c r="M458">
        <f t="shared" si="8"/>
        <v>0</v>
      </c>
      <c r="N458"/>
    </row>
    <row r="459" spans="1:14" s="25" customFormat="1">
      <c r="A459" t="str">
        <f>_xlfn.XLOOKUP(B459,Rotineiros!B$1:B$5000,Rotineiros!A$1:A$5000)</f>
        <v>F9174707</v>
      </c>
      <c r="B459" t="s">
        <v>1192</v>
      </c>
      <c r="C459" t="s">
        <v>17493</v>
      </c>
      <c r="D459" t="s">
        <v>1193</v>
      </c>
      <c r="E459" s="3" t="str">
        <f>_xlfn.XLOOKUP(A459,'Badge Arqueiro'!A$1:A$170,'Badge Arqueiro'!B$1:B$170,"0")</f>
        <v>0</v>
      </c>
      <c r="F459" s="55">
        <f>_xlfn.XLOOKUP(A459,Comiters!A$1:A$999,Comiters!B$1:B$999,"0")</f>
        <v>1</v>
      </c>
      <c r="G459"/>
      <c r="H459"/>
      <c r="M459">
        <f t="shared" si="8"/>
        <v>0</v>
      </c>
      <c r="N459"/>
    </row>
    <row r="460" spans="1:14" s="25" customFormat="1">
      <c r="A460" t="str">
        <f>_xlfn.XLOOKUP(B460,Rotineiros!B$1:B$5000,Rotineiros!A$1:A$5000)</f>
        <v>F9188847</v>
      </c>
      <c r="B460" t="s">
        <v>2950</v>
      </c>
      <c r="C460" t="s">
        <v>17616</v>
      </c>
      <c r="D460" t="s">
        <v>3454</v>
      </c>
      <c r="E460" s="3" t="str">
        <f>_xlfn.XLOOKUP(A460,'Badge Arqueiro'!A$1:A$170,'Badge Arqueiro'!B$1:B$170,"0")</f>
        <v>0</v>
      </c>
      <c r="F460" s="55" t="str">
        <f>_xlfn.XLOOKUP(A460,Comiters!A$1:A$999,Comiters!B$1:B$999,"0")</f>
        <v>0</v>
      </c>
      <c r="G460"/>
      <c r="H460"/>
      <c r="M460">
        <f t="shared" si="8"/>
        <v>0</v>
      </c>
      <c r="N460"/>
    </row>
    <row r="461" spans="1:14" s="25" customFormat="1">
      <c r="A461" t="str">
        <f>_xlfn.XLOOKUP(B461,Rotineiros!B$1:B$5000,Rotineiros!A$1:A$5000)</f>
        <v>F9270878</v>
      </c>
      <c r="B461" t="s">
        <v>625</v>
      </c>
      <c r="C461" t="s">
        <v>17543</v>
      </c>
      <c r="D461" t="s">
        <v>626</v>
      </c>
      <c r="E461" s="3" t="str">
        <f>_xlfn.XLOOKUP(A461,'Badge Arqueiro'!A$1:A$170,'Badge Arqueiro'!B$1:B$170,"0")</f>
        <v>0</v>
      </c>
      <c r="F461" s="55" t="str">
        <f>_xlfn.XLOOKUP(A461,Comiters!A$1:A$999,Comiters!B$1:B$999,"0")</f>
        <v>0</v>
      </c>
      <c r="G461" s="3"/>
      <c r="H461"/>
      <c r="M461">
        <f t="shared" si="8"/>
        <v>0</v>
      </c>
      <c r="N461"/>
    </row>
    <row r="462" spans="1:14" s="25" customFormat="1">
      <c r="A462" t="str">
        <f>_xlfn.XLOOKUP(B462,Rotineiros!B$1:B$5000,Rotineiros!A$1:A$5000)</f>
        <v>F9271239</v>
      </c>
      <c r="B462" t="s">
        <v>16564</v>
      </c>
      <c r="C462" t="s">
        <v>15584</v>
      </c>
      <c r="D462" t="s">
        <v>16565</v>
      </c>
      <c r="E462" s="3" t="str">
        <f>_xlfn.XLOOKUP(A462,'Badge Arqueiro'!A$1:A$170,'Badge Arqueiro'!B$1:B$170,"0")</f>
        <v>0</v>
      </c>
      <c r="F462" s="55" t="str">
        <f>_xlfn.XLOOKUP(A462,Comiters!A$1:A$999,Comiters!B$1:B$999,"0")</f>
        <v>0</v>
      </c>
      <c r="G462"/>
      <c r="H462"/>
      <c r="M462">
        <f t="shared" si="8"/>
        <v>0</v>
      </c>
      <c r="N462"/>
    </row>
    <row r="463" spans="1:14" s="25" customFormat="1">
      <c r="A463" t="str">
        <f>_xlfn.XLOOKUP(B463,Rotineiros!B$1:B$5000,Rotineiros!A$1:A$5000)</f>
        <v>F9290417</v>
      </c>
      <c r="B463" t="s">
        <v>628</v>
      </c>
      <c r="C463" t="s">
        <v>17486</v>
      </c>
      <c r="D463" t="s">
        <v>629</v>
      </c>
      <c r="E463" s="3" t="str">
        <f>_xlfn.XLOOKUP(A463,'Badge Arqueiro'!A$1:A$170,'Badge Arqueiro'!B$1:B$170,"0")</f>
        <v>0</v>
      </c>
      <c r="F463" s="55" t="str">
        <f>_xlfn.XLOOKUP(A463,Comiters!A$1:A$999,Comiters!B$1:B$999,"0")</f>
        <v>0</v>
      </c>
      <c r="G463"/>
      <c r="H463"/>
      <c r="M463">
        <f t="shared" si="8"/>
        <v>0</v>
      </c>
      <c r="N463"/>
    </row>
    <row r="464" spans="1:14" s="25" customFormat="1">
      <c r="A464" t="str">
        <f>_xlfn.XLOOKUP(B464,Rotineiros!B$1:B$5000,Rotineiros!A$1:A$5000)</f>
        <v>F9304099</v>
      </c>
      <c r="B464" t="s">
        <v>17349</v>
      </c>
      <c r="C464" t="s">
        <v>14541</v>
      </c>
      <c r="D464" t="s">
        <v>17350</v>
      </c>
      <c r="E464" s="3" t="str">
        <f>_xlfn.XLOOKUP(A464,'Badge Arqueiro'!A$1:A$170,'Badge Arqueiro'!B$1:B$170,"0")</f>
        <v>0</v>
      </c>
      <c r="F464" s="55" t="str">
        <f>_xlfn.XLOOKUP(A464,Comiters!A$1:A$999,Comiters!B$1:B$999,"0")</f>
        <v>0</v>
      </c>
      <c r="G464"/>
      <c r="H464"/>
      <c r="M464">
        <f t="shared" si="8"/>
        <v>0</v>
      </c>
      <c r="N464"/>
    </row>
    <row r="465" spans="1:14" s="25" customFormat="1">
      <c r="A465" t="str">
        <f>_xlfn.XLOOKUP(B465,Rotineiros!B$1:B$5000,Rotineiros!A$1:A$5000)</f>
        <v>F9307280</v>
      </c>
      <c r="B465" t="s">
        <v>15330</v>
      </c>
      <c r="C465" t="s">
        <v>17602</v>
      </c>
      <c r="D465" t="s">
        <v>15331</v>
      </c>
      <c r="E465" s="3" t="str">
        <f>_xlfn.XLOOKUP(A465,'Badge Arqueiro'!A$1:A$170,'Badge Arqueiro'!B$1:B$170,"0")</f>
        <v>0</v>
      </c>
      <c r="F465" s="55" t="str">
        <f>_xlfn.XLOOKUP(A465,Comiters!A$1:A$999,Comiters!B$1:B$999,"0")</f>
        <v>0</v>
      </c>
      <c r="G465"/>
      <c r="H465"/>
      <c r="M465">
        <f t="shared" si="8"/>
        <v>0</v>
      </c>
      <c r="N465"/>
    </row>
    <row r="466" spans="1:14" s="25" customFormat="1">
      <c r="A466" t="str">
        <f>_xlfn.XLOOKUP(B466,Rotineiros!B$1:B$5000,Rotineiros!A$1:A$5000)</f>
        <v>F9309901</v>
      </c>
      <c r="B466" t="s">
        <v>16265</v>
      </c>
      <c r="C466" t="s">
        <v>17321</v>
      </c>
      <c r="D466" t="s">
        <v>16249</v>
      </c>
      <c r="E466" s="3" t="str">
        <f>_xlfn.XLOOKUP(A466,'Badge Arqueiro'!A$1:A$170,'Badge Arqueiro'!B$1:B$170,"0")</f>
        <v>0</v>
      </c>
      <c r="F466" s="55">
        <f>_xlfn.XLOOKUP(A466,Comiters!A$1:A$999,Comiters!B$1:B$999,"0")</f>
        <v>1</v>
      </c>
      <c r="G466"/>
      <c r="H466"/>
      <c r="M466">
        <f t="shared" si="8"/>
        <v>0</v>
      </c>
      <c r="N466"/>
    </row>
    <row r="467" spans="1:14" s="25" customFormat="1">
      <c r="A467" t="str">
        <f>_xlfn.XLOOKUP(B467,Rotineiros!B$1:B$5000,Rotineiros!A$1:A$5000)</f>
        <v>F9309902</v>
      </c>
      <c r="B467" t="s">
        <v>15544</v>
      </c>
      <c r="C467" t="s">
        <v>14492</v>
      </c>
      <c r="D467" t="s">
        <v>15546</v>
      </c>
      <c r="E467" s="3" t="str">
        <f>_xlfn.XLOOKUP(A467,'Badge Arqueiro'!A$1:A$170,'Badge Arqueiro'!B$1:B$170,"0")</f>
        <v>0</v>
      </c>
      <c r="F467" s="55" t="str">
        <f>_xlfn.XLOOKUP(A467,Comiters!A$1:A$999,Comiters!B$1:B$999,"0")</f>
        <v>0</v>
      </c>
      <c r="G467"/>
      <c r="H467"/>
      <c r="M467">
        <f t="shared" si="8"/>
        <v>0</v>
      </c>
      <c r="N467"/>
    </row>
    <row r="468" spans="1:14" s="25" customFormat="1">
      <c r="A468" t="str">
        <f>_xlfn.XLOOKUP(B468,Rotineiros!B$1:B$5000,Rotineiros!A$1:A$5000)</f>
        <v>F9324269</v>
      </c>
      <c r="B468" t="s">
        <v>12571</v>
      </c>
      <c r="C468" t="s">
        <v>17314</v>
      </c>
      <c r="D468" t="s">
        <v>12572</v>
      </c>
      <c r="E468" s="3" t="str">
        <f>_xlfn.XLOOKUP(A468,'Badge Arqueiro'!A$1:A$170,'Badge Arqueiro'!B$1:B$170,"0")</f>
        <v>0</v>
      </c>
      <c r="F468" s="55" t="str">
        <f>_xlfn.XLOOKUP(A468,Comiters!A$1:A$999,Comiters!B$1:B$999,"0")</f>
        <v>0</v>
      </c>
      <c r="G468"/>
      <c r="H468"/>
      <c r="M468">
        <f t="shared" si="8"/>
        <v>0</v>
      </c>
      <c r="N468"/>
    </row>
    <row r="469" spans="1:14" s="25" customFormat="1">
      <c r="A469" t="str">
        <f>_xlfn.XLOOKUP(B469,Rotineiros!B$1:B$5000,Rotineiros!A$1:A$5000)</f>
        <v>F9329128</v>
      </c>
      <c r="B469" t="s">
        <v>1843</v>
      </c>
      <c r="C469" t="s">
        <v>17402</v>
      </c>
      <c r="D469" t="s">
        <v>1844</v>
      </c>
      <c r="E469" s="3" t="str">
        <f>_xlfn.XLOOKUP(A469,'Badge Arqueiro'!A$1:A$170,'Badge Arqueiro'!B$1:B$170,"0")</f>
        <v>0</v>
      </c>
      <c r="F469" s="55">
        <f>_xlfn.XLOOKUP(A469,Comiters!A$1:A$999,Comiters!B$1:B$999,"0")</f>
        <v>1</v>
      </c>
      <c r="G469"/>
      <c r="H469"/>
      <c r="M469">
        <f t="shared" si="8"/>
        <v>0</v>
      </c>
      <c r="N469"/>
    </row>
    <row r="470" spans="1:14" s="25" customFormat="1">
      <c r="A470" t="str">
        <f>_xlfn.XLOOKUP(B470,Rotineiros!B$1:B$5000,Rotineiros!A$1:A$5000)</f>
        <v>F9329397</v>
      </c>
      <c r="B470" t="s">
        <v>3020</v>
      </c>
      <c r="C470" t="s">
        <v>17545</v>
      </c>
      <c r="D470" t="s">
        <v>3021</v>
      </c>
      <c r="E470" s="3">
        <f>_xlfn.XLOOKUP(A470,'Badge Arqueiro'!A$1:A$170,'Badge Arqueiro'!B$1:B$170,"0")</f>
        <v>1</v>
      </c>
      <c r="F470" s="55">
        <f>_xlfn.XLOOKUP(A470,Comiters!A$1:A$999,Comiters!B$1:B$999,"0")</f>
        <v>1</v>
      </c>
      <c r="G470"/>
      <c r="H470"/>
      <c r="M470">
        <f t="shared" si="8"/>
        <v>0</v>
      </c>
      <c r="N470"/>
    </row>
    <row r="471" spans="1:14" s="25" customFormat="1">
      <c r="A471" t="str">
        <f>_xlfn.XLOOKUP(B471,Rotineiros!B$1:B$5000,Rotineiros!A$1:A$5000)</f>
        <v>F9329427</v>
      </c>
      <c r="B471" t="s">
        <v>3359</v>
      </c>
      <c r="C471" t="s">
        <v>17644</v>
      </c>
      <c r="D471" t="s">
        <v>3360</v>
      </c>
      <c r="E471" s="3" t="str">
        <f>_xlfn.XLOOKUP(A471,'Badge Arqueiro'!A$1:A$170,'Badge Arqueiro'!B$1:B$170,"0")</f>
        <v>0</v>
      </c>
      <c r="F471" s="55">
        <f>_xlfn.XLOOKUP(A471,Comiters!A$1:A$999,Comiters!B$1:B$999,"0")</f>
        <v>1</v>
      </c>
      <c r="G471"/>
      <c r="H471"/>
      <c r="M471">
        <f t="shared" si="8"/>
        <v>0</v>
      </c>
      <c r="N471"/>
    </row>
    <row r="472" spans="1:14" s="25" customFormat="1">
      <c r="A472" t="str">
        <f>_xlfn.XLOOKUP(B472,Rotineiros!B$1:B$5000,Rotineiros!A$1:A$5000)</f>
        <v>F9329430</v>
      </c>
      <c r="B472" t="s">
        <v>381</v>
      </c>
      <c r="C472" t="s">
        <v>17361</v>
      </c>
      <c r="D472" t="s">
        <v>383</v>
      </c>
      <c r="E472" s="3" t="str">
        <f>_xlfn.XLOOKUP(A472,'Badge Arqueiro'!A$1:A$170,'Badge Arqueiro'!B$1:B$170,"0")</f>
        <v>0</v>
      </c>
      <c r="F472" s="55" t="str">
        <f>_xlfn.XLOOKUP(A472,Comiters!A$1:A$999,Comiters!B$1:B$999,"0")</f>
        <v>0</v>
      </c>
      <c r="G472"/>
      <c r="H472"/>
      <c r="M472">
        <f t="shared" si="8"/>
        <v>0</v>
      </c>
      <c r="N472"/>
    </row>
    <row r="473" spans="1:14" s="25" customFormat="1">
      <c r="A473" t="str">
        <f>_xlfn.XLOOKUP(B473,Rotineiros!B$1:B$5000,Rotineiros!A$1:A$5000)</f>
        <v>F9329574</v>
      </c>
      <c r="B473" t="s">
        <v>385</v>
      </c>
      <c r="C473" t="s">
        <v>17395</v>
      </c>
      <c r="D473" t="s">
        <v>386</v>
      </c>
      <c r="E473" s="3" t="str">
        <f>_xlfn.XLOOKUP(A473,'Badge Arqueiro'!A$1:A$170,'Badge Arqueiro'!B$1:B$170,"0")</f>
        <v>0</v>
      </c>
      <c r="F473" s="55">
        <f>_xlfn.XLOOKUP(A473,Comiters!A$1:A$999,Comiters!B$1:B$999,"0")</f>
        <v>1</v>
      </c>
      <c r="G473"/>
      <c r="H473"/>
      <c r="M473">
        <f t="shared" si="8"/>
        <v>0</v>
      </c>
      <c r="N473"/>
    </row>
    <row r="474" spans="1:14" s="25" customFormat="1">
      <c r="A474" t="str">
        <f>_xlfn.XLOOKUP(B474,Rotineiros!B$1:B$5000,Rotineiros!A$1:A$5000)</f>
        <v>F9329616</v>
      </c>
      <c r="B474" t="s">
        <v>17670</v>
      </c>
      <c r="C474" t="s">
        <v>427</v>
      </c>
      <c r="D474" t="s">
        <v>17671</v>
      </c>
      <c r="E474" s="3" t="str">
        <f>_xlfn.XLOOKUP(A474,'Badge Arqueiro'!A$1:A$170,'Badge Arqueiro'!B$1:B$170,"0")</f>
        <v>0</v>
      </c>
      <c r="F474" s="55" t="str">
        <f>_xlfn.XLOOKUP(A474,Comiters!A$1:A$999,Comiters!B$1:B$999,"0")</f>
        <v>0</v>
      </c>
      <c r="G474"/>
      <c r="H474"/>
      <c r="M474">
        <f t="shared" si="8"/>
        <v>0</v>
      </c>
      <c r="N474"/>
    </row>
    <row r="475" spans="1:14" s="25" customFormat="1">
      <c r="A475" t="str">
        <f>_xlfn.XLOOKUP(B475,Rotineiros!B$1:B$5000,Rotineiros!A$1:A$5000)</f>
        <v>F9329813</v>
      </c>
      <c r="B475" t="s">
        <v>13912</v>
      </c>
      <c r="C475" t="s">
        <v>71</v>
      </c>
      <c r="D475" t="s">
        <v>13913</v>
      </c>
      <c r="E475" s="3" t="str">
        <f>_xlfn.XLOOKUP(A475,'Badge Arqueiro'!A$1:A$170,'Badge Arqueiro'!B$1:B$170,"0")</f>
        <v>0</v>
      </c>
      <c r="F475" s="55">
        <f>_xlfn.XLOOKUP(A475,Comiters!A$1:A$999,Comiters!B$1:B$999,"0")</f>
        <v>1</v>
      </c>
      <c r="G475" s="3"/>
      <c r="H475"/>
      <c r="M475">
        <f t="shared" si="8"/>
        <v>0</v>
      </c>
      <c r="N475"/>
    </row>
    <row r="476" spans="1:14" s="25" customFormat="1">
      <c r="A476" t="str">
        <f>_xlfn.XLOOKUP(B476,Rotineiros!B$1:B$5000,Rotineiros!A$1:A$5000)</f>
        <v>F9342362</v>
      </c>
      <c r="B476" t="s">
        <v>12689</v>
      </c>
      <c r="C476" t="s">
        <v>15298</v>
      </c>
      <c r="D476" t="s">
        <v>12690</v>
      </c>
      <c r="E476" s="3" t="str">
        <f>_xlfn.XLOOKUP(A476,'Badge Arqueiro'!A$1:A$170,'Badge Arqueiro'!B$1:B$170,"0")</f>
        <v>0</v>
      </c>
      <c r="F476" s="55">
        <f>_xlfn.XLOOKUP(A476,Comiters!A$1:A$999,Comiters!B$1:B$999,"0")</f>
        <v>1</v>
      </c>
      <c r="G476"/>
      <c r="H476"/>
      <c r="M476">
        <f t="shared" si="8"/>
        <v>0</v>
      </c>
      <c r="N476"/>
    </row>
    <row r="477" spans="1:14" s="25" customFormat="1">
      <c r="A477" t="str">
        <f>_xlfn.XLOOKUP(B477,Rotineiros!B$1:B$5000,Rotineiros!A$1:A$5000)</f>
        <v>F9342722</v>
      </c>
      <c r="B477" t="s">
        <v>17432</v>
      </c>
      <c r="C477" t="s">
        <v>14382</v>
      </c>
      <c r="D477" t="s">
        <v>17433</v>
      </c>
      <c r="E477" s="3" t="str">
        <f>_xlfn.XLOOKUP(A477,'Badge Arqueiro'!A$1:A$170,'Badge Arqueiro'!B$1:B$170,"0")</f>
        <v>0</v>
      </c>
      <c r="F477" s="55" t="str">
        <f>_xlfn.XLOOKUP(A477,Comiters!A$1:A$999,Comiters!B$1:B$999,"0")</f>
        <v>0</v>
      </c>
      <c r="G477"/>
      <c r="H477"/>
      <c r="M477">
        <f t="shared" si="8"/>
        <v>0</v>
      </c>
      <c r="N477"/>
    </row>
    <row r="478" spans="1:14" s="25" customFormat="1">
      <c r="A478" t="str">
        <f>_xlfn.XLOOKUP(B478,Rotineiros!B$1:B$5000,Rotineiros!A$1:A$5000)</f>
        <v>F9342834</v>
      </c>
      <c r="B478" t="s">
        <v>1205</v>
      </c>
      <c r="C478" t="s">
        <v>17300</v>
      </c>
      <c r="D478" t="s">
        <v>1206</v>
      </c>
      <c r="E478" s="3" t="str">
        <f>_xlfn.XLOOKUP(A478,'Badge Arqueiro'!A$1:A$170,'Badge Arqueiro'!B$1:B$170,"0")</f>
        <v>0</v>
      </c>
      <c r="F478" s="55">
        <f>_xlfn.XLOOKUP(A478,Comiters!A$1:A$999,Comiters!B$1:B$999,"0")</f>
        <v>1</v>
      </c>
      <c r="G478"/>
      <c r="H478"/>
      <c r="M478">
        <f t="shared" si="8"/>
        <v>0</v>
      </c>
      <c r="N478"/>
    </row>
    <row r="479" spans="1:14" s="25" customFormat="1">
      <c r="A479" t="str">
        <f>_xlfn.XLOOKUP(B479,Rotineiros!B$1:B$5000,Rotineiros!A$1:A$5000)</f>
        <v>F9369799</v>
      </c>
      <c r="B479" t="s">
        <v>17423</v>
      </c>
      <c r="C479" t="s">
        <v>17424</v>
      </c>
      <c r="D479" t="s">
        <v>17425</v>
      </c>
      <c r="E479" s="3" t="str">
        <f>_xlfn.XLOOKUP(A479,'Badge Arqueiro'!A$1:A$170,'Badge Arqueiro'!B$1:B$170,"0")</f>
        <v>0</v>
      </c>
      <c r="F479" s="55">
        <f>_xlfn.XLOOKUP(A479,Comiters!A$1:A$999,Comiters!B$1:B$999,"0")</f>
        <v>1</v>
      </c>
      <c r="G479"/>
      <c r="H479"/>
      <c r="M479">
        <f t="shared" si="8"/>
        <v>0</v>
      </c>
      <c r="N479"/>
    </row>
    <row r="480" spans="1:14" s="25" customFormat="1">
      <c r="A480" t="str">
        <f>_xlfn.XLOOKUP(B480,Rotineiros!B$1:B$5000,Rotineiros!A$1:A$5000)</f>
        <v>F9389282</v>
      </c>
      <c r="B480" t="s">
        <v>13322</v>
      </c>
      <c r="C480" t="s">
        <v>17341</v>
      </c>
      <c r="D480" t="s">
        <v>13323</v>
      </c>
      <c r="E480" s="3" t="str">
        <f>_xlfn.XLOOKUP(A480,'Badge Arqueiro'!A$1:A$170,'Badge Arqueiro'!B$1:B$170,"0")</f>
        <v>0</v>
      </c>
      <c r="F480" s="55">
        <f>_xlfn.XLOOKUP(A480,Comiters!A$1:A$999,Comiters!B$1:B$999,"0")</f>
        <v>1</v>
      </c>
      <c r="G480"/>
      <c r="H480"/>
      <c r="M480">
        <f t="shared" si="8"/>
        <v>0</v>
      </c>
      <c r="N480"/>
    </row>
    <row r="481" spans="1:14" s="25" customFormat="1">
      <c r="A481" t="str">
        <f>_xlfn.XLOOKUP(B481,Rotineiros!B$1:B$5000,Rotineiros!A$1:A$5000)</f>
        <v>F9394819</v>
      </c>
      <c r="B481" t="s">
        <v>1209</v>
      </c>
      <c r="C481" t="s">
        <v>17533</v>
      </c>
      <c r="D481" t="s">
        <v>1211</v>
      </c>
      <c r="E481" s="3" t="str">
        <f>_xlfn.XLOOKUP(A481,'Badge Arqueiro'!A$1:A$170,'Badge Arqueiro'!B$1:B$170,"0")</f>
        <v>0</v>
      </c>
      <c r="F481" s="55" t="str">
        <f>_xlfn.XLOOKUP(A481,Comiters!A$1:A$999,Comiters!B$1:B$999,"0")</f>
        <v>0</v>
      </c>
      <c r="G481"/>
      <c r="H481"/>
      <c r="M481">
        <f t="shared" si="8"/>
        <v>0</v>
      </c>
      <c r="N481"/>
    </row>
    <row r="482" spans="1:14" s="25" customFormat="1">
      <c r="A482" t="str">
        <f>_xlfn.XLOOKUP(B482,Rotineiros!B$1:B$5000,Rotineiros!A$1:A$5000)</f>
        <v>F9424764</v>
      </c>
      <c r="B482" t="s">
        <v>17776</v>
      </c>
      <c r="C482" t="s">
        <v>17777</v>
      </c>
      <c r="D482" t="s">
        <v>17778</v>
      </c>
      <c r="E482" s="3" t="str">
        <f>_xlfn.XLOOKUP(A482,'Badge Arqueiro'!A$1:A$170,'Badge Arqueiro'!B$1:B$170,"0")</f>
        <v>0</v>
      </c>
      <c r="F482" s="55" t="str">
        <f>_xlfn.XLOOKUP(A482,Comiters!A$1:A$999,Comiters!B$1:B$999,"0")</f>
        <v>0</v>
      </c>
      <c r="G482"/>
      <c r="H482"/>
      <c r="M482">
        <f t="shared" si="8"/>
        <v>0</v>
      </c>
      <c r="N482"/>
    </row>
    <row r="483" spans="1:14" s="25" customFormat="1">
      <c r="A483" t="str">
        <f>_xlfn.XLOOKUP(B483,Rotineiros!B$1:B$5000,Rotineiros!A$1:A$5000)</f>
        <v>F9515659</v>
      </c>
      <c r="B483" t="s">
        <v>3296</v>
      </c>
      <c r="C483" t="s">
        <v>17540</v>
      </c>
      <c r="D483" t="s">
        <v>3297</v>
      </c>
      <c r="E483" s="3">
        <f>_xlfn.XLOOKUP(A483,'Badge Arqueiro'!A$1:A$170,'Badge Arqueiro'!B$1:B$170,"0")</f>
        <v>1</v>
      </c>
      <c r="F483" s="55">
        <f>_xlfn.XLOOKUP(A483,Comiters!A$1:A$999,Comiters!B$1:B$999,"0")</f>
        <v>1</v>
      </c>
      <c r="G483"/>
      <c r="H483"/>
      <c r="M483">
        <f t="shared" si="8"/>
        <v>0</v>
      </c>
      <c r="N483"/>
    </row>
    <row r="484" spans="1:14" s="25" customFormat="1">
      <c r="A484" t="str">
        <f>_xlfn.XLOOKUP(B484,Rotineiros!B$1:B$5000,Rotineiros!A$1:A$5000)</f>
        <v>F9516698</v>
      </c>
      <c r="B484" t="s">
        <v>13495</v>
      </c>
      <c r="C484" t="s">
        <v>14899</v>
      </c>
      <c r="D484" t="s">
        <v>13496</v>
      </c>
      <c r="E484" s="3" t="str">
        <f>_xlfn.XLOOKUP(A484,'Badge Arqueiro'!A$1:A$170,'Badge Arqueiro'!B$1:B$170,"0")</f>
        <v>0</v>
      </c>
      <c r="F484" s="55" t="str">
        <f>_xlfn.XLOOKUP(A484,Comiters!A$1:A$999,Comiters!B$1:B$999,"0")</f>
        <v>0</v>
      </c>
      <c r="G484"/>
      <c r="H484"/>
      <c r="M484">
        <f t="shared" si="8"/>
        <v>0</v>
      </c>
      <c r="N484"/>
    </row>
    <row r="485" spans="1:14" s="25" customFormat="1">
      <c r="A485" t="str">
        <f>_xlfn.XLOOKUP(B485,Rotineiros!B$1:B$5000,Rotineiros!A$1:A$5000)</f>
        <v>F9517078</v>
      </c>
      <c r="B485" t="s">
        <v>2262</v>
      </c>
      <c r="C485" t="s">
        <v>17247</v>
      </c>
      <c r="D485" t="s">
        <v>2263</v>
      </c>
      <c r="E485" s="3" t="str">
        <f>_xlfn.XLOOKUP(A485,'Badge Arqueiro'!A$1:A$170,'Badge Arqueiro'!B$1:B$170,"0")</f>
        <v>0</v>
      </c>
      <c r="F485" s="55">
        <f>_xlfn.XLOOKUP(A485,Comiters!A$1:A$999,Comiters!B$1:B$999,"0")</f>
        <v>1</v>
      </c>
      <c r="G485"/>
      <c r="H485"/>
      <c r="M485">
        <f t="shared" si="8"/>
        <v>0</v>
      </c>
      <c r="N485"/>
    </row>
    <row r="486" spans="1:14" s="25" customFormat="1">
      <c r="A486" t="str">
        <f>_xlfn.XLOOKUP(B486,Rotineiros!B$1:B$5000,Rotineiros!A$1:A$5000)</f>
        <v>F9518897</v>
      </c>
      <c r="B486" t="s">
        <v>13297</v>
      </c>
      <c r="C486" t="s">
        <v>16213</v>
      </c>
      <c r="D486" t="s">
        <v>13298</v>
      </c>
      <c r="E486" s="3" t="str">
        <f>_xlfn.XLOOKUP(A486,'Badge Arqueiro'!A$1:A$170,'Badge Arqueiro'!B$1:B$170,"0")</f>
        <v>0</v>
      </c>
      <c r="F486" s="55" t="str">
        <f>_xlfn.XLOOKUP(A486,Comiters!A$1:A$999,Comiters!B$1:B$999,"0")</f>
        <v>0</v>
      </c>
      <c r="G486"/>
      <c r="H486"/>
      <c r="M486">
        <f t="shared" si="8"/>
        <v>0</v>
      </c>
      <c r="N486"/>
    </row>
    <row r="487" spans="1:14" s="25" customFormat="1">
      <c r="A487" t="str">
        <f>_xlfn.XLOOKUP(B487,Rotineiros!B$1:B$5000,Rotineiros!A$1:A$5000)</f>
        <v>F9519963</v>
      </c>
      <c r="B487" t="s">
        <v>12854</v>
      </c>
      <c r="C487" t="s">
        <v>15894</v>
      </c>
      <c r="D487" t="s">
        <v>12855</v>
      </c>
      <c r="E487" s="3" t="str">
        <f>_xlfn.XLOOKUP(A487,'Badge Arqueiro'!A$1:A$170,'Badge Arqueiro'!B$1:B$170,"0")</f>
        <v>0</v>
      </c>
      <c r="F487" s="55">
        <f>_xlfn.XLOOKUP(A487,Comiters!A$1:A$999,Comiters!B$1:B$999,"0")</f>
        <v>1</v>
      </c>
      <c r="G487"/>
      <c r="H487"/>
      <c r="M487">
        <f t="shared" si="8"/>
        <v>0</v>
      </c>
      <c r="N487"/>
    </row>
    <row r="488" spans="1:14" s="25" customFormat="1">
      <c r="A488" t="str">
        <f>_xlfn.XLOOKUP(B488,Rotineiros!B$1:B$5000,Rotineiros!A$1:A$5000)</f>
        <v>F9539313</v>
      </c>
      <c r="B488" t="s">
        <v>391</v>
      </c>
      <c r="C488" t="s">
        <v>15807</v>
      </c>
      <c r="D488" t="s">
        <v>393</v>
      </c>
      <c r="E488" s="3" t="str">
        <f>_xlfn.XLOOKUP(A488,'Badge Arqueiro'!A$1:A$170,'Badge Arqueiro'!B$1:B$170,"0")</f>
        <v>0</v>
      </c>
      <c r="F488" s="55" t="str">
        <f>_xlfn.XLOOKUP(A488,Comiters!A$1:A$999,Comiters!B$1:B$999,"0")</f>
        <v>0</v>
      </c>
      <c r="G488"/>
      <c r="H488"/>
      <c r="M488">
        <f t="shared" si="8"/>
        <v>0</v>
      </c>
      <c r="N488"/>
    </row>
    <row r="489" spans="1:14" s="25" customFormat="1">
      <c r="A489" t="str">
        <f>_xlfn.XLOOKUP(B489,Rotineiros!B$1:B$5000,Rotineiros!A$1:A$5000)</f>
        <v>F9539588</v>
      </c>
      <c r="B489" t="s">
        <v>17229</v>
      </c>
      <c r="C489" t="s">
        <v>17230</v>
      </c>
      <c r="D489" t="s">
        <v>17231</v>
      </c>
      <c r="E489" s="3" t="str">
        <f>_xlfn.XLOOKUP(A489,'Badge Arqueiro'!A$1:A$170,'Badge Arqueiro'!B$1:B$170,"0")</f>
        <v>0</v>
      </c>
      <c r="F489" s="55">
        <f>_xlfn.XLOOKUP(A489,Comiters!A$1:A$999,Comiters!B$1:B$999,"0")</f>
        <v>1</v>
      </c>
      <c r="G489"/>
      <c r="H489"/>
      <c r="M489">
        <f t="shared" si="8"/>
        <v>0</v>
      </c>
      <c r="N489"/>
    </row>
    <row r="490" spans="1:14" s="25" customFormat="1">
      <c r="A490" t="str">
        <f>_xlfn.XLOOKUP(B490,Rotineiros!B$1:B$5000,Rotineiros!A$1:A$5000)</f>
        <v>F9539591</v>
      </c>
      <c r="B490" t="s">
        <v>13777</v>
      </c>
      <c r="C490" t="s">
        <v>17300</v>
      </c>
      <c r="D490" t="s">
        <v>13779</v>
      </c>
      <c r="E490" s="3" t="str">
        <f>_xlfn.XLOOKUP(A490,'Badge Arqueiro'!A$1:A$170,'Badge Arqueiro'!B$1:B$170,"0")</f>
        <v>0</v>
      </c>
      <c r="F490" s="55">
        <f>_xlfn.XLOOKUP(A490,Comiters!A$1:A$999,Comiters!B$1:B$999,"0")</f>
        <v>1</v>
      </c>
      <c r="G490"/>
      <c r="H490"/>
      <c r="M490">
        <f t="shared" si="8"/>
        <v>0</v>
      </c>
      <c r="N490"/>
    </row>
    <row r="491" spans="1:14" s="25" customFormat="1">
      <c r="A491" t="str">
        <f>_xlfn.XLOOKUP(B491,Rotineiros!B$1:B$5000,Rotineiros!A$1:A$5000)</f>
        <v>F9539976</v>
      </c>
      <c r="B491" t="s">
        <v>14282</v>
      </c>
      <c r="C491" t="s">
        <v>17311</v>
      </c>
      <c r="D491" t="s">
        <v>14325</v>
      </c>
      <c r="E491" s="3" t="str">
        <f>_xlfn.XLOOKUP(A491,'Badge Arqueiro'!A$1:A$170,'Badge Arqueiro'!B$1:B$170,"0")</f>
        <v>0</v>
      </c>
      <c r="F491" s="55" t="str">
        <f>_xlfn.XLOOKUP(A491,Comiters!A$1:A$999,Comiters!B$1:B$999,"0")</f>
        <v>0</v>
      </c>
      <c r="G491"/>
      <c r="H491"/>
      <c r="M491">
        <f t="shared" si="8"/>
        <v>0</v>
      </c>
      <c r="N491"/>
    </row>
    <row r="492" spans="1:14" s="25" customFormat="1">
      <c r="A492" t="str">
        <f>_xlfn.XLOOKUP(B492,Rotineiros!B$1:B$5000,Rotineiros!A$1:A$5000)</f>
        <v>F9540122</v>
      </c>
      <c r="B492" t="s">
        <v>395</v>
      </c>
      <c r="C492" t="s">
        <v>17365</v>
      </c>
      <c r="D492" t="s">
        <v>396</v>
      </c>
      <c r="E492" s="3" t="str">
        <f>_xlfn.XLOOKUP(A492,'Badge Arqueiro'!A$1:A$170,'Badge Arqueiro'!B$1:B$170,"0")</f>
        <v>0</v>
      </c>
      <c r="F492" s="55">
        <f>_xlfn.XLOOKUP(A492,Comiters!A$1:A$999,Comiters!B$1:B$999,"0")</f>
        <v>1</v>
      </c>
      <c r="G492"/>
      <c r="H492"/>
      <c r="M492">
        <f t="shared" si="8"/>
        <v>0</v>
      </c>
      <c r="N492"/>
    </row>
    <row r="493" spans="1:14" s="25" customFormat="1">
      <c r="A493" t="str">
        <f>_xlfn.XLOOKUP(B493,Rotineiros!B$1:B$5000,Rotineiros!A$1:A$5000)</f>
        <v>F9540210</v>
      </c>
      <c r="B493" t="s">
        <v>11354</v>
      </c>
      <c r="C493" t="s">
        <v>17490</v>
      </c>
      <c r="D493" t="s">
        <v>4425</v>
      </c>
      <c r="E493" s="3" t="str">
        <f>_xlfn.XLOOKUP(A493,'Badge Arqueiro'!A$1:A$170,'Badge Arqueiro'!B$1:B$170,"0")</f>
        <v>0</v>
      </c>
      <c r="F493" s="55" t="str">
        <f>_xlfn.XLOOKUP(A493,Comiters!A$1:A$999,Comiters!B$1:B$999,"0")</f>
        <v>0</v>
      </c>
      <c r="G493"/>
      <c r="H493"/>
      <c r="M493">
        <f t="shared" si="8"/>
        <v>0</v>
      </c>
      <c r="N493"/>
    </row>
    <row r="494" spans="1:14" s="25" customFormat="1">
      <c r="A494" t="str">
        <f>_xlfn.XLOOKUP(B494,Rotineiros!B$1:B$5000,Rotineiros!A$1:A$5000)</f>
        <v>F9541617</v>
      </c>
      <c r="B494" t="s">
        <v>4012</v>
      </c>
      <c r="C494" t="s">
        <v>17249</v>
      </c>
      <c r="D494" t="s">
        <v>4180</v>
      </c>
      <c r="E494" s="3" t="str">
        <f>_xlfn.XLOOKUP(A494,'Badge Arqueiro'!A$1:A$170,'Badge Arqueiro'!B$1:B$170,"0")</f>
        <v>0</v>
      </c>
      <c r="F494" s="55" t="str">
        <f>_xlfn.XLOOKUP(A494,Comiters!A$1:A$999,Comiters!B$1:B$999,"0")</f>
        <v>0</v>
      </c>
      <c r="G494"/>
      <c r="H494"/>
      <c r="M494">
        <f t="shared" si="8"/>
        <v>0</v>
      </c>
      <c r="N494"/>
    </row>
    <row r="495" spans="1:14" s="25" customFormat="1">
      <c r="A495" t="str">
        <f>_xlfn.XLOOKUP(B495,Rotineiros!B$1:B$5000,Rotineiros!A$1:A$5000)</f>
        <v>F9687438</v>
      </c>
      <c r="B495" t="s">
        <v>1864</v>
      </c>
      <c r="C495" t="s">
        <v>17655</v>
      </c>
      <c r="D495" t="s">
        <v>1866</v>
      </c>
      <c r="E495" s="3" t="str">
        <f>_xlfn.XLOOKUP(A495,'Badge Arqueiro'!A$1:A$170,'Badge Arqueiro'!B$1:B$170,"0")</f>
        <v>0</v>
      </c>
      <c r="F495" s="55" t="str">
        <f>_xlfn.XLOOKUP(A495,Comiters!A$1:A$999,Comiters!B$1:B$999,"0")</f>
        <v>0</v>
      </c>
      <c r="G495"/>
      <c r="H495"/>
      <c r="M495">
        <f t="shared" si="8"/>
        <v>0</v>
      </c>
      <c r="N495"/>
    </row>
    <row r="496" spans="1:14" s="25" customFormat="1">
      <c r="A496" t="str">
        <f>_xlfn.XLOOKUP(B496,Rotineiros!B$1:B$5000,Rotineiros!A$1:A$5000)</f>
        <v>F9711078</v>
      </c>
      <c r="B496" t="s">
        <v>1213</v>
      </c>
      <c r="C496" t="s">
        <v>17546</v>
      </c>
      <c r="D496" t="s">
        <v>1214</v>
      </c>
      <c r="E496" s="3" t="str">
        <f>_xlfn.XLOOKUP(A496,'Badge Arqueiro'!A$1:A$170,'Badge Arqueiro'!B$1:B$170,"0")</f>
        <v>0</v>
      </c>
      <c r="F496" s="55">
        <f>_xlfn.XLOOKUP(A496,Comiters!A$1:A$999,Comiters!B$1:B$999,"0")</f>
        <v>1</v>
      </c>
      <c r="G496"/>
      <c r="H496"/>
      <c r="M496">
        <f t="shared" si="8"/>
        <v>0</v>
      </c>
      <c r="N496"/>
    </row>
    <row r="497" spans="1:14" s="25" customFormat="1">
      <c r="A497" t="str">
        <f>_xlfn.XLOOKUP(B497,Rotineiros!B$1:B$5000,Rotineiros!A$1:A$5000)</f>
        <v>F9795472</v>
      </c>
      <c r="B497" t="s">
        <v>1868</v>
      </c>
      <c r="C497" t="s">
        <v>17400</v>
      </c>
      <c r="D497" t="s">
        <v>1869</v>
      </c>
      <c r="E497" s="3" t="str">
        <f>_xlfn.XLOOKUP(A497,'Badge Arqueiro'!A$1:A$170,'Badge Arqueiro'!B$1:B$170,"0")</f>
        <v>0</v>
      </c>
      <c r="F497" s="55">
        <f>_xlfn.XLOOKUP(A497,Comiters!A$1:A$999,Comiters!B$1:B$999,"0")</f>
        <v>1</v>
      </c>
      <c r="G497"/>
      <c r="H497"/>
      <c r="M497">
        <f t="shared" si="8"/>
        <v>0</v>
      </c>
      <c r="N497"/>
    </row>
    <row r="498" spans="1:14" s="25" customFormat="1">
      <c r="A498" t="str">
        <f>_xlfn.XLOOKUP(B498,Rotineiros!B$1:B$5000,Rotineiros!A$1:A$5000)</f>
        <v>F9797018</v>
      </c>
      <c r="B498" t="s">
        <v>401</v>
      </c>
      <c r="C498" t="s">
        <v>3043</v>
      </c>
      <c r="D498" t="s">
        <v>402</v>
      </c>
      <c r="E498" s="3" t="str">
        <f>_xlfn.XLOOKUP(A498,'Badge Arqueiro'!A$1:A$170,'Badge Arqueiro'!B$1:B$170,"0")</f>
        <v>0</v>
      </c>
      <c r="F498" s="55" t="str">
        <f>_xlfn.XLOOKUP(A498,Comiters!A$1:A$999,Comiters!B$1:B$999,"0")</f>
        <v>0</v>
      </c>
      <c r="G498"/>
      <c r="H498"/>
      <c r="M498">
        <f t="shared" si="8"/>
        <v>0</v>
      </c>
      <c r="N498"/>
    </row>
    <row r="499" spans="1:14" s="25" customFormat="1">
      <c r="A499" t="str">
        <f>_xlfn.XLOOKUP(B499,Rotineiros!B$1:B$5000,Rotineiros!A$1:A$5000)</f>
        <v>F9823705</v>
      </c>
      <c r="B499" t="s">
        <v>1871</v>
      </c>
      <c r="C499" t="s">
        <v>17435</v>
      </c>
      <c r="D499" t="s">
        <v>1872</v>
      </c>
      <c r="E499" s="3" t="str">
        <f>_xlfn.XLOOKUP(A499,'Badge Arqueiro'!A$1:A$170,'Badge Arqueiro'!B$1:B$170,"0")</f>
        <v>0</v>
      </c>
      <c r="F499" s="55">
        <f>_xlfn.XLOOKUP(A499,Comiters!A$1:A$999,Comiters!B$1:B$999,"0")</f>
        <v>1</v>
      </c>
      <c r="G499"/>
      <c r="H499"/>
      <c r="M499">
        <f t="shared" si="8"/>
        <v>0</v>
      </c>
      <c r="N499"/>
    </row>
    <row r="500" spans="1:14" s="25" customFormat="1">
      <c r="A500" t="str">
        <f>_xlfn.XLOOKUP(B500,Rotineiros!B$1:B$5000,Rotineiros!A$1:A$5000)</f>
        <v>F9825817</v>
      </c>
      <c r="B500" t="s">
        <v>3004</v>
      </c>
      <c r="C500" t="s">
        <v>17561</v>
      </c>
      <c r="D500" t="s">
        <v>3295</v>
      </c>
      <c r="E500" s="3" t="str">
        <f>_xlfn.XLOOKUP(A500,'Badge Arqueiro'!A$1:A$170,'Badge Arqueiro'!B$1:B$170,"0")</f>
        <v>0</v>
      </c>
      <c r="F500" s="55" t="str">
        <f>_xlfn.XLOOKUP(A500,Comiters!A$1:A$999,Comiters!B$1:B$999,"0")</f>
        <v>0</v>
      </c>
      <c r="G500"/>
      <c r="H500"/>
      <c r="M500">
        <f t="shared" si="8"/>
        <v>0</v>
      </c>
      <c r="N500"/>
    </row>
    <row r="501" spans="1:14" s="25" customFormat="1">
      <c r="A501" t="str">
        <f>_xlfn.XLOOKUP(B501,Rotineiros!B$1:B$5000,Rotineiros!A$1:A$5000)</f>
        <v>F9840699</v>
      </c>
      <c r="B501" t="s">
        <v>17461</v>
      </c>
      <c r="C501" t="s">
        <v>17462</v>
      </c>
      <c r="D501" t="s">
        <v>4418</v>
      </c>
      <c r="E501" s="3" t="str">
        <f>_xlfn.XLOOKUP(A501,'Badge Arqueiro'!A$1:A$170,'Badge Arqueiro'!B$1:B$170,"0")</f>
        <v>0</v>
      </c>
      <c r="F501" s="55" t="str">
        <f>_xlfn.XLOOKUP(A501,Comiters!A$1:A$999,Comiters!B$1:B$999,"0")</f>
        <v>0</v>
      </c>
      <c r="G501"/>
      <c r="H501"/>
      <c r="M501">
        <f t="shared" si="8"/>
        <v>0</v>
      </c>
      <c r="N501"/>
    </row>
    <row r="502" spans="1:14" s="25" customFormat="1">
      <c r="A502" t="str">
        <f>_xlfn.XLOOKUP(B502,Rotineiros!B$1:B$5000,Rotineiros!A$1:A$5000)</f>
        <v>F9842228</v>
      </c>
      <c r="B502" t="s">
        <v>2430</v>
      </c>
      <c r="C502" t="s">
        <v>17550</v>
      </c>
      <c r="D502" t="s">
        <v>2432</v>
      </c>
      <c r="E502" s="3" t="str">
        <f>_xlfn.XLOOKUP(A502,'Badge Arqueiro'!A$1:A$170,'Badge Arqueiro'!B$1:B$170,"0")</f>
        <v>0</v>
      </c>
      <c r="F502" s="55" t="str">
        <f>_xlfn.XLOOKUP(A502,Comiters!A$1:A$999,Comiters!B$1:B$999,"0")</f>
        <v>0</v>
      </c>
      <c r="G502"/>
      <c r="H502"/>
      <c r="M502">
        <f t="shared" si="8"/>
        <v>0</v>
      </c>
      <c r="N502"/>
    </row>
    <row r="503" spans="1:14" s="25" customFormat="1">
      <c r="A503" t="str">
        <f>_xlfn.XLOOKUP(B503,Rotineiros!B$1:B$5000,Rotineiros!A$1:A$5000)</f>
        <v>pf.gov.br</v>
      </c>
      <c r="B503" t="s">
        <v>17632</v>
      </c>
      <c r="C503" t="s">
        <v>17633</v>
      </c>
      <c r="D503" t="s">
        <v>17634</v>
      </c>
      <c r="E503" s="3" t="str">
        <f>_xlfn.XLOOKUP(A503,'Badge Arqueiro'!A$1:A$170,'Badge Arqueiro'!B$1:B$170,"0")</f>
        <v>0</v>
      </c>
      <c r="F503" s="55" t="str">
        <f>_xlfn.XLOOKUP(A503,Comiters!A$1:A$999,Comiters!B$1:B$999,"0")</f>
        <v>0</v>
      </c>
      <c r="G503"/>
      <c r="H503"/>
      <c r="M503">
        <f t="shared" si="8"/>
        <v>0</v>
      </c>
      <c r="N503"/>
    </row>
    <row r="504" spans="1:14" s="25" customFormat="1">
      <c r="A504" t="str">
        <f>_xlfn.XLOOKUP(B504,Rotineiros!B$1:B$5000,Rotineiros!A$1:A$5000)</f>
        <v>Z1176099</v>
      </c>
      <c r="B504" t="s">
        <v>11985</v>
      </c>
      <c r="C504" t="s">
        <v>17396</v>
      </c>
      <c r="D504" t="s">
        <v>11302</v>
      </c>
      <c r="E504" s="3" t="str">
        <f>_xlfn.XLOOKUP(A504,'Badge Arqueiro'!A$1:A$170,'Badge Arqueiro'!B$1:B$170,"0")</f>
        <v>0</v>
      </c>
      <c r="F504" s="55">
        <f>_xlfn.XLOOKUP(A504,Comiters!A$1:A$999,Comiters!B$1:B$999,"0")</f>
        <v>1</v>
      </c>
      <c r="G504"/>
      <c r="H504"/>
      <c r="M504">
        <f t="shared" si="8"/>
        <v>0</v>
      </c>
      <c r="N504"/>
    </row>
    <row r="505" spans="1:14" s="25" customFormat="1">
      <c r="A505" t="e">
        <f>_xlfn.XLOOKUP(B505,Rotineiros!B$1:B$5000,Rotineiros!A$1:A$5000)</f>
        <v>#N/A</v>
      </c>
      <c r="B505" t="s">
        <v>17555</v>
      </c>
      <c r="C505" t="s">
        <v>17080</v>
      </c>
      <c r="D505"/>
      <c r="E505" s="3" t="e">
        <f>_xlfn.XLOOKUP(A505,'Badge Arqueiro'!A$1:A$170,'Badge Arqueiro'!B$1:B$170,"0")</f>
        <v>#N/A</v>
      </c>
      <c r="F505" s="55" t="e">
        <f>_xlfn.XLOOKUP(A505,Comiters!A$1:A$999,Comiters!B$1:B$999,"0")</f>
        <v>#N/A</v>
      </c>
      <c r="G505"/>
      <c r="H505"/>
      <c r="M505">
        <f t="shared" si="8"/>
        <v>1111111111</v>
      </c>
      <c r="N505"/>
    </row>
    <row r="506" spans="1:14" s="25" customFormat="1">
      <c r="A506" t="e">
        <f>_xlfn.XLOOKUP(B506,Rotineiros!B$1:B$5000,Rotineiros!A$1:A$5000)</f>
        <v>#N/A</v>
      </c>
      <c r="B506" t="s">
        <v>17377</v>
      </c>
      <c r="C506" t="s">
        <v>15512</v>
      </c>
      <c r="D506"/>
      <c r="E506" s="3" t="e">
        <f>_xlfn.XLOOKUP(A506,'Badge Arqueiro'!A$1:A$170,'Badge Arqueiro'!B$1:B$170,"0")</f>
        <v>#N/A</v>
      </c>
      <c r="F506" s="55" t="e">
        <f>_xlfn.XLOOKUP(A506,Comiters!A$1:A$999,Comiters!B$1:B$999,"0")</f>
        <v>#N/A</v>
      </c>
      <c r="G506"/>
      <c r="H506"/>
      <c r="M506">
        <f t="shared" si="8"/>
        <v>1111111111</v>
      </c>
      <c r="N506"/>
    </row>
    <row r="507" spans="1:14" s="25" customFormat="1">
      <c r="A507" t="e">
        <f>_xlfn.XLOOKUP(B507,Rotineiros!B$1:B$5000,Rotineiros!A$1:A$5000)</f>
        <v>#N/A</v>
      </c>
      <c r="B507" t="s">
        <v>17624</v>
      </c>
      <c r="C507" t="s">
        <v>17625</v>
      </c>
      <c r="D507"/>
      <c r="E507" s="3" t="e">
        <f>_xlfn.XLOOKUP(A507,'Badge Arqueiro'!A$1:A$170,'Badge Arqueiro'!B$1:B$170,"0")</f>
        <v>#N/A</v>
      </c>
      <c r="F507" s="55" t="e">
        <f>_xlfn.XLOOKUP(A507,Comiters!A$1:A$999,Comiters!B$1:B$999,"0")</f>
        <v>#N/A</v>
      </c>
      <c r="G507"/>
      <c r="H507"/>
      <c r="M507">
        <f t="shared" si="8"/>
        <v>1111111111</v>
      </c>
      <c r="N507"/>
    </row>
    <row r="508" spans="1:14" s="25" customFormat="1">
      <c r="A508" t="e">
        <f>_xlfn.XLOOKUP(B508,Rotineiros!B$1:B$5000,Rotineiros!A$1:A$5000)</f>
        <v>#N/A</v>
      </c>
      <c r="B508" t="s">
        <v>17479</v>
      </c>
      <c r="C508" t="s">
        <v>15443</v>
      </c>
      <c r="D508"/>
      <c r="E508" s="3" t="e">
        <f>_xlfn.XLOOKUP(A508,'Badge Arqueiro'!A$1:A$170,'Badge Arqueiro'!B$1:B$170,"0")</f>
        <v>#N/A</v>
      </c>
      <c r="F508" s="55" t="e">
        <f>_xlfn.XLOOKUP(A508,Comiters!A$1:A$999,Comiters!B$1:B$999,"0")</f>
        <v>#N/A</v>
      </c>
      <c r="G508"/>
      <c r="H508"/>
      <c r="M508">
        <f t="shared" si="8"/>
        <v>1111111111</v>
      </c>
      <c r="N508"/>
    </row>
    <row r="509" spans="1:14" s="25" customFormat="1">
      <c r="A509" t="e">
        <f>_xlfn.XLOOKUP(B509,Rotineiros!B$1:B$5000,Rotineiros!A$1:A$5000)</f>
        <v>#N/A</v>
      </c>
      <c r="B509" t="s">
        <v>17683</v>
      </c>
      <c r="C509" t="s">
        <v>17684</v>
      </c>
      <c r="D509"/>
      <c r="E509" s="3" t="e">
        <f>_xlfn.XLOOKUP(A509,'Badge Arqueiro'!A$1:A$170,'Badge Arqueiro'!B$1:B$170,"0")</f>
        <v>#N/A</v>
      </c>
      <c r="F509" s="55" t="e">
        <f>_xlfn.XLOOKUP(A509,Comiters!A$1:A$999,Comiters!B$1:B$999,"0")</f>
        <v>#N/A</v>
      </c>
      <c r="G509"/>
      <c r="H509"/>
      <c r="M509">
        <f t="shared" si="8"/>
        <v>1111111111</v>
      </c>
      <c r="N509"/>
    </row>
    <row r="510" spans="1:14" s="25" customFormat="1">
      <c r="A510" t="e">
        <f>_xlfn.XLOOKUP(B510,Rotineiros!B$1:B$5000,Rotineiros!A$1:A$5000)</f>
        <v>#N/A</v>
      </c>
      <c r="B510" t="s">
        <v>17667</v>
      </c>
      <c r="C510" t="s">
        <v>17668</v>
      </c>
      <c r="D510"/>
      <c r="E510" s="3" t="e">
        <f>_xlfn.XLOOKUP(A510,'Badge Arqueiro'!A$1:A$170,'Badge Arqueiro'!B$1:B$170,"0")</f>
        <v>#N/A</v>
      </c>
      <c r="F510" s="55" t="e">
        <f>_xlfn.XLOOKUP(A510,Comiters!A$1:A$999,Comiters!B$1:B$999,"0")</f>
        <v>#N/A</v>
      </c>
      <c r="G510"/>
      <c r="H510"/>
      <c r="M510">
        <f t="shared" si="8"/>
        <v>1111111111</v>
      </c>
      <c r="N510"/>
    </row>
    <row r="511" spans="1:14" s="25" customFormat="1">
      <c r="A511" t="e">
        <f>_xlfn.XLOOKUP(B511,Rotineiros!B$1:B$5000,Rotineiros!A$1:A$5000)</f>
        <v>#N/A</v>
      </c>
      <c r="B511" t="s">
        <v>17455</v>
      </c>
      <c r="C511" t="s">
        <v>17661</v>
      </c>
      <c r="D511"/>
      <c r="E511" s="3" t="e">
        <f>_xlfn.XLOOKUP(A511,'Badge Arqueiro'!A$1:A$170,'Badge Arqueiro'!B$1:B$170,"0")</f>
        <v>#N/A</v>
      </c>
      <c r="F511" s="55" t="e">
        <f>_xlfn.XLOOKUP(A511,Comiters!A$1:A$999,Comiters!B$1:B$999,"0")</f>
        <v>#N/A</v>
      </c>
      <c r="G511"/>
      <c r="H511"/>
      <c r="M511">
        <f t="shared" si="8"/>
        <v>1111111111</v>
      </c>
      <c r="N511"/>
    </row>
    <row r="512" spans="1:14" s="25" customFormat="1">
      <c r="A512" t="e">
        <f>_xlfn.XLOOKUP(B512,Rotineiros!B$1:B$5000,Rotineiros!A$1:A$5000)</f>
        <v>#N/A</v>
      </c>
      <c r="B512" t="s">
        <v>17536</v>
      </c>
      <c r="C512" t="s">
        <v>14311</v>
      </c>
      <c r="D512"/>
      <c r="E512" s="3" t="e">
        <f>_xlfn.XLOOKUP(A512,'Badge Arqueiro'!A$1:A$170,'Badge Arqueiro'!B$1:B$170,"0")</f>
        <v>#N/A</v>
      </c>
      <c r="F512" s="55" t="e">
        <f>_xlfn.XLOOKUP(A512,Comiters!A$1:A$999,Comiters!B$1:B$999,"0")</f>
        <v>#N/A</v>
      </c>
      <c r="G512"/>
      <c r="H512"/>
      <c r="M512">
        <f t="shared" si="8"/>
        <v>1111111111</v>
      </c>
      <c r="N512"/>
    </row>
    <row r="513" spans="1:14" s="25" customFormat="1">
      <c r="A513" t="e">
        <f>_xlfn.XLOOKUP(B513,Rotineiros!B$1:B$5000,Rotineiros!A$1:A$5000)</f>
        <v>#N/A</v>
      </c>
      <c r="B513" t="s">
        <v>17335</v>
      </c>
      <c r="C513" t="s">
        <v>17336</v>
      </c>
      <c r="D513"/>
      <c r="E513" s="3" t="e">
        <f>_xlfn.XLOOKUP(A513,'Badge Arqueiro'!A$1:A$170,'Badge Arqueiro'!B$1:B$170,"0")</f>
        <v>#N/A</v>
      </c>
      <c r="F513" s="55" t="e">
        <f>_xlfn.XLOOKUP(A513,Comiters!A$1:A$999,Comiters!B$1:B$999,"0")</f>
        <v>#N/A</v>
      </c>
      <c r="G513"/>
      <c r="H513"/>
      <c r="M513">
        <f t="shared" si="8"/>
        <v>1111111111</v>
      </c>
      <c r="N513"/>
    </row>
    <row r="514" spans="1:14" s="25" customFormat="1">
      <c r="A514" t="e">
        <f>_xlfn.XLOOKUP(B514,Rotineiros!B$1:B$5000,Rotineiros!A$1:A$5000)</f>
        <v>#N/A</v>
      </c>
      <c r="B514" t="s">
        <v>17325</v>
      </c>
      <c r="C514" t="s">
        <v>17326</v>
      </c>
      <c r="D514"/>
      <c r="E514" s="3" t="e">
        <f>_xlfn.XLOOKUP(A514,'Badge Arqueiro'!A$1:A$170,'Badge Arqueiro'!B$1:B$170,"0")</f>
        <v>#N/A</v>
      </c>
      <c r="F514" s="55" t="e">
        <f>_xlfn.XLOOKUP(A514,Comiters!A$1:A$999,Comiters!B$1:B$999,"0")</f>
        <v>#N/A</v>
      </c>
      <c r="G514"/>
      <c r="H514"/>
      <c r="M514">
        <f t="shared" si="8"/>
        <v>1111111111</v>
      </c>
      <c r="N514"/>
    </row>
    <row r="515" spans="1:14" s="25" customFormat="1">
      <c r="A515" t="e">
        <f>_xlfn.XLOOKUP(B515,Rotineiros!B$1:B$5000,Rotineiros!A$1:A$5000)</f>
        <v>#N/A</v>
      </c>
      <c r="B515" t="s">
        <v>17293</v>
      </c>
      <c r="C515" t="s">
        <v>17294</v>
      </c>
      <c r="D515"/>
      <c r="E515" s="3" t="e">
        <f>_xlfn.XLOOKUP(A515,'Badge Arqueiro'!A$1:A$170,'Badge Arqueiro'!B$1:B$170,"0")</f>
        <v>#N/A</v>
      </c>
      <c r="F515" s="55" t="e">
        <f>_xlfn.XLOOKUP(A515,Comiters!A$1:A$999,Comiters!B$1:B$999,"0")</f>
        <v>#N/A</v>
      </c>
      <c r="G515"/>
      <c r="H515"/>
      <c r="M515">
        <f t="shared" si="8"/>
        <v>1111111111</v>
      </c>
      <c r="N515"/>
    </row>
    <row r="516" spans="1:14" s="25" customFormat="1">
      <c r="A516" t="e">
        <f>_xlfn.XLOOKUP(B516,Rotineiros!B$1:B$5000,Rotineiros!A$1:A$5000)</f>
        <v>#N/A</v>
      </c>
      <c r="B516" t="s">
        <v>17291</v>
      </c>
      <c r="C516" t="s">
        <v>17292</v>
      </c>
      <c r="D516"/>
      <c r="E516" s="3" t="e">
        <f>_xlfn.XLOOKUP(A516,'Badge Arqueiro'!A$1:A$170,'Badge Arqueiro'!B$1:B$170,"0")</f>
        <v>#N/A</v>
      </c>
      <c r="F516" s="55" t="e">
        <f>_xlfn.XLOOKUP(A516,Comiters!A$1:A$999,Comiters!B$1:B$999,"0")</f>
        <v>#N/A</v>
      </c>
      <c r="G516"/>
      <c r="H516"/>
      <c r="M516">
        <f t="shared" si="8"/>
        <v>1111111111</v>
      </c>
      <c r="N516"/>
    </row>
    <row r="517" spans="1:14" s="25" customFormat="1">
      <c r="A517" t="e">
        <f>_xlfn.XLOOKUP(B517,Rotineiros!B$1:B$5000,Rotineiros!A$1:A$5000)</f>
        <v>#N/A</v>
      </c>
      <c r="B517" t="s">
        <v>16821</v>
      </c>
      <c r="C517" t="s">
        <v>15003</v>
      </c>
      <c r="D517"/>
      <c r="E517" s="3" t="e">
        <f>_xlfn.XLOOKUP(A517,'Badge Arqueiro'!A$1:A$170,'Badge Arqueiro'!B$1:B$170,"0")</f>
        <v>#N/A</v>
      </c>
      <c r="F517" s="55" t="e">
        <f>_xlfn.XLOOKUP(A517,Comiters!A$1:A$999,Comiters!B$1:B$999,"0")</f>
        <v>#N/A</v>
      </c>
      <c r="G517"/>
      <c r="H517"/>
      <c r="M517">
        <f t="shared" ref="M517:M580" si="9">IF(D517=D518,1111111111,0)</f>
        <v>1111111111</v>
      </c>
      <c r="N517"/>
    </row>
    <row r="518" spans="1:14" s="25" customFormat="1">
      <c r="A518" t="e">
        <f>_xlfn.XLOOKUP(B518,Rotineiros!B$1:B$5000,Rotineiros!A$1:A$5000)</f>
        <v>#N/A</v>
      </c>
      <c r="B518" t="s">
        <v>17578</v>
      </c>
      <c r="C518" t="s">
        <v>348</v>
      </c>
      <c r="D518"/>
      <c r="E518" s="3" t="e">
        <f>_xlfn.XLOOKUP(A518,'Badge Arqueiro'!A$1:A$170,'Badge Arqueiro'!B$1:B$170,"0")</f>
        <v>#N/A</v>
      </c>
      <c r="F518" s="55" t="e">
        <f>_xlfn.XLOOKUP(A518,Comiters!A$1:A$999,Comiters!B$1:B$999,"0")</f>
        <v>#N/A</v>
      </c>
      <c r="G518"/>
      <c r="H518"/>
      <c r="M518">
        <f t="shared" si="9"/>
        <v>1111111111</v>
      </c>
      <c r="N518"/>
    </row>
    <row r="519" spans="1:14" s="25" customFormat="1">
      <c r="A519" t="e">
        <f>_xlfn.XLOOKUP(B519,Rotineiros!B$1:B$5000,Rotineiros!A$1:A$5000)</f>
        <v>#N/A</v>
      </c>
      <c r="B519" t="s">
        <v>17681</v>
      </c>
      <c r="C519" t="s">
        <v>13736</v>
      </c>
      <c r="D519"/>
      <c r="E519" s="3" t="e">
        <f>_xlfn.XLOOKUP(A519,'Badge Arqueiro'!A$1:A$170,'Badge Arqueiro'!B$1:B$170,"0")</f>
        <v>#N/A</v>
      </c>
      <c r="F519" s="55" t="e">
        <f>_xlfn.XLOOKUP(A519,Comiters!A$1:A$999,Comiters!B$1:B$999,"0")</f>
        <v>#N/A</v>
      </c>
      <c r="G519"/>
      <c r="H519"/>
      <c r="M519">
        <f t="shared" si="9"/>
        <v>1111111111</v>
      </c>
      <c r="N519"/>
    </row>
    <row r="520" spans="1:14" s="25" customFormat="1">
      <c r="A520">
        <f>_xlfn.XLOOKUP(B520,Rotineiros!B$1:B$5000,Rotineiros!A$1:A$5000)</f>
        <v>0</v>
      </c>
      <c r="B520" t="s">
        <v>13540</v>
      </c>
      <c r="C520"/>
      <c r="D520"/>
      <c r="E520" s="3" t="str">
        <f>_xlfn.XLOOKUP(A520,'Badge Arqueiro'!A$1:A$170,'Badge Arqueiro'!B$1:B$170,"0")</f>
        <v>0</v>
      </c>
      <c r="F520" s="55" t="str">
        <f>_xlfn.XLOOKUP(A520,Comiters!A$1:A$999,Comiters!B$1:B$999,"0")</f>
        <v>0</v>
      </c>
      <c r="G520"/>
      <c r="H520"/>
      <c r="M520">
        <f t="shared" si="9"/>
        <v>0</v>
      </c>
      <c r="N520"/>
    </row>
    <row r="521" spans="1:14" s="25" customFormat="1">
      <c r="A521" t="str">
        <f>_xlfn.XLOOKUP(B521,Rotineiros!B$1:B$5000,Rotineiros!A$1:A$5000)</f>
        <v>C1317931</v>
      </c>
      <c r="B521" t="s">
        <v>11652</v>
      </c>
      <c r="C521"/>
      <c r="D521" t="s">
        <v>11731</v>
      </c>
      <c r="E521" s="3" t="str">
        <f>_xlfn.XLOOKUP(A521,'Badge Arqueiro'!A$1:A$170,'Badge Arqueiro'!B$1:B$170,"0")</f>
        <v>0</v>
      </c>
      <c r="F521" s="55">
        <f>_xlfn.XLOOKUP(A521,Comiters!A$1:A$999,Comiters!B$1:B$999,"0")</f>
        <v>1</v>
      </c>
      <c r="G521"/>
      <c r="H521"/>
      <c r="M521">
        <f t="shared" si="9"/>
        <v>0</v>
      </c>
      <c r="N521"/>
    </row>
    <row r="522" spans="1:14" s="25" customFormat="1">
      <c r="A522" t="str">
        <f>_xlfn.XLOOKUP(B522,Rotineiros!B$1:B$5000,Rotineiros!A$1:A$5000)</f>
        <v>C1324715</v>
      </c>
      <c r="B522" t="s">
        <v>3972</v>
      </c>
      <c r="C522"/>
      <c r="D522" t="s">
        <v>4139</v>
      </c>
      <c r="E522" s="3" t="str">
        <f>_xlfn.XLOOKUP(A522,'Badge Arqueiro'!A$1:A$170,'Badge Arqueiro'!B$1:B$170,"0")</f>
        <v>0</v>
      </c>
      <c r="F522" s="55" t="str">
        <f>_xlfn.XLOOKUP(A522,Comiters!A$1:A$999,Comiters!B$1:B$999,"0")</f>
        <v>0</v>
      </c>
      <c r="G522"/>
      <c r="H522"/>
      <c r="M522">
        <f t="shared" si="9"/>
        <v>0</v>
      </c>
      <c r="N522"/>
    </row>
    <row r="523" spans="1:14" s="25" customFormat="1">
      <c r="A523" t="str">
        <f>_xlfn.XLOOKUP(B523,Rotineiros!B$1:B$5000,Rotineiros!A$1:A$5000)</f>
        <v>C1325123</v>
      </c>
      <c r="B523" t="s">
        <v>11540</v>
      </c>
      <c r="C523"/>
      <c r="D523" t="s">
        <v>11599</v>
      </c>
      <c r="E523" s="3" t="str">
        <f>_xlfn.XLOOKUP(A523,'Badge Arqueiro'!A$1:A$170,'Badge Arqueiro'!B$1:B$170,"0")</f>
        <v>0</v>
      </c>
      <c r="F523" s="55" t="str">
        <f>_xlfn.XLOOKUP(A523,Comiters!A$1:A$999,Comiters!B$1:B$999,"0")</f>
        <v>0</v>
      </c>
      <c r="G523"/>
      <c r="H523"/>
      <c r="M523">
        <f t="shared" si="9"/>
        <v>0</v>
      </c>
      <c r="N523"/>
    </row>
    <row r="524" spans="1:14" s="25" customFormat="1">
      <c r="A524" t="str">
        <f>_xlfn.XLOOKUP(B524,Rotineiros!B$1:B$5000,Rotineiros!A$1:A$5000)</f>
        <v>C1325282</v>
      </c>
      <c r="B524" t="s">
        <v>17790</v>
      </c>
      <c r="C524"/>
      <c r="D524" t="s">
        <v>17791</v>
      </c>
      <c r="E524" s="3" t="str">
        <f>_xlfn.XLOOKUP(A524,'Badge Arqueiro'!A$1:A$170,'Badge Arqueiro'!B$1:B$170,"0")</f>
        <v>0</v>
      </c>
      <c r="F524" s="55">
        <f>_xlfn.XLOOKUP(A524,Comiters!A$1:A$999,Comiters!B$1:B$999,"0")</f>
        <v>1</v>
      </c>
      <c r="G524"/>
      <c r="H524"/>
      <c r="M524">
        <f t="shared" si="9"/>
        <v>0</v>
      </c>
      <c r="N524"/>
    </row>
    <row r="525" spans="1:14" s="25" customFormat="1">
      <c r="A525" t="str">
        <f>_xlfn.XLOOKUP(B525,Rotineiros!B$1:B$5000,Rotineiros!A$1:A$5000)</f>
        <v>C1326891</v>
      </c>
      <c r="B525" t="s">
        <v>16274</v>
      </c>
      <c r="C525"/>
      <c r="D525" t="s">
        <v>16275</v>
      </c>
      <c r="E525" s="3" t="str">
        <f>_xlfn.XLOOKUP(A525,'Badge Arqueiro'!A$1:A$170,'Badge Arqueiro'!B$1:B$170,"0")</f>
        <v>0</v>
      </c>
      <c r="F525" s="55">
        <f>_xlfn.XLOOKUP(A525,Comiters!A$1:A$999,Comiters!B$1:B$999,"0")</f>
        <v>1</v>
      </c>
      <c r="G525"/>
      <c r="H525"/>
      <c r="M525">
        <f t="shared" si="9"/>
        <v>0</v>
      </c>
      <c r="N525"/>
    </row>
    <row r="526" spans="1:14" s="25" customFormat="1">
      <c r="A526" t="str">
        <f>_xlfn.XLOOKUP(B526,Rotineiros!B$1:B$5000,Rotineiros!A$1:A$5000)</f>
        <v>C1326983</v>
      </c>
      <c r="B526" t="s">
        <v>1880</v>
      </c>
      <c r="C526"/>
      <c r="D526" t="s">
        <v>1882</v>
      </c>
      <c r="E526" s="3" t="str">
        <f>_xlfn.XLOOKUP(A526,'Badge Arqueiro'!A$1:A$170,'Badge Arqueiro'!B$1:B$170,"0")</f>
        <v>0</v>
      </c>
      <c r="F526" s="55">
        <f>_xlfn.XLOOKUP(A526,Comiters!A$1:A$999,Comiters!B$1:B$999,"0")</f>
        <v>1</v>
      </c>
      <c r="G526"/>
      <c r="H526"/>
      <c r="M526">
        <f t="shared" si="9"/>
        <v>0</v>
      </c>
      <c r="N526"/>
    </row>
    <row r="527" spans="1:14" s="25" customFormat="1">
      <c r="A527" t="str">
        <f>_xlfn.XLOOKUP(B527,Rotineiros!B$1:B$5000,Rotineiros!A$1:A$5000)</f>
        <v>C1328685</v>
      </c>
      <c r="B527" t="s">
        <v>15865</v>
      </c>
      <c r="C527"/>
      <c r="D527" t="s">
        <v>15866</v>
      </c>
      <c r="E527" s="3" t="str">
        <f>_xlfn.XLOOKUP(A527,'Badge Arqueiro'!A$1:A$170,'Badge Arqueiro'!B$1:B$170,"0")</f>
        <v>0</v>
      </c>
      <c r="F527" s="55">
        <f>_xlfn.XLOOKUP(A527,Comiters!A$1:A$999,Comiters!B$1:B$999,"0")</f>
        <v>1</v>
      </c>
      <c r="G527"/>
      <c r="H527"/>
      <c r="M527">
        <f t="shared" si="9"/>
        <v>0</v>
      </c>
      <c r="N527"/>
    </row>
    <row r="528" spans="1:14" s="25" customFormat="1">
      <c r="A528" t="str">
        <f>_xlfn.XLOOKUP(B528,Rotineiros!B$1:B$5000,Rotineiros!A$1:A$5000)</f>
        <v>C1328739</v>
      </c>
      <c r="B528" t="s">
        <v>15856</v>
      </c>
      <c r="C528"/>
      <c r="D528" t="s">
        <v>15858</v>
      </c>
      <c r="E528" s="3" t="str">
        <f>_xlfn.XLOOKUP(A528,'Badge Arqueiro'!A$1:A$170,'Badge Arqueiro'!B$1:B$170,"0")</f>
        <v>0</v>
      </c>
      <c r="F528" s="55" t="str">
        <f>_xlfn.XLOOKUP(A528,Comiters!A$1:A$999,Comiters!B$1:B$999,"0")</f>
        <v>0</v>
      </c>
      <c r="G528"/>
      <c r="H528"/>
      <c r="M528">
        <f t="shared" si="9"/>
        <v>0</v>
      </c>
      <c r="N528"/>
    </row>
    <row r="529" spans="1:14" s="25" customFormat="1">
      <c r="A529" t="str">
        <f>_xlfn.XLOOKUP(B529,Rotineiros!B$1:B$5000,Rotineiros!A$1:A$5000)</f>
        <v>C1329196</v>
      </c>
      <c r="B529" t="s">
        <v>17761</v>
      </c>
      <c r="C529"/>
      <c r="D529" t="s">
        <v>17762</v>
      </c>
      <c r="E529" s="3" t="str">
        <f>_xlfn.XLOOKUP(A529,'Badge Arqueiro'!A$1:A$170,'Badge Arqueiro'!B$1:B$170,"0")</f>
        <v>0</v>
      </c>
      <c r="F529" s="55" t="str">
        <f>_xlfn.XLOOKUP(A529,Comiters!A$1:A$999,Comiters!B$1:B$999,"0")</f>
        <v>0</v>
      </c>
      <c r="G529"/>
      <c r="H529"/>
      <c r="M529">
        <f t="shared" si="9"/>
        <v>0</v>
      </c>
      <c r="N529"/>
    </row>
    <row r="530" spans="1:14" s="25" customFormat="1">
      <c r="A530" t="str">
        <f>_xlfn.XLOOKUP(B530,Rotineiros!B$1:B$5000,Rotineiros!A$1:A$5000)</f>
        <v>C1329568</v>
      </c>
      <c r="B530" t="s">
        <v>17354</v>
      </c>
      <c r="C530"/>
      <c r="D530" t="s">
        <v>17355</v>
      </c>
      <c r="E530" s="3" t="str">
        <f>_xlfn.XLOOKUP(A530,'Badge Arqueiro'!A$1:A$170,'Badge Arqueiro'!B$1:B$170,"0")</f>
        <v>0</v>
      </c>
      <c r="F530" s="55" t="str">
        <f>_xlfn.XLOOKUP(A530,Comiters!A$1:A$999,Comiters!B$1:B$999,"0")</f>
        <v>0</v>
      </c>
      <c r="G530"/>
      <c r="H530"/>
      <c r="M530">
        <f t="shared" si="9"/>
        <v>0</v>
      </c>
      <c r="N530"/>
    </row>
    <row r="531" spans="1:14" s="25" customFormat="1">
      <c r="A531" t="str">
        <f>_xlfn.XLOOKUP(B531,Rotineiros!B$1:B$5000,Rotineiros!A$1:A$5000)</f>
        <v>C1329639</v>
      </c>
      <c r="B531" t="s">
        <v>16519</v>
      </c>
      <c r="C531"/>
      <c r="D531" t="s">
        <v>16521</v>
      </c>
      <c r="E531" s="3" t="str">
        <f>_xlfn.XLOOKUP(A531,'Badge Arqueiro'!A$1:A$170,'Badge Arqueiro'!B$1:B$170,"0")</f>
        <v>0</v>
      </c>
      <c r="F531" s="55" t="str">
        <f>_xlfn.XLOOKUP(A531,Comiters!A$1:A$999,Comiters!B$1:B$999,"0")</f>
        <v>0</v>
      </c>
      <c r="G531"/>
      <c r="H531"/>
      <c r="M531">
        <f t="shared" si="9"/>
        <v>0</v>
      </c>
      <c r="N531"/>
    </row>
    <row r="532" spans="1:14" s="25" customFormat="1">
      <c r="A532" t="str">
        <f>_xlfn.XLOOKUP(B532,Rotineiros!B$1:B$5000,Rotineiros!A$1:A$5000)</f>
        <v>C1331245</v>
      </c>
      <c r="B532" t="s">
        <v>17582</v>
      </c>
      <c r="C532"/>
      <c r="D532" t="s">
        <v>17583</v>
      </c>
      <c r="E532" s="3" t="str">
        <f>_xlfn.XLOOKUP(A532,'Badge Arqueiro'!A$1:A$170,'Badge Arqueiro'!B$1:B$170,"0")</f>
        <v>0</v>
      </c>
      <c r="F532" s="55">
        <f>_xlfn.XLOOKUP(A532,Comiters!A$1:A$999,Comiters!B$1:B$999,"0")</f>
        <v>1</v>
      </c>
      <c r="G532"/>
      <c r="H532"/>
      <c r="M532">
        <f t="shared" si="9"/>
        <v>0</v>
      </c>
      <c r="N532"/>
    </row>
    <row r="533" spans="1:14" s="25" customFormat="1">
      <c r="A533" t="str">
        <f>_xlfn.XLOOKUP(B533,Rotineiros!B$1:B$5000,Rotineiros!A$1:A$5000)</f>
        <v>C1333373</v>
      </c>
      <c r="B533" t="s">
        <v>17404</v>
      </c>
      <c r="C533"/>
      <c r="D533" t="s">
        <v>17405</v>
      </c>
      <c r="E533" s="3" t="str">
        <f>_xlfn.XLOOKUP(A533,'Badge Arqueiro'!A$1:A$170,'Badge Arqueiro'!B$1:B$170,"0")</f>
        <v>0</v>
      </c>
      <c r="F533" s="55" t="str">
        <f>_xlfn.XLOOKUP(A533,Comiters!A$1:A$999,Comiters!B$1:B$999,"0")</f>
        <v>0</v>
      </c>
      <c r="G533"/>
      <c r="H533"/>
      <c r="M533">
        <f t="shared" si="9"/>
        <v>0</v>
      </c>
      <c r="N533"/>
    </row>
    <row r="534" spans="1:14" s="25" customFormat="1">
      <c r="A534" t="str">
        <f>_xlfn.XLOOKUP(B534,Rotineiros!B$1:B$5000,Rotineiros!A$1:A$5000)</f>
        <v>F0723144</v>
      </c>
      <c r="B534" t="s">
        <v>2763</v>
      </c>
      <c r="C534"/>
      <c r="D534" t="s">
        <v>17759</v>
      </c>
      <c r="E534" s="3" t="str">
        <f>_xlfn.XLOOKUP(A534,'Badge Arqueiro'!A$1:A$170,'Badge Arqueiro'!B$1:B$170,"0")</f>
        <v>0</v>
      </c>
      <c r="F534" s="55" t="str">
        <f>_xlfn.XLOOKUP(A534,Comiters!A$1:A$999,Comiters!B$1:B$999,"0")</f>
        <v>0</v>
      </c>
      <c r="G534"/>
      <c r="H534"/>
      <c r="M534">
        <f t="shared" si="9"/>
        <v>0</v>
      </c>
      <c r="N534"/>
    </row>
    <row r="535" spans="1:14" s="25" customFormat="1">
      <c r="A535" t="str">
        <f>_xlfn.XLOOKUP(B535,Rotineiros!B$1:B$5000,Rotineiros!A$1:A$5000)</f>
        <v>F0741435</v>
      </c>
      <c r="B535" t="s">
        <v>135</v>
      </c>
      <c r="C535"/>
      <c r="D535" t="s">
        <v>136</v>
      </c>
      <c r="E535" s="3" t="str">
        <f>_xlfn.XLOOKUP(A535,'Badge Arqueiro'!A$1:A$170,'Badge Arqueiro'!B$1:B$170,"0")</f>
        <v>0</v>
      </c>
      <c r="F535" s="55" t="str">
        <f>_xlfn.XLOOKUP(A535,Comiters!A$1:A$999,Comiters!B$1:B$999,"0")</f>
        <v>0</v>
      </c>
      <c r="G535"/>
      <c r="H535"/>
      <c r="M535">
        <f t="shared" si="9"/>
        <v>0</v>
      </c>
      <c r="N535"/>
    </row>
    <row r="536" spans="1:14" s="25" customFormat="1">
      <c r="A536" t="str">
        <f>_xlfn.XLOOKUP(B536,Rotineiros!B$1:B$5000,Rotineiros!A$1:A$5000)</f>
        <v>F1680299</v>
      </c>
      <c r="B536" t="s">
        <v>17783</v>
      </c>
      <c r="C536"/>
      <c r="D536" t="s">
        <v>17784</v>
      </c>
      <c r="E536" s="3" t="str">
        <f>_xlfn.XLOOKUP(A536,'Badge Arqueiro'!A$1:A$170,'Badge Arqueiro'!B$1:B$170,"0")</f>
        <v>0</v>
      </c>
      <c r="F536" s="55">
        <f>_xlfn.XLOOKUP(A536,Comiters!A$1:A$999,Comiters!B$1:B$999,"0")</f>
        <v>1</v>
      </c>
      <c r="G536"/>
      <c r="H536"/>
      <c r="M536">
        <f t="shared" si="9"/>
        <v>0</v>
      </c>
      <c r="N536"/>
    </row>
    <row r="537" spans="1:14" s="25" customFormat="1">
      <c r="A537" t="str">
        <f>_xlfn.XLOOKUP(B537,Rotineiros!B$1:B$5000,Rotineiros!A$1:A$5000)</f>
        <v>F1942961</v>
      </c>
      <c r="B537" t="s">
        <v>17591</v>
      </c>
      <c r="C537"/>
      <c r="D537" t="s">
        <v>17592</v>
      </c>
      <c r="E537" s="3" t="str">
        <f>_xlfn.XLOOKUP(A537,'Badge Arqueiro'!A$1:A$170,'Badge Arqueiro'!B$1:B$170,"0")</f>
        <v>0</v>
      </c>
      <c r="F537" s="55" t="str">
        <f>_xlfn.XLOOKUP(A537,Comiters!A$1:A$999,Comiters!B$1:B$999,"0")</f>
        <v>0</v>
      </c>
      <c r="G537"/>
      <c r="H537"/>
      <c r="M537">
        <f t="shared" si="9"/>
        <v>0</v>
      </c>
      <c r="N537"/>
    </row>
    <row r="538" spans="1:14" s="25" customFormat="1">
      <c r="A538" t="str">
        <f>_xlfn.XLOOKUP(B538,Rotineiros!B$1:B$5000,Rotineiros!A$1:A$5000)</f>
        <v>F1998019</v>
      </c>
      <c r="B538" t="s">
        <v>905</v>
      </c>
      <c r="C538"/>
      <c r="D538" t="s">
        <v>907</v>
      </c>
      <c r="E538" s="3">
        <f>_xlfn.XLOOKUP(A538,'Badge Arqueiro'!A$1:A$170,'Badge Arqueiro'!B$1:B$170,"0")</f>
        <v>1</v>
      </c>
      <c r="F538" s="55">
        <f>_xlfn.XLOOKUP(A538,Comiters!A$1:A$999,Comiters!B$1:B$999,"0")</f>
        <v>1</v>
      </c>
      <c r="G538"/>
      <c r="H538"/>
      <c r="M538">
        <f t="shared" si="9"/>
        <v>0</v>
      </c>
      <c r="N538"/>
    </row>
    <row r="539" spans="1:14" s="25" customFormat="1">
      <c r="A539" t="str">
        <f>_xlfn.XLOOKUP(B539,Rotineiros!B$1:B$5000,Rotineiros!A$1:A$5000)</f>
        <v>F2027938</v>
      </c>
      <c r="B539" t="s">
        <v>13206</v>
      </c>
      <c r="C539"/>
      <c r="D539" t="s">
        <v>13207</v>
      </c>
      <c r="E539" s="3" t="str">
        <f>_xlfn.XLOOKUP(A539,'Badge Arqueiro'!A$1:A$170,'Badge Arqueiro'!B$1:B$170,"0")</f>
        <v>0</v>
      </c>
      <c r="F539" s="55" t="str">
        <f>_xlfn.XLOOKUP(A539,Comiters!A$1:A$999,Comiters!B$1:B$999,"0")</f>
        <v>0</v>
      </c>
      <c r="G539"/>
      <c r="H539"/>
      <c r="M539">
        <f t="shared" si="9"/>
        <v>0</v>
      </c>
      <c r="N539"/>
    </row>
    <row r="540" spans="1:14" s="25" customFormat="1">
      <c r="A540" t="str">
        <f>_xlfn.XLOOKUP(B540,Rotineiros!B$1:B$5000,Rotineiros!A$1:A$5000)</f>
        <v>F2736079</v>
      </c>
      <c r="B540" t="s">
        <v>12137</v>
      </c>
      <c r="C540"/>
      <c r="D540" t="s">
        <v>12187</v>
      </c>
      <c r="E540" s="3">
        <f>_xlfn.XLOOKUP(A540,'Badge Arqueiro'!A$1:A$170,'Badge Arqueiro'!B$1:B$170,"0")</f>
        <v>1</v>
      </c>
      <c r="F540" s="55">
        <f>_xlfn.XLOOKUP(A540,Comiters!A$1:A$999,Comiters!B$1:B$999,"0")</f>
        <v>1</v>
      </c>
      <c r="G540"/>
      <c r="H540"/>
      <c r="M540">
        <f t="shared" si="9"/>
        <v>0</v>
      </c>
      <c r="N540"/>
    </row>
    <row r="541" spans="1:14" s="25" customFormat="1">
      <c r="A541" t="str">
        <f>_xlfn.XLOOKUP(B541,Rotineiros!B$1:B$5000,Rotineiros!A$1:A$5000)</f>
        <v>F2736236</v>
      </c>
      <c r="B541" t="s">
        <v>1700</v>
      </c>
      <c r="C541"/>
      <c r="D541" t="s">
        <v>1701</v>
      </c>
      <c r="E541" s="3" t="str">
        <f>_xlfn.XLOOKUP(A541,'Badge Arqueiro'!A$1:A$170,'Badge Arqueiro'!B$1:B$170,"0")</f>
        <v>0</v>
      </c>
      <c r="F541" s="55">
        <f>_xlfn.XLOOKUP(A541,Comiters!A$1:A$999,Comiters!B$1:B$999,"0")</f>
        <v>1</v>
      </c>
      <c r="G541"/>
      <c r="H541"/>
      <c r="M541">
        <f t="shared" si="9"/>
        <v>0</v>
      </c>
      <c r="N541"/>
    </row>
    <row r="542" spans="1:14" s="25" customFormat="1">
      <c r="A542" t="str">
        <f>_xlfn.XLOOKUP(B542,Rotineiros!B$1:B$5000,Rotineiros!A$1:A$5000)</f>
        <v>F2753975</v>
      </c>
      <c r="B542" t="s">
        <v>17505</v>
      </c>
      <c r="C542"/>
      <c r="D542" t="s">
        <v>17506</v>
      </c>
      <c r="E542" s="3" t="str">
        <f>_xlfn.XLOOKUP(A542,'Badge Arqueiro'!A$1:A$170,'Badge Arqueiro'!B$1:B$170,"0")</f>
        <v>0</v>
      </c>
      <c r="F542" s="55" t="str">
        <f>_xlfn.XLOOKUP(A542,Comiters!A$1:A$999,Comiters!B$1:B$999,"0")</f>
        <v>0</v>
      </c>
      <c r="G542"/>
      <c r="H542"/>
      <c r="M542">
        <f t="shared" si="9"/>
        <v>0</v>
      </c>
      <c r="N542"/>
    </row>
    <row r="543" spans="1:14" s="25" customFormat="1">
      <c r="A543" t="str">
        <f>_xlfn.XLOOKUP(B543,Rotineiros!B$1:B$5000,Rotineiros!A$1:A$5000)</f>
        <v>F3188411</v>
      </c>
      <c r="B543" t="s">
        <v>991</v>
      </c>
      <c r="C543"/>
      <c r="D543" t="s">
        <v>992</v>
      </c>
      <c r="E543" s="3" t="str">
        <f>_xlfn.XLOOKUP(A543,'Badge Arqueiro'!A$1:A$170,'Badge Arqueiro'!B$1:B$170,"0")</f>
        <v>0</v>
      </c>
      <c r="F543" s="55" t="str">
        <f>_xlfn.XLOOKUP(A543,Comiters!A$1:A$999,Comiters!B$1:B$999,"0")</f>
        <v>0</v>
      </c>
      <c r="G543"/>
      <c r="H543"/>
      <c r="M543">
        <f t="shared" si="9"/>
        <v>0</v>
      </c>
      <c r="N543"/>
    </row>
    <row r="544" spans="1:14" s="25" customFormat="1">
      <c r="A544" t="str">
        <f>_xlfn.XLOOKUP(B544,Rotineiros!B$1:B$5000,Rotineiros!A$1:A$5000)</f>
        <v>F3893418</v>
      </c>
      <c r="B544" t="s">
        <v>1026</v>
      </c>
      <c r="C544"/>
      <c r="D544" t="s">
        <v>1027</v>
      </c>
      <c r="E544" s="3" t="str">
        <f>_xlfn.XLOOKUP(A544,'Badge Arqueiro'!A$1:A$170,'Badge Arqueiro'!B$1:B$170,"0")</f>
        <v>0</v>
      </c>
      <c r="F544" s="55" t="str">
        <f>_xlfn.XLOOKUP(A544,Comiters!A$1:A$999,Comiters!B$1:B$999,"0")</f>
        <v>0</v>
      </c>
      <c r="G544"/>
      <c r="H544"/>
      <c r="M544">
        <f t="shared" si="9"/>
        <v>0</v>
      </c>
      <c r="N544"/>
    </row>
    <row r="545" spans="1:14" s="25" customFormat="1">
      <c r="A545" t="str">
        <f>_xlfn.XLOOKUP(B545,Rotineiros!B$1:B$5000,Rotineiros!A$1:A$5000)</f>
        <v>F4976259</v>
      </c>
      <c r="B545" t="s">
        <v>3030</v>
      </c>
      <c r="C545"/>
      <c r="D545" t="s">
        <v>3031</v>
      </c>
      <c r="E545" s="3" t="str">
        <f>_xlfn.XLOOKUP(A545,'Badge Arqueiro'!A$1:A$170,'Badge Arqueiro'!B$1:B$170,"0")</f>
        <v>0</v>
      </c>
      <c r="F545" s="55" t="str">
        <f>_xlfn.XLOOKUP(A545,Comiters!A$1:A$999,Comiters!B$1:B$999,"0")</f>
        <v>0</v>
      </c>
      <c r="G545"/>
      <c r="H545"/>
      <c r="M545">
        <f t="shared" si="9"/>
        <v>0</v>
      </c>
      <c r="N545"/>
    </row>
    <row r="546" spans="1:14" s="25" customFormat="1">
      <c r="A546" t="str">
        <f>_xlfn.XLOOKUP(B546,Rotineiros!B$1:B$5000,Rotineiros!A$1:A$5000)</f>
        <v>F5115716</v>
      </c>
      <c r="B546" t="s">
        <v>12352</v>
      </c>
      <c r="C546"/>
      <c r="D546" t="s">
        <v>12354</v>
      </c>
      <c r="E546" s="3" t="str">
        <f>_xlfn.XLOOKUP(A546,'Badge Arqueiro'!A$1:A$170,'Badge Arqueiro'!B$1:B$170,"0")</f>
        <v>0</v>
      </c>
      <c r="F546" s="55" t="str">
        <f>_xlfn.XLOOKUP(A546,Comiters!A$1:A$999,Comiters!B$1:B$999,"0")</f>
        <v>0</v>
      </c>
      <c r="G546"/>
      <c r="H546"/>
      <c r="M546">
        <f t="shared" si="9"/>
        <v>0</v>
      </c>
      <c r="N546"/>
    </row>
    <row r="547" spans="1:14" s="25" customFormat="1">
      <c r="A547" t="str">
        <f>_xlfn.XLOOKUP(B547,Rotineiros!B$1:B$5000,Rotineiros!A$1:A$5000)</f>
        <v>F5116458</v>
      </c>
      <c r="B547" t="s">
        <v>1047</v>
      </c>
      <c r="C547"/>
      <c r="D547" t="s">
        <v>1049</v>
      </c>
      <c r="E547" s="3" t="str">
        <f>_xlfn.XLOOKUP(A547,'Badge Arqueiro'!A$1:A$170,'Badge Arqueiro'!B$1:B$170,"0")</f>
        <v>0</v>
      </c>
      <c r="F547" s="55" t="str">
        <f>_xlfn.XLOOKUP(A547,Comiters!A$1:A$999,Comiters!B$1:B$999,"0")</f>
        <v>0</v>
      </c>
      <c r="G547"/>
      <c r="H547"/>
      <c r="M547">
        <f t="shared" si="9"/>
        <v>0</v>
      </c>
      <c r="N547"/>
    </row>
    <row r="548" spans="1:14" s="25" customFormat="1">
      <c r="A548" t="str">
        <f>_xlfn.XLOOKUP(B548,Rotineiros!B$1:B$5000,Rotineiros!A$1:A$5000)</f>
        <v>F6206672</v>
      </c>
      <c r="B548" t="s">
        <v>13863</v>
      </c>
      <c r="C548"/>
      <c r="D548" t="s">
        <v>13865</v>
      </c>
      <c r="E548" s="3" t="str">
        <f>_xlfn.XLOOKUP(A548,'Badge Arqueiro'!A$1:A$170,'Badge Arqueiro'!B$1:B$170,"0")</f>
        <v>0</v>
      </c>
      <c r="F548" s="55" t="str">
        <f>_xlfn.XLOOKUP(A548,Comiters!A$1:A$999,Comiters!B$1:B$999,"0")</f>
        <v>0</v>
      </c>
      <c r="G548"/>
      <c r="H548"/>
      <c r="M548">
        <f t="shared" si="9"/>
        <v>0</v>
      </c>
      <c r="N548"/>
    </row>
    <row r="549" spans="1:14" s="25" customFormat="1">
      <c r="A549" t="str">
        <f>_xlfn.XLOOKUP(B549,Rotineiros!B$1:B$5000,Rotineiros!A$1:A$5000)</f>
        <v>F6323021</v>
      </c>
      <c r="B549" t="s">
        <v>2393</v>
      </c>
      <c r="C549"/>
      <c r="D549" t="s">
        <v>2395</v>
      </c>
      <c r="E549" s="3"/>
      <c r="F549" s="55"/>
      <c r="G549"/>
      <c r="H549"/>
      <c r="M549">
        <f t="shared" si="9"/>
        <v>0</v>
      </c>
      <c r="N549"/>
    </row>
    <row r="550" spans="1:14" s="25" customFormat="1">
      <c r="A550" t="str">
        <f>_xlfn.XLOOKUP(B550,Rotineiros!B$1:B$5000,Rotineiros!A$1:A$5000)</f>
        <v>F6583639</v>
      </c>
      <c r="B550" t="s">
        <v>1087</v>
      </c>
      <c r="C550"/>
      <c r="D550" t="s">
        <v>1088</v>
      </c>
      <c r="E550" s="3"/>
      <c r="F550" s="55"/>
      <c r="G550"/>
      <c r="H550"/>
      <c r="M550">
        <f t="shared" si="9"/>
        <v>0</v>
      </c>
      <c r="N550"/>
    </row>
    <row r="551" spans="1:14" s="25" customFormat="1">
      <c r="A551" t="str">
        <f>_xlfn.XLOOKUP(B551,Rotineiros!B$1:B$5000,Rotineiros!A$1:A$5000)</f>
        <v>F6608987</v>
      </c>
      <c r="B551" t="s">
        <v>12936</v>
      </c>
      <c r="C551"/>
      <c r="D551" t="s">
        <v>12937</v>
      </c>
      <c r="E551" s="3"/>
      <c r="F551" s="55"/>
      <c r="G551"/>
      <c r="H551"/>
      <c r="M551">
        <f t="shared" si="9"/>
        <v>0</v>
      </c>
      <c r="N551"/>
    </row>
    <row r="552" spans="1:14" s="25" customFormat="1">
      <c r="A552" t="str">
        <f>_xlfn.XLOOKUP(B552,Rotineiros!B$1:B$5000,Rotineiros!A$1:A$5000)</f>
        <v>F6771490</v>
      </c>
      <c r="B552" t="s">
        <v>15575</v>
      </c>
      <c r="C552"/>
      <c r="D552" t="s">
        <v>15576</v>
      </c>
      <c r="E552" s="3"/>
      <c r="F552" s="55"/>
      <c r="G552"/>
      <c r="H552"/>
      <c r="M552">
        <f t="shared" si="9"/>
        <v>0</v>
      </c>
      <c r="N552"/>
    </row>
    <row r="553" spans="1:14" s="25" customFormat="1">
      <c r="A553" t="str">
        <f>_xlfn.XLOOKUP(B553,Rotineiros!B$1:B$5000,Rotineiros!A$1:A$5000)</f>
        <v>F6806148</v>
      </c>
      <c r="B553" t="s">
        <v>11335</v>
      </c>
      <c r="C553"/>
      <c r="D553" t="s">
        <v>11422</v>
      </c>
      <c r="E553" s="3"/>
      <c r="F553" s="55"/>
      <c r="G553"/>
      <c r="H553"/>
      <c r="M553">
        <f t="shared" si="9"/>
        <v>0</v>
      </c>
      <c r="N553"/>
    </row>
    <row r="554" spans="1:14" s="25" customFormat="1">
      <c r="A554" t="str">
        <f>_xlfn.XLOOKUP(B554,Rotineiros!B$1:B$5000,Rotineiros!A$1:A$5000)</f>
        <v>F6855063</v>
      </c>
      <c r="B554" t="s">
        <v>13767</v>
      </c>
      <c r="C554"/>
      <c r="D554" t="s">
        <v>13768</v>
      </c>
      <c r="E554" s="3"/>
      <c r="F554" s="55"/>
      <c r="G554"/>
      <c r="H554"/>
      <c r="M554">
        <f t="shared" si="9"/>
        <v>0</v>
      </c>
      <c r="N554"/>
    </row>
    <row r="555" spans="1:14" s="25" customFormat="1">
      <c r="A555" t="str">
        <f>_xlfn.XLOOKUP(B555,Rotineiros!B$1:B$5000,Rotineiros!A$1:A$5000)</f>
        <v>F6863825</v>
      </c>
      <c r="B555" t="s">
        <v>7386</v>
      </c>
      <c r="C555"/>
      <c r="D555" t="s">
        <v>13766</v>
      </c>
      <c r="E555" s="3"/>
      <c r="F555" s="55"/>
      <c r="G555"/>
      <c r="H555"/>
      <c r="M555">
        <f t="shared" si="9"/>
        <v>0</v>
      </c>
      <c r="N555"/>
    </row>
    <row r="556" spans="1:14" s="25" customFormat="1">
      <c r="A556" t="str">
        <f>_xlfn.XLOOKUP(B556,Rotineiros!B$1:B$5000,Rotineiros!A$1:A$5000)</f>
        <v>F7577049</v>
      </c>
      <c r="B556" t="s">
        <v>13320</v>
      </c>
      <c r="C556"/>
      <c r="D556" t="s">
        <v>13321</v>
      </c>
      <c r="E556" s="3"/>
      <c r="F556" s="55"/>
      <c r="G556"/>
      <c r="H556"/>
      <c r="M556">
        <f t="shared" si="9"/>
        <v>0</v>
      </c>
      <c r="N556"/>
    </row>
    <row r="557" spans="1:14" s="25" customFormat="1">
      <c r="A557" t="str">
        <f>_xlfn.XLOOKUP(B557,Rotineiros!B$1:B$5000,Rotineiros!A$1:A$5000)</f>
        <v>F8174734</v>
      </c>
      <c r="B557" t="s">
        <v>344</v>
      </c>
      <c r="C557"/>
      <c r="D557" t="s">
        <v>345</v>
      </c>
      <c r="E557" s="3"/>
      <c r="F557" s="55"/>
      <c r="G557"/>
      <c r="H557"/>
      <c r="M557">
        <f t="shared" si="9"/>
        <v>0</v>
      </c>
      <c r="N557"/>
    </row>
    <row r="558" spans="1:14" s="25" customFormat="1">
      <c r="A558" t="str">
        <f>_xlfn.XLOOKUP(B558,Rotineiros!B$1:B$5000,Rotineiros!A$1:A$5000)</f>
        <v>F8368500</v>
      </c>
      <c r="B558" t="s">
        <v>17745</v>
      </c>
      <c r="C558"/>
      <c r="D558" t="s">
        <v>17746</v>
      </c>
      <c r="E558" s="3"/>
      <c r="F558" s="55"/>
      <c r="G558"/>
      <c r="H558"/>
      <c r="M558">
        <f t="shared" si="9"/>
        <v>0</v>
      </c>
      <c r="N558"/>
    </row>
    <row r="559" spans="1:14" s="25" customFormat="1">
      <c r="A559" t="str">
        <f>_xlfn.XLOOKUP(B559,Rotineiros!B$1:B$5000,Rotineiros!A$1:A$5000)</f>
        <v>F8599673</v>
      </c>
      <c r="B559" t="s">
        <v>12957</v>
      </c>
      <c r="C559"/>
      <c r="D559" t="s">
        <v>12958</v>
      </c>
      <c r="E559" s="3"/>
      <c r="F559" s="55"/>
      <c r="G559"/>
      <c r="H559"/>
      <c r="M559">
        <f t="shared" si="9"/>
        <v>0</v>
      </c>
      <c r="N559"/>
    </row>
    <row r="560" spans="1:14" s="25" customFormat="1">
      <c r="A560" t="str">
        <f>_xlfn.XLOOKUP(B560,Rotineiros!B$1:B$5000,Rotineiros!A$1:A$5000)</f>
        <v>F8936258</v>
      </c>
      <c r="B560" t="s">
        <v>2932</v>
      </c>
      <c r="C560"/>
      <c r="D560" t="s">
        <v>14603</v>
      </c>
      <c r="E560" s="3"/>
      <c r="F560" s="55"/>
      <c r="G560" s="3"/>
      <c r="H560"/>
      <c r="M560">
        <f t="shared" si="9"/>
        <v>0</v>
      </c>
      <c r="N560"/>
    </row>
    <row r="561" spans="1:14" s="25" customFormat="1">
      <c r="A561" t="str">
        <f>_xlfn.XLOOKUP(B561,Rotineiros!B$1:B$5000,Rotineiros!A$1:A$5000)</f>
        <v>F9346887</v>
      </c>
      <c r="B561" t="s">
        <v>2958</v>
      </c>
      <c r="C561"/>
      <c r="D561" t="s">
        <v>17068</v>
      </c>
      <c r="E561" s="3"/>
      <c r="F561" s="55"/>
      <c r="G561"/>
      <c r="H561"/>
      <c r="M561">
        <f t="shared" si="9"/>
        <v>0</v>
      </c>
      <c r="N561"/>
    </row>
    <row r="562" spans="1:14" s="25" customFormat="1">
      <c r="A562" t="str">
        <f>_xlfn.XLOOKUP(B562,Rotineiros!B$1:B$5000,Rotineiros!A$1:A$5000)</f>
        <v>F9513636</v>
      </c>
      <c r="B562" t="s">
        <v>17785</v>
      </c>
      <c r="C562"/>
      <c r="D562" t="s">
        <v>17786</v>
      </c>
      <c r="E562" s="3"/>
      <c r="F562" s="55"/>
      <c r="G562"/>
      <c r="H562"/>
      <c r="M562">
        <f t="shared" si="9"/>
        <v>0</v>
      </c>
      <c r="N562"/>
    </row>
    <row r="563" spans="1:14" s="25" customFormat="1">
      <c r="A563" t="str">
        <f>_xlfn.XLOOKUP(B563,Rotineiros!B$1:B$5000,Rotineiros!A$1:A$5000)</f>
        <v>F9840491</v>
      </c>
      <c r="B563" t="s">
        <v>647</v>
      </c>
      <c r="C563"/>
      <c r="D563" t="s">
        <v>649</v>
      </c>
      <c r="E563" s="3"/>
      <c r="F563" s="55"/>
      <c r="G563"/>
      <c r="H563"/>
      <c r="M563">
        <f t="shared" si="9"/>
        <v>0</v>
      </c>
      <c r="N563"/>
    </row>
    <row r="564" spans="1:14" s="25" customFormat="1">
      <c r="A564" t="e">
        <f>_xlfn.XLOOKUP(B564,Rotineiros!B$1:B$5000,Rotineiros!A$1:A$5000)</f>
        <v>#N/A</v>
      </c>
      <c r="B564" t="s">
        <v>17531</v>
      </c>
      <c r="C564"/>
      <c r="D564"/>
      <c r="E564" s="3"/>
      <c r="F564" s="55"/>
      <c r="G564"/>
      <c r="H564"/>
      <c r="M564">
        <f t="shared" si="9"/>
        <v>1111111111</v>
      </c>
      <c r="N564"/>
    </row>
    <row r="565" spans="1:14" s="25" customFormat="1">
      <c r="A565" t="e">
        <f>_xlfn.XLOOKUP(B565,Rotineiros!B$1:B$5000,Rotineiros!A$1:A$5000)</f>
        <v>#N/A</v>
      </c>
      <c r="B565" t="s">
        <v>17342</v>
      </c>
      <c r="C565"/>
      <c r="D565"/>
      <c r="E565" s="3"/>
      <c r="F565" s="55"/>
      <c r="G565"/>
      <c r="H565"/>
      <c r="M565">
        <f t="shared" si="9"/>
        <v>1111111111</v>
      </c>
      <c r="N565"/>
    </row>
    <row r="566" spans="1:14" s="25" customFormat="1">
      <c r="A566"/>
      <c r="B566"/>
      <c r="C566"/>
      <c r="D566"/>
      <c r="E566" s="3"/>
      <c r="F566" s="55"/>
      <c r="G566"/>
      <c r="H566"/>
      <c r="M566">
        <f t="shared" si="9"/>
        <v>1111111111</v>
      </c>
      <c r="N566"/>
    </row>
    <row r="567" spans="1:14" s="25" customFormat="1">
      <c r="A567"/>
      <c r="B567"/>
      <c r="C567"/>
      <c r="D567"/>
      <c r="E567" s="3" t="e">
        <f>SUM(E4:E548)</f>
        <v>#N/A</v>
      </c>
      <c r="F567" s="3" t="e">
        <f>SUM(F4:F548)</f>
        <v>#N/A</v>
      </c>
      <c r="G567"/>
      <c r="H567"/>
      <c r="M567">
        <f t="shared" si="9"/>
        <v>1111111111</v>
      </c>
      <c r="N567"/>
    </row>
    <row r="568" spans="1:14" s="25" customFormat="1">
      <c r="A568"/>
      <c r="B568"/>
      <c r="C568"/>
      <c r="D568"/>
      <c r="E568" s="3"/>
      <c r="F568" s="55"/>
      <c r="G568"/>
      <c r="H568"/>
      <c r="M568">
        <f t="shared" si="9"/>
        <v>1111111111</v>
      </c>
      <c r="N568"/>
    </row>
    <row r="569" spans="1:14" s="25" customFormat="1">
      <c r="A569"/>
      <c r="B569"/>
      <c r="C569"/>
      <c r="D569"/>
      <c r="E569" s="3"/>
      <c r="F569" s="55"/>
      <c r="G569"/>
      <c r="H569"/>
      <c r="M569">
        <f t="shared" si="9"/>
        <v>1111111111</v>
      </c>
      <c r="N569"/>
    </row>
    <row r="570" spans="1:14" s="25" customFormat="1">
      <c r="A570"/>
      <c r="B570"/>
      <c r="C570"/>
      <c r="D570"/>
      <c r="E570" s="3"/>
      <c r="F570" s="55"/>
      <c r="G570"/>
      <c r="H570"/>
      <c r="M570">
        <f t="shared" si="9"/>
        <v>1111111111</v>
      </c>
      <c r="N570"/>
    </row>
    <row r="571" spans="1:14" s="25" customFormat="1">
      <c r="A571"/>
      <c r="B571"/>
      <c r="C571"/>
      <c r="D571"/>
      <c r="E571" s="3"/>
      <c r="F571" s="55"/>
      <c r="G571"/>
      <c r="H571"/>
      <c r="M571">
        <f t="shared" si="9"/>
        <v>1111111111</v>
      </c>
      <c r="N571"/>
    </row>
    <row r="572" spans="1:14" s="25" customFormat="1">
      <c r="A572"/>
      <c r="B572"/>
      <c r="C572"/>
      <c r="D572"/>
      <c r="E572" s="3"/>
      <c r="F572" s="55"/>
      <c r="G572"/>
      <c r="H572"/>
      <c r="M572">
        <f t="shared" si="9"/>
        <v>1111111111</v>
      </c>
      <c r="N572"/>
    </row>
    <row r="573" spans="1:14" s="25" customFormat="1">
      <c r="A573"/>
      <c r="B573"/>
      <c r="C573"/>
      <c r="D573"/>
      <c r="E573" s="3"/>
      <c r="F573" s="55"/>
      <c r="G573" s="3"/>
      <c r="H573"/>
      <c r="M573">
        <f t="shared" si="9"/>
        <v>1111111111</v>
      </c>
      <c r="N573"/>
    </row>
    <row r="574" spans="1:14" s="25" customFormat="1">
      <c r="A574"/>
      <c r="B574"/>
      <c r="C574"/>
      <c r="D574"/>
      <c r="E574" s="3"/>
      <c r="F574" s="55"/>
      <c r="G574"/>
      <c r="H574"/>
      <c r="M574">
        <f t="shared" si="9"/>
        <v>1111111111</v>
      </c>
      <c r="N574"/>
    </row>
    <row r="575" spans="1:14" s="25" customFormat="1">
      <c r="A575"/>
      <c r="B575"/>
      <c r="C575"/>
      <c r="D575"/>
      <c r="E575" s="3"/>
      <c r="F575" s="55"/>
      <c r="G575"/>
      <c r="H575"/>
      <c r="M575">
        <f t="shared" si="9"/>
        <v>1111111111</v>
      </c>
      <c r="N575"/>
    </row>
    <row r="576" spans="1:14" s="25" customFormat="1">
      <c r="A576"/>
      <c r="B576"/>
      <c r="C576"/>
      <c r="D576"/>
      <c r="E576" s="3"/>
      <c r="F576" s="55"/>
      <c r="G576"/>
      <c r="H576"/>
      <c r="M576">
        <f t="shared" si="9"/>
        <v>1111111111</v>
      </c>
      <c r="N576"/>
    </row>
    <row r="577" spans="1:14" s="25" customFormat="1">
      <c r="A577"/>
      <c r="B577"/>
      <c r="C577"/>
      <c r="D577"/>
      <c r="E577" s="3"/>
      <c r="F577" s="55"/>
      <c r="G577"/>
      <c r="H577"/>
      <c r="M577">
        <f t="shared" si="9"/>
        <v>1111111111</v>
      </c>
      <c r="N577"/>
    </row>
    <row r="578" spans="1:14" s="25" customFormat="1">
      <c r="A578"/>
      <c r="B578"/>
      <c r="C578"/>
      <c r="D578"/>
      <c r="E578" s="3"/>
      <c r="F578" s="55"/>
      <c r="G578"/>
      <c r="H578"/>
      <c r="M578">
        <f t="shared" si="9"/>
        <v>1111111111</v>
      </c>
      <c r="N578"/>
    </row>
    <row r="579" spans="1:14" s="25" customFormat="1">
      <c r="A579"/>
      <c r="B579"/>
      <c r="C579"/>
      <c r="D579"/>
      <c r="E579" s="3"/>
      <c r="F579" s="55"/>
      <c r="G579"/>
      <c r="H579"/>
      <c r="M579">
        <f t="shared" si="9"/>
        <v>1111111111</v>
      </c>
      <c r="N579"/>
    </row>
    <row r="580" spans="1:14" s="25" customFormat="1">
      <c r="A580"/>
      <c r="B580"/>
      <c r="C580"/>
      <c r="D580"/>
      <c r="E580" s="3"/>
      <c r="F580" s="55"/>
      <c r="G580"/>
      <c r="H580"/>
      <c r="M580">
        <f t="shared" si="9"/>
        <v>1111111111</v>
      </c>
      <c r="N580"/>
    </row>
    <row r="581" spans="1:14" s="25" customFormat="1">
      <c r="A581"/>
      <c r="B581"/>
      <c r="C581"/>
      <c r="D581"/>
      <c r="E581" s="3"/>
      <c r="F581" s="55"/>
      <c r="G581"/>
      <c r="H581"/>
      <c r="M581">
        <f t="shared" ref="M581:M605" si="10">IF(D581=D582,1111111111,0)</f>
        <v>1111111111</v>
      </c>
      <c r="N581"/>
    </row>
    <row r="582" spans="1:14" s="25" customFormat="1">
      <c r="A582"/>
      <c r="B582"/>
      <c r="C582"/>
      <c r="D582"/>
      <c r="E582" s="3"/>
      <c r="F582" s="55"/>
      <c r="G582"/>
      <c r="H582"/>
      <c r="M582">
        <f t="shared" si="10"/>
        <v>1111111111</v>
      </c>
      <c r="N582"/>
    </row>
    <row r="583" spans="1:14" s="25" customFormat="1">
      <c r="A583"/>
      <c r="B583"/>
      <c r="C583"/>
      <c r="D583"/>
      <c r="E583" s="3"/>
      <c r="F583" s="55"/>
      <c r="G583"/>
      <c r="H583"/>
      <c r="M583">
        <f t="shared" si="10"/>
        <v>1111111111</v>
      </c>
      <c r="N583"/>
    </row>
    <row r="584" spans="1:14" s="25" customFormat="1">
      <c r="A584"/>
      <c r="B584"/>
      <c r="C584"/>
      <c r="D584"/>
      <c r="E584" s="3"/>
      <c r="F584" s="55"/>
      <c r="G584"/>
      <c r="H584"/>
      <c r="M584">
        <f t="shared" si="10"/>
        <v>1111111111</v>
      </c>
      <c r="N584"/>
    </row>
    <row r="585" spans="1:14" s="25" customFormat="1">
      <c r="A585"/>
      <c r="B585"/>
      <c r="C585"/>
      <c r="D585"/>
      <c r="E585" s="3"/>
      <c r="F585" s="55"/>
      <c r="G585"/>
      <c r="H585"/>
      <c r="M585">
        <f t="shared" si="10"/>
        <v>1111111111</v>
      </c>
      <c r="N585"/>
    </row>
    <row r="586" spans="1:14" s="25" customFormat="1">
      <c r="A586"/>
      <c r="B586"/>
      <c r="C586"/>
      <c r="D586"/>
      <c r="E586" s="3"/>
      <c r="F586" s="55"/>
      <c r="G586"/>
      <c r="H586"/>
      <c r="M586">
        <f t="shared" si="10"/>
        <v>1111111111</v>
      </c>
      <c r="N586"/>
    </row>
    <row r="587" spans="1:14" s="25" customFormat="1">
      <c r="A587"/>
      <c r="B587"/>
      <c r="C587"/>
      <c r="D587"/>
      <c r="E587" s="3"/>
      <c r="F587" s="55"/>
      <c r="G587"/>
      <c r="H587"/>
      <c r="M587">
        <f t="shared" si="10"/>
        <v>1111111111</v>
      </c>
      <c r="N587"/>
    </row>
    <row r="588" spans="1:14" s="25" customFormat="1">
      <c r="A588"/>
      <c r="B588"/>
      <c r="C588"/>
      <c r="D588"/>
      <c r="E588" s="3"/>
      <c r="F588" s="55"/>
      <c r="G588"/>
      <c r="H588"/>
      <c r="M588">
        <f t="shared" si="10"/>
        <v>1111111111</v>
      </c>
      <c r="N588"/>
    </row>
    <row r="589" spans="1:14" s="25" customFormat="1">
      <c r="A589"/>
      <c r="B589"/>
      <c r="C589"/>
      <c r="D589"/>
      <c r="E589" s="3"/>
      <c r="F589" s="55"/>
      <c r="G589"/>
      <c r="H589"/>
      <c r="M589">
        <f t="shared" si="10"/>
        <v>1111111111</v>
      </c>
      <c r="N589"/>
    </row>
    <row r="590" spans="1:14" s="25" customFormat="1">
      <c r="A590"/>
      <c r="B590"/>
      <c r="C590"/>
      <c r="D590"/>
      <c r="E590" s="3"/>
      <c r="F590" s="55"/>
      <c r="G590"/>
      <c r="H590"/>
      <c r="M590">
        <f t="shared" si="10"/>
        <v>1111111111</v>
      </c>
      <c r="N590"/>
    </row>
    <row r="591" spans="1:14" s="25" customFormat="1">
      <c r="A591"/>
      <c r="B591"/>
      <c r="C591"/>
      <c r="D591"/>
      <c r="E591" s="3"/>
      <c r="F591" s="55"/>
      <c r="G591"/>
      <c r="H591"/>
      <c r="M591">
        <f t="shared" si="10"/>
        <v>1111111111</v>
      </c>
      <c r="N591"/>
    </row>
    <row r="592" spans="1:14" s="25" customFormat="1">
      <c r="A592"/>
      <c r="B592"/>
      <c r="C592"/>
      <c r="D592"/>
      <c r="E592" s="3"/>
      <c r="F592" s="55"/>
      <c r="G592"/>
      <c r="H592"/>
      <c r="M592">
        <f t="shared" si="10"/>
        <v>1111111111</v>
      </c>
      <c r="N592"/>
    </row>
    <row r="593" spans="1:14" s="25" customFormat="1">
      <c r="A593"/>
      <c r="B593"/>
      <c r="C593"/>
      <c r="D593"/>
      <c r="E593" s="3"/>
      <c r="F593" s="55"/>
      <c r="G593"/>
      <c r="H593"/>
      <c r="M593">
        <f t="shared" si="10"/>
        <v>1111111111</v>
      </c>
      <c r="N593"/>
    </row>
    <row r="594" spans="1:14" s="25" customFormat="1">
      <c r="A594"/>
      <c r="B594"/>
      <c r="C594"/>
      <c r="D594"/>
      <c r="E594" s="3"/>
      <c r="F594" s="55"/>
      <c r="G594"/>
      <c r="H594"/>
      <c r="M594">
        <f t="shared" si="10"/>
        <v>1111111111</v>
      </c>
      <c r="N594"/>
    </row>
    <row r="595" spans="1:14" s="25" customFormat="1">
      <c r="A595"/>
      <c r="B595"/>
      <c r="C595"/>
      <c r="D595"/>
      <c r="E595" s="3"/>
      <c r="F595" s="55"/>
      <c r="G595" s="3"/>
      <c r="H595"/>
      <c r="M595">
        <f t="shared" si="10"/>
        <v>1111111111</v>
      </c>
      <c r="N595"/>
    </row>
    <row r="596" spans="1:14" s="25" customFormat="1">
      <c r="A596"/>
      <c r="B596"/>
      <c r="C596"/>
      <c r="D596"/>
      <c r="E596" s="3"/>
      <c r="F596" s="55"/>
      <c r="G596" s="3"/>
      <c r="H596"/>
      <c r="M596">
        <f t="shared" si="10"/>
        <v>1111111111</v>
      </c>
      <c r="N596"/>
    </row>
    <row r="597" spans="1:14" s="25" customFormat="1">
      <c r="A597"/>
      <c r="B597"/>
      <c r="C597"/>
      <c r="D597"/>
      <c r="E597" s="3"/>
      <c r="F597" s="55"/>
      <c r="G597"/>
      <c r="H597"/>
      <c r="M597">
        <f t="shared" si="10"/>
        <v>1111111111</v>
      </c>
      <c r="N597"/>
    </row>
    <row r="598" spans="1:14" s="25" customFormat="1">
      <c r="A598"/>
      <c r="B598"/>
      <c r="C598"/>
      <c r="D598"/>
      <c r="E598" s="3"/>
      <c r="F598" s="55"/>
      <c r="G598" s="3"/>
      <c r="H598"/>
      <c r="M598">
        <f t="shared" si="10"/>
        <v>1111111111</v>
      </c>
      <c r="N598"/>
    </row>
    <row r="599" spans="1:14" s="25" customFormat="1">
      <c r="A599"/>
      <c r="B599"/>
      <c r="C599"/>
      <c r="D599"/>
      <c r="E599" s="3"/>
      <c r="F599" s="55"/>
      <c r="G599"/>
      <c r="H599"/>
      <c r="M599">
        <f t="shared" si="10"/>
        <v>1111111111</v>
      </c>
      <c r="N599"/>
    </row>
    <row r="600" spans="1:14" s="25" customFormat="1">
      <c r="A600"/>
      <c r="B600"/>
      <c r="C600"/>
      <c r="D600"/>
      <c r="E600" s="3"/>
      <c r="F600" s="55"/>
      <c r="G600"/>
      <c r="H600"/>
      <c r="M600">
        <f t="shared" si="10"/>
        <v>1111111111</v>
      </c>
      <c r="N600"/>
    </row>
    <row r="601" spans="1:14" s="25" customFormat="1">
      <c r="A601"/>
      <c r="B601"/>
      <c r="C601"/>
      <c r="D601"/>
      <c r="E601" s="3"/>
      <c r="F601" s="55"/>
      <c r="G601"/>
      <c r="H601"/>
      <c r="M601">
        <f t="shared" si="10"/>
        <v>1111111111</v>
      </c>
      <c r="N601"/>
    </row>
    <row r="602" spans="1:14" s="25" customFormat="1">
      <c r="A602"/>
      <c r="B602"/>
      <c r="C602"/>
      <c r="D602"/>
      <c r="E602" s="3"/>
      <c r="F602" s="55"/>
      <c r="G602"/>
      <c r="H602"/>
      <c r="M602">
        <f t="shared" si="10"/>
        <v>1111111111</v>
      </c>
      <c r="N602"/>
    </row>
    <row r="603" spans="1:14" s="25" customFormat="1">
      <c r="A603"/>
      <c r="B603"/>
      <c r="C603"/>
      <c r="D603"/>
      <c r="E603" s="3"/>
      <c r="F603" s="55"/>
      <c r="G603" s="3"/>
      <c r="H603"/>
      <c r="M603">
        <f t="shared" si="10"/>
        <v>1111111111</v>
      </c>
      <c r="N603"/>
    </row>
    <row r="604" spans="1:14" s="25" customFormat="1">
      <c r="A604"/>
      <c r="B604"/>
      <c r="C604"/>
      <c r="D604"/>
      <c r="E604" s="3"/>
      <c r="F604" s="55"/>
      <c r="G604" s="3"/>
      <c r="H604"/>
      <c r="M604">
        <f t="shared" si="10"/>
        <v>1111111111</v>
      </c>
      <c r="N604"/>
    </row>
    <row r="605" spans="1:14" s="25" customFormat="1">
      <c r="A605"/>
      <c r="B605"/>
      <c r="C605"/>
      <c r="D605"/>
      <c r="E605" s="3"/>
      <c r="F605" s="55"/>
      <c r="G605"/>
      <c r="H605"/>
      <c r="M605">
        <f t="shared" si="10"/>
        <v>1111111111</v>
      </c>
      <c r="N605"/>
    </row>
    <row r="606" spans="1:14" s="25" customFormat="1">
      <c r="A606"/>
      <c r="B606" s="63"/>
      <c r="C606"/>
      <c r="D606"/>
      <c r="E606" s="3"/>
      <c r="F606" s="55"/>
      <c r="G606"/>
      <c r="H606"/>
    </row>
    <row r="607" spans="1:14" s="25" customFormat="1">
      <c r="A607"/>
      <c r="B607" s="63"/>
      <c r="C607"/>
      <c r="D607"/>
      <c r="E607" s="3"/>
      <c r="F607" s="55"/>
      <c r="G607"/>
      <c r="H607"/>
    </row>
    <row r="608" spans="1:14" s="25" customFormat="1">
      <c r="A608"/>
      <c r="B608" s="63"/>
      <c r="C608"/>
      <c r="D608"/>
      <c r="E608" s="3"/>
      <c r="F608" s="55"/>
      <c r="G608"/>
      <c r="H608"/>
    </row>
    <row r="609" spans="1:8" s="25" customFormat="1">
      <c r="A609"/>
      <c r="B609" s="63"/>
      <c r="C609"/>
      <c r="D609"/>
      <c r="E609" s="3"/>
      <c r="F609" s="55"/>
      <c r="G609"/>
      <c r="H609"/>
    </row>
    <row r="610" spans="1:8" s="25" customFormat="1">
      <c r="A610"/>
      <c r="B610" s="63"/>
      <c r="C610"/>
      <c r="D610"/>
      <c r="E610" s="3"/>
      <c r="F610" s="55"/>
      <c r="G610"/>
      <c r="H610"/>
    </row>
    <row r="611" spans="1:8" s="25" customFormat="1">
      <c r="A611"/>
      <c r="B611" s="63"/>
      <c r="C611"/>
      <c r="D611"/>
      <c r="E611" s="3"/>
      <c r="F611" s="55"/>
      <c r="G611"/>
      <c r="H611"/>
    </row>
    <row r="612" spans="1:8" s="25" customFormat="1">
      <c r="A612"/>
      <c r="B612" s="63"/>
      <c r="C612"/>
      <c r="D612"/>
      <c r="E612" s="3"/>
      <c r="F612" s="55"/>
      <c r="G612"/>
      <c r="H612"/>
    </row>
    <row r="613" spans="1:8" s="25" customFormat="1">
      <c r="A613"/>
      <c r="B613" s="63"/>
      <c r="C613"/>
      <c r="D613"/>
      <c r="E613" s="3"/>
      <c r="F613" s="55"/>
      <c r="G613"/>
      <c r="H613"/>
    </row>
    <row r="614" spans="1:8" s="25" customFormat="1">
      <c r="A614"/>
      <c r="B614" s="63"/>
      <c r="C614"/>
      <c r="D614"/>
      <c r="E614" s="3"/>
      <c r="F614" s="55"/>
      <c r="G614"/>
      <c r="H614"/>
    </row>
    <row r="615" spans="1:8" s="25" customFormat="1">
      <c r="A615"/>
      <c r="B615" s="63"/>
      <c r="C615"/>
      <c r="D615"/>
      <c r="E615" s="3"/>
      <c r="F615" s="55"/>
      <c r="G615"/>
      <c r="H615"/>
    </row>
    <row r="616" spans="1:8" s="25" customFormat="1">
      <c r="A616"/>
      <c r="B616" s="63"/>
      <c r="C616"/>
      <c r="D616"/>
      <c r="E616" s="3"/>
      <c r="F616" s="55"/>
      <c r="G616"/>
      <c r="H616"/>
    </row>
    <row r="617" spans="1:8" s="25" customFormat="1">
      <c r="A617"/>
      <c r="B617" s="63"/>
      <c r="C617"/>
      <c r="D617"/>
      <c r="E617" s="3"/>
      <c r="F617" s="55"/>
      <c r="G617"/>
      <c r="H617"/>
    </row>
    <row r="618" spans="1:8" s="25" customFormat="1">
      <c r="A618"/>
      <c r="B618" s="63"/>
      <c r="C618"/>
      <c r="D618"/>
      <c r="E618" s="3"/>
      <c r="F618" s="55"/>
      <c r="G618"/>
      <c r="H618"/>
    </row>
    <row r="619" spans="1:8" s="25" customFormat="1">
      <c r="A619"/>
      <c r="B619" s="63"/>
      <c r="C619"/>
      <c r="D619"/>
      <c r="E619" s="3"/>
      <c r="F619" s="55"/>
      <c r="G619"/>
      <c r="H619"/>
    </row>
    <row r="620" spans="1:8" s="25" customFormat="1">
      <c r="A620"/>
      <c r="B620" s="63"/>
      <c r="C620"/>
      <c r="D620"/>
      <c r="E620" s="3"/>
      <c r="F620" s="55"/>
      <c r="G620"/>
      <c r="H620"/>
    </row>
    <row r="621" spans="1:8" s="25" customFormat="1">
      <c r="A621"/>
      <c r="B621" s="63"/>
      <c r="C621"/>
      <c r="D621"/>
      <c r="E621" s="3"/>
      <c r="F621" s="55"/>
      <c r="G621"/>
      <c r="H621"/>
    </row>
    <row r="622" spans="1:8" s="25" customFormat="1">
      <c r="A622"/>
      <c r="B622" s="63"/>
      <c r="C622"/>
      <c r="D622"/>
      <c r="E622" s="3"/>
      <c r="F622" s="55"/>
      <c r="G622" s="3"/>
      <c r="H622"/>
    </row>
    <row r="623" spans="1:8" s="25" customFormat="1">
      <c r="A623"/>
      <c r="B623" s="63"/>
      <c r="C623"/>
      <c r="D623"/>
      <c r="E623" s="3"/>
      <c r="F623" s="55"/>
      <c r="G623"/>
      <c r="H623"/>
    </row>
    <row r="624" spans="1:8" s="25" customFormat="1">
      <c r="A624"/>
      <c r="B624" s="63"/>
      <c r="C624"/>
      <c r="D624"/>
      <c r="E624" s="3"/>
      <c r="F624" s="55"/>
      <c r="G624"/>
      <c r="H624"/>
    </row>
    <row r="625" spans="1:8" s="25" customFormat="1">
      <c r="A625"/>
      <c r="B625" s="63"/>
      <c r="C625"/>
      <c r="D625"/>
      <c r="E625" s="3"/>
      <c r="F625" s="55"/>
      <c r="G625"/>
      <c r="H625"/>
    </row>
    <row r="626" spans="1:8" s="25" customFormat="1">
      <c r="A626"/>
      <c r="B626" s="63"/>
      <c r="C626"/>
      <c r="D626"/>
      <c r="E626" s="3"/>
      <c r="F626" s="55"/>
      <c r="G626"/>
      <c r="H626"/>
    </row>
    <row r="627" spans="1:8" s="25" customFormat="1">
      <c r="A627"/>
      <c r="B627" s="63"/>
      <c r="C627"/>
      <c r="D627"/>
      <c r="E627" s="3"/>
      <c r="F627" s="55"/>
      <c r="G627"/>
      <c r="H627"/>
    </row>
    <row r="628" spans="1:8" s="25" customFormat="1">
      <c r="A628"/>
      <c r="B628" s="63"/>
      <c r="C628"/>
      <c r="D628"/>
      <c r="E628" s="3"/>
      <c r="F628" s="55"/>
      <c r="G628"/>
      <c r="H628"/>
    </row>
    <row r="629" spans="1:8" s="25" customFormat="1">
      <c r="A629"/>
      <c r="B629" s="63"/>
      <c r="C629"/>
      <c r="D629"/>
      <c r="E629" s="3"/>
      <c r="F629" s="55"/>
      <c r="G629"/>
      <c r="H629"/>
    </row>
    <row r="630" spans="1:8" s="25" customFormat="1">
      <c r="A630"/>
      <c r="B630" s="63"/>
      <c r="C630"/>
      <c r="D630"/>
      <c r="E630" s="3"/>
      <c r="F630" s="55"/>
      <c r="G630"/>
      <c r="H630"/>
    </row>
    <row r="631" spans="1:8" s="25" customFormat="1">
      <c r="A631"/>
      <c r="B631" s="63"/>
      <c r="C631"/>
      <c r="D631"/>
      <c r="E631" s="3"/>
      <c r="F631" s="55"/>
      <c r="G631"/>
      <c r="H631"/>
    </row>
    <row r="632" spans="1:8" s="25" customFormat="1">
      <c r="A632"/>
      <c r="B632" s="63"/>
      <c r="C632"/>
      <c r="D632"/>
      <c r="E632" s="3"/>
      <c r="F632" s="55"/>
      <c r="G632"/>
      <c r="H632"/>
    </row>
    <row r="633" spans="1:8" s="25" customFormat="1">
      <c r="A633"/>
      <c r="B633" s="63"/>
      <c r="C633"/>
      <c r="D633"/>
      <c r="E633" s="3"/>
      <c r="F633" s="55"/>
      <c r="G633"/>
      <c r="H633"/>
    </row>
    <row r="634" spans="1:8" s="25" customFormat="1">
      <c r="A634"/>
      <c r="B634" s="63"/>
      <c r="C634"/>
      <c r="D634"/>
      <c r="E634" s="3"/>
      <c r="F634" s="55"/>
      <c r="G634" s="3"/>
      <c r="H634"/>
    </row>
    <row r="635" spans="1:8" s="25" customFormat="1">
      <c r="A635"/>
      <c r="B635" s="63"/>
      <c r="C635"/>
      <c r="D635"/>
      <c r="E635" s="3"/>
      <c r="F635" s="55"/>
      <c r="G635" s="3"/>
      <c r="H635"/>
    </row>
    <row r="636" spans="1:8" s="25" customFormat="1">
      <c r="A636"/>
      <c r="B636" s="63"/>
      <c r="C636"/>
      <c r="D636"/>
      <c r="E636" s="3"/>
      <c r="F636" s="55"/>
      <c r="G636" s="3"/>
      <c r="H636"/>
    </row>
    <row r="637" spans="1:8" s="25" customFormat="1">
      <c r="A637"/>
      <c r="B637" s="63"/>
      <c r="C637"/>
      <c r="D637"/>
      <c r="E637" s="3"/>
      <c r="F637" s="55"/>
      <c r="G637"/>
      <c r="H637"/>
    </row>
    <row r="638" spans="1:8" s="25" customFormat="1">
      <c r="A638"/>
      <c r="B638" s="63"/>
      <c r="C638"/>
      <c r="D638"/>
      <c r="E638" s="3"/>
      <c r="F638" s="55"/>
      <c r="G638"/>
      <c r="H638"/>
    </row>
    <row r="639" spans="1:8" s="25" customFormat="1">
      <c r="A639"/>
      <c r="B639" s="63"/>
      <c r="C639"/>
      <c r="D639"/>
      <c r="E639" s="3"/>
      <c r="F639" s="55"/>
      <c r="G639"/>
      <c r="H639"/>
    </row>
    <row r="640" spans="1:8" s="25" customFormat="1">
      <c r="A640"/>
      <c r="B640" s="63"/>
      <c r="C640"/>
      <c r="D640"/>
      <c r="E640" s="3"/>
      <c r="F640" s="55"/>
      <c r="G640"/>
      <c r="H640"/>
    </row>
    <row r="641" spans="1:8" s="25" customFormat="1">
      <c r="A641"/>
      <c r="B641" s="63"/>
      <c r="C641"/>
      <c r="D641"/>
      <c r="E641" s="3"/>
      <c r="F641" s="55"/>
      <c r="G641"/>
      <c r="H641"/>
    </row>
    <row r="642" spans="1:8" s="25" customFormat="1">
      <c r="A642"/>
      <c r="B642" s="63"/>
      <c r="C642"/>
      <c r="D642"/>
      <c r="E642" s="3"/>
      <c r="F642" s="55"/>
      <c r="G642" s="3"/>
      <c r="H642"/>
    </row>
    <row r="643" spans="1:8" s="25" customFormat="1">
      <c r="A643"/>
      <c r="B643" s="63"/>
      <c r="C643"/>
      <c r="D643"/>
      <c r="E643" s="3"/>
      <c r="F643" s="55"/>
      <c r="G643" s="3"/>
      <c r="H643"/>
    </row>
    <row r="644" spans="1:8" s="25" customFormat="1">
      <c r="A644"/>
      <c r="B644" s="63"/>
      <c r="C644"/>
      <c r="D644"/>
      <c r="E644" s="3"/>
      <c r="F644" s="55"/>
      <c r="G644" s="3"/>
      <c r="H644"/>
    </row>
    <row r="645" spans="1:8" s="25" customFormat="1">
      <c r="A645"/>
      <c r="B645" s="63"/>
      <c r="C645"/>
      <c r="D645"/>
      <c r="E645" s="3"/>
      <c r="F645" s="55"/>
      <c r="G645" s="3"/>
      <c r="H645"/>
    </row>
    <row r="646" spans="1:8" s="25" customFormat="1">
      <c r="A646"/>
      <c r="B646" s="63"/>
      <c r="C646"/>
      <c r="D646"/>
      <c r="E646" s="3"/>
      <c r="F646" s="55"/>
      <c r="G646"/>
      <c r="H646"/>
    </row>
    <row r="647" spans="1:8" s="25" customFormat="1">
      <c r="A647"/>
      <c r="B647" s="63"/>
      <c r="C647"/>
      <c r="D647"/>
      <c r="E647" s="3"/>
      <c r="F647" s="55"/>
      <c r="G647"/>
      <c r="H647"/>
    </row>
    <row r="648" spans="1:8" s="25" customFormat="1">
      <c r="A648"/>
      <c r="B648" s="63"/>
      <c r="C648"/>
      <c r="D648"/>
      <c r="E648" s="3"/>
      <c r="F648" s="55"/>
      <c r="G648"/>
      <c r="H648"/>
    </row>
    <row r="649" spans="1:8" s="25" customFormat="1">
      <c r="A649"/>
      <c r="B649" s="63"/>
      <c r="C649"/>
      <c r="D649"/>
      <c r="E649" s="3"/>
      <c r="F649" s="55"/>
      <c r="G649"/>
      <c r="H649"/>
    </row>
    <row r="650" spans="1:8" s="25" customFormat="1">
      <c r="A650"/>
      <c r="B650" s="63"/>
      <c r="C650"/>
      <c r="D650"/>
      <c r="E650" s="3"/>
      <c r="F650" s="55"/>
      <c r="G650"/>
      <c r="H650"/>
    </row>
    <row r="651" spans="1:8" s="25" customFormat="1">
      <c r="A651"/>
      <c r="B651" s="63"/>
      <c r="C651"/>
      <c r="D651"/>
      <c r="E651" s="3"/>
      <c r="F651" s="55"/>
      <c r="G651"/>
      <c r="H651"/>
    </row>
    <row r="652" spans="1:8" s="25" customFormat="1">
      <c r="A652"/>
      <c r="B652" s="63"/>
      <c r="C652"/>
      <c r="D652"/>
      <c r="E652" s="3"/>
      <c r="F652" s="55"/>
      <c r="G652"/>
      <c r="H652"/>
    </row>
    <row r="653" spans="1:8" s="25" customFormat="1">
      <c r="A653"/>
      <c r="B653" s="63"/>
      <c r="C653"/>
      <c r="D653"/>
      <c r="E653" s="3"/>
      <c r="F653" s="55"/>
      <c r="G653" s="3"/>
      <c r="H653"/>
    </row>
    <row r="654" spans="1:8" s="25" customFormat="1">
      <c r="A654"/>
      <c r="B654" s="63"/>
      <c r="C654"/>
      <c r="D654"/>
      <c r="E654" s="3"/>
      <c r="F654" s="55"/>
      <c r="G654" s="3"/>
      <c r="H654"/>
    </row>
    <row r="655" spans="1:8" s="25" customFormat="1">
      <c r="A655"/>
      <c r="B655" s="63"/>
      <c r="C655"/>
      <c r="D655"/>
      <c r="E655" s="3"/>
      <c r="F655" s="55"/>
      <c r="G655"/>
      <c r="H655"/>
    </row>
    <row r="656" spans="1:8" s="25" customFormat="1">
      <c r="A656"/>
      <c r="B656" s="63"/>
      <c r="C656"/>
      <c r="D656"/>
      <c r="E656" s="3"/>
      <c r="F656" s="55"/>
      <c r="G656" s="3"/>
      <c r="H656"/>
    </row>
    <row r="657" spans="1:8" s="25" customFormat="1">
      <c r="A657"/>
      <c r="B657" s="63"/>
      <c r="C657"/>
      <c r="D657"/>
      <c r="E657" s="3"/>
      <c r="F657" s="55"/>
      <c r="G657" s="3"/>
      <c r="H657"/>
    </row>
    <row r="658" spans="1:8" s="25" customFormat="1">
      <c r="A658"/>
      <c r="B658" s="63"/>
      <c r="C658"/>
      <c r="D658"/>
      <c r="E658" s="3"/>
      <c r="F658" s="55"/>
      <c r="G658" s="3"/>
      <c r="H658"/>
    </row>
    <row r="659" spans="1:8" s="25" customFormat="1">
      <c r="A659"/>
      <c r="B659" s="63"/>
      <c r="C659"/>
      <c r="D659"/>
      <c r="E659" s="3"/>
      <c r="F659" s="55"/>
      <c r="G659" s="3"/>
      <c r="H659"/>
    </row>
    <row r="660" spans="1:8" s="25" customFormat="1">
      <c r="A660"/>
      <c r="B660" s="63"/>
      <c r="C660"/>
      <c r="D660"/>
      <c r="E660" s="3"/>
      <c r="F660" s="55"/>
      <c r="G660"/>
      <c r="H660"/>
    </row>
    <row r="661" spans="1:8" s="25" customFormat="1">
      <c r="A661"/>
      <c r="B661" s="63"/>
      <c r="C661"/>
      <c r="D661"/>
      <c r="E661" s="3"/>
      <c r="F661" s="55"/>
      <c r="G661" s="3"/>
      <c r="H661"/>
    </row>
    <row r="662" spans="1:8" s="25" customFormat="1">
      <c r="A662"/>
      <c r="B662" s="63"/>
      <c r="C662"/>
      <c r="D662"/>
      <c r="E662" s="3"/>
      <c r="F662" s="55"/>
      <c r="G662"/>
      <c r="H662"/>
    </row>
    <row r="663" spans="1:8" s="25" customFormat="1">
      <c r="A663"/>
      <c r="B663" s="63"/>
      <c r="C663"/>
      <c r="D663"/>
      <c r="E663" s="3"/>
      <c r="F663" s="55"/>
      <c r="G663"/>
      <c r="H663"/>
    </row>
    <row r="664" spans="1:8" s="25" customFormat="1">
      <c r="A664"/>
      <c r="B664" s="63"/>
      <c r="C664"/>
      <c r="D664"/>
      <c r="E664" s="3"/>
      <c r="F664" s="55"/>
      <c r="G664" s="3"/>
      <c r="H664"/>
    </row>
    <row r="665" spans="1:8" s="25" customFormat="1">
      <c r="A665"/>
      <c r="B665" s="63"/>
      <c r="C665"/>
      <c r="D665"/>
      <c r="E665" s="3"/>
      <c r="F665" s="55"/>
      <c r="G665"/>
      <c r="H665"/>
    </row>
    <row r="666" spans="1:8" s="25" customFormat="1">
      <c r="A666"/>
      <c r="B666" s="63"/>
      <c r="C666"/>
      <c r="D666"/>
      <c r="E666" s="3"/>
      <c r="F666" s="55"/>
      <c r="G666"/>
      <c r="H666"/>
    </row>
    <row r="667" spans="1:8" s="25" customFormat="1">
      <c r="A667"/>
      <c r="B667" s="63"/>
      <c r="C667"/>
      <c r="D667"/>
      <c r="E667" s="3"/>
      <c r="F667" s="55"/>
      <c r="G667"/>
      <c r="H667"/>
    </row>
    <row r="668" spans="1:8" s="25" customFormat="1">
      <c r="A668"/>
      <c r="B668" s="63"/>
      <c r="C668"/>
      <c r="D668"/>
      <c r="E668" s="3"/>
      <c r="F668" s="55"/>
      <c r="G668"/>
      <c r="H668"/>
    </row>
    <row r="669" spans="1:8" s="25" customFormat="1">
      <c r="A669"/>
      <c r="B669" s="63"/>
      <c r="C669"/>
      <c r="D669"/>
      <c r="E669" s="3"/>
      <c r="F669" s="55"/>
      <c r="G669"/>
      <c r="H669"/>
    </row>
    <row r="670" spans="1:8" s="25" customFormat="1">
      <c r="A670"/>
      <c r="B670" s="63"/>
      <c r="C670"/>
      <c r="D670"/>
      <c r="E670" s="3"/>
      <c r="F670" s="55"/>
      <c r="G670"/>
      <c r="H670"/>
    </row>
    <row r="671" spans="1:8" s="25" customFormat="1">
      <c r="A671"/>
      <c r="B671" s="63"/>
      <c r="C671"/>
      <c r="D671"/>
      <c r="E671" s="3"/>
      <c r="F671" s="55"/>
      <c r="G671"/>
      <c r="H671"/>
    </row>
    <row r="672" spans="1:8" s="25" customFormat="1">
      <c r="A672"/>
      <c r="B672" s="63"/>
      <c r="C672"/>
      <c r="D672"/>
      <c r="E672" s="3"/>
      <c r="F672" s="55"/>
      <c r="G672"/>
      <c r="H672"/>
    </row>
    <row r="673" spans="1:8" s="25" customFormat="1">
      <c r="A673"/>
      <c r="B673" s="63"/>
      <c r="C673"/>
      <c r="D673"/>
      <c r="E673" s="3"/>
      <c r="F673" s="55"/>
      <c r="G673" s="3"/>
      <c r="H673"/>
    </row>
    <row r="674" spans="1:8" s="25" customFormat="1">
      <c r="A674"/>
      <c r="B674" s="63"/>
      <c r="C674"/>
      <c r="D674"/>
      <c r="E674" s="3"/>
      <c r="F674" s="55"/>
      <c r="G674"/>
      <c r="H674"/>
    </row>
    <row r="675" spans="1:8" s="25" customFormat="1">
      <c r="A675"/>
      <c r="B675" s="63"/>
      <c r="C675"/>
      <c r="D675"/>
      <c r="E675" s="3"/>
      <c r="F675" s="55"/>
      <c r="G675" s="3"/>
      <c r="H675"/>
    </row>
    <row r="676" spans="1:8" s="25" customFormat="1">
      <c r="A676"/>
      <c r="B676" s="63"/>
      <c r="C676"/>
      <c r="D676"/>
      <c r="E676" s="3"/>
      <c r="F676" s="55"/>
      <c r="G676"/>
      <c r="H676"/>
    </row>
    <row r="677" spans="1:8" s="25" customFormat="1">
      <c r="A677"/>
      <c r="B677" s="63"/>
      <c r="C677"/>
      <c r="D677"/>
      <c r="E677" s="3"/>
      <c r="F677" s="55"/>
      <c r="G677"/>
      <c r="H677"/>
    </row>
    <row r="678" spans="1:8" s="25" customFormat="1">
      <c r="A678"/>
      <c r="B678" s="63"/>
      <c r="C678"/>
      <c r="D678"/>
      <c r="E678" s="3"/>
      <c r="F678" s="55"/>
      <c r="G678"/>
      <c r="H678"/>
    </row>
    <row r="679" spans="1:8" s="25" customFormat="1">
      <c r="A679"/>
      <c r="B679" s="63"/>
      <c r="C679"/>
      <c r="D679"/>
      <c r="E679" s="3"/>
      <c r="F679" s="55"/>
      <c r="G679"/>
      <c r="H679"/>
    </row>
    <row r="680" spans="1:8" s="25" customFormat="1">
      <c r="A680"/>
      <c r="B680" s="63"/>
      <c r="C680"/>
      <c r="D680"/>
      <c r="E680" s="3"/>
      <c r="F680" s="55"/>
      <c r="G680" s="3"/>
      <c r="H680"/>
    </row>
    <row r="681" spans="1:8" s="25" customFormat="1">
      <c r="A681"/>
      <c r="B681" s="63"/>
      <c r="C681"/>
      <c r="D681"/>
      <c r="E681" s="3"/>
      <c r="F681" s="55"/>
      <c r="G681"/>
      <c r="H681"/>
    </row>
    <row r="682" spans="1:8" s="25" customFormat="1">
      <c r="A682"/>
      <c r="B682" s="63"/>
      <c r="C682"/>
      <c r="D682"/>
      <c r="E682" s="3"/>
      <c r="F682" s="55"/>
      <c r="G682"/>
      <c r="H682"/>
    </row>
    <row r="683" spans="1:8" s="25" customFormat="1">
      <c r="A683"/>
      <c r="B683" s="63"/>
      <c r="C683"/>
      <c r="D683"/>
      <c r="E683" s="3"/>
      <c r="F683" s="55"/>
      <c r="G683"/>
      <c r="H683"/>
    </row>
    <row r="684" spans="1:8" s="25" customFormat="1">
      <c r="A684"/>
      <c r="B684" s="63"/>
      <c r="C684"/>
      <c r="D684"/>
      <c r="E684" s="3"/>
      <c r="F684" s="55"/>
      <c r="G684" s="3"/>
      <c r="H684"/>
    </row>
    <row r="685" spans="1:8" s="25" customFormat="1">
      <c r="A685"/>
      <c r="B685" s="63"/>
      <c r="C685"/>
      <c r="D685"/>
      <c r="E685" s="3"/>
      <c r="F685" s="55"/>
      <c r="G685"/>
      <c r="H685"/>
    </row>
    <row r="686" spans="1:8" s="25" customFormat="1">
      <c r="A686"/>
      <c r="B686" s="63"/>
      <c r="C686"/>
      <c r="D686"/>
      <c r="E686" s="3"/>
      <c r="F686" s="55"/>
      <c r="G686"/>
      <c r="H686"/>
    </row>
    <row r="687" spans="1:8" s="25" customFormat="1">
      <c r="A687"/>
      <c r="B687" s="63"/>
      <c r="C687"/>
      <c r="D687"/>
      <c r="E687" s="3"/>
      <c r="F687" s="55"/>
      <c r="G687" s="3"/>
      <c r="H687"/>
    </row>
    <row r="688" spans="1:8" s="25" customFormat="1">
      <c r="A688"/>
      <c r="B688" s="63"/>
      <c r="C688"/>
      <c r="D688"/>
      <c r="E688" s="3"/>
      <c r="F688" s="55"/>
      <c r="G688" s="3"/>
      <c r="H688"/>
    </row>
    <row r="689" spans="1:8" s="25" customFormat="1">
      <c r="A689"/>
      <c r="B689" s="63"/>
      <c r="C689"/>
      <c r="D689"/>
      <c r="E689" s="3"/>
      <c r="F689" s="55"/>
      <c r="G689"/>
      <c r="H689"/>
    </row>
    <row r="690" spans="1:8" s="25" customFormat="1">
      <c r="A690"/>
      <c r="B690" s="63"/>
      <c r="C690"/>
      <c r="D690"/>
      <c r="E690" s="3"/>
      <c r="F690" s="55"/>
      <c r="G690"/>
      <c r="H690"/>
    </row>
    <row r="691" spans="1:8" s="25" customFormat="1">
      <c r="A691"/>
      <c r="B691" s="63"/>
      <c r="C691"/>
      <c r="D691"/>
      <c r="E691" s="3"/>
      <c r="F691" s="55"/>
      <c r="G691" s="3"/>
      <c r="H691"/>
    </row>
    <row r="692" spans="1:8" s="25" customFormat="1">
      <c r="A692"/>
      <c r="B692" s="63"/>
      <c r="C692"/>
      <c r="D692"/>
      <c r="E692" s="3"/>
      <c r="F692" s="55"/>
      <c r="G692"/>
      <c r="H692"/>
    </row>
    <row r="693" spans="1:8" s="25" customFormat="1">
      <c r="A693"/>
      <c r="B693" s="63"/>
      <c r="C693"/>
      <c r="D693"/>
      <c r="E693" s="3"/>
      <c r="F693" s="55"/>
      <c r="G693"/>
      <c r="H693"/>
    </row>
    <row r="694" spans="1:8" s="25" customFormat="1">
      <c r="A694"/>
      <c r="B694" s="63"/>
      <c r="C694"/>
      <c r="D694"/>
      <c r="E694" s="3"/>
      <c r="F694" s="55"/>
      <c r="G694"/>
      <c r="H694"/>
    </row>
    <row r="695" spans="1:8" s="25" customFormat="1">
      <c r="A695"/>
      <c r="B695" s="63"/>
      <c r="C695"/>
      <c r="D695"/>
      <c r="E695" s="3"/>
      <c r="F695" s="55"/>
      <c r="G695"/>
      <c r="H695"/>
    </row>
    <row r="696" spans="1:8" s="25" customFormat="1">
      <c r="A696"/>
      <c r="B696" s="63"/>
      <c r="C696"/>
      <c r="D696"/>
      <c r="E696" s="3"/>
      <c r="F696" s="55"/>
      <c r="G696" s="3"/>
      <c r="H696"/>
    </row>
    <row r="697" spans="1:8" s="25" customFormat="1">
      <c r="A697"/>
      <c r="B697" s="63"/>
      <c r="C697"/>
      <c r="D697"/>
      <c r="E697" s="3"/>
      <c r="F697" s="55"/>
      <c r="G697"/>
      <c r="H697"/>
    </row>
    <row r="698" spans="1:8" s="25" customFormat="1">
      <c r="A698"/>
      <c r="B698" s="63"/>
      <c r="C698"/>
      <c r="D698"/>
      <c r="E698" s="3"/>
      <c r="F698" s="55"/>
      <c r="G698" s="3"/>
      <c r="H698"/>
    </row>
    <row r="699" spans="1:8" s="25" customFormat="1">
      <c r="A699"/>
      <c r="B699" s="63"/>
      <c r="C699"/>
      <c r="D699"/>
      <c r="E699" s="3"/>
      <c r="F699" s="55"/>
      <c r="G699"/>
      <c r="H699"/>
    </row>
    <row r="700" spans="1:8" s="25" customFormat="1">
      <c r="A700"/>
      <c r="B700" s="63"/>
      <c r="C700"/>
      <c r="D700"/>
      <c r="E700" s="3"/>
      <c r="F700" s="55"/>
      <c r="G700"/>
      <c r="H700"/>
    </row>
    <row r="701" spans="1:8" s="25" customFormat="1">
      <c r="A701"/>
      <c r="B701" s="63"/>
      <c r="C701"/>
      <c r="D701"/>
      <c r="E701" s="3"/>
      <c r="F701" s="55"/>
      <c r="G701"/>
      <c r="H701"/>
    </row>
    <row r="702" spans="1:8" s="25" customFormat="1">
      <c r="A702"/>
      <c r="B702" s="63"/>
      <c r="C702"/>
      <c r="D702"/>
      <c r="E702" s="3"/>
      <c r="F702" s="55"/>
      <c r="G702" s="3"/>
      <c r="H702"/>
    </row>
    <row r="703" spans="1:8" s="25" customFormat="1">
      <c r="A703"/>
      <c r="B703" s="63"/>
      <c r="C703"/>
      <c r="D703"/>
      <c r="E703" s="3"/>
      <c r="F703" s="55"/>
      <c r="G703"/>
      <c r="H703"/>
    </row>
    <row r="704" spans="1:8" s="25" customFormat="1">
      <c r="A704"/>
      <c r="B704" s="63"/>
      <c r="C704"/>
      <c r="D704"/>
      <c r="E704" s="3"/>
      <c r="F704" s="55"/>
      <c r="G704"/>
      <c r="H704"/>
    </row>
    <row r="705" spans="1:8" s="25" customFormat="1">
      <c r="A705"/>
      <c r="B705" s="63"/>
      <c r="C705"/>
      <c r="D705"/>
      <c r="E705" s="3"/>
      <c r="F705" s="55"/>
      <c r="G705"/>
      <c r="H705"/>
    </row>
    <row r="706" spans="1:8" s="25" customFormat="1">
      <c r="A706"/>
      <c r="B706" s="63"/>
      <c r="C706"/>
      <c r="D706"/>
      <c r="E706" s="3"/>
      <c r="F706" s="55"/>
      <c r="G706"/>
      <c r="H706"/>
    </row>
    <row r="707" spans="1:8" s="25" customFormat="1">
      <c r="A707"/>
      <c r="B707" s="63"/>
      <c r="C707"/>
      <c r="D707"/>
      <c r="E707" s="3"/>
      <c r="F707" s="55"/>
      <c r="G707"/>
      <c r="H707"/>
    </row>
    <row r="708" spans="1:8" s="25" customFormat="1">
      <c r="A708"/>
      <c r="B708" s="63"/>
      <c r="C708"/>
      <c r="D708"/>
      <c r="E708" s="3"/>
      <c r="F708" s="55"/>
      <c r="G708"/>
      <c r="H708"/>
    </row>
    <row r="709" spans="1:8" s="25" customFormat="1">
      <c r="A709"/>
      <c r="B709" s="63"/>
      <c r="C709"/>
      <c r="D709"/>
      <c r="E709" s="3"/>
      <c r="F709" s="55"/>
      <c r="G709"/>
      <c r="H709"/>
    </row>
    <row r="710" spans="1:8" s="25" customFormat="1">
      <c r="A710"/>
      <c r="B710" s="63"/>
      <c r="C710"/>
      <c r="D710"/>
      <c r="E710" s="3"/>
      <c r="F710" s="55"/>
      <c r="G710"/>
      <c r="H710"/>
    </row>
    <row r="711" spans="1:8" s="25" customFormat="1">
      <c r="A711"/>
      <c r="B711" s="63"/>
      <c r="C711"/>
      <c r="D711"/>
      <c r="E711" s="3"/>
      <c r="F711" s="55"/>
      <c r="G711"/>
      <c r="H711"/>
    </row>
    <row r="712" spans="1:8" s="25" customFormat="1">
      <c r="A712"/>
      <c r="B712" s="63"/>
      <c r="C712"/>
      <c r="D712"/>
      <c r="E712" s="3"/>
      <c r="F712" s="55"/>
      <c r="G712"/>
      <c r="H712"/>
    </row>
    <row r="713" spans="1:8" s="25" customFormat="1">
      <c r="A713"/>
      <c r="B713" s="63"/>
      <c r="C713"/>
      <c r="D713"/>
      <c r="E713" s="3"/>
      <c r="F713" s="55"/>
      <c r="G713"/>
      <c r="H713"/>
    </row>
    <row r="714" spans="1:8" s="25" customFormat="1">
      <c r="A714"/>
      <c r="B714" s="63"/>
      <c r="C714"/>
      <c r="D714"/>
      <c r="E714" s="3"/>
      <c r="F714" s="55"/>
      <c r="G714"/>
      <c r="H714"/>
    </row>
    <row r="715" spans="1:8" s="25" customFormat="1">
      <c r="A715"/>
      <c r="B715" s="63"/>
      <c r="C715"/>
      <c r="D715"/>
      <c r="E715" s="3"/>
      <c r="F715" s="55"/>
      <c r="G715"/>
      <c r="H715"/>
    </row>
    <row r="716" spans="1:8" s="25" customFormat="1">
      <c r="A716"/>
      <c r="B716" s="63"/>
      <c r="C716"/>
      <c r="D716"/>
      <c r="E716" s="3"/>
      <c r="F716" s="55"/>
      <c r="G716"/>
      <c r="H716"/>
    </row>
    <row r="717" spans="1:8" s="25" customFormat="1">
      <c r="A717"/>
      <c r="B717" s="63"/>
      <c r="C717"/>
      <c r="D717"/>
      <c r="E717" s="3"/>
      <c r="F717" s="55"/>
      <c r="G717"/>
      <c r="H717"/>
    </row>
    <row r="718" spans="1:8" s="25" customFormat="1">
      <c r="A718"/>
      <c r="B718" s="63"/>
      <c r="C718"/>
      <c r="D718"/>
      <c r="E718" s="3"/>
      <c r="F718" s="55"/>
      <c r="G718"/>
      <c r="H718"/>
    </row>
    <row r="719" spans="1:8" s="25" customFormat="1">
      <c r="A719"/>
      <c r="B719" s="63"/>
      <c r="C719"/>
      <c r="D719"/>
      <c r="E719" s="3"/>
      <c r="F719" s="55"/>
      <c r="G719"/>
      <c r="H719"/>
    </row>
    <row r="720" spans="1:8" s="25" customFormat="1">
      <c r="A720"/>
      <c r="B720" s="63"/>
      <c r="C720"/>
      <c r="D720"/>
      <c r="E720" s="3"/>
      <c r="F720" s="55"/>
      <c r="G720"/>
      <c r="H720"/>
    </row>
    <row r="721" spans="1:8" s="25" customFormat="1">
      <c r="A721"/>
      <c r="B721" s="63"/>
      <c r="C721"/>
      <c r="D721"/>
      <c r="E721" s="3"/>
      <c r="F721" s="55"/>
      <c r="G721"/>
      <c r="H721"/>
    </row>
    <row r="722" spans="1:8" s="25" customFormat="1">
      <c r="A722"/>
      <c r="B722" s="63"/>
      <c r="C722"/>
      <c r="D722"/>
      <c r="E722" s="3"/>
      <c r="F722" s="55"/>
      <c r="G722"/>
      <c r="H722"/>
    </row>
    <row r="723" spans="1:8" s="25" customFormat="1">
      <c r="A723"/>
      <c r="B723" s="63"/>
      <c r="C723"/>
      <c r="D723"/>
      <c r="E723" s="3"/>
      <c r="F723" s="55"/>
      <c r="G723"/>
      <c r="H723"/>
    </row>
    <row r="724" spans="1:8" s="25" customFormat="1">
      <c r="A724"/>
      <c r="B724" s="63"/>
      <c r="C724"/>
      <c r="D724"/>
      <c r="E724" s="3"/>
      <c r="F724" s="55"/>
      <c r="G724"/>
      <c r="H724"/>
    </row>
    <row r="725" spans="1:8" s="25" customFormat="1">
      <c r="A725"/>
      <c r="B725" s="63"/>
      <c r="C725"/>
      <c r="D725"/>
      <c r="E725" s="3"/>
      <c r="F725" s="55"/>
      <c r="G725"/>
      <c r="H725"/>
    </row>
    <row r="726" spans="1:8" s="25" customFormat="1">
      <c r="A726"/>
      <c r="B726" s="63"/>
      <c r="C726"/>
      <c r="D726"/>
      <c r="E726" s="3"/>
      <c r="F726" s="55"/>
      <c r="G726"/>
      <c r="H726"/>
    </row>
    <row r="727" spans="1:8" s="25" customFormat="1">
      <c r="A727"/>
      <c r="B727" s="63"/>
      <c r="C727"/>
      <c r="D727"/>
      <c r="E727" s="3"/>
      <c r="F727" s="55"/>
      <c r="G727"/>
      <c r="H727"/>
    </row>
    <row r="728" spans="1:8" s="25" customFormat="1">
      <c r="A728"/>
      <c r="B728" s="63"/>
      <c r="C728"/>
      <c r="D728"/>
      <c r="E728" s="3"/>
      <c r="F728" s="55"/>
      <c r="G728"/>
      <c r="H728"/>
    </row>
    <row r="729" spans="1:8" s="25" customFormat="1">
      <c r="A729"/>
      <c r="B729" s="63"/>
      <c r="C729"/>
      <c r="D729"/>
      <c r="E729" s="3"/>
      <c r="F729" s="55"/>
      <c r="G729"/>
      <c r="H729"/>
    </row>
    <row r="730" spans="1:8" s="25" customFormat="1">
      <c r="A730"/>
      <c r="B730" s="63"/>
      <c r="C730"/>
      <c r="D730"/>
      <c r="E730" s="3"/>
      <c r="F730" s="55"/>
      <c r="G730"/>
      <c r="H730"/>
    </row>
    <row r="731" spans="1:8" s="25" customFormat="1">
      <c r="A731"/>
      <c r="B731" s="63"/>
      <c r="C731"/>
      <c r="D731"/>
      <c r="E731" s="3"/>
      <c r="F731" s="55"/>
      <c r="G731"/>
      <c r="H731"/>
    </row>
    <row r="732" spans="1:8" s="25" customFormat="1">
      <c r="A732"/>
      <c r="B732" s="63"/>
      <c r="C732"/>
      <c r="D732"/>
      <c r="E732" s="3"/>
      <c r="F732" s="55"/>
      <c r="G732"/>
      <c r="H732"/>
    </row>
    <row r="733" spans="1:8" s="25" customFormat="1">
      <c r="A733"/>
      <c r="B733" s="63"/>
      <c r="C733"/>
      <c r="D733"/>
      <c r="E733" s="3"/>
      <c r="F733" s="55"/>
      <c r="G733"/>
      <c r="H733"/>
    </row>
    <row r="734" spans="1:8" s="25" customFormat="1">
      <c r="A734"/>
      <c r="B734" s="63"/>
      <c r="C734"/>
      <c r="D734"/>
      <c r="E734" s="3"/>
      <c r="F734" s="55"/>
      <c r="G734"/>
      <c r="H734"/>
    </row>
    <row r="735" spans="1:8" s="25" customFormat="1">
      <c r="A735"/>
      <c r="B735" s="63"/>
      <c r="C735"/>
      <c r="D735"/>
      <c r="E735" s="3"/>
      <c r="F735" s="55"/>
      <c r="G735"/>
      <c r="H735"/>
    </row>
    <row r="736" spans="1:8" s="25" customFormat="1">
      <c r="A736"/>
      <c r="B736" s="63"/>
      <c r="C736"/>
      <c r="D736"/>
      <c r="E736" s="3"/>
      <c r="F736" s="55"/>
      <c r="G736"/>
      <c r="H736"/>
    </row>
    <row r="737" spans="1:8" s="25" customFormat="1">
      <c r="A737"/>
      <c r="B737" s="63"/>
      <c r="C737"/>
      <c r="D737"/>
      <c r="E737" s="3"/>
      <c r="F737" s="55"/>
      <c r="G737"/>
      <c r="H737"/>
    </row>
    <row r="738" spans="1:8" s="25" customFormat="1">
      <c r="A738"/>
      <c r="B738" s="63"/>
      <c r="C738"/>
      <c r="D738"/>
      <c r="E738" s="3"/>
      <c r="F738" s="55"/>
      <c r="G738"/>
      <c r="H738"/>
    </row>
    <row r="739" spans="1:8" s="25" customFormat="1">
      <c r="A739"/>
      <c r="B739" s="63"/>
      <c r="C739"/>
      <c r="D739"/>
      <c r="E739" s="3"/>
      <c r="F739" s="55"/>
      <c r="G739"/>
      <c r="H739"/>
    </row>
    <row r="740" spans="1:8" s="25" customFormat="1">
      <c r="A740"/>
      <c r="B740" s="63"/>
      <c r="C740"/>
      <c r="D740"/>
      <c r="E740" s="3"/>
      <c r="F740" s="55"/>
      <c r="G740"/>
      <c r="H740"/>
    </row>
    <row r="741" spans="1:8" s="25" customFormat="1">
      <c r="A741"/>
      <c r="B741" s="63"/>
      <c r="C741"/>
      <c r="D741"/>
      <c r="E741" s="3"/>
      <c r="F741" s="55"/>
      <c r="G741"/>
      <c r="H741"/>
    </row>
    <row r="742" spans="1:8" s="25" customFormat="1">
      <c r="A742"/>
      <c r="B742" s="63"/>
      <c r="C742"/>
      <c r="D742"/>
      <c r="E742" s="3"/>
      <c r="F742" s="55"/>
      <c r="G742"/>
      <c r="H742"/>
    </row>
    <row r="743" spans="1:8" s="25" customFormat="1">
      <c r="A743"/>
      <c r="B743" s="63"/>
      <c r="C743"/>
      <c r="D743"/>
      <c r="E743" s="3"/>
      <c r="F743" s="55"/>
      <c r="G743"/>
      <c r="H743"/>
    </row>
    <row r="744" spans="1:8" s="25" customFormat="1">
      <c r="A744"/>
      <c r="B744" s="63"/>
      <c r="C744"/>
      <c r="D744"/>
      <c r="E744" s="3"/>
      <c r="F744" s="55"/>
      <c r="G744"/>
      <c r="H744"/>
    </row>
    <row r="745" spans="1:8" s="25" customFormat="1">
      <c r="A745"/>
      <c r="B745" s="63"/>
      <c r="C745"/>
      <c r="D745"/>
      <c r="E745" s="3"/>
      <c r="F745" s="55"/>
      <c r="G745"/>
      <c r="H745"/>
    </row>
    <row r="746" spans="1:8" s="25" customFormat="1">
      <c r="A746"/>
      <c r="B746" s="63"/>
      <c r="C746"/>
      <c r="D746"/>
      <c r="E746" s="3"/>
      <c r="F746" s="55"/>
      <c r="G746"/>
      <c r="H746"/>
    </row>
    <row r="747" spans="1:8" s="25" customFormat="1">
      <c r="A747"/>
      <c r="B747" s="63"/>
      <c r="C747"/>
      <c r="D747"/>
      <c r="E747" s="3"/>
      <c r="F747" s="55"/>
      <c r="G747"/>
      <c r="H747"/>
    </row>
    <row r="748" spans="1:8" s="25" customFormat="1">
      <c r="A748"/>
      <c r="B748" s="63"/>
      <c r="C748"/>
      <c r="D748"/>
      <c r="E748" s="3"/>
      <c r="F748" s="55"/>
      <c r="G748"/>
      <c r="H748"/>
    </row>
    <row r="749" spans="1:8" s="25" customFormat="1">
      <c r="A749"/>
      <c r="B749" s="63"/>
      <c r="C749"/>
      <c r="D749"/>
      <c r="E749" s="3"/>
      <c r="F749" s="55"/>
      <c r="G749"/>
      <c r="H749"/>
    </row>
    <row r="750" spans="1:8" s="25" customFormat="1">
      <c r="A750"/>
      <c r="B750" s="63"/>
      <c r="C750"/>
      <c r="D750"/>
      <c r="E750" s="3"/>
      <c r="F750" s="55"/>
      <c r="G750"/>
      <c r="H750"/>
    </row>
    <row r="751" spans="1:8" s="25" customFormat="1">
      <c r="A751"/>
      <c r="B751" s="63"/>
      <c r="C751"/>
      <c r="D751"/>
      <c r="E751" s="3"/>
      <c r="F751" s="55"/>
      <c r="G751"/>
      <c r="H751"/>
    </row>
    <row r="752" spans="1:8" s="25" customFormat="1">
      <c r="A752"/>
      <c r="B752" s="63"/>
      <c r="C752"/>
      <c r="D752"/>
      <c r="E752" s="3"/>
      <c r="F752" s="55"/>
      <c r="G752"/>
      <c r="H752"/>
    </row>
    <row r="753" spans="1:8" s="25" customFormat="1">
      <c r="A753"/>
      <c r="B753" s="63"/>
      <c r="C753"/>
      <c r="D753"/>
      <c r="E753" s="3"/>
      <c r="F753" s="55"/>
      <c r="G753"/>
      <c r="H753"/>
    </row>
    <row r="754" spans="1:8" s="25" customFormat="1">
      <c r="A754"/>
      <c r="B754" s="63"/>
      <c r="C754"/>
      <c r="D754"/>
      <c r="E754" s="3"/>
      <c r="F754" s="55"/>
      <c r="G754"/>
      <c r="H754"/>
    </row>
    <row r="755" spans="1:8" s="25" customFormat="1">
      <c r="A755"/>
      <c r="B755" s="63"/>
      <c r="C755"/>
      <c r="D755"/>
      <c r="E755" s="3"/>
      <c r="F755" s="55"/>
      <c r="G755"/>
      <c r="H755"/>
    </row>
    <row r="756" spans="1:8" s="25" customFormat="1">
      <c r="A756"/>
      <c r="B756" s="63"/>
      <c r="C756"/>
      <c r="D756"/>
      <c r="E756" s="3"/>
      <c r="F756" s="55"/>
      <c r="G756"/>
      <c r="H756"/>
    </row>
    <row r="757" spans="1:8" s="25" customFormat="1">
      <c r="A757"/>
      <c r="B757" s="63"/>
      <c r="C757"/>
      <c r="D757"/>
      <c r="E757" s="3"/>
      <c r="F757" s="55"/>
      <c r="G757"/>
      <c r="H757"/>
    </row>
    <row r="758" spans="1:8" s="25" customFormat="1">
      <c r="A758"/>
      <c r="B758" s="63"/>
      <c r="C758"/>
      <c r="D758"/>
      <c r="E758" s="3"/>
      <c r="F758" s="55"/>
      <c r="G758"/>
      <c r="H758"/>
    </row>
    <row r="759" spans="1:8" s="25" customFormat="1">
      <c r="A759"/>
      <c r="B759" s="63"/>
      <c r="C759"/>
      <c r="D759"/>
      <c r="E759" s="3"/>
      <c r="F759" s="55"/>
      <c r="G759"/>
      <c r="H759"/>
    </row>
    <row r="760" spans="1:8" s="25" customFormat="1">
      <c r="A760"/>
      <c r="B760" s="63"/>
      <c r="C760"/>
      <c r="D760"/>
      <c r="E760" s="3"/>
      <c r="F760" s="55"/>
      <c r="G760"/>
      <c r="H760"/>
    </row>
    <row r="761" spans="1:8" s="25" customFormat="1">
      <c r="A761"/>
      <c r="B761" s="63"/>
      <c r="C761"/>
      <c r="D761"/>
      <c r="E761" s="3"/>
      <c r="F761" s="55"/>
      <c r="G761"/>
      <c r="H761"/>
    </row>
    <row r="762" spans="1:8" s="25" customFormat="1">
      <c r="A762"/>
      <c r="B762" s="63"/>
      <c r="C762"/>
      <c r="D762"/>
      <c r="E762" s="3"/>
      <c r="F762" s="55"/>
      <c r="G762"/>
      <c r="H762"/>
    </row>
    <row r="763" spans="1:8" s="25" customFormat="1">
      <c r="A763"/>
      <c r="B763" s="63"/>
      <c r="C763"/>
      <c r="D763"/>
      <c r="E763" s="3"/>
      <c r="F763" s="55"/>
      <c r="G763"/>
      <c r="H763"/>
    </row>
    <row r="764" spans="1:8" s="25" customFormat="1">
      <c r="A764"/>
      <c r="B764" s="63"/>
      <c r="C764"/>
      <c r="D764"/>
      <c r="E764" s="3"/>
      <c r="F764" s="55"/>
      <c r="G764"/>
      <c r="H764"/>
    </row>
    <row r="765" spans="1:8" s="25" customFormat="1">
      <c r="A765"/>
      <c r="B765" s="63"/>
      <c r="C765"/>
      <c r="D765"/>
      <c r="E765" s="3"/>
      <c r="F765" s="55"/>
      <c r="G765"/>
      <c r="H765"/>
    </row>
    <row r="766" spans="1:8" s="25" customFormat="1">
      <c r="A766"/>
      <c r="B766" s="63"/>
      <c r="C766"/>
      <c r="D766"/>
      <c r="E766" s="3"/>
      <c r="F766" s="55"/>
      <c r="G766"/>
      <c r="H766"/>
    </row>
    <row r="767" spans="1:8" s="25" customFormat="1">
      <c r="A767"/>
      <c r="B767" s="63"/>
      <c r="C767"/>
      <c r="D767"/>
      <c r="E767" s="3"/>
      <c r="F767" s="55"/>
      <c r="G767"/>
      <c r="H767"/>
    </row>
    <row r="768" spans="1:8" s="25" customFormat="1">
      <c r="A768"/>
      <c r="B768" s="63"/>
      <c r="C768"/>
      <c r="D768"/>
      <c r="E768" s="3"/>
      <c r="F768" s="55"/>
      <c r="G768"/>
      <c r="H768"/>
    </row>
    <row r="769" spans="1:8" s="25" customFormat="1">
      <c r="A769"/>
      <c r="B769" s="63"/>
      <c r="C769"/>
      <c r="D769"/>
      <c r="E769" s="3"/>
      <c r="F769" s="55"/>
      <c r="G769"/>
      <c r="H769"/>
    </row>
    <row r="770" spans="1:8" s="25" customFormat="1">
      <c r="A770"/>
      <c r="B770" s="63"/>
      <c r="C770"/>
      <c r="D770"/>
      <c r="E770" s="3"/>
      <c r="F770" s="55"/>
      <c r="G770"/>
      <c r="H770"/>
    </row>
    <row r="771" spans="1:8" s="25" customFormat="1">
      <c r="A771"/>
      <c r="B771" s="63"/>
      <c r="C771"/>
      <c r="D771"/>
      <c r="E771" s="3"/>
      <c r="F771" s="55"/>
      <c r="G771"/>
      <c r="H771"/>
    </row>
    <row r="772" spans="1:8" s="25" customFormat="1">
      <c r="A772"/>
      <c r="B772" s="63"/>
      <c r="C772"/>
      <c r="D772"/>
      <c r="E772" s="3"/>
      <c r="F772" s="55"/>
      <c r="G772"/>
      <c r="H772"/>
    </row>
    <row r="773" spans="1:8" s="25" customFormat="1">
      <c r="A773"/>
      <c r="B773" s="63"/>
      <c r="C773"/>
      <c r="D773"/>
      <c r="E773" s="3"/>
      <c r="F773" s="55"/>
      <c r="G773"/>
      <c r="H773"/>
    </row>
    <row r="774" spans="1:8" s="25" customFormat="1">
      <c r="A774"/>
      <c r="B774" s="63"/>
      <c r="C774"/>
      <c r="D774"/>
      <c r="E774" s="3"/>
      <c r="F774" s="55"/>
      <c r="G774"/>
      <c r="H774"/>
    </row>
    <row r="775" spans="1:8" s="25" customFormat="1">
      <c r="A775"/>
      <c r="B775" s="63"/>
      <c r="C775"/>
      <c r="D775"/>
      <c r="E775" s="3"/>
      <c r="F775" s="55"/>
      <c r="G775"/>
      <c r="H775"/>
    </row>
    <row r="776" spans="1:8" s="25" customFormat="1">
      <c r="A776"/>
      <c r="B776" s="63"/>
      <c r="C776"/>
      <c r="D776"/>
      <c r="E776" s="3"/>
      <c r="F776" s="55"/>
      <c r="G776"/>
      <c r="H776"/>
    </row>
    <row r="777" spans="1:8" s="25" customFormat="1">
      <c r="A777"/>
      <c r="B777" s="63"/>
      <c r="C777"/>
      <c r="D777"/>
      <c r="E777" s="3"/>
      <c r="F777" s="55"/>
      <c r="G777"/>
      <c r="H777"/>
    </row>
    <row r="778" spans="1:8" s="25" customFormat="1">
      <c r="A778"/>
      <c r="B778" s="63"/>
      <c r="C778"/>
      <c r="D778"/>
      <c r="E778" s="3"/>
      <c r="F778" s="55"/>
      <c r="G778"/>
      <c r="H778"/>
    </row>
    <row r="779" spans="1:8" s="25" customFormat="1">
      <c r="A779"/>
      <c r="B779" s="63"/>
      <c r="C779"/>
      <c r="D779"/>
      <c r="E779" s="3"/>
      <c r="F779" s="55"/>
      <c r="G779"/>
      <c r="H779"/>
    </row>
    <row r="780" spans="1:8" s="25" customFormat="1">
      <c r="A780"/>
      <c r="B780" s="63"/>
      <c r="C780"/>
      <c r="D780"/>
      <c r="E780" s="3"/>
      <c r="F780" s="55"/>
      <c r="G780"/>
      <c r="H780"/>
    </row>
    <row r="781" spans="1:8" s="25" customFormat="1">
      <c r="A781"/>
      <c r="B781" s="63"/>
      <c r="C781"/>
      <c r="D781"/>
      <c r="E781" s="3"/>
      <c r="F781" s="55"/>
      <c r="G781"/>
      <c r="H781"/>
    </row>
    <row r="782" spans="1:8" s="25" customFormat="1">
      <c r="A782"/>
      <c r="B782" s="63"/>
      <c r="C782"/>
      <c r="D782"/>
      <c r="E782" s="3"/>
      <c r="F782" s="55"/>
      <c r="G782"/>
      <c r="H782"/>
    </row>
    <row r="783" spans="1:8" s="25" customFormat="1">
      <c r="A783"/>
      <c r="B783" s="63"/>
      <c r="C783"/>
      <c r="D783"/>
      <c r="E783" s="3"/>
      <c r="F783" s="55"/>
      <c r="G783" s="3"/>
      <c r="H783"/>
    </row>
    <row r="784" spans="1:8" s="25" customFormat="1">
      <c r="A784"/>
      <c r="B784" s="63"/>
      <c r="C784"/>
      <c r="D784"/>
      <c r="E784" s="3"/>
      <c r="F784" s="55"/>
      <c r="G784"/>
      <c r="H784"/>
    </row>
    <row r="785" spans="1:8" s="25" customFormat="1">
      <c r="A785"/>
      <c r="B785" s="63"/>
      <c r="C785"/>
      <c r="D785"/>
      <c r="E785" s="3"/>
      <c r="F785" s="55"/>
      <c r="G785"/>
      <c r="H785"/>
    </row>
    <row r="786" spans="1:8" s="25" customFormat="1">
      <c r="A786"/>
      <c r="B786" s="63"/>
      <c r="C786"/>
      <c r="D786"/>
      <c r="E786" s="3"/>
      <c r="F786" s="55"/>
      <c r="G786"/>
      <c r="H786"/>
    </row>
    <row r="787" spans="1:8" s="25" customFormat="1">
      <c r="A787"/>
      <c r="B787" s="63"/>
      <c r="C787"/>
      <c r="D787"/>
      <c r="E787" s="3"/>
      <c r="F787" s="55"/>
      <c r="G787"/>
      <c r="H787"/>
    </row>
    <row r="788" spans="1:8" s="25" customFormat="1">
      <c r="A788"/>
      <c r="B788" s="63"/>
      <c r="C788"/>
      <c r="D788"/>
      <c r="E788" s="3"/>
      <c r="F788" s="55"/>
      <c r="G788"/>
      <c r="H788"/>
    </row>
    <row r="789" spans="1:8" s="25" customFormat="1">
      <c r="A789"/>
      <c r="B789" s="63"/>
      <c r="C789"/>
      <c r="D789"/>
      <c r="E789" s="3"/>
      <c r="F789" s="55"/>
      <c r="G789"/>
      <c r="H789"/>
    </row>
    <row r="790" spans="1:8" s="25" customFormat="1">
      <c r="A790"/>
      <c r="B790" s="63"/>
      <c r="C790"/>
      <c r="D790"/>
      <c r="E790" s="3"/>
      <c r="F790" s="55"/>
      <c r="G790"/>
      <c r="H790"/>
    </row>
    <row r="791" spans="1:8" s="25" customFormat="1">
      <c r="A791"/>
      <c r="B791" s="63"/>
      <c r="C791"/>
      <c r="D791"/>
      <c r="E791" s="3"/>
      <c r="F791" s="55"/>
      <c r="G791"/>
      <c r="H791"/>
    </row>
    <row r="792" spans="1:8" s="25" customFormat="1">
      <c r="A792"/>
      <c r="B792" s="63"/>
      <c r="C792"/>
      <c r="D792"/>
      <c r="E792" s="3"/>
      <c r="F792" s="55"/>
      <c r="G792"/>
      <c r="H792"/>
    </row>
    <row r="793" spans="1:8" s="25" customFormat="1">
      <c r="A793"/>
      <c r="B793" s="63"/>
      <c r="C793"/>
      <c r="D793"/>
      <c r="E793" s="3"/>
      <c r="F793" s="55"/>
      <c r="G793"/>
      <c r="H793"/>
    </row>
    <row r="794" spans="1:8" s="25" customFormat="1">
      <c r="A794"/>
      <c r="B794" s="63"/>
      <c r="C794"/>
      <c r="D794"/>
      <c r="E794" s="3"/>
      <c r="F794" s="55"/>
      <c r="G794"/>
      <c r="H794"/>
    </row>
    <row r="795" spans="1:8" s="25" customFormat="1">
      <c r="A795"/>
      <c r="B795" s="63"/>
      <c r="C795"/>
      <c r="D795"/>
      <c r="E795" s="3"/>
      <c r="F795" s="55"/>
      <c r="G795"/>
      <c r="H795"/>
    </row>
    <row r="796" spans="1:8" s="25" customFormat="1">
      <c r="A796"/>
      <c r="B796" s="63"/>
      <c r="C796"/>
      <c r="D796"/>
      <c r="E796" s="3"/>
      <c r="F796" s="55"/>
      <c r="G796" s="3"/>
      <c r="H796"/>
    </row>
    <row r="797" spans="1:8" s="25" customFormat="1">
      <c r="A797"/>
      <c r="B797" s="63"/>
      <c r="C797"/>
      <c r="D797"/>
      <c r="E797" s="3"/>
      <c r="F797" s="55"/>
      <c r="G797"/>
      <c r="H797"/>
    </row>
    <row r="798" spans="1:8" s="25" customFormat="1">
      <c r="A798"/>
      <c r="B798" s="63"/>
      <c r="C798"/>
      <c r="D798"/>
      <c r="E798" s="3"/>
      <c r="F798" s="55"/>
      <c r="G798"/>
      <c r="H798"/>
    </row>
    <row r="799" spans="1:8" s="25" customFormat="1">
      <c r="A799"/>
      <c r="B799" s="63"/>
      <c r="C799"/>
      <c r="D799"/>
      <c r="E799" s="3"/>
      <c r="F799" s="55"/>
      <c r="G799"/>
      <c r="H799"/>
    </row>
    <row r="800" spans="1:8" s="25" customFormat="1">
      <c r="A800"/>
      <c r="B800" s="63"/>
      <c r="C800"/>
      <c r="D800"/>
      <c r="E800" s="3"/>
      <c r="F800" s="55"/>
      <c r="G800"/>
      <c r="H800"/>
    </row>
    <row r="801" spans="1:8" s="25" customFormat="1">
      <c r="A801"/>
      <c r="B801" s="63"/>
      <c r="C801"/>
      <c r="D801"/>
      <c r="E801" s="3"/>
      <c r="F801" s="55"/>
      <c r="G801"/>
      <c r="H801"/>
    </row>
    <row r="802" spans="1:8" s="25" customFormat="1">
      <c r="A802"/>
      <c r="B802" s="63"/>
      <c r="C802"/>
      <c r="D802"/>
      <c r="E802" s="3"/>
      <c r="F802" s="55"/>
      <c r="G802"/>
      <c r="H802"/>
    </row>
    <row r="803" spans="1:8" s="25" customFormat="1">
      <c r="A803"/>
      <c r="B803" s="63"/>
      <c r="C803"/>
      <c r="D803"/>
      <c r="E803" s="3"/>
      <c r="F803" s="55"/>
      <c r="G803"/>
      <c r="H803"/>
    </row>
    <row r="804" spans="1:8" s="25" customFormat="1">
      <c r="A804"/>
      <c r="B804" s="63"/>
      <c r="C804"/>
      <c r="D804"/>
      <c r="E804" s="3"/>
      <c r="F804" s="55"/>
      <c r="G804"/>
      <c r="H804"/>
    </row>
    <row r="805" spans="1:8" s="25" customFormat="1">
      <c r="A805"/>
      <c r="B805" s="63"/>
      <c r="C805"/>
      <c r="D805"/>
      <c r="E805" s="3"/>
      <c r="F805" s="55"/>
      <c r="G805"/>
      <c r="H805"/>
    </row>
    <row r="806" spans="1:8" s="25" customFormat="1">
      <c r="A806"/>
      <c r="B806" s="63"/>
      <c r="C806"/>
      <c r="D806"/>
      <c r="E806" s="3"/>
      <c r="F806" s="55"/>
      <c r="G806"/>
      <c r="H806"/>
    </row>
    <row r="807" spans="1:8" s="25" customFormat="1">
      <c r="A807"/>
      <c r="B807" s="63"/>
      <c r="C807"/>
      <c r="D807"/>
      <c r="E807" s="3"/>
      <c r="F807" s="55"/>
      <c r="G807"/>
      <c r="H807"/>
    </row>
    <row r="808" spans="1:8" s="25" customFormat="1">
      <c r="A808"/>
      <c r="B808" s="63"/>
      <c r="C808"/>
      <c r="D808"/>
      <c r="E808" s="3"/>
      <c r="F808" s="55"/>
      <c r="G808"/>
      <c r="H808"/>
    </row>
    <row r="809" spans="1:8" s="25" customFormat="1">
      <c r="A809"/>
      <c r="B809" s="63"/>
      <c r="C809"/>
      <c r="D809"/>
      <c r="E809" s="3"/>
      <c r="F809" s="55"/>
      <c r="G809"/>
      <c r="H809"/>
    </row>
    <row r="810" spans="1:8" s="25" customFormat="1">
      <c r="A810"/>
      <c r="B810" s="63"/>
      <c r="C810"/>
      <c r="D810"/>
      <c r="E810" s="3"/>
      <c r="F810" s="55"/>
      <c r="G810"/>
      <c r="H810"/>
    </row>
    <row r="811" spans="1:8" s="25" customFormat="1">
      <c r="A811"/>
      <c r="B811" s="63"/>
      <c r="C811"/>
      <c r="D811"/>
      <c r="E811" s="3"/>
      <c r="F811" s="55"/>
      <c r="G811"/>
      <c r="H811"/>
    </row>
    <row r="812" spans="1:8" s="25" customFormat="1">
      <c r="A812"/>
      <c r="B812" s="63"/>
      <c r="C812"/>
      <c r="D812"/>
      <c r="E812" s="3"/>
      <c r="F812" s="55"/>
      <c r="G812"/>
      <c r="H812"/>
    </row>
    <row r="813" spans="1:8" s="25" customFormat="1">
      <c r="A813"/>
      <c r="B813" s="63"/>
      <c r="C813"/>
      <c r="D813"/>
      <c r="E813" s="3"/>
      <c r="F813" s="55"/>
      <c r="G813"/>
      <c r="H813"/>
    </row>
    <row r="814" spans="1:8" s="25" customFormat="1">
      <c r="A814"/>
      <c r="B814" s="63"/>
      <c r="C814"/>
      <c r="D814"/>
      <c r="E814" s="3"/>
      <c r="F814" s="55"/>
      <c r="G814"/>
      <c r="H814"/>
    </row>
    <row r="815" spans="1:8" s="25" customFormat="1">
      <c r="A815"/>
      <c r="B815" s="63"/>
      <c r="C815"/>
      <c r="D815"/>
      <c r="E815" s="3"/>
      <c r="F815" s="55"/>
      <c r="G815"/>
      <c r="H815"/>
    </row>
    <row r="816" spans="1:8" s="25" customFormat="1">
      <c r="A816"/>
      <c r="B816" s="63"/>
      <c r="C816"/>
      <c r="D816"/>
      <c r="E816" s="3"/>
      <c r="F816" s="55"/>
      <c r="G816"/>
      <c r="H816"/>
    </row>
    <row r="817" spans="1:8" s="25" customFormat="1">
      <c r="A817"/>
      <c r="B817" s="63"/>
      <c r="C817"/>
      <c r="D817"/>
      <c r="E817" s="3"/>
      <c r="F817" s="55"/>
      <c r="G817"/>
      <c r="H817"/>
    </row>
    <row r="818" spans="1:8" s="25" customFormat="1">
      <c r="A818"/>
      <c r="B818" s="63"/>
      <c r="C818"/>
      <c r="D818"/>
      <c r="E818" s="3"/>
      <c r="F818" s="55"/>
      <c r="G818"/>
      <c r="H818"/>
    </row>
    <row r="819" spans="1:8" s="25" customFormat="1">
      <c r="A819"/>
      <c r="B819" s="63"/>
      <c r="C819"/>
      <c r="D819"/>
      <c r="E819" s="3"/>
      <c r="F819" s="55"/>
      <c r="G819"/>
      <c r="H819"/>
    </row>
    <row r="820" spans="1:8" s="25" customFormat="1">
      <c r="A820"/>
      <c r="B820" s="63"/>
      <c r="C820"/>
      <c r="D820"/>
      <c r="E820" s="3"/>
      <c r="F820" s="55"/>
      <c r="G820"/>
      <c r="H820"/>
    </row>
    <row r="821" spans="1:8" s="25" customFormat="1">
      <c r="A821"/>
      <c r="B821" s="63"/>
      <c r="C821"/>
      <c r="D821"/>
      <c r="E821" s="3"/>
      <c r="F821" s="55"/>
      <c r="G821"/>
      <c r="H821"/>
    </row>
    <row r="822" spans="1:8" s="25" customFormat="1">
      <c r="A822"/>
      <c r="B822" s="63"/>
      <c r="C822"/>
      <c r="D822"/>
      <c r="E822" s="3"/>
      <c r="F822" s="55"/>
      <c r="G822"/>
      <c r="H822"/>
    </row>
    <row r="823" spans="1:8" s="25" customFormat="1">
      <c r="A823"/>
      <c r="B823" s="63"/>
      <c r="C823"/>
      <c r="D823"/>
      <c r="E823" s="3"/>
      <c r="F823" s="55"/>
      <c r="G823"/>
      <c r="H823"/>
    </row>
    <row r="824" spans="1:8" s="25" customFormat="1">
      <c r="A824"/>
      <c r="B824" s="63"/>
      <c r="C824"/>
      <c r="D824"/>
      <c r="E824" s="3"/>
      <c r="F824" s="55"/>
      <c r="G824"/>
      <c r="H824"/>
    </row>
    <row r="825" spans="1:8" s="25" customFormat="1">
      <c r="A825"/>
      <c r="B825" s="63"/>
      <c r="C825"/>
      <c r="D825"/>
      <c r="E825" s="3"/>
      <c r="F825" s="55"/>
      <c r="G825"/>
      <c r="H825"/>
    </row>
    <row r="826" spans="1:8" s="25" customFormat="1">
      <c r="A826"/>
      <c r="B826" s="63"/>
      <c r="C826"/>
      <c r="D826"/>
      <c r="E826" s="3"/>
      <c r="F826" s="55"/>
      <c r="G826"/>
      <c r="H826"/>
    </row>
    <row r="827" spans="1:8" s="25" customFormat="1">
      <c r="A827"/>
      <c r="B827" s="63"/>
      <c r="C827"/>
      <c r="D827"/>
      <c r="E827" s="3"/>
      <c r="F827" s="55"/>
      <c r="G827"/>
      <c r="H827"/>
    </row>
    <row r="828" spans="1:8" s="25" customFormat="1">
      <c r="A828"/>
      <c r="B828" s="63"/>
      <c r="C828"/>
      <c r="D828"/>
      <c r="E828" s="3"/>
      <c r="F828" s="55"/>
      <c r="G828"/>
      <c r="H828"/>
    </row>
    <row r="829" spans="1:8" s="25" customFormat="1">
      <c r="A829"/>
      <c r="B829" s="63"/>
      <c r="C829"/>
      <c r="D829"/>
      <c r="E829" s="3"/>
      <c r="F829" s="55"/>
      <c r="G829"/>
      <c r="H829"/>
    </row>
    <row r="830" spans="1:8" s="25" customFormat="1">
      <c r="A830"/>
      <c r="B830" s="63"/>
      <c r="C830"/>
      <c r="D830"/>
      <c r="E830" s="3"/>
      <c r="F830" s="55"/>
      <c r="G830"/>
      <c r="H830"/>
    </row>
    <row r="831" spans="1:8" s="25" customFormat="1">
      <c r="A831"/>
      <c r="B831" s="63"/>
      <c r="C831"/>
      <c r="D831"/>
      <c r="E831" s="3"/>
      <c r="F831" s="55"/>
      <c r="G831"/>
      <c r="H831"/>
    </row>
    <row r="832" spans="1:8" s="25" customFormat="1">
      <c r="A832"/>
      <c r="B832" s="63"/>
      <c r="C832"/>
      <c r="D832"/>
      <c r="E832" s="3"/>
      <c r="F832" s="55"/>
      <c r="G832"/>
      <c r="H832"/>
    </row>
    <row r="833" spans="1:8" s="25" customFormat="1">
      <c r="A833"/>
      <c r="B833" s="63"/>
      <c r="C833"/>
      <c r="D833"/>
      <c r="E833" s="3"/>
      <c r="F833" s="55"/>
      <c r="G833"/>
      <c r="H833"/>
    </row>
    <row r="834" spans="1:8" s="25" customFormat="1">
      <c r="A834"/>
      <c r="B834" s="63"/>
      <c r="C834"/>
      <c r="D834"/>
      <c r="E834" s="3"/>
      <c r="F834" s="55"/>
      <c r="G834"/>
      <c r="H834"/>
    </row>
    <row r="835" spans="1:8" s="25" customFormat="1">
      <c r="A835"/>
      <c r="B835" s="63"/>
      <c r="C835"/>
      <c r="D835"/>
      <c r="E835" s="3"/>
      <c r="F835" s="55"/>
      <c r="G835"/>
      <c r="H835"/>
    </row>
    <row r="836" spans="1:8" s="25" customFormat="1">
      <c r="A836"/>
      <c r="B836" s="63"/>
      <c r="C836"/>
      <c r="D836"/>
      <c r="E836" s="3"/>
      <c r="F836" s="55"/>
      <c r="G836"/>
      <c r="H836"/>
    </row>
    <row r="837" spans="1:8" s="25" customFormat="1">
      <c r="A837"/>
      <c r="B837" s="63"/>
      <c r="C837"/>
      <c r="D837"/>
      <c r="E837" s="3"/>
      <c r="F837" s="55"/>
      <c r="G837"/>
      <c r="H837"/>
    </row>
    <row r="838" spans="1:8" s="25" customFormat="1">
      <c r="A838"/>
      <c r="B838" s="63"/>
      <c r="C838"/>
      <c r="D838"/>
      <c r="E838" s="3"/>
      <c r="F838" s="55"/>
      <c r="G838"/>
      <c r="H838"/>
    </row>
    <row r="839" spans="1:8" s="25" customFormat="1">
      <c r="A839"/>
      <c r="B839" s="63"/>
      <c r="C839"/>
      <c r="D839"/>
      <c r="E839" s="3"/>
      <c r="F839" s="55"/>
      <c r="G839"/>
      <c r="H839"/>
    </row>
    <row r="840" spans="1:8" s="25" customFormat="1">
      <c r="A840"/>
      <c r="B840" s="63"/>
      <c r="C840"/>
      <c r="D840"/>
      <c r="E840" s="3"/>
      <c r="F840" s="55"/>
      <c r="G840"/>
      <c r="H840"/>
    </row>
    <row r="841" spans="1:8" s="25" customFormat="1">
      <c r="A841"/>
      <c r="B841" s="63"/>
      <c r="C841"/>
      <c r="D841"/>
      <c r="E841" s="3"/>
      <c r="F841" s="55"/>
      <c r="G841"/>
      <c r="H841"/>
    </row>
    <row r="842" spans="1:8" s="25" customFormat="1">
      <c r="A842"/>
      <c r="B842" s="63"/>
      <c r="C842"/>
      <c r="D842"/>
      <c r="E842" s="3"/>
      <c r="F842" s="55"/>
      <c r="G842"/>
      <c r="H842"/>
    </row>
    <row r="843" spans="1:8" s="25" customFormat="1">
      <c r="A843"/>
      <c r="B843" s="63"/>
      <c r="C843"/>
      <c r="D843"/>
      <c r="E843" s="3"/>
      <c r="F843" s="55"/>
      <c r="G843"/>
      <c r="H843"/>
    </row>
    <row r="844" spans="1:8" s="25" customFormat="1">
      <c r="A844"/>
      <c r="B844" s="63"/>
      <c r="C844"/>
      <c r="D844"/>
      <c r="E844" s="3"/>
      <c r="F844" s="55"/>
      <c r="G844"/>
      <c r="H844"/>
    </row>
    <row r="845" spans="1:8" s="25" customFormat="1">
      <c r="A845"/>
      <c r="B845" s="63"/>
      <c r="C845"/>
      <c r="D845"/>
      <c r="E845" s="3"/>
      <c r="F845" s="55"/>
      <c r="G845"/>
      <c r="H845"/>
    </row>
    <row r="846" spans="1:8" s="25" customFormat="1">
      <c r="A846"/>
      <c r="B846" s="63"/>
      <c r="C846"/>
      <c r="D846"/>
      <c r="E846" s="3"/>
      <c r="F846" s="55"/>
      <c r="G846"/>
      <c r="H846"/>
    </row>
    <row r="847" spans="1:8" s="25" customFormat="1">
      <c r="A847"/>
      <c r="B847" s="63"/>
      <c r="C847"/>
      <c r="D847"/>
      <c r="E847" s="3"/>
      <c r="F847" s="55"/>
      <c r="G847"/>
      <c r="H847"/>
    </row>
    <row r="848" spans="1:8" s="25" customFormat="1">
      <c r="A848"/>
      <c r="B848" s="63"/>
      <c r="C848"/>
      <c r="D848"/>
      <c r="E848" s="3"/>
      <c r="F848" s="55"/>
      <c r="G848"/>
      <c r="H848"/>
    </row>
    <row r="849" spans="1:8" s="25" customFormat="1">
      <c r="A849"/>
      <c r="B849" s="63"/>
      <c r="C849"/>
      <c r="D849"/>
      <c r="E849" s="3"/>
      <c r="F849" s="55"/>
      <c r="G849"/>
      <c r="H849"/>
    </row>
    <row r="850" spans="1:8" s="25" customFormat="1">
      <c r="A850"/>
      <c r="B850" s="63"/>
      <c r="C850"/>
      <c r="D850"/>
      <c r="E850" s="3"/>
      <c r="F850" s="55"/>
      <c r="G850"/>
      <c r="H850"/>
    </row>
    <row r="851" spans="1:8" s="25" customFormat="1">
      <c r="A851"/>
      <c r="B851" s="63"/>
      <c r="C851"/>
      <c r="D851"/>
      <c r="E851" s="3"/>
      <c r="F851" s="55"/>
      <c r="G851"/>
      <c r="H851"/>
    </row>
    <row r="852" spans="1:8" s="25" customFormat="1">
      <c r="A852"/>
      <c r="B852" s="63"/>
      <c r="C852"/>
      <c r="D852"/>
      <c r="E852" s="3"/>
      <c r="F852" s="55"/>
      <c r="G852"/>
      <c r="H852"/>
    </row>
    <row r="853" spans="1:8" s="25" customFormat="1">
      <c r="A853"/>
      <c r="B853" s="63"/>
      <c r="C853"/>
      <c r="D853"/>
      <c r="E853" s="3"/>
      <c r="F853" s="55"/>
      <c r="G853"/>
      <c r="H853"/>
    </row>
    <row r="854" spans="1:8" s="25" customFormat="1">
      <c r="A854"/>
      <c r="B854" s="63"/>
      <c r="C854"/>
      <c r="D854"/>
      <c r="E854" s="3"/>
      <c r="F854" s="55"/>
      <c r="G854"/>
      <c r="H854"/>
    </row>
    <row r="855" spans="1:8" s="25" customFormat="1">
      <c r="A855"/>
      <c r="B855" s="63"/>
      <c r="C855"/>
      <c r="D855"/>
      <c r="E855" s="3"/>
      <c r="F855" s="55"/>
      <c r="G855"/>
      <c r="H855"/>
    </row>
    <row r="856" spans="1:8" s="25" customFormat="1">
      <c r="A856"/>
      <c r="B856" s="63"/>
      <c r="C856"/>
      <c r="D856"/>
      <c r="E856" s="3"/>
      <c r="F856" s="55"/>
      <c r="G856"/>
      <c r="H856"/>
    </row>
    <row r="857" spans="1:8" s="25" customFormat="1">
      <c r="A857"/>
      <c r="B857" s="63"/>
      <c r="C857"/>
      <c r="D857"/>
      <c r="E857" s="3"/>
      <c r="F857" s="55"/>
      <c r="G857"/>
      <c r="H857"/>
    </row>
    <row r="858" spans="1:8" s="25" customFormat="1">
      <c r="A858"/>
      <c r="B858" s="63"/>
      <c r="C858"/>
      <c r="D858"/>
      <c r="E858" s="3"/>
      <c r="F858" s="55"/>
      <c r="G858"/>
      <c r="H858"/>
    </row>
    <row r="859" spans="1:8" s="25" customFormat="1">
      <c r="A859"/>
      <c r="B859" s="63"/>
      <c r="C859"/>
      <c r="D859"/>
      <c r="E859" s="3"/>
      <c r="F859" s="55"/>
      <c r="G859"/>
      <c r="H859"/>
    </row>
    <row r="860" spans="1:8" s="25" customFormat="1">
      <c r="A860"/>
      <c r="B860" s="63"/>
      <c r="C860"/>
      <c r="D860"/>
      <c r="E860" s="3"/>
      <c r="F860" s="55"/>
      <c r="G860"/>
      <c r="H860"/>
    </row>
    <row r="861" spans="1:8" s="25" customFormat="1">
      <c r="A861"/>
      <c r="B861" s="63"/>
      <c r="C861"/>
      <c r="D861"/>
      <c r="E861" s="3"/>
      <c r="F861" s="55"/>
      <c r="G861"/>
      <c r="H861"/>
    </row>
    <row r="862" spans="1:8" s="25" customFormat="1">
      <c r="A862"/>
      <c r="B862" s="63"/>
      <c r="C862"/>
      <c r="D862"/>
      <c r="E862" s="3"/>
      <c r="F862" s="55"/>
      <c r="G862"/>
      <c r="H862"/>
    </row>
    <row r="863" spans="1:8" s="25" customFormat="1">
      <c r="A863"/>
      <c r="B863" s="63"/>
      <c r="C863"/>
      <c r="D863"/>
      <c r="E863" s="3"/>
      <c r="F863" s="55"/>
      <c r="G863"/>
      <c r="H863"/>
    </row>
    <row r="864" spans="1:8" s="25" customFormat="1">
      <c r="A864"/>
      <c r="B864" s="63"/>
      <c r="C864"/>
      <c r="D864"/>
      <c r="E864" s="3"/>
      <c r="F864" s="55"/>
      <c r="G864"/>
      <c r="H864"/>
    </row>
    <row r="865" spans="1:8" s="25" customFormat="1">
      <c r="A865"/>
      <c r="B865" s="63"/>
      <c r="C865"/>
      <c r="D865"/>
      <c r="E865" s="3"/>
      <c r="F865" s="55"/>
      <c r="G865"/>
      <c r="H865"/>
    </row>
    <row r="866" spans="1:8" s="25" customFormat="1">
      <c r="A866"/>
      <c r="B866" s="63"/>
      <c r="C866"/>
      <c r="D866"/>
      <c r="E866" s="3"/>
      <c r="F866" s="55"/>
      <c r="G866"/>
      <c r="H866"/>
    </row>
    <row r="867" spans="1:8" s="25" customFormat="1">
      <c r="A867"/>
      <c r="B867" s="63"/>
      <c r="C867"/>
      <c r="D867"/>
      <c r="E867" s="3"/>
      <c r="F867" s="55"/>
      <c r="G867"/>
      <c r="H867"/>
    </row>
    <row r="868" spans="1:8" s="25" customFormat="1">
      <c r="A868"/>
      <c r="B868" s="63"/>
      <c r="C868"/>
      <c r="D868"/>
      <c r="E868" s="3"/>
      <c r="F868" s="55"/>
      <c r="G868"/>
      <c r="H868"/>
    </row>
    <row r="869" spans="1:8" s="25" customFormat="1">
      <c r="A869"/>
      <c r="B869" s="63"/>
      <c r="C869"/>
      <c r="D869"/>
      <c r="E869" s="3"/>
      <c r="F869" s="55"/>
      <c r="G869"/>
      <c r="H869"/>
    </row>
    <row r="870" spans="1:8" s="25" customFormat="1">
      <c r="A870"/>
      <c r="B870" s="63"/>
      <c r="C870"/>
      <c r="D870"/>
      <c r="E870" s="3"/>
      <c r="F870" s="55"/>
      <c r="G870"/>
      <c r="H870"/>
    </row>
    <row r="871" spans="1:8" s="25" customFormat="1">
      <c r="A871"/>
      <c r="B871" s="63"/>
      <c r="C871"/>
      <c r="D871"/>
      <c r="E871" s="3"/>
      <c r="F871" s="55"/>
      <c r="G871"/>
      <c r="H871"/>
    </row>
    <row r="872" spans="1:8" s="25" customFormat="1">
      <c r="A872"/>
      <c r="B872" s="63"/>
      <c r="C872"/>
      <c r="D872"/>
      <c r="E872" s="3"/>
      <c r="F872" s="55"/>
      <c r="G872"/>
      <c r="H872"/>
    </row>
    <row r="873" spans="1:8" s="25" customFormat="1">
      <c r="A873"/>
      <c r="B873" s="63"/>
      <c r="C873"/>
      <c r="D873"/>
      <c r="E873" s="3"/>
      <c r="F873" s="55"/>
      <c r="G873"/>
      <c r="H873"/>
    </row>
    <row r="874" spans="1:8" s="25" customFormat="1">
      <c r="A874"/>
      <c r="B874" s="63"/>
      <c r="C874"/>
      <c r="D874"/>
      <c r="E874" s="3"/>
      <c r="F874" s="55"/>
      <c r="G874"/>
      <c r="H874"/>
    </row>
    <row r="875" spans="1:8" s="25" customFormat="1">
      <c r="A875"/>
      <c r="B875" s="63"/>
      <c r="C875"/>
      <c r="D875"/>
      <c r="E875" s="3"/>
      <c r="F875" s="55"/>
      <c r="G875"/>
      <c r="H875"/>
    </row>
    <row r="876" spans="1:8" s="25" customFormat="1">
      <c r="A876"/>
      <c r="B876" s="63"/>
      <c r="C876"/>
      <c r="D876"/>
      <c r="E876" s="3"/>
      <c r="F876" s="55"/>
      <c r="G876"/>
      <c r="H876"/>
    </row>
    <row r="877" spans="1:8" s="25" customFormat="1">
      <c r="A877"/>
      <c r="B877" s="63"/>
      <c r="C877"/>
      <c r="D877"/>
      <c r="E877" s="3"/>
      <c r="F877" s="55"/>
      <c r="G877"/>
      <c r="H877"/>
    </row>
    <row r="878" spans="1:8" s="25" customFormat="1">
      <c r="A878"/>
      <c r="B878" s="63"/>
      <c r="C878"/>
      <c r="D878"/>
      <c r="E878" s="3"/>
      <c r="F878" s="55"/>
      <c r="G878"/>
      <c r="H878"/>
    </row>
    <row r="879" spans="1:8" s="25" customFormat="1">
      <c r="A879"/>
      <c r="B879" s="63"/>
      <c r="C879"/>
      <c r="D879"/>
      <c r="E879" s="3"/>
      <c r="F879" s="55"/>
      <c r="G879"/>
      <c r="H879"/>
    </row>
    <row r="880" spans="1:8" s="25" customFormat="1">
      <c r="A880"/>
      <c r="B880" s="63"/>
      <c r="C880"/>
      <c r="D880"/>
      <c r="E880" s="3"/>
      <c r="F880" s="55"/>
      <c r="G880"/>
      <c r="H880"/>
    </row>
    <row r="881" spans="1:8" s="25" customFormat="1">
      <c r="A881"/>
      <c r="B881" s="63"/>
      <c r="C881"/>
      <c r="D881"/>
      <c r="E881" s="3"/>
      <c r="F881" s="55"/>
      <c r="G881"/>
      <c r="H881"/>
    </row>
    <row r="882" spans="1:8" s="25" customFormat="1">
      <c r="A882"/>
      <c r="B882" s="63"/>
      <c r="C882"/>
      <c r="D882"/>
      <c r="E882" s="3"/>
      <c r="F882" s="55"/>
      <c r="G882"/>
      <c r="H882"/>
    </row>
    <row r="883" spans="1:8" s="25" customFormat="1">
      <c r="A883"/>
      <c r="B883" s="63"/>
      <c r="C883"/>
      <c r="D883"/>
      <c r="E883" s="3"/>
      <c r="F883" s="55"/>
      <c r="G883"/>
      <c r="H883"/>
    </row>
    <row r="884" spans="1:8" s="25" customFormat="1">
      <c r="A884"/>
      <c r="B884" s="63"/>
      <c r="C884"/>
      <c r="D884"/>
      <c r="E884" s="3"/>
      <c r="F884" s="55"/>
      <c r="G884"/>
      <c r="H884"/>
    </row>
    <row r="885" spans="1:8" s="25" customFormat="1">
      <c r="A885"/>
      <c r="B885" s="63"/>
      <c r="C885"/>
      <c r="D885"/>
      <c r="E885" s="3"/>
      <c r="F885" s="55"/>
      <c r="G885"/>
      <c r="H885"/>
    </row>
    <row r="886" spans="1:8" s="25" customFormat="1">
      <c r="A886"/>
      <c r="B886" s="63"/>
      <c r="C886"/>
      <c r="D886"/>
      <c r="E886" s="3"/>
      <c r="F886" s="55"/>
      <c r="G886"/>
      <c r="H886"/>
    </row>
    <row r="887" spans="1:8" s="25" customFormat="1">
      <c r="A887"/>
      <c r="B887" s="63"/>
      <c r="C887"/>
      <c r="D887"/>
      <c r="E887" s="3"/>
      <c r="F887" s="55"/>
      <c r="G887"/>
      <c r="H887"/>
    </row>
    <row r="888" spans="1:8" s="25" customFormat="1">
      <c r="A888"/>
      <c r="B888" s="63"/>
      <c r="C888"/>
      <c r="D888"/>
      <c r="E888" s="3"/>
      <c r="F888" s="55"/>
      <c r="G888"/>
      <c r="H888"/>
    </row>
    <row r="889" spans="1:8" s="25" customFormat="1">
      <c r="A889"/>
      <c r="B889" s="63"/>
      <c r="C889"/>
      <c r="D889"/>
      <c r="E889" s="3"/>
      <c r="F889" s="55"/>
      <c r="G889"/>
      <c r="H889"/>
    </row>
    <row r="890" spans="1:8" s="25" customFormat="1">
      <c r="A890"/>
      <c r="B890" s="63"/>
      <c r="C890"/>
      <c r="D890"/>
      <c r="E890" s="3"/>
      <c r="F890" s="55"/>
      <c r="G890"/>
      <c r="H890"/>
    </row>
    <row r="891" spans="1:8" s="25" customFormat="1">
      <c r="A891"/>
      <c r="B891" s="63"/>
      <c r="C891"/>
      <c r="D891"/>
      <c r="E891" s="3"/>
      <c r="F891" s="55"/>
      <c r="G891"/>
      <c r="H891"/>
    </row>
    <row r="892" spans="1:8" s="25" customFormat="1">
      <c r="A892"/>
      <c r="B892" s="63"/>
      <c r="C892"/>
      <c r="D892"/>
      <c r="E892" s="3"/>
      <c r="F892" s="55"/>
      <c r="G892"/>
      <c r="H892"/>
    </row>
    <row r="893" spans="1:8" s="25" customFormat="1">
      <c r="A893"/>
      <c r="B893" s="63"/>
      <c r="C893"/>
      <c r="D893"/>
      <c r="E893" s="3"/>
      <c r="F893" s="55"/>
      <c r="G893"/>
      <c r="H893"/>
    </row>
    <row r="894" spans="1:8" s="25" customFormat="1">
      <c r="A894"/>
      <c r="B894" s="63"/>
      <c r="C894"/>
      <c r="D894"/>
      <c r="E894" s="3"/>
      <c r="F894" s="55"/>
      <c r="G894"/>
      <c r="H894"/>
    </row>
    <row r="895" spans="1:8" s="25" customFormat="1">
      <c r="A895"/>
      <c r="B895" s="63"/>
      <c r="C895"/>
      <c r="D895"/>
      <c r="E895" s="3"/>
      <c r="F895" s="55"/>
      <c r="G895"/>
      <c r="H895"/>
    </row>
    <row r="896" spans="1:8" s="25" customFormat="1">
      <c r="A896"/>
      <c r="B896" s="63"/>
      <c r="C896"/>
      <c r="D896"/>
      <c r="E896" s="3"/>
      <c r="F896" s="55"/>
      <c r="G896"/>
      <c r="H896"/>
    </row>
    <row r="897" spans="1:8" s="25" customFormat="1">
      <c r="A897"/>
      <c r="B897" s="63"/>
      <c r="C897"/>
      <c r="D897"/>
      <c r="E897" s="3"/>
      <c r="F897" s="55"/>
      <c r="G897"/>
      <c r="H897"/>
    </row>
    <row r="898" spans="1:8" s="25" customFormat="1">
      <c r="A898"/>
      <c r="B898" s="63"/>
      <c r="C898"/>
      <c r="D898"/>
      <c r="E898" s="3"/>
      <c r="F898" s="55"/>
      <c r="G898"/>
      <c r="H898"/>
    </row>
    <row r="899" spans="1:8" s="25" customFormat="1">
      <c r="A899"/>
      <c r="B899" s="63"/>
      <c r="C899"/>
      <c r="D899"/>
      <c r="E899" s="3"/>
      <c r="F899" s="55"/>
      <c r="G899"/>
      <c r="H899"/>
    </row>
    <row r="900" spans="1:8" s="25" customFormat="1">
      <c r="A900"/>
      <c r="B900" s="63"/>
      <c r="C900"/>
      <c r="D900"/>
      <c r="E900" s="3"/>
      <c r="F900" s="55"/>
      <c r="G900"/>
      <c r="H900"/>
    </row>
    <row r="901" spans="1:8" s="25" customFormat="1">
      <c r="A901"/>
      <c r="B901" s="63"/>
      <c r="C901"/>
      <c r="D901"/>
      <c r="E901" s="3"/>
      <c r="F901" s="55"/>
      <c r="G901"/>
      <c r="H901"/>
    </row>
    <row r="902" spans="1:8" s="25" customFormat="1">
      <c r="A902"/>
      <c r="B902" s="63"/>
      <c r="C902"/>
      <c r="D902"/>
      <c r="E902" s="3"/>
      <c r="F902" s="55"/>
      <c r="G902"/>
      <c r="H902"/>
    </row>
    <row r="903" spans="1:8" s="25" customFormat="1">
      <c r="A903"/>
      <c r="B903" s="63"/>
      <c r="C903"/>
      <c r="D903"/>
      <c r="E903" s="3"/>
      <c r="F903" s="55"/>
      <c r="G903"/>
      <c r="H903"/>
    </row>
    <row r="904" spans="1:8" s="25" customFormat="1">
      <c r="A904"/>
      <c r="B904" s="63"/>
      <c r="C904"/>
      <c r="D904"/>
      <c r="E904" s="3"/>
      <c r="F904" s="55"/>
      <c r="G904"/>
      <c r="H904"/>
    </row>
    <row r="905" spans="1:8" s="25" customFormat="1">
      <c r="A905"/>
      <c r="B905" s="63"/>
      <c r="C905"/>
      <c r="D905"/>
      <c r="E905" s="3"/>
      <c r="F905" s="55"/>
      <c r="G905"/>
      <c r="H905"/>
    </row>
    <row r="906" spans="1:8" s="25" customFormat="1">
      <c r="A906"/>
      <c r="B906" s="63"/>
      <c r="C906"/>
      <c r="D906"/>
      <c r="E906" s="3"/>
      <c r="F906" s="55"/>
      <c r="G906"/>
      <c r="H906"/>
    </row>
    <row r="907" spans="1:8" s="25" customFormat="1">
      <c r="A907"/>
      <c r="B907" s="63"/>
      <c r="C907"/>
      <c r="D907"/>
      <c r="E907" s="3"/>
      <c r="F907" s="55"/>
      <c r="G907"/>
      <c r="H907"/>
    </row>
    <row r="908" spans="1:8" s="25" customFormat="1">
      <c r="A908"/>
      <c r="B908" s="63"/>
      <c r="C908"/>
      <c r="D908"/>
      <c r="E908" s="3"/>
      <c r="F908" s="55"/>
      <c r="G908"/>
      <c r="H908"/>
    </row>
    <row r="909" spans="1:8" s="25" customFormat="1">
      <c r="A909"/>
      <c r="B909" s="63"/>
      <c r="C909"/>
      <c r="D909"/>
      <c r="E909" s="3"/>
      <c r="F909" s="55"/>
      <c r="G909"/>
      <c r="H909"/>
    </row>
    <row r="910" spans="1:8" s="25" customFormat="1">
      <c r="A910"/>
      <c r="B910" s="63"/>
      <c r="C910"/>
      <c r="D910"/>
      <c r="E910" s="3"/>
      <c r="F910" s="55"/>
      <c r="G910"/>
      <c r="H910"/>
    </row>
    <row r="911" spans="1:8" s="25" customFormat="1">
      <c r="A911"/>
      <c r="B911" s="63"/>
      <c r="C911"/>
      <c r="D911"/>
      <c r="E911" s="3"/>
      <c r="F911" s="55"/>
      <c r="G911"/>
      <c r="H911"/>
    </row>
    <row r="912" spans="1:8" s="25" customFormat="1">
      <c r="A912"/>
      <c r="B912" s="63"/>
      <c r="C912"/>
      <c r="D912"/>
      <c r="E912" s="3"/>
      <c r="F912" s="55"/>
      <c r="G912"/>
      <c r="H912"/>
    </row>
    <row r="913" spans="1:8" s="25" customFormat="1">
      <c r="A913"/>
      <c r="B913" s="63"/>
      <c r="C913"/>
      <c r="D913"/>
      <c r="E913" s="3"/>
      <c r="F913" s="55"/>
      <c r="G913"/>
      <c r="H913"/>
    </row>
    <row r="914" spans="1:8" s="25" customFormat="1">
      <c r="A914"/>
      <c r="B914" s="63"/>
      <c r="C914"/>
      <c r="D914"/>
      <c r="E914" s="3"/>
      <c r="F914" s="55"/>
      <c r="G914"/>
      <c r="H914"/>
    </row>
    <row r="915" spans="1:8" s="25" customFormat="1">
      <c r="A915"/>
      <c r="B915" s="63"/>
      <c r="C915"/>
      <c r="D915"/>
      <c r="E915" s="3"/>
      <c r="F915" s="55"/>
      <c r="G915"/>
      <c r="H915"/>
    </row>
    <row r="916" spans="1:8" s="25" customFormat="1">
      <c r="A916"/>
      <c r="B916" s="63"/>
      <c r="C916"/>
      <c r="D916"/>
      <c r="E916" s="3"/>
      <c r="F916" s="55"/>
      <c r="G916"/>
      <c r="H916"/>
    </row>
    <row r="917" spans="1:8" s="25" customFormat="1">
      <c r="A917"/>
      <c r="B917" s="63"/>
      <c r="C917"/>
      <c r="D917"/>
      <c r="E917" s="3"/>
      <c r="F917" s="55"/>
      <c r="G917"/>
      <c r="H917"/>
    </row>
    <row r="918" spans="1:8" s="25" customFormat="1">
      <c r="A918"/>
      <c r="B918" s="63"/>
      <c r="C918"/>
      <c r="D918"/>
      <c r="E918" s="3"/>
      <c r="F918" s="55"/>
      <c r="G918"/>
      <c r="H918"/>
    </row>
    <row r="919" spans="1:8" s="25" customFormat="1">
      <c r="A919"/>
      <c r="B919" s="63"/>
      <c r="C919"/>
      <c r="D919"/>
      <c r="E919" s="3"/>
      <c r="F919" s="55"/>
      <c r="G919"/>
      <c r="H919"/>
    </row>
    <row r="920" spans="1:8" s="25" customFormat="1">
      <c r="A920"/>
      <c r="B920" s="63"/>
      <c r="C920"/>
      <c r="D920"/>
      <c r="E920" s="3"/>
      <c r="F920" s="55"/>
      <c r="G920"/>
      <c r="H920"/>
    </row>
    <row r="921" spans="1:8" s="25" customFormat="1">
      <c r="A921"/>
      <c r="B921" s="63"/>
      <c r="C921"/>
      <c r="D921"/>
      <c r="E921" s="3"/>
      <c r="F921" s="55"/>
      <c r="G921"/>
      <c r="H921"/>
    </row>
    <row r="922" spans="1:8" s="25" customFormat="1">
      <c r="A922"/>
      <c r="B922" s="63"/>
      <c r="C922"/>
      <c r="D922"/>
      <c r="E922" s="3"/>
      <c r="F922" s="55"/>
      <c r="G922"/>
      <c r="H922"/>
    </row>
    <row r="923" spans="1:8" s="25" customFormat="1">
      <c r="A923"/>
      <c r="B923" s="63"/>
      <c r="C923"/>
      <c r="D923"/>
      <c r="E923" s="3"/>
      <c r="F923" s="55"/>
      <c r="G923"/>
      <c r="H923"/>
    </row>
    <row r="924" spans="1:8" s="25" customFormat="1">
      <c r="A924"/>
      <c r="B924" s="63"/>
      <c r="C924"/>
      <c r="D924"/>
      <c r="E924" s="3"/>
      <c r="F924" s="55"/>
      <c r="G924"/>
      <c r="H924"/>
    </row>
    <row r="925" spans="1:8" s="25" customFormat="1">
      <c r="A925"/>
      <c r="B925" s="63"/>
      <c r="C925"/>
      <c r="D925"/>
      <c r="E925" s="3"/>
      <c r="F925" s="55"/>
      <c r="G925"/>
      <c r="H925"/>
    </row>
    <row r="926" spans="1:8" s="25" customFormat="1">
      <c r="A926"/>
      <c r="B926" s="63"/>
      <c r="C926"/>
      <c r="D926"/>
      <c r="E926" s="3"/>
      <c r="F926" s="55"/>
      <c r="G926"/>
      <c r="H926"/>
    </row>
    <row r="927" spans="1:8" s="25" customFormat="1">
      <c r="A927"/>
      <c r="B927" s="63"/>
      <c r="C927"/>
      <c r="D927"/>
      <c r="E927" s="3"/>
      <c r="F927" s="55"/>
      <c r="G927"/>
      <c r="H927"/>
    </row>
    <row r="928" spans="1:8" s="25" customFormat="1">
      <c r="A928"/>
      <c r="B928" s="63"/>
      <c r="C928"/>
      <c r="D928"/>
      <c r="E928" s="3"/>
      <c r="F928" s="55"/>
      <c r="G928"/>
      <c r="H928"/>
    </row>
    <row r="929" spans="1:8" s="25" customFormat="1">
      <c r="A929"/>
      <c r="B929" s="63"/>
      <c r="C929"/>
      <c r="D929"/>
      <c r="E929" s="3"/>
      <c r="F929" s="55"/>
      <c r="G929"/>
      <c r="H929"/>
    </row>
    <row r="930" spans="1:8" s="25" customFormat="1">
      <c r="A930"/>
      <c r="B930" s="63"/>
      <c r="C930"/>
      <c r="D930"/>
      <c r="E930" s="3"/>
      <c r="F930" s="55"/>
      <c r="G930"/>
      <c r="H930"/>
    </row>
    <row r="931" spans="1:8" s="25" customFormat="1">
      <c r="A931"/>
      <c r="B931" s="63"/>
      <c r="C931"/>
      <c r="D931"/>
      <c r="E931" s="3"/>
      <c r="F931" s="55"/>
      <c r="G931"/>
      <c r="H931"/>
    </row>
    <row r="932" spans="1:8" s="25" customFormat="1">
      <c r="A932"/>
      <c r="B932" s="63"/>
      <c r="C932"/>
      <c r="D932"/>
      <c r="E932" s="3"/>
      <c r="F932" s="55"/>
      <c r="G932"/>
      <c r="H932"/>
    </row>
    <row r="933" spans="1:8" s="25" customFormat="1">
      <c r="A933"/>
      <c r="B933" s="63"/>
      <c r="C933"/>
      <c r="D933"/>
      <c r="E933" s="3"/>
      <c r="F933" s="55"/>
      <c r="G933"/>
      <c r="H933"/>
    </row>
    <row r="934" spans="1:8" s="25" customFormat="1">
      <c r="A934"/>
      <c r="B934" s="63"/>
      <c r="C934"/>
      <c r="D934"/>
      <c r="E934" s="3"/>
      <c r="F934" s="55"/>
      <c r="G934"/>
      <c r="H934"/>
    </row>
    <row r="935" spans="1:8" s="25" customFormat="1">
      <c r="A935"/>
      <c r="B935" s="63"/>
      <c r="C935"/>
      <c r="D935"/>
      <c r="E935" s="3"/>
      <c r="F935" s="55"/>
      <c r="G935"/>
      <c r="H935"/>
    </row>
    <row r="936" spans="1:8" s="25" customFormat="1">
      <c r="A936"/>
      <c r="B936" s="63"/>
      <c r="C936"/>
      <c r="D936"/>
      <c r="E936" s="3"/>
      <c r="F936" s="55"/>
      <c r="G936"/>
      <c r="H936"/>
    </row>
    <row r="937" spans="1:8" s="25" customFormat="1">
      <c r="A937"/>
      <c r="B937" s="63"/>
      <c r="C937"/>
      <c r="D937"/>
      <c r="E937" s="3"/>
      <c r="F937" s="55"/>
      <c r="G937"/>
      <c r="H937"/>
    </row>
    <row r="938" spans="1:8" s="25" customFormat="1">
      <c r="A938"/>
      <c r="B938" s="63"/>
      <c r="C938"/>
      <c r="D938"/>
      <c r="E938" s="3"/>
      <c r="F938" s="55"/>
      <c r="G938"/>
      <c r="H938"/>
    </row>
    <row r="939" spans="1:8" s="25" customFormat="1">
      <c r="A939"/>
      <c r="B939" s="63"/>
      <c r="C939"/>
      <c r="D939"/>
      <c r="E939" s="3"/>
      <c r="F939" s="55"/>
      <c r="G939"/>
      <c r="H939"/>
    </row>
    <row r="940" spans="1:8" s="25" customFormat="1">
      <c r="A940"/>
      <c r="B940" s="63"/>
      <c r="C940"/>
      <c r="D940"/>
      <c r="E940" s="3"/>
      <c r="F940" s="55"/>
      <c r="G940"/>
      <c r="H940"/>
    </row>
    <row r="941" spans="1:8" s="25" customFormat="1">
      <c r="A941"/>
      <c r="B941" s="63"/>
      <c r="C941"/>
      <c r="D941"/>
      <c r="E941" s="3"/>
      <c r="F941" s="55"/>
      <c r="G941"/>
      <c r="H941"/>
    </row>
    <row r="942" spans="1:8" s="25" customFormat="1">
      <c r="A942"/>
      <c r="B942" s="63"/>
      <c r="C942"/>
      <c r="D942"/>
      <c r="E942" s="3"/>
      <c r="F942" s="55"/>
      <c r="G942"/>
      <c r="H942"/>
    </row>
    <row r="943" spans="1:8" s="25" customFormat="1">
      <c r="A943"/>
      <c r="B943" s="63"/>
      <c r="C943"/>
      <c r="D943"/>
      <c r="E943" s="3"/>
      <c r="F943" s="55"/>
      <c r="G943"/>
      <c r="H943"/>
    </row>
    <row r="944" spans="1:8" s="25" customFormat="1">
      <c r="A944"/>
      <c r="B944" s="63"/>
      <c r="C944"/>
      <c r="D944"/>
      <c r="E944" s="3"/>
      <c r="F944" s="55"/>
      <c r="G944"/>
      <c r="H944"/>
    </row>
    <row r="945" spans="1:8" s="25" customFormat="1">
      <c r="A945"/>
      <c r="B945" s="63"/>
      <c r="C945"/>
      <c r="D945"/>
      <c r="E945" s="3"/>
      <c r="F945" s="55"/>
      <c r="G945"/>
      <c r="H945"/>
    </row>
    <row r="946" spans="1:8" s="25" customFormat="1">
      <c r="A946"/>
      <c r="B946" s="63"/>
      <c r="C946"/>
      <c r="D946"/>
      <c r="E946" s="3"/>
      <c r="F946" s="55"/>
      <c r="G946"/>
      <c r="H946"/>
    </row>
    <row r="947" spans="1:8" s="25" customFormat="1">
      <c r="A947"/>
      <c r="B947" s="63"/>
      <c r="C947"/>
      <c r="D947"/>
      <c r="E947" s="3"/>
      <c r="F947" s="55"/>
      <c r="G947"/>
      <c r="H947"/>
    </row>
    <row r="948" spans="1:8" s="25" customFormat="1">
      <c r="A948"/>
      <c r="B948" s="63"/>
      <c r="C948"/>
      <c r="D948"/>
      <c r="E948" s="3"/>
      <c r="F948" s="55"/>
      <c r="G948"/>
      <c r="H948"/>
    </row>
    <row r="949" spans="1:8" s="25" customFormat="1">
      <c r="A949"/>
      <c r="B949" s="63"/>
      <c r="C949"/>
      <c r="D949"/>
      <c r="E949" s="3"/>
      <c r="F949" s="55"/>
      <c r="G949"/>
      <c r="H949"/>
    </row>
    <row r="950" spans="1:8" s="25" customFormat="1">
      <c r="A950"/>
      <c r="B950" s="63"/>
      <c r="C950"/>
      <c r="D950"/>
      <c r="E950" s="3"/>
      <c r="F950" s="55"/>
      <c r="G950"/>
      <c r="H950"/>
    </row>
    <row r="951" spans="1:8" s="25" customFormat="1">
      <c r="A951"/>
      <c r="B951" s="63"/>
      <c r="C951"/>
      <c r="D951"/>
      <c r="E951" s="3"/>
      <c r="F951" s="55"/>
      <c r="G951"/>
      <c r="H951"/>
    </row>
    <row r="952" spans="1:8" s="25" customFormat="1">
      <c r="A952"/>
      <c r="B952" s="63"/>
      <c r="C952"/>
      <c r="D952"/>
      <c r="E952" s="3"/>
      <c r="F952" s="55"/>
      <c r="G952"/>
      <c r="H952"/>
    </row>
    <row r="953" spans="1:8" s="25" customFormat="1">
      <c r="A953"/>
      <c r="B953" s="63"/>
      <c r="C953"/>
      <c r="D953"/>
      <c r="E953" s="3"/>
      <c r="F953" s="55"/>
      <c r="G953"/>
      <c r="H953"/>
    </row>
    <row r="954" spans="1:8" s="25" customFormat="1">
      <c r="A954"/>
      <c r="B954" s="63"/>
      <c r="C954"/>
      <c r="D954"/>
      <c r="E954" s="3"/>
      <c r="F954" s="55"/>
      <c r="G954"/>
      <c r="H954"/>
    </row>
    <row r="955" spans="1:8" s="25" customFormat="1">
      <c r="A955"/>
      <c r="B955" s="63"/>
      <c r="C955"/>
      <c r="D955"/>
      <c r="E955" s="3"/>
      <c r="F955" s="55"/>
      <c r="G955"/>
      <c r="H955"/>
    </row>
    <row r="956" spans="1:8" s="25" customFormat="1">
      <c r="A956"/>
      <c r="B956" s="63"/>
      <c r="C956"/>
      <c r="D956"/>
      <c r="E956" s="3"/>
      <c r="F956" s="55"/>
      <c r="G956"/>
      <c r="H956"/>
    </row>
    <row r="957" spans="1:8" s="25" customFormat="1">
      <c r="A957"/>
      <c r="B957" s="63"/>
      <c r="C957"/>
      <c r="D957"/>
      <c r="E957" s="3"/>
      <c r="F957" s="55"/>
      <c r="G957"/>
      <c r="H957"/>
    </row>
    <row r="958" spans="1:8" s="25" customFormat="1">
      <c r="A958"/>
      <c r="B958" s="63"/>
      <c r="C958"/>
      <c r="D958"/>
      <c r="E958" s="3"/>
      <c r="F958" s="55"/>
      <c r="G958"/>
      <c r="H958"/>
    </row>
    <row r="959" spans="1:8" s="25" customFormat="1">
      <c r="A959"/>
      <c r="B959" s="63"/>
      <c r="C959"/>
      <c r="D959"/>
      <c r="E959" s="3"/>
      <c r="F959" s="55"/>
      <c r="G959"/>
      <c r="H959"/>
    </row>
    <row r="960" spans="1:8" s="25" customFormat="1">
      <c r="A960"/>
      <c r="B960" s="63"/>
      <c r="C960"/>
      <c r="D960"/>
      <c r="E960" s="3"/>
      <c r="F960" s="55"/>
      <c r="G960"/>
      <c r="H960"/>
    </row>
    <row r="961" spans="1:8" s="25" customFormat="1">
      <c r="A961"/>
      <c r="B961" s="63"/>
      <c r="C961"/>
      <c r="D961"/>
      <c r="E961" s="3"/>
      <c r="F961" s="55"/>
      <c r="G961"/>
      <c r="H961"/>
    </row>
    <row r="962" spans="1:8" s="25" customFormat="1">
      <c r="A962"/>
      <c r="B962" s="63"/>
      <c r="C962"/>
      <c r="D962"/>
      <c r="E962" s="3"/>
      <c r="F962" s="55"/>
      <c r="G962"/>
      <c r="H962"/>
    </row>
    <row r="963" spans="1:8" s="25" customFormat="1">
      <c r="A963"/>
      <c r="B963" s="63"/>
      <c r="C963"/>
      <c r="D963"/>
      <c r="E963" s="3"/>
      <c r="F963" s="55"/>
      <c r="G963"/>
      <c r="H963"/>
    </row>
    <row r="964" spans="1:8" s="25" customFormat="1">
      <c r="A964"/>
      <c r="B964" s="63"/>
      <c r="C964"/>
      <c r="D964"/>
      <c r="E964" s="3"/>
      <c r="F964" s="55"/>
      <c r="G964"/>
      <c r="H964"/>
    </row>
    <row r="965" spans="1:8" s="25" customFormat="1">
      <c r="A965"/>
      <c r="B965" s="63"/>
      <c r="C965"/>
      <c r="D965"/>
      <c r="E965" s="3"/>
      <c r="F965" s="55"/>
      <c r="G965"/>
      <c r="H965"/>
    </row>
    <row r="966" spans="1:8" s="25" customFormat="1">
      <c r="A966"/>
      <c r="B966" s="63"/>
      <c r="C966"/>
      <c r="D966"/>
      <c r="E966" s="3"/>
      <c r="F966" s="55"/>
      <c r="G966"/>
      <c r="H966"/>
    </row>
    <row r="967" spans="1:8" s="25" customFormat="1">
      <c r="A967"/>
      <c r="B967" s="63"/>
      <c r="C967"/>
      <c r="D967"/>
      <c r="E967" s="3"/>
      <c r="F967" s="55"/>
      <c r="G967"/>
      <c r="H967"/>
    </row>
    <row r="968" spans="1:8" s="25" customFormat="1">
      <c r="A968"/>
      <c r="B968" s="63"/>
      <c r="C968"/>
      <c r="D968"/>
      <c r="E968" s="3"/>
      <c r="F968" s="55"/>
      <c r="G968"/>
      <c r="H968"/>
    </row>
    <row r="969" spans="1:8" s="25" customFormat="1">
      <c r="A969"/>
      <c r="B969" s="63"/>
      <c r="C969"/>
      <c r="D969"/>
      <c r="E969" s="3"/>
      <c r="F969" s="55"/>
      <c r="G969"/>
      <c r="H969"/>
    </row>
    <row r="970" spans="1:8" s="25" customFormat="1">
      <c r="A970"/>
      <c r="B970" s="63"/>
      <c r="C970"/>
      <c r="D970"/>
      <c r="E970" s="3"/>
      <c r="F970" s="55"/>
      <c r="G970"/>
      <c r="H970"/>
    </row>
    <row r="971" spans="1:8" s="25" customFormat="1">
      <c r="A971"/>
      <c r="B971" s="63"/>
      <c r="C971"/>
      <c r="D971"/>
      <c r="E971" s="3"/>
      <c r="F971" s="55"/>
      <c r="G971"/>
      <c r="H971"/>
    </row>
    <row r="972" spans="1:8" s="25" customFormat="1">
      <c r="A972"/>
      <c r="B972" s="63"/>
      <c r="C972"/>
      <c r="D972"/>
      <c r="E972" s="3"/>
      <c r="F972" s="55"/>
      <c r="G972"/>
      <c r="H972"/>
    </row>
    <row r="973" spans="1:8" s="25" customFormat="1">
      <c r="A973"/>
      <c r="B973" s="63"/>
      <c r="C973"/>
      <c r="D973"/>
      <c r="E973" s="3"/>
      <c r="F973" s="55"/>
      <c r="G973"/>
      <c r="H973"/>
    </row>
    <row r="974" spans="1:8" s="25" customFormat="1">
      <c r="A974"/>
      <c r="B974" s="63"/>
      <c r="C974"/>
      <c r="D974"/>
      <c r="E974" s="3"/>
      <c r="F974" s="55"/>
      <c r="G974"/>
      <c r="H974"/>
    </row>
    <row r="975" spans="1:8" s="25" customFormat="1">
      <c r="A975"/>
      <c r="B975" s="63"/>
      <c r="C975"/>
      <c r="D975"/>
      <c r="E975" s="3"/>
      <c r="F975" s="55"/>
      <c r="G975"/>
      <c r="H975"/>
    </row>
    <row r="976" spans="1:8" s="25" customFormat="1">
      <c r="A976"/>
      <c r="B976" s="63"/>
      <c r="C976"/>
      <c r="D976"/>
      <c r="E976" s="3"/>
      <c r="F976" s="55"/>
      <c r="G976"/>
      <c r="H976"/>
    </row>
    <row r="977" spans="1:8" s="25" customFormat="1">
      <c r="A977"/>
      <c r="B977" s="63"/>
      <c r="C977"/>
      <c r="D977"/>
      <c r="E977" s="3"/>
      <c r="F977" s="55"/>
      <c r="G977"/>
      <c r="H977"/>
    </row>
    <row r="978" spans="1:8" s="25" customFormat="1">
      <c r="A978"/>
      <c r="B978" s="63"/>
      <c r="C978"/>
      <c r="D978"/>
      <c r="E978" s="3"/>
      <c r="F978" s="55"/>
      <c r="G978"/>
      <c r="H978"/>
    </row>
    <row r="979" spans="1:8" s="25" customFormat="1">
      <c r="A979"/>
      <c r="B979" s="63"/>
      <c r="C979"/>
      <c r="D979"/>
      <c r="E979" s="3"/>
      <c r="F979" s="55"/>
      <c r="G979"/>
      <c r="H979"/>
    </row>
    <row r="980" spans="1:8" s="25" customFormat="1">
      <c r="A980"/>
      <c r="B980" s="63"/>
      <c r="C980"/>
      <c r="D980"/>
      <c r="E980" s="3"/>
      <c r="F980" s="55"/>
      <c r="G980"/>
      <c r="H980"/>
    </row>
    <row r="981" spans="1:8" s="25" customFormat="1">
      <c r="A981"/>
      <c r="B981" s="63"/>
      <c r="C981"/>
      <c r="D981"/>
      <c r="E981" s="3"/>
      <c r="F981" s="55"/>
      <c r="G981"/>
      <c r="H981"/>
    </row>
    <row r="982" spans="1:8" s="25" customFormat="1">
      <c r="A982"/>
      <c r="B982" s="63"/>
      <c r="C982"/>
      <c r="D982"/>
      <c r="E982" s="3"/>
      <c r="F982" s="55"/>
      <c r="G982"/>
      <c r="H982"/>
    </row>
    <row r="983" spans="1:8" s="25" customFormat="1">
      <c r="A983"/>
      <c r="B983" s="63"/>
      <c r="C983"/>
      <c r="D983"/>
      <c r="E983" s="3"/>
      <c r="F983" s="55"/>
      <c r="G983"/>
      <c r="H983"/>
    </row>
    <row r="984" spans="1:8" s="25" customFormat="1">
      <c r="A984"/>
      <c r="B984" s="63"/>
      <c r="C984"/>
      <c r="D984"/>
      <c r="E984" s="3"/>
      <c r="F984" s="55"/>
      <c r="G984"/>
      <c r="H984"/>
    </row>
    <row r="985" spans="1:8" s="25" customFormat="1">
      <c r="A985"/>
      <c r="B985" s="63"/>
      <c r="C985"/>
      <c r="D985"/>
      <c r="E985" s="3"/>
      <c r="F985" s="55"/>
      <c r="G985"/>
      <c r="H985"/>
    </row>
    <row r="986" spans="1:8" s="25" customFormat="1">
      <c r="A986"/>
      <c r="B986" s="63"/>
      <c r="C986"/>
      <c r="D986"/>
      <c r="E986" s="3"/>
      <c r="F986" s="55"/>
      <c r="G986"/>
      <c r="H986"/>
    </row>
    <row r="987" spans="1:8" s="25" customFormat="1">
      <c r="A987"/>
      <c r="B987" s="63"/>
      <c r="C987"/>
      <c r="D987"/>
      <c r="E987" s="3"/>
      <c r="F987" s="55"/>
      <c r="G987"/>
      <c r="H987"/>
    </row>
    <row r="988" spans="1:8" s="25" customFormat="1">
      <c r="A988"/>
      <c r="B988" s="63"/>
      <c r="C988"/>
      <c r="D988"/>
      <c r="E988" s="3"/>
      <c r="F988" s="55"/>
      <c r="G988"/>
      <c r="H988"/>
    </row>
    <row r="989" spans="1:8" s="25" customFormat="1">
      <c r="A989"/>
      <c r="B989" s="63"/>
      <c r="C989"/>
      <c r="D989"/>
      <c r="E989" s="3"/>
      <c r="F989" s="55"/>
      <c r="G989"/>
      <c r="H989"/>
    </row>
    <row r="990" spans="1:8" s="25" customFormat="1">
      <c r="A990"/>
      <c r="B990" s="63"/>
      <c r="C990"/>
      <c r="D990"/>
      <c r="E990" s="3"/>
      <c r="F990" s="55"/>
      <c r="G990"/>
      <c r="H990"/>
    </row>
    <row r="991" spans="1:8" s="25" customFormat="1">
      <c r="A991"/>
      <c r="B991" s="63"/>
      <c r="C991"/>
      <c r="D991"/>
      <c r="E991" s="3"/>
      <c r="F991" s="55"/>
      <c r="G991"/>
      <c r="H991"/>
    </row>
    <row r="992" spans="1:8" s="25" customFormat="1">
      <c r="A992"/>
      <c r="B992" s="63"/>
      <c r="C992"/>
      <c r="D992"/>
      <c r="E992" s="3"/>
      <c r="F992" s="55"/>
      <c r="G992"/>
      <c r="H992"/>
    </row>
    <row r="993" spans="1:8" s="25" customFormat="1">
      <c r="A993"/>
      <c r="B993" s="63"/>
      <c r="C993"/>
      <c r="D993"/>
      <c r="E993" s="3"/>
      <c r="F993" s="55"/>
      <c r="G993"/>
      <c r="H993"/>
    </row>
    <row r="994" spans="1:8" s="25" customFormat="1">
      <c r="A994"/>
      <c r="B994" s="63"/>
      <c r="C994"/>
      <c r="D994"/>
      <c r="E994" s="3"/>
      <c r="F994" s="55"/>
      <c r="G994"/>
      <c r="H994"/>
    </row>
    <row r="995" spans="1:8" s="25" customFormat="1">
      <c r="A995"/>
      <c r="B995" s="63"/>
      <c r="C995"/>
      <c r="D995"/>
      <c r="E995" s="3"/>
      <c r="F995" s="55"/>
      <c r="G995"/>
      <c r="H995"/>
    </row>
    <row r="996" spans="1:8" s="25" customFormat="1">
      <c r="A996"/>
      <c r="B996" s="63"/>
      <c r="C996"/>
      <c r="D996"/>
      <c r="E996" s="3"/>
      <c r="F996" s="55"/>
      <c r="G996"/>
      <c r="H996"/>
    </row>
    <row r="997" spans="1:8" s="25" customFormat="1">
      <c r="A997"/>
      <c r="B997" s="63"/>
      <c r="C997"/>
      <c r="D997"/>
      <c r="E997" s="3"/>
      <c r="F997" s="55"/>
      <c r="G997"/>
      <c r="H997"/>
    </row>
    <row r="998" spans="1:8" s="25" customFormat="1">
      <c r="A998"/>
      <c r="B998" s="63"/>
      <c r="C998"/>
      <c r="D998"/>
      <c r="E998" s="3"/>
      <c r="F998" s="55"/>
      <c r="G998"/>
      <c r="H998"/>
    </row>
    <row r="999" spans="1:8" s="25" customFormat="1">
      <c r="A999"/>
      <c r="B999" s="63"/>
      <c r="C999"/>
      <c r="D999"/>
      <c r="E999" s="3"/>
      <c r="F999" s="55"/>
      <c r="G999"/>
      <c r="H999"/>
    </row>
    <row r="1000" spans="1:8" s="25" customFormat="1">
      <c r="A1000"/>
      <c r="B1000" s="63"/>
      <c r="C1000"/>
      <c r="D1000"/>
      <c r="E1000" s="3"/>
      <c r="F1000" s="55"/>
      <c r="G1000"/>
      <c r="H1000"/>
    </row>
    <row r="1001" spans="1:8" s="25" customFormat="1">
      <c r="A1001"/>
      <c r="B1001" s="63"/>
      <c r="C1001"/>
      <c r="D1001"/>
      <c r="E1001" s="3"/>
      <c r="F1001" s="55"/>
      <c r="G1001"/>
      <c r="H1001"/>
    </row>
    <row r="1002" spans="1:8" s="25" customFormat="1">
      <c r="A1002"/>
      <c r="B1002" s="63"/>
      <c r="C1002"/>
      <c r="D1002"/>
      <c r="E1002" s="3"/>
      <c r="F1002" s="55"/>
      <c r="G1002"/>
      <c r="H1002"/>
    </row>
    <row r="1003" spans="1:8" s="25" customFormat="1">
      <c r="A1003"/>
      <c r="B1003" s="63"/>
      <c r="C1003"/>
      <c r="D1003"/>
      <c r="E1003" s="3"/>
      <c r="F1003" s="55"/>
      <c r="G1003"/>
      <c r="H1003"/>
    </row>
    <row r="1004" spans="1:8" s="25" customFormat="1">
      <c r="A1004"/>
      <c r="B1004" s="63"/>
      <c r="C1004"/>
      <c r="D1004"/>
      <c r="E1004" s="3"/>
      <c r="F1004" s="55"/>
      <c r="G1004"/>
      <c r="H1004"/>
    </row>
    <row r="1005" spans="1:8" s="25" customFormat="1">
      <c r="A1005"/>
      <c r="B1005" s="63"/>
      <c r="C1005"/>
      <c r="D1005"/>
      <c r="E1005" s="3"/>
      <c r="F1005" s="55"/>
      <c r="G1005"/>
      <c r="H1005"/>
    </row>
    <row r="1006" spans="1:8" s="25" customFormat="1">
      <c r="A1006"/>
      <c r="B1006" s="63"/>
      <c r="C1006"/>
      <c r="D1006"/>
      <c r="E1006" s="3"/>
      <c r="F1006" s="55"/>
      <c r="G1006"/>
      <c r="H1006"/>
    </row>
    <row r="1007" spans="1:8" s="25" customFormat="1">
      <c r="A1007"/>
      <c r="B1007" s="63"/>
      <c r="C1007"/>
      <c r="D1007"/>
      <c r="E1007" s="3"/>
      <c r="F1007" s="55"/>
      <c r="G1007"/>
      <c r="H1007"/>
    </row>
    <row r="1008" spans="1:8" s="25" customFormat="1">
      <c r="A1008"/>
      <c r="B1008" s="63"/>
      <c r="C1008"/>
      <c r="D1008"/>
      <c r="E1008" s="3"/>
      <c r="F1008" s="55"/>
      <c r="G1008"/>
      <c r="H1008"/>
    </row>
    <row r="1009" spans="1:8" s="25" customFormat="1">
      <c r="A1009"/>
      <c r="B1009" s="63"/>
      <c r="C1009"/>
      <c r="D1009"/>
      <c r="E1009" s="3"/>
      <c r="F1009" s="55"/>
      <c r="G1009"/>
      <c r="H1009"/>
    </row>
    <row r="1010" spans="1:8" s="25" customFormat="1">
      <c r="A1010"/>
      <c r="B1010" s="63"/>
      <c r="C1010"/>
      <c r="D1010"/>
      <c r="E1010" s="3"/>
      <c r="F1010" s="55"/>
      <c r="G1010"/>
      <c r="H1010"/>
    </row>
    <row r="1011" spans="1:8" s="25" customFormat="1">
      <c r="A1011"/>
      <c r="B1011" s="63"/>
      <c r="C1011"/>
      <c r="D1011"/>
      <c r="E1011" s="3"/>
      <c r="F1011" s="55"/>
      <c r="G1011"/>
      <c r="H1011"/>
    </row>
    <row r="1012" spans="1:8" s="25" customFormat="1">
      <c r="A1012"/>
      <c r="B1012" s="63"/>
      <c r="C1012"/>
      <c r="D1012"/>
      <c r="E1012" s="3"/>
      <c r="F1012" s="55"/>
      <c r="G1012"/>
      <c r="H1012"/>
    </row>
    <row r="1013" spans="1:8" s="25" customFormat="1">
      <c r="A1013"/>
      <c r="B1013" s="63"/>
      <c r="C1013"/>
      <c r="D1013"/>
      <c r="E1013" s="3"/>
      <c r="F1013" s="55"/>
      <c r="G1013"/>
      <c r="H1013"/>
    </row>
    <row r="1014" spans="1:8" s="25" customFormat="1">
      <c r="A1014"/>
      <c r="B1014" s="63"/>
      <c r="C1014"/>
      <c r="D1014"/>
      <c r="E1014" s="3"/>
      <c r="F1014" s="55"/>
      <c r="G1014"/>
      <c r="H1014"/>
    </row>
    <row r="1015" spans="1:8" s="25" customFormat="1">
      <c r="A1015"/>
      <c r="B1015" s="63"/>
      <c r="C1015"/>
      <c r="D1015"/>
      <c r="E1015" s="3"/>
      <c r="F1015" s="55"/>
      <c r="G1015"/>
      <c r="H1015"/>
    </row>
    <row r="1016" spans="1:8" s="25" customFormat="1">
      <c r="A1016"/>
      <c r="B1016" s="63"/>
      <c r="C1016"/>
      <c r="D1016"/>
      <c r="E1016" s="3"/>
      <c r="F1016" s="55"/>
      <c r="G1016"/>
      <c r="H1016"/>
    </row>
    <row r="1017" spans="1:8" s="25" customFormat="1">
      <c r="A1017"/>
      <c r="B1017" s="63"/>
      <c r="C1017"/>
      <c r="D1017"/>
      <c r="E1017" s="3"/>
      <c r="F1017" s="55"/>
      <c r="G1017"/>
      <c r="H1017"/>
    </row>
    <row r="1018" spans="1:8" s="25" customFormat="1">
      <c r="A1018"/>
      <c r="B1018" s="63"/>
      <c r="C1018"/>
      <c r="D1018"/>
      <c r="E1018" s="3"/>
      <c r="F1018" s="55"/>
      <c r="G1018"/>
      <c r="H1018"/>
    </row>
    <row r="1019" spans="1:8" s="25" customFormat="1">
      <c r="A1019"/>
      <c r="B1019" s="63"/>
      <c r="C1019"/>
      <c r="D1019"/>
      <c r="E1019" s="3"/>
      <c r="F1019" s="55"/>
      <c r="G1019"/>
      <c r="H1019"/>
    </row>
    <row r="1020" spans="1:8" s="25" customFormat="1">
      <c r="A1020"/>
      <c r="B1020" s="63"/>
      <c r="C1020"/>
      <c r="D1020"/>
      <c r="E1020" s="3"/>
      <c r="F1020" s="55"/>
      <c r="G1020"/>
      <c r="H1020"/>
    </row>
    <row r="1021" spans="1:8" s="25" customFormat="1">
      <c r="A1021"/>
      <c r="B1021" s="63"/>
      <c r="C1021"/>
      <c r="D1021"/>
      <c r="E1021" s="3"/>
      <c r="F1021" s="55"/>
      <c r="G1021"/>
      <c r="H1021"/>
    </row>
    <row r="1022" spans="1:8" s="25" customFormat="1">
      <c r="A1022"/>
      <c r="B1022" s="63"/>
      <c r="C1022"/>
      <c r="D1022"/>
      <c r="E1022" s="3"/>
      <c r="F1022" s="55"/>
      <c r="G1022"/>
      <c r="H1022"/>
    </row>
    <row r="1023" spans="1:8" s="25" customFormat="1">
      <c r="A1023"/>
      <c r="B1023" s="63"/>
      <c r="C1023"/>
      <c r="D1023"/>
      <c r="E1023" s="3"/>
      <c r="F1023" s="55"/>
      <c r="G1023"/>
      <c r="H1023"/>
    </row>
    <row r="1024" spans="1:8" s="25" customFormat="1">
      <c r="A1024"/>
      <c r="B1024" s="63"/>
      <c r="C1024"/>
      <c r="D1024"/>
      <c r="E1024" s="3"/>
      <c r="F1024" s="55"/>
      <c r="G1024"/>
      <c r="H1024"/>
    </row>
    <row r="1025" spans="1:8" s="25" customFormat="1">
      <c r="A1025"/>
      <c r="B1025" s="63"/>
      <c r="C1025"/>
      <c r="D1025"/>
      <c r="E1025" s="3"/>
      <c r="F1025" s="55"/>
      <c r="G1025"/>
      <c r="H1025"/>
    </row>
    <row r="1026" spans="1:8" s="25" customFormat="1">
      <c r="A1026"/>
      <c r="B1026" s="63"/>
      <c r="C1026"/>
      <c r="D1026"/>
      <c r="E1026" s="3"/>
      <c r="F1026" s="55"/>
      <c r="G1026"/>
      <c r="H1026"/>
    </row>
    <row r="1027" spans="1:8" s="25" customFormat="1">
      <c r="A1027"/>
      <c r="B1027" s="63"/>
      <c r="C1027"/>
      <c r="D1027"/>
      <c r="E1027" s="3"/>
      <c r="F1027" s="55"/>
      <c r="G1027"/>
      <c r="H1027"/>
    </row>
    <row r="1028" spans="1:8" s="25" customFormat="1">
      <c r="A1028"/>
      <c r="B1028" s="63"/>
      <c r="C1028"/>
      <c r="D1028"/>
      <c r="E1028" s="3"/>
      <c r="F1028" s="55"/>
      <c r="G1028"/>
      <c r="H1028"/>
    </row>
    <row r="1029" spans="1:8" s="25" customFormat="1">
      <c r="A1029"/>
      <c r="B1029" s="63"/>
      <c r="C1029"/>
      <c r="D1029"/>
      <c r="E1029" s="3"/>
      <c r="F1029" s="55"/>
      <c r="G1029"/>
      <c r="H1029"/>
    </row>
    <row r="1030" spans="1:8" s="25" customFormat="1">
      <c r="A1030"/>
      <c r="B1030" s="63"/>
      <c r="C1030"/>
      <c r="D1030"/>
      <c r="E1030" s="3"/>
      <c r="F1030" s="55"/>
      <c r="G1030"/>
      <c r="H1030"/>
    </row>
    <row r="1031" spans="1:8" s="25" customFormat="1">
      <c r="A1031"/>
      <c r="B1031" s="63"/>
      <c r="C1031"/>
      <c r="D1031"/>
      <c r="E1031" s="3"/>
      <c r="F1031" s="55"/>
      <c r="G1031"/>
      <c r="H1031"/>
    </row>
    <row r="1032" spans="1:8" s="25" customFormat="1">
      <c r="A1032"/>
      <c r="B1032" s="63"/>
      <c r="C1032"/>
      <c r="D1032"/>
      <c r="E1032" s="3"/>
      <c r="F1032" s="55"/>
      <c r="G1032"/>
      <c r="H1032"/>
    </row>
    <row r="1033" spans="1:8" s="25" customFormat="1">
      <c r="A1033"/>
      <c r="B1033" s="63"/>
      <c r="C1033"/>
      <c r="D1033"/>
      <c r="E1033" s="3"/>
      <c r="F1033" s="55"/>
      <c r="G1033"/>
      <c r="H1033"/>
    </row>
    <row r="1034" spans="1:8" s="25" customFormat="1">
      <c r="A1034"/>
      <c r="B1034" s="63"/>
      <c r="C1034"/>
      <c r="D1034"/>
      <c r="E1034" s="3"/>
      <c r="F1034" s="55"/>
      <c r="G1034"/>
      <c r="H1034"/>
    </row>
    <row r="1035" spans="1:8" s="25" customFormat="1">
      <c r="A1035"/>
      <c r="B1035" s="63"/>
      <c r="C1035"/>
      <c r="D1035"/>
      <c r="E1035" s="3"/>
      <c r="F1035" s="55"/>
      <c r="G1035"/>
      <c r="H1035"/>
    </row>
    <row r="1036" spans="1:8" s="25" customFormat="1">
      <c r="A1036"/>
      <c r="B1036" s="63"/>
      <c r="C1036"/>
      <c r="D1036"/>
      <c r="E1036" s="3"/>
      <c r="F1036" s="55"/>
      <c r="G1036"/>
      <c r="H1036"/>
    </row>
    <row r="1037" spans="1:8" s="25" customFormat="1">
      <c r="A1037"/>
      <c r="B1037" s="63"/>
      <c r="C1037"/>
      <c r="D1037"/>
      <c r="E1037" s="3"/>
      <c r="F1037" s="55"/>
      <c r="G1037"/>
      <c r="H1037"/>
    </row>
    <row r="1038" spans="1:8" s="25" customFormat="1">
      <c r="A1038"/>
      <c r="B1038" s="63"/>
      <c r="C1038"/>
      <c r="D1038"/>
      <c r="E1038" s="3"/>
      <c r="F1038" s="55"/>
      <c r="G1038"/>
      <c r="H1038"/>
    </row>
    <row r="1039" spans="1:8" s="25" customFormat="1">
      <c r="A1039"/>
      <c r="B1039" s="63"/>
      <c r="C1039"/>
      <c r="D1039"/>
      <c r="E1039" s="3"/>
      <c r="F1039" s="55"/>
      <c r="G1039"/>
      <c r="H1039"/>
    </row>
    <row r="1040" spans="1:8" s="25" customFormat="1">
      <c r="A1040"/>
      <c r="B1040" s="63"/>
      <c r="C1040"/>
      <c r="D1040"/>
      <c r="E1040" s="3"/>
      <c r="F1040" s="55"/>
      <c r="G1040"/>
      <c r="H1040"/>
    </row>
    <row r="1041" spans="1:8" s="25" customFormat="1">
      <c r="A1041"/>
      <c r="B1041" s="63"/>
      <c r="C1041"/>
      <c r="D1041"/>
      <c r="E1041" s="3"/>
      <c r="F1041" s="55"/>
      <c r="G1041"/>
      <c r="H1041"/>
    </row>
    <row r="1042" spans="1:8" s="25" customFormat="1">
      <c r="A1042"/>
      <c r="B1042" s="63"/>
      <c r="C1042"/>
      <c r="D1042"/>
      <c r="E1042" s="3"/>
      <c r="F1042" s="55"/>
      <c r="G1042"/>
      <c r="H1042"/>
    </row>
    <row r="1043" spans="1:8" s="25" customFormat="1">
      <c r="A1043"/>
      <c r="B1043" s="63"/>
      <c r="C1043"/>
      <c r="D1043"/>
      <c r="E1043" s="3"/>
      <c r="F1043" s="55"/>
      <c r="G1043"/>
      <c r="H1043"/>
    </row>
    <row r="1044" spans="1:8" s="25" customFormat="1">
      <c r="A1044"/>
      <c r="B1044" s="63"/>
      <c r="C1044"/>
      <c r="D1044"/>
      <c r="E1044" s="3"/>
      <c r="F1044" s="55"/>
      <c r="G1044"/>
      <c r="H1044"/>
    </row>
    <row r="1045" spans="1:8" s="25" customFormat="1">
      <c r="A1045"/>
      <c r="B1045" s="63"/>
      <c r="C1045"/>
      <c r="D1045"/>
      <c r="E1045" s="3"/>
      <c r="F1045" s="55"/>
      <c r="G1045"/>
      <c r="H1045"/>
    </row>
    <row r="1046" spans="1:8" s="25" customFormat="1">
      <c r="A1046"/>
      <c r="B1046" s="63"/>
      <c r="C1046"/>
      <c r="D1046"/>
      <c r="E1046" s="3"/>
      <c r="F1046" s="55"/>
      <c r="G1046"/>
      <c r="H1046"/>
    </row>
    <row r="1047" spans="1:8" s="25" customFormat="1">
      <c r="A1047"/>
      <c r="B1047" s="63"/>
      <c r="C1047"/>
      <c r="D1047"/>
      <c r="E1047" s="3"/>
      <c r="F1047" s="55"/>
      <c r="G1047"/>
      <c r="H1047"/>
    </row>
    <row r="1048" spans="1:8" s="25" customFormat="1">
      <c r="A1048"/>
      <c r="B1048" s="63"/>
      <c r="C1048"/>
      <c r="D1048"/>
      <c r="E1048" s="3"/>
      <c r="F1048" s="55"/>
      <c r="G1048"/>
      <c r="H1048"/>
    </row>
    <row r="1049" spans="1:8" s="25" customFormat="1">
      <c r="A1049"/>
      <c r="B1049" s="63"/>
      <c r="C1049"/>
      <c r="D1049"/>
      <c r="E1049" s="3"/>
      <c r="F1049" s="55"/>
      <c r="G1049"/>
      <c r="H1049"/>
    </row>
    <row r="1050" spans="1:8" s="25" customFormat="1">
      <c r="A1050"/>
      <c r="B1050" s="63"/>
      <c r="C1050"/>
      <c r="D1050"/>
      <c r="E1050" s="3"/>
      <c r="F1050" s="55"/>
      <c r="G1050"/>
      <c r="H1050"/>
    </row>
    <row r="1051" spans="1:8" s="25" customFormat="1">
      <c r="A1051"/>
      <c r="B1051" s="63"/>
      <c r="C1051"/>
      <c r="D1051"/>
      <c r="E1051" s="3"/>
      <c r="F1051" s="55"/>
      <c r="G1051"/>
      <c r="H1051"/>
    </row>
    <row r="1052" spans="1:8" s="25" customFormat="1">
      <c r="A1052"/>
      <c r="B1052" s="63"/>
      <c r="C1052"/>
      <c r="D1052"/>
      <c r="E1052" s="3"/>
      <c r="F1052" s="55"/>
      <c r="G1052"/>
      <c r="H1052"/>
    </row>
    <row r="1053" spans="1:8" s="25" customFormat="1">
      <c r="A1053"/>
      <c r="B1053" s="63"/>
      <c r="C1053"/>
      <c r="D1053"/>
      <c r="E1053" s="3"/>
      <c r="F1053" s="55"/>
      <c r="G1053"/>
      <c r="H1053"/>
    </row>
    <row r="1054" spans="1:8" s="25" customFormat="1">
      <c r="A1054"/>
      <c r="B1054" s="63"/>
      <c r="C1054"/>
      <c r="D1054"/>
      <c r="E1054" s="3"/>
      <c r="F1054" s="55"/>
      <c r="G1054"/>
      <c r="H1054"/>
    </row>
    <row r="1055" spans="1:8" s="25" customFormat="1">
      <c r="A1055"/>
      <c r="B1055" s="63"/>
      <c r="C1055"/>
      <c r="D1055"/>
      <c r="E1055" s="3"/>
      <c r="F1055" s="55"/>
      <c r="G1055"/>
      <c r="H1055"/>
    </row>
    <row r="1056" spans="1:8" s="25" customFormat="1">
      <c r="A1056"/>
      <c r="B1056" s="63"/>
      <c r="C1056"/>
      <c r="D1056"/>
      <c r="E1056" s="3"/>
      <c r="F1056" s="55"/>
      <c r="G1056"/>
      <c r="H1056"/>
    </row>
    <row r="1057" spans="1:8" s="25" customFormat="1">
      <c r="A1057"/>
      <c r="B1057" s="63"/>
      <c r="C1057"/>
      <c r="D1057"/>
      <c r="E1057" s="3"/>
      <c r="F1057" s="55"/>
      <c r="G1057"/>
      <c r="H1057"/>
    </row>
    <row r="1058" spans="1:8" s="25" customFormat="1">
      <c r="A1058"/>
      <c r="B1058" s="63"/>
      <c r="C1058"/>
      <c r="D1058"/>
      <c r="E1058" s="3"/>
      <c r="F1058" s="55"/>
      <c r="G1058"/>
      <c r="H1058"/>
    </row>
    <row r="1059" spans="1:8" s="25" customFormat="1">
      <c r="A1059"/>
      <c r="B1059" s="63"/>
      <c r="C1059"/>
      <c r="D1059"/>
      <c r="E1059" s="3"/>
      <c r="F1059" s="55"/>
      <c r="G1059"/>
      <c r="H1059"/>
    </row>
    <row r="1060" spans="1:8" s="25" customFormat="1">
      <c r="A1060"/>
      <c r="B1060" s="63"/>
      <c r="C1060"/>
      <c r="D1060"/>
      <c r="E1060" s="3"/>
      <c r="F1060" s="55"/>
      <c r="G1060"/>
      <c r="H1060"/>
    </row>
    <row r="1061" spans="1:8" s="25" customFormat="1">
      <c r="A1061"/>
      <c r="B1061" s="63"/>
      <c r="C1061"/>
      <c r="D1061"/>
      <c r="E1061" s="3"/>
      <c r="F1061" s="55"/>
      <c r="G1061"/>
      <c r="H1061"/>
    </row>
    <row r="1062" spans="1:8" s="25" customFormat="1">
      <c r="A1062"/>
      <c r="B1062" s="63"/>
      <c r="C1062"/>
      <c r="D1062"/>
      <c r="E1062" s="3"/>
      <c r="F1062" s="55"/>
      <c r="G1062"/>
      <c r="H1062"/>
    </row>
    <row r="1063" spans="1:8" s="25" customFormat="1">
      <c r="A1063"/>
      <c r="B1063" s="63"/>
      <c r="C1063"/>
      <c r="D1063"/>
      <c r="E1063" s="3"/>
      <c r="F1063" s="55"/>
      <c r="G1063"/>
      <c r="H1063"/>
    </row>
    <row r="1064" spans="1:8" s="25" customFormat="1">
      <c r="A1064"/>
      <c r="B1064" s="63"/>
      <c r="C1064"/>
      <c r="D1064"/>
      <c r="E1064" s="3"/>
      <c r="F1064" s="55"/>
      <c r="G1064"/>
      <c r="H1064"/>
    </row>
    <row r="1065" spans="1:8" s="25" customFormat="1">
      <c r="A1065"/>
      <c r="B1065" s="63"/>
      <c r="C1065"/>
      <c r="D1065"/>
      <c r="E1065" s="3"/>
      <c r="F1065" s="55"/>
      <c r="G1065"/>
      <c r="H1065"/>
    </row>
    <row r="1066" spans="1:8" s="25" customFormat="1">
      <c r="A1066"/>
      <c r="B1066" s="63"/>
      <c r="C1066"/>
      <c r="D1066"/>
      <c r="E1066" s="3"/>
      <c r="F1066" s="55"/>
      <c r="G1066"/>
      <c r="H1066"/>
    </row>
    <row r="1067" spans="1:8" s="25" customFormat="1">
      <c r="A1067"/>
      <c r="B1067" s="63"/>
      <c r="C1067"/>
      <c r="D1067"/>
      <c r="E1067" s="3"/>
      <c r="F1067" s="55"/>
      <c r="G1067"/>
      <c r="H1067"/>
    </row>
    <row r="1068" spans="1:8" s="25" customFormat="1">
      <c r="A1068"/>
      <c r="B1068" s="63"/>
      <c r="C1068"/>
      <c r="D1068"/>
      <c r="E1068" s="3"/>
      <c r="F1068" s="55"/>
      <c r="G1068"/>
      <c r="H1068"/>
    </row>
    <row r="1069" spans="1:8" s="25" customFormat="1">
      <c r="A1069"/>
      <c r="B1069" s="63"/>
      <c r="C1069"/>
      <c r="D1069"/>
      <c r="E1069" s="3"/>
      <c r="F1069" s="55"/>
      <c r="G1069"/>
      <c r="H1069"/>
    </row>
    <row r="1070" spans="1:8" s="25" customFormat="1">
      <c r="A1070"/>
      <c r="B1070" s="63"/>
      <c r="C1070"/>
      <c r="D1070"/>
      <c r="E1070" s="3"/>
      <c r="F1070" s="55"/>
      <c r="G1070"/>
      <c r="H1070"/>
    </row>
    <row r="1071" spans="1:8" s="25" customFormat="1">
      <c r="A1071"/>
      <c r="B1071" s="63"/>
      <c r="C1071"/>
      <c r="D1071"/>
      <c r="E1071" s="3"/>
      <c r="F1071" s="55"/>
      <c r="G1071"/>
      <c r="H1071"/>
    </row>
    <row r="1072" spans="1:8" s="25" customFormat="1">
      <c r="A1072"/>
      <c r="B1072" s="63"/>
      <c r="C1072"/>
      <c r="D1072"/>
      <c r="E1072" s="3"/>
      <c r="F1072" s="55"/>
      <c r="G1072"/>
      <c r="H1072"/>
    </row>
    <row r="1073" spans="1:8" s="25" customFormat="1">
      <c r="A1073"/>
      <c r="B1073" s="63"/>
      <c r="C1073"/>
      <c r="D1073"/>
      <c r="E1073" s="3"/>
      <c r="F1073" s="55"/>
      <c r="G1073"/>
      <c r="H1073"/>
    </row>
    <row r="1074" spans="1:8" s="25" customFormat="1">
      <c r="A1074"/>
      <c r="B1074" s="63"/>
      <c r="C1074"/>
      <c r="D1074"/>
      <c r="E1074" s="3"/>
      <c r="F1074" s="55"/>
      <c r="G1074"/>
      <c r="H1074"/>
    </row>
    <row r="1075" spans="1:8" s="25" customFormat="1">
      <c r="A1075"/>
      <c r="B1075" s="63"/>
      <c r="C1075"/>
      <c r="D1075"/>
      <c r="E1075" s="3"/>
      <c r="F1075" s="55"/>
      <c r="G1075"/>
      <c r="H1075"/>
    </row>
    <row r="1076" spans="1:8" s="25" customFormat="1">
      <c r="A1076"/>
      <c r="B1076" s="63"/>
      <c r="C1076"/>
      <c r="D1076"/>
      <c r="E1076" s="3"/>
      <c r="F1076" s="55"/>
      <c r="G1076"/>
      <c r="H1076"/>
    </row>
    <row r="1077" spans="1:8" s="25" customFormat="1">
      <c r="A1077"/>
      <c r="B1077" s="63"/>
      <c r="C1077"/>
      <c r="D1077"/>
      <c r="E1077" s="3"/>
      <c r="F1077" s="55"/>
      <c r="G1077"/>
      <c r="H1077"/>
    </row>
    <row r="1078" spans="1:8" s="25" customFormat="1">
      <c r="A1078"/>
      <c r="B1078" s="63"/>
      <c r="C1078"/>
      <c r="D1078"/>
      <c r="E1078" s="3"/>
      <c r="F1078" s="55"/>
      <c r="G1078"/>
      <c r="H1078"/>
    </row>
    <row r="1079" spans="1:8" s="25" customFormat="1">
      <c r="A1079"/>
      <c r="B1079" s="63"/>
      <c r="C1079"/>
      <c r="D1079"/>
      <c r="E1079" s="3"/>
      <c r="F1079" s="55"/>
      <c r="G1079"/>
      <c r="H1079"/>
    </row>
    <row r="1080" spans="1:8" s="25" customFormat="1">
      <c r="A1080"/>
      <c r="B1080" s="63"/>
      <c r="C1080"/>
      <c r="D1080"/>
      <c r="E1080" s="3"/>
      <c r="F1080" s="55"/>
      <c r="G1080"/>
      <c r="H1080"/>
    </row>
    <row r="1081" spans="1:8" s="25" customFormat="1">
      <c r="A1081"/>
      <c r="B1081" s="63"/>
      <c r="C1081"/>
      <c r="D1081"/>
      <c r="E1081" s="3"/>
      <c r="F1081" s="55"/>
      <c r="G1081"/>
      <c r="H1081"/>
    </row>
    <row r="1082" spans="1:8" s="25" customFormat="1">
      <c r="A1082"/>
      <c r="B1082" s="63"/>
      <c r="C1082"/>
      <c r="D1082"/>
      <c r="E1082" s="3"/>
      <c r="F1082" s="55"/>
      <c r="G1082"/>
      <c r="H1082"/>
    </row>
    <row r="1083" spans="1:8" s="25" customFormat="1">
      <c r="A1083"/>
      <c r="B1083" s="63"/>
      <c r="C1083"/>
      <c r="D1083"/>
      <c r="E1083" s="3"/>
      <c r="F1083" s="55"/>
      <c r="G1083"/>
      <c r="H1083"/>
    </row>
    <row r="1084" spans="1:8" s="25" customFormat="1">
      <c r="A1084"/>
      <c r="B1084" s="63"/>
      <c r="C1084"/>
      <c r="D1084"/>
      <c r="E1084" s="3"/>
      <c r="F1084" s="55"/>
      <c r="G1084"/>
      <c r="H1084"/>
    </row>
    <row r="1085" spans="1:8" s="25" customFormat="1">
      <c r="A1085"/>
      <c r="B1085" s="63"/>
      <c r="C1085"/>
      <c r="D1085"/>
      <c r="E1085" s="3"/>
      <c r="F1085" s="55"/>
      <c r="G1085"/>
      <c r="H1085"/>
    </row>
    <row r="1086" spans="1:8" s="25" customFormat="1">
      <c r="A1086"/>
      <c r="B1086" s="63"/>
      <c r="C1086"/>
      <c r="D1086"/>
      <c r="E1086" s="3"/>
      <c r="F1086" s="55"/>
      <c r="G1086"/>
      <c r="H1086"/>
    </row>
    <row r="1087" spans="1:8" s="25" customFormat="1">
      <c r="A1087"/>
      <c r="B1087" s="63"/>
      <c r="C1087"/>
      <c r="D1087"/>
      <c r="E1087" s="3"/>
      <c r="F1087" s="55"/>
      <c r="G1087"/>
      <c r="H1087"/>
    </row>
    <row r="1088" spans="1:8" s="25" customFormat="1">
      <c r="A1088"/>
      <c r="B1088" s="63"/>
      <c r="C1088"/>
      <c r="D1088"/>
      <c r="E1088" s="3"/>
      <c r="F1088" s="55"/>
      <c r="G1088"/>
      <c r="H1088"/>
    </row>
    <row r="1089" spans="1:8" s="25" customFormat="1">
      <c r="A1089"/>
      <c r="B1089" s="63"/>
      <c r="C1089"/>
      <c r="D1089"/>
      <c r="E1089" s="3"/>
      <c r="F1089" s="55"/>
      <c r="G1089"/>
      <c r="H1089"/>
    </row>
    <row r="1090" spans="1:8" s="25" customFormat="1">
      <c r="A1090"/>
      <c r="B1090" s="63"/>
      <c r="C1090"/>
      <c r="D1090"/>
      <c r="E1090" s="3"/>
      <c r="F1090" s="55"/>
      <c r="G1090"/>
      <c r="H1090"/>
    </row>
    <row r="1091" spans="1:8" s="25" customFormat="1">
      <c r="A1091"/>
      <c r="B1091" s="63"/>
      <c r="C1091"/>
      <c r="D1091"/>
      <c r="E1091" s="3"/>
      <c r="F1091" s="55"/>
      <c r="G1091"/>
      <c r="H1091"/>
    </row>
    <row r="1092" spans="1:8" s="25" customFormat="1">
      <c r="A1092"/>
      <c r="B1092" s="63"/>
      <c r="C1092"/>
      <c r="D1092"/>
      <c r="E1092" s="3"/>
      <c r="F1092" s="55"/>
      <c r="G1092"/>
      <c r="H1092"/>
    </row>
    <row r="1093" spans="1:8" s="25" customFormat="1">
      <c r="A1093"/>
      <c r="B1093" s="63"/>
      <c r="C1093"/>
      <c r="D1093"/>
      <c r="E1093" s="3"/>
      <c r="F1093" s="55"/>
      <c r="G1093"/>
      <c r="H1093"/>
    </row>
    <row r="1094" spans="1:8" s="25" customFormat="1">
      <c r="A1094"/>
      <c r="B1094" s="63"/>
      <c r="C1094"/>
      <c r="D1094"/>
      <c r="E1094" s="3"/>
      <c r="F1094" s="55"/>
      <c r="G1094"/>
      <c r="H1094"/>
    </row>
    <row r="1095" spans="1:8" s="25" customFormat="1">
      <c r="A1095"/>
      <c r="B1095" s="63"/>
      <c r="C1095"/>
      <c r="D1095"/>
      <c r="E1095" s="3"/>
      <c r="F1095" s="55"/>
      <c r="G1095"/>
      <c r="H1095"/>
    </row>
    <row r="1096" spans="1:8" s="25" customFormat="1">
      <c r="A1096"/>
      <c r="B1096" s="63"/>
      <c r="C1096"/>
      <c r="D1096"/>
      <c r="E1096" s="3"/>
      <c r="F1096" s="55"/>
      <c r="G1096"/>
      <c r="H1096"/>
    </row>
    <row r="1097" spans="1:8" s="25" customFormat="1">
      <c r="A1097"/>
      <c r="B1097" s="63"/>
      <c r="C1097"/>
      <c r="D1097"/>
      <c r="E1097" s="3"/>
      <c r="F1097" s="55"/>
      <c r="G1097"/>
      <c r="H1097"/>
    </row>
    <row r="1098" spans="1:8" s="25" customFormat="1">
      <c r="A1098"/>
      <c r="B1098" s="63"/>
      <c r="C1098"/>
      <c r="D1098"/>
      <c r="E1098" s="3"/>
      <c r="F1098" s="55"/>
      <c r="G1098"/>
      <c r="H1098"/>
    </row>
    <row r="1099" spans="1:8" s="25" customFormat="1">
      <c r="A1099"/>
      <c r="B1099" s="63"/>
      <c r="C1099"/>
      <c r="D1099"/>
      <c r="E1099" s="3"/>
      <c r="F1099" s="55"/>
      <c r="G1099"/>
      <c r="H1099"/>
    </row>
    <row r="1100" spans="1:8" s="25" customFormat="1">
      <c r="A1100"/>
      <c r="B1100" s="63"/>
      <c r="C1100"/>
      <c r="D1100"/>
      <c r="E1100" s="3"/>
      <c r="F1100" s="55"/>
      <c r="G1100"/>
      <c r="H1100"/>
    </row>
    <row r="1101" spans="1:8" s="25" customFormat="1">
      <c r="A1101"/>
      <c r="B1101" s="63"/>
      <c r="C1101"/>
      <c r="D1101"/>
      <c r="E1101" s="3"/>
      <c r="F1101" s="55"/>
      <c r="G1101"/>
      <c r="H1101"/>
    </row>
    <row r="1102" spans="1:8" s="25" customFormat="1">
      <c r="A1102"/>
      <c r="B1102" s="63"/>
      <c r="C1102"/>
      <c r="D1102"/>
      <c r="E1102" s="3"/>
      <c r="F1102" s="55"/>
      <c r="G1102"/>
      <c r="H1102"/>
    </row>
    <row r="1103" spans="1:8" s="25" customFormat="1">
      <c r="A1103"/>
      <c r="B1103" s="63"/>
      <c r="C1103"/>
      <c r="D1103"/>
      <c r="E1103" s="3"/>
      <c r="F1103" s="55"/>
      <c r="G1103"/>
      <c r="H1103"/>
    </row>
    <row r="1104" spans="1:8" s="25" customFormat="1">
      <c r="A1104"/>
      <c r="B1104" s="63"/>
      <c r="C1104"/>
      <c r="D1104"/>
      <c r="E1104" s="3"/>
      <c r="F1104" s="55"/>
      <c r="G1104"/>
      <c r="H1104"/>
    </row>
    <row r="1105" spans="1:8" s="25" customFormat="1">
      <c r="A1105"/>
      <c r="B1105" s="63"/>
      <c r="C1105"/>
      <c r="D1105"/>
      <c r="E1105" s="3"/>
      <c r="F1105" s="55"/>
      <c r="G1105"/>
      <c r="H1105"/>
    </row>
    <row r="1106" spans="1:8" s="25" customFormat="1">
      <c r="A1106"/>
      <c r="B1106" s="63"/>
      <c r="C1106"/>
      <c r="D1106"/>
      <c r="E1106" s="3"/>
      <c r="F1106" s="55"/>
      <c r="G1106"/>
      <c r="H1106"/>
    </row>
    <row r="1107" spans="1:8" s="25" customFormat="1">
      <c r="A1107"/>
      <c r="B1107" s="63"/>
      <c r="C1107"/>
      <c r="D1107"/>
      <c r="E1107" s="3"/>
      <c r="F1107" s="55"/>
      <c r="G1107"/>
      <c r="H1107"/>
    </row>
    <row r="1108" spans="1:8">
      <c r="H1108"/>
    </row>
    <row r="1109" spans="1:8">
      <c r="H1109"/>
    </row>
    <row r="1110" spans="1:8">
      <c r="H1110"/>
    </row>
    <row r="1111" spans="1:8">
      <c r="H1111"/>
    </row>
    <row r="1112" spans="1:8">
      <c r="H1112"/>
    </row>
    <row r="1113" spans="1:8">
      <c r="H1113"/>
    </row>
    <row r="1114" spans="1:8">
      <c r="H1114"/>
    </row>
    <row r="1115" spans="1:8">
      <c r="H1115"/>
    </row>
    <row r="1116" spans="1:8">
      <c r="H1116"/>
    </row>
    <row r="1117" spans="1:8">
      <c r="H1117"/>
    </row>
    <row r="1118" spans="1:8">
      <c r="H1118"/>
    </row>
    <row r="1119" spans="1:8">
      <c r="H1119"/>
    </row>
    <row r="1120" spans="1:8">
      <c r="H1120"/>
    </row>
    <row r="1121" spans="8:8">
      <c r="H1121"/>
    </row>
    <row r="1122" spans="8:8">
      <c r="H1122"/>
    </row>
    <row r="1123" spans="8:8">
      <c r="H1123"/>
    </row>
    <row r="1124" spans="8:8">
      <c r="H1124"/>
    </row>
    <row r="1125" spans="8:8">
      <c r="H1125"/>
    </row>
    <row r="1126" spans="8:8">
      <c r="H1126"/>
    </row>
    <row r="1127" spans="8:8">
      <c r="H1127"/>
    </row>
    <row r="1128" spans="8:8">
      <c r="H1128"/>
    </row>
    <row r="1129" spans="8:8">
      <c r="H1129"/>
    </row>
    <row r="1130" spans="8:8">
      <c r="H1130"/>
    </row>
    <row r="1131" spans="8:8">
      <c r="H1131"/>
    </row>
    <row r="1132" spans="8:8">
      <c r="H1132"/>
    </row>
    <row r="1133" spans="8:8">
      <c r="H1133"/>
    </row>
    <row r="1134" spans="8:8">
      <c r="H1134"/>
    </row>
    <row r="1135" spans="8:8">
      <c r="H1135"/>
    </row>
    <row r="1136" spans="8:8">
      <c r="H1136"/>
    </row>
    <row r="1137" spans="8:8">
      <c r="H1137"/>
    </row>
    <row r="1138" spans="8:8">
      <c r="H1138"/>
    </row>
    <row r="1139" spans="8:8">
      <c r="H1139"/>
    </row>
    <row r="1140" spans="8:8">
      <c r="H1140"/>
    </row>
    <row r="1141" spans="8:8">
      <c r="H1141"/>
    </row>
    <row r="1142" spans="8:8">
      <c r="H1142"/>
    </row>
    <row r="1143" spans="8:8">
      <c r="H1143"/>
    </row>
    <row r="1144" spans="8:8">
      <c r="H1144"/>
    </row>
    <row r="1145" spans="8:8">
      <c r="H1145"/>
    </row>
    <row r="1146" spans="8:8">
      <c r="H1146"/>
    </row>
    <row r="1147" spans="8:8">
      <c r="H1147"/>
    </row>
    <row r="1148" spans="8:8">
      <c r="H1148"/>
    </row>
    <row r="1149" spans="8:8">
      <c r="H1149"/>
    </row>
    <row r="1150" spans="8:8">
      <c r="H1150"/>
    </row>
    <row r="1151" spans="8:8">
      <c r="H1151"/>
    </row>
    <row r="1152" spans="8:8">
      <c r="H1152"/>
    </row>
    <row r="1153" spans="8:8">
      <c r="H1153"/>
    </row>
    <row r="1154" spans="8:8">
      <c r="H1154"/>
    </row>
    <row r="1155" spans="8:8">
      <c r="H1155"/>
    </row>
    <row r="1156" spans="8:8">
      <c r="H1156"/>
    </row>
    <row r="1157" spans="8:8">
      <c r="H1157"/>
    </row>
    <row r="1158" spans="8:8">
      <c r="H1158"/>
    </row>
    <row r="1159" spans="8:8">
      <c r="H1159"/>
    </row>
    <row r="1160" spans="8:8">
      <c r="H1160"/>
    </row>
    <row r="1161" spans="8:8">
      <c r="H1161"/>
    </row>
    <row r="1162" spans="8:8">
      <c r="H1162"/>
    </row>
    <row r="1163" spans="8:8">
      <c r="H1163"/>
    </row>
    <row r="1164" spans="8:8">
      <c r="H1164"/>
    </row>
    <row r="1165" spans="8:8">
      <c r="H1165"/>
    </row>
    <row r="1166" spans="8:8">
      <c r="H1166"/>
    </row>
    <row r="1167" spans="8:8">
      <c r="H1167"/>
    </row>
    <row r="1168" spans="8:8">
      <c r="H1168"/>
    </row>
    <row r="1169" spans="8:8">
      <c r="H1169"/>
    </row>
    <row r="1170" spans="8:8">
      <c r="H1170"/>
    </row>
    <row r="1171" spans="8:8">
      <c r="H1171"/>
    </row>
    <row r="1172" spans="8:8">
      <c r="H1172"/>
    </row>
    <row r="1173" spans="8:8">
      <c r="H1173"/>
    </row>
    <row r="1174" spans="8:8">
      <c r="H1174"/>
    </row>
    <row r="1175" spans="8:8">
      <c r="H1175"/>
    </row>
    <row r="1176" spans="8:8">
      <c r="H1176"/>
    </row>
    <row r="1177" spans="8:8">
      <c r="H1177"/>
    </row>
    <row r="1178" spans="8:8">
      <c r="H1178"/>
    </row>
    <row r="1179" spans="8:8">
      <c r="H1179"/>
    </row>
    <row r="1180" spans="8:8">
      <c r="H1180"/>
    </row>
    <row r="1181" spans="8:8">
      <c r="H1181"/>
    </row>
    <row r="1182" spans="8:8">
      <c r="H1182"/>
    </row>
    <row r="1183" spans="8:8">
      <c r="H1183"/>
    </row>
    <row r="1184" spans="8:8">
      <c r="H1184"/>
    </row>
    <row r="1185" spans="8:8">
      <c r="H1185"/>
    </row>
    <row r="1186" spans="8:8">
      <c r="H1186"/>
    </row>
    <row r="1187" spans="8:8">
      <c r="H1187"/>
    </row>
    <row r="1188" spans="8:8">
      <c r="H1188"/>
    </row>
    <row r="1189" spans="8:8">
      <c r="H1189"/>
    </row>
    <row r="1190" spans="8:8">
      <c r="H1190"/>
    </row>
    <row r="1191" spans="8:8">
      <c r="H1191"/>
    </row>
    <row r="1192" spans="8:8">
      <c r="H1192"/>
    </row>
    <row r="1193" spans="8:8">
      <c r="H1193"/>
    </row>
    <row r="1194" spans="8:8">
      <c r="H1194"/>
    </row>
    <row r="1195" spans="8:8">
      <c r="H1195"/>
    </row>
    <row r="1196" spans="8:8">
      <c r="H1196"/>
    </row>
    <row r="1197" spans="8:8">
      <c r="H1197"/>
    </row>
    <row r="1198" spans="8:8">
      <c r="H1198"/>
    </row>
    <row r="1199" spans="8:8">
      <c r="H1199"/>
    </row>
    <row r="1200" spans="8:8">
      <c r="H1200"/>
    </row>
    <row r="1201" spans="7:8">
      <c r="H1201"/>
    </row>
    <row r="1202" spans="7:8">
      <c r="H1202"/>
    </row>
    <row r="1203" spans="7:8">
      <c r="H1203"/>
    </row>
    <row r="1204" spans="7:8">
      <c r="G1204" s="3"/>
      <c r="H1204"/>
    </row>
    <row r="1205" spans="7:8">
      <c r="H1205"/>
    </row>
    <row r="1206" spans="7:8">
      <c r="H1206"/>
    </row>
    <row r="1207" spans="7:8">
      <c r="H1207"/>
    </row>
    <row r="1208" spans="7:8">
      <c r="H1208"/>
    </row>
    <row r="1209" spans="7:8">
      <c r="H1209"/>
    </row>
    <row r="1210" spans="7:8">
      <c r="H1210"/>
    </row>
    <row r="1211" spans="7:8">
      <c r="H1211"/>
    </row>
    <row r="1212" spans="7:8">
      <c r="H1212"/>
    </row>
    <row r="1213" spans="7:8">
      <c r="H1213"/>
    </row>
    <row r="1214" spans="7:8">
      <c r="H1214"/>
    </row>
    <row r="1215" spans="7:8">
      <c r="H1215"/>
    </row>
    <row r="1216" spans="7:8">
      <c r="H1216"/>
    </row>
    <row r="1217" spans="8:8">
      <c r="H1217"/>
    </row>
    <row r="1218" spans="8:8">
      <c r="H1218"/>
    </row>
    <row r="1219" spans="8:8">
      <c r="H1219"/>
    </row>
    <row r="1220" spans="8:8">
      <c r="H1220"/>
    </row>
    <row r="1221" spans="8:8">
      <c r="H1221"/>
    </row>
    <row r="1222" spans="8:8">
      <c r="H1222"/>
    </row>
    <row r="1223" spans="8:8">
      <c r="H1223"/>
    </row>
    <row r="1224" spans="8:8">
      <c r="H1224"/>
    </row>
    <row r="1225" spans="8:8">
      <c r="H1225"/>
    </row>
    <row r="1226" spans="8:8">
      <c r="H1226"/>
    </row>
    <row r="1227" spans="8:8">
      <c r="H1227"/>
    </row>
    <row r="1228" spans="8:8">
      <c r="H1228"/>
    </row>
    <row r="1229" spans="8:8">
      <c r="H1229"/>
    </row>
    <row r="1230" spans="8:8">
      <c r="H1230"/>
    </row>
    <row r="1231" spans="8:8">
      <c r="H1231"/>
    </row>
    <row r="1232" spans="8:8">
      <c r="H1232"/>
    </row>
    <row r="1233" spans="8:8">
      <c r="H1233"/>
    </row>
    <row r="1234" spans="8:8">
      <c r="H1234"/>
    </row>
    <row r="1235" spans="8:8">
      <c r="H1235"/>
    </row>
    <row r="1236" spans="8:8">
      <c r="H1236"/>
    </row>
    <row r="1237" spans="8:8">
      <c r="H1237"/>
    </row>
    <row r="1238" spans="8:8">
      <c r="H1238"/>
    </row>
    <row r="1239" spans="8:8">
      <c r="H1239"/>
    </row>
    <row r="1240" spans="8:8">
      <c r="H1240"/>
    </row>
    <row r="1241" spans="8:8">
      <c r="H1241"/>
    </row>
    <row r="1242" spans="8:8">
      <c r="H1242"/>
    </row>
    <row r="1243" spans="8:8">
      <c r="H1243"/>
    </row>
    <row r="1244" spans="8:8">
      <c r="H1244"/>
    </row>
    <row r="1245" spans="8:8">
      <c r="H1245"/>
    </row>
    <row r="1246" spans="8:8">
      <c r="H1246"/>
    </row>
    <row r="1247" spans="8:8">
      <c r="H1247"/>
    </row>
    <row r="1248" spans="8:8">
      <c r="H1248"/>
    </row>
    <row r="1249" spans="8:8">
      <c r="H1249"/>
    </row>
    <row r="1250" spans="8:8">
      <c r="H1250"/>
    </row>
    <row r="1251" spans="8:8">
      <c r="H1251"/>
    </row>
    <row r="1252" spans="8:8">
      <c r="H1252"/>
    </row>
    <row r="1253" spans="8:8">
      <c r="H1253"/>
    </row>
    <row r="1254" spans="8:8">
      <c r="H1254"/>
    </row>
    <row r="1255" spans="8:8">
      <c r="H1255"/>
    </row>
    <row r="1256" spans="8:8">
      <c r="H1256"/>
    </row>
    <row r="1257" spans="8:8">
      <c r="H1257"/>
    </row>
    <row r="1258" spans="8:8">
      <c r="H1258"/>
    </row>
    <row r="1259" spans="8:8">
      <c r="H1259"/>
    </row>
    <row r="1260" spans="8:8">
      <c r="H1260"/>
    </row>
    <row r="1261" spans="8:8">
      <c r="H1261"/>
    </row>
    <row r="1262" spans="8:8">
      <c r="H1262"/>
    </row>
    <row r="1263" spans="8:8">
      <c r="H1263"/>
    </row>
    <row r="1264" spans="8:8">
      <c r="H1264"/>
    </row>
    <row r="1265" spans="7:8">
      <c r="H1265"/>
    </row>
    <row r="1266" spans="7:8">
      <c r="H1266"/>
    </row>
    <row r="1267" spans="7:8">
      <c r="H1267"/>
    </row>
    <row r="1268" spans="7:8">
      <c r="H1268"/>
    </row>
    <row r="1269" spans="7:8">
      <c r="H1269"/>
    </row>
    <row r="1270" spans="7:8">
      <c r="H1270"/>
    </row>
    <row r="1271" spans="7:8">
      <c r="H1271"/>
    </row>
    <row r="1272" spans="7:8">
      <c r="H1272"/>
    </row>
    <row r="1273" spans="7:8">
      <c r="H1273"/>
    </row>
    <row r="1274" spans="7:8">
      <c r="H1274"/>
    </row>
    <row r="1275" spans="7:8">
      <c r="H1275"/>
    </row>
    <row r="1276" spans="7:8">
      <c r="H1276"/>
    </row>
    <row r="1277" spans="7:8">
      <c r="H1277"/>
    </row>
    <row r="1278" spans="7:8">
      <c r="G1278" s="3"/>
      <c r="H1278"/>
    </row>
    <row r="1279" spans="7:8">
      <c r="H1279"/>
    </row>
    <row r="1280" spans="7:8">
      <c r="H1280"/>
    </row>
    <row r="1281" spans="8:8">
      <c r="H1281"/>
    </row>
    <row r="1282" spans="8:8">
      <c r="H1282"/>
    </row>
    <row r="1283" spans="8:8">
      <c r="H1283"/>
    </row>
    <row r="1284" spans="8:8">
      <c r="H1284"/>
    </row>
    <row r="1285" spans="8:8">
      <c r="H1285"/>
    </row>
    <row r="1286" spans="8:8">
      <c r="H1286"/>
    </row>
    <row r="1287" spans="8:8">
      <c r="H1287"/>
    </row>
    <row r="1288" spans="8:8">
      <c r="H1288"/>
    </row>
    <row r="1289" spans="8:8">
      <c r="H1289"/>
    </row>
    <row r="1290" spans="8:8">
      <c r="H1290"/>
    </row>
    <row r="1291" spans="8:8">
      <c r="H1291"/>
    </row>
    <row r="1292" spans="8:8">
      <c r="H1292"/>
    </row>
    <row r="1293" spans="8:8">
      <c r="H1293"/>
    </row>
    <row r="1294" spans="8:8">
      <c r="H1294"/>
    </row>
    <row r="1295" spans="8:8">
      <c r="H1295"/>
    </row>
    <row r="1296" spans="8:8">
      <c r="H1296"/>
    </row>
    <row r="1297" spans="8:8">
      <c r="H1297"/>
    </row>
    <row r="1298" spans="8:8">
      <c r="H1298"/>
    </row>
    <row r="1299" spans="8:8">
      <c r="H1299"/>
    </row>
    <row r="1300" spans="8:8">
      <c r="H1300"/>
    </row>
    <row r="1301" spans="8:8">
      <c r="H1301"/>
    </row>
    <row r="1302" spans="8:8">
      <c r="H1302"/>
    </row>
    <row r="1303" spans="8:8">
      <c r="H1303"/>
    </row>
    <row r="1304" spans="8:8">
      <c r="H1304"/>
    </row>
    <row r="1305" spans="8:8">
      <c r="H1305"/>
    </row>
    <row r="1306" spans="8:8">
      <c r="H1306"/>
    </row>
    <row r="1307" spans="8:8">
      <c r="H1307"/>
    </row>
    <row r="1308" spans="8:8">
      <c r="H1308"/>
    </row>
    <row r="1309" spans="8:8">
      <c r="H1309"/>
    </row>
    <row r="1310" spans="8:8">
      <c r="H1310"/>
    </row>
    <row r="1311" spans="8:8">
      <c r="H1311"/>
    </row>
    <row r="1312" spans="8:8">
      <c r="H1312"/>
    </row>
    <row r="1313" spans="7:8">
      <c r="H1313"/>
    </row>
    <row r="1314" spans="7:8">
      <c r="H1314"/>
    </row>
    <row r="1315" spans="7:8">
      <c r="H1315"/>
    </row>
    <row r="1316" spans="7:8">
      <c r="H1316"/>
    </row>
    <row r="1317" spans="7:8">
      <c r="H1317"/>
    </row>
    <row r="1318" spans="7:8">
      <c r="H1318"/>
    </row>
    <row r="1319" spans="7:8">
      <c r="H1319"/>
    </row>
    <row r="1320" spans="7:8">
      <c r="H1320"/>
    </row>
    <row r="1321" spans="7:8">
      <c r="H1321"/>
    </row>
    <row r="1322" spans="7:8">
      <c r="H1322"/>
    </row>
    <row r="1323" spans="7:8">
      <c r="H1323"/>
    </row>
    <row r="1324" spans="7:8">
      <c r="H1324"/>
    </row>
    <row r="1325" spans="7:8">
      <c r="H1325"/>
    </row>
    <row r="1326" spans="7:8">
      <c r="H1326"/>
    </row>
    <row r="1327" spans="7:8">
      <c r="H1327"/>
    </row>
    <row r="1328" spans="7:8">
      <c r="G1328" s="3"/>
      <c r="H1328"/>
    </row>
    <row r="1329" spans="8:8">
      <c r="H1329"/>
    </row>
    <row r="1330" spans="8:8">
      <c r="H1330"/>
    </row>
    <row r="1331" spans="8:8">
      <c r="H1331"/>
    </row>
    <row r="1332" spans="8:8">
      <c r="H1332"/>
    </row>
    <row r="1333" spans="8:8">
      <c r="H1333"/>
    </row>
    <row r="1334" spans="8:8">
      <c r="H1334"/>
    </row>
    <row r="1335" spans="8:8">
      <c r="H1335"/>
    </row>
    <row r="1336" spans="8:8">
      <c r="H1336"/>
    </row>
    <row r="1337" spans="8:8">
      <c r="H1337"/>
    </row>
    <row r="1338" spans="8:8">
      <c r="H1338"/>
    </row>
    <row r="1339" spans="8:8">
      <c r="H1339"/>
    </row>
    <row r="1340" spans="8:8">
      <c r="H1340"/>
    </row>
    <row r="1341" spans="8:8">
      <c r="H1341"/>
    </row>
    <row r="1342" spans="8:8">
      <c r="H1342"/>
    </row>
    <row r="1343" spans="8:8">
      <c r="H1343"/>
    </row>
    <row r="1344" spans="8:8">
      <c r="H1344"/>
    </row>
    <row r="1345" spans="8:8">
      <c r="H1345"/>
    </row>
    <row r="1346" spans="8:8">
      <c r="H1346"/>
    </row>
    <row r="1347" spans="8:8">
      <c r="H1347"/>
    </row>
    <row r="1348" spans="8:8">
      <c r="H1348"/>
    </row>
    <row r="1349" spans="8:8">
      <c r="H1349"/>
    </row>
    <row r="1350" spans="8:8">
      <c r="H1350"/>
    </row>
    <row r="1351" spans="8:8">
      <c r="H1351"/>
    </row>
    <row r="1352" spans="8:8">
      <c r="H1352"/>
    </row>
    <row r="1353" spans="8:8">
      <c r="H1353"/>
    </row>
    <row r="1354" spans="8:8">
      <c r="H1354"/>
    </row>
    <row r="1355" spans="8:8">
      <c r="H1355"/>
    </row>
    <row r="1356" spans="8:8">
      <c r="H1356"/>
    </row>
    <row r="1357" spans="8:8">
      <c r="H1357"/>
    </row>
    <row r="1358" spans="8:8">
      <c r="H1358"/>
    </row>
    <row r="1359" spans="8:8">
      <c r="H1359"/>
    </row>
    <row r="1360" spans="8:8">
      <c r="H1360"/>
    </row>
    <row r="1361" spans="8:8">
      <c r="H1361"/>
    </row>
    <row r="1362" spans="8:8">
      <c r="H1362"/>
    </row>
    <row r="1363" spans="8:8">
      <c r="H1363"/>
    </row>
    <row r="1364" spans="8:8">
      <c r="H1364"/>
    </row>
    <row r="1365" spans="8:8">
      <c r="H1365"/>
    </row>
    <row r="1366" spans="8:8">
      <c r="H1366"/>
    </row>
    <row r="1367" spans="8:8">
      <c r="H1367"/>
    </row>
    <row r="1368" spans="8:8">
      <c r="H1368"/>
    </row>
    <row r="1369" spans="8:8">
      <c r="H1369"/>
    </row>
    <row r="1370" spans="8:8">
      <c r="H1370"/>
    </row>
    <row r="1371" spans="8:8">
      <c r="H1371"/>
    </row>
    <row r="1372" spans="8:8">
      <c r="H1372"/>
    </row>
    <row r="1373" spans="8:8">
      <c r="H1373"/>
    </row>
    <row r="1374" spans="8:8">
      <c r="H1374"/>
    </row>
    <row r="1375" spans="8:8">
      <c r="H1375"/>
    </row>
    <row r="1376" spans="8:8">
      <c r="H1376"/>
    </row>
    <row r="1377" spans="8:8">
      <c r="H1377"/>
    </row>
    <row r="1378" spans="8:8">
      <c r="H1378"/>
    </row>
    <row r="1379" spans="8:8">
      <c r="H1379"/>
    </row>
    <row r="1380" spans="8:8">
      <c r="H1380"/>
    </row>
    <row r="1381" spans="8:8">
      <c r="H1381"/>
    </row>
    <row r="1382" spans="8:8">
      <c r="H1382"/>
    </row>
    <row r="1383" spans="8:8">
      <c r="H1383"/>
    </row>
    <row r="1384" spans="8:8">
      <c r="H1384"/>
    </row>
    <row r="1385" spans="8:8">
      <c r="H1385"/>
    </row>
    <row r="1386" spans="8:8">
      <c r="H1386"/>
    </row>
    <row r="1387" spans="8:8">
      <c r="H1387"/>
    </row>
    <row r="1388" spans="8:8">
      <c r="H1388"/>
    </row>
    <row r="1389" spans="8:8">
      <c r="H1389"/>
    </row>
    <row r="1390" spans="8:8">
      <c r="H1390"/>
    </row>
    <row r="1391" spans="8:8">
      <c r="H1391"/>
    </row>
    <row r="1392" spans="8:8">
      <c r="H1392"/>
    </row>
    <row r="1393" spans="8:8">
      <c r="H1393"/>
    </row>
    <row r="1394" spans="8:8">
      <c r="H1394"/>
    </row>
    <row r="1395" spans="8:8">
      <c r="H1395"/>
    </row>
    <row r="1396" spans="8:8">
      <c r="H1396"/>
    </row>
    <row r="1397" spans="8:8">
      <c r="H1397"/>
    </row>
    <row r="1398" spans="8:8">
      <c r="H1398"/>
    </row>
    <row r="1399" spans="8:8">
      <c r="H1399"/>
    </row>
    <row r="1400" spans="8:8">
      <c r="H1400"/>
    </row>
    <row r="1401" spans="8:8">
      <c r="H1401"/>
    </row>
    <row r="1402" spans="8:8">
      <c r="H1402"/>
    </row>
    <row r="1403" spans="8:8">
      <c r="H1403"/>
    </row>
    <row r="1404" spans="8:8">
      <c r="H1404"/>
    </row>
    <row r="1405" spans="8:8">
      <c r="H1405"/>
    </row>
    <row r="1406" spans="8:8">
      <c r="H1406"/>
    </row>
    <row r="1407" spans="8:8">
      <c r="H1407"/>
    </row>
    <row r="1408" spans="8:8">
      <c r="H1408"/>
    </row>
    <row r="1409" spans="8:8">
      <c r="H1409"/>
    </row>
    <row r="1410" spans="8:8">
      <c r="H1410"/>
    </row>
    <row r="1411" spans="8:8">
      <c r="H1411"/>
    </row>
    <row r="1412" spans="8:8">
      <c r="H1412"/>
    </row>
    <row r="1414" spans="8:8">
      <c r="H1414"/>
    </row>
    <row r="1415" spans="8:8">
      <c r="H1415"/>
    </row>
    <row r="1416" spans="8:8">
      <c r="H1416"/>
    </row>
    <row r="1417" spans="8:8">
      <c r="H1417"/>
    </row>
    <row r="1418" spans="8:8">
      <c r="H1418"/>
    </row>
    <row r="1419" spans="8:8">
      <c r="H1419"/>
    </row>
    <row r="1420" spans="8:8">
      <c r="H1420"/>
    </row>
    <row r="1422" spans="8:8">
      <c r="H1422"/>
    </row>
    <row r="1423" spans="8:8">
      <c r="H1423"/>
    </row>
    <row r="1424" spans="8:8">
      <c r="H1424"/>
    </row>
    <row r="1425" spans="8:8">
      <c r="H1425"/>
    </row>
    <row r="1426" spans="8:8">
      <c r="H1426"/>
    </row>
    <row r="1427" spans="8:8">
      <c r="H1427"/>
    </row>
    <row r="1428" spans="8:8">
      <c r="H1428"/>
    </row>
    <row r="1429" spans="8:8">
      <c r="H1429"/>
    </row>
    <row r="1430" spans="8:8">
      <c r="H1430"/>
    </row>
    <row r="1431" spans="8:8">
      <c r="H1431"/>
    </row>
    <row r="1432" spans="8:8">
      <c r="H1432"/>
    </row>
    <row r="1433" spans="8:8">
      <c r="H1433"/>
    </row>
    <row r="1434" spans="8:8">
      <c r="H1434"/>
    </row>
    <row r="1435" spans="8:8">
      <c r="H1435"/>
    </row>
    <row r="1436" spans="8:8">
      <c r="H1436"/>
    </row>
    <row r="1437" spans="8:8">
      <c r="H1437"/>
    </row>
    <row r="1438" spans="8:8">
      <c r="H1438"/>
    </row>
    <row r="1439" spans="8:8">
      <c r="H1439"/>
    </row>
    <row r="1440" spans="8:8">
      <c r="H1440"/>
    </row>
    <row r="1441" spans="8:8">
      <c r="H1441"/>
    </row>
    <row r="1442" spans="8:8">
      <c r="H1442"/>
    </row>
    <row r="1443" spans="8:8">
      <c r="H1443"/>
    </row>
    <row r="1444" spans="8:8">
      <c r="H1444"/>
    </row>
    <row r="1445" spans="8:8">
      <c r="H1445"/>
    </row>
    <row r="1446" spans="8:8">
      <c r="H1446"/>
    </row>
    <row r="1447" spans="8:8">
      <c r="H1447"/>
    </row>
    <row r="1448" spans="8:8">
      <c r="H1448"/>
    </row>
    <row r="1449" spans="8:8">
      <c r="H1449"/>
    </row>
    <row r="1450" spans="8:8">
      <c r="H1450"/>
    </row>
    <row r="1451" spans="8:8">
      <c r="H1451"/>
    </row>
    <row r="1452" spans="8:8">
      <c r="H1452"/>
    </row>
    <row r="1453" spans="8:8">
      <c r="H1453"/>
    </row>
    <row r="1454" spans="8:8">
      <c r="H1454"/>
    </row>
  </sheetData>
  <sortState xmlns:xlrd2="http://schemas.microsoft.com/office/spreadsheetml/2017/richdata2" ref="A520:D565">
    <sortCondition ref="A520:A565"/>
  </sortState>
  <mergeCells count="3">
    <mergeCell ref="K11:K12"/>
    <mergeCell ref="K19:L19"/>
    <mergeCell ref="J22:L22"/>
  </mergeCells>
  <pageMargins left="0.511811024" right="0.511811024" top="0.78740157499999996" bottom="0.78740157499999996" header="0.31496062000000002" footer="0.31496062000000002"/>
  <pageSetup paperSize="9" orientation="portrait" r:id="rId1"/>
  <headerFooter>
    <oddHeader>&amp;R&amp;"Calibri"&amp;10&amp;K000000#interna&amp;1#</oddHead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37BFFC-8636-4147-9A52-3DFA7FADB11D}">
  <dimension ref="A1:N1454"/>
  <sheetViews>
    <sheetView zoomScaleNormal="100" workbookViewId="0">
      <selection activeCell="H27" sqref="H27"/>
    </sheetView>
  </sheetViews>
  <sheetFormatPr defaultRowHeight="15"/>
  <cols>
    <col min="2" max="2" width="42.42578125" style="63" bestFit="1" customWidth="1"/>
    <col min="3" max="3" width="7.5703125" customWidth="1"/>
    <col min="4" max="4" width="33.5703125" bestFit="1" customWidth="1"/>
    <col min="5" max="5" width="10.5703125" style="3" bestFit="1" customWidth="1"/>
    <col min="6" max="6" width="10.140625" style="55" bestFit="1" customWidth="1"/>
    <col min="7" max="7" width="34.42578125" customWidth="1"/>
    <col min="8" max="8" width="8.7109375" style="25"/>
    <col min="9" max="9" width="8.140625" style="25" bestFit="1" customWidth="1"/>
    <col min="13" max="14" width="8.140625" bestFit="1" customWidth="1"/>
  </cols>
  <sheetData>
    <row r="1" spans="1:13">
      <c r="A1" t="s">
        <v>11609</v>
      </c>
    </row>
    <row r="2" spans="1:13" ht="15.75" thickBot="1">
      <c r="G2" s="2"/>
    </row>
    <row r="3" spans="1:13">
      <c r="A3" s="3" t="s">
        <v>7439</v>
      </c>
      <c r="B3" s="64" t="s">
        <v>2</v>
      </c>
      <c r="C3" s="3" t="s">
        <v>3</v>
      </c>
      <c r="D3" s="3" t="s">
        <v>4</v>
      </c>
      <c r="E3" s="3" t="s">
        <v>6</v>
      </c>
      <c r="F3" s="55" t="s">
        <v>7</v>
      </c>
      <c r="G3" s="8" t="s">
        <v>8</v>
      </c>
      <c r="H3" s="42">
        <v>150</v>
      </c>
    </row>
    <row r="4" spans="1:13">
      <c r="A4" t="str">
        <f>_xlfn.XLOOKUP(B4,Rotineiros!B$1:B$5000,Rotineiros!A$1:A$5000)</f>
        <v>C1133447</v>
      </c>
      <c r="B4" t="s">
        <v>16869</v>
      </c>
      <c r="C4" t="s">
        <v>2194</v>
      </c>
      <c r="D4" t="s">
        <v>16870</v>
      </c>
      <c r="E4" s="3" t="str">
        <f>_xlfn.XLOOKUP(A4,'Badge Arqueiro'!A$1:A$170,'Badge Arqueiro'!B$1:B$170,"0")</f>
        <v>0</v>
      </c>
      <c r="F4" s="55" t="str">
        <f>_xlfn.XLOOKUP(A4,Comiters!A$1:A$999,Comiters!B$1:B$999,"0")</f>
        <v>0</v>
      </c>
      <c r="G4" s="4" t="s">
        <v>9</v>
      </c>
      <c r="H4" s="43">
        <v>97</v>
      </c>
      <c r="I4" s="44">
        <f>H4/$H$3</f>
        <v>0.64666666666666661</v>
      </c>
      <c r="M4">
        <f>IF(D4=D5,1111111111,0)</f>
        <v>0</v>
      </c>
    </row>
    <row r="5" spans="1:13">
      <c r="A5" t="str">
        <f>_xlfn.XLOOKUP(B5,Rotineiros!B$1:B$5000,Rotineiros!A$1:A$5000)</f>
        <v>C1279152</v>
      </c>
      <c r="B5" t="s">
        <v>7360</v>
      </c>
      <c r="C5" t="s">
        <v>17525</v>
      </c>
      <c r="D5" t="s">
        <v>17864</v>
      </c>
      <c r="E5" s="3" t="str">
        <f>_xlfn.XLOOKUP(A5,'Badge Arqueiro'!A$1:A$170,'Badge Arqueiro'!B$1:B$170,"0")</f>
        <v>0</v>
      </c>
      <c r="F5" s="55" t="str">
        <f>_xlfn.XLOOKUP(A5,Comiters!A$1:A$999,Comiters!B$1:B$999,"0")</f>
        <v>0</v>
      </c>
      <c r="G5" s="10" t="s">
        <v>15</v>
      </c>
      <c r="H5" s="45">
        <v>50</v>
      </c>
      <c r="I5" s="44">
        <f t="shared" ref="I5:I21" si="0">H5/$H$3</f>
        <v>0.33333333333333331</v>
      </c>
      <c r="M5">
        <f t="shared" ref="M5:M68" si="1">IF(D5=D6,1111111111,0)</f>
        <v>0</v>
      </c>
    </row>
    <row r="6" spans="1:13">
      <c r="A6" t="str">
        <f>_xlfn.XLOOKUP(B6,Rotineiros!B$1:B$5000,Rotineiros!A$1:A$5000)</f>
        <v>C1311628</v>
      </c>
      <c r="B6" t="s">
        <v>14931</v>
      </c>
      <c r="C6" t="s">
        <v>16039</v>
      </c>
      <c r="D6" t="s">
        <v>14933</v>
      </c>
      <c r="E6" s="3" t="str">
        <f>_xlfn.XLOOKUP(A6,'Badge Arqueiro'!A$1:A$170,'Badge Arqueiro'!B$1:B$170,"0")</f>
        <v>0</v>
      </c>
      <c r="F6" s="55" t="str">
        <f>_xlfn.XLOOKUP(A6,Comiters!A$1:A$999,Comiters!B$1:B$999,"0")</f>
        <v>0</v>
      </c>
      <c r="G6" s="4" t="s">
        <v>20</v>
      </c>
      <c r="H6" s="43">
        <v>18</v>
      </c>
      <c r="I6" s="44">
        <f t="shared" si="0"/>
        <v>0.12</v>
      </c>
      <c r="M6">
        <f t="shared" si="1"/>
        <v>0</v>
      </c>
    </row>
    <row r="7" spans="1:13">
      <c r="A7" t="str">
        <f>_xlfn.XLOOKUP(B7,Rotineiros!B$1:B$5000,Rotineiros!A$1:A$5000)</f>
        <v>C1320979</v>
      </c>
      <c r="B7" t="s">
        <v>7448</v>
      </c>
      <c r="C7" t="s">
        <v>4417</v>
      </c>
      <c r="D7" t="s">
        <v>7475</v>
      </c>
      <c r="E7" s="3">
        <f>_xlfn.XLOOKUP(A7,'Badge Arqueiro'!A$1:A$170,'Badge Arqueiro'!B$1:B$170,"0")</f>
        <v>1</v>
      </c>
      <c r="F7" s="55">
        <f>_xlfn.XLOOKUP(A7,Comiters!A$1:A$999,Comiters!B$1:B$999,"0")</f>
        <v>1</v>
      </c>
      <c r="G7" s="10" t="s">
        <v>25</v>
      </c>
      <c r="H7" s="45">
        <v>42</v>
      </c>
      <c r="I7" s="44">
        <f t="shared" si="0"/>
        <v>0.28000000000000003</v>
      </c>
      <c r="M7">
        <f t="shared" si="1"/>
        <v>0</v>
      </c>
    </row>
    <row r="8" spans="1:13">
      <c r="A8" t="str">
        <f>_xlfn.XLOOKUP(B8,Rotineiros!B$1:B$5000,Rotineiros!A$1:A$5000)</f>
        <v>C1321211</v>
      </c>
      <c r="B8" t="s">
        <v>17898</v>
      </c>
      <c r="C8" t="s">
        <v>13891</v>
      </c>
      <c r="D8" t="s">
        <v>17899</v>
      </c>
      <c r="E8" s="3" t="str">
        <f>_xlfn.XLOOKUP(A8,'Badge Arqueiro'!A$1:A$170,'Badge Arqueiro'!B$1:B$170,"0")</f>
        <v>0</v>
      </c>
      <c r="F8" s="55" t="str">
        <f>_xlfn.XLOOKUP(A8,Comiters!A$1:A$999,Comiters!B$1:B$999,"0")</f>
        <v>0</v>
      </c>
      <c r="G8" s="4" t="s">
        <v>15127</v>
      </c>
      <c r="H8" s="43">
        <v>23</v>
      </c>
      <c r="I8" s="44">
        <f t="shared" si="0"/>
        <v>0.15333333333333332</v>
      </c>
      <c r="M8">
        <f t="shared" si="1"/>
        <v>0</v>
      </c>
    </row>
    <row r="9" spans="1:13" ht="15.75" thickBot="1">
      <c r="A9" t="str">
        <f>_xlfn.XLOOKUP(B9,Rotineiros!B$1:B$5000,Rotineiros!A$1:A$5000)</f>
        <v>C1321328</v>
      </c>
      <c r="B9" t="s">
        <v>2719</v>
      </c>
      <c r="C9" t="s">
        <v>12529</v>
      </c>
      <c r="D9" t="s">
        <v>3432</v>
      </c>
      <c r="E9" s="3" t="str">
        <f>_xlfn.XLOOKUP(A9,'Badge Arqueiro'!A$1:A$170,'Badge Arqueiro'!B$1:B$170,"0")</f>
        <v>0</v>
      </c>
      <c r="F9" s="55">
        <f>_xlfn.XLOOKUP(A9,Comiters!A$1:A$999,Comiters!B$1:B$999,"0")</f>
        <v>1</v>
      </c>
      <c r="G9" s="12" t="s">
        <v>15128</v>
      </c>
      <c r="H9" s="46">
        <v>19</v>
      </c>
      <c r="I9" s="44">
        <f t="shared" si="0"/>
        <v>0.12666666666666668</v>
      </c>
      <c r="M9">
        <f t="shared" si="1"/>
        <v>0</v>
      </c>
    </row>
    <row r="10" spans="1:13" ht="15.75" thickBot="1">
      <c r="A10" t="str">
        <f>_xlfn.XLOOKUP(B10,Rotineiros!B$1:B$5000,Rotineiros!A$1:A$5000)</f>
        <v>C1321704</v>
      </c>
      <c r="B10" t="s">
        <v>17304</v>
      </c>
      <c r="C10" t="s">
        <v>1386</v>
      </c>
      <c r="D10" t="s">
        <v>17306</v>
      </c>
      <c r="E10" s="3">
        <f>_xlfn.XLOOKUP(A10,'Badge Arqueiro'!A$1:A$170,'Badge Arqueiro'!B$1:B$170,"0")</f>
        <v>1</v>
      </c>
      <c r="F10" s="55" t="str">
        <f>_xlfn.XLOOKUP(A10,Comiters!A$1:A$999,Comiters!B$1:B$999,"0")</f>
        <v>0</v>
      </c>
      <c r="I10" s="44"/>
      <c r="M10">
        <f t="shared" si="1"/>
        <v>0</v>
      </c>
    </row>
    <row r="11" spans="1:13">
      <c r="A11" t="str">
        <f>_xlfn.XLOOKUP(B11,Rotineiros!B$1:B$5000,Rotineiros!A$1:A$5000)</f>
        <v>C1321759</v>
      </c>
      <c r="B11" t="s">
        <v>17711</v>
      </c>
      <c r="C11" t="s">
        <v>7495</v>
      </c>
      <c r="D11" t="s">
        <v>17712</v>
      </c>
      <c r="E11" s="3" t="str">
        <f>_xlfn.XLOOKUP(A11,'Badge Arqueiro'!A$1:A$170,'Badge Arqueiro'!B$1:B$170,"0")</f>
        <v>0</v>
      </c>
      <c r="F11" s="55" t="str">
        <f>_xlfn.XLOOKUP(A11,Comiters!A$1:A$999,Comiters!B$1:B$999,"0")</f>
        <v>0</v>
      </c>
      <c r="G11" s="8" t="s">
        <v>44</v>
      </c>
      <c r="H11" s="42">
        <v>79</v>
      </c>
      <c r="I11" s="44">
        <f t="shared" si="0"/>
        <v>0.52666666666666662</v>
      </c>
      <c r="K11" s="130">
        <f>SUM(I11:I12)</f>
        <v>0.79333333333333322</v>
      </c>
      <c r="M11">
        <f t="shared" si="1"/>
        <v>0</v>
      </c>
    </row>
    <row r="12" spans="1:13">
      <c r="A12" t="str">
        <f>_xlfn.XLOOKUP(B12,Rotineiros!B$1:B$5000,Rotineiros!A$1:A$5000)</f>
        <v>C1322941</v>
      </c>
      <c r="B12" t="s">
        <v>16395</v>
      </c>
      <c r="C12" t="s">
        <v>3124</v>
      </c>
      <c r="D12" t="s">
        <v>16397</v>
      </c>
      <c r="E12" s="3" t="str">
        <f>_xlfn.XLOOKUP(A12,'Badge Arqueiro'!A$1:A$170,'Badge Arqueiro'!B$1:B$170,"0")</f>
        <v>0</v>
      </c>
      <c r="F12" s="55">
        <f>_xlfn.XLOOKUP(A12,Comiters!A$1:A$999,Comiters!B$1:B$999,"0")</f>
        <v>1</v>
      </c>
      <c r="G12" s="4" t="s">
        <v>49</v>
      </c>
      <c r="H12" s="43">
        <v>40</v>
      </c>
      <c r="I12" s="44">
        <f t="shared" si="0"/>
        <v>0.26666666666666666</v>
      </c>
      <c r="K12" s="130"/>
      <c r="M12">
        <f t="shared" si="1"/>
        <v>0</v>
      </c>
    </row>
    <row r="13" spans="1:13">
      <c r="A13" t="str">
        <f>_xlfn.XLOOKUP(B13,Rotineiros!B$1:B$5000,Rotineiros!A$1:A$5000)</f>
        <v>C1323500</v>
      </c>
      <c r="B13" t="s">
        <v>17859</v>
      </c>
      <c r="C13" t="s">
        <v>1526</v>
      </c>
      <c r="D13" t="s">
        <v>17860</v>
      </c>
      <c r="E13" s="3" t="str">
        <f>_xlfn.XLOOKUP(A13,'Badge Arqueiro'!A$1:A$170,'Badge Arqueiro'!B$1:B$170,"0")</f>
        <v>0</v>
      </c>
      <c r="F13" s="55" t="str">
        <f>_xlfn.XLOOKUP(A13,Comiters!A$1:A$999,Comiters!B$1:B$999,"0")</f>
        <v>0</v>
      </c>
      <c r="G13" s="10" t="s">
        <v>54</v>
      </c>
      <c r="H13" s="45">
        <v>18</v>
      </c>
      <c r="I13" s="44">
        <f t="shared" si="0"/>
        <v>0.12</v>
      </c>
      <c r="M13">
        <f t="shared" si="1"/>
        <v>0</v>
      </c>
    </row>
    <row r="14" spans="1:13" ht="15.75" thickBot="1">
      <c r="A14" t="str">
        <f>_xlfn.XLOOKUP(B14,Rotineiros!B$1:B$5000,Rotineiros!A$1:A$5000)</f>
        <v>C1324394</v>
      </c>
      <c r="B14" t="s">
        <v>2987</v>
      </c>
      <c r="C14" t="s">
        <v>17891</v>
      </c>
      <c r="D14" t="s">
        <v>3169</v>
      </c>
      <c r="E14" s="3" t="str">
        <f>_xlfn.XLOOKUP(A14,'Badge Arqueiro'!A$1:A$170,'Badge Arqueiro'!B$1:B$170,"0")</f>
        <v>0</v>
      </c>
      <c r="F14" s="55" t="str">
        <f>_xlfn.XLOOKUP(A14,Comiters!A$1:A$999,Comiters!B$1:B$999,"0")</f>
        <v>0</v>
      </c>
      <c r="G14" s="6" t="s">
        <v>12128</v>
      </c>
      <c r="H14" s="47">
        <v>10</v>
      </c>
      <c r="I14" s="44">
        <f t="shared" si="0"/>
        <v>6.6666666666666666E-2</v>
      </c>
      <c r="M14">
        <f t="shared" si="1"/>
        <v>0</v>
      </c>
    </row>
    <row r="15" spans="1:13" ht="15.75" thickBot="1">
      <c r="A15" t="str">
        <f>_xlfn.XLOOKUP(B15,Rotineiros!B$1:B$5000,Rotineiros!A$1:A$5000)</f>
        <v>C1324519</v>
      </c>
      <c r="B15" t="s">
        <v>11800</v>
      </c>
      <c r="C15" t="s">
        <v>17882</v>
      </c>
      <c r="D15" t="s">
        <v>11879</v>
      </c>
      <c r="E15" s="3" t="str">
        <f>_xlfn.XLOOKUP(A15,'Badge Arqueiro'!A$1:A$170,'Badge Arqueiro'!B$1:B$170,"0")</f>
        <v>0</v>
      </c>
      <c r="F15" s="55" t="str">
        <f>_xlfn.XLOOKUP(A15,Comiters!A$1:A$999,Comiters!B$1:B$999,"0")</f>
        <v>0</v>
      </c>
      <c r="I15" s="44"/>
      <c r="M15">
        <f t="shared" si="1"/>
        <v>0</v>
      </c>
    </row>
    <row r="16" spans="1:13">
      <c r="A16" t="str">
        <f>_xlfn.XLOOKUP(B16,Rotineiros!B$1:B$5000,Rotineiros!A$1:A$5000)</f>
        <v>C1324630</v>
      </c>
      <c r="B16" t="s">
        <v>14276</v>
      </c>
      <c r="C16" t="s">
        <v>12039</v>
      </c>
      <c r="D16" t="s">
        <v>14294</v>
      </c>
      <c r="E16" s="3" t="str">
        <f>_xlfn.XLOOKUP(A16,'Badge Arqueiro'!A$1:A$170,'Badge Arqueiro'!B$1:B$170,"0")</f>
        <v>0</v>
      </c>
      <c r="F16" s="55">
        <f>_xlfn.XLOOKUP(A16,Comiters!A$1:A$999,Comiters!B$1:B$999,"0")</f>
        <v>1</v>
      </c>
      <c r="G16" s="8" t="s">
        <v>68</v>
      </c>
      <c r="H16" s="42">
        <v>139</v>
      </c>
      <c r="I16" s="44">
        <f t="shared" si="0"/>
        <v>0.92666666666666664</v>
      </c>
      <c r="M16">
        <f t="shared" si="1"/>
        <v>0</v>
      </c>
    </row>
    <row r="17" spans="1:13">
      <c r="A17" t="str">
        <f>_xlfn.XLOOKUP(B17,Rotineiros!B$1:B$5000,Rotineiros!A$1:A$5000)</f>
        <v>C1325306</v>
      </c>
      <c r="B17" t="s">
        <v>11100</v>
      </c>
      <c r="C17" t="s">
        <v>11384</v>
      </c>
      <c r="D17" t="s">
        <v>4380</v>
      </c>
      <c r="E17" s="3" t="str">
        <f>_xlfn.XLOOKUP(A17,'Badge Arqueiro'!A$1:A$170,'Badge Arqueiro'!B$1:B$170,"0")</f>
        <v>0</v>
      </c>
      <c r="F17" s="55" t="str">
        <f>_xlfn.XLOOKUP(A17,Comiters!A$1:A$999,Comiters!B$1:B$999,"0")</f>
        <v>0</v>
      </c>
      <c r="G17" s="4" t="s">
        <v>9</v>
      </c>
      <c r="H17" s="43">
        <v>90</v>
      </c>
      <c r="I17" s="44">
        <f t="shared" si="0"/>
        <v>0.6</v>
      </c>
      <c r="M17">
        <f t="shared" si="1"/>
        <v>0</v>
      </c>
    </row>
    <row r="18" spans="1:13">
      <c r="A18" t="str">
        <f>_xlfn.XLOOKUP(B18,Rotineiros!B$1:B$5000,Rotineiros!A$1:A$5000)</f>
        <v>C1325307</v>
      </c>
      <c r="B18" t="s">
        <v>11624</v>
      </c>
      <c r="C18" t="s">
        <v>17892</v>
      </c>
      <c r="D18" t="s">
        <v>11699</v>
      </c>
      <c r="E18" s="3">
        <f>_xlfn.XLOOKUP(A18,'Badge Arqueiro'!A$1:A$170,'Badge Arqueiro'!B$1:B$170,"0")</f>
        <v>1</v>
      </c>
      <c r="F18" s="55">
        <f>_xlfn.XLOOKUP(A18,Comiters!A$1:A$999,Comiters!B$1:B$999,"0")</f>
        <v>1</v>
      </c>
      <c r="G18" s="10" t="s">
        <v>15</v>
      </c>
      <c r="H18" s="56">
        <v>48</v>
      </c>
      <c r="I18" s="44">
        <f t="shared" si="0"/>
        <v>0.32</v>
      </c>
      <c r="M18">
        <f t="shared" si="1"/>
        <v>0</v>
      </c>
    </row>
    <row r="19" spans="1:13">
      <c r="A19" t="str">
        <f>_xlfn.XLOOKUP(B19,Rotineiros!B$1:B$5000,Rotineiros!A$1:A$5000)</f>
        <v>C1325731</v>
      </c>
      <c r="B19" t="s">
        <v>7363</v>
      </c>
      <c r="C19" t="s">
        <v>2455</v>
      </c>
      <c r="D19" t="s">
        <v>11721</v>
      </c>
      <c r="E19" s="3" t="str">
        <f>_xlfn.XLOOKUP(A19,'Badge Arqueiro'!A$1:A$170,'Badge Arqueiro'!B$1:B$170,"0")</f>
        <v>0</v>
      </c>
      <c r="F19" s="55">
        <f>_xlfn.XLOOKUP(A19,Comiters!A$1:A$999,Comiters!B$1:B$999,"0")</f>
        <v>1</v>
      </c>
      <c r="G19" s="4" t="s">
        <v>80</v>
      </c>
      <c r="H19" s="43">
        <v>13</v>
      </c>
      <c r="I19" s="44">
        <f t="shared" si="0"/>
        <v>8.666666666666667E-2</v>
      </c>
      <c r="K19" s="137"/>
      <c r="L19" s="137"/>
      <c r="M19">
        <f t="shared" si="1"/>
        <v>0</v>
      </c>
    </row>
    <row r="20" spans="1:13">
      <c r="A20" t="str">
        <f>_xlfn.XLOOKUP(B20,Rotineiros!B$1:B$5000,Rotineiros!A$1:A$5000)</f>
        <v>C1326000</v>
      </c>
      <c r="B20" t="s">
        <v>3989</v>
      </c>
      <c r="C20" t="s">
        <v>16278</v>
      </c>
      <c r="D20" t="s">
        <v>4156</v>
      </c>
      <c r="E20" s="3" t="str">
        <f>_xlfn.XLOOKUP(A20,'Badge Arqueiro'!A$1:A$170,'Badge Arqueiro'!B$1:B$170,"0")</f>
        <v>0</v>
      </c>
      <c r="F20" s="55">
        <f>_xlfn.XLOOKUP(A20,Comiters!A$1:A$999,Comiters!B$1:B$999,"0")</f>
        <v>1</v>
      </c>
      <c r="G20" s="10" t="s">
        <v>85</v>
      </c>
      <c r="H20" s="45">
        <v>7</v>
      </c>
      <c r="I20" s="44">
        <f t="shared" si="0"/>
        <v>4.6666666666666669E-2</v>
      </c>
      <c r="M20">
        <f t="shared" si="1"/>
        <v>0</v>
      </c>
    </row>
    <row r="21" spans="1:13" ht="15.75" thickBot="1">
      <c r="A21" t="str">
        <f>_xlfn.XLOOKUP(B21,Rotineiros!B$1:B$5000,Rotineiros!A$1:A$5000)</f>
        <v>C1326891</v>
      </c>
      <c r="B21" t="s">
        <v>16274</v>
      </c>
      <c r="C21" t="s">
        <v>14576</v>
      </c>
      <c r="D21" t="s">
        <v>16275</v>
      </c>
      <c r="E21" s="3" t="str">
        <f>_xlfn.XLOOKUP(A21,'Badge Arqueiro'!A$1:A$170,'Badge Arqueiro'!B$1:B$170,"0")</f>
        <v>0</v>
      </c>
      <c r="F21" s="55">
        <f>_xlfn.XLOOKUP(A21,Comiters!A$1:A$999,Comiters!B$1:B$999,"0")</f>
        <v>1</v>
      </c>
      <c r="G21" s="6" t="s">
        <v>15</v>
      </c>
      <c r="H21" s="47">
        <v>2</v>
      </c>
      <c r="I21" s="44">
        <f t="shared" si="0"/>
        <v>1.3333333333333334E-2</v>
      </c>
      <c r="J21" s="2"/>
      <c r="M21">
        <f t="shared" si="1"/>
        <v>0</v>
      </c>
    </row>
    <row r="22" spans="1:13">
      <c r="A22" t="str">
        <f>_xlfn.XLOOKUP(B22,Rotineiros!B$1:B$5000,Rotineiros!A$1:A$5000)</f>
        <v>C1326922</v>
      </c>
      <c r="B22" t="s">
        <v>2552</v>
      </c>
      <c r="C22" t="s">
        <v>1728</v>
      </c>
      <c r="D22" t="s">
        <v>2554</v>
      </c>
      <c r="E22" s="3">
        <f>_xlfn.XLOOKUP(A22,'Badge Arqueiro'!A$1:A$170,'Badge Arqueiro'!B$1:B$170,"0")</f>
        <v>1</v>
      </c>
      <c r="F22" s="55">
        <f>_xlfn.XLOOKUP(A22,Comiters!A$1:A$999,Comiters!B$1:B$999,"0")</f>
        <v>1</v>
      </c>
      <c r="J22" s="136"/>
      <c r="K22" s="136"/>
      <c r="L22" s="136"/>
      <c r="M22">
        <f t="shared" si="1"/>
        <v>0</v>
      </c>
    </row>
    <row r="23" spans="1:13">
      <c r="A23" t="str">
        <f>_xlfn.XLOOKUP(B23,Rotineiros!B$1:B$5000,Rotineiros!A$1:A$5000)</f>
        <v>C1326944</v>
      </c>
      <c r="B23" t="s">
        <v>15382</v>
      </c>
      <c r="C23" t="s">
        <v>168</v>
      </c>
      <c r="D23" t="s">
        <v>15384</v>
      </c>
      <c r="E23" s="3" t="str">
        <f>_xlfn.XLOOKUP(A23,'Badge Arqueiro'!A$1:A$170,'Badge Arqueiro'!B$1:B$170,"0")</f>
        <v>0</v>
      </c>
      <c r="F23" s="55" t="str">
        <f>_xlfn.XLOOKUP(A23,Comiters!A$1:A$999,Comiters!B$1:B$999,"0")</f>
        <v>0</v>
      </c>
      <c r="H23"/>
      <c r="J23" s="99"/>
      <c r="M23">
        <f t="shared" si="1"/>
        <v>0</v>
      </c>
    </row>
    <row r="24" spans="1:13">
      <c r="A24" t="str">
        <f>_xlfn.XLOOKUP(B24,Rotineiros!B$1:B$5000,Rotineiros!A$1:A$5000)</f>
        <v>C1326986</v>
      </c>
      <c r="B24" t="s">
        <v>17483</v>
      </c>
      <c r="C24" t="s">
        <v>17167</v>
      </c>
      <c r="D24" t="s">
        <v>17485</v>
      </c>
      <c r="E24" s="3" t="str">
        <f>_xlfn.XLOOKUP(A24,'Badge Arqueiro'!A$1:A$170,'Badge Arqueiro'!B$1:B$170,"0")</f>
        <v>0</v>
      </c>
      <c r="F24" s="55">
        <f>_xlfn.XLOOKUP(A24,Comiters!A$1:A$999,Comiters!B$1:B$999,"0")</f>
        <v>1</v>
      </c>
      <c r="H24"/>
      <c r="J24" s="99"/>
      <c r="M24">
        <f t="shared" si="1"/>
        <v>0</v>
      </c>
    </row>
    <row r="25" spans="1:13">
      <c r="A25" t="str">
        <f>_xlfn.XLOOKUP(B25,Rotineiros!B$1:B$5000,Rotineiros!A$1:A$5000)</f>
        <v>C1327706</v>
      </c>
      <c r="B25" t="s">
        <v>13640</v>
      </c>
      <c r="C25" t="s">
        <v>14002</v>
      </c>
      <c r="D25" t="s">
        <v>13641</v>
      </c>
      <c r="E25" s="3" t="str">
        <f>_xlfn.XLOOKUP(A25,'Badge Arqueiro'!A$1:A$170,'Badge Arqueiro'!B$1:B$170,"0")</f>
        <v>0</v>
      </c>
      <c r="F25" s="55" t="str">
        <f>_xlfn.XLOOKUP(A25,Comiters!A$1:A$999,Comiters!B$1:B$999,"0")</f>
        <v>0</v>
      </c>
      <c r="H25"/>
      <c r="J25" s="99"/>
      <c r="M25">
        <f t="shared" si="1"/>
        <v>0</v>
      </c>
    </row>
    <row r="26" spans="1:13">
      <c r="A26" t="str">
        <f>_xlfn.XLOOKUP(B26,Rotineiros!B$1:B$5000,Rotineiros!A$1:A$5000)</f>
        <v>C1327735</v>
      </c>
      <c r="B26" t="s">
        <v>17748</v>
      </c>
      <c r="C26" t="s">
        <v>17874</v>
      </c>
      <c r="D26" t="s">
        <v>17749</v>
      </c>
      <c r="E26" s="3" t="str">
        <f>_xlfn.XLOOKUP(A26,'Badge Arqueiro'!A$1:A$170,'Badge Arqueiro'!B$1:B$170,"0")</f>
        <v>0</v>
      </c>
      <c r="F26" s="55">
        <f>_xlfn.XLOOKUP(A26,Comiters!A$1:A$999,Comiters!B$1:B$999,"0")</f>
        <v>1</v>
      </c>
      <c r="H26"/>
      <c r="M26">
        <f t="shared" si="1"/>
        <v>0</v>
      </c>
    </row>
    <row r="27" spans="1:13">
      <c r="A27" t="str">
        <f>_xlfn.XLOOKUP(B27,Rotineiros!B$1:B$5000,Rotineiros!A$1:A$5000)</f>
        <v>C1328533</v>
      </c>
      <c r="B27" t="s">
        <v>13105</v>
      </c>
      <c r="C27" t="s">
        <v>17878</v>
      </c>
      <c r="D27" t="s">
        <v>13107</v>
      </c>
      <c r="E27" s="3" t="str">
        <f>_xlfn.XLOOKUP(A27,'Badge Arqueiro'!A$1:A$170,'Badge Arqueiro'!B$1:B$170,"0")</f>
        <v>0</v>
      </c>
      <c r="F27" s="55" t="str">
        <f>_xlfn.XLOOKUP(A27,Comiters!A$1:A$999,Comiters!B$1:B$999,"0")</f>
        <v>0</v>
      </c>
      <c r="H27"/>
      <c r="M27">
        <f t="shared" si="1"/>
        <v>0</v>
      </c>
    </row>
    <row r="28" spans="1:13">
      <c r="A28" t="str">
        <f>_xlfn.XLOOKUP(B28,Rotineiros!B$1:B$5000,Rotineiros!A$1:A$5000)</f>
        <v>C1328679</v>
      </c>
      <c r="B28" t="s">
        <v>11618</v>
      </c>
      <c r="C28" t="s">
        <v>15561</v>
      </c>
      <c r="D28" t="s">
        <v>11694</v>
      </c>
      <c r="E28" s="3" t="str">
        <f>_xlfn.XLOOKUP(A28,'Badge Arqueiro'!A$1:A$170,'Badge Arqueiro'!B$1:B$170,"0")</f>
        <v>0</v>
      </c>
      <c r="F28" s="55" t="str">
        <f>_xlfn.XLOOKUP(A28,Comiters!A$1:A$999,Comiters!B$1:B$999,"0")</f>
        <v>0</v>
      </c>
      <c r="H28"/>
      <c r="M28">
        <f t="shared" si="1"/>
        <v>0</v>
      </c>
    </row>
    <row r="29" spans="1:13">
      <c r="A29" t="str">
        <f>_xlfn.XLOOKUP(B29,Rotineiros!B$1:B$5000,Rotineiros!A$1:A$5000)</f>
        <v>C1329788</v>
      </c>
      <c r="B29" t="s">
        <v>16365</v>
      </c>
      <c r="C29" t="s">
        <v>3455</v>
      </c>
      <c r="D29" t="s">
        <v>16366</v>
      </c>
      <c r="E29" s="3" t="str">
        <f>_xlfn.XLOOKUP(A29,'Badge Arqueiro'!A$1:A$170,'Badge Arqueiro'!B$1:B$170,"0")</f>
        <v>0</v>
      </c>
      <c r="F29" s="55" t="str">
        <f>_xlfn.XLOOKUP(A29,Comiters!A$1:A$999,Comiters!B$1:B$999,"0")</f>
        <v>0</v>
      </c>
      <c r="H29"/>
      <c r="M29">
        <f t="shared" si="1"/>
        <v>0</v>
      </c>
    </row>
    <row r="30" spans="1:13">
      <c r="A30" t="str">
        <f>_xlfn.XLOOKUP(B30,Rotineiros!B$1:B$5000,Rotineiros!A$1:A$5000)</f>
        <v>C1330351</v>
      </c>
      <c r="B30" t="s">
        <v>15860</v>
      </c>
      <c r="C30" t="s">
        <v>4062</v>
      </c>
      <c r="D30" t="s">
        <v>15861</v>
      </c>
      <c r="E30" s="3" t="str">
        <f>_xlfn.XLOOKUP(A30,'Badge Arqueiro'!A$1:A$170,'Badge Arqueiro'!B$1:B$170,"0")</f>
        <v>0</v>
      </c>
      <c r="F30" s="55">
        <f>_xlfn.XLOOKUP(A30,Comiters!A$1:A$999,Comiters!B$1:B$999,"0")</f>
        <v>1</v>
      </c>
      <c r="H30"/>
      <c r="M30">
        <f t="shared" si="1"/>
        <v>0</v>
      </c>
    </row>
    <row r="31" spans="1:13">
      <c r="A31" t="str">
        <f>_xlfn.XLOOKUP(B31,Rotineiros!B$1:B$5000,Rotineiros!A$1:A$5000)</f>
        <v>C1331235</v>
      </c>
      <c r="B31" t="s">
        <v>15337</v>
      </c>
      <c r="C31" t="s">
        <v>17869</v>
      </c>
      <c r="D31" t="s">
        <v>15338</v>
      </c>
      <c r="E31" s="3" t="str">
        <f>_xlfn.XLOOKUP(A31,'Badge Arqueiro'!A$1:A$170,'Badge Arqueiro'!B$1:B$170,"0")</f>
        <v>0</v>
      </c>
      <c r="F31" s="55" t="str">
        <f>_xlfn.XLOOKUP(A31,Comiters!A$1:A$999,Comiters!B$1:B$999,"0")</f>
        <v>0</v>
      </c>
      <c r="H31"/>
      <c r="M31">
        <f t="shared" si="1"/>
        <v>0</v>
      </c>
    </row>
    <row r="32" spans="1:13">
      <c r="A32" t="s">
        <v>14757</v>
      </c>
      <c r="B32" t="s">
        <v>17562</v>
      </c>
      <c r="C32" t="s">
        <v>17903</v>
      </c>
      <c r="D32" t="s">
        <v>17564</v>
      </c>
      <c r="E32" s="3" t="str">
        <f>_xlfn.XLOOKUP(A32,'Badge Arqueiro'!A$1:A$170,'Badge Arqueiro'!B$1:B$170,"0")</f>
        <v>0</v>
      </c>
      <c r="F32" s="55" t="str">
        <f>_xlfn.XLOOKUP(A32,Comiters!A$1:A$999,Comiters!B$1:B$999,"0")</f>
        <v>0</v>
      </c>
      <c r="H32"/>
      <c r="M32">
        <f t="shared" si="1"/>
        <v>0</v>
      </c>
    </row>
    <row r="33" spans="1:13">
      <c r="A33" t="str">
        <f>_xlfn.XLOOKUP(B33,Rotineiros!B$1:B$5000,Rotineiros!A$1:A$5000)</f>
        <v>C1331360</v>
      </c>
      <c r="B33" t="s">
        <v>15286</v>
      </c>
      <c r="C33" t="s">
        <v>14895</v>
      </c>
      <c r="D33" t="s">
        <v>15287</v>
      </c>
      <c r="E33" s="3" t="str">
        <f>_xlfn.XLOOKUP(A33,'Badge Arqueiro'!A$1:A$170,'Badge Arqueiro'!B$1:B$170,"0")</f>
        <v>0</v>
      </c>
      <c r="F33" s="55" t="str">
        <f>_xlfn.XLOOKUP(A33,Comiters!A$1:A$999,Comiters!B$1:B$999,"0")</f>
        <v>0</v>
      </c>
      <c r="H33"/>
      <c r="M33">
        <f t="shared" si="1"/>
        <v>0</v>
      </c>
    </row>
    <row r="34" spans="1:13">
      <c r="A34" t="str">
        <f>_xlfn.XLOOKUP(B34,Rotineiros!B$1:B$5000,Rotineiros!A$1:A$5000)</f>
        <v>C1331405</v>
      </c>
      <c r="B34" t="s">
        <v>17280</v>
      </c>
      <c r="C34" t="s">
        <v>2240</v>
      </c>
      <c r="D34" t="s">
        <v>17281</v>
      </c>
      <c r="E34" s="3" t="str">
        <f>_xlfn.XLOOKUP(A34,'Badge Arqueiro'!A$1:A$170,'Badge Arqueiro'!B$1:B$170,"0")</f>
        <v>0</v>
      </c>
      <c r="F34" s="55" t="str">
        <f>_xlfn.XLOOKUP(A34,Comiters!A$1:A$999,Comiters!B$1:B$999,"0")</f>
        <v>0</v>
      </c>
      <c r="H34"/>
      <c r="M34">
        <f t="shared" si="1"/>
        <v>0</v>
      </c>
    </row>
    <row r="35" spans="1:13">
      <c r="A35" t="str">
        <f>_xlfn.XLOOKUP(B35,Rotineiros!B$1:B$5000,Rotineiros!A$1:A$5000)</f>
        <v>C1331627</v>
      </c>
      <c r="B35" t="s">
        <v>14409</v>
      </c>
      <c r="C35" t="s">
        <v>15957</v>
      </c>
      <c r="D35" t="s">
        <v>14411</v>
      </c>
      <c r="E35" s="3" t="str">
        <f>_xlfn.XLOOKUP(A35,'Badge Arqueiro'!A$1:A$170,'Badge Arqueiro'!B$1:B$170,"0")</f>
        <v>0</v>
      </c>
      <c r="F35" s="55">
        <f>_xlfn.XLOOKUP(A35,Comiters!A$1:A$999,Comiters!B$1:B$999,"0")</f>
        <v>1</v>
      </c>
      <c r="H35"/>
      <c r="M35">
        <f t="shared" si="1"/>
        <v>0</v>
      </c>
    </row>
    <row r="36" spans="1:13">
      <c r="A36" t="str">
        <f>_xlfn.XLOOKUP(B36,Rotineiros!B$1:B$5000,Rotineiros!A$1:A$5000)</f>
        <v>C1332022</v>
      </c>
      <c r="B36" t="s">
        <v>17157</v>
      </c>
      <c r="C36" t="s">
        <v>4060</v>
      </c>
      <c r="D36" t="s">
        <v>17159</v>
      </c>
      <c r="E36" s="3" t="str">
        <f>_xlfn.XLOOKUP(A36,'Badge Arqueiro'!A$1:A$170,'Badge Arqueiro'!B$1:B$170,"0")</f>
        <v>0</v>
      </c>
      <c r="F36" s="55" t="str">
        <f>_xlfn.XLOOKUP(A36,Comiters!A$1:A$999,Comiters!B$1:B$999,"0")</f>
        <v>0</v>
      </c>
      <c r="H36"/>
      <c r="M36">
        <f t="shared" si="1"/>
        <v>0</v>
      </c>
    </row>
    <row r="37" spans="1:13">
      <c r="A37" t="str">
        <f>_xlfn.XLOOKUP(B37,Rotineiros!B$1:B$5000,Rotineiros!A$1:A$5000)</f>
        <v>C1332308</v>
      </c>
      <c r="B37" t="s">
        <v>16193</v>
      </c>
      <c r="C37" t="s">
        <v>17896</v>
      </c>
      <c r="D37" t="s">
        <v>16194</v>
      </c>
      <c r="E37" s="3" t="str">
        <f>_xlfn.XLOOKUP(A37,'Badge Arqueiro'!A$1:A$170,'Badge Arqueiro'!B$1:B$170,"0")</f>
        <v>0</v>
      </c>
      <c r="F37" s="55">
        <f>_xlfn.XLOOKUP(A37,Comiters!A$1:A$999,Comiters!B$1:B$999,"0")</f>
        <v>1</v>
      </c>
      <c r="H37"/>
      <c r="M37">
        <f t="shared" si="1"/>
        <v>0</v>
      </c>
    </row>
    <row r="38" spans="1:13">
      <c r="A38" t="str">
        <f>_xlfn.XLOOKUP(B38,Rotineiros!B$1:B$5000,Rotineiros!A$1:A$5000)</f>
        <v>C1332602</v>
      </c>
      <c r="B38" t="s">
        <v>17108</v>
      </c>
      <c r="C38" t="s">
        <v>14660</v>
      </c>
      <c r="D38" t="s">
        <v>17109</v>
      </c>
      <c r="E38" s="3" t="str">
        <f>_xlfn.XLOOKUP(A38,'Badge Arqueiro'!A$1:A$170,'Badge Arqueiro'!B$1:B$170,"0")</f>
        <v>0</v>
      </c>
      <c r="F38" s="55" t="str">
        <f>_xlfn.XLOOKUP(A38,Comiters!A$1:A$999,Comiters!B$1:B$999,"0")</f>
        <v>0</v>
      </c>
      <c r="H38"/>
      <c r="M38">
        <f t="shared" si="1"/>
        <v>0</v>
      </c>
    </row>
    <row r="39" spans="1:13">
      <c r="A39" t="str">
        <f>_xlfn.XLOOKUP(B39,Rotineiros!B$1:B$5000,Rotineiros!A$1:A$5000)</f>
        <v>C1332869</v>
      </c>
      <c r="B39" t="s">
        <v>16778</v>
      </c>
      <c r="C39" t="s">
        <v>16126</v>
      </c>
      <c r="D39" t="s">
        <v>16780</v>
      </c>
      <c r="E39" s="3" t="str">
        <f>_xlfn.XLOOKUP(A39,'Badge Arqueiro'!A$1:A$170,'Badge Arqueiro'!B$1:B$170,"0")</f>
        <v>0</v>
      </c>
      <c r="F39" s="55" t="str">
        <f>_xlfn.XLOOKUP(A39,Comiters!A$1:A$999,Comiters!B$1:B$999,"0")</f>
        <v>0</v>
      </c>
      <c r="H39"/>
      <c r="M39">
        <f t="shared" si="1"/>
        <v>0</v>
      </c>
    </row>
    <row r="40" spans="1:13">
      <c r="A40" t="str">
        <f>_xlfn.XLOOKUP(B40,Rotineiros!B$1:B$5000,Rotineiros!A$1:A$5000)</f>
        <v>C1333213</v>
      </c>
      <c r="B40" t="s">
        <v>17049</v>
      </c>
      <c r="C40" t="s">
        <v>971</v>
      </c>
      <c r="D40" t="s">
        <v>17051</v>
      </c>
      <c r="E40" s="3" t="str">
        <f>_xlfn.XLOOKUP(A40,'Badge Arqueiro'!A$1:A$170,'Badge Arqueiro'!B$1:B$170,"0")</f>
        <v>0</v>
      </c>
      <c r="F40" s="55" t="str">
        <f>_xlfn.XLOOKUP(A40,Comiters!A$1:A$999,Comiters!B$1:B$999,"0")</f>
        <v>0</v>
      </c>
      <c r="H40"/>
      <c r="M40">
        <f t="shared" si="1"/>
        <v>0</v>
      </c>
    </row>
    <row r="41" spans="1:13">
      <c r="A41" t="str">
        <f>_xlfn.XLOOKUP(B41,Rotineiros!B$1:B$5000,Rotineiros!A$1:A$5000)</f>
        <v>C1333217</v>
      </c>
      <c r="B41" t="s">
        <v>17410</v>
      </c>
      <c r="C41" t="s">
        <v>2435</v>
      </c>
      <c r="D41" t="s">
        <v>17412</v>
      </c>
      <c r="E41" s="3" t="str">
        <f>_xlfn.XLOOKUP(A41,'Badge Arqueiro'!A$1:A$170,'Badge Arqueiro'!B$1:B$170,"0")</f>
        <v>0</v>
      </c>
      <c r="F41" s="55" t="str">
        <f>_xlfn.XLOOKUP(A41,Comiters!A$1:A$999,Comiters!B$1:B$999,"0")</f>
        <v>0</v>
      </c>
      <c r="H41"/>
      <c r="M41">
        <f t="shared" si="1"/>
        <v>0</v>
      </c>
    </row>
    <row r="42" spans="1:13">
      <c r="A42" t="str">
        <f>_xlfn.XLOOKUP(B42,Rotineiros!B$1:B$5000,Rotineiros!A$1:A$5000)</f>
        <v>F0268754</v>
      </c>
      <c r="B42" t="s">
        <v>675</v>
      </c>
      <c r="C42" t="s">
        <v>17870</v>
      </c>
      <c r="D42" t="s">
        <v>677</v>
      </c>
      <c r="E42" s="3" t="str">
        <f>_xlfn.XLOOKUP(A42,'Badge Arqueiro'!A$1:A$170,'Badge Arqueiro'!B$1:B$170,"0")</f>
        <v>0</v>
      </c>
      <c r="F42" s="55" t="str">
        <f>_xlfn.XLOOKUP(A42,Comiters!A$1:A$999,Comiters!B$1:B$999,"0")</f>
        <v>0</v>
      </c>
      <c r="H42"/>
      <c r="M42">
        <f t="shared" si="1"/>
        <v>0</v>
      </c>
    </row>
    <row r="43" spans="1:13">
      <c r="A43" t="str">
        <f>_xlfn.XLOOKUP(B43,Rotineiros!B$1:B$5000,Rotineiros!A$1:A$5000)</f>
        <v>F0285738</v>
      </c>
      <c r="B43" t="s">
        <v>2051</v>
      </c>
      <c r="C43" t="s">
        <v>17897</v>
      </c>
      <c r="D43" t="s">
        <v>2052</v>
      </c>
      <c r="E43" s="3" t="str">
        <f>_xlfn.XLOOKUP(A43,'Badge Arqueiro'!A$1:A$170,'Badge Arqueiro'!B$1:B$170,"0")</f>
        <v>0</v>
      </c>
      <c r="F43" s="55" t="str">
        <f>_xlfn.XLOOKUP(A43,Comiters!A$1:A$999,Comiters!B$1:B$999,"0")</f>
        <v>0</v>
      </c>
      <c r="H43"/>
      <c r="M43">
        <f t="shared" si="1"/>
        <v>0</v>
      </c>
    </row>
    <row r="44" spans="1:13">
      <c r="A44" t="str">
        <f>_xlfn.XLOOKUP(B44,Rotineiros!B$1:B$5000,Rotineiros!A$1:A$5000)</f>
        <v>F0432517</v>
      </c>
      <c r="B44" t="s">
        <v>13265</v>
      </c>
      <c r="C44" t="s">
        <v>16474</v>
      </c>
      <c r="D44" t="s">
        <v>13266</v>
      </c>
      <c r="E44" s="3">
        <f>_xlfn.XLOOKUP(A44,'Badge Arqueiro'!A$1:A$170,'Badge Arqueiro'!B$1:B$170,"0")</f>
        <v>1</v>
      </c>
      <c r="F44" s="55">
        <f>_xlfn.XLOOKUP(A44,Comiters!A$1:A$999,Comiters!B$1:B$999,"0")</f>
        <v>1</v>
      </c>
      <c r="H44"/>
      <c r="M44">
        <f t="shared" si="1"/>
        <v>0</v>
      </c>
    </row>
    <row r="45" spans="1:13">
      <c r="A45" t="str">
        <f>_xlfn.XLOOKUP(B45,Rotineiros!B$1:B$5000,Rotineiros!A$1:A$5000)</f>
        <v>F0493658</v>
      </c>
      <c r="B45" t="s">
        <v>2217</v>
      </c>
      <c r="C45" t="s">
        <v>13985</v>
      </c>
      <c r="D45" t="s">
        <v>2219</v>
      </c>
      <c r="E45" s="3" t="str">
        <f>_xlfn.XLOOKUP(A45,'Badge Arqueiro'!A$1:A$170,'Badge Arqueiro'!B$1:B$170,"0")</f>
        <v>0</v>
      </c>
      <c r="F45" s="55" t="str">
        <f>_xlfn.XLOOKUP(A45,Comiters!A$1:A$999,Comiters!B$1:B$999,"0")</f>
        <v>0</v>
      </c>
      <c r="H45"/>
      <c r="M45">
        <f t="shared" si="1"/>
        <v>0</v>
      </c>
    </row>
    <row r="46" spans="1:13">
      <c r="A46" t="str">
        <f>_xlfn.XLOOKUP(B46,Rotineiros!B$1:B$5000,Rotineiros!A$1:A$5000)</f>
        <v>F0500001</v>
      </c>
      <c r="B46" t="s">
        <v>17900</v>
      </c>
      <c r="C46" t="s">
        <v>16373</v>
      </c>
      <c r="D46" t="s">
        <v>17901</v>
      </c>
      <c r="E46" s="3">
        <f>_xlfn.XLOOKUP(A46,'Badge Arqueiro'!A$1:A$170,'Badge Arqueiro'!B$1:B$170,"0")</f>
        <v>1</v>
      </c>
      <c r="F46" s="55" t="str">
        <f>_xlfn.XLOOKUP(A46,Comiters!A$1:A$999,Comiters!B$1:B$999,"0")</f>
        <v>0</v>
      </c>
      <c r="H46"/>
      <c r="M46">
        <f t="shared" si="1"/>
        <v>0</v>
      </c>
    </row>
    <row r="47" spans="1:13">
      <c r="A47" t="str">
        <f>_xlfn.XLOOKUP(B47,Rotineiros!B$1:B$5000,Rotineiros!A$1:A$5000)</f>
        <v>F0526019</v>
      </c>
      <c r="B47" t="s">
        <v>1419</v>
      </c>
      <c r="C47" t="s">
        <v>3186</v>
      </c>
      <c r="D47" t="s">
        <v>1420</v>
      </c>
      <c r="E47" s="3">
        <f>_xlfn.XLOOKUP(A47,'Badge Arqueiro'!A$1:A$170,'Badge Arqueiro'!B$1:B$170,"0")</f>
        <v>1</v>
      </c>
      <c r="F47" s="55">
        <f>_xlfn.XLOOKUP(A47,Comiters!A$1:A$999,Comiters!B$1:B$999,"0")</f>
        <v>1</v>
      </c>
      <c r="H47"/>
      <c r="M47">
        <f t="shared" si="1"/>
        <v>0</v>
      </c>
    </row>
    <row r="48" spans="1:13">
      <c r="A48" t="str">
        <f>_xlfn.XLOOKUP(B48,Rotineiros!B$1:B$5000,Rotineiros!A$1:A$5000)</f>
        <v>F0733491</v>
      </c>
      <c r="B48" t="s">
        <v>2765</v>
      </c>
      <c r="C48" t="s">
        <v>3148</v>
      </c>
      <c r="D48" t="s">
        <v>17155</v>
      </c>
      <c r="E48" s="3" t="str">
        <f>_xlfn.XLOOKUP(A48,'Badge Arqueiro'!A$1:A$170,'Badge Arqueiro'!B$1:B$170,"0")</f>
        <v>0</v>
      </c>
      <c r="F48" s="55" t="str">
        <f>_xlfn.XLOOKUP(A48,Comiters!A$1:A$999,Comiters!B$1:B$999,"0")</f>
        <v>0</v>
      </c>
      <c r="H48"/>
      <c r="M48">
        <f t="shared" si="1"/>
        <v>0</v>
      </c>
    </row>
    <row r="49" spans="1:13">
      <c r="A49" t="str">
        <f>_xlfn.XLOOKUP(B49,Rotineiros!B$1:B$5000,Rotineiros!A$1:A$5000)</f>
        <v>F0733818</v>
      </c>
      <c r="B49" t="s">
        <v>856</v>
      </c>
      <c r="C49" t="s">
        <v>14472</v>
      </c>
      <c r="D49" t="s">
        <v>857</v>
      </c>
      <c r="E49" s="3" t="str">
        <f>_xlfn.XLOOKUP(A49,'Badge Arqueiro'!A$1:A$170,'Badge Arqueiro'!B$1:B$170,"0")</f>
        <v>0</v>
      </c>
      <c r="F49" s="55" t="str">
        <f>_xlfn.XLOOKUP(A49,Comiters!A$1:A$999,Comiters!B$1:B$999,"0")</f>
        <v>0</v>
      </c>
      <c r="H49"/>
      <c r="M49">
        <f t="shared" si="1"/>
        <v>0</v>
      </c>
    </row>
    <row r="50" spans="1:13">
      <c r="A50" t="str">
        <f>_xlfn.XLOOKUP(B50,Rotineiros!B$1:B$5000,Rotineiros!A$1:A$5000)</f>
        <v>F0738443</v>
      </c>
      <c r="B50" t="s">
        <v>17613</v>
      </c>
      <c r="C50" t="s">
        <v>14782</v>
      </c>
      <c r="D50" t="s">
        <v>17615</v>
      </c>
      <c r="E50" s="3" t="str">
        <f>_xlfn.XLOOKUP(A50,'Badge Arqueiro'!A$1:A$170,'Badge Arqueiro'!B$1:B$170,"0")</f>
        <v>0</v>
      </c>
      <c r="F50" s="55" t="str">
        <f>_xlfn.XLOOKUP(A50,Comiters!A$1:A$999,Comiters!B$1:B$999,"0")</f>
        <v>0</v>
      </c>
      <c r="H50"/>
      <c r="M50">
        <f t="shared" si="1"/>
        <v>0</v>
      </c>
    </row>
    <row r="51" spans="1:13">
      <c r="A51" t="str">
        <f>_xlfn.XLOOKUP(B51,Rotineiros!B$1:B$5000,Rotineiros!A$1:A$5000)</f>
        <v>F0738777</v>
      </c>
      <c r="B51" t="s">
        <v>16856</v>
      </c>
      <c r="C51" t="s">
        <v>16321</v>
      </c>
      <c r="D51" t="s">
        <v>16857</v>
      </c>
      <c r="E51" s="3" t="str">
        <f>_xlfn.XLOOKUP(A51,'Badge Arqueiro'!A$1:A$170,'Badge Arqueiro'!B$1:B$170,"0")</f>
        <v>0</v>
      </c>
      <c r="F51" s="55" t="str">
        <f>_xlfn.XLOOKUP(A51,Comiters!A$1:A$999,Comiters!B$1:B$999,"0")</f>
        <v>0</v>
      </c>
      <c r="H51"/>
      <c r="M51">
        <f t="shared" si="1"/>
        <v>0</v>
      </c>
    </row>
    <row r="52" spans="1:13">
      <c r="A52" t="str">
        <f>_xlfn.XLOOKUP(B52,Rotineiros!B$1:B$5000,Rotineiros!A$1:A$5000)</f>
        <v>F0741372</v>
      </c>
      <c r="B52" t="s">
        <v>2012</v>
      </c>
      <c r="C52" t="s">
        <v>12797</v>
      </c>
      <c r="D52" t="s">
        <v>2013</v>
      </c>
      <c r="E52" s="3" t="str">
        <f>_xlfn.XLOOKUP(A52,'Badge Arqueiro'!A$1:A$170,'Badge Arqueiro'!B$1:B$170,"0")</f>
        <v>0</v>
      </c>
      <c r="F52" s="55">
        <f>_xlfn.XLOOKUP(A52,Comiters!A$1:A$999,Comiters!B$1:B$999,"0")</f>
        <v>1</v>
      </c>
      <c r="H52"/>
      <c r="M52">
        <f t="shared" si="1"/>
        <v>0</v>
      </c>
    </row>
    <row r="53" spans="1:13">
      <c r="A53" t="str">
        <f>_xlfn.XLOOKUP(B53,Rotineiros!B$1:B$5000,Rotineiros!A$1:A$5000)</f>
        <v>F0751076</v>
      </c>
      <c r="B53" t="s">
        <v>15277</v>
      </c>
      <c r="C53" t="s">
        <v>17871</v>
      </c>
      <c r="D53" t="s">
        <v>15279</v>
      </c>
      <c r="E53" s="3" t="str">
        <f>_xlfn.XLOOKUP(A53,'Badge Arqueiro'!A$1:A$170,'Badge Arqueiro'!B$1:B$170,"0")</f>
        <v>0</v>
      </c>
      <c r="F53" s="55" t="str">
        <f>_xlfn.XLOOKUP(A53,Comiters!A$1:A$999,Comiters!B$1:B$999,"0")</f>
        <v>0</v>
      </c>
      <c r="H53"/>
      <c r="M53">
        <f t="shared" si="1"/>
        <v>0</v>
      </c>
    </row>
    <row r="54" spans="1:13">
      <c r="A54" t="str">
        <f>_xlfn.XLOOKUP(B54,Rotineiros!B$1:B$5000,Rotineiros!A$1:A$5000)</f>
        <v>F0950413</v>
      </c>
      <c r="B54" t="s">
        <v>2015</v>
      </c>
      <c r="C54" t="s">
        <v>14677</v>
      </c>
      <c r="D54" t="s">
        <v>2016</v>
      </c>
      <c r="E54" s="3" t="str">
        <f>_xlfn.XLOOKUP(A54,'Badge Arqueiro'!A$1:A$170,'Badge Arqueiro'!B$1:B$170,"0")</f>
        <v>0</v>
      </c>
      <c r="F54" s="55" t="str">
        <f>_xlfn.XLOOKUP(A54,Comiters!A$1:A$999,Comiters!B$1:B$999,"0")</f>
        <v>0</v>
      </c>
      <c r="H54"/>
      <c r="M54">
        <f t="shared" si="1"/>
        <v>0</v>
      </c>
    </row>
    <row r="55" spans="1:13">
      <c r="A55" t="str">
        <f>_xlfn.XLOOKUP(B55,Rotineiros!B$1:B$5000,Rotineiros!A$1:A$5000)</f>
        <v>F1200199</v>
      </c>
      <c r="B55" t="s">
        <v>144</v>
      </c>
      <c r="C55" t="s">
        <v>17857</v>
      </c>
      <c r="D55" t="s">
        <v>146</v>
      </c>
      <c r="E55" s="3" t="str">
        <f>_xlfn.XLOOKUP(A55,'Badge Arqueiro'!A$1:A$170,'Badge Arqueiro'!B$1:B$170,"0")</f>
        <v>0</v>
      </c>
      <c r="F55" s="55" t="str">
        <f>_xlfn.XLOOKUP(A55,Comiters!A$1:A$999,Comiters!B$1:B$999,"0")</f>
        <v>0</v>
      </c>
      <c r="H55"/>
      <c r="M55">
        <f t="shared" si="1"/>
        <v>0</v>
      </c>
    </row>
    <row r="56" spans="1:13">
      <c r="A56" t="str">
        <f>_xlfn.XLOOKUP(B56,Rotineiros!B$1:B$5000,Rotineiros!A$1:A$5000)</f>
        <v>F1230339</v>
      </c>
      <c r="B56" t="s">
        <v>1658</v>
      </c>
      <c r="C56" t="s">
        <v>17893</v>
      </c>
      <c r="D56" t="s">
        <v>1659</v>
      </c>
      <c r="E56" s="3" t="str">
        <f>_xlfn.XLOOKUP(A56,'Badge Arqueiro'!A$1:A$170,'Badge Arqueiro'!B$1:B$170,"0")</f>
        <v>0</v>
      </c>
      <c r="F56" s="55" t="str">
        <f>_xlfn.XLOOKUP(A56,Comiters!A$1:A$999,Comiters!B$1:B$999,"0")</f>
        <v>0</v>
      </c>
      <c r="H56"/>
      <c r="M56">
        <f t="shared" si="1"/>
        <v>0</v>
      </c>
    </row>
    <row r="57" spans="1:13">
      <c r="A57" t="str">
        <f>_xlfn.XLOOKUP(B57,Rotineiros!B$1:B$5000,Rotineiros!A$1:A$5000)</f>
        <v>F1647417</v>
      </c>
      <c r="B57" t="s">
        <v>12291</v>
      </c>
      <c r="C57" t="s">
        <v>17888</v>
      </c>
      <c r="D57" t="s">
        <v>12292</v>
      </c>
      <c r="E57" s="3" t="str">
        <f>_xlfn.XLOOKUP(A57,'Badge Arqueiro'!A$1:A$170,'Badge Arqueiro'!B$1:B$170,"0")</f>
        <v>0</v>
      </c>
      <c r="F57" s="55">
        <f>_xlfn.XLOOKUP(A57,Comiters!A$1:A$999,Comiters!B$1:B$999,"0")</f>
        <v>1</v>
      </c>
      <c r="H57"/>
      <c r="M57">
        <f t="shared" si="1"/>
        <v>0</v>
      </c>
    </row>
    <row r="58" spans="1:13">
      <c r="A58" t="str">
        <f>_xlfn.XLOOKUP(B58,Rotineiros!B$1:B$5000,Rotineiros!A$1:A$5000)</f>
        <v>F1692469</v>
      </c>
      <c r="B58" t="s">
        <v>12334</v>
      </c>
      <c r="C58" t="s">
        <v>16791</v>
      </c>
      <c r="D58" t="s">
        <v>12335</v>
      </c>
      <c r="E58" s="3" t="str">
        <f>_xlfn.XLOOKUP(A58,'Badge Arqueiro'!A$1:A$170,'Badge Arqueiro'!B$1:B$170,"0")</f>
        <v>0</v>
      </c>
      <c r="F58" s="55" t="str">
        <f>_xlfn.XLOOKUP(A58,Comiters!A$1:A$999,Comiters!B$1:B$999,"0")</f>
        <v>0</v>
      </c>
      <c r="H58"/>
      <c r="M58">
        <f t="shared" si="1"/>
        <v>0</v>
      </c>
    </row>
    <row r="59" spans="1:13">
      <c r="A59" t="str">
        <f>_xlfn.XLOOKUP(B59,Rotineiros!B$1:B$5000,Rotineiros!A$1:A$5000)</f>
        <v>F1692872</v>
      </c>
      <c r="B59" t="s">
        <v>16486</v>
      </c>
      <c r="C59" t="s">
        <v>12426</v>
      </c>
      <c r="D59" t="s">
        <v>16488</v>
      </c>
      <c r="E59" s="3" t="str">
        <f>_xlfn.XLOOKUP(A59,'Badge Arqueiro'!A$1:A$170,'Badge Arqueiro'!B$1:B$170,"0")</f>
        <v>0</v>
      </c>
      <c r="F59" s="55">
        <f>_xlfn.XLOOKUP(A59,Comiters!A$1:A$999,Comiters!B$1:B$999,"0")</f>
        <v>1</v>
      </c>
      <c r="H59"/>
      <c r="M59">
        <f t="shared" si="1"/>
        <v>0</v>
      </c>
    </row>
    <row r="60" spans="1:13">
      <c r="A60" t="str">
        <f>_xlfn.XLOOKUP(B60,Rotineiros!B$1:B$5000,Rotineiros!A$1:A$5000)</f>
        <v>F1712911</v>
      </c>
      <c r="B60" t="s">
        <v>2184</v>
      </c>
      <c r="C60" t="s">
        <v>2484</v>
      </c>
      <c r="D60" t="s">
        <v>2186</v>
      </c>
      <c r="E60" s="3" t="str">
        <f>_xlfn.XLOOKUP(A60,'Badge Arqueiro'!A$1:A$170,'Badge Arqueiro'!B$1:B$170,"0")</f>
        <v>0</v>
      </c>
      <c r="F60" s="55" t="str">
        <f>_xlfn.XLOOKUP(A60,Comiters!A$1:A$999,Comiters!B$1:B$999,"0")</f>
        <v>0</v>
      </c>
      <c r="H60"/>
      <c r="M60">
        <f t="shared" si="1"/>
        <v>0</v>
      </c>
    </row>
    <row r="61" spans="1:13">
      <c r="A61" t="str">
        <f>_xlfn.XLOOKUP(B61,Rotineiros!B$1:B$5000,Rotineiros!A$1:A$5000)</f>
        <v>F1887538</v>
      </c>
      <c r="B61" t="s">
        <v>2781</v>
      </c>
      <c r="C61" t="s">
        <v>14930</v>
      </c>
      <c r="D61" t="s">
        <v>3006</v>
      </c>
      <c r="E61" s="3" t="str">
        <f>_xlfn.XLOOKUP(A61,'Badge Arqueiro'!A$1:A$170,'Badge Arqueiro'!B$1:B$170,"0")</f>
        <v>0</v>
      </c>
      <c r="F61" s="55" t="str">
        <f>_xlfn.XLOOKUP(A61,Comiters!A$1:A$999,Comiters!B$1:B$999,"0")</f>
        <v>0</v>
      </c>
      <c r="H61"/>
      <c r="M61">
        <f t="shared" si="1"/>
        <v>0</v>
      </c>
    </row>
    <row r="62" spans="1:13">
      <c r="A62" t="str">
        <f>_xlfn.XLOOKUP(B62,Rotineiros!B$1:B$5000,Rotineiros!A$1:A$5000)</f>
        <v>F1998019</v>
      </c>
      <c r="B62" t="s">
        <v>905</v>
      </c>
      <c r="C62" t="s">
        <v>4370</v>
      </c>
      <c r="D62" t="s">
        <v>907</v>
      </c>
      <c r="E62" s="3">
        <f>_xlfn.XLOOKUP(A62,'Badge Arqueiro'!A$1:A$170,'Badge Arqueiro'!B$1:B$170,"0")</f>
        <v>1</v>
      </c>
      <c r="F62" s="55">
        <f>_xlfn.XLOOKUP(A62,Comiters!A$1:A$999,Comiters!B$1:B$999,"0")</f>
        <v>1</v>
      </c>
      <c r="H62"/>
      <c r="M62">
        <f t="shared" si="1"/>
        <v>0</v>
      </c>
    </row>
    <row r="63" spans="1:13">
      <c r="A63" t="str">
        <f>_xlfn.XLOOKUP(B63,Rotineiros!B$1:B$5000,Rotineiros!A$1:A$5000)</f>
        <v>F2064734</v>
      </c>
      <c r="B63" t="s">
        <v>17865</v>
      </c>
      <c r="C63" t="s">
        <v>12297</v>
      </c>
      <c r="D63" t="s">
        <v>17866</v>
      </c>
      <c r="E63" s="3" t="str">
        <f>_xlfn.XLOOKUP(A63,'Badge Arqueiro'!A$1:A$170,'Badge Arqueiro'!B$1:B$170,"0")</f>
        <v>0</v>
      </c>
      <c r="F63" s="55" t="str">
        <f>_xlfn.XLOOKUP(A63,Comiters!A$1:A$999,Comiters!B$1:B$999,"0")</f>
        <v>0</v>
      </c>
      <c r="H63"/>
      <c r="M63">
        <f t="shared" si="1"/>
        <v>0</v>
      </c>
    </row>
    <row r="64" spans="1:13">
      <c r="A64" t="str">
        <f>_xlfn.XLOOKUP(B64,Rotineiros!B$1:B$5000,Rotineiros!A$1:A$5000)</f>
        <v>F2258508</v>
      </c>
      <c r="B64" t="s">
        <v>12667</v>
      </c>
      <c r="C64" t="s">
        <v>15285</v>
      </c>
      <c r="D64" t="s">
        <v>12668</v>
      </c>
      <c r="E64" s="3" t="str">
        <f>_xlfn.XLOOKUP(A64,'Badge Arqueiro'!A$1:A$170,'Badge Arqueiro'!B$1:B$170,"0")</f>
        <v>0</v>
      </c>
      <c r="F64" s="55">
        <f>_xlfn.XLOOKUP(A64,Comiters!A$1:A$999,Comiters!B$1:B$999,"0")</f>
        <v>1</v>
      </c>
      <c r="H64"/>
      <c r="M64">
        <f t="shared" si="1"/>
        <v>0</v>
      </c>
    </row>
    <row r="65" spans="1:14">
      <c r="A65" t="str">
        <f>_xlfn.XLOOKUP(B65,Rotineiros!B$1:B$5000,Rotineiros!A$1:A$5000)</f>
        <v>F2315942</v>
      </c>
      <c r="B65" t="s">
        <v>12133</v>
      </c>
      <c r="C65" t="s">
        <v>17862</v>
      </c>
      <c r="D65" t="s">
        <v>12182</v>
      </c>
      <c r="E65" s="3" t="str">
        <f>_xlfn.XLOOKUP(A65,'Badge Arqueiro'!A$1:A$170,'Badge Arqueiro'!B$1:B$170,"0")</f>
        <v>0</v>
      </c>
      <c r="F65" s="55">
        <f>_xlfn.XLOOKUP(A65,Comiters!A$1:A$999,Comiters!B$1:B$999,"0")</f>
        <v>1</v>
      </c>
      <c r="H65"/>
      <c r="M65">
        <f t="shared" si="1"/>
        <v>0</v>
      </c>
    </row>
    <row r="66" spans="1:14" s="25" customFormat="1">
      <c r="A66" t="str">
        <f>_xlfn.XLOOKUP(B66,Rotineiros!B$1:B$5000,Rotineiros!A$1:A$5000)</f>
        <v>F2419081</v>
      </c>
      <c r="B66" t="s">
        <v>207</v>
      </c>
      <c r="C66" t="s">
        <v>12351</v>
      </c>
      <c r="D66" t="s">
        <v>208</v>
      </c>
      <c r="E66" s="3" t="str">
        <f>_xlfn.XLOOKUP(A66,'Badge Arqueiro'!A$1:A$170,'Badge Arqueiro'!B$1:B$170,"0")</f>
        <v>0</v>
      </c>
      <c r="F66" s="55" t="str">
        <f>_xlfn.XLOOKUP(A66,Comiters!A$1:A$999,Comiters!B$1:B$999,"0")</f>
        <v>0</v>
      </c>
      <c r="G66"/>
      <c r="H66"/>
      <c r="M66">
        <f t="shared" si="1"/>
        <v>0</v>
      </c>
      <c r="N66"/>
    </row>
    <row r="67" spans="1:14">
      <c r="A67" t="str">
        <f>_xlfn.XLOOKUP(B67,Rotineiros!B$1:B$5000,Rotineiros!A$1:A$5000)</f>
        <v>F2597529</v>
      </c>
      <c r="B67" t="s">
        <v>213</v>
      </c>
      <c r="C67" t="s">
        <v>1786</v>
      </c>
      <c r="D67" t="s">
        <v>215</v>
      </c>
      <c r="E67" s="3" t="str">
        <f>_xlfn.XLOOKUP(A67,'Badge Arqueiro'!A$1:A$170,'Badge Arqueiro'!B$1:B$170,"0")</f>
        <v>0</v>
      </c>
      <c r="F67" s="55">
        <f>_xlfn.XLOOKUP(A67,Comiters!A$1:A$999,Comiters!B$1:B$999,"0")</f>
        <v>1</v>
      </c>
      <c r="H67"/>
      <c r="M67">
        <f t="shared" si="1"/>
        <v>0</v>
      </c>
    </row>
    <row r="68" spans="1:14">
      <c r="A68" t="str">
        <f>_xlfn.XLOOKUP(B68,Rotineiros!B$1:B$5000,Rotineiros!A$1:A$5000)</f>
        <v>F2736236</v>
      </c>
      <c r="B68" t="s">
        <v>1700</v>
      </c>
      <c r="C68" t="s">
        <v>1225</v>
      </c>
      <c r="D68" t="s">
        <v>1701</v>
      </c>
      <c r="E68" s="3" t="str">
        <f>_xlfn.XLOOKUP(A68,'Badge Arqueiro'!A$1:A$170,'Badge Arqueiro'!B$1:B$170,"0")</f>
        <v>0</v>
      </c>
      <c r="F68" s="55">
        <f>_xlfn.XLOOKUP(A68,Comiters!A$1:A$999,Comiters!B$1:B$999,"0")</f>
        <v>1</v>
      </c>
      <c r="H68"/>
      <c r="M68">
        <f t="shared" si="1"/>
        <v>0</v>
      </c>
    </row>
    <row r="69" spans="1:14">
      <c r="A69" t="str">
        <f>_xlfn.XLOOKUP(B69,Rotineiros!B$1:B$5000,Rotineiros!A$1:A$5000)</f>
        <v>F2750979</v>
      </c>
      <c r="B69" t="s">
        <v>17241</v>
      </c>
      <c r="C69" t="s">
        <v>17894</v>
      </c>
      <c r="D69" t="s">
        <v>17243</v>
      </c>
      <c r="E69" s="3" t="str">
        <f>_xlfn.XLOOKUP(A69,'Badge Arqueiro'!A$1:A$170,'Badge Arqueiro'!B$1:B$170,"0")</f>
        <v>0</v>
      </c>
      <c r="F69" s="55" t="str">
        <f>_xlfn.XLOOKUP(A69,Comiters!A$1:A$999,Comiters!B$1:B$999,"0")</f>
        <v>0</v>
      </c>
      <c r="H69"/>
      <c r="M69">
        <f t="shared" ref="M69:M132" si="2">IF(D69=D70,1111111111,0)</f>
        <v>0</v>
      </c>
    </row>
    <row r="70" spans="1:14">
      <c r="A70" t="str">
        <f>_xlfn.XLOOKUP(B70,Rotineiros!B$1:B$5000,Rotineiros!A$1:A$5000)</f>
        <v>F3134779</v>
      </c>
      <c r="B70" t="s">
        <v>13224</v>
      </c>
      <c r="C70" t="s">
        <v>103</v>
      </c>
      <c r="D70" t="s">
        <v>13225</v>
      </c>
      <c r="E70" s="3" t="str">
        <f>_xlfn.XLOOKUP(A70,'Badge Arqueiro'!A$1:A$170,'Badge Arqueiro'!B$1:B$170,"0")</f>
        <v>0</v>
      </c>
      <c r="F70" s="55" t="str">
        <f>_xlfn.XLOOKUP(A70,Comiters!A$1:A$999,Comiters!B$1:B$999,"0")</f>
        <v>0</v>
      </c>
      <c r="H70"/>
      <c r="M70">
        <f t="shared" si="2"/>
        <v>0</v>
      </c>
    </row>
    <row r="71" spans="1:14">
      <c r="A71" t="str">
        <f>_xlfn.XLOOKUP(B71,Rotineiros!B$1:B$5000,Rotineiros!A$1:A$5000)</f>
        <v>F3165767</v>
      </c>
      <c r="B71" t="s">
        <v>1448</v>
      </c>
      <c r="C71" t="s">
        <v>17895</v>
      </c>
      <c r="D71" t="s">
        <v>1450</v>
      </c>
      <c r="E71" s="3" t="str">
        <f>_xlfn.XLOOKUP(A71,'Badge Arqueiro'!A$1:A$170,'Badge Arqueiro'!B$1:B$170,"0")</f>
        <v>0</v>
      </c>
      <c r="F71" s="55" t="str">
        <f>_xlfn.XLOOKUP(A71,Comiters!A$1:A$999,Comiters!B$1:B$999,"0")</f>
        <v>0</v>
      </c>
      <c r="H71"/>
      <c r="M71">
        <f t="shared" si="2"/>
        <v>0</v>
      </c>
    </row>
    <row r="72" spans="1:14">
      <c r="A72" t="str">
        <f>_xlfn.XLOOKUP(B72,Rotineiros!B$1:B$5000,Rotineiros!A$1:A$5000)</f>
        <v>F3165916</v>
      </c>
      <c r="B72" t="s">
        <v>239</v>
      </c>
      <c r="C72" t="s">
        <v>17863</v>
      </c>
      <c r="D72" t="s">
        <v>241</v>
      </c>
      <c r="E72" s="3" t="str">
        <f>_xlfn.XLOOKUP(A72,'Badge Arqueiro'!A$1:A$170,'Badge Arqueiro'!B$1:B$170,"0")</f>
        <v>0</v>
      </c>
      <c r="F72" s="55" t="str">
        <f>_xlfn.XLOOKUP(A72,Comiters!A$1:A$999,Comiters!B$1:B$999,"0")</f>
        <v>0</v>
      </c>
      <c r="H72"/>
      <c r="M72">
        <f t="shared" si="2"/>
        <v>0</v>
      </c>
    </row>
    <row r="73" spans="1:14">
      <c r="A73" t="str">
        <f>_xlfn.XLOOKUP(B73,Rotineiros!B$1:B$5000,Rotineiros!A$1:A$5000)</f>
        <v>F3188423</v>
      </c>
      <c r="B73" t="s">
        <v>994</v>
      </c>
      <c r="C73" t="s">
        <v>14704</v>
      </c>
      <c r="D73" t="s">
        <v>996</v>
      </c>
      <c r="E73" s="3" t="str">
        <f>_xlfn.XLOOKUP(A73,'Badge Arqueiro'!A$1:A$170,'Badge Arqueiro'!B$1:B$170,"0")</f>
        <v>0</v>
      </c>
      <c r="F73" s="55">
        <f>_xlfn.XLOOKUP(A73,Comiters!A$1:A$999,Comiters!B$1:B$999,"0")</f>
        <v>1</v>
      </c>
      <c r="H73"/>
      <c r="M73">
        <f t="shared" si="2"/>
        <v>0</v>
      </c>
    </row>
    <row r="74" spans="1:14">
      <c r="A74" t="str">
        <f>_xlfn.XLOOKUP(B74,Rotineiros!B$1:B$5000,Rotineiros!A$1:A$5000)</f>
        <v>F3251509</v>
      </c>
      <c r="B74" t="s">
        <v>14100</v>
      </c>
      <c r="C74" t="s">
        <v>1851</v>
      </c>
      <c r="D74" t="s">
        <v>14101</v>
      </c>
      <c r="E74" s="3" t="str">
        <f>_xlfn.XLOOKUP(A74,'Badge Arqueiro'!A$1:A$170,'Badge Arqueiro'!B$1:B$170,"0")</f>
        <v>0</v>
      </c>
      <c r="F74" s="55" t="str">
        <f>_xlfn.XLOOKUP(A74,Comiters!A$1:A$999,Comiters!B$1:B$999,"0")</f>
        <v>0</v>
      </c>
      <c r="H74"/>
      <c r="M74">
        <f t="shared" si="2"/>
        <v>0</v>
      </c>
    </row>
    <row r="75" spans="1:14">
      <c r="A75" t="str">
        <f>_xlfn.XLOOKUP(B75,Rotineiros!B$1:B$5000,Rotineiros!A$1:A$5000)</f>
        <v>F3342632</v>
      </c>
      <c r="B75" t="s">
        <v>12012</v>
      </c>
      <c r="C75" t="s">
        <v>17858</v>
      </c>
      <c r="D75" t="s">
        <v>12013</v>
      </c>
      <c r="E75" s="3" t="str">
        <f>_xlfn.XLOOKUP(A75,'Badge Arqueiro'!A$1:A$170,'Badge Arqueiro'!B$1:B$170,"0")</f>
        <v>0</v>
      </c>
      <c r="F75" s="55">
        <f>_xlfn.XLOOKUP(A75,Comiters!A$1:A$999,Comiters!B$1:B$999,"0")</f>
        <v>1</v>
      </c>
      <c r="H75"/>
      <c r="M75">
        <f t="shared" si="2"/>
        <v>0</v>
      </c>
    </row>
    <row r="76" spans="1:14">
      <c r="A76" t="str">
        <f>_xlfn.XLOOKUP(B76,Rotineiros!B$1:B$5000,Rotineiros!A$1:A$5000)</f>
        <v>F3382088</v>
      </c>
      <c r="B76" t="s">
        <v>16325</v>
      </c>
      <c r="C76" t="s">
        <v>14649</v>
      </c>
      <c r="D76" t="s">
        <v>16327</v>
      </c>
      <c r="E76" s="3" t="str">
        <f>_xlfn.XLOOKUP(A76,'Badge Arqueiro'!A$1:A$170,'Badge Arqueiro'!B$1:B$170,"0")</f>
        <v>0</v>
      </c>
      <c r="F76" s="55" t="str">
        <f>_xlfn.XLOOKUP(A76,Comiters!A$1:A$999,Comiters!B$1:B$999,"0")</f>
        <v>0</v>
      </c>
      <c r="H76"/>
      <c r="M76">
        <f t="shared" si="2"/>
        <v>0</v>
      </c>
    </row>
    <row r="77" spans="1:14">
      <c r="A77" t="str">
        <f>_xlfn.XLOOKUP(B77,Rotineiros!B$1:B$5000,Rotineiros!A$1:A$5000)</f>
        <v>F3542238</v>
      </c>
      <c r="B77" t="s">
        <v>15372</v>
      </c>
      <c r="C77" t="s">
        <v>1834</v>
      </c>
      <c r="D77" t="s">
        <v>15373</v>
      </c>
      <c r="E77" s="3" t="str">
        <f>_xlfn.XLOOKUP(A77,'Badge Arqueiro'!A$1:A$170,'Badge Arqueiro'!B$1:B$170,"0")</f>
        <v>0</v>
      </c>
      <c r="F77" s="55" t="str">
        <f>_xlfn.XLOOKUP(A77,Comiters!A$1:A$999,Comiters!B$1:B$999,"0")</f>
        <v>0</v>
      </c>
      <c r="H77"/>
      <c r="M77">
        <f t="shared" si="2"/>
        <v>0</v>
      </c>
    </row>
    <row r="78" spans="1:14">
      <c r="A78" t="str">
        <f>_xlfn.XLOOKUP(B78,Rotineiros!B$1:B$5000,Rotineiros!A$1:A$5000)</f>
        <v>F3544498</v>
      </c>
      <c r="B78" t="s">
        <v>1011</v>
      </c>
      <c r="C78" t="s">
        <v>14623</v>
      </c>
      <c r="D78" t="s">
        <v>1013</v>
      </c>
      <c r="E78" s="3" t="str">
        <f>_xlfn.XLOOKUP(A78,'Badge Arqueiro'!A$1:A$170,'Badge Arqueiro'!B$1:B$170,"0")</f>
        <v>0</v>
      </c>
      <c r="F78" s="55" t="str">
        <f>_xlfn.XLOOKUP(A78,Comiters!A$1:A$999,Comiters!B$1:B$999,"0")</f>
        <v>0</v>
      </c>
      <c r="H78"/>
      <c r="M78">
        <f t="shared" si="2"/>
        <v>0</v>
      </c>
    </row>
    <row r="79" spans="1:14">
      <c r="A79" t="str">
        <f>_xlfn.XLOOKUP(B79,Rotineiros!B$1:B$5000,Rotineiros!A$1:A$5000)</f>
        <v>F3545948</v>
      </c>
      <c r="B79" t="s">
        <v>14405</v>
      </c>
      <c r="C79" t="s">
        <v>12036</v>
      </c>
      <c r="D79" t="s">
        <v>14406</v>
      </c>
      <c r="E79" s="3" t="str">
        <f>_xlfn.XLOOKUP(A79,'Badge Arqueiro'!A$1:A$170,'Badge Arqueiro'!B$1:B$170,"0")</f>
        <v>0</v>
      </c>
      <c r="F79" s="55" t="str">
        <f>_xlfn.XLOOKUP(A79,Comiters!A$1:A$999,Comiters!B$1:B$999,"0")</f>
        <v>0</v>
      </c>
      <c r="H79"/>
      <c r="M79">
        <f t="shared" si="2"/>
        <v>0</v>
      </c>
    </row>
    <row r="80" spans="1:14">
      <c r="A80" t="str">
        <f>_xlfn.XLOOKUP(B80,Rotineiros!B$1:B$5000,Rotineiros!A$1:A$5000)</f>
        <v>F3676189</v>
      </c>
      <c r="B80" t="s">
        <v>7458</v>
      </c>
      <c r="C80" t="s">
        <v>2310</v>
      </c>
      <c r="D80" t="s">
        <v>7485</v>
      </c>
      <c r="E80" s="3" t="str">
        <f>_xlfn.XLOOKUP(A80,'Badge Arqueiro'!A$1:A$170,'Badge Arqueiro'!B$1:B$170,"0")</f>
        <v>0</v>
      </c>
      <c r="F80" s="55" t="str">
        <f>_xlfn.XLOOKUP(A80,Comiters!A$1:A$999,Comiters!B$1:B$999,"0")</f>
        <v>0</v>
      </c>
      <c r="H80"/>
      <c r="M80">
        <f t="shared" si="2"/>
        <v>0</v>
      </c>
    </row>
    <row r="81" spans="1:14">
      <c r="A81" t="str">
        <f>_xlfn.XLOOKUP(B81,Rotineiros!B$1:B$5000,Rotineiros!A$1:A$5000)</f>
        <v>F3864467</v>
      </c>
      <c r="B81" t="s">
        <v>514</v>
      </c>
      <c r="C81" t="s">
        <v>16299</v>
      </c>
      <c r="D81" t="s">
        <v>515</v>
      </c>
      <c r="E81" s="3" t="str">
        <f>_xlfn.XLOOKUP(A81,'Badge Arqueiro'!A$1:A$170,'Badge Arqueiro'!B$1:B$170,"0")</f>
        <v>0</v>
      </c>
      <c r="F81" s="55" t="str">
        <f>_xlfn.XLOOKUP(A81,Comiters!A$1:A$999,Comiters!B$1:B$999,"0")</f>
        <v>0</v>
      </c>
      <c r="H81"/>
      <c r="M81">
        <f t="shared" si="2"/>
        <v>0</v>
      </c>
    </row>
    <row r="82" spans="1:14">
      <c r="A82" t="str">
        <f>_xlfn.XLOOKUP(B82,Rotineiros!B$1:B$5000,Rotineiros!A$1:A$5000)</f>
        <v>F3866218</v>
      </c>
      <c r="B82" t="s">
        <v>12687</v>
      </c>
      <c r="C82" t="s">
        <v>7510</v>
      </c>
      <c r="D82" t="s">
        <v>12688</v>
      </c>
      <c r="E82" s="3" t="str">
        <f>_xlfn.XLOOKUP(A82,'Badge Arqueiro'!A$1:A$170,'Badge Arqueiro'!B$1:B$170,"0")</f>
        <v>0</v>
      </c>
      <c r="F82" s="55" t="str">
        <f>_xlfn.XLOOKUP(A82,Comiters!A$1:A$999,Comiters!B$1:B$999,"0")</f>
        <v>0</v>
      </c>
      <c r="H82"/>
      <c r="M82">
        <f t="shared" si="2"/>
        <v>0</v>
      </c>
    </row>
    <row r="83" spans="1:14">
      <c r="A83" t="str">
        <f>_xlfn.XLOOKUP(B83,Rotineiros!B$1:B$5000,Rotineiros!A$1:A$5000)</f>
        <v>F3876828</v>
      </c>
      <c r="B83" t="s">
        <v>1022</v>
      </c>
      <c r="C83" t="s">
        <v>4066</v>
      </c>
      <c r="D83" t="s">
        <v>1024</v>
      </c>
      <c r="E83" s="3" t="str">
        <f>_xlfn.XLOOKUP(A83,'Badge Arqueiro'!A$1:A$170,'Badge Arqueiro'!B$1:B$170,"0")</f>
        <v>0</v>
      </c>
      <c r="F83" s="55" t="str">
        <f>_xlfn.XLOOKUP(A83,Comiters!A$1:A$999,Comiters!B$1:B$999,"0")</f>
        <v>0</v>
      </c>
      <c r="H83"/>
      <c r="M83">
        <f t="shared" si="2"/>
        <v>0</v>
      </c>
    </row>
    <row r="84" spans="1:14">
      <c r="A84" t="str">
        <f>_xlfn.XLOOKUP(B84,Rotineiros!B$1:B$5000,Rotineiros!A$1:A$5000)</f>
        <v>F4110363</v>
      </c>
      <c r="B84" t="s">
        <v>17875</v>
      </c>
      <c r="C84" t="s">
        <v>14318</v>
      </c>
      <c r="D84" t="s">
        <v>17876</v>
      </c>
      <c r="E84" s="3" t="str">
        <f>_xlfn.XLOOKUP(A84,'Badge Arqueiro'!A$1:A$170,'Badge Arqueiro'!B$1:B$170,"0")</f>
        <v>0</v>
      </c>
      <c r="F84" s="55" t="str">
        <f>_xlfn.XLOOKUP(A84,Comiters!A$1:A$999,Comiters!B$1:B$999,"0")</f>
        <v>0</v>
      </c>
      <c r="H84"/>
      <c r="M84">
        <f t="shared" si="2"/>
        <v>0</v>
      </c>
    </row>
    <row r="85" spans="1:14">
      <c r="A85" t="str">
        <f>_xlfn.XLOOKUP(B85,Rotineiros!B$1:B$5000,Rotineiros!A$1:A$5000)</f>
        <v>F5913201</v>
      </c>
      <c r="B85" t="s">
        <v>17879</v>
      </c>
      <c r="C85" t="s">
        <v>16321</v>
      </c>
      <c r="D85" t="s">
        <v>17880</v>
      </c>
      <c r="E85" s="3" t="str">
        <f>_xlfn.XLOOKUP(A85,'Badge Arqueiro'!A$1:A$170,'Badge Arqueiro'!B$1:B$170,"0")</f>
        <v>0</v>
      </c>
      <c r="F85" s="55" t="str">
        <f>_xlfn.XLOOKUP(A85,Comiters!A$1:A$999,Comiters!B$1:B$999,"0")</f>
        <v>0</v>
      </c>
      <c r="H85"/>
      <c r="M85">
        <f t="shared" si="2"/>
        <v>0</v>
      </c>
    </row>
    <row r="86" spans="1:14">
      <c r="A86" t="str">
        <f>_xlfn.XLOOKUP(B86,Rotineiros!B$1:B$5000,Rotineiros!A$1:A$5000)</f>
        <v>F6046997</v>
      </c>
      <c r="B86" t="s">
        <v>1754</v>
      </c>
      <c r="C86" t="s">
        <v>1971</v>
      </c>
      <c r="D86" t="s">
        <v>1756</v>
      </c>
      <c r="E86" s="3" t="str">
        <f>_xlfn.XLOOKUP(A86,'Badge Arqueiro'!A$1:A$170,'Badge Arqueiro'!B$1:B$170,"0")</f>
        <v>0</v>
      </c>
      <c r="F86" s="55" t="str">
        <f>_xlfn.XLOOKUP(A86,Comiters!A$1:A$999,Comiters!B$1:B$999,"0")</f>
        <v>0</v>
      </c>
      <c r="H86"/>
      <c r="M86">
        <f t="shared" si="2"/>
        <v>0</v>
      </c>
    </row>
    <row r="87" spans="1:14">
      <c r="A87" t="str">
        <f>_xlfn.XLOOKUP(B87,Rotineiros!B$1:B$5000,Rotineiros!A$1:A$5000)</f>
        <v>F6173151</v>
      </c>
      <c r="B87" t="s">
        <v>17885</v>
      </c>
      <c r="C87" t="s">
        <v>17886</v>
      </c>
      <c r="D87" t="s">
        <v>17887</v>
      </c>
      <c r="E87" s="3" t="str">
        <f>_xlfn.XLOOKUP(A87,'Badge Arqueiro'!A$1:A$170,'Badge Arqueiro'!B$1:B$170,"0")</f>
        <v>0</v>
      </c>
      <c r="F87" s="55" t="str">
        <f>_xlfn.XLOOKUP(A87,Comiters!A$1:A$999,Comiters!B$1:B$999,"0")</f>
        <v>0</v>
      </c>
      <c r="H87"/>
      <c r="M87">
        <f t="shared" si="2"/>
        <v>0</v>
      </c>
    </row>
    <row r="88" spans="1:14">
      <c r="A88" t="str">
        <f>_xlfn.XLOOKUP(B88,Rotineiros!B$1:B$5000,Rotineiros!A$1:A$5000)</f>
        <v>F6210287</v>
      </c>
      <c r="B88" t="s">
        <v>11309</v>
      </c>
      <c r="C88" t="s">
        <v>17593</v>
      </c>
      <c r="D88" t="s">
        <v>11394</v>
      </c>
      <c r="E88" s="3" t="str">
        <f>_xlfn.XLOOKUP(A88,'Badge Arqueiro'!A$1:A$170,'Badge Arqueiro'!B$1:B$170,"0")</f>
        <v>0</v>
      </c>
      <c r="F88" s="55" t="str">
        <f>_xlfn.XLOOKUP(A88,Comiters!A$1:A$999,Comiters!B$1:B$999,"0")</f>
        <v>0</v>
      </c>
      <c r="H88"/>
      <c r="M88">
        <f t="shared" si="2"/>
        <v>0</v>
      </c>
    </row>
    <row r="89" spans="1:14">
      <c r="A89" t="str">
        <f>_xlfn.XLOOKUP(B89,Rotineiros!B$1:B$5000,Rotineiros!A$1:A$5000)</f>
        <v>F6210701</v>
      </c>
      <c r="B89" t="s">
        <v>2995</v>
      </c>
      <c r="C89" t="s">
        <v>17861</v>
      </c>
      <c r="D89" t="s">
        <v>3467</v>
      </c>
      <c r="E89" s="3" t="str">
        <f>_xlfn.XLOOKUP(A89,'Badge Arqueiro'!A$1:A$170,'Badge Arqueiro'!B$1:B$170,"0")</f>
        <v>0</v>
      </c>
      <c r="F89" s="55">
        <f>_xlfn.XLOOKUP(A89,Comiters!A$1:A$999,Comiters!B$1:B$999,"0")</f>
        <v>1</v>
      </c>
      <c r="H89"/>
      <c r="M89">
        <f t="shared" si="2"/>
        <v>0</v>
      </c>
    </row>
    <row r="90" spans="1:14">
      <c r="A90" t="str">
        <f>_xlfn.XLOOKUP(B90,Rotineiros!B$1:B$5000,Rotineiros!A$1:A$5000)</f>
        <v>F6261527</v>
      </c>
      <c r="B90" t="s">
        <v>2877</v>
      </c>
      <c r="C90" t="s">
        <v>11575</v>
      </c>
      <c r="D90" t="s">
        <v>3096</v>
      </c>
      <c r="E90" s="3" t="str">
        <f>_xlfn.XLOOKUP(A90,'Badge Arqueiro'!A$1:A$170,'Badge Arqueiro'!B$1:B$170,"0")</f>
        <v>0</v>
      </c>
      <c r="F90" s="55" t="str">
        <f>_xlfn.XLOOKUP(A90,Comiters!A$1:A$999,Comiters!B$1:B$999,"0")</f>
        <v>0</v>
      </c>
      <c r="H90"/>
      <c r="M90">
        <f t="shared" si="2"/>
        <v>0</v>
      </c>
    </row>
    <row r="91" spans="1:14">
      <c r="A91" t="str">
        <f>_xlfn.XLOOKUP(B91,Rotineiros!B$1:B$5000,Rotineiros!A$1:A$5000)</f>
        <v>F6321271</v>
      </c>
      <c r="B91" t="s">
        <v>17872</v>
      </c>
      <c r="C91" t="s">
        <v>4367</v>
      </c>
      <c r="D91" t="s">
        <v>17873</v>
      </c>
      <c r="E91" s="3" t="str">
        <f>_xlfn.XLOOKUP(A91,'Badge Arqueiro'!A$1:A$170,'Badge Arqueiro'!B$1:B$170,"0")</f>
        <v>0</v>
      </c>
      <c r="F91" s="55">
        <f>_xlfn.XLOOKUP(A91,Comiters!A$1:A$999,Comiters!B$1:B$999,"0")</f>
        <v>1</v>
      </c>
      <c r="H91"/>
      <c r="M91">
        <f t="shared" si="2"/>
        <v>0</v>
      </c>
    </row>
    <row r="92" spans="1:14" s="25" customFormat="1">
      <c r="A92" t="str">
        <f>_xlfn.XLOOKUP(B92,Rotineiros!B$1:B$5000,Rotineiros!A$1:A$5000)</f>
        <v>F6487859</v>
      </c>
      <c r="B92" t="s">
        <v>1924</v>
      </c>
      <c r="C92" t="s">
        <v>17868</v>
      </c>
      <c r="D92" t="s">
        <v>1926</v>
      </c>
      <c r="E92" s="3">
        <f>_xlfn.XLOOKUP(A92,'Badge Arqueiro'!A$1:A$170,'Badge Arqueiro'!B$1:B$170,"0")</f>
        <v>1</v>
      </c>
      <c r="F92" s="55">
        <f>_xlfn.XLOOKUP(A92,Comiters!A$1:A$999,Comiters!B$1:B$999,"0")</f>
        <v>1</v>
      </c>
      <c r="G92"/>
      <c r="H92"/>
      <c r="M92">
        <f t="shared" si="2"/>
        <v>0</v>
      </c>
      <c r="N92"/>
    </row>
    <row r="93" spans="1:14">
      <c r="A93" t="str">
        <f>_xlfn.XLOOKUP(B93,Rotineiros!B$1:B$5000,Rotineiros!A$1:A$5000)</f>
        <v>F6520021</v>
      </c>
      <c r="B93" t="s">
        <v>14274</v>
      </c>
      <c r="C93" t="s">
        <v>11137</v>
      </c>
      <c r="D93" t="s">
        <v>14288</v>
      </c>
      <c r="E93" s="3">
        <f>_xlfn.XLOOKUP(A93,'Badge Arqueiro'!A$1:A$170,'Badge Arqueiro'!B$1:B$170,"0")</f>
        <v>1</v>
      </c>
      <c r="F93" s="55" t="str">
        <f>_xlfn.XLOOKUP(A93,Comiters!A$1:A$999,Comiters!B$1:B$999,"0")</f>
        <v>0</v>
      </c>
      <c r="H93"/>
      <c r="M93">
        <f t="shared" si="2"/>
        <v>0</v>
      </c>
    </row>
    <row r="94" spans="1:14">
      <c r="A94" t="str">
        <f>_xlfn.XLOOKUP(B94,Rotineiros!B$1:B$5000,Rotineiros!A$1:A$5000)</f>
        <v>F6750935</v>
      </c>
      <c r="B94" t="s">
        <v>1090</v>
      </c>
      <c r="C94" t="s">
        <v>16347</v>
      </c>
      <c r="D94" t="s">
        <v>1091</v>
      </c>
      <c r="E94" s="3" t="str">
        <f>_xlfn.XLOOKUP(A94,'Badge Arqueiro'!A$1:A$170,'Badge Arqueiro'!B$1:B$170,"0")</f>
        <v>0</v>
      </c>
      <c r="F94" s="55" t="str">
        <f>_xlfn.XLOOKUP(A94,Comiters!A$1:A$999,Comiters!B$1:B$999,"0")</f>
        <v>0</v>
      </c>
      <c r="H94"/>
      <c r="M94">
        <f t="shared" si="2"/>
        <v>0</v>
      </c>
    </row>
    <row r="95" spans="1:14" s="25" customFormat="1">
      <c r="A95" t="str">
        <f>_xlfn.XLOOKUP(B95,Rotineiros!B$1:B$5000,Rotineiros!A$1:A$5000)</f>
        <v>F6764906</v>
      </c>
      <c r="B95" t="s">
        <v>3070</v>
      </c>
      <c r="C95" t="s">
        <v>14707</v>
      </c>
      <c r="D95" t="s">
        <v>3071</v>
      </c>
      <c r="E95" s="3" t="str">
        <f>_xlfn.XLOOKUP(A95,'Badge Arqueiro'!A$1:A$170,'Badge Arqueiro'!B$1:B$170,"0")</f>
        <v>0</v>
      </c>
      <c r="F95" s="55" t="str">
        <f>_xlfn.XLOOKUP(A95,Comiters!A$1:A$999,Comiters!B$1:B$999,"0")</f>
        <v>0</v>
      </c>
      <c r="G95"/>
      <c r="H95"/>
      <c r="M95">
        <f t="shared" si="2"/>
        <v>0</v>
      </c>
      <c r="N95"/>
    </row>
    <row r="96" spans="1:14" s="25" customFormat="1">
      <c r="A96" t="str">
        <f>_xlfn.XLOOKUP(B96,Rotineiros!B$1:B$5000,Rotineiros!A$1:A$5000)</f>
        <v>F6796523</v>
      </c>
      <c r="B96" t="s">
        <v>1107</v>
      </c>
      <c r="C96" t="s">
        <v>16293</v>
      </c>
      <c r="D96" t="s">
        <v>1108</v>
      </c>
      <c r="E96" s="3" t="str">
        <f>_xlfn.XLOOKUP(A96,'Badge Arqueiro'!A$1:A$170,'Badge Arqueiro'!B$1:B$170,"0")</f>
        <v>0</v>
      </c>
      <c r="F96" s="55" t="str">
        <f>_xlfn.XLOOKUP(A96,Comiters!A$1:A$999,Comiters!B$1:B$999,"0")</f>
        <v>0</v>
      </c>
      <c r="G96"/>
      <c r="H96"/>
      <c r="M96">
        <f t="shared" si="2"/>
        <v>0</v>
      </c>
      <c r="N96"/>
    </row>
    <row r="97" spans="1:14" s="25" customFormat="1">
      <c r="A97" t="str">
        <f>_xlfn.XLOOKUP(B97,Rotineiros!B$1:B$5000,Rotineiros!A$1:A$5000)</f>
        <v>F6808457</v>
      </c>
      <c r="B97" t="s">
        <v>16522</v>
      </c>
      <c r="C97" t="s">
        <v>17644</v>
      </c>
      <c r="D97" t="s">
        <v>16524</v>
      </c>
      <c r="E97" s="3" t="str">
        <f>_xlfn.XLOOKUP(A97,'Badge Arqueiro'!A$1:A$170,'Badge Arqueiro'!B$1:B$170,"0")</f>
        <v>0</v>
      </c>
      <c r="F97" s="55" t="str">
        <f>_xlfn.XLOOKUP(A97,Comiters!A$1:A$999,Comiters!B$1:B$999,"0")</f>
        <v>0</v>
      </c>
      <c r="G97"/>
      <c r="H97"/>
      <c r="M97">
        <f t="shared" si="2"/>
        <v>0</v>
      </c>
      <c r="N97"/>
    </row>
    <row r="98" spans="1:14" s="25" customFormat="1">
      <c r="A98" t="str">
        <f>_xlfn.XLOOKUP(B98,Rotineiros!B$1:B$5000,Rotineiros!A$1:A$5000)</f>
        <v>F6808754</v>
      </c>
      <c r="B98" t="s">
        <v>1781</v>
      </c>
      <c r="C98" t="s">
        <v>14655</v>
      </c>
      <c r="D98" t="s">
        <v>1782</v>
      </c>
      <c r="E98" s="3" t="str">
        <f>_xlfn.XLOOKUP(A98,'Badge Arqueiro'!A$1:A$170,'Badge Arqueiro'!B$1:B$170,"0")</f>
        <v>0</v>
      </c>
      <c r="F98" s="55" t="str">
        <f>_xlfn.XLOOKUP(A98,Comiters!A$1:A$999,Comiters!B$1:B$999,"0")</f>
        <v>0</v>
      </c>
      <c r="G98"/>
      <c r="H98"/>
      <c r="M98">
        <f t="shared" si="2"/>
        <v>0</v>
      </c>
      <c r="N98"/>
    </row>
    <row r="99" spans="1:14" s="25" customFormat="1">
      <c r="A99" t="str">
        <f>_xlfn.XLOOKUP(B99,Rotineiros!B$1:B$5000,Rotineiros!A$1:A$5000)</f>
        <v>F6975619</v>
      </c>
      <c r="B99" t="s">
        <v>7449</v>
      </c>
      <c r="C99" t="s">
        <v>3829</v>
      </c>
      <c r="D99" t="s">
        <v>7476</v>
      </c>
      <c r="E99" s="3">
        <f>_xlfn.XLOOKUP(A99,'Badge Arqueiro'!A$1:A$170,'Badge Arqueiro'!B$1:B$170,"0")</f>
        <v>1</v>
      </c>
      <c r="F99" s="55" t="str">
        <f>_xlfn.XLOOKUP(A99,Comiters!A$1:A$999,Comiters!B$1:B$999,"0")</f>
        <v>0</v>
      </c>
      <c r="G99"/>
      <c r="H99"/>
      <c r="M99">
        <f t="shared" si="2"/>
        <v>0</v>
      </c>
      <c r="N99"/>
    </row>
    <row r="100" spans="1:14" s="25" customFormat="1">
      <c r="A100" t="str">
        <f>_xlfn.XLOOKUP(B100,Rotineiros!B$1:B$5000,Rotineiros!A$1:A$5000)</f>
        <v>F7003009</v>
      </c>
      <c r="B100" t="s">
        <v>1119</v>
      </c>
      <c r="C100" t="s">
        <v>17867</v>
      </c>
      <c r="D100" t="s">
        <v>1120</v>
      </c>
      <c r="E100" s="3">
        <f>_xlfn.XLOOKUP(A100,'Badge Arqueiro'!A$1:A$170,'Badge Arqueiro'!B$1:B$170,"0")</f>
        <v>1</v>
      </c>
      <c r="F100" s="55" t="str">
        <f>_xlfn.XLOOKUP(A100,Comiters!A$1:A$999,Comiters!B$1:B$999,"0")</f>
        <v>0</v>
      </c>
      <c r="G100"/>
      <c r="H100"/>
      <c r="M100">
        <f t="shared" si="2"/>
        <v>0</v>
      </c>
      <c r="N100"/>
    </row>
    <row r="101" spans="1:14" s="25" customFormat="1">
      <c r="A101" t="str">
        <f>_xlfn.XLOOKUP(B101,Rotineiros!B$1:B$5000,Rotineiros!A$1:A$5000)</f>
        <v>F7519699</v>
      </c>
      <c r="B101" t="s">
        <v>330</v>
      </c>
      <c r="C101" t="s">
        <v>1677</v>
      </c>
      <c r="D101" t="s">
        <v>331</v>
      </c>
      <c r="E101" s="3" t="str">
        <f>_xlfn.XLOOKUP(A101,'Badge Arqueiro'!A$1:A$170,'Badge Arqueiro'!B$1:B$170,"0")</f>
        <v>0</v>
      </c>
      <c r="F101" s="55" t="str">
        <f>_xlfn.XLOOKUP(A101,Comiters!A$1:A$999,Comiters!B$1:B$999,"0")</f>
        <v>0</v>
      </c>
      <c r="G101"/>
      <c r="H101"/>
      <c r="M101">
        <f t="shared" si="2"/>
        <v>0</v>
      </c>
      <c r="N101"/>
    </row>
    <row r="102" spans="1:14" s="25" customFormat="1">
      <c r="A102" t="str">
        <f>_xlfn.XLOOKUP(B102,Rotineiros!B$1:B$5000,Rotineiros!A$1:A$5000)</f>
        <v>F8351244</v>
      </c>
      <c r="B102" t="s">
        <v>351</v>
      </c>
      <c r="C102" t="s">
        <v>15210</v>
      </c>
      <c r="D102" t="s">
        <v>352</v>
      </c>
      <c r="E102" s="3" t="str">
        <f>_xlfn.XLOOKUP(A102,'Badge Arqueiro'!A$1:A$170,'Badge Arqueiro'!B$1:B$170,"0")</f>
        <v>0</v>
      </c>
      <c r="F102" s="55" t="str">
        <f>_xlfn.XLOOKUP(A102,Comiters!A$1:A$999,Comiters!B$1:B$999,"0")</f>
        <v>0</v>
      </c>
      <c r="G102"/>
      <c r="H102"/>
      <c r="M102">
        <f t="shared" si="2"/>
        <v>0</v>
      </c>
      <c r="N102"/>
    </row>
    <row r="103" spans="1:14" s="25" customFormat="1">
      <c r="A103" t="str">
        <f>_xlfn.XLOOKUP(B103,Rotineiros!B$1:B$5000,Rotineiros!A$1:A$5000)</f>
        <v>F8364065</v>
      </c>
      <c r="B103" t="s">
        <v>17093</v>
      </c>
      <c r="C103" t="s">
        <v>3552</v>
      </c>
      <c r="D103" t="s">
        <v>17094</v>
      </c>
      <c r="E103" s="3" t="str">
        <f>_xlfn.XLOOKUP(A103,'Badge Arqueiro'!A$1:A$170,'Badge Arqueiro'!B$1:B$170,"0")</f>
        <v>0</v>
      </c>
      <c r="F103" s="55">
        <f>_xlfn.XLOOKUP(A103,Comiters!A$1:A$999,Comiters!B$1:B$999,"0")</f>
        <v>1</v>
      </c>
      <c r="G103"/>
      <c r="H103"/>
      <c r="M103">
        <f t="shared" si="2"/>
        <v>0</v>
      </c>
      <c r="N103"/>
    </row>
    <row r="104" spans="1:14" s="25" customFormat="1">
      <c r="A104" t="str">
        <f>_xlfn.XLOOKUP(B104,Rotineiros!B$1:B$5000,Rotineiros!A$1:A$5000)</f>
        <v>F8367123</v>
      </c>
      <c r="B104" t="s">
        <v>13857</v>
      </c>
      <c r="C104" t="s">
        <v>16321</v>
      </c>
      <c r="D104" t="s">
        <v>13858</v>
      </c>
      <c r="E104" s="3">
        <f>_xlfn.XLOOKUP(A104,'Badge Arqueiro'!A$1:A$170,'Badge Arqueiro'!B$1:B$170,"0")</f>
        <v>1</v>
      </c>
      <c r="F104" s="55">
        <f>_xlfn.XLOOKUP(A104,Comiters!A$1:A$999,Comiters!B$1:B$999,"0")</f>
        <v>1</v>
      </c>
      <c r="G104"/>
      <c r="H104"/>
      <c r="M104">
        <f t="shared" si="2"/>
        <v>0</v>
      </c>
      <c r="N104"/>
    </row>
    <row r="105" spans="1:14" s="25" customFormat="1">
      <c r="A105" t="str">
        <f>_xlfn.XLOOKUP(B105,Rotineiros!B$1:B$5000,Rotineiros!A$1:A$5000)</f>
        <v>F8595046</v>
      </c>
      <c r="B105" t="s">
        <v>1818</v>
      </c>
      <c r="C105" t="s">
        <v>14308</v>
      </c>
      <c r="D105" t="s">
        <v>1820</v>
      </c>
      <c r="E105" s="3" t="str">
        <f>_xlfn.XLOOKUP(A105,'Badge Arqueiro'!A$1:A$170,'Badge Arqueiro'!B$1:B$170,"0")</f>
        <v>0</v>
      </c>
      <c r="F105" s="55" t="str">
        <f>_xlfn.XLOOKUP(A105,Comiters!A$1:A$999,Comiters!B$1:B$999,"0")</f>
        <v>0</v>
      </c>
      <c r="G105"/>
      <c r="H105"/>
      <c r="M105">
        <f t="shared" si="2"/>
        <v>0</v>
      </c>
      <c r="N105"/>
    </row>
    <row r="106" spans="1:14" s="25" customFormat="1">
      <c r="A106" t="str">
        <f>_xlfn.XLOOKUP(B106,Rotineiros!B$1:B$5000,Rotineiros!A$1:A$5000)</f>
        <v>F8599673</v>
      </c>
      <c r="B106" t="s">
        <v>12957</v>
      </c>
      <c r="C106" t="s">
        <v>17902</v>
      </c>
      <c r="D106" t="s">
        <v>12958</v>
      </c>
      <c r="E106" s="3" t="str">
        <f>_xlfn.XLOOKUP(A106,'Badge Arqueiro'!A$1:A$170,'Badge Arqueiro'!B$1:B$170,"0")</f>
        <v>0</v>
      </c>
      <c r="F106" s="55" t="str">
        <f>_xlfn.XLOOKUP(A106,Comiters!A$1:A$999,Comiters!B$1:B$999,"0")</f>
        <v>0</v>
      </c>
      <c r="G106"/>
      <c r="H106"/>
      <c r="M106">
        <f t="shared" si="2"/>
        <v>0</v>
      </c>
      <c r="N106"/>
    </row>
    <row r="107" spans="1:14" s="25" customFormat="1">
      <c r="A107" t="str">
        <f>_xlfn.XLOOKUP(B107,Rotineiros!B$1:B$5000,Rotineiros!A$1:A$5000)</f>
        <v>F8608801</v>
      </c>
      <c r="B107" t="s">
        <v>600</v>
      </c>
      <c r="C107" t="s">
        <v>14917</v>
      </c>
      <c r="D107" t="s">
        <v>602</v>
      </c>
      <c r="E107" s="3" t="str">
        <f>_xlfn.XLOOKUP(A107,'Badge Arqueiro'!A$1:A$170,'Badge Arqueiro'!B$1:B$170,"0")</f>
        <v>0</v>
      </c>
      <c r="F107" s="55" t="str">
        <f>_xlfn.XLOOKUP(A107,Comiters!A$1:A$999,Comiters!B$1:B$999,"0")</f>
        <v>0</v>
      </c>
      <c r="G107"/>
      <c r="H107"/>
      <c r="M107">
        <f t="shared" si="2"/>
        <v>0</v>
      </c>
      <c r="N107"/>
    </row>
    <row r="108" spans="1:14" s="25" customFormat="1">
      <c r="A108" t="str">
        <f>_xlfn.XLOOKUP(B108,Rotineiros!B$1:B$5000,Rotineiros!A$1:A$5000)</f>
        <v>F8711719</v>
      </c>
      <c r="B108" t="s">
        <v>13880</v>
      </c>
      <c r="C108" t="s">
        <v>16349</v>
      </c>
      <c r="D108" t="s">
        <v>13881</v>
      </c>
      <c r="E108" s="3" t="str">
        <f>_xlfn.XLOOKUP(A108,'Badge Arqueiro'!A$1:A$170,'Badge Arqueiro'!B$1:B$170,"0")</f>
        <v>0</v>
      </c>
      <c r="F108" s="55">
        <f>_xlfn.XLOOKUP(A108,Comiters!A$1:A$999,Comiters!B$1:B$999,"0")</f>
        <v>1</v>
      </c>
      <c r="G108"/>
      <c r="H108"/>
      <c r="M108">
        <f t="shared" si="2"/>
        <v>0</v>
      </c>
      <c r="N108"/>
    </row>
    <row r="109" spans="1:14" s="25" customFormat="1">
      <c r="A109" t="str">
        <f>_xlfn.XLOOKUP(B109,Rotineiros!B$1:B$5000,Rotineiros!A$1:A$5000)</f>
        <v>F8717858</v>
      </c>
      <c r="B109" t="s">
        <v>1521</v>
      </c>
      <c r="C109" t="s">
        <v>16942</v>
      </c>
      <c r="D109" t="s">
        <v>1523</v>
      </c>
      <c r="E109" s="3" t="str">
        <f>_xlfn.XLOOKUP(A109,'Badge Arqueiro'!A$1:A$170,'Badge Arqueiro'!B$1:B$170,"0")</f>
        <v>0</v>
      </c>
      <c r="F109" s="55" t="str">
        <f>_xlfn.XLOOKUP(A109,Comiters!A$1:A$999,Comiters!B$1:B$999,"0")</f>
        <v>0</v>
      </c>
      <c r="G109"/>
      <c r="H109"/>
      <c r="M109">
        <f t="shared" si="2"/>
        <v>0</v>
      </c>
      <c r="N109"/>
    </row>
    <row r="110" spans="1:14" s="25" customFormat="1">
      <c r="A110" t="str">
        <f>_xlfn.XLOOKUP(B110,Rotineiros!B$1:B$5000,Rotineiros!A$1:A$5000)</f>
        <v>F8944958</v>
      </c>
      <c r="B110" t="s">
        <v>11783</v>
      </c>
      <c r="C110" t="s">
        <v>12064</v>
      </c>
      <c r="D110" t="s">
        <v>11866</v>
      </c>
      <c r="E110" s="3" t="str">
        <f>_xlfn.XLOOKUP(A110,'Badge Arqueiro'!A$1:A$170,'Badge Arqueiro'!B$1:B$170,"0")</f>
        <v>0</v>
      </c>
      <c r="F110" s="55" t="str">
        <f>_xlfn.XLOOKUP(A110,Comiters!A$1:A$999,Comiters!B$1:B$999,"0")</f>
        <v>0</v>
      </c>
      <c r="G110"/>
      <c r="H110"/>
      <c r="M110">
        <f t="shared" si="2"/>
        <v>0</v>
      </c>
      <c r="N110"/>
    </row>
    <row r="111" spans="1:14" s="25" customFormat="1">
      <c r="A111" t="str">
        <f>_xlfn.XLOOKUP(B111,Rotineiros!B$1:B$5000,Rotineiros!A$1:A$5000)</f>
        <v>F8988459</v>
      </c>
      <c r="B111" t="s">
        <v>14666</v>
      </c>
      <c r="C111" t="s">
        <v>11152</v>
      </c>
      <c r="D111" t="s">
        <v>14667</v>
      </c>
      <c r="E111" s="3" t="str">
        <f>_xlfn.XLOOKUP(A111,'Badge Arqueiro'!A$1:A$170,'Badge Arqueiro'!B$1:B$170,"0")</f>
        <v>0</v>
      </c>
      <c r="F111" s="55" t="str">
        <f>_xlfn.XLOOKUP(A111,Comiters!A$1:A$999,Comiters!B$1:B$999,"0")</f>
        <v>0</v>
      </c>
      <c r="G111"/>
      <c r="H111"/>
      <c r="M111">
        <f t="shared" si="2"/>
        <v>0</v>
      </c>
      <c r="N111"/>
    </row>
    <row r="112" spans="1:14" s="25" customFormat="1">
      <c r="A112" t="str">
        <f>_xlfn.XLOOKUP(B112,Rotineiros!B$1:B$5000,Rotineiros!A$1:A$5000)</f>
        <v>F9132199</v>
      </c>
      <c r="B112" t="s">
        <v>12289</v>
      </c>
      <c r="C112" t="s">
        <v>11672</v>
      </c>
      <c r="D112" t="s">
        <v>12290</v>
      </c>
      <c r="E112" s="3" t="str">
        <f>_xlfn.XLOOKUP(A112,'Badge Arqueiro'!A$1:A$170,'Badge Arqueiro'!B$1:B$170,"0")</f>
        <v>0</v>
      </c>
      <c r="F112" s="55" t="str">
        <f>_xlfn.XLOOKUP(A112,Comiters!A$1:A$999,Comiters!B$1:B$999,"0")</f>
        <v>0</v>
      </c>
      <c r="G112"/>
      <c r="H112"/>
      <c r="M112">
        <f t="shared" si="2"/>
        <v>0</v>
      </c>
      <c r="N112"/>
    </row>
    <row r="113" spans="1:14" s="25" customFormat="1">
      <c r="A113" t="str">
        <f>_xlfn.XLOOKUP(B113,Rotineiros!B$1:B$5000,Rotineiros!A$1:A$5000)</f>
        <v>F9272127</v>
      </c>
      <c r="B113" t="s">
        <v>2952</v>
      </c>
      <c r="C113" t="s">
        <v>16159</v>
      </c>
      <c r="D113" t="s">
        <v>12338</v>
      </c>
      <c r="E113" s="3" t="str">
        <f>_xlfn.XLOOKUP(A113,'Badge Arqueiro'!A$1:A$170,'Badge Arqueiro'!B$1:B$170,"0")</f>
        <v>0</v>
      </c>
      <c r="F113" s="55" t="str">
        <f>_xlfn.XLOOKUP(A113,Comiters!A$1:A$999,Comiters!B$1:B$999,"0")</f>
        <v>0</v>
      </c>
      <c r="G113"/>
      <c r="H113"/>
      <c r="M113">
        <f t="shared" si="2"/>
        <v>0</v>
      </c>
      <c r="N113"/>
    </row>
    <row r="114" spans="1:14" s="25" customFormat="1">
      <c r="A114" t="str">
        <f>_xlfn.XLOOKUP(B114,Rotineiros!B$1:B$5000,Rotineiros!A$1:A$5000)</f>
        <v>F9304099</v>
      </c>
      <c r="B114" t="s">
        <v>17349</v>
      </c>
      <c r="C114" t="s">
        <v>16811</v>
      </c>
      <c r="D114" t="s">
        <v>17350</v>
      </c>
      <c r="E114" s="3" t="str">
        <f>_xlfn.XLOOKUP(A114,'Badge Arqueiro'!A$1:A$170,'Badge Arqueiro'!B$1:B$170,"0")</f>
        <v>0</v>
      </c>
      <c r="F114" s="55" t="str">
        <f>_xlfn.XLOOKUP(A114,Comiters!A$1:A$999,Comiters!B$1:B$999,"0")</f>
        <v>0</v>
      </c>
      <c r="G114"/>
      <c r="H114"/>
      <c r="M114">
        <f t="shared" si="2"/>
        <v>0</v>
      </c>
      <c r="N114"/>
    </row>
    <row r="115" spans="1:14" s="25" customFormat="1">
      <c r="A115" t="str">
        <f>_xlfn.XLOOKUP(B115,Rotineiros!B$1:B$5000,Rotineiros!A$1:A$5000)</f>
        <v>F9342362</v>
      </c>
      <c r="B115" t="s">
        <v>12689</v>
      </c>
      <c r="C115" t="s">
        <v>11142</v>
      </c>
      <c r="D115" t="s">
        <v>12690</v>
      </c>
      <c r="E115" s="3" t="str">
        <f>_xlfn.XLOOKUP(A115,'Badge Arqueiro'!A$1:A$170,'Badge Arqueiro'!B$1:B$170,"0")</f>
        <v>0</v>
      </c>
      <c r="F115" s="55">
        <f>_xlfn.XLOOKUP(A115,Comiters!A$1:A$999,Comiters!B$1:B$999,"0")</f>
        <v>1</v>
      </c>
      <c r="G115"/>
      <c r="H115"/>
      <c r="M115">
        <f t="shared" si="2"/>
        <v>0</v>
      </c>
      <c r="N115"/>
    </row>
    <row r="116" spans="1:14" s="25" customFormat="1">
      <c r="A116" t="str">
        <f>_xlfn.XLOOKUP(B116,Rotineiros!B$1:B$5000,Rotineiros!A$1:A$5000)</f>
        <v>F9540103</v>
      </c>
      <c r="B116" t="s">
        <v>16492</v>
      </c>
      <c r="C116" t="s">
        <v>4049</v>
      </c>
      <c r="D116" t="s">
        <v>16494</v>
      </c>
      <c r="E116" s="3">
        <f>_xlfn.XLOOKUP(A116,'Badge Arqueiro'!A$1:A$170,'Badge Arqueiro'!B$1:B$170,"0")</f>
        <v>1</v>
      </c>
      <c r="F116" s="55" t="str">
        <f>_xlfn.XLOOKUP(A116,Comiters!A$1:A$999,Comiters!B$1:B$999,"0")</f>
        <v>0</v>
      </c>
      <c r="G116"/>
      <c r="H116"/>
      <c r="M116">
        <f t="shared" si="2"/>
        <v>0</v>
      </c>
      <c r="N116"/>
    </row>
    <row r="117" spans="1:14" s="25" customFormat="1">
      <c r="A117" t="str">
        <f>_xlfn.XLOOKUP(B117,Rotineiros!B$1:B$5000,Rotineiros!A$1:A$5000)</f>
        <v>F9540122</v>
      </c>
      <c r="B117" t="s">
        <v>395</v>
      </c>
      <c r="C117" t="s">
        <v>17073</v>
      </c>
      <c r="D117" t="s">
        <v>396</v>
      </c>
      <c r="E117" s="3" t="str">
        <f>_xlfn.XLOOKUP(A117,'Badge Arqueiro'!A$1:A$170,'Badge Arqueiro'!B$1:B$170,"0")</f>
        <v>0</v>
      </c>
      <c r="F117" s="55">
        <f>_xlfn.XLOOKUP(A117,Comiters!A$1:A$999,Comiters!B$1:B$999,"0")</f>
        <v>1</v>
      </c>
      <c r="G117"/>
      <c r="H117"/>
      <c r="M117">
        <f t="shared" si="2"/>
        <v>0</v>
      </c>
      <c r="N117"/>
    </row>
    <row r="118" spans="1:14" s="25" customFormat="1">
      <c r="A118" t="str">
        <f>_xlfn.XLOOKUP(B118,Rotineiros!B$1:B$5000,Rotineiros!A$1:A$5000)</f>
        <v>F9819298</v>
      </c>
      <c r="B118" t="s">
        <v>3003</v>
      </c>
      <c r="C118" t="s">
        <v>17409</v>
      </c>
      <c r="D118" t="s">
        <v>3241</v>
      </c>
      <c r="E118" s="3" t="str">
        <f>_xlfn.XLOOKUP(A118,'Badge Arqueiro'!A$1:A$170,'Badge Arqueiro'!B$1:B$170,"0")</f>
        <v>0</v>
      </c>
      <c r="F118" s="55" t="str">
        <f>_xlfn.XLOOKUP(A118,Comiters!A$1:A$999,Comiters!B$1:B$999,"0")</f>
        <v>0</v>
      </c>
      <c r="G118"/>
      <c r="H118"/>
      <c r="M118">
        <f t="shared" si="2"/>
        <v>0</v>
      </c>
      <c r="N118"/>
    </row>
    <row r="119" spans="1:14" s="25" customFormat="1">
      <c r="A119" t="str">
        <f>_xlfn.XLOOKUP(B119,Rotineiros!B$1:B$5000,Rotineiros!A$1:A$5000)</f>
        <v>F9843044</v>
      </c>
      <c r="B119" t="s">
        <v>3243</v>
      </c>
      <c r="C119" t="s">
        <v>17877</v>
      </c>
      <c r="D119" t="s">
        <v>3244</v>
      </c>
      <c r="E119" s="3" t="str">
        <f>_xlfn.XLOOKUP(A119,'Badge Arqueiro'!A$1:A$170,'Badge Arqueiro'!B$1:B$170,"0")</f>
        <v>0</v>
      </c>
      <c r="F119" s="55" t="str">
        <f>_xlfn.XLOOKUP(A119,Comiters!A$1:A$999,Comiters!B$1:B$999,"0")</f>
        <v>0</v>
      </c>
      <c r="G119"/>
      <c r="H119"/>
      <c r="M119">
        <f t="shared" si="2"/>
        <v>0</v>
      </c>
      <c r="N119"/>
    </row>
    <row r="120" spans="1:14" s="25" customFormat="1">
      <c r="A120" t="str">
        <f>_xlfn.XLOOKUP(B120,Rotineiros!B$1:B$5000,Rotineiros!A$1:A$5000)</f>
        <v>F9901146</v>
      </c>
      <c r="B120" t="s">
        <v>651</v>
      </c>
      <c r="C120" t="s">
        <v>17881</v>
      </c>
      <c r="D120" t="s">
        <v>652</v>
      </c>
      <c r="E120" s="3" t="str">
        <f>_xlfn.XLOOKUP(A120,'Badge Arqueiro'!A$1:A$170,'Badge Arqueiro'!B$1:B$170,"0")</f>
        <v>0</v>
      </c>
      <c r="F120" s="55" t="str">
        <f>_xlfn.XLOOKUP(A120,Comiters!A$1:A$999,Comiters!B$1:B$999,"0")</f>
        <v>0</v>
      </c>
      <c r="G120"/>
      <c r="H120"/>
      <c r="M120">
        <f t="shared" si="2"/>
        <v>0</v>
      </c>
      <c r="N120"/>
    </row>
    <row r="121" spans="1:14" s="25" customFormat="1">
      <c r="A121" t="str">
        <f>_xlfn.XLOOKUP(B121,Rotineiros!B$1:B$5000,Rotineiros!A$1:A$5000)</f>
        <v>Z1026912</v>
      </c>
      <c r="B121" t="s">
        <v>520</v>
      </c>
      <c r="C121" t="s">
        <v>16324</v>
      </c>
      <c r="D121" t="s">
        <v>521</v>
      </c>
      <c r="E121" s="3" t="str">
        <f>_xlfn.XLOOKUP(A121,'Badge Arqueiro'!A$1:A$170,'Badge Arqueiro'!B$1:B$170,"0")</f>
        <v>0</v>
      </c>
      <c r="F121" s="55" t="str">
        <f>_xlfn.XLOOKUP(A121,Comiters!A$1:A$999,Comiters!B$1:B$999,"0")</f>
        <v>0</v>
      </c>
      <c r="G121"/>
      <c r="H121"/>
      <c r="M121">
        <f t="shared" si="2"/>
        <v>0</v>
      </c>
      <c r="N121"/>
    </row>
    <row r="122" spans="1:14" s="25" customFormat="1">
      <c r="A122" t="str">
        <f>_xlfn.XLOOKUP(B122,Rotineiros!B$1:B$5000,Rotineiros!A$1:A$5000)</f>
        <v>Z1176099</v>
      </c>
      <c r="B122" t="s">
        <v>11985</v>
      </c>
      <c r="C122" t="s">
        <v>15639</v>
      </c>
      <c r="D122" t="s">
        <v>11302</v>
      </c>
      <c r="E122" s="3" t="str">
        <f>_xlfn.XLOOKUP(A122,'Badge Arqueiro'!A$1:A$170,'Badge Arqueiro'!B$1:B$170,"0")</f>
        <v>0</v>
      </c>
      <c r="F122" s="55">
        <f>_xlfn.XLOOKUP(A122,Comiters!A$1:A$999,Comiters!B$1:B$999,"0")</f>
        <v>1</v>
      </c>
      <c r="G122"/>
      <c r="H122"/>
      <c r="M122">
        <f t="shared" si="2"/>
        <v>0</v>
      </c>
      <c r="N122"/>
    </row>
    <row r="123" spans="1:14" s="25" customFormat="1">
      <c r="A123" t="e">
        <f>_xlfn.XLOOKUP(B123,Rotineiros!B$1:B$5000,Rotineiros!A$1:A$5000)</f>
        <v>#N/A</v>
      </c>
      <c r="B123" t="s">
        <v>17883</v>
      </c>
      <c r="C123" t="s">
        <v>17884</v>
      </c>
      <c r="D123"/>
      <c r="E123" s="3" t="e">
        <f>_xlfn.XLOOKUP(A123,'Badge Arqueiro'!A$1:A$170,'Badge Arqueiro'!B$1:B$170,"0")</f>
        <v>#N/A</v>
      </c>
      <c r="F123" s="55" t="e">
        <f>_xlfn.XLOOKUP(A123,Comiters!A$1:A$999,Comiters!B$1:B$999,"0")</f>
        <v>#N/A</v>
      </c>
      <c r="G123"/>
      <c r="H123"/>
      <c r="M123">
        <f t="shared" si="2"/>
        <v>1111111111</v>
      </c>
      <c r="N123"/>
    </row>
    <row r="124" spans="1:14" s="25" customFormat="1">
      <c r="A124" t="e">
        <f>_xlfn.XLOOKUP(B124,Rotineiros!B$1:B$5000,Rotineiros!A$1:A$5000)</f>
        <v>#N/A</v>
      </c>
      <c r="B124" t="s">
        <v>17889</v>
      </c>
      <c r="C124" t="s">
        <v>17890</v>
      </c>
      <c r="D124"/>
      <c r="E124" s="3" t="e">
        <f>_xlfn.XLOOKUP(A124,'Badge Arqueiro'!A$1:A$170,'Badge Arqueiro'!B$1:B$170,"0")</f>
        <v>#N/A</v>
      </c>
      <c r="F124" s="55" t="e">
        <f>_xlfn.XLOOKUP(A124,Comiters!A$1:A$999,Comiters!B$1:B$999,"0")</f>
        <v>#N/A</v>
      </c>
      <c r="G124"/>
      <c r="H124"/>
      <c r="M124">
        <f t="shared" si="2"/>
        <v>0</v>
      </c>
      <c r="N124"/>
    </row>
    <row r="125" spans="1:14" s="25" customFormat="1">
      <c r="A125" t="str">
        <f>_xlfn.XLOOKUP(B125,Rotineiros!B$1:B$5000,Rotineiros!A$1:A$5000)</f>
        <v>C1025949</v>
      </c>
      <c r="B125" t="s">
        <v>16149</v>
      </c>
      <c r="C125"/>
      <c r="D125" t="s">
        <v>16151</v>
      </c>
      <c r="E125" s="3" t="str">
        <f>_xlfn.XLOOKUP(A125,'Badge Arqueiro'!A$1:A$170,'Badge Arqueiro'!B$1:B$170,"0")</f>
        <v>0</v>
      </c>
      <c r="F125" s="55" t="str">
        <f>_xlfn.XLOOKUP(A125,Comiters!A$1:A$999,Comiters!B$1:B$999,"0")</f>
        <v>0</v>
      </c>
      <c r="G125"/>
      <c r="H125"/>
      <c r="M125">
        <f t="shared" si="2"/>
        <v>0</v>
      </c>
      <c r="N125"/>
    </row>
    <row r="126" spans="1:14" s="25" customFormat="1">
      <c r="A126" t="str">
        <f>_xlfn.XLOOKUP(B126,Rotineiros!B$1:B$5000,Rotineiros!A$1:A$5000)</f>
        <v>C1320759</v>
      </c>
      <c r="B126" t="s">
        <v>94</v>
      </c>
      <c r="C126"/>
      <c r="D126" t="s">
        <v>96</v>
      </c>
      <c r="E126" s="3" t="str">
        <f>_xlfn.XLOOKUP(A126,'Badge Arqueiro'!A$1:A$170,'Badge Arqueiro'!B$1:B$170,"0")</f>
        <v>0</v>
      </c>
      <c r="F126" s="55">
        <f>_xlfn.XLOOKUP(A126,Comiters!A$1:A$999,Comiters!B$1:B$999,"0")</f>
        <v>1</v>
      </c>
      <c r="G126"/>
      <c r="H126"/>
      <c r="M126">
        <f t="shared" si="2"/>
        <v>0</v>
      </c>
      <c r="N126"/>
    </row>
    <row r="127" spans="1:14" s="25" customFormat="1">
      <c r="A127" t="str">
        <f>_xlfn.XLOOKUP(B127,Rotineiros!B$1:B$5000,Rotineiros!A$1:A$5000)</f>
        <v>C1321710</v>
      </c>
      <c r="B127" t="s">
        <v>4003</v>
      </c>
      <c r="C127"/>
      <c r="D127" t="s">
        <v>4172</v>
      </c>
      <c r="E127" s="3" t="str">
        <f>_xlfn.XLOOKUP(A127,'Badge Arqueiro'!A$1:A$170,'Badge Arqueiro'!B$1:B$170,"0")</f>
        <v>0</v>
      </c>
      <c r="F127" s="55" t="str">
        <f>_xlfn.XLOOKUP(A127,Comiters!A$1:A$999,Comiters!B$1:B$999,"0")</f>
        <v>0</v>
      </c>
      <c r="G127"/>
      <c r="H127"/>
      <c r="M127">
        <f t="shared" si="2"/>
        <v>0</v>
      </c>
      <c r="N127"/>
    </row>
    <row r="128" spans="1:14" s="25" customFormat="1">
      <c r="A128" t="str">
        <f>_xlfn.XLOOKUP(B128,Rotineiros!B$1:B$5000,Rotineiros!A$1:A$5000)</f>
        <v>C1324011</v>
      </c>
      <c r="B128" t="s">
        <v>15847</v>
      </c>
      <c r="C128"/>
      <c r="D128" t="s">
        <v>15848</v>
      </c>
      <c r="E128" s="3" t="str">
        <f>_xlfn.XLOOKUP(A128,'Badge Arqueiro'!A$1:A$170,'Badge Arqueiro'!B$1:B$170,"0")</f>
        <v>0</v>
      </c>
      <c r="F128" s="55" t="str">
        <f>_xlfn.XLOOKUP(A128,Comiters!A$1:A$999,Comiters!B$1:B$999,"0")</f>
        <v>0</v>
      </c>
      <c r="G128"/>
      <c r="H128"/>
      <c r="M128">
        <f t="shared" si="2"/>
        <v>0</v>
      </c>
      <c r="N128"/>
    </row>
    <row r="129" spans="1:14" s="25" customFormat="1">
      <c r="A129" t="str">
        <f>_xlfn.XLOOKUP(B129,Rotineiros!B$1:B$5000,Rotineiros!A$1:A$5000)</f>
        <v>C1326077</v>
      </c>
      <c r="B129" t="s">
        <v>7450</v>
      </c>
      <c r="C129"/>
      <c r="D129" t="s">
        <v>7477</v>
      </c>
      <c r="E129" s="3">
        <f>_xlfn.XLOOKUP(A129,'Badge Arqueiro'!A$1:A$170,'Badge Arqueiro'!B$1:B$170,"0")</f>
        <v>1</v>
      </c>
      <c r="F129" s="55" t="str">
        <f>_xlfn.XLOOKUP(A129,Comiters!A$1:A$999,Comiters!B$1:B$999,"0")</f>
        <v>0</v>
      </c>
      <c r="G129"/>
      <c r="H129"/>
      <c r="M129">
        <f t="shared" si="2"/>
        <v>0</v>
      </c>
      <c r="N129"/>
    </row>
    <row r="130" spans="1:14" s="25" customFormat="1">
      <c r="A130" t="str">
        <f>_xlfn.XLOOKUP(B130,Rotineiros!B$1:B$5000,Rotineiros!A$1:A$5000)</f>
        <v>C1326124</v>
      </c>
      <c r="B130" t="s">
        <v>12279</v>
      </c>
      <c r="C130"/>
      <c r="D130" t="s">
        <v>12280</v>
      </c>
      <c r="E130" s="3">
        <f>_xlfn.XLOOKUP(A130,'Badge Arqueiro'!A$1:A$170,'Badge Arqueiro'!B$1:B$170,"0")</f>
        <v>1</v>
      </c>
      <c r="F130" s="55">
        <f>_xlfn.XLOOKUP(A130,Comiters!A$1:A$999,Comiters!B$1:B$999,"0")</f>
        <v>1</v>
      </c>
      <c r="G130"/>
      <c r="H130"/>
      <c r="M130">
        <f t="shared" si="2"/>
        <v>0</v>
      </c>
      <c r="N130"/>
    </row>
    <row r="131" spans="1:14" s="25" customFormat="1">
      <c r="A131" t="str">
        <f>_xlfn.XLOOKUP(B131,Rotineiros!B$1:B$5000,Rotineiros!A$1:A$5000)</f>
        <v>C1327649</v>
      </c>
      <c r="B131" t="s">
        <v>16511</v>
      </c>
      <c r="C131"/>
      <c r="D131" t="s">
        <v>16513</v>
      </c>
      <c r="E131" s="3">
        <f>_xlfn.XLOOKUP(A131,'Badge Arqueiro'!A$1:A$170,'Badge Arqueiro'!B$1:B$170,"0")</f>
        <v>1</v>
      </c>
      <c r="F131" s="55">
        <f>_xlfn.XLOOKUP(A131,Comiters!A$1:A$999,Comiters!B$1:B$999,"0")</f>
        <v>1</v>
      </c>
      <c r="G131"/>
      <c r="H131"/>
      <c r="M131">
        <f t="shared" si="2"/>
        <v>0</v>
      </c>
      <c r="N131"/>
    </row>
    <row r="132" spans="1:14" s="25" customFormat="1">
      <c r="A132" t="str">
        <f>_xlfn.XLOOKUP(B132,Rotineiros!B$1:B$5000,Rotineiros!A$1:A$5000)</f>
        <v>C1328703</v>
      </c>
      <c r="B132" t="s">
        <v>15889</v>
      </c>
      <c r="C132"/>
      <c r="D132" t="s">
        <v>15891</v>
      </c>
      <c r="E132" s="3" t="str">
        <f>_xlfn.XLOOKUP(A132,'Badge Arqueiro'!A$1:A$170,'Badge Arqueiro'!B$1:B$170,"0")</f>
        <v>0</v>
      </c>
      <c r="F132" s="55">
        <f>_xlfn.XLOOKUP(A132,Comiters!A$1:A$999,Comiters!B$1:B$999,"0")</f>
        <v>1</v>
      </c>
      <c r="G132"/>
      <c r="H132"/>
      <c r="M132">
        <f t="shared" si="2"/>
        <v>0</v>
      </c>
      <c r="N132"/>
    </row>
    <row r="133" spans="1:14" s="25" customFormat="1">
      <c r="A133" t="str">
        <f>_xlfn.XLOOKUP(B133,Rotineiros!B$1:B$5000,Rotineiros!A$1:A$5000)</f>
        <v>C1329787</v>
      </c>
      <c r="B133" t="s">
        <v>15406</v>
      </c>
      <c r="C133"/>
      <c r="D133" t="s">
        <v>15408</v>
      </c>
      <c r="E133" s="3" t="str">
        <f>_xlfn.XLOOKUP(A133,'Badge Arqueiro'!A$1:A$170,'Badge Arqueiro'!B$1:B$170,"0")</f>
        <v>0</v>
      </c>
      <c r="F133" s="55" t="str">
        <f>_xlfn.XLOOKUP(A133,Comiters!A$1:A$999,Comiters!B$1:B$999,"0")</f>
        <v>0</v>
      </c>
      <c r="G133"/>
      <c r="H133"/>
      <c r="M133">
        <f t="shared" ref="M133:M196" si="3">IF(D133=D134,1111111111,0)</f>
        <v>0</v>
      </c>
      <c r="N133"/>
    </row>
    <row r="134" spans="1:14" s="25" customFormat="1">
      <c r="A134" t="str">
        <f>_xlfn.XLOOKUP(B134,Rotineiros!B$1:B$5000,Rotineiros!A$1:A$5000)</f>
        <v>C1330906</v>
      </c>
      <c r="B134" t="s">
        <v>13659</v>
      </c>
      <c r="C134"/>
      <c r="D134" t="s">
        <v>13660</v>
      </c>
      <c r="E134" s="3" t="str">
        <f>_xlfn.XLOOKUP(A134,'Badge Arqueiro'!A$1:A$170,'Badge Arqueiro'!B$1:B$170,"0")</f>
        <v>0</v>
      </c>
      <c r="F134" s="55">
        <f>_xlfn.XLOOKUP(A134,Comiters!A$1:A$999,Comiters!B$1:B$999,"0")</f>
        <v>1</v>
      </c>
      <c r="G134"/>
      <c r="H134"/>
      <c r="M134">
        <f t="shared" si="3"/>
        <v>0</v>
      </c>
      <c r="N134"/>
    </row>
    <row r="135" spans="1:14" s="25" customFormat="1">
      <c r="A135" t="str">
        <f>_xlfn.XLOOKUP(B135,Rotineiros!B$1:B$5000,Rotineiros!A$1:A$5000)</f>
        <v>F0739028</v>
      </c>
      <c r="B135" t="s">
        <v>138</v>
      </c>
      <c r="C135"/>
      <c r="D135" t="s">
        <v>139</v>
      </c>
      <c r="E135" s="3" t="str">
        <f>_xlfn.XLOOKUP(A135,'Badge Arqueiro'!A$1:A$170,'Badge Arqueiro'!B$1:B$170,"0")</f>
        <v>0</v>
      </c>
      <c r="F135" s="55" t="str">
        <f>_xlfn.XLOOKUP(A135,Comiters!A$1:A$999,Comiters!B$1:B$999,"0")</f>
        <v>0</v>
      </c>
      <c r="G135"/>
      <c r="H135"/>
      <c r="M135">
        <f t="shared" si="3"/>
        <v>0</v>
      </c>
      <c r="N135"/>
    </row>
    <row r="136" spans="1:14" s="25" customFormat="1">
      <c r="A136" t="str">
        <f>_xlfn.XLOOKUP(B136,Rotineiros!B$1:B$5000,Rotineiros!A$1:A$5000)</f>
        <v>F1682495</v>
      </c>
      <c r="B136" t="s">
        <v>11095</v>
      </c>
      <c r="C136"/>
      <c r="D136" t="s">
        <v>11161</v>
      </c>
      <c r="E136" s="3" t="str">
        <f>_xlfn.XLOOKUP(A136,'Badge Arqueiro'!A$1:A$170,'Badge Arqueiro'!B$1:B$170,"0")</f>
        <v>0</v>
      </c>
      <c r="F136" s="55" t="str">
        <f>_xlfn.XLOOKUP(A136,Comiters!A$1:A$999,Comiters!B$1:B$999,"0")</f>
        <v>0</v>
      </c>
      <c r="G136"/>
      <c r="H136"/>
      <c r="M136">
        <f t="shared" si="3"/>
        <v>0</v>
      </c>
      <c r="N136"/>
    </row>
    <row r="137" spans="1:14" s="25" customFormat="1">
      <c r="A137" t="str">
        <f>_xlfn.XLOOKUP(B137,Rotineiros!B$1:B$5000,Rotineiros!A$1:A$5000)</f>
        <v>F2258578</v>
      </c>
      <c r="B137" t="s">
        <v>2657</v>
      </c>
      <c r="C137"/>
      <c r="D137" t="s">
        <v>2659</v>
      </c>
      <c r="E137" s="3">
        <f>_xlfn.XLOOKUP(A137,'Badge Arqueiro'!A$1:A$170,'Badge Arqueiro'!B$1:B$170,"0")</f>
        <v>1</v>
      </c>
      <c r="F137" s="55">
        <f>_xlfn.XLOOKUP(A137,Comiters!A$1:A$999,Comiters!B$1:B$999,"0")</f>
        <v>1</v>
      </c>
      <c r="G137"/>
      <c r="H137"/>
      <c r="M137">
        <f t="shared" si="3"/>
        <v>0</v>
      </c>
      <c r="N137"/>
    </row>
    <row r="138" spans="1:14" s="25" customFormat="1">
      <c r="A138" t="str">
        <f>_xlfn.XLOOKUP(B138,Rotineiros!B$1:B$5000,Rotineiros!A$1:A$5000)</f>
        <v>F2419417</v>
      </c>
      <c r="B138" t="s">
        <v>11662</v>
      </c>
      <c r="C138"/>
      <c r="D138" t="s">
        <v>11740</v>
      </c>
      <c r="E138" s="3" t="str">
        <f>_xlfn.XLOOKUP(A138,'Badge Arqueiro'!A$1:A$170,'Badge Arqueiro'!B$1:B$170,"0")</f>
        <v>0</v>
      </c>
      <c r="F138" s="55" t="str">
        <f>_xlfn.XLOOKUP(A138,Comiters!A$1:A$999,Comiters!B$1:B$999,"0")</f>
        <v>0</v>
      </c>
      <c r="G138"/>
      <c r="H138"/>
      <c r="M138">
        <f t="shared" si="3"/>
        <v>0</v>
      </c>
      <c r="N138"/>
    </row>
    <row r="139" spans="1:14" s="25" customFormat="1">
      <c r="A139" t="str">
        <f>_xlfn.XLOOKUP(B139,Rotineiros!B$1:B$5000,Rotineiros!A$1:A$5000)</f>
        <v>F2662739</v>
      </c>
      <c r="B139" t="s">
        <v>954</v>
      </c>
      <c r="C139"/>
      <c r="D139" t="s">
        <v>955</v>
      </c>
      <c r="E139" s="3" t="str">
        <f>_xlfn.XLOOKUP(A139,'Badge Arqueiro'!A$1:A$170,'Badge Arqueiro'!B$1:B$170,"0")</f>
        <v>0</v>
      </c>
      <c r="F139" s="55" t="str">
        <f>_xlfn.XLOOKUP(A139,Comiters!A$1:A$999,Comiters!B$1:B$999,"0")</f>
        <v>0</v>
      </c>
      <c r="G139"/>
      <c r="H139"/>
      <c r="M139">
        <f t="shared" si="3"/>
        <v>0</v>
      </c>
      <c r="N139"/>
    </row>
    <row r="140" spans="1:14" s="25" customFormat="1">
      <c r="A140" t="str">
        <f>_xlfn.XLOOKUP(B140,Rotineiros!B$1:B$5000,Rotineiros!A$1:A$5000)</f>
        <v>F2835624</v>
      </c>
      <c r="B140" t="s">
        <v>14025</v>
      </c>
      <c r="C140"/>
      <c r="D140" t="s">
        <v>14026</v>
      </c>
      <c r="E140" s="3" t="str">
        <f>_xlfn.XLOOKUP(A140,'Badge Arqueiro'!A$1:A$170,'Badge Arqueiro'!B$1:B$170,"0")</f>
        <v>0</v>
      </c>
      <c r="F140" s="55" t="str">
        <f>_xlfn.XLOOKUP(A140,Comiters!A$1:A$999,Comiters!B$1:B$999,"0")</f>
        <v>0</v>
      </c>
      <c r="G140"/>
      <c r="H140"/>
      <c r="M140">
        <f t="shared" si="3"/>
        <v>0</v>
      </c>
      <c r="N140"/>
    </row>
    <row r="141" spans="1:14" s="25" customFormat="1">
      <c r="A141" t="str">
        <f>_xlfn.XLOOKUP(B141,Rotineiros!B$1:B$5000,Rotineiros!A$1:A$5000)</f>
        <v>F3153268</v>
      </c>
      <c r="B141" t="s">
        <v>16556</v>
      </c>
      <c r="C141"/>
      <c r="D141" t="s">
        <v>16558</v>
      </c>
      <c r="E141" s="3" t="str">
        <f>_xlfn.XLOOKUP(A141,'Badge Arqueiro'!A$1:A$170,'Badge Arqueiro'!B$1:B$170,"0")</f>
        <v>0</v>
      </c>
      <c r="F141" s="55">
        <f>_xlfn.XLOOKUP(A141,Comiters!A$1:A$999,Comiters!B$1:B$999,"0")</f>
        <v>1</v>
      </c>
      <c r="G141"/>
      <c r="H141"/>
      <c r="M141">
        <f t="shared" si="3"/>
        <v>0</v>
      </c>
      <c r="N141"/>
    </row>
    <row r="142" spans="1:14" s="25" customFormat="1">
      <c r="A142" t="str">
        <f>_xlfn.XLOOKUP(B142,Rotineiros!B$1:B$5000,Rotineiros!A$1:A$5000)</f>
        <v>F3605025</v>
      </c>
      <c r="B142" t="s">
        <v>2833</v>
      </c>
      <c r="C142"/>
      <c r="D142" t="s">
        <v>12323</v>
      </c>
      <c r="E142" s="3" t="str">
        <f>_xlfn.XLOOKUP(A142,'Badge Arqueiro'!A$1:A$170,'Badge Arqueiro'!B$1:B$170,"0")</f>
        <v>0</v>
      </c>
      <c r="F142" s="55" t="str">
        <f>_xlfn.XLOOKUP(A142,Comiters!A$1:A$999,Comiters!B$1:B$999,"0")</f>
        <v>0</v>
      </c>
      <c r="G142"/>
      <c r="H142"/>
      <c r="M142">
        <f t="shared" si="3"/>
        <v>0</v>
      </c>
      <c r="N142"/>
    </row>
    <row r="143" spans="1:14" s="25" customFormat="1">
      <c r="A143" t="str">
        <f>_xlfn.XLOOKUP(B143,Rotineiros!B$1:B$5000,Rotineiros!A$1:A$5000)</f>
        <v>F4189924</v>
      </c>
      <c r="B143" t="s">
        <v>13615</v>
      </c>
      <c r="C143"/>
      <c r="D143" t="s">
        <v>13616</v>
      </c>
      <c r="E143" s="3" t="str">
        <f>_xlfn.XLOOKUP(A143,'Badge Arqueiro'!A$1:A$170,'Badge Arqueiro'!B$1:B$170,"0")</f>
        <v>0</v>
      </c>
      <c r="F143" s="55">
        <f>_xlfn.XLOOKUP(A143,Comiters!A$1:A$999,Comiters!B$1:B$999,"0")</f>
        <v>1</v>
      </c>
      <c r="G143"/>
      <c r="H143"/>
      <c r="M143">
        <f t="shared" si="3"/>
        <v>0</v>
      </c>
      <c r="N143"/>
    </row>
    <row r="144" spans="1:14" s="25" customFormat="1">
      <c r="A144" t="str">
        <f>_xlfn.XLOOKUP(B144,Rotineiros!B$1:B$5000,Rotineiros!A$1:A$5000)</f>
        <v>F6179167</v>
      </c>
      <c r="B144" t="s">
        <v>1064</v>
      </c>
      <c r="C144"/>
      <c r="D144" t="s">
        <v>1065</v>
      </c>
      <c r="E144" s="3" t="str">
        <f>_xlfn.XLOOKUP(A144,'Badge Arqueiro'!A$1:A$170,'Badge Arqueiro'!B$1:B$170,"0")</f>
        <v>0</v>
      </c>
      <c r="F144" s="55" t="str">
        <f>_xlfn.XLOOKUP(A144,Comiters!A$1:A$999,Comiters!B$1:B$999,"0")</f>
        <v>0</v>
      </c>
      <c r="G144"/>
      <c r="H144"/>
      <c r="M144">
        <f t="shared" si="3"/>
        <v>0</v>
      </c>
      <c r="N144"/>
    </row>
    <row r="145" spans="1:14" s="25" customFormat="1">
      <c r="A145" t="str">
        <f>_xlfn.XLOOKUP(B145,Rotineiros!B$1:B$5000,Rotineiros!A$1:A$5000)</f>
        <v>F6240235</v>
      </c>
      <c r="B145" t="s">
        <v>305</v>
      </c>
      <c r="C145"/>
      <c r="D145" t="s">
        <v>307</v>
      </c>
      <c r="E145" s="3" t="str">
        <f>_xlfn.XLOOKUP(A145,'Badge Arqueiro'!A$1:A$170,'Badge Arqueiro'!B$1:B$170,"0")</f>
        <v>0</v>
      </c>
      <c r="F145" s="55" t="str">
        <f>_xlfn.XLOOKUP(A145,Comiters!A$1:A$999,Comiters!B$1:B$999,"0")</f>
        <v>0</v>
      </c>
      <c r="G145"/>
      <c r="H145"/>
      <c r="M145">
        <f t="shared" si="3"/>
        <v>0</v>
      </c>
      <c r="N145"/>
    </row>
    <row r="146" spans="1:14" s="25" customFormat="1">
      <c r="A146" t="str">
        <f>_xlfn.XLOOKUP(B146,Rotineiros!B$1:B$5000,Rotineiros!A$1:A$5000)</f>
        <v>F6323021</v>
      </c>
      <c r="B146" t="s">
        <v>2393</v>
      </c>
      <c r="C146"/>
      <c r="D146" t="s">
        <v>2395</v>
      </c>
      <c r="E146" s="3" t="str">
        <f>_xlfn.XLOOKUP(A146,'Badge Arqueiro'!A$1:A$170,'Badge Arqueiro'!B$1:B$170,"0")</f>
        <v>0</v>
      </c>
      <c r="F146" s="55" t="str">
        <f>_xlfn.XLOOKUP(A146,Comiters!A$1:A$999,Comiters!B$1:B$999,"0")</f>
        <v>0</v>
      </c>
      <c r="G146"/>
      <c r="H146"/>
      <c r="M146">
        <f t="shared" si="3"/>
        <v>0</v>
      </c>
      <c r="N146"/>
    </row>
    <row r="147" spans="1:14" s="25" customFormat="1">
      <c r="A147" t="str">
        <f>_xlfn.XLOOKUP(B147,Rotineiros!B$1:B$5000,Rotineiros!A$1:A$5000)</f>
        <v>F6874924</v>
      </c>
      <c r="B147" t="s">
        <v>1784</v>
      </c>
      <c r="C147"/>
      <c r="D147" t="s">
        <v>1785</v>
      </c>
      <c r="E147" s="3" t="str">
        <f>_xlfn.XLOOKUP(A147,'Badge Arqueiro'!A$1:A$170,'Badge Arqueiro'!B$1:B$170,"0")</f>
        <v>0</v>
      </c>
      <c r="F147" s="55" t="str">
        <f>_xlfn.XLOOKUP(A147,Comiters!A$1:A$999,Comiters!B$1:B$999,"0")</f>
        <v>0</v>
      </c>
      <c r="G147"/>
      <c r="H147"/>
      <c r="M147">
        <f t="shared" si="3"/>
        <v>0</v>
      </c>
      <c r="N147"/>
    </row>
    <row r="148" spans="1:14" s="25" customFormat="1">
      <c r="A148" t="str">
        <f>_xlfn.XLOOKUP(B148,Rotineiros!B$1:B$5000,Rotineiros!A$1:A$5000)</f>
        <v>F8596178</v>
      </c>
      <c r="B148" t="s">
        <v>1155</v>
      </c>
      <c r="C148"/>
      <c r="D148" t="s">
        <v>1157</v>
      </c>
      <c r="E148" s="3" t="str">
        <f>_xlfn.XLOOKUP(A148,'Badge Arqueiro'!A$1:A$170,'Badge Arqueiro'!B$1:B$170,"0")</f>
        <v>0</v>
      </c>
      <c r="F148" s="55" t="str">
        <f>_xlfn.XLOOKUP(A148,Comiters!A$1:A$999,Comiters!B$1:B$999,"0")</f>
        <v>0</v>
      </c>
      <c r="G148"/>
      <c r="H148"/>
      <c r="M148">
        <f t="shared" si="3"/>
        <v>0</v>
      </c>
      <c r="N148"/>
    </row>
    <row r="149" spans="1:14" s="25" customFormat="1">
      <c r="A149" t="str">
        <f>_xlfn.XLOOKUP(B149,Rotineiros!B$1:B$5000,Rotineiros!A$1:A$5000)</f>
        <v>F8712624</v>
      </c>
      <c r="B149" t="s">
        <v>604</v>
      </c>
      <c r="C149"/>
      <c r="D149" t="s">
        <v>606</v>
      </c>
      <c r="E149" s="3" t="str">
        <f>_xlfn.XLOOKUP(A149,'Badge Arqueiro'!A$1:A$170,'Badge Arqueiro'!B$1:B$170,"0")</f>
        <v>0</v>
      </c>
      <c r="F149" s="55" t="str">
        <f>_xlfn.XLOOKUP(A149,Comiters!A$1:A$999,Comiters!B$1:B$999,"0")</f>
        <v>0</v>
      </c>
      <c r="G149"/>
      <c r="H149"/>
      <c r="M149">
        <f t="shared" si="3"/>
        <v>0</v>
      </c>
      <c r="N149"/>
    </row>
    <row r="150" spans="1:14" s="25" customFormat="1">
      <c r="A150" t="str">
        <f>_xlfn.XLOOKUP(B150,Rotineiros!B$1:B$5000,Rotineiros!A$1:A$5000)</f>
        <v>F8716814</v>
      </c>
      <c r="B150" t="s">
        <v>12672</v>
      </c>
      <c r="C150"/>
      <c r="D150" t="s">
        <v>12673</v>
      </c>
      <c r="E150" s="3" t="str">
        <f>_xlfn.XLOOKUP(A150,'Badge Arqueiro'!A$1:A$170,'Badge Arqueiro'!B$1:B$170,"0")</f>
        <v>0</v>
      </c>
      <c r="F150" s="55" t="str">
        <f>_xlfn.XLOOKUP(A150,Comiters!A$1:A$999,Comiters!B$1:B$999,"0")</f>
        <v>0</v>
      </c>
      <c r="G150"/>
      <c r="H150"/>
      <c r="M150">
        <f t="shared" si="3"/>
        <v>0</v>
      </c>
      <c r="N150"/>
    </row>
    <row r="151" spans="1:14" s="25" customFormat="1">
      <c r="A151" t="str">
        <f>_xlfn.XLOOKUP(B151,Rotineiros!B$1:B$5000,Rotineiros!A$1:A$5000)</f>
        <v>F8787428</v>
      </c>
      <c r="B151" t="s">
        <v>13507</v>
      </c>
      <c r="C151"/>
      <c r="D151" t="s">
        <v>13508</v>
      </c>
      <c r="E151" s="3" t="str">
        <f>_xlfn.XLOOKUP(A151,'Badge Arqueiro'!A$1:A$170,'Badge Arqueiro'!B$1:B$170,"0")</f>
        <v>0</v>
      </c>
      <c r="F151" s="55" t="str">
        <f>_xlfn.XLOOKUP(A151,Comiters!A$1:A$999,Comiters!B$1:B$999,"0")</f>
        <v>0</v>
      </c>
      <c r="G151"/>
      <c r="H151"/>
      <c r="M151">
        <f t="shared" si="3"/>
        <v>0</v>
      </c>
      <c r="N151"/>
    </row>
    <row r="152" spans="1:14" s="25" customFormat="1">
      <c r="A152" t="str">
        <f>_xlfn.XLOOKUP(B152,Rotineiros!B$1:B$5000,Rotineiros!A$1:A$5000)</f>
        <v>F9539518</v>
      </c>
      <c r="B152" t="s">
        <v>11780</v>
      </c>
      <c r="C152"/>
      <c r="D152" t="s">
        <v>11863</v>
      </c>
      <c r="E152" s="3" t="str">
        <f>_xlfn.XLOOKUP(A152,'Badge Arqueiro'!A$1:A$170,'Badge Arqueiro'!B$1:B$170,"0")</f>
        <v>0</v>
      </c>
      <c r="F152" s="55" t="str">
        <f>_xlfn.XLOOKUP(A152,Comiters!A$1:A$999,Comiters!B$1:B$999,"0")</f>
        <v>0</v>
      </c>
      <c r="G152"/>
      <c r="H152"/>
      <c r="M152">
        <f t="shared" si="3"/>
        <v>0</v>
      </c>
      <c r="N152"/>
    </row>
    <row r="153" spans="1:14" s="25" customFormat="1">
      <c r="A153" t="e">
        <f>_xlfn.XLOOKUP(B153,Rotineiros!B$1:B$5000,Rotineiros!A$1:A$5000)</f>
        <v>#N/A</v>
      </c>
      <c r="B153" t="s">
        <v>17455</v>
      </c>
      <c r="C153"/>
      <c r="D153"/>
      <c r="E153" s="3" t="e">
        <f>_xlfn.XLOOKUP(A153,'Badge Arqueiro'!A$1:A$170,'Badge Arqueiro'!B$1:B$170,"0")</f>
        <v>#N/A</v>
      </c>
      <c r="F153" s="55" t="e">
        <f>_xlfn.XLOOKUP(A153,Comiters!A$1:A$999,Comiters!B$1:B$999,"0")</f>
        <v>#N/A</v>
      </c>
      <c r="G153"/>
      <c r="H153"/>
      <c r="M153">
        <f t="shared" si="3"/>
        <v>1111111111</v>
      </c>
      <c r="N153"/>
    </row>
    <row r="154" spans="1:14" s="25" customFormat="1">
      <c r="A154"/>
      <c r="B154"/>
      <c r="C154"/>
      <c r="D154"/>
      <c r="E154" s="3" t="str">
        <f>_xlfn.XLOOKUP(A154,'Badge Arqueiro'!A$1:A$170,'Badge Arqueiro'!B$1:B$170,"0")</f>
        <v>0</v>
      </c>
      <c r="F154" s="55">
        <f>_xlfn.XLOOKUP(A154,Comiters!A$1:A$999,Comiters!B$1:B$999,"0")</f>
        <v>0</v>
      </c>
      <c r="G154"/>
      <c r="H154"/>
      <c r="M154">
        <f>IF(D154=D143,1111111111,0)</f>
        <v>0</v>
      </c>
      <c r="N154"/>
    </row>
    <row r="155" spans="1:14" s="25" customFormat="1">
      <c r="A155"/>
      <c r="B155"/>
      <c r="C155"/>
      <c r="D155"/>
      <c r="E155" s="3"/>
      <c r="F155" s="55"/>
      <c r="G155"/>
      <c r="H155"/>
      <c r="M155">
        <f>IF(D143=D156,1111111111,0)</f>
        <v>0</v>
      </c>
      <c r="N155"/>
    </row>
    <row r="156" spans="1:14" s="25" customFormat="1">
      <c r="A156"/>
      <c r="B156"/>
      <c r="C156"/>
      <c r="D156"/>
      <c r="E156" s="3"/>
      <c r="F156" s="55"/>
      <c r="G156"/>
      <c r="H156"/>
      <c r="M156">
        <f t="shared" si="3"/>
        <v>1111111111</v>
      </c>
      <c r="N156"/>
    </row>
    <row r="157" spans="1:14" s="25" customFormat="1">
      <c r="A157"/>
      <c r="B157"/>
      <c r="C157"/>
      <c r="D157"/>
      <c r="E157" s="3" t="e">
        <f>SUM(E4:E150)</f>
        <v>#N/A</v>
      </c>
      <c r="F157" s="3" t="e">
        <f>SUM(F4:F150)</f>
        <v>#N/A</v>
      </c>
      <c r="G157"/>
      <c r="H157"/>
      <c r="M157">
        <f t="shared" si="3"/>
        <v>1111111111</v>
      </c>
      <c r="N157"/>
    </row>
    <row r="158" spans="1:14" s="25" customFormat="1">
      <c r="A158"/>
      <c r="B158"/>
      <c r="C158"/>
      <c r="D158"/>
      <c r="E158" s="3"/>
      <c r="F158" s="55"/>
      <c r="G158"/>
      <c r="H158"/>
      <c r="M158">
        <f t="shared" si="3"/>
        <v>1111111111</v>
      </c>
      <c r="N158"/>
    </row>
    <row r="159" spans="1:14" s="25" customFormat="1">
      <c r="A159"/>
      <c r="B159"/>
      <c r="C159"/>
      <c r="D159"/>
      <c r="E159" s="3"/>
      <c r="F159" s="55"/>
      <c r="G159"/>
      <c r="H159"/>
      <c r="M159">
        <f t="shared" si="3"/>
        <v>1111111111</v>
      </c>
      <c r="N159"/>
    </row>
    <row r="160" spans="1:14" s="25" customFormat="1">
      <c r="A160"/>
      <c r="B160"/>
      <c r="C160"/>
      <c r="D160"/>
      <c r="E160" s="3"/>
      <c r="F160" s="55"/>
      <c r="G160"/>
      <c r="H160"/>
      <c r="M160">
        <f t="shared" si="3"/>
        <v>1111111111</v>
      </c>
      <c r="N160"/>
    </row>
    <row r="161" spans="1:14" s="25" customFormat="1">
      <c r="A161"/>
      <c r="B161"/>
      <c r="C161"/>
      <c r="D161"/>
      <c r="E161" s="3"/>
      <c r="F161" s="55"/>
      <c r="G161"/>
      <c r="H161"/>
      <c r="M161">
        <f t="shared" si="3"/>
        <v>1111111111</v>
      </c>
      <c r="N161"/>
    </row>
    <row r="162" spans="1:14" s="25" customFormat="1">
      <c r="A162"/>
      <c r="B162"/>
      <c r="C162"/>
      <c r="D162"/>
      <c r="E162" s="3"/>
      <c r="F162" s="55"/>
      <c r="G162"/>
      <c r="H162"/>
      <c r="M162">
        <f t="shared" si="3"/>
        <v>1111111111</v>
      </c>
      <c r="N162"/>
    </row>
    <row r="163" spans="1:14" s="25" customFormat="1">
      <c r="A163"/>
      <c r="B163"/>
      <c r="C163"/>
      <c r="D163"/>
      <c r="E163" s="3"/>
      <c r="F163" s="55"/>
      <c r="G163"/>
      <c r="H163"/>
      <c r="M163">
        <f t="shared" si="3"/>
        <v>1111111111</v>
      </c>
      <c r="N163"/>
    </row>
    <row r="164" spans="1:14" s="25" customFormat="1">
      <c r="A164"/>
      <c r="B164"/>
      <c r="C164"/>
      <c r="D164"/>
      <c r="E164" s="3"/>
      <c r="F164" s="55"/>
      <c r="G164"/>
      <c r="H164"/>
      <c r="M164">
        <f t="shared" si="3"/>
        <v>1111111111</v>
      </c>
      <c r="N164"/>
    </row>
    <row r="165" spans="1:14" s="25" customFormat="1">
      <c r="A165"/>
      <c r="B165"/>
      <c r="C165"/>
      <c r="D165"/>
      <c r="E165" s="3"/>
      <c r="F165" s="55"/>
      <c r="G165"/>
      <c r="H165"/>
      <c r="M165">
        <f t="shared" si="3"/>
        <v>1111111111</v>
      </c>
      <c r="N165"/>
    </row>
    <row r="166" spans="1:14" s="25" customFormat="1">
      <c r="A166"/>
      <c r="B166"/>
      <c r="C166"/>
      <c r="D166"/>
      <c r="E166" s="3"/>
      <c r="F166" s="55"/>
      <c r="G166"/>
      <c r="H166"/>
      <c r="M166">
        <f t="shared" si="3"/>
        <v>1111111111</v>
      </c>
      <c r="N166"/>
    </row>
    <row r="167" spans="1:14" s="25" customFormat="1">
      <c r="A167"/>
      <c r="B167"/>
      <c r="C167"/>
      <c r="D167"/>
      <c r="E167" s="3"/>
      <c r="F167" s="55"/>
      <c r="G167"/>
      <c r="H167"/>
      <c r="M167">
        <f t="shared" si="3"/>
        <v>1111111111</v>
      </c>
      <c r="N167"/>
    </row>
    <row r="168" spans="1:14" s="25" customFormat="1">
      <c r="A168"/>
      <c r="B168"/>
      <c r="C168"/>
      <c r="D168"/>
      <c r="E168" s="3"/>
      <c r="F168" s="55"/>
      <c r="G168"/>
      <c r="H168"/>
      <c r="M168">
        <f t="shared" si="3"/>
        <v>1111111111</v>
      </c>
      <c r="N168"/>
    </row>
    <row r="169" spans="1:14" s="25" customFormat="1">
      <c r="A169"/>
      <c r="B169"/>
      <c r="C169"/>
      <c r="D169"/>
      <c r="E169" s="3"/>
      <c r="F169" s="55"/>
      <c r="G169"/>
      <c r="H169"/>
      <c r="M169">
        <f t="shared" si="3"/>
        <v>1111111111</v>
      </c>
      <c r="N169"/>
    </row>
    <row r="170" spans="1:14" s="25" customFormat="1">
      <c r="A170"/>
      <c r="B170"/>
      <c r="C170"/>
      <c r="D170"/>
      <c r="E170" s="3"/>
      <c r="F170" s="55"/>
      <c r="G170"/>
      <c r="H170"/>
      <c r="M170">
        <f t="shared" si="3"/>
        <v>1111111111</v>
      </c>
      <c r="N170"/>
    </row>
    <row r="171" spans="1:14" s="25" customFormat="1">
      <c r="A171"/>
      <c r="B171"/>
      <c r="C171"/>
      <c r="D171"/>
      <c r="E171" s="3"/>
      <c r="F171" s="55"/>
      <c r="G171"/>
      <c r="H171"/>
      <c r="M171">
        <f t="shared" si="3"/>
        <v>1111111111</v>
      </c>
      <c r="N171"/>
    </row>
    <row r="172" spans="1:14" s="25" customFormat="1">
      <c r="A172"/>
      <c r="B172"/>
      <c r="C172"/>
      <c r="D172"/>
      <c r="E172" s="3"/>
      <c r="F172" s="55"/>
      <c r="G172"/>
      <c r="H172"/>
      <c r="M172">
        <f t="shared" si="3"/>
        <v>1111111111</v>
      </c>
      <c r="N172"/>
    </row>
    <row r="173" spans="1:14" s="25" customFormat="1">
      <c r="A173"/>
      <c r="B173"/>
      <c r="C173"/>
      <c r="D173"/>
      <c r="E173" s="3"/>
      <c r="F173" s="55"/>
      <c r="G173"/>
      <c r="H173"/>
      <c r="M173">
        <f t="shared" si="3"/>
        <v>1111111111</v>
      </c>
      <c r="N173"/>
    </row>
    <row r="174" spans="1:14" s="25" customFormat="1">
      <c r="A174"/>
      <c r="B174"/>
      <c r="C174"/>
      <c r="D174"/>
      <c r="E174" s="3"/>
      <c r="F174" s="55"/>
      <c r="G174"/>
      <c r="H174"/>
      <c r="M174">
        <f t="shared" si="3"/>
        <v>1111111111</v>
      </c>
      <c r="N174"/>
    </row>
    <row r="175" spans="1:14" s="25" customFormat="1">
      <c r="A175"/>
      <c r="B175"/>
      <c r="C175"/>
      <c r="D175"/>
      <c r="E175" s="3"/>
      <c r="F175" s="55"/>
      <c r="G175"/>
      <c r="H175"/>
      <c r="M175">
        <f t="shared" si="3"/>
        <v>1111111111</v>
      </c>
      <c r="N175"/>
    </row>
    <row r="176" spans="1:14" s="25" customFormat="1">
      <c r="A176"/>
      <c r="B176"/>
      <c r="C176"/>
      <c r="D176"/>
      <c r="E176" s="3"/>
      <c r="F176" s="55"/>
      <c r="G176"/>
      <c r="H176"/>
      <c r="M176">
        <f t="shared" si="3"/>
        <v>1111111111</v>
      </c>
      <c r="N176"/>
    </row>
    <row r="177" spans="1:14" s="25" customFormat="1">
      <c r="A177"/>
      <c r="B177"/>
      <c r="C177"/>
      <c r="D177"/>
      <c r="E177" s="3"/>
      <c r="F177" s="55"/>
      <c r="G177"/>
      <c r="H177"/>
      <c r="M177">
        <f t="shared" si="3"/>
        <v>1111111111</v>
      </c>
      <c r="N177"/>
    </row>
    <row r="178" spans="1:14" s="25" customFormat="1">
      <c r="A178"/>
      <c r="B178"/>
      <c r="C178"/>
      <c r="D178"/>
      <c r="E178" s="3"/>
      <c r="F178" s="55"/>
      <c r="G178"/>
      <c r="H178"/>
      <c r="M178">
        <f t="shared" si="3"/>
        <v>1111111111</v>
      </c>
      <c r="N178"/>
    </row>
    <row r="179" spans="1:14" s="25" customFormat="1">
      <c r="A179"/>
      <c r="B179"/>
      <c r="C179"/>
      <c r="D179"/>
      <c r="E179" s="3"/>
      <c r="F179" s="55"/>
      <c r="G179"/>
      <c r="H179"/>
      <c r="M179">
        <f t="shared" si="3"/>
        <v>1111111111</v>
      </c>
      <c r="N179"/>
    </row>
    <row r="180" spans="1:14" s="25" customFormat="1">
      <c r="A180"/>
      <c r="B180"/>
      <c r="C180"/>
      <c r="D180"/>
      <c r="E180" s="3"/>
      <c r="F180" s="55"/>
      <c r="G180"/>
      <c r="H180"/>
      <c r="M180">
        <f t="shared" si="3"/>
        <v>1111111111</v>
      </c>
      <c r="N180"/>
    </row>
    <row r="181" spans="1:14" s="25" customFormat="1">
      <c r="A181"/>
      <c r="B181"/>
      <c r="C181"/>
      <c r="D181"/>
      <c r="E181" s="3"/>
      <c r="F181" s="55"/>
      <c r="G181"/>
      <c r="H181"/>
      <c r="M181">
        <f t="shared" si="3"/>
        <v>1111111111</v>
      </c>
      <c r="N181"/>
    </row>
    <row r="182" spans="1:14" s="25" customFormat="1">
      <c r="A182"/>
      <c r="B182"/>
      <c r="C182"/>
      <c r="D182"/>
      <c r="E182" s="3"/>
      <c r="F182" s="55"/>
      <c r="G182"/>
      <c r="H182"/>
      <c r="M182">
        <f t="shared" si="3"/>
        <v>1111111111</v>
      </c>
      <c r="N182"/>
    </row>
    <row r="183" spans="1:14" s="25" customFormat="1">
      <c r="A183"/>
      <c r="B183"/>
      <c r="C183"/>
      <c r="D183"/>
      <c r="E183" s="3"/>
      <c r="F183" s="55"/>
      <c r="G183"/>
      <c r="H183"/>
      <c r="M183">
        <f t="shared" si="3"/>
        <v>1111111111</v>
      </c>
      <c r="N183"/>
    </row>
    <row r="184" spans="1:14" s="25" customFormat="1">
      <c r="A184"/>
      <c r="B184"/>
      <c r="C184"/>
      <c r="D184"/>
      <c r="E184" s="3"/>
      <c r="F184" s="55"/>
      <c r="G184"/>
      <c r="H184"/>
      <c r="M184">
        <f t="shared" si="3"/>
        <v>1111111111</v>
      </c>
      <c r="N184"/>
    </row>
    <row r="185" spans="1:14" s="25" customFormat="1">
      <c r="A185"/>
      <c r="B185"/>
      <c r="C185"/>
      <c r="D185"/>
      <c r="E185" s="3"/>
      <c r="F185" s="55"/>
      <c r="G185"/>
      <c r="H185"/>
      <c r="M185">
        <f t="shared" si="3"/>
        <v>1111111111</v>
      </c>
      <c r="N185"/>
    </row>
    <row r="186" spans="1:14" s="25" customFormat="1">
      <c r="A186"/>
      <c r="B186"/>
      <c r="C186"/>
      <c r="D186"/>
      <c r="E186" s="3"/>
      <c r="F186" s="55"/>
      <c r="G186"/>
      <c r="H186"/>
      <c r="M186">
        <f t="shared" si="3"/>
        <v>1111111111</v>
      </c>
      <c r="N186"/>
    </row>
    <row r="187" spans="1:14" s="25" customFormat="1">
      <c r="A187"/>
      <c r="B187"/>
      <c r="C187"/>
      <c r="D187"/>
      <c r="E187" s="3"/>
      <c r="F187" s="55"/>
      <c r="G187"/>
      <c r="H187"/>
      <c r="M187">
        <f t="shared" si="3"/>
        <v>1111111111</v>
      </c>
      <c r="N187"/>
    </row>
    <row r="188" spans="1:14" s="25" customFormat="1">
      <c r="A188"/>
      <c r="B188"/>
      <c r="C188"/>
      <c r="D188"/>
      <c r="E188" s="3"/>
      <c r="F188" s="55"/>
      <c r="G188"/>
      <c r="H188"/>
      <c r="M188">
        <f t="shared" si="3"/>
        <v>1111111111</v>
      </c>
      <c r="N188"/>
    </row>
    <row r="189" spans="1:14" s="25" customFormat="1">
      <c r="A189"/>
      <c r="B189"/>
      <c r="C189"/>
      <c r="D189"/>
      <c r="E189" s="3"/>
      <c r="F189" s="55"/>
      <c r="G189"/>
      <c r="H189"/>
      <c r="M189">
        <f t="shared" si="3"/>
        <v>1111111111</v>
      </c>
      <c r="N189"/>
    </row>
    <row r="190" spans="1:14" s="25" customFormat="1">
      <c r="A190"/>
      <c r="B190"/>
      <c r="C190"/>
      <c r="D190"/>
      <c r="E190" s="3"/>
      <c r="F190" s="55"/>
      <c r="G190"/>
      <c r="H190"/>
      <c r="M190">
        <f t="shared" si="3"/>
        <v>1111111111</v>
      </c>
      <c r="N190"/>
    </row>
    <row r="191" spans="1:14" s="25" customFormat="1">
      <c r="A191"/>
      <c r="B191"/>
      <c r="C191"/>
      <c r="D191"/>
      <c r="E191" s="3"/>
      <c r="F191" s="55"/>
      <c r="G191"/>
      <c r="H191"/>
      <c r="M191">
        <f t="shared" si="3"/>
        <v>1111111111</v>
      </c>
      <c r="N191"/>
    </row>
    <row r="192" spans="1:14" s="25" customFormat="1">
      <c r="A192"/>
      <c r="B192"/>
      <c r="C192"/>
      <c r="D192"/>
      <c r="E192" s="3"/>
      <c r="F192" s="55"/>
      <c r="G192"/>
      <c r="H192"/>
      <c r="M192">
        <f t="shared" si="3"/>
        <v>1111111111</v>
      </c>
      <c r="N192"/>
    </row>
    <row r="193" spans="1:14" s="25" customFormat="1">
      <c r="A193"/>
      <c r="B193"/>
      <c r="C193"/>
      <c r="D193"/>
      <c r="E193" s="3"/>
      <c r="F193" s="55"/>
      <c r="G193"/>
      <c r="H193" s="3"/>
      <c r="M193">
        <f t="shared" si="3"/>
        <v>1111111111</v>
      </c>
      <c r="N193"/>
    </row>
    <row r="194" spans="1:14" s="25" customFormat="1">
      <c r="A194"/>
      <c r="B194"/>
      <c r="C194"/>
      <c r="D194"/>
      <c r="E194" s="3"/>
      <c r="F194" s="55"/>
      <c r="G194"/>
      <c r="H194" s="3"/>
      <c r="M194">
        <f t="shared" si="3"/>
        <v>1111111111</v>
      </c>
      <c r="N194"/>
    </row>
    <row r="195" spans="1:14" s="25" customFormat="1">
      <c r="A195"/>
      <c r="B195"/>
      <c r="C195"/>
      <c r="D195"/>
      <c r="E195" s="3"/>
      <c r="F195" s="55"/>
      <c r="G195"/>
      <c r="H195" s="3"/>
      <c r="M195">
        <f t="shared" si="3"/>
        <v>1111111111</v>
      </c>
      <c r="N195"/>
    </row>
    <row r="196" spans="1:14" s="25" customFormat="1">
      <c r="A196"/>
      <c r="B196"/>
      <c r="C196"/>
      <c r="D196"/>
      <c r="E196" s="3"/>
      <c r="F196" s="55"/>
      <c r="G196"/>
      <c r="H196" s="3"/>
      <c r="M196">
        <f t="shared" si="3"/>
        <v>1111111111</v>
      </c>
      <c r="N196"/>
    </row>
    <row r="197" spans="1:14" s="25" customFormat="1">
      <c r="A197"/>
      <c r="B197"/>
      <c r="C197"/>
      <c r="D197"/>
      <c r="E197" s="3"/>
      <c r="F197" s="55"/>
      <c r="G197"/>
      <c r="H197" s="3"/>
      <c r="M197">
        <f t="shared" ref="M197:M260" si="4">IF(D197=D198,1111111111,0)</f>
        <v>1111111111</v>
      </c>
      <c r="N197"/>
    </row>
    <row r="198" spans="1:14" s="25" customFormat="1">
      <c r="A198"/>
      <c r="B198"/>
      <c r="C198"/>
      <c r="D198"/>
      <c r="E198" s="3"/>
      <c r="F198" s="55"/>
      <c r="G198"/>
      <c r="H198" s="3"/>
      <c r="M198">
        <f t="shared" si="4"/>
        <v>1111111111</v>
      </c>
      <c r="N198"/>
    </row>
    <row r="199" spans="1:14" s="25" customFormat="1">
      <c r="A199"/>
      <c r="B199"/>
      <c r="C199"/>
      <c r="D199"/>
      <c r="E199" s="3"/>
      <c r="F199" s="55"/>
      <c r="G199"/>
      <c r="H199" s="3"/>
      <c r="M199">
        <f t="shared" si="4"/>
        <v>1111111111</v>
      </c>
      <c r="N199"/>
    </row>
    <row r="200" spans="1:14" s="25" customFormat="1">
      <c r="A200"/>
      <c r="B200"/>
      <c r="C200"/>
      <c r="D200"/>
      <c r="E200" s="3"/>
      <c r="F200" s="55"/>
      <c r="G200"/>
      <c r="H200" s="3"/>
      <c r="M200">
        <f t="shared" si="4"/>
        <v>1111111111</v>
      </c>
      <c r="N200"/>
    </row>
    <row r="201" spans="1:14" s="25" customFormat="1">
      <c r="A201"/>
      <c r="B201"/>
      <c r="C201"/>
      <c r="D201"/>
      <c r="E201" s="3"/>
      <c r="F201" s="55"/>
      <c r="G201"/>
      <c r="H201" s="3"/>
      <c r="M201">
        <f t="shared" si="4"/>
        <v>1111111111</v>
      </c>
      <c r="N201"/>
    </row>
    <row r="202" spans="1:14" s="25" customFormat="1">
      <c r="A202"/>
      <c r="B202"/>
      <c r="C202"/>
      <c r="D202"/>
      <c r="E202" s="3"/>
      <c r="F202" s="55"/>
      <c r="G202"/>
      <c r="H202" s="3"/>
      <c r="M202">
        <f t="shared" si="4"/>
        <v>1111111111</v>
      </c>
      <c r="N202"/>
    </row>
    <row r="203" spans="1:14" s="25" customFormat="1">
      <c r="A203"/>
      <c r="B203"/>
      <c r="C203"/>
      <c r="D203"/>
      <c r="E203" s="3"/>
      <c r="F203" s="55"/>
      <c r="G203"/>
      <c r="H203" s="3"/>
      <c r="M203">
        <f t="shared" si="4"/>
        <v>1111111111</v>
      </c>
      <c r="N203"/>
    </row>
    <row r="204" spans="1:14" s="25" customFormat="1">
      <c r="A204"/>
      <c r="B204"/>
      <c r="C204"/>
      <c r="D204"/>
      <c r="E204" s="3"/>
      <c r="F204" s="55"/>
      <c r="G204"/>
      <c r="H204" s="3"/>
      <c r="M204">
        <f t="shared" si="4"/>
        <v>1111111111</v>
      </c>
      <c r="N204"/>
    </row>
    <row r="205" spans="1:14" s="25" customFormat="1">
      <c r="A205"/>
      <c r="B205"/>
      <c r="C205"/>
      <c r="D205"/>
      <c r="E205" s="3"/>
      <c r="F205" s="55"/>
      <c r="G205"/>
      <c r="H205" s="3"/>
      <c r="M205">
        <f t="shared" si="4"/>
        <v>1111111111</v>
      </c>
      <c r="N205"/>
    </row>
    <row r="206" spans="1:14" s="25" customFormat="1">
      <c r="A206"/>
      <c r="B206"/>
      <c r="C206"/>
      <c r="D206"/>
      <c r="E206" s="3"/>
      <c r="F206" s="55"/>
      <c r="G206"/>
      <c r="H206" s="3"/>
      <c r="M206">
        <f t="shared" si="4"/>
        <v>1111111111</v>
      </c>
      <c r="N206"/>
    </row>
    <row r="207" spans="1:14" s="25" customFormat="1">
      <c r="A207"/>
      <c r="B207"/>
      <c r="C207"/>
      <c r="D207"/>
      <c r="E207" s="3"/>
      <c r="F207" s="55"/>
      <c r="G207"/>
      <c r="H207" s="3"/>
      <c r="M207">
        <f t="shared" si="4"/>
        <v>1111111111</v>
      </c>
      <c r="N207"/>
    </row>
    <row r="208" spans="1:14" s="25" customFormat="1">
      <c r="A208"/>
      <c r="B208"/>
      <c r="C208"/>
      <c r="D208"/>
      <c r="E208" s="3"/>
      <c r="F208" s="55"/>
      <c r="G208"/>
      <c r="H208" s="3"/>
      <c r="M208">
        <f t="shared" si="4"/>
        <v>1111111111</v>
      </c>
      <c r="N208"/>
    </row>
    <row r="209" spans="1:14" s="25" customFormat="1">
      <c r="A209"/>
      <c r="B209"/>
      <c r="C209"/>
      <c r="D209"/>
      <c r="E209" s="3"/>
      <c r="F209" s="55"/>
      <c r="G209"/>
      <c r="H209" s="3"/>
      <c r="M209">
        <f t="shared" si="4"/>
        <v>1111111111</v>
      </c>
      <c r="N209"/>
    </row>
    <row r="210" spans="1:14" s="25" customFormat="1">
      <c r="A210"/>
      <c r="B210"/>
      <c r="C210"/>
      <c r="D210"/>
      <c r="E210" s="3"/>
      <c r="F210" s="55"/>
      <c r="G210"/>
      <c r="H210" s="3"/>
      <c r="M210">
        <f t="shared" si="4"/>
        <v>1111111111</v>
      </c>
      <c r="N210"/>
    </row>
    <row r="211" spans="1:14" s="25" customFormat="1">
      <c r="A211"/>
      <c r="B211"/>
      <c r="C211"/>
      <c r="D211"/>
      <c r="E211" s="3"/>
      <c r="F211" s="55"/>
      <c r="G211"/>
      <c r="H211" s="3"/>
      <c r="M211">
        <f t="shared" si="4"/>
        <v>1111111111</v>
      </c>
      <c r="N211"/>
    </row>
    <row r="212" spans="1:14" s="25" customFormat="1">
      <c r="A212"/>
      <c r="B212"/>
      <c r="C212"/>
      <c r="D212"/>
      <c r="E212" s="3"/>
      <c r="F212" s="55"/>
      <c r="G212"/>
      <c r="H212" s="3"/>
      <c r="M212">
        <f t="shared" si="4"/>
        <v>1111111111</v>
      </c>
      <c r="N212"/>
    </row>
    <row r="213" spans="1:14" s="25" customFormat="1">
      <c r="A213"/>
      <c r="B213"/>
      <c r="C213"/>
      <c r="D213"/>
      <c r="E213" s="3"/>
      <c r="F213" s="55"/>
      <c r="G213"/>
      <c r="H213" s="3"/>
      <c r="M213">
        <f t="shared" si="4"/>
        <v>1111111111</v>
      </c>
      <c r="N213"/>
    </row>
    <row r="214" spans="1:14" s="25" customFormat="1">
      <c r="A214"/>
      <c r="B214"/>
      <c r="C214"/>
      <c r="D214"/>
      <c r="E214" s="3"/>
      <c r="F214" s="55"/>
      <c r="G214"/>
      <c r="H214" s="3"/>
      <c r="M214">
        <f t="shared" si="4"/>
        <v>1111111111</v>
      </c>
      <c r="N214"/>
    </row>
    <row r="215" spans="1:14" s="25" customFormat="1">
      <c r="A215"/>
      <c r="B215"/>
      <c r="C215"/>
      <c r="D215"/>
      <c r="E215" s="3"/>
      <c r="F215" s="55"/>
      <c r="G215"/>
      <c r="H215" s="3"/>
      <c r="M215">
        <f t="shared" si="4"/>
        <v>1111111111</v>
      </c>
      <c r="N215"/>
    </row>
    <row r="216" spans="1:14" s="25" customFormat="1">
      <c r="A216"/>
      <c r="B216"/>
      <c r="C216"/>
      <c r="D216"/>
      <c r="E216" s="3"/>
      <c r="F216" s="55"/>
      <c r="G216"/>
      <c r="H216" s="3"/>
      <c r="M216">
        <f t="shared" si="4"/>
        <v>1111111111</v>
      </c>
      <c r="N216"/>
    </row>
    <row r="217" spans="1:14" s="25" customFormat="1">
      <c r="A217"/>
      <c r="B217"/>
      <c r="C217"/>
      <c r="D217"/>
      <c r="E217" s="3"/>
      <c r="F217" s="55"/>
      <c r="G217"/>
      <c r="H217" s="3"/>
      <c r="M217">
        <f t="shared" si="4"/>
        <v>1111111111</v>
      </c>
      <c r="N217"/>
    </row>
    <row r="218" spans="1:14" s="25" customFormat="1">
      <c r="A218"/>
      <c r="B218"/>
      <c r="C218"/>
      <c r="D218"/>
      <c r="E218" s="3"/>
      <c r="F218" s="55"/>
      <c r="G218"/>
      <c r="H218" s="3"/>
      <c r="M218">
        <f t="shared" si="4"/>
        <v>1111111111</v>
      </c>
      <c r="N218"/>
    </row>
    <row r="219" spans="1:14" s="25" customFormat="1">
      <c r="A219"/>
      <c r="B219"/>
      <c r="C219"/>
      <c r="D219"/>
      <c r="E219" s="3"/>
      <c r="F219" s="55"/>
      <c r="G219"/>
      <c r="H219" s="3"/>
      <c r="M219">
        <f t="shared" si="4"/>
        <v>1111111111</v>
      </c>
      <c r="N219"/>
    </row>
    <row r="220" spans="1:14" s="25" customFormat="1">
      <c r="A220"/>
      <c r="B220"/>
      <c r="C220"/>
      <c r="D220"/>
      <c r="E220" s="3"/>
      <c r="F220" s="55"/>
      <c r="G220"/>
      <c r="H220" s="3"/>
      <c r="M220">
        <f t="shared" si="4"/>
        <v>1111111111</v>
      </c>
      <c r="N220"/>
    </row>
    <row r="221" spans="1:14" s="25" customFormat="1">
      <c r="A221"/>
      <c r="B221"/>
      <c r="C221"/>
      <c r="D221"/>
      <c r="E221" s="3"/>
      <c r="F221" s="55"/>
      <c r="G221"/>
      <c r="H221" s="3"/>
      <c r="M221">
        <f t="shared" si="4"/>
        <v>1111111111</v>
      </c>
      <c r="N221"/>
    </row>
    <row r="222" spans="1:14" s="25" customFormat="1">
      <c r="A222"/>
      <c r="B222"/>
      <c r="C222"/>
      <c r="D222"/>
      <c r="E222" s="3"/>
      <c r="F222" s="55"/>
      <c r="G222"/>
      <c r="H222" s="3"/>
      <c r="M222">
        <f t="shared" si="4"/>
        <v>1111111111</v>
      </c>
      <c r="N222"/>
    </row>
    <row r="223" spans="1:14" s="25" customFormat="1">
      <c r="A223"/>
      <c r="B223"/>
      <c r="C223"/>
      <c r="D223"/>
      <c r="E223" s="3"/>
      <c r="F223" s="55"/>
      <c r="G223"/>
      <c r="H223" s="3"/>
      <c r="M223">
        <f t="shared" si="4"/>
        <v>1111111111</v>
      </c>
      <c r="N223"/>
    </row>
    <row r="224" spans="1:14" s="25" customFormat="1">
      <c r="A224"/>
      <c r="B224"/>
      <c r="C224"/>
      <c r="D224"/>
      <c r="E224" s="3"/>
      <c r="F224" s="55"/>
      <c r="G224"/>
      <c r="H224" s="3"/>
      <c r="M224">
        <f t="shared" si="4"/>
        <v>1111111111</v>
      </c>
      <c r="N224"/>
    </row>
    <row r="225" spans="1:14" s="25" customFormat="1">
      <c r="A225"/>
      <c r="B225"/>
      <c r="C225"/>
      <c r="D225"/>
      <c r="E225" s="3"/>
      <c r="F225" s="55"/>
      <c r="G225"/>
      <c r="H225" s="3"/>
      <c r="M225">
        <f t="shared" si="4"/>
        <v>1111111111</v>
      </c>
      <c r="N225"/>
    </row>
    <row r="226" spans="1:14" s="25" customFormat="1">
      <c r="A226"/>
      <c r="B226"/>
      <c r="C226"/>
      <c r="D226"/>
      <c r="E226" s="3"/>
      <c r="F226" s="55"/>
      <c r="G226"/>
      <c r="H226" s="3"/>
      <c r="M226">
        <f t="shared" si="4"/>
        <v>1111111111</v>
      </c>
      <c r="N226"/>
    </row>
    <row r="227" spans="1:14" s="25" customFormat="1">
      <c r="A227"/>
      <c r="B227"/>
      <c r="C227"/>
      <c r="D227"/>
      <c r="E227" s="3"/>
      <c r="F227" s="55"/>
      <c r="G227"/>
      <c r="H227" s="3"/>
      <c r="M227">
        <f t="shared" si="4"/>
        <v>1111111111</v>
      </c>
      <c r="N227"/>
    </row>
    <row r="228" spans="1:14" s="25" customFormat="1">
      <c r="A228"/>
      <c r="B228"/>
      <c r="C228"/>
      <c r="D228"/>
      <c r="E228" s="3"/>
      <c r="F228" s="55"/>
      <c r="G228"/>
      <c r="H228" s="3"/>
      <c r="M228">
        <f t="shared" si="4"/>
        <v>1111111111</v>
      </c>
      <c r="N228"/>
    </row>
    <row r="229" spans="1:14" s="25" customFormat="1">
      <c r="A229"/>
      <c r="B229"/>
      <c r="C229"/>
      <c r="D229"/>
      <c r="E229" s="3"/>
      <c r="F229" s="55"/>
      <c r="G229"/>
      <c r="H229" s="3"/>
      <c r="M229">
        <f t="shared" si="4"/>
        <v>1111111111</v>
      </c>
      <c r="N229"/>
    </row>
    <row r="230" spans="1:14" s="25" customFormat="1">
      <c r="A230"/>
      <c r="B230"/>
      <c r="C230"/>
      <c r="D230"/>
      <c r="E230" s="3"/>
      <c r="F230" s="55"/>
      <c r="G230"/>
      <c r="H230" s="3"/>
      <c r="M230">
        <f t="shared" si="4"/>
        <v>1111111111</v>
      </c>
      <c r="N230"/>
    </row>
    <row r="231" spans="1:14" s="25" customFormat="1">
      <c r="A231"/>
      <c r="B231"/>
      <c r="C231"/>
      <c r="D231"/>
      <c r="E231" s="3"/>
      <c r="F231" s="55"/>
      <c r="G231"/>
      <c r="H231" s="3"/>
      <c r="M231">
        <f t="shared" si="4"/>
        <v>1111111111</v>
      </c>
      <c r="N231"/>
    </row>
    <row r="232" spans="1:14" s="25" customFormat="1">
      <c r="A232"/>
      <c r="B232"/>
      <c r="C232"/>
      <c r="D232"/>
      <c r="E232" s="3"/>
      <c r="F232" s="55"/>
      <c r="G232"/>
      <c r="H232" s="3"/>
      <c r="M232">
        <f t="shared" si="4"/>
        <v>1111111111</v>
      </c>
      <c r="N232"/>
    </row>
    <row r="233" spans="1:14" s="25" customFormat="1">
      <c r="A233"/>
      <c r="B233"/>
      <c r="C233"/>
      <c r="D233"/>
      <c r="E233" s="3"/>
      <c r="F233" s="55"/>
      <c r="G233"/>
      <c r="H233" s="3"/>
      <c r="M233">
        <f t="shared" si="4"/>
        <v>1111111111</v>
      </c>
      <c r="N233"/>
    </row>
    <row r="234" spans="1:14" s="25" customFormat="1">
      <c r="A234"/>
      <c r="B234"/>
      <c r="C234"/>
      <c r="D234"/>
      <c r="E234" s="3"/>
      <c r="F234" s="55"/>
      <c r="G234"/>
      <c r="H234"/>
      <c r="M234">
        <f t="shared" si="4"/>
        <v>1111111111</v>
      </c>
      <c r="N234"/>
    </row>
    <row r="235" spans="1:14" s="25" customFormat="1">
      <c r="A235"/>
      <c r="B235"/>
      <c r="C235"/>
      <c r="D235"/>
      <c r="E235" s="3"/>
      <c r="F235" s="55"/>
      <c r="G235"/>
      <c r="H235"/>
      <c r="M235">
        <f t="shared" si="4"/>
        <v>1111111111</v>
      </c>
      <c r="N235"/>
    </row>
    <row r="236" spans="1:14" s="25" customFormat="1">
      <c r="A236"/>
      <c r="B236"/>
      <c r="C236"/>
      <c r="D236"/>
      <c r="E236" s="3"/>
      <c r="F236" s="55"/>
      <c r="G236"/>
      <c r="H236"/>
      <c r="M236">
        <f t="shared" si="4"/>
        <v>1111111111</v>
      </c>
      <c r="N236"/>
    </row>
    <row r="237" spans="1:14" s="25" customFormat="1">
      <c r="A237"/>
      <c r="B237"/>
      <c r="C237"/>
      <c r="D237"/>
      <c r="E237" s="3"/>
      <c r="F237" s="55"/>
      <c r="G237"/>
      <c r="H237"/>
      <c r="M237">
        <f t="shared" si="4"/>
        <v>1111111111</v>
      </c>
      <c r="N237"/>
    </row>
    <row r="238" spans="1:14" s="25" customFormat="1">
      <c r="A238"/>
      <c r="B238"/>
      <c r="C238"/>
      <c r="D238"/>
      <c r="E238" s="3"/>
      <c r="F238" s="55"/>
      <c r="G238"/>
      <c r="H238"/>
      <c r="M238">
        <f t="shared" si="4"/>
        <v>1111111111</v>
      </c>
      <c r="N238"/>
    </row>
    <row r="239" spans="1:14" s="25" customFormat="1">
      <c r="A239"/>
      <c r="B239"/>
      <c r="C239"/>
      <c r="D239"/>
      <c r="E239" s="3"/>
      <c r="F239" s="55"/>
      <c r="G239"/>
      <c r="H239"/>
      <c r="M239">
        <f t="shared" si="4"/>
        <v>1111111111</v>
      </c>
      <c r="N239"/>
    </row>
    <row r="240" spans="1:14" s="25" customFormat="1">
      <c r="A240"/>
      <c r="B240"/>
      <c r="C240"/>
      <c r="D240"/>
      <c r="E240" s="3"/>
      <c r="F240" s="55"/>
      <c r="G240"/>
      <c r="H240"/>
      <c r="M240">
        <f t="shared" si="4"/>
        <v>1111111111</v>
      </c>
      <c r="N240"/>
    </row>
    <row r="241" spans="1:14" s="25" customFormat="1">
      <c r="A241"/>
      <c r="B241"/>
      <c r="C241"/>
      <c r="D241"/>
      <c r="E241" s="3"/>
      <c r="F241" s="55"/>
      <c r="G241"/>
      <c r="H241"/>
      <c r="M241">
        <f t="shared" si="4"/>
        <v>1111111111</v>
      </c>
      <c r="N241"/>
    </row>
    <row r="242" spans="1:14" s="25" customFormat="1">
      <c r="A242"/>
      <c r="B242"/>
      <c r="C242"/>
      <c r="D242"/>
      <c r="E242" s="3"/>
      <c r="F242" s="55"/>
      <c r="G242"/>
      <c r="H242"/>
      <c r="M242">
        <f t="shared" si="4"/>
        <v>1111111111</v>
      </c>
      <c r="N242"/>
    </row>
    <row r="243" spans="1:14" s="25" customFormat="1">
      <c r="A243"/>
      <c r="B243"/>
      <c r="C243"/>
      <c r="D243"/>
      <c r="E243" s="3"/>
      <c r="F243" s="55"/>
      <c r="G243"/>
      <c r="H243"/>
      <c r="M243">
        <f t="shared" si="4"/>
        <v>1111111111</v>
      </c>
      <c r="N243"/>
    </row>
    <row r="244" spans="1:14" s="25" customFormat="1">
      <c r="A244"/>
      <c r="B244"/>
      <c r="C244"/>
      <c r="D244"/>
      <c r="E244" s="3"/>
      <c r="F244" s="55"/>
      <c r="G244"/>
      <c r="H244"/>
      <c r="M244">
        <f t="shared" si="4"/>
        <v>1111111111</v>
      </c>
      <c r="N244"/>
    </row>
    <row r="245" spans="1:14" s="25" customFormat="1">
      <c r="A245"/>
      <c r="B245"/>
      <c r="C245"/>
      <c r="D245"/>
      <c r="E245" s="3"/>
      <c r="F245" s="55"/>
      <c r="G245"/>
      <c r="H245"/>
      <c r="M245">
        <f t="shared" si="4"/>
        <v>1111111111</v>
      </c>
      <c r="N245"/>
    </row>
    <row r="246" spans="1:14" s="25" customFormat="1">
      <c r="A246"/>
      <c r="B246"/>
      <c r="C246"/>
      <c r="D246"/>
      <c r="E246" s="3"/>
      <c r="F246" s="55"/>
      <c r="G246"/>
      <c r="H246"/>
      <c r="M246">
        <f t="shared" si="4"/>
        <v>1111111111</v>
      </c>
      <c r="N246"/>
    </row>
    <row r="247" spans="1:14" s="25" customFormat="1">
      <c r="A247"/>
      <c r="B247"/>
      <c r="C247"/>
      <c r="D247"/>
      <c r="E247" s="3"/>
      <c r="F247" s="55"/>
      <c r="G247"/>
      <c r="H247"/>
      <c r="M247">
        <f t="shared" si="4"/>
        <v>1111111111</v>
      </c>
      <c r="N247"/>
    </row>
    <row r="248" spans="1:14" s="25" customFormat="1">
      <c r="A248"/>
      <c r="B248"/>
      <c r="C248"/>
      <c r="D248"/>
      <c r="E248" s="3"/>
      <c r="F248" s="55"/>
      <c r="G248"/>
      <c r="H248"/>
      <c r="M248">
        <f t="shared" si="4"/>
        <v>1111111111</v>
      </c>
      <c r="N248"/>
    </row>
    <row r="249" spans="1:14" s="25" customFormat="1">
      <c r="A249"/>
      <c r="B249"/>
      <c r="C249"/>
      <c r="D249"/>
      <c r="E249" s="3"/>
      <c r="F249" s="55"/>
      <c r="G249"/>
      <c r="H249"/>
      <c r="M249">
        <f t="shared" si="4"/>
        <v>1111111111</v>
      </c>
      <c r="N249"/>
    </row>
    <row r="250" spans="1:14" s="25" customFormat="1">
      <c r="A250"/>
      <c r="B250"/>
      <c r="C250"/>
      <c r="D250"/>
      <c r="E250" s="3"/>
      <c r="F250" s="55"/>
      <c r="G250"/>
      <c r="H250"/>
      <c r="M250">
        <f t="shared" si="4"/>
        <v>1111111111</v>
      </c>
      <c r="N250"/>
    </row>
    <row r="251" spans="1:14" s="25" customFormat="1">
      <c r="A251"/>
      <c r="B251"/>
      <c r="C251"/>
      <c r="D251"/>
      <c r="E251" s="3"/>
      <c r="F251" s="55"/>
      <c r="G251"/>
      <c r="H251"/>
      <c r="M251">
        <f t="shared" si="4"/>
        <v>1111111111</v>
      </c>
      <c r="N251"/>
    </row>
    <row r="252" spans="1:14" s="25" customFormat="1">
      <c r="A252"/>
      <c r="B252"/>
      <c r="C252"/>
      <c r="D252"/>
      <c r="E252" s="3"/>
      <c r="F252" s="55"/>
      <c r="G252"/>
      <c r="H252"/>
      <c r="M252">
        <f t="shared" si="4"/>
        <v>1111111111</v>
      </c>
      <c r="N252"/>
    </row>
    <row r="253" spans="1:14" s="25" customFormat="1">
      <c r="A253"/>
      <c r="B253"/>
      <c r="C253"/>
      <c r="D253"/>
      <c r="E253" s="3"/>
      <c r="F253" s="55"/>
      <c r="G253"/>
      <c r="H253"/>
      <c r="M253">
        <f t="shared" si="4"/>
        <v>1111111111</v>
      </c>
      <c r="N253"/>
    </row>
    <row r="254" spans="1:14" s="25" customFormat="1">
      <c r="A254"/>
      <c r="B254"/>
      <c r="C254"/>
      <c r="D254"/>
      <c r="E254" s="3"/>
      <c r="F254" s="55"/>
      <c r="G254"/>
      <c r="H254"/>
      <c r="M254">
        <f t="shared" si="4"/>
        <v>1111111111</v>
      </c>
      <c r="N254"/>
    </row>
    <row r="255" spans="1:14" s="25" customFormat="1">
      <c r="A255"/>
      <c r="B255"/>
      <c r="C255"/>
      <c r="D255"/>
      <c r="E255" s="3"/>
      <c r="F255" s="55"/>
      <c r="G255"/>
      <c r="H255"/>
      <c r="M255">
        <f t="shared" si="4"/>
        <v>1111111111</v>
      </c>
      <c r="N255"/>
    </row>
    <row r="256" spans="1:14" s="25" customFormat="1">
      <c r="A256"/>
      <c r="B256"/>
      <c r="C256"/>
      <c r="D256"/>
      <c r="E256" s="3"/>
      <c r="F256" s="55"/>
      <c r="G256"/>
      <c r="H256"/>
      <c r="M256">
        <f t="shared" si="4"/>
        <v>1111111111</v>
      </c>
      <c r="N256"/>
    </row>
    <row r="257" spans="1:14" s="25" customFormat="1">
      <c r="A257"/>
      <c r="B257"/>
      <c r="C257"/>
      <c r="D257"/>
      <c r="E257" s="3"/>
      <c r="F257" s="55"/>
      <c r="G257"/>
      <c r="H257"/>
      <c r="M257">
        <f t="shared" si="4"/>
        <v>1111111111</v>
      </c>
      <c r="N257"/>
    </row>
    <row r="258" spans="1:14" s="25" customFormat="1">
      <c r="A258"/>
      <c r="B258"/>
      <c r="C258"/>
      <c r="D258"/>
      <c r="E258" s="3"/>
      <c r="F258" s="55"/>
      <c r="G258"/>
      <c r="H258"/>
      <c r="M258">
        <f t="shared" si="4"/>
        <v>1111111111</v>
      </c>
      <c r="N258"/>
    </row>
    <row r="259" spans="1:14" s="25" customFormat="1">
      <c r="A259"/>
      <c r="B259"/>
      <c r="C259"/>
      <c r="D259"/>
      <c r="E259" s="3"/>
      <c r="F259" s="55"/>
      <c r="G259"/>
      <c r="H259"/>
      <c r="M259">
        <f t="shared" si="4"/>
        <v>1111111111</v>
      </c>
      <c r="N259"/>
    </row>
    <row r="260" spans="1:14" s="25" customFormat="1">
      <c r="A260"/>
      <c r="B260"/>
      <c r="C260"/>
      <c r="D260"/>
      <c r="E260" s="3"/>
      <c r="F260" s="55"/>
      <c r="G260"/>
      <c r="H260"/>
      <c r="M260">
        <f t="shared" si="4"/>
        <v>1111111111</v>
      </c>
      <c r="N260"/>
    </row>
    <row r="261" spans="1:14" s="25" customFormat="1">
      <c r="A261"/>
      <c r="B261"/>
      <c r="C261"/>
      <c r="D261"/>
      <c r="E261" s="3"/>
      <c r="F261" s="55"/>
      <c r="G261"/>
      <c r="H261"/>
      <c r="M261">
        <f t="shared" ref="M261:M324" si="5">IF(D261=D262,1111111111,0)</f>
        <v>1111111111</v>
      </c>
      <c r="N261"/>
    </row>
    <row r="262" spans="1:14" s="25" customFormat="1">
      <c r="A262"/>
      <c r="B262"/>
      <c r="C262"/>
      <c r="D262"/>
      <c r="E262" s="3"/>
      <c r="F262" s="55"/>
      <c r="G262"/>
      <c r="H262"/>
      <c r="M262">
        <f t="shared" si="5"/>
        <v>1111111111</v>
      </c>
      <c r="N262"/>
    </row>
    <row r="263" spans="1:14" s="25" customFormat="1">
      <c r="A263"/>
      <c r="B263"/>
      <c r="C263"/>
      <c r="D263"/>
      <c r="E263" s="3"/>
      <c r="F263" s="55"/>
      <c r="G263"/>
      <c r="H263"/>
      <c r="M263">
        <f t="shared" si="5"/>
        <v>1111111111</v>
      </c>
      <c r="N263"/>
    </row>
    <row r="264" spans="1:14" s="25" customFormat="1">
      <c r="A264"/>
      <c r="B264"/>
      <c r="C264"/>
      <c r="D264"/>
      <c r="E264" s="3"/>
      <c r="F264" s="55"/>
      <c r="G264"/>
      <c r="H264"/>
      <c r="M264">
        <f t="shared" si="5"/>
        <v>1111111111</v>
      </c>
      <c r="N264"/>
    </row>
    <row r="265" spans="1:14" s="25" customFormat="1">
      <c r="A265"/>
      <c r="B265"/>
      <c r="C265"/>
      <c r="D265"/>
      <c r="E265" s="3"/>
      <c r="F265" s="55"/>
      <c r="G265"/>
      <c r="H265"/>
      <c r="M265">
        <f t="shared" si="5"/>
        <v>1111111111</v>
      </c>
      <c r="N265"/>
    </row>
    <row r="266" spans="1:14" s="25" customFormat="1">
      <c r="A266"/>
      <c r="B266"/>
      <c r="C266"/>
      <c r="D266"/>
      <c r="E266" s="3"/>
      <c r="F266" s="55"/>
      <c r="G266"/>
      <c r="H266"/>
      <c r="M266">
        <f t="shared" si="5"/>
        <v>1111111111</v>
      </c>
      <c r="N266"/>
    </row>
    <row r="267" spans="1:14" s="25" customFormat="1">
      <c r="A267"/>
      <c r="B267"/>
      <c r="C267"/>
      <c r="D267"/>
      <c r="E267" s="3"/>
      <c r="F267" s="55"/>
      <c r="G267"/>
      <c r="H267"/>
      <c r="M267">
        <f t="shared" si="5"/>
        <v>1111111111</v>
      </c>
      <c r="N267"/>
    </row>
    <row r="268" spans="1:14" s="25" customFormat="1">
      <c r="A268"/>
      <c r="B268"/>
      <c r="C268"/>
      <c r="D268"/>
      <c r="E268" s="3"/>
      <c r="F268" s="55"/>
      <c r="G268"/>
      <c r="H268"/>
      <c r="M268">
        <f t="shared" si="5"/>
        <v>1111111111</v>
      </c>
      <c r="N268"/>
    </row>
    <row r="269" spans="1:14" s="25" customFormat="1">
      <c r="A269"/>
      <c r="B269"/>
      <c r="C269"/>
      <c r="D269"/>
      <c r="E269" s="3"/>
      <c r="F269" s="55"/>
      <c r="G269"/>
      <c r="H269"/>
      <c r="M269">
        <f t="shared" si="5"/>
        <v>1111111111</v>
      </c>
      <c r="N269"/>
    </row>
    <row r="270" spans="1:14" s="25" customFormat="1">
      <c r="A270"/>
      <c r="B270"/>
      <c r="C270"/>
      <c r="D270"/>
      <c r="E270" s="3"/>
      <c r="F270" s="55"/>
      <c r="G270"/>
      <c r="H270"/>
      <c r="M270">
        <f t="shared" si="5"/>
        <v>1111111111</v>
      </c>
      <c r="N270"/>
    </row>
    <row r="271" spans="1:14" s="25" customFormat="1">
      <c r="A271"/>
      <c r="B271"/>
      <c r="C271"/>
      <c r="D271"/>
      <c r="E271" s="3"/>
      <c r="F271" s="55"/>
      <c r="G271"/>
      <c r="H271"/>
      <c r="M271">
        <f t="shared" si="5"/>
        <v>1111111111</v>
      </c>
      <c r="N271"/>
    </row>
    <row r="272" spans="1:14" s="25" customFormat="1">
      <c r="A272"/>
      <c r="B272"/>
      <c r="C272"/>
      <c r="D272"/>
      <c r="E272" s="3"/>
      <c r="F272" s="55"/>
      <c r="G272"/>
      <c r="H272"/>
      <c r="M272">
        <f t="shared" si="5"/>
        <v>1111111111</v>
      </c>
      <c r="N272"/>
    </row>
    <row r="273" spans="1:14" s="25" customFormat="1">
      <c r="A273"/>
      <c r="B273"/>
      <c r="C273"/>
      <c r="D273"/>
      <c r="E273" s="3"/>
      <c r="F273" s="55"/>
      <c r="G273"/>
      <c r="H273"/>
      <c r="M273">
        <f t="shared" si="5"/>
        <v>1111111111</v>
      </c>
      <c r="N273"/>
    </row>
    <row r="274" spans="1:14" s="25" customFormat="1">
      <c r="A274"/>
      <c r="B274"/>
      <c r="C274"/>
      <c r="D274"/>
      <c r="E274" s="3"/>
      <c r="F274" s="55"/>
      <c r="G274" s="3"/>
      <c r="H274"/>
      <c r="M274">
        <f t="shared" si="5"/>
        <v>1111111111</v>
      </c>
      <c r="N274"/>
    </row>
    <row r="275" spans="1:14">
      <c r="B275"/>
      <c r="H275"/>
      <c r="K275" s="25"/>
      <c r="M275">
        <f t="shared" si="5"/>
        <v>1111111111</v>
      </c>
    </row>
    <row r="276" spans="1:14">
      <c r="B276"/>
      <c r="H276"/>
      <c r="K276" s="25"/>
      <c r="M276">
        <f t="shared" si="5"/>
        <v>1111111111</v>
      </c>
    </row>
    <row r="277" spans="1:14">
      <c r="B277"/>
      <c r="H277"/>
      <c r="K277" s="25"/>
      <c r="M277">
        <f t="shared" si="5"/>
        <v>1111111111</v>
      </c>
    </row>
    <row r="278" spans="1:14" s="25" customFormat="1">
      <c r="A278"/>
      <c r="B278"/>
      <c r="C278"/>
      <c r="D278"/>
      <c r="E278" s="3"/>
      <c r="F278" s="55"/>
      <c r="G278"/>
      <c r="H278"/>
      <c r="M278">
        <f t="shared" si="5"/>
        <v>1111111111</v>
      </c>
      <c r="N278"/>
    </row>
    <row r="279" spans="1:14" s="25" customFormat="1">
      <c r="A279"/>
      <c r="B279"/>
      <c r="C279"/>
      <c r="D279"/>
      <c r="E279" s="3"/>
      <c r="F279" s="55"/>
      <c r="G279"/>
      <c r="H279"/>
      <c r="M279">
        <f t="shared" si="5"/>
        <v>1111111111</v>
      </c>
      <c r="N279"/>
    </row>
    <row r="280" spans="1:14" s="25" customFormat="1">
      <c r="A280"/>
      <c r="B280"/>
      <c r="C280"/>
      <c r="D280"/>
      <c r="E280" s="3"/>
      <c r="F280" s="55"/>
      <c r="G280" s="3"/>
      <c r="H280"/>
      <c r="M280">
        <f t="shared" si="5"/>
        <v>1111111111</v>
      </c>
      <c r="N280"/>
    </row>
    <row r="281" spans="1:14">
      <c r="B281"/>
      <c r="H281"/>
      <c r="K281" s="25"/>
      <c r="M281">
        <f t="shared" si="5"/>
        <v>1111111111</v>
      </c>
    </row>
    <row r="282" spans="1:14" s="25" customFormat="1">
      <c r="A282"/>
      <c r="B282"/>
      <c r="C282"/>
      <c r="D282"/>
      <c r="E282" s="3"/>
      <c r="F282" s="55"/>
      <c r="G282"/>
      <c r="H282"/>
      <c r="M282">
        <f t="shared" si="5"/>
        <v>1111111111</v>
      </c>
      <c r="N282"/>
    </row>
    <row r="283" spans="1:14" s="25" customFormat="1">
      <c r="A283"/>
      <c r="B283"/>
      <c r="C283"/>
      <c r="D283"/>
      <c r="E283" s="3"/>
      <c r="F283" s="55"/>
      <c r="G283"/>
      <c r="H283"/>
      <c r="M283">
        <f t="shared" si="5"/>
        <v>1111111111</v>
      </c>
      <c r="N283"/>
    </row>
    <row r="284" spans="1:14" s="25" customFormat="1">
      <c r="A284"/>
      <c r="B284"/>
      <c r="C284"/>
      <c r="D284"/>
      <c r="E284" s="3"/>
      <c r="F284" s="55"/>
      <c r="G284"/>
      <c r="H284"/>
      <c r="M284">
        <f t="shared" si="5"/>
        <v>1111111111</v>
      </c>
      <c r="N284"/>
    </row>
    <row r="285" spans="1:14" s="25" customFormat="1">
      <c r="A285"/>
      <c r="B285"/>
      <c r="C285"/>
      <c r="D285"/>
      <c r="E285" s="3"/>
      <c r="F285" s="55"/>
      <c r="G285"/>
      <c r="H285"/>
      <c r="M285">
        <f t="shared" si="5"/>
        <v>1111111111</v>
      </c>
      <c r="N285"/>
    </row>
    <row r="286" spans="1:14" s="25" customFormat="1">
      <c r="A286"/>
      <c r="B286"/>
      <c r="C286"/>
      <c r="D286"/>
      <c r="E286" s="3"/>
      <c r="F286" s="55"/>
      <c r="G286"/>
      <c r="H286"/>
      <c r="M286">
        <f t="shared" si="5"/>
        <v>1111111111</v>
      </c>
      <c r="N286"/>
    </row>
    <row r="287" spans="1:14" s="25" customFormat="1">
      <c r="A287"/>
      <c r="B287"/>
      <c r="C287"/>
      <c r="D287"/>
      <c r="E287" s="3"/>
      <c r="F287" s="55"/>
      <c r="G287"/>
      <c r="H287"/>
      <c r="M287">
        <f t="shared" si="5"/>
        <v>1111111111</v>
      </c>
      <c r="N287"/>
    </row>
    <row r="288" spans="1:14" s="25" customFormat="1">
      <c r="A288"/>
      <c r="B288"/>
      <c r="C288"/>
      <c r="D288"/>
      <c r="E288" s="3"/>
      <c r="F288" s="55"/>
      <c r="G288"/>
      <c r="H288"/>
      <c r="M288">
        <f t="shared" si="5"/>
        <v>1111111111</v>
      </c>
      <c r="N288"/>
    </row>
    <row r="289" spans="1:14" s="25" customFormat="1">
      <c r="A289"/>
      <c r="B289"/>
      <c r="C289"/>
      <c r="D289"/>
      <c r="E289" s="3"/>
      <c r="F289" s="55"/>
      <c r="G289"/>
      <c r="H289"/>
      <c r="M289">
        <f t="shared" si="5"/>
        <v>1111111111</v>
      </c>
      <c r="N289"/>
    </row>
    <row r="290" spans="1:14" s="25" customFormat="1">
      <c r="A290"/>
      <c r="B290"/>
      <c r="C290"/>
      <c r="D290"/>
      <c r="E290" s="3"/>
      <c r="F290" s="55"/>
      <c r="G290"/>
      <c r="H290"/>
      <c r="M290">
        <f t="shared" si="5"/>
        <v>1111111111</v>
      </c>
      <c r="N290"/>
    </row>
    <row r="291" spans="1:14" s="25" customFormat="1">
      <c r="A291"/>
      <c r="B291"/>
      <c r="C291"/>
      <c r="D291"/>
      <c r="E291" s="3"/>
      <c r="F291" s="55"/>
      <c r="G291" s="3"/>
      <c r="H291"/>
      <c r="M291">
        <f t="shared" si="5"/>
        <v>1111111111</v>
      </c>
      <c r="N291"/>
    </row>
    <row r="292" spans="1:14">
      <c r="B292"/>
      <c r="G292" s="3"/>
      <c r="H292"/>
      <c r="K292" s="25"/>
      <c r="M292">
        <f t="shared" si="5"/>
        <v>1111111111</v>
      </c>
    </row>
    <row r="293" spans="1:14">
      <c r="B293"/>
      <c r="H293"/>
      <c r="K293" s="25"/>
      <c r="M293">
        <f t="shared" si="5"/>
        <v>1111111111</v>
      </c>
    </row>
    <row r="294" spans="1:14" s="25" customFormat="1">
      <c r="A294"/>
      <c r="B294"/>
      <c r="C294"/>
      <c r="D294"/>
      <c r="E294" s="3"/>
      <c r="F294" s="55"/>
      <c r="G294" s="3"/>
      <c r="H294"/>
      <c r="M294">
        <f t="shared" si="5"/>
        <v>1111111111</v>
      </c>
      <c r="N294"/>
    </row>
    <row r="295" spans="1:14" s="25" customFormat="1">
      <c r="A295"/>
      <c r="B295"/>
      <c r="C295"/>
      <c r="D295"/>
      <c r="E295" s="3"/>
      <c r="F295" s="55"/>
      <c r="G295" s="3"/>
      <c r="H295"/>
      <c r="M295">
        <f t="shared" si="5"/>
        <v>1111111111</v>
      </c>
      <c r="N295"/>
    </row>
    <row r="296" spans="1:14" s="25" customFormat="1">
      <c r="A296"/>
      <c r="B296"/>
      <c r="C296"/>
      <c r="D296"/>
      <c r="E296" s="3"/>
      <c r="F296" s="55"/>
      <c r="G296" s="3"/>
      <c r="H296"/>
      <c r="M296">
        <f t="shared" si="5"/>
        <v>1111111111</v>
      </c>
      <c r="N296"/>
    </row>
    <row r="297" spans="1:14" s="25" customFormat="1">
      <c r="A297"/>
      <c r="B297"/>
      <c r="C297"/>
      <c r="D297"/>
      <c r="E297" s="3"/>
      <c r="F297" s="55"/>
      <c r="G297"/>
      <c r="H297"/>
      <c r="M297">
        <f t="shared" si="5"/>
        <v>1111111111</v>
      </c>
      <c r="N297"/>
    </row>
    <row r="298" spans="1:14" s="25" customFormat="1">
      <c r="A298"/>
      <c r="B298"/>
      <c r="C298"/>
      <c r="D298"/>
      <c r="E298" s="3"/>
      <c r="F298" s="55"/>
      <c r="G298"/>
      <c r="H298"/>
      <c r="M298">
        <f t="shared" si="5"/>
        <v>1111111111</v>
      </c>
      <c r="N298"/>
    </row>
    <row r="299" spans="1:14" s="25" customFormat="1">
      <c r="A299"/>
      <c r="B299"/>
      <c r="C299"/>
      <c r="D299"/>
      <c r="E299" s="3"/>
      <c r="F299" s="55"/>
      <c r="G299" s="3"/>
      <c r="H299"/>
      <c r="M299">
        <f t="shared" si="5"/>
        <v>1111111111</v>
      </c>
      <c r="N299"/>
    </row>
    <row r="300" spans="1:14" s="25" customFormat="1">
      <c r="A300"/>
      <c r="B300"/>
      <c r="C300"/>
      <c r="D300"/>
      <c r="E300" s="3"/>
      <c r="F300" s="55"/>
      <c r="G300"/>
      <c r="H300"/>
      <c r="M300">
        <f t="shared" si="5"/>
        <v>1111111111</v>
      </c>
      <c r="N300"/>
    </row>
    <row r="301" spans="1:14" s="25" customFormat="1">
      <c r="A301"/>
      <c r="B301"/>
      <c r="C301"/>
      <c r="D301"/>
      <c r="E301" s="3"/>
      <c r="F301" s="55"/>
      <c r="G301"/>
      <c r="H301"/>
      <c r="M301">
        <f t="shared" si="5"/>
        <v>1111111111</v>
      </c>
      <c r="N301"/>
    </row>
    <row r="302" spans="1:14" s="25" customFormat="1">
      <c r="A302"/>
      <c r="B302"/>
      <c r="C302"/>
      <c r="D302"/>
      <c r="E302" s="3"/>
      <c r="F302" s="55"/>
      <c r="G302"/>
      <c r="H302"/>
      <c r="M302">
        <f t="shared" si="5"/>
        <v>1111111111</v>
      </c>
      <c r="N302"/>
    </row>
    <row r="303" spans="1:14" s="25" customFormat="1">
      <c r="A303"/>
      <c r="B303"/>
      <c r="C303"/>
      <c r="D303"/>
      <c r="E303" s="3"/>
      <c r="F303" s="55"/>
      <c r="G303"/>
      <c r="H303"/>
      <c r="M303">
        <f t="shared" si="5"/>
        <v>1111111111</v>
      </c>
      <c r="N303"/>
    </row>
    <row r="304" spans="1:14" s="25" customFormat="1">
      <c r="A304"/>
      <c r="B304"/>
      <c r="C304"/>
      <c r="D304"/>
      <c r="E304" s="3"/>
      <c r="F304" s="55"/>
      <c r="G304"/>
      <c r="H304"/>
      <c r="M304">
        <f t="shared" si="5"/>
        <v>1111111111</v>
      </c>
      <c r="N304"/>
    </row>
    <row r="305" spans="1:14" s="25" customFormat="1">
      <c r="A305"/>
      <c r="B305"/>
      <c r="C305"/>
      <c r="D305"/>
      <c r="E305" s="3"/>
      <c r="F305" s="55"/>
      <c r="G305"/>
      <c r="H305"/>
      <c r="M305">
        <f t="shared" si="5"/>
        <v>1111111111</v>
      </c>
      <c r="N305"/>
    </row>
    <row r="306" spans="1:14" s="25" customFormat="1">
      <c r="A306"/>
      <c r="B306"/>
      <c r="C306"/>
      <c r="D306"/>
      <c r="E306" s="3"/>
      <c r="F306" s="55"/>
      <c r="G306"/>
      <c r="H306"/>
      <c r="M306">
        <f t="shared" si="5"/>
        <v>1111111111</v>
      </c>
      <c r="N306"/>
    </row>
    <row r="307" spans="1:14" s="25" customFormat="1">
      <c r="A307"/>
      <c r="B307"/>
      <c r="C307"/>
      <c r="D307"/>
      <c r="E307" s="3"/>
      <c r="F307" s="55"/>
      <c r="G307"/>
      <c r="H307"/>
      <c r="M307">
        <f t="shared" si="5"/>
        <v>1111111111</v>
      </c>
      <c r="N307"/>
    </row>
    <row r="308" spans="1:14" s="25" customFormat="1">
      <c r="A308"/>
      <c r="B308"/>
      <c r="C308"/>
      <c r="D308"/>
      <c r="E308" s="3"/>
      <c r="F308" s="55"/>
      <c r="G308"/>
      <c r="H308"/>
      <c r="M308">
        <f t="shared" si="5"/>
        <v>1111111111</v>
      </c>
      <c r="N308"/>
    </row>
    <row r="309" spans="1:14" s="25" customFormat="1">
      <c r="A309"/>
      <c r="B309"/>
      <c r="C309"/>
      <c r="D309"/>
      <c r="E309" s="3"/>
      <c r="F309" s="55"/>
      <c r="G309"/>
      <c r="H309"/>
      <c r="M309">
        <f t="shared" si="5"/>
        <v>1111111111</v>
      </c>
      <c r="N309"/>
    </row>
    <row r="310" spans="1:14" s="25" customFormat="1">
      <c r="A310"/>
      <c r="B310"/>
      <c r="C310"/>
      <c r="D310"/>
      <c r="E310" s="3"/>
      <c r="F310" s="55"/>
      <c r="G310"/>
      <c r="H310"/>
      <c r="M310">
        <f t="shared" si="5"/>
        <v>1111111111</v>
      </c>
      <c r="N310"/>
    </row>
    <row r="311" spans="1:14">
      <c r="B311"/>
      <c r="H311"/>
      <c r="K311" s="25"/>
      <c r="M311">
        <f t="shared" si="5"/>
        <v>1111111111</v>
      </c>
    </row>
    <row r="312" spans="1:14" s="25" customFormat="1">
      <c r="A312"/>
      <c r="B312"/>
      <c r="C312"/>
      <c r="D312"/>
      <c r="E312" s="3"/>
      <c r="F312" s="55"/>
      <c r="G312"/>
      <c r="H312"/>
      <c r="M312">
        <f t="shared" si="5"/>
        <v>1111111111</v>
      </c>
      <c r="N312"/>
    </row>
    <row r="313" spans="1:14" s="25" customFormat="1">
      <c r="A313"/>
      <c r="B313"/>
      <c r="C313"/>
      <c r="D313"/>
      <c r="E313" s="3"/>
      <c r="F313" s="55"/>
      <c r="G313"/>
      <c r="H313"/>
      <c r="M313">
        <f t="shared" si="5"/>
        <v>1111111111</v>
      </c>
      <c r="N313"/>
    </row>
    <row r="314" spans="1:14" s="25" customFormat="1">
      <c r="A314"/>
      <c r="B314"/>
      <c r="C314"/>
      <c r="D314"/>
      <c r="E314" s="3"/>
      <c r="F314" s="55"/>
      <c r="G314"/>
      <c r="H314"/>
      <c r="M314">
        <f t="shared" si="5"/>
        <v>1111111111</v>
      </c>
      <c r="N314"/>
    </row>
    <row r="315" spans="1:14" s="25" customFormat="1">
      <c r="A315"/>
      <c r="B315"/>
      <c r="C315"/>
      <c r="D315"/>
      <c r="E315" s="3"/>
      <c r="F315" s="55"/>
      <c r="G315"/>
      <c r="H315"/>
      <c r="M315">
        <f t="shared" si="5"/>
        <v>1111111111</v>
      </c>
      <c r="N315"/>
    </row>
    <row r="316" spans="1:14" s="25" customFormat="1">
      <c r="A316"/>
      <c r="B316"/>
      <c r="C316"/>
      <c r="D316"/>
      <c r="E316" s="3"/>
      <c r="F316" s="55"/>
      <c r="G316"/>
      <c r="H316"/>
      <c r="M316">
        <f t="shared" si="5"/>
        <v>1111111111</v>
      </c>
      <c r="N316"/>
    </row>
    <row r="317" spans="1:14" s="25" customFormat="1">
      <c r="A317"/>
      <c r="B317"/>
      <c r="C317"/>
      <c r="D317"/>
      <c r="E317" s="3"/>
      <c r="F317" s="55"/>
      <c r="G317"/>
      <c r="H317"/>
      <c r="M317">
        <f t="shared" si="5"/>
        <v>1111111111</v>
      </c>
      <c r="N317"/>
    </row>
    <row r="318" spans="1:14" s="25" customFormat="1">
      <c r="A318"/>
      <c r="B318"/>
      <c r="C318"/>
      <c r="D318"/>
      <c r="E318" s="3"/>
      <c r="F318" s="55"/>
      <c r="G318"/>
      <c r="H318"/>
      <c r="M318">
        <f t="shared" si="5"/>
        <v>1111111111</v>
      </c>
      <c r="N318"/>
    </row>
    <row r="319" spans="1:14" s="25" customFormat="1">
      <c r="A319"/>
      <c r="B319"/>
      <c r="C319"/>
      <c r="D319"/>
      <c r="E319" s="3"/>
      <c r="F319" s="55"/>
      <c r="G319"/>
      <c r="H319"/>
      <c r="M319">
        <f t="shared" si="5"/>
        <v>1111111111</v>
      </c>
      <c r="N319"/>
    </row>
    <row r="320" spans="1:14" s="25" customFormat="1">
      <c r="A320"/>
      <c r="B320"/>
      <c r="C320"/>
      <c r="D320"/>
      <c r="E320" s="3"/>
      <c r="F320" s="55"/>
      <c r="G320"/>
      <c r="H320"/>
      <c r="M320">
        <f t="shared" si="5"/>
        <v>1111111111</v>
      </c>
      <c r="N320"/>
    </row>
    <row r="321" spans="1:14" s="25" customFormat="1">
      <c r="A321"/>
      <c r="B321"/>
      <c r="C321"/>
      <c r="D321"/>
      <c r="E321" s="3"/>
      <c r="F321" s="55"/>
      <c r="G321"/>
      <c r="H321"/>
      <c r="M321">
        <f t="shared" si="5"/>
        <v>1111111111</v>
      </c>
      <c r="N321"/>
    </row>
    <row r="322" spans="1:14" s="25" customFormat="1">
      <c r="A322"/>
      <c r="B322"/>
      <c r="C322"/>
      <c r="D322"/>
      <c r="E322" s="3"/>
      <c r="F322" s="55"/>
      <c r="G322"/>
      <c r="H322"/>
      <c r="M322">
        <f t="shared" si="5"/>
        <v>1111111111</v>
      </c>
      <c r="N322"/>
    </row>
    <row r="323" spans="1:14" s="25" customFormat="1">
      <c r="A323"/>
      <c r="B323"/>
      <c r="C323"/>
      <c r="D323"/>
      <c r="E323" s="3"/>
      <c r="F323" s="55"/>
      <c r="G323"/>
      <c r="H323"/>
      <c r="M323">
        <f t="shared" si="5"/>
        <v>1111111111</v>
      </c>
      <c r="N323"/>
    </row>
    <row r="324" spans="1:14" s="25" customFormat="1">
      <c r="A324"/>
      <c r="B324"/>
      <c r="C324"/>
      <c r="D324"/>
      <c r="E324" s="3"/>
      <c r="F324" s="55"/>
      <c r="G324"/>
      <c r="H324"/>
      <c r="M324">
        <f t="shared" si="5"/>
        <v>1111111111</v>
      </c>
      <c r="N324"/>
    </row>
    <row r="325" spans="1:14" s="25" customFormat="1">
      <c r="A325"/>
      <c r="B325"/>
      <c r="C325"/>
      <c r="D325"/>
      <c r="E325" s="3"/>
      <c r="F325" s="55"/>
      <c r="G325"/>
      <c r="H325"/>
      <c r="M325">
        <f t="shared" ref="M325:M388" si="6">IF(D325=D326,1111111111,0)</f>
        <v>1111111111</v>
      </c>
      <c r="N325"/>
    </row>
    <row r="326" spans="1:14" s="25" customFormat="1">
      <c r="A326"/>
      <c r="B326"/>
      <c r="C326"/>
      <c r="D326"/>
      <c r="E326" s="3"/>
      <c r="F326" s="55"/>
      <c r="G326"/>
      <c r="H326"/>
      <c r="M326">
        <f t="shared" si="6"/>
        <v>1111111111</v>
      </c>
      <c r="N326"/>
    </row>
    <row r="327" spans="1:14" s="25" customFormat="1">
      <c r="A327"/>
      <c r="B327"/>
      <c r="C327"/>
      <c r="D327"/>
      <c r="E327" s="3"/>
      <c r="F327" s="55"/>
      <c r="G327"/>
      <c r="H327"/>
      <c r="M327">
        <f t="shared" si="6"/>
        <v>1111111111</v>
      </c>
      <c r="N327"/>
    </row>
    <row r="328" spans="1:14" s="25" customFormat="1">
      <c r="A328"/>
      <c r="B328"/>
      <c r="C328"/>
      <c r="D328"/>
      <c r="E328" s="3"/>
      <c r="F328" s="55"/>
      <c r="G328"/>
      <c r="H328"/>
      <c r="M328">
        <f t="shared" si="6"/>
        <v>1111111111</v>
      </c>
      <c r="N328"/>
    </row>
    <row r="329" spans="1:14" s="25" customFormat="1">
      <c r="A329"/>
      <c r="B329"/>
      <c r="C329"/>
      <c r="D329"/>
      <c r="E329" s="3"/>
      <c r="F329" s="55"/>
      <c r="G329"/>
      <c r="H329"/>
      <c r="M329">
        <f t="shared" si="6"/>
        <v>1111111111</v>
      </c>
      <c r="N329"/>
    </row>
    <row r="330" spans="1:14" s="25" customFormat="1">
      <c r="A330"/>
      <c r="B330"/>
      <c r="C330"/>
      <c r="D330"/>
      <c r="E330" s="3"/>
      <c r="F330" s="55"/>
      <c r="G330"/>
      <c r="H330"/>
      <c r="M330">
        <f t="shared" si="6"/>
        <v>1111111111</v>
      </c>
      <c r="N330"/>
    </row>
    <row r="331" spans="1:14" s="25" customFormat="1">
      <c r="A331"/>
      <c r="B331"/>
      <c r="C331"/>
      <c r="D331"/>
      <c r="E331" s="3"/>
      <c r="F331" s="55"/>
      <c r="G331"/>
      <c r="H331"/>
      <c r="M331">
        <f t="shared" si="6"/>
        <v>1111111111</v>
      </c>
      <c r="N331"/>
    </row>
    <row r="332" spans="1:14" s="25" customFormat="1">
      <c r="A332"/>
      <c r="B332"/>
      <c r="C332"/>
      <c r="D332"/>
      <c r="E332" s="3"/>
      <c r="F332" s="55"/>
      <c r="G332"/>
      <c r="H332"/>
      <c r="M332">
        <f t="shared" si="6"/>
        <v>1111111111</v>
      </c>
      <c r="N332"/>
    </row>
    <row r="333" spans="1:14" s="25" customFormat="1">
      <c r="A333"/>
      <c r="B333"/>
      <c r="C333"/>
      <c r="D333"/>
      <c r="E333" s="3"/>
      <c r="F333" s="55"/>
      <c r="G333"/>
      <c r="H333"/>
      <c r="M333">
        <f t="shared" si="6"/>
        <v>1111111111</v>
      </c>
      <c r="N333"/>
    </row>
    <row r="334" spans="1:14" s="25" customFormat="1">
      <c r="A334"/>
      <c r="B334"/>
      <c r="C334"/>
      <c r="D334"/>
      <c r="E334" s="3"/>
      <c r="F334" s="55"/>
      <c r="G334" s="3"/>
      <c r="H334"/>
      <c r="M334">
        <f t="shared" si="6"/>
        <v>1111111111</v>
      </c>
      <c r="N334"/>
    </row>
    <row r="335" spans="1:14" s="25" customFormat="1">
      <c r="A335"/>
      <c r="B335"/>
      <c r="C335"/>
      <c r="D335"/>
      <c r="E335" s="3"/>
      <c r="F335" s="55"/>
      <c r="G335"/>
      <c r="H335"/>
      <c r="M335">
        <f t="shared" si="6"/>
        <v>1111111111</v>
      </c>
      <c r="N335"/>
    </row>
    <row r="336" spans="1:14" s="25" customFormat="1">
      <c r="A336"/>
      <c r="B336"/>
      <c r="C336"/>
      <c r="D336"/>
      <c r="E336" s="3"/>
      <c r="F336" s="55"/>
      <c r="G336"/>
      <c r="H336"/>
      <c r="M336">
        <f t="shared" si="6"/>
        <v>1111111111</v>
      </c>
      <c r="N336"/>
    </row>
    <row r="337" spans="1:14" s="25" customFormat="1">
      <c r="A337"/>
      <c r="B337"/>
      <c r="C337"/>
      <c r="D337"/>
      <c r="E337" s="3"/>
      <c r="F337" s="55"/>
      <c r="G337"/>
      <c r="H337"/>
      <c r="M337">
        <f t="shared" si="6"/>
        <v>1111111111</v>
      </c>
      <c r="N337"/>
    </row>
    <row r="338" spans="1:14" s="25" customFormat="1">
      <c r="A338"/>
      <c r="B338"/>
      <c r="C338"/>
      <c r="D338"/>
      <c r="E338" s="3"/>
      <c r="F338" s="55"/>
      <c r="G338"/>
      <c r="H338"/>
      <c r="M338">
        <f t="shared" si="6"/>
        <v>1111111111</v>
      </c>
      <c r="N338"/>
    </row>
    <row r="339" spans="1:14" s="25" customFormat="1">
      <c r="A339"/>
      <c r="B339"/>
      <c r="C339"/>
      <c r="D339"/>
      <c r="E339" s="3"/>
      <c r="F339" s="55"/>
      <c r="G339"/>
      <c r="H339"/>
      <c r="M339">
        <f t="shared" si="6"/>
        <v>1111111111</v>
      </c>
      <c r="N339"/>
    </row>
    <row r="340" spans="1:14" s="25" customFormat="1">
      <c r="A340"/>
      <c r="B340"/>
      <c r="C340"/>
      <c r="D340"/>
      <c r="E340" s="3"/>
      <c r="F340" s="55"/>
      <c r="G340"/>
      <c r="H340"/>
      <c r="M340">
        <f t="shared" si="6"/>
        <v>1111111111</v>
      </c>
      <c r="N340"/>
    </row>
    <row r="341" spans="1:14" s="25" customFormat="1">
      <c r="A341"/>
      <c r="B341"/>
      <c r="C341"/>
      <c r="D341"/>
      <c r="E341" s="3"/>
      <c r="F341" s="55"/>
      <c r="G341"/>
      <c r="H341"/>
      <c r="M341">
        <f t="shared" si="6"/>
        <v>1111111111</v>
      </c>
      <c r="N341"/>
    </row>
    <row r="342" spans="1:14" s="25" customFormat="1">
      <c r="A342"/>
      <c r="B342"/>
      <c r="C342"/>
      <c r="D342"/>
      <c r="E342" s="3"/>
      <c r="F342" s="55"/>
      <c r="G342"/>
      <c r="H342"/>
      <c r="M342">
        <f t="shared" si="6"/>
        <v>1111111111</v>
      </c>
      <c r="N342"/>
    </row>
    <row r="343" spans="1:14" s="25" customFormat="1">
      <c r="A343"/>
      <c r="B343"/>
      <c r="C343"/>
      <c r="D343"/>
      <c r="E343" s="3"/>
      <c r="F343" s="55"/>
      <c r="G343"/>
      <c r="H343"/>
      <c r="M343">
        <f t="shared" si="6"/>
        <v>1111111111</v>
      </c>
      <c r="N343"/>
    </row>
    <row r="344" spans="1:14" s="25" customFormat="1">
      <c r="A344"/>
      <c r="B344"/>
      <c r="C344"/>
      <c r="D344"/>
      <c r="E344" s="3"/>
      <c r="F344" s="55"/>
      <c r="G344"/>
      <c r="H344"/>
      <c r="M344">
        <f t="shared" si="6"/>
        <v>1111111111</v>
      </c>
      <c r="N344"/>
    </row>
    <row r="345" spans="1:14" s="25" customFormat="1">
      <c r="A345"/>
      <c r="B345"/>
      <c r="C345"/>
      <c r="D345"/>
      <c r="E345" s="3"/>
      <c r="F345" s="55"/>
      <c r="G345"/>
      <c r="H345"/>
      <c r="M345">
        <f t="shared" si="6"/>
        <v>1111111111</v>
      </c>
      <c r="N345"/>
    </row>
    <row r="346" spans="1:14" s="25" customFormat="1">
      <c r="A346"/>
      <c r="B346"/>
      <c r="C346"/>
      <c r="D346"/>
      <c r="E346" s="3"/>
      <c r="F346" s="55"/>
      <c r="G346"/>
      <c r="H346"/>
      <c r="M346">
        <f t="shared" si="6"/>
        <v>1111111111</v>
      </c>
      <c r="N346"/>
    </row>
    <row r="347" spans="1:14" s="25" customFormat="1">
      <c r="A347"/>
      <c r="B347"/>
      <c r="C347"/>
      <c r="D347"/>
      <c r="E347" s="3"/>
      <c r="F347" s="55"/>
      <c r="G347"/>
      <c r="H347"/>
      <c r="M347">
        <f t="shared" si="6"/>
        <v>1111111111</v>
      </c>
      <c r="N347"/>
    </row>
    <row r="348" spans="1:14" s="25" customFormat="1">
      <c r="A348"/>
      <c r="B348"/>
      <c r="C348"/>
      <c r="D348"/>
      <c r="E348" s="3"/>
      <c r="F348" s="55"/>
      <c r="G348"/>
      <c r="H348"/>
      <c r="M348">
        <f t="shared" si="6"/>
        <v>1111111111</v>
      </c>
      <c r="N348"/>
    </row>
    <row r="349" spans="1:14" s="25" customFormat="1">
      <c r="A349"/>
      <c r="B349"/>
      <c r="C349"/>
      <c r="D349"/>
      <c r="E349" s="3"/>
      <c r="F349" s="55"/>
      <c r="G349"/>
      <c r="H349"/>
      <c r="M349">
        <f t="shared" si="6"/>
        <v>1111111111</v>
      </c>
      <c r="N349"/>
    </row>
    <row r="350" spans="1:14" s="25" customFormat="1">
      <c r="A350"/>
      <c r="B350"/>
      <c r="C350"/>
      <c r="D350"/>
      <c r="E350" s="3"/>
      <c r="F350" s="55"/>
      <c r="G350"/>
      <c r="H350"/>
      <c r="M350">
        <f t="shared" si="6"/>
        <v>1111111111</v>
      </c>
      <c r="N350"/>
    </row>
    <row r="351" spans="1:14" s="25" customFormat="1">
      <c r="A351"/>
      <c r="B351"/>
      <c r="C351"/>
      <c r="D351"/>
      <c r="E351" s="3"/>
      <c r="F351" s="55"/>
      <c r="G351"/>
      <c r="H351"/>
      <c r="M351">
        <f t="shared" si="6"/>
        <v>1111111111</v>
      </c>
      <c r="N351"/>
    </row>
    <row r="352" spans="1:14" s="25" customFormat="1">
      <c r="A352"/>
      <c r="B352"/>
      <c r="C352"/>
      <c r="D352"/>
      <c r="E352" s="3"/>
      <c r="F352" s="55"/>
      <c r="G352"/>
      <c r="H352"/>
      <c r="M352">
        <f t="shared" si="6"/>
        <v>1111111111</v>
      </c>
      <c r="N352"/>
    </row>
    <row r="353" spans="1:14" s="25" customFormat="1">
      <c r="A353"/>
      <c r="B353"/>
      <c r="C353"/>
      <c r="D353"/>
      <c r="E353" s="3"/>
      <c r="F353" s="55"/>
      <c r="G353"/>
      <c r="H353"/>
      <c r="M353">
        <f t="shared" si="6"/>
        <v>1111111111</v>
      </c>
      <c r="N353"/>
    </row>
    <row r="354" spans="1:14" s="25" customFormat="1">
      <c r="A354"/>
      <c r="B354"/>
      <c r="C354"/>
      <c r="D354"/>
      <c r="E354" s="3"/>
      <c r="F354" s="55"/>
      <c r="G354"/>
      <c r="H354"/>
      <c r="M354">
        <f t="shared" si="6"/>
        <v>1111111111</v>
      </c>
      <c r="N354"/>
    </row>
    <row r="355" spans="1:14" s="25" customFormat="1">
      <c r="A355"/>
      <c r="B355"/>
      <c r="C355"/>
      <c r="D355"/>
      <c r="E355" s="3"/>
      <c r="F355" s="55"/>
      <c r="G355"/>
      <c r="H355"/>
      <c r="M355">
        <f t="shared" si="6"/>
        <v>1111111111</v>
      </c>
      <c r="N355"/>
    </row>
    <row r="356" spans="1:14" s="25" customFormat="1">
      <c r="A356"/>
      <c r="B356"/>
      <c r="C356"/>
      <c r="D356"/>
      <c r="E356" s="3"/>
      <c r="F356" s="55"/>
      <c r="G356"/>
      <c r="H356"/>
      <c r="M356">
        <f t="shared" si="6"/>
        <v>1111111111</v>
      </c>
      <c r="N356"/>
    </row>
    <row r="357" spans="1:14" s="25" customFormat="1">
      <c r="A357"/>
      <c r="B357"/>
      <c r="C357"/>
      <c r="D357"/>
      <c r="E357" s="3"/>
      <c r="F357" s="55"/>
      <c r="G357"/>
      <c r="H357"/>
      <c r="M357">
        <f t="shared" si="6"/>
        <v>1111111111</v>
      </c>
      <c r="N357"/>
    </row>
    <row r="358" spans="1:14" s="25" customFormat="1">
      <c r="A358"/>
      <c r="B358"/>
      <c r="C358"/>
      <c r="D358"/>
      <c r="E358" s="3"/>
      <c r="F358" s="55"/>
      <c r="G358"/>
      <c r="H358"/>
      <c r="M358">
        <f t="shared" si="6"/>
        <v>1111111111</v>
      </c>
      <c r="N358"/>
    </row>
    <row r="359" spans="1:14" s="25" customFormat="1">
      <c r="A359"/>
      <c r="B359"/>
      <c r="C359"/>
      <c r="D359"/>
      <c r="E359" s="3"/>
      <c r="F359" s="55"/>
      <c r="G359"/>
      <c r="H359"/>
      <c r="M359">
        <f t="shared" si="6"/>
        <v>1111111111</v>
      </c>
      <c r="N359"/>
    </row>
    <row r="360" spans="1:14" s="25" customFormat="1">
      <c r="A360"/>
      <c r="B360"/>
      <c r="C360"/>
      <c r="D360"/>
      <c r="E360" s="3"/>
      <c r="F360" s="55"/>
      <c r="G360"/>
      <c r="H360"/>
      <c r="M360">
        <f t="shared" si="6"/>
        <v>1111111111</v>
      </c>
      <c r="N360"/>
    </row>
    <row r="361" spans="1:14" s="25" customFormat="1">
      <c r="A361"/>
      <c r="B361"/>
      <c r="C361"/>
      <c r="D361"/>
      <c r="E361" s="3"/>
      <c r="F361" s="55"/>
      <c r="G361"/>
      <c r="H361"/>
      <c r="M361">
        <f t="shared" si="6"/>
        <v>1111111111</v>
      </c>
      <c r="N361"/>
    </row>
    <row r="362" spans="1:14" s="25" customFormat="1">
      <c r="A362"/>
      <c r="B362"/>
      <c r="C362"/>
      <c r="D362"/>
      <c r="E362" s="3"/>
      <c r="F362" s="55"/>
      <c r="G362"/>
      <c r="H362"/>
      <c r="M362">
        <f t="shared" si="6"/>
        <v>1111111111</v>
      </c>
      <c r="N362"/>
    </row>
    <row r="363" spans="1:14" s="25" customFormat="1">
      <c r="A363"/>
      <c r="B363"/>
      <c r="C363"/>
      <c r="D363"/>
      <c r="E363" s="3"/>
      <c r="F363" s="55"/>
      <c r="G363"/>
      <c r="H363"/>
      <c r="M363">
        <f t="shared" si="6"/>
        <v>1111111111</v>
      </c>
      <c r="N363"/>
    </row>
    <row r="364" spans="1:14" s="25" customFormat="1">
      <c r="A364"/>
      <c r="B364"/>
      <c r="C364"/>
      <c r="D364"/>
      <c r="E364" s="3"/>
      <c r="F364" s="55"/>
      <c r="G364"/>
      <c r="H364"/>
      <c r="M364">
        <f t="shared" si="6"/>
        <v>1111111111</v>
      </c>
      <c r="N364"/>
    </row>
    <row r="365" spans="1:14" s="25" customFormat="1">
      <c r="A365"/>
      <c r="B365"/>
      <c r="C365"/>
      <c r="D365"/>
      <c r="E365" s="3"/>
      <c r="F365" s="55"/>
      <c r="G365"/>
      <c r="H365"/>
      <c r="M365">
        <f t="shared" si="6"/>
        <v>1111111111</v>
      </c>
      <c r="N365"/>
    </row>
    <row r="366" spans="1:14" s="25" customFormat="1">
      <c r="A366"/>
      <c r="B366"/>
      <c r="C366"/>
      <c r="D366"/>
      <c r="E366" s="3"/>
      <c r="F366" s="55"/>
      <c r="G366"/>
      <c r="H366"/>
      <c r="M366">
        <f t="shared" si="6"/>
        <v>1111111111</v>
      </c>
      <c r="N366"/>
    </row>
    <row r="367" spans="1:14" s="25" customFormat="1">
      <c r="A367"/>
      <c r="B367"/>
      <c r="C367"/>
      <c r="D367"/>
      <c r="E367" s="3"/>
      <c r="F367" s="55"/>
      <c r="G367"/>
      <c r="H367"/>
      <c r="M367">
        <f t="shared" si="6"/>
        <v>1111111111</v>
      </c>
      <c r="N367"/>
    </row>
    <row r="368" spans="1:14" s="25" customFormat="1">
      <c r="A368"/>
      <c r="B368"/>
      <c r="C368"/>
      <c r="D368"/>
      <c r="E368" s="3"/>
      <c r="F368" s="55"/>
      <c r="G368"/>
      <c r="H368"/>
      <c r="M368">
        <f t="shared" si="6"/>
        <v>1111111111</v>
      </c>
      <c r="N368"/>
    </row>
    <row r="369" spans="1:14" s="25" customFormat="1">
      <c r="A369"/>
      <c r="B369"/>
      <c r="C369"/>
      <c r="D369"/>
      <c r="E369" s="3"/>
      <c r="F369" s="55"/>
      <c r="G369"/>
      <c r="H369"/>
      <c r="M369">
        <f t="shared" si="6"/>
        <v>1111111111</v>
      </c>
      <c r="N369"/>
    </row>
    <row r="370" spans="1:14" s="25" customFormat="1">
      <c r="A370"/>
      <c r="B370"/>
      <c r="C370"/>
      <c r="D370"/>
      <c r="E370" s="3"/>
      <c r="F370" s="55"/>
      <c r="G370"/>
      <c r="H370"/>
      <c r="M370">
        <f t="shared" si="6"/>
        <v>1111111111</v>
      </c>
      <c r="N370"/>
    </row>
    <row r="371" spans="1:14" s="25" customFormat="1">
      <c r="A371"/>
      <c r="B371"/>
      <c r="C371"/>
      <c r="D371"/>
      <c r="E371" s="3"/>
      <c r="F371" s="55"/>
      <c r="G371"/>
      <c r="H371"/>
      <c r="M371">
        <f t="shared" si="6"/>
        <v>1111111111</v>
      </c>
      <c r="N371"/>
    </row>
    <row r="372" spans="1:14" s="25" customFormat="1">
      <c r="A372"/>
      <c r="B372"/>
      <c r="C372"/>
      <c r="D372"/>
      <c r="E372" s="3"/>
      <c r="F372" s="55"/>
      <c r="G372"/>
      <c r="H372"/>
      <c r="M372">
        <f t="shared" si="6"/>
        <v>1111111111</v>
      </c>
      <c r="N372"/>
    </row>
    <row r="373" spans="1:14" s="25" customFormat="1">
      <c r="A373"/>
      <c r="B373"/>
      <c r="C373"/>
      <c r="D373"/>
      <c r="E373" s="3"/>
      <c r="F373" s="55"/>
      <c r="G373"/>
      <c r="H373"/>
      <c r="M373">
        <f t="shared" si="6"/>
        <v>1111111111</v>
      </c>
      <c r="N373"/>
    </row>
    <row r="374" spans="1:14" s="25" customFormat="1">
      <c r="A374"/>
      <c r="B374"/>
      <c r="C374"/>
      <c r="D374"/>
      <c r="E374" s="3"/>
      <c r="F374" s="55"/>
      <c r="G374"/>
      <c r="H374"/>
      <c r="M374">
        <f t="shared" si="6"/>
        <v>1111111111</v>
      </c>
      <c r="N374"/>
    </row>
    <row r="375" spans="1:14" s="25" customFormat="1">
      <c r="A375"/>
      <c r="B375"/>
      <c r="C375"/>
      <c r="D375"/>
      <c r="E375" s="3"/>
      <c r="F375" s="55"/>
      <c r="G375"/>
      <c r="H375"/>
      <c r="M375">
        <f t="shared" si="6"/>
        <v>1111111111</v>
      </c>
      <c r="N375"/>
    </row>
    <row r="376" spans="1:14" s="25" customFormat="1">
      <c r="A376"/>
      <c r="B376"/>
      <c r="C376"/>
      <c r="D376"/>
      <c r="E376" s="3"/>
      <c r="F376" s="55"/>
      <c r="G376"/>
      <c r="H376"/>
      <c r="M376">
        <f t="shared" si="6"/>
        <v>1111111111</v>
      </c>
      <c r="N376"/>
    </row>
    <row r="377" spans="1:14" s="25" customFormat="1">
      <c r="A377"/>
      <c r="B377"/>
      <c r="C377"/>
      <c r="D377"/>
      <c r="E377" s="3"/>
      <c r="F377" s="55"/>
      <c r="G377"/>
      <c r="H377"/>
      <c r="M377">
        <f t="shared" si="6"/>
        <v>1111111111</v>
      </c>
      <c r="N377"/>
    </row>
    <row r="378" spans="1:14" s="25" customFormat="1">
      <c r="A378"/>
      <c r="B378"/>
      <c r="C378"/>
      <c r="D378"/>
      <c r="E378" s="3"/>
      <c r="F378" s="55"/>
      <c r="G378"/>
      <c r="H378"/>
      <c r="M378">
        <f t="shared" si="6"/>
        <v>1111111111</v>
      </c>
      <c r="N378"/>
    </row>
    <row r="379" spans="1:14" s="25" customFormat="1">
      <c r="A379"/>
      <c r="B379"/>
      <c r="C379"/>
      <c r="D379"/>
      <c r="E379" s="3"/>
      <c r="F379" s="55"/>
      <c r="G379"/>
      <c r="H379"/>
      <c r="M379">
        <f t="shared" si="6"/>
        <v>1111111111</v>
      </c>
      <c r="N379"/>
    </row>
    <row r="380" spans="1:14" s="25" customFormat="1">
      <c r="A380"/>
      <c r="B380"/>
      <c r="C380"/>
      <c r="D380"/>
      <c r="E380" s="3"/>
      <c r="F380" s="55"/>
      <c r="G380" s="3"/>
      <c r="H380"/>
      <c r="M380">
        <f t="shared" si="6"/>
        <v>1111111111</v>
      </c>
      <c r="N380"/>
    </row>
    <row r="381" spans="1:14" s="25" customFormat="1">
      <c r="A381"/>
      <c r="B381"/>
      <c r="C381"/>
      <c r="D381"/>
      <c r="E381" s="3"/>
      <c r="F381" s="55"/>
      <c r="G381" s="3"/>
      <c r="H381"/>
      <c r="M381">
        <f t="shared" si="6"/>
        <v>1111111111</v>
      </c>
      <c r="N381"/>
    </row>
    <row r="382" spans="1:14" s="25" customFormat="1">
      <c r="A382"/>
      <c r="B382"/>
      <c r="C382"/>
      <c r="D382"/>
      <c r="E382" s="3"/>
      <c r="F382" s="55"/>
      <c r="G382"/>
      <c r="H382"/>
      <c r="M382">
        <f t="shared" si="6"/>
        <v>1111111111</v>
      </c>
      <c r="N382"/>
    </row>
    <row r="383" spans="1:14" s="25" customFormat="1">
      <c r="A383"/>
      <c r="B383"/>
      <c r="C383"/>
      <c r="D383"/>
      <c r="E383" s="3"/>
      <c r="F383" s="55"/>
      <c r="G383"/>
      <c r="H383"/>
      <c r="M383">
        <f t="shared" si="6"/>
        <v>1111111111</v>
      </c>
      <c r="N383"/>
    </row>
    <row r="384" spans="1:14" s="25" customFormat="1">
      <c r="A384"/>
      <c r="B384"/>
      <c r="C384"/>
      <c r="D384"/>
      <c r="E384" s="3"/>
      <c r="F384" s="55"/>
      <c r="G384"/>
      <c r="H384"/>
      <c r="M384">
        <f t="shared" si="6"/>
        <v>1111111111</v>
      </c>
      <c r="N384"/>
    </row>
    <row r="385" spans="1:14" s="25" customFormat="1">
      <c r="A385"/>
      <c r="B385"/>
      <c r="C385"/>
      <c r="D385"/>
      <c r="E385" s="3"/>
      <c r="F385" s="55"/>
      <c r="G385"/>
      <c r="H385"/>
      <c r="M385">
        <f t="shared" si="6"/>
        <v>1111111111</v>
      </c>
      <c r="N385"/>
    </row>
    <row r="386" spans="1:14" s="25" customFormat="1">
      <c r="A386"/>
      <c r="B386"/>
      <c r="C386"/>
      <c r="D386"/>
      <c r="E386" s="3"/>
      <c r="F386" s="55"/>
      <c r="G386"/>
      <c r="H386"/>
      <c r="M386">
        <f t="shared" si="6"/>
        <v>1111111111</v>
      </c>
      <c r="N386"/>
    </row>
    <row r="387" spans="1:14" s="25" customFormat="1">
      <c r="A387"/>
      <c r="B387"/>
      <c r="C387"/>
      <c r="D387"/>
      <c r="E387" s="3"/>
      <c r="F387" s="55"/>
      <c r="G387"/>
      <c r="H387"/>
      <c r="M387">
        <f t="shared" si="6"/>
        <v>1111111111</v>
      </c>
      <c r="N387"/>
    </row>
    <row r="388" spans="1:14" s="25" customFormat="1">
      <c r="A388"/>
      <c r="B388"/>
      <c r="C388"/>
      <c r="D388"/>
      <c r="E388" s="3"/>
      <c r="F388" s="55"/>
      <c r="G388"/>
      <c r="H388"/>
      <c r="M388">
        <f t="shared" si="6"/>
        <v>1111111111</v>
      </c>
      <c r="N388"/>
    </row>
    <row r="389" spans="1:14" s="25" customFormat="1">
      <c r="A389"/>
      <c r="B389"/>
      <c r="C389"/>
      <c r="D389"/>
      <c r="E389" s="3"/>
      <c r="F389" s="55"/>
      <c r="G389"/>
      <c r="H389"/>
      <c r="M389">
        <f t="shared" ref="M389:M452" si="7">IF(D389=D390,1111111111,0)</f>
        <v>1111111111</v>
      </c>
      <c r="N389"/>
    </row>
    <row r="390" spans="1:14" s="25" customFormat="1">
      <c r="A390"/>
      <c r="B390"/>
      <c r="C390"/>
      <c r="D390"/>
      <c r="E390" s="3"/>
      <c r="F390" s="55"/>
      <c r="G390"/>
      <c r="H390"/>
      <c r="M390">
        <f t="shared" si="7"/>
        <v>1111111111</v>
      </c>
      <c r="N390"/>
    </row>
    <row r="391" spans="1:14" s="25" customFormat="1">
      <c r="A391"/>
      <c r="B391"/>
      <c r="C391"/>
      <c r="D391"/>
      <c r="E391" s="3"/>
      <c r="F391" s="55"/>
      <c r="G391"/>
      <c r="H391"/>
      <c r="M391">
        <f t="shared" si="7"/>
        <v>1111111111</v>
      </c>
      <c r="N391"/>
    </row>
    <row r="392" spans="1:14" s="25" customFormat="1">
      <c r="A392"/>
      <c r="B392"/>
      <c r="C392"/>
      <c r="D392"/>
      <c r="E392" s="3"/>
      <c r="F392" s="55"/>
      <c r="G392"/>
      <c r="H392"/>
      <c r="M392">
        <f t="shared" si="7"/>
        <v>1111111111</v>
      </c>
      <c r="N392"/>
    </row>
    <row r="393" spans="1:14" s="25" customFormat="1">
      <c r="A393"/>
      <c r="B393"/>
      <c r="C393"/>
      <c r="D393"/>
      <c r="E393" s="3"/>
      <c r="F393" s="55"/>
      <c r="G393"/>
      <c r="H393"/>
      <c r="M393">
        <f t="shared" si="7"/>
        <v>1111111111</v>
      </c>
      <c r="N393"/>
    </row>
    <row r="394" spans="1:14" s="25" customFormat="1">
      <c r="A394"/>
      <c r="B394"/>
      <c r="C394"/>
      <c r="D394"/>
      <c r="E394" s="3"/>
      <c r="F394" s="55"/>
      <c r="G394"/>
      <c r="H394"/>
      <c r="M394">
        <f t="shared" si="7"/>
        <v>1111111111</v>
      </c>
      <c r="N394"/>
    </row>
    <row r="395" spans="1:14" s="25" customFormat="1">
      <c r="A395"/>
      <c r="B395"/>
      <c r="C395"/>
      <c r="D395"/>
      <c r="E395" s="3"/>
      <c r="F395" s="55"/>
      <c r="G395"/>
      <c r="H395"/>
      <c r="M395">
        <f t="shared" si="7"/>
        <v>1111111111</v>
      </c>
      <c r="N395"/>
    </row>
    <row r="396" spans="1:14" s="25" customFormat="1">
      <c r="A396"/>
      <c r="B396"/>
      <c r="C396"/>
      <c r="D396"/>
      <c r="E396" s="3"/>
      <c r="F396" s="55"/>
      <c r="G396"/>
      <c r="H396"/>
      <c r="M396">
        <f t="shared" si="7"/>
        <v>1111111111</v>
      </c>
      <c r="N396"/>
    </row>
    <row r="397" spans="1:14" s="25" customFormat="1">
      <c r="A397"/>
      <c r="B397"/>
      <c r="C397"/>
      <c r="D397"/>
      <c r="E397" s="3"/>
      <c r="F397" s="55"/>
      <c r="G397"/>
      <c r="H397"/>
      <c r="M397">
        <f t="shared" si="7"/>
        <v>1111111111</v>
      </c>
      <c r="N397"/>
    </row>
    <row r="398" spans="1:14" s="25" customFormat="1">
      <c r="A398"/>
      <c r="B398"/>
      <c r="C398"/>
      <c r="D398"/>
      <c r="E398" s="3"/>
      <c r="F398" s="55"/>
      <c r="G398"/>
      <c r="H398"/>
      <c r="M398">
        <f t="shared" si="7"/>
        <v>1111111111</v>
      </c>
      <c r="N398"/>
    </row>
    <row r="399" spans="1:14" s="25" customFormat="1">
      <c r="A399"/>
      <c r="B399"/>
      <c r="C399"/>
      <c r="D399"/>
      <c r="E399" s="3"/>
      <c r="F399" s="55"/>
      <c r="G399"/>
      <c r="H399"/>
      <c r="M399">
        <f t="shared" si="7"/>
        <v>1111111111</v>
      </c>
      <c r="N399"/>
    </row>
    <row r="400" spans="1:14" s="25" customFormat="1">
      <c r="A400"/>
      <c r="B400"/>
      <c r="C400"/>
      <c r="D400"/>
      <c r="E400" s="3"/>
      <c r="F400" s="55"/>
      <c r="G400"/>
      <c r="H400"/>
      <c r="M400">
        <f t="shared" si="7"/>
        <v>1111111111</v>
      </c>
      <c r="N400"/>
    </row>
    <row r="401" spans="1:14" s="25" customFormat="1">
      <c r="A401"/>
      <c r="B401"/>
      <c r="C401"/>
      <c r="D401"/>
      <c r="E401" s="3"/>
      <c r="F401" s="55"/>
      <c r="G401"/>
      <c r="H401"/>
      <c r="M401">
        <f t="shared" si="7"/>
        <v>1111111111</v>
      </c>
      <c r="N401"/>
    </row>
    <row r="402" spans="1:14" s="25" customFormat="1">
      <c r="A402"/>
      <c r="B402"/>
      <c r="C402"/>
      <c r="D402"/>
      <c r="E402" s="3"/>
      <c r="F402" s="55"/>
      <c r="G402"/>
      <c r="H402"/>
      <c r="M402">
        <f t="shared" si="7"/>
        <v>1111111111</v>
      </c>
      <c r="N402"/>
    </row>
    <row r="403" spans="1:14" s="25" customFormat="1">
      <c r="A403"/>
      <c r="B403"/>
      <c r="C403"/>
      <c r="D403"/>
      <c r="E403" s="3"/>
      <c r="F403" s="55"/>
      <c r="G403"/>
      <c r="H403"/>
      <c r="M403">
        <f t="shared" si="7"/>
        <v>1111111111</v>
      </c>
      <c r="N403"/>
    </row>
    <row r="404" spans="1:14" s="25" customFormat="1">
      <c r="A404"/>
      <c r="B404"/>
      <c r="C404"/>
      <c r="D404"/>
      <c r="E404" s="3"/>
      <c r="F404" s="55"/>
      <c r="G404"/>
      <c r="H404"/>
      <c r="M404">
        <f t="shared" si="7"/>
        <v>1111111111</v>
      </c>
      <c r="N404"/>
    </row>
    <row r="405" spans="1:14" s="25" customFormat="1">
      <c r="A405"/>
      <c r="B405"/>
      <c r="C405"/>
      <c r="D405"/>
      <c r="E405" s="3"/>
      <c r="F405" s="55"/>
      <c r="G405"/>
      <c r="H405"/>
      <c r="M405">
        <f t="shared" si="7"/>
        <v>1111111111</v>
      </c>
      <c r="N405"/>
    </row>
    <row r="406" spans="1:14" s="25" customFormat="1">
      <c r="A406"/>
      <c r="B406"/>
      <c r="C406"/>
      <c r="D406"/>
      <c r="E406" s="3"/>
      <c r="F406" s="55"/>
      <c r="G406"/>
      <c r="H406"/>
      <c r="M406">
        <f t="shared" si="7"/>
        <v>1111111111</v>
      </c>
      <c r="N406"/>
    </row>
    <row r="407" spans="1:14" s="25" customFormat="1">
      <c r="A407"/>
      <c r="B407"/>
      <c r="C407"/>
      <c r="D407"/>
      <c r="E407" s="3"/>
      <c r="F407" s="55"/>
      <c r="G407"/>
      <c r="H407"/>
      <c r="M407">
        <f t="shared" si="7"/>
        <v>1111111111</v>
      </c>
      <c r="N407"/>
    </row>
    <row r="408" spans="1:14" s="25" customFormat="1">
      <c r="A408"/>
      <c r="B408"/>
      <c r="C408"/>
      <c r="D408"/>
      <c r="E408" s="3"/>
      <c r="F408" s="55"/>
      <c r="G408"/>
      <c r="H408"/>
      <c r="M408">
        <f t="shared" si="7"/>
        <v>1111111111</v>
      </c>
      <c r="N408"/>
    </row>
    <row r="409" spans="1:14" s="25" customFormat="1">
      <c r="A409"/>
      <c r="B409"/>
      <c r="C409"/>
      <c r="D409"/>
      <c r="E409" s="3"/>
      <c r="F409" s="55"/>
      <c r="G409"/>
      <c r="H409"/>
      <c r="M409">
        <f t="shared" si="7"/>
        <v>1111111111</v>
      </c>
      <c r="N409"/>
    </row>
    <row r="410" spans="1:14" s="25" customFormat="1">
      <c r="A410"/>
      <c r="B410"/>
      <c r="C410"/>
      <c r="D410"/>
      <c r="E410" s="3"/>
      <c r="F410" s="55"/>
      <c r="G410"/>
      <c r="H410"/>
      <c r="M410">
        <f t="shared" si="7"/>
        <v>1111111111</v>
      </c>
      <c r="N410"/>
    </row>
    <row r="411" spans="1:14" s="25" customFormat="1">
      <c r="A411"/>
      <c r="B411"/>
      <c r="C411"/>
      <c r="D411"/>
      <c r="E411" s="3"/>
      <c r="F411" s="55"/>
      <c r="G411"/>
      <c r="H411"/>
      <c r="M411">
        <f t="shared" si="7"/>
        <v>1111111111</v>
      </c>
      <c r="N411"/>
    </row>
    <row r="412" spans="1:14" s="25" customFormat="1">
      <c r="A412"/>
      <c r="B412"/>
      <c r="C412"/>
      <c r="D412"/>
      <c r="E412" s="3"/>
      <c r="F412" s="55"/>
      <c r="G412"/>
      <c r="H412"/>
      <c r="M412">
        <f t="shared" si="7"/>
        <v>1111111111</v>
      </c>
      <c r="N412"/>
    </row>
    <row r="413" spans="1:14" s="25" customFormat="1">
      <c r="A413"/>
      <c r="B413"/>
      <c r="C413"/>
      <c r="D413"/>
      <c r="E413" s="3"/>
      <c r="F413" s="55"/>
      <c r="G413"/>
      <c r="H413"/>
      <c r="M413">
        <f t="shared" si="7"/>
        <v>1111111111</v>
      </c>
      <c r="N413"/>
    </row>
    <row r="414" spans="1:14" s="25" customFormat="1">
      <c r="A414"/>
      <c r="B414"/>
      <c r="C414"/>
      <c r="D414"/>
      <c r="E414" s="3"/>
      <c r="F414" s="55"/>
      <c r="G414" s="3"/>
      <c r="H414"/>
      <c r="M414">
        <f t="shared" si="7"/>
        <v>1111111111</v>
      </c>
      <c r="N414"/>
    </row>
    <row r="415" spans="1:14" s="25" customFormat="1">
      <c r="A415"/>
      <c r="B415"/>
      <c r="C415"/>
      <c r="D415"/>
      <c r="E415" s="3"/>
      <c r="F415" s="55"/>
      <c r="G415"/>
      <c r="H415"/>
      <c r="M415">
        <f t="shared" si="7"/>
        <v>1111111111</v>
      </c>
      <c r="N415"/>
    </row>
    <row r="416" spans="1:14" s="25" customFormat="1">
      <c r="A416"/>
      <c r="B416"/>
      <c r="C416"/>
      <c r="D416"/>
      <c r="E416" s="3"/>
      <c r="F416" s="55"/>
      <c r="G416"/>
      <c r="H416"/>
      <c r="M416">
        <f t="shared" si="7"/>
        <v>1111111111</v>
      </c>
      <c r="N416"/>
    </row>
    <row r="417" spans="1:14" s="25" customFormat="1">
      <c r="A417"/>
      <c r="B417"/>
      <c r="C417"/>
      <c r="D417"/>
      <c r="E417" s="3"/>
      <c r="F417" s="55"/>
      <c r="G417"/>
      <c r="H417"/>
      <c r="M417">
        <f t="shared" si="7"/>
        <v>1111111111</v>
      </c>
      <c r="N417"/>
    </row>
    <row r="418" spans="1:14" s="25" customFormat="1">
      <c r="A418"/>
      <c r="B418"/>
      <c r="C418"/>
      <c r="D418"/>
      <c r="E418" s="3"/>
      <c r="F418" s="55"/>
      <c r="G418"/>
      <c r="H418"/>
      <c r="M418">
        <f t="shared" si="7"/>
        <v>1111111111</v>
      </c>
      <c r="N418"/>
    </row>
    <row r="419" spans="1:14" s="25" customFormat="1">
      <c r="A419"/>
      <c r="B419"/>
      <c r="C419"/>
      <c r="D419"/>
      <c r="E419" s="3"/>
      <c r="F419" s="55"/>
      <c r="G419"/>
      <c r="H419"/>
      <c r="M419">
        <f t="shared" si="7"/>
        <v>1111111111</v>
      </c>
      <c r="N419"/>
    </row>
    <row r="420" spans="1:14" s="25" customFormat="1">
      <c r="A420"/>
      <c r="B420"/>
      <c r="C420"/>
      <c r="D420"/>
      <c r="E420" s="3"/>
      <c r="F420" s="55"/>
      <c r="G420" s="3"/>
      <c r="H420"/>
      <c r="M420">
        <f t="shared" si="7"/>
        <v>1111111111</v>
      </c>
      <c r="N420"/>
    </row>
    <row r="421" spans="1:14" s="25" customFormat="1">
      <c r="A421"/>
      <c r="B421"/>
      <c r="C421"/>
      <c r="D421"/>
      <c r="E421" s="3"/>
      <c r="F421" s="55"/>
      <c r="G421"/>
      <c r="H421"/>
      <c r="M421">
        <f t="shared" si="7"/>
        <v>1111111111</v>
      </c>
      <c r="N421"/>
    </row>
    <row r="422" spans="1:14" s="25" customFormat="1">
      <c r="A422"/>
      <c r="B422"/>
      <c r="C422"/>
      <c r="D422"/>
      <c r="E422" s="3"/>
      <c r="F422" s="55"/>
      <c r="G422"/>
      <c r="H422"/>
      <c r="M422">
        <f t="shared" si="7"/>
        <v>1111111111</v>
      </c>
      <c r="N422"/>
    </row>
    <row r="423" spans="1:14" s="25" customFormat="1">
      <c r="A423"/>
      <c r="B423"/>
      <c r="C423"/>
      <c r="D423"/>
      <c r="E423" s="3"/>
      <c r="F423" s="55"/>
      <c r="G423"/>
      <c r="H423"/>
      <c r="M423">
        <f t="shared" si="7"/>
        <v>1111111111</v>
      </c>
      <c r="N423"/>
    </row>
    <row r="424" spans="1:14" s="25" customFormat="1">
      <c r="A424"/>
      <c r="B424"/>
      <c r="C424"/>
      <c r="D424"/>
      <c r="E424" s="3"/>
      <c r="F424" s="55"/>
      <c r="G424"/>
      <c r="H424"/>
      <c r="M424">
        <f t="shared" si="7"/>
        <v>1111111111</v>
      </c>
      <c r="N424"/>
    </row>
    <row r="425" spans="1:14" s="25" customFormat="1">
      <c r="A425"/>
      <c r="B425"/>
      <c r="C425"/>
      <c r="D425"/>
      <c r="E425" s="3"/>
      <c r="F425" s="55"/>
      <c r="G425"/>
      <c r="H425"/>
      <c r="M425">
        <f t="shared" si="7"/>
        <v>1111111111</v>
      </c>
      <c r="N425"/>
    </row>
    <row r="426" spans="1:14" s="25" customFormat="1">
      <c r="A426"/>
      <c r="B426"/>
      <c r="C426"/>
      <c r="D426"/>
      <c r="E426" s="3"/>
      <c r="F426" s="55"/>
      <c r="G426"/>
      <c r="H426"/>
      <c r="M426">
        <f t="shared" si="7"/>
        <v>1111111111</v>
      </c>
      <c r="N426"/>
    </row>
    <row r="427" spans="1:14" s="25" customFormat="1">
      <c r="A427"/>
      <c r="B427"/>
      <c r="C427"/>
      <c r="D427"/>
      <c r="E427" s="3"/>
      <c r="F427" s="55"/>
      <c r="G427"/>
      <c r="H427"/>
      <c r="M427">
        <f t="shared" si="7"/>
        <v>1111111111</v>
      </c>
      <c r="N427"/>
    </row>
    <row r="428" spans="1:14" s="25" customFormat="1">
      <c r="A428"/>
      <c r="B428"/>
      <c r="C428"/>
      <c r="D428"/>
      <c r="E428" s="3"/>
      <c r="F428" s="55"/>
      <c r="G428"/>
      <c r="H428"/>
      <c r="M428">
        <f t="shared" si="7"/>
        <v>1111111111</v>
      </c>
      <c r="N428"/>
    </row>
    <row r="429" spans="1:14" s="25" customFormat="1">
      <c r="A429"/>
      <c r="B429"/>
      <c r="C429"/>
      <c r="D429"/>
      <c r="E429" s="3"/>
      <c r="F429" s="55"/>
      <c r="G429"/>
      <c r="H429"/>
      <c r="M429">
        <f t="shared" si="7"/>
        <v>1111111111</v>
      </c>
      <c r="N429"/>
    </row>
    <row r="430" spans="1:14" s="25" customFormat="1">
      <c r="A430"/>
      <c r="B430"/>
      <c r="C430"/>
      <c r="D430"/>
      <c r="E430" s="3"/>
      <c r="F430" s="55"/>
      <c r="G430"/>
      <c r="H430"/>
      <c r="M430">
        <f t="shared" si="7"/>
        <v>1111111111</v>
      </c>
      <c r="N430"/>
    </row>
    <row r="431" spans="1:14" s="25" customFormat="1">
      <c r="A431"/>
      <c r="B431"/>
      <c r="C431"/>
      <c r="D431"/>
      <c r="E431" s="3"/>
      <c r="F431" s="55"/>
      <c r="G431" s="3"/>
      <c r="H431"/>
      <c r="M431">
        <f t="shared" si="7"/>
        <v>1111111111</v>
      </c>
      <c r="N431"/>
    </row>
    <row r="432" spans="1:14" s="25" customFormat="1">
      <c r="A432"/>
      <c r="B432"/>
      <c r="C432"/>
      <c r="D432"/>
      <c r="E432" s="3"/>
      <c r="F432" s="55"/>
      <c r="G432" s="3"/>
      <c r="H432"/>
      <c r="M432">
        <f t="shared" si="7"/>
        <v>1111111111</v>
      </c>
      <c r="N432"/>
    </row>
    <row r="433" spans="1:14" s="25" customFormat="1">
      <c r="A433"/>
      <c r="B433"/>
      <c r="C433"/>
      <c r="D433"/>
      <c r="E433" s="3"/>
      <c r="F433" s="55"/>
      <c r="G433"/>
      <c r="H433"/>
      <c r="M433">
        <f t="shared" si="7"/>
        <v>1111111111</v>
      </c>
      <c r="N433"/>
    </row>
    <row r="434" spans="1:14" s="25" customFormat="1">
      <c r="A434"/>
      <c r="B434"/>
      <c r="C434"/>
      <c r="D434"/>
      <c r="E434" s="3"/>
      <c r="F434" s="55"/>
      <c r="G434" s="3"/>
      <c r="H434"/>
      <c r="M434">
        <f t="shared" si="7"/>
        <v>1111111111</v>
      </c>
      <c r="N434"/>
    </row>
    <row r="435" spans="1:14" s="25" customFormat="1">
      <c r="A435"/>
      <c r="B435"/>
      <c r="C435"/>
      <c r="D435"/>
      <c r="E435" s="3"/>
      <c r="F435" s="55"/>
      <c r="G435" s="3"/>
      <c r="H435"/>
      <c r="M435">
        <f t="shared" si="7"/>
        <v>1111111111</v>
      </c>
      <c r="N435"/>
    </row>
    <row r="436" spans="1:14" s="25" customFormat="1">
      <c r="A436"/>
      <c r="B436"/>
      <c r="C436"/>
      <c r="D436"/>
      <c r="E436" s="3"/>
      <c r="F436" s="55"/>
      <c r="G436" s="3"/>
      <c r="H436"/>
      <c r="M436">
        <f t="shared" si="7"/>
        <v>1111111111</v>
      </c>
      <c r="N436"/>
    </row>
    <row r="437" spans="1:14" s="25" customFormat="1">
      <c r="A437"/>
      <c r="B437"/>
      <c r="C437"/>
      <c r="D437"/>
      <c r="E437" s="3"/>
      <c r="F437" s="55"/>
      <c r="G437"/>
      <c r="H437"/>
      <c r="M437">
        <f t="shared" si="7"/>
        <v>1111111111</v>
      </c>
      <c r="N437"/>
    </row>
    <row r="438" spans="1:14" s="25" customFormat="1">
      <c r="A438"/>
      <c r="B438"/>
      <c r="C438"/>
      <c r="D438"/>
      <c r="E438" s="3"/>
      <c r="F438" s="55"/>
      <c r="G438"/>
      <c r="H438"/>
      <c r="M438">
        <f t="shared" si="7"/>
        <v>1111111111</v>
      </c>
      <c r="N438"/>
    </row>
    <row r="439" spans="1:14" s="25" customFormat="1">
      <c r="A439"/>
      <c r="B439"/>
      <c r="C439"/>
      <c r="D439"/>
      <c r="E439" s="3"/>
      <c r="F439" s="55"/>
      <c r="G439" s="3"/>
      <c r="H439"/>
      <c r="M439">
        <f t="shared" si="7"/>
        <v>1111111111</v>
      </c>
      <c r="N439"/>
    </row>
    <row r="440" spans="1:14" s="25" customFormat="1">
      <c r="A440"/>
      <c r="B440"/>
      <c r="C440"/>
      <c r="D440"/>
      <c r="E440" s="3"/>
      <c r="F440" s="55"/>
      <c r="G440"/>
      <c r="H440"/>
      <c r="M440">
        <f t="shared" si="7"/>
        <v>1111111111</v>
      </c>
      <c r="N440"/>
    </row>
    <row r="441" spans="1:14" s="25" customFormat="1">
      <c r="A441"/>
      <c r="B441"/>
      <c r="C441"/>
      <c r="D441"/>
      <c r="E441" s="3"/>
      <c r="F441" s="55"/>
      <c r="G441"/>
      <c r="H441"/>
      <c r="M441">
        <f t="shared" si="7"/>
        <v>1111111111</v>
      </c>
      <c r="N441"/>
    </row>
    <row r="442" spans="1:14" s="25" customFormat="1">
      <c r="A442"/>
      <c r="B442"/>
      <c r="C442"/>
      <c r="D442"/>
      <c r="E442" s="3"/>
      <c r="F442" s="55"/>
      <c r="G442"/>
      <c r="H442"/>
      <c r="M442">
        <f t="shared" si="7"/>
        <v>1111111111</v>
      </c>
      <c r="N442"/>
    </row>
    <row r="443" spans="1:14" s="25" customFormat="1">
      <c r="A443"/>
      <c r="B443"/>
      <c r="C443"/>
      <c r="D443"/>
      <c r="E443" s="3"/>
      <c r="F443" s="55"/>
      <c r="G443"/>
      <c r="H443"/>
      <c r="M443">
        <f t="shared" si="7"/>
        <v>1111111111</v>
      </c>
      <c r="N443"/>
    </row>
    <row r="444" spans="1:14" s="25" customFormat="1">
      <c r="A444"/>
      <c r="B444"/>
      <c r="C444"/>
      <c r="D444"/>
      <c r="E444" s="3"/>
      <c r="F444" s="55"/>
      <c r="G444"/>
      <c r="H444"/>
      <c r="M444">
        <f t="shared" si="7"/>
        <v>1111111111</v>
      </c>
      <c r="N444"/>
    </row>
    <row r="445" spans="1:14" s="25" customFormat="1">
      <c r="A445"/>
      <c r="B445"/>
      <c r="C445"/>
      <c r="D445"/>
      <c r="E445" s="3"/>
      <c r="F445" s="55"/>
      <c r="G445"/>
      <c r="H445"/>
      <c r="M445">
        <f t="shared" si="7"/>
        <v>1111111111</v>
      </c>
      <c r="N445"/>
    </row>
    <row r="446" spans="1:14" s="25" customFormat="1">
      <c r="A446"/>
      <c r="B446"/>
      <c r="C446"/>
      <c r="D446"/>
      <c r="E446" s="3"/>
      <c r="F446" s="55"/>
      <c r="G446"/>
      <c r="H446"/>
      <c r="M446">
        <f t="shared" si="7"/>
        <v>1111111111</v>
      </c>
      <c r="N446"/>
    </row>
    <row r="447" spans="1:14" s="25" customFormat="1">
      <c r="A447"/>
      <c r="B447"/>
      <c r="C447"/>
      <c r="D447"/>
      <c r="E447" s="3"/>
      <c r="F447" s="55"/>
      <c r="G447"/>
      <c r="H447"/>
      <c r="M447">
        <f t="shared" si="7"/>
        <v>1111111111</v>
      </c>
      <c r="N447"/>
    </row>
    <row r="448" spans="1:14" s="25" customFormat="1">
      <c r="A448"/>
      <c r="B448"/>
      <c r="C448"/>
      <c r="D448"/>
      <c r="E448" s="3"/>
      <c r="F448" s="55"/>
      <c r="G448"/>
      <c r="H448"/>
      <c r="M448">
        <f t="shared" si="7"/>
        <v>1111111111</v>
      </c>
      <c r="N448"/>
    </row>
    <row r="449" spans="1:14" s="25" customFormat="1">
      <c r="A449"/>
      <c r="B449"/>
      <c r="C449"/>
      <c r="D449"/>
      <c r="E449" s="3"/>
      <c r="F449" s="55"/>
      <c r="G449"/>
      <c r="H449"/>
      <c r="M449">
        <f t="shared" si="7"/>
        <v>1111111111</v>
      </c>
      <c r="N449"/>
    </row>
    <row r="450" spans="1:14" s="25" customFormat="1">
      <c r="A450"/>
      <c r="B450"/>
      <c r="C450"/>
      <c r="D450"/>
      <c r="E450" s="3"/>
      <c r="F450" s="55"/>
      <c r="G450"/>
      <c r="H450"/>
      <c r="M450">
        <f t="shared" si="7"/>
        <v>1111111111</v>
      </c>
      <c r="N450"/>
    </row>
    <row r="451" spans="1:14" s="25" customFormat="1">
      <c r="A451"/>
      <c r="B451"/>
      <c r="C451"/>
      <c r="D451"/>
      <c r="E451" s="3"/>
      <c r="F451" s="55"/>
      <c r="G451"/>
      <c r="H451"/>
      <c r="M451">
        <f t="shared" si="7"/>
        <v>1111111111</v>
      </c>
      <c r="N451"/>
    </row>
    <row r="452" spans="1:14" s="25" customFormat="1">
      <c r="A452"/>
      <c r="B452"/>
      <c r="C452"/>
      <c r="D452"/>
      <c r="E452" s="3"/>
      <c r="F452" s="55"/>
      <c r="G452"/>
      <c r="H452"/>
      <c r="M452">
        <f t="shared" si="7"/>
        <v>1111111111</v>
      </c>
      <c r="N452"/>
    </row>
    <row r="453" spans="1:14" s="25" customFormat="1">
      <c r="A453"/>
      <c r="B453"/>
      <c r="C453"/>
      <c r="D453"/>
      <c r="E453" s="3"/>
      <c r="F453" s="55"/>
      <c r="G453"/>
      <c r="H453"/>
      <c r="M453">
        <f t="shared" ref="M453:M516" si="8">IF(D453=D454,1111111111,0)</f>
        <v>1111111111</v>
      </c>
      <c r="N453"/>
    </row>
    <row r="454" spans="1:14" s="25" customFormat="1">
      <c r="A454"/>
      <c r="B454"/>
      <c r="C454"/>
      <c r="D454"/>
      <c r="E454" s="3"/>
      <c r="F454" s="55"/>
      <c r="G454"/>
      <c r="H454"/>
      <c r="M454">
        <f t="shared" si="8"/>
        <v>1111111111</v>
      </c>
      <c r="N454"/>
    </row>
    <row r="455" spans="1:14" s="25" customFormat="1">
      <c r="A455"/>
      <c r="B455"/>
      <c r="C455"/>
      <c r="D455"/>
      <c r="E455" s="3"/>
      <c r="F455" s="55"/>
      <c r="G455"/>
      <c r="H455"/>
      <c r="M455">
        <f t="shared" si="8"/>
        <v>1111111111</v>
      </c>
      <c r="N455"/>
    </row>
    <row r="456" spans="1:14" s="25" customFormat="1">
      <c r="A456"/>
      <c r="B456"/>
      <c r="C456"/>
      <c r="D456"/>
      <c r="E456" s="3"/>
      <c r="F456" s="55"/>
      <c r="G456"/>
      <c r="H456"/>
      <c r="M456">
        <f t="shared" si="8"/>
        <v>1111111111</v>
      </c>
      <c r="N456"/>
    </row>
    <row r="457" spans="1:14" s="25" customFormat="1">
      <c r="A457"/>
      <c r="B457"/>
      <c r="C457"/>
      <c r="D457"/>
      <c r="E457" s="3"/>
      <c r="F457" s="55"/>
      <c r="G457"/>
      <c r="H457"/>
      <c r="M457">
        <f t="shared" si="8"/>
        <v>1111111111</v>
      </c>
      <c r="N457"/>
    </row>
    <row r="458" spans="1:14" s="25" customFormat="1">
      <c r="A458"/>
      <c r="B458"/>
      <c r="C458"/>
      <c r="D458"/>
      <c r="E458" s="3"/>
      <c r="F458" s="55"/>
      <c r="G458" s="3"/>
      <c r="H458"/>
      <c r="M458">
        <f t="shared" si="8"/>
        <v>1111111111</v>
      </c>
      <c r="N458"/>
    </row>
    <row r="459" spans="1:14" s="25" customFormat="1">
      <c r="A459"/>
      <c r="B459"/>
      <c r="C459"/>
      <c r="D459"/>
      <c r="E459" s="3"/>
      <c r="F459" s="55"/>
      <c r="G459"/>
      <c r="H459"/>
      <c r="M459">
        <f t="shared" si="8"/>
        <v>1111111111</v>
      </c>
      <c r="N459"/>
    </row>
    <row r="460" spans="1:14" s="25" customFormat="1">
      <c r="A460"/>
      <c r="B460"/>
      <c r="C460"/>
      <c r="D460"/>
      <c r="E460" s="3"/>
      <c r="F460" s="55"/>
      <c r="G460"/>
      <c r="H460"/>
      <c r="M460">
        <f t="shared" si="8"/>
        <v>1111111111</v>
      </c>
      <c r="N460"/>
    </row>
    <row r="461" spans="1:14" s="25" customFormat="1">
      <c r="A461"/>
      <c r="B461"/>
      <c r="C461"/>
      <c r="D461"/>
      <c r="E461" s="3"/>
      <c r="F461" s="55"/>
      <c r="G461" s="3"/>
      <c r="H461"/>
      <c r="M461">
        <f t="shared" si="8"/>
        <v>1111111111</v>
      </c>
      <c r="N461"/>
    </row>
    <row r="462" spans="1:14" s="25" customFormat="1">
      <c r="A462"/>
      <c r="B462"/>
      <c r="C462"/>
      <c r="D462"/>
      <c r="E462" s="3"/>
      <c r="F462" s="55"/>
      <c r="G462"/>
      <c r="H462"/>
      <c r="M462">
        <f t="shared" si="8"/>
        <v>1111111111</v>
      </c>
      <c r="N462"/>
    </row>
    <row r="463" spans="1:14" s="25" customFormat="1">
      <c r="A463"/>
      <c r="B463"/>
      <c r="C463"/>
      <c r="D463"/>
      <c r="E463" s="3"/>
      <c r="F463" s="55"/>
      <c r="G463"/>
      <c r="H463"/>
      <c r="M463">
        <f t="shared" si="8"/>
        <v>1111111111</v>
      </c>
      <c r="N463"/>
    </row>
    <row r="464" spans="1:14" s="25" customFormat="1">
      <c r="A464"/>
      <c r="B464"/>
      <c r="C464"/>
      <c r="D464"/>
      <c r="E464" s="3"/>
      <c r="F464" s="55"/>
      <c r="G464"/>
      <c r="H464"/>
      <c r="M464">
        <f t="shared" si="8"/>
        <v>1111111111</v>
      </c>
      <c r="N464"/>
    </row>
    <row r="465" spans="1:14" s="25" customFormat="1">
      <c r="A465"/>
      <c r="B465"/>
      <c r="C465"/>
      <c r="D465"/>
      <c r="E465" s="3"/>
      <c r="F465" s="55"/>
      <c r="G465"/>
      <c r="H465"/>
      <c r="M465">
        <f t="shared" si="8"/>
        <v>1111111111</v>
      </c>
      <c r="N465"/>
    </row>
    <row r="466" spans="1:14" s="25" customFormat="1">
      <c r="A466"/>
      <c r="B466"/>
      <c r="C466"/>
      <c r="D466"/>
      <c r="E466" s="3"/>
      <c r="F466" s="55"/>
      <c r="G466"/>
      <c r="H466"/>
      <c r="M466">
        <f t="shared" si="8"/>
        <v>1111111111</v>
      </c>
      <c r="N466"/>
    </row>
    <row r="467" spans="1:14" s="25" customFormat="1">
      <c r="A467"/>
      <c r="B467"/>
      <c r="C467"/>
      <c r="D467"/>
      <c r="E467" s="3"/>
      <c r="F467" s="55"/>
      <c r="G467"/>
      <c r="H467"/>
      <c r="M467">
        <f t="shared" si="8"/>
        <v>1111111111</v>
      </c>
      <c r="N467"/>
    </row>
    <row r="468" spans="1:14" s="25" customFormat="1">
      <c r="A468"/>
      <c r="B468"/>
      <c r="C468"/>
      <c r="D468"/>
      <c r="E468" s="3"/>
      <c r="F468" s="55"/>
      <c r="G468"/>
      <c r="H468"/>
      <c r="M468">
        <f t="shared" si="8"/>
        <v>1111111111</v>
      </c>
      <c r="N468"/>
    </row>
    <row r="469" spans="1:14" s="25" customFormat="1">
      <c r="A469"/>
      <c r="B469"/>
      <c r="C469"/>
      <c r="D469"/>
      <c r="E469" s="3"/>
      <c r="F469" s="55"/>
      <c r="G469"/>
      <c r="H469"/>
      <c r="M469">
        <f t="shared" si="8"/>
        <v>1111111111</v>
      </c>
      <c r="N469"/>
    </row>
    <row r="470" spans="1:14" s="25" customFormat="1">
      <c r="A470"/>
      <c r="B470"/>
      <c r="C470"/>
      <c r="D470"/>
      <c r="E470" s="3"/>
      <c r="F470" s="55"/>
      <c r="G470"/>
      <c r="H470"/>
      <c r="M470">
        <f t="shared" si="8"/>
        <v>1111111111</v>
      </c>
      <c r="N470"/>
    </row>
    <row r="471" spans="1:14" s="25" customFormat="1">
      <c r="A471"/>
      <c r="B471"/>
      <c r="C471"/>
      <c r="D471"/>
      <c r="E471" s="3"/>
      <c r="F471" s="55"/>
      <c r="G471"/>
      <c r="H471"/>
      <c r="M471">
        <f t="shared" si="8"/>
        <v>1111111111</v>
      </c>
      <c r="N471"/>
    </row>
    <row r="472" spans="1:14" s="25" customFormat="1">
      <c r="A472"/>
      <c r="B472"/>
      <c r="C472"/>
      <c r="D472"/>
      <c r="E472" s="3"/>
      <c r="F472" s="55"/>
      <c r="G472"/>
      <c r="H472"/>
      <c r="M472">
        <f t="shared" si="8"/>
        <v>1111111111</v>
      </c>
      <c r="N472"/>
    </row>
    <row r="473" spans="1:14" s="25" customFormat="1">
      <c r="A473"/>
      <c r="B473"/>
      <c r="C473"/>
      <c r="D473"/>
      <c r="E473" s="3"/>
      <c r="F473" s="55"/>
      <c r="G473"/>
      <c r="H473"/>
      <c r="M473">
        <f t="shared" si="8"/>
        <v>1111111111</v>
      </c>
      <c r="N473"/>
    </row>
    <row r="474" spans="1:14" s="25" customFormat="1">
      <c r="A474"/>
      <c r="B474"/>
      <c r="C474"/>
      <c r="D474"/>
      <c r="E474" s="3"/>
      <c r="F474" s="55"/>
      <c r="G474"/>
      <c r="H474"/>
      <c r="M474">
        <f t="shared" si="8"/>
        <v>1111111111</v>
      </c>
      <c r="N474"/>
    </row>
    <row r="475" spans="1:14" s="25" customFormat="1">
      <c r="A475"/>
      <c r="B475"/>
      <c r="C475"/>
      <c r="D475"/>
      <c r="E475" s="3"/>
      <c r="F475" s="55"/>
      <c r="G475" s="3"/>
      <c r="H475"/>
      <c r="M475">
        <f t="shared" si="8"/>
        <v>1111111111</v>
      </c>
      <c r="N475"/>
    </row>
    <row r="476" spans="1:14" s="25" customFormat="1">
      <c r="A476"/>
      <c r="B476"/>
      <c r="C476"/>
      <c r="D476"/>
      <c r="E476" s="3"/>
      <c r="F476" s="55"/>
      <c r="G476"/>
      <c r="H476"/>
      <c r="M476">
        <f t="shared" si="8"/>
        <v>1111111111</v>
      </c>
      <c r="N476"/>
    </row>
    <row r="477" spans="1:14" s="25" customFormat="1">
      <c r="A477"/>
      <c r="B477"/>
      <c r="C477"/>
      <c r="D477"/>
      <c r="E477" s="3"/>
      <c r="F477" s="55"/>
      <c r="G477"/>
      <c r="H477"/>
      <c r="M477">
        <f t="shared" si="8"/>
        <v>1111111111</v>
      </c>
      <c r="N477"/>
    </row>
    <row r="478" spans="1:14" s="25" customFormat="1">
      <c r="A478"/>
      <c r="B478"/>
      <c r="C478"/>
      <c r="D478"/>
      <c r="E478" s="3"/>
      <c r="F478" s="55"/>
      <c r="G478"/>
      <c r="H478"/>
      <c r="M478">
        <f t="shared" si="8"/>
        <v>1111111111</v>
      </c>
      <c r="N478"/>
    </row>
    <row r="479" spans="1:14" s="25" customFormat="1">
      <c r="A479"/>
      <c r="B479"/>
      <c r="C479"/>
      <c r="D479"/>
      <c r="E479" s="3"/>
      <c r="F479" s="55"/>
      <c r="G479"/>
      <c r="H479"/>
      <c r="M479">
        <f t="shared" si="8"/>
        <v>1111111111</v>
      </c>
      <c r="N479"/>
    </row>
    <row r="480" spans="1:14" s="25" customFormat="1">
      <c r="A480"/>
      <c r="B480"/>
      <c r="C480"/>
      <c r="D480"/>
      <c r="E480" s="3"/>
      <c r="F480" s="55"/>
      <c r="G480"/>
      <c r="H480"/>
      <c r="M480">
        <f t="shared" si="8"/>
        <v>1111111111</v>
      </c>
      <c r="N480"/>
    </row>
    <row r="481" spans="1:14" s="25" customFormat="1">
      <c r="A481"/>
      <c r="B481"/>
      <c r="C481"/>
      <c r="D481"/>
      <c r="E481" s="3"/>
      <c r="F481" s="55"/>
      <c r="G481"/>
      <c r="H481"/>
      <c r="M481">
        <f t="shared" si="8"/>
        <v>1111111111</v>
      </c>
      <c r="N481"/>
    </row>
    <row r="482" spans="1:14" s="25" customFormat="1">
      <c r="A482"/>
      <c r="B482"/>
      <c r="C482"/>
      <c r="D482"/>
      <c r="E482" s="3"/>
      <c r="F482" s="55"/>
      <c r="G482"/>
      <c r="H482"/>
      <c r="M482">
        <f t="shared" si="8"/>
        <v>1111111111</v>
      </c>
      <c r="N482"/>
    </row>
    <row r="483" spans="1:14" s="25" customFormat="1">
      <c r="A483"/>
      <c r="B483"/>
      <c r="C483"/>
      <c r="D483"/>
      <c r="E483" s="3"/>
      <c r="F483" s="55"/>
      <c r="G483"/>
      <c r="H483"/>
      <c r="M483">
        <f t="shared" si="8"/>
        <v>1111111111</v>
      </c>
      <c r="N483"/>
    </row>
    <row r="484" spans="1:14" s="25" customFormat="1">
      <c r="A484"/>
      <c r="B484"/>
      <c r="C484"/>
      <c r="D484"/>
      <c r="E484" s="3"/>
      <c r="F484" s="55"/>
      <c r="G484"/>
      <c r="H484"/>
      <c r="M484">
        <f t="shared" si="8"/>
        <v>1111111111</v>
      </c>
      <c r="N484"/>
    </row>
    <row r="485" spans="1:14" s="25" customFormat="1">
      <c r="A485"/>
      <c r="B485"/>
      <c r="C485"/>
      <c r="D485"/>
      <c r="E485" s="3"/>
      <c r="F485" s="55"/>
      <c r="G485"/>
      <c r="H485"/>
      <c r="M485">
        <f t="shared" si="8"/>
        <v>1111111111</v>
      </c>
      <c r="N485"/>
    </row>
    <row r="486" spans="1:14" s="25" customFormat="1">
      <c r="A486"/>
      <c r="B486"/>
      <c r="C486"/>
      <c r="D486"/>
      <c r="E486" s="3"/>
      <c r="F486" s="55"/>
      <c r="G486"/>
      <c r="H486"/>
      <c r="M486">
        <f t="shared" si="8"/>
        <v>1111111111</v>
      </c>
      <c r="N486"/>
    </row>
    <row r="487" spans="1:14" s="25" customFormat="1">
      <c r="A487"/>
      <c r="B487"/>
      <c r="C487"/>
      <c r="D487"/>
      <c r="E487" s="3"/>
      <c r="F487" s="55"/>
      <c r="G487"/>
      <c r="H487"/>
      <c r="M487">
        <f t="shared" si="8"/>
        <v>1111111111</v>
      </c>
      <c r="N487"/>
    </row>
    <row r="488" spans="1:14" s="25" customFormat="1">
      <c r="A488"/>
      <c r="B488"/>
      <c r="C488"/>
      <c r="D488"/>
      <c r="E488" s="3"/>
      <c r="F488" s="55"/>
      <c r="G488"/>
      <c r="H488"/>
      <c r="M488">
        <f t="shared" si="8"/>
        <v>1111111111</v>
      </c>
      <c r="N488"/>
    </row>
    <row r="489" spans="1:14" s="25" customFormat="1">
      <c r="A489"/>
      <c r="B489"/>
      <c r="C489"/>
      <c r="D489"/>
      <c r="E489" s="3"/>
      <c r="F489" s="55"/>
      <c r="G489"/>
      <c r="H489"/>
      <c r="M489">
        <f t="shared" si="8"/>
        <v>1111111111</v>
      </c>
      <c r="N489"/>
    </row>
    <row r="490" spans="1:14" s="25" customFormat="1">
      <c r="A490"/>
      <c r="B490"/>
      <c r="C490"/>
      <c r="D490"/>
      <c r="E490" s="3"/>
      <c r="F490" s="55"/>
      <c r="G490"/>
      <c r="H490"/>
      <c r="M490">
        <f t="shared" si="8"/>
        <v>1111111111</v>
      </c>
      <c r="N490"/>
    </row>
    <row r="491" spans="1:14" s="25" customFormat="1">
      <c r="A491"/>
      <c r="B491"/>
      <c r="C491"/>
      <c r="D491"/>
      <c r="E491" s="3"/>
      <c r="F491" s="55"/>
      <c r="G491"/>
      <c r="H491"/>
      <c r="M491">
        <f t="shared" si="8"/>
        <v>1111111111</v>
      </c>
      <c r="N491"/>
    </row>
    <row r="492" spans="1:14" s="25" customFormat="1">
      <c r="A492"/>
      <c r="B492"/>
      <c r="C492"/>
      <c r="D492"/>
      <c r="E492" s="3"/>
      <c r="F492" s="55"/>
      <c r="G492"/>
      <c r="H492"/>
      <c r="M492">
        <f t="shared" si="8"/>
        <v>1111111111</v>
      </c>
      <c r="N492"/>
    </row>
    <row r="493" spans="1:14" s="25" customFormat="1">
      <c r="A493"/>
      <c r="B493"/>
      <c r="C493"/>
      <c r="D493"/>
      <c r="E493" s="3"/>
      <c r="F493" s="55"/>
      <c r="G493"/>
      <c r="H493"/>
      <c r="M493">
        <f t="shared" si="8"/>
        <v>1111111111</v>
      </c>
      <c r="N493"/>
    </row>
    <row r="494" spans="1:14" s="25" customFormat="1">
      <c r="A494"/>
      <c r="B494"/>
      <c r="C494"/>
      <c r="D494"/>
      <c r="E494" s="3"/>
      <c r="F494" s="55"/>
      <c r="G494"/>
      <c r="H494"/>
      <c r="M494">
        <f t="shared" si="8"/>
        <v>1111111111</v>
      </c>
      <c r="N494"/>
    </row>
    <row r="495" spans="1:14" s="25" customFormat="1">
      <c r="A495"/>
      <c r="B495"/>
      <c r="C495"/>
      <c r="D495"/>
      <c r="E495" s="3"/>
      <c r="F495" s="55"/>
      <c r="G495"/>
      <c r="H495"/>
      <c r="M495">
        <f t="shared" si="8"/>
        <v>1111111111</v>
      </c>
      <c r="N495"/>
    </row>
    <row r="496" spans="1:14" s="25" customFormat="1">
      <c r="A496"/>
      <c r="B496"/>
      <c r="C496"/>
      <c r="D496"/>
      <c r="E496" s="3"/>
      <c r="F496" s="55"/>
      <c r="G496"/>
      <c r="H496"/>
      <c r="M496">
        <f t="shared" si="8"/>
        <v>1111111111</v>
      </c>
      <c r="N496"/>
    </row>
    <row r="497" spans="1:14" s="25" customFormat="1">
      <c r="A497"/>
      <c r="B497"/>
      <c r="C497"/>
      <c r="D497"/>
      <c r="E497" s="3"/>
      <c r="F497" s="55"/>
      <c r="G497"/>
      <c r="H497"/>
      <c r="M497">
        <f t="shared" si="8"/>
        <v>1111111111</v>
      </c>
      <c r="N497"/>
    </row>
    <row r="498" spans="1:14" s="25" customFormat="1">
      <c r="A498"/>
      <c r="B498"/>
      <c r="C498"/>
      <c r="D498"/>
      <c r="E498" s="3"/>
      <c r="F498" s="55"/>
      <c r="G498"/>
      <c r="H498"/>
      <c r="M498">
        <f t="shared" si="8"/>
        <v>1111111111</v>
      </c>
      <c r="N498"/>
    </row>
    <row r="499" spans="1:14" s="25" customFormat="1">
      <c r="A499"/>
      <c r="B499"/>
      <c r="C499"/>
      <c r="D499"/>
      <c r="E499" s="3"/>
      <c r="F499" s="55"/>
      <c r="G499"/>
      <c r="H499"/>
      <c r="M499">
        <f t="shared" si="8"/>
        <v>1111111111</v>
      </c>
      <c r="N499"/>
    </row>
    <row r="500" spans="1:14" s="25" customFormat="1">
      <c r="A500"/>
      <c r="B500"/>
      <c r="C500"/>
      <c r="D500"/>
      <c r="E500" s="3"/>
      <c r="F500" s="55"/>
      <c r="G500"/>
      <c r="H500"/>
      <c r="M500">
        <f t="shared" si="8"/>
        <v>1111111111</v>
      </c>
      <c r="N500"/>
    </row>
    <row r="501" spans="1:14" s="25" customFormat="1">
      <c r="A501"/>
      <c r="B501"/>
      <c r="C501"/>
      <c r="D501"/>
      <c r="E501" s="3"/>
      <c r="F501" s="55"/>
      <c r="G501"/>
      <c r="H501"/>
      <c r="M501">
        <f t="shared" si="8"/>
        <v>1111111111</v>
      </c>
      <c r="N501"/>
    </row>
    <row r="502" spans="1:14" s="25" customFormat="1">
      <c r="A502"/>
      <c r="B502"/>
      <c r="C502"/>
      <c r="D502"/>
      <c r="E502" s="3"/>
      <c r="F502" s="55"/>
      <c r="G502"/>
      <c r="H502"/>
      <c r="M502">
        <f t="shared" si="8"/>
        <v>1111111111</v>
      </c>
      <c r="N502"/>
    </row>
    <row r="503" spans="1:14" s="25" customFormat="1">
      <c r="A503"/>
      <c r="B503"/>
      <c r="C503"/>
      <c r="D503"/>
      <c r="E503" s="3"/>
      <c r="F503" s="55"/>
      <c r="G503"/>
      <c r="H503"/>
      <c r="M503">
        <f t="shared" si="8"/>
        <v>1111111111</v>
      </c>
      <c r="N503"/>
    </row>
    <row r="504" spans="1:14" s="25" customFormat="1">
      <c r="A504"/>
      <c r="B504"/>
      <c r="C504"/>
      <c r="D504"/>
      <c r="E504" s="3"/>
      <c r="F504" s="55"/>
      <c r="G504"/>
      <c r="H504"/>
      <c r="M504">
        <f t="shared" si="8"/>
        <v>1111111111</v>
      </c>
      <c r="N504"/>
    </row>
    <row r="505" spans="1:14" s="25" customFormat="1">
      <c r="A505"/>
      <c r="B505"/>
      <c r="C505"/>
      <c r="D505"/>
      <c r="E505" s="3"/>
      <c r="F505" s="55"/>
      <c r="G505"/>
      <c r="H505"/>
      <c r="M505">
        <f t="shared" si="8"/>
        <v>1111111111</v>
      </c>
      <c r="N505"/>
    </row>
    <row r="506" spans="1:14" s="25" customFormat="1">
      <c r="A506"/>
      <c r="B506"/>
      <c r="C506"/>
      <c r="D506"/>
      <c r="E506" s="3"/>
      <c r="F506" s="55"/>
      <c r="G506"/>
      <c r="H506"/>
      <c r="M506">
        <f t="shared" si="8"/>
        <v>1111111111</v>
      </c>
      <c r="N506"/>
    </row>
    <row r="507" spans="1:14" s="25" customFormat="1">
      <c r="A507"/>
      <c r="B507"/>
      <c r="C507"/>
      <c r="D507"/>
      <c r="E507" s="3"/>
      <c r="F507" s="55"/>
      <c r="G507"/>
      <c r="H507"/>
      <c r="M507">
        <f t="shared" si="8"/>
        <v>1111111111</v>
      </c>
      <c r="N507"/>
    </row>
    <row r="508" spans="1:14" s="25" customFormat="1">
      <c r="A508"/>
      <c r="B508"/>
      <c r="C508"/>
      <c r="D508"/>
      <c r="E508" s="3"/>
      <c r="F508" s="55"/>
      <c r="G508"/>
      <c r="H508"/>
      <c r="M508">
        <f t="shared" si="8"/>
        <v>1111111111</v>
      </c>
      <c r="N508"/>
    </row>
    <row r="509" spans="1:14" s="25" customFormat="1">
      <c r="A509"/>
      <c r="B509"/>
      <c r="C509"/>
      <c r="D509"/>
      <c r="E509" s="3"/>
      <c r="F509" s="55"/>
      <c r="G509"/>
      <c r="H509"/>
      <c r="M509">
        <f t="shared" si="8"/>
        <v>1111111111</v>
      </c>
      <c r="N509"/>
    </row>
    <row r="510" spans="1:14" s="25" customFormat="1">
      <c r="A510"/>
      <c r="B510"/>
      <c r="C510"/>
      <c r="D510"/>
      <c r="E510" s="3"/>
      <c r="F510" s="55"/>
      <c r="G510"/>
      <c r="H510"/>
      <c r="M510">
        <f t="shared" si="8"/>
        <v>1111111111</v>
      </c>
      <c r="N510"/>
    </row>
    <row r="511" spans="1:14" s="25" customFormat="1">
      <c r="A511"/>
      <c r="B511"/>
      <c r="C511"/>
      <c r="D511"/>
      <c r="E511" s="3"/>
      <c r="F511" s="55"/>
      <c r="G511"/>
      <c r="H511"/>
      <c r="M511">
        <f t="shared" si="8"/>
        <v>1111111111</v>
      </c>
      <c r="N511"/>
    </row>
    <row r="512" spans="1:14" s="25" customFormat="1">
      <c r="A512"/>
      <c r="B512"/>
      <c r="C512"/>
      <c r="D512"/>
      <c r="E512" s="3"/>
      <c r="F512" s="55"/>
      <c r="G512"/>
      <c r="H512"/>
      <c r="M512">
        <f t="shared" si="8"/>
        <v>1111111111</v>
      </c>
      <c r="N512"/>
    </row>
    <row r="513" spans="1:14" s="25" customFormat="1">
      <c r="A513"/>
      <c r="B513"/>
      <c r="C513"/>
      <c r="D513"/>
      <c r="E513" s="3"/>
      <c r="F513" s="55"/>
      <c r="G513"/>
      <c r="H513"/>
      <c r="M513">
        <f t="shared" si="8"/>
        <v>1111111111</v>
      </c>
      <c r="N513"/>
    </row>
    <row r="514" spans="1:14" s="25" customFormat="1">
      <c r="A514"/>
      <c r="B514"/>
      <c r="C514"/>
      <c r="D514"/>
      <c r="E514" s="3"/>
      <c r="F514" s="55"/>
      <c r="G514"/>
      <c r="H514"/>
      <c r="M514">
        <f t="shared" si="8"/>
        <v>1111111111</v>
      </c>
      <c r="N514"/>
    </row>
    <row r="515" spans="1:14" s="25" customFormat="1">
      <c r="A515"/>
      <c r="B515"/>
      <c r="C515"/>
      <c r="D515"/>
      <c r="E515" s="3"/>
      <c r="F515" s="55"/>
      <c r="G515"/>
      <c r="H515"/>
      <c r="M515">
        <f t="shared" si="8"/>
        <v>1111111111</v>
      </c>
      <c r="N515"/>
    </row>
    <row r="516" spans="1:14" s="25" customFormat="1">
      <c r="A516"/>
      <c r="B516"/>
      <c r="C516"/>
      <c r="D516"/>
      <c r="E516" s="3"/>
      <c r="F516" s="55"/>
      <c r="G516"/>
      <c r="H516"/>
      <c r="M516">
        <f t="shared" si="8"/>
        <v>1111111111</v>
      </c>
      <c r="N516"/>
    </row>
    <row r="517" spans="1:14" s="25" customFormat="1">
      <c r="A517"/>
      <c r="B517"/>
      <c r="C517"/>
      <c r="D517"/>
      <c r="E517" s="3"/>
      <c r="F517" s="55"/>
      <c r="G517"/>
      <c r="H517"/>
      <c r="M517">
        <f t="shared" ref="M517:M580" si="9">IF(D517=D518,1111111111,0)</f>
        <v>1111111111</v>
      </c>
      <c r="N517"/>
    </row>
    <row r="518" spans="1:14" s="25" customFormat="1">
      <c r="A518"/>
      <c r="B518"/>
      <c r="C518"/>
      <c r="D518"/>
      <c r="E518" s="3"/>
      <c r="F518" s="55"/>
      <c r="G518"/>
      <c r="H518"/>
      <c r="M518">
        <f t="shared" si="9"/>
        <v>1111111111</v>
      </c>
      <c r="N518"/>
    </row>
    <row r="519" spans="1:14" s="25" customFormat="1">
      <c r="A519"/>
      <c r="B519"/>
      <c r="C519"/>
      <c r="D519"/>
      <c r="E519" s="3"/>
      <c r="F519" s="55"/>
      <c r="G519"/>
      <c r="H519"/>
      <c r="M519">
        <f t="shared" si="9"/>
        <v>1111111111</v>
      </c>
      <c r="N519"/>
    </row>
    <row r="520" spans="1:14" s="25" customFormat="1">
      <c r="A520"/>
      <c r="B520"/>
      <c r="C520"/>
      <c r="D520"/>
      <c r="E520" s="3"/>
      <c r="F520" s="55"/>
      <c r="G520"/>
      <c r="H520"/>
      <c r="M520">
        <f t="shared" si="9"/>
        <v>1111111111</v>
      </c>
      <c r="N520"/>
    </row>
    <row r="521" spans="1:14" s="25" customFormat="1">
      <c r="A521"/>
      <c r="B521"/>
      <c r="C521"/>
      <c r="D521"/>
      <c r="E521" s="3"/>
      <c r="F521" s="55"/>
      <c r="G521"/>
      <c r="H521"/>
      <c r="M521">
        <f t="shared" si="9"/>
        <v>1111111111</v>
      </c>
      <c r="N521"/>
    </row>
    <row r="522" spans="1:14" s="25" customFormat="1">
      <c r="A522"/>
      <c r="B522"/>
      <c r="C522"/>
      <c r="D522"/>
      <c r="E522" s="3"/>
      <c r="F522" s="55"/>
      <c r="G522"/>
      <c r="H522"/>
      <c r="M522">
        <f t="shared" si="9"/>
        <v>1111111111</v>
      </c>
      <c r="N522"/>
    </row>
    <row r="523" spans="1:14" s="25" customFormat="1">
      <c r="A523"/>
      <c r="B523"/>
      <c r="C523"/>
      <c r="D523"/>
      <c r="E523" s="3"/>
      <c r="F523" s="55"/>
      <c r="G523"/>
      <c r="H523"/>
      <c r="M523">
        <f t="shared" si="9"/>
        <v>1111111111</v>
      </c>
      <c r="N523"/>
    </row>
    <row r="524" spans="1:14" s="25" customFormat="1">
      <c r="A524"/>
      <c r="B524"/>
      <c r="C524"/>
      <c r="D524"/>
      <c r="E524" s="3"/>
      <c r="F524" s="55"/>
      <c r="G524"/>
      <c r="H524"/>
      <c r="M524">
        <f t="shared" si="9"/>
        <v>1111111111</v>
      </c>
      <c r="N524"/>
    </row>
    <row r="525" spans="1:14" s="25" customFormat="1">
      <c r="A525"/>
      <c r="B525"/>
      <c r="C525"/>
      <c r="D525"/>
      <c r="E525" s="3"/>
      <c r="F525" s="55"/>
      <c r="G525"/>
      <c r="H525"/>
      <c r="M525">
        <f t="shared" si="9"/>
        <v>1111111111</v>
      </c>
      <c r="N525"/>
    </row>
    <row r="526" spans="1:14" s="25" customFormat="1">
      <c r="A526"/>
      <c r="B526"/>
      <c r="C526"/>
      <c r="D526"/>
      <c r="E526" s="3"/>
      <c r="F526" s="55"/>
      <c r="G526"/>
      <c r="H526"/>
      <c r="M526">
        <f t="shared" si="9"/>
        <v>1111111111</v>
      </c>
      <c r="N526"/>
    </row>
    <row r="527" spans="1:14" s="25" customFormat="1">
      <c r="A527"/>
      <c r="B527"/>
      <c r="C527"/>
      <c r="D527"/>
      <c r="E527" s="3"/>
      <c r="F527" s="55"/>
      <c r="G527"/>
      <c r="H527"/>
      <c r="M527">
        <f t="shared" si="9"/>
        <v>1111111111</v>
      </c>
      <c r="N527"/>
    </row>
    <row r="528" spans="1:14" s="25" customFormat="1">
      <c r="A528"/>
      <c r="B528"/>
      <c r="C528"/>
      <c r="D528"/>
      <c r="E528" s="3"/>
      <c r="F528" s="55"/>
      <c r="G528"/>
      <c r="H528"/>
      <c r="M528">
        <f t="shared" si="9"/>
        <v>1111111111</v>
      </c>
      <c r="N528"/>
    </row>
    <row r="529" spans="1:14" s="25" customFormat="1">
      <c r="A529"/>
      <c r="B529"/>
      <c r="C529"/>
      <c r="D529"/>
      <c r="E529" s="3"/>
      <c r="F529" s="55"/>
      <c r="G529"/>
      <c r="H529"/>
      <c r="M529">
        <f t="shared" si="9"/>
        <v>1111111111</v>
      </c>
      <c r="N529"/>
    </row>
    <row r="530" spans="1:14" s="25" customFormat="1">
      <c r="A530"/>
      <c r="B530"/>
      <c r="C530"/>
      <c r="D530"/>
      <c r="E530" s="3"/>
      <c r="F530" s="55"/>
      <c r="G530"/>
      <c r="H530"/>
      <c r="M530">
        <f t="shared" si="9"/>
        <v>1111111111</v>
      </c>
      <c r="N530"/>
    </row>
    <row r="531" spans="1:14" s="25" customFormat="1">
      <c r="A531"/>
      <c r="B531"/>
      <c r="C531"/>
      <c r="D531"/>
      <c r="E531" s="3"/>
      <c r="F531" s="55"/>
      <c r="G531"/>
      <c r="H531"/>
      <c r="M531">
        <f t="shared" si="9"/>
        <v>1111111111</v>
      </c>
      <c r="N531"/>
    </row>
    <row r="532" spans="1:14" s="25" customFormat="1">
      <c r="A532"/>
      <c r="B532"/>
      <c r="C532"/>
      <c r="D532"/>
      <c r="E532" s="3"/>
      <c r="F532" s="55"/>
      <c r="G532"/>
      <c r="H532"/>
      <c r="M532">
        <f t="shared" si="9"/>
        <v>1111111111</v>
      </c>
      <c r="N532"/>
    </row>
    <row r="533" spans="1:14" s="25" customFormat="1">
      <c r="A533"/>
      <c r="B533"/>
      <c r="C533"/>
      <c r="D533"/>
      <c r="E533" s="3"/>
      <c r="F533" s="55"/>
      <c r="G533"/>
      <c r="H533"/>
      <c r="M533">
        <f t="shared" si="9"/>
        <v>1111111111</v>
      </c>
      <c r="N533"/>
    </row>
    <row r="534" spans="1:14" s="25" customFormat="1">
      <c r="A534"/>
      <c r="B534"/>
      <c r="C534"/>
      <c r="D534"/>
      <c r="E534" s="3"/>
      <c r="F534" s="55"/>
      <c r="G534"/>
      <c r="H534"/>
      <c r="M534">
        <f t="shared" si="9"/>
        <v>1111111111</v>
      </c>
      <c r="N534"/>
    </row>
    <row r="535" spans="1:14" s="25" customFormat="1">
      <c r="A535"/>
      <c r="B535"/>
      <c r="C535"/>
      <c r="D535"/>
      <c r="E535" s="3"/>
      <c r="F535" s="55"/>
      <c r="G535"/>
      <c r="H535"/>
      <c r="M535">
        <f t="shared" si="9"/>
        <v>1111111111</v>
      </c>
      <c r="N535"/>
    </row>
    <row r="536" spans="1:14" s="25" customFormat="1">
      <c r="A536"/>
      <c r="B536"/>
      <c r="C536"/>
      <c r="D536"/>
      <c r="E536" s="3"/>
      <c r="F536" s="55"/>
      <c r="G536"/>
      <c r="H536"/>
      <c r="M536">
        <f t="shared" si="9"/>
        <v>1111111111</v>
      </c>
      <c r="N536"/>
    </row>
    <row r="537" spans="1:14" s="25" customFormat="1">
      <c r="A537"/>
      <c r="B537"/>
      <c r="C537"/>
      <c r="D537"/>
      <c r="E537" s="3"/>
      <c r="F537" s="55"/>
      <c r="G537"/>
      <c r="H537"/>
      <c r="M537">
        <f t="shared" si="9"/>
        <v>1111111111</v>
      </c>
      <c r="N537"/>
    </row>
    <row r="538" spans="1:14" s="25" customFormat="1">
      <c r="A538"/>
      <c r="B538"/>
      <c r="C538"/>
      <c r="D538"/>
      <c r="E538" s="3"/>
      <c r="F538" s="55"/>
      <c r="G538"/>
      <c r="H538"/>
      <c r="M538">
        <f t="shared" si="9"/>
        <v>1111111111</v>
      </c>
      <c r="N538"/>
    </row>
    <row r="539" spans="1:14" s="25" customFormat="1">
      <c r="A539"/>
      <c r="B539"/>
      <c r="C539"/>
      <c r="D539"/>
      <c r="E539" s="3"/>
      <c r="F539" s="55"/>
      <c r="G539"/>
      <c r="H539"/>
      <c r="M539">
        <f t="shared" si="9"/>
        <v>1111111111</v>
      </c>
      <c r="N539"/>
    </row>
    <row r="540" spans="1:14" s="25" customFormat="1">
      <c r="A540"/>
      <c r="B540"/>
      <c r="C540"/>
      <c r="D540"/>
      <c r="E540" s="3"/>
      <c r="F540" s="55"/>
      <c r="G540"/>
      <c r="H540"/>
      <c r="M540">
        <f t="shared" si="9"/>
        <v>1111111111</v>
      </c>
      <c r="N540"/>
    </row>
    <row r="541" spans="1:14" s="25" customFormat="1">
      <c r="A541"/>
      <c r="B541"/>
      <c r="C541"/>
      <c r="D541"/>
      <c r="E541" s="3"/>
      <c r="F541" s="55"/>
      <c r="G541"/>
      <c r="H541"/>
      <c r="M541">
        <f t="shared" si="9"/>
        <v>1111111111</v>
      </c>
      <c r="N541"/>
    </row>
    <row r="542" spans="1:14" s="25" customFormat="1">
      <c r="A542"/>
      <c r="B542"/>
      <c r="C542"/>
      <c r="D542"/>
      <c r="E542" s="3"/>
      <c r="F542" s="55"/>
      <c r="G542"/>
      <c r="H542"/>
      <c r="M542">
        <f t="shared" si="9"/>
        <v>1111111111</v>
      </c>
      <c r="N542"/>
    </row>
    <row r="543" spans="1:14" s="25" customFormat="1">
      <c r="A543"/>
      <c r="B543"/>
      <c r="C543"/>
      <c r="D543"/>
      <c r="E543" s="3"/>
      <c r="F543" s="55"/>
      <c r="G543"/>
      <c r="H543"/>
      <c r="M543">
        <f t="shared" si="9"/>
        <v>1111111111</v>
      </c>
      <c r="N543"/>
    </row>
    <row r="544" spans="1:14" s="25" customFormat="1">
      <c r="A544"/>
      <c r="B544"/>
      <c r="C544"/>
      <c r="D544"/>
      <c r="E544" s="3"/>
      <c r="F544" s="55"/>
      <c r="G544"/>
      <c r="H544"/>
      <c r="M544">
        <f t="shared" si="9"/>
        <v>1111111111</v>
      </c>
      <c r="N544"/>
    </row>
    <row r="545" spans="1:14" s="25" customFormat="1">
      <c r="A545"/>
      <c r="B545"/>
      <c r="C545"/>
      <c r="D545"/>
      <c r="E545" s="3"/>
      <c r="F545" s="55"/>
      <c r="G545"/>
      <c r="H545"/>
      <c r="M545">
        <f t="shared" si="9"/>
        <v>1111111111</v>
      </c>
      <c r="N545"/>
    </row>
    <row r="546" spans="1:14" s="25" customFormat="1">
      <c r="A546"/>
      <c r="B546"/>
      <c r="C546"/>
      <c r="D546"/>
      <c r="E546" s="3"/>
      <c r="F546" s="55"/>
      <c r="G546"/>
      <c r="H546"/>
      <c r="M546">
        <f t="shared" si="9"/>
        <v>1111111111</v>
      </c>
      <c r="N546"/>
    </row>
    <row r="547" spans="1:14" s="25" customFormat="1">
      <c r="A547"/>
      <c r="B547"/>
      <c r="C547"/>
      <c r="D547"/>
      <c r="E547" s="3"/>
      <c r="F547" s="55"/>
      <c r="G547"/>
      <c r="H547"/>
      <c r="M547">
        <f t="shared" si="9"/>
        <v>1111111111</v>
      </c>
      <c r="N547"/>
    </row>
    <row r="548" spans="1:14" s="25" customFormat="1">
      <c r="A548"/>
      <c r="B548"/>
      <c r="C548"/>
      <c r="D548"/>
      <c r="E548" s="3"/>
      <c r="F548" s="55"/>
      <c r="G548"/>
      <c r="H548"/>
      <c r="M548">
        <f t="shared" si="9"/>
        <v>1111111111</v>
      </c>
      <c r="N548"/>
    </row>
    <row r="549" spans="1:14" s="25" customFormat="1">
      <c r="A549"/>
      <c r="B549"/>
      <c r="C549"/>
      <c r="D549"/>
      <c r="E549" s="3"/>
      <c r="F549" s="55"/>
      <c r="G549"/>
      <c r="H549"/>
      <c r="M549">
        <f t="shared" si="9"/>
        <v>1111111111</v>
      </c>
      <c r="N549"/>
    </row>
    <row r="550" spans="1:14" s="25" customFormat="1">
      <c r="A550"/>
      <c r="B550"/>
      <c r="C550"/>
      <c r="D550"/>
      <c r="E550" s="3"/>
      <c r="F550" s="55"/>
      <c r="G550"/>
      <c r="H550"/>
      <c r="M550">
        <f t="shared" si="9"/>
        <v>1111111111</v>
      </c>
      <c r="N550"/>
    </row>
    <row r="551" spans="1:14" s="25" customFormat="1">
      <c r="A551"/>
      <c r="B551"/>
      <c r="C551"/>
      <c r="D551"/>
      <c r="E551" s="3"/>
      <c r="F551" s="55"/>
      <c r="G551"/>
      <c r="H551"/>
      <c r="M551">
        <f t="shared" si="9"/>
        <v>1111111111</v>
      </c>
      <c r="N551"/>
    </row>
    <row r="552" spans="1:14" s="25" customFormat="1">
      <c r="A552"/>
      <c r="B552"/>
      <c r="C552"/>
      <c r="D552"/>
      <c r="E552" s="3"/>
      <c r="F552" s="55"/>
      <c r="G552"/>
      <c r="H552"/>
      <c r="M552">
        <f t="shared" si="9"/>
        <v>1111111111</v>
      </c>
      <c r="N552"/>
    </row>
    <row r="553" spans="1:14" s="25" customFormat="1">
      <c r="A553"/>
      <c r="B553"/>
      <c r="C553"/>
      <c r="D553"/>
      <c r="E553" s="3"/>
      <c r="F553" s="55"/>
      <c r="G553"/>
      <c r="H553"/>
      <c r="M553">
        <f t="shared" si="9"/>
        <v>1111111111</v>
      </c>
      <c r="N553"/>
    </row>
    <row r="554" spans="1:14" s="25" customFormat="1">
      <c r="A554"/>
      <c r="B554"/>
      <c r="C554"/>
      <c r="D554"/>
      <c r="E554" s="3"/>
      <c r="F554" s="55"/>
      <c r="G554"/>
      <c r="H554"/>
      <c r="M554">
        <f t="shared" si="9"/>
        <v>1111111111</v>
      </c>
      <c r="N554"/>
    </row>
    <row r="555" spans="1:14" s="25" customFormat="1">
      <c r="A555"/>
      <c r="B555"/>
      <c r="C555"/>
      <c r="D555"/>
      <c r="E555" s="3"/>
      <c r="F555" s="55"/>
      <c r="G555"/>
      <c r="H555"/>
      <c r="M555">
        <f t="shared" si="9"/>
        <v>1111111111</v>
      </c>
      <c r="N555"/>
    </row>
    <row r="556" spans="1:14" s="25" customFormat="1">
      <c r="A556"/>
      <c r="B556"/>
      <c r="C556"/>
      <c r="D556"/>
      <c r="E556" s="3"/>
      <c r="F556" s="55"/>
      <c r="G556"/>
      <c r="H556"/>
      <c r="M556">
        <f t="shared" si="9"/>
        <v>1111111111</v>
      </c>
      <c r="N556"/>
    </row>
    <row r="557" spans="1:14" s="25" customFormat="1">
      <c r="A557"/>
      <c r="B557"/>
      <c r="C557"/>
      <c r="D557"/>
      <c r="E557" s="3"/>
      <c r="F557" s="55"/>
      <c r="G557"/>
      <c r="H557"/>
      <c r="M557">
        <f t="shared" si="9"/>
        <v>1111111111</v>
      </c>
      <c r="N557"/>
    </row>
    <row r="558" spans="1:14" s="25" customFormat="1">
      <c r="A558"/>
      <c r="B558"/>
      <c r="C558"/>
      <c r="D558"/>
      <c r="E558" s="3"/>
      <c r="F558" s="55"/>
      <c r="G558"/>
      <c r="H558"/>
      <c r="M558">
        <f t="shared" si="9"/>
        <v>1111111111</v>
      </c>
      <c r="N558"/>
    </row>
    <row r="559" spans="1:14" s="25" customFormat="1">
      <c r="A559"/>
      <c r="B559"/>
      <c r="C559"/>
      <c r="D559"/>
      <c r="E559" s="3"/>
      <c r="F559" s="55"/>
      <c r="G559"/>
      <c r="H559"/>
      <c r="M559">
        <f t="shared" si="9"/>
        <v>1111111111</v>
      </c>
      <c r="N559"/>
    </row>
    <row r="560" spans="1:14" s="25" customFormat="1">
      <c r="A560"/>
      <c r="B560"/>
      <c r="C560"/>
      <c r="D560"/>
      <c r="E560" s="3"/>
      <c r="F560" s="55"/>
      <c r="G560" s="3"/>
      <c r="H560"/>
      <c r="M560">
        <f t="shared" si="9"/>
        <v>1111111111</v>
      </c>
      <c r="N560"/>
    </row>
    <row r="561" spans="1:14" s="25" customFormat="1">
      <c r="A561"/>
      <c r="B561"/>
      <c r="C561"/>
      <c r="D561"/>
      <c r="E561" s="3"/>
      <c r="F561" s="55"/>
      <c r="G561"/>
      <c r="H561"/>
      <c r="M561">
        <f t="shared" si="9"/>
        <v>1111111111</v>
      </c>
      <c r="N561"/>
    </row>
    <row r="562" spans="1:14" s="25" customFormat="1">
      <c r="A562"/>
      <c r="B562"/>
      <c r="C562"/>
      <c r="D562"/>
      <c r="E562" s="3"/>
      <c r="F562" s="55"/>
      <c r="G562"/>
      <c r="H562"/>
      <c r="M562">
        <f t="shared" si="9"/>
        <v>1111111111</v>
      </c>
      <c r="N562"/>
    </row>
    <row r="563" spans="1:14" s="25" customFormat="1">
      <c r="A563"/>
      <c r="B563"/>
      <c r="C563"/>
      <c r="D563"/>
      <c r="E563" s="3"/>
      <c r="F563" s="55"/>
      <c r="G563"/>
      <c r="H563"/>
      <c r="M563">
        <f t="shared" si="9"/>
        <v>1111111111</v>
      </c>
      <c r="N563"/>
    </row>
    <row r="564" spans="1:14" s="25" customFormat="1">
      <c r="A564"/>
      <c r="B564"/>
      <c r="C564"/>
      <c r="D564"/>
      <c r="E564" s="3"/>
      <c r="F564" s="55"/>
      <c r="G564"/>
      <c r="H564"/>
      <c r="M564">
        <f t="shared" si="9"/>
        <v>1111111111</v>
      </c>
      <c r="N564"/>
    </row>
    <row r="565" spans="1:14" s="25" customFormat="1">
      <c r="A565"/>
      <c r="B565"/>
      <c r="C565"/>
      <c r="D565"/>
      <c r="E565" s="3"/>
      <c r="F565" s="55"/>
      <c r="G565"/>
      <c r="H565"/>
      <c r="M565">
        <f t="shared" si="9"/>
        <v>1111111111</v>
      </c>
      <c r="N565"/>
    </row>
    <row r="566" spans="1:14" s="25" customFormat="1">
      <c r="A566"/>
      <c r="B566"/>
      <c r="C566"/>
      <c r="D566"/>
      <c r="E566" s="3"/>
      <c r="F566" s="55"/>
      <c r="G566"/>
      <c r="H566"/>
      <c r="M566">
        <f t="shared" si="9"/>
        <v>1111111111</v>
      </c>
      <c r="N566"/>
    </row>
    <row r="567" spans="1:14" s="25" customFormat="1">
      <c r="A567"/>
      <c r="B567"/>
      <c r="C567"/>
      <c r="D567"/>
      <c r="E567" s="3"/>
      <c r="F567" s="3"/>
      <c r="G567"/>
      <c r="H567"/>
      <c r="M567">
        <f t="shared" si="9"/>
        <v>1111111111</v>
      </c>
      <c r="N567"/>
    </row>
    <row r="568" spans="1:14" s="25" customFormat="1">
      <c r="A568"/>
      <c r="B568"/>
      <c r="C568"/>
      <c r="D568"/>
      <c r="E568" s="3"/>
      <c r="F568" s="55"/>
      <c r="G568"/>
      <c r="H568"/>
      <c r="M568">
        <f t="shared" si="9"/>
        <v>1111111111</v>
      </c>
      <c r="N568"/>
    </row>
    <row r="569" spans="1:14" s="25" customFormat="1">
      <c r="A569"/>
      <c r="B569"/>
      <c r="C569"/>
      <c r="D569"/>
      <c r="E569" s="3"/>
      <c r="F569" s="55"/>
      <c r="G569"/>
      <c r="H569"/>
      <c r="M569">
        <f t="shared" si="9"/>
        <v>1111111111</v>
      </c>
      <c r="N569"/>
    </row>
    <row r="570" spans="1:14" s="25" customFormat="1">
      <c r="A570"/>
      <c r="B570"/>
      <c r="C570"/>
      <c r="D570"/>
      <c r="E570" s="3"/>
      <c r="F570" s="55"/>
      <c r="G570"/>
      <c r="H570"/>
      <c r="M570">
        <f t="shared" si="9"/>
        <v>1111111111</v>
      </c>
      <c r="N570"/>
    </row>
    <row r="571" spans="1:14" s="25" customFormat="1">
      <c r="A571"/>
      <c r="B571"/>
      <c r="C571"/>
      <c r="D571"/>
      <c r="E571" s="3"/>
      <c r="F571" s="55"/>
      <c r="G571"/>
      <c r="H571"/>
      <c r="M571">
        <f t="shared" si="9"/>
        <v>1111111111</v>
      </c>
      <c r="N571"/>
    </row>
    <row r="572" spans="1:14" s="25" customFormat="1">
      <c r="A572"/>
      <c r="B572"/>
      <c r="C572"/>
      <c r="D572"/>
      <c r="E572" s="3"/>
      <c r="F572" s="55"/>
      <c r="G572"/>
      <c r="H572"/>
      <c r="M572">
        <f t="shared" si="9"/>
        <v>1111111111</v>
      </c>
      <c r="N572"/>
    </row>
    <row r="573" spans="1:14" s="25" customFormat="1">
      <c r="A573"/>
      <c r="B573"/>
      <c r="C573"/>
      <c r="D573"/>
      <c r="E573" s="3"/>
      <c r="F573" s="55"/>
      <c r="G573" s="3"/>
      <c r="H573"/>
      <c r="M573">
        <f t="shared" si="9"/>
        <v>1111111111</v>
      </c>
      <c r="N573"/>
    </row>
    <row r="574" spans="1:14" s="25" customFormat="1">
      <c r="A574"/>
      <c r="B574"/>
      <c r="C574"/>
      <c r="D574"/>
      <c r="E574" s="3"/>
      <c r="F574" s="55"/>
      <c r="G574"/>
      <c r="H574"/>
      <c r="M574">
        <f t="shared" si="9"/>
        <v>1111111111</v>
      </c>
      <c r="N574"/>
    </row>
    <row r="575" spans="1:14" s="25" customFormat="1">
      <c r="A575"/>
      <c r="B575"/>
      <c r="C575"/>
      <c r="D575"/>
      <c r="E575" s="3"/>
      <c r="F575" s="55"/>
      <c r="G575"/>
      <c r="H575"/>
      <c r="M575">
        <f t="shared" si="9"/>
        <v>1111111111</v>
      </c>
      <c r="N575"/>
    </row>
    <row r="576" spans="1:14" s="25" customFormat="1">
      <c r="A576"/>
      <c r="B576"/>
      <c r="C576"/>
      <c r="D576"/>
      <c r="E576" s="3"/>
      <c r="F576" s="55"/>
      <c r="G576"/>
      <c r="H576"/>
      <c r="M576">
        <f t="shared" si="9"/>
        <v>1111111111</v>
      </c>
      <c r="N576"/>
    </row>
    <row r="577" spans="1:14" s="25" customFormat="1">
      <c r="A577"/>
      <c r="B577"/>
      <c r="C577"/>
      <c r="D577"/>
      <c r="E577" s="3"/>
      <c r="F577" s="55"/>
      <c r="G577"/>
      <c r="H577"/>
      <c r="M577">
        <f t="shared" si="9"/>
        <v>1111111111</v>
      </c>
      <c r="N577"/>
    </row>
    <row r="578" spans="1:14" s="25" customFormat="1">
      <c r="A578"/>
      <c r="B578"/>
      <c r="C578"/>
      <c r="D578"/>
      <c r="E578" s="3"/>
      <c r="F578" s="55"/>
      <c r="G578"/>
      <c r="H578"/>
      <c r="M578">
        <f t="shared" si="9"/>
        <v>1111111111</v>
      </c>
      <c r="N578"/>
    </row>
    <row r="579" spans="1:14" s="25" customFormat="1">
      <c r="A579"/>
      <c r="B579"/>
      <c r="C579"/>
      <c r="D579"/>
      <c r="E579" s="3"/>
      <c r="F579" s="55"/>
      <c r="G579"/>
      <c r="H579"/>
      <c r="M579">
        <f t="shared" si="9"/>
        <v>1111111111</v>
      </c>
      <c r="N579"/>
    </row>
    <row r="580" spans="1:14" s="25" customFormat="1">
      <c r="A580"/>
      <c r="B580"/>
      <c r="C580"/>
      <c r="D580"/>
      <c r="E580" s="3"/>
      <c r="F580" s="55"/>
      <c r="G580"/>
      <c r="H580"/>
      <c r="M580">
        <f t="shared" si="9"/>
        <v>1111111111</v>
      </c>
      <c r="N580"/>
    </row>
    <row r="581" spans="1:14" s="25" customFormat="1">
      <c r="A581"/>
      <c r="B581"/>
      <c r="C581"/>
      <c r="D581"/>
      <c r="E581" s="3"/>
      <c r="F581" s="55"/>
      <c r="G581"/>
      <c r="H581"/>
      <c r="M581">
        <f t="shared" ref="M581:M605" si="10">IF(D581=D582,1111111111,0)</f>
        <v>1111111111</v>
      </c>
      <c r="N581"/>
    </row>
    <row r="582" spans="1:14" s="25" customFormat="1">
      <c r="A582"/>
      <c r="B582"/>
      <c r="C582"/>
      <c r="D582"/>
      <c r="E582" s="3"/>
      <c r="F582" s="55"/>
      <c r="G582"/>
      <c r="H582"/>
      <c r="M582">
        <f t="shared" si="10"/>
        <v>1111111111</v>
      </c>
      <c r="N582"/>
    </row>
    <row r="583" spans="1:14" s="25" customFormat="1">
      <c r="A583"/>
      <c r="B583"/>
      <c r="C583"/>
      <c r="D583"/>
      <c r="E583" s="3"/>
      <c r="F583" s="55"/>
      <c r="G583"/>
      <c r="H583"/>
      <c r="M583">
        <f t="shared" si="10"/>
        <v>1111111111</v>
      </c>
      <c r="N583"/>
    </row>
    <row r="584" spans="1:14" s="25" customFormat="1">
      <c r="A584"/>
      <c r="B584"/>
      <c r="C584"/>
      <c r="D584"/>
      <c r="E584" s="3"/>
      <c r="F584" s="55"/>
      <c r="G584"/>
      <c r="H584"/>
      <c r="M584">
        <f t="shared" si="10"/>
        <v>1111111111</v>
      </c>
      <c r="N584"/>
    </row>
    <row r="585" spans="1:14" s="25" customFormat="1">
      <c r="A585"/>
      <c r="B585"/>
      <c r="C585"/>
      <c r="D585"/>
      <c r="E585" s="3"/>
      <c r="F585" s="55"/>
      <c r="G585"/>
      <c r="H585"/>
      <c r="M585">
        <f t="shared" si="10"/>
        <v>1111111111</v>
      </c>
      <c r="N585"/>
    </row>
    <row r="586" spans="1:14" s="25" customFormat="1">
      <c r="A586"/>
      <c r="B586"/>
      <c r="C586"/>
      <c r="D586"/>
      <c r="E586" s="3"/>
      <c r="F586" s="55"/>
      <c r="G586"/>
      <c r="H586"/>
      <c r="M586">
        <f t="shared" si="10"/>
        <v>1111111111</v>
      </c>
      <c r="N586"/>
    </row>
    <row r="587" spans="1:14" s="25" customFormat="1">
      <c r="A587"/>
      <c r="B587"/>
      <c r="C587"/>
      <c r="D587"/>
      <c r="E587" s="3"/>
      <c r="F587" s="55"/>
      <c r="G587"/>
      <c r="H587"/>
      <c r="M587">
        <f t="shared" si="10"/>
        <v>1111111111</v>
      </c>
      <c r="N587"/>
    </row>
    <row r="588" spans="1:14" s="25" customFormat="1">
      <c r="A588"/>
      <c r="B588"/>
      <c r="C588"/>
      <c r="D588"/>
      <c r="E588" s="3"/>
      <c r="F588" s="55"/>
      <c r="G588"/>
      <c r="H588"/>
      <c r="M588">
        <f t="shared" si="10"/>
        <v>1111111111</v>
      </c>
      <c r="N588"/>
    </row>
    <row r="589" spans="1:14" s="25" customFormat="1">
      <c r="A589"/>
      <c r="B589"/>
      <c r="C589"/>
      <c r="D589"/>
      <c r="E589" s="3"/>
      <c r="F589" s="55"/>
      <c r="G589"/>
      <c r="H589"/>
      <c r="M589">
        <f t="shared" si="10"/>
        <v>1111111111</v>
      </c>
      <c r="N589"/>
    </row>
    <row r="590" spans="1:14" s="25" customFormat="1">
      <c r="A590"/>
      <c r="B590"/>
      <c r="C590"/>
      <c r="D590"/>
      <c r="E590" s="3"/>
      <c r="F590" s="55"/>
      <c r="G590"/>
      <c r="H590"/>
      <c r="M590">
        <f t="shared" si="10"/>
        <v>1111111111</v>
      </c>
      <c r="N590"/>
    </row>
    <row r="591" spans="1:14" s="25" customFormat="1">
      <c r="A591"/>
      <c r="B591"/>
      <c r="C591"/>
      <c r="D591"/>
      <c r="E591" s="3"/>
      <c r="F591" s="55"/>
      <c r="G591"/>
      <c r="H591"/>
      <c r="M591">
        <f t="shared" si="10"/>
        <v>1111111111</v>
      </c>
      <c r="N591"/>
    </row>
    <row r="592" spans="1:14" s="25" customFormat="1">
      <c r="A592"/>
      <c r="B592"/>
      <c r="C592"/>
      <c r="D592"/>
      <c r="E592" s="3"/>
      <c r="F592" s="55"/>
      <c r="G592"/>
      <c r="H592"/>
      <c r="M592">
        <f t="shared" si="10"/>
        <v>1111111111</v>
      </c>
      <c r="N592"/>
    </row>
    <row r="593" spans="1:14" s="25" customFormat="1">
      <c r="A593"/>
      <c r="B593"/>
      <c r="C593"/>
      <c r="D593"/>
      <c r="E593" s="3"/>
      <c r="F593" s="55"/>
      <c r="G593"/>
      <c r="H593"/>
      <c r="M593">
        <f t="shared" si="10"/>
        <v>1111111111</v>
      </c>
      <c r="N593"/>
    </row>
    <row r="594" spans="1:14" s="25" customFormat="1">
      <c r="A594"/>
      <c r="B594"/>
      <c r="C594"/>
      <c r="D594"/>
      <c r="E594" s="3"/>
      <c r="F594" s="55"/>
      <c r="G594"/>
      <c r="H594"/>
      <c r="M594">
        <f t="shared" si="10"/>
        <v>1111111111</v>
      </c>
      <c r="N594"/>
    </row>
    <row r="595" spans="1:14" s="25" customFormat="1">
      <c r="A595"/>
      <c r="B595"/>
      <c r="C595"/>
      <c r="D595"/>
      <c r="E595" s="3"/>
      <c r="F595" s="55"/>
      <c r="G595" s="3"/>
      <c r="H595"/>
      <c r="M595">
        <f t="shared" si="10"/>
        <v>1111111111</v>
      </c>
      <c r="N595"/>
    </row>
    <row r="596" spans="1:14" s="25" customFormat="1">
      <c r="A596"/>
      <c r="B596"/>
      <c r="C596"/>
      <c r="D596"/>
      <c r="E596" s="3"/>
      <c r="F596" s="55"/>
      <c r="G596" s="3"/>
      <c r="H596"/>
      <c r="M596">
        <f t="shared" si="10"/>
        <v>1111111111</v>
      </c>
      <c r="N596"/>
    </row>
    <row r="597" spans="1:14" s="25" customFormat="1">
      <c r="A597"/>
      <c r="B597"/>
      <c r="C597"/>
      <c r="D597"/>
      <c r="E597" s="3"/>
      <c r="F597" s="55"/>
      <c r="G597"/>
      <c r="H597"/>
      <c r="M597">
        <f t="shared" si="10"/>
        <v>1111111111</v>
      </c>
      <c r="N597"/>
    </row>
    <row r="598" spans="1:14" s="25" customFormat="1">
      <c r="A598"/>
      <c r="B598"/>
      <c r="C598"/>
      <c r="D598"/>
      <c r="E598" s="3"/>
      <c r="F598" s="55"/>
      <c r="G598" s="3"/>
      <c r="H598"/>
      <c r="M598">
        <f t="shared" si="10"/>
        <v>1111111111</v>
      </c>
      <c r="N598"/>
    </row>
    <row r="599" spans="1:14" s="25" customFormat="1">
      <c r="A599"/>
      <c r="B599"/>
      <c r="C599"/>
      <c r="D599"/>
      <c r="E599" s="3"/>
      <c r="F599" s="55"/>
      <c r="G599"/>
      <c r="H599"/>
      <c r="M599">
        <f t="shared" si="10"/>
        <v>1111111111</v>
      </c>
      <c r="N599"/>
    </row>
    <row r="600" spans="1:14" s="25" customFormat="1">
      <c r="A600"/>
      <c r="B600"/>
      <c r="C600"/>
      <c r="D600"/>
      <c r="E600" s="3"/>
      <c r="F600" s="55"/>
      <c r="G600"/>
      <c r="H600"/>
      <c r="M600">
        <f t="shared" si="10"/>
        <v>1111111111</v>
      </c>
      <c r="N600"/>
    </row>
    <row r="601" spans="1:14" s="25" customFormat="1">
      <c r="A601"/>
      <c r="B601"/>
      <c r="C601"/>
      <c r="D601"/>
      <c r="E601" s="3"/>
      <c r="F601" s="55"/>
      <c r="G601"/>
      <c r="H601"/>
      <c r="M601">
        <f t="shared" si="10"/>
        <v>1111111111</v>
      </c>
      <c r="N601"/>
    </row>
    <row r="602" spans="1:14" s="25" customFormat="1">
      <c r="A602"/>
      <c r="B602"/>
      <c r="C602"/>
      <c r="D602"/>
      <c r="E602" s="3"/>
      <c r="F602" s="55"/>
      <c r="G602"/>
      <c r="H602"/>
      <c r="M602">
        <f t="shared" si="10"/>
        <v>1111111111</v>
      </c>
      <c r="N602"/>
    </row>
    <row r="603" spans="1:14" s="25" customFormat="1">
      <c r="A603"/>
      <c r="B603"/>
      <c r="C603"/>
      <c r="D603"/>
      <c r="E603" s="3"/>
      <c r="F603" s="55"/>
      <c r="G603" s="3"/>
      <c r="H603"/>
      <c r="M603">
        <f t="shared" si="10"/>
        <v>1111111111</v>
      </c>
      <c r="N603"/>
    </row>
    <row r="604" spans="1:14" s="25" customFormat="1">
      <c r="A604"/>
      <c r="B604"/>
      <c r="C604"/>
      <c r="D604"/>
      <c r="E604" s="3"/>
      <c r="F604" s="55"/>
      <c r="G604" s="3"/>
      <c r="H604"/>
      <c r="M604">
        <f t="shared" si="10"/>
        <v>1111111111</v>
      </c>
      <c r="N604"/>
    </row>
    <row r="605" spans="1:14" s="25" customFormat="1">
      <c r="A605"/>
      <c r="B605"/>
      <c r="C605"/>
      <c r="D605"/>
      <c r="E605" s="3"/>
      <c r="F605" s="55"/>
      <c r="G605"/>
      <c r="H605"/>
      <c r="M605">
        <f t="shared" si="10"/>
        <v>1111111111</v>
      </c>
      <c r="N605"/>
    </row>
    <row r="606" spans="1:14" s="25" customFormat="1">
      <c r="A606"/>
      <c r="B606" s="63"/>
      <c r="C606"/>
      <c r="D606"/>
      <c r="E606" s="3"/>
      <c r="F606" s="55"/>
      <c r="G606"/>
      <c r="H606"/>
    </row>
    <row r="607" spans="1:14" s="25" customFormat="1">
      <c r="A607"/>
      <c r="B607" s="63"/>
      <c r="C607"/>
      <c r="D607"/>
      <c r="E607" s="3"/>
      <c r="F607" s="55"/>
      <c r="G607"/>
      <c r="H607"/>
    </row>
    <row r="608" spans="1:14" s="25" customFormat="1">
      <c r="A608"/>
      <c r="B608" s="63"/>
      <c r="C608"/>
      <c r="D608"/>
      <c r="E608" s="3"/>
      <c r="F608" s="55"/>
      <c r="G608"/>
      <c r="H608"/>
    </row>
    <row r="609" spans="1:8" s="25" customFormat="1">
      <c r="A609"/>
      <c r="B609" s="63"/>
      <c r="C609"/>
      <c r="D609"/>
      <c r="E609" s="3"/>
      <c r="F609" s="55"/>
      <c r="G609"/>
      <c r="H609"/>
    </row>
    <row r="610" spans="1:8" s="25" customFormat="1">
      <c r="A610"/>
      <c r="B610" s="63"/>
      <c r="C610"/>
      <c r="D610"/>
      <c r="E610" s="3"/>
      <c r="F610" s="55"/>
      <c r="G610"/>
      <c r="H610"/>
    </row>
    <row r="611" spans="1:8" s="25" customFormat="1">
      <c r="A611"/>
      <c r="B611" s="63"/>
      <c r="C611"/>
      <c r="D611"/>
      <c r="E611" s="3"/>
      <c r="F611" s="55"/>
      <c r="G611"/>
      <c r="H611"/>
    </row>
    <row r="612" spans="1:8" s="25" customFormat="1">
      <c r="A612"/>
      <c r="B612" s="63"/>
      <c r="C612"/>
      <c r="D612"/>
      <c r="E612" s="3"/>
      <c r="F612" s="55"/>
      <c r="G612"/>
      <c r="H612"/>
    </row>
    <row r="613" spans="1:8" s="25" customFormat="1">
      <c r="A613"/>
      <c r="B613" s="63"/>
      <c r="C613"/>
      <c r="D613"/>
      <c r="E613" s="3"/>
      <c r="F613" s="55"/>
      <c r="G613"/>
      <c r="H613"/>
    </row>
    <row r="614" spans="1:8" s="25" customFormat="1">
      <c r="A614"/>
      <c r="B614" s="63"/>
      <c r="C614"/>
      <c r="D614"/>
      <c r="E614" s="3"/>
      <c r="F614" s="55"/>
      <c r="G614"/>
      <c r="H614"/>
    </row>
    <row r="615" spans="1:8" s="25" customFormat="1">
      <c r="A615"/>
      <c r="B615" s="63"/>
      <c r="C615"/>
      <c r="D615"/>
      <c r="E615" s="3"/>
      <c r="F615" s="55"/>
      <c r="G615"/>
      <c r="H615"/>
    </row>
    <row r="616" spans="1:8" s="25" customFormat="1">
      <c r="A616"/>
      <c r="B616" s="63"/>
      <c r="C616"/>
      <c r="D616"/>
      <c r="E616" s="3"/>
      <c r="F616" s="55"/>
      <c r="G616"/>
      <c r="H616"/>
    </row>
    <row r="617" spans="1:8" s="25" customFormat="1">
      <c r="A617"/>
      <c r="B617" s="63"/>
      <c r="C617"/>
      <c r="D617"/>
      <c r="E617" s="3"/>
      <c r="F617" s="55"/>
      <c r="G617"/>
      <c r="H617"/>
    </row>
    <row r="618" spans="1:8" s="25" customFormat="1">
      <c r="A618"/>
      <c r="B618" s="63"/>
      <c r="C618"/>
      <c r="D618"/>
      <c r="E618" s="3"/>
      <c r="F618" s="55"/>
      <c r="G618"/>
      <c r="H618"/>
    </row>
    <row r="619" spans="1:8" s="25" customFormat="1">
      <c r="A619"/>
      <c r="B619" s="63"/>
      <c r="C619"/>
      <c r="D619"/>
      <c r="E619" s="3"/>
      <c r="F619" s="55"/>
      <c r="G619"/>
      <c r="H619"/>
    </row>
    <row r="620" spans="1:8" s="25" customFormat="1">
      <c r="A620"/>
      <c r="B620" s="63"/>
      <c r="C620"/>
      <c r="D620"/>
      <c r="E620" s="3"/>
      <c r="F620" s="55"/>
      <c r="G620"/>
      <c r="H620"/>
    </row>
    <row r="621" spans="1:8" s="25" customFormat="1">
      <c r="A621"/>
      <c r="B621" s="63"/>
      <c r="C621"/>
      <c r="D621"/>
      <c r="E621" s="3"/>
      <c r="F621" s="55"/>
      <c r="G621"/>
      <c r="H621"/>
    </row>
    <row r="622" spans="1:8" s="25" customFormat="1">
      <c r="A622"/>
      <c r="B622" s="63"/>
      <c r="C622"/>
      <c r="D622"/>
      <c r="E622" s="3"/>
      <c r="F622" s="55"/>
      <c r="G622" s="3"/>
      <c r="H622"/>
    </row>
    <row r="623" spans="1:8" s="25" customFormat="1">
      <c r="A623"/>
      <c r="B623" s="63"/>
      <c r="C623"/>
      <c r="D623"/>
      <c r="E623" s="3"/>
      <c r="F623" s="55"/>
      <c r="G623"/>
      <c r="H623"/>
    </row>
    <row r="624" spans="1:8" s="25" customFormat="1">
      <c r="A624"/>
      <c r="B624" s="63"/>
      <c r="C624"/>
      <c r="D624"/>
      <c r="E624" s="3"/>
      <c r="F624" s="55"/>
      <c r="G624"/>
      <c r="H624"/>
    </row>
    <row r="625" spans="1:8" s="25" customFormat="1">
      <c r="A625"/>
      <c r="B625" s="63"/>
      <c r="C625"/>
      <c r="D625"/>
      <c r="E625" s="3"/>
      <c r="F625" s="55"/>
      <c r="G625"/>
      <c r="H625"/>
    </row>
    <row r="626" spans="1:8" s="25" customFormat="1">
      <c r="A626"/>
      <c r="B626" s="63"/>
      <c r="C626"/>
      <c r="D626"/>
      <c r="E626" s="3"/>
      <c r="F626" s="55"/>
      <c r="G626"/>
      <c r="H626"/>
    </row>
    <row r="627" spans="1:8" s="25" customFormat="1">
      <c r="A627"/>
      <c r="B627" s="63"/>
      <c r="C627"/>
      <c r="D627"/>
      <c r="E627" s="3"/>
      <c r="F627" s="55"/>
      <c r="G627"/>
      <c r="H627"/>
    </row>
    <row r="628" spans="1:8" s="25" customFormat="1">
      <c r="A628"/>
      <c r="B628" s="63"/>
      <c r="C628"/>
      <c r="D628"/>
      <c r="E628" s="3"/>
      <c r="F628" s="55"/>
      <c r="G628"/>
      <c r="H628"/>
    </row>
    <row r="629" spans="1:8" s="25" customFormat="1">
      <c r="A629"/>
      <c r="B629" s="63"/>
      <c r="C629"/>
      <c r="D629"/>
      <c r="E629" s="3"/>
      <c r="F629" s="55"/>
      <c r="G629"/>
      <c r="H629"/>
    </row>
    <row r="630" spans="1:8" s="25" customFormat="1">
      <c r="A630"/>
      <c r="B630" s="63"/>
      <c r="C630"/>
      <c r="D630"/>
      <c r="E630" s="3"/>
      <c r="F630" s="55"/>
      <c r="G630"/>
      <c r="H630"/>
    </row>
    <row r="631" spans="1:8" s="25" customFormat="1">
      <c r="A631"/>
      <c r="B631" s="63"/>
      <c r="C631"/>
      <c r="D631"/>
      <c r="E631" s="3"/>
      <c r="F631" s="55"/>
      <c r="G631"/>
      <c r="H631"/>
    </row>
    <row r="632" spans="1:8" s="25" customFormat="1">
      <c r="A632"/>
      <c r="B632" s="63"/>
      <c r="C632"/>
      <c r="D632"/>
      <c r="E632" s="3"/>
      <c r="F632" s="55"/>
      <c r="G632"/>
      <c r="H632"/>
    </row>
    <row r="633" spans="1:8" s="25" customFormat="1">
      <c r="A633"/>
      <c r="B633" s="63"/>
      <c r="C633"/>
      <c r="D633"/>
      <c r="E633" s="3"/>
      <c r="F633" s="55"/>
      <c r="G633"/>
      <c r="H633"/>
    </row>
    <row r="634" spans="1:8" s="25" customFormat="1">
      <c r="A634"/>
      <c r="B634" s="63"/>
      <c r="C634"/>
      <c r="D634"/>
      <c r="E634" s="3"/>
      <c r="F634" s="55"/>
      <c r="G634" s="3"/>
      <c r="H634"/>
    </row>
    <row r="635" spans="1:8" s="25" customFormat="1">
      <c r="A635"/>
      <c r="B635" s="63"/>
      <c r="C635"/>
      <c r="D635"/>
      <c r="E635" s="3"/>
      <c r="F635" s="55"/>
      <c r="G635" s="3"/>
      <c r="H635"/>
    </row>
    <row r="636" spans="1:8" s="25" customFormat="1">
      <c r="A636"/>
      <c r="B636" s="63"/>
      <c r="C636"/>
      <c r="D636"/>
      <c r="E636" s="3"/>
      <c r="F636" s="55"/>
      <c r="G636" s="3"/>
      <c r="H636"/>
    </row>
    <row r="637" spans="1:8" s="25" customFormat="1">
      <c r="A637"/>
      <c r="B637" s="63"/>
      <c r="C637"/>
      <c r="D637"/>
      <c r="E637" s="3"/>
      <c r="F637" s="55"/>
      <c r="G637"/>
      <c r="H637"/>
    </row>
    <row r="638" spans="1:8" s="25" customFormat="1">
      <c r="A638"/>
      <c r="B638" s="63"/>
      <c r="C638"/>
      <c r="D638"/>
      <c r="E638" s="3"/>
      <c r="F638" s="55"/>
      <c r="G638"/>
      <c r="H638"/>
    </row>
    <row r="639" spans="1:8" s="25" customFormat="1">
      <c r="A639"/>
      <c r="B639" s="63"/>
      <c r="C639"/>
      <c r="D639"/>
      <c r="E639" s="3"/>
      <c r="F639" s="55"/>
      <c r="G639"/>
      <c r="H639"/>
    </row>
    <row r="640" spans="1:8" s="25" customFormat="1">
      <c r="A640"/>
      <c r="B640" s="63"/>
      <c r="C640"/>
      <c r="D640"/>
      <c r="E640" s="3"/>
      <c r="F640" s="55"/>
      <c r="G640"/>
      <c r="H640"/>
    </row>
    <row r="641" spans="1:8" s="25" customFormat="1">
      <c r="A641"/>
      <c r="B641" s="63"/>
      <c r="C641"/>
      <c r="D641"/>
      <c r="E641" s="3"/>
      <c r="F641" s="55"/>
      <c r="G641"/>
      <c r="H641"/>
    </row>
    <row r="642" spans="1:8" s="25" customFormat="1">
      <c r="A642"/>
      <c r="B642" s="63"/>
      <c r="C642"/>
      <c r="D642"/>
      <c r="E642" s="3"/>
      <c r="F642" s="55"/>
      <c r="G642" s="3"/>
      <c r="H642"/>
    </row>
    <row r="643" spans="1:8" s="25" customFormat="1">
      <c r="A643"/>
      <c r="B643" s="63"/>
      <c r="C643"/>
      <c r="D643"/>
      <c r="E643" s="3"/>
      <c r="F643" s="55"/>
      <c r="G643" s="3"/>
      <c r="H643"/>
    </row>
    <row r="644" spans="1:8" s="25" customFormat="1">
      <c r="A644"/>
      <c r="B644" s="63"/>
      <c r="C644"/>
      <c r="D644"/>
      <c r="E644" s="3"/>
      <c r="F644" s="55"/>
      <c r="G644" s="3"/>
      <c r="H644"/>
    </row>
    <row r="645" spans="1:8" s="25" customFormat="1">
      <c r="A645"/>
      <c r="B645" s="63"/>
      <c r="C645"/>
      <c r="D645"/>
      <c r="E645" s="3"/>
      <c r="F645" s="55"/>
      <c r="G645" s="3"/>
      <c r="H645"/>
    </row>
    <row r="646" spans="1:8" s="25" customFormat="1">
      <c r="A646"/>
      <c r="B646" s="63"/>
      <c r="C646"/>
      <c r="D646"/>
      <c r="E646" s="3"/>
      <c r="F646" s="55"/>
      <c r="G646"/>
      <c r="H646"/>
    </row>
    <row r="647" spans="1:8" s="25" customFormat="1">
      <c r="A647"/>
      <c r="B647" s="63"/>
      <c r="C647"/>
      <c r="D647"/>
      <c r="E647" s="3"/>
      <c r="F647" s="55"/>
      <c r="G647"/>
      <c r="H647"/>
    </row>
    <row r="648" spans="1:8" s="25" customFormat="1">
      <c r="A648"/>
      <c r="B648" s="63"/>
      <c r="C648"/>
      <c r="D648"/>
      <c r="E648" s="3"/>
      <c r="F648" s="55"/>
      <c r="G648"/>
      <c r="H648"/>
    </row>
    <row r="649" spans="1:8" s="25" customFormat="1">
      <c r="A649"/>
      <c r="B649" s="63"/>
      <c r="C649"/>
      <c r="D649"/>
      <c r="E649" s="3"/>
      <c r="F649" s="55"/>
      <c r="G649"/>
      <c r="H649"/>
    </row>
    <row r="650" spans="1:8" s="25" customFormat="1">
      <c r="A650"/>
      <c r="B650" s="63"/>
      <c r="C650"/>
      <c r="D650"/>
      <c r="E650" s="3"/>
      <c r="F650" s="55"/>
      <c r="G650"/>
      <c r="H650"/>
    </row>
    <row r="651" spans="1:8" s="25" customFormat="1">
      <c r="A651"/>
      <c r="B651" s="63"/>
      <c r="C651"/>
      <c r="D651"/>
      <c r="E651" s="3"/>
      <c r="F651" s="55"/>
      <c r="G651"/>
      <c r="H651"/>
    </row>
    <row r="652" spans="1:8" s="25" customFormat="1">
      <c r="A652"/>
      <c r="B652" s="63"/>
      <c r="C652"/>
      <c r="D652"/>
      <c r="E652" s="3"/>
      <c r="F652" s="55"/>
      <c r="G652"/>
      <c r="H652"/>
    </row>
    <row r="653" spans="1:8" s="25" customFormat="1">
      <c r="A653"/>
      <c r="B653" s="63"/>
      <c r="C653"/>
      <c r="D653"/>
      <c r="E653" s="3"/>
      <c r="F653" s="55"/>
      <c r="G653" s="3"/>
      <c r="H653"/>
    </row>
    <row r="654" spans="1:8" s="25" customFormat="1">
      <c r="A654"/>
      <c r="B654" s="63"/>
      <c r="C654"/>
      <c r="D654"/>
      <c r="E654" s="3"/>
      <c r="F654" s="55"/>
      <c r="G654" s="3"/>
      <c r="H654"/>
    </row>
    <row r="655" spans="1:8" s="25" customFormat="1">
      <c r="A655"/>
      <c r="B655" s="63"/>
      <c r="C655"/>
      <c r="D655"/>
      <c r="E655" s="3"/>
      <c r="F655" s="55"/>
      <c r="G655"/>
      <c r="H655"/>
    </row>
    <row r="656" spans="1:8" s="25" customFormat="1">
      <c r="A656"/>
      <c r="B656" s="63"/>
      <c r="C656"/>
      <c r="D656"/>
      <c r="E656" s="3"/>
      <c r="F656" s="55"/>
      <c r="G656" s="3"/>
      <c r="H656"/>
    </row>
    <row r="657" spans="1:8" s="25" customFormat="1">
      <c r="A657"/>
      <c r="B657" s="63"/>
      <c r="C657"/>
      <c r="D657"/>
      <c r="E657" s="3"/>
      <c r="F657" s="55"/>
      <c r="G657" s="3"/>
      <c r="H657"/>
    </row>
    <row r="658" spans="1:8" s="25" customFormat="1">
      <c r="A658"/>
      <c r="B658" s="63"/>
      <c r="C658"/>
      <c r="D658"/>
      <c r="E658" s="3"/>
      <c r="F658" s="55"/>
      <c r="G658" s="3"/>
      <c r="H658"/>
    </row>
    <row r="659" spans="1:8" s="25" customFormat="1">
      <c r="A659"/>
      <c r="B659" s="63"/>
      <c r="C659"/>
      <c r="D659"/>
      <c r="E659" s="3"/>
      <c r="F659" s="55"/>
      <c r="G659" s="3"/>
      <c r="H659"/>
    </row>
    <row r="660" spans="1:8" s="25" customFormat="1">
      <c r="A660"/>
      <c r="B660" s="63"/>
      <c r="C660"/>
      <c r="D660"/>
      <c r="E660" s="3"/>
      <c r="F660" s="55"/>
      <c r="G660"/>
      <c r="H660"/>
    </row>
    <row r="661" spans="1:8" s="25" customFormat="1">
      <c r="A661"/>
      <c r="B661" s="63"/>
      <c r="C661"/>
      <c r="D661"/>
      <c r="E661" s="3"/>
      <c r="F661" s="55"/>
      <c r="G661" s="3"/>
      <c r="H661"/>
    </row>
    <row r="662" spans="1:8" s="25" customFormat="1">
      <c r="A662"/>
      <c r="B662" s="63"/>
      <c r="C662"/>
      <c r="D662"/>
      <c r="E662" s="3"/>
      <c r="F662" s="55"/>
      <c r="G662"/>
      <c r="H662"/>
    </row>
    <row r="663" spans="1:8" s="25" customFormat="1">
      <c r="A663"/>
      <c r="B663" s="63"/>
      <c r="C663"/>
      <c r="D663"/>
      <c r="E663" s="3"/>
      <c r="F663" s="55"/>
      <c r="G663"/>
      <c r="H663"/>
    </row>
    <row r="664" spans="1:8" s="25" customFormat="1">
      <c r="A664"/>
      <c r="B664" s="63"/>
      <c r="C664"/>
      <c r="D664"/>
      <c r="E664" s="3"/>
      <c r="F664" s="55"/>
      <c r="G664" s="3"/>
      <c r="H664"/>
    </row>
    <row r="665" spans="1:8" s="25" customFormat="1">
      <c r="A665"/>
      <c r="B665" s="63"/>
      <c r="C665"/>
      <c r="D665"/>
      <c r="E665" s="3"/>
      <c r="F665" s="55"/>
      <c r="G665"/>
      <c r="H665"/>
    </row>
    <row r="666" spans="1:8" s="25" customFormat="1">
      <c r="A666"/>
      <c r="B666" s="63"/>
      <c r="C666"/>
      <c r="D666"/>
      <c r="E666" s="3"/>
      <c r="F666" s="55"/>
      <c r="G666"/>
      <c r="H666"/>
    </row>
    <row r="667" spans="1:8" s="25" customFormat="1">
      <c r="A667"/>
      <c r="B667" s="63"/>
      <c r="C667"/>
      <c r="D667"/>
      <c r="E667" s="3"/>
      <c r="F667" s="55"/>
      <c r="G667"/>
      <c r="H667"/>
    </row>
    <row r="668" spans="1:8" s="25" customFormat="1">
      <c r="A668"/>
      <c r="B668" s="63"/>
      <c r="C668"/>
      <c r="D668"/>
      <c r="E668" s="3"/>
      <c r="F668" s="55"/>
      <c r="G668"/>
      <c r="H668"/>
    </row>
    <row r="669" spans="1:8" s="25" customFormat="1">
      <c r="A669"/>
      <c r="B669" s="63"/>
      <c r="C669"/>
      <c r="D669"/>
      <c r="E669" s="3"/>
      <c r="F669" s="55"/>
      <c r="G669"/>
      <c r="H669"/>
    </row>
    <row r="670" spans="1:8" s="25" customFormat="1">
      <c r="A670"/>
      <c r="B670" s="63"/>
      <c r="C670"/>
      <c r="D670"/>
      <c r="E670" s="3"/>
      <c r="F670" s="55"/>
      <c r="G670"/>
      <c r="H670"/>
    </row>
    <row r="671" spans="1:8" s="25" customFormat="1">
      <c r="A671"/>
      <c r="B671" s="63"/>
      <c r="C671"/>
      <c r="D671"/>
      <c r="E671" s="3"/>
      <c r="F671" s="55"/>
      <c r="G671"/>
      <c r="H671"/>
    </row>
    <row r="672" spans="1:8" s="25" customFormat="1">
      <c r="A672"/>
      <c r="B672" s="63"/>
      <c r="C672"/>
      <c r="D672"/>
      <c r="E672" s="3"/>
      <c r="F672" s="55"/>
      <c r="G672"/>
      <c r="H672"/>
    </row>
    <row r="673" spans="1:8" s="25" customFormat="1">
      <c r="A673"/>
      <c r="B673" s="63"/>
      <c r="C673"/>
      <c r="D673"/>
      <c r="E673" s="3"/>
      <c r="F673" s="55"/>
      <c r="G673" s="3"/>
      <c r="H673"/>
    </row>
    <row r="674" spans="1:8" s="25" customFormat="1">
      <c r="A674"/>
      <c r="B674" s="63"/>
      <c r="C674"/>
      <c r="D674"/>
      <c r="E674" s="3"/>
      <c r="F674" s="55"/>
      <c r="G674"/>
      <c r="H674"/>
    </row>
    <row r="675" spans="1:8" s="25" customFormat="1">
      <c r="A675"/>
      <c r="B675" s="63"/>
      <c r="C675"/>
      <c r="D675"/>
      <c r="E675" s="3"/>
      <c r="F675" s="55"/>
      <c r="G675" s="3"/>
      <c r="H675"/>
    </row>
    <row r="676" spans="1:8" s="25" customFormat="1">
      <c r="A676"/>
      <c r="B676" s="63"/>
      <c r="C676"/>
      <c r="D676"/>
      <c r="E676" s="3"/>
      <c r="F676" s="55"/>
      <c r="G676"/>
      <c r="H676"/>
    </row>
    <row r="677" spans="1:8" s="25" customFormat="1">
      <c r="A677"/>
      <c r="B677" s="63"/>
      <c r="C677"/>
      <c r="D677"/>
      <c r="E677" s="3"/>
      <c r="F677" s="55"/>
      <c r="G677"/>
      <c r="H677"/>
    </row>
    <row r="678" spans="1:8" s="25" customFormat="1">
      <c r="A678"/>
      <c r="B678" s="63"/>
      <c r="C678"/>
      <c r="D678"/>
      <c r="E678" s="3"/>
      <c r="F678" s="55"/>
      <c r="G678"/>
      <c r="H678"/>
    </row>
    <row r="679" spans="1:8" s="25" customFormat="1">
      <c r="A679"/>
      <c r="B679" s="63"/>
      <c r="C679"/>
      <c r="D679"/>
      <c r="E679" s="3"/>
      <c r="F679" s="55"/>
      <c r="G679"/>
      <c r="H679"/>
    </row>
    <row r="680" spans="1:8" s="25" customFormat="1">
      <c r="A680"/>
      <c r="B680" s="63"/>
      <c r="C680"/>
      <c r="D680"/>
      <c r="E680" s="3"/>
      <c r="F680" s="55"/>
      <c r="G680" s="3"/>
      <c r="H680"/>
    </row>
    <row r="681" spans="1:8" s="25" customFormat="1">
      <c r="A681"/>
      <c r="B681" s="63"/>
      <c r="C681"/>
      <c r="D681"/>
      <c r="E681" s="3"/>
      <c r="F681" s="55"/>
      <c r="G681"/>
      <c r="H681"/>
    </row>
    <row r="682" spans="1:8" s="25" customFormat="1">
      <c r="A682"/>
      <c r="B682" s="63"/>
      <c r="C682"/>
      <c r="D682"/>
      <c r="E682" s="3"/>
      <c r="F682" s="55"/>
      <c r="G682"/>
      <c r="H682"/>
    </row>
    <row r="683" spans="1:8" s="25" customFormat="1">
      <c r="A683"/>
      <c r="B683" s="63"/>
      <c r="C683"/>
      <c r="D683"/>
      <c r="E683" s="3"/>
      <c r="F683" s="55"/>
      <c r="G683"/>
      <c r="H683"/>
    </row>
    <row r="684" spans="1:8" s="25" customFormat="1">
      <c r="A684"/>
      <c r="B684" s="63"/>
      <c r="C684"/>
      <c r="D684"/>
      <c r="E684" s="3"/>
      <c r="F684" s="55"/>
      <c r="G684" s="3"/>
      <c r="H684"/>
    </row>
    <row r="685" spans="1:8" s="25" customFormat="1">
      <c r="A685"/>
      <c r="B685" s="63"/>
      <c r="C685"/>
      <c r="D685"/>
      <c r="E685" s="3"/>
      <c r="F685" s="55"/>
      <c r="G685"/>
      <c r="H685"/>
    </row>
    <row r="686" spans="1:8" s="25" customFormat="1">
      <c r="A686"/>
      <c r="B686" s="63"/>
      <c r="C686"/>
      <c r="D686"/>
      <c r="E686" s="3"/>
      <c r="F686" s="55"/>
      <c r="G686"/>
      <c r="H686"/>
    </row>
    <row r="687" spans="1:8" s="25" customFormat="1">
      <c r="A687"/>
      <c r="B687" s="63"/>
      <c r="C687"/>
      <c r="D687"/>
      <c r="E687" s="3"/>
      <c r="F687" s="55"/>
      <c r="G687" s="3"/>
      <c r="H687"/>
    </row>
    <row r="688" spans="1:8" s="25" customFormat="1">
      <c r="A688"/>
      <c r="B688" s="63"/>
      <c r="C688"/>
      <c r="D688"/>
      <c r="E688" s="3"/>
      <c r="F688" s="55"/>
      <c r="G688" s="3"/>
      <c r="H688"/>
    </row>
    <row r="689" spans="1:8" s="25" customFormat="1">
      <c r="A689"/>
      <c r="B689" s="63"/>
      <c r="C689"/>
      <c r="D689"/>
      <c r="E689" s="3"/>
      <c r="F689" s="55"/>
      <c r="G689"/>
      <c r="H689"/>
    </row>
    <row r="690" spans="1:8" s="25" customFormat="1">
      <c r="A690"/>
      <c r="B690" s="63"/>
      <c r="C690"/>
      <c r="D690"/>
      <c r="E690" s="3"/>
      <c r="F690" s="55"/>
      <c r="G690"/>
      <c r="H690"/>
    </row>
    <row r="691" spans="1:8" s="25" customFormat="1">
      <c r="A691"/>
      <c r="B691" s="63"/>
      <c r="C691"/>
      <c r="D691"/>
      <c r="E691" s="3"/>
      <c r="F691" s="55"/>
      <c r="G691" s="3"/>
      <c r="H691"/>
    </row>
    <row r="692" spans="1:8" s="25" customFormat="1">
      <c r="A692"/>
      <c r="B692" s="63"/>
      <c r="C692"/>
      <c r="D692"/>
      <c r="E692" s="3"/>
      <c r="F692" s="55"/>
      <c r="G692"/>
      <c r="H692"/>
    </row>
    <row r="693" spans="1:8" s="25" customFormat="1">
      <c r="A693"/>
      <c r="B693" s="63"/>
      <c r="C693"/>
      <c r="D693"/>
      <c r="E693" s="3"/>
      <c r="F693" s="55"/>
      <c r="G693"/>
      <c r="H693"/>
    </row>
    <row r="694" spans="1:8" s="25" customFormat="1">
      <c r="A694"/>
      <c r="B694" s="63"/>
      <c r="C694"/>
      <c r="D694"/>
      <c r="E694" s="3"/>
      <c r="F694" s="55"/>
      <c r="G694"/>
      <c r="H694"/>
    </row>
    <row r="695" spans="1:8" s="25" customFormat="1">
      <c r="A695"/>
      <c r="B695" s="63"/>
      <c r="C695"/>
      <c r="D695"/>
      <c r="E695" s="3"/>
      <c r="F695" s="55"/>
      <c r="G695"/>
      <c r="H695"/>
    </row>
    <row r="696" spans="1:8" s="25" customFormat="1">
      <c r="A696"/>
      <c r="B696" s="63"/>
      <c r="C696"/>
      <c r="D696"/>
      <c r="E696" s="3"/>
      <c r="F696" s="55"/>
      <c r="G696" s="3"/>
      <c r="H696"/>
    </row>
    <row r="697" spans="1:8" s="25" customFormat="1">
      <c r="A697"/>
      <c r="B697" s="63"/>
      <c r="C697"/>
      <c r="D697"/>
      <c r="E697" s="3"/>
      <c r="F697" s="55"/>
      <c r="G697"/>
      <c r="H697"/>
    </row>
    <row r="698" spans="1:8" s="25" customFormat="1">
      <c r="A698"/>
      <c r="B698" s="63"/>
      <c r="C698"/>
      <c r="D698"/>
      <c r="E698" s="3"/>
      <c r="F698" s="55"/>
      <c r="G698" s="3"/>
      <c r="H698"/>
    </row>
    <row r="699" spans="1:8" s="25" customFormat="1">
      <c r="A699"/>
      <c r="B699" s="63"/>
      <c r="C699"/>
      <c r="D699"/>
      <c r="E699" s="3"/>
      <c r="F699" s="55"/>
      <c r="G699"/>
      <c r="H699"/>
    </row>
    <row r="700" spans="1:8" s="25" customFormat="1">
      <c r="A700"/>
      <c r="B700" s="63"/>
      <c r="C700"/>
      <c r="D700"/>
      <c r="E700" s="3"/>
      <c r="F700" s="55"/>
      <c r="G700"/>
      <c r="H700"/>
    </row>
    <row r="701" spans="1:8" s="25" customFormat="1">
      <c r="A701"/>
      <c r="B701" s="63"/>
      <c r="C701"/>
      <c r="D701"/>
      <c r="E701" s="3"/>
      <c r="F701" s="55"/>
      <c r="G701"/>
      <c r="H701"/>
    </row>
    <row r="702" spans="1:8" s="25" customFormat="1">
      <c r="A702"/>
      <c r="B702" s="63"/>
      <c r="C702"/>
      <c r="D702"/>
      <c r="E702" s="3"/>
      <c r="F702" s="55"/>
      <c r="G702" s="3"/>
      <c r="H702"/>
    </row>
    <row r="703" spans="1:8" s="25" customFormat="1">
      <c r="A703"/>
      <c r="B703" s="63"/>
      <c r="C703"/>
      <c r="D703"/>
      <c r="E703" s="3"/>
      <c r="F703" s="55"/>
      <c r="G703"/>
      <c r="H703"/>
    </row>
    <row r="704" spans="1:8" s="25" customFormat="1">
      <c r="A704"/>
      <c r="B704" s="63"/>
      <c r="C704"/>
      <c r="D704"/>
      <c r="E704" s="3"/>
      <c r="F704" s="55"/>
      <c r="G704"/>
      <c r="H704"/>
    </row>
    <row r="705" spans="1:8" s="25" customFormat="1">
      <c r="A705"/>
      <c r="B705" s="63"/>
      <c r="C705"/>
      <c r="D705"/>
      <c r="E705" s="3"/>
      <c r="F705" s="55"/>
      <c r="G705"/>
      <c r="H705"/>
    </row>
    <row r="706" spans="1:8" s="25" customFormat="1">
      <c r="A706"/>
      <c r="B706" s="63"/>
      <c r="C706"/>
      <c r="D706"/>
      <c r="E706" s="3"/>
      <c r="F706" s="55"/>
      <c r="G706"/>
      <c r="H706"/>
    </row>
    <row r="707" spans="1:8" s="25" customFormat="1">
      <c r="A707"/>
      <c r="B707" s="63"/>
      <c r="C707"/>
      <c r="D707"/>
      <c r="E707" s="3"/>
      <c r="F707" s="55"/>
      <c r="G707"/>
      <c r="H707"/>
    </row>
    <row r="708" spans="1:8" s="25" customFormat="1">
      <c r="A708"/>
      <c r="B708" s="63"/>
      <c r="C708"/>
      <c r="D708"/>
      <c r="E708" s="3"/>
      <c r="F708" s="55"/>
      <c r="G708"/>
      <c r="H708"/>
    </row>
    <row r="709" spans="1:8" s="25" customFormat="1">
      <c r="A709"/>
      <c r="B709" s="63"/>
      <c r="C709"/>
      <c r="D709"/>
      <c r="E709" s="3"/>
      <c r="F709" s="55"/>
      <c r="G709"/>
      <c r="H709"/>
    </row>
    <row r="710" spans="1:8" s="25" customFormat="1">
      <c r="A710"/>
      <c r="B710" s="63"/>
      <c r="C710"/>
      <c r="D710"/>
      <c r="E710" s="3"/>
      <c r="F710" s="55"/>
      <c r="G710"/>
      <c r="H710"/>
    </row>
    <row r="711" spans="1:8" s="25" customFormat="1">
      <c r="A711"/>
      <c r="B711" s="63"/>
      <c r="C711"/>
      <c r="D711"/>
      <c r="E711" s="3"/>
      <c r="F711" s="55"/>
      <c r="G711"/>
      <c r="H711"/>
    </row>
    <row r="712" spans="1:8" s="25" customFormat="1">
      <c r="A712"/>
      <c r="B712" s="63"/>
      <c r="C712"/>
      <c r="D712"/>
      <c r="E712" s="3"/>
      <c r="F712" s="55"/>
      <c r="G712"/>
      <c r="H712"/>
    </row>
    <row r="713" spans="1:8" s="25" customFormat="1">
      <c r="A713"/>
      <c r="B713" s="63"/>
      <c r="C713"/>
      <c r="D713"/>
      <c r="E713" s="3"/>
      <c r="F713" s="55"/>
      <c r="G713"/>
      <c r="H713"/>
    </row>
    <row r="714" spans="1:8" s="25" customFormat="1">
      <c r="A714"/>
      <c r="B714" s="63"/>
      <c r="C714"/>
      <c r="D714"/>
      <c r="E714" s="3"/>
      <c r="F714" s="55"/>
      <c r="G714"/>
      <c r="H714"/>
    </row>
    <row r="715" spans="1:8" s="25" customFormat="1">
      <c r="A715"/>
      <c r="B715" s="63"/>
      <c r="C715"/>
      <c r="D715"/>
      <c r="E715" s="3"/>
      <c r="F715" s="55"/>
      <c r="G715"/>
      <c r="H715"/>
    </row>
    <row r="716" spans="1:8" s="25" customFormat="1">
      <c r="A716"/>
      <c r="B716" s="63"/>
      <c r="C716"/>
      <c r="D716"/>
      <c r="E716" s="3"/>
      <c r="F716" s="55"/>
      <c r="G716"/>
      <c r="H716"/>
    </row>
    <row r="717" spans="1:8" s="25" customFormat="1">
      <c r="A717"/>
      <c r="B717" s="63"/>
      <c r="C717"/>
      <c r="D717"/>
      <c r="E717" s="3"/>
      <c r="F717" s="55"/>
      <c r="G717"/>
      <c r="H717"/>
    </row>
    <row r="718" spans="1:8" s="25" customFormat="1">
      <c r="A718"/>
      <c r="B718" s="63"/>
      <c r="C718"/>
      <c r="D718"/>
      <c r="E718" s="3"/>
      <c r="F718" s="55"/>
      <c r="G718"/>
      <c r="H718"/>
    </row>
    <row r="719" spans="1:8" s="25" customFormat="1">
      <c r="A719"/>
      <c r="B719" s="63"/>
      <c r="C719"/>
      <c r="D719"/>
      <c r="E719" s="3"/>
      <c r="F719" s="55"/>
      <c r="G719"/>
      <c r="H719"/>
    </row>
    <row r="720" spans="1:8" s="25" customFormat="1">
      <c r="A720"/>
      <c r="B720" s="63"/>
      <c r="C720"/>
      <c r="D720"/>
      <c r="E720" s="3"/>
      <c r="F720" s="55"/>
      <c r="G720"/>
      <c r="H720"/>
    </row>
    <row r="721" spans="1:8" s="25" customFormat="1">
      <c r="A721"/>
      <c r="B721" s="63"/>
      <c r="C721"/>
      <c r="D721"/>
      <c r="E721" s="3"/>
      <c r="F721" s="55"/>
      <c r="G721"/>
      <c r="H721"/>
    </row>
    <row r="722" spans="1:8" s="25" customFormat="1">
      <c r="A722"/>
      <c r="B722" s="63"/>
      <c r="C722"/>
      <c r="D722"/>
      <c r="E722" s="3"/>
      <c r="F722" s="55"/>
      <c r="G722"/>
      <c r="H722"/>
    </row>
    <row r="723" spans="1:8" s="25" customFormat="1">
      <c r="A723"/>
      <c r="B723" s="63"/>
      <c r="C723"/>
      <c r="D723"/>
      <c r="E723" s="3"/>
      <c r="F723" s="55"/>
      <c r="G723"/>
      <c r="H723"/>
    </row>
    <row r="724" spans="1:8" s="25" customFormat="1">
      <c r="A724"/>
      <c r="B724" s="63"/>
      <c r="C724"/>
      <c r="D724"/>
      <c r="E724" s="3"/>
      <c r="F724" s="55"/>
      <c r="G724"/>
      <c r="H724"/>
    </row>
    <row r="725" spans="1:8" s="25" customFormat="1">
      <c r="A725"/>
      <c r="B725" s="63"/>
      <c r="C725"/>
      <c r="D725"/>
      <c r="E725" s="3"/>
      <c r="F725" s="55"/>
      <c r="G725"/>
      <c r="H725"/>
    </row>
    <row r="726" spans="1:8" s="25" customFormat="1">
      <c r="A726"/>
      <c r="B726" s="63"/>
      <c r="C726"/>
      <c r="D726"/>
      <c r="E726" s="3"/>
      <c r="F726" s="55"/>
      <c r="G726"/>
      <c r="H726"/>
    </row>
    <row r="727" spans="1:8" s="25" customFormat="1">
      <c r="A727"/>
      <c r="B727" s="63"/>
      <c r="C727"/>
      <c r="D727"/>
      <c r="E727" s="3"/>
      <c r="F727" s="55"/>
      <c r="G727"/>
      <c r="H727"/>
    </row>
    <row r="728" spans="1:8" s="25" customFormat="1">
      <c r="A728"/>
      <c r="B728" s="63"/>
      <c r="C728"/>
      <c r="D728"/>
      <c r="E728" s="3"/>
      <c r="F728" s="55"/>
      <c r="G728"/>
      <c r="H728"/>
    </row>
    <row r="729" spans="1:8" s="25" customFormat="1">
      <c r="A729"/>
      <c r="B729" s="63"/>
      <c r="C729"/>
      <c r="D729"/>
      <c r="E729" s="3"/>
      <c r="F729" s="55"/>
      <c r="G729"/>
      <c r="H729"/>
    </row>
    <row r="730" spans="1:8" s="25" customFormat="1">
      <c r="A730"/>
      <c r="B730" s="63"/>
      <c r="C730"/>
      <c r="D730"/>
      <c r="E730" s="3"/>
      <c r="F730" s="55"/>
      <c r="G730"/>
      <c r="H730"/>
    </row>
    <row r="731" spans="1:8" s="25" customFormat="1">
      <c r="A731"/>
      <c r="B731" s="63"/>
      <c r="C731"/>
      <c r="D731"/>
      <c r="E731" s="3"/>
      <c r="F731" s="55"/>
      <c r="G731"/>
      <c r="H731"/>
    </row>
    <row r="732" spans="1:8" s="25" customFormat="1">
      <c r="A732"/>
      <c r="B732" s="63"/>
      <c r="C732"/>
      <c r="D732"/>
      <c r="E732" s="3"/>
      <c r="F732" s="55"/>
      <c r="G732"/>
      <c r="H732"/>
    </row>
    <row r="733" spans="1:8" s="25" customFormat="1">
      <c r="A733"/>
      <c r="B733" s="63"/>
      <c r="C733"/>
      <c r="D733"/>
      <c r="E733" s="3"/>
      <c r="F733" s="55"/>
      <c r="G733"/>
      <c r="H733"/>
    </row>
    <row r="734" spans="1:8" s="25" customFormat="1">
      <c r="A734"/>
      <c r="B734" s="63"/>
      <c r="C734"/>
      <c r="D734"/>
      <c r="E734" s="3"/>
      <c r="F734" s="55"/>
      <c r="G734"/>
      <c r="H734"/>
    </row>
    <row r="735" spans="1:8" s="25" customFormat="1">
      <c r="A735"/>
      <c r="B735" s="63"/>
      <c r="C735"/>
      <c r="D735"/>
      <c r="E735" s="3"/>
      <c r="F735" s="55"/>
      <c r="G735"/>
      <c r="H735"/>
    </row>
    <row r="736" spans="1:8" s="25" customFormat="1">
      <c r="A736"/>
      <c r="B736" s="63"/>
      <c r="C736"/>
      <c r="D736"/>
      <c r="E736" s="3"/>
      <c r="F736" s="55"/>
      <c r="G736"/>
      <c r="H736"/>
    </row>
    <row r="737" spans="1:8" s="25" customFormat="1">
      <c r="A737"/>
      <c r="B737" s="63"/>
      <c r="C737"/>
      <c r="D737"/>
      <c r="E737" s="3"/>
      <c r="F737" s="55"/>
      <c r="G737"/>
      <c r="H737"/>
    </row>
    <row r="738" spans="1:8" s="25" customFormat="1">
      <c r="A738"/>
      <c r="B738" s="63"/>
      <c r="C738"/>
      <c r="D738"/>
      <c r="E738" s="3"/>
      <c r="F738" s="55"/>
      <c r="G738"/>
      <c r="H738"/>
    </row>
    <row r="739" spans="1:8" s="25" customFormat="1">
      <c r="A739"/>
      <c r="B739" s="63"/>
      <c r="C739"/>
      <c r="D739"/>
      <c r="E739" s="3"/>
      <c r="F739" s="55"/>
      <c r="G739"/>
      <c r="H739"/>
    </row>
    <row r="740" spans="1:8" s="25" customFormat="1">
      <c r="A740"/>
      <c r="B740" s="63"/>
      <c r="C740"/>
      <c r="D740"/>
      <c r="E740" s="3"/>
      <c r="F740" s="55"/>
      <c r="G740"/>
      <c r="H740"/>
    </row>
    <row r="741" spans="1:8" s="25" customFormat="1">
      <c r="A741"/>
      <c r="B741" s="63"/>
      <c r="C741"/>
      <c r="D741"/>
      <c r="E741" s="3"/>
      <c r="F741" s="55"/>
      <c r="G741"/>
      <c r="H741"/>
    </row>
    <row r="742" spans="1:8" s="25" customFormat="1">
      <c r="A742"/>
      <c r="B742" s="63"/>
      <c r="C742"/>
      <c r="D742"/>
      <c r="E742" s="3"/>
      <c r="F742" s="55"/>
      <c r="G742"/>
      <c r="H742"/>
    </row>
    <row r="743" spans="1:8" s="25" customFormat="1">
      <c r="A743"/>
      <c r="B743" s="63"/>
      <c r="C743"/>
      <c r="D743"/>
      <c r="E743" s="3"/>
      <c r="F743" s="55"/>
      <c r="G743"/>
      <c r="H743"/>
    </row>
    <row r="744" spans="1:8" s="25" customFormat="1">
      <c r="A744"/>
      <c r="B744" s="63"/>
      <c r="C744"/>
      <c r="D744"/>
      <c r="E744" s="3"/>
      <c r="F744" s="55"/>
      <c r="G744"/>
      <c r="H744"/>
    </row>
    <row r="745" spans="1:8" s="25" customFormat="1">
      <c r="A745"/>
      <c r="B745" s="63"/>
      <c r="C745"/>
      <c r="D745"/>
      <c r="E745" s="3"/>
      <c r="F745" s="55"/>
      <c r="G745"/>
      <c r="H745"/>
    </row>
    <row r="746" spans="1:8" s="25" customFormat="1">
      <c r="A746"/>
      <c r="B746" s="63"/>
      <c r="C746"/>
      <c r="D746"/>
      <c r="E746" s="3"/>
      <c r="F746" s="55"/>
      <c r="G746"/>
      <c r="H746"/>
    </row>
    <row r="747" spans="1:8" s="25" customFormat="1">
      <c r="A747"/>
      <c r="B747" s="63"/>
      <c r="C747"/>
      <c r="D747"/>
      <c r="E747" s="3"/>
      <c r="F747" s="55"/>
      <c r="G747"/>
      <c r="H747"/>
    </row>
    <row r="748" spans="1:8" s="25" customFormat="1">
      <c r="A748"/>
      <c r="B748" s="63"/>
      <c r="C748"/>
      <c r="D748"/>
      <c r="E748" s="3"/>
      <c r="F748" s="55"/>
      <c r="G748"/>
      <c r="H748"/>
    </row>
    <row r="749" spans="1:8" s="25" customFormat="1">
      <c r="A749"/>
      <c r="B749" s="63"/>
      <c r="C749"/>
      <c r="D749"/>
      <c r="E749" s="3"/>
      <c r="F749" s="55"/>
      <c r="G749"/>
      <c r="H749"/>
    </row>
    <row r="750" spans="1:8" s="25" customFormat="1">
      <c r="A750"/>
      <c r="B750" s="63"/>
      <c r="C750"/>
      <c r="D750"/>
      <c r="E750" s="3"/>
      <c r="F750" s="55"/>
      <c r="G750"/>
      <c r="H750"/>
    </row>
    <row r="751" spans="1:8" s="25" customFormat="1">
      <c r="A751"/>
      <c r="B751" s="63"/>
      <c r="C751"/>
      <c r="D751"/>
      <c r="E751" s="3"/>
      <c r="F751" s="55"/>
      <c r="G751"/>
      <c r="H751"/>
    </row>
    <row r="752" spans="1:8" s="25" customFormat="1">
      <c r="A752"/>
      <c r="B752" s="63"/>
      <c r="C752"/>
      <c r="D752"/>
      <c r="E752" s="3"/>
      <c r="F752" s="55"/>
      <c r="G752"/>
      <c r="H752"/>
    </row>
    <row r="753" spans="1:8" s="25" customFormat="1">
      <c r="A753"/>
      <c r="B753" s="63"/>
      <c r="C753"/>
      <c r="D753"/>
      <c r="E753" s="3"/>
      <c r="F753" s="55"/>
      <c r="G753"/>
      <c r="H753"/>
    </row>
    <row r="754" spans="1:8" s="25" customFormat="1">
      <c r="A754"/>
      <c r="B754" s="63"/>
      <c r="C754"/>
      <c r="D754"/>
      <c r="E754" s="3"/>
      <c r="F754" s="55"/>
      <c r="G754"/>
      <c r="H754"/>
    </row>
    <row r="755" spans="1:8" s="25" customFormat="1">
      <c r="A755"/>
      <c r="B755" s="63"/>
      <c r="C755"/>
      <c r="D755"/>
      <c r="E755" s="3"/>
      <c r="F755" s="55"/>
      <c r="G755"/>
      <c r="H755"/>
    </row>
    <row r="756" spans="1:8" s="25" customFormat="1">
      <c r="A756"/>
      <c r="B756" s="63"/>
      <c r="C756"/>
      <c r="D756"/>
      <c r="E756" s="3"/>
      <c r="F756" s="55"/>
      <c r="G756"/>
      <c r="H756"/>
    </row>
    <row r="757" spans="1:8" s="25" customFormat="1">
      <c r="A757"/>
      <c r="B757" s="63"/>
      <c r="C757"/>
      <c r="D757"/>
      <c r="E757" s="3"/>
      <c r="F757" s="55"/>
      <c r="G757"/>
      <c r="H757"/>
    </row>
    <row r="758" spans="1:8" s="25" customFormat="1">
      <c r="A758"/>
      <c r="B758" s="63"/>
      <c r="C758"/>
      <c r="D758"/>
      <c r="E758" s="3"/>
      <c r="F758" s="55"/>
      <c r="G758"/>
      <c r="H758"/>
    </row>
    <row r="759" spans="1:8" s="25" customFormat="1">
      <c r="A759"/>
      <c r="B759" s="63"/>
      <c r="C759"/>
      <c r="D759"/>
      <c r="E759" s="3"/>
      <c r="F759" s="55"/>
      <c r="G759"/>
      <c r="H759"/>
    </row>
    <row r="760" spans="1:8" s="25" customFormat="1">
      <c r="A760"/>
      <c r="B760" s="63"/>
      <c r="C760"/>
      <c r="D760"/>
      <c r="E760" s="3"/>
      <c r="F760" s="55"/>
      <c r="G760"/>
      <c r="H760"/>
    </row>
    <row r="761" spans="1:8" s="25" customFormat="1">
      <c r="A761"/>
      <c r="B761" s="63"/>
      <c r="C761"/>
      <c r="D761"/>
      <c r="E761" s="3"/>
      <c r="F761" s="55"/>
      <c r="G761"/>
      <c r="H761"/>
    </row>
    <row r="762" spans="1:8" s="25" customFormat="1">
      <c r="A762"/>
      <c r="B762" s="63"/>
      <c r="C762"/>
      <c r="D762"/>
      <c r="E762" s="3"/>
      <c r="F762" s="55"/>
      <c r="G762"/>
      <c r="H762"/>
    </row>
    <row r="763" spans="1:8" s="25" customFormat="1">
      <c r="A763"/>
      <c r="B763" s="63"/>
      <c r="C763"/>
      <c r="D763"/>
      <c r="E763" s="3"/>
      <c r="F763" s="55"/>
      <c r="G763"/>
      <c r="H763"/>
    </row>
    <row r="764" spans="1:8" s="25" customFormat="1">
      <c r="A764"/>
      <c r="B764" s="63"/>
      <c r="C764"/>
      <c r="D764"/>
      <c r="E764" s="3"/>
      <c r="F764" s="55"/>
      <c r="G764"/>
      <c r="H764"/>
    </row>
    <row r="765" spans="1:8" s="25" customFormat="1">
      <c r="A765"/>
      <c r="B765" s="63"/>
      <c r="C765"/>
      <c r="D765"/>
      <c r="E765" s="3"/>
      <c r="F765" s="55"/>
      <c r="G765"/>
      <c r="H765"/>
    </row>
    <row r="766" spans="1:8" s="25" customFormat="1">
      <c r="A766"/>
      <c r="B766" s="63"/>
      <c r="C766"/>
      <c r="D766"/>
      <c r="E766" s="3"/>
      <c r="F766" s="55"/>
      <c r="G766"/>
      <c r="H766"/>
    </row>
    <row r="767" spans="1:8" s="25" customFormat="1">
      <c r="A767"/>
      <c r="B767" s="63"/>
      <c r="C767"/>
      <c r="D767"/>
      <c r="E767" s="3"/>
      <c r="F767" s="55"/>
      <c r="G767"/>
      <c r="H767"/>
    </row>
    <row r="768" spans="1:8" s="25" customFormat="1">
      <c r="A768"/>
      <c r="B768" s="63"/>
      <c r="C768"/>
      <c r="D768"/>
      <c r="E768" s="3"/>
      <c r="F768" s="55"/>
      <c r="G768"/>
      <c r="H768"/>
    </row>
    <row r="769" spans="1:8" s="25" customFormat="1">
      <c r="A769"/>
      <c r="B769" s="63"/>
      <c r="C769"/>
      <c r="D769"/>
      <c r="E769" s="3"/>
      <c r="F769" s="55"/>
      <c r="G769"/>
      <c r="H769"/>
    </row>
    <row r="770" spans="1:8" s="25" customFormat="1">
      <c r="A770"/>
      <c r="B770" s="63"/>
      <c r="C770"/>
      <c r="D770"/>
      <c r="E770" s="3"/>
      <c r="F770" s="55"/>
      <c r="G770"/>
      <c r="H770"/>
    </row>
    <row r="771" spans="1:8" s="25" customFormat="1">
      <c r="A771"/>
      <c r="B771" s="63"/>
      <c r="C771"/>
      <c r="D771"/>
      <c r="E771" s="3"/>
      <c r="F771" s="55"/>
      <c r="G771"/>
      <c r="H771"/>
    </row>
    <row r="772" spans="1:8" s="25" customFormat="1">
      <c r="A772"/>
      <c r="B772" s="63"/>
      <c r="C772"/>
      <c r="D772"/>
      <c r="E772" s="3"/>
      <c r="F772" s="55"/>
      <c r="G772"/>
      <c r="H772"/>
    </row>
    <row r="773" spans="1:8" s="25" customFormat="1">
      <c r="A773"/>
      <c r="B773" s="63"/>
      <c r="C773"/>
      <c r="D773"/>
      <c r="E773" s="3"/>
      <c r="F773" s="55"/>
      <c r="G773"/>
      <c r="H773"/>
    </row>
    <row r="774" spans="1:8" s="25" customFormat="1">
      <c r="A774"/>
      <c r="B774" s="63"/>
      <c r="C774"/>
      <c r="D774"/>
      <c r="E774" s="3"/>
      <c r="F774" s="55"/>
      <c r="G774"/>
      <c r="H774"/>
    </row>
    <row r="775" spans="1:8" s="25" customFormat="1">
      <c r="A775"/>
      <c r="B775" s="63"/>
      <c r="C775"/>
      <c r="D775"/>
      <c r="E775" s="3"/>
      <c r="F775" s="55"/>
      <c r="G775"/>
      <c r="H775"/>
    </row>
    <row r="776" spans="1:8" s="25" customFormat="1">
      <c r="A776"/>
      <c r="B776" s="63"/>
      <c r="C776"/>
      <c r="D776"/>
      <c r="E776" s="3"/>
      <c r="F776" s="55"/>
      <c r="G776"/>
      <c r="H776"/>
    </row>
    <row r="777" spans="1:8" s="25" customFormat="1">
      <c r="A777"/>
      <c r="B777" s="63"/>
      <c r="C777"/>
      <c r="D777"/>
      <c r="E777" s="3"/>
      <c r="F777" s="55"/>
      <c r="G777"/>
      <c r="H777"/>
    </row>
    <row r="778" spans="1:8" s="25" customFormat="1">
      <c r="A778"/>
      <c r="B778" s="63"/>
      <c r="C778"/>
      <c r="D778"/>
      <c r="E778" s="3"/>
      <c r="F778" s="55"/>
      <c r="G778"/>
      <c r="H778"/>
    </row>
    <row r="779" spans="1:8" s="25" customFormat="1">
      <c r="A779"/>
      <c r="B779" s="63"/>
      <c r="C779"/>
      <c r="D779"/>
      <c r="E779" s="3"/>
      <c r="F779" s="55"/>
      <c r="G779"/>
      <c r="H779"/>
    </row>
    <row r="780" spans="1:8" s="25" customFormat="1">
      <c r="A780"/>
      <c r="B780" s="63"/>
      <c r="C780"/>
      <c r="D780"/>
      <c r="E780" s="3"/>
      <c r="F780" s="55"/>
      <c r="G780"/>
      <c r="H780"/>
    </row>
    <row r="781" spans="1:8" s="25" customFormat="1">
      <c r="A781"/>
      <c r="B781" s="63"/>
      <c r="C781"/>
      <c r="D781"/>
      <c r="E781" s="3"/>
      <c r="F781" s="55"/>
      <c r="G781"/>
      <c r="H781"/>
    </row>
    <row r="782" spans="1:8" s="25" customFormat="1">
      <c r="A782"/>
      <c r="B782" s="63"/>
      <c r="C782"/>
      <c r="D782"/>
      <c r="E782" s="3"/>
      <c r="F782" s="55"/>
      <c r="G782"/>
      <c r="H782"/>
    </row>
    <row r="783" spans="1:8" s="25" customFormat="1">
      <c r="A783"/>
      <c r="B783" s="63"/>
      <c r="C783"/>
      <c r="D783"/>
      <c r="E783" s="3"/>
      <c r="F783" s="55"/>
      <c r="G783" s="3"/>
      <c r="H783"/>
    </row>
    <row r="784" spans="1:8" s="25" customFormat="1">
      <c r="A784"/>
      <c r="B784" s="63"/>
      <c r="C784"/>
      <c r="D784"/>
      <c r="E784" s="3"/>
      <c r="F784" s="55"/>
      <c r="G784"/>
      <c r="H784"/>
    </row>
    <row r="785" spans="1:8" s="25" customFormat="1">
      <c r="A785"/>
      <c r="B785" s="63"/>
      <c r="C785"/>
      <c r="D785"/>
      <c r="E785" s="3"/>
      <c r="F785" s="55"/>
      <c r="G785"/>
      <c r="H785"/>
    </row>
    <row r="786" spans="1:8" s="25" customFormat="1">
      <c r="A786"/>
      <c r="B786" s="63"/>
      <c r="C786"/>
      <c r="D786"/>
      <c r="E786" s="3"/>
      <c r="F786" s="55"/>
      <c r="G786"/>
      <c r="H786"/>
    </row>
    <row r="787" spans="1:8" s="25" customFormat="1">
      <c r="A787"/>
      <c r="B787" s="63"/>
      <c r="C787"/>
      <c r="D787"/>
      <c r="E787" s="3"/>
      <c r="F787" s="55"/>
      <c r="G787"/>
      <c r="H787"/>
    </row>
    <row r="788" spans="1:8" s="25" customFormat="1">
      <c r="A788"/>
      <c r="B788" s="63"/>
      <c r="C788"/>
      <c r="D788"/>
      <c r="E788" s="3"/>
      <c r="F788" s="55"/>
      <c r="G788"/>
      <c r="H788"/>
    </row>
    <row r="789" spans="1:8" s="25" customFormat="1">
      <c r="A789"/>
      <c r="B789" s="63"/>
      <c r="C789"/>
      <c r="D789"/>
      <c r="E789" s="3"/>
      <c r="F789" s="55"/>
      <c r="G789"/>
      <c r="H789"/>
    </row>
    <row r="790" spans="1:8" s="25" customFormat="1">
      <c r="A790"/>
      <c r="B790" s="63"/>
      <c r="C790"/>
      <c r="D790"/>
      <c r="E790" s="3"/>
      <c r="F790" s="55"/>
      <c r="G790"/>
      <c r="H790"/>
    </row>
    <row r="791" spans="1:8" s="25" customFormat="1">
      <c r="A791"/>
      <c r="B791" s="63"/>
      <c r="C791"/>
      <c r="D791"/>
      <c r="E791" s="3"/>
      <c r="F791" s="55"/>
      <c r="G791"/>
      <c r="H791"/>
    </row>
    <row r="792" spans="1:8" s="25" customFormat="1">
      <c r="A792"/>
      <c r="B792" s="63"/>
      <c r="C792"/>
      <c r="D792"/>
      <c r="E792" s="3"/>
      <c r="F792" s="55"/>
      <c r="G792"/>
      <c r="H792"/>
    </row>
    <row r="793" spans="1:8" s="25" customFormat="1">
      <c r="A793"/>
      <c r="B793" s="63"/>
      <c r="C793"/>
      <c r="D793"/>
      <c r="E793" s="3"/>
      <c r="F793" s="55"/>
      <c r="G793"/>
      <c r="H793"/>
    </row>
    <row r="794" spans="1:8" s="25" customFormat="1">
      <c r="A794"/>
      <c r="B794" s="63"/>
      <c r="C794"/>
      <c r="D794"/>
      <c r="E794" s="3"/>
      <c r="F794" s="55"/>
      <c r="G794"/>
      <c r="H794"/>
    </row>
    <row r="795" spans="1:8" s="25" customFormat="1">
      <c r="A795"/>
      <c r="B795" s="63"/>
      <c r="C795"/>
      <c r="D795"/>
      <c r="E795" s="3"/>
      <c r="F795" s="55"/>
      <c r="G795"/>
      <c r="H795"/>
    </row>
    <row r="796" spans="1:8" s="25" customFormat="1">
      <c r="A796"/>
      <c r="B796" s="63"/>
      <c r="C796"/>
      <c r="D796"/>
      <c r="E796" s="3"/>
      <c r="F796" s="55"/>
      <c r="G796" s="3"/>
      <c r="H796"/>
    </row>
    <row r="797" spans="1:8" s="25" customFormat="1">
      <c r="A797"/>
      <c r="B797" s="63"/>
      <c r="C797"/>
      <c r="D797"/>
      <c r="E797" s="3"/>
      <c r="F797" s="55"/>
      <c r="G797"/>
      <c r="H797"/>
    </row>
    <row r="798" spans="1:8" s="25" customFormat="1">
      <c r="A798"/>
      <c r="B798" s="63"/>
      <c r="C798"/>
      <c r="D798"/>
      <c r="E798" s="3"/>
      <c r="F798" s="55"/>
      <c r="G798"/>
      <c r="H798"/>
    </row>
    <row r="799" spans="1:8" s="25" customFormat="1">
      <c r="A799"/>
      <c r="B799" s="63"/>
      <c r="C799"/>
      <c r="D799"/>
      <c r="E799" s="3"/>
      <c r="F799" s="55"/>
      <c r="G799"/>
      <c r="H799"/>
    </row>
    <row r="800" spans="1:8" s="25" customFormat="1">
      <c r="A800"/>
      <c r="B800" s="63"/>
      <c r="C800"/>
      <c r="D800"/>
      <c r="E800" s="3"/>
      <c r="F800" s="55"/>
      <c r="G800"/>
      <c r="H800"/>
    </row>
    <row r="801" spans="1:8" s="25" customFormat="1">
      <c r="A801"/>
      <c r="B801" s="63"/>
      <c r="C801"/>
      <c r="D801"/>
      <c r="E801" s="3"/>
      <c r="F801" s="55"/>
      <c r="G801"/>
      <c r="H801"/>
    </row>
    <row r="802" spans="1:8" s="25" customFormat="1">
      <c r="A802"/>
      <c r="B802" s="63"/>
      <c r="C802"/>
      <c r="D802"/>
      <c r="E802" s="3"/>
      <c r="F802" s="55"/>
      <c r="G802"/>
      <c r="H802"/>
    </row>
    <row r="803" spans="1:8" s="25" customFormat="1">
      <c r="A803"/>
      <c r="B803" s="63"/>
      <c r="C803"/>
      <c r="D803"/>
      <c r="E803" s="3"/>
      <c r="F803" s="55"/>
      <c r="G803"/>
      <c r="H803"/>
    </row>
    <row r="804" spans="1:8" s="25" customFormat="1">
      <c r="A804"/>
      <c r="B804" s="63"/>
      <c r="C804"/>
      <c r="D804"/>
      <c r="E804" s="3"/>
      <c r="F804" s="55"/>
      <c r="G804"/>
      <c r="H804"/>
    </row>
    <row r="805" spans="1:8" s="25" customFormat="1">
      <c r="A805"/>
      <c r="B805" s="63"/>
      <c r="C805"/>
      <c r="D805"/>
      <c r="E805" s="3"/>
      <c r="F805" s="55"/>
      <c r="G805"/>
      <c r="H805"/>
    </row>
    <row r="806" spans="1:8" s="25" customFormat="1">
      <c r="A806"/>
      <c r="B806" s="63"/>
      <c r="C806"/>
      <c r="D806"/>
      <c r="E806" s="3"/>
      <c r="F806" s="55"/>
      <c r="G806"/>
      <c r="H806"/>
    </row>
    <row r="807" spans="1:8" s="25" customFormat="1">
      <c r="A807"/>
      <c r="B807" s="63"/>
      <c r="C807"/>
      <c r="D807"/>
      <c r="E807" s="3"/>
      <c r="F807" s="55"/>
      <c r="G807"/>
      <c r="H807"/>
    </row>
    <row r="808" spans="1:8" s="25" customFormat="1">
      <c r="A808"/>
      <c r="B808" s="63"/>
      <c r="C808"/>
      <c r="D808"/>
      <c r="E808" s="3"/>
      <c r="F808" s="55"/>
      <c r="G808"/>
      <c r="H808"/>
    </row>
    <row r="809" spans="1:8" s="25" customFormat="1">
      <c r="A809"/>
      <c r="B809" s="63"/>
      <c r="C809"/>
      <c r="D809"/>
      <c r="E809" s="3"/>
      <c r="F809" s="55"/>
      <c r="G809"/>
      <c r="H809"/>
    </row>
    <row r="810" spans="1:8" s="25" customFormat="1">
      <c r="A810"/>
      <c r="B810" s="63"/>
      <c r="C810"/>
      <c r="D810"/>
      <c r="E810" s="3"/>
      <c r="F810" s="55"/>
      <c r="G810"/>
      <c r="H810"/>
    </row>
    <row r="811" spans="1:8" s="25" customFormat="1">
      <c r="A811"/>
      <c r="B811" s="63"/>
      <c r="C811"/>
      <c r="D811"/>
      <c r="E811" s="3"/>
      <c r="F811" s="55"/>
      <c r="G811"/>
      <c r="H811"/>
    </row>
    <row r="812" spans="1:8" s="25" customFormat="1">
      <c r="A812"/>
      <c r="B812" s="63"/>
      <c r="C812"/>
      <c r="D812"/>
      <c r="E812" s="3"/>
      <c r="F812" s="55"/>
      <c r="G812"/>
      <c r="H812"/>
    </row>
    <row r="813" spans="1:8" s="25" customFormat="1">
      <c r="A813"/>
      <c r="B813" s="63"/>
      <c r="C813"/>
      <c r="D813"/>
      <c r="E813" s="3"/>
      <c r="F813" s="55"/>
      <c r="G813"/>
      <c r="H813"/>
    </row>
    <row r="814" spans="1:8" s="25" customFormat="1">
      <c r="A814"/>
      <c r="B814" s="63"/>
      <c r="C814"/>
      <c r="D814"/>
      <c r="E814" s="3"/>
      <c r="F814" s="55"/>
      <c r="G814"/>
      <c r="H814"/>
    </row>
    <row r="815" spans="1:8" s="25" customFormat="1">
      <c r="A815"/>
      <c r="B815" s="63"/>
      <c r="C815"/>
      <c r="D815"/>
      <c r="E815" s="3"/>
      <c r="F815" s="55"/>
      <c r="G815"/>
      <c r="H815"/>
    </row>
    <row r="816" spans="1:8" s="25" customFormat="1">
      <c r="A816"/>
      <c r="B816" s="63"/>
      <c r="C816"/>
      <c r="D816"/>
      <c r="E816" s="3"/>
      <c r="F816" s="55"/>
      <c r="G816"/>
      <c r="H816"/>
    </row>
    <row r="817" spans="1:8" s="25" customFormat="1">
      <c r="A817"/>
      <c r="B817" s="63"/>
      <c r="C817"/>
      <c r="D817"/>
      <c r="E817" s="3"/>
      <c r="F817" s="55"/>
      <c r="G817"/>
      <c r="H817"/>
    </row>
    <row r="818" spans="1:8" s="25" customFormat="1">
      <c r="A818"/>
      <c r="B818" s="63"/>
      <c r="C818"/>
      <c r="D818"/>
      <c r="E818" s="3"/>
      <c r="F818" s="55"/>
      <c r="G818"/>
      <c r="H818"/>
    </row>
    <row r="819" spans="1:8" s="25" customFormat="1">
      <c r="A819"/>
      <c r="B819" s="63"/>
      <c r="C819"/>
      <c r="D819"/>
      <c r="E819" s="3"/>
      <c r="F819" s="55"/>
      <c r="G819"/>
      <c r="H819"/>
    </row>
    <row r="820" spans="1:8" s="25" customFormat="1">
      <c r="A820"/>
      <c r="B820" s="63"/>
      <c r="C820"/>
      <c r="D820"/>
      <c r="E820" s="3"/>
      <c r="F820" s="55"/>
      <c r="G820"/>
      <c r="H820"/>
    </row>
    <row r="821" spans="1:8" s="25" customFormat="1">
      <c r="A821"/>
      <c r="B821" s="63"/>
      <c r="C821"/>
      <c r="D821"/>
      <c r="E821" s="3"/>
      <c r="F821" s="55"/>
      <c r="G821"/>
      <c r="H821"/>
    </row>
    <row r="822" spans="1:8" s="25" customFormat="1">
      <c r="A822"/>
      <c r="B822" s="63"/>
      <c r="C822"/>
      <c r="D822"/>
      <c r="E822" s="3"/>
      <c r="F822" s="55"/>
      <c r="G822"/>
      <c r="H822"/>
    </row>
    <row r="823" spans="1:8" s="25" customFormat="1">
      <c r="A823"/>
      <c r="B823" s="63"/>
      <c r="C823"/>
      <c r="D823"/>
      <c r="E823" s="3"/>
      <c r="F823" s="55"/>
      <c r="G823"/>
      <c r="H823"/>
    </row>
    <row r="824" spans="1:8" s="25" customFormat="1">
      <c r="A824"/>
      <c r="B824" s="63"/>
      <c r="C824"/>
      <c r="D824"/>
      <c r="E824" s="3"/>
      <c r="F824" s="55"/>
      <c r="G824"/>
      <c r="H824"/>
    </row>
    <row r="825" spans="1:8" s="25" customFormat="1">
      <c r="A825"/>
      <c r="B825" s="63"/>
      <c r="C825"/>
      <c r="D825"/>
      <c r="E825" s="3"/>
      <c r="F825" s="55"/>
      <c r="G825"/>
      <c r="H825"/>
    </row>
    <row r="826" spans="1:8" s="25" customFormat="1">
      <c r="A826"/>
      <c r="B826" s="63"/>
      <c r="C826"/>
      <c r="D826"/>
      <c r="E826" s="3"/>
      <c r="F826" s="55"/>
      <c r="G826"/>
      <c r="H826"/>
    </row>
    <row r="827" spans="1:8" s="25" customFormat="1">
      <c r="A827"/>
      <c r="B827" s="63"/>
      <c r="C827"/>
      <c r="D827"/>
      <c r="E827" s="3"/>
      <c r="F827" s="55"/>
      <c r="G827"/>
      <c r="H827"/>
    </row>
    <row r="828" spans="1:8" s="25" customFormat="1">
      <c r="A828"/>
      <c r="B828" s="63"/>
      <c r="C828"/>
      <c r="D828"/>
      <c r="E828" s="3"/>
      <c r="F828" s="55"/>
      <c r="G828"/>
      <c r="H828"/>
    </row>
    <row r="829" spans="1:8" s="25" customFormat="1">
      <c r="A829"/>
      <c r="B829" s="63"/>
      <c r="C829"/>
      <c r="D829"/>
      <c r="E829" s="3"/>
      <c r="F829" s="55"/>
      <c r="G829"/>
      <c r="H829"/>
    </row>
    <row r="830" spans="1:8" s="25" customFormat="1">
      <c r="A830"/>
      <c r="B830" s="63"/>
      <c r="C830"/>
      <c r="D830"/>
      <c r="E830" s="3"/>
      <c r="F830" s="55"/>
      <c r="G830"/>
      <c r="H830"/>
    </row>
    <row r="831" spans="1:8" s="25" customFormat="1">
      <c r="A831"/>
      <c r="B831" s="63"/>
      <c r="C831"/>
      <c r="D831"/>
      <c r="E831" s="3"/>
      <c r="F831" s="55"/>
      <c r="G831"/>
      <c r="H831"/>
    </row>
    <row r="832" spans="1:8" s="25" customFormat="1">
      <c r="A832"/>
      <c r="B832" s="63"/>
      <c r="C832"/>
      <c r="D832"/>
      <c r="E832" s="3"/>
      <c r="F832" s="55"/>
      <c r="G832"/>
      <c r="H832"/>
    </row>
    <row r="833" spans="1:8" s="25" customFormat="1">
      <c r="A833"/>
      <c r="B833" s="63"/>
      <c r="C833"/>
      <c r="D833"/>
      <c r="E833" s="3"/>
      <c r="F833" s="55"/>
      <c r="G833"/>
      <c r="H833"/>
    </row>
    <row r="834" spans="1:8" s="25" customFormat="1">
      <c r="A834"/>
      <c r="B834" s="63"/>
      <c r="C834"/>
      <c r="D834"/>
      <c r="E834" s="3"/>
      <c r="F834" s="55"/>
      <c r="G834"/>
      <c r="H834"/>
    </row>
    <row r="835" spans="1:8" s="25" customFormat="1">
      <c r="A835"/>
      <c r="B835" s="63"/>
      <c r="C835"/>
      <c r="D835"/>
      <c r="E835" s="3"/>
      <c r="F835" s="55"/>
      <c r="G835"/>
      <c r="H835"/>
    </row>
    <row r="836" spans="1:8" s="25" customFormat="1">
      <c r="A836"/>
      <c r="B836" s="63"/>
      <c r="C836"/>
      <c r="D836"/>
      <c r="E836" s="3"/>
      <c r="F836" s="55"/>
      <c r="G836"/>
      <c r="H836"/>
    </row>
    <row r="837" spans="1:8" s="25" customFormat="1">
      <c r="A837"/>
      <c r="B837" s="63"/>
      <c r="C837"/>
      <c r="D837"/>
      <c r="E837" s="3"/>
      <c r="F837" s="55"/>
      <c r="G837"/>
      <c r="H837"/>
    </row>
    <row r="838" spans="1:8" s="25" customFormat="1">
      <c r="A838"/>
      <c r="B838" s="63"/>
      <c r="C838"/>
      <c r="D838"/>
      <c r="E838" s="3"/>
      <c r="F838" s="55"/>
      <c r="G838"/>
      <c r="H838"/>
    </row>
    <row r="839" spans="1:8" s="25" customFormat="1">
      <c r="A839"/>
      <c r="B839" s="63"/>
      <c r="C839"/>
      <c r="D839"/>
      <c r="E839" s="3"/>
      <c r="F839" s="55"/>
      <c r="G839"/>
      <c r="H839"/>
    </row>
    <row r="840" spans="1:8" s="25" customFormat="1">
      <c r="A840"/>
      <c r="B840" s="63"/>
      <c r="C840"/>
      <c r="D840"/>
      <c r="E840" s="3"/>
      <c r="F840" s="55"/>
      <c r="G840"/>
      <c r="H840"/>
    </row>
    <row r="841" spans="1:8" s="25" customFormat="1">
      <c r="A841"/>
      <c r="B841" s="63"/>
      <c r="C841"/>
      <c r="D841"/>
      <c r="E841" s="3"/>
      <c r="F841" s="55"/>
      <c r="G841"/>
      <c r="H841"/>
    </row>
    <row r="842" spans="1:8" s="25" customFormat="1">
      <c r="A842"/>
      <c r="B842" s="63"/>
      <c r="C842"/>
      <c r="D842"/>
      <c r="E842" s="3"/>
      <c r="F842" s="55"/>
      <c r="G842"/>
      <c r="H842"/>
    </row>
    <row r="843" spans="1:8" s="25" customFormat="1">
      <c r="A843"/>
      <c r="B843" s="63"/>
      <c r="C843"/>
      <c r="D843"/>
      <c r="E843" s="3"/>
      <c r="F843" s="55"/>
      <c r="G843"/>
      <c r="H843"/>
    </row>
    <row r="844" spans="1:8" s="25" customFormat="1">
      <c r="A844"/>
      <c r="B844" s="63"/>
      <c r="C844"/>
      <c r="D844"/>
      <c r="E844" s="3"/>
      <c r="F844" s="55"/>
      <c r="G844"/>
      <c r="H844"/>
    </row>
    <row r="845" spans="1:8" s="25" customFormat="1">
      <c r="A845"/>
      <c r="B845" s="63"/>
      <c r="C845"/>
      <c r="D845"/>
      <c r="E845" s="3"/>
      <c r="F845" s="55"/>
      <c r="G845"/>
      <c r="H845"/>
    </row>
    <row r="846" spans="1:8" s="25" customFormat="1">
      <c r="A846"/>
      <c r="B846" s="63"/>
      <c r="C846"/>
      <c r="D846"/>
      <c r="E846" s="3"/>
      <c r="F846" s="55"/>
      <c r="G846"/>
      <c r="H846"/>
    </row>
    <row r="847" spans="1:8" s="25" customFormat="1">
      <c r="A847"/>
      <c r="B847" s="63"/>
      <c r="C847"/>
      <c r="D847"/>
      <c r="E847" s="3"/>
      <c r="F847" s="55"/>
      <c r="G847"/>
      <c r="H847"/>
    </row>
    <row r="848" spans="1:8" s="25" customFormat="1">
      <c r="A848"/>
      <c r="B848" s="63"/>
      <c r="C848"/>
      <c r="D848"/>
      <c r="E848" s="3"/>
      <c r="F848" s="55"/>
      <c r="G848"/>
      <c r="H848"/>
    </row>
    <row r="849" spans="1:8" s="25" customFormat="1">
      <c r="A849"/>
      <c r="B849" s="63"/>
      <c r="C849"/>
      <c r="D849"/>
      <c r="E849" s="3"/>
      <c r="F849" s="55"/>
      <c r="G849"/>
      <c r="H849"/>
    </row>
    <row r="850" spans="1:8" s="25" customFormat="1">
      <c r="A850"/>
      <c r="B850" s="63"/>
      <c r="C850"/>
      <c r="D850"/>
      <c r="E850" s="3"/>
      <c r="F850" s="55"/>
      <c r="G850"/>
      <c r="H850"/>
    </row>
    <row r="851" spans="1:8" s="25" customFormat="1">
      <c r="A851"/>
      <c r="B851" s="63"/>
      <c r="C851"/>
      <c r="D851"/>
      <c r="E851" s="3"/>
      <c r="F851" s="55"/>
      <c r="G851"/>
      <c r="H851"/>
    </row>
    <row r="852" spans="1:8" s="25" customFormat="1">
      <c r="A852"/>
      <c r="B852" s="63"/>
      <c r="C852"/>
      <c r="D852"/>
      <c r="E852" s="3"/>
      <c r="F852" s="55"/>
      <c r="G852"/>
      <c r="H852"/>
    </row>
    <row r="853" spans="1:8" s="25" customFormat="1">
      <c r="A853"/>
      <c r="B853" s="63"/>
      <c r="C853"/>
      <c r="D853"/>
      <c r="E853" s="3"/>
      <c r="F853" s="55"/>
      <c r="G853"/>
      <c r="H853"/>
    </row>
    <row r="854" spans="1:8" s="25" customFormat="1">
      <c r="A854"/>
      <c r="B854" s="63"/>
      <c r="C854"/>
      <c r="D854"/>
      <c r="E854" s="3"/>
      <c r="F854" s="55"/>
      <c r="G854"/>
      <c r="H854"/>
    </row>
    <row r="855" spans="1:8" s="25" customFormat="1">
      <c r="A855"/>
      <c r="B855" s="63"/>
      <c r="C855"/>
      <c r="D855"/>
      <c r="E855" s="3"/>
      <c r="F855" s="55"/>
      <c r="G855"/>
      <c r="H855"/>
    </row>
    <row r="856" spans="1:8" s="25" customFormat="1">
      <c r="A856"/>
      <c r="B856" s="63"/>
      <c r="C856"/>
      <c r="D856"/>
      <c r="E856" s="3"/>
      <c r="F856" s="55"/>
      <c r="G856"/>
      <c r="H856"/>
    </row>
    <row r="857" spans="1:8" s="25" customFormat="1">
      <c r="A857"/>
      <c r="B857" s="63"/>
      <c r="C857"/>
      <c r="D857"/>
      <c r="E857" s="3"/>
      <c r="F857" s="55"/>
      <c r="G857"/>
      <c r="H857"/>
    </row>
    <row r="858" spans="1:8" s="25" customFormat="1">
      <c r="A858"/>
      <c r="B858" s="63"/>
      <c r="C858"/>
      <c r="D858"/>
      <c r="E858" s="3"/>
      <c r="F858" s="55"/>
      <c r="G858"/>
      <c r="H858"/>
    </row>
    <row r="859" spans="1:8" s="25" customFormat="1">
      <c r="A859"/>
      <c r="B859" s="63"/>
      <c r="C859"/>
      <c r="D859"/>
      <c r="E859" s="3"/>
      <c r="F859" s="55"/>
      <c r="G859"/>
      <c r="H859"/>
    </row>
    <row r="860" spans="1:8" s="25" customFormat="1">
      <c r="A860"/>
      <c r="B860" s="63"/>
      <c r="C860"/>
      <c r="D860"/>
      <c r="E860" s="3"/>
      <c r="F860" s="55"/>
      <c r="G860"/>
      <c r="H860"/>
    </row>
    <row r="861" spans="1:8" s="25" customFormat="1">
      <c r="A861"/>
      <c r="B861" s="63"/>
      <c r="C861"/>
      <c r="D861"/>
      <c r="E861" s="3"/>
      <c r="F861" s="55"/>
      <c r="G861"/>
      <c r="H861"/>
    </row>
    <row r="862" spans="1:8" s="25" customFormat="1">
      <c r="A862"/>
      <c r="B862" s="63"/>
      <c r="C862"/>
      <c r="D862"/>
      <c r="E862" s="3"/>
      <c r="F862" s="55"/>
      <c r="G862"/>
      <c r="H862"/>
    </row>
    <row r="863" spans="1:8" s="25" customFormat="1">
      <c r="A863"/>
      <c r="B863" s="63"/>
      <c r="C863"/>
      <c r="D863"/>
      <c r="E863" s="3"/>
      <c r="F863" s="55"/>
      <c r="G863"/>
      <c r="H863"/>
    </row>
    <row r="864" spans="1:8" s="25" customFormat="1">
      <c r="A864"/>
      <c r="B864" s="63"/>
      <c r="C864"/>
      <c r="D864"/>
      <c r="E864" s="3"/>
      <c r="F864" s="55"/>
      <c r="G864"/>
      <c r="H864"/>
    </row>
    <row r="865" spans="1:8" s="25" customFormat="1">
      <c r="A865"/>
      <c r="B865" s="63"/>
      <c r="C865"/>
      <c r="D865"/>
      <c r="E865" s="3"/>
      <c r="F865" s="55"/>
      <c r="G865"/>
      <c r="H865"/>
    </row>
    <row r="866" spans="1:8" s="25" customFormat="1">
      <c r="A866"/>
      <c r="B866" s="63"/>
      <c r="C866"/>
      <c r="D866"/>
      <c r="E866" s="3"/>
      <c r="F866" s="55"/>
      <c r="G866"/>
      <c r="H866"/>
    </row>
    <row r="867" spans="1:8" s="25" customFormat="1">
      <c r="A867"/>
      <c r="B867" s="63"/>
      <c r="C867"/>
      <c r="D867"/>
      <c r="E867" s="3"/>
      <c r="F867" s="55"/>
      <c r="G867"/>
      <c r="H867"/>
    </row>
    <row r="868" spans="1:8" s="25" customFormat="1">
      <c r="A868"/>
      <c r="B868" s="63"/>
      <c r="C868"/>
      <c r="D868"/>
      <c r="E868" s="3"/>
      <c r="F868" s="55"/>
      <c r="G868"/>
      <c r="H868"/>
    </row>
    <row r="869" spans="1:8" s="25" customFormat="1">
      <c r="A869"/>
      <c r="B869" s="63"/>
      <c r="C869"/>
      <c r="D869"/>
      <c r="E869" s="3"/>
      <c r="F869" s="55"/>
      <c r="G869"/>
      <c r="H869"/>
    </row>
    <row r="870" spans="1:8" s="25" customFormat="1">
      <c r="A870"/>
      <c r="B870" s="63"/>
      <c r="C870"/>
      <c r="D870"/>
      <c r="E870" s="3"/>
      <c r="F870" s="55"/>
      <c r="G870"/>
      <c r="H870"/>
    </row>
    <row r="871" spans="1:8" s="25" customFormat="1">
      <c r="A871"/>
      <c r="B871" s="63"/>
      <c r="C871"/>
      <c r="D871"/>
      <c r="E871" s="3"/>
      <c r="F871" s="55"/>
      <c r="G871"/>
      <c r="H871"/>
    </row>
    <row r="872" spans="1:8" s="25" customFormat="1">
      <c r="A872"/>
      <c r="B872" s="63"/>
      <c r="C872"/>
      <c r="D872"/>
      <c r="E872" s="3"/>
      <c r="F872" s="55"/>
      <c r="G872"/>
      <c r="H872"/>
    </row>
    <row r="873" spans="1:8" s="25" customFormat="1">
      <c r="A873"/>
      <c r="B873" s="63"/>
      <c r="C873"/>
      <c r="D873"/>
      <c r="E873" s="3"/>
      <c r="F873" s="55"/>
      <c r="G873"/>
      <c r="H873"/>
    </row>
    <row r="874" spans="1:8" s="25" customFormat="1">
      <c r="A874"/>
      <c r="B874" s="63"/>
      <c r="C874"/>
      <c r="D874"/>
      <c r="E874" s="3"/>
      <c r="F874" s="55"/>
      <c r="G874"/>
      <c r="H874"/>
    </row>
    <row r="875" spans="1:8" s="25" customFormat="1">
      <c r="A875"/>
      <c r="B875" s="63"/>
      <c r="C875"/>
      <c r="D875"/>
      <c r="E875" s="3"/>
      <c r="F875" s="55"/>
      <c r="G875"/>
      <c r="H875"/>
    </row>
    <row r="876" spans="1:8" s="25" customFormat="1">
      <c r="A876"/>
      <c r="B876" s="63"/>
      <c r="C876"/>
      <c r="D876"/>
      <c r="E876" s="3"/>
      <c r="F876" s="55"/>
      <c r="G876"/>
      <c r="H876"/>
    </row>
    <row r="877" spans="1:8" s="25" customFormat="1">
      <c r="A877"/>
      <c r="B877" s="63"/>
      <c r="C877"/>
      <c r="D877"/>
      <c r="E877" s="3"/>
      <c r="F877" s="55"/>
      <c r="G877"/>
      <c r="H877"/>
    </row>
    <row r="878" spans="1:8" s="25" customFormat="1">
      <c r="A878"/>
      <c r="B878" s="63"/>
      <c r="C878"/>
      <c r="D878"/>
      <c r="E878" s="3"/>
      <c r="F878" s="55"/>
      <c r="G878"/>
      <c r="H878"/>
    </row>
    <row r="879" spans="1:8" s="25" customFormat="1">
      <c r="A879"/>
      <c r="B879" s="63"/>
      <c r="C879"/>
      <c r="D879"/>
      <c r="E879" s="3"/>
      <c r="F879" s="55"/>
      <c r="G879"/>
      <c r="H879"/>
    </row>
    <row r="880" spans="1:8" s="25" customFormat="1">
      <c r="A880"/>
      <c r="B880" s="63"/>
      <c r="C880"/>
      <c r="D880"/>
      <c r="E880" s="3"/>
      <c r="F880" s="55"/>
      <c r="G880"/>
      <c r="H880"/>
    </row>
    <row r="881" spans="1:8" s="25" customFormat="1">
      <c r="A881"/>
      <c r="B881" s="63"/>
      <c r="C881"/>
      <c r="D881"/>
      <c r="E881" s="3"/>
      <c r="F881" s="55"/>
      <c r="G881"/>
      <c r="H881"/>
    </row>
    <row r="882" spans="1:8" s="25" customFormat="1">
      <c r="A882"/>
      <c r="B882" s="63"/>
      <c r="C882"/>
      <c r="D882"/>
      <c r="E882" s="3"/>
      <c r="F882" s="55"/>
      <c r="G882"/>
      <c r="H882"/>
    </row>
    <row r="883" spans="1:8" s="25" customFormat="1">
      <c r="A883"/>
      <c r="B883" s="63"/>
      <c r="C883"/>
      <c r="D883"/>
      <c r="E883" s="3"/>
      <c r="F883" s="55"/>
      <c r="G883"/>
      <c r="H883"/>
    </row>
    <row r="884" spans="1:8" s="25" customFormat="1">
      <c r="A884"/>
      <c r="B884" s="63"/>
      <c r="C884"/>
      <c r="D884"/>
      <c r="E884" s="3"/>
      <c r="F884" s="55"/>
      <c r="G884"/>
      <c r="H884"/>
    </row>
    <row r="885" spans="1:8" s="25" customFormat="1">
      <c r="A885"/>
      <c r="B885" s="63"/>
      <c r="C885"/>
      <c r="D885"/>
      <c r="E885" s="3"/>
      <c r="F885" s="55"/>
      <c r="G885"/>
      <c r="H885"/>
    </row>
    <row r="886" spans="1:8" s="25" customFormat="1">
      <c r="A886"/>
      <c r="B886" s="63"/>
      <c r="C886"/>
      <c r="D886"/>
      <c r="E886" s="3"/>
      <c r="F886" s="55"/>
      <c r="G886"/>
      <c r="H886"/>
    </row>
    <row r="887" spans="1:8" s="25" customFormat="1">
      <c r="A887"/>
      <c r="B887" s="63"/>
      <c r="C887"/>
      <c r="D887"/>
      <c r="E887" s="3"/>
      <c r="F887" s="55"/>
      <c r="G887"/>
      <c r="H887"/>
    </row>
    <row r="888" spans="1:8" s="25" customFormat="1">
      <c r="A888"/>
      <c r="B888" s="63"/>
      <c r="C888"/>
      <c r="D888"/>
      <c r="E888" s="3"/>
      <c r="F888" s="55"/>
      <c r="G888"/>
      <c r="H888"/>
    </row>
    <row r="889" spans="1:8" s="25" customFormat="1">
      <c r="A889"/>
      <c r="B889" s="63"/>
      <c r="C889"/>
      <c r="D889"/>
      <c r="E889" s="3"/>
      <c r="F889" s="55"/>
      <c r="G889"/>
      <c r="H889"/>
    </row>
    <row r="890" spans="1:8" s="25" customFormat="1">
      <c r="A890"/>
      <c r="B890" s="63"/>
      <c r="C890"/>
      <c r="D890"/>
      <c r="E890" s="3"/>
      <c r="F890" s="55"/>
      <c r="G890"/>
      <c r="H890"/>
    </row>
    <row r="891" spans="1:8" s="25" customFormat="1">
      <c r="A891"/>
      <c r="B891" s="63"/>
      <c r="C891"/>
      <c r="D891"/>
      <c r="E891" s="3"/>
      <c r="F891" s="55"/>
      <c r="G891"/>
      <c r="H891"/>
    </row>
    <row r="892" spans="1:8" s="25" customFormat="1">
      <c r="A892"/>
      <c r="B892" s="63"/>
      <c r="C892"/>
      <c r="D892"/>
      <c r="E892" s="3"/>
      <c r="F892" s="55"/>
      <c r="G892"/>
      <c r="H892"/>
    </row>
    <row r="893" spans="1:8" s="25" customFormat="1">
      <c r="A893"/>
      <c r="B893" s="63"/>
      <c r="C893"/>
      <c r="D893"/>
      <c r="E893" s="3"/>
      <c r="F893" s="55"/>
      <c r="G893"/>
      <c r="H893"/>
    </row>
    <row r="894" spans="1:8" s="25" customFormat="1">
      <c r="A894"/>
      <c r="B894" s="63"/>
      <c r="C894"/>
      <c r="D894"/>
      <c r="E894" s="3"/>
      <c r="F894" s="55"/>
      <c r="G894"/>
      <c r="H894"/>
    </row>
    <row r="895" spans="1:8" s="25" customFormat="1">
      <c r="A895"/>
      <c r="B895" s="63"/>
      <c r="C895"/>
      <c r="D895"/>
      <c r="E895" s="3"/>
      <c r="F895" s="55"/>
      <c r="G895"/>
      <c r="H895"/>
    </row>
    <row r="896" spans="1:8" s="25" customFormat="1">
      <c r="A896"/>
      <c r="B896" s="63"/>
      <c r="C896"/>
      <c r="D896"/>
      <c r="E896" s="3"/>
      <c r="F896" s="55"/>
      <c r="G896"/>
      <c r="H896"/>
    </row>
    <row r="897" spans="1:8" s="25" customFormat="1">
      <c r="A897"/>
      <c r="B897" s="63"/>
      <c r="C897"/>
      <c r="D897"/>
      <c r="E897" s="3"/>
      <c r="F897" s="55"/>
      <c r="G897"/>
      <c r="H897"/>
    </row>
    <row r="898" spans="1:8" s="25" customFormat="1">
      <c r="A898"/>
      <c r="B898" s="63"/>
      <c r="C898"/>
      <c r="D898"/>
      <c r="E898" s="3"/>
      <c r="F898" s="55"/>
      <c r="G898"/>
      <c r="H898"/>
    </row>
    <row r="899" spans="1:8" s="25" customFormat="1">
      <c r="A899"/>
      <c r="B899" s="63"/>
      <c r="C899"/>
      <c r="D899"/>
      <c r="E899" s="3"/>
      <c r="F899" s="55"/>
      <c r="G899"/>
      <c r="H899"/>
    </row>
    <row r="900" spans="1:8" s="25" customFormat="1">
      <c r="A900"/>
      <c r="B900" s="63"/>
      <c r="C900"/>
      <c r="D900"/>
      <c r="E900" s="3"/>
      <c r="F900" s="55"/>
      <c r="G900"/>
      <c r="H900"/>
    </row>
    <row r="901" spans="1:8" s="25" customFormat="1">
      <c r="A901"/>
      <c r="B901" s="63"/>
      <c r="C901"/>
      <c r="D901"/>
      <c r="E901" s="3"/>
      <c r="F901" s="55"/>
      <c r="G901"/>
      <c r="H901"/>
    </row>
    <row r="902" spans="1:8" s="25" customFormat="1">
      <c r="A902"/>
      <c r="B902" s="63"/>
      <c r="C902"/>
      <c r="D902"/>
      <c r="E902" s="3"/>
      <c r="F902" s="55"/>
      <c r="G902"/>
      <c r="H902"/>
    </row>
    <row r="903" spans="1:8" s="25" customFormat="1">
      <c r="A903"/>
      <c r="B903" s="63"/>
      <c r="C903"/>
      <c r="D903"/>
      <c r="E903" s="3"/>
      <c r="F903" s="55"/>
      <c r="G903"/>
      <c r="H903"/>
    </row>
    <row r="904" spans="1:8" s="25" customFormat="1">
      <c r="A904"/>
      <c r="B904" s="63"/>
      <c r="C904"/>
      <c r="D904"/>
      <c r="E904" s="3"/>
      <c r="F904" s="55"/>
      <c r="G904"/>
      <c r="H904"/>
    </row>
    <row r="905" spans="1:8" s="25" customFormat="1">
      <c r="A905"/>
      <c r="B905" s="63"/>
      <c r="C905"/>
      <c r="D905"/>
      <c r="E905" s="3"/>
      <c r="F905" s="55"/>
      <c r="G905"/>
      <c r="H905"/>
    </row>
    <row r="906" spans="1:8" s="25" customFormat="1">
      <c r="A906"/>
      <c r="B906" s="63"/>
      <c r="C906"/>
      <c r="D906"/>
      <c r="E906" s="3"/>
      <c r="F906" s="55"/>
      <c r="G906"/>
      <c r="H906"/>
    </row>
    <row r="907" spans="1:8" s="25" customFormat="1">
      <c r="A907"/>
      <c r="B907" s="63"/>
      <c r="C907"/>
      <c r="D907"/>
      <c r="E907" s="3"/>
      <c r="F907" s="55"/>
      <c r="G907"/>
      <c r="H907"/>
    </row>
    <row r="908" spans="1:8" s="25" customFormat="1">
      <c r="A908"/>
      <c r="B908" s="63"/>
      <c r="C908"/>
      <c r="D908"/>
      <c r="E908" s="3"/>
      <c r="F908" s="55"/>
      <c r="G908"/>
      <c r="H908"/>
    </row>
    <row r="909" spans="1:8" s="25" customFormat="1">
      <c r="A909"/>
      <c r="B909" s="63"/>
      <c r="C909"/>
      <c r="D909"/>
      <c r="E909" s="3"/>
      <c r="F909" s="55"/>
      <c r="G909"/>
      <c r="H909"/>
    </row>
    <row r="910" spans="1:8" s="25" customFormat="1">
      <c r="A910"/>
      <c r="B910" s="63"/>
      <c r="C910"/>
      <c r="D910"/>
      <c r="E910" s="3"/>
      <c r="F910" s="55"/>
      <c r="G910"/>
      <c r="H910"/>
    </row>
    <row r="911" spans="1:8" s="25" customFormat="1">
      <c r="A911"/>
      <c r="B911" s="63"/>
      <c r="C911"/>
      <c r="D911"/>
      <c r="E911" s="3"/>
      <c r="F911" s="55"/>
      <c r="G911"/>
      <c r="H911"/>
    </row>
    <row r="912" spans="1:8" s="25" customFormat="1">
      <c r="A912"/>
      <c r="B912" s="63"/>
      <c r="C912"/>
      <c r="D912"/>
      <c r="E912" s="3"/>
      <c r="F912" s="55"/>
      <c r="G912"/>
      <c r="H912"/>
    </row>
    <row r="913" spans="1:8" s="25" customFormat="1">
      <c r="A913"/>
      <c r="B913" s="63"/>
      <c r="C913"/>
      <c r="D913"/>
      <c r="E913" s="3"/>
      <c r="F913" s="55"/>
      <c r="G913"/>
      <c r="H913"/>
    </row>
    <row r="914" spans="1:8" s="25" customFormat="1">
      <c r="A914"/>
      <c r="B914" s="63"/>
      <c r="C914"/>
      <c r="D914"/>
      <c r="E914" s="3"/>
      <c r="F914" s="55"/>
      <c r="G914"/>
      <c r="H914"/>
    </row>
    <row r="915" spans="1:8" s="25" customFormat="1">
      <c r="A915"/>
      <c r="B915" s="63"/>
      <c r="C915"/>
      <c r="D915"/>
      <c r="E915" s="3"/>
      <c r="F915" s="55"/>
      <c r="G915"/>
      <c r="H915"/>
    </row>
    <row r="916" spans="1:8" s="25" customFormat="1">
      <c r="A916"/>
      <c r="B916" s="63"/>
      <c r="C916"/>
      <c r="D916"/>
      <c r="E916" s="3"/>
      <c r="F916" s="55"/>
      <c r="G916"/>
      <c r="H916"/>
    </row>
    <row r="917" spans="1:8" s="25" customFormat="1">
      <c r="A917"/>
      <c r="B917" s="63"/>
      <c r="C917"/>
      <c r="D917"/>
      <c r="E917" s="3"/>
      <c r="F917" s="55"/>
      <c r="G917"/>
      <c r="H917"/>
    </row>
    <row r="918" spans="1:8" s="25" customFormat="1">
      <c r="A918"/>
      <c r="B918" s="63"/>
      <c r="C918"/>
      <c r="D918"/>
      <c r="E918" s="3"/>
      <c r="F918" s="55"/>
      <c r="G918"/>
      <c r="H918"/>
    </row>
    <row r="919" spans="1:8" s="25" customFormat="1">
      <c r="A919"/>
      <c r="B919" s="63"/>
      <c r="C919"/>
      <c r="D919"/>
      <c r="E919" s="3"/>
      <c r="F919" s="55"/>
      <c r="G919"/>
      <c r="H919"/>
    </row>
    <row r="920" spans="1:8" s="25" customFormat="1">
      <c r="A920"/>
      <c r="B920" s="63"/>
      <c r="C920"/>
      <c r="D920"/>
      <c r="E920" s="3"/>
      <c r="F920" s="55"/>
      <c r="G920"/>
      <c r="H920"/>
    </row>
    <row r="921" spans="1:8" s="25" customFormat="1">
      <c r="A921"/>
      <c r="B921" s="63"/>
      <c r="C921"/>
      <c r="D921"/>
      <c r="E921" s="3"/>
      <c r="F921" s="55"/>
      <c r="G921"/>
      <c r="H921"/>
    </row>
    <row r="922" spans="1:8" s="25" customFormat="1">
      <c r="A922"/>
      <c r="B922" s="63"/>
      <c r="C922"/>
      <c r="D922"/>
      <c r="E922" s="3"/>
      <c r="F922" s="55"/>
      <c r="G922"/>
      <c r="H922"/>
    </row>
    <row r="923" spans="1:8" s="25" customFormat="1">
      <c r="A923"/>
      <c r="B923" s="63"/>
      <c r="C923"/>
      <c r="D923"/>
      <c r="E923" s="3"/>
      <c r="F923" s="55"/>
      <c r="G923"/>
      <c r="H923"/>
    </row>
    <row r="924" spans="1:8" s="25" customFormat="1">
      <c r="A924"/>
      <c r="B924" s="63"/>
      <c r="C924"/>
      <c r="D924"/>
      <c r="E924" s="3"/>
      <c r="F924" s="55"/>
      <c r="G924"/>
      <c r="H924"/>
    </row>
    <row r="925" spans="1:8" s="25" customFormat="1">
      <c r="A925"/>
      <c r="B925" s="63"/>
      <c r="C925"/>
      <c r="D925"/>
      <c r="E925" s="3"/>
      <c r="F925" s="55"/>
      <c r="G925"/>
      <c r="H925"/>
    </row>
    <row r="926" spans="1:8" s="25" customFormat="1">
      <c r="A926"/>
      <c r="B926" s="63"/>
      <c r="C926"/>
      <c r="D926"/>
      <c r="E926" s="3"/>
      <c r="F926" s="55"/>
      <c r="G926"/>
      <c r="H926"/>
    </row>
    <row r="927" spans="1:8" s="25" customFormat="1">
      <c r="A927"/>
      <c r="B927" s="63"/>
      <c r="C927"/>
      <c r="D927"/>
      <c r="E927" s="3"/>
      <c r="F927" s="55"/>
      <c r="G927"/>
      <c r="H927"/>
    </row>
    <row r="928" spans="1:8" s="25" customFormat="1">
      <c r="A928"/>
      <c r="B928" s="63"/>
      <c r="C928"/>
      <c r="D928"/>
      <c r="E928" s="3"/>
      <c r="F928" s="55"/>
      <c r="G928"/>
      <c r="H928"/>
    </row>
    <row r="929" spans="1:8" s="25" customFormat="1">
      <c r="A929"/>
      <c r="B929" s="63"/>
      <c r="C929"/>
      <c r="D929"/>
      <c r="E929" s="3"/>
      <c r="F929" s="55"/>
      <c r="G929"/>
      <c r="H929"/>
    </row>
    <row r="930" spans="1:8" s="25" customFormat="1">
      <c r="A930"/>
      <c r="B930" s="63"/>
      <c r="C930"/>
      <c r="D930"/>
      <c r="E930" s="3"/>
      <c r="F930" s="55"/>
      <c r="G930"/>
      <c r="H930"/>
    </row>
    <row r="931" spans="1:8" s="25" customFormat="1">
      <c r="A931"/>
      <c r="B931" s="63"/>
      <c r="C931"/>
      <c r="D931"/>
      <c r="E931" s="3"/>
      <c r="F931" s="55"/>
      <c r="G931"/>
      <c r="H931"/>
    </row>
    <row r="932" spans="1:8" s="25" customFormat="1">
      <c r="A932"/>
      <c r="B932" s="63"/>
      <c r="C932"/>
      <c r="D932"/>
      <c r="E932" s="3"/>
      <c r="F932" s="55"/>
      <c r="G932"/>
      <c r="H932"/>
    </row>
    <row r="933" spans="1:8" s="25" customFormat="1">
      <c r="A933"/>
      <c r="B933" s="63"/>
      <c r="C933"/>
      <c r="D933"/>
      <c r="E933" s="3"/>
      <c r="F933" s="55"/>
      <c r="G933"/>
      <c r="H933"/>
    </row>
    <row r="934" spans="1:8" s="25" customFormat="1">
      <c r="A934"/>
      <c r="B934" s="63"/>
      <c r="C934"/>
      <c r="D934"/>
      <c r="E934" s="3"/>
      <c r="F934" s="55"/>
      <c r="G934"/>
      <c r="H934"/>
    </row>
    <row r="935" spans="1:8" s="25" customFormat="1">
      <c r="A935"/>
      <c r="B935" s="63"/>
      <c r="C935"/>
      <c r="D935"/>
      <c r="E935" s="3"/>
      <c r="F935" s="55"/>
      <c r="G935"/>
      <c r="H935"/>
    </row>
    <row r="936" spans="1:8" s="25" customFormat="1">
      <c r="A936"/>
      <c r="B936" s="63"/>
      <c r="C936"/>
      <c r="D936"/>
      <c r="E936" s="3"/>
      <c r="F936" s="55"/>
      <c r="G936"/>
      <c r="H936"/>
    </row>
    <row r="937" spans="1:8" s="25" customFormat="1">
      <c r="A937"/>
      <c r="B937" s="63"/>
      <c r="C937"/>
      <c r="D937"/>
      <c r="E937" s="3"/>
      <c r="F937" s="55"/>
      <c r="G937"/>
      <c r="H937"/>
    </row>
    <row r="938" spans="1:8" s="25" customFormat="1">
      <c r="A938"/>
      <c r="B938" s="63"/>
      <c r="C938"/>
      <c r="D938"/>
      <c r="E938" s="3"/>
      <c r="F938" s="55"/>
      <c r="G938"/>
      <c r="H938"/>
    </row>
    <row r="939" spans="1:8" s="25" customFormat="1">
      <c r="A939"/>
      <c r="B939" s="63"/>
      <c r="C939"/>
      <c r="D939"/>
      <c r="E939" s="3"/>
      <c r="F939" s="55"/>
      <c r="G939"/>
      <c r="H939"/>
    </row>
    <row r="940" spans="1:8" s="25" customFormat="1">
      <c r="A940"/>
      <c r="B940" s="63"/>
      <c r="C940"/>
      <c r="D940"/>
      <c r="E940" s="3"/>
      <c r="F940" s="55"/>
      <c r="G940"/>
      <c r="H940"/>
    </row>
    <row r="941" spans="1:8" s="25" customFormat="1">
      <c r="A941"/>
      <c r="B941" s="63"/>
      <c r="C941"/>
      <c r="D941"/>
      <c r="E941" s="3"/>
      <c r="F941" s="55"/>
      <c r="G941"/>
      <c r="H941"/>
    </row>
    <row r="942" spans="1:8" s="25" customFormat="1">
      <c r="A942"/>
      <c r="B942" s="63"/>
      <c r="C942"/>
      <c r="D942"/>
      <c r="E942" s="3"/>
      <c r="F942" s="55"/>
      <c r="G942"/>
      <c r="H942"/>
    </row>
    <row r="943" spans="1:8" s="25" customFormat="1">
      <c r="A943"/>
      <c r="B943" s="63"/>
      <c r="C943"/>
      <c r="D943"/>
      <c r="E943" s="3"/>
      <c r="F943" s="55"/>
      <c r="G943"/>
      <c r="H943"/>
    </row>
    <row r="944" spans="1:8" s="25" customFormat="1">
      <c r="A944"/>
      <c r="B944" s="63"/>
      <c r="C944"/>
      <c r="D944"/>
      <c r="E944" s="3"/>
      <c r="F944" s="55"/>
      <c r="G944"/>
      <c r="H944"/>
    </row>
    <row r="945" spans="1:8" s="25" customFormat="1">
      <c r="A945"/>
      <c r="B945" s="63"/>
      <c r="C945"/>
      <c r="D945"/>
      <c r="E945" s="3"/>
      <c r="F945" s="55"/>
      <c r="G945"/>
      <c r="H945"/>
    </row>
    <row r="946" spans="1:8" s="25" customFormat="1">
      <c r="A946"/>
      <c r="B946" s="63"/>
      <c r="C946"/>
      <c r="D946"/>
      <c r="E946" s="3"/>
      <c r="F946" s="55"/>
      <c r="G946"/>
      <c r="H946"/>
    </row>
    <row r="947" spans="1:8" s="25" customFormat="1">
      <c r="A947"/>
      <c r="B947" s="63"/>
      <c r="C947"/>
      <c r="D947"/>
      <c r="E947" s="3"/>
      <c r="F947" s="55"/>
      <c r="G947"/>
      <c r="H947"/>
    </row>
    <row r="948" spans="1:8" s="25" customFormat="1">
      <c r="A948"/>
      <c r="B948" s="63"/>
      <c r="C948"/>
      <c r="D948"/>
      <c r="E948" s="3"/>
      <c r="F948" s="55"/>
      <c r="G948"/>
      <c r="H948"/>
    </row>
    <row r="949" spans="1:8" s="25" customFormat="1">
      <c r="A949"/>
      <c r="B949" s="63"/>
      <c r="C949"/>
      <c r="D949"/>
      <c r="E949" s="3"/>
      <c r="F949" s="55"/>
      <c r="G949"/>
      <c r="H949"/>
    </row>
    <row r="950" spans="1:8" s="25" customFormat="1">
      <c r="A950"/>
      <c r="B950" s="63"/>
      <c r="C950"/>
      <c r="D950"/>
      <c r="E950" s="3"/>
      <c r="F950" s="55"/>
      <c r="G950"/>
      <c r="H950"/>
    </row>
    <row r="951" spans="1:8" s="25" customFormat="1">
      <c r="A951"/>
      <c r="B951" s="63"/>
      <c r="C951"/>
      <c r="D951"/>
      <c r="E951" s="3"/>
      <c r="F951" s="55"/>
      <c r="G951"/>
      <c r="H951"/>
    </row>
    <row r="952" spans="1:8" s="25" customFormat="1">
      <c r="A952"/>
      <c r="B952" s="63"/>
      <c r="C952"/>
      <c r="D952"/>
      <c r="E952" s="3"/>
      <c r="F952" s="55"/>
      <c r="G952"/>
      <c r="H952"/>
    </row>
    <row r="953" spans="1:8" s="25" customFormat="1">
      <c r="A953"/>
      <c r="B953" s="63"/>
      <c r="C953"/>
      <c r="D953"/>
      <c r="E953" s="3"/>
      <c r="F953" s="55"/>
      <c r="G953"/>
      <c r="H953"/>
    </row>
    <row r="954" spans="1:8" s="25" customFormat="1">
      <c r="A954"/>
      <c r="B954" s="63"/>
      <c r="C954"/>
      <c r="D954"/>
      <c r="E954" s="3"/>
      <c r="F954" s="55"/>
      <c r="G954"/>
      <c r="H954"/>
    </row>
    <row r="955" spans="1:8" s="25" customFormat="1">
      <c r="A955"/>
      <c r="B955" s="63"/>
      <c r="C955"/>
      <c r="D955"/>
      <c r="E955" s="3"/>
      <c r="F955" s="55"/>
      <c r="G955"/>
      <c r="H955"/>
    </row>
    <row r="956" spans="1:8" s="25" customFormat="1">
      <c r="A956"/>
      <c r="B956" s="63"/>
      <c r="C956"/>
      <c r="D956"/>
      <c r="E956" s="3"/>
      <c r="F956" s="55"/>
      <c r="G956"/>
      <c r="H956"/>
    </row>
    <row r="957" spans="1:8" s="25" customFormat="1">
      <c r="A957"/>
      <c r="B957" s="63"/>
      <c r="C957"/>
      <c r="D957"/>
      <c r="E957" s="3"/>
      <c r="F957" s="55"/>
      <c r="G957"/>
      <c r="H957"/>
    </row>
    <row r="958" spans="1:8" s="25" customFormat="1">
      <c r="A958"/>
      <c r="B958" s="63"/>
      <c r="C958"/>
      <c r="D958"/>
      <c r="E958" s="3"/>
      <c r="F958" s="55"/>
      <c r="G958"/>
      <c r="H958"/>
    </row>
    <row r="959" spans="1:8" s="25" customFormat="1">
      <c r="A959"/>
      <c r="B959" s="63"/>
      <c r="C959"/>
      <c r="D959"/>
      <c r="E959" s="3"/>
      <c r="F959" s="55"/>
      <c r="G959"/>
      <c r="H959"/>
    </row>
    <row r="960" spans="1:8" s="25" customFormat="1">
      <c r="A960"/>
      <c r="B960" s="63"/>
      <c r="C960"/>
      <c r="D960"/>
      <c r="E960" s="3"/>
      <c r="F960" s="55"/>
      <c r="G960"/>
      <c r="H960"/>
    </row>
    <row r="961" spans="1:8" s="25" customFormat="1">
      <c r="A961"/>
      <c r="B961" s="63"/>
      <c r="C961"/>
      <c r="D961"/>
      <c r="E961" s="3"/>
      <c r="F961" s="55"/>
      <c r="G961"/>
      <c r="H961"/>
    </row>
    <row r="962" spans="1:8" s="25" customFormat="1">
      <c r="A962"/>
      <c r="B962" s="63"/>
      <c r="C962"/>
      <c r="D962"/>
      <c r="E962" s="3"/>
      <c r="F962" s="55"/>
      <c r="G962"/>
      <c r="H962"/>
    </row>
    <row r="963" spans="1:8" s="25" customFormat="1">
      <c r="A963"/>
      <c r="B963" s="63"/>
      <c r="C963"/>
      <c r="D963"/>
      <c r="E963" s="3"/>
      <c r="F963" s="55"/>
      <c r="G963"/>
      <c r="H963"/>
    </row>
    <row r="964" spans="1:8" s="25" customFormat="1">
      <c r="A964"/>
      <c r="B964" s="63"/>
      <c r="C964"/>
      <c r="D964"/>
      <c r="E964" s="3"/>
      <c r="F964" s="55"/>
      <c r="G964"/>
      <c r="H964"/>
    </row>
    <row r="965" spans="1:8" s="25" customFormat="1">
      <c r="A965"/>
      <c r="B965" s="63"/>
      <c r="C965"/>
      <c r="D965"/>
      <c r="E965" s="3"/>
      <c r="F965" s="55"/>
      <c r="G965"/>
      <c r="H965"/>
    </row>
    <row r="966" spans="1:8" s="25" customFormat="1">
      <c r="A966"/>
      <c r="B966" s="63"/>
      <c r="C966"/>
      <c r="D966"/>
      <c r="E966" s="3"/>
      <c r="F966" s="55"/>
      <c r="G966"/>
      <c r="H966"/>
    </row>
    <row r="967" spans="1:8" s="25" customFormat="1">
      <c r="A967"/>
      <c r="B967" s="63"/>
      <c r="C967"/>
      <c r="D967"/>
      <c r="E967" s="3"/>
      <c r="F967" s="55"/>
      <c r="G967"/>
      <c r="H967"/>
    </row>
    <row r="968" spans="1:8" s="25" customFormat="1">
      <c r="A968"/>
      <c r="B968" s="63"/>
      <c r="C968"/>
      <c r="D968"/>
      <c r="E968" s="3"/>
      <c r="F968" s="55"/>
      <c r="G968"/>
      <c r="H968"/>
    </row>
    <row r="969" spans="1:8" s="25" customFormat="1">
      <c r="A969"/>
      <c r="B969" s="63"/>
      <c r="C969"/>
      <c r="D969"/>
      <c r="E969" s="3"/>
      <c r="F969" s="55"/>
      <c r="G969"/>
      <c r="H969"/>
    </row>
    <row r="970" spans="1:8" s="25" customFormat="1">
      <c r="A970"/>
      <c r="B970" s="63"/>
      <c r="C970"/>
      <c r="D970"/>
      <c r="E970" s="3"/>
      <c r="F970" s="55"/>
      <c r="G970"/>
      <c r="H970"/>
    </row>
    <row r="971" spans="1:8" s="25" customFormat="1">
      <c r="A971"/>
      <c r="B971" s="63"/>
      <c r="C971"/>
      <c r="D971"/>
      <c r="E971" s="3"/>
      <c r="F971" s="55"/>
      <c r="G971"/>
      <c r="H971"/>
    </row>
    <row r="972" spans="1:8" s="25" customFormat="1">
      <c r="A972"/>
      <c r="B972" s="63"/>
      <c r="C972"/>
      <c r="D972"/>
      <c r="E972" s="3"/>
      <c r="F972" s="55"/>
      <c r="G972"/>
      <c r="H972"/>
    </row>
    <row r="973" spans="1:8" s="25" customFormat="1">
      <c r="A973"/>
      <c r="B973" s="63"/>
      <c r="C973"/>
      <c r="D973"/>
      <c r="E973" s="3"/>
      <c r="F973" s="55"/>
      <c r="G973"/>
      <c r="H973"/>
    </row>
    <row r="974" spans="1:8" s="25" customFormat="1">
      <c r="A974"/>
      <c r="B974" s="63"/>
      <c r="C974"/>
      <c r="D974"/>
      <c r="E974" s="3"/>
      <c r="F974" s="55"/>
      <c r="G974"/>
      <c r="H974"/>
    </row>
    <row r="975" spans="1:8" s="25" customFormat="1">
      <c r="A975"/>
      <c r="B975" s="63"/>
      <c r="C975"/>
      <c r="D975"/>
      <c r="E975" s="3"/>
      <c r="F975" s="55"/>
      <c r="G975"/>
      <c r="H975"/>
    </row>
    <row r="976" spans="1:8" s="25" customFormat="1">
      <c r="A976"/>
      <c r="B976" s="63"/>
      <c r="C976"/>
      <c r="D976"/>
      <c r="E976" s="3"/>
      <c r="F976" s="55"/>
      <c r="G976"/>
      <c r="H976"/>
    </row>
    <row r="977" spans="1:8" s="25" customFormat="1">
      <c r="A977"/>
      <c r="B977" s="63"/>
      <c r="C977"/>
      <c r="D977"/>
      <c r="E977" s="3"/>
      <c r="F977" s="55"/>
      <c r="G977"/>
      <c r="H977"/>
    </row>
    <row r="978" spans="1:8" s="25" customFormat="1">
      <c r="A978"/>
      <c r="B978" s="63"/>
      <c r="C978"/>
      <c r="D978"/>
      <c r="E978" s="3"/>
      <c r="F978" s="55"/>
      <c r="G978"/>
      <c r="H978"/>
    </row>
    <row r="979" spans="1:8" s="25" customFormat="1">
      <c r="A979"/>
      <c r="B979" s="63"/>
      <c r="C979"/>
      <c r="D979"/>
      <c r="E979" s="3"/>
      <c r="F979" s="55"/>
      <c r="G979"/>
      <c r="H979"/>
    </row>
    <row r="980" spans="1:8" s="25" customFormat="1">
      <c r="A980"/>
      <c r="B980" s="63"/>
      <c r="C980"/>
      <c r="D980"/>
      <c r="E980" s="3"/>
      <c r="F980" s="55"/>
      <c r="G980"/>
      <c r="H980"/>
    </row>
    <row r="981" spans="1:8" s="25" customFormat="1">
      <c r="A981"/>
      <c r="B981" s="63"/>
      <c r="C981"/>
      <c r="D981"/>
      <c r="E981" s="3"/>
      <c r="F981" s="55"/>
      <c r="G981"/>
      <c r="H981"/>
    </row>
    <row r="982" spans="1:8" s="25" customFormat="1">
      <c r="A982"/>
      <c r="B982" s="63"/>
      <c r="C982"/>
      <c r="D982"/>
      <c r="E982" s="3"/>
      <c r="F982" s="55"/>
      <c r="G982"/>
      <c r="H982"/>
    </row>
    <row r="983" spans="1:8" s="25" customFormat="1">
      <c r="A983"/>
      <c r="B983" s="63"/>
      <c r="C983"/>
      <c r="D983"/>
      <c r="E983" s="3"/>
      <c r="F983" s="55"/>
      <c r="G983"/>
      <c r="H983"/>
    </row>
    <row r="984" spans="1:8" s="25" customFormat="1">
      <c r="A984"/>
      <c r="B984" s="63"/>
      <c r="C984"/>
      <c r="D984"/>
      <c r="E984" s="3"/>
      <c r="F984" s="55"/>
      <c r="G984"/>
      <c r="H984"/>
    </row>
    <row r="985" spans="1:8" s="25" customFormat="1">
      <c r="A985"/>
      <c r="B985" s="63"/>
      <c r="C985"/>
      <c r="D985"/>
      <c r="E985" s="3"/>
      <c r="F985" s="55"/>
      <c r="G985"/>
      <c r="H985"/>
    </row>
    <row r="986" spans="1:8" s="25" customFormat="1">
      <c r="A986"/>
      <c r="B986" s="63"/>
      <c r="C986"/>
      <c r="D986"/>
      <c r="E986" s="3"/>
      <c r="F986" s="55"/>
      <c r="G986"/>
      <c r="H986"/>
    </row>
    <row r="987" spans="1:8" s="25" customFormat="1">
      <c r="A987"/>
      <c r="B987" s="63"/>
      <c r="C987"/>
      <c r="D987"/>
      <c r="E987" s="3"/>
      <c r="F987" s="55"/>
      <c r="G987"/>
      <c r="H987"/>
    </row>
    <row r="988" spans="1:8" s="25" customFormat="1">
      <c r="A988"/>
      <c r="B988" s="63"/>
      <c r="C988"/>
      <c r="D988"/>
      <c r="E988" s="3"/>
      <c r="F988" s="55"/>
      <c r="G988"/>
      <c r="H988"/>
    </row>
    <row r="989" spans="1:8" s="25" customFormat="1">
      <c r="A989"/>
      <c r="B989" s="63"/>
      <c r="C989"/>
      <c r="D989"/>
      <c r="E989" s="3"/>
      <c r="F989" s="55"/>
      <c r="G989"/>
      <c r="H989"/>
    </row>
    <row r="990" spans="1:8" s="25" customFormat="1">
      <c r="A990"/>
      <c r="B990" s="63"/>
      <c r="C990"/>
      <c r="D990"/>
      <c r="E990" s="3"/>
      <c r="F990" s="55"/>
      <c r="G990"/>
      <c r="H990"/>
    </row>
    <row r="991" spans="1:8" s="25" customFormat="1">
      <c r="A991"/>
      <c r="B991" s="63"/>
      <c r="C991"/>
      <c r="D991"/>
      <c r="E991" s="3"/>
      <c r="F991" s="55"/>
      <c r="G991"/>
      <c r="H991"/>
    </row>
    <row r="992" spans="1:8" s="25" customFormat="1">
      <c r="A992"/>
      <c r="B992" s="63"/>
      <c r="C992"/>
      <c r="D992"/>
      <c r="E992" s="3"/>
      <c r="F992" s="55"/>
      <c r="G992"/>
      <c r="H992"/>
    </row>
    <row r="993" spans="1:8" s="25" customFormat="1">
      <c r="A993"/>
      <c r="B993" s="63"/>
      <c r="C993"/>
      <c r="D993"/>
      <c r="E993" s="3"/>
      <c r="F993" s="55"/>
      <c r="G993"/>
      <c r="H993"/>
    </row>
    <row r="994" spans="1:8" s="25" customFormat="1">
      <c r="A994"/>
      <c r="B994" s="63"/>
      <c r="C994"/>
      <c r="D994"/>
      <c r="E994" s="3"/>
      <c r="F994" s="55"/>
      <c r="G994"/>
      <c r="H994"/>
    </row>
    <row r="995" spans="1:8" s="25" customFormat="1">
      <c r="A995"/>
      <c r="B995" s="63"/>
      <c r="C995"/>
      <c r="D995"/>
      <c r="E995" s="3"/>
      <c r="F995" s="55"/>
      <c r="G995"/>
      <c r="H995"/>
    </row>
    <row r="996" spans="1:8" s="25" customFormat="1">
      <c r="A996"/>
      <c r="B996" s="63"/>
      <c r="C996"/>
      <c r="D996"/>
      <c r="E996" s="3"/>
      <c r="F996" s="55"/>
      <c r="G996"/>
      <c r="H996"/>
    </row>
    <row r="997" spans="1:8" s="25" customFormat="1">
      <c r="A997"/>
      <c r="B997" s="63"/>
      <c r="C997"/>
      <c r="D997"/>
      <c r="E997" s="3"/>
      <c r="F997" s="55"/>
      <c r="G997"/>
      <c r="H997"/>
    </row>
    <row r="998" spans="1:8" s="25" customFormat="1">
      <c r="A998"/>
      <c r="B998" s="63"/>
      <c r="C998"/>
      <c r="D998"/>
      <c r="E998" s="3"/>
      <c r="F998" s="55"/>
      <c r="G998"/>
      <c r="H998"/>
    </row>
    <row r="999" spans="1:8" s="25" customFormat="1">
      <c r="A999"/>
      <c r="B999" s="63"/>
      <c r="C999"/>
      <c r="D999"/>
      <c r="E999" s="3"/>
      <c r="F999" s="55"/>
      <c r="G999"/>
      <c r="H999"/>
    </row>
    <row r="1000" spans="1:8" s="25" customFormat="1">
      <c r="A1000"/>
      <c r="B1000" s="63"/>
      <c r="C1000"/>
      <c r="D1000"/>
      <c r="E1000" s="3"/>
      <c r="F1000" s="55"/>
      <c r="G1000"/>
      <c r="H1000"/>
    </row>
    <row r="1001" spans="1:8" s="25" customFormat="1">
      <c r="A1001"/>
      <c r="B1001" s="63"/>
      <c r="C1001"/>
      <c r="D1001"/>
      <c r="E1001" s="3"/>
      <c r="F1001" s="55"/>
      <c r="G1001"/>
      <c r="H1001"/>
    </row>
    <row r="1002" spans="1:8" s="25" customFormat="1">
      <c r="A1002"/>
      <c r="B1002" s="63"/>
      <c r="C1002"/>
      <c r="D1002"/>
      <c r="E1002" s="3"/>
      <c r="F1002" s="55"/>
      <c r="G1002"/>
      <c r="H1002"/>
    </row>
    <row r="1003" spans="1:8" s="25" customFormat="1">
      <c r="A1003"/>
      <c r="B1003" s="63"/>
      <c r="C1003"/>
      <c r="D1003"/>
      <c r="E1003" s="3"/>
      <c r="F1003" s="55"/>
      <c r="G1003"/>
      <c r="H1003"/>
    </row>
    <row r="1004" spans="1:8" s="25" customFormat="1">
      <c r="A1004"/>
      <c r="B1004" s="63"/>
      <c r="C1004"/>
      <c r="D1004"/>
      <c r="E1004" s="3"/>
      <c r="F1004" s="55"/>
      <c r="G1004"/>
      <c r="H1004"/>
    </row>
    <row r="1005" spans="1:8" s="25" customFormat="1">
      <c r="A1005"/>
      <c r="B1005" s="63"/>
      <c r="C1005"/>
      <c r="D1005"/>
      <c r="E1005" s="3"/>
      <c r="F1005" s="55"/>
      <c r="G1005"/>
      <c r="H1005"/>
    </row>
    <row r="1006" spans="1:8" s="25" customFormat="1">
      <c r="A1006"/>
      <c r="B1006" s="63"/>
      <c r="C1006"/>
      <c r="D1006"/>
      <c r="E1006" s="3"/>
      <c r="F1006" s="55"/>
      <c r="G1006"/>
      <c r="H1006"/>
    </row>
    <row r="1007" spans="1:8" s="25" customFormat="1">
      <c r="A1007"/>
      <c r="B1007" s="63"/>
      <c r="C1007"/>
      <c r="D1007"/>
      <c r="E1007" s="3"/>
      <c r="F1007" s="55"/>
      <c r="G1007"/>
      <c r="H1007"/>
    </row>
    <row r="1008" spans="1:8" s="25" customFormat="1">
      <c r="A1008"/>
      <c r="B1008" s="63"/>
      <c r="C1008"/>
      <c r="D1008"/>
      <c r="E1008" s="3"/>
      <c r="F1008" s="55"/>
      <c r="G1008"/>
      <c r="H1008"/>
    </row>
    <row r="1009" spans="1:8" s="25" customFormat="1">
      <c r="A1009"/>
      <c r="B1009" s="63"/>
      <c r="C1009"/>
      <c r="D1009"/>
      <c r="E1009" s="3"/>
      <c r="F1009" s="55"/>
      <c r="G1009"/>
      <c r="H1009"/>
    </row>
    <row r="1010" spans="1:8" s="25" customFormat="1">
      <c r="A1010"/>
      <c r="B1010" s="63"/>
      <c r="C1010"/>
      <c r="D1010"/>
      <c r="E1010" s="3"/>
      <c r="F1010" s="55"/>
      <c r="G1010"/>
      <c r="H1010"/>
    </row>
    <row r="1011" spans="1:8" s="25" customFormat="1">
      <c r="A1011"/>
      <c r="B1011" s="63"/>
      <c r="C1011"/>
      <c r="D1011"/>
      <c r="E1011" s="3"/>
      <c r="F1011" s="55"/>
      <c r="G1011"/>
      <c r="H1011"/>
    </row>
    <row r="1012" spans="1:8" s="25" customFormat="1">
      <c r="A1012"/>
      <c r="B1012" s="63"/>
      <c r="C1012"/>
      <c r="D1012"/>
      <c r="E1012" s="3"/>
      <c r="F1012" s="55"/>
      <c r="G1012"/>
      <c r="H1012"/>
    </row>
    <row r="1013" spans="1:8" s="25" customFormat="1">
      <c r="A1013"/>
      <c r="B1013" s="63"/>
      <c r="C1013"/>
      <c r="D1013"/>
      <c r="E1013" s="3"/>
      <c r="F1013" s="55"/>
      <c r="G1013"/>
      <c r="H1013"/>
    </row>
    <row r="1014" spans="1:8" s="25" customFormat="1">
      <c r="A1014"/>
      <c r="B1014" s="63"/>
      <c r="C1014"/>
      <c r="D1014"/>
      <c r="E1014" s="3"/>
      <c r="F1014" s="55"/>
      <c r="G1014"/>
      <c r="H1014"/>
    </row>
    <row r="1015" spans="1:8" s="25" customFormat="1">
      <c r="A1015"/>
      <c r="B1015" s="63"/>
      <c r="C1015"/>
      <c r="D1015"/>
      <c r="E1015" s="3"/>
      <c r="F1015" s="55"/>
      <c r="G1015"/>
      <c r="H1015"/>
    </row>
    <row r="1016" spans="1:8" s="25" customFormat="1">
      <c r="A1016"/>
      <c r="B1016" s="63"/>
      <c r="C1016"/>
      <c r="D1016"/>
      <c r="E1016" s="3"/>
      <c r="F1016" s="55"/>
      <c r="G1016"/>
      <c r="H1016"/>
    </row>
    <row r="1017" spans="1:8" s="25" customFormat="1">
      <c r="A1017"/>
      <c r="B1017" s="63"/>
      <c r="C1017"/>
      <c r="D1017"/>
      <c r="E1017" s="3"/>
      <c r="F1017" s="55"/>
      <c r="G1017"/>
      <c r="H1017"/>
    </row>
    <row r="1018" spans="1:8" s="25" customFormat="1">
      <c r="A1018"/>
      <c r="B1018" s="63"/>
      <c r="C1018"/>
      <c r="D1018"/>
      <c r="E1018" s="3"/>
      <c r="F1018" s="55"/>
      <c r="G1018"/>
      <c r="H1018"/>
    </row>
    <row r="1019" spans="1:8" s="25" customFormat="1">
      <c r="A1019"/>
      <c r="B1019" s="63"/>
      <c r="C1019"/>
      <c r="D1019"/>
      <c r="E1019" s="3"/>
      <c r="F1019" s="55"/>
      <c r="G1019"/>
      <c r="H1019"/>
    </row>
    <row r="1020" spans="1:8" s="25" customFormat="1">
      <c r="A1020"/>
      <c r="B1020" s="63"/>
      <c r="C1020"/>
      <c r="D1020"/>
      <c r="E1020" s="3"/>
      <c r="F1020" s="55"/>
      <c r="G1020"/>
      <c r="H1020"/>
    </row>
    <row r="1021" spans="1:8" s="25" customFormat="1">
      <c r="A1021"/>
      <c r="B1021" s="63"/>
      <c r="C1021"/>
      <c r="D1021"/>
      <c r="E1021" s="3"/>
      <c r="F1021" s="55"/>
      <c r="G1021"/>
      <c r="H1021"/>
    </row>
    <row r="1022" spans="1:8" s="25" customFormat="1">
      <c r="A1022"/>
      <c r="B1022" s="63"/>
      <c r="C1022"/>
      <c r="D1022"/>
      <c r="E1022" s="3"/>
      <c r="F1022" s="55"/>
      <c r="G1022"/>
      <c r="H1022"/>
    </row>
    <row r="1023" spans="1:8" s="25" customFormat="1">
      <c r="A1023"/>
      <c r="B1023" s="63"/>
      <c r="C1023"/>
      <c r="D1023"/>
      <c r="E1023" s="3"/>
      <c r="F1023" s="55"/>
      <c r="G1023"/>
      <c r="H1023"/>
    </row>
    <row r="1024" spans="1:8" s="25" customFormat="1">
      <c r="A1024"/>
      <c r="B1024" s="63"/>
      <c r="C1024"/>
      <c r="D1024"/>
      <c r="E1024" s="3"/>
      <c r="F1024" s="55"/>
      <c r="G1024"/>
      <c r="H1024"/>
    </row>
    <row r="1025" spans="1:8" s="25" customFormat="1">
      <c r="A1025"/>
      <c r="B1025" s="63"/>
      <c r="C1025"/>
      <c r="D1025"/>
      <c r="E1025" s="3"/>
      <c r="F1025" s="55"/>
      <c r="G1025"/>
      <c r="H1025"/>
    </row>
    <row r="1026" spans="1:8" s="25" customFormat="1">
      <c r="A1026"/>
      <c r="B1026" s="63"/>
      <c r="C1026"/>
      <c r="D1026"/>
      <c r="E1026" s="3"/>
      <c r="F1026" s="55"/>
      <c r="G1026"/>
      <c r="H1026"/>
    </row>
    <row r="1027" spans="1:8" s="25" customFormat="1">
      <c r="A1027"/>
      <c r="B1027" s="63"/>
      <c r="C1027"/>
      <c r="D1027"/>
      <c r="E1027" s="3"/>
      <c r="F1027" s="55"/>
      <c r="G1027"/>
      <c r="H1027"/>
    </row>
    <row r="1028" spans="1:8" s="25" customFormat="1">
      <c r="A1028"/>
      <c r="B1028" s="63"/>
      <c r="C1028"/>
      <c r="D1028"/>
      <c r="E1028" s="3"/>
      <c r="F1028" s="55"/>
      <c r="G1028"/>
      <c r="H1028"/>
    </row>
    <row r="1029" spans="1:8" s="25" customFormat="1">
      <c r="A1029"/>
      <c r="B1029" s="63"/>
      <c r="C1029"/>
      <c r="D1029"/>
      <c r="E1029" s="3"/>
      <c r="F1029" s="55"/>
      <c r="G1029"/>
      <c r="H1029"/>
    </row>
    <row r="1030" spans="1:8" s="25" customFormat="1">
      <c r="A1030"/>
      <c r="B1030" s="63"/>
      <c r="C1030"/>
      <c r="D1030"/>
      <c r="E1030" s="3"/>
      <c r="F1030" s="55"/>
      <c r="G1030"/>
      <c r="H1030"/>
    </row>
    <row r="1031" spans="1:8" s="25" customFormat="1">
      <c r="A1031"/>
      <c r="B1031" s="63"/>
      <c r="C1031"/>
      <c r="D1031"/>
      <c r="E1031" s="3"/>
      <c r="F1031" s="55"/>
      <c r="G1031"/>
      <c r="H1031"/>
    </row>
    <row r="1032" spans="1:8" s="25" customFormat="1">
      <c r="A1032"/>
      <c r="B1032" s="63"/>
      <c r="C1032"/>
      <c r="D1032"/>
      <c r="E1032" s="3"/>
      <c r="F1032" s="55"/>
      <c r="G1032"/>
      <c r="H1032"/>
    </row>
    <row r="1033" spans="1:8" s="25" customFormat="1">
      <c r="A1033"/>
      <c r="B1033" s="63"/>
      <c r="C1033"/>
      <c r="D1033"/>
      <c r="E1033" s="3"/>
      <c r="F1033" s="55"/>
      <c r="G1033"/>
      <c r="H1033"/>
    </row>
    <row r="1034" spans="1:8" s="25" customFormat="1">
      <c r="A1034"/>
      <c r="B1034" s="63"/>
      <c r="C1034"/>
      <c r="D1034"/>
      <c r="E1034" s="3"/>
      <c r="F1034" s="55"/>
      <c r="G1034"/>
      <c r="H1034"/>
    </row>
    <row r="1035" spans="1:8" s="25" customFormat="1">
      <c r="A1035"/>
      <c r="B1035" s="63"/>
      <c r="C1035"/>
      <c r="D1035"/>
      <c r="E1035" s="3"/>
      <c r="F1035" s="55"/>
      <c r="G1035"/>
      <c r="H1035"/>
    </row>
    <row r="1036" spans="1:8" s="25" customFormat="1">
      <c r="A1036"/>
      <c r="B1036" s="63"/>
      <c r="C1036"/>
      <c r="D1036"/>
      <c r="E1036" s="3"/>
      <c r="F1036" s="55"/>
      <c r="G1036"/>
      <c r="H1036"/>
    </row>
    <row r="1037" spans="1:8" s="25" customFormat="1">
      <c r="A1037"/>
      <c r="B1037" s="63"/>
      <c r="C1037"/>
      <c r="D1037"/>
      <c r="E1037" s="3"/>
      <c r="F1037" s="55"/>
      <c r="G1037"/>
      <c r="H1037"/>
    </row>
    <row r="1038" spans="1:8" s="25" customFormat="1">
      <c r="A1038"/>
      <c r="B1038" s="63"/>
      <c r="C1038"/>
      <c r="D1038"/>
      <c r="E1038" s="3"/>
      <c r="F1038" s="55"/>
      <c r="G1038"/>
      <c r="H1038"/>
    </row>
    <row r="1039" spans="1:8" s="25" customFormat="1">
      <c r="A1039"/>
      <c r="B1039" s="63"/>
      <c r="C1039"/>
      <c r="D1039"/>
      <c r="E1039" s="3"/>
      <c r="F1039" s="55"/>
      <c r="G1039"/>
      <c r="H1039"/>
    </row>
    <row r="1040" spans="1:8" s="25" customFormat="1">
      <c r="A1040"/>
      <c r="B1040" s="63"/>
      <c r="C1040"/>
      <c r="D1040"/>
      <c r="E1040" s="3"/>
      <c r="F1040" s="55"/>
      <c r="G1040"/>
      <c r="H1040"/>
    </row>
    <row r="1041" spans="1:8" s="25" customFormat="1">
      <c r="A1041"/>
      <c r="B1041" s="63"/>
      <c r="C1041"/>
      <c r="D1041"/>
      <c r="E1041" s="3"/>
      <c r="F1041" s="55"/>
      <c r="G1041"/>
      <c r="H1041"/>
    </row>
    <row r="1042" spans="1:8" s="25" customFormat="1">
      <c r="A1042"/>
      <c r="B1042" s="63"/>
      <c r="C1042"/>
      <c r="D1042"/>
      <c r="E1042" s="3"/>
      <c r="F1042" s="55"/>
      <c r="G1042"/>
      <c r="H1042"/>
    </row>
    <row r="1043" spans="1:8" s="25" customFormat="1">
      <c r="A1043"/>
      <c r="B1043" s="63"/>
      <c r="C1043"/>
      <c r="D1043"/>
      <c r="E1043" s="3"/>
      <c r="F1043" s="55"/>
      <c r="G1043"/>
      <c r="H1043"/>
    </row>
    <row r="1044" spans="1:8" s="25" customFormat="1">
      <c r="A1044"/>
      <c r="B1044" s="63"/>
      <c r="C1044"/>
      <c r="D1044"/>
      <c r="E1044" s="3"/>
      <c r="F1044" s="55"/>
      <c r="G1044"/>
      <c r="H1044"/>
    </row>
    <row r="1045" spans="1:8" s="25" customFormat="1">
      <c r="A1045"/>
      <c r="B1045" s="63"/>
      <c r="C1045"/>
      <c r="D1045"/>
      <c r="E1045" s="3"/>
      <c r="F1045" s="55"/>
      <c r="G1045"/>
      <c r="H1045"/>
    </row>
    <row r="1046" spans="1:8" s="25" customFormat="1">
      <c r="A1046"/>
      <c r="B1046" s="63"/>
      <c r="C1046"/>
      <c r="D1046"/>
      <c r="E1046" s="3"/>
      <c r="F1046" s="55"/>
      <c r="G1046"/>
      <c r="H1046"/>
    </row>
    <row r="1047" spans="1:8" s="25" customFormat="1">
      <c r="A1047"/>
      <c r="B1047" s="63"/>
      <c r="C1047"/>
      <c r="D1047"/>
      <c r="E1047" s="3"/>
      <c r="F1047" s="55"/>
      <c r="G1047"/>
      <c r="H1047"/>
    </row>
    <row r="1048" spans="1:8" s="25" customFormat="1">
      <c r="A1048"/>
      <c r="B1048" s="63"/>
      <c r="C1048"/>
      <c r="D1048"/>
      <c r="E1048" s="3"/>
      <c r="F1048" s="55"/>
      <c r="G1048"/>
      <c r="H1048"/>
    </row>
    <row r="1049" spans="1:8" s="25" customFormat="1">
      <c r="A1049"/>
      <c r="B1049" s="63"/>
      <c r="C1049"/>
      <c r="D1049"/>
      <c r="E1049" s="3"/>
      <c r="F1049" s="55"/>
      <c r="G1049"/>
      <c r="H1049"/>
    </row>
    <row r="1050" spans="1:8" s="25" customFormat="1">
      <c r="A1050"/>
      <c r="B1050" s="63"/>
      <c r="C1050"/>
      <c r="D1050"/>
      <c r="E1050" s="3"/>
      <c r="F1050" s="55"/>
      <c r="G1050"/>
      <c r="H1050"/>
    </row>
    <row r="1051" spans="1:8" s="25" customFormat="1">
      <c r="A1051"/>
      <c r="B1051" s="63"/>
      <c r="C1051"/>
      <c r="D1051"/>
      <c r="E1051" s="3"/>
      <c r="F1051" s="55"/>
      <c r="G1051"/>
      <c r="H1051"/>
    </row>
    <row r="1052" spans="1:8" s="25" customFormat="1">
      <c r="A1052"/>
      <c r="B1052" s="63"/>
      <c r="C1052"/>
      <c r="D1052"/>
      <c r="E1052" s="3"/>
      <c r="F1052" s="55"/>
      <c r="G1052"/>
      <c r="H1052"/>
    </row>
    <row r="1053" spans="1:8" s="25" customFormat="1">
      <c r="A1053"/>
      <c r="B1053" s="63"/>
      <c r="C1053"/>
      <c r="D1053"/>
      <c r="E1053" s="3"/>
      <c r="F1053" s="55"/>
      <c r="G1053"/>
      <c r="H1053"/>
    </row>
    <row r="1054" spans="1:8" s="25" customFormat="1">
      <c r="A1054"/>
      <c r="B1054" s="63"/>
      <c r="C1054"/>
      <c r="D1054"/>
      <c r="E1054" s="3"/>
      <c r="F1054" s="55"/>
      <c r="G1054"/>
      <c r="H1054"/>
    </row>
    <row r="1055" spans="1:8" s="25" customFormat="1">
      <c r="A1055"/>
      <c r="B1055" s="63"/>
      <c r="C1055"/>
      <c r="D1055"/>
      <c r="E1055" s="3"/>
      <c r="F1055" s="55"/>
      <c r="G1055"/>
      <c r="H1055"/>
    </row>
    <row r="1056" spans="1:8" s="25" customFormat="1">
      <c r="A1056"/>
      <c r="B1056" s="63"/>
      <c r="C1056"/>
      <c r="D1056"/>
      <c r="E1056" s="3"/>
      <c r="F1056" s="55"/>
      <c r="G1056"/>
      <c r="H1056"/>
    </row>
    <row r="1057" spans="1:8" s="25" customFormat="1">
      <c r="A1057"/>
      <c r="B1057" s="63"/>
      <c r="C1057"/>
      <c r="D1057"/>
      <c r="E1057" s="3"/>
      <c r="F1057" s="55"/>
      <c r="G1057"/>
      <c r="H1057"/>
    </row>
    <row r="1058" spans="1:8" s="25" customFormat="1">
      <c r="A1058"/>
      <c r="B1058" s="63"/>
      <c r="C1058"/>
      <c r="D1058"/>
      <c r="E1058" s="3"/>
      <c r="F1058" s="55"/>
      <c r="G1058"/>
      <c r="H1058"/>
    </row>
    <row r="1059" spans="1:8" s="25" customFormat="1">
      <c r="A1059"/>
      <c r="B1059" s="63"/>
      <c r="C1059"/>
      <c r="D1059"/>
      <c r="E1059" s="3"/>
      <c r="F1059" s="55"/>
      <c r="G1059"/>
      <c r="H1059"/>
    </row>
    <row r="1060" spans="1:8" s="25" customFormat="1">
      <c r="A1060"/>
      <c r="B1060" s="63"/>
      <c r="C1060"/>
      <c r="D1060"/>
      <c r="E1060" s="3"/>
      <c r="F1060" s="55"/>
      <c r="G1060"/>
      <c r="H1060"/>
    </row>
    <row r="1061" spans="1:8" s="25" customFormat="1">
      <c r="A1061"/>
      <c r="B1061" s="63"/>
      <c r="C1061"/>
      <c r="D1061"/>
      <c r="E1061" s="3"/>
      <c r="F1061" s="55"/>
      <c r="G1061"/>
      <c r="H1061"/>
    </row>
    <row r="1062" spans="1:8" s="25" customFormat="1">
      <c r="A1062"/>
      <c r="B1062" s="63"/>
      <c r="C1062"/>
      <c r="D1062"/>
      <c r="E1062" s="3"/>
      <c r="F1062" s="55"/>
      <c r="G1062"/>
      <c r="H1062"/>
    </row>
    <row r="1063" spans="1:8" s="25" customFormat="1">
      <c r="A1063"/>
      <c r="B1063" s="63"/>
      <c r="C1063"/>
      <c r="D1063"/>
      <c r="E1063" s="3"/>
      <c r="F1063" s="55"/>
      <c r="G1063"/>
      <c r="H1063"/>
    </row>
    <row r="1064" spans="1:8" s="25" customFormat="1">
      <c r="A1064"/>
      <c r="B1064" s="63"/>
      <c r="C1064"/>
      <c r="D1064"/>
      <c r="E1064" s="3"/>
      <c r="F1064" s="55"/>
      <c r="G1064"/>
      <c r="H1064"/>
    </row>
    <row r="1065" spans="1:8" s="25" customFormat="1">
      <c r="A1065"/>
      <c r="B1065" s="63"/>
      <c r="C1065"/>
      <c r="D1065"/>
      <c r="E1065" s="3"/>
      <c r="F1065" s="55"/>
      <c r="G1065"/>
      <c r="H1065"/>
    </row>
    <row r="1066" spans="1:8" s="25" customFormat="1">
      <c r="A1066"/>
      <c r="B1066" s="63"/>
      <c r="C1066"/>
      <c r="D1066"/>
      <c r="E1066" s="3"/>
      <c r="F1066" s="55"/>
      <c r="G1066"/>
      <c r="H1066"/>
    </row>
    <row r="1067" spans="1:8" s="25" customFormat="1">
      <c r="A1067"/>
      <c r="B1067" s="63"/>
      <c r="C1067"/>
      <c r="D1067"/>
      <c r="E1067" s="3"/>
      <c r="F1067" s="55"/>
      <c r="G1067"/>
      <c r="H1067"/>
    </row>
    <row r="1068" spans="1:8" s="25" customFormat="1">
      <c r="A1068"/>
      <c r="B1068" s="63"/>
      <c r="C1068"/>
      <c r="D1068"/>
      <c r="E1068" s="3"/>
      <c r="F1068" s="55"/>
      <c r="G1068"/>
      <c r="H1068"/>
    </row>
    <row r="1069" spans="1:8" s="25" customFormat="1">
      <c r="A1069"/>
      <c r="B1069" s="63"/>
      <c r="C1069"/>
      <c r="D1069"/>
      <c r="E1069" s="3"/>
      <c r="F1069" s="55"/>
      <c r="G1069"/>
      <c r="H1069"/>
    </row>
    <row r="1070" spans="1:8" s="25" customFormat="1">
      <c r="A1070"/>
      <c r="B1070" s="63"/>
      <c r="C1070"/>
      <c r="D1070"/>
      <c r="E1070" s="3"/>
      <c r="F1070" s="55"/>
      <c r="G1070"/>
      <c r="H1070"/>
    </row>
    <row r="1071" spans="1:8" s="25" customFormat="1">
      <c r="A1071"/>
      <c r="B1071" s="63"/>
      <c r="C1071"/>
      <c r="D1071"/>
      <c r="E1071" s="3"/>
      <c r="F1071" s="55"/>
      <c r="G1071"/>
      <c r="H1071"/>
    </row>
    <row r="1072" spans="1:8" s="25" customFormat="1">
      <c r="A1072"/>
      <c r="B1072" s="63"/>
      <c r="C1072"/>
      <c r="D1072"/>
      <c r="E1072" s="3"/>
      <c r="F1072" s="55"/>
      <c r="G1072"/>
      <c r="H1072"/>
    </row>
    <row r="1073" spans="1:8" s="25" customFormat="1">
      <c r="A1073"/>
      <c r="B1073" s="63"/>
      <c r="C1073"/>
      <c r="D1073"/>
      <c r="E1073" s="3"/>
      <c r="F1073" s="55"/>
      <c r="G1073"/>
      <c r="H1073"/>
    </row>
    <row r="1074" spans="1:8" s="25" customFormat="1">
      <c r="A1074"/>
      <c r="B1074" s="63"/>
      <c r="C1074"/>
      <c r="D1074"/>
      <c r="E1074" s="3"/>
      <c r="F1074" s="55"/>
      <c r="G1074"/>
      <c r="H1074"/>
    </row>
    <row r="1075" spans="1:8" s="25" customFormat="1">
      <c r="A1075"/>
      <c r="B1075" s="63"/>
      <c r="C1075"/>
      <c r="D1075"/>
      <c r="E1075" s="3"/>
      <c r="F1075" s="55"/>
      <c r="G1075"/>
      <c r="H1075"/>
    </row>
    <row r="1076" spans="1:8" s="25" customFormat="1">
      <c r="A1076"/>
      <c r="B1076" s="63"/>
      <c r="C1076"/>
      <c r="D1076"/>
      <c r="E1076" s="3"/>
      <c r="F1076" s="55"/>
      <c r="G1076"/>
      <c r="H1076"/>
    </row>
    <row r="1077" spans="1:8" s="25" customFormat="1">
      <c r="A1077"/>
      <c r="B1077" s="63"/>
      <c r="C1077"/>
      <c r="D1077"/>
      <c r="E1077" s="3"/>
      <c r="F1077" s="55"/>
      <c r="G1077"/>
      <c r="H1077"/>
    </row>
    <row r="1078" spans="1:8" s="25" customFormat="1">
      <c r="A1078"/>
      <c r="B1078" s="63"/>
      <c r="C1078"/>
      <c r="D1078"/>
      <c r="E1078" s="3"/>
      <c r="F1078" s="55"/>
      <c r="G1078"/>
      <c r="H1078"/>
    </row>
    <row r="1079" spans="1:8" s="25" customFormat="1">
      <c r="A1079"/>
      <c r="B1079" s="63"/>
      <c r="C1079"/>
      <c r="D1079"/>
      <c r="E1079" s="3"/>
      <c r="F1079" s="55"/>
      <c r="G1079"/>
      <c r="H1079"/>
    </row>
    <row r="1080" spans="1:8" s="25" customFormat="1">
      <c r="A1080"/>
      <c r="B1080" s="63"/>
      <c r="C1080"/>
      <c r="D1080"/>
      <c r="E1080" s="3"/>
      <c r="F1080" s="55"/>
      <c r="G1080"/>
      <c r="H1080"/>
    </row>
    <row r="1081" spans="1:8" s="25" customFormat="1">
      <c r="A1081"/>
      <c r="B1081" s="63"/>
      <c r="C1081"/>
      <c r="D1081"/>
      <c r="E1081" s="3"/>
      <c r="F1081" s="55"/>
      <c r="G1081"/>
      <c r="H1081"/>
    </row>
    <row r="1082" spans="1:8" s="25" customFormat="1">
      <c r="A1082"/>
      <c r="B1082" s="63"/>
      <c r="C1082"/>
      <c r="D1082"/>
      <c r="E1082" s="3"/>
      <c r="F1082" s="55"/>
      <c r="G1082"/>
      <c r="H1082"/>
    </row>
    <row r="1083" spans="1:8" s="25" customFormat="1">
      <c r="A1083"/>
      <c r="B1083" s="63"/>
      <c r="C1083"/>
      <c r="D1083"/>
      <c r="E1083" s="3"/>
      <c r="F1083" s="55"/>
      <c r="G1083"/>
      <c r="H1083"/>
    </row>
    <row r="1084" spans="1:8" s="25" customFormat="1">
      <c r="A1084"/>
      <c r="B1084" s="63"/>
      <c r="C1084"/>
      <c r="D1084"/>
      <c r="E1084" s="3"/>
      <c r="F1084" s="55"/>
      <c r="G1084"/>
      <c r="H1084"/>
    </row>
    <row r="1085" spans="1:8" s="25" customFormat="1">
      <c r="A1085"/>
      <c r="B1085" s="63"/>
      <c r="C1085"/>
      <c r="D1085"/>
      <c r="E1085" s="3"/>
      <c r="F1085" s="55"/>
      <c r="G1085"/>
      <c r="H1085"/>
    </row>
    <row r="1086" spans="1:8" s="25" customFormat="1">
      <c r="A1086"/>
      <c r="B1086" s="63"/>
      <c r="C1086"/>
      <c r="D1086"/>
      <c r="E1086" s="3"/>
      <c r="F1086" s="55"/>
      <c r="G1086"/>
      <c r="H1086"/>
    </row>
    <row r="1087" spans="1:8" s="25" customFormat="1">
      <c r="A1087"/>
      <c r="B1087" s="63"/>
      <c r="C1087"/>
      <c r="D1087"/>
      <c r="E1087" s="3"/>
      <c r="F1087" s="55"/>
      <c r="G1087"/>
      <c r="H1087"/>
    </row>
    <row r="1088" spans="1:8" s="25" customFormat="1">
      <c r="A1088"/>
      <c r="B1088" s="63"/>
      <c r="C1088"/>
      <c r="D1088"/>
      <c r="E1088" s="3"/>
      <c r="F1088" s="55"/>
      <c r="G1088"/>
      <c r="H1088"/>
    </row>
    <row r="1089" spans="1:8" s="25" customFormat="1">
      <c r="A1089"/>
      <c r="B1089" s="63"/>
      <c r="C1089"/>
      <c r="D1089"/>
      <c r="E1089" s="3"/>
      <c r="F1089" s="55"/>
      <c r="G1089"/>
      <c r="H1089"/>
    </row>
    <row r="1090" spans="1:8" s="25" customFormat="1">
      <c r="A1090"/>
      <c r="B1090" s="63"/>
      <c r="C1090"/>
      <c r="D1090"/>
      <c r="E1090" s="3"/>
      <c r="F1090" s="55"/>
      <c r="G1090"/>
      <c r="H1090"/>
    </row>
    <row r="1091" spans="1:8" s="25" customFormat="1">
      <c r="A1091"/>
      <c r="B1091" s="63"/>
      <c r="C1091"/>
      <c r="D1091"/>
      <c r="E1091" s="3"/>
      <c r="F1091" s="55"/>
      <c r="G1091"/>
      <c r="H1091"/>
    </row>
    <row r="1092" spans="1:8" s="25" customFormat="1">
      <c r="A1092"/>
      <c r="B1092" s="63"/>
      <c r="C1092"/>
      <c r="D1092"/>
      <c r="E1092" s="3"/>
      <c r="F1092" s="55"/>
      <c r="G1092"/>
      <c r="H1092"/>
    </row>
    <row r="1093" spans="1:8" s="25" customFormat="1">
      <c r="A1093"/>
      <c r="B1093" s="63"/>
      <c r="C1093"/>
      <c r="D1093"/>
      <c r="E1093" s="3"/>
      <c r="F1093" s="55"/>
      <c r="G1093"/>
      <c r="H1093"/>
    </row>
    <row r="1094" spans="1:8" s="25" customFormat="1">
      <c r="A1094"/>
      <c r="B1094" s="63"/>
      <c r="C1094"/>
      <c r="D1094"/>
      <c r="E1094" s="3"/>
      <c r="F1094" s="55"/>
      <c r="G1094"/>
      <c r="H1094"/>
    </row>
    <row r="1095" spans="1:8" s="25" customFormat="1">
      <c r="A1095"/>
      <c r="B1095" s="63"/>
      <c r="C1095"/>
      <c r="D1095"/>
      <c r="E1095" s="3"/>
      <c r="F1095" s="55"/>
      <c r="G1095"/>
      <c r="H1095"/>
    </row>
    <row r="1096" spans="1:8" s="25" customFormat="1">
      <c r="A1096"/>
      <c r="B1096" s="63"/>
      <c r="C1096"/>
      <c r="D1096"/>
      <c r="E1096" s="3"/>
      <c r="F1096" s="55"/>
      <c r="G1096"/>
      <c r="H1096"/>
    </row>
    <row r="1097" spans="1:8" s="25" customFormat="1">
      <c r="A1097"/>
      <c r="B1097" s="63"/>
      <c r="C1097"/>
      <c r="D1097"/>
      <c r="E1097" s="3"/>
      <c r="F1097" s="55"/>
      <c r="G1097"/>
      <c r="H1097"/>
    </row>
    <row r="1098" spans="1:8" s="25" customFormat="1">
      <c r="A1098"/>
      <c r="B1098" s="63"/>
      <c r="C1098"/>
      <c r="D1098"/>
      <c r="E1098" s="3"/>
      <c r="F1098" s="55"/>
      <c r="G1098"/>
      <c r="H1098"/>
    </row>
    <row r="1099" spans="1:8" s="25" customFormat="1">
      <c r="A1099"/>
      <c r="B1099" s="63"/>
      <c r="C1099"/>
      <c r="D1099"/>
      <c r="E1099" s="3"/>
      <c r="F1099" s="55"/>
      <c r="G1099"/>
      <c r="H1099"/>
    </row>
    <row r="1100" spans="1:8" s="25" customFormat="1">
      <c r="A1100"/>
      <c r="B1100" s="63"/>
      <c r="C1100"/>
      <c r="D1100"/>
      <c r="E1100" s="3"/>
      <c r="F1100" s="55"/>
      <c r="G1100"/>
      <c r="H1100"/>
    </row>
    <row r="1101" spans="1:8" s="25" customFormat="1">
      <c r="A1101"/>
      <c r="B1101" s="63"/>
      <c r="C1101"/>
      <c r="D1101"/>
      <c r="E1101" s="3"/>
      <c r="F1101" s="55"/>
      <c r="G1101"/>
      <c r="H1101"/>
    </row>
    <row r="1102" spans="1:8" s="25" customFormat="1">
      <c r="A1102"/>
      <c r="B1102" s="63"/>
      <c r="C1102"/>
      <c r="D1102"/>
      <c r="E1102" s="3"/>
      <c r="F1102" s="55"/>
      <c r="G1102"/>
      <c r="H1102"/>
    </row>
    <row r="1103" spans="1:8" s="25" customFormat="1">
      <c r="A1103"/>
      <c r="B1103" s="63"/>
      <c r="C1103"/>
      <c r="D1103"/>
      <c r="E1103" s="3"/>
      <c r="F1103" s="55"/>
      <c r="G1103"/>
      <c r="H1103"/>
    </row>
    <row r="1104" spans="1:8" s="25" customFormat="1">
      <c r="A1104"/>
      <c r="B1104" s="63"/>
      <c r="C1104"/>
      <c r="D1104"/>
      <c r="E1104" s="3"/>
      <c r="F1104" s="55"/>
      <c r="G1104"/>
      <c r="H1104"/>
    </row>
    <row r="1105" spans="1:8" s="25" customFormat="1">
      <c r="A1105"/>
      <c r="B1105" s="63"/>
      <c r="C1105"/>
      <c r="D1105"/>
      <c r="E1105" s="3"/>
      <c r="F1105" s="55"/>
      <c r="G1105"/>
      <c r="H1105"/>
    </row>
    <row r="1106" spans="1:8" s="25" customFormat="1">
      <c r="A1106"/>
      <c r="B1106" s="63"/>
      <c r="C1106"/>
      <c r="D1106"/>
      <c r="E1106" s="3"/>
      <c r="F1106" s="55"/>
      <c r="G1106"/>
      <c r="H1106"/>
    </row>
    <row r="1107" spans="1:8" s="25" customFormat="1">
      <c r="A1107"/>
      <c r="B1107" s="63"/>
      <c r="C1107"/>
      <c r="D1107"/>
      <c r="E1107" s="3"/>
      <c r="F1107" s="55"/>
      <c r="G1107"/>
      <c r="H1107"/>
    </row>
    <row r="1108" spans="1:8">
      <c r="H1108"/>
    </row>
    <row r="1109" spans="1:8">
      <c r="H1109"/>
    </row>
    <row r="1110" spans="1:8">
      <c r="H1110"/>
    </row>
    <row r="1111" spans="1:8">
      <c r="H1111"/>
    </row>
    <row r="1112" spans="1:8">
      <c r="H1112"/>
    </row>
    <row r="1113" spans="1:8">
      <c r="H1113"/>
    </row>
    <row r="1114" spans="1:8">
      <c r="H1114"/>
    </row>
    <row r="1115" spans="1:8">
      <c r="H1115"/>
    </row>
    <row r="1116" spans="1:8">
      <c r="H1116"/>
    </row>
    <row r="1117" spans="1:8">
      <c r="H1117"/>
    </row>
    <row r="1118" spans="1:8">
      <c r="H1118"/>
    </row>
    <row r="1119" spans="1:8">
      <c r="H1119"/>
    </row>
    <row r="1120" spans="1:8">
      <c r="H1120"/>
    </row>
    <row r="1121" spans="8:8">
      <c r="H1121"/>
    </row>
    <row r="1122" spans="8:8">
      <c r="H1122"/>
    </row>
    <row r="1123" spans="8:8">
      <c r="H1123"/>
    </row>
    <row r="1124" spans="8:8">
      <c r="H1124"/>
    </row>
    <row r="1125" spans="8:8">
      <c r="H1125"/>
    </row>
    <row r="1126" spans="8:8">
      <c r="H1126"/>
    </row>
    <row r="1127" spans="8:8">
      <c r="H1127"/>
    </row>
    <row r="1128" spans="8:8">
      <c r="H1128"/>
    </row>
    <row r="1129" spans="8:8">
      <c r="H1129"/>
    </row>
    <row r="1130" spans="8:8">
      <c r="H1130"/>
    </row>
    <row r="1131" spans="8:8">
      <c r="H1131"/>
    </row>
    <row r="1132" spans="8:8">
      <c r="H1132"/>
    </row>
    <row r="1133" spans="8:8">
      <c r="H1133"/>
    </row>
    <row r="1134" spans="8:8">
      <c r="H1134"/>
    </row>
    <row r="1135" spans="8:8">
      <c r="H1135"/>
    </row>
    <row r="1136" spans="8:8">
      <c r="H1136"/>
    </row>
    <row r="1137" spans="8:8">
      <c r="H1137"/>
    </row>
    <row r="1138" spans="8:8">
      <c r="H1138"/>
    </row>
    <row r="1139" spans="8:8">
      <c r="H1139"/>
    </row>
    <row r="1140" spans="8:8">
      <c r="H1140"/>
    </row>
    <row r="1141" spans="8:8">
      <c r="H1141"/>
    </row>
    <row r="1142" spans="8:8">
      <c r="H1142"/>
    </row>
    <row r="1143" spans="8:8">
      <c r="H1143"/>
    </row>
    <row r="1144" spans="8:8">
      <c r="H1144"/>
    </row>
    <row r="1145" spans="8:8">
      <c r="H1145"/>
    </row>
    <row r="1146" spans="8:8">
      <c r="H1146"/>
    </row>
    <row r="1147" spans="8:8">
      <c r="H1147"/>
    </row>
    <row r="1148" spans="8:8">
      <c r="H1148"/>
    </row>
    <row r="1149" spans="8:8">
      <c r="H1149"/>
    </row>
    <row r="1150" spans="8:8">
      <c r="H1150"/>
    </row>
    <row r="1151" spans="8:8">
      <c r="H1151"/>
    </row>
    <row r="1152" spans="8:8">
      <c r="H1152"/>
    </row>
    <row r="1153" spans="8:8">
      <c r="H1153"/>
    </row>
    <row r="1154" spans="8:8">
      <c r="H1154"/>
    </row>
    <row r="1155" spans="8:8">
      <c r="H1155"/>
    </row>
    <row r="1156" spans="8:8">
      <c r="H1156"/>
    </row>
    <row r="1157" spans="8:8">
      <c r="H1157"/>
    </row>
    <row r="1158" spans="8:8">
      <c r="H1158"/>
    </row>
    <row r="1159" spans="8:8">
      <c r="H1159"/>
    </row>
    <row r="1160" spans="8:8">
      <c r="H1160"/>
    </row>
    <row r="1161" spans="8:8">
      <c r="H1161"/>
    </row>
    <row r="1162" spans="8:8">
      <c r="H1162"/>
    </row>
    <row r="1163" spans="8:8">
      <c r="H1163"/>
    </row>
    <row r="1164" spans="8:8">
      <c r="H1164"/>
    </row>
    <row r="1165" spans="8:8">
      <c r="H1165"/>
    </row>
    <row r="1166" spans="8:8">
      <c r="H1166"/>
    </row>
    <row r="1167" spans="8:8">
      <c r="H1167"/>
    </row>
    <row r="1168" spans="8:8">
      <c r="H1168"/>
    </row>
    <row r="1169" spans="8:8">
      <c r="H1169"/>
    </row>
    <row r="1170" spans="8:8">
      <c r="H1170"/>
    </row>
    <row r="1171" spans="8:8">
      <c r="H1171"/>
    </row>
    <row r="1172" spans="8:8">
      <c r="H1172"/>
    </row>
    <row r="1173" spans="8:8">
      <c r="H1173"/>
    </row>
    <row r="1174" spans="8:8">
      <c r="H1174"/>
    </row>
    <row r="1175" spans="8:8">
      <c r="H1175"/>
    </row>
    <row r="1176" spans="8:8">
      <c r="H1176"/>
    </row>
    <row r="1177" spans="8:8">
      <c r="H1177"/>
    </row>
    <row r="1178" spans="8:8">
      <c r="H1178"/>
    </row>
    <row r="1179" spans="8:8">
      <c r="H1179"/>
    </row>
    <row r="1180" spans="8:8">
      <c r="H1180"/>
    </row>
    <row r="1181" spans="8:8">
      <c r="H1181"/>
    </row>
    <row r="1182" spans="8:8">
      <c r="H1182"/>
    </row>
    <row r="1183" spans="8:8">
      <c r="H1183"/>
    </row>
    <row r="1184" spans="8:8">
      <c r="H1184"/>
    </row>
    <row r="1185" spans="8:8">
      <c r="H1185"/>
    </row>
    <row r="1186" spans="8:8">
      <c r="H1186"/>
    </row>
    <row r="1187" spans="8:8">
      <c r="H1187"/>
    </row>
    <row r="1188" spans="8:8">
      <c r="H1188"/>
    </row>
    <row r="1189" spans="8:8">
      <c r="H1189"/>
    </row>
    <row r="1190" spans="8:8">
      <c r="H1190"/>
    </row>
    <row r="1191" spans="8:8">
      <c r="H1191"/>
    </row>
    <row r="1192" spans="8:8">
      <c r="H1192"/>
    </row>
    <row r="1193" spans="8:8">
      <c r="H1193"/>
    </row>
    <row r="1194" spans="8:8">
      <c r="H1194"/>
    </row>
    <row r="1195" spans="8:8">
      <c r="H1195"/>
    </row>
    <row r="1196" spans="8:8">
      <c r="H1196"/>
    </row>
    <row r="1197" spans="8:8">
      <c r="H1197"/>
    </row>
    <row r="1198" spans="8:8">
      <c r="H1198"/>
    </row>
    <row r="1199" spans="8:8">
      <c r="H1199"/>
    </row>
    <row r="1200" spans="8:8">
      <c r="H1200"/>
    </row>
    <row r="1201" spans="7:8">
      <c r="H1201"/>
    </row>
    <row r="1202" spans="7:8">
      <c r="H1202"/>
    </row>
    <row r="1203" spans="7:8">
      <c r="H1203"/>
    </row>
    <row r="1204" spans="7:8">
      <c r="G1204" s="3"/>
      <c r="H1204"/>
    </row>
    <row r="1205" spans="7:8">
      <c r="H1205"/>
    </row>
    <row r="1206" spans="7:8">
      <c r="H1206"/>
    </row>
    <row r="1207" spans="7:8">
      <c r="H1207"/>
    </row>
    <row r="1208" spans="7:8">
      <c r="H1208"/>
    </row>
    <row r="1209" spans="7:8">
      <c r="H1209"/>
    </row>
    <row r="1210" spans="7:8">
      <c r="H1210"/>
    </row>
    <row r="1211" spans="7:8">
      <c r="H1211"/>
    </row>
    <row r="1212" spans="7:8">
      <c r="H1212"/>
    </row>
    <row r="1213" spans="7:8">
      <c r="H1213"/>
    </row>
    <row r="1214" spans="7:8">
      <c r="H1214"/>
    </row>
    <row r="1215" spans="7:8">
      <c r="H1215"/>
    </row>
    <row r="1216" spans="7:8">
      <c r="H1216"/>
    </row>
    <row r="1217" spans="8:8">
      <c r="H1217"/>
    </row>
    <row r="1218" spans="8:8">
      <c r="H1218"/>
    </row>
    <row r="1219" spans="8:8">
      <c r="H1219"/>
    </row>
    <row r="1220" spans="8:8">
      <c r="H1220"/>
    </row>
    <row r="1221" spans="8:8">
      <c r="H1221"/>
    </row>
    <row r="1222" spans="8:8">
      <c r="H1222"/>
    </row>
    <row r="1223" spans="8:8">
      <c r="H1223"/>
    </row>
    <row r="1224" spans="8:8">
      <c r="H1224"/>
    </row>
    <row r="1225" spans="8:8">
      <c r="H1225"/>
    </row>
    <row r="1226" spans="8:8">
      <c r="H1226"/>
    </row>
    <row r="1227" spans="8:8">
      <c r="H1227"/>
    </row>
    <row r="1228" spans="8:8">
      <c r="H1228"/>
    </row>
    <row r="1229" spans="8:8">
      <c r="H1229"/>
    </row>
    <row r="1230" spans="8:8">
      <c r="H1230"/>
    </row>
    <row r="1231" spans="8:8">
      <c r="H1231"/>
    </row>
    <row r="1232" spans="8:8">
      <c r="H1232"/>
    </row>
    <row r="1233" spans="8:8">
      <c r="H1233"/>
    </row>
    <row r="1234" spans="8:8">
      <c r="H1234"/>
    </row>
    <row r="1235" spans="8:8">
      <c r="H1235"/>
    </row>
    <row r="1236" spans="8:8">
      <c r="H1236"/>
    </row>
    <row r="1237" spans="8:8">
      <c r="H1237"/>
    </row>
    <row r="1238" spans="8:8">
      <c r="H1238"/>
    </row>
    <row r="1239" spans="8:8">
      <c r="H1239"/>
    </row>
    <row r="1240" spans="8:8">
      <c r="H1240"/>
    </row>
    <row r="1241" spans="8:8">
      <c r="H1241"/>
    </row>
    <row r="1242" spans="8:8">
      <c r="H1242"/>
    </row>
    <row r="1243" spans="8:8">
      <c r="H1243"/>
    </row>
    <row r="1244" spans="8:8">
      <c r="H1244"/>
    </row>
    <row r="1245" spans="8:8">
      <c r="H1245"/>
    </row>
    <row r="1246" spans="8:8">
      <c r="H1246"/>
    </row>
    <row r="1247" spans="8:8">
      <c r="H1247"/>
    </row>
    <row r="1248" spans="8:8">
      <c r="H1248"/>
    </row>
    <row r="1249" spans="8:8">
      <c r="H1249"/>
    </row>
    <row r="1250" spans="8:8">
      <c r="H1250"/>
    </row>
    <row r="1251" spans="8:8">
      <c r="H1251"/>
    </row>
    <row r="1252" spans="8:8">
      <c r="H1252"/>
    </row>
    <row r="1253" spans="8:8">
      <c r="H1253"/>
    </row>
    <row r="1254" spans="8:8">
      <c r="H1254"/>
    </row>
    <row r="1255" spans="8:8">
      <c r="H1255"/>
    </row>
    <row r="1256" spans="8:8">
      <c r="H1256"/>
    </row>
    <row r="1257" spans="8:8">
      <c r="H1257"/>
    </row>
    <row r="1258" spans="8:8">
      <c r="H1258"/>
    </row>
    <row r="1259" spans="8:8">
      <c r="H1259"/>
    </row>
    <row r="1260" spans="8:8">
      <c r="H1260"/>
    </row>
    <row r="1261" spans="8:8">
      <c r="H1261"/>
    </row>
    <row r="1262" spans="8:8">
      <c r="H1262"/>
    </row>
    <row r="1263" spans="8:8">
      <c r="H1263"/>
    </row>
    <row r="1264" spans="8:8">
      <c r="H1264"/>
    </row>
    <row r="1265" spans="7:8">
      <c r="H1265"/>
    </row>
    <row r="1266" spans="7:8">
      <c r="H1266"/>
    </row>
    <row r="1267" spans="7:8">
      <c r="H1267"/>
    </row>
    <row r="1268" spans="7:8">
      <c r="H1268"/>
    </row>
    <row r="1269" spans="7:8">
      <c r="H1269"/>
    </row>
    <row r="1270" spans="7:8">
      <c r="H1270"/>
    </row>
    <row r="1271" spans="7:8">
      <c r="H1271"/>
    </row>
    <row r="1272" spans="7:8">
      <c r="H1272"/>
    </row>
    <row r="1273" spans="7:8">
      <c r="H1273"/>
    </row>
    <row r="1274" spans="7:8">
      <c r="H1274"/>
    </row>
    <row r="1275" spans="7:8">
      <c r="H1275"/>
    </row>
    <row r="1276" spans="7:8">
      <c r="H1276"/>
    </row>
    <row r="1277" spans="7:8">
      <c r="H1277"/>
    </row>
    <row r="1278" spans="7:8">
      <c r="G1278" s="3"/>
      <c r="H1278"/>
    </row>
    <row r="1279" spans="7:8">
      <c r="H1279"/>
    </row>
    <row r="1280" spans="7:8">
      <c r="H1280"/>
    </row>
    <row r="1281" spans="8:8">
      <c r="H1281"/>
    </row>
    <row r="1282" spans="8:8">
      <c r="H1282"/>
    </row>
    <row r="1283" spans="8:8">
      <c r="H1283"/>
    </row>
    <row r="1284" spans="8:8">
      <c r="H1284"/>
    </row>
    <row r="1285" spans="8:8">
      <c r="H1285"/>
    </row>
    <row r="1286" spans="8:8">
      <c r="H1286"/>
    </row>
    <row r="1287" spans="8:8">
      <c r="H1287"/>
    </row>
    <row r="1288" spans="8:8">
      <c r="H1288"/>
    </row>
    <row r="1289" spans="8:8">
      <c r="H1289"/>
    </row>
    <row r="1290" spans="8:8">
      <c r="H1290"/>
    </row>
    <row r="1291" spans="8:8">
      <c r="H1291"/>
    </row>
    <row r="1292" spans="8:8">
      <c r="H1292"/>
    </row>
    <row r="1293" spans="8:8">
      <c r="H1293"/>
    </row>
    <row r="1294" spans="8:8">
      <c r="H1294"/>
    </row>
    <row r="1295" spans="8:8">
      <c r="H1295"/>
    </row>
    <row r="1296" spans="8:8">
      <c r="H1296"/>
    </row>
    <row r="1297" spans="8:8">
      <c r="H1297"/>
    </row>
    <row r="1298" spans="8:8">
      <c r="H1298"/>
    </row>
    <row r="1299" spans="8:8">
      <c r="H1299"/>
    </row>
    <row r="1300" spans="8:8">
      <c r="H1300"/>
    </row>
    <row r="1301" spans="8:8">
      <c r="H1301"/>
    </row>
    <row r="1302" spans="8:8">
      <c r="H1302"/>
    </row>
    <row r="1303" spans="8:8">
      <c r="H1303"/>
    </row>
    <row r="1304" spans="8:8">
      <c r="H1304"/>
    </row>
    <row r="1305" spans="8:8">
      <c r="H1305"/>
    </row>
    <row r="1306" spans="8:8">
      <c r="H1306"/>
    </row>
    <row r="1307" spans="8:8">
      <c r="H1307"/>
    </row>
    <row r="1308" spans="8:8">
      <c r="H1308"/>
    </row>
    <row r="1309" spans="8:8">
      <c r="H1309"/>
    </row>
    <row r="1310" spans="8:8">
      <c r="H1310"/>
    </row>
    <row r="1311" spans="8:8">
      <c r="H1311"/>
    </row>
    <row r="1312" spans="8:8">
      <c r="H1312"/>
    </row>
    <row r="1313" spans="7:8">
      <c r="H1313"/>
    </row>
    <row r="1314" spans="7:8">
      <c r="H1314"/>
    </row>
    <row r="1315" spans="7:8">
      <c r="H1315"/>
    </row>
    <row r="1316" spans="7:8">
      <c r="H1316"/>
    </row>
    <row r="1317" spans="7:8">
      <c r="H1317"/>
    </row>
    <row r="1318" spans="7:8">
      <c r="H1318"/>
    </row>
    <row r="1319" spans="7:8">
      <c r="H1319"/>
    </row>
    <row r="1320" spans="7:8">
      <c r="H1320"/>
    </row>
    <row r="1321" spans="7:8">
      <c r="H1321"/>
    </row>
    <row r="1322" spans="7:8">
      <c r="H1322"/>
    </row>
    <row r="1323" spans="7:8">
      <c r="H1323"/>
    </row>
    <row r="1324" spans="7:8">
      <c r="H1324"/>
    </row>
    <row r="1325" spans="7:8">
      <c r="H1325"/>
    </row>
    <row r="1326" spans="7:8">
      <c r="H1326"/>
    </row>
    <row r="1327" spans="7:8">
      <c r="H1327"/>
    </row>
    <row r="1328" spans="7:8">
      <c r="G1328" s="3"/>
      <c r="H1328"/>
    </row>
    <row r="1329" spans="8:8">
      <c r="H1329"/>
    </row>
    <row r="1330" spans="8:8">
      <c r="H1330"/>
    </row>
    <row r="1331" spans="8:8">
      <c r="H1331"/>
    </row>
    <row r="1332" spans="8:8">
      <c r="H1332"/>
    </row>
    <row r="1333" spans="8:8">
      <c r="H1333"/>
    </row>
    <row r="1334" spans="8:8">
      <c r="H1334"/>
    </row>
    <row r="1335" spans="8:8">
      <c r="H1335"/>
    </row>
    <row r="1336" spans="8:8">
      <c r="H1336"/>
    </row>
    <row r="1337" spans="8:8">
      <c r="H1337"/>
    </row>
    <row r="1338" spans="8:8">
      <c r="H1338"/>
    </row>
    <row r="1339" spans="8:8">
      <c r="H1339"/>
    </row>
    <row r="1340" spans="8:8">
      <c r="H1340"/>
    </row>
    <row r="1341" spans="8:8">
      <c r="H1341"/>
    </row>
    <row r="1342" spans="8:8">
      <c r="H1342"/>
    </row>
    <row r="1343" spans="8:8">
      <c r="H1343"/>
    </row>
    <row r="1344" spans="8:8">
      <c r="H1344"/>
    </row>
    <row r="1345" spans="8:8">
      <c r="H1345"/>
    </row>
    <row r="1346" spans="8:8">
      <c r="H1346"/>
    </row>
    <row r="1347" spans="8:8">
      <c r="H1347"/>
    </row>
    <row r="1348" spans="8:8">
      <c r="H1348"/>
    </row>
    <row r="1349" spans="8:8">
      <c r="H1349"/>
    </row>
    <row r="1350" spans="8:8">
      <c r="H1350"/>
    </row>
    <row r="1351" spans="8:8">
      <c r="H1351"/>
    </row>
    <row r="1352" spans="8:8">
      <c r="H1352"/>
    </row>
    <row r="1353" spans="8:8">
      <c r="H1353"/>
    </row>
    <row r="1354" spans="8:8">
      <c r="H1354"/>
    </row>
    <row r="1355" spans="8:8">
      <c r="H1355"/>
    </row>
    <row r="1356" spans="8:8">
      <c r="H1356"/>
    </row>
    <row r="1357" spans="8:8">
      <c r="H1357"/>
    </row>
    <row r="1358" spans="8:8">
      <c r="H1358"/>
    </row>
    <row r="1359" spans="8:8">
      <c r="H1359"/>
    </row>
    <row r="1360" spans="8:8">
      <c r="H1360"/>
    </row>
    <row r="1361" spans="8:8">
      <c r="H1361"/>
    </row>
    <row r="1362" spans="8:8">
      <c r="H1362"/>
    </row>
    <row r="1363" spans="8:8">
      <c r="H1363"/>
    </row>
    <row r="1364" spans="8:8">
      <c r="H1364"/>
    </row>
    <row r="1365" spans="8:8">
      <c r="H1365"/>
    </row>
    <row r="1366" spans="8:8">
      <c r="H1366"/>
    </row>
    <row r="1367" spans="8:8">
      <c r="H1367"/>
    </row>
    <row r="1368" spans="8:8">
      <c r="H1368"/>
    </row>
    <row r="1369" spans="8:8">
      <c r="H1369"/>
    </row>
    <row r="1370" spans="8:8">
      <c r="H1370"/>
    </row>
    <row r="1371" spans="8:8">
      <c r="H1371"/>
    </row>
    <row r="1372" spans="8:8">
      <c r="H1372"/>
    </row>
    <row r="1373" spans="8:8">
      <c r="H1373"/>
    </row>
    <row r="1374" spans="8:8">
      <c r="H1374"/>
    </row>
    <row r="1375" spans="8:8">
      <c r="H1375"/>
    </row>
    <row r="1376" spans="8:8">
      <c r="H1376"/>
    </row>
    <row r="1377" spans="8:8">
      <c r="H1377"/>
    </row>
    <row r="1378" spans="8:8">
      <c r="H1378"/>
    </row>
    <row r="1379" spans="8:8">
      <c r="H1379"/>
    </row>
    <row r="1380" spans="8:8">
      <c r="H1380"/>
    </row>
    <row r="1381" spans="8:8">
      <c r="H1381"/>
    </row>
    <row r="1382" spans="8:8">
      <c r="H1382"/>
    </row>
    <row r="1383" spans="8:8">
      <c r="H1383"/>
    </row>
    <row r="1384" spans="8:8">
      <c r="H1384"/>
    </row>
    <row r="1385" spans="8:8">
      <c r="H1385"/>
    </row>
    <row r="1386" spans="8:8">
      <c r="H1386"/>
    </row>
    <row r="1387" spans="8:8">
      <c r="H1387"/>
    </row>
    <row r="1388" spans="8:8">
      <c r="H1388"/>
    </row>
    <row r="1389" spans="8:8">
      <c r="H1389"/>
    </row>
    <row r="1390" spans="8:8">
      <c r="H1390"/>
    </row>
    <row r="1391" spans="8:8">
      <c r="H1391"/>
    </row>
    <row r="1392" spans="8:8">
      <c r="H1392"/>
    </row>
    <row r="1393" spans="8:8">
      <c r="H1393"/>
    </row>
    <row r="1394" spans="8:8">
      <c r="H1394"/>
    </row>
    <row r="1395" spans="8:8">
      <c r="H1395"/>
    </row>
    <row r="1396" spans="8:8">
      <c r="H1396"/>
    </row>
    <row r="1397" spans="8:8">
      <c r="H1397"/>
    </row>
    <row r="1398" spans="8:8">
      <c r="H1398"/>
    </row>
    <row r="1399" spans="8:8">
      <c r="H1399"/>
    </row>
    <row r="1400" spans="8:8">
      <c r="H1400"/>
    </row>
    <row r="1401" spans="8:8">
      <c r="H1401"/>
    </row>
    <row r="1402" spans="8:8">
      <c r="H1402"/>
    </row>
    <row r="1403" spans="8:8">
      <c r="H1403"/>
    </row>
    <row r="1404" spans="8:8">
      <c r="H1404"/>
    </row>
    <row r="1405" spans="8:8">
      <c r="H1405"/>
    </row>
    <row r="1406" spans="8:8">
      <c r="H1406"/>
    </row>
    <row r="1407" spans="8:8">
      <c r="H1407"/>
    </row>
    <row r="1408" spans="8:8">
      <c r="H1408"/>
    </row>
    <row r="1409" spans="8:8">
      <c r="H1409"/>
    </row>
    <row r="1410" spans="8:8">
      <c r="H1410"/>
    </row>
    <row r="1411" spans="8:8">
      <c r="H1411"/>
    </row>
    <row r="1412" spans="8:8">
      <c r="H1412"/>
    </row>
    <row r="1414" spans="8:8">
      <c r="H1414"/>
    </row>
    <row r="1415" spans="8:8">
      <c r="H1415"/>
    </row>
    <row r="1416" spans="8:8">
      <c r="H1416"/>
    </row>
    <row r="1417" spans="8:8">
      <c r="H1417"/>
    </row>
    <row r="1418" spans="8:8">
      <c r="H1418"/>
    </row>
    <row r="1419" spans="8:8">
      <c r="H1419"/>
    </row>
    <row r="1420" spans="8:8">
      <c r="H1420"/>
    </row>
    <row r="1422" spans="8:8">
      <c r="H1422"/>
    </row>
    <row r="1423" spans="8:8">
      <c r="H1423"/>
    </row>
    <row r="1424" spans="8:8">
      <c r="H1424"/>
    </row>
    <row r="1425" spans="8:8">
      <c r="H1425"/>
    </row>
    <row r="1426" spans="8:8">
      <c r="H1426"/>
    </row>
    <row r="1427" spans="8:8">
      <c r="H1427"/>
    </row>
    <row r="1428" spans="8:8">
      <c r="H1428"/>
    </row>
    <row r="1429" spans="8:8">
      <c r="H1429"/>
    </row>
    <row r="1430" spans="8:8">
      <c r="H1430"/>
    </row>
    <row r="1431" spans="8:8">
      <c r="H1431"/>
    </row>
    <row r="1432" spans="8:8">
      <c r="H1432"/>
    </row>
    <row r="1433" spans="8:8">
      <c r="H1433"/>
    </row>
    <row r="1434" spans="8:8">
      <c r="H1434"/>
    </row>
    <row r="1435" spans="8:8">
      <c r="H1435"/>
    </row>
    <row r="1436" spans="8:8">
      <c r="H1436"/>
    </row>
    <row r="1437" spans="8:8">
      <c r="H1437"/>
    </row>
    <row r="1438" spans="8:8">
      <c r="H1438"/>
    </row>
    <row r="1439" spans="8:8">
      <c r="H1439"/>
    </row>
    <row r="1440" spans="8:8">
      <c r="H1440"/>
    </row>
    <row r="1441" spans="8:8">
      <c r="H1441"/>
    </row>
    <row r="1442" spans="8:8">
      <c r="H1442"/>
    </row>
    <row r="1443" spans="8:8">
      <c r="H1443"/>
    </row>
    <row r="1444" spans="8:8">
      <c r="H1444"/>
    </row>
    <row r="1445" spans="8:8">
      <c r="H1445"/>
    </row>
    <row r="1446" spans="8:8">
      <c r="H1446"/>
    </row>
    <row r="1447" spans="8:8">
      <c r="H1447"/>
    </row>
    <row r="1448" spans="8:8">
      <c r="H1448"/>
    </row>
    <row r="1449" spans="8:8">
      <c r="H1449"/>
    </row>
    <row r="1450" spans="8:8">
      <c r="H1450"/>
    </row>
    <row r="1451" spans="8:8">
      <c r="H1451"/>
    </row>
    <row r="1452" spans="8:8">
      <c r="H1452"/>
    </row>
    <row r="1453" spans="8:8">
      <c r="H1453"/>
    </row>
    <row r="1454" spans="8:8">
      <c r="H1454"/>
    </row>
  </sheetData>
  <sortState xmlns:xlrd2="http://schemas.microsoft.com/office/spreadsheetml/2017/richdata2" ref="A4:D124">
    <sortCondition ref="A4:A124"/>
  </sortState>
  <mergeCells count="3">
    <mergeCell ref="K11:K12"/>
    <mergeCell ref="K19:L19"/>
    <mergeCell ref="J22:L22"/>
  </mergeCells>
  <pageMargins left="0.511811024" right="0.511811024" top="0.78740157499999996" bottom="0.78740157499999996" header="0.31496062000000002" footer="0.31496062000000002"/>
  <pageSetup paperSize="9" orientation="portrait" r:id="rId1"/>
  <headerFooter>
    <oddHeader>&amp;R&amp;"Calibri"&amp;10&amp;K000000#interna&amp;1#</oddHead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CZ49"/>
  <sheetViews>
    <sheetView tabSelected="1" topLeftCell="CF1" zoomScaleNormal="100" workbookViewId="0">
      <selection activeCell="CZ7" sqref="CZ7"/>
    </sheetView>
  </sheetViews>
  <sheetFormatPr defaultRowHeight="15"/>
  <cols>
    <col min="1" max="1" width="11.5703125" bestFit="1" customWidth="1"/>
    <col min="2" max="2" width="55" bestFit="1" customWidth="1"/>
    <col min="3" max="3" width="8.42578125" customWidth="1"/>
    <col min="4" max="4" width="6.42578125" customWidth="1"/>
    <col min="5" max="5" width="8.42578125" customWidth="1"/>
    <col min="6" max="6" width="4.5703125" bestFit="1" customWidth="1"/>
    <col min="7" max="7" width="8.42578125" customWidth="1"/>
    <col min="8" max="8" width="4.5703125" bestFit="1" customWidth="1"/>
    <col min="9" max="9" width="8.42578125" customWidth="1"/>
    <col min="10" max="10" width="4.5703125" bestFit="1" customWidth="1"/>
    <col min="11" max="11" width="8.5703125" customWidth="1"/>
    <col min="12" max="12" width="4.5703125" bestFit="1" customWidth="1"/>
    <col min="13" max="13" width="7.5703125" customWidth="1"/>
    <col min="14" max="14" width="5.140625" customWidth="1"/>
    <col min="15" max="15" width="6.140625" customWidth="1"/>
    <col min="16" max="16" width="5.140625" customWidth="1"/>
    <col min="17" max="17" width="6.140625" customWidth="1"/>
    <col min="18" max="18" width="5.42578125" customWidth="1"/>
    <col min="19" max="23" width="5.85546875" customWidth="1"/>
    <col min="24" max="24" width="5.140625" customWidth="1"/>
    <col min="25" max="25" width="5.85546875" customWidth="1"/>
    <col min="26" max="26" width="4.42578125" customWidth="1"/>
    <col min="27" max="27" width="5.85546875" customWidth="1"/>
    <col min="28" max="28" width="4.42578125" customWidth="1"/>
    <col min="29" max="29" width="5.28515625" customWidth="1"/>
    <col min="30" max="30" width="5.85546875" customWidth="1"/>
    <col min="31" max="31" width="7.140625" customWidth="1"/>
    <col min="32" max="32" width="6.42578125" customWidth="1"/>
  </cols>
  <sheetData>
    <row r="1" spans="2:104">
      <c r="C1" s="179" t="s">
        <v>17934</v>
      </c>
      <c r="D1" s="179"/>
      <c r="E1" s="138" t="s">
        <v>17856</v>
      </c>
      <c r="F1" s="138"/>
      <c r="G1" s="146" t="s">
        <v>17223</v>
      </c>
      <c r="H1" s="146"/>
      <c r="I1" s="147" t="s">
        <v>17017</v>
      </c>
      <c r="J1" s="147"/>
      <c r="K1" s="145" t="s">
        <v>16916</v>
      </c>
      <c r="L1" s="145"/>
      <c r="M1" s="148" t="s">
        <v>16855</v>
      </c>
      <c r="N1" s="148"/>
      <c r="O1" s="138" t="s">
        <v>16708</v>
      </c>
      <c r="P1" s="138"/>
      <c r="Q1" s="146" t="s">
        <v>16706</v>
      </c>
      <c r="R1" s="146"/>
      <c r="S1" s="154" t="s">
        <v>16260</v>
      </c>
      <c r="T1" s="154"/>
      <c r="U1" s="151" t="s">
        <v>16101</v>
      </c>
      <c r="V1" s="151"/>
      <c r="W1" s="146" t="s">
        <v>15802</v>
      </c>
      <c r="X1" s="146"/>
      <c r="Y1" s="153" t="s">
        <v>15129</v>
      </c>
      <c r="Z1" s="153"/>
      <c r="AA1" s="155" t="s">
        <v>14762</v>
      </c>
      <c r="AB1" s="155"/>
      <c r="AC1" s="151" t="s">
        <v>14354</v>
      </c>
      <c r="AD1" s="151"/>
      <c r="AE1" s="153" t="s">
        <v>14273</v>
      </c>
      <c r="AF1" s="153"/>
      <c r="AG1" s="155" t="s">
        <v>13955</v>
      </c>
      <c r="AH1" s="155"/>
      <c r="AI1" s="179" t="s">
        <v>13954</v>
      </c>
      <c r="AJ1" s="179"/>
      <c r="AK1" s="156" t="s">
        <v>13953</v>
      </c>
      <c r="AL1" s="156"/>
      <c r="AM1" s="146" t="s">
        <v>13599</v>
      </c>
      <c r="AN1" s="146"/>
      <c r="AO1" s="157" t="s">
        <v>13193</v>
      </c>
      <c r="AP1" s="157"/>
      <c r="AQ1" s="151" t="s">
        <v>12988</v>
      </c>
      <c r="AR1" s="151"/>
      <c r="AS1" s="155" t="s">
        <v>12853</v>
      </c>
      <c r="AT1" s="155"/>
      <c r="AU1" s="174" t="s">
        <v>12767</v>
      </c>
      <c r="AV1" s="174"/>
      <c r="AW1" s="156" t="s">
        <v>12613</v>
      </c>
      <c r="AX1" s="156"/>
      <c r="AY1" s="147" t="s">
        <v>12386</v>
      </c>
      <c r="AZ1" s="147"/>
      <c r="BA1" s="157" t="s">
        <v>12268</v>
      </c>
      <c r="BB1" s="157"/>
      <c r="BC1" s="156" t="s">
        <v>12267</v>
      </c>
      <c r="BD1" s="156"/>
      <c r="BE1" s="155" t="s">
        <v>12126</v>
      </c>
      <c r="BF1" s="155"/>
      <c r="BG1" s="174" t="s">
        <v>11923</v>
      </c>
      <c r="BH1" s="174"/>
      <c r="BI1" s="172" t="s">
        <v>11760</v>
      </c>
      <c r="BJ1" s="172"/>
      <c r="BK1" s="174" t="s">
        <v>11614</v>
      </c>
      <c r="BL1" s="174"/>
      <c r="BM1" s="151" t="s">
        <v>11523</v>
      </c>
      <c r="BN1" s="151"/>
      <c r="BO1" s="154" t="s">
        <v>11210</v>
      </c>
      <c r="BP1" s="154"/>
      <c r="BQ1" s="173" t="s">
        <v>11090</v>
      </c>
      <c r="BR1" s="173"/>
      <c r="BS1" s="147" t="s">
        <v>7235</v>
      </c>
      <c r="BT1" s="147"/>
      <c r="BU1" s="166" t="s">
        <v>4255</v>
      </c>
      <c r="BV1" s="166"/>
      <c r="BW1" s="157" t="s">
        <v>4254</v>
      </c>
      <c r="BX1" s="157"/>
      <c r="BY1" s="156" t="s">
        <v>3964</v>
      </c>
      <c r="BZ1" s="156"/>
      <c r="CA1" s="146" t="s">
        <v>3766</v>
      </c>
      <c r="CB1" s="146"/>
      <c r="CC1" s="169" t="s">
        <v>2679</v>
      </c>
      <c r="CD1" s="169"/>
      <c r="CE1" s="166" t="s">
        <v>2680</v>
      </c>
      <c r="CF1" s="166"/>
      <c r="CG1" s="157" t="s">
        <v>2681</v>
      </c>
      <c r="CH1" s="157"/>
      <c r="CI1" s="156" t="s">
        <v>2682</v>
      </c>
      <c r="CJ1" s="156"/>
      <c r="CK1" s="146" t="s">
        <v>2683</v>
      </c>
      <c r="CL1" s="146"/>
      <c r="CM1" s="169" t="s">
        <v>2684</v>
      </c>
      <c r="CN1" s="169"/>
      <c r="CO1" s="166" t="s">
        <v>2685</v>
      </c>
      <c r="CP1" s="166"/>
      <c r="CQ1" s="157" t="s">
        <v>2686</v>
      </c>
      <c r="CR1" s="157"/>
      <c r="CS1" s="156" t="s">
        <v>2687</v>
      </c>
      <c r="CT1" s="156"/>
      <c r="CU1" s="146" t="s">
        <v>2688</v>
      </c>
      <c r="CV1" s="146"/>
      <c r="CW1" s="169" t="s">
        <v>2689</v>
      </c>
      <c r="CX1" s="169"/>
      <c r="CY1" s="166" t="s">
        <v>3768</v>
      </c>
      <c r="CZ1" s="166"/>
    </row>
    <row r="2" spans="2:104" ht="15.75" thickBot="1">
      <c r="B2" s="2"/>
      <c r="C2" s="139">
        <v>45070</v>
      </c>
      <c r="D2" s="139"/>
      <c r="E2" s="139">
        <v>45063</v>
      </c>
      <c r="F2" s="139"/>
      <c r="G2" s="139">
        <v>45056</v>
      </c>
      <c r="H2" s="139"/>
      <c r="I2" s="139">
        <v>45049</v>
      </c>
      <c r="J2" s="139"/>
      <c r="K2" s="139">
        <v>45042</v>
      </c>
      <c r="L2" s="139"/>
      <c r="M2" s="149">
        <v>45035</v>
      </c>
      <c r="N2" s="149"/>
      <c r="O2" s="150">
        <v>45021</v>
      </c>
      <c r="P2" s="150"/>
      <c r="Q2" s="150">
        <v>45014</v>
      </c>
      <c r="R2" s="150"/>
      <c r="S2" s="150">
        <v>45000</v>
      </c>
      <c r="T2" s="150"/>
      <c r="U2" s="150">
        <v>44993</v>
      </c>
      <c r="V2" s="152"/>
      <c r="W2" s="150">
        <v>44986</v>
      </c>
      <c r="X2" s="152"/>
      <c r="Y2" s="150">
        <v>44972</v>
      </c>
      <c r="Z2" s="152"/>
      <c r="AA2" s="150">
        <v>44965</v>
      </c>
      <c r="AB2" s="152"/>
      <c r="AC2" s="150">
        <v>44958</v>
      </c>
      <c r="AD2" s="152"/>
      <c r="AE2" s="150">
        <v>44937</v>
      </c>
      <c r="AF2" s="152"/>
      <c r="AG2" s="150">
        <v>44917</v>
      </c>
      <c r="AH2" s="152"/>
      <c r="AI2" s="150">
        <v>44916</v>
      </c>
      <c r="AJ2" s="152"/>
      <c r="AK2" s="150">
        <v>44909</v>
      </c>
      <c r="AL2" s="152"/>
      <c r="AM2" s="150">
        <v>44902</v>
      </c>
      <c r="AN2" s="152"/>
      <c r="AO2" s="150">
        <v>44881</v>
      </c>
      <c r="AP2" s="152"/>
      <c r="AQ2" s="150">
        <v>44868</v>
      </c>
      <c r="AR2" s="152"/>
      <c r="AS2" s="150">
        <v>44860</v>
      </c>
      <c r="AT2" s="152"/>
      <c r="AU2" s="150">
        <v>44853</v>
      </c>
      <c r="AV2" s="152"/>
      <c r="AW2" s="150">
        <v>44839</v>
      </c>
      <c r="AX2" s="152"/>
      <c r="AY2" s="150">
        <v>44832</v>
      </c>
      <c r="AZ2" s="152"/>
      <c r="BA2" s="150">
        <v>44825</v>
      </c>
      <c r="BB2" s="152"/>
      <c r="BC2" s="150">
        <v>44818</v>
      </c>
      <c r="BD2" s="152"/>
      <c r="BE2" s="150">
        <v>44797</v>
      </c>
      <c r="BF2" s="152"/>
      <c r="BG2" s="150">
        <v>44790</v>
      </c>
      <c r="BH2" s="152"/>
      <c r="BI2" s="150">
        <v>44783</v>
      </c>
      <c r="BJ2" s="152"/>
      <c r="BK2" s="150">
        <v>44776</v>
      </c>
      <c r="BL2" s="152"/>
      <c r="BM2" s="150">
        <v>44769</v>
      </c>
      <c r="BN2" s="150"/>
      <c r="BO2" s="150">
        <v>44762</v>
      </c>
      <c r="BP2" s="152"/>
      <c r="BQ2" s="150">
        <v>44755</v>
      </c>
      <c r="BR2" s="150"/>
      <c r="BS2" s="150">
        <v>44748</v>
      </c>
      <c r="BT2" s="150"/>
      <c r="BU2" s="167">
        <v>44741</v>
      </c>
      <c r="BV2" s="168"/>
      <c r="BW2" s="160">
        <v>44734</v>
      </c>
      <c r="BX2" s="161"/>
      <c r="BY2" s="162">
        <v>44720</v>
      </c>
      <c r="BZ2" s="163"/>
      <c r="CA2" s="164">
        <v>44706</v>
      </c>
      <c r="CB2" s="165"/>
      <c r="CC2" s="170">
        <v>44699</v>
      </c>
      <c r="CD2" s="171"/>
      <c r="CE2" s="167">
        <v>44692</v>
      </c>
      <c r="CF2" s="168"/>
      <c r="CG2" s="160">
        <v>44685</v>
      </c>
      <c r="CH2" s="161"/>
      <c r="CI2" s="162">
        <v>44647</v>
      </c>
      <c r="CJ2" s="163"/>
      <c r="CK2" s="164">
        <v>44671</v>
      </c>
      <c r="CL2" s="165"/>
      <c r="CM2" s="170">
        <v>44664</v>
      </c>
      <c r="CN2" s="171"/>
      <c r="CO2" s="167">
        <v>44657</v>
      </c>
      <c r="CP2" s="168"/>
      <c r="CQ2" s="160">
        <v>44650</v>
      </c>
      <c r="CR2" s="161"/>
      <c r="CS2" s="162">
        <v>44643</v>
      </c>
      <c r="CT2" s="163"/>
      <c r="CU2" s="164">
        <v>44636</v>
      </c>
      <c r="CV2" s="165"/>
      <c r="CW2" s="170">
        <v>44629</v>
      </c>
      <c r="CX2" s="171"/>
      <c r="CY2" s="167">
        <v>44629</v>
      </c>
      <c r="CZ2" s="168"/>
    </row>
    <row r="3" spans="2:104">
      <c r="B3" s="8" t="s">
        <v>8</v>
      </c>
      <c r="C3" s="140">
        <v>150</v>
      </c>
      <c r="D3" s="140"/>
      <c r="E3" s="140">
        <v>562</v>
      </c>
      <c r="F3" s="140"/>
      <c r="G3" s="140">
        <v>223</v>
      </c>
      <c r="H3" s="140"/>
      <c r="I3" s="140">
        <v>147</v>
      </c>
      <c r="J3" s="140"/>
      <c r="K3" s="140">
        <v>50</v>
      </c>
      <c r="L3" s="140"/>
      <c r="M3" s="140">
        <v>161</v>
      </c>
      <c r="N3" s="140"/>
      <c r="O3" s="140">
        <v>221</v>
      </c>
      <c r="P3" s="140"/>
      <c r="Q3" s="140">
        <v>178</v>
      </c>
      <c r="R3" s="140"/>
      <c r="S3" s="140">
        <v>139</v>
      </c>
      <c r="T3" s="140"/>
      <c r="U3" s="140">
        <v>272</v>
      </c>
      <c r="V3" s="140"/>
      <c r="W3" s="140">
        <v>495</v>
      </c>
      <c r="X3" s="140"/>
      <c r="Y3" s="140">
        <v>269</v>
      </c>
      <c r="Z3" s="140"/>
      <c r="AA3" s="140">
        <v>322</v>
      </c>
      <c r="AB3" s="140"/>
      <c r="AC3" s="140">
        <v>86</v>
      </c>
      <c r="AD3" s="140"/>
      <c r="AE3" s="140">
        <v>83</v>
      </c>
      <c r="AF3" s="140"/>
      <c r="AG3" s="140">
        <v>241</v>
      </c>
      <c r="AH3" s="140"/>
      <c r="AI3" s="140">
        <v>153</v>
      </c>
      <c r="AJ3" s="140"/>
      <c r="AK3" s="140">
        <v>254</v>
      </c>
      <c r="AL3" s="140"/>
      <c r="AM3" s="140">
        <v>229</v>
      </c>
      <c r="AN3" s="140"/>
      <c r="AO3" s="140">
        <v>181</v>
      </c>
      <c r="AP3" s="140"/>
      <c r="AQ3" s="140">
        <v>181</v>
      </c>
      <c r="AR3" s="140"/>
      <c r="AS3" s="140">
        <v>124</v>
      </c>
      <c r="AT3" s="140"/>
      <c r="AU3" s="140">
        <v>186</v>
      </c>
      <c r="AV3" s="140"/>
      <c r="AW3" s="140">
        <v>228</v>
      </c>
      <c r="AX3" s="140"/>
      <c r="AY3" s="140">
        <v>114</v>
      </c>
      <c r="AZ3" s="140"/>
      <c r="BA3" s="140">
        <v>82</v>
      </c>
      <c r="BB3" s="140"/>
      <c r="BC3" s="14">
        <v>180</v>
      </c>
      <c r="BD3" s="14"/>
      <c r="BE3" s="140">
        <v>145</v>
      </c>
      <c r="BF3" s="140"/>
      <c r="BG3" s="140">
        <v>168</v>
      </c>
      <c r="BH3" s="140"/>
      <c r="BI3" s="140">
        <v>199</v>
      </c>
      <c r="BJ3" s="140"/>
      <c r="BK3" s="140">
        <v>88</v>
      </c>
      <c r="BL3" s="140"/>
      <c r="BM3" s="140">
        <v>148</v>
      </c>
      <c r="BN3" s="140"/>
      <c r="BO3" s="42">
        <v>155</v>
      </c>
      <c r="BP3" s="8"/>
      <c r="BQ3" s="141">
        <v>128</v>
      </c>
      <c r="BR3" s="142"/>
      <c r="BS3" s="158">
        <v>96</v>
      </c>
      <c r="BT3" s="159"/>
      <c r="BU3" s="158">
        <v>141</v>
      </c>
      <c r="BV3" s="159"/>
      <c r="BW3" s="158">
        <v>177</v>
      </c>
      <c r="BX3" s="159"/>
      <c r="BY3" s="158">
        <v>107</v>
      </c>
      <c r="BZ3" s="159"/>
      <c r="CA3" s="158">
        <v>414</v>
      </c>
      <c r="CB3" s="159"/>
      <c r="CC3" s="158">
        <v>82</v>
      </c>
      <c r="CD3" s="159"/>
      <c r="CE3" s="158">
        <v>74</v>
      </c>
      <c r="CF3" s="159"/>
      <c r="CG3" s="158">
        <v>255</v>
      </c>
      <c r="CH3" s="159"/>
      <c r="CI3" s="158">
        <v>163</v>
      </c>
      <c r="CJ3" s="159"/>
      <c r="CK3" s="158">
        <v>138</v>
      </c>
      <c r="CL3" s="159"/>
      <c r="CM3" s="158">
        <v>211</v>
      </c>
      <c r="CN3" s="159"/>
      <c r="CO3" s="158">
        <v>217</v>
      </c>
      <c r="CP3" s="159"/>
      <c r="CQ3" s="158">
        <v>202</v>
      </c>
      <c r="CR3" s="159"/>
      <c r="CS3" s="158">
        <v>213</v>
      </c>
      <c r="CT3" s="159"/>
      <c r="CU3" s="158">
        <v>225</v>
      </c>
      <c r="CV3" s="159"/>
      <c r="CW3" s="158">
        <v>163</v>
      </c>
      <c r="CX3" s="159"/>
      <c r="CY3" s="158">
        <v>133</v>
      </c>
      <c r="CZ3" s="159"/>
    </row>
    <row r="4" spans="2:104">
      <c r="B4" s="4" t="s">
        <v>9</v>
      </c>
      <c r="C4" s="43">
        <v>97</v>
      </c>
      <c r="D4" s="31">
        <f t="shared" ref="D4:L9" si="0">C4/C$3</f>
        <v>0.64666666666666661</v>
      </c>
      <c r="E4" s="43">
        <v>367</v>
      </c>
      <c r="F4" s="31">
        <f t="shared" si="0"/>
        <v>0.65302491103202842</v>
      </c>
      <c r="G4" s="43">
        <v>165</v>
      </c>
      <c r="H4" s="31">
        <f t="shared" si="0"/>
        <v>0.73991031390134532</v>
      </c>
      <c r="I4" s="43">
        <v>104</v>
      </c>
      <c r="J4" s="31">
        <f t="shared" si="0"/>
        <v>0.70748299319727892</v>
      </c>
      <c r="K4" s="43">
        <v>17</v>
      </c>
      <c r="L4" s="31">
        <f t="shared" si="0"/>
        <v>0.34</v>
      </c>
      <c r="M4" s="43">
        <v>105</v>
      </c>
      <c r="N4" s="31">
        <f t="shared" ref="N4:N9" si="1">M4/M$3</f>
        <v>0.65217391304347827</v>
      </c>
      <c r="O4" s="43">
        <v>143</v>
      </c>
      <c r="P4" s="31">
        <f t="shared" ref="P4:AB9" si="2">O4/O$3</f>
        <v>0.6470588235294118</v>
      </c>
      <c r="Q4" s="43">
        <v>113</v>
      </c>
      <c r="R4" s="31">
        <f t="shared" si="2"/>
        <v>0.6348314606741573</v>
      </c>
      <c r="S4" s="43">
        <v>89</v>
      </c>
      <c r="T4" s="31">
        <f t="shared" si="2"/>
        <v>0.64028776978417268</v>
      </c>
      <c r="U4" s="43">
        <v>174</v>
      </c>
      <c r="V4" s="31">
        <f t="shared" si="2"/>
        <v>0.63970588235294112</v>
      </c>
      <c r="W4" s="43">
        <v>364</v>
      </c>
      <c r="X4" s="31">
        <f t="shared" si="2"/>
        <v>0.73535353535353531</v>
      </c>
      <c r="Y4" s="43">
        <v>204</v>
      </c>
      <c r="Z4" s="31">
        <f t="shared" si="2"/>
        <v>0.75836431226765799</v>
      </c>
      <c r="AA4" s="43">
        <v>234</v>
      </c>
      <c r="AB4" s="31">
        <f t="shared" si="2"/>
        <v>0.72670807453416153</v>
      </c>
      <c r="AC4" s="43">
        <v>47</v>
      </c>
      <c r="AE4" s="43">
        <v>54</v>
      </c>
      <c r="AF4" s="31">
        <f t="shared" ref="AF4:AP9" si="3">AE4/AE$3</f>
        <v>0.6506024096385542</v>
      </c>
      <c r="AG4" s="43">
        <v>199</v>
      </c>
      <c r="AH4" s="31">
        <f t="shared" si="3"/>
        <v>0.82572614107883813</v>
      </c>
      <c r="AI4" s="43">
        <v>110</v>
      </c>
      <c r="AJ4" s="31">
        <f t="shared" si="3"/>
        <v>0.71895424836601307</v>
      </c>
      <c r="AK4" s="43">
        <v>169</v>
      </c>
      <c r="AL4" s="31">
        <f t="shared" si="3"/>
        <v>0.66535433070866146</v>
      </c>
      <c r="AM4" s="43">
        <v>188</v>
      </c>
      <c r="AN4" s="31">
        <f t="shared" si="3"/>
        <v>0.82096069868995636</v>
      </c>
      <c r="AO4" s="43">
        <v>137</v>
      </c>
      <c r="AP4" s="31">
        <f t="shared" si="3"/>
        <v>0.75690607734806625</v>
      </c>
      <c r="AQ4" s="43">
        <v>145</v>
      </c>
      <c r="AR4" s="31">
        <f t="shared" ref="AR4:BP9" si="4">AQ4/AQ$3</f>
        <v>0.80110497237569056</v>
      </c>
      <c r="AS4" s="43">
        <v>92</v>
      </c>
      <c r="AT4" s="31">
        <f t="shared" si="4"/>
        <v>0.74193548387096775</v>
      </c>
      <c r="AU4" s="43">
        <v>123</v>
      </c>
      <c r="AV4" s="31">
        <f t="shared" si="4"/>
        <v>0.66129032258064513</v>
      </c>
      <c r="AW4" s="43">
        <v>171</v>
      </c>
      <c r="AX4" s="31">
        <f t="shared" si="4"/>
        <v>0.75</v>
      </c>
      <c r="AY4" s="43">
        <v>86</v>
      </c>
      <c r="AZ4" s="31">
        <f t="shared" si="4"/>
        <v>0.75438596491228072</v>
      </c>
      <c r="BA4" s="43">
        <v>46</v>
      </c>
      <c r="BB4" s="31">
        <f t="shared" si="4"/>
        <v>0.56097560975609762</v>
      </c>
      <c r="BC4" s="43">
        <v>115</v>
      </c>
      <c r="BD4" s="31">
        <f t="shared" si="4"/>
        <v>0.63888888888888884</v>
      </c>
      <c r="BE4" s="43">
        <v>90</v>
      </c>
      <c r="BF4" s="31">
        <f t="shared" si="4"/>
        <v>0.62068965517241381</v>
      </c>
      <c r="BG4" s="43">
        <v>98</v>
      </c>
      <c r="BH4" s="31">
        <f t="shared" si="4"/>
        <v>0.58333333333333337</v>
      </c>
      <c r="BI4" s="43">
        <v>125</v>
      </c>
      <c r="BJ4" s="31">
        <f t="shared" si="4"/>
        <v>0.62814070351758799</v>
      </c>
      <c r="BK4" s="43">
        <v>45</v>
      </c>
      <c r="BL4" s="31">
        <f t="shared" si="4"/>
        <v>0.51136363636363635</v>
      </c>
      <c r="BM4" s="43">
        <v>105</v>
      </c>
      <c r="BN4" s="31">
        <f t="shared" si="4"/>
        <v>0.70945945945945943</v>
      </c>
      <c r="BO4" s="43">
        <v>94</v>
      </c>
      <c r="BP4" s="31">
        <f t="shared" si="4"/>
        <v>0.6064516129032258</v>
      </c>
      <c r="BQ4">
        <v>79</v>
      </c>
      <c r="BR4" s="31">
        <f t="shared" ref="BR4:BR9" si="5">BQ4/BQ$3</f>
        <v>0.6171875</v>
      </c>
      <c r="BS4" s="43">
        <v>76</v>
      </c>
      <c r="BT4" s="31">
        <f t="shared" ref="BT4:BT9" si="6">BS4/$BS$3</f>
        <v>0.79166666666666663</v>
      </c>
      <c r="BU4" s="30">
        <v>114</v>
      </c>
      <c r="BV4" s="31">
        <f t="shared" ref="BV4:BV9" si="7">BU4/$BU$3</f>
        <v>0.80851063829787229</v>
      </c>
      <c r="BW4" s="30">
        <v>117</v>
      </c>
      <c r="BX4" s="31">
        <f t="shared" ref="BX4:BX9" si="8">BW4/$BW$3</f>
        <v>0.66101694915254239</v>
      </c>
      <c r="BY4" s="30">
        <v>77</v>
      </c>
      <c r="BZ4" s="31">
        <f t="shared" ref="BZ4:BZ9" si="9">BY4/$BY$3</f>
        <v>0.71962616822429903</v>
      </c>
      <c r="CA4" s="30">
        <v>342</v>
      </c>
      <c r="CB4" s="31">
        <f t="shared" ref="CB4:CB9" si="10">CA4/$CA$3</f>
        <v>0.82608695652173914</v>
      </c>
      <c r="CC4" s="30">
        <v>71</v>
      </c>
      <c r="CD4" s="31">
        <f t="shared" ref="CD4:CD9" si="11">CC4/$CC$3</f>
        <v>0.86585365853658536</v>
      </c>
      <c r="CE4" s="30">
        <v>67</v>
      </c>
      <c r="CF4" s="31">
        <f t="shared" ref="CF4:CF9" si="12">CE4/$CE$3</f>
        <v>0.90540540540540537</v>
      </c>
      <c r="CG4" s="30">
        <v>202</v>
      </c>
      <c r="CH4" s="31">
        <f t="shared" ref="CH4:CH9" si="13">CG4/$CG$3</f>
        <v>0.792156862745098</v>
      </c>
      <c r="CI4" s="30">
        <v>140</v>
      </c>
      <c r="CJ4" s="31">
        <f t="shared" ref="CJ4:CJ9" si="14">CI4/$CI$3</f>
        <v>0.85889570552147243</v>
      </c>
      <c r="CK4" s="30">
        <v>102</v>
      </c>
      <c r="CL4" s="31">
        <f t="shared" ref="CL4:CL9" si="15">CK4/$CK$3</f>
        <v>0.73913043478260865</v>
      </c>
      <c r="CM4" s="30">
        <v>188</v>
      </c>
      <c r="CN4" s="31">
        <f t="shared" ref="CN4:CN9" si="16">CM4/$CM$3</f>
        <v>0.89099526066350709</v>
      </c>
      <c r="CO4" s="30">
        <v>187</v>
      </c>
      <c r="CP4" s="31">
        <f t="shared" ref="CP4:CP9" si="17">CO4/$CO$3</f>
        <v>0.86175115207373276</v>
      </c>
      <c r="CQ4" s="30">
        <v>182</v>
      </c>
      <c r="CR4" s="31">
        <f t="shared" ref="CR4:CR9" si="18">CQ4/$CQ$3</f>
        <v>0.90099009900990101</v>
      </c>
      <c r="CS4" s="25">
        <v>176</v>
      </c>
      <c r="CT4" s="31">
        <f t="shared" ref="CT4:CT9" si="19">CS4/$CS$3</f>
        <v>0.82629107981220662</v>
      </c>
      <c r="CU4" s="25">
        <v>178</v>
      </c>
      <c r="CV4" s="31">
        <f t="shared" ref="CV4:CV9" si="20">CU4/$CU$3</f>
        <v>0.7911111111111111</v>
      </c>
      <c r="CW4" s="25">
        <v>149</v>
      </c>
      <c r="CX4" s="31">
        <f t="shared" ref="CX4:CX9" si="21">CW4/$CW$3</f>
        <v>0.91411042944785281</v>
      </c>
      <c r="CY4" s="25"/>
      <c r="CZ4" s="31">
        <f t="shared" ref="CZ4:CZ9" si="22">CY4/$CW$3</f>
        <v>0</v>
      </c>
    </row>
    <row r="5" spans="2:104">
      <c r="B5" s="10" t="s">
        <v>15</v>
      </c>
      <c r="C5" s="45">
        <v>50</v>
      </c>
      <c r="D5" s="31">
        <f t="shared" si="0"/>
        <v>0.33333333333333331</v>
      </c>
      <c r="E5" s="45">
        <v>173</v>
      </c>
      <c r="F5" s="31">
        <f t="shared" si="0"/>
        <v>0.30782918149466193</v>
      </c>
      <c r="G5" s="45">
        <v>57</v>
      </c>
      <c r="H5" s="31">
        <f t="shared" si="0"/>
        <v>0.2556053811659193</v>
      </c>
      <c r="I5" s="45">
        <v>43</v>
      </c>
      <c r="J5" s="31">
        <f t="shared" si="0"/>
        <v>0.29251700680272108</v>
      </c>
      <c r="K5" s="45">
        <v>33</v>
      </c>
      <c r="L5" s="31">
        <f t="shared" si="0"/>
        <v>0.66</v>
      </c>
      <c r="M5" s="45">
        <v>54</v>
      </c>
      <c r="N5" s="31">
        <f t="shared" si="1"/>
        <v>0.33540372670807456</v>
      </c>
      <c r="O5" s="45">
        <v>76</v>
      </c>
      <c r="P5" s="31">
        <f t="shared" si="2"/>
        <v>0.34389140271493213</v>
      </c>
      <c r="Q5" s="45">
        <v>65</v>
      </c>
      <c r="R5" s="31">
        <f t="shared" si="2"/>
        <v>0.3651685393258427</v>
      </c>
      <c r="S5" s="45">
        <v>49</v>
      </c>
      <c r="T5" s="31">
        <f t="shared" si="2"/>
        <v>0.35251798561151076</v>
      </c>
      <c r="U5" s="45">
        <v>97</v>
      </c>
      <c r="V5" s="31">
        <f t="shared" si="2"/>
        <v>0.35661764705882354</v>
      </c>
      <c r="W5" s="45">
        <v>126</v>
      </c>
      <c r="X5" s="31">
        <f t="shared" si="2"/>
        <v>0.25454545454545452</v>
      </c>
      <c r="Y5" s="45">
        <v>63</v>
      </c>
      <c r="Z5" s="31">
        <f t="shared" si="2"/>
        <v>0.2342007434944238</v>
      </c>
      <c r="AA5" s="45">
        <v>87</v>
      </c>
      <c r="AB5" s="31">
        <f t="shared" si="2"/>
        <v>0.27018633540372672</v>
      </c>
      <c r="AC5" s="45">
        <v>38</v>
      </c>
      <c r="AD5" s="100"/>
      <c r="AE5" s="45">
        <v>27</v>
      </c>
      <c r="AF5" s="31">
        <f t="shared" si="3"/>
        <v>0.3253012048192771</v>
      </c>
      <c r="AG5" s="45">
        <v>42</v>
      </c>
      <c r="AH5" s="31">
        <f t="shared" si="3"/>
        <v>0.17427385892116182</v>
      </c>
      <c r="AI5" s="45">
        <v>39</v>
      </c>
      <c r="AJ5" s="31">
        <f t="shared" si="3"/>
        <v>0.25490196078431371</v>
      </c>
      <c r="AK5" s="45">
        <v>81</v>
      </c>
      <c r="AL5" s="31">
        <f t="shared" si="3"/>
        <v>0.31889763779527558</v>
      </c>
      <c r="AM5" s="45">
        <v>30</v>
      </c>
      <c r="AN5" s="31">
        <f t="shared" si="3"/>
        <v>0.13100436681222707</v>
      </c>
      <c r="AO5" s="45">
        <v>35</v>
      </c>
      <c r="AP5" s="31">
        <f t="shared" si="3"/>
        <v>0.19337016574585636</v>
      </c>
      <c r="AQ5" s="45">
        <v>34</v>
      </c>
      <c r="AR5" s="31">
        <f t="shared" si="4"/>
        <v>0.18784530386740331</v>
      </c>
      <c r="AS5" s="45">
        <v>32</v>
      </c>
      <c r="AT5" s="31">
        <f t="shared" si="4"/>
        <v>0.25806451612903225</v>
      </c>
      <c r="AU5" s="45">
        <v>56</v>
      </c>
      <c r="AV5" s="31">
        <f t="shared" si="4"/>
        <v>0.30107526881720431</v>
      </c>
      <c r="AW5" s="45">
        <v>54</v>
      </c>
      <c r="AX5" s="31">
        <f t="shared" si="4"/>
        <v>0.23684210526315788</v>
      </c>
      <c r="AY5" s="45">
        <v>27</v>
      </c>
      <c r="AZ5" s="31">
        <f t="shared" si="4"/>
        <v>0.23684210526315788</v>
      </c>
      <c r="BA5" s="45">
        <v>36</v>
      </c>
      <c r="BB5" s="31">
        <f t="shared" si="4"/>
        <v>0.43902439024390244</v>
      </c>
      <c r="BC5" s="45">
        <v>65</v>
      </c>
      <c r="BD5" s="31">
        <f t="shared" si="4"/>
        <v>0.3611111111111111</v>
      </c>
      <c r="BE5" s="45">
        <v>54</v>
      </c>
      <c r="BF5" s="31">
        <f t="shared" si="4"/>
        <v>0.3724137931034483</v>
      </c>
      <c r="BG5" s="45">
        <v>63</v>
      </c>
      <c r="BH5" s="31">
        <f t="shared" si="4"/>
        <v>0.375</v>
      </c>
      <c r="BI5" s="45">
        <v>73</v>
      </c>
      <c r="BJ5" s="31">
        <f t="shared" si="4"/>
        <v>0.36683417085427134</v>
      </c>
      <c r="BK5" s="45">
        <v>42</v>
      </c>
      <c r="BL5" s="31">
        <f t="shared" si="4"/>
        <v>0.47727272727272729</v>
      </c>
      <c r="BM5" s="45">
        <v>39</v>
      </c>
      <c r="BN5" s="31">
        <f t="shared" si="4"/>
        <v>0.26351351351351349</v>
      </c>
      <c r="BO5" s="45">
        <v>58</v>
      </c>
      <c r="BP5" s="31">
        <f t="shared" si="4"/>
        <v>0.37419354838709679</v>
      </c>
      <c r="BQ5" s="100">
        <v>49</v>
      </c>
      <c r="BR5" s="31">
        <f t="shared" si="5"/>
        <v>0.3828125</v>
      </c>
      <c r="BS5" s="45">
        <v>20</v>
      </c>
      <c r="BT5" s="31">
        <f t="shared" si="6"/>
        <v>0.20833333333333334</v>
      </c>
      <c r="BU5" s="32">
        <v>27</v>
      </c>
      <c r="BV5" s="33">
        <f t="shared" si="7"/>
        <v>0.19148936170212766</v>
      </c>
      <c r="BW5" s="32">
        <v>60</v>
      </c>
      <c r="BX5" s="33">
        <f t="shared" si="8"/>
        <v>0.33898305084745761</v>
      </c>
      <c r="BY5" s="32">
        <v>30</v>
      </c>
      <c r="BZ5" s="33">
        <f t="shared" si="9"/>
        <v>0.28037383177570091</v>
      </c>
      <c r="CA5" s="32">
        <v>72</v>
      </c>
      <c r="CB5" s="33">
        <f t="shared" si="10"/>
        <v>0.17391304347826086</v>
      </c>
      <c r="CC5" s="32">
        <v>11</v>
      </c>
      <c r="CD5" s="33">
        <f t="shared" si="11"/>
        <v>0.13414634146341464</v>
      </c>
      <c r="CE5" s="32">
        <v>7</v>
      </c>
      <c r="CF5" s="33">
        <f t="shared" si="12"/>
        <v>9.45945945945946E-2</v>
      </c>
      <c r="CG5" s="32">
        <v>53</v>
      </c>
      <c r="CH5" s="33">
        <f t="shared" si="13"/>
        <v>0.20784313725490197</v>
      </c>
      <c r="CI5" s="32">
        <v>23</v>
      </c>
      <c r="CJ5" s="33">
        <f t="shared" si="14"/>
        <v>0.1411042944785276</v>
      </c>
      <c r="CK5" s="32">
        <v>36</v>
      </c>
      <c r="CL5" s="33">
        <f t="shared" si="15"/>
        <v>0.2608695652173913</v>
      </c>
      <c r="CM5" s="32">
        <v>23</v>
      </c>
      <c r="CN5" s="33">
        <f t="shared" si="16"/>
        <v>0.10900473933649289</v>
      </c>
      <c r="CO5" s="32">
        <v>30</v>
      </c>
      <c r="CP5" s="33">
        <f t="shared" si="17"/>
        <v>0.13824884792626729</v>
      </c>
      <c r="CQ5" s="32">
        <v>20</v>
      </c>
      <c r="CR5" s="33">
        <f t="shared" si="18"/>
        <v>9.9009900990099015E-2</v>
      </c>
      <c r="CS5" s="26">
        <v>37</v>
      </c>
      <c r="CT5" s="33">
        <f t="shared" si="19"/>
        <v>0.17370892018779344</v>
      </c>
      <c r="CU5" s="26">
        <v>47</v>
      </c>
      <c r="CV5" s="33">
        <f t="shared" si="20"/>
        <v>0.2088888888888889</v>
      </c>
      <c r="CW5" s="26">
        <v>14</v>
      </c>
      <c r="CX5" s="33">
        <f t="shared" si="21"/>
        <v>8.5889570552147243E-2</v>
      </c>
      <c r="CY5" s="26"/>
      <c r="CZ5" s="33">
        <f t="shared" si="22"/>
        <v>0</v>
      </c>
    </row>
    <row r="6" spans="2:104">
      <c r="B6" s="4" t="s">
        <v>20</v>
      </c>
      <c r="C6" s="43">
        <v>18</v>
      </c>
      <c r="D6" s="31">
        <f t="shared" si="0"/>
        <v>0.12</v>
      </c>
      <c r="E6" s="43">
        <v>46</v>
      </c>
      <c r="F6" s="31">
        <f t="shared" si="0"/>
        <v>8.1850533807829182E-2</v>
      </c>
      <c r="G6" s="43">
        <v>19</v>
      </c>
      <c r="H6" s="31">
        <f t="shared" si="0"/>
        <v>8.520179372197309E-2</v>
      </c>
      <c r="I6" s="43">
        <v>14</v>
      </c>
      <c r="J6" s="31">
        <f t="shared" si="0"/>
        <v>9.5238095238095233E-2</v>
      </c>
      <c r="K6" s="43">
        <v>5</v>
      </c>
      <c r="L6" s="31">
        <f t="shared" si="0"/>
        <v>0.1</v>
      </c>
      <c r="M6" s="43">
        <v>8</v>
      </c>
      <c r="N6" s="31">
        <f t="shared" si="1"/>
        <v>4.9689440993788817E-2</v>
      </c>
      <c r="O6" s="43">
        <v>13</v>
      </c>
      <c r="P6" s="31">
        <f t="shared" si="2"/>
        <v>5.8823529411764705E-2</v>
      </c>
      <c r="Q6" s="43">
        <v>10</v>
      </c>
      <c r="R6" s="31">
        <f t="shared" si="2"/>
        <v>5.6179775280898875E-2</v>
      </c>
      <c r="S6" s="43">
        <v>6</v>
      </c>
      <c r="T6" s="31">
        <f t="shared" si="2"/>
        <v>4.3165467625899283E-2</v>
      </c>
      <c r="U6" s="43">
        <v>24</v>
      </c>
      <c r="V6" s="31">
        <f t="shared" si="2"/>
        <v>8.8235294117647065E-2</v>
      </c>
      <c r="W6" s="43">
        <v>31</v>
      </c>
      <c r="X6" s="31">
        <f t="shared" si="2"/>
        <v>6.2626262626262627E-2</v>
      </c>
      <c r="Y6" s="43">
        <v>14</v>
      </c>
      <c r="Z6" s="31">
        <f t="shared" si="2"/>
        <v>5.204460966542751E-2</v>
      </c>
      <c r="AA6" s="43">
        <v>29</v>
      </c>
      <c r="AB6" s="31">
        <f t="shared" si="2"/>
        <v>9.0062111801242239E-2</v>
      </c>
      <c r="AC6" s="43">
        <v>7</v>
      </c>
      <c r="AE6" s="43">
        <v>4</v>
      </c>
      <c r="AF6" s="31">
        <f t="shared" si="3"/>
        <v>4.8192771084337352E-2</v>
      </c>
      <c r="AG6" s="43">
        <v>6</v>
      </c>
      <c r="AH6" s="31">
        <f t="shared" si="3"/>
        <v>2.4896265560165973E-2</v>
      </c>
      <c r="AI6" s="43">
        <v>7</v>
      </c>
      <c r="AJ6" s="31">
        <f t="shared" si="3"/>
        <v>4.5751633986928102E-2</v>
      </c>
      <c r="AK6" s="43">
        <v>21</v>
      </c>
      <c r="AL6" s="31">
        <f t="shared" si="3"/>
        <v>8.2677165354330714E-2</v>
      </c>
      <c r="AM6" s="43">
        <v>8</v>
      </c>
      <c r="AN6" s="31">
        <f t="shared" si="3"/>
        <v>3.4934497816593885E-2</v>
      </c>
      <c r="AO6" s="43">
        <v>3</v>
      </c>
      <c r="AP6" s="31">
        <f t="shared" si="3"/>
        <v>1.6574585635359115E-2</v>
      </c>
      <c r="AQ6" s="43">
        <v>9</v>
      </c>
      <c r="AR6" s="31">
        <f t="shared" si="4"/>
        <v>4.9723756906077346E-2</v>
      </c>
      <c r="AS6" s="43">
        <v>10</v>
      </c>
      <c r="AT6" s="31">
        <f t="shared" si="4"/>
        <v>8.0645161290322578E-2</v>
      </c>
      <c r="AU6" s="43">
        <v>17</v>
      </c>
      <c r="AV6" s="31">
        <f t="shared" si="4"/>
        <v>9.1397849462365593E-2</v>
      </c>
      <c r="AW6" s="43">
        <v>13</v>
      </c>
      <c r="AX6" s="31">
        <f t="shared" si="4"/>
        <v>5.701754385964912E-2</v>
      </c>
      <c r="AY6" s="43">
        <v>4</v>
      </c>
      <c r="AZ6" s="31">
        <f t="shared" si="4"/>
        <v>3.5087719298245612E-2</v>
      </c>
      <c r="BA6" s="43">
        <v>4</v>
      </c>
      <c r="BB6" s="31">
        <f t="shared" si="4"/>
        <v>4.878048780487805E-2</v>
      </c>
      <c r="BC6" s="43">
        <v>13</v>
      </c>
      <c r="BD6" s="31">
        <f t="shared" si="4"/>
        <v>7.2222222222222215E-2</v>
      </c>
      <c r="BE6" s="43">
        <v>7</v>
      </c>
      <c r="BF6" s="31">
        <f t="shared" si="4"/>
        <v>4.8275862068965517E-2</v>
      </c>
      <c r="BG6" s="43">
        <v>12</v>
      </c>
      <c r="BH6" s="31">
        <f t="shared" si="4"/>
        <v>7.1428571428571425E-2</v>
      </c>
      <c r="BI6" s="43">
        <v>5</v>
      </c>
      <c r="BJ6" s="31">
        <f t="shared" si="4"/>
        <v>2.5125628140703519E-2</v>
      </c>
      <c r="BK6" s="43">
        <v>0</v>
      </c>
      <c r="BL6" s="31">
        <f t="shared" si="4"/>
        <v>0</v>
      </c>
      <c r="BM6" s="43">
        <v>2</v>
      </c>
      <c r="BN6" s="31">
        <f t="shared" si="4"/>
        <v>1.3513513513513514E-2</v>
      </c>
      <c r="BO6" s="43">
        <v>0</v>
      </c>
      <c r="BP6" s="31">
        <f t="shared" si="4"/>
        <v>0</v>
      </c>
      <c r="BQ6">
        <v>1</v>
      </c>
      <c r="BR6" s="31">
        <f t="shared" si="5"/>
        <v>7.8125E-3</v>
      </c>
      <c r="BS6" s="43">
        <v>3</v>
      </c>
      <c r="BT6" s="31">
        <f t="shared" si="6"/>
        <v>3.125E-2</v>
      </c>
      <c r="BU6" s="30">
        <v>3</v>
      </c>
      <c r="BV6" s="31">
        <f t="shared" si="7"/>
        <v>2.1276595744680851E-2</v>
      </c>
      <c r="BW6" s="30">
        <v>2</v>
      </c>
      <c r="BX6" s="31">
        <f t="shared" si="8"/>
        <v>1.1299435028248588E-2</v>
      </c>
      <c r="BY6" s="30">
        <v>4</v>
      </c>
      <c r="BZ6" s="31">
        <f t="shared" si="9"/>
        <v>3.7383177570093455E-2</v>
      </c>
      <c r="CA6" s="30">
        <v>10</v>
      </c>
      <c r="CB6" s="31">
        <f t="shared" si="10"/>
        <v>2.4154589371980676E-2</v>
      </c>
      <c r="CC6" s="30">
        <v>1</v>
      </c>
      <c r="CD6" s="31">
        <f t="shared" si="11"/>
        <v>1.2195121951219513E-2</v>
      </c>
      <c r="CE6" s="30">
        <v>2</v>
      </c>
      <c r="CF6" s="31">
        <f t="shared" si="12"/>
        <v>2.7027027027027029E-2</v>
      </c>
      <c r="CG6" s="30">
        <v>5</v>
      </c>
      <c r="CH6" s="31">
        <f t="shared" si="13"/>
        <v>1.9607843137254902E-2</v>
      </c>
      <c r="CI6" s="30">
        <v>6</v>
      </c>
      <c r="CJ6" s="31">
        <f t="shared" si="14"/>
        <v>3.6809815950920248E-2</v>
      </c>
      <c r="CK6" s="30">
        <v>1</v>
      </c>
      <c r="CL6" s="31">
        <f t="shared" si="15"/>
        <v>7.246376811594203E-3</v>
      </c>
      <c r="CM6" s="30">
        <v>3</v>
      </c>
      <c r="CN6" s="31">
        <f t="shared" si="16"/>
        <v>1.4218009478672985E-2</v>
      </c>
      <c r="CO6" s="30">
        <v>3</v>
      </c>
      <c r="CP6" s="31">
        <f t="shared" si="17"/>
        <v>1.3824884792626729E-2</v>
      </c>
      <c r="CQ6" s="30">
        <v>6</v>
      </c>
      <c r="CR6" s="31">
        <f t="shared" si="18"/>
        <v>2.9702970297029702E-2</v>
      </c>
      <c r="CS6" s="25">
        <v>25</v>
      </c>
      <c r="CT6" s="31">
        <f t="shared" si="19"/>
        <v>0.11737089201877934</v>
      </c>
      <c r="CU6" s="25">
        <v>23</v>
      </c>
      <c r="CV6" s="31">
        <f t="shared" si="20"/>
        <v>0.10222222222222223</v>
      </c>
      <c r="CW6" s="25">
        <v>28</v>
      </c>
      <c r="CX6" s="31">
        <f t="shared" si="21"/>
        <v>0.17177914110429449</v>
      </c>
      <c r="CY6" s="25"/>
      <c r="CZ6" s="31">
        <f t="shared" si="22"/>
        <v>0</v>
      </c>
    </row>
    <row r="7" spans="2:104">
      <c r="B7" s="10" t="s">
        <v>12127</v>
      </c>
      <c r="C7" s="45">
        <v>42</v>
      </c>
      <c r="D7" s="31">
        <f t="shared" si="0"/>
        <v>0.28000000000000003</v>
      </c>
      <c r="E7" s="45">
        <v>178</v>
      </c>
      <c r="F7" s="31">
        <f t="shared" si="0"/>
        <v>0.31672597864768681</v>
      </c>
      <c r="G7" s="45">
        <v>51</v>
      </c>
      <c r="H7" s="31">
        <f t="shared" si="0"/>
        <v>0.22869955156950672</v>
      </c>
      <c r="I7" s="45">
        <v>31</v>
      </c>
      <c r="J7" s="31">
        <f t="shared" si="0"/>
        <v>0.21088435374149661</v>
      </c>
      <c r="K7" s="45">
        <v>16</v>
      </c>
      <c r="L7" s="31">
        <f t="shared" si="0"/>
        <v>0.32</v>
      </c>
      <c r="M7" s="45">
        <v>57</v>
      </c>
      <c r="N7" s="31">
        <f t="shared" si="1"/>
        <v>0.35403726708074534</v>
      </c>
      <c r="O7" s="45">
        <v>59</v>
      </c>
      <c r="P7" s="31">
        <f t="shared" si="2"/>
        <v>0.2669683257918552</v>
      </c>
      <c r="Q7" s="45">
        <v>45</v>
      </c>
      <c r="R7" s="31">
        <f t="shared" si="2"/>
        <v>0.25280898876404495</v>
      </c>
      <c r="S7" s="45">
        <v>22</v>
      </c>
      <c r="T7" s="31">
        <f t="shared" si="2"/>
        <v>0.15827338129496402</v>
      </c>
      <c r="U7" s="45">
        <v>73</v>
      </c>
      <c r="V7" s="31">
        <f t="shared" si="2"/>
        <v>0.26838235294117646</v>
      </c>
      <c r="W7" s="45">
        <v>83</v>
      </c>
      <c r="X7" s="31">
        <f t="shared" si="2"/>
        <v>0.16767676767676767</v>
      </c>
      <c r="Y7" s="45">
        <v>36</v>
      </c>
      <c r="Z7" s="31">
        <f t="shared" si="2"/>
        <v>0.13382899628252787</v>
      </c>
      <c r="AA7" s="45">
        <v>51</v>
      </c>
      <c r="AB7" s="31">
        <f t="shared" si="2"/>
        <v>0.15838509316770186</v>
      </c>
      <c r="AC7" s="45">
        <v>25</v>
      </c>
      <c r="AD7" s="100"/>
      <c r="AE7" s="45">
        <v>24</v>
      </c>
      <c r="AF7" s="31">
        <f t="shared" si="3"/>
        <v>0.28915662650602408</v>
      </c>
      <c r="AG7" s="45">
        <v>40</v>
      </c>
      <c r="AH7" s="31">
        <f t="shared" si="3"/>
        <v>0.16597510373443983</v>
      </c>
      <c r="AI7" s="45">
        <v>31</v>
      </c>
      <c r="AJ7" s="31">
        <f t="shared" si="3"/>
        <v>0.20261437908496732</v>
      </c>
      <c r="AK7" s="45">
        <v>74</v>
      </c>
      <c r="AL7" s="31">
        <f t="shared" si="3"/>
        <v>0.29133858267716534</v>
      </c>
      <c r="AM7" s="45">
        <v>32</v>
      </c>
      <c r="AN7" s="31">
        <f t="shared" si="3"/>
        <v>0.13973799126637554</v>
      </c>
      <c r="AO7" s="45">
        <v>25</v>
      </c>
      <c r="AP7" s="31">
        <f t="shared" si="3"/>
        <v>0.13812154696132597</v>
      </c>
      <c r="AQ7" s="45">
        <v>38</v>
      </c>
      <c r="AR7" s="31">
        <f t="shared" si="4"/>
        <v>0.20994475138121546</v>
      </c>
      <c r="AS7" s="45">
        <v>32</v>
      </c>
      <c r="AT7" s="31">
        <f t="shared" si="4"/>
        <v>0.25806451612903225</v>
      </c>
      <c r="AU7" s="45">
        <v>46</v>
      </c>
      <c r="AV7" s="31">
        <f t="shared" si="4"/>
        <v>0.24731182795698925</v>
      </c>
      <c r="AW7" s="45">
        <v>32</v>
      </c>
      <c r="AX7" s="31">
        <f t="shared" si="4"/>
        <v>0.14035087719298245</v>
      </c>
      <c r="AY7" s="45">
        <v>12</v>
      </c>
      <c r="AZ7" s="31">
        <f t="shared" si="4"/>
        <v>0.10526315789473684</v>
      </c>
      <c r="BA7" s="45">
        <v>23</v>
      </c>
      <c r="BB7" s="31">
        <f t="shared" si="4"/>
        <v>0.28048780487804881</v>
      </c>
      <c r="BC7" s="45">
        <v>46</v>
      </c>
      <c r="BD7" s="31">
        <f t="shared" si="4"/>
        <v>0.25555555555555554</v>
      </c>
      <c r="BE7" s="45">
        <v>16</v>
      </c>
      <c r="BF7" s="31">
        <f t="shared" si="4"/>
        <v>0.1103448275862069</v>
      </c>
      <c r="BG7" s="45">
        <v>32</v>
      </c>
      <c r="BH7" s="31">
        <f t="shared" si="4"/>
        <v>0.19047619047619047</v>
      </c>
      <c r="BI7" s="45">
        <v>60</v>
      </c>
      <c r="BJ7" s="31">
        <f t="shared" si="4"/>
        <v>0.30150753768844218</v>
      </c>
      <c r="BK7" s="45">
        <v>27</v>
      </c>
      <c r="BL7" s="31">
        <f t="shared" si="4"/>
        <v>0.30681818181818182</v>
      </c>
      <c r="BM7" s="45">
        <v>19</v>
      </c>
      <c r="BN7" s="31">
        <f t="shared" si="4"/>
        <v>0.12837837837837837</v>
      </c>
      <c r="BO7" s="45">
        <v>14</v>
      </c>
      <c r="BP7" s="31">
        <f t="shared" si="4"/>
        <v>9.0322580645161285E-2</v>
      </c>
      <c r="BQ7" s="100">
        <v>9</v>
      </c>
      <c r="BR7" s="31">
        <f t="shared" si="5"/>
        <v>7.03125E-2</v>
      </c>
      <c r="BS7" s="45">
        <v>22</v>
      </c>
      <c r="BT7" s="31">
        <f t="shared" si="6"/>
        <v>0.22916666666666666</v>
      </c>
      <c r="BU7" s="32">
        <v>38</v>
      </c>
      <c r="BV7" s="33">
        <f t="shared" si="7"/>
        <v>0.26950354609929078</v>
      </c>
      <c r="BW7" s="32">
        <v>33</v>
      </c>
      <c r="BX7" s="33">
        <f t="shared" si="8"/>
        <v>0.1864406779661017</v>
      </c>
      <c r="BY7" s="32">
        <v>17</v>
      </c>
      <c r="BZ7" s="33">
        <f t="shared" si="9"/>
        <v>0.15887850467289719</v>
      </c>
      <c r="CA7" s="32">
        <v>77</v>
      </c>
      <c r="CB7" s="33">
        <f t="shared" si="10"/>
        <v>0.1859903381642512</v>
      </c>
      <c r="CC7" s="32">
        <v>18</v>
      </c>
      <c r="CD7" s="33">
        <f t="shared" si="11"/>
        <v>0.21951219512195122</v>
      </c>
      <c r="CE7" s="32">
        <v>9</v>
      </c>
      <c r="CF7" s="33">
        <f t="shared" si="12"/>
        <v>0.12162162162162163</v>
      </c>
      <c r="CG7" s="32">
        <v>43</v>
      </c>
      <c r="CH7" s="33">
        <f t="shared" si="13"/>
        <v>0.16862745098039217</v>
      </c>
      <c r="CI7" s="32">
        <v>40</v>
      </c>
      <c r="CJ7" s="33">
        <f t="shared" si="14"/>
        <v>0.24539877300613497</v>
      </c>
      <c r="CK7" s="32">
        <v>38</v>
      </c>
      <c r="CL7" s="33">
        <f t="shared" si="15"/>
        <v>0.27536231884057971</v>
      </c>
      <c r="CM7" s="32">
        <v>38</v>
      </c>
      <c r="CN7" s="33">
        <f t="shared" si="16"/>
        <v>0.18009478672985782</v>
      </c>
      <c r="CO7" s="32">
        <v>44</v>
      </c>
      <c r="CP7" s="33">
        <f t="shared" si="17"/>
        <v>0.20276497695852536</v>
      </c>
      <c r="CQ7" s="32">
        <v>34</v>
      </c>
      <c r="CR7" s="33">
        <f t="shared" si="18"/>
        <v>0.16831683168316833</v>
      </c>
      <c r="CS7" s="26">
        <v>33</v>
      </c>
      <c r="CT7" s="33">
        <f t="shared" si="19"/>
        <v>0.15492957746478872</v>
      </c>
      <c r="CU7" s="26">
        <v>36</v>
      </c>
      <c r="CV7" s="33">
        <f t="shared" si="20"/>
        <v>0.16</v>
      </c>
      <c r="CW7" s="26">
        <v>27</v>
      </c>
      <c r="CX7" s="33">
        <f t="shared" si="21"/>
        <v>0.16564417177914109</v>
      </c>
      <c r="CY7" s="26"/>
      <c r="CZ7" s="33">
        <f t="shared" si="22"/>
        <v>0</v>
      </c>
    </row>
    <row r="8" spans="2:104">
      <c r="B8" s="4" t="s">
        <v>30</v>
      </c>
      <c r="C8" s="43">
        <v>23</v>
      </c>
      <c r="D8" s="31">
        <f t="shared" si="0"/>
        <v>0.15333333333333332</v>
      </c>
      <c r="E8" s="43">
        <v>100</v>
      </c>
      <c r="F8" s="31">
        <f t="shared" si="0"/>
        <v>0.17793594306049823</v>
      </c>
      <c r="G8" s="43">
        <v>31</v>
      </c>
      <c r="H8" s="31">
        <f t="shared" si="0"/>
        <v>0.13901345291479822</v>
      </c>
      <c r="I8" s="43">
        <v>14</v>
      </c>
      <c r="J8" s="31">
        <f t="shared" si="0"/>
        <v>9.5238095238095233E-2</v>
      </c>
      <c r="K8" s="43">
        <v>3</v>
      </c>
      <c r="L8" s="31">
        <f t="shared" si="0"/>
        <v>0.06</v>
      </c>
      <c r="M8" s="43">
        <v>39</v>
      </c>
      <c r="N8" s="31">
        <f t="shared" si="1"/>
        <v>0.24223602484472051</v>
      </c>
      <c r="O8" s="43">
        <v>33</v>
      </c>
      <c r="P8" s="31">
        <f t="shared" si="2"/>
        <v>0.14932126696832579</v>
      </c>
      <c r="Q8" s="43">
        <v>28</v>
      </c>
      <c r="R8" s="31">
        <f t="shared" si="2"/>
        <v>0.15730337078651685</v>
      </c>
      <c r="S8" s="43">
        <v>13</v>
      </c>
      <c r="T8" s="31">
        <f t="shared" si="2"/>
        <v>9.3525179856115109E-2</v>
      </c>
      <c r="U8" s="43">
        <v>39</v>
      </c>
      <c r="V8" s="31">
        <f t="shared" si="2"/>
        <v>0.14338235294117646</v>
      </c>
      <c r="W8" s="43">
        <v>50</v>
      </c>
      <c r="X8" s="31">
        <f t="shared" si="2"/>
        <v>0.10101010101010101</v>
      </c>
      <c r="Y8" s="43">
        <v>22</v>
      </c>
      <c r="Z8" s="31">
        <f t="shared" si="2"/>
        <v>8.1784386617100371E-2</v>
      </c>
      <c r="AA8" s="43">
        <v>33</v>
      </c>
      <c r="AB8" s="31">
        <f t="shared" si="2"/>
        <v>0.10248447204968944</v>
      </c>
      <c r="AC8" s="43">
        <v>10</v>
      </c>
      <c r="AE8" s="43">
        <v>17</v>
      </c>
      <c r="AF8" s="31">
        <f t="shared" si="3"/>
        <v>0.20481927710843373</v>
      </c>
      <c r="AG8" s="43">
        <v>31</v>
      </c>
      <c r="AH8" s="31">
        <f t="shared" si="3"/>
        <v>0.12863070539419086</v>
      </c>
      <c r="AI8" s="43">
        <v>20</v>
      </c>
      <c r="AJ8" s="31">
        <f t="shared" si="3"/>
        <v>0.13071895424836602</v>
      </c>
      <c r="AK8" s="43">
        <v>49</v>
      </c>
      <c r="AL8" s="31">
        <f t="shared" si="3"/>
        <v>0.19291338582677164</v>
      </c>
      <c r="AM8" s="43">
        <v>24</v>
      </c>
      <c r="AN8" s="31">
        <f t="shared" si="3"/>
        <v>0.10480349344978165</v>
      </c>
      <c r="AO8" s="43">
        <v>16</v>
      </c>
      <c r="AP8" s="31">
        <f t="shared" si="3"/>
        <v>8.8397790055248615E-2</v>
      </c>
      <c r="AQ8" s="43">
        <v>29</v>
      </c>
      <c r="AR8" s="31">
        <f t="shared" si="4"/>
        <v>0.16022099447513813</v>
      </c>
      <c r="AS8" s="43">
        <v>19</v>
      </c>
      <c r="AT8" s="31">
        <f t="shared" si="4"/>
        <v>0.15322580645161291</v>
      </c>
      <c r="AU8" s="43">
        <v>30</v>
      </c>
      <c r="AV8" s="31">
        <f t="shared" si="4"/>
        <v>0.16129032258064516</v>
      </c>
      <c r="AW8" s="43">
        <v>24</v>
      </c>
      <c r="AX8" s="31">
        <f t="shared" si="4"/>
        <v>0.10526315789473684</v>
      </c>
      <c r="AY8" s="43">
        <v>6</v>
      </c>
      <c r="AZ8" s="31">
        <f t="shared" si="4"/>
        <v>5.2631578947368418E-2</v>
      </c>
      <c r="BA8" s="43">
        <v>9</v>
      </c>
      <c r="BB8" s="31">
        <f t="shared" si="4"/>
        <v>0.10975609756097561</v>
      </c>
      <c r="BC8" s="43">
        <v>26</v>
      </c>
      <c r="BD8" s="31">
        <f t="shared" si="4"/>
        <v>0.14444444444444443</v>
      </c>
      <c r="BE8" s="43">
        <v>5</v>
      </c>
      <c r="BF8" s="31">
        <f t="shared" si="4"/>
        <v>3.4482758620689655E-2</v>
      </c>
      <c r="BG8" s="43">
        <v>12</v>
      </c>
      <c r="BH8" s="31">
        <f t="shared" si="4"/>
        <v>7.1428571428571425E-2</v>
      </c>
      <c r="BI8" s="43">
        <v>30</v>
      </c>
      <c r="BJ8" s="31">
        <f t="shared" si="4"/>
        <v>0.15075376884422109</v>
      </c>
      <c r="BK8" s="43">
        <v>9</v>
      </c>
      <c r="BL8" s="31">
        <f t="shared" si="4"/>
        <v>0.10227272727272728</v>
      </c>
      <c r="BM8" s="43">
        <v>7</v>
      </c>
      <c r="BN8" s="31">
        <f t="shared" si="4"/>
        <v>4.72972972972973E-2</v>
      </c>
      <c r="BO8" s="43">
        <v>8</v>
      </c>
      <c r="BP8" s="31">
        <f t="shared" si="4"/>
        <v>5.1612903225806452E-2</v>
      </c>
      <c r="BQ8">
        <v>5</v>
      </c>
      <c r="BR8" s="31">
        <f t="shared" si="5"/>
        <v>3.90625E-2</v>
      </c>
      <c r="BS8" s="43">
        <v>16</v>
      </c>
      <c r="BT8" s="31">
        <f t="shared" si="6"/>
        <v>0.16666666666666666</v>
      </c>
      <c r="BU8" s="30">
        <v>27</v>
      </c>
      <c r="BV8" s="31">
        <f t="shared" si="7"/>
        <v>0.19148936170212766</v>
      </c>
      <c r="BW8" s="30">
        <v>16</v>
      </c>
      <c r="BX8" s="31">
        <f t="shared" si="8"/>
        <v>9.03954802259887E-2</v>
      </c>
      <c r="BY8" s="30">
        <v>8</v>
      </c>
      <c r="BZ8" s="31">
        <f t="shared" si="9"/>
        <v>7.476635514018691E-2</v>
      </c>
      <c r="CA8" s="30">
        <v>57</v>
      </c>
      <c r="CB8" s="31">
        <f t="shared" si="10"/>
        <v>0.13768115942028986</v>
      </c>
      <c r="CC8" s="30">
        <v>14</v>
      </c>
      <c r="CD8" s="31">
        <f t="shared" si="11"/>
        <v>0.17073170731707318</v>
      </c>
      <c r="CE8" s="30">
        <v>1</v>
      </c>
      <c r="CF8" s="31">
        <f t="shared" si="12"/>
        <v>1.3513513513513514E-2</v>
      </c>
      <c r="CG8" s="30">
        <v>31</v>
      </c>
      <c r="CH8" s="31">
        <f t="shared" si="13"/>
        <v>0.12156862745098039</v>
      </c>
      <c r="CI8" s="30">
        <v>35</v>
      </c>
      <c r="CJ8" s="31">
        <f t="shared" si="14"/>
        <v>0.21472392638036811</v>
      </c>
      <c r="CK8" s="30">
        <v>12</v>
      </c>
      <c r="CL8" s="31">
        <f t="shared" si="15"/>
        <v>8.6956521739130432E-2</v>
      </c>
      <c r="CM8" s="30">
        <v>33</v>
      </c>
      <c r="CN8" s="31">
        <f t="shared" si="16"/>
        <v>0.15639810426540285</v>
      </c>
      <c r="CO8" s="30">
        <v>33</v>
      </c>
      <c r="CP8" s="31">
        <f t="shared" si="17"/>
        <v>0.15207373271889402</v>
      </c>
      <c r="CQ8" s="30">
        <v>31</v>
      </c>
      <c r="CR8" s="31">
        <f t="shared" si="18"/>
        <v>0.15346534653465346</v>
      </c>
      <c r="CS8" s="25">
        <v>26</v>
      </c>
      <c r="CT8" s="31">
        <f t="shared" si="19"/>
        <v>0.12206572769953052</v>
      </c>
      <c r="CU8" s="25">
        <v>27</v>
      </c>
      <c r="CV8" s="31">
        <f t="shared" si="20"/>
        <v>0.12</v>
      </c>
      <c r="CW8" s="25">
        <v>24</v>
      </c>
      <c r="CX8" s="31">
        <f t="shared" si="21"/>
        <v>0.14723926380368099</v>
      </c>
      <c r="CY8" s="25"/>
      <c r="CZ8" s="31">
        <f t="shared" si="22"/>
        <v>0</v>
      </c>
    </row>
    <row r="9" spans="2:104" ht="15.75" thickBot="1">
      <c r="B9" s="12" t="s">
        <v>35</v>
      </c>
      <c r="C9" s="46">
        <v>19</v>
      </c>
      <c r="D9" s="31">
        <f t="shared" si="0"/>
        <v>0.12666666666666668</v>
      </c>
      <c r="E9" s="46">
        <v>78</v>
      </c>
      <c r="F9" s="31">
        <f t="shared" si="0"/>
        <v>0.13879003558718861</v>
      </c>
      <c r="G9" s="46">
        <v>20</v>
      </c>
      <c r="H9" s="31">
        <f t="shared" si="0"/>
        <v>8.9686098654708515E-2</v>
      </c>
      <c r="I9" s="46">
        <v>17</v>
      </c>
      <c r="J9" s="31">
        <f t="shared" si="0"/>
        <v>0.11564625850340136</v>
      </c>
      <c r="K9" s="46">
        <v>13</v>
      </c>
      <c r="L9" s="31">
        <f t="shared" si="0"/>
        <v>0.26</v>
      </c>
      <c r="M9" s="46">
        <v>18</v>
      </c>
      <c r="N9" s="31">
        <f t="shared" si="1"/>
        <v>0.11180124223602485</v>
      </c>
      <c r="O9" s="46">
        <v>26</v>
      </c>
      <c r="P9" s="31">
        <f t="shared" si="2"/>
        <v>0.11764705882352941</v>
      </c>
      <c r="Q9" s="46">
        <v>16</v>
      </c>
      <c r="R9" s="31">
        <f t="shared" si="2"/>
        <v>8.98876404494382E-2</v>
      </c>
      <c r="S9" s="46">
        <v>9</v>
      </c>
      <c r="T9" s="31">
        <f t="shared" si="2"/>
        <v>6.4748201438848921E-2</v>
      </c>
      <c r="U9" s="46">
        <v>34</v>
      </c>
      <c r="V9" s="31">
        <f t="shared" si="2"/>
        <v>0.125</v>
      </c>
      <c r="W9" s="46">
        <v>33</v>
      </c>
      <c r="X9" s="31">
        <f t="shared" si="2"/>
        <v>6.6666666666666666E-2</v>
      </c>
      <c r="Y9" s="46">
        <v>14</v>
      </c>
      <c r="Z9" s="31">
        <f t="shared" si="2"/>
        <v>5.204460966542751E-2</v>
      </c>
      <c r="AA9" s="46">
        <v>18</v>
      </c>
      <c r="AB9" s="31">
        <f t="shared" si="2"/>
        <v>5.5900621118012424E-2</v>
      </c>
      <c r="AC9" s="46">
        <v>15</v>
      </c>
      <c r="AD9" s="101"/>
      <c r="AE9" s="46">
        <v>7</v>
      </c>
      <c r="AF9" s="31">
        <f t="shared" si="3"/>
        <v>8.4337349397590355E-2</v>
      </c>
      <c r="AG9" s="46">
        <v>9</v>
      </c>
      <c r="AH9" s="31">
        <f t="shared" si="3"/>
        <v>3.7344398340248962E-2</v>
      </c>
      <c r="AI9" s="46">
        <v>11</v>
      </c>
      <c r="AJ9" s="31">
        <f t="shared" si="3"/>
        <v>7.1895424836601302E-2</v>
      </c>
      <c r="AK9" s="46">
        <v>25</v>
      </c>
      <c r="AL9" s="31">
        <f t="shared" si="3"/>
        <v>9.8425196850393706E-2</v>
      </c>
      <c r="AM9" s="46">
        <v>8</v>
      </c>
      <c r="AN9" s="31">
        <f t="shared" si="3"/>
        <v>3.4934497816593885E-2</v>
      </c>
      <c r="AO9" s="46">
        <v>9</v>
      </c>
      <c r="AP9" s="31">
        <f t="shared" si="3"/>
        <v>4.9723756906077346E-2</v>
      </c>
      <c r="AQ9" s="46">
        <v>9</v>
      </c>
      <c r="AR9" s="31">
        <f t="shared" si="4"/>
        <v>4.9723756906077346E-2</v>
      </c>
      <c r="AS9" s="46">
        <v>13</v>
      </c>
      <c r="AT9" s="31">
        <f t="shared" si="4"/>
        <v>0.10483870967741936</v>
      </c>
      <c r="AU9" s="46">
        <v>16</v>
      </c>
      <c r="AV9" s="31">
        <f t="shared" si="4"/>
        <v>8.6021505376344093E-2</v>
      </c>
      <c r="AW9" s="46">
        <v>8</v>
      </c>
      <c r="AX9" s="31">
        <f t="shared" si="4"/>
        <v>3.5087719298245612E-2</v>
      </c>
      <c r="AY9" s="46">
        <v>6</v>
      </c>
      <c r="AZ9" s="31">
        <f t="shared" si="4"/>
        <v>5.2631578947368418E-2</v>
      </c>
      <c r="BA9" s="46">
        <v>14</v>
      </c>
      <c r="BB9" s="31">
        <f t="shared" si="4"/>
        <v>0.17073170731707318</v>
      </c>
      <c r="BC9" s="46">
        <v>20</v>
      </c>
      <c r="BD9" s="31">
        <f t="shared" si="4"/>
        <v>0.1111111111111111</v>
      </c>
      <c r="BE9" s="46">
        <v>11</v>
      </c>
      <c r="BF9" s="31">
        <f t="shared" si="4"/>
        <v>7.586206896551724E-2</v>
      </c>
      <c r="BG9" s="46">
        <v>20</v>
      </c>
      <c r="BH9" s="31">
        <f t="shared" si="4"/>
        <v>0.11904761904761904</v>
      </c>
      <c r="BI9" s="46">
        <v>30</v>
      </c>
      <c r="BJ9" s="31">
        <f t="shared" si="4"/>
        <v>0.15075376884422109</v>
      </c>
      <c r="BK9" s="46">
        <v>18</v>
      </c>
      <c r="BL9" s="31">
        <f t="shared" si="4"/>
        <v>0.20454545454545456</v>
      </c>
      <c r="BM9" s="46">
        <v>11</v>
      </c>
      <c r="BN9" s="31">
        <f t="shared" si="4"/>
        <v>7.4324324324324328E-2</v>
      </c>
      <c r="BO9" s="46">
        <v>6</v>
      </c>
      <c r="BP9" s="31">
        <f t="shared" si="4"/>
        <v>3.870967741935484E-2</v>
      </c>
      <c r="BQ9" s="101">
        <v>4</v>
      </c>
      <c r="BR9" s="31">
        <f t="shared" si="5"/>
        <v>3.125E-2</v>
      </c>
      <c r="BS9" s="46">
        <v>6</v>
      </c>
      <c r="BT9" s="31">
        <f t="shared" si="6"/>
        <v>6.25E-2</v>
      </c>
      <c r="BU9" s="34">
        <v>11</v>
      </c>
      <c r="BV9" s="35">
        <f t="shared" si="7"/>
        <v>7.8014184397163122E-2</v>
      </c>
      <c r="BW9" s="34">
        <v>17</v>
      </c>
      <c r="BX9" s="35">
        <f t="shared" si="8"/>
        <v>9.6045197740112997E-2</v>
      </c>
      <c r="BY9" s="34">
        <v>9</v>
      </c>
      <c r="BZ9" s="35">
        <f t="shared" si="9"/>
        <v>8.4112149532710276E-2</v>
      </c>
      <c r="CA9" s="34">
        <v>20</v>
      </c>
      <c r="CB9" s="35">
        <f t="shared" si="10"/>
        <v>4.8309178743961352E-2</v>
      </c>
      <c r="CC9" s="34">
        <v>4</v>
      </c>
      <c r="CD9" s="35">
        <f t="shared" si="11"/>
        <v>4.878048780487805E-2</v>
      </c>
      <c r="CE9" s="34">
        <v>8</v>
      </c>
      <c r="CF9" s="35">
        <f t="shared" si="12"/>
        <v>0.10810810810810811</v>
      </c>
      <c r="CG9" s="34">
        <v>12</v>
      </c>
      <c r="CH9" s="35">
        <f t="shared" si="13"/>
        <v>4.7058823529411764E-2</v>
      </c>
      <c r="CI9" s="34">
        <v>5</v>
      </c>
      <c r="CJ9" s="35">
        <f t="shared" si="14"/>
        <v>3.0674846625766871E-2</v>
      </c>
      <c r="CK9" s="34">
        <v>26</v>
      </c>
      <c r="CL9" s="35">
        <f t="shared" si="15"/>
        <v>0.18840579710144928</v>
      </c>
      <c r="CM9" s="34">
        <v>5</v>
      </c>
      <c r="CN9" s="35">
        <f t="shared" si="16"/>
        <v>2.3696682464454975E-2</v>
      </c>
      <c r="CO9" s="34">
        <v>11</v>
      </c>
      <c r="CP9" s="35">
        <f t="shared" si="17"/>
        <v>5.0691244239631339E-2</v>
      </c>
      <c r="CQ9" s="34">
        <v>3</v>
      </c>
      <c r="CR9" s="35">
        <f t="shared" si="18"/>
        <v>1.4851485148514851E-2</v>
      </c>
      <c r="CS9" s="27">
        <v>8</v>
      </c>
      <c r="CT9" s="35">
        <f t="shared" si="19"/>
        <v>3.7558685446009391E-2</v>
      </c>
      <c r="CU9" s="27">
        <v>9</v>
      </c>
      <c r="CV9" s="35">
        <f t="shared" si="20"/>
        <v>0.04</v>
      </c>
      <c r="CW9" s="27">
        <v>3</v>
      </c>
      <c r="CX9" s="35">
        <f t="shared" si="21"/>
        <v>1.8404907975460124E-2</v>
      </c>
      <c r="CY9" s="27"/>
      <c r="CZ9" s="35">
        <f t="shared" si="22"/>
        <v>0</v>
      </c>
    </row>
    <row r="10" spans="2:104" ht="15.75" thickBot="1">
      <c r="BU10" s="25"/>
      <c r="BV10" s="36"/>
      <c r="BW10" s="25"/>
      <c r="BX10" s="36"/>
      <c r="BY10" s="25"/>
      <c r="BZ10" s="36"/>
      <c r="CA10" s="25"/>
      <c r="CB10" s="36"/>
      <c r="CC10" s="25"/>
      <c r="CD10" s="36"/>
      <c r="CE10" s="25"/>
      <c r="CF10" s="36"/>
      <c r="CG10" s="25"/>
      <c r="CH10" s="36"/>
      <c r="CI10" s="25"/>
      <c r="CJ10" s="36"/>
      <c r="CK10" s="25"/>
      <c r="CL10" s="36"/>
      <c r="CM10" s="25"/>
      <c r="CN10" s="36"/>
      <c r="CO10" s="25"/>
      <c r="CP10" s="36"/>
      <c r="CQ10" s="25"/>
      <c r="CR10" s="36"/>
      <c r="CS10" s="25"/>
      <c r="CT10" s="36"/>
      <c r="CU10" s="25"/>
      <c r="CV10" s="36"/>
      <c r="CW10" s="25"/>
      <c r="CX10" s="36"/>
      <c r="CY10" s="25"/>
      <c r="CZ10" s="36"/>
    </row>
    <row r="11" spans="2:104" ht="15.75" thickBot="1">
      <c r="B11" s="8" t="s">
        <v>68</v>
      </c>
      <c r="C11" s="42">
        <v>139</v>
      </c>
      <c r="D11" s="38">
        <f t="shared" ref="D11:L16" si="23">C11/C$3</f>
        <v>0.92666666666666664</v>
      </c>
      <c r="E11" s="42">
        <v>427</v>
      </c>
      <c r="F11" s="38">
        <f t="shared" si="23"/>
        <v>0.75978647686832745</v>
      </c>
      <c r="G11" s="42">
        <v>177</v>
      </c>
      <c r="H11" s="38">
        <f t="shared" si="23"/>
        <v>0.79372197309417036</v>
      </c>
      <c r="I11" s="42">
        <v>128</v>
      </c>
      <c r="J11" s="38">
        <f t="shared" si="23"/>
        <v>0.87074829931972786</v>
      </c>
      <c r="K11" s="42">
        <v>37</v>
      </c>
      <c r="L11" s="38">
        <f t="shared" si="23"/>
        <v>0.74</v>
      </c>
      <c r="M11" s="42">
        <v>137</v>
      </c>
      <c r="N11" s="38">
        <f t="shared" ref="N11:N16" si="24">M11/M$3</f>
        <v>0.85093167701863359</v>
      </c>
      <c r="O11" s="42">
        <v>183</v>
      </c>
      <c r="P11" s="38">
        <f t="shared" ref="P11:AB16" si="25">O11/O$3</f>
        <v>0.82805429864253388</v>
      </c>
      <c r="Q11" s="42">
        <v>142</v>
      </c>
      <c r="R11" s="38">
        <f t="shared" si="25"/>
        <v>0.797752808988764</v>
      </c>
      <c r="S11" s="42">
        <v>103</v>
      </c>
      <c r="T11" s="38">
        <f t="shared" si="25"/>
        <v>0.74100719424460426</v>
      </c>
      <c r="U11" s="42">
        <v>217</v>
      </c>
      <c r="V11" s="38">
        <f t="shared" si="25"/>
        <v>0.79779411764705888</v>
      </c>
      <c r="W11" s="42">
        <v>356</v>
      </c>
      <c r="X11" s="38">
        <f t="shared" si="25"/>
        <v>0.71919191919191916</v>
      </c>
      <c r="Y11" s="42">
        <v>193</v>
      </c>
      <c r="Z11" s="38">
        <f t="shared" si="25"/>
        <v>0.71747211895910779</v>
      </c>
      <c r="AA11" s="42">
        <v>229</v>
      </c>
      <c r="AB11" s="38">
        <f t="shared" si="25"/>
        <v>0.71118012422360244</v>
      </c>
      <c r="AC11" s="42">
        <v>66</v>
      </c>
      <c r="AD11" s="14"/>
      <c r="AE11" s="42">
        <v>71</v>
      </c>
      <c r="AF11" s="38">
        <f t="shared" ref="AF11:AP16" si="26">AE11/AE$3</f>
        <v>0.85542168674698793</v>
      </c>
      <c r="AG11" s="42">
        <v>172</v>
      </c>
      <c r="AH11" s="38">
        <f t="shared" si="26"/>
        <v>0.7136929460580913</v>
      </c>
      <c r="AI11" s="42">
        <v>123</v>
      </c>
      <c r="AJ11" s="38">
        <f t="shared" si="26"/>
        <v>0.80392156862745101</v>
      </c>
      <c r="AK11" s="42">
        <f>SUM(AK12:AK13)</f>
        <v>155</v>
      </c>
      <c r="AL11" s="38">
        <f t="shared" si="26"/>
        <v>0.61023622047244097</v>
      </c>
      <c r="AM11" s="42">
        <v>155</v>
      </c>
      <c r="AN11" s="38">
        <f t="shared" si="26"/>
        <v>0.67685589519650657</v>
      </c>
      <c r="AO11" s="42">
        <v>113</v>
      </c>
      <c r="AP11" s="38">
        <f t="shared" si="26"/>
        <v>0.62430939226519333</v>
      </c>
      <c r="AQ11" s="42">
        <v>132</v>
      </c>
      <c r="AR11" s="38">
        <f t="shared" ref="AR11:BP16" si="27">AQ11/AQ$3</f>
        <v>0.72928176795580113</v>
      </c>
      <c r="AS11" s="42">
        <v>105</v>
      </c>
      <c r="AT11" s="38">
        <f t="shared" si="27"/>
        <v>0.84677419354838712</v>
      </c>
      <c r="AU11" s="42">
        <v>134</v>
      </c>
      <c r="AV11" s="38">
        <f t="shared" si="27"/>
        <v>0.72043010752688175</v>
      </c>
      <c r="AW11" s="42">
        <v>146</v>
      </c>
      <c r="AX11" s="38">
        <f t="shared" si="27"/>
        <v>0.64035087719298245</v>
      </c>
      <c r="AY11" s="42">
        <v>99</v>
      </c>
      <c r="AZ11" s="38">
        <f t="shared" si="27"/>
        <v>0.86842105263157898</v>
      </c>
      <c r="BA11" s="42">
        <v>65</v>
      </c>
      <c r="BB11" s="38">
        <f t="shared" si="27"/>
        <v>0.79268292682926833</v>
      </c>
      <c r="BC11" s="42">
        <v>140</v>
      </c>
      <c r="BD11" s="38">
        <f t="shared" si="27"/>
        <v>0.77777777777777779</v>
      </c>
      <c r="BE11" s="42">
        <v>99</v>
      </c>
      <c r="BF11" s="38">
        <f t="shared" si="27"/>
        <v>0.6827586206896552</v>
      </c>
      <c r="BG11" s="42">
        <v>108</v>
      </c>
      <c r="BH11" s="38">
        <f t="shared" si="27"/>
        <v>0.6428571428571429</v>
      </c>
      <c r="BI11" s="42">
        <v>146</v>
      </c>
      <c r="BJ11" s="38">
        <f t="shared" si="27"/>
        <v>0.73366834170854267</v>
      </c>
      <c r="BK11" s="42">
        <v>60</v>
      </c>
      <c r="BL11" s="38">
        <f t="shared" si="27"/>
        <v>0.68181818181818177</v>
      </c>
      <c r="BM11" s="42">
        <v>82</v>
      </c>
      <c r="BN11" s="38">
        <f t="shared" si="27"/>
        <v>0.55405405405405406</v>
      </c>
      <c r="BO11" s="42">
        <v>109</v>
      </c>
      <c r="BP11" s="38">
        <f t="shared" si="27"/>
        <v>0.70322580645161292</v>
      </c>
      <c r="BQ11" s="14">
        <v>98</v>
      </c>
      <c r="BR11" s="38">
        <f t="shared" ref="BR11:BR16" si="28">BQ11/BQ$3</f>
        <v>0.765625</v>
      </c>
      <c r="BS11" s="42">
        <v>65</v>
      </c>
      <c r="BT11" s="38">
        <f t="shared" ref="BT11:BT16" si="29">BS11/$BU$3</f>
        <v>0.46099290780141844</v>
      </c>
      <c r="BU11" s="28">
        <v>100</v>
      </c>
      <c r="BV11" s="38">
        <f t="shared" ref="BV11:BV16" si="30">BU11/$BU$3</f>
        <v>0.70921985815602839</v>
      </c>
      <c r="BW11" s="28">
        <v>115</v>
      </c>
      <c r="BX11" s="38">
        <f t="shared" ref="BX11:BX16" si="31">BW11/$BW$3</f>
        <v>0.64971751412429379</v>
      </c>
      <c r="BY11" s="37">
        <v>59</v>
      </c>
      <c r="BZ11" s="38">
        <f t="shared" ref="BZ11:BZ16" si="32">BY11/$BY$3</f>
        <v>0.55140186915887845</v>
      </c>
      <c r="CA11" s="37">
        <v>190</v>
      </c>
      <c r="CB11" s="38">
        <f t="shared" ref="CB11:CB16" si="33">CA11/$CA$3</f>
        <v>0.45893719806763283</v>
      </c>
      <c r="CC11" s="37">
        <v>55</v>
      </c>
      <c r="CD11" s="38">
        <f t="shared" ref="CD11:CD16" si="34">CC11/$CC$3</f>
        <v>0.67073170731707321</v>
      </c>
      <c r="CE11" s="37">
        <v>56</v>
      </c>
      <c r="CF11" s="38">
        <f t="shared" ref="CF11:CF16" si="35">CE11/$CE$3</f>
        <v>0.7567567567567568</v>
      </c>
      <c r="CG11" s="37">
        <v>136</v>
      </c>
      <c r="CH11" s="38">
        <f t="shared" ref="CH11:CH16" si="36">CG11/$CG$3</f>
        <v>0.53333333333333333</v>
      </c>
      <c r="CI11" s="37">
        <v>80</v>
      </c>
      <c r="CJ11" s="38">
        <f t="shared" ref="CJ11:CJ16" si="37">CI11/$CI$3</f>
        <v>0.49079754601226994</v>
      </c>
      <c r="CK11" s="37">
        <v>89</v>
      </c>
      <c r="CL11" s="38">
        <f t="shared" ref="CL11:CL16" si="38">CK11/$CK$3</f>
        <v>0.64492753623188404</v>
      </c>
      <c r="CM11" s="37">
        <v>109</v>
      </c>
      <c r="CN11" s="38">
        <f t="shared" ref="CN11:CN16" si="39">CM11/$CM$3</f>
        <v>0.51658767772511849</v>
      </c>
      <c r="CO11" s="37">
        <v>114</v>
      </c>
      <c r="CP11" s="38">
        <f t="shared" ref="CP11:CP16" si="40">CO11/$CO$3</f>
        <v>0.52534562211981561</v>
      </c>
      <c r="CQ11" s="37">
        <v>98</v>
      </c>
      <c r="CR11" s="38">
        <f t="shared" ref="CR11:CR16" si="41">CQ11/$CQ$3</f>
        <v>0.48514851485148514</v>
      </c>
      <c r="CS11" s="28">
        <v>58</v>
      </c>
      <c r="CT11" s="38">
        <f t="shared" ref="CT11:CT16" si="42">CS11/$CS$3</f>
        <v>0.27230046948356806</v>
      </c>
      <c r="CU11" s="28">
        <v>67</v>
      </c>
      <c r="CV11" s="38">
        <f t="shared" ref="CV11:CV16" si="43">CU11/$CU$3</f>
        <v>0.29777777777777775</v>
      </c>
      <c r="CW11" s="28"/>
      <c r="CX11" s="38">
        <f t="shared" ref="CX11:CX16" si="44">CW11/$CQ$3</f>
        <v>0</v>
      </c>
      <c r="CY11" s="28"/>
      <c r="CZ11" s="38">
        <f t="shared" ref="CZ11:CZ16" si="45">CY11/$CQ$3</f>
        <v>0</v>
      </c>
    </row>
    <row r="12" spans="2:104" ht="15.75" thickBot="1">
      <c r="B12" s="4" t="s">
        <v>9</v>
      </c>
      <c r="C12" s="43">
        <v>90</v>
      </c>
      <c r="D12" s="38">
        <f t="shared" si="23"/>
        <v>0.6</v>
      </c>
      <c r="E12" s="43">
        <v>307</v>
      </c>
      <c r="F12" s="38">
        <f t="shared" si="23"/>
        <v>0.5462633451957295</v>
      </c>
      <c r="G12" s="43">
        <v>134</v>
      </c>
      <c r="H12" s="38">
        <f t="shared" si="23"/>
        <v>0.60089686098654704</v>
      </c>
      <c r="I12" s="43">
        <v>88</v>
      </c>
      <c r="J12" s="38">
        <f t="shared" si="23"/>
        <v>0.59863945578231292</v>
      </c>
      <c r="K12" s="43">
        <v>11</v>
      </c>
      <c r="L12" s="38">
        <f t="shared" si="23"/>
        <v>0.22</v>
      </c>
      <c r="M12" s="43">
        <v>91</v>
      </c>
      <c r="N12" s="38">
        <f t="shared" si="24"/>
        <v>0.56521739130434778</v>
      </c>
      <c r="O12" s="43">
        <v>121</v>
      </c>
      <c r="P12" s="38">
        <f t="shared" si="25"/>
        <v>0.54751131221719462</v>
      </c>
      <c r="Q12" s="43">
        <v>97</v>
      </c>
      <c r="R12" s="38">
        <f t="shared" si="25"/>
        <v>0.5449438202247191</v>
      </c>
      <c r="S12" s="43">
        <v>70</v>
      </c>
      <c r="T12" s="38">
        <f t="shared" si="25"/>
        <v>0.50359712230215825</v>
      </c>
      <c r="U12" s="43">
        <v>155</v>
      </c>
      <c r="V12" s="38">
        <f t="shared" si="25"/>
        <v>0.56985294117647056</v>
      </c>
      <c r="W12" s="43">
        <v>278</v>
      </c>
      <c r="X12" s="38">
        <f t="shared" si="25"/>
        <v>0.56161616161616157</v>
      </c>
      <c r="Y12" s="43">
        <v>151</v>
      </c>
      <c r="Z12" s="38">
        <f t="shared" si="25"/>
        <v>0.56133828996282531</v>
      </c>
      <c r="AA12" s="43">
        <v>168</v>
      </c>
      <c r="AB12" s="38">
        <f t="shared" si="25"/>
        <v>0.52173913043478259</v>
      </c>
      <c r="AC12" s="43">
        <v>36</v>
      </c>
      <c r="AE12" s="43">
        <v>49</v>
      </c>
      <c r="AF12" s="38">
        <f t="shared" si="26"/>
        <v>0.59036144578313254</v>
      </c>
      <c r="AG12" s="43">
        <v>143</v>
      </c>
      <c r="AH12" s="38">
        <f t="shared" si="26"/>
        <v>0.59336099585062241</v>
      </c>
      <c r="AI12" s="43">
        <v>91</v>
      </c>
      <c r="AJ12" s="38">
        <f t="shared" si="26"/>
        <v>0.59477124183006536</v>
      </c>
      <c r="AK12" s="43">
        <v>118</v>
      </c>
      <c r="AL12" s="38">
        <f t="shared" si="26"/>
        <v>0.46456692913385828</v>
      </c>
      <c r="AM12" s="43">
        <v>128</v>
      </c>
      <c r="AN12" s="38">
        <f t="shared" si="26"/>
        <v>0.55895196506550215</v>
      </c>
      <c r="AO12" s="43">
        <v>91</v>
      </c>
      <c r="AP12" s="38">
        <f t="shared" si="26"/>
        <v>0.50276243093922657</v>
      </c>
      <c r="AQ12" s="43">
        <v>106</v>
      </c>
      <c r="AR12" s="38">
        <f t="shared" si="27"/>
        <v>0.58563535911602205</v>
      </c>
      <c r="AS12" s="43">
        <v>76</v>
      </c>
      <c r="AT12" s="38">
        <f t="shared" si="27"/>
        <v>0.61290322580645162</v>
      </c>
      <c r="AU12" s="43">
        <v>89</v>
      </c>
      <c r="AV12" s="38">
        <f t="shared" si="27"/>
        <v>0.478494623655914</v>
      </c>
      <c r="AW12" s="43">
        <v>113</v>
      </c>
      <c r="AX12" s="38">
        <f t="shared" si="27"/>
        <v>0.49561403508771928</v>
      </c>
      <c r="AY12" s="43">
        <v>75</v>
      </c>
      <c r="AZ12" s="38">
        <f t="shared" si="27"/>
        <v>0.65789473684210531</v>
      </c>
      <c r="BA12" s="43">
        <v>36</v>
      </c>
      <c r="BB12" s="38">
        <f t="shared" si="27"/>
        <v>0.43902439024390244</v>
      </c>
      <c r="BC12" s="43">
        <v>91</v>
      </c>
      <c r="BD12" s="38">
        <f t="shared" si="27"/>
        <v>0.50555555555555554</v>
      </c>
      <c r="BE12" s="43">
        <v>64</v>
      </c>
      <c r="BF12" s="38">
        <f t="shared" si="27"/>
        <v>0.44137931034482758</v>
      </c>
      <c r="BG12" s="43">
        <v>68</v>
      </c>
      <c r="BH12" s="38">
        <f t="shared" si="27"/>
        <v>0.40476190476190477</v>
      </c>
      <c r="BI12" s="43">
        <v>101</v>
      </c>
      <c r="BJ12" s="38">
        <f t="shared" si="27"/>
        <v>0.50753768844221103</v>
      </c>
      <c r="BK12" s="43">
        <v>30</v>
      </c>
      <c r="BL12" s="38">
        <f t="shared" si="27"/>
        <v>0.34090909090909088</v>
      </c>
      <c r="BM12" s="43">
        <v>58</v>
      </c>
      <c r="BN12" s="38">
        <f t="shared" si="27"/>
        <v>0.39189189189189189</v>
      </c>
      <c r="BO12" s="43">
        <v>69</v>
      </c>
      <c r="BP12" s="38">
        <f t="shared" si="27"/>
        <v>0.44516129032258067</v>
      </c>
      <c r="BQ12">
        <v>65</v>
      </c>
      <c r="BR12" s="38">
        <f t="shared" si="28"/>
        <v>0.5078125</v>
      </c>
      <c r="BS12" s="43">
        <v>71</v>
      </c>
      <c r="BT12" s="38">
        <f t="shared" si="29"/>
        <v>0.50354609929078009</v>
      </c>
      <c r="BU12" s="25">
        <v>88</v>
      </c>
      <c r="BV12" s="31">
        <f t="shared" si="30"/>
        <v>0.62411347517730498</v>
      </c>
      <c r="BW12" s="25">
        <v>88</v>
      </c>
      <c r="BX12" s="31">
        <f t="shared" si="31"/>
        <v>0.49717514124293788</v>
      </c>
      <c r="BY12" s="30">
        <v>47</v>
      </c>
      <c r="BZ12" s="31">
        <f t="shared" si="32"/>
        <v>0.43925233644859812</v>
      </c>
      <c r="CA12" s="30">
        <v>169</v>
      </c>
      <c r="CB12" s="31">
        <f t="shared" si="33"/>
        <v>0.40821256038647341</v>
      </c>
      <c r="CC12" s="30">
        <v>49</v>
      </c>
      <c r="CD12" s="31">
        <f t="shared" si="34"/>
        <v>0.59756097560975607</v>
      </c>
      <c r="CE12" s="30">
        <v>51</v>
      </c>
      <c r="CF12" s="31">
        <f t="shared" si="35"/>
        <v>0.68918918918918914</v>
      </c>
      <c r="CG12" s="30">
        <v>108</v>
      </c>
      <c r="CH12" s="31">
        <f t="shared" si="36"/>
        <v>0.42352941176470588</v>
      </c>
      <c r="CI12" s="30">
        <v>72</v>
      </c>
      <c r="CJ12" s="31">
        <f t="shared" si="37"/>
        <v>0.44171779141104295</v>
      </c>
      <c r="CK12" s="30">
        <v>74</v>
      </c>
      <c r="CL12" s="31">
        <f t="shared" si="38"/>
        <v>0.53623188405797106</v>
      </c>
      <c r="CM12" s="30">
        <v>101</v>
      </c>
      <c r="CN12" s="31">
        <f t="shared" si="39"/>
        <v>0.47867298578199052</v>
      </c>
      <c r="CO12" s="30">
        <v>99</v>
      </c>
      <c r="CP12" s="31">
        <f t="shared" si="40"/>
        <v>0.45622119815668205</v>
      </c>
      <c r="CQ12" s="30">
        <v>88</v>
      </c>
      <c r="CR12" s="31">
        <f t="shared" si="41"/>
        <v>0.43564356435643564</v>
      </c>
      <c r="CS12" s="25">
        <v>52</v>
      </c>
      <c r="CT12" s="31">
        <f t="shared" si="42"/>
        <v>0.24413145539906103</v>
      </c>
      <c r="CU12" s="25">
        <v>61</v>
      </c>
      <c r="CV12" s="31">
        <f t="shared" si="43"/>
        <v>0.27111111111111114</v>
      </c>
      <c r="CW12" s="25"/>
      <c r="CX12" s="31">
        <f t="shared" si="44"/>
        <v>0</v>
      </c>
      <c r="CY12" s="25"/>
      <c r="CZ12" s="31">
        <f t="shared" si="45"/>
        <v>0</v>
      </c>
    </row>
    <row r="13" spans="2:104" ht="15.75" thickBot="1">
      <c r="B13" s="10" t="s">
        <v>15</v>
      </c>
      <c r="C13" s="56">
        <v>48</v>
      </c>
      <c r="D13" s="38">
        <f t="shared" si="23"/>
        <v>0.32</v>
      </c>
      <c r="E13" s="56">
        <v>120</v>
      </c>
      <c r="F13" s="38">
        <f t="shared" si="23"/>
        <v>0.21352313167259787</v>
      </c>
      <c r="G13" s="56">
        <v>43</v>
      </c>
      <c r="H13" s="38">
        <f t="shared" si="23"/>
        <v>0.19282511210762332</v>
      </c>
      <c r="I13" s="56">
        <v>40</v>
      </c>
      <c r="J13" s="38">
        <f t="shared" si="23"/>
        <v>0.27210884353741499</v>
      </c>
      <c r="K13" s="56">
        <v>26</v>
      </c>
      <c r="L13" s="38">
        <f t="shared" si="23"/>
        <v>0.52</v>
      </c>
      <c r="M13" s="56">
        <v>46</v>
      </c>
      <c r="N13" s="38">
        <f t="shared" si="24"/>
        <v>0.2857142857142857</v>
      </c>
      <c r="O13" s="56">
        <v>62</v>
      </c>
      <c r="P13" s="38">
        <f t="shared" si="25"/>
        <v>0.28054298642533937</v>
      </c>
      <c r="Q13" s="56">
        <v>45</v>
      </c>
      <c r="R13" s="38">
        <f t="shared" si="25"/>
        <v>0.25280898876404495</v>
      </c>
      <c r="S13" s="56">
        <v>32</v>
      </c>
      <c r="T13" s="38">
        <f t="shared" si="25"/>
        <v>0.23021582733812951</v>
      </c>
      <c r="U13" s="56">
        <v>62</v>
      </c>
      <c r="V13" s="38">
        <f t="shared" si="25"/>
        <v>0.22794117647058823</v>
      </c>
      <c r="W13" s="56">
        <v>78</v>
      </c>
      <c r="X13" s="38">
        <f t="shared" si="25"/>
        <v>0.15757575757575756</v>
      </c>
      <c r="Y13" s="56">
        <v>42</v>
      </c>
      <c r="Z13" s="38">
        <f t="shared" si="25"/>
        <v>0.15613382899628253</v>
      </c>
      <c r="AA13" s="56">
        <v>61</v>
      </c>
      <c r="AB13" s="38">
        <f t="shared" si="25"/>
        <v>0.18944099378881987</v>
      </c>
      <c r="AC13" s="56">
        <v>30</v>
      </c>
      <c r="AD13" s="100"/>
      <c r="AE13" s="56">
        <v>22</v>
      </c>
      <c r="AF13" s="38">
        <f t="shared" si="26"/>
        <v>0.26506024096385544</v>
      </c>
      <c r="AG13" s="56">
        <v>29</v>
      </c>
      <c r="AH13" s="38">
        <f t="shared" si="26"/>
        <v>0.12033195020746888</v>
      </c>
      <c r="AI13" s="56">
        <v>32</v>
      </c>
      <c r="AJ13" s="38">
        <f t="shared" si="26"/>
        <v>0.20915032679738563</v>
      </c>
      <c r="AK13" s="56">
        <v>37</v>
      </c>
      <c r="AL13" s="38">
        <f t="shared" si="26"/>
        <v>0.14566929133858267</v>
      </c>
      <c r="AM13" s="56">
        <v>26</v>
      </c>
      <c r="AN13" s="38">
        <f t="shared" si="26"/>
        <v>0.11353711790393013</v>
      </c>
      <c r="AO13" s="56">
        <v>22</v>
      </c>
      <c r="AP13" s="38">
        <f t="shared" si="26"/>
        <v>0.12154696132596685</v>
      </c>
      <c r="AQ13" s="56">
        <v>26</v>
      </c>
      <c r="AR13" s="38">
        <f t="shared" si="27"/>
        <v>0.143646408839779</v>
      </c>
      <c r="AS13" s="56">
        <v>29</v>
      </c>
      <c r="AT13" s="38">
        <f t="shared" si="27"/>
        <v>0.23387096774193547</v>
      </c>
      <c r="AU13" s="56">
        <v>45</v>
      </c>
      <c r="AV13" s="38">
        <f t="shared" si="27"/>
        <v>0.24193548387096775</v>
      </c>
      <c r="AW13" s="56">
        <v>33</v>
      </c>
      <c r="AX13" s="38">
        <f t="shared" si="27"/>
        <v>0.14473684210526316</v>
      </c>
      <c r="AY13" s="56">
        <v>24</v>
      </c>
      <c r="AZ13" s="38">
        <f t="shared" si="27"/>
        <v>0.21052631578947367</v>
      </c>
      <c r="BA13" s="56">
        <v>29</v>
      </c>
      <c r="BB13" s="38">
        <f t="shared" si="27"/>
        <v>0.35365853658536583</v>
      </c>
      <c r="BC13" s="56">
        <v>49</v>
      </c>
      <c r="BD13" s="38">
        <f t="shared" si="27"/>
        <v>0.2722222222222222</v>
      </c>
      <c r="BE13" s="56">
        <v>35</v>
      </c>
      <c r="BF13" s="38">
        <f t="shared" si="27"/>
        <v>0.2413793103448276</v>
      </c>
      <c r="BG13" s="56">
        <v>40</v>
      </c>
      <c r="BH13" s="38">
        <f t="shared" si="27"/>
        <v>0.23809523809523808</v>
      </c>
      <c r="BI13" s="56">
        <v>45</v>
      </c>
      <c r="BJ13" s="38">
        <f t="shared" si="27"/>
        <v>0.22613065326633167</v>
      </c>
      <c r="BK13" s="56">
        <v>30</v>
      </c>
      <c r="BL13" s="38">
        <f t="shared" si="27"/>
        <v>0.34090909090909088</v>
      </c>
      <c r="BM13" s="56">
        <v>26</v>
      </c>
      <c r="BN13" s="38">
        <f t="shared" si="27"/>
        <v>0.17567567567567569</v>
      </c>
      <c r="BO13" s="56">
        <v>40</v>
      </c>
      <c r="BP13" s="38">
        <f t="shared" si="27"/>
        <v>0.25806451612903225</v>
      </c>
      <c r="BQ13" s="100">
        <v>33</v>
      </c>
      <c r="BR13" s="38">
        <f t="shared" si="28"/>
        <v>0.2578125</v>
      </c>
      <c r="BS13" s="56">
        <v>11</v>
      </c>
      <c r="BT13" s="38">
        <f t="shared" si="29"/>
        <v>7.8014184397163122E-2</v>
      </c>
      <c r="BU13" s="26">
        <v>12</v>
      </c>
      <c r="BV13" s="33">
        <f t="shared" si="30"/>
        <v>8.5106382978723402E-2</v>
      </c>
      <c r="BW13" s="26">
        <v>27</v>
      </c>
      <c r="BX13" s="33">
        <f t="shared" si="31"/>
        <v>0.15254237288135594</v>
      </c>
      <c r="BY13" s="32">
        <v>12</v>
      </c>
      <c r="BZ13" s="33">
        <f t="shared" si="32"/>
        <v>0.11214953271028037</v>
      </c>
      <c r="CA13" s="32">
        <v>21</v>
      </c>
      <c r="CB13" s="33">
        <f t="shared" si="33"/>
        <v>5.0724637681159424E-2</v>
      </c>
      <c r="CC13" s="32">
        <v>6</v>
      </c>
      <c r="CD13" s="33">
        <f t="shared" si="34"/>
        <v>7.3170731707317069E-2</v>
      </c>
      <c r="CE13" s="32">
        <v>5</v>
      </c>
      <c r="CF13" s="33">
        <f t="shared" si="35"/>
        <v>6.7567567567567571E-2</v>
      </c>
      <c r="CG13" s="32">
        <v>28</v>
      </c>
      <c r="CH13" s="33">
        <f t="shared" si="36"/>
        <v>0.10980392156862745</v>
      </c>
      <c r="CI13" s="32">
        <v>8</v>
      </c>
      <c r="CJ13" s="33">
        <f t="shared" si="37"/>
        <v>4.9079754601226995E-2</v>
      </c>
      <c r="CK13" s="32">
        <v>15</v>
      </c>
      <c r="CL13" s="33">
        <f t="shared" si="38"/>
        <v>0.10869565217391304</v>
      </c>
      <c r="CM13" s="32">
        <v>8</v>
      </c>
      <c r="CN13" s="33">
        <f t="shared" si="39"/>
        <v>3.7914691943127965E-2</v>
      </c>
      <c r="CO13" s="32">
        <v>15</v>
      </c>
      <c r="CP13" s="33">
        <f t="shared" si="40"/>
        <v>6.9124423963133647E-2</v>
      </c>
      <c r="CQ13" s="32">
        <v>10</v>
      </c>
      <c r="CR13" s="33">
        <f t="shared" si="41"/>
        <v>4.9504950495049507E-2</v>
      </c>
      <c r="CS13" s="26">
        <v>6</v>
      </c>
      <c r="CT13" s="33">
        <f t="shared" si="42"/>
        <v>2.8169014084507043E-2</v>
      </c>
      <c r="CU13" s="26">
        <v>6</v>
      </c>
      <c r="CV13" s="33">
        <f t="shared" si="43"/>
        <v>2.6666666666666668E-2</v>
      </c>
      <c r="CW13" s="26"/>
      <c r="CX13" s="33">
        <f t="shared" si="44"/>
        <v>0</v>
      </c>
      <c r="CY13" s="26"/>
      <c r="CZ13" s="33">
        <f t="shared" si="45"/>
        <v>0</v>
      </c>
    </row>
    <row r="14" spans="2:104" ht="15.75" thickBot="1">
      <c r="B14" s="4" t="s">
        <v>80</v>
      </c>
      <c r="C14" s="43">
        <v>13</v>
      </c>
      <c r="D14" s="38">
        <f t="shared" si="23"/>
        <v>8.666666666666667E-2</v>
      </c>
      <c r="E14" s="43">
        <v>133</v>
      </c>
      <c r="F14" s="38">
        <f t="shared" si="23"/>
        <v>0.23665480427046262</v>
      </c>
      <c r="G14" s="43">
        <v>46</v>
      </c>
      <c r="H14" s="38">
        <f t="shared" si="23"/>
        <v>0.20627802690582961</v>
      </c>
      <c r="I14" s="43">
        <v>19</v>
      </c>
      <c r="J14" s="38">
        <f t="shared" si="23"/>
        <v>0.12925170068027211</v>
      </c>
      <c r="K14" s="43">
        <v>13</v>
      </c>
      <c r="L14" s="38">
        <f t="shared" si="23"/>
        <v>0.26</v>
      </c>
      <c r="M14" s="43">
        <v>24</v>
      </c>
      <c r="N14" s="38">
        <f t="shared" si="24"/>
        <v>0.14906832298136646</v>
      </c>
      <c r="O14" s="43">
        <v>38</v>
      </c>
      <c r="P14" s="38">
        <f t="shared" si="25"/>
        <v>0.17194570135746606</v>
      </c>
      <c r="Q14" s="43">
        <v>36</v>
      </c>
      <c r="R14" s="38">
        <f t="shared" si="25"/>
        <v>0.20224719101123595</v>
      </c>
      <c r="S14" s="43">
        <v>35</v>
      </c>
      <c r="T14" s="38">
        <f t="shared" si="25"/>
        <v>0.25179856115107913</v>
      </c>
      <c r="U14" s="43">
        <v>55</v>
      </c>
      <c r="V14" s="38">
        <f t="shared" si="25"/>
        <v>0.20220588235294118</v>
      </c>
      <c r="W14" s="43">
        <v>139</v>
      </c>
      <c r="X14" s="38">
        <f t="shared" si="25"/>
        <v>0.28080808080808078</v>
      </c>
      <c r="Y14" s="43">
        <v>76</v>
      </c>
      <c r="Z14" s="38">
        <f t="shared" si="25"/>
        <v>0.28252788104089221</v>
      </c>
      <c r="AA14" s="43">
        <v>92</v>
      </c>
      <c r="AB14" s="38">
        <f t="shared" si="25"/>
        <v>0.2857142857142857</v>
      </c>
      <c r="AC14" s="43">
        <v>10</v>
      </c>
      <c r="AE14" s="43">
        <v>12</v>
      </c>
      <c r="AF14" s="38">
        <f t="shared" si="26"/>
        <v>0.14457831325301204</v>
      </c>
      <c r="AG14" s="43">
        <v>69</v>
      </c>
      <c r="AH14" s="38">
        <f t="shared" si="26"/>
        <v>0.2863070539419087</v>
      </c>
      <c r="AI14" s="43">
        <v>30</v>
      </c>
      <c r="AJ14" s="38">
        <f t="shared" si="26"/>
        <v>0.19607843137254902</v>
      </c>
      <c r="AK14" s="43">
        <v>99</v>
      </c>
      <c r="AL14" s="38">
        <f t="shared" si="26"/>
        <v>0.38976377952755903</v>
      </c>
      <c r="AM14" s="43">
        <v>74</v>
      </c>
      <c r="AN14" s="38">
        <f t="shared" si="26"/>
        <v>0.32314410480349343</v>
      </c>
      <c r="AO14" s="43">
        <v>68</v>
      </c>
      <c r="AP14" s="38">
        <f t="shared" si="26"/>
        <v>0.37569060773480661</v>
      </c>
      <c r="AQ14" s="43">
        <v>49</v>
      </c>
      <c r="AR14" s="38">
        <f t="shared" si="27"/>
        <v>0.27071823204419887</v>
      </c>
      <c r="AS14" s="43">
        <v>19</v>
      </c>
      <c r="AT14" s="38">
        <f t="shared" si="27"/>
        <v>0.15322580645161291</v>
      </c>
      <c r="AU14" s="43">
        <v>48</v>
      </c>
      <c r="AV14" s="38">
        <f t="shared" si="27"/>
        <v>0.25806451612903225</v>
      </c>
      <c r="AW14" s="43">
        <v>82</v>
      </c>
      <c r="AX14" s="38">
        <f t="shared" si="27"/>
        <v>0.35964912280701755</v>
      </c>
      <c r="AY14" s="43">
        <v>15</v>
      </c>
      <c r="AZ14" s="38">
        <f t="shared" si="27"/>
        <v>0.13157894736842105</v>
      </c>
      <c r="BA14" s="43">
        <v>17</v>
      </c>
      <c r="BB14" s="38">
        <f t="shared" si="27"/>
        <v>0.2073170731707317</v>
      </c>
      <c r="BC14" s="43">
        <v>52</v>
      </c>
      <c r="BD14" s="38">
        <f t="shared" si="27"/>
        <v>0.28888888888888886</v>
      </c>
      <c r="BE14" s="43">
        <v>45</v>
      </c>
      <c r="BF14" s="38">
        <f t="shared" si="27"/>
        <v>0.31034482758620691</v>
      </c>
      <c r="BG14" s="43">
        <v>60</v>
      </c>
      <c r="BH14" s="38">
        <f t="shared" si="27"/>
        <v>0.35714285714285715</v>
      </c>
      <c r="BI14" s="43">
        <v>53</v>
      </c>
      <c r="BJ14" s="38">
        <f t="shared" si="27"/>
        <v>0.26633165829145727</v>
      </c>
      <c r="BK14" s="43">
        <v>28</v>
      </c>
      <c r="BL14" s="38">
        <f t="shared" si="27"/>
        <v>0.31818181818181818</v>
      </c>
      <c r="BM14" s="43">
        <v>64</v>
      </c>
      <c r="BN14" s="38">
        <f t="shared" si="27"/>
        <v>0.43243243243243246</v>
      </c>
      <c r="BO14" s="43">
        <v>46</v>
      </c>
      <c r="BP14" s="38">
        <f t="shared" si="27"/>
        <v>0.29677419354838708</v>
      </c>
      <c r="BQ14">
        <v>30</v>
      </c>
      <c r="BR14" s="38">
        <f t="shared" si="28"/>
        <v>0.234375</v>
      </c>
      <c r="BS14" s="43">
        <v>31</v>
      </c>
      <c r="BT14" s="38">
        <f t="shared" si="29"/>
        <v>0.21985815602836881</v>
      </c>
      <c r="BU14" s="25">
        <v>40</v>
      </c>
      <c r="BV14" s="31">
        <f t="shared" si="30"/>
        <v>0.28368794326241137</v>
      </c>
      <c r="BW14" s="25">
        <v>62</v>
      </c>
      <c r="BX14" s="31">
        <f t="shared" si="31"/>
        <v>0.35028248587570621</v>
      </c>
      <c r="BY14" s="30">
        <v>48</v>
      </c>
      <c r="BZ14" s="31">
        <f t="shared" si="32"/>
        <v>0.44859813084112149</v>
      </c>
      <c r="CA14" s="30">
        <v>224</v>
      </c>
      <c r="CB14" s="31">
        <f t="shared" si="33"/>
        <v>0.54106280193236711</v>
      </c>
      <c r="CC14" s="30">
        <v>27</v>
      </c>
      <c r="CD14" s="31">
        <f t="shared" si="34"/>
        <v>0.32926829268292684</v>
      </c>
      <c r="CE14" s="30">
        <v>18</v>
      </c>
      <c r="CF14" s="31">
        <f t="shared" si="35"/>
        <v>0.24324324324324326</v>
      </c>
      <c r="CG14" s="30">
        <v>119</v>
      </c>
      <c r="CH14" s="31">
        <f t="shared" si="36"/>
        <v>0.46666666666666667</v>
      </c>
      <c r="CI14" s="30">
        <v>83</v>
      </c>
      <c r="CJ14" s="31">
        <f t="shared" si="37"/>
        <v>0.50920245398773001</v>
      </c>
      <c r="CK14" s="30">
        <v>49</v>
      </c>
      <c r="CL14" s="31">
        <f t="shared" si="38"/>
        <v>0.35507246376811596</v>
      </c>
      <c r="CM14" s="30">
        <v>102</v>
      </c>
      <c r="CN14" s="31">
        <f t="shared" si="39"/>
        <v>0.48341232227488151</v>
      </c>
      <c r="CO14" s="30">
        <v>103</v>
      </c>
      <c r="CP14" s="31">
        <f t="shared" si="40"/>
        <v>0.47465437788018433</v>
      </c>
      <c r="CQ14" s="30">
        <v>104</v>
      </c>
      <c r="CR14" s="31">
        <f t="shared" si="41"/>
        <v>0.51485148514851486</v>
      </c>
      <c r="CS14" s="25">
        <v>155</v>
      </c>
      <c r="CT14" s="31">
        <f t="shared" si="42"/>
        <v>0.72769953051643188</v>
      </c>
      <c r="CU14" s="25">
        <v>158</v>
      </c>
      <c r="CV14" s="31">
        <f t="shared" si="43"/>
        <v>0.70222222222222219</v>
      </c>
      <c r="CW14" s="25"/>
      <c r="CX14" s="31">
        <f t="shared" si="44"/>
        <v>0</v>
      </c>
      <c r="CY14" s="25"/>
      <c r="CZ14" s="31">
        <f t="shared" si="45"/>
        <v>0</v>
      </c>
    </row>
    <row r="15" spans="2:104" ht="15.75" thickBot="1">
      <c r="B15" s="10" t="s">
        <v>85</v>
      </c>
      <c r="C15" s="45">
        <v>7</v>
      </c>
      <c r="D15" s="38">
        <f t="shared" si="23"/>
        <v>4.6666666666666669E-2</v>
      </c>
      <c r="E15" s="45">
        <v>60</v>
      </c>
      <c r="F15" s="38">
        <f t="shared" si="23"/>
        <v>0.10676156583629894</v>
      </c>
      <c r="G15" s="45">
        <v>31</v>
      </c>
      <c r="H15" s="38">
        <f t="shared" si="23"/>
        <v>0.13901345291479822</v>
      </c>
      <c r="I15" s="45">
        <v>16</v>
      </c>
      <c r="J15" s="38">
        <f t="shared" si="23"/>
        <v>0.10884353741496598</v>
      </c>
      <c r="K15" s="45">
        <v>6</v>
      </c>
      <c r="L15" s="38">
        <f t="shared" si="23"/>
        <v>0.12</v>
      </c>
      <c r="M15" s="45">
        <v>14</v>
      </c>
      <c r="N15" s="38">
        <f t="shared" si="24"/>
        <v>8.6956521739130432E-2</v>
      </c>
      <c r="O15" s="45">
        <v>22</v>
      </c>
      <c r="P15" s="38">
        <f t="shared" si="25"/>
        <v>9.9547511312217188E-2</v>
      </c>
      <c r="Q15" s="45">
        <v>16</v>
      </c>
      <c r="R15" s="38">
        <f t="shared" si="25"/>
        <v>8.98876404494382E-2</v>
      </c>
      <c r="S15" s="45">
        <v>19</v>
      </c>
      <c r="T15" s="38">
        <f t="shared" si="25"/>
        <v>0.1366906474820144</v>
      </c>
      <c r="U15" s="45">
        <v>19</v>
      </c>
      <c r="V15" s="38">
        <f t="shared" si="25"/>
        <v>6.985294117647059E-2</v>
      </c>
      <c r="W15" s="45">
        <v>86</v>
      </c>
      <c r="X15" s="38">
        <f t="shared" si="25"/>
        <v>0.17373737373737375</v>
      </c>
      <c r="Y15" s="45">
        <v>53</v>
      </c>
      <c r="Z15" s="38">
        <f t="shared" si="25"/>
        <v>0.19702602230483271</v>
      </c>
      <c r="AA15" s="45">
        <v>65</v>
      </c>
      <c r="AB15" s="38">
        <f t="shared" si="25"/>
        <v>0.20186335403726707</v>
      </c>
      <c r="AC15" s="45">
        <v>6</v>
      </c>
      <c r="AD15" s="100"/>
      <c r="AE15" s="45">
        <v>5</v>
      </c>
      <c r="AF15" s="38">
        <f t="shared" si="26"/>
        <v>6.0240963855421686E-2</v>
      </c>
      <c r="AG15" s="45">
        <v>56</v>
      </c>
      <c r="AH15" s="38">
        <f t="shared" si="26"/>
        <v>0.23236514522821577</v>
      </c>
      <c r="AI15" s="45">
        <v>19</v>
      </c>
      <c r="AJ15" s="38">
        <f t="shared" si="26"/>
        <v>0.12418300653594772</v>
      </c>
      <c r="AK15" s="45">
        <v>51</v>
      </c>
      <c r="AL15" s="38">
        <f t="shared" si="26"/>
        <v>0.20078740157480315</v>
      </c>
      <c r="AM15" s="45">
        <v>60</v>
      </c>
      <c r="AN15" s="38">
        <f t="shared" si="26"/>
        <v>0.26200873362445415</v>
      </c>
      <c r="AO15" s="45">
        <v>46</v>
      </c>
      <c r="AP15" s="38">
        <f t="shared" si="26"/>
        <v>0.2541436464088398</v>
      </c>
      <c r="AQ15" s="45">
        <v>39</v>
      </c>
      <c r="AR15" s="38">
        <f t="shared" si="27"/>
        <v>0.21546961325966851</v>
      </c>
      <c r="AS15" s="45">
        <v>16</v>
      </c>
      <c r="AT15" s="38">
        <f t="shared" si="27"/>
        <v>0.12903225806451613</v>
      </c>
      <c r="AU15" s="45">
        <v>35</v>
      </c>
      <c r="AV15" s="38">
        <f t="shared" si="27"/>
        <v>0.18817204301075269</v>
      </c>
      <c r="AW15" s="45">
        <v>58</v>
      </c>
      <c r="AX15" s="38">
        <f t="shared" si="27"/>
        <v>0.25438596491228072</v>
      </c>
      <c r="AY15" s="45">
        <v>11</v>
      </c>
      <c r="AZ15" s="38">
        <f t="shared" si="27"/>
        <v>9.6491228070175433E-2</v>
      </c>
      <c r="BA15" s="45">
        <v>10</v>
      </c>
      <c r="BB15" s="38">
        <f t="shared" si="27"/>
        <v>0.12195121951219512</v>
      </c>
      <c r="BC15" s="45">
        <v>32</v>
      </c>
      <c r="BD15" s="38">
        <f t="shared" si="27"/>
        <v>0.17777777777777778</v>
      </c>
      <c r="BE15" s="45">
        <v>26</v>
      </c>
      <c r="BF15" s="38">
        <f t="shared" si="27"/>
        <v>0.1793103448275862</v>
      </c>
      <c r="BG15" s="45">
        <v>30</v>
      </c>
      <c r="BH15" s="38">
        <f t="shared" si="27"/>
        <v>0.17857142857142858</v>
      </c>
      <c r="BI15" s="45">
        <v>24</v>
      </c>
      <c r="BJ15" s="38">
        <f t="shared" si="27"/>
        <v>0.12060301507537688</v>
      </c>
      <c r="BK15" s="45">
        <v>15</v>
      </c>
      <c r="BL15" s="38">
        <f t="shared" si="27"/>
        <v>0.17045454545454544</v>
      </c>
      <c r="BM15" s="45">
        <v>47</v>
      </c>
      <c r="BN15" s="38">
        <f t="shared" si="27"/>
        <v>0.31756756756756754</v>
      </c>
      <c r="BO15" s="45">
        <v>25</v>
      </c>
      <c r="BP15" s="38">
        <f t="shared" si="27"/>
        <v>0.16129032258064516</v>
      </c>
      <c r="BQ15" s="100">
        <v>14</v>
      </c>
      <c r="BR15" s="38">
        <f t="shared" si="28"/>
        <v>0.109375</v>
      </c>
      <c r="BS15" s="45">
        <v>21</v>
      </c>
      <c r="BT15" s="38">
        <f t="shared" si="29"/>
        <v>0.14893617021276595</v>
      </c>
      <c r="BU15" s="26">
        <v>26</v>
      </c>
      <c r="BV15" s="33">
        <f t="shared" si="30"/>
        <v>0.18439716312056736</v>
      </c>
      <c r="BW15" s="26">
        <v>29</v>
      </c>
      <c r="BX15" s="33">
        <f t="shared" si="31"/>
        <v>0.16384180790960451</v>
      </c>
      <c r="BY15" s="32">
        <v>18</v>
      </c>
      <c r="BZ15" s="33">
        <f t="shared" si="32"/>
        <v>0.16822429906542055</v>
      </c>
      <c r="CA15" s="32">
        <v>173</v>
      </c>
      <c r="CB15" s="33">
        <f t="shared" si="33"/>
        <v>0.41787439613526572</v>
      </c>
      <c r="CC15" s="32">
        <v>22</v>
      </c>
      <c r="CD15" s="33">
        <f t="shared" si="34"/>
        <v>0.26829268292682928</v>
      </c>
      <c r="CE15" s="32">
        <v>16</v>
      </c>
      <c r="CF15" s="33">
        <f t="shared" si="35"/>
        <v>0.21621621621621623</v>
      </c>
      <c r="CG15" s="32">
        <v>94</v>
      </c>
      <c r="CH15" s="33">
        <f t="shared" si="36"/>
        <v>0.36862745098039218</v>
      </c>
      <c r="CI15" s="32">
        <v>71</v>
      </c>
      <c r="CJ15" s="33">
        <f t="shared" si="37"/>
        <v>0.43558282208588955</v>
      </c>
      <c r="CK15" s="32">
        <v>28</v>
      </c>
      <c r="CL15" s="33">
        <f t="shared" si="38"/>
        <v>0.20289855072463769</v>
      </c>
      <c r="CM15" s="32">
        <v>87</v>
      </c>
      <c r="CN15" s="33">
        <f t="shared" si="39"/>
        <v>0.41232227488151657</v>
      </c>
      <c r="CO15" s="32">
        <v>89</v>
      </c>
      <c r="CP15" s="33">
        <f t="shared" si="40"/>
        <v>0.41013824884792627</v>
      </c>
      <c r="CQ15" s="32">
        <v>94</v>
      </c>
      <c r="CR15" s="33">
        <f t="shared" si="41"/>
        <v>0.46534653465346537</v>
      </c>
      <c r="CS15" s="26">
        <v>124</v>
      </c>
      <c r="CT15" s="33">
        <f t="shared" si="42"/>
        <v>0.5821596244131455</v>
      </c>
      <c r="CU15" s="26">
        <v>117</v>
      </c>
      <c r="CV15" s="33">
        <f t="shared" si="43"/>
        <v>0.52</v>
      </c>
      <c r="CW15" s="26"/>
      <c r="CX15" s="33">
        <f t="shared" si="44"/>
        <v>0</v>
      </c>
      <c r="CY15" s="26"/>
      <c r="CZ15" s="33">
        <f t="shared" si="45"/>
        <v>0</v>
      </c>
    </row>
    <row r="16" spans="2:104" ht="15.75" thickBot="1">
      <c r="B16" s="6" t="s">
        <v>15</v>
      </c>
      <c r="C16" s="47">
        <v>2</v>
      </c>
      <c r="D16" s="38">
        <f t="shared" si="23"/>
        <v>1.3333333333333334E-2</v>
      </c>
      <c r="E16" s="47">
        <v>53</v>
      </c>
      <c r="F16" s="38">
        <f t="shared" si="23"/>
        <v>9.4306049822064059E-2</v>
      </c>
      <c r="G16" s="47">
        <v>14</v>
      </c>
      <c r="H16" s="38">
        <f t="shared" si="23"/>
        <v>6.2780269058295965E-2</v>
      </c>
      <c r="I16" s="47">
        <v>3</v>
      </c>
      <c r="J16" s="38">
        <f t="shared" si="23"/>
        <v>2.0408163265306121E-2</v>
      </c>
      <c r="K16" s="47">
        <v>7</v>
      </c>
      <c r="L16" s="38">
        <f t="shared" si="23"/>
        <v>0.14000000000000001</v>
      </c>
      <c r="M16" s="47">
        <v>8</v>
      </c>
      <c r="N16" s="38">
        <f t="shared" si="24"/>
        <v>4.9689440993788817E-2</v>
      </c>
      <c r="O16" s="47">
        <v>14</v>
      </c>
      <c r="P16" s="38">
        <f t="shared" si="25"/>
        <v>6.3348416289592757E-2</v>
      </c>
      <c r="Q16" s="47">
        <v>20</v>
      </c>
      <c r="R16" s="38">
        <f t="shared" si="25"/>
        <v>0.11235955056179775</v>
      </c>
      <c r="S16" s="47">
        <v>17</v>
      </c>
      <c r="T16" s="38">
        <f t="shared" si="25"/>
        <v>0.1223021582733813</v>
      </c>
      <c r="U16" s="47">
        <v>35</v>
      </c>
      <c r="V16" s="38">
        <f t="shared" si="25"/>
        <v>0.12867647058823528</v>
      </c>
      <c r="W16" s="47">
        <v>48</v>
      </c>
      <c r="X16" s="38">
        <f t="shared" si="25"/>
        <v>9.696969696969697E-2</v>
      </c>
      <c r="Y16" s="47">
        <v>21</v>
      </c>
      <c r="Z16" s="38">
        <f t="shared" si="25"/>
        <v>7.8066914498141265E-2</v>
      </c>
      <c r="AA16" s="47">
        <v>26</v>
      </c>
      <c r="AB16" s="38">
        <f t="shared" si="25"/>
        <v>8.0745341614906832E-2</v>
      </c>
      <c r="AC16" s="47">
        <v>3</v>
      </c>
      <c r="AD16" s="50"/>
      <c r="AE16" s="47">
        <v>5</v>
      </c>
      <c r="AF16" s="38">
        <f t="shared" si="26"/>
        <v>6.0240963855421686E-2</v>
      </c>
      <c r="AG16" s="47">
        <v>13</v>
      </c>
      <c r="AH16" s="38">
        <f t="shared" si="26"/>
        <v>5.3941908713692949E-2</v>
      </c>
      <c r="AI16" s="47">
        <v>7</v>
      </c>
      <c r="AJ16" s="38">
        <f t="shared" si="26"/>
        <v>4.5751633986928102E-2</v>
      </c>
      <c r="AK16" s="47">
        <v>44</v>
      </c>
      <c r="AL16" s="38">
        <f t="shared" si="26"/>
        <v>0.17322834645669291</v>
      </c>
      <c r="AM16" s="47">
        <v>4</v>
      </c>
      <c r="AN16" s="38">
        <f t="shared" si="26"/>
        <v>1.7467248908296942E-2</v>
      </c>
      <c r="AO16" s="47">
        <v>13</v>
      </c>
      <c r="AP16" s="38">
        <f t="shared" si="26"/>
        <v>7.18232044198895E-2</v>
      </c>
      <c r="AQ16" s="47">
        <v>8</v>
      </c>
      <c r="AR16" s="38">
        <f t="shared" si="27"/>
        <v>4.4198895027624308E-2</v>
      </c>
      <c r="AS16" s="47">
        <v>3</v>
      </c>
      <c r="AT16" s="38">
        <f t="shared" si="27"/>
        <v>2.4193548387096774E-2</v>
      </c>
      <c r="AU16" s="47">
        <v>10</v>
      </c>
      <c r="AV16" s="38">
        <f t="shared" si="27"/>
        <v>5.3763440860215055E-2</v>
      </c>
      <c r="AW16" s="47">
        <v>21</v>
      </c>
      <c r="AX16" s="38">
        <f t="shared" si="27"/>
        <v>9.2105263157894732E-2</v>
      </c>
      <c r="AY16" s="47">
        <v>3</v>
      </c>
      <c r="AZ16" s="38">
        <f t="shared" si="27"/>
        <v>2.6315789473684209E-2</v>
      </c>
      <c r="BA16" s="47">
        <v>7</v>
      </c>
      <c r="BB16" s="38">
        <f t="shared" si="27"/>
        <v>8.5365853658536592E-2</v>
      </c>
      <c r="BC16" s="47">
        <v>18</v>
      </c>
      <c r="BD16" s="38">
        <f t="shared" si="27"/>
        <v>0.1</v>
      </c>
      <c r="BE16" s="47">
        <v>19</v>
      </c>
      <c r="BF16" s="38">
        <f t="shared" si="27"/>
        <v>0.1310344827586207</v>
      </c>
      <c r="BG16" s="47">
        <v>23</v>
      </c>
      <c r="BH16" s="38">
        <f t="shared" si="27"/>
        <v>0.13690476190476192</v>
      </c>
      <c r="BI16" s="47">
        <v>28</v>
      </c>
      <c r="BJ16" s="38">
        <f t="shared" si="27"/>
        <v>0.1407035175879397</v>
      </c>
      <c r="BK16" s="47">
        <v>12</v>
      </c>
      <c r="BL16" s="38">
        <f t="shared" si="27"/>
        <v>0.13636363636363635</v>
      </c>
      <c r="BM16" s="47">
        <v>14</v>
      </c>
      <c r="BN16" s="38">
        <f t="shared" si="27"/>
        <v>9.45945945945946E-2</v>
      </c>
      <c r="BO16" s="47">
        <v>18</v>
      </c>
      <c r="BP16" s="38">
        <f t="shared" si="27"/>
        <v>0.11612903225806452</v>
      </c>
      <c r="BQ16" s="50">
        <v>16</v>
      </c>
      <c r="BR16" s="38">
        <f t="shared" si="28"/>
        <v>0.125</v>
      </c>
      <c r="BS16" s="47">
        <v>10</v>
      </c>
      <c r="BT16" s="38">
        <f t="shared" si="29"/>
        <v>7.0921985815602842E-2</v>
      </c>
      <c r="BU16" s="29">
        <v>14</v>
      </c>
      <c r="BV16" s="40">
        <f t="shared" si="30"/>
        <v>9.9290780141843976E-2</v>
      </c>
      <c r="BW16" s="29">
        <v>33</v>
      </c>
      <c r="BX16" s="40">
        <f t="shared" si="31"/>
        <v>0.1864406779661017</v>
      </c>
      <c r="BY16" s="39">
        <v>30</v>
      </c>
      <c r="BZ16" s="40">
        <f t="shared" si="32"/>
        <v>0.28037383177570091</v>
      </c>
      <c r="CA16" s="39">
        <v>51</v>
      </c>
      <c r="CB16" s="40">
        <f t="shared" si="33"/>
        <v>0.12318840579710146</v>
      </c>
      <c r="CC16" s="39">
        <v>5</v>
      </c>
      <c r="CD16" s="40">
        <f t="shared" si="34"/>
        <v>6.097560975609756E-2</v>
      </c>
      <c r="CE16" s="39">
        <v>2</v>
      </c>
      <c r="CF16" s="40">
        <f t="shared" si="35"/>
        <v>2.7027027027027029E-2</v>
      </c>
      <c r="CG16" s="39">
        <v>25</v>
      </c>
      <c r="CH16" s="40">
        <f t="shared" si="36"/>
        <v>9.8039215686274508E-2</v>
      </c>
      <c r="CI16" s="39">
        <v>12</v>
      </c>
      <c r="CJ16" s="40">
        <f t="shared" si="37"/>
        <v>7.3619631901840496E-2</v>
      </c>
      <c r="CK16" s="39">
        <v>21</v>
      </c>
      <c r="CL16" s="40">
        <f t="shared" si="38"/>
        <v>0.15217391304347827</v>
      </c>
      <c r="CM16" s="39">
        <v>15</v>
      </c>
      <c r="CN16" s="40">
        <f t="shared" si="39"/>
        <v>7.1090047393364927E-2</v>
      </c>
      <c r="CO16" s="39">
        <v>14</v>
      </c>
      <c r="CP16" s="40">
        <f t="shared" si="40"/>
        <v>6.4516129032258063E-2</v>
      </c>
      <c r="CQ16" s="39">
        <v>10</v>
      </c>
      <c r="CR16" s="40">
        <f t="shared" si="41"/>
        <v>4.9504950495049507E-2</v>
      </c>
      <c r="CS16" s="29">
        <v>31</v>
      </c>
      <c r="CT16" s="40">
        <f t="shared" si="42"/>
        <v>0.14553990610328638</v>
      </c>
      <c r="CU16" s="29">
        <v>41</v>
      </c>
      <c r="CV16" s="40">
        <f t="shared" si="43"/>
        <v>0.18222222222222223</v>
      </c>
      <c r="CW16" s="29"/>
      <c r="CX16" s="40">
        <f t="shared" si="44"/>
        <v>0</v>
      </c>
      <c r="CY16" s="29"/>
      <c r="CZ16" s="40">
        <f t="shared" si="45"/>
        <v>0</v>
      </c>
    </row>
    <row r="17" spans="2:104" ht="15.75" thickBot="1">
      <c r="BU17" s="25"/>
      <c r="BV17" s="41"/>
      <c r="BW17" s="25"/>
      <c r="BX17" s="41"/>
      <c r="BY17" s="25"/>
      <c r="BZ17" s="41"/>
      <c r="CA17" s="25"/>
      <c r="CB17" s="41"/>
      <c r="CC17" s="25"/>
      <c r="CD17" s="41"/>
      <c r="CE17" s="25"/>
      <c r="CF17" s="41"/>
      <c r="CG17" s="25"/>
      <c r="CH17" s="41"/>
      <c r="CI17" s="25"/>
      <c r="CJ17" s="41"/>
      <c r="CK17" s="25"/>
      <c r="CL17" s="41"/>
      <c r="CM17" s="25"/>
      <c r="CN17" s="41"/>
      <c r="CO17" s="25"/>
      <c r="CP17" s="41"/>
      <c r="CQ17" s="25"/>
      <c r="CR17" s="41"/>
      <c r="CS17" s="25"/>
      <c r="CT17" s="41"/>
      <c r="CU17" s="25"/>
      <c r="CV17" s="41"/>
      <c r="CW17" s="25"/>
      <c r="CX17" s="41"/>
      <c r="CY17" s="25"/>
      <c r="CZ17" s="41"/>
    </row>
    <row r="18" spans="2:104" ht="15.75" thickBot="1">
      <c r="B18" s="8" t="s">
        <v>44</v>
      </c>
      <c r="C18" s="42">
        <v>79</v>
      </c>
      <c r="D18" s="38">
        <f>C18/C$3</f>
        <v>0.52666666666666662</v>
      </c>
      <c r="E18" s="42">
        <v>337</v>
      </c>
      <c r="F18" s="38">
        <f>E18/E$3</f>
        <v>0.59964412811387902</v>
      </c>
      <c r="G18" s="42">
        <v>139</v>
      </c>
      <c r="H18" s="38">
        <f>G18/G$3</f>
        <v>0.62331838565022424</v>
      </c>
      <c r="I18" s="42">
        <v>86</v>
      </c>
      <c r="J18" s="38">
        <f>I18/I$3</f>
        <v>0.58503401360544216</v>
      </c>
      <c r="K18" s="42">
        <v>11</v>
      </c>
      <c r="L18" s="38">
        <f>K18/K$3</f>
        <v>0.22</v>
      </c>
      <c r="M18" s="42">
        <v>88</v>
      </c>
      <c r="N18" s="38">
        <f>M18/M$3</f>
        <v>0.54658385093167705</v>
      </c>
      <c r="O18" s="42">
        <v>119</v>
      </c>
      <c r="P18" s="38">
        <f>O18/O$3</f>
        <v>0.53846153846153844</v>
      </c>
      <c r="Q18" s="42">
        <v>105</v>
      </c>
      <c r="R18" s="38">
        <f>Q18/Q$3</f>
        <v>0.5898876404494382</v>
      </c>
      <c r="S18" s="42">
        <v>70</v>
      </c>
      <c r="T18" s="38">
        <f>S18/S$3</f>
        <v>0.50359712230215825</v>
      </c>
      <c r="U18" s="42">
        <v>150</v>
      </c>
      <c r="V18" s="38">
        <f>U18/U$3</f>
        <v>0.55147058823529416</v>
      </c>
      <c r="W18" s="42">
        <v>328</v>
      </c>
      <c r="X18" s="38">
        <f>W18/W$3</f>
        <v>0.66262626262626267</v>
      </c>
      <c r="Y18" s="42">
        <v>191</v>
      </c>
      <c r="Z18" s="38">
        <f>Y18/Y$3</f>
        <v>0.71003717472118955</v>
      </c>
      <c r="AA18" s="42">
        <v>210</v>
      </c>
      <c r="AB18" s="38">
        <f>AA18/AA$3</f>
        <v>0.65217391304347827</v>
      </c>
      <c r="AC18" s="42">
        <v>36</v>
      </c>
      <c r="AD18" s="14"/>
      <c r="AE18" s="42">
        <v>48</v>
      </c>
      <c r="AF18" s="38">
        <f>AE18/AE$3</f>
        <v>0.57831325301204817</v>
      </c>
      <c r="AG18" s="42">
        <v>172</v>
      </c>
      <c r="AH18" s="38">
        <f>AG18/AG$3</f>
        <v>0.7136929460580913</v>
      </c>
      <c r="AI18" s="42">
        <v>95</v>
      </c>
      <c r="AJ18" s="38">
        <f>AI18/AI$3</f>
        <v>0.62091503267973858</v>
      </c>
      <c r="AK18" s="42">
        <v>146</v>
      </c>
      <c r="AL18" s="38">
        <f>AK18/AK$3</f>
        <v>0.57480314960629919</v>
      </c>
      <c r="AM18" s="42">
        <v>167</v>
      </c>
      <c r="AN18" s="38">
        <f>AM18/AM$3</f>
        <v>0.72925764192139741</v>
      </c>
      <c r="AO18" s="42">
        <v>108</v>
      </c>
      <c r="AP18" s="38">
        <f>AO18/AO$3</f>
        <v>0.59668508287292821</v>
      </c>
      <c r="AQ18" s="42">
        <v>135</v>
      </c>
      <c r="AR18" s="38">
        <f>AQ18/AQ$3</f>
        <v>0.7458563535911602</v>
      </c>
      <c r="AS18" s="42">
        <v>79</v>
      </c>
      <c r="AT18" s="38">
        <f>AS18/AS$3</f>
        <v>0.63709677419354838</v>
      </c>
      <c r="AU18" s="42">
        <v>110</v>
      </c>
      <c r="AV18" s="38">
        <f>AU18/AU$3</f>
        <v>0.59139784946236562</v>
      </c>
      <c r="AW18" s="42">
        <v>154</v>
      </c>
      <c r="AX18" s="38">
        <f>AW18/AW$3</f>
        <v>0.67543859649122806</v>
      </c>
      <c r="AY18" s="42">
        <v>72</v>
      </c>
      <c r="AZ18" s="38">
        <f>AY18/AY$3</f>
        <v>0.63157894736842102</v>
      </c>
      <c r="BA18" s="42">
        <v>39</v>
      </c>
      <c r="BB18" s="38">
        <f>BA18/BA$3</f>
        <v>0.47560975609756095</v>
      </c>
      <c r="BC18" s="42">
        <v>97</v>
      </c>
      <c r="BD18" s="38">
        <f>BC18/BC$3</f>
        <v>0.53888888888888886</v>
      </c>
      <c r="BE18" s="42">
        <v>77</v>
      </c>
      <c r="BF18" s="38">
        <f>BE18/BE$3</f>
        <v>0.53103448275862064</v>
      </c>
      <c r="BG18" s="42">
        <v>81</v>
      </c>
      <c r="BH18" s="38">
        <f>BG18/BG$3</f>
        <v>0.48214285714285715</v>
      </c>
      <c r="BI18" s="42">
        <v>101</v>
      </c>
      <c r="BJ18" s="38">
        <f>BI18/BI$3</f>
        <v>0.50753768844221103</v>
      </c>
      <c r="BK18" s="42">
        <v>34</v>
      </c>
      <c r="BL18" s="38">
        <f>BK18/BK$3</f>
        <v>0.38636363636363635</v>
      </c>
      <c r="BM18" s="42">
        <v>88</v>
      </c>
      <c r="BN18" s="38">
        <f>BM18/BM$3</f>
        <v>0.59459459459459463</v>
      </c>
      <c r="BO18" s="42">
        <v>66</v>
      </c>
      <c r="BP18" s="38">
        <f>BO18/BO$3</f>
        <v>0.4258064516129032</v>
      </c>
      <c r="BQ18" s="42">
        <v>65</v>
      </c>
      <c r="BR18" s="38">
        <f>BQ18/BQ$3</f>
        <v>0.5078125</v>
      </c>
      <c r="BS18" s="42">
        <v>63</v>
      </c>
      <c r="BT18" s="38">
        <f>BS18/$BU$3</f>
        <v>0.44680851063829785</v>
      </c>
      <c r="BU18" s="28">
        <v>82</v>
      </c>
      <c r="BV18" s="38">
        <f>BU18/$BU$3</f>
        <v>0.58156028368794321</v>
      </c>
      <c r="BW18" s="28">
        <v>98</v>
      </c>
      <c r="BX18" s="38">
        <f>BW18/$BW$3</f>
        <v>0.5536723163841808</v>
      </c>
      <c r="BY18" s="28">
        <v>61</v>
      </c>
      <c r="BZ18" s="38">
        <f>BY18/$BY$3</f>
        <v>0.57009345794392519</v>
      </c>
      <c r="CA18" s="37">
        <v>307</v>
      </c>
      <c r="CB18" s="38">
        <f>CA18/$CA$3</f>
        <v>0.74154589371980673</v>
      </c>
      <c r="CC18" s="37">
        <v>55</v>
      </c>
      <c r="CD18" s="38">
        <f>CC18/$CC$3</f>
        <v>0.67073170731707321</v>
      </c>
      <c r="CE18" s="37">
        <v>49</v>
      </c>
      <c r="CF18" s="38">
        <f>CE18/$CE$3</f>
        <v>0.66216216216216217</v>
      </c>
      <c r="CG18" s="37">
        <v>169</v>
      </c>
      <c r="CH18" s="38">
        <f>CG18/$CG$3</f>
        <v>0.66274509803921566</v>
      </c>
      <c r="CI18" s="37">
        <v>123</v>
      </c>
      <c r="CJ18" s="38">
        <f>CI18/$CI$3</f>
        <v>0.754601226993865</v>
      </c>
      <c r="CK18" s="37">
        <v>91</v>
      </c>
      <c r="CL18" s="38">
        <f>CK18/$CK$3</f>
        <v>0.65942028985507251</v>
      </c>
      <c r="CM18" s="37">
        <v>156</v>
      </c>
      <c r="CN18" s="38">
        <f>CM18/$CM$3</f>
        <v>0.73933649289099523</v>
      </c>
      <c r="CO18" s="37">
        <v>160</v>
      </c>
      <c r="CP18" s="38">
        <f>CO18/$CO$3</f>
        <v>0.73732718894009219</v>
      </c>
      <c r="CQ18" s="37">
        <v>146</v>
      </c>
      <c r="CR18" s="38">
        <f>CQ18/$CQ$3</f>
        <v>0.72277227722772275</v>
      </c>
      <c r="CS18" s="28">
        <v>139</v>
      </c>
      <c r="CT18" s="38">
        <f>CS18/$CS$3</f>
        <v>0.65258215962441313</v>
      </c>
      <c r="CU18" s="28"/>
      <c r="CV18" s="38">
        <f>CU18/$CQ$3</f>
        <v>0</v>
      </c>
      <c r="CW18" s="28"/>
      <c r="CX18" s="38">
        <f>CW18/$CQ$3</f>
        <v>0</v>
      </c>
      <c r="CY18" s="28"/>
      <c r="CZ18" s="38">
        <f>CY18/$CQ$3</f>
        <v>0</v>
      </c>
    </row>
    <row r="19" spans="2:104" ht="15.75" thickBot="1">
      <c r="B19" s="4" t="s">
        <v>49</v>
      </c>
      <c r="C19" s="43">
        <v>40</v>
      </c>
      <c r="D19" s="38">
        <f>C19/C$3</f>
        <v>0.26666666666666666</v>
      </c>
      <c r="E19" s="43">
        <v>179</v>
      </c>
      <c r="F19" s="38">
        <f>E19/E$3</f>
        <v>0.31850533807829179</v>
      </c>
      <c r="G19" s="43">
        <v>49</v>
      </c>
      <c r="H19" s="38">
        <f>G19/G$3</f>
        <v>0.21973094170403587</v>
      </c>
      <c r="I19" s="43">
        <v>39</v>
      </c>
      <c r="J19" s="38">
        <f>I19/I$3</f>
        <v>0.26530612244897961</v>
      </c>
      <c r="K19" s="43">
        <v>26</v>
      </c>
      <c r="L19" s="38">
        <f>K19/K$3</f>
        <v>0.52</v>
      </c>
      <c r="M19" s="43">
        <v>44</v>
      </c>
      <c r="N19" s="38">
        <f>M19/M$3</f>
        <v>0.27329192546583853</v>
      </c>
      <c r="O19" s="43">
        <v>67</v>
      </c>
      <c r="P19" s="38">
        <f>O19/O$3</f>
        <v>0.30316742081447962</v>
      </c>
      <c r="Q19" s="43">
        <v>57</v>
      </c>
      <c r="R19" s="38">
        <f>Q19/Q$3</f>
        <v>0.3202247191011236</v>
      </c>
      <c r="S19" s="43">
        <v>42</v>
      </c>
      <c r="T19" s="38">
        <f>S19/S$3</f>
        <v>0.30215827338129497</v>
      </c>
      <c r="U19" s="43">
        <v>82</v>
      </c>
      <c r="V19" s="38">
        <f>U19/U$3</f>
        <v>0.3014705882352941</v>
      </c>
      <c r="W19" s="43">
        <v>111</v>
      </c>
      <c r="X19" s="38">
        <f>W19/W$3</f>
        <v>0.22424242424242424</v>
      </c>
      <c r="Y19" s="43">
        <v>53</v>
      </c>
      <c r="Z19" s="38">
        <f>Y19/Y$3</f>
        <v>0.19702602230483271</v>
      </c>
      <c r="AA19" s="43">
        <v>73</v>
      </c>
      <c r="AB19" s="38">
        <f>AA19/AA$3</f>
        <v>0.2267080745341615</v>
      </c>
      <c r="AC19" s="43">
        <v>27</v>
      </c>
      <c r="AE19" s="43">
        <v>21</v>
      </c>
      <c r="AF19" s="38">
        <f>AE19/AE$3</f>
        <v>0.25301204819277107</v>
      </c>
      <c r="AG19" s="43">
        <v>38</v>
      </c>
      <c r="AH19" s="38">
        <f>AG19/AG$3</f>
        <v>0.15767634854771784</v>
      </c>
      <c r="AI19" s="43">
        <v>35</v>
      </c>
      <c r="AJ19" s="38">
        <f>AI19/AI$3</f>
        <v>0.22875816993464052</v>
      </c>
      <c r="AK19" s="43">
        <v>70</v>
      </c>
      <c r="AL19" s="38">
        <f>AK19/AK$3</f>
        <v>0.27559055118110237</v>
      </c>
      <c r="AM19" s="43">
        <v>26</v>
      </c>
      <c r="AN19" s="38">
        <f>AM19/AM$3</f>
        <v>0.11353711790393013</v>
      </c>
      <c r="AO19" s="43">
        <v>32</v>
      </c>
      <c r="AP19" s="38">
        <f>AO19/AO$3</f>
        <v>0.17679558011049723</v>
      </c>
      <c r="AQ19" s="43">
        <v>29</v>
      </c>
      <c r="AR19" s="38">
        <f>AQ19/AQ$3</f>
        <v>0.16022099447513813</v>
      </c>
      <c r="AS19" s="43">
        <v>25</v>
      </c>
      <c r="AT19" s="38">
        <f>AS19/AS$3</f>
        <v>0.20161290322580644</v>
      </c>
      <c r="AU19" s="43">
        <v>49</v>
      </c>
      <c r="AV19" s="38">
        <f>AU19/AU$3</f>
        <v>0.26344086021505375</v>
      </c>
      <c r="AW19" s="43">
        <v>43</v>
      </c>
      <c r="AX19" s="38">
        <f>AW19/AW$3</f>
        <v>0.18859649122807018</v>
      </c>
      <c r="AY19" s="43">
        <v>21</v>
      </c>
      <c r="AZ19" s="38">
        <f>AY19/AY$3</f>
        <v>0.18421052631578946</v>
      </c>
      <c r="BA19" s="43">
        <v>30</v>
      </c>
      <c r="BB19" s="38">
        <f>BA19/BA$3</f>
        <v>0.36585365853658536</v>
      </c>
      <c r="BC19" s="43">
        <v>60</v>
      </c>
      <c r="BD19" s="38">
        <f>BC19/BC$3</f>
        <v>0.33333333333333331</v>
      </c>
      <c r="BE19" s="43">
        <v>51</v>
      </c>
      <c r="BF19" s="38">
        <f>BE19/BE$3</f>
        <v>0.35172413793103446</v>
      </c>
      <c r="BG19" s="43">
        <v>59</v>
      </c>
      <c r="BH19" s="38">
        <f>BG19/BG$3</f>
        <v>0.35119047619047616</v>
      </c>
      <c r="BI19" s="43">
        <v>62</v>
      </c>
      <c r="BJ19" s="38">
        <f>BI19/BI$3</f>
        <v>0.31155778894472363</v>
      </c>
      <c r="BK19" s="43">
        <v>25</v>
      </c>
      <c r="BL19" s="38">
        <f>BK19/BK$3</f>
        <v>0.28409090909090912</v>
      </c>
      <c r="BM19" s="43">
        <v>31</v>
      </c>
      <c r="BN19" s="38">
        <f>BM19/BM$3</f>
        <v>0.20945945945945946</v>
      </c>
      <c r="BO19" s="43">
        <v>36</v>
      </c>
      <c r="BP19" s="38">
        <f>BO19/BO$3</f>
        <v>0.23225806451612904</v>
      </c>
      <c r="BQ19" s="43">
        <v>40</v>
      </c>
      <c r="BR19" s="38">
        <f>BQ19/BQ$3</f>
        <v>0.3125</v>
      </c>
      <c r="BS19" s="43">
        <v>14</v>
      </c>
      <c r="BT19" s="38">
        <f>BS19/$BU$3</f>
        <v>9.9290780141843976E-2</v>
      </c>
      <c r="BU19" s="25">
        <v>22</v>
      </c>
      <c r="BV19" s="31">
        <f>BU19/$BU$3</f>
        <v>0.15602836879432624</v>
      </c>
      <c r="BW19" s="25">
        <v>57</v>
      </c>
      <c r="BX19" s="31">
        <f>BW19/$BW$3</f>
        <v>0.32203389830508472</v>
      </c>
      <c r="BY19" s="25">
        <v>28</v>
      </c>
      <c r="BZ19" s="31">
        <f>BY19/$BY$3</f>
        <v>0.26168224299065418</v>
      </c>
      <c r="CA19" s="30">
        <v>62</v>
      </c>
      <c r="CB19" s="31">
        <f>CA19/$CA$3</f>
        <v>0.14975845410628019</v>
      </c>
      <c r="CC19" s="30">
        <v>7</v>
      </c>
      <c r="CD19" s="31">
        <f>CC19/$CC$3</f>
        <v>8.5365853658536592E-2</v>
      </c>
      <c r="CE19" s="30">
        <v>7</v>
      </c>
      <c r="CF19" s="31">
        <f>CE19/$CE$3</f>
        <v>9.45945945945946E-2</v>
      </c>
      <c r="CG19" s="30">
        <v>46</v>
      </c>
      <c r="CH19" s="31">
        <f>CG19/$CG$3</f>
        <v>0.1803921568627451</v>
      </c>
      <c r="CI19" s="30">
        <v>20</v>
      </c>
      <c r="CJ19" s="31">
        <f>CI19/$CI$3</f>
        <v>0.12269938650306748</v>
      </c>
      <c r="CK19" s="30">
        <v>34</v>
      </c>
      <c r="CL19" s="31">
        <f>CK19/$CK$3</f>
        <v>0.24637681159420291</v>
      </c>
      <c r="CM19" s="30">
        <v>20</v>
      </c>
      <c r="CN19" s="31">
        <f>CM19/$CM$3</f>
        <v>9.4786729857819899E-2</v>
      </c>
      <c r="CO19" s="30">
        <v>26</v>
      </c>
      <c r="CP19" s="31">
        <f>CO19/$CO$3</f>
        <v>0.11981566820276497</v>
      </c>
      <c r="CQ19" s="30">
        <v>14</v>
      </c>
      <c r="CR19" s="31">
        <f>CQ19/$CQ$3</f>
        <v>6.9306930693069313E-2</v>
      </c>
      <c r="CS19" s="25">
        <v>31</v>
      </c>
      <c r="CT19" s="31">
        <f>CS19/$CS$3</f>
        <v>0.14553990610328638</v>
      </c>
      <c r="CU19" s="25"/>
      <c r="CV19" s="31">
        <f>CU19/$CQ$3</f>
        <v>0</v>
      </c>
      <c r="CW19" s="25"/>
      <c r="CX19" s="31">
        <f>CW19/$CQ$3</f>
        <v>0</v>
      </c>
      <c r="CY19" s="25"/>
      <c r="CZ19" s="31">
        <f>CY19/$CQ$3</f>
        <v>0</v>
      </c>
    </row>
    <row r="20" spans="2:104" ht="15.75" thickBot="1">
      <c r="B20" s="10" t="s">
        <v>54</v>
      </c>
      <c r="C20" s="45">
        <v>18</v>
      </c>
      <c r="D20" s="38">
        <f>C20/C$3</f>
        <v>0.12</v>
      </c>
      <c r="E20" s="45">
        <v>30</v>
      </c>
      <c r="F20" s="38">
        <f>E20/E$3</f>
        <v>5.3380782918149468E-2</v>
      </c>
      <c r="G20" s="45">
        <v>26</v>
      </c>
      <c r="H20" s="38">
        <f>G20/G$3</f>
        <v>0.11659192825112108</v>
      </c>
      <c r="I20" s="45">
        <v>18</v>
      </c>
      <c r="J20" s="38">
        <f>I20/I$3</f>
        <v>0.12244897959183673</v>
      </c>
      <c r="K20" s="45">
        <v>6</v>
      </c>
      <c r="L20" s="38">
        <f>K20/K$3</f>
        <v>0.12</v>
      </c>
      <c r="M20" s="45">
        <v>16</v>
      </c>
      <c r="N20" s="38">
        <f>M20/M$3</f>
        <v>9.9378881987577633E-2</v>
      </c>
      <c r="O20" s="45">
        <v>24</v>
      </c>
      <c r="P20" s="38">
        <f>O20/O$3</f>
        <v>0.10859728506787331</v>
      </c>
      <c r="Q20" s="45">
        <v>8</v>
      </c>
      <c r="R20" s="38">
        <f>Q20/Q$3</f>
        <v>4.49438202247191E-2</v>
      </c>
      <c r="S20" s="45">
        <v>19</v>
      </c>
      <c r="T20" s="38">
        <f>S20/S$3</f>
        <v>0.1366906474820144</v>
      </c>
      <c r="U20" s="45">
        <v>23</v>
      </c>
      <c r="V20" s="38">
        <f>U20/U$3</f>
        <v>8.455882352941177E-2</v>
      </c>
      <c r="W20" s="45">
        <v>35</v>
      </c>
      <c r="X20" s="38">
        <f>W20/W$3</f>
        <v>7.0707070707070704E-2</v>
      </c>
      <c r="Y20" s="45">
        <v>13</v>
      </c>
      <c r="Z20" s="38">
        <f>Y20/Y$3</f>
        <v>4.8327137546468404E-2</v>
      </c>
      <c r="AA20" s="45">
        <v>23</v>
      </c>
      <c r="AB20" s="38">
        <f>AA20/AA$3</f>
        <v>7.1428571428571425E-2</v>
      </c>
      <c r="AC20" s="45">
        <v>11</v>
      </c>
      <c r="AD20" s="100"/>
      <c r="AE20" s="45">
        <v>6</v>
      </c>
      <c r="AF20" s="38">
        <f>AE20/AE$3</f>
        <v>7.2289156626506021E-2</v>
      </c>
      <c r="AG20" s="45">
        <v>27</v>
      </c>
      <c r="AH20" s="38">
        <f>AG20/AG$3</f>
        <v>0.11203319502074689</v>
      </c>
      <c r="AI20" s="45">
        <v>15</v>
      </c>
      <c r="AJ20" s="38">
        <f>AI20/AI$3</f>
        <v>9.8039215686274508E-2</v>
      </c>
      <c r="AK20" s="45">
        <v>23</v>
      </c>
      <c r="AL20" s="38">
        <f>AK20/AK$3</f>
        <v>9.055118110236221E-2</v>
      </c>
      <c r="AM20" s="45">
        <v>21</v>
      </c>
      <c r="AN20" s="38">
        <f>AM20/AM$3</f>
        <v>9.1703056768558958E-2</v>
      </c>
      <c r="AO20" s="45">
        <v>29</v>
      </c>
      <c r="AP20" s="38">
        <f>AO20/AO$3</f>
        <v>0.16022099447513813</v>
      </c>
      <c r="AQ20" s="45">
        <v>10</v>
      </c>
      <c r="AR20" s="38">
        <f>AQ20/AQ$3</f>
        <v>5.5248618784530384E-2</v>
      </c>
      <c r="AS20" s="45">
        <v>13</v>
      </c>
      <c r="AT20" s="38">
        <f>AS20/AS$3</f>
        <v>0.10483870967741936</v>
      </c>
      <c r="AU20" s="45">
        <v>14</v>
      </c>
      <c r="AV20" s="38">
        <f>AU20/AU$3</f>
        <v>7.5268817204301078E-2</v>
      </c>
      <c r="AW20" s="45">
        <v>17</v>
      </c>
      <c r="AX20" s="38">
        <f>AW20/AW$3</f>
        <v>7.4561403508771926E-2</v>
      </c>
      <c r="AY20" s="45">
        <v>14</v>
      </c>
      <c r="AZ20" s="38">
        <f>AY20/AY$3</f>
        <v>0.12280701754385964</v>
      </c>
      <c r="BA20" s="45">
        <v>7</v>
      </c>
      <c r="BB20" s="38">
        <f>BA20/BA$3</f>
        <v>8.5365853658536592E-2</v>
      </c>
      <c r="BC20" s="45">
        <v>18</v>
      </c>
      <c r="BD20" s="38">
        <f>BC20/BC$3</f>
        <v>0.1</v>
      </c>
      <c r="BE20" s="45">
        <v>13</v>
      </c>
      <c r="BF20" s="38">
        <f>BE20/BE$3</f>
        <v>8.9655172413793102E-2</v>
      </c>
      <c r="BG20" s="45">
        <v>17</v>
      </c>
      <c r="BH20" s="38">
        <f>BG20/BG$3</f>
        <v>0.10119047619047619</v>
      </c>
      <c r="BI20" s="45">
        <v>24</v>
      </c>
      <c r="BJ20" s="38">
        <f>BI20/BI$3</f>
        <v>0.12060301507537688</v>
      </c>
      <c r="BK20" s="45">
        <v>11</v>
      </c>
      <c r="BL20" s="38">
        <f>BK20/BK$3</f>
        <v>0.125</v>
      </c>
      <c r="BM20" s="45">
        <v>17</v>
      </c>
      <c r="BN20" s="38">
        <f>BM20/BM$3</f>
        <v>0.11486486486486487</v>
      </c>
      <c r="BO20" s="45">
        <v>31</v>
      </c>
      <c r="BP20" s="38">
        <f>BO20/BO$3</f>
        <v>0.2</v>
      </c>
      <c r="BQ20" s="45">
        <v>15</v>
      </c>
      <c r="BR20" s="38">
        <f>BQ20/BQ$3</f>
        <v>0.1171875</v>
      </c>
      <c r="BS20" s="45">
        <v>30</v>
      </c>
      <c r="BT20" s="38">
        <f>BS20/$BU$3</f>
        <v>0.21276595744680851</v>
      </c>
      <c r="BU20" s="26">
        <v>32</v>
      </c>
      <c r="BV20" s="33">
        <f>BU20/$BU$3</f>
        <v>0.22695035460992907</v>
      </c>
      <c r="BW20" s="26">
        <v>19</v>
      </c>
      <c r="BX20" s="33">
        <f>BW20/$BW$3</f>
        <v>0.10734463276836158</v>
      </c>
      <c r="BY20" s="26">
        <v>16</v>
      </c>
      <c r="BZ20" s="33">
        <f>BY20/$BY$3</f>
        <v>0.14953271028037382</v>
      </c>
      <c r="CA20" s="32">
        <v>35</v>
      </c>
      <c r="CB20" s="33">
        <f>CA20/$CA$3</f>
        <v>8.4541062801932368E-2</v>
      </c>
      <c r="CC20" s="32">
        <v>16</v>
      </c>
      <c r="CD20" s="33">
        <f>CC20/$CC$3</f>
        <v>0.1951219512195122</v>
      </c>
      <c r="CE20" s="32">
        <v>18</v>
      </c>
      <c r="CF20" s="33">
        <f>CE20/$CE$3</f>
        <v>0.24324324324324326</v>
      </c>
      <c r="CG20" s="32">
        <v>33</v>
      </c>
      <c r="CH20" s="33">
        <f>CG20/$CG$3</f>
        <v>0.12941176470588237</v>
      </c>
      <c r="CI20" s="32">
        <v>17</v>
      </c>
      <c r="CJ20" s="33">
        <f>CI20/$CI$3</f>
        <v>0.10429447852760736</v>
      </c>
      <c r="CK20" s="32">
        <v>11</v>
      </c>
      <c r="CL20" s="33">
        <f>CK20/$CK$3</f>
        <v>7.9710144927536225E-2</v>
      </c>
      <c r="CM20" s="32">
        <v>32</v>
      </c>
      <c r="CN20" s="33">
        <f>CM20/$CM$3</f>
        <v>0.15165876777251186</v>
      </c>
      <c r="CO20" s="32">
        <v>27</v>
      </c>
      <c r="CP20" s="33">
        <f>CO20/$CO$3</f>
        <v>0.12442396313364056</v>
      </c>
      <c r="CQ20" s="32">
        <v>36</v>
      </c>
      <c r="CR20" s="33">
        <f>CQ20/$CQ$3</f>
        <v>0.17821782178217821</v>
      </c>
      <c r="CS20" s="26">
        <v>37</v>
      </c>
      <c r="CT20" s="33">
        <f>CS20/$CS$3</f>
        <v>0.17370892018779344</v>
      </c>
      <c r="CU20" s="26"/>
      <c r="CV20" s="33">
        <f>CU20/$CQ$3</f>
        <v>0</v>
      </c>
      <c r="CW20" s="26"/>
      <c r="CX20" s="33">
        <f>CW20/$CQ$3</f>
        <v>0</v>
      </c>
      <c r="CY20" s="26"/>
      <c r="CZ20" s="33">
        <f>CY20/$CQ$3</f>
        <v>0</v>
      </c>
    </row>
    <row r="21" spans="2:104" ht="15.75" thickBot="1">
      <c r="B21" s="6" t="s">
        <v>12128</v>
      </c>
      <c r="C21" s="47">
        <v>10</v>
      </c>
      <c r="D21" s="38">
        <f>C21/$BU$3</f>
        <v>7.0921985815602842E-2</v>
      </c>
      <c r="E21" s="47">
        <v>16</v>
      </c>
      <c r="F21" s="38">
        <f>E21/$BU$3</f>
        <v>0.11347517730496454</v>
      </c>
      <c r="G21" s="47">
        <v>8</v>
      </c>
      <c r="H21" s="38">
        <f>G21/$BU$3</f>
        <v>5.6737588652482268E-2</v>
      </c>
      <c r="I21" s="47">
        <v>4</v>
      </c>
      <c r="J21" s="38">
        <f>I21/$BU$3</f>
        <v>2.8368794326241134E-2</v>
      </c>
      <c r="K21" s="47">
        <v>7</v>
      </c>
      <c r="L21" s="38">
        <f>K21/$BU$3</f>
        <v>4.9645390070921988E-2</v>
      </c>
      <c r="M21" s="47">
        <v>10</v>
      </c>
      <c r="N21" s="38">
        <f>M21/$BU$3</f>
        <v>7.0921985815602842E-2</v>
      </c>
      <c r="O21" s="47">
        <v>9</v>
      </c>
      <c r="P21" s="38">
        <f>O21/$BU$3</f>
        <v>6.3829787234042548E-2</v>
      </c>
      <c r="Q21" s="47">
        <v>8</v>
      </c>
      <c r="R21" s="38">
        <f>Q21/$BU$3</f>
        <v>5.6737588652482268E-2</v>
      </c>
      <c r="S21" s="47">
        <v>7</v>
      </c>
      <c r="T21" s="38">
        <f>S21/$BU$3</f>
        <v>4.9645390070921988E-2</v>
      </c>
      <c r="U21" s="47">
        <v>16</v>
      </c>
      <c r="V21" s="38">
        <f>U21/$BU$3</f>
        <v>0.11347517730496454</v>
      </c>
      <c r="W21" s="47">
        <v>15</v>
      </c>
      <c r="X21" s="38">
        <f>W21/$BU$3</f>
        <v>0.10638297872340426</v>
      </c>
      <c r="Y21" s="47">
        <v>10</v>
      </c>
      <c r="Z21" s="38">
        <f>Y21/$BU$3</f>
        <v>7.0921985815602842E-2</v>
      </c>
      <c r="AA21" s="47">
        <v>14</v>
      </c>
      <c r="AB21" s="38">
        <f>AA21/$BU$3</f>
        <v>9.9290780141843976E-2</v>
      </c>
      <c r="AC21" s="47">
        <v>11</v>
      </c>
      <c r="AD21" s="50"/>
      <c r="AE21" s="47">
        <v>6</v>
      </c>
      <c r="AF21" s="38">
        <f>AE21/$BU$3</f>
        <v>4.2553191489361701E-2</v>
      </c>
      <c r="AG21" s="47">
        <v>4</v>
      </c>
      <c r="AH21" s="38">
        <f>AG21/$BU$3</f>
        <v>2.8368794326241134E-2</v>
      </c>
      <c r="AI21" s="47">
        <v>4</v>
      </c>
      <c r="AJ21" s="38">
        <f>AI21/$BU$3</f>
        <v>2.8368794326241134E-2</v>
      </c>
      <c r="AK21" s="47">
        <v>11</v>
      </c>
      <c r="AL21" s="38">
        <f>AK21/$BU$3</f>
        <v>7.8014184397163122E-2</v>
      </c>
      <c r="AM21" s="47">
        <v>4</v>
      </c>
      <c r="AN21" s="38">
        <f>AM21/$BU$3</f>
        <v>2.8368794326241134E-2</v>
      </c>
      <c r="AO21" s="47">
        <v>3</v>
      </c>
      <c r="AP21" s="38">
        <f>AO21/$BU$3</f>
        <v>2.1276595744680851E-2</v>
      </c>
      <c r="AQ21" s="47">
        <v>5</v>
      </c>
      <c r="AR21" s="38">
        <f>AQ21/$BU$3</f>
        <v>3.5460992907801421E-2</v>
      </c>
      <c r="AS21" s="47">
        <v>7</v>
      </c>
      <c r="AT21" s="38">
        <f>AS21/$BU$3</f>
        <v>4.9645390070921988E-2</v>
      </c>
      <c r="AU21" s="47">
        <v>5</v>
      </c>
      <c r="AV21" s="38">
        <f>AU21/$BU$3</f>
        <v>3.5460992907801421E-2</v>
      </c>
      <c r="AW21" s="47">
        <v>9</v>
      </c>
      <c r="AX21" s="38">
        <f>AW21/$BU$3</f>
        <v>6.3829787234042548E-2</v>
      </c>
      <c r="AY21" s="47">
        <v>6</v>
      </c>
      <c r="AZ21" s="38">
        <f>AY21/$BU$3</f>
        <v>4.2553191489361701E-2</v>
      </c>
      <c r="BA21" s="47">
        <v>6</v>
      </c>
      <c r="BB21" s="38">
        <f>BA21/$BU$3</f>
        <v>4.2553191489361701E-2</v>
      </c>
      <c r="BC21" s="47">
        <v>5</v>
      </c>
      <c r="BD21" s="38">
        <f>BC21/$BU$3</f>
        <v>3.5460992907801421E-2</v>
      </c>
      <c r="BE21" s="47">
        <v>4</v>
      </c>
      <c r="BF21" s="38">
        <f>BE21/$BU$3</f>
        <v>2.8368794326241134E-2</v>
      </c>
      <c r="BG21" s="47">
        <v>5</v>
      </c>
      <c r="BH21" s="38">
        <f>BG21/$BU$3</f>
        <v>3.5460992907801421E-2</v>
      </c>
      <c r="BI21" s="47">
        <v>11</v>
      </c>
      <c r="BJ21" s="38">
        <f>BI21/$BU$3</f>
        <v>7.8014184397163122E-2</v>
      </c>
      <c r="BK21" s="47">
        <v>17</v>
      </c>
      <c r="BL21" s="38">
        <f>BK21/$BU$3</f>
        <v>0.12056737588652482</v>
      </c>
      <c r="BM21" s="47">
        <v>8</v>
      </c>
      <c r="BN21" s="38">
        <f>BM21/$BU$3</f>
        <v>5.6737588652482268E-2</v>
      </c>
      <c r="BO21" s="47">
        <v>22</v>
      </c>
      <c r="BP21" s="38">
        <f>BO21/$BU$3</f>
        <v>0.15602836879432624</v>
      </c>
      <c r="BQ21" s="47">
        <v>10</v>
      </c>
      <c r="BR21" s="38">
        <f>BQ21/$BQ3</f>
        <v>7.8125E-2</v>
      </c>
      <c r="BS21" s="47">
        <v>7</v>
      </c>
      <c r="BT21" s="38">
        <f>BS21/$BU$3</f>
        <v>4.9645390070921988E-2</v>
      </c>
      <c r="BU21" s="29">
        <v>5</v>
      </c>
      <c r="BV21" s="40">
        <f>BU21/$BU$3</f>
        <v>3.5460992907801421E-2</v>
      </c>
      <c r="BW21" s="29">
        <v>5</v>
      </c>
      <c r="BX21" s="40">
        <f>BW21/$BW$3</f>
        <v>2.8248587570621469E-2</v>
      </c>
      <c r="BY21" s="29">
        <v>2</v>
      </c>
      <c r="BZ21" s="40">
        <f>BY21/$BY$3</f>
        <v>1.8691588785046728E-2</v>
      </c>
      <c r="CA21" s="39">
        <v>10</v>
      </c>
      <c r="CB21" s="40">
        <f>CA21/$CA$3</f>
        <v>2.4154589371980676E-2</v>
      </c>
      <c r="CC21" s="39">
        <v>4</v>
      </c>
      <c r="CD21" s="40">
        <f>CC21/$CC$3</f>
        <v>4.878048780487805E-2</v>
      </c>
      <c r="CE21" s="39">
        <v>0</v>
      </c>
      <c r="CF21" s="40">
        <f>CE21/$CE$3</f>
        <v>0</v>
      </c>
      <c r="CG21" s="39">
        <v>7</v>
      </c>
      <c r="CH21" s="40">
        <f>CG21/$CG$3</f>
        <v>2.7450980392156862E-2</v>
      </c>
      <c r="CI21" s="39">
        <v>3</v>
      </c>
      <c r="CJ21" s="40">
        <f>CI21/$CI$3</f>
        <v>1.8404907975460124E-2</v>
      </c>
      <c r="CK21" s="39">
        <v>2</v>
      </c>
      <c r="CL21" s="40">
        <f>CK21/$CK$3</f>
        <v>1.4492753623188406E-2</v>
      </c>
      <c r="CM21" s="39">
        <v>3</v>
      </c>
      <c r="CN21" s="40">
        <f>CM21/$CM$3</f>
        <v>1.4218009478672985E-2</v>
      </c>
      <c r="CO21" s="39">
        <v>4</v>
      </c>
      <c r="CP21" s="40">
        <f>CO21/$CO$3</f>
        <v>1.8433179723502304E-2</v>
      </c>
      <c r="CQ21" s="39">
        <v>6</v>
      </c>
      <c r="CR21" s="40">
        <f>CQ21/$CQ$3</f>
        <v>2.9702970297029702E-2</v>
      </c>
      <c r="CS21" s="29">
        <v>6</v>
      </c>
      <c r="CT21" s="40">
        <f>CS21/$CS$3</f>
        <v>2.8169014084507043E-2</v>
      </c>
      <c r="CU21" s="29"/>
      <c r="CV21" s="40">
        <f>CU21/$CQ$3</f>
        <v>0</v>
      </c>
      <c r="CW21" s="29"/>
      <c r="CX21" s="40">
        <f>CW21/$CQ$3</f>
        <v>0</v>
      </c>
      <c r="CY21" s="29"/>
      <c r="CZ21" s="40">
        <f>CY21/$CQ$3</f>
        <v>0</v>
      </c>
    </row>
    <row r="22" spans="2:104">
      <c r="BQ22" s="25"/>
      <c r="BR22" s="41"/>
      <c r="BS22" s="25"/>
      <c r="BT22" s="41"/>
      <c r="BU22" s="25"/>
      <c r="BV22" s="41"/>
      <c r="BW22" s="25"/>
      <c r="BX22" s="41"/>
      <c r="BY22" s="25"/>
      <c r="BZ22" s="41"/>
      <c r="CA22" s="25"/>
      <c r="CB22" s="41"/>
      <c r="CC22" s="25"/>
      <c r="CD22" s="41"/>
      <c r="CE22" s="25"/>
      <c r="CF22" s="41"/>
      <c r="CG22" s="25"/>
      <c r="CH22" s="41"/>
      <c r="CI22" s="25"/>
      <c r="CJ22" s="41"/>
      <c r="CK22" s="25"/>
      <c r="CL22" s="41"/>
      <c r="CM22" s="25"/>
      <c r="CN22" s="41"/>
      <c r="CO22" s="25"/>
      <c r="CP22" s="41"/>
      <c r="CQ22" s="25"/>
      <c r="CR22" s="41"/>
      <c r="CS22" s="25"/>
      <c r="CT22" s="41"/>
      <c r="CU22" s="25"/>
      <c r="CV22" s="41"/>
    </row>
    <row r="23" spans="2:104">
      <c r="B23" s="70" t="s">
        <v>4339</v>
      </c>
      <c r="C23" s="70"/>
      <c r="D23" s="70"/>
      <c r="E23" s="70"/>
      <c r="F23" s="70"/>
      <c r="G23" s="70"/>
      <c r="H23" s="70"/>
      <c r="I23" s="70"/>
      <c r="J23" s="70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  <c r="BN23" s="70"/>
      <c r="BO23" s="70"/>
      <c r="BP23" s="70"/>
      <c r="BQ23" s="79"/>
      <c r="BR23" s="80">
        <f t="shared" ref="BR23:BR33" si="46">BQ23/$BU$3</f>
        <v>0</v>
      </c>
      <c r="BS23" s="79">
        <v>91</v>
      </c>
      <c r="BT23" s="80">
        <f>BS23/$BW$3</f>
        <v>0.51412429378531077</v>
      </c>
      <c r="BU23" s="79">
        <v>60</v>
      </c>
      <c r="BV23" s="80">
        <f t="shared" ref="BV23:BV33" si="47">BU23/$BY$3</f>
        <v>0.56074766355140182</v>
      </c>
      <c r="BW23" s="79"/>
      <c r="BX23" s="80">
        <f t="shared" ref="BX23:BX33" si="48">BW23/$CA$3</f>
        <v>0</v>
      </c>
      <c r="BY23" s="25"/>
      <c r="BZ23" s="41"/>
      <c r="CA23" s="25"/>
      <c r="CB23" s="41"/>
      <c r="CC23" s="25"/>
      <c r="CD23" s="41"/>
      <c r="CE23" s="25"/>
      <c r="CF23" s="41"/>
      <c r="CG23" s="25"/>
      <c r="CH23" s="41"/>
      <c r="CI23" s="25"/>
      <c r="CJ23" s="41"/>
      <c r="CK23" s="25"/>
      <c r="CL23" s="41"/>
      <c r="CM23" s="25"/>
      <c r="CN23" s="41"/>
      <c r="CO23" s="25"/>
      <c r="CP23" s="41"/>
      <c r="CQ23" s="25"/>
      <c r="CR23" s="41"/>
      <c r="CS23" s="25"/>
      <c r="CT23" s="41"/>
      <c r="CU23" s="25"/>
      <c r="CV23" s="41"/>
    </row>
    <row r="24" spans="2:104">
      <c r="B24" s="72" t="s">
        <v>4340</v>
      </c>
      <c r="C24" s="72"/>
      <c r="D24" s="72"/>
      <c r="E24" s="72"/>
      <c r="F24" s="72"/>
      <c r="G24" s="72"/>
      <c r="H24" s="72"/>
      <c r="I24" s="72"/>
      <c r="J24" s="72"/>
      <c r="K24" s="72"/>
      <c r="L24" s="72"/>
      <c r="M24" s="72"/>
      <c r="N24" s="72"/>
      <c r="O24" s="72"/>
      <c r="P24" s="72"/>
      <c r="Q24" s="72"/>
      <c r="R24" s="72"/>
      <c r="S24" s="72"/>
      <c r="T24" s="72"/>
      <c r="U24" s="72"/>
      <c r="V24" s="72"/>
      <c r="W24" s="72"/>
      <c r="X24" s="72"/>
      <c r="Y24" s="72"/>
      <c r="Z24" s="72"/>
      <c r="AA24" s="72"/>
      <c r="AB24" s="72"/>
      <c r="AC24" s="72"/>
      <c r="AD24" s="72"/>
      <c r="AE24" s="72"/>
      <c r="AF24" s="72"/>
      <c r="AG24" s="72"/>
      <c r="AH24" s="72"/>
      <c r="AI24" s="72"/>
      <c r="AJ24" s="72"/>
      <c r="AK24" s="72"/>
      <c r="AL24" s="72"/>
      <c r="AM24" s="72"/>
      <c r="AN24" s="72"/>
      <c r="AO24" s="72"/>
      <c r="AP24" s="72"/>
      <c r="AQ24" s="72"/>
      <c r="AR24" s="72"/>
      <c r="AS24" s="72"/>
      <c r="AT24" s="72"/>
      <c r="AU24" s="72"/>
      <c r="AV24" s="72"/>
      <c r="AW24" s="72"/>
      <c r="AX24" s="72"/>
      <c r="AY24" s="72"/>
      <c r="AZ24" s="72"/>
      <c r="BA24" s="72"/>
      <c r="BB24" s="72"/>
      <c r="BC24" s="72"/>
      <c r="BD24" s="72"/>
      <c r="BE24" s="72"/>
      <c r="BF24" s="72"/>
      <c r="BG24" s="72"/>
      <c r="BH24" s="72"/>
      <c r="BI24" s="72"/>
      <c r="BJ24" s="72"/>
      <c r="BK24" s="72"/>
      <c r="BL24" s="72"/>
      <c r="BM24" s="72"/>
      <c r="BN24" s="72"/>
      <c r="BO24" s="72"/>
      <c r="BP24" s="72"/>
      <c r="BQ24" s="81"/>
      <c r="BR24" s="82">
        <f t="shared" si="46"/>
        <v>0</v>
      </c>
      <c r="BS24" s="81">
        <v>19</v>
      </c>
      <c r="BT24" s="82">
        <f t="shared" ref="BT24:BT32" si="49">BS24/$BW$3</f>
        <v>0.10734463276836158</v>
      </c>
      <c r="BU24" s="81">
        <v>11</v>
      </c>
      <c r="BV24" s="82">
        <f t="shared" si="47"/>
        <v>0.10280373831775701</v>
      </c>
      <c r="BW24" s="81"/>
      <c r="BX24" s="82">
        <f t="shared" si="48"/>
        <v>0</v>
      </c>
      <c r="BY24" s="25"/>
      <c r="BZ24" s="41"/>
      <c r="CA24" s="25"/>
      <c r="CB24" s="41"/>
      <c r="CC24" s="25"/>
      <c r="CD24" s="41"/>
      <c r="CE24" s="25"/>
      <c r="CF24" s="41"/>
      <c r="CG24" s="25"/>
      <c r="CH24" s="41"/>
      <c r="CI24" s="25"/>
      <c r="CJ24" s="41"/>
      <c r="CK24" s="25"/>
      <c r="CL24" s="41"/>
      <c r="CM24" s="25"/>
      <c r="CN24" s="41"/>
      <c r="CO24" s="25"/>
      <c r="CP24" s="41"/>
      <c r="CQ24" s="25"/>
      <c r="CR24" s="41"/>
      <c r="CS24" s="25"/>
      <c r="CT24" s="41"/>
      <c r="CU24" s="25"/>
      <c r="CV24" s="41"/>
    </row>
    <row r="25" spans="2:104">
      <c r="B25" s="74" t="s">
        <v>4341</v>
      </c>
      <c r="C25" s="74"/>
      <c r="D25" s="74"/>
      <c r="E25" s="74"/>
      <c r="F25" s="74"/>
      <c r="G25" s="74"/>
      <c r="H25" s="74"/>
      <c r="I25" s="74"/>
      <c r="J25" s="74"/>
      <c r="K25" s="74"/>
      <c r="L25" s="74"/>
      <c r="M25" s="74"/>
      <c r="N25" s="74"/>
      <c r="O25" s="74"/>
      <c r="P25" s="74"/>
      <c r="Q25" s="74"/>
      <c r="R25" s="74"/>
      <c r="S25" s="74"/>
      <c r="T25" s="74"/>
      <c r="U25" s="74"/>
      <c r="V25" s="74"/>
      <c r="W25" s="74"/>
      <c r="X25" s="74"/>
      <c r="Y25" s="74"/>
      <c r="Z25" s="74"/>
      <c r="AA25" s="74"/>
      <c r="AB25" s="74"/>
      <c r="AC25" s="74"/>
      <c r="AD25" s="74"/>
      <c r="AE25" s="74"/>
      <c r="AF25" s="74"/>
      <c r="AG25" s="74"/>
      <c r="AH25" s="74"/>
      <c r="AI25" s="74"/>
      <c r="AJ25" s="74"/>
      <c r="AK25" s="74"/>
      <c r="AL25" s="74"/>
      <c r="AM25" s="74"/>
      <c r="AN25" s="74"/>
      <c r="AO25" s="74"/>
      <c r="AP25" s="74"/>
      <c r="AQ25" s="74"/>
      <c r="AR25" s="74"/>
      <c r="AS25" s="74"/>
      <c r="AT25" s="74"/>
      <c r="AU25" s="74"/>
      <c r="AV25" s="74"/>
      <c r="AW25" s="74"/>
      <c r="AX25" s="74"/>
      <c r="AY25" s="74"/>
      <c r="AZ25" s="74"/>
      <c r="BA25" s="74"/>
      <c r="BB25" s="74"/>
      <c r="BC25" s="74"/>
      <c r="BD25" s="74"/>
      <c r="BE25" s="74"/>
      <c r="BF25" s="74"/>
      <c r="BG25" s="74"/>
      <c r="BH25" s="74"/>
      <c r="BI25" s="74"/>
      <c r="BJ25" s="74"/>
      <c r="BK25" s="74"/>
      <c r="BL25" s="74"/>
      <c r="BM25" s="74"/>
      <c r="BN25" s="74"/>
      <c r="BO25" s="74"/>
      <c r="BP25" s="74"/>
      <c r="BQ25" s="86"/>
      <c r="BR25" s="84">
        <f t="shared" si="46"/>
        <v>0</v>
      </c>
      <c r="BS25" s="86">
        <v>36</v>
      </c>
      <c r="BT25" s="84">
        <f t="shared" si="49"/>
        <v>0.20338983050847459</v>
      </c>
      <c r="BU25" s="86">
        <v>32</v>
      </c>
      <c r="BV25" s="84">
        <f t="shared" si="47"/>
        <v>0.29906542056074764</v>
      </c>
      <c r="BW25" s="86"/>
      <c r="BX25" s="84">
        <f t="shared" si="48"/>
        <v>0</v>
      </c>
      <c r="BY25" s="25"/>
      <c r="BZ25" s="41"/>
      <c r="CA25" s="25"/>
      <c r="CB25" s="41"/>
      <c r="CC25" s="25"/>
      <c r="CD25" s="41"/>
      <c r="CE25" s="25"/>
      <c r="CF25" s="41"/>
      <c r="CG25" s="25"/>
      <c r="CH25" s="41"/>
      <c r="CI25" s="25"/>
      <c r="CJ25" s="41"/>
      <c r="CK25" s="25"/>
      <c r="CL25" s="41"/>
      <c r="CM25" s="25"/>
      <c r="CN25" s="41"/>
      <c r="CO25" s="25"/>
      <c r="CP25" s="41"/>
      <c r="CQ25" s="25"/>
      <c r="CR25" s="41"/>
      <c r="CS25" s="25"/>
      <c r="CT25" s="41"/>
      <c r="CU25" s="25"/>
      <c r="CV25" s="41"/>
    </row>
    <row r="26" spans="2:104">
      <c r="B26" s="72" t="s">
        <v>4342</v>
      </c>
      <c r="C26" s="72"/>
      <c r="D26" s="72"/>
      <c r="E26" s="72"/>
      <c r="F26" s="72"/>
      <c r="G26" s="72"/>
      <c r="H26" s="72"/>
      <c r="I26" s="72"/>
      <c r="J26" s="72"/>
      <c r="K26" s="72"/>
      <c r="L26" s="72"/>
      <c r="M26" s="72"/>
      <c r="N26" s="72"/>
      <c r="O26" s="72"/>
      <c r="P26" s="72"/>
      <c r="Q26" s="72"/>
      <c r="R26" s="72"/>
      <c r="S26" s="72"/>
      <c r="T26" s="72"/>
      <c r="U26" s="72"/>
      <c r="V26" s="72"/>
      <c r="W26" s="72"/>
      <c r="X26" s="72"/>
      <c r="Y26" s="72"/>
      <c r="Z26" s="72"/>
      <c r="AA26" s="72"/>
      <c r="AB26" s="72"/>
      <c r="AC26" s="72"/>
      <c r="AD26" s="72"/>
      <c r="AE26" s="72"/>
      <c r="AF26" s="72"/>
      <c r="AG26" s="72"/>
      <c r="AH26" s="72"/>
      <c r="AI26" s="72"/>
      <c r="AJ26" s="72"/>
      <c r="AK26" s="72"/>
      <c r="AL26" s="72"/>
      <c r="AM26" s="72"/>
      <c r="AN26" s="72"/>
      <c r="AO26" s="72"/>
      <c r="AP26" s="72"/>
      <c r="AQ26" s="72"/>
      <c r="AR26" s="72"/>
      <c r="AS26" s="72"/>
      <c r="AT26" s="72"/>
      <c r="AU26" s="72"/>
      <c r="AV26" s="72"/>
      <c r="AW26" s="72"/>
      <c r="AX26" s="72"/>
      <c r="AY26" s="72"/>
      <c r="AZ26" s="72"/>
      <c r="BA26" s="72"/>
      <c r="BB26" s="72"/>
      <c r="BC26" s="72"/>
      <c r="BD26" s="72"/>
      <c r="BE26" s="72"/>
      <c r="BF26" s="72"/>
      <c r="BG26" s="72"/>
      <c r="BH26" s="72"/>
      <c r="BI26" s="72"/>
      <c r="BJ26" s="72"/>
      <c r="BK26" s="72"/>
      <c r="BL26" s="72"/>
      <c r="BM26" s="72"/>
      <c r="BN26" s="72"/>
      <c r="BO26" s="72"/>
      <c r="BP26" s="72"/>
      <c r="BQ26" s="81"/>
      <c r="BR26" s="85">
        <f t="shared" si="46"/>
        <v>0</v>
      </c>
      <c r="BS26" s="81">
        <v>47</v>
      </c>
      <c r="BT26" s="85">
        <f t="shared" si="49"/>
        <v>0.2655367231638418</v>
      </c>
      <c r="BU26" s="81">
        <v>32</v>
      </c>
      <c r="BV26" s="85">
        <f t="shared" si="47"/>
        <v>0.29906542056074764</v>
      </c>
      <c r="BW26" s="81"/>
      <c r="BX26" s="85">
        <f t="shared" si="48"/>
        <v>0</v>
      </c>
      <c r="BY26" s="25"/>
      <c r="BZ26" s="41"/>
      <c r="CA26" s="25"/>
      <c r="CB26" s="41"/>
      <c r="CC26" s="25"/>
      <c r="CD26" s="41"/>
      <c r="CE26" s="25"/>
      <c r="CF26" s="41"/>
      <c r="CG26" s="25"/>
      <c r="CH26" s="41"/>
      <c r="CI26" s="25"/>
      <c r="CJ26" s="41"/>
      <c r="CK26" s="25"/>
      <c r="CL26" s="41"/>
      <c r="CM26" s="25"/>
      <c r="CN26" s="41"/>
      <c r="CO26" s="25"/>
      <c r="CP26" s="41"/>
      <c r="CQ26" s="25"/>
      <c r="CR26" s="41"/>
      <c r="CS26" s="25"/>
      <c r="CT26" s="41"/>
      <c r="CU26" s="25"/>
      <c r="CV26" s="41"/>
    </row>
    <row r="27" spans="2:104">
      <c r="B27" s="74" t="s">
        <v>4343</v>
      </c>
      <c r="C27" s="74"/>
      <c r="D27" s="74"/>
      <c r="E27" s="74"/>
      <c r="F27" s="74"/>
      <c r="G27" s="74"/>
      <c r="H27" s="74"/>
      <c r="I27" s="74"/>
      <c r="J27" s="74"/>
      <c r="K27" s="74"/>
      <c r="L27" s="74"/>
      <c r="M27" s="74"/>
      <c r="N27" s="74"/>
      <c r="O27" s="74"/>
      <c r="P27" s="74"/>
      <c r="Q27" s="74"/>
      <c r="R27" s="74"/>
      <c r="S27" s="74"/>
      <c r="T27" s="74"/>
      <c r="U27" s="74"/>
      <c r="V27" s="74"/>
      <c r="W27" s="74"/>
      <c r="X27" s="74"/>
      <c r="Y27" s="74"/>
      <c r="Z27" s="74"/>
      <c r="AA27" s="74"/>
      <c r="AB27" s="74"/>
      <c r="AC27" s="74"/>
      <c r="AD27" s="74"/>
      <c r="AE27" s="74"/>
      <c r="AF27" s="74"/>
      <c r="AG27" s="74"/>
      <c r="AH27" s="74"/>
      <c r="AI27" s="74"/>
      <c r="AJ27" s="74"/>
      <c r="AK27" s="74"/>
      <c r="AL27" s="74"/>
      <c r="AM27" s="74"/>
      <c r="AN27" s="74"/>
      <c r="AO27" s="74"/>
      <c r="AP27" s="74"/>
      <c r="AQ27" s="74"/>
      <c r="AR27" s="74"/>
      <c r="AS27" s="74"/>
      <c r="AT27" s="74"/>
      <c r="AU27" s="74"/>
      <c r="AV27" s="74"/>
      <c r="AW27" s="74"/>
      <c r="AX27" s="74"/>
      <c r="AY27" s="74"/>
      <c r="AZ27" s="74"/>
      <c r="BA27" s="74"/>
      <c r="BB27" s="74"/>
      <c r="BC27" s="74"/>
      <c r="BD27" s="74"/>
      <c r="BE27" s="74"/>
      <c r="BF27" s="74"/>
      <c r="BG27" s="74"/>
      <c r="BH27" s="74"/>
      <c r="BI27" s="74"/>
      <c r="BJ27" s="74"/>
      <c r="BK27" s="74"/>
      <c r="BL27" s="74"/>
      <c r="BM27" s="74"/>
      <c r="BN27" s="74"/>
      <c r="BO27" s="74"/>
      <c r="BP27" s="74"/>
      <c r="BQ27" s="83"/>
      <c r="BR27" s="80">
        <f t="shared" si="46"/>
        <v>0</v>
      </c>
      <c r="BS27" s="83">
        <v>26</v>
      </c>
      <c r="BT27" s="80">
        <f t="shared" si="49"/>
        <v>0.14689265536723164</v>
      </c>
      <c r="BU27" s="83">
        <v>7</v>
      </c>
      <c r="BV27" s="80">
        <f t="shared" si="47"/>
        <v>6.5420560747663545E-2</v>
      </c>
      <c r="BW27" s="83"/>
      <c r="BX27" s="80">
        <f t="shared" si="48"/>
        <v>0</v>
      </c>
      <c r="BY27" s="25"/>
      <c r="BZ27" s="41"/>
      <c r="CA27" s="25"/>
      <c r="CB27" s="41"/>
      <c r="CC27" s="25"/>
      <c r="CD27" s="41"/>
      <c r="CE27" s="25"/>
      <c r="CF27" s="41"/>
      <c r="CG27" s="25"/>
      <c r="CH27" s="41"/>
      <c r="CI27" s="25"/>
      <c r="CJ27" s="41"/>
      <c r="CK27" s="25"/>
      <c r="CL27" s="41"/>
      <c r="CM27" s="25"/>
      <c r="CN27" s="41"/>
      <c r="CO27" s="25"/>
      <c r="CP27" s="41"/>
      <c r="CQ27" s="25"/>
      <c r="CR27" s="41"/>
      <c r="CS27" s="25"/>
      <c r="CT27" s="41"/>
      <c r="CU27" s="25"/>
      <c r="CV27" s="41"/>
    </row>
    <row r="28" spans="2:104">
      <c r="B28" s="72" t="s">
        <v>4349</v>
      </c>
      <c r="C28" s="72"/>
      <c r="D28" s="72"/>
      <c r="E28" s="72"/>
      <c r="F28" s="72"/>
      <c r="G28" s="72"/>
      <c r="H28" s="72"/>
      <c r="I28" s="72"/>
      <c r="J28" s="72"/>
      <c r="K28" s="72"/>
      <c r="L28" s="72"/>
      <c r="M28" s="72"/>
      <c r="N28" s="72"/>
      <c r="O28" s="72"/>
      <c r="P28" s="72"/>
      <c r="Q28" s="72"/>
      <c r="R28" s="72"/>
      <c r="S28" s="72"/>
      <c r="T28" s="72"/>
      <c r="U28" s="72"/>
      <c r="V28" s="72"/>
      <c r="W28" s="72"/>
      <c r="X28" s="72"/>
      <c r="Y28" s="72"/>
      <c r="Z28" s="72"/>
      <c r="AA28" s="72"/>
      <c r="AB28" s="72"/>
      <c r="AC28" s="72"/>
      <c r="AD28" s="72"/>
      <c r="AE28" s="72"/>
      <c r="AF28" s="72"/>
      <c r="AG28" s="72"/>
      <c r="AH28" s="72"/>
      <c r="AI28" s="72"/>
      <c r="AJ28" s="72"/>
      <c r="AK28" s="72"/>
      <c r="AL28" s="72"/>
      <c r="AM28" s="72"/>
      <c r="AN28" s="72"/>
      <c r="AO28" s="72"/>
      <c r="AP28" s="72"/>
      <c r="AQ28" s="72"/>
      <c r="AR28" s="72"/>
      <c r="AS28" s="72"/>
      <c r="AT28" s="72"/>
      <c r="AU28" s="72"/>
      <c r="AV28" s="72"/>
      <c r="AW28" s="72"/>
      <c r="AX28" s="72"/>
      <c r="AY28" s="72"/>
      <c r="AZ28" s="72"/>
      <c r="BA28" s="72"/>
      <c r="BB28" s="72"/>
      <c r="BC28" s="72"/>
      <c r="BD28" s="72"/>
      <c r="BE28" s="72"/>
      <c r="BF28" s="72"/>
      <c r="BG28" s="72"/>
      <c r="BH28" s="72"/>
      <c r="BI28" s="72"/>
      <c r="BJ28" s="72"/>
      <c r="BK28" s="72"/>
      <c r="BL28" s="72"/>
      <c r="BM28" s="72"/>
      <c r="BN28" s="72"/>
      <c r="BO28" s="72"/>
      <c r="BP28" s="72"/>
      <c r="BQ28" s="87"/>
      <c r="BR28" s="82">
        <f t="shared" si="46"/>
        <v>0</v>
      </c>
      <c r="BS28" s="87">
        <v>11</v>
      </c>
      <c r="BT28" s="82">
        <f t="shared" si="49"/>
        <v>6.2146892655367235E-2</v>
      </c>
      <c r="BU28" s="87">
        <v>14</v>
      </c>
      <c r="BV28" s="82">
        <f t="shared" si="47"/>
        <v>0.13084112149532709</v>
      </c>
      <c r="BW28" s="87"/>
      <c r="BX28" s="82">
        <f t="shared" si="48"/>
        <v>0</v>
      </c>
      <c r="BY28" s="25"/>
      <c r="BZ28" s="41"/>
      <c r="CA28" s="25"/>
      <c r="CB28" s="41"/>
      <c r="CC28" s="25"/>
      <c r="CD28" s="41"/>
      <c r="CE28" s="25"/>
      <c r="CF28" s="41"/>
      <c r="CG28" s="25"/>
      <c r="CH28" s="41"/>
      <c r="CI28" s="25"/>
      <c r="CJ28" s="41"/>
      <c r="CK28" s="25"/>
      <c r="CL28" s="41"/>
      <c r="CM28" s="25"/>
      <c r="CN28" s="41"/>
      <c r="CO28" s="25"/>
      <c r="CP28" s="41"/>
      <c r="CQ28" s="25"/>
      <c r="CR28" s="41"/>
      <c r="CS28" s="25"/>
      <c r="CT28" s="41"/>
      <c r="CU28" s="25"/>
      <c r="CV28" s="41"/>
    </row>
    <row r="29" spans="2:104">
      <c r="B29" s="74" t="s">
        <v>4344</v>
      </c>
      <c r="C29" s="74"/>
      <c r="D29" s="74"/>
      <c r="E29" s="74"/>
      <c r="F29" s="74"/>
      <c r="G29" s="74"/>
      <c r="H29" s="74"/>
      <c r="I29" s="74"/>
      <c r="J29" s="74"/>
      <c r="K29" s="74"/>
      <c r="L29" s="74"/>
      <c r="M29" s="74"/>
      <c r="N29" s="74"/>
      <c r="O29" s="74"/>
      <c r="P29" s="74"/>
      <c r="Q29" s="74"/>
      <c r="R29" s="74"/>
      <c r="S29" s="74"/>
      <c r="T29" s="74"/>
      <c r="U29" s="74"/>
      <c r="V29" s="74"/>
      <c r="W29" s="74"/>
      <c r="X29" s="74"/>
      <c r="Y29" s="74"/>
      <c r="Z29" s="74"/>
      <c r="AA29" s="74"/>
      <c r="AB29" s="74"/>
      <c r="AC29" s="74"/>
      <c r="AD29" s="74"/>
      <c r="AE29" s="74"/>
      <c r="AF29" s="74"/>
      <c r="AG29" s="74"/>
      <c r="AH29" s="74"/>
      <c r="AI29" s="74"/>
      <c r="AJ29" s="74"/>
      <c r="AK29" s="74"/>
      <c r="AL29" s="74"/>
      <c r="AM29" s="74"/>
      <c r="AN29" s="74"/>
      <c r="AO29" s="74"/>
      <c r="AP29" s="74"/>
      <c r="AQ29" s="74"/>
      <c r="AR29" s="74"/>
      <c r="AS29" s="74"/>
      <c r="AT29" s="74"/>
      <c r="AU29" s="74"/>
      <c r="AV29" s="74"/>
      <c r="AW29" s="74"/>
      <c r="AX29" s="74"/>
      <c r="AY29" s="74"/>
      <c r="AZ29" s="74"/>
      <c r="BA29" s="74"/>
      <c r="BB29" s="74"/>
      <c r="BC29" s="74"/>
      <c r="BD29" s="74"/>
      <c r="BE29" s="74"/>
      <c r="BF29" s="74"/>
      <c r="BG29" s="74"/>
      <c r="BH29" s="74"/>
      <c r="BI29" s="74"/>
      <c r="BJ29" s="74"/>
      <c r="BK29" s="74"/>
      <c r="BL29" s="74"/>
      <c r="BM29" s="74"/>
      <c r="BN29" s="74"/>
      <c r="BO29" s="74"/>
      <c r="BP29" s="74"/>
      <c r="BQ29" s="83"/>
      <c r="BR29" s="84">
        <f t="shared" si="46"/>
        <v>0</v>
      </c>
      <c r="BS29" s="83">
        <v>33</v>
      </c>
      <c r="BT29" s="84">
        <f t="shared" si="49"/>
        <v>0.1864406779661017</v>
      </c>
      <c r="BU29" s="83">
        <v>18</v>
      </c>
      <c r="BV29" s="84">
        <f t="shared" si="47"/>
        <v>0.16822429906542055</v>
      </c>
      <c r="BW29" s="83"/>
      <c r="BX29" s="84">
        <f t="shared" si="48"/>
        <v>0</v>
      </c>
      <c r="BY29" s="25"/>
      <c r="BZ29" s="41"/>
      <c r="CA29" s="25"/>
      <c r="CB29" s="41"/>
      <c r="CC29" s="25"/>
      <c r="CD29" s="41"/>
      <c r="CE29" s="25"/>
      <c r="CF29" s="41"/>
      <c r="CG29" s="25"/>
      <c r="CH29" s="41"/>
      <c r="CI29" s="25"/>
      <c r="CJ29" s="41"/>
      <c r="CK29" s="25"/>
      <c r="CL29" s="41"/>
      <c r="CM29" s="25"/>
      <c r="CN29" s="41"/>
      <c r="CO29" s="25"/>
      <c r="CP29" s="41"/>
      <c r="CQ29" s="25"/>
      <c r="CR29" s="41"/>
      <c r="CS29" s="25"/>
      <c r="CT29" s="41"/>
      <c r="CU29" s="25"/>
      <c r="CV29" s="41"/>
    </row>
    <row r="30" spans="2:104">
      <c r="B30" s="72" t="s">
        <v>4345</v>
      </c>
      <c r="C30" s="72"/>
      <c r="D30" s="72"/>
      <c r="E30" s="72"/>
      <c r="F30" s="72"/>
      <c r="G30" s="72"/>
      <c r="H30" s="72"/>
      <c r="I30" s="72"/>
      <c r="J30" s="72"/>
      <c r="K30" s="72"/>
      <c r="L30" s="72"/>
      <c r="M30" s="72"/>
      <c r="N30" s="72"/>
      <c r="O30" s="72"/>
      <c r="P30" s="72"/>
      <c r="Q30" s="72"/>
      <c r="R30" s="72"/>
      <c r="S30" s="72"/>
      <c r="T30" s="72"/>
      <c r="U30" s="72"/>
      <c r="V30" s="72"/>
      <c r="W30" s="72"/>
      <c r="X30" s="72"/>
      <c r="Y30" s="72"/>
      <c r="Z30" s="72"/>
      <c r="AA30" s="72"/>
      <c r="AB30" s="72"/>
      <c r="AC30" s="72"/>
      <c r="AD30" s="72"/>
      <c r="AE30" s="72"/>
      <c r="AF30" s="72"/>
      <c r="AG30" s="72"/>
      <c r="AH30" s="72"/>
      <c r="AI30" s="72"/>
      <c r="AJ30" s="72"/>
      <c r="AK30" s="72"/>
      <c r="AL30" s="72"/>
      <c r="AM30" s="72"/>
      <c r="AN30" s="72"/>
      <c r="AO30" s="72"/>
      <c r="AP30" s="72"/>
      <c r="AQ30" s="72"/>
      <c r="AR30" s="72"/>
      <c r="AS30" s="72"/>
      <c r="AT30" s="72"/>
      <c r="AU30" s="72"/>
      <c r="AV30" s="72"/>
      <c r="AW30" s="72"/>
      <c r="AX30" s="72"/>
      <c r="AY30" s="72"/>
      <c r="AZ30" s="72"/>
      <c r="BA30" s="72"/>
      <c r="BB30" s="72"/>
      <c r="BC30" s="72"/>
      <c r="BD30" s="72"/>
      <c r="BE30" s="72"/>
      <c r="BF30" s="72"/>
      <c r="BG30" s="72"/>
      <c r="BH30" s="72"/>
      <c r="BI30" s="72"/>
      <c r="BJ30" s="72"/>
      <c r="BK30" s="72"/>
      <c r="BL30" s="72"/>
      <c r="BM30" s="72"/>
      <c r="BN30" s="72"/>
      <c r="BO30" s="72"/>
      <c r="BP30" s="72"/>
      <c r="BQ30" s="87"/>
      <c r="BR30" s="85">
        <f t="shared" si="46"/>
        <v>0</v>
      </c>
      <c r="BS30" s="87">
        <v>30</v>
      </c>
      <c r="BT30" s="85">
        <f t="shared" si="49"/>
        <v>0.16949152542372881</v>
      </c>
      <c r="BU30" s="87">
        <v>16</v>
      </c>
      <c r="BV30" s="85">
        <f t="shared" si="47"/>
        <v>0.14953271028037382</v>
      </c>
      <c r="BW30" s="87"/>
      <c r="BX30" s="85">
        <f t="shared" si="48"/>
        <v>0</v>
      </c>
      <c r="BY30" s="25"/>
      <c r="BZ30" s="41"/>
      <c r="CA30" s="25"/>
      <c r="CB30" s="41"/>
      <c r="CC30" s="25"/>
      <c r="CD30" s="41"/>
      <c r="CE30" s="25"/>
      <c r="CF30" s="41"/>
      <c r="CG30" s="25"/>
      <c r="CH30" s="41"/>
      <c r="CI30" s="25"/>
      <c r="CJ30" s="41"/>
      <c r="CK30" s="25"/>
      <c r="CL30" s="41"/>
      <c r="CM30" s="25"/>
      <c r="CN30" s="41"/>
      <c r="CO30" s="25"/>
      <c r="CP30" s="41"/>
      <c r="CQ30" s="25"/>
      <c r="CR30" s="41"/>
      <c r="CS30" s="25"/>
      <c r="CT30" s="41"/>
      <c r="CU30" s="25"/>
      <c r="CV30" s="41"/>
    </row>
    <row r="31" spans="2:104">
      <c r="B31" s="74" t="s">
        <v>4346</v>
      </c>
      <c r="C31" s="74"/>
      <c r="D31" s="74"/>
      <c r="E31" s="74"/>
      <c r="F31" s="74"/>
      <c r="G31" s="74"/>
      <c r="H31" s="74"/>
      <c r="I31" s="74"/>
      <c r="J31" s="74"/>
      <c r="K31" s="74"/>
      <c r="L31" s="74"/>
      <c r="M31" s="74"/>
      <c r="N31" s="74"/>
      <c r="O31" s="74"/>
      <c r="P31" s="74"/>
      <c r="Q31" s="74"/>
      <c r="R31" s="74"/>
      <c r="S31" s="74"/>
      <c r="T31" s="74"/>
      <c r="U31" s="74"/>
      <c r="V31" s="74"/>
      <c r="W31" s="74"/>
      <c r="X31" s="74"/>
      <c r="Y31" s="74"/>
      <c r="Z31" s="74"/>
      <c r="AA31" s="74"/>
      <c r="AB31" s="74"/>
      <c r="AC31" s="74"/>
      <c r="AD31" s="74"/>
      <c r="AE31" s="74"/>
      <c r="AF31" s="74"/>
      <c r="AG31" s="74"/>
      <c r="AH31" s="74"/>
      <c r="AI31" s="74"/>
      <c r="AJ31" s="74"/>
      <c r="AK31" s="74"/>
      <c r="AL31" s="74"/>
      <c r="AM31" s="74"/>
      <c r="AN31" s="74"/>
      <c r="AO31" s="74"/>
      <c r="AP31" s="74"/>
      <c r="AQ31" s="74"/>
      <c r="AR31" s="74"/>
      <c r="AS31" s="74"/>
      <c r="AT31" s="74"/>
      <c r="AU31" s="74"/>
      <c r="AV31" s="74"/>
      <c r="AW31" s="74"/>
      <c r="AX31" s="74"/>
      <c r="AY31" s="74"/>
      <c r="AZ31" s="74"/>
      <c r="BA31" s="74"/>
      <c r="BB31" s="74"/>
      <c r="BC31" s="74"/>
      <c r="BD31" s="74"/>
      <c r="BE31" s="74"/>
      <c r="BF31" s="74"/>
      <c r="BG31" s="74"/>
      <c r="BH31" s="74"/>
      <c r="BI31" s="74"/>
      <c r="BJ31" s="74"/>
      <c r="BK31" s="74"/>
      <c r="BL31" s="74"/>
      <c r="BM31" s="74"/>
      <c r="BN31" s="74"/>
      <c r="BO31" s="74"/>
      <c r="BP31" s="74"/>
      <c r="BQ31" s="83"/>
      <c r="BR31" s="80">
        <f t="shared" si="46"/>
        <v>0</v>
      </c>
      <c r="BS31" s="83">
        <v>36</v>
      </c>
      <c r="BT31" s="80">
        <f t="shared" si="49"/>
        <v>0.20338983050847459</v>
      </c>
      <c r="BU31" s="83">
        <v>23</v>
      </c>
      <c r="BV31" s="80">
        <f t="shared" si="47"/>
        <v>0.21495327102803738</v>
      </c>
      <c r="BW31" s="83"/>
      <c r="BX31" s="80">
        <f t="shared" si="48"/>
        <v>0</v>
      </c>
      <c r="BY31" s="25"/>
      <c r="BZ31" s="41"/>
      <c r="CA31" s="25"/>
      <c r="CB31" s="41"/>
      <c r="CC31" s="25"/>
      <c r="CD31" s="41"/>
      <c r="CE31" s="25"/>
      <c r="CF31" s="41"/>
      <c r="CG31" s="25"/>
      <c r="CH31" s="41"/>
      <c r="CI31" s="25"/>
      <c r="CJ31" s="41"/>
      <c r="CK31" s="25"/>
      <c r="CL31" s="41"/>
      <c r="CM31" s="25"/>
      <c r="CN31" s="41"/>
      <c r="CO31" s="25"/>
      <c r="CP31" s="41"/>
      <c r="CQ31" s="25"/>
      <c r="CR31" s="41"/>
      <c r="CS31" s="25"/>
      <c r="CT31" s="41"/>
      <c r="CU31" s="25"/>
      <c r="CV31" s="41"/>
    </row>
    <row r="32" spans="2:104">
      <c r="B32" s="72" t="s">
        <v>4347</v>
      </c>
      <c r="C32" s="72"/>
      <c r="D32" s="72"/>
      <c r="E32" s="72"/>
      <c r="F32" s="72"/>
      <c r="G32" s="72"/>
      <c r="H32" s="72"/>
      <c r="I32" s="72"/>
      <c r="J32" s="72"/>
      <c r="K32" s="72"/>
      <c r="L32" s="72"/>
      <c r="M32" s="72"/>
      <c r="N32" s="72"/>
      <c r="O32" s="72"/>
      <c r="P32" s="72"/>
      <c r="Q32" s="72"/>
      <c r="R32" s="72"/>
      <c r="S32" s="72"/>
      <c r="T32" s="72"/>
      <c r="U32" s="72"/>
      <c r="V32" s="72"/>
      <c r="W32" s="72"/>
      <c r="X32" s="72"/>
      <c r="Y32" s="72"/>
      <c r="Z32" s="72"/>
      <c r="AA32" s="72"/>
      <c r="AB32" s="72"/>
      <c r="AC32" s="72"/>
      <c r="AD32" s="72"/>
      <c r="AE32" s="72"/>
      <c r="AF32" s="72"/>
      <c r="AG32" s="72"/>
      <c r="AH32" s="72"/>
      <c r="AI32" s="72"/>
      <c r="AJ32" s="72"/>
      <c r="AK32" s="72"/>
      <c r="AL32" s="72"/>
      <c r="AM32" s="72"/>
      <c r="AN32" s="72"/>
      <c r="AO32" s="72"/>
      <c r="AP32" s="72"/>
      <c r="AQ32" s="72"/>
      <c r="AR32" s="72"/>
      <c r="AS32" s="72"/>
      <c r="AT32" s="72"/>
      <c r="AU32" s="72"/>
      <c r="AV32" s="72"/>
      <c r="AW32" s="72"/>
      <c r="AX32" s="72"/>
      <c r="AY32" s="72"/>
      <c r="AZ32" s="72"/>
      <c r="BA32" s="72"/>
      <c r="BB32" s="72"/>
      <c r="BC32" s="72"/>
      <c r="BD32" s="72"/>
      <c r="BE32" s="72"/>
      <c r="BF32" s="72"/>
      <c r="BG32" s="72"/>
      <c r="BH32" s="72"/>
      <c r="BI32" s="72"/>
      <c r="BJ32" s="72"/>
      <c r="BK32" s="72"/>
      <c r="BL32" s="72"/>
      <c r="BM32" s="72"/>
      <c r="BN32" s="72"/>
      <c r="BO32" s="72"/>
      <c r="BP32" s="72"/>
      <c r="BQ32" s="87"/>
      <c r="BR32" s="82">
        <f t="shared" si="46"/>
        <v>0</v>
      </c>
      <c r="BS32" s="87">
        <v>72</v>
      </c>
      <c r="BT32" s="82">
        <f t="shared" si="49"/>
        <v>0.40677966101694918</v>
      </c>
      <c r="BU32" s="87">
        <v>52</v>
      </c>
      <c r="BV32" s="82">
        <f t="shared" si="47"/>
        <v>0.48598130841121495</v>
      </c>
      <c r="BW32" s="87"/>
      <c r="BX32" s="82">
        <f t="shared" si="48"/>
        <v>0</v>
      </c>
      <c r="BY32" s="25"/>
      <c r="BZ32" s="41"/>
      <c r="CA32" s="25"/>
      <c r="CB32" s="41"/>
      <c r="CC32" s="25"/>
      <c r="CD32" s="41"/>
      <c r="CE32" s="25"/>
      <c r="CF32" s="41"/>
      <c r="CG32" s="25"/>
      <c r="CH32" s="41"/>
      <c r="CI32" s="25"/>
      <c r="CJ32" s="41"/>
      <c r="CK32" s="25"/>
      <c r="CL32" s="41"/>
      <c r="CM32" s="25"/>
      <c r="CN32" s="41"/>
      <c r="CO32" s="25"/>
      <c r="CP32" s="41"/>
      <c r="CQ32" s="25"/>
      <c r="CR32" s="41"/>
      <c r="CS32" s="25"/>
      <c r="CT32" s="41"/>
      <c r="CU32" s="25"/>
      <c r="CV32" s="41"/>
    </row>
    <row r="33" spans="2:100">
      <c r="B33" s="77" t="s">
        <v>4348</v>
      </c>
      <c r="C33" s="77"/>
      <c r="D33" s="77"/>
      <c r="E33" s="77"/>
      <c r="F33" s="77"/>
      <c r="G33" s="77"/>
      <c r="H33" s="77"/>
      <c r="I33" s="77"/>
      <c r="J33" s="77"/>
      <c r="K33" s="77"/>
      <c r="L33" s="77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77"/>
      <c r="X33" s="77"/>
      <c r="Y33" s="77"/>
      <c r="Z33" s="77"/>
      <c r="AA33" s="77"/>
      <c r="AB33" s="77"/>
      <c r="AC33" s="77"/>
      <c r="AD33" s="77"/>
      <c r="AE33" s="77"/>
      <c r="AF33" s="77"/>
      <c r="AG33" s="77"/>
      <c r="AH33" s="77"/>
      <c r="AI33" s="77"/>
      <c r="AJ33" s="77"/>
      <c r="AK33" s="77"/>
      <c r="AL33" s="77"/>
      <c r="AM33" s="77"/>
      <c r="AN33" s="77"/>
      <c r="AO33" s="77"/>
      <c r="AP33" s="77"/>
      <c r="AQ33" s="77"/>
      <c r="AR33" s="77"/>
      <c r="AS33" s="77"/>
      <c r="AT33" s="77"/>
      <c r="AU33" s="77"/>
      <c r="AV33" s="77"/>
      <c r="AW33" s="77"/>
      <c r="AX33" s="77"/>
      <c r="AY33" s="77"/>
      <c r="AZ33" s="77"/>
      <c r="BA33" s="77"/>
      <c r="BB33" s="77"/>
      <c r="BC33" s="77"/>
      <c r="BD33" s="77"/>
      <c r="BE33" s="77"/>
      <c r="BF33" s="77"/>
      <c r="BG33" s="77"/>
      <c r="BH33" s="77"/>
      <c r="BI33" s="77"/>
      <c r="BJ33" s="77"/>
      <c r="BK33" s="77"/>
      <c r="BL33" s="77"/>
      <c r="BM33" s="77"/>
      <c r="BN33" s="77"/>
      <c r="BO33" s="77"/>
      <c r="BP33" s="77"/>
      <c r="BQ33" s="88"/>
      <c r="BR33" s="89">
        <f t="shared" si="46"/>
        <v>0</v>
      </c>
      <c r="BS33" s="88">
        <v>38</v>
      </c>
      <c r="BT33" s="89">
        <f>BS33/$BW$3</f>
        <v>0.21468926553672316</v>
      </c>
      <c r="BU33" s="88">
        <v>19</v>
      </c>
      <c r="BV33" s="89">
        <f t="shared" si="47"/>
        <v>0.17757009345794392</v>
      </c>
      <c r="BW33" s="88"/>
      <c r="BX33" s="89">
        <f t="shared" si="48"/>
        <v>0</v>
      </c>
      <c r="BY33" s="25"/>
      <c r="BZ33" s="41"/>
      <c r="CA33" s="25"/>
      <c r="CB33" s="41"/>
      <c r="CC33" s="25"/>
      <c r="CD33" s="41"/>
      <c r="CE33" s="25"/>
      <c r="CF33" s="41"/>
      <c r="CG33" s="25"/>
      <c r="CH33" s="41"/>
      <c r="CI33" s="25"/>
      <c r="CJ33" s="41"/>
      <c r="CK33" s="25"/>
      <c r="CL33" s="41"/>
      <c r="CM33" s="25"/>
      <c r="CN33" s="41"/>
      <c r="CO33" s="25"/>
      <c r="CP33" s="41"/>
      <c r="CQ33" s="25"/>
      <c r="CR33" s="41"/>
      <c r="CS33" s="25"/>
      <c r="CT33" s="41"/>
      <c r="CU33" s="25"/>
      <c r="CV33" s="41"/>
    </row>
    <row r="34" spans="2:100">
      <c r="BQ34" s="25"/>
      <c r="BR34" s="41"/>
      <c r="BS34" s="25"/>
      <c r="BT34" s="41"/>
      <c r="BU34" s="25"/>
      <c r="BV34" s="41"/>
      <c r="BW34" s="25"/>
      <c r="BX34" s="41"/>
      <c r="BY34" s="25"/>
      <c r="BZ34" s="41"/>
      <c r="CA34" s="25"/>
      <c r="CB34" s="41"/>
      <c r="CC34" s="25"/>
      <c r="CD34" s="41"/>
      <c r="CE34" s="25"/>
      <c r="CF34" s="41"/>
      <c r="CG34" s="25"/>
      <c r="CH34" s="41"/>
      <c r="CI34" s="25"/>
      <c r="CJ34" s="41"/>
      <c r="CK34" s="25"/>
      <c r="CL34" s="41"/>
      <c r="CM34" s="25"/>
      <c r="CN34" s="41"/>
      <c r="CO34" s="25"/>
      <c r="CP34" s="41"/>
      <c r="CQ34" s="25"/>
      <c r="CR34" s="41"/>
      <c r="CS34" s="25"/>
      <c r="CT34" s="41"/>
      <c r="CU34" s="25"/>
      <c r="CV34" s="41"/>
    </row>
    <row r="35" spans="2:100" ht="15.75" thickBot="1">
      <c r="CN35" s="15"/>
      <c r="CP35" s="15"/>
      <c r="CQ35" s="25"/>
      <c r="CR35" s="15"/>
      <c r="CT35" s="15"/>
      <c r="CV35" s="15"/>
    </row>
    <row r="36" spans="2:100">
      <c r="B36" s="8" t="s">
        <v>2690</v>
      </c>
      <c r="C36" s="141">
        <v>0</v>
      </c>
      <c r="D36" s="142"/>
      <c r="E36" s="141">
        <v>4</v>
      </c>
      <c r="F36" s="142"/>
      <c r="G36" s="141">
        <v>1</v>
      </c>
      <c r="H36" s="142"/>
      <c r="I36" s="141">
        <v>1</v>
      </c>
      <c r="J36" s="142"/>
      <c r="K36" s="141">
        <v>1</v>
      </c>
      <c r="L36" s="142"/>
      <c r="M36" s="141">
        <v>0</v>
      </c>
      <c r="N36" s="142"/>
      <c r="O36" s="141">
        <v>3</v>
      </c>
      <c r="P36" s="142"/>
      <c r="Q36" s="141">
        <v>1</v>
      </c>
      <c r="R36" s="142"/>
      <c r="S36" s="141">
        <v>1</v>
      </c>
      <c r="T36" s="142"/>
      <c r="U36" s="141">
        <v>1</v>
      </c>
      <c r="V36" s="142"/>
      <c r="W36" s="141">
        <v>3</v>
      </c>
      <c r="X36" s="142"/>
      <c r="Y36" s="141">
        <v>2</v>
      </c>
      <c r="Z36" s="142"/>
      <c r="AA36" s="141">
        <v>2</v>
      </c>
      <c r="AB36" s="142"/>
      <c r="AC36" s="141">
        <v>1</v>
      </c>
      <c r="AD36" s="142"/>
      <c r="AE36" s="141">
        <v>0</v>
      </c>
      <c r="AF36" s="142"/>
      <c r="AG36" s="141">
        <v>0</v>
      </c>
      <c r="AH36" s="142"/>
      <c r="AI36" s="141">
        <v>0</v>
      </c>
      <c r="AJ36" s="142"/>
      <c r="AK36" s="141">
        <v>0</v>
      </c>
      <c r="AL36" s="142"/>
      <c r="AM36" s="141">
        <v>3</v>
      </c>
      <c r="AN36" s="142"/>
      <c r="AO36" s="141"/>
      <c r="AP36" s="142"/>
      <c r="AQ36" s="141">
        <v>2</v>
      </c>
      <c r="AR36" s="142"/>
      <c r="AS36" s="141">
        <v>2</v>
      </c>
      <c r="AT36" s="142"/>
      <c r="AU36" s="141">
        <v>0</v>
      </c>
      <c r="AV36" s="142"/>
      <c r="AW36" s="141">
        <v>3</v>
      </c>
      <c r="AX36" s="142"/>
      <c r="AY36" s="141">
        <v>2</v>
      </c>
      <c r="AZ36" s="142"/>
      <c r="BA36" s="141">
        <v>2</v>
      </c>
      <c r="BB36" s="142"/>
      <c r="BC36" s="141">
        <v>4</v>
      </c>
      <c r="BD36" s="142"/>
      <c r="BE36" s="141">
        <v>1</v>
      </c>
      <c r="BF36" s="142"/>
      <c r="BG36" s="141">
        <v>3</v>
      </c>
      <c r="BH36" s="142"/>
      <c r="BI36" s="141">
        <v>5</v>
      </c>
      <c r="BJ36" s="142"/>
      <c r="BK36" s="175">
        <v>7</v>
      </c>
      <c r="BL36" s="176"/>
      <c r="BM36" s="141">
        <v>0</v>
      </c>
      <c r="BN36" s="142"/>
      <c r="BO36" s="141">
        <v>0</v>
      </c>
      <c r="BP36" s="142"/>
      <c r="BQ36" s="8">
        <v>3</v>
      </c>
      <c r="BR36" s="17">
        <v>0.02</v>
      </c>
      <c r="BS36" s="8">
        <v>5</v>
      </c>
      <c r="BT36" s="17"/>
      <c r="BU36" s="8"/>
      <c r="BV36" s="17"/>
      <c r="BW36" s="8">
        <v>12</v>
      </c>
      <c r="BX36" s="17"/>
      <c r="BY36" s="8"/>
      <c r="BZ36" s="17"/>
      <c r="CA36" s="8">
        <v>1</v>
      </c>
      <c r="CB36" s="17">
        <f>CA36/CA3</f>
        <v>2.4154589371980675E-3</v>
      </c>
      <c r="CC36" s="8">
        <v>5</v>
      </c>
      <c r="CD36" s="17">
        <f>CC36/$CG$3</f>
        <v>1.9607843137254902E-2</v>
      </c>
      <c r="CE36" s="8">
        <v>5</v>
      </c>
      <c r="CF36" s="17">
        <f>CE36/$CI$3</f>
        <v>3.0674846625766871E-2</v>
      </c>
      <c r="CG36" s="8">
        <v>8</v>
      </c>
      <c r="CH36" s="17">
        <f>CG36/$CK$3</f>
        <v>5.7971014492753624E-2</v>
      </c>
      <c r="CI36" s="8">
        <v>7</v>
      </c>
      <c r="CJ36" s="17">
        <f>CI36/$CM$3</f>
        <v>3.3175355450236969E-2</v>
      </c>
      <c r="CK36" s="8">
        <v>12</v>
      </c>
      <c r="CL36" s="17">
        <f>CK36/$CO$3</f>
        <v>5.5299539170506916E-2</v>
      </c>
      <c r="CM36" s="8"/>
      <c r="CN36" s="17">
        <f>CM36/$CQ$3</f>
        <v>0</v>
      </c>
      <c r="CO36" s="14"/>
      <c r="CP36" s="17">
        <f>CO36/$CS$3</f>
        <v>0</v>
      </c>
      <c r="CQ36" s="28"/>
      <c r="CR36" s="17">
        <f t="shared" ref="CR36:CR37" si="50">CQ36/$CQ$3</f>
        <v>0</v>
      </c>
      <c r="CS36" s="14"/>
      <c r="CT36" s="17">
        <f t="shared" ref="CT36:CT37" si="51">CS36/$CQ$3</f>
        <v>0</v>
      </c>
      <c r="CU36" s="14"/>
      <c r="CV36" s="17">
        <f t="shared" ref="CV36:CV37" si="52">CU36/$CQ$3</f>
        <v>0</v>
      </c>
    </row>
    <row r="37" spans="2:100" ht="15.75" thickBot="1">
      <c r="B37" s="6" t="s">
        <v>11922</v>
      </c>
      <c r="C37" s="143"/>
      <c r="D37" s="144"/>
      <c r="E37" s="143" t="s">
        <v>17855</v>
      </c>
      <c r="F37" s="144"/>
      <c r="G37" s="143">
        <v>9</v>
      </c>
      <c r="H37" s="144"/>
      <c r="I37" s="143">
        <v>10</v>
      </c>
      <c r="J37" s="144"/>
      <c r="K37" s="143">
        <v>9</v>
      </c>
      <c r="L37" s="144"/>
      <c r="M37" s="143"/>
      <c r="N37" s="144"/>
      <c r="O37" s="143" t="s">
        <v>16707</v>
      </c>
      <c r="P37" s="144"/>
      <c r="Q37" s="143">
        <v>10</v>
      </c>
      <c r="R37" s="144"/>
      <c r="S37" s="143">
        <v>10</v>
      </c>
      <c r="T37" s="144"/>
      <c r="U37" s="143">
        <v>10</v>
      </c>
      <c r="V37" s="144"/>
      <c r="W37" s="143" t="s">
        <v>15803</v>
      </c>
      <c r="X37" s="144"/>
      <c r="Y37" s="143" t="s">
        <v>15130</v>
      </c>
      <c r="Z37" s="144"/>
      <c r="AA37" s="143">
        <v>10</v>
      </c>
      <c r="AB37" s="144"/>
      <c r="AC37" s="143">
        <v>9</v>
      </c>
      <c r="AD37" s="144"/>
      <c r="AE37" s="143"/>
      <c r="AF37" s="144"/>
      <c r="AG37" s="143"/>
      <c r="AH37" s="144"/>
      <c r="AI37" s="143"/>
      <c r="AJ37" s="144"/>
      <c r="AK37" s="143"/>
      <c r="AL37" s="144"/>
      <c r="AM37" s="143"/>
      <c r="AN37" s="144"/>
      <c r="AO37" s="6"/>
      <c r="AP37" s="6"/>
      <c r="AQ37" s="6"/>
      <c r="AR37" s="6"/>
      <c r="AS37" s="143"/>
      <c r="AT37" s="144"/>
      <c r="AU37" s="143"/>
      <c r="AV37" s="144"/>
      <c r="AW37" s="143"/>
      <c r="AX37" s="144"/>
      <c r="AY37" s="143"/>
      <c r="AZ37" s="144"/>
      <c r="BA37" s="143"/>
      <c r="BB37" s="144"/>
      <c r="BC37" s="143"/>
      <c r="BD37" s="144"/>
      <c r="BE37" s="143"/>
      <c r="BF37" s="144"/>
      <c r="BG37" s="143"/>
      <c r="BH37" s="144"/>
      <c r="BI37" s="143"/>
      <c r="BJ37" s="144"/>
      <c r="BK37" s="177"/>
      <c r="BL37" s="178"/>
      <c r="BM37" s="143"/>
      <c r="BN37" s="144"/>
      <c r="BO37" s="143"/>
      <c r="BP37" s="144"/>
      <c r="BQ37" s="62"/>
      <c r="BR37" s="18"/>
      <c r="BS37" s="62"/>
      <c r="BT37" s="18"/>
      <c r="BU37" s="62"/>
      <c r="BV37" s="18"/>
      <c r="BW37" s="62">
        <v>9.92</v>
      </c>
      <c r="BX37" s="18"/>
      <c r="BY37" s="62"/>
      <c r="BZ37" s="18"/>
      <c r="CA37" s="62">
        <v>10</v>
      </c>
      <c r="CB37" s="18"/>
      <c r="CC37" s="62">
        <v>9.1999999999999993</v>
      </c>
      <c r="CD37" s="18"/>
      <c r="CE37" s="6">
        <v>10</v>
      </c>
      <c r="CF37" s="18"/>
      <c r="CG37" s="6">
        <v>9.75</v>
      </c>
      <c r="CH37" s="18"/>
      <c r="CI37" s="6">
        <v>9.43</v>
      </c>
      <c r="CJ37" s="18"/>
      <c r="CK37" s="4">
        <v>9.66</v>
      </c>
      <c r="CL37" s="16"/>
      <c r="CM37" s="4"/>
      <c r="CN37" s="16">
        <f>CM37/$CQ$3</f>
        <v>0</v>
      </c>
      <c r="CP37" s="16">
        <f>CO37/$CQ$3</f>
        <v>0</v>
      </c>
      <c r="CQ37" s="25"/>
      <c r="CR37" s="16">
        <f t="shared" si="50"/>
        <v>0</v>
      </c>
      <c r="CT37" s="16">
        <f t="shared" si="51"/>
        <v>0</v>
      </c>
      <c r="CV37" s="16">
        <f t="shared" si="52"/>
        <v>0</v>
      </c>
    </row>
    <row r="38" spans="2:100">
      <c r="B38" t="s">
        <v>2691</v>
      </c>
      <c r="Q38" s="19" t="s">
        <v>2692</v>
      </c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</row>
    <row r="39" spans="2:100">
      <c r="Q39" s="21" t="s">
        <v>2693</v>
      </c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</row>
    <row r="40" spans="2:100">
      <c r="Q40" s="23" t="s">
        <v>2694</v>
      </c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</row>
    <row r="41" spans="2:100">
      <c r="Q41" s="21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</row>
    <row r="42" spans="2:100" ht="15.75" thickBot="1">
      <c r="Q42" s="21" t="s">
        <v>2695</v>
      </c>
      <c r="R42" s="24"/>
      <c r="S42" s="24"/>
      <c r="T42" s="24"/>
      <c r="U42" s="24"/>
      <c r="V42" s="24"/>
      <c r="W42" s="24"/>
      <c r="X42" s="24"/>
      <c r="Y42" s="24"/>
      <c r="Z42" s="24"/>
      <c r="AA42" s="24"/>
      <c r="AB42" s="24"/>
    </row>
    <row r="43" spans="2:100" ht="15.75" thickBot="1">
      <c r="O43" s="19" t="s">
        <v>2696</v>
      </c>
      <c r="P43" s="48"/>
      <c r="Q43" s="49"/>
    </row>
    <row r="44" spans="2:100">
      <c r="M44" s="52" t="s">
        <v>2697</v>
      </c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4"/>
      <c r="AA44" s="54"/>
    </row>
    <row r="45" spans="2:100" ht="15.75" thickBot="1">
      <c r="M45" s="4" t="s">
        <v>2698</v>
      </c>
      <c r="N45" s="50"/>
      <c r="O45" s="50"/>
      <c r="P45" s="50"/>
      <c r="Q45" s="50"/>
      <c r="R45" s="50"/>
      <c r="S45" s="50"/>
      <c r="T45" s="50"/>
      <c r="U45" s="50"/>
      <c r="V45" s="50"/>
      <c r="W45" s="50"/>
      <c r="X45" s="50"/>
      <c r="Y45" s="7"/>
      <c r="AA45" s="7"/>
    </row>
    <row r="46" spans="2:100" ht="15.75" thickBot="1">
      <c r="K46" s="57" t="s">
        <v>2699</v>
      </c>
      <c r="L46" s="58"/>
      <c r="M46" s="59"/>
    </row>
    <row r="47" spans="2:100">
      <c r="C47" s="60"/>
      <c r="D47" s="48"/>
      <c r="E47" s="60"/>
      <c r="F47" s="48"/>
      <c r="G47" s="60"/>
      <c r="H47" s="48"/>
      <c r="I47" s="60" t="s">
        <v>2700</v>
      </c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  <c r="Z47" s="48"/>
      <c r="AA47" s="48"/>
      <c r="AB47" s="48"/>
    </row>
    <row r="48" spans="2:100" ht="15.75" thickBot="1">
      <c r="C48" s="61"/>
      <c r="D48" s="50"/>
      <c r="E48" s="61"/>
      <c r="F48" s="50"/>
      <c r="G48" s="61"/>
      <c r="H48" s="50"/>
      <c r="I48" s="61" t="s">
        <v>2701</v>
      </c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50"/>
      <c r="Y48" s="50"/>
      <c r="Z48" s="50"/>
      <c r="AA48" s="50"/>
      <c r="AB48" s="50"/>
    </row>
    <row r="49" spans="3:3">
      <c r="C49" s="66" t="s">
        <v>3767</v>
      </c>
    </row>
  </sheetData>
  <mergeCells count="215">
    <mergeCell ref="C1:D1"/>
    <mergeCell ref="C2:D2"/>
    <mergeCell ref="C3:D3"/>
    <mergeCell ref="C36:D36"/>
    <mergeCell ref="C37:D37"/>
    <mergeCell ref="AM3:AN3"/>
    <mergeCell ref="AM2:AN2"/>
    <mergeCell ref="AM1:AN1"/>
    <mergeCell ref="AM36:AN36"/>
    <mergeCell ref="AM37:AN37"/>
    <mergeCell ref="AG1:AH1"/>
    <mergeCell ref="AG2:AH2"/>
    <mergeCell ref="AG3:AH3"/>
    <mergeCell ref="AG37:AH37"/>
    <mergeCell ref="AG36:AH36"/>
    <mergeCell ref="AK1:AL1"/>
    <mergeCell ref="AK2:AL2"/>
    <mergeCell ref="AK3:AL3"/>
    <mergeCell ref="AK36:AL36"/>
    <mergeCell ref="AK37:AL37"/>
    <mergeCell ref="AI1:AJ1"/>
    <mergeCell ref="AI2:AJ2"/>
    <mergeCell ref="AI3:AJ3"/>
    <mergeCell ref="AI37:AJ37"/>
    <mergeCell ref="AO1:AP1"/>
    <mergeCell ref="AO2:AP2"/>
    <mergeCell ref="AO3:AP3"/>
    <mergeCell ref="AO36:AP36"/>
    <mergeCell ref="BC1:BD1"/>
    <mergeCell ref="BC2:BD2"/>
    <mergeCell ref="BC36:BD36"/>
    <mergeCell ref="BC37:BD37"/>
    <mergeCell ref="BA1:BB1"/>
    <mergeCell ref="BA2:BB2"/>
    <mergeCell ref="BA3:BB3"/>
    <mergeCell ref="BA36:BB36"/>
    <mergeCell ref="BA37:BB37"/>
    <mergeCell ref="AY3:AZ3"/>
    <mergeCell ref="AY2:AZ2"/>
    <mergeCell ref="AY1:AZ1"/>
    <mergeCell ref="AY36:AZ36"/>
    <mergeCell ref="AY37:AZ37"/>
    <mergeCell ref="AQ3:AR3"/>
    <mergeCell ref="AQ2:AR2"/>
    <mergeCell ref="AQ1:AR1"/>
    <mergeCell ref="AQ36:AR36"/>
    <mergeCell ref="AS3:AT3"/>
    <mergeCell ref="AS2:AT2"/>
    <mergeCell ref="AS1:AT1"/>
    <mergeCell ref="AS37:AT37"/>
    <mergeCell ref="AS36:AT36"/>
    <mergeCell ref="AU3:AV3"/>
    <mergeCell ref="AU2:AV2"/>
    <mergeCell ref="AU1:AV1"/>
    <mergeCell ref="AU37:AV37"/>
    <mergeCell ref="AU36:AV36"/>
    <mergeCell ref="AW3:AX3"/>
    <mergeCell ref="AW2:AX2"/>
    <mergeCell ref="AW1:AX1"/>
    <mergeCell ref="AW37:AX37"/>
    <mergeCell ref="AW36:AX36"/>
    <mergeCell ref="BE1:BF1"/>
    <mergeCell ref="BE2:BF2"/>
    <mergeCell ref="BE3:BF3"/>
    <mergeCell ref="BE36:BF36"/>
    <mergeCell ref="BE37:BF37"/>
    <mergeCell ref="BG1:BH1"/>
    <mergeCell ref="BG2:BH2"/>
    <mergeCell ref="BG3:BH3"/>
    <mergeCell ref="BG36:BH36"/>
    <mergeCell ref="BG37:BH37"/>
    <mergeCell ref="BI36:BJ36"/>
    <mergeCell ref="BI37:BJ37"/>
    <mergeCell ref="BO1:BP1"/>
    <mergeCell ref="BO2:BP2"/>
    <mergeCell ref="BK36:BL36"/>
    <mergeCell ref="BM2:BN2"/>
    <mergeCell ref="BK37:BL37"/>
    <mergeCell ref="BM36:BN36"/>
    <mergeCell ref="BM37:BN37"/>
    <mergeCell ref="BO36:BP36"/>
    <mergeCell ref="BO37:BP37"/>
    <mergeCell ref="BU1:BV1"/>
    <mergeCell ref="BU2:BV2"/>
    <mergeCell ref="BI1:BJ1"/>
    <mergeCell ref="BI2:BJ2"/>
    <mergeCell ref="BU3:BV3"/>
    <mergeCell ref="BQ1:BR1"/>
    <mergeCell ref="BQ2:BR2"/>
    <mergeCell ref="BQ3:BR3"/>
    <mergeCell ref="BS1:BT1"/>
    <mergeCell ref="BS2:BT2"/>
    <mergeCell ref="BS3:BT3"/>
    <mergeCell ref="BM3:BN3"/>
    <mergeCell ref="BK1:BL1"/>
    <mergeCell ref="BK3:BL3"/>
    <mergeCell ref="BK2:BL2"/>
    <mergeCell ref="BM1:BN1"/>
    <mergeCell ref="BI3:BJ3"/>
    <mergeCell ref="BW1:BX1"/>
    <mergeCell ref="BW2:BX2"/>
    <mergeCell ref="BW3:BX3"/>
    <mergeCell ref="BY1:BZ1"/>
    <mergeCell ref="BY2:BZ2"/>
    <mergeCell ref="BY3:BZ3"/>
    <mergeCell ref="CA1:CB1"/>
    <mergeCell ref="CA2:CB2"/>
    <mergeCell ref="CA3:CB3"/>
    <mergeCell ref="CC1:CD1"/>
    <mergeCell ref="CC2:CD2"/>
    <mergeCell ref="CC3:CD3"/>
    <mergeCell ref="CE1:CF1"/>
    <mergeCell ref="CE2:CF2"/>
    <mergeCell ref="CE3:CF3"/>
    <mergeCell ref="CG1:CH1"/>
    <mergeCell ref="CG2:CH2"/>
    <mergeCell ref="CG3:CH3"/>
    <mergeCell ref="CI1:CJ1"/>
    <mergeCell ref="CI2:CJ2"/>
    <mergeCell ref="CI3:CJ3"/>
    <mergeCell ref="CO1:CP1"/>
    <mergeCell ref="CO2:CP2"/>
    <mergeCell ref="CO3:CP3"/>
    <mergeCell ref="CK3:CL3"/>
    <mergeCell ref="CK1:CL1"/>
    <mergeCell ref="CK2:CL2"/>
    <mergeCell ref="CM1:CN1"/>
    <mergeCell ref="CM2:CN2"/>
    <mergeCell ref="CM3:CN3"/>
    <mergeCell ref="CS1:CT1"/>
    <mergeCell ref="CQ1:CR1"/>
    <mergeCell ref="CQ3:CR3"/>
    <mergeCell ref="CS3:CT3"/>
    <mergeCell ref="CU3:CV3"/>
    <mergeCell ref="CQ2:CR2"/>
    <mergeCell ref="CS2:CT2"/>
    <mergeCell ref="CU2:CV2"/>
    <mergeCell ref="CY1:CZ1"/>
    <mergeCell ref="CY2:CZ2"/>
    <mergeCell ref="CY3:CZ3"/>
    <mergeCell ref="CW1:CX1"/>
    <mergeCell ref="CU1:CV1"/>
    <mergeCell ref="CW3:CX3"/>
    <mergeCell ref="CW2:CX2"/>
    <mergeCell ref="AA3:AB3"/>
    <mergeCell ref="AA37:AB37"/>
    <mergeCell ref="AA36:AB36"/>
    <mergeCell ref="AI36:AJ36"/>
    <mergeCell ref="AC1:AD1"/>
    <mergeCell ref="AC2:AD2"/>
    <mergeCell ref="AC3:AD3"/>
    <mergeCell ref="AC37:AD37"/>
    <mergeCell ref="AC36:AD36"/>
    <mergeCell ref="AE3:AF3"/>
    <mergeCell ref="AE2:AF2"/>
    <mergeCell ref="AE1:AF1"/>
    <mergeCell ref="AE37:AF37"/>
    <mergeCell ref="AE36:AF36"/>
    <mergeCell ref="AA1:AB1"/>
    <mergeCell ref="AA2:AB2"/>
    <mergeCell ref="U37:V37"/>
    <mergeCell ref="U36:V36"/>
    <mergeCell ref="U1:V1"/>
    <mergeCell ref="U2:V2"/>
    <mergeCell ref="U3:V3"/>
    <mergeCell ref="Q1:R1"/>
    <mergeCell ref="Q2:R2"/>
    <mergeCell ref="Q3:R3"/>
    <mergeCell ref="Y1:Z1"/>
    <mergeCell ref="Y2:Z2"/>
    <mergeCell ref="Y3:Z3"/>
    <mergeCell ref="Y37:Z37"/>
    <mergeCell ref="Y36:Z36"/>
    <mergeCell ref="W1:X1"/>
    <mergeCell ref="W2:X2"/>
    <mergeCell ref="W3:X3"/>
    <mergeCell ref="W37:X37"/>
    <mergeCell ref="W36:X36"/>
    <mergeCell ref="Q37:R37"/>
    <mergeCell ref="Q36:R36"/>
    <mergeCell ref="S1:T1"/>
    <mergeCell ref="S2:T2"/>
    <mergeCell ref="S3:T3"/>
    <mergeCell ref="S37:T37"/>
    <mergeCell ref="S36:T36"/>
    <mergeCell ref="M1:N1"/>
    <mergeCell ref="M2:N2"/>
    <mergeCell ref="M3:N3"/>
    <mergeCell ref="M37:N37"/>
    <mergeCell ref="M36:N36"/>
    <mergeCell ref="O1:P1"/>
    <mergeCell ref="O2:P2"/>
    <mergeCell ref="O3:P3"/>
    <mergeCell ref="O37:P37"/>
    <mergeCell ref="O36:P36"/>
    <mergeCell ref="E1:F1"/>
    <mergeCell ref="E2:F2"/>
    <mergeCell ref="E3:F3"/>
    <mergeCell ref="E36:F36"/>
    <mergeCell ref="E37:F37"/>
    <mergeCell ref="K1:L1"/>
    <mergeCell ref="K2:L2"/>
    <mergeCell ref="K3:L3"/>
    <mergeCell ref="K37:L37"/>
    <mergeCell ref="K36:L36"/>
    <mergeCell ref="G1:H1"/>
    <mergeCell ref="G2:H2"/>
    <mergeCell ref="G3:H3"/>
    <mergeCell ref="G36:H36"/>
    <mergeCell ref="G37:H37"/>
    <mergeCell ref="I1:J1"/>
    <mergeCell ref="I2:J2"/>
    <mergeCell ref="I3:J3"/>
    <mergeCell ref="I37:J37"/>
    <mergeCell ref="I36:J36"/>
  </mergeCells>
  <pageMargins left="0.511811024" right="0.511811024" top="0.78740157499999996" bottom="0.78740157499999996" header="0.31496062000000002" footer="0.31496062000000002"/>
  <pageSetup paperSize="9" orientation="portrait" r:id="rId1"/>
  <headerFooter>
    <oddHeader>&amp;R&amp;"Calibri"&amp;10&amp;K000000#interna&amp;1#</oddHeader>
  </headerFooter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FD756E-BD71-4D1B-BC36-0B0C8972599A}">
  <dimension ref="A1:B716"/>
  <sheetViews>
    <sheetView topLeftCell="A687" workbookViewId="0">
      <selection activeCell="B696" sqref="B696:B716"/>
    </sheetView>
  </sheetViews>
  <sheetFormatPr defaultRowHeight="15"/>
  <sheetData>
    <row r="1" spans="1:2">
      <c r="A1" t="s">
        <v>1131</v>
      </c>
      <c r="B1">
        <v>1</v>
      </c>
    </row>
    <row r="2" spans="1:2">
      <c r="A2" t="s">
        <v>12766</v>
      </c>
      <c r="B2">
        <v>1</v>
      </c>
    </row>
    <row r="3" spans="1:2">
      <c r="A3" t="s">
        <v>11490</v>
      </c>
      <c r="B3">
        <v>1</v>
      </c>
    </row>
    <row r="4" spans="1:2">
      <c r="A4" t="s">
        <v>5809</v>
      </c>
      <c r="B4">
        <v>1</v>
      </c>
    </row>
    <row r="5" spans="1:2">
      <c r="A5" t="s">
        <v>13353</v>
      </c>
      <c r="B5">
        <v>1</v>
      </c>
    </row>
    <row r="6" spans="1:2">
      <c r="A6" t="s">
        <v>11215</v>
      </c>
      <c r="B6">
        <v>1</v>
      </c>
    </row>
    <row r="7" spans="1:2">
      <c r="A7" t="s">
        <v>11488</v>
      </c>
      <c r="B7">
        <v>1</v>
      </c>
    </row>
    <row r="8" spans="1:2">
      <c r="A8" t="s">
        <v>5364</v>
      </c>
      <c r="B8">
        <v>1</v>
      </c>
    </row>
    <row r="9" spans="1:2">
      <c r="A9" t="s">
        <v>1660</v>
      </c>
      <c r="B9">
        <v>1</v>
      </c>
    </row>
    <row r="10" spans="1:2">
      <c r="A10" t="s">
        <v>14240</v>
      </c>
      <c r="B10">
        <v>1</v>
      </c>
    </row>
    <row r="11" spans="1:2">
      <c r="A11" t="s">
        <v>272</v>
      </c>
      <c r="B11">
        <v>1</v>
      </c>
    </row>
    <row r="12" spans="1:2">
      <c r="A12" t="s">
        <v>11260</v>
      </c>
      <c r="B12">
        <v>1</v>
      </c>
    </row>
    <row r="13" spans="1:2">
      <c r="A13" t="s">
        <v>6671</v>
      </c>
      <c r="B13">
        <v>1</v>
      </c>
    </row>
    <row r="14" spans="1:2">
      <c r="A14" t="s">
        <v>1344</v>
      </c>
      <c r="B14">
        <v>1</v>
      </c>
    </row>
    <row r="15" spans="1:2">
      <c r="A15" t="s">
        <v>13826</v>
      </c>
      <c r="B15">
        <v>1</v>
      </c>
    </row>
    <row r="16" spans="1:2">
      <c r="A16" t="s">
        <v>5293</v>
      </c>
      <c r="B16">
        <v>1</v>
      </c>
    </row>
    <row r="17" spans="1:2">
      <c r="A17" t="s">
        <v>16851</v>
      </c>
      <c r="B17">
        <v>1</v>
      </c>
    </row>
    <row r="18" spans="1:2">
      <c r="A18" t="s">
        <v>16436</v>
      </c>
      <c r="B18">
        <v>1</v>
      </c>
    </row>
    <row r="19" spans="1:2">
      <c r="A19" t="s">
        <v>16091</v>
      </c>
      <c r="B19">
        <v>1</v>
      </c>
    </row>
    <row r="20" spans="1:2">
      <c r="A20" t="s">
        <v>1626</v>
      </c>
      <c r="B20">
        <v>1</v>
      </c>
    </row>
    <row r="21" spans="1:2">
      <c r="A21" t="s">
        <v>3558</v>
      </c>
      <c r="B21">
        <v>1</v>
      </c>
    </row>
    <row r="22" spans="1:2">
      <c r="A22" t="s">
        <v>14340</v>
      </c>
      <c r="B22">
        <v>1</v>
      </c>
    </row>
    <row r="23" spans="1:2">
      <c r="A23" t="s">
        <v>16094</v>
      </c>
      <c r="B23">
        <v>1</v>
      </c>
    </row>
    <row r="24" spans="1:2">
      <c r="A24" t="s">
        <v>11233</v>
      </c>
      <c r="B24">
        <v>1</v>
      </c>
    </row>
    <row r="25" spans="1:2">
      <c r="A25" t="s">
        <v>11516</v>
      </c>
      <c r="B25">
        <v>1</v>
      </c>
    </row>
    <row r="26" spans="1:2">
      <c r="A26" t="s">
        <v>13945</v>
      </c>
      <c r="B26">
        <v>1</v>
      </c>
    </row>
    <row r="27" spans="1:2">
      <c r="A27" t="s">
        <v>5537</v>
      </c>
      <c r="B27">
        <v>1</v>
      </c>
    </row>
    <row r="28" spans="1:2">
      <c r="A28" t="s">
        <v>14341</v>
      </c>
      <c r="B28">
        <v>1</v>
      </c>
    </row>
    <row r="29" spans="1:2">
      <c r="A29" t="s">
        <v>11211</v>
      </c>
      <c r="B29">
        <v>1</v>
      </c>
    </row>
    <row r="30" spans="1:2">
      <c r="A30" t="s">
        <v>5699</v>
      </c>
      <c r="B30">
        <v>1</v>
      </c>
    </row>
    <row r="31" spans="1:2">
      <c r="A31" t="s">
        <v>4957</v>
      </c>
      <c r="B31">
        <v>1</v>
      </c>
    </row>
    <row r="32" spans="1:2">
      <c r="A32" t="s">
        <v>3672</v>
      </c>
      <c r="B32">
        <v>1</v>
      </c>
    </row>
    <row r="33" spans="1:2">
      <c r="A33" t="s">
        <v>16831</v>
      </c>
      <c r="B33">
        <v>1</v>
      </c>
    </row>
    <row r="34" spans="1:2">
      <c r="A34" t="s">
        <v>7328</v>
      </c>
      <c r="B34">
        <v>1</v>
      </c>
    </row>
    <row r="35" spans="1:2">
      <c r="A35" t="s">
        <v>14339</v>
      </c>
      <c r="B35">
        <v>1</v>
      </c>
    </row>
    <row r="36" spans="1:2">
      <c r="A36" t="s">
        <v>6023</v>
      </c>
      <c r="B36">
        <v>1</v>
      </c>
    </row>
    <row r="37" spans="1:2">
      <c r="A37" t="s">
        <v>6001</v>
      </c>
      <c r="B37">
        <v>1</v>
      </c>
    </row>
    <row r="38" spans="1:2">
      <c r="A38" t="s">
        <v>14756</v>
      </c>
      <c r="B38">
        <v>1</v>
      </c>
    </row>
    <row r="39" spans="1:2">
      <c r="A39" t="s">
        <v>3700</v>
      </c>
      <c r="B39">
        <v>1</v>
      </c>
    </row>
    <row r="40" spans="1:2">
      <c r="A40" t="s">
        <v>14261</v>
      </c>
      <c r="B40">
        <v>1</v>
      </c>
    </row>
    <row r="41" spans="1:2">
      <c r="A41" t="s">
        <v>11221</v>
      </c>
      <c r="B41">
        <v>1</v>
      </c>
    </row>
    <row r="42" spans="1:2">
      <c r="A42" t="s">
        <v>1306</v>
      </c>
      <c r="B42">
        <v>1</v>
      </c>
    </row>
    <row r="43" spans="1:2">
      <c r="A43" t="s">
        <v>1212</v>
      </c>
      <c r="B43">
        <v>1</v>
      </c>
    </row>
    <row r="44" spans="1:2">
      <c r="A44" t="s">
        <v>3735</v>
      </c>
      <c r="B44">
        <v>1</v>
      </c>
    </row>
    <row r="45" spans="1:2">
      <c r="A45" t="s">
        <v>16839</v>
      </c>
      <c r="B45">
        <v>1</v>
      </c>
    </row>
    <row r="46" spans="1:2">
      <c r="A46" t="s">
        <v>6198</v>
      </c>
      <c r="B46">
        <v>1</v>
      </c>
    </row>
    <row r="47" spans="1:2">
      <c r="A47" t="s">
        <v>1318</v>
      </c>
      <c r="B47">
        <v>1</v>
      </c>
    </row>
    <row r="48" spans="1:2">
      <c r="A48" t="s">
        <v>2180</v>
      </c>
      <c r="B48">
        <v>1</v>
      </c>
    </row>
    <row r="49" spans="1:2">
      <c r="A49" t="s">
        <v>12750</v>
      </c>
      <c r="B49">
        <v>1</v>
      </c>
    </row>
    <row r="50" spans="1:2">
      <c r="A50" t="s">
        <v>16441</v>
      </c>
      <c r="B50">
        <v>1</v>
      </c>
    </row>
    <row r="51" spans="1:2">
      <c r="A51" t="s">
        <v>7109</v>
      </c>
      <c r="B51">
        <v>1</v>
      </c>
    </row>
    <row r="52" spans="1:2">
      <c r="A52" t="s">
        <v>11214</v>
      </c>
      <c r="B52">
        <v>1</v>
      </c>
    </row>
    <row r="53" spans="1:2">
      <c r="A53" t="s">
        <v>16650</v>
      </c>
      <c r="B53">
        <v>1</v>
      </c>
    </row>
    <row r="54" spans="1:2">
      <c r="A54" t="s">
        <v>16701</v>
      </c>
      <c r="B54">
        <v>1</v>
      </c>
    </row>
    <row r="55" spans="1:2">
      <c r="A55" t="s">
        <v>3957</v>
      </c>
      <c r="B55">
        <v>1</v>
      </c>
    </row>
    <row r="56" spans="1:2">
      <c r="A56" t="s">
        <v>11258</v>
      </c>
      <c r="B56">
        <v>1</v>
      </c>
    </row>
    <row r="57" spans="1:2">
      <c r="A57" t="s">
        <v>12317</v>
      </c>
      <c r="B57">
        <v>1</v>
      </c>
    </row>
    <row r="58" spans="1:2">
      <c r="A58" t="s">
        <v>16448</v>
      </c>
      <c r="B58">
        <v>1</v>
      </c>
    </row>
    <row r="59" spans="1:2">
      <c r="A59" t="s">
        <v>11494</v>
      </c>
      <c r="B59">
        <v>1</v>
      </c>
    </row>
    <row r="60" spans="1:2">
      <c r="A60" t="s">
        <v>5347</v>
      </c>
      <c r="B60">
        <v>1</v>
      </c>
    </row>
    <row r="61" spans="1:2">
      <c r="A61" t="s">
        <v>656</v>
      </c>
      <c r="B61">
        <v>1</v>
      </c>
    </row>
    <row r="62" spans="1:2">
      <c r="A62" t="s">
        <v>14246</v>
      </c>
      <c r="B62">
        <v>1</v>
      </c>
    </row>
    <row r="63" spans="1:2">
      <c r="A63" t="s">
        <v>11231</v>
      </c>
      <c r="B63">
        <v>1</v>
      </c>
    </row>
    <row r="64" spans="1:2">
      <c r="A64" t="s">
        <v>4643</v>
      </c>
      <c r="B64">
        <v>1</v>
      </c>
    </row>
    <row r="65" spans="1:2">
      <c r="A65" t="s">
        <v>259</v>
      </c>
      <c r="B65">
        <v>1</v>
      </c>
    </row>
    <row r="66" spans="1:2">
      <c r="A66" t="s">
        <v>17210</v>
      </c>
      <c r="B66">
        <v>1</v>
      </c>
    </row>
    <row r="67" spans="1:2">
      <c r="A67" t="s">
        <v>1127</v>
      </c>
      <c r="B67">
        <v>1</v>
      </c>
    </row>
    <row r="68" spans="1:2">
      <c r="A68" t="s">
        <v>11262</v>
      </c>
      <c r="B68">
        <v>1</v>
      </c>
    </row>
    <row r="69" spans="1:2">
      <c r="A69" t="s">
        <v>6912</v>
      </c>
      <c r="B69">
        <v>1</v>
      </c>
    </row>
    <row r="70" spans="1:2">
      <c r="A70" t="s">
        <v>11756</v>
      </c>
      <c r="B70">
        <v>1</v>
      </c>
    </row>
    <row r="71" spans="1:2">
      <c r="A71" t="s">
        <v>16451</v>
      </c>
      <c r="B71">
        <v>1</v>
      </c>
    </row>
    <row r="72" spans="1:2">
      <c r="A72" t="s">
        <v>11247</v>
      </c>
      <c r="B72">
        <v>1</v>
      </c>
    </row>
    <row r="73" spans="1:2">
      <c r="A73" t="s">
        <v>458</v>
      </c>
      <c r="B73">
        <v>1</v>
      </c>
    </row>
    <row r="74" spans="1:2">
      <c r="A74" t="s">
        <v>15121</v>
      </c>
      <c r="B74">
        <v>1</v>
      </c>
    </row>
    <row r="75" spans="1:2">
      <c r="A75" t="s">
        <v>13185</v>
      </c>
      <c r="B75">
        <v>1</v>
      </c>
    </row>
    <row r="76" spans="1:2">
      <c r="A76" t="s">
        <v>5779</v>
      </c>
      <c r="B76">
        <v>1</v>
      </c>
    </row>
    <row r="77" spans="1:2">
      <c r="A77" t="s">
        <v>4531</v>
      </c>
      <c r="B77">
        <v>1</v>
      </c>
    </row>
    <row r="78" spans="1:2">
      <c r="A78" t="s">
        <v>16854</v>
      </c>
      <c r="B78">
        <v>1</v>
      </c>
    </row>
    <row r="79" spans="1:2">
      <c r="A79" t="s">
        <v>1842</v>
      </c>
      <c r="B79">
        <v>1</v>
      </c>
    </row>
    <row r="80" spans="1:2">
      <c r="A80" t="s">
        <v>11498</v>
      </c>
      <c r="B80">
        <v>1</v>
      </c>
    </row>
    <row r="81" spans="1:2">
      <c r="A81" t="s">
        <v>1191</v>
      </c>
      <c r="B81">
        <v>1</v>
      </c>
    </row>
    <row r="82" spans="1:2">
      <c r="A82" t="s">
        <v>14336</v>
      </c>
      <c r="B82">
        <v>1</v>
      </c>
    </row>
    <row r="83" spans="1:2">
      <c r="A83" t="s">
        <v>6717</v>
      </c>
      <c r="B83">
        <v>1</v>
      </c>
    </row>
    <row r="84" spans="1:2">
      <c r="A84" t="s">
        <v>17834</v>
      </c>
      <c r="B84">
        <v>1</v>
      </c>
    </row>
    <row r="85" spans="1:2">
      <c r="A85" t="s">
        <v>6176</v>
      </c>
      <c r="B85">
        <v>1</v>
      </c>
    </row>
    <row r="86" spans="1:2">
      <c r="A86" t="s">
        <v>16444</v>
      </c>
      <c r="B86">
        <v>1</v>
      </c>
    </row>
    <row r="87" spans="1:2">
      <c r="A87" t="s">
        <v>5447</v>
      </c>
      <c r="B87">
        <v>1</v>
      </c>
    </row>
    <row r="88" spans="1:2">
      <c r="A88" t="s">
        <v>12987</v>
      </c>
      <c r="B88">
        <v>1</v>
      </c>
    </row>
    <row r="89" spans="1:2">
      <c r="A89" t="s">
        <v>69</v>
      </c>
      <c r="B89">
        <v>1</v>
      </c>
    </row>
    <row r="90" spans="1:2">
      <c r="A90" t="s">
        <v>12765</v>
      </c>
      <c r="B90">
        <v>1</v>
      </c>
    </row>
    <row r="91" spans="1:2">
      <c r="A91" t="s">
        <v>14238</v>
      </c>
      <c r="B91">
        <v>1</v>
      </c>
    </row>
    <row r="92" spans="1:2">
      <c r="A92" t="s">
        <v>229</v>
      </c>
      <c r="B92">
        <v>1</v>
      </c>
    </row>
    <row r="93" spans="1:2">
      <c r="A93" t="s">
        <v>4222</v>
      </c>
      <c r="B93">
        <v>1</v>
      </c>
    </row>
    <row r="94" spans="1:2">
      <c r="A94" t="s">
        <v>5093</v>
      </c>
      <c r="B94">
        <v>1</v>
      </c>
    </row>
    <row r="95" spans="1:2">
      <c r="A95" t="s">
        <v>472</v>
      </c>
      <c r="B95">
        <v>1</v>
      </c>
    </row>
    <row r="96" spans="1:2">
      <c r="A96" t="s">
        <v>11611</v>
      </c>
      <c r="B96">
        <v>1</v>
      </c>
    </row>
    <row r="97" spans="1:2">
      <c r="A97" t="s">
        <v>5094</v>
      </c>
      <c r="B97">
        <v>1</v>
      </c>
    </row>
    <row r="98" spans="1:2">
      <c r="A98" t="s">
        <v>16696</v>
      </c>
      <c r="B98">
        <v>1</v>
      </c>
    </row>
    <row r="99" spans="1:2">
      <c r="A99" t="s">
        <v>1928</v>
      </c>
      <c r="B99">
        <v>1</v>
      </c>
    </row>
    <row r="100" spans="1:2">
      <c r="A100" t="s">
        <v>11487</v>
      </c>
      <c r="B100">
        <v>1</v>
      </c>
    </row>
    <row r="101" spans="1:2">
      <c r="A101" t="s">
        <v>13275</v>
      </c>
      <c r="B101">
        <v>1</v>
      </c>
    </row>
    <row r="102" spans="1:2">
      <c r="A102" t="s">
        <v>11213</v>
      </c>
      <c r="B102">
        <v>1</v>
      </c>
    </row>
    <row r="103" spans="1:2">
      <c r="A103" t="s">
        <v>2011</v>
      </c>
      <c r="B103">
        <v>1</v>
      </c>
    </row>
    <row r="104" spans="1:2">
      <c r="A104" t="s">
        <v>4798</v>
      </c>
      <c r="B104">
        <v>1</v>
      </c>
    </row>
    <row r="105" spans="1:2">
      <c r="A105" t="s">
        <v>16834</v>
      </c>
      <c r="B105">
        <v>1</v>
      </c>
    </row>
    <row r="106" spans="1:2">
      <c r="A106" t="s">
        <v>16700</v>
      </c>
      <c r="B106">
        <v>1</v>
      </c>
    </row>
    <row r="107" spans="1:2">
      <c r="A107" t="s">
        <v>1509</v>
      </c>
      <c r="B107">
        <v>1</v>
      </c>
    </row>
    <row r="108" spans="1:2">
      <c r="A108" t="s">
        <v>5133</v>
      </c>
      <c r="B108">
        <v>1</v>
      </c>
    </row>
    <row r="109" spans="1:2">
      <c r="A109" t="s">
        <v>17010</v>
      </c>
      <c r="B109">
        <v>1</v>
      </c>
    </row>
    <row r="110" spans="1:2">
      <c r="A110" t="s">
        <v>4506</v>
      </c>
      <c r="B110">
        <v>1</v>
      </c>
    </row>
    <row r="111" spans="1:2">
      <c r="A111" t="s">
        <v>11468</v>
      </c>
      <c r="B111">
        <v>1</v>
      </c>
    </row>
    <row r="112" spans="1:2">
      <c r="A112" t="s">
        <v>3594</v>
      </c>
      <c r="B112">
        <v>1</v>
      </c>
    </row>
    <row r="113" spans="1:2">
      <c r="A113" t="s">
        <v>3922</v>
      </c>
      <c r="B113">
        <v>1</v>
      </c>
    </row>
    <row r="114" spans="1:2">
      <c r="A114" t="s">
        <v>16259</v>
      </c>
      <c r="B114">
        <v>1</v>
      </c>
    </row>
    <row r="115" spans="1:2">
      <c r="A115" t="s">
        <v>5678</v>
      </c>
      <c r="B115">
        <v>1</v>
      </c>
    </row>
    <row r="116" spans="1:2">
      <c r="A116" t="s">
        <v>13188</v>
      </c>
      <c r="B116">
        <v>1</v>
      </c>
    </row>
    <row r="117" spans="1:2">
      <c r="A117" t="s">
        <v>17908</v>
      </c>
      <c r="B117">
        <v>1</v>
      </c>
    </row>
    <row r="118" spans="1:2">
      <c r="A118" t="s">
        <v>451</v>
      </c>
      <c r="B118">
        <v>1</v>
      </c>
    </row>
    <row r="119" spans="1:2">
      <c r="A119" t="s">
        <v>16836</v>
      </c>
      <c r="B119">
        <v>1</v>
      </c>
    </row>
    <row r="120" spans="1:2">
      <c r="A120" t="s">
        <v>11238</v>
      </c>
      <c r="B120">
        <v>1</v>
      </c>
    </row>
    <row r="121" spans="1:2">
      <c r="A121" t="s">
        <v>16082</v>
      </c>
      <c r="B121">
        <v>1</v>
      </c>
    </row>
    <row r="122" spans="1:2">
      <c r="A122" t="s">
        <v>2848</v>
      </c>
      <c r="B122">
        <v>1</v>
      </c>
    </row>
    <row r="123" spans="1:2">
      <c r="A123" t="s">
        <v>11216</v>
      </c>
      <c r="B123">
        <v>1</v>
      </c>
    </row>
    <row r="124" spans="1:2">
      <c r="A124" t="s">
        <v>16438</v>
      </c>
      <c r="B124">
        <v>1</v>
      </c>
    </row>
    <row r="125" spans="1:2">
      <c r="A125" t="s">
        <v>6981</v>
      </c>
      <c r="B125">
        <v>1</v>
      </c>
    </row>
    <row r="126" spans="1:2">
      <c r="A126" t="s">
        <v>14759</v>
      </c>
      <c r="B126">
        <v>1</v>
      </c>
    </row>
    <row r="127" spans="1:2">
      <c r="A127" t="s">
        <v>5862</v>
      </c>
      <c r="B127">
        <v>1</v>
      </c>
    </row>
    <row r="128" spans="1:2">
      <c r="A128" t="s">
        <v>17008</v>
      </c>
      <c r="B128">
        <v>1</v>
      </c>
    </row>
    <row r="129" spans="1:2">
      <c r="A129" t="s">
        <v>16910</v>
      </c>
      <c r="B129">
        <v>1</v>
      </c>
    </row>
    <row r="130" spans="1:2">
      <c r="A130" t="s">
        <v>16902</v>
      </c>
      <c r="B130">
        <v>1</v>
      </c>
    </row>
    <row r="131" spans="1:2">
      <c r="A131" t="s">
        <v>6990</v>
      </c>
      <c r="B131">
        <v>1</v>
      </c>
    </row>
    <row r="132" spans="1:2">
      <c r="A132" t="s">
        <v>1463</v>
      </c>
      <c r="B132">
        <v>1</v>
      </c>
    </row>
    <row r="133" spans="1:2">
      <c r="A133" t="s">
        <v>3557</v>
      </c>
      <c r="B133">
        <v>1</v>
      </c>
    </row>
    <row r="134" spans="1:2">
      <c r="A134" t="s">
        <v>12764</v>
      </c>
      <c r="B134">
        <v>1</v>
      </c>
    </row>
    <row r="135" spans="1:2">
      <c r="A135" t="s">
        <v>13948</v>
      </c>
      <c r="B135">
        <v>1</v>
      </c>
    </row>
    <row r="136" spans="1:2">
      <c r="A136" t="s">
        <v>13842</v>
      </c>
      <c r="B136">
        <v>1</v>
      </c>
    </row>
    <row r="137" spans="1:2">
      <c r="A137" t="s">
        <v>16097</v>
      </c>
      <c r="B137">
        <v>1</v>
      </c>
    </row>
    <row r="138" spans="1:2">
      <c r="A138" t="s">
        <v>16849</v>
      </c>
      <c r="B138">
        <v>1</v>
      </c>
    </row>
    <row r="139" spans="1:2">
      <c r="A139" t="s">
        <v>1359</v>
      </c>
      <c r="B139">
        <v>1</v>
      </c>
    </row>
    <row r="140" spans="1:2">
      <c r="A140" t="s">
        <v>11501</v>
      </c>
      <c r="B140">
        <v>1</v>
      </c>
    </row>
    <row r="141" spans="1:2">
      <c r="A141" t="s">
        <v>11081</v>
      </c>
      <c r="B141">
        <v>1</v>
      </c>
    </row>
    <row r="142" spans="1:2">
      <c r="A142" t="s">
        <v>848</v>
      </c>
      <c r="B142">
        <v>1</v>
      </c>
    </row>
    <row r="143" spans="1:2">
      <c r="A143" t="s">
        <v>4771</v>
      </c>
      <c r="B143">
        <v>1</v>
      </c>
    </row>
    <row r="144" spans="1:2">
      <c r="A144" t="s">
        <v>11489</v>
      </c>
      <c r="B144">
        <v>1</v>
      </c>
    </row>
    <row r="145" spans="1:2">
      <c r="A145" t="s">
        <v>11256</v>
      </c>
      <c r="B145">
        <v>1</v>
      </c>
    </row>
    <row r="146" spans="1:2">
      <c r="A146" t="s">
        <v>16439</v>
      </c>
      <c r="B146">
        <v>1</v>
      </c>
    </row>
    <row r="147" spans="1:2">
      <c r="A147" t="s">
        <v>7034</v>
      </c>
      <c r="B147">
        <v>1</v>
      </c>
    </row>
    <row r="148" spans="1:2">
      <c r="A148" t="s">
        <v>5705</v>
      </c>
      <c r="B148">
        <v>1</v>
      </c>
    </row>
    <row r="149" spans="1:2">
      <c r="A149" t="s">
        <v>12740</v>
      </c>
      <c r="B149">
        <v>1</v>
      </c>
    </row>
    <row r="150" spans="1:2">
      <c r="A150" t="s">
        <v>3716</v>
      </c>
      <c r="B150">
        <v>1</v>
      </c>
    </row>
    <row r="151" spans="1:2">
      <c r="A151" t="s">
        <v>11079</v>
      </c>
      <c r="B151">
        <v>1</v>
      </c>
    </row>
    <row r="152" spans="1:2">
      <c r="A152" t="s">
        <v>13590</v>
      </c>
      <c r="B152">
        <v>1</v>
      </c>
    </row>
    <row r="153" spans="1:2">
      <c r="A153" t="s">
        <v>12753</v>
      </c>
      <c r="B153">
        <v>1</v>
      </c>
    </row>
    <row r="154" spans="1:2">
      <c r="A154" t="s">
        <v>17007</v>
      </c>
      <c r="B154">
        <v>1</v>
      </c>
    </row>
    <row r="155" spans="1:2">
      <c r="A155" t="s">
        <v>16905</v>
      </c>
      <c r="B155">
        <v>1</v>
      </c>
    </row>
    <row r="156" spans="1:2">
      <c r="A156" t="s">
        <v>4811</v>
      </c>
      <c r="B156">
        <v>1</v>
      </c>
    </row>
    <row r="157" spans="1:2">
      <c r="A157" t="s">
        <v>4205</v>
      </c>
      <c r="B157">
        <v>1</v>
      </c>
    </row>
    <row r="158" spans="1:2">
      <c r="A158" t="s">
        <v>1950</v>
      </c>
      <c r="B158">
        <v>1</v>
      </c>
    </row>
    <row r="159" spans="1:2">
      <c r="A159" t="s">
        <v>13186</v>
      </c>
      <c r="B159">
        <v>1</v>
      </c>
    </row>
    <row r="160" spans="1:2">
      <c r="A160" t="s">
        <v>12752</v>
      </c>
      <c r="B160">
        <v>1</v>
      </c>
    </row>
    <row r="161" spans="1:2">
      <c r="A161" t="s">
        <v>16907</v>
      </c>
      <c r="B161">
        <v>1</v>
      </c>
    </row>
    <row r="162" spans="1:2">
      <c r="A162" t="s">
        <v>7426</v>
      </c>
      <c r="B162">
        <v>1</v>
      </c>
    </row>
    <row r="163" spans="1:2">
      <c r="A163" t="s">
        <v>2098</v>
      </c>
      <c r="B163">
        <v>1</v>
      </c>
    </row>
    <row r="164" spans="1:2">
      <c r="A164" t="s">
        <v>13425</v>
      </c>
      <c r="B164">
        <v>1</v>
      </c>
    </row>
    <row r="165" spans="1:2">
      <c r="A165" t="s">
        <v>11497</v>
      </c>
      <c r="B165">
        <v>1</v>
      </c>
    </row>
    <row r="166" spans="1:2">
      <c r="A166" t="s">
        <v>11076</v>
      </c>
      <c r="B166">
        <v>1</v>
      </c>
    </row>
    <row r="167" spans="1:2">
      <c r="A167" t="s">
        <v>2728</v>
      </c>
      <c r="B167">
        <v>1</v>
      </c>
    </row>
    <row r="168" spans="1:2">
      <c r="A168" t="s">
        <v>465</v>
      </c>
      <c r="B168">
        <v>1</v>
      </c>
    </row>
    <row r="169" spans="1:2">
      <c r="A169" t="s">
        <v>2586</v>
      </c>
      <c r="B169">
        <v>1</v>
      </c>
    </row>
    <row r="170" spans="1:2">
      <c r="A170" t="s">
        <v>7098</v>
      </c>
      <c r="B170">
        <v>1</v>
      </c>
    </row>
    <row r="171" spans="1:2">
      <c r="A171" t="s">
        <v>1512</v>
      </c>
      <c r="B171">
        <v>1</v>
      </c>
    </row>
    <row r="172" spans="1:2">
      <c r="A172" t="s">
        <v>17909</v>
      </c>
      <c r="B172">
        <v>1</v>
      </c>
    </row>
    <row r="173" spans="1:2">
      <c r="A173" t="s">
        <v>17014</v>
      </c>
      <c r="B173">
        <v>1</v>
      </c>
    </row>
    <row r="174" spans="1:2">
      <c r="A174" t="s">
        <v>1873</v>
      </c>
      <c r="B174">
        <v>1</v>
      </c>
    </row>
    <row r="175" spans="1:2">
      <c r="A175" t="s">
        <v>1372</v>
      </c>
      <c r="B175">
        <v>1</v>
      </c>
    </row>
    <row r="176" spans="1:2">
      <c r="A176" t="s">
        <v>11228</v>
      </c>
      <c r="B176">
        <v>1</v>
      </c>
    </row>
    <row r="177" spans="1:2">
      <c r="A177" t="s">
        <v>14758</v>
      </c>
      <c r="B177">
        <v>1</v>
      </c>
    </row>
    <row r="178" spans="1:2">
      <c r="A178" t="s">
        <v>12851</v>
      </c>
      <c r="B178">
        <v>1</v>
      </c>
    </row>
    <row r="179" spans="1:2">
      <c r="A179" t="s">
        <v>17910</v>
      </c>
      <c r="B179">
        <v>1</v>
      </c>
    </row>
    <row r="180" spans="1:2">
      <c r="A180" t="s">
        <v>11509</v>
      </c>
      <c r="B180">
        <v>1</v>
      </c>
    </row>
    <row r="181" spans="1:2">
      <c r="A181" t="s">
        <v>1672</v>
      </c>
      <c r="B181">
        <v>1</v>
      </c>
    </row>
    <row r="182" spans="1:2">
      <c r="A182" t="s">
        <v>16647</v>
      </c>
      <c r="B182">
        <v>1</v>
      </c>
    </row>
    <row r="183" spans="1:2">
      <c r="A183" t="s">
        <v>6032</v>
      </c>
      <c r="B183">
        <v>1</v>
      </c>
    </row>
    <row r="184" spans="1:2">
      <c r="A184" t="s">
        <v>11240</v>
      </c>
      <c r="B184">
        <v>1</v>
      </c>
    </row>
    <row r="185" spans="1:2">
      <c r="A185" t="s">
        <v>16425</v>
      </c>
      <c r="B185">
        <v>1</v>
      </c>
    </row>
    <row r="186" spans="1:2">
      <c r="A186" t="s">
        <v>16676</v>
      </c>
      <c r="B186">
        <v>1</v>
      </c>
    </row>
    <row r="187" spans="1:2">
      <c r="A187" t="s">
        <v>16450</v>
      </c>
      <c r="B187">
        <v>1</v>
      </c>
    </row>
    <row r="188" spans="1:2">
      <c r="A188" t="s">
        <v>5708</v>
      </c>
      <c r="B188">
        <v>1</v>
      </c>
    </row>
    <row r="189" spans="1:2">
      <c r="A189" t="s">
        <v>1293</v>
      </c>
      <c r="B189">
        <v>1</v>
      </c>
    </row>
    <row r="190" spans="1:2">
      <c r="A190" t="s">
        <v>17220</v>
      </c>
      <c r="B190">
        <v>1</v>
      </c>
    </row>
    <row r="191" spans="1:2">
      <c r="A191" t="s">
        <v>291</v>
      </c>
      <c r="B191">
        <v>1</v>
      </c>
    </row>
    <row r="192" spans="1:2">
      <c r="A192" t="s">
        <v>16445</v>
      </c>
      <c r="B192">
        <v>1</v>
      </c>
    </row>
    <row r="193" spans="1:2">
      <c r="A193" t="s">
        <v>1418</v>
      </c>
      <c r="B193">
        <v>1</v>
      </c>
    </row>
    <row r="194" spans="1:2">
      <c r="A194" t="s">
        <v>1388</v>
      </c>
      <c r="B194">
        <v>1</v>
      </c>
    </row>
    <row r="195" spans="1:2">
      <c r="A195" t="s">
        <v>16066</v>
      </c>
      <c r="B195">
        <v>1</v>
      </c>
    </row>
    <row r="196" spans="1:2">
      <c r="A196" t="s">
        <v>17203</v>
      </c>
      <c r="B196">
        <v>1</v>
      </c>
    </row>
    <row r="197" spans="1:2">
      <c r="A197" t="s">
        <v>17013</v>
      </c>
      <c r="B197">
        <v>1</v>
      </c>
    </row>
    <row r="198" spans="1:2">
      <c r="A198" t="s">
        <v>4237</v>
      </c>
      <c r="B198">
        <v>1</v>
      </c>
    </row>
    <row r="199" spans="1:2">
      <c r="A199" t="s">
        <v>5213</v>
      </c>
      <c r="B199">
        <v>1</v>
      </c>
    </row>
    <row r="200" spans="1:2">
      <c r="A200" t="s">
        <v>4510</v>
      </c>
      <c r="B200">
        <v>1</v>
      </c>
    </row>
    <row r="201" spans="1:2">
      <c r="A201" t="s">
        <v>16911</v>
      </c>
      <c r="B201">
        <v>1</v>
      </c>
    </row>
    <row r="202" spans="1:2">
      <c r="A202" t="s">
        <v>11499</v>
      </c>
      <c r="B202">
        <v>1</v>
      </c>
    </row>
    <row r="203" spans="1:2">
      <c r="A203" t="s">
        <v>4484</v>
      </c>
      <c r="B203">
        <v>1</v>
      </c>
    </row>
    <row r="204" spans="1:2">
      <c r="A204" t="s">
        <v>1821</v>
      </c>
      <c r="B204">
        <v>1</v>
      </c>
    </row>
    <row r="205" spans="1:2">
      <c r="A205" t="s">
        <v>16845</v>
      </c>
      <c r="B205">
        <v>1</v>
      </c>
    </row>
    <row r="206" spans="1:2">
      <c r="A206" t="s">
        <v>11493</v>
      </c>
      <c r="B206">
        <v>1</v>
      </c>
    </row>
    <row r="207" spans="1:2">
      <c r="A207" t="s">
        <v>26</v>
      </c>
      <c r="B207">
        <v>1</v>
      </c>
    </row>
    <row r="208" spans="1:2">
      <c r="A208" t="s">
        <v>16832</v>
      </c>
      <c r="B208">
        <v>1</v>
      </c>
    </row>
    <row r="209" spans="1:2">
      <c r="A209" t="s">
        <v>5237</v>
      </c>
      <c r="B209">
        <v>1</v>
      </c>
    </row>
    <row r="210" spans="1:2">
      <c r="A210" t="s">
        <v>109</v>
      </c>
      <c r="B210">
        <v>1</v>
      </c>
    </row>
    <row r="211" spans="1:2">
      <c r="A211" t="s">
        <v>11212</v>
      </c>
      <c r="B211">
        <v>1</v>
      </c>
    </row>
    <row r="212" spans="1:2">
      <c r="A212" t="s">
        <v>11249</v>
      </c>
      <c r="B212">
        <v>1</v>
      </c>
    </row>
    <row r="213" spans="1:2">
      <c r="A213" t="s">
        <v>14248</v>
      </c>
      <c r="B213">
        <v>1</v>
      </c>
    </row>
    <row r="214" spans="1:2">
      <c r="A214" t="s">
        <v>706</v>
      </c>
      <c r="B214">
        <v>1</v>
      </c>
    </row>
    <row r="215" spans="1:2">
      <c r="A215" t="s">
        <v>3729</v>
      </c>
      <c r="B215">
        <v>1</v>
      </c>
    </row>
    <row r="216" spans="1:2">
      <c r="A216" t="s">
        <v>12606</v>
      </c>
      <c r="B216">
        <v>1</v>
      </c>
    </row>
    <row r="217" spans="1:2">
      <c r="A217" t="s">
        <v>2298</v>
      </c>
      <c r="B217">
        <v>1</v>
      </c>
    </row>
    <row r="218" spans="1:2">
      <c r="A218" t="s">
        <v>353</v>
      </c>
      <c r="B218">
        <v>1</v>
      </c>
    </row>
    <row r="219" spans="1:2">
      <c r="A219" t="s">
        <v>16903</v>
      </c>
      <c r="B219">
        <v>1</v>
      </c>
    </row>
    <row r="220" spans="1:2">
      <c r="A220" t="s">
        <v>17213</v>
      </c>
      <c r="B220">
        <v>1</v>
      </c>
    </row>
    <row r="221" spans="1:2">
      <c r="A221" t="s">
        <v>2330</v>
      </c>
      <c r="B221">
        <v>1</v>
      </c>
    </row>
    <row r="222" spans="1:2">
      <c r="A222" t="s">
        <v>17206</v>
      </c>
      <c r="B222">
        <v>1</v>
      </c>
    </row>
    <row r="223" spans="1:2">
      <c r="A223" t="s">
        <v>17835</v>
      </c>
      <c r="B223">
        <v>1</v>
      </c>
    </row>
    <row r="224" spans="1:2">
      <c r="A224" t="s">
        <v>16060</v>
      </c>
      <c r="B224">
        <v>1</v>
      </c>
    </row>
    <row r="225" spans="1:2">
      <c r="A225" t="s">
        <v>14760</v>
      </c>
      <c r="B225">
        <v>1</v>
      </c>
    </row>
    <row r="226" spans="1:2">
      <c r="A226" t="s">
        <v>14754</v>
      </c>
      <c r="B226">
        <v>1</v>
      </c>
    </row>
    <row r="227" spans="1:2">
      <c r="A227" t="s">
        <v>2656</v>
      </c>
      <c r="B227">
        <v>1</v>
      </c>
    </row>
    <row r="228" spans="1:2">
      <c r="A228" t="s">
        <v>5704</v>
      </c>
      <c r="B228">
        <v>1</v>
      </c>
    </row>
    <row r="229" spans="1:2">
      <c r="A229" t="s">
        <v>13426</v>
      </c>
      <c r="B229">
        <v>1</v>
      </c>
    </row>
    <row r="230" spans="1:2">
      <c r="A230" t="s">
        <v>11237</v>
      </c>
      <c r="B230">
        <v>1</v>
      </c>
    </row>
    <row r="231" spans="1:2">
      <c r="A231" t="s">
        <v>13848</v>
      </c>
      <c r="B231">
        <v>1</v>
      </c>
    </row>
    <row r="232" spans="1:2">
      <c r="A232" t="s">
        <v>6552</v>
      </c>
      <c r="B232">
        <v>1</v>
      </c>
    </row>
    <row r="233" spans="1:2">
      <c r="A233" t="s">
        <v>1721</v>
      </c>
      <c r="B233">
        <v>1</v>
      </c>
    </row>
    <row r="234" spans="1:2">
      <c r="A234" t="s">
        <v>3688</v>
      </c>
      <c r="B234">
        <v>1</v>
      </c>
    </row>
    <row r="235" spans="1:2">
      <c r="A235" t="s">
        <v>4500</v>
      </c>
      <c r="B235">
        <v>1</v>
      </c>
    </row>
    <row r="236" spans="1:2">
      <c r="A236" t="s">
        <v>1381</v>
      </c>
      <c r="B236">
        <v>1</v>
      </c>
    </row>
    <row r="237" spans="1:2">
      <c r="A237" t="s">
        <v>11236</v>
      </c>
      <c r="B237">
        <v>1</v>
      </c>
    </row>
    <row r="238" spans="1:2">
      <c r="A238" t="s">
        <v>31</v>
      </c>
      <c r="B238">
        <v>1</v>
      </c>
    </row>
    <row r="239" spans="1:2">
      <c r="A239" t="s">
        <v>4203</v>
      </c>
      <c r="B239">
        <v>1</v>
      </c>
    </row>
    <row r="240" spans="1:2">
      <c r="A240" t="s">
        <v>16838</v>
      </c>
      <c r="B240">
        <v>1</v>
      </c>
    </row>
    <row r="241" spans="1:2">
      <c r="A241" t="s">
        <v>269</v>
      </c>
      <c r="B241">
        <v>1</v>
      </c>
    </row>
    <row r="242" spans="1:2">
      <c r="A242" t="s">
        <v>2092</v>
      </c>
      <c r="B242">
        <v>1</v>
      </c>
    </row>
    <row r="243" spans="1:2">
      <c r="A243" t="s">
        <v>16671</v>
      </c>
      <c r="B243">
        <v>1</v>
      </c>
    </row>
    <row r="244" spans="1:2">
      <c r="A244" t="s">
        <v>17011</v>
      </c>
      <c r="B244">
        <v>1</v>
      </c>
    </row>
    <row r="245" spans="1:2">
      <c r="A245" t="s">
        <v>2734</v>
      </c>
      <c r="B245">
        <v>1</v>
      </c>
    </row>
    <row r="246" spans="1:2">
      <c r="A246" t="s">
        <v>14272</v>
      </c>
      <c r="B246">
        <v>1</v>
      </c>
    </row>
    <row r="247" spans="1:2">
      <c r="A247" t="s">
        <v>7066</v>
      </c>
      <c r="B247">
        <v>1</v>
      </c>
    </row>
    <row r="248" spans="1:2">
      <c r="A248" t="s">
        <v>11915</v>
      </c>
      <c r="B248">
        <v>1</v>
      </c>
    </row>
    <row r="249" spans="1:2">
      <c r="A249" t="s">
        <v>1969</v>
      </c>
      <c r="B249">
        <v>1</v>
      </c>
    </row>
    <row r="250" spans="1:2">
      <c r="A250" t="s">
        <v>11754</v>
      </c>
      <c r="B250">
        <v>1</v>
      </c>
    </row>
    <row r="251" spans="1:2">
      <c r="A251" t="s">
        <v>13190</v>
      </c>
      <c r="B251">
        <v>1</v>
      </c>
    </row>
    <row r="252" spans="1:2">
      <c r="A252" t="s">
        <v>11251</v>
      </c>
      <c r="B252">
        <v>1</v>
      </c>
    </row>
    <row r="253" spans="1:2">
      <c r="A253" t="s">
        <v>11495</v>
      </c>
      <c r="B253">
        <v>1</v>
      </c>
    </row>
    <row r="254" spans="1:2">
      <c r="A254" t="s">
        <v>6992</v>
      </c>
      <c r="B254">
        <v>1</v>
      </c>
    </row>
    <row r="255" spans="1:2">
      <c r="A255" t="s">
        <v>5589</v>
      </c>
      <c r="B255">
        <v>1</v>
      </c>
    </row>
    <row r="256" spans="1:2">
      <c r="A256" t="s">
        <v>16835</v>
      </c>
      <c r="B256">
        <v>1</v>
      </c>
    </row>
    <row r="257" spans="1:2">
      <c r="A257" t="s">
        <v>11225</v>
      </c>
      <c r="B257">
        <v>1</v>
      </c>
    </row>
    <row r="258" spans="1:2">
      <c r="A258" t="s">
        <v>5713</v>
      </c>
      <c r="B258">
        <v>1</v>
      </c>
    </row>
    <row r="259" spans="1:2">
      <c r="A259" t="s">
        <v>2941</v>
      </c>
      <c r="B259">
        <v>1</v>
      </c>
    </row>
    <row r="260" spans="1:2">
      <c r="A260" t="s">
        <v>4227</v>
      </c>
      <c r="B260">
        <v>1</v>
      </c>
    </row>
    <row r="261" spans="1:2">
      <c r="A261" t="s">
        <v>16095</v>
      </c>
      <c r="B261">
        <v>1</v>
      </c>
    </row>
    <row r="262" spans="1:2">
      <c r="A262" t="s">
        <v>16258</v>
      </c>
      <c r="B262">
        <v>1</v>
      </c>
    </row>
    <row r="263" spans="1:2">
      <c r="A263" t="s">
        <v>6585</v>
      </c>
      <c r="B263">
        <v>1</v>
      </c>
    </row>
    <row r="264" spans="1:2">
      <c r="A264" t="s">
        <v>5403</v>
      </c>
      <c r="B264">
        <v>1</v>
      </c>
    </row>
    <row r="265" spans="1:2">
      <c r="A265" t="s">
        <v>5999</v>
      </c>
      <c r="B265">
        <v>1</v>
      </c>
    </row>
    <row r="266" spans="1:2">
      <c r="A266" t="s">
        <v>11232</v>
      </c>
      <c r="B266">
        <v>1</v>
      </c>
    </row>
    <row r="267" spans="1:2">
      <c r="A267" t="s">
        <v>4226</v>
      </c>
      <c r="B267">
        <v>1</v>
      </c>
    </row>
    <row r="268" spans="1:2">
      <c r="A268" t="s">
        <v>12844</v>
      </c>
      <c r="B268">
        <v>1</v>
      </c>
    </row>
    <row r="269" spans="1:2">
      <c r="A269" t="s">
        <v>11234</v>
      </c>
      <c r="B269">
        <v>1</v>
      </c>
    </row>
    <row r="270" spans="1:2">
      <c r="A270" t="s">
        <v>16699</v>
      </c>
      <c r="B270">
        <v>1</v>
      </c>
    </row>
    <row r="271" spans="1:2">
      <c r="A271" t="s">
        <v>315</v>
      </c>
      <c r="B271">
        <v>1</v>
      </c>
    </row>
    <row r="272" spans="1:2">
      <c r="A272" t="s">
        <v>1204</v>
      </c>
      <c r="B272">
        <v>1</v>
      </c>
    </row>
    <row r="273" spans="1:2">
      <c r="A273" t="s">
        <v>17222</v>
      </c>
      <c r="B273">
        <v>1</v>
      </c>
    </row>
    <row r="274" spans="1:2">
      <c r="A274" t="s">
        <v>11504</v>
      </c>
      <c r="B274">
        <v>1</v>
      </c>
    </row>
    <row r="275" spans="1:2">
      <c r="A275" t="s">
        <v>11918</v>
      </c>
      <c r="B275">
        <v>1</v>
      </c>
    </row>
    <row r="276" spans="1:2">
      <c r="A276" t="s">
        <v>5477</v>
      </c>
      <c r="B276">
        <v>1</v>
      </c>
    </row>
    <row r="277" spans="1:2">
      <c r="A277" t="s">
        <v>343</v>
      </c>
      <c r="B277">
        <v>1</v>
      </c>
    </row>
    <row r="278" spans="1:2">
      <c r="A278" t="s">
        <v>1867</v>
      </c>
      <c r="B278">
        <v>1</v>
      </c>
    </row>
    <row r="279" spans="1:2">
      <c r="A279" t="s">
        <v>16844</v>
      </c>
      <c r="B279">
        <v>1</v>
      </c>
    </row>
    <row r="280" spans="1:2">
      <c r="A280" t="s">
        <v>16679</v>
      </c>
      <c r="B280">
        <v>1</v>
      </c>
    </row>
    <row r="281" spans="1:2">
      <c r="A281" t="s">
        <v>11508</v>
      </c>
      <c r="B281">
        <v>1</v>
      </c>
    </row>
    <row r="282" spans="1:2">
      <c r="A282" t="s">
        <v>16909</v>
      </c>
      <c r="B282">
        <v>1</v>
      </c>
    </row>
    <row r="283" spans="1:2">
      <c r="A283" t="s">
        <v>6951</v>
      </c>
      <c r="B283">
        <v>1</v>
      </c>
    </row>
    <row r="284" spans="1:2">
      <c r="A284" t="s">
        <v>11935</v>
      </c>
      <c r="B284">
        <v>1</v>
      </c>
    </row>
    <row r="285" spans="1:2">
      <c r="A285" t="s">
        <v>151</v>
      </c>
      <c r="B285">
        <v>1</v>
      </c>
    </row>
    <row r="286" spans="1:2">
      <c r="A286" t="s">
        <v>12981</v>
      </c>
      <c r="B286">
        <v>1</v>
      </c>
    </row>
    <row r="287" spans="1:2">
      <c r="A287" t="s">
        <v>2943</v>
      </c>
      <c r="B287">
        <v>1</v>
      </c>
    </row>
    <row r="288" spans="1:2">
      <c r="A288" t="s">
        <v>11612</v>
      </c>
      <c r="B288">
        <v>1</v>
      </c>
    </row>
    <row r="289" spans="1:2">
      <c r="A289" t="s">
        <v>11224</v>
      </c>
      <c r="B289">
        <v>1</v>
      </c>
    </row>
    <row r="290" spans="1:2">
      <c r="A290" t="s">
        <v>16837</v>
      </c>
      <c r="B290">
        <v>1</v>
      </c>
    </row>
    <row r="291" spans="1:2">
      <c r="A291" t="s">
        <v>7096</v>
      </c>
      <c r="B291">
        <v>1</v>
      </c>
    </row>
    <row r="292" spans="1:2">
      <c r="A292" t="s">
        <v>14353</v>
      </c>
      <c r="B292">
        <v>1</v>
      </c>
    </row>
    <row r="293" spans="1:2">
      <c r="A293" t="s">
        <v>15801</v>
      </c>
      <c r="B293">
        <v>1</v>
      </c>
    </row>
    <row r="294" spans="1:2">
      <c r="A294" t="s">
        <v>7138</v>
      </c>
      <c r="B294">
        <v>1</v>
      </c>
    </row>
    <row r="295" spans="1:2">
      <c r="A295" t="s">
        <v>11486</v>
      </c>
      <c r="B295">
        <v>1</v>
      </c>
    </row>
    <row r="296" spans="1:2">
      <c r="A296" t="s">
        <v>11087</v>
      </c>
      <c r="B296">
        <v>1</v>
      </c>
    </row>
    <row r="297" spans="1:2">
      <c r="A297" t="s">
        <v>4198</v>
      </c>
      <c r="B297">
        <v>1</v>
      </c>
    </row>
    <row r="298" spans="1:2">
      <c r="A298" t="s">
        <v>14348</v>
      </c>
      <c r="B298">
        <v>1</v>
      </c>
    </row>
    <row r="299" spans="1:2">
      <c r="A299" t="s">
        <v>4525</v>
      </c>
      <c r="B299">
        <v>1</v>
      </c>
    </row>
    <row r="300" spans="1:2">
      <c r="A300" t="s">
        <v>16853</v>
      </c>
      <c r="B300">
        <v>1</v>
      </c>
    </row>
    <row r="301" spans="1:2">
      <c r="A301" t="s">
        <v>7170</v>
      </c>
      <c r="B301">
        <v>1</v>
      </c>
    </row>
    <row r="302" spans="1:2">
      <c r="A302" t="s">
        <v>17837</v>
      </c>
      <c r="B302">
        <v>1</v>
      </c>
    </row>
    <row r="303" spans="1:2">
      <c r="A303" t="s">
        <v>1333</v>
      </c>
      <c r="B303">
        <v>1</v>
      </c>
    </row>
    <row r="304" spans="1:2">
      <c r="A304" t="s">
        <v>17218</v>
      </c>
      <c r="B304">
        <v>1</v>
      </c>
    </row>
    <row r="305" spans="1:2">
      <c r="A305" t="s">
        <v>64</v>
      </c>
      <c r="B305">
        <v>1</v>
      </c>
    </row>
    <row r="306" spans="1:2">
      <c r="A306" t="s">
        <v>7173</v>
      </c>
      <c r="B306">
        <v>1</v>
      </c>
    </row>
    <row r="307" spans="1:2">
      <c r="A307" t="s">
        <v>13947</v>
      </c>
      <c r="B307">
        <v>1</v>
      </c>
    </row>
    <row r="308" spans="1:2">
      <c r="A308" t="s">
        <v>1558</v>
      </c>
      <c r="B308">
        <v>1</v>
      </c>
    </row>
    <row r="309" spans="1:2">
      <c r="A309" t="s">
        <v>15123</v>
      </c>
      <c r="B309">
        <v>1</v>
      </c>
    </row>
    <row r="310" spans="1:2">
      <c r="A310" t="s">
        <v>16670</v>
      </c>
      <c r="B310">
        <v>1</v>
      </c>
    </row>
    <row r="311" spans="1:2">
      <c r="A311" t="s">
        <v>14243</v>
      </c>
      <c r="B311">
        <v>1</v>
      </c>
    </row>
    <row r="312" spans="1:2">
      <c r="A312" t="s">
        <v>6825</v>
      </c>
      <c r="B312">
        <v>1</v>
      </c>
    </row>
    <row r="313" spans="1:2">
      <c r="A313" t="s">
        <v>174</v>
      </c>
      <c r="B313">
        <v>1</v>
      </c>
    </row>
    <row r="314" spans="1:2">
      <c r="A314" t="s">
        <v>1682</v>
      </c>
      <c r="B314">
        <v>1</v>
      </c>
    </row>
    <row r="315" spans="1:2">
      <c r="A315" t="s">
        <v>1000</v>
      </c>
      <c r="B315">
        <v>1</v>
      </c>
    </row>
    <row r="316" spans="1:2">
      <c r="A316" t="s">
        <v>5353</v>
      </c>
      <c r="B316">
        <v>1</v>
      </c>
    </row>
    <row r="317" spans="1:2">
      <c r="A317" t="s">
        <v>7067</v>
      </c>
      <c r="B317">
        <v>1</v>
      </c>
    </row>
    <row r="318" spans="1:2">
      <c r="A318" t="s">
        <v>5817</v>
      </c>
      <c r="B318">
        <v>1</v>
      </c>
    </row>
    <row r="319" spans="1:2">
      <c r="A319" t="s">
        <v>6478</v>
      </c>
      <c r="B319">
        <v>1</v>
      </c>
    </row>
    <row r="320" spans="1:2">
      <c r="A320" t="s">
        <v>13853</v>
      </c>
      <c r="B320">
        <v>1</v>
      </c>
    </row>
    <row r="321" spans="1:2">
      <c r="A321" t="s">
        <v>15797</v>
      </c>
      <c r="B321">
        <v>1</v>
      </c>
    </row>
    <row r="322" spans="1:2">
      <c r="A322" t="s">
        <v>17845</v>
      </c>
      <c r="B322">
        <v>1</v>
      </c>
    </row>
    <row r="323" spans="1:2">
      <c r="A323" t="s">
        <v>2888</v>
      </c>
      <c r="B323">
        <v>1</v>
      </c>
    </row>
    <row r="324" spans="1:2">
      <c r="A324" t="s">
        <v>5952</v>
      </c>
      <c r="B324">
        <v>1</v>
      </c>
    </row>
    <row r="325" spans="1:2">
      <c r="A325" t="s">
        <v>6625</v>
      </c>
      <c r="B325">
        <v>1</v>
      </c>
    </row>
    <row r="326" spans="1:2">
      <c r="A326" t="s">
        <v>12738</v>
      </c>
      <c r="B326">
        <v>1</v>
      </c>
    </row>
    <row r="327" spans="1:2">
      <c r="A327" t="s">
        <v>216</v>
      </c>
      <c r="B327">
        <v>1</v>
      </c>
    </row>
    <row r="328" spans="1:2">
      <c r="A328" t="s">
        <v>5532</v>
      </c>
      <c r="B328">
        <v>1</v>
      </c>
    </row>
    <row r="329" spans="1:2">
      <c r="A329" t="s">
        <v>16241</v>
      </c>
      <c r="B329">
        <v>1</v>
      </c>
    </row>
    <row r="330" spans="1:2">
      <c r="A330" t="s">
        <v>11513</v>
      </c>
      <c r="B330">
        <v>1</v>
      </c>
    </row>
    <row r="331" spans="1:2">
      <c r="A331" t="s">
        <v>12610</v>
      </c>
      <c r="B331">
        <v>1</v>
      </c>
    </row>
    <row r="332" spans="1:2">
      <c r="A332" t="s">
        <v>16704</v>
      </c>
      <c r="B332">
        <v>1</v>
      </c>
    </row>
    <row r="333" spans="1:2">
      <c r="A333" t="s">
        <v>12757</v>
      </c>
      <c r="B333">
        <v>1</v>
      </c>
    </row>
    <row r="334" spans="1:2">
      <c r="A334" t="s">
        <v>552</v>
      </c>
      <c r="B334">
        <v>1</v>
      </c>
    </row>
    <row r="335" spans="1:2">
      <c r="A335" t="s">
        <v>12599</v>
      </c>
      <c r="B335">
        <v>1</v>
      </c>
    </row>
    <row r="336" spans="1:2">
      <c r="A336" t="s">
        <v>17015</v>
      </c>
      <c r="B336">
        <v>1</v>
      </c>
    </row>
    <row r="337" spans="1:2">
      <c r="A337" t="s">
        <v>16427</v>
      </c>
      <c r="B337">
        <v>1</v>
      </c>
    </row>
    <row r="338" spans="1:2">
      <c r="A338" t="s">
        <v>12762</v>
      </c>
      <c r="B338">
        <v>1</v>
      </c>
    </row>
    <row r="339" spans="1:2">
      <c r="A339" t="s">
        <v>7150</v>
      </c>
      <c r="B339">
        <v>1</v>
      </c>
    </row>
    <row r="340" spans="1:2">
      <c r="A340" t="s">
        <v>5397</v>
      </c>
      <c r="B340">
        <v>1</v>
      </c>
    </row>
    <row r="341" spans="1:2">
      <c r="A341" t="s">
        <v>3665</v>
      </c>
      <c r="B341">
        <v>1</v>
      </c>
    </row>
    <row r="342" spans="1:2">
      <c r="A342" t="s">
        <v>5907</v>
      </c>
      <c r="B342">
        <v>1</v>
      </c>
    </row>
    <row r="343" spans="1:2">
      <c r="A343" t="s">
        <v>5357</v>
      </c>
      <c r="B343">
        <v>1</v>
      </c>
    </row>
    <row r="344" spans="1:2">
      <c r="A344" t="s">
        <v>1978</v>
      </c>
      <c r="B344">
        <v>1</v>
      </c>
    </row>
    <row r="345" spans="1:2">
      <c r="A345" t="s">
        <v>11252</v>
      </c>
      <c r="B345">
        <v>1</v>
      </c>
    </row>
    <row r="346" spans="1:2">
      <c r="A346" t="s">
        <v>17219</v>
      </c>
      <c r="B346">
        <v>1</v>
      </c>
    </row>
    <row r="347" spans="1:2">
      <c r="A347" t="s">
        <v>16846</v>
      </c>
      <c r="B347">
        <v>1</v>
      </c>
    </row>
    <row r="348" spans="1:2">
      <c r="A348" t="s">
        <v>2401</v>
      </c>
      <c r="B348">
        <v>1</v>
      </c>
    </row>
    <row r="349" spans="1:2">
      <c r="A349" t="s">
        <v>5475</v>
      </c>
      <c r="B349">
        <v>1</v>
      </c>
    </row>
    <row r="350" spans="1:2">
      <c r="A350" t="s">
        <v>2140</v>
      </c>
      <c r="B350">
        <v>1</v>
      </c>
    </row>
    <row r="351" spans="1:2">
      <c r="A351" t="s">
        <v>14251</v>
      </c>
      <c r="B351">
        <v>1</v>
      </c>
    </row>
    <row r="352" spans="1:2">
      <c r="A352" t="s">
        <v>17843</v>
      </c>
      <c r="B352">
        <v>1</v>
      </c>
    </row>
    <row r="353" spans="1:2">
      <c r="A353" t="s">
        <v>17839</v>
      </c>
      <c r="B353">
        <v>1</v>
      </c>
    </row>
    <row r="354" spans="1:2">
      <c r="A354" t="s">
        <v>15780</v>
      </c>
      <c r="B354">
        <v>1</v>
      </c>
    </row>
    <row r="355" spans="1:2">
      <c r="A355" t="s">
        <v>4229</v>
      </c>
      <c r="B355">
        <v>1</v>
      </c>
    </row>
    <row r="356" spans="1:2">
      <c r="A356" t="s">
        <v>15798</v>
      </c>
      <c r="B356">
        <v>1</v>
      </c>
    </row>
    <row r="357" spans="1:2">
      <c r="A357" t="s">
        <v>4495</v>
      </c>
      <c r="B357">
        <v>1</v>
      </c>
    </row>
    <row r="358" spans="1:2">
      <c r="A358" t="s">
        <v>1845</v>
      </c>
      <c r="B358">
        <v>1</v>
      </c>
    </row>
    <row r="359" spans="1:2">
      <c r="A359" t="s">
        <v>16092</v>
      </c>
      <c r="B359">
        <v>1</v>
      </c>
    </row>
    <row r="360" spans="1:2">
      <c r="A360" t="s">
        <v>17838</v>
      </c>
      <c r="B360">
        <v>1</v>
      </c>
    </row>
    <row r="361" spans="1:2">
      <c r="A361" t="s">
        <v>15108</v>
      </c>
      <c r="B361">
        <v>1</v>
      </c>
    </row>
    <row r="362" spans="1:2">
      <c r="A362" t="s">
        <v>16099</v>
      </c>
      <c r="B362">
        <v>1</v>
      </c>
    </row>
    <row r="363" spans="1:2">
      <c r="A363" t="s">
        <v>4801</v>
      </c>
      <c r="B363">
        <v>1</v>
      </c>
    </row>
    <row r="364" spans="1:2">
      <c r="A364" t="s">
        <v>6363</v>
      </c>
      <c r="B364">
        <v>1</v>
      </c>
    </row>
    <row r="365" spans="1:2">
      <c r="A365" t="s">
        <v>297</v>
      </c>
      <c r="B365">
        <v>1</v>
      </c>
    </row>
    <row r="366" spans="1:2">
      <c r="A366" t="s">
        <v>1150</v>
      </c>
      <c r="B366">
        <v>1</v>
      </c>
    </row>
    <row r="367" spans="1:2">
      <c r="A367" t="s">
        <v>17016</v>
      </c>
      <c r="B367">
        <v>1</v>
      </c>
    </row>
    <row r="368" spans="1:2">
      <c r="A368" t="s">
        <v>2736</v>
      </c>
      <c r="B368">
        <v>1</v>
      </c>
    </row>
    <row r="369" spans="1:2">
      <c r="A369" t="s">
        <v>86</v>
      </c>
      <c r="B369">
        <v>1</v>
      </c>
    </row>
    <row r="370" spans="1:2">
      <c r="A370" t="s">
        <v>819</v>
      </c>
      <c r="B370">
        <v>1</v>
      </c>
    </row>
    <row r="371" spans="1:2">
      <c r="A371" t="s">
        <v>16830</v>
      </c>
      <c r="B371">
        <v>1</v>
      </c>
    </row>
    <row r="372" spans="1:2">
      <c r="A372" t="s">
        <v>17911</v>
      </c>
      <c r="B372">
        <v>1</v>
      </c>
    </row>
    <row r="373" spans="1:2">
      <c r="A373" t="s">
        <v>14338</v>
      </c>
      <c r="B373">
        <v>1</v>
      </c>
    </row>
    <row r="374" spans="1:2">
      <c r="A374" t="s">
        <v>17836</v>
      </c>
      <c r="B374">
        <v>1</v>
      </c>
    </row>
    <row r="375" spans="1:2">
      <c r="A375" t="s">
        <v>5534</v>
      </c>
      <c r="B375">
        <v>1</v>
      </c>
    </row>
    <row r="376" spans="1:2">
      <c r="A376" t="s">
        <v>13184</v>
      </c>
      <c r="B376">
        <v>1</v>
      </c>
    </row>
    <row r="377" spans="1:2">
      <c r="A377" t="s">
        <v>17852</v>
      </c>
      <c r="B377">
        <v>1</v>
      </c>
    </row>
    <row r="378" spans="1:2">
      <c r="A378" t="s">
        <v>11223</v>
      </c>
      <c r="B378">
        <v>1</v>
      </c>
    </row>
    <row r="379" spans="1:2">
      <c r="A379" t="s">
        <v>16906</v>
      </c>
      <c r="B379">
        <v>1</v>
      </c>
    </row>
    <row r="380" spans="1:2">
      <c r="A380" t="s">
        <v>17221</v>
      </c>
      <c r="B380">
        <v>1</v>
      </c>
    </row>
    <row r="381" spans="1:2">
      <c r="A381" t="s">
        <v>11491</v>
      </c>
      <c r="B381">
        <v>1</v>
      </c>
    </row>
    <row r="382" spans="1:2">
      <c r="A382" t="s">
        <v>13352</v>
      </c>
      <c r="B382">
        <v>1</v>
      </c>
    </row>
    <row r="383" spans="1:2">
      <c r="A383" t="s">
        <v>14345</v>
      </c>
      <c r="B383">
        <v>1</v>
      </c>
    </row>
    <row r="384" spans="1:2">
      <c r="A384" t="s">
        <v>4233</v>
      </c>
      <c r="B384">
        <v>1</v>
      </c>
    </row>
    <row r="385" spans="1:2">
      <c r="A385" t="s">
        <v>17842</v>
      </c>
      <c r="B385">
        <v>1</v>
      </c>
    </row>
    <row r="386" spans="1:2">
      <c r="A386" t="s">
        <v>6773</v>
      </c>
      <c r="B386">
        <v>1</v>
      </c>
    </row>
    <row r="387" spans="1:2">
      <c r="A387" t="s">
        <v>15770</v>
      </c>
      <c r="B387">
        <v>1</v>
      </c>
    </row>
    <row r="388" spans="1:2">
      <c r="A388" t="s">
        <v>14235</v>
      </c>
      <c r="B388">
        <v>1</v>
      </c>
    </row>
    <row r="389" spans="1:2">
      <c r="A389" t="s">
        <v>17215</v>
      </c>
      <c r="B389">
        <v>1</v>
      </c>
    </row>
    <row r="390" spans="1:2">
      <c r="A390" t="s">
        <v>11510</v>
      </c>
      <c r="B390">
        <v>1</v>
      </c>
    </row>
    <row r="391" spans="1:2">
      <c r="A391" t="s">
        <v>16096</v>
      </c>
      <c r="B391">
        <v>1</v>
      </c>
    </row>
    <row r="392" spans="1:2">
      <c r="A392" t="s">
        <v>3610</v>
      </c>
      <c r="B392">
        <v>1</v>
      </c>
    </row>
    <row r="393" spans="1:2">
      <c r="A393" t="s">
        <v>13191</v>
      </c>
      <c r="B393">
        <v>1</v>
      </c>
    </row>
    <row r="394" spans="1:2">
      <c r="A394" t="s">
        <v>12380</v>
      </c>
      <c r="B394">
        <v>1</v>
      </c>
    </row>
    <row r="395" spans="1:2">
      <c r="A395" t="s">
        <v>3954</v>
      </c>
      <c r="B395">
        <v>1</v>
      </c>
    </row>
    <row r="396" spans="1:2">
      <c r="A396" t="s">
        <v>2768</v>
      </c>
      <c r="B396">
        <v>1</v>
      </c>
    </row>
    <row r="397" spans="1:2">
      <c r="A397" t="s">
        <v>6584</v>
      </c>
      <c r="B397">
        <v>1</v>
      </c>
    </row>
    <row r="398" spans="1:2">
      <c r="A398" t="s">
        <v>4688</v>
      </c>
      <c r="B398">
        <v>1</v>
      </c>
    </row>
    <row r="399" spans="1:2">
      <c r="A399" t="s">
        <v>16848</v>
      </c>
      <c r="B399">
        <v>1</v>
      </c>
    </row>
    <row r="400" spans="1:2">
      <c r="A400" t="s">
        <v>13598</v>
      </c>
      <c r="B400">
        <v>1</v>
      </c>
    </row>
    <row r="401" spans="1:2">
      <c r="A401" t="s">
        <v>17912</v>
      </c>
      <c r="B401">
        <v>1</v>
      </c>
    </row>
    <row r="402" spans="1:2">
      <c r="A402" t="s">
        <v>16697</v>
      </c>
      <c r="B402">
        <v>1</v>
      </c>
    </row>
    <row r="403" spans="1:2">
      <c r="A403" t="s">
        <v>14236</v>
      </c>
      <c r="B403">
        <v>1</v>
      </c>
    </row>
    <row r="404" spans="1:2">
      <c r="A404" t="s">
        <v>16452</v>
      </c>
      <c r="B404">
        <v>1</v>
      </c>
    </row>
    <row r="405" spans="1:2">
      <c r="A405" t="s">
        <v>11470</v>
      </c>
      <c r="B405">
        <v>1</v>
      </c>
    </row>
    <row r="406" spans="1:2">
      <c r="A406" t="s">
        <v>266</v>
      </c>
      <c r="B406">
        <v>1</v>
      </c>
    </row>
    <row r="407" spans="1:2">
      <c r="A407" t="s">
        <v>3611</v>
      </c>
      <c r="B407">
        <v>1</v>
      </c>
    </row>
    <row r="408" spans="1:2">
      <c r="A408" t="s">
        <v>1839</v>
      </c>
      <c r="B408">
        <v>1</v>
      </c>
    </row>
    <row r="409" spans="1:2">
      <c r="A409" t="s">
        <v>17854</v>
      </c>
      <c r="B409">
        <v>1</v>
      </c>
    </row>
    <row r="410" spans="1:2">
      <c r="A410" t="s">
        <v>17205</v>
      </c>
      <c r="B410">
        <v>1</v>
      </c>
    </row>
    <row r="411" spans="1:2">
      <c r="A411" t="s">
        <v>11229</v>
      </c>
      <c r="B411">
        <v>1</v>
      </c>
    </row>
    <row r="412" spans="1:2">
      <c r="A412" t="s">
        <v>3647</v>
      </c>
      <c r="B412">
        <v>1</v>
      </c>
    </row>
    <row r="413" spans="1:2">
      <c r="A413" t="s">
        <v>7523</v>
      </c>
      <c r="B413">
        <v>1</v>
      </c>
    </row>
    <row r="414" spans="1:2">
      <c r="A414" t="s">
        <v>12759</v>
      </c>
      <c r="B414">
        <v>1</v>
      </c>
    </row>
    <row r="415" spans="1:2">
      <c r="A415" t="s">
        <v>6015</v>
      </c>
      <c r="B415">
        <v>1</v>
      </c>
    </row>
    <row r="416" spans="1:2">
      <c r="A416" t="s">
        <v>6769</v>
      </c>
      <c r="B416">
        <v>1</v>
      </c>
    </row>
    <row r="417" spans="1:2">
      <c r="A417" t="s">
        <v>16898</v>
      </c>
      <c r="B417">
        <v>1</v>
      </c>
    </row>
    <row r="418" spans="1:2">
      <c r="A418" t="s">
        <v>5244</v>
      </c>
      <c r="B418">
        <v>1</v>
      </c>
    </row>
    <row r="419" spans="1:2">
      <c r="A419" t="s">
        <v>3731</v>
      </c>
      <c r="B419">
        <v>1</v>
      </c>
    </row>
    <row r="420" spans="1:2">
      <c r="A420" t="s">
        <v>1366</v>
      </c>
      <c r="B420">
        <v>1</v>
      </c>
    </row>
    <row r="421" spans="1:2">
      <c r="A421" t="s">
        <v>13838</v>
      </c>
      <c r="B421">
        <v>1</v>
      </c>
    </row>
    <row r="422" spans="1:2">
      <c r="A422" t="s">
        <v>11502</v>
      </c>
      <c r="B422">
        <v>1</v>
      </c>
    </row>
    <row r="423" spans="1:2">
      <c r="A423" t="s">
        <v>15124</v>
      </c>
      <c r="B423">
        <v>1</v>
      </c>
    </row>
    <row r="424" spans="1:2">
      <c r="A424" t="s">
        <v>12761</v>
      </c>
      <c r="B424">
        <v>1</v>
      </c>
    </row>
    <row r="425" spans="1:2">
      <c r="A425" t="s">
        <v>16695</v>
      </c>
      <c r="B425">
        <v>1</v>
      </c>
    </row>
    <row r="426" spans="1:2">
      <c r="A426" t="s">
        <v>17211</v>
      </c>
      <c r="B426">
        <v>1</v>
      </c>
    </row>
    <row r="427" spans="1:2">
      <c r="A427" t="s">
        <v>14237</v>
      </c>
      <c r="B427">
        <v>1</v>
      </c>
    </row>
    <row r="428" spans="1:2">
      <c r="A428" t="s">
        <v>16064</v>
      </c>
      <c r="B428">
        <v>1</v>
      </c>
    </row>
    <row r="429" spans="1:2">
      <c r="A429" t="s">
        <v>16705</v>
      </c>
      <c r="B429">
        <v>1</v>
      </c>
    </row>
    <row r="430" spans="1:2">
      <c r="A430" t="s">
        <v>5322</v>
      </c>
      <c r="B430">
        <v>1</v>
      </c>
    </row>
    <row r="431" spans="1:2">
      <c r="A431" t="s">
        <v>17840</v>
      </c>
      <c r="B431">
        <v>1</v>
      </c>
    </row>
    <row r="432" spans="1:2">
      <c r="A432" t="s">
        <v>14239</v>
      </c>
      <c r="B432">
        <v>1</v>
      </c>
    </row>
    <row r="433" spans="1:2">
      <c r="A433" t="s">
        <v>11515</v>
      </c>
      <c r="B433">
        <v>1</v>
      </c>
    </row>
    <row r="434" spans="1:2">
      <c r="A434" t="s">
        <v>2730</v>
      </c>
      <c r="B434">
        <v>1</v>
      </c>
    </row>
    <row r="435" spans="1:2">
      <c r="A435" t="s">
        <v>16250</v>
      </c>
      <c r="B435">
        <v>1</v>
      </c>
    </row>
    <row r="436" spans="1:2">
      <c r="A436" t="s">
        <v>55</v>
      </c>
      <c r="B436">
        <v>1</v>
      </c>
    </row>
    <row r="437" spans="1:2">
      <c r="A437" t="s">
        <v>17208</v>
      </c>
      <c r="B437">
        <v>1</v>
      </c>
    </row>
    <row r="438" spans="1:2">
      <c r="A438" t="s">
        <v>11281</v>
      </c>
      <c r="B438">
        <v>1</v>
      </c>
    </row>
    <row r="439" spans="1:2">
      <c r="A439" t="s">
        <v>13856</v>
      </c>
      <c r="B439">
        <v>1</v>
      </c>
    </row>
    <row r="440" spans="1:2">
      <c r="A440" t="s">
        <v>17913</v>
      </c>
      <c r="B440">
        <v>1</v>
      </c>
    </row>
    <row r="441" spans="1:2">
      <c r="A441" t="s">
        <v>17207</v>
      </c>
      <c r="B441">
        <v>1</v>
      </c>
    </row>
    <row r="442" spans="1:2">
      <c r="A442" t="s">
        <v>5449</v>
      </c>
      <c r="B442">
        <v>1</v>
      </c>
    </row>
    <row r="443" spans="1:2">
      <c r="A443" t="s">
        <v>904</v>
      </c>
      <c r="B443">
        <v>1</v>
      </c>
    </row>
    <row r="444" spans="1:2">
      <c r="A444" t="s">
        <v>4230</v>
      </c>
      <c r="B444">
        <v>1</v>
      </c>
    </row>
    <row r="445" spans="1:2">
      <c r="A445" t="s">
        <v>12984</v>
      </c>
      <c r="B445">
        <v>1</v>
      </c>
    </row>
    <row r="446" spans="1:2">
      <c r="A446" t="s">
        <v>1198</v>
      </c>
      <c r="B446">
        <v>1</v>
      </c>
    </row>
    <row r="447" spans="1:2">
      <c r="A447" t="s">
        <v>17204</v>
      </c>
      <c r="B447">
        <v>1</v>
      </c>
    </row>
    <row r="448" spans="1:2">
      <c r="A448" t="s">
        <v>15800</v>
      </c>
      <c r="B448">
        <v>1</v>
      </c>
    </row>
    <row r="449" spans="1:2">
      <c r="A449" t="s">
        <v>16446</v>
      </c>
      <c r="B449">
        <v>1</v>
      </c>
    </row>
    <row r="450" spans="1:2">
      <c r="A450" t="s">
        <v>12852</v>
      </c>
      <c r="B450">
        <v>1</v>
      </c>
    </row>
    <row r="451" spans="1:2">
      <c r="A451" t="s">
        <v>12747</v>
      </c>
      <c r="B451">
        <v>1</v>
      </c>
    </row>
    <row r="452" spans="1:2">
      <c r="A452" t="s">
        <v>17914</v>
      </c>
      <c r="B452">
        <v>1</v>
      </c>
    </row>
    <row r="453" spans="1:2">
      <c r="A453" t="s">
        <v>3935</v>
      </c>
      <c r="B453">
        <v>1</v>
      </c>
    </row>
    <row r="454" spans="1:2">
      <c r="A454" t="s">
        <v>5459</v>
      </c>
      <c r="B454">
        <v>1</v>
      </c>
    </row>
    <row r="455" spans="1:2">
      <c r="A455" t="s">
        <v>5460</v>
      </c>
      <c r="B455">
        <v>1</v>
      </c>
    </row>
    <row r="456" spans="1:2">
      <c r="A456" t="s">
        <v>1363</v>
      </c>
      <c r="B456">
        <v>1</v>
      </c>
    </row>
    <row r="457" spans="1:2">
      <c r="A457" t="s">
        <v>1953</v>
      </c>
      <c r="B457">
        <v>1</v>
      </c>
    </row>
    <row r="458" spans="1:2">
      <c r="A458" t="s">
        <v>7420</v>
      </c>
      <c r="B458">
        <v>1</v>
      </c>
    </row>
    <row r="459" spans="1:2">
      <c r="A459" t="s">
        <v>12850</v>
      </c>
      <c r="B459">
        <v>1</v>
      </c>
    </row>
    <row r="460" spans="1:2">
      <c r="A460" t="s">
        <v>16453</v>
      </c>
      <c r="B460">
        <v>1</v>
      </c>
    </row>
    <row r="461" spans="1:2">
      <c r="A461" t="s">
        <v>16702</v>
      </c>
      <c r="B461">
        <v>1</v>
      </c>
    </row>
    <row r="462" spans="1:2">
      <c r="A462" t="s">
        <v>4679</v>
      </c>
      <c r="B462">
        <v>1</v>
      </c>
    </row>
    <row r="463" spans="1:2">
      <c r="A463" t="s">
        <v>1562</v>
      </c>
      <c r="B463">
        <v>1</v>
      </c>
    </row>
    <row r="464" spans="1:2">
      <c r="A464" t="s">
        <v>12756</v>
      </c>
      <c r="B464">
        <v>1</v>
      </c>
    </row>
    <row r="465" spans="1:2">
      <c r="A465" t="s">
        <v>2931</v>
      </c>
      <c r="B465">
        <v>1</v>
      </c>
    </row>
    <row r="466" spans="1:2">
      <c r="A466" t="s">
        <v>3683</v>
      </c>
      <c r="B466">
        <v>1</v>
      </c>
    </row>
    <row r="467" spans="1:2">
      <c r="A467" t="s">
        <v>12749</v>
      </c>
      <c r="B467">
        <v>1</v>
      </c>
    </row>
    <row r="468" spans="1:2">
      <c r="A468" t="s">
        <v>12751</v>
      </c>
      <c r="B468">
        <v>1</v>
      </c>
    </row>
    <row r="469" spans="1:2">
      <c r="A469" t="s">
        <v>1947</v>
      </c>
      <c r="B469">
        <v>1</v>
      </c>
    </row>
    <row r="470" spans="1:2">
      <c r="A470" t="s">
        <v>3732</v>
      </c>
      <c r="B470">
        <v>1</v>
      </c>
    </row>
    <row r="471" spans="1:2">
      <c r="A471" t="s">
        <v>11610</v>
      </c>
      <c r="B471">
        <v>1</v>
      </c>
    </row>
    <row r="472" spans="1:2">
      <c r="A472" t="s">
        <v>16841</v>
      </c>
      <c r="B472">
        <v>1</v>
      </c>
    </row>
    <row r="473" spans="1:2">
      <c r="A473" t="s">
        <v>17844</v>
      </c>
      <c r="B473">
        <v>1</v>
      </c>
    </row>
    <row r="474" spans="1:2">
      <c r="A474" t="s">
        <v>40</v>
      </c>
      <c r="B474">
        <v>1</v>
      </c>
    </row>
    <row r="475" spans="1:2">
      <c r="A475" t="s">
        <v>11514</v>
      </c>
      <c r="B475">
        <v>1</v>
      </c>
    </row>
    <row r="476" spans="1:2">
      <c r="A476" t="s">
        <v>16428</v>
      </c>
      <c r="B476">
        <v>1</v>
      </c>
    </row>
    <row r="477" spans="1:2">
      <c r="A477" t="s">
        <v>16850</v>
      </c>
      <c r="B477">
        <v>1</v>
      </c>
    </row>
    <row r="478" spans="1:2">
      <c r="A478" t="s">
        <v>128</v>
      </c>
      <c r="B478">
        <v>1</v>
      </c>
    </row>
    <row r="479" spans="1:2">
      <c r="A479" t="s">
        <v>1699</v>
      </c>
      <c r="B479">
        <v>1</v>
      </c>
    </row>
    <row r="480" spans="1:2">
      <c r="A480" t="s">
        <v>4642</v>
      </c>
      <c r="B480">
        <v>1</v>
      </c>
    </row>
    <row r="481" spans="1:2">
      <c r="A481" t="s">
        <v>965</v>
      </c>
      <c r="B481">
        <v>1</v>
      </c>
    </row>
    <row r="482" spans="1:2">
      <c r="A482" t="s">
        <v>14344</v>
      </c>
      <c r="B482">
        <v>1</v>
      </c>
    </row>
    <row r="483" spans="1:2">
      <c r="A483" t="s">
        <v>13424</v>
      </c>
      <c r="B483">
        <v>1</v>
      </c>
    </row>
    <row r="484" spans="1:2">
      <c r="A484" t="s">
        <v>11496</v>
      </c>
      <c r="B484">
        <v>1</v>
      </c>
    </row>
    <row r="485" spans="1:2">
      <c r="A485" t="s">
        <v>1607</v>
      </c>
      <c r="B485">
        <v>1</v>
      </c>
    </row>
    <row r="486" spans="1:2">
      <c r="A486" t="s">
        <v>16</v>
      </c>
      <c r="B486">
        <v>1</v>
      </c>
    </row>
    <row r="487" spans="1:2">
      <c r="A487" t="s">
        <v>14267</v>
      </c>
      <c r="B487">
        <v>1</v>
      </c>
    </row>
    <row r="488" spans="1:2">
      <c r="A488" t="s">
        <v>16698</v>
      </c>
      <c r="B488">
        <v>1</v>
      </c>
    </row>
    <row r="489" spans="1:2">
      <c r="A489" t="s">
        <v>16237</v>
      </c>
      <c r="B489">
        <v>1</v>
      </c>
    </row>
    <row r="490" spans="1:2">
      <c r="A490" t="s">
        <v>212</v>
      </c>
      <c r="B490">
        <v>1</v>
      </c>
    </row>
    <row r="491" spans="1:2">
      <c r="A491" t="s">
        <v>1014</v>
      </c>
      <c r="B491">
        <v>1</v>
      </c>
    </row>
    <row r="492" spans="1:2">
      <c r="A492" t="s">
        <v>5648</v>
      </c>
      <c r="B492">
        <v>1</v>
      </c>
    </row>
    <row r="493" spans="1:2">
      <c r="A493" t="s">
        <v>6701</v>
      </c>
      <c r="B493">
        <v>1</v>
      </c>
    </row>
    <row r="494" spans="1:2">
      <c r="A494" t="s">
        <v>1402</v>
      </c>
      <c r="B494">
        <v>1</v>
      </c>
    </row>
    <row r="495" spans="1:2">
      <c r="A495" t="s">
        <v>17209</v>
      </c>
      <c r="B495">
        <v>1</v>
      </c>
    </row>
    <row r="496" spans="1:2">
      <c r="A496" t="s">
        <v>12741</v>
      </c>
      <c r="B496">
        <v>1</v>
      </c>
    </row>
    <row r="497" spans="1:2">
      <c r="A497" t="s">
        <v>14351</v>
      </c>
      <c r="B497">
        <v>1</v>
      </c>
    </row>
    <row r="498" spans="1:2">
      <c r="A498" t="s">
        <v>16426</v>
      </c>
      <c r="B498">
        <v>1</v>
      </c>
    </row>
    <row r="499" spans="1:2">
      <c r="A499" t="s">
        <v>7116</v>
      </c>
      <c r="B499">
        <v>1</v>
      </c>
    </row>
    <row r="500" spans="1:2">
      <c r="A500" t="s">
        <v>802</v>
      </c>
      <c r="B500">
        <v>1</v>
      </c>
    </row>
    <row r="501" spans="1:2">
      <c r="A501" t="s">
        <v>93</v>
      </c>
      <c r="B501">
        <v>1</v>
      </c>
    </row>
    <row r="502" spans="1:2">
      <c r="A502" t="s">
        <v>11273</v>
      </c>
      <c r="B502">
        <v>1</v>
      </c>
    </row>
    <row r="503" spans="1:2">
      <c r="A503" t="s">
        <v>16843</v>
      </c>
      <c r="B503">
        <v>1</v>
      </c>
    </row>
    <row r="504" spans="1:2">
      <c r="A504" t="s">
        <v>14245</v>
      </c>
      <c r="B504">
        <v>1</v>
      </c>
    </row>
    <row r="505" spans="1:2">
      <c r="A505" t="s">
        <v>7005</v>
      </c>
      <c r="B505">
        <v>1</v>
      </c>
    </row>
    <row r="506" spans="1:2">
      <c r="A506" t="s">
        <v>5384</v>
      </c>
      <c r="B506">
        <v>1</v>
      </c>
    </row>
    <row r="507" spans="1:2">
      <c r="A507" t="s">
        <v>2261</v>
      </c>
      <c r="B507">
        <v>1</v>
      </c>
    </row>
    <row r="508" spans="1:2">
      <c r="A508" t="s">
        <v>7127</v>
      </c>
      <c r="B508">
        <v>1</v>
      </c>
    </row>
    <row r="509" spans="1:2">
      <c r="A509" t="s">
        <v>4238</v>
      </c>
      <c r="B509">
        <v>1</v>
      </c>
    </row>
    <row r="510" spans="1:2">
      <c r="A510" t="s">
        <v>16660</v>
      </c>
      <c r="B510">
        <v>1</v>
      </c>
    </row>
    <row r="511" spans="1:2">
      <c r="A511" t="s">
        <v>16449</v>
      </c>
      <c r="B511">
        <v>1</v>
      </c>
    </row>
    <row r="512" spans="1:2">
      <c r="A512" t="s">
        <v>11492</v>
      </c>
      <c r="B512">
        <v>1</v>
      </c>
    </row>
    <row r="513" spans="1:2">
      <c r="A513" t="s">
        <v>17915</v>
      </c>
      <c r="B513">
        <v>1</v>
      </c>
    </row>
    <row r="514" spans="1:2">
      <c r="A514" t="s">
        <v>16416</v>
      </c>
      <c r="B514">
        <v>1</v>
      </c>
    </row>
    <row r="515" spans="1:2">
      <c r="A515" t="s">
        <v>11503</v>
      </c>
      <c r="B515">
        <v>1</v>
      </c>
    </row>
    <row r="516" spans="1:2">
      <c r="A516" t="s">
        <v>13855</v>
      </c>
      <c r="B516">
        <v>1</v>
      </c>
    </row>
    <row r="517" spans="1:2">
      <c r="A517" t="s">
        <v>4507</v>
      </c>
      <c r="B517">
        <v>1</v>
      </c>
    </row>
    <row r="518" spans="1:2">
      <c r="A518" t="s">
        <v>3635</v>
      </c>
      <c r="B518">
        <v>1</v>
      </c>
    </row>
    <row r="519" spans="1:2">
      <c r="A519" t="s">
        <v>6887</v>
      </c>
      <c r="B519">
        <v>1</v>
      </c>
    </row>
    <row r="520" spans="1:2">
      <c r="A520" t="s">
        <v>16840</v>
      </c>
      <c r="B520">
        <v>1</v>
      </c>
    </row>
    <row r="521" spans="1:2">
      <c r="A521" t="s">
        <v>394</v>
      </c>
      <c r="B521">
        <v>1</v>
      </c>
    </row>
    <row r="522" spans="1:2">
      <c r="A522" t="s">
        <v>1216</v>
      </c>
      <c r="B522">
        <v>1</v>
      </c>
    </row>
    <row r="523" spans="1:2">
      <c r="A523" t="s">
        <v>17850</v>
      </c>
      <c r="B523">
        <v>1</v>
      </c>
    </row>
    <row r="524" spans="1:2">
      <c r="A524" t="s">
        <v>4239</v>
      </c>
      <c r="B524">
        <v>1</v>
      </c>
    </row>
    <row r="525" spans="1:2">
      <c r="A525" t="s">
        <v>17916</v>
      </c>
      <c r="B525">
        <v>1</v>
      </c>
    </row>
    <row r="526" spans="1:2">
      <c r="A526" t="s">
        <v>17216</v>
      </c>
      <c r="B526">
        <v>1</v>
      </c>
    </row>
    <row r="527" spans="1:2">
      <c r="A527" t="s">
        <v>1879</v>
      </c>
      <c r="B527">
        <v>1</v>
      </c>
    </row>
    <row r="528" spans="1:2">
      <c r="A528" t="s">
        <v>17917</v>
      </c>
      <c r="B528">
        <v>1</v>
      </c>
    </row>
    <row r="529" spans="1:2">
      <c r="A529" t="s">
        <v>13935</v>
      </c>
      <c r="B529">
        <v>1</v>
      </c>
    </row>
    <row r="530" spans="1:2">
      <c r="A530" t="s">
        <v>17800</v>
      </c>
      <c r="B530">
        <v>1</v>
      </c>
    </row>
    <row r="531" spans="1:2">
      <c r="A531" t="s">
        <v>17841</v>
      </c>
      <c r="B531">
        <v>1</v>
      </c>
    </row>
    <row r="532" spans="1:2">
      <c r="A532" t="s">
        <v>2163</v>
      </c>
      <c r="B532">
        <v>1</v>
      </c>
    </row>
    <row r="533" spans="1:2">
      <c r="A533" t="s">
        <v>4505</v>
      </c>
      <c r="B533">
        <v>1</v>
      </c>
    </row>
    <row r="534" spans="1:2">
      <c r="A534" t="s">
        <v>6089</v>
      </c>
      <c r="B534">
        <v>1</v>
      </c>
    </row>
    <row r="535" spans="1:2">
      <c r="A535" t="s">
        <v>1102</v>
      </c>
      <c r="B535">
        <v>1</v>
      </c>
    </row>
    <row r="536" spans="1:2">
      <c r="A536" t="s">
        <v>5359</v>
      </c>
      <c r="B536">
        <v>1</v>
      </c>
    </row>
    <row r="537" spans="1:2">
      <c r="A537" t="s">
        <v>17918</v>
      </c>
      <c r="B537">
        <v>1</v>
      </c>
    </row>
    <row r="538" spans="1:2">
      <c r="A538" t="s">
        <v>660</v>
      </c>
      <c r="B538">
        <v>1</v>
      </c>
    </row>
    <row r="539" spans="1:2">
      <c r="A539" t="s">
        <v>17919</v>
      </c>
      <c r="B539">
        <v>1</v>
      </c>
    </row>
    <row r="540" spans="1:2">
      <c r="A540" t="s">
        <v>15767</v>
      </c>
      <c r="B540">
        <v>1</v>
      </c>
    </row>
    <row r="541" spans="1:2">
      <c r="A541" t="s">
        <v>2718</v>
      </c>
      <c r="B541">
        <v>1</v>
      </c>
    </row>
    <row r="542" spans="1:2">
      <c r="A542" t="s">
        <v>17012</v>
      </c>
      <c r="B542">
        <v>1</v>
      </c>
    </row>
    <row r="543" spans="1:2">
      <c r="A543" t="s">
        <v>14244</v>
      </c>
      <c r="B543">
        <v>1</v>
      </c>
    </row>
    <row r="544" spans="1:2">
      <c r="A544" t="s">
        <v>12763</v>
      </c>
      <c r="B544">
        <v>1</v>
      </c>
    </row>
    <row r="545" spans="1:2">
      <c r="A545" t="s">
        <v>14347</v>
      </c>
      <c r="B545">
        <v>1</v>
      </c>
    </row>
    <row r="546" spans="1:2">
      <c r="A546" t="s">
        <v>203</v>
      </c>
      <c r="B546">
        <v>1</v>
      </c>
    </row>
    <row r="547" spans="1:2">
      <c r="A547" t="s">
        <v>7038</v>
      </c>
      <c r="B547">
        <v>1</v>
      </c>
    </row>
    <row r="548" spans="1:2">
      <c r="A548" t="s">
        <v>17214</v>
      </c>
      <c r="B548">
        <v>1</v>
      </c>
    </row>
    <row r="549" spans="1:2">
      <c r="A549" t="s">
        <v>11259</v>
      </c>
      <c r="B549">
        <v>1</v>
      </c>
    </row>
    <row r="550" spans="1:2">
      <c r="A550" t="s">
        <v>17217</v>
      </c>
      <c r="B550">
        <v>1</v>
      </c>
    </row>
    <row r="551" spans="1:2">
      <c r="A551" t="s">
        <v>15773</v>
      </c>
      <c r="B551">
        <v>1</v>
      </c>
    </row>
    <row r="552" spans="1:2">
      <c r="A552" t="s">
        <v>17920</v>
      </c>
      <c r="B552">
        <v>1</v>
      </c>
    </row>
    <row r="553" spans="1:2">
      <c r="A553" t="s">
        <v>16908</v>
      </c>
      <c r="B553">
        <v>1</v>
      </c>
    </row>
    <row r="554" spans="1:2">
      <c r="A554" t="s">
        <v>6214</v>
      </c>
      <c r="B554">
        <v>1</v>
      </c>
    </row>
    <row r="555" spans="1:2">
      <c r="A555" t="s">
        <v>11270</v>
      </c>
      <c r="B555">
        <v>1</v>
      </c>
    </row>
    <row r="556" spans="1:2">
      <c r="A556" t="s">
        <v>14263</v>
      </c>
      <c r="B556">
        <v>1</v>
      </c>
    </row>
    <row r="557" spans="1:2">
      <c r="A557" t="s">
        <v>11226</v>
      </c>
      <c r="B557">
        <v>1</v>
      </c>
    </row>
    <row r="558" spans="1:2">
      <c r="A558" t="s">
        <v>3642</v>
      </c>
      <c r="B558">
        <v>1</v>
      </c>
    </row>
    <row r="559" spans="1:2">
      <c r="A559" t="s">
        <v>13187</v>
      </c>
      <c r="B559">
        <v>1</v>
      </c>
    </row>
    <row r="560" spans="1:2">
      <c r="A560" t="s">
        <v>4886</v>
      </c>
      <c r="B560">
        <v>1</v>
      </c>
    </row>
    <row r="561" spans="1:2">
      <c r="A561" t="s">
        <v>14346</v>
      </c>
      <c r="B561">
        <v>1</v>
      </c>
    </row>
    <row r="562" spans="1:2">
      <c r="A562" t="s">
        <v>4219</v>
      </c>
      <c r="B562">
        <v>1</v>
      </c>
    </row>
    <row r="563" spans="1:2">
      <c r="A563" t="s">
        <v>11461</v>
      </c>
      <c r="B563">
        <v>1</v>
      </c>
    </row>
    <row r="564" spans="1:2">
      <c r="A564" t="s">
        <v>17921</v>
      </c>
      <c r="B564">
        <v>1</v>
      </c>
    </row>
    <row r="565" spans="1:2">
      <c r="A565" t="s">
        <v>3648</v>
      </c>
      <c r="B565">
        <v>1</v>
      </c>
    </row>
    <row r="566" spans="1:2">
      <c r="A566" t="s">
        <v>1618</v>
      </c>
      <c r="B566">
        <v>1</v>
      </c>
    </row>
    <row r="567" spans="1:2">
      <c r="A567" t="s">
        <v>14242</v>
      </c>
      <c r="B567">
        <v>1</v>
      </c>
    </row>
    <row r="568" spans="1:2">
      <c r="A568" t="s">
        <v>15769</v>
      </c>
      <c r="B568">
        <v>1</v>
      </c>
    </row>
    <row r="569" spans="1:2">
      <c r="A569" t="s">
        <v>14746</v>
      </c>
      <c r="B569">
        <v>1</v>
      </c>
    </row>
    <row r="570" spans="1:2">
      <c r="A570" t="s">
        <v>3640</v>
      </c>
      <c r="B570">
        <v>1</v>
      </c>
    </row>
    <row r="571" spans="1:2">
      <c r="A571" t="s">
        <v>1424</v>
      </c>
      <c r="B571">
        <v>1</v>
      </c>
    </row>
    <row r="572" spans="1:2">
      <c r="A572" t="s">
        <v>1923</v>
      </c>
      <c r="B572">
        <v>1</v>
      </c>
    </row>
    <row r="573" spans="1:2">
      <c r="A573" t="s">
        <v>4839</v>
      </c>
      <c r="B573">
        <v>1</v>
      </c>
    </row>
    <row r="574" spans="1:2">
      <c r="A574" t="s">
        <v>1982</v>
      </c>
      <c r="B574">
        <v>1</v>
      </c>
    </row>
    <row r="575" spans="1:2">
      <c r="A575" t="s">
        <v>11749</v>
      </c>
      <c r="B575">
        <v>1</v>
      </c>
    </row>
    <row r="576" spans="1:2">
      <c r="A576" t="s">
        <v>16852</v>
      </c>
      <c r="B576">
        <v>1</v>
      </c>
    </row>
    <row r="577" spans="1:2">
      <c r="A577" t="s">
        <v>5421</v>
      </c>
      <c r="B577">
        <v>1</v>
      </c>
    </row>
    <row r="578" spans="1:2">
      <c r="A578" t="s">
        <v>11263</v>
      </c>
      <c r="B578">
        <v>1</v>
      </c>
    </row>
    <row r="579" spans="1:2">
      <c r="A579" t="s">
        <v>5416</v>
      </c>
      <c r="B579">
        <v>1</v>
      </c>
    </row>
    <row r="580" spans="1:2">
      <c r="A580" t="s">
        <v>6094</v>
      </c>
      <c r="B580">
        <v>1</v>
      </c>
    </row>
    <row r="581" spans="1:2">
      <c r="A581" t="s">
        <v>16065</v>
      </c>
      <c r="B581">
        <v>1</v>
      </c>
    </row>
    <row r="582" spans="1:2">
      <c r="A582" t="s">
        <v>16078</v>
      </c>
      <c r="B582">
        <v>1</v>
      </c>
    </row>
    <row r="583" spans="1:2">
      <c r="A583" t="s">
        <v>16643</v>
      </c>
      <c r="B583">
        <v>1</v>
      </c>
    </row>
    <row r="584" spans="1:2">
      <c r="A584" t="s">
        <v>1415</v>
      </c>
      <c r="B584">
        <v>1</v>
      </c>
    </row>
    <row r="585" spans="1:2">
      <c r="A585" t="s">
        <v>16915</v>
      </c>
      <c r="B585">
        <v>1</v>
      </c>
    </row>
    <row r="586" spans="1:2">
      <c r="A586" t="s">
        <v>16437</v>
      </c>
      <c r="B586">
        <v>1</v>
      </c>
    </row>
    <row r="587" spans="1:2">
      <c r="A587" t="s">
        <v>678</v>
      </c>
      <c r="B587">
        <v>1</v>
      </c>
    </row>
    <row r="588" spans="1:2">
      <c r="A588" t="s">
        <v>6223</v>
      </c>
      <c r="B588">
        <v>1</v>
      </c>
    </row>
    <row r="589" spans="1:2">
      <c r="A589" t="s">
        <v>1576</v>
      </c>
      <c r="B589">
        <v>1</v>
      </c>
    </row>
    <row r="590" spans="1:2">
      <c r="A590" t="s">
        <v>5711</v>
      </c>
      <c r="B590">
        <v>1</v>
      </c>
    </row>
    <row r="591" spans="1:2">
      <c r="A591" t="s">
        <v>5355</v>
      </c>
      <c r="B591">
        <v>1</v>
      </c>
    </row>
    <row r="592" spans="1:2">
      <c r="A592" t="s">
        <v>5463</v>
      </c>
      <c r="B592">
        <v>1</v>
      </c>
    </row>
    <row r="593" spans="1:2">
      <c r="A593" t="s">
        <v>6895</v>
      </c>
      <c r="B593">
        <v>1</v>
      </c>
    </row>
    <row r="594" spans="1:2">
      <c r="A594" t="s">
        <v>1828</v>
      </c>
      <c r="B594">
        <v>1</v>
      </c>
    </row>
    <row r="595" spans="1:2">
      <c r="A595" t="s">
        <v>11219</v>
      </c>
      <c r="B595">
        <v>1</v>
      </c>
    </row>
    <row r="596" spans="1:2">
      <c r="A596" t="s">
        <v>15122</v>
      </c>
      <c r="B596">
        <v>1</v>
      </c>
    </row>
    <row r="597" spans="1:2">
      <c r="A597" t="s">
        <v>11235</v>
      </c>
      <c r="B597">
        <v>1</v>
      </c>
    </row>
    <row r="598" spans="1:2">
      <c r="A598" t="s">
        <v>14241</v>
      </c>
      <c r="B598">
        <v>1</v>
      </c>
    </row>
    <row r="599" spans="1:2">
      <c r="A599" t="s">
        <v>3756</v>
      </c>
      <c r="B599">
        <v>1</v>
      </c>
    </row>
    <row r="600" spans="1:2">
      <c r="A600" t="s">
        <v>1375</v>
      </c>
      <c r="B600">
        <v>1</v>
      </c>
    </row>
    <row r="601" spans="1:2">
      <c r="A601" t="s">
        <v>14266</v>
      </c>
      <c r="B601">
        <v>1</v>
      </c>
    </row>
    <row r="602" spans="1:2">
      <c r="A602" t="s">
        <v>2439</v>
      </c>
      <c r="B602">
        <v>1</v>
      </c>
    </row>
    <row r="603" spans="1:2">
      <c r="A603" t="s">
        <v>17922</v>
      </c>
      <c r="B603">
        <v>1</v>
      </c>
    </row>
    <row r="604" spans="1:2">
      <c r="A604" t="s">
        <v>11469</v>
      </c>
      <c r="B604">
        <v>1</v>
      </c>
    </row>
    <row r="605" spans="1:2">
      <c r="A605" t="s">
        <v>5402</v>
      </c>
      <c r="B605">
        <v>1</v>
      </c>
    </row>
    <row r="606" spans="1:2">
      <c r="A606" t="s">
        <v>509</v>
      </c>
      <c r="B606">
        <v>1</v>
      </c>
    </row>
    <row r="607" spans="1:2">
      <c r="A607" t="s">
        <v>1535</v>
      </c>
      <c r="B607">
        <v>1</v>
      </c>
    </row>
    <row r="608" spans="1:2">
      <c r="A608" t="s">
        <v>11222</v>
      </c>
      <c r="B608">
        <v>1</v>
      </c>
    </row>
    <row r="609" spans="1:2">
      <c r="A609" t="s">
        <v>13351</v>
      </c>
      <c r="B609">
        <v>1</v>
      </c>
    </row>
    <row r="610" spans="1:2">
      <c r="A610" t="s">
        <v>17923</v>
      </c>
      <c r="B610">
        <v>1</v>
      </c>
    </row>
    <row r="611" spans="1:2">
      <c r="A611" t="s">
        <v>11520</v>
      </c>
      <c r="B611">
        <v>1</v>
      </c>
    </row>
    <row r="612" spans="1:2">
      <c r="A612" t="s">
        <v>16255</v>
      </c>
      <c r="B612">
        <v>1</v>
      </c>
    </row>
    <row r="613" spans="1:2">
      <c r="A613" t="s">
        <v>16703</v>
      </c>
      <c r="B613">
        <v>1</v>
      </c>
    </row>
    <row r="614" spans="1:2">
      <c r="A614" t="s">
        <v>16912</v>
      </c>
      <c r="B614">
        <v>1</v>
      </c>
    </row>
    <row r="615" spans="1:2">
      <c r="A615" t="s">
        <v>2551</v>
      </c>
      <c r="B615">
        <v>1</v>
      </c>
    </row>
    <row r="616" spans="1:2">
      <c r="A616" t="s">
        <v>16075</v>
      </c>
      <c r="B616">
        <v>1</v>
      </c>
    </row>
    <row r="617" spans="1:2">
      <c r="A617" t="s">
        <v>5914</v>
      </c>
      <c r="B617">
        <v>1</v>
      </c>
    </row>
    <row r="618" spans="1:2">
      <c r="A618" t="s">
        <v>13157</v>
      </c>
      <c r="B618">
        <v>1</v>
      </c>
    </row>
    <row r="619" spans="1:2">
      <c r="A619" t="s">
        <v>5870</v>
      </c>
      <c r="B619">
        <v>1</v>
      </c>
    </row>
    <row r="620" spans="1:2">
      <c r="A620" t="s">
        <v>1732</v>
      </c>
      <c r="B620">
        <v>1</v>
      </c>
    </row>
    <row r="621" spans="1:2">
      <c r="A621" t="s">
        <v>12124</v>
      </c>
      <c r="B621">
        <v>1</v>
      </c>
    </row>
    <row r="622" spans="1:2">
      <c r="A622" t="s">
        <v>4218</v>
      </c>
      <c r="B622">
        <v>1</v>
      </c>
    </row>
    <row r="623" spans="1:2">
      <c r="A623" t="s">
        <v>5363</v>
      </c>
      <c r="B623">
        <v>1</v>
      </c>
    </row>
    <row r="624" spans="1:2">
      <c r="A624" t="s">
        <v>638</v>
      </c>
      <c r="B624">
        <v>1</v>
      </c>
    </row>
    <row r="625" spans="1:2">
      <c r="A625" t="s">
        <v>15799</v>
      </c>
      <c r="B625">
        <v>1</v>
      </c>
    </row>
    <row r="626" spans="1:2">
      <c r="A626" t="s">
        <v>17924</v>
      </c>
      <c r="B626">
        <v>1</v>
      </c>
    </row>
    <row r="627" spans="1:2">
      <c r="A627" t="s">
        <v>17009</v>
      </c>
      <c r="B627">
        <v>1</v>
      </c>
    </row>
    <row r="628" spans="1:2">
      <c r="A628" t="s">
        <v>12383</v>
      </c>
      <c r="B628">
        <v>1</v>
      </c>
    </row>
    <row r="629" spans="1:2">
      <c r="A629" t="s">
        <v>3704</v>
      </c>
      <c r="B629">
        <v>1</v>
      </c>
    </row>
    <row r="630" spans="1:2">
      <c r="A630" t="s">
        <v>12266</v>
      </c>
      <c r="B630">
        <v>1</v>
      </c>
    </row>
    <row r="631" spans="1:2">
      <c r="A631" t="s">
        <v>13824</v>
      </c>
      <c r="B631">
        <v>1</v>
      </c>
    </row>
    <row r="632" spans="1:2">
      <c r="A632" t="s">
        <v>17851</v>
      </c>
      <c r="B632">
        <v>1</v>
      </c>
    </row>
    <row r="633" spans="1:2">
      <c r="A633" t="s">
        <v>2187</v>
      </c>
      <c r="B633">
        <v>1</v>
      </c>
    </row>
    <row r="634" spans="1:2">
      <c r="A634" t="s">
        <v>3617</v>
      </c>
      <c r="B634">
        <v>1</v>
      </c>
    </row>
    <row r="635" spans="1:2">
      <c r="A635" t="s">
        <v>5654</v>
      </c>
      <c r="B635">
        <v>1</v>
      </c>
    </row>
    <row r="636" spans="1:2">
      <c r="A636" t="s">
        <v>1870</v>
      </c>
      <c r="B636">
        <v>1</v>
      </c>
    </row>
    <row r="637" spans="1:2">
      <c r="A637" t="s">
        <v>13423</v>
      </c>
      <c r="B637">
        <v>1</v>
      </c>
    </row>
    <row r="638" spans="1:2">
      <c r="A638" t="s">
        <v>11242</v>
      </c>
      <c r="B638">
        <v>1</v>
      </c>
    </row>
    <row r="639" spans="1:2">
      <c r="A639" t="s">
        <v>16914</v>
      </c>
      <c r="B639">
        <v>1</v>
      </c>
    </row>
    <row r="640" spans="1:2">
      <c r="A640" t="s">
        <v>17925</v>
      </c>
      <c r="B640">
        <v>1</v>
      </c>
    </row>
    <row r="641" spans="1:2">
      <c r="A641" t="s">
        <v>60</v>
      </c>
      <c r="B641">
        <v>1</v>
      </c>
    </row>
    <row r="642" spans="1:2">
      <c r="A642" t="s">
        <v>16442</v>
      </c>
      <c r="B642">
        <v>1</v>
      </c>
    </row>
    <row r="643" spans="1:2">
      <c r="A643" t="s">
        <v>147</v>
      </c>
      <c r="B643">
        <v>1</v>
      </c>
    </row>
    <row r="644" spans="1:2">
      <c r="A644" t="s">
        <v>3571</v>
      </c>
      <c r="B644">
        <v>1</v>
      </c>
    </row>
    <row r="645" spans="1:2">
      <c r="A645" t="s">
        <v>17849</v>
      </c>
      <c r="B645">
        <v>1</v>
      </c>
    </row>
    <row r="646" spans="1:2">
      <c r="A646" t="s">
        <v>6409</v>
      </c>
      <c r="B646">
        <v>1</v>
      </c>
    </row>
    <row r="647" spans="1:2">
      <c r="A647" t="s">
        <v>6443</v>
      </c>
      <c r="B647">
        <v>1</v>
      </c>
    </row>
    <row r="648" spans="1:2">
      <c r="A648" t="s">
        <v>2095</v>
      </c>
      <c r="B648">
        <v>1</v>
      </c>
    </row>
    <row r="649" spans="1:2">
      <c r="A649" t="s">
        <v>15786</v>
      </c>
      <c r="B649">
        <v>1</v>
      </c>
    </row>
    <row r="650" spans="1:2">
      <c r="A650" t="s">
        <v>1528</v>
      </c>
      <c r="B650">
        <v>1</v>
      </c>
    </row>
    <row r="651" spans="1:2">
      <c r="A651" t="s">
        <v>17926</v>
      </c>
      <c r="B651">
        <v>1</v>
      </c>
    </row>
    <row r="652" spans="1:2">
      <c r="A652" t="s">
        <v>17847</v>
      </c>
      <c r="B652">
        <v>1</v>
      </c>
    </row>
    <row r="653" spans="1:2">
      <c r="A653" t="s">
        <v>17927</v>
      </c>
      <c r="B653">
        <v>1</v>
      </c>
    </row>
    <row r="654" spans="1:2">
      <c r="A654" t="s">
        <v>17928</v>
      </c>
      <c r="B654">
        <v>1</v>
      </c>
    </row>
    <row r="655" spans="1:2">
      <c r="A655" t="s">
        <v>13942</v>
      </c>
      <c r="B655">
        <v>1</v>
      </c>
    </row>
    <row r="656" spans="1:2">
      <c r="A656" t="s">
        <v>16667</v>
      </c>
      <c r="B656">
        <v>1</v>
      </c>
    </row>
    <row r="657" spans="1:2">
      <c r="A657" t="s">
        <v>12739</v>
      </c>
      <c r="B657">
        <v>1</v>
      </c>
    </row>
    <row r="658" spans="1:2">
      <c r="A658" t="s">
        <v>1643</v>
      </c>
      <c r="B658">
        <v>1</v>
      </c>
    </row>
    <row r="659" spans="1:2">
      <c r="A659" t="s">
        <v>17846</v>
      </c>
      <c r="B659">
        <v>1</v>
      </c>
    </row>
    <row r="660" spans="1:2">
      <c r="A660" t="s">
        <v>3631</v>
      </c>
      <c r="B660">
        <v>1</v>
      </c>
    </row>
    <row r="661" spans="1:2">
      <c r="A661" t="s">
        <v>993</v>
      </c>
      <c r="B661">
        <v>1</v>
      </c>
    </row>
    <row r="662" spans="1:2">
      <c r="A662" t="s">
        <v>17212</v>
      </c>
      <c r="B662">
        <v>1</v>
      </c>
    </row>
    <row r="663" spans="1:2">
      <c r="A663" t="s">
        <v>5584</v>
      </c>
      <c r="B663">
        <v>1</v>
      </c>
    </row>
    <row r="664" spans="1:2">
      <c r="A664" t="s">
        <v>16257</v>
      </c>
      <c r="B664">
        <v>1</v>
      </c>
    </row>
    <row r="665" spans="1:2">
      <c r="A665" t="s">
        <v>11218</v>
      </c>
      <c r="B665">
        <v>1</v>
      </c>
    </row>
    <row r="666" spans="1:2">
      <c r="A666" t="s">
        <v>17929</v>
      </c>
      <c r="B666">
        <v>1</v>
      </c>
    </row>
    <row r="667" spans="1:2">
      <c r="A667" t="s">
        <v>16100</v>
      </c>
      <c r="B667">
        <v>1</v>
      </c>
    </row>
    <row r="668" spans="1:2">
      <c r="A668" t="s">
        <v>3958</v>
      </c>
      <c r="B668">
        <v>1</v>
      </c>
    </row>
    <row r="669" spans="1:2">
      <c r="A669" t="s">
        <v>3742</v>
      </c>
      <c r="B669">
        <v>1</v>
      </c>
    </row>
    <row r="670" spans="1:2">
      <c r="A670" t="s">
        <v>14749</v>
      </c>
      <c r="B670">
        <v>1</v>
      </c>
    </row>
    <row r="671" spans="1:2">
      <c r="A671" t="s">
        <v>14748</v>
      </c>
      <c r="B671">
        <v>1</v>
      </c>
    </row>
    <row r="672" spans="1:2">
      <c r="A672" t="s">
        <v>16686</v>
      </c>
      <c r="B672">
        <v>1</v>
      </c>
    </row>
    <row r="673" spans="1:2">
      <c r="A673" t="s">
        <v>5232</v>
      </c>
      <c r="B673">
        <v>1</v>
      </c>
    </row>
    <row r="674" spans="1:2">
      <c r="A674" t="s">
        <v>5983</v>
      </c>
      <c r="B674">
        <v>1</v>
      </c>
    </row>
    <row r="675" spans="1:2">
      <c r="A675" t="s">
        <v>1554</v>
      </c>
      <c r="B675">
        <v>1</v>
      </c>
    </row>
    <row r="676" spans="1:2">
      <c r="A676" t="s">
        <v>17930</v>
      </c>
      <c r="B676">
        <v>1</v>
      </c>
    </row>
    <row r="677" spans="1:2">
      <c r="A677" t="s">
        <v>4221</v>
      </c>
      <c r="B677">
        <v>1</v>
      </c>
    </row>
    <row r="678" spans="1:2">
      <c r="A678" t="s">
        <v>4197</v>
      </c>
      <c r="B678">
        <v>1</v>
      </c>
    </row>
    <row r="679" spans="1:2">
      <c r="A679" t="s">
        <v>11747</v>
      </c>
      <c r="B679">
        <v>1</v>
      </c>
    </row>
    <row r="680" spans="1:2">
      <c r="A680" t="s">
        <v>11077</v>
      </c>
      <c r="B680">
        <v>1</v>
      </c>
    </row>
    <row r="681" spans="1:2">
      <c r="A681" t="s">
        <v>15766</v>
      </c>
      <c r="B681">
        <v>1</v>
      </c>
    </row>
    <row r="682" spans="1:2">
      <c r="A682" t="s">
        <v>12836</v>
      </c>
      <c r="B682">
        <v>1</v>
      </c>
    </row>
    <row r="683" spans="1:2">
      <c r="A683" t="s">
        <v>17848</v>
      </c>
      <c r="B683">
        <v>1</v>
      </c>
    </row>
    <row r="684" spans="1:2">
      <c r="A684" t="s">
        <v>16675</v>
      </c>
      <c r="B684">
        <v>1</v>
      </c>
    </row>
    <row r="685" spans="1:2">
      <c r="A685" t="s">
        <v>14736</v>
      </c>
      <c r="B685">
        <v>1</v>
      </c>
    </row>
    <row r="686" spans="1:2">
      <c r="A686" t="s">
        <v>16847</v>
      </c>
      <c r="B686">
        <v>1</v>
      </c>
    </row>
    <row r="687" spans="1:2">
      <c r="A687" t="s">
        <v>17931</v>
      </c>
      <c r="B687">
        <v>1</v>
      </c>
    </row>
    <row r="688" spans="1:2">
      <c r="A688" t="s">
        <v>120</v>
      </c>
      <c r="B688">
        <v>1</v>
      </c>
    </row>
    <row r="689" spans="1:2">
      <c r="A689" t="s">
        <v>5354</v>
      </c>
      <c r="B689">
        <v>1</v>
      </c>
    </row>
    <row r="690" spans="1:2">
      <c r="A690" t="s">
        <v>6119</v>
      </c>
      <c r="B690">
        <v>1</v>
      </c>
    </row>
    <row r="691" spans="1:2">
      <c r="A691" t="s">
        <v>6572</v>
      </c>
      <c r="B691">
        <v>1</v>
      </c>
    </row>
    <row r="692" spans="1:2">
      <c r="A692" t="s">
        <v>5405</v>
      </c>
      <c r="B692">
        <v>1</v>
      </c>
    </row>
    <row r="693" spans="1:2">
      <c r="A693" t="s">
        <v>5981</v>
      </c>
      <c r="B693">
        <v>1</v>
      </c>
    </row>
    <row r="694" spans="1:2">
      <c r="A694" t="s">
        <v>614</v>
      </c>
      <c r="B694">
        <v>1</v>
      </c>
    </row>
    <row r="695" spans="1:2">
      <c r="A695" t="s">
        <v>607</v>
      </c>
      <c r="B695">
        <v>1</v>
      </c>
    </row>
    <row r="696" spans="1:2">
      <c r="A696" t="s">
        <v>4690</v>
      </c>
      <c r="B696">
        <v>1</v>
      </c>
    </row>
    <row r="697" spans="1:2">
      <c r="A697" t="s">
        <v>16252</v>
      </c>
      <c r="B697">
        <v>1</v>
      </c>
    </row>
    <row r="698" spans="1:2">
      <c r="A698" t="s">
        <v>17932</v>
      </c>
      <c r="B698">
        <v>1</v>
      </c>
    </row>
    <row r="699" spans="1:2">
      <c r="A699" t="s">
        <v>3931</v>
      </c>
      <c r="B699">
        <v>1</v>
      </c>
    </row>
    <row r="700" spans="1:2">
      <c r="A700" t="s">
        <v>11291</v>
      </c>
      <c r="B700">
        <v>1</v>
      </c>
    </row>
    <row r="701" spans="1:2">
      <c r="A701" t="s">
        <v>15126</v>
      </c>
      <c r="B701">
        <v>1</v>
      </c>
    </row>
    <row r="702" spans="1:2">
      <c r="A702" t="s">
        <v>16904</v>
      </c>
      <c r="B702">
        <v>1</v>
      </c>
    </row>
    <row r="703" spans="1:2">
      <c r="A703" t="s">
        <v>17933</v>
      </c>
      <c r="B703">
        <v>1</v>
      </c>
    </row>
    <row r="704" spans="1:2">
      <c r="A704" t="s">
        <v>15772</v>
      </c>
      <c r="B704">
        <v>1</v>
      </c>
    </row>
    <row r="705" spans="1:2">
      <c r="A705" t="s">
        <v>12265</v>
      </c>
      <c r="B705">
        <v>1</v>
      </c>
    </row>
    <row r="706" spans="1:2">
      <c r="A706" t="s">
        <v>16672</v>
      </c>
      <c r="B706">
        <v>1</v>
      </c>
    </row>
    <row r="707" spans="1:2">
      <c r="A707" t="s">
        <v>15116</v>
      </c>
      <c r="B707">
        <v>1</v>
      </c>
    </row>
    <row r="708" spans="1:2">
      <c r="A708" t="s">
        <v>17853</v>
      </c>
      <c r="B708">
        <v>1</v>
      </c>
    </row>
    <row r="709" spans="1:2">
      <c r="A709" t="s">
        <v>432</v>
      </c>
      <c r="B709">
        <v>1</v>
      </c>
    </row>
    <row r="710" spans="1:2">
      <c r="A710" t="s">
        <v>6082</v>
      </c>
      <c r="B710">
        <v>1</v>
      </c>
    </row>
    <row r="711" spans="1:2">
      <c r="A711" t="s">
        <v>1702</v>
      </c>
      <c r="B711">
        <v>1</v>
      </c>
    </row>
    <row r="712" spans="1:2">
      <c r="A712" t="s">
        <v>17812</v>
      </c>
      <c r="B712">
        <v>1</v>
      </c>
    </row>
    <row r="713" spans="1:2">
      <c r="A713" t="s">
        <v>16654</v>
      </c>
      <c r="B713">
        <v>1</v>
      </c>
    </row>
    <row r="714" spans="1:2">
      <c r="A714" t="s">
        <v>6033</v>
      </c>
      <c r="B714">
        <v>1</v>
      </c>
    </row>
    <row r="715" spans="1:2">
      <c r="A715" t="s">
        <v>7018</v>
      </c>
      <c r="B715">
        <v>1</v>
      </c>
    </row>
    <row r="716" spans="1:2">
      <c r="A716" t="s">
        <v>384</v>
      </c>
      <c r="B716">
        <v>1</v>
      </c>
    </row>
  </sheetData>
  <pageMargins left="0.511811024" right="0.511811024" top="0.78740157499999996" bottom="0.78740157499999996" header="0.31496062000000002" footer="0.3149606200000000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2BDD2-8F2E-4894-867B-A42EE07B7899}">
  <dimension ref="A1:K649"/>
  <sheetViews>
    <sheetView topLeftCell="A471" workbookViewId="0">
      <selection activeCell="K501" sqref="K1:M501"/>
    </sheetView>
  </sheetViews>
  <sheetFormatPr defaultRowHeight="15"/>
  <cols>
    <col min="11" max="11" width="8.7109375" style="128"/>
  </cols>
  <sheetData>
    <row r="1" spans="1:5">
      <c r="A1" t="s">
        <v>1923</v>
      </c>
      <c r="B1">
        <v>1</v>
      </c>
      <c r="D1" t="s">
        <v>16664</v>
      </c>
    </row>
    <row r="2" spans="1:5">
      <c r="A2" t="s">
        <v>2623</v>
      </c>
      <c r="B2">
        <v>1</v>
      </c>
      <c r="E2" s="124"/>
    </row>
    <row r="3" spans="1:5">
      <c r="A3" t="s">
        <v>12754</v>
      </c>
      <c r="B3">
        <v>1</v>
      </c>
    </row>
    <row r="4" spans="1:5">
      <c r="A4" t="s">
        <v>11500</v>
      </c>
      <c r="B4">
        <v>1</v>
      </c>
    </row>
    <row r="5" spans="1:5">
      <c r="A5" t="s">
        <v>6272</v>
      </c>
      <c r="B5">
        <v>1</v>
      </c>
    </row>
    <row r="6" spans="1:5">
      <c r="A6" t="s">
        <v>5343</v>
      </c>
      <c r="B6">
        <v>1</v>
      </c>
    </row>
    <row r="7" spans="1:5">
      <c r="A7" t="s">
        <v>5708</v>
      </c>
      <c r="B7">
        <v>1</v>
      </c>
    </row>
    <row r="8" spans="1:5">
      <c r="A8" t="s">
        <v>1381</v>
      </c>
      <c r="B8">
        <v>1</v>
      </c>
    </row>
    <row r="9" spans="1:5">
      <c r="A9" t="s">
        <v>11077</v>
      </c>
      <c r="B9">
        <v>1</v>
      </c>
    </row>
    <row r="10" spans="1:5">
      <c r="A10" t="s">
        <v>1395</v>
      </c>
      <c r="B10">
        <v>1</v>
      </c>
    </row>
    <row r="11" spans="1:5">
      <c r="A11" t="s">
        <v>1109</v>
      </c>
      <c r="B11">
        <v>1</v>
      </c>
    </row>
    <row r="12" spans="1:5">
      <c r="A12" t="s">
        <v>2041</v>
      </c>
      <c r="B12">
        <v>1</v>
      </c>
    </row>
    <row r="13" spans="1:5">
      <c r="A13" t="s">
        <v>203</v>
      </c>
      <c r="B13">
        <v>1</v>
      </c>
    </row>
    <row r="14" spans="1:5">
      <c r="A14" t="s">
        <v>26</v>
      </c>
      <c r="B14">
        <v>1</v>
      </c>
    </row>
    <row r="15" spans="1:5">
      <c r="A15" t="s">
        <v>5462</v>
      </c>
      <c r="B15">
        <v>1</v>
      </c>
    </row>
    <row r="16" spans="1:5">
      <c r="A16" t="s">
        <v>819</v>
      </c>
      <c r="B16">
        <v>1</v>
      </c>
    </row>
    <row r="17" spans="1:2">
      <c r="A17" t="s">
        <v>2330</v>
      </c>
      <c r="B17">
        <v>1</v>
      </c>
    </row>
    <row r="18" spans="1:2">
      <c r="A18" t="s">
        <v>13853</v>
      </c>
      <c r="B18">
        <v>1</v>
      </c>
    </row>
    <row r="19" spans="1:2">
      <c r="A19" t="s">
        <v>15799</v>
      </c>
      <c r="B19">
        <v>1</v>
      </c>
    </row>
    <row r="20" spans="1:2">
      <c r="A20" t="s">
        <v>120</v>
      </c>
      <c r="B20">
        <v>1</v>
      </c>
    </row>
    <row r="21" spans="1:2">
      <c r="A21" t="s">
        <v>14350</v>
      </c>
      <c r="B21">
        <v>1</v>
      </c>
    </row>
    <row r="22" spans="1:2">
      <c r="A22" t="s">
        <v>4204</v>
      </c>
      <c r="B22">
        <v>1</v>
      </c>
    </row>
    <row r="23" spans="1:2">
      <c r="A23" t="s">
        <v>14250</v>
      </c>
      <c r="B23">
        <v>1</v>
      </c>
    </row>
    <row r="24" spans="1:2">
      <c r="A24" t="s">
        <v>2074</v>
      </c>
      <c r="B24">
        <v>1</v>
      </c>
    </row>
    <row r="25" spans="1:2">
      <c r="A25" t="s">
        <v>16100</v>
      </c>
      <c r="B25">
        <v>1</v>
      </c>
    </row>
    <row r="26" spans="1:2">
      <c r="A26" t="s">
        <v>14251</v>
      </c>
      <c r="B26">
        <v>1</v>
      </c>
    </row>
    <row r="27" spans="1:2">
      <c r="A27" t="s">
        <v>13192</v>
      </c>
      <c r="B27">
        <v>1</v>
      </c>
    </row>
    <row r="28" spans="1:2">
      <c r="A28" t="s">
        <v>12266</v>
      </c>
      <c r="B28">
        <v>1</v>
      </c>
    </row>
    <row r="29" spans="1:2">
      <c r="A29" t="s">
        <v>14353</v>
      </c>
      <c r="B29">
        <v>1</v>
      </c>
    </row>
    <row r="30" spans="1:2">
      <c r="A30" t="s">
        <v>16665</v>
      </c>
      <c r="B30">
        <v>1</v>
      </c>
    </row>
    <row r="31" spans="1:2">
      <c r="A31" t="s">
        <v>14242</v>
      </c>
      <c r="B31">
        <v>1</v>
      </c>
    </row>
    <row r="32" spans="1:2">
      <c r="A32" t="s">
        <v>16666</v>
      </c>
      <c r="B32">
        <v>1</v>
      </c>
    </row>
    <row r="33" spans="1:2">
      <c r="A33" t="s">
        <v>1421</v>
      </c>
      <c r="B33">
        <v>1</v>
      </c>
    </row>
    <row r="34" spans="1:2">
      <c r="A34" t="s">
        <v>1402</v>
      </c>
      <c r="B34">
        <v>1</v>
      </c>
    </row>
    <row r="35" spans="1:2">
      <c r="A35" t="s">
        <v>373</v>
      </c>
      <c r="B35">
        <v>1</v>
      </c>
    </row>
    <row r="36" spans="1:2">
      <c r="A36" t="s">
        <v>11281</v>
      </c>
      <c r="B36">
        <v>1</v>
      </c>
    </row>
    <row r="37" spans="1:2">
      <c r="A37" t="s">
        <v>109</v>
      </c>
      <c r="B37">
        <v>1</v>
      </c>
    </row>
    <row r="38" spans="1:2">
      <c r="A38" t="s">
        <v>13351</v>
      </c>
      <c r="B38">
        <v>1</v>
      </c>
    </row>
    <row r="39" spans="1:2">
      <c r="A39" t="s">
        <v>12265</v>
      </c>
      <c r="B39">
        <v>1</v>
      </c>
    </row>
    <row r="40" spans="1:2">
      <c r="A40" t="s">
        <v>1405</v>
      </c>
      <c r="B40">
        <v>1</v>
      </c>
    </row>
    <row r="41" spans="1:2">
      <c r="A41" t="s">
        <v>1828</v>
      </c>
      <c r="B41">
        <v>1</v>
      </c>
    </row>
    <row r="42" spans="1:2">
      <c r="A42" t="s">
        <v>4509</v>
      </c>
      <c r="B42">
        <v>1</v>
      </c>
    </row>
    <row r="43" spans="1:2">
      <c r="A43" t="s">
        <v>14755</v>
      </c>
      <c r="B43">
        <v>1</v>
      </c>
    </row>
    <row r="44" spans="1:2">
      <c r="A44" t="s">
        <v>5713</v>
      </c>
      <c r="B44">
        <v>1</v>
      </c>
    </row>
    <row r="45" spans="1:2">
      <c r="A45" t="s">
        <v>7116</v>
      </c>
      <c r="B45">
        <v>1</v>
      </c>
    </row>
    <row r="46" spans="1:2">
      <c r="A46" t="s">
        <v>6552</v>
      </c>
      <c r="B46">
        <v>1</v>
      </c>
    </row>
    <row r="47" spans="1:2">
      <c r="A47" t="s">
        <v>14339</v>
      </c>
      <c r="B47">
        <v>1</v>
      </c>
    </row>
    <row r="48" spans="1:2">
      <c r="A48" t="s">
        <v>2941</v>
      </c>
      <c r="B48">
        <v>1</v>
      </c>
    </row>
    <row r="49" spans="1:2">
      <c r="A49" t="s">
        <v>16667</v>
      </c>
      <c r="B49">
        <v>1</v>
      </c>
    </row>
    <row r="50" spans="1:2">
      <c r="A50" t="s">
        <v>346</v>
      </c>
      <c r="B50">
        <v>1</v>
      </c>
    </row>
    <row r="51" spans="1:2">
      <c r="A51" t="s">
        <v>3557</v>
      </c>
      <c r="B51">
        <v>1</v>
      </c>
    </row>
    <row r="52" spans="1:2">
      <c r="A52" t="s">
        <v>11081</v>
      </c>
      <c r="B52">
        <v>1</v>
      </c>
    </row>
    <row r="53" spans="1:2">
      <c r="A53" t="s">
        <v>11088</v>
      </c>
      <c r="B53">
        <v>1</v>
      </c>
    </row>
    <row r="54" spans="1:2">
      <c r="A54" t="s">
        <v>12761</v>
      </c>
      <c r="B54">
        <v>1</v>
      </c>
    </row>
    <row r="55" spans="1:2">
      <c r="A55" t="s">
        <v>11493</v>
      </c>
      <c r="B55">
        <v>1</v>
      </c>
    </row>
    <row r="56" spans="1:2">
      <c r="A56" t="s">
        <v>11508</v>
      </c>
      <c r="B56">
        <v>1</v>
      </c>
    </row>
    <row r="57" spans="1:2">
      <c r="A57" t="s">
        <v>11505</v>
      </c>
      <c r="B57">
        <v>1</v>
      </c>
    </row>
    <row r="58" spans="1:2">
      <c r="A58" t="s">
        <v>5454</v>
      </c>
      <c r="B58">
        <v>1</v>
      </c>
    </row>
    <row r="59" spans="1:2">
      <c r="A59" t="s">
        <v>7080</v>
      </c>
      <c r="B59">
        <v>1</v>
      </c>
    </row>
    <row r="60" spans="1:2">
      <c r="A60" t="s">
        <v>11087</v>
      </c>
      <c r="B60">
        <v>1</v>
      </c>
    </row>
    <row r="61" spans="1:2">
      <c r="A61" t="s">
        <v>5437</v>
      </c>
      <c r="B61">
        <v>1</v>
      </c>
    </row>
    <row r="62" spans="1:2">
      <c r="A62" t="s">
        <v>4697</v>
      </c>
      <c r="B62">
        <v>1</v>
      </c>
    </row>
    <row r="63" spans="1:2">
      <c r="A63" t="s">
        <v>5858</v>
      </c>
      <c r="B63">
        <v>1</v>
      </c>
    </row>
    <row r="64" spans="1:2">
      <c r="A64" t="s">
        <v>11256</v>
      </c>
      <c r="B64">
        <v>1</v>
      </c>
    </row>
    <row r="65" spans="1:2">
      <c r="A65" t="s">
        <v>16253</v>
      </c>
      <c r="B65">
        <v>1</v>
      </c>
    </row>
    <row r="66" spans="1:2">
      <c r="A66" t="s">
        <v>11229</v>
      </c>
      <c r="B66">
        <v>1</v>
      </c>
    </row>
    <row r="67" spans="1:2">
      <c r="A67" t="s">
        <v>656</v>
      </c>
      <c r="B67">
        <v>1</v>
      </c>
    </row>
    <row r="68" spans="1:2">
      <c r="A68" t="s">
        <v>14248</v>
      </c>
      <c r="B68">
        <v>1</v>
      </c>
    </row>
    <row r="69" spans="1:2">
      <c r="A69" t="s">
        <v>3957</v>
      </c>
      <c r="B69">
        <v>1</v>
      </c>
    </row>
    <row r="70" spans="1:2">
      <c r="A70" t="s">
        <v>55</v>
      </c>
      <c r="B70">
        <v>1</v>
      </c>
    </row>
    <row r="71" spans="1:2">
      <c r="A71" t="s">
        <v>1953</v>
      </c>
      <c r="B71">
        <v>1</v>
      </c>
    </row>
    <row r="72" spans="1:2">
      <c r="A72" t="s">
        <v>11613</v>
      </c>
      <c r="B72">
        <v>1</v>
      </c>
    </row>
    <row r="73" spans="1:2">
      <c r="A73" t="s">
        <v>4227</v>
      </c>
      <c r="B73">
        <v>1</v>
      </c>
    </row>
    <row r="74" spans="1:2">
      <c r="A74" t="s">
        <v>7229</v>
      </c>
      <c r="B74">
        <v>1</v>
      </c>
    </row>
    <row r="75" spans="1:2">
      <c r="A75" t="s">
        <v>3729</v>
      </c>
      <c r="B75">
        <v>1</v>
      </c>
    </row>
    <row r="76" spans="1:2">
      <c r="A76" t="s">
        <v>16668</v>
      </c>
      <c r="B76">
        <v>1</v>
      </c>
    </row>
    <row r="77" spans="1:2">
      <c r="A77" t="s">
        <v>15743</v>
      </c>
      <c r="B77">
        <v>1</v>
      </c>
    </row>
    <row r="78" spans="1:2">
      <c r="A78" t="s">
        <v>16434</v>
      </c>
      <c r="B78">
        <v>1</v>
      </c>
    </row>
    <row r="79" spans="1:2">
      <c r="A79" t="s">
        <v>60</v>
      </c>
      <c r="B79">
        <v>1</v>
      </c>
    </row>
    <row r="80" spans="1:2">
      <c r="A80" t="s">
        <v>4679</v>
      </c>
      <c r="B80">
        <v>1</v>
      </c>
    </row>
    <row r="81" spans="1:2">
      <c r="A81" t="s">
        <v>14236</v>
      </c>
      <c r="B81">
        <v>1</v>
      </c>
    </row>
    <row r="82" spans="1:2">
      <c r="A82" t="s">
        <v>3643</v>
      </c>
      <c r="B82">
        <v>1</v>
      </c>
    </row>
    <row r="83" spans="1:2">
      <c r="A83" t="s">
        <v>2551</v>
      </c>
      <c r="B83">
        <v>1</v>
      </c>
    </row>
    <row r="84" spans="1:2">
      <c r="A84" t="s">
        <v>16669</v>
      </c>
      <c r="B84">
        <v>1</v>
      </c>
    </row>
    <row r="85" spans="1:2">
      <c r="A85" t="s">
        <v>16078</v>
      </c>
      <c r="B85">
        <v>1</v>
      </c>
    </row>
    <row r="86" spans="1:2">
      <c r="A86" t="s">
        <v>14252</v>
      </c>
      <c r="B86">
        <v>1</v>
      </c>
    </row>
    <row r="87" spans="1:2">
      <c r="A87" t="s">
        <v>2714</v>
      </c>
      <c r="B87">
        <v>1</v>
      </c>
    </row>
    <row r="88" spans="1:2">
      <c r="A88" t="s">
        <v>2308</v>
      </c>
      <c r="B88">
        <v>1</v>
      </c>
    </row>
    <row r="89" spans="1:2">
      <c r="A89" t="s">
        <v>11502</v>
      </c>
      <c r="B89">
        <v>1</v>
      </c>
    </row>
    <row r="90" spans="1:2">
      <c r="A90" t="s">
        <v>1978</v>
      </c>
      <c r="B90">
        <v>1</v>
      </c>
    </row>
    <row r="91" spans="1:2">
      <c r="A91" t="s">
        <v>11291</v>
      </c>
      <c r="B91">
        <v>1</v>
      </c>
    </row>
    <row r="92" spans="1:2">
      <c r="A92" t="s">
        <v>7226</v>
      </c>
      <c r="B92">
        <v>1</v>
      </c>
    </row>
    <row r="93" spans="1:2">
      <c r="A93" t="s">
        <v>16670</v>
      </c>
      <c r="B93">
        <v>1</v>
      </c>
    </row>
    <row r="94" spans="1:2">
      <c r="A94" t="s">
        <v>1230</v>
      </c>
      <c r="B94">
        <v>1</v>
      </c>
    </row>
    <row r="95" spans="1:2">
      <c r="A95" t="s">
        <v>31</v>
      </c>
      <c r="B95">
        <v>1</v>
      </c>
    </row>
    <row r="96" spans="1:2">
      <c r="A96" t="s">
        <v>12739</v>
      </c>
      <c r="B96">
        <v>1</v>
      </c>
    </row>
    <row r="97" spans="1:2">
      <c r="A97" t="s">
        <v>5169</v>
      </c>
      <c r="B97">
        <v>1</v>
      </c>
    </row>
    <row r="98" spans="1:2">
      <c r="A98" t="s">
        <v>14338</v>
      </c>
      <c r="B98">
        <v>1</v>
      </c>
    </row>
    <row r="99" spans="1:2">
      <c r="A99" t="s">
        <v>6868</v>
      </c>
      <c r="B99">
        <v>1</v>
      </c>
    </row>
    <row r="100" spans="1:2">
      <c r="A100" t="s">
        <v>15780</v>
      </c>
      <c r="B100">
        <v>1</v>
      </c>
    </row>
    <row r="101" spans="1:2">
      <c r="A101" t="s">
        <v>7006</v>
      </c>
      <c r="B101">
        <v>1</v>
      </c>
    </row>
    <row r="102" spans="1:2">
      <c r="A102" t="s">
        <v>11749</v>
      </c>
      <c r="B102">
        <v>1</v>
      </c>
    </row>
    <row r="103" spans="1:2">
      <c r="A103" t="s">
        <v>1118</v>
      </c>
      <c r="B103">
        <v>1</v>
      </c>
    </row>
    <row r="104" spans="1:2">
      <c r="A104" t="s">
        <v>6794</v>
      </c>
      <c r="B104">
        <v>1</v>
      </c>
    </row>
    <row r="105" spans="1:2">
      <c r="A105" t="s">
        <v>11748</v>
      </c>
      <c r="B105">
        <v>1</v>
      </c>
    </row>
    <row r="106" spans="1:2">
      <c r="A106" t="s">
        <v>5300</v>
      </c>
      <c r="B106">
        <v>1</v>
      </c>
    </row>
    <row r="107" spans="1:2">
      <c r="A107" t="s">
        <v>12751</v>
      </c>
      <c r="B107">
        <v>1</v>
      </c>
    </row>
    <row r="108" spans="1:2">
      <c r="A108" t="s">
        <v>1121</v>
      </c>
      <c r="B108">
        <v>1</v>
      </c>
    </row>
    <row r="109" spans="1:2">
      <c r="A109" t="s">
        <v>2359</v>
      </c>
      <c r="B109">
        <v>1</v>
      </c>
    </row>
    <row r="110" spans="1:2">
      <c r="A110" t="s">
        <v>11506</v>
      </c>
      <c r="B110">
        <v>1</v>
      </c>
    </row>
    <row r="111" spans="1:2">
      <c r="A111" t="s">
        <v>7065</v>
      </c>
      <c r="B111">
        <v>1</v>
      </c>
    </row>
    <row r="112" spans="1:2">
      <c r="A112" t="s">
        <v>5380</v>
      </c>
      <c r="B112">
        <v>1</v>
      </c>
    </row>
    <row r="113" spans="1:2">
      <c r="A113" t="s">
        <v>4657</v>
      </c>
      <c r="B113">
        <v>1</v>
      </c>
    </row>
    <row r="114" spans="1:2">
      <c r="A114" t="s">
        <v>5364</v>
      </c>
      <c r="B114">
        <v>1</v>
      </c>
    </row>
    <row r="115" spans="1:2">
      <c r="A115" t="s">
        <v>5447</v>
      </c>
      <c r="B115">
        <v>1</v>
      </c>
    </row>
    <row r="116" spans="1:2">
      <c r="A116" t="s">
        <v>11237</v>
      </c>
      <c r="B116">
        <v>1</v>
      </c>
    </row>
    <row r="117" spans="1:2">
      <c r="A117" t="s">
        <v>1839</v>
      </c>
      <c r="B117">
        <v>1</v>
      </c>
    </row>
    <row r="118" spans="1:2">
      <c r="A118" t="s">
        <v>5532</v>
      </c>
      <c r="B118">
        <v>1</v>
      </c>
    </row>
    <row r="119" spans="1:2">
      <c r="A119" t="s">
        <v>1909</v>
      </c>
      <c r="B119">
        <v>1</v>
      </c>
    </row>
    <row r="120" spans="1:2">
      <c r="A120" t="s">
        <v>5133</v>
      </c>
      <c r="B120">
        <v>1</v>
      </c>
    </row>
    <row r="121" spans="1:2">
      <c r="A121" t="s">
        <v>6414</v>
      </c>
      <c r="B121">
        <v>1</v>
      </c>
    </row>
    <row r="122" spans="1:2">
      <c r="A122" t="s">
        <v>11262</v>
      </c>
      <c r="B122">
        <v>1</v>
      </c>
    </row>
    <row r="123" spans="1:2">
      <c r="A123" t="s">
        <v>1102</v>
      </c>
      <c r="B123">
        <v>1</v>
      </c>
    </row>
    <row r="124" spans="1:2">
      <c r="A124" t="s">
        <v>1463</v>
      </c>
      <c r="B124">
        <v>1</v>
      </c>
    </row>
    <row r="125" spans="1:2">
      <c r="A125" t="s">
        <v>2730</v>
      </c>
      <c r="B125">
        <v>1</v>
      </c>
    </row>
    <row r="126" spans="1:2">
      <c r="A126" t="s">
        <v>12760</v>
      </c>
      <c r="B126">
        <v>1</v>
      </c>
    </row>
    <row r="127" spans="1:2">
      <c r="A127" t="s">
        <v>1115</v>
      </c>
      <c r="B127">
        <v>1</v>
      </c>
    </row>
    <row r="128" spans="1:2">
      <c r="A128" t="s">
        <v>904</v>
      </c>
      <c r="B128">
        <v>1</v>
      </c>
    </row>
    <row r="129" spans="1:2">
      <c r="A129" t="s">
        <v>5416</v>
      </c>
      <c r="B129">
        <v>1</v>
      </c>
    </row>
    <row r="130" spans="1:2">
      <c r="A130" t="s">
        <v>5705</v>
      </c>
      <c r="B130">
        <v>1</v>
      </c>
    </row>
    <row r="131" spans="1:2">
      <c r="A131" t="s">
        <v>7030</v>
      </c>
      <c r="B131">
        <v>1</v>
      </c>
    </row>
    <row r="132" spans="1:2">
      <c r="A132" t="s">
        <v>7041</v>
      </c>
      <c r="B132">
        <v>1</v>
      </c>
    </row>
    <row r="133" spans="1:2">
      <c r="A133" t="s">
        <v>4591</v>
      </c>
      <c r="B133">
        <v>1</v>
      </c>
    </row>
    <row r="134" spans="1:2">
      <c r="A134" t="s">
        <v>11268</v>
      </c>
      <c r="B134">
        <v>1</v>
      </c>
    </row>
    <row r="135" spans="1:2">
      <c r="A135" t="s">
        <v>5561</v>
      </c>
      <c r="B135">
        <v>1</v>
      </c>
    </row>
    <row r="136" spans="1:2">
      <c r="A136" t="s">
        <v>6644</v>
      </c>
      <c r="B136">
        <v>1</v>
      </c>
    </row>
    <row r="137" spans="1:2">
      <c r="A137" t="s">
        <v>2656</v>
      </c>
      <c r="B137">
        <v>1</v>
      </c>
    </row>
    <row r="138" spans="1:2">
      <c r="A138" t="s">
        <v>2848</v>
      </c>
      <c r="B138">
        <v>1</v>
      </c>
    </row>
    <row r="139" spans="1:2">
      <c r="A139" t="s">
        <v>2586</v>
      </c>
      <c r="B139">
        <v>1</v>
      </c>
    </row>
    <row r="140" spans="1:2">
      <c r="A140" t="s">
        <v>5535</v>
      </c>
      <c r="B140">
        <v>1</v>
      </c>
    </row>
    <row r="141" spans="1:2">
      <c r="A141" t="s">
        <v>3731</v>
      </c>
      <c r="B141">
        <v>1</v>
      </c>
    </row>
    <row r="142" spans="1:2">
      <c r="A142" t="s">
        <v>3594</v>
      </c>
      <c r="B142">
        <v>1</v>
      </c>
    </row>
    <row r="143" spans="1:2">
      <c r="A143" t="s">
        <v>12757</v>
      </c>
      <c r="B143">
        <v>1</v>
      </c>
    </row>
    <row r="144" spans="1:2">
      <c r="A144" t="s">
        <v>5460</v>
      </c>
      <c r="B144">
        <v>1</v>
      </c>
    </row>
    <row r="145" spans="1:2">
      <c r="A145" t="s">
        <v>509</v>
      </c>
      <c r="B145">
        <v>1</v>
      </c>
    </row>
    <row r="146" spans="1:2">
      <c r="A146" t="s">
        <v>1418</v>
      </c>
      <c r="B146">
        <v>1</v>
      </c>
    </row>
    <row r="147" spans="1:2">
      <c r="A147" t="s">
        <v>6584</v>
      </c>
      <c r="B147">
        <v>1</v>
      </c>
    </row>
    <row r="148" spans="1:2">
      <c r="A148" t="s">
        <v>1042</v>
      </c>
      <c r="B148">
        <v>1</v>
      </c>
    </row>
    <row r="149" spans="1:2">
      <c r="A149" t="s">
        <v>16671</v>
      </c>
      <c r="B149">
        <v>1</v>
      </c>
    </row>
    <row r="150" spans="1:2">
      <c r="A150" t="s">
        <v>5369</v>
      </c>
      <c r="B150">
        <v>1</v>
      </c>
    </row>
    <row r="151" spans="1:2">
      <c r="A151" t="s">
        <v>15114</v>
      </c>
      <c r="B151">
        <v>1</v>
      </c>
    </row>
    <row r="152" spans="1:2">
      <c r="A152" t="s">
        <v>14241</v>
      </c>
      <c r="B152">
        <v>1</v>
      </c>
    </row>
    <row r="153" spans="1:2">
      <c r="A153" t="s">
        <v>3633</v>
      </c>
      <c r="B153">
        <v>1</v>
      </c>
    </row>
    <row r="154" spans="1:2">
      <c r="A154" t="s">
        <v>403</v>
      </c>
      <c r="B154">
        <v>1</v>
      </c>
    </row>
    <row r="155" spans="1:2">
      <c r="A155" t="s">
        <v>12851</v>
      </c>
      <c r="B155">
        <v>1</v>
      </c>
    </row>
    <row r="156" spans="1:2">
      <c r="A156" t="s">
        <v>5631</v>
      </c>
      <c r="B156">
        <v>1</v>
      </c>
    </row>
    <row r="157" spans="1:2">
      <c r="A157" t="s">
        <v>1576</v>
      </c>
      <c r="B157">
        <v>1</v>
      </c>
    </row>
    <row r="158" spans="1:2">
      <c r="A158" t="s">
        <v>1821</v>
      </c>
      <c r="B158">
        <v>1</v>
      </c>
    </row>
    <row r="159" spans="1:2">
      <c r="A159" t="s">
        <v>2341</v>
      </c>
      <c r="B159">
        <v>1</v>
      </c>
    </row>
    <row r="160" spans="1:2">
      <c r="A160" t="s">
        <v>4723</v>
      </c>
      <c r="B160">
        <v>1</v>
      </c>
    </row>
    <row r="161" spans="1:2">
      <c r="A161" t="s">
        <v>1165</v>
      </c>
      <c r="B161">
        <v>1</v>
      </c>
    </row>
    <row r="162" spans="1:2">
      <c r="A162" t="s">
        <v>7173</v>
      </c>
      <c r="B162">
        <v>1</v>
      </c>
    </row>
    <row r="163" spans="1:2">
      <c r="A163" t="s">
        <v>7018</v>
      </c>
      <c r="B163">
        <v>1</v>
      </c>
    </row>
    <row r="164" spans="1:2">
      <c r="A164" t="s">
        <v>5403</v>
      </c>
      <c r="B164">
        <v>1</v>
      </c>
    </row>
    <row r="165" spans="1:2">
      <c r="A165" t="s">
        <v>16672</v>
      </c>
      <c r="B165">
        <v>1</v>
      </c>
    </row>
    <row r="166" spans="1:2">
      <c r="A166" t="s">
        <v>11747</v>
      </c>
      <c r="B166">
        <v>1</v>
      </c>
    </row>
    <row r="167" spans="1:2">
      <c r="A167" t="s">
        <v>13938</v>
      </c>
      <c r="B167">
        <v>1</v>
      </c>
    </row>
    <row r="168" spans="1:2">
      <c r="A168" t="s">
        <v>16673</v>
      </c>
      <c r="B168">
        <v>1</v>
      </c>
    </row>
    <row r="169" spans="1:2">
      <c r="A169" t="s">
        <v>11220</v>
      </c>
      <c r="B169">
        <v>1</v>
      </c>
    </row>
    <row r="170" spans="1:2">
      <c r="A170" t="s">
        <v>11754</v>
      </c>
      <c r="B170">
        <v>1</v>
      </c>
    </row>
    <row r="171" spans="1:2">
      <c r="A171" t="s">
        <v>11260</v>
      </c>
      <c r="B171">
        <v>1</v>
      </c>
    </row>
    <row r="172" spans="1:2">
      <c r="A172" t="s">
        <v>11224</v>
      </c>
      <c r="B172">
        <v>1</v>
      </c>
    </row>
    <row r="173" spans="1:2">
      <c r="A173" t="s">
        <v>3582</v>
      </c>
      <c r="B173">
        <v>1</v>
      </c>
    </row>
    <row r="174" spans="1:2">
      <c r="A174" t="s">
        <v>11259</v>
      </c>
      <c r="B174">
        <v>1</v>
      </c>
    </row>
    <row r="175" spans="1:2">
      <c r="A175" t="s">
        <v>1000</v>
      </c>
      <c r="B175">
        <v>1</v>
      </c>
    </row>
    <row r="176" spans="1:2">
      <c r="A176" t="s">
        <v>16254</v>
      </c>
      <c r="B176">
        <v>1</v>
      </c>
    </row>
    <row r="177" spans="1:2">
      <c r="A177" t="s">
        <v>16443</v>
      </c>
      <c r="B177">
        <v>1</v>
      </c>
    </row>
    <row r="178" spans="1:2">
      <c r="A178" t="s">
        <v>12383</v>
      </c>
      <c r="B178">
        <v>1</v>
      </c>
    </row>
    <row r="179" spans="1:2">
      <c r="A179" t="s">
        <v>4230</v>
      </c>
      <c r="B179">
        <v>1</v>
      </c>
    </row>
    <row r="180" spans="1:2">
      <c r="A180" t="s">
        <v>12766</v>
      </c>
      <c r="B180">
        <v>1</v>
      </c>
    </row>
    <row r="181" spans="1:2">
      <c r="A181" t="s">
        <v>558</v>
      </c>
      <c r="B181">
        <v>1</v>
      </c>
    </row>
    <row r="182" spans="1:2">
      <c r="A182" t="s">
        <v>4642</v>
      </c>
      <c r="B182">
        <v>1</v>
      </c>
    </row>
    <row r="183" spans="1:2">
      <c r="A183" t="s">
        <v>660</v>
      </c>
      <c r="B183">
        <v>1</v>
      </c>
    </row>
    <row r="184" spans="1:2">
      <c r="A184" t="s">
        <v>69</v>
      </c>
      <c r="B184">
        <v>1</v>
      </c>
    </row>
    <row r="185" spans="1:2">
      <c r="A185" t="s">
        <v>11512</v>
      </c>
      <c r="B185">
        <v>1</v>
      </c>
    </row>
    <row r="186" spans="1:2">
      <c r="A186" t="s">
        <v>5584</v>
      </c>
      <c r="B186">
        <v>1</v>
      </c>
    </row>
    <row r="187" spans="1:2">
      <c r="A187" t="s">
        <v>16251</v>
      </c>
      <c r="B187">
        <v>1</v>
      </c>
    </row>
    <row r="188" spans="1:2">
      <c r="A188" t="s">
        <v>5190</v>
      </c>
      <c r="B188">
        <v>1</v>
      </c>
    </row>
    <row r="189" spans="1:2">
      <c r="A189" t="s">
        <v>3653</v>
      </c>
      <c r="B189">
        <v>1</v>
      </c>
    </row>
    <row r="190" spans="1:2">
      <c r="A190" t="s">
        <v>564</v>
      </c>
      <c r="B190">
        <v>1</v>
      </c>
    </row>
    <row r="191" spans="1:2">
      <c r="A191" t="s">
        <v>7098</v>
      </c>
      <c r="B191">
        <v>1</v>
      </c>
    </row>
    <row r="192" spans="1:2">
      <c r="A192" t="s">
        <v>155</v>
      </c>
      <c r="B192">
        <v>1</v>
      </c>
    </row>
    <row r="193" spans="1:2">
      <c r="A193" t="s">
        <v>269</v>
      </c>
      <c r="B193">
        <v>1</v>
      </c>
    </row>
    <row r="194" spans="1:2">
      <c r="A194" t="s">
        <v>11238</v>
      </c>
      <c r="B194">
        <v>1</v>
      </c>
    </row>
    <row r="195" spans="1:2">
      <c r="A195" t="s">
        <v>7320</v>
      </c>
      <c r="B195">
        <v>1</v>
      </c>
    </row>
    <row r="196" spans="1:2">
      <c r="A196" t="s">
        <v>5354</v>
      </c>
      <c r="B196">
        <v>1</v>
      </c>
    </row>
    <row r="197" spans="1:2">
      <c r="A197" t="s">
        <v>5537</v>
      </c>
      <c r="B197">
        <v>1</v>
      </c>
    </row>
    <row r="198" spans="1:2">
      <c r="A198" t="s">
        <v>394</v>
      </c>
      <c r="B198">
        <v>1</v>
      </c>
    </row>
    <row r="199" spans="1:2">
      <c r="A199" t="s">
        <v>13835</v>
      </c>
      <c r="B199">
        <v>1</v>
      </c>
    </row>
    <row r="200" spans="1:2">
      <c r="A200" t="s">
        <v>702</v>
      </c>
      <c r="B200">
        <v>1</v>
      </c>
    </row>
    <row r="201" spans="1:2">
      <c r="A201" t="s">
        <v>11249</v>
      </c>
      <c r="B201">
        <v>1</v>
      </c>
    </row>
    <row r="202" spans="1:2">
      <c r="A202" t="s">
        <v>7152</v>
      </c>
      <c r="B202">
        <v>1</v>
      </c>
    </row>
    <row r="203" spans="1:2">
      <c r="A203" t="s">
        <v>5999</v>
      </c>
      <c r="B203">
        <v>1</v>
      </c>
    </row>
    <row r="204" spans="1:2">
      <c r="A204" t="s">
        <v>13851</v>
      </c>
      <c r="B204">
        <v>1</v>
      </c>
    </row>
    <row r="205" spans="1:2">
      <c r="A205" t="s">
        <v>11084</v>
      </c>
      <c r="B205">
        <v>1</v>
      </c>
    </row>
    <row r="206" spans="1:2">
      <c r="A206" t="s">
        <v>3647</v>
      </c>
      <c r="B206">
        <v>1</v>
      </c>
    </row>
    <row r="207" spans="1:2">
      <c r="A207" t="s">
        <v>5589</v>
      </c>
      <c r="B207">
        <v>1</v>
      </c>
    </row>
    <row r="208" spans="1:2">
      <c r="A208" t="s">
        <v>4956</v>
      </c>
      <c r="B208">
        <v>1</v>
      </c>
    </row>
    <row r="209" spans="1:2">
      <c r="A209" t="s">
        <v>5935</v>
      </c>
      <c r="B209">
        <v>1</v>
      </c>
    </row>
    <row r="210" spans="1:2">
      <c r="A210" t="s">
        <v>11216</v>
      </c>
      <c r="B210">
        <v>1</v>
      </c>
    </row>
    <row r="211" spans="1:2">
      <c r="A211" t="s">
        <v>11226</v>
      </c>
      <c r="B211">
        <v>1</v>
      </c>
    </row>
    <row r="212" spans="1:2">
      <c r="A212" t="s">
        <v>496</v>
      </c>
      <c r="B212">
        <v>1</v>
      </c>
    </row>
    <row r="213" spans="1:2">
      <c r="A213" t="s">
        <v>86</v>
      </c>
      <c r="B213">
        <v>1</v>
      </c>
    </row>
    <row r="214" spans="1:2">
      <c r="A214" t="s">
        <v>1174</v>
      </c>
      <c r="B214">
        <v>1</v>
      </c>
    </row>
    <row r="215" spans="1:2">
      <c r="A215" t="s">
        <v>5435</v>
      </c>
      <c r="B215">
        <v>1</v>
      </c>
    </row>
    <row r="216" spans="1:2">
      <c r="A216" t="s">
        <v>13427</v>
      </c>
      <c r="B216">
        <v>1</v>
      </c>
    </row>
    <row r="217" spans="1:2">
      <c r="A217" t="s">
        <v>14257</v>
      </c>
      <c r="B217">
        <v>1</v>
      </c>
    </row>
    <row r="218" spans="1:2">
      <c r="A218" t="s">
        <v>14254</v>
      </c>
      <c r="B218">
        <v>1</v>
      </c>
    </row>
    <row r="219" spans="1:2">
      <c r="A219" t="s">
        <v>14256</v>
      </c>
      <c r="B219">
        <v>1</v>
      </c>
    </row>
    <row r="220" spans="1:2">
      <c r="A220" t="s">
        <v>14255</v>
      </c>
      <c r="B220">
        <v>1</v>
      </c>
    </row>
    <row r="221" spans="1:2">
      <c r="A221" t="s">
        <v>6503</v>
      </c>
      <c r="B221">
        <v>1</v>
      </c>
    </row>
    <row r="222" spans="1:2">
      <c r="A222" t="s">
        <v>11915</v>
      </c>
      <c r="B222">
        <v>1</v>
      </c>
    </row>
    <row r="223" spans="1:2">
      <c r="A223" t="s">
        <v>2401</v>
      </c>
      <c r="B223">
        <v>1</v>
      </c>
    </row>
    <row r="224" spans="1:2">
      <c r="A224" t="s">
        <v>14272</v>
      </c>
      <c r="B224">
        <v>1</v>
      </c>
    </row>
    <row r="225" spans="1:2">
      <c r="A225" t="s">
        <v>2146</v>
      </c>
      <c r="B225">
        <v>1</v>
      </c>
    </row>
    <row r="226" spans="1:2">
      <c r="A226" t="s">
        <v>3590</v>
      </c>
      <c r="B226">
        <v>1</v>
      </c>
    </row>
    <row r="227" spans="1:2">
      <c r="A227" t="s">
        <v>14246</v>
      </c>
      <c r="B227">
        <v>1</v>
      </c>
    </row>
    <row r="228" spans="1:2">
      <c r="A228" t="s">
        <v>6659</v>
      </c>
      <c r="B228">
        <v>1</v>
      </c>
    </row>
    <row r="229" spans="1:2">
      <c r="A229" t="s">
        <v>15796</v>
      </c>
      <c r="B229">
        <v>1</v>
      </c>
    </row>
    <row r="230" spans="1:2">
      <c r="A230" t="s">
        <v>965</v>
      </c>
      <c r="B230">
        <v>1</v>
      </c>
    </row>
    <row r="231" spans="1:2">
      <c r="A231" t="s">
        <v>4706</v>
      </c>
      <c r="B231">
        <v>1</v>
      </c>
    </row>
    <row r="232" spans="1:2">
      <c r="A232" t="s">
        <v>1046</v>
      </c>
      <c r="B232">
        <v>1</v>
      </c>
    </row>
    <row r="233" spans="1:2">
      <c r="A233" t="s">
        <v>1870</v>
      </c>
      <c r="B233">
        <v>1</v>
      </c>
    </row>
    <row r="234" spans="1:2">
      <c r="A234" t="s">
        <v>1742</v>
      </c>
      <c r="B234">
        <v>1</v>
      </c>
    </row>
    <row r="235" spans="1:2">
      <c r="A235" t="s">
        <v>6717</v>
      </c>
      <c r="B235">
        <v>1</v>
      </c>
    </row>
    <row r="236" spans="1:2">
      <c r="A236" t="s">
        <v>1558</v>
      </c>
      <c r="B236">
        <v>1</v>
      </c>
    </row>
    <row r="237" spans="1:2">
      <c r="A237" t="s">
        <v>14258</v>
      </c>
      <c r="B237">
        <v>1</v>
      </c>
    </row>
    <row r="238" spans="1:2">
      <c r="A238" t="s">
        <v>14146</v>
      </c>
      <c r="B238">
        <v>1</v>
      </c>
    </row>
    <row r="239" spans="1:2">
      <c r="A239" t="s">
        <v>14240</v>
      </c>
      <c r="B239">
        <v>1</v>
      </c>
    </row>
    <row r="240" spans="1:2">
      <c r="A240" t="s">
        <v>16447</v>
      </c>
      <c r="B240">
        <v>1</v>
      </c>
    </row>
    <row r="241" spans="1:2">
      <c r="A241" t="s">
        <v>16255</v>
      </c>
      <c r="B241">
        <v>1</v>
      </c>
    </row>
    <row r="242" spans="1:2">
      <c r="A242" t="s">
        <v>11917</v>
      </c>
      <c r="B242">
        <v>1</v>
      </c>
    </row>
    <row r="243" spans="1:2">
      <c r="A243" t="s">
        <v>14340</v>
      </c>
      <c r="B243">
        <v>1</v>
      </c>
    </row>
    <row r="244" spans="1:2">
      <c r="A244" t="s">
        <v>16256</v>
      </c>
      <c r="B244">
        <v>1</v>
      </c>
    </row>
    <row r="245" spans="1:2">
      <c r="A245" t="s">
        <v>16259</v>
      </c>
      <c r="B245">
        <v>1</v>
      </c>
    </row>
    <row r="246" spans="1:2">
      <c r="A246" t="s">
        <v>6001</v>
      </c>
      <c r="B246">
        <v>1</v>
      </c>
    </row>
    <row r="247" spans="1:2">
      <c r="A247" t="s">
        <v>384</v>
      </c>
      <c r="B247">
        <v>1</v>
      </c>
    </row>
    <row r="248" spans="1:2">
      <c r="A248" t="s">
        <v>6835</v>
      </c>
      <c r="B248">
        <v>1</v>
      </c>
    </row>
    <row r="249" spans="1:2">
      <c r="A249" t="s">
        <v>13848</v>
      </c>
      <c r="B249">
        <v>1</v>
      </c>
    </row>
    <row r="250" spans="1:2">
      <c r="A250" t="s">
        <v>11264</v>
      </c>
      <c r="B250">
        <v>1</v>
      </c>
    </row>
    <row r="251" spans="1:2">
      <c r="A251" t="s">
        <v>2943</v>
      </c>
      <c r="B251">
        <v>1</v>
      </c>
    </row>
    <row r="252" spans="1:2">
      <c r="A252" t="s">
        <v>1623</v>
      </c>
      <c r="B252">
        <v>1</v>
      </c>
    </row>
    <row r="253" spans="1:2">
      <c r="A253" t="s">
        <v>6531</v>
      </c>
      <c r="B253">
        <v>1</v>
      </c>
    </row>
    <row r="254" spans="1:2">
      <c r="A254" t="s">
        <v>1792</v>
      </c>
      <c r="B254">
        <v>1</v>
      </c>
    </row>
    <row r="255" spans="1:2">
      <c r="A255" t="s">
        <v>318</v>
      </c>
      <c r="B255">
        <v>1</v>
      </c>
    </row>
    <row r="256" spans="1:2">
      <c r="A256" t="s">
        <v>1487</v>
      </c>
      <c r="B256">
        <v>1</v>
      </c>
    </row>
    <row r="257" spans="1:2">
      <c r="A257" t="s">
        <v>1562</v>
      </c>
      <c r="B257">
        <v>1</v>
      </c>
    </row>
    <row r="258" spans="1:2">
      <c r="A258" t="s">
        <v>1867</v>
      </c>
      <c r="B258">
        <v>1</v>
      </c>
    </row>
    <row r="259" spans="1:2">
      <c r="A259" t="s">
        <v>16674</v>
      </c>
      <c r="B259">
        <v>1</v>
      </c>
    </row>
    <row r="260" spans="1:2">
      <c r="A260" t="s">
        <v>2728</v>
      </c>
      <c r="B260">
        <v>1</v>
      </c>
    </row>
    <row r="261" spans="1:2">
      <c r="A261" t="s">
        <v>11263</v>
      </c>
      <c r="B261">
        <v>1</v>
      </c>
    </row>
    <row r="262" spans="1:2">
      <c r="A262" t="s">
        <v>2953</v>
      </c>
      <c r="B262">
        <v>1</v>
      </c>
    </row>
    <row r="263" spans="1:2">
      <c r="A263" t="s">
        <v>315</v>
      </c>
      <c r="B263">
        <v>1</v>
      </c>
    </row>
    <row r="264" spans="1:2">
      <c r="A264" t="s">
        <v>15766</v>
      </c>
      <c r="B264">
        <v>1</v>
      </c>
    </row>
    <row r="265" spans="1:2">
      <c r="A265" t="s">
        <v>353</v>
      </c>
      <c r="B265">
        <v>1</v>
      </c>
    </row>
    <row r="266" spans="1:2">
      <c r="A266" t="s">
        <v>229</v>
      </c>
      <c r="B266">
        <v>1</v>
      </c>
    </row>
    <row r="267" spans="1:2">
      <c r="A267" t="s">
        <v>1424</v>
      </c>
      <c r="B267">
        <v>1</v>
      </c>
    </row>
    <row r="268" spans="1:2">
      <c r="A268" t="s">
        <v>11612</v>
      </c>
      <c r="B268">
        <v>1</v>
      </c>
    </row>
    <row r="269" spans="1:2">
      <c r="A269" t="s">
        <v>11494</v>
      </c>
      <c r="B269">
        <v>1</v>
      </c>
    </row>
    <row r="270" spans="1:2">
      <c r="A270" t="s">
        <v>11516</v>
      </c>
      <c r="B270">
        <v>1</v>
      </c>
    </row>
    <row r="271" spans="1:2">
      <c r="A271" t="s">
        <v>11501</v>
      </c>
      <c r="B271">
        <v>1</v>
      </c>
    </row>
    <row r="272" spans="1:2">
      <c r="A272" t="s">
        <v>11509</v>
      </c>
      <c r="B272">
        <v>1</v>
      </c>
    </row>
    <row r="273" spans="1:2">
      <c r="A273" t="s">
        <v>4996</v>
      </c>
      <c r="B273">
        <v>1</v>
      </c>
    </row>
    <row r="274" spans="1:2">
      <c r="A274" t="s">
        <v>12753</v>
      </c>
      <c r="B274">
        <v>1</v>
      </c>
    </row>
    <row r="275" spans="1:2">
      <c r="A275" t="s">
        <v>7328</v>
      </c>
      <c r="B275">
        <v>1</v>
      </c>
    </row>
    <row r="276" spans="1:2">
      <c r="A276" t="s">
        <v>12749</v>
      </c>
      <c r="B276">
        <v>1</v>
      </c>
    </row>
    <row r="277" spans="1:2">
      <c r="A277" t="s">
        <v>16099</v>
      </c>
      <c r="B277">
        <v>1</v>
      </c>
    </row>
    <row r="278" spans="1:2">
      <c r="A278" t="s">
        <v>11518</v>
      </c>
      <c r="B278">
        <v>1</v>
      </c>
    </row>
    <row r="279" spans="1:2">
      <c r="A279" t="s">
        <v>11076</v>
      </c>
      <c r="B279">
        <v>1</v>
      </c>
    </row>
    <row r="280" spans="1:2">
      <c r="A280" t="s">
        <v>14259</v>
      </c>
      <c r="B280">
        <v>1</v>
      </c>
    </row>
    <row r="281" spans="1:2">
      <c r="A281" t="s">
        <v>6023</v>
      </c>
      <c r="B281">
        <v>1</v>
      </c>
    </row>
    <row r="282" spans="1:2">
      <c r="A282" t="s">
        <v>16448</v>
      </c>
      <c r="B282">
        <v>1</v>
      </c>
    </row>
    <row r="283" spans="1:2">
      <c r="A283" t="s">
        <v>3610</v>
      </c>
      <c r="B283">
        <v>1</v>
      </c>
    </row>
    <row r="284" spans="1:2">
      <c r="A284" t="s">
        <v>3635</v>
      </c>
      <c r="B284">
        <v>1</v>
      </c>
    </row>
    <row r="285" spans="1:2">
      <c r="A285" t="s">
        <v>11221</v>
      </c>
      <c r="B285">
        <v>1</v>
      </c>
    </row>
    <row r="286" spans="1:2">
      <c r="A286" t="s">
        <v>3558</v>
      </c>
      <c r="B286">
        <v>1</v>
      </c>
    </row>
    <row r="287" spans="1:2">
      <c r="A287" t="s">
        <v>16675</v>
      </c>
      <c r="B287">
        <v>1</v>
      </c>
    </row>
    <row r="288" spans="1:2">
      <c r="A288" t="s">
        <v>14260</v>
      </c>
      <c r="B288">
        <v>1</v>
      </c>
    </row>
    <row r="289" spans="1:2">
      <c r="A289" t="s">
        <v>11498</v>
      </c>
      <c r="B289">
        <v>1</v>
      </c>
    </row>
    <row r="290" spans="1:2">
      <c r="A290" t="s">
        <v>12987</v>
      </c>
      <c r="B290">
        <v>1</v>
      </c>
    </row>
    <row r="291" spans="1:2">
      <c r="A291" t="s">
        <v>11511</v>
      </c>
      <c r="B291">
        <v>1</v>
      </c>
    </row>
    <row r="292" spans="1:2">
      <c r="A292" t="s">
        <v>11487</v>
      </c>
      <c r="B292">
        <v>1</v>
      </c>
    </row>
    <row r="293" spans="1:2">
      <c r="A293" t="s">
        <v>7005</v>
      </c>
      <c r="B293">
        <v>1</v>
      </c>
    </row>
    <row r="294" spans="1:2">
      <c r="A294" t="s">
        <v>16676</v>
      </c>
      <c r="B294">
        <v>1</v>
      </c>
    </row>
    <row r="295" spans="1:2">
      <c r="A295" t="s">
        <v>7066</v>
      </c>
      <c r="B295">
        <v>1</v>
      </c>
    </row>
    <row r="296" spans="1:2">
      <c r="A296" t="s">
        <v>706</v>
      </c>
      <c r="B296">
        <v>1</v>
      </c>
    </row>
    <row r="297" spans="1:2">
      <c r="A297" t="s">
        <v>13424</v>
      </c>
      <c r="B297">
        <v>1</v>
      </c>
    </row>
    <row r="298" spans="1:2">
      <c r="A298" t="s">
        <v>6890</v>
      </c>
      <c r="B298">
        <v>1</v>
      </c>
    </row>
    <row r="299" spans="1:2">
      <c r="A299" t="s">
        <v>14347</v>
      </c>
      <c r="B299">
        <v>1</v>
      </c>
    </row>
    <row r="300" spans="1:2">
      <c r="A300" t="s">
        <v>3611</v>
      </c>
      <c r="B300">
        <v>1</v>
      </c>
    </row>
    <row r="301" spans="1:2">
      <c r="A301" t="s">
        <v>11227</v>
      </c>
      <c r="B301">
        <v>1</v>
      </c>
    </row>
    <row r="302" spans="1:2">
      <c r="A302" t="s">
        <v>7004</v>
      </c>
      <c r="B302">
        <v>1</v>
      </c>
    </row>
    <row r="303" spans="1:2">
      <c r="A303" t="s">
        <v>7067</v>
      </c>
      <c r="B303">
        <v>1</v>
      </c>
    </row>
    <row r="304" spans="1:2">
      <c r="A304" t="s">
        <v>7038</v>
      </c>
      <c r="B304">
        <v>1</v>
      </c>
    </row>
    <row r="305" spans="1:2">
      <c r="A305" t="s">
        <v>5347</v>
      </c>
      <c r="B305">
        <v>1</v>
      </c>
    </row>
    <row r="306" spans="1:2">
      <c r="A306" t="s">
        <v>3929</v>
      </c>
      <c r="B306">
        <v>1</v>
      </c>
    </row>
    <row r="307" spans="1:2">
      <c r="A307" t="s">
        <v>4531</v>
      </c>
      <c r="B307">
        <v>1</v>
      </c>
    </row>
    <row r="308" spans="1:2">
      <c r="A308" t="s">
        <v>272</v>
      </c>
      <c r="B308">
        <v>1</v>
      </c>
    </row>
    <row r="309" spans="1:2">
      <c r="A309" t="s">
        <v>5094</v>
      </c>
      <c r="B309">
        <v>1</v>
      </c>
    </row>
    <row r="310" spans="1:2">
      <c r="A310" t="s">
        <v>343</v>
      </c>
      <c r="B310">
        <v>1</v>
      </c>
    </row>
    <row r="311" spans="1:2">
      <c r="A311" t="s">
        <v>432</v>
      </c>
      <c r="B311">
        <v>1</v>
      </c>
    </row>
    <row r="312" spans="1:2">
      <c r="A312" t="s">
        <v>2718</v>
      </c>
      <c r="B312">
        <v>1</v>
      </c>
    </row>
    <row r="313" spans="1:2">
      <c r="A313" t="s">
        <v>13842</v>
      </c>
      <c r="B313">
        <v>1</v>
      </c>
    </row>
    <row r="314" spans="1:2">
      <c r="A314" t="s">
        <v>13425</v>
      </c>
      <c r="B314">
        <v>1</v>
      </c>
    </row>
    <row r="315" spans="1:2">
      <c r="A315" t="s">
        <v>4237</v>
      </c>
      <c r="B315">
        <v>1</v>
      </c>
    </row>
    <row r="316" spans="1:2">
      <c r="A316" t="s">
        <v>3671</v>
      </c>
      <c r="B316">
        <v>1</v>
      </c>
    </row>
    <row r="317" spans="1:2">
      <c r="A317" t="s">
        <v>12381</v>
      </c>
      <c r="B317">
        <v>1</v>
      </c>
    </row>
    <row r="318" spans="1:2">
      <c r="A318" t="s">
        <v>2722</v>
      </c>
      <c r="B318">
        <v>1</v>
      </c>
    </row>
    <row r="319" spans="1:2">
      <c r="A319" t="s">
        <v>2183</v>
      </c>
      <c r="B319">
        <v>1</v>
      </c>
    </row>
    <row r="320" spans="1:2">
      <c r="A320" t="s">
        <v>2888</v>
      </c>
      <c r="B320">
        <v>1</v>
      </c>
    </row>
    <row r="321" spans="1:2">
      <c r="A321" t="s">
        <v>3665</v>
      </c>
      <c r="B321">
        <v>1</v>
      </c>
    </row>
    <row r="322" spans="1:2">
      <c r="A322" t="s">
        <v>3613</v>
      </c>
      <c r="B322">
        <v>1</v>
      </c>
    </row>
    <row r="323" spans="1:2">
      <c r="A323" t="s">
        <v>12385</v>
      </c>
      <c r="B323">
        <v>1</v>
      </c>
    </row>
    <row r="324" spans="1:2">
      <c r="A324" t="s">
        <v>6834</v>
      </c>
      <c r="B324">
        <v>1</v>
      </c>
    </row>
    <row r="325" spans="1:2">
      <c r="A325" t="s">
        <v>16066</v>
      </c>
      <c r="B325">
        <v>1</v>
      </c>
    </row>
    <row r="326" spans="1:2">
      <c r="A326" t="s">
        <v>16677</v>
      </c>
      <c r="B326">
        <v>1</v>
      </c>
    </row>
    <row r="327" spans="1:2">
      <c r="A327" t="s">
        <v>6473</v>
      </c>
      <c r="B327">
        <v>1</v>
      </c>
    </row>
    <row r="328" spans="1:2">
      <c r="A328" t="s">
        <v>16678</v>
      </c>
      <c r="B328">
        <v>1</v>
      </c>
    </row>
    <row r="329" spans="1:2">
      <c r="A329" t="s">
        <v>15800</v>
      </c>
      <c r="B329">
        <v>1</v>
      </c>
    </row>
    <row r="330" spans="1:2">
      <c r="A330" t="s">
        <v>4829</v>
      </c>
      <c r="B330">
        <v>1</v>
      </c>
    </row>
    <row r="331" spans="1:2">
      <c r="A331" t="s">
        <v>5357</v>
      </c>
      <c r="B331">
        <v>1</v>
      </c>
    </row>
    <row r="332" spans="1:2">
      <c r="A332" t="s">
        <v>15798</v>
      </c>
      <c r="B332">
        <v>1</v>
      </c>
    </row>
    <row r="333" spans="1:2">
      <c r="A333" t="s">
        <v>3950</v>
      </c>
      <c r="B333">
        <v>1</v>
      </c>
    </row>
    <row r="334" spans="1:2">
      <c r="A334" t="s">
        <v>3758</v>
      </c>
      <c r="B334">
        <v>1</v>
      </c>
    </row>
    <row r="335" spans="1:2">
      <c r="A335" t="s">
        <v>11492</v>
      </c>
      <c r="B335">
        <v>1</v>
      </c>
    </row>
    <row r="336" spans="1:2">
      <c r="A336" t="s">
        <v>11246</v>
      </c>
      <c r="B336">
        <v>1</v>
      </c>
    </row>
    <row r="337" spans="1:2">
      <c r="A337" t="s">
        <v>15106</v>
      </c>
      <c r="B337">
        <v>1</v>
      </c>
    </row>
    <row r="338" spans="1:2">
      <c r="A338" t="s">
        <v>13854</v>
      </c>
      <c r="B338">
        <v>1</v>
      </c>
    </row>
    <row r="339" spans="1:2">
      <c r="A339" t="s">
        <v>5459</v>
      </c>
      <c r="B339">
        <v>1</v>
      </c>
    </row>
    <row r="340" spans="1:2">
      <c r="A340" t="s">
        <v>11490</v>
      </c>
      <c r="B340">
        <v>1</v>
      </c>
    </row>
    <row r="341" spans="1:2">
      <c r="A341" t="s">
        <v>16679</v>
      </c>
      <c r="B341">
        <v>1</v>
      </c>
    </row>
    <row r="342" spans="1:2">
      <c r="A342" t="s">
        <v>11239</v>
      </c>
      <c r="B342">
        <v>1</v>
      </c>
    </row>
    <row r="343" spans="1:2">
      <c r="A343" t="s">
        <v>14262</v>
      </c>
      <c r="B343">
        <v>1</v>
      </c>
    </row>
    <row r="344" spans="1:2">
      <c r="A344" t="s">
        <v>11235</v>
      </c>
      <c r="B344">
        <v>1</v>
      </c>
    </row>
    <row r="345" spans="1:2">
      <c r="A345" t="s">
        <v>6907</v>
      </c>
      <c r="B345">
        <v>1</v>
      </c>
    </row>
    <row r="346" spans="1:2">
      <c r="A346" t="s">
        <v>11242</v>
      </c>
      <c r="B346">
        <v>1</v>
      </c>
    </row>
    <row r="347" spans="1:2">
      <c r="A347" t="s">
        <v>16418</v>
      </c>
      <c r="B347">
        <v>1</v>
      </c>
    </row>
    <row r="348" spans="1:2">
      <c r="A348" t="s">
        <v>16098</v>
      </c>
      <c r="B348">
        <v>1</v>
      </c>
    </row>
    <row r="349" spans="1:2">
      <c r="A349" t="s">
        <v>11214</v>
      </c>
      <c r="B349">
        <v>1</v>
      </c>
    </row>
    <row r="350" spans="1:2">
      <c r="A350" t="s">
        <v>11277</v>
      </c>
      <c r="B350">
        <v>1</v>
      </c>
    </row>
    <row r="351" spans="1:2">
      <c r="A351" t="s">
        <v>11919</v>
      </c>
      <c r="B351">
        <v>1</v>
      </c>
    </row>
    <row r="352" spans="1:2">
      <c r="A352" t="s">
        <v>4212</v>
      </c>
      <c r="B352">
        <v>1</v>
      </c>
    </row>
    <row r="353" spans="1:2">
      <c r="A353" t="s">
        <v>6572</v>
      </c>
      <c r="B353">
        <v>1</v>
      </c>
    </row>
    <row r="354" spans="1:2">
      <c r="A354" t="s">
        <v>2840</v>
      </c>
      <c r="B354">
        <v>1</v>
      </c>
    </row>
    <row r="355" spans="1:2">
      <c r="A355" t="s">
        <v>16440</v>
      </c>
      <c r="B355">
        <v>1</v>
      </c>
    </row>
    <row r="356" spans="1:2">
      <c r="A356" t="s">
        <v>5966</v>
      </c>
      <c r="B356">
        <v>1</v>
      </c>
    </row>
    <row r="357" spans="1:2">
      <c r="A357" t="s">
        <v>1415</v>
      </c>
      <c r="B357">
        <v>1</v>
      </c>
    </row>
    <row r="358" spans="1:2">
      <c r="A358" t="s">
        <v>11469</v>
      </c>
      <c r="B358">
        <v>1</v>
      </c>
    </row>
    <row r="359" spans="1:2">
      <c r="A359" t="s">
        <v>16435</v>
      </c>
      <c r="B359">
        <v>1</v>
      </c>
    </row>
    <row r="360" spans="1:2">
      <c r="A360" t="s">
        <v>3683</v>
      </c>
      <c r="B360">
        <v>1</v>
      </c>
    </row>
    <row r="361" spans="1:2">
      <c r="A361" t="s">
        <v>11461</v>
      </c>
      <c r="B361">
        <v>1</v>
      </c>
    </row>
    <row r="362" spans="1:2">
      <c r="A362" t="s">
        <v>1660</v>
      </c>
      <c r="B362">
        <v>1</v>
      </c>
    </row>
    <row r="363" spans="1:2">
      <c r="A363" t="s">
        <v>1702</v>
      </c>
      <c r="B363">
        <v>1</v>
      </c>
    </row>
    <row r="364" spans="1:2">
      <c r="A364" t="s">
        <v>12752</v>
      </c>
      <c r="B364">
        <v>1</v>
      </c>
    </row>
    <row r="365" spans="1:2">
      <c r="A365" t="s">
        <v>6912</v>
      </c>
      <c r="B365">
        <v>1</v>
      </c>
    </row>
    <row r="366" spans="1:2">
      <c r="A366" t="s">
        <v>5704</v>
      </c>
      <c r="B366">
        <v>1</v>
      </c>
    </row>
    <row r="367" spans="1:2">
      <c r="A367" t="s">
        <v>12764</v>
      </c>
      <c r="B367">
        <v>1</v>
      </c>
    </row>
    <row r="368" spans="1:2">
      <c r="A368" t="s">
        <v>14263</v>
      </c>
      <c r="B368">
        <v>1</v>
      </c>
    </row>
    <row r="369" spans="1:2">
      <c r="A369" t="s">
        <v>2616</v>
      </c>
      <c r="B369">
        <v>1</v>
      </c>
    </row>
    <row r="370" spans="1:2">
      <c r="A370" t="s">
        <v>13852</v>
      </c>
      <c r="B370">
        <v>1</v>
      </c>
    </row>
    <row r="371" spans="1:2">
      <c r="A371" t="s">
        <v>3935</v>
      </c>
      <c r="B371">
        <v>1</v>
      </c>
    </row>
    <row r="372" spans="1:2">
      <c r="A372" t="s">
        <v>6599</v>
      </c>
      <c r="B372">
        <v>1</v>
      </c>
    </row>
    <row r="373" spans="1:2">
      <c r="A373" t="s">
        <v>131</v>
      </c>
      <c r="B373">
        <v>1</v>
      </c>
    </row>
    <row r="374" spans="1:2">
      <c r="A374" t="s">
        <v>16680</v>
      </c>
      <c r="B374">
        <v>1</v>
      </c>
    </row>
    <row r="375" spans="1:2">
      <c r="A375" t="s">
        <v>16681</v>
      </c>
      <c r="B375">
        <v>1</v>
      </c>
    </row>
    <row r="376" spans="1:2">
      <c r="A376" t="s">
        <v>16682</v>
      </c>
      <c r="B376">
        <v>1</v>
      </c>
    </row>
    <row r="377" spans="1:2">
      <c r="A377" t="s">
        <v>11491</v>
      </c>
      <c r="B377">
        <v>1</v>
      </c>
    </row>
    <row r="378" spans="1:2">
      <c r="A378" t="s">
        <v>11488</v>
      </c>
      <c r="B378">
        <v>1</v>
      </c>
    </row>
    <row r="379" spans="1:2">
      <c r="A379" t="s">
        <v>1845</v>
      </c>
      <c r="B379">
        <v>1</v>
      </c>
    </row>
    <row r="380" spans="1:2">
      <c r="A380" t="s">
        <v>12850</v>
      </c>
      <c r="B380">
        <v>1</v>
      </c>
    </row>
    <row r="381" spans="1:2">
      <c r="A381" t="s">
        <v>14265</v>
      </c>
      <c r="B381">
        <v>1</v>
      </c>
    </row>
    <row r="382" spans="1:2">
      <c r="A382" t="s">
        <v>4511</v>
      </c>
      <c r="B382">
        <v>1</v>
      </c>
    </row>
    <row r="383" spans="1:2">
      <c r="A383" t="s">
        <v>5352</v>
      </c>
      <c r="B383">
        <v>1</v>
      </c>
    </row>
    <row r="384" spans="1:2">
      <c r="A384" t="s">
        <v>6676</v>
      </c>
      <c r="B384">
        <v>1</v>
      </c>
    </row>
    <row r="385" spans="1:2">
      <c r="A385" t="s">
        <v>12610</v>
      </c>
      <c r="B385">
        <v>1</v>
      </c>
    </row>
    <row r="386" spans="1:2">
      <c r="A386" t="s">
        <v>14247</v>
      </c>
      <c r="B386">
        <v>1</v>
      </c>
    </row>
    <row r="387" spans="1:2">
      <c r="A387" t="s">
        <v>14249</v>
      </c>
      <c r="B387">
        <v>1</v>
      </c>
    </row>
    <row r="388" spans="1:2">
      <c r="A388" t="s">
        <v>11195</v>
      </c>
      <c r="B388">
        <v>1</v>
      </c>
    </row>
    <row r="389" spans="1:2">
      <c r="A389" t="s">
        <v>14239</v>
      </c>
      <c r="B389">
        <v>1</v>
      </c>
    </row>
    <row r="390" spans="1:2">
      <c r="A390" t="s">
        <v>5296</v>
      </c>
      <c r="B390">
        <v>1</v>
      </c>
    </row>
    <row r="391" spans="1:2">
      <c r="A391" t="s">
        <v>14266</v>
      </c>
      <c r="B391">
        <v>1</v>
      </c>
    </row>
    <row r="392" spans="1:2">
      <c r="A392" t="s">
        <v>4203</v>
      </c>
      <c r="B392">
        <v>1</v>
      </c>
    </row>
    <row r="393" spans="1:2">
      <c r="A393" t="s">
        <v>4251</v>
      </c>
      <c r="B393">
        <v>1</v>
      </c>
    </row>
    <row r="394" spans="1:2">
      <c r="A394" t="s">
        <v>4197</v>
      </c>
      <c r="B394">
        <v>1</v>
      </c>
    </row>
    <row r="395" spans="1:2">
      <c r="A395" t="s">
        <v>5809</v>
      </c>
      <c r="B395">
        <v>1</v>
      </c>
    </row>
    <row r="396" spans="1:2">
      <c r="A396" t="s">
        <v>11231</v>
      </c>
      <c r="B396">
        <v>1</v>
      </c>
    </row>
    <row r="397" spans="1:2">
      <c r="A397" t="s">
        <v>11266</v>
      </c>
      <c r="B397">
        <v>1</v>
      </c>
    </row>
    <row r="398" spans="1:2">
      <c r="A398" t="s">
        <v>212</v>
      </c>
      <c r="B398">
        <v>1</v>
      </c>
    </row>
    <row r="399" spans="1:2">
      <c r="A399" t="s">
        <v>16683</v>
      </c>
      <c r="B399">
        <v>1</v>
      </c>
    </row>
    <row r="400" spans="1:2">
      <c r="A400" t="s">
        <v>16</v>
      </c>
      <c r="B400">
        <v>1</v>
      </c>
    </row>
    <row r="401" spans="1:2">
      <c r="A401" t="s">
        <v>12124</v>
      </c>
      <c r="B401">
        <v>1</v>
      </c>
    </row>
    <row r="402" spans="1:2">
      <c r="A402" t="s">
        <v>614</v>
      </c>
      <c r="B402">
        <v>1</v>
      </c>
    </row>
    <row r="403" spans="1:2">
      <c r="A403" t="s">
        <v>627</v>
      </c>
      <c r="B403">
        <v>1</v>
      </c>
    </row>
    <row r="404" spans="1:2">
      <c r="A404" t="s">
        <v>6585</v>
      </c>
      <c r="B404">
        <v>1</v>
      </c>
    </row>
    <row r="405" spans="1:2">
      <c r="A405" t="s">
        <v>13426</v>
      </c>
      <c r="B405">
        <v>1</v>
      </c>
    </row>
    <row r="406" spans="1:2">
      <c r="A406" t="s">
        <v>12852</v>
      </c>
      <c r="B406">
        <v>1</v>
      </c>
    </row>
    <row r="407" spans="1:2">
      <c r="A407" t="s">
        <v>14349</v>
      </c>
      <c r="B407">
        <v>1</v>
      </c>
    </row>
    <row r="408" spans="1:2">
      <c r="A408" t="s">
        <v>5519</v>
      </c>
      <c r="B408">
        <v>1</v>
      </c>
    </row>
    <row r="409" spans="1:2">
      <c r="A409" t="s">
        <v>13187</v>
      </c>
      <c r="B409">
        <v>1</v>
      </c>
    </row>
    <row r="410" spans="1:2">
      <c r="A410" t="s">
        <v>11918</v>
      </c>
      <c r="B410">
        <v>1</v>
      </c>
    </row>
    <row r="411" spans="1:2">
      <c r="A411" t="s">
        <v>1663</v>
      </c>
      <c r="B411">
        <v>1</v>
      </c>
    </row>
    <row r="412" spans="1:2">
      <c r="A412" t="s">
        <v>1344</v>
      </c>
      <c r="B412">
        <v>1</v>
      </c>
    </row>
    <row r="413" spans="1:2">
      <c r="A413" t="s">
        <v>4972</v>
      </c>
      <c r="B413">
        <v>1</v>
      </c>
    </row>
    <row r="414" spans="1:2">
      <c r="A414" t="s">
        <v>5249</v>
      </c>
      <c r="B414">
        <v>1</v>
      </c>
    </row>
    <row r="415" spans="1:2">
      <c r="A415" t="s">
        <v>14245</v>
      </c>
      <c r="B415">
        <v>1</v>
      </c>
    </row>
    <row r="416" spans="1:2">
      <c r="A416" t="s">
        <v>5213</v>
      </c>
      <c r="B416">
        <v>1</v>
      </c>
    </row>
    <row r="417" spans="1:2">
      <c r="A417" t="s">
        <v>16684</v>
      </c>
      <c r="B417">
        <v>1</v>
      </c>
    </row>
    <row r="418" spans="1:2">
      <c r="A418" t="s">
        <v>5862</v>
      </c>
      <c r="B418">
        <v>1</v>
      </c>
    </row>
    <row r="419" spans="1:2">
      <c r="A419" t="s">
        <v>848</v>
      </c>
      <c r="B419">
        <v>1</v>
      </c>
    </row>
    <row r="420" spans="1:2">
      <c r="A420" t="s">
        <v>1204</v>
      </c>
      <c r="B420">
        <v>1</v>
      </c>
    </row>
    <row r="421" spans="1:2">
      <c r="A421" t="s">
        <v>3737</v>
      </c>
      <c r="B421">
        <v>1</v>
      </c>
    </row>
    <row r="422" spans="1:2">
      <c r="A422" t="s">
        <v>13945</v>
      </c>
      <c r="B422">
        <v>1</v>
      </c>
    </row>
    <row r="423" spans="1:2">
      <c r="A423" t="s">
        <v>16685</v>
      </c>
      <c r="B423">
        <v>1</v>
      </c>
    </row>
    <row r="424" spans="1:2">
      <c r="A424" t="s">
        <v>16686</v>
      </c>
      <c r="B424">
        <v>1</v>
      </c>
    </row>
    <row r="425" spans="1:2">
      <c r="A425" t="s">
        <v>16687</v>
      </c>
      <c r="B425">
        <v>1</v>
      </c>
    </row>
    <row r="426" spans="1:2">
      <c r="A426" t="s">
        <v>16688</v>
      </c>
      <c r="B426">
        <v>1</v>
      </c>
    </row>
    <row r="427" spans="1:2">
      <c r="A427" t="s">
        <v>3948</v>
      </c>
      <c r="B427">
        <v>1</v>
      </c>
    </row>
    <row r="428" spans="1:2">
      <c r="A428" t="s">
        <v>3566</v>
      </c>
      <c r="B428">
        <v>1</v>
      </c>
    </row>
    <row r="429" spans="1:2">
      <c r="A429" t="s">
        <v>13856</v>
      </c>
      <c r="B429">
        <v>1</v>
      </c>
    </row>
    <row r="430" spans="1:2">
      <c r="A430" t="s">
        <v>11468</v>
      </c>
      <c r="B430">
        <v>1</v>
      </c>
    </row>
    <row r="431" spans="1:2">
      <c r="A431" t="s">
        <v>329</v>
      </c>
      <c r="B431">
        <v>1</v>
      </c>
    </row>
    <row r="432" spans="1:2">
      <c r="A432" t="s">
        <v>14268</v>
      </c>
      <c r="B432">
        <v>1</v>
      </c>
    </row>
    <row r="433" spans="1:2">
      <c r="A433" t="s">
        <v>5397</v>
      </c>
      <c r="B433">
        <v>1</v>
      </c>
    </row>
    <row r="434" spans="1:2">
      <c r="A434" t="s">
        <v>14270</v>
      </c>
      <c r="B434">
        <v>1</v>
      </c>
    </row>
    <row r="435" spans="1:2">
      <c r="A435" t="s">
        <v>5449</v>
      </c>
      <c r="B435">
        <v>1</v>
      </c>
    </row>
    <row r="436" spans="1:2">
      <c r="A436" t="s">
        <v>14269</v>
      </c>
      <c r="B436">
        <v>1</v>
      </c>
    </row>
    <row r="437" spans="1:2">
      <c r="A437" t="s">
        <v>1888</v>
      </c>
      <c r="B437">
        <v>1</v>
      </c>
    </row>
    <row r="438" spans="1:2">
      <c r="A438" t="s">
        <v>16689</v>
      </c>
      <c r="B438">
        <v>1</v>
      </c>
    </row>
    <row r="439" spans="1:2">
      <c r="A439" t="s">
        <v>11758</v>
      </c>
      <c r="B439">
        <v>1</v>
      </c>
    </row>
    <row r="440" spans="1:2">
      <c r="A440" t="s">
        <v>12741</v>
      </c>
      <c r="B440">
        <v>1</v>
      </c>
    </row>
    <row r="441" spans="1:2">
      <c r="A441" t="s">
        <v>746</v>
      </c>
      <c r="B441">
        <v>1</v>
      </c>
    </row>
    <row r="442" spans="1:2">
      <c r="A442" t="s">
        <v>4233</v>
      </c>
      <c r="B442">
        <v>1</v>
      </c>
    </row>
    <row r="443" spans="1:2">
      <c r="A443" t="s">
        <v>5236</v>
      </c>
      <c r="B443">
        <v>1</v>
      </c>
    </row>
    <row r="444" spans="1:2">
      <c r="A444" t="s">
        <v>7103</v>
      </c>
      <c r="B444">
        <v>1</v>
      </c>
    </row>
    <row r="445" spans="1:2">
      <c r="A445" t="s">
        <v>12317</v>
      </c>
      <c r="B445">
        <v>1</v>
      </c>
    </row>
    <row r="446" spans="1:2">
      <c r="A446" t="s">
        <v>13186</v>
      </c>
      <c r="B446">
        <v>1</v>
      </c>
    </row>
    <row r="447" spans="1:2">
      <c r="A447" t="s">
        <v>4218</v>
      </c>
      <c r="B447">
        <v>1</v>
      </c>
    </row>
    <row r="448" spans="1:2">
      <c r="A448" t="s">
        <v>5363</v>
      </c>
      <c r="B448">
        <v>1</v>
      </c>
    </row>
    <row r="449" spans="1:2">
      <c r="A449" t="s">
        <v>1239</v>
      </c>
      <c r="B449">
        <v>1</v>
      </c>
    </row>
    <row r="450" spans="1:2">
      <c r="A450" t="s">
        <v>3578</v>
      </c>
      <c r="B450">
        <v>1</v>
      </c>
    </row>
    <row r="451" spans="1:2">
      <c r="A451" t="s">
        <v>4886</v>
      </c>
      <c r="B451">
        <v>1</v>
      </c>
    </row>
    <row r="452" spans="1:2">
      <c r="A452" t="s">
        <v>11225</v>
      </c>
      <c r="B452">
        <v>1</v>
      </c>
    </row>
    <row r="453" spans="1:2">
      <c r="A453" t="s">
        <v>2931</v>
      </c>
      <c r="B453">
        <v>1</v>
      </c>
    </row>
    <row r="454" spans="1:2">
      <c r="A454" t="s">
        <v>1010</v>
      </c>
      <c r="B454">
        <v>1</v>
      </c>
    </row>
    <row r="455" spans="1:2">
      <c r="A455" t="s">
        <v>11223</v>
      </c>
      <c r="B455">
        <v>1</v>
      </c>
    </row>
    <row r="456" spans="1:2">
      <c r="A456" t="s">
        <v>1150</v>
      </c>
      <c r="B456">
        <v>1</v>
      </c>
    </row>
    <row r="457" spans="1:2">
      <c r="A457" t="s">
        <v>5468</v>
      </c>
      <c r="B457">
        <v>1</v>
      </c>
    </row>
    <row r="458" spans="1:2">
      <c r="A458" t="s">
        <v>11273</v>
      </c>
      <c r="B458">
        <v>1</v>
      </c>
    </row>
    <row r="459" spans="1:2">
      <c r="A459" t="s">
        <v>5914</v>
      </c>
      <c r="B459">
        <v>1</v>
      </c>
    </row>
    <row r="460" spans="1:2">
      <c r="A460" t="s">
        <v>5176</v>
      </c>
      <c r="B460">
        <v>1</v>
      </c>
    </row>
    <row r="461" spans="1:2">
      <c r="A461" t="s">
        <v>276</v>
      </c>
      <c r="B461">
        <v>1</v>
      </c>
    </row>
    <row r="462" spans="1:2">
      <c r="A462" t="s">
        <v>13947</v>
      </c>
      <c r="B462">
        <v>1</v>
      </c>
    </row>
    <row r="463" spans="1:2">
      <c r="A463" t="s">
        <v>6338</v>
      </c>
      <c r="B463">
        <v>1</v>
      </c>
    </row>
    <row r="464" spans="1:2">
      <c r="A464" t="s">
        <v>686</v>
      </c>
      <c r="B464">
        <v>1</v>
      </c>
    </row>
    <row r="465" spans="1:2">
      <c r="A465" t="s">
        <v>6198</v>
      </c>
      <c r="B465">
        <v>1</v>
      </c>
    </row>
    <row r="466" spans="1:2">
      <c r="A466" t="s">
        <v>13598</v>
      </c>
      <c r="B466">
        <v>1</v>
      </c>
    </row>
    <row r="467" spans="1:2">
      <c r="A467" t="s">
        <v>128</v>
      </c>
      <c r="B467">
        <v>1</v>
      </c>
    </row>
    <row r="468" spans="1:2">
      <c r="A468" t="s">
        <v>13855</v>
      </c>
      <c r="B468">
        <v>1</v>
      </c>
    </row>
    <row r="469" spans="1:2">
      <c r="A469" t="s">
        <v>16690</v>
      </c>
      <c r="B469">
        <v>1</v>
      </c>
    </row>
    <row r="470" spans="1:2">
      <c r="A470" t="s">
        <v>16691</v>
      </c>
      <c r="B470">
        <v>1</v>
      </c>
    </row>
    <row r="471" spans="1:2">
      <c r="A471" t="s">
        <v>14244</v>
      </c>
      <c r="B471">
        <v>1</v>
      </c>
    </row>
    <row r="472" spans="1:2">
      <c r="A472" t="s">
        <v>6120</v>
      </c>
      <c r="B472">
        <v>1</v>
      </c>
    </row>
    <row r="473" spans="1:2">
      <c r="A473" t="s">
        <v>11243</v>
      </c>
      <c r="B473">
        <v>1</v>
      </c>
    </row>
    <row r="474" spans="1:2">
      <c r="A474" t="s">
        <v>11251</v>
      </c>
      <c r="B474">
        <v>1</v>
      </c>
    </row>
    <row r="475" spans="1:2">
      <c r="A475" t="s">
        <v>11218</v>
      </c>
      <c r="B475">
        <v>1</v>
      </c>
    </row>
    <row r="476" spans="1:2">
      <c r="A476" t="s">
        <v>1512</v>
      </c>
      <c r="B476">
        <v>1</v>
      </c>
    </row>
    <row r="477" spans="1:2">
      <c r="A477" t="s">
        <v>5452</v>
      </c>
      <c r="B477">
        <v>1</v>
      </c>
    </row>
    <row r="478" spans="1:2">
      <c r="A478" t="s">
        <v>5408</v>
      </c>
      <c r="B478">
        <v>1</v>
      </c>
    </row>
    <row r="479" spans="1:2">
      <c r="A479" t="s">
        <v>5527</v>
      </c>
      <c r="B479">
        <v>1</v>
      </c>
    </row>
    <row r="480" spans="1:2">
      <c r="A480" t="s">
        <v>16692</v>
      </c>
      <c r="B480">
        <v>1</v>
      </c>
    </row>
    <row r="481" spans="1:2">
      <c r="A481" t="s">
        <v>16693</v>
      </c>
      <c r="B481">
        <v>1</v>
      </c>
    </row>
    <row r="482" spans="1:2">
      <c r="A482" t="s">
        <v>14271</v>
      </c>
      <c r="B482">
        <v>1</v>
      </c>
    </row>
    <row r="483" spans="1:2">
      <c r="A483" t="s">
        <v>12755</v>
      </c>
      <c r="B483">
        <v>1</v>
      </c>
    </row>
    <row r="484" spans="1:2">
      <c r="A484" t="s">
        <v>1842</v>
      </c>
      <c r="B484">
        <v>1</v>
      </c>
    </row>
    <row r="485" spans="1:2">
      <c r="A485" t="s">
        <v>3704</v>
      </c>
      <c r="B485">
        <v>1</v>
      </c>
    </row>
    <row r="486" spans="1:2">
      <c r="A486" t="s">
        <v>12750</v>
      </c>
      <c r="B486">
        <v>1</v>
      </c>
    </row>
    <row r="487" spans="1:2">
      <c r="A487" t="s">
        <v>1306</v>
      </c>
      <c r="B487">
        <v>1</v>
      </c>
    </row>
    <row r="488" spans="1:2">
      <c r="A488" t="s">
        <v>552</v>
      </c>
      <c r="B488">
        <v>1</v>
      </c>
    </row>
    <row r="489" spans="1:2">
      <c r="A489" t="s">
        <v>2429</v>
      </c>
      <c r="B489">
        <v>1</v>
      </c>
    </row>
    <row r="490" spans="1:2">
      <c r="A490" t="s">
        <v>174</v>
      </c>
      <c r="B490">
        <v>1</v>
      </c>
    </row>
    <row r="491" spans="1:2">
      <c r="A491" t="s">
        <v>151</v>
      </c>
      <c r="B491">
        <v>1</v>
      </c>
    </row>
    <row r="492" spans="1:2">
      <c r="A492" t="s">
        <v>3581</v>
      </c>
      <c r="B492">
        <v>1</v>
      </c>
    </row>
    <row r="493" spans="1:2">
      <c r="A493" t="s">
        <v>4505</v>
      </c>
      <c r="B493">
        <v>1</v>
      </c>
    </row>
    <row r="494" spans="1:2">
      <c r="A494" t="s">
        <v>16694</v>
      </c>
      <c r="B494">
        <v>1</v>
      </c>
    </row>
    <row r="495" spans="1:2">
      <c r="A495" t="s">
        <v>11219</v>
      </c>
      <c r="B495">
        <v>1</v>
      </c>
    </row>
    <row r="496" spans="1:2">
      <c r="A496" t="s">
        <v>3959</v>
      </c>
      <c r="B496">
        <v>1</v>
      </c>
    </row>
    <row r="497" spans="1:2">
      <c r="A497" t="s">
        <v>3954</v>
      </c>
      <c r="B497">
        <v>1</v>
      </c>
    </row>
    <row r="498" spans="1:2">
      <c r="A498" t="s">
        <v>7523</v>
      </c>
      <c r="B498">
        <v>1</v>
      </c>
    </row>
    <row r="499" spans="1:2">
      <c r="A499" t="s">
        <v>3958</v>
      </c>
      <c r="B499">
        <v>1</v>
      </c>
    </row>
    <row r="500" spans="1:2">
      <c r="A500" t="s">
        <v>3922</v>
      </c>
      <c r="B500">
        <v>1</v>
      </c>
    </row>
    <row r="501" spans="1:2">
      <c r="B501">
        <v>1</v>
      </c>
    </row>
    <row r="502" spans="1:2">
      <c r="B502">
        <v>1</v>
      </c>
    </row>
    <row r="503" spans="1:2">
      <c r="B503">
        <v>1</v>
      </c>
    </row>
    <row r="504" spans="1:2">
      <c r="B504">
        <v>1</v>
      </c>
    </row>
    <row r="505" spans="1:2">
      <c r="B505">
        <v>1</v>
      </c>
    </row>
    <row r="506" spans="1:2">
      <c r="B506">
        <v>1</v>
      </c>
    </row>
    <row r="507" spans="1:2">
      <c r="B507">
        <v>1</v>
      </c>
    </row>
    <row r="508" spans="1:2">
      <c r="B508">
        <v>1</v>
      </c>
    </row>
    <row r="509" spans="1:2">
      <c r="B509">
        <v>1</v>
      </c>
    </row>
    <row r="510" spans="1:2">
      <c r="B510">
        <v>1</v>
      </c>
    </row>
    <row r="511" spans="1:2">
      <c r="B511">
        <v>1</v>
      </c>
    </row>
    <row r="512" spans="1:2">
      <c r="B512">
        <v>1</v>
      </c>
    </row>
    <row r="513" spans="2:2">
      <c r="B513">
        <v>1</v>
      </c>
    </row>
    <row r="514" spans="2:2">
      <c r="B514">
        <v>1</v>
      </c>
    </row>
    <row r="515" spans="2:2">
      <c r="B515">
        <v>1</v>
      </c>
    </row>
    <row r="516" spans="2:2">
      <c r="B516">
        <v>1</v>
      </c>
    </row>
    <row r="517" spans="2:2">
      <c r="B517">
        <v>1</v>
      </c>
    </row>
    <row r="518" spans="2:2">
      <c r="B518">
        <v>1</v>
      </c>
    </row>
    <row r="519" spans="2:2">
      <c r="B519">
        <v>1</v>
      </c>
    </row>
    <row r="520" spans="2:2">
      <c r="B520">
        <v>1</v>
      </c>
    </row>
    <row r="521" spans="2:2">
      <c r="B521">
        <v>1</v>
      </c>
    </row>
    <row r="522" spans="2:2">
      <c r="B522">
        <v>1</v>
      </c>
    </row>
    <row r="523" spans="2:2">
      <c r="B523">
        <v>1</v>
      </c>
    </row>
    <row r="524" spans="2:2">
      <c r="B524">
        <v>1</v>
      </c>
    </row>
    <row r="525" spans="2:2">
      <c r="B525">
        <v>1</v>
      </c>
    </row>
    <row r="526" spans="2:2">
      <c r="B526">
        <v>1</v>
      </c>
    </row>
    <row r="527" spans="2:2">
      <c r="B527">
        <v>1</v>
      </c>
    </row>
    <row r="528" spans="2:2">
      <c r="B528">
        <v>1</v>
      </c>
    </row>
    <row r="529" spans="2:2">
      <c r="B529">
        <v>1</v>
      </c>
    </row>
    <row r="530" spans="2:2">
      <c r="B530">
        <v>1</v>
      </c>
    </row>
    <row r="531" spans="2:2">
      <c r="B531">
        <v>1</v>
      </c>
    </row>
    <row r="532" spans="2:2">
      <c r="B532">
        <v>1</v>
      </c>
    </row>
    <row r="533" spans="2:2">
      <c r="B533">
        <v>1</v>
      </c>
    </row>
    <row r="534" spans="2:2">
      <c r="B534">
        <v>1</v>
      </c>
    </row>
    <row r="535" spans="2:2">
      <c r="B535">
        <v>1</v>
      </c>
    </row>
    <row r="536" spans="2:2">
      <c r="B536">
        <v>1</v>
      </c>
    </row>
    <row r="537" spans="2:2">
      <c r="B537">
        <v>1</v>
      </c>
    </row>
    <row r="538" spans="2:2">
      <c r="B538">
        <v>1</v>
      </c>
    </row>
    <row r="539" spans="2:2">
      <c r="B539">
        <v>1</v>
      </c>
    </row>
    <row r="540" spans="2:2">
      <c r="B540">
        <v>1</v>
      </c>
    </row>
    <row r="541" spans="2:2">
      <c r="B541">
        <v>1</v>
      </c>
    </row>
    <row r="542" spans="2:2">
      <c r="B542">
        <v>1</v>
      </c>
    </row>
    <row r="543" spans="2:2">
      <c r="B543">
        <v>1</v>
      </c>
    </row>
    <row r="544" spans="2:2">
      <c r="B544">
        <v>1</v>
      </c>
    </row>
    <row r="545" spans="2:2">
      <c r="B545">
        <v>1</v>
      </c>
    </row>
    <row r="546" spans="2:2">
      <c r="B546">
        <v>1</v>
      </c>
    </row>
    <row r="547" spans="2:2">
      <c r="B547">
        <v>1</v>
      </c>
    </row>
    <row r="548" spans="2:2">
      <c r="B548">
        <v>1</v>
      </c>
    </row>
    <row r="549" spans="2:2">
      <c r="B549">
        <v>1</v>
      </c>
    </row>
    <row r="550" spans="2:2">
      <c r="B550">
        <v>1</v>
      </c>
    </row>
    <row r="551" spans="2:2">
      <c r="B551">
        <v>1</v>
      </c>
    </row>
    <row r="552" spans="2:2">
      <c r="B552">
        <v>1</v>
      </c>
    </row>
    <row r="553" spans="2:2">
      <c r="B553">
        <v>1</v>
      </c>
    </row>
    <row r="554" spans="2:2">
      <c r="B554">
        <v>1</v>
      </c>
    </row>
    <row r="555" spans="2:2">
      <c r="B555">
        <v>1</v>
      </c>
    </row>
    <row r="556" spans="2:2">
      <c r="B556">
        <v>1</v>
      </c>
    </row>
    <row r="557" spans="2:2">
      <c r="B557">
        <v>1</v>
      </c>
    </row>
    <row r="558" spans="2:2">
      <c r="B558">
        <v>1</v>
      </c>
    </row>
    <row r="559" spans="2:2">
      <c r="B559">
        <v>1</v>
      </c>
    </row>
    <row r="560" spans="2:2">
      <c r="B560">
        <v>1</v>
      </c>
    </row>
    <row r="561" spans="2:2">
      <c r="B561">
        <v>1</v>
      </c>
    </row>
    <row r="562" spans="2:2">
      <c r="B562">
        <v>1</v>
      </c>
    </row>
    <row r="563" spans="2:2">
      <c r="B563">
        <v>1</v>
      </c>
    </row>
    <row r="564" spans="2:2">
      <c r="B564">
        <v>1</v>
      </c>
    </row>
    <row r="565" spans="2:2">
      <c r="B565">
        <v>1</v>
      </c>
    </row>
    <row r="566" spans="2:2">
      <c r="B566">
        <v>1</v>
      </c>
    </row>
    <row r="567" spans="2:2">
      <c r="B567">
        <v>1</v>
      </c>
    </row>
    <row r="568" spans="2:2">
      <c r="B568">
        <v>1</v>
      </c>
    </row>
    <row r="569" spans="2:2">
      <c r="B569">
        <v>1</v>
      </c>
    </row>
    <row r="570" spans="2:2">
      <c r="B570">
        <v>1</v>
      </c>
    </row>
    <row r="571" spans="2:2">
      <c r="B571">
        <v>1</v>
      </c>
    </row>
    <row r="572" spans="2:2">
      <c r="B572">
        <v>1</v>
      </c>
    </row>
    <row r="573" spans="2:2">
      <c r="B573">
        <v>1</v>
      </c>
    </row>
    <row r="574" spans="2:2">
      <c r="B574">
        <v>1</v>
      </c>
    </row>
    <row r="575" spans="2:2">
      <c r="B575">
        <v>1</v>
      </c>
    </row>
    <row r="576" spans="2:2">
      <c r="B576">
        <v>1</v>
      </c>
    </row>
    <row r="577" spans="2:2">
      <c r="B577">
        <v>1</v>
      </c>
    </row>
    <row r="578" spans="2:2">
      <c r="B578">
        <v>1</v>
      </c>
    </row>
    <row r="579" spans="2:2">
      <c r="B579">
        <v>1</v>
      </c>
    </row>
    <row r="580" spans="2:2">
      <c r="B580">
        <v>1</v>
      </c>
    </row>
    <row r="581" spans="2:2">
      <c r="B581">
        <v>1</v>
      </c>
    </row>
    <row r="582" spans="2:2">
      <c r="B582">
        <v>1</v>
      </c>
    </row>
    <row r="583" spans="2:2">
      <c r="B583">
        <v>1</v>
      </c>
    </row>
    <row r="584" spans="2:2">
      <c r="B584">
        <v>1</v>
      </c>
    </row>
    <row r="585" spans="2:2">
      <c r="B585">
        <v>1</v>
      </c>
    </row>
    <row r="586" spans="2:2">
      <c r="B586">
        <v>1</v>
      </c>
    </row>
    <row r="587" spans="2:2">
      <c r="B587">
        <v>1</v>
      </c>
    </row>
    <row r="588" spans="2:2">
      <c r="B588">
        <v>1</v>
      </c>
    </row>
    <row r="589" spans="2:2">
      <c r="B589">
        <v>1</v>
      </c>
    </row>
    <row r="590" spans="2:2">
      <c r="B590">
        <v>1</v>
      </c>
    </row>
    <row r="591" spans="2:2">
      <c r="B591">
        <v>1</v>
      </c>
    </row>
    <row r="592" spans="2:2">
      <c r="B592">
        <v>1</v>
      </c>
    </row>
    <row r="593" spans="2:2">
      <c r="B593">
        <v>1</v>
      </c>
    </row>
    <row r="594" spans="2:2">
      <c r="B594">
        <v>1</v>
      </c>
    </row>
    <row r="595" spans="2:2">
      <c r="B595">
        <v>1</v>
      </c>
    </row>
    <row r="596" spans="2:2">
      <c r="B596">
        <v>1</v>
      </c>
    </row>
    <row r="597" spans="2:2">
      <c r="B597">
        <v>1</v>
      </c>
    </row>
    <row r="598" spans="2:2">
      <c r="B598">
        <v>1</v>
      </c>
    </row>
    <row r="599" spans="2:2">
      <c r="B599">
        <v>1</v>
      </c>
    </row>
    <row r="600" spans="2:2">
      <c r="B600">
        <v>1</v>
      </c>
    </row>
    <row r="601" spans="2:2">
      <c r="B601">
        <v>1</v>
      </c>
    </row>
    <row r="602" spans="2:2">
      <c r="B602">
        <v>1</v>
      </c>
    </row>
    <row r="603" spans="2:2">
      <c r="B603">
        <v>1</v>
      </c>
    </row>
    <row r="604" spans="2:2">
      <c r="B604">
        <v>1</v>
      </c>
    </row>
    <row r="605" spans="2:2">
      <c r="B605">
        <v>1</v>
      </c>
    </row>
    <row r="606" spans="2:2">
      <c r="B606">
        <v>1</v>
      </c>
    </row>
    <row r="607" spans="2:2">
      <c r="B607">
        <v>1</v>
      </c>
    </row>
    <row r="608" spans="2:2">
      <c r="B608">
        <v>1</v>
      </c>
    </row>
    <row r="609" spans="2:2">
      <c r="B609">
        <v>1</v>
      </c>
    </row>
    <row r="610" spans="2:2">
      <c r="B610">
        <v>1</v>
      </c>
    </row>
    <row r="611" spans="2:2">
      <c r="B611">
        <v>1</v>
      </c>
    </row>
    <row r="612" spans="2:2">
      <c r="B612">
        <v>1</v>
      </c>
    </row>
    <row r="613" spans="2:2">
      <c r="B613">
        <v>1</v>
      </c>
    </row>
    <row r="614" spans="2:2">
      <c r="B614">
        <v>1</v>
      </c>
    </row>
    <row r="615" spans="2:2">
      <c r="B615">
        <v>1</v>
      </c>
    </row>
    <row r="616" spans="2:2">
      <c r="B616">
        <v>1</v>
      </c>
    </row>
    <row r="617" spans="2:2">
      <c r="B617">
        <v>1</v>
      </c>
    </row>
    <row r="618" spans="2:2">
      <c r="B618">
        <v>1</v>
      </c>
    </row>
    <row r="619" spans="2:2">
      <c r="B619">
        <v>1</v>
      </c>
    </row>
    <row r="620" spans="2:2">
      <c r="B620">
        <v>1</v>
      </c>
    </row>
    <row r="621" spans="2:2">
      <c r="B621">
        <v>1</v>
      </c>
    </row>
    <row r="622" spans="2:2">
      <c r="B622">
        <v>1</v>
      </c>
    </row>
    <row r="623" spans="2:2">
      <c r="B623">
        <v>1</v>
      </c>
    </row>
    <row r="624" spans="2:2">
      <c r="B624">
        <v>1</v>
      </c>
    </row>
    <row r="625" spans="2:2">
      <c r="B625">
        <v>1</v>
      </c>
    </row>
    <row r="626" spans="2:2">
      <c r="B626">
        <v>1</v>
      </c>
    </row>
    <row r="627" spans="2:2">
      <c r="B627">
        <v>1</v>
      </c>
    </row>
    <row r="628" spans="2:2">
      <c r="B628">
        <v>1</v>
      </c>
    </row>
    <row r="629" spans="2:2">
      <c r="B629">
        <v>1</v>
      </c>
    </row>
    <row r="630" spans="2:2">
      <c r="B630">
        <v>1</v>
      </c>
    </row>
    <row r="631" spans="2:2">
      <c r="B631">
        <v>1</v>
      </c>
    </row>
    <row r="632" spans="2:2">
      <c r="B632">
        <v>1</v>
      </c>
    </row>
    <row r="633" spans="2:2">
      <c r="B633">
        <v>1</v>
      </c>
    </row>
    <row r="634" spans="2:2">
      <c r="B634">
        <v>1</v>
      </c>
    </row>
    <row r="635" spans="2:2">
      <c r="B635">
        <v>1</v>
      </c>
    </row>
    <row r="636" spans="2:2">
      <c r="B636">
        <v>1</v>
      </c>
    </row>
    <row r="637" spans="2:2">
      <c r="B637">
        <v>1</v>
      </c>
    </row>
    <row r="638" spans="2:2">
      <c r="B638">
        <v>1</v>
      </c>
    </row>
    <row r="639" spans="2:2">
      <c r="B639">
        <v>1</v>
      </c>
    </row>
    <row r="640" spans="2:2">
      <c r="B640">
        <v>1</v>
      </c>
    </row>
    <row r="641" spans="2:2">
      <c r="B641">
        <v>1</v>
      </c>
    </row>
    <row r="642" spans="2:2">
      <c r="B642">
        <v>1</v>
      </c>
    </row>
    <row r="643" spans="2:2">
      <c r="B643">
        <v>1</v>
      </c>
    </row>
    <row r="644" spans="2:2">
      <c r="B644">
        <v>1</v>
      </c>
    </row>
    <row r="645" spans="2:2">
      <c r="B645">
        <v>1</v>
      </c>
    </row>
    <row r="646" spans="2:2">
      <c r="B646">
        <v>1</v>
      </c>
    </row>
    <row r="647" spans="2:2">
      <c r="B647">
        <v>1</v>
      </c>
    </row>
    <row r="648" spans="2:2">
      <c r="B648">
        <v>1</v>
      </c>
    </row>
    <row r="649" spans="2:2">
      <c r="B649">
        <v>1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4D7CB-B28E-4DF9-9484-D6FA2C2850CD}">
  <dimension ref="A1:J3276"/>
  <sheetViews>
    <sheetView topLeftCell="A3250" workbookViewId="0">
      <selection activeCell="A3270" sqref="A3270:A3276"/>
    </sheetView>
  </sheetViews>
  <sheetFormatPr defaultRowHeight="15"/>
  <cols>
    <col min="1" max="1" width="14.28515625" bestFit="1" customWidth="1"/>
    <col min="2" max="2" width="43" bestFit="1" customWidth="1"/>
    <col min="3" max="3" width="30.140625" bestFit="1" customWidth="1"/>
    <col min="9" max="9" width="27.42578125" customWidth="1"/>
  </cols>
  <sheetData>
    <row r="1" spans="1:10">
      <c r="A1" t="s">
        <v>782</v>
      </c>
      <c r="B1" s="63" t="s">
        <v>2555</v>
      </c>
      <c r="H1" t="s">
        <v>14374</v>
      </c>
      <c r="I1" t="s">
        <v>14356</v>
      </c>
    </row>
    <row r="2" spans="1:10">
      <c r="A2" t="s">
        <v>1974</v>
      </c>
      <c r="B2" t="s">
        <v>2325</v>
      </c>
      <c r="H2" t="s">
        <v>14374</v>
      </c>
      <c r="I2" t="s">
        <v>14365</v>
      </c>
    </row>
    <row r="3" spans="1:10">
      <c r="A3" t="s">
        <v>1974</v>
      </c>
      <c r="B3" s="63" t="s">
        <v>2548</v>
      </c>
      <c r="H3" t="s">
        <v>14374</v>
      </c>
      <c r="I3" t="s">
        <v>14371</v>
      </c>
    </row>
    <row r="4" spans="1:10">
      <c r="H4" t="s">
        <v>14374</v>
      </c>
      <c r="I4" t="s">
        <v>14360</v>
      </c>
    </row>
    <row r="5" spans="1:10">
      <c r="A5" t="s">
        <v>17833</v>
      </c>
      <c r="B5" s="63" t="s">
        <v>2558</v>
      </c>
      <c r="H5" s="126" t="s">
        <v>15131</v>
      </c>
      <c r="I5" t="s">
        <v>14369</v>
      </c>
    </row>
    <row r="6" spans="1:10">
      <c r="A6" t="s">
        <v>1974</v>
      </c>
      <c r="B6" t="s">
        <v>1995</v>
      </c>
      <c r="H6" t="s">
        <v>14374</v>
      </c>
      <c r="I6" t="s">
        <v>14355</v>
      </c>
    </row>
    <row r="7" spans="1:10">
      <c r="A7" t="s">
        <v>1974</v>
      </c>
      <c r="B7" t="s">
        <v>2005</v>
      </c>
      <c r="H7" t="s">
        <v>14374</v>
      </c>
      <c r="I7" t="s">
        <v>14366</v>
      </c>
    </row>
    <row r="8" spans="1:10">
      <c r="A8" t="s">
        <v>1974</v>
      </c>
      <c r="B8" t="s">
        <v>2338</v>
      </c>
      <c r="H8" t="s">
        <v>14374</v>
      </c>
      <c r="I8" t="s">
        <v>14363</v>
      </c>
    </row>
    <row r="9" spans="1:10">
      <c r="A9" t="s">
        <v>1554</v>
      </c>
      <c r="B9" t="s">
        <v>1555</v>
      </c>
      <c r="H9" s="126" t="s">
        <v>15131</v>
      </c>
      <c r="I9" t="s">
        <v>14373</v>
      </c>
    </row>
    <row r="10" spans="1:10">
      <c r="A10" t="s">
        <v>1623</v>
      </c>
      <c r="B10" t="s">
        <v>1624</v>
      </c>
      <c r="I10" t="s">
        <v>14370</v>
      </c>
      <c r="J10" t="s">
        <v>15133</v>
      </c>
    </row>
    <row r="11" spans="1:10">
      <c r="A11" t="s">
        <v>1366</v>
      </c>
      <c r="B11" t="s">
        <v>1367</v>
      </c>
      <c r="H11" t="s">
        <v>14374</v>
      </c>
      <c r="I11" t="s">
        <v>14362</v>
      </c>
    </row>
    <row r="12" spans="1:10">
      <c r="A12" t="s">
        <v>787</v>
      </c>
      <c r="B12" t="s">
        <v>788</v>
      </c>
      <c r="H12" t="s">
        <v>14374</v>
      </c>
      <c r="I12" t="s">
        <v>14364</v>
      </c>
    </row>
    <row r="13" spans="1:10">
      <c r="A13" t="s">
        <v>109</v>
      </c>
      <c r="B13" t="s">
        <v>110</v>
      </c>
      <c r="H13" s="126" t="s">
        <v>15131</v>
      </c>
      <c r="I13" t="s">
        <v>14358</v>
      </c>
    </row>
    <row r="14" spans="1:10">
      <c r="A14" t="s">
        <v>50</v>
      </c>
      <c r="B14" t="s">
        <v>51</v>
      </c>
      <c r="H14" s="126" t="s">
        <v>15131</v>
      </c>
      <c r="I14" t="s">
        <v>14372</v>
      </c>
    </row>
    <row r="15" spans="1:10">
      <c r="A15" s="3" t="s">
        <v>1247</v>
      </c>
      <c r="B15" t="s">
        <v>1248</v>
      </c>
      <c r="H15" t="s">
        <v>14374</v>
      </c>
      <c r="I15" t="s">
        <v>14367</v>
      </c>
    </row>
    <row r="16" spans="1:10">
      <c r="A16" t="s">
        <v>2702</v>
      </c>
      <c r="B16" t="s">
        <v>2703</v>
      </c>
      <c r="H16" t="s">
        <v>14374</v>
      </c>
      <c r="I16" t="s">
        <v>14361</v>
      </c>
    </row>
    <row r="17" spans="1:10">
      <c r="A17" t="s">
        <v>666</v>
      </c>
      <c r="B17" t="s">
        <v>667</v>
      </c>
      <c r="H17" s="126" t="s">
        <v>15131</v>
      </c>
      <c r="I17" t="s">
        <v>14368</v>
      </c>
      <c r="J17" t="s">
        <v>15132</v>
      </c>
    </row>
    <row r="18" spans="1:10">
      <c r="A18" t="s">
        <v>805</v>
      </c>
      <c r="B18" t="s">
        <v>806</v>
      </c>
      <c r="H18" t="s">
        <v>14374</v>
      </c>
      <c r="I18" t="s">
        <v>14357</v>
      </c>
    </row>
    <row r="19" spans="1:10">
      <c r="A19" t="s">
        <v>1372</v>
      </c>
      <c r="B19" t="s">
        <v>1373</v>
      </c>
      <c r="H19" t="s">
        <v>14374</v>
      </c>
      <c r="I19" t="s">
        <v>14359</v>
      </c>
    </row>
    <row r="20" spans="1:10">
      <c r="A20" t="s">
        <v>660</v>
      </c>
      <c r="B20" t="s">
        <v>661</v>
      </c>
      <c r="I20" t="e">
        <v>#VALUE!</v>
      </c>
    </row>
    <row r="21" spans="1:10">
      <c r="A21" t="s">
        <v>1344</v>
      </c>
      <c r="B21" t="s">
        <v>1345</v>
      </c>
    </row>
    <row r="22" spans="1:10">
      <c r="A22" t="s">
        <v>1333</v>
      </c>
      <c r="B22" t="s">
        <v>1334</v>
      </c>
    </row>
    <row r="23" spans="1:10">
      <c r="A23" t="s">
        <v>2704</v>
      </c>
      <c r="B23" t="s">
        <v>2705</v>
      </c>
    </row>
    <row r="24" spans="1:10">
      <c r="A24" t="s">
        <v>2706</v>
      </c>
      <c r="B24" t="s">
        <v>2707</v>
      </c>
    </row>
    <row r="25" spans="1:10">
      <c r="A25" t="s">
        <v>2334</v>
      </c>
      <c r="B25" t="s">
        <v>2335</v>
      </c>
    </row>
    <row r="26" spans="1:10">
      <c r="A26" t="s">
        <v>1618</v>
      </c>
      <c r="B26" t="s">
        <v>1619</v>
      </c>
    </row>
    <row r="27" spans="1:10">
      <c r="A27" t="s">
        <v>1348</v>
      </c>
      <c r="B27" t="s">
        <v>1349</v>
      </c>
    </row>
    <row r="28" spans="1:10">
      <c r="A28" t="s">
        <v>2330</v>
      </c>
      <c r="B28" t="s">
        <v>2331</v>
      </c>
    </row>
    <row r="29" spans="1:10">
      <c r="A29" t="s">
        <v>2708</v>
      </c>
      <c r="B29" t="s">
        <v>2709</v>
      </c>
    </row>
    <row r="30" spans="1:10">
      <c r="A30" t="s">
        <v>1239</v>
      </c>
      <c r="B30" t="s">
        <v>1240</v>
      </c>
    </row>
    <row r="31" spans="1:10">
      <c r="A31" t="s">
        <v>1938</v>
      </c>
      <c r="B31" t="s">
        <v>1939</v>
      </c>
    </row>
    <row r="32" spans="1:10">
      <c r="A32" t="s">
        <v>2710</v>
      </c>
      <c r="B32" t="s">
        <v>2711</v>
      </c>
    </row>
    <row r="33" spans="1:2">
      <c r="A33" t="s">
        <v>1341</v>
      </c>
      <c r="B33" t="s">
        <v>1342</v>
      </c>
    </row>
    <row r="34" spans="1:2">
      <c r="A34" t="s">
        <v>1381</v>
      </c>
      <c r="B34" t="s">
        <v>1382</v>
      </c>
    </row>
    <row r="35" spans="1:2">
      <c r="A35" t="s">
        <v>825</v>
      </c>
      <c r="B35" t="s">
        <v>826</v>
      </c>
    </row>
    <row r="36" spans="1:2">
      <c r="A36" t="s">
        <v>1363</v>
      </c>
      <c r="B36" t="s">
        <v>1364</v>
      </c>
    </row>
    <row r="37" spans="1:2">
      <c r="A37" t="s">
        <v>1998</v>
      </c>
      <c r="B37" t="s">
        <v>1999</v>
      </c>
    </row>
    <row r="38" spans="1:2">
      <c r="A38" t="s">
        <v>2712</v>
      </c>
      <c r="B38" t="s">
        <v>2713</v>
      </c>
    </row>
    <row r="39" spans="1:2">
      <c r="A39" t="s">
        <v>101</v>
      </c>
      <c r="B39" t="s">
        <v>102</v>
      </c>
    </row>
    <row r="40" spans="1:2">
      <c r="A40" t="s">
        <v>113</v>
      </c>
      <c r="B40" t="s">
        <v>114</v>
      </c>
    </row>
    <row r="41" spans="1:2">
      <c r="A41" t="s">
        <v>1950</v>
      </c>
      <c r="B41" t="s">
        <v>1951</v>
      </c>
    </row>
    <row r="42" spans="1:2">
      <c r="A42" t="s">
        <v>1614</v>
      </c>
      <c r="B42" t="s">
        <v>1615</v>
      </c>
    </row>
    <row r="43" spans="1:2">
      <c r="A43" t="s">
        <v>812</v>
      </c>
      <c r="B43" t="s">
        <v>813</v>
      </c>
    </row>
    <row r="44" spans="1:2">
      <c r="A44" t="s">
        <v>1965</v>
      </c>
      <c r="B44" t="s">
        <v>1966</v>
      </c>
    </row>
    <row r="45" spans="1:2">
      <c r="A45" t="s">
        <v>1597</v>
      </c>
      <c r="B45" t="s">
        <v>1598</v>
      </c>
    </row>
    <row r="46" spans="1:2">
      <c r="A46" t="s">
        <v>1982</v>
      </c>
      <c r="B46" t="s">
        <v>1983</v>
      </c>
    </row>
    <row r="47" spans="1:2">
      <c r="A47" t="s">
        <v>40</v>
      </c>
      <c r="B47" t="s">
        <v>41</v>
      </c>
    </row>
    <row r="48" spans="1:2">
      <c r="A48" t="s">
        <v>2008</v>
      </c>
      <c r="B48" t="s">
        <v>2009</v>
      </c>
    </row>
    <row r="49" spans="1:2">
      <c r="A49" t="s">
        <v>1402</v>
      </c>
      <c r="B49" t="s">
        <v>1403</v>
      </c>
    </row>
    <row r="50" spans="1:2">
      <c r="A50" t="s">
        <v>1405</v>
      </c>
      <c r="B50" t="s">
        <v>1406</v>
      </c>
    </row>
    <row r="51" spans="1:2">
      <c r="A51" t="s">
        <v>1961</v>
      </c>
      <c r="B51" t="s">
        <v>1962</v>
      </c>
    </row>
    <row r="52" spans="1:2">
      <c r="A52" t="s">
        <v>1990</v>
      </c>
      <c r="B52" t="s">
        <v>1991</v>
      </c>
    </row>
    <row r="53" spans="1:2">
      <c r="A53" t="s">
        <v>36</v>
      </c>
      <c r="B53" t="s">
        <v>37</v>
      </c>
    </row>
    <row r="54" spans="1:2">
      <c r="A54" t="s">
        <v>2714</v>
      </c>
      <c r="B54" t="s">
        <v>2715</v>
      </c>
    </row>
    <row r="55" spans="1:2">
      <c r="A55" t="s">
        <v>1944</v>
      </c>
      <c r="B55" t="s">
        <v>1945</v>
      </c>
    </row>
    <row r="56" spans="1:2">
      <c r="A56" t="s">
        <v>1978</v>
      </c>
      <c r="B56" t="s">
        <v>1979</v>
      </c>
    </row>
    <row r="57" spans="1:2">
      <c r="A57" t="s">
        <v>2716</v>
      </c>
      <c r="B57" t="s">
        <v>2717</v>
      </c>
    </row>
    <row r="58" spans="1:2">
      <c r="A58" t="s">
        <v>1629</v>
      </c>
      <c r="B58" t="s">
        <v>1630</v>
      </c>
    </row>
    <row r="59" spans="1:2">
      <c r="A59" t="s">
        <v>1558</v>
      </c>
      <c r="B59" t="s">
        <v>1559</v>
      </c>
    </row>
    <row r="60" spans="1:2">
      <c r="A60" t="s">
        <v>816</v>
      </c>
      <c r="B60" t="s">
        <v>817</v>
      </c>
    </row>
    <row r="61" spans="1:2">
      <c r="A61" s="3" t="s">
        <v>802</v>
      </c>
      <c r="B61" t="s">
        <v>803</v>
      </c>
    </row>
    <row r="62" spans="1:2">
      <c r="A62" t="s">
        <v>1359</v>
      </c>
      <c r="B62" t="s">
        <v>1360</v>
      </c>
    </row>
    <row r="63" spans="1:2">
      <c r="A63" t="s">
        <v>93</v>
      </c>
      <c r="B63" t="s">
        <v>94</v>
      </c>
    </row>
    <row r="64" spans="1:2">
      <c r="A64" t="s">
        <v>809</v>
      </c>
      <c r="B64" t="s">
        <v>810</v>
      </c>
    </row>
    <row r="65" spans="1:2">
      <c r="A65" t="s">
        <v>1626</v>
      </c>
      <c r="B65" t="s">
        <v>1627</v>
      </c>
    </row>
    <row r="66" spans="1:2">
      <c r="A66" t="s">
        <v>1873</v>
      </c>
      <c r="B66" t="s">
        <v>1874</v>
      </c>
    </row>
    <row r="67" spans="1:2">
      <c r="A67" t="s">
        <v>2718</v>
      </c>
      <c r="B67" t="s">
        <v>2719</v>
      </c>
    </row>
    <row r="68" spans="1:2">
      <c r="A68" t="s">
        <v>2720</v>
      </c>
      <c r="B68" t="s">
        <v>2721</v>
      </c>
    </row>
    <row r="69" spans="1:2">
      <c r="A69" t="s">
        <v>1941</v>
      </c>
      <c r="B69" t="s">
        <v>1942</v>
      </c>
    </row>
    <row r="70" spans="1:2">
      <c r="A70" t="s">
        <v>1947</v>
      </c>
      <c r="B70" t="s">
        <v>1948</v>
      </c>
    </row>
    <row r="71" spans="1:2">
      <c r="A71" t="s">
        <v>2722</v>
      </c>
      <c r="B71" t="s">
        <v>2723</v>
      </c>
    </row>
    <row r="72" spans="1:2">
      <c r="A72" t="s">
        <v>2724</v>
      </c>
      <c r="B72" t="s">
        <v>2725</v>
      </c>
    </row>
    <row r="73" spans="1:2">
      <c r="A73" t="s">
        <v>1337</v>
      </c>
      <c r="B73" t="s">
        <v>1338</v>
      </c>
    </row>
    <row r="74" spans="1:2">
      <c r="A74" t="s">
        <v>1391</v>
      </c>
      <c r="B74" t="s">
        <v>1392</v>
      </c>
    </row>
    <row r="75" spans="1:2">
      <c r="A75" t="s">
        <v>1610</v>
      </c>
      <c r="B75" t="s">
        <v>1611</v>
      </c>
    </row>
    <row r="76" spans="1:2">
      <c r="A76" t="s">
        <v>1607</v>
      </c>
      <c r="B76" t="s">
        <v>1608</v>
      </c>
    </row>
    <row r="77" spans="1:2">
      <c r="A77" t="s">
        <v>779</v>
      </c>
      <c r="B77" t="s">
        <v>780</v>
      </c>
    </row>
    <row r="78" spans="1:2">
      <c r="A78" t="s">
        <v>2726</v>
      </c>
      <c r="B78" t="s">
        <v>2727</v>
      </c>
    </row>
    <row r="79" spans="1:2">
      <c r="A79" t="s">
        <v>794</v>
      </c>
      <c r="B79" t="s">
        <v>795</v>
      </c>
    </row>
    <row r="80" spans="1:2">
      <c r="A80" t="s">
        <v>1603</v>
      </c>
      <c r="B80" t="s">
        <v>1604</v>
      </c>
    </row>
    <row r="81" spans="1:2">
      <c r="A81" t="s">
        <v>16</v>
      </c>
      <c r="B81" t="s">
        <v>17</v>
      </c>
    </row>
    <row r="82" spans="1:2">
      <c r="A82" t="s">
        <v>1935</v>
      </c>
      <c r="B82" t="s">
        <v>1936</v>
      </c>
    </row>
    <row r="83" spans="1:2">
      <c r="A83" t="s">
        <v>1399</v>
      </c>
      <c r="B83" t="s">
        <v>1400</v>
      </c>
    </row>
    <row r="84" spans="1:2">
      <c r="A84" t="s">
        <v>1408</v>
      </c>
      <c r="B84" t="s">
        <v>1409</v>
      </c>
    </row>
    <row r="85" spans="1:2">
      <c r="A85" t="s">
        <v>2728</v>
      </c>
      <c r="B85" t="s">
        <v>2729</v>
      </c>
    </row>
    <row r="86" spans="1:2">
      <c r="A86" t="s">
        <v>2730</v>
      </c>
      <c r="B86" t="s">
        <v>2731</v>
      </c>
    </row>
    <row r="87" spans="1:2">
      <c r="A87" t="s">
        <v>1957</v>
      </c>
      <c r="B87" t="s">
        <v>1958</v>
      </c>
    </row>
    <row r="88" spans="1:2">
      <c r="A88" t="s">
        <v>1415</v>
      </c>
      <c r="B88" t="s">
        <v>1416</v>
      </c>
    </row>
    <row r="89" spans="1:2">
      <c r="A89" t="s">
        <v>1384</v>
      </c>
      <c r="B89" t="s">
        <v>1385</v>
      </c>
    </row>
    <row r="90" spans="1:2">
      <c r="A90" t="s">
        <v>1375</v>
      </c>
      <c r="B90" t="s">
        <v>1376</v>
      </c>
    </row>
    <row r="91" spans="1:2">
      <c r="A91" t="s">
        <v>73</v>
      </c>
      <c r="B91" t="s">
        <v>74</v>
      </c>
    </row>
    <row r="92" spans="1:2">
      <c r="A92" t="s">
        <v>10</v>
      </c>
      <c r="B92" t="s">
        <v>11</v>
      </c>
    </row>
    <row r="93" spans="1:2">
      <c r="A93" t="s">
        <v>2732</v>
      </c>
      <c r="B93" t="s">
        <v>2733</v>
      </c>
    </row>
    <row r="94" spans="1:2">
      <c r="A94" s="3" t="s">
        <v>55</v>
      </c>
      <c r="B94" t="s">
        <v>56</v>
      </c>
    </row>
    <row r="95" spans="1:2">
      <c r="A95" t="s">
        <v>1953</v>
      </c>
      <c r="B95" t="s">
        <v>1954</v>
      </c>
    </row>
    <row r="96" spans="1:2">
      <c r="A96" t="s">
        <v>1353</v>
      </c>
      <c r="B96" t="s">
        <v>1354</v>
      </c>
    </row>
    <row r="97" spans="1:2">
      <c r="A97" s="3" t="s">
        <v>656</v>
      </c>
      <c r="B97" t="s">
        <v>657</v>
      </c>
    </row>
    <row r="98" spans="1:2">
      <c r="A98" s="3" t="s">
        <v>60</v>
      </c>
      <c r="B98" t="s">
        <v>61</v>
      </c>
    </row>
    <row r="99" spans="1:2">
      <c r="A99" t="s">
        <v>1388</v>
      </c>
      <c r="B99" t="s">
        <v>1389</v>
      </c>
    </row>
    <row r="100" spans="1:2">
      <c r="A100" t="s">
        <v>798</v>
      </c>
      <c r="B100" t="s">
        <v>799</v>
      </c>
    </row>
    <row r="101" spans="1:2">
      <c r="A101" t="s">
        <v>1985</v>
      </c>
      <c r="B101" t="s">
        <v>1986</v>
      </c>
    </row>
    <row r="102" spans="1:2">
      <c r="A102" s="3" t="s">
        <v>31</v>
      </c>
      <c r="B102" t="s">
        <v>32</v>
      </c>
    </row>
    <row r="103" spans="1:2">
      <c r="A103" s="3" t="s">
        <v>21</v>
      </c>
      <c r="B103" t="s">
        <v>22</v>
      </c>
    </row>
    <row r="104" spans="1:2">
      <c r="A104" t="s">
        <v>45</v>
      </c>
      <c r="B104" t="s">
        <v>46</v>
      </c>
    </row>
    <row r="105" spans="1:2">
      <c r="A105" t="s">
        <v>1969</v>
      </c>
      <c r="B105" t="s">
        <v>1970</v>
      </c>
    </row>
    <row r="106" spans="1:2">
      <c r="A106" t="s">
        <v>81</v>
      </c>
      <c r="B106" t="s">
        <v>82</v>
      </c>
    </row>
    <row r="107" spans="1:2">
      <c r="A107" t="s">
        <v>1600</v>
      </c>
      <c r="B107" t="s">
        <v>1601</v>
      </c>
    </row>
    <row r="108" spans="1:2">
      <c r="A108" t="s">
        <v>791</v>
      </c>
      <c r="B108" t="s">
        <v>792</v>
      </c>
    </row>
    <row r="109" spans="1:2">
      <c r="A109" t="s">
        <v>69</v>
      </c>
      <c r="B109" t="s">
        <v>70</v>
      </c>
    </row>
    <row r="110" spans="1:2">
      <c r="A110" t="s">
        <v>1356</v>
      </c>
      <c r="B110" t="s">
        <v>1357</v>
      </c>
    </row>
    <row r="111" spans="1:2">
      <c r="A111" t="s">
        <v>2734</v>
      </c>
      <c r="B111" t="s">
        <v>2735</v>
      </c>
    </row>
    <row r="112" spans="1:2">
      <c r="A112" t="s">
        <v>97</v>
      </c>
      <c r="B112" t="s">
        <v>98</v>
      </c>
    </row>
    <row r="113" spans="1:2">
      <c r="A113" t="s">
        <v>2736</v>
      </c>
      <c r="B113" t="s">
        <v>2737</v>
      </c>
    </row>
    <row r="114" spans="1:2">
      <c r="A114" t="s">
        <v>783</v>
      </c>
      <c r="B114" t="s">
        <v>784</v>
      </c>
    </row>
    <row r="115" spans="1:2">
      <c r="A115" t="s">
        <v>2738</v>
      </c>
      <c r="B115" t="s">
        <v>2739</v>
      </c>
    </row>
    <row r="116" spans="1:2">
      <c r="A116" t="s">
        <v>86</v>
      </c>
      <c r="B116" t="s">
        <v>87</v>
      </c>
    </row>
    <row r="117" spans="1:2">
      <c r="A117" t="s">
        <v>1411</v>
      </c>
      <c r="B117" t="s">
        <v>1412</v>
      </c>
    </row>
    <row r="118" spans="1:2">
      <c r="A118" t="s">
        <v>2740</v>
      </c>
      <c r="B118" t="s">
        <v>2741</v>
      </c>
    </row>
    <row r="119" spans="1:2">
      <c r="A119" t="s">
        <v>2742</v>
      </c>
      <c r="B119" t="s">
        <v>2743</v>
      </c>
    </row>
    <row r="120" spans="1:2">
      <c r="A120" t="s">
        <v>1395</v>
      </c>
      <c r="B120" t="s">
        <v>1396</v>
      </c>
    </row>
    <row r="121" spans="1:2">
      <c r="A121" t="s">
        <v>26</v>
      </c>
      <c r="B121" t="s">
        <v>27</v>
      </c>
    </row>
    <row r="122" spans="1:2">
      <c r="A122" t="s">
        <v>64</v>
      </c>
      <c r="B122" t="s">
        <v>65</v>
      </c>
    </row>
    <row r="123" spans="1:2">
      <c r="A123" t="s">
        <v>819</v>
      </c>
      <c r="B123" t="s">
        <v>820</v>
      </c>
    </row>
    <row r="124" spans="1:2">
      <c r="A124" t="s">
        <v>2744</v>
      </c>
      <c r="B124" t="s">
        <v>2745</v>
      </c>
    </row>
    <row r="125" spans="1:2">
      <c r="A125" t="s">
        <v>1243</v>
      </c>
      <c r="B125" t="s">
        <v>1244</v>
      </c>
    </row>
    <row r="126" spans="1:2">
      <c r="A126" t="s">
        <v>2002</v>
      </c>
      <c r="B126" t="s">
        <v>2003</v>
      </c>
    </row>
    <row r="127" spans="1:2">
      <c r="A127" t="s">
        <v>1632</v>
      </c>
      <c r="B127" t="s">
        <v>1633</v>
      </c>
    </row>
    <row r="128" spans="1:2">
      <c r="A128" t="s">
        <v>1587</v>
      </c>
      <c r="B128" t="s">
        <v>1588</v>
      </c>
    </row>
    <row r="129" spans="1:2">
      <c r="A129" t="s">
        <v>76</v>
      </c>
      <c r="B129" t="s">
        <v>77</v>
      </c>
    </row>
    <row r="130" spans="1:2">
      <c r="A130" t="s">
        <v>76</v>
      </c>
      <c r="B130" t="s">
        <v>77</v>
      </c>
    </row>
    <row r="131" spans="1:2">
      <c r="A131" t="s">
        <v>105</v>
      </c>
      <c r="B131" t="s">
        <v>106</v>
      </c>
    </row>
    <row r="132" spans="1:2">
      <c r="A132" t="s">
        <v>822</v>
      </c>
      <c r="B132" t="s">
        <v>823</v>
      </c>
    </row>
    <row r="133" spans="1:2">
      <c r="A133" t="s">
        <v>1369</v>
      </c>
      <c r="B133" t="s">
        <v>1370</v>
      </c>
    </row>
    <row r="134" spans="1:2">
      <c r="A134" t="s">
        <v>1932</v>
      </c>
      <c r="B134" t="s">
        <v>1933</v>
      </c>
    </row>
    <row r="135" spans="1:2">
      <c r="A135" t="s">
        <v>2551</v>
      </c>
      <c r="B135" s="63" t="s">
        <v>2552</v>
      </c>
    </row>
    <row r="136" spans="1:2">
      <c r="A136" t="s">
        <v>1879</v>
      </c>
      <c r="B136" t="s">
        <v>1880</v>
      </c>
    </row>
    <row r="137" spans="1:2">
      <c r="A137" t="s">
        <v>1593</v>
      </c>
      <c r="B137" t="s">
        <v>1594</v>
      </c>
    </row>
    <row r="138" spans="1:2">
      <c r="A138" t="s">
        <v>2637</v>
      </c>
      <c r="B138" s="63" t="s">
        <v>2638</v>
      </c>
    </row>
    <row r="139" spans="1:2">
      <c r="A139" s="93" t="s">
        <v>2457</v>
      </c>
      <c r="B139" t="s">
        <v>1434</v>
      </c>
    </row>
    <row r="140" spans="1:2">
      <c r="A140" t="s">
        <v>2235</v>
      </c>
      <c r="B140" t="s">
        <v>2236</v>
      </c>
    </row>
    <row r="141" spans="1:2">
      <c r="A141" t="s">
        <v>829</v>
      </c>
      <c r="B141" t="s">
        <v>830</v>
      </c>
    </row>
    <row r="142" spans="1:2">
      <c r="A142" t="s">
        <v>406</v>
      </c>
      <c r="B142" t="s">
        <v>407</v>
      </c>
    </row>
    <row r="143" spans="1:2">
      <c r="A143" t="s">
        <v>670</v>
      </c>
      <c r="B143" t="s">
        <v>671</v>
      </c>
    </row>
    <row r="144" spans="1:2">
      <c r="A144" t="s">
        <v>2746</v>
      </c>
      <c r="B144" t="s">
        <v>2747</v>
      </c>
    </row>
    <row r="145" spans="1:2">
      <c r="A145" t="s">
        <v>2748</v>
      </c>
      <c r="B145" t="s">
        <v>2749</v>
      </c>
    </row>
    <row r="146" spans="1:2">
      <c r="A146" t="s">
        <v>410</v>
      </c>
      <c r="B146" t="s">
        <v>411</v>
      </c>
    </row>
    <row r="147" spans="1:2">
      <c r="A147" t="s">
        <v>2642</v>
      </c>
      <c r="B147" s="63" t="s">
        <v>2643</v>
      </c>
    </row>
    <row r="148" spans="1:2">
      <c r="A148" t="s">
        <v>833</v>
      </c>
      <c r="B148" t="s">
        <v>834</v>
      </c>
    </row>
    <row r="149" spans="1:2">
      <c r="A149" t="s">
        <v>2047</v>
      </c>
      <c r="B149" t="s">
        <v>2048</v>
      </c>
    </row>
    <row r="150" spans="1:2">
      <c r="A150" t="s">
        <v>414</v>
      </c>
      <c r="B150" t="s">
        <v>415</v>
      </c>
    </row>
    <row r="151" spans="1:2">
      <c r="A151" t="s">
        <v>1636</v>
      </c>
      <c r="B151" t="s">
        <v>1637</v>
      </c>
    </row>
    <row r="152" spans="1:2">
      <c r="A152" t="s">
        <v>837</v>
      </c>
      <c r="B152" t="s">
        <v>838</v>
      </c>
    </row>
    <row r="153" spans="1:2">
      <c r="A153" t="s">
        <v>117</v>
      </c>
      <c r="B153" t="s">
        <v>118</v>
      </c>
    </row>
    <row r="154" spans="1:2">
      <c r="A154" t="s">
        <v>2341</v>
      </c>
      <c r="B154" t="s">
        <v>2342</v>
      </c>
    </row>
    <row r="155" spans="1:2">
      <c r="A155" t="s">
        <v>2750</v>
      </c>
      <c r="B155" t="s">
        <v>2751</v>
      </c>
    </row>
    <row r="156" spans="1:2">
      <c r="A156" t="s">
        <v>418</v>
      </c>
      <c r="B156" t="s">
        <v>419</v>
      </c>
    </row>
    <row r="157" spans="1:2">
      <c r="A157" t="s">
        <v>674</v>
      </c>
      <c r="B157" t="s">
        <v>675</v>
      </c>
    </row>
    <row r="158" spans="1:2">
      <c r="A158" t="s">
        <v>2065</v>
      </c>
      <c r="B158" t="s">
        <v>2066</v>
      </c>
    </row>
    <row r="159" spans="1:2">
      <c r="A159" t="s">
        <v>2514</v>
      </c>
      <c r="B159" s="63" t="s">
        <v>2515</v>
      </c>
    </row>
    <row r="160" spans="1:2">
      <c r="A160" t="s">
        <v>2163</v>
      </c>
      <c r="B160" t="s">
        <v>2164</v>
      </c>
    </row>
    <row r="161" spans="1:2">
      <c r="A161" t="s">
        <v>429</v>
      </c>
      <c r="B161" t="s">
        <v>430</v>
      </c>
    </row>
    <row r="162" spans="1:2">
      <c r="A162" t="s">
        <v>2752</v>
      </c>
      <c r="B162" t="s">
        <v>2753</v>
      </c>
    </row>
    <row r="163" spans="1:2">
      <c r="A163" t="s">
        <v>2098</v>
      </c>
      <c r="B163" t="s">
        <v>2099</v>
      </c>
    </row>
    <row r="164" spans="1:2">
      <c r="A164" t="s">
        <v>120</v>
      </c>
      <c r="B164" t="s">
        <v>121</v>
      </c>
    </row>
    <row r="165" spans="1:2">
      <c r="A165" t="s">
        <v>2754</v>
      </c>
      <c r="B165" t="s">
        <v>2755</v>
      </c>
    </row>
    <row r="166" spans="1:2">
      <c r="A166" t="s">
        <v>425</v>
      </c>
      <c r="B166" t="s">
        <v>426</v>
      </c>
    </row>
    <row r="167" spans="1:2">
      <c r="A167" t="s">
        <v>840</v>
      </c>
      <c r="B167" t="s">
        <v>841</v>
      </c>
    </row>
    <row r="168" spans="1:2">
      <c r="A168" t="s">
        <v>422</v>
      </c>
      <c r="B168" t="s">
        <v>423</v>
      </c>
    </row>
    <row r="169" spans="1:2">
      <c r="A169" t="s">
        <v>1251</v>
      </c>
      <c r="B169" t="s">
        <v>1252</v>
      </c>
    </row>
    <row r="170" spans="1:2">
      <c r="A170" t="s">
        <v>2566</v>
      </c>
      <c r="B170" s="63" t="s">
        <v>2567</v>
      </c>
    </row>
    <row r="171" spans="1:2">
      <c r="A171" t="s">
        <v>844</v>
      </c>
      <c r="B171" t="s">
        <v>845</v>
      </c>
    </row>
    <row r="172" spans="1:2">
      <c r="A172" t="s">
        <v>2264</v>
      </c>
      <c r="B172" t="s">
        <v>2265</v>
      </c>
    </row>
    <row r="173" spans="1:2">
      <c r="A173" t="s">
        <v>124</v>
      </c>
      <c r="B173" t="s">
        <v>125</v>
      </c>
    </row>
    <row r="174" spans="1:2">
      <c r="A174" t="s">
        <v>2756</v>
      </c>
      <c r="B174" t="s">
        <v>2757</v>
      </c>
    </row>
    <row r="175" spans="1:2">
      <c r="A175" t="s">
        <v>1255</v>
      </c>
      <c r="B175" t="s">
        <v>1256</v>
      </c>
    </row>
    <row r="176" spans="1:2">
      <c r="A176" t="s">
        <v>848</v>
      </c>
      <c r="B176" t="s">
        <v>849</v>
      </c>
    </row>
    <row r="177" spans="1:2">
      <c r="A177" t="s">
        <v>2758</v>
      </c>
      <c r="B177" t="s">
        <v>2759</v>
      </c>
    </row>
    <row r="178" spans="1:2">
      <c r="A178" t="s">
        <v>2572</v>
      </c>
      <c r="B178" s="63" t="s">
        <v>2573</v>
      </c>
    </row>
    <row r="179" spans="1:2">
      <c r="A179" t="s">
        <v>852</v>
      </c>
      <c r="B179" t="s">
        <v>853</v>
      </c>
    </row>
    <row r="180" spans="1:2">
      <c r="A180" t="s">
        <v>2216</v>
      </c>
      <c r="B180" t="s">
        <v>2217</v>
      </c>
    </row>
    <row r="181" spans="1:2">
      <c r="A181" t="s">
        <v>432</v>
      </c>
      <c r="B181" t="s">
        <v>433</v>
      </c>
    </row>
    <row r="182" spans="1:2">
      <c r="A182" t="s">
        <v>128</v>
      </c>
      <c r="B182" t="s">
        <v>129</v>
      </c>
    </row>
    <row r="183" spans="1:2">
      <c r="A183" t="s">
        <v>1418</v>
      </c>
      <c r="B183" s="63" t="s">
        <v>1419</v>
      </c>
    </row>
    <row r="184" spans="1:2">
      <c r="A184" t="s">
        <v>2760</v>
      </c>
      <c r="B184" t="s">
        <v>2761</v>
      </c>
    </row>
    <row r="185" spans="1:2">
      <c r="A185" t="s">
        <v>131</v>
      </c>
      <c r="B185" t="s">
        <v>132</v>
      </c>
    </row>
    <row r="186" spans="1:2">
      <c r="A186" t="s">
        <v>2249</v>
      </c>
      <c r="B186" t="s">
        <v>2250</v>
      </c>
    </row>
    <row r="187" spans="1:2">
      <c r="A187" t="s">
        <v>1639</v>
      </c>
      <c r="B187" t="s">
        <v>1640</v>
      </c>
    </row>
    <row r="188" spans="1:2">
      <c r="A188" t="s">
        <v>2762</v>
      </c>
      <c r="B188" t="s">
        <v>2763</v>
      </c>
    </row>
    <row r="189" spans="1:2">
      <c r="A189" t="s">
        <v>436</v>
      </c>
      <c r="B189" t="s">
        <v>437</v>
      </c>
    </row>
    <row r="190" spans="1:2">
      <c r="A190" t="s">
        <v>2764</v>
      </c>
      <c r="B190" t="s">
        <v>2765</v>
      </c>
    </row>
    <row r="191" spans="1:2">
      <c r="A191" t="s">
        <v>855</v>
      </c>
      <c r="B191" t="s">
        <v>856</v>
      </c>
    </row>
    <row r="192" spans="1:2">
      <c r="A192" t="s">
        <v>1884</v>
      </c>
      <c r="B192" t="s">
        <v>1885</v>
      </c>
    </row>
    <row r="193" spans="1:2">
      <c r="A193" t="s">
        <v>1421</v>
      </c>
      <c r="B193" t="s">
        <v>1422</v>
      </c>
    </row>
    <row r="194" spans="1:2">
      <c r="A194" t="s">
        <v>2068</v>
      </c>
      <c r="B194" t="s">
        <v>2069</v>
      </c>
    </row>
    <row r="195" spans="1:2">
      <c r="A195" t="s">
        <v>439</v>
      </c>
      <c r="B195" t="s">
        <v>440</v>
      </c>
    </row>
    <row r="196" spans="1:2">
      <c r="A196" t="s">
        <v>439</v>
      </c>
      <c r="B196" s="63" t="s">
        <v>440</v>
      </c>
    </row>
    <row r="197" spans="1:2">
      <c r="A197" t="s">
        <v>1424</v>
      </c>
      <c r="B197" t="s">
        <v>1425</v>
      </c>
    </row>
    <row r="198" spans="1:2">
      <c r="A198" t="s">
        <v>2449</v>
      </c>
      <c r="B198" t="s">
        <v>2450</v>
      </c>
    </row>
    <row r="199" spans="1:2">
      <c r="A199" t="s">
        <v>858</v>
      </c>
      <c r="B199" t="s">
        <v>859</v>
      </c>
    </row>
    <row r="200" spans="1:2">
      <c r="A200" t="s">
        <v>867</v>
      </c>
      <c r="B200" t="s">
        <v>868</v>
      </c>
    </row>
    <row r="201" spans="1:2">
      <c r="A201" t="s">
        <v>1643</v>
      </c>
      <c r="B201" t="s">
        <v>1644</v>
      </c>
    </row>
    <row r="202" spans="1:2">
      <c r="A202" t="s">
        <v>137</v>
      </c>
      <c r="B202" t="s">
        <v>138</v>
      </c>
    </row>
    <row r="203" spans="1:2">
      <c r="A203" t="s">
        <v>862</v>
      </c>
      <c r="B203" t="s">
        <v>863</v>
      </c>
    </row>
    <row r="204" spans="1:2">
      <c r="A204" t="s">
        <v>2766</v>
      </c>
      <c r="B204" t="s">
        <v>2767</v>
      </c>
    </row>
    <row r="205" spans="1:2">
      <c r="A205" t="s">
        <v>2768</v>
      </c>
      <c r="B205" t="s">
        <v>2769</v>
      </c>
    </row>
    <row r="206" spans="1:2">
      <c r="A206" t="s">
        <v>2011</v>
      </c>
      <c r="B206" t="s">
        <v>2012</v>
      </c>
    </row>
    <row r="207" spans="1:2">
      <c r="A207" t="s">
        <v>134</v>
      </c>
      <c r="B207" t="s">
        <v>135</v>
      </c>
    </row>
    <row r="208" spans="1:2">
      <c r="A208" t="s">
        <v>2770</v>
      </c>
      <c r="B208" t="s">
        <v>2771</v>
      </c>
    </row>
    <row r="209" spans="1:2">
      <c r="A209" t="s">
        <v>1646</v>
      </c>
      <c r="B209" t="s">
        <v>1647</v>
      </c>
    </row>
    <row r="210" spans="1:2">
      <c r="A210" t="s">
        <v>140</v>
      </c>
      <c r="B210" t="s">
        <v>141</v>
      </c>
    </row>
    <row r="211" spans="1:2">
      <c r="A211" t="s">
        <v>2772</v>
      </c>
      <c r="B211" t="s">
        <v>2773</v>
      </c>
    </row>
    <row r="212" spans="1:2">
      <c r="A212" t="s">
        <v>1650</v>
      </c>
      <c r="B212" t="s">
        <v>1651</v>
      </c>
    </row>
    <row r="213" spans="1:2">
      <c r="A213" t="s">
        <v>1653</v>
      </c>
      <c r="B213" t="s">
        <v>1654</v>
      </c>
    </row>
    <row r="214" spans="1:2">
      <c r="A214" t="s">
        <v>2014</v>
      </c>
      <c r="B214" s="63" t="s">
        <v>2015</v>
      </c>
    </row>
    <row r="215" spans="1:2">
      <c r="A215" t="s">
        <v>442</v>
      </c>
      <c r="B215" t="s">
        <v>443</v>
      </c>
    </row>
    <row r="216" spans="1:2">
      <c r="A216" t="s">
        <v>2017</v>
      </c>
      <c r="B216" t="s">
        <v>2018</v>
      </c>
    </row>
    <row r="217" spans="1:2">
      <c r="A217" t="s">
        <v>871</v>
      </c>
      <c r="B217" t="s">
        <v>872</v>
      </c>
    </row>
    <row r="218" spans="1:2">
      <c r="A218" t="s">
        <v>143</v>
      </c>
      <c r="B218" s="63" t="s">
        <v>144</v>
      </c>
    </row>
    <row r="219" spans="1:2">
      <c r="A219" t="s">
        <v>1657</v>
      </c>
      <c r="B219" t="s">
        <v>1658</v>
      </c>
    </row>
    <row r="220" spans="1:2">
      <c r="A220" t="s">
        <v>722</v>
      </c>
      <c r="B220" t="s">
        <v>723</v>
      </c>
    </row>
    <row r="221" spans="1:2">
      <c r="A221" t="s">
        <v>2187</v>
      </c>
      <c r="B221" t="s">
        <v>2188</v>
      </c>
    </row>
    <row r="222" spans="1:2">
      <c r="A222" t="s">
        <v>2576</v>
      </c>
      <c r="B222" s="63" t="s">
        <v>2577</v>
      </c>
    </row>
    <row r="223" spans="1:2">
      <c r="A223" t="s">
        <v>2774</v>
      </c>
      <c r="B223" t="s">
        <v>2775</v>
      </c>
    </row>
    <row r="224" spans="1:2">
      <c r="A224" t="s">
        <v>1277</v>
      </c>
      <c r="B224" t="s">
        <v>1278</v>
      </c>
    </row>
    <row r="225" spans="1:2">
      <c r="A225" t="s">
        <v>1429</v>
      </c>
      <c r="B225" t="s">
        <v>1430</v>
      </c>
    </row>
    <row r="226" spans="1:2">
      <c r="A226" t="s">
        <v>1258</v>
      </c>
      <c r="B226" t="s">
        <v>1259</v>
      </c>
    </row>
    <row r="227" spans="1:2">
      <c r="A227" t="s">
        <v>445</v>
      </c>
      <c r="B227" t="s">
        <v>446</v>
      </c>
    </row>
    <row r="228" spans="1:2">
      <c r="A228" t="s">
        <v>874</v>
      </c>
      <c r="B228" t="s">
        <v>875</v>
      </c>
    </row>
    <row r="229" spans="1:2">
      <c r="A229" t="s">
        <v>1660</v>
      </c>
      <c r="B229" t="s">
        <v>1661</v>
      </c>
    </row>
    <row r="230" spans="1:2">
      <c r="A230" t="s">
        <v>2038</v>
      </c>
      <c r="B230" t="s">
        <v>2039</v>
      </c>
    </row>
    <row r="231" spans="1:2">
      <c r="A231" t="s">
        <v>1663</v>
      </c>
      <c r="B231" t="s">
        <v>1664</v>
      </c>
    </row>
    <row r="232" spans="1:2">
      <c r="A232" t="s">
        <v>2776</v>
      </c>
      <c r="B232" t="s">
        <v>2777</v>
      </c>
    </row>
    <row r="233" spans="1:2">
      <c r="A233" t="s">
        <v>2345</v>
      </c>
      <c r="B233" t="s">
        <v>2346</v>
      </c>
    </row>
    <row r="234" spans="1:2">
      <c r="A234" t="s">
        <v>1888</v>
      </c>
      <c r="B234" t="s">
        <v>1889</v>
      </c>
    </row>
    <row r="235" spans="1:2">
      <c r="A235" t="s">
        <v>2071</v>
      </c>
      <c r="B235" t="s">
        <v>2072</v>
      </c>
    </row>
    <row r="236" spans="1:2">
      <c r="A236" t="s">
        <v>448</v>
      </c>
      <c r="B236" t="s">
        <v>449</v>
      </c>
    </row>
    <row r="237" spans="1:2">
      <c r="A237" t="s">
        <v>878</v>
      </c>
      <c r="B237" t="s">
        <v>879</v>
      </c>
    </row>
    <row r="238" spans="1:2">
      <c r="A238" t="s">
        <v>1666</v>
      </c>
      <c r="B238" t="s">
        <v>1667</v>
      </c>
    </row>
    <row r="239" spans="1:2">
      <c r="A239" t="s">
        <v>2183</v>
      </c>
      <c r="B239" t="s">
        <v>2184</v>
      </c>
    </row>
    <row r="240" spans="1:2">
      <c r="A240" t="s">
        <v>2778</v>
      </c>
      <c r="B240" t="s">
        <v>2779</v>
      </c>
    </row>
    <row r="241" spans="1:2">
      <c r="A241" t="s">
        <v>2647</v>
      </c>
      <c r="B241" s="63" t="s">
        <v>2648</v>
      </c>
    </row>
    <row r="242" spans="1:2">
      <c r="A242" t="s">
        <v>147</v>
      </c>
      <c r="B242" t="s">
        <v>148</v>
      </c>
    </row>
    <row r="243" spans="1:2">
      <c r="A243" t="s">
        <v>1262</v>
      </c>
      <c r="B243" t="s">
        <v>1263</v>
      </c>
    </row>
    <row r="244" spans="1:2">
      <c r="A244" t="s">
        <v>885</v>
      </c>
      <c r="B244" t="s">
        <v>886</v>
      </c>
    </row>
    <row r="245" spans="1:2">
      <c r="A245" t="s">
        <v>889</v>
      </c>
      <c r="B245" t="s">
        <v>890</v>
      </c>
    </row>
    <row r="246" spans="1:2">
      <c r="A246" s="3" t="s">
        <v>151</v>
      </c>
      <c r="B246" t="s">
        <v>152</v>
      </c>
    </row>
    <row r="247" spans="1:2">
      <c r="A247" t="s">
        <v>155</v>
      </c>
      <c r="B247" t="s">
        <v>156</v>
      </c>
    </row>
    <row r="248" spans="1:2">
      <c r="A248" t="s">
        <v>1669</v>
      </c>
      <c r="B248" t="s">
        <v>1670</v>
      </c>
    </row>
    <row r="249" spans="1:2">
      <c r="A249" t="s">
        <v>881</v>
      </c>
      <c r="B249" t="s">
        <v>882</v>
      </c>
    </row>
    <row r="250" spans="1:2">
      <c r="A250" t="s">
        <v>158</v>
      </c>
      <c r="B250" t="s">
        <v>159</v>
      </c>
    </row>
    <row r="251" spans="1:2">
      <c r="A251" t="s">
        <v>2780</v>
      </c>
      <c r="B251" t="s">
        <v>2781</v>
      </c>
    </row>
    <row r="252" spans="1:2">
      <c r="A252" t="s">
        <v>894</v>
      </c>
      <c r="B252" t="s">
        <v>895</v>
      </c>
    </row>
    <row r="253" spans="1:2">
      <c r="A253" t="s">
        <v>1266</v>
      </c>
      <c r="B253" t="s">
        <v>1267</v>
      </c>
    </row>
    <row r="254" spans="1:2">
      <c r="A254" t="s">
        <v>2350</v>
      </c>
      <c r="B254" t="s">
        <v>2351</v>
      </c>
    </row>
    <row r="255" spans="1:2">
      <c r="A255" t="s">
        <v>2782</v>
      </c>
      <c r="B255" t="s">
        <v>2783</v>
      </c>
    </row>
    <row r="256" spans="1:2">
      <c r="A256" t="s">
        <v>1270</v>
      </c>
      <c r="B256" t="s">
        <v>1271</v>
      </c>
    </row>
    <row r="257" spans="1:2">
      <c r="A257" t="s">
        <v>1274</v>
      </c>
      <c r="B257" t="s">
        <v>1275</v>
      </c>
    </row>
    <row r="258" spans="1:2">
      <c r="A258" t="s">
        <v>162</v>
      </c>
      <c r="B258" t="s">
        <v>163</v>
      </c>
    </row>
    <row r="259" spans="1:2">
      <c r="A259" t="s">
        <v>897</v>
      </c>
      <c r="B259" t="s">
        <v>898</v>
      </c>
    </row>
    <row r="260" spans="1:2">
      <c r="A260" t="s">
        <v>900</v>
      </c>
      <c r="B260" t="s">
        <v>901</v>
      </c>
    </row>
    <row r="261" spans="1:2">
      <c r="A261" t="s">
        <v>451</v>
      </c>
      <c r="B261" t="s">
        <v>452</v>
      </c>
    </row>
    <row r="262" spans="1:2">
      <c r="A262" t="s">
        <v>904</v>
      </c>
      <c r="B262" t="s">
        <v>905</v>
      </c>
    </row>
    <row r="263" spans="1:2">
      <c r="A263" t="s">
        <v>1562</v>
      </c>
      <c r="B263" t="s">
        <v>1563</v>
      </c>
    </row>
    <row r="264" spans="1:2">
      <c r="A264" t="s">
        <v>2101</v>
      </c>
      <c r="B264" t="s">
        <v>2102</v>
      </c>
    </row>
    <row r="265" spans="1:2">
      <c r="A265" s="3" t="s">
        <v>166</v>
      </c>
      <c r="B265" t="s">
        <v>167</v>
      </c>
    </row>
    <row r="266" spans="1:2">
      <c r="A266" t="s">
        <v>1281</v>
      </c>
      <c r="B266" t="s">
        <v>1282</v>
      </c>
    </row>
    <row r="267" spans="1:2">
      <c r="A267" t="s">
        <v>908</v>
      </c>
      <c r="B267" t="s">
        <v>909</v>
      </c>
    </row>
    <row r="268" spans="1:2">
      <c r="A268" t="s">
        <v>2652</v>
      </c>
      <c r="B268" s="63" t="s">
        <v>2653</v>
      </c>
    </row>
    <row r="269" spans="1:2">
      <c r="A269" t="s">
        <v>912</v>
      </c>
      <c r="B269" t="s">
        <v>913</v>
      </c>
    </row>
    <row r="270" spans="1:2">
      <c r="A270" t="s">
        <v>1566</v>
      </c>
      <c r="B270" t="s">
        <v>1567</v>
      </c>
    </row>
    <row r="271" spans="1:2">
      <c r="A271" t="s">
        <v>170</v>
      </c>
      <c r="B271" t="s">
        <v>171</v>
      </c>
    </row>
    <row r="272" spans="1:2">
      <c r="A272" t="s">
        <v>915</v>
      </c>
      <c r="B272" t="s">
        <v>916</v>
      </c>
    </row>
    <row r="273" spans="1:2">
      <c r="A273" t="s">
        <v>2180</v>
      </c>
      <c r="B273" t="s">
        <v>2181</v>
      </c>
    </row>
    <row r="274" spans="1:2">
      <c r="A274" t="s">
        <v>918</v>
      </c>
      <c r="B274" t="s">
        <v>919</v>
      </c>
    </row>
    <row r="275" spans="1:2">
      <c r="A275" t="s">
        <v>921</v>
      </c>
      <c r="B275" t="s">
        <v>922</v>
      </c>
    </row>
    <row r="276" spans="1:2">
      <c r="A276" t="s">
        <v>455</v>
      </c>
      <c r="B276" t="s">
        <v>456</v>
      </c>
    </row>
    <row r="277" spans="1:2">
      <c r="A277" t="s">
        <v>2166</v>
      </c>
      <c r="B277" t="s">
        <v>2167</v>
      </c>
    </row>
    <row r="278" spans="1:2">
      <c r="A278" t="s">
        <v>1672</v>
      </c>
      <c r="B278" t="s">
        <v>1673</v>
      </c>
    </row>
    <row r="279" spans="1:2">
      <c r="A279" t="s">
        <v>924</v>
      </c>
      <c r="B279" t="s">
        <v>925</v>
      </c>
    </row>
    <row r="280" spans="1:2">
      <c r="A280" t="s">
        <v>1892</v>
      </c>
      <c r="B280" t="s">
        <v>1893</v>
      </c>
    </row>
    <row r="281" spans="1:2">
      <c r="A281" t="s">
        <v>458</v>
      </c>
      <c r="B281" t="s">
        <v>459</v>
      </c>
    </row>
    <row r="282" spans="1:2">
      <c r="A282" t="s">
        <v>2784</v>
      </c>
      <c r="B282" t="s">
        <v>2785</v>
      </c>
    </row>
    <row r="283" spans="1:2">
      <c r="A283" t="s">
        <v>177</v>
      </c>
      <c r="B283" t="s">
        <v>178</v>
      </c>
    </row>
    <row r="284" spans="1:2">
      <c r="A284" t="s">
        <v>2354</v>
      </c>
      <c r="B284" t="s">
        <v>2355</v>
      </c>
    </row>
    <row r="285" spans="1:2">
      <c r="A285" t="s">
        <v>2786</v>
      </c>
      <c r="B285" t="s">
        <v>2787</v>
      </c>
    </row>
    <row r="286" spans="1:2">
      <c r="A286" t="s">
        <v>2788</v>
      </c>
      <c r="B286" t="s">
        <v>2789</v>
      </c>
    </row>
    <row r="287" spans="1:2">
      <c r="A287" t="s">
        <v>931</v>
      </c>
      <c r="B287" t="s">
        <v>932</v>
      </c>
    </row>
    <row r="288" spans="1:2">
      <c r="A288" t="s">
        <v>2579</v>
      </c>
      <c r="B288" s="63" t="s">
        <v>2580</v>
      </c>
    </row>
    <row r="289" spans="1:2">
      <c r="A289" t="s">
        <v>928</v>
      </c>
      <c r="B289" t="s">
        <v>929</v>
      </c>
    </row>
    <row r="290" spans="1:2">
      <c r="A290" t="s">
        <v>461</v>
      </c>
      <c r="B290" t="s">
        <v>462</v>
      </c>
    </row>
    <row r="291" spans="1:2">
      <c r="A291" t="s">
        <v>2790</v>
      </c>
      <c r="B291" t="s">
        <v>2791</v>
      </c>
    </row>
    <row r="292" spans="1:2">
      <c r="A292" t="s">
        <v>174</v>
      </c>
      <c r="B292" t="s">
        <v>175</v>
      </c>
    </row>
    <row r="293" spans="1:2">
      <c r="A293" t="s">
        <v>465</v>
      </c>
      <c r="B293" t="s">
        <v>466</v>
      </c>
    </row>
    <row r="294" spans="1:2">
      <c r="A294" t="s">
        <v>2656</v>
      </c>
      <c r="B294" t="s">
        <v>2657</v>
      </c>
    </row>
    <row r="295" spans="1:2">
      <c r="A295" t="s">
        <v>2792</v>
      </c>
      <c r="B295" t="s">
        <v>2793</v>
      </c>
    </row>
    <row r="296" spans="1:2">
      <c r="A296" t="s">
        <v>1896</v>
      </c>
      <c r="B296" t="s">
        <v>1897</v>
      </c>
    </row>
    <row r="297" spans="1:2">
      <c r="A297" t="s">
        <v>180</v>
      </c>
      <c r="B297" t="s">
        <v>181</v>
      </c>
    </row>
    <row r="298" spans="1:2">
      <c r="A298" t="s">
        <v>468</v>
      </c>
      <c r="B298" t="s">
        <v>469</v>
      </c>
    </row>
    <row r="299" spans="1:2">
      <c r="A299" t="s">
        <v>2794</v>
      </c>
      <c r="B299" t="s">
        <v>2795</v>
      </c>
    </row>
    <row r="300" spans="1:2">
      <c r="A300" t="s">
        <v>2796</v>
      </c>
      <c r="B300" t="s">
        <v>2797</v>
      </c>
    </row>
    <row r="301" spans="1:2">
      <c r="A301" t="s">
        <v>2131</v>
      </c>
      <c r="B301" t="s">
        <v>2132</v>
      </c>
    </row>
    <row r="302" spans="1:2">
      <c r="A302" t="s">
        <v>183</v>
      </c>
      <c r="B302" t="s">
        <v>184</v>
      </c>
    </row>
    <row r="303" spans="1:2">
      <c r="A303" t="s">
        <v>183</v>
      </c>
      <c r="B303" t="s">
        <v>184</v>
      </c>
    </row>
    <row r="304" spans="1:2">
      <c r="A304" s="3" t="s">
        <v>187</v>
      </c>
      <c r="B304" t="s">
        <v>188</v>
      </c>
    </row>
    <row r="305" spans="1:2">
      <c r="A305" t="s">
        <v>2582</v>
      </c>
      <c r="B305" s="63" t="s">
        <v>2583</v>
      </c>
    </row>
    <row r="306" spans="1:2">
      <c r="A306" t="s">
        <v>1437</v>
      </c>
      <c r="B306" t="s">
        <v>1438</v>
      </c>
    </row>
    <row r="307" spans="1:2">
      <c r="A307" s="3" t="s">
        <v>190</v>
      </c>
      <c r="B307" t="s">
        <v>191</v>
      </c>
    </row>
    <row r="308" spans="1:2">
      <c r="A308" t="s">
        <v>935</v>
      </c>
      <c r="B308" t="s">
        <v>936</v>
      </c>
    </row>
    <row r="309" spans="1:2">
      <c r="A309" t="s">
        <v>726</v>
      </c>
      <c r="B309" t="s">
        <v>727</v>
      </c>
    </row>
    <row r="310" spans="1:2">
      <c r="A310" t="s">
        <v>193</v>
      </c>
      <c r="B310" t="s">
        <v>194</v>
      </c>
    </row>
    <row r="311" spans="1:2">
      <c r="A311" s="3" t="s">
        <v>193</v>
      </c>
      <c r="B311" t="s">
        <v>197</v>
      </c>
    </row>
    <row r="312" spans="1:2">
      <c r="A312" s="3" t="s">
        <v>200</v>
      </c>
      <c r="B312" t="s">
        <v>201</v>
      </c>
    </row>
    <row r="313" spans="1:2">
      <c r="A313" t="s">
        <v>730</v>
      </c>
      <c r="B313" t="s">
        <v>731</v>
      </c>
    </row>
    <row r="314" spans="1:2">
      <c r="A314" t="s">
        <v>206</v>
      </c>
      <c r="B314" t="s">
        <v>207</v>
      </c>
    </row>
    <row r="315" spans="1:2">
      <c r="A315" t="s">
        <v>203</v>
      </c>
      <c r="B315" t="s">
        <v>204</v>
      </c>
    </row>
    <row r="316" spans="1:2">
      <c r="A316" t="s">
        <v>938</v>
      </c>
      <c r="B316" t="s">
        <v>939</v>
      </c>
    </row>
    <row r="317" spans="1:2">
      <c r="A317" t="s">
        <v>941</v>
      </c>
      <c r="B317" t="s">
        <v>942</v>
      </c>
    </row>
    <row r="318" spans="1:2">
      <c r="A318" t="s">
        <v>1678</v>
      </c>
      <c r="B318" t="s">
        <v>1679</v>
      </c>
    </row>
    <row r="319" spans="1:2">
      <c r="A319" t="s">
        <v>1682</v>
      </c>
      <c r="B319" t="s">
        <v>1683</v>
      </c>
    </row>
    <row r="320" spans="1:2">
      <c r="A320" t="s">
        <v>1440</v>
      </c>
      <c r="B320" t="s">
        <v>1441</v>
      </c>
    </row>
    <row r="321" spans="1:2">
      <c r="A321" t="s">
        <v>2359</v>
      </c>
      <c r="B321" t="s">
        <v>2360</v>
      </c>
    </row>
    <row r="322" spans="1:2">
      <c r="A322" t="s">
        <v>2284</v>
      </c>
      <c r="B322" t="s">
        <v>2285</v>
      </c>
    </row>
    <row r="323" spans="1:2">
      <c r="A323" t="s">
        <v>1443</v>
      </c>
      <c r="B323" t="s">
        <v>1444</v>
      </c>
    </row>
    <row r="324" spans="1:2">
      <c r="A324" t="s">
        <v>945</v>
      </c>
      <c r="B324" t="s">
        <v>946</v>
      </c>
    </row>
    <row r="325" spans="1:2">
      <c r="A325" t="s">
        <v>948</v>
      </c>
      <c r="B325" t="s">
        <v>949</v>
      </c>
    </row>
    <row r="326" spans="1:2">
      <c r="A326" t="s">
        <v>1285</v>
      </c>
      <c r="B326" t="s">
        <v>1286</v>
      </c>
    </row>
    <row r="327" spans="1:2">
      <c r="A327" t="s">
        <v>209</v>
      </c>
      <c r="B327" t="s">
        <v>210</v>
      </c>
    </row>
    <row r="328" spans="1:2">
      <c r="A328" t="s">
        <v>2321</v>
      </c>
      <c r="B328" t="s">
        <v>2322</v>
      </c>
    </row>
    <row r="329" spans="1:2">
      <c r="A329" t="s">
        <v>1686</v>
      </c>
      <c r="B329" t="s">
        <v>1687</v>
      </c>
    </row>
    <row r="330" spans="1:2">
      <c r="A330" t="s">
        <v>2363</v>
      </c>
      <c r="B330" t="s">
        <v>2364</v>
      </c>
    </row>
    <row r="331" spans="1:2">
      <c r="A331" t="s">
        <v>1689</v>
      </c>
      <c r="B331" t="s">
        <v>1690</v>
      </c>
    </row>
    <row r="332" spans="1:2">
      <c r="A332" t="s">
        <v>1692</v>
      </c>
      <c r="B332" t="s">
        <v>1693</v>
      </c>
    </row>
    <row r="333" spans="1:2">
      <c r="A333" t="s">
        <v>2798</v>
      </c>
      <c r="B333" t="s">
        <v>2799</v>
      </c>
    </row>
    <row r="334" spans="1:2">
      <c r="A334" t="s">
        <v>2586</v>
      </c>
      <c r="B334" s="63" t="s">
        <v>2587</v>
      </c>
    </row>
    <row r="335" spans="1:2">
      <c r="A335" t="s">
        <v>212</v>
      </c>
      <c r="B335" t="s">
        <v>213</v>
      </c>
    </row>
    <row r="336" spans="1:2">
      <c r="A336" t="s">
        <v>2800</v>
      </c>
      <c r="B336" t="s">
        <v>2801</v>
      </c>
    </row>
    <row r="337" spans="1:2">
      <c r="A337" t="s">
        <v>2032</v>
      </c>
      <c r="B337" t="s">
        <v>2033</v>
      </c>
    </row>
    <row r="338" spans="1:2">
      <c r="A338" t="s">
        <v>2802</v>
      </c>
      <c r="B338" t="s">
        <v>2803</v>
      </c>
    </row>
    <row r="339" spans="1:2">
      <c r="A339" t="s">
        <v>953</v>
      </c>
      <c r="B339" t="s">
        <v>954</v>
      </c>
    </row>
    <row r="340" spans="1:2">
      <c r="A340" t="s">
        <v>216</v>
      </c>
      <c r="B340" t="s">
        <v>217</v>
      </c>
    </row>
    <row r="341" spans="1:2">
      <c r="A341" t="s">
        <v>1695</v>
      </c>
      <c r="B341" t="s">
        <v>1696</v>
      </c>
    </row>
    <row r="342" spans="1:2">
      <c r="A342" t="s">
        <v>2302</v>
      </c>
      <c r="B342" t="s">
        <v>2303</v>
      </c>
    </row>
    <row r="343" spans="1:2">
      <c r="A343" t="s">
        <v>2157</v>
      </c>
      <c r="B343" t="s">
        <v>2158</v>
      </c>
    </row>
    <row r="344" spans="1:2">
      <c r="A344" t="s">
        <v>734</v>
      </c>
      <c r="B344" t="s">
        <v>735</v>
      </c>
    </row>
    <row r="345" spans="1:2">
      <c r="A345" t="s">
        <v>2053</v>
      </c>
      <c r="B345" t="s">
        <v>2054</v>
      </c>
    </row>
    <row r="346" spans="1:2">
      <c r="A346" t="s">
        <v>472</v>
      </c>
      <c r="B346" t="s">
        <v>473</v>
      </c>
    </row>
    <row r="347" spans="1:2">
      <c r="A347" t="s">
        <v>2804</v>
      </c>
      <c r="B347" t="s">
        <v>2805</v>
      </c>
    </row>
    <row r="348" spans="1:2">
      <c r="A348" t="s">
        <v>1699</v>
      </c>
      <c r="B348" t="s">
        <v>1700</v>
      </c>
    </row>
    <row r="349" spans="1:2">
      <c r="A349" t="s">
        <v>1702</v>
      </c>
      <c r="B349" s="63" t="s">
        <v>1703</v>
      </c>
    </row>
    <row r="350" spans="1:2">
      <c r="A350" t="s">
        <v>2590</v>
      </c>
      <c r="B350" s="63" t="s">
        <v>2591</v>
      </c>
    </row>
    <row r="351" spans="1:2">
      <c r="A351" t="s">
        <v>2806</v>
      </c>
      <c r="B351" t="s">
        <v>2807</v>
      </c>
    </row>
    <row r="352" spans="1:2">
      <c r="A352" t="s">
        <v>476</v>
      </c>
      <c r="B352" t="s">
        <v>477</v>
      </c>
    </row>
    <row r="353" spans="1:2">
      <c r="A353" t="s">
        <v>1706</v>
      </c>
      <c r="B353" t="s">
        <v>1707</v>
      </c>
    </row>
    <row r="354" spans="1:2">
      <c r="A354" t="s">
        <v>957</v>
      </c>
      <c r="B354" t="s">
        <v>958</v>
      </c>
    </row>
    <row r="355" spans="1:2">
      <c r="A355" t="s">
        <v>2368</v>
      </c>
      <c r="B355" t="s">
        <v>2369</v>
      </c>
    </row>
    <row r="356" spans="1:2">
      <c r="A356" t="s">
        <v>738</v>
      </c>
      <c r="B356" t="s">
        <v>739</v>
      </c>
    </row>
    <row r="357" spans="1:2">
      <c r="A357" t="s">
        <v>219</v>
      </c>
      <c r="B357" t="s">
        <v>220</v>
      </c>
    </row>
    <row r="358" spans="1:2">
      <c r="A358" s="3" t="s">
        <v>1289</v>
      </c>
      <c r="B358" t="s">
        <v>1290</v>
      </c>
    </row>
    <row r="359" spans="1:2">
      <c r="A359" t="s">
        <v>2371</v>
      </c>
      <c r="B359" t="s">
        <v>2372</v>
      </c>
    </row>
    <row r="360" spans="1:2">
      <c r="A360" t="s">
        <v>1293</v>
      </c>
      <c r="B360" t="s">
        <v>1294</v>
      </c>
    </row>
    <row r="361" spans="1:2">
      <c r="A361" t="s">
        <v>2192</v>
      </c>
      <c r="B361" t="s">
        <v>2193</v>
      </c>
    </row>
    <row r="362" spans="1:2">
      <c r="A362" t="s">
        <v>223</v>
      </c>
      <c r="B362" t="s">
        <v>224</v>
      </c>
    </row>
    <row r="363" spans="1:2">
      <c r="A363" t="s">
        <v>2808</v>
      </c>
      <c r="B363" t="s">
        <v>2809</v>
      </c>
    </row>
    <row r="364" spans="1:2">
      <c r="A364" s="3" t="s">
        <v>961</v>
      </c>
      <c r="B364" t="s">
        <v>962</v>
      </c>
    </row>
    <row r="365" spans="1:2">
      <c r="A365" t="s">
        <v>965</v>
      </c>
      <c r="B365" t="s">
        <v>966</v>
      </c>
    </row>
    <row r="366" spans="1:2">
      <c r="A366" t="s">
        <v>969</v>
      </c>
      <c r="B366" t="s">
        <v>970</v>
      </c>
    </row>
    <row r="367" spans="1:2">
      <c r="A367" t="s">
        <v>480</v>
      </c>
      <c r="B367" t="s">
        <v>481</v>
      </c>
    </row>
    <row r="368" spans="1:2">
      <c r="A368" t="s">
        <v>2810</v>
      </c>
      <c r="B368" t="s">
        <v>2811</v>
      </c>
    </row>
    <row r="369" spans="1:2">
      <c r="A369" t="s">
        <v>973</v>
      </c>
      <c r="B369" t="s">
        <v>974</v>
      </c>
    </row>
    <row r="370" spans="1:2">
      <c r="A370" t="s">
        <v>2812</v>
      </c>
      <c r="B370" t="s">
        <v>2813</v>
      </c>
    </row>
    <row r="371" spans="1:2">
      <c r="A371" t="s">
        <v>2814</v>
      </c>
      <c r="B371" t="s">
        <v>2815</v>
      </c>
    </row>
    <row r="372" spans="1:2">
      <c r="A372" t="s">
        <v>976</v>
      </c>
      <c r="B372" t="s">
        <v>977</v>
      </c>
    </row>
    <row r="373" spans="1:2">
      <c r="A373" t="s">
        <v>2816</v>
      </c>
      <c r="B373" t="s">
        <v>2817</v>
      </c>
    </row>
    <row r="374" spans="1:2">
      <c r="A374" t="s">
        <v>1709</v>
      </c>
      <c r="B374" t="s">
        <v>1710</v>
      </c>
    </row>
    <row r="375" spans="1:2">
      <c r="A375" t="s">
        <v>2026</v>
      </c>
      <c r="B375" t="s">
        <v>2027</v>
      </c>
    </row>
    <row r="376" spans="1:2">
      <c r="A376" t="s">
        <v>980</v>
      </c>
      <c r="B376" t="s">
        <v>981</v>
      </c>
    </row>
    <row r="377" spans="1:2">
      <c r="A377" t="s">
        <v>742</v>
      </c>
      <c r="B377" t="s">
        <v>743</v>
      </c>
    </row>
    <row r="378" spans="1:2">
      <c r="A378" t="s">
        <v>2818</v>
      </c>
      <c r="B378" t="s">
        <v>2819</v>
      </c>
    </row>
    <row r="379" spans="1:2">
      <c r="A379" s="3" t="s">
        <v>226</v>
      </c>
      <c r="B379" t="s">
        <v>227</v>
      </c>
    </row>
    <row r="380" spans="1:2">
      <c r="A380" t="s">
        <v>1712</v>
      </c>
      <c r="B380" t="s">
        <v>1713</v>
      </c>
    </row>
    <row r="381" spans="1:2">
      <c r="A381" t="s">
        <v>483</v>
      </c>
      <c r="B381" t="s">
        <v>484</v>
      </c>
    </row>
    <row r="382" spans="1:2">
      <c r="A382" s="3" t="s">
        <v>229</v>
      </c>
      <c r="B382" t="s">
        <v>230</v>
      </c>
    </row>
    <row r="383" spans="1:2">
      <c r="A383" t="s">
        <v>232</v>
      </c>
      <c r="B383" t="s">
        <v>233</v>
      </c>
    </row>
    <row r="384" spans="1:2">
      <c r="A384" t="s">
        <v>984</v>
      </c>
      <c r="B384" t="s">
        <v>985</v>
      </c>
    </row>
    <row r="385" spans="1:2">
      <c r="A385" s="3" t="s">
        <v>235</v>
      </c>
      <c r="B385" t="s">
        <v>236</v>
      </c>
    </row>
    <row r="386" spans="1:2">
      <c r="A386" t="s">
        <v>1447</v>
      </c>
      <c r="B386" t="s">
        <v>1448</v>
      </c>
    </row>
    <row r="387" spans="1:2">
      <c r="A387" t="s">
        <v>238</v>
      </c>
      <c r="B387" t="s">
        <v>239</v>
      </c>
    </row>
    <row r="388" spans="1:2">
      <c r="A388" t="s">
        <v>987</v>
      </c>
      <c r="B388" t="s">
        <v>988</v>
      </c>
    </row>
    <row r="389" spans="1:2">
      <c r="A389" s="3" t="s">
        <v>242</v>
      </c>
      <c r="B389" t="s">
        <v>243</v>
      </c>
    </row>
    <row r="390" spans="1:2">
      <c r="A390" t="s">
        <v>245</v>
      </c>
      <c r="B390" t="s">
        <v>246</v>
      </c>
    </row>
    <row r="391" spans="1:2">
      <c r="A391" t="s">
        <v>2820</v>
      </c>
      <c r="B391" t="s">
        <v>2821</v>
      </c>
    </row>
    <row r="392" spans="1:2">
      <c r="A392" t="s">
        <v>486</v>
      </c>
      <c r="B392" t="s">
        <v>487</v>
      </c>
    </row>
    <row r="393" spans="1:2">
      <c r="A393" t="s">
        <v>990</v>
      </c>
      <c r="B393" t="s">
        <v>991</v>
      </c>
    </row>
    <row r="394" spans="1:2">
      <c r="A394" s="3" t="s">
        <v>993</v>
      </c>
      <c r="B394" t="s">
        <v>994</v>
      </c>
    </row>
    <row r="395" spans="1:2">
      <c r="A395" t="s">
        <v>2020</v>
      </c>
      <c r="B395" t="s">
        <v>2021</v>
      </c>
    </row>
    <row r="396" spans="1:2">
      <c r="A396" t="s">
        <v>490</v>
      </c>
      <c r="B396" t="s">
        <v>491</v>
      </c>
    </row>
    <row r="397" spans="1:2">
      <c r="A397" t="s">
        <v>249</v>
      </c>
      <c r="B397" t="s">
        <v>250</v>
      </c>
    </row>
    <row r="398" spans="1:2">
      <c r="A398" t="s">
        <v>2822</v>
      </c>
      <c r="B398" t="s">
        <v>2823</v>
      </c>
    </row>
    <row r="399" spans="1:2">
      <c r="A399" t="s">
        <v>997</v>
      </c>
      <c r="B399" t="s">
        <v>998</v>
      </c>
    </row>
    <row r="400" spans="1:2">
      <c r="A400" t="s">
        <v>1901</v>
      </c>
      <c r="B400" t="s">
        <v>1902</v>
      </c>
    </row>
    <row r="401" spans="1:2">
      <c r="A401" t="s">
        <v>2824</v>
      </c>
      <c r="B401" t="s">
        <v>2825</v>
      </c>
    </row>
    <row r="402" spans="1:2">
      <c r="A402" t="s">
        <v>493</v>
      </c>
      <c r="B402" t="s">
        <v>494</v>
      </c>
    </row>
    <row r="403" spans="1:2">
      <c r="A403" t="s">
        <v>2826</v>
      </c>
      <c r="B403" t="s">
        <v>2827</v>
      </c>
    </row>
    <row r="404" spans="1:2">
      <c r="A404" t="s">
        <v>2272</v>
      </c>
      <c r="B404" t="s">
        <v>2273</v>
      </c>
    </row>
    <row r="405" spans="1:2">
      <c r="A405" s="3" t="s">
        <v>252</v>
      </c>
      <c r="B405" t="s">
        <v>253</v>
      </c>
    </row>
    <row r="406" spans="1:2">
      <c r="A406" t="s">
        <v>1905</v>
      </c>
      <c r="B406" t="s">
        <v>1906</v>
      </c>
    </row>
    <row r="407" spans="1:2">
      <c r="A407" s="3" t="s">
        <v>496</v>
      </c>
      <c r="B407" t="s">
        <v>497</v>
      </c>
    </row>
    <row r="408" spans="1:2">
      <c r="A408" s="51" t="s">
        <v>255</v>
      </c>
      <c r="B408" t="s">
        <v>256</v>
      </c>
    </row>
    <row r="409" spans="1:2">
      <c r="A409" t="s">
        <v>746</v>
      </c>
      <c r="B409" t="s">
        <v>747</v>
      </c>
    </row>
    <row r="410" spans="1:2">
      <c r="A410" t="s">
        <v>1717</v>
      </c>
      <c r="B410" t="s">
        <v>1718</v>
      </c>
    </row>
    <row r="411" spans="1:2">
      <c r="A411" t="s">
        <v>2375</v>
      </c>
      <c r="B411" t="s">
        <v>2376</v>
      </c>
    </row>
    <row r="412" spans="1:2">
      <c r="A412" t="s">
        <v>1003</v>
      </c>
      <c r="B412" t="s">
        <v>1004</v>
      </c>
    </row>
    <row r="413" spans="1:2">
      <c r="A413" t="s">
        <v>499</v>
      </c>
      <c r="B413" t="s">
        <v>500</v>
      </c>
    </row>
    <row r="414" spans="1:2">
      <c r="A414" t="s">
        <v>2238</v>
      </c>
      <c r="B414" t="s">
        <v>2239</v>
      </c>
    </row>
    <row r="415" spans="1:2">
      <c r="A415" t="s">
        <v>2828</v>
      </c>
      <c r="B415" t="s">
        <v>2829</v>
      </c>
    </row>
    <row r="416" spans="1:2">
      <c r="A416" t="s">
        <v>1006</v>
      </c>
      <c r="B416" t="s">
        <v>1007</v>
      </c>
    </row>
    <row r="417" spans="1:2">
      <c r="A417" t="s">
        <v>502</v>
      </c>
      <c r="B417" t="s">
        <v>503</v>
      </c>
    </row>
    <row r="418" spans="1:2">
      <c r="A418" t="s">
        <v>2830</v>
      </c>
      <c r="B418" t="s">
        <v>2831</v>
      </c>
    </row>
    <row r="419" spans="1:2">
      <c r="A419" t="s">
        <v>2596</v>
      </c>
      <c r="B419" s="63" t="s">
        <v>2597</v>
      </c>
    </row>
    <row r="420" spans="1:2">
      <c r="A420" t="s">
        <v>1721</v>
      </c>
      <c r="B420" t="s">
        <v>1722</v>
      </c>
    </row>
    <row r="421" spans="1:2">
      <c r="A421" t="s">
        <v>1571</v>
      </c>
      <c r="B421" t="s">
        <v>1572</v>
      </c>
    </row>
    <row r="422" spans="1:2">
      <c r="A422" t="s">
        <v>506</v>
      </c>
      <c r="B422" t="s">
        <v>507</v>
      </c>
    </row>
    <row r="423" spans="1:2">
      <c r="A423" t="s">
        <v>1724</v>
      </c>
      <c r="B423" t="s">
        <v>1725</v>
      </c>
    </row>
    <row r="424" spans="1:2">
      <c r="A424" t="s">
        <v>1010</v>
      </c>
      <c r="B424" t="s">
        <v>1011</v>
      </c>
    </row>
    <row r="425" spans="1:2">
      <c r="A425" t="s">
        <v>1014</v>
      </c>
      <c r="B425" t="s">
        <v>1015</v>
      </c>
    </row>
    <row r="426" spans="1:2">
      <c r="A426" t="s">
        <v>1177</v>
      </c>
      <c r="B426" t="s">
        <v>1178</v>
      </c>
    </row>
    <row r="427" spans="1:2">
      <c r="A427" t="s">
        <v>259</v>
      </c>
      <c r="B427" t="s">
        <v>260</v>
      </c>
    </row>
    <row r="428" spans="1:2">
      <c r="A428" t="s">
        <v>509</v>
      </c>
      <c r="B428" t="s">
        <v>510</v>
      </c>
    </row>
    <row r="429" spans="1:2">
      <c r="A429" t="s">
        <v>2832</v>
      </c>
      <c r="B429" t="s">
        <v>2833</v>
      </c>
    </row>
    <row r="430" spans="1:2">
      <c r="A430" t="s">
        <v>2170</v>
      </c>
      <c r="B430" t="s">
        <v>2171</v>
      </c>
    </row>
    <row r="431" spans="1:2">
      <c r="A431" t="s">
        <v>678</v>
      </c>
      <c r="B431" t="s">
        <v>679</v>
      </c>
    </row>
    <row r="432" spans="1:2">
      <c r="A432" t="s">
        <v>750</v>
      </c>
      <c r="B432" t="s">
        <v>751</v>
      </c>
    </row>
    <row r="433" spans="1:2">
      <c r="A433" t="s">
        <v>2029</v>
      </c>
      <c r="B433" t="s">
        <v>2030</v>
      </c>
    </row>
    <row r="434" spans="1:2">
      <c r="A434" t="s">
        <v>2308</v>
      </c>
      <c r="B434" t="s">
        <v>2309</v>
      </c>
    </row>
    <row r="435" spans="1:2">
      <c r="A435" t="s">
        <v>2225</v>
      </c>
      <c r="B435" t="s">
        <v>2226</v>
      </c>
    </row>
    <row r="436" spans="1:2">
      <c r="A436" t="s">
        <v>262</v>
      </c>
      <c r="B436" t="s">
        <v>263</v>
      </c>
    </row>
    <row r="437" spans="1:2">
      <c r="A437" t="s">
        <v>1017</v>
      </c>
      <c r="B437" t="s">
        <v>1018</v>
      </c>
    </row>
    <row r="438" spans="1:2">
      <c r="A438" t="s">
        <v>266</v>
      </c>
      <c r="B438" t="s">
        <v>267</v>
      </c>
    </row>
    <row r="439" spans="1:2">
      <c r="A439" t="s">
        <v>754</v>
      </c>
      <c r="B439" t="s">
        <v>755</v>
      </c>
    </row>
    <row r="440" spans="1:2">
      <c r="A440" t="s">
        <v>2834</v>
      </c>
      <c r="B440" t="s">
        <v>2835</v>
      </c>
    </row>
    <row r="441" spans="1:2">
      <c r="A441" t="s">
        <v>2836</v>
      </c>
      <c r="B441" t="s">
        <v>2837</v>
      </c>
    </row>
    <row r="442" spans="1:2">
      <c r="A442" t="s">
        <v>2074</v>
      </c>
      <c r="B442" t="s">
        <v>2075</v>
      </c>
    </row>
    <row r="443" spans="1:2">
      <c r="A443" t="s">
        <v>1729</v>
      </c>
      <c r="B443" t="s">
        <v>1730</v>
      </c>
    </row>
    <row r="444" spans="1:2">
      <c r="A444" t="s">
        <v>513</v>
      </c>
      <c r="B444" t="s">
        <v>514</v>
      </c>
    </row>
    <row r="445" spans="1:2">
      <c r="A445" t="s">
        <v>2838</v>
      </c>
      <c r="B445" t="s">
        <v>2839</v>
      </c>
    </row>
    <row r="446" spans="1:2">
      <c r="A446" t="s">
        <v>2840</v>
      </c>
      <c r="B446" t="s">
        <v>2841</v>
      </c>
    </row>
    <row r="447" spans="1:2">
      <c r="A447" t="s">
        <v>2380</v>
      </c>
      <c r="B447" t="s">
        <v>2381</v>
      </c>
    </row>
    <row r="448" spans="1:2">
      <c r="A448" s="3" t="s">
        <v>1021</v>
      </c>
      <c r="B448" t="s">
        <v>1022</v>
      </c>
    </row>
    <row r="449" spans="1:2">
      <c r="A449" t="s">
        <v>2134</v>
      </c>
      <c r="B449" t="s">
        <v>2135</v>
      </c>
    </row>
    <row r="450" spans="1:2">
      <c r="A450" t="s">
        <v>1025</v>
      </c>
      <c r="B450" t="s">
        <v>1026</v>
      </c>
    </row>
    <row r="451" spans="1:2">
      <c r="A451" t="s">
        <v>2146</v>
      </c>
      <c r="B451" t="s">
        <v>2147</v>
      </c>
    </row>
    <row r="452" spans="1:2">
      <c r="A452" t="s">
        <v>2276</v>
      </c>
      <c r="B452" t="s">
        <v>2277</v>
      </c>
    </row>
    <row r="453" spans="1:2">
      <c r="A453" t="s">
        <v>2842</v>
      </c>
      <c r="B453" t="s">
        <v>2843</v>
      </c>
    </row>
    <row r="454" spans="1:2">
      <c r="A454" t="s">
        <v>1732</v>
      </c>
      <c r="B454" t="s">
        <v>1733</v>
      </c>
    </row>
    <row r="455" spans="1:2">
      <c r="A455" t="s">
        <v>2384</v>
      </c>
      <c r="B455" t="s">
        <v>2385</v>
      </c>
    </row>
    <row r="456" spans="1:2">
      <c r="A456" t="s">
        <v>2041</v>
      </c>
      <c r="B456" t="s">
        <v>2042</v>
      </c>
    </row>
    <row r="457" spans="1:2">
      <c r="A457" t="s">
        <v>516</v>
      </c>
      <c r="B457" t="s">
        <v>517</v>
      </c>
    </row>
    <row r="458" spans="1:2">
      <c r="A458" t="s">
        <v>682</v>
      </c>
      <c r="B458" t="s">
        <v>683</v>
      </c>
    </row>
    <row r="459" spans="1:2">
      <c r="A459" s="3" t="s">
        <v>1453</v>
      </c>
      <c r="B459" t="s">
        <v>1454</v>
      </c>
    </row>
    <row r="460" spans="1:2">
      <c r="A460" t="s">
        <v>1909</v>
      </c>
      <c r="B460" t="s">
        <v>1910</v>
      </c>
    </row>
    <row r="461" spans="1:2">
      <c r="A461" t="s">
        <v>1028</v>
      </c>
      <c r="B461" t="s">
        <v>1029</v>
      </c>
    </row>
    <row r="462" spans="1:2">
      <c r="A462" t="s">
        <v>2844</v>
      </c>
      <c r="B462" t="s">
        <v>2845</v>
      </c>
    </row>
    <row r="463" spans="1:2">
      <c r="A463" t="s">
        <v>269</v>
      </c>
      <c r="B463" t="s">
        <v>270</v>
      </c>
    </row>
    <row r="464" spans="1:2">
      <c r="A464" t="s">
        <v>2660</v>
      </c>
      <c r="B464" s="63" t="s">
        <v>2661</v>
      </c>
    </row>
    <row r="465" spans="1:2">
      <c r="A465" t="s">
        <v>1735</v>
      </c>
      <c r="B465" t="s">
        <v>1736</v>
      </c>
    </row>
    <row r="466" spans="1:2">
      <c r="A466" t="s">
        <v>1032</v>
      </c>
      <c r="B466" t="s">
        <v>1033</v>
      </c>
    </row>
    <row r="467" spans="1:2">
      <c r="A467" t="s">
        <v>522</v>
      </c>
      <c r="B467" t="s">
        <v>523</v>
      </c>
    </row>
    <row r="468" spans="1:2">
      <c r="A468" t="s">
        <v>2388</v>
      </c>
      <c r="B468" t="s">
        <v>2389</v>
      </c>
    </row>
    <row r="469" spans="1:2">
      <c r="A469" t="s">
        <v>2846</v>
      </c>
      <c r="B469" t="s">
        <v>2847</v>
      </c>
    </row>
    <row r="470" spans="1:2">
      <c r="A470" t="s">
        <v>2602</v>
      </c>
      <c r="B470" s="63" t="s">
        <v>2603</v>
      </c>
    </row>
    <row r="471" spans="1:2">
      <c r="A471" t="s">
        <v>1035</v>
      </c>
      <c r="B471" t="s">
        <v>1036</v>
      </c>
    </row>
    <row r="472" spans="1:2">
      <c r="A472" t="s">
        <v>758</v>
      </c>
      <c r="B472" t="s">
        <v>759</v>
      </c>
    </row>
    <row r="473" spans="1:2">
      <c r="A473" t="s">
        <v>2110</v>
      </c>
      <c r="B473" t="s">
        <v>2111</v>
      </c>
    </row>
    <row r="474" spans="1:2">
      <c r="A474" t="s">
        <v>2848</v>
      </c>
      <c r="B474" t="s">
        <v>2849</v>
      </c>
    </row>
    <row r="475" spans="1:2">
      <c r="A475" t="s">
        <v>1913</v>
      </c>
      <c r="B475" t="s">
        <v>1914</v>
      </c>
    </row>
    <row r="476" spans="1:2">
      <c r="A476" t="s">
        <v>1739</v>
      </c>
      <c r="B476" t="s">
        <v>1740</v>
      </c>
    </row>
    <row r="477" spans="1:2">
      <c r="A477" t="s">
        <v>2850</v>
      </c>
      <c r="B477" t="s">
        <v>2851</v>
      </c>
    </row>
    <row r="478" spans="1:2">
      <c r="A478" t="s">
        <v>2852</v>
      </c>
      <c r="B478" t="s">
        <v>2853</v>
      </c>
    </row>
    <row r="479" spans="1:2">
      <c r="A479" t="s">
        <v>272</v>
      </c>
      <c r="B479" t="s">
        <v>273</v>
      </c>
    </row>
    <row r="480" spans="1:2">
      <c r="A480" t="s">
        <v>1742</v>
      </c>
      <c r="B480" t="s">
        <v>1743</v>
      </c>
    </row>
    <row r="481" spans="1:2">
      <c r="A481" t="s">
        <v>1745</v>
      </c>
      <c r="B481" t="s">
        <v>1746</v>
      </c>
    </row>
    <row r="482" spans="1:2">
      <c r="A482" t="s">
        <v>2077</v>
      </c>
      <c r="B482" t="s">
        <v>2078</v>
      </c>
    </row>
    <row r="483" spans="1:2">
      <c r="A483" t="s">
        <v>525</v>
      </c>
      <c r="B483" t="s">
        <v>526</v>
      </c>
    </row>
    <row r="484" spans="1:2">
      <c r="A484" t="s">
        <v>1298</v>
      </c>
      <c r="B484" t="s">
        <v>1299</v>
      </c>
    </row>
    <row r="485" spans="1:2">
      <c r="A485" t="s">
        <v>1038</v>
      </c>
      <c r="B485" t="s">
        <v>1039</v>
      </c>
    </row>
    <row r="486" spans="1:2">
      <c r="A486" t="s">
        <v>2854</v>
      </c>
      <c r="B486" t="s">
        <v>2855</v>
      </c>
    </row>
    <row r="487" spans="1:2">
      <c r="A487" t="s">
        <v>276</v>
      </c>
      <c r="B487" t="s">
        <v>277</v>
      </c>
    </row>
    <row r="488" spans="1:2">
      <c r="A488" t="s">
        <v>279</v>
      </c>
      <c r="B488" t="s">
        <v>280</v>
      </c>
    </row>
    <row r="489" spans="1:2">
      <c r="A489" t="s">
        <v>282</v>
      </c>
      <c r="B489" t="s">
        <v>283</v>
      </c>
    </row>
    <row r="490" spans="1:2">
      <c r="A490" t="s">
        <v>2056</v>
      </c>
      <c r="B490" t="s">
        <v>2057</v>
      </c>
    </row>
    <row r="491" spans="1:2">
      <c r="A491" t="s">
        <v>1042</v>
      </c>
      <c r="B491" t="s">
        <v>1043</v>
      </c>
    </row>
    <row r="492" spans="1:2">
      <c r="A492" t="s">
        <v>1046</v>
      </c>
      <c r="B492" t="s">
        <v>1047</v>
      </c>
    </row>
    <row r="493" spans="1:2">
      <c r="A493" t="s">
        <v>2856</v>
      </c>
      <c r="B493" t="s">
        <v>2857</v>
      </c>
    </row>
    <row r="494" spans="1:2">
      <c r="A494" t="s">
        <v>285</v>
      </c>
      <c r="B494" t="s">
        <v>286</v>
      </c>
    </row>
    <row r="495" spans="1:2">
      <c r="A495" t="s">
        <v>288</v>
      </c>
      <c r="B495" t="s">
        <v>289</v>
      </c>
    </row>
    <row r="496" spans="1:2">
      <c r="A496" t="s">
        <v>686</v>
      </c>
      <c r="B496" t="s">
        <v>687</v>
      </c>
    </row>
    <row r="497" spans="1:2">
      <c r="A497" t="s">
        <v>1749</v>
      </c>
      <c r="B497" t="s">
        <v>1750</v>
      </c>
    </row>
    <row r="498" spans="1:2">
      <c r="A498" t="s">
        <v>1576</v>
      </c>
      <c r="B498" t="s">
        <v>1577</v>
      </c>
    </row>
    <row r="499" spans="1:2">
      <c r="A499" t="s">
        <v>291</v>
      </c>
      <c r="B499" t="s">
        <v>292</v>
      </c>
    </row>
    <row r="500" spans="1:2">
      <c r="A500" t="s">
        <v>528</v>
      </c>
      <c r="B500" t="s">
        <v>529</v>
      </c>
    </row>
    <row r="501" spans="1:2">
      <c r="A501" t="s">
        <v>1919</v>
      </c>
      <c r="B501" t="s">
        <v>1920</v>
      </c>
    </row>
    <row r="502" spans="1:2">
      <c r="A502" t="s">
        <v>2312</v>
      </c>
      <c r="B502" t="s">
        <v>2313</v>
      </c>
    </row>
    <row r="503" spans="1:2">
      <c r="A503" t="s">
        <v>294</v>
      </c>
      <c r="B503" t="s">
        <v>295</v>
      </c>
    </row>
    <row r="504" spans="1:2">
      <c r="A504" t="s">
        <v>2858</v>
      </c>
      <c r="B504" t="s">
        <v>2859</v>
      </c>
    </row>
    <row r="505" spans="1:2">
      <c r="A505" t="s">
        <v>2116</v>
      </c>
      <c r="B505" t="s">
        <v>2117</v>
      </c>
    </row>
    <row r="506" spans="1:2">
      <c r="A506" t="s">
        <v>1753</v>
      </c>
      <c r="B506" t="s">
        <v>1754</v>
      </c>
    </row>
    <row r="507" spans="1:2">
      <c r="A507" t="s">
        <v>2298</v>
      </c>
      <c r="B507" t="s">
        <v>2299</v>
      </c>
    </row>
    <row r="508" spans="1:2">
      <c r="A508" t="s">
        <v>2211</v>
      </c>
      <c r="B508" t="s">
        <v>2212</v>
      </c>
    </row>
    <row r="509" spans="1:2">
      <c r="A509" s="3" t="s">
        <v>297</v>
      </c>
      <c r="B509" t="s">
        <v>298</v>
      </c>
    </row>
    <row r="510" spans="1:2">
      <c r="A510" t="s">
        <v>2860</v>
      </c>
      <c r="B510" t="s">
        <v>2861</v>
      </c>
    </row>
    <row r="511" spans="1:2">
      <c r="A511" t="s">
        <v>2862</v>
      </c>
      <c r="B511" t="s">
        <v>2863</v>
      </c>
    </row>
    <row r="512" spans="1:2">
      <c r="A512" t="s">
        <v>1050</v>
      </c>
      <c r="B512" t="s">
        <v>1051</v>
      </c>
    </row>
    <row r="513" spans="1:2">
      <c r="A513" t="s">
        <v>2864</v>
      </c>
      <c r="B513" t="s">
        <v>2865</v>
      </c>
    </row>
    <row r="514" spans="1:2">
      <c r="A514" t="s">
        <v>1053</v>
      </c>
      <c r="B514" t="s">
        <v>1054</v>
      </c>
    </row>
    <row r="515" spans="1:2">
      <c r="A515" t="s">
        <v>1057</v>
      </c>
      <c r="B515" t="s">
        <v>1058</v>
      </c>
    </row>
    <row r="516" spans="1:2">
      <c r="A516" t="s">
        <v>2866</v>
      </c>
      <c r="B516" t="s">
        <v>2867</v>
      </c>
    </row>
    <row r="517" spans="1:2">
      <c r="A517" t="s">
        <v>2608</v>
      </c>
      <c r="B517" s="63" t="s">
        <v>2609</v>
      </c>
    </row>
    <row r="518" spans="1:2">
      <c r="A518" t="s">
        <v>2868</v>
      </c>
      <c r="B518" t="s">
        <v>2869</v>
      </c>
    </row>
    <row r="519" spans="1:2">
      <c r="A519" t="s">
        <v>2870</v>
      </c>
      <c r="B519" t="s">
        <v>2871</v>
      </c>
    </row>
    <row r="520" spans="1:2">
      <c r="A520" t="s">
        <v>2174</v>
      </c>
      <c r="B520" t="s">
        <v>2175</v>
      </c>
    </row>
    <row r="521" spans="1:2">
      <c r="A521" t="s">
        <v>1060</v>
      </c>
      <c r="B521" t="s">
        <v>1061</v>
      </c>
    </row>
    <row r="522" spans="1:2">
      <c r="A522" t="s">
        <v>531</v>
      </c>
      <c r="B522" t="s">
        <v>532</v>
      </c>
    </row>
    <row r="523" spans="1:2">
      <c r="A523" t="s">
        <v>1459</v>
      </c>
      <c r="B523" t="s">
        <v>1460</v>
      </c>
    </row>
    <row r="524" spans="1:2">
      <c r="A524" t="s">
        <v>1063</v>
      </c>
      <c r="B524" t="s">
        <v>1064</v>
      </c>
    </row>
    <row r="525" spans="1:2">
      <c r="A525" t="s">
        <v>2137</v>
      </c>
      <c r="B525" t="s">
        <v>2138</v>
      </c>
    </row>
    <row r="526" spans="1:2">
      <c r="A526" t="s">
        <v>300</v>
      </c>
      <c r="B526" t="s">
        <v>301</v>
      </c>
    </row>
    <row r="527" spans="1:2">
      <c r="A527" t="s">
        <v>1066</v>
      </c>
      <c r="B527" t="s">
        <v>1067</v>
      </c>
    </row>
    <row r="528" spans="1:2">
      <c r="A528" t="s">
        <v>1069</v>
      </c>
      <c r="B528" t="s">
        <v>1070</v>
      </c>
    </row>
    <row r="529" spans="1:2">
      <c r="A529" t="s">
        <v>2153</v>
      </c>
      <c r="B529" t="s">
        <v>2154</v>
      </c>
    </row>
    <row r="530" spans="1:2">
      <c r="A530" t="s">
        <v>1757</v>
      </c>
      <c r="B530" t="s">
        <v>1758</v>
      </c>
    </row>
    <row r="531" spans="1:2">
      <c r="A531" t="s">
        <v>2089</v>
      </c>
      <c r="B531" t="s">
        <v>2090</v>
      </c>
    </row>
    <row r="532" spans="1:2">
      <c r="A532" t="s">
        <v>1761</v>
      </c>
      <c r="B532" t="s">
        <v>1762</v>
      </c>
    </row>
    <row r="533" spans="1:2">
      <c r="A533" t="s">
        <v>2044</v>
      </c>
      <c r="B533" t="s">
        <v>2045</v>
      </c>
    </row>
    <row r="534" spans="1:2">
      <c r="A534" t="s">
        <v>2872</v>
      </c>
      <c r="B534" t="s">
        <v>2873</v>
      </c>
    </row>
    <row r="535" spans="1:2">
      <c r="A535" t="s">
        <v>2122</v>
      </c>
      <c r="B535" t="s">
        <v>2123</v>
      </c>
    </row>
    <row r="536" spans="1:2">
      <c r="A536" t="s">
        <v>2035</v>
      </c>
      <c r="B536" t="s">
        <v>2036</v>
      </c>
    </row>
    <row r="537" spans="1:2">
      <c r="A537" t="s">
        <v>304</v>
      </c>
      <c r="B537" t="s">
        <v>305</v>
      </c>
    </row>
    <row r="538" spans="1:2">
      <c r="A538" t="s">
        <v>2874</v>
      </c>
      <c r="B538" t="s">
        <v>2875</v>
      </c>
    </row>
    <row r="539" spans="1:2">
      <c r="A539" t="s">
        <v>2876</v>
      </c>
      <c r="B539" t="s">
        <v>2877</v>
      </c>
    </row>
    <row r="540" spans="1:2">
      <c r="A540" t="s">
        <v>762</v>
      </c>
      <c r="B540" t="s">
        <v>763</v>
      </c>
    </row>
    <row r="541" spans="1:2">
      <c r="A541" t="s">
        <v>2612</v>
      </c>
      <c r="B541" s="63" t="s">
        <v>2613</v>
      </c>
    </row>
    <row r="542" spans="1:2">
      <c r="A542" t="s">
        <v>1072</v>
      </c>
      <c r="B542" t="s">
        <v>1073</v>
      </c>
    </row>
    <row r="543" spans="1:2">
      <c r="A543" t="s">
        <v>2092</v>
      </c>
      <c r="B543" t="s">
        <v>2093</v>
      </c>
    </row>
    <row r="544" spans="1:2">
      <c r="A544" t="s">
        <v>2616</v>
      </c>
      <c r="B544" s="63" t="s">
        <v>2617</v>
      </c>
    </row>
    <row r="545" spans="1:2">
      <c r="A545" t="s">
        <v>1076</v>
      </c>
      <c r="B545" t="s">
        <v>1077</v>
      </c>
    </row>
    <row r="546" spans="1:2">
      <c r="A546" t="s">
        <v>2392</v>
      </c>
      <c r="B546" t="s">
        <v>2393</v>
      </c>
    </row>
    <row r="547" spans="1:2">
      <c r="A547" t="s">
        <v>1463</v>
      </c>
      <c r="B547" t="s">
        <v>1464</v>
      </c>
    </row>
    <row r="548" spans="1:2">
      <c r="A548" t="s">
        <v>2878</v>
      </c>
      <c r="B548" t="s">
        <v>2879</v>
      </c>
    </row>
    <row r="549" spans="1:2">
      <c r="A549" t="s">
        <v>1467</v>
      </c>
      <c r="B549" t="s">
        <v>1468</v>
      </c>
    </row>
    <row r="550" spans="1:2">
      <c r="A550" t="s">
        <v>2880</v>
      </c>
      <c r="B550" t="s">
        <v>2881</v>
      </c>
    </row>
    <row r="551" spans="1:2">
      <c r="A551" t="s">
        <v>2882</v>
      </c>
      <c r="B551" t="s">
        <v>2883</v>
      </c>
    </row>
    <row r="552" spans="1:2">
      <c r="A552" t="s">
        <v>1079</v>
      </c>
      <c r="B552" t="s">
        <v>1080</v>
      </c>
    </row>
    <row r="553" spans="1:2">
      <c r="A553" t="s">
        <v>690</v>
      </c>
      <c r="B553" t="s">
        <v>691</v>
      </c>
    </row>
    <row r="554" spans="1:2">
      <c r="A554" t="s">
        <v>534</v>
      </c>
      <c r="B554" t="s">
        <v>535</v>
      </c>
    </row>
    <row r="555" spans="1:2">
      <c r="A555" t="s">
        <v>2884</v>
      </c>
      <c r="B555" t="s">
        <v>2885</v>
      </c>
    </row>
    <row r="556" spans="1:2">
      <c r="A556" t="s">
        <v>2196</v>
      </c>
      <c r="B556" t="s">
        <v>2197</v>
      </c>
    </row>
    <row r="557" spans="1:2">
      <c r="A557" t="s">
        <v>2886</v>
      </c>
      <c r="B557" t="s">
        <v>2887</v>
      </c>
    </row>
    <row r="558" spans="1:2">
      <c r="A558" t="s">
        <v>694</v>
      </c>
      <c r="B558" t="s">
        <v>695</v>
      </c>
    </row>
    <row r="559" spans="1:2">
      <c r="A559" t="s">
        <v>2888</v>
      </c>
      <c r="B559" t="s">
        <v>2889</v>
      </c>
    </row>
    <row r="560" spans="1:2">
      <c r="A560" t="s">
        <v>1083</v>
      </c>
      <c r="B560" t="s">
        <v>1084</v>
      </c>
    </row>
    <row r="561" spans="1:2">
      <c r="A561" t="s">
        <v>1764</v>
      </c>
      <c r="B561" t="s">
        <v>1765</v>
      </c>
    </row>
    <row r="562" spans="1:2">
      <c r="A562" t="s">
        <v>1923</v>
      </c>
      <c r="B562" t="s">
        <v>1924</v>
      </c>
    </row>
    <row r="563" spans="1:2">
      <c r="A563" t="s">
        <v>1767</v>
      </c>
      <c r="B563" t="s">
        <v>1768</v>
      </c>
    </row>
    <row r="564" spans="1:2">
      <c r="A564" t="s">
        <v>1302</v>
      </c>
      <c r="B564" t="s">
        <v>1303</v>
      </c>
    </row>
    <row r="565" spans="1:2">
      <c r="A565" t="s">
        <v>308</v>
      </c>
      <c r="B565" t="s">
        <v>309</v>
      </c>
    </row>
    <row r="566" spans="1:2">
      <c r="A566" t="s">
        <v>1086</v>
      </c>
      <c r="B566" t="s">
        <v>1087</v>
      </c>
    </row>
    <row r="567" spans="1:2">
      <c r="A567" t="s">
        <v>2890</v>
      </c>
      <c r="B567" t="s">
        <v>2891</v>
      </c>
    </row>
    <row r="568" spans="1:2">
      <c r="A568" t="s">
        <v>1771</v>
      </c>
      <c r="B568" t="s">
        <v>1772</v>
      </c>
    </row>
    <row r="569" spans="1:2">
      <c r="A569" t="s">
        <v>1089</v>
      </c>
      <c r="B569" t="s">
        <v>1090</v>
      </c>
    </row>
    <row r="570" spans="1:2">
      <c r="A570" t="s">
        <v>1774</v>
      </c>
      <c r="B570" t="s">
        <v>1775</v>
      </c>
    </row>
    <row r="571" spans="1:2">
      <c r="A571" t="s">
        <v>1471</v>
      </c>
      <c r="B571" t="s">
        <v>1472</v>
      </c>
    </row>
    <row r="572" spans="1:2">
      <c r="A572" t="s">
        <v>537</v>
      </c>
      <c r="B572" t="s">
        <v>538</v>
      </c>
    </row>
    <row r="573" spans="1:2">
      <c r="A573" t="s">
        <v>1306</v>
      </c>
      <c r="B573" t="s">
        <v>1307</v>
      </c>
    </row>
    <row r="574" spans="1:2">
      <c r="A574" t="s">
        <v>2892</v>
      </c>
      <c r="B574" t="s">
        <v>2893</v>
      </c>
    </row>
    <row r="575" spans="1:2">
      <c r="A575" t="s">
        <v>1777</v>
      </c>
      <c r="B575" t="s">
        <v>1778</v>
      </c>
    </row>
    <row r="576" spans="1:2">
      <c r="A576" t="s">
        <v>766</v>
      </c>
      <c r="B576" t="s">
        <v>767</v>
      </c>
    </row>
    <row r="577" spans="1:2">
      <c r="A577" t="s">
        <v>2894</v>
      </c>
      <c r="B577" t="s">
        <v>2895</v>
      </c>
    </row>
    <row r="578" spans="1:2">
      <c r="A578" t="s">
        <v>2896</v>
      </c>
      <c r="B578" t="s">
        <v>2897</v>
      </c>
    </row>
    <row r="579" spans="1:2">
      <c r="A579" t="s">
        <v>1092</v>
      </c>
      <c r="B579" t="s">
        <v>1093</v>
      </c>
    </row>
    <row r="580" spans="1:2">
      <c r="A580" t="s">
        <v>540</v>
      </c>
      <c r="B580" t="s">
        <v>541</v>
      </c>
    </row>
    <row r="581" spans="1:2">
      <c r="A581" t="s">
        <v>2317</v>
      </c>
      <c r="B581" t="s">
        <v>2318</v>
      </c>
    </row>
    <row r="582" spans="1:2">
      <c r="A582" t="s">
        <v>1095</v>
      </c>
      <c r="B582" t="s">
        <v>1096</v>
      </c>
    </row>
    <row r="583" spans="1:2">
      <c r="A583" t="s">
        <v>1099</v>
      </c>
      <c r="B583" t="s">
        <v>1100</v>
      </c>
    </row>
    <row r="584" spans="1:2">
      <c r="A584" t="s">
        <v>1099</v>
      </c>
      <c r="B584" t="s">
        <v>2898</v>
      </c>
    </row>
    <row r="585" spans="1:2">
      <c r="A585" t="s">
        <v>544</v>
      </c>
      <c r="B585" t="s">
        <v>545</v>
      </c>
    </row>
    <row r="586" spans="1:2">
      <c r="A586" t="s">
        <v>2255</v>
      </c>
      <c r="B586" t="s">
        <v>2256</v>
      </c>
    </row>
    <row r="587" spans="1:2">
      <c r="A587" t="s">
        <v>1102</v>
      </c>
      <c r="B587" t="s">
        <v>1103</v>
      </c>
    </row>
    <row r="588" spans="1:2">
      <c r="A588" t="s">
        <v>1102</v>
      </c>
      <c r="B588" t="s">
        <v>1103</v>
      </c>
    </row>
    <row r="589" spans="1:2">
      <c r="A589" t="s">
        <v>1476</v>
      </c>
      <c r="B589" t="s">
        <v>1477</v>
      </c>
    </row>
    <row r="590" spans="1:2">
      <c r="A590" t="s">
        <v>698</v>
      </c>
      <c r="B590" t="s">
        <v>699</v>
      </c>
    </row>
    <row r="591" spans="1:2">
      <c r="A591" t="s">
        <v>548</v>
      </c>
      <c r="B591" t="s">
        <v>549</v>
      </c>
    </row>
    <row r="592" spans="1:2">
      <c r="A592" t="s">
        <v>2143</v>
      </c>
      <c r="B592" t="s">
        <v>2144</v>
      </c>
    </row>
    <row r="593" spans="1:2">
      <c r="A593" t="s">
        <v>1106</v>
      </c>
      <c r="B593" t="s">
        <v>1107</v>
      </c>
    </row>
    <row r="594" spans="1:2">
      <c r="A594" t="s">
        <v>2397</v>
      </c>
      <c r="B594" t="s">
        <v>2398</v>
      </c>
    </row>
    <row r="595" spans="1:2">
      <c r="A595" t="s">
        <v>552</v>
      </c>
      <c r="B595" t="s">
        <v>553</v>
      </c>
    </row>
    <row r="596" spans="1:2">
      <c r="A596" t="s">
        <v>2288</v>
      </c>
      <c r="B596" t="s">
        <v>2289</v>
      </c>
    </row>
    <row r="597" spans="1:2">
      <c r="A597" t="s">
        <v>1480</v>
      </c>
      <c r="B597" t="s">
        <v>1481</v>
      </c>
    </row>
    <row r="598" spans="1:2">
      <c r="A598" t="s">
        <v>1483</v>
      </c>
      <c r="B598" t="s">
        <v>1484</v>
      </c>
    </row>
    <row r="599" spans="1:2">
      <c r="A599" t="s">
        <v>1780</v>
      </c>
      <c r="B599" t="s">
        <v>1781</v>
      </c>
    </row>
    <row r="600" spans="1:2">
      <c r="A600" t="s">
        <v>2401</v>
      </c>
      <c r="B600" t="s">
        <v>2402</v>
      </c>
    </row>
    <row r="601" spans="1:2">
      <c r="A601" t="s">
        <v>311</v>
      </c>
      <c r="B601" t="s">
        <v>312</v>
      </c>
    </row>
    <row r="602" spans="1:2">
      <c r="A602" t="s">
        <v>2405</v>
      </c>
      <c r="B602" t="s">
        <v>2406</v>
      </c>
    </row>
    <row r="603" spans="1:2">
      <c r="A603" t="s">
        <v>1109</v>
      </c>
      <c r="B603" t="s">
        <v>1110</v>
      </c>
    </row>
    <row r="604" spans="1:2">
      <c r="A604" t="s">
        <v>2125</v>
      </c>
      <c r="B604" t="s">
        <v>2126</v>
      </c>
    </row>
    <row r="605" spans="1:2">
      <c r="A605" t="s">
        <v>555</v>
      </c>
      <c r="B605" t="s">
        <v>556</v>
      </c>
    </row>
    <row r="606" spans="1:2">
      <c r="A606" t="s">
        <v>2104</v>
      </c>
      <c r="B606" t="s">
        <v>2105</v>
      </c>
    </row>
    <row r="607" spans="1:2">
      <c r="A607" t="s">
        <v>558</v>
      </c>
      <c r="B607" t="s">
        <v>559</v>
      </c>
    </row>
    <row r="608" spans="1:2">
      <c r="A608" t="s">
        <v>2280</v>
      </c>
      <c r="B608" t="s">
        <v>2281</v>
      </c>
    </row>
    <row r="609" spans="1:2">
      <c r="A609" t="s">
        <v>1112</v>
      </c>
      <c r="B609" t="s">
        <v>1113</v>
      </c>
    </row>
    <row r="610" spans="1:2">
      <c r="A610" t="s">
        <v>1783</v>
      </c>
      <c r="B610" t="s">
        <v>1784</v>
      </c>
    </row>
    <row r="611" spans="1:2">
      <c r="A611" t="s">
        <v>561</v>
      </c>
      <c r="B611" t="s">
        <v>562</v>
      </c>
    </row>
    <row r="612" spans="1:2">
      <c r="A612" t="s">
        <v>315</v>
      </c>
      <c r="B612" t="s">
        <v>316</v>
      </c>
    </row>
    <row r="613" spans="1:2">
      <c r="A613" t="s">
        <v>2899</v>
      </c>
      <c r="B613" t="s">
        <v>2900</v>
      </c>
    </row>
    <row r="614" spans="1:2">
      <c r="A614" t="s">
        <v>702</v>
      </c>
      <c r="B614" t="s">
        <v>703</v>
      </c>
    </row>
    <row r="615" spans="1:2">
      <c r="A615" t="s">
        <v>1310</v>
      </c>
      <c r="B615" t="s">
        <v>1311</v>
      </c>
    </row>
    <row r="616" spans="1:2">
      <c r="A616" t="s">
        <v>1115</v>
      </c>
      <c r="B616" t="s">
        <v>1116</v>
      </c>
    </row>
    <row r="617" spans="1:2">
      <c r="A617" t="s">
        <v>2901</v>
      </c>
      <c r="B617" t="s">
        <v>2902</v>
      </c>
    </row>
    <row r="618" spans="1:2">
      <c r="A618" t="s">
        <v>1787</v>
      </c>
      <c r="B618" t="s">
        <v>1788</v>
      </c>
    </row>
    <row r="619" spans="1:2">
      <c r="A619" t="s">
        <v>1118</v>
      </c>
      <c r="B619" t="s">
        <v>1119</v>
      </c>
    </row>
    <row r="620" spans="1:2">
      <c r="A620" t="s">
        <v>1121</v>
      </c>
      <c r="B620" t="s">
        <v>1122</v>
      </c>
    </row>
    <row r="621" spans="1:2">
      <c r="A621" t="s">
        <v>2903</v>
      </c>
      <c r="B621" t="s">
        <v>2904</v>
      </c>
    </row>
    <row r="622" spans="1:2">
      <c r="A622" t="s">
        <v>2095</v>
      </c>
      <c r="B622" t="s">
        <v>2096</v>
      </c>
    </row>
    <row r="623" spans="1:2">
      <c r="A623" t="s">
        <v>2905</v>
      </c>
      <c r="B623" t="s">
        <v>2906</v>
      </c>
    </row>
    <row r="624" spans="1:2">
      <c r="A624" t="s">
        <v>2907</v>
      </c>
      <c r="B624" t="s">
        <v>2908</v>
      </c>
    </row>
    <row r="625" spans="1:2">
      <c r="A625" t="s">
        <v>770</v>
      </c>
      <c r="B625" t="s">
        <v>771</v>
      </c>
    </row>
    <row r="626" spans="1:2">
      <c r="A626" t="s">
        <v>564</v>
      </c>
      <c r="B626" t="s">
        <v>565</v>
      </c>
    </row>
    <row r="627" spans="1:2">
      <c r="A627" t="s">
        <v>318</v>
      </c>
      <c r="B627" t="s">
        <v>319</v>
      </c>
    </row>
    <row r="628" spans="1:2">
      <c r="A628" t="s">
        <v>568</v>
      </c>
      <c r="B628" t="s">
        <v>569</v>
      </c>
    </row>
    <row r="629" spans="1:2">
      <c r="A629" t="s">
        <v>706</v>
      </c>
      <c r="B629" t="s">
        <v>707</v>
      </c>
    </row>
    <row r="630" spans="1:2">
      <c r="A630" t="s">
        <v>571</v>
      </c>
      <c r="B630" t="s">
        <v>572</v>
      </c>
    </row>
    <row r="631" spans="1:2">
      <c r="A631" t="s">
        <v>574</v>
      </c>
      <c r="B631" t="s">
        <v>575</v>
      </c>
    </row>
    <row r="632" spans="1:2">
      <c r="A632" t="s">
        <v>1487</v>
      </c>
      <c r="B632" t="s">
        <v>2534</v>
      </c>
    </row>
    <row r="633" spans="1:2">
      <c r="A633" t="s">
        <v>1487</v>
      </c>
      <c r="B633" t="s">
        <v>1488</v>
      </c>
    </row>
    <row r="634" spans="1:2">
      <c r="A634" t="s">
        <v>1124</v>
      </c>
      <c r="B634" t="s">
        <v>1125</v>
      </c>
    </row>
    <row r="635" spans="1:2">
      <c r="A635" t="s">
        <v>321</v>
      </c>
      <c r="B635" t="s">
        <v>322</v>
      </c>
    </row>
    <row r="636" spans="1:2">
      <c r="A636" t="s">
        <v>1792</v>
      </c>
      <c r="B636" t="s">
        <v>1793</v>
      </c>
    </row>
    <row r="637" spans="1:2">
      <c r="A637" t="s">
        <v>325</v>
      </c>
      <c r="B637" t="s">
        <v>326</v>
      </c>
    </row>
    <row r="638" spans="1:2">
      <c r="A638" t="s">
        <v>1490</v>
      </c>
      <c r="B638" t="s">
        <v>1491</v>
      </c>
    </row>
    <row r="639" spans="1:2">
      <c r="A639" t="s">
        <v>2909</v>
      </c>
      <c r="B639" t="s">
        <v>2910</v>
      </c>
    </row>
    <row r="640" spans="1:2">
      <c r="A640" t="s">
        <v>710</v>
      </c>
      <c r="B640" t="s">
        <v>711</v>
      </c>
    </row>
    <row r="641" spans="1:2">
      <c r="A641" t="s">
        <v>1493</v>
      </c>
      <c r="B641" t="s">
        <v>1494</v>
      </c>
    </row>
    <row r="642" spans="1:2">
      <c r="A642" t="s">
        <v>1496</v>
      </c>
      <c r="B642" t="s">
        <v>1497</v>
      </c>
    </row>
    <row r="643" spans="1:2">
      <c r="A643" t="s">
        <v>1318</v>
      </c>
      <c r="B643" t="s">
        <v>1319</v>
      </c>
    </row>
    <row r="644" spans="1:2">
      <c r="A644" t="s">
        <v>329</v>
      </c>
      <c r="B644" t="s">
        <v>330</v>
      </c>
    </row>
    <row r="645" spans="1:2">
      <c r="A645" t="s">
        <v>2911</v>
      </c>
      <c r="B645" t="s">
        <v>2912</v>
      </c>
    </row>
    <row r="646" spans="1:2">
      <c r="A646" t="s">
        <v>332</v>
      </c>
      <c r="B646" t="s">
        <v>333</v>
      </c>
    </row>
    <row r="647" spans="1:2">
      <c r="A647" t="s">
        <v>1501</v>
      </c>
      <c r="B647" t="s">
        <v>1502</v>
      </c>
    </row>
    <row r="648" spans="1:2">
      <c r="A648" t="s">
        <v>2913</v>
      </c>
      <c r="B648" t="s">
        <v>2914</v>
      </c>
    </row>
    <row r="649" spans="1:2">
      <c r="A649" t="s">
        <v>2059</v>
      </c>
      <c r="B649" t="s">
        <v>2060</v>
      </c>
    </row>
    <row r="650" spans="1:2">
      <c r="A650" t="s">
        <v>2915</v>
      </c>
      <c r="B650" t="s">
        <v>2916</v>
      </c>
    </row>
    <row r="651" spans="1:2">
      <c r="A651" t="s">
        <v>1582</v>
      </c>
      <c r="B651" t="s">
        <v>1583</v>
      </c>
    </row>
    <row r="652" spans="1:2">
      <c r="A652" t="s">
        <v>335</v>
      </c>
      <c r="B652" t="s">
        <v>336</v>
      </c>
    </row>
    <row r="653" spans="1:2">
      <c r="A653" s="3" t="s">
        <v>339</v>
      </c>
      <c r="B653" t="s">
        <v>340</v>
      </c>
    </row>
    <row r="654" spans="1:2">
      <c r="A654" t="s">
        <v>1131</v>
      </c>
      <c r="B654" t="s">
        <v>1132</v>
      </c>
    </row>
    <row r="655" spans="1:2">
      <c r="A655" t="s">
        <v>577</v>
      </c>
      <c r="B655" t="s">
        <v>578</v>
      </c>
    </row>
    <row r="656" spans="1:2">
      <c r="A656" t="s">
        <v>2619</v>
      </c>
      <c r="B656" s="63" t="s">
        <v>2620</v>
      </c>
    </row>
    <row r="657" spans="1:2">
      <c r="A657" t="s">
        <v>580</v>
      </c>
      <c r="B657" t="s">
        <v>581</v>
      </c>
    </row>
    <row r="658" spans="1:2">
      <c r="A658" t="s">
        <v>1506</v>
      </c>
      <c r="B658" t="s">
        <v>1507</v>
      </c>
    </row>
    <row r="659" spans="1:2">
      <c r="A659" t="s">
        <v>1796</v>
      </c>
      <c r="B659" t="s">
        <v>1797</v>
      </c>
    </row>
    <row r="660" spans="1:2">
      <c r="A660" s="3" t="s">
        <v>343</v>
      </c>
      <c r="B660" t="s">
        <v>344</v>
      </c>
    </row>
    <row r="661" spans="1:2">
      <c r="A661" s="3" t="s">
        <v>583</v>
      </c>
      <c r="B661" t="s">
        <v>584</v>
      </c>
    </row>
    <row r="662" spans="1:2">
      <c r="A662" t="s">
        <v>2292</v>
      </c>
      <c r="B662" t="s">
        <v>2293</v>
      </c>
    </row>
    <row r="663" spans="1:2">
      <c r="A663" t="s">
        <v>2080</v>
      </c>
      <c r="B663" t="s">
        <v>2081</v>
      </c>
    </row>
    <row r="664" spans="1:2">
      <c r="A664" t="s">
        <v>586</v>
      </c>
      <c r="B664" t="s">
        <v>587</v>
      </c>
    </row>
    <row r="665" spans="1:2">
      <c r="A665" t="s">
        <v>1135</v>
      </c>
      <c r="B665" t="s">
        <v>1136</v>
      </c>
    </row>
    <row r="666" spans="1:2">
      <c r="A666" t="s">
        <v>346</v>
      </c>
      <c r="B666" t="s">
        <v>347</v>
      </c>
    </row>
    <row r="667" spans="1:2">
      <c r="A667" t="s">
        <v>1801</v>
      </c>
      <c r="B667" t="s">
        <v>1802</v>
      </c>
    </row>
    <row r="668" spans="1:2">
      <c r="A668" t="s">
        <v>1321</v>
      </c>
      <c r="B668" t="s">
        <v>1322</v>
      </c>
    </row>
    <row r="669" spans="1:2">
      <c r="A669" t="s">
        <v>350</v>
      </c>
      <c r="B669" t="s">
        <v>351</v>
      </c>
    </row>
    <row r="670" spans="1:2">
      <c r="A670" t="s">
        <v>2917</v>
      </c>
      <c r="B670" t="s">
        <v>2918</v>
      </c>
    </row>
    <row r="671" spans="1:2">
      <c r="A671" t="s">
        <v>2919</v>
      </c>
      <c r="B671" t="s">
        <v>2920</v>
      </c>
    </row>
    <row r="672" spans="1:2">
      <c r="A672" t="s">
        <v>2412</v>
      </c>
      <c r="B672" t="s">
        <v>2413</v>
      </c>
    </row>
    <row r="673" spans="1:2">
      <c r="A673" t="s">
        <v>1509</v>
      </c>
      <c r="B673" t="s">
        <v>1510</v>
      </c>
    </row>
    <row r="674" spans="1:2">
      <c r="A674" t="s">
        <v>589</v>
      </c>
      <c r="B674" t="s">
        <v>590</v>
      </c>
    </row>
    <row r="675" spans="1:2">
      <c r="A675" t="s">
        <v>2623</v>
      </c>
      <c r="B675" s="63" t="s">
        <v>2624</v>
      </c>
    </row>
    <row r="676" spans="1:2">
      <c r="A676" t="s">
        <v>353</v>
      </c>
      <c r="B676" t="s">
        <v>354</v>
      </c>
    </row>
    <row r="677" spans="1:2">
      <c r="A677" t="s">
        <v>2921</v>
      </c>
      <c r="B677" t="s">
        <v>2922</v>
      </c>
    </row>
    <row r="678" spans="1:2">
      <c r="A678" t="s">
        <v>1512</v>
      </c>
      <c r="B678" t="s">
        <v>1513</v>
      </c>
    </row>
    <row r="679" spans="1:2">
      <c r="A679" t="s">
        <v>2669</v>
      </c>
      <c r="B679" t="s">
        <v>2670</v>
      </c>
    </row>
    <row r="680" spans="1:2">
      <c r="A680" t="s">
        <v>1140</v>
      </c>
      <c r="B680" t="s">
        <v>1141</v>
      </c>
    </row>
    <row r="681" spans="1:2">
      <c r="A681" t="s">
        <v>1147</v>
      </c>
      <c r="B681" t="s">
        <v>1148</v>
      </c>
    </row>
    <row r="682" spans="1:2">
      <c r="A682" t="s">
        <v>1144</v>
      </c>
      <c r="B682" t="s">
        <v>1145</v>
      </c>
    </row>
    <row r="683" spans="1:2">
      <c r="A683" t="s">
        <v>356</v>
      </c>
      <c r="B683" t="s">
        <v>357</v>
      </c>
    </row>
    <row r="684" spans="1:2">
      <c r="A684" t="s">
        <v>1805</v>
      </c>
      <c r="B684" t="s">
        <v>1806</v>
      </c>
    </row>
    <row r="685" spans="1:2">
      <c r="A685" t="s">
        <v>359</v>
      </c>
      <c r="B685" t="s">
        <v>360</v>
      </c>
    </row>
    <row r="686" spans="1:2">
      <c r="A686" t="s">
        <v>2268</v>
      </c>
      <c r="B686" t="s">
        <v>2269</v>
      </c>
    </row>
    <row r="687" spans="1:2">
      <c r="A687" t="s">
        <v>2062</v>
      </c>
      <c r="B687" t="s">
        <v>2063</v>
      </c>
    </row>
    <row r="688" spans="1:2">
      <c r="A688" t="s">
        <v>2416</v>
      </c>
      <c r="B688" t="s">
        <v>2417</v>
      </c>
    </row>
    <row r="689" spans="1:2">
      <c r="A689" t="s">
        <v>1150</v>
      </c>
      <c r="B689" t="s">
        <v>1151</v>
      </c>
    </row>
    <row r="690" spans="1:2">
      <c r="A690" t="s">
        <v>596</v>
      </c>
      <c r="B690" t="s">
        <v>597</v>
      </c>
    </row>
    <row r="691" spans="1:2">
      <c r="A691" t="s">
        <v>592</v>
      </c>
      <c r="B691" t="s">
        <v>593</v>
      </c>
    </row>
    <row r="692" spans="1:2">
      <c r="A692" t="s">
        <v>363</v>
      </c>
      <c r="B692" t="s">
        <v>364</v>
      </c>
    </row>
    <row r="693" spans="1:2">
      <c r="A693" t="s">
        <v>2673</v>
      </c>
      <c r="B693" s="63" t="s">
        <v>2674</v>
      </c>
    </row>
    <row r="694" spans="1:2">
      <c r="A694" t="s">
        <v>1817</v>
      </c>
      <c r="B694" t="s">
        <v>1818</v>
      </c>
    </row>
    <row r="695" spans="1:2">
      <c r="A695" t="s">
        <v>774</v>
      </c>
      <c r="B695" t="s">
        <v>775</v>
      </c>
    </row>
    <row r="696" spans="1:2">
      <c r="A696" t="s">
        <v>1154</v>
      </c>
      <c r="B696" t="s">
        <v>1155</v>
      </c>
    </row>
    <row r="697" spans="1:2">
      <c r="A697" t="s">
        <v>1810</v>
      </c>
      <c r="B697" t="s">
        <v>1811</v>
      </c>
    </row>
    <row r="698" spans="1:2">
      <c r="A698" t="s">
        <v>2202</v>
      </c>
      <c r="B698" t="s">
        <v>2203</v>
      </c>
    </row>
    <row r="699" spans="1:2">
      <c r="A699" t="s">
        <v>2923</v>
      </c>
      <c r="B699" t="s">
        <v>2924</v>
      </c>
    </row>
    <row r="700" spans="1:2">
      <c r="A700" t="s">
        <v>1814</v>
      </c>
      <c r="B700" t="s">
        <v>1815</v>
      </c>
    </row>
    <row r="701" spans="1:2">
      <c r="A701" t="s">
        <v>599</v>
      </c>
      <c r="B701" t="s">
        <v>600</v>
      </c>
    </row>
    <row r="702" spans="1:2">
      <c r="A702" t="s">
        <v>366</v>
      </c>
      <c r="B702" t="s">
        <v>367</v>
      </c>
    </row>
    <row r="703" spans="1:2">
      <c r="A703" t="s">
        <v>2140</v>
      </c>
      <c r="B703" t="s">
        <v>2141</v>
      </c>
    </row>
    <row r="704" spans="1:2">
      <c r="A704" t="s">
        <v>1158</v>
      </c>
      <c r="B704" t="s">
        <v>1159</v>
      </c>
    </row>
    <row r="705" spans="1:2">
      <c r="A705" t="s">
        <v>1161</v>
      </c>
      <c r="B705" t="s">
        <v>1162</v>
      </c>
    </row>
    <row r="706" spans="1:2">
      <c r="A706" t="s">
        <v>2676</v>
      </c>
      <c r="B706" t="s">
        <v>2677</v>
      </c>
    </row>
    <row r="707" spans="1:2">
      <c r="A707" t="s">
        <v>2023</v>
      </c>
      <c r="B707" t="s">
        <v>2024</v>
      </c>
    </row>
    <row r="708" spans="1:2">
      <c r="A708" t="s">
        <v>2925</v>
      </c>
      <c r="B708" t="s">
        <v>2926</v>
      </c>
    </row>
    <row r="709" spans="1:2">
      <c r="A709" t="s">
        <v>1165</v>
      </c>
      <c r="B709" t="s">
        <v>1166</v>
      </c>
    </row>
    <row r="710" spans="1:2">
      <c r="A710" t="s">
        <v>2128</v>
      </c>
      <c r="B710" t="s">
        <v>2129</v>
      </c>
    </row>
    <row r="711" spans="1:2">
      <c r="A711" t="s">
        <v>2113</v>
      </c>
      <c r="B711" t="s">
        <v>2114</v>
      </c>
    </row>
    <row r="712" spans="1:2">
      <c r="A712" t="s">
        <v>2927</v>
      </c>
      <c r="B712" t="s">
        <v>2928</v>
      </c>
    </row>
    <row r="713" spans="1:2">
      <c r="A713" t="s">
        <v>614</v>
      </c>
      <c r="B713" t="s">
        <v>615</v>
      </c>
    </row>
    <row r="714" spans="1:2">
      <c r="A714" t="s">
        <v>1516</v>
      </c>
      <c r="B714" t="s">
        <v>1517</v>
      </c>
    </row>
    <row r="715" spans="1:2">
      <c r="A715" t="s">
        <v>370</v>
      </c>
      <c r="B715" t="s">
        <v>371</v>
      </c>
    </row>
    <row r="716" spans="1:2">
      <c r="A716" t="s">
        <v>617</v>
      </c>
      <c r="B716" t="s">
        <v>618</v>
      </c>
    </row>
    <row r="717" spans="1:2">
      <c r="A717" t="s">
        <v>1821</v>
      </c>
      <c r="B717" t="s">
        <v>1822</v>
      </c>
    </row>
    <row r="718" spans="1:2">
      <c r="A718" t="s">
        <v>607</v>
      </c>
      <c r="B718" t="s">
        <v>608</v>
      </c>
    </row>
    <row r="719" spans="1:2">
      <c r="A719" t="s">
        <v>603</v>
      </c>
      <c r="B719" t="s">
        <v>604</v>
      </c>
    </row>
    <row r="720" spans="1:2">
      <c r="A720" t="s">
        <v>610</v>
      </c>
      <c r="B720" t="s">
        <v>611</v>
      </c>
    </row>
    <row r="721" spans="1:2">
      <c r="A721" t="s">
        <v>2220</v>
      </c>
      <c r="B721" t="s">
        <v>2221</v>
      </c>
    </row>
    <row r="722" spans="1:2">
      <c r="A722" t="s">
        <v>2207</v>
      </c>
      <c r="B722" t="s">
        <v>2208</v>
      </c>
    </row>
    <row r="723" spans="1:2">
      <c r="A723" t="s">
        <v>2229</v>
      </c>
      <c r="B723" t="s">
        <v>2230</v>
      </c>
    </row>
    <row r="724" spans="1:2">
      <c r="A724" t="s">
        <v>1520</v>
      </c>
      <c r="B724" t="s">
        <v>1521</v>
      </c>
    </row>
    <row r="725" spans="1:2">
      <c r="A725" t="s">
        <v>2420</v>
      </c>
      <c r="B725" t="s">
        <v>2421</v>
      </c>
    </row>
    <row r="726" spans="1:2">
      <c r="A726" t="s">
        <v>2626</v>
      </c>
      <c r="B726" s="63" t="s">
        <v>2627</v>
      </c>
    </row>
    <row r="727" spans="1:2">
      <c r="A727" t="s">
        <v>1825</v>
      </c>
      <c r="B727" t="s">
        <v>1826</v>
      </c>
    </row>
    <row r="728" spans="1:2">
      <c r="A728" t="s">
        <v>373</v>
      </c>
      <c r="B728" t="s">
        <v>374</v>
      </c>
    </row>
    <row r="729" spans="1:2">
      <c r="A729" t="s">
        <v>1524</v>
      </c>
      <c r="B729" t="s">
        <v>1525</v>
      </c>
    </row>
    <row r="730" spans="1:2">
      <c r="A730" t="s">
        <v>714</v>
      </c>
      <c r="B730" t="s">
        <v>715</v>
      </c>
    </row>
    <row r="731" spans="1:2">
      <c r="A731" t="s">
        <v>2929</v>
      </c>
      <c r="B731" t="s">
        <v>2930</v>
      </c>
    </row>
    <row r="732" spans="1:2">
      <c r="A732" s="3" t="s">
        <v>377</v>
      </c>
      <c r="B732" t="s">
        <v>378</v>
      </c>
    </row>
    <row r="733" spans="1:2">
      <c r="A733" t="s">
        <v>1828</v>
      </c>
      <c r="B733" t="s">
        <v>1829</v>
      </c>
    </row>
    <row r="734" spans="1:2">
      <c r="A734" t="s">
        <v>2119</v>
      </c>
      <c r="B734" t="s">
        <v>2120</v>
      </c>
    </row>
    <row r="735" spans="1:2">
      <c r="A735" t="s">
        <v>2931</v>
      </c>
      <c r="B735" t="s">
        <v>2932</v>
      </c>
    </row>
    <row r="736" spans="1:2">
      <c r="A736" t="s">
        <v>718</v>
      </c>
      <c r="B736" t="s">
        <v>719</v>
      </c>
    </row>
    <row r="737" spans="1:2">
      <c r="A737" t="s">
        <v>2933</v>
      </c>
      <c r="B737" t="s">
        <v>2934</v>
      </c>
    </row>
    <row r="738" spans="1:2">
      <c r="A738" t="s">
        <v>1170</v>
      </c>
      <c r="B738" t="s">
        <v>1171</v>
      </c>
    </row>
    <row r="739" spans="1:2">
      <c r="A739" t="s">
        <v>2083</v>
      </c>
      <c r="B739" t="s">
        <v>2084</v>
      </c>
    </row>
    <row r="740" spans="1:2">
      <c r="A740" t="s">
        <v>2086</v>
      </c>
      <c r="B740" t="s">
        <v>2087</v>
      </c>
    </row>
    <row r="741" spans="1:2">
      <c r="A741" t="s">
        <v>2935</v>
      </c>
      <c r="B741" t="s">
        <v>2936</v>
      </c>
    </row>
    <row r="742" spans="1:2">
      <c r="A742" t="s">
        <v>1832</v>
      </c>
      <c r="B742" t="s">
        <v>1833</v>
      </c>
    </row>
    <row r="743" spans="1:2">
      <c r="A743" t="s">
        <v>1174</v>
      </c>
      <c r="B743" t="s">
        <v>1175</v>
      </c>
    </row>
    <row r="744" spans="1:2">
      <c r="A744" t="s">
        <v>2937</v>
      </c>
      <c r="B744" t="s">
        <v>2938</v>
      </c>
    </row>
    <row r="745" spans="1:2">
      <c r="A745" t="s">
        <v>2939</v>
      </c>
      <c r="B745" t="s">
        <v>2940</v>
      </c>
    </row>
    <row r="746" spans="1:2">
      <c r="A746" t="s">
        <v>621</v>
      </c>
      <c r="B746" t="s">
        <v>622</v>
      </c>
    </row>
    <row r="747" spans="1:2">
      <c r="A747" t="s">
        <v>2941</v>
      </c>
      <c r="B747" t="s">
        <v>2942</v>
      </c>
    </row>
    <row r="748" spans="1:2">
      <c r="A748" t="s">
        <v>1180</v>
      </c>
      <c r="B748" t="s">
        <v>1181</v>
      </c>
    </row>
    <row r="749" spans="1:2">
      <c r="A749" t="s">
        <v>1184</v>
      </c>
      <c r="B749" t="s">
        <v>1185</v>
      </c>
    </row>
    <row r="750" spans="1:2">
      <c r="A750" t="s">
        <v>2943</v>
      </c>
      <c r="B750" t="s">
        <v>2944</v>
      </c>
    </row>
    <row r="751" spans="1:2">
      <c r="A751" t="s">
        <v>1836</v>
      </c>
      <c r="B751" t="s">
        <v>1837</v>
      </c>
    </row>
    <row r="752" spans="1:2">
      <c r="A752" t="s">
        <v>2945</v>
      </c>
      <c r="B752" t="s">
        <v>2946</v>
      </c>
    </row>
    <row r="753" spans="1:2">
      <c r="A753" t="s">
        <v>1187</v>
      </c>
      <c r="B753" t="s">
        <v>1188</v>
      </c>
    </row>
    <row r="754" spans="1:2">
      <c r="A754" t="s">
        <v>1191</v>
      </c>
      <c r="B754" t="s">
        <v>1192</v>
      </c>
    </row>
    <row r="755" spans="1:2">
      <c r="A755" t="s">
        <v>2947</v>
      </c>
      <c r="B755" t="s">
        <v>2948</v>
      </c>
    </row>
    <row r="756" spans="1:2">
      <c r="A756" t="s">
        <v>2949</v>
      </c>
      <c r="B756" t="s">
        <v>2950</v>
      </c>
    </row>
    <row r="757" spans="1:2">
      <c r="A757" t="s">
        <v>2631</v>
      </c>
      <c r="B757" s="63" t="s">
        <v>2632</v>
      </c>
    </row>
    <row r="758" spans="1:2">
      <c r="A758" t="s">
        <v>1528</v>
      </c>
      <c r="B758" t="s">
        <v>1529</v>
      </c>
    </row>
    <row r="759" spans="1:2">
      <c r="A759" t="s">
        <v>624</v>
      </c>
      <c r="B759" t="s">
        <v>625</v>
      </c>
    </row>
    <row r="760" spans="1:2">
      <c r="A760" t="s">
        <v>1928</v>
      </c>
      <c r="B760" t="s">
        <v>1929</v>
      </c>
    </row>
    <row r="761" spans="1:2">
      <c r="A761" t="s">
        <v>1194</v>
      </c>
      <c r="B761" t="s">
        <v>1195</v>
      </c>
    </row>
    <row r="762" spans="1:2">
      <c r="A762" t="s">
        <v>2951</v>
      </c>
      <c r="B762" t="s">
        <v>2952</v>
      </c>
    </row>
    <row r="763" spans="1:2">
      <c r="A763" t="s">
        <v>1325</v>
      </c>
      <c r="B763" t="s">
        <v>1326</v>
      </c>
    </row>
    <row r="764" spans="1:2">
      <c r="A764" t="s">
        <v>2953</v>
      </c>
      <c r="B764" t="s">
        <v>2954</v>
      </c>
    </row>
    <row r="765" spans="1:2">
      <c r="A765" t="s">
        <v>627</v>
      </c>
      <c r="B765" t="s">
        <v>628</v>
      </c>
    </row>
    <row r="766" spans="1:2">
      <c r="A766" t="s">
        <v>1842</v>
      </c>
      <c r="B766" t="s">
        <v>1843</v>
      </c>
    </row>
    <row r="767" spans="1:2">
      <c r="A767" t="s">
        <v>2955</v>
      </c>
      <c r="B767" t="s">
        <v>2956</v>
      </c>
    </row>
    <row r="768" spans="1:2">
      <c r="A768" t="s">
        <v>1198</v>
      </c>
      <c r="B768" t="s">
        <v>1199</v>
      </c>
    </row>
    <row r="769" spans="1:2">
      <c r="A769" t="s">
        <v>380</v>
      </c>
      <c r="B769" t="s">
        <v>381</v>
      </c>
    </row>
    <row r="770" spans="1:2">
      <c r="A770" t="s">
        <v>384</v>
      </c>
      <c r="B770" t="s">
        <v>385</v>
      </c>
    </row>
    <row r="771" spans="1:2">
      <c r="A771" t="s">
        <v>1201</v>
      </c>
      <c r="B771" t="s">
        <v>1202</v>
      </c>
    </row>
    <row r="772" spans="1:2">
      <c r="A772" t="s">
        <v>1839</v>
      </c>
      <c r="B772" t="s">
        <v>1840</v>
      </c>
    </row>
    <row r="773" spans="1:2">
      <c r="A773" t="s">
        <v>1204</v>
      </c>
      <c r="B773" t="s">
        <v>1205</v>
      </c>
    </row>
    <row r="774" spans="1:2">
      <c r="A774" t="s">
        <v>387</v>
      </c>
      <c r="B774" t="s">
        <v>388</v>
      </c>
    </row>
    <row r="775" spans="1:2">
      <c r="A775" t="s">
        <v>2957</v>
      </c>
      <c r="B775" t="s">
        <v>2958</v>
      </c>
    </row>
    <row r="776" spans="1:2">
      <c r="A776" t="s">
        <v>2107</v>
      </c>
      <c r="B776" t="s">
        <v>2108</v>
      </c>
    </row>
    <row r="777" spans="1:2">
      <c r="A777" t="s">
        <v>1845</v>
      </c>
      <c r="B777" t="s">
        <v>1846</v>
      </c>
    </row>
    <row r="778" spans="1:2">
      <c r="A778" t="s">
        <v>1208</v>
      </c>
      <c r="B778" t="s">
        <v>1209</v>
      </c>
    </row>
    <row r="779" spans="1:2">
      <c r="A779" t="s">
        <v>630</v>
      </c>
      <c r="B779" t="s">
        <v>631</v>
      </c>
    </row>
    <row r="780" spans="1:2">
      <c r="A780" t="s">
        <v>2245</v>
      </c>
      <c r="B780" t="s">
        <v>2246</v>
      </c>
    </row>
    <row r="781" spans="1:2">
      <c r="A781" t="s">
        <v>2149</v>
      </c>
      <c r="B781" t="s">
        <v>2150</v>
      </c>
    </row>
    <row r="782" spans="1:2">
      <c r="A782" t="s">
        <v>2959</v>
      </c>
      <c r="B782" t="s">
        <v>2960</v>
      </c>
    </row>
    <row r="783" spans="1:2">
      <c r="A783" t="s">
        <v>2261</v>
      </c>
      <c r="B783" t="s">
        <v>2262</v>
      </c>
    </row>
    <row r="784" spans="1:2">
      <c r="A784" t="s">
        <v>1849</v>
      </c>
      <c r="B784" t="s">
        <v>1850</v>
      </c>
    </row>
    <row r="785" spans="1:2">
      <c r="A785" t="s">
        <v>2961</v>
      </c>
      <c r="B785" t="s">
        <v>2962</v>
      </c>
    </row>
    <row r="786" spans="1:2">
      <c r="A786" t="s">
        <v>390</v>
      </c>
      <c r="B786" t="s">
        <v>391</v>
      </c>
    </row>
    <row r="787" spans="1:2">
      <c r="A787" t="s">
        <v>394</v>
      </c>
      <c r="B787" t="s">
        <v>395</v>
      </c>
    </row>
    <row r="788" spans="1:2">
      <c r="A788" t="s">
        <v>397</v>
      </c>
      <c r="B788" t="s">
        <v>398</v>
      </c>
    </row>
    <row r="789" spans="1:2">
      <c r="A789" t="s">
        <v>2963</v>
      </c>
      <c r="B789" t="s">
        <v>2964</v>
      </c>
    </row>
    <row r="790" spans="1:2">
      <c r="A790" t="s">
        <v>2965</v>
      </c>
      <c r="B790" t="s">
        <v>2966</v>
      </c>
    </row>
    <row r="791" spans="1:2">
      <c r="A791" t="s">
        <v>1857</v>
      </c>
      <c r="B791" t="s">
        <v>1858</v>
      </c>
    </row>
    <row r="792" spans="1:2">
      <c r="A792" t="s">
        <v>1535</v>
      </c>
      <c r="B792" t="s">
        <v>1536</v>
      </c>
    </row>
    <row r="793" spans="1:2">
      <c r="A793" t="s">
        <v>1216</v>
      </c>
      <c r="B793" t="s">
        <v>1217</v>
      </c>
    </row>
    <row r="794" spans="1:2">
      <c r="A794" t="s">
        <v>2967</v>
      </c>
      <c r="B794" t="s">
        <v>2968</v>
      </c>
    </row>
    <row r="795" spans="1:2">
      <c r="A795" t="s">
        <v>1860</v>
      </c>
      <c r="B795" t="s">
        <v>1861</v>
      </c>
    </row>
    <row r="796" spans="1:2">
      <c r="A796" t="s">
        <v>634</v>
      </c>
      <c r="B796" t="s">
        <v>635</v>
      </c>
    </row>
    <row r="797" spans="1:2">
      <c r="A797" t="s">
        <v>1863</v>
      </c>
      <c r="B797" t="s">
        <v>1864</v>
      </c>
    </row>
    <row r="798" spans="1:2">
      <c r="A798" t="s">
        <v>1212</v>
      </c>
      <c r="B798" t="s">
        <v>1213</v>
      </c>
    </row>
    <row r="799" spans="1:2">
      <c r="A799" t="s">
        <v>1220</v>
      </c>
      <c r="B799" t="s">
        <v>1221</v>
      </c>
    </row>
    <row r="800" spans="1:2">
      <c r="A800" t="s">
        <v>2969</v>
      </c>
      <c r="B800" t="s">
        <v>2970</v>
      </c>
    </row>
    <row r="801" spans="1:2">
      <c r="A801" t="s">
        <v>2971</v>
      </c>
      <c r="B801" t="s">
        <v>2972</v>
      </c>
    </row>
    <row r="802" spans="1:2">
      <c r="A802" t="s">
        <v>1867</v>
      </c>
      <c r="B802" t="s">
        <v>1868</v>
      </c>
    </row>
    <row r="803" spans="1:2">
      <c r="A803" t="s">
        <v>638</v>
      </c>
      <c r="B803" t="s">
        <v>639</v>
      </c>
    </row>
    <row r="804" spans="1:2">
      <c r="A804" t="s">
        <v>1223</v>
      </c>
      <c r="B804" t="s">
        <v>1224</v>
      </c>
    </row>
    <row r="805" spans="1:2">
      <c r="A805" t="s">
        <v>400</v>
      </c>
      <c r="B805" t="s">
        <v>401</v>
      </c>
    </row>
    <row r="806" spans="1:2">
      <c r="A806" t="s">
        <v>1227</v>
      </c>
      <c r="B806" t="s">
        <v>1228</v>
      </c>
    </row>
    <row r="807" spans="1:2">
      <c r="A807" t="s">
        <v>642</v>
      </c>
      <c r="B807" t="s">
        <v>643</v>
      </c>
    </row>
    <row r="808" spans="1:2">
      <c r="A808" t="s">
        <v>1538</v>
      </c>
      <c r="B808" t="s">
        <v>1539</v>
      </c>
    </row>
    <row r="809" spans="1:2">
      <c r="A809" t="s">
        <v>1541</v>
      </c>
      <c r="B809" t="s">
        <v>1542</v>
      </c>
    </row>
    <row r="810" spans="1:2">
      <c r="A810" t="s">
        <v>1870</v>
      </c>
      <c r="B810" t="s">
        <v>1871</v>
      </c>
    </row>
    <row r="811" spans="1:2">
      <c r="A811" t="s">
        <v>1230</v>
      </c>
      <c r="B811" t="s">
        <v>1231</v>
      </c>
    </row>
    <row r="812" spans="1:2">
      <c r="A812" t="s">
        <v>2973</v>
      </c>
      <c r="B812" t="s">
        <v>2974</v>
      </c>
    </row>
    <row r="813" spans="1:2">
      <c r="A813" t="s">
        <v>1544</v>
      </c>
      <c r="B813" t="s">
        <v>1545</v>
      </c>
    </row>
    <row r="814" spans="1:2">
      <c r="A814" t="s">
        <v>1547</v>
      </c>
      <c r="B814" t="s">
        <v>1548</v>
      </c>
    </row>
    <row r="815" spans="1:2">
      <c r="A815" t="s">
        <v>2975</v>
      </c>
      <c r="B815" t="s">
        <v>2976</v>
      </c>
    </row>
    <row r="816" spans="1:2">
      <c r="A816" t="s">
        <v>1235</v>
      </c>
      <c r="B816" t="s">
        <v>1236</v>
      </c>
    </row>
    <row r="817" spans="1:2">
      <c r="A817" t="s">
        <v>646</v>
      </c>
      <c r="B817" t="s">
        <v>647</v>
      </c>
    </row>
    <row r="818" spans="1:2">
      <c r="A818" t="s">
        <v>403</v>
      </c>
      <c r="B818" t="s">
        <v>404</v>
      </c>
    </row>
    <row r="819" spans="1:2">
      <c r="A819" t="s">
        <v>2429</v>
      </c>
      <c r="B819" t="s">
        <v>2430</v>
      </c>
    </row>
    <row r="820" spans="1:2">
      <c r="A820" t="s">
        <v>1329</v>
      </c>
      <c r="B820" t="s">
        <v>1330</v>
      </c>
    </row>
    <row r="821" spans="1:2">
      <c r="A821" t="s">
        <v>650</v>
      </c>
      <c r="B821" t="s">
        <v>651</v>
      </c>
    </row>
    <row r="822" spans="1:2">
      <c r="A822" t="s">
        <v>1551</v>
      </c>
      <c r="B822" t="s">
        <v>1552</v>
      </c>
    </row>
    <row r="823" spans="1:2">
      <c r="A823" t="s">
        <v>653</v>
      </c>
      <c r="B823" t="s">
        <v>654</v>
      </c>
    </row>
    <row r="824" spans="1:2">
      <c r="A824" t="s">
        <v>2425</v>
      </c>
      <c r="B824" t="s">
        <v>2426</v>
      </c>
    </row>
    <row r="825" spans="1:2">
      <c r="A825" t="s">
        <v>14</v>
      </c>
      <c r="B825" t="s">
        <v>1877</v>
      </c>
    </row>
    <row r="826" spans="1:2">
      <c r="A826" t="s">
        <v>14</v>
      </c>
      <c r="B826" t="s">
        <v>1590</v>
      </c>
    </row>
    <row r="827" spans="1:2">
      <c r="A827" t="s">
        <v>14</v>
      </c>
      <c r="B827" t="s">
        <v>1378</v>
      </c>
    </row>
    <row r="828" spans="1:2">
      <c r="A828" t="s">
        <v>14</v>
      </c>
      <c r="B828" t="s">
        <v>1379</v>
      </c>
    </row>
    <row r="829" spans="1:2">
      <c r="A829" t="s">
        <v>14</v>
      </c>
      <c r="B829" t="s">
        <v>1622</v>
      </c>
    </row>
    <row r="830" spans="1:2">
      <c r="A830" t="s">
        <v>1314</v>
      </c>
      <c r="B830" t="s">
        <v>1315</v>
      </c>
    </row>
    <row r="831" spans="1:2">
      <c r="A831" s="3" t="s">
        <v>519</v>
      </c>
      <c r="B831" t="s">
        <v>520</v>
      </c>
    </row>
    <row r="832" spans="1:2">
      <c r="A832" t="s">
        <v>3765</v>
      </c>
      <c r="B832" t="s">
        <v>3443</v>
      </c>
    </row>
    <row r="833" spans="1:2">
      <c r="A833" t="s">
        <v>1974</v>
      </c>
      <c r="B833" t="s">
        <v>3382</v>
      </c>
    </row>
    <row r="834" spans="1:2">
      <c r="A834" t="s">
        <v>3647</v>
      </c>
      <c r="B834" t="s">
        <v>3128</v>
      </c>
    </row>
    <row r="835" spans="1:2">
      <c r="A835" t="s">
        <v>3704</v>
      </c>
      <c r="B835" t="s">
        <v>3519</v>
      </c>
    </row>
    <row r="836" spans="1:2">
      <c r="A836" t="s">
        <v>3556</v>
      </c>
      <c r="B836" t="s">
        <v>3093</v>
      </c>
    </row>
    <row r="837" spans="1:2">
      <c r="A837" t="s">
        <v>3742</v>
      </c>
      <c r="B837" t="s">
        <v>3202</v>
      </c>
    </row>
    <row r="838" spans="1:2">
      <c r="A838" t="s">
        <v>3705</v>
      </c>
      <c r="B838" t="s">
        <v>3404</v>
      </c>
    </row>
    <row r="839" spans="1:2">
      <c r="A839" t="s">
        <v>3743</v>
      </c>
      <c r="B839" t="s">
        <v>3326</v>
      </c>
    </row>
    <row r="840" spans="1:2">
      <c r="A840" t="s">
        <v>3756</v>
      </c>
      <c r="B840" t="s">
        <v>2986</v>
      </c>
    </row>
    <row r="841" spans="1:2">
      <c r="A841" t="str">
        <f>_xlfn.XLOOKUP(B841,Rotineiros!$B$1:$B$831,Rotineiros!$A$1:$A$831,"")</f>
        <v>C1324514</v>
      </c>
      <c r="B841" t="s">
        <v>657</v>
      </c>
    </row>
    <row r="842" spans="1:2">
      <c r="A842" t="str">
        <f>_xlfn.XLOOKUP(B842,Rotineiros!$B$1:$B$831,Rotineiros!$A$1:$A$831,"")</f>
        <v>C1326922</v>
      </c>
      <c r="B842" t="s">
        <v>2552</v>
      </c>
    </row>
    <row r="843" spans="1:2">
      <c r="A843" t="s">
        <v>3703</v>
      </c>
      <c r="B843" t="s">
        <v>3076</v>
      </c>
    </row>
    <row r="844" spans="1:2">
      <c r="A844" t="s">
        <v>3648</v>
      </c>
      <c r="B844" t="s">
        <v>3263</v>
      </c>
    </row>
    <row r="845" spans="1:2">
      <c r="A845" t="s">
        <v>3741</v>
      </c>
      <c r="B845" t="s">
        <v>2987</v>
      </c>
    </row>
    <row r="846" spans="1:2">
      <c r="A846" t="s">
        <v>3646</v>
      </c>
      <c r="B846" t="s">
        <v>3228</v>
      </c>
    </row>
    <row r="847" spans="1:2">
      <c r="A847" t="s">
        <v>3706</v>
      </c>
      <c r="B847" t="s">
        <v>3110</v>
      </c>
    </row>
    <row r="848" spans="1:2">
      <c r="A848" t="s">
        <v>3702</v>
      </c>
      <c r="B848" t="s">
        <v>3415</v>
      </c>
    </row>
    <row r="849" spans="1:2">
      <c r="A849" t="str">
        <f>_xlfn.XLOOKUP(B849,Rotineiros!$B$1:$B$831,Rotineiros!$A$1:$A$831,"")</f>
        <v>C1310214</v>
      </c>
      <c r="B849" t="s">
        <v>2331</v>
      </c>
    </row>
    <row r="850" spans="1:2">
      <c r="A850" t="s">
        <v>3757</v>
      </c>
      <c r="B850" t="s">
        <v>3320</v>
      </c>
    </row>
    <row r="851" spans="1:2">
      <c r="A851" s="93" t="s">
        <v>7522</v>
      </c>
      <c r="B851" t="s">
        <v>2433</v>
      </c>
    </row>
    <row r="852" spans="1:2">
      <c r="A852" t="s">
        <v>3707</v>
      </c>
      <c r="B852" t="s">
        <v>3314</v>
      </c>
    </row>
    <row r="853" spans="1:2">
      <c r="A853" t="s">
        <v>3557</v>
      </c>
      <c r="B853" t="s">
        <v>3284</v>
      </c>
    </row>
    <row r="854" spans="1:2">
      <c r="A854" t="s">
        <v>3701</v>
      </c>
      <c r="B854" t="s">
        <v>3268</v>
      </c>
    </row>
    <row r="856" spans="1:2">
      <c r="A856" t="s">
        <v>3649</v>
      </c>
      <c r="B856" t="s">
        <v>3281</v>
      </c>
    </row>
    <row r="857" spans="1:2">
      <c r="A857" t="str">
        <f>_xlfn.XLOOKUP(B857,Rotineiros!$B$1:$B$831,Rotineiros!$A$1:$A$831,"")</f>
        <v>C1324707</v>
      </c>
      <c r="B857" t="s">
        <v>799</v>
      </c>
    </row>
    <row r="858" spans="1:2">
      <c r="A858" t="str">
        <f>_xlfn.XLOOKUP(B858,Rotineiros!$B$1:$B$831,Rotineiros!$A$1:$A$831,"")</f>
        <v>C1325211</v>
      </c>
      <c r="B858" t="s">
        <v>82</v>
      </c>
    </row>
    <row r="859" spans="1:2">
      <c r="A859" t="str">
        <f>_xlfn.XLOOKUP(B859,Rotineiros!$B$1:$B$831,Rotineiros!$A$1:$A$831,"")</f>
        <v>C1325240</v>
      </c>
      <c r="B859" t="s">
        <v>1601</v>
      </c>
    </row>
    <row r="860" spans="1:2">
      <c r="A860" t="str">
        <f>_xlfn.XLOOKUP(B860,Rotineiros!$B$1:$B$831,Rotineiros!$A$1:$A$831,"")</f>
        <v>C1320138</v>
      </c>
      <c r="B860" t="s">
        <v>803</v>
      </c>
    </row>
    <row r="861" spans="1:2">
      <c r="A861" t="s">
        <v>3740</v>
      </c>
      <c r="B861" t="s">
        <v>2992</v>
      </c>
    </row>
    <row r="862" spans="1:2">
      <c r="A862" t="str">
        <f>_xlfn.XLOOKUP(B862,Rotineiros!$B$1:$B$831,Rotineiros!$A$1:$A$831,"")</f>
        <v>C1327646</v>
      </c>
      <c r="B862" t="s">
        <v>2638</v>
      </c>
    </row>
    <row r="863" spans="1:2">
      <c r="A863" t="s">
        <v>1974</v>
      </c>
      <c r="B863" t="s">
        <v>3372</v>
      </c>
    </row>
    <row r="864" spans="1:2">
      <c r="A864" t="s">
        <v>3645</v>
      </c>
      <c r="B864" t="s">
        <v>3316</v>
      </c>
    </row>
    <row r="865" spans="1:2">
      <c r="A865" t="s">
        <v>3558</v>
      </c>
      <c r="B865" t="s">
        <v>3475</v>
      </c>
    </row>
    <row r="866" spans="1:2">
      <c r="A866" t="s">
        <v>3708</v>
      </c>
      <c r="B866" t="s">
        <v>3336</v>
      </c>
    </row>
    <row r="867" spans="1:2">
      <c r="A867" t="s">
        <v>3700</v>
      </c>
      <c r="B867" t="s">
        <v>3113</v>
      </c>
    </row>
    <row r="868" spans="1:2">
      <c r="A868" t="s">
        <v>3744</v>
      </c>
      <c r="B868" t="s">
        <v>3144</v>
      </c>
    </row>
    <row r="869" spans="1:2">
      <c r="A869" t="str">
        <f>_xlfn.XLOOKUP(B869,Rotineiros!$B$1:$B$831,Rotineiros!$A$1:$A$831,"")</f>
        <v>C1324905</v>
      </c>
      <c r="B869" t="s">
        <v>32</v>
      </c>
    </row>
    <row r="870" spans="1:2">
      <c r="A870" s="93" t="s">
        <v>7523</v>
      </c>
      <c r="B870" t="s">
        <v>3450</v>
      </c>
    </row>
    <row r="871" spans="1:2">
      <c r="A871" t="s">
        <v>3709</v>
      </c>
      <c r="B871" t="s">
        <v>3108</v>
      </c>
    </row>
    <row r="872" spans="1:2">
      <c r="A872" t="s">
        <v>3644</v>
      </c>
      <c r="B872" t="s">
        <v>3085</v>
      </c>
    </row>
    <row r="873" spans="1:2">
      <c r="A873" t="s">
        <v>3651</v>
      </c>
      <c r="B873" t="s">
        <v>3190</v>
      </c>
    </row>
    <row r="874" spans="1:2">
      <c r="A874" t="s">
        <v>3699</v>
      </c>
      <c r="B874" t="s">
        <v>3138</v>
      </c>
    </row>
    <row r="875" spans="1:2">
      <c r="A875" t="str">
        <f>_xlfn.XLOOKUP(B875,Rotineiros!$B$1:$B$831,Rotineiros!$A$1:$A$831,"")</f>
        <v>C1316965</v>
      </c>
      <c r="B875" t="s">
        <v>41</v>
      </c>
    </row>
    <row r="876" spans="1:2">
      <c r="A876" t="s">
        <v>3559</v>
      </c>
      <c r="B876" t="s">
        <v>3219</v>
      </c>
    </row>
    <row r="877" spans="1:2">
      <c r="A877" t="str">
        <f>_xlfn.XLOOKUP(B877,Rotineiros!$B$1:$B$831,Rotineiros!$A$1:$A$831,"")</f>
        <v>C1270997</v>
      </c>
      <c r="B877" t="s">
        <v>51</v>
      </c>
    </row>
    <row r="878" spans="1:2">
      <c r="A878" t="str">
        <f>_xlfn.XLOOKUP(B878,Rotineiros!$B$1:$B$831,Rotineiros!$A$1:$A$831,"")</f>
        <v>C1326427</v>
      </c>
      <c r="B878" t="s">
        <v>106</v>
      </c>
    </row>
    <row r="879" spans="1:2">
      <c r="A879" t="s">
        <v>3739</v>
      </c>
      <c r="B879" t="s">
        <v>3179</v>
      </c>
    </row>
    <row r="880" spans="1:2">
      <c r="A880" t="str">
        <f>_xlfn.XLOOKUP(B880,Rotineiros!$B$1:$B$831,Rotineiros!$A$1:$A$831,"")</f>
        <v>C1319617</v>
      </c>
      <c r="B880" t="s">
        <v>1945</v>
      </c>
    </row>
    <row r="881" spans="1:2">
      <c r="A881" t="str">
        <f>_xlfn.XLOOKUP(B881,Rotineiros!$B$1:$B$831,Rotineiros!$A$1:$A$831,"")</f>
        <v>C1324354</v>
      </c>
      <c r="B881" t="s">
        <v>56</v>
      </c>
    </row>
    <row r="882" spans="1:2">
      <c r="A882" t="str">
        <f>_xlfn.XLOOKUP(B882,Rotineiros!$B$1:$B$831,Rotineiros!$A$1:$A$831,"")</f>
        <v>C1321328</v>
      </c>
      <c r="B882" t="s">
        <v>2719</v>
      </c>
    </row>
    <row r="883" spans="1:2">
      <c r="A883" t="s">
        <v>3560</v>
      </c>
      <c r="B883" t="s">
        <v>3001</v>
      </c>
    </row>
    <row r="884" spans="1:2">
      <c r="A884" t="str">
        <f>_xlfn.XLOOKUP(B884,Rotineiros!$B$1:$B$831,Rotineiros!$A$1:$A$831,"")</f>
        <v>C1325373</v>
      </c>
      <c r="B884" t="s">
        <v>2737</v>
      </c>
    </row>
    <row r="885" spans="1:2">
      <c r="A885" t="s">
        <v>3643</v>
      </c>
      <c r="B885" t="s">
        <v>3142</v>
      </c>
    </row>
    <row r="886" spans="1:2">
      <c r="A886" t="str">
        <f>_xlfn.XLOOKUP(B886,Rotineiros!$B$1:$B$831,Rotineiros!$A$1:$A$831,"")</f>
        <v>C1319259</v>
      </c>
      <c r="B886" t="s">
        <v>2715</v>
      </c>
    </row>
    <row r="887" spans="1:2">
      <c r="A887" t="str">
        <f>_xlfn.XLOOKUP(B887,Rotineiros!$B$1:$B$831,Rotineiros!$A$1:$A$831,"")</f>
        <v>C1311371</v>
      </c>
      <c r="B887" t="s">
        <v>1240</v>
      </c>
    </row>
    <row r="888" spans="1:2">
      <c r="A888" t="s">
        <v>3652</v>
      </c>
      <c r="B888" t="s">
        <v>3154</v>
      </c>
    </row>
    <row r="889" spans="1:2">
      <c r="A889" t="s">
        <v>3561</v>
      </c>
      <c r="B889" t="s">
        <v>3397</v>
      </c>
    </row>
    <row r="890" spans="1:2">
      <c r="A890" t="s">
        <v>2439</v>
      </c>
      <c r="B890" t="s">
        <v>2440</v>
      </c>
    </row>
    <row r="891" spans="1:2">
      <c r="A891" t="s">
        <v>3642</v>
      </c>
      <c r="B891" t="s">
        <v>3274</v>
      </c>
    </row>
    <row r="892" spans="1:2">
      <c r="A892" t="str">
        <f>_xlfn.XLOOKUP(B892,Rotineiros!$B$1:$B$831,Rotineiros!$A$1:$A$831,"")</f>
        <v>C1324970</v>
      </c>
      <c r="B892" t="s">
        <v>46</v>
      </c>
    </row>
    <row r="893" spans="1:2">
      <c r="A893" t="str">
        <f>_xlfn.XLOOKUP(B893,Rotineiros!$B$1:$B$831,Rotineiros!$A$1:$A$831,"")</f>
        <v>C1296657</v>
      </c>
      <c r="B893" t="s">
        <v>1373</v>
      </c>
    </row>
    <row r="896" spans="1:2">
      <c r="A896" t="s">
        <v>3710</v>
      </c>
      <c r="B896" t="s">
        <v>3307</v>
      </c>
    </row>
    <row r="897" spans="1:2">
      <c r="A897" t="s">
        <v>3653</v>
      </c>
      <c r="B897" t="s">
        <v>3253</v>
      </c>
    </row>
    <row r="898" spans="1:2">
      <c r="A898" t="s">
        <v>3698</v>
      </c>
      <c r="B898" t="s">
        <v>3344</v>
      </c>
    </row>
    <row r="899" spans="1:2">
      <c r="A899" t="str">
        <f>_xlfn.XLOOKUP(B899,Rotineiros!$B$1:$B$831,Rotineiros!$A$1:$A$831,"")</f>
        <v>F0171511</v>
      </c>
      <c r="B899" t="s">
        <v>2048</v>
      </c>
    </row>
    <row r="900" spans="1:2">
      <c r="A900" t="str">
        <f>_xlfn.XLOOKUP(B900,Rotineiros!$B$1:$B$831,Rotineiros!$A$1:$A$831,"")</f>
        <v>F0171999</v>
      </c>
      <c r="B900" t="s">
        <v>415</v>
      </c>
    </row>
    <row r="901" spans="1:2">
      <c r="A901" t="str">
        <f>_xlfn.XLOOKUP(B901,Rotineiros!$B$1:$B$831,Rotineiros!$A$1:$A$831,"")</f>
        <v>F0173109</v>
      </c>
      <c r="B901" t="s">
        <v>1637</v>
      </c>
    </row>
    <row r="902" spans="1:2">
      <c r="A902" t="str">
        <f>_xlfn.XLOOKUP(B902,Rotineiros!$B$1:$B$831,Rotineiros!$A$1:$A$831,"")</f>
        <v>F0310564</v>
      </c>
      <c r="B902" t="s">
        <v>2515</v>
      </c>
    </row>
    <row r="903" spans="1:2">
      <c r="A903" t="s">
        <v>3562</v>
      </c>
      <c r="B903" t="s">
        <v>3024</v>
      </c>
    </row>
    <row r="904" spans="1:2">
      <c r="A904" t="str">
        <f>_xlfn.XLOOKUP(B904,Rotineiros!$B$1:$B$831,Rotineiros!$A$1:$A$831,"")</f>
        <v>F0382459</v>
      </c>
      <c r="B904" t="s">
        <v>2164</v>
      </c>
    </row>
    <row r="905" spans="1:2">
      <c r="A905" t="s">
        <v>3762</v>
      </c>
      <c r="B905" t="s">
        <v>3439</v>
      </c>
    </row>
    <row r="906" spans="1:2">
      <c r="A906" t="s">
        <v>3755</v>
      </c>
      <c r="B906" t="s">
        <v>2978</v>
      </c>
    </row>
    <row r="907" spans="1:2">
      <c r="A907" t="s">
        <v>3641</v>
      </c>
      <c r="B907" t="s">
        <v>3091</v>
      </c>
    </row>
    <row r="908" spans="1:2">
      <c r="A908" t="s">
        <v>3697</v>
      </c>
      <c r="B908" t="s">
        <v>2979</v>
      </c>
    </row>
    <row r="909" spans="1:2">
      <c r="A909" t="str">
        <f>_xlfn.XLOOKUP(B909,Rotineiros!$B$1:$B$831,Rotineiros!$A$1:$A$831,"")</f>
        <v>F0429435</v>
      </c>
      <c r="B909" t="s">
        <v>2099</v>
      </c>
    </row>
    <row r="910" spans="1:2">
      <c r="A910" t="str">
        <f>_xlfn.XLOOKUP(B910,Rotineiros!$B$1:$B$831,Rotineiros!$A$1:$A$831,"")</f>
        <v>F0434241</v>
      </c>
      <c r="B910" t="s">
        <v>423</v>
      </c>
    </row>
    <row r="911" spans="1:2">
      <c r="A911" t="str">
        <f>_xlfn.XLOOKUP(B911,Rotineiros!$B$1:$B$831,Rotineiros!$A$1:$A$831,"")</f>
        <v>F0431352</v>
      </c>
      <c r="B911" t="s">
        <v>426</v>
      </c>
    </row>
    <row r="912" spans="1:2">
      <c r="A912" t="str">
        <f>_xlfn.XLOOKUP(B912,Rotineiros!$B$1:$B$831,Rotineiros!$A$1:$A$831,"")</f>
        <v>F0435751</v>
      </c>
      <c r="B912" t="s">
        <v>2567</v>
      </c>
    </row>
    <row r="913" spans="1:2">
      <c r="A913" t="s">
        <v>3563</v>
      </c>
      <c r="B913" t="s">
        <v>3434</v>
      </c>
    </row>
    <row r="914" spans="1:2">
      <c r="A914" t="str">
        <f>_xlfn.XLOOKUP(B914,Rotineiros!$B$1:$B$831,Rotineiros!$A$1:$A$831,"")</f>
        <v>F0435866</v>
      </c>
      <c r="B914" t="s">
        <v>845</v>
      </c>
    </row>
    <row r="915" spans="1:2">
      <c r="A915" t="str">
        <f>_xlfn.XLOOKUP(B915,Rotineiros!$B$1:$B$831,Rotineiros!$A$1:$A$831,"")</f>
        <v>F0436799</v>
      </c>
      <c r="B915" t="s">
        <v>125</v>
      </c>
    </row>
    <row r="916" spans="1:2">
      <c r="A916" t="str">
        <f>_xlfn.XLOOKUP(B916,Rotineiros!$B$1:$B$831,Rotineiros!$A$1:$A$831,"")</f>
        <v>F0440798</v>
      </c>
      <c r="B916" t="s">
        <v>1256</v>
      </c>
    </row>
    <row r="917" spans="1:2">
      <c r="A917" t="str">
        <f>_xlfn.XLOOKUP(B917,Rotineiros!$B$1:$B$831,Rotineiros!$A$1:$A$831,"")</f>
        <v>F0442805</v>
      </c>
      <c r="B917" t="s">
        <v>2759</v>
      </c>
    </row>
    <row r="918" spans="1:2">
      <c r="A918" t="s">
        <v>3711</v>
      </c>
      <c r="B918" t="s">
        <v>3042</v>
      </c>
    </row>
    <row r="919" spans="1:2">
      <c r="A919" t="str">
        <f>_xlfn.XLOOKUP(B919,Rotineiros!$B$1:$B$831,Rotineiros!$A$1:$A$831,"")</f>
        <v>F0616299</v>
      </c>
      <c r="B919" t="s">
        <v>132</v>
      </c>
    </row>
    <row r="920" spans="1:2">
      <c r="A920" t="s">
        <v>3564</v>
      </c>
      <c r="B920" t="s">
        <v>3421</v>
      </c>
    </row>
    <row r="921" spans="1:2">
      <c r="A921" t="s">
        <v>3640</v>
      </c>
      <c r="B921" t="s">
        <v>2980</v>
      </c>
    </row>
    <row r="922" spans="1:2">
      <c r="A922" t="str">
        <f>_xlfn.XLOOKUP(B922,Rotineiros!$B$1:$B$831,Rotineiros!$A$1:$A$831,"")</f>
        <v>F0733864</v>
      </c>
      <c r="B922" t="s">
        <v>1422</v>
      </c>
    </row>
    <row r="923" spans="1:2">
      <c r="A923" t="s">
        <v>3654</v>
      </c>
      <c r="B923" t="s">
        <v>2981</v>
      </c>
    </row>
    <row r="924" spans="1:2">
      <c r="A924" t="str">
        <f>_xlfn.XLOOKUP(B924,Rotineiros!$B$1:$B$831,Rotineiros!$A$1:$A$831,"")</f>
        <v>F0741435</v>
      </c>
      <c r="B924" t="s">
        <v>135</v>
      </c>
    </row>
    <row r="925" spans="1:2">
      <c r="A925" t="str">
        <f>_xlfn.XLOOKUP(B925,Rotineiros!$B$1:$B$831,Rotineiros!$A$1:$A$831,"")</f>
        <v>F0738539</v>
      </c>
      <c r="B925" t="s">
        <v>1644</v>
      </c>
    </row>
    <row r="926" spans="1:2">
      <c r="A926" t="str">
        <f>_xlfn.XLOOKUP(B926,Rotineiros!$B$1:$B$831,Rotineiros!$A$1:$A$831,"")</f>
        <v>F0739445</v>
      </c>
      <c r="B926" t="s">
        <v>863</v>
      </c>
    </row>
    <row r="927" spans="1:2">
      <c r="A927" t="str">
        <f>_xlfn.XLOOKUP(B927,Rotineiros!$B$1:$B$831,Rotineiros!$A$1:$A$831,"")</f>
        <v>F0739028</v>
      </c>
      <c r="B927" t="s">
        <v>138</v>
      </c>
    </row>
    <row r="928" spans="1:2">
      <c r="A928" t="s">
        <v>3565</v>
      </c>
      <c r="B928" t="s">
        <v>3265</v>
      </c>
    </row>
    <row r="929" spans="1:2">
      <c r="A929" t="str">
        <f>_xlfn.XLOOKUP(B929,Rotineiros!$B$1:$B$831,Rotineiros!$A$1:$A$831,"")</f>
        <v>F0777249</v>
      </c>
      <c r="B929" t="s">
        <v>141</v>
      </c>
    </row>
    <row r="930" spans="1:2">
      <c r="A930" t="str">
        <f>_xlfn.XLOOKUP(B930,Rotineiros!$B$1:$B$831,Rotineiros!$A$1:$A$831,"")</f>
        <v>F0784098</v>
      </c>
      <c r="B930" t="s">
        <v>2773</v>
      </c>
    </row>
    <row r="931" spans="1:2">
      <c r="A931" t="s">
        <v>3638</v>
      </c>
      <c r="B931" t="s">
        <v>2982</v>
      </c>
    </row>
    <row r="932" spans="1:2">
      <c r="A932" t="str">
        <f>_xlfn.XLOOKUP(B932,Rotineiros!$B$1:$B$831,Rotineiros!$A$1:$A$831,"")</f>
        <v>F1200199</v>
      </c>
      <c r="B932" t="s">
        <v>144</v>
      </c>
    </row>
    <row r="933" spans="1:2">
      <c r="A933" t="str">
        <f>_xlfn.XLOOKUP(B933,Rotineiros!$B$1:$B$831,Rotineiros!$A$1:$A$831,"")</f>
        <v>F1232838</v>
      </c>
      <c r="B933" t="s">
        <v>2188</v>
      </c>
    </row>
    <row r="934" spans="1:2">
      <c r="A934" t="s">
        <v>3639</v>
      </c>
      <c r="B934" t="s">
        <v>3078</v>
      </c>
    </row>
    <row r="935" spans="1:2">
      <c r="A935" t="str">
        <f>_xlfn.XLOOKUP(B935,Rotineiros!$B$1:$B$831,Rotineiros!$A$1:$A$831,"")</f>
        <v>F1647479</v>
      </c>
      <c r="B935" t="s">
        <v>2039</v>
      </c>
    </row>
    <row r="936" spans="1:2">
      <c r="A936" t="s">
        <v>3745</v>
      </c>
      <c r="B936" t="s">
        <v>3170</v>
      </c>
    </row>
    <row r="937" spans="1:2">
      <c r="A937" t="s">
        <v>3738</v>
      </c>
      <c r="B937" t="s">
        <v>3192</v>
      </c>
    </row>
    <row r="938" spans="1:2">
      <c r="A938" t="s">
        <v>3758</v>
      </c>
      <c r="B938" t="s">
        <v>3188</v>
      </c>
    </row>
    <row r="939" spans="1:2">
      <c r="A939" t="s">
        <v>3696</v>
      </c>
      <c r="B939" t="s">
        <v>2984</v>
      </c>
    </row>
    <row r="940" spans="1:2">
      <c r="A940" t="s">
        <v>3712</v>
      </c>
      <c r="B940" t="s">
        <v>2985</v>
      </c>
    </row>
    <row r="941" spans="1:2">
      <c r="A941" t="s">
        <v>3746</v>
      </c>
      <c r="B941" t="s">
        <v>3140</v>
      </c>
    </row>
    <row r="942" spans="1:2">
      <c r="A942" t="str">
        <f>_xlfn.XLOOKUP(B942,Rotineiros!$B$1:$B$831,Rotineiros!$A$1:$A$831,"")</f>
        <v>F1694517</v>
      </c>
      <c r="B942" t="s">
        <v>2072</v>
      </c>
    </row>
    <row r="943" spans="1:2">
      <c r="A943" t="s">
        <v>3566</v>
      </c>
      <c r="B943" t="s">
        <v>3448</v>
      </c>
    </row>
    <row r="944" spans="1:2">
      <c r="A944" t="str">
        <f>_xlfn.XLOOKUP(B944,Rotineiros!$B$1:$B$831,Rotineiros!$A$1:$A$831,"")</f>
        <v>F1704805</v>
      </c>
      <c r="B944" t="s">
        <v>449</v>
      </c>
    </row>
    <row r="945" spans="1:2">
      <c r="A945" t="str">
        <f>_xlfn.XLOOKUP(B945,Rotineiros!$B$1:$B$831,Rotineiros!$A$1:$A$831,"")</f>
        <v>F1704959</v>
      </c>
      <c r="B945" t="s">
        <v>879</v>
      </c>
    </row>
    <row r="946" spans="1:2">
      <c r="A946" t="str">
        <f>_xlfn.XLOOKUP(B946,Rotineiros!$B$1:$B$831,Rotineiros!$A$1:$A$831,"")</f>
        <v>F1728819</v>
      </c>
      <c r="B946" t="s">
        <v>148</v>
      </c>
    </row>
    <row r="947" spans="1:2">
      <c r="A947" t="s">
        <v>3637</v>
      </c>
      <c r="B947" t="s">
        <v>3116</v>
      </c>
    </row>
    <row r="948" spans="1:2">
      <c r="A948" t="str">
        <f>_xlfn.XLOOKUP(B948,Rotineiros!$B$1:$B$831,Rotineiros!$A$1:$A$831,"")</f>
        <v>F1807759</v>
      </c>
      <c r="B948" t="s">
        <v>890</v>
      </c>
    </row>
    <row r="949" spans="1:2">
      <c r="A949" t="str">
        <f>_xlfn.XLOOKUP(B949,Rotineiros!$B$1:$B$831,Rotineiros!$A$1:$A$831,"")</f>
        <v>F1807792</v>
      </c>
      <c r="B949" t="s">
        <v>152</v>
      </c>
    </row>
    <row r="950" spans="1:2">
      <c r="A950" t="str">
        <f>_xlfn.XLOOKUP(B950,Rotineiros!$B$1:$B$831,Rotineiros!$A$1:$A$831,"")</f>
        <v>F1835546</v>
      </c>
      <c r="B950" t="s">
        <v>159</v>
      </c>
    </row>
    <row r="951" spans="1:2">
      <c r="A951" t="s">
        <v>3567</v>
      </c>
      <c r="B951" t="s">
        <v>3250</v>
      </c>
    </row>
    <row r="952" spans="1:2">
      <c r="A952" t="str">
        <f>_xlfn.XLOOKUP(B952,Rotineiros!$B$1:$B$831,Rotineiros!$A$1:$A$831,"")</f>
        <v>F1887538</v>
      </c>
      <c r="B952" t="s">
        <v>2781</v>
      </c>
    </row>
    <row r="953" spans="1:2">
      <c r="A953" t="s">
        <v>3655</v>
      </c>
      <c r="B953" t="s">
        <v>3395</v>
      </c>
    </row>
    <row r="954" spans="1:2">
      <c r="A954" t="str">
        <f>_xlfn.XLOOKUP(B954,Rotineiros!$B$1:$B$831,Rotineiros!$A$1:$A$831,"")</f>
        <v>F1942890</v>
      </c>
      <c r="B954" t="s">
        <v>163</v>
      </c>
    </row>
    <row r="955" spans="1:2">
      <c r="A955" t="str">
        <f>_xlfn.XLOOKUP(B955,Rotineiros!$B$1:$B$831,Rotineiros!$A$1:$A$831,"")</f>
        <v>F1462419</v>
      </c>
      <c r="B955" t="s">
        <v>1278</v>
      </c>
    </row>
    <row r="956" spans="1:2">
      <c r="A956" t="str">
        <f>_xlfn.XLOOKUP(B956,Rotineiros!$B$1:$B$831,Rotineiros!$A$1:$A$831,"")</f>
        <v>F1995278</v>
      </c>
      <c r="B956" t="s">
        <v>452</v>
      </c>
    </row>
    <row r="957" spans="1:2">
      <c r="A957" t="s">
        <v>3568</v>
      </c>
      <c r="B957" t="s">
        <v>3346</v>
      </c>
    </row>
    <row r="958" spans="1:2">
      <c r="A958" t="str">
        <f>_xlfn.XLOOKUP(B958,Rotineiros!$B$1:$B$831,Rotineiros!$A$1:$A$831,"")</f>
        <v>F2030258</v>
      </c>
      <c r="B958" t="s">
        <v>2102</v>
      </c>
    </row>
    <row r="959" spans="1:2">
      <c r="A959" t="str">
        <f>_xlfn.XLOOKUP(B959,Rotineiros!$B$1:$B$831,Rotineiros!$A$1:$A$831,"")</f>
        <v>F2102396</v>
      </c>
      <c r="B959" t="s">
        <v>922</v>
      </c>
    </row>
    <row r="960" spans="1:2">
      <c r="A960" t="str">
        <f>_xlfn.XLOOKUP(B960,Rotineiros!$B$1:$B$831,Rotineiros!$A$1:$A$831,"")</f>
        <v>F2116479</v>
      </c>
      <c r="B960" t="s">
        <v>2167</v>
      </c>
    </row>
    <row r="961" spans="1:2">
      <c r="A961" t="str">
        <f>_xlfn.XLOOKUP(B961,Rotineiros!$B$1:$B$831,Rotineiros!$A$1:$A$831,"")</f>
        <v>F2124048</v>
      </c>
      <c r="B961" t="s">
        <v>925</v>
      </c>
    </row>
    <row r="962" spans="1:2">
      <c r="A962" t="s">
        <v>3636</v>
      </c>
      <c r="B962" t="s">
        <v>3215</v>
      </c>
    </row>
    <row r="963" spans="1:2">
      <c r="A963" t="str">
        <f>_xlfn.XLOOKUP(B963,Rotineiros!$B$1:$B$831,Rotineiros!$A$1:$A$831,"")</f>
        <v>F2195407</v>
      </c>
      <c r="B963" t="s">
        <v>2785</v>
      </c>
    </row>
    <row r="964" spans="1:2">
      <c r="A964" t="str">
        <f>_xlfn.XLOOKUP(B964,Rotineiros!$B$1:$B$831,Rotineiros!$A$1:$A$831,"")</f>
        <v>F2191149</v>
      </c>
      <c r="B964" t="s">
        <v>459</v>
      </c>
    </row>
    <row r="965" spans="1:2">
      <c r="A965" t="str">
        <f>_xlfn.XLOOKUP(B965,Rotineiros!$B$1:$B$831,Rotineiros!$A$1:$A$831,"")</f>
        <v>F2252958</v>
      </c>
      <c r="B965" t="s">
        <v>2355</v>
      </c>
    </row>
    <row r="966" spans="1:2">
      <c r="A966" t="str">
        <f>_xlfn.XLOOKUP(B966,Rotineiros!$B$1:$B$831,Rotineiros!$A$1:$A$831,"")</f>
        <v>F2258326</v>
      </c>
      <c r="B966" t="s">
        <v>175</v>
      </c>
    </row>
    <row r="967" spans="1:2">
      <c r="A967" t="str">
        <f>_xlfn.XLOOKUP(B967,Rotineiros!$B$1:$B$831,Rotineiros!$A$1:$A$831,"")</f>
        <v>F2256342</v>
      </c>
      <c r="B967" t="s">
        <v>929</v>
      </c>
    </row>
    <row r="968" spans="1:2">
      <c r="A968" t="s">
        <v>3569</v>
      </c>
      <c r="B968" t="s">
        <v>3393</v>
      </c>
    </row>
    <row r="969" spans="1:2">
      <c r="A969" t="s">
        <v>3737</v>
      </c>
      <c r="B969" t="s">
        <v>3045</v>
      </c>
    </row>
    <row r="970" spans="1:2">
      <c r="A970" t="str">
        <f>_xlfn.XLOOKUP(B970,Rotineiros!$B$1:$B$831,Rotineiros!$A$1:$A$831,"")</f>
        <v>F2258379</v>
      </c>
      <c r="B970" t="s">
        <v>466</v>
      </c>
    </row>
    <row r="971" spans="1:2">
      <c r="A971" t="str">
        <f>_xlfn.XLOOKUP(B971,Rotineiros!$B$1:$B$831,Rotineiros!$A$1:$A$831,"")</f>
        <v>F2258578</v>
      </c>
      <c r="B971" t="s">
        <v>2657</v>
      </c>
    </row>
    <row r="972" spans="1:2">
      <c r="A972" t="s">
        <v>3635</v>
      </c>
      <c r="B972" t="s">
        <v>3329</v>
      </c>
    </row>
    <row r="973" spans="1:2">
      <c r="A973" t="str">
        <f>_xlfn.XLOOKUP(B973,Rotineiros!$B$1:$B$831,Rotineiros!$A$1:$A$831,"")</f>
        <v>F2301437</v>
      </c>
      <c r="B973" t="s">
        <v>184</v>
      </c>
    </row>
    <row r="974" spans="1:2">
      <c r="A974" t="s">
        <v>3570</v>
      </c>
      <c r="B974" t="s">
        <v>3055</v>
      </c>
    </row>
    <row r="975" spans="1:2">
      <c r="A975" t="str">
        <f>_xlfn.XLOOKUP(B975,Rotineiros!$B$1:$B$831,Rotineiros!$A$1:$A$831,"")</f>
        <v>F2322321</v>
      </c>
      <c r="B975" t="s">
        <v>191</v>
      </c>
    </row>
    <row r="976" spans="1:2">
      <c r="A976" t="str">
        <f>_xlfn.XLOOKUP(B976,Rotineiros!$B$1:$B$831,Rotineiros!$A$1:$A$831,"")</f>
        <v>F2407589</v>
      </c>
      <c r="B976" t="s">
        <v>731</v>
      </c>
    </row>
    <row r="977" spans="1:2">
      <c r="A977" t="str">
        <f>_xlfn.XLOOKUP(B977,Rotineiros!$B$1:$B$831,Rotineiros!$A$1:$A$831,"")</f>
        <v>F2419105</v>
      </c>
      <c r="B977" t="s">
        <v>204</v>
      </c>
    </row>
    <row r="978" spans="1:2">
      <c r="A978" t="str">
        <f>_xlfn.XLOOKUP(B978,Rotineiros!$B$1:$B$831,Rotineiros!$A$1:$A$831,"")</f>
        <v>F2419081</v>
      </c>
      <c r="B978" t="s">
        <v>207</v>
      </c>
    </row>
    <row r="979" spans="1:2">
      <c r="A979" t="s">
        <v>3656</v>
      </c>
      <c r="B979" t="s">
        <v>3366</v>
      </c>
    </row>
    <row r="980" spans="1:2">
      <c r="A980" t="str">
        <f>_xlfn.XLOOKUP(B980,Rotineiros!$B$1:$B$831,Rotineiros!$A$1:$A$831,"")</f>
        <v>F2461488</v>
      </c>
      <c r="B980" t="s">
        <v>1286</v>
      </c>
    </row>
    <row r="981" spans="1:2">
      <c r="A981" t="str">
        <f>_xlfn.XLOOKUP(B981,Rotineiros!$B$1:$B$831,Rotineiros!$A$1:$A$831,"")</f>
        <v>F2453018</v>
      </c>
      <c r="B981" t="s">
        <v>2285</v>
      </c>
    </row>
    <row r="982" spans="1:2">
      <c r="A982" t="str">
        <f>_xlfn.XLOOKUP(B982,Rotineiros!$B$1:$B$831,Rotineiros!$A$1:$A$831,"")</f>
        <v>F2456757</v>
      </c>
      <c r="B982" t="s">
        <v>946</v>
      </c>
    </row>
    <row r="983" spans="1:2">
      <c r="A983" t="str">
        <f>_xlfn.XLOOKUP(B983,Rotineiros!$B$1:$B$831,Rotineiros!$A$1:$A$831,"")</f>
        <v>F2460209</v>
      </c>
      <c r="B983" t="s">
        <v>949</v>
      </c>
    </row>
    <row r="984" spans="1:2">
      <c r="A984" t="str">
        <f>_xlfn.XLOOKUP(B984,Rotineiros!$B$1:$B$831,Rotineiros!$A$1:$A$831,"")</f>
        <v>F2548956</v>
      </c>
      <c r="B984" t="s">
        <v>2364</v>
      </c>
    </row>
    <row r="985" spans="1:2">
      <c r="A985" t="str">
        <f>_xlfn.XLOOKUP(B985,Rotineiros!$B$1:$B$831,Rotineiros!$A$1:$A$831,"")</f>
        <v>F2582238</v>
      </c>
      <c r="B985" t="s">
        <v>2587</v>
      </c>
    </row>
    <row r="986" spans="1:2">
      <c r="A986" t="s">
        <v>3571</v>
      </c>
      <c r="B986" t="s">
        <v>2988</v>
      </c>
    </row>
    <row r="987" spans="1:2">
      <c r="A987" t="s">
        <v>3634</v>
      </c>
      <c r="B987" t="s">
        <v>3101</v>
      </c>
    </row>
    <row r="988" spans="1:2">
      <c r="A988" t="str">
        <f>_xlfn.XLOOKUP(B988,Rotineiros!$B$1:$B$831,Rotineiros!$A$1:$A$831,"")</f>
        <v>F2730208</v>
      </c>
      <c r="B988" t="s">
        <v>473</v>
      </c>
    </row>
    <row r="989" spans="1:2">
      <c r="A989" t="str">
        <f>_xlfn.XLOOKUP(B989,Rotineiros!$B$1:$B$831,Rotineiros!$A$1:$A$831,"")</f>
        <v>F2836129</v>
      </c>
      <c r="B989" t="s">
        <v>477</v>
      </c>
    </row>
    <row r="990" spans="1:2">
      <c r="A990" t="s">
        <v>3713</v>
      </c>
      <c r="B990" t="s">
        <v>2989</v>
      </c>
    </row>
    <row r="991" spans="1:2">
      <c r="A991" t="s">
        <v>3695</v>
      </c>
      <c r="B991" t="s">
        <v>3181</v>
      </c>
    </row>
    <row r="992" spans="1:2">
      <c r="A992" t="str">
        <f>_xlfn.XLOOKUP(B992,Rotineiros!$B$1:$B$831,Rotineiros!$A$1:$A$831,"")</f>
        <v>F2893174</v>
      </c>
      <c r="B992" t="s">
        <v>1290</v>
      </c>
    </row>
    <row r="993" spans="1:2">
      <c r="A993" t="s">
        <v>3633</v>
      </c>
      <c r="B993" t="s">
        <v>3357</v>
      </c>
    </row>
    <row r="994" spans="1:2">
      <c r="A994" t="s">
        <v>3572</v>
      </c>
      <c r="B994" t="s">
        <v>3341</v>
      </c>
    </row>
    <row r="995" spans="1:2">
      <c r="A995" t="s">
        <v>3657</v>
      </c>
      <c r="B995" t="s">
        <v>3230</v>
      </c>
    </row>
    <row r="996" spans="1:2">
      <c r="A996" t="s">
        <v>3754</v>
      </c>
      <c r="B996" t="s">
        <v>3037</v>
      </c>
    </row>
    <row r="997" spans="1:2">
      <c r="A997" t="str">
        <f>_xlfn.XLOOKUP(B997,Rotineiros!$B$1:$B$831,Rotineiros!$A$1:$A$831,"")</f>
        <v>F3140649</v>
      </c>
      <c r="B997" t="s">
        <v>970</v>
      </c>
    </row>
    <row r="998" spans="1:2">
      <c r="A998" t="str">
        <f>_xlfn.XLOOKUP(B998,Rotineiros!$B$1:$B$831,Rotineiros!$A$1:$A$831,"")</f>
        <v>F3152731</v>
      </c>
      <c r="B998" t="s">
        <v>974</v>
      </c>
    </row>
    <row r="999" spans="1:2">
      <c r="A999" t="s">
        <v>3632</v>
      </c>
      <c r="B999" t="s">
        <v>3425</v>
      </c>
    </row>
    <row r="1000" spans="1:2">
      <c r="A1000" t="str">
        <f>_xlfn.XLOOKUP(B1000,Rotineiros!$B$1:$B$831,Rotineiros!$A$1:$A$831,"")</f>
        <v>F3159288</v>
      </c>
      <c r="B1000" t="s">
        <v>227</v>
      </c>
    </row>
    <row r="1001" spans="1:2">
      <c r="A1001" t="str">
        <f>_xlfn.XLOOKUP(B1001,Rotineiros!$B$1:$B$831,Rotineiros!$A$1:$A$831,"")</f>
        <v>F3161166</v>
      </c>
      <c r="B1001" t="s">
        <v>484</v>
      </c>
    </row>
    <row r="1002" spans="1:2">
      <c r="A1002" t="s">
        <v>3694</v>
      </c>
      <c r="B1002" t="s">
        <v>3012</v>
      </c>
    </row>
    <row r="1003" spans="1:2">
      <c r="A1003" t="s">
        <v>3573</v>
      </c>
      <c r="B1003" t="s">
        <v>3184</v>
      </c>
    </row>
    <row r="1004" spans="1:2">
      <c r="A1004" t="s">
        <v>3631</v>
      </c>
      <c r="B1004" t="s">
        <v>3049</v>
      </c>
    </row>
    <row r="1005" spans="1:2">
      <c r="A1005" t="str">
        <f>_xlfn.XLOOKUP(B1005,Rotineiros!$B$1:$B$831,Rotineiros!$A$1:$A$831,"")</f>
        <v>F3188411</v>
      </c>
      <c r="B1005" t="s">
        <v>991</v>
      </c>
    </row>
    <row r="1006" spans="1:2">
      <c r="A1006" t="str">
        <f>_xlfn.XLOOKUP(B1006,Rotineiros!$B$1:$B$831,Rotineiros!$A$1:$A$831,"")</f>
        <v>F3188423</v>
      </c>
      <c r="B1006" t="s">
        <v>994</v>
      </c>
    </row>
    <row r="1007" spans="1:2">
      <c r="A1007" t="s">
        <v>3658</v>
      </c>
      <c r="B1007" t="s">
        <v>3099</v>
      </c>
    </row>
    <row r="1008" spans="1:2">
      <c r="A1008" t="str">
        <f>_xlfn.XLOOKUP(B1008,Rotineiros!$B$1:$B$831,Rotineiros!$A$1:$A$831,"")</f>
        <v>F3204142</v>
      </c>
      <c r="B1008" t="s">
        <v>250</v>
      </c>
    </row>
    <row r="1009" spans="1:2">
      <c r="A1009" t="s">
        <v>3574</v>
      </c>
      <c r="B1009" t="s">
        <v>3348</v>
      </c>
    </row>
    <row r="1010" spans="1:2">
      <c r="A1010" t="str">
        <f>_xlfn.XLOOKUP(B1010,Rotineiros!$B$1:$B$831,Rotineiros!$A$1:$A$831,"")</f>
        <v>F3257748</v>
      </c>
      <c r="B1010" t="s">
        <v>253</v>
      </c>
    </row>
    <row r="1011" spans="1:2">
      <c r="A1011" t="str">
        <f>_xlfn.XLOOKUP(B1011,Rotineiros!$B$1:$B$831,Rotineiros!$A$1:$A$831,"")</f>
        <v>F3272618</v>
      </c>
      <c r="B1011" t="s">
        <v>256</v>
      </c>
    </row>
    <row r="1012" spans="1:2">
      <c r="A1012" t="s">
        <v>1000</v>
      </c>
      <c r="B1012" t="s">
        <v>1001</v>
      </c>
    </row>
    <row r="1013" spans="1:2">
      <c r="A1013" t="s">
        <v>3630</v>
      </c>
      <c r="B1013" t="s">
        <v>3427</v>
      </c>
    </row>
    <row r="1014" spans="1:2">
      <c r="A1014" t="s">
        <v>3659</v>
      </c>
      <c r="B1014" t="s">
        <v>3065</v>
      </c>
    </row>
    <row r="1015" spans="1:2">
      <c r="A1015" t="str">
        <f>_xlfn.XLOOKUP(B1015,Rotineiros!$B$1:$B$831,Rotineiros!$A$1:$A$831,"")</f>
        <v>F3309527</v>
      </c>
      <c r="B1015" t="s">
        <v>1718</v>
      </c>
    </row>
    <row r="1016" spans="1:2">
      <c r="A1016" t="str">
        <f>_xlfn.XLOOKUP(B1016,Rotineiros!$B$1:$B$831,Rotineiros!$A$1:$A$831,"")</f>
        <v>F3361293</v>
      </c>
      <c r="B1016" t="s">
        <v>2239</v>
      </c>
    </row>
    <row r="1017" spans="1:2">
      <c r="A1017" t="str">
        <f>_xlfn.XLOOKUP(B1017,Rotineiros!$B$1:$B$831,Rotineiros!$A$1:$A$831,"")</f>
        <v>F3514178</v>
      </c>
      <c r="B1017" t="s">
        <v>503</v>
      </c>
    </row>
    <row r="1018" spans="1:2">
      <c r="A1018" t="s">
        <v>3575</v>
      </c>
      <c r="B1018" t="s">
        <v>3047</v>
      </c>
    </row>
    <row r="1019" spans="1:2">
      <c r="A1019" t="str">
        <f>_xlfn.XLOOKUP(B1019,Rotineiros!$B$1:$B$831,Rotineiros!$A$1:$A$831,"")</f>
        <v>F3523957</v>
      </c>
      <c r="B1019" t="s">
        <v>1722</v>
      </c>
    </row>
    <row r="1020" spans="1:2">
      <c r="A1020" t="s">
        <v>3693</v>
      </c>
      <c r="B1020" t="s">
        <v>3205</v>
      </c>
    </row>
    <row r="1021" spans="1:2">
      <c r="A1021" t="str">
        <f>_xlfn.XLOOKUP(B1021,Rotineiros!$B$1:$B$831,Rotineiros!$A$1:$A$831,"")</f>
        <v>F3545436</v>
      </c>
      <c r="B1021" t="s">
        <v>1015</v>
      </c>
    </row>
    <row r="1022" spans="1:2">
      <c r="A1022" t="s">
        <v>3576</v>
      </c>
      <c r="B1022" t="s">
        <v>2990</v>
      </c>
    </row>
    <row r="1023" spans="1:2">
      <c r="A1023" t="s">
        <v>3629</v>
      </c>
      <c r="B1023" t="s">
        <v>3057</v>
      </c>
    </row>
    <row r="1024" spans="1:2">
      <c r="A1024" t="str">
        <f>_xlfn.XLOOKUP(B1024,Rotineiros!$B$1:$B$831,Rotineiros!$A$1:$A$831,"")</f>
        <v>F3719659</v>
      </c>
      <c r="B1024" t="s">
        <v>2309</v>
      </c>
    </row>
    <row r="1025" spans="1:2">
      <c r="A1025" t="s">
        <v>3736</v>
      </c>
      <c r="B1025" t="s">
        <v>3290</v>
      </c>
    </row>
    <row r="1026" spans="1:2">
      <c r="A1026" t="s">
        <v>3660</v>
      </c>
      <c r="B1026" t="s">
        <v>3130</v>
      </c>
    </row>
    <row r="1027" spans="1:2">
      <c r="A1027" t="s">
        <v>3692</v>
      </c>
      <c r="B1027" t="s">
        <v>3232</v>
      </c>
    </row>
    <row r="1028" spans="1:2">
      <c r="A1028" t="str">
        <f>_xlfn.XLOOKUP(B1028,Rotineiros!$B$1:$B$831,Rotineiros!$A$1:$A$831,"")</f>
        <v>F3800966</v>
      </c>
      <c r="B1028" t="s">
        <v>2837</v>
      </c>
    </row>
    <row r="1029" spans="1:2">
      <c r="A1029" t="str">
        <f>_xlfn.XLOOKUP(B1029,Rotineiros!$B$1:$B$831,Rotineiros!$A$1:$A$831,"")</f>
        <v>F3800660</v>
      </c>
      <c r="B1029" t="s">
        <v>2835</v>
      </c>
    </row>
    <row r="1030" spans="1:2">
      <c r="A1030" t="s">
        <v>3577</v>
      </c>
      <c r="B1030" t="s">
        <v>3485</v>
      </c>
    </row>
    <row r="1031" spans="1:2">
      <c r="A1031" t="s">
        <v>3628</v>
      </c>
      <c r="B1031" t="s">
        <v>2991</v>
      </c>
    </row>
    <row r="1032" spans="1:2">
      <c r="A1032" t="str">
        <f>_xlfn.XLOOKUP(B1032,Rotineiros!$B$1:$B$831,Rotineiros!$A$1:$A$831,"")</f>
        <v>F3869396</v>
      </c>
      <c r="B1032" t="s">
        <v>2381</v>
      </c>
    </row>
    <row r="1033" spans="1:2">
      <c r="A1033" t="str">
        <f>_xlfn.XLOOKUP(B1033,Rotineiros!$B$1:$B$831,Rotineiros!$A$1:$A$831,"")</f>
        <v>F3876828</v>
      </c>
      <c r="B1033" t="s">
        <v>1022</v>
      </c>
    </row>
    <row r="1034" spans="1:2">
      <c r="A1034" t="s">
        <v>3714</v>
      </c>
      <c r="B1034" t="s">
        <v>3009</v>
      </c>
    </row>
    <row r="1035" spans="1:2">
      <c r="A1035" t="str">
        <f>_xlfn.XLOOKUP(B1035,Rotineiros!$B$1:$B$831,Rotineiros!$A$1:$A$831,"")</f>
        <v>F3906419</v>
      </c>
      <c r="B1035" t="s">
        <v>2147</v>
      </c>
    </row>
    <row r="1036" spans="1:2">
      <c r="A1036" t="s">
        <v>3578</v>
      </c>
      <c r="B1036" t="s">
        <v>3350</v>
      </c>
    </row>
    <row r="1037" spans="1:2">
      <c r="A1037" t="s">
        <v>3627</v>
      </c>
      <c r="B1037" t="s">
        <v>3332</v>
      </c>
    </row>
    <row r="1038" spans="1:2">
      <c r="A1038" t="str">
        <f>_xlfn.XLOOKUP(B1038,Rotineiros!$B$1:$B$831,Rotineiros!$A$1:$A$831,"")</f>
        <v>F4119558</v>
      </c>
      <c r="B1038" t="s">
        <v>1029</v>
      </c>
    </row>
    <row r="1039" spans="1:2">
      <c r="A1039" t="s">
        <v>3691</v>
      </c>
      <c r="B1039" t="s">
        <v>2993</v>
      </c>
    </row>
    <row r="1040" spans="1:2">
      <c r="A1040" t="s">
        <v>3661</v>
      </c>
      <c r="B1040" t="s">
        <v>3104</v>
      </c>
    </row>
    <row r="1041" spans="1:2">
      <c r="A1041" t="s">
        <v>3747</v>
      </c>
      <c r="B1041" t="s">
        <v>3032</v>
      </c>
    </row>
    <row r="1042" spans="1:2">
      <c r="A1042" t="str">
        <f>_xlfn.XLOOKUP(B1042,Rotineiros!$B$1:$B$831,Rotineiros!$A$1:$A$831,"")</f>
        <v>F4679630</v>
      </c>
      <c r="B1042" t="s">
        <v>273</v>
      </c>
    </row>
    <row r="1043" spans="1:2">
      <c r="A1043" t="s">
        <v>3626</v>
      </c>
      <c r="B1043" t="s">
        <v>3007</v>
      </c>
    </row>
    <row r="1044" spans="1:2">
      <c r="A1044" t="s">
        <v>3579</v>
      </c>
      <c r="B1044" t="s">
        <v>3088</v>
      </c>
    </row>
    <row r="1045" spans="1:2">
      <c r="A1045" t="s">
        <v>3690</v>
      </c>
      <c r="B1045" t="s">
        <v>3030</v>
      </c>
    </row>
    <row r="1046" spans="1:2">
      <c r="A1046" t="str">
        <f>_xlfn.XLOOKUP(B1046,Rotineiros!$B$1:$B$831,Rotineiros!$A$1:$A$831,"")</f>
        <v>F5077808</v>
      </c>
      <c r="B1046" t="s">
        <v>280</v>
      </c>
    </row>
    <row r="1047" spans="1:2">
      <c r="A1047" t="s">
        <v>2605</v>
      </c>
      <c r="B1047" t="s">
        <v>1975</v>
      </c>
    </row>
    <row r="1048" spans="1:2">
      <c r="A1048" t="str">
        <f>_xlfn.XLOOKUP(B1048,Rotineiros!$B$1:$B$831,Rotineiros!$A$1:$A$831,"")</f>
        <v>F5154837</v>
      </c>
      <c r="B1048" t="s">
        <v>687</v>
      </c>
    </row>
    <row r="1049" spans="1:2">
      <c r="A1049" t="s">
        <v>3662</v>
      </c>
      <c r="B1049" t="s">
        <v>3083</v>
      </c>
    </row>
    <row r="1050" spans="1:2">
      <c r="A1050" t="s">
        <v>3715</v>
      </c>
      <c r="B1050" t="s">
        <v>3196</v>
      </c>
    </row>
    <row r="1051" spans="1:2">
      <c r="A1051" t="s">
        <v>3580</v>
      </c>
      <c r="B1051" t="s">
        <v>3068</v>
      </c>
    </row>
    <row r="1052" spans="1:2">
      <c r="A1052" t="s">
        <v>3689</v>
      </c>
      <c r="B1052" t="s">
        <v>3436</v>
      </c>
    </row>
    <row r="1053" spans="1:2">
      <c r="A1053" t="s">
        <v>3625</v>
      </c>
      <c r="B1053" t="s">
        <v>3018</v>
      </c>
    </row>
    <row r="1054" spans="1:2">
      <c r="A1054" t="str">
        <f>_xlfn.XLOOKUP(B1054,Rotineiros!$B$1:$B$831,Rotineiros!$A$1:$A$831,"")</f>
        <v>F5954022</v>
      </c>
      <c r="B1054" t="s">
        <v>295</v>
      </c>
    </row>
    <row r="1055" spans="1:2">
      <c r="A1055" t="s">
        <v>3663</v>
      </c>
      <c r="B1055" t="s">
        <v>3207</v>
      </c>
    </row>
    <row r="1056" spans="1:2">
      <c r="A1056" t="s">
        <v>3735</v>
      </c>
      <c r="B1056" t="s">
        <v>2994</v>
      </c>
    </row>
    <row r="1057" spans="1:2">
      <c r="A1057" t="str">
        <f>_xlfn.XLOOKUP(B1057,Rotineiros!$B$1:$B$831,Rotineiros!$A$1:$A$831,"")</f>
        <v>F6046997</v>
      </c>
      <c r="B1057" t="s">
        <v>1754</v>
      </c>
    </row>
    <row r="1058" spans="1:2">
      <c r="A1058" t="str">
        <f>_xlfn.XLOOKUP(B1058,Rotineiros!$B$1:$B$831,Rotineiros!$A$1:$A$831,"")</f>
        <v>F6066412</v>
      </c>
      <c r="B1058" t="s">
        <v>2299</v>
      </c>
    </row>
    <row r="1059" spans="1:2">
      <c r="A1059" t="str">
        <f>_xlfn.XLOOKUP(B1059,Rotineiros!$B$1:$B$831,Rotineiros!$A$1:$A$831,"")</f>
        <v>F6066512</v>
      </c>
      <c r="B1059" t="s">
        <v>2212</v>
      </c>
    </row>
    <row r="1060" spans="1:2">
      <c r="A1060" t="str">
        <f>_xlfn.XLOOKUP(B1060,Rotineiros!$B$1:$B$831,Rotineiros!$A$1:$A$831,"")</f>
        <v>F6072869</v>
      </c>
      <c r="B1060" t="s">
        <v>2861</v>
      </c>
    </row>
    <row r="1061" spans="1:2">
      <c r="A1061" t="s">
        <v>3581</v>
      </c>
      <c r="B1061" t="s">
        <v>3324</v>
      </c>
    </row>
    <row r="1062" spans="1:2">
      <c r="A1062" t="s">
        <v>3624</v>
      </c>
      <c r="B1062" t="s">
        <v>3239</v>
      </c>
    </row>
    <row r="1063" spans="1:2">
      <c r="A1063" t="str">
        <f>_xlfn.XLOOKUP(B1063,Rotineiros!$B$1:$B$831,Rotineiros!$A$1:$A$831,"")</f>
        <v>F6207158</v>
      </c>
      <c r="B1063" t="s">
        <v>1067</v>
      </c>
    </row>
    <row r="1064" spans="1:2">
      <c r="A1064" t="s">
        <v>3688</v>
      </c>
      <c r="B1064" t="s">
        <v>2995</v>
      </c>
    </row>
    <row r="1065" spans="1:2">
      <c r="A1065" t="str">
        <f>_xlfn.XLOOKUP(B1065,Rotineiros!$B$1:$B$831,Rotineiros!$A$1:$A$831,"")</f>
        <v>F6210812</v>
      </c>
      <c r="B1065" t="s">
        <v>2873</v>
      </c>
    </row>
    <row r="1066" spans="1:2">
      <c r="A1066" t="s">
        <v>3582</v>
      </c>
      <c r="B1066" t="s">
        <v>3303</v>
      </c>
    </row>
    <row r="1067" spans="1:2">
      <c r="A1067" t="str">
        <f>_xlfn.XLOOKUP(B1067,Rotineiros!$B$1:$B$831,Rotineiros!$A$1:$A$831,"")</f>
        <v>F6210893</v>
      </c>
      <c r="B1067" t="s">
        <v>2123</v>
      </c>
    </row>
    <row r="1068" spans="1:2">
      <c r="A1068" t="s">
        <v>3623</v>
      </c>
      <c r="B1068" t="s">
        <v>3408</v>
      </c>
    </row>
    <row r="1069" spans="1:2">
      <c r="A1069" t="str">
        <f>_xlfn.XLOOKUP(B1069,Rotineiros!$B$1:$B$831,Rotineiros!$A$1:$A$831,"")</f>
        <v>F6261527</v>
      </c>
      <c r="B1069" t="s">
        <v>2877</v>
      </c>
    </row>
    <row r="1070" spans="1:2">
      <c r="A1070" t="s">
        <v>3583</v>
      </c>
      <c r="B1070" t="s">
        <v>3301</v>
      </c>
    </row>
    <row r="1071" spans="1:2">
      <c r="A1071" t="s">
        <v>3664</v>
      </c>
      <c r="B1071" t="s">
        <v>3167</v>
      </c>
    </row>
    <row r="1072" spans="1:2">
      <c r="A1072" t="str">
        <f>_xlfn.XLOOKUP(B1072,Rotineiros!$B$1:$B$831,Rotineiros!$A$1:$A$831,"")</f>
        <v>F6321188</v>
      </c>
      <c r="B1072" t="s">
        <v>2613</v>
      </c>
    </row>
    <row r="1073" spans="1:2">
      <c r="A1073" t="s">
        <v>3716</v>
      </c>
      <c r="B1073" t="s">
        <v>3292</v>
      </c>
    </row>
    <row r="1074" spans="1:2">
      <c r="A1074" t="s">
        <v>3622</v>
      </c>
      <c r="B1074" t="s">
        <v>3074</v>
      </c>
    </row>
    <row r="1075" spans="1:2">
      <c r="A1075" t="str">
        <f>_xlfn.XLOOKUP(B1075,Rotineiros!$B$1:$B$831,Rotineiros!$A$1:$A$831,"")</f>
        <v>F6323151</v>
      </c>
      <c r="B1075" t="s">
        <v>1464</v>
      </c>
    </row>
    <row r="1076" spans="1:2">
      <c r="A1076" t="str">
        <f>_xlfn.XLOOKUP(B1076,Rotineiros!$B$1:$B$831,Rotineiros!$A$1:$A$831,"")</f>
        <v>F6323021</v>
      </c>
      <c r="B1076" t="s">
        <v>2393</v>
      </c>
    </row>
    <row r="1077" spans="1:2">
      <c r="A1077" t="s">
        <v>3665</v>
      </c>
      <c r="B1077" t="s">
        <v>3248</v>
      </c>
    </row>
    <row r="1078" spans="1:2">
      <c r="A1078" t="s">
        <v>3584</v>
      </c>
      <c r="B1078" t="s">
        <v>3502</v>
      </c>
    </row>
    <row r="1079" spans="1:2">
      <c r="A1079" t="s">
        <v>3621</v>
      </c>
      <c r="B1079" t="s">
        <v>2996</v>
      </c>
    </row>
    <row r="1080" spans="1:2">
      <c r="A1080" t="str">
        <f>_xlfn.XLOOKUP(B1080,Rotineiros!$B$1:$B$831,Rotineiros!$A$1:$A$831,"")</f>
        <v>F6360401</v>
      </c>
      <c r="B1080" t="s">
        <v>2885</v>
      </c>
    </row>
    <row r="1081" spans="1:2">
      <c r="A1081" t="str">
        <f>_xlfn.XLOOKUP(B1081,Rotineiros!$B$1:$B$831,Rotineiros!$A$1:$A$831,"")</f>
        <v>F6363857</v>
      </c>
      <c r="B1081" t="s">
        <v>695</v>
      </c>
    </row>
    <row r="1082" spans="1:2">
      <c r="A1082" t="s">
        <v>3763</v>
      </c>
      <c r="B1082" t="s">
        <v>3147</v>
      </c>
    </row>
    <row r="1083" spans="1:2">
      <c r="A1083" t="s">
        <v>3760</v>
      </c>
      <c r="B1083" t="s">
        <v>3489</v>
      </c>
    </row>
    <row r="1084" spans="1:2">
      <c r="A1084" t="s">
        <v>3761</v>
      </c>
      <c r="B1084" t="s">
        <v>3122</v>
      </c>
    </row>
    <row r="1085" spans="1:2">
      <c r="A1085" t="s">
        <v>3687</v>
      </c>
      <c r="B1085" t="s">
        <v>3286</v>
      </c>
    </row>
    <row r="1086" spans="1:2">
      <c r="A1086" t="s">
        <v>3717</v>
      </c>
      <c r="B1086" t="s">
        <v>3150</v>
      </c>
    </row>
    <row r="1087" spans="1:2">
      <c r="A1087" t="s">
        <v>3734</v>
      </c>
      <c r="B1087" t="s">
        <v>3070</v>
      </c>
    </row>
    <row r="1088" spans="1:2">
      <c r="A1088" t="str">
        <f>_xlfn.XLOOKUP(B1088,Rotineiros!$B$1:$B$831,Rotineiros!$A$1:$A$831,"")</f>
        <v>F6765101</v>
      </c>
      <c r="B1088" t="s">
        <v>538</v>
      </c>
    </row>
    <row r="1089" spans="1:2">
      <c r="A1089" t="s">
        <v>3585</v>
      </c>
      <c r="B1089" t="s">
        <v>3282</v>
      </c>
    </row>
    <row r="1090" spans="1:2">
      <c r="A1090" t="s">
        <v>3620</v>
      </c>
      <c r="B1090" t="s">
        <v>3480</v>
      </c>
    </row>
    <row r="1091" spans="1:2">
      <c r="A1091" t="str">
        <f>_xlfn.XLOOKUP(B1091,Rotineiros!$B$1:$B$831,Rotineiros!$A$1:$A$831,"")</f>
        <v>F6769442</v>
      </c>
      <c r="B1091" t="s">
        <v>1307</v>
      </c>
    </row>
    <row r="1092" spans="1:2">
      <c r="A1092" t="str">
        <f>_xlfn.XLOOKUP(B1092,Rotineiros!$B$1:$B$831,Rotineiros!$A$1:$A$831,"")</f>
        <v>F6769648</v>
      </c>
      <c r="B1092" t="s">
        <v>767</v>
      </c>
    </row>
    <row r="1093" spans="1:2">
      <c r="A1093" t="s">
        <v>3666</v>
      </c>
      <c r="B1093" t="s">
        <v>3062</v>
      </c>
    </row>
    <row r="1094" spans="1:2">
      <c r="A1094" t="s">
        <v>3748</v>
      </c>
      <c r="B1094" t="s">
        <v>3136</v>
      </c>
    </row>
    <row r="1095" spans="1:2">
      <c r="A1095" t="str">
        <f>_xlfn.XLOOKUP(B1095,Rotineiros!$B$1:$B$831,Rotineiros!$A$1:$A$831,"")</f>
        <v>F6777266</v>
      </c>
      <c r="B1095" t="s">
        <v>2256</v>
      </c>
    </row>
    <row r="1096" spans="1:2">
      <c r="A1096" t="str">
        <f>_xlfn.XLOOKUP(B1096,Rotineiros!$B$1:$B$831,Rotineiros!$A$1:$A$831,"")</f>
        <v>F6797485</v>
      </c>
      <c r="B1096" t="s">
        <v>553</v>
      </c>
    </row>
    <row r="1097" spans="1:2">
      <c r="A1097" t="str">
        <f>_xlfn.XLOOKUP(B1097,Rotineiros!$B$1:$B$831,Rotineiros!$A$1:$A$831,"")</f>
        <v>F6804288</v>
      </c>
      <c r="B1097" t="s">
        <v>2289</v>
      </c>
    </row>
    <row r="1098" spans="1:2">
      <c r="A1098" t="str">
        <f>_xlfn.XLOOKUP(B1098,Rotineiros!$B$1:$B$831,Rotineiros!$A$1:$A$831,"")</f>
        <v>F6813016</v>
      </c>
      <c r="B1098" t="s">
        <v>2402</v>
      </c>
    </row>
    <row r="1099" spans="1:2">
      <c r="A1099" t="s">
        <v>3619</v>
      </c>
      <c r="B1099" t="s">
        <v>2997</v>
      </c>
    </row>
    <row r="1100" spans="1:2">
      <c r="A1100" t="s">
        <v>3586</v>
      </c>
      <c r="B1100" t="s">
        <v>3060</v>
      </c>
    </row>
    <row r="1101" spans="1:2">
      <c r="A1101" t="s">
        <v>3718</v>
      </c>
      <c r="B1101" t="s">
        <v>3406</v>
      </c>
    </row>
    <row r="1102" spans="1:2">
      <c r="A1102" t="s">
        <v>3686</v>
      </c>
      <c r="B1102" t="s">
        <v>3402</v>
      </c>
    </row>
    <row r="1103" spans="1:2">
      <c r="A1103" t="str">
        <f>_xlfn.XLOOKUP(B1103,Rotineiros!$B$1:$B$831,Rotineiros!$A$1:$A$831,"")</f>
        <v>F7023283</v>
      </c>
      <c r="B1103" t="s">
        <v>2908</v>
      </c>
    </row>
    <row r="1104" spans="1:2">
      <c r="A1104" t="s">
        <v>3618</v>
      </c>
      <c r="B1104" t="s">
        <v>3022</v>
      </c>
    </row>
    <row r="1105" spans="1:2">
      <c r="A1105" t="str">
        <f>_xlfn.XLOOKUP(B1105,Rotineiros!$B$1:$B$831,Rotineiros!$A$1:$A$831,"")</f>
        <v>F7084089</v>
      </c>
      <c r="B1105" t="s">
        <v>569</v>
      </c>
    </row>
    <row r="1106" spans="1:2">
      <c r="A1106" t="str">
        <f>_xlfn.XLOOKUP(B1106,Rotineiros!$B$1:$B$831,Rotineiros!$A$1:$A$831,"")</f>
        <v>F7098849</v>
      </c>
      <c r="B1106" t="s">
        <v>707</v>
      </c>
    </row>
    <row r="1107" spans="1:2">
      <c r="A1107" t="str">
        <f>_xlfn.XLOOKUP(B1107,Rotineiros!$B$1:$B$831,Rotineiros!$A$1:$A$831,"")</f>
        <v>F7105921</v>
      </c>
      <c r="B1107" t="s">
        <v>572</v>
      </c>
    </row>
    <row r="1108" spans="1:2">
      <c r="A1108" t="str">
        <f>_xlfn.XLOOKUP(B1108,Rotineiros!$B$1:$B$831,Rotineiros!$A$1:$A$831,"")</f>
        <v>F7185129</v>
      </c>
      <c r="B1108" t="s">
        <v>1488</v>
      </c>
    </row>
    <row r="1109" spans="1:2">
      <c r="A1109" t="str">
        <f>_xlfn.XLOOKUP(B1109,Rotineiros!$B$1:$B$831,Rotineiros!$A$1:$A$831,"")</f>
        <v>F7288339</v>
      </c>
      <c r="B1109" t="s">
        <v>326</v>
      </c>
    </row>
    <row r="1110" spans="1:2">
      <c r="A1110" t="s">
        <v>3587</v>
      </c>
      <c r="B1110" t="s">
        <v>3034</v>
      </c>
    </row>
    <row r="1111" spans="1:2">
      <c r="A1111" t="str">
        <f>_xlfn.XLOOKUP(B1111,Rotineiros!$B$1:$B$831,Rotineiros!$A$1:$A$831,"")</f>
        <v>F7356789</v>
      </c>
      <c r="B1111" t="s">
        <v>711</v>
      </c>
    </row>
    <row r="1112" spans="1:2">
      <c r="A1112" t="s">
        <v>3667</v>
      </c>
      <c r="B1112" t="s">
        <v>3271</v>
      </c>
    </row>
    <row r="1113" spans="1:2">
      <c r="A1113" t="str">
        <f>_xlfn.XLOOKUP(B1113,Rotineiros!$B$1:$B$831,Rotineiros!$A$1:$A$831,"")</f>
        <v>F7515472</v>
      </c>
      <c r="B1113" t="s">
        <v>1319</v>
      </c>
    </row>
    <row r="1114" spans="1:2">
      <c r="A1114" t="str">
        <f>_xlfn.XLOOKUP(B1114,Rotineiros!$B$1:$B$831,Rotineiros!$A$1:$A$831,"")</f>
        <v>F7519699</v>
      </c>
      <c r="B1114" t="s">
        <v>330</v>
      </c>
    </row>
    <row r="1115" spans="1:2">
      <c r="A1115" t="str">
        <f>_xlfn.XLOOKUP(B1115,Rotineiros!$B$1:$B$831,Rotineiros!$A$1:$A$831,"")</f>
        <v>F7534719</v>
      </c>
      <c r="B1115" t="s">
        <v>2912</v>
      </c>
    </row>
    <row r="1116" spans="1:2">
      <c r="A1116" t="str">
        <f>_xlfn.XLOOKUP(B1116,Rotineiros!$B$1:$B$831,Rotineiros!$A$1:$A$831,"")</f>
        <v>F7582021</v>
      </c>
      <c r="B1116" t="s">
        <v>333</v>
      </c>
    </row>
    <row r="1117" spans="1:2">
      <c r="A1117" t="s">
        <v>1127</v>
      </c>
      <c r="B1117" t="s">
        <v>1128</v>
      </c>
    </row>
    <row r="1118" spans="1:2">
      <c r="A1118" t="s">
        <v>3617</v>
      </c>
      <c r="B1118" t="s">
        <v>2998</v>
      </c>
    </row>
    <row r="1119" spans="1:2">
      <c r="A1119" t="str">
        <f>_xlfn.XLOOKUP(B1119,Rotineiros!$B$1:$B$831,Rotineiros!$A$1:$A$831,"")</f>
        <v>F8090555</v>
      </c>
      <c r="B1119" t="s">
        <v>2620</v>
      </c>
    </row>
    <row r="1120" spans="1:2">
      <c r="A1120" t="s">
        <v>3733</v>
      </c>
      <c r="B1120" t="s">
        <v>2999</v>
      </c>
    </row>
    <row r="1121" spans="1:2">
      <c r="A1121" t="str">
        <f>_xlfn.XLOOKUP(B1121,Rotineiros!$B$1:$B$831,Rotineiros!$A$1:$A$831,"")</f>
        <v>F8174734</v>
      </c>
      <c r="B1121" t="s">
        <v>344</v>
      </c>
    </row>
    <row r="1122" spans="1:2">
      <c r="A1122" t="s">
        <v>3588</v>
      </c>
      <c r="B1122" t="s">
        <v>3165</v>
      </c>
    </row>
    <row r="1123" spans="1:2">
      <c r="A1123" t="s">
        <v>3616</v>
      </c>
      <c r="B1123" t="s">
        <v>3361</v>
      </c>
    </row>
    <row r="1124" spans="1:2">
      <c r="A1124" t="str">
        <f>_xlfn.XLOOKUP(B1124,Rotineiros!$B$1:$B$831,Rotineiros!$A$1:$A$831,"")</f>
        <v>F8237068</v>
      </c>
      <c r="B1124" t="s">
        <v>2293</v>
      </c>
    </row>
    <row r="1125" spans="1:2">
      <c r="A1125" t="s">
        <v>3668</v>
      </c>
      <c r="B1125" t="s">
        <v>3000</v>
      </c>
    </row>
    <row r="1126" spans="1:2">
      <c r="A1126" t="str">
        <f>_xlfn.XLOOKUP(B1126,Rotineiros!$B$1:$B$831,Rotineiros!$A$1:$A$831,"")</f>
        <v>F8287156</v>
      </c>
      <c r="B1126" t="s">
        <v>347</v>
      </c>
    </row>
    <row r="1127" spans="1:2">
      <c r="A1127" t="s">
        <v>3589</v>
      </c>
      <c r="B1127" t="s">
        <v>3279</v>
      </c>
    </row>
    <row r="1128" spans="1:2">
      <c r="A1128" t="str">
        <f>_xlfn.XLOOKUP(B1128,Rotineiros!$B$1:$B$831,Rotineiros!$A$1:$A$831,"")</f>
        <v>F8351244</v>
      </c>
      <c r="B1128" t="s">
        <v>351</v>
      </c>
    </row>
    <row r="1129" spans="1:2">
      <c r="A1129" t="s">
        <v>3615</v>
      </c>
      <c r="B1129" t="s">
        <v>3028</v>
      </c>
    </row>
    <row r="1130" spans="1:2">
      <c r="A1130" t="str">
        <f>_xlfn.XLOOKUP(B1130,Rotineiros!$B$1:$B$831,Rotineiros!$A$1:$A$831,"")</f>
        <v>F8367278</v>
      </c>
      <c r="B1130" t="s">
        <v>2624</v>
      </c>
    </row>
    <row r="1131" spans="1:2">
      <c r="A1131" t="s">
        <v>3590</v>
      </c>
      <c r="B1131" t="s">
        <v>3152</v>
      </c>
    </row>
    <row r="1132" spans="1:2">
      <c r="A1132" t="s">
        <v>3685</v>
      </c>
      <c r="B1132" t="s">
        <v>3199</v>
      </c>
    </row>
    <row r="1133" spans="1:2">
      <c r="A1133" t="str">
        <f>_xlfn.XLOOKUP(B1133,Rotineiros!$B$1:$B$831,Rotineiros!$A$1:$A$831,"")</f>
        <v>F8368988</v>
      </c>
      <c r="B1133" t="s">
        <v>2670</v>
      </c>
    </row>
    <row r="1134" spans="1:2">
      <c r="A1134" t="str">
        <f>_xlfn.XLOOKUP(B1134,Rotineiros!$B$1:$B$831,Rotineiros!$A$1:$A$831,"")</f>
        <v>F8527997</v>
      </c>
      <c r="B1134" t="s">
        <v>360</v>
      </c>
    </row>
    <row r="1135" spans="1:2">
      <c r="A1135" t="str">
        <f>_xlfn.XLOOKUP(B1135,Rotineiros!$B$1:$B$831,Rotineiros!$A$1:$A$831,"")</f>
        <v>F8563798</v>
      </c>
      <c r="B1135" t="s">
        <v>593</v>
      </c>
    </row>
    <row r="1136" spans="1:2">
      <c r="A1136" t="str">
        <f>_xlfn.XLOOKUP(B1136,Rotineiros!$B$1:$B$831,Rotineiros!$A$1:$A$831,"")</f>
        <v>F8553915</v>
      </c>
      <c r="B1136" t="s">
        <v>597</v>
      </c>
    </row>
    <row r="1137" spans="1:2">
      <c r="A1137" t="s">
        <v>3669</v>
      </c>
      <c r="B1137" t="s">
        <v>3237</v>
      </c>
    </row>
    <row r="1138" spans="1:2">
      <c r="A1138" t="s">
        <v>3614</v>
      </c>
      <c r="B1138" t="s">
        <v>3388</v>
      </c>
    </row>
    <row r="1139" spans="1:2">
      <c r="A1139" t="str">
        <f>_xlfn.XLOOKUP(B1139,Rotineiros!$B$1:$B$831,Rotineiros!$A$1:$A$831,"")</f>
        <v>F8595046</v>
      </c>
      <c r="B1139" t="s">
        <v>1818</v>
      </c>
    </row>
    <row r="1140" spans="1:2">
      <c r="A1140" t="s">
        <v>3591</v>
      </c>
      <c r="B1140" t="s">
        <v>3224</v>
      </c>
    </row>
    <row r="1141" spans="1:2">
      <c r="A1141" t="str">
        <f>_xlfn.XLOOKUP(B1141,Rotineiros!$B$1:$B$831,Rotineiros!$A$1:$A$831,"")</f>
        <v>F8688628</v>
      </c>
      <c r="B1141" t="s">
        <v>2677</v>
      </c>
    </row>
    <row r="1142" spans="1:2">
      <c r="A1142" t="str">
        <f>_xlfn.XLOOKUP(B1142,Rotineiros!$B$1:$B$831,Rotineiros!$A$1:$A$831,"")</f>
        <v>F8702519</v>
      </c>
      <c r="B1142" t="s">
        <v>2129</v>
      </c>
    </row>
    <row r="1143" spans="1:2">
      <c r="A1143" t="s">
        <v>3753</v>
      </c>
      <c r="B1143" t="s">
        <v>3126</v>
      </c>
    </row>
    <row r="1144" spans="1:2">
      <c r="A1144" t="s">
        <v>3719</v>
      </c>
      <c r="B1144" t="s">
        <v>3385</v>
      </c>
    </row>
    <row r="1145" spans="1:2">
      <c r="A1145" t="s">
        <v>3732</v>
      </c>
      <c r="B1145" t="s">
        <v>3156</v>
      </c>
    </row>
    <row r="1146" spans="1:2">
      <c r="A1146" t="str">
        <f>_xlfn.XLOOKUP(B1146,Rotineiros!$B$1:$B$831,Rotineiros!$A$1:$A$831,"")</f>
        <v>F8712454</v>
      </c>
      <c r="B1146" t="s">
        <v>1822</v>
      </c>
    </row>
    <row r="1147" spans="1:2">
      <c r="A1147" t="s">
        <v>3592</v>
      </c>
      <c r="B1147" t="s">
        <v>3375</v>
      </c>
    </row>
    <row r="1148" spans="1:2">
      <c r="A1148" t="str">
        <f>_xlfn.XLOOKUP(B1148,Rotineiros!$B$1:$B$831,Rotineiros!$A$1:$A$831,"")</f>
        <v>F8712985</v>
      </c>
      <c r="B1148" t="s">
        <v>2221</v>
      </c>
    </row>
    <row r="1149" spans="1:2">
      <c r="A1149" t="str">
        <f>_xlfn.XLOOKUP(B1149,Rotineiros!$B$1:$B$831,Rotineiros!$A$1:$A$831,"")</f>
        <v>F8713626</v>
      </c>
      <c r="B1149" t="s">
        <v>2208</v>
      </c>
    </row>
    <row r="1150" spans="1:2">
      <c r="A1150" t="s">
        <v>3613</v>
      </c>
      <c r="B1150" t="s">
        <v>3245</v>
      </c>
    </row>
    <row r="1151" spans="1:2">
      <c r="A1151" t="str">
        <f>_xlfn.XLOOKUP(B1151,Rotineiros!$B$1:$B$831,Rotineiros!$A$1:$A$831,"")</f>
        <v>F8749577</v>
      </c>
      <c r="B1151" t="s">
        <v>2627</v>
      </c>
    </row>
    <row r="1152" spans="1:2">
      <c r="A1152" t="str">
        <f>_xlfn.XLOOKUP(B1152,Rotineiros!$B$1:$B$831,Rotineiros!$A$1:$A$831,"")</f>
        <v>F8770879</v>
      </c>
      <c r="B1152" t="s">
        <v>1826</v>
      </c>
    </row>
    <row r="1153" spans="1:2">
      <c r="A1153" t="str">
        <f>_xlfn.XLOOKUP(B1153,Rotineiros!$B$1:$B$831,Rotineiros!$A$1:$A$831,"")</f>
        <v>F8772344</v>
      </c>
      <c r="B1153" t="s">
        <v>1525</v>
      </c>
    </row>
    <row r="1154" spans="1:2">
      <c r="A1154" t="str">
        <f>_xlfn.XLOOKUP(B1154,Rotineiros!$B$1:$B$831,Rotineiros!$A$1:$A$831,"")</f>
        <v>F8772428</v>
      </c>
      <c r="B1154" t="s">
        <v>715</v>
      </c>
    </row>
    <row r="1155" spans="1:2">
      <c r="A1155" t="str">
        <f>_xlfn.XLOOKUP(B1155,Rotineiros!$B$1:$B$831,Rotineiros!$A$1:$A$831,"")</f>
        <v>F8772703</v>
      </c>
      <c r="B1155" t="s">
        <v>2930</v>
      </c>
    </row>
    <row r="1156" spans="1:2">
      <c r="A1156" t="str">
        <f>_xlfn.XLOOKUP(B1156,Rotineiros!$B$1:$B$831,Rotineiros!$A$1:$A$831,"")</f>
        <v>F8946173</v>
      </c>
      <c r="B1156" t="s">
        <v>2084</v>
      </c>
    </row>
    <row r="1157" spans="1:2">
      <c r="A1157" t="s">
        <v>3670</v>
      </c>
      <c r="B1157" t="s">
        <v>3235</v>
      </c>
    </row>
    <row r="1158" spans="1:2">
      <c r="A1158" t="s">
        <v>2507</v>
      </c>
      <c r="B1158" t="s">
        <v>2508</v>
      </c>
    </row>
    <row r="1159" spans="1:2">
      <c r="A1159" t="s">
        <v>3684</v>
      </c>
      <c r="B1159" t="s">
        <v>3363</v>
      </c>
    </row>
    <row r="1160" spans="1:2">
      <c r="A1160" t="s">
        <v>3612</v>
      </c>
      <c r="B1160" t="s">
        <v>3258</v>
      </c>
    </row>
    <row r="1161" spans="1:2">
      <c r="A1161" t="str">
        <f>_xlfn.XLOOKUP(B1161,Rotineiros!$B$1:$B$831,Rotineiros!$A$1:$A$831,"")</f>
        <v>F9140278</v>
      </c>
      <c r="B1161" t="s">
        <v>2942</v>
      </c>
    </row>
    <row r="1162" spans="1:2">
      <c r="A1162" t="s">
        <v>3671</v>
      </c>
      <c r="B1162" t="s">
        <v>3211</v>
      </c>
    </row>
    <row r="1163" spans="1:2">
      <c r="A1163" t="str">
        <f>_xlfn.XLOOKUP(B1163,Rotineiros!$B$1:$B$831,Rotineiros!$A$1:$A$831,"")</f>
        <v>F9175055</v>
      </c>
      <c r="B1163" t="s">
        <v>2948</v>
      </c>
    </row>
    <row r="1164" spans="1:2">
      <c r="A1164" t="str">
        <f>_xlfn.XLOOKUP(B1164,Rotineiros!$B$1:$B$831,Rotineiros!$A$1:$A$831,"")</f>
        <v>F9188847</v>
      </c>
      <c r="B1164" t="s">
        <v>2950</v>
      </c>
    </row>
    <row r="1165" spans="1:2">
      <c r="A1165" t="s">
        <v>3593</v>
      </c>
      <c r="B1165" t="s">
        <v>3429</v>
      </c>
    </row>
    <row r="1166" spans="1:2">
      <c r="A1166" t="str">
        <f>_xlfn.XLOOKUP(B1166,Rotineiros!$B$1:$B$831,Rotineiros!$A$1:$A$831,"")</f>
        <v>F9234339</v>
      </c>
      <c r="B1166" t="s">
        <v>1529</v>
      </c>
    </row>
    <row r="1167" spans="1:2">
      <c r="A1167" t="s">
        <v>3749</v>
      </c>
      <c r="B1167" t="s">
        <v>3261</v>
      </c>
    </row>
    <row r="1168" spans="1:2">
      <c r="A1168" t="s">
        <v>3611</v>
      </c>
      <c r="B1168" t="s">
        <v>3359</v>
      </c>
    </row>
    <row r="1169" spans="1:2">
      <c r="A1169" t="str">
        <f>_xlfn.XLOOKUP(B1169,Rotineiros!$B$1:$B$831,Rotineiros!$A$1:$A$831,"")</f>
        <v>F9329398</v>
      </c>
      <c r="B1169" t="s">
        <v>1199</v>
      </c>
    </row>
    <row r="1170" spans="1:2">
      <c r="A1170" t="s">
        <v>3594</v>
      </c>
      <c r="B1170" t="s">
        <v>3020</v>
      </c>
    </row>
    <row r="1171" spans="1:2">
      <c r="A1171" t="s">
        <v>3672</v>
      </c>
      <c r="B1171" t="s">
        <v>3499</v>
      </c>
    </row>
    <row r="1172" spans="1:2">
      <c r="A1172" t="str">
        <f>_xlfn.XLOOKUP(B1172,Rotineiros!$B$1:$B$831,Rotineiros!$A$1:$A$831,"")</f>
        <v>F9329574</v>
      </c>
      <c r="B1172" t="s">
        <v>385</v>
      </c>
    </row>
    <row r="1173" spans="1:2">
      <c r="A1173" t="s">
        <v>3610</v>
      </c>
      <c r="B1173" t="s">
        <v>3334</v>
      </c>
    </row>
    <row r="1174" spans="1:2">
      <c r="A1174" t="str">
        <f>_xlfn.XLOOKUP(B1174,Rotineiros!$B$1:$B$831,Rotineiros!$A$1:$A$831,"")</f>
        <v>F9342853</v>
      </c>
      <c r="B1174" t="s">
        <v>388</v>
      </c>
    </row>
    <row r="1175" spans="1:2">
      <c r="A1175" t="str">
        <f>_xlfn.XLOOKUP(B1175,Rotineiros!$B$1:$B$831,Rotineiros!$A$1:$A$831,"")</f>
        <v>F9394819</v>
      </c>
      <c r="B1175" t="s">
        <v>1209</v>
      </c>
    </row>
    <row r="1176" spans="1:2">
      <c r="A1176" t="s">
        <v>3595</v>
      </c>
      <c r="B1176" t="s">
        <v>3002</v>
      </c>
    </row>
    <row r="1177" spans="1:2">
      <c r="A1177" t="str">
        <f>_xlfn.XLOOKUP(B1177,Rotineiros!$B$1:$B$831,Rotineiros!$A$1:$A$831,"")</f>
        <v>F9711078</v>
      </c>
      <c r="B1177" t="s">
        <v>1213</v>
      </c>
    </row>
    <row r="1178" spans="1:2">
      <c r="A1178" t="s">
        <v>3720</v>
      </c>
      <c r="B1178" t="s">
        <v>3072</v>
      </c>
    </row>
    <row r="1179" spans="1:2">
      <c r="A1179" t="s">
        <v>3683</v>
      </c>
      <c r="B1179" t="s">
        <v>3221</v>
      </c>
    </row>
    <row r="1180" spans="1:2">
      <c r="A1180" t="s">
        <v>3731</v>
      </c>
      <c r="B1180" t="s">
        <v>3296</v>
      </c>
    </row>
    <row r="1181" spans="1:2">
      <c r="A1181" t="str">
        <f>_xlfn.XLOOKUP(B1181,Rotineiros!$B$1:$B$831,Rotineiros!$A$1:$A$831,"")</f>
        <v>F9540122</v>
      </c>
      <c r="B1181" t="s">
        <v>395</v>
      </c>
    </row>
    <row r="1182" spans="1:2">
      <c r="A1182" t="str">
        <f>_xlfn.XLOOKUP(B1182,Rotineiros!$B$1:$B$831,Rotineiros!$A$1:$A$831,"")</f>
        <v>F9540362</v>
      </c>
      <c r="B1182" t="s">
        <v>398</v>
      </c>
    </row>
    <row r="1183" spans="1:2">
      <c r="A1183" t="s">
        <v>3596</v>
      </c>
      <c r="B1183" t="s">
        <v>3039</v>
      </c>
    </row>
    <row r="1184" spans="1:2">
      <c r="A1184" t="str">
        <f>_xlfn.XLOOKUP(B1184,Rotineiros!$B$1:$B$831,Rotineiros!$A$1:$A$831,"")</f>
        <v>F9561259</v>
      </c>
      <c r="B1184" t="s">
        <v>1217</v>
      </c>
    </row>
    <row r="1185" spans="1:2">
      <c r="A1185" t="str">
        <f>_xlfn.XLOOKUP(B1185,Rotineiros!$B$1:$B$831,Rotineiros!$A$1:$A$831,"")</f>
        <v>F9563426</v>
      </c>
      <c r="B1185" t="s">
        <v>1861</v>
      </c>
    </row>
    <row r="1186" spans="1:2">
      <c r="A1186" t="s">
        <v>3673</v>
      </c>
      <c r="B1186" t="s">
        <v>3097</v>
      </c>
    </row>
    <row r="1187" spans="1:2">
      <c r="A1187" t="s">
        <v>3721</v>
      </c>
      <c r="B1187" t="s">
        <v>3509</v>
      </c>
    </row>
    <row r="1188" spans="1:2">
      <c r="A1188" t="s">
        <v>3609</v>
      </c>
      <c r="B1188" t="s">
        <v>3298</v>
      </c>
    </row>
    <row r="1189" spans="1:2">
      <c r="A1189" t="s">
        <v>3682</v>
      </c>
      <c r="B1189" t="s">
        <v>3288</v>
      </c>
    </row>
    <row r="1190" spans="1:2">
      <c r="A1190" t="str">
        <f>_xlfn.XLOOKUP(B1190,Rotineiros!$B$1:$B$831,Rotineiros!$A$1:$A$831,"")</f>
        <v>F9797018</v>
      </c>
      <c r="B1190" t="s">
        <v>401</v>
      </c>
    </row>
    <row r="1191" spans="1:2">
      <c r="A1191" t="str">
        <f>_xlfn.XLOOKUP(B1191,Rotineiros!$B$1:$B$831,Rotineiros!$A$1:$A$831,"")</f>
        <v>F9831297</v>
      </c>
      <c r="B1191" t="s">
        <v>2974</v>
      </c>
    </row>
    <row r="1192" spans="1:2">
      <c r="A1192" t="s">
        <v>3674</v>
      </c>
      <c r="B1192" t="s">
        <v>3003</v>
      </c>
    </row>
    <row r="1193" spans="1:2">
      <c r="A1193" t="s">
        <v>3597</v>
      </c>
      <c r="B1193" t="s">
        <v>3004</v>
      </c>
    </row>
    <row r="1194" spans="1:2">
      <c r="A1194" t="s">
        <v>3608</v>
      </c>
      <c r="B1194" t="s">
        <v>3080</v>
      </c>
    </row>
    <row r="1195" spans="1:2">
      <c r="A1195" t="str">
        <f>_xlfn.XLOOKUP(B1195,Rotineiros!$B$1:$B$831,Rotineiros!$A$1:$A$831,"")</f>
        <v>F9833338</v>
      </c>
      <c r="B1195" t="s">
        <v>1548</v>
      </c>
    </row>
    <row r="1196" spans="1:2">
      <c r="A1196" t="str">
        <f>_xlfn.XLOOKUP(B1196,Rotineiros!$B$1:$B$831,Rotineiros!$A$1:$A$831,"")</f>
        <v>F9840491</v>
      </c>
      <c r="B1196" t="s">
        <v>647</v>
      </c>
    </row>
    <row r="1197" spans="1:2">
      <c r="A1197" t="str">
        <f>_xlfn.XLOOKUP(B1197,Rotineiros!$B$1:$B$831,Rotineiros!$A$1:$A$831,"")</f>
        <v>F9842228</v>
      </c>
      <c r="B1197" t="s">
        <v>2430</v>
      </c>
    </row>
    <row r="1198" spans="1:2">
      <c r="A1198" t="s">
        <v>3759</v>
      </c>
      <c r="B1198" t="s">
        <v>3243</v>
      </c>
    </row>
    <row r="1199" spans="1:2">
      <c r="A1199" t="str">
        <f>_xlfn.XLOOKUP(B1199,Rotineiros!$B$1:$B$831,Rotineiros!$A$1:$A$831,"")</f>
        <v>F9914149</v>
      </c>
      <c r="B1199" t="s">
        <v>654</v>
      </c>
    </row>
    <row r="1200" spans="1:2">
      <c r="A1200" t="str">
        <f>_xlfn.XLOOKUP(B1200,Rotineiros!$B$1:$B$831,Rotineiros!$A$1:$A$831,"")</f>
        <v/>
      </c>
      <c r="B1200" s="63"/>
    </row>
    <row r="1201" spans="1:2">
      <c r="A1201" t="s">
        <v>1974</v>
      </c>
      <c r="B1201" t="s">
        <v>3133</v>
      </c>
    </row>
    <row r="1202" spans="1:2">
      <c r="A1202" t="s">
        <v>3607</v>
      </c>
      <c r="B1202" t="s">
        <v>3368</v>
      </c>
    </row>
    <row r="1203" spans="1:2">
      <c r="A1203" t="str">
        <f>_xlfn.XLOOKUP(B1203,Rotineiros!$B$1:$B$831,Rotineiros!$A$1:$A$831,"")</f>
        <v>C1326124</v>
      </c>
      <c r="B1203" t="s">
        <v>27</v>
      </c>
    </row>
    <row r="1204" spans="1:2">
      <c r="A1204" t="s">
        <v>3722</v>
      </c>
      <c r="B1204" t="s">
        <v>3515</v>
      </c>
    </row>
    <row r="1205" spans="1:2">
      <c r="A1205" t="s">
        <v>1974</v>
      </c>
      <c r="B1205" t="s">
        <v>3194</v>
      </c>
    </row>
    <row r="1206" spans="1:2">
      <c r="A1206" t="s">
        <v>3730</v>
      </c>
      <c r="B1206" t="s">
        <v>3380</v>
      </c>
    </row>
    <row r="1207" spans="1:2">
      <c r="A1207" t="s">
        <v>3675</v>
      </c>
      <c r="B1207" t="s">
        <v>3377</v>
      </c>
    </row>
    <row r="1208" spans="1:2">
      <c r="A1208" t="s">
        <v>3750</v>
      </c>
      <c r="B1208" t="s">
        <v>3545</v>
      </c>
    </row>
    <row r="1209" spans="1:2">
      <c r="A1209" t="s">
        <v>3723</v>
      </c>
      <c r="B1209" t="s">
        <v>3355</v>
      </c>
    </row>
    <row r="1210" spans="1:2">
      <c r="A1210" t="s">
        <v>3729</v>
      </c>
      <c r="B1210" t="s">
        <v>3469</v>
      </c>
    </row>
    <row r="1211" spans="1:2">
      <c r="A1211" t="str">
        <f>_xlfn.XLOOKUP(B1211,Rotineiros!$B$1:$B$831,Rotineiros!$A$1:$A$831,"")</f>
        <v/>
      </c>
      <c r="B1211" s="25"/>
    </row>
    <row r="1212" spans="1:2">
      <c r="A1212" t="s">
        <v>3598</v>
      </c>
      <c r="B1212" t="s">
        <v>2977</v>
      </c>
    </row>
    <row r="1213" spans="1:2">
      <c r="A1213" t="s">
        <v>3606</v>
      </c>
      <c r="B1213" t="s">
        <v>3276</v>
      </c>
    </row>
    <row r="1214" spans="1:2">
      <c r="A1214" t="str">
        <f>_xlfn.XLOOKUP(B1214,Rotineiros!$B$1:$B$831,Rotineiros!$A$1:$A$831,"")</f>
        <v>F0723622</v>
      </c>
      <c r="B1214" t="s">
        <v>437</v>
      </c>
    </row>
    <row r="1215" spans="1:2">
      <c r="A1215" t="s">
        <v>3752</v>
      </c>
      <c r="B1215" t="s">
        <v>2983</v>
      </c>
    </row>
    <row r="1216" spans="1:2">
      <c r="A1216" t="s">
        <v>3681</v>
      </c>
      <c r="B1216" t="s">
        <v>3255</v>
      </c>
    </row>
    <row r="1217" spans="1:2">
      <c r="A1217" t="str">
        <f>_xlfn.XLOOKUP(B1217,Rotineiros!$B$1:$B$831,Rotineiros!$A$1:$A$831,"")</f>
        <v>F1810249</v>
      </c>
      <c r="B1217" t="s">
        <v>156</v>
      </c>
    </row>
    <row r="1218" spans="1:2">
      <c r="A1218" t="s">
        <v>3605</v>
      </c>
      <c r="B1218" t="s">
        <v>3548</v>
      </c>
    </row>
    <row r="1219" spans="1:2">
      <c r="A1219" t="s">
        <v>3599</v>
      </c>
      <c r="B1219" t="s">
        <v>3338</v>
      </c>
    </row>
    <row r="1220" spans="1:2">
      <c r="A1220" t="s">
        <v>3676</v>
      </c>
      <c r="B1220" t="s">
        <v>3512</v>
      </c>
    </row>
    <row r="1221" spans="1:2">
      <c r="A1221" t="s">
        <v>3724</v>
      </c>
      <c r="B1221" t="s">
        <v>3542</v>
      </c>
    </row>
    <row r="1222" spans="1:2">
      <c r="A1222" t="str">
        <f>_xlfn.XLOOKUP(B1222,Rotineiros!$B$1:$B$831,Rotineiros!$A$1:$A$831,"")</f>
        <v>F3155006</v>
      </c>
      <c r="B1222" t="s">
        <v>2817</v>
      </c>
    </row>
    <row r="1223" spans="1:2">
      <c r="A1223" t="s">
        <v>3604</v>
      </c>
      <c r="B1223" t="s">
        <v>3418</v>
      </c>
    </row>
    <row r="1224" spans="1:2">
      <c r="A1224" t="str">
        <f>_xlfn.XLOOKUP(B1224,Rotineiros!$B$1:$B$831,Rotineiros!$A$1:$A$831,"")</f>
        <v>F3188284</v>
      </c>
      <c r="B1224" t="s">
        <v>2821</v>
      </c>
    </row>
    <row r="1225" spans="1:2">
      <c r="A1225" t="s">
        <v>3600</v>
      </c>
      <c r="B1225" t="s">
        <v>3472</v>
      </c>
    </row>
    <row r="1226" spans="1:2">
      <c r="A1226" t="str">
        <f>_xlfn.XLOOKUP(B1226,Rotineiros!$B$1:$B$831,Rotineiros!$A$1:$A$831,"")</f>
        <v>F3314257</v>
      </c>
      <c r="B1226" t="s">
        <v>2376</v>
      </c>
    </row>
    <row r="1227" spans="1:2">
      <c r="A1227" t="str">
        <f>_xlfn.XLOOKUP(B1227,Rotineiros!$B$1:$B$831,Rotineiros!$A$1:$A$831,"")</f>
        <v>F3548835</v>
      </c>
      <c r="B1227" t="s">
        <v>260</v>
      </c>
    </row>
    <row r="1228" spans="1:2">
      <c r="A1228" t="str">
        <f>_xlfn.XLOOKUP(B1228,Rotineiros!$B$1:$B$831,Rotineiros!$A$1:$A$831,"")</f>
        <v>F3807949</v>
      </c>
      <c r="B1228" t="s">
        <v>2075</v>
      </c>
    </row>
    <row r="1229" spans="1:2">
      <c r="A1229" t="s">
        <v>3728</v>
      </c>
      <c r="B1229" t="s">
        <v>3160</v>
      </c>
    </row>
    <row r="1230" spans="1:2">
      <c r="A1230" t="s">
        <v>3680</v>
      </c>
      <c r="B1230" t="s">
        <v>3052</v>
      </c>
    </row>
    <row r="1231" spans="1:2">
      <c r="A1231" t="str">
        <f>_xlfn.XLOOKUP(B1231,Rotineiros!$B$1:$B$831,Rotineiros!$A$1:$A$831,"")</f>
        <v>F4957154</v>
      </c>
      <c r="B1231" t="s">
        <v>1039</v>
      </c>
    </row>
    <row r="1232" spans="1:2">
      <c r="A1232" t="s">
        <v>3601</v>
      </c>
      <c r="B1232" t="s">
        <v>3537</v>
      </c>
    </row>
    <row r="1233" spans="1:2">
      <c r="A1233" t="s">
        <v>3603</v>
      </c>
      <c r="B1233" t="s">
        <v>3390</v>
      </c>
    </row>
    <row r="1234" spans="1:2">
      <c r="A1234" t="str">
        <f>_xlfn.XLOOKUP(B1234,Rotineiros!$B$1:$B$831,Rotineiros!$A$1:$A$831,"")</f>
        <v>F6814002</v>
      </c>
      <c r="B1234" t="s">
        <v>312</v>
      </c>
    </row>
    <row r="1235" spans="1:2">
      <c r="A1235" t="str">
        <f>_xlfn.XLOOKUP(B1235,Rotineiros!$B$1:$B$831,Rotineiros!$A$1:$A$831,"")</f>
        <v>F7069759</v>
      </c>
      <c r="B1235" t="s">
        <v>565</v>
      </c>
    </row>
    <row r="1236" spans="1:2">
      <c r="A1236" t="s">
        <v>3725</v>
      </c>
      <c r="B1236" t="s">
        <v>3412</v>
      </c>
    </row>
    <row r="1237" spans="1:2">
      <c r="A1237" t="s">
        <v>3751</v>
      </c>
      <c r="B1237" t="s">
        <v>3026</v>
      </c>
    </row>
    <row r="1238" spans="1:2">
      <c r="A1238" t="s">
        <v>3677</v>
      </c>
      <c r="B1238" t="s">
        <v>3534</v>
      </c>
    </row>
    <row r="1239" spans="1:2">
      <c r="A1239" t="s">
        <v>3727</v>
      </c>
      <c r="B1239" t="s">
        <v>3173</v>
      </c>
    </row>
    <row r="1240" spans="1:2">
      <c r="A1240" t="s">
        <v>3679</v>
      </c>
      <c r="B1240" t="s">
        <v>3526</v>
      </c>
    </row>
    <row r="1241" spans="1:2">
      <c r="A1241" t="s">
        <v>3726</v>
      </c>
      <c r="B1241" t="s">
        <v>3539</v>
      </c>
    </row>
    <row r="1242" spans="1:2">
      <c r="A1242" t="str">
        <f>_xlfn.XLOOKUP(B1242,Rotineiros!$B$1:$B$831,Rotineiros!$A$1:$A$831,"")</f>
        <v>F8712624</v>
      </c>
      <c r="B1242" t="s">
        <v>604</v>
      </c>
    </row>
    <row r="1243" spans="1:2">
      <c r="A1243" t="str">
        <f>_xlfn.XLOOKUP(B1243,Rotineiros!$B$1:$B$831,Rotineiros!$A$1:$A$831,"")</f>
        <v>F8944863</v>
      </c>
      <c r="B1243" t="s">
        <v>2934</v>
      </c>
    </row>
    <row r="1244" spans="1:2">
      <c r="A1244" t="s">
        <v>3764</v>
      </c>
      <c r="B1244" t="s">
        <v>3311</v>
      </c>
    </row>
    <row r="1245" spans="1:2">
      <c r="A1245" t="s">
        <v>3602</v>
      </c>
      <c r="B1245" t="s">
        <v>3015</v>
      </c>
    </row>
    <row r="1246" spans="1:2">
      <c r="A1246" t="s">
        <v>3678</v>
      </c>
      <c r="B1246" t="s">
        <v>3504</v>
      </c>
    </row>
    <row r="1247" spans="1:2">
      <c r="A1247" t="s">
        <v>3944</v>
      </c>
      <c r="B1247" t="s">
        <v>3790</v>
      </c>
    </row>
    <row r="1248" spans="1:2">
      <c r="A1248" t="s">
        <v>3921</v>
      </c>
      <c r="B1248" t="s">
        <v>3770</v>
      </c>
    </row>
    <row r="1249" spans="1:2">
      <c r="A1249" t="s">
        <v>3959</v>
      </c>
      <c r="B1249" t="s">
        <v>3780</v>
      </c>
    </row>
    <row r="1250" spans="1:2">
      <c r="A1250" s="3" t="s">
        <v>3958</v>
      </c>
      <c r="B1250" t="s">
        <v>3776</v>
      </c>
    </row>
    <row r="1251" spans="1:2">
      <c r="A1251" t="s">
        <v>656</v>
      </c>
      <c r="B1251" t="s">
        <v>657</v>
      </c>
    </row>
    <row r="1252" spans="1:2">
      <c r="A1252" t="s">
        <v>3943</v>
      </c>
      <c r="B1252" t="s">
        <v>3774</v>
      </c>
    </row>
    <row r="1253" spans="1:2">
      <c r="A1253" t="s">
        <v>3722</v>
      </c>
      <c r="B1253" t="s">
        <v>3515</v>
      </c>
    </row>
    <row r="1254" spans="1:2">
      <c r="A1254" t="s">
        <v>3922</v>
      </c>
      <c r="B1254" t="s">
        <v>3772</v>
      </c>
    </row>
    <row r="1255" spans="1:2">
      <c r="A1255" t="s">
        <v>1969</v>
      </c>
      <c r="B1255" t="s">
        <v>1970</v>
      </c>
    </row>
    <row r="1256" spans="1:2">
      <c r="A1256" t="s">
        <v>1974</v>
      </c>
      <c r="B1256" t="s">
        <v>3450</v>
      </c>
    </row>
    <row r="1257" spans="1:2">
      <c r="A1257" t="s">
        <v>3556</v>
      </c>
      <c r="B1257" t="s">
        <v>3093</v>
      </c>
    </row>
    <row r="1258" spans="1:2">
      <c r="A1258" s="3" t="s">
        <v>3700</v>
      </c>
      <c r="B1258" t="s">
        <v>3113</v>
      </c>
    </row>
    <row r="1259" spans="1:2">
      <c r="A1259" t="s">
        <v>1353</v>
      </c>
      <c r="B1259" t="s">
        <v>1354</v>
      </c>
    </row>
    <row r="1260" spans="1:2">
      <c r="A1260" t="s">
        <v>31</v>
      </c>
      <c r="B1260" t="s">
        <v>32</v>
      </c>
    </row>
    <row r="1261" spans="1:2">
      <c r="A1261" t="s">
        <v>3945</v>
      </c>
      <c r="B1261" t="s">
        <v>3802</v>
      </c>
    </row>
    <row r="1262" spans="1:2">
      <c r="A1262" t="s">
        <v>1408</v>
      </c>
      <c r="B1262" t="s">
        <v>1409</v>
      </c>
    </row>
    <row r="1263" spans="1:2">
      <c r="A1263" t="s">
        <v>3923</v>
      </c>
      <c r="B1263" t="s">
        <v>3805</v>
      </c>
    </row>
    <row r="1264" spans="1:2">
      <c r="A1264" s="3" t="s">
        <v>2732</v>
      </c>
      <c r="B1264" t="s">
        <v>2733</v>
      </c>
    </row>
    <row r="1265" spans="1:2">
      <c r="A1265" t="s">
        <v>1974</v>
      </c>
      <c r="B1265" t="s">
        <v>3786</v>
      </c>
    </row>
    <row r="1266" spans="1:2">
      <c r="A1266" t="s">
        <v>1974</v>
      </c>
      <c r="B1266" t="s">
        <v>3799</v>
      </c>
    </row>
    <row r="1267" spans="1:2">
      <c r="A1267" t="s">
        <v>3942</v>
      </c>
      <c r="B1267" t="s">
        <v>3778</v>
      </c>
    </row>
    <row r="1268" spans="1:2">
      <c r="A1268" t="s">
        <v>3946</v>
      </c>
      <c r="B1268" t="s">
        <v>3814</v>
      </c>
    </row>
    <row r="1269" spans="1:2">
      <c r="A1269" t="s">
        <v>2730</v>
      </c>
      <c r="B1269" t="s">
        <v>2731</v>
      </c>
    </row>
    <row r="1270" spans="1:2">
      <c r="A1270" t="s">
        <v>3957</v>
      </c>
      <c r="B1270" t="s">
        <v>3796</v>
      </c>
    </row>
    <row r="1271" spans="1:2">
      <c r="A1271" t="s">
        <v>1974</v>
      </c>
      <c r="B1271" t="s">
        <v>3797</v>
      </c>
    </row>
    <row r="1272" spans="1:2">
      <c r="A1272" t="s">
        <v>3947</v>
      </c>
      <c r="B1272" s="63" t="s">
        <v>3794</v>
      </c>
    </row>
    <row r="1273" spans="1:2">
      <c r="A1273" t="s">
        <v>3954</v>
      </c>
      <c r="B1273" t="s">
        <v>3777</v>
      </c>
    </row>
    <row r="1274" spans="1:2">
      <c r="A1274" t="s">
        <v>3941</v>
      </c>
      <c r="B1274" t="s">
        <v>3769</v>
      </c>
    </row>
    <row r="1275" spans="1:2">
      <c r="A1275" t="s">
        <v>782</v>
      </c>
    </row>
    <row r="1276" spans="1:2">
      <c r="A1276" s="3" t="s">
        <v>414</v>
      </c>
      <c r="B1276" t="s">
        <v>415</v>
      </c>
    </row>
    <row r="1277" spans="1:2">
      <c r="A1277" t="s">
        <v>848</v>
      </c>
      <c r="B1277" t="s">
        <v>849</v>
      </c>
    </row>
    <row r="1278" spans="1:2">
      <c r="A1278" t="s">
        <v>131</v>
      </c>
      <c r="B1278" t="s">
        <v>132</v>
      </c>
    </row>
    <row r="1279" spans="1:2">
      <c r="A1279" t="s">
        <v>134</v>
      </c>
      <c r="B1279" t="s">
        <v>135</v>
      </c>
    </row>
    <row r="1280" spans="1:2">
      <c r="A1280" t="s">
        <v>137</v>
      </c>
      <c r="B1280" t="s">
        <v>138</v>
      </c>
    </row>
    <row r="1281" spans="1:2">
      <c r="A1281" t="s">
        <v>143</v>
      </c>
      <c r="B1281" s="63" t="s">
        <v>144</v>
      </c>
    </row>
    <row r="1282" spans="1:2">
      <c r="A1282" t="s">
        <v>3738</v>
      </c>
      <c r="B1282" t="s">
        <v>3192</v>
      </c>
    </row>
    <row r="1283" spans="1:2">
      <c r="A1283" t="s">
        <v>878</v>
      </c>
      <c r="B1283" t="s">
        <v>879</v>
      </c>
    </row>
    <row r="1284" spans="1:2">
      <c r="A1284" t="s">
        <v>155</v>
      </c>
      <c r="B1284" t="s">
        <v>156</v>
      </c>
    </row>
    <row r="1285" spans="1:2">
      <c r="A1285" t="s">
        <v>921</v>
      </c>
      <c r="B1285" t="s">
        <v>922</v>
      </c>
    </row>
    <row r="1286" spans="1:2">
      <c r="A1286" t="s">
        <v>2166</v>
      </c>
      <c r="B1286" t="s">
        <v>2167</v>
      </c>
    </row>
    <row r="1287" spans="1:2">
      <c r="A1287" t="s">
        <v>924</v>
      </c>
      <c r="B1287" t="s">
        <v>925</v>
      </c>
    </row>
    <row r="1288" spans="1:2">
      <c r="A1288" s="3" t="s">
        <v>3955</v>
      </c>
      <c r="B1288" t="s">
        <v>3810</v>
      </c>
    </row>
    <row r="1289" spans="1:2">
      <c r="A1289" t="s">
        <v>928</v>
      </c>
      <c r="B1289" t="s">
        <v>929</v>
      </c>
    </row>
    <row r="1290" spans="1:2">
      <c r="A1290" t="s">
        <v>3737</v>
      </c>
      <c r="B1290" t="s">
        <v>3045</v>
      </c>
    </row>
    <row r="1291" spans="1:2">
      <c r="A1291" t="s">
        <v>3924</v>
      </c>
      <c r="B1291" t="s">
        <v>3787</v>
      </c>
    </row>
    <row r="1292" spans="1:2">
      <c r="A1292" s="3" t="s">
        <v>3940</v>
      </c>
      <c r="B1292" t="s">
        <v>3803</v>
      </c>
    </row>
    <row r="1293" spans="1:2">
      <c r="A1293" t="s">
        <v>203</v>
      </c>
      <c r="B1293" t="s">
        <v>204</v>
      </c>
    </row>
    <row r="1294" spans="1:2">
      <c r="A1294" t="s">
        <v>206</v>
      </c>
      <c r="B1294" t="s">
        <v>207</v>
      </c>
    </row>
    <row r="1295" spans="1:2">
      <c r="A1295" t="s">
        <v>3948</v>
      </c>
      <c r="B1295" t="s">
        <v>3807</v>
      </c>
    </row>
    <row r="1296" spans="1:2">
      <c r="A1296" t="s">
        <v>948</v>
      </c>
      <c r="B1296" t="s">
        <v>949</v>
      </c>
    </row>
    <row r="1297" spans="1:2">
      <c r="A1297" t="s">
        <v>2586</v>
      </c>
      <c r="B1297" t="s">
        <v>2587</v>
      </c>
    </row>
    <row r="1298" spans="1:2">
      <c r="A1298" t="s">
        <v>3925</v>
      </c>
      <c r="B1298" s="63" t="s">
        <v>3793</v>
      </c>
    </row>
    <row r="1299" spans="1:2">
      <c r="A1299" t="s">
        <v>3939</v>
      </c>
      <c r="B1299" t="s">
        <v>3785</v>
      </c>
    </row>
    <row r="1300" spans="1:2">
      <c r="A1300" t="s">
        <v>990</v>
      </c>
      <c r="B1300" t="s">
        <v>991</v>
      </c>
    </row>
    <row r="1301" spans="1:2">
      <c r="A1301" s="3" t="s">
        <v>3953</v>
      </c>
      <c r="B1301" t="s">
        <v>3783</v>
      </c>
    </row>
    <row r="1302" spans="1:2">
      <c r="A1302" t="s">
        <v>1014</v>
      </c>
      <c r="B1302" t="s">
        <v>1015</v>
      </c>
    </row>
    <row r="1303" spans="1:2">
      <c r="A1303" t="s">
        <v>3926</v>
      </c>
      <c r="B1303" t="s">
        <v>3788</v>
      </c>
    </row>
    <row r="1304" spans="1:2">
      <c r="A1304" t="s">
        <v>2029</v>
      </c>
      <c r="B1304" t="s">
        <v>2030</v>
      </c>
    </row>
    <row r="1305" spans="1:2">
      <c r="A1305" t="s">
        <v>2840</v>
      </c>
      <c r="B1305" t="s">
        <v>2841</v>
      </c>
    </row>
    <row r="1306" spans="1:2">
      <c r="A1306" t="s">
        <v>3714</v>
      </c>
      <c r="B1306" t="s">
        <v>3009</v>
      </c>
    </row>
    <row r="1307" spans="1:2">
      <c r="A1307" t="s">
        <v>3949</v>
      </c>
      <c r="B1307" t="s">
        <v>3795</v>
      </c>
    </row>
    <row r="1308" spans="1:2">
      <c r="A1308" t="s">
        <v>3938</v>
      </c>
      <c r="B1308" t="s">
        <v>3804</v>
      </c>
    </row>
    <row r="1309" spans="1:2">
      <c r="A1309" t="s">
        <v>3579</v>
      </c>
      <c r="B1309" t="s">
        <v>3088</v>
      </c>
    </row>
    <row r="1310" spans="1:2">
      <c r="A1310" t="s">
        <v>3927</v>
      </c>
      <c r="B1310" t="s">
        <v>3775</v>
      </c>
    </row>
    <row r="1311" spans="1:2">
      <c r="A1311" t="s">
        <v>279</v>
      </c>
      <c r="B1311" t="s">
        <v>280</v>
      </c>
    </row>
    <row r="1312" spans="1:2">
      <c r="A1312" t="s">
        <v>1053</v>
      </c>
      <c r="B1312" t="s">
        <v>1054</v>
      </c>
    </row>
    <row r="1313" spans="1:2">
      <c r="A1313" t="s">
        <v>3960</v>
      </c>
      <c r="B1313" t="s">
        <v>3800</v>
      </c>
    </row>
    <row r="1314" spans="1:2">
      <c r="A1314" t="s">
        <v>3961</v>
      </c>
      <c r="B1314" s="63" t="s">
        <v>3809</v>
      </c>
    </row>
    <row r="1315" spans="1:2">
      <c r="A1315" t="s">
        <v>3962</v>
      </c>
      <c r="B1315" t="s">
        <v>3792</v>
      </c>
    </row>
    <row r="1316" spans="1:2">
      <c r="A1316" t="s">
        <v>3963</v>
      </c>
      <c r="B1316" t="s">
        <v>3801</v>
      </c>
    </row>
    <row r="1317" spans="1:2">
      <c r="A1317" t="s">
        <v>2392</v>
      </c>
      <c r="B1317" t="s">
        <v>2393</v>
      </c>
    </row>
    <row r="1318" spans="1:2">
      <c r="A1318" t="s">
        <v>3734</v>
      </c>
      <c r="B1318" t="s">
        <v>3070</v>
      </c>
    </row>
    <row r="1319" spans="1:2">
      <c r="A1319" t="s">
        <v>1471</v>
      </c>
      <c r="B1319" t="s">
        <v>1472</v>
      </c>
    </row>
    <row r="1320" spans="1:2">
      <c r="A1320" t="s">
        <v>3928</v>
      </c>
      <c r="B1320" t="s">
        <v>3779</v>
      </c>
    </row>
    <row r="1321" spans="1:2">
      <c r="A1321" t="s">
        <v>1118</v>
      </c>
      <c r="B1321" t="s">
        <v>1119</v>
      </c>
    </row>
    <row r="1322" spans="1:2">
      <c r="A1322" t="s">
        <v>2907</v>
      </c>
      <c r="B1322" t="s">
        <v>2908</v>
      </c>
    </row>
    <row r="1323" spans="1:2">
      <c r="A1323" t="s">
        <v>3937</v>
      </c>
      <c r="B1323" t="s">
        <v>3789</v>
      </c>
    </row>
    <row r="1324" spans="1:2">
      <c r="A1324" t="s">
        <v>350</v>
      </c>
      <c r="B1324" t="s">
        <v>351</v>
      </c>
    </row>
    <row r="1325" spans="1:2">
      <c r="A1325" t="s">
        <v>2412</v>
      </c>
      <c r="B1325" t="s">
        <v>2413</v>
      </c>
    </row>
    <row r="1326" spans="1:2">
      <c r="A1326" t="s">
        <v>3929</v>
      </c>
      <c r="B1326" t="s">
        <v>3773</v>
      </c>
    </row>
    <row r="1327" spans="1:2">
      <c r="A1327" t="s">
        <v>356</v>
      </c>
      <c r="B1327" t="s">
        <v>357</v>
      </c>
    </row>
    <row r="1328" spans="1:2">
      <c r="A1328" t="s">
        <v>359</v>
      </c>
      <c r="B1328" s="63" t="s">
        <v>360</v>
      </c>
    </row>
    <row r="1329" spans="1:2">
      <c r="A1329" t="s">
        <v>2929</v>
      </c>
      <c r="B1329" t="s">
        <v>2930</v>
      </c>
    </row>
    <row r="1330" spans="1:2">
      <c r="A1330" t="s">
        <v>3950</v>
      </c>
      <c r="B1330" t="s">
        <v>3771</v>
      </c>
    </row>
    <row r="1331" spans="1:2">
      <c r="A1331" t="s">
        <v>3593</v>
      </c>
      <c r="B1331" t="s">
        <v>3429</v>
      </c>
    </row>
    <row r="1332" spans="1:2">
      <c r="A1332" t="s">
        <v>1216</v>
      </c>
      <c r="B1332" t="s">
        <v>1217</v>
      </c>
    </row>
    <row r="1333" spans="1:2">
      <c r="A1333" t="s">
        <v>3930</v>
      </c>
      <c r="B1333" t="s">
        <v>3782</v>
      </c>
    </row>
    <row r="1334" spans="1:2">
      <c r="A1334" t="s">
        <v>3936</v>
      </c>
      <c r="B1334" t="s">
        <v>3811</v>
      </c>
    </row>
    <row r="1335" spans="1:2">
      <c r="A1335" t="s">
        <v>1538</v>
      </c>
      <c r="B1335" t="s">
        <v>1539</v>
      </c>
    </row>
    <row r="1336" spans="1:2">
      <c r="A1336" t="s">
        <v>3952</v>
      </c>
      <c r="B1336" t="s">
        <v>3812</v>
      </c>
    </row>
    <row r="1337" spans="1:2">
      <c r="A1337" t="s">
        <v>782</v>
      </c>
    </row>
    <row r="1338" spans="1:2">
      <c r="A1338" t="s">
        <v>782</v>
      </c>
    </row>
    <row r="1339" spans="1:2">
      <c r="A1339" t="s">
        <v>55</v>
      </c>
      <c r="B1339" s="63" t="s">
        <v>56</v>
      </c>
    </row>
    <row r="1340" spans="1:2">
      <c r="A1340" t="s">
        <v>3931</v>
      </c>
      <c r="B1340" t="s">
        <v>3781</v>
      </c>
    </row>
    <row r="1341" spans="1:2">
      <c r="A1341" t="s">
        <v>782</v>
      </c>
    </row>
    <row r="1342" spans="1:2">
      <c r="A1342" t="s">
        <v>3935</v>
      </c>
      <c r="B1342" t="s">
        <v>3784</v>
      </c>
    </row>
    <row r="1343" spans="1:2">
      <c r="A1343" t="s">
        <v>3755</v>
      </c>
      <c r="B1343" t="s">
        <v>2978</v>
      </c>
    </row>
    <row r="1344" spans="1:2">
      <c r="A1344" t="s">
        <v>124</v>
      </c>
      <c r="B1344" t="s">
        <v>125</v>
      </c>
    </row>
    <row r="1345" spans="1:2">
      <c r="A1345" t="s">
        <v>3932</v>
      </c>
      <c r="B1345" t="s">
        <v>3806</v>
      </c>
    </row>
    <row r="1346" spans="1:2">
      <c r="A1346" s="3" t="s">
        <v>2183</v>
      </c>
      <c r="B1346" t="s">
        <v>2184</v>
      </c>
    </row>
    <row r="1347" spans="1:2">
      <c r="A1347" t="s">
        <v>2652</v>
      </c>
      <c r="B1347" t="s">
        <v>2653</v>
      </c>
    </row>
    <row r="1348" spans="1:2">
      <c r="A1348" t="s">
        <v>3951</v>
      </c>
      <c r="B1348" t="s">
        <v>3808</v>
      </c>
    </row>
    <row r="1349" spans="1:2">
      <c r="A1349" t="s">
        <v>2888</v>
      </c>
      <c r="B1349" t="s">
        <v>2889</v>
      </c>
    </row>
    <row r="1350" spans="1:2">
      <c r="A1350" t="s">
        <v>3933</v>
      </c>
      <c r="B1350" t="s">
        <v>3798</v>
      </c>
    </row>
    <row r="1351" spans="1:2">
      <c r="A1351" t="s">
        <v>3934</v>
      </c>
      <c r="B1351" t="s">
        <v>3813</v>
      </c>
    </row>
    <row r="1352" spans="1:2">
      <c r="A1352" t="s">
        <v>3615</v>
      </c>
      <c r="B1352" t="s">
        <v>3028</v>
      </c>
    </row>
    <row r="1353" spans="1:2">
      <c r="A1353" t="s">
        <v>1147</v>
      </c>
      <c r="B1353" t="s">
        <v>1148</v>
      </c>
    </row>
    <row r="1354" spans="1:2">
      <c r="A1354" t="s">
        <v>3956</v>
      </c>
      <c r="B1354" t="s">
        <v>3791</v>
      </c>
    </row>
    <row r="1355" spans="1:2">
      <c r="A1355" t="s">
        <v>3719</v>
      </c>
      <c r="B1355" t="s">
        <v>3385</v>
      </c>
    </row>
    <row r="1356" spans="1:2">
      <c r="A1356" t="s">
        <v>2939</v>
      </c>
      <c r="B1356" t="s">
        <v>2940</v>
      </c>
    </row>
    <row r="1357" spans="1:2">
      <c r="A1357" t="s">
        <v>384</v>
      </c>
      <c r="B1357" t="s">
        <v>385</v>
      </c>
    </row>
    <row r="1358" spans="1:2">
      <c r="A1358" t="s">
        <v>50</v>
      </c>
      <c r="B1358" t="s">
        <v>51</v>
      </c>
    </row>
    <row r="1359" spans="1:2">
      <c r="A1359" t="s">
        <v>2718</v>
      </c>
      <c r="B1359" t="s">
        <v>2719</v>
      </c>
    </row>
    <row r="1360" spans="1:2">
      <c r="A1360" t="s">
        <v>7233</v>
      </c>
      <c r="B1360" t="s">
        <v>7222</v>
      </c>
    </row>
    <row r="1361" spans="1:2">
      <c r="A1361" t="s">
        <v>4248</v>
      </c>
      <c r="B1361" t="s">
        <v>7190</v>
      </c>
    </row>
    <row r="1362" spans="1:2">
      <c r="A1362" t="s">
        <v>69</v>
      </c>
      <c r="B1362" t="s">
        <v>70</v>
      </c>
    </row>
    <row r="1363" spans="1:2">
      <c r="A1363" t="s">
        <v>7231</v>
      </c>
      <c r="B1363" t="s">
        <v>7201</v>
      </c>
    </row>
    <row r="1364" spans="1:2">
      <c r="A1364" t="s">
        <v>4252</v>
      </c>
      <c r="B1364" t="s">
        <v>7202</v>
      </c>
    </row>
    <row r="1365" spans="1:2">
      <c r="A1365" t="s">
        <v>4226</v>
      </c>
      <c r="B1365" t="s">
        <v>7196</v>
      </c>
    </row>
    <row r="1366" spans="1:2">
      <c r="A1366" t="s">
        <v>16</v>
      </c>
      <c r="B1366" t="s">
        <v>7208</v>
      </c>
    </row>
    <row r="1367" spans="1:2">
      <c r="A1367" t="s">
        <v>656</v>
      </c>
      <c r="B1367" t="s">
        <v>657</v>
      </c>
    </row>
    <row r="1368" spans="1:2">
      <c r="A1368" t="s">
        <v>7234</v>
      </c>
      <c r="B1368" t="s">
        <v>7223</v>
      </c>
    </row>
    <row r="1369" spans="1:2">
      <c r="A1369" t="s">
        <v>4237</v>
      </c>
      <c r="B1369" t="s">
        <v>7221</v>
      </c>
    </row>
    <row r="1370" spans="1:2">
      <c r="A1370" t="s">
        <v>1372</v>
      </c>
      <c r="B1370" t="s">
        <v>1373</v>
      </c>
    </row>
    <row r="1371" spans="1:2">
      <c r="A1371" t="s">
        <v>4253</v>
      </c>
      <c r="B1371" t="s">
        <v>7185</v>
      </c>
    </row>
    <row r="1372" spans="1:2">
      <c r="A1372" t="s">
        <v>802</v>
      </c>
      <c r="B1372" t="s">
        <v>803</v>
      </c>
    </row>
    <row r="1373" spans="1:2">
      <c r="A1373" t="s">
        <v>1944</v>
      </c>
      <c r="B1373" t="s">
        <v>1945</v>
      </c>
    </row>
    <row r="1374" spans="1:2">
      <c r="A1374" t="s">
        <v>7228</v>
      </c>
      <c r="B1374" t="s">
        <v>7198</v>
      </c>
    </row>
    <row r="1375" spans="1:2">
      <c r="A1375" t="s">
        <v>7227</v>
      </c>
      <c r="B1375" t="s">
        <v>7191</v>
      </c>
    </row>
    <row r="1376" spans="1:2">
      <c r="A1376" t="s">
        <v>1337</v>
      </c>
      <c r="B1376" t="s">
        <v>1338</v>
      </c>
    </row>
    <row r="1377" spans="1:3">
      <c r="A1377" t="s">
        <v>26</v>
      </c>
      <c r="B1377" t="s">
        <v>27</v>
      </c>
    </row>
    <row r="1378" spans="1:3">
      <c r="A1378" t="s">
        <v>4243</v>
      </c>
      <c r="B1378" t="s">
        <v>7203</v>
      </c>
    </row>
    <row r="1379" spans="1:3">
      <c r="A1379" t="s">
        <v>666</v>
      </c>
      <c r="B1379" t="s">
        <v>667</v>
      </c>
    </row>
    <row r="1380" spans="1:3">
      <c r="B1380" s="63"/>
    </row>
    <row r="1381" spans="1:3">
      <c r="A1381" t="s">
        <v>170</v>
      </c>
      <c r="B1381" t="s">
        <v>171</v>
      </c>
    </row>
    <row r="1382" spans="1:3">
      <c r="A1382" t="s">
        <v>1699</v>
      </c>
      <c r="B1382" t="s">
        <v>1700</v>
      </c>
    </row>
    <row r="1383" spans="1:3">
      <c r="A1383" t="s">
        <v>279</v>
      </c>
      <c r="B1383" t="s">
        <v>280</v>
      </c>
    </row>
    <row r="1384" spans="1:3">
      <c r="A1384" t="s">
        <v>1318</v>
      </c>
      <c r="B1384" t="s">
        <v>1319</v>
      </c>
    </row>
    <row r="1385" spans="1:3">
      <c r="A1385" t="s">
        <v>353</v>
      </c>
      <c r="B1385" t="s">
        <v>354</v>
      </c>
    </row>
    <row r="1386" spans="1:3">
      <c r="A1386" t="s">
        <v>924</v>
      </c>
      <c r="B1386" t="s">
        <v>925</v>
      </c>
    </row>
    <row r="1387" spans="1:3">
      <c r="A1387" t="s">
        <v>350</v>
      </c>
      <c r="B1387" t="s">
        <v>351</v>
      </c>
    </row>
    <row r="1388" spans="1:3">
      <c r="A1388" t="s">
        <v>162</v>
      </c>
      <c r="B1388" t="s">
        <v>163</v>
      </c>
      <c r="C1388" s="3"/>
    </row>
    <row r="1389" spans="1:3">
      <c r="A1389" t="s">
        <v>614</v>
      </c>
      <c r="B1389" t="s">
        <v>615</v>
      </c>
      <c r="C1389" s="3"/>
    </row>
    <row r="1390" spans="1:3">
      <c r="A1390" t="s">
        <v>203</v>
      </c>
      <c r="B1390" t="s">
        <v>204</v>
      </c>
      <c r="C1390" s="3"/>
    </row>
    <row r="1391" spans="1:3">
      <c r="A1391" t="s">
        <v>2619</v>
      </c>
      <c r="B1391" t="s">
        <v>2620</v>
      </c>
      <c r="C1391" s="3"/>
    </row>
    <row r="1392" spans="1:3">
      <c r="A1392" t="s">
        <v>1512</v>
      </c>
      <c r="B1392" t="s">
        <v>1513</v>
      </c>
      <c r="C1392" s="3"/>
    </row>
    <row r="1393" spans="1:3">
      <c r="A1393" t="s">
        <v>3681</v>
      </c>
      <c r="B1393" t="s">
        <v>3255</v>
      </c>
      <c r="C1393" s="3"/>
    </row>
    <row r="1394" spans="1:3">
      <c r="A1394" t="s">
        <v>151</v>
      </c>
      <c r="B1394" t="s">
        <v>152</v>
      </c>
      <c r="C1394" s="3"/>
    </row>
    <row r="1395" spans="1:3">
      <c r="A1395" t="s">
        <v>174</v>
      </c>
      <c r="B1395" t="s">
        <v>175</v>
      </c>
      <c r="C1395" s="3"/>
    </row>
    <row r="1396" spans="1:3">
      <c r="A1396" t="s">
        <v>216</v>
      </c>
      <c r="B1396" t="s">
        <v>217</v>
      </c>
      <c r="C1396" s="3"/>
    </row>
    <row r="1397" spans="1:3">
      <c r="A1397" t="s">
        <v>5354</v>
      </c>
      <c r="B1397" t="s">
        <v>7197</v>
      </c>
      <c r="C1397" s="3"/>
    </row>
    <row r="1398" spans="1:3">
      <c r="A1398" t="s">
        <v>2268</v>
      </c>
      <c r="B1398" t="s">
        <v>2269</v>
      </c>
      <c r="C1398" s="3"/>
    </row>
    <row r="1399" spans="1:3">
      <c r="A1399" t="s">
        <v>948</v>
      </c>
      <c r="B1399" t="s">
        <v>949</v>
      </c>
      <c r="C1399" s="3"/>
    </row>
    <row r="1400" spans="1:3">
      <c r="A1400" t="s">
        <v>1021</v>
      </c>
      <c r="B1400" t="s">
        <v>1022</v>
      </c>
      <c r="C1400" s="3"/>
    </row>
    <row r="1401" spans="1:3">
      <c r="A1401" t="s">
        <v>552</v>
      </c>
      <c r="B1401" t="s">
        <v>553</v>
      </c>
      <c r="C1401" s="3"/>
    </row>
    <row r="1402" spans="1:3">
      <c r="A1402" t="s">
        <v>5244</v>
      </c>
      <c r="B1402" t="s">
        <v>7218</v>
      </c>
      <c r="C1402" s="3"/>
    </row>
    <row r="1403" spans="1:3">
      <c r="A1403" t="s">
        <v>2229</v>
      </c>
      <c r="B1403" t="s">
        <v>2230</v>
      </c>
      <c r="C1403" s="3"/>
    </row>
    <row r="1404" spans="1:3">
      <c r="A1404" t="s">
        <v>120</v>
      </c>
      <c r="B1404" t="s">
        <v>121</v>
      </c>
      <c r="C1404" s="3"/>
    </row>
    <row r="1405" spans="1:3">
      <c r="A1405" t="s">
        <v>2449</v>
      </c>
      <c r="B1405" t="s">
        <v>2450</v>
      </c>
      <c r="C1405" s="3"/>
    </row>
    <row r="1406" spans="1:3">
      <c r="A1406" t="s">
        <v>6583</v>
      </c>
      <c r="B1406" t="s">
        <v>7214</v>
      </c>
      <c r="C1406" s="3"/>
    </row>
    <row r="1407" spans="1:3">
      <c r="A1407" t="s">
        <v>627</v>
      </c>
      <c r="B1407" t="s">
        <v>628</v>
      </c>
      <c r="C1407" s="3"/>
    </row>
    <row r="1408" spans="1:3">
      <c r="A1408" t="s">
        <v>255</v>
      </c>
      <c r="B1408" t="s">
        <v>256</v>
      </c>
      <c r="C1408" s="3"/>
    </row>
    <row r="1409" spans="1:3">
      <c r="A1409" t="s">
        <v>558</v>
      </c>
      <c r="B1409" t="s">
        <v>559</v>
      </c>
      <c r="C1409" s="3"/>
    </row>
    <row r="1410" spans="1:3">
      <c r="A1410" t="s">
        <v>143</v>
      </c>
      <c r="B1410" t="s">
        <v>144</v>
      </c>
      <c r="C1410" s="3"/>
    </row>
    <row r="1411" spans="1:3">
      <c r="A1411" t="s">
        <v>3581</v>
      </c>
      <c r="B1411" t="s">
        <v>3324</v>
      </c>
      <c r="C1411" s="3"/>
    </row>
    <row r="1412" spans="1:3">
      <c r="A1412" t="s">
        <v>4488</v>
      </c>
      <c r="B1412" t="s">
        <v>7216</v>
      </c>
      <c r="C1412" s="3"/>
    </row>
    <row r="1413" spans="1:3">
      <c r="A1413" t="s">
        <v>2429</v>
      </c>
      <c r="B1413" t="s">
        <v>2430</v>
      </c>
      <c r="C1413" s="3"/>
    </row>
    <row r="1414" spans="1:3">
      <c r="A1414" t="s">
        <v>155</v>
      </c>
      <c r="B1414" t="s">
        <v>156</v>
      </c>
      <c r="C1414" s="3"/>
    </row>
    <row r="1415" spans="1:3">
      <c r="A1415" t="s">
        <v>200</v>
      </c>
      <c r="B1415" t="s">
        <v>201</v>
      </c>
      <c r="C1415" s="3"/>
    </row>
    <row r="1416" spans="1:3">
      <c r="A1416" t="s">
        <v>2264</v>
      </c>
      <c r="B1416" t="s">
        <v>2265</v>
      </c>
      <c r="C1416" s="3"/>
    </row>
    <row r="1417" spans="1:3">
      <c r="A1417" t="s">
        <v>414</v>
      </c>
      <c r="B1417" t="s">
        <v>415</v>
      </c>
      <c r="C1417" s="3"/>
    </row>
    <row r="1418" spans="1:3">
      <c r="A1418" t="s">
        <v>862</v>
      </c>
      <c r="B1418" t="s">
        <v>863</v>
      </c>
      <c r="C1418" s="3"/>
    </row>
    <row r="1419" spans="1:3">
      <c r="A1419" t="s">
        <v>2038</v>
      </c>
      <c r="B1419" t="s">
        <v>2039</v>
      </c>
      <c r="C1419" s="3"/>
    </row>
    <row r="1420" spans="1:3">
      <c r="A1420" t="s">
        <v>938</v>
      </c>
      <c r="B1420" t="s">
        <v>939</v>
      </c>
      <c r="C1420" s="3"/>
    </row>
    <row r="1421" spans="1:3">
      <c r="A1421" t="s">
        <v>4234</v>
      </c>
      <c r="B1421" t="s">
        <v>7212</v>
      </c>
      <c r="C1421" s="3"/>
    </row>
    <row r="1422" spans="1:3">
      <c r="A1422" t="s">
        <v>359</v>
      </c>
      <c r="B1422" t="s">
        <v>360</v>
      </c>
      <c r="C1422" s="3"/>
    </row>
    <row r="1423" spans="1:3">
      <c r="A1423" t="s">
        <v>646</v>
      </c>
      <c r="B1423" t="s">
        <v>647</v>
      </c>
      <c r="C1423" s="3"/>
    </row>
    <row r="1424" spans="1:3">
      <c r="A1424" t="s">
        <v>6313</v>
      </c>
      <c r="B1424" t="s">
        <v>7193</v>
      </c>
      <c r="C1424" s="3"/>
    </row>
    <row r="1425" spans="1:3">
      <c r="A1425" t="s">
        <v>848</v>
      </c>
      <c r="B1425" t="s">
        <v>849</v>
      </c>
      <c r="C1425" s="3"/>
    </row>
    <row r="1426" spans="1:3">
      <c r="A1426" t="s">
        <v>1487</v>
      </c>
      <c r="B1426" t="s">
        <v>2534</v>
      </c>
      <c r="C1426" s="3"/>
    </row>
    <row r="1427" spans="1:3">
      <c r="A1427" t="s">
        <v>3935</v>
      </c>
      <c r="B1427" t="s">
        <v>3784</v>
      </c>
      <c r="C1427" s="3"/>
    </row>
    <row r="1428" spans="1:3">
      <c r="A1428" t="s">
        <v>346</v>
      </c>
      <c r="B1428" t="s">
        <v>347</v>
      </c>
      <c r="C1428" s="3"/>
    </row>
    <row r="1429" spans="1:3">
      <c r="A1429" t="s">
        <v>242</v>
      </c>
      <c r="B1429" t="s">
        <v>243</v>
      </c>
      <c r="C1429" s="3"/>
    </row>
    <row r="1430" spans="1:3">
      <c r="A1430" t="s">
        <v>1135</v>
      </c>
      <c r="B1430" t="s">
        <v>1136</v>
      </c>
      <c r="C1430" s="3"/>
    </row>
    <row r="1431" spans="1:3">
      <c r="A1431" t="s">
        <v>206</v>
      </c>
      <c r="B1431" t="s">
        <v>207</v>
      </c>
      <c r="C1431" s="3"/>
    </row>
    <row r="1432" spans="1:3">
      <c r="A1432" t="s">
        <v>2363</v>
      </c>
      <c r="B1432" t="s">
        <v>2364</v>
      </c>
      <c r="C1432" s="3"/>
    </row>
    <row r="1433" spans="1:3">
      <c r="A1433" t="s">
        <v>1066</v>
      </c>
      <c r="B1433" t="s">
        <v>1067</v>
      </c>
      <c r="C1433" s="3"/>
    </row>
    <row r="1434" spans="1:3">
      <c r="A1434" t="s">
        <v>472</v>
      </c>
      <c r="B1434" t="s">
        <v>473</v>
      </c>
      <c r="C1434" s="3"/>
    </row>
    <row r="1435" spans="1:3">
      <c r="A1435" t="s">
        <v>2380</v>
      </c>
      <c r="B1435" t="s">
        <v>2381</v>
      </c>
      <c r="C1435" s="3"/>
    </row>
    <row r="1436" spans="1:3">
      <c r="A1436" t="s">
        <v>397</v>
      </c>
      <c r="B1436" t="s">
        <v>398</v>
      </c>
      <c r="C1436" s="3"/>
    </row>
    <row r="1437" spans="1:3">
      <c r="A1437" t="s">
        <v>384</v>
      </c>
      <c r="B1437" t="s">
        <v>385</v>
      </c>
      <c r="C1437" s="3"/>
    </row>
    <row r="1438" spans="1:3">
      <c r="A1438" t="s">
        <v>1046</v>
      </c>
      <c r="B1438" t="s">
        <v>1047</v>
      </c>
      <c r="C1438" s="3"/>
    </row>
    <row r="1439" spans="1:3">
      <c r="A1439" t="s">
        <v>4449</v>
      </c>
      <c r="B1439" t="s">
        <v>7188</v>
      </c>
      <c r="C1439" s="3"/>
    </row>
    <row r="1440" spans="1:3">
      <c r="A1440" t="s">
        <v>1112</v>
      </c>
      <c r="B1440" t="s">
        <v>1113</v>
      </c>
      <c r="C1440" s="3"/>
    </row>
    <row r="1441" spans="1:3">
      <c r="A1441" t="s">
        <v>6244</v>
      </c>
      <c r="B1441" t="s">
        <v>7224</v>
      </c>
      <c r="C1441" s="3"/>
    </row>
    <row r="1442" spans="1:3">
      <c r="A1442" t="s">
        <v>6287</v>
      </c>
      <c r="B1442" t="s">
        <v>7210</v>
      </c>
      <c r="C1442" s="3"/>
    </row>
    <row r="1443" spans="1:3">
      <c r="A1443" t="s">
        <v>990</v>
      </c>
      <c r="B1443" t="s">
        <v>991</v>
      </c>
      <c r="C1443" s="3"/>
    </row>
    <row r="1444" spans="1:3">
      <c r="A1444" t="s">
        <v>5067</v>
      </c>
      <c r="B1444" t="s">
        <v>7213</v>
      </c>
      <c r="C1444" s="3"/>
    </row>
    <row r="1445" spans="1:3">
      <c r="A1445" t="str">
        <f>_xlfn.XLOOKUP(B1445,'Funcis Ditec'!B$2:B$9540,'Funcis Ditec'!A$2:A$9540,"")</f>
        <v/>
      </c>
      <c r="B1445" t="s">
        <v>5301</v>
      </c>
      <c r="C1445" s="3"/>
    </row>
    <row r="1446" spans="1:3">
      <c r="A1446" t="s">
        <v>124</v>
      </c>
      <c r="B1446" t="s">
        <v>125</v>
      </c>
      <c r="C1446" s="3"/>
    </row>
    <row r="1447" spans="1:3">
      <c r="A1447" t="s">
        <v>2308</v>
      </c>
      <c r="B1447" t="s">
        <v>2309</v>
      </c>
      <c r="C1447" s="3"/>
    </row>
    <row r="1448" spans="1:3">
      <c r="A1448" t="s">
        <v>1025</v>
      </c>
      <c r="B1448" t="s">
        <v>1026</v>
      </c>
      <c r="C1448" s="3"/>
    </row>
    <row r="1449" spans="1:3">
      <c r="A1449" t="s">
        <v>291</v>
      </c>
      <c r="B1449" t="s">
        <v>292</v>
      </c>
      <c r="C1449" s="3"/>
    </row>
    <row r="1450" spans="1:3">
      <c r="A1450" t="s">
        <v>269</v>
      </c>
      <c r="B1450" t="s">
        <v>270</v>
      </c>
      <c r="C1450" s="3"/>
    </row>
    <row r="1451" spans="1:3">
      <c r="A1451" t="s">
        <v>1509</v>
      </c>
      <c r="B1451" t="s">
        <v>1510</v>
      </c>
    </row>
    <row r="1452" spans="1:3">
      <c r="A1452" t="s">
        <v>335</v>
      </c>
      <c r="B1452" t="s">
        <v>336</v>
      </c>
      <c r="C1452" s="3"/>
    </row>
    <row r="1453" spans="1:3">
      <c r="A1453" t="s">
        <v>2949</v>
      </c>
      <c r="B1453" t="s">
        <v>2950</v>
      </c>
      <c r="C1453" s="3"/>
    </row>
    <row r="1454" spans="1:3">
      <c r="A1454" t="s">
        <v>297</v>
      </c>
      <c r="B1454" t="s">
        <v>298</v>
      </c>
      <c r="C1454" s="3"/>
    </row>
    <row r="1455" spans="1:3">
      <c r="A1455" t="s">
        <v>674</v>
      </c>
      <c r="B1455" t="s">
        <v>675</v>
      </c>
      <c r="C1455" s="3"/>
    </row>
    <row r="1456" spans="1:3">
      <c r="A1456" t="s">
        <v>1191</v>
      </c>
      <c r="B1456" t="s">
        <v>1192</v>
      </c>
    </row>
    <row r="1457" spans="1:3">
      <c r="A1457" t="s">
        <v>2746</v>
      </c>
      <c r="B1457" t="s">
        <v>2747</v>
      </c>
      <c r="C1457" s="3"/>
    </row>
    <row r="1458" spans="1:3">
      <c r="A1458" t="s">
        <v>1749</v>
      </c>
      <c r="B1458" t="s">
        <v>1750</v>
      </c>
      <c r="C1458" s="3"/>
    </row>
    <row r="1459" spans="1:3">
      <c r="A1459" t="s">
        <v>2371</v>
      </c>
      <c r="B1459" t="s">
        <v>2372</v>
      </c>
      <c r="C1459" s="3"/>
    </row>
    <row r="1460" spans="1:3">
      <c r="A1460" t="s">
        <v>506</v>
      </c>
      <c r="B1460" t="s">
        <v>507</v>
      </c>
      <c r="C1460" s="3"/>
    </row>
    <row r="1461" spans="1:3">
      <c r="A1461" t="s">
        <v>212</v>
      </c>
      <c r="B1461" t="s">
        <v>213</v>
      </c>
      <c r="C1461" s="3"/>
    </row>
    <row r="1462" spans="1:3">
      <c r="A1462" t="s">
        <v>568</v>
      </c>
      <c r="B1462" t="s">
        <v>569</v>
      </c>
      <c r="C1462" s="3"/>
    </row>
    <row r="1463" spans="1:3">
      <c r="C1463" s="3"/>
    </row>
    <row r="1464" spans="1:3">
      <c r="A1464" t="s">
        <v>1974</v>
      </c>
      <c r="B1464" t="s">
        <v>7217</v>
      </c>
      <c r="C1464" s="3"/>
    </row>
    <row r="1465" spans="1:3">
      <c r="A1465" t="s">
        <v>55</v>
      </c>
      <c r="B1465" s="91" t="s">
        <v>56</v>
      </c>
      <c r="C1465" s="3"/>
    </row>
    <row r="1466" spans="1:3">
      <c r="A1466" t="s">
        <v>7226</v>
      </c>
      <c r="B1466" t="s">
        <v>7187</v>
      </c>
      <c r="C1466" s="3"/>
    </row>
    <row r="1467" spans="1:3">
      <c r="A1467" t="s">
        <v>7229</v>
      </c>
      <c r="B1467" t="s">
        <v>7199</v>
      </c>
      <c r="C1467" s="3"/>
    </row>
    <row r="1468" spans="1:3">
      <c r="A1468" t="s">
        <v>1600</v>
      </c>
      <c r="B1468" t="s">
        <v>1601</v>
      </c>
      <c r="C1468" s="3"/>
    </row>
    <row r="1469" spans="1:3">
      <c r="C1469" s="3"/>
    </row>
    <row r="1470" spans="1:3">
      <c r="C1470" s="3"/>
    </row>
    <row r="1471" spans="1:3">
      <c r="A1471" t="s">
        <v>7232</v>
      </c>
      <c r="B1471" t="s">
        <v>7207</v>
      </c>
      <c r="C1471" s="3"/>
    </row>
    <row r="1472" spans="1:3">
      <c r="A1472" t="s">
        <v>6786</v>
      </c>
      <c r="B1472" t="s">
        <v>7204</v>
      </c>
      <c r="C1472" s="3"/>
    </row>
    <row r="1473" spans="1:2">
      <c r="A1473" t="s">
        <v>1306</v>
      </c>
      <c r="B1473" t="s">
        <v>1307</v>
      </c>
    </row>
    <row r="1474" spans="1:2">
      <c r="A1474" t="s">
        <v>294</v>
      </c>
      <c r="B1474" t="s">
        <v>295</v>
      </c>
    </row>
    <row r="1475" spans="1:2">
      <c r="A1475" t="s">
        <v>564</v>
      </c>
      <c r="B1475" t="s">
        <v>565</v>
      </c>
    </row>
    <row r="1476" spans="1:2">
      <c r="A1476" t="s">
        <v>1230</v>
      </c>
      <c r="B1476" t="s">
        <v>1231</v>
      </c>
    </row>
    <row r="1477" spans="1:2">
      <c r="A1477" t="s">
        <v>1321</v>
      </c>
      <c r="B1477" t="s">
        <v>1322</v>
      </c>
    </row>
    <row r="1478" spans="1:2">
      <c r="A1478" t="s">
        <v>5589</v>
      </c>
      <c r="B1478" t="s">
        <v>7215</v>
      </c>
    </row>
    <row r="1479" spans="1:2">
      <c r="A1479" t="s">
        <v>325</v>
      </c>
      <c r="B1479" t="s">
        <v>326</v>
      </c>
    </row>
    <row r="1480" spans="1:2">
      <c r="A1480" t="s">
        <v>7230</v>
      </c>
      <c r="B1480" t="s">
        <v>7200</v>
      </c>
    </row>
    <row r="1481" spans="1:2">
      <c r="A1481" t="s">
        <v>4769</v>
      </c>
      <c r="B1481" t="s">
        <v>7194</v>
      </c>
    </row>
    <row r="1482" spans="1:2">
      <c r="A1482" t="s">
        <v>6786</v>
      </c>
      <c r="B1482" t="s">
        <v>7205</v>
      </c>
    </row>
    <row r="1483" spans="1:2">
      <c r="A1483" t="s">
        <v>2605</v>
      </c>
      <c r="B1483" t="s">
        <v>7225</v>
      </c>
    </row>
    <row r="1484" spans="1:2">
      <c r="A1484" t="s">
        <v>1471</v>
      </c>
      <c r="B1484" t="s">
        <v>1472</v>
      </c>
    </row>
    <row r="1485" spans="1:2">
      <c r="A1485" t="s">
        <v>702</v>
      </c>
      <c r="B1485" t="s">
        <v>703</v>
      </c>
    </row>
    <row r="1486" spans="1:2">
      <c r="A1486" t="s">
        <v>5204</v>
      </c>
      <c r="B1486" t="s">
        <v>7192</v>
      </c>
    </row>
    <row r="1487" spans="1:2">
      <c r="A1487" t="s">
        <v>2392</v>
      </c>
      <c r="B1487" t="s">
        <v>2393</v>
      </c>
    </row>
    <row r="1488" spans="1:2">
      <c r="A1488" t="s">
        <v>6394</v>
      </c>
      <c r="B1488" t="s">
        <v>7186</v>
      </c>
    </row>
    <row r="1489" spans="1:2">
      <c r="A1489" t="s">
        <v>2354</v>
      </c>
      <c r="B1489" t="s">
        <v>2355</v>
      </c>
    </row>
    <row r="1490" spans="1:2">
      <c r="A1490" t="s">
        <v>3568</v>
      </c>
      <c r="B1490" t="s">
        <v>3346</v>
      </c>
    </row>
    <row r="1491" spans="1:2">
      <c r="A1491" t="s">
        <v>272</v>
      </c>
      <c r="B1491" t="s">
        <v>273</v>
      </c>
    </row>
    <row r="1492" spans="1:2">
      <c r="A1492" t="s">
        <v>7232</v>
      </c>
      <c r="B1492" t="s">
        <v>7206</v>
      </c>
    </row>
    <row r="1493" spans="1:2">
      <c r="A1493" t="s">
        <v>6057</v>
      </c>
      <c r="B1493" t="s">
        <v>7220</v>
      </c>
    </row>
    <row r="1494" spans="1:2">
      <c r="A1494" t="s">
        <v>4244</v>
      </c>
      <c r="B1494" t="s">
        <v>7209</v>
      </c>
    </row>
    <row r="1495" spans="1:2">
      <c r="A1495" t="s">
        <v>3755</v>
      </c>
      <c r="B1495" t="s">
        <v>2978</v>
      </c>
    </row>
    <row r="1496" spans="1:2">
      <c r="A1496" t="s">
        <v>4956</v>
      </c>
      <c r="B1496" t="s">
        <v>7219</v>
      </c>
    </row>
    <row r="1497" spans="1:2">
      <c r="A1497" t="s">
        <v>2896</v>
      </c>
      <c r="B1497" t="s">
        <v>2897</v>
      </c>
    </row>
    <row r="1498" spans="1:2">
      <c r="A1498" t="s">
        <v>3596</v>
      </c>
      <c r="B1498" t="s">
        <v>3039</v>
      </c>
    </row>
    <row r="1499" spans="1:2">
      <c r="A1499" t="s">
        <v>4204</v>
      </c>
      <c r="B1499" t="s">
        <v>7195</v>
      </c>
    </row>
    <row r="1500" spans="1:2">
      <c r="A1500" t="s">
        <v>311</v>
      </c>
      <c r="B1500" t="s">
        <v>312</v>
      </c>
    </row>
    <row r="1501" spans="1:2">
      <c r="A1501" t="s">
        <v>6147</v>
      </c>
      <c r="B1501" t="s">
        <v>7211</v>
      </c>
    </row>
    <row r="1502" spans="1:2">
      <c r="A1502" t="s">
        <v>4505</v>
      </c>
      <c r="B1502" t="s">
        <v>7189</v>
      </c>
    </row>
    <row r="1503" spans="1:2">
      <c r="A1503" s="91" t="s">
        <v>2605</v>
      </c>
      <c r="B1503" t="s">
        <v>1975</v>
      </c>
    </row>
    <row r="1504" spans="1:2">
      <c r="A1504" s="91" t="s">
        <v>7321</v>
      </c>
      <c r="B1504" t="s">
        <v>7260</v>
      </c>
    </row>
    <row r="1505" spans="1:2">
      <c r="A1505" s="91" t="s">
        <v>4964</v>
      </c>
      <c r="B1505" t="s">
        <v>7249</v>
      </c>
    </row>
    <row r="1506" spans="1:2">
      <c r="A1506" s="91" t="s">
        <v>5316</v>
      </c>
      <c r="B1506" t="s">
        <v>7252</v>
      </c>
    </row>
    <row r="1507" spans="1:2">
      <c r="A1507" s="91" t="s">
        <v>4218</v>
      </c>
      <c r="B1507" t="s">
        <v>4010</v>
      </c>
    </row>
    <row r="1508" spans="1:2">
      <c r="A1508" s="91" t="s">
        <v>2498</v>
      </c>
      <c r="B1508" t="s">
        <v>2499</v>
      </c>
    </row>
    <row r="1509" spans="1:2">
      <c r="A1509" s="91" t="s">
        <v>7325</v>
      </c>
      <c r="B1509" t="s">
        <v>7254</v>
      </c>
    </row>
    <row r="1510" spans="1:2">
      <c r="A1510" s="91" t="s">
        <v>5167</v>
      </c>
      <c r="B1510" t="s">
        <v>7247</v>
      </c>
    </row>
    <row r="1511" spans="1:2">
      <c r="A1511" t="s">
        <v>5802</v>
      </c>
      <c r="B1511" t="s">
        <v>7258</v>
      </c>
    </row>
    <row r="1512" spans="1:2">
      <c r="A1512" s="91" t="s">
        <v>6658</v>
      </c>
      <c r="B1512" t="s">
        <v>7264</v>
      </c>
    </row>
    <row r="1513" spans="1:2">
      <c r="A1513" s="91" t="s">
        <v>5504</v>
      </c>
      <c r="B1513" t="s">
        <v>7237</v>
      </c>
    </row>
    <row r="1514" spans="1:2">
      <c r="A1514" t="s">
        <v>4664</v>
      </c>
      <c r="B1514" t="s">
        <v>7259</v>
      </c>
    </row>
    <row r="1515" spans="1:2">
      <c r="A1515" s="91" t="s">
        <v>6263</v>
      </c>
      <c r="B1515" t="s">
        <v>7265</v>
      </c>
    </row>
    <row r="1516" spans="1:2">
      <c r="A1516" s="91" t="s">
        <v>6662</v>
      </c>
      <c r="B1516" t="s">
        <v>7255</v>
      </c>
    </row>
    <row r="1517" spans="1:2">
      <c r="A1517" s="91" t="s">
        <v>4494</v>
      </c>
      <c r="B1517" t="s">
        <v>7268</v>
      </c>
    </row>
    <row r="1518" spans="1:2">
      <c r="A1518" s="91" t="s">
        <v>5564</v>
      </c>
      <c r="B1518" t="s">
        <v>7267</v>
      </c>
    </row>
    <row r="1519" spans="1:2">
      <c r="A1519" t="s">
        <v>5657</v>
      </c>
      <c r="B1519" t="s">
        <v>7248</v>
      </c>
    </row>
    <row r="1520" spans="1:2">
      <c r="A1520" s="91" t="s">
        <v>5271</v>
      </c>
      <c r="B1520" t="s">
        <v>7236</v>
      </c>
    </row>
    <row r="1521" spans="1:2">
      <c r="A1521" t="s">
        <v>5169</v>
      </c>
      <c r="B1521" t="s">
        <v>7262</v>
      </c>
    </row>
    <row r="1522" spans="1:2">
      <c r="A1522" t="s">
        <v>6178</v>
      </c>
      <c r="B1522" t="s">
        <v>7253</v>
      </c>
    </row>
    <row r="1523" spans="1:2">
      <c r="A1523" s="91" t="s">
        <v>4609</v>
      </c>
      <c r="B1523" t="s">
        <v>7261</v>
      </c>
    </row>
    <row r="1524" spans="1:2">
      <c r="A1524" t="s">
        <v>7326</v>
      </c>
      <c r="B1524" t="s">
        <v>7250</v>
      </c>
    </row>
    <row r="1525" spans="1:2">
      <c r="A1525" t="s">
        <v>7329</v>
      </c>
      <c r="B1525" t="s">
        <v>7256</v>
      </c>
    </row>
    <row r="1526" spans="1:2">
      <c r="A1526" t="s">
        <v>7322</v>
      </c>
      <c r="B1526" t="s">
        <v>7243</v>
      </c>
    </row>
    <row r="1527" spans="1:2">
      <c r="A1527" t="s">
        <v>7330</v>
      </c>
      <c r="B1527" t="s">
        <v>7239</v>
      </c>
    </row>
    <row r="1528" spans="1:2">
      <c r="A1528" s="91" t="s">
        <v>7323</v>
      </c>
      <c r="B1528" t="s">
        <v>7244</v>
      </c>
    </row>
    <row r="1529" spans="1:2">
      <c r="A1529" s="91" t="s">
        <v>7320</v>
      </c>
      <c r="B1529" t="s">
        <v>7266</v>
      </c>
    </row>
    <row r="1530" spans="1:2">
      <c r="A1530" t="s">
        <v>7324</v>
      </c>
      <c r="B1530" t="s">
        <v>7240</v>
      </c>
    </row>
    <row r="1531" spans="1:2">
      <c r="A1531" s="91" t="s">
        <v>7328</v>
      </c>
      <c r="B1531" t="s">
        <v>7242</v>
      </c>
    </row>
    <row r="1532" spans="1:2">
      <c r="A1532" t="s">
        <v>7327</v>
      </c>
      <c r="B1532" t="s">
        <v>7245</v>
      </c>
    </row>
    <row r="1533" spans="1:2">
      <c r="A1533" t="s">
        <v>7319</v>
      </c>
      <c r="B1533" t="s">
        <v>7263</v>
      </c>
    </row>
    <row r="1534" spans="1:2" ht="15.75" thickBot="1"/>
    <row r="1535" spans="1:2" ht="15.75" thickBot="1">
      <c r="A1535" s="93" t="s">
        <v>7409</v>
      </c>
      <c r="B1535" s="92" t="s">
        <v>7333</v>
      </c>
    </row>
    <row r="1536" spans="1:2" ht="15.75" thickBot="1">
      <c r="A1536" s="93" t="s">
        <v>7410</v>
      </c>
      <c r="B1536" s="92" t="s">
        <v>7336</v>
      </c>
    </row>
    <row r="1537" spans="1:2" ht="15.75" thickBot="1">
      <c r="A1537" s="93" t="s">
        <v>7411</v>
      </c>
      <c r="B1537" s="92" t="s">
        <v>7337</v>
      </c>
    </row>
    <row r="1538" spans="1:2" ht="15.75" thickBot="1">
      <c r="A1538" s="93" t="s">
        <v>2702</v>
      </c>
      <c r="B1538" s="92" t="s">
        <v>7338</v>
      </c>
    </row>
    <row r="1539" spans="1:2" ht="15.75" thickBot="1">
      <c r="A1539" s="93" t="s">
        <v>7412</v>
      </c>
      <c r="B1539" s="92" t="s">
        <v>7339</v>
      </c>
    </row>
    <row r="1540" spans="1:2" ht="15.75" thickBot="1">
      <c r="A1540" s="93" t="s">
        <v>7413</v>
      </c>
      <c r="B1540" s="92" t="s">
        <v>7341</v>
      </c>
    </row>
    <row r="1541" spans="1:2" ht="15.75" thickBot="1">
      <c r="A1541" s="93" t="s">
        <v>7429</v>
      </c>
      <c r="B1541" s="92" t="s">
        <v>7343</v>
      </c>
    </row>
    <row r="1542" spans="1:2" ht="15.75" thickBot="1">
      <c r="A1542" s="93" t="s">
        <v>7413</v>
      </c>
      <c r="B1542" s="92" t="s">
        <v>7347</v>
      </c>
    </row>
    <row r="1543" spans="1:2" ht="15.75" thickBot="1">
      <c r="A1543" s="93" t="s">
        <v>7414</v>
      </c>
      <c r="B1543" s="92" t="s">
        <v>7348</v>
      </c>
    </row>
    <row r="1544" spans="1:2" ht="15.75" thickBot="1">
      <c r="A1544" s="93" t="s">
        <v>7415</v>
      </c>
      <c r="B1544" s="92" t="s">
        <v>7350</v>
      </c>
    </row>
    <row r="1545" spans="1:2" ht="15.75" thickBot="1">
      <c r="A1545" s="93" t="s">
        <v>7416</v>
      </c>
      <c r="B1545" s="92" t="s">
        <v>7356</v>
      </c>
    </row>
    <row r="1546" spans="1:2" ht="15.75" thickBot="1">
      <c r="A1546" s="93" t="s">
        <v>7417</v>
      </c>
      <c r="B1546" s="92" t="s">
        <v>7358</v>
      </c>
    </row>
    <row r="1547" spans="1:2" ht="15.75" thickBot="1">
      <c r="A1547" s="93" t="s">
        <v>7418</v>
      </c>
      <c r="B1547" s="92" t="s">
        <v>7360</v>
      </c>
    </row>
    <row r="1548" spans="1:2" ht="15.75" thickBot="1">
      <c r="A1548" s="93" t="s">
        <v>7419</v>
      </c>
      <c r="B1548" s="92" t="s">
        <v>7361</v>
      </c>
    </row>
    <row r="1549" spans="1:2" ht="15.75" thickBot="1">
      <c r="A1549" s="93" t="s">
        <v>7420</v>
      </c>
      <c r="B1549" s="92" t="s">
        <v>7363</v>
      </c>
    </row>
    <row r="1550" spans="1:2" ht="15.75" thickBot="1">
      <c r="A1550" s="93" t="s">
        <v>7421</v>
      </c>
      <c r="B1550" s="92" t="s">
        <v>7375</v>
      </c>
    </row>
    <row r="1551" spans="1:2" ht="15.75" thickBot="1">
      <c r="A1551" s="93" t="s">
        <v>7430</v>
      </c>
      <c r="B1551" s="92" t="s">
        <v>7376</v>
      </c>
    </row>
    <row r="1552" spans="1:2" ht="15.75" thickBot="1">
      <c r="A1552" s="93" t="s">
        <v>7422</v>
      </c>
      <c r="B1552" s="92" t="s">
        <v>7378</v>
      </c>
    </row>
    <row r="1553" spans="1:2" ht="15.75" thickBot="1">
      <c r="A1553" s="93" t="s">
        <v>7423</v>
      </c>
      <c r="B1553" s="92" t="s">
        <v>7388</v>
      </c>
    </row>
    <row r="1554" spans="1:2" ht="15.75" thickBot="1">
      <c r="A1554" s="93" t="s">
        <v>7424</v>
      </c>
      <c r="B1554" s="92" t="s">
        <v>7393</v>
      </c>
    </row>
    <row r="1555" spans="1:2" ht="15.75" thickBot="1">
      <c r="A1555" s="93" t="s">
        <v>7425</v>
      </c>
      <c r="B1555" s="92" t="s">
        <v>7396</v>
      </c>
    </row>
    <row r="1556" spans="1:2" ht="15.75" thickBot="1">
      <c r="A1556" s="93" t="s">
        <v>7426</v>
      </c>
      <c r="B1556" s="92" t="s">
        <v>7398</v>
      </c>
    </row>
    <row r="1557" spans="1:2" ht="15.75" thickBot="1">
      <c r="A1557" s="93" t="s">
        <v>7427</v>
      </c>
      <c r="B1557" s="92" t="s">
        <v>7403</v>
      </c>
    </row>
    <row r="1558" spans="1:2" ht="15.75" thickBot="1">
      <c r="A1558" s="93" t="s">
        <v>7428</v>
      </c>
      <c r="B1558" s="92" t="s">
        <v>7405</v>
      </c>
    </row>
    <row r="1559" spans="1:2" ht="15.75" thickBot="1">
      <c r="A1559" s="25" t="s">
        <v>6740</v>
      </c>
      <c r="B1559" s="92" t="s">
        <v>7366</v>
      </c>
    </row>
    <row r="1560" spans="1:2" ht="15.75" thickBot="1">
      <c r="A1560" s="25" t="s">
        <v>6787</v>
      </c>
      <c r="B1560" s="92" t="s">
        <v>7331</v>
      </c>
    </row>
    <row r="1561" spans="1:2" ht="15.75" thickBot="1">
      <c r="A1561" s="25" t="s">
        <v>6429</v>
      </c>
      <c r="B1561" s="92" t="s">
        <v>7332</v>
      </c>
    </row>
    <row r="1562" spans="1:2" ht="15.75" thickBot="1">
      <c r="A1562" s="25" t="s">
        <v>4604</v>
      </c>
      <c r="B1562" s="92" t="s">
        <v>7334</v>
      </c>
    </row>
    <row r="1563" spans="1:2" ht="15.75" thickBot="1">
      <c r="A1563" s="25" t="s">
        <v>4661</v>
      </c>
      <c r="B1563" s="92" t="s">
        <v>7335</v>
      </c>
    </row>
    <row r="1564" spans="1:2" ht="15.75" thickBot="1">
      <c r="A1564" s="25" t="s">
        <v>6176</v>
      </c>
      <c r="B1564" s="92" t="s">
        <v>7340</v>
      </c>
    </row>
    <row r="1565" spans="1:2" ht="15.75" thickBot="1">
      <c r="A1565" s="25" t="s">
        <v>4447</v>
      </c>
      <c r="B1565" s="92" t="s">
        <v>7342</v>
      </c>
    </row>
    <row r="1566" spans="1:2" ht="15.75" thickBot="1">
      <c r="A1566" s="25" t="s">
        <v>6133</v>
      </c>
      <c r="B1566" s="92" t="s">
        <v>7344</v>
      </c>
    </row>
    <row r="1567" spans="1:2" ht="15.75" thickBot="1">
      <c r="A1567" s="25" t="s">
        <v>4555</v>
      </c>
      <c r="B1567" s="92" t="s">
        <v>7345</v>
      </c>
    </row>
    <row r="1568" spans="1:2" ht="15.75" thickBot="1">
      <c r="A1568" s="25" t="s">
        <v>6883</v>
      </c>
      <c r="B1568" s="92" t="s">
        <v>7346</v>
      </c>
    </row>
    <row r="1569" spans="1:2" ht="15.75" thickBot="1">
      <c r="A1569" s="25" t="s">
        <v>5369</v>
      </c>
      <c r="B1569" s="92" t="s">
        <v>7349</v>
      </c>
    </row>
    <row r="1570" spans="1:2" ht="15.75" thickBot="1">
      <c r="A1570" s="25" t="s">
        <v>2470</v>
      </c>
      <c r="B1570" s="92" t="s">
        <v>2471</v>
      </c>
    </row>
    <row r="1571" spans="1:2" ht="15.75" thickBot="1">
      <c r="A1571" s="25" t="s">
        <v>5466</v>
      </c>
      <c r="B1571" s="92" t="s">
        <v>7351</v>
      </c>
    </row>
    <row r="1572" spans="1:2" ht="15.75" thickBot="1">
      <c r="A1572" s="25" t="s">
        <v>6930</v>
      </c>
      <c r="B1572" s="92" t="s">
        <v>7352</v>
      </c>
    </row>
    <row r="1573" spans="1:2" ht="15.75" thickBot="1">
      <c r="A1573" s="25" t="s">
        <v>6237</v>
      </c>
      <c r="B1573" s="92" t="s">
        <v>7353</v>
      </c>
    </row>
    <row r="1574" spans="1:2" ht="15.75" thickBot="1">
      <c r="A1574" s="25" t="s">
        <v>6584</v>
      </c>
      <c r="B1574" s="92" t="s">
        <v>7354</v>
      </c>
    </row>
    <row r="1575" spans="1:2" ht="15.75" thickBot="1">
      <c r="A1575" s="25" t="s">
        <v>6561</v>
      </c>
      <c r="B1575" s="92" t="s">
        <v>7355</v>
      </c>
    </row>
    <row r="1576" spans="1:2" ht="15.75" thickBot="1">
      <c r="A1576" s="25" t="s">
        <v>5971</v>
      </c>
      <c r="B1576" s="92" t="s">
        <v>7357</v>
      </c>
    </row>
    <row r="1577" spans="1:2" ht="15.75" thickBot="1">
      <c r="A1577" s="25" t="s">
        <v>4598</v>
      </c>
      <c r="B1577" s="92" t="s">
        <v>7359</v>
      </c>
    </row>
    <row r="1578" spans="1:2" ht="15.75" thickBot="1">
      <c r="A1578" s="25" t="s">
        <v>4596</v>
      </c>
      <c r="B1578" s="92" t="s">
        <v>7362</v>
      </c>
    </row>
    <row r="1579" spans="1:2" ht="15.75" thickBot="1">
      <c r="A1579" s="25" t="s">
        <v>5012</v>
      </c>
      <c r="B1579" s="92" t="s">
        <v>7364</v>
      </c>
    </row>
    <row r="1580" spans="1:2" ht="15.75" thickBot="1">
      <c r="A1580" s="25" t="s">
        <v>6818</v>
      </c>
      <c r="B1580" s="92" t="s">
        <v>7365</v>
      </c>
    </row>
    <row r="1581" spans="1:2" ht="15.75" thickBot="1">
      <c r="A1581" s="25" t="s">
        <v>4212</v>
      </c>
      <c r="B1581" s="92" t="s">
        <v>4019</v>
      </c>
    </row>
    <row r="1582" spans="1:2" ht="15.75" thickBot="1">
      <c r="A1582" s="25" t="s">
        <v>5696</v>
      </c>
      <c r="B1582" s="92" t="s">
        <v>7367</v>
      </c>
    </row>
    <row r="1583" spans="1:2" ht="15.75" thickBot="1">
      <c r="A1583" s="25" t="s">
        <v>7036</v>
      </c>
      <c r="B1583" s="92" t="s">
        <v>7368</v>
      </c>
    </row>
    <row r="1584" spans="1:2" ht="15.75" thickBot="1">
      <c r="A1584" s="25" t="s">
        <v>5178</v>
      </c>
      <c r="B1584" s="92" t="s">
        <v>7370</v>
      </c>
    </row>
    <row r="1585" spans="1:2" ht="15.75" thickBot="1">
      <c r="A1585" s="25" t="s">
        <v>6612</v>
      </c>
      <c r="B1585" s="92" t="s">
        <v>7371</v>
      </c>
    </row>
    <row r="1586" spans="1:2" ht="15.75" thickBot="1">
      <c r="A1586" s="25" t="s">
        <v>4455</v>
      </c>
      <c r="B1586" s="92" t="s">
        <v>7372</v>
      </c>
    </row>
    <row r="1587" spans="1:2" ht="15.75" thickBot="1">
      <c r="A1587" s="25" t="s">
        <v>5876</v>
      </c>
      <c r="B1587" s="92" t="s">
        <v>7373</v>
      </c>
    </row>
    <row r="1588" spans="1:2" ht="15.75" thickBot="1">
      <c r="A1588" s="25" t="s">
        <v>5314</v>
      </c>
      <c r="B1588" s="92" t="s">
        <v>7374</v>
      </c>
    </row>
    <row r="1589" spans="1:2" ht="15.75" thickBot="1">
      <c r="A1589" s="25" t="s">
        <v>2537</v>
      </c>
      <c r="B1589" s="92" t="s">
        <v>2538</v>
      </c>
    </row>
    <row r="1590" spans="1:2" ht="15.75" thickBot="1">
      <c r="A1590" s="25" t="s">
        <v>5687</v>
      </c>
      <c r="B1590" s="92" t="s">
        <v>7377</v>
      </c>
    </row>
    <row r="1591" spans="1:2" ht="15.75" thickBot="1">
      <c r="A1591" s="25" t="s">
        <v>6184</v>
      </c>
      <c r="B1591" s="92" t="s">
        <v>7379</v>
      </c>
    </row>
    <row r="1592" spans="1:2" ht="15.75" thickBot="1">
      <c r="A1592" s="25" t="s">
        <v>6604</v>
      </c>
      <c r="B1592" s="92" t="s">
        <v>7380</v>
      </c>
    </row>
    <row r="1593" spans="1:2" ht="15.75" thickBot="1">
      <c r="A1593" s="25" t="s">
        <v>6912</v>
      </c>
      <c r="B1593" s="92" t="s">
        <v>7381</v>
      </c>
    </row>
    <row r="1594" spans="1:2" ht="15.75" thickBot="1">
      <c r="A1594" s="25" t="s">
        <v>5070</v>
      </c>
      <c r="B1594" s="92" t="s">
        <v>7382</v>
      </c>
    </row>
    <row r="1595" spans="1:2" ht="15.75" thickBot="1">
      <c r="A1595" s="25" t="s">
        <v>6606</v>
      </c>
      <c r="B1595" s="92" t="s">
        <v>7383</v>
      </c>
    </row>
    <row r="1596" spans="1:2" ht="15.75" thickBot="1">
      <c r="A1596" s="25" t="s">
        <v>5596</v>
      </c>
      <c r="B1596" s="92" t="s">
        <v>7384</v>
      </c>
    </row>
    <row r="1597" spans="1:2" ht="15.75" thickBot="1">
      <c r="A1597" s="25" t="s">
        <v>5923</v>
      </c>
      <c r="B1597" s="92" t="s">
        <v>7385</v>
      </c>
    </row>
    <row r="1598" spans="1:2" ht="15.75" thickBot="1">
      <c r="A1598" s="25" t="s">
        <v>6032</v>
      </c>
      <c r="B1598" s="92" t="s">
        <v>7386</v>
      </c>
    </row>
    <row r="1599" spans="1:2" ht="15.75" thickBot="1">
      <c r="A1599" s="25" t="s">
        <v>5458</v>
      </c>
      <c r="B1599" s="92" t="s">
        <v>7387</v>
      </c>
    </row>
    <row r="1600" spans="1:2" ht="15.75" thickBot="1">
      <c r="A1600" s="25" t="s">
        <v>6575</v>
      </c>
      <c r="B1600" s="92" t="s">
        <v>7389</v>
      </c>
    </row>
    <row r="1601" spans="1:6" ht="15.75" thickBot="1">
      <c r="A1601" s="25" t="s">
        <v>5345</v>
      </c>
      <c r="B1601" s="92" t="s">
        <v>7390</v>
      </c>
    </row>
    <row r="1602" spans="1:6" ht="15.75" thickBot="1">
      <c r="A1602" s="25" t="s">
        <v>6458</v>
      </c>
      <c r="B1602" s="92" t="s">
        <v>7391</v>
      </c>
    </row>
    <row r="1603" spans="1:6" ht="15.75" thickBot="1">
      <c r="A1603" s="25" t="s">
        <v>6581</v>
      </c>
      <c r="B1603" s="92" t="s">
        <v>7392</v>
      </c>
    </row>
    <row r="1604" spans="1:6" ht="15.75" thickBot="1">
      <c r="A1604" s="25" t="s">
        <v>5712</v>
      </c>
      <c r="B1604" s="92" t="s">
        <v>7395</v>
      </c>
    </row>
    <row r="1605" spans="1:6" ht="15.75" thickBot="1">
      <c r="A1605" s="25" t="s">
        <v>6654</v>
      </c>
      <c r="B1605" s="92" t="s">
        <v>7397</v>
      </c>
    </row>
    <row r="1606" spans="1:6" ht="15.75" thickBot="1">
      <c r="A1606" s="25" t="s">
        <v>2519</v>
      </c>
      <c r="B1606" s="92" t="s">
        <v>2520</v>
      </c>
    </row>
    <row r="1607" spans="1:6" ht="15.75" thickBot="1">
      <c r="A1607" s="25" t="s">
        <v>7018</v>
      </c>
      <c r="B1607" s="92" t="s">
        <v>7399</v>
      </c>
    </row>
    <row r="1608" spans="1:6" ht="15.75" thickBot="1">
      <c r="A1608" s="25" t="s">
        <v>4631</v>
      </c>
      <c r="B1608" s="92" t="s">
        <v>7400</v>
      </c>
    </row>
    <row r="1609" spans="1:6" ht="15.75" thickBot="1">
      <c r="A1609" s="25" t="s">
        <v>5105</v>
      </c>
      <c r="B1609" s="92" t="s">
        <v>7401</v>
      </c>
    </row>
    <row r="1610" spans="1:6" ht="15.75" thickBot="1">
      <c r="A1610" s="25" t="s">
        <v>6148</v>
      </c>
      <c r="B1610" s="92" t="s">
        <v>7402</v>
      </c>
    </row>
    <row r="1611" spans="1:6" ht="15.75" thickBot="1">
      <c r="A1611" s="25" t="s">
        <v>4941</v>
      </c>
      <c r="B1611" s="92" t="s">
        <v>7404</v>
      </c>
    </row>
    <row r="1612" spans="1:6" ht="15.75" thickBot="1">
      <c r="A1612" s="25" t="s">
        <v>4487</v>
      </c>
      <c r="B1612" s="92" t="s">
        <v>7406</v>
      </c>
    </row>
    <row r="1613" spans="1:6" ht="15.75" thickBot="1">
      <c r="A1613" s="25" t="s">
        <v>5953</v>
      </c>
      <c r="B1613" s="92" t="s">
        <v>7407</v>
      </c>
    </row>
    <row r="1614" spans="1:6">
      <c r="A1614" s="25" t="s">
        <v>4855</v>
      </c>
      <c r="B1614" s="92" t="s">
        <v>7408</v>
      </c>
    </row>
    <row r="1615" spans="1:6">
      <c r="A1615" t="s">
        <v>11075</v>
      </c>
      <c r="B1615" t="s">
        <v>7447</v>
      </c>
      <c r="C1615" t="s">
        <v>7474</v>
      </c>
      <c r="F1615" t="str">
        <f>RIGHT(C1615,LEN(C1615)-(SEARCH("@",C1615)))</f>
        <v>castgroup.com.br</v>
      </c>
    </row>
    <row r="1616" spans="1:6">
      <c r="A1616" t="s">
        <v>11076</v>
      </c>
      <c r="B1616" t="s">
        <v>7459</v>
      </c>
      <c r="C1616" t="s">
        <v>7486</v>
      </c>
      <c r="F1616" t="str">
        <f t="shared" ref="F1616:F1679" si="0">RIGHT(C1616,LEN(C1616)-(SEARCH("@",C1616)))</f>
        <v>bb.com.br</v>
      </c>
    </row>
    <row r="1617" spans="1:6">
      <c r="A1617" t="s">
        <v>11077</v>
      </c>
      <c r="B1617" t="s">
        <v>7445</v>
      </c>
      <c r="C1617" t="s">
        <v>7472</v>
      </c>
      <c r="F1617" t="str">
        <f t="shared" si="0"/>
        <v>qintess.com</v>
      </c>
    </row>
    <row r="1618" spans="1:6">
      <c r="A1618" t="s">
        <v>11078</v>
      </c>
      <c r="B1618" t="s">
        <v>7465</v>
      </c>
      <c r="C1618" t="s">
        <v>7491</v>
      </c>
      <c r="F1618" t="str">
        <f t="shared" si="0"/>
        <v>interno.bb.com.br</v>
      </c>
    </row>
    <row r="1619" spans="1:6">
      <c r="A1619" t="s">
        <v>11079</v>
      </c>
      <c r="B1619" t="s">
        <v>7455</v>
      </c>
      <c r="C1619" t="s">
        <v>7482</v>
      </c>
      <c r="F1619" t="str">
        <f t="shared" si="0"/>
        <v>stefanini.com</v>
      </c>
    </row>
    <row r="1620" spans="1:6">
      <c r="A1620" t="s">
        <v>11080</v>
      </c>
      <c r="B1620" t="s">
        <v>7460</v>
      </c>
      <c r="C1620" t="s">
        <v>7487</v>
      </c>
      <c r="F1620" t="str">
        <f t="shared" si="0"/>
        <v>bb.com.br</v>
      </c>
    </row>
    <row r="1621" spans="1:6">
      <c r="A1621" t="s">
        <v>11081</v>
      </c>
      <c r="B1621" t="s">
        <v>7456</v>
      </c>
      <c r="C1621" t="s">
        <v>7483</v>
      </c>
      <c r="F1621" t="str">
        <f t="shared" si="0"/>
        <v>castgroup.com.br</v>
      </c>
    </row>
    <row r="1622" spans="1:6">
      <c r="A1622" t="s">
        <v>11082</v>
      </c>
      <c r="B1622" t="s">
        <v>7457</v>
      </c>
      <c r="C1622" t="s">
        <v>7484</v>
      </c>
      <c r="F1622" t="str">
        <f t="shared" si="0"/>
        <v>capgemini.com</v>
      </c>
    </row>
    <row r="1623" spans="1:6">
      <c r="A1623" t="s">
        <v>4249</v>
      </c>
      <c r="B1623" t="s">
        <v>4003</v>
      </c>
      <c r="C1623" s="99" t="s">
        <v>4172</v>
      </c>
      <c r="F1623" t="str">
        <f t="shared" si="0"/>
        <v>stefanini.com</v>
      </c>
    </row>
    <row r="1624" spans="1:6">
      <c r="A1624" t="s">
        <v>11083</v>
      </c>
      <c r="B1624" t="s">
        <v>7444</v>
      </c>
      <c r="C1624" t="s">
        <v>7471</v>
      </c>
      <c r="F1624" t="str">
        <f t="shared" si="0"/>
        <v>castgroup.com.br</v>
      </c>
    </row>
    <row r="1625" spans="1:6">
      <c r="A1625" t="s">
        <v>11084</v>
      </c>
      <c r="B1625" t="s">
        <v>7441</v>
      </c>
      <c r="C1625" t="s">
        <v>7468</v>
      </c>
      <c r="F1625" t="str">
        <f t="shared" si="0"/>
        <v>minsait.com</v>
      </c>
    </row>
    <row r="1626" spans="1:6">
      <c r="A1626" t="s">
        <v>11085</v>
      </c>
      <c r="B1626" t="s">
        <v>7442</v>
      </c>
      <c r="C1626" t="s">
        <v>7469</v>
      </c>
      <c r="F1626" t="str">
        <f t="shared" si="0"/>
        <v>castgroup.com.br</v>
      </c>
    </row>
    <row r="1627" spans="1:6">
      <c r="A1627" t="s">
        <v>11086</v>
      </c>
      <c r="B1627" t="s">
        <v>7440</v>
      </c>
      <c r="C1627" t="s">
        <v>7467</v>
      </c>
      <c r="F1627" t="str">
        <f t="shared" si="0"/>
        <v>castgroup.com.br</v>
      </c>
    </row>
    <row r="1628" spans="1:6">
      <c r="A1628" t="s">
        <v>11087</v>
      </c>
      <c r="B1628" t="s">
        <v>7448</v>
      </c>
      <c r="C1628" t="s">
        <v>7475</v>
      </c>
      <c r="F1628" t="str">
        <f t="shared" si="0"/>
        <v>castgroup.com.br</v>
      </c>
    </row>
    <row r="1629" spans="1:6">
      <c r="A1629" t="s">
        <v>11088</v>
      </c>
      <c r="B1629" t="s">
        <v>7450</v>
      </c>
      <c r="C1629" t="s">
        <v>7477</v>
      </c>
      <c r="D1629" t="s">
        <v>11089</v>
      </c>
      <c r="F1629" t="str">
        <f t="shared" si="0"/>
        <v>castgroup.com.br</v>
      </c>
    </row>
    <row r="1630" spans="1:6">
      <c r="A1630" t="s">
        <v>4247</v>
      </c>
      <c r="B1630" t="s">
        <v>3997</v>
      </c>
      <c r="C1630" t="s">
        <v>4164</v>
      </c>
      <c r="F1630" t="str">
        <f t="shared" si="0"/>
        <v>ibm.com</v>
      </c>
    </row>
    <row r="1631" spans="1:6">
      <c r="A1631" t="s">
        <v>5300</v>
      </c>
      <c r="B1631" t="s">
        <v>7464</v>
      </c>
      <c r="C1631" t="s">
        <v>4395</v>
      </c>
      <c r="F1631" t="str">
        <f t="shared" si="0"/>
        <v>BB.COM.BR</v>
      </c>
    </row>
    <row r="1632" spans="1:6">
      <c r="A1632" t="s">
        <v>6934</v>
      </c>
      <c r="B1632" t="s">
        <v>7462</v>
      </c>
      <c r="C1632" t="s">
        <v>7489</v>
      </c>
      <c r="F1632" t="str">
        <f t="shared" si="0"/>
        <v>BB.COM.BR</v>
      </c>
    </row>
    <row r="1633" spans="1:6">
      <c r="A1633" t="s">
        <v>5763</v>
      </c>
      <c r="B1633" t="s">
        <v>7461</v>
      </c>
      <c r="C1633" t="s">
        <v>7488</v>
      </c>
      <c r="F1633" t="str">
        <f t="shared" si="0"/>
        <v>bb.com.br</v>
      </c>
    </row>
    <row r="1634" spans="1:6">
      <c r="A1634" t="s">
        <v>7165</v>
      </c>
      <c r="B1634" t="s">
        <v>7454</v>
      </c>
      <c r="C1634" t="s">
        <v>7481</v>
      </c>
      <c r="F1634" t="str">
        <f t="shared" si="0"/>
        <v>bb.com.br</v>
      </c>
    </row>
    <row r="1635" spans="1:6">
      <c r="A1635" t="s">
        <v>4528</v>
      </c>
      <c r="B1635" t="s">
        <v>7458</v>
      </c>
      <c r="C1635" t="s">
        <v>7485</v>
      </c>
      <c r="F1635" t="str">
        <f t="shared" si="0"/>
        <v>bb.com.br</v>
      </c>
    </row>
    <row r="1636" spans="1:6">
      <c r="A1636" t="s">
        <v>5604</v>
      </c>
      <c r="B1636" t="s">
        <v>7452</v>
      </c>
      <c r="C1636" t="s">
        <v>7479</v>
      </c>
      <c r="F1636" t="str">
        <f t="shared" si="0"/>
        <v>bb.com.br</v>
      </c>
    </row>
    <row r="1637" spans="1:6">
      <c r="A1637" t="s">
        <v>5539</v>
      </c>
      <c r="B1637" t="s">
        <v>7443</v>
      </c>
      <c r="C1637" t="s">
        <v>7470</v>
      </c>
      <c r="F1637" t="str">
        <f t="shared" si="0"/>
        <v>bb.com.br</v>
      </c>
    </row>
    <row r="1638" spans="1:6">
      <c r="A1638" t="s">
        <v>6484</v>
      </c>
      <c r="B1638" t="s">
        <v>7451</v>
      </c>
      <c r="C1638" t="s">
        <v>7478</v>
      </c>
      <c r="F1638" t="str">
        <f t="shared" si="0"/>
        <v>bb.com.br</v>
      </c>
    </row>
    <row r="1639" spans="1:6">
      <c r="A1639" t="s">
        <v>4723</v>
      </c>
      <c r="B1639" t="s">
        <v>7446</v>
      </c>
      <c r="C1639" t="s">
        <v>7473</v>
      </c>
      <c r="F1639" t="str">
        <f t="shared" si="0"/>
        <v>bb.com.br</v>
      </c>
    </row>
    <row r="1640" spans="1:6">
      <c r="A1640" t="s">
        <v>5437</v>
      </c>
      <c r="B1640" t="s">
        <v>7449</v>
      </c>
      <c r="C1640" t="s">
        <v>7476</v>
      </c>
      <c r="F1640" t="str">
        <f t="shared" si="0"/>
        <v>bb.com.br</v>
      </c>
    </row>
    <row r="1641" spans="1:6">
      <c r="A1641" t="s">
        <v>5267</v>
      </c>
      <c r="B1641" t="s">
        <v>7453</v>
      </c>
      <c r="C1641" t="s">
        <v>7480</v>
      </c>
      <c r="F1641" t="str">
        <f t="shared" si="0"/>
        <v>BB.COM.BR</v>
      </c>
    </row>
    <row r="1642" spans="1:6">
      <c r="A1642" t="s">
        <v>5846</v>
      </c>
      <c r="B1642" t="s">
        <v>7463</v>
      </c>
      <c r="C1642" t="s">
        <v>7490</v>
      </c>
      <c r="F1642" t="str">
        <f t="shared" si="0"/>
        <v>bb.com.br</v>
      </c>
    </row>
    <row r="1643" spans="1:6">
      <c r="A1643" t="s">
        <v>6975</v>
      </c>
      <c r="B1643" t="s">
        <v>7466</v>
      </c>
      <c r="C1643" t="s">
        <v>7492</v>
      </c>
      <c r="F1643" t="str">
        <f t="shared" si="0"/>
        <v>bb.com.br</v>
      </c>
    </row>
    <row r="1644" spans="1:6">
      <c r="A1644" t="s">
        <v>11206</v>
      </c>
      <c r="B1644" s="102" t="s">
        <v>11123</v>
      </c>
      <c r="F1644" t="e">
        <f t="shared" si="0"/>
        <v>#VALUE!</v>
      </c>
    </row>
    <row r="1645" spans="1:6">
      <c r="A1645" t="s">
        <v>11199</v>
      </c>
      <c r="B1645" s="102" t="s">
        <v>11107</v>
      </c>
      <c r="F1645" t="e">
        <f t="shared" si="0"/>
        <v>#VALUE!</v>
      </c>
    </row>
    <row r="1646" spans="1:6">
      <c r="A1646" t="s">
        <v>11204</v>
      </c>
      <c r="B1646" s="102" t="s">
        <v>11117</v>
      </c>
      <c r="F1646" t="e">
        <f t="shared" si="0"/>
        <v>#VALUE!</v>
      </c>
    </row>
    <row r="1647" spans="1:6">
      <c r="A1647" t="s">
        <v>11208</v>
      </c>
      <c r="B1647" s="102" t="s">
        <v>11119</v>
      </c>
      <c r="F1647" t="e">
        <f t="shared" si="0"/>
        <v>#VALUE!</v>
      </c>
    </row>
    <row r="1648" spans="1:6">
      <c r="A1648" s="3" t="s">
        <v>4222</v>
      </c>
      <c r="B1648" s="102" t="s">
        <v>3973</v>
      </c>
      <c r="F1648" t="e">
        <f t="shared" si="0"/>
        <v>#VALUE!</v>
      </c>
    </row>
    <row r="1649" spans="1:6">
      <c r="A1649" t="s">
        <v>4242</v>
      </c>
      <c r="B1649" s="102" t="s">
        <v>4011</v>
      </c>
      <c r="F1649" t="e">
        <f t="shared" si="0"/>
        <v>#VALUE!</v>
      </c>
    </row>
    <row r="1650" spans="1:6">
      <c r="A1650" t="s">
        <v>11197</v>
      </c>
      <c r="B1650" s="102" t="s">
        <v>11109</v>
      </c>
      <c r="F1650" t="e">
        <f t="shared" si="0"/>
        <v>#VALUE!</v>
      </c>
    </row>
    <row r="1651" spans="1:6">
      <c r="A1651" t="s">
        <v>4228</v>
      </c>
      <c r="B1651" s="102" t="s">
        <v>3972</v>
      </c>
      <c r="F1651" t="e">
        <f t="shared" si="0"/>
        <v>#VALUE!</v>
      </c>
    </row>
    <row r="1652" spans="1:6">
      <c r="A1652" t="s">
        <v>11196</v>
      </c>
      <c r="B1652" s="102" t="s">
        <v>11098</v>
      </c>
      <c r="F1652" t="e">
        <f t="shared" si="0"/>
        <v>#VALUE!</v>
      </c>
    </row>
    <row r="1653" spans="1:6">
      <c r="A1653" t="s">
        <v>4198</v>
      </c>
      <c r="B1653" s="102" t="s">
        <v>3989</v>
      </c>
      <c r="F1653" t="e">
        <f t="shared" si="0"/>
        <v>#VALUE!</v>
      </c>
    </row>
    <row r="1654" spans="1:6">
      <c r="A1654" t="s">
        <v>11207</v>
      </c>
      <c r="B1654" s="102" t="s">
        <v>11120</v>
      </c>
      <c r="F1654" t="e">
        <f t="shared" si="0"/>
        <v>#VALUE!</v>
      </c>
    </row>
    <row r="1655" spans="1:6">
      <c r="A1655" t="s">
        <v>4227</v>
      </c>
      <c r="B1655" s="102" t="s">
        <v>3995</v>
      </c>
      <c r="F1655" t="e">
        <f t="shared" si="0"/>
        <v>#VALUE!</v>
      </c>
    </row>
    <row r="1656" spans="1:6">
      <c r="A1656" t="s">
        <v>4229</v>
      </c>
      <c r="B1656" s="102" t="s">
        <v>3978</v>
      </c>
      <c r="F1656" t="e">
        <f t="shared" si="0"/>
        <v>#VALUE!</v>
      </c>
    </row>
    <row r="1657" spans="1:6">
      <c r="A1657" t="s">
        <v>11205</v>
      </c>
      <c r="B1657" s="102" t="s">
        <v>11096</v>
      </c>
      <c r="F1657" t="e">
        <f t="shared" si="0"/>
        <v>#VALUE!</v>
      </c>
    </row>
    <row r="1658" spans="1:6">
      <c r="A1658" t="s">
        <v>11201</v>
      </c>
      <c r="B1658" s="102" t="s">
        <v>11110</v>
      </c>
      <c r="F1658" t="e">
        <f t="shared" si="0"/>
        <v>#VALUE!</v>
      </c>
    </row>
    <row r="1659" spans="1:6">
      <c r="A1659" t="s">
        <v>11198</v>
      </c>
      <c r="B1659" s="102" t="s">
        <v>11121</v>
      </c>
      <c r="F1659" t="e">
        <f t="shared" si="0"/>
        <v>#VALUE!</v>
      </c>
    </row>
    <row r="1660" spans="1:6">
      <c r="A1660" t="s">
        <v>11200</v>
      </c>
      <c r="B1660" s="102" t="s">
        <v>11108</v>
      </c>
      <c r="F1660" t="e">
        <f t="shared" si="0"/>
        <v>#VALUE!</v>
      </c>
    </row>
    <row r="1661" spans="1:6">
      <c r="A1661" t="s">
        <v>7009</v>
      </c>
      <c r="B1661" s="102" t="s">
        <v>11113</v>
      </c>
      <c r="F1661" t="e">
        <f t="shared" si="0"/>
        <v>#VALUE!</v>
      </c>
    </row>
    <row r="1662" spans="1:6">
      <c r="A1662" t="s">
        <v>4250</v>
      </c>
      <c r="B1662" s="102" t="s">
        <v>3998</v>
      </c>
      <c r="F1662" t="e">
        <f t="shared" si="0"/>
        <v>#VALUE!</v>
      </c>
    </row>
    <row r="1663" spans="1:6">
      <c r="A1663" t="s">
        <v>4787</v>
      </c>
      <c r="B1663" s="102" t="s">
        <v>11101</v>
      </c>
      <c r="F1663" t="e">
        <f t="shared" si="0"/>
        <v>#VALUE!</v>
      </c>
    </row>
    <row r="1664" spans="1:6">
      <c r="A1664" t="s">
        <v>6839</v>
      </c>
      <c r="B1664" s="102" t="s">
        <v>11095</v>
      </c>
      <c r="F1664" t="e">
        <f t="shared" si="0"/>
        <v>#VALUE!</v>
      </c>
    </row>
    <row r="1665" spans="1:6">
      <c r="A1665" t="s">
        <v>4679</v>
      </c>
      <c r="B1665" s="102" t="s">
        <v>11118</v>
      </c>
      <c r="D1665" t="str">
        <f>_xlfn.XLOOKUP(B1665,'Funcis Ditec'!B$1:B$3625,'Funcis Ditec'!A$1:A$3625)</f>
        <v>F1691216</v>
      </c>
      <c r="F1665" t="e">
        <f t="shared" si="0"/>
        <v>#VALUE!</v>
      </c>
    </row>
    <row r="1666" spans="1:6">
      <c r="A1666" t="s">
        <v>6407</v>
      </c>
      <c r="B1666" s="102" t="s">
        <v>11127</v>
      </c>
      <c r="D1666" t="str">
        <f>_xlfn.XLOOKUP(B1666,'Funcis Ditec'!B$1:B$3625,'Funcis Ditec'!A$1:A$3625)</f>
        <v>F3003699</v>
      </c>
      <c r="F1666" t="e">
        <f t="shared" si="0"/>
        <v>#VALUE!</v>
      </c>
    </row>
    <row r="1667" spans="1:6">
      <c r="A1667" t="s">
        <v>5053</v>
      </c>
      <c r="B1667" s="102" t="s">
        <v>11094</v>
      </c>
      <c r="D1667" t="str">
        <f>_xlfn.XLOOKUP(B1667,'Funcis Ditec'!B$1:B$3625,'Funcis Ditec'!A$1:A$3625)</f>
        <v>F3027229</v>
      </c>
      <c r="F1667" t="e">
        <f t="shared" si="0"/>
        <v>#VALUE!</v>
      </c>
    </row>
    <row r="1668" spans="1:6">
      <c r="A1668" t="s">
        <v>4648</v>
      </c>
      <c r="B1668" s="102" t="s">
        <v>11105</v>
      </c>
      <c r="D1668" t="str">
        <f>_xlfn.XLOOKUP(B1668,'Funcis Ditec'!B$1:B$3625,'Funcis Ditec'!A$1:A$3625)</f>
        <v>F3163324</v>
      </c>
      <c r="F1668" t="e">
        <f t="shared" si="0"/>
        <v>#VALUE!</v>
      </c>
    </row>
    <row r="1669" spans="1:6">
      <c r="A1669" t="s">
        <v>6567</v>
      </c>
      <c r="B1669" s="102" t="s">
        <v>11125</v>
      </c>
      <c r="D1669" t="str">
        <f>_xlfn.XLOOKUP(B1669,'Funcis Ditec'!B$1:B$3625,'Funcis Ditec'!A$1:A$3625)</f>
        <v>F3207210</v>
      </c>
      <c r="F1669" t="e">
        <f t="shared" si="0"/>
        <v>#VALUE!</v>
      </c>
    </row>
    <row r="1670" spans="1:6">
      <c r="A1670" t="s">
        <v>6040</v>
      </c>
      <c r="B1670" s="102" t="s">
        <v>11103</v>
      </c>
      <c r="D1670" t="str">
        <f>_xlfn.XLOOKUP(B1670,'Funcis Ditec'!B$1:B$3625,'Funcis Ditec'!A$1:A$3625)</f>
        <v>F3879768</v>
      </c>
      <c r="F1670" t="e">
        <f t="shared" si="0"/>
        <v>#VALUE!</v>
      </c>
    </row>
    <row r="1671" spans="1:6">
      <c r="A1671" t="s">
        <v>11209</v>
      </c>
      <c r="B1671" s="102" t="s">
        <v>11128</v>
      </c>
      <c r="D1671" t="str">
        <f>_xlfn.XLOOKUP(B1671,'Funcis Ditec'!B$1:B$3625,'Funcis Ditec'!A$1:A$3625)</f>
        <v>F3938097</v>
      </c>
      <c r="F1671" t="e">
        <f t="shared" si="0"/>
        <v>#VALUE!</v>
      </c>
    </row>
    <row r="1672" spans="1:6">
      <c r="A1672" t="s">
        <v>5448</v>
      </c>
      <c r="B1672" s="102" t="s">
        <v>11092</v>
      </c>
      <c r="D1672" t="str">
        <f>_xlfn.XLOOKUP(B1672,'Funcis Ditec'!B$1:B$3625,'Funcis Ditec'!A$1:A$3625)</f>
        <v>F4539206</v>
      </c>
      <c r="F1672" t="e">
        <f t="shared" si="0"/>
        <v>#VALUE!</v>
      </c>
    </row>
    <row r="1673" spans="1:6">
      <c r="A1673" t="s">
        <v>6329</v>
      </c>
      <c r="B1673" s="102" t="s">
        <v>11126</v>
      </c>
      <c r="D1673" t="str">
        <f>_xlfn.XLOOKUP(B1673,'Funcis Ditec'!B$1:B$3625,'Funcis Ditec'!A$1:A$3625)</f>
        <v>F5349739</v>
      </c>
      <c r="F1673" t="e">
        <f t="shared" si="0"/>
        <v>#VALUE!</v>
      </c>
    </row>
    <row r="1674" spans="1:6">
      <c r="A1674" t="s">
        <v>11195</v>
      </c>
      <c r="B1674" s="102" t="s">
        <v>11122</v>
      </c>
      <c r="D1674" t="str">
        <f>_xlfn.XLOOKUP(B1674,'Funcis Ditec'!B$1:B$3625,'Funcis Ditec'!A$1:A$3625)</f>
        <v>F6173012</v>
      </c>
      <c r="F1674" t="e">
        <f t="shared" si="0"/>
        <v>#VALUE!</v>
      </c>
    </row>
    <row r="1675" spans="1:6">
      <c r="A1675" t="s">
        <v>4656</v>
      </c>
      <c r="B1675" s="102" t="s">
        <v>11116</v>
      </c>
      <c r="D1675" t="str">
        <f>_xlfn.XLOOKUP(B1675,'Funcis Ditec'!B$1:B$3625,'Funcis Ditec'!A$1:A$3625)</f>
        <v>F6173366</v>
      </c>
      <c r="F1675" t="e">
        <f t="shared" si="0"/>
        <v>#VALUE!</v>
      </c>
    </row>
    <row r="1676" spans="1:6">
      <c r="A1676" t="s">
        <v>7086</v>
      </c>
      <c r="B1676" s="102" t="s">
        <v>11099</v>
      </c>
      <c r="D1676" t="str">
        <f>_xlfn.XLOOKUP(B1676,'Funcis Ditec'!B$1:B$3625,'Funcis Ditec'!A$1:A$3625)</f>
        <v>F6240246</v>
      </c>
      <c r="F1676" t="e">
        <f t="shared" si="0"/>
        <v>#VALUE!</v>
      </c>
    </row>
    <row r="1677" spans="1:6">
      <c r="A1677" t="s">
        <v>5768</v>
      </c>
      <c r="B1677" s="102" t="s">
        <v>11104</v>
      </c>
      <c r="D1677" t="str">
        <f>_xlfn.XLOOKUP(B1677,'Funcis Ditec'!B$1:B$3625,'Funcis Ditec'!A$1:A$3625)</f>
        <v>F6327919</v>
      </c>
      <c r="F1677" t="e">
        <f t="shared" si="0"/>
        <v>#VALUE!</v>
      </c>
    </row>
    <row r="1678" spans="1:6">
      <c r="A1678" t="s">
        <v>3666</v>
      </c>
      <c r="B1678" s="102" t="s">
        <v>91</v>
      </c>
      <c r="D1678" t="str">
        <f>_xlfn.XLOOKUP(B1678,'Funcis Ditec'!B$1:B$3625,'Funcis Ditec'!A$1:A$3625)</f>
        <v>F6770383</v>
      </c>
      <c r="F1678" t="e">
        <f t="shared" si="0"/>
        <v>#VALUE!</v>
      </c>
    </row>
    <row r="1679" spans="1:6">
      <c r="A1679" t="s">
        <v>11202</v>
      </c>
      <c r="B1679" s="102" t="s">
        <v>11112</v>
      </c>
      <c r="D1679" t="str">
        <f>_xlfn.XLOOKUP(B1679,'Funcis Ditec'!B$1:B$3625,'Funcis Ditec'!A$1:A$3625)</f>
        <v>F6778177</v>
      </c>
      <c r="F1679" t="e">
        <f t="shared" si="0"/>
        <v>#VALUE!</v>
      </c>
    </row>
    <row r="1680" spans="1:6">
      <c r="A1680" t="s">
        <v>6655</v>
      </c>
      <c r="B1680" s="102" t="s">
        <v>11102</v>
      </c>
      <c r="D1680" t="str">
        <f>_xlfn.XLOOKUP(B1680,'Funcis Ditec'!B$1:B$3625,'Funcis Ditec'!A$1:A$3625)</f>
        <v>F7120264</v>
      </c>
      <c r="F1680" t="e">
        <f t="shared" ref="F1680:F1743" si="1">RIGHT(C1680,LEN(C1680)-(SEARCH("@",C1680)))</f>
        <v>#VALUE!</v>
      </c>
    </row>
    <row r="1681" spans="1:6">
      <c r="A1681" t="s">
        <v>5143</v>
      </c>
      <c r="B1681" s="102" t="s">
        <v>11097</v>
      </c>
      <c r="D1681" t="str">
        <f>_xlfn.XLOOKUP(B1681,'Funcis Ditec'!B$1:B$3625,'Funcis Ditec'!A$1:A$3625)</f>
        <v>F7177633</v>
      </c>
      <c r="F1681" t="e">
        <f t="shared" si="1"/>
        <v>#VALUE!</v>
      </c>
    </row>
    <row r="1682" spans="1:6">
      <c r="A1682" t="s">
        <v>4860</v>
      </c>
      <c r="B1682" s="102" t="s">
        <v>11114</v>
      </c>
      <c r="D1682" t="str">
        <f>_xlfn.XLOOKUP(B1682,'Funcis Ditec'!B$1:B$3625,'Funcis Ditec'!A$1:A$3625)</f>
        <v>F8628953</v>
      </c>
      <c r="F1682" t="e">
        <f t="shared" si="1"/>
        <v>#VALUE!</v>
      </c>
    </row>
    <row r="1683" spans="1:6">
      <c r="A1683" t="s">
        <v>6783</v>
      </c>
      <c r="B1683" s="102" t="s">
        <v>11111</v>
      </c>
      <c r="D1683" t="str">
        <f>_xlfn.XLOOKUP(B1683,'Funcis Ditec'!B$1:B$3625,'Funcis Ditec'!A$1:A$3625)</f>
        <v>F9283439</v>
      </c>
      <c r="F1683" t="e">
        <f t="shared" si="1"/>
        <v>#VALUE!</v>
      </c>
    </row>
    <row r="1684" spans="1:6">
      <c r="A1684" t="s">
        <v>6735</v>
      </c>
      <c r="B1684" s="102" t="s">
        <v>11124</v>
      </c>
      <c r="D1684" t="str">
        <f>_xlfn.XLOOKUP(B1684,'Funcis Ditec'!B$1:B$3625,'Funcis Ditec'!A$1:A$3625)</f>
        <v>F9307829</v>
      </c>
      <c r="F1684" t="e">
        <f t="shared" si="1"/>
        <v>#VALUE!</v>
      </c>
    </row>
    <row r="1685" spans="1:6">
      <c r="A1685" t="s">
        <v>5861</v>
      </c>
      <c r="B1685" s="102" t="s">
        <v>11091</v>
      </c>
      <c r="D1685" t="str">
        <f>_xlfn.XLOOKUP(B1685,'Funcis Ditec'!B$1:B$3625,'Funcis Ditec'!A$1:A$3625)</f>
        <v>F9563042</v>
      </c>
      <c r="F1685" t="e">
        <f t="shared" si="1"/>
        <v>#VALUE!</v>
      </c>
    </row>
    <row r="1686" spans="1:6">
      <c r="A1686" t="s">
        <v>11203</v>
      </c>
      <c r="B1686" s="102" t="s">
        <v>11093</v>
      </c>
      <c r="D1686" t="str">
        <f>_xlfn.XLOOKUP(B1686,'Funcis Ditec'!B$1:B$3625,'Funcis Ditec'!A$1:A$3625)</f>
        <v>Z1175630</v>
      </c>
      <c r="F1686" t="e">
        <f t="shared" si="1"/>
        <v>#VALUE!</v>
      </c>
    </row>
    <row r="1687" spans="1:6">
      <c r="B1687" s="102"/>
      <c r="D1687">
        <f>_xlfn.XLOOKUP(B1687,'Funcis Ditec'!B$1:B$3625,'Funcis Ditec'!A$1:A$3625)</f>
        <v>0</v>
      </c>
      <c r="F1687" t="e">
        <f t="shared" si="1"/>
        <v>#VALUE!</v>
      </c>
    </row>
    <row r="1688" spans="1:6">
      <c r="B1688" s="102"/>
      <c r="D1688">
        <f>_xlfn.XLOOKUP(B1688,'Funcis Ditec'!B$1:B$3625,'Funcis Ditec'!A$1:A$3625)</f>
        <v>0</v>
      </c>
      <c r="F1688" t="e">
        <f t="shared" si="1"/>
        <v>#VALUE!</v>
      </c>
    </row>
    <row r="1689" spans="1:6">
      <c r="B1689" s="102"/>
      <c r="D1689">
        <f>_xlfn.XLOOKUP(B1689,'Funcis Ditec'!B$1:B$3625,'Funcis Ditec'!A$1:A$3625)</f>
        <v>0</v>
      </c>
      <c r="F1689" t="e">
        <f t="shared" si="1"/>
        <v>#VALUE!</v>
      </c>
    </row>
    <row r="1690" spans="1:6">
      <c r="A1690">
        <v>0</v>
      </c>
      <c r="D1690">
        <f>_xlfn.XLOOKUP(B1690,'Funcis Ditec'!B$1:B$5000,'Funcis Ditec'!A$1:A$5000)</f>
        <v>0</v>
      </c>
      <c r="F1690" t="e">
        <f t="shared" si="1"/>
        <v>#VALUE!</v>
      </c>
    </row>
    <row r="1691" spans="1:6">
      <c r="A1691" t="s">
        <v>11297</v>
      </c>
      <c r="B1691" t="s">
        <v>11307</v>
      </c>
      <c r="C1691" t="s">
        <v>11392</v>
      </c>
      <c r="D1691" t="str">
        <f>_xlfn.XLOOKUP(B1691,'Funcis Ditec'!B$1:B$5000,'Funcis Ditec'!A$1:A$5000)</f>
        <v>C1218017</v>
      </c>
      <c r="F1691" t="str">
        <f t="shared" si="1"/>
        <v>minsait.com</v>
      </c>
    </row>
    <row r="1692" spans="1:6">
      <c r="A1692" s="3" t="s">
        <v>11277</v>
      </c>
      <c r="B1692" t="s">
        <v>11357</v>
      </c>
      <c r="C1692" t="s">
        <v>11446</v>
      </c>
      <c r="D1692" t="str">
        <f>_xlfn.XLOOKUP(B1692,'Funcis Ditec'!B$1:B$5000,'Funcis Ditec'!A$1:A$5000)</f>
        <v>C1328082</v>
      </c>
      <c r="F1692" t="str">
        <f t="shared" si="1"/>
        <v>castgroup.com.br</v>
      </c>
    </row>
    <row r="1693" spans="1:6">
      <c r="A1693" t="s">
        <v>11456</v>
      </c>
      <c r="B1693" t="s">
        <v>11363</v>
      </c>
      <c r="C1693" t="s">
        <v>11454</v>
      </c>
      <c r="D1693" t="str">
        <f>_xlfn.XLOOKUP(B1693,'Funcis Ditec'!B$1:B$5000,'Funcis Ditec'!A$1:A$5000)</f>
        <v>C1080083</v>
      </c>
      <c r="F1693" t="str">
        <f t="shared" si="1"/>
        <v>coopersystem.com.br</v>
      </c>
    </row>
    <row r="1694" spans="1:6">
      <c r="A1694" t="s">
        <v>11457</v>
      </c>
      <c r="B1694" t="s">
        <v>11360</v>
      </c>
      <c r="C1694" t="s">
        <v>11450</v>
      </c>
      <c r="D1694" t="str">
        <f>_xlfn.XLOOKUP(B1694,'Funcis Ditec'!B$1:B$5000,'Funcis Ditec'!A$1:A$5000)</f>
        <v>F6001589</v>
      </c>
      <c r="F1694" t="str">
        <f t="shared" si="1"/>
        <v>bb.com.br</v>
      </c>
    </row>
    <row r="1695" spans="1:6">
      <c r="A1695" t="s">
        <v>11458</v>
      </c>
      <c r="B1695" t="s">
        <v>11361</v>
      </c>
      <c r="C1695" t="s">
        <v>11451</v>
      </c>
      <c r="D1695" t="str">
        <f>_xlfn.XLOOKUP(B1695,'Funcis Ditec'!B$1:B$5000,'Funcis Ditec'!A$1:A$5000)</f>
        <v>F0406998</v>
      </c>
      <c r="F1695" t="str">
        <f t="shared" si="1"/>
        <v>bb.com.br</v>
      </c>
    </row>
    <row r="1696" spans="1:6">
      <c r="A1696">
        <v>0</v>
      </c>
      <c r="D1696">
        <f>_xlfn.XLOOKUP(B1696,'Funcis Ditec'!B$1:B$5000,'Funcis Ditec'!A$1:A$5000)</f>
        <v>0</v>
      </c>
      <c r="F1696" t="e">
        <f t="shared" si="1"/>
        <v>#VALUE!</v>
      </c>
    </row>
    <row r="1697" spans="1:6">
      <c r="A1697" t="s">
        <v>11459</v>
      </c>
      <c r="B1697" t="s">
        <v>11348</v>
      </c>
      <c r="C1697" t="s">
        <v>11435</v>
      </c>
      <c r="D1697" t="str">
        <f>_xlfn.XLOOKUP(B1697,'Funcis Ditec'!B$1:B$5000,'Funcis Ditec'!A$1:A$5000)</f>
        <v>F6635621</v>
      </c>
      <c r="F1697" t="str">
        <f t="shared" si="1"/>
        <v>bb.com.br</v>
      </c>
    </row>
    <row r="1698" spans="1:6">
      <c r="A1698" t="s">
        <v>11460</v>
      </c>
      <c r="B1698" t="s">
        <v>11329</v>
      </c>
      <c r="C1698" t="s">
        <v>11416</v>
      </c>
      <c r="D1698" t="str">
        <f>_xlfn.XLOOKUP(B1698,'Funcis Ditec'!B$1:B$5000,'Funcis Ditec'!A$1:A$5000)</f>
        <v>F8527606</v>
      </c>
      <c r="F1698" t="str">
        <f t="shared" si="1"/>
        <v>bb.com.br</v>
      </c>
    </row>
    <row r="1699" spans="1:6">
      <c r="A1699" s="3" t="s">
        <v>11461</v>
      </c>
      <c r="B1699" t="s">
        <v>11322</v>
      </c>
      <c r="C1699" t="s">
        <v>11408</v>
      </c>
      <c r="D1699" t="str">
        <f>_xlfn.XLOOKUP(B1699,'Funcis Ditec'!B$1:B$5000,'Funcis Ditec'!A$1:A$5000)</f>
        <v>F6806149</v>
      </c>
      <c r="F1699" t="str">
        <f t="shared" si="1"/>
        <v>bb.com.br</v>
      </c>
    </row>
    <row r="1700" spans="1:6">
      <c r="A1700" t="s">
        <v>11462</v>
      </c>
      <c r="B1700" t="s">
        <v>11324</v>
      </c>
      <c r="C1700" t="s">
        <v>11411</v>
      </c>
      <c r="D1700" t="str">
        <f>_xlfn.XLOOKUP(B1700,'Funcis Ditec'!B$1:B$5000,'Funcis Ditec'!A$1:A$5000)</f>
        <v>C1319141</v>
      </c>
      <c r="F1700" t="str">
        <f t="shared" si="1"/>
        <v>castgroup.com.br</v>
      </c>
    </row>
    <row r="1701" spans="1:6">
      <c r="A1701" t="s">
        <v>11463</v>
      </c>
      <c r="B1701" t="s">
        <v>11350</v>
      </c>
      <c r="C1701" t="s">
        <v>11439</v>
      </c>
      <c r="D1701" t="str">
        <f>_xlfn.XLOOKUP(B1701,'Funcis Ditec'!B$1:B$5000,'Funcis Ditec'!A$1:A$5000)</f>
        <v>C1320837</v>
      </c>
      <c r="F1701" t="str">
        <f t="shared" si="1"/>
        <v>capgemini.com</v>
      </c>
    </row>
    <row r="1702" spans="1:6">
      <c r="A1702" t="s">
        <v>11464</v>
      </c>
      <c r="B1702" t="s">
        <v>11326</v>
      </c>
      <c r="C1702" t="s">
        <v>11413</v>
      </c>
      <c r="D1702" t="str">
        <f>_xlfn.XLOOKUP(B1702,'Funcis Ditec'!B$1:B$5000,'Funcis Ditec'!A$1:A$5000)</f>
        <v>F9329124</v>
      </c>
      <c r="F1702" t="str">
        <f t="shared" si="1"/>
        <v>bb.com.br</v>
      </c>
    </row>
    <row r="1703" spans="1:6">
      <c r="A1703" t="s">
        <v>11465</v>
      </c>
      <c r="B1703" t="s">
        <v>11335</v>
      </c>
      <c r="C1703" t="s">
        <v>11422</v>
      </c>
      <c r="D1703" t="str">
        <f>_xlfn.XLOOKUP(B1703,'Funcis Ditec'!B$1:B$5000,'Funcis Ditec'!A$1:A$5000)</f>
        <v>F6806148</v>
      </c>
      <c r="F1703" t="str">
        <f t="shared" si="1"/>
        <v>bb.com.br</v>
      </c>
    </row>
    <row r="1704" spans="1:6">
      <c r="A1704" t="s">
        <v>11466</v>
      </c>
      <c r="B1704" t="s">
        <v>11344</v>
      </c>
      <c r="C1704" t="s">
        <v>11430</v>
      </c>
      <c r="D1704" t="str">
        <f>_xlfn.XLOOKUP(B1704,'Funcis Ditec'!B$1:B$5000,'Funcis Ditec'!A$1:A$5000)</f>
        <v>F2064776</v>
      </c>
      <c r="F1704" t="str">
        <f t="shared" si="1"/>
        <v>bb.com.br</v>
      </c>
    </row>
    <row r="1705" spans="1:6">
      <c r="A1705" t="s">
        <v>11467</v>
      </c>
      <c r="B1705" t="s">
        <v>11343</v>
      </c>
      <c r="C1705" t="s">
        <v>11429</v>
      </c>
      <c r="D1705" t="str">
        <f>_xlfn.XLOOKUP(B1705,'Funcis Ditec'!B$1:B$5000,'Funcis Ditec'!A$1:A$5000)</f>
        <v>F6066115</v>
      </c>
      <c r="F1705" t="str">
        <f t="shared" si="1"/>
        <v>bb.com.br</v>
      </c>
    </row>
    <row r="1706" spans="1:6">
      <c r="A1706" t="s">
        <v>11468</v>
      </c>
      <c r="B1706" t="s">
        <v>11323</v>
      </c>
      <c r="C1706" t="s">
        <v>11410</v>
      </c>
      <c r="D1706" t="str">
        <f>_xlfn.XLOOKUP(B1706,'Funcis Ditec'!B$1:B$5000,'Funcis Ditec'!A$1:A$5000)</f>
        <v>F3546236</v>
      </c>
      <c r="F1706" t="str">
        <f t="shared" si="1"/>
        <v>bb.com.br</v>
      </c>
    </row>
    <row r="1707" spans="1:6">
      <c r="A1707" t="s">
        <v>11469</v>
      </c>
      <c r="B1707" t="s">
        <v>11327</v>
      </c>
      <c r="C1707" t="s">
        <v>11414</v>
      </c>
      <c r="D1707" t="str">
        <f>_xlfn.XLOOKUP(B1707,'Funcis Ditec'!B$1:B$5000,'Funcis Ditec'!A$1:A$5000)</f>
        <v>F2256117</v>
      </c>
      <c r="F1707" t="str">
        <f t="shared" si="1"/>
        <v>bb.com.br</v>
      </c>
    </row>
    <row r="1708" spans="1:6">
      <c r="A1708" s="3" t="s">
        <v>11470</v>
      </c>
      <c r="B1708" t="s">
        <v>11330</v>
      </c>
      <c r="C1708" t="s">
        <v>11417</v>
      </c>
      <c r="D1708" t="str">
        <f>_xlfn.XLOOKUP(B1708,'Funcis Ditec'!B$1:B$5000,'Funcis Ditec'!A$1:A$5000)</f>
        <v>F1645195</v>
      </c>
      <c r="F1708" t="str">
        <f t="shared" si="1"/>
        <v>bb.com.br</v>
      </c>
    </row>
    <row r="1709" spans="1:6">
      <c r="A1709" t="s">
        <v>11471</v>
      </c>
      <c r="B1709" t="s">
        <v>11325</v>
      </c>
      <c r="C1709" t="s">
        <v>11412</v>
      </c>
      <c r="D1709" t="str">
        <f>_xlfn.XLOOKUP(B1709,'Funcis Ditec'!B$1:B$5000,'Funcis Ditec'!A$1:A$5000)</f>
        <v>F5011278</v>
      </c>
      <c r="F1709" t="str">
        <f t="shared" si="1"/>
        <v>bb.com.br</v>
      </c>
    </row>
    <row r="1710" spans="1:6">
      <c r="A1710" t="s">
        <v>11472</v>
      </c>
      <c r="B1710" t="s">
        <v>11321</v>
      </c>
      <c r="C1710" t="s">
        <v>11407</v>
      </c>
      <c r="D1710" t="str">
        <f>_xlfn.XLOOKUP(B1710,'Funcis Ditec'!B$1:B$5000,'Funcis Ditec'!A$1:A$5000)</f>
        <v>F8367583</v>
      </c>
      <c r="F1710" t="str">
        <f t="shared" si="1"/>
        <v>bb.com.br</v>
      </c>
    </row>
    <row r="1711" spans="1:6">
      <c r="A1711" t="s">
        <v>11473</v>
      </c>
      <c r="B1711" t="s">
        <v>11306</v>
      </c>
      <c r="C1711" t="s">
        <v>11391</v>
      </c>
      <c r="D1711" t="str">
        <f>_xlfn.XLOOKUP(B1711,'Funcis Ditec'!B$1:B$5000,'Funcis Ditec'!A$1:A$5000)</f>
        <v>C1317232</v>
      </c>
      <c r="F1711" t="str">
        <f t="shared" si="1"/>
        <v>stefanini.com</v>
      </c>
    </row>
    <row r="1712" spans="1:6">
      <c r="A1712" t="s">
        <v>11474</v>
      </c>
      <c r="B1712" t="s">
        <v>11316</v>
      </c>
      <c r="C1712" t="s">
        <v>11401</v>
      </c>
      <c r="D1712" t="str">
        <f>_xlfn.XLOOKUP(B1712,'Funcis Ditec'!B$1:B$5000,'Funcis Ditec'!A$1:A$5000)</f>
        <v>F4175639</v>
      </c>
      <c r="F1712" t="str">
        <f t="shared" si="1"/>
        <v>bb.com.br</v>
      </c>
    </row>
    <row r="1713" spans="1:6">
      <c r="A1713" t="s">
        <v>4210</v>
      </c>
      <c r="B1713" t="s">
        <v>4020</v>
      </c>
      <c r="C1713" t="s">
        <v>4188</v>
      </c>
      <c r="D1713" t="str">
        <f>_xlfn.XLOOKUP(B1713,'Funcis Ditec'!B$1:B$5000,'Funcis Ditec'!A$1:A$5000)</f>
        <v>C1328186</v>
      </c>
      <c r="F1713" t="str">
        <f t="shared" si="1"/>
        <v>castgroup.com.br</v>
      </c>
    </row>
    <row r="1714" spans="1:6">
      <c r="A1714" t="s">
        <v>11475</v>
      </c>
      <c r="B1714" t="s">
        <v>11308</v>
      </c>
      <c r="C1714" t="s">
        <v>11393</v>
      </c>
      <c r="D1714" t="str">
        <f>_xlfn.XLOOKUP(B1714,'Funcis Ditec'!B$1:B$5000,'Funcis Ditec'!A$1:A$5000)</f>
        <v>F3800973</v>
      </c>
      <c r="F1714" t="str">
        <f t="shared" si="1"/>
        <v>bb.com.br</v>
      </c>
    </row>
    <row r="1715" spans="1:6">
      <c r="A1715" t="s">
        <v>11464</v>
      </c>
      <c r="B1715" t="s">
        <v>11326</v>
      </c>
      <c r="C1715" t="s">
        <v>11413</v>
      </c>
      <c r="D1715" t="str">
        <f>_xlfn.XLOOKUP(B1715,'Funcis Ditec'!B$1:B$5000,'Funcis Ditec'!A$1:A$5000)</f>
        <v>F9329124</v>
      </c>
      <c r="F1715" t="str">
        <f t="shared" si="1"/>
        <v>bb.com.br</v>
      </c>
    </row>
    <row r="1716" spans="1:6">
      <c r="A1716" t="s">
        <v>11476</v>
      </c>
      <c r="B1716" t="s">
        <v>11356</v>
      </c>
      <c r="C1716" t="s">
        <v>11445</v>
      </c>
      <c r="D1716" t="str">
        <f>_xlfn.XLOOKUP(B1716,'Funcis Ditec'!B$1:B$5000,'Funcis Ditec'!A$1:A$5000)</f>
        <v>F6750882</v>
      </c>
      <c r="F1716" t="str">
        <f t="shared" si="1"/>
        <v>bb.com.br</v>
      </c>
    </row>
    <row r="1717" spans="1:6">
      <c r="A1717" t="s">
        <v>11297</v>
      </c>
      <c r="B1717" t="s">
        <v>11307</v>
      </c>
      <c r="C1717" t="s">
        <v>11392</v>
      </c>
      <c r="D1717" t="str">
        <f>_xlfn.XLOOKUP(B1717,'Funcis Ditec'!B$1:B$5000,'Funcis Ditec'!A$1:A$5000)</f>
        <v>C1218017</v>
      </c>
      <c r="F1717" t="str">
        <f t="shared" si="1"/>
        <v>minsait.com</v>
      </c>
    </row>
    <row r="1718" spans="1:6">
      <c r="A1718" t="s">
        <v>11477</v>
      </c>
      <c r="B1718" t="s">
        <v>11351</v>
      </c>
      <c r="C1718" t="s">
        <v>11440</v>
      </c>
      <c r="D1718" t="str">
        <f>_xlfn.XLOOKUP(B1718,'Funcis Ditec'!B$1:B$5000,'Funcis Ditec'!A$1:A$5000)</f>
        <v>C1328272</v>
      </c>
      <c r="F1718" t="str">
        <f t="shared" si="1"/>
        <v>capgemini.com</v>
      </c>
    </row>
    <row r="1719" spans="1:6">
      <c r="A1719" t="s">
        <v>11297</v>
      </c>
      <c r="B1719" t="s">
        <v>11307</v>
      </c>
      <c r="C1719" t="s">
        <v>11392</v>
      </c>
      <c r="D1719" t="str">
        <f>_xlfn.XLOOKUP(B1719,'Funcis Ditec'!B$1:B$5000,'Funcis Ditec'!A$1:A$5000)</f>
        <v>C1218017</v>
      </c>
      <c r="F1719" t="str">
        <f t="shared" si="1"/>
        <v>minsait.com</v>
      </c>
    </row>
    <row r="1720" spans="1:6">
      <c r="A1720" t="s">
        <v>11478</v>
      </c>
      <c r="B1720" t="s">
        <v>11317</v>
      </c>
      <c r="C1720" t="s">
        <v>11402</v>
      </c>
      <c r="D1720" t="str">
        <f>_xlfn.XLOOKUP(B1720,'Funcis Ditec'!B$1:B$5000,'Funcis Ditec'!A$1:A$5000)</f>
        <v>F0442777</v>
      </c>
      <c r="F1720" t="str">
        <f t="shared" si="1"/>
        <v>bb.com.br</v>
      </c>
    </row>
    <row r="1721" spans="1:6">
      <c r="A1721">
        <v>0</v>
      </c>
      <c r="D1721">
        <f>_xlfn.XLOOKUP(B1721,'Funcis Ditec'!B$1:B$5000,'Funcis Ditec'!A$1:A$5000)</f>
        <v>0</v>
      </c>
      <c r="F1721" t="e">
        <f t="shared" si="1"/>
        <v>#VALUE!</v>
      </c>
    </row>
    <row r="1722" spans="1:6">
      <c r="A1722" t="s">
        <v>11479</v>
      </c>
      <c r="B1722" t="s">
        <v>11312</v>
      </c>
      <c r="C1722" t="s">
        <v>11397</v>
      </c>
      <c r="D1722" t="str">
        <f>_xlfn.XLOOKUP(B1722,'Funcis Ditec'!B$1:B$5000,'Funcis Ditec'!A$1:A$5000)</f>
        <v>C1322963</v>
      </c>
      <c r="F1722" t="str">
        <f t="shared" si="1"/>
        <v>indracompany.com</v>
      </c>
    </row>
    <row r="1723" spans="1:6">
      <c r="A1723" t="s">
        <v>11480</v>
      </c>
      <c r="B1723" t="s">
        <v>11337</v>
      </c>
      <c r="C1723" t="s">
        <v>11424</v>
      </c>
      <c r="D1723" t="str">
        <f>_xlfn.XLOOKUP(B1723,'Funcis Ditec'!B$1:B$5000,'Funcis Ditec'!A$1:A$5000)</f>
        <v>C1318542</v>
      </c>
      <c r="F1723" t="str">
        <f t="shared" si="1"/>
        <v>bbts.com.br</v>
      </c>
    </row>
    <row r="1724" spans="1:6">
      <c r="A1724" t="s">
        <v>11481</v>
      </c>
      <c r="B1724" t="s">
        <v>11362</v>
      </c>
      <c r="C1724" t="s">
        <v>11452</v>
      </c>
      <c r="D1724" t="str">
        <f>_xlfn.XLOOKUP(B1724,'Funcis Ditec'!B$1:B$5000,'Funcis Ditec'!A$1:A$5000)</f>
        <v>C1320788</v>
      </c>
      <c r="F1724" t="str">
        <f t="shared" si="1"/>
        <v>bbts.com.br</v>
      </c>
    </row>
    <row r="1725" spans="1:6">
      <c r="A1725" t="s">
        <v>11482</v>
      </c>
      <c r="B1725" t="s">
        <v>11320</v>
      </c>
      <c r="C1725" t="s">
        <v>11406</v>
      </c>
      <c r="D1725" t="str">
        <f>_xlfn.XLOOKUP(B1725,'Funcis Ditec'!B$1:B$5000,'Funcis Ditec'!A$1:A$5000)</f>
        <v>F0169627</v>
      </c>
      <c r="F1725" t="str">
        <f t="shared" si="1"/>
        <v>bb.com.br</v>
      </c>
    </row>
    <row r="1726" spans="1:6">
      <c r="A1726" t="s">
        <v>11483</v>
      </c>
      <c r="B1726" t="s">
        <v>11333</v>
      </c>
      <c r="C1726" t="s">
        <v>11420</v>
      </c>
      <c r="D1726" t="str">
        <f>_xlfn.XLOOKUP(B1726,'Funcis Ditec'!B$1:B$5000,'Funcis Ditec'!A$1:A$5000)</f>
        <v>C1325358</v>
      </c>
      <c r="F1726" t="str">
        <f t="shared" si="1"/>
        <v>castgroup.com.br</v>
      </c>
    </row>
    <row r="1727" spans="1:6">
      <c r="A1727" t="s">
        <v>11484</v>
      </c>
      <c r="B1727" t="s">
        <v>11313</v>
      </c>
      <c r="C1727" t="s">
        <v>11398</v>
      </c>
      <c r="D1727" t="str">
        <f>_xlfn.XLOOKUP(B1727,'Funcis Ditec'!B$1:B$5000,'Funcis Ditec'!A$1:A$5000)</f>
        <v>C1328477</v>
      </c>
      <c r="F1727" t="str">
        <f t="shared" si="1"/>
        <v>qintess.com</v>
      </c>
    </row>
    <row r="1728" spans="1:6">
      <c r="A1728" t="s">
        <v>11270</v>
      </c>
      <c r="B1728" t="s">
        <v>11311</v>
      </c>
      <c r="C1728" t="s">
        <v>11396</v>
      </c>
      <c r="D1728" t="str">
        <f>_xlfn.XLOOKUP(B1728,'Funcis Ditec'!B$1:B$5000,'Funcis Ditec'!A$1:A$5000)</f>
        <v>C1300121</v>
      </c>
      <c r="F1728" t="str">
        <f t="shared" si="1"/>
        <v>stefanini.com</v>
      </c>
    </row>
    <row r="1729" spans="1:6">
      <c r="A1729" t="s">
        <v>11485</v>
      </c>
      <c r="B1729" t="s">
        <v>11359</v>
      </c>
      <c r="C1729" t="s">
        <v>11449</v>
      </c>
      <c r="D1729" t="str">
        <f>_xlfn.XLOOKUP(B1729,'Funcis Ditec'!B$1:B$5000,'Funcis Ditec'!A$1:A$5000)</f>
        <v>F8859809</v>
      </c>
      <c r="F1729" t="str">
        <f t="shared" si="1"/>
        <v>bb.com.br</v>
      </c>
    </row>
    <row r="1730" spans="1:6">
      <c r="A1730" t="s">
        <v>5493</v>
      </c>
      <c r="B1730" t="s">
        <v>11336</v>
      </c>
      <c r="C1730" t="s">
        <v>11423</v>
      </c>
      <c r="D1730" t="str">
        <f>_xlfn.XLOOKUP(B1730,'Funcis Ditec'!B$1:B$5000,'Funcis Ditec'!A$1:A$5000)</f>
        <v>F9817579</v>
      </c>
      <c r="F1730" t="str">
        <f t="shared" si="1"/>
        <v>bb.com.br</v>
      </c>
    </row>
    <row r="1731" spans="1:6">
      <c r="A1731" t="s">
        <v>6699</v>
      </c>
      <c r="B1731" t="s">
        <v>11342</v>
      </c>
      <c r="C1731" t="s">
        <v>11428</v>
      </c>
      <c r="D1731" t="str">
        <f>_xlfn.XLOOKUP(B1731,'Funcis Ditec'!B$1:B$5000,'Funcis Ditec'!A$1:A$5000)</f>
        <v>F9290724</v>
      </c>
      <c r="F1731" t="str">
        <f t="shared" si="1"/>
        <v>bb.com.br</v>
      </c>
    </row>
    <row r="1732" spans="1:6">
      <c r="A1732" t="s">
        <v>5891</v>
      </c>
      <c r="B1732" t="s">
        <v>11305</v>
      </c>
      <c r="C1732" t="s">
        <v>11390</v>
      </c>
      <c r="D1732" t="str">
        <f>_xlfn.XLOOKUP(B1732,'Funcis Ditec'!B$1:B$5000,'Funcis Ditec'!A$1:A$5000)</f>
        <v>F8783615</v>
      </c>
      <c r="F1732" t="str">
        <f t="shared" si="1"/>
        <v>bb.com.br</v>
      </c>
    </row>
    <row r="1733" spans="1:6">
      <c r="A1733" t="s">
        <v>6090</v>
      </c>
      <c r="B1733" t="s">
        <v>11310</v>
      </c>
      <c r="C1733" t="s">
        <v>11395</v>
      </c>
      <c r="D1733" t="str">
        <f>_xlfn.XLOOKUP(B1733,'Funcis Ditec'!B$1:B$5000,'Funcis Ditec'!A$1:A$5000)</f>
        <v>F8712382</v>
      </c>
      <c r="F1733" t="str">
        <f t="shared" si="1"/>
        <v>bb.com.br</v>
      </c>
    </row>
    <row r="1734" spans="1:6">
      <c r="A1734" t="s">
        <v>4829</v>
      </c>
      <c r="B1734" t="s">
        <v>11318</v>
      </c>
      <c r="C1734" t="s">
        <v>11404</v>
      </c>
      <c r="D1734" t="str">
        <f>_xlfn.XLOOKUP(B1734,'Funcis Ditec'!B$1:B$5000,'Funcis Ditec'!A$1:A$5000)</f>
        <v>F8702489</v>
      </c>
      <c r="F1734" t="str">
        <f t="shared" si="1"/>
        <v>bb.com.br</v>
      </c>
    </row>
    <row r="1735" spans="1:6">
      <c r="A1735" s="3" t="s">
        <v>4978</v>
      </c>
      <c r="B1735" t="s">
        <v>11340</v>
      </c>
      <c r="C1735" t="s">
        <v>11426</v>
      </c>
      <c r="D1735" t="str">
        <f>_xlfn.XLOOKUP(B1735,'Funcis Ditec'!B$1:B$5000,'Funcis Ditec'!A$1:A$5000)</f>
        <v>F8528506</v>
      </c>
      <c r="F1735" t="str">
        <f t="shared" si="1"/>
        <v>bb.com.br</v>
      </c>
    </row>
    <row r="1736" spans="1:6">
      <c r="A1736" t="s">
        <v>4236</v>
      </c>
      <c r="B1736" t="s">
        <v>4008</v>
      </c>
      <c r="C1736" t="s">
        <v>4176</v>
      </c>
      <c r="D1736" t="str">
        <f>_xlfn.XLOOKUP(B1736,'Funcis Ditec'!B$1:B$5000,'Funcis Ditec'!A$1:A$5000)</f>
        <v>F7737419</v>
      </c>
      <c r="F1736" t="str">
        <f t="shared" si="1"/>
        <v>bb.com.br</v>
      </c>
    </row>
    <row r="1737" spans="1:6">
      <c r="A1737" t="s">
        <v>2488</v>
      </c>
      <c r="B1737" t="s">
        <v>2489</v>
      </c>
      <c r="C1737" t="s">
        <v>2491</v>
      </c>
      <c r="D1737" t="str">
        <f>_xlfn.XLOOKUP(B1737,'Funcis Ditec'!B$1:B$5000,'Funcis Ditec'!A$1:A$5000)</f>
        <v>F6771174</v>
      </c>
      <c r="F1737" t="str">
        <f t="shared" si="1"/>
        <v>bb.com.br</v>
      </c>
    </row>
    <row r="1738" spans="1:6">
      <c r="A1738" t="s">
        <v>5768</v>
      </c>
      <c r="B1738" t="s">
        <v>11104</v>
      </c>
      <c r="C1738" t="s">
        <v>11170</v>
      </c>
      <c r="D1738" t="str">
        <f>_xlfn.XLOOKUP(B1738,'Funcis Ditec'!B$1:B$5000,'Funcis Ditec'!A$1:A$5000)</f>
        <v>F6327919</v>
      </c>
      <c r="F1738" t="str">
        <f t="shared" si="1"/>
        <v>BB.COM.BR</v>
      </c>
    </row>
    <row r="1739" spans="1:6">
      <c r="A1739" t="s">
        <v>6190</v>
      </c>
      <c r="B1739" t="s">
        <v>11304</v>
      </c>
      <c r="C1739" t="s">
        <v>11389</v>
      </c>
      <c r="D1739" t="str">
        <f>_xlfn.XLOOKUP(B1739,'Funcis Ditec'!B$1:B$5000,'Funcis Ditec'!A$1:A$5000)</f>
        <v>F6326848</v>
      </c>
      <c r="F1739" t="str">
        <f t="shared" si="1"/>
        <v>bb.com.br</v>
      </c>
    </row>
    <row r="1740" spans="1:6">
      <c r="A1740" t="s">
        <v>5054</v>
      </c>
      <c r="B1740" t="s">
        <v>11346</v>
      </c>
      <c r="C1740" t="s">
        <v>11432</v>
      </c>
      <c r="D1740" t="str">
        <f>_xlfn.XLOOKUP(B1740,'Funcis Ditec'!B$1:B$5000,'Funcis Ditec'!A$1:A$5000)</f>
        <v>F6323615</v>
      </c>
      <c r="F1740" t="str">
        <f t="shared" si="1"/>
        <v>bb.com.br</v>
      </c>
    </row>
    <row r="1741" spans="1:6">
      <c r="A1741" t="s">
        <v>5672</v>
      </c>
      <c r="B1741" t="s">
        <v>11309</v>
      </c>
      <c r="C1741" t="s">
        <v>11394</v>
      </c>
      <c r="D1741" t="str">
        <f>_xlfn.XLOOKUP(B1741,'Funcis Ditec'!B$1:B$5000,'Funcis Ditec'!A$1:A$5000)</f>
        <v>F6210287</v>
      </c>
      <c r="F1741" t="str">
        <f t="shared" si="1"/>
        <v>bb.com.br</v>
      </c>
    </row>
    <row r="1742" spans="1:6">
      <c r="A1742" t="s">
        <v>5720</v>
      </c>
      <c r="B1742" t="s">
        <v>11355</v>
      </c>
      <c r="C1742" t="s">
        <v>11444</v>
      </c>
      <c r="D1742" t="str">
        <f>_xlfn.XLOOKUP(B1742,'Funcis Ditec'!B$1:B$5000,'Funcis Ditec'!A$1:A$5000)</f>
        <v>F6172497</v>
      </c>
      <c r="F1742" t="str">
        <f t="shared" si="1"/>
        <v>bb.com.br</v>
      </c>
    </row>
    <row r="1743" spans="1:6">
      <c r="A1743" t="s">
        <v>4554</v>
      </c>
      <c r="B1743" t="s">
        <v>11331</v>
      </c>
      <c r="C1743" t="s">
        <v>11418</v>
      </c>
      <c r="D1743" t="str">
        <f>_xlfn.XLOOKUP(B1743,'Funcis Ditec'!B$1:B$5000,'Funcis Ditec'!A$1:A$5000)</f>
        <v>F5028449</v>
      </c>
      <c r="F1743" t="str">
        <f t="shared" si="1"/>
        <v>bb.com.br</v>
      </c>
    </row>
    <row r="1744" spans="1:6">
      <c r="A1744" t="s">
        <v>5285</v>
      </c>
      <c r="B1744" t="s">
        <v>11341</v>
      </c>
      <c r="C1744" t="s">
        <v>11427</v>
      </c>
      <c r="D1744" t="str">
        <f>_xlfn.XLOOKUP(B1744,'Funcis Ditec'!B$1:B$5000,'Funcis Ditec'!A$1:A$5000)</f>
        <v>F4721709</v>
      </c>
      <c r="F1744" t="str">
        <f t="shared" ref="F1744:F1807" si="2">RIGHT(C1744,LEN(C1744)-(SEARCH("@",C1744)))</f>
        <v>bb.com.br</v>
      </c>
    </row>
    <row r="1745" spans="1:6">
      <c r="A1745" t="s">
        <v>6040</v>
      </c>
      <c r="B1745" t="s">
        <v>11103</v>
      </c>
      <c r="C1745" t="s">
        <v>11168</v>
      </c>
      <c r="D1745" t="str">
        <f>_xlfn.XLOOKUP(B1745,'Funcis Ditec'!B$1:B$5000,'Funcis Ditec'!A$1:A$5000)</f>
        <v>F3879768</v>
      </c>
      <c r="F1745" t="str">
        <f t="shared" si="2"/>
        <v>bb.com.br</v>
      </c>
    </row>
    <row r="1746" spans="1:6">
      <c r="A1746" t="s">
        <v>7102</v>
      </c>
      <c r="B1746" t="s">
        <v>11328</v>
      </c>
      <c r="C1746" t="s">
        <v>11415</v>
      </c>
      <c r="D1746" t="str">
        <f>_xlfn.XLOOKUP(B1746,'Funcis Ditec'!B$1:B$5000,'Funcis Ditec'!A$1:A$5000)</f>
        <v>F3214434</v>
      </c>
      <c r="F1746" t="str">
        <f t="shared" si="2"/>
        <v>BB.COM.BR</v>
      </c>
    </row>
    <row r="1747" spans="1:6">
      <c r="A1747" t="s">
        <v>6522</v>
      </c>
      <c r="B1747" t="s">
        <v>11314</v>
      </c>
      <c r="C1747" t="s">
        <v>11399</v>
      </c>
      <c r="D1747" t="str">
        <f>_xlfn.XLOOKUP(B1747,'Funcis Ditec'!B$1:B$5000,'Funcis Ditec'!A$1:A$5000)</f>
        <v>F3207656</v>
      </c>
      <c r="F1747" t="str">
        <f t="shared" si="2"/>
        <v>bb.com.br</v>
      </c>
    </row>
    <row r="1748" spans="1:6">
      <c r="A1748" t="s">
        <v>5194</v>
      </c>
      <c r="B1748" t="s">
        <v>11334</v>
      </c>
      <c r="C1748" t="s">
        <v>11421</v>
      </c>
      <c r="D1748" t="str">
        <f>_xlfn.XLOOKUP(B1748,'Funcis Ditec'!B$1:B$5000,'Funcis Ditec'!A$1:A$5000)</f>
        <v>F3166139</v>
      </c>
      <c r="F1748" t="str">
        <f t="shared" si="2"/>
        <v>bb.com.br</v>
      </c>
    </row>
    <row r="1749" spans="1:6">
      <c r="A1749" t="s">
        <v>4640</v>
      </c>
      <c r="B1749" t="s">
        <v>11319</v>
      </c>
      <c r="C1749" t="s">
        <v>11405</v>
      </c>
      <c r="D1749" t="str">
        <f>_xlfn.XLOOKUP(B1749,'Funcis Ditec'!B$1:B$5000,'Funcis Ditec'!A$1:A$5000)</f>
        <v>F2837119</v>
      </c>
      <c r="F1749" t="str">
        <f t="shared" si="2"/>
        <v>bb.com.br</v>
      </c>
    </row>
    <row r="1750" spans="1:6">
      <c r="A1750" t="s">
        <v>6885</v>
      </c>
      <c r="B1750" t="s">
        <v>11353</v>
      </c>
      <c r="C1750" t="s">
        <v>11442</v>
      </c>
      <c r="D1750" t="str">
        <f>_xlfn.XLOOKUP(B1750,'Funcis Ditec'!B$1:B$5000,'Funcis Ditec'!A$1:A$5000)</f>
        <v>F2634005</v>
      </c>
      <c r="F1750" t="str">
        <f t="shared" si="2"/>
        <v>bb.com.br</v>
      </c>
    </row>
    <row r="1751" spans="1:6">
      <c r="A1751" t="s">
        <v>7028</v>
      </c>
      <c r="B1751" t="s">
        <v>11352</v>
      </c>
      <c r="C1751" t="s">
        <v>11441</v>
      </c>
      <c r="D1751" t="str">
        <f>_xlfn.XLOOKUP(B1751,'Funcis Ditec'!B$1:B$5000,'Funcis Ditec'!A$1:A$5000)</f>
        <v>F2456736</v>
      </c>
      <c r="F1751" t="str">
        <f t="shared" si="2"/>
        <v>bb.com.br</v>
      </c>
    </row>
    <row r="1752" spans="1:6">
      <c r="A1752" t="s">
        <v>6073</v>
      </c>
      <c r="B1752" t="s">
        <v>11345</v>
      </c>
      <c r="C1752" t="s">
        <v>11431</v>
      </c>
      <c r="D1752" t="str">
        <f>_xlfn.XLOOKUP(B1752,'Funcis Ditec'!B$1:B$5000,'Funcis Ditec'!A$1:A$5000)</f>
        <v>F2454657</v>
      </c>
      <c r="F1752" t="str">
        <f t="shared" si="2"/>
        <v>bb.com.br</v>
      </c>
    </row>
    <row r="1753" spans="1:6">
      <c r="A1753" t="s">
        <v>7109</v>
      </c>
      <c r="B1753" t="s">
        <v>11349</v>
      </c>
      <c r="C1753" t="s">
        <v>11438</v>
      </c>
      <c r="D1753" t="str">
        <f>_xlfn.XLOOKUP(B1753,'Funcis Ditec'!B$1:B$5000,'Funcis Ditec'!A$1:A$5000)</f>
        <v>F2419101</v>
      </c>
      <c r="F1753" t="str">
        <f t="shared" si="2"/>
        <v>bb.com.br</v>
      </c>
    </row>
    <row r="1754" spans="1:6">
      <c r="A1754" t="s">
        <v>458</v>
      </c>
      <c r="B1754" t="s">
        <v>459</v>
      </c>
      <c r="C1754" t="s">
        <v>460</v>
      </c>
      <c r="D1754" t="str">
        <f>_xlfn.XLOOKUP(B1754,'Funcis Ditec'!B$1:B$5000,'Funcis Ditec'!A$1:A$5000)</f>
        <v>F2191149</v>
      </c>
      <c r="F1754" t="str">
        <f t="shared" si="2"/>
        <v>bb.com.br</v>
      </c>
    </row>
    <row r="1755" spans="1:6">
      <c r="A1755" t="s">
        <v>5983</v>
      </c>
      <c r="B1755" t="s">
        <v>11358</v>
      </c>
      <c r="C1755" t="s">
        <v>11448</v>
      </c>
      <c r="D1755" t="str">
        <f>_xlfn.XLOOKUP(B1755,'Funcis Ditec'!B$1:B$5000,'Funcis Ditec'!A$1:A$5000)</f>
        <v>F1882124</v>
      </c>
      <c r="F1755" t="str">
        <f t="shared" si="2"/>
        <v>bb.com.br</v>
      </c>
    </row>
    <row r="1756" spans="1:6">
      <c r="A1756" t="s">
        <v>6140</v>
      </c>
      <c r="B1756" t="s">
        <v>11339</v>
      </c>
      <c r="C1756" t="s">
        <v>11425</v>
      </c>
      <c r="D1756" t="str">
        <f>_xlfn.XLOOKUP(B1756,'Funcis Ditec'!B$1:B$5000,'Funcis Ditec'!A$1:A$5000)</f>
        <v>F1714693</v>
      </c>
      <c r="F1756" t="str">
        <f t="shared" si="2"/>
        <v>BB.COM.BR</v>
      </c>
    </row>
    <row r="1757" spans="1:6">
      <c r="A1757" t="s">
        <v>6594</v>
      </c>
      <c r="B1757" t="s">
        <v>11332</v>
      </c>
      <c r="C1757" t="s">
        <v>11419</v>
      </c>
      <c r="D1757" t="str">
        <f>_xlfn.XLOOKUP(B1757,'Funcis Ditec'!B$1:B$5000,'Funcis Ditec'!A$1:A$5000)</f>
        <v>F0722883</v>
      </c>
      <c r="F1757" t="str">
        <f t="shared" si="2"/>
        <v>BB.COM.BR</v>
      </c>
    </row>
    <row r="1758" spans="1:6">
      <c r="A1758" t="s">
        <v>5029</v>
      </c>
      <c r="B1758" t="s">
        <v>11315</v>
      </c>
      <c r="C1758" t="s">
        <v>11400</v>
      </c>
      <c r="D1758" t="str">
        <f>_xlfn.XLOOKUP(B1758,'Funcis Ditec'!B$1:B$5000,'Funcis Ditec'!A$1:A$5000)</f>
        <v>F0595618</v>
      </c>
      <c r="F1758" t="str">
        <f t="shared" si="2"/>
        <v>bb.com.br</v>
      </c>
    </row>
    <row r="1759" spans="1:6">
      <c r="A1759" t="s">
        <v>5124</v>
      </c>
      <c r="B1759" t="s">
        <v>11347</v>
      </c>
      <c r="C1759" t="s">
        <v>11434</v>
      </c>
      <c r="D1759" t="str">
        <f>_xlfn.XLOOKUP(B1759,'Funcis Ditec'!B$1:B$5000,'Funcis Ditec'!A$1:A$5000)</f>
        <v>F0169111</v>
      </c>
      <c r="F1759" t="str">
        <f t="shared" si="2"/>
        <v>bb.com.br</v>
      </c>
    </row>
    <row r="1760" spans="1:6">
      <c r="A1760" t="s">
        <v>5124</v>
      </c>
      <c r="B1760" t="s">
        <v>11347</v>
      </c>
      <c r="C1760" t="s">
        <v>11434</v>
      </c>
      <c r="D1760" t="str">
        <f>_xlfn.XLOOKUP(B1760,'Funcis Ditec'!B$1:B$5000,'Funcis Ditec'!A$1:A$5000)</f>
        <v>F0169111</v>
      </c>
      <c r="F1760" t="str">
        <f t="shared" si="2"/>
        <v>bb.com.br</v>
      </c>
    </row>
    <row r="1761" spans="1:6">
      <c r="A1761" t="s">
        <v>4242</v>
      </c>
      <c r="B1761" t="s">
        <v>4011</v>
      </c>
      <c r="C1761" t="s">
        <v>4179</v>
      </c>
      <c r="D1761" t="str">
        <f>_xlfn.XLOOKUP(B1761,'Funcis Ditec'!B$1:B$5000,'Funcis Ditec'!A$1:A$5000)</f>
        <v>C1324175</v>
      </c>
      <c r="F1761" t="str">
        <f t="shared" si="2"/>
        <v>capgemini.com</v>
      </c>
    </row>
    <row r="1762" spans="1:6">
      <c r="B1762" s="104"/>
      <c r="F1762" t="e">
        <f t="shared" si="2"/>
        <v>#VALUE!</v>
      </c>
    </row>
    <row r="1763" spans="1:6">
      <c r="A1763" t="s">
        <v>4200</v>
      </c>
      <c r="B1763" s="104" t="s">
        <v>3975</v>
      </c>
      <c r="C1763" t="s">
        <v>4142</v>
      </c>
      <c r="D1763" t="str">
        <f>_xlfn.XLOOKUP(B1763,'Funcis Ditec'!B$1:B$5000,'Funcis Ditec'!A$1:A$5000)</f>
        <v>C1132720</v>
      </c>
      <c r="F1763" t="str">
        <f t="shared" si="2"/>
        <v>coopersystem.com.br</v>
      </c>
    </row>
    <row r="1764" spans="1:6">
      <c r="A1764" t="s">
        <v>11608</v>
      </c>
      <c r="B1764" s="104" t="s">
        <v>11527</v>
      </c>
      <c r="C1764" t="s">
        <v>11584</v>
      </c>
      <c r="D1764" t="str">
        <f>_xlfn.XLOOKUP(B1764,'Funcis Ditec'!B$1:B$5000,'Funcis Ditec'!A$1:A$5000)</f>
        <v>C1245017</v>
      </c>
      <c r="F1764" t="str">
        <f t="shared" si="2"/>
        <v>interno.bb.com.br</v>
      </c>
    </row>
    <row r="1765" spans="1:6">
      <c r="A1765" t="s">
        <v>11244</v>
      </c>
      <c r="B1765" s="104" t="s">
        <v>11538</v>
      </c>
      <c r="C1765" t="s">
        <v>11597</v>
      </c>
      <c r="D1765" t="str">
        <f>_xlfn.XLOOKUP(B1765,'Funcis Ditec'!B$1:B$5000,'Funcis Ditec'!A$1:A$5000)</f>
        <v>C1257326</v>
      </c>
      <c r="F1765" t="str">
        <f t="shared" si="2"/>
        <v>interno.bb.com.br</v>
      </c>
    </row>
    <row r="1766" spans="1:6">
      <c r="A1766" t="s">
        <v>11266</v>
      </c>
      <c r="B1766" s="104" t="s">
        <v>11536</v>
      </c>
      <c r="C1766" t="s">
        <v>11595</v>
      </c>
      <c r="D1766" t="str">
        <f>_xlfn.XLOOKUP(B1766,'Funcis Ditec'!B$1:B$5000,'Funcis Ditec'!A$1:A$5000)</f>
        <v>C1270535</v>
      </c>
      <c r="F1766" t="str">
        <f t="shared" si="2"/>
        <v>interno.bb.com.br</v>
      </c>
    </row>
    <row r="1767" spans="1:6">
      <c r="A1767" t="s">
        <v>11228</v>
      </c>
      <c r="B1767" s="104" t="s">
        <v>11547</v>
      </c>
      <c r="C1767" t="s">
        <v>11606</v>
      </c>
      <c r="D1767" t="str">
        <f>_xlfn.XLOOKUP(B1767,'Funcis Ditec'!B$1:B$5000,'Funcis Ditec'!A$1:A$5000)</f>
        <v>C1298346</v>
      </c>
      <c r="F1767" t="str">
        <f t="shared" si="2"/>
        <v>stefanini.com</v>
      </c>
    </row>
    <row r="1768" spans="1:6">
      <c r="A1768" t="s">
        <v>11268</v>
      </c>
      <c r="B1768" s="104" t="s">
        <v>11542</v>
      </c>
      <c r="C1768" t="s">
        <v>11601</v>
      </c>
      <c r="D1768" t="str">
        <f>_xlfn.XLOOKUP(B1768,'Funcis Ditec'!B$1:B$5000,'Funcis Ditec'!A$1:A$5000)</f>
        <v>C1300405</v>
      </c>
      <c r="F1768" t="str">
        <f t="shared" si="2"/>
        <v>interno.bb.com.br</v>
      </c>
    </row>
    <row r="1769" spans="1:6">
      <c r="A1769" t="s">
        <v>11251</v>
      </c>
      <c r="B1769" s="104" t="s">
        <v>11534</v>
      </c>
      <c r="C1769" t="s">
        <v>11592</v>
      </c>
      <c r="D1769" t="str">
        <f>_xlfn.XLOOKUP(B1769,'Funcis Ditec'!B$1:B$5000,'Funcis Ditec'!A$1:A$5000)</f>
        <v>C1310587</v>
      </c>
      <c r="F1769" t="str">
        <f t="shared" si="2"/>
        <v>stefanini.com</v>
      </c>
    </row>
    <row r="1770" spans="1:6">
      <c r="A1770" t="s">
        <v>11243</v>
      </c>
      <c r="B1770" s="104" t="s">
        <v>11548</v>
      </c>
      <c r="C1770" t="s">
        <v>11607</v>
      </c>
      <c r="D1770" t="str">
        <f>_xlfn.XLOOKUP(B1770,'Funcis Ditec'!B$1:B$5000,'Funcis Ditec'!A$1:A$5000)</f>
        <v>C1311285</v>
      </c>
      <c r="F1770" t="str">
        <f t="shared" si="2"/>
        <v>stefanini.com</v>
      </c>
    </row>
    <row r="1771" spans="1:6">
      <c r="A1771" t="s">
        <v>11214</v>
      </c>
      <c r="B1771" s="104" t="s">
        <v>11541</v>
      </c>
      <c r="C1771" t="s">
        <v>11600</v>
      </c>
      <c r="D1771" t="str">
        <f>_xlfn.XLOOKUP(B1771,'Funcis Ditec'!B$1:B$5000,'Funcis Ditec'!A$1:A$5000)</f>
        <v>C1317376</v>
      </c>
      <c r="F1771" t="str">
        <f t="shared" si="2"/>
        <v>stefanini.com</v>
      </c>
    </row>
    <row r="1772" spans="1:6">
      <c r="A1772" t="s">
        <v>11514</v>
      </c>
      <c r="B1772" s="104" t="s">
        <v>11525</v>
      </c>
      <c r="C1772" t="s">
        <v>11581</v>
      </c>
      <c r="D1772" t="str">
        <f>_xlfn.XLOOKUP(B1772,'Funcis Ditec'!B$1:B$5000,'Funcis Ditec'!A$1:A$5000)</f>
        <v>C1320110</v>
      </c>
      <c r="F1772" t="str">
        <f t="shared" si="2"/>
        <v>stefanini.com</v>
      </c>
    </row>
    <row r="1773" spans="1:6">
      <c r="A1773" t="s">
        <v>11291</v>
      </c>
      <c r="B1773" s="104" t="s">
        <v>11535</v>
      </c>
      <c r="C1773" t="s">
        <v>11593</v>
      </c>
      <c r="D1773" t="str">
        <f>_xlfn.XLOOKUP(B1773,'Funcis Ditec'!B$1:B$5000,'Funcis Ditec'!A$1:A$5000)</f>
        <v>C1324174</v>
      </c>
      <c r="F1773" t="str">
        <f t="shared" si="2"/>
        <v>capgemini.com</v>
      </c>
    </row>
    <row r="1774" spans="1:6">
      <c r="A1774" t="s">
        <v>11519</v>
      </c>
      <c r="B1774" s="104" t="s">
        <v>11540</v>
      </c>
      <c r="C1774" t="s">
        <v>11599</v>
      </c>
      <c r="D1774" t="str">
        <f>_xlfn.XLOOKUP(B1774,'Funcis Ditec'!B$1:B$5000,'Funcis Ditec'!A$1:A$5000)</f>
        <v>C1325123</v>
      </c>
      <c r="F1774" t="str">
        <f t="shared" si="2"/>
        <v>connectis-gs.com.br</v>
      </c>
    </row>
    <row r="1775" spans="1:6">
      <c r="A1775" t="s">
        <v>4996</v>
      </c>
      <c r="B1775" s="104" t="s">
        <v>11546</v>
      </c>
      <c r="C1775" t="s">
        <v>11605</v>
      </c>
      <c r="D1775" t="str">
        <f>_xlfn.XLOOKUP(B1775,'Funcis Ditec'!B$1:B$5000,'Funcis Ditec'!A$1:A$5000)</f>
        <v>F0440536</v>
      </c>
      <c r="F1775" t="str">
        <f t="shared" si="2"/>
        <v>bb.com.br</v>
      </c>
    </row>
    <row r="1776" spans="1:6">
      <c r="A1776" t="s">
        <v>5741</v>
      </c>
      <c r="B1776" s="104" t="s">
        <v>11533</v>
      </c>
      <c r="C1776" t="s">
        <v>11590</v>
      </c>
      <c r="D1776" t="str">
        <f>_xlfn.XLOOKUP(B1776,'Funcis Ditec'!B$1:B$5000,'Funcis Ditec'!A$1:A$5000)</f>
        <v>F1911319</v>
      </c>
      <c r="F1776" t="str">
        <f t="shared" si="2"/>
        <v>bb.com.br</v>
      </c>
    </row>
    <row r="1777" spans="1:6">
      <c r="A1777" s="3" t="s">
        <v>5583</v>
      </c>
      <c r="B1777" s="104" t="s">
        <v>11528</v>
      </c>
      <c r="C1777" t="s">
        <v>11585</v>
      </c>
      <c r="D1777" t="str">
        <f>_xlfn.XLOOKUP(B1777,'Funcis Ditec'!B$1:B$5000,'Funcis Ditec'!A$1:A$5000)</f>
        <v>F2076139</v>
      </c>
      <c r="F1777" t="str">
        <f t="shared" si="2"/>
        <v>bb.com.br</v>
      </c>
    </row>
    <row r="1778" spans="1:6">
      <c r="A1778" t="s">
        <v>7046</v>
      </c>
      <c r="B1778" s="104" t="s">
        <v>11524</v>
      </c>
      <c r="C1778" t="s">
        <v>11580</v>
      </c>
      <c r="D1778" t="str">
        <f>_xlfn.XLOOKUP(B1778,'Funcis Ditec'!B$1:B$5000,'Funcis Ditec'!A$1:A$5000)</f>
        <v>F3188436</v>
      </c>
      <c r="F1778" t="str">
        <f t="shared" si="2"/>
        <v>bb.com.br</v>
      </c>
    </row>
    <row r="1779" spans="1:6">
      <c r="A1779" t="s">
        <v>5429</v>
      </c>
      <c r="B1779" s="104" t="s">
        <v>11545</v>
      </c>
      <c r="C1779" t="s">
        <v>11604</v>
      </c>
      <c r="D1779" t="str">
        <f>_xlfn.XLOOKUP(B1779,'Funcis Ditec'!B$1:B$5000,'Funcis Ditec'!A$1:A$5000)</f>
        <v>F4258798</v>
      </c>
      <c r="F1779" t="str">
        <f t="shared" si="2"/>
        <v>bb.com.br</v>
      </c>
    </row>
    <row r="1780" spans="1:6">
      <c r="A1780" t="s">
        <v>6713</v>
      </c>
      <c r="B1780" s="104" t="s">
        <v>11543</v>
      </c>
      <c r="C1780" t="s">
        <v>11602</v>
      </c>
      <c r="D1780" t="str">
        <f>_xlfn.XLOOKUP(B1780,'Funcis Ditec'!B$1:B$5000,'Funcis Ditec'!A$1:A$5000)</f>
        <v>F4352724</v>
      </c>
      <c r="F1780" t="str">
        <f t="shared" si="2"/>
        <v>bb.com.br</v>
      </c>
    </row>
    <row r="1781" spans="1:6">
      <c r="A1781" t="s">
        <v>5960</v>
      </c>
      <c r="B1781" s="104" t="s">
        <v>11537</v>
      </c>
      <c r="C1781" t="s">
        <v>11596</v>
      </c>
      <c r="D1781" t="str">
        <f>_xlfn.XLOOKUP(B1781,'Funcis Ditec'!B$1:B$5000,'Funcis Ditec'!A$1:A$5000)</f>
        <v>F4502299</v>
      </c>
      <c r="F1781" t="str">
        <f t="shared" si="2"/>
        <v>bb.com.br</v>
      </c>
    </row>
    <row r="1782" spans="1:6">
      <c r="A1782" t="s">
        <v>6569</v>
      </c>
      <c r="B1782" s="104" t="s">
        <v>11529</v>
      </c>
      <c r="C1782" t="s">
        <v>11586</v>
      </c>
      <c r="D1782" t="str">
        <f>_xlfn.XLOOKUP(B1782,'Funcis Ditec'!B$1:B$5000,'Funcis Ditec'!A$1:A$5000)</f>
        <v>F6635186</v>
      </c>
      <c r="F1782" t="str">
        <f t="shared" si="2"/>
        <v>bb.com.br</v>
      </c>
    </row>
    <row r="1783" spans="1:6">
      <c r="A1783" t="s">
        <v>7110</v>
      </c>
      <c r="B1783" s="104" t="s">
        <v>11530</v>
      </c>
      <c r="C1783" t="s">
        <v>11587</v>
      </c>
      <c r="D1783" t="str">
        <f>_xlfn.XLOOKUP(B1783,'Funcis Ditec'!B$1:B$5000,'Funcis Ditec'!A$1:A$5000)</f>
        <v>F6791819</v>
      </c>
      <c r="F1783" t="str">
        <f t="shared" si="2"/>
        <v>bb.com.br</v>
      </c>
    </row>
    <row r="1784" spans="1:6">
      <c r="A1784" t="s">
        <v>5809</v>
      </c>
      <c r="B1784" s="104" t="s">
        <v>11526</v>
      </c>
      <c r="C1784" t="s">
        <v>11583</v>
      </c>
      <c r="D1784" t="str">
        <f>_xlfn.XLOOKUP(B1784,'Funcis Ditec'!B$1:B$5000,'Funcis Ditec'!A$1:A$5000)</f>
        <v>F7212667</v>
      </c>
      <c r="F1784" t="str">
        <f t="shared" si="2"/>
        <v>bb.com.br</v>
      </c>
    </row>
    <row r="1785" spans="1:6">
      <c r="A1785" t="s">
        <v>6714</v>
      </c>
      <c r="B1785" s="104" t="s">
        <v>11531</v>
      </c>
      <c r="C1785" t="s">
        <v>11588</v>
      </c>
      <c r="D1785" t="str">
        <f>_xlfn.XLOOKUP(B1785,'Funcis Ditec'!B$1:B$5000,'Funcis Ditec'!A$1:A$5000)</f>
        <v>F8017818</v>
      </c>
      <c r="F1785" t="str">
        <f t="shared" si="2"/>
        <v>bb.com.br</v>
      </c>
    </row>
    <row r="1786" spans="1:6">
      <c r="A1786" t="s">
        <v>2502</v>
      </c>
      <c r="B1786" s="104" t="s">
        <v>2503</v>
      </c>
      <c r="C1786" t="s">
        <v>2504</v>
      </c>
      <c r="D1786" t="str">
        <f>_xlfn.XLOOKUP(B1786,'Funcis Ditec'!B$1:B$5000,'Funcis Ditec'!A$1:A$5000)</f>
        <v>F8115149</v>
      </c>
      <c r="F1786" t="str">
        <f t="shared" si="2"/>
        <v>bb.com.br</v>
      </c>
    </row>
    <row r="1787" spans="1:6">
      <c r="A1787" t="s">
        <v>6014</v>
      </c>
      <c r="B1787" s="104" t="s">
        <v>11532</v>
      </c>
      <c r="C1787" t="s">
        <v>11589</v>
      </c>
      <c r="D1787" t="str">
        <f>_xlfn.XLOOKUP(B1787,'Funcis Ditec'!B$1:B$5000,'Funcis Ditec'!A$1:A$5000)</f>
        <v>F8327657</v>
      </c>
      <c r="F1787" t="str">
        <f t="shared" si="2"/>
        <v>bb.com.br</v>
      </c>
    </row>
    <row r="1788" spans="1:6">
      <c r="A1788" t="s">
        <v>4962</v>
      </c>
      <c r="B1788" s="104" t="s">
        <v>11544</v>
      </c>
      <c r="C1788" t="s">
        <v>11603</v>
      </c>
      <c r="D1788" t="str">
        <f>_xlfn.XLOOKUP(B1788,'Funcis Ditec'!B$1:B$5000,'Funcis Ditec'!A$1:A$5000)</f>
        <v>F9290525</v>
      </c>
      <c r="F1788" t="str">
        <f t="shared" si="2"/>
        <v>BB.COM.BR</v>
      </c>
    </row>
    <row r="1789" spans="1:6">
      <c r="A1789" t="s">
        <v>5746</v>
      </c>
      <c r="B1789" s="104" t="s">
        <v>11539</v>
      </c>
      <c r="C1789" t="s">
        <v>11598</v>
      </c>
      <c r="D1789" t="str">
        <f>_xlfn.XLOOKUP(B1789,'Funcis Ditec'!B$1:B$5000,'Funcis Ditec'!A$1:A$5000)</f>
        <v>F9343063</v>
      </c>
      <c r="F1789" t="str">
        <f t="shared" si="2"/>
        <v>bb.com.br</v>
      </c>
    </row>
    <row r="1790" spans="1:6">
      <c r="A1790" t="s">
        <v>11292</v>
      </c>
      <c r="B1790" s="105" t="s">
        <v>11622</v>
      </c>
      <c r="C1790" t="s">
        <v>11697</v>
      </c>
      <c r="D1790" t="str">
        <f>_xlfn.XLOOKUP(B1790,'Funcis Ditec'!B$1:B$5000,'Funcis Ditec'!A$1:A$5000)</f>
        <v>C1059121</v>
      </c>
      <c r="F1790" t="str">
        <f t="shared" si="2"/>
        <v>interno.bb.com.br</v>
      </c>
    </row>
    <row r="1791" spans="1:6">
      <c r="A1791" t="s">
        <v>11512</v>
      </c>
      <c r="B1791" s="105" t="s">
        <v>11653</v>
      </c>
      <c r="C1791" t="s">
        <v>11732</v>
      </c>
      <c r="D1791" t="str">
        <f>_xlfn.XLOOKUP(B1791,'Funcis Ditec'!B$1:B$5000,'Funcis Ditec'!A$1:A$5000)</f>
        <v>C1293979</v>
      </c>
      <c r="F1791" t="str">
        <f t="shared" si="2"/>
        <v>stefanini.com</v>
      </c>
    </row>
    <row r="1792" spans="1:6">
      <c r="A1792" t="s">
        <v>11746</v>
      </c>
      <c r="B1792" s="105" t="s">
        <v>11629</v>
      </c>
      <c r="C1792" s="99" t="s">
        <v>11705</v>
      </c>
      <c r="D1792" t="str">
        <f>_xlfn.XLOOKUP(B1792,'Funcis Ditec'!B$1:B$5000,'Funcis Ditec'!A$1:A$5000)</f>
        <v>C1296930</v>
      </c>
      <c r="F1792" t="str">
        <f t="shared" si="2"/>
        <v>qintess.com</v>
      </c>
    </row>
    <row r="1793" spans="1:6">
      <c r="A1793" t="s">
        <v>11287</v>
      </c>
      <c r="B1793" s="105" t="s">
        <v>11663</v>
      </c>
      <c r="C1793" t="s">
        <v>11741</v>
      </c>
      <c r="D1793" t="str">
        <f>_xlfn.XLOOKUP(B1793,'Funcis Ditec'!B$1:B$5000,'Funcis Ditec'!A$1:A$5000)</f>
        <v>C1312133</v>
      </c>
      <c r="F1793" t="str">
        <f t="shared" si="2"/>
        <v>bbts.com.br</v>
      </c>
    </row>
    <row r="1794" spans="1:6">
      <c r="A1794" t="s">
        <v>11744</v>
      </c>
      <c r="B1794" s="105" t="s">
        <v>11645</v>
      </c>
      <c r="C1794" t="s">
        <v>11722</v>
      </c>
      <c r="D1794" t="str">
        <f>_xlfn.XLOOKUP(B1794,'Funcis Ditec'!B$1:B$5000,'Funcis Ditec'!A$1:A$5000)</f>
        <v>C1315689</v>
      </c>
      <c r="F1794" t="str">
        <f t="shared" si="2"/>
        <v>stefanini.com</v>
      </c>
    </row>
    <row r="1795" spans="1:6">
      <c r="A1795" t="s">
        <v>11282</v>
      </c>
      <c r="B1795" s="105" t="s">
        <v>11627</v>
      </c>
      <c r="C1795" t="s">
        <v>11703</v>
      </c>
      <c r="D1795" t="str">
        <f>_xlfn.XLOOKUP(B1795,'Funcis Ditec'!B$1:B$5000,'Funcis Ditec'!A$1:A$5000)</f>
        <v>C1316332</v>
      </c>
      <c r="F1795" t="str">
        <f t="shared" si="2"/>
        <v>latam.stefanini.com</v>
      </c>
    </row>
    <row r="1796" spans="1:6">
      <c r="A1796" t="s">
        <v>11248</v>
      </c>
      <c r="B1796" s="105" t="s">
        <v>11660</v>
      </c>
      <c r="C1796" t="s">
        <v>11738</v>
      </c>
      <c r="D1796" t="str">
        <f>_xlfn.XLOOKUP(B1796,'Funcis Ditec'!B$1:B$5000,'Funcis Ditec'!A$1:A$5000)</f>
        <v>C1316999</v>
      </c>
      <c r="F1796" t="str">
        <f t="shared" si="2"/>
        <v>bbts.com.br</v>
      </c>
    </row>
    <row r="1797" spans="1:6">
      <c r="A1797" t="s">
        <v>11236</v>
      </c>
      <c r="B1797" s="105" t="s">
        <v>11652</v>
      </c>
      <c r="C1797" t="s">
        <v>11731</v>
      </c>
      <c r="D1797" t="str">
        <f>_xlfn.XLOOKUP(B1797,'Funcis Ditec'!B$1:B$5000,'Funcis Ditec'!A$1:A$5000)</f>
        <v>C1317931</v>
      </c>
      <c r="F1797" t="str">
        <f t="shared" si="2"/>
        <v>stefanini.com</v>
      </c>
    </row>
    <row r="1798" spans="1:6">
      <c r="A1798" t="s">
        <v>11506</v>
      </c>
      <c r="B1798" s="105" t="s">
        <v>11659</v>
      </c>
      <c r="C1798" t="s">
        <v>11737</v>
      </c>
      <c r="D1798" t="str">
        <f>_xlfn.XLOOKUP(B1798,'Funcis Ditec'!B$1:B$5000,'Funcis Ditec'!A$1:A$5000)</f>
        <v>C1318069</v>
      </c>
      <c r="F1798" t="str">
        <f t="shared" si="2"/>
        <v>capgemini.com</v>
      </c>
    </row>
    <row r="1799" spans="1:6">
      <c r="A1799" t="s">
        <v>11743</v>
      </c>
      <c r="B1799" s="105" t="s">
        <v>11649</v>
      </c>
      <c r="C1799" t="s">
        <v>11727</v>
      </c>
      <c r="D1799" t="str">
        <f>_xlfn.XLOOKUP(B1799,'Funcis Ditec'!B$1:B$5000,'Funcis Ditec'!A$1:A$5000)</f>
        <v>C1320997</v>
      </c>
      <c r="F1799" t="str">
        <f t="shared" si="2"/>
        <v>stefanini.com</v>
      </c>
    </row>
    <row r="1800" spans="1:6">
      <c r="A1800" t="s">
        <v>11211</v>
      </c>
      <c r="B1800" s="105" t="s">
        <v>11651</v>
      </c>
      <c r="C1800" t="s">
        <v>11729</v>
      </c>
      <c r="D1800" t="str">
        <f>_xlfn.XLOOKUP(B1800,'Funcis Ditec'!B$1:B$5000,'Funcis Ditec'!A$1:A$5000)</f>
        <v>C1321687</v>
      </c>
      <c r="F1800" t="str">
        <f t="shared" si="2"/>
        <v>stefanini.com</v>
      </c>
    </row>
    <row r="1801" spans="1:6">
      <c r="A1801" t="s">
        <v>11255</v>
      </c>
      <c r="B1801" s="105" t="s">
        <v>11619</v>
      </c>
      <c r="C1801" t="s">
        <v>11695</v>
      </c>
      <c r="D1801" t="str">
        <f>_xlfn.XLOOKUP(B1801,'Funcis Ditec'!B$1:B$5000,'Funcis Ditec'!A$1:A$5000)</f>
        <v>C1322809</v>
      </c>
      <c r="F1801" t="str">
        <f t="shared" si="2"/>
        <v>capgemini.com</v>
      </c>
    </row>
    <row r="1802" spans="1:6">
      <c r="A1802" t="s">
        <v>11753</v>
      </c>
      <c r="B1802" s="105" t="s">
        <v>11661</v>
      </c>
      <c r="C1802" t="s">
        <v>11739</v>
      </c>
      <c r="D1802" t="str">
        <f>_xlfn.XLOOKUP(B1802,'Funcis Ditec'!B$1:B$5000,'Funcis Ditec'!A$1:A$5000)</f>
        <v>C1323209</v>
      </c>
      <c r="F1802" t="str">
        <f t="shared" si="2"/>
        <v>stefanini.com</v>
      </c>
    </row>
    <row r="1803" spans="1:6">
      <c r="A1803" t="s">
        <v>11613</v>
      </c>
      <c r="B1803" s="105" t="s">
        <v>11647</v>
      </c>
      <c r="C1803" t="s">
        <v>11724</v>
      </c>
      <c r="D1803" t="str">
        <f>_xlfn.XLOOKUP(B1803,'Funcis Ditec'!B$1:B$5000,'Funcis Ditec'!A$1:A$5000)</f>
        <v>C1324188</v>
      </c>
      <c r="F1803" t="str">
        <f t="shared" si="2"/>
        <v>capgemini.com</v>
      </c>
    </row>
    <row r="1804" spans="1:6">
      <c r="A1804" t="s">
        <v>11294</v>
      </c>
      <c r="B1804" s="105" t="s">
        <v>11655</v>
      </c>
      <c r="C1804" t="s">
        <v>11733</v>
      </c>
      <c r="D1804" t="str">
        <f>_xlfn.XLOOKUP(B1804,'Funcis Ditec'!B$1:B$5000,'Funcis Ditec'!A$1:A$5000)</f>
        <v>C1324368</v>
      </c>
      <c r="F1804" t="str">
        <f t="shared" si="2"/>
        <v>stefanini.com</v>
      </c>
    </row>
    <row r="1805" spans="1:6">
      <c r="A1805" t="s">
        <v>11749</v>
      </c>
      <c r="B1805" s="105" t="s">
        <v>11624</v>
      </c>
      <c r="C1805" t="s">
        <v>11699</v>
      </c>
      <c r="D1805" t="str">
        <f>_xlfn.XLOOKUP(B1805,'Funcis Ditec'!B$1:B$5000,'Funcis Ditec'!A$1:A$5000)</f>
        <v>C1325307</v>
      </c>
      <c r="F1805" t="str">
        <f t="shared" si="2"/>
        <v>ibm.com</v>
      </c>
    </row>
    <row r="1806" spans="1:6">
      <c r="A1806" t="s">
        <v>11751</v>
      </c>
      <c r="B1806" s="105" t="s">
        <v>11628</v>
      </c>
      <c r="C1806" t="s">
        <v>11704</v>
      </c>
      <c r="D1806" t="str">
        <f>_xlfn.XLOOKUP(B1806,'Funcis Ditec'!B$1:B$5000,'Funcis Ditec'!A$1:A$5000)</f>
        <v>C1325648</v>
      </c>
      <c r="F1806" t="str">
        <f t="shared" si="2"/>
        <v>castgroup.com.br</v>
      </c>
    </row>
    <row r="1807" spans="1:6">
      <c r="A1807" t="s">
        <v>11751</v>
      </c>
      <c r="B1807" s="105" t="s">
        <v>11628</v>
      </c>
      <c r="C1807" t="s">
        <v>11704</v>
      </c>
      <c r="D1807" t="str">
        <f>_xlfn.XLOOKUP(B1807,'Funcis Ditec'!B$1:B$5000,'Funcis Ditec'!A$1:A$5000)</f>
        <v>C1325648</v>
      </c>
      <c r="F1807" t="str">
        <f t="shared" si="2"/>
        <v>castgroup.com.br</v>
      </c>
    </row>
    <row r="1808" spans="1:6">
      <c r="A1808" t="s">
        <v>11299</v>
      </c>
      <c r="B1808" s="105" t="s">
        <v>11643</v>
      </c>
      <c r="C1808" t="s">
        <v>11719</v>
      </c>
      <c r="D1808" t="str">
        <f>_xlfn.XLOOKUP(B1808,'Funcis Ditec'!B$1:B$5000,'Funcis Ditec'!A$1:A$5000)</f>
        <v>C1325690</v>
      </c>
      <c r="F1808" t="str">
        <f t="shared" ref="F1808:F1871" si="3">RIGHT(C1808,LEN(C1808)-(SEARCH("@",C1808)))</f>
        <v>minsait.com</v>
      </c>
    </row>
    <row r="1809" spans="1:6">
      <c r="A1809" t="s">
        <v>11748</v>
      </c>
      <c r="B1809" s="105" t="s">
        <v>11617</v>
      </c>
      <c r="C1809" t="s">
        <v>11693</v>
      </c>
      <c r="D1809" t="str">
        <f>_xlfn.XLOOKUP(B1809,'Funcis Ditec'!B$1:B$5000,'Funcis Ditec'!A$1:A$5000)</f>
        <v>C1325835</v>
      </c>
      <c r="F1809" t="str">
        <f t="shared" si="3"/>
        <v>capgemini.com</v>
      </c>
    </row>
    <row r="1810" spans="1:6">
      <c r="A1810" t="s">
        <v>11521</v>
      </c>
      <c r="B1810" s="105" t="s">
        <v>11634</v>
      </c>
      <c r="C1810" t="s">
        <v>11710</v>
      </c>
      <c r="D1810" t="str">
        <f>_xlfn.XLOOKUP(B1810,'Funcis Ditec'!B$1:B$5000,'Funcis Ditec'!A$1:A$5000)</f>
        <v>C1326034</v>
      </c>
      <c r="F1810" t="str">
        <f t="shared" si="3"/>
        <v>ibm.com</v>
      </c>
    </row>
    <row r="1811" spans="1:6">
      <c r="A1811" t="s">
        <v>11279</v>
      </c>
      <c r="B1811" s="105" t="s">
        <v>11638</v>
      </c>
      <c r="C1811" t="s">
        <v>11714</v>
      </c>
      <c r="D1811" t="str">
        <f>_xlfn.XLOOKUP(B1811,'Funcis Ditec'!B$1:B$5000,'Funcis Ditec'!A$1:A$5000)</f>
        <v>C1326036</v>
      </c>
      <c r="F1811" t="str">
        <f t="shared" si="3"/>
        <v>ibm.com</v>
      </c>
    </row>
    <row r="1812" spans="1:6">
      <c r="A1812" t="s">
        <v>11747</v>
      </c>
      <c r="B1812" s="105" t="s">
        <v>11631</v>
      </c>
      <c r="C1812" t="s">
        <v>11707</v>
      </c>
      <c r="D1812" t="str">
        <f>_xlfn.XLOOKUP(B1812,'Funcis Ditec'!B$1:B$5000,'Funcis Ditec'!A$1:A$5000)</f>
        <v>C1326942</v>
      </c>
      <c r="F1812" t="str">
        <f t="shared" si="3"/>
        <v>capgemini.com</v>
      </c>
    </row>
    <row r="1813" spans="1:6">
      <c r="A1813" t="s">
        <v>11296</v>
      </c>
      <c r="B1813" s="105" t="s">
        <v>11616</v>
      </c>
      <c r="C1813" t="s">
        <v>11692</v>
      </c>
      <c r="D1813" t="str">
        <f>_xlfn.XLOOKUP(B1813,'Funcis Ditec'!B$1:B$5000,'Funcis Ditec'!A$1:A$5000)</f>
        <v>C1326963</v>
      </c>
      <c r="F1813" t="str">
        <f t="shared" si="3"/>
        <v>stefanini.com</v>
      </c>
    </row>
    <row r="1814" spans="1:6">
      <c r="A1814" t="s">
        <v>11507</v>
      </c>
      <c r="B1814" s="105" t="s">
        <v>11650</v>
      </c>
      <c r="C1814" t="s">
        <v>11728</v>
      </c>
      <c r="D1814" t="str">
        <f>_xlfn.XLOOKUP(B1814,'Funcis Ditec'!B$1:B$5000,'Funcis Ditec'!A$1:A$5000)</f>
        <v>C1327580</v>
      </c>
      <c r="F1814" t="str">
        <f t="shared" si="3"/>
        <v>prestadores.cateno.com.br</v>
      </c>
    </row>
    <row r="1815" spans="1:6">
      <c r="A1815" t="s">
        <v>11750</v>
      </c>
      <c r="B1815" s="105" t="s">
        <v>11618</v>
      </c>
      <c r="C1815" t="s">
        <v>11694</v>
      </c>
      <c r="D1815" t="str">
        <f>_xlfn.XLOOKUP(B1815,'Funcis Ditec'!B$1:B$5000,'Funcis Ditec'!A$1:A$5000)</f>
        <v>C1328679</v>
      </c>
      <c r="F1815" t="str">
        <f t="shared" si="3"/>
        <v>stefanini.com</v>
      </c>
    </row>
    <row r="1816" spans="1:6">
      <c r="A1816" t="s">
        <v>11742</v>
      </c>
      <c r="B1816" s="105" t="s">
        <v>11648</v>
      </c>
      <c r="C1816" t="s">
        <v>11725</v>
      </c>
      <c r="D1816" t="str">
        <f>_xlfn.XLOOKUP(B1816,'Funcis Ditec'!B$1:B$5000,'Funcis Ditec'!A$1:A$5000)</f>
        <v>C1328737</v>
      </c>
      <c r="F1816" t="str">
        <f t="shared" si="3"/>
        <v>capgemini.com</v>
      </c>
    </row>
    <row r="1817" spans="1:6">
      <c r="A1817" t="s">
        <v>11742</v>
      </c>
      <c r="B1817" s="105" t="s">
        <v>11648</v>
      </c>
      <c r="C1817" t="s">
        <v>11725</v>
      </c>
      <c r="D1817" t="str">
        <f>_xlfn.XLOOKUP(B1817,'Funcis Ditec'!B$1:B$5000,'Funcis Ditec'!A$1:A$5000)</f>
        <v>C1328737</v>
      </c>
      <c r="F1817" t="str">
        <f t="shared" si="3"/>
        <v>capgemini.com</v>
      </c>
    </row>
    <row r="1818" spans="1:6">
      <c r="A1818" t="s">
        <v>5862</v>
      </c>
      <c r="B1818" s="105" t="s">
        <v>11657</v>
      </c>
      <c r="C1818" t="s">
        <v>11735</v>
      </c>
      <c r="D1818" t="str">
        <f>_xlfn.XLOOKUP(B1818,'Funcis Ditec'!B$1:B$5000,'Funcis Ditec'!A$1:A$5000)</f>
        <v>F1385711</v>
      </c>
      <c r="F1818" t="str">
        <f t="shared" si="3"/>
        <v>bb.com.br</v>
      </c>
    </row>
    <row r="1819" spans="1:6">
      <c r="A1819" t="s">
        <v>11272</v>
      </c>
      <c r="B1819" s="105" t="s">
        <v>11623</v>
      </c>
      <c r="C1819" t="s">
        <v>11698</v>
      </c>
      <c r="D1819" t="str">
        <f>_xlfn.XLOOKUP(B1819,'Funcis Ditec'!B$1:B$5000,'Funcis Ditec'!A$1:A$5000)</f>
        <v>F1456789</v>
      </c>
      <c r="F1819" t="str">
        <f t="shared" si="3"/>
        <v>bb.com.br</v>
      </c>
    </row>
    <row r="1820" spans="1:6">
      <c r="A1820" t="s">
        <v>2453</v>
      </c>
      <c r="B1820" s="105" t="s">
        <v>2454</v>
      </c>
      <c r="C1820" t="s">
        <v>2456</v>
      </c>
      <c r="D1820" t="str">
        <f>_xlfn.XLOOKUP(B1820,'Funcis Ditec'!B$1:B$5000,'Funcis Ditec'!A$1:A$5000)</f>
        <v>F1458518</v>
      </c>
      <c r="F1820" t="str">
        <f t="shared" si="3"/>
        <v>bb.com.br</v>
      </c>
    </row>
    <row r="1821" spans="1:6">
      <c r="A1821" t="s">
        <v>4706</v>
      </c>
      <c r="B1821" s="105" t="s">
        <v>11625</v>
      </c>
      <c r="C1821" t="s">
        <v>11700</v>
      </c>
      <c r="D1821" t="str">
        <f>_xlfn.XLOOKUP(B1821,'Funcis Ditec'!B$1:B$5000,'Funcis Ditec'!A$1:A$5000)</f>
        <v>F1708250</v>
      </c>
      <c r="F1821" t="str">
        <f t="shared" si="3"/>
        <v>bb.com.br</v>
      </c>
    </row>
    <row r="1822" spans="1:6">
      <c r="A1822" t="s">
        <v>7051</v>
      </c>
      <c r="B1822" s="105" t="s">
        <v>11644</v>
      </c>
      <c r="C1822" t="s">
        <v>11720</v>
      </c>
      <c r="D1822" t="str">
        <f>_xlfn.XLOOKUP(B1822,'Funcis Ditec'!B$1:B$5000,'Funcis Ditec'!A$1:A$5000)</f>
        <v>F1833273</v>
      </c>
      <c r="F1822" t="str">
        <f t="shared" si="3"/>
        <v>bb.com.br</v>
      </c>
    </row>
    <row r="1823" spans="1:6">
      <c r="A1823" s="3" t="s">
        <v>2459</v>
      </c>
      <c r="B1823" s="105" t="s">
        <v>2460</v>
      </c>
      <c r="C1823" t="s">
        <v>2462</v>
      </c>
      <c r="D1823" t="str">
        <f>_xlfn.XLOOKUP(B1823,'Funcis Ditec'!B$1:B$5000,'Funcis Ditec'!A$1:A$5000)</f>
        <v>F1972798</v>
      </c>
      <c r="F1823" t="str">
        <f t="shared" si="3"/>
        <v>bb.com.br</v>
      </c>
    </row>
    <row r="1824" spans="1:6">
      <c r="A1824" t="s">
        <v>5676</v>
      </c>
      <c r="B1824" s="105" t="s">
        <v>11639</v>
      </c>
      <c r="C1824" t="s">
        <v>11715</v>
      </c>
      <c r="D1824" t="str">
        <f>_xlfn.XLOOKUP(B1824,'Funcis Ditec'!B$1:B$5000,'Funcis Ditec'!A$1:A$5000)</f>
        <v>F2190337</v>
      </c>
      <c r="F1824" t="str">
        <f t="shared" si="3"/>
        <v>bb.com.br</v>
      </c>
    </row>
    <row r="1825" spans="1:6">
      <c r="A1825" t="s">
        <v>4513</v>
      </c>
      <c r="B1825" s="105" t="s">
        <v>11662</v>
      </c>
      <c r="C1825" t="s">
        <v>11740</v>
      </c>
      <c r="D1825" t="str">
        <f>_xlfn.XLOOKUP(B1825,'Funcis Ditec'!B$1:B$5000,'Funcis Ditec'!A$1:A$5000)</f>
        <v>F2419417</v>
      </c>
      <c r="F1825" t="str">
        <f t="shared" si="3"/>
        <v>bb.com.br</v>
      </c>
    </row>
    <row r="1826" spans="1:6">
      <c r="A1826" t="s">
        <v>6708</v>
      </c>
      <c r="B1826" s="105" t="s">
        <v>11626</v>
      </c>
      <c r="C1826" t="s">
        <v>11702</v>
      </c>
      <c r="D1826" t="str">
        <f>_xlfn.XLOOKUP(B1826,'Funcis Ditec'!B$1:B$5000,'Funcis Ditec'!A$1:A$5000)</f>
        <v>F2547172</v>
      </c>
      <c r="F1826" t="str">
        <f t="shared" si="3"/>
        <v>bb.com.br</v>
      </c>
    </row>
    <row r="1827" spans="1:6">
      <c r="A1827" t="s">
        <v>5658</v>
      </c>
      <c r="B1827" s="105" t="s">
        <v>11646</v>
      </c>
      <c r="C1827" t="s">
        <v>11723</v>
      </c>
      <c r="D1827" t="str">
        <f>_xlfn.XLOOKUP(B1827,'Funcis Ditec'!B$1:B$5000,'Funcis Ditec'!A$1:A$5000)</f>
        <v>F2691343</v>
      </c>
      <c r="F1827" t="str">
        <f t="shared" si="3"/>
        <v>bb.com.br</v>
      </c>
    </row>
    <row r="1828" spans="1:6">
      <c r="A1828" t="s">
        <v>5823</v>
      </c>
      <c r="B1828" s="105" t="s">
        <v>11641</v>
      </c>
      <c r="C1828" t="s">
        <v>11717</v>
      </c>
      <c r="D1828" t="str">
        <f>_xlfn.XLOOKUP(B1828,'Funcis Ditec'!B$1:B$5000,'Funcis Ditec'!A$1:A$5000)</f>
        <v>F3801011</v>
      </c>
      <c r="F1828" t="str">
        <f t="shared" si="3"/>
        <v>bb.com.br</v>
      </c>
    </row>
    <row r="1829" spans="1:6">
      <c r="A1829" t="s">
        <v>5542</v>
      </c>
      <c r="B1829" s="105" t="s">
        <v>11633</v>
      </c>
      <c r="C1829" t="s">
        <v>11709</v>
      </c>
      <c r="D1829" t="str">
        <f>_xlfn.XLOOKUP(B1829,'Funcis Ditec'!B$1:B$5000,'Funcis Ditec'!A$1:A$5000)</f>
        <v>F6178723</v>
      </c>
      <c r="F1829" t="str">
        <f t="shared" si="3"/>
        <v>bb.com.br</v>
      </c>
    </row>
    <row r="1830" spans="1:6">
      <c r="A1830" t="s">
        <v>11752</v>
      </c>
      <c r="B1830" s="105" t="s">
        <v>11654</v>
      </c>
      <c r="D1830" t="str">
        <f>_xlfn.XLOOKUP(B1830,'Funcis Ditec'!B$1:B$5000,'Funcis Ditec'!A$1:A$5000)</f>
        <v>F6264055</v>
      </c>
      <c r="F1830" t="e">
        <f t="shared" si="3"/>
        <v>#VALUE!</v>
      </c>
    </row>
    <row r="1831" spans="1:6">
      <c r="A1831" t="s">
        <v>5195</v>
      </c>
      <c r="B1831" s="105" t="s">
        <v>11642</v>
      </c>
      <c r="C1831" t="s">
        <v>11718</v>
      </c>
      <c r="D1831" t="str">
        <f>_xlfn.XLOOKUP(B1831,'Funcis Ditec'!B$1:B$5000,'Funcis Ditec'!A$1:A$5000)</f>
        <v>F6322443</v>
      </c>
      <c r="F1831" t="str">
        <f t="shared" si="3"/>
        <v>bb.com.br</v>
      </c>
    </row>
    <row r="1832" spans="1:6">
      <c r="A1832" t="s">
        <v>4767</v>
      </c>
      <c r="B1832" s="105" t="s">
        <v>11632</v>
      </c>
      <c r="C1832" t="s">
        <v>11708</v>
      </c>
      <c r="D1832" t="str">
        <f>_xlfn.XLOOKUP(B1832,'Funcis Ditec'!B$1:B$5000,'Funcis Ditec'!A$1:A$5000)</f>
        <v>F6782502</v>
      </c>
      <c r="F1832" t="str">
        <f t="shared" si="3"/>
        <v>bb.com.br</v>
      </c>
    </row>
    <row r="1833" spans="1:6">
      <c r="A1833" t="s">
        <v>5033</v>
      </c>
      <c r="B1833" s="105" t="s">
        <v>11621</v>
      </c>
      <c r="C1833" t="s">
        <v>11696</v>
      </c>
      <c r="D1833" t="str">
        <f>_xlfn.XLOOKUP(B1833,'Funcis Ditec'!B$1:B$5000,'Funcis Ditec'!A$1:A$5000)</f>
        <v>F7354838</v>
      </c>
      <c r="F1833" t="str">
        <f t="shared" si="3"/>
        <v>bb.com.br</v>
      </c>
    </row>
    <row r="1834" spans="1:6">
      <c r="A1834" t="s">
        <v>11745</v>
      </c>
      <c r="B1834" s="105" t="s">
        <v>11615</v>
      </c>
      <c r="C1834" t="s">
        <v>11691</v>
      </c>
      <c r="D1834" t="str">
        <f>_xlfn.XLOOKUP(B1834,'Funcis Ditec'!B$1:B$5000,'Funcis Ditec'!A$1:A$5000)</f>
        <v>F8213749</v>
      </c>
      <c r="F1834" t="str">
        <f t="shared" si="3"/>
        <v>bb.com.br</v>
      </c>
    </row>
    <row r="1835" spans="1:6">
      <c r="A1835" t="s">
        <v>7163</v>
      </c>
      <c r="B1835" s="105" t="s">
        <v>11658</v>
      </c>
      <c r="C1835" t="s">
        <v>11736</v>
      </c>
      <c r="D1835" t="str">
        <f>_xlfn.XLOOKUP(B1835,'Funcis Ditec'!B$1:B$5000,'Funcis Ditec'!A$1:A$5000)</f>
        <v>F8368996</v>
      </c>
      <c r="F1835" t="str">
        <f t="shared" si="3"/>
        <v>bb.com.br</v>
      </c>
    </row>
    <row r="1836" spans="1:6">
      <c r="A1836" t="s">
        <v>5403</v>
      </c>
      <c r="B1836" s="105" t="s">
        <v>11630</v>
      </c>
      <c r="C1836" t="s">
        <v>11706</v>
      </c>
      <c r="D1836" t="str">
        <f>_xlfn.XLOOKUP(B1836,'Funcis Ditec'!B$1:B$5000,'Funcis Ditec'!A$1:A$5000)</f>
        <v>F8527517</v>
      </c>
      <c r="F1836" t="str">
        <f t="shared" si="3"/>
        <v>bb.com.br</v>
      </c>
    </row>
    <row r="1837" spans="1:6">
      <c r="A1837" t="s">
        <v>7111</v>
      </c>
      <c r="B1837" s="105" t="s">
        <v>11635</v>
      </c>
      <c r="C1837" t="s">
        <v>11711</v>
      </c>
      <c r="D1837" t="str">
        <f>_xlfn.XLOOKUP(B1837,'Funcis Ditec'!B$1:B$5000,'Funcis Ditec'!A$1:A$5000)</f>
        <v>F8597698</v>
      </c>
      <c r="F1837" t="str">
        <f t="shared" si="3"/>
        <v>bb.com.br</v>
      </c>
    </row>
    <row r="1838" spans="1:6">
      <c r="A1838" t="s">
        <v>5398</v>
      </c>
      <c r="B1838" s="105" t="s">
        <v>11636</v>
      </c>
      <c r="C1838" t="s">
        <v>11712</v>
      </c>
      <c r="D1838" t="str">
        <f>_xlfn.XLOOKUP(B1838,'Funcis Ditec'!B$1:B$5000,'Funcis Ditec'!A$1:A$5000)</f>
        <v>F9329136</v>
      </c>
      <c r="F1838" t="str">
        <f t="shared" si="3"/>
        <v>bb.com.br</v>
      </c>
    </row>
    <row r="1839" spans="1:6">
      <c r="A1839" t="s">
        <v>5427</v>
      </c>
      <c r="B1839" s="105" t="s">
        <v>11640</v>
      </c>
      <c r="C1839" t="s">
        <v>11716</v>
      </c>
      <c r="D1839" t="str">
        <f>_xlfn.XLOOKUP(B1839,'Funcis Ditec'!B$1:B$5000,'Funcis Ditec'!A$1:A$5000)</f>
        <v>F9456253</v>
      </c>
      <c r="F1839" t="str">
        <f t="shared" si="3"/>
        <v>bb.com.br</v>
      </c>
    </row>
    <row r="1840" spans="1:6">
      <c r="A1840" t="s">
        <v>5427</v>
      </c>
      <c r="B1840" s="105" t="s">
        <v>11640</v>
      </c>
      <c r="C1840" t="s">
        <v>11716</v>
      </c>
      <c r="D1840" t="str">
        <f>_xlfn.XLOOKUP(B1840,'Funcis Ditec'!B$1:B$5000,'Funcis Ditec'!A$1:A$5000)</f>
        <v>F9456253</v>
      </c>
      <c r="F1840" t="str">
        <f t="shared" si="3"/>
        <v>bb.com.br</v>
      </c>
    </row>
    <row r="1841" spans="1:6">
      <c r="A1841" t="s">
        <v>6023</v>
      </c>
      <c r="B1841" s="105" t="s">
        <v>11656</v>
      </c>
      <c r="C1841" t="s">
        <v>11734</v>
      </c>
      <c r="D1841" t="str">
        <f>_xlfn.XLOOKUP(B1841,'Funcis Ditec'!B$1:B$5000,'Funcis Ditec'!A$1:A$5000)</f>
        <v>F9827893</v>
      </c>
      <c r="F1841" t="str">
        <f t="shared" si="3"/>
        <v>bb.com.br</v>
      </c>
    </row>
    <row r="1842" spans="1:6">
      <c r="A1842" t="e">
        <v>#N/A</v>
      </c>
      <c r="B1842" s="105" t="s">
        <v>11637</v>
      </c>
      <c r="C1842" t="s">
        <v>11713</v>
      </c>
      <c r="D1842" t="e">
        <f>_xlfn.XLOOKUP(B1842,'Funcis Ditec'!B$1:B$5000,'Funcis Ditec'!A$1:A$5000)</f>
        <v>#N/A</v>
      </c>
      <c r="F1842" t="str">
        <f t="shared" si="3"/>
        <v>capgemini.com</v>
      </c>
    </row>
    <row r="1843" spans="1:6">
      <c r="A1843" t="s">
        <v>40</v>
      </c>
      <c r="B1843" t="s">
        <v>11785</v>
      </c>
      <c r="C1843" t="s">
        <v>11868</v>
      </c>
      <c r="D1843" t="str">
        <f>_xlfn.XLOOKUP(B1843,'Funcis Ditec'!B$1:B$5000,'Funcis Ditec'!A$1:A$5000)</f>
        <v>C1316965</v>
      </c>
      <c r="F1843" t="str">
        <f t="shared" si="3"/>
        <v>minsait.com</v>
      </c>
    </row>
    <row r="1844" spans="1:6">
      <c r="A1844" t="s">
        <v>11240</v>
      </c>
      <c r="B1844" t="s">
        <v>11809</v>
      </c>
      <c r="C1844" t="s">
        <v>11809</v>
      </c>
      <c r="D1844" t="str">
        <f>_xlfn.XLOOKUP(B1844,'Funcis Ditec'!B$1:B$5000,'Funcis Ditec'!A$1:A$5000)</f>
        <v>C1317649</v>
      </c>
      <c r="F1844" t="str">
        <f t="shared" si="3"/>
        <v>stefanini.com</v>
      </c>
    </row>
    <row r="1845" spans="1:6">
      <c r="A1845" t="s">
        <v>11289</v>
      </c>
      <c r="B1845" t="s">
        <v>11807</v>
      </c>
      <c r="C1845" t="s">
        <v>11886</v>
      </c>
      <c r="D1845" t="str">
        <f>_xlfn.XLOOKUP(B1845,'Funcis Ditec'!B$1:B$5000,'Funcis Ditec'!A$1:A$5000)</f>
        <v>C1322346</v>
      </c>
      <c r="F1845" t="str">
        <f t="shared" si="3"/>
        <v>coopersystem.com.br</v>
      </c>
    </row>
    <row r="1846" spans="1:6">
      <c r="A1846" t="s">
        <v>11905</v>
      </c>
      <c r="B1846" t="s">
        <v>11763</v>
      </c>
      <c r="C1846" t="s">
        <v>11847</v>
      </c>
      <c r="D1846" t="str">
        <f>_xlfn.XLOOKUP(B1846,'Funcis Ditec'!B$1:B$5000,'Funcis Ditec'!A$1:A$5000)</f>
        <v>C1323345</v>
      </c>
      <c r="F1846" t="str">
        <f t="shared" si="3"/>
        <v>minsait.com</v>
      </c>
    </row>
    <row r="1847" spans="1:6">
      <c r="A1847" t="s">
        <v>11613</v>
      </c>
      <c r="B1847" t="s">
        <v>11647</v>
      </c>
      <c r="C1847" t="s">
        <v>11724</v>
      </c>
      <c r="D1847" t="str">
        <f>_xlfn.XLOOKUP(B1847,'Funcis Ditec'!B$1:B$5000,'Funcis Ditec'!A$1:A$5000)</f>
        <v>C1324188</v>
      </c>
      <c r="F1847" t="str">
        <f t="shared" si="3"/>
        <v>capgemini.com</v>
      </c>
    </row>
    <row r="1848" spans="1:6">
      <c r="A1848" t="s">
        <v>11899</v>
      </c>
      <c r="B1848" t="s">
        <v>11800</v>
      </c>
      <c r="C1848" t="s">
        <v>11879</v>
      </c>
      <c r="D1848" t="str">
        <f>_xlfn.XLOOKUP(B1848,'Funcis Ditec'!B$1:B$5000,'Funcis Ditec'!A$1:A$5000)</f>
        <v>C1324519</v>
      </c>
      <c r="F1848" t="str">
        <f t="shared" si="3"/>
        <v>minsait.com</v>
      </c>
    </row>
    <row r="1849" spans="1:6">
      <c r="A1849" t="s">
        <v>11901</v>
      </c>
      <c r="B1849" t="s">
        <v>11775</v>
      </c>
      <c r="C1849" t="s">
        <v>11859</v>
      </c>
      <c r="D1849" t="str">
        <f>_xlfn.XLOOKUP(B1849,'Funcis Ditec'!B$1:B$5000,'Funcis Ditec'!A$1:A$5000)</f>
        <v>C1324520</v>
      </c>
      <c r="F1849" t="str">
        <f t="shared" si="3"/>
        <v>minsait.com</v>
      </c>
    </row>
    <row r="1850" spans="1:6">
      <c r="A1850" t="s">
        <v>4201</v>
      </c>
      <c r="B1850" t="s">
        <v>4002</v>
      </c>
      <c r="C1850" t="s">
        <v>4171</v>
      </c>
      <c r="D1850" t="str">
        <f>_xlfn.XLOOKUP(B1850,'Funcis Ditec'!B$1:B$5000,'Funcis Ditec'!A$1:A$5000)</f>
        <v>C1325225</v>
      </c>
      <c r="F1850" t="str">
        <f t="shared" si="3"/>
        <v>castgroup.com.br</v>
      </c>
    </row>
    <row r="1851" spans="1:6">
      <c r="A1851" t="s">
        <v>11296</v>
      </c>
      <c r="B1851" t="s">
        <v>11616</v>
      </c>
      <c r="C1851" t="s">
        <v>11692</v>
      </c>
      <c r="D1851" t="str">
        <f>_xlfn.XLOOKUP(B1851,'Funcis Ditec'!B$1:B$5000,'Funcis Ditec'!A$1:A$5000)</f>
        <v>C1326963</v>
      </c>
      <c r="F1851" t="str">
        <f t="shared" si="3"/>
        <v>stefanini.com</v>
      </c>
    </row>
    <row r="1852" spans="1:6">
      <c r="A1852" t="s">
        <v>11507</v>
      </c>
      <c r="B1852" t="s">
        <v>11790</v>
      </c>
      <c r="D1852" t="str">
        <f>_xlfn.XLOOKUP(B1852,'Funcis Ditec'!B$1:B$5000,'Funcis Ditec'!A$1:A$5000)</f>
        <v>C1327580</v>
      </c>
      <c r="F1852" t="e">
        <f t="shared" si="3"/>
        <v>#VALUE!</v>
      </c>
    </row>
    <row r="1853" spans="1:6">
      <c r="A1853" t="s">
        <v>11755</v>
      </c>
      <c r="B1853" t="s">
        <v>11784</v>
      </c>
      <c r="C1853" t="s">
        <v>11867</v>
      </c>
      <c r="D1853" t="str">
        <f>_xlfn.XLOOKUP(B1853,'Funcis Ditec'!B$1:B$5000,'Funcis Ditec'!A$1:A$5000)</f>
        <v>C1328335</v>
      </c>
      <c r="F1853" t="str">
        <f t="shared" si="3"/>
        <v>capgemini.com</v>
      </c>
    </row>
    <row r="1854" spans="1:6">
      <c r="A1854" t="s">
        <v>11903</v>
      </c>
      <c r="B1854" t="s">
        <v>11779</v>
      </c>
      <c r="C1854" t="s">
        <v>11862</v>
      </c>
      <c r="D1854" t="str">
        <f>_xlfn.XLOOKUP(B1854,'Funcis Ditec'!B$1:B$5000,'Funcis Ditec'!A$1:A$5000)</f>
        <v>C1328511</v>
      </c>
      <c r="F1854" t="str">
        <f t="shared" si="3"/>
        <v>minsait.com</v>
      </c>
    </row>
    <row r="1855" spans="1:6">
      <c r="A1855" t="s">
        <v>11911</v>
      </c>
      <c r="B1855" t="s">
        <v>11767</v>
      </c>
      <c r="C1855" t="s">
        <v>11850</v>
      </c>
      <c r="D1855" t="str">
        <f>_xlfn.XLOOKUP(B1855,'Funcis Ditec'!B$1:B$5000,'Funcis Ditec'!A$1:A$5000)</f>
        <v>C1328649</v>
      </c>
      <c r="F1855" t="str">
        <f t="shared" si="3"/>
        <v>minsait.com</v>
      </c>
    </row>
    <row r="1856" spans="1:6">
      <c r="A1856" t="s">
        <v>11908</v>
      </c>
      <c r="B1856" t="s">
        <v>11766</v>
      </c>
      <c r="C1856" t="s">
        <v>11849</v>
      </c>
      <c r="D1856" t="str">
        <f>_xlfn.XLOOKUP(B1856,'Funcis Ditec'!B$1:B$5000,'Funcis Ditec'!A$1:A$5000)</f>
        <v>C1328651</v>
      </c>
      <c r="F1856" t="str">
        <f t="shared" si="3"/>
        <v>minsait.com</v>
      </c>
    </row>
    <row r="1857" spans="1:6">
      <c r="A1857" t="s">
        <v>11897</v>
      </c>
      <c r="B1857" t="s">
        <v>11811</v>
      </c>
      <c r="C1857" t="s">
        <v>11889</v>
      </c>
      <c r="D1857" t="str">
        <f>_xlfn.XLOOKUP(B1857,'Funcis Ditec'!B$1:B$5000,'Funcis Ditec'!A$1:A$5000)</f>
        <v>C1328652</v>
      </c>
      <c r="F1857" t="str">
        <f t="shared" si="3"/>
        <v>minsait.com</v>
      </c>
    </row>
    <row r="1858" spans="1:6">
      <c r="A1858" t="s">
        <v>11907</v>
      </c>
      <c r="B1858" t="s">
        <v>11804</v>
      </c>
      <c r="C1858" t="s">
        <v>11883</v>
      </c>
      <c r="D1858" t="str">
        <f>_xlfn.XLOOKUP(B1858,'Funcis Ditec'!B$1:B$5000,'Funcis Ditec'!A$1:A$5000)</f>
        <v>C1328654</v>
      </c>
      <c r="F1858" t="str">
        <f t="shared" si="3"/>
        <v>minsait.com</v>
      </c>
    </row>
    <row r="1859" spans="1:6">
      <c r="A1859" t="s">
        <v>11912</v>
      </c>
      <c r="B1859" t="s">
        <v>11805</v>
      </c>
      <c r="C1859" t="s">
        <v>11884</v>
      </c>
      <c r="D1859" t="str">
        <f>_xlfn.XLOOKUP(B1859,'Funcis Ditec'!B$1:B$5000,'Funcis Ditec'!A$1:A$5000)</f>
        <v>C1328655</v>
      </c>
      <c r="F1859" t="str">
        <f t="shared" si="3"/>
        <v>minsait.com</v>
      </c>
    </row>
    <row r="1860" spans="1:6">
      <c r="A1860" t="s">
        <v>11904</v>
      </c>
      <c r="B1860" t="s">
        <v>11769</v>
      </c>
      <c r="C1860" t="s">
        <v>11853</v>
      </c>
      <c r="D1860" t="str">
        <f>_xlfn.XLOOKUP(B1860,'Funcis Ditec'!B$1:B$5000,'Funcis Ditec'!A$1:A$5000)</f>
        <v>C1328666</v>
      </c>
      <c r="F1860" t="str">
        <f t="shared" si="3"/>
        <v>minsait.com</v>
      </c>
    </row>
    <row r="1861" spans="1:6">
      <c r="A1861" t="s">
        <v>11902</v>
      </c>
      <c r="B1861" t="s">
        <v>11772</v>
      </c>
      <c r="C1861" t="s">
        <v>11856</v>
      </c>
      <c r="D1861" t="str">
        <f>_xlfn.XLOOKUP(B1861,'Funcis Ditec'!B$1:B$5000,'Funcis Ditec'!A$1:A$5000)</f>
        <v>C1328670</v>
      </c>
      <c r="F1861" t="str">
        <f t="shared" si="3"/>
        <v>minsait.com</v>
      </c>
    </row>
    <row r="1862" spans="1:6">
      <c r="A1862" t="s">
        <v>11750</v>
      </c>
      <c r="B1862" t="s">
        <v>11618</v>
      </c>
      <c r="C1862" t="s">
        <v>11694</v>
      </c>
      <c r="D1862" t="str">
        <f>_xlfn.XLOOKUP(B1862,'Funcis Ditec'!B$1:B$5000,'Funcis Ditec'!A$1:A$5000)</f>
        <v>C1328679</v>
      </c>
      <c r="F1862" t="str">
        <f t="shared" si="3"/>
        <v>stefanini.com</v>
      </c>
    </row>
    <row r="1863" spans="1:6">
      <c r="A1863" t="s">
        <v>11742</v>
      </c>
      <c r="B1863" t="s">
        <v>11648</v>
      </c>
      <c r="C1863" t="s">
        <v>11725</v>
      </c>
      <c r="D1863" t="str">
        <f>_xlfn.XLOOKUP(B1863,'Funcis Ditec'!B$1:B$5000,'Funcis Ditec'!A$1:A$5000)</f>
        <v>C1328737</v>
      </c>
      <c r="F1863" t="str">
        <f t="shared" si="3"/>
        <v>capgemini.com</v>
      </c>
    </row>
    <row r="1864" spans="1:6">
      <c r="A1864" t="s">
        <v>11898</v>
      </c>
      <c r="B1864" t="s">
        <v>11768</v>
      </c>
      <c r="C1864" t="s">
        <v>11851</v>
      </c>
      <c r="D1864" t="str">
        <f>_xlfn.XLOOKUP(B1864,'Funcis Ditec'!B$1:B$5000,'Funcis Ditec'!A$1:A$5000)</f>
        <v>C1328767</v>
      </c>
      <c r="F1864" t="str">
        <f t="shared" si="3"/>
        <v>minsait.com</v>
      </c>
    </row>
    <row r="1865" spans="1:6">
      <c r="A1865" t="s">
        <v>6290</v>
      </c>
      <c r="B1865" t="s">
        <v>11812</v>
      </c>
      <c r="C1865" t="s">
        <v>11890</v>
      </c>
      <c r="D1865" t="str">
        <f>_xlfn.XLOOKUP(B1865,'Funcis Ditec'!B$1:B$5000,'Funcis Ditec'!A$1:A$5000)</f>
        <v>F0171524</v>
      </c>
      <c r="F1865" t="str">
        <f t="shared" si="3"/>
        <v>bb.com.br</v>
      </c>
    </row>
    <row r="1866" spans="1:6">
      <c r="A1866" t="s">
        <v>5098</v>
      </c>
      <c r="B1866" t="s">
        <v>11791</v>
      </c>
      <c r="C1866" t="s">
        <v>11872</v>
      </c>
      <c r="D1866" t="str">
        <f>_xlfn.XLOOKUP(B1866,'Funcis Ditec'!B$1:B$5000,'Funcis Ditec'!A$1:A$5000)</f>
        <v>F0440666</v>
      </c>
      <c r="F1866" t="str">
        <f t="shared" si="3"/>
        <v>bb.com.br</v>
      </c>
    </row>
    <row r="1867" spans="1:6">
      <c r="A1867" t="s">
        <v>11900</v>
      </c>
      <c r="B1867" t="s">
        <v>11817</v>
      </c>
      <c r="C1867" t="s">
        <v>11895</v>
      </c>
      <c r="D1867" t="str">
        <f>_xlfn.XLOOKUP(B1867,'Funcis Ditec'!B$1:B$5000,'Funcis Ditec'!A$1:A$5000)</f>
        <v>F1557567</v>
      </c>
      <c r="F1867" t="str">
        <f t="shared" si="3"/>
        <v>bb.com.br</v>
      </c>
    </row>
    <row r="1868" spans="1:6">
      <c r="A1868" t="s">
        <v>4788</v>
      </c>
      <c r="B1868" t="s">
        <v>11798</v>
      </c>
      <c r="C1868" t="s">
        <v>11877</v>
      </c>
      <c r="D1868" t="str">
        <f>_xlfn.XLOOKUP(B1868,'Funcis Ditec'!B$1:B$5000,'Funcis Ditec'!A$1:A$5000)</f>
        <v>F1693449</v>
      </c>
      <c r="F1868" t="str">
        <f t="shared" si="3"/>
        <v>bb.com.br</v>
      </c>
    </row>
    <row r="1869" spans="1:6">
      <c r="A1869" t="s">
        <v>6295</v>
      </c>
      <c r="B1869" t="s">
        <v>11799</v>
      </c>
      <c r="C1869" t="s">
        <v>11878</v>
      </c>
      <c r="D1869" t="str">
        <f>_xlfn.XLOOKUP(B1869,'Funcis Ditec'!B$1:B$5000,'Funcis Ditec'!A$1:A$5000)</f>
        <v>F1694209</v>
      </c>
      <c r="F1869" t="str">
        <f t="shared" si="3"/>
        <v>bb.com.br</v>
      </c>
    </row>
    <row r="1870" spans="1:6">
      <c r="A1870" t="s">
        <v>6075</v>
      </c>
      <c r="B1870" t="s">
        <v>11771</v>
      </c>
      <c r="C1870" t="s">
        <v>11855</v>
      </c>
      <c r="D1870" t="str">
        <f>_xlfn.XLOOKUP(B1870,'Funcis Ditec'!B$1:B$5000,'Funcis Ditec'!A$1:A$5000)</f>
        <v>F1806303</v>
      </c>
      <c r="F1870" t="str">
        <f t="shared" si="3"/>
        <v>bb.com.br</v>
      </c>
    </row>
    <row r="1871" spans="1:6">
      <c r="A1871" t="s">
        <v>6299</v>
      </c>
      <c r="B1871" t="s">
        <v>11801</v>
      </c>
      <c r="C1871" t="s">
        <v>11880</v>
      </c>
      <c r="D1871" t="str">
        <f>_xlfn.XLOOKUP(B1871,'Funcis Ditec'!B$1:B$5000,'Funcis Ditec'!A$1:A$5000)</f>
        <v>F2315917</v>
      </c>
      <c r="F1871" t="str">
        <f t="shared" si="3"/>
        <v>BB.COM.BR</v>
      </c>
    </row>
    <row r="1872" spans="1:6">
      <c r="A1872" t="s">
        <v>7006</v>
      </c>
      <c r="B1872" t="s">
        <v>11814</v>
      </c>
      <c r="C1872" t="s">
        <v>11892</v>
      </c>
      <c r="D1872" t="str">
        <f>_xlfn.XLOOKUP(B1872,'Funcis Ditec'!B$1:B$5000,'Funcis Ditec'!A$1:A$5000)</f>
        <v>F2414684</v>
      </c>
      <c r="F1872" t="str">
        <f t="shared" ref="F1872:F1935" si="4">RIGHT(C1872,LEN(C1872)-(SEARCH("@",C1872)))</f>
        <v>bb.com.br</v>
      </c>
    </row>
    <row r="1873" spans="1:6">
      <c r="A1873" t="s">
        <v>4645</v>
      </c>
      <c r="B1873" t="s">
        <v>11802</v>
      </c>
      <c r="C1873" t="s">
        <v>11881</v>
      </c>
      <c r="D1873" t="str">
        <f>_xlfn.XLOOKUP(B1873,'Funcis Ditec'!B$1:B$5000,'Funcis Ditec'!A$1:A$5000)</f>
        <v>F2546658</v>
      </c>
      <c r="F1873" t="str">
        <f t="shared" si="4"/>
        <v>bb.com.br</v>
      </c>
    </row>
    <row r="1874" spans="1:6">
      <c r="A1874" t="s">
        <v>5249</v>
      </c>
      <c r="B1874" t="s">
        <v>11777</v>
      </c>
      <c r="C1874" t="s">
        <v>11861</v>
      </c>
      <c r="D1874" t="str">
        <f>_xlfn.XLOOKUP(B1874,'Funcis Ditec'!B$1:B$5000,'Funcis Ditec'!A$1:A$5000)</f>
        <v>F2965508</v>
      </c>
      <c r="F1874" t="str">
        <f t="shared" si="4"/>
        <v>BB.COM.BR</v>
      </c>
    </row>
    <row r="1875" spans="1:6">
      <c r="A1875" t="s">
        <v>4949</v>
      </c>
      <c r="B1875" t="s">
        <v>11786</v>
      </c>
      <c r="C1875" t="s">
        <v>11869</v>
      </c>
      <c r="D1875" t="str">
        <f>_xlfn.XLOOKUP(B1875,'Funcis Ditec'!B$1:B$5000,'Funcis Ditec'!A$1:A$5000)</f>
        <v>F3152313</v>
      </c>
      <c r="F1875" t="str">
        <f t="shared" si="4"/>
        <v>bb.com.br</v>
      </c>
    </row>
    <row r="1876" spans="1:6">
      <c r="A1876" t="s">
        <v>7133</v>
      </c>
      <c r="B1876" t="s">
        <v>11796</v>
      </c>
      <c r="C1876" t="s">
        <v>11876</v>
      </c>
      <c r="D1876" t="str">
        <f>_xlfn.XLOOKUP(B1876,'Funcis Ditec'!B$1:B$5000,'Funcis Ditec'!A$1:A$5000)</f>
        <v>F3565860</v>
      </c>
      <c r="F1876" t="str">
        <f t="shared" si="4"/>
        <v>bb.com.br</v>
      </c>
    </row>
    <row r="1877" spans="1:6">
      <c r="A1877" t="s">
        <v>5320</v>
      </c>
      <c r="B1877" t="s">
        <v>11774</v>
      </c>
      <c r="C1877" t="s">
        <v>11858</v>
      </c>
      <c r="D1877" t="str">
        <f>_xlfn.XLOOKUP(B1877,'Funcis Ditec'!B$1:B$5000,'Funcis Ditec'!A$1:A$5000)</f>
        <v>F3800593</v>
      </c>
      <c r="F1877" t="str">
        <f t="shared" si="4"/>
        <v>bb.com.br</v>
      </c>
    </row>
    <row r="1878" spans="1:6">
      <c r="A1878" t="s">
        <v>6832</v>
      </c>
      <c r="B1878" t="s">
        <v>11810</v>
      </c>
      <c r="C1878" t="s">
        <v>11888</v>
      </c>
      <c r="D1878" t="str">
        <f>_xlfn.XLOOKUP(B1878,'Funcis Ditec'!B$1:B$5000,'Funcis Ditec'!A$1:A$5000)</f>
        <v>F6072856</v>
      </c>
      <c r="F1878" t="str">
        <f t="shared" si="4"/>
        <v>bb.com.br</v>
      </c>
    </row>
    <row r="1879" spans="1:6">
      <c r="A1879" t="s">
        <v>5400</v>
      </c>
      <c r="B1879" t="s">
        <v>11782</v>
      </c>
      <c r="C1879" t="s">
        <v>11865</v>
      </c>
      <c r="D1879" t="str">
        <f>_xlfn.XLOOKUP(B1879,'Funcis Ditec'!B$1:B$5000,'Funcis Ditec'!A$1:A$5000)</f>
        <v>F6123037</v>
      </c>
      <c r="F1879" t="str">
        <f t="shared" si="4"/>
        <v>bb.com.br</v>
      </c>
    </row>
    <row r="1880" spans="1:6">
      <c r="A1880" t="s">
        <v>4211</v>
      </c>
      <c r="B1880" t="s">
        <v>4006</v>
      </c>
      <c r="C1880" t="s">
        <v>4175</v>
      </c>
      <c r="D1880" t="str">
        <f>_xlfn.XLOOKUP(B1880,'Funcis Ditec'!B$1:B$5000,'Funcis Ditec'!A$1:A$5000)</f>
        <v>F6308819</v>
      </c>
      <c r="F1880" t="str">
        <f t="shared" si="4"/>
        <v>bb.com.br</v>
      </c>
    </row>
    <row r="1881" spans="1:6">
      <c r="A1881" t="s">
        <v>6727</v>
      </c>
      <c r="B1881" t="s">
        <v>11773</v>
      </c>
      <c r="C1881" t="s">
        <v>11857</v>
      </c>
      <c r="D1881" t="str">
        <f>_xlfn.XLOOKUP(B1881,'Funcis Ditec'!B$1:B$5000,'Funcis Ditec'!A$1:A$5000)</f>
        <v>F6731759</v>
      </c>
      <c r="F1881" t="str">
        <f t="shared" si="4"/>
        <v>bb.com.br</v>
      </c>
    </row>
    <row r="1882" spans="1:6">
      <c r="A1882" t="s">
        <v>5479</v>
      </c>
      <c r="B1882" t="s">
        <v>11788</v>
      </c>
      <c r="C1882" t="s">
        <v>11870</v>
      </c>
      <c r="D1882" t="str">
        <f>_xlfn.XLOOKUP(B1882,'Funcis Ditec'!B$1:B$5000,'Funcis Ditec'!A$1:A$5000)</f>
        <v>F7210200</v>
      </c>
      <c r="F1882" t="str">
        <f t="shared" si="4"/>
        <v>bb.com.br</v>
      </c>
    </row>
    <row r="1883" spans="1:6">
      <c r="A1883" t="s">
        <v>11906</v>
      </c>
      <c r="B1883" t="s">
        <v>11761</v>
      </c>
      <c r="C1883" t="s">
        <v>11845</v>
      </c>
      <c r="D1883" t="str">
        <f>_xlfn.XLOOKUP(B1883,'Funcis Ditec'!B$1:B$5000,'Funcis Ditec'!A$1:A$5000)</f>
        <v>F8225279</v>
      </c>
      <c r="F1883" t="str">
        <f t="shared" si="4"/>
        <v>bb.com.br</v>
      </c>
    </row>
    <row r="1884" spans="1:6">
      <c r="A1884" t="s">
        <v>6490</v>
      </c>
      <c r="B1884" t="s">
        <v>11815</v>
      </c>
      <c r="C1884" t="s">
        <v>11893</v>
      </c>
      <c r="D1884" t="str">
        <f>_xlfn.XLOOKUP(B1884,'Funcis Ditec'!B$1:B$5000,'Funcis Ditec'!A$1:A$5000)</f>
        <v>F8627466</v>
      </c>
      <c r="F1884" t="str">
        <f t="shared" si="4"/>
        <v>bb.com.br</v>
      </c>
    </row>
    <row r="1885" spans="1:6">
      <c r="A1885" t="s">
        <v>11909</v>
      </c>
      <c r="B1885" t="s">
        <v>11770</v>
      </c>
      <c r="C1885" t="s">
        <v>11854</v>
      </c>
      <c r="D1885" t="str">
        <f>_xlfn.XLOOKUP(B1885,'Funcis Ditec'!B$1:B$5000,'Funcis Ditec'!A$1:A$5000)</f>
        <v>F8711973</v>
      </c>
      <c r="F1885" t="str">
        <f t="shared" si="4"/>
        <v>bb.com.br</v>
      </c>
    </row>
    <row r="1886" spans="1:6">
      <c r="A1886" t="s">
        <v>11910</v>
      </c>
      <c r="B1886" t="s">
        <v>11816</v>
      </c>
      <c r="C1886" t="s">
        <v>11894</v>
      </c>
      <c r="D1886" t="str">
        <f>_xlfn.XLOOKUP(B1886,'Funcis Ditec'!B$1:B$5000,'Funcis Ditec'!A$1:A$5000)</f>
        <v>F8712679</v>
      </c>
      <c r="F1886" t="str">
        <f t="shared" si="4"/>
        <v>bb.com.br</v>
      </c>
    </row>
    <row r="1887" spans="1:6">
      <c r="A1887" t="s">
        <v>4682</v>
      </c>
      <c r="B1887" t="s">
        <v>11794</v>
      </c>
      <c r="C1887" t="s">
        <v>11874</v>
      </c>
      <c r="D1887" t="str">
        <f>_xlfn.XLOOKUP(B1887,'Funcis Ditec'!B$1:B$5000,'Funcis Ditec'!A$1:A$5000)</f>
        <v>F8785284</v>
      </c>
      <c r="F1887" t="str">
        <f t="shared" si="4"/>
        <v>bb.com.br</v>
      </c>
    </row>
    <row r="1888" spans="1:6">
      <c r="A1888" t="s">
        <v>5940</v>
      </c>
      <c r="B1888" t="s">
        <v>11793</v>
      </c>
      <c r="C1888" t="s">
        <v>11873</v>
      </c>
      <c r="D1888" t="str">
        <f>_xlfn.XLOOKUP(B1888,'Funcis Ditec'!B$1:B$5000,'Funcis Ditec'!A$1:A$5000)</f>
        <v>F8787021</v>
      </c>
      <c r="F1888" t="str">
        <f t="shared" si="4"/>
        <v>bb.com.br</v>
      </c>
    </row>
    <row r="1889" spans="1:6">
      <c r="A1889" t="s">
        <v>6935</v>
      </c>
      <c r="B1889" t="s">
        <v>11783</v>
      </c>
      <c r="C1889" t="s">
        <v>11866</v>
      </c>
      <c r="D1889" t="str">
        <f>_xlfn.XLOOKUP(B1889,'Funcis Ditec'!B$1:B$5000,'Funcis Ditec'!A$1:A$5000)</f>
        <v>F8944958</v>
      </c>
      <c r="F1889" t="str">
        <f t="shared" si="4"/>
        <v>bb.com.br</v>
      </c>
    </row>
    <row r="1890" spans="1:6">
      <c r="A1890" t="s">
        <v>6250</v>
      </c>
      <c r="B1890" t="s">
        <v>11776</v>
      </c>
      <c r="C1890" t="s">
        <v>11860</v>
      </c>
      <c r="D1890" t="str">
        <f>_xlfn.XLOOKUP(B1890,'Funcis Ditec'!B$1:B$5000,'Funcis Ditec'!A$1:A$5000)</f>
        <v>F9128334</v>
      </c>
      <c r="F1890" t="str">
        <f t="shared" si="4"/>
        <v>bb.com.br</v>
      </c>
    </row>
    <row r="1891" spans="1:6">
      <c r="A1891" t="s">
        <v>5252</v>
      </c>
      <c r="B1891" t="s">
        <v>11780</v>
      </c>
      <c r="C1891" t="s">
        <v>11863</v>
      </c>
      <c r="D1891" t="str">
        <f>_xlfn.XLOOKUP(B1891,'Funcis Ditec'!B$1:B$5000,'Funcis Ditec'!A$1:A$5000)</f>
        <v>F9539518</v>
      </c>
      <c r="F1891" t="str">
        <f t="shared" si="4"/>
        <v>bb.com.br</v>
      </c>
    </row>
    <row r="1892" spans="1:6">
      <c r="A1892" t="s">
        <v>11914</v>
      </c>
      <c r="B1892" t="s">
        <v>11795</v>
      </c>
      <c r="C1892" t="s">
        <v>11875</v>
      </c>
      <c r="D1892" t="str">
        <f>_xlfn.XLOOKUP(B1892,'Funcis Ditec'!B$1:B$5000,'Funcis Ditec'!A$1:A$5000)</f>
        <v>F9572015</v>
      </c>
      <c r="F1892" t="str">
        <f t="shared" si="4"/>
        <v>bb.com.br</v>
      </c>
    </row>
    <row r="1893" spans="1:6">
      <c r="A1893" t="s">
        <v>7106</v>
      </c>
      <c r="B1893" t="s">
        <v>11789</v>
      </c>
      <c r="C1893" t="s">
        <v>11871</v>
      </c>
      <c r="D1893" t="str">
        <f>_xlfn.XLOOKUP(B1893,'Funcis Ditec'!B$1:B$5000,'Funcis Ditec'!A$1:A$5000)</f>
        <v>F9675944</v>
      </c>
      <c r="F1893" t="str">
        <f t="shared" si="4"/>
        <v>bb.com.br</v>
      </c>
    </row>
    <row r="1894" spans="1:6">
      <c r="A1894" t="s">
        <v>5439</v>
      </c>
      <c r="B1894" t="s">
        <v>11803</v>
      </c>
      <c r="C1894" t="s">
        <v>11882</v>
      </c>
      <c r="D1894" t="str">
        <f>_xlfn.XLOOKUP(B1894,'Funcis Ditec'!B$1:B$5000,'Funcis Ditec'!A$1:A$5000)</f>
        <v>F9843084</v>
      </c>
      <c r="F1894" t="str">
        <f t="shared" si="4"/>
        <v>bb.com.br</v>
      </c>
    </row>
    <row r="1895" spans="1:6">
      <c r="A1895" t="s">
        <v>11913</v>
      </c>
      <c r="B1895" t="s">
        <v>11781</v>
      </c>
      <c r="C1895" t="s">
        <v>11864</v>
      </c>
      <c r="D1895" t="str">
        <f>_xlfn.XLOOKUP(B1895,'Funcis Ditec'!B$1:B$5000,'Funcis Ditec'!A$1:A$5000)</f>
        <v>Z1174056</v>
      </c>
      <c r="F1895" t="str">
        <f t="shared" si="4"/>
        <v>bb.com.br</v>
      </c>
    </row>
    <row r="1896" spans="1:6">
      <c r="A1896" t="e">
        <v>#N/A</v>
      </c>
      <c r="B1896" t="s">
        <v>11808</v>
      </c>
      <c r="C1896" t="s">
        <v>11887</v>
      </c>
      <c r="D1896" t="e">
        <f>_xlfn.XLOOKUP(B1896,'Funcis Ditec'!B$1:B$5000,'Funcis Ditec'!A$1:A$5000)</f>
        <v>#N/A</v>
      </c>
      <c r="F1896" t="str">
        <f t="shared" si="4"/>
        <v>CASSI.COM.BR</v>
      </c>
    </row>
    <row r="1897" spans="1:6">
      <c r="A1897" t="e">
        <v>#N/A</v>
      </c>
      <c r="B1897" t="s">
        <v>11792</v>
      </c>
      <c r="D1897" t="e">
        <f>_xlfn.XLOOKUP(B1897,'Funcis Ditec'!B$1:B$5000,'Funcis Ditec'!A$1:A$5000)</f>
        <v>#N/A</v>
      </c>
      <c r="F1897" t="e">
        <f t="shared" si="4"/>
        <v>#VALUE!</v>
      </c>
    </row>
    <row r="1898" spans="1:6">
      <c r="A1898" t="e">
        <v>#N/A</v>
      </c>
      <c r="B1898" t="s">
        <v>11762</v>
      </c>
      <c r="C1898" t="s">
        <v>11846</v>
      </c>
      <c r="D1898" t="e">
        <f>_xlfn.XLOOKUP(B1898,'Funcis Ditec'!B$1:B$5000,'Funcis Ditec'!A$1:A$5000)</f>
        <v>#N/A</v>
      </c>
      <c r="F1898" t="str">
        <f t="shared" si="4"/>
        <v>cassi.com.br</v>
      </c>
    </row>
    <row r="1899" spans="1:6">
      <c r="A1899" t="e">
        <v>#N/A</v>
      </c>
      <c r="B1899" t="s">
        <v>11813</v>
      </c>
      <c r="C1899" t="s">
        <v>11891</v>
      </c>
      <c r="D1899" t="e">
        <f>_xlfn.XLOOKUP(B1899,'Funcis Ditec'!B$1:B$5000,'Funcis Ditec'!A$1:A$5000)</f>
        <v>#N/A</v>
      </c>
      <c r="F1899" t="str">
        <f t="shared" si="4"/>
        <v>CASSI.COM.BR</v>
      </c>
    </row>
    <row r="1900" spans="1:6">
      <c r="A1900" t="e">
        <v>#N/A</v>
      </c>
      <c r="B1900" t="s">
        <v>11764</v>
      </c>
      <c r="C1900" t="s">
        <v>11848</v>
      </c>
      <c r="D1900" t="e">
        <f>_xlfn.XLOOKUP(B1900,'Funcis Ditec'!B$1:B$5000,'Funcis Ditec'!A$1:A$5000)</f>
        <v>#N/A</v>
      </c>
      <c r="F1900" t="str">
        <f t="shared" si="4"/>
        <v>cassi.com.br</v>
      </c>
    </row>
    <row r="1901" spans="1:6">
      <c r="A1901" s="93" t="s">
        <v>11921</v>
      </c>
      <c r="B1901" t="s">
        <v>11806</v>
      </c>
      <c r="C1901" t="s">
        <v>11885</v>
      </c>
      <c r="D1901" t="e">
        <f>_xlfn.XLOOKUP(B1901,'Funcis Ditec'!B$1:B$5000,'Funcis Ditec'!A$1:A$5000)</f>
        <v>#N/A</v>
      </c>
      <c r="F1901" t="str">
        <f t="shared" si="4"/>
        <v>minsait.com</v>
      </c>
    </row>
    <row r="1902" spans="1:6">
      <c r="A1902" t="e">
        <v>#N/A</v>
      </c>
      <c r="B1902" t="s">
        <v>11778</v>
      </c>
      <c r="D1902" t="e">
        <f>_xlfn.XLOOKUP(B1902,'Funcis Ditec'!B$1:B$5000,'Funcis Ditec'!A$1:A$5000)</f>
        <v>#N/A</v>
      </c>
      <c r="F1902" t="e">
        <f t="shared" si="4"/>
        <v>#VALUE!</v>
      </c>
    </row>
    <row r="1903" spans="1:6">
      <c r="A1903" t="s">
        <v>11250</v>
      </c>
      <c r="B1903" s="110" t="s">
        <v>12076</v>
      </c>
      <c r="C1903" s="110" t="s">
        <v>12078</v>
      </c>
      <c r="D1903" t="str">
        <f>_xlfn.XLOOKUP(B1903,'Funcis Ditec'!B$1:B$5000,'Funcis Ditec'!A$1:A$5000)</f>
        <v>C1263022</v>
      </c>
      <c r="F1903" t="str">
        <f t="shared" si="4"/>
        <v>indracompany.com</v>
      </c>
    </row>
    <row r="1904" spans="1:6">
      <c r="A1904" t="s">
        <v>12112</v>
      </c>
      <c r="B1904" s="110" t="s">
        <v>12105</v>
      </c>
      <c r="C1904" s="110" t="s">
        <v>12106</v>
      </c>
      <c r="D1904" t="str">
        <f>_xlfn.XLOOKUP(B1904,'Funcis Ditec'!B$1:B$5000,'Funcis Ditec'!A$1:A$5000)</f>
        <v>C1272040</v>
      </c>
      <c r="F1904" t="str">
        <f t="shared" si="4"/>
        <v>bbts.com.br</v>
      </c>
    </row>
    <row r="1905" spans="1:6">
      <c r="A1905" t="s">
        <v>11288</v>
      </c>
      <c r="B1905" s="110" t="s">
        <v>12016</v>
      </c>
      <c r="C1905" s="110" t="s">
        <v>12017</v>
      </c>
      <c r="D1905" t="str">
        <f>_xlfn.XLOOKUP(B1905,'Funcis Ditec'!B$1:B$5000,'Funcis Ditec'!A$1:A$5000)</f>
        <v>C1323216</v>
      </c>
      <c r="F1905" t="str">
        <f t="shared" si="4"/>
        <v>stefanini.com</v>
      </c>
    </row>
    <row r="1906" spans="1:6">
      <c r="A1906" t="s">
        <v>12117</v>
      </c>
      <c r="B1906" s="110" t="s">
        <v>12018</v>
      </c>
      <c r="C1906" s="110" t="s">
        <v>12019</v>
      </c>
      <c r="D1906" t="str">
        <f>_xlfn.XLOOKUP(B1906,'Funcis Ditec'!B$1:B$5000,'Funcis Ditec'!A$1:A$5000)</f>
        <v>C1326302</v>
      </c>
      <c r="F1906" t="str">
        <f t="shared" si="4"/>
        <v>stefanini.com</v>
      </c>
    </row>
    <row r="1907" spans="1:6">
      <c r="A1907" t="s">
        <v>12115</v>
      </c>
      <c r="B1907" s="110" t="s">
        <v>12034</v>
      </c>
      <c r="C1907" s="110" t="s">
        <v>12035</v>
      </c>
      <c r="D1907" t="str">
        <f>_xlfn.XLOOKUP(B1907,'Funcis Ditec'!B$1:B$5000,'Funcis Ditec'!A$1:A$5000)</f>
        <v>C1326957</v>
      </c>
      <c r="F1907" t="str">
        <f t="shared" si="4"/>
        <v>stefanini.com</v>
      </c>
    </row>
    <row r="1908" spans="1:6">
      <c r="A1908" t="s">
        <v>12107</v>
      </c>
      <c r="B1908" s="110" t="s">
        <v>12006</v>
      </c>
      <c r="C1908" s="110" t="s">
        <v>12008</v>
      </c>
      <c r="D1908" t="str">
        <f>_xlfn.XLOOKUP(B1908,'Funcis Ditec'!B$1:B$5000,'Funcis Ditec'!A$1:A$5000)</f>
        <v>C1328038</v>
      </c>
      <c r="F1908" t="str">
        <f t="shared" si="4"/>
        <v>stefanini.com</v>
      </c>
    </row>
    <row r="1909" spans="1:6">
      <c r="A1909" t="s">
        <v>11611</v>
      </c>
      <c r="B1909" s="110" t="s">
        <v>12014</v>
      </c>
      <c r="C1909" s="110" t="s">
        <v>12015</v>
      </c>
      <c r="D1909" t="str">
        <f>_xlfn.XLOOKUP(B1909,'Funcis Ditec'!B$1:B$5000,'Funcis Ditec'!A$1:A$5000)</f>
        <v>C1328337</v>
      </c>
      <c r="F1909" t="str">
        <f t="shared" si="4"/>
        <v>capgemini.com</v>
      </c>
    </row>
    <row r="1910" spans="1:6">
      <c r="A1910" t="s">
        <v>12114</v>
      </c>
      <c r="B1910" s="110" t="s">
        <v>12096</v>
      </c>
      <c r="C1910" s="110" t="s">
        <v>12098</v>
      </c>
      <c r="D1910" t="str">
        <f>_xlfn.XLOOKUP(B1910,'Funcis Ditec'!B$1:B$5000,'Funcis Ditec'!A$1:A$5000)</f>
        <v>C1328885</v>
      </c>
      <c r="F1910" t="str">
        <f t="shared" si="4"/>
        <v>castgroup.com.br</v>
      </c>
    </row>
    <row r="1911" spans="1:6">
      <c r="A1911" t="s">
        <v>5088</v>
      </c>
      <c r="B1911" s="110" t="s">
        <v>12092</v>
      </c>
      <c r="C1911" s="110" t="s">
        <v>12093</v>
      </c>
      <c r="D1911" t="str">
        <f>_xlfn.XLOOKUP(B1911,'Funcis Ditec'!B$1:B$5000,'Funcis Ditec'!A$1:A$5000)</f>
        <v>F0437976</v>
      </c>
      <c r="F1911" t="str">
        <f t="shared" si="4"/>
        <v>bb.com.br</v>
      </c>
    </row>
    <row r="1912" spans="1:6">
      <c r="A1912" t="s">
        <v>6259</v>
      </c>
      <c r="B1912" s="110" t="s">
        <v>12055</v>
      </c>
      <c r="C1912" s="110" t="s">
        <v>12056</v>
      </c>
      <c r="D1912" t="str">
        <f>_xlfn.XLOOKUP(B1912,'Funcis Ditec'!B$1:B$5000,'Funcis Ditec'!A$1:A$5000)</f>
        <v>F0595649</v>
      </c>
      <c r="F1912" t="str">
        <f t="shared" si="4"/>
        <v>bb.com.br</v>
      </c>
    </row>
    <row r="1913" spans="1:6">
      <c r="A1913" t="s">
        <v>4518</v>
      </c>
      <c r="B1913" s="110" t="s">
        <v>12009</v>
      </c>
      <c r="C1913" s="110" t="s">
        <v>12011</v>
      </c>
      <c r="D1913" t="str">
        <f>_xlfn.XLOOKUP(B1913,'Funcis Ditec'!B$1:B$5000,'Funcis Ditec'!A$1:A$5000)</f>
        <v>F0720502</v>
      </c>
      <c r="F1913" t="str">
        <f t="shared" si="4"/>
        <v>bb.com.br</v>
      </c>
    </row>
    <row r="1914" spans="1:6">
      <c r="A1914" t="s">
        <v>6978</v>
      </c>
      <c r="B1914" s="110" t="s">
        <v>12031</v>
      </c>
      <c r="C1914" s="110" t="s">
        <v>12033</v>
      </c>
      <c r="D1914" t="str">
        <f>_xlfn.XLOOKUP(B1914,'Funcis Ditec'!B$1:B$5000,'Funcis Ditec'!A$1:A$5000)</f>
        <v>F2087272</v>
      </c>
      <c r="F1914" t="str">
        <f t="shared" si="4"/>
        <v>bb.com.br</v>
      </c>
    </row>
    <row r="1915" spans="1:6">
      <c r="A1915" t="s">
        <v>5113</v>
      </c>
      <c r="B1915" s="110" t="s">
        <v>12037</v>
      </c>
      <c r="C1915" s="110" t="s">
        <v>12038</v>
      </c>
      <c r="D1915" t="str">
        <f>_xlfn.XLOOKUP(B1915,'Funcis Ditec'!B$1:B$5000,'Funcis Ditec'!A$1:A$5000)</f>
        <v>F2104332</v>
      </c>
      <c r="F1915" t="str">
        <f t="shared" si="4"/>
        <v>bb.com.br</v>
      </c>
    </row>
    <row r="1916" spans="1:6">
      <c r="A1916" t="s">
        <v>12109</v>
      </c>
      <c r="B1916" s="110" t="s">
        <v>12059</v>
      </c>
      <c r="C1916" s="110" t="s">
        <v>12060</v>
      </c>
      <c r="D1916" t="str">
        <f>_xlfn.XLOOKUP(B1916,'Funcis Ditec'!B$1:B$5000,'Funcis Ditec'!A$1:A$5000)</f>
        <v>F2218445</v>
      </c>
      <c r="F1916" t="str">
        <f t="shared" si="4"/>
        <v>bb.com.br</v>
      </c>
    </row>
    <row r="1917" spans="1:6">
      <c r="A1917" t="s">
        <v>2464</v>
      </c>
      <c r="B1917" s="110" t="s">
        <v>2465</v>
      </c>
      <c r="C1917" s="110" t="s">
        <v>2467</v>
      </c>
      <c r="D1917" t="str">
        <f>_xlfn.XLOOKUP(B1917,'Funcis Ditec'!B$1:B$5000,'Funcis Ditec'!A$1:A$5000)</f>
        <v>F2255491</v>
      </c>
      <c r="F1917" t="str">
        <f t="shared" si="4"/>
        <v>bb.com.br</v>
      </c>
    </row>
    <row r="1918" spans="1:6">
      <c r="A1918" t="s">
        <v>5089</v>
      </c>
      <c r="B1918" s="110" t="s">
        <v>12023</v>
      </c>
      <c r="C1918" s="110" t="s">
        <v>12025</v>
      </c>
      <c r="D1918" t="str">
        <f>_xlfn.XLOOKUP(B1918,'Funcis Ditec'!B$1:B$5000,'Funcis Ditec'!A$1:A$5000)</f>
        <v>F2256215</v>
      </c>
      <c r="F1918" t="str">
        <f t="shared" si="4"/>
        <v>bb.com.br</v>
      </c>
    </row>
    <row r="1919" spans="1:6">
      <c r="A1919" t="s">
        <v>4910</v>
      </c>
      <c r="B1919" s="110" t="s">
        <v>11998</v>
      </c>
      <c r="C1919" s="110" t="s">
        <v>11999</v>
      </c>
      <c r="D1919" t="str">
        <f>_xlfn.XLOOKUP(B1919,'Funcis Ditec'!B$1:B$5000,'Funcis Ditec'!A$1:A$5000)</f>
        <v>F2725700</v>
      </c>
      <c r="F1919" t="str">
        <f t="shared" si="4"/>
        <v>bb.com.br</v>
      </c>
    </row>
    <row r="1920" spans="1:6">
      <c r="A1920" t="s">
        <v>6371</v>
      </c>
      <c r="B1920" s="110" t="s">
        <v>12062</v>
      </c>
      <c r="C1920" s="110" t="s">
        <v>12063</v>
      </c>
      <c r="D1920" t="str">
        <f>_xlfn.XLOOKUP(B1920,'Funcis Ditec'!B$1:B$5000,'Funcis Ditec'!A$1:A$5000)</f>
        <v>F2843625</v>
      </c>
      <c r="F1920" t="str">
        <f t="shared" si="4"/>
        <v>bb.com.br</v>
      </c>
    </row>
    <row r="1921" spans="1:6">
      <c r="A1921" t="s">
        <v>6758</v>
      </c>
      <c r="B1921" s="110" t="s">
        <v>12004</v>
      </c>
      <c r="C1921" s="110" t="s">
        <v>12005</v>
      </c>
      <c r="D1921" t="str">
        <f>_xlfn.XLOOKUP(B1921,'Funcis Ditec'!B$1:B$5000,'Funcis Ditec'!A$1:A$5000)</f>
        <v>F2906815</v>
      </c>
      <c r="F1921" t="str">
        <f t="shared" si="4"/>
        <v>bb.com.br</v>
      </c>
    </row>
    <row r="1922" spans="1:6">
      <c r="A1922" t="s">
        <v>6405</v>
      </c>
      <c r="B1922" s="110" t="s">
        <v>12051</v>
      </c>
      <c r="C1922" s="110" t="s">
        <v>12052</v>
      </c>
      <c r="D1922" t="str">
        <f>_xlfn.XLOOKUP(B1922,'Funcis Ditec'!B$1:B$5000,'Funcis Ditec'!A$1:A$5000)</f>
        <v>F3254918</v>
      </c>
      <c r="F1922" t="str">
        <f t="shared" si="4"/>
        <v>bb.com.br</v>
      </c>
    </row>
    <row r="1923" spans="1:6">
      <c r="A1923" t="s">
        <v>4715</v>
      </c>
      <c r="B1923" s="110" t="s">
        <v>12086</v>
      </c>
      <c r="C1923" s="110" t="s">
        <v>12087</v>
      </c>
      <c r="D1923" t="str">
        <f>_xlfn.XLOOKUP(B1923,'Funcis Ditec'!B$1:B$5000,'Funcis Ditec'!A$1:A$5000)</f>
        <v>F3276649</v>
      </c>
      <c r="F1923" t="str">
        <f t="shared" si="4"/>
        <v>bb.com.br</v>
      </c>
    </row>
    <row r="1924" spans="1:6">
      <c r="A1924" t="s">
        <v>6990</v>
      </c>
      <c r="B1924" s="110" t="s">
        <v>12012</v>
      </c>
      <c r="C1924" s="110" t="s">
        <v>12013</v>
      </c>
      <c r="D1924" t="str">
        <f>_xlfn.XLOOKUP(B1924,'Funcis Ditec'!B$1:B$5000,'Funcis Ditec'!A$1:A$5000)</f>
        <v>F3342632</v>
      </c>
      <c r="F1924" t="str">
        <f t="shared" si="4"/>
        <v>bb.com.br</v>
      </c>
    </row>
    <row r="1925" spans="1:6">
      <c r="A1925" t="s">
        <v>6386</v>
      </c>
      <c r="B1925" s="110" t="s">
        <v>12021</v>
      </c>
      <c r="C1925" s="110" t="s">
        <v>12022</v>
      </c>
      <c r="D1925" t="str">
        <f>_xlfn.XLOOKUP(B1925,'Funcis Ditec'!B$1:B$5000,'Funcis Ditec'!A$1:A$5000)</f>
        <v>F3878347</v>
      </c>
      <c r="F1925" t="str">
        <f t="shared" si="4"/>
        <v>bb.com.br</v>
      </c>
    </row>
    <row r="1926" spans="1:6">
      <c r="A1926" s="3" t="s">
        <v>4991</v>
      </c>
      <c r="B1926" s="110" t="s">
        <v>12026</v>
      </c>
      <c r="C1926" s="110" t="s">
        <v>12027</v>
      </c>
      <c r="D1926" t="str">
        <f>_xlfn.XLOOKUP(B1926,'Funcis Ditec'!B$1:B$5000,'Funcis Ditec'!A$1:A$5000)</f>
        <v>F4615579</v>
      </c>
      <c r="F1926" t="str">
        <f t="shared" si="4"/>
        <v>bb.com.br</v>
      </c>
    </row>
    <row r="1927" spans="1:6">
      <c r="A1927" t="s">
        <v>5488</v>
      </c>
      <c r="B1927" s="110" t="s">
        <v>12049</v>
      </c>
      <c r="C1927" s="110" t="s">
        <v>12050</v>
      </c>
      <c r="D1927" t="str">
        <f>_xlfn.XLOOKUP(B1927,'Funcis Ditec'!B$1:B$5000,'Funcis Ditec'!A$1:A$5000)</f>
        <v>F6336982</v>
      </c>
      <c r="F1927" t="str">
        <f t="shared" si="4"/>
        <v>bb.com.br</v>
      </c>
    </row>
    <row r="1928" spans="1:6">
      <c r="A1928" t="s">
        <v>6496</v>
      </c>
      <c r="B1928" s="110" t="s">
        <v>12099</v>
      </c>
      <c r="C1928" s="110" t="s">
        <v>12100</v>
      </c>
      <c r="D1928" t="str">
        <f>_xlfn.XLOOKUP(B1928,'Funcis Ditec'!B$1:B$5000,'Funcis Ditec'!A$1:A$5000)</f>
        <v>F6812829</v>
      </c>
      <c r="F1928" t="str">
        <f t="shared" si="4"/>
        <v>bb.com.br</v>
      </c>
    </row>
    <row r="1929" spans="1:6">
      <c r="A1929" t="s">
        <v>6374</v>
      </c>
      <c r="B1929" s="110" t="s">
        <v>12071</v>
      </c>
      <c r="C1929" s="110" t="s">
        <v>12073</v>
      </c>
      <c r="D1929" t="str">
        <f>_xlfn.XLOOKUP(B1929,'Funcis Ditec'!B$1:B$5000,'Funcis Ditec'!A$1:A$5000)</f>
        <v>F8875578</v>
      </c>
      <c r="F1929" t="str">
        <f t="shared" si="4"/>
        <v>bb.com.br</v>
      </c>
    </row>
    <row r="1930" spans="1:6">
      <c r="A1930" t="s">
        <v>4990</v>
      </c>
      <c r="B1930" s="110" t="s">
        <v>12053</v>
      </c>
      <c r="C1930" s="110" t="s">
        <v>12054</v>
      </c>
      <c r="D1930" t="str">
        <f>_xlfn.XLOOKUP(B1930,'Funcis Ditec'!B$1:B$5000,'Funcis Ditec'!A$1:A$5000)</f>
        <v>F8936267</v>
      </c>
      <c r="F1930" t="str">
        <f t="shared" si="4"/>
        <v>bb.com.br</v>
      </c>
    </row>
    <row r="1931" spans="1:6">
      <c r="A1931" t="s">
        <v>6047</v>
      </c>
      <c r="B1931" s="110" t="s">
        <v>12074</v>
      </c>
      <c r="C1931" s="110" t="s">
        <v>12075</v>
      </c>
      <c r="D1931" t="str">
        <f>_xlfn.XLOOKUP(B1931,'Funcis Ditec'!B$1:B$5000,'Funcis Ditec'!A$1:A$5000)</f>
        <v>F9046039</v>
      </c>
      <c r="F1931" t="str">
        <f t="shared" si="4"/>
        <v>bb.com.br</v>
      </c>
    </row>
    <row r="1932" spans="1:6">
      <c r="A1932" t="s">
        <v>4965</v>
      </c>
      <c r="B1932" s="110" t="s">
        <v>12089</v>
      </c>
      <c r="C1932" s="110" t="s">
        <v>12091</v>
      </c>
      <c r="D1932" t="str">
        <f>_xlfn.XLOOKUP(B1932,'Funcis Ditec'!B$1:B$5000,'Funcis Ditec'!A$1:A$5000)</f>
        <v>F9174597</v>
      </c>
      <c r="F1932" t="str">
        <f t="shared" si="4"/>
        <v>bb.com.br</v>
      </c>
    </row>
    <row r="1933" spans="1:6">
      <c r="A1933" t="s">
        <v>12120</v>
      </c>
      <c r="B1933" s="110" t="s">
        <v>12043</v>
      </c>
      <c r="C1933" s="110" t="s">
        <v>12044</v>
      </c>
      <c r="D1933" t="str">
        <f>_xlfn.XLOOKUP(B1933,'Funcis Ditec'!B$1:B$5000,'Funcis Ditec'!A$1:A$5000)</f>
        <v>F9342823</v>
      </c>
      <c r="F1933" t="str">
        <f t="shared" si="4"/>
        <v>bb.com.br</v>
      </c>
    </row>
    <row r="1934" spans="1:6">
      <c r="A1934" t="s">
        <v>12121</v>
      </c>
      <c r="B1934" s="110" t="s">
        <v>12082</v>
      </c>
      <c r="C1934" s="110" t="s">
        <v>12083</v>
      </c>
      <c r="D1934" t="str">
        <f>_xlfn.XLOOKUP(B1934,'Funcis Ditec'!B$1:B$5000,'Funcis Ditec'!A$1:A$5000)</f>
        <v>F9342838</v>
      </c>
      <c r="F1934" t="str">
        <f t="shared" si="4"/>
        <v>bb.com.br</v>
      </c>
    </row>
    <row r="1935" spans="1:6">
      <c r="A1935" t="s">
        <v>6748</v>
      </c>
      <c r="B1935" s="110" t="s">
        <v>12102</v>
      </c>
      <c r="C1935" s="110" t="s">
        <v>12104</v>
      </c>
      <c r="F1935" t="str">
        <f t="shared" si="4"/>
        <v>bb.com.br</v>
      </c>
    </row>
    <row r="1936" spans="1:6">
      <c r="A1936" t="s">
        <v>5893</v>
      </c>
      <c r="B1936" s="110" t="s">
        <v>12069</v>
      </c>
      <c r="C1936" s="110" t="s">
        <v>12070</v>
      </c>
      <c r="D1936" t="str">
        <f>_xlfn.XLOOKUP(B1936,'Funcis Ditec'!B$1:B$5000,'Funcis Ditec'!A$1:A$5000)</f>
        <v>F9876929</v>
      </c>
      <c r="F1936" t="str">
        <f t="shared" ref="F1936:F1999" si="5">RIGHT(C1936,LEN(C1936)-(SEARCH("@",C1936)))</f>
        <v>bb.com.br</v>
      </c>
    </row>
    <row r="1937" spans="1:6">
      <c r="A1937" t="s">
        <v>12111</v>
      </c>
      <c r="B1937" s="110" t="s">
        <v>11994</v>
      </c>
      <c r="C1937" s="110" t="s">
        <v>11995</v>
      </c>
      <c r="D1937" t="str">
        <f>_xlfn.XLOOKUP(B1937,'Funcis Ditec'!B$1:B$5000,'Funcis Ditec'!A$1:A$5000)</f>
        <v>Z1072884</v>
      </c>
      <c r="F1937" t="str">
        <f t="shared" si="5"/>
        <v>bb.com.br</v>
      </c>
    </row>
    <row r="1938" spans="1:6">
      <c r="A1938" t="s">
        <v>12113</v>
      </c>
      <c r="B1938" s="110" t="s">
        <v>12066</v>
      </c>
      <c r="C1938" s="110" t="s">
        <v>12068</v>
      </c>
      <c r="D1938" t="str">
        <f>_xlfn.XLOOKUP(B1938,'Funcis Ditec'!B$1:B$5000,'Funcis Ditec'!A$1:A$5000)</f>
        <v>Z1113517</v>
      </c>
      <c r="F1938" t="str">
        <f t="shared" si="5"/>
        <v>bb.com.br</v>
      </c>
    </row>
    <row r="1939" spans="1:6">
      <c r="A1939" t="s">
        <v>12118</v>
      </c>
      <c r="B1939" s="110" t="s">
        <v>11986</v>
      </c>
      <c r="C1939" s="110" t="s">
        <v>11987</v>
      </c>
      <c r="D1939" t="str">
        <f>_xlfn.XLOOKUP(B1939,'Funcis Ditec'!B$1:B$5000,'Funcis Ditec'!A$1:A$5000)</f>
        <v>Z1141360</v>
      </c>
      <c r="F1939" t="str">
        <f t="shared" si="5"/>
        <v>bb.com.br</v>
      </c>
    </row>
    <row r="1940" spans="1:6">
      <c r="A1940" t="s">
        <v>12116</v>
      </c>
      <c r="B1940" s="110" t="s">
        <v>12001</v>
      </c>
      <c r="C1940" s="110" t="s">
        <v>12002</v>
      </c>
      <c r="D1940" t="str">
        <f>_xlfn.XLOOKUP(B1940,'Funcis Ditec'!B$1:B$5000,'Funcis Ditec'!A$1:A$5000)</f>
        <v>Z1155717</v>
      </c>
      <c r="F1940" t="str">
        <f t="shared" si="5"/>
        <v>bb.com.br</v>
      </c>
    </row>
    <row r="1941" spans="1:6">
      <c r="A1941" t="s">
        <v>12110</v>
      </c>
      <c r="B1941" s="110" t="s">
        <v>11992</v>
      </c>
      <c r="C1941" s="110" t="s">
        <v>11993</v>
      </c>
      <c r="D1941" t="str">
        <f>_xlfn.XLOOKUP(B1941,'Funcis Ditec'!B$1:B$5000,'Funcis Ditec'!A$1:A$5000)</f>
        <v>Z1174023</v>
      </c>
      <c r="F1941" t="str">
        <f t="shared" si="5"/>
        <v>bb.com.br</v>
      </c>
    </row>
    <row r="1942" spans="1:6">
      <c r="A1942" t="s">
        <v>12122</v>
      </c>
      <c r="B1942" s="110" t="s">
        <v>11990</v>
      </c>
      <c r="C1942" s="110" t="s">
        <v>11991</v>
      </c>
      <c r="D1942" t="str">
        <f>_xlfn.XLOOKUP(B1942,'Funcis Ditec'!B$1:B$5000,'Funcis Ditec'!A$1:A$5000)</f>
        <v>Z1174176</v>
      </c>
      <c r="F1942" t="str">
        <f t="shared" si="5"/>
        <v>bb.com.br</v>
      </c>
    </row>
    <row r="1943" spans="1:6">
      <c r="A1943" t="s">
        <v>12108</v>
      </c>
      <c r="B1943" s="110" t="s">
        <v>12094</v>
      </c>
      <c r="C1943" s="110" t="s">
        <v>12095</v>
      </c>
      <c r="D1943" t="str">
        <f>_xlfn.XLOOKUP(B1943,'Funcis Ditec'!B$1:B$5000,'Funcis Ditec'!A$1:A$5000)</f>
        <v>Z1174865</v>
      </c>
      <c r="F1943" t="str">
        <f t="shared" si="5"/>
        <v>bb.com.br</v>
      </c>
    </row>
    <row r="1944" spans="1:6">
      <c r="A1944" t="s">
        <v>12119</v>
      </c>
      <c r="B1944" s="110" t="s">
        <v>11996</v>
      </c>
      <c r="C1944" s="110" t="s">
        <v>11997</v>
      </c>
      <c r="D1944" t="str">
        <f>_xlfn.XLOOKUP(B1944,'Funcis Ditec'!B$1:B$5000,'Funcis Ditec'!A$1:A$5000)</f>
        <v>Z1175237</v>
      </c>
      <c r="F1944" t="str">
        <f t="shared" si="5"/>
        <v>bb.com.br</v>
      </c>
    </row>
    <row r="1945" spans="1:6">
      <c r="A1945" t="s">
        <v>11222</v>
      </c>
      <c r="B1945" s="110" t="s">
        <v>11985</v>
      </c>
      <c r="C1945" s="110" t="s">
        <v>11302</v>
      </c>
      <c r="D1945" t="str">
        <f>_xlfn.XLOOKUP(B1945,'Funcis Ditec'!B$1:B$5000,'Funcis Ditec'!A$1:A$5000)</f>
        <v>Z1176099</v>
      </c>
      <c r="F1945" t="str">
        <f t="shared" si="5"/>
        <v>bb.com.br</v>
      </c>
    </row>
    <row r="1946" spans="1:6">
      <c r="A1946" t="s">
        <v>11265</v>
      </c>
      <c r="B1946" s="110" t="s">
        <v>11988</v>
      </c>
      <c r="C1946" s="110" t="s">
        <v>11301</v>
      </c>
      <c r="D1946" t="str">
        <f>_xlfn.XLOOKUP(B1946,'Funcis Ditec'!B$1:B$5000,'Funcis Ditec'!A$1:A$5000)</f>
        <v>Z1180134</v>
      </c>
      <c r="F1946" t="str">
        <f t="shared" si="5"/>
        <v>bb.com.br</v>
      </c>
    </row>
    <row r="1947" spans="1:6">
      <c r="A1947" t="s">
        <v>11276</v>
      </c>
      <c r="B1947" s="110" t="s">
        <v>11989</v>
      </c>
      <c r="C1947" s="110" t="s">
        <v>11300</v>
      </c>
      <c r="D1947" t="str">
        <f>_xlfn.XLOOKUP(B1947,'Funcis Ditec'!B$1:B$5000,'Funcis Ditec'!A$1:A$5000)</f>
        <v>Z1180145</v>
      </c>
      <c r="F1947" t="str">
        <f t="shared" si="5"/>
        <v>bb.com.br</v>
      </c>
    </row>
    <row r="1948" spans="1:6">
      <c r="B1948" s="110"/>
      <c r="C1948" s="110"/>
      <c r="D1948">
        <f>_xlfn.XLOOKUP(B1948,'Funcis Ditec'!B$1:B$5000,'Funcis Ditec'!A$1:A$5000)</f>
        <v>0</v>
      </c>
      <c r="F1948" t="e">
        <f t="shared" si="5"/>
        <v>#VALUE!</v>
      </c>
    </row>
    <row r="1949" spans="1:6">
      <c r="A1949">
        <v>0</v>
      </c>
      <c r="D1949">
        <f>_xlfn.XLOOKUP(B1949,'Funcis Ditec'!B$1:B$5000,'Funcis Ditec'!A$1:A$5000)</f>
        <v>0</v>
      </c>
      <c r="F1949" t="e">
        <f t="shared" si="5"/>
        <v>#VALUE!</v>
      </c>
    </row>
    <row r="1950" spans="1:6">
      <c r="A1950">
        <v>0</v>
      </c>
      <c r="D1950">
        <f>_xlfn.XLOOKUP(B1950,'Funcis Ditec'!B$1:B$5000,'Funcis Ditec'!A$1:A$5000)</f>
        <v>0</v>
      </c>
      <c r="F1950" t="e">
        <f t="shared" si="5"/>
        <v>#VALUE!</v>
      </c>
    </row>
    <row r="1951" spans="1:6">
      <c r="A1951">
        <v>0</v>
      </c>
      <c r="D1951">
        <f>_xlfn.XLOOKUP(B1951,'Funcis Ditec'!B$1:B$5000,'Funcis Ditec'!A$1:A$5000)</f>
        <v>0</v>
      </c>
      <c r="F1951" t="e">
        <f t="shared" si="5"/>
        <v>#VALUE!</v>
      </c>
    </row>
    <row r="1952" spans="1:6">
      <c r="A1952">
        <v>0</v>
      </c>
      <c r="D1952">
        <f>_xlfn.XLOOKUP(B1952,'Funcis Ditec'!B$1:B$5000,'Funcis Ditec'!A$1:A$5000)</f>
        <v>0</v>
      </c>
      <c r="F1952" t="e">
        <f t="shared" si="5"/>
        <v>#VALUE!</v>
      </c>
    </row>
    <row r="1953" spans="1:6">
      <c r="A1953">
        <v>0</v>
      </c>
      <c r="D1953">
        <f>_xlfn.XLOOKUP(B1953,'Funcis Ditec'!B$1:B$5000,'Funcis Ditec'!A$1:A$5000)</f>
        <v>0</v>
      </c>
      <c r="F1953" t="e">
        <f t="shared" si="5"/>
        <v>#VALUE!</v>
      </c>
    </row>
    <row r="1954" spans="1:6">
      <c r="A1954" t="s">
        <v>12256</v>
      </c>
      <c r="B1954" t="s">
        <v>12148</v>
      </c>
      <c r="C1954" t="s">
        <v>12204</v>
      </c>
      <c r="D1954" t="str">
        <f>_xlfn.XLOOKUP(B1954,'Funcis Ditec'!B$1:B$5000,'Funcis Ditec'!A$1:A$5000)</f>
        <v>C1296970</v>
      </c>
      <c r="F1954" t="str">
        <f t="shared" si="5"/>
        <v>bbts.com.br</v>
      </c>
    </row>
    <row r="1955" spans="1:6">
      <c r="A1955" t="s">
        <v>11221</v>
      </c>
      <c r="B1955" t="s">
        <v>12134</v>
      </c>
      <c r="C1955" t="s">
        <v>12183</v>
      </c>
      <c r="D1955" t="str">
        <f>_xlfn.XLOOKUP(B1955,'Funcis Ditec'!B$1:B$5000,'Funcis Ditec'!A$1:A$5000)</f>
        <v>C1297934</v>
      </c>
      <c r="F1955" t="str">
        <f t="shared" si="5"/>
        <v>castgroup.com.br</v>
      </c>
    </row>
    <row r="1956" spans="1:6">
      <c r="A1956" t="s">
        <v>11298</v>
      </c>
      <c r="B1956" t="s">
        <v>12161</v>
      </c>
      <c r="C1956" t="s">
        <v>12228</v>
      </c>
      <c r="D1956" t="str">
        <f>_xlfn.XLOOKUP(B1956,'Funcis Ditec'!B$1:B$5000,'Funcis Ditec'!A$1:A$5000)</f>
        <v>C1320986</v>
      </c>
      <c r="F1956" t="str">
        <f t="shared" si="5"/>
        <v>capgemini.com</v>
      </c>
    </row>
    <row r="1957" spans="1:6">
      <c r="A1957" t="s">
        <v>11237</v>
      </c>
      <c r="B1957" t="s">
        <v>12160</v>
      </c>
      <c r="C1957" t="s">
        <v>12227</v>
      </c>
      <c r="D1957" t="str">
        <f>_xlfn.XLOOKUP(B1957,'Funcis Ditec'!B$1:B$5000,'Funcis Ditec'!A$1:A$5000)</f>
        <v>C1322792</v>
      </c>
      <c r="F1957" t="str">
        <f t="shared" si="5"/>
        <v>capgemini.com</v>
      </c>
    </row>
    <row r="1958" spans="1:6">
      <c r="A1958" t="s">
        <v>12262</v>
      </c>
      <c r="B1958" t="s">
        <v>12152</v>
      </c>
      <c r="C1958" t="s">
        <v>12215</v>
      </c>
      <c r="D1958" t="str">
        <f>_xlfn.XLOOKUP(B1958,'Funcis Ditec'!B$1:B$5000,'Funcis Ditec'!A$1:A$5000)</f>
        <v>C1323100</v>
      </c>
      <c r="F1958" t="str">
        <f t="shared" si="5"/>
        <v>ibm.com</v>
      </c>
    </row>
    <row r="1959" spans="1:6">
      <c r="A1959" t="s">
        <v>12257</v>
      </c>
      <c r="B1959" t="s">
        <v>12135</v>
      </c>
      <c r="C1959" t="s">
        <v>12184</v>
      </c>
      <c r="D1959" t="str">
        <f>_xlfn.XLOOKUP(B1959,'Funcis Ditec'!B$1:B$5000,'Funcis Ditec'!A$1:A$5000)</f>
        <v>C1324147</v>
      </c>
      <c r="F1959" t="str">
        <f t="shared" si="5"/>
        <v>ibm.com</v>
      </c>
    </row>
    <row r="1960" spans="1:6">
      <c r="A1960" t="s">
        <v>11293</v>
      </c>
      <c r="B1960" t="s">
        <v>12157</v>
      </c>
      <c r="C1960" t="s">
        <v>12221</v>
      </c>
      <c r="D1960" t="str">
        <f>_xlfn.XLOOKUP(B1960,'Funcis Ditec'!B$1:B$5000,'Funcis Ditec'!A$1:A$5000)</f>
        <v>C1324596</v>
      </c>
      <c r="F1960" t="str">
        <f t="shared" si="5"/>
        <v>stefanini.com</v>
      </c>
    </row>
    <row r="1961" spans="1:6">
      <c r="A1961" t="s">
        <v>12264</v>
      </c>
      <c r="B1961" t="s">
        <v>12131</v>
      </c>
      <c r="C1961" t="s">
        <v>12179</v>
      </c>
      <c r="D1961" t="str">
        <f>_xlfn.XLOOKUP(B1961,'Funcis Ditec'!B$1:B$5000,'Funcis Ditec'!A$1:A$5000)</f>
        <v>C1324679</v>
      </c>
      <c r="F1961" t="str">
        <f t="shared" si="5"/>
        <v>stefanini.com</v>
      </c>
    </row>
    <row r="1962" spans="1:6">
      <c r="A1962" t="s">
        <v>11269</v>
      </c>
      <c r="B1962" t="s">
        <v>12141</v>
      </c>
      <c r="C1962" t="s">
        <v>12195</v>
      </c>
      <c r="D1962" t="str">
        <f>_xlfn.XLOOKUP(B1962,'Funcis Ditec'!B$1:B$5000,'Funcis Ditec'!A$1:A$5000)</f>
        <v>C1325321</v>
      </c>
      <c r="F1962" t="str">
        <f t="shared" si="5"/>
        <v>capgemini.com</v>
      </c>
    </row>
    <row r="1963" spans="1:6">
      <c r="A1963" t="s">
        <v>12260</v>
      </c>
      <c r="B1963" t="s">
        <v>12175</v>
      </c>
      <c r="C1963" t="s">
        <v>12253</v>
      </c>
      <c r="D1963" t="str">
        <f>_xlfn.XLOOKUP(B1963,'Funcis Ditec'!B$1:B$5000,'Funcis Ditec'!A$1:A$5000)</f>
        <v>C1325348</v>
      </c>
      <c r="F1963" t="str">
        <f t="shared" si="5"/>
        <v>ibm.com</v>
      </c>
    </row>
    <row r="1964" spans="1:6">
      <c r="A1964" t="s">
        <v>12258</v>
      </c>
      <c r="B1964" t="s">
        <v>12172</v>
      </c>
      <c r="C1964" t="s">
        <v>12247</v>
      </c>
      <c r="D1964" t="str">
        <f>_xlfn.XLOOKUP(B1964,'Funcis Ditec'!B$1:B$5000,'Funcis Ditec'!A$1:A$5000)</f>
        <v>C1325706</v>
      </c>
      <c r="F1964" t="str">
        <f t="shared" si="5"/>
        <v>capgemini.com</v>
      </c>
    </row>
    <row r="1965" spans="1:6">
      <c r="A1965" t="s">
        <v>11283</v>
      </c>
      <c r="B1965" t="s">
        <v>12162</v>
      </c>
      <c r="C1965" t="s">
        <v>12230</v>
      </c>
      <c r="D1965" t="str">
        <f>_xlfn.XLOOKUP(B1965,'Funcis Ditec'!B$1:B$5000,'Funcis Ditec'!A$1:A$5000)</f>
        <v>C1325899</v>
      </c>
      <c r="F1965" t="str">
        <f t="shared" si="5"/>
        <v>capgemini.com</v>
      </c>
    </row>
    <row r="1966" spans="1:6">
      <c r="A1966" t="s">
        <v>11295</v>
      </c>
      <c r="B1966" t="s">
        <v>12176</v>
      </c>
      <c r="C1966" t="s">
        <v>12255</v>
      </c>
      <c r="D1966" t="str">
        <f>_xlfn.XLOOKUP(B1966,'Funcis Ditec'!B$1:B$5000,'Funcis Ditec'!A$1:A$5000)</f>
        <v>C1326331</v>
      </c>
      <c r="F1966" t="str">
        <f t="shared" si="5"/>
        <v>capgemini.com</v>
      </c>
    </row>
    <row r="1967" spans="1:6">
      <c r="A1967" t="s">
        <v>11503</v>
      </c>
      <c r="B1967" t="s">
        <v>12132</v>
      </c>
      <c r="C1967" t="s">
        <v>12181</v>
      </c>
      <c r="D1967" t="str">
        <f>_xlfn.XLOOKUP(B1967,'Funcis Ditec'!B$1:B$5000,'Funcis Ditec'!A$1:A$5000)</f>
        <v>C1328049</v>
      </c>
      <c r="F1967" t="str">
        <f t="shared" si="5"/>
        <v>ibm.com</v>
      </c>
    </row>
    <row r="1968" spans="1:6">
      <c r="A1968" t="s">
        <v>12123</v>
      </c>
      <c r="B1968" t="s">
        <v>12167</v>
      </c>
      <c r="C1968" t="s">
        <v>12240</v>
      </c>
      <c r="D1968" t="str">
        <f>_xlfn.XLOOKUP(B1968,'Funcis Ditec'!B$1:B$5000,'Funcis Ditec'!A$1:A$5000)</f>
        <v>C1328526</v>
      </c>
      <c r="F1968" t="str">
        <f t="shared" si="5"/>
        <v>minsait.com</v>
      </c>
    </row>
    <row r="1969" spans="1:6">
      <c r="A1969" t="s">
        <v>11759</v>
      </c>
      <c r="B1969" t="s">
        <v>12166</v>
      </c>
      <c r="C1969" t="s">
        <v>12239</v>
      </c>
      <c r="D1969" t="str">
        <f>_xlfn.XLOOKUP(B1969,'Funcis Ditec'!B$1:B$5000,'Funcis Ditec'!A$1:A$5000)</f>
        <v>C1328530</v>
      </c>
      <c r="F1969" t="str">
        <f t="shared" si="5"/>
        <v>minsait.com</v>
      </c>
    </row>
    <row r="1970" spans="1:6">
      <c r="A1970" t="s">
        <v>12263</v>
      </c>
      <c r="B1970" t="s">
        <v>12136</v>
      </c>
      <c r="C1970" t="s">
        <v>12185</v>
      </c>
      <c r="D1970" t="str">
        <f>_xlfn.XLOOKUP(B1970,'Funcis Ditec'!B$1:B$5000,'Funcis Ditec'!A$1:A$5000)</f>
        <v>C1328607</v>
      </c>
      <c r="F1970" t="str">
        <f t="shared" si="5"/>
        <v>ibm.com</v>
      </c>
    </row>
    <row r="1971" spans="1:6">
      <c r="A1971" t="s">
        <v>12259</v>
      </c>
      <c r="B1971" t="s">
        <v>12147</v>
      </c>
      <c r="C1971" t="s">
        <v>12203</v>
      </c>
      <c r="D1971" t="str">
        <f>_xlfn.XLOOKUP(B1971,'Funcis Ditec'!B$1:B$5000,'Funcis Ditec'!A$1:A$5000)</f>
        <v>C1328735</v>
      </c>
      <c r="F1971" t="str">
        <f t="shared" si="5"/>
        <v>castgroup.com.br</v>
      </c>
    </row>
    <row r="1972" spans="1:6">
      <c r="A1972" t="s">
        <v>6913</v>
      </c>
      <c r="B1972" t="s">
        <v>12158</v>
      </c>
      <c r="C1972" t="s">
        <v>12222</v>
      </c>
      <c r="D1972" t="str">
        <f>_xlfn.XLOOKUP(B1972,'Funcis Ditec'!B$1:B$5000,'Funcis Ditec'!A$1:A$5000)</f>
        <v>F0169300</v>
      </c>
      <c r="F1972" t="str">
        <f t="shared" si="5"/>
        <v>bb.com.br</v>
      </c>
    </row>
    <row r="1973" spans="1:6">
      <c r="A1973" t="s">
        <v>5535</v>
      </c>
      <c r="B1973" t="s">
        <v>12173</v>
      </c>
      <c r="C1973" t="s">
        <v>12248</v>
      </c>
      <c r="D1973" t="str">
        <f>_xlfn.XLOOKUP(B1973,'Funcis Ditec'!B$1:B$5000,'Funcis Ditec'!A$1:A$5000)</f>
        <v>F0527279</v>
      </c>
      <c r="F1973" t="str">
        <f t="shared" si="5"/>
        <v>bb.com.br</v>
      </c>
    </row>
    <row r="1974" spans="1:6">
      <c r="A1974" t="s">
        <v>5424</v>
      </c>
      <c r="B1974" t="s">
        <v>12174</v>
      </c>
      <c r="C1974" t="s">
        <v>12251</v>
      </c>
      <c r="D1974" t="str">
        <f>_xlfn.XLOOKUP(B1974,'Funcis Ditec'!B$1:B$5000,'Funcis Ditec'!A$1:A$5000)</f>
        <v>F0733809</v>
      </c>
      <c r="F1974" t="str">
        <f t="shared" si="5"/>
        <v>bb.com.br</v>
      </c>
    </row>
    <row r="1975" spans="1:6">
      <c r="A1975" t="s">
        <v>5462</v>
      </c>
      <c r="B1975" t="s">
        <v>12169</v>
      </c>
      <c r="C1975" t="s">
        <v>12243</v>
      </c>
      <c r="D1975" t="str">
        <f>_xlfn.XLOOKUP(B1975,'Funcis Ditec'!B$1:B$5000,'Funcis Ditec'!A$1:A$5000)</f>
        <v>F0742778</v>
      </c>
      <c r="F1975" t="str">
        <f t="shared" si="5"/>
        <v>bb.com.br</v>
      </c>
    </row>
    <row r="1976" spans="1:6">
      <c r="A1976" t="s">
        <v>6552</v>
      </c>
      <c r="B1976" t="s">
        <v>12156</v>
      </c>
      <c r="C1976" t="s">
        <v>12220</v>
      </c>
      <c r="D1976" t="str">
        <f>_xlfn.XLOOKUP(B1976,'Funcis Ditec'!B$1:B$5000,'Funcis Ditec'!A$1:A$5000)</f>
        <v>F2243159</v>
      </c>
      <c r="F1976" t="str">
        <f t="shared" si="5"/>
        <v>BB.COM.BR</v>
      </c>
    </row>
    <row r="1977" spans="1:6">
      <c r="A1977" t="s">
        <v>6660</v>
      </c>
      <c r="B1977" t="s">
        <v>12149</v>
      </c>
      <c r="C1977" t="s">
        <v>12206</v>
      </c>
      <c r="D1977" t="str">
        <f>_xlfn.XLOOKUP(B1977,'Funcis Ditec'!B$1:B$5000,'Funcis Ditec'!A$1:A$5000)</f>
        <v>F2252469</v>
      </c>
      <c r="F1977" t="str">
        <f t="shared" si="5"/>
        <v>bb.com.br</v>
      </c>
    </row>
    <row r="1978" spans="1:6">
      <c r="A1978" t="s">
        <v>6660</v>
      </c>
      <c r="B1978" t="s">
        <v>12149</v>
      </c>
      <c r="C1978" t="s">
        <v>12206</v>
      </c>
      <c r="D1978" t="str">
        <f>_xlfn.XLOOKUP(B1978,'Funcis Ditec'!B$1:B$5000,'Funcis Ditec'!A$1:A$5000)</f>
        <v>F2252469</v>
      </c>
      <c r="F1978" t="str">
        <f t="shared" si="5"/>
        <v>bb.com.br</v>
      </c>
    </row>
    <row r="1979" spans="1:6">
      <c r="A1979" t="s">
        <v>7150</v>
      </c>
      <c r="B1979" t="s">
        <v>12133</v>
      </c>
      <c r="C1979" t="s">
        <v>12182</v>
      </c>
      <c r="D1979" t="str">
        <f>_xlfn.XLOOKUP(B1979,'Funcis Ditec'!B$1:B$5000,'Funcis Ditec'!A$1:A$5000)</f>
        <v>F2315942</v>
      </c>
      <c r="F1979" t="str">
        <f t="shared" si="5"/>
        <v>bb.com.br</v>
      </c>
    </row>
    <row r="1980" spans="1:6">
      <c r="A1980" t="s">
        <v>6761</v>
      </c>
      <c r="B1980" t="s">
        <v>12130</v>
      </c>
      <c r="C1980" t="s">
        <v>12178</v>
      </c>
      <c r="D1980" t="str">
        <f>_xlfn.XLOOKUP(B1980,'Funcis Ditec'!B$1:B$5000,'Funcis Ditec'!A$1:A$5000)</f>
        <v>F2419386</v>
      </c>
      <c r="F1980" t="str">
        <f t="shared" si="5"/>
        <v>bb.com.br</v>
      </c>
    </row>
    <row r="1981" spans="1:6">
      <c r="A1981" t="s">
        <v>4477</v>
      </c>
      <c r="B1981" t="s">
        <v>12154</v>
      </c>
      <c r="C1981" t="s">
        <v>12217</v>
      </c>
      <c r="D1981" t="str">
        <f>_xlfn.XLOOKUP(B1981,'Funcis Ditec'!B$1:B$5000,'Funcis Ditec'!A$1:A$5000)</f>
        <v>F2483319</v>
      </c>
      <c r="F1981" t="str">
        <f t="shared" si="5"/>
        <v>bb.com.br</v>
      </c>
    </row>
    <row r="1982" spans="1:6">
      <c r="A1982" t="s">
        <v>5742</v>
      </c>
      <c r="B1982" t="s">
        <v>12146</v>
      </c>
      <c r="C1982" t="s">
        <v>12201</v>
      </c>
      <c r="D1982" t="str">
        <f>_xlfn.XLOOKUP(B1982,'Funcis Ditec'!B$1:B$5000,'Funcis Ditec'!A$1:A$5000)</f>
        <v>F2634252</v>
      </c>
      <c r="F1982" t="str">
        <f t="shared" si="5"/>
        <v>bb.com.br</v>
      </c>
    </row>
    <row r="1983" spans="1:6">
      <c r="A1983" t="s">
        <v>5713</v>
      </c>
      <c r="B1983" t="s">
        <v>12137</v>
      </c>
      <c r="C1983" t="s">
        <v>12187</v>
      </c>
      <c r="D1983" t="str">
        <f>_xlfn.XLOOKUP(B1983,'Funcis Ditec'!B$1:B$5000,'Funcis Ditec'!A$1:A$5000)</f>
        <v>F2736079</v>
      </c>
      <c r="F1983" t="str">
        <f t="shared" si="5"/>
        <v>bb.com.br</v>
      </c>
    </row>
    <row r="1984" spans="1:6">
      <c r="A1984" t="s">
        <v>6659</v>
      </c>
      <c r="B1984" t="s">
        <v>12155</v>
      </c>
      <c r="C1984" t="s">
        <v>12219</v>
      </c>
      <c r="D1984" t="str">
        <f>_xlfn.XLOOKUP(B1984,'Funcis Ditec'!B$1:B$5000,'Funcis Ditec'!A$1:A$5000)</f>
        <v>F3162868</v>
      </c>
      <c r="F1984" t="str">
        <f t="shared" si="5"/>
        <v>bb.com.br</v>
      </c>
    </row>
    <row r="1985" spans="1:6">
      <c r="A1985" t="s">
        <v>6362</v>
      </c>
      <c r="B1985" t="s">
        <v>12145</v>
      </c>
      <c r="C1985" t="s">
        <v>12200</v>
      </c>
      <c r="D1985" t="str">
        <f>_xlfn.XLOOKUP(B1985,'Funcis Ditec'!B$1:B$5000,'Funcis Ditec'!A$1:A$5000)</f>
        <v>F3207552</v>
      </c>
      <c r="F1985" t="str">
        <f t="shared" si="5"/>
        <v>bb.com.br</v>
      </c>
    </row>
    <row r="1986" spans="1:6">
      <c r="A1986" t="s">
        <v>5409</v>
      </c>
      <c r="B1986" t="s">
        <v>12168</v>
      </c>
      <c r="C1986" t="s">
        <v>12241</v>
      </c>
      <c r="D1986" t="str">
        <f>_xlfn.XLOOKUP(B1986,'Funcis Ditec'!B$1:B$5000,'Funcis Ditec'!A$1:A$5000)</f>
        <v>F3543978</v>
      </c>
      <c r="F1986" t="str">
        <f t="shared" si="5"/>
        <v>bb.com.br</v>
      </c>
    </row>
    <row r="1987" spans="1:6">
      <c r="A1987" t="s">
        <v>6636</v>
      </c>
      <c r="B1987" t="s">
        <v>12171</v>
      </c>
      <c r="C1987" t="s">
        <v>12246</v>
      </c>
      <c r="D1987" t="str">
        <f>_xlfn.XLOOKUP(B1987,'Funcis Ditec'!B$1:B$5000,'Funcis Ditec'!A$1:A$5000)</f>
        <v>F3886139</v>
      </c>
      <c r="F1987" t="str">
        <f t="shared" si="5"/>
        <v>bb.com.br</v>
      </c>
    </row>
    <row r="1988" spans="1:6">
      <c r="A1988" t="s">
        <v>6609</v>
      </c>
      <c r="B1988" t="s">
        <v>12164</v>
      </c>
      <c r="C1988" t="s">
        <v>12234</v>
      </c>
      <c r="D1988" t="str">
        <f>_xlfn.XLOOKUP(B1988,'Funcis Ditec'!B$1:B$5000,'Funcis Ditec'!A$1:A$5000)</f>
        <v>F3900699</v>
      </c>
      <c r="F1988" t="str">
        <f t="shared" si="5"/>
        <v>bb.com.br</v>
      </c>
    </row>
    <row r="1989" spans="1:6">
      <c r="A1989" s="3" t="s">
        <v>5873</v>
      </c>
      <c r="B1989" t="s">
        <v>12140</v>
      </c>
      <c r="C1989" t="s">
        <v>12194</v>
      </c>
      <c r="D1989" t="str">
        <f>_xlfn.XLOOKUP(B1989,'Funcis Ditec'!B$1:B$5000,'Funcis Ditec'!A$1:A$5000)</f>
        <v>F4489971</v>
      </c>
      <c r="F1989" t="str">
        <f t="shared" si="5"/>
        <v>bb.com.br</v>
      </c>
    </row>
    <row r="1990" spans="1:6">
      <c r="A1990" t="s">
        <v>5691</v>
      </c>
      <c r="B1990" t="s">
        <v>12163</v>
      </c>
      <c r="C1990" t="s">
        <v>12231</v>
      </c>
      <c r="D1990" t="str">
        <f>_xlfn.XLOOKUP(B1990,'Funcis Ditec'!B$1:B$5000,'Funcis Ditec'!A$1:A$5000)</f>
        <v>F5116162</v>
      </c>
      <c r="F1990" t="str">
        <f t="shared" si="5"/>
        <v>bb.com.br</v>
      </c>
    </row>
    <row r="1991" spans="1:6">
      <c r="A1991" t="s">
        <v>6794</v>
      </c>
      <c r="B1991" t="s">
        <v>12143</v>
      </c>
      <c r="C1991" t="s">
        <v>12198</v>
      </c>
      <c r="D1991" t="str">
        <f>_xlfn.XLOOKUP(B1991,'Funcis Ditec'!B$1:B$5000,'Funcis Ditec'!A$1:A$5000)</f>
        <v>F5250339</v>
      </c>
      <c r="F1991" t="str">
        <f t="shared" si="5"/>
        <v>bb.com.br</v>
      </c>
    </row>
    <row r="1992" spans="1:6">
      <c r="A1992" t="s">
        <v>5343</v>
      </c>
      <c r="B1992" t="s">
        <v>12159</v>
      </c>
      <c r="C1992" t="s">
        <v>12226</v>
      </c>
      <c r="D1992" t="str">
        <f>_xlfn.XLOOKUP(B1992,'Funcis Ditec'!B$1:B$5000,'Funcis Ditec'!A$1:A$5000)</f>
        <v>F6210776</v>
      </c>
      <c r="F1992" t="str">
        <f t="shared" si="5"/>
        <v>bb.com.br</v>
      </c>
    </row>
    <row r="1993" spans="1:6">
      <c r="A1993" t="s">
        <v>12261</v>
      </c>
      <c r="B1993" t="s">
        <v>12144</v>
      </c>
      <c r="C1993" t="s">
        <v>12199</v>
      </c>
      <c r="D1993" t="str">
        <f>_xlfn.XLOOKUP(B1993,'Funcis Ditec'!B$1:B$5000,'Funcis Ditec'!A$1:A$5000)</f>
        <v>F6779809</v>
      </c>
      <c r="F1993" t="str">
        <f t="shared" si="5"/>
        <v>bb.com.br</v>
      </c>
    </row>
    <row r="1994" spans="1:6">
      <c r="A1994" t="s">
        <v>5648</v>
      </c>
      <c r="B1994" t="s">
        <v>12170</v>
      </c>
      <c r="C1994" t="s">
        <v>12245</v>
      </c>
      <c r="D1994" t="str">
        <f>_xlfn.XLOOKUP(B1994,'Funcis Ditec'!B$1:B$5000,'Funcis Ditec'!A$1:A$5000)</f>
        <v>F7175139</v>
      </c>
      <c r="F1994" t="str">
        <f t="shared" si="5"/>
        <v>bb.com.br</v>
      </c>
    </row>
    <row r="1995" spans="1:6">
      <c r="A1995" t="s">
        <v>6892</v>
      </c>
      <c r="B1995" t="s">
        <v>12150</v>
      </c>
      <c r="C1995" t="s">
        <v>12207</v>
      </c>
      <c r="D1995" t="str">
        <f>_xlfn.XLOOKUP(B1995,'Funcis Ditec'!B$1:B$5000,'Funcis Ditec'!A$1:A$5000)</f>
        <v>F7420769</v>
      </c>
      <c r="F1995" t="str">
        <f t="shared" si="5"/>
        <v>bb.com.br</v>
      </c>
    </row>
    <row r="1996" spans="1:6">
      <c r="A1996" t="s">
        <v>7126</v>
      </c>
      <c r="B1996" t="s">
        <v>12151</v>
      </c>
      <c r="C1996" t="s">
        <v>12213</v>
      </c>
      <c r="D1996" t="str">
        <f>_xlfn.XLOOKUP(B1996,'Funcis Ditec'!B$1:B$5000,'Funcis Ditec'!A$1:A$5000)</f>
        <v>F8179626</v>
      </c>
      <c r="F1996" t="str">
        <f t="shared" si="5"/>
        <v>bb.com.br</v>
      </c>
    </row>
    <row r="1997" spans="1:6">
      <c r="A1997" t="s">
        <v>4484</v>
      </c>
      <c r="B1997" t="s">
        <v>12142</v>
      </c>
      <c r="C1997" t="s">
        <v>12196</v>
      </c>
      <c r="D1997" t="str">
        <f>_xlfn.XLOOKUP(B1997,'Funcis Ditec'!B$1:B$5000,'Funcis Ditec'!A$1:A$5000)</f>
        <v>F8232891</v>
      </c>
      <c r="F1997" t="str">
        <f t="shared" si="5"/>
        <v>bb.com.br</v>
      </c>
    </row>
    <row r="1998" spans="1:6">
      <c r="A1998" t="s">
        <v>4484</v>
      </c>
      <c r="B1998" t="s">
        <v>12142</v>
      </c>
      <c r="C1998" t="s">
        <v>12196</v>
      </c>
      <c r="D1998" t="str">
        <f>_xlfn.XLOOKUP(B1998,'Funcis Ditec'!B$1:B$5000,'Funcis Ditec'!A$1:A$5000)</f>
        <v>F8232891</v>
      </c>
      <c r="F1998" t="str">
        <f t="shared" si="5"/>
        <v>bb.com.br</v>
      </c>
    </row>
    <row r="1999" spans="1:6">
      <c r="A1999" t="s">
        <v>5885</v>
      </c>
      <c r="B1999" t="s">
        <v>12153</v>
      </c>
      <c r="C1999" t="s">
        <v>12216</v>
      </c>
      <c r="D1999" t="str">
        <f>_xlfn.XLOOKUP(B1999,'Funcis Ditec'!B$1:B$5000,'Funcis Ditec'!A$1:A$5000)</f>
        <v>F9206681</v>
      </c>
      <c r="F1999" t="str">
        <f t="shared" si="5"/>
        <v>bb.com.br</v>
      </c>
    </row>
    <row r="2000" spans="1:6">
      <c r="A2000" t="s">
        <v>4837</v>
      </c>
      <c r="B2000" t="s">
        <v>12138</v>
      </c>
      <c r="C2000" t="s">
        <v>12188</v>
      </c>
      <c r="D2000" t="str">
        <f>_xlfn.XLOOKUP(B2000,'Funcis Ditec'!B$1:B$5000,'Funcis Ditec'!A$1:A$5000)</f>
        <v>F9342553</v>
      </c>
      <c r="F2000" t="str">
        <f t="shared" ref="F2000:F2063" si="6">RIGHT(C2000,LEN(C2000)-(SEARCH("@",C2000)))</f>
        <v>BB.COM.BR</v>
      </c>
    </row>
    <row r="2001" spans="1:6">
      <c r="A2001" t="s">
        <v>7127</v>
      </c>
      <c r="B2001" t="s">
        <v>12139</v>
      </c>
      <c r="C2001" t="s">
        <v>12190</v>
      </c>
      <c r="D2001" t="str">
        <f>_xlfn.XLOOKUP(B2001,'Funcis Ditec'!B$1:B$5000,'Funcis Ditec'!A$1:A$5000)</f>
        <v>F9811613</v>
      </c>
      <c r="F2001" t="str">
        <f t="shared" si="6"/>
        <v>bb.com.br</v>
      </c>
    </row>
    <row r="2002" spans="1:6">
      <c r="A2002" t="s">
        <v>12311</v>
      </c>
      <c r="B2002" s="111" t="s">
        <v>12269</v>
      </c>
      <c r="C2002" s="111" t="s">
        <v>12270</v>
      </c>
      <c r="D2002" t="str">
        <f>_xlfn.XLOOKUP(B2002,'Funcis Ditec'!B$1:B$5000,'Funcis Ditec'!A$1:A$5000)</f>
        <v>C1314578</v>
      </c>
      <c r="F2002" t="str">
        <f t="shared" si="6"/>
        <v>minsait.com</v>
      </c>
    </row>
    <row r="2003" spans="1:6">
      <c r="A2003" t="s">
        <v>12315</v>
      </c>
      <c r="B2003" s="111" t="s">
        <v>12272</v>
      </c>
      <c r="C2003" s="111" t="s">
        <v>12273</v>
      </c>
      <c r="D2003" t="str">
        <f>_xlfn.XLOOKUP(B2003,'Funcis Ditec'!B$1:B$5000,'Funcis Ditec'!A$1:A$5000)</f>
        <v>C1322943</v>
      </c>
      <c r="F2003" t="str">
        <f t="shared" si="6"/>
        <v>capgemini.com</v>
      </c>
    </row>
    <row r="2004" spans="1:6">
      <c r="A2004" t="s">
        <v>12316</v>
      </c>
      <c r="B2004" s="111" t="s">
        <v>12277</v>
      </c>
      <c r="C2004" s="111" t="s">
        <v>12278</v>
      </c>
      <c r="D2004" t="str">
        <f>_xlfn.XLOOKUP(B2004,'Funcis Ditec'!B$1:B$5000,'Funcis Ditec'!A$1:A$5000)</f>
        <v>C1325325</v>
      </c>
      <c r="F2004" t="str">
        <f t="shared" si="6"/>
        <v>capgemini.com</v>
      </c>
    </row>
    <row r="2005" spans="1:6">
      <c r="A2005" t="s">
        <v>12312</v>
      </c>
      <c r="B2005" s="111" t="s">
        <v>12293</v>
      </c>
      <c r="C2005" s="111" t="s">
        <v>12294</v>
      </c>
      <c r="D2005" t="str">
        <f>_xlfn.XLOOKUP(B2005,'Funcis Ditec'!B$1:B$5000,'Funcis Ditec'!A$1:A$5000)</f>
        <v>C1325327</v>
      </c>
      <c r="F2005" t="str">
        <f t="shared" si="6"/>
        <v>capgemini.com</v>
      </c>
    </row>
    <row r="2006" spans="1:6">
      <c r="A2006" t="s">
        <v>26</v>
      </c>
      <c r="B2006" s="111" t="s">
        <v>12279</v>
      </c>
      <c r="C2006" s="111" t="s">
        <v>12280</v>
      </c>
      <c r="D2006" t="str">
        <f>_xlfn.XLOOKUP(B2006,'Funcis Ditec'!B$1:B$5000,'Funcis Ditec'!A$1:A$5000)</f>
        <v>C1326124</v>
      </c>
      <c r="F2006" t="str">
        <f t="shared" si="6"/>
        <v>ibm.com</v>
      </c>
    </row>
    <row r="2007" spans="1:6">
      <c r="A2007" t="s">
        <v>12314</v>
      </c>
      <c r="B2007" s="111" t="s">
        <v>12287</v>
      </c>
      <c r="C2007" s="111" t="s">
        <v>12288</v>
      </c>
      <c r="D2007" t="str">
        <f>_xlfn.XLOOKUP(B2007,'Funcis Ditec'!B$1:B$5000,'Funcis Ditec'!A$1:A$5000)</f>
        <v>C1328976</v>
      </c>
      <c r="F2007" t="str">
        <f t="shared" si="6"/>
        <v>castgroup.com.br</v>
      </c>
    </row>
    <row r="2008" spans="1:6">
      <c r="A2008" t="s">
        <v>12313</v>
      </c>
      <c r="B2008" s="111" t="s">
        <v>12298</v>
      </c>
      <c r="C2008" s="111" t="s">
        <v>12299</v>
      </c>
      <c r="D2008" t="str">
        <f>_xlfn.XLOOKUP(B2008,'Funcis Ditec'!B$1:B$5000,'Funcis Ditec'!A$1:A$5000)</f>
        <v>C1329287</v>
      </c>
      <c r="F2008" t="str">
        <f t="shared" si="6"/>
        <v>castgroup.com.br</v>
      </c>
    </row>
    <row r="2009" spans="1:6">
      <c r="A2009" t="s">
        <v>5537</v>
      </c>
      <c r="B2009" s="111" t="s">
        <v>12291</v>
      </c>
      <c r="C2009" s="111" t="s">
        <v>12292</v>
      </c>
      <c r="D2009" t="str">
        <f>_xlfn.XLOOKUP(B2009,'Funcis Ditec'!B$1:B$5000,'Funcis Ditec'!A$1:A$5000)</f>
        <v>F1647417</v>
      </c>
      <c r="F2009" t="str">
        <f t="shared" si="6"/>
        <v>bb.com.br</v>
      </c>
    </row>
    <row r="2010" spans="1:6">
      <c r="A2010" t="s">
        <v>5666</v>
      </c>
      <c r="B2010" s="111" t="s">
        <v>12284</v>
      </c>
      <c r="C2010" s="111" t="s">
        <v>12286</v>
      </c>
      <c r="D2010" t="str">
        <f>_xlfn.XLOOKUP(B2010,'Funcis Ditec'!B$1:B$5000,'Funcis Ditec'!A$1:A$5000)</f>
        <v>F2190351</v>
      </c>
      <c r="F2010" t="str">
        <f t="shared" si="6"/>
        <v>bb.com.br</v>
      </c>
    </row>
    <row r="2011" spans="1:6">
      <c r="A2011" t="s">
        <v>6700</v>
      </c>
      <c r="B2011" s="111" t="s">
        <v>12308</v>
      </c>
      <c r="C2011" s="111" t="s">
        <v>12309</v>
      </c>
      <c r="D2011" t="str">
        <f>_xlfn.XLOOKUP(B2011,'Funcis Ditec'!B$1:B$5000,'Funcis Ditec'!A$1:A$5000)</f>
        <v>F2255262</v>
      </c>
      <c r="F2011" t="str">
        <f t="shared" si="6"/>
        <v>bb.com.br</v>
      </c>
    </row>
    <row r="2012" spans="1:6">
      <c r="A2012" t="s">
        <v>6844</v>
      </c>
      <c r="B2012" s="111" t="s">
        <v>12300</v>
      </c>
      <c r="C2012" s="111" t="s">
        <v>12302</v>
      </c>
      <c r="D2012" t="str">
        <f>_xlfn.XLOOKUP(B2012,'Funcis Ditec'!B$1:B$5000,'Funcis Ditec'!A$1:A$5000)</f>
        <v>F2753527</v>
      </c>
      <c r="F2012" t="str">
        <f t="shared" si="6"/>
        <v>bb.com.br</v>
      </c>
    </row>
    <row r="2013" spans="1:6">
      <c r="A2013" t="s">
        <v>5069</v>
      </c>
      <c r="B2013" s="111" t="s">
        <v>12274</v>
      </c>
      <c r="C2013" s="111" t="s">
        <v>12275</v>
      </c>
      <c r="D2013" t="str">
        <f>_xlfn.XLOOKUP(B2013,'Funcis Ditec'!B$1:B$5000,'Funcis Ditec'!A$1:A$5000)</f>
        <v>F3878209</v>
      </c>
      <c r="F2013" t="str">
        <f t="shared" si="6"/>
        <v>bb.com.br</v>
      </c>
    </row>
    <row r="2014" spans="1:6">
      <c r="A2014" t="s">
        <v>5520</v>
      </c>
      <c r="B2014" s="111" t="s">
        <v>12281</v>
      </c>
      <c r="C2014" s="111" t="s">
        <v>12283</v>
      </c>
      <c r="D2014" t="str">
        <f>_xlfn.XLOOKUP(B2014,'Funcis Ditec'!B$1:B$5000,'Funcis Ditec'!A$1:A$5000)</f>
        <v>F4433321</v>
      </c>
      <c r="F2014" t="str">
        <f t="shared" si="6"/>
        <v>bb.com.br</v>
      </c>
    </row>
    <row r="2015" spans="1:6">
      <c r="A2015" t="s">
        <v>11756</v>
      </c>
      <c r="B2015" s="111" t="s">
        <v>12304</v>
      </c>
      <c r="C2015" s="111" t="s">
        <v>12305</v>
      </c>
      <c r="D2015" t="str">
        <f>_xlfn.XLOOKUP(B2015,'Funcis Ditec'!B$1:B$5000,'Funcis Ditec'!A$1:A$5000)</f>
        <v>F6071778</v>
      </c>
      <c r="F2015" t="str">
        <f t="shared" si="6"/>
        <v>bb.com.br</v>
      </c>
    </row>
    <row r="2016" spans="1:6">
      <c r="A2016" t="s">
        <v>12124</v>
      </c>
      <c r="B2016" s="111" t="s">
        <v>12295</v>
      </c>
      <c r="C2016" s="111" t="s">
        <v>12296</v>
      </c>
      <c r="D2016" t="str">
        <f>_xlfn.XLOOKUP(B2016,'Funcis Ditec'!B$1:B$5000,'Funcis Ditec'!A$1:A$5000)</f>
        <v>F7202443</v>
      </c>
      <c r="F2016" t="str">
        <f t="shared" si="6"/>
        <v>bb.com.br</v>
      </c>
    </row>
    <row r="2017" spans="1:6">
      <c r="A2017" t="s">
        <v>2544</v>
      </c>
      <c r="B2017" s="111" t="s">
        <v>2545</v>
      </c>
      <c r="C2017" s="111" t="s">
        <v>2547</v>
      </c>
      <c r="D2017" t="str">
        <f>_xlfn.XLOOKUP(B2017,'Funcis Ditec'!B$1:B$5000,'Funcis Ditec'!A$1:A$5000)</f>
        <v>F7204037</v>
      </c>
      <c r="F2017" t="str">
        <f t="shared" si="6"/>
        <v>bb.com.br</v>
      </c>
    </row>
    <row r="2018" spans="1:6">
      <c r="A2018" t="s">
        <v>6487</v>
      </c>
      <c r="B2018" s="111" t="s">
        <v>12289</v>
      </c>
      <c r="C2018" s="111" t="s">
        <v>12290</v>
      </c>
      <c r="D2018" t="str">
        <f>_xlfn.XLOOKUP(B2018,'Funcis Ditec'!B$1:B$5000,'Funcis Ditec'!A$1:A$5000)</f>
        <v>F9132199</v>
      </c>
      <c r="F2018" t="str">
        <f t="shared" si="6"/>
        <v>bb.com.br</v>
      </c>
    </row>
    <row r="2019" spans="1:6">
      <c r="A2019" t="s">
        <v>12374</v>
      </c>
      <c r="B2019" t="s">
        <v>12320</v>
      </c>
      <c r="D2019" t="str">
        <f>_xlfn.XLOOKUP(B2019,'Funcis Ditec'!B$1:B$5000,'Funcis Ditec'!A$1:A$5000)</f>
        <v>C1323552</v>
      </c>
      <c r="F2019" t="e">
        <f t="shared" si="6"/>
        <v>#VALUE!</v>
      </c>
    </row>
    <row r="2020" spans="1:6">
      <c r="A2020" t="s">
        <v>12377</v>
      </c>
      <c r="B2020" t="s">
        <v>12363</v>
      </c>
      <c r="C2020" t="s">
        <v>12364</v>
      </c>
      <c r="D2020" t="str">
        <f>_xlfn.XLOOKUP(B2020,'Funcis Ditec'!B$1:B$5000,'Funcis Ditec'!A$1:A$5000)</f>
        <v>C1325687</v>
      </c>
      <c r="F2020" t="str">
        <f t="shared" si="6"/>
        <v>minsait.com</v>
      </c>
    </row>
    <row r="2021" spans="1:6">
      <c r="A2021" t="s">
        <v>12376</v>
      </c>
      <c r="B2021" t="s">
        <v>12339</v>
      </c>
      <c r="C2021" t="s">
        <v>12340</v>
      </c>
      <c r="D2021" t="str">
        <f>_xlfn.XLOOKUP(B2021,'Funcis Ditec'!B$1:B$5000,'Funcis Ditec'!A$1:A$5000)</f>
        <v>C1328820</v>
      </c>
      <c r="F2021" t="str">
        <f t="shared" si="6"/>
        <v>coopersystem.com.br</v>
      </c>
    </row>
    <row r="2022" spans="1:6">
      <c r="A2022" t="s">
        <v>12378</v>
      </c>
      <c r="B2022" t="s">
        <v>12326</v>
      </c>
      <c r="C2022" t="s">
        <v>12327</v>
      </c>
      <c r="D2022" t="e">
        <f>_xlfn.XLOOKUP(B2022,'Funcis Ditec'!B$1:B$5000,'Funcis Ditec'!A$1:A$5000)</f>
        <v>#N/A</v>
      </c>
      <c r="F2022" t="str">
        <f t="shared" si="6"/>
        <v>cassi.com.br</v>
      </c>
    </row>
    <row r="2023" spans="1:6">
      <c r="A2023" t="s">
        <v>4692</v>
      </c>
      <c r="B2023" t="s">
        <v>12334</v>
      </c>
      <c r="C2023" t="s">
        <v>12335</v>
      </c>
      <c r="D2023" t="str">
        <f>_xlfn.XLOOKUP(B2023,'Funcis Ditec'!B$1:B$5000,'Funcis Ditec'!A$1:A$5000)</f>
        <v>F1692469</v>
      </c>
      <c r="F2023" t="str">
        <f t="shared" si="6"/>
        <v>bb.com.br</v>
      </c>
    </row>
    <row r="2024" spans="1:6">
      <c r="A2024" t="s">
        <v>5171</v>
      </c>
      <c r="B2024" t="s">
        <v>12321</v>
      </c>
      <c r="C2024" t="s">
        <v>12322</v>
      </c>
      <c r="D2024" t="str">
        <f>_xlfn.XLOOKUP(B2024,'Funcis Ditec'!B$1:B$5000,'Funcis Ditec'!A$1:A$5000)</f>
        <v>F1694833</v>
      </c>
      <c r="F2024" t="str">
        <f t="shared" si="6"/>
        <v>bb.com.br</v>
      </c>
    </row>
    <row r="2025" spans="1:6">
      <c r="A2025" t="s">
        <v>12372</v>
      </c>
      <c r="B2025" t="s">
        <v>12360</v>
      </c>
      <c r="C2025" t="s">
        <v>12361</v>
      </c>
      <c r="D2025" t="str">
        <f>_xlfn.XLOOKUP(B2025,'Funcis Ditec'!B$1:B$5000,'Funcis Ditec'!A$1:A$5000)</f>
        <v>F2190451</v>
      </c>
      <c r="F2025" t="str">
        <f t="shared" si="6"/>
        <v>bb.com.br</v>
      </c>
    </row>
    <row r="2026" spans="1:6">
      <c r="A2026" t="s">
        <v>6867</v>
      </c>
      <c r="B2026" t="s">
        <v>12331</v>
      </c>
      <c r="C2026" t="s">
        <v>12333</v>
      </c>
      <c r="D2026" t="str">
        <f>_xlfn.XLOOKUP(B2026,'Funcis Ditec'!B$1:B$5000,'Funcis Ditec'!A$1:A$5000)</f>
        <v>F2259015</v>
      </c>
      <c r="F2026" t="str">
        <f t="shared" si="6"/>
        <v>bb.com.br</v>
      </c>
    </row>
    <row r="2027" spans="1:6">
      <c r="A2027" t="s">
        <v>5804</v>
      </c>
      <c r="B2027" t="s">
        <v>12369</v>
      </c>
      <c r="C2027" t="s">
        <v>12370</v>
      </c>
      <c r="D2027" t="str">
        <f>_xlfn.XLOOKUP(B2027,'Funcis Ditec'!B$1:B$5000,'Funcis Ditec'!A$1:A$5000)</f>
        <v>F2788787</v>
      </c>
      <c r="F2027" t="str">
        <f t="shared" si="6"/>
        <v>bb.com.br</v>
      </c>
    </row>
    <row r="2028" spans="1:6">
      <c r="A2028" t="s">
        <v>5402</v>
      </c>
      <c r="B2028" t="s">
        <v>12355</v>
      </c>
      <c r="C2028" t="s">
        <v>12357</v>
      </c>
      <c r="D2028" t="str">
        <f>_xlfn.XLOOKUP(B2028,'Funcis Ditec'!B$1:B$5000,'Funcis Ditec'!A$1:A$5000)</f>
        <v>F3542239</v>
      </c>
      <c r="F2028" t="str">
        <f t="shared" si="6"/>
        <v>bb.com.br</v>
      </c>
    </row>
    <row r="2029" spans="1:6">
      <c r="A2029" t="s">
        <v>12373</v>
      </c>
      <c r="B2029" t="s">
        <v>12358</v>
      </c>
      <c r="C2029" t="s">
        <v>12359</v>
      </c>
      <c r="D2029" t="str">
        <f>_xlfn.XLOOKUP(B2029,'Funcis Ditec'!B$1:B$5000,'Funcis Ditec'!A$1:A$5000)</f>
        <v>F3825964</v>
      </c>
      <c r="F2029" t="str">
        <f t="shared" si="6"/>
        <v>bb.com.br</v>
      </c>
    </row>
    <row r="2030" spans="1:6">
      <c r="A2030" t="s">
        <v>12375</v>
      </c>
      <c r="B2030" t="s">
        <v>12352</v>
      </c>
      <c r="C2030" t="s">
        <v>12354</v>
      </c>
      <c r="D2030" t="str">
        <f>_xlfn.XLOOKUP(B2030,'Funcis Ditec'!B$1:B$5000,'Funcis Ditec'!A$1:A$5000)</f>
        <v>F5115716</v>
      </c>
      <c r="F2030" t="str">
        <f t="shared" si="6"/>
        <v>bb.com.br</v>
      </c>
    </row>
    <row r="2031" spans="1:6">
      <c r="A2031" t="s">
        <v>5519</v>
      </c>
      <c r="B2031" t="s">
        <v>12328</v>
      </c>
      <c r="C2031" t="s">
        <v>12329</v>
      </c>
      <c r="D2031" t="str">
        <f>_xlfn.XLOOKUP(B2031,'Funcis Ditec'!B$1:B$5000,'Funcis Ditec'!A$1:A$5000)</f>
        <v>F6322897</v>
      </c>
      <c r="F2031" t="str">
        <f t="shared" si="6"/>
        <v>bb.com.br</v>
      </c>
    </row>
    <row r="2032" spans="1:6">
      <c r="A2032" t="s">
        <v>6859</v>
      </c>
      <c r="B2032" t="s">
        <v>12344</v>
      </c>
      <c r="C2032" t="s">
        <v>12346</v>
      </c>
      <c r="D2032" t="str">
        <f>_xlfn.XLOOKUP(B2032,'Funcis Ditec'!B$1:B$5000,'Funcis Ditec'!A$1:A$5000)</f>
        <v>F8003755</v>
      </c>
      <c r="F2032" t="str">
        <f t="shared" si="6"/>
        <v>bb.com.br</v>
      </c>
    </row>
    <row r="2033" spans="1:6">
      <c r="A2033" t="s">
        <v>5634</v>
      </c>
      <c r="B2033" t="s">
        <v>12324</v>
      </c>
      <c r="C2033" t="s">
        <v>12325</v>
      </c>
      <c r="D2033" t="str">
        <f>_xlfn.XLOOKUP(B2033,'Funcis Ditec'!B$1:B$5000,'Funcis Ditec'!A$1:A$5000)</f>
        <v>F8756199</v>
      </c>
      <c r="F2033" t="str">
        <f t="shared" si="6"/>
        <v>bb.com.br</v>
      </c>
    </row>
    <row r="2034" spans="1:6">
      <c r="A2034">
        <v>0</v>
      </c>
      <c r="B2034" s="112" t="s">
        <v>12028</v>
      </c>
      <c r="C2034" s="112"/>
      <c r="D2034">
        <f>_xlfn.XLOOKUP(B2034,'Funcis Ditec'!B$1:B$5000,'Funcis Ditec'!A$1:A$5000)</f>
        <v>0</v>
      </c>
      <c r="F2034" t="e">
        <f t="shared" si="6"/>
        <v>#VALUE!</v>
      </c>
    </row>
    <row r="2035" spans="1:6">
      <c r="A2035" t="s">
        <v>12596</v>
      </c>
      <c r="B2035" s="112" t="s">
        <v>12442</v>
      </c>
      <c r="C2035" s="112" t="s">
        <v>12443</v>
      </c>
      <c r="D2035" t="str">
        <f>_xlfn.XLOOKUP(B2035,'Funcis Ditec'!B$1:B$5000,'Funcis Ditec'!A$1:A$5000)</f>
        <v>C1281056</v>
      </c>
      <c r="F2035" t="str">
        <f t="shared" si="6"/>
        <v>capgemini.com</v>
      </c>
    </row>
    <row r="2036" spans="1:6">
      <c r="A2036" t="s">
        <v>12605</v>
      </c>
      <c r="B2036" s="112" t="s">
        <v>12517</v>
      </c>
      <c r="C2036" s="112" t="s">
        <v>12518</v>
      </c>
      <c r="D2036" t="str">
        <f>_xlfn.XLOOKUP(B2036,'Funcis Ditec'!B$1:B$5000,'Funcis Ditec'!A$1:A$5000)</f>
        <v>C1297467</v>
      </c>
      <c r="F2036" t="str">
        <f t="shared" si="6"/>
        <v>castgroup.com.br</v>
      </c>
    </row>
    <row r="2037" spans="1:6">
      <c r="A2037" t="s">
        <v>12591</v>
      </c>
      <c r="B2037" s="112" t="s">
        <v>12489</v>
      </c>
      <c r="C2037" s="112" t="s">
        <v>12490</v>
      </c>
      <c r="D2037" t="str">
        <f>_xlfn.XLOOKUP(B2037,'Funcis Ditec'!B$1:B$5000,'Funcis Ditec'!A$1:A$5000)</f>
        <v>C1313991</v>
      </c>
      <c r="F2037" t="str">
        <f t="shared" si="6"/>
        <v>castgroup.com.br</v>
      </c>
    </row>
    <row r="2038" spans="1:6">
      <c r="A2038" t="s">
        <v>12588</v>
      </c>
      <c r="B2038" s="112" t="s">
        <v>12548</v>
      </c>
      <c r="C2038" s="112" t="s">
        <v>12549</v>
      </c>
      <c r="D2038" t="str">
        <f>_xlfn.XLOOKUP(B2038,'Funcis Ditec'!B$1:B$5000,'Funcis Ditec'!A$1:A$5000)</f>
        <v>C1316492</v>
      </c>
      <c r="F2038" t="str">
        <f t="shared" si="6"/>
        <v>capgemini.com</v>
      </c>
    </row>
    <row r="2039" spans="1:6">
      <c r="A2039" t="s">
        <v>12589</v>
      </c>
      <c r="B2039" s="112" t="s">
        <v>12445</v>
      </c>
      <c r="C2039" s="112" t="s">
        <v>12446</v>
      </c>
      <c r="D2039" t="str">
        <f>_xlfn.XLOOKUP(B2039,'Funcis Ditec'!B$1:B$5000,'Funcis Ditec'!A$1:A$5000)</f>
        <v>C1321626</v>
      </c>
      <c r="F2039" t="str">
        <f t="shared" si="6"/>
        <v>capgemini.com</v>
      </c>
    </row>
    <row r="2040" spans="1:6">
      <c r="A2040" t="s">
        <v>12382</v>
      </c>
      <c r="B2040" s="112" t="s">
        <v>12467</v>
      </c>
      <c r="C2040" s="112" t="s">
        <v>12468</v>
      </c>
      <c r="D2040" t="str">
        <f>_xlfn.XLOOKUP(B2040,'Funcis Ditec'!B$1:B$5000,'Funcis Ditec'!A$1:A$5000)</f>
        <v>C1322584</v>
      </c>
      <c r="F2040" t="str">
        <f t="shared" si="6"/>
        <v>capgemini.com</v>
      </c>
    </row>
    <row r="2041" spans="1:6">
      <c r="A2041" t="s">
        <v>12383</v>
      </c>
      <c r="B2041" s="112" t="s">
        <v>12438</v>
      </c>
      <c r="C2041" s="112"/>
      <c r="D2041" t="str">
        <f>_xlfn.XLOOKUP(B2041,'Funcis Ditec'!B$1:B$5000,'Funcis Ditec'!A$1:A$5000)</f>
        <v>C1322597</v>
      </c>
      <c r="F2041" t="e">
        <f t="shared" si="6"/>
        <v>#VALUE!</v>
      </c>
    </row>
    <row r="2042" spans="1:6">
      <c r="A2042" t="s">
        <v>12608</v>
      </c>
      <c r="B2042" s="112" t="s">
        <v>12472</v>
      </c>
      <c r="C2042" s="112" t="s">
        <v>12473</v>
      </c>
      <c r="D2042" t="str">
        <f>_xlfn.XLOOKUP(B2042,'Funcis Ditec'!B$1:B$5000,'Funcis Ditec'!A$1:A$5000)</f>
        <v>C1324623</v>
      </c>
      <c r="F2042" t="str">
        <f t="shared" si="6"/>
        <v>capgemini.com</v>
      </c>
    </row>
    <row r="2043" spans="1:6">
      <c r="A2043" t="s">
        <v>12607</v>
      </c>
      <c r="B2043" s="112" t="s">
        <v>12491</v>
      </c>
      <c r="C2043" s="112" t="s">
        <v>12492</v>
      </c>
      <c r="D2043" t="str">
        <f>_xlfn.XLOOKUP(B2043,'Funcis Ditec'!B$1:B$5000,'Funcis Ditec'!A$1:A$5000)</f>
        <v>C1324716</v>
      </c>
      <c r="F2043" t="str">
        <f t="shared" si="6"/>
        <v>castgroup.com.br</v>
      </c>
    </row>
    <row r="2044" spans="1:6">
      <c r="A2044" t="s">
        <v>12590</v>
      </c>
      <c r="B2044" s="112" t="s">
        <v>12407</v>
      </c>
      <c r="C2044" s="112" t="s">
        <v>12408</v>
      </c>
      <c r="D2044" t="str">
        <f>_xlfn.XLOOKUP(B2044,'Funcis Ditec'!B$1:B$5000,'Funcis Ditec'!A$1:A$5000)</f>
        <v>C1325229</v>
      </c>
      <c r="F2044" t="str">
        <f t="shared" si="6"/>
        <v>capgemini.com</v>
      </c>
    </row>
    <row r="2045" spans="1:6">
      <c r="A2045" t="s">
        <v>12594</v>
      </c>
      <c r="B2045" s="112" t="s">
        <v>12413</v>
      </c>
      <c r="C2045" s="112" t="s">
        <v>12414</v>
      </c>
      <c r="D2045" t="str">
        <f>_xlfn.XLOOKUP(B2045,'Funcis Ditec'!B$1:B$5000,'Funcis Ditec'!A$1:A$5000)</f>
        <v>C1326119</v>
      </c>
      <c r="F2045" t="str">
        <f t="shared" si="6"/>
        <v>capgemini.com</v>
      </c>
    </row>
    <row r="2046" spans="1:6">
      <c r="A2046" t="s">
        <v>11290</v>
      </c>
      <c r="B2046" s="112" t="s">
        <v>12509</v>
      </c>
      <c r="C2046" s="112" t="s">
        <v>12510</v>
      </c>
      <c r="D2046" t="str">
        <f>_xlfn.XLOOKUP(B2046,'Funcis Ditec'!B$1:B$5000,'Funcis Ditec'!A$1:A$5000)</f>
        <v>C1326977</v>
      </c>
      <c r="F2046" t="str">
        <f t="shared" si="6"/>
        <v>stefanini.com</v>
      </c>
    </row>
    <row r="2047" spans="1:6">
      <c r="A2047" t="s">
        <v>12601</v>
      </c>
      <c r="B2047" s="112" t="s">
        <v>12399</v>
      </c>
      <c r="C2047" s="112" t="s">
        <v>12400</v>
      </c>
      <c r="D2047" t="str">
        <f>_xlfn.XLOOKUP(B2047,'Funcis Ditec'!B$1:B$5000,'Funcis Ditec'!A$1:A$5000)</f>
        <v>C1327148</v>
      </c>
      <c r="F2047" t="str">
        <f t="shared" si="6"/>
        <v>capgemini.com</v>
      </c>
    </row>
    <row r="2048" spans="1:6">
      <c r="A2048" t="s">
        <v>12597</v>
      </c>
      <c r="B2048" s="112" t="s">
        <v>12559</v>
      </c>
      <c r="C2048" s="112" t="s">
        <v>12560</v>
      </c>
      <c r="D2048" t="str">
        <f>_xlfn.XLOOKUP(B2048,'Funcis Ditec'!B$1:B$5000,'Funcis Ditec'!A$1:A$5000)</f>
        <v>C1327540</v>
      </c>
      <c r="F2048" t="str">
        <f t="shared" si="6"/>
        <v>castgroup.com.br</v>
      </c>
    </row>
    <row r="2049" spans="1:6">
      <c r="A2049" t="s">
        <v>12595</v>
      </c>
      <c r="B2049" s="112" t="s">
        <v>12411</v>
      </c>
      <c r="C2049" s="112" t="s">
        <v>12412</v>
      </c>
      <c r="D2049" t="str">
        <f>_xlfn.XLOOKUP(B2049,'Funcis Ditec'!B$1:B$5000,'Funcis Ditec'!A$1:A$5000)</f>
        <v>C1328121</v>
      </c>
      <c r="F2049" t="str">
        <f t="shared" si="6"/>
        <v>castgroup.com.br</v>
      </c>
    </row>
    <row r="2050" spans="1:6">
      <c r="A2050" t="s">
        <v>12602</v>
      </c>
      <c r="B2050" s="112" t="s">
        <v>12458</v>
      </c>
      <c r="C2050" s="112" t="s">
        <v>12459</v>
      </c>
      <c r="D2050" t="str">
        <f>_xlfn.XLOOKUP(B2050,'Funcis Ditec'!B$1:B$5000,'Funcis Ditec'!A$1:A$5000)</f>
        <v>C1328701</v>
      </c>
      <c r="F2050" t="str">
        <f t="shared" si="6"/>
        <v>minsait.com</v>
      </c>
    </row>
    <row r="2051" spans="1:6">
      <c r="A2051" t="s">
        <v>12606</v>
      </c>
      <c r="B2051" s="112" t="s">
        <v>12449</v>
      </c>
      <c r="C2051" s="112" t="s">
        <v>12451</v>
      </c>
      <c r="D2051" t="str">
        <f>_xlfn.XLOOKUP(B2051,'Funcis Ditec'!B$1:B$5000,'Funcis Ditec'!A$1:A$5000)</f>
        <v>C1328746</v>
      </c>
      <c r="F2051" t="str">
        <f t="shared" si="6"/>
        <v>globalhitss.com.br</v>
      </c>
    </row>
    <row r="2052" spans="1:6">
      <c r="A2052" t="s">
        <v>12609</v>
      </c>
      <c r="B2052" s="112" t="s">
        <v>12482</v>
      </c>
      <c r="C2052" s="113" t="s">
        <v>12484</v>
      </c>
      <c r="D2052" t="str">
        <f>_xlfn.XLOOKUP(B2052,'Funcis Ditec'!B$1:B$5000,'Funcis Ditec'!A$1:A$5000)</f>
        <v>C1328901</v>
      </c>
      <c r="F2052" t="str">
        <f t="shared" si="6"/>
        <v>capgemini.com</v>
      </c>
    </row>
    <row r="2053" spans="1:6">
      <c r="A2053" t="s">
        <v>12598</v>
      </c>
      <c r="B2053" s="112" t="s">
        <v>12435</v>
      </c>
      <c r="C2053" s="112" t="s">
        <v>12436</v>
      </c>
      <c r="D2053" t="str">
        <f>_xlfn.XLOOKUP(B2053,'Funcis Ditec'!B$1:B$5000,'Funcis Ditec'!A$1:A$5000)</f>
        <v>C1329396</v>
      </c>
      <c r="F2053" t="str">
        <f t="shared" si="6"/>
        <v>castgroup.com.br</v>
      </c>
    </row>
    <row r="2054" spans="1:6">
      <c r="A2054" t="s">
        <v>7088</v>
      </c>
      <c r="B2054" s="112" t="s">
        <v>12582</v>
      </c>
      <c r="C2054" s="112" t="s">
        <v>12583</v>
      </c>
      <c r="D2054" t="str">
        <f>_xlfn.XLOOKUP(B2054,'Funcis Ditec'!B$1:B$5000,'Funcis Ditec'!A$1:A$5000)</f>
        <v>F0171759</v>
      </c>
      <c r="F2054" t="str">
        <f t="shared" si="6"/>
        <v>bb.com.br</v>
      </c>
    </row>
    <row r="2055" spans="1:6">
      <c r="A2055" s="3" t="s">
        <v>4721</v>
      </c>
      <c r="B2055" s="112" t="s">
        <v>12507</v>
      </c>
      <c r="C2055" s="112" t="s">
        <v>12508</v>
      </c>
      <c r="D2055" t="str">
        <f>_xlfn.XLOOKUP(B2055,'Funcis Ditec'!B$1:B$5000,'Funcis Ditec'!A$1:A$5000)</f>
        <v>F0228899</v>
      </c>
      <c r="F2055" t="str">
        <f t="shared" si="6"/>
        <v>bb.com.br</v>
      </c>
    </row>
    <row r="2056" spans="1:6">
      <c r="A2056" t="s">
        <v>6893</v>
      </c>
      <c r="B2056" s="112" t="s">
        <v>12431</v>
      </c>
      <c r="C2056" s="112" t="s">
        <v>12432</v>
      </c>
      <c r="D2056" t="str">
        <f>_xlfn.XLOOKUP(B2056,'Funcis Ditec'!B$1:B$5000,'Funcis Ditec'!A$1:A$5000)</f>
        <v>F0427169</v>
      </c>
      <c r="F2056" t="str">
        <f t="shared" si="6"/>
        <v>bb.com.br</v>
      </c>
    </row>
    <row r="2057" spans="1:6">
      <c r="A2057" t="s">
        <v>5663</v>
      </c>
      <c r="B2057" s="112" t="s">
        <v>12498</v>
      </c>
      <c r="C2057" s="112" t="s">
        <v>12499</v>
      </c>
      <c r="D2057" t="str">
        <f>_xlfn.XLOOKUP(B2057,'Funcis Ditec'!B$1:B$5000,'Funcis Ditec'!A$1:A$5000)</f>
        <v>F0427858</v>
      </c>
      <c r="F2057" t="str">
        <f t="shared" si="6"/>
        <v>bb.com.br</v>
      </c>
    </row>
    <row r="2058" spans="1:6">
      <c r="A2058" t="s">
        <v>6325</v>
      </c>
      <c r="B2058" s="112" t="s">
        <v>12390</v>
      </c>
      <c r="C2058" s="112" t="s">
        <v>12391</v>
      </c>
      <c r="D2058" t="str">
        <f>_xlfn.XLOOKUP(B2058,'Funcis Ditec'!B$1:B$5000,'Funcis Ditec'!A$1:A$5000)</f>
        <v>F1763639</v>
      </c>
      <c r="F2058" t="str">
        <f t="shared" si="6"/>
        <v>bb.com.br</v>
      </c>
    </row>
    <row r="2059" spans="1:6">
      <c r="A2059" t="s">
        <v>5810</v>
      </c>
      <c r="B2059" s="112" t="s">
        <v>12523</v>
      </c>
      <c r="C2059" s="112" t="s">
        <v>12524</v>
      </c>
      <c r="D2059" t="str">
        <f>_xlfn.XLOOKUP(B2059,'Funcis Ditec'!B$1:B$5000,'Funcis Ditec'!A$1:A$5000)</f>
        <v>F1916616</v>
      </c>
      <c r="F2059" t="str">
        <f t="shared" si="6"/>
        <v>bb.com.br</v>
      </c>
    </row>
    <row r="2060" spans="1:6">
      <c r="A2060" t="s">
        <v>12593</v>
      </c>
      <c r="B2060" s="112" t="s">
        <v>12475</v>
      </c>
      <c r="C2060" s="112" t="s">
        <v>12476</v>
      </c>
      <c r="D2060" t="str">
        <f>_xlfn.XLOOKUP(B2060,'Funcis Ditec'!B$1:B$5000,'Funcis Ditec'!A$1:A$5000)</f>
        <v>F1962134</v>
      </c>
      <c r="F2060" t="str">
        <f t="shared" si="6"/>
        <v>bb.com.br</v>
      </c>
    </row>
    <row r="2061" spans="1:6">
      <c r="A2061" t="s">
        <v>6305</v>
      </c>
      <c r="B2061" s="112" t="s">
        <v>12586</v>
      </c>
      <c r="C2061" s="112" t="s">
        <v>12587</v>
      </c>
      <c r="D2061" t="str">
        <f>_xlfn.XLOOKUP(B2061,'Funcis Ditec'!B$1:B$5000,'Funcis Ditec'!A$1:A$5000)</f>
        <v>F2072737</v>
      </c>
      <c r="F2061" t="str">
        <f t="shared" si="6"/>
        <v>bb.com.br</v>
      </c>
    </row>
    <row r="2062" spans="1:6">
      <c r="A2062" t="s">
        <v>6903</v>
      </c>
      <c r="B2062" s="112" t="s">
        <v>12580</v>
      </c>
      <c r="C2062" s="112" t="s">
        <v>12581</v>
      </c>
      <c r="D2062" t="str">
        <f>_xlfn.XLOOKUP(B2062,'Funcis Ditec'!B$1:B$5000,'Funcis Ditec'!A$1:A$5000)</f>
        <v>F2095988</v>
      </c>
      <c r="F2062" t="str">
        <f t="shared" si="6"/>
        <v>bb.com.br</v>
      </c>
    </row>
    <row r="2063" spans="1:6">
      <c r="A2063" t="s">
        <v>5109</v>
      </c>
      <c r="B2063" s="112" t="s">
        <v>12460</v>
      </c>
      <c r="C2063" s="112" t="s">
        <v>12461</v>
      </c>
      <c r="D2063" t="str">
        <f>_xlfn.XLOOKUP(B2063,'Funcis Ditec'!B$1:B$5000,'Funcis Ditec'!A$1:A$5000)</f>
        <v>F2199799</v>
      </c>
      <c r="F2063" t="str">
        <f t="shared" si="6"/>
        <v>bb.com.br</v>
      </c>
    </row>
    <row r="2064" spans="1:6">
      <c r="A2064" t="s">
        <v>5693</v>
      </c>
      <c r="B2064" s="112" t="s">
        <v>12544</v>
      </c>
      <c r="C2064" s="112" t="s">
        <v>12545</v>
      </c>
      <c r="D2064" t="str">
        <f>_xlfn.XLOOKUP(B2064,'Funcis Ditec'!B$1:B$5000,'Funcis Ditec'!A$1:A$5000)</f>
        <v>F2331625</v>
      </c>
      <c r="F2064" t="str">
        <f t="shared" ref="F2064:F2127" si="7">RIGHT(C2064,LEN(C2064)-(SEARCH("@",C2064)))</f>
        <v>bb.com.br</v>
      </c>
    </row>
    <row r="2065" spans="1:6">
      <c r="A2065" t="s">
        <v>5895</v>
      </c>
      <c r="B2065" s="112" t="s">
        <v>12546</v>
      </c>
      <c r="C2065" s="112" t="s">
        <v>12547</v>
      </c>
      <c r="D2065" t="str">
        <f>_xlfn.XLOOKUP(B2065,'Funcis Ditec'!B$1:B$5000,'Funcis Ditec'!A$1:A$5000)</f>
        <v>F2387878</v>
      </c>
      <c r="F2065" t="str">
        <f t="shared" si="7"/>
        <v>bb.com.br</v>
      </c>
    </row>
    <row r="2066" spans="1:6">
      <c r="A2066" t="s">
        <v>7033</v>
      </c>
      <c r="B2066" s="112" t="s">
        <v>12556</v>
      </c>
      <c r="C2066" s="112" t="s">
        <v>12558</v>
      </c>
      <c r="D2066" t="str">
        <f>_xlfn.XLOOKUP(B2066,'Funcis Ditec'!B$1:B$5000,'Funcis Ditec'!A$1:A$5000)</f>
        <v>F2465551</v>
      </c>
      <c r="F2066" t="str">
        <f t="shared" si="7"/>
        <v>bb.com.br</v>
      </c>
    </row>
    <row r="2067" spans="1:6">
      <c r="A2067" t="s">
        <v>6226</v>
      </c>
      <c r="B2067" s="112" t="s">
        <v>12578</v>
      </c>
      <c r="C2067" s="112" t="s">
        <v>12579</v>
      </c>
      <c r="D2067" t="str">
        <f>_xlfn.XLOOKUP(B2067,'Funcis Ditec'!B$1:B$5000,'Funcis Ditec'!A$1:A$5000)</f>
        <v>F2843639</v>
      </c>
      <c r="F2067" t="str">
        <f t="shared" si="7"/>
        <v>BB.COM.BR</v>
      </c>
    </row>
    <row r="2068" spans="1:6">
      <c r="A2068" t="s">
        <v>7044</v>
      </c>
      <c r="B2068" s="112" t="s">
        <v>12454</v>
      </c>
      <c r="C2068" s="112" t="s">
        <v>12455</v>
      </c>
      <c r="D2068" t="str">
        <f>_xlfn.XLOOKUP(B2068,'Funcis Ditec'!B$1:B$5000,'Funcis Ditec'!A$1:A$5000)</f>
        <v>F2856938</v>
      </c>
      <c r="F2068" t="str">
        <f t="shared" si="7"/>
        <v>bb.com.br</v>
      </c>
    </row>
    <row r="2069" spans="1:6">
      <c r="A2069" t="s">
        <v>6730</v>
      </c>
      <c r="B2069" s="112" t="s">
        <v>12542</v>
      </c>
      <c r="C2069" s="112" t="s">
        <v>12543</v>
      </c>
      <c r="D2069" t="str">
        <f>_xlfn.XLOOKUP(B2069,'Funcis Ditec'!B$1:B$5000,'Funcis Ditec'!A$1:A$5000)</f>
        <v>F2966458</v>
      </c>
      <c r="F2069" t="str">
        <f t="shared" si="7"/>
        <v>bb.com.br</v>
      </c>
    </row>
    <row r="2070" spans="1:6">
      <c r="A2070" t="s">
        <v>6138</v>
      </c>
      <c r="B2070" s="112" t="s">
        <v>12493</v>
      </c>
      <c r="C2070" s="112" t="s">
        <v>12494</v>
      </c>
      <c r="D2070" t="str">
        <f>_xlfn.XLOOKUP(B2070,'Funcis Ditec'!B$1:B$5000,'Funcis Ditec'!A$1:A$5000)</f>
        <v>F3054955</v>
      </c>
      <c r="F2070" t="str">
        <f t="shared" si="7"/>
        <v>bb.com.br</v>
      </c>
    </row>
    <row r="2071" spans="1:6">
      <c r="A2071" t="s">
        <v>5592</v>
      </c>
      <c r="B2071" s="112" t="s">
        <v>12439</v>
      </c>
      <c r="C2071" s="112" t="s">
        <v>12441</v>
      </c>
      <c r="D2071" t="str">
        <f>_xlfn.XLOOKUP(B2071,'Funcis Ditec'!B$1:B$5000,'Funcis Ditec'!A$1:A$5000)</f>
        <v>F3156774</v>
      </c>
      <c r="F2071" t="str">
        <f t="shared" si="7"/>
        <v>bb.com.br</v>
      </c>
    </row>
    <row r="2072" spans="1:6">
      <c r="A2072" t="s">
        <v>5601</v>
      </c>
      <c r="B2072" s="112" t="s">
        <v>12515</v>
      </c>
      <c r="C2072" s="112" t="s">
        <v>12516</v>
      </c>
      <c r="D2072" t="str">
        <f>_xlfn.XLOOKUP(B2072,'Funcis Ditec'!B$1:B$5000,'Funcis Ditec'!A$1:A$5000)</f>
        <v>F3189516</v>
      </c>
      <c r="F2072" t="str">
        <f t="shared" si="7"/>
        <v>bb.com.br</v>
      </c>
    </row>
    <row r="2073" spans="1:6">
      <c r="A2073" t="s">
        <v>5173</v>
      </c>
      <c r="B2073" s="112" t="s">
        <v>12433</v>
      </c>
      <c r="C2073" s="112" t="s">
        <v>12434</v>
      </c>
      <c r="D2073" t="str">
        <f>_xlfn.XLOOKUP(B2073,'Funcis Ditec'!B$1:B$5000,'Funcis Ditec'!A$1:A$5000)</f>
        <v>F3191684</v>
      </c>
      <c r="F2073" t="str">
        <f t="shared" si="7"/>
        <v>bb.com.br</v>
      </c>
    </row>
    <row r="2074" spans="1:6">
      <c r="A2074" t="s">
        <v>5933</v>
      </c>
      <c r="B2074" s="112" t="s">
        <v>12427</v>
      </c>
      <c r="C2074" s="112" t="s">
        <v>12428</v>
      </c>
      <c r="D2074" t="str">
        <f>_xlfn.XLOOKUP(B2074,'Funcis Ditec'!B$1:B$5000,'Funcis Ditec'!A$1:A$5000)</f>
        <v>F3712897</v>
      </c>
      <c r="F2074" t="str">
        <f t="shared" si="7"/>
        <v>bb.com.br</v>
      </c>
    </row>
    <row r="2075" spans="1:6">
      <c r="A2075" t="s">
        <v>6649</v>
      </c>
      <c r="B2075" s="112" t="s">
        <v>12520</v>
      </c>
      <c r="C2075" s="112" t="s">
        <v>12521</v>
      </c>
      <c r="D2075" t="str">
        <f>_xlfn.XLOOKUP(B2075,'Funcis Ditec'!B$1:B$5000,'Funcis Ditec'!A$1:A$5000)</f>
        <v>F3780825</v>
      </c>
      <c r="F2075" t="str">
        <f t="shared" si="7"/>
        <v>bb.com.br</v>
      </c>
    </row>
    <row r="2076" spans="1:6">
      <c r="A2076" t="s">
        <v>6570</v>
      </c>
      <c r="B2076" s="112" t="s">
        <v>12393</v>
      </c>
      <c r="C2076" s="112" t="s">
        <v>12395</v>
      </c>
      <c r="D2076" t="str">
        <f>_xlfn.XLOOKUP(B2076,'Funcis Ditec'!B$1:B$5000,'Funcis Ditec'!A$1:A$5000)</f>
        <v>F3799160</v>
      </c>
      <c r="F2076" t="str">
        <f t="shared" si="7"/>
        <v>bb.com.br</v>
      </c>
    </row>
    <row r="2077" spans="1:6">
      <c r="A2077" t="s">
        <v>5376</v>
      </c>
      <c r="B2077" s="112" t="s">
        <v>12532</v>
      </c>
      <c r="C2077" s="112" t="s">
        <v>12533</v>
      </c>
      <c r="D2077" t="str">
        <f>_xlfn.XLOOKUP(B2077,'Funcis Ditec'!B$1:B$5000,'Funcis Ditec'!A$1:A$5000)</f>
        <v>F5893979</v>
      </c>
      <c r="F2077" t="str">
        <f t="shared" si="7"/>
        <v>bb.com.br</v>
      </c>
    </row>
    <row r="2078" spans="1:6">
      <c r="A2078" t="s">
        <v>6576</v>
      </c>
      <c r="B2078" s="112" t="s">
        <v>12554</v>
      </c>
      <c r="C2078" s="112" t="s">
        <v>12555</v>
      </c>
      <c r="D2078" t="str">
        <f>_xlfn.XLOOKUP(B2078,'Funcis Ditec'!B$1:B$5000,'Funcis Ditec'!A$1:A$5000)</f>
        <v>F6002593</v>
      </c>
      <c r="F2078" t="str">
        <f t="shared" si="7"/>
        <v>BB.COM.BR</v>
      </c>
    </row>
    <row r="2079" spans="1:6">
      <c r="A2079" t="s">
        <v>4619</v>
      </c>
      <c r="B2079" s="112" t="s">
        <v>12552</v>
      </c>
      <c r="C2079" s="112" t="s">
        <v>12553</v>
      </c>
      <c r="D2079" t="str">
        <f>_xlfn.XLOOKUP(B2079,'Funcis Ditec'!B$1:B$5000,'Funcis Ditec'!A$1:A$5000)</f>
        <v>F6015098</v>
      </c>
      <c r="F2079" t="str">
        <f t="shared" si="7"/>
        <v>bb.com.br</v>
      </c>
    </row>
    <row r="2080" spans="1:6">
      <c r="A2080" t="s">
        <v>6696</v>
      </c>
      <c r="B2080" s="112" t="s">
        <v>12424</v>
      </c>
      <c r="C2080" s="112" t="s">
        <v>12425</v>
      </c>
      <c r="D2080" t="str">
        <f>_xlfn.XLOOKUP(B2080,'Funcis Ditec'!B$1:B$5000,'Funcis Ditec'!A$1:A$5000)</f>
        <v>F6173187</v>
      </c>
      <c r="F2080" t="str">
        <f t="shared" si="7"/>
        <v>bb.com.br</v>
      </c>
    </row>
    <row r="2081" spans="1:6">
      <c r="A2081" t="s">
        <v>5147</v>
      </c>
      <c r="B2081" s="112" t="s">
        <v>12477</v>
      </c>
      <c r="C2081" s="112" t="s">
        <v>12478</v>
      </c>
      <c r="D2081" t="str">
        <f>_xlfn.XLOOKUP(B2081,'Funcis Ditec'!B$1:B$5000,'Funcis Ditec'!A$1:A$5000)</f>
        <v>F6173714</v>
      </c>
      <c r="F2081" t="str">
        <f t="shared" si="7"/>
        <v>bb.com.br</v>
      </c>
    </row>
    <row r="2082" spans="1:6">
      <c r="A2082" t="s">
        <v>5000</v>
      </c>
      <c r="B2082" s="112" t="s">
        <v>12462</v>
      </c>
      <c r="C2082" s="112" t="s">
        <v>12463</v>
      </c>
      <c r="D2082" t="str">
        <f>_xlfn.XLOOKUP(B2082,'Funcis Ditec'!B$1:B$5000,'Funcis Ditec'!A$1:A$5000)</f>
        <v>F6178862</v>
      </c>
      <c r="F2082" t="str">
        <f t="shared" si="7"/>
        <v>bb.com.br</v>
      </c>
    </row>
    <row r="2083" spans="1:6">
      <c r="A2083" t="s">
        <v>5706</v>
      </c>
      <c r="B2083" s="112" t="s">
        <v>12396</v>
      </c>
      <c r="C2083" s="112" t="s">
        <v>12397</v>
      </c>
      <c r="D2083" t="str">
        <f>_xlfn.XLOOKUP(B2083,'Funcis Ditec'!B$1:B$5000,'Funcis Ditec'!A$1:A$5000)</f>
        <v>F6239902</v>
      </c>
      <c r="F2083" t="str">
        <f t="shared" si="7"/>
        <v>bb.com.br</v>
      </c>
    </row>
    <row r="2084" spans="1:6">
      <c r="A2084" t="s">
        <v>5660</v>
      </c>
      <c r="B2084" s="112" t="s">
        <v>12479</v>
      </c>
      <c r="C2084" s="112" t="s">
        <v>12480</v>
      </c>
      <c r="D2084" t="str">
        <f>_xlfn.XLOOKUP(B2084,'Funcis Ditec'!B$1:B$5000,'Funcis Ditec'!A$1:A$5000)</f>
        <v>F6459499</v>
      </c>
      <c r="F2084" t="str">
        <f t="shared" si="7"/>
        <v>bb.com.br</v>
      </c>
    </row>
    <row r="2085" spans="1:6">
      <c r="A2085" t="s">
        <v>11262</v>
      </c>
      <c r="B2085" s="112" t="s">
        <v>12513</v>
      </c>
      <c r="C2085" s="112" t="s">
        <v>12514</v>
      </c>
      <c r="D2085" t="str">
        <f>_xlfn.XLOOKUP(B2085,'Funcis Ditec'!B$1:B$5000,'Funcis Ditec'!A$1:A$5000)</f>
        <v>F6522023</v>
      </c>
      <c r="F2085" t="str">
        <f t="shared" si="7"/>
        <v>bb.com.br</v>
      </c>
    </row>
    <row r="2086" spans="1:6">
      <c r="A2086" t="s">
        <v>6102</v>
      </c>
      <c r="B2086" s="112" t="s">
        <v>12525</v>
      </c>
      <c r="C2086" s="112" t="s">
        <v>12526</v>
      </c>
      <c r="D2086" t="str">
        <f>_xlfn.XLOOKUP(B2086,'Funcis Ditec'!B$1:B$5000,'Funcis Ditec'!A$1:A$5000)</f>
        <v>F6771338</v>
      </c>
      <c r="F2086" t="str">
        <f t="shared" si="7"/>
        <v>bb.com.br</v>
      </c>
    </row>
    <row r="2087" spans="1:6">
      <c r="A2087" t="s">
        <v>5557</v>
      </c>
      <c r="B2087" s="112" t="s">
        <v>12464</v>
      </c>
      <c r="C2087" s="112" t="s">
        <v>12465</v>
      </c>
      <c r="D2087" t="str">
        <f>_xlfn.XLOOKUP(B2087,'Funcis Ditec'!B$1:B$5000,'Funcis Ditec'!A$1:A$5000)</f>
        <v>F6771533</v>
      </c>
      <c r="F2087" t="str">
        <f t="shared" si="7"/>
        <v>bb.com.br</v>
      </c>
    </row>
    <row r="2088" spans="1:6">
      <c r="A2088" t="s">
        <v>5908</v>
      </c>
      <c r="B2088" s="112" t="s">
        <v>12485</v>
      </c>
      <c r="C2088" s="112" t="s">
        <v>12486</v>
      </c>
      <c r="D2088" t="str">
        <f>_xlfn.XLOOKUP(B2088,'Funcis Ditec'!B$1:B$5000,'Funcis Ditec'!A$1:A$5000)</f>
        <v>F6799136</v>
      </c>
      <c r="F2088" t="str">
        <f t="shared" si="7"/>
        <v>bb.com.br</v>
      </c>
    </row>
    <row r="2089" spans="1:6">
      <c r="A2089" t="s">
        <v>12599</v>
      </c>
      <c r="B2089" s="112" t="s">
        <v>12568</v>
      </c>
      <c r="C2089" s="112" t="s">
        <v>12570</v>
      </c>
      <c r="D2089" t="str">
        <f>_xlfn.XLOOKUP(B2089,'Funcis Ditec'!B$1:B$5000,'Funcis Ditec'!A$1:A$5000)</f>
        <v>F6805321</v>
      </c>
      <c r="F2089" t="str">
        <f t="shared" si="7"/>
        <v>bb.com.br</v>
      </c>
    </row>
    <row r="2090" spans="1:6">
      <c r="A2090" s="3" t="s">
        <v>6446</v>
      </c>
      <c r="B2090" s="112" t="s">
        <v>12418</v>
      </c>
      <c r="C2090" s="112" t="s">
        <v>12419</v>
      </c>
      <c r="D2090" t="str">
        <f>_xlfn.XLOOKUP(B2090,'Funcis Ditec'!B$1:B$5000,'Funcis Ditec'!A$1:A$5000)</f>
        <v>F6818074</v>
      </c>
      <c r="F2090" t="str">
        <f t="shared" si="7"/>
        <v>bb.com.br</v>
      </c>
    </row>
    <row r="2091" spans="1:6">
      <c r="A2091" t="s">
        <v>12600</v>
      </c>
      <c r="B2091" s="112" t="s">
        <v>12503</v>
      </c>
      <c r="C2091" s="112" t="s">
        <v>12504</v>
      </c>
      <c r="D2091" t="str">
        <f>_xlfn.XLOOKUP(B2091,'Funcis Ditec'!B$1:B$5000,'Funcis Ditec'!A$1:A$5000)</f>
        <v>F6819663</v>
      </c>
      <c r="F2091" t="str">
        <f t="shared" si="7"/>
        <v>bb.com.br</v>
      </c>
    </row>
    <row r="2092" spans="1:6">
      <c r="A2092" t="s">
        <v>6477</v>
      </c>
      <c r="B2092" s="112" t="s">
        <v>12500</v>
      </c>
      <c r="C2092" s="112" t="s">
        <v>12502</v>
      </c>
      <c r="D2092" t="str">
        <f>_xlfn.XLOOKUP(B2092,'Funcis Ditec'!B$1:B$5000,'Funcis Ditec'!A$1:A$5000)</f>
        <v>F6875085</v>
      </c>
      <c r="F2092" t="str">
        <f t="shared" si="7"/>
        <v>bb.com.br</v>
      </c>
    </row>
    <row r="2093" spans="1:6">
      <c r="A2093" t="s">
        <v>5902</v>
      </c>
      <c r="B2093" s="112" t="s">
        <v>12487</v>
      </c>
      <c r="C2093" s="112" t="s">
        <v>12488</v>
      </c>
      <c r="D2093" t="str">
        <f>_xlfn.XLOOKUP(B2093,'Funcis Ditec'!B$1:B$5000,'Funcis Ditec'!A$1:A$5000)</f>
        <v>F6998546</v>
      </c>
      <c r="F2093" t="str">
        <f t="shared" si="7"/>
        <v>bb.com.br</v>
      </c>
    </row>
    <row r="2094" spans="1:6">
      <c r="A2094" t="s">
        <v>6460</v>
      </c>
      <c r="B2094" s="112" t="s">
        <v>12530</v>
      </c>
      <c r="C2094" s="112" t="s">
        <v>12531</v>
      </c>
      <c r="D2094" t="str">
        <f>_xlfn.XLOOKUP(B2094,'Funcis Ditec'!B$1:B$5000,'Funcis Ditec'!A$1:A$5000)</f>
        <v>F7149545</v>
      </c>
      <c r="F2094" t="str">
        <f t="shared" si="7"/>
        <v>bb.com.br</v>
      </c>
    </row>
    <row r="2095" spans="1:6">
      <c r="A2095" s="3" t="s">
        <v>12604</v>
      </c>
      <c r="B2095" s="112" t="s">
        <v>12511</v>
      </c>
      <c r="C2095" s="112" t="s">
        <v>12512</v>
      </c>
      <c r="D2095" t="str">
        <f>_xlfn.XLOOKUP(B2095,'Funcis Ditec'!B$1:B$5000,'Funcis Ditec'!A$1:A$5000)</f>
        <v>F8020908</v>
      </c>
      <c r="F2095" t="str">
        <f t="shared" si="7"/>
        <v>bb.com.br</v>
      </c>
    </row>
    <row r="2096" spans="1:6">
      <c r="A2096" t="s">
        <v>6145</v>
      </c>
      <c r="B2096" s="112" t="s">
        <v>12495</v>
      </c>
      <c r="C2096" s="112" t="s">
        <v>12497</v>
      </c>
      <c r="D2096" t="str">
        <f>_xlfn.XLOOKUP(B2096,'Funcis Ditec'!B$1:B$5000,'Funcis Ditec'!A$1:A$5000)</f>
        <v>F8028254</v>
      </c>
      <c r="F2096" t="str">
        <f t="shared" si="7"/>
        <v>bb.com.br</v>
      </c>
    </row>
    <row r="2097" spans="1:6">
      <c r="A2097" t="s">
        <v>4711</v>
      </c>
      <c r="B2097" s="112" t="s">
        <v>12429</v>
      </c>
      <c r="C2097" s="112" t="s">
        <v>12430</v>
      </c>
      <c r="D2097" t="str">
        <f>_xlfn.XLOOKUP(B2097,'Funcis Ditec'!B$1:B$5000,'Funcis Ditec'!A$1:A$5000)</f>
        <v>F8116122</v>
      </c>
      <c r="F2097" t="str">
        <f t="shared" si="7"/>
        <v>bb.com.br</v>
      </c>
    </row>
    <row r="2098" spans="1:6">
      <c r="A2098" t="s">
        <v>6963</v>
      </c>
      <c r="B2098" s="112" t="s">
        <v>12505</v>
      </c>
      <c r="C2098" s="112" t="s">
        <v>12506</v>
      </c>
      <c r="D2098" t="str">
        <f>_xlfn.XLOOKUP(B2098,'Funcis Ditec'!B$1:B$5000,'Funcis Ditec'!A$1:A$5000)</f>
        <v>F8369006</v>
      </c>
      <c r="F2098" t="str">
        <f t="shared" si="7"/>
        <v>bb.com.br</v>
      </c>
    </row>
    <row r="2099" spans="1:6">
      <c r="A2099" t="s">
        <v>6108</v>
      </c>
      <c r="B2099" s="112" t="s">
        <v>12415</v>
      </c>
      <c r="C2099" s="112" t="s">
        <v>12417</v>
      </c>
      <c r="D2099" t="str">
        <f>_xlfn.XLOOKUP(B2099,'Funcis Ditec'!B$1:B$5000,'Funcis Ditec'!A$1:A$5000)</f>
        <v>F8527914</v>
      </c>
      <c r="F2099" t="str">
        <f t="shared" si="7"/>
        <v>bb.com.br</v>
      </c>
    </row>
    <row r="2100" spans="1:6">
      <c r="A2100" t="s">
        <v>5432</v>
      </c>
      <c r="B2100" s="112" t="s">
        <v>12575</v>
      </c>
      <c r="C2100" s="112" t="s">
        <v>12576</v>
      </c>
      <c r="D2100" t="str">
        <f>_xlfn.XLOOKUP(B2100,'Funcis Ditec'!B$1:B$5000,'Funcis Ditec'!A$1:A$5000)</f>
        <v>F8550179</v>
      </c>
      <c r="F2100" t="str">
        <f t="shared" si="7"/>
        <v>bb.com.br</v>
      </c>
    </row>
    <row r="2101" spans="1:6">
      <c r="A2101" t="s">
        <v>6011</v>
      </c>
      <c r="B2101" s="112" t="s">
        <v>12536</v>
      </c>
      <c r="C2101" s="112" t="s">
        <v>12537</v>
      </c>
      <c r="D2101" t="str">
        <f>_xlfn.XLOOKUP(B2101,'Funcis Ditec'!B$1:B$5000,'Funcis Ditec'!A$1:A$5000)</f>
        <v>F8689032</v>
      </c>
      <c r="F2101" t="str">
        <f t="shared" si="7"/>
        <v>bb.com.br</v>
      </c>
    </row>
    <row r="2102" spans="1:6">
      <c r="A2102" t="s">
        <v>5121</v>
      </c>
      <c r="B2102" s="112" t="s">
        <v>12404</v>
      </c>
      <c r="C2102" s="112" t="s">
        <v>12406</v>
      </c>
      <c r="D2102" t="str">
        <f>_xlfn.XLOOKUP(B2102,'Funcis Ditec'!B$1:B$5000,'Funcis Ditec'!A$1:A$5000)</f>
        <v>F8711434</v>
      </c>
      <c r="F2102" t="str">
        <f t="shared" si="7"/>
        <v>bb.com.br</v>
      </c>
    </row>
    <row r="2103" spans="1:6">
      <c r="A2103" t="s">
        <v>6646</v>
      </c>
      <c r="B2103" s="112" t="s">
        <v>12550</v>
      </c>
      <c r="C2103" s="112" t="s">
        <v>12551</v>
      </c>
      <c r="D2103" t="str">
        <f>_xlfn.XLOOKUP(B2103,'Funcis Ditec'!B$1:B$5000,'Funcis Ditec'!A$1:A$5000)</f>
        <v>F8711546</v>
      </c>
      <c r="F2103" t="str">
        <f t="shared" si="7"/>
        <v>bb.com.br</v>
      </c>
    </row>
    <row r="2104" spans="1:6">
      <c r="A2104" t="s">
        <v>5032</v>
      </c>
      <c r="B2104" s="112" t="s">
        <v>12561</v>
      </c>
      <c r="C2104" s="112" t="s">
        <v>12562</v>
      </c>
      <c r="D2104" t="str">
        <f>_xlfn.XLOOKUP(B2104,'Funcis Ditec'!B$1:B$5000,'Funcis Ditec'!A$1:A$5000)</f>
        <v>F8869976</v>
      </c>
      <c r="F2104" t="str">
        <f t="shared" si="7"/>
        <v>bb.com.br</v>
      </c>
    </row>
    <row r="2105" spans="1:6">
      <c r="A2105" t="s">
        <v>6782</v>
      </c>
      <c r="B2105" s="112" t="s">
        <v>12538</v>
      </c>
      <c r="C2105" s="112" t="s">
        <v>12540</v>
      </c>
      <c r="D2105" t="str">
        <f>_xlfn.XLOOKUP(B2105,'Funcis Ditec'!B$1:B$5000,'Funcis Ditec'!A$1:A$5000)</f>
        <v>F9091679</v>
      </c>
      <c r="F2105" t="str">
        <f t="shared" si="7"/>
        <v>bb.com.br</v>
      </c>
    </row>
    <row r="2106" spans="1:6">
      <c r="A2106" t="s">
        <v>6345</v>
      </c>
      <c r="B2106" s="112" t="s">
        <v>12563</v>
      </c>
      <c r="C2106" s="112" t="s">
        <v>12564</v>
      </c>
      <c r="D2106" t="str">
        <f>_xlfn.XLOOKUP(B2106,'Funcis Ditec'!B$1:B$5000,'Funcis Ditec'!A$1:A$5000)</f>
        <v>F9256915</v>
      </c>
      <c r="F2106" t="str">
        <f t="shared" si="7"/>
        <v>BB.COM.BR</v>
      </c>
    </row>
    <row r="2107" spans="1:6">
      <c r="A2107" t="s">
        <v>6056</v>
      </c>
      <c r="B2107" s="112" t="s">
        <v>12534</v>
      </c>
      <c r="C2107" s="112" t="s">
        <v>12535</v>
      </c>
      <c r="D2107" t="str">
        <f>_xlfn.XLOOKUP(B2107,'Funcis Ditec'!B$1:B$5000,'Funcis Ditec'!A$1:A$5000)</f>
        <v>F9272967</v>
      </c>
      <c r="F2107" t="str">
        <f t="shared" si="7"/>
        <v>BB.COM.BR</v>
      </c>
    </row>
    <row r="2108" spans="1:6">
      <c r="A2108" t="s">
        <v>6531</v>
      </c>
      <c r="B2108" s="112" t="s">
        <v>12571</v>
      </c>
      <c r="C2108" s="112" t="s">
        <v>12572</v>
      </c>
      <c r="D2108" t="str">
        <f>_xlfn.XLOOKUP(B2108,'Funcis Ditec'!B$1:B$5000,'Funcis Ditec'!A$1:A$5000)</f>
        <v>F9324269</v>
      </c>
      <c r="F2108" t="str">
        <f t="shared" si="7"/>
        <v>bb.com.br</v>
      </c>
    </row>
    <row r="2109" spans="1:6">
      <c r="A2109" t="s">
        <v>4553</v>
      </c>
      <c r="B2109" s="112" t="s">
        <v>12527</v>
      </c>
      <c r="C2109" s="112" t="s">
        <v>12528</v>
      </c>
      <c r="D2109" t="str">
        <f>_xlfn.XLOOKUP(B2109,'Funcis Ditec'!B$1:B$5000,'Funcis Ditec'!A$1:A$5000)</f>
        <v>F9397839</v>
      </c>
      <c r="F2109" t="str">
        <f t="shared" si="7"/>
        <v>bb.com.br</v>
      </c>
    </row>
    <row r="2110" spans="1:6">
      <c r="A2110" t="s">
        <v>4698</v>
      </c>
      <c r="B2110" s="112" t="s">
        <v>12447</v>
      </c>
      <c r="C2110" s="112" t="s">
        <v>12448</v>
      </c>
      <c r="D2110" t="str">
        <f>_xlfn.XLOOKUP(B2110,'Funcis Ditec'!B$1:B$5000,'Funcis Ditec'!A$1:A$5000)</f>
        <v>F9457817</v>
      </c>
      <c r="F2110" t="str">
        <f t="shared" si="7"/>
        <v>BB.COM.BR</v>
      </c>
    </row>
    <row r="2111" spans="1:6">
      <c r="A2111" t="s">
        <v>4622</v>
      </c>
      <c r="B2111" s="112" t="s">
        <v>12470</v>
      </c>
      <c r="C2111" s="112" t="s">
        <v>12471</v>
      </c>
      <c r="D2111" t="str">
        <f>_xlfn.XLOOKUP(B2111,'Funcis Ditec'!B$1:B$5000,'Funcis Ditec'!A$1:A$5000)</f>
        <v>F9798389</v>
      </c>
      <c r="F2111" t="str">
        <f t="shared" si="7"/>
        <v>bb.com.br</v>
      </c>
    </row>
    <row r="2112" spans="1:6">
      <c r="A2112" t="s">
        <v>12592</v>
      </c>
      <c r="B2112" s="112" t="s">
        <v>12456</v>
      </c>
      <c r="C2112" s="112" t="s">
        <v>12457</v>
      </c>
      <c r="D2112" t="str">
        <f>_xlfn.XLOOKUP(B2112,'Funcis Ditec'!B$1:B$5000,'Funcis Ditec'!A$1:A$5000)</f>
        <v>Z1175296</v>
      </c>
      <c r="F2112" t="str">
        <f t="shared" si="7"/>
        <v>bb.com.br</v>
      </c>
    </row>
    <row r="2113" spans="1:6">
      <c r="A2113" t="s">
        <v>12603</v>
      </c>
      <c r="B2113" s="112" t="s">
        <v>12421</v>
      </c>
      <c r="C2113" s="112" t="s">
        <v>12422</v>
      </c>
      <c r="D2113" t="str">
        <f>_xlfn.XLOOKUP(B2113,'Funcis Ditec'!B$1:B$5000,'Funcis Ditec'!A$1:A$5000)</f>
        <v>Z1175418</v>
      </c>
      <c r="F2113" t="str">
        <f t="shared" si="7"/>
        <v>bb.com.br</v>
      </c>
    </row>
    <row r="2114" spans="1:6">
      <c r="A2114" t="e">
        <v>#N/A</v>
      </c>
      <c r="B2114" s="112" t="s">
        <v>12466</v>
      </c>
      <c r="C2114" s="112"/>
      <c r="D2114" t="e">
        <f>_xlfn.XLOOKUP(B2114,'Funcis Ditec'!B$1:B$5000,'Funcis Ditec'!A$1:A$5000)</f>
        <v>#N/A</v>
      </c>
      <c r="F2114" t="e">
        <f t="shared" si="7"/>
        <v>#VALUE!</v>
      </c>
    </row>
    <row r="2115" spans="1:6">
      <c r="A2115" t="e">
        <v>#N/A</v>
      </c>
      <c r="B2115" s="112" t="s">
        <v>12566</v>
      </c>
      <c r="C2115" s="112" t="s">
        <v>12567</v>
      </c>
      <c r="D2115" t="e">
        <f>_xlfn.XLOOKUP(B2115,'Funcis Ditec'!B$1:B$5000,'Funcis Ditec'!A$1:A$5000)</f>
        <v>#N/A</v>
      </c>
      <c r="F2115" t="str">
        <f t="shared" si="7"/>
        <v>br.ibm.com</v>
      </c>
    </row>
    <row r="2116" spans="1:6">
      <c r="A2116" t="s">
        <v>12737</v>
      </c>
      <c r="B2116" t="s">
        <v>12630</v>
      </c>
      <c r="C2116" t="s">
        <v>12632</v>
      </c>
      <c r="D2116" t="str">
        <f>_xlfn.XLOOKUP(B2116,'Funcis Ditec'!B$1:B$5000,'Funcis Ditec'!A$1:A$5000)</f>
        <v>C1218065</v>
      </c>
      <c r="F2116" t="str">
        <f t="shared" si="7"/>
        <v>interno.bb.com.br</v>
      </c>
    </row>
    <row r="2117" spans="1:6">
      <c r="A2117" t="s">
        <v>12742</v>
      </c>
      <c r="B2117" t="s">
        <v>12712</v>
      </c>
      <c r="C2117" t="s">
        <v>12713</v>
      </c>
      <c r="D2117" t="str">
        <f>_xlfn.XLOOKUP(B2117,'Funcis Ditec'!B$1:B$5000,'Funcis Ditec'!A$1:A$5000)</f>
        <v>C1324881</v>
      </c>
      <c r="F2117" t="str">
        <f t="shared" si="7"/>
        <v>minsait.com</v>
      </c>
    </row>
    <row r="2118" spans="1:6">
      <c r="A2118" t="s">
        <v>12736</v>
      </c>
      <c r="B2118" t="s">
        <v>12635</v>
      </c>
      <c r="C2118" t="s">
        <v>12636</v>
      </c>
      <c r="D2118" t="str">
        <f>_xlfn.XLOOKUP(B2118,'Funcis Ditec'!B$1:B$5000,'Funcis Ditec'!A$1:A$5000)</f>
        <v>C1326053</v>
      </c>
      <c r="F2118" t="str">
        <f t="shared" si="7"/>
        <v>indracompany.com</v>
      </c>
    </row>
    <row r="2119" spans="1:6">
      <c r="A2119" t="s">
        <v>12384</v>
      </c>
      <c r="B2119" t="s">
        <v>12637</v>
      </c>
      <c r="C2119" t="s">
        <v>12638</v>
      </c>
      <c r="D2119" t="str">
        <f>_xlfn.XLOOKUP(B2119,'Funcis Ditec'!B$1:B$5000,'Funcis Ditec'!A$1:A$5000)</f>
        <v>C1328042</v>
      </c>
      <c r="F2119" t="str">
        <f t="shared" si="7"/>
        <v>minsait.com</v>
      </c>
    </row>
    <row r="2120" spans="1:6">
      <c r="A2120" s="3" t="s">
        <v>12739</v>
      </c>
      <c r="B2120" t="s">
        <v>12633</v>
      </c>
      <c r="C2120" t="s">
        <v>12634</v>
      </c>
      <c r="D2120" t="str">
        <f>_xlfn.XLOOKUP(B2120,'Funcis Ditec'!B$1:B$5000,'Funcis Ditec'!A$1:A$5000)</f>
        <v>C1328801</v>
      </c>
      <c r="F2120" t="str">
        <f t="shared" si="7"/>
        <v>capgemini.com</v>
      </c>
    </row>
    <row r="2121" spans="1:6">
      <c r="A2121" t="s">
        <v>12743</v>
      </c>
      <c r="B2121" t="s">
        <v>12719</v>
      </c>
      <c r="C2121" t="s">
        <v>12720</v>
      </c>
      <c r="D2121" t="str">
        <f>_xlfn.XLOOKUP(B2121,'Funcis Ditec'!B$1:B$5000,'Funcis Ditec'!A$1:A$5000)</f>
        <v>C1328923</v>
      </c>
      <c r="F2121" t="str">
        <f t="shared" si="7"/>
        <v>stefanini.com</v>
      </c>
    </row>
    <row r="2122" spans="1:6">
      <c r="A2122" t="s">
        <v>12745</v>
      </c>
      <c r="B2122" t="s">
        <v>12721</v>
      </c>
      <c r="C2122" t="s">
        <v>12722</v>
      </c>
      <c r="D2122" t="str">
        <f>_xlfn.XLOOKUP(B2122,'Funcis Ditec'!B$1:B$5000,'Funcis Ditec'!A$1:A$5000)</f>
        <v>C1329263</v>
      </c>
      <c r="F2122" t="str">
        <f t="shared" si="7"/>
        <v>stefanini.com</v>
      </c>
    </row>
    <row r="2123" spans="1:6">
      <c r="A2123" s="3" t="s">
        <v>12738</v>
      </c>
      <c r="B2123" t="s">
        <v>12724</v>
      </c>
      <c r="C2123" t="s">
        <v>12725</v>
      </c>
      <c r="D2123" t="str">
        <f>_xlfn.XLOOKUP(B2123,'Funcis Ditec'!B$1:B$5000,'Funcis Ditec'!A$1:A$5000)</f>
        <v>C1329489</v>
      </c>
      <c r="F2123" t="str">
        <f t="shared" si="7"/>
        <v>minsait.com</v>
      </c>
    </row>
    <row r="2124" spans="1:6">
      <c r="A2124" t="s">
        <v>12741</v>
      </c>
      <c r="B2124" t="s">
        <v>12655</v>
      </c>
      <c r="C2124" t="s">
        <v>12656</v>
      </c>
      <c r="D2124" t="str">
        <f>_xlfn.XLOOKUP(B2124,'Funcis Ditec'!B$1:B$5000,'Funcis Ditec'!A$1:A$5000)</f>
        <v>C1329797</v>
      </c>
      <c r="F2124" t="str">
        <f t="shared" si="7"/>
        <v>minsait.com</v>
      </c>
    </row>
    <row r="2125" spans="1:6">
      <c r="A2125" t="s">
        <v>12747</v>
      </c>
      <c r="B2125" t="s">
        <v>12646</v>
      </c>
      <c r="C2125" t="s">
        <v>12647</v>
      </c>
      <c r="D2125" t="str">
        <f>_xlfn.XLOOKUP(B2125,'Funcis Ditec'!B$1:B$5000,'Funcis Ditec'!A$1:A$5000)</f>
        <v>C1329911</v>
      </c>
      <c r="F2125" t="str">
        <f t="shared" si="7"/>
        <v>minsait.com</v>
      </c>
    </row>
    <row r="2126" spans="1:6">
      <c r="A2126" t="s">
        <v>6841</v>
      </c>
      <c r="B2126" t="s">
        <v>12701</v>
      </c>
      <c r="C2126" t="s">
        <v>12702</v>
      </c>
      <c r="D2126" t="str">
        <f>_xlfn.XLOOKUP(B2126,'Funcis Ditec'!B$1:B$5000,'Funcis Ditec'!A$1:A$5000)</f>
        <v>F0169094</v>
      </c>
      <c r="F2126" t="str">
        <f t="shared" si="7"/>
        <v>bb.com.br</v>
      </c>
    </row>
    <row r="2127" spans="1:6">
      <c r="A2127" t="s">
        <v>6533</v>
      </c>
      <c r="B2127" t="s">
        <v>12692</v>
      </c>
      <c r="C2127" t="s">
        <v>12693</v>
      </c>
      <c r="D2127" t="str">
        <f>_xlfn.XLOOKUP(B2127,'Funcis Ditec'!B$1:B$5000,'Funcis Ditec'!A$1:A$5000)</f>
        <v>F0427580</v>
      </c>
      <c r="F2127" t="str">
        <f t="shared" si="7"/>
        <v>bb.com.br</v>
      </c>
    </row>
    <row r="2128" spans="1:6">
      <c r="A2128" s="3" t="s">
        <v>11261</v>
      </c>
      <c r="B2128" t="s">
        <v>12620</v>
      </c>
      <c r="C2128" t="s">
        <v>12621</v>
      </c>
      <c r="D2128" t="str">
        <f>_xlfn.XLOOKUP(B2128,'Funcis Ditec'!B$1:B$5000,'Funcis Ditec'!A$1:A$5000)</f>
        <v>F0626439</v>
      </c>
      <c r="F2128" t="str">
        <f t="shared" ref="F2128:F2191" si="8">RIGHT(C2128,LEN(C2128)-(SEARCH("@",C2128)))</f>
        <v>bb.com.br</v>
      </c>
    </row>
    <row r="2129" spans="1:6">
      <c r="A2129" t="s">
        <v>5708</v>
      </c>
      <c r="B2129" t="s">
        <v>12697</v>
      </c>
      <c r="C2129" t="s">
        <v>12698</v>
      </c>
      <c r="D2129" t="str">
        <f>_xlfn.XLOOKUP(B2129,'Funcis Ditec'!B$1:B$5000,'Funcis Ditec'!A$1:A$5000)</f>
        <v>F0720287</v>
      </c>
      <c r="F2129" t="str">
        <f t="shared" si="8"/>
        <v>bb.com.br</v>
      </c>
    </row>
    <row r="2130" spans="1:6">
      <c r="A2130" t="s">
        <v>6029</v>
      </c>
      <c r="B2130" t="s">
        <v>12734</v>
      </c>
      <c r="C2130" t="s">
        <v>12735</v>
      </c>
      <c r="D2130" t="str">
        <f>_xlfn.XLOOKUP(B2130,'Funcis Ditec'!B$1:B$5000,'Funcis Ditec'!A$1:A$5000)</f>
        <v>F0720679</v>
      </c>
      <c r="F2130" t="str">
        <f t="shared" si="8"/>
        <v>bb.com.br</v>
      </c>
    </row>
    <row r="2131" spans="1:6">
      <c r="A2131" t="s">
        <v>5290</v>
      </c>
      <c r="B2131" t="s">
        <v>12710</v>
      </c>
      <c r="C2131" t="s">
        <v>12711</v>
      </c>
      <c r="D2131" t="str">
        <f>_xlfn.XLOOKUP(B2131,'Funcis Ditec'!B$1:B$5000,'Funcis Ditec'!A$1:A$5000)</f>
        <v>F0738694</v>
      </c>
      <c r="F2131" t="str">
        <f t="shared" si="8"/>
        <v>bb.com.br</v>
      </c>
    </row>
    <row r="2132" spans="1:6">
      <c r="A2132" t="s">
        <v>5580</v>
      </c>
      <c r="B2132" t="s">
        <v>12680</v>
      </c>
      <c r="C2132" t="s">
        <v>12681</v>
      </c>
      <c r="D2132" t="str">
        <f>_xlfn.XLOOKUP(B2132,'Funcis Ditec'!B$1:B$5000,'Funcis Ditec'!A$1:A$5000)</f>
        <v>F0992431</v>
      </c>
      <c r="F2132" t="str">
        <f t="shared" si="8"/>
        <v>bb.com.br</v>
      </c>
    </row>
    <row r="2133" spans="1:6">
      <c r="A2133" t="s">
        <v>11278</v>
      </c>
      <c r="B2133" t="s">
        <v>12662</v>
      </c>
      <c r="C2133" t="s">
        <v>12663</v>
      </c>
      <c r="D2133" t="str">
        <f>_xlfn.XLOOKUP(B2133,'Funcis Ditec'!B$1:B$5000,'Funcis Ditec'!A$1:A$5000)</f>
        <v>F1353248</v>
      </c>
      <c r="F2133" t="str">
        <f t="shared" si="8"/>
        <v>bb.com.br</v>
      </c>
    </row>
    <row r="2134" spans="1:6">
      <c r="A2134" t="s">
        <v>5431</v>
      </c>
      <c r="B2134" t="s">
        <v>12732</v>
      </c>
      <c r="C2134" t="s">
        <v>12733</v>
      </c>
      <c r="D2134" t="str">
        <f>_xlfn.XLOOKUP(B2134,'Funcis Ditec'!B$1:B$5000,'Funcis Ditec'!A$1:A$5000)</f>
        <v>F2069549</v>
      </c>
      <c r="F2134" t="str">
        <f t="shared" si="8"/>
        <v>bb.com.br</v>
      </c>
    </row>
    <row r="2135" spans="1:6">
      <c r="A2135" t="s">
        <v>12740</v>
      </c>
      <c r="B2135" t="s">
        <v>12667</v>
      </c>
      <c r="C2135" t="s">
        <v>12668</v>
      </c>
      <c r="D2135" t="str">
        <f>_xlfn.XLOOKUP(B2135,'Funcis Ditec'!B$1:B$5000,'Funcis Ditec'!A$1:A$5000)</f>
        <v>F2258508</v>
      </c>
      <c r="F2135" t="str">
        <f t="shared" si="8"/>
        <v>bb.com.br</v>
      </c>
    </row>
    <row r="2136" spans="1:6">
      <c r="A2136" t="s">
        <v>5083</v>
      </c>
      <c r="B2136" t="s">
        <v>12641</v>
      </c>
      <c r="C2136" t="s">
        <v>12642</v>
      </c>
      <c r="D2136" t="str">
        <f>_xlfn.XLOOKUP(B2136,'Funcis Ditec'!B$1:B$5000,'Funcis Ditec'!A$1:A$5000)</f>
        <v>F3216139</v>
      </c>
      <c r="F2136" t="str">
        <f t="shared" si="8"/>
        <v>bb.com.br</v>
      </c>
    </row>
    <row r="2137" spans="1:6">
      <c r="A2137" t="s">
        <v>6976</v>
      </c>
      <c r="B2137" t="s">
        <v>12704</v>
      </c>
      <c r="C2137" t="s">
        <v>12706</v>
      </c>
      <c r="D2137" t="str">
        <f>_xlfn.XLOOKUP(B2137,'Funcis Ditec'!B$1:B$5000,'Funcis Ditec'!A$1:A$5000)</f>
        <v>F3261099</v>
      </c>
      <c r="F2137" t="str">
        <f t="shared" si="8"/>
        <v>bb.com.br</v>
      </c>
    </row>
    <row r="2138" spans="1:6">
      <c r="A2138" t="s">
        <v>4903</v>
      </c>
      <c r="B2138" t="s">
        <v>12707</v>
      </c>
      <c r="C2138" t="s">
        <v>12708</v>
      </c>
      <c r="D2138" t="str">
        <f>_xlfn.XLOOKUP(B2138,'Funcis Ditec'!B$1:B$5000,'Funcis Ditec'!A$1:A$5000)</f>
        <v>F3266050</v>
      </c>
      <c r="F2138" t="str">
        <f t="shared" si="8"/>
        <v>bb.com.br</v>
      </c>
    </row>
    <row r="2139" spans="1:6">
      <c r="A2139" t="s">
        <v>6927</v>
      </c>
      <c r="B2139" t="s">
        <v>12699</v>
      </c>
      <c r="C2139" t="s">
        <v>12700</v>
      </c>
      <c r="D2139" t="str">
        <f>_xlfn.XLOOKUP(B2139,'Funcis Ditec'!B$1:B$5000,'Funcis Ditec'!A$1:A$5000)</f>
        <v>F3762488</v>
      </c>
      <c r="F2139" t="str">
        <f t="shared" si="8"/>
        <v>bb.com.br</v>
      </c>
    </row>
    <row r="2140" spans="1:6">
      <c r="A2140" t="s">
        <v>5360</v>
      </c>
      <c r="B2140" t="s">
        <v>12687</v>
      </c>
      <c r="C2140" t="s">
        <v>12688</v>
      </c>
      <c r="D2140" t="str">
        <f>_xlfn.XLOOKUP(B2140,'Funcis Ditec'!B$1:B$5000,'Funcis Ditec'!A$1:A$5000)</f>
        <v>F3866218</v>
      </c>
      <c r="F2140" t="str">
        <f t="shared" si="8"/>
        <v>bb.com.br</v>
      </c>
    </row>
    <row r="2141" spans="1:6">
      <c r="A2141" t="s">
        <v>6301</v>
      </c>
      <c r="B2141" t="s">
        <v>12717</v>
      </c>
      <c r="C2141" t="s">
        <v>12718</v>
      </c>
      <c r="D2141" t="str">
        <f>_xlfn.XLOOKUP(B2141,'Funcis Ditec'!B$1:B$5000,'Funcis Ditec'!A$1:A$5000)</f>
        <v>F4340019</v>
      </c>
      <c r="F2141" t="str">
        <f t="shared" si="8"/>
        <v>bb.com.br</v>
      </c>
    </row>
    <row r="2142" spans="1:6">
      <c r="A2142" t="s">
        <v>5175</v>
      </c>
      <c r="B2142" t="s">
        <v>12616</v>
      </c>
      <c r="C2142" t="s">
        <v>12617</v>
      </c>
      <c r="D2142" t="str">
        <f>_xlfn.XLOOKUP(B2142,'Funcis Ditec'!B$1:B$5000,'Funcis Ditec'!A$1:A$5000)</f>
        <v>F5798793</v>
      </c>
      <c r="F2142" t="str">
        <f t="shared" si="8"/>
        <v>bb.com.br</v>
      </c>
    </row>
    <row r="2143" spans="1:6">
      <c r="A2143" t="s">
        <v>4688</v>
      </c>
      <c r="B2143" t="s">
        <v>12664</v>
      </c>
      <c r="C2143" t="s">
        <v>12665</v>
      </c>
      <c r="D2143" t="str">
        <f>_xlfn.XLOOKUP(B2143,'Funcis Ditec'!B$1:B$5000,'Funcis Ditec'!A$1:A$5000)</f>
        <v>F6365275</v>
      </c>
      <c r="F2143" t="str">
        <f t="shared" si="8"/>
        <v>bb.com.br</v>
      </c>
    </row>
    <row r="2144" spans="1:6">
      <c r="A2144" t="s">
        <v>4520</v>
      </c>
      <c r="B2144" t="s">
        <v>12614</v>
      </c>
      <c r="C2144" t="s">
        <v>12615</v>
      </c>
      <c r="D2144" t="str">
        <f>_xlfn.XLOOKUP(B2144,'Funcis Ditec'!B$1:B$5000,'Funcis Ditec'!A$1:A$5000)</f>
        <v>F6635567</v>
      </c>
      <c r="F2144" t="str">
        <f t="shared" si="8"/>
        <v>bb.com.br</v>
      </c>
    </row>
    <row r="2145" spans="1:6">
      <c r="A2145" t="s">
        <v>12744</v>
      </c>
      <c r="B2145" t="s">
        <v>12660</v>
      </c>
      <c r="C2145" t="s">
        <v>12661</v>
      </c>
      <c r="D2145" t="str">
        <f>_xlfn.XLOOKUP(B2145,'Funcis Ditec'!B$1:B$5000,'Funcis Ditec'!A$1:A$5000)</f>
        <v>F6892339</v>
      </c>
      <c r="F2145" t="str">
        <f t="shared" si="8"/>
        <v>bb.com.br</v>
      </c>
    </row>
    <row r="2146" spans="1:6">
      <c r="A2146" t="s">
        <v>11286</v>
      </c>
      <c r="B2146" t="s">
        <v>12649</v>
      </c>
      <c r="C2146" t="s">
        <v>12650</v>
      </c>
      <c r="D2146" t="str">
        <f>_xlfn.XLOOKUP(B2146,'Funcis Ditec'!B$1:B$5000,'Funcis Ditec'!A$1:A$5000)</f>
        <v>F8176938</v>
      </c>
      <c r="F2146" t="str">
        <f t="shared" si="8"/>
        <v>bb.com.br</v>
      </c>
    </row>
    <row r="2147" spans="1:6">
      <c r="A2147" t="s">
        <v>6810</v>
      </c>
      <c r="B2147" t="s">
        <v>12625</v>
      </c>
      <c r="C2147" t="s">
        <v>12626</v>
      </c>
      <c r="D2147" t="str">
        <f>_xlfn.XLOOKUP(B2147,'Funcis Ditec'!B$1:B$5000,'Funcis Ditec'!A$1:A$5000)</f>
        <v>F8214106</v>
      </c>
      <c r="F2147" t="str">
        <f t="shared" si="8"/>
        <v>bb.com.br</v>
      </c>
    </row>
    <row r="2148" spans="1:6">
      <c r="A2148" t="s">
        <v>6887</v>
      </c>
      <c r="B2148" t="s">
        <v>12682</v>
      </c>
      <c r="C2148" t="s">
        <v>12683</v>
      </c>
      <c r="D2148" t="str">
        <f>_xlfn.XLOOKUP(B2148,'Funcis Ditec'!B$1:B$5000,'Funcis Ditec'!A$1:A$5000)</f>
        <v>F8223718</v>
      </c>
      <c r="F2148" t="str">
        <f t="shared" si="8"/>
        <v>bb.com.br</v>
      </c>
    </row>
    <row r="2149" spans="1:6">
      <c r="A2149" t="s">
        <v>5702</v>
      </c>
      <c r="B2149" t="s">
        <v>12639</v>
      </c>
      <c r="C2149" t="s">
        <v>12640</v>
      </c>
      <c r="D2149" t="str">
        <f>_xlfn.XLOOKUP(B2149,'Funcis Ditec'!B$1:B$5000,'Funcis Ditec'!A$1:A$5000)</f>
        <v>F8236816</v>
      </c>
      <c r="F2149" t="str">
        <f t="shared" si="8"/>
        <v>bb.com.br</v>
      </c>
    </row>
    <row r="2150" spans="1:6">
      <c r="A2150" t="s">
        <v>12746</v>
      </c>
      <c r="B2150" t="s">
        <v>12644</v>
      </c>
      <c r="C2150" t="s">
        <v>12645</v>
      </c>
      <c r="D2150" t="str">
        <f>_xlfn.XLOOKUP(B2150,'Funcis Ditec'!B$1:B$5000,'Funcis Ditec'!A$1:A$5000)</f>
        <v>F8351026</v>
      </c>
      <c r="F2150" t="str">
        <f t="shared" si="8"/>
        <v>bb.com.br</v>
      </c>
    </row>
    <row r="2151" spans="1:6">
      <c r="A2151" t="s">
        <v>5503</v>
      </c>
      <c r="B2151" t="s">
        <v>12695</v>
      </c>
      <c r="C2151" t="s">
        <v>12696</v>
      </c>
      <c r="D2151" t="str">
        <f>_xlfn.XLOOKUP(B2151,'Funcis Ditec'!B$1:B$5000,'Funcis Ditec'!A$1:A$5000)</f>
        <v>F8605919</v>
      </c>
      <c r="F2151" t="str">
        <f t="shared" si="8"/>
        <v>BB.COM.BR</v>
      </c>
    </row>
    <row r="2152" spans="1:6">
      <c r="A2152" t="s">
        <v>5728</v>
      </c>
      <c r="B2152" t="s">
        <v>12678</v>
      </c>
      <c r="C2152" t="s">
        <v>12679</v>
      </c>
      <c r="D2152" t="str">
        <f>_xlfn.XLOOKUP(B2152,'Funcis Ditec'!B$1:B$5000,'Funcis Ditec'!A$1:A$5000)</f>
        <v>F8713087</v>
      </c>
      <c r="F2152" t="str">
        <f t="shared" si="8"/>
        <v>bb.com.br</v>
      </c>
    </row>
    <row r="2153" spans="1:6">
      <c r="A2153" t="s">
        <v>4797</v>
      </c>
      <c r="B2153" t="s">
        <v>12672</v>
      </c>
      <c r="C2153" t="s">
        <v>12673</v>
      </c>
      <c r="D2153" t="str">
        <f>_xlfn.XLOOKUP(B2153,'Funcis Ditec'!B$1:B$5000,'Funcis Ditec'!A$1:A$5000)</f>
        <v>F8716814</v>
      </c>
      <c r="F2153" t="str">
        <f t="shared" si="8"/>
        <v>bb.com.br</v>
      </c>
    </row>
    <row r="2154" spans="1:6">
      <c r="A2154" t="s">
        <v>6111</v>
      </c>
      <c r="B2154" t="s">
        <v>12684</v>
      </c>
      <c r="C2154" t="s">
        <v>12686</v>
      </c>
      <c r="D2154" t="str">
        <f>_xlfn.XLOOKUP(B2154,'Funcis Ditec'!B$1:B$5000,'Funcis Ditec'!A$1:A$5000)</f>
        <v>F8752097</v>
      </c>
      <c r="F2154" t="str">
        <f t="shared" si="8"/>
        <v>BB.COM.BR</v>
      </c>
    </row>
    <row r="2155" spans="1:6">
      <c r="A2155" t="s">
        <v>7143</v>
      </c>
      <c r="B2155" t="s">
        <v>12651</v>
      </c>
      <c r="C2155" t="s">
        <v>12652</v>
      </c>
      <c r="D2155" t="str">
        <f>_xlfn.XLOOKUP(B2155,'Funcis Ditec'!B$1:B$5000,'Funcis Ditec'!A$1:A$5000)</f>
        <v>F9094757</v>
      </c>
      <c r="F2155" t="str">
        <f t="shared" si="8"/>
        <v>bb.com.br</v>
      </c>
    </row>
    <row r="2156" spans="1:6">
      <c r="A2156" t="s">
        <v>5331</v>
      </c>
      <c r="B2156" t="s">
        <v>12669</v>
      </c>
      <c r="C2156" t="s">
        <v>12670</v>
      </c>
      <c r="D2156" t="str">
        <f>_xlfn.XLOOKUP(B2156,'Funcis Ditec'!B$1:B$5000,'Funcis Ditec'!A$1:A$5000)</f>
        <v>F9342354</v>
      </c>
      <c r="F2156" t="str">
        <f t="shared" si="8"/>
        <v>bb.com.br</v>
      </c>
    </row>
    <row r="2157" spans="1:6">
      <c r="A2157" t="s">
        <v>4690</v>
      </c>
      <c r="B2157" t="s">
        <v>12689</v>
      </c>
      <c r="C2157" t="s">
        <v>12690</v>
      </c>
      <c r="D2157" t="str">
        <f>_xlfn.XLOOKUP(B2157,'Funcis Ditec'!B$1:B$5000,'Funcis Ditec'!A$1:A$5000)</f>
        <v>F9342362</v>
      </c>
      <c r="F2157" t="str">
        <f t="shared" si="8"/>
        <v>bb.com.br</v>
      </c>
    </row>
    <row r="2158" spans="1:6">
      <c r="A2158" t="s">
        <v>6798</v>
      </c>
      <c r="B2158" t="s">
        <v>12657</v>
      </c>
      <c r="C2158" t="s">
        <v>12659</v>
      </c>
      <c r="D2158" t="str">
        <f>_xlfn.XLOOKUP(B2158,'Funcis Ditec'!B$1:B$5000,'Funcis Ditec'!A$1:A$5000)</f>
        <v>F9359169</v>
      </c>
      <c r="F2158" t="str">
        <f t="shared" si="8"/>
        <v>bb.com.br</v>
      </c>
    </row>
    <row r="2159" spans="1:6">
      <c r="A2159" t="s">
        <v>12748</v>
      </c>
      <c r="B2159" t="s">
        <v>12628</v>
      </c>
      <c r="C2159" t="s">
        <v>12629</v>
      </c>
      <c r="D2159" t="str">
        <f>_xlfn.XLOOKUP(B2159,'Funcis Ditec'!B$1:B$5000,'Funcis Ditec'!A$1:A$5000)</f>
        <v>F9398383</v>
      </c>
      <c r="F2159" t="str">
        <f t="shared" si="8"/>
        <v>bb.com.br</v>
      </c>
    </row>
    <row r="2160" spans="1:6">
      <c r="A2160" t="s">
        <v>5999</v>
      </c>
      <c r="B2160" t="s">
        <v>12653</v>
      </c>
      <c r="C2160" t="s">
        <v>12654</v>
      </c>
      <c r="D2160" t="str">
        <f>_xlfn.XLOOKUP(B2160,'Funcis Ditec'!B$1:B$5000,'Funcis Ditec'!A$1:A$5000)</f>
        <v>F9402817</v>
      </c>
      <c r="F2160" t="str">
        <f t="shared" si="8"/>
        <v>bb.com.br</v>
      </c>
    </row>
    <row r="2161" spans="1:6">
      <c r="A2161" t="s">
        <v>12841</v>
      </c>
      <c r="B2161" s="114" t="s">
        <v>12824</v>
      </c>
      <c r="C2161" s="114" t="s">
        <v>12826</v>
      </c>
      <c r="D2161" t="str">
        <f>_xlfn.XLOOKUP(B2161,'Funcis Ditec'!B$1:B$5000,'Funcis Ditec'!A$1:A$5000)</f>
        <v>C1276998</v>
      </c>
      <c r="F2161" t="str">
        <f t="shared" si="8"/>
        <v>interno.bb.com.br</v>
      </c>
    </row>
    <row r="2162" spans="1:6">
      <c r="A2162" t="s">
        <v>12844</v>
      </c>
      <c r="B2162" s="114" t="s">
        <v>12801</v>
      </c>
      <c r="C2162" s="114" t="s">
        <v>12802</v>
      </c>
      <c r="D2162" t="str">
        <f>_xlfn.XLOOKUP(B2162,'Funcis Ditec'!B$1:B$5000,'Funcis Ditec'!A$1:A$5000)</f>
        <v>C1322801</v>
      </c>
      <c r="F2162" t="str">
        <f t="shared" si="8"/>
        <v>indracompany.com</v>
      </c>
    </row>
    <row r="2163" spans="1:6">
      <c r="A2163" t="s">
        <v>12836</v>
      </c>
      <c r="B2163" s="114" t="s">
        <v>12779</v>
      </c>
      <c r="C2163" s="114" t="s">
        <v>12780</v>
      </c>
      <c r="D2163" t="str">
        <f>_xlfn.XLOOKUP(B2163,'Funcis Ditec'!B$1:B$5000,'Funcis Ditec'!A$1:A$5000)</f>
        <v>C1329750</v>
      </c>
      <c r="F2163" t="str">
        <f t="shared" si="8"/>
        <v>stefanini.com</v>
      </c>
    </row>
    <row r="2164" spans="1:6">
      <c r="A2164" t="s">
        <v>12837</v>
      </c>
      <c r="B2164" s="114" t="s">
        <v>12810</v>
      </c>
      <c r="C2164" s="114" t="s">
        <v>12812</v>
      </c>
      <c r="D2164" t="str">
        <f>_xlfn.XLOOKUP(B2164,'Funcis Ditec'!B$1:B$5000,'Funcis Ditec'!A$1:A$5000)</f>
        <v>F0171388</v>
      </c>
      <c r="F2164" t="str">
        <f t="shared" si="8"/>
        <v>bb.com.br</v>
      </c>
    </row>
    <row r="2165" spans="1:6">
      <c r="A2165" t="s">
        <v>12838</v>
      </c>
      <c r="B2165" s="114" t="s">
        <v>12781</v>
      </c>
      <c r="C2165" s="114" t="s">
        <v>12782</v>
      </c>
      <c r="D2165" t="str">
        <f>_xlfn.XLOOKUP(B2165,'Funcis Ditec'!B$1:B$5000,'Funcis Ditec'!A$1:A$5000)</f>
        <v>F0720699</v>
      </c>
      <c r="F2165" t="str">
        <f t="shared" si="8"/>
        <v>bb.com.br</v>
      </c>
    </row>
    <row r="2166" spans="1:6">
      <c r="A2166" t="s">
        <v>12839</v>
      </c>
      <c r="B2166" s="114" t="s">
        <v>12804</v>
      </c>
      <c r="C2166" s="114" t="s">
        <v>12805</v>
      </c>
      <c r="D2166" t="str">
        <f>_xlfn.XLOOKUP(B2166,'Funcis Ditec'!B$1:B$5000,'Funcis Ditec'!A$1:A$5000)</f>
        <v>F0733476</v>
      </c>
      <c r="F2166" t="str">
        <f t="shared" si="8"/>
        <v>bb.com.br</v>
      </c>
    </row>
    <row r="2167" spans="1:6">
      <c r="A2167" t="s">
        <v>12840</v>
      </c>
      <c r="B2167" s="114" t="s">
        <v>12783</v>
      </c>
      <c r="C2167" s="114" t="s">
        <v>12784</v>
      </c>
      <c r="D2167" t="str">
        <f>_xlfn.XLOOKUP(B2167,'Funcis Ditec'!B$1:B$5000,'Funcis Ditec'!A$1:A$5000)</f>
        <v>F0733961</v>
      </c>
      <c r="F2167" t="str">
        <f t="shared" si="8"/>
        <v>bb.com.br</v>
      </c>
    </row>
    <row r="2168" spans="1:6">
      <c r="A2168" t="s">
        <v>5919</v>
      </c>
      <c r="B2168" s="114" t="s">
        <v>12808</v>
      </c>
      <c r="C2168" s="114" t="s">
        <v>12809</v>
      </c>
      <c r="D2168" t="str">
        <f>_xlfn.XLOOKUP(B2168,'Funcis Ditec'!B$1:B$5000,'Funcis Ditec'!A$1:A$5000)</f>
        <v>F2191103</v>
      </c>
      <c r="F2168" t="str">
        <f t="shared" si="8"/>
        <v>bb.com.br</v>
      </c>
    </row>
    <row r="2169" spans="1:6">
      <c r="A2169" t="s">
        <v>6653</v>
      </c>
      <c r="B2169" s="114" t="s">
        <v>12777</v>
      </c>
      <c r="C2169" s="114" t="s">
        <v>12778</v>
      </c>
      <c r="D2169" t="str">
        <f>_xlfn.XLOOKUP(B2169,'Funcis Ditec'!B$1:B$5000,'Funcis Ditec'!A$1:A$5000)</f>
        <v>F2384107</v>
      </c>
      <c r="F2169" t="str">
        <f t="shared" si="8"/>
        <v>bb.com.br</v>
      </c>
    </row>
    <row r="2170" spans="1:6">
      <c r="A2170" t="s">
        <v>12842</v>
      </c>
      <c r="B2170" s="114" t="s">
        <v>12790</v>
      </c>
      <c r="C2170" s="114" t="s">
        <v>12791</v>
      </c>
      <c r="D2170" t="str">
        <f>_xlfn.XLOOKUP(B2170,'Funcis Ditec'!B$1:B$5000,'Funcis Ditec'!A$1:A$5000)</f>
        <v>F3295801</v>
      </c>
      <c r="F2170" t="str">
        <f t="shared" si="8"/>
        <v>bb.com.br</v>
      </c>
    </row>
    <row r="2171" spans="1:6">
      <c r="A2171" t="s">
        <v>6640</v>
      </c>
      <c r="B2171" s="114" t="s">
        <v>12774</v>
      </c>
      <c r="C2171" s="114" t="s">
        <v>12775</v>
      </c>
      <c r="D2171" t="str">
        <f>_xlfn.XLOOKUP(B2171,'Funcis Ditec'!B$1:B$5000,'Funcis Ditec'!A$1:A$5000)</f>
        <v>F4353008</v>
      </c>
      <c r="F2171" t="str">
        <f t="shared" si="8"/>
        <v>bb.com.br</v>
      </c>
    </row>
    <row r="2172" spans="1:6">
      <c r="A2172" t="s">
        <v>12843</v>
      </c>
      <c r="B2172" s="114" t="s">
        <v>12768</v>
      </c>
      <c r="C2172" s="114" t="s">
        <v>12770</v>
      </c>
      <c r="D2172" t="str">
        <f>_xlfn.XLOOKUP(B2172,'Funcis Ditec'!B$1:B$5000,'Funcis Ditec'!A$1:A$5000)</f>
        <v>F4693649</v>
      </c>
      <c r="F2172" t="str">
        <f t="shared" si="8"/>
        <v>bb.com.br</v>
      </c>
    </row>
    <row r="2173" spans="1:6">
      <c r="A2173" t="s">
        <v>12847</v>
      </c>
      <c r="B2173" s="114" t="s">
        <v>12813</v>
      </c>
      <c r="C2173" s="114" t="s">
        <v>12815</v>
      </c>
      <c r="D2173" t="str">
        <f>_xlfn.XLOOKUP(B2173,'Funcis Ditec'!B$1:B$5000,'Funcis Ditec'!A$1:A$5000)</f>
        <v>F5118796</v>
      </c>
      <c r="F2173" t="str">
        <f t="shared" si="8"/>
        <v>bb.com.br</v>
      </c>
    </row>
    <row r="2174" spans="1:6">
      <c r="A2174" t="s">
        <v>7065</v>
      </c>
      <c r="B2174" s="114" t="s">
        <v>12827</v>
      </c>
      <c r="C2174" s="114" t="s">
        <v>12828</v>
      </c>
      <c r="D2174" t="str">
        <f>_xlfn.XLOOKUP(B2174,'Funcis Ditec'!B$1:B$5000,'Funcis Ditec'!A$1:A$5000)</f>
        <v>F6208973</v>
      </c>
      <c r="F2174" t="str">
        <f t="shared" si="8"/>
        <v>bb.com.br</v>
      </c>
    </row>
    <row r="2175" spans="1:6">
      <c r="A2175" t="s">
        <v>12845</v>
      </c>
      <c r="B2175" s="114" t="s">
        <v>12786</v>
      </c>
      <c r="C2175" s="114" t="s">
        <v>12788</v>
      </c>
      <c r="D2175" t="str">
        <f>_xlfn.XLOOKUP(B2175,'Funcis Ditec'!B$1:B$5000,'Funcis Ditec'!A$1:A$5000)</f>
        <v>F6541762</v>
      </c>
      <c r="F2175" t="str">
        <f t="shared" si="8"/>
        <v>BB.COM.BR</v>
      </c>
    </row>
    <row r="2176" spans="1:6">
      <c r="A2176" t="s">
        <v>12846</v>
      </c>
      <c r="B2176" s="114" t="s">
        <v>12798</v>
      </c>
      <c r="C2176" s="114" t="s">
        <v>12799</v>
      </c>
      <c r="D2176" t="str">
        <f>_xlfn.XLOOKUP(B2176,'Funcis Ditec'!B$1:B$5000,'Funcis Ditec'!A$1:A$5000)</f>
        <v>F8366053</v>
      </c>
      <c r="F2176" t="str">
        <f t="shared" si="8"/>
        <v>bb.com.br</v>
      </c>
    </row>
    <row r="2177" spans="1:6">
      <c r="A2177" t="s">
        <v>7175</v>
      </c>
      <c r="B2177" s="114" t="s">
        <v>12834</v>
      </c>
      <c r="C2177" s="114" t="s">
        <v>12835</v>
      </c>
      <c r="D2177" t="str">
        <f>_xlfn.XLOOKUP(B2177,'Funcis Ditec'!B$1:B$5000,'Funcis Ditec'!A$1:A$5000)</f>
        <v>F8368963</v>
      </c>
      <c r="F2177" t="str">
        <f t="shared" si="8"/>
        <v>bb.com.br</v>
      </c>
    </row>
    <row r="2178" spans="1:6">
      <c r="A2178" t="s">
        <v>6527</v>
      </c>
      <c r="B2178" s="114" t="s">
        <v>12772</v>
      </c>
      <c r="C2178" s="114" t="s">
        <v>12773</v>
      </c>
      <c r="D2178" t="str">
        <f>_xlfn.XLOOKUP(B2178,'Funcis Ditec'!B$1:B$5000,'Funcis Ditec'!A$1:A$5000)</f>
        <v>F8711669</v>
      </c>
      <c r="F2178" t="str">
        <f t="shared" si="8"/>
        <v>bb.com.br</v>
      </c>
    </row>
    <row r="2179" spans="1:6">
      <c r="A2179" t="s">
        <v>12848</v>
      </c>
      <c r="B2179" s="114" t="s">
        <v>12818</v>
      </c>
      <c r="C2179" s="114" t="s">
        <v>12820</v>
      </c>
      <c r="D2179" t="str">
        <f>_xlfn.XLOOKUP(B2179,'Funcis Ditec'!B$1:B$5000,'Funcis Ditec'!A$1:A$5000)</f>
        <v>F9517788</v>
      </c>
      <c r="F2179" t="str">
        <f t="shared" si="8"/>
        <v>bb.com.br</v>
      </c>
    </row>
    <row r="2180" spans="1:6">
      <c r="A2180" t="s">
        <v>12760</v>
      </c>
      <c r="B2180" t="s">
        <v>12860</v>
      </c>
      <c r="C2180" t="s">
        <v>12861</v>
      </c>
      <c r="D2180" t="str">
        <f>_xlfn.XLOOKUP(B2180,'Funcis Ditec'!B$1:B$5000,'Funcis Ditec'!A$1:A$5000)</f>
        <v>C1148352</v>
      </c>
      <c r="F2180" t="str">
        <f t="shared" si="8"/>
        <v>capgemini.com</v>
      </c>
    </row>
    <row r="2181" spans="1:6">
      <c r="A2181" t="s">
        <v>12851</v>
      </c>
      <c r="B2181" t="s">
        <v>12910</v>
      </c>
      <c r="C2181" t="s">
        <v>12911</v>
      </c>
      <c r="D2181" t="str">
        <f>_xlfn.XLOOKUP(B2181,'Funcis Ditec'!B$1:B$5000,'Funcis Ditec'!A$1:A$5000)</f>
        <v>C1250122</v>
      </c>
      <c r="F2181" t="str">
        <f t="shared" si="8"/>
        <v>stefanini.com</v>
      </c>
    </row>
    <row r="2182" spans="1:6">
      <c r="A2182" t="s">
        <v>11225</v>
      </c>
      <c r="B2182" t="s">
        <v>12927</v>
      </c>
      <c r="C2182" t="s">
        <v>12928</v>
      </c>
      <c r="D2182" t="str">
        <f>_xlfn.XLOOKUP(B2182,'Funcis Ditec'!B$1:B$5000,'Funcis Ditec'!A$1:A$5000)</f>
        <v>C1282036</v>
      </c>
      <c r="F2182" t="str">
        <f t="shared" si="8"/>
        <v>interno.bb.com.br</v>
      </c>
    </row>
    <row r="2183" spans="1:6">
      <c r="A2183" t="s">
        <v>12976</v>
      </c>
      <c r="B2183" t="s">
        <v>12942</v>
      </c>
      <c r="C2183" t="s">
        <v>12943</v>
      </c>
      <c r="D2183" t="str">
        <f>_xlfn.XLOOKUP(B2183,'Funcis Ditec'!B$1:B$5000,'Funcis Ditec'!A$1:A$5000)</f>
        <v>C1321182</v>
      </c>
      <c r="F2183" t="str">
        <f t="shared" si="8"/>
        <v>capgemini.com</v>
      </c>
    </row>
    <row r="2184" spans="1:6">
      <c r="A2184" t="s">
        <v>45</v>
      </c>
      <c r="B2184" t="s">
        <v>12905</v>
      </c>
      <c r="C2184" t="s">
        <v>48</v>
      </c>
      <c r="D2184" t="str">
        <f>_xlfn.XLOOKUP(B2184,'Funcis Ditec'!B$1:B$5000,'Funcis Ditec'!A$1:A$5000)</f>
        <v>C1324970</v>
      </c>
      <c r="F2184" t="str">
        <f t="shared" si="8"/>
        <v>ibm.com</v>
      </c>
    </row>
    <row r="2185" spans="1:6">
      <c r="A2185" t="s">
        <v>12980</v>
      </c>
      <c r="B2185" t="s">
        <v>12892</v>
      </c>
      <c r="C2185" t="s">
        <v>12893</v>
      </c>
      <c r="D2185" t="str">
        <f>_xlfn.XLOOKUP(B2185,'Funcis Ditec'!B$1:B$5000,'Funcis Ditec'!A$1:A$5000)</f>
        <v>C1329062</v>
      </c>
      <c r="F2185" t="str">
        <f t="shared" si="8"/>
        <v>prestadores.cateno.com.br</v>
      </c>
    </row>
    <row r="2186" spans="1:6">
      <c r="A2186" t="s">
        <v>12979</v>
      </c>
      <c r="B2186" t="s">
        <v>12919</v>
      </c>
      <c r="C2186" t="s">
        <v>12920</v>
      </c>
      <c r="D2186" t="str">
        <f>_xlfn.XLOOKUP(B2186,'Funcis Ditec'!B$1:B$5000,'Funcis Ditec'!A$1:A$5000)</f>
        <v>C1329634</v>
      </c>
      <c r="F2186" t="str">
        <f t="shared" si="8"/>
        <v>minsait.com</v>
      </c>
    </row>
    <row r="2187" spans="1:6">
      <c r="A2187" t="s">
        <v>12983</v>
      </c>
      <c r="B2187" t="s">
        <v>12856</v>
      </c>
      <c r="C2187" t="s">
        <v>12857</v>
      </c>
      <c r="D2187" t="str">
        <f>_xlfn.XLOOKUP(B2187,'Funcis Ditec'!B$1:B$5000,'Funcis Ditec'!A$1:A$5000)</f>
        <v>C1329637</v>
      </c>
      <c r="F2187" t="str">
        <f t="shared" si="8"/>
        <v>minsait.com</v>
      </c>
    </row>
    <row r="2188" spans="1:6">
      <c r="A2188" t="s">
        <v>6318</v>
      </c>
      <c r="B2188" t="s">
        <v>12932</v>
      </c>
      <c r="C2188" t="s">
        <v>12933</v>
      </c>
      <c r="D2188" t="str">
        <f>_xlfn.XLOOKUP(B2188,'Funcis Ditec'!B$1:B$5000,'Funcis Ditec'!A$1:A$5000)</f>
        <v>F0229839</v>
      </c>
      <c r="F2188" t="str">
        <f t="shared" si="8"/>
        <v>bb.com.br</v>
      </c>
    </row>
    <row r="2189" spans="1:6">
      <c r="A2189" t="s">
        <v>2050</v>
      </c>
      <c r="B2189" t="s">
        <v>2051</v>
      </c>
      <c r="C2189" t="s">
        <v>2052</v>
      </c>
      <c r="D2189" t="str">
        <f>_xlfn.XLOOKUP(B2189,'Funcis Ditec'!B$1:B$5000,'Funcis Ditec'!A$1:A$5000)</f>
        <v>F0285738</v>
      </c>
      <c r="F2189" t="str">
        <f t="shared" si="8"/>
        <v>bb.com.br</v>
      </c>
    </row>
    <row r="2190" spans="1:6">
      <c r="A2190" t="s">
        <v>6779</v>
      </c>
      <c r="B2190" t="s">
        <v>12912</v>
      </c>
      <c r="C2190" t="s">
        <v>12913</v>
      </c>
      <c r="D2190" t="str">
        <f>_xlfn.XLOOKUP(B2190,'Funcis Ditec'!B$1:B$5000,'Funcis Ditec'!A$1:A$5000)</f>
        <v>F0720383</v>
      </c>
      <c r="F2190" t="str">
        <f t="shared" si="8"/>
        <v>bb.com.br</v>
      </c>
    </row>
    <row r="2191" spans="1:6">
      <c r="A2191" t="s">
        <v>6218</v>
      </c>
      <c r="B2191" t="s">
        <v>12886</v>
      </c>
      <c r="C2191" t="s">
        <v>12888</v>
      </c>
      <c r="D2191" t="str">
        <f>_xlfn.XLOOKUP(B2191,'Funcis Ditec'!B$1:B$5000,'Funcis Ditec'!A$1:A$5000)</f>
        <v>F0733926</v>
      </c>
      <c r="F2191" t="str">
        <f t="shared" si="8"/>
        <v>bb.com.br</v>
      </c>
    </row>
    <row r="2192" spans="1:6">
      <c r="A2192" t="s">
        <v>12977</v>
      </c>
      <c r="B2192" t="s">
        <v>12921</v>
      </c>
      <c r="C2192" t="s">
        <v>12922</v>
      </c>
      <c r="D2192" t="str">
        <f>_xlfn.XLOOKUP(B2192,'Funcis Ditec'!B$1:B$5000,'Funcis Ditec'!A$1:A$5000)</f>
        <v>F1694079</v>
      </c>
      <c r="F2192" t="str">
        <f t="shared" ref="F2192:F2255" si="9">RIGHT(C2192,LEN(C2192)-(SEARCH("@",C2192)))</f>
        <v>bb.com.br</v>
      </c>
    </row>
    <row r="2193" spans="1:6">
      <c r="A2193" t="s">
        <v>6187</v>
      </c>
      <c r="B2193" t="s">
        <v>12864</v>
      </c>
      <c r="C2193" t="s">
        <v>12865</v>
      </c>
      <c r="D2193" t="str">
        <f>_xlfn.XLOOKUP(B2193,'Funcis Ditec'!B$1:B$5000,'Funcis Ditec'!A$1:A$5000)</f>
        <v>F1807431</v>
      </c>
      <c r="F2193" t="str">
        <f t="shared" si="9"/>
        <v>bb.com.br</v>
      </c>
    </row>
    <row r="2194" spans="1:6">
      <c r="A2194" t="s">
        <v>4886</v>
      </c>
      <c r="B2194" t="s">
        <v>12858</v>
      </c>
      <c r="C2194" t="s">
        <v>12859</v>
      </c>
      <c r="D2194" t="str">
        <f>_xlfn.XLOOKUP(B2194,'Funcis Ditec'!B$1:B$5000,'Funcis Ditec'!A$1:A$5000)</f>
        <v>F2256993</v>
      </c>
      <c r="F2194" t="str">
        <f t="shared" si="9"/>
        <v>bb.com.br</v>
      </c>
    </row>
    <row r="2195" spans="1:6">
      <c r="A2195" t="s">
        <v>5393</v>
      </c>
      <c r="B2195" t="s">
        <v>12869</v>
      </c>
      <c r="C2195" t="s">
        <v>12870</v>
      </c>
      <c r="D2195" t="str">
        <f>_xlfn.XLOOKUP(B2195,'Funcis Ditec'!B$1:B$5000,'Funcis Ditec'!A$1:A$5000)</f>
        <v>F2634012</v>
      </c>
      <c r="F2195" t="str">
        <f t="shared" si="9"/>
        <v>bb.com.br</v>
      </c>
    </row>
    <row r="2196" spans="1:6">
      <c r="A2196" t="s">
        <v>5914</v>
      </c>
      <c r="B2196" t="s">
        <v>12866</v>
      </c>
      <c r="C2196" t="s">
        <v>12867</v>
      </c>
      <c r="D2196" t="str">
        <f>_xlfn.XLOOKUP(B2196,'Funcis Ditec'!B$1:B$5000,'Funcis Ditec'!A$1:A$5000)</f>
        <v>F2912099</v>
      </c>
      <c r="F2196" t="str">
        <f t="shared" si="9"/>
        <v>bb.com.br</v>
      </c>
    </row>
    <row r="2197" spans="1:6">
      <c r="A2197" t="s">
        <v>5347</v>
      </c>
      <c r="B2197" t="s">
        <v>12959</v>
      </c>
      <c r="C2197" t="s">
        <v>12960</v>
      </c>
      <c r="D2197" t="str">
        <f>_xlfn.XLOOKUP(B2197,'Funcis Ditec'!B$1:B$5000,'Funcis Ditec'!A$1:A$5000)</f>
        <v>F3020335</v>
      </c>
      <c r="F2197" t="str">
        <f t="shared" si="9"/>
        <v>bb.com.br</v>
      </c>
    </row>
    <row r="2198" spans="1:6">
      <c r="A2198" t="s">
        <v>4649</v>
      </c>
      <c r="B2198" t="s">
        <v>12946</v>
      </c>
      <c r="C2198" t="s">
        <v>12947</v>
      </c>
      <c r="D2198" t="str">
        <f>_xlfn.XLOOKUP(B2198,'Funcis Ditec'!B$1:B$5000,'Funcis Ditec'!A$1:A$5000)</f>
        <v>F3055532</v>
      </c>
      <c r="F2198" t="str">
        <f t="shared" si="9"/>
        <v>bb.com.br</v>
      </c>
    </row>
    <row r="2199" spans="1:6">
      <c r="A2199" t="s">
        <v>12978</v>
      </c>
      <c r="B2199" t="s">
        <v>12961</v>
      </c>
      <c r="C2199" t="s">
        <v>12962</v>
      </c>
      <c r="D2199" t="str">
        <f>_xlfn.XLOOKUP(B2199,'Funcis Ditec'!B$1:B$5000,'Funcis Ditec'!A$1:A$5000)</f>
        <v>F3152534</v>
      </c>
      <c r="F2199" t="str">
        <f t="shared" si="9"/>
        <v>bb.com.br</v>
      </c>
    </row>
    <row r="2200" spans="1:6">
      <c r="A2200" t="s">
        <v>5532</v>
      </c>
      <c r="B2200" t="s">
        <v>12872</v>
      </c>
      <c r="C2200" t="s">
        <v>12873</v>
      </c>
      <c r="D2200" t="str">
        <f>_xlfn.XLOOKUP(B2200,'Funcis Ditec'!B$1:B$5000,'Funcis Ditec'!A$1:A$5000)</f>
        <v>F3164706</v>
      </c>
      <c r="F2200" t="str">
        <f t="shared" si="9"/>
        <v>bb.com.br</v>
      </c>
    </row>
    <row r="2201" spans="1:6">
      <c r="A2201" t="s">
        <v>7092</v>
      </c>
      <c r="B2201" t="s">
        <v>12930</v>
      </c>
      <c r="C2201" t="s">
        <v>12931</v>
      </c>
      <c r="D2201" t="str">
        <f>_xlfn.XLOOKUP(B2201,'Funcis Ditec'!B$1:B$5000,'Funcis Ditec'!A$1:A$5000)</f>
        <v>F3295983</v>
      </c>
      <c r="F2201" t="str">
        <f t="shared" si="9"/>
        <v>bb.com.br</v>
      </c>
    </row>
    <row r="2202" spans="1:6">
      <c r="A2202" t="s">
        <v>5521</v>
      </c>
      <c r="B2202" t="s">
        <v>12951</v>
      </c>
      <c r="C2202" t="s">
        <v>12952</v>
      </c>
      <c r="D2202" t="str">
        <f>_xlfn.XLOOKUP(B2202,'Funcis Ditec'!B$1:B$5000,'Funcis Ditec'!A$1:A$5000)</f>
        <v>F3547438</v>
      </c>
      <c r="F2202" t="str">
        <f t="shared" si="9"/>
        <v>bb.com.br</v>
      </c>
    </row>
    <row r="2203" spans="1:6">
      <c r="A2203" t="s">
        <v>4585</v>
      </c>
      <c r="B2203" t="s">
        <v>12974</v>
      </c>
      <c r="C2203" t="s">
        <v>12975</v>
      </c>
      <c r="D2203" t="str">
        <f>_xlfn.XLOOKUP(B2203,'Funcis Ditec'!B$1:B$5000,'Funcis Ditec'!A$1:A$5000)</f>
        <v>F3605968</v>
      </c>
      <c r="F2203" t="str">
        <f t="shared" si="9"/>
        <v>bb.com.br</v>
      </c>
    </row>
    <row r="2204" spans="1:6">
      <c r="A2204" t="s">
        <v>3649</v>
      </c>
      <c r="B2204" t="s">
        <v>12868</v>
      </c>
      <c r="C2204" t="s">
        <v>3650</v>
      </c>
      <c r="D2204" t="str">
        <f>_xlfn.XLOOKUP(B2204,'Funcis Ditec'!B$1:B$5000,'Funcis Ditec'!A$1:A$5000)</f>
        <v>F3862477</v>
      </c>
      <c r="F2204" t="str">
        <f t="shared" si="9"/>
        <v>bb.com.br</v>
      </c>
    </row>
    <row r="2205" spans="1:6">
      <c r="A2205" t="s">
        <v>12758</v>
      </c>
      <c r="B2205" t="s">
        <v>12964</v>
      </c>
      <c r="C2205" t="s">
        <v>12966</v>
      </c>
      <c r="D2205" t="str">
        <f>_xlfn.XLOOKUP(B2205,'Funcis Ditec'!B$1:B$5000,'Funcis Ditec'!A$1:A$5000)</f>
        <v>F4287154</v>
      </c>
      <c r="F2205" t="str">
        <f t="shared" si="9"/>
        <v>bb.com.br</v>
      </c>
    </row>
    <row r="2206" spans="1:6">
      <c r="A2206" t="s">
        <v>4627</v>
      </c>
      <c r="B2206" t="s">
        <v>12925</v>
      </c>
      <c r="C2206" t="s">
        <v>12926</v>
      </c>
      <c r="D2206" t="str">
        <f>_xlfn.XLOOKUP(B2206,'Funcis Ditec'!B$1:B$5000,'Funcis Ditec'!A$1:A$5000)</f>
        <v>F5066279</v>
      </c>
      <c r="F2206" t="str">
        <f t="shared" si="9"/>
        <v>bb.com.br</v>
      </c>
    </row>
    <row r="2207" spans="1:6">
      <c r="A2207" t="s">
        <v>12756</v>
      </c>
      <c r="B2207" t="s">
        <v>12916</v>
      </c>
      <c r="C2207" t="s">
        <v>12917</v>
      </c>
      <c r="D2207" t="str">
        <f>_xlfn.XLOOKUP(B2207,'Funcis Ditec'!B$1:B$5000,'Funcis Ditec'!A$1:A$5000)</f>
        <v>F5113579</v>
      </c>
      <c r="F2207" t="str">
        <f t="shared" si="9"/>
        <v>bb.com.br</v>
      </c>
    </row>
    <row r="2208" spans="1:6">
      <c r="A2208" t="s">
        <v>6404</v>
      </c>
      <c r="B2208" t="s">
        <v>12880</v>
      </c>
      <c r="C2208" t="s">
        <v>12881</v>
      </c>
      <c r="D2208" t="str">
        <f>_xlfn.XLOOKUP(B2208,'Funcis Ditec'!B$1:B$5000,'Funcis Ditec'!A$1:A$5000)</f>
        <v>F6227888</v>
      </c>
      <c r="F2208" t="str">
        <f t="shared" si="9"/>
        <v>bb.com.br</v>
      </c>
    </row>
    <row r="2209" spans="1:6">
      <c r="A2209" t="s">
        <v>5405</v>
      </c>
      <c r="B2209" t="s">
        <v>12878</v>
      </c>
      <c r="C2209" t="s">
        <v>12879</v>
      </c>
      <c r="D2209" t="str">
        <f>_xlfn.XLOOKUP(B2209,'Funcis Ditec'!B$1:B$5000,'Funcis Ditec'!A$1:A$5000)</f>
        <v>F6365775</v>
      </c>
      <c r="F2209" t="str">
        <f t="shared" si="9"/>
        <v>bb.com.br</v>
      </c>
    </row>
    <row r="2210" spans="1:6">
      <c r="A2210" t="s">
        <v>12981</v>
      </c>
      <c r="B2210" t="s">
        <v>12936</v>
      </c>
      <c r="C2210" t="s">
        <v>12937</v>
      </c>
      <c r="D2210" t="str">
        <f>_xlfn.XLOOKUP(B2210,'Funcis Ditec'!B$1:B$5000,'Funcis Ditec'!A$1:A$5000)</f>
        <v>F6608987</v>
      </c>
      <c r="F2210" t="str">
        <f t="shared" si="9"/>
        <v>bb.com.br</v>
      </c>
    </row>
    <row r="2211" spans="1:6">
      <c r="A2211" t="s">
        <v>5549</v>
      </c>
      <c r="B2211" t="s">
        <v>12954</v>
      </c>
      <c r="C2211" t="s">
        <v>12955</v>
      </c>
      <c r="D2211" t="str">
        <f>_xlfn.XLOOKUP(B2211,'Funcis Ditec'!B$1:B$5000,'Funcis Ditec'!A$1:A$5000)</f>
        <v>F6765216</v>
      </c>
      <c r="F2211" t="str">
        <f t="shared" si="9"/>
        <v>bb.com.br</v>
      </c>
    </row>
    <row r="2212" spans="1:6">
      <c r="A2212" t="s">
        <v>12982</v>
      </c>
      <c r="B2212" t="s">
        <v>12862</v>
      </c>
      <c r="C2212" t="s">
        <v>12863</v>
      </c>
      <c r="D2212" t="str">
        <f>_xlfn.XLOOKUP(B2212,'Funcis Ditec'!B$1:B$5000,'Funcis Ditec'!A$1:A$5000)</f>
        <v>F6799135</v>
      </c>
      <c r="F2212" t="str">
        <f t="shared" si="9"/>
        <v>bb.com.br</v>
      </c>
    </row>
    <row r="2213" spans="1:6">
      <c r="A2213" t="s">
        <v>5646</v>
      </c>
      <c r="B2213" t="s">
        <v>12882</v>
      </c>
      <c r="C2213" t="s">
        <v>12883</v>
      </c>
      <c r="D2213" t="str">
        <f>_xlfn.XLOOKUP(B2213,'Funcis Ditec'!B$1:B$5000,'Funcis Ditec'!A$1:A$5000)</f>
        <v>F6822015</v>
      </c>
      <c r="F2213" t="str">
        <f t="shared" si="9"/>
        <v>bb.com.br</v>
      </c>
    </row>
    <row r="2214" spans="1:6">
      <c r="A2214" t="s">
        <v>5558</v>
      </c>
      <c r="B2214" t="s">
        <v>12970</v>
      </c>
      <c r="C2214" t="s">
        <v>12972</v>
      </c>
      <c r="D2214" t="str">
        <f>_xlfn.XLOOKUP(B2214,'Funcis Ditec'!B$1:B$5000,'Funcis Ditec'!A$1:A$5000)</f>
        <v>F7204798</v>
      </c>
      <c r="F2214" t="str">
        <f t="shared" si="9"/>
        <v>BB.COM.BR</v>
      </c>
    </row>
    <row r="2215" spans="1:6">
      <c r="A2215" t="s">
        <v>12984</v>
      </c>
      <c r="B2215" t="s">
        <v>12894</v>
      </c>
      <c r="C2215" t="s">
        <v>12895</v>
      </c>
      <c r="D2215" t="str">
        <f>_xlfn.XLOOKUP(B2215,'Funcis Ditec'!B$1:B$5000,'Funcis Ditec'!A$1:A$5000)</f>
        <v>F7293974</v>
      </c>
      <c r="F2215" t="str">
        <f t="shared" si="9"/>
        <v>bb.com.br</v>
      </c>
    </row>
    <row r="2216" spans="1:6">
      <c r="A2216" t="s">
        <v>6143</v>
      </c>
      <c r="B2216" t="s">
        <v>12938</v>
      </c>
      <c r="C2216" t="s">
        <v>12939</v>
      </c>
      <c r="D2216" t="str">
        <f>_xlfn.XLOOKUP(B2216,'Funcis Ditec'!B$1:B$5000,'Funcis Ditec'!A$1:A$5000)</f>
        <v>F7443057</v>
      </c>
      <c r="F2216" t="str">
        <f t="shared" si="9"/>
        <v>bb.com.br</v>
      </c>
    </row>
    <row r="2217" spans="1:6">
      <c r="A2217" t="s">
        <v>12985</v>
      </c>
      <c r="B2217" t="s">
        <v>12884</v>
      </c>
      <c r="C2217" t="s">
        <v>12885</v>
      </c>
      <c r="D2217" t="str">
        <f>_xlfn.XLOOKUP(B2217,'Funcis Ditec'!B$1:B$5000,'Funcis Ditec'!A$1:A$5000)</f>
        <v>F7581939</v>
      </c>
      <c r="F2217" t="str">
        <f t="shared" si="9"/>
        <v>bb.com.br</v>
      </c>
    </row>
    <row r="2218" spans="1:6">
      <c r="A2218" t="s">
        <v>4938</v>
      </c>
      <c r="B2218" t="s">
        <v>12923</v>
      </c>
      <c r="C2218" t="s">
        <v>12924</v>
      </c>
      <c r="D2218" t="str">
        <f>_xlfn.XLOOKUP(B2218,'Funcis Ditec'!B$1:B$5000,'Funcis Ditec'!A$1:A$5000)</f>
        <v>F8173859</v>
      </c>
      <c r="F2218" t="str">
        <f t="shared" si="9"/>
        <v>bb.com.br</v>
      </c>
    </row>
    <row r="2219" spans="1:6">
      <c r="A2219" t="s">
        <v>5357</v>
      </c>
      <c r="B2219" t="s">
        <v>12903</v>
      </c>
      <c r="C2219" t="s">
        <v>12904</v>
      </c>
      <c r="D2219" t="str">
        <f>_xlfn.XLOOKUP(B2219,'Funcis Ditec'!B$1:B$5000,'Funcis Ditec'!A$1:A$5000)</f>
        <v>F8249187</v>
      </c>
      <c r="F2219" t="str">
        <f t="shared" si="9"/>
        <v>bb.com.br</v>
      </c>
    </row>
    <row r="2220" spans="1:6">
      <c r="A2220" t="s">
        <v>7096</v>
      </c>
      <c r="B2220" t="s">
        <v>12967</v>
      </c>
      <c r="C2220" t="s">
        <v>12969</v>
      </c>
      <c r="D2220" t="str">
        <f>_xlfn.XLOOKUP(B2220,'Funcis Ditec'!B$1:B$5000,'Funcis Ditec'!A$1:A$5000)</f>
        <v>F8583484</v>
      </c>
      <c r="F2220" t="str">
        <f t="shared" si="9"/>
        <v>bb.com.br</v>
      </c>
    </row>
    <row r="2221" spans="1:6">
      <c r="A2221" t="s">
        <v>12986</v>
      </c>
      <c r="B2221" t="s">
        <v>12957</v>
      </c>
      <c r="C2221" t="s">
        <v>12958</v>
      </c>
      <c r="D2221" t="str">
        <f>_xlfn.XLOOKUP(B2221,'Funcis Ditec'!B$1:B$5000,'Funcis Ditec'!A$1:A$5000)</f>
        <v>F8599673</v>
      </c>
      <c r="F2221" t="str">
        <f t="shared" si="9"/>
        <v>bb.com.br</v>
      </c>
    </row>
    <row r="2222" spans="1:6">
      <c r="A2222" t="s">
        <v>6760</v>
      </c>
      <c r="B2222" t="s">
        <v>12908</v>
      </c>
      <c r="C2222" t="s">
        <v>12909</v>
      </c>
      <c r="D2222" t="str">
        <f>_xlfn.XLOOKUP(B2222,'Funcis Ditec'!B$1:B$5000,'Funcis Ditec'!A$1:A$5000)</f>
        <v>F8611844</v>
      </c>
      <c r="F2222" t="str">
        <f t="shared" si="9"/>
        <v>bb.com.br</v>
      </c>
    </row>
    <row r="2223" spans="1:6">
      <c r="A2223" t="s">
        <v>11980</v>
      </c>
      <c r="B2223" t="s">
        <v>12889</v>
      </c>
      <c r="C2223" t="s">
        <v>12890</v>
      </c>
      <c r="D2223" t="str">
        <f>_xlfn.XLOOKUP(B2223,'Funcis Ditec'!B$1:B$5000,'Funcis Ditec'!A$1:A$5000)</f>
        <v xml:space="preserve">F9329131  </v>
      </c>
      <c r="F2223" t="str">
        <f t="shared" si="9"/>
        <v>bb.com.br</v>
      </c>
    </row>
    <row r="2224" spans="1:6">
      <c r="A2224" t="s">
        <v>4752</v>
      </c>
      <c r="B2224" t="s">
        <v>12875</v>
      </c>
      <c r="C2224" t="s">
        <v>12876</v>
      </c>
      <c r="D2224" t="str">
        <f>_xlfn.XLOOKUP(B2224,'Funcis Ditec'!B$1:B$5000,'Funcis Ditec'!A$1:A$5000)</f>
        <v>F9417577</v>
      </c>
      <c r="F2224" t="str">
        <f t="shared" si="9"/>
        <v>bb.com.br</v>
      </c>
    </row>
    <row r="2225" spans="1:6">
      <c r="A2225" t="s">
        <v>5363</v>
      </c>
      <c r="B2225" t="s">
        <v>12854</v>
      </c>
      <c r="C2225" t="s">
        <v>12855</v>
      </c>
      <c r="D2225" t="str">
        <f>_xlfn.XLOOKUP(B2225,'Funcis Ditec'!B$1:B$5000,'Funcis Ditec'!A$1:A$5000)</f>
        <v>F9519963</v>
      </c>
      <c r="F2225" t="str">
        <f t="shared" si="9"/>
        <v>bb.com.br</v>
      </c>
    </row>
    <row r="2226" spans="1:6">
      <c r="A2226" t="s">
        <v>5468</v>
      </c>
      <c r="B2226" t="s">
        <v>12897</v>
      </c>
      <c r="C2226" t="s">
        <v>12898</v>
      </c>
      <c r="D2226" t="str">
        <f>_xlfn.XLOOKUP(B2226,'Funcis Ditec'!B$1:B$5000,'Funcis Ditec'!A$1:A$5000)</f>
        <v>F9840137</v>
      </c>
      <c r="F2226" t="str">
        <f t="shared" si="9"/>
        <v>bb.com.br</v>
      </c>
    </row>
    <row r="2227" spans="1:6">
      <c r="B2227" s="105" t="s">
        <v>13068</v>
      </c>
      <c r="C2227" s="105" t="s">
        <v>13069</v>
      </c>
      <c r="D2227">
        <f>_xlfn.XLOOKUP(B2227,'Funcis Ditec'!B$1:B$5000,'Funcis Ditec'!A$1:A$5000)</f>
        <v>0</v>
      </c>
      <c r="F2227" t="str">
        <f t="shared" si="9"/>
        <v>bbts.com.br</v>
      </c>
    </row>
    <row r="2228" spans="1:6">
      <c r="B2228" s="105" t="s">
        <v>13077</v>
      </c>
      <c r="C2228" s="105" t="s">
        <v>13078</v>
      </c>
      <c r="D2228">
        <f>_xlfn.XLOOKUP(B2228,'Funcis Ditec'!B$1:B$5000,'Funcis Ditec'!A$1:A$5000)</f>
        <v>0</v>
      </c>
      <c r="F2228" t="str">
        <f t="shared" si="9"/>
        <v>bbts.com.br</v>
      </c>
    </row>
    <row r="2229" spans="1:6">
      <c r="B2229" s="105" t="s">
        <v>13098</v>
      </c>
      <c r="C2229" s="105" t="s">
        <v>13100</v>
      </c>
      <c r="D2229">
        <f>_xlfn.XLOOKUP(B2229,'Funcis Ditec'!B$1:B$5000,'Funcis Ditec'!A$1:A$5000)</f>
        <v>0</v>
      </c>
      <c r="F2229" t="str">
        <f t="shared" si="9"/>
        <v>bbts.com.br</v>
      </c>
    </row>
    <row r="2230" spans="1:6">
      <c r="B2230" s="105" t="s">
        <v>13081</v>
      </c>
      <c r="C2230" s="105" t="s">
        <v>13082</v>
      </c>
      <c r="D2230">
        <f>_xlfn.XLOOKUP(B2230,'Funcis Ditec'!B$1:B$5000,'Funcis Ditec'!A$1:A$5000)</f>
        <v>0</v>
      </c>
      <c r="F2230" t="str">
        <f t="shared" si="9"/>
        <v>bbts.com.br</v>
      </c>
    </row>
    <row r="2231" spans="1:6">
      <c r="B2231" s="105" t="s">
        <v>13086</v>
      </c>
      <c r="C2231" s="105" t="s">
        <v>13087</v>
      </c>
      <c r="D2231">
        <f>_xlfn.XLOOKUP(B2231,'Funcis Ditec'!B$1:B$5000,'Funcis Ditec'!A$1:A$5000)</f>
        <v>0</v>
      </c>
      <c r="F2231" t="str">
        <f t="shared" si="9"/>
        <v>bbts.com.br</v>
      </c>
    </row>
    <row r="2232" spans="1:6">
      <c r="B2232" s="105" t="s">
        <v>13083</v>
      </c>
      <c r="C2232" s="105" t="s">
        <v>13084</v>
      </c>
      <c r="D2232">
        <f>_xlfn.XLOOKUP(B2232,'Funcis Ditec'!B$1:B$5000,'Funcis Ditec'!A$1:A$5000)</f>
        <v>0</v>
      </c>
      <c r="F2232" t="str">
        <f t="shared" si="9"/>
        <v>bbts.com.br</v>
      </c>
    </row>
    <row r="2233" spans="1:6">
      <c r="B2233" s="105" t="s">
        <v>13044</v>
      </c>
      <c r="C2233" s="105" t="s">
        <v>13045</v>
      </c>
      <c r="D2233">
        <f>_xlfn.XLOOKUP(B2233,'Funcis Ditec'!B$1:B$5000,'Funcis Ditec'!A$1:A$5000)</f>
        <v>0</v>
      </c>
      <c r="F2233" t="str">
        <f t="shared" si="9"/>
        <v>bbts.com.br</v>
      </c>
    </row>
    <row r="2234" spans="1:6">
      <c r="A2234" t="s">
        <v>13150</v>
      </c>
      <c r="B2234" s="105" t="s">
        <v>13063</v>
      </c>
      <c r="C2234" s="105" t="s">
        <v>13064</v>
      </c>
      <c r="D2234" t="str">
        <f>_xlfn.XLOOKUP(B2234,'Funcis Ditec'!B$1:B$5000,'Funcis Ditec'!A$1:A$5000)</f>
        <v>C1271684</v>
      </c>
      <c r="F2234" t="str">
        <f t="shared" si="9"/>
        <v>bbts.com.br</v>
      </c>
    </row>
    <row r="2235" spans="1:6">
      <c r="A2235" t="s">
        <v>13168</v>
      </c>
      <c r="B2235" s="105" t="s">
        <v>13088</v>
      </c>
      <c r="C2235" s="105" t="s">
        <v>13089</v>
      </c>
      <c r="D2235" t="str">
        <f>_xlfn.XLOOKUP(B2235,'Funcis Ditec'!B$1:B$5000,'Funcis Ditec'!A$1:A$5000)</f>
        <v>C1275958</v>
      </c>
      <c r="F2235" t="str">
        <f t="shared" si="9"/>
        <v>bbts.com.br</v>
      </c>
    </row>
    <row r="2236" spans="1:6">
      <c r="A2236" t="s">
        <v>13181</v>
      </c>
      <c r="B2236" s="105" t="s">
        <v>13072</v>
      </c>
      <c r="C2236" s="105" t="s">
        <v>13073</v>
      </c>
      <c r="D2236" t="str">
        <f>_xlfn.XLOOKUP(B2236,'Funcis Ditec'!B$1:B$5000,'Funcis Ditec'!A$1:A$5000)</f>
        <v>C1282579</v>
      </c>
      <c r="F2236" t="str">
        <f t="shared" si="9"/>
        <v>bbts.com.br</v>
      </c>
    </row>
    <row r="2237" spans="1:6">
      <c r="A2237" t="s">
        <v>13158</v>
      </c>
      <c r="B2237" s="105" t="s">
        <v>13046</v>
      </c>
      <c r="C2237" s="105" t="s">
        <v>13047</v>
      </c>
      <c r="D2237" t="str">
        <f>_xlfn.XLOOKUP(B2237,'Funcis Ditec'!B$1:B$5000,'Funcis Ditec'!A$1:A$5000)</f>
        <v>C1310597</v>
      </c>
      <c r="F2237" t="str">
        <f t="shared" si="9"/>
        <v>bbts.com.br</v>
      </c>
    </row>
    <row r="2238" spans="1:6">
      <c r="A2238" t="s">
        <v>13163</v>
      </c>
      <c r="B2238" s="105" t="s">
        <v>13116</v>
      </c>
      <c r="C2238" s="105" t="s">
        <v>13117</v>
      </c>
      <c r="D2238" t="str">
        <f>_xlfn.XLOOKUP(B2238,'Funcis Ditec'!B$1:B$5000,'Funcis Ditec'!A$1:A$5000)</f>
        <v>C1320231</v>
      </c>
      <c r="F2238" t="str">
        <f t="shared" si="9"/>
        <v>bbts.com.br</v>
      </c>
    </row>
    <row r="2239" spans="1:6">
      <c r="A2239" t="s">
        <v>13160</v>
      </c>
      <c r="B2239" s="105" t="s">
        <v>12994</v>
      </c>
      <c r="C2239" s="105" t="s">
        <v>12995</v>
      </c>
      <c r="D2239" t="str">
        <f>_xlfn.XLOOKUP(B2239,'Funcis Ditec'!B$1:B$5000,'Funcis Ditec'!A$1:A$5000)</f>
        <v>C1322920</v>
      </c>
      <c r="F2239" t="str">
        <f t="shared" si="9"/>
        <v>capgemini.com</v>
      </c>
    </row>
    <row r="2240" spans="1:6">
      <c r="A2240" t="s">
        <v>13165</v>
      </c>
      <c r="B2240" s="105" t="s">
        <v>13065</v>
      </c>
      <c r="C2240" s="105" t="s">
        <v>13066</v>
      </c>
      <c r="D2240" t="str">
        <f>_xlfn.XLOOKUP(B2240,'Funcis Ditec'!B$1:B$5000,'Funcis Ditec'!A$1:A$5000)</f>
        <v>C1323536</v>
      </c>
      <c r="F2240" t="str">
        <f t="shared" si="9"/>
        <v>bbts.com.br</v>
      </c>
    </row>
    <row r="2241" spans="1:6">
      <c r="A2241" t="s">
        <v>13155</v>
      </c>
      <c r="B2241" s="105" t="s">
        <v>13006</v>
      </c>
      <c r="C2241" s="105" t="s">
        <v>13007</v>
      </c>
      <c r="D2241" t="str">
        <f>_xlfn.XLOOKUP(B2241,'Funcis Ditec'!B$1:B$5000,'Funcis Ditec'!A$1:A$5000)</f>
        <v>C1325544</v>
      </c>
      <c r="F2241" t="str">
        <f t="shared" si="9"/>
        <v>capgemini.com</v>
      </c>
    </row>
    <row r="2242" spans="1:6">
      <c r="A2242" t="s">
        <v>13176</v>
      </c>
      <c r="B2242" s="105" t="s">
        <v>13101</v>
      </c>
      <c r="C2242" s="105" t="s">
        <v>13102</v>
      </c>
      <c r="D2242" t="str">
        <f>_xlfn.XLOOKUP(B2242,'Funcis Ditec'!B$1:B$5000,'Funcis Ditec'!A$1:A$5000)</f>
        <v>C1325617</v>
      </c>
      <c r="F2242" t="str">
        <f t="shared" si="9"/>
        <v>castgroup.com.br</v>
      </c>
    </row>
    <row r="2243" spans="1:6">
      <c r="A2243" t="s">
        <v>13154</v>
      </c>
      <c r="B2243" s="105" t="s">
        <v>13017</v>
      </c>
      <c r="C2243" s="105" t="s">
        <v>13018</v>
      </c>
      <c r="D2243" t="str">
        <f>_xlfn.XLOOKUP(B2243,'Funcis Ditec'!B$1:B$5000,'Funcis Ditec'!A$1:A$5000)</f>
        <v>C1326630</v>
      </c>
      <c r="F2243" t="str">
        <f t="shared" si="9"/>
        <v>capgemini.com</v>
      </c>
    </row>
    <row r="2244" spans="1:6">
      <c r="A2244" t="s">
        <v>13166</v>
      </c>
      <c r="B2244" s="105" t="s">
        <v>13051</v>
      </c>
      <c r="C2244" s="105" t="s">
        <v>13052</v>
      </c>
      <c r="D2244" t="str">
        <f>_xlfn.XLOOKUP(B2244,'Funcis Ditec'!B$1:B$5000,'Funcis Ditec'!A$1:A$5000)</f>
        <v>C1328004</v>
      </c>
      <c r="F2244" t="str">
        <f t="shared" si="9"/>
        <v>stefanini.com</v>
      </c>
    </row>
    <row r="2245" spans="1:6">
      <c r="A2245" t="s">
        <v>13177</v>
      </c>
      <c r="B2245" s="105" t="s">
        <v>13053</v>
      </c>
      <c r="C2245" s="105" t="s">
        <v>13054</v>
      </c>
      <c r="D2245" t="str">
        <f>_xlfn.XLOOKUP(B2245,'Funcis Ditec'!B$1:B$5000,'Funcis Ditec'!A$1:A$5000)</f>
        <v>C1328275</v>
      </c>
      <c r="F2245" t="str">
        <f t="shared" si="9"/>
        <v>capgemini.com</v>
      </c>
    </row>
    <row r="2246" spans="1:6">
      <c r="A2246" t="s">
        <v>13170</v>
      </c>
      <c r="B2246" s="105" t="s">
        <v>13105</v>
      </c>
      <c r="C2246" s="105" t="s">
        <v>13107</v>
      </c>
      <c r="D2246" t="str">
        <f>_xlfn.XLOOKUP(B2246,'Funcis Ditec'!B$1:B$5000,'Funcis Ditec'!A$1:A$5000)</f>
        <v>C1328533</v>
      </c>
      <c r="F2246" t="str">
        <f t="shared" si="9"/>
        <v>castgroup.com.br</v>
      </c>
    </row>
    <row r="2247" spans="1:6">
      <c r="A2247" t="s">
        <v>6053</v>
      </c>
      <c r="B2247" s="105" t="s">
        <v>13000</v>
      </c>
      <c r="C2247" s="105" t="s">
        <v>13001</v>
      </c>
      <c r="D2247" t="str">
        <f>_xlfn.XLOOKUP(B2247,'Funcis Ditec'!B$1:B$5000,'Funcis Ditec'!A$1:A$5000)</f>
        <v>F0442257</v>
      </c>
      <c r="F2247" t="str">
        <f t="shared" si="9"/>
        <v>bb.com.br</v>
      </c>
    </row>
    <row r="2248" spans="1:6">
      <c r="A2248" t="s">
        <v>13149</v>
      </c>
      <c r="B2248" s="105" t="s">
        <v>13134</v>
      </c>
      <c r="C2248" s="105" t="s">
        <v>13135</v>
      </c>
      <c r="D2248" t="str">
        <f>_xlfn.XLOOKUP(B2248,'Funcis Ditec'!B$1:B$5000,'Funcis Ditec'!A$1:A$5000)</f>
        <v>F0669420</v>
      </c>
      <c r="F2248" t="str">
        <f t="shared" si="9"/>
        <v>bb.com.br</v>
      </c>
    </row>
    <row r="2249" spans="1:6">
      <c r="A2249" t="s">
        <v>4967</v>
      </c>
      <c r="B2249" s="105" t="s">
        <v>13090</v>
      </c>
      <c r="C2249" s="105" t="s">
        <v>13092</v>
      </c>
      <c r="D2249" t="str">
        <f>_xlfn.XLOOKUP(B2249,'Funcis Ditec'!B$1:B$5000,'Funcis Ditec'!A$1:A$5000)</f>
        <v>F0721087</v>
      </c>
      <c r="F2249" t="str">
        <f t="shared" si="9"/>
        <v>bb.com.br</v>
      </c>
    </row>
    <row r="2250" spans="1:6">
      <c r="A2250" t="s">
        <v>5602</v>
      </c>
      <c r="B2250" s="105" t="s">
        <v>12996</v>
      </c>
      <c r="C2250" s="105" t="s">
        <v>12997</v>
      </c>
      <c r="D2250" t="str">
        <f>_xlfn.XLOOKUP(B2250,'Funcis Ditec'!B$1:B$5000,'Funcis Ditec'!A$1:A$5000)</f>
        <v>F0751144</v>
      </c>
      <c r="F2250" t="str">
        <f t="shared" si="9"/>
        <v>bb.com.br</v>
      </c>
    </row>
    <row r="2251" spans="1:6">
      <c r="A2251" t="s">
        <v>13151</v>
      </c>
      <c r="B2251" s="105" t="s">
        <v>13031</v>
      </c>
      <c r="C2251" s="105" t="s">
        <v>13032</v>
      </c>
      <c r="D2251" t="str">
        <f>_xlfn.XLOOKUP(B2251,'Funcis Ditec'!B$1:B$5000,'Funcis Ditec'!A$1:A$5000)</f>
        <v>F1691854</v>
      </c>
      <c r="F2251" t="str">
        <f t="shared" si="9"/>
        <v>bb.com.br</v>
      </c>
    </row>
    <row r="2252" spans="1:6">
      <c r="A2252" t="s">
        <v>6795</v>
      </c>
      <c r="B2252" s="105" t="s">
        <v>13014</v>
      </c>
      <c r="C2252" s="105" t="s">
        <v>13015</v>
      </c>
      <c r="D2252" t="str">
        <f>_xlfn.XLOOKUP(B2252,'Funcis Ditec'!B$1:B$5000,'Funcis Ditec'!A$1:A$5000)</f>
        <v>F1692696</v>
      </c>
      <c r="F2252" t="str">
        <f t="shared" si="9"/>
        <v>BB.COM.BR</v>
      </c>
    </row>
    <row r="2253" spans="1:6">
      <c r="A2253" t="s">
        <v>13152</v>
      </c>
      <c r="B2253" s="105" t="s">
        <v>13036</v>
      </c>
      <c r="C2253" s="105" t="s">
        <v>13037</v>
      </c>
      <c r="D2253" t="str">
        <f>_xlfn.XLOOKUP(B2253,'Funcis Ditec'!B$1:B$5000,'Funcis Ditec'!A$1:A$5000)</f>
        <v>F1709155</v>
      </c>
      <c r="F2253" t="str">
        <f t="shared" si="9"/>
        <v>bb.com.br</v>
      </c>
    </row>
    <row r="2254" spans="1:6">
      <c r="A2254" t="s">
        <v>13153</v>
      </c>
      <c r="B2254" s="105" t="s">
        <v>12998</v>
      </c>
      <c r="C2254" s="105" t="s">
        <v>12999</v>
      </c>
      <c r="D2254" t="str">
        <f>_xlfn.XLOOKUP(B2254,'Funcis Ditec'!B$1:B$5000,'Funcis Ditec'!A$1:A$5000)</f>
        <v>F1806725</v>
      </c>
      <c r="F2254" t="str">
        <f t="shared" si="9"/>
        <v>bb.com.br</v>
      </c>
    </row>
    <row r="2255" spans="1:6">
      <c r="A2255" t="s">
        <v>7074</v>
      </c>
      <c r="B2255" s="105" t="s">
        <v>13108</v>
      </c>
      <c r="C2255" s="105" t="s">
        <v>13109</v>
      </c>
      <c r="D2255" t="str">
        <f>_xlfn.XLOOKUP(B2255,'Funcis Ditec'!B$1:B$5000,'Funcis Ditec'!A$1:A$5000)</f>
        <v>F1984898</v>
      </c>
      <c r="F2255" t="str">
        <f t="shared" si="9"/>
        <v>bb.com.br</v>
      </c>
    </row>
    <row r="2256" spans="1:6">
      <c r="A2256" t="s">
        <v>6706</v>
      </c>
      <c r="B2256" s="105" t="s">
        <v>13012</v>
      </c>
      <c r="C2256" s="105" t="s">
        <v>13013</v>
      </c>
      <c r="D2256" t="str">
        <f>_xlfn.XLOOKUP(B2256,'Funcis Ditec'!B$1:B$5000,'Funcis Ditec'!A$1:A$5000)</f>
        <v>F1992128</v>
      </c>
      <c r="F2256" t="str">
        <f t="shared" ref="F2256:F2319" si="10">RIGHT(C2256,LEN(C2256)-(SEARCH("@",C2256)))</f>
        <v>bb.com.br</v>
      </c>
    </row>
    <row r="2257" spans="1:6">
      <c r="A2257" t="s">
        <v>4507</v>
      </c>
      <c r="B2257" s="105" t="s">
        <v>13143</v>
      </c>
      <c r="C2257" s="105" t="s">
        <v>13144</v>
      </c>
      <c r="D2257" t="str">
        <f>_xlfn.XLOOKUP(B2257,'Funcis Ditec'!B$1:B$5000,'Funcis Ditec'!A$1:A$5000)</f>
        <v>F2002436</v>
      </c>
      <c r="F2257" t="str">
        <f t="shared" si="10"/>
        <v>bb.com.br</v>
      </c>
    </row>
    <row r="2258" spans="1:6">
      <c r="A2258" t="s">
        <v>13156</v>
      </c>
      <c r="B2258" s="105" t="s">
        <v>13022</v>
      </c>
      <c r="C2258" s="105" t="s">
        <v>13023</v>
      </c>
      <c r="D2258" t="str">
        <f>_xlfn.XLOOKUP(B2258,'Funcis Ditec'!B$1:B$5000,'Funcis Ditec'!A$1:A$5000)</f>
        <v>F2383309</v>
      </c>
      <c r="F2258" t="str">
        <f t="shared" si="10"/>
        <v>bb.com.br</v>
      </c>
    </row>
    <row r="2259" spans="1:6">
      <c r="A2259" t="s">
        <v>13157</v>
      </c>
      <c r="B2259" s="105" t="s">
        <v>13118</v>
      </c>
      <c r="C2259" s="105" t="s">
        <v>13120</v>
      </c>
      <c r="D2259" t="str">
        <f>_xlfn.XLOOKUP(B2259,'Funcis Ditec'!B$1:B$5000,'Funcis Ditec'!A$1:A$5000)</f>
        <v>F2964860</v>
      </c>
      <c r="F2259" t="str">
        <f t="shared" si="10"/>
        <v>bb.com.br</v>
      </c>
    </row>
    <row r="2260" spans="1:6">
      <c r="A2260" t="s">
        <v>4618</v>
      </c>
      <c r="B2260" s="105" t="s">
        <v>13103</v>
      </c>
      <c r="C2260" s="105" t="s">
        <v>13104</v>
      </c>
      <c r="D2260" t="str">
        <f>_xlfn.XLOOKUP(B2260,'Funcis Ditec'!B$1:B$5000,'Funcis Ditec'!A$1:A$5000)</f>
        <v>F3152487</v>
      </c>
      <c r="F2260" t="str">
        <f t="shared" si="10"/>
        <v>bb.com.br</v>
      </c>
    </row>
    <row r="2261" spans="1:6">
      <c r="A2261" t="s">
        <v>6812</v>
      </c>
      <c r="B2261" s="105" t="s">
        <v>13110</v>
      </c>
      <c r="C2261" s="105" t="s">
        <v>13111</v>
      </c>
      <c r="D2261" t="str">
        <f>_xlfn.XLOOKUP(B2261,'Funcis Ditec'!B$1:B$5000,'Funcis Ditec'!A$1:A$5000)</f>
        <v>F3164652</v>
      </c>
      <c r="F2261" t="str">
        <f t="shared" si="10"/>
        <v>bb.com.br</v>
      </c>
    </row>
    <row r="2262" spans="1:6">
      <c r="A2262" t="s">
        <v>5509</v>
      </c>
      <c r="B2262" s="105" t="s">
        <v>13138</v>
      </c>
      <c r="C2262" s="105" t="s">
        <v>13140</v>
      </c>
      <c r="D2262" t="str">
        <f>_xlfn.XLOOKUP(B2262,'Funcis Ditec'!B$1:B$5000,'Funcis Ditec'!A$1:A$5000)</f>
        <v>F3790376</v>
      </c>
      <c r="F2262" t="str">
        <f t="shared" si="10"/>
        <v>bb.com.br</v>
      </c>
    </row>
    <row r="2263" spans="1:6">
      <c r="A2263" t="s">
        <v>6456</v>
      </c>
      <c r="B2263" s="105" t="s">
        <v>13026</v>
      </c>
      <c r="C2263" s="105" t="s">
        <v>13027</v>
      </c>
      <c r="D2263" t="str">
        <f>_xlfn.XLOOKUP(B2263,'Funcis Ditec'!B$1:B$5000,'Funcis Ditec'!A$1:A$5000)</f>
        <v>F3827837</v>
      </c>
      <c r="F2263" t="str">
        <f t="shared" si="10"/>
        <v>bb.com.br</v>
      </c>
    </row>
    <row r="2264" spans="1:6">
      <c r="A2264" t="s">
        <v>13159</v>
      </c>
      <c r="B2264" s="105" t="s">
        <v>13141</v>
      </c>
      <c r="C2264" s="105" t="s">
        <v>13142</v>
      </c>
      <c r="D2264" t="str">
        <f>_xlfn.XLOOKUP(B2264,'Funcis Ditec'!B$1:B$5000,'Funcis Ditec'!A$1:A$5000)</f>
        <v>F3897136</v>
      </c>
      <c r="F2264" t="str">
        <f t="shared" si="10"/>
        <v>bb.com.br</v>
      </c>
    </row>
    <row r="2265" spans="1:6">
      <c r="A2265" t="s">
        <v>6876</v>
      </c>
      <c r="B2265" s="105" t="s">
        <v>13002</v>
      </c>
      <c r="C2265" s="105" t="s">
        <v>13003</v>
      </c>
      <c r="D2265" t="str">
        <f>_xlfn.XLOOKUP(B2265,'Funcis Ditec'!B$1:B$5000,'Funcis Ditec'!A$1:A$5000)</f>
        <v>F3943889</v>
      </c>
      <c r="F2265" t="str">
        <f t="shared" si="10"/>
        <v>bb.com.br</v>
      </c>
    </row>
    <row r="2266" spans="1:6">
      <c r="A2266" t="s">
        <v>7068</v>
      </c>
      <c r="B2266" s="105" t="s">
        <v>13129</v>
      </c>
      <c r="C2266" s="105" t="s">
        <v>13130</v>
      </c>
      <c r="D2266" t="str">
        <f>_xlfn.XLOOKUP(B2266,'Funcis Ditec'!B$1:B$5000,'Funcis Ditec'!A$1:A$5000)</f>
        <v>F4148997</v>
      </c>
      <c r="F2266" t="str">
        <f t="shared" si="10"/>
        <v>bb.com.br</v>
      </c>
    </row>
    <row r="2267" spans="1:6">
      <c r="A2267" t="s">
        <v>13161</v>
      </c>
      <c r="B2267" s="105" t="s">
        <v>13034</v>
      </c>
      <c r="C2267" s="105" t="s">
        <v>13035</v>
      </c>
      <c r="D2267" t="str">
        <f>_xlfn.XLOOKUP(B2267,'Funcis Ditec'!B$1:B$5000,'Funcis Ditec'!A$1:A$5000)</f>
        <v>F4286709</v>
      </c>
      <c r="F2267" t="str">
        <f t="shared" si="10"/>
        <v>bb.com.br</v>
      </c>
    </row>
    <row r="2268" spans="1:6">
      <c r="A2268" t="s">
        <v>13162</v>
      </c>
      <c r="B2268" s="105" t="s">
        <v>13056</v>
      </c>
      <c r="C2268" s="105" t="s">
        <v>13057</v>
      </c>
      <c r="D2268" t="str">
        <f>_xlfn.XLOOKUP(B2268,'Funcis Ditec'!B$1:B$5000,'Funcis Ditec'!A$1:A$5000)</f>
        <v>F4437766</v>
      </c>
      <c r="F2268" t="str">
        <f t="shared" si="10"/>
        <v>bb.com.br</v>
      </c>
    </row>
    <row r="2269" spans="1:6">
      <c r="A2269" t="s">
        <v>13164</v>
      </c>
      <c r="B2269" s="105" t="s">
        <v>13114</v>
      </c>
      <c r="C2269" s="105" t="s">
        <v>13115</v>
      </c>
      <c r="D2269" t="str">
        <f>_xlfn.XLOOKUP(B2269,'Funcis Ditec'!B$1:B$5000,'Funcis Ditec'!A$1:A$5000)</f>
        <v>F5724669</v>
      </c>
      <c r="F2269" t="str">
        <f t="shared" si="10"/>
        <v>bb.com.br</v>
      </c>
    </row>
    <row r="2270" spans="1:6">
      <c r="A2270" t="s">
        <v>13178</v>
      </c>
      <c r="B2270" s="105" t="s">
        <v>13123</v>
      </c>
      <c r="C2270" s="105" t="s">
        <v>13125</v>
      </c>
      <c r="D2270" t="str">
        <f>_xlfn.XLOOKUP(B2270,'Funcis Ditec'!B$1:B$5000,'Funcis Ditec'!A$1:A$5000)</f>
        <v>F6015616</v>
      </c>
      <c r="F2270" t="str">
        <f t="shared" si="10"/>
        <v>bb.com.br</v>
      </c>
    </row>
    <row r="2271" spans="1:6">
      <c r="A2271" t="s">
        <v>13167</v>
      </c>
      <c r="B2271" s="105" t="s">
        <v>13008</v>
      </c>
      <c r="C2271" s="105" t="s">
        <v>13009</v>
      </c>
      <c r="D2271" t="str">
        <f>_xlfn.XLOOKUP(B2271,'Funcis Ditec'!B$1:B$5000,'Funcis Ditec'!A$1:A$5000)</f>
        <v>F6065726</v>
      </c>
      <c r="F2271" t="str">
        <f t="shared" si="10"/>
        <v>bb.com.br</v>
      </c>
    </row>
    <row r="2272" spans="1:6">
      <c r="A2272" t="s">
        <v>6947</v>
      </c>
      <c r="B2272" s="105" t="s">
        <v>12991</v>
      </c>
      <c r="C2272" s="105" t="s">
        <v>12992</v>
      </c>
      <c r="D2272" t="str">
        <f>_xlfn.XLOOKUP(B2272,'Funcis Ditec'!B$1:B$5000,'Funcis Ditec'!A$1:A$5000)</f>
        <v>F6185839</v>
      </c>
      <c r="F2272" t="str">
        <f t="shared" si="10"/>
        <v>bb.com.br</v>
      </c>
    </row>
    <row r="2273" spans="1:6">
      <c r="A2273" t="s">
        <v>5183</v>
      </c>
      <c r="B2273" s="105" t="s">
        <v>13093</v>
      </c>
      <c r="C2273" s="105" t="s">
        <v>13094</v>
      </c>
      <c r="D2273" t="str">
        <f>_xlfn.XLOOKUP(B2273,'Funcis Ditec'!B$1:B$5000,'Funcis Ditec'!A$1:A$5000)</f>
        <v>F6196370</v>
      </c>
      <c r="F2273" t="str">
        <f t="shared" si="10"/>
        <v>bb.com.br</v>
      </c>
    </row>
    <row r="2274" spans="1:6">
      <c r="A2274" t="s">
        <v>4633</v>
      </c>
      <c r="B2274" s="105" t="s">
        <v>13145</v>
      </c>
      <c r="C2274" s="105" t="s">
        <v>13146</v>
      </c>
      <c r="D2274" t="str">
        <f>_xlfn.XLOOKUP(B2274,'Funcis Ditec'!B$1:B$5000,'Funcis Ditec'!A$1:A$5000)</f>
        <v>F6262741</v>
      </c>
      <c r="F2274" t="str">
        <f t="shared" si="10"/>
        <v>bb.com.br</v>
      </c>
    </row>
    <row r="2275" spans="1:6">
      <c r="A2275" t="s">
        <v>13169</v>
      </c>
      <c r="B2275" s="105" t="s">
        <v>13070</v>
      </c>
      <c r="C2275" s="105" t="s">
        <v>13071</v>
      </c>
      <c r="D2275" t="str">
        <f>_xlfn.XLOOKUP(B2275,'Funcis Ditec'!B$1:B$5000,'Funcis Ditec'!A$1:A$5000)</f>
        <v>F6472829</v>
      </c>
      <c r="F2275" t="str">
        <f t="shared" si="10"/>
        <v>bb.com.br</v>
      </c>
    </row>
    <row r="2276" spans="1:6">
      <c r="A2276" t="s">
        <v>13171</v>
      </c>
      <c r="B2276" s="105" t="s">
        <v>13074</v>
      </c>
      <c r="C2276" s="105" t="s">
        <v>13075</v>
      </c>
      <c r="D2276" t="str">
        <f>_xlfn.XLOOKUP(B2276,'Funcis Ditec'!B$1:B$5000,'Funcis Ditec'!A$1:A$5000)</f>
        <v>F6795509</v>
      </c>
      <c r="F2276" t="str">
        <f t="shared" si="10"/>
        <v>bb.com.br</v>
      </c>
    </row>
    <row r="2277" spans="1:6">
      <c r="A2277" t="s">
        <v>13175</v>
      </c>
      <c r="B2277" s="105" t="s">
        <v>13131</v>
      </c>
      <c r="C2277" s="105" t="s">
        <v>13133</v>
      </c>
      <c r="D2277" t="str">
        <f>_xlfn.XLOOKUP(B2277,'Funcis Ditec'!B$1:B$5000,'Funcis Ditec'!A$1:A$5000)</f>
        <v>F6797689</v>
      </c>
      <c r="F2277" t="str">
        <f t="shared" si="10"/>
        <v>bb.com.br</v>
      </c>
    </row>
    <row r="2278" spans="1:6">
      <c r="A2278" t="s">
        <v>13172</v>
      </c>
      <c r="B2278" s="105" t="s">
        <v>13028</v>
      </c>
      <c r="C2278" s="105" t="s">
        <v>13030</v>
      </c>
      <c r="D2278" t="str">
        <f>_xlfn.XLOOKUP(B2278,'Funcis Ditec'!B$1:B$5000,'Funcis Ditec'!A$1:A$5000)</f>
        <v>F6812889</v>
      </c>
      <c r="F2278" t="str">
        <f t="shared" si="10"/>
        <v>bb.com.br</v>
      </c>
    </row>
    <row r="2279" spans="1:6">
      <c r="A2279" t="s">
        <v>11263</v>
      </c>
      <c r="B2279" s="105" t="s">
        <v>13058</v>
      </c>
      <c r="C2279" s="105" t="s">
        <v>13059</v>
      </c>
      <c r="D2279" t="str">
        <f>_xlfn.XLOOKUP(B2279,'Funcis Ditec'!B$1:B$5000,'Funcis Ditec'!A$1:A$5000)</f>
        <v>F6820054</v>
      </c>
      <c r="F2279" t="str">
        <f t="shared" si="10"/>
        <v>bb.com.br</v>
      </c>
    </row>
    <row r="2280" spans="1:6">
      <c r="A2280" t="s">
        <v>13173</v>
      </c>
      <c r="B2280" s="105" t="s">
        <v>13061</v>
      </c>
      <c r="C2280" s="105" t="s">
        <v>13062</v>
      </c>
      <c r="D2280" t="str">
        <f>_xlfn.XLOOKUP(B2280,'Funcis Ditec'!B$1:B$5000,'Funcis Ditec'!A$1:A$5000)</f>
        <v>F7105839</v>
      </c>
      <c r="F2280" t="str">
        <f t="shared" si="10"/>
        <v>bb.com.br</v>
      </c>
    </row>
    <row r="2281" spans="1:6">
      <c r="A2281" t="s">
        <v>13174</v>
      </c>
      <c r="B2281" s="105" t="s">
        <v>13048</v>
      </c>
      <c r="C2281" s="105" t="s">
        <v>13050</v>
      </c>
      <c r="D2281" t="str">
        <f>_xlfn.XLOOKUP(B2281,'Funcis Ditec'!B$1:B$5000,'Funcis Ditec'!A$1:A$5000)</f>
        <v>F7250004</v>
      </c>
      <c r="F2281" t="str">
        <f t="shared" si="10"/>
        <v>BB.COM.BR</v>
      </c>
    </row>
    <row r="2282" spans="1:6">
      <c r="A2282" t="s">
        <v>6831</v>
      </c>
      <c r="B2282" s="105" t="s">
        <v>13121</v>
      </c>
      <c r="C2282" s="105" t="s">
        <v>13122</v>
      </c>
      <c r="D2282" t="str">
        <f>_xlfn.XLOOKUP(B2282,'Funcis Ditec'!B$1:B$5000,'Funcis Ditec'!A$1:A$5000)</f>
        <v>F8280046</v>
      </c>
      <c r="F2282" t="str">
        <f t="shared" si="10"/>
        <v>bb.com.br</v>
      </c>
    </row>
    <row r="2283" spans="1:6">
      <c r="A2283" t="s">
        <v>6928</v>
      </c>
      <c r="B2283" s="105" t="s">
        <v>13019</v>
      </c>
      <c r="C2283" s="105" t="s">
        <v>13020</v>
      </c>
      <c r="D2283" t="str">
        <f>_xlfn.XLOOKUP(B2283,'Funcis Ditec'!B$1:B$5000,'Funcis Ditec'!A$1:A$5000)</f>
        <v>F8570707</v>
      </c>
      <c r="F2283" t="str">
        <f t="shared" si="10"/>
        <v>bb.com.br</v>
      </c>
    </row>
    <row r="2284" spans="1:6">
      <c r="A2284" t="s">
        <v>6919</v>
      </c>
      <c r="B2284" s="105" t="s">
        <v>13136</v>
      </c>
      <c r="C2284" s="105" t="s">
        <v>13137</v>
      </c>
      <c r="D2284" t="str">
        <f>_xlfn.XLOOKUP(B2284,'Funcis Ditec'!B$1:B$5000,'Funcis Ditec'!A$1:A$5000)</f>
        <v>F8712199</v>
      </c>
      <c r="F2284" t="str">
        <f t="shared" si="10"/>
        <v>bb.com.br</v>
      </c>
    </row>
    <row r="2285" spans="1:6">
      <c r="A2285" t="s">
        <v>6550</v>
      </c>
      <c r="B2285" s="105" t="s">
        <v>13042</v>
      </c>
      <c r="C2285" s="105" t="s">
        <v>13043</v>
      </c>
      <c r="D2285" t="str">
        <f>_xlfn.XLOOKUP(B2285,'Funcis Ditec'!B$1:B$5000,'Funcis Ditec'!A$1:A$5000)</f>
        <v>F8769798</v>
      </c>
      <c r="F2285" t="str">
        <f t="shared" si="10"/>
        <v>bb.com.br</v>
      </c>
    </row>
    <row r="2286" spans="1:6">
      <c r="A2286" t="s">
        <v>13179</v>
      </c>
      <c r="B2286" s="105" t="s">
        <v>13147</v>
      </c>
      <c r="C2286" s="105" t="s">
        <v>13148</v>
      </c>
      <c r="D2286" t="str">
        <f>_xlfn.XLOOKUP(B2286,'Funcis Ditec'!B$1:B$5000,'Funcis Ditec'!A$1:A$5000)</f>
        <v>F9329633</v>
      </c>
      <c r="F2286" t="str">
        <f t="shared" si="10"/>
        <v>bb.com.br</v>
      </c>
    </row>
    <row r="2287" spans="1:6">
      <c r="A2287" t="s">
        <v>6478</v>
      </c>
      <c r="B2287" s="105" t="s">
        <v>13112</v>
      </c>
      <c r="C2287" s="105" t="s">
        <v>13113</v>
      </c>
      <c r="D2287" t="str">
        <f>_xlfn.XLOOKUP(B2287,'Funcis Ditec'!B$1:B$5000,'Funcis Ditec'!A$1:A$5000)</f>
        <v>F9539114</v>
      </c>
      <c r="F2287" t="str">
        <f t="shared" si="10"/>
        <v>bb.com.br</v>
      </c>
    </row>
    <row r="2288" spans="1:6">
      <c r="A2288" t="s">
        <v>6596</v>
      </c>
      <c r="B2288" s="105" t="s">
        <v>13004</v>
      </c>
      <c r="C2288" s="105" t="s">
        <v>13005</v>
      </c>
      <c r="D2288" t="str">
        <f>_xlfn.XLOOKUP(B2288,'Funcis Ditec'!B$1:B$5000,'Funcis Ditec'!A$1:A$5000)</f>
        <v>F9562969</v>
      </c>
      <c r="F2288" t="str">
        <f t="shared" si="10"/>
        <v>bb.com.br</v>
      </c>
    </row>
    <row r="2289" spans="1:6">
      <c r="A2289" t="s">
        <v>7022</v>
      </c>
      <c r="B2289" s="105" t="s">
        <v>13040</v>
      </c>
      <c r="C2289" s="105" t="s">
        <v>13041</v>
      </c>
      <c r="D2289" t="str">
        <f>_xlfn.XLOOKUP(B2289,'Funcis Ditec'!B$1:B$5000,'Funcis Ditec'!A$1:A$5000)</f>
        <v>F9676540</v>
      </c>
      <c r="F2289" t="str">
        <f t="shared" si="10"/>
        <v>bb.com.br</v>
      </c>
    </row>
    <row r="2290" spans="1:6">
      <c r="A2290" t="s">
        <v>13180</v>
      </c>
      <c r="B2290" s="105" t="s">
        <v>13038</v>
      </c>
      <c r="C2290" s="105" t="s">
        <v>13039</v>
      </c>
      <c r="D2290" t="str">
        <f>_xlfn.XLOOKUP(B2290,'Funcis Ditec'!B$1:B$5000,'Funcis Ditec'!A$1:A$5000)</f>
        <v>F9817957</v>
      </c>
      <c r="F2290" t="str">
        <f t="shared" si="10"/>
        <v>bb.com.br</v>
      </c>
    </row>
    <row r="2291" spans="1:6">
      <c r="A2291" t="s">
        <v>6411</v>
      </c>
      <c r="B2291" s="105" t="s">
        <v>13079</v>
      </c>
      <c r="C2291" s="105" t="s">
        <v>13080</v>
      </c>
      <c r="D2291" t="str">
        <f>_xlfn.XLOOKUP(B2291,'Funcis Ditec'!B$1:B$5000,'Funcis Ditec'!A$1:A$5000)</f>
        <v>F9833452</v>
      </c>
      <c r="F2291" t="str">
        <f t="shared" si="10"/>
        <v>bb.com.br</v>
      </c>
    </row>
    <row r="2292" spans="1:6">
      <c r="A2292" t="s">
        <v>13182</v>
      </c>
      <c r="B2292" s="105" t="s">
        <v>12989</v>
      </c>
      <c r="C2292" s="105" t="s">
        <v>12990</v>
      </c>
      <c r="D2292" t="str">
        <f>_xlfn.XLOOKUP(B2292,'Funcis Ditec'!B$1:B$5000,'Funcis Ditec'!A$1:A$5000)</f>
        <v>F9833453</v>
      </c>
      <c r="F2292" t="str">
        <f t="shared" si="10"/>
        <v>bb.com.br</v>
      </c>
    </row>
    <row r="2293" spans="1:6">
      <c r="A2293" t="e">
        <v>#N/A</v>
      </c>
      <c r="B2293" s="105" t="s">
        <v>13055</v>
      </c>
      <c r="C2293" s="105"/>
      <c r="D2293" t="e">
        <f>_xlfn.XLOOKUP(B2293,'Funcis Ditec'!B$1:B$5000,'Funcis Ditec'!A$1:A$5000)</f>
        <v>#N/A</v>
      </c>
      <c r="F2293" t="e">
        <f t="shared" si="10"/>
        <v>#VALUE!</v>
      </c>
    </row>
    <row r="2294" spans="1:6">
      <c r="A2294" t="e">
        <v>#N/A</v>
      </c>
      <c r="B2294" s="105" t="s">
        <v>13024</v>
      </c>
      <c r="C2294" s="105"/>
      <c r="D2294" t="e">
        <f>_xlfn.XLOOKUP(B2294,'Funcis Ditec'!B$1:B$5000,'Funcis Ditec'!A$1:A$5000)</f>
        <v>#N/A</v>
      </c>
      <c r="F2294" t="e">
        <f t="shared" si="10"/>
        <v>#VALUE!</v>
      </c>
    </row>
    <row r="2295" spans="1:6">
      <c r="A2295">
        <v>0</v>
      </c>
      <c r="B2295" t="s">
        <v>13540</v>
      </c>
      <c r="D2295">
        <f>_xlfn.XLOOKUP(B2295,'Funcis Ditec'!B$1:B$5000,'Funcis Ditec'!A$1:A$5000)</f>
        <v>0</v>
      </c>
      <c r="F2295" t="e">
        <f t="shared" si="10"/>
        <v>#VALUE!</v>
      </c>
    </row>
    <row r="2296" spans="1:6">
      <c r="A2296">
        <v>0</v>
      </c>
      <c r="B2296" t="s">
        <v>13522</v>
      </c>
      <c r="C2296" t="s">
        <v>13523</v>
      </c>
      <c r="D2296">
        <f>_xlfn.XLOOKUP(B2296,'Funcis Ditec'!B$1:B$5000,'Funcis Ditec'!A$1:A$5000)</f>
        <v>0</v>
      </c>
      <c r="F2296" t="str">
        <f t="shared" si="10"/>
        <v>Iris871.onmicrosoft.com</v>
      </c>
    </row>
    <row r="2297" spans="1:6">
      <c r="A2297">
        <v>0</v>
      </c>
      <c r="B2297" t="s">
        <v>13517</v>
      </c>
      <c r="D2297">
        <f>_xlfn.XLOOKUP(B2297,'Funcis Ditec'!B$1:B$5000,'Funcis Ditec'!A$1:A$5000)</f>
        <v>0</v>
      </c>
      <c r="F2297" t="e">
        <f t="shared" si="10"/>
        <v>#VALUE!</v>
      </c>
    </row>
    <row r="2298" spans="1:6">
      <c r="A2298">
        <v>0</v>
      </c>
      <c r="B2298" t="s">
        <v>13487</v>
      </c>
      <c r="D2298">
        <f>_xlfn.XLOOKUP(B2298,'Funcis Ditec'!B$1:B$5000,'Funcis Ditec'!A$1:A$5000)</f>
        <v>0</v>
      </c>
      <c r="F2298" t="e">
        <f t="shared" si="10"/>
        <v>#VALUE!</v>
      </c>
    </row>
    <row r="2299" spans="1:6">
      <c r="A2299">
        <v>0</v>
      </c>
      <c r="B2299" t="s">
        <v>13547</v>
      </c>
      <c r="D2299">
        <f>_xlfn.XLOOKUP(B2299,'Funcis Ditec'!B$1:B$5000,'Funcis Ditec'!A$1:A$5000)</f>
        <v>0</v>
      </c>
      <c r="F2299" t="e">
        <f t="shared" si="10"/>
        <v>#VALUE!</v>
      </c>
    </row>
    <row r="2300" spans="1:6">
      <c r="A2300" t="s">
        <v>13587</v>
      </c>
      <c r="B2300" t="s">
        <v>13445</v>
      </c>
      <c r="C2300" t="s">
        <v>13446</v>
      </c>
      <c r="D2300" t="str">
        <f>_xlfn.XLOOKUP(B2300,'Funcis Ditec'!B$1:B$5000,'Funcis Ditec'!A$1:A$5000)</f>
        <v>C1314358</v>
      </c>
      <c r="F2300" t="str">
        <f t="shared" si="10"/>
        <v>stefanini.com</v>
      </c>
    </row>
    <row r="2301" spans="1:6">
      <c r="A2301" t="s">
        <v>13592</v>
      </c>
      <c r="B2301" t="s">
        <v>13411</v>
      </c>
      <c r="C2301" s="99" t="s">
        <v>13412</v>
      </c>
      <c r="D2301" t="str">
        <f>_xlfn.XLOOKUP(B2301,'Funcis Ditec'!B$1:B$5000,'Funcis Ditec'!A$1:A$5000)</f>
        <v>C1328740</v>
      </c>
      <c r="F2301" t="str">
        <f t="shared" si="10"/>
        <v>capgemini.com</v>
      </c>
    </row>
    <row r="2302" spans="1:6">
      <c r="A2302" t="s">
        <v>13595</v>
      </c>
      <c r="B2302" t="s">
        <v>13512</v>
      </c>
      <c r="C2302" t="s">
        <v>13513</v>
      </c>
      <c r="D2302" t="str">
        <f>_xlfn.XLOOKUP(B2302,'Funcis Ditec'!B$1:B$5000,'Funcis Ditec'!A$1:A$5000)</f>
        <v>C1329424</v>
      </c>
      <c r="F2302" t="str">
        <f t="shared" si="10"/>
        <v>capgemini.com</v>
      </c>
    </row>
    <row r="2303" spans="1:6">
      <c r="A2303" t="s">
        <v>13594</v>
      </c>
      <c r="B2303" t="s">
        <v>13434</v>
      </c>
      <c r="C2303" t="s">
        <v>13435</v>
      </c>
      <c r="D2303" t="str">
        <f>_xlfn.XLOOKUP(B2303,'Funcis Ditec'!B$1:B$5000,'Funcis Ditec'!A$1:A$5000)</f>
        <v>C1329996</v>
      </c>
      <c r="F2303" t="str">
        <f t="shared" si="10"/>
        <v>castgroup.com.br</v>
      </c>
    </row>
    <row r="2304" spans="1:6">
      <c r="A2304" t="s">
        <v>12378</v>
      </c>
      <c r="B2304" t="s">
        <v>13543</v>
      </c>
      <c r="C2304" t="s">
        <v>13544</v>
      </c>
      <c r="D2304" t="str">
        <f>_xlfn.XLOOKUP(B2304,'Funcis Ditec'!B$1:B$5000,'Funcis Ditec'!A$1:A$5000)</f>
        <v>CASSI</v>
      </c>
      <c r="F2304" t="str">
        <f t="shared" si="10"/>
        <v>cassi.com.br</v>
      </c>
    </row>
    <row r="2305" spans="1:6">
      <c r="A2305" t="s">
        <v>12378</v>
      </c>
      <c r="B2305" t="s">
        <v>13541</v>
      </c>
      <c r="C2305" t="s">
        <v>13542</v>
      </c>
      <c r="D2305" t="str">
        <f>_xlfn.XLOOKUP(B2305,'Funcis Ditec'!B$1:B$5000,'Funcis Ditec'!A$1:A$5000)</f>
        <v>CASSI</v>
      </c>
      <c r="F2305" t="str">
        <f t="shared" si="10"/>
        <v>cassi.com.br</v>
      </c>
    </row>
    <row r="2306" spans="1:6">
      <c r="A2306" t="s">
        <v>13593</v>
      </c>
      <c r="B2306" t="s">
        <v>13455</v>
      </c>
      <c r="C2306" t="s">
        <v>13456</v>
      </c>
      <c r="D2306" t="str">
        <f>_xlfn.XLOOKUP(B2306,'Funcis Ditec'!B$1:B$5000,'Funcis Ditec'!A$1:A$5000)</f>
        <v>DICRE/F7540109</v>
      </c>
      <c r="F2306" t="str">
        <f t="shared" si="10"/>
        <v>bb.com.br</v>
      </c>
    </row>
    <row r="2307" spans="1:6">
      <c r="A2307" t="s">
        <v>13588</v>
      </c>
      <c r="B2307" t="s">
        <v>13514</v>
      </c>
      <c r="C2307" t="s">
        <v>13515</v>
      </c>
      <c r="D2307" t="str">
        <f>_xlfn.XLOOKUP(B2307,'Funcis Ditec'!B$1:B$5000,'Funcis Ditec'!A$1:A$5000)</f>
        <v>DIFIN/F1725587</v>
      </c>
      <c r="F2307" t="str">
        <f t="shared" si="10"/>
        <v>bb.com.br</v>
      </c>
    </row>
    <row r="2308" spans="1:6">
      <c r="A2308" t="s">
        <v>13589</v>
      </c>
      <c r="B2308" t="s">
        <v>13529</v>
      </c>
      <c r="C2308" t="s">
        <v>13530</v>
      </c>
      <c r="D2308" t="str">
        <f>_xlfn.XLOOKUP(B2308,'Funcis Ditec'!B$1:B$5000,'Funcis Ditec'!A$1:A$5000)</f>
        <v>DIMEP/F3800546</v>
      </c>
      <c r="F2308" t="str">
        <f t="shared" si="10"/>
        <v>bb.com.br</v>
      </c>
    </row>
    <row r="2309" spans="1:6">
      <c r="A2309" t="s">
        <v>6468</v>
      </c>
      <c r="B2309" t="s">
        <v>13472</v>
      </c>
      <c r="C2309" t="s">
        <v>13473</v>
      </c>
      <c r="D2309" t="str">
        <f>_xlfn.XLOOKUP(B2309,'Funcis Ditec'!B$1:B$5000,'Funcis Ditec'!A$1:A$5000)</f>
        <v>F0125975</v>
      </c>
      <c r="F2309" t="str">
        <f t="shared" si="10"/>
        <v>bb.com.br</v>
      </c>
    </row>
    <row r="2310" spans="1:6">
      <c r="A2310" t="s">
        <v>5528</v>
      </c>
      <c r="B2310" t="s">
        <v>13458</v>
      </c>
      <c r="C2310" t="s">
        <v>13459</v>
      </c>
      <c r="D2310" t="str">
        <f>_xlfn.XLOOKUP(B2310,'Funcis Ditec'!B$1:B$5000,'Funcis Ditec'!A$1:A$5000)</f>
        <v>F0500032</v>
      </c>
      <c r="F2310" t="str">
        <f t="shared" si="10"/>
        <v>bb.com.br</v>
      </c>
    </row>
    <row r="2311" spans="1:6">
      <c r="A2311" t="s">
        <v>5974</v>
      </c>
      <c r="B2311" t="s">
        <v>13497</v>
      </c>
      <c r="C2311" t="s">
        <v>13498</v>
      </c>
      <c r="D2311" t="str">
        <f>_xlfn.XLOOKUP(B2311,'Funcis Ditec'!B$1:B$5000,'Funcis Ditec'!A$1:A$5000)</f>
        <v>F0721239</v>
      </c>
      <c r="F2311" t="str">
        <f t="shared" si="10"/>
        <v>bb.com.br</v>
      </c>
    </row>
    <row r="2312" spans="1:6">
      <c r="A2312" t="s">
        <v>4534</v>
      </c>
      <c r="B2312" t="s">
        <v>13501</v>
      </c>
      <c r="C2312" t="s">
        <v>13502</v>
      </c>
      <c r="D2312" t="str">
        <f>_xlfn.XLOOKUP(B2312,'Funcis Ditec'!B$1:B$5000,'Funcis Ditec'!A$1:A$5000)</f>
        <v>F0733933</v>
      </c>
      <c r="F2312" t="str">
        <f t="shared" si="10"/>
        <v>bb.com.br</v>
      </c>
    </row>
    <row r="2313" spans="1:6">
      <c r="A2313" t="s">
        <v>4452</v>
      </c>
      <c r="B2313" t="s">
        <v>13468</v>
      </c>
      <c r="C2313" t="s">
        <v>13469</v>
      </c>
      <c r="D2313" t="str">
        <f>_xlfn.XLOOKUP(B2313,'Funcis Ditec'!B$1:B$5000,'Funcis Ditec'!A$1:A$5000)</f>
        <v>F0899009</v>
      </c>
      <c r="F2313" t="str">
        <f t="shared" si="10"/>
        <v>bb.com.br</v>
      </c>
    </row>
    <row r="2314" spans="1:6">
      <c r="A2314" t="s">
        <v>6117</v>
      </c>
      <c r="B2314" t="s">
        <v>13551</v>
      </c>
      <c r="C2314" t="s">
        <v>13552</v>
      </c>
      <c r="D2314" t="str">
        <f>_xlfn.XLOOKUP(B2314,'Funcis Ditec'!B$1:B$5000,'Funcis Ditec'!A$1:A$5000)</f>
        <v>F1694536</v>
      </c>
      <c r="F2314" t="str">
        <f t="shared" si="10"/>
        <v>bb.com.br</v>
      </c>
    </row>
    <row r="2315" spans="1:6">
      <c r="A2315" t="s">
        <v>4207</v>
      </c>
      <c r="B2315" t="s">
        <v>3999</v>
      </c>
      <c r="C2315" t="s">
        <v>4168</v>
      </c>
      <c r="D2315" t="str">
        <f>_xlfn.XLOOKUP(B2315,'Funcis Ditec'!B$1:B$5000,'Funcis Ditec'!A$1:A$5000)</f>
        <v>F1831403</v>
      </c>
      <c r="F2315" t="str">
        <f t="shared" si="10"/>
        <v>bb.com.br</v>
      </c>
    </row>
    <row r="2316" spans="1:6">
      <c r="A2316" t="s">
        <v>4875</v>
      </c>
      <c r="B2316" t="s">
        <v>13464</v>
      </c>
      <c r="C2316" t="s">
        <v>13465</v>
      </c>
      <c r="D2316" t="str">
        <f>_xlfn.XLOOKUP(B2316,'Funcis Ditec'!B$1:B$5000,'Funcis Ditec'!A$1:A$5000)</f>
        <v>F2001859</v>
      </c>
      <c r="F2316" t="str">
        <f t="shared" si="10"/>
        <v>bb.com.br</v>
      </c>
    </row>
    <row r="2317" spans="1:6">
      <c r="A2317" t="s">
        <v>5370</v>
      </c>
      <c r="B2317" t="s">
        <v>13432</v>
      </c>
      <c r="C2317" t="s">
        <v>13433</v>
      </c>
      <c r="D2317" t="str">
        <f>_xlfn.XLOOKUP(B2317,'Funcis Ditec'!B$1:B$5000,'Funcis Ditec'!A$1:A$5000)</f>
        <v>F2012103</v>
      </c>
      <c r="F2317" t="str">
        <f t="shared" si="10"/>
        <v>bb.com.br</v>
      </c>
    </row>
    <row r="2318" spans="1:6">
      <c r="A2318" t="s">
        <v>4862</v>
      </c>
      <c r="B2318" t="s">
        <v>13557</v>
      </c>
      <c r="C2318" t="s">
        <v>13558</v>
      </c>
      <c r="D2318" t="str">
        <f>_xlfn.XLOOKUP(B2318,'Funcis Ditec'!B$1:B$5000,'Funcis Ditec'!A$1:A$5000)</f>
        <v>F2064436</v>
      </c>
      <c r="F2318" t="str">
        <f t="shared" si="10"/>
        <v>bb.com.br</v>
      </c>
    </row>
    <row r="2319" spans="1:6">
      <c r="A2319" t="s">
        <v>5561</v>
      </c>
      <c r="B2319" t="s">
        <v>13451</v>
      </c>
      <c r="C2319" t="s">
        <v>13452</v>
      </c>
      <c r="D2319" t="str">
        <f>_xlfn.XLOOKUP(B2319,'Funcis Ditec'!B$1:B$5000,'Funcis Ditec'!A$1:A$5000)</f>
        <v>F2431049</v>
      </c>
      <c r="F2319" t="str">
        <f t="shared" si="10"/>
        <v>bb.com.br</v>
      </c>
    </row>
    <row r="2320" spans="1:6">
      <c r="A2320" t="s">
        <v>5731</v>
      </c>
      <c r="B2320" t="s">
        <v>13466</v>
      </c>
      <c r="C2320" t="s">
        <v>13467</v>
      </c>
      <c r="D2320" t="str">
        <f>_xlfn.XLOOKUP(B2320,'Funcis Ditec'!B$1:B$5000,'Funcis Ditec'!A$1:A$5000)</f>
        <v>F2666809</v>
      </c>
      <c r="F2320" t="str">
        <f t="shared" ref="F2320:F2383" si="11">RIGHT(C2320,LEN(C2320)-(SEARCH("@",C2320)))</f>
        <v>bb.com.br</v>
      </c>
    </row>
    <row r="2321" spans="1:6">
      <c r="A2321" t="s">
        <v>5201</v>
      </c>
      <c r="B2321" t="s">
        <v>13470</v>
      </c>
      <c r="C2321" t="s">
        <v>13471</v>
      </c>
      <c r="D2321" t="str">
        <f>_xlfn.XLOOKUP(B2321,'Funcis Ditec'!B$1:B$5000,'Funcis Ditec'!A$1:A$5000)</f>
        <v>F2794468</v>
      </c>
      <c r="F2321" t="str">
        <f t="shared" si="11"/>
        <v>bb.com.br</v>
      </c>
    </row>
    <row r="2322" spans="1:6">
      <c r="A2322" t="s">
        <v>4779</v>
      </c>
      <c r="B2322" t="s">
        <v>13479</v>
      </c>
      <c r="C2322" t="s">
        <v>13480</v>
      </c>
      <c r="D2322" t="str">
        <f>_xlfn.XLOOKUP(B2322,'Funcis Ditec'!B$1:B$5000,'Funcis Ditec'!A$1:A$5000)</f>
        <v>F2897558</v>
      </c>
      <c r="F2322" t="str">
        <f t="shared" si="11"/>
        <v>bb.com.br</v>
      </c>
    </row>
    <row r="2323" spans="1:6">
      <c r="A2323" t="s">
        <v>4562</v>
      </c>
      <c r="B2323" t="s">
        <v>13571</v>
      </c>
      <c r="C2323" t="s">
        <v>13572</v>
      </c>
      <c r="D2323" t="str">
        <f>_xlfn.XLOOKUP(B2323,'Funcis Ditec'!B$1:B$5000,'Funcis Ditec'!A$1:A$5000)</f>
        <v>F2965538</v>
      </c>
      <c r="F2323" t="str">
        <f t="shared" si="11"/>
        <v>BB.COM.BR</v>
      </c>
    </row>
    <row r="2324" spans="1:6">
      <c r="A2324" t="s">
        <v>6126</v>
      </c>
      <c r="B2324" t="s">
        <v>13224</v>
      </c>
      <c r="C2324" t="s">
        <v>13225</v>
      </c>
      <c r="D2324" t="str">
        <f>_xlfn.XLOOKUP(B2324,'Funcis Ditec'!B$1:B$5000,'Funcis Ditec'!A$1:A$5000)</f>
        <v>F3134779</v>
      </c>
      <c r="F2324" t="str">
        <f t="shared" si="11"/>
        <v>bb.com.br</v>
      </c>
    </row>
    <row r="2325" spans="1:6">
      <c r="A2325" t="s">
        <v>13590</v>
      </c>
      <c r="B2325" t="s">
        <v>13488</v>
      </c>
      <c r="C2325" t="s">
        <v>13489</v>
      </c>
      <c r="D2325" t="str">
        <f>_xlfn.XLOOKUP(B2325,'Funcis Ditec'!B$1:B$5000,'Funcis Ditec'!A$1:A$5000)</f>
        <v>F3154632</v>
      </c>
      <c r="F2325" t="str">
        <f t="shared" si="11"/>
        <v>bb.com.br</v>
      </c>
    </row>
    <row r="2326" spans="1:6">
      <c r="A2326" t="s">
        <v>13591</v>
      </c>
      <c r="B2326" t="s">
        <v>13492</v>
      </c>
      <c r="C2326" t="s">
        <v>13493</v>
      </c>
      <c r="D2326" t="str">
        <f>_xlfn.XLOOKUP(B2326,'Funcis Ditec'!B$1:B$5000,'Funcis Ditec'!A$1:A$5000)</f>
        <v>F3162908</v>
      </c>
      <c r="F2326" t="str">
        <f t="shared" si="11"/>
        <v>bb.com.br</v>
      </c>
    </row>
    <row r="2327" spans="1:6">
      <c r="A2327" t="s">
        <v>5340</v>
      </c>
      <c r="B2327" t="s">
        <v>13436</v>
      </c>
      <c r="C2327" t="s">
        <v>13437</v>
      </c>
      <c r="D2327" t="str">
        <f>_xlfn.XLOOKUP(B2327,'Funcis Ditec'!B$1:B$5000,'Funcis Ditec'!A$1:A$5000)</f>
        <v>F3191928</v>
      </c>
      <c r="F2327" t="str">
        <f t="shared" si="11"/>
        <v>bb.com.br</v>
      </c>
    </row>
    <row r="2328" spans="1:6">
      <c r="A2328" t="s">
        <v>4771</v>
      </c>
      <c r="B2328" t="s">
        <v>13443</v>
      </c>
      <c r="C2328" t="s">
        <v>13444</v>
      </c>
      <c r="D2328" t="str">
        <f>_xlfn.XLOOKUP(B2328,'Funcis Ditec'!B$1:B$5000,'Funcis Ditec'!A$1:A$5000)</f>
        <v>F3275818</v>
      </c>
      <c r="F2328" t="str">
        <f t="shared" si="11"/>
        <v>bb.com.br</v>
      </c>
    </row>
    <row r="2329" spans="1:6">
      <c r="A2329" t="s">
        <v>5747</v>
      </c>
      <c r="B2329" t="s">
        <v>13573</v>
      </c>
      <c r="C2329" t="s">
        <v>13574</v>
      </c>
      <c r="D2329" t="str">
        <f>_xlfn.XLOOKUP(B2329,'Funcis Ditec'!B$1:B$5000,'Funcis Ditec'!A$1:A$5000)</f>
        <v>F3613399</v>
      </c>
      <c r="F2329" t="str">
        <f t="shared" si="11"/>
        <v>bb.com.br</v>
      </c>
    </row>
    <row r="2330" spans="1:6">
      <c r="A2330" t="s">
        <v>5806</v>
      </c>
      <c r="B2330" t="s">
        <v>13481</v>
      </c>
      <c r="C2330" t="s">
        <v>13482</v>
      </c>
      <c r="D2330" t="str">
        <f>_xlfn.XLOOKUP(B2330,'Funcis Ditec'!B$1:B$5000,'Funcis Ditec'!A$1:A$5000)</f>
        <v>F3875898</v>
      </c>
      <c r="F2330" t="str">
        <f t="shared" si="11"/>
        <v>bb.com.br</v>
      </c>
    </row>
    <row r="2331" spans="1:6">
      <c r="A2331" t="s">
        <v>5003</v>
      </c>
      <c r="B2331" t="s">
        <v>13520</v>
      </c>
      <c r="C2331" t="s">
        <v>13521</v>
      </c>
      <c r="D2331" t="str">
        <f>_xlfn.XLOOKUP(B2331,'Funcis Ditec'!B$1:B$5000,'Funcis Ditec'!A$1:A$5000)</f>
        <v>F4068768</v>
      </c>
      <c r="F2331" t="str">
        <f t="shared" si="11"/>
        <v>bb.com.br</v>
      </c>
    </row>
    <row r="2332" spans="1:6">
      <c r="A2332" t="s">
        <v>6503</v>
      </c>
      <c r="B2332" t="s">
        <v>13499</v>
      </c>
      <c r="C2332" t="s">
        <v>13500</v>
      </c>
      <c r="D2332" t="str">
        <f>_xlfn.XLOOKUP(B2332,'Funcis Ditec'!B$1:B$5000,'Funcis Ditec'!A$1:A$5000)</f>
        <v>F4289001</v>
      </c>
      <c r="F2332" t="str">
        <f t="shared" si="11"/>
        <v>bb.com.br</v>
      </c>
    </row>
    <row r="2333" spans="1:6">
      <c r="A2333" t="s">
        <v>5258</v>
      </c>
      <c r="B2333" t="s">
        <v>13564</v>
      </c>
      <c r="C2333" t="s">
        <v>13566</v>
      </c>
      <c r="D2333" t="str">
        <f>_xlfn.XLOOKUP(B2333,'Funcis Ditec'!B$1:B$5000,'Funcis Ditec'!A$1:A$5000)</f>
        <v>F4955669</v>
      </c>
      <c r="F2333" t="str">
        <f t="shared" si="11"/>
        <v>bb.com.br</v>
      </c>
    </row>
    <row r="2334" spans="1:6">
      <c r="A2334" t="s">
        <v>5028</v>
      </c>
      <c r="B2334" t="s">
        <v>13447</v>
      </c>
      <c r="C2334" t="s">
        <v>13448</v>
      </c>
      <c r="D2334" t="str">
        <f>_xlfn.XLOOKUP(B2334,'Funcis Ditec'!B$1:B$5000,'Funcis Ditec'!A$1:A$5000)</f>
        <v>F5829376</v>
      </c>
      <c r="F2334" t="str">
        <f t="shared" si="11"/>
        <v>bb.com.br</v>
      </c>
    </row>
    <row r="2335" spans="1:6">
      <c r="A2335" t="s">
        <v>5631</v>
      </c>
      <c r="B2335" t="s">
        <v>13559</v>
      </c>
      <c r="C2335" t="s">
        <v>13560</v>
      </c>
      <c r="D2335" t="str">
        <f>_xlfn.XLOOKUP(B2335,'Funcis Ditec'!B$1:B$5000,'Funcis Ditec'!A$1:A$5000)</f>
        <v>F5832514</v>
      </c>
      <c r="F2335" t="str">
        <f t="shared" si="11"/>
        <v>bb.com.br</v>
      </c>
    </row>
    <row r="2336" spans="1:6">
      <c r="A2336" t="s">
        <v>6755</v>
      </c>
      <c r="B2336" t="s">
        <v>13483</v>
      </c>
      <c r="C2336" t="s">
        <v>13484</v>
      </c>
      <c r="D2336" t="str">
        <f>_xlfn.XLOOKUP(B2336,'Funcis Ditec'!B$1:B$5000,'Funcis Ditec'!A$1:A$5000)</f>
        <v>F5834538</v>
      </c>
      <c r="F2336" t="str">
        <f t="shared" si="11"/>
        <v>bb.com.br</v>
      </c>
    </row>
    <row r="2337" spans="1:6">
      <c r="A2337" t="s">
        <v>13596</v>
      </c>
      <c r="B2337" t="s">
        <v>13536</v>
      </c>
      <c r="C2337" t="s">
        <v>13537</v>
      </c>
      <c r="D2337" t="str">
        <f>_xlfn.XLOOKUP(B2337,'Funcis Ditec'!B$1:B$5000,'Funcis Ditec'!A$1:A$5000)</f>
        <v>F6000402</v>
      </c>
      <c r="F2337" t="str">
        <f t="shared" si="11"/>
        <v>bb.com.br</v>
      </c>
    </row>
    <row r="2338" spans="1:6">
      <c r="A2338" t="s">
        <v>4861</v>
      </c>
      <c r="B2338" t="s">
        <v>13527</v>
      </c>
      <c r="C2338" t="s">
        <v>13528</v>
      </c>
      <c r="D2338" t="str">
        <f>_xlfn.XLOOKUP(B2338,'Funcis Ditec'!B$1:B$5000,'Funcis Ditec'!A$1:A$5000)</f>
        <v>F6173005</v>
      </c>
      <c r="F2338" t="str">
        <f t="shared" si="11"/>
        <v>bb.com.br</v>
      </c>
    </row>
    <row r="2339" spans="1:6">
      <c r="A2339" t="s">
        <v>4963</v>
      </c>
      <c r="B2339" t="s">
        <v>13202</v>
      </c>
      <c r="C2339" t="s">
        <v>13203</v>
      </c>
      <c r="D2339" t="str">
        <f>_xlfn.XLOOKUP(B2339,'Funcis Ditec'!B$1:B$5000,'Funcis Ditec'!A$1:A$5000)</f>
        <v>F6333886</v>
      </c>
      <c r="F2339" t="str">
        <f t="shared" si="11"/>
        <v>bb.com.br</v>
      </c>
    </row>
    <row r="2340" spans="1:6">
      <c r="A2340" t="s">
        <v>7139</v>
      </c>
      <c r="B2340" t="s">
        <v>13549</v>
      </c>
      <c r="C2340" t="s">
        <v>13550</v>
      </c>
      <c r="D2340" t="str">
        <f>_xlfn.XLOOKUP(B2340,'Funcis Ditec'!B$1:B$5000,'Funcis Ditec'!A$1:A$5000)</f>
        <v>F6601184</v>
      </c>
      <c r="F2340" t="str">
        <f t="shared" si="11"/>
        <v>bb.com.br</v>
      </c>
    </row>
    <row r="2341" spans="1:6">
      <c r="A2341" t="s">
        <v>5353</v>
      </c>
      <c r="B2341" t="s">
        <v>13441</v>
      </c>
      <c r="C2341" t="s">
        <v>13442</v>
      </c>
      <c r="D2341" t="str">
        <f>_xlfn.XLOOKUP(B2341,'Funcis Ditec'!B$1:B$5000,'Funcis Ditec'!A$1:A$5000)</f>
        <v>F6608061</v>
      </c>
      <c r="F2341" t="str">
        <f t="shared" si="11"/>
        <v>bb.com.br</v>
      </c>
    </row>
    <row r="2342" spans="1:6">
      <c r="A2342" t="s">
        <v>6441</v>
      </c>
      <c r="B2342" t="s">
        <v>13449</v>
      </c>
      <c r="C2342" t="s">
        <v>13450</v>
      </c>
      <c r="D2342" t="str">
        <f>_xlfn.XLOOKUP(B2342,'Funcis Ditec'!B$1:B$5000,'Funcis Ditec'!A$1:A$5000)</f>
        <v>F6610838</v>
      </c>
      <c r="F2342" t="str">
        <f t="shared" si="11"/>
        <v>bb.com.br</v>
      </c>
    </row>
    <row r="2343" spans="1:6">
      <c r="A2343" t="s">
        <v>6703</v>
      </c>
      <c r="B2343" t="s">
        <v>13453</v>
      </c>
      <c r="C2343" s="99" t="s">
        <v>13454</v>
      </c>
      <c r="D2343" t="str">
        <f>_xlfn.XLOOKUP(B2343,'Funcis Ditec'!B$1:B$5000,'Funcis Ditec'!A$1:A$5000)</f>
        <v>F6630964</v>
      </c>
      <c r="F2343" t="str">
        <f t="shared" si="11"/>
        <v>bb.com.br</v>
      </c>
    </row>
    <row r="2344" spans="1:6">
      <c r="A2344" t="s">
        <v>5622</v>
      </c>
      <c r="B2344" t="s">
        <v>13555</v>
      </c>
      <c r="C2344" t="s">
        <v>13556</v>
      </c>
      <c r="D2344" t="str">
        <f>_xlfn.XLOOKUP(B2344,'Funcis Ditec'!B$1:B$5000,'Funcis Ditec'!A$1:A$5000)</f>
        <v>F6724299</v>
      </c>
      <c r="F2344" t="str">
        <f t="shared" si="11"/>
        <v>bb.com.br</v>
      </c>
    </row>
    <row r="2345" spans="1:6">
      <c r="A2345" t="s">
        <v>5220</v>
      </c>
      <c r="B2345" t="s">
        <v>13575</v>
      </c>
      <c r="C2345" t="s">
        <v>13576</v>
      </c>
      <c r="D2345" t="str">
        <f>_xlfn.XLOOKUP(B2345,'Funcis Ditec'!B$1:B$5000,'Funcis Ditec'!A$1:A$5000)</f>
        <v>F6750805</v>
      </c>
      <c r="F2345" t="str">
        <f t="shared" si="11"/>
        <v>bb.com.br</v>
      </c>
    </row>
    <row r="2346" spans="1:6">
      <c r="A2346" t="s">
        <v>5031</v>
      </c>
      <c r="B2346" t="s">
        <v>13578</v>
      </c>
      <c r="C2346" t="s">
        <v>13579</v>
      </c>
      <c r="D2346" t="str">
        <f>_xlfn.XLOOKUP(B2346,'Funcis Ditec'!B$1:B$5000,'Funcis Ditec'!A$1:A$5000)</f>
        <v>F6769918</v>
      </c>
      <c r="F2346" t="str">
        <f t="shared" si="11"/>
        <v>bb.com.br</v>
      </c>
    </row>
    <row r="2347" spans="1:6">
      <c r="A2347" t="s">
        <v>6027</v>
      </c>
      <c r="B2347" t="s">
        <v>13533</v>
      </c>
      <c r="C2347" t="s">
        <v>13535</v>
      </c>
      <c r="D2347" t="str">
        <f>_xlfn.XLOOKUP(B2347,'Funcis Ditec'!B$1:B$5000,'Funcis Ditec'!A$1:A$5000)</f>
        <v>F6770466</v>
      </c>
      <c r="F2347" t="str">
        <f t="shared" si="11"/>
        <v>bb.com.br</v>
      </c>
    </row>
    <row r="2348" spans="1:6">
      <c r="A2348" t="s">
        <v>6641</v>
      </c>
      <c r="B2348" t="s">
        <v>13252</v>
      </c>
      <c r="C2348" t="s">
        <v>13253</v>
      </c>
      <c r="D2348" t="str">
        <f>_xlfn.XLOOKUP(B2348,'Funcis Ditec'!B$1:B$5000,'Funcis Ditec'!A$1:A$5000)</f>
        <v>F6778071</v>
      </c>
      <c r="F2348" t="str">
        <f t="shared" si="11"/>
        <v>bb.com.br</v>
      </c>
    </row>
    <row r="2349" spans="1:6">
      <c r="A2349" t="s">
        <v>5854</v>
      </c>
      <c r="B2349" t="s">
        <v>13531</v>
      </c>
      <c r="C2349" t="s">
        <v>13532</v>
      </c>
      <c r="D2349" t="str">
        <f>_xlfn.XLOOKUP(B2349,'Funcis Ditec'!B$1:B$5000,'Funcis Ditec'!A$1:A$5000)</f>
        <v>F6794032</v>
      </c>
      <c r="F2349" t="str">
        <f t="shared" si="11"/>
        <v>bb.com.br</v>
      </c>
    </row>
    <row r="2350" spans="1:6">
      <c r="A2350" t="s">
        <v>6607</v>
      </c>
      <c r="B2350" t="s">
        <v>13582</v>
      </c>
      <c r="C2350" t="s">
        <v>13583</v>
      </c>
      <c r="D2350" t="str">
        <f>_xlfn.XLOOKUP(B2350,'Funcis Ditec'!B$1:B$5000,'Funcis Ditec'!A$1:A$5000)</f>
        <v>F6816814</v>
      </c>
      <c r="F2350" t="str">
        <f t="shared" si="11"/>
        <v>bb.com.br</v>
      </c>
    </row>
    <row r="2351" spans="1:6">
      <c r="A2351" t="s">
        <v>5483</v>
      </c>
      <c r="B2351" t="s">
        <v>13580</v>
      </c>
      <c r="C2351" t="s">
        <v>13581</v>
      </c>
      <c r="D2351" t="str">
        <f>_xlfn.XLOOKUP(B2351,'Funcis Ditec'!B$1:B$5000,'Funcis Ditec'!A$1:A$5000)</f>
        <v>F6817958</v>
      </c>
      <c r="F2351" t="str">
        <f t="shared" si="11"/>
        <v>bb.com.br</v>
      </c>
    </row>
    <row r="2352" spans="1:6">
      <c r="A2352" t="s">
        <v>11757</v>
      </c>
      <c r="B2352" t="s">
        <v>13525</v>
      </c>
      <c r="C2352" t="s">
        <v>13526</v>
      </c>
      <c r="D2352" t="str">
        <f>_xlfn.XLOOKUP(B2352,'Funcis Ditec'!B$1:B$5000,'Funcis Ditec'!A$1:A$5000)</f>
        <v>F7021733</v>
      </c>
      <c r="F2352" t="str">
        <f t="shared" si="11"/>
        <v>bb.com.br</v>
      </c>
    </row>
    <row r="2353" spans="1:6">
      <c r="A2353" t="s">
        <v>5367</v>
      </c>
      <c r="B2353" t="s">
        <v>13490</v>
      </c>
      <c r="C2353" t="s">
        <v>13491</v>
      </c>
      <c r="D2353" t="str">
        <f>_xlfn.XLOOKUP(B2353,'Funcis Ditec'!B$1:B$5000,'Funcis Ditec'!A$1:A$5000)</f>
        <v>F7023246</v>
      </c>
      <c r="F2353" t="str">
        <f t="shared" si="11"/>
        <v>bb.com.br</v>
      </c>
    </row>
    <row r="2354" spans="1:6">
      <c r="A2354" t="s">
        <v>2494</v>
      </c>
      <c r="B2354" t="s">
        <v>2495</v>
      </c>
      <c r="C2354" t="s">
        <v>2497</v>
      </c>
      <c r="D2354" t="str">
        <f>_xlfn.XLOOKUP(B2354,'Funcis Ditec'!B$1:B$5000,'Funcis Ditec'!A$1:A$5000)</f>
        <v>F7813959</v>
      </c>
      <c r="F2354" t="str">
        <f t="shared" si="11"/>
        <v>bb.com.br</v>
      </c>
    </row>
    <row r="2355" spans="1:6">
      <c r="A2355" t="s">
        <v>6447</v>
      </c>
      <c r="B2355" t="s">
        <v>13462</v>
      </c>
      <c r="C2355" t="s">
        <v>13463</v>
      </c>
      <c r="D2355" t="str">
        <f>_xlfn.XLOOKUP(B2355,'Funcis Ditec'!B$1:B$5000,'Funcis Ditec'!A$1:A$5000)</f>
        <v>F8369890</v>
      </c>
      <c r="F2355" t="str">
        <f t="shared" si="11"/>
        <v>bb.com.br</v>
      </c>
    </row>
    <row r="2356" spans="1:6">
      <c r="A2356" t="s">
        <v>6819</v>
      </c>
      <c r="B2356" t="s">
        <v>13504</v>
      </c>
      <c r="C2356" t="s">
        <v>13505</v>
      </c>
      <c r="D2356" t="str">
        <f>_xlfn.XLOOKUP(B2356,'Funcis Ditec'!B$1:B$5000,'Funcis Ditec'!A$1:A$5000)</f>
        <v>F8520899</v>
      </c>
      <c r="F2356" t="str">
        <f t="shared" si="11"/>
        <v>bb.com.br</v>
      </c>
    </row>
    <row r="2357" spans="1:6">
      <c r="A2357" t="s">
        <v>6359</v>
      </c>
      <c r="B2357" t="s">
        <v>13230</v>
      </c>
      <c r="C2357" t="s">
        <v>13231</v>
      </c>
      <c r="D2357" t="str">
        <f>_xlfn.XLOOKUP(B2357,'Funcis Ditec'!B$1:B$5000,'Funcis Ditec'!A$1:A$5000)</f>
        <v>F8527998</v>
      </c>
      <c r="F2357" t="str">
        <f t="shared" si="11"/>
        <v>BB.COM.BR</v>
      </c>
    </row>
    <row r="2358" spans="1:6">
      <c r="A2358" t="s">
        <v>5005</v>
      </c>
      <c r="B2358" t="s">
        <v>13509</v>
      </c>
      <c r="C2358" t="s">
        <v>13511</v>
      </c>
      <c r="D2358" t="str">
        <f>_xlfn.XLOOKUP(B2358,'Funcis Ditec'!B$1:B$5000,'Funcis Ditec'!A$1:A$5000)</f>
        <v>F8638158</v>
      </c>
      <c r="F2358" t="str">
        <f t="shared" si="11"/>
        <v>bb.com.br</v>
      </c>
    </row>
    <row r="2359" spans="1:6">
      <c r="A2359" t="s">
        <v>4904</v>
      </c>
      <c r="B2359" t="s">
        <v>13567</v>
      </c>
      <c r="C2359" t="s">
        <v>13568</v>
      </c>
      <c r="D2359" t="str">
        <f>_xlfn.XLOOKUP(B2359,'Funcis Ditec'!B$1:B$5000,'Funcis Ditec'!A$1:A$5000)</f>
        <v>F8752645</v>
      </c>
      <c r="F2359" t="str">
        <f t="shared" si="11"/>
        <v>bb.com.br</v>
      </c>
    </row>
    <row r="2360" spans="1:6">
      <c r="A2360" t="s">
        <v>4590</v>
      </c>
      <c r="B2360" t="s">
        <v>13507</v>
      </c>
      <c r="C2360" t="s">
        <v>13508</v>
      </c>
      <c r="D2360" t="str">
        <f>_xlfn.XLOOKUP(B2360,'Funcis Ditec'!B$1:B$5000,'Funcis Ditec'!A$1:A$5000)</f>
        <v>F8787428</v>
      </c>
      <c r="F2360" t="str">
        <f t="shared" si="11"/>
        <v>bb.com.br</v>
      </c>
    </row>
    <row r="2361" spans="1:6">
      <c r="A2361" t="s">
        <v>5399</v>
      </c>
      <c r="B2361" t="s">
        <v>13553</v>
      </c>
      <c r="C2361" t="s">
        <v>13554</v>
      </c>
      <c r="D2361" t="str">
        <f>_xlfn.XLOOKUP(B2361,'Funcis Ditec'!B$1:B$5000,'Funcis Ditec'!A$1:A$5000)</f>
        <v>F9155057</v>
      </c>
      <c r="F2361" t="str">
        <f t="shared" si="11"/>
        <v>bb.com.br</v>
      </c>
    </row>
    <row r="2362" spans="1:6">
      <c r="A2362" t="s">
        <v>6911</v>
      </c>
      <c r="B2362" t="s">
        <v>13438</v>
      </c>
      <c r="C2362" t="s">
        <v>13439</v>
      </c>
      <c r="D2362" t="str">
        <f>_xlfn.XLOOKUP(B2362,'Funcis Ditec'!B$1:B$5000,'Funcis Ditec'!A$1:A$5000)</f>
        <v>F9164459</v>
      </c>
      <c r="F2362" t="str">
        <f t="shared" si="11"/>
        <v>bb.com.br</v>
      </c>
    </row>
    <row r="2363" spans="1:6">
      <c r="A2363" t="s">
        <v>5428</v>
      </c>
      <c r="B2363" t="s">
        <v>13545</v>
      </c>
      <c r="C2363" t="s">
        <v>13546</v>
      </c>
      <c r="D2363" t="str">
        <f>_xlfn.XLOOKUP(B2363,'Funcis Ditec'!B$1:B$5000,'Funcis Ditec'!A$1:A$5000)</f>
        <v>F9290337</v>
      </c>
      <c r="F2363" t="str">
        <f t="shared" si="11"/>
        <v>bb.com.br</v>
      </c>
    </row>
    <row r="2364" spans="1:6">
      <c r="A2364" t="s">
        <v>5092</v>
      </c>
      <c r="B2364" t="s">
        <v>13460</v>
      </c>
      <c r="C2364" t="s">
        <v>13461</v>
      </c>
      <c r="D2364" t="str">
        <f>_xlfn.XLOOKUP(B2364,'Funcis Ditec'!B$1:B$5000,'Funcis Ditec'!A$1:A$5000)</f>
        <v>F9368805</v>
      </c>
      <c r="F2364" t="str">
        <f t="shared" si="11"/>
        <v>bb.com.br</v>
      </c>
    </row>
    <row r="2365" spans="1:6">
      <c r="A2365" t="s">
        <v>4815</v>
      </c>
      <c r="B2365" t="s">
        <v>13495</v>
      </c>
      <c r="C2365" t="s">
        <v>13496</v>
      </c>
      <c r="D2365" t="str">
        <f>_xlfn.XLOOKUP(B2365,'Funcis Ditec'!B$1:B$5000,'Funcis Ditec'!A$1:A$5000)</f>
        <v>F9516698</v>
      </c>
      <c r="F2365" t="str">
        <f t="shared" si="11"/>
        <v>bb.com.br</v>
      </c>
    </row>
    <row r="2366" spans="1:6">
      <c r="A2366" t="s">
        <v>5637</v>
      </c>
      <c r="B2366" t="s">
        <v>13562</v>
      </c>
      <c r="C2366" t="s">
        <v>13563</v>
      </c>
      <c r="D2366" t="str">
        <f>_xlfn.XLOOKUP(B2366,'Funcis Ditec'!B$1:B$5000,'Funcis Ditec'!A$1:A$5000)</f>
        <v>F9576499</v>
      </c>
      <c r="F2366" t="str">
        <f t="shared" si="11"/>
        <v>bb.com.br</v>
      </c>
    </row>
    <row r="2367" spans="1:6">
      <c r="A2367" t="s">
        <v>5766</v>
      </c>
      <c r="B2367" t="s">
        <v>13485</v>
      </c>
      <c r="C2367" t="s">
        <v>13486</v>
      </c>
      <c r="D2367" t="str">
        <f>_xlfn.XLOOKUP(B2367,'Funcis Ditec'!B$1:B$5000,'Funcis Ditec'!A$1:A$5000)</f>
        <v>F9833814</v>
      </c>
      <c r="F2367" t="str">
        <f t="shared" si="11"/>
        <v>bb.com.br</v>
      </c>
    </row>
    <row r="2368" spans="1:6">
      <c r="A2368" t="s">
        <v>6817</v>
      </c>
      <c r="B2368" t="s">
        <v>13475</v>
      </c>
      <c r="C2368" t="s">
        <v>13476</v>
      </c>
      <c r="D2368" t="str">
        <f>_xlfn.XLOOKUP(B2368,'Funcis Ditec'!B$1:B$5000,'Funcis Ditec'!A$1:A$5000)</f>
        <v>F9841125</v>
      </c>
      <c r="F2368" t="str">
        <f t="shared" si="11"/>
        <v>bb.com.br</v>
      </c>
    </row>
    <row r="2369" spans="1:6">
      <c r="A2369" t="s">
        <v>13850</v>
      </c>
      <c r="B2369" s="120" t="s">
        <v>13690</v>
      </c>
      <c r="C2369" s="120"/>
      <c r="D2369">
        <f>_xlfn.XLOOKUP(B2369,'Funcis Ditec'!B$1:B$5000,'Funcis Ditec'!A$1:A$5000)</f>
        <v>0</v>
      </c>
      <c r="F2369" t="e">
        <f t="shared" si="11"/>
        <v>#VALUE!</v>
      </c>
    </row>
    <row r="2370" spans="1:6">
      <c r="A2370" t="s">
        <v>13850</v>
      </c>
      <c r="B2370" s="120" t="s">
        <v>13669</v>
      </c>
      <c r="C2370" s="120"/>
      <c r="D2370">
        <f>_xlfn.XLOOKUP(B2370,'Funcis Ditec'!B$1:B$5000,'Funcis Ditec'!A$1:A$5000)</f>
        <v>0</v>
      </c>
      <c r="F2370" t="e">
        <f t="shared" si="11"/>
        <v>#VALUE!</v>
      </c>
    </row>
    <row r="2371" spans="1:6">
      <c r="A2371" s="93" t="s">
        <v>13935</v>
      </c>
      <c r="B2371" s="120" t="s">
        <v>13413</v>
      </c>
      <c r="C2371" s="120" t="s">
        <v>13414</v>
      </c>
      <c r="D2371">
        <f>_xlfn.XLOOKUP(B2371,'Funcis Ditec'!B$1:B$5000,'Funcis Ditec'!A$1:A$5000)</f>
        <v>0</v>
      </c>
      <c r="F2371" t="str">
        <f t="shared" si="11"/>
        <v>ibm.com</v>
      </c>
    </row>
    <row r="2372" spans="1:6">
      <c r="A2372" t="s">
        <v>13423</v>
      </c>
      <c r="B2372" s="120" t="s">
        <v>13738</v>
      </c>
      <c r="C2372" s="120" t="s">
        <v>13738</v>
      </c>
      <c r="D2372" t="str">
        <f>_xlfn.XLOOKUP(B2372,'Funcis Ditec'!B$1:B$5000,'Funcis Ditec'!A$1:A$5000)</f>
        <v>C1147049</v>
      </c>
      <c r="F2372" t="str">
        <f t="shared" si="11"/>
        <v>indracompany.com</v>
      </c>
    </row>
    <row r="2373" spans="1:6">
      <c r="A2373" t="s">
        <v>13841</v>
      </c>
      <c r="B2373" s="120" t="s">
        <v>13809</v>
      </c>
      <c r="C2373" s="120" t="s">
        <v>13811</v>
      </c>
      <c r="D2373" t="str">
        <f>_xlfn.XLOOKUP(B2373,'Funcis Ditec'!B$1:B$5000,'Funcis Ditec'!A$1:A$5000)</f>
        <v>C1261004</v>
      </c>
      <c r="F2373" t="str">
        <f t="shared" si="11"/>
        <v>capgemini.com</v>
      </c>
    </row>
    <row r="2374" spans="1:6">
      <c r="A2374" t="s">
        <v>4239</v>
      </c>
      <c r="B2374" s="120" t="s">
        <v>4017</v>
      </c>
      <c r="C2374" s="120" t="s">
        <v>4185</v>
      </c>
      <c r="D2374" t="str">
        <f>_xlfn.XLOOKUP(B2374,'Funcis Ditec'!B$1:B$5000,'Funcis Ditec'!A$1:A$5000)</f>
        <v>C1280992</v>
      </c>
      <c r="F2374" t="str">
        <f t="shared" si="11"/>
        <v>stefanini.com</v>
      </c>
    </row>
    <row r="2375" spans="1:6">
      <c r="A2375" t="s">
        <v>13191</v>
      </c>
      <c r="B2375" s="120" t="s">
        <v>13749</v>
      </c>
      <c r="C2375" s="120" t="s">
        <v>13750</v>
      </c>
      <c r="D2375" t="str">
        <f>_xlfn.XLOOKUP(B2375,'Funcis Ditec'!B$1:B$5000,'Funcis Ditec'!A$1:A$5000)</f>
        <v>C1283094</v>
      </c>
      <c r="F2375" t="str">
        <f t="shared" si="11"/>
        <v>stefanini.com</v>
      </c>
    </row>
    <row r="2376" spans="1:6">
      <c r="A2376" t="s">
        <v>13823</v>
      </c>
      <c r="B2376" s="120" t="s">
        <v>13686</v>
      </c>
      <c r="C2376" s="120" t="s">
        <v>13687</v>
      </c>
      <c r="D2376" t="str">
        <f>_xlfn.XLOOKUP(B2376,'Funcis Ditec'!B$1:B$5000,'Funcis Ditec'!A$1:A$5000)</f>
        <v>C1296233</v>
      </c>
      <c r="F2376" t="str">
        <f t="shared" si="11"/>
        <v>latam.stefanini.com</v>
      </c>
    </row>
    <row r="2377" spans="1:6">
      <c r="A2377" t="s">
        <v>4238</v>
      </c>
      <c r="B2377" s="120" t="s">
        <v>4022</v>
      </c>
      <c r="C2377" s="120" t="s">
        <v>4191</v>
      </c>
      <c r="D2377" t="str">
        <f>_xlfn.XLOOKUP(B2377,'Funcis Ditec'!B$1:B$5000,'Funcis Ditec'!A$1:A$5000)</f>
        <v>C1297806</v>
      </c>
      <c r="F2377" t="str">
        <f t="shared" si="11"/>
        <v>interno.bb.com.br</v>
      </c>
    </row>
    <row r="2378" spans="1:6">
      <c r="A2378" t="s">
        <v>13838</v>
      </c>
      <c r="B2378" s="120" t="s">
        <v>13797</v>
      </c>
      <c r="C2378" s="120" t="s">
        <v>13798</v>
      </c>
      <c r="D2378" t="str">
        <f>_xlfn.XLOOKUP(B2378,'Funcis Ditec'!B$1:B$5000,'Funcis Ditec'!A$1:A$5000)</f>
        <v>C1297844</v>
      </c>
      <c r="F2378" t="str">
        <f t="shared" si="11"/>
        <v>interno.bb.com.br</v>
      </c>
    </row>
    <row r="2379" spans="1:6">
      <c r="A2379" t="s">
        <v>4223</v>
      </c>
      <c r="B2379" s="120" t="s">
        <v>4013</v>
      </c>
      <c r="C2379" s="120" t="s">
        <v>4181</v>
      </c>
      <c r="D2379" t="str">
        <f>_xlfn.XLOOKUP(B2379,'Funcis Ditec'!B$1:B$5000,'Funcis Ditec'!A$1:A$5000)</f>
        <v>C1313477</v>
      </c>
      <c r="F2379" t="str">
        <f t="shared" si="11"/>
        <v>capgemini.com</v>
      </c>
    </row>
    <row r="2380" spans="1:6">
      <c r="A2380" t="s">
        <v>11240</v>
      </c>
      <c r="B2380" s="120" t="s">
        <v>13758</v>
      </c>
      <c r="C2380" s="120" t="s">
        <v>11809</v>
      </c>
      <c r="D2380" t="str">
        <f>_xlfn.XLOOKUP(B2380,'Funcis Ditec'!B$1:B$5000,'Funcis Ditec'!A$1:A$5000)</f>
        <v>C1317649</v>
      </c>
      <c r="F2380" t="str">
        <f t="shared" si="11"/>
        <v>stefanini.com</v>
      </c>
    </row>
    <row r="2381" spans="1:6">
      <c r="A2381" t="s">
        <v>12751</v>
      </c>
      <c r="B2381" s="120" t="s">
        <v>13769</v>
      </c>
      <c r="C2381" s="120" t="s">
        <v>13771</v>
      </c>
      <c r="D2381" t="str">
        <f>_xlfn.XLOOKUP(B2381,'Funcis Ditec'!B$1:B$5000,'Funcis Ditec'!A$1:A$5000)</f>
        <v>C1317659</v>
      </c>
      <c r="F2381" t="str">
        <f t="shared" si="11"/>
        <v>bbts.com.br</v>
      </c>
    </row>
    <row r="2382" spans="1:6">
      <c r="A2382" t="s">
        <v>11520</v>
      </c>
      <c r="B2382" s="120" t="s">
        <v>13752</v>
      </c>
      <c r="C2382" s="120" t="s">
        <v>13753</v>
      </c>
      <c r="D2382" t="str">
        <f>_xlfn.XLOOKUP(B2382,'Funcis Ditec'!B$1:B$5000,'Funcis Ditec'!A$1:A$5000)</f>
        <v>C1317811</v>
      </c>
      <c r="F2382" t="str">
        <f t="shared" si="11"/>
        <v>stefanini.com</v>
      </c>
    </row>
    <row r="2383" spans="1:6">
      <c r="A2383" t="s">
        <v>11229</v>
      </c>
      <c r="B2383" s="120" t="s">
        <v>13604</v>
      </c>
      <c r="C2383" s="121" t="s">
        <v>13605</v>
      </c>
      <c r="D2383" t="str">
        <f>_xlfn.XLOOKUP(B2383,'Funcis Ditec'!B$1:B$5000,'Funcis Ditec'!A$1:A$5000)</f>
        <v>C1321102</v>
      </c>
      <c r="F2383" t="str">
        <f t="shared" si="11"/>
        <v>capgemini.com</v>
      </c>
    </row>
    <row r="2384" spans="1:6">
      <c r="A2384" t="s">
        <v>13849</v>
      </c>
      <c r="B2384" s="120" t="s">
        <v>13678</v>
      </c>
      <c r="C2384" s="120" t="s">
        <v>13679</v>
      </c>
      <c r="D2384" t="str">
        <f>_xlfn.XLOOKUP(B2384,'Funcis Ditec'!B$1:B$5000,'Funcis Ditec'!A$1:A$5000)</f>
        <v>C1321245</v>
      </c>
      <c r="F2384" t="str">
        <f t="shared" ref="F2384:F2447" si="12">RIGHT(C2384,LEN(C2384)-(SEARCH("@",C2384)))</f>
        <v>stefanini.com</v>
      </c>
    </row>
    <row r="2385" spans="1:6">
      <c r="A2385" t="s">
        <v>11515</v>
      </c>
      <c r="B2385" s="120" t="s">
        <v>13647</v>
      </c>
      <c r="C2385" s="120" t="s">
        <v>13648</v>
      </c>
      <c r="D2385" t="str">
        <f>_xlfn.XLOOKUP(B2385,'Funcis Ditec'!B$1:B$5000,'Funcis Ditec'!A$1:A$5000)</f>
        <v>C1321476</v>
      </c>
      <c r="F2385" t="str">
        <f t="shared" si="12"/>
        <v>qintess.com</v>
      </c>
    </row>
    <row r="2386" spans="1:6">
      <c r="A2386" t="s">
        <v>13825</v>
      </c>
      <c r="B2386" s="120" t="s">
        <v>13680</v>
      </c>
      <c r="C2386" s="120" t="s">
        <v>13681</v>
      </c>
      <c r="D2386" t="str">
        <f>_xlfn.XLOOKUP(B2386,'Funcis Ditec'!B$1:B$5000,'Funcis Ditec'!A$1:A$5000)</f>
        <v>C1321690</v>
      </c>
      <c r="F2386" t="str">
        <f t="shared" si="12"/>
        <v>stefanini.com</v>
      </c>
    </row>
    <row r="2387" spans="1:6">
      <c r="A2387" t="s">
        <v>13845</v>
      </c>
      <c r="B2387" s="120" t="s">
        <v>13756</v>
      </c>
      <c r="C2387" s="120" t="s">
        <v>13757</v>
      </c>
      <c r="D2387" t="str">
        <f>_xlfn.XLOOKUP(B2387,'Funcis Ditec'!B$1:B$5000,'Funcis Ditec'!A$1:A$5000)</f>
        <v>C1322588</v>
      </c>
      <c r="F2387" t="str">
        <f t="shared" si="12"/>
        <v>capgemini.com</v>
      </c>
    </row>
    <row r="2388" spans="1:6">
      <c r="A2388" t="s">
        <v>13822</v>
      </c>
      <c r="B2388" s="120" t="s">
        <v>13600</v>
      </c>
      <c r="C2388" s="120" t="s">
        <v>13601</v>
      </c>
      <c r="D2388" t="str">
        <f>_xlfn.XLOOKUP(B2388,'Funcis Ditec'!B$1:B$5000,'Funcis Ditec'!A$1:A$5000)</f>
        <v>C1324518</v>
      </c>
      <c r="F2388" t="str">
        <f t="shared" si="12"/>
        <v>minsait.com</v>
      </c>
    </row>
    <row r="2389" spans="1:6">
      <c r="A2389" t="s">
        <v>13189</v>
      </c>
      <c r="B2389" s="120" t="s">
        <v>13617</v>
      </c>
      <c r="C2389" s="120" t="s">
        <v>13617</v>
      </c>
      <c r="D2389" t="str">
        <f>_xlfn.XLOOKUP(B2389,'Funcis Ditec'!B$1:B$5000,'Funcis Ditec'!A$1:A$5000)</f>
        <v>C1325052</v>
      </c>
      <c r="F2389" t="str">
        <f t="shared" si="12"/>
        <v>stefanini.com</v>
      </c>
    </row>
    <row r="2390" spans="1:6">
      <c r="A2390" t="s">
        <v>12317</v>
      </c>
      <c r="B2390" s="120" t="s">
        <v>13618</v>
      </c>
      <c r="C2390" s="120" t="s">
        <v>13619</v>
      </c>
      <c r="D2390" t="str">
        <f>_xlfn.XLOOKUP(B2390,'Funcis Ditec'!B$1:B$5000,'Funcis Ditec'!A$1:A$5000)</f>
        <v>C1325246</v>
      </c>
      <c r="F2390" t="str">
        <f t="shared" si="12"/>
        <v>stefanini.com</v>
      </c>
    </row>
    <row r="2391" spans="1:6">
      <c r="A2391" t="s">
        <v>13832</v>
      </c>
      <c r="B2391" s="120" t="s">
        <v>13631</v>
      </c>
      <c r="C2391" s="120" t="s">
        <v>13632</v>
      </c>
      <c r="D2391" t="str">
        <f>_xlfn.XLOOKUP(B2391,'Funcis Ditec'!B$1:B$5000,'Funcis Ditec'!A$1:A$5000)</f>
        <v>C1325376</v>
      </c>
      <c r="F2391" t="str">
        <f t="shared" si="12"/>
        <v>minsait.com</v>
      </c>
    </row>
    <row r="2392" spans="1:6">
      <c r="A2392" t="s">
        <v>11224</v>
      </c>
      <c r="B2392" s="120" t="s">
        <v>13723</v>
      </c>
      <c r="C2392" s="120" t="s">
        <v>13724</v>
      </c>
      <c r="D2392" t="str">
        <f>_xlfn.XLOOKUP(B2392,'Funcis Ditec'!B$1:B$5000,'Funcis Ditec'!A$1:A$5000)</f>
        <v>C1325580</v>
      </c>
      <c r="F2392" t="str">
        <f t="shared" si="12"/>
        <v>stefanini.com</v>
      </c>
    </row>
    <row r="2393" spans="1:6">
      <c r="A2393" t="s">
        <v>13831</v>
      </c>
      <c r="B2393" s="120" t="s">
        <v>13651</v>
      </c>
      <c r="C2393" s="120" t="s">
        <v>13652</v>
      </c>
      <c r="D2393" t="str">
        <f>_xlfn.XLOOKUP(B2393,'Funcis Ditec'!B$1:B$5000,'Funcis Ditec'!A$1:A$5000)</f>
        <v>C1325812</v>
      </c>
      <c r="F2393" t="str">
        <f t="shared" si="12"/>
        <v>stefanini.com</v>
      </c>
    </row>
    <row r="2394" spans="1:6">
      <c r="A2394" t="s">
        <v>11916</v>
      </c>
      <c r="B2394" s="120" t="s">
        <v>13655</v>
      </c>
      <c r="C2394" s="120" t="s">
        <v>13656</v>
      </c>
      <c r="D2394" t="str">
        <f>_xlfn.XLOOKUP(B2394,'Funcis Ditec'!B$1:B$5000,'Funcis Ditec'!A$1:A$5000)</f>
        <v>C1325902</v>
      </c>
      <c r="F2394" t="str">
        <f t="shared" si="12"/>
        <v>qintess.com</v>
      </c>
    </row>
    <row r="2395" spans="1:6">
      <c r="A2395" t="s">
        <v>11260</v>
      </c>
      <c r="B2395" s="120" t="s">
        <v>13661</v>
      </c>
      <c r="C2395" s="120" t="s">
        <v>13662</v>
      </c>
      <c r="D2395" t="str">
        <f>_xlfn.XLOOKUP(B2395,'Funcis Ditec'!B$1:B$5000,'Funcis Ditec'!A$1:A$5000)</f>
        <v>C1326587</v>
      </c>
      <c r="F2395" t="str">
        <f t="shared" si="12"/>
        <v>capgemini.com</v>
      </c>
    </row>
    <row r="2396" spans="1:6">
      <c r="A2396" t="s">
        <v>13428</v>
      </c>
      <c r="B2396" s="120" t="s">
        <v>13640</v>
      </c>
      <c r="C2396" s="120" t="s">
        <v>13641</v>
      </c>
      <c r="D2396" t="str">
        <f>_xlfn.XLOOKUP(B2396,'Funcis Ditec'!B$1:B$5000,'Funcis Ditec'!A$1:A$5000)</f>
        <v>C1327706</v>
      </c>
      <c r="F2396" t="str">
        <f t="shared" si="12"/>
        <v>ibm.com</v>
      </c>
    </row>
    <row r="2397" spans="1:6">
      <c r="A2397" t="s">
        <v>13848</v>
      </c>
      <c r="B2397" s="120" t="s">
        <v>13704</v>
      </c>
      <c r="C2397" s="120" t="s">
        <v>13705</v>
      </c>
      <c r="D2397" t="str">
        <f>_xlfn.XLOOKUP(B2397,'Funcis Ditec'!B$1:B$5000,'Funcis Ditec'!A$1:A$5000)</f>
        <v>C1327866</v>
      </c>
      <c r="F2397" t="str">
        <f t="shared" si="12"/>
        <v>ibm.com</v>
      </c>
    </row>
    <row r="2398" spans="1:6">
      <c r="A2398" t="s">
        <v>13827</v>
      </c>
      <c r="B2398" s="120" t="s">
        <v>13670</v>
      </c>
      <c r="C2398" s="120" t="s">
        <v>13671</v>
      </c>
      <c r="D2398" t="str">
        <f>_xlfn.XLOOKUP(B2398,'Funcis Ditec'!B$1:B$5000,'Funcis Ditec'!A$1:A$5000)</f>
        <v>C1328668</v>
      </c>
      <c r="F2398" t="str">
        <f t="shared" si="12"/>
        <v>minsait.com</v>
      </c>
    </row>
    <row r="2399" spans="1:6">
      <c r="A2399" t="s">
        <v>13843</v>
      </c>
      <c r="B2399" s="120" t="s">
        <v>13606</v>
      </c>
      <c r="C2399" s="120" t="s">
        <v>13608</v>
      </c>
      <c r="D2399" t="str">
        <f>_xlfn.XLOOKUP(B2399,'Funcis Ditec'!B$1:B$5000,'Funcis Ditec'!A$1:A$5000)</f>
        <v>C1328816</v>
      </c>
      <c r="F2399" t="str">
        <f t="shared" si="12"/>
        <v>minsait.com</v>
      </c>
    </row>
    <row r="2400" spans="1:6">
      <c r="A2400" t="s">
        <v>13839</v>
      </c>
      <c r="B2400" s="120" t="s">
        <v>13801</v>
      </c>
      <c r="C2400" s="120" t="s">
        <v>13802</v>
      </c>
      <c r="D2400" t="str">
        <f>_xlfn.XLOOKUP(B2400,'Funcis Ditec'!B$1:B$5000,'Funcis Ditec'!A$1:A$5000)</f>
        <v>C1328925</v>
      </c>
      <c r="F2400" t="str">
        <f t="shared" si="12"/>
        <v>stefanini.com</v>
      </c>
    </row>
    <row r="2401" spans="1:6">
      <c r="A2401" t="s">
        <v>13186</v>
      </c>
      <c r="B2401" s="120" t="s">
        <v>13629</v>
      </c>
      <c r="C2401" s="120" t="s">
        <v>13630</v>
      </c>
      <c r="D2401" t="str">
        <f>_xlfn.XLOOKUP(B2401,'Funcis Ditec'!B$1:B$5000,'Funcis Ditec'!A$1:A$5000)</f>
        <v>C1329220</v>
      </c>
      <c r="F2401" t="str">
        <f t="shared" si="12"/>
        <v>capgemini.com</v>
      </c>
    </row>
    <row r="2402" spans="1:6">
      <c r="A2402" t="s">
        <v>12766</v>
      </c>
      <c r="B2402" s="120" t="s">
        <v>13623</v>
      </c>
      <c r="C2402" s="120" t="s">
        <v>13623</v>
      </c>
      <c r="D2402" t="str">
        <f>_xlfn.XLOOKUP(B2402,'Funcis Ditec'!B$1:B$5000,'Funcis Ditec'!A$1:A$5000)</f>
        <v>C1329472</v>
      </c>
      <c r="F2402" t="str">
        <f t="shared" si="12"/>
        <v>stefanini.com</v>
      </c>
    </row>
    <row r="2403" spans="1:6">
      <c r="A2403" t="s">
        <v>13821</v>
      </c>
      <c r="B2403" s="120" t="s">
        <v>13602</v>
      </c>
      <c r="C2403" s="120" t="s">
        <v>13603</v>
      </c>
      <c r="D2403" t="str">
        <f>_xlfn.XLOOKUP(B2403,'Funcis Ditec'!B$1:B$5000,'Funcis Ditec'!A$1:A$5000)</f>
        <v>C1329550</v>
      </c>
      <c r="F2403" t="str">
        <f t="shared" si="12"/>
        <v>castgroup.com.br</v>
      </c>
    </row>
    <row r="2404" spans="1:6">
      <c r="A2404" t="s">
        <v>13829</v>
      </c>
      <c r="B2404" s="120" t="s">
        <v>13657</v>
      </c>
      <c r="C2404" s="120" t="s">
        <v>13658</v>
      </c>
      <c r="D2404" t="str">
        <f>_xlfn.XLOOKUP(B2404,'Funcis Ditec'!B$1:B$5000,'Funcis Ditec'!A$1:A$5000)</f>
        <v>C1329556</v>
      </c>
      <c r="F2404" t="str">
        <f t="shared" si="12"/>
        <v>capgemini.com</v>
      </c>
    </row>
    <row r="2405" spans="1:6">
      <c r="A2405" t="s">
        <v>13840</v>
      </c>
      <c r="B2405" s="120" t="s">
        <v>13803</v>
      </c>
      <c r="C2405" s="120" t="s">
        <v>13805</v>
      </c>
      <c r="D2405" t="str">
        <f>_xlfn.XLOOKUP(B2405,'Funcis Ditec'!B$1:B$5000,'Funcis Ditec'!A$1:A$5000)</f>
        <v>C1329624</v>
      </c>
      <c r="F2405" t="str">
        <f t="shared" si="12"/>
        <v>capgemini.com</v>
      </c>
    </row>
    <row r="2406" spans="1:6">
      <c r="A2406" t="s">
        <v>13844</v>
      </c>
      <c r="B2406" s="120" t="s">
        <v>13637</v>
      </c>
      <c r="C2406" s="120" t="s">
        <v>13638</v>
      </c>
      <c r="D2406" t="str">
        <f>_xlfn.XLOOKUP(B2406,'Funcis Ditec'!B$1:B$5000,'Funcis Ditec'!A$1:A$5000)</f>
        <v>C1329962</v>
      </c>
      <c r="F2406" t="str">
        <f t="shared" si="12"/>
        <v>stefanini.com</v>
      </c>
    </row>
    <row r="2407" spans="1:6">
      <c r="A2407" t="s">
        <v>13847</v>
      </c>
      <c r="B2407" s="120" t="s">
        <v>13814</v>
      </c>
      <c r="C2407" s="120" t="s">
        <v>13815</v>
      </c>
      <c r="D2407" t="str">
        <f>_xlfn.XLOOKUP(B2407,'Funcis Ditec'!B$1:B$5000,'Funcis Ditec'!A$1:A$5000)</f>
        <v>C1330077</v>
      </c>
      <c r="F2407" t="str">
        <f t="shared" si="12"/>
        <v>stefanini.com</v>
      </c>
    </row>
    <row r="2408" spans="1:6">
      <c r="A2408" t="s">
        <v>13834</v>
      </c>
      <c r="B2408" s="120" t="s">
        <v>13633</v>
      </c>
      <c r="C2408" s="120" t="s">
        <v>13634</v>
      </c>
      <c r="D2408" t="str">
        <f>_xlfn.XLOOKUP(B2408,'Funcis Ditec'!B$1:B$5000,'Funcis Ditec'!A$1:A$5000)</f>
        <v>C1330309</v>
      </c>
      <c r="F2408" t="str">
        <f t="shared" si="12"/>
        <v>minsait.com</v>
      </c>
    </row>
    <row r="2409" spans="1:6">
      <c r="A2409" t="s">
        <v>13842</v>
      </c>
      <c r="B2409" s="120" t="s">
        <v>13644</v>
      </c>
      <c r="C2409" s="120" t="s">
        <v>13645</v>
      </c>
      <c r="D2409" t="str">
        <f>_xlfn.XLOOKUP(B2409,'Funcis Ditec'!B$1:B$5000,'Funcis Ditec'!A$1:A$5000)</f>
        <v>C1330688</v>
      </c>
      <c r="F2409" t="str">
        <f t="shared" si="12"/>
        <v>castgroup.com.br</v>
      </c>
    </row>
    <row r="2410" spans="1:6">
      <c r="A2410" t="s">
        <v>13828</v>
      </c>
      <c r="B2410" s="120" t="s">
        <v>13816</v>
      </c>
      <c r="C2410" s="120" t="s">
        <v>13817</v>
      </c>
      <c r="D2410" t="str">
        <f>_xlfn.XLOOKUP(B2410,'Funcis Ditec'!B$1:B$5000,'Funcis Ditec'!A$1:A$5000)</f>
        <v>C1330753</v>
      </c>
      <c r="F2410" t="str">
        <f t="shared" si="12"/>
        <v>capgemini.com</v>
      </c>
    </row>
    <row r="2411" spans="1:6">
      <c r="A2411" t="s">
        <v>13824</v>
      </c>
      <c r="B2411" s="120" t="s">
        <v>13684</v>
      </c>
      <c r="C2411" s="120" t="s">
        <v>13685</v>
      </c>
      <c r="D2411" t="str">
        <f>_xlfn.XLOOKUP(B2411,'Funcis Ditec'!B$1:B$5000,'Funcis Ditec'!A$1:A$5000)</f>
        <v>C1330898</v>
      </c>
      <c r="F2411" t="str">
        <f t="shared" si="12"/>
        <v>minsait.com</v>
      </c>
    </row>
    <row r="2412" spans="1:6">
      <c r="A2412" t="s">
        <v>13826</v>
      </c>
      <c r="B2412" s="120" t="s">
        <v>13659</v>
      </c>
      <c r="C2412" s="120" t="s">
        <v>13660</v>
      </c>
      <c r="D2412" t="str">
        <f>_xlfn.XLOOKUP(B2412,'Funcis Ditec'!B$1:B$5000,'Funcis Ditec'!A$1:A$5000)</f>
        <v>C1330906</v>
      </c>
      <c r="F2412" t="str">
        <f t="shared" si="12"/>
        <v>minsait.com</v>
      </c>
    </row>
    <row r="2413" spans="1:6">
      <c r="A2413" t="s">
        <v>13833</v>
      </c>
      <c r="B2413" s="120" t="s">
        <v>13621</v>
      </c>
      <c r="C2413" s="120" t="s">
        <v>13622</v>
      </c>
      <c r="D2413" t="str">
        <f>_xlfn.XLOOKUP(B2413,'Funcis Ditec'!B$1:B$5000,'Funcis Ditec'!A$1:A$5000)</f>
        <v>C1331013</v>
      </c>
      <c r="F2413" t="str">
        <f t="shared" si="12"/>
        <v>stefanini.com</v>
      </c>
    </row>
    <row r="2414" spans="1:6">
      <c r="A2414" t="s">
        <v>4571</v>
      </c>
      <c r="B2414" s="120" t="s">
        <v>13248</v>
      </c>
      <c r="C2414" s="120" t="s">
        <v>13249</v>
      </c>
      <c r="D2414" t="str">
        <f>_xlfn.XLOOKUP(B2414,'Funcis Ditec'!B$1:B$5000,'Funcis Ditec'!A$1:A$5000)</f>
        <v>F0178179</v>
      </c>
      <c r="F2414" t="str">
        <f t="shared" si="12"/>
        <v>bb.com.br</v>
      </c>
    </row>
    <row r="2415" spans="1:6">
      <c r="A2415" t="s">
        <v>7041</v>
      </c>
      <c r="B2415" s="120" t="s">
        <v>13649</v>
      </c>
      <c r="C2415" s="120" t="s">
        <v>13650</v>
      </c>
      <c r="D2415" t="str">
        <f>_xlfn.XLOOKUP(B2415,'Funcis Ditec'!B$1:B$5000,'Funcis Ditec'!A$1:A$5000)</f>
        <v>F0500809</v>
      </c>
      <c r="F2415" t="str">
        <f t="shared" si="12"/>
        <v>bb.com.br</v>
      </c>
    </row>
    <row r="2416" spans="1:6">
      <c r="A2416" t="s">
        <v>5730</v>
      </c>
      <c r="B2416" s="120" t="s">
        <v>13695</v>
      </c>
      <c r="C2416" s="120" t="s">
        <v>13696</v>
      </c>
      <c r="D2416" t="str">
        <f>_xlfn.XLOOKUP(B2416,'Funcis Ditec'!B$1:B$5000,'Funcis Ditec'!A$1:A$5000)</f>
        <v>F0734039</v>
      </c>
      <c r="F2416" t="str">
        <f t="shared" si="12"/>
        <v>BB.COM.BR</v>
      </c>
    </row>
    <row r="2417" spans="1:6">
      <c r="A2417" t="s">
        <v>11935</v>
      </c>
      <c r="B2417" s="120" t="s">
        <v>13794</v>
      </c>
      <c r="C2417" s="120" t="s">
        <v>13796</v>
      </c>
      <c r="D2417" t="str">
        <f>_xlfn.XLOOKUP(B2417,'Funcis Ditec'!B$1:B$5000,'Funcis Ditec'!A$1:A$5000)</f>
        <v>F1381759</v>
      </c>
      <c r="F2417" t="str">
        <f t="shared" si="12"/>
        <v>bb.com.br</v>
      </c>
    </row>
    <row r="2418" spans="1:6">
      <c r="A2418" t="s">
        <v>6008</v>
      </c>
      <c r="B2418" s="120" t="s">
        <v>13667</v>
      </c>
      <c r="C2418" s="120" t="s">
        <v>13668</v>
      </c>
      <c r="D2418" t="str">
        <f>_xlfn.XLOOKUP(B2418,'Funcis Ditec'!B$1:B$5000,'Funcis Ditec'!A$1:A$5000)</f>
        <v>F2190951</v>
      </c>
      <c r="F2418" t="str">
        <f t="shared" si="12"/>
        <v>bb.com.br</v>
      </c>
    </row>
    <row r="2419" spans="1:6">
      <c r="A2419" t="s">
        <v>6551</v>
      </c>
      <c r="B2419" s="120" t="s">
        <v>13728</v>
      </c>
      <c r="C2419" s="120" t="s">
        <v>13730</v>
      </c>
      <c r="D2419" t="str">
        <f>_xlfn.XLOOKUP(B2419,'Funcis Ditec'!B$1:B$5000,'Funcis Ditec'!A$1:A$5000)</f>
        <v>F2253335</v>
      </c>
      <c r="F2419" t="str">
        <f t="shared" si="12"/>
        <v>bb.com.br</v>
      </c>
    </row>
    <row r="2420" spans="1:6">
      <c r="A2420" t="s">
        <v>4246</v>
      </c>
      <c r="B2420" s="120" t="s">
        <v>3980</v>
      </c>
      <c r="C2420" s="120" t="s">
        <v>4147</v>
      </c>
      <c r="D2420" t="str">
        <f>_xlfn.XLOOKUP(B2420,'Funcis Ditec'!B$1:B$5000,'Funcis Ditec'!A$1:A$5000)</f>
        <v>F2419031</v>
      </c>
      <c r="F2420" t="str">
        <f t="shared" si="12"/>
        <v>BB.COM.BR</v>
      </c>
    </row>
    <row r="2421" spans="1:6">
      <c r="A2421" t="s">
        <v>4483</v>
      </c>
      <c r="B2421" s="120" t="s">
        <v>13700</v>
      </c>
      <c r="C2421" s="120" t="s">
        <v>13701</v>
      </c>
      <c r="D2421" t="str">
        <f>_xlfn.XLOOKUP(B2421,'Funcis Ditec'!B$1:B$5000,'Funcis Ditec'!A$1:A$5000)</f>
        <v>F2440719</v>
      </c>
      <c r="F2421" t="str">
        <f t="shared" si="12"/>
        <v>bb.com.br</v>
      </c>
    </row>
    <row r="2422" spans="1:6">
      <c r="A2422" t="s">
        <v>7142</v>
      </c>
      <c r="B2422" s="120" t="s">
        <v>13234</v>
      </c>
      <c r="C2422" s="120" t="s">
        <v>13235</v>
      </c>
      <c r="D2422" t="str">
        <f>_xlfn.XLOOKUP(B2422,'Funcis Ditec'!B$1:B$5000,'Funcis Ditec'!A$1:A$5000)</f>
        <v>F2463099</v>
      </c>
      <c r="F2422" t="str">
        <f t="shared" si="12"/>
        <v>bb.com.br</v>
      </c>
    </row>
    <row r="2423" spans="1:6">
      <c r="A2423" t="s">
        <v>6007</v>
      </c>
      <c r="B2423" s="120" t="s">
        <v>13682</v>
      </c>
      <c r="C2423" s="120" t="s">
        <v>13683</v>
      </c>
      <c r="D2423" t="s">
        <v>13850</v>
      </c>
      <c r="F2423" t="str">
        <f t="shared" si="12"/>
        <v>bb.com.br</v>
      </c>
    </row>
    <row r="2424" spans="1:6">
      <c r="A2424" t="s">
        <v>5678</v>
      </c>
      <c r="B2424" s="120" t="s">
        <v>13642</v>
      </c>
      <c r="C2424" s="120" t="s">
        <v>13643</v>
      </c>
      <c r="D2424" t="str">
        <f>_xlfn.XLOOKUP(B2424,'Funcis Ditec'!B$1:B$5000,'Funcis Ditec'!A$1:A$5000)</f>
        <v>F2931029</v>
      </c>
      <c r="F2424" t="str">
        <f t="shared" si="12"/>
        <v>bb.com.br</v>
      </c>
    </row>
    <row r="2425" spans="1:6">
      <c r="A2425" t="s">
        <v>5980</v>
      </c>
      <c r="B2425" s="120" t="s">
        <v>13742</v>
      </c>
      <c r="C2425" s="120" t="s">
        <v>13743</v>
      </c>
      <c r="D2425" t="str">
        <f>_xlfn.XLOOKUP(B2425,'Funcis Ditec'!B$1:B$5000,'Funcis Ditec'!A$1:A$5000)</f>
        <v>F2971548</v>
      </c>
      <c r="F2425" t="str">
        <f t="shared" si="12"/>
        <v>bb.com.br</v>
      </c>
    </row>
    <row r="2426" spans="1:6">
      <c r="A2426" t="s">
        <v>4654</v>
      </c>
      <c r="B2426" s="120" t="s">
        <v>13720</v>
      </c>
      <c r="C2426" s="120" t="s">
        <v>13721</v>
      </c>
      <c r="D2426" t="str">
        <f>_xlfn.XLOOKUP(B2426,'Funcis Ditec'!B$1:B$5000,'Funcis Ditec'!A$1:A$5000)</f>
        <v>F3154631</v>
      </c>
      <c r="F2426" t="str">
        <f t="shared" si="12"/>
        <v>bb.com.br</v>
      </c>
    </row>
    <row r="2427" spans="1:6">
      <c r="A2427" t="s">
        <v>5411</v>
      </c>
      <c r="B2427" s="120" t="s">
        <v>13785</v>
      </c>
      <c r="C2427" s="120" t="s">
        <v>13787</v>
      </c>
      <c r="D2427" t="s">
        <v>13850</v>
      </c>
      <c r="F2427" t="str">
        <f t="shared" si="12"/>
        <v>bb.com.br</v>
      </c>
    </row>
    <row r="2428" spans="1:6">
      <c r="A2428" t="s">
        <v>7118</v>
      </c>
      <c r="B2428" s="120" t="s">
        <v>13733</v>
      </c>
      <c r="C2428" s="120" t="s">
        <v>13734</v>
      </c>
      <c r="D2428" t="str">
        <f>_xlfn.XLOOKUP(B2428,'Funcis Ditec'!B$1:B$5000,'Funcis Ditec'!A$1:A$5000)</f>
        <v>F3188445</v>
      </c>
      <c r="F2428" t="str">
        <f t="shared" si="12"/>
        <v>bb.com.br</v>
      </c>
    </row>
    <row r="2429" spans="1:6">
      <c r="A2429" t="s">
        <v>5536</v>
      </c>
      <c r="B2429" s="120" t="s">
        <v>13693</v>
      </c>
      <c r="C2429" s="120" t="s">
        <v>13694</v>
      </c>
      <c r="D2429" t="str">
        <f>_xlfn.XLOOKUP(B2429,'Funcis Ditec'!B$1:B$5000,'Funcis Ditec'!A$1:A$5000)</f>
        <v>F3530188</v>
      </c>
      <c r="F2429" t="str">
        <f t="shared" si="12"/>
        <v>bb.com.br</v>
      </c>
    </row>
    <row r="2430" spans="1:6">
      <c r="A2430" t="s">
        <v>4550</v>
      </c>
      <c r="B2430" s="120" t="s">
        <v>13611</v>
      </c>
      <c r="C2430" s="120" t="s">
        <v>13612</v>
      </c>
      <c r="D2430" t="s">
        <v>13850</v>
      </c>
      <c r="F2430" t="str">
        <f t="shared" si="12"/>
        <v>bb.com.br</v>
      </c>
    </row>
    <row r="2431" spans="1:6">
      <c r="A2431" t="s">
        <v>4592</v>
      </c>
      <c r="B2431" s="120" t="s">
        <v>13717</v>
      </c>
      <c r="C2431" s="120" t="s">
        <v>13719</v>
      </c>
      <c r="D2431" t="str">
        <f>_xlfn.XLOOKUP(B2431,'Funcis Ditec'!B$1:B$5000,'Funcis Ditec'!A$1:A$5000)</f>
        <v>F4077928</v>
      </c>
      <c r="F2431" t="str">
        <f t="shared" si="12"/>
        <v>bb.com.br</v>
      </c>
    </row>
    <row r="2432" spans="1:6">
      <c r="A2432" t="s">
        <v>4495</v>
      </c>
      <c r="B2432" s="120" t="s">
        <v>13615</v>
      </c>
      <c r="C2432" s="120" t="s">
        <v>13616</v>
      </c>
      <c r="F2432" t="str">
        <f t="shared" si="12"/>
        <v>bb.com.br</v>
      </c>
    </row>
    <row r="2433" spans="1:6">
      <c r="A2433" t="s">
        <v>13835</v>
      </c>
      <c r="B2433" s="120" t="s">
        <v>13613</v>
      </c>
      <c r="C2433" s="120" t="s">
        <v>13614</v>
      </c>
      <c r="D2433" t="str">
        <f>_xlfn.XLOOKUP(B2433,'Funcis Ditec'!B$1:B$5000,'Funcis Ditec'!A$1:A$5000)</f>
        <v>F4193955</v>
      </c>
      <c r="F2433" t="str">
        <f t="shared" si="12"/>
        <v>bb.com.br</v>
      </c>
    </row>
    <row r="2434" spans="1:6">
      <c r="A2434" t="s">
        <v>13426</v>
      </c>
      <c r="B2434" s="120" t="s">
        <v>13676</v>
      </c>
      <c r="C2434" s="120" t="s">
        <v>13677</v>
      </c>
      <c r="D2434" t="str">
        <f>_xlfn.XLOOKUP(B2434,'Funcis Ditec'!B$1:B$5000,'Funcis Ditec'!A$1:A$5000)</f>
        <v>F4352817</v>
      </c>
      <c r="F2434" t="str">
        <f t="shared" si="12"/>
        <v>bb.com.br</v>
      </c>
    </row>
    <row r="2435" spans="1:6">
      <c r="A2435" t="s">
        <v>11758</v>
      </c>
      <c r="B2435" s="120" t="s">
        <v>13688</v>
      </c>
      <c r="C2435" s="120" t="s">
        <v>13689</v>
      </c>
      <c r="D2435" t="str">
        <f>_xlfn.XLOOKUP(B2435,'Funcis Ditec'!B$1:B$5000,'Funcis Ditec'!A$1:A$5000)</f>
        <v>F4427077</v>
      </c>
      <c r="F2435" t="str">
        <f t="shared" si="12"/>
        <v>bb.com.br</v>
      </c>
    </row>
    <row r="2436" spans="1:6">
      <c r="A2436" t="s">
        <v>6729</v>
      </c>
      <c r="B2436" s="120" t="s">
        <v>13744</v>
      </c>
      <c r="C2436" s="120" t="s">
        <v>13745</v>
      </c>
      <c r="D2436" t="str">
        <f>_xlfn.XLOOKUP(B2436,'Funcis Ditec'!B$1:B$5000,'Funcis Ditec'!A$1:A$5000)</f>
        <v>F4953279</v>
      </c>
      <c r="F2436" t="str">
        <f t="shared" si="12"/>
        <v>bb.com.br</v>
      </c>
    </row>
    <row r="2437" spans="1:6">
      <c r="A2437" t="s">
        <v>5527</v>
      </c>
      <c r="B2437" s="120" t="s">
        <v>13712</v>
      </c>
      <c r="C2437" s="120" t="s">
        <v>13714</v>
      </c>
      <c r="D2437" t="str">
        <f>_xlfn.XLOOKUP(B2437,'Funcis Ditec'!B$1:B$5000,'Funcis Ditec'!A$1:A$5000)</f>
        <v>F5292441</v>
      </c>
      <c r="F2437" t="str">
        <f t="shared" si="12"/>
        <v>bb.com.br</v>
      </c>
    </row>
    <row r="2438" spans="1:6">
      <c r="A2438" t="s">
        <v>5701</v>
      </c>
      <c r="B2438" s="120" t="s">
        <v>13653</v>
      </c>
      <c r="C2438" s="120" t="s">
        <v>13654</v>
      </c>
      <c r="D2438" t="str">
        <f>_xlfn.XLOOKUP(B2438,'Funcis Ditec'!B$1:B$5000,'Funcis Ditec'!A$1:A$5000)</f>
        <v>F5295866</v>
      </c>
      <c r="F2438" t="str">
        <f t="shared" si="12"/>
        <v>bb.com.br</v>
      </c>
    </row>
    <row r="2439" spans="1:6">
      <c r="A2439" t="s">
        <v>13846</v>
      </c>
      <c r="B2439" s="120" t="s">
        <v>13735</v>
      </c>
      <c r="C2439" s="120" t="s">
        <v>13737</v>
      </c>
      <c r="D2439" t="str">
        <f>_xlfn.XLOOKUP(B2439,'Funcis Ditec'!B$1:B$5000,'Funcis Ditec'!A$1:A$5000)</f>
        <v>F5955209</v>
      </c>
      <c r="F2439" t="str">
        <f t="shared" si="12"/>
        <v>bb.com.br</v>
      </c>
    </row>
    <row r="2440" spans="1:6">
      <c r="A2440" t="s">
        <v>6095</v>
      </c>
      <c r="B2440" s="120" t="s">
        <v>13812</v>
      </c>
      <c r="C2440" s="120" t="s">
        <v>13813</v>
      </c>
      <c r="D2440" t="str">
        <f>_xlfn.XLOOKUP(B2440,'Funcis Ditec'!B$1:B$5000,'Funcis Ditec'!A$1:A$5000)</f>
        <v>F6064117</v>
      </c>
      <c r="F2440" t="str">
        <f t="shared" si="12"/>
        <v>bb.com.br</v>
      </c>
    </row>
    <row r="2441" spans="1:6">
      <c r="A2441" t="s">
        <v>5711</v>
      </c>
      <c r="B2441" s="120" t="s">
        <v>13763</v>
      </c>
      <c r="C2441" s="120" t="s">
        <v>13764</v>
      </c>
      <c r="D2441" t="str">
        <f>_xlfn.XLOOKUP(B2441,'Funcis Ditec'!B$1:B$5000,'Funcis Ditec'!A$1:A$5000)</f>
        <v>F6076499</v>
      </c>
      <c r="F2441" t="str">
        <f t="shared" si="12"/>
        <v>bb.com.br</v>
      </c>
    </row>
    <row r="2442" spans="1:6">
      <c r="A2442" t="s">
        <v>11752</v>
      </c>
      <c r="B2442" s="120" t="s">
        <v>13710</v>
      </c>
      <c r="C2442" s="120" t="s">
        <v>13711</v>
      </c>
      <c r="D2442" t="str">
        <f>_xlfn.XLOOKUP(B2442,'Funcis Ditec'!B$1:B$5000,'Funcis Ditec'!A$1:A$5000)</f>
        <v>F6264055</v>
      </c>
      <c r="F2442" t="str">
        <f t="shared" si="12"/>
        <v>bb.com.br</v>
      </c>
    </row>
    <row r="2443" spans="1:6">
      <c r="A2443" t="s">
        <v>4219</v>
      </c>
      <c r="B2443" s="120" t="s">
        <v>3971</v>
      </c>
      <c r="C2443" s="120" t="s">
        <v>4138</v>
      </c>
      <c r="D2443" t="str">
        <f>_xlfn.XLOOKUP(B2443,'Funcis Ditec'!B$1:B$5000,'Funcis Ditec'!A$1:A$5000)</f>
        <v>F6291879</v>
      </c>
      <c r="F2443" t="str">
        <f t="shared" si="12"/>
        <v>bb.com.br</v>
      </c>
    </row>
    <row r="2444" spans="1:6">
      <c r="A2444" t="s">
        <v>6338</v>
      </c>
      <c r="B2444" s="120" t="s">
        <v>13806</v>
      </c>
      <c r="C2444" s="120" t="s">
        <v>13808</v>
      </c>
      <c r="D2444" t="str">
        <f>_xlfn.XLOOKUP(B2444,'Funcis Ditec'!B$1:B$5000,'Funcis Ditec'!A$1:A$5000)</f>
        <v>F6481695</v>
      </c>
      <c r="F2444" t="str">
        <f t="shared" si="12"/>
        <v>bb.com.br</v>
      </c>
    </row>
    <row r="2445" spans="1:6">
      <c r="A2445" t="s">
        <v>5154</v>
      </c>
      <c r="B2445" s="120" t="s">
        <v>13746</v>
      </c>
      <c r="C2445" s="120" t="s">
        <v>13747</v>
      </c>
      <c r="D2445" t="str">
        <f>_xlfn.XLOOKUP(B2445,'Funcis Ditec'!B$1:B$5000,'Funcis Ditec'!A$1:A$5000)</f>
        <v>F6817538</v>
      </c>
      <c r="F2445" t="str">
        <f t="shared" si="12"/>
        <v>bb.com.br</v>
      </c>
    </row>
    <row r="2446" spans="1:6">
      <c r="A2446" t="s">
        <v>13830</v>
      </c>
      <c r="B2446" s="120" t="s">
        <v>13624</v>
      </c>
      <c r="C2446" s="120" t="s">
        <v>13625</v>
      </c>
      <c r="D2446" t="str">
        <f>_xlfn.XLOOKUP(B2446,'Funcis Ditec'!B$1:B$5000,'Funcis Ditec'!A$1:A$5000)</f>
        <v>F6817941</v>
      </c>
      <c r="F2446" t="str">
        <f t="shared" si="12"/>
        <v>bb.com.br</v>
      </c>
    </row>
    <row r="2447" spans="1:6">
      <c r="A2447" t="s">
        <v>5463</v>
      </c>
      <c r="B2447" s="120" t="s">
        <v>13767</v>
      </c>
      <c r="C2447" s="120" t="s">
        <v>13768</v>
      </c>
      <c r="D2447" t="str">
        <f>_xlfn.XLOOKUP(B2447,'Funcis Ditec'!B$1:B$5000,'Funcis Ditec'!A$1:A$5000)</f>
        <v>F6855063</v>
      </c>
      <c r="F2447" t="str">
        <f t="shared" si="12"/>
        <v>bb.com.br</v>
      </c>
    </row>
    <row r="2448" spans="1:6">
      <c r="A2448" t="s">
        <v>5262</v>
      </c>
      <c r="B2448" s="120" t="s">
        <v>13791</v>
      </c>
      <c r="C2448" s="120" t="s">
        <v>13793</v>
      </c>
      <c r="D2448" t="str">
        <f>_xlfn.XLOOKUP(B2448,'Funcis Ditec'!B$1:B$5000,'Funcis Ditec'!A$1:A$5000)</f>
        <v>F6879372</v>
      </c>
      <c r="F2448" t="str">
        <f t="shared" ref="F2448:F2511" si="13">RIGHT(C2448,LEN(C2448)-(SEARCH("@",C2448)))</f>
        <v>bb.com.br</v>
      </c>
    </row>
    <row r="2449" spans="1:6">
      <c r="A2449" t="s">
        <v>7029</v>
      </c>
      <c r="B2449" s="120" t="s">
        <v>13706</v>
      </c>
      <c r="C2449" s="120" t="s">
        <v>13707</v>
      </c>
      <c r="D2449" t="str">
        <f>_xlfn.XLOOKUP(B2449,'Funcis Ditec'!B$1:B$5000,'Funcis Ditec'!A$1:A$5000)</f>
        <v>F6883149</v>
      </c>
      <c r="F2449" t="str">
        <f t="shared" si="13"/>
        <v>bb.com.br</v>
      </c>
    </row>
    <row r="2450" spans="1:6">
      <c r="A2450" t="s">
        <v>4231</v>
      </c>
      <c r="B2450" s="120" t="s">
        <v>4005</v>
      </c>
      <c r="C2450" s="120" t="s">
        <v>4174</v>
      </c>
      <c r="D2450" t="str">
        <f>_xlfn.XLOOKUP(B2450,'Funcis Ditec'!B$1:B$5000,'Funcis Ditec'!A$1:A$5000)</f>
        <v>F7086139</v>
      </c>
      <c r="F2450" t="str">
        <f t="shared" si="13"/>
        <v>bb.com.br</v>
      </c>
    </row>
    <row r="2451" spans="1:6">
      <c r="A2451" t="s">
        <v>4232</v>
      </c>
      <c r="B2451" s="120" t="s">
        <v>3988</v>
      </c>
      <c r="C2451" s="120" t="s">
        <v>4155</v>
      </c>
      <c r="D2451" t="str">
        <f>_xlfn.XLOOKUP(B2451,'Funcis Ditec'!B$1:B$5000,'Funcis Ditec'!A$1:A$5000)</f>
        <v>F7335231</v>
      </c>
      <c r="F2451" t="str">
        <f t="shared" si="13"/>
        <v>bb.com.br</v>
      </c>
    </row>
    <row r="2452" spans="1:6">
      <c r="A2452" t="s">
        <v>6513</v>
      </c>
      <c r="B2452" s="120" t="s">
        <v>13664</v>
      </c>
      <c r="C2452" s="120" t="s">
        <v>13665</v>
      </c>
      <c r="D2452" t="str">
        <f>_xlfn.XLOOKUP(B2452,'Funcis Ditec'!B$1:B$5000,'Funcis Ditec'!A$1:A$5000)</f>
        <v>F7990759</v>
      </c>
      <c r="F2452" t="str">
        <f t="shared" si="13"/>
        <v>bb.com.br</v>
      </c>
    </row>
    <row r="2453" spans="1:6">
      <c r="A2453" t="s">
        <v>7152</v>
      </c>
      <c r="B2453" s="120" t="s">
        <v>13627</v>
      </c>
      <c r="C2453" s="120" t="s">
        <v>13628</v>
      </c>
      <c r="D2453" t="str">
        <f>_xlfn.XLOOKUP(B2453,'Funcis Ditec'!B$1:B$5000,'Funcis Ditec'!A$1:A$5000)</f>
        <v>F8366570</v>
      </c>
      <c r="F2453" t="str">
        <f t="shared" si="13"/>
        <v>BB.COM.BR</v>
      </c>
    </row>
    <row r="2454" spans="1:6">
      <c r="A2454" t="s">
        <v>6435</v>
      </c>
      <c r="B2454" s="120" t="s">
        <v>13780</v>
      </c>
      <c r="C2454" s="120" t="s">
        <v>13782</v>
      </c>
      <c r="D2454" t="str">
        <f>_xlfn.XLOOKUP(B2454,'Funcis Ditec'!B$1:B$5000,'Funcis Ditec'!A$1:A$5000)</f>
        <v>F8367126</v>
      </c>
      <c r="F2454" t="str">
        <f t="shared" si="13"/>
        <v>bb.com.br</v>
      </c>
    </row>
    <row r="2455" spans="1:6">
      <c r="A2455" t="s">
        <v>4213</v>
      </c>
      <c r="B2455" s="120" t="s">
        <v>4001</v>
      </c>
      <c r="C2455" s="120" t="s">
        <v>4170</v>
      </c>
      <c r="D2455" t="str">
        <f>_xlfn.XLOOKUP(B2455,'Funcis Ditec'!B$1:B$5000,'Funcis Ditec'!A$1:A$5000)</f>
        <v>F8367131</v>
      </c>
      <c r="F2455" t="str">
        <f t="shared" si="13"/>
        <v>bb.com.br</v>
      </c>
    </row>
    <row r="2456" spans="1:6">
      <c r="A2456" t="s">
        <v>7183</v>
      </c>
      <c r="B2456" s="120" t="s">
        <v>13754</v>
      </c>
      <c r="C2456" s="120" t="s">
        <v>13755</v>
      </c>
      <c r="D2456" t="str">
        <f>_xlfn.XLOOKUP(B2456,'Funcis Ditec'!B$1:B$5000,'Funcis Ditec'!A$1:A$5000)</f>
        <v>F8367856</v>
      </c>
      <c r="F2456" t="str">
        <f t="shared" si="13"/>
        <v>bb.com.br</v>
      </c>
    </row>
    <row r="2457" spans="1:6">
      <c r="A2457" t="s">
        <v>4500</v>
      </c>
      <c r="B2457" s="120" t="s">
        <v>13635</v>
      </c>
      <c r="C2457" s="120" t="s">
        <v>13636</v>
      </c>
      <c r="D2457" t="str">
        <f>_xlfn.XLOOKUP(B2457,'Funcis Ditec'!B$1:B$5000,'Funcis Ditec'!A$1:A$5000)</f>
        <v>F8440994</v>
      </c>
      <c r="F2457" t="str">
        <f t="shared" si="13"/>
        <v>bb.com.br</v>
      </c>
    </row>
    <row r="2458" spans="1:6">
      <c r="A2458" t="s">
        <v>6457</v>
      </c>
      <c r="B2458" s="120" t="s">
        <v>13760</v>
      </c>
      <c r="C2458" s="120" t="s">
        <v>13762</v>
      </c>
      <c r="D2458" t="str">
        <f>_xlfn.XLOOKUP(B2458,'Funcis Ditec'!B$1:B$5000,'Funcis Ditec'!A$1:A$5000)</f>
        <v>F8611836</v>
      </c>
      <c r="F2458" t="str">
        <f t="shared" si="13"/>
        <v>BB.COM.BR</v>
      </c>
    </row>
    <row r="2459" spans="1:6">
      <c r="A2459" t="s">
        <v>5264</v>
      </c>
      <c r="B2459" s="120" t="s">
        <v>13250</v>
      </c>
      <c r="C2459" s="120" t="s">
        <v>13251</v>
      </c>
      <c r="D2459" t="str">
        <f>_xlfn.XLOOKUP(B2459,'Funcis Ditec'!B$1:B$5000,'Funcis Ditec'!A$1:A$5000)</f>
        <v>F8944642</v>
      </c>
      <c r="F2459" t="str">
        <f t="shared" si="13"/>
        <v>bb.com.br</v>
      </c>
    </row>
    <row r="2460" spans="1:6">
      <c r="A2460" t="s">
        <v>6251</v>
      </c>
      <c r="B2460" s="120" t="s">
        <v>13772</v>
      </c>
      <c r="C2460" s="120" t="s">
        <v>13774</v>
      </c>
      <c r="D2460" t="str">
        <f>_xlfn.XLOOKUP(B2460,'Funcis Ditec'!B$1:B$5000,'Funcis Ditec'!A$1:A$5000)</f>
        <v>F9443474</v>
      </c>
      <c r="F2460" t="str">
        <f t="shared" si="13"/>
        <v>bb.com.br</v>
      </c>
    </row>
    <row r="2461" spans="1:6">
      <c r="A2461" t="s">
        <v>6605</v>
      </c>
      <c r="B2461" s="120" t="s">
        <v>13691</v>
      </c>
      <c r="C2461" s="120" t="s">
        <v>13692</v>
      </c>
      <c r="D2461" t="str">
        <f>_xlfn.XLOOKUP(B2461,'Funcis Ditec'!B$1:B$5000,'Funcis Ditec'!A$1:A$5000)</f>
        <v>F9443937</v>
      </c>
      <c r="F2461" t="str">
        <f t="shared" si="13"/>
        <v>bb.com.br</v>
      </c>
    </row>
    <row r="2462" spans="1:6">
      <c r="A2462" t="s">
        <v>4798</v>
      </c>
      <c r="B2462" s="120" t="s">
        <v>13777</v>
      </c>
      <c r="C2462" s="120" t="s">
        <v>13779</v>
      </c>
      <c r="D2462" t="str">
        <f>_xlfn.XLOOKUP(B2462,'Funcis Ditec'!B$1:B$5000,'Funcis Ditec'!A$1:A$5000)</f>
        <v>F9539591</v>
      </c>
      <c r="F2462" t="str">
        <f t="shared" si="13"/>
        <v>bb.com.br</v>
      </c>
    </row>
    <row r="2463" spans="1:6">
      <c r="A2463" t="s">
        <v>1853</v>
      </c>
      <c r="B2463" s="120" t="s">
        <v>1854</v>
      </c>
      <c r="C2463" s="120" t="s">
        <v>1856</v>
      </c>
      <c r="D2463" t="str">
        <f>_xlfn.XLOOKUP(B2463,'Funcis Ditec'!B$1:B$5000,'Funcis Ditec'!A$1:A$5000)</f>
        <v>F9540649</v>
      </c>
      <c r="F2463" t="str">
        <f t="shared" si="13"/>
        <v>bb.com.br</v>
      </c>
    </row>
    <row r="2464" spans="1:6">
      <c r="A2464" t="s">
        <v>6146</v>
      </c>
      <c r="B2464" s="120" t="s">
        <v>13702</v>
      </c>
      <c r="C2464" s="120" t="s">
        <v>13703</v>
      </c>
      <c r="D2464" t="str">
        <f>_xlfn.XLOOKUP(B2464,'Funcis Ditec'!B$1:B$5000,'Funcis Ditec'!A$1:A$5000)</f>
        <v>F9563154</v>
      </c>
      <c r="F2464" t="str">
        <f t="shared" si="13"/>
        <v>bb.com.br</v>
      </c>
    </row>
    <row r="2465" spans="1:6">
      <c r="A2465" t="s">
        <v>13836</v>
      </c>
      <c r="B2465" s="120" t="s">
        <v>13715</v>
      </c>
      <c r="C2465" s="120" t="s">
        <v>13716</v>
      </c>
      <c r="D2465" t="str">
        <f>_xlfn.XLOOKUP(B2465,'Funcis Ditec'!B$1:B$5000,'Funcis Ditec'!A$1:A$5000)</f>
        <v>Z1180215</v>
      </c>
      <c r="F2465" t="str">
        <f t="shared" si="13"/>
        <v>bb.com.br</v>
      </c>
    </row>
    <row r="2466" spans="1:6">
      <c r="A2466" t="s">
        <v>12385</v>
      </c>
      <c r="B2466" s="120" t="s">
        <v>13609</v>
      </c>
      <c r="C2466" s="120" t="s">
        <v>13610</v>
      </c>
      <c r="D2466" t="str">
        <f>_xlfn.XLOOKUP(B2466,'Funcis Ditec'!B$1:B$5000,'Funcis Ditec'!A$1:A$5000)</f>
        <v>Z1180299</v>
      </c>
      <c r="F2466" t="str">
        <f t="shared" si="13"/>
        <v>bb.com.br</v>
      </c>
    </row>
    <row r="2467" spans="1:6">
      <c r="B2467" s="120"/>
      <c r="C2467" s="120"/>
      <c r="D2467">
        <f>_xlfn.XLOOKUP(B2467,'Funcis Ditec'!B$1:B$5000,'Funcis Ditec'!A$1:A$5000)</f>
        <v>0</v>
      </c>
      <c r="F2467" t="e">
        <f t="shared" si="13"/>
        <v>#VALUE!</v>
      </c>
    </row>
    <row r="2468" spans="1:6">
      <c r="A2468" t="s">
        <v>13941</v>
      </c>
      <c r="B2468" t="s">
        <v>13895</v>
      </c>
      <c r="C2468" t="s">
        <v>13896</v>
      </c>
      <c r="D2468" t="str">
        <f>_xlfn.XLOOKUP(B2468,'Funcis Ditec'!B$1:B$5000,'Funcis Ditec'!A$1:A$5000)</f>
        <v>C1075123</v>
      </c>
      <c r="F2468" t="str">
        <f t="shared" si="13"/>
        <v>qintess.com</v>
      </c>
    </row>
    <row r="2469" spans="1:6">
      <c r="A2469" t="s">
        <v>11517</v>
      </c>
      <c r="B2469" t="s">
        <v>13920</v>
      </c>
      <c r="C2469" t="s">
        <v>13921</v>
      </c>
      <c r="D2469" t="str">
        <f>_xlfn.XLOOKUP(B2469,'Funcis Ditec'!B$1:B$5000,'Funcis Ditec'!A$1:A$5000)</f>
        <v>C1315848</v>
      </c>
      <c r="F2469" t="str">
        <f t="shared" si="13"/>
        <v>ibm.com</v>
      </c>
    </row>
    <row r="2470" spans="1:6">
      <c r="A2470" t="s">
        <v>13936</v>
      </c>
      <c r="B2470" t="s">
        <v>13905</v>
      </c>
      <c r="C2470" t="s">
        <v>13906</v>
      </c>
      <c r="D2470" t="str">
        <f>_xlfn.XLOOKUP(B2470,'Funcis Ditec'!B$1:B$5000,'Funcis Ditec'!A$1:A$5000)</f>
        <v>C1323183</v>
      </c>
      <c r="F2470" t="str">
        <f t="shared" si="13"/>
        <v>castgroup.com.br</v>
      </c>
    </row>
    <row r="2471" spans="1:6">
      <c r="A2471" t="s">
        <v>13942</v>
      </c>
      <c r="B2471" t="s">
        <v>13866</v>
      </c>
      <c r="C2471" t="s">
        <v>13868</v>
      </c>
      <c r="D2471" t="str">
        <f>_xlfn.XLOOKUP(B2471,'Funcis Ditec'!B$1:B$5000,'Funcis Ditec'!A$1:A$5000)</f>
        <v>C1324626</v>
      </c>
      <c r="F2471" t="str">
        <f t="shared" si="13"/>
        <v>capgemini.com</v>
      </c>
    </row>
    <row r="2472" spans="1:6">
      <c r="A2472" t="s">
        <v>13939</v>
      </c>
      <c r="B2472" t="s">
        <v>13869</v>
      </c>
      <c r="C2472" t="s">
        <v>13870</v>
      </c>
      <c r="D2472" t="str">
        <f>_xlfn.XLOOKUP(B2472,'Funcis Ditec'!B$1:B$5000,'Funcis Ditec'!A$1:A$5000)</f>
        <v>C1326981</v>
      </c>
      <c r="F2472" t="str">
        <f t="shared" si="13"/>
        <v>ibm.com</v>
      </c>
    </row>
    <row r="2473" spans="1:6">
      <c r="A2473" t="s">
        <v>13940</v>
      </c>
      <c r="B2473" t="s">
        <v>13878</v>
      </c>
      <c r="C2473" t="s">
        <v>13879</v>
      </c>
      <c r="D2473" t="str">
        <f>_xlfn.XLOOKUP(B2473,'Funcis Ditec'!B$1:B$5000,'Funcis Ditec'!A$1:A$5000)</f>
        <v>C1328465</v>
      </c>
      <c r="F2473" t="str">
        <f t="shared" si="13"/>
        <v>ibm.com</v>
      </c>
    </row>
    <row r="2474" spans="1:6">
      <c r="A2474" t="s">
        <v>13938</v>
      </c>
      <c r="B2474" t="s">
        <v>13873</v>
      </c>
      <c r="C2474" t="s">
        <v>13874</v>
      </c>
      <c r="D2474" t="str">
        <f>_xlfn.XLOOKUP(B2474,'Funcis Ditec'!B$1:B$5000,'Funcis Ditec'!A$1:A$5000)</f>
        <v>C1328845</v>
      </c>
      <c r="F2474" t="str">
        <f t="shared" si="13"/>
        <v>capgemini.com</v>
      </c>
    </row>
    <row r="2475" spans="1:6">
      <c r="A2475" t="s">
        <v>13937</v>
      </c>
      <c r="B2475" t="s">
        <v>13907</v>
      </c>
      <c r="C2475" t="s">
        <v>13908</v>
      </c>
      <c r="D2475" t="str">
        <f>_xlfn.XLOOKUP(B2475,'Funcis Ditec'!B$1:B$5000,'Funcis Ditec'!A$1:A$5000)</f>
        <v>EMBRATEL</v>
      </c>
      <c r="F2475" t="str">
        <f t="shared" si="13"/>
        <v>embratel.com.br</v>
      </c>
    </row>
    <row r="2476" spans="1:6">
      <c r="A2476" t="s">
        <v>13937</v>
      </c>
      <c r="B2476" t="s">
        <v>13884</v>
      </c>
      <c r="C2476" t="s">
        <v>13885</v>
      </c>
      <c r="D2476" t="str">
        <f>_xlfn.XLOOKUP(B2476,'Funcis Ditec'!B$1:B$5000,'Funcis Ditec'!A$1:A$5000)</f>
        <v>EMBRATEL</v>
      </c>
      <c r="F2476" t="str">
        <f t="shared" si="13"/>
        <v>embratel.com.br</v>
      </c>
    </row>
    <row r="2477" spans="1:6">
      <c r="A2477" t="s">
        <v>13937</v>
      </c>
      <c r="B2477" t="s">
        <v>13889</v>
      </c>
      <c r="C2477" t="s">
        <v>13890</v>
      </c>
      <c r="D2477" t="str">
        <f>_xlfn.XLOOKUP(B2477,'Funcis Ditec'!B$1:B$5000,'Funcis Ditec'!A$1:A$5000)</f>
        <v>EMBRATEL</v>
      </c>
      <c r="F2477" t="str">
        <f t="shared" si="13"/>
        <v>embratel.com.br</v>
      </c>
    </row>
    <row r="2478" spans="1:6">
      <c r="A2478" t="s">
        <v>13937</v>
      </c>
      <c r="B2478" t="s">
        <v>13882</v>
      </c>
      <c r="C2478" t="s">
        <v>13883</v>
      </c>
      <c r="D2478" t="str">
        <f>_xlfn.XLOOKUP(B2478,'Funcis Ditec'!B$1:B$5000,'Funcis Ditec'!A$1:A$5000)</f>
        <v>EMBRATEL</v>
      </c>
      <c r="F2478" t="str">
        <f t="shared" si="13"/>
        <v>embratel.com.br</v>
      </c>
    </row>
    <row r="2479" spans="1:6">
      <c r="A2479" t="s">
        <v>5236</v>
      </c>
      <c r="B2479" t="s">
        <v>13902</v>
      </c>
      <c r="C2479" t="s">
        <v>13903</v>
      </c>
      <c r="D2479" t="str">
        <f>_xlfn.XLOOKUP(B2479,'Funcis Ditec'!B$1:B$5000,'Funcis Ditec'!A$1:A$5000)</f>
        <v>F0427893</v>
      </c>
      <c r="F2479" t="str">
        <f t="shared" si="13"/>
        <v>bb.com.br</v>
      </c>
    </row>
    <row r="2480" spans="1:6">
      <c r="A2480" t="s">
        <v>4486</v>
      </c>
      <c r="B2480" t="s">
        <v>13886</v>
      </c>
      <c r="C2480" t="s">
        <v>13887</v>
      </c>
      <c r="D2480" t="str">
        <f>_xlfn.XLOOKUP(B2480,'Funcis Ditec'!B$1:B$5000,'Funcis Ditec'!A$1:A$5000)</f>
        <v>F0723118</v>
      </c>
      <c r="F2480" t="str">
        <f t="shared" si="13"/>
        <v>bb.com.br</v>
      </c>
    </row>
    <row r="2481" spans="1:6">
      <c r="A2481" t="s">
        <v>13943</v>
      </c>
      <c r="B2481" t="s">
        <v>13897</v>
      </c>
      <c r="C2481" t="s">
        <v>13899</v>
      </c>
      <c r="D2481" t="str">
        <f>_xlfn.XLOOKUP(B2481,'Funcis Ditec'!B$1:B$5000,'Funcis Ditec'!A$1:A$5000)</f>
        <v>F2255340</v>
      </c>
      <c r="F2481" t="str">
        <f t="shared" si="13"/>
        <v>bb.com.br</v>
      </c>
    </row>
    <row r="2482" spans="1:6">
      <c r="A2482" t="s">
        <v>5390</v>
      </c>
      <c r="B2482" t="s">
        <v>13861</v>
      </c>
      <c r="C2482" t="s">
        <v>13862</v>
      </c>
      <c r="D2482" t="str">
        <f>_xlfn.XLOOKUP(B2482,'Funcis Ditec'!B$1:B$5000,'Funcis Ditec'!A$1:A$5000)</f>
        <v>F2419288</v>
      </c>
      <c r="F2482" t="str">
        <f t="shared" si="13"/>
        <v>bb.com.br</v>
      </c>
    </row>
    <row r="2483" spans="1:6">
      <c r="A2483" t="s">
        <v>5243</v>
      </c>
      <c r="B2483" t="s">
        <v>13859</v>
      </c>
      <c r="C2483" t="s">
        <v>13860</v>
      </c>
      <c r="D2483" t="str">
        <f>_xlfn.XLOOKUP(B2483,'Funcis Ditec'!B$1:B$5000,'Funcis Ditec'!A$1:A$5000)</f>
        <v>F3517548</v>
      </c>
      <c r="F2483" t="str">
        <f t="shared" si="13"/>
        <v>BB.COM.BR</v>
      </c>
    </row>
    <row r="2484" spans="1:6">
      <c r="A2484" t="s">
        <v>5358</v>
      </c>
      <c r="B2484" t="s">
        <v>13918</v>
      </c>
      <c r="C2484" t="s">
        <v>13919</v>
      </c>
      <c r="D2484" t="str">
        <f>_xlfn.XLOOKUP(B2484,'Funcis Ditec'!B$1:B$5000,'Funcis Ditec'!A$1:A$5000)</f>
        <v>F3548823</v>
      </c>
      <c r="F2484" t="str">
        <f t="shared" si="13"/>
        <v>bb.com.br</v>
      </c>
    </row>
    <row r="2485" spans="1:6">
      <c r="A2485" t="s">
        <v>6792</v>
      </c>
      <c r="B2485" t="s">
        <v>13922</v>
      </c>
      <c r="C2485" t="s">
        <v>13923</v>
      </c>
      <c r="D2485" t="str">
        <f>_xlfn.XLOOKUP(B2485,'Funcis Ditec'!B$1:B$5000,'Funcis Ditec'!A$1:A$5000)</f>
        <v>F3861957</v>
      </c>
      <c r="F2485" t="str">
        <f t="shared" si="13"/>
        <v>bb.com.br</v>
      </c>
    </row>
    <row r="2486" spans="1:6">
      <c r="A2486" t="s">
        <v>5870</v>
      </c>
      <c r="B2486" t="s">
        <v>13925</v>
      </c>
      <c r="C2486" t="s">
        <v>13927</v>
      </c>
      <c r="D2486" t="str">
        <f>_xlfn.XLOOKUP(B2486,'Funcis Ditec'!B$1:B$5000,'Funcis Ditec'!A$1:A$5000)</f>
        <v>F3881096</v>
      </c>
      <c r="F2486" t="str">
        <f t="shared" si="13"/>
        <v>bb.com.br</v>
      </c>
    </row>
    <row r="2487" spans="1:6">
      <c r="A2487" t="s">
        <v>4526</v>
      </c>
      <c r="B2487" t="s">
        <v>13916</v>
      </c>
      <c r="C2487" t="s">
        <v>13917</v>
      </c>
      <c r="D2487" t="str">
        <f>_xlfn.XLOOKUP(B2487,'Funcis Ditec'!B$1:B$5000,'Funcis Ditec'!A$1:A$5000)</f>
        <v>F4352710</v>
      </c>
      <c r="F2487" t="str">
        <f t="shared" si="13"/>
        <v>BB.COM.BR</v>
      </c>
    </row>
    <row r="2488" spans="1:6">
      <c r="A2488" t="s">
        <v>5487</v>
      </c>
      <c r="B2488" t="s">
        <v>13928</v>
      </c>
      <c r="C2488" t="s">
        <v>13929</v>
      </c>
      <c r="D2488" t="str">
        <f>_xlfn.XLOOKUP(B2488,'Funcis Ditec'!B$1:B$5000,'Funcis Ditec'!A$1:A$5000)</f>
        <v>F4504016</v>
      </c>
      <c r="F2488" t="str">
        <f t="shared" si="13"/>
        <v>bb.com.br</v>
      </c>
    </row>
    <row r="2489" spans="1:6">
      <c r="A2489" t="s">
        <v>5332</v>
      </c>
      <c r="B2489" t="s">
        <v>13910</v>
      </c>
      <c r="C2489" t="s">
        <v>13911</v>
      </c>
      <c r="D2489" t="str">
        <f>_xlfn.XLOOKUP(B2489,'Funcis Ditec'!B$1:B$5000,'Funcis Ditec'!A$1:A$5000)</f>
        <v>F4690059</v>
      </c>
      <c r="F2489" t="str">
        <f t="shared" si="13"/>
        <v>BB.COM.BR</v>
      </c>
    </row>
    <row r="2490" spans="1:6">
      <c r="A2490" t="s">
        <v>7138</v>
      </c>
      <c r="B2490" t="s">
        <v>13933</v>
      </c>
      <c r="C2490" t="s">
        <v>13934</v>
      </c>
      <c r="D2490" t="str">
        <f>_xlfn.XLOOKUP(B2490,'Funcis Ditec'!B$1:B$5000,'Funcis Ditec'!A$1:A$5000)</f>
        <v>F6173975</v>
      </c>
      <c r="F2490" t="str">
        <f t="shared" si="13"/>
        <v>bb.com.br</v>
      </c>
    </row>
    <row r="2491" spans="1:6">
      <c r="A2491" t="s">
        <v>11959</v>
      </c>
      <c r="B2491" t="s">
        <v>13863</v>
      </c>
      <c r="C2491" t="s">
        <v>13865</v>
      </c>
      <c r="D2491" t="str">
        <f>_xlfn.XLOOKUP(B2491,'Funcis Ditec'!B$1:B$5000,'Funcis Ditec'!A$1:A$5000)</f>
        <v>F6206672</v>
      </c>
      <c r="F2491" t="str">
        <f t="shared" si="13"/>
        <v>bb.com.br</v>
      </c>
    </row>
    <row r="2492" spans="1:6">
      <c r="A2492" t="s">
        <v>6443</v>
      </c>
      <c r="B2492" t="s">
        <v>13931</v>
      </c>
      <c r="C2492" t="s">
        <v>13932</v>
      </c>
      <c r="D2492" t="str">
        <f>_xlfn.XLOOKUP(B2492,'Funcis Ditec'!B$1:B$5000,'Funcis Ditec'!A$1:A$5000)</f>
        <v>F6652659</v>
      </c>
      <c r="F2492" t="str">
        <f t="shared" si="13"/>
        <v>bb.com.br</v>
      </c>
    </row>
    <row r="2493" spans="1:6">
      <c r="A2493" t="s">
        <v>5709</v>
      </c>
      <c r="B2493" t="s">
        <v>13892</v>
      </c>
      <c r="C2493" t="s">
        <v>13894</v>
      </c>
      <c r="D2493" t="str">
        <f>_xlfn.XLOOKUP(B2493,'Funcis Ditec'!B$1:B$5000,'Funcis Ditec'!A$1:A$5000)</f>
        <v>F6819058</v>
      </c>
      <c r="F2493" t="str">
        <f t="shared" si="13"/>
        <v>bb.com.br</v>
      </c>
    </row>
    <row r="2494" spans="1:6">
      <c r="A2494" t="s">
        <v>11274</v>
      </c>
      <c r="B2494" t="s">
        <v>13876</v>
      </c>
      <c r="C2494" t="s">
        <v>13877</v>
      </c>
      <c r="D2494" t="str">
        <f>_xlfn.XLOOKUP(B2494,'Funcis Ditec'!B$1:B$5000,'Funcis Ditec'!A$1:A$5000)</f>
        <v>F6859261</v>
      </c>
      <c r="F2494" t="str">
        <f t="shared" si="13"/>
        <v>bb.com.br</v>
      </c>
    </row>
    <row r="2495" spans="1:6">
      <c r="A2495" t="s">
        <v>5460</v>
      </c>
      <c r="B2495" t="s">
        <v>13857</v>
      </c>
      <c r="C2495" t="s">
        <v>13858</v>
      </c>
      <c r="D2495" t="str">
        <f>_xlfn.XLOOKUP(B2495,'Funcis Ditec'!B$1:B$5000,'Funcis Ditec'!A$1:A$5000)</f>
        <v>F8367123</v>
      </c>
      <c r="F2495" t="str">
        <f t="shared" si="13"/>
        <v>bb.com.br</v>
      </c>
    </row>
    <row r="2496" spans="1:6">
      <c r="A2496" t="s">
        <v>5584</v>
      </c>
      <c r="B2496" t="s">
        <v>13880</v>
      </c>
      <c r="C2496" t="s">
        <v>13881</v>
      </c>
      <c r="D2496" t="str">
        <f>_xlfn.XLOOKUP(B2496,'Funcis Ditec'!B$1:B$5000,'Funcis Ditec'!A$1:A$5000)</f>
        <v>F8711719</v>
      </c>
      <c r="F2496" t="str">
        <f t="shared" si="13"/>
        <v>bb.com.br</v>
      </c>
    </row>
    <row r="2497" spans="1:6">
      <c r="A2497" t="s">
        <v>6701</v>
      </c>
      <c r="B2497" t="s">
        <v>13912</v>
      </c>
      <c r="C2497" t="s">
        <v>13913</v>
      </c>
      <c r="D2497" t="str">
        <f>_xlfn.XLOOKUP(B2497,'Funcis Ditec'!B$1:B$5000,'Funcis Ditec'!A$1:A$5000)</f>
        <v>F9329813</v>
      </c>
      <c r="F2497" t="str">
        <f t="shared" si="13"/>
        <v>bb.com.br</v>
      </c>
    </row>
    <row r="2498" spans="1:6">
      <c r="A2498" t="s">
        <v>14140</v>
      </c>
      <c r="B2498" s="122" t="s">
        <v>14046</v>
      </c>
      <c r="C2498" s="122" t="s">
        <v>14048</v>
      </c>
      <c r="D2498" t="str">
        <f>_xlfn.XLOOKUP(B2498,'Funcis Ditec'!B$1:B$5000,'Funcis Ditec'!A$1:A$5000)</f>
        <v>C1077397</v>
      </c>
      <c r="F2498" t="str">
        <f t="shared" si="13"/>
        <v>minsait.com</v>
      </c>
    </row>
    <row r="2499" spans="1:6">
      <c r="A2499" t="s">
        <v>14125</v>
      </c>
      <c r="B2499" s="122" t="s">
        <v>14006</v>
      </c>
      <c r="C2499" s="122" t="s">
        <v>14007</v>
      </c>
      <c r="D2499" t="str">
        <f>_xlfn.XLOOKUP(B2499,'Funcis Ditec'!B$1:B$5000,'Funcis Ditec'!A$1:A$5000)</f>
        <v>C1113893</v>
      </c>
      <c r="F2499" t="str">
        <f t="shared" si="13"/>
        <v>interno.bb.com.br</v>
      </c>
    </row>
    <row r="2500" spans="1:6">
      <c r="A2500" t="s">
        <v>14122</v>
      </c>
      <c r="B2500" s="122" t="s">
        <v>14051</v>
      </c>
      <c r="C2500" s="122" t="s">
        <v>14052</v>
      </c>
      <c r="D2500" t="str">
        <f>_xlfn.XLOOKUP(B2500,'Funcis Ditec'!B$1:B$5000,'Funcis Ditec'!A$1:A$5000)</f>
        <v>C1296486</v>
      </c>
      <c r="F2500" t="str">
        <f t="shared" si="13"/>
        <v>bbts.com.br</v>
      </c>
    </row>
    <row r="2501" spans="1:6">
      <c r="A2501" t="s">
        <v>14135</v>
      </c>
      <c r="B2501" s="122" t="s">
        <v>14036</v>
      </c>
      <c r="C2501" s="122" t="s">
        <v>14038</v>
      </c>
      <c r="D2501" t="str">
        <f>_xlfn.XLOOKUP(B2501,'Funcis Ditec'!B$1:B$5000,'Funcis Ditec'!A$1:A$5000)</f>
        <v>C1316815</v>
      </c>
      <c r="F2501" t="str">
        <f t="shared" si="13"/>
        <v>capgemini.com</v>
      </c>
    </row>
    <row r="2502" spans="1:6">
      <c r="A2502" t="s">
        <v>14127</v>
      </c>
      <c r="B2502" s="122" t="s">
        <v>14010</v>
      </c>
      <c r="C2502" s="122" t="s">
        <v>14011</v>
      </c>
      <c r="D2502" t="str">
        <f>_xlfn.XLOOKUP(B2502,'Funcis Ditec'!B$1:B$5000,'Funcis Ditec'!A$1:A$5000)</f>
        <v>C1320854</v>
      </c>
      <c r="F2502" t="str">
        <f t="shared" si="13"/>
        <v>bbts.com.br</v>
      </c>
    </row>
    <row r="2503" spans="1:6">
      <c r="A2503" t="s">
        <v>14137</v>
      </c>
      <c r="B2503" s="122" t="s">
        <v>14072</v>
      </c>
      <c r="C2503" s="122" t="s">
        <v>14074</v>
      </c>
      <c r="D2503" t="str">
        <f>_xlfn.XLOOKUP(B2503,'Funcis Ditec'!B$1:B$5000,'Funcis Ditec'!A$1:A$5000)</f>
        <v>C1322164</v>
      </c>
      <c r="F2503" t="str">
        <f t="shared" si="13"/>
        <v>capgemini.com</v>
      </c>
    </row>
    <row r="2504" spans="1:6">
      <c r="A2504" t="s">
        <v>14121</v>
      </c>
      <c r="B2504" s="122" t="s">
        <v>14053</v>
      </c>
      <c r="C2504" s="122" t="s">
        <v>14053</v>
      </c>
      <c r="D2504" t="str">
        <f>_xlfn.XLOOKUP(B2504,'Funcis Ditec'!B$1:B$5000,'Funcis Ditec'!A$1:A$5000)</f>
        <v>C1322749</v>
      </c>
      <c r="F2504" t="str">
        <f t="shared" si="13"/>
        <v>indracompany.com</v>
      </c>
    </row>
    <row r="2505" spans="1:6">
      <c r="A2505" t="s">
        <v>14142</v>
      </c>
      <c r="B2505" s="122" t="s">
        <v>14004</v>
      </c>
      <c r="C2505" s="122" t="s">
        <v>14005</v>
      </c>
      <c r="D2505" t="str">
        <f>_xlfn.XLOOKUP(B2505,'Funcis Ditec'!B$1:B$5000,'Funcis Ditec'!A$1:A$5000)</f>
        <v>C1322817</v>
      </c>
      <c r="F2505" t="str">
        <f t="shared" si="13"/>
        <v>capgemini.com</v>
      </c>
    </row>
    <row r="2506" spans="1:6">
      <c r="A2506" t="s">
        <v>14136</v>
      </c>
      <c r="B2506" s="122" t="s">
        <v>14095</v>
      </c>
      <c r="C2506" s="122" t="s">
        <v>14097</v>
      </c>
      <c r="D2506" t="str">
        <f>_xlfn.XLOOKUP(B2506,'Funcis Ditec'!B$1:B$5000,'Funcis Ditec'!A$1:A$5000)</f>
        <v>C1322970</v>
      </c>
      <c r="F2506" t="str">
        <f t="shared" si="13"/>
        <v>capgemini.com</v>
      </c>
    </row>
    <row r="2507" spans="1:6">
      <c r="A2507" t="s">
        <v>14124</v>
      </c>
      <c r="B2507" s="122" t="s">
        <v>14032</v>
      </c>
      <c r="C2507" s="122" t="s">
        <v>14033</v>
      </c>
      <c r="D2507" t="str">
        <f>_xlfn.XLOOKUP(B2507,'Funcis Ditec'!B$1:B$5000,'Funcis Ditec'!A$1:A$5000)</f>
        <v>C1325250</v>
      </c>
      <c r="F2507" t="str">
        <f t="shared" si="13"/>
        <v>capgemini.com</v>
      </c>
    </row>
    <row r="2508" spans="1:6">
      <c r="A2508" t="s">
        <v>14120</v>
      </c>
      <c r="B2508" s="122" t="s">
        <v>13990</v>
      </c>
      <c r="C2508" s="122" t="s">
        <v>13991</v>
      </c>
      <c r="D2508" t="str">
        <f>_xlfn.XLOOKUP(B2508,'Funcis Ditec'!B$1:B$5000,'Funcis Ditec'!A$1:A$5000)</f>
        <v>C1328665</v>
      </c>
      <c r="F2508" t="str">
        <f t="shared" si="13"/>
        <v>minsait.com</v>
      </c>
    </row>
    <row r="2509" spans="1:6">
      <c r="A2509" t="s">
        <v>12766</v>
      </c>
      <c r="B2509" s="122" t="s">
        <v>14031</v>
      </c>
      <c r="C2509" s="122" t="s">
        <v>13623</v>
      </c>
      <c r="D2509" t="str">
        <f>_xlfn.XLOOKUP(B2509,'Funcis Ditec'!B$1:B$5000,'Funcis Ditec'!A$1:A$5000)</f>
        <v>C1329472</v>
      </c>
      <c r="F2509" t="str">
        <f t="shared" si="13"/>
        <v>stefanini.com</v>
      </c>
    </row>
    <row r="2510" spans="1:6">
      <c r="A2510" t="s">
        <v>14128</v>
      </c>
      <c r="B2510" s="122" t="s">
        <v>14027</v>
      </c>
      <c r="C2510" s="122" t="s">
        <v>14028</v>
      </c>
      <c r="D2510" t="str">
        <f>_xlfn.XLOOKUP(B2510,'Funcis Ditec'!B$1:B$5000,'Funcis Ditec'!A$1:A$5000)</f>
        <v>C1330659</v>
      </c>
      <c r="F2510" t="str">
        <f t="shared" si="13"/>
        <v>castgroup.com.br</v>
      </c>
    </row>
    <row r="2511" spans="1:6">
      <c r="A2511" t="s">
        <v>4989</v>
      </c>
      <c r="B2511" s="122" t="s">
        <v>13966</v>
      </c>
      <c r="C2511" s="122" t="s">
        <v>13967</v>
      </c>
      <c r="D2511" t="str">
        <f>_xlfn.XLOOKUP(B2511,'Funcis Ditec'!B$1:B$5000,'Funcis Ditec'!A$1:A$5000)</f>
        <v>F0268499</v>
      </c>
      <c r="F2511" t="str">
        <f t="shared" si="13"/>
        <v>bb.com.br</v>
      </c>
    </row>
    <row r="2512" spans="1:6">
      <c r="A2512" t="s">
        <v>5626</v>
      </c>
      <c r="B2512" s="122" t="s">
        <v>13977</v>
      </c>
      <c r="C2512" s="122" t="s">
        <v>13978</v>
      </c>
      <c r="D2512" t="str">
        <f>_xlfn.XLOOKUP(B2512,'Funcis Ditec'!B$1:B$5000,'Funcis Ditec'!A$1:A$5000)</f>
        <v>F0436867</v>
      </c>
      <c r="F2512" t="str">
        <f t="shared" ref="F2512:F2575" si="14">RIGHT(C2512,LEN(C2512)-(SEARCH("@",C2512)))</f>
        <v>bb.com.br</v>
      </c>
    </row>
    <row r="2513" spans="1:6">
      <c r="A2513" t="s">
        <v>14123</v>
      </c>
      <c r="B2513" s="122" t="s">
        <v>14044</v>
      </c>
      <c r="C2513" s="122" t="s">
        <v>14045</v>
      </c>
      <c r="D2513" t="str">
        <f>_xlfn.XLOOKUP(B2513,'Funcis Ditec'!B$1:B$5000,'Funcis Ditec'!A$1:A$5000)</f>
        <v>F0436875/DIEMP</v>
      </c>
      <c r="F2513" t="str">
        <f t="shared" si="14"/>
        <v>bb.com.br</v>
      </c>
    </row>
    <row r="2514" spans="1:6">
      <c r="A2514" t="s">
        <v>4474</v>
      </c>
      <c r="B2514" s="122" t="s">
        <v>13960</v>
      </c>
      <c r="C2514" s="122" t="s">
        <v>13961</v>
      </c>
      <c r="D2514" t="str">
        <f>_xlfn.XLOOKUP(B2514,'Funcis Ditec'!B$1:B$5000,'Funcis Ditec'!A$1:A$5000)</f>
        <v>F0728959</v>
      </c>
      <c r="F2514" t="str">
        <f t="shared" si="14"/>
        <v>bb.com.br</v>
      </c>
    </row>
    <row r="2515" spans="1:6">
      <c r="A2515" t="s">
        <v>5820</v>
      </c>
      <c r="B2515" s="122" t="s">
        <v>13984</v>
      </c>
      <c r="C2515" s="122" t="s">
        <v>13986</v>
      </c>
      <c r="D2515" t="str">
        <f>_xlfn.XLOOKUP(B2515,'Funcis Ditec'!B$1:B$5000,'Funcis Ditec'!A$1:A$5000)</f>
        <v>F0751064</v>
      </c>
      <c r="F2515" t="str">
        <f t="shared" si="14"/>
        <v>bb.com.br</v>
      </c>
    </row>
    <row r="2516" spans="1:6">
      <c r="A2516" t="s">
        <v>5122</v>
      </c>
      <c r="B2516" s="122" t="s">
        <v>14064</v>
      </c>
      <c r="C2516" s="122" t="s">
        <v>14065</v>
      </c>
      <c r="D2516" t="str">
        <f>_xlfn.XLOOKUP(B2516,'Funcis Ditec'!B$1:B$5000,'Funcis Ditec'!A$1:A$5000)</f>
        <v>F1205738</v>
      </c>
      <c r="F2516" t="str">
        <f t="shared" si="14"/>
        <v>bb.com.br</v>
      </c>
    </row>
    <row r="2517" spans="1:6">
      <c r="A2517" t="s">
        <v>6335</v>
      </c>
      <c r="B2517" s="122" t="s">
        <v>14049</v>
      </c>
      <c r="C2517" s="122" t="s">
        <v>14050</v>
      </c>
      <c r="D2517" t="str">
        <f>_xlfn.XLOOKUP(B2517,'Funcis Ditec'!B$1:B$5000,'Funcis Ditec'!A$1:A$5000)</f>
        <v>F1565335</v>
      </c>
      <c r="F2517" t="str">
        <f t="shared" si="14"/>
        <v>bb.com.br</v>
      </c>
    </row>
    <row r="2518" spans="1:6">
      <c r="A2518" t="s">
        <v>14133</v>
      </c>
      <c r="B2518" s="122" t="s">
        <v>14102</v>
      </c>
      <c r="C2518" s="122" t="s">
        <v>14103</v>
      </c>
      <c r="D2518" t="str">
        <f>_xlfn.XLOOKUP(B2518,'Funcis Ditec'!B$1:B$5000,'Funcis Ditec'!A$1:A$5000)</f>
        <v>F1671228/DIEMP</v>
      </c>
      <c r="F2518" t="str">
        <f t="shared" si="14"/>
        <v>BB.COM.BR</v>
      </c>
    </row>
    <row r="2519" spans="1:6">
      <c r="A2519" t="s">
        <v>5698</v>
      </c>
      <c r="B2519" s="122" t="s">
        <v>13214</v>
      </c>
      <c r="C2519" s="122" t="s">
        <v>13215</v>
      </c>
      <c r="D2519" t="str">
        <f>_xlfn.XLOOKUP(B2519,'Funcis Ditec'!B$1:B$5000,'Funcis Ditec'!A$1:A$5000)</f>
        <v>F1692871</v>
      </c>
      <c r="F2519" t="str">
        <f t="shared" si="14"/>
        <v>bb.com.br</v>
      </c>
    </row>
    <row r="2520" spans="1:6">
      <c r="A2520" t="s">
        <v>5655</v>
      </c>
      <c r="B2520" s="122" t="s">
        <v>14085</v>
      </c>
      <c r="C2520" s="122" t="s">
        <v>14086</v>
      </c>
      <c r="D2520" t="str">
        <f>_xlfn.XLOOKUP(B2520,'Funcis Ditec'!B$1:B$5000,'Funcis Ditec'!A$1:A$5000)</f>
        <v>F1809604</v>
      </c>
      <c r="F2520" t="str">
        <f t="shared" si="14"/>
        <v>bb.com.br</v>
      </c>
    </row>
    <row r="2521" spans="1:6">
      <c r="A2521" t="s">
        <v>5162</v>
      </c>
      <c r="B2521" s="122" t="s">
        <v>13969</v>
      </c>
      <c r="C2521" s="122" t="s">
        <v>13970</v>
      </c>
      <c r="D2521" t="str">
        <f>_xlfn.XLOOKUP(B2521,'Funcis Ditec'!B$1:B$5000,'Funcis Ditec'!A$1:A$5000)</f>
        <v>F2018183</v>
      </c>
      <c r="F2521" t="str">
        <f t="shared" si="14"/>
        <v>bb.com.br</v>
      </c>
    </row>
    <row r="2522" spans="1:6">
      <c r="A2522" t="s">
        <v>13271</v>
      </c>
      <c r="B2522" s="122" t="s">
        <v>13206</v>
      </c>
      <c r="C2522" s="122" t="s">
        <v>13207</v>
      </c>
      <c r="D2522" t="str">
        <f>_xlfn.XLOOKUP(B2522,'Funcis Ditec'!B$1:B$5000,'Funcis Ditec'!A$1:A$5000)</f>
        <v>F2027938</v>
      </c>
      <c r="F2522" t="str">
        <f t="shared" si="14"/>
        <v>bb.com.br</v>
      </c>
    </row>
    <row r="2523" spans="1:6">
      <c r="A2523" t="s">
        <v>14144</v>
      </c>
      <c r="B2523" s="122" t="s">
        <v>14001</v>
      </c>
      <c r="C2523" s="122" t="s">
        <v>14003</v>
      </c>
      <c r="D2523" t="str">
        <f>_xlfn.XLOOKUP(B2523,'Funcis Ditec'!B$1:B$5000,'Funcis Ditec'!A$1:A$5000)</f>
        <v>F2027955/DIEMP</v>
      </c>
      <c r="F2523" t="str">
        <f t="shared" si="14"/>
        <v>bb.com.br</v>
      </c>
    </row>
    <row r="2524" spans="1:6">
      <c r="A2524" t="s">
        <v>5373</v>
      </c>
      <c r="B2524" s="122" t="s">
        <v>14017</v>
      </c>
      <c r="C2524" s="122" t="s">
        <v>14018</v>
      </c>
      <c r="D2524" t="str">
        <f>_xlfn.XLOOKUP(B2524,'Funcis Ditec'!B$1:B$5000,'Funcis Ditec'!A$1:A$5000)</f>
        <v>F2376095</v>
      </c>
      <c r="F2524" t="str">
        <f t="shared" si="14"/>
        <v>bb.com.br</v>
      </c>
    </row>
    <row r="2525" spans="1:6">
      <c r="A2525" t="s">
        <v>12752</v>
      </c>
      <c r="B2525" s="122" t="s">
        <v>14079</v>
      </c>
      <c r="C2525" s="122" t="s">
        <v>14080</v>
      </c>
      <c r="D2525" t="str">
        <f>_xlfn.XLOOKUP(B2525,'Funcis Ditec'!B$1:B$5000,'Funcis Ditec'!A$1:A$5000)</f>
        <v>F2455354</v>
      </c>
      <c r="F2525" t="str">
        <f t="shared" si="14"/>
        <v>bb.com.br</v>
      </c>
    </row>
    <row r="2526" spans="1:6">
      <c r="A2526" t="s">
        <v>14126</v>
      </c>
      <c r="B2526" s="122" t="s">
        <v>14008</v>
      </c>
      <c r="C2526" s="122" t="s">
        <v>14009</v>
      </c>
      <c r="D2526" t="str">
        <f>_xlfn.XLOOKUP(B2526,'Funcis Ditec'!B$1:B$5000,'Funcis Ditec'!A$1:A$5000)</f>
        <v>F2828149</v>
      </c>
      <c r="F2526" t="str">
        <f t="shared" si="14"/>
        <v>bb.com.br</v>
      </c>
    </row>
    <row r="2527" spans="1:6">
      <c r="A2527" t="s">
        <v>4780</v>
      </c>
      <c r="B2527" s="122" t="s">
        <v>14025</v>
      </c>
      <c r="C2527" s="122" t="s">
        <v>14026</v>
      </c>
      <c r="D2527" t="str">
        <f>_xlfn.XLOOKUP(B2527,'Funcis Ditec'!B$1:B$5000,'Funcis Ditec'!A$1:A$5000)</f>
        <v>F2835624</v>
      </c>
      <c r="F2527" t="str">
        <f t="shared" si="14"/>
        <v>bb.com.br</v>
      </c>
    </row>
    <row r="2528" spans="1:6">
      <c r="A2528" t="s">
        <v>5922</v>
      </c>
      <c r="B2528" s="122" t="s">
        <v>13999</v>
      </c>
      <c r="C2528" s="122" t="s">
        <v>14000</v>
      </c>
      <c r="D2528" t="str">
        <f>_xlfn.XLOOKUP(B2528,'Funcis Ditec'!B$1:B$5000,'Funcis Ditec'!A$1:A$5000)</f>
        <v>F3154049</v>
      </c>
      <c r="F2528" t="str">
        <f t="shared" si="14"/>
        <v>bb.com.br</v>
      </c>
    </row>
    <row r="2529" spans="1:6">
      <c r="A2529" t="s">
        <v>5859</v>
      </c>
      <c r="B2529" s="122" t="s">
        <v>14014</v>
      </c>
      <c r="C2529" s="122" t="s">
        <v>14016</v>
      </c>
      <c r="D2529" t="str">
        <f>_xlfn.XLOOKUP(B2529,'Funcis Ditec'!B$1:B$5000,'Funcis Ditec'!A$1:A$5000)</f>
        <v>F3191687</v>
      </c>
      <c r="F2529" t="str">
        <f t="shared" si="14"/>
        <v>bb.com.br</v>
      </c>
    </row>
    <row r="2530" spans="1:6">
      <c r="A2530" t="s">
        <v>6520</v>
      </c>
      <c r="B2530" s="122" t="s">
        <v>14100</v>
      </c>
      <c r="C2530" s="122" t="s">
        <v>14101</v>
      </c>
      <c r="D2530" t="str">
        <f>_xlfn.XLOOKUP(B2530,'Funcis Ditec'!B$1:B$5000,'Funcis Ditec'!A$1:A$5000)</f>
        <v>F3251509</v>
      </c>
      <c r="F2530" t="str">
        <f t="shared" si="14"/>
        <v>bb.com.br</v>
      </c>
    </row>
    <row r="2531" spans="1:6">
      <c r="A2531" t="s">
        <v>5659</v>
      </c>
      <c r="B2531" s="122" t="s">
        <v>13958</v>
      </c>
      <c r="C2531" s="122" t="s">
        <v>13959</v>
      </c>
      <c r="D2531" t="str">
        <f>_xlfn.XLOOKUP(B2531,'Funcis Ditec'!B$1:B$5000,'Funcis Ditec'!A$1:A$5000)</f>
        <v>F3268798</v>
      </c>
      <c r="F2531" t="str">
        <f t="shared" si="14"/>
        <v>bb.com.br</v>
      </c>
    </row>
    <row r="2532" spans="1:6">
      <c r="A2532" t="s">
        <v>5606</v>
      </c>
      <c r="B2532" s="122" t="s">
        <v>14077</v>
      </c>
      <c r="C2532" s="122" t="s">
        <v>14078</v>
      </c>
      <c r="D2532" t="str">
        <f>_xlfn.XLOOKUP(B2532,'Funcis Ditec'!B$1:B$5000,'Funcis Ditec'!A$1:A$5000)</f>
        <v>F3862279</v>
      </c>
      <c r="F2532" t="str">
        <f t="shared" si="14"/>
        <v>bb.com.br</v>
      </c>
    </row>
    <row r="2533" spans="1:6">
      <c r="A2533" t="s">
        <v>6931</v>
      </c>
      <c r="B2533" s="122" t="s">
        <v>13308</v>
      </c>
      <c r="C2533" s="122" t="s">
        <v>13309</v>
      </c>
      <c r="D2533" t="str">
        <f>_xlfn.XLOOKUP(B2533,'Funcis Ditec'!B$1:B$5000,'Funcis Ditec'!A$1:A$5000)</f>
        <v>F4150230</v>
      </c>
      <c r="F2533" t="str">
        <f t="shared" si="14"/>
        <v>bb.com.br</v>
      </c>
    </row>
    <row r="2534" spans="1:6">
      <c r="A2534" t="s">
        <v>6227</v>
      </c>
      <c r="B2534" s="122" t="s">
        <v>14023</v>
      </c>
      <c r="C2534" s="122" t="s">
        <v>14024</v>
      </c>
      <c r="D2534" t="str">
        <f>_xlfn.XLOOKUP(B2534,'Funcis Ditec'!B$1:B$5000,'Funcis Ditec'!A$1:A$5000)</f>
        <v>F4429799</v>
      </c>
      <c r="F2534" t="str">
        <f t="shared" si="14"/>
        <v>bb.com.br</v>
      </c>
    </row>
    <row r="2535" spans="1:6">
      <c r="A2535" t="s">
        <v>6788</v>
      </c>
      <c r="B2535" s="122" t="s">
        <v>14054</v>
      </c>
      <c r="C2535" s="122" t="s">
        <v>14055</v>
      </c>
      <c r="D2535" t="str">
        <f>_xlfn.XLOOKUP(B2535,'Funcis Ditec'!B$1:B$5000,'Funcis Ditec'!A$1:A$5000)</f>
        <v>F4563536</v>
      </c>
      <c r="F2535" t="str">
        <f t="shared" si="14"/>
        <v>bb.com.br</v>
      </c>
    </row>
    <row r="2536" spans="1:6">
      <c r="A2536" t="s">
        <v>5911</v>
      </c>
      <c r="B2536" s="122" t="s">
        <v>14081</v>
      </c>
      <c r="C2536" s="122" t="s">
        <v>14082</v>
      </c>
      <c r="D2536" t="str">
        <f>_xlfn.XLOOKUP(B2536,'Funcis Ditec'!B$1:B$5000,'Funcis Ditec'!A$1:A$5000)</f>
        <v>F4682587</v>
      </c>
      <c r="F2536" t="str">
        <f t="shared" si="14"/>
        <v>bb.com.br</v>
      </c>
    </row>
    <row r="2537" spans="1:6">
      <c r="A2537" t="s">
        <v>6122</v>
      </c>
      <c r="B2537" s="122" t="s">
        <v>14039</v>
      </c>
      <c r="C2537" s="122" t="s">
        <v>14040</v>
      </c>
      <c r="D2537" t="str">
        <f>_xlfn.XLOOKUP(B2537,'Funcis Ditec'!B$1:B$5000,'Funcis Ditec'!A$1:A$5000)</f>
        <v>F4851379</v>
      </c>
      <c r="F2537" t="str">
        <f t="shared" si="14"/>
        <v>bb.com.br</v>
      </c>
    </row>
    <row r="2538" spans="1:6">
      <c r="A2538" t="s">
        <v>14138</v>
      </c>
      <c r="B2538" s="122" t="s">
        <v>13982</v>
      </c>
      <c r="C2538" s="122" t="s">
        <v>13983</v>
      </c>
      <c r="D2538" t="str">
        <f>_xlfn.XLOOKUP(B2538,'Funcis Ditec'!B$1:B$5000,'Funcis Ditec'!A$1:A$5000)</f>
        <v>F4920988/AUDIT</v>
      </c>
      <c r="F2538" t="str">
        <f t="shared" si="14"/>
        <v>bb.com.br</v>
      </c>
    </row>
    <row r="2539" spans="1:6">
      <c r="A2539" t="s">
        <v>4586</v>
      </c>
      <c r="B2539" s="122" t="s">
        <v>13975</v>
      </c>
      <c r="C2539" s="122" t="s">
        <v>13976</v>
      </c>
      <c r="D2539" t="str">
        <f>_xlfn.XLOOKUP(B2539,'Funcis Ditec'!B$1:B$5000,'Funcis Ditec'!A$1:A$5000)</f>
        <v>F6003289</v>
      </c>
      <c r="F2539" t="str">
        <f t="shared" si="14"/>
        <v>bb.com.br</v>
      </c>
    </row>
    <row r="2540" spans="1:6">
      <c r="A2540" t="s">
        <v>14118</v>
      </c>
      <c r="B2540" s="122" t="s">
        <v>14070</v>
      </c>
      <c r="C2540" s="122" t="s">
        <v>14071</v>
      </c>
      <c r="D2540" t="str">
        <f>_xlfn.XLOOKUP(B2540,'Funcis Ditec'!B$1:B$5000,'Funcis Ditec'!A$1:A$5000)</f>
        <v>F6073241/DIEMP</v>
      </c>
      <c r="F2540" t="str">
        <f t="shared" si="14"/>
        <v>bb.com.br</v>
      </c>
    </row>
    <row r="2541" spans="1:6">
      <c r="A2541" t="s">
        <v>14130</v>
      </c>
      <c r="B2541" s="122" t="s">
        <v>13964</v>
      </c>
      <c r="C2541" s="122" t="s">
        <v>13965</v>
      </c>
      <c r="D2541" t="str">
        <f>_xlfn.XLOOKUP(B2541,'Funcis Ditec'!B$1:B$5000,'Funcis Ditec'!A$1:A$5000)</f>
        <v>F6091657/DIEMP</v>
      </c>
      <c r="F2541" t="str">
        <f t="shared" si="14"/>
        <v>bb.com.br</v>
      </c>
    </row>
    <row r="2542" spans="1:6">
      <c r="A2542" t="s">
        <v>5489</v>
      </c>
      <c r="B2542" s="122" t="s">
        <v>14060</v>
      </c>
      <c r="C2542" s="122" t="s">
        <v>14061</v>
      </c>
      <c r="D2542" t="str">
        <f>_xlfn.XLOOKUP(B2542,'Funcis Ditec'!B$1:B$5000,'Funcis Ditec'!A$1:A$5000)</f>
        <v>F6173215</v>
      </c>
      <c r="F2542" t="str">
        <f t="shared" si="14"/>
        <v>bb.com.br</v>
      </c>
    </row>
    <row r="2543" spans="1:6">
      <c r="A2543" t="s">
        <v>6002</v>
      </c>
      <c r="B2543" s="122" t="s">
        <v>14089</v>
      </c>
      <c r="C2543" s="122" t="s">
        <v>14090</v>
      </c>
      <c r="D2543" t="str">
        <f>_xlfn.XLOOKUP(B2543,'Funcis Ditec'!B$1:B$5000,'Funcis Ditec'!A$1:A$5000)</f>
        <v>F6250318</v>
      </c>
      <c r="F2543" t="str">
        <f t="shared" si="14"/>
        <v>bb.com.br</v>
      </c>
    </row>
    <row r="2544" spans="1:6">
      <c r="A2544" t="s">
        <v>5611</v>
      </c>
      <c r="B2544" s="122" t="s">
        <v>14115</v>
      </c>
      <c r="C2544" s="122" t="s">
        <v>14116</v>
      </c>
      <c r="D2544" t="str">
        <f>_xlfn.XLOOKUP(B2544,'Funcis Ditec'!B$1:B$5000,'Funcis Ditec'!A$1:A$5000)</f>
        <v>F6323497</v>
      </c>
      <c r="F2544" t="str">
        <f t="shared" si="14"/>
        <v>bb.com.br</v>
      </c>
    </row>
    <row r="2545" spans="1:6">
      <c r="A2545" t="s">
        <v>5644</v>
      </c>
      <c r="B2545" s="122" t="s">
        <v>14042</v>
      </c>
      <c r="C2545" s="122" t="s">
        <v>14043</v>
      </c>
      <c r="D2545" t="str">
        <f>_xlfn.XLOOKUP(B2545,'Funcis Ditec'!B$1:B$5000,'Funcis Ditec'!A$1:A$5000)</f>
        <v>F6631109</v>
      </c>
      <c r="F2545" t="str">
        <f t="shared" si="14"/>
        <v>bb.com.br</v>
      </c>
    </row>
    <row r="2546" spans="1:6">
      <c r="A2546" t="s">
        <v>5200</v>
      </c>
      <c r="B2546" s="122" t="s">
        <v>14066</v>
      </c>
      <c r="C2546" s="122" t="s">
        <v>14067</v>
      </c>
      <c r="D2546" t="str">
        <f>_xlfn.XLOOKUP(B2546,'Funcis Ditec'!B$1:B$5000,'Funcis Ditec'!A$1:A$5000)</f>
        <v>F6848619</v>
      </c>
      <c r="F2546" t="str">
        <f t="shared" si="14"/>
        <v>bb.com.br</v>
      </c>
    </row>
    <row r="2547" spans="1:6">
      <c r="A2547" t="s">
        <v>6777</v>
      </c>
      <c r="B2547" s="122" t="s">
        <v>14034</v>
      </c>
      <c r="C2547" s="122" t="s">
        <v>14035</v>
      </c>
      <c r="D2547" t="str">
        <f>_xlfn.XLOOKUP(B2547,'Funcis Ditec'!B$1:B$5000,'Funcis Ditec'!A$1:A$5000)</f>
        <v>F6875008</v>
      </c>
      <c r="F2547" t="str">
        <f t="shared" si="14"/>
        <v>bb.com.br</v>
      </c>
    </row>
    <row r="2548" spans="1:6">
      <c r="A2548" t="s">
        <v>4450</v>
      </c>
      <c r="B2548" s="122" t="s">
        <v>13987</v>
      </c>
      <c r="C2548" s="122" t="s">
        <v>13988</v>
      </c>
      <c r="D2548" t="str">
        <f>_xlfn.XLOOKUP(B2548,'Funcis Ditec'!B$1:B$5000,'Funcis Ditec'!A$1:A$5000)</f>
        <v>F7296786</v>
      </c>
      <c r="F2548" t="str">
        <f t="shared" si="14"/>
        <v>bb.com.br</v>
      </c>
    </row>
    <row r="2549" spans="1:6">
      <c r="A2549" t="s">
        <v>6101</v>
      </c>
      <c r="B2549" s="122" t="s">
        <v>14098</v>
      </c>
      <c r="C2549" s="122" t="s">
        <v>14099</v>
      </c>
      <c r="D2549" t="str">
        <f>_xlfn.XLOOKUP(B2549,'Funcis Ditec'!B$1:B$5000,'Funcis Ditec'!A$1:A$5000)</f>
        <v>F8028529</v>
      </c>
      <c r="F2549" t="str">
        <f t="shared" si="14"/>
        <v>BB.COM.BR</v>
      </c>
    </row>
    <row r="2550" spans="1:6">
      <c r="A2550" t="s">
        <v>14132</v>
      </c>
      <c r="B2550" s="122" t="s">
        <v>14021</v>
      </c>
      <c r="C2550" s="122" t="s">
        <v>14022</v>
      </c>
      <c r="D2550" t="str">
        <f>_xlfn.XLOOKUP(B2550,'Funcis Ditec'!B$1:B$5000,'Funcis Ditec'!A$1:A$5000)</f>
        <v>F8028758/DIEMP</v>
      </c>
      <c r="F2550" t="str">
        <f t="shared" si="14"/>
        <v>bb.com.br</v>
      </c>
    </row>
    <row r="2551" spans="1:6">
      <c r="A2551" t="s">
        <v>5216</v>
      </c>
      <c r="B2551" s="122" t="s">
        <v>13956</v>
      </c>
      <c r="C2551" s="122" t="s">
        <v>13957</v>
      </c>
      <c r="D2551" t="str">
        <f>_xlfn.XLOOKUP(B2551,'Funcis Ditec'!B$1:B$5000,'Funcis Ditec'!A$1:A$5000)</f>
        <v>F8097909</v>
      </c>
      <c r="F2551" t="str">
        <f t="shared" si="14"/>
        <v>bb.com.br</v>
      </c>
    </row>
    <row r="2552" spans="1:6">
      <c r="A2552" t="s">
        <v>5126</v>
      </c>
      <c r="B2552" s="122" t="s">
        <v>13994</v>
      </c>
      <c r="C2552" s="122" t="s">
        <v>13996</v>
      </c>
      <c r="D2552" t="str">
        <f>_xlfn.XLOOKUP(B2552,'Funcis Ditec'!B$1:B$5000,'Funcis Ditec'!A$1:A$5000)</f>
        <v>F8268178</v>
      </c>
      <c r="F2552" t="str">
        <f t="shared" si="14"/>
        <v>bb.com.br</v>
      </c>
    </row>
    <row r="2553" spans="1:6">
      <c r="A2553" t="s">
        <v>6770</v>
      </c>
      <c r="B2553" s="122" t="s">
        <v>14111</v>
      </c>
      <c r="C2553" s="122" t="s">
        <v>14112</v>
      </c>
      <c r="D2553" t="str">
        <f>_xlfn.XLOOKUP(B2553,'Funcis Ditec'!B$1:B$5000,'Funcis Ditec'!A$1:A$5000)</f>
        <v>F8365967</v>
      </c>
      <c r="F2553" t="str">
        <f t="shared" si="14"/>
        <v>bb.com.br</v>
      </c>
    </row>
    <row r="2554" spans="1:6">
      <c r="A2554" t="s">
        <v>5276</v>
      </c>
      <c r="B2554" s="122" t="s">
        <v>13992</v>
      </c>
      <c r="C2554" s="122" t="s">
        <v>13993</v>
      </c>
      <c r="D2554" t="str">
        <f>_xlfn.XLOOKUP(B2554,'Funcis Ditec'!B$1:B$5000,'Funcis Ditec'!A$1:A$5000)</f>
        <v>F8527813</v>
      </c>
      <c r="F2554" t="str">
        <f t="shared" si="14"/>
        <v>bb.com.br</v>
      </c>
    </row>
    <row r="2555" spans="1:6">
      <c r="A2555" t="s">
        <v>14131</v>
      </c>
      <c r="B2555" s="122" t="s">
        <v>13962</v>
      </c>
      <c r="C2555" s="122" t="s">
        <v>13963</v>
      </c>
      <c r="D2555" t="str">
        <f>_xlfn.XLOOKUP(B2555,'Funcis Ditec'!B$1:B$5000,'Funcis Ditec'!A$1:A$5000)</f>
        <v>F8538787</v>
      </c>
      <c r="F2555" t="str">
        <f t="shared" si="14"/>
        <v>bb.com.br</v>
      </c>
    </row>
    <row r="2556" spans="1:6">
      <c r="A2556" t="s">
        <v>14129</v>
      </c>
      <c r="B2556" s="122" t="s">
        <v>13997</v>
      </c>
      <c r="C2556" s="122" t="s">
        <v>13998</v>
      </c>
      <c r="D2556" t="str">
        <f>_xlfn.XLOOKUP(B2556,'Funcis Ditec'!B$1:B$5000,'Funcis Ditec'!A$1:A$5000)</f>
        <v>F8607643/DIEMP</v>
      </c>
      <c r="F2556" t="str">
        <f t="shared" si="14"/>
        <v>bb.com.br</v>
      </c>
    </row>
    <row r="2557" spans="1:6">
      <c r="A2557" t="s">
        <v>5632</v>
      </c>
      <c r="B2557" s="122" t="s">
        <v>14012</v>
      </c>
      <c r="C2557" s="122" t="s">
        <v>14013</v>
      </c>
      <c r="D2557" t="str">
        <f>_xlfn.XLOOKUP(B2557,'Funcis Ditec'!B$1:B$5000,'Funcis Ditec'!A$1:A$5000)</f>
        <v>F8658331</v>
      </c>
      <c r="F2557" t="str">
        <f t="shared" si="14"/>
        <v>bb.com.br</v>
      </c>
    </row>
    <row r="2558" spans="1:6">
      <c r="A2558" t="s">
        <v>6164</v>
      </c>
      <c r="B2558" s="122" t="s">
        <v>13971</v>
      </c>
      <c r="C2558" s="122" t="s">
        <v>13972</v>
      </c>
      <c r="D2558" t="str">
        <f>_xlfn.XLOOKUP(B2558,'Funcis Ditec'!B$1:B$5000,'Funcis Ditec'!A$1:A$5000)</f>
        <v>F8694219</v>
      </c>
      <c r="F2558" t="str">
        <f t="shared" si="14"/>
        <v>BB.COM.BR</v>
      </c>
    </row>
    <row r="2559" spans="1:6">
      <c r="A2559" t="s">
        <v>6414</v>
      </c>
      <c r="B2559" s="122" t="s">
        <v>13212</v>
      </c>
      <c r="C2559" s="122" t="s">
        <v>13213</v>
      </c>
      <c r="D2559" t="str">
        <f>_xlfn.XLOOKUP(B2559,'Funcis Ditec'!B$1:B$5000,'Funcis Ditec'!A$1:A$5000)</f>
        <v>F8712196</v>
      </c>
      <c r="F2559" t="str">
        <f t="shared" si="14"/>
        <v>bb.com.br</v>
      </c>
    </row>
    <row r="2560" spans="1:6">
      <c r="A2560" t="s">
        <v>5210</v>
      </c>
      <c r="B2560" s="122" t="s">
        <v>13973</v>
      </c>
      <c r="C2560" s="122" t="s">
        <v>13974</v>
      </c>
      <c r="D2560" t="str">
        <f>_xlfn.XLOOKUP(B2560,'Funcis Ditec'!B$1:B$5000,'Funcis Ditec'!A$1:A$5000)</f>
        <v>F8720409</v>
      </c>
      <c r="F2560" t="str">
        <f t="shared" si="14"/>
        <v>bb.com.br</v>
      </c>
    </row>
    <row r="2561" spans="1:7">
      <c r="A2561" t="s">
        <v>14143</v>
      </c>
      <c r="B2561" s="122" t="s">
        <v>14104</v>
      </c>
      <c r="C2561" s="123" t="s">
        <v>14105</v>
      </c>
      <c r="D2561" t="str">
        <f>_xlfn.XLOOKUP(B2561,'Funcis Ditec'!B$1:B$5000,'Funcis Ditec'!A$1:A$5000)</f>
        <v>F8785543</v>
      </c>
      <c r="F2561" t="str">
        <f t="shared" si="14"/>
        <v>bb.com.br</v>
      </c>
    </row>
    <row r="2562" spans="1:7">
      <c r="A2562" t="s">
        <v>5607</v>
      </c>
      <c r="B2562" s="122" t="s">
        <v>14075</v>
      </c>
      <c r="C2562" s="122" t="s">
        <v>14076</v>
      </c>
      <c r="D2562" t="str">
        <f>_xlfn.XLOOKUP(B2562,'Funcis Ditec'!B$1:B$5000,'Funcis Ditec'!A$1:A$5000)</f>
        <v>F9167709</v>
      </c>
      <c r="F2562" t="str">
        <f t="shared" si="14"/>
        <v>bb.com.br</v>
      </c>
    </row>
    <row r="2563" spans="1:7">
      <c r="A2563" t="s">
        <v>7094</v>
      </c>
      <c r="B2563" s="122" t="s">
        <v>14083</v>
      </c>
      <c r="C2563" s="122" t="s">
        <v>14084</v>
      </c>
      <c r="D2563" t="str">
        <f>_xlfn.XLOOKUP(B2563,'Funcis Ditec'!B$1:B$5000,'Funcis Ditec'!A$1:A$5000)</f>
        <v>F9180692</v>
      </c>
      <c r="F2563" t="str">
        <f t="shared" si="14"/>
        <v>bb.com.br</v>
      </c>
    </row>
    <row r="2564" spans="1:7">
      <c r="A2564" t="s">
        <v>14141</v>
      </c>
      <c r="B2564" s="122" t="s">
        <v>13979</v>
      </c>
      <c r="C2564" s="122" t="s">
        <v>13981</v>
      </c>
      <c r="D2564" t="str">
        <f>_xlfn.XLOOKUP(B2564,'Funcis Ditec'!B$1:B$5000,'Funcis Ditec'!A$1:A$5000)</f>
        <v>F9476641</v>
      </c>
      <c r="F2564" t="str">
        <f t="shared" si="14"/>
        <v>bb.com.br</v>
      </c>
    </row>
    <row r="2565" spans="1:7">
      <c r="A2565" t="s">
        <v>14134</v>
      </c>
      <c r="B2565" s="122" t="s">
        <v>14113</v>
      </c>
      <c r="C2565" s="122" t="s">
        <v>14114</v>
      </c>
      <c r="D2565" t="str">
        <f>_xlfn.XLOOKUP(B2565,'Funcis Ditec'!B$1:B$5000,'Funcis Ditec'!A$1:A$5000)</f>
        <v>F9539263</v>
      </c>
      <c r="F2565" t="str">
        <f t="shared" si="14"/>
        <v>bb.com.br</v>
      </c>
    </row>
    <row r="2566" spans="1:7">
      <c r="A2566" t="s">
        <v>6529</v>
      </c>
      <c r="B2566" s="122" t="s">
        <v>14062</v>
      </c>
      <c r="C2566" s="122" t="s">
        <v>14063</v>
      </c>
      <c r="D2566" t="str">
        <f>_xlfn.XLOOKUP(B2566,'Funcis Ditec'!B$1:B$5000,'Funcis Ditec'!A$1:A$5000)</f>
        <v>F9539958</v>
      </c>
      <c r="F2566" t="str">
        <f t="shared" si="14"/>
        <v>bb.com.br</v>
      </c>
    </row>
    <row r="2567" spans="1:7">
      <c r="D2567">
        <f>_xlfn.XLOOKUP(B2567,'Funcis Ditec'!B$1:B$5000,'Funcis Ditec'!A$1:A$5000)</f>
        <v>0</v>
      </c>
      <c r="F2567" t="e">
        <f t="shared" si="14"/>
        <v>#VALUE!</v>
      </c>
    </row>
    <row r="2568" spans="1:7">
      <c r="A2568" t="s">
        <v>11259</v>
      </c>
      <c r="B2568" t="s">
        <v>14160</v>
      </c>
      <c r="C2568" t="s">
        <v>14162</v>
      </c>
      <c r="D2568" t="str">
        <f>_xlfn.XLOOKUP(B2568,'Funcis Ditec'!B$1:B$5000,'Funcis Ditec'!A$1:A$5000)</f>
        <v>C1310033</v>
      </c>
      <c r="F2568" t="str">
        <f t="shared" si="14"/>
        <v>stefanini.com</v>
      </c>
    </row>
    <row r="2569" spans="1:7">
      <c r="A2569" t="s">
        <v>14233</v>
      </c>
      <c r="B2569" t="s">
        <v>14225</v>
      </c>
      <c r="C2569" t="s">
        <v>14226</v>
      </c>
      <c r="D2569" t="str">
        <f>_xlfn.XLOOKUP(B2569,'Funcis Ditec'!B$1:B$5000,'Funcis Ditec'!A$1:A$5000)</f>
        <v>C1324537</v>
      </c>
      <c r="F2569" t="str">
        <f t="shared" si="14"/>
        <v>ibm.com</v>
      </c>
    </row>
    <row r="2570" spans="1:7">
      <c r="A2570" t="s">
        <v>791</v>
      </c>
      <c r="B2570" t="s">
        <v>14219</v>
      </c>
      <c r="C2570" t="s">
        <v>14221</v>
      </c>
      <c r="D2570" t="str">
        <f>_xlfn.XLOOKUP(B2570,'Funcis Ditec'!B$1:B$5000,'Funcis Ditec'!A$1:A$5000)</f>
        <v>C1325300</v>
      </c>
      <c r="F2570" t="str">
        <f t="shared" si="14"/>
        <v>ibm.com</v>
      </c>
    </row>
    <row r="2571" spans="1:7">
      <c r="A2571" t="s">
        <v>14234</v>
      </c>
      <c r="B2571" t="s">
        <v>14213</v>
      </c>
      <c r="C2571" t="s">
        <v>14215</v>
      </c>
      <c r="D2571" t="str">
        <f>_xlfn.XLOOKUP(B2571,'Funcis Ditec'!B$1:B$5000,'Funcis Ditec'!A$1:A$5000)</f>
        <v>C1331125</v>
      </c>
      <c r="F2571" t="str">
        <f t="shared" si="14"/>
        <v>castgroup.com.br</v>
      </c>
    </row>
    <row r="2572" spans="1:7">
      <c r="A2572" t="s">
        <v>14232</v>
      </c>
      <c r="B2572" t="s">
        <v>14175</v>
      </c>
      <c r="C2572" t="s">
        <v>14177</v>
      </c>
      <c r="D2572" t="str">
        <f>_xlfn.XLOOKUP(B2572,'Funcis Ditec'!B$1:B$5000,'Funcis Ditec'!A$1:A$5000)</f>
        <v>C1331359</v>
      </c>
      <c r="F2572" t="str">
        <f t="shared" si="14"/>
        <v>minsait.com</v>
      </c>
    </row>
    <row r="2573" spans="1:7">
      <c r="A2573" t="s">
        <v>7117</v>
      </c>
      <c r="B2573" t="s">
        <v>14182</v>
      </c>
      <c r="C2573" t="s">
        <v>14184</v>
      </c>
      <c r="D2573" t="str">
        <f>_xlfn.XLOOKUP(B2573,'Funcis Ditec'!B$1:B$5000,'Funcis Ditec'!A$1:A$5000)</f>
        <v>F2597185</v>
      </c>
      <c r="F2573" t="str">
        <f t="shared" si="14"/>
        <v>bb.com.br</v>
      </c>
    </row>
    <row r="2574" spans="1:7">
      <c r="A2574" t="s">
        <v>5800</v>
      </c>
      <c r="B2574" t="s">
        <v>14200</v>
      </c>
      <c r="C2574" t="s">
        <v>14202</v>
      </c>
      <c r="D2574" t="str">
        <f>_xlfn.XLOOKUP(B2574,'Funcis Ditec'!B$1:B$5000,'Funcis Ditec'!A$1:A$5000)</f>
        <v>F5282198</v>
      </c>
      <c r="F2574" t="str">
        <f t="shared" si="14"/>
        <v>bb.com.br</v>
      </c>
    </row>
    <row r="2575" spans="1:7">
      <c r="A2575" t="s">
        <v>6352</v>
      </c>
      <c r="B2575" t="s">
        <v>14189</v>
      </c>
      <c r="C2575" t="s">
        <v>14190</v>
      </c>
      <c r="D2575" t="str">
        <f>_xlfn.XLOOKUP(B2575,'Funcis Ditec'!B$1:B$5000,'Funcis Ditec'!A$1:A$5000)</f>
        <v>F6324513</v>
      </c>
      <c r="F2575" t="str">
        <f t="shared" si="14"/>
        <v>bb.com.br</v>
      </c>
      <c r="G2575" s="124"/>
    </row>
    <row r="2576" spans="1:7">
      <c r="A2576" t="s">
        <v>6995</v>
      </c>
      <c r="B2576" t="s">
        <v>14229</v>
      </c>
      <c r="C2576" t="s">
        <v>14231</v>
      </c>
      <c r="D2576" t="str">
        <f>_xlfn.XLOOKUP(B2576,'Funcis Ditec'!B$1:B$5000,'Funcis Ditec'!A$1:A$5000)</f>
        <v>F7120111</v>
      </c>
      <c r="F2576" t="str">
        <f t="shared" ref="F2576:F2587" si="15">RIGHT(C2576,LEN(C2576)-(SEARCH("@",C2576)))</f>
        <v>bb.com.br</v>
      </c>
    </row>
    <row r="2577" spans="1:10">
      <c r="A2577" t="s">
        <v>6431</v>
      </c>
      <c r="B2577" t="s">
        <v>14168</v>
      </c>
      <c r="C2577" t="s">
        <v>14170</v>
      </c>
      <c r="D2577" t="str">
        <f>_xlfn.XLOOKUP(B2577,'Funcis Ditec'!B$1:B$5000,'Funcis Ditec'!A$1:A$5000)</f>
        <v>F9471892</v>
      </c>
      <c r="F2577" t="str">
        <f t="shared" si="15"/>
        <v>bb.com.br</v>
      </c>
      <c r="H2577" s="124"/>
    </row>
    <row r="2578" spans="1:10">
      <c r="A2578" t="s">
        <v>11230</v>
      </c>
      <c r="B2578" s="125" t="s">
        <v>14280</v>
      </c>
      <c r="C2578" t="s">
        <v>14314</v>
      </c>
      <c r="D2578" t="str">
        <f>_xlfn.XLOOKUP(B2578,'Funcis Ditec'!B$1:B$5000,'Funcis Ditec'!A$1:A$5000)</f>
        <v>C1324408</v>
      </c>
      <c r="F2578" t="str">
        <f t="shared" si="15"/>
        <v>prestadores.cateno.com.br</v>
      </c>
    </row>
    <row r="2579" spans="1:10">
      <c r="A2579" t="s">
        <v>13185</v>
      </c>
      <c r="B2579" s="125" t="s">
        <v>14276</v>
      </c>
      <c r="C2579" t="s">
        <v>14294</v>
      </c>
      <c r="D2579" t="str">
        <f>_xlfn.XLOOKUP(B2579,'Funcis Ditec'!B$1:B$5000,'Funcis Ditec'!A$1:A$5000)</f>
        <v>C1324630</v>
      </c>
      <c r="F2579" t="str">
        <f t="shared" si="15"/>
        <v>STEFANINI.COM</v>
      </c>
    </row>
    <row r="2580" spans="1:10">
      <c r="A2580" t="s">
        <v>14337</v>
      </c>
      <c r="B2580" s="125" t="s">
        <v>14275</v>
      </c>
      <c r="C2580" t="s">
        <v>14291</v>
      </c>
      <c r="D2580" t="str">
        <f>_xlfn.XLOOKUP(B2580,'Funcis Ditec'!B$1:B$5000,'Funcis Ditec'!A$1:A$5000)</f>
        <v>C1325592</v>
      </c>
      <c r="F2580" t="str">
        <f t="shared" si="15"/>
        <v>capgemini.com</v>
      </c>
      <c r="H2580" s="124"/>
    </row>
    <row r="2581" spans="1:10">
      <c r="A2581" t="s">
        <v>5226</v>
      </c>
      <c r="B2581" s="125" t="s">
        <v>14279</v>
      </c>
      <c r="C2581" t="s">
        <v>14310</v>
      </c>
      <c r="D2581" t="str">
        <f>_xlfn.XLOOKUP(B2581,'Funcis Ditec'!B$1:B$5000,'Funcis Ditec'!A$1:A$5000)</f>
        <v>F0950219</v>
      </c>
      <c r="F2581" t="str">
        <f t="shared" si="15"/>
        <v>bb.com.br</v>
      </c>
    </row>
    <row r="2582" spans="1:10">
      <c r="A2582" t="s">
        <v>14336</v>
      </c>
      <c r="B2582" s="125" t="s">
        <v>14277</v>
      </c>
      <c r="C2582" t="s">
        <v>14300</v>
      </c>
      <c r="D2582" t="str">
        <f>_xlfn.XLOOKUP(B2582,'Funcis Ditec'!B$1:B$5000,'Funcis Ditec'!A$1:A$5000)</f>
        <v>F4429638</v>
      </c>
      <c r="F2582" t="str">
        <f t="shared" si="15"/>
        <v>bb.com.br</v>
      </c>
    </row>
    <row r="2583" spans="1:10">
      <c r="A2583" t="s">
        <v>14335</v>
      </c>
      <c r="B2583" s="125" t="s">
        <v>14278</v>
      </c>
      <c r="C2583" t="s">
        <v>14303</v>
      </c>
      <c r="D2583" t="str">
        <f>_xlfn.XLOOKUP(B2583,'Funcis Ditec'!B$1:B$5000,'Funcis Ditec'!A$1:A$5000)</f>
        <v>F6206017</v>
      </c>
      <c r="F2583" t="str">
        <f t="shared" si="15"/>
        <v>bb.com.br</v>
      </c>
    </row>
    <row r="2584" spans="1:10">
      <c r="A2584" t="s">
        <v>4697</v>
      </c>
      <c r="B2584" s="125" t="s">
        <v>14274</v>
      </c>
      <c r="C2584" t="s">
        <v>14288</v>
      </c>
      <c r="D2584" t="str">
        <f>_xlfn.XLOOKUP(B2584,'Funcis Ditec'!B$1:B$5000,'Funcis Ditec'!A$1:A$5000)</f>
        <v>F6520021</v>
      </c>
      <c r="F2584" t="str">
        <f t="shared" si="15"/>
        <v>BB.COM.BR</v>
      </c>
    </row>
    <row r="2585" spans="1:10">
      <c r="A2585" t="s">
        <v>13946</v>
      </c>
      <c r="B2585" s="125" t="s">
        <v>14281</v>
      </c>
      <c r="C2585" t="s">
        <v>14323</v>
      </c>
      <c r="D2585" t="str">
        <f>_xlfn.XLOOKUP(B2585,'Funcis Ditec'!B$1:B$5000,'Funcis Ditec'!A$1:A$5000)</f>
        <v>F8809379</v>
      </c>
      <c r="F2585" t="str">
        <f t="shared" si="15"/>
        <v>bb.com.br</v>
      </c>
    </row>
    <row r="2586" spans="1:10">
      <c r="A2586" t="s">
        <v>4809</v>
      </c>
      <c r="B2586" s="125" t="s">
        <v>14282</v>
      </c>
      <c r="C2586" t="s">
        <v>14325</v>
      </c>
      <c r="D2586" t="str">
        <f>_xlfn.XLOOKUP(B2586,'Funcis Ditec'!B$1:B$5000,'Funcis Ditec'!A$1:A$5000)</f>
        <v>F9539976</v>
      </c>
      <c r="F2586" t="str">
        <f t="shared" si="15"/>
        <v>bb.com.br</v>
      </c>
    </row>
    <row r="2587" spans="1:10">
      <c r="A2587" t="e">
        <v>#N/A</v>
      </c>
      <c r="B2587" s="125" t="s">
        <v>14283</v>
      </c>
      <c r="D2587" t="e">
        <f>_xlfn.XLOOKUP(B2587,'Funcis Ditec'!B$1:B$5000,'Funcis Ditec'!A$1:A$5000)</f>
        <v>#N/A</v>
      </c>
      <c r="F2587" t="e">
        <f t="shared" si="15"/>
        <v>#VALUE!</v>
      </c>
      <c r="J2587" s="124" t="e" cm="1">
        <f t="array" aca="1" ref="J2587" ca="1">INDEX($F$1:$F$2587,_xlfn.AGGREGATE(15,8,_xludf.ROW($F$1:$F$2587)-_xludf.MIN(_xludf.ROW($F$1:$F$2587))+1)/_xlfn.AGGREGATE(15,6,FREQUENCY($F$1:$F$2587,$F$1:$F$2587)))</f>
        <v>#NAME?</v>
      </c>
    </row>
    <row r="2588" spans="1:10">
      <c r="A2588" t="s">
        <v>14735</v>
      </c>
      <c r="B2588" t="s">
        <v>14441</v>
      </c>
      <c r="C2588" t="s">
        <v>14443</v>
      </c>
      <c r="D2588" t="str">
        <f>_xlfn.XLOOKUP(B2588,'Funcis Ditec'!B$1:B$5000,'Funcis Ditec'!A$1:A$5000)</f>
        <v>C1098312</v>
      </c>
    </row>
    <row r="2589" spans="1:10">
      <c r="A2589" t="s">
        <v>13423</v>
      </c>
      <c r="B2589" t="s">
        <v>14657</v>
      </c>
      <c r="C2589" t="s">
        <v>14659</v>
      </c>
      <c r="D2589" t="str">
        <f>_xlfn.XLOOKUP(B2589,'Funcis Ditec'!B$1:B$5000,'Funcis Ditec'!A$1:A$5000)</f>
        <v>C1147049</v>
      </c>
    </row>
    <row r="2590" spans="1:10">
      <c r="A2590" t="s">
        <v>11486</v>
      </c>
      <c r="B2590" t="s">
        <v>14627</v>
      </c>
      <c r="C2590" t="s">
        <v>14629</v>
      </c>
      <c r="D2590" t="str">
        <f>_xlfn.XLOOKUP(B2590,'Funcis Ditec'!B$1:B$5000,'Funcis Ditec'!A$1:A$5000)</f>
        <v>C1198792</v>
      </c>
    </row>
    <row r="2591" spans="1:10">
      <c r="A2591" t="s">
        <v>14737</v>
      </c>
      <c r="B2591" t="s">
        <v>14491</v>
      </c>
      <c r="C2591" s="99" t="s">
        <v>14493</v>
      </c>
      <c r="D2591" t="str">
        <f>_xlfn.XLOOKUP(B2591,'Funcis Ditec'!B$1:B$5000,'Funcis Ditec'!A$1:A$5000)</f>
        <v>C1264013</v>
      </c>
    </row>
    <row r="2592" spans="1:10">
      <c r="A2592" t="s">
        <v>13351</v>
      </c>
      <c r="B2592" t="s">
        <v>14495</v>
      </c>
      <c r="C2592" t="s">
        <v>14496</v>
      </c>
      <c r="D2592" t="str">
        <f>_xlfn.XLOOKUP(B2592,'Funcis Ditec'!B$1:B$5000,'Funcis Ditec'!A$1:A$5000)</f>
        <v>C1281964</v>
      </c>
    </row>
    <row r="2593" spans="1:4">
      <c r="A2593" t="s">
        <v>14733</v>
      </c>
      <c r="B2593" t="s">
        <v>13404</v>
      </c>
      <c r="C2593" t="s">
        <v>13406</v>
      </c>
      <c r="D2593" t="str">
        <f>_xlfn.XLOOKUP(B2593,'Funcis Ditec'!B$1:B$5000,'Funcis Ditec'!A$1:A$5000)</f>
        <v>C1316786</v>
      </c>
    </row>
    <row r="2594" spans="1:4">
      <c r="A2594" t="s">
        <v>14240</v>
      </c>
      <c r="B2594" t="s">
        <v>14565</v>
      </c>
      <c r="C2594" t="s">
        <v>14566</v>
      </c>
      <c r="D2594" t="str">
        <f>_xlfn.XLOOKUP(B2594,'Funcis Ditec'!B$1:B$5000,'Funcis Ditec'!A$1:A$5000)</f>
        <v>C1319263</v>
      </c>
    </row>
    <row r="2595" spans="1:4">
      <c r="A2595" t="s">
        <v>4221</v>
      </c>
      <c r="B2595" t="s">
        <v>3981</v>
      </c>
      <c r="C2595" t="s">
        <v>4148</v>
      </c>
      <c r="D2595" t="str">
        <f>_xlfn.XLOOKUP(B2595,'Funcis Ditec'!B$1:B$5000,'Funcis Ditec'!A$1:A$5000)</f>
        <v>C1321120</v>
      </c>
    </row>
    <row r="2596" spans="1:4">
      <c r="A2596" t="s">
        <v>1607</v>
      </c>
      <c r="B2596" t="s">
        <v>14724</v>
      </c>
      <c r="C2596" t="s">
        <v>1609</v>
      </c>
      <c r="D2596" t="str">
        <f>_xlfn.XLOOKUP(B2596,'Funcis Ditec'!B$1:B$5000,'Funcis Ditec'!A$1:A$5000)</f>
        <v>C1321972</v>
      </c>
    </row>
    <row r="2597" spans="1:4">
      <c r="A2597" t="s">
        <v>14747</v>
      </c>
      <c r="B2597" t="s">
        <v>14448</v>
      </c>
      <c r="C2597" t="s">
        <v>14450</v>
      </c>
      <c r="D2597" t="str">
        <f>_xlfn.XLOOKUP(B2597,'Funcis Ditec'!B$1:B$5000,'Funcis Ditec'!A$1:A$5000)</f>
        <v>C1322121</v>
      </c>
    </row>
    <row r="2598" spans="1:4">
      <c r="A2598" t="s">
        <v>14740</v>
      </c>
      <c r="B2598" t="s">
        <v>14644</v>
      </c>
      <c r="C2598" t="s">
        <v>14645</v>
      </c>
      <c r="D2598" t="str">
        <f>_xlfn.XLOOKUP(B2598,'Funcis Ditec'!B$1:B$5000,'Funcis Ditec'!A$1:A$5000)</f>
        <v>C1323117</v>
      </c>
    </row>
    <row r="2599" spans="1:4">
      <c r="A2599" t="s">
        <v>14745</v>
      </c>
      <c r="B2599" t="s">
        <v>14547</v>
      </c>
      <c r="C2599" t="s">
        <v>14549</v>
      </c>
      <c r="D2599" t="str">
        <f>_xlfn.XLOOKUP(B2599,'Funcis Ditec'!B$1:B$5000,'Funcis Ditec'!A$1:A$5000)</f>
        <v>C1323998</v>
      </c>
    </row>
    <row r="2600" spans="1:4">
      <c r="A2600" t="s">
        <v>14752</v>
      </c>
      <c r="B2600" t="s">
        <v>14437</v>
      </c>
      <c r="C2600" t="s">
        <v>14438</v>
      </c>
      <c r="D2600" t="str">
        <f>_xlfn.XLOOKUP(B2600,'Funcis Ditec'!B$1:B$5000,'Funcis Ditec'!A$1:A$5000)</f>
        <v>C1324187</v>
      </c>
    </row>
    <row r="2601" spans="1:4">
      <c r="A2601" t="s">
        <v>14743</v>
      </c>
      <c r="B2601" t="s">
        <v>14717</v>
      </c>
      <c r="C2601" t="s">
        <v>14718</v>
      </c>
      <c r="D2601" t="str">
        <f>_xlfn.XLOOKUP(B2601,'Funcis Ditec'!B$1:B$5000,'Funcis Ditec'!A$1:A$5000)</f>
        <v>C1324365</v>
      </c>
    </row>
    <row r="2602" spans="1:4">
      <c r="A2602" t="s">
        <v>14749</v>
      </c>
      <c r="B2602" t="s">
        <v>14567</v>
      </c>
      <c r="C2602" t="s">
        <v>14569</v>
      </c>
      <c r="D2602" t="str">
        <f>_xlfn.XLOOKUP(B2602,'Funcis Ditec'!B$1:B$5000,'Funcis Ditec'!A$1:A$5000)</f>
        <v>C1324535</v>
      </c>
    </row>
    <row r="2603" spans="1:4">
      <c r="A2603" t="s">
        <v>14748</v>
      </c>
      <c r="B2603" t="s">
        <v>14581</v>
      </c>
      <c r="C2603" t="s">
        <v>14583</v>
      </c>
      <c r="D2603" t="str">
        <f>_xlfn.XLOOKUP(B2603,'Funcis Ditec'!B$1:B$5000,'Funcis Ditec'!A$1:A$5000)</f>
        <v>C1324536</v>
      </c>
    </row>
    <row r="2604" spans="1:4">
      <c r="A2604" t="s">
        <v>11273</v>
      </c>
      <c r="B2604" t="s">
        <v>14642</v>
      </c>
      <c r="C2604" t="s">
        <v>14643</v>
      </c>
      <c r="D2604" t="str">
        <f>_xlfn.XLOOKUP(B2604,'Funcis Ditec'!B$1:B$5000,'Funcis Ditec'!A$1:A$5000)</f>
        <v>C1326890</v>
      </c>
    </row>
    <row r="2605" spans="1:4">
      <c r="A2605" t="s">
        <v>14258</v>
      </c>
      <c r="B2605" t="s">
        <v>14699</v>
      </c>
      <c r="C2605" t="s">
        <v>14701</v>
      </c>
      <c r="D2605" t="str">
        <f>_xlfn.XLOOKUP(B2605,'Funcis Ditec'!B$1:B$5000,'Funcis Ditec'!A$1:A$5000)</f>
        <v>C1327686</v>
      </c>
    </row>
    <row r="2606" spans="1:4">
      <c r="A2606" t="s">
        <v>11510</v>
      </c>
      <c r="B2606" t="s">
        <v>14415</v>
      </c>
      <c r="C2606" t="s">
        <v>14417</v>
      </c>
      <c r="D2606" t="str">
        <f>_xlfn.XLOOKUP(B2606,'Funcis Ditec'!B$1:B$5000,'Funcis Ditec'!A$1:A$5000)</f>
        <v>C1327987</v>
      </c>
    </row>
    <row r="2607" spans="1:4">
      <c r="A2607" t="s">
        <v>14264</v>
      </c>
      <c r="B2607" t="s">
        <v>14467</v>
      </c>
      <c r="C2607" t="s">
        <v>14469</v>
      </c>
      <c r="D2607" t="str">
        <f>_xlfn.XLOOKUP(B2607,'Funcis Ditec'!B$1:B$5000,'Funcis Ditec'!A$1:A$5000)</f>
        <v>C1328686</v>
      </c>
    </row>
    <row r="2608" spans="1:4">
      <c r="A2608" t="s">
        <v>14753</v>
      </c>
      <c r="B2608" t="s">
        <v>14695</v>
      </c>
      <c r="C2608" t="s">
        <v>14696</v>
      </c>
      <c r="D2608" t="str">
        <f>_xlfn.XLOOKUP(B2608,'Funcis Ditec'!B$1:B$5000,'Funcis Ditec'!A$1:A$5000)</f>
        <v>C1328843</v>
      </c>
    </row>
    <row r="2609" spans="1:4">
      <c r="A2609" t="s">
        <v>14348</v>
      </c>
      <c r="B2609" t="s">
        <v>14637</v>
      </c>
      <c r="C2609" t="s">
        <v>14638</v>
      </c>
      <c r="D2609" t="str">
        <f>_xlfn.XLOOKUP(B2609,'Funcis Ditec'!B$1:B$5000,'Funcis Ditec'!A$1:A$5000)</f>
        <v>C1328931</v>
      </c>
    </row>
    <row r="2610" spans="1:4">
      <c r="A2610" t="s">
        <v>14243</v>
      </c>
      <c r="B2610" t="s">
        <v>14473</v>
      </c>
      <c r="C2610" t="s">
        <v>14475</v>
      </c>
      <c r="D2610" t="str">
        <f>_xlfn.XLOOKUP(B2610,'Funcis Ditec'!B$1:B$5000,'Funcis Ditec'!A$1:A$5000)</f>
        <v>C1330075</v>
      </c>
    </row>
    <row r="2611" spans="1:4">
      <c r="A2611" t="s">
        <v>14734</v>
      </c>
      <c r="B2611" t="s">
        <v>14482</v>
      </c>
      <c r="C2611" t="s">
        <v>14484</v>
      </c>
      <c r="D2611" t="str">
        <f>_xlfn.XLOOKUP(B2611,'Funcis Ditec'!B$1:B$5000,'Funcis Ditec'!A$1:A$5000)</f>
        <v>C1331231</v>
      </c>
    </row>
    <row r="2612" spans="1:4">
      <c r="A2612" t="s">
        <v>14746</v>
      </c>
      <c r="B2612" t="s">
        <v>14572</v>
      </c>
      <c r="C2612" t="s">
        <v>14574</v>
      </c>
      <c r="D2612" t="str">
        <f>_xlfn.XLOOKUP(B2612,'Funcis Ditec'!B$1:B$5000,'Funcis Ditec'!A$1:A$5000)</f>
        <v>C1331587</v>
      </c>
    </row>
    <row r="2613" spans="1:4">
      <c r="A2613" t="s">
        <v>14736</v>
      </c>
      <c r="B2613" t="s">
        <v>14409</v>
      </c>
      <c r="C2613" t="s">
        <v>14411</v>
      </c>
      <c r="D2613" t="str">
        <f>_xlfn.XLOOKUP(B2613,'Funcis Ditec'!B$1:B$5000,'Funcis Ditec'!A$1:A$5000)</f>
        <v>C1331627</v>
      </c>
    </row>
    <row r="2614" spans="1:4">
      <c r="A2614" t="s">
        <v>4744</v>
      </c>
      <c r="B2614" t="s">
        <v>14728</v>
      </c>
      <c r="C2614" t="s">
        <v>14729</v>
      </c>
      <c r="D2614" t="str">
        <f>_xlfn.XLOOKUP(B2614,'Funcis Ditec'!B$1:B$5000,'Funcis Ditec'!A$1:A$5000)</f>
        <v>F0070449</v>
      </c>
    </row>
    <row r="2615" spans="1:4">
      <c r="A2615" t="s">
        <v>6454</v>
      </c>
      <c r="B2615" t="s">
        <v>14639</v>
      </c>
      <c r="C2615" t="s">
        <v>14641</v>
      </c>
      <c r="D2615" t="str">
        <f>_xlfn.XLOOKUP(B2615,'Funcis Ditec'!B$1:B$5000,'Funcis Ditec'!A$1:A$5000)</f>
        <v>F0173111</v>
      </c>
    </row>
    <row r="2616" spans="1:4">
      <c r="A2616" t="s">
        <v>5027</v>
      </c>
      <c r="B2616" t="s">
        <v>14476</v>
      </c>
      <c r="C2616" t="s">
        <v>14478</v>
      </c>
      <c r="D2616" t="str">
        <f>_xlfn.XLOOKUP(B2616,'Funcis Ditec'!B$1:B$5000,'Funcis Ditec'!A$1:A$5000)</f>
        <v>F0292139</v>
      </c>
    </row>
    <row r="2617" spans="1:4">
      <c r="A2617" t="s">
        <v>7076</v>
      </c>
      <c r="B2617" t="s">
        <v>14457</v>
      </c>
      <c r="C2617" t="s">
        <v>14459</v>
      </c>
      <c r="D2617" t="str">
        <f>_xlfn.XLOOKUP(B2617,'Funcis Ditec'!B$1:B$5000,'Funcis Ditec'!A$1:A$5000)</f>
        <v>F0320449</v>
      </c>
    </row>
    <row r="2618" spans="1:4">
      <c r="A2618" t="s">
        <v>14750</v>
      </c>
      <c r="B2618" t="s">
        <v>14575</v>
      </c>
      <c r="C2618" t="s">
        <v>14577</v>
      </c>
      <c r="D2618" t="str">
        <f>_xlfn.XLOOKUP(B2618,'Funcis Ditec'!B$1:B$5000,'Funcis Ditec'!A$1:A$5000)</f>
        <v>F0416379</v>
      </c>
    </row>
    <row r="2619" spans="1:4">
      <c r="A2619" t="s">
        <v>6631</v>
      </c>
      <c r="B2619" t="s">
        <v>14705</v>
      </c>
      <c r="C2619" t="s">
        <v>14706</v>
      </c>
      <c r="D2619" t="str">
        <f>_xlfn.XLOOKUP(B2619,'Funcis Ditec'!B$1:B$5000,'Funcis Ditec'!A$1:A$5000)</f>
        <v>F0427211</v>
      </c>
    </row>
    <row r="2620" spans="1:4">
      <c r="A2620" t="s">
        <v>5093</v>
      </c>
      <c r="B2620" t="s">
        <v>14631</v>
      </c>
      <c r="C2620" t="s">
        <v>14632</v>
      </c>
      <c r="D2620" t="str">
        <f>_xlfn.XLOOKUP(B2620,'Funcis Ditec'!B$1:B$5000,'Funcis Ditec'!A$1:A$5000)</f>
        <v>F0427786</v>
      </c>
    </row>
    <row r="2621" spans="1:4">
      <c r="A2621" t="s">
        <v>13273</v>
      </c>
      <c r="B2621" t="s">
        <v>13244</v>
      </c>
      <c r="C2621" t="s">
        <v>13245</v>
      </c>
      <c r="D2621" t="str">
        <f>_xlfn.XLOOKUP(B2621,'Funcis Ditec'!B$1:B$5000,'Funcis Ditec'!A$1:A$5000)</f>
        <v>F0503248</v>
      </c>
    </row>
    <row r="2622" spans="1:4">
      <c r="A2622" t="s">
        <v>6321</v>
      </c>
      <c r="B2622" t="s">
        <v>13204</v>
      </c>
      <c r="C2622" t="s">
        <v>13205</v>
      </c>
      <c r="D2622" t="str">
        <f>_xlfn.XLOOKUP(B2622,'Funcis Ditec'!B$1:B$5000,'Funcis Ditec'!A$1:A$5000)</f>
        <v>F0734206</v>
      </c>
    </row>
    <row r="2623" spans="1:4">
      <c r="A2623" t="s">
        <v>6136</v>
      </c>
      <c r="B2623" t="s">
        <v>14427</v>
      </c>
      <c r="C2623" t="s">
        <v>14429</v>
      </c>
      <c r="D2623" t="str">
        <f>_xlfn.XLOOKUP(B2623,'Funcis Ditec'!B$1:B$5000,'Funcis Ditec'!A$1:A$5000)</f>
        <v>F0738674</v>
      </c>
    </row>
    <row r="2624" spans="1:4">
      <c r="A2624" t="s">
        <v>14738</v>
      </c>
      <c r="B2624" t="s">
        <v>14439</v>
      </c>
      <c r="C2624" t="s">
        <v>14440</v>
      </c>
      <c r="D2624" t="str">
        <f>_xlfn.XLOOKUP(B2624,'Funcis Ditec'!B$1:B$5000,'Funcis Ditec'!A$1:A$5000)</f>
        <v>F0738937</v>
      </c>
    </row>
    <row r="2625" spans="1:4">
      <c r="A2625" t="s">
        <v>6432</v>
      </c>
      <c r="B2625" t="s">
        <v>14377</v>
      </c>
      <c r="C2625" t="s">
        <v>14379</v>
      </c>
      <c r="D2625" t="str">
        <f>_xlfn.XLOOKUP(B2625,'Funcis Ditec'!B$1:B$5000,'Funcis Ditec'!A$1:A$5000)</f>
        <v>F0887588</v>
      </c>
    </row>
    <row r="2626" spans="1:4">
      <c r="A2626" t="s">
        <v>6483</v>
      </c>
      <c r="B2626" t="s">
        <v>14720</v>
      </c>
      <c r="C2626" t="s">
        <v>14721</v>
      </c>
      <c r="D2626" t="str">
        <f>_xlfn.XLOOKUP(B2626,'Funcis Ditec'!B$1:B$5000,'Funcis Ditec'!A$1:A$5000)</f>
        <v>F1380257</v>
      </c>
    </row>
    <row r="2627" spans="1:4">
      <c r="A2627" t="s">
        <v>14739</v>
      </c>
      <c r="B2627" t="s">
        <v>14402</v>
      </c>
      <c r="C2627" t="s">
        <v>14404</v>
      </c>
      <c r="D2627" t="str">
        <f>_xlfn.XLOOKUP(B2627,'Funcis Ditec'!B$1:B$5000,'Funcis Ditec'!A$1:A$5000)</f>
        <v>F1694077</v>
      </c>
    </row>
    <row r="2628" spans="1:4">
      <c r="A2628" t="s">
        <v>5540</v>
      </c>
      <c r="B2628" t="s">
        <v>14585</v>
      </c>
      <c r="C2628" t="s">
        <v>14586</v>
      </c>
      <c r="D2628" t="str">
        <f>_xlfn.XLOOKUP(B2628,'Funcis Ditec'!B$1:B$5000,'Funcis Ditec'!A$1:A$5000)</f>
        <v>F1703958</v>
      </c>
    </row>
    <row r="2629" spans="1:4">
      <c r="A2629" t="s">
        <v>5230</v>
      </c>
      <c r="B2629" t="s">
        <v>14617</v>
      </c>
      <c r="C2629" t="s">
        <v>14619</v>
      </c>
      <c r="D2629" t="str">
        <f>_xlfn.XLOOKUP(B2629,'Funcis Ditec'!B$1:B$5000,'Funcis Ditec'!A$1:A$5000)</f>
        <v>F1807101</v>
      </c>
    </row>
    <row r="2630" spans="1:4">
      <c r="A2630" t="s">
        <v>5139</v>
      </c>
      <c r="B2630" t="s">
        <v>14464</v>
      </c>
      <c r="C2630" t="s">
        <v>14466</v>
      </c>
      <c r="D2630" t="str">
        <f>_xlfn.XLOOKUP(B2630,'Funcis Ditec'!B$1:B$5000,'Funcis Ditec'!A$1:A$5000)</f>
        <v>F1924915</v>
      </c>
    </row>
    <row r="2631" spans="1:4">
      <c r="A2631" t="s">
        <v>5148</v>
      </c>
      <c r="B2631" t="s">
        <v>14489</v>
      </c>
      <c r="C2631" t="s">
        <v>14490</v>
      </c>
      <c r="D2631" t="str">
        <f>_xlfn.XLOOKUP(B2631,'Funcis Ditec'!B$1:B$5000,'Funcis Ditec'!A$1:A$5000)</f>
        <v>F2788626</v>
      </c>
    </row>
    <row r="2632" spans="1:4">
      <c r="A2632" t="s">
        <v>5350</v>
      </c>
      <c r="B2632" t="s">
        <v>14479</v>
      </c>
      <c r="C2632" t="s">
        <v>14481</v>
      </c>
      <c r="D2632" t="str">
        <f>_xlfn.XLOOKUP(B2632,'Funcis Ditec'!B$1:B$5000,'Funcis Ditec'!A$1:A$5000)</f>
        <v>F2894707</v>
      </c>
    </row>
    <row r="2633" spans="1:4">
      <c r="A2633" t="s">
        <v>5863</v>
      </c>
      <c r="B2633" t="s">
        <v>14497</v>
      </c>
      <c r="C2633" t="s">
        <v>14499</v>
      </c>
      <c r="D2633" t="str">
        <f>_xlfn.XLOOKUP(B2633,'Funcis Ditec'!B$1:B$5000,'Funcis Ditec'!A$1:A$5000)</f>
        <v>F2925685</v>
      </c>
    </row>
    <row r="2634" spans="1:4">
      <c r="A2634" t="s">
        <v>4824</v>
      </c>
      <c r="B2634" t="s">
        <v>14689</v>
      </c>
      <c r="C2634" t="s">
        <v>14691</v>
      </c>
      <c r="D2634" t="str">
        <f>_xlfn.XLOOKUP(B2634,'Funcis Ditec'!B$1:B$5000,'Funcis Ditec'!A$1:A$5000)</f>
        <v>F3308419</v>
      </c>
    </row>
    <row r="2635" spans="1:4">
      <c r="A2635" t="s">
        <v>5560</v>
      </c>
      <c r="B2635" t="s">
        <v>13407</v>
      </c>
      <c r="C2635" t="s">
        <v>13409</v>
      </c>
      <c r="D2635" t="str">
        <f>_xlfn.XLOOKUP(B2635,'Funcis Ditec'!B$1:B$5000,'Funcis Ditec'!A$1:A$5000)</f>
        <v>F3335468</v>
      </c>
    </row>
    <row r="2636" spans="1:4">
      <c r="A2636" t="s">
        <v>14730</v>
      </c>
      <c r="B2636" t="s">
        <v>14405</v>
      </c>
      <c r="C2636" t="s">
        <v>14406</v>
      </c>
      <c r="D2636" t="str">
        <f>_xlfn.XLOOKUP(B2636,'Funcis Ditec'!B$1:B$5000,'Funcis Ditec'!A$1:A$5000)</f>
        <v>F3545948</v>
      </c>
    </row>
    <row r="2637" spans="1:4">
      <c r="A2637" t="s">
        <v>14342</v>
      </c>
      <c r="B2637" t="s">
        <v>14620</v>
      </c>
      <c r="C2637" t="s">
        <v>14622</v>
      </c>
      <c r="D2637" t="str">
        <f>_xlfn.XLOOKUP(B2637,'Funcis Ditec'!B$1:B$5000,'Funcis Ditec'!A$1:A$5000)</f>
        <v>F3781258</v>
      </c>
    </row>
    <row r="2638" spans="1:4">
      <c r="A2638" t="s">
        <v>5245</v>
      </c>
      <c r="B2638" t="s">
        <v>14669</v>
      </c>
      <c r="C2638" t="s">
        <v>14670</v>
      </c>
      <c r="D2638" t="str">
        <f>_xlfn.XLOOKUP(B2638,'Funcis Ditec'!B$1:B$5000,'Funcis Ditec'!A$1:A$5000)</f>
        <v>F3859128</v>
      </c>
    </row>
    <row r="2639" spans="1:4">
      <c r="A2639" t="s">
        <v>14732</v>
      </c>
      <c r="B2639" t="s">
        <v>14545</v>
      </c>
      <c r="C2639" t="s">
        <v>14546</v>
      </c>
      <c r="D2639" t="str">
        <f>_xlfn.XLOOKUP(B2639,'Funcis Ditec'!B$1:B$5000,'Funcis Ditec'!A$1:A$5000)</f>
        <v>F4275358</v>
      </c>
    </row>
    <row r="2640" spans="1:4">
      <c r="A2640" t="s">
        <v>6062</v>
      </c>
      <c r="B2640" t="s">
        <v>14394</v>
      </c>
      <c r="C2640" t="s">
        <v>14396</v>
      </c>
      <c r="D2640" t="str">
        <f>_xlfn.XLOOKUP(B2640,'Funcis Ditec'!B$1:B$5000,'Funcis Ditec'!A$1:A$5000)</f>
        <v>F4624963</v>
      </c>
    </row>
    <row r="2641" spans="1:4">
      <c r="A2641" t="s">
        <v>5187</v>
      </c>
      <c r="B2641" t="s">
        <v>14714</v>
      </c>
      <c r="C2641" t="s">
        <v>14716</v>
      </c>
      <c r="D2641" t="str">
        <f>_xlfn.XLOOKUP(B2641,'Funcis Ditec'!B$1:B$5000,'Funcis Ditec'!A$1:A$5000)</f>
        <v>F4682578</v>
      </c>
    </row>
    <row r="2642" spans="1:4">
      <c r="A2642" t="s">
        <v>4834</v>
      </c>
      <c r="B2642" t="s">
        <v>14708</v>
      </c>
      <c r="C2642" t="s">
        <v>14710</v>
      </c>
      <c r="D2642" t="str">
        <f>_xlfn.XLOOKUP(B2642,'Funcis Ditec'!B$1:B$5000,'Funcis Ditec'!A$1:A$5000)</f>
        <v>F4955549</v>
      </c>
    </row>
    <row r="2643" spans="1:4">
      <c r="A2643" t="s">
        <v>13345</v>
      </c>
      <c r="B2643" t="s">
        <v>13326</v>
      </c>
      <c r="C2643" t="s">
        <v>13327</v>
      </c>
      <c r="D2643" t="str">
        <f>_xlfn.XLOOKUP(B2643,'Funcis Ditec'!B$1:B$5000,'Funcis Ditec'!A$1:A$5000)</f>
        <v>F6001361</v>
      </c>
    </row>
    <row r="2644" spans="1:4">
      <c r="A2644" t="s">
        <v>6572</v>
      </c>
      <c r="B2644" t="s">
        <v>14510</v>
      </c>
      <c r="C2644" t="s">
        <v>14511</v>
      </c>
      <c r="D2644" t="str">
        <f>_xlfn.XLOOKUP(B2644,'Funcis Ditec'!B$1:B$5000,'Funcis Ditec'!A$1:A$5000)</f>
        <v>F6001411</v>
      </c>
    </row>
    <row r="2645" spans="1:4">
      <c r="A2645" t="s">
        <v>6492</v>
      </c>
      <c r="B2645" t="s">
        <v>14663</v>
      </c>
      <c r="C2645" t="s">
        <v>14665</v>
      </c>
      <c r="D2645" t="str">
        <f>_xlfn.XLOOKUP(B2645,'Funcis Ditec'!B$1:B$5000,'Funcis Ditec'!A$1:A$5000)</f>
        <v>F6002528</v>
      </c>
    </row>
    <row r="2646" spans="1:4">
      <c r="A2646" t="s">
        <v>6289</v>
      </c>
      <c r="B2646" t="s">
        <v>14453</v>
      </c>
      <c r="C2646" t="s">
        <v>14455</v>
      </c>
      <c r="D2646" t="str">
        <f>_xlfn.XLOOKUP(B2646,'Funcis Ditec'!B$1:B$5000,'Funcis Ditec'!A$1:A$5000)</f>
        <v>F6066088</v>
      </c>
    </row>
    <row r="2647" spans="1:4">
      <c r="A2647" t="s">
        <v>2527</v>
      </c>
      <c r="B2647" t="s">
        <v>2528</v>
      </c>
      <c r="C2647" t="s">
        <v>2530</v>
      </c>
      <c r="D2647" t="str">
        <f>_xlfn.XLOOKUP(B2647,'Funcis Ditec'!B$1:B$5000,'Funcis Ditec'!A$1:A$5000)</f>
        <v>F6071805</v>
      </c>
    </row>
    <row r="2648" spans="1:4">
      <c r="A2648" t="s">
        <v>5447</v>
      </c>
      <c r="B2648" t="s">
        <v>14387</v>
      </c>
      <c r="C2648" t="s">
        <v>14388</v>
      </c>
      <c r="D2648" t="str">
        <f>_xlfn.XLOOKUP(B2648,'Funcis Ditec'!B$1:B$5000,'Funcis Ditec'!A$1:A$5000)</f>
        <v>F6131121</v>
      </c>
    </row>
    <row r="2649" spans="1:4">
      <c r="A2649" t="s">
        <v>14731</v>
      </c>
      <c r="B2649" t="s">
        <v>14578</v>
      </c>
      <c r="C2649" t="s">
        <v>14580</v>
      </c>
      <c r="D2649" t="str">
        <f>_xlfn.XLOOKUP(B2649,'Funcis Ditec'!B$1:B$5000,'Funcis Ditec'!A$1:A$5000)</f>
        <v>F6173004</v>
      </c>
    </row>
    <row r="2650" spans="1:4">
      <c r="A2650" t="s">
        <v>5355</v>
      </c>
      <c r="B2650" t="s">
        <v>14673</v>
      </c>
      <c r="C2650" t="s">
        <v>14674</v>
      </c>
      <c r="D2650" t="str">
        <f>_xlfn.XLOOKUP(B2650,'Funcis Ditec'!B$1:B$5000,'Funcis Ditec'!A$1:A$5000)</f>
        <v>F6322898</v>
      </c>
    </row>
    <row r="2651" spans="1:4">
      <c r="A2651" t="s">
        <v>5471</v>
      </c>
      <c r="B2651" t="s">
        <v>14446</v>
      </c>
      <c r="C2651" t="s">
        <v>14447</v>
      </c>
      <c r="D2651" t="str">
        <f>_xlfn.XLOOKUP(B2651,'Funcis Ditec'!B$1:B$5000,'Funcis Ditec'!A$1:A$5000)</f>
        <v>F6322899</v>
      </c>
    </row>
    <row r="2652" spans="1:4">
      <c r="A2652" t="s">
        <v>4629</v>
      </c>
      <c r="B2652" t="s">
        <v>14587</v>
      </c>
      <c r="C2652" t="s">
        <v>14589</v>
      </c>
      <c r="D2652" t="str">
        <f>_xlfn.XLOOKUP(B2652,'Funcis Ditec'!B$1:B$5000,'Funcis Ditec'!A$1:A$5000)</f>
        <v>F6331479</v>
      </c>
    </row>
    <row r="2653" spans="1:4">
      <c r="A2653" t="s">
        <v>6245</v>
      </c>
      <c r="B2653" t="s">
        <v>14570</v>
      </c>
      <c r="C2653" t="s">
        <v>14571</v>
      </c>
      <c r="D2653" t="str">
        <f>_xlfn.XLOOKUP(B2653,'Funcis Ditec'!B$1:B$5000,'Funcis Ditec'!A$1:A$5000)</f>
        <v>F6440621</v>
      </c>
    </row>
    <row r="2654" spans="1:4">
      <c r="A2654" t="s">
        <v>5107</v>
      </c>
      <c r="B2654" t="s">
        <v>14646</v>
      </c>
      <c r="C2654" t="s">
        <v>14647</v>
      </c>
      <c r="D2654" t="str">
        <f>_xlfn.XLOOKUP(B2654,'Funcis Ditec'!B$1:B$5000,'Funcis Ditec'!A$1:A$5000)</f>
        <v>F6468319</v>
      </c>
    </row>
    <row r="2655" spans="1:4">
      <c r="A2655" t="s">
        <v>5936</v>
      </c>
      <c r="B2655" t="s">
        <v>14680</v>
      </c>
      <c r="C2655" t="s">
        <v>14681</v>
      </c>
      <c r="D2655" t="str">
        <f>_xlfn.XLOOKUP(B2655,'Funcis Ditec'!B$1:B$5000,'Funcis Ditec'!A$1:A$5000)</f>
        <v>F6765647</v>
      </c>
    </row>
    <row r="2656" spans="1:4">
      <c r="A2656" t="s">
        <v>7064</v>
      </c>
      <c r="B2656" t="s">
        <v>14596</v>
      </c>
      <c r="C2656" t="s">
        <v>14598</v>
      </c>
      <c r="D2656" t="str">
        <f>_xlfn.XLOOKUP(B2656,'Funcis Ditec'!B$1:B$5000,'Funcis Ditec'!A$1:A$5000)</f>
        <v>F6808247</v>
      </c>
    </row>
    <row r="2657" spans="1:4">
      <c r="A2657" t="s">
        <v>5726</v>
      </c>
      <c r="B2657" t="s">
        <v>14521</v>
      </c>
      <c r="C2657" t="s">
        <v>14523</v>
      </c>
      <c r="D2657" t="str">
        <f>_xlfn.XLOOKUP(B2657,'Funcis Ditec'!B$1:B$5000,'Funcis Ditec'!A$1:A$5000)</f>
        <v>F7231299</v>
      </c>
    </row>
    <row r="2658" spans="1:4">
      <c r="A2658" t="s">
        <v>6088</v>
      </c>
      <c r="B2658" t="s">
        <v>14562</v>
      </c>
      <c r="C2658" t="s">
        <v>14563</v>
      </c>
      <c r="D2658" t="str">
        <f>_xlfn.XLOOKUP(B2658,'Funcis Ditec'!B$1:B$5000,'Funcis Ditec'!A$1:A$5000)</f>
        <v>F7411179</v>
      </c>
    </row>
    <row r="2659" spans="1:4">
      <c r="A2659" t="s">
        <v>4713</v>
      </c>
      <c r="B2659" t="s">
        <v>13320</v>
      </c>
      <c r="C2659" t="s">
        <v>13321</v>
      </c>
      <c r="D2659" t="str">
        <f>_xlfn.XLOOKUP(B2659,'Funcis Ditec'!B$1:B$5000,'Funcis Ditec'!A$1:A$5000)</f>
        <v>F7577049</v>
      </c>
    </row>
    <row r="2660" spans="1:4">
      <c r="A2660" t="s">
        <v>5900</v>
      </c>
      <c r="B2660" t="s">
        <v>14702</v>
      </c>
      <c r="C2660" t="s">
        <v>14703</v>
      </c>
      <c r="D2660" t="str">
        <f>_xlfn.XLOOKUP(B2660,'Funcis Ditec'!B$1:B$5000,'Funcis Ditec'!A$1:A$5000)</f>
        <v>F7816559</v>
      </c>
    </row>
    <row r="2661" spans="1:4">
      <c r="A2661" t="s">
        <v>6207</v>
      </c>
      <c r="B2661" t="s">
        <v>13232</v>
      </c>
      <c r="C2661" t="s">
        <v>13233</v>
      </c>
      <c r="D2661" t="str">
        <f>_xlfn.XLOOKUP(B2661,'Funcis Ditec'!B$1:B$5000,'Funcis Ditec'!A$1:A$5000)</f>
        <v>F8020599</v>
      </c>
    </row>
    <row r="2662" spans="1:4">
      <c r="A2662" t="s">
        <v>5270</v>
      </c>
      <c r="B2662" t="s">
        <v>14590</v>
      </c>
      <c r="C2662" t="s">
        <v>14592</v>
      </c>
      <c r="D2662" t="str">
        <f>_xlfn.XLOOKUP(B2662,'Funcis Ditec'!B$1:B$5000,'Funcis Ditec'!A$1:A$5000)</f>
        <v>F8028277</v>
      </c>
    </row>
    <row r="2663" spans="1:4">
      <c r="A2663" t="s">
        <v>5114</v>
      </c>
      <c r="B2663" t="s">
        <v>14661</v>
      </c>
      <c r="C2663" t="s">
        <v>14662</v>
      </c>
      <c r="D2663" t="str">
        <f>_xlfn.XLOOKUP(B2663,'Funcis Ditec'!B$1:B$5000,'Funcis Ditec'!A$1:A$5000)</f>
        <v>F8028736</v>
      </c>
    </row>
    <row r="2664" spans="1:4">
      <c r="A2664" t="s">
        <v>6898</v>
      </c>
      <c r="B2664" t="s">
        <v>14461</v>
      </c>
      <c r="C2664" t="s">
        <v>14463</v>
      </c>
      <c r="D2664" t="str">
        <f>_xlfn.XLOOKUP(B2664,'Funcis Ditec'!B$1:B$5000,'Funcis Ditec'!A$1:A$5000)</f>
        <v>F8249629</v>
      </c>
    </row>
    <row r="2665" spans="1:4">
      <c r="A2665" t="s">
        <v>14744</v>
      </c>
      <c r="B2665" t="s">
        <v>14604</v>
      </c>
      <c r="C2665" t="s">
        <v>14605</v>
      </c>
      <c r="D2665" t="str">
        <f>_xlfn.XLOOKUP(B2665,'Funcis Ditec'!B$1:B$5000,'Funcis Ditec'!A$1:A$5000)</f>
        <v>F8343575</v>
      </c>
    </row>
    <row r="2666" spans="1:4">
      <c r="A2666" t="s">
        <v>14741</v>
      </c>
      <c r="B2666" t="s">
        <v>14611</v>
      </c>
      <c r="C2666" t="s">
        <v>14612</v>
      </c>
      <c r="D2666" t="str">
        <f>_xlfn.XLOOKUP(B2666,'Funcis Ditec'!B$1:B$5000,'Funcis Ditec'!A$1:A$5000)</f>
        <v>F8365844</v>
      </c>
    </row>
    <row r="2667" spans="1:4">
      <c r="A2667" t="s">
        <v>6463</v>
      </c>
      <c r="B2667" t="s">
        <v>14599</v>
      </c>
      <c r="C2667" t="s">
        <v>14600</v>
      </c>
      <c r="D2667" t="str">
        <f>_xlfn.XLOOKUP(B2667,'Funcis Ditec'!B$1:B$5000,'Funcis Ditec'!A$1:A$5000)</f>
        <v>F8771307</v>
      </c>
    </row>
    <row r="2668" spans="1:4">
      <c r="A2668" t="s">
        <v>4558</v>
      </c>
      <c r="B2668" t="s">
        <v>14686</v>
      </c>
      <c r="C2668" t="s">
        <v>14688</v>
      </c>
      <c r="D2668" t="str">
        <f>_xlfn.XLOOKUP(B2668,'Funcis Ditec'!B$1:B$5000,'Funcis Ditec'!A$1:A$5000)</f>
        <v>F8806637</v>
      </c>
    </row>
    <row r="2669" spans="1:4">
      <c r="A2669" t="s">
        <v>6120</v>
      </c>
      <c r="B2669" t="s">
        <v>14666</v>
      </c>
      <c r="C2669" t="s">
        <v>14667</v>
      </c>
      <c r="D2669" t="str">
        <f>_xlfn.XLOOKUP(B2669,'Funcis Ditec'!B$1:B$5000,'Funcis Ditec'!A$1:A$5000)</f>
        <v>F8988459</v>
      </c>
    </row>
    <row r="2670" spans="1:4">
      <c r="A2670" t="s">
        <v>6772</v>
      </c>
      <c r="B2670" t="s">
        <v>13397</v>
      </c>
      <c r="C2670" t="s">
        <v>13398</v>
      </c>
      <c r="D2670" t="str">
        <f>_xlfn.XLOOKUP(B2670,'Funcis Ditec'!B$1:B$5000,'Funcis Ditec'!A$1:A$5000)</f>
        <v>F9281938</v>
      </c>
    </row>
    <row r="2671" spans="1:4">
      <c r="A2671" t="s">
        <v>11271</v>
      </c>
      <c r="B2671" t="s">
        <v>14682</v>
      </c>
      <c r="C2671" t="s">
        <v>14684</v>
      </c>
      <c r="D2671" t="str">
        <f>_xlfn.XLOOKUP(B2671,'Funcis Ditec'!B$1:B$5000,'Funcis Ditec'!A$1:A$5000)</f>
        <v>F9329134</v>
      </c>
    </row>
    <row r="2672" spans="1:4">
      <c r="A2672" t="s">
        <v>6717</v>
      </c>
      <c r="B2672" t="s">
        <v>14654</v>
      </c>
      <c r="C2672" t="s">
        <v>14656</v>
      </c>
      <c r="D2672" t="str">
        <f>_xlfn.XLOOKUP(B2672,'Funcis Ditec'!B$1:B$5000,'Funcis Ditec'!A$1:A$5000)</f>
        <v>F9329989</v>
      </c>
    </row>
    <row r="2673" spans="1:4">
      <c r="A2673" t="s">
        <v>14751</v>
      </c>
      <c r="B2673" t="s">
        <v>14652</v>
      </c>
      <c r="C2673" t="s">
        <v>14653</v>
      </c>
      <c r="D2673" t="str">
        <f>_xlfn.XLOOKUP(B2673,'Funcis Ditec'!B$1:B$5000,'Funcis Ditec'!A$1:A$5000)</f>
        <v>F9342526</v>
      </c>
    </row>
    <row r="2674" spans="1:4">
      <c r="A2674" t="s">
        <v>4215</v>
      </c>
      <c r="B2674" t="s">
        <v>3979</v>
      </c>
      <c r="C2674" t="s">
        <v>4146</v>
      </c>
      <c r="D2674" t="str">
        <f>_xlfn.XLOOKUP(B2674,'Funcis Ditec'!B$1:B$5000,'Funcis Ditec'!A$1:A$5000)</f>
        <v>F9342586</v>
      </c>
    </row>
    <row r="2675" spans="1:4">
      <c r="A2675" t="s">
        <v>5237</v>
      </c>
      <c r="B2675" t="s">
        <v>13246</v>
      </c>
      <c r="C2675" t="s">
        <v>13247</v>
      </c>
      <c r="D2675" t="str">
        <f>_xlfn.XLOOKUP(B2675,'Funcis Ditec'!B$1:B$5000,'Funcis Ditec'!A$1:A$5000)</f>
        <v>F9342741</v>
      </c>
    </row>
    <row r="2676" spans="1:4">
      <c r="A2676" t="s">
        <v>5635</v>
      </c>
      <c r="B2676" t="s">
        <v>14554</v>
      </c>
      <c r="C2676" t="s">
        <v>14555</v>
      </c>
      <c r="D2676" t="str">
        <f>_xlfn.XLOOKUP(B2676,'Funcis Ditec'!B$1:B$5000,'Funcis Ditec'!A$1:A$5000)</f>
        <v>F9417521</v>
      </c>
    </row>
    <row r="2677" spans="1:4">
      <c r="A2677" t="s">
        <v>14742</v>
      </c>
      <c r="B2677" t="s">
        <v>14726</v>
      </c>
      <c r="C2677" t="s">
        <v>14727</v>
      </c>
      <c r="D2677" t="str">
        <f>_xlfn.XLOOKUP(B2677,'Funcis Ditec'!B$1:B$5000,'Funcis Ditec'!A$1:A$5000)</f>
        <v>F9540090</v>
      </c>
    </row>
    <row r="2678" spans="1:4">
      <c r="A2678" t="s">
        <v>4828</v>
      </c>
      <c r="B2678" t="s">
        <v>14513</v>
      </c>
      <c r="C2678" t="s">
        <v>14514</v>
      </c>
      <c r="D2678" t="str">
        <f>_xlfn.XLOOKUP(B2678,'Funcis Ditec'!B$1:B$5000,'Funcis Ditec'!A$1:A$5000)</f>
        <v>F9574938</v>
      </c>
    </row>
    <row r="2679" spans="1:4">
      <c r="A2679" t="e">
        <v>#N/A</v>
      </c>
      <c r="B2679" t="s">
        <v>14525</v>
      </c>
      <c r="D2679" t="e">
        <f>_xlfn.XLOOKUP(B2679,'Funcis Ditec'!B$1:B$5000,'Funcis Ditec'!A$1:A$5000)</f>
        <v>#N/A</v>
      </c>
    </row>
    <row r="2680" spans="1:4">
      <c r="A2680" t="s">
        <v>15109</v>
      </c>
      <c r="B2680" s="114" t="s">
        <v>15004</v>
      </c>
      <c r="C2680" s="114" t="s">
        <v>15005</v>
      </c>
      <c r="D2680" t="str">
        <f>_xlfn.XLOOKUP(B2680,'Funcis Ditec'!B$1:B$5000,'Funcis Ditec'!A$1:A$5000)</f>
        <v>C1262278</v>
      </c>
    </row>
    <row r="2681" spans="1:4">
      <c r="A2681" t="s">
        <v>15111</v>
      </c>
      <c r="B2681" s="114" t="s">
        <v>15017</v>
      </c>
      <c r="C2681" s="114" t="s">
        <v>15018</v>
      </c>
      <c r="D2681" t="str">
        <f>_xlfn.XLOOKUP(B2681,'Funcis Ditec'!B$1:B$5000,'Funcis Ditec'!A$1:A$5000)</f>
        <v>C1278571</v>
      </c>
    </row>
    <row r="2682" spans="1:4">
      <c r="A2682" t="s">
        <v>11246</v>
      </c>
      <c r="B2682" s="114" t="s">
        <v>15049</v>
      </c>
      <c r="C2682" s="114" t="s">
        <v>15051</v>
      </c>
      <c r="D2682" t="str">
        <f>_xlfn.XLOOKUP(B2682,'Funcis Ditec'!B$1:B$5000,'Funcis Ditec'!A$1:A$5000)</f>
        <v>C1296239</v>
      </c>
    </row>
    <row r="2683" spans="1:4">
      <c r="A2683" t="s">
        <v>15113</v>
      </c>
      <c r="B2683" s="114" t="s">
        <v>14931</v>
      </c>
      <c r="C2683" s="114" t="s">
        <v>14933</v>
      </c>
      <c r="D2683" t="str">
        <f>_xlfn.XLOOKUP(B2683,'Funcis Ditec'!B$1:B$5000,'Funcis Ditec'!A$1:A$5000)</f>
        <v>C1311628</v>
      </c>
    </row>
    <row r="2684" spans="1:4">
      <c r="A2684" t="s">
        <v>15119</v>
      </c>
      <c r="B2684" s="114" t="s">
        <v>14904</v>
      </c>
      <c r="C2684" s="114" t="s">
        <v>14906</v>
      </c>
      <c r="D2684" t="str">
        <f>_xlfn.XLOOKUP(B2684,'Funcis Ditec'!B$1:B$5000,'Funcis Ditec'!A$1:A$5000)</f>
        <v>C1320298</v>
      </c>
    </row>
    <row r="2685" spans="1:4">
      <c r="A2685" t="s">
        <v>11492</v>
      </c>
      <c r="B2685" s="114" t="s">
        <v>15039</v>
      </c>
      <c r="C2685" s="114" t="s">
        <v>15041</v>
      </c>
      <c r="D2685" t="str">
        <f>_xlfn.XLOOKUP(B2685,'Funcis Ditec'!B$1:B$5000,'Funcis Ditec'!A$1:A$5000)</f>
        <v>C1321685</v>
      </c>
    </row>
    <row r="2686" spans="1:4">
      <c r="A2686" t="s">
        <v>3706</v>
      </c>
      <c r="B2686" s="114" t="s">
        <v>3112</v>
      </c>
      <c r="C2686" s="114" t="s">
        <v>3112</v>
      </c>
      <c r="D2686" t="str">
        <f>_xlfn.XLOOKUP(B2686,'Funcis Ditec'!B$1:B$5000,'Funcis Ditec'!A$1:A$5000)</f>
        <v>C1322745</v>
      </c>
    </row>
    <row r="2687" spans="1:4">
      <c r="A2687" t="s">
        <v>15107</v>
      </c>
      <c r="B2687" s="114" t="s">
        <v>14808</v>
      </c>
      <c r="C2687" s="114" t="s">
        <v>14810</v>
      </c>
      <c r="D2687" t="str">
        <f>_xlfn.XLOOKUP(B2687,'Funcis Ditec'!B$1:B$5000,'Funcis Ditec'!A$1:A$5000)</f>
        <v>C1322811</v>
      </c>
    </row>
    <row r="2688" spans="1:4">
      <c r="A2688" t="s">
        <v>15115</v>
      </c>
      <c r="B2688" s="114" t="s">
        <v>14918</v>
      </c>
      <c r="C2688" s="114" t="s">
        <v>14920</v>
      </c>
      <c r="D2688" t="str">
        <f>_xlfn.XLOOKUP(B2688,'Funcis Ditec'!B$1:B$5000,'Funcis Ditec'!A$1:A$5000)</f>
        <v>C1324634</v>
      </c>
    </row>
    <row r="2689" spans="1:4">
      <c r="A2689" t="s">
        <v>15104</v>
      </c>
      <c r="B2689" s="114" t="s">
        <v>15032</v>
      </c>
      <c r="C2689" s="114" t="s">
        <v>15034</v>
      </c>
      <c r="D2689" t="str">
        <f>_xlfn.XLOOKUP(B2689,'Funcis Ditec'!B$1:B$5000,'Funcis Ditec'!A$1:A$5000)</f>
        <v>C1326111</v>
      </c>
    </row>
    <row r="2690" spans="1:4">
      <c r="A2690" t="s">
        <v>15108</v>
      </c>
      <c r="B2690" s="114" t="s">
        <v>15036</v>
      </c>
      <c r="C2690" s="114" t="s">
        <v>15037</v>
      </c>
      <c r="D2690" t="str">
        <f>_xlfn.XLOOKUP(B2690,'Funcis Ditec'!B$1:B$5000,'Funcis Ditec'!A$1:A$5000)</f>
        <v>C1328317</v>
      </c>
    </row>
    <row r="2691" spans="1:4">
      <c r="A2691" t="s">
        <v>15103</v>
      </c>
      <c r="B2691" s="114" t="s">
        <v>14934</v>
      </c>
      <c r="C2691" s="114" t="s">
        <v>14936</v>
      </c>
      <c r="D2691" t="str">
        <f>_xlfn.XLOOKUP(B2691,'Funcis Ditec'!B$1:B$5000,'Funcis Ditec'!A$1:A$5000)</f>
        <v>C1328371</v>
      </c>
    </row>
    <row r="2692" spans="1:4">
      <c r="A2692" t="s">
        <v>15110</v>
      </c>
      <c r="B2692" s="114" t="s">
        <v>15064</v>
      </c>
      <c r="C2692" s="114" t="s">
        <v>15066</v>
      </c>
      <c r="D2692" t="str">
        <f>_xlfn.XLOOKUP(B2692,'Funcis Ditec'!B$1:B$5000,'Funcis Ditec'!A$1:A$5000)</f>
        <v>C1328532</v>
      </c>
    </row>
    <row r="2693" spans="1:4">
      <c r="A2693" t="s">
        <v>13352</v>
      </c>
      <c r="B2693" s="114" t="s">
        <v>14967</v>
      </c>
      <c r="C2693" s="114" t="s">
        <v>14969</v>
      </c>
      <c r="D2693" t="str">
        <f>_xlfn.XLOOKUP(B2693,'Funcis Ditec'!B$1:B$5000,'Funcis Ditec'!A$1:A$5000)</f>
        <v>C1328881</v>
      </c>
    </row>
    <row r="2694" spans="1:4">
      <c r="A2694" t="s">
        <v>15106</v>
      </c>
      <c r="B2694" s="114" t="s">
        <v>14939</v>
      </c>
      <c r="C2694" s="114" t="s">
        <v>14941</v>
      </c>
      <c r="D2694" t="str">
        <f>_xlfn.XLOOKUP(B2694,'Funcis Ditec'!B$1:B$5000,'Funcis Ditec'!A$1:A$5000)</f>
        <v>C1329549</v>
      </c>
    </row>
    <row r="2695" spans="1:4">
      <c r="A2695" t="s">
        <v>15118</v>
      </c>
      <c r="B2695" s="114" t="s">
        <v>15091</v>
      </c>
      <c r="C2695" s="114" t="s">
        <v>15092</v>
      </c>
      <c r="D2695" t="str">
        <f>_xlfn.XLOOKUP(B2695,'Funcis Ditec'!B$1:B$5000,'Funcis Ditec'!A$1:A$5000)</f>
        <v>C1329975</v>
      </c>
    </row>
    <row r="2696" spans="1:4">
      <c r="A2696" t="s">
        <v>14754</v>
      </c>
      <c r="B2696" s="114" t="s">
        <v>14990</v>
      </c>
      <c r="C2696" s="114" t="s">
        <v>14992</v>
      </c>
      <c r="D2696" t="str">
        <f>_xlfn.XLOOKUP(B2696,'Funcis Ditec'!B$1:B$5000,'Funcis Ditec'!A$1:A$5000)</f>
        <v>C1330175</v>
      </c>
    </row>
    <row r="2697" spans="1:4">
      <c r="A2697" t="s">
        <v>15114</v>
      </c>
      <c r="B2697" s="114" t="s">
        <v>14845</v>
      </c>
      <c r="C2697" s="114" t="s">
        <v>14846</v>
      </c>
      <c r="D2697" t="str">
        <f>_xlfn.XLOOKUP(B2697,'Funcis Ditec'!B$1:B$5000,'Funcis Ditec'!A$1:A$5000)</f>
        <v>C1330634</v>
      </c>
    </row>
    <row r="2698" spans="1:4">
      <c r="A2698" t="s">
        <v>15105</v>
      </c>
      <c r="B2698" s="114" t="s">
        <v>14798</v>
      </c>
      <c r="C2698" s="114" t="s">
        <v>14800</v>
      </c>
      <c r="D2698" t="str">
        <f>_xlfn.XLOOKUP(B2698,'Funcis Ditec'!B$1:B$5000,'Funcis Ditec'!A$1:A$5000)</f>
        <v>C1331055</v>
      </c>
    </row>
    <row r="2699" spans="1:4">
      <c r="A2699" t="s">
        <v>14345</v>
      </c>
      <c r="B2699" s="114" t="s">
        <v>14871</v>
      </c>
      <c r="C2699" s="114" t="s">
        <v>14873</v>
      </c>
      <c r="D2699" t="str">
        <f>_xlfn.XLOOKUP(B2699,'Funcis Ditec'!B$1:B$5000,'Funcis Ditec'!A$1:A$5000)</f>
        <v>C1331234</v>
      </c>
    </row>
    <row r="2700" spans="1:4">
      <c r="A2700" t="s">
        <v>15116</v>
      </c>
      <c r="B2700" s="114" t="s">
        <v>14996</v>
      </c>
      <c r="C2700" s="114" t="s">
        <v>14998</v>
      </c>
      <c r="D2700" t="str">
        <f>_xlfn.XLOOKUP(B2700,'Funcis Ditec'!B$1:B$5000,'Funcis Ditec'!A$1:A$5000)</f>
        <v>C1331588</v>
      </c>
    </row>
    <row r="2701" spans="1:4">
      <c r="A2701" t="s">
        <v>5774</v>
      </c>
      <c r="B2701" s="114" t="s">
        <v>14785</v>
      </c>
      <c r="C2701" s="114" t="s">
        <v>14787</v>
      </c>
      <c r="D2701" t="str">
        <f>_xlfn.XLOOKUP(B2701,'Funcis Ditec'!B$1:B$5000,'Funcis Ditec'!A$1:A$5000)</f>
        <v>F0169504</v>
      </c>
    </row>
    <row r="2702" spans="1:4">
      <c r="A2702" t="s">
        <v>5959</v>
      </c>
      <c r="B2702" s="114" t="s">
        <v>14828</v>
      </c>
      <c r="C2702" s="114" t="s">
        <v>14830</v>
      </c>
      <c r="D2702" t="str">
        <f>_xlfn.XLOOKUP(B2702,'Funcis Ditec'!B$1:B$5000,'Funcis Ditec'!A$1:A$5000)</f>
        <v>F0268478</v>
      </c>
    </row>
    <row r="2703" spans="1:4">
      <c r="A2703" t="s">
        <v>4869</v>
      </c>
      <c r="B2703" s="114" t="s">
        <v>15062</v>
      </c>
      <c r="C2703" s="114" t="s">
        <v>15063</v>
      </c>
      <c r="D2703" t="str">
        <f>_xlfn.XLOOKUP(B2703,'Funcis Ditec'!B$1:B$5000,'Funcis Ditec'!A$1:A$5000)</f>
        <v>F0282488</v>
      </c>
    </row>
    <row r="2704" spans="1:4">
      <c r="A2704" t="s">
        <v>5140</v>
      </c>
      <c r="B2704" s="114" t="s">
        <v>14943</v>
      </c>
      <c r="C2704" s="114" t="s">
        <v>14945</v>
      </c>
      <c r="D2704" t="str">
        <f>_xlfn.XLOOKUP(B2704,'Funcis Ditec'!B$1:B$5000,'Funcis Ditec'!A$1:A$5000)</f>
        <v>F0428061</v>
      </c>
    </row>
    <row r="2705" spans="1:4">
      <c r="A2705" t="s">
        <v>6284</v>
      </c>
      <c r="B2705" s="114" t="s">
        <v>14947</v>
      </c>
      <c r="C2705" s="114" t="s">
        <v>14949</v>
      </c>
      <c r="D2705" t="str">
        <f>_xlfn.XLOOKUP(B2705,'Funcis Ditec'!B$1:B$5000,'Funcis Ditec'!A$1:A$5000)</f>
        <v>F0439102</v>
      </c>
    </row>
    <row r="2706" spans="1:4">
      <c r="A2706" t="s">
        <v>5879</v>
      </c>
      <c r="B2706" s="114" t="s">
        <v>15043</v>
      </c>
      <c r="C2706" s="114" t="s">
        <v>15045</v>
      </c>
      <c r="D2706" t="str">
        <f>_xlfn.XLOOKUP(B2706,'Funcis Ditec'!B$1:B$5000,'Funcis Ditec'!A$1:A$5000)</f>
        <v>F0723584</v>
      </c>
    </row>
    <row r="2707" spans="1:4">
      <c r="A2707" t="s">
        <v>4751</v>
      </c>
      <c r="B2707" s="114" t="s">
        <v>15059</v>
      </c>
      <c r="C2707" s="114" t="s">
        <v>15061</v>
      </c>
      <c r="D2707" t="str">
        <f>_xlfn.XLOOKUP(B2707,'Funcis Ditec'!B$1:B$5000,'Funcis Ditec'!A$1:A$5000)</f>
        <v>F0733897</v>
      </c>
    </row>
    <row r="2708" spans="1:4">
      <c r="A2708" t="s">
        <v>6467</v>
      </c>
      <c r="B2708" s="114" t="s">
        <v>15094</v>
      </c>
      <c r="C2708" s="114" t="s">
        <v>15095</v>
      </c>
      <c r="D2708" t="str">
        <f>_xlfn.XLOOKUP(B2708,'Funcis Ditec'!B$1:B$5000,'Funcis Ditec'!A$1:A$5000)</f>
        <v>F0736158</v>
      </c>
    </row>
    <row r="2709" spans="1:4">
      <c r="A2709" t="s">
        <v>6428</v>
      </c>
      <c r="B2709" s="114" t="s">
        <v>14817</v>
      </c>
      <c r="C2709" s="114" t="s">
        <v>14819</v>
      </c>
      <c r="D2709" t="str">
        <f>_xlfn.XLOOKUP(B2709,'Funcis Ditec'!B$1:B$5000,'Funcis Ditec'!A$1:A$5000)</f>
        <v>F0751666</v>
      </c>
    </row>
    <row r="2710" spans="1:4">
      <c r="A2710" t="s">
        <v>5998</v>
      </c>
      <c r="B2710" s="114" t="s">
        <v>14793</v>
      </c>
      <c r="C2710" s="114" t="s">
        <v>14795</v>
      </c>
      <c r="D2710" t="str">
        <f>_xlfn.XLOOKUP(B2710,'Funcis Ditec'!B$1:B$5000,'Funcis Ditec'!A$1:A$5000)</f>
        <v>F1924433</v>
      </c>
    </row>
    <row r="2711" spans="1:4">
      <c r="A2711" t="s">
        <v>6624</v>
      </c>
      <c r="B2711" s="114" t="s">
        <v>14999</v>
      </c>
      <c r="C2711" s="114" t="s">
        <v>15000</v>
      </c>
      <c r="D2711" t="str">
        <f>_xlfn.XLOOKUP(B2711,'Funcis Ditec'!B$1:B$5000,'Funcis Ditec'!A$1:A$5000)</f>
        <v>F2106749</v>
      </c>
    </row>
    <row r="2712" spans="1:4">
      <c r="A2712" t="s">
        <v>6486</v>
      </c>
      <c r="B2712" s="114" t="s">
        <v>14831</v>
      </c>
      <c r="C2712" s="114" t="s">
        <v>14833</v>
      </c>
      <c r="D2712" t="str">
        <f>_xlfn.XLOOKUP(B2712,'Funcis Ditec'!B$1:B$5000,'Funcis Ditec'!A$1:A$5000)</f>
        <v>F2277519</v>
      </c>
    </row>
    <row r="2713" spans="1:4">
      <c r="A2713" t="s">
        <v>5459</v>
      </c>
      <c r="B2713" s="114" t="s">
        <v>14857</v>
      </c>
      <c r="C2713" s="114" t="s">
        <v>14859</v>
      </c>
      <c r="D2713" t="str">
        <f>_xlfn.XLOOKUP(B2713,'Funcis Ditec'!B$1:B$5000,'Funcis Ditec'!A$1:A$5000)</f>
        <v>F2281749</v>
      </c>
    </row>
    <row r="2714" spans="1:4">
      <c r="A2714" t="s">
        <v>5682</v>
      </c>
      <c r="B2714" s="114" t="s">
        <v>14979</v>
      </c>
      <c r="C2714" s="114" t="s">
        <v>14981</v>
      </c>
      <c r="D2714" t="str">
        <f>_xlfn.XLOOKUP(B2714,'Funcis Ditec'!B$1:B$5000,'Funcis Ditec'!A$1:A$5000)</f>
        <v>F2707981</v>
      </c>
    </row>
    <row r="2715" spans="1:4">
      <c r="A2715" t="s">
        <v>5001</v>
      </c>
      <c r="B2715" s="114" t="s">
        <v>14778</v>
      </c>
      <c r="C2715" s="114" t="s">
        <v>14780</v>
      </c>
      <c r="D2715" t="str">
        <f>_xlfn.XLOOKUP(B2715,'Funcis Ditec'!B$1:B$5000,'Funcis Ditec'!A$1:A$5000)</f>
        <v>F2788498</v>
      </c>
    </row>
    <row r="2716" spans="1:4">
      <c r="A2716" t="s">
        <v>5073</v>
      </c>
      <c r="B2716" s="114" t="s">
        <v>14835</v>
      </c>
      <c r="C2716" s="114" t="s">
        <v>14837</v>
      </c>
      <c r="D2716" t="str">
        <f>_xlfn.XLOOKUP(B2716,'Funcis Ditec'!B$1:B$5000,'Funcis Ditec'!A$1:A$5000)</f>
        <v>F2789489</v>
      </c>
    </row>
    <row r="2717" spans="1:4">
      <c r="A2717" t="s">
        <v>5455</v>
      </c>
      <c r="B2717" s="114" t="s">
        <v>14840</v>
      </c>
      <c r="C2717" s="114" t="s">
        <v>14842</v>
      </c>
      <c r="D2717" t="str">
        <f>_xlfn.XLOOKUP(B2717,'Funcis Ditec'!B$1:B$5000,'Funcis Ditec'!A$1:A$5000)</f>
        <v>F2976049</v>
      </c>
    </row>
    <row r="2718" spans="1:4">
      <c r="A2718" t="s">
        <v>6291</v>
      </c>
      <c r="B2718" s="114" t="s">
        <v>14926</v>
      </c>
      <c r="C2718" s="114" t="s">
        <v>14928</v>
      </c>
      <c r="D2718" t="str">
        <f>_xlfn.XLOOKUP(B2718,'Funcis Ditec'!B$1:B$5000,'Funcis Ditec'!A$1:A$5000)</f>
        <v>F3296148</v>
      </c>
    </row>
    <row r="2719" spans="1:4">
      <c r="A2719" t="s">
        <v>7123</v>
      </c>
      <c r="B2719" s="114" t="s">
        <v>14993</v>
      </c>
      <c r="C2719" s="114" t="s">
        <v>14995</v>
      </c>
      <c r="D2719" t="str">
        <f>_xlfn.XLOOKUP(B2719,'Funcis Ditec'!B$1:B$5000,'Funcis Ditec'!A$1:A$5000)</f>
        <v>F3783304</v>
      </c>
    </row>
    <row r="2720" spans="1:4">
      <c r="A2720" t="s">
        <v>5421</v>
      </c>
      <c r="B2720" s="114" t="s">
        <v>14773</v>
      </c>
      <c r="C2720" s="114" t="s">
        <v>14775</v>
      </c>
      <c r="D2720" t="str">
        <f>_xlfn.XLOOKUP(B2720,'Funcis Ditec'!B$1:B$5000,'Funcis Ditec'!A$1:A$5000)</f>
        <v>F3879710</v>
      </c>
    </row>
    <row r="2721" spans="1:4">
      <c r="A2721" t="s">
        <v>6142</v>
      </c>
      <c r="B2721" s="114" t="s">
        <v>14868</v>
      </c>
      <c r="C2721" s="114" t="s">
        <v>14870</v>
      </c>
      <c r="D2721" t="str">
        <f>_xlfn.XLOOKUP(B2721,'Funcis Ditec'!B$1:B$5000,'Funcis Ditec'!A$1:A$5000)</f>
        <v>F4683628</v>
      </c>
    </row>
    <row r="2722" spans="1:4">
      <c r="A2722" t="s">
        <v>5461</v>
      </c>
      <c r="B2722" s="114" t="s">
        <v>14849</v>
      </c>
      <c r="C2722" s="114" t="s">
        <v>14851</v>
      </c>
      <c r="D2722" t="str">
        <f>_xlfn.XLOOKUP(B2722,'Funcis Ditec'!B$1:B$5000,'Funcis Ditec'!A$1:A$5000)</f>
        <v>F4957141</v>
      </c>
    </row>
    <row r="2723" spans="1:4">
      <c r="A2723" t="s">
        <v>5227</v>
      </c>
      <c r="B2723" s="114" t="s">
        <v>15007</v>
      </c>
      <c r="C2723" s="114" t="s">
        <v>15008</v>
      </c>
      <c r="D2723" t="str">
        <f>_xlfn.XLOOKUP(B2723,'Funcis Ditec'!B$1:B$5000,'Funcis Ditec'!A$1:A$5000)</f>
        <v>F5022759</v>
      </c>
    </row>
    <row r="2724" spans="1:4">
      <c r="A2724" t="s">
        <v>4816</v>
      </c>
      <c r="B2724" s="114" t="s">
        <v>14801</v>
      </c>
      <c r="C2724" s="114" t="s">
        <v>14803</v>
      </c>
      <c r="D2724" t="str">
        <f>_xlfn.XLOOKUP(B2724,'Funcis Ditec'!B$1:B$5000,'Funcis Ditec'!A$1:A$5000)</f>
        <v>F5346544</v>
      </c>
    </row>
    <row r="2725" spans="1:4">
      <c r="A2725" t="s">
        <v>5973</v>
      </c>
      <c r="B2725" s="114" t="s">
        <v>13342</v>
      </c>
      <c r="C2725" s="114" t="s">
        <v>13343</v>
      </c>
      <c r="D2725" t="str">
        <f>_xlfn.XLOOKUP(B2725,'Funcis Ditec'!B$1:B$5000,'Funcis Ditec'!A$1:A$5000)</f>
        <v>F5951968</v>
      </c>
    </row>
    <row r="2726" spans="1:4">
      <c r="A2726" t="s">
        <v>5739</v>
      </c>
      <c r="B2726" s="114" t="s">
        <v>15085</v>
      </c>
      <c r="C2726" s="114" t="s">
        <v>15086</v>
      </c>
      <c r="D2726" t="str">
        <f>_xlfn.XLOOKUP(B2726,'Funcis Ditec'!B$1:B$5000,'Funcis Ditec'!A$1:A$5000)</f>
        <v>F6081875</v>
      </c>
    </row>
    <row r="2727" spans="1:4">
      <c r="A2727" t="s">
        <v>4545</v>
      </c>
      <c r="B2727" s="114" t="s">
        <v>15013</v>
      </c>
      <c r="C2727" s="114" t="s">
        <v>15014</v>
      </c>
      <c r="D2727" t="str">
        <f>_xlfn.XLOOKUP(B2727,'Funcis Ditec'!B$1:B$5000,'Funcis Ditec'!A$1:A$5000)</f>
        <v>F6089218</v>
      </c>
    </row>
    <row r="2728" spans="1:4">
      <c r="A2728" t="s">
        <v>5382</v>
      </c>
      <c r="B2728" s="114" t="s">
        <v>14987</v>
      </c>
      <c r="C2728" s="114" t="s">
        <v>14989</v>
      </c>
      <c r="D2728" t="str">
        <f>_xlfn.XLOOKUP(B2728,'Funcis Ditec'!B$1:B$5000,'Funcis Ditec'!A$1:A$5000)</f>
        <v>F6264517</v>
      </c>
    </row>
    <row r="2729" spans="1:4">
      <c r="A2729" t="s">
        <v>5365</v>
      </c>
      <c r="B2729" s="114" t="s">
        <v>14983</v>
      </c>
      <c r="C2729" s="114" t="s">
        <v>14985</v>
      </c>
      <c r="D2729" t="str">
        <f>_xlfn.XLOOKUP(B2729,'Funcis Ditec'!B$1:B$5000,'Funcis Ditec'!A$1:A$5000)</f>
        <v>F6322883</v>
      </c>
    </row>
    <row r="2730" spans="1:4">
      <c r="A2730" t="s">
        <v>5630</v>
      </c>
      <c r="B2730" s="114" t="s">
        <v>15025</v>
      </c>
      <c r="C2730" s="114" t="s">
        <v>15027</v>
      </c>
      <c r="D2730" t="str">
        <f>_xlfn.XLOOKUP(B2730,'Funcis Ditec'!B$1:B$5000,'Funcis Ditec'!A$1:A$5000)</f>
        <v>F6844254</v>
      </c>
    </row>
    <row r="2731" spans="1:4">
      <c r="A2731" t="s">
        <v>4482</v>
      </c>
      <c r="B2731" s="114" t="s">
        <v>13415</v>
      </c>
      <c r="C2731" s="114" t="s">
        <v>13416</v>
      </c>
      <c r="D2731" t="str">
        <f>_xlfn.XLOOKUP(B2731,'Funcis Ditec'!B$1:B$5000,'Funcis Ditec'!A$1:A$5000)</f>
        <v>F6874875</v>
      </c>
    </row>
    <row r="2732" spans="1:4">
      <c r="A2732" t="s">
        <v>4818</v>
      </c>
      <c r="B2732" s="114" t="s">
        <v>15047</v>
      </c>
      <c r="C2732" s="114" t="s">
        <v>15048</v>
      </c>
      <c r="D2732" t="str">
        <f>_xlfn.XLOOKUP(B2732,'Funcis Ditec'!B$1:B$5000,'Funcis Ditec'!A$1:A$5000)</f>
        <v>F7022147</v>
      </c>
    </row>
    <row r="2733" spans="1:4">
      <c r="A2733" t="s">
        <v>4678</v>
      </c>
      <c r="B2733" s="114" t="s">
        <v>15081</v>
      </c>
      <c r="C2733" s="114" t="s">
        <v>15082</v>
      </c>
      <c r="D2733" t="str">
        <f>_xlfn.XLOOKUP(B2733,'Funcis Ditec'!B$1:B$5000,'Funcis Ditec'!A$1:A$5000)</f>
        <v>F7058222</v>
      </c>
    </row>
    <row r="2734" spans="1:4">
      <c r="A2734" t="s">
        <v>6547</v>
      </c>
      <c r="B2734" s="114" t="s">
        <v>14961</v>
      </c>
      <c r="C2734" s="114" t="s">
        <v>14963</v>
      </c>
      <c r="D2734" t="str">
        <f>_xlfn.XLOOKUP(B2734,'Funcis Ditec'!B$1:B$5000,'Funcis Ditec'!A$1:A$5000)</f>
        <v>F7341016</v>
      </c>
    </row>
    <row r="2735" spans="1:4">
      <c r="A2735" t="s">
        <v>6372</v>
      </c>
      <c r="B2735" s="114" t="s">
        <v>14814</v>
      </c>
      <c r="C2735" s="114" t="s">
        <v>14816</v>
      </c>
      <c r="D2735" t="str">
        <f>_xlfn.XLOOKUP(B2735,'Funcis Ditec'!B$1:B$5000,'Funcis Ditec'!A$1:A$5000)</f>
        <v>F7534939</v>
      </c>
    </row>
    <row r="2736" spans="1:4">
      <c r="A2736" t="s">
        <v>6415</v>
      </c>
      <c r="B2736" s="114" t="s">
        <v>14908</v>
      </c>
      <c r="C2736" s="114" t="s">
        <v>14909</v>
      </c>
      <c r="D2736" t="str">
        <f>_xlfn.XLOOKUP(B2736,'Funcis Ditec'!B$1:B$5000,'Funcis Ditec'!A$1:A$5000)</f>
        <v>F8028427</v>
      </c>
    </row>
    <row r="2737" spans="1:4">
      <c r="A2737" t="s">
        <v>15112</v>
      </c>
      <c r="B2737" s="114" t="s">
        <v>14860</v>
      </c>
      <c r="C2737" s="114" t="s">
        <v>14862</v>
      </c>
      <c r="D2737" t="str">
        <f>_xlfn.XLOOKUP(B2737,'Funcis Ditec'!B$1:B$5000,'Funcis Ditec'!A$1:A$5000)</f>
        <v>F8029221</v>
      </c>
    </row>
    <row r="2738" spans="1:4">
      <c r="A2738" t="s">
        <v>5941</v>
      </c>
      <c r="B2738" s="114" t="s">
        <v>14811</v>
      </c>
      <c r="C2738" s="114" t="s">
        <v>14813</v>
      </c>
      <c r="D2738" t="str">
        <f>_xlfn.XLOOKUP(B2738,'Funcis Ditec'!B$1:B$5000,'Funcis Ditec'!A$1:A$5000)</f>
        <v>F8031175</v>
      </c>
    </row>
    <row r="2739" spans="1:4">
      <c r="A2739" t="s">
        <v>7122</v>
      </c>
      <c r="B2739" s="114" t="s">
        <v>15074</v>
      </c>
      <c r="C2739" s="114" t="s">
        <v>15075</v>
      </c>
      <c r="D2739" t="str">
        <f>_xlfn.XLOOKUP(B2739,'Funcis Ditec'!B$1:B$5000,'Funcis Ditec'!A$1:A$5000)</f>
        <v>F8500871</v>
      </c>
    </row>
    <row r="2740" spans="1:4">
      <c r="A2740" t="s">
        <v>7000</v>
      </c>
      <c r="B2740" s="114" t="s">
        <v>14769</v>
      </c>
      <c r="C2740" s="114" t="s">
        <v>14771</v>
      </c>
      <c r="D2740" t="str">
        <f>_xlfn.XLOOKUP(B2740,'Funcis Ditec'!B$1:B$5000,'Funcis Ditec'!A$1:A$5000)</f>
        <v>F8566768</v>
      </c>
    </row>
    <row r="2741" spans="1:4">
      <c r="A2741" t="s">
        <v>6776</v>
      </c>
      <c r="B2741" s="114" t="s">
        <v>15053</v>
      </c>
      <c r="C2741" s="114" t="s">
        <v>15055</v>
      </c>
      <c r="D2741" t="str">
        <f>_xlfn.XLOOKUP(B2741,'Funcis Ditec'!B$1:B$5000,'Funcis Ditec'!A$1:A$5000)</f>
        <v>F8596548</v>
      </c>
    </row>
    <row r="2742" spans="1:4">
      <c r="A2742" t="s">
        <v>5052</v>
      </c>
      <c r="B2742" s="114" t="s">
        <v>15087</v>
      </c>
      <c r="C2742" s="114" t="s">
        <v>15089</v>
      </c>
      <c r="D2742" t="str">
        <f>_xlfn.XLOOKUP(B2742,'Funcis Ditec'!B$1:B$5000,'Funcis Ditec'!A$1:A$5000)</f>
        <v>F8598413</v>
      </c>
    </row>
    <row r="2743" spans="1:4">
      <c r="A2743" t="s">
        <v>5100</v>
      </c>
      <c r="B2743" s="114" t="s">
        <v>14854</v>
      </c>
      <c r="C2743" s="114" t="s">
        <v>14856</v>
      </c>
      <c r="D2743" t="str">
        <f>_xlfn.XLOOKUP(B2743,'Funcis Ditec'!B$1:B$5000,'Funcis Ditec'!A$1:A$5000)</f>
        <v>F8628974</v>
      </c>
    </row>
    <row r="2744" spans="1:4">
      <c r="A2744" t="s">
        <v>15117</v>
      </c>
      <c r="B2744" s="114" t="s">
        <v>14880</v>
      </c>
      <c r="C2744" s="114" t="s">
        <v>14882</v>
      </c>
      <c r="D2744" t="str">
        <f>_xlfn.XLOOKUP(B2744,'Funcis Ditec'!B$1:B$5000,'Funcis Ditec'!A$1:A$5000)</f>
        <v>F8713620</v>
      </c>
    </row>
    <row r="2745" spans="1:4">
      <c r="A2745" t="s">
        <v>6985</v>
      </c>
      <c r="B2745" s="114" t="s">
        <v>15009</v>
      </c>
      <c r="C2745" s="114" t="s">
        <v>15011</v>
      </c>
      <c r="D2745" t="str">
        <f>_xlfn.XLOOKUP(B2745,'Funcis Ditec'!B$1:B$5000,'Funcis Ditec'!A$1:A$5000)</f>
        <v>F8749878</v>
      </c>
    </row>
    <row r="2746" spans="1:4">
      <c r="A2746" t="s">
        <v>6400</v>
      </c>
      <c r="B2746" s="114" t="s">
        <v>14897</v>
      </c>
      <c r="C2746" s="114" t="s">
        <v>14898</v>
      </c>
      <c r="D2746" t="str">
        <f>_xlfn.XLOOKUP(B2746,'Funcis Ditec'!B$1:B$5000,'Funcis Ditec'!A$1:A$5000)</f>
        <v>F8945012</v>
      </c>
    </row>
    <row r="2747" spans="1:4">
      <c r="A2747" t="s">
        <v>6388</v>
      </c>
      <c r="B2747" s="114" t="s">
        <v>15021</v>
      </c>
      <c r="C2747" s="114" t="s">
        <v>15023</v>
      </c>
      <c r="D2747" t="str">
        <f>_xlfn.XLOOKUP(B2747,'Funcis Ditec'!B$1:B$5000,'Funcis Ditec'!A$1:A$5000)</f>
        <v>F9073403</v>
      </c>
    </row>
    <row r="2748" spans="1:4">
      <c r="A2748" t="s">
        <v>6272</v>
      </c>
      <c r="B2748" s="114" t="s">
        <v>13367</v>
      </c>
      <c r="C2748" s="114" t="s">
        <v>13369</v>
      </c>
      <c r="D2748" t="str">
        <f>_xlfn.XLOOKUP(B2748,'Funcis Ditec'!B$1:B$5000,'Funcis Ditec'!A$1:A$5000)</f>
        <v>F9085581</v>
      </c>
    </row>
    <row r="2749" spans="1:4">
      <c r="A2749" t="s">
        <v>6894</v>
      </c>
      <c r="B2749" s="114" t="s">
        <v>14956</v>
      </c>
      <c r="C2749" s="114" t="s">
        <v>14958</v>
      </c>
      <c r="D2749" t="str">
        <f>_xlfn.XLOOKUP(B2749,'Funcis Ditec'!B$1:B$5000,'Funcis Ditec'!A$1:A$5000)</f>
        <v>F9183718</v>
      </c>
    </row>
    <row r="2750" spans="1:4">
      <c r="A2750" t="s">
        <v>5874</v>
      </c>
      <c r="B2750" s="114" t="s">
        <v>14820</v>
      </c>
      <c r="C2750" s="114" t="s">
        <v>14822</v>
      </c>
      <c r="D2750" t="str">
        <f>_xlfn.XLOOKUP(B2750,'Funcis Ditec'!B$1:B$5000,'Funcis Ditec'!A$1:A$5000)</f>
        <v>F9198038</v>
      </c>
    </row>
    <row r="2751" spans="1:4">
      <c r="A2751" t="s">
        <v>5956</v>
      </c>
      <c r="B2751" s="114" t="s">
        <v>14900</v>
      </c>
      <c r="C2751" s="114" t="s">
        <v>14902</v>
      </c>
      <c r="D2751" t="str">
        <f>_xlfn.XLOOKUP(B2751,'Funcis Ditec'!B$1:B$5000,'Funcis Ditec'!A$1:A$5000)</f>
        <v>F9342936</v>
      </c>
    </row>
    <row r="2752" spans="1:4">
      <c r="A2752" t="s">
        <v>15120</v>
      </c>
      <c r="B2752" s="114" t="s">
        <v>15072</v>
      </c>
      <c r="C2752" s="114" t="s">
        <v>15073</v>
      </c>
      <c r="D2752" t="str">
        <f>_xlfn.XLOOKUP(B2752,'Funcis Ditec'!B$1:B$5000,'Funcis Ditec'!A$1:A$5000)</f>
        <v>F9817909</v>
      </c>
    </row>
    <row r="2753" spans="1:4">
      <c r="A2753" t="s">
        <v>4583</v>
      </c>
      <c r="B2753" s="114" t="s">
        <v>15100</v>
      </c>
      <c r="C2753" s="114" t="s">
        <v>15101</v>
      </c>
      <c r="D2753" t="str">
        <f>_xlfn.XLOOKUP(B2753,'Funcis Ditec'!B$1:B$5000,'Funcis Ditec'!A$1:A$5000)</f>
        <v>F9838919</v>
      </c>
    </row>
    <row r="2754" spans="1:4">
      <c r="A2754" t="s">
        <v>15750</v>
      </c>
      <c r="B2754" t="s">
        <v>15580</v>
      </c>
      <c r="C2754" t="s">
        <v>15582</v>
      </c>
      <c r="D2754" t="str">
        <f>_xlfn.XLOOKUP(B2754,'Funcis Ditec'!B$1:B$5000,'Funcis Ditec'!A$1:A$5000)</f>
        <v>C1013235</v>
      </c>
    </row>
    <row r="2755" spans="1:4">
      <c r="A2755" t="s">
        <v>15749</v>
      </c>
      <c r="B2755" t="s">
        <v>15528</v>
      </c>
      <c r="C2755" t="s">
        <v>15529</v>
      </c>
      <c r="D2755" t="str">
        <f>_xlfn.XLOOKUP(B2755,'Funcis Ditec'!B$1:B$5000,'Funcis Ditec'!A$1:A$5000)</f>
        <v>C1086796</v>
      </c>
    </row>
    <row r="2756" spans="1:4">
      <c r="A2756" t="s">
        <v>15742</v>
      </c>
      <c r="B2756" t="s">
        <v>15448</v>
      </c>
      <c r="C2756" t="s">
        <v>15450</v>
      </c>
      <c r="D2756" t="str">
        <f>_xlfn.XLOOKUP(B2756,'Funcis Ditec'!B$1:B$5000,'Funcis Ditec'!A$1:A$5000)</f>
        <v>C1111999</v>
      </c>
    </row>
    <row r="2757" spans="1:4">
      <c r="A2757" t="s">
        <v>15758</v>
      </c>
      <c r="B2757" t="s">
        <v>15563</v>
      </c>
      <c r="C2757" t="s">
        <v>15564</v>
      </c>
      <c r="D2757" t="str">
        <f>_xlfn.XLOOKUP(B2757,'Funcis Ditec'!B$1:B$5000,'Funcis Ditec'!A$1:A$5000)</f>
        <v>C1154154</v>
      </c>
    </row>
    <row r="2758" spans="1:4">
      <c r="A2758" t="s">
        <v>15785</v>
      </c>
      <c r="B2758" t="s">
        <v>15705</v>
      </c>
      <c r="C2758" t="s">
        <v>15707</v>
      </c>
      <c r="D2758" t="str">
        <f>_xlfn.XLOOKUP(B2758,'Funcis Ditec'!B$1:B$5000,'Funcis Ditec'!A$1:A$5000)</f>
        <v>C1251416</v>
      </c>
    </row>
    <row r="2759" spans="1:4">
      <c r="A2759" t="s">
        <v>15779</v>
      </c>
      <c r="B2759" t="s">
        <v>15435</v>
      </c>
      <c r="C2759" t="s">
        <v>15436</v>
      </c>
      <c r="D2759" t="str">
        <f>_xlfn.XLOOKUP(B2759,'Funcis Ditec'!B$1:B$5000,'Funcis Ditec'!A$1:A$5000)</f>
        <v>C1276254</v>
      </c>
    </row>
    <row r="2760" spans="1:4">
      <c r="A2760" t="s">
        <v>15748</v>
      </c>
      <c r="B2760" t="s">
        <v>15416</v>
      </c>
      <c r="C2760" t="s">
        <v>15418</v>
      </c>
      <c r="D2760" t="str">
        <f>_xlfn.XLOOKUP(B2760,'Funcis Ditec'!B$1:B$5000,'Funcis Ditec'!A$1:A$5000)</f>
        <v>C1281958</v>
      </c>
    </row>
    <row r="2761" spans="1:4">
      <c r="A2761" t="s">
        <v>15743</v>
      </c>
      <c r="B2761" t="s">
        <v>15451</v>
      </c>
      <c r="C2761" t="s">
        <v>15453</v>
      </c>
      <c r="D2761" t="str">
        <f>_xlfn.XLOOKUP(B2761,'Funcis Ditec'!B$1:B$5000,'Funcis Ditec'!A$1:A$5000)</f>
        <v>C1290297</v>
      </c>
    </row>
    <row r="2762" spans="1:4">
      <c r="A2762" t="s">
        <v>4202</v>
      </c>
      <c r="B2762" t="s">
        <v>3990</v>
      </c>
      <c r="C2762" t="s">
        <v>4157</v>
      </c>
      <c r="D2762" t="str">
        <f>_xlfn.XLOOKUP(B2762,'Funcis Ditec'!B$1:B$5000,'Funcis Ditec'!A$1:A$5000)</f>
        <v>C1290853</v>
      </c>
    </row>
    <row r="2763" spans="1:4">
      <c r="A2763" t="s">
        <v>15770</v>
      </c>
      <c r="B2763" t="s">
        <v>15172</v>
      </c>
      <c r="C2763" t="s">
        <v>15174</v>
      </c>
      <c r="D2763" t="str">
        <f>_xlfn.XLOOKUP(B2763,'Funcis Ditec'!B$1:B$5000,'Funcis Ditec'!A$1:A$5000)</f>
        <v>C1298215</v>
      </c>
    </row>
    <row r="2764" spans="1:4">
      <c r="A2764" t="s">
        <v>15744</v>
      </c>
      <c r="B2764" t="s">
        <v>15399</v>
      </c>
      <c r="C2764" t="s">
        <v>15401</v>
      </c>
      <c r="D2764" t="str">
        <f>_xlfn.XLOOKUP(B2764,'Funcis Ditec'!B$1:B$5000,'Funcis Ditec'!A$1:A$5000)</f>
        <v>C1298438</v>
      </c>
    </row>
    <row r="2765" spans="1:4">
      <c r="A2765" t="s">
        <v>14239</v>
      </c>
      <c r="B2765" t="s">
        <v>15716</v>
      </c>
      <c r="C2765" t="s">
        <v>15718</v>
      </c>
      <c r="D2765" t="str">
        <f>_xlfn.XLOOKUP(B2765,'Funcis Ditec'!B$1:B$5000,'Funcis Ditec'!A$1:A$5000)</f>
        <v>C1298955</v>
      </c>
    </row>
    <row r="2766" spans="1:4">
      <c r="A2766" t="s">
        <v>15751</v>
      </c>
      <c r="B2766" t="s">
        <v>15351</v>
      </c>
      <c r="C2766" t="s">
        <v>15353</v>
      </c>
      <c r="D2766" t="str">
        <f>_xlfn.XLOOKUP(B2766,'Funcis Ditec'!B$1:B$5000,'Funcis Ditec'!A$1:A$5000)</f>
        <v>C1314149</v>
      </c>
    </row>
    <row r="2767" spans="1:4">
      <c r="A2767" t="s">
        <v>15783</v>
      </c>
      <c r="B2767" t="s">
        <v>15252</v>
      </c>
      <c r="C2767" t="s">
        <v>15254</v>
      </c>
      <c r="D2767" t="str">
        <f>_xlfn.XLOOKUP(B2767,'Funcis Ditec'!B$1:B$5000,'Funcis Ditec'!A$1:A$5000)</f>
        <v>C1314787</v>
      </c>
    </row>
    <row r="2768" spans="1:4">
      <c r="A2768" t="s">
        <v>15768</v>
      </c>
      <c r="B2768" t="s">
        <v>15307</v>
      </c>
      <c r="C2768" t="s">
        <v>15308</v>
      </c>
      <c r="D2768" t="str">
        <f>_xlfn.XLOOKUP(B2768,'Funcis Ditec'!B$1:B$5000,'Funcis Ditec'!A$1:A$5000)</f>
        <v>C1316104</v>
      </c>
    </row>
    <row r="2769" spans="1:4">
      <c r="A2769" t="s">
        <v>15767</v>
      </c>
      <c r="B2769" t="s">
        <v>15517</v>
      </c>
      <c r="C2769" t="s">
        <v>15519</v>
      </c>
      <c r="D2769" t="str">
        <f>_xlfn.XLOOKUP(B2769,'Funcis Ditec'!B$1:B$5000,'Funcis Ditec'!A$1:A$5000)</f>
        <v>C1317148</v>
      </c>
    </row>
    <row r="2770" spans="1:4">
      <c r="A2770" t="s">
        <v>11506</v>
      </c>
      <c r="B2770" t="s">
        <v>15538</v>
      </c>
      <c r="C2770" t="s">
        <v>15539</v>
      </c>
      <c r="D2770" t="str">
        <f>_xlfn.XLOOKUP(B2770,'Funcis Ditec'!B$1:B$5000,'Funcis Ditec'!A$1:A$5000)</f>
        <v>C1318069</v>
      </c>
    </row>
    <row r="2771" spans="1:4">
      <c r="A2771" t="s">
        <v>15784</v>
      </c>
      <c r="B2771" t="s">
        <v>15425</v>
      </c>
      <c r="C2771" t="s">
        <v>15427</v>
      </c>
      <c r="D2771" t="str">
        <f>_xlfn.XLOOKUP(B2771,'Funcis Ditec'!B$1:B$5000,'Funcis Ditec'!A$1:A$5000)</f>
        <v>C1321114</v>
      </c>
    </row>
    <row r="2772" spans="1:4">
      <c r="A2772" t="s">
        <v>15741</v>
      </c>
      <c r="B2772" t="s">
        <v>15530</v>
      </c>
      <c r="C2772" t="s">
        <v>15552</v>
      </c>
      <c r="D2772" t="str">
        <f>_xlfn.XLOOKUP(B2772,'Funcis Ditec'!B$1:B$5000,'Funcis Ditec'!A$1:A$5000)</f>
        <v>C1321638</v>
      </c>
    </row>
    <row r="2773" spans="1:4">
      <c r="A2773" t="s">
        <v>15763</v>
      </c>
      <c r="B2773" t="s">
        <v>15319</v>
      </c>
      <c r="C2773" t="s">
        <v>15320</v>
      </c>
      <c r="D2773" t="str">
        <f>_xlfn.XLOOKUP(B2773,'Funcis Ditec'!B$1:B$5000,'Funcis Ditec'!A$1:A$5000)</f>
        <v>C1321760</v>
      </c>
    </row>
    <row r="2774" spans="1:4">
      <c r="A2774" t="s">
        <v>15761</v>
      </c>
      <c r="B2774" t="s">
        <v>15620</v>
      </c>
      <c r="C2774" t="s">
        <v>15621</v>
      </c>
      <c r="D2774" t="str">
        <f>_xlfn.XLOOKUP(B2774,'Funcis Ditec'!B$1:B$5000,'Funcis Ditec'!A$1:A$5000)</f>
        <v>C1322383</v>
      </c>
    </row>
    <row r="2775" spans="1:4">
      <c r="A2775" t="s">
        <v>14343</v>
      </c>
      <c r="B2775" t="s">
        <v>15509</v>
      </c>
      <c r="C2775" t="s">
        <v>15511</v>
      </c>
      <c r="D2775" t="str">
        <f>_xlfn.XLOOKUP(B2775,'Funcis Ditec'!B$1:B$5000,'Funcis Ditec'!A$1:A$5000)</f>
        <v>C1322910</v>
      </c>
    </row>
    <row r="2776" spans="1:4">
      <c r="A2776" t="s">
        <v>15780</v>
      </c>
      <c r="B2776" t="s">
        <v>15656</v>
      </c>
      <c r="C2776" t="s">
        <v>15658</v>
      </c>
      <c r="D2776" t="str">
        <f>_xlfn.XLOOKUP(B2776,'Funcis Ditec'!B$1:B$5000,'Funcis Ditec'!A$1:A$5000)</f>
        <v>C1323268</v>
      </c>
    </row>
    <row r="2777" spans="1:4">
      <c r="A2777" t="s">
        <v>15757</v>
      </c>
      <c r="B2777" t="s">
        <v>15513</v>
      </c>
      <c r="C2777" t="s">
        <v>15514</v>
      </c>
      <c r="D2777" t="str">
        <f>_xlfn.XLOOKUP(B2777,'Funcis Ditec'!B$1:B$5000,'Funcis Ditec'!A$1:A$5000)</f>
        <v>C1324088</v>
      </c>
    </row>
    <row r="2778" spans="1:4">
      <c r="A2778" t="s">
        <v>15126</v>
      </c>
      <c r="B2778" t="s">
        <v>15672</v>
      </c>
      <c r="C2778" t="s">
        <v>15673</v>
      </c>
      <c r="D2778" t="str">
        <f>_xlfn.XLOOKUP(B2778,'Funcis Ditec'!B$1:B$5000,'Funcis Ditec'!A$1:A$5000)</f>
        <v>C1324504</v>
      </c>
    </row>
    <row r="2779" spans="1:4">
      <c r="A2779" t="s">
        <v>15756</v>
      </c>
      <c r="B2779" t="s">
        <v>15195</v>
      </c>
      <c r="C2779" t="s">
        <v>15197</v>
      </c>
      <c r="D2779" t="str">
        <f>_xlfn.XLOOKUP(B2779,'Funcis Ditec'!B$1:B$5000,'Funcis Ditec'!A$1:A$5000)</f>
        <v>C1325243</v>
      </c>
    </row>
    <row r="2780" spans="1:4">
      <c r="A2780" t="s">
        <v>15781</v>
      </c>
      <c r="B2780" t="s">
        <v>15597</v>
      </c>
      <c r="C2780" t="s">
        <v>15598</v>
      </c>
      <c r="D2780" t="str">
        <f>_xlfn.XLOOKUP(B2780,'Funcis Ditec'!B$1:B$5000,'Funcis Ditec'!A$1:A$5000)</f>
        <v>C1325279</v>
      </c>
    </row>
    <row r="2781" spans="1:4">
      <c r="A2781" t="s">
        <v>15778</v>
      </c>
      <c r="B2781" t="s">
        <v>15709</v>
      </c>
      <c r="C2781" t="s">
        <v>15710</v>
      </c>
      <c r="D2781" t="str">
        <f>_xlfn.XLOOKUP(B2781,'Funcis Ditec'!B$1:B$5000,'Funcis Ditec'!A$1:A$5000)</f>
        <v>C1325315</v>
      </c>
    </row>
    <row r="2782" spans="1:4">
      <c r="A2782" t="s">
        <v>15773</v>
      </c>
      <c r="B2782" t="s">
        <v>15492</v>
      </c>
      <c r="C2782" t="s">
        <v>15494</v>
      </c>
      <c r="D2782" t="str">
        <f>_xlfn.XLOOKUP(B2782,'Funcis Ditec'!B$1:B$5000,'Funcis Ditec'!A$1:A$5000)</f>
        <v>C1325651</v>
      </c>
    </row>
    <row r="2783" spans="1:4">
      <c r="A2783" t="s">
        <v>15776</v>
      </c>
      <c r="B2783" t="s">
        <v>15382</v>
      </c>
      <c r="C2783" t="s">
        <v>15384</v>
      </c>
      <c r="D2783" t="str">
        <f>_xlfn.XLOOKUP(B2783,'Funcis Ditec'!B$1:B$5000,'Funcis Ditec'!A$1:A$5000)</f>
        <v>C1326944</v>
      </c>
    </row>
    <row r="2784" spans="1:4">
      <c r="A2784" t="s">
        <v>11281</v>
      </c>
      <c r="B2784" t="s">
        <v>15333</v>
      </c>
      <c r="C2784" t="s">
        <v>15335</v>
      </c>
      <c r="D2784" t="str">
        <f>_xlfn.XLOOKUP(B2784,'Funcis Ditec'!B$1:B$5000,'Funcis Ditec'!A$1:A$5000)</f>
        <v>C1327886</v>
      </c>
    </row>
    <row r="2785" spans="1:4">
      <c r="A2785" t="s">
        <v>15772</v>
      </c>
      <c r="B2785" t="s">
        <v>15256</v>
      </c>
      <c r="C2785" t="s">
        <v>15258</v>
      </c>
      <c r="D2785" t="str">
        <f>_xlfn.XLOOKUP(B2785,'Funcis Ditec'!B$1:B$5000,'Funcis Ditec'!A$1:A$5000)</f>
        <v>C1328028</v>
      </c>
    </row>
    <row r="2786" spans="1:4">
      <c r="A2786" t="s">
        <v>15753</v>
      </c>
      <c r="B2786" t="s">
        <v>15299</v>
      </c>
      <c r="C2786" t="s">
        <v>15301</v>
      </c>
      <c r="D2786" t="str">
        <f>_xlfn.XLOOKUP(B2786,'Funcis Ditec'!B$1:B$5000,'Funcis Ditec'!A$1:A$5000)</f>
        <v>C1328128</v>
      </c>
    </row>
    <row r="2787" spans="1:4">
      <c r="A2787" t="s">
        <v>15769</v>
      </c>
      <c r="B2787" t="s">
        <v>15613</v>
      </c>
      <c r="C2787" t="s">
        <v>15615</v>
      </c>
      <c r="D2787" t="str">
        <f>_xlfn.XLOOKUP(B2787,'Funcis Ditec'!B$1:B$5000,'Funcis Ditec'!A$1:A$5000)</f>
        <v>C1328394</v>
      </c>
    </row>
    <row r="2788" spans="1:4">
      <c r="A2788" t="s">
        <v>15762</v>
      </c>
      <c r="B2788" t="s">
        <v>15235</v>
      </c>
      <c r="C2788" t="s">
        <v>15237</v>
      </c>
      <c r="D2788" t="str">
        <f>_xlfn.XLOOKUP(B2788,'Funcis Ditec'!B$1:B$5000,'Funcis Ditec'!A$1:A$5000)</f>
        <v>C1328412</v>
      </c>
    </row>
    <row r="2789" spans="1:4">
      <c r="A2789" t="s">
        <v>15795</v>
      </c>
      <c r="B2789" t="s">
        <v>15467</v>
      </c>
      <c r="C2789" t="s">
        <v>15469</v>
      </c>
      <c r="D2789" t="str">
        <f>_xlfn.XLOOKUP(B2789,'Funcis Ditec'!B$1:B$5000,'Funcis Ditec'!A$1:A$5000)</f>
        <v>C1328430</v>
      </c>
    </row>
    <row r="2790" spans="1:4">
      <c r="A2790" t="s">
        <v>15766</v>
      </c>
      <c r="B2790" t="s">
        <v>15354</v>
      </c>
      <c r="C2790" t="s">
        <v>15356</v>
      </c>
      <c r="D2790" t="str">
        <f>_xlfn.XLOOKUP(B2790,'Funcis Ditec'!B$1:B$5000,'Funcis Ditec'!A$1:A$5000)</f>
        <v>C1328687</v>
      </c>
    </row>
    <row r="2791" spans="1:4">
      <c r="A2791" t="s">
        <v>15747</v>
      </c>
      <c r="B2791" t="s">
        <v>15695</v>
      </c>
      <c r="C2791" t="s">
        <v>15697</v>
      </c>
      <c r="D2791" t="str">
        <f>_xlfn.XLOOKUP(B2791,'Funcis Ditec'!B$1:B$5000,'Funcis Ditec'!A$1:A$5000)</f>
        <v>C1328861</v>
      </c>
    </row>
    <row r="2792" spans="1:4">
      <c r="A2792" t="s">
        <v>15787</v>
      </c>
      <c r="B2792" t="s">
        <v>15267</v>
      </c>
      <c r="C2792" t="s">
        <v>15268</v>
      </c>
      <c r="D2792" t="str">
        <f>_xlfn.XLOOKUP(B2792,'Funcis Ditec'!B$1:B$5000,'Funcis Ditec'!A$1:A$5000)</f>
        <v>C1329091</v>
      </c>
    </row>
    <row r="2793" spans="1:4">
      <c r="A2793" t="s">
        <v>14238</v>
      </c>
      <c r="B2793" t="s">
        <v>15144</v>
      </c>
      <c r="C2793" t="s">
        <v>15146</v>
      </c>
      <c r="D2793" t="str">
        <f>_xlfn.XLOOKUP(B2793,'Funcis Ditec'!B$1:B$5000,'Funcis Ditec'!A$1:A$5000)</f>
        <v>C1329636</v>
      </c>
    </row>
    <row r="2794" spans="1:4">
      <c r="A2794" t="s">
        <v>15752</v>
      </c>
      <c r="B2794" t="s">
        <v>15406</v>
      </c>
      <c r="C2794" t="s">
        <v>15408</v>
      </c>
      <c r="D2794" t="str">
        <f>_xlfn.XLOOKUP(B2794,'Funcis Ditec'!B$1:B$5000,'Funcis Ditec'!A$1:A$5000)</f>
        <v>C1329787</v>
      </c>
    </row>
    <row r="2795" spans="1:4">
      <c r="A2795" t="s">
        <v>14755</v>
      </c>
      <c r="B2795" t="s">
        <v>15702</v>
      </c>
      <c r="C2795" t="s">
        <v>15703</v>
      </c>
      <c r="D2795" t="str">
        <f>_xlfn.XLOOKUP(B2795,'Funcis Ditec'!B$1:B$5000,'Funcis Ditec'!A$1:A$5000)</f>
        <v>C1330746</v>
      </c>
    </row>
    <row r="2796" spans="1:4">
      <c r="A2796" t="s">
        <v>15745</v>
      </c>
      <c r="B2796" t="s">
        <v>15141</v>
      </c>
      <c r="C2796" t="s">
        <v>15143</v>
      </c>
      <c r="D2796" t="str">
        <f>_xlfn.XLOOKUP(B2796,'Funcis Ditec'!B$1:B$5000,'Funcis Ditec'!A$1:A$5000)</f>
        <v>C1331232</v>
      </c>
    </row>
    <row r="2797" spans="1:4">
      <c r="A2797" t="s">
        <v>15793</v>
      </c>
      <c r="B2797" t="s">
        <v>15286</v>
      </c>
      <c r="C2797" t="s">
        <v>15287</v>
      </c>
      <c r="D2797" t="str">
        <f>_xlfn.XLOOKUP(B2797,'Funcis Ditec'!B$1:B$5000,'Funcis Ditec'!A$1:A$5000)</f>
        <v>C1331360</v>
      </c>
    </row>
    <row r="2798" spans="1:4">
      <c r="A2798" t="s">
        <v>15740</v>
      </c>
      <c r="B2798" t="s">
        <v>15578</v>
      </c>
      <c r="C2798" t="s">
        <v>15579</v>
      </c>
      <c r="D2798" t="str">
        <f>_xlfn.XLOOKUP(B2798,'Funcis Ditec'!B$1:B$5000,'Funcis Ditec'!A$1:A$5000)</f>
        <v>C1331480</v>
      </c>
    </row>
    <row r="2799" spans="1:4">
      <c r="A2799" t="s">
        <v>15760</v>
      </c>
      <c r="B2799" t="s">
        <v>15594</v>
      </c>
      <c r="C2799" t="s">
        <v>15595</v>
      </c>
      <c r="D2799" t="str">
        <f>_xlfn.XLOOKUP(B2799,'Funcis Ditec'!B$1:B$5000,'Funcis Ditec'!A$1:A$5000)</f>
        <v>C1331750</v>
      </c>
    </row>
    <row r="2800" spans="1:4">
      <c r="A2800" t="s">
        <v>15794</v>
      </c>
      <c r="B2800" t="s">
        <v>15648</v>
      </c>
      <c r="C2800" t="s">
        <v>15650</v>
      </c>
      <c r="D2800" t="str">
        <f>_xlfn.XLOOKUP(B2800,'Funcis Ditec'!B$1:B$5000,'Funcis Ditec'!A$1:A$5000)</f>
        <v>C1331765</v>
      </c>
    </row>
    <row r="2801" spans="1:4">
      <c r="A2801" t="s">
        <v>15790</v>
      </c>
      <c r="B2801" t="s">
        <v>15568</v>
      </c>
      <c r="C2801" t="s">
        <v>15570</v>
      </c>
      <c r="D2801" t="str">
        <f>_xlfn.XLOOKUP(B2801,'Funcis Ditec'!B$1:B$5000,'Funcis Ditec'!A$1:A$5000)</f>
        <v>C1331893</v>
      </c>
    </row>
    <row r="2802" spans="1:4">
      <c r="A2802" t="s">
        <v>4516</v>
      </c>
      <c r="B2802" t="s">
        <v>15535</v>
      </c>
      <c r="C2802" t="s">
        <v>15537</v>
      </c>
      <c r="D2802" t="str">
        <f>_xlfn.XLOOKUP(B2802,'Funcis Ditec'!B$1:B$5000,'Funcis Ditec'!A$1:A$5000)</f>
        <v>F0097938</v>
      </c>
    </row>
    <row r="2803" spans="1:4">
      <c r="A2803" t="s">
        <v>15737</v>
      </c>
      <c r="B2803" t="s">
        <v>15321</v>
      </c>
      <c r="C2803" t="s">
        <v>15322</v>
      </c>
      <c r="D2803" t="str">
        <f>_xlfn.XLOOKUP(B2803,'Funcis Ditec'!B$1:B$5000,'Funcis Ditec'!A$1:A$5000)</f>
        <v>F0310842</v>
      </c>
    </row>
    <row r="2804" spans="1:4">
      <c r="A2804" t="s">
        <v>6311</v>
      </c>
      <c r="B2804" t="s">
        <v>15403</v>
      </c>
      <c r="C2804" t="s">
        <v>15405</v>
      </c>
      <c r="D2804" t="str">
        <f>_xlfn.XLOOKUP(B2804,'Funcis Ditec'!B$1:B$5000,'Funcis Ditec'!A$1:A$5000)</f>
        <v>F0429583</v>
      </c>
    </row>
    <row r="2805" spans="1:4">
      <c r="A2805" t="s">
        <v>7025</v>
      </c>
      <c r="B2805" t="s">
        <v>15209</v>
      </c>
      <c r="C2805" t="s">
        <v>15211</v>
      </c>
      <c r="D2805" t="str">
        <f>_xlfn.XLOOKUP(B2805,'Funcis Ditec'!B$1:B$5000,'Funcis Ditec'!A$1:A$5000)</f>
        <v>F0443794</v>
      </c>
    </row>
    <row r="2806" spans="1:4">
      <c r="A2806" t="s">
        <v>4540</v>
      </c>
      <c r="B2806" t="s">
        <v>15225</v>
      </c>
      <c r="C2806" t="s">
        <v>15226</v>
      </c>
      <c r="D2806" t="str">
        <f>_xlfn.XLOOKUP(B2806,'Funcis Ditec'!B$1:B$5000,'Funcis Ditec'!A$1:A$5000)</f>
        <v>F0632219</v>
      </c>
    </row>
    <row r="2807" spans="1:4">
      <c r="A2807" t="s">
        <v>4628</v>
      </c>
      <c r="B2807" t="s">
        <v>15522</v>
      </c>
      <c r="C2807" t="s">
        <v>15523</v>
      </c>
      <c r="D2807" t="str">
        <f>_xlfn.XLOOKUP(B2807,'Funcis Ditec'!B$1:B$5000,'Funcis Ditec'!A$1:A$5000)</f>
        <v>F0720521</v>
      </c>
    </row>
    <row r="2808" spans="1:4">
      <c r="A2808" t="s">
        <v>15738</v>
      </c>
      <c r="B2808" t="s">
        <v>15733</v>
      </c>
      <c r="C2808" t="s">
        <v>15734</v>
      </c>
      <c r="D2808" t="str">
        <f>_xlfn.XLOOKUP(B2808,'Funcis Ditec'!B$1:B$5000,'Funcis Ditec'!A$1:A$5000)</f>
        <v>F0738363</v>
      </c>
    </row>
    <row r="2809" spans="1:4">
      <c r="A2809" t="s">
        <v>15739</v>
      </c>
      <c r="B2809" t="s">
        <v>15216</v>
      </c>
      <c r="C2809" t="s">
        <v>15218</v>
      </c>
      <c r="D2809" t="str">
        <f>_xlfn.XLOOKUP(B2809,'Funcis Ditec'!B$1:B$5000,'Funcis Ditec'!A$1:A$5000)</f>
        <v>F0743235</v>
      </c>
    </row>
    <row r="2810" spans="1:4">
      <c r="A2810" t="s">
        <v>5770</v>
      </c>
      <c r="B2810" t="s">
        <v>15277</v>
      </c>
      <c r="C2810" t="s">
        <v>15279</v>
      </c>
      <c r="D2810" t="str">
        <f>_xlfn.XLOOKUP(B2810,'Funcis Ditec'!B$1:B$5000,'Funcis Ditec'!A$1:A$5000)</f>
        <v>F0751076</v>
      </c>
    </row>
    <row r="2811" spans="1:4">
      <c r="A2811" t="s">
        <v>4235</v>
      </c>
      <c r="B2811" t="s">
        <v>3991</v>
      </c>
      <c r="C2811" t="s">
        <v>4158</v>
      </c>
      <c r="D2811" t="str">
        <f>_xlfn.XLOOKUP(B2811,'Funcis Ditec'!B$1:B$5000,'Funcis Ditec'!A$1:A$5000)</f>
        <v>F1140017</v>
      </c>
    </row>
    <row r="2812" spans="1:4">
      <c r="A2812" t="s">
        <v>4525</v>
      </c>
      <c r="B2812" t="s">
        <v>15243</v>
      </c>
      <c r="C2812" t="s">
        <v>15244</v>
      </c>
      <c r="D2812" t="str">
        <f>_xlfn.XLOOKUP(B2812,'Funcis Ditec'!B$1:B$5000,'Funcis Ditec'!A$1:A$5000)</f>
        <v>F1692254</v>
      </c>
    </row>
    <row r="2813" spans="1:4">
      <c r="A2813" t="s">
        <v>6107</v>
      </c>
      <c r="B2813" t="s">
        <v>15547</v>
      </c>
      <c r="C2813" t="s">
        <v>15549</v>
      </c>
      <c r="D2813" t="str">
        <f>_xlfn.XLOOKUP(B2813,'Funcis Ditec'!B$1:B$5000,'Funcis Ditec'!A$1:A$5000)</f>
        <v>F2054149</v>
      </c>
    </row>
    <row r="2814" spans="1:4">
      <c r="A2814" t="s">
        <v>4490</v>
      </c>
      <c r="B2814" t="s">
        <v>15346</v>
      </c>
      <c r="C2814" t="s">
        <v>15348</v>
      </c>
      <c r="D2814" t="str">
        <f>_xlfn.XLOOKUP(B2814,'Funcis Ditec'!B$1:B$5000,'Funcis Ditec'!A$1:A$5000)</f>
        <v>F2078397</v>
      </c>
    </row>
    <row r="2815" spans="1:4">
      <c r="A2815" t="s">
        <v>5190</v>
      </c>
      <c r="B2815" t="s">
        <v>13236</v>
      </c>
      <c r="C2815" t="s">
        <v>13237</v>
      </c>
      <c r="D2815" t="str">
        <f>_xlfn.XLOOKUP(B2815,'Funcis Ditec'!B$1:B$5000,'Funcis Ditec'!A$1:A$5000)</f>
        <v>F2095547</v>
      </c>
    </row>
    <row r="2816" spans="1:4">
      <c r="A2816" t="s">
        <v>5890</v>
      </c>
      <c r="B2816" t="s">
        <v>15360</v>
      </c>
      <c r="C2816" t="s">
        <v>15362</v>
      </c>
      <c r="D2816" t="str">
        <f>_xlfn.XLOOKUP(B2816,'Funcis Ditec'!B$1:B$5000,'Funcis Ditec'!A$1:A$5000)</f>
        <v>F2256977</v>
      </c>
    </row>
    <row r="2817" spans="1:4">
      <c r="A2817" t="s">
        <v>5044</v>
      </c>
      <c r="B2817" t="s">
        <v>15541</v>
      </c>
      <c r="C2817" t="s">
        <v>15543</v>
      </c>
      <c r="D2817" t="str">
        <f>_xlfn.XLOOKUP(B2817,'Funcis Ditec'!B$1:B$5000,'Funcis Ditec'!A$1:A$5000)</f>
        <v>F2259023</v>
      </c>
    </row>
    <row r="2818" spans="1:4">
      <c r="A2818" t="s">
        <v>15746</v>
      </c>
      <c r="B2818" t="s">
        <v>15323</v>
      </c>
      <c r="C2818" t="s">
        <v>15325</v>
      </c>
      <c r="D2818" t="str">
        <f>_xlfn.XLOOKUP(B2818,'Funcis Ditec'!B$1:B$5000,'Funcis Ditec'!A$1:A$5000)</f>
        <v>F2326184</v>
      </c>
    </row>
    <row r="2819" spans="1:4">
      <c r="A2819" t="s">
        <v>6215</v>
      </c>
      <c r="B2819" t="s">
        <v>15412</v>
      </c>
      <c r="C2819" t="s">
        <v>15414</v>
      </c>
      <c r="D2819" t="str">
        <f>_xlfn.XLOOKUP(B2819,'Funcis Ditec'!B$1:B$5000,'Funcis Ditec'!A$1:A$5000)</f>
        <v>F2731378</v>
      </c>
    </row>
    <row r="2820" spans="1:4">
      <c r="A2820" t="s">
        <v>11284</v>
      </c>
      <c r="B2820" t="s">
        <v>15176</v>
      </c>
      <c r="C2820" t="s">
        <v>15178</v>
      </c>
      <c r="D2820" t="str">
        <f>_xlfn.XLOOKUP(B2820,'Funcis Ditec'!B$1:B$5000,'Funcis Ditec'!A$1:A$5000)</f>
        <v>F2731623</v>
      </c>
    </row>
    <row r="2821" spans="1:4">
      <c r="A2821" t="s">
        <v>4643</v>
      </c>
      <c r="B2821" t="s">
        <v>13299</v>
      </c>
      <c r="C2821" t="s">
        <v>13300</v>
      </c>
      <c r="D2821" t="str">
        <f>_xlfn.XLOOKUP(B2821,'Funcis Ditec'!B$1:B$5000,'Funcis Ditec'!A$1:A$5000)</f>
        <v>F2804179</v>
      </c>
    </row>
    <row r="2822" spans="1:4">
      <c r="A2822" t="s">
        <v>4233</v>
      </c>
      <c r="B2822" t="s">
        <v>4024</v>
      </c>
      <c r="C2822" t="s">
        <v>4193</v>
      </c>
      <c r="D2822" t="str">
        <f>_xlfn.XLOOKUP(B2822,'Funcis Ditec'!B$1:B$5000,'Funcis Ditec'!A$1:A$5000)</f>
        <v>F2812778</v>
      </c>
    </row>
    <row r="2823" spans="1:4">
      <c r="A2823" t="s">
        <v>6054</v>
      </c>
      <c r="B2823" t="s">
        <v>15295</v>
      </c>
      <c r="C2823" t="s">
        <v>15297</v>
      </c>
      <c r="D2823" t="str">
        <f>_xlfn.XLOOKUP(B2823,'Funcis Ditec'!B$1:B$5000,'Funcis Ditec'!A$1:A$5000)</f>
        <v>F2817319</v>
      </c>
    </row>
    <row r="2824" spans="1:4">
      <c r="A2824" t="s">
        <v>4499</v>
      </c>
      <c r="B2824" t="s">
        <v>15357</v>
      </c>
      <c r="C2824" t="s">
        <v>15359</v>
      </c>
      <c r="D2824" t="str">
        <f>_xlfn.XLOOKUP(B2824,'Funcis Ditec'!B$1:B$5000,'Funcis Ditec'!A$1:A$5000)</f>
        <v>F2871901</v>
      </c>
    </row>
    <row r="2825" spans="1:4">
      <c r="A2825" t="s">
        <v>5337</v>
      </c>
      <c r="B2825" t="s">
        <v>15631</v>
      </c>
      <c r="C2825" t="s">
        <v>15632</v>
      </c>
      <c r="D2825" t="str">
        <f>_xlfn.XLOOKUP(B2825,'Funcis Ditec'!B$1:B$5000,'Funcis Ditec'!A$1:A$5000)</f>
        <v>F2872117</v>
      </c>
    </row>
    <row r="2826" spans="1:4">
      <c r="A2826" t="s">
        <v>7103</v>
      </c>
      <c r="B2826" t="s">
        <v>15692</v>
      </c>
      <c r="C2826" t="s">
        <v>15693</v>
      </c>
      <c r="D2826" t="str">
        <f>_xlfn.XLOOKUP(B2826,'Funcis Ditec'!B$1:B$5000,'Funcis Ditec'!A$1:A$5000)</f>
        <v>F2964862</v>
      </c>
    </row>
    <row r="2827" spans="1:4">
      <c r="A2827" t="s">
        <v>5476</v>
      </c>
      <c r="B2827" t="s">
        <v>15152</v>
      </c>
      <c r="C2827" t="s">
        <v>15154</v>
      </c>
      <c r="D2827" t="str">
        <f>_xlfn.XLOOKUP(B2827,'Funcis Ditec'!B$1:B$5000,'Funcis Ditec'!A$1:A$5000)</f>
        <v>F2964864</v>
      </c>
    </row>
    <row r="2828" spans="1:4">
      <c r="A2828" t="s">
        <v>5991</v>
      </c>
      <c r="B2828" t="s">
        <v>15714</v>
      </c>
      <c r="C2828" t="s">
        <v>15715</v>
      </c>
      <c r="D2828" t="str">
        <f>_xlfn.XLOOKUP(B2828,'Funcis Ditec'!B$1:B$5000,'Funcis Ditec'!A$1:A$5000)</f>
        <v>F3255209</v>
      </c>
    </row>
    <row r="2829" spans="1:4">
      <c r="A2829" t="s">
        <v>14350</v>
      </c>
      <c r="B2829" t="s">
        <v>15459</v>
      </c>
      <c r="C2829" t="s">
        <v>15461</v>
      </c>
      <c r="D2829" t="str">
        <f>_xlfn.XLOOKUP(B2829,'Funcis Ditec'!B$1:B$5000,'Funcis Ditec'!A$1:A$5000)</f>
        <v>F3288572</v>
      </c>
    </row>
    <row r="2830" spans="1:4">
      <c r="A2830" t="s">
        <v>5470</v>
      </c>
      <c r="B2830" t="s">
        <v>15372</v>
      </c>
      <c r="C2830" t="s">
        <v>15373</v>
      </c>
      <c r="D2830" t="str">
        <f>_xlfn.XLOOKUP(B2830,'Funcis Ditec'!B$1:B$5000,'Funcis Ditec'!A$1:A$5000)</f>
        <v>F3542238</v>
      </c>
    </row>
    <row r="2831" spans="1:4">
      <c r="A2831" t="s">
        <v>15754</v>
      </c>
      <c r="B2831" t="s">
        <v>15429</v>
      </c>
      <c r="C2831" t="s">
        <v>15430</v>
      </c>
      <c r="D2831" t="str">
        <f>_xlfn.XLOOKUP(B2831,'Funcis Ditec'!B$1:B$5000,'Funcis Ditec'!A$1:A$5000)</f>
        <v>F3549144</v>
      </c>
    </row>
    <row r="2832" spans="1:4">
      <c r="A2832" t="s">
        <v>15755</v>
      </c>
      <c r="B2832" t="s">
        <v>15712</v>
      </c>
      <c r="C2832" t="s">
        <v>15713</v>
      </c>
      <c r="D2832" t="str">
        <f>_xlfn.XLOOKUP(B2832,'Funcis Ditec'!B$1:B$5000,'Funcis Ditec'!A$1:A$5000)</f>
        <v>F3606119</v>
      </c>
    </row>
    <row r="2833" spans="1:4">
      <c r="A2833" t="s">
        <v>7038</v>
      </c>
      <c r="B2833" t="s">
        <v>15212</v>
      </c>
      <c r="C2833" t="s">
        <v>15214</v>
      </c>
      <c r="D2833" t="str">
        <f>_xlfn.XLOOKUP(B2833,'Funcis Ditec'!B$1:B$5000,'Funcis Ditec'!A$1:A$5000)</f>
        <v>F3865450</v>
      </c>
    </row>
    <row r="2834" spans="1:4">
      <c r="A2834" t="s">
        <v>6377</v>
      </c>
      <c r="B2834" t="s">
        <v>15365</v>
      </c>
      <c r="C2834" t="s">
        <v>15367</v>
      </c>
      <c r="D2834" t="str">
        <f>_xlfn.XLOOKUP(B2834,'Funcis Ditec'!B$1:B$5000,'Funcis Ditec'!A$1:A$5000)</f>
        <v>F4190589</v>
      </c>
    </row>
    <row r="2835" spans="1:4">
      <c r="A2835" t="s">
        <v>6981</v>
      </c>
      <c r="B2835" t="s">
        <v>15393</v>
      </c>
      <c r="C2835" t="s">
        <v>15394</v>
      </c>
      <c r="D2835" t="str">
        <f>_xlfn.XLOOKUP(B2835,'Funcis Ditec'!B$1:B$5000,'Funcis Ditec'!A$1:A$5000)</f>
        <v>F4540178</v>
      </c>
    </row>
    <row r="2836" spans="1:4">
      <c r="A2836" t="s">
        <v>15764</v>
      </c>
      <c r="B2836" t="s">
        <v>15722</v>
      </c>
      <c r="C2836" t="s">
        <v>15723</v>
      </c>
      <c r="D2836" t="str">
        <f>_xlfn.XLOOKUP(B2836,'Funcis Ditec'!B$1:B$5000,'Funcis Ditec'!A$1:A$5000)</f>
        <v>F5099170</v>
      </c>
    </row>
    <row r="2837" spans="1:4">
      <c r="A2837" t="s">
        <v>15765</v>
      </c>
      <c r="B2837" t="s">
        <v>15204</v>
      </c>
      <c r="C2837" t="s">
        <v>15206</v>
      </c>
      <c r="D2837" t="str">
        <f>_xlfn.XLOOKUP(B2837,'Funcis Ditec'!B$1:B$5000,'Funcis Ditec'!A$1:A$5000)</f>
        <v>F5116096</v>
      </c>
    </row>
    <row r="2838" spans="1:4">
      <c r="A2838" t="s">
        <v>13272</v>
      </c>
      <c r="B2838" t="s">
        <v>13198</v>
      </c>
      <c r="C2838" t="s">
        <v>13199</v>
      </c>
      <c r="D2838" t="str">
        <f>_xlfn.XLOOKUP(B2838,'Funcis Ditec'!B$1:B$5000,'Funcis Ditec'!A$1:A$5000)</f>
        <v>F5116158</v>
      </c>
    </row>
    <row r="2839" spans="1:4">
      <c r="A2839" t="s">
        <v>15759</v>
      </c>
      <c r="B2839" t="s">
        <v>15628</v>
      </c>
      <c r="C2839" t="s">
        <v>15630</v>
      </c>
      <c r="D2839" t="str">
        <f>_xlfn.XLOOKUP(B2839,'Funcis Ditec'!B$1:B$5000,'Funcis Ditec'!A$1:A$5000)</f>
        <v>F5397699</v>
      </c>
    </row>
    <row r="2840" spans="1:4">
      <c r="A2840" t="s">
        <v>6119</v>
      </c>
      <c r="B2840" t="s">
        <v>15676</v>
      </c>
      <c r="C2840" t="s">
        <v>15678</v>
      </c>
      <c r="D2840" t="str">
        <f>_xlfn.XLOOKUP(B2840,'Funcis Ditec'!B$1:B$5000,'Funcis Ditec'!A$1:A$5000)</f>
        <v>F5645319</v>
      </c>
    </row>
    <row r="2841" spans="1:4">
      <c r="A2841" t="s">
        <v>5587</v>
      </c>
      <c r="B2841" t="s">
        <v>15557</v>
      </c>
      <c r="C2841" t="s">
        <v>15559</v>
      </c>
      <c r="D2841" t="str">
        <f>_xlfn.XLOOKUP(B2841,'Funcis Ditec'!B$1:B$5000,'Funcis Ditec'!A$1:A$5000)</f>
        <v>F5837501</v>
      </c>
    </row>
    <row r="2842" spans="1:4">
      <c r="A2842" t="s">
        <v>6618</v>
      </c>
      <c r="B2842" t="s">
        <v>15479</v>
      </c>
      <c r="C2842" t="s">
        <v>15481</v>
      </c>
      <c r="D2842" t="str">
        <f>_xlfn.XLOOKUP(B2842,'Funcis Ditec'!B$1:B$5000,'Funcis Ditec'!A$1:A$5000)</f>
        <v>F5953399</v>
      </c>
    </row>
    <row r="2843" spans="1:4">
      <c r="A2843" t="s">
        <v>4790</v>
      </c>
      <c r="B2843" t="s">
        <v>15369</v>
      </c>
      <c r="C2843" t="s">
        <v>15371</v>
      </c>
      <c r="D2843" t="str">
        <f>_xlfn.XLOOKUP(B2843,'Funcis Ditec'!B$1:B$5000,'Funcis Ditec'!A$1:A$5000)</f>
        <v>F6066169</v>
      </c>
    </row>
    <row r="2844" spans="1:4">
      <c r="A2844" t="s">
        <v>4844</v>
      </c>
      <c r="B2844" t="s">
        <v>15604</v>
      </c>
      <c r="C2844" t="s">
        <v>15606</v>
      </c>
      <c r="D2844" t="str">
        <f>_xlfn.XLOOKUP(B2844,'Funcis Ditec'!B$1:B$5000,'Funcis Ditec'!A$1:A$5000)</f>
        <v>F6074086</v>
      </c>
    </row>
    <row r="2845" spans="1:4">
      <c r="A2845" t="s">
        <v>4799</v>
      </c>
      <c r="B2845" t="s">
        <v>15590</v>
      </c>
      <c r="C2845" t="s">
        <v>15592</v>
      </c>
      <c r="D2845" t="str">
        <f>_xlfn.XLOOKUP(B2845,'Funcis Ditec'!B$1:B$5000,'Funcis Ditec'!A$1:A$5000)</f>
        <v>F6074938</v>
      </c>
    </row>
    <row r="2846" spans="1:4">
      <c r="A2846" t="s">
        <v>5339</v>
      </c>
      <c r="B2846" t="s">
        <v>15640</v>
      </c>
      <c r="C2846" t="s">
        <v>15641</v>
      </c>
      <c r="D2846" t="str">
        <f>_xlfn.XLOOKUP(B2846,'Funcis Ditec'!B$1:B$5000,'Funcis Ditec'!A$1:A$5000)</f>
        <v>F6078799</v>
      </c>
    </row>
    <row r="2847" spans="1:4">
      <c r="A2847" t="s">
        <v>5202</v>
      </c>
      <c r="B2847" t="s">
        <v>15686</v>
      </c>
      <c r="C2847" t="s">
        <v>15688</v>
      </c>
      <c r="D2847" t="str">
        <f>_xlfn.XLOOKUP(B2847,'Funcis Ditec'!B$1:B$5000,'Funcis Ditec'!A$1:A$5000)</f>
        <v>F6087549</v>
      </c>
    </row>
    <row r="2848" spans="1:4">
      <c r="A2848" t="s">
        <v>6389</v>
      </c>
      <c r="B2848" t="s">
        <v>15158</v>
      </c>
      <c r="C2848" t="s">
        <v>15159</v>
      </c>
      <c r="D2848" t="str">
        <f>_xlfn.XLOOKUP(B2848,'Funcis Ditec'!B$1:B$5000,'Funcis Ditec'!A$1:A$5000)</f>
        <v>F6173684</v>
      </c>
    </row>
    <row r="2849" spans="1:4">
      <c r="A2849" t="s">
        <v>15771</v>
      </c>
      <c r="B2849" t="s">
        <v>15191</v>
      </c>
      <c r="C2849" t="s">
        <v>15193</v>
      </c>
      <c r="D2849" t="str">
        <f>_xlfn.XLOOKUP(B2849,'Funcis Ditec'!B$1:B$5000,'Funcis Ditec'!A$1:A$5000)</f>
        <v>F6322535</v>
      </c>
    </row>
    <row r="2850" spans="1:4">
      <c r="A2850" t="s">
        <v>5700</v>
      </c>
      <c r="B2850" t="s">
        <v>15189</v>
      </c>
      <c r="C2850" t="s">
        <v>15190</v>
      </c>
      <c r="D2850" t="str">
        <f>_xlfn.XLOOKUP(B2850,'Funcis Ditec'!B$1:B$5000,'Funcis Ditec'!A$1:A$5000)</f>
        <v>F6361934</v>
      </c>
    </row>
    <row r="2851" spans="1:4">
      <c r="A2851" t="s">
        <v>4509</v>
      </c>
      <c r="B2851" t="s">
        <v>15396</v>
      </c>
      <c r="C2851" t="s">
        <v>15398</v>
      </c>
      <c r="D2851" t="str">
        <f>_xlfn.XLOOKUP(B2851,'Funcis Ditec'!B$1:B$5000,'Funcis Ditec'!A$1:A$5000)</f>
        <v>F6365887</v>
      </c>
    </row>
    <row r="2852" spans="1:4">
      <c r="A2852" t="s">
        <v>4791</v>
      </c>
      <c r="B2852" t="s">
        <v>15682</v>
      </c>
      <c r="C2852" t="s">
        <v>15684</v>
      </c>
      <c r="D2852" t="str">
        <f>_xlfn.XLOOKUP(B2852,'Funcis Ditec'!B$1:B$5000,'Funcis Ditec'!A$1:A$5000)</f>
        <v>F6367829</v>
      </c>
    </row>
    <row r="2853" spans="1:4">
      <c r="A2853" t="s">
        <v>6089</v>
      </c>
      <c r="B2853" t="s">
        <v>15161</v>
      </c>
      <c r="C2853" t="s">
        <v>15163</v>
      </c>
      <c r="D2853" t="str">
        <f>_xlfn.XLOOKUP(B2853,'Funcis Ditec'!B$1:B$5000,'Funcis Ditec'!A$1:A$5000)</f>
        <v>F6590764</v>
      </c>
    </row>
    <row r="2854" spans="1:4">
      <c r="A2854" t="s">
        <v>5808</v>
      </c>
      <c r="B2854" t="s">
        <v>15575</v>
      </c>
      <c r="C2854" t="s">
        <v>15576</v>
      </c>
      <c r="D2854" t="str">
        <f>_xlfn.XLOOKUP(B2854,'Funcis Ditec'!B$1:B$5000,'Funcis Ditec'!A$1:A$5000)</f>
        <v>F6771490</v>
      </c>
    </row>
    <row r="2855" spans="1:4">
      <c r="A2855" t="s">
        <v>5078</v>
      </c>
      <c r="B2855" t="s">
        <v>15731</v>
      </c>
      <c r="C2855" t="s">
        <v>15732</v>
      </c>
      <c r="D2855" t="str">
        <f>_xlfn.XLOOKUP(B2855,'Funcis Ditec'!B$1:B$5000,'Funcis Ditec'!A$1:A$5000)</f>
        <v>F6781658</v>
      </c>
    </row>
    <row r="2856" spans="1:4">
      <c r="A2856" t="s">
        <v>5642</v>
      </c>
      <c r="B2856" t="s">
        <v>15221</v>
      </c>
      <c r="C2856" t="s">
        <v>15223</v>
      </c>
      <c r="D2856" t="str">
        <f>_xlfn.XLOOKUP(B2856,'Funcis Ditec'!B$1:B$5000,'Funcis Ditec'!A$1:A$5000)</f>
        <v>F6787095</v>
      </c>
    </row>
    <row r="2857" spans="1:4">
      <c r="A2857" t="s">
        <v>5079</v>
      </c>
      <c r="B2857" t="s">
        <v>15735</v>
      </c>
      <c r="C2857" t="s">
        <v>15736</v>
      </c>
      <c r="D2857" t="str">
        <f>_xlfn.XLOOKUP(B2857,'Funcis Ditec'!B$1:B$5000,'Funcis Ditec'!A$1:A$5000)</f>
        <v>F6812739</v>
      </c>
    </row>
    <row r="2858" spans="1:4">
      <c r="A2858" t="s">
        <v>5791</v>
      </c>
      <c r="B2858" t="s">
        <v>15665</v>
      </c>
      <c r="C2858" t="s">
        <v>15667</v>
      </c>
      <c r="D2858" t="str">
        <f>_xlfn.XLOOKUP(B2858,'Funcis Ditec'!B$1:B$5000,'Funcis Ditec'!A$1:A$5000)</f>
        <v>F6883057</v>
      </c>
    </row>
    <row r="2859" spans="1:4">
      <c r="A2859" t="s">
        <v>5685</v>
      </c>
      <c r="B2859" t="s">
        <v>15616</v>
      </c>
      <c r="C2859" t="s">
        <v>15617</v>
      </c>
      <c r="D2859" t="str">
        <f>_xlfn.XLOOKUP(B2859,'Funcis Ditec'!B$1:B$5000,'Funcis Ditec'!A$1:A$5000)</f>
        <v>F6911329</v>
      </c>
    </row>
    <row r="2860" spans="1:4">
      <c r="A2860" t="s">
        <v>15777</v>
      </c>
      <c r="B2860" t="s">
        <v>15271</v>
      </c>
      <c r="C2860" t="s">
        <v>15273</v>
      </c>
      <c r="D2860" t="str">
        <f>_xlfn.XLOOKUP(B2860,'Funcis Ditec'!B$1:B$5000,'Funcis Ditec'!A$1:A$5000)</f>
        <v>F7021254</v>
      </c>
    </row>
    <row r="2861" spans="1:4">
      <c r="A2861" t="s">
        <v>4864</v>
      </c>
      <c r="B2861" t="s">
        <v>15727</v>
      </c>
      <c r="C2861" t="s">
        <v>15728</v>
      </c>
      <c r="D2861" t="str">
        <f>_xlfn.XLOOKUP(B2861,'Funcis Ditec'!B$1:B$5000,'Funcis Ditec'!A$1:A$5000)</f>
        <v>F7021995</v>
      </c>
    </row>
    <row r="2862" spans="1:4">
      <c r="A2862" t="s">
        <v>15774</v>
      </c>
      <c r="B2862" t="s">
        <v>15608</v>
      </c>
      <c r="C2862" t="s">
        <v>15610</v>
      </c>
      <c r="D2862" t="str">
        <f>_xlfn.XLOOKUP(B2862,'Funcis Ditec'!B$1:B$5000,'Funcis Ditec'!A$1:A$5000)</f>
        <v>F7023259</v>
      </c>
    </row>
    <row r="2863" spans="1:4">
      <c r="A2863" t="s">
        <v>4617</v>
      </c>
      <c r="B2863" t="s">
        <v>15496</v>
      </c>
      <c r="C2863" t="s">
        <v>15498</v>
      </c>
      <c r="D2863" t="str">
        <f>_xlfn.XLOOKUP(B2863,'Funcis Ditec'!B$1:B$5000,'Funcis Ditec'!A$1:A$5000)</f>
        <v>F7089079</v>
      </c>
    </row>
    <row r="2864" spans="1:4">
      <c r="A2864" t="s">
        <v>4517</v>
      </c>
      <c r="B2864" t="s">
        <v>15554</v>
      </c>
      <c r="C2864" t="s">
        <v>15556</v>
      </c>
      <c r="D2864" t="str">
        <f>_xlfn.XLOOKUP(B2864,'Funcis Ditec'!B$1:B$5000,'Funcis Ditec'!A$1:A$5000)</f>
        <v>F7120376</v>
      </c>
    </row>
    <row r="2865" spans="1:4">
      <c r="A2865" t="s">
        <v>7113</v>
      </c>
      <c r="B2865" t="s">
        <v>15363</v>
      </c>
      <c r="C2865" t="s">
        <v>15364</v>
      </c>
      <c r="D2865" t="str">
        <f>_xlfn.XLOOKUP(B2865,'Funcis Ditec'!B$1:B$5000,'Funcis Ditec'!A$1:A$5000)</f>
        <v>F7252408</v>
      </c>
    </row>
    <row r="2866" spans="1:4">
      <c r="A2866" t="s">
        <v>15792</v>
      </c>
      <c r="B2866" t="s">
        <v>15422</v>
      </c>
      <c r="C2866" t="s">
        <v>15424</v>
      </c>
      <c r="D2866" t="str">
        <f>_xlfn.XLOOKUP(B2866,'Funcis Ditec'!B$1:B$5000,'Funcis Ditec'!A$1:A$5000)</f>
        <v>F7293988</v>
      </c>
    </row>
    <row r="2867" spans="1:4">
      <c r="A2867" t="s">
        <v>4521</v>
      </c>
      <c r="B2867" t="s">
        <v>15349</v>
      </c>
      <c r="C2867" t="s">
        <v>15350</v>
      </c>
      <c r="D2867" t="str">
        <f>_xlfn.XLOOKUP(B2867,'Funcis Ditec'!B$1:B$5000,'Funcis Ditec'!A$1:A$5000)</f>
        <v>F7296780</v>
      </c>
    </row>
    <row r="2868" spans="1:4">
      <c r="A2868" t="s">
        <v>4684</v>
      </c>
      <c r="B2868" t="s">
        <v>15505</v>
      </c>
      <c r="C2868" t="s">
        <v>15507</v>
      </c>
      <c r="D2868" t="str">
        <f>_xlfn.XLOOKUP(B2868,'Funcis Ditec'!B$1:B$5000,'Funcis Ditec'!A$1:A$5000)</f>
        <v>F8295739</v>
      </c>
    </row>
    <row r="2869" spans="1:4">
      <c r="A2869" t="s">
        <v>15782</v>
      </c>
      <c r="B2869" t="s">
        <v>15149</v>
      </c>
      <c r="C2869" t="s">
        <v>15151</v>
      </c>
      <c r="D2869" t="str">
        <f>_xlfn.XLOOKUP(B2869,'Funcis Ditec'!B$1:B$5000,'Funcis Ditec'!A$1:A$5000)</f>
        <v>F8351501</v>
      </c>
    </row>
    <row r="2870" spans="1:4">
      <c r="A2870" t="s">
        <v>6462</v>
      </c>
      <c r="B2870" t="s">
        <v>15476</v>
      </c>
      <c r="C2870" t="s">
        <v>15478</v>
      </c>
      <c r="D2870" t="str">
        <f>_xlfn.XLOOKUP(B2870,'Funcis Ditec'!B$1:B$5000,'Funcis Ditec'!A$1:A$5000)</f>
        <v>F8569299</v>
      </c>
    </row>
    <row r="2871" spans="1:4">
      <c r="A2871" t="s">
        <v>4677</v>
      </c>
      <c r="B2871" t="s">
        <v>15280</v>
      </c>
      <c r="C2871" t="s">
        <v>15282</v>
      </c>
      <c r="D2871" t="str">
        <f>_xlfn.XLOOKUP(B2871,'Funcis Ditec'!B$1:B$5000,'Funcis Ditec'!A$1:A$5000)</f>
        <v>F8607224</v>
      </c>
    </row>
    <row r="2872" spans="1:4">
      <c r="A2872" t="s">
        <v>5681</v>
      </c>
      <c r="B2872" t="s">
        <v>15485</v>
      </c>
      <c r="C2872" t="s">
        <v>15487</v>
      </c>
      <c r="D2872" t="str">
        <f>_xlfn.XLOOKUP(B2872,'Funcis Ditec'!B$1:B$5000,'Funcis Ditec'!A$1:A$5000)</f>
        <v>F8612623</v>
      </c>
    </row>
    <row r="2873" spans="1:4">
      <c r="A2873" t="s">
        <v>7059</v>
      </c>
      <c r="B2873" t="s">
        <v>15156</v>
      </c>
      <c r="C2873" t="s">
        <v>15157</v>
      </c>
      <c r="D2873" t="str">
        <f>_xlfn.XLOOKUP(B2873,'Funcis Ditec'!B$1:B$5000,'Funcis Ditec'!A$1:A$5000)</f>
        <v>F8711399</v>
      </c>
    </row>
    <row r="2874" spans="1:4">
      <c r="A2874" t="s">
        <v>5665</v>
      </c>
      <c r="B2874" t="s">
        <v>15700</v>
      </c>
      <c r="C2874" t="s">
        <v>15701</v>
      </c>
      <c r="D2874" t="str">
        <f>_xlfn.XLOOKUP(B2874,'Funcis Ditec'!B$1:B$5000,'Funcis Ditec'!A$1:A$5000)</f>
        <v>F8762159</v>
      </c>
    </row>
    <row r="2875" spans="1:4">
      <c r="A2875" t="s">
        <v>5296</v>
      </c>
      <c r="B2875" t="s">
        <v>15181</v>
      </c>
      <c r="C2875" t="s">
        <v>15183</v>
      </c>
      <c r="D2875" t="str">
        <f>_xlfn.XLOOKUP(B2875,'Funcis Ditec'!B$1:B$5000,'Funcis Ditec'!A$1:A$5000)</f>
        <v>F8937217</v>
      </c>
    </row>
    <row r="2876" spans="1:4">
      <c r="A2876" t="s">
        <v>15786</v>
      </c>
      <c r="B2876" t="s">
        <v>15312</v>
      </c>
      <c r="C2876" t="s">
        <v>15314</v>
      </c>
      <c r="D2876" t="str">
        <f>_xlfn.XLOOKUP(B2876,'Funcis Ditec'!B$1:B$5000,'Funcis Ditec'!A$1:A$5000)</f>
        <v>F8939235</v>
      </c>
    </row>
    <row r="2877" spans="1:4">
      <c r="A2877" t="s">
        <v>5438</v>
      </c>
      <c r="B2877" t="s">
        <v>15524</v>
      </c>
      <c r="C2877" t="s">
        <v>15526</v>
      </c>
      <c r="D2877" t="str">
        <f>_xlfn.XLOOKUP(B2877,'Funcis Ditec'!B$1:B$5000,'Funcis Ditec'!A$1:A$5000)</f>
        <v>F9285278</v>
      </c>
    </row>
    <row r="2878" spans="1:4">
      <c r="A2878" t="s">
        <v>4493</v>
      </c>
      <c r="B2878" t="s">
        <v>15330</v>
      </c>
      <c r="C2878" t="s">
        <v>15331</v>
      </c>
      <c r="D2878" t="str">
        <f>_xlfn.XLOOKUP(B2878,'Funcis Ditec'!B$1:B$5000,'Funcis Ditec'!A$1:A$5000)</f>
        <v>F9307280</v>
      </c>
    </row>
    <row r="2879" spans="1:4">
      <c r="A2879" t="s">
        <v>15788</v>
      </c>
      <c r="B2879" t="s">
        <v>15544</v>
      </c>
      <c r="C2879" t="s">
        <v>15546</v>
      </c>
      <c r="D2879" t="str">
        <f>_xlfn.XLOOKUP(B2879,'Funcis Ditec'!B$1:B$5000,'Funcis Ditec'!A$1:A$5000)</f>
        <v>F9309902</v>
      </c>
    </row>
    <row r="2880" spans="1:4">
      <c r="A2880" t="s">
        <v>15125</v>
      </c>
      <c r="B2880" t="s">
        <v>15227</v>
      </c>
      <c r="C2880" t="s">
        <v>15229</v>
      </c>
      <c r="D2880" t="str">
        <f>_xlfn.XLOOKUP(B2880,'Funcis Ditec'!B$1:B$5000,'Funcis Ditec'!A$1:A$5000)</f>
        <v>F9329132</v>
      </c>
    </row>
    <row r="2881" spans="1:4">
      <c r="A2881" t="s">
        <v>6938</v>
      </c>
      <c r="B2881" t="s">
        <v>15674</v>
      </c>
      <c r="C2881" t="s">
        <v>15675</v>
      </c>
      <c r="D2881" t="str">
        <f>_xlfn.XLOOKUP(B2881,'Funcis Ditec'!B$1:B$5000,'Funcis Ditec'!A$1:A$5000)</f>
        <v>F9343040</v>
      </c>
    </row>
    <row r="2882" spans="1:4">
      <c r="A2882" t="s">
        <v>7148</v>
      </c>
      <c r="B2882" t="s">
        <v>15499</v>
      </c>
      <c r="C2882" t="s">
        <v>15501</v>
      </c>
      <c r="D2882" t="str">
        <f>_xlfn.XLOOKUP(B2882,'Funcis Ditec'!B$1:B$5000,'Funcis Ditec'!A$1:A$5000)</f>
        <v>F9456326</v>
      </c>
    </row>
    <row r="2883" spans="1:4">
      <c r="A2883" t="s">
        <v>15789</v>
      </c>
      <c r="B2883" t="s">
        <v>15659</v>
      </c>
      <c r="C2883" t="s">
        <v>15661</v>
      </c>
      <c r="D2883" t="str">
        <f>_xlfn.XLOOKUP(B2883,'Funcis Ditec'!B$1:B$5000,'Funcis Ditec'!A$1:A$5000)</f>
        <v>F9515587</v>
      </c>
    </row>
    <row r="2884" spans="1:4">
      <c r="A2884" t="s">
        <v>13350</v>
      </c>
      <c r="B2884" t="s">
        <v>13297</v>
      </c>
      <c r="C2884" t="s">
        <v>13298</v>
      </c>
      <c r="D2884" t="str">
        <f>_xlfn.XLOOKUP(B2884,'Funcis Ditec'!B$1:B$5000,'Funcis Ditec'!A$1:A$5000)</f>
        <v>F9518897</v>
      </c>
    </row>
    <row r="2885" spans="1:4">
      <c r="A2885" t="s">
        <v>15791</v>
      </c>
      <c r="B2885" t="s">
        <v>15303</v>
      </c>
      <c r="C2885" t="s">
        <v>15305</v>
      </c>
      <c r="D2885" t="str">
        <f>_xlfn.XLOOKUP(B2885,'Funcis Ditec'!B$1:B$5000,'Funcis Ditec'!A$1:A$5000)</f>
        <v>F9520858</v>
      </c>
    </row>
    <row r="2886" spans="1:4">
      <c r="A2886" t="s">
        <v>6398</v>
      </c>
      <c r="B2886" t="s">
        <v>15445</v>
      </c>
      <c r="C2886" t="s">
        <v>15447</v>
      </c>
      <c r="D2886" t="str">
        <f>_xlfn.XLOOKUP(B2886,'Funcis Ditec'!B$1:B$5000,'Funcis Ditec'!A$1:A$5000)</f>
        <v>F9563050</v>
      </c>
    </row>
    <row r="2887" spans="1:4">
      <c r="A2887" t="s">
        <v>5351</v>
      </c>
      <c r="B2887" t="s">
        <v>15261</v>
      </c>
      <c r="C2887" t="s">
        <v>15263</v>
      </c>
      <c r="D2887" t="str">
        <f>_xlfn.XLOOKUP(B2887,'Funcis Ditec'!B$1:B$5000,'Funcis Ditec'!A$1:A$5000)</f>
        <v>F9821668</v>
      </c>
    </row>
    <row r="2888" spans="1:4">
      <c r="A2888" t="s">
        <v>14757</v>
      </c>
      <c r="B2888" t="s">
        <v>15337</v>
      </c>
      <c r="C2888" t="s">
        <v>15338</v>
      </c>
      <c r="D2888" t="str">
        <f>_xlfn.XLOOKUP(B2888,'Funcis Ditec'!B$1:B$5000,'Funcis Ditec'!A$1:A$5000)</f>
        <v>C1331235</v>
      </c>
    </row>
    <row r="2889" spans="1:4">
      <c r="A2889" t="s">
        <v>16079</v>
      </c>
      <c r="B2889" s="127" t="s">
        <v>15882</v>
      </c>
      <c r="C2889" s="127" t="s">
        <v>15883</v>
      </c>
      <c r="D2889" t="str">
        <f>_xlfn.XLOOKUP(B2889,'Funcis Ditec'!B$1:B$5000,'Funcis Ditec'!A$1:A$5000)</f>
        <v>C1197271</v>
      </c>
    </row>
    <row r="2890" spans="1:4">
      <c r="A2890" t="s">
        <v>16089</v>
      </c>
      <c r="B2890" s="127" t="s">
        <v>16019</v>
      </c>
      <c r="C2890" s="127" t="s">
        <v>16020</v>
      </c>
      <c r="D2890" t="str">
        <f>_xlfn.XLOOKUP(B2890,'Funcis Ditec'!B$1:B$5000,'Funcis Ditec'!A$1:A$5000)</f>
        <v>C1256105</v>
      </c>
    </row>
    <row r="2891" spans="1:4">
      <c r="A2891" t="s">
        <v>16061</v>
      </c>
      <c r="B2891" s="127" t="s">
        <v>16005</v>
      </c>
      <c r="C2891" s="127" t="s">
        <v>16006</v>
      </c>
      <c r="D2891" t="str">
        <f>_xlfn.XLOOKUP(B2891,'Funcis Ditec'!B$1:B$5000,'Funcis Ditec'!A$1:A$5000)</f>
        <v>C1262046</v>
      </c>
    </row>
    <row r="2892" spans="1:4">
      <c r="A2892" t="s">
        <v>16066</v>
      </c>
      <c r="B2892" s="127" t="s">
        <v>15904</v>
      </c>
      <c r="C2892" s="127" t="s">
        <v>15905</v>
      </c>
      <c r="D2892" t="str">
        <f>_xlfn.XLOOKUP(B2892,'Funcis Ditec'!B$1:B$5000,'Funcis Ditec'!A$1:A$5000)</f>
        <v>C1270378</v>
      </c>
    </row>
    <row r="2893" spans="1:4">
      <c r="A2893" t="s">
        <v>15122</v>
      </c>
      <c r="B2893" s="127" t="s">
        <v>15816</v>
      </c>
      <c r="C2893" s="127" t="s">
        <v>15817</v>
      </c>
      <c r="D2893" t="str">
        <f>_xlfn.XLOOKUP(B2893,'Funcis Ditec'!B$1:B$5000,'Funcis Ditec'!A$1:A$5000)</f>
        <v>C1281192</v>
      </c>
    </row>
    <row r="2894" spans="1:4">
      <c r="A2894" t="s">
        <v>16065</v>
      </c>
      <c r="B2894" s="127" t="s">
        <v>15896</v>
      </c>
      <c r="C2894" s="127" t="s">
        <v>15898</v>
      </c>
      <c r="D2894" t="str">
        <f>_xlfn.XLOOKUP(B2894,'Funcis Ditec'!B$1:B$5000,'Funcis Ditec'!A$1:A$5000)</f>
        <v>C1284298</v>
      </c>
    </row>
    <row r="2895" spans="1:4">
      <c r="A2895" t="s">
        <v>16078</v>
      </c>
      <c r="B2895" s="127" t="s">
        <v>15992</v>
      </c>
      <c r="C2895" s="127" t="s">
        <v>15994</v>
      </c>
      <c r="D2895" t="str">
        <f>_xlfn.XLOOKUP(B2895,'Funcis Ditec'!B$1:B$5000,'Funcis Ditec'!A$1:A$5000)</f>
        <v>C1294633</v>
      </c>
    </row>
    <row r="2896" spans="1:4">
      <c r="A2896" t="s">
        <v>16063</v>
      </c>
      <c r="B2896" s="127" t="s">
        <v>16040</v>
      </c>
      <c r="C2896" s="127" t="s">
        <v>16041</v>
      </c>
      <c r="D2896" t="str">
        <f>_xlfn.XLOOKUP(B2896,'Funcis Ditec'!B$1:B$5000,'Funcis Ditec'!A$1:A$5000)</f>
        <v>C1310050</v>
      </c>
    </row>
    <row r="2897" spans="1:4">
      <c r="A2897" t="s">
        <v>14761</v>
      </c>
      <c r="B2897" s="127" t="s">
        <v>15862</v>
      </c>
      <c r="C2897" s="127" t="s">
        <v>15864</v>
      </c>
      <c r="D2897" t="str">
        <f>_xlfn.XLOOKUP(B2897,'Funcis Ditec'!B$1:B$5000,'Funcis Ditec'!A$1:A$5000)</f>
        <v>C1316927</v>
      </c>
    </row>
    <row r="2898" spans="1:4">
      <c r="A2898" t="s">
        <v>11215</v>
      </c>
      <c r="B2898" s="127" t="s">
        <v>15953</v>
      </c>
      <c r="C2898" s="127" t="s">
        <v>15955</v>
      </c>
      <c r="D2898" t="str">
        <f>_xlfn.XLOOKUP(B2898,'Funcis Ditec'!B$1:B$5000,'Funcis Ditec'!A$1:A$5000)</f>
        <v>C1319911</v>
      </c>
    </row>
    <row r="2899" spans="1:4">
      <c r="A2899" t="s">
        <v>11212</v>
      </c>
      <c r="B2899" s="127" t="s">
        <v>15940</v>
      </c>
      <c r="C2899" s="127" t="s">
        <v>15942</v>
      </c>
      <c r="D2899" t="str">
        <f>_xlfn.XLOOKUP(B2899,'Funcis Ditec'!B$1:B$5000,'Funcis Ditec'!A$1:A$5000)</f>
        <v>C1319938</v>
      </c>
    </row>
    <row r="2900" spans="1:4">
      <c r="A2900" t="s">
        <v>16083</v>
      </c>
      <c r="B2900" s="127" t="s">
        <v>15892</v>
      </c>
      <c r="C2900" s="127" t="s">
        <v>15893</v>
      </c>
      <c r="D2900" t="str">
        <f>_xlfn.XLOOKUP(B2900,'Funcis Ditec'!B$1:B$5000,'Funcis Ditec'!A$1:A$5000)</f>
        <v>C1320025</v>
      </c>
    </row>
    <row r="2901" spans="1:4">
      <c r="A2901" t="s">
        <v>1626</v>
      </c>
      <c r="B2901" s="127" t="s">
        <v>3970</v>
      </c>
      <c r="C2901" s="127" t="s">
        <v>4136</v>
      </c>
      <c r="D2901" t="str">
        <f>_xlfn.XLOOKUP(B2901,'Funcis Ditec'!B$1:B$5000,'Funcis Ditec'!A$1:A$5000)</f>
        <v>C1320921</v>
      </c>
    </row>
    <row r="2902" spans="1:4">
      <c r="A2902" t="s">
        <v>16085</v>
      </c>
      <c r="B2902" s="127" t="s">
        <v>15847</v>
      </c>
      <c r="C2902" s="127" t="s">
        <v>15848</v>
      </c>
      <c r="D2902" t="str">
        <f>_xlfn.XLOOKUP(B2902,'Funcis Ditec'!B$1:B$5000,'Funcis Ditec'!A$1:A$5000)</f>
        <v>C1324011</v>
      </c>
    </row>
    <row r="2903" spans="1:4">
      <c r="A2903" t="s">
        <v>16090</v>
      </c>
      <c r="B2903" s="127" t="s">
        <v>15878</v>
      </c>
      <c r="C2903" s="127" t="s">
        <v>15879</v>
      </c>
      <c r="D2903" t="str">
        <f>_xlfn.XLOOKUP(B2903,'Funcis Ditec'!B$1:B$5000,'Funcis Ditec'!A$1:A$5000)</f>
        <v>C1325689</v>
      </c>
    </row>
    <row r="2904" spans="1:4">
      <c r="A2904" t="s">
        <v>4199</v>
      </c>
      <c r="B2904" s="127" t="s">
        <v>3968</v>
      </c>
      <c r="C2904" s="127" t="s">
        <v>4133</v>
      </c>
      <c r="D2904" t="str">
        <f>_xlfn.XLOOKUP(B2904,'Funcis Ditec'!B$1:B$5000,'Funcis Ditec'!A$1:A$5000)</f>
        <v>C1326508</v>
      </c>
    </row>
    <row r="2905" spans="1:4">
      <c r="A2905" t="s">
        <v>16081</v>
      </c>
      <c r="B2905" s="127" t="s">
        <v>15947</v>
      </c>
      <c r="C2905" s="127" t="s">
        <v>15949</v>
      </c>
      <c r="D2905" t="str">
        <f>_xlfn.XLOOKUP(B2905,'Funcis Ditec'!B$1:B$5000,'Funcis Ditec'!A$1:A$5000)</f>
        <v>C1328258</v>
      </c>
    </row>
    <row r="2906" spans="1:4">
      <c r="A2906" t="s">
        <v>16076</v>
      </c>
      <c r="B2906" s="127" t="s">
        <v>15919</v>
      </c>
      <c r="C2906" s="127" t="s">
        <v>15921</v>
      </c>
      <c r="D2906" t="str">
        <f>_xlfn.XLOOKUP(B2906,'Funcis Ditec'!B$1:B$5000,'Funcis Ditec'!A$1:A$5000)</f>
        <v>C1328285</v>
      </c>
    </row>
    <row r="2907" spans="1:4">
      <c r="A2907" t="s">
        <v>12610</v>
      </c>
      <c r="B2907" s="127" t="s">
        <v>15865</v>
      </c>
      <c r="C2907" s="127" t="s">
        <v>15866</v>
      </c>
      <c r="D2907" t="str">
        <f>_xlfn.XLOOKUP(B2907,'Funcis Ditec'!B$1:B$5000,'Funcis Ditec'!A$1:A$5000)</f>
        <v>C1328685</v>
      </c>
    </row>
    <row r="2908" spans="1:4">
      <c r="A2908" t="s">
        <v>12750</v>
      </c>
      <c r="B2908" s="127" t="s">
        <v>15889</v>
      </c>
      <c r="C2908" s="127" t="s">
        <v>15891</v>
      </c>
      <c r="D2908" t="str">
        <f>_xlfn.XLOOKUP(B2908,'Funcis Ditec'!B$1:B$5000,'Funcis Ditec'!A$1:A$5000)</f>
        <v>C1328703</v>
      </c>
    </row>
    <row r="2909" spans="1:4">
      <c r="A2909" t="s">
        <v>16088</v>
      </c>
      <c r="B2909" s="127" t="s">
        <v>15856</v>
      </c>
      <c r="C2909" s="127" t="s">
        <v>15858</v>
      </c>
      <c r="D2909" t="str">
        <f>_xlfn.XLOOKUP(B2909,'Funcis Ditec'!B$1:B$5000,'Funcis Ditec'!A$1:A$5000)</f>
        <v>C1328739</v>
      </c>
    </row>
    <row r="2910" spans="1:4">
      <c r="A2910" t="s">
        <v>16060</v>
      </c>
      <c r="B2910" s="127" t="s">
        <v>15836</v>
      </c>
      <c r="C2910" s="127" t="s">
        <v>15837</v>
      </c>
      <c r="D2910" t="str">
        <f>_xlfn.XLOOKUP(B2910,'Funcis Ditec'!B$1:B$5000,'Funcis Ditec'!A$1:A$5000)</f>
        <v>C1328741</v>
      </c>
    </row>
    <row r="2911" spans="1:4">
      <c r="A2911" t="s">
        <v>12759</v>
      </c>
      <c r="B2911" s="127" t="s">
        <v>15842</v>
      </c>
      <c r="C2911" s="127" t="s">
        <v>15844</v>
      </c>
      <c r="D2911" t="str">
        <f>_xlfn.XLOOKUP(B2911,'Funcis Ditec'!B$1:B$5000,'Funcis Ditec'!A$1:A$5000)</f>
        <v>C1329008</v>
      </c>
    </row>
    <row r="2912" spans="1:4">
      <c r="A2912" t="s">
        <v>16068</v>
      </c>
      <c r="B2912" s="127" t="s">
        <v>15820</v>
      </c>
      <c r="C2912" s="127" t="s">
        <v>15822</v>
      </c>
      <c r="D2912" t="str">
        <f>_xlfn.XLOOKUP(B2912,'Funcis Ditec'!B$1:B$5000,'Funcis Ditec'!A$1:A$5000)</f>
        <v>C1329165</v>
      </c>
    </row>
    <row r="2913" spans="1:4">
      <c r="A2913" t="s">
        <v>12849</v>
      </c>
      <c r="B2913" s="127" t="s">
        <v>15813</v>
      </c>
      <c r="C2913" s="127" t="s">
        <v>15814</v>
      </c>
      <c r="D2913" t="str">
        <f>_xlfn.XLOOKUP(B2913,'Funcis Ditec'!B$1:B$5000,'Funcis Ditec'!A$1:A$5000)</f>
        <v>C1329494</v>
      </c>
    </row>
    <row r="2914" spans="1:4">
      <c r="A2914" t="s">
        <v>16080</v>
      </c>
      <c r="B2914" s="127" t="s">
        <v>15916</v>
      </c>
      <c r="C2914" s="127" t="s">
        <v>15918</v>
      </c>
      <c r="D2914" t="str">
        <f>_xlfn.XLOOKUP(B2914,'Funcis Ditec'!B$1:B$5000,'Funcis Ditec'!A$1:A$5000)</f>
        <v>C1329635</v>
      </c>
    </row>
    <row r="2915" spans="1:4">
      <c r="A2915" t="s">
        <v>13353</v>
      </c>
      <c r="B2915" s="127" t="s">
        <v>15829</v>
      </c>
      <c r="C2915" s="127" t="s">
        <v>15830</v>
      </c>
      <c r="D2915" t="str">
        <f>_xlfn.XLOOKUP(B2915,'Funcis Ditec'!B$1:B$5000,'Funcis Ditec'!A$1:A$5000)</f>
        <v>C1330043</v>
      </c>
    </row>
    <row r="2916" spans="1:4">
      <c r="A2916" t="s">
        <v>14759</v>
      </c>
      <c r="B2916" s="127" t="s">
        <v>15935</v>
      </c>
      <c r="C2916" s="127" t="s">
        <v>15937</v>
      </c>
      <c r="D2916" t="str">
        <f>_xlfn.XLOOKUP(B2916,'Funcis Ditec'!B$1:B$5000,'Funcis Ditec'!A$1:A$5000)</f>
        <v>C1330304</v>
      </c>
    </row>
    <row r="2917" spans="1:4">
      <c r="A2917" t="s">
        <v>16064</v>
      </c>
      <c r="B2917" s="127" t="s">
        <v>15860</v>
      </c>
      <c r="C2917" s="127" t="s">
        <v>15861</v>
      </c>
      <c r="D2917" t="str">
        <f>_xlfn.XLOOKUP(B2917,'Funcis Ditec'!B$1:B$5000,'Funcis Ditec'!A$1:A$5000)</f>
        <v>C1330351</v>
      </c>
    </row>
    <row r="2918" spans="1:4">
      <c r="A2918" t="s">
        <v>16062</v>
      </c>
      <c r="B2918" s="127" t="s">
        <v>15943</v>
      </c>
      <c r="C2918" s="127" t="s">
        <v>15945</v>
      </c>
      <c r="D2918" t="str">
        <f>_xlfn.XLOOKUP(B2918,'Funcis Ditec'!B$1:B$5000,'Funcis Ditec'!A$1:A$5000)</f>
        <v>C1330752</v>
      </c>
    </row>
    <row r="2919" spans="1:4">
      <c r="A2919" t="s">
        <v>16075</v>
      </c>
      <c r="B2919" s="127" t="s">
        <v>16031</v>
      </c>
      <c r="C2919" s="127" t="s">
        <v>16032</v>
      </c>
      <c r="D2919" t="str">
        <f>_xlfn.XLOOKUP(B2919,'Funcis Ditec'!B$1:B$5000,'Funcis Ditec'!A$1:A$5000)</f>
        <v>C1331237</v>
      </c>
    </row>
    <row r="2920" spans="1:4">
      <c r="A2920" t="s">
        <v>16084</v>
      </c>
      <c r="B2920" s="127" t="s">
        <v>16050</v>
      </c>
      <c r="C2920" s="127" t="s">
        <v>16051</v>
      </c>
      <c r="D2920" t="str">
        <f>_xlfn.XLOOKUP(B2920,'Funcis Ditec'!B$1:B$5000,'Funcis Ditec'!A$1:A$5000)</f>
        <v>C1331686</v>
      </c>
    </row>
    <row r="2921" spans="1:4">
      <c r="A2921" t="s">
        <v>16074</v>
      </c>
      <c r="B2921" s="127" t="s">
        <v>16028</v>
      </c>
      <c r="C2921" s="127" t="s">
        <v>16030</v>
      </c>
      <c r="D2921" t="str">
        <f>_xlfn.XLOOKUP(B2921,'Funcis Ditec'!B$1:B$5000,'Funcis Ditec'!A$1:A$5000)</f>
        <v>C1331823</v>
      </c>
    </row>
    <row r="2922" spans="1:4">
      <c r="A2922" t="s">
        <v>16082</v>
      </c>
      <c r="B2922" s="127" t="s">
        <v>15967</v>
      </c>
      <c r="C2922" s="127" t="s">
        <v>15968</v>
      </c>
      <c r="D2922" t="str">
        <f>_xlfn.XLOOKUP(B2922,'Funcis Ditec'!B$1:B$5000,'Funcis Ditec'!A$1:A$5000)</f>
        <v>C1332169</v>
      </c>
    </row>
    <row r="2923" spans="1:4">
      <c r="A2923" t="s">
        <v>16071</v>
      </c>
      <c r="B2923" s="127" t="s">
        <v>15826</v>
      </c>
      <c r="C2923" s="127" t="s">
        <v>15827</v>
      </c>
      <c r="D2923" t="str">
        <f>_xlfn.XLOOKUP(B2923,'Funcis Ditec'!B$1:B$5000,'Funcis Ditec'!A$1:A$5000)</f>
        <v>C1332212</v>
      </c>
    </row>
    <row r="2924" spans="1:4">
      <c r="A2924" t="s">
        <v>12378</v>
      </c>
      <c r="B2924" s="127" t="s">
        <v>15926</v>
      </c>
      <c r="C2924" s="127" t="s">
        <v>15928</v>
      </c>
      <c r="D2924" t="str">
        <f>_xlfn.XLOOKUP(B2924,'Funcis Ditec'!B$1:B$5000,'Funcis Ditec'!A$1:A$5000)</f>
        <v>CASSI</v>
      </c>
    </row>
    <row r="2925" spans="1:4">
      <c r="A2925" t="s">
        <v>6968</v>
      </c>
      <c r="B2925" s="127" t="s">
        <v>16021</v>
      </c>
      <c r="C2925" s="127" t="s">
        <v>16023</v>
      </c>
      <c r="D2925" t="str">
        <f>_xlfn.XLOOKUP(B2925,'Funcis Ditec'!B$1:B$5000,'Funcis Ditec'!A$1:A$5000)</f>
        <v>F0733861</v>
      </c>
    </row>
    <row r="2926" spans="1:4">
      <c r="A2926" t="s">
        <v>6825</v>
      </c>
      <c r="B2926" s="127" t="s">
        <v>15901</v>
      </c>
      <c r="C2926" s="127" t="s">
        <v>15903</v>
      </c>
      <c r="D2926" t="str">
        <f>_xlfn.XLOOKUP(B2926,'Funcis Ditec'!B$1:B$5000,'Funcis Ditec'!A$1:A$5000)</f>
        <v>F0741379</v>
      </c>
    </row>
    <row r="2927" spans="1:4">
      <c r="A2927" t="s">
        <v>5515</v>
      </c>
      <c r="B2927" s="127" t="s">
        <v>15907</v>
      </c>
      <c r="C2927" s="127" t="s">
        <v>15908</v>
      </c>
      <c r="D2927" t="str">
        <f>_xlfn.XLOOKUP(B2927,'Funcis Ditec'!B$1:B$5000,'Funcis Ditec'!A$1:A$5000)</f>
        <v>F1704738</v>
      </c>
    </row>
    <row r="2928" spans="1:4">
      <c r="A2928" t="s">
        <v>4245</v>
      </c>
      <c r="B2928" s="127" t="s">
        <v>3977</v>
      </c>
      <c r="C2928" s="127" t="s">
        <v>4144</v>
      </c>
      <c r="D2928" t="str">
        <f>_xlfn.XLOOKUP(B2928,'Funcis Ditec'!B$1:B$5000,'Funcis Ditec'!A$1:A$5000)</f>
        <v>F1704955</v>
      </c>
    </row>
    <row r="2929" spans="1:4">
      <c r="A2929" t="s">
        <v>6271</v>
      </c>
      <c r="B2929" s="127" t="s">
        <v>15924</v>
      </c>
      <c r="C2929" s="127" t="s">
        <v>15925</v>
      </c>
      <c r="D2929" t="str">
        <f>_xlfn.XLOOKUP(B2929,'Funcis Ditec'!B$1:B$5000,'Funcis Ditec'!A$1:A$5000)</f>
        <v>F2058579</v>
      </c>
    </row>
    <row r="2930" spans="1:4">
      <c r="A2930" t="s">
        <v>5310</v>
      </c>
      <c r="B2930" s="127" t="s">
        <v>16013</v>
      </c>
      <c r="C2930" s="127" t="s">
        <v>16014</v>
      </c>
      <c r="D2930" t="str">
        <f>_xlfn.XLOOKUP(B2930,'Funcis Ditec'!B$1:B$5000,'Funcis Ditec'!A$1:A$5000)</f>
        <v>F2419502</v>
      </c>
    </row>
    <row r="2931" spans="1:4">
      <c r="A2931" t="s">
        <v>6797</v>
      </c>
      <c r="B2931" s="127" t="s">
        <v>13242</v>
      </c>
      <c r="C2931" s="127" t="s">
        <v>13243</v>
      </c>
      <c r="D2931" t="str">
        <f>_xlfn.XLOOKUP(B2931,'Funcis Ditec'!B$1:B$5000,'Funcis Ditec'!A$1:A$5000)</f>
        <v>F2837124</v>
      </c>
    </row>
    <row r="2932" spans="1:4">
      <c r="A2932" t="s">
        <v>16086</v>
      </c>
      <c r="B2932" s="127" t="s">
        <v>16010</v>
      </c>
      <c r="C2932" s="127" t="s">
        <v>16012</v>
      </c>
      <c r="D2932" t="str">
        <f>_xlfn.XLOOKUP(B2932,'Funcis Ditec'!B$1:B$5000,'Funcis Ditec'!A$1:A$5000)</f>
        <v>F3260058</v>
      </c>
    </row>
    <row r="2933" spans="1:4">
      <c r="A2933" t="s">
        <v>6473</v>
      </c>
      <c r="B2933" s="127" t="s">
        <v>15885</v>
      </c>
      <c r="C2933" s="127" t="s">
        <v>15887</v>
      </c>
      <c r="D2933" t="str">
        <f>_xlfn.XLOOKUP(B2933,'Funcis Ditec'!B$1:B$5000,'Funcis Ditec'!A$1:A$5000)</f>
        <v>F3307416</v>
      </c>
    </row>
    <row r="2934" spans="1:4">
      <c r="A2934" t="s">
        <v>5840</v>
      </c>
      <c r="B2934" s="127" t="s">
        <v>15875</v>
      </c>
      <c r="C2934" s="127" t="s">
        <v>15876</v>
      </c>
      <c r="D2934" t="str">
        <f>_xlfn.XLOOKUP(B2934,'Funcis Ditec'!B$1:B$5000,'Funcis Ditec'!A$1:A$5000)</f>
        <v>F3806628</v>
      </c>
    </row>
    <row r="2935" spans="1:4">
      <c r="A2935" t="s">
        <v>16077</v>
      </c>
      <c r="B2935" s="127" t="s">
        <v>16047</v>
      </c>
      <c r="C2935" s="127" t="s">
        <v>16048</v>
      </c>
      <c r="D2935" t="str">
        <f>_xlfn.XLOOKUP(B2935,'Funcis Ditec'!B$1:B$5000,'Funcis Ditec'!A$1:A$5000)</f>
        <v>F5146038</v>
      </c>
    </row>
    <row r="2936" spans="1:4">
      <c r="A2936" t="s">
        <v>6376</v>
      </c>
      <c r="B2936" s="127" t="s">
        <v>16052</v>
      </c>
      <c r="C2936" s="127" t="s">
        <v>16053</v>
      </c>
      <c r="D2936" t="str">
        <f>_xlfn.XLOOKUP(B2936,'Funcis Ditec'!B$1:B$5000,'Funcis Ditec'!A$1:A$5000)</f>
        <v>F6002598</v>
      </c>
    </row>
    <row r="2937" spans="1:4">
      <c r="A2937" t="s">
        <v>5391</v>
      </c>
      <c r="B2937" s="127" t="s">
        <v>15914</v>
      </c>
      <c r="C2937" s="127" t="s">
        <v>15915</v>
      </c>
      <c r="D2937" t="str">
        <f>_xlfn.XLOOKUP(B2937,'Funcis Ditec'!B$1:B$5000,'Funcis Ditec'!A$1:A$5000)</f>
        <v>F6769395</v>
      </c>
    </row>
    <row r="2938" spans="1:4">
      <c r="A2938" t="s">
        <v>4979</v>
      </c>
      <c r="B2938" s="127" t="s">
        <v>15870</v>
      </c>
      <c r="C2938" s="127" t="s">
        <v>15872</v>
      </c>
      <c r="D2938" t="str">
        <f>_xlfn.XLOOKUP(B2938,'Funcis Ditec'!B$1:B$5000,'Funcis Ditec'!A$1:A$5000)</f>
        <v>F6806233</v>
      </c>
    </row>
    <row r="2939" spans="1:4">
      <c r="A2939" t="s">
        <v>6873</v>
      </c>
      <c r="B2939" s="127" t="s">
        <v>15985</v>
      </c>
      <c r="C2939" s="127" t="s">
        <v>15987</v>
      </c>
      <c r="D2939" t="str">
        <f>_xlfn.XLOOKUP(B2939,'Funcis Ditec'!B$1:B$5000,'Funcis Ditec'!A$1:A$5000)</f>
        <v>F8155859</v>
      </c>
    </row>
    <row r="2940" spans="1:4">
      <c r="A2940" t="s">
        <v>6312</v>
      </c>
      <c r="B2940" s="127" t="s">
        <v>15988</v>
      </c>
      <c r="C2940" s="127" t="s">
        <v>15989</v>
      </c>
      <c r="D2940" t="str">
        <f>_xlfn.XLOOKUP(B2940,'Funcis Ditec'!B$1:B$5000,'Funcis Ditec'!A$1:A$5000)</f>
        <v>F8205779</v>
      </c>
    </row>
    <row r="2941" spans="1:4">
      <c r="A2941" t="s">
        <v>5609</v>
      </c>
      <c r="B2941" s="127" t="s">
        <v>15867</v>
      </c>
      <c r="C2941" s="127" t="s">
        <v>15869</v>
      </c>
      <c r="D2941" t="str">
        <f>_xlfn.XLOOKUP(B2941,'Funcis Ditec'!B$1:B$5000,'Funcis Ditec'!A$1:A$5000)</f>
        <v>F9032058</v>
      </c>
    </row>
    <row r="2942" spans="1:4">
      <c r="A2942" t="s">
        <v>16087</v>
      </c>
      <c r="B2942" s="127" t="s">
        <v>15963</v>
      </c>
      <c r="C2942" s="127" t="s">
        <v>15965</v>
      </c>
      <c r="D2942" t="str">
        <f>_xlfn.XLOOKUP(B2942,'Funcis Ditec'!B$1:B$5000,'Funcis Ditec'!A$1:A$5000)</f>
        <v>F9456273</v>
      </c>
    </row>
    <row r="2943" spans="1:4">
      <c r="A2943" t="s">
        <v>4847</v>
      </c>
      <c r="B2943" s="127" t="s">
        <v>15969</v>
      </c>
      <c r="C2943" s="127" t="s">
        <v>15971</v>
      </c>
      <c r="D2943" t="str">
        <f>_xlfn.XLOOKUP(B2943,'Funcis Ditec'!B$1:B$5000,'Funcis Ditec'!A$1:A$5000)</f>
        <v>F9833175</v>
      </c>
    </row>
    <row r="2944" spans="1:4">
      <c r="A2944" t="s">
        <v>16227</v>
      </c>
      <c r="B2944" t="s">
        <v>16149</v>
      </c>
      <c r="C2944" t="s">
        <v>16151</v>
      </c>
      <c r="D2944" t="str">
        <f>_xlfn.XLOOKUP(B2944,'Funcis Ditec'!B$1:B$5000,'Funcis Ditec'!A$1:A$5000)</f>
        <v>C1025949</v>
      </c>
    </row>
    <row r="2945" spans="1:4">
      <c r="A2945" t="s">
        <v>16246</v>
      </c>
      <c r="B2945" t="s">
        <v>16178</v>
      </c>
      <c r="C2945" t="s">
        <v>16179</v>
      </c>
      <c r="D2945" t="str">
        <f>_xlfn.XLOOKUP(B2945,'Funcis Ditec'!B$1:B$5000,'Funcis Ditec'!A$1:A$5000)</f>
        <v>C1317829</v>
      </c>
    </row>
    <row r="2946" spans="1:4">
      <c r="A2946" t="s">
        <v>16233</v>
      </c>
      <c r="B2946" t="s">
        <v>16153</v>
      </c>
      <c r="C2946" t="s">
        <v>16155</v>
      </c>
      <c r="D2946" t="str">
        <f>_xlfn.XLOOKUP(B2946,'Funcis Ditec'!B$1:B$5000,'Funcis Ditec'!A$1:A$5000)</f>
        <v>C1321387</v>
      </c>
    </row>
    <row r="2947" spans="1:4">
      <c r="A2947" t="s">
        <v>16226</v>
      </c>
      <c r="B2947" t="s">
        <v>16119</v>
      </c>
      <c r="C2947" t="s">
        <v>16121</v>
      </c>
      <c r="D2947" t="str">
        <f>_xlfn.XLOOKUP(B2947,'Funcis Ditec'!B$1:B$5000,'Funcis Ditec'!A$1:A$5000)</f>
        <v>C1322166</v>
      </c>
    </row>
    <row r="2948" spans="1:4">
      <c r="A2948" t="s">
        <v>16230</v>
      </c>
      <c r="B2948" t="s">
        <v>16173</v>
      </c>
      <c r="C2948" t="s">
        <v>16175</v>
      </c>
      <c r="D2948" t="str">
        <f>_xlfn.XLOOKUP(B2948,'Funcis Ditec'!B$1:B$5000,'Funcis Ditec'!A$1:A$5000)</f>
        <v>C1326680</v>
      </c>
    </row>
    <row r="2949" spans="1:4">
      <c r="A2949" t="s">
        <v>16232</v>
      </c>
      <c r="B2949" t="s">
        <v>16222</v>
      </c>
      <c r="C2949" t="s">
        <v>16223</v>
      </c>
      <c r="D2949" t="str">
        <f>_xlfn.XLOOKUP(B2949,'Funcis Ditec'!B$1:B$5000,'Funcis Ditec'!A$1:A$5000)</f>
        <v>C1327807</v>
      </c>
    </row>
    <row r="2950" spans="1:4">
      <c r="A2950" t="s">
        <v>16240</v>
      </c>
      <c r="B2950" t="s">
        <v>16106</v>
      </c>
      <c r="C2950" t="s">
        <v>16107</v>
      </c>
      <c r="D2950" t="str">
        <f>_xlfn.XLOOKUP(B2950,'Funcis Ditec'!B$1:B$5000,'Funcis Ditec'!A$1:A$5000)</f>
        <v>C1328848</v>
      </c>
    </row>
    <row r="2951" spans="1:4">
      <c r="A2951" t="s">
        <v>16242</v>
      </c>
      <c r="B2951" t="s">
        <v>16144</v>
      </c>
      <c r="C2951" t="s">
        <v>16146</v>
      </c>
      <c r="D2951" t="str">
        <f>_xlfn.XLOOKUP(B2951,'Funcis Ditec'!B$1:B$5000,'Funcis Ditec'!A$1:A$5000)</f>
        <v>C1328866</v>
      </c>
    </row>
    <row r="2952" spans="1:4">
      <c r="A2952" t="s">
        <v>14349</v>
      </c>
      <c r="B2952" t="s">
        <v>16128</v>
      </c>
      <c r="C2952" t="s">
        <v>16130</v>
      </c>
      <c r="D2952" t="str">
        <f>_xlfn.XLOOKUP(B2952,'Funcis Ditec'!B$1:B$5000,'Funcis Ditec'!A$1:A$5000)</f>
        <v>C1329023</v>
      </c>
    </row>
    <row r="2953" spans="1:4">
      <c r="A2953" t="s">
        <v>12852</v>
      </c>
      <c r="B2953" t="s">
        <v>16123</v>
      </c>
      <c r="C2953" t="s">
        <v>16125</v>
      </c>
      <c r="D2953" t="str">
        <f>_xlfn.XLOOKUP(B2953,'Funcis Ditec'!B$1:B$5000,'Funcis Ditec'!A$1:A$5000)</f>
        <v>C1329598</v>
      </c>
    </row>
    <row r="2954" spans="1:4">
      <c r="A2954" t="s">
        <v>13187</v>
      </c>
      <c r="B2954" t="s">
        <v>16132</v>
      </c>
      <c r="C2954" t="s">
        <v>16133</v>
      </c>
      <c r="D2954" t="str">
        <f>_xlfn.XLOOKUP(B2954,'Funcis Ditec'!B$1:B$5000,'Funcis Ditec'!A$1:A$5000)</f>
        <v>C1329700</v>
      </c>
    </row>
    <row r="2955" spans="1:4">
      <c r="A2955" t="s">
        <v>16238</v>
      </c>
      <c r="B2955" t="s">
        <v>16216</v>
      </c>
      <c r="C2955" t="s">
        <v>16217</v>
      </c>
      <c r="D2955" t="str">
        <f>_xlfn.XLOOKUP(B2955,'Funcis Ditec'!B$1:B$5000,'Funcis Ditec'!A$1:A$5000)</f>
        <v>C1329963</v>
      </c>
    </row>
    <row r="2956" spans="1:4">
      <c r="A2956" t="s">
        <v>16234</v>
      </c>
      <c r="B2956" t="s">
        <v>16206</v>
      </c>
      <c r="C2956" t="s">
        <v>16207</v>
      </c>
      <c r="D2956" t="str">
        <f>_xlfn.XLOOKUP(B2956,'Funcis Ditec'!B$1:B$5000,'Funcis Ditec'!A$1:A$5000)</f>
        <v>C1330313</v>
      </c>
    </row>
    <row r="2957" spans="1:4">
      <c r="A2957" t="s">
        <v>16235</v>
      </c>
      <c r="B2957" t="s">
        <v>16137</v>
      </c>
      <c r="C2957" t="s">
        <v>16138</v>
      </c>
      <c r="D2957" t="str">
        <f>_xlfn.XLOOKUP(B2957,'Funcis Ditec'!B$1:B$5000,'Funcis Ditec'!A$1:A$5000)</f>
        <v>C1331370</v>
      </c>
    </row>
    <row r="2958" spans="1:4">
      <c r="A2958" t="s">
        <v>16239</v>
      </c>
      <c r="B2958" t="s">
        <v>16134</v>
      </c>
      <c r="C2958" t="s">
        <v>16136</v>
      </c>
      <c r="D2958" t="str">
        <f>_xlfn.XLOOKUP(B2958,'Funcis Ditec'!B$1:B$5000,'Funcis Ditec'!A$1:A$5000)</f>
        <v>C1331909</v>
      </c>
    </row>
    <row r="2959" spans="1:4">
      <c r="A2959" t="s">
        <v>16244</v>
      </c>
      <c r="B2959" t="s">
        <v>16210</v>
      </c>
      <c r="C2959" t="s">
        <v>16212</v>
      </c>
      <c r="D2959" t="str">
        <f>_xlfn.XLOOKUP(B2959,'Funcis Ditec'!B$1:B$5000,'Funcis Ditec'!A$1:A$5000)</f>
        <v>C1332226</v>
      </c>
    </row>
    <row r="2960" spans="1:4">
      <c r="A2960" t="s">
        <v>16237</v>
      </c>
      <c r="B2960" t="s">
        <v>16193</v>
      </c>
      <c r="C2960" t="s">
        <v>16194</v>
      </c>
      <c r="D2960" t="str">
        <f>_xlfn.XLOOKUP(B2960,'Funcis Ditec'!B$1:B$5000,'Funcis Ditec'!A$1:A$5000)</f>
        <v>C1332308</v>
      </c>
    </row>
    <row r="2961" spans="1:4">
      <c r="A2961" t="s">
        <v>16229</v>
      </c>
      <c r="B2961" t="s">
        <v>16140</v>
      </c>
      <c r="C2961" t="s">
        <v>16141</v>
      </c>
      <c r="D2961" t="str">
        <f>_xlfn.XLOOKUP(B2961,'Funcis Ditec'!B$1:B$5000,'Funcis Ditec'!A$1:A$5000)</f>
        <v>F0438519</v>
      </c>
    </row>
    <row r="2962" spans="1:4">
      <c r="A2962" t="s">
        <v>16228</v>
      </c>
      <c r="B2962" t="s">
        <v>16142</v>
      </c>
      <c r="C2962" t="s">
        <v>16143</v>
      </c>
      <c r="D2962" t="str">
        <f>_xlfn.XLOOKUP(B2962,'Funcis Ditec'!B$1:B$5000,'Funcis Ditec'!A$1:A$5000)</f>
        <v>F0734279</v>
      </c>
    </row>
    <row r="2963" spans="1:4">
      <c r="A2963" t="s">
        <v>16243</v>
      </c>
      <c r="B2963" t="s">
        <v>16169</v>
      </c>
      <c r="C2963" t="s">
        <v>16170</v>
      </c>
      <c r="D2963" t="str">
        <f>_xlfn.XLOOKUP(B2963,'Funcis Ditec'!B$1:B$5000,'Funcis Ditec'!A$1:A$5000)</f>
        <v>F0734332</v>
      </c>
    </row>
    <row r="2964" spans="1:4">
      <c r="A2964" t="s">
        <v>16231</v>
      </c>
      <c r="B2964" t="s">
        <v>16171</v>
      </c>
      <c r="C2964" t="s">
        <v>16172</v>
      </c>
      <c r="D2964" t="str">
        <f>_xlfn.XLOOKUP(B2964,'Funcis Ditec'!B$1:B$5000,'Funcis Ditec'!A$1:A$5000)</f>
        <v>F1710558</v>
      </c>
    </row>
    <row r="2965" spans="1:4">
      <c r="A2965" t="s">
        <v>4700</v>
      </c>
      <c r="B2965" t="s">
        <v>16201</v>
      </c>
      <c r="C2965" t="s">
        <v>16203</v>
      </c>
      <c r="D2965" t="str">
        <f>_xlfn.XLOOKUP(B2965,'Funcis Ditec'!B$1:B$5000,'Funcis Ditec'!A$1:A$5000)</f>
        <v>F2419518</v>
      </c>
    </row>
    <row r="2966" spans="1:4">
      <c r="A2966" t="s">
        <v>6326</v>
      </c>
      <c r="B2966" t="s">
        <v>16220</v>
      </c>
      <c r="C2966" t="s">
        <v>16221</v>
      </c>
      <c r="D2966" t="str">
        <f>_xlfn.XLOOKUP(B2966,'Funcis Ditec'!B$1:B$5000,'Funcis Ditec'!A$1:A$5000)</f>
        <v>F2725069</v>
      </c>
    </row>
    <row r="2967" spans="1:4">
      <c r="A2967" t="s">
        <v>5222</v>
      </c>
      <c r="B2967" t="s">
        <v>16191</v>
      </c>
      <c r="C2967" t="s">
        <v>16192</v>
      </c>
      <c r="D2967" t="str">
        <f>_xlfn.XLOOKUP(B2967,'Funcis Ditec'!B$1:B$5000,'Funcis Ditec'!A$1:A$5000)</f>
        <v>F3501769</v>
      </c>
    </row>
    <row r="2968" spans="1:4">
      <c r="A2968" t="s">
        <v>6619</v>
      </c>
      <c r="B2968" t="s">
        <v>16214</v>
      </c>
      <c r="C2968" t="s">
        <v>16215</v>
      </c>
      <c r="D2968" t="str">
        <f>_xlfn.XLOOKUP(B2968,'Funcis Ditec'!B$1:B$5000,'Funcis Ditec'!A$1:A$5000)</f>
        <v>F3877359</v>
      </c>
    </row>
    <row r="2969" spans="1:4">
      <c r="A2969" t="s">
        <v>6808</v>
      </c>
      <c r="B2969" t="s">
        <v>16162</v>
      </c>
      <c r="C2969" t="s">
        <v>16163</v>
      </c>
      <c r="D2969" t="str">
        <f>_xlfn.XLOOKUP(B2969,'Funcis Ditec'!B$1:B$5000,'Funcis Ditec'!A$1:A$5000)</f>
        <v>F4622773</v>
      </c>
    </row>
    <row r="2970" spans="1:4">
      <c r="A2970" t="s">
        <v>7171</v>
      </c>
      <c r="B2970" t="s">
        <v>16167</v>
      </c>
      <c r="C2970" t="s">
        <v>16168</v>
      </c>
      <c r="D2970" t="str">
        <f>_xlfn.XLOOKUP(B2970,'Funcis Ditec'!B$1:B$5000,'Funcis Ditec'!A$1:A$5000)</f>
        <v>F4954837</v>
      </c>
    </row>
    <row r="2971" spans="1:4">
      <c r="A2971" t="s">
        <v>16236</v>
      </c>
      <c r="B2971" t="s">
        <v>16110</v>
      </c>
      <c r="C2971" t="s">
        <v>16112</v>
      </c>
      <c r="D2971" t="str">
        <f>_xlfn.XLOOKUP(B2971,'Funcis Ditec'!B$1:B$5000,'Funcis Ditec'!A$1:A$5000)</f>
        <v>F5116163</v>
      </c>
    </row>
    <row r="2972" spans="1:4">
      <c r="A2972" t="s">
        <v>11253</v>
      </c>
      <c r="B2972" t="s">
        <v>16204</v>
      </c>
      <c r="C2972" t="s">
        <v>16205</v>
      </c>
      <c r="D2972" t="str">
        <f>_xlfn.XLOOKUP(B2972,'Funcis Ditec'!B$1:B$5000,'Funcis Ditec'!A$1:A$5000)</f>
        <v>F6362425</v>
      </c>
    </row>
    <row r="2973" spans="1:4">
      <c r="A2973" t="s">
        <v>16241</v>
      </c>
      <c r="B2973" t="s">
        <v>16188</v>
      </c>
      <c r="C2973" t="s">
        <v>16190</v>
      </c>
      <c r="D2973" t="str">
        <f>_xlfn.XLOOKUP(B2973,'Funcis Ditec'!B$1:B$5000,'Funcis Ditec'!A$1:A$5000)</f>
        <v>F8367333</v>
      </c>
    </row>
    <row r="2974" spans="1:4">
      <c r="A2974" t="s">
        <v>16245</v>
      </c>
      <c r="B2974" t="s">
        <v>16185</v>
      </c>
      <c r="C2974" t="s">
        <v>16187</v>
      </c>
      <c r="D2974" t="str">
        <f>_xlfn.XLOOKUP(B2974,'Funcis Ditec'!B$1:B$5000,'Funcis Ditec'!A$1:A$5000)</f>
        <v>F8698687</v>
      </c>
    </row>
    <row r="2975" spans="1:4">
      <c r="A2975" t="s">
        <v>6833</v>
      </c>
      <c r="B2975" t="s">
        <v>16147</v>
      </c>
      <c r="C2975" t="s">
        <v>16148</v>
      </c>
      <c r="D2975" t="str">
        <f>_xlfn.XLOOKUP(B2975,'Funcis Ditec'!B$1:B$5000,'Funcis Ditec'!A$1:A$5000)</f>
        <v>F8707969</v>
      </c>
    </row>
    <row r="2976" spans="1:4">
      <c r="A2976" t="s">
        <v>16094</v>
      </c>
      <c r="B2976" t="s">
        <v>16184</v>
      </c>
      <c r="C2976" s="93" t="s">
        <v>16249</v>
      </c>
      <c r="D2976" t="str">
        <f>_xlfn.XLOOKUP(B2976,'Funcis Ditec'!B$1:B$5000,'Funcis Ditec'!A$1:A$5000)</f>
        <v>F9309901</v>
      </c>
    </row>
    <row r="2977" spans="1:4">
      <c r="A2977" t="s">
        <v>16247</v>
      </c>
      <c r="B2977" t="s">
        <v>16114</v>
      </c>
      <c r="C2977" t="s">
        <v>16115</v>
      </c>
      <c r="D2977" t="str">
        <f>_xlfn.XLOOKUP(B2977,'Funcis Ditec'!B$1:B$5000,'Funcis Ditec'!A$1:A$5000)</f>
        <v>F9517994</v>
      </c>
    </row>
    <row r="2978" spans="1:4">
      <c r="A2978" t="s">
        <v>4217</v>
      </c>
      <c r="B2978" t="s">
        <v>4012</v>
      </c>
      <c r="C2978" t="s">
        <v>4180</v>
      </c>
      <c r="D2978" t="str">
        <f>_xlfn.XLOOKUP(B2978,'Funcis Ditec'!B$1:B$5000,'Funcis Ditec'!A$1:A$5000)</f>
        <v>F9541617</v>
      </c>
    </row>
    <row r="2979" spans="1:4">
      <c r="A2979" t="s">
        <v>16248</v>
      </c>
      <c r="B2979" t="s">
        <v>16224</v>
      </c>
      <c r="C2979" t="s">
        <v>16225</v>
      </c>
      <c r="D2979" t="str">
        <f>_xlfn.XLOOKUP(B2979,'Funcis Ditec'!B$1:B$5000,'Funcis Ditec'!A$1:A$5000)</f>
        <v>F9822197</v>
      </c>
    </row>
    <row r="2980" spans="1:4">
      <c r="A2980" t="s">
        <v>16418</v>
      </c>
      <c r="B2980" s="112" t="s">
        <v>16391</v>
      </c>
      <c r="C2980" s="112" t="s">
        <v>16392</v>
      </c>
      <c r="D2980" t="str">
        <f>_xlfn.XLOOKUP(B2980,'Funcis Ditec'!B$1:B$5000,'Funcis Ditec'!A$1:A$5000)</f>
        <v>C1124765</v>
      </c>
    </row>
    <row r="2981" spans="1:4">
      <c r="A2981" t="s">
        <v>16421</v>
      </c>
      <c r="B2981" s="112" t="s">
        <v>16346</v>
      </c>
      <c r="C2981" s="112" t="s">
        <v>16348</v>
      </c>
      <c r="D2981" t="str">
        <f>_xlfn.XLOOKUP(B2981,'Funcis Ditec'!B$1:B$5000,'Funcis Ditec'!A$1:A$5000)</f>
        <v>C1254343</v>
      </c>
    </row>
    <row r="2982" spans="1:4">
      <c r="A2982" t="s">
        <v>16430</v>
      </c>
      <c r="B2982" s="112" t="s">
        <v>16382</v>
      </c>
      <c r="C2982" s="112" t="s">
        <v>16384</v>
      </c>
      <c r="D2982" t="str">
        <f>_xlfn.XLOOKUP(B2982,'Funcis Ditec'!B$1:B$5000,'Funcis Ditec'!A$1:A$5000)</f>
        <v>C1261882</v>
      </c>
    </row>
    <row r="2983" spans="1:4">
      <c r="A2983" t="s">
        <v>16424</v>
      </c>
      <c r="B2983" s="112" t="s">
        <v>16277</v>
      </c>
      <c r="C2983" s="112" t="s">
        <v>16279</v>
      </c>
      <c r="D2983" t="str">
        <f>_xlfn.XLOOKUP(B2983,'Funcis Ditec'!B$1:B$5000,'Funcis Ditec'!A$1:A$5000)</f>
        <v>C1276565</v>
      </c>
    </row>
    <row r="2984" spans="1:4">
      <c r="A2984" t="s">
        <v>16422</v>
      </c>
      <c r="B2984" s="112" t="s">
        <v>16290</v>
      </c>
      <c r="C2984" s="112" t="s">
        <v>16292</v>
      </c>
      <c r="D2984" t="str">
        <f>_xlfn.XLOOKUP(B2984,'Funcis Ditec'!B$1:B$5000,'Funcis Ditec'!A$1:A$5000)</f>
        <v>C1281429</v>
      </c>
    </row>
    <row r="2985" spans="1:4">
      <c r="A2985" t="s">
        <v>11217</v>
      </c>
      <c r="B2985" s="112" t="s">
        <v>16306</v>
      </c>
      <c r="C2985" s="112" t="s">
        <v>16307</v>
      </c>
      <c r="D2985" t="str">
        <f>_xlfn.XLOOKUP(B2985,'Funcis Ditec'!B$1:B$5000,'Funcis Ditec'!A$1:A$5000)</f>
        <v>C1297782</v>
      </c>
    </row>
    <row r="2986" spans="1:4">
      <c r="A2986" t="s">
        <v>16415</v>
      </c>
      <c r="B2986" s="112" t="s">
        <v>16410</v>
      </c>
      <c r="C2986" s="112" t="s">
        <v>16411</v>
      </c>
      <c r="D2986" t="str">
        <f>_xlfn.XLOOKUP(B2986,'Funcis Ditec'!B$1:B$5000,'Funcis Ditec'!A$1:A$5000)</f>
        <v>C1310041</v>
      </c>
    </row>
    <row r="2987" spans="1:4">
      <c r="A2987" t="s">
        <v>16428</v>
      </c>
      <c r="B2987" s="112" t="s">
        <v>16395</v>
      </c>
      <c r="C2987" s="112" t="s">
        <v>16397</v>
      </c>
      <c r="D2987" t="str">
        <f>_xlfn.XLOOKUP(B2987,'Funcis Ditec'!B$1:B$5000,'Funcis Ditec'!A$1:A$5000)</f>
        <v>C1322941</v>
      </c>
    </row>
    <row r="2988" spans="1:4">
      <c r="A2988" t="s">
        <v>14253</v>
      </c>
      <c r="B2988" s="112" t="s">
        <v>16301</v>
      </c>
      <c r="C2988" s="112" t="s">
        <v>16303</v>
      </c>
      <c r="D2988" t="str">
        <f>_xlfn.XLOOKUP(B2988,'Funcis Ditec'!B$1:B$5000,'Funcis Ditec'!A$1:A$5000)</f>
        <v>C1322981</v>
      </c>
    </row>
    <row r="2989" spans="1:4">
      <c r="A2989" t="s">
        <v>16423</v>
      </c>
      <c r="B2989" s="112" t="s">
        <v>16283</v>
      </c>
      <c r="C2989" s="112" t="s">
        <v>16285</v>
      </c>
      <c r="D2989" t="str">
        <f>_xlfn.XLOOKUP(B2989,'Funcis Ditec'!B$1:B$5000,'Funcis Ditec'!A$1:A$5000)</f>
        <v>C1324044</v>
      </c>
    </row>
    <row r="2990" spans="1:4">
      <c r="A2990" t="s">
        <v>16427</v>
      </c>
      <c r="B2990" s="112" t="s">
        <v>16404</v>
      </c>
      <c r="C2990" s="112" t="s">
        <v>16406</v>
      </c>
      <c r="D2990" t="str">
        <f>_xlfn.XLOOKUP(B2990,'Funcis Ditec'!B$1:B$5000,'Funcis Ditec'!A$1:A$5000)</f>
        <v>C1324900</v>
      </c>
    </row>
    <row r="2991" spans="1:4">
      <c r="A2991" t="s">
        <v>16416</v>
      </c>
      <c r="B2991" s="112" t="s">
        <v>16413</v>
      </c>
      <c r="C2991" s="112" t="s">
        <v>16414</v>
      </c>
      <c r="D2991" t="str">
        <f>_xlfn.XLOOKUP(B2991,'Funcis Ditec'!B$1:B$5000,'Funcis Ditec'!A$1:A$5000)</f>
        <v>C1326604</v>
      </c>
    </row>
    <row r="2992" spans="1:4">
      <c r="A2992" t="s">
        <v>16419</v>
      </c>
      <c r="B2992" s="112" t="s">
        <v>16374</v>
      </c>
      <c r="C2992" s="112" t="s">
        <v>16375</v>
      </c>
      <c r="D2992" t="str">
        <f>_xlfn.XLOOKUP(B2992,'Funcis Ditec'!B$1:B$5000,'Funcis Ditec'!A$1:A$5000)</f>
        <v>C1326886</v>
      </c>
    </row>
    <row r="2993" spans="1:4">
      <c r="A2993" t="s">
        <v>11497</v>
      </c>
      <c r="B2993" s="112" t="s">
        <v>16274</v>
      </c>
      <c r="C2993" s="112" t="s">
        <v>16275</v>
      </c>
      <c r="D2993" t="str">
        <f>_xlfn.XLOOKUP(B2993,'Funcis Ditec'!B$1:B$5000,'Funcis Ditec'!A$1:A$5000)</f>
        <v>C1326891</v>
      </c>
    </row>
    <row r="2994" spans="1:4">
      <c r="A2994" t="s">
        <v>11247</v>
      </c>
      <c r="B2994" s="112" t="s">
        <v>16401</v>
      </c>
      <c r="C2994" s="112" t="s">
        <v>16403</v>
      </c>
      <c r="D2994" t="str">
        <f>_xlfn.XLOOKUP(B2994,'Funcis Ditec'!B$1:B$5000,'Funcis Ditec'!A$1:A$5000)</f>
        <v>C1327805</v>
      </c>
    </row>
    <row r="2995" spans="1:4">
      <c r="A2995" t="s">
        <v>16420</v>
      </c>
      <c r="B2995" s="112" t="s">
        <v>16365</v>
      </c>
      <c r="C2995" s="112" t="s">
        <v>16366</v>
      </c>
      <c r="D2995" t="str">
        <f>_xlfn.XLOOKUP(B2995,'Funcis Ditec'!B$1:B$5000,'Funcis Ditec'!A$1:A$5000)</f>
        <v>C1329788</v>
      </c>
    </row>
    <row r="2996" spans="1:4">
      <c r="A2996" t="s">
        <v>16425</v>
      </c>
      <c r="B2996" s="112" t="s">
        <v>16280</v>
      </c>
      <c r="C2996" s="112" t="s">
        <v>16282</v>
      </c>
      <c r="D2996" t="str">
        <f>_xlfn.XLOOKUP(B2996,'Funcis Ditec'!B$1:B$5000,'Funcis Ditec'!A$1:A$5000)</f>
        <v>C1329802</v>
      </c>
    </row>
    <row r="2997" spans="1:4">
      <c r="A2997" t="s">
        <v>16426</v>
      </c>
      <c r="B2997" s="112" t="s">
        <v>16407</v>
      </c>
      <c r="C2997" s="112" t="s">
        <v>16409</v>
      </c>
      <c r="D2997" t="str">
        <f>_xlfn.XLOOKUP(B2997,'Funcis Ditec'!B$1:B$5000,'Funcis Ditec'!A$1:A$5000)</f>
        <v>C1331771</v>
      </c>
    </row>
    <row r="2998" spans="1:4">
      <c r="A2998" t="s">
        <v>16432</v>
      </c>
      <c r="B2998" s="112" t="s">
        <v>16359</v>
      </c>
      <c r="C2998" s="112" t="s">
        <v>16360</v>
      </c>
      <c r="D2998" t="str">
        <f>_xlfn.XLOOKUP(B2998,'Funcis Ditec'!B$1:B$5000,'Funcis Ditec'!A$1:A$5000)</f>
        <v>C1331826</v>
      </c>
    </row>
    <row r="2999" spans="1:4">
      <c r="A2999" t="s">
        <v>16433</v>
      </c>
      <c r="B2999" s="112" t="s">
        <v>16357</v>
      </c>
      <c r="C2999" s="112" t="s">
        <v>16358</v>
      </c>
      <c r="D2999" t="str">
        <f>_xlfn.XLOOKUP(B2999,'Funcis Ditec'!B$1:B$5000,'Funcis Ditec'!A$1:A$5000)</f>
        <v>C1332201</v>
      </c>
    </row>
    <row r="3000" spans="1:4">
      <c r="A3000" t="s">
        <v>5533</v>
      </c>
      <c r="B3000" s="112" t="s">
        <v>16343</v>
      </c>
      <c r="C3000" s="112" t="s">
        <v>16345</v>
      </c>
      <c r="D3000" t="str">
        <f>_xlfn.XLOOKUP(B3000,'Funcis Ditec'!B$1:B$5000,'Funcis Ditec'!A$1:A$5000)</f>
        <v>F0453818</v>
      </c>
    </row>
    <row r="3001" spans="1:4">
      <c r="A3001" t="s">
        <v>16429</v>
      </c>
      <c r="B3001" s="112" t="s">
        <v>16386</v>
      </c>
      <c r="C3001" s="112" t="s">
        <v>16388</v>
      </c>
      <c r="D3001" t="str">
        <f>_xlfn.XLOOKUP(B3001,'Funcis Ditec'!B$1:B$5000,'Funcis Ditec'!A$1:A$5000)</f>
        <v>F0752022</v>
      </c>
    </row>
    <row r="3002" spans="1:4">
      <c r="A3002" t="s">
        <v>4969</v>
      </c>
      <c r="B3002" s="112" t="s">
        <v>16329</v>
      </c>
      <c r="C3002" s="112" t="s">
        <v>16330</v>
      </c>
      <c r="D3002" t="str">
        <f>_xlfn.XLOOKUP(B3002,'Funcis Ditec'!B$1:B$5000,'Funcis Ditec'!A$1:A$5000)</f>
        <v>F2190165</v>
      </c>
    </row>
    <row r="3003" spans="1:4">
      <c r="A3003" t="s">
        <v>16431</v>
      </c>
      <c r="B3003" s="112" t="s">
        <v>16362</v>
      </c>
      <c r="C3003" s="112" t="s">
        <v>16364</v>
      </c>
      <c r="D3003" t="str">
        <f>_xlfn.XLOOKUP(B3003,'Funcis Ditec'!B$1:B$5000,'Funcis Ditec'!A$1:A$5000)</f>
        <v>F2322367</v>
      </c>
    </row>
    <row r="3004" spans="1:4">
      <c r="A3004" t="s">
        <v>7063</v>
      </c>
      <c r="B3004" s="112" t="s">
        <v>16308</v>
      </c>
      <c r="C3004" s="112" t="s">
        <v>16309</v>
      </c>
      <c r="D3004" t="str">
        <f>_xlfn.XLOOKUP(B3004,'Funcis Ditec'!B$1:B$5000,'Funcis Ditec'!A$1:A$5000)</f>
        <v>F2597837</v>
      </c>
    </row>
    <row r="3005" spans="1:4">
      <c r="A3005" t="s">
        <v>16093</v>
      </c>
      <c r="B3005" s="112" t="s">
        <v>16295</v>
      </c>
      <c r="C3005" s="112" t="s">
        <v>16297</v>
      </c>
      <c r="D3005" t="str">
        <f>_xlfn.XLOOKUP(B3005,'Funcis Ditec'!B$1:B$5000,'Funcis Ditec'!A$1:A$5000)</f>
        <v>F2734799</v>
      </c>
    </row>
    <row r="3006" spans="1:4">
      <c r="A3006" t="s">
        <v>6562</v>
      </c>
      <c r="B3006" s="112" t="s">
        <v>16270</v>
      </c>
      <c r="C3006" s="112" t="s">
        <v>16272</v>
      </c>
      <c r="D3006" t="str">
        <f>_xlfn.XLOOKUP(B3006,'Funcis Ditec'!B$1:B$5000,'Funcis Ditec'!A$1:A$5000)</f>
        <v>F2820298</v>
      </c>
    </row>
    <row r="3007" spans="1:4">
      <c r="A3007" t="s">
        <v>4987</v>
      </c>
      <c r="B3007" s="112" t="s">
        <v>16325</v>
      </c>
      <c r="C3007" s="112" t="s">
        <v>16327</v>
      </c>
      <c r="D3007" t="str">
        <f>_xlfn.XLOOKUP(B3007,'Funcis Ditec'!B$1:B$5000,'Funcis Ditec'!A$1:A$5000)</f>
        <v>F3382088</v>
      </c>
    </row>
    <row r="3008" spans="1:4">
      <c r="A3008" t="s">
        <v>6494</v>
      </c>
      <c r="B3008" s="112" t="s">
        <v>16398</v>
      </c>
      <c r="C3008" s="112" t="s">
        <v>16400</v>
      </c>
      <c r="D3008" t="str">
        <f>_xlfn.XLOOKUP(B3008,'Funcis Ditec'!B$1:B$5000,'Funcis Ditec'!A$1:A$5000)</f>
        <v>F3548956</v>
      </c>
    </row>
    <row r="3009" spans="1:4">
      <c r="A3009" t="s">
        <v>16417</v>
      </c>
      <c r="B3009" s="112" t="s">
        <v>16380</v>
      </c>
      <c r="C3009" s="112" t="s">
        <v>16381</v>
      </c>
      <c r="D3009" t="str">
        <f>_xlfn.XLOOKUP(B3009,'Funcis Ditec'!B$1:B$5000,'Funcis Ditec'!A$1:A$5000)</f>
        <v>F5672347</v>
      </c>
    </row>
    <row r="3010" spans="1:4">
      <c r="A3010" t="s">
        <v>6933</v>
      </c>
      <c r="B3010" s="112" t="s">
        <v>16331</v>
      </c>
      <c r="C3010" s="112" t="s">
        <v>16332</v>
      </c>
      <c r="D3010" t="str">
        <f>_xlfn.XLOOKUP(B3010,'Funcis Ditec'!B$1:B$5000,'Funcis Ditec'!A$1:A$5000)</f>
        <v>F6036428</v>
      </c>
    </row>
    <row r="3011" spans="1:4">
      <c r="A3011" t="s">
        <v>6769</v>
      </c>
      <c r="B3011" s="112" t="s">
        <v>16378</v>
      </c>
      <c r="C3011" s="112" t="s">
        <v>16379</v>
      </c>
      <c r="D3011" t="str">
        <f>_xlfn.XLOOKUP(B3011,'Funcis Ditec'!B$1:B$5000,'Funcis Ditec'!A$1:A$5000)</f>
        <v>F6819321</v>
      </c>
    </row>
    <row r="3012" spans="1:4">
      <c r="A3012" t="s">
        <v>5892</v>
      </c>
      <c r="B3012" s="112" t="s">
        <v>16340</v>
      </c>
      <c r="C3012" s="112" t="s">
        <v>16342</v>
      </c>
      <c r="D3012" t="str">
        <f>_xlfn.XLOOKUP(B3012,'Funcis Ditec'!B$1:B$5000,'Funcis Ditec'!A$1:A$5000)</f>
        <v>F6888669</v>
      </c>
    </row>
    <row r="3013" spans="1:4">
      <c r="A3013" t="s">
        <v>6317</v>
      </c>
      <c r="B3013" s="112" t="s">
        <v>16334</v>
      </c>
      <c r="C3013" s="112" t="s">
        <v>16335</v>
      </c>
      <c r="D3013" t="str">
        <f>_xlfn.XLOOKUP(B3013,'Funcis Ditec'!B$1:B$5000,'Funcis Ditec'!A$1:A$5000)</f>
        <v>F8700955</v>
      </c>
    </row>
    <row r="3014" spans="1:4">
      <c r="A3014" t="s">
        <v>16094</v>
      </c>
      <c r="B3014" s="112" t="s">
        <v>16265</v>
      </c>
      <c r="C3014" s="112" t="s">
        <v>16249</v>
      </c>
      <c r="D3014" t="str">
        <f>_xlfn.XLOOKUP(B3014,'Funcis Ditec'!B$1:B$5000,'Funcis Ditec'!A$1:A$5000)</f>
        <v>F9309901</v>
      </c>
    </row>
    <row r="3015" spans="1:4">
      <c r="A3015" t="s">
        <v>5993</v>
      </c>
      <c r="B3015" s="112" t="s">
        <v>16370</v>
      </c>
      <c r="C3015" s="112" t="s">
        <v>16372</v>
      </c>
      <c r="D3015" t="str">
        <f>_xlfn.XLOOKUP(B3015,'Funcis Ditec'!B$1:B$5000,'Funcis Ditec'!A$1:A$5000)</f>
        <v>F9823269</v>
      </c>
    </row>
    <row r="3016" spans="1:4">
      <c r="A3016" t="s">
        <v>16656</v>
      </c>
      <c r="B3016" t="s">
        <v>16635</v>
      </c>
      <c r="C3016" t="s">
        <v>16636</v>
      </c>
      <c r="D3016" t="str">
        <f>_xlfn.XLOOKUP(B3016,'Funcis Ditec'!B$1:B$5000,'Funcis Ditec'!A$1:A$5000)</f>
        <v>C1063802</v>
      </c>
    </row>
    <row r="3017" spans="1:4">
      <c r="A3017" t="s">
        <v>16663</v>
      </c>
      <c r="B3017" t="s">
        <v>16593</v>
      </c>
      <c r="C3017" t="s">
        <v>16594</v>
      </c>
      <c r="D3017" t="str">
        <f>_xlfn.XLOOKUP(B3017,'Funcis Ditec'!B$1:B$5000,'Funcis Ditec'!A$1:A$5000)</f>
        <v>C1114011</v>
      </c>
    </row>
    <row r="3018" spans="1:4">
      <c r="A3018" t="s">
        <v>16646</v>
      </c>
      <c r="B3018" t="s">
        <v>16581</v>
      </c>
      <c r="C3018" t="s">
        <v>16583</v>
      </c>
      <c r="D3018" t="str">
        <f>_xlfn.XLOOKUP(B3018,'Funcis Ditec'!B$1:B$5000,'Funcis Ditec'!A$1:A$5000)</f>
        <v>C1282887</v>
      </c>
    </row>
    <row r="3019" spans="1:4">
      <c r="A3019" t="s">
        <v>16657</v>
      </c>
      <c r="B3019" t="s">
        <v>16590</v>
      </c>
      <c r="C3019" t="s">
        <v>16591</v>
      </c>
      <c r="D3019" t="str">
        <f>_xlfn.XLOOKUP(B3019,'Funcis Ditec'!B$1:B$5000,'Funcis Ditec'!A$1:A$5000)</f>
        <v>C1284490</v>
      </c>
    </row>
    <row r="3020" spans="1:4">
      <c r="A3020" t="s">
        <v>16643</v>
      </c>
      <c r="B3020" t="s">
        <v>16531</v>
      </c>
      <c r="C3020" t="s">
        <v>16532</v>
      </c>
      <c r="D3020" t="str">
        <f>_xlfn.XLOOKUP(B3020,'Funcis Ditec'!B$1:B$5000,'Funcis Ditec'!A$1:A$5000)</f>
        <v>C1314677</v>
      </c>
    </row>
    <row r="3021" spans="1:4">
      <c r="A3021" t="s">
        <v>16660</v>
      </c>
      <c r="B3021" t="s">
        <v>16619</v>
      </c>
      <c r="C3021" t="s">
        <v>16620</v>
      </c>
      <c r="D3021" t="str">
        <f>_xlfn.XLOOKUP(B3021,'Funcis Ditec'!B$1:B$5000,'Funcis Ditec'!A$1:A$5000)</f>
        <v>C1316237</v>
      </c>
    </row>
    <row r="3022" spans="1:4">
      <c r="A3022" t="s">
        <v>16642</v>
      </c>
      <c r="B3022" t="s">
        <v>16614</v>
      </c>
      <c r="C3022" t="s">
        <v>16616</v>
      </c>
      <c r="D3022" t="str">
        <f>_xlfn.XLOOKUP(B3022,'Funcis Ditec'!B$1:B$5000,'Funcis Ditec'!A$1:A$5000)</f>
        <v>C1321409</v>
      </c>
    </row>
    <row r="3023" spans="1:4">
      <c r="A3023" t="s">
        <v>16653</v>
      </c>
      <c r="B3023" t="s">
        <v>16482</v>
      </c>
      <c r="C3023" t="s">
        <v>16484</v>
      </c>
      <c r="D3023" t="str">
        <f>_xlfn.XLOOKUP(B3023,'Funcis Ditec'!B$1:B$5000,'Funcis Ditec'!A$1:A$5000)</f>
        <v>C1324035</v>
      </c>
    </row>
    <row r="3024" spans="1:4">
      <c r="A3024" t="s">
        <v>11495</v>
      </c>
      <c r="B3024" t="s">
        <v>16574</v>
      </c>
      <c r="C3024" t="s">
        <v>16575</v>
      </c>
      <c r="D3024" t="str">
        <f>_xlfn.XLOOKUP(B3024,'Funcis Ditec'!B$1:B$5000,'Funcis Ditec'!A$1:A$5000)</f>
        <v>C1327256</v>
      </c>
    </row>
    <row r="3025" spans="1:4">
      <c r="A3025" t="s">
        <v>14236</v>
      </c>
      <c r="B3025" t="s">
        <v>16511</v>
      </c>
      <c r="C3025" t="s">
        <v>16513</v>
      </c>
      <c r="D3025" t="str">
        <f>_xlfn.XLOOKUP(B3025,'Funcis Ditec'!B$1:B$5000,'Funcis Ditec'!A$1:A$5000)</f>
        <v>C1327649</v>
      </c>
    </row>
    <row r="3026" spans="1:4">
      <c r="A3026" t="s">
        <v>16658</v>
      </c>
      <c r="B3026" t="s">
        <v>16638</v>
      </c>
      <c r="C3026" t="s">
        <v>16639</v>
      </c>
      <c r="D3026" t="str">
        <f>_xlfn.XLOOKUP(B3026,'Funcis Ditec'!B$1:B$5000,'Funcis Ditec'!A$1:A$5000)</f>
        <v>C1328566</v>
      </c>
    </row>
    <row r="3027" spans="1:4">
      <c r="A3027" t="s">
        <v>16645</v>
      </c>
      <c r="B3027" t="s">
        <v>16519</v>
      </c>
      <c r="C3027" t="s">
        <v>16521</v>
      </c>
      <c r="D3027" t="str">
        <f>_xlfn.XLOOKUP(B3027,'Funcis Ditec'!B$1:B$5000,'Funcis Ditec'!A$1:A$5000)</f>
        <v>C1329639</v>
      </c>
    </row>
    <row r="3028" spans="1:4">
      <c r="A3028" t="s">
        <v>15118</v>
      </c>
      <c r="B3028" t="s">
        <v>16631</v>
      </c>
      <c r="C3028" t="s">
        <v>16633</v>
      </c>
      <c r="D3028" t="str">
        <f>_xlfn.XLOOKUP(B3028,'Funcis Ditec'!B$1:B$5000,'Funcis Ditec'!A$1:A$5000)</f>
        <v>C1329975</v>
      </c>
    </row>
    <row r="3029" spans="1:4">
      <c r="A3029" t="s">
        <v>16649</v>
      </c>
      <c r="B3029" t="s">
        <v>16578</v>
      </c>
      <c r="C3029" t="s">
        <v>16580</v>
      </c>
      <c r="D3029" t="str">
        <f>_xlfn.XLOOKUP(B3029,'Funcis Ditec'!B$1:B$5000,'Funcis Ditec'!A$1:A$5000)</f>
        <v>C1330868</v>
      </c>
    </row>
    <row r="3030" spans="1:4">
      <c r="A3030" t="s">
        <v>5449</v>
      </c>
      <c r="B3030" t="s">
        <v>16479</v>
      </c>
      <c r="C3030" t="s">
        <v>16481</v>
      </c>
      <c r="D3030" t="str">
        <f>_xlfn.XLOOKUP(B3030,'Funcis Ditec'!B$1:B$5000,'Funcis Ditec'!A$1:A$5000)</f>
        <v>F0115309</v>
      </c>
    </row>
    <row r="3031" spans="1:4">
      <c r="A3031" t="s">
        <v>4801</v>
      </c>
      <c r="B3031" t="s">
        <v>16486</v>
      </c>
      <c r="C3031" t="s">
        <v>16488</v>
      </c>
      <c r="D3031" t="str">
        <f>_xlfn.XLOOKUP(B3031,'Funcis Ditec'!B$1:B$5000,'Funcis Ditec'!A$1:A$5000)</f>
        <v>F1692872</v>
      </c>
    </row>
    <row r="3032" spans="1:4">
      <c r="A3032" t="s">
        <v>7097</v>
      </c>
      <c r="B3032" t="s">
        <v>16562</v>
      </c>
      <c r="C3032" t="s">
        <v>16563</v>
      </c>
      <c r="D3032" t="str">
        <f>_xlfn.XLOOKUP(B3032,'Funcis Ditec'!B$1:B$5000,'Funcis Ditec'!A$1:A$5000)</f>
        <v>F2190969</v>
      </c>
    </row>
    <row r="3033" spans="1:4">
      <c r="A3033" t="s">
        <v>16662</v>
      </c>
      <c r="B3033" t="s">
        <v>16629</v>
      </c>
      <c r="C3033" t="s">
        <v>16630</v>
      </c>
      <c r="D3033" t="str">
        <f>_xlfn.XLOOKUP(B3033,'Funcis Ditec'!B$1:B$5000,'Funcis Ditec'!A$1:A$5000)</f>
        <v>F2635384</v>
      </c>
    </row>
    <row r="3034" spans="1:4">
      <c r="A3034" t="s">
        <v>16641</v>
      </c>
      <c r="B3034" t="s">
        <v>16584</v>
      </c>
      <c r="C3034" s="93" t="s">
        <v>16640</v>
      </c>
      <c r="D3034" t="str">
        <f>_xlfn.XLOOKUP(B3034,'Funcis Ditec'!B$1:B$5000,'Funcis Ditec'!A$1:A$5000)</f>
        <v>F2664983</v>
      </c>
    </row>
    <row r="3035" spans="1:4">
      <c r="A3035" t="s">
        <v>6766</v>
      </c>
      <c r="B3035" t="s">
        <v>16623</v>
      </c>
      <c r="C3035" t="s">
        <v>16624</v>
      </c>
      <c r="D3035" t="str">
        <f>_xlfn.XLOOKUP(B3035,'Funcis Ditec'!B$1:B$5000,'Funcis Ditec'!A$1:A$5000)</f>
        <v>F2896837</v>
      </c>
    </row>
    <row r="3036" spans="1:4">
      <c r="A3036" t="s">
        <v>16647</v>
      </c>
      <c r="B3036" t="s">
        <v>16556</v>
      </c>
      <c r="C3036" t="s">
        <v>16558</v>
      </c>
      <c r="D3036" t="str">
        <f>_xlfn.XLOOKUP(B3036,'Funcis Ditec'!B$1:B$5000,'Funcis Ditec'!A$1:A$5000)</f>
        <v>F3153268</v>
      </c>
    </row>
    <row r="3037" spans="1:4">
      <c r="A3037" t="s">
        <v>16654</v>
      </c>
      <c r="B3037" t="s">
        <v>16572</v>
      </c>
      <c r="C3037" t="s">
        <v>16573</v>
      </c>
      <c r="D3037" t="str">
        <f>_xlfn.XLOOKUP(B3037,'Funcis Ditec'!B$1:B$5000,'Funcis Ditec'!A$1:A$5000)</f>
        <v>F3281379</v>
      </c>
    </row>
    <row r="3038" spans="1:4">
      <c r="A3038" t="s">
        <v>16661</v>
      </c>
      <c r="B3038" t="s">
        <v>16625</v>
      </c>
      <c r="C3038" t="s">
        <v>16626</v>
      </c>
      <c r="D3038" t="str">
        <f>_xlfn.XLOOKUP(B3038,'Funcis Ditec'!B$1:B$5000,'Funcis Ditec'!A$1:A$5000)</f>
        <v>F3306890</v>
      </c>
    </row>
    <row r="3039" spans="1:4">
      <c r="A3039" t="s">
        <v>16650</v>
      </c>
      <c r="B3039" t="s">
        <v>16537</v>
      </c>
      <c r="C3039" t="s">
        <v>16539</v>
      </c>
      <c r="D3039" t="str">
        <f>_xlfn.XLOOKUP(B3039,'Funcis Ditec'!B$1:B$5000,'Funcis Ditec'!A$1:A$5000)</f>
        <v>F3880116</v>
      </c>
    </row>
    <row r="3040" spans="1:4">
      <c r="A3040" t="s">
        <v>16644</v>
      </c>
      <c r="B3040" t="s">
        <v>16602</v>
      </c>
      <c r="C3040" t="s">
        <v>16604</v>
      </c>
      <c r="D3040" t="str">
        <f>_xlfn.XLOOKUP(B3040,'Funcis Ditec'!B$1:B$5000,'Funcis Ditec'!A$1:A$5000)</f>
        <v>F6154381</v>
      </c>
    </row>
    <row r="3041" spans="1:4">
      <c r="A3041" t="s">
        <v>16652</v>
      </c>
      <c r="B3041" t="s">
        <v>16605</v>
      </c>
      <c r="C3041" t="s">
        <v>16607</v>
      </c>
      <c r="D3041" t="str">
        <f>_xlfn.XLOOKUP(B3041,'Funcis Ditec'!B$1:B$5000,'Funcis Ditec'!A$1:A$5000)</f>
        <v>F6206398</v>
      </c>
    </row>
    <row r="3042" spans="1:4">
      <c r="A3042" t="s">
        <v>16651</v>
      </c>
      <c r="B3042" t="s">
        <v>16504</v>
      </c>
      <c r="C3042" t="s">
        <v>16506</v>
      </c>
      <c r="D3042" t="str">
        <f>_xlfn.XLOOKUP(B3042,'Funcis Ditec'!B$1:B$5000,'Funcis Ditec'!A$1:A$5000)</f>
        <v>F6322861</v>
      </c>
    </row>
    <row r="3043" spans="1:4">
      <c r="A3043" t="s">
        <v>16451</v>
      </c>
      <c r="B3043" t="s">
        <v>16495</v>
      </c>
      <c r="C3043" t="s">
        <v>16497</v>
      </c>
      <c r="D3043" t="str">
        <f>_xlfn.XLOOKUP(B3043,'Funcis Ditec'!B$1:B$5000,'Funcis Ditec'!A$1:A$5000)</f>
        <v>F6326992</v>
      </c>
    </row>
    <row r="3044" spans="1:4">
      <c r="A3044" t="s">
        <v>6279</v>
      </c>
      <c r="B3044" t="s">
        <v>16551</v>
      </c>
      <c r="C3044" t="s">
        <v>16553</v>
      </c>
      <c r="D3044" t="str">
        <f>_xlfn.XLOOKUP(B3044,'Funcis Ditec'!B$1:B$5000,'Funcis Ditec'!A$1:A$5000)</f>
        <v>F6765712</v>
      </c>
    </row>
    <row r="3045" spans="1:4">
      <c r="A3045" t="s">
        <v>5184</v>
      </c>
      <c r="B3045" t="s">
        <v>16621</v>
      </c>
      <c r="C3045" t="s">
        <v>16622</v>
      </c>
      <c r="D3045" t="str">
        <f>_xlfn.XLOOKUP(B3045,'Funcis Ditec'!B$1:B$5000,'Funcis Ditec'!A$1:A$5000)</f>
        <v>F6769871</v>
      </c>
    </row>
    <row r="3046" spans="1:4">
      <c r="A3046" t="s">
        <v>7090</v>
      </c>
      <c r="B3046" t="s">
        <v>16522</v>
      </c>
      <c r="C3046" t="s">
        <v>16524</v>
      </c>
      <c r="D3046" t="str">
        <f>_xlfn.XLOOKUP(B3046,'Funcis Ditec'!B$1:B$5000,'Funcis Ditec'!A$1:A$5000)</f>
        <v>F6808457</v>
      </c>
    </row>
    <row r="3047" spans="1:4">
      <c r="A3047" t="s">
        <v>16655</v>
      </c>
      <c r="B3047" t="s">
        <v>16585</v>
      </c>
      <c r="C3047" t="s">
        <v>16586</v>
      </c>
      <c r="D3047" t="str">
        <f>_xlfn.XLOOKUP(B3047,'Funcis Ditec'!B$1:B$5000,'Funcis Ditec'!A$1:A$5000)</f>
        <v>F7893499</v>
      </c>
    </row>
    <row r="3048" spans="1:4">
      <c r="A3048" t="s">
        <v>16659</v>
      </c>
      <c r="B3048" t="s">
        <v>16564</v>
      </c>
      <c r="C3048" t="s">
        <v>16565</v>
      </c>
      <c r="D3048" t="str">
        <f>_xlfn.XLOOKUP(B3048,'Funcis Ditec'!B$1:B$5000,'Funcis Ditec'!A$1:A$5000)</f>
        <v>F9271239</v>
      </c>
    </row>
    <row r="3049" spans="1:4">
      <c r="A3049" t="s">
        <v>7080</v>
      </c>
      <c r="B3049" t="s">
        <v>16492</v>
      </c>
      <c r="C3049" t="s">
        <v>16494</v>
      </c>
      <c r="D3049" t="str">
        <f>_xlfn.XLOOKUP(B3049,'Funcis Ditec'!B$1:B$5000,'Funcis Ditec'!A$1:A$5000)</f>
        <v>F9540103</v>
      </c>
    </row>
    <row r="3050" spans="1:4">
      <c r="A3050" t="s">
        <v>6560</v>
      </c>
      <c r="B3050" t="s">
        <v>16533</v>
      </c>
      <c r="C3050" t="s">
        <v>16535</v>
      </c>
      <c r="D3050" t="str">
        <f>_xlfn.XLOOKUP(B3050,'Funcis Ditec'!B$1:B$5000,'Funcis Ditec'!A$1:A$5000)</f>
        <v>F9674798</v>
      </c>
    </row>
    <row r="3051" spans="1:4">
      <c r="A3051" t="s">
        <v>16648</v>
      </c>
      <c r="B3051" t="s">
        <v>16587</v>
      </c>
      <c r="C3051" t="s">
        <v>16589</v>
      </c>
      <c r="D3051" t="str">
        <f>_xlfn.XLOOKUP(B3051,'Funcis Ditec'!B$1:B$5000,'Funcis Ditec'!A$1:A$5000)</f>
        <v>F9841129</v>
      </c>
    </row>
    <row r="3052" spans="1:4">
      <c r="A3052" t="s">
        <v>16822</v>
      </c>
      <c r="B3052" s="104" t="s">
        <v>16767</v>
      </c>
      <c r="C3052" s="104" t="s">
        <v>16768</v>
      </c>
      <c r="D3052" t="str">
        <f>_xlfn.XLOOKUP(B3052,'Funcis Ditec'!B$1:B$5000,'Funcis Ditec'!A$1:A$5000)</f>
        <v>C1317758</v>
      </c>
    </row>
    <row r="3053" spans="1:4">
      <c r="A3053" t="s">
        <v>16825</v>
      </c>
      <c r="B3053" s="104" t="s">
        <v>16782</v>
      </c>
      <c r="C3053" s="104" t="s">
        <v>16783</v>
      </c>
      <c r="D3053" t="str">
        <f>_xlfn.XLOOKUP(B3053,'Funcis Ditec'!B$1:B$5000,'Funcis Ditec'!A$1:A$5000)</f>
        <v>C1320976</v>
      </c>
    </row>
    <row r="3054" spans="1:4">
      <c r="A3054" t="s">
        <v>16829</v>
      </c>
      <c r="B3054" s="104" t="s">
        <v>16714</v>
      </c>
      <c r="C3054" s="104" t="s">
        <v>16715</v>
      </c>
      <c r="D3054" t="str">
        <f>_xlfn.XLOOKUP(B3054,'Funcis Ditec'!B$1:B$5000,'Funcis Ditec'!A$1:A$5000)</f>
        <v>C1321225</v>
      </c>
    </row>
    <row r="3055" spans="1:4">
      <c r="A3055" t="s">
        <v>16827</v>
      </c>
      <c r="B3055" s="104" t="s">
        <v>16819</v>
      </c>
      <c r="C3055" s="104" t="s">
        <v>16820</v>
      </c>
      <c r="D3055" t="str">
        <f>_xlfn.XLOOKUP(B3055,'Funcis Ditec'!B$1:B$5000,'Funcis Ditec'!A$1:A$5000)</f>
        <v>C1321248</v>
      </c>
    </row>
    <row r="3056" spans="1:4">
      <c r="A3056" t="s">
        <v>16830</v>
      </c>
      <c r="B3056" s="104" t="s">
        <v>16808</v>
      </c>
      <c r="C3056" s="104" t="s">
        <v>16809</v>
      </c>
      <c r="D3056" t="str">
        <f>_xlfn.XLOOKUP(B3056,'Funcis Ditec'!B$1:B$5000,'Funcis Ditec'!A$1:A$5000)</f>
        <v>C1328296</v>
      </c>
    </row>
    <row r="3057" spans="1:4">
      <c r="A3057" t="s">
        <v>16826</v>
      </c>
      <c r="B3057" s="104" t="s">
        <v>16728</v>
      </c>
      <c r="C3057" s="104" t="s">
        <v>16729</v>
      </c>
      <c r="D3057" t="str">
        <f>_xlfn.XLOOKUP(B3057,'Funcis Ditec'!B$1:B$5000,'Funcis Ditec'!A$1:A$5000)</f>
        <v>C1328863</v>
      </c>
    </row>
    <row r="3058" spans="1:4">
      <c r="A3058" t="s">
        <v>16823</v>
      </c>
      <c r="B3058" s="104" t="s">
        <v>16784</v>
      </c>
      <c r="C3058" s="104" t="s">
        <v>16785</v>
      </c>
      <c r="D3058" t="str">
        <f>_xlfn.XLOOKUP(B3058,'Funcis Ditec'!B$1:B$5000,'Funcis Ditec'!A$1:A$5000)</f>
        <v>C1329670</v>
      </c>
    </row>
    <row r="3059" spans="1:4">
      <c r="A3059" t="s">
        <v>16824</v>
      </c>
      <c r="B3059" s="104" t="s">
        <v>16778</v>
      </c>
      <c r="C3059" s="104" t="s">
        <v>16780</v>
      </c>
      <c r="D3059" t="str">
        <f>_xlfn.XLOOKUP(B3059,'Funcis Ditec'!B$1:B$5000,'Funcis Ditec'!A$1:A$5000)</f>
        <v>C1332869</v>
      </c>
    </row>
    <row r="3060" spans="1:4">
      <c r="A3060" t="s">
        <v>5186</v>
      </c>
      <c r="B3060" s="104" t="s">
        <v>16730</v>
      </c>
      <c r="C3060" s="104" t="s">
        <v>16731</v>
      </c>
      <c r="D3060" t="str">
        <f>_xlfn.XLOOKUP(B3060,'Funcis Ditec'!B$1:B$5000,'Funcis Ditec'!A$1:A$5000)</f>
        <v>F1382989</v>
      </c>
    </row>
    <row r="3061" spans="1:4">
      <c r="A3061" t="s">
        <v>7119</v>
      </c>
      <c r="B3061" s="104" t="s">
        <v>16736</v>
      </c>
      <c r="C3061" s="104" t="s">
        <v>16737</v>
      </c>
      <c r="D3061" t="str">
        <f>_xlfn.XLOOKUP(B3061,'Funcis Ditec'!B$1:B$5000,'Funcis Ditec'!A$1:A$5000)</f>
        <v>F1750282</v>
      </c>
    </row>
    <row r="3062" spans="1:4">
      <c r="A3062" t="s">
        <v>16444</v>
      </c>
      <c r="B3062" s="104" t="s">
        <v>16773</v>
      </c>
      <c r="C3062" s="104" t="s">
        <v>16775</v>
      </c>
      <c r="D3062" t="str">
        <f>_xlfn.XLOOKUP(B3062,'Funcis Ditec'!B$1:B$5000,'Funcis Ditec'!A$1:A$5000)</f>
        <v>F2322787</v>
      </c>
    </row>
    <row r="3063" spans="1:4">
      <c r="A3063" t="s">
        <v>5949</v>
      </c>
      <c r="B3063" s="104" t="s">
        <v>16743</v>
      </c>
      <c r="C3063" s="104" t="s">
        <v>16745</v>
      </c>
      <c r="D3063" t="str">
        <f>_xlfn.XLOOKUP(B3063,'Funcis Ditec'!B$1:B$5000,'Funcis Ditec'!A$1:A$5000)</f>
        <v>F2596974</v>
      </c>
    </row>
    <row r="3064" spans="1:4">
      <c r="A3064" t="s">
        <v>16828</v>
      </c>
      <c r="B3064" s="104" t="s">
        <v>16813</v>
      </c>
      <c r="C3064" s="104" t="s">
        <v>16814</v>
      </c>
      <c r="D3064" t="str">
        <f>_xlfn.XLOOKUP(B3064,'Funcis Ditec'!B$1:B$5000,'Funcis Ditec'!A$1:A$5000)</f>
        <v>F2722956</v>
      </c>
    </row>
    <row r="3065" spans="1:4">
      <c r="A3065" t="s">
        <v>5380</v>
      </c>
      <c r="B3065" s="104" t="s">
        <v>13282</v>
      </c>
      <c r="C3065" s="104" t="s">
        <v>13283</v>
      </c>
      <c r="D3065" t="str">
        <f>_xlfn.XLOOKUP(B3065,'Funcis Ditec'!B$1:B$5000,'Funcis Ditec'!A$1:A$5000)</f>
        <v>F4379749</v>
      </c>
    </row>
    <row r="3066" spans="1:4">
      <c r="A3066" t="s">
        <v>16441</v>
      </c>
      <c r="B3066" s="104" t="s">
        <v>16759</v>
      </c>
      <c r="C3066" s="104" t="s">
        <v>16760</v>
      </c>
      <c r="D3066" t="str">
        <f>_xlfn.XLOOKUP(B3066,'Funcis Ditec'!B$1:B$5000,'Funcis Ditec'!A$1:A$5000)</f>
        <v>F6322862</v>
      </c>
    </row>
    <row r="3067" spans="1:4">
      <c r="A3067" t="s">
        <v>5775</v>
      </c>
      <c r="B3067" s="104" t="s">
        <v>16747</v>
      </c>
      <c r="C3067" s="104" t="s">
        <v>16748</v>
      </c>
      <c r="D3067" t="str">
        <f>_xlfn.XLOOKUP(B3067,'Funcis Ditec'!B$1:B$5000,'Funcis Ditec'!A$1:A$5000)</f>
        <v>F6333297</v>
      </c>
    </row>
    <row r="3068" spans="1:4">
      <c r="A3068" t="s">
        <v>16436</v>
      </c>
      <c r="B3068" s="104" t="s">
        <v>16761</v>
      </c>
      <c r="C3068" s="104" t="s">
        <v>16763</v>
      </c>
      <c r="D3068" t="str">
        <f>_xlfn.XLOOKUP(B3068,'Funcis Ditec'!B$1:B$5000,'Funcis Ditec'!A$1:A$5000)</f>
        <v>F6364568</v>
      </c>
    </row>
    <row r="3069" spans="1:4">
      <c r="A3069" t="s">
        <v>13270</v>
      </c>
      <c r="B3069" s="104" t="s">
        <v>13263</v>
      </c>
      <c r="C3069" s="104" t="s">
        <v>13264</v>
      </c>
      <c r="D3069" t="str">
        <f>_xlfn.XLOOKUP(B3069,'Funcis Ditec'!B$1:B$5000,'Funcis Ditec'!A$1:A$5000)</f>
        <v>F6772713</v>
      </c>
    </row>
    <row r="3070" spans="1:4">
      <c r="A3070" t="s">
        <v>16696</v>
      </c>
      <c r="B3070" s="104" t="s">
        <v>16800</v>
      </c>
      <c r="C3070" s="104" t="s">
        <v>16801</v>
      </c>
      <c r="D3070" t="str">
        <f>_xlfn.XLOOKUP(B3070,'Funcis Ditec'!B$1:B$5000,'Funcis Ditec'!A$1:A$5000)</f>
        <v>F7022874</v>
      </c>
    </row>
    <row r="3071" spans="1:4">
      <c r="A3071" t="s">
        <v>7128</v>
      </c>
      <c r="B3071" s="104" t="s">
        <v>16794</v>
      </c>
      <c r="C3071" s="104" t="s">
        <v>16795</v>
      </c>
      <c r="D3071" t="str">
        <f>_xlfn.XLOOKUP(B3071,'Funcis Ditec'!B$1:B$5000,'Funcis Ditec'!A$1:A$5000)</f>
        <v>F7518729</v>
      </c>
    </row>
    <row r="3072" spans="1:4">
      <c r="A3072" t="s">
        <v>5366</v>
      </c>
      <c r="B3072" s="104" t="s">
        <v>16733</v>
      </c>
      <c r="C3072" s="104" t="s">
        <v>16734</v>
      </c>
      <c r="D3072" t="str">
        <f>_xlfn.XLOOKUP(B3072,'Funcis Ditec'!B$1:B$5000,'Funcis Ditec'!A$1:A$5000)</f>
        <v>F8365885</v>
      </c>
    </row>
    <row r="3073" spans="1:4">
      <c r="A3073" t="s">
        <v>5189</v>
      </c>
      <c r="B3073" s="104" t="s">
        <v>16796</v>
      </c>
      <c r="C3073" s="104" t="s">
        <v>16798</v>
      </c>
      <c r="D3073" t="str">
        <f>_xlfn.XLOOKUP(B3073,'Funcis Ditec'!B$1:B$5000,'Funcis Ditec'!A$1:A$5000)</f>
        <v>F9484362</v>
      </c>
    </row>
    <row r="3074" spans="1:4">
      <c r="A3074" t="s">
        <v>16899</v>
      </c>
      <c r="B3074" t="s">
        <v>16864</v>
      </c>
      <c r="C3074" t="s">
        <v>16865</v>
      </c>
      <c r="D3074" t="str">
        <f>_xlfn.XLOOKUP(B3074,'Funcis Ditec'!B$1:B$5000,'Funcis Ditec'!A$1:A$5000)</f>
        <v>C1077190</v>
      </c>
    </row>
    <row r="3075" spans="1:4">
      <c r="A3075" t="s">
        <v>16833</v>
      </c>
      <c r="B3075" t="s">
        <v>16869</v>
      </c>
      <c r="C3075" t="s">
        <v>16870</v>
      </c>
      <c r="D3075" t="str">
        <f>_xlfn.XLOOKUP(B3075,'Funcis Ditec'!B$1:B$5000,'Funcis Ditec'!A$1:A$5000)</f>
        <v>C1133447</v>
      </c>
    </row>
    <row r="3076" spans="1:4">
      <c r="A3076" t="s">
        <v>16892</v>
      </c>
      <c r="B3076" t="s">
        <v>16871</v>
      </c>
      <c r="C3076" t="s">
        <v>16872</v>
      </c>
      <c r="D3076" t="str">
        <f>_xlfn.XLOOKUP(B3076,'Funcis Ditec'!B$1:B$5000,'Funcis Ditec'!A$1:A$5000)</f>
        <v>C1317152</v>
      </c>
    </row>
    <row r="3077" spans="1:4">
      <c r="A3077" t="s">
        <v>7420</v>
      </c>
      <c r="B3077" t="s">
        <v>16868</v>
      </c>
      <c r="D3077" t="str">
        <f>_xlfn.XLOOKUP(B3077,'Funcis Ditec'!B$1:B$5000,'Funcis Ditec'!A$1:A$5000)</f>
        <v>C1325731</v>
      </c>
    </row>
    <row r="3078" spans="1:4">
      <c r="A3078" t="s">
        <v>16897</v>
      </c>
      <c r="B3078" t="s">
        <v>16866</v>
      </c>
      <c r="C3078" t="s">
        <v>16867</v>
      </c>
      <c r="D3078" t="str">
        <f>_xlfn.XLOOKUP(B3078,'Funcis Ditec'!B$1:B$5000,'Funcis Ditec'!A$1:A$5000)</f>
        <v>C1329088</v>
      </c>
    </row>
    <row r="3079" spans="1:4">
      <c r="A3079" t="s">
        <v>16900</v>
      </c>
      <c r="B3079" t="s">
        <v>16862</v>
      </c>
      <c r="C3079" t="s">
        <v>16863</v>
      </c>
      <c r="D3079" t="str">
        <f>_xlfn.XLOOKUP(B3079,'Funcis Ditec'!B$1:B$5000,'Funcis Ditec'!A$1:A$5000)</f>
        <v>C1331028</v>
      </c>
    </row>
    <row r="3080" spans="1:4">
      <c r="A3080" t="s">
        <v>16896</v>
      </c>
      <c r="B3080" t="s">
        <v>16873</v>
      </c>
      <c r="C3080" t="s">
        <v>16874</v>
      </c>
      <c r="D3080" t="str">
        <f>_xlfn.XLOOKUP(B3080,'Funcis Ditec'!B$1:B$5000,'Funcis Ditec'!A$1:A$5000)</f>
        <v>C1331206</v>
      </c>
    </row>
    <row r="3081" spans="1:4">
      <c r="A3081" t="s">
        <v>16895</v>
      </c>
      <c r="B3081" t="s">
        <v>16875</v>
      </c>
      <c r="C3081" t="s">
        <v>16876</v>
      </c>
      <c r="D3081" t="str">
        <f>_xlfn.XLOOKUP(B3081,'Funcis Ditec'!B$1:B$5000,'Funcis Ditec'!A$1:A$5000)</f>
        <v>F0427845</v>
      </c>
    </row>
    <row r="3082" spans="1:4">
      <c r="A3082" t="s">
        <v>16893</v>
      </c>
      <c r="B3082" t="s">
        <v>16856</v>
      </c>
      <c r="C3082" t="s">
        <v>16857</v>
      </c>
      <c r="D3082" t="str">
        <f>_xlfn.XLOOKUP(B3082,'Funcis Ditec'!B$1:B$5000,'Funcis Ditec'!A$1:A$5000)</f>
        <v>F0738777</v>
      </c>
    </row>
    <row r="3083" spans="1:4">
      <c r="A3083" t="s">
        <v>16891</v>
      </c>
      <c r="B3083" t="s">
        <v>16879</v>
      </c>
      <c r="C3083" t="s">
        <v>16880</v>
      </c>
      <c r="D3083" t="str">
        <f>_xlfn.XLOOKUP(B3083,'Funcis Ditec'!B$1:B$5000,'Funcis Ditec'!A$1:A$5000)</f>
        <v>F6071792</v>
      </c>
    </row>
    <row r="3084" spans="1:4">
      <c r="A3084" t="s">
        <v>16901</v>
      </c>
      <c r="B3084" t="s">
        <v>16858</v>
      </c>
      <c r="C3084" t="s">
        <v>16859</v>
      </c>
      <c r="D3084" t="str">
        <f>_xlfn.XLOOKUP(B3084,'Funcis Ditec'!B$1:B$5000,'Funcis Ditec'!A$1:A$5000)</f>
        <v>F6322864</v>
      </c>
    </row>
    <row r="3085" spans="1:4">
      <c r="A3085" t="s">
        <v>16898</v>
      </c>
      <c r="B3085" t="s">
        <v>16860</v>
      </c>
      <c r="C3085" t="s">
        <v>16861</v>
      </c>
      <c r="D3085" t="str">
        <f>_xlfn.XLOOKUP(B3085,'Funcis Ditec'!B$1:B$5000,'Funcis Ditec'!A$1:A$5000)</f>
        <v>F8020592</v>
      </c>
    </row>
    <row r="3086" spans="1:4">
      <c r="A3086" t="s">
        <v>16894</v>
      </c>
      <c r="B3086" t="s">
        <v>16877</v>
      </c>
      <c r="C3086" t="s">
        <v>16878</v>
      </c>
      <c r="D3086" t="str">
        <f>_xlfn.XLOOKUP(B3086,'Funcis Ditec'!B$1:B$5000,'Funcis Ditec'!A$1:A$5000)</f>
        <v>F8458999</v>
      </c>
    </row>
    <row r="3087" spans="1:4">
      <c r="A3087" t="s">
        <v>17005</v>
      </c>
      <c r="B3087" s="104" t="s">
        <v>16994</v>
      </c>
      <c r="C3087" s="129" t="s">
        <v>16995</v>
      </c>
      <c r="D3087" t="str">
        <f>_xlfn.XLOOKUP(B3087,'Funcis Ditec'!B$1:B$5000,'Funcis Ditec'!A$1:A$5000)</f>
        <v>C1330265</v>
      </c>
    </row>
    <row r="3088" spans="1:4">
      <c r="A3088" t="s">
        <v>17006</v>
      </c>
      <c r="B3088" s="104" t="s">
        <v>16976</v>
      </c>
      <c r="C3088" s="104" t="s">
        <v>16978</v>
      </c>
      <c r="D3088" t="str">
        <f>_xlfn.XLOOKUP(B3088,'Funcis Ditec'!B$1:B$5000,'Funcis Ditec'!A$1:A$5000)</f>
        <v>C1330635</v>
      </c>
    </row>
    <row r="3089" spans="1:4">
      <c r="A3089" t="s">
        <v>14757</v>
      </c>
      <c r="B3089" s="104" t="s">
        <v>15337</v>
      </c>
      <c r="C3089" s="104" t="s">
        <v>15338</v>
      </c>
      <c r="D3089" t="str">
        <f>_xlfn.XLOOKUP(B3089,'Funcis Ditec'!B$1:B$5000,'Funcis Ditec'!A$1:A$5000)</f>
        <v>C1331235</v>
      </c>
    </row>
    <row r="3090" spans="1:4">
      <c r="A3090" t="s">
        <v>6741</v>
      </c>
      <c r="B3090" s="104" t="s">
        <v>17000</v>
      </c>
      <c r="C3090" s="104" t="s">
        <v>17001</v>
      </c>
      <c r="D3090" t="str">
        <f>_xlfn.XLOOKUP(B3090,'Funcis Ditec'!B$1:B$5000,'Funcis Ditec'!A$1:A$5000)</f>
        <v>F0442839</v>
      </c>
    </row>
    <row r="3091" spans="1:4">
      <c r="A3091" t="s">
        <v>5989</v>
      </c>
      <c r="B3091" s="104" t="s">
        <v>16990</v>
      </c>
      <c r="C3091" s="104" t="s">
        <v>16991</v>
      </c>
      <c r="D3091" t="str">
        <f>_xlfn.XLOOKUP(B3091,'Funcis Ditec'!B$1:B$5000,'Funcis Ditec'!A$1:A$5000)</f>
        <v>F0751653</v>
      </c>
    </row>
    <row r="3092" spans="1:4">
      <c r="A3092" t="s">
        <v>5040</v>
      </c>
      <c r="B3092" s="104" t="s">
        <v>16982</v>
      </c>
      <c r="C3092" s="104" t="s">
        <v>16983</v>
      </c>
      <c r="D3092" t="str">
        <f>_xlfn.XLOOKUP(B3092,'Funcis Ditec'!B$1:B$5000,'Funcis Ditec'!A$1:A$5000)</f>
        <v>F1984899</v>
      </c>
    </row>
    <row r="3093" spans="1:4">
      <c r="A3093" t="s">
        <v>6846</v>
      </c>
      <c r="B3093" s="104" t="s">
        <v>16947</v>
      </c>
      <c r="C3093" s="104" t="s">
        <v>16949</v>
      </c>
      <c r="D3093" t="str">
        <f>_xlfn.XLOOKUP(B3093,'Funcis Ditec'!B$1:B$5000,'Funcis Ditec'!A$1:A$5000)</f>
        <v>F2836304</v>
      </c>
    </row>
    <row r="3094" spans="1:4">
      <c r="A3094" t="s">
        <v>6901</v>
      </c>
      <c r="B3094" s="104" t="s">
        <v>16987</v>
      </c>
      <c r="C3094" s="104" t="s">
        <v>16988</v>
      </c>
      <c r="D3094" t="str">
        <f>_xlfn.XLOOKUP(B3094,'Funcis Ditec'!B$1:B$5000,'Funcis Ditec'!A$1:A$5000)</f>
        <v>F3135439</v>
      </c>
    </row>
    <row r="3095" spans="1:4">
      <c r="A3095" t="s">
        <v>4786</v>
      </c>
      <c r="B3095" s="104" t="s">
        <v>16969</v>
      </c>
      <c r="C3095" s="104" t="s">
        <v>16971</v>
      </c>
      <c r="D3095" t="str">
        <f>_xlfn.XLOOKUP(B3095,'Funcis Ditec'!B$1:B$5000,'Funcis Ditec'!A$1:A$5000)</f>
        <v>F4814297</v>
      </c>
    </row>
    <row r="3096" spans="1:4">
      <c r="A3096" t="s">
        <v>6390</v>
      </c>
      <c r="B3096" s="104" t="s">
        <v>16992</v>
      </c>
      <c r="C3096" s="104" t="s">
        <v>16993</v>
      </c>
      <c r="D3096" t="str">
        <f>_xlfn.XLOOKUP(B3096,'Funcis Ditec'!B$1:B$5000,'Funcis Ditec'!A$1:A$5000)</f>
        <v>F6002131</v>
      </c>
    </row>
    <row r="3097" spans="1:4">
      <c r="A3097" t="s">
        <v>4937</v>
      </c>
      <c r="B3097" s="104" t="s">
        <v>16928</v>
      </c>
      <c r="C3097" s="104" t="s">
        <v>16929</v>
      </c>
      <c r="D3097" t="str">
        <f>_xlfn.XLOOKUP(B3097,'Funcis Ditec'!B$1:B$5000,'Funcis Ditec'!A$1:A$5000)</f>
        <v>F6646739</v>
      </c>
    </row>
    <row r="3098" spans="1:4">
      <c r="A3098" t="s">
        <v>5814</v>
      </c>
      <c r="B3098" s="104" t="s">
        <v>16984</v>
      </c>
      <c r="C3098" s="104" t="s">
        <v>16985</v>
      </c>
      <c r="D3098" t="str">
        <f>_xlfn.XLOOKUP(B3098,'Funcis Ditec'!B$1:B$5000,'Funcis Ditec'!A$1:A$5000)</f>
        <v>F6806309</v>
      </c>
    </row>
    <row r="3099" spans="1:4">
      <c r="A3099" t="s">
        <v>6033</v>
      </c>
      <c r="B3099" s="104" t="s">
        <v>16918</v>
      </c>
      <c r="C3099" s="104" t="s">
        <v>16920</v>
      </c>
      <c r="D3099" t="str">
        <f>_xlfn.XLOOKUP(B3099,'Funcis Ditec'!B$1:B$5000,'Funcis Ditec'!A$1:A$5000)</f>
        <v>F7116233</v>
      </c>
    </row>
    <row r="3100" spans="1:4">
      <c r="A3100" t="s">
        <v>5855</v>
      </c>
      <c r="B3100" s="104" t="s">
        <v>16966</v>
      </c>
      <c r="C3100" s="104" t="s">
        <v>16967</v>
      </c>
      <c r="D3100" t="str">
        <f>_xlfn.XLOOKUP(B3100,'Funcis Ditec'!B$1:B$5000,'Funcis Ditec'!A$1:A$5000)</f>
        <v>F7339066</v>
      </c>
    </row>
    <row r="3101" spans="1:4">
      <c r="A3101" t="s">
        <v>7131</v>
      </c>
      <c r="B3101" s="104" t="s">
        <v>16940</v>
      </c>
      <c r="C3101" s="104" t="s">
        <v>16941</v>
      </c>
      <c r="D3101" t="str">
        <f>_xlfn.XLOOKUP(B3101,'Funcis Ditec'!B$1:B$5000,'Funcis Ditec'!A$1:A$5000)</f>
        <v>F8436133</v>
      </c>
    </row>
    <row r="3102" spans="1:4">
      <c r="A3102" t="s">
        <v>6380</v>
      </c>
      <c r="B3102" s="104" t="s">
        <v>16956</v>
      </c>
      <c r="C3102" s="104" t="s">
        <v>16958</v>
      </c>
      <c r="D3102" t="str">
        <f>_xlfn.XLOOKUP(B3102,'Funcis Ditec'!B$1:B$5000,'Funcis Ditec'!A$1:A$5000)</f>
        <v>F9276428</v>
      </c>
    </row>
    <row r="3103" spans="1:4">
      <c r="A3103" t="s">
        <v>17004</v>
      </c>
      <c r="B3103" s="104" t="s">
        <v>16998</v>
      </c>
      <c r="C3103" s="104" t="s">
        <v>16999</v>
      </c>
      <c r="D3103" t="str">
        <f>_xlfn.XLOOKUP(B3103,'Funcis Ditec'!B$1:B$5000,'Funcis Ditec'!A$1:A$5000)</f>
        <v>F9418333</v>
      </c>
    </row>
    <row r="3104" spans="1:4">
      <c r="A3104" t="s">
        <v>6268</v>
      </c>
      <c r="B3104" s="104" t="s">
        <v>16925</v>
      </c>
      <c r="C3104" s="104" t="s">
        <v>16926</v>
      </c>
      <c r="D3104" t="str">
        <f>_xlfn.XLOOKUP(B3104,'Funcis Ditec'!B$1:B$5000,'Funcis Ditec'!A$1:A$5000)</f>
        <v>F9458204</v>
      </c>
    </row>
    <row r="3105" spans="1:4">
      <c r="A3105" t="s">
        <v>5807</v>
      </c>
      <c r="B3105" s="104" t="s">
        <v>16931</v>
      </c>
      <c r="C3105" s="104" t="s">
        <v>16932</v>
      </c>
      <c r="D3105" t="str">
        <f>_xlfn.XLOOKUP(B3105,'Funcis Ditec'!B$1:B$5000,'Funcis Ditec'!A$1:A$5000)</f>
        <v>F9563143</v>
      </c>
    </row>
    <row r="3106" spans="1:4">
      <c r="D3106">
        <f>_xlfn.XLOOKUP(B3106,'Funcis Ditec'!B$1:B$5000,'Funcis Ditec'!A$1:A$5000)</f>
        <v>0</v>
      </c>
    </row>
    <row r="3107" spans="1:4">
      <c r="A3107" t="s">
        <v>17198</v>
      </c>
      <c r="B3107" t="s">
        <v>17060</v>
      </c>
      <c r="C3107" t="s">
        <v>17061</v>
      </c>
      <c r="D3107" t="str">
        <f>_xlfn.XLOOKUP(B3107,'Funcis Ditec'!B$1:B$5000,'Funcis Ditec'!A$1:A$5000)</f>
        <v>C1000225</v>
      </c>
    </row>
    <row r="3108" spans="1:4">
      <c r="A3108" t="s">
        <v>17196</v>
      </c>
      <c r="B3108" t="s">
        <v>17106</v>
      </c>
      <c r="C3108" t="s">
        <v>17107</v>
      </c>
      <c r="D3108" t="str">
        <f>_xlfn.XLOOKUP(B3108,'Funcis Ditec'!B$1:B$5000,'Funcis Ditec'!A$1:A$5000)</f>
        <v>C1317697</v>
      </c>
    </row>
    <row r="3109" spans="1:4">
      <c r="A3109" t="s">
        <v>17199</v>
      </c>
      <c r="B3109" t="s">
        <v>17137</v>
      </c>
      <c r="D3109" t="str">
        <f>_xlfn.XLOOKUP(B3109,'Funcis Ditec'!B$1:B$5000,'Funcis Ditec'!A$1:A$5000)</f>
        <v>C1323499</v>
      </c>
    </row>
    <row r="3110" spans="1:4">
      <c r="A3110" t="s">
        <v>17201</v>
      </c>
      <c r="B3110" t="s">
        <v>17043</v>
      </c>
      <c r="C3110" t="s">
        <v>17045</v>
      </c>
      <c r="D3110" t="str">
        <f>_xlfn.XLOOKUP(B3110,'Funcis Ditec'!B$1:B$5000,'Funcis Ditec'!A$1:A$5000)</f>
        <v>C1324134</v>
      </c>
    </row>
    <row r="3111" spans="1:4">
      <c r="A3111" t="s">
        <v>11238</v>
      </c>
      <c r="B3111" t="s">
        <v>13399</v>
      </c>
      <c r="C3111" t="s">
        <v>13401</v>
      </c>
      <c r="D3111" t="str">
        <f>_xlfn.XLOOKUP(B3111,'Funcis Ditec'!B$1:B$5000,'Funcis Ditec'!A$1:A$5000)</f>
        <v>C1325310</v>
      </c>
    </row>
    <row r="3112" spans="1:4">
      <c r="A3112" t="s">
        <v>11508</v>
      </c>
      <c r="B3112" t="s">
        <v>17054</v>
      </c>
      <c r="C3112" t="s">
        <v>17055</v>
      </c>
      <c r="D3112" t="str">
        <f>_xlfn.XLOOKUP(B3112,'Funcis Ditec'!B$1:B$5000,'Funcis Ditec'!A$1:A$5000)</f>
        <v>C1327749</v>
      </c>
    </row>
    <row r="3113" spans="1:4">
      <c r="A3113" t="s">
        <v>14248</v>
      </c>
      <c r="B3113" t="s">
        <v>17175</v>
      </c>
      <c r="C3113" t="s">
        <v>17176</v>
      </c>
      <c r="D3113" t="str">
        <f>_xlfn.XLOOKUP(B3113,'Funcis Ditec'!B$1:B$5000,'Funcis Ditec'!A$1:A$5000)</f>
        <v>C1328765</v>
      </c>
    </row>
    <row r="3114" spans="1:4">
      <c r="A3114" t="s">
        <v>17202</v>
      </c>
      <c r="B3114" t="s">
        <v>17114</v>
      </c>
      <c r="C3114" t="s">
        <v>17115</v>
      </c>
      <c r="D3114" t="str">
        <f>_xlfn.XLOOKUP(B3114,'Funcis Ditec'!B$1:B$5000,'Funcis Ditec'!A$1:A$5000)</f>
        <v>C1329019</v>
      </c>
    </row>
    <row r="3115" spans="1:4">
      <c r="A3115" t="s">
        <v>15797</v>
      </c>
      <c r="B3115" t="s">
        <v>17088</v>
      </c>
      <c r="C3115" t="s">
        <v>17089</v>
      </c>
      <c r="D3115" t="str">
        <f>_xlfn.XLOOKUP(B3115,'Funcis Ditec'!B$1:B$5000,'Funcis Ditec'!A$1:A$5000)</f>
        <v>C1329198</v>
      </c>
    </row>
    <row r="3116" spans="1:4">
      <c r="A3116" t="s">
        <v>17186</v>
      </c>
      <c r="B3116" t="s">
        <v>17023</v>
      </c>
      <c r="C3116" s="99" t="s">
        <v>17024</v>
      </c>
      <c r="D3116" t="str">
        <f>_xlfn.XLOOKUP(B3116,'Funcis Ditec'!B$1:B$5000,'Funcis Ditec'!A$1:A$5000)</f>
        <v>C1329995</v>
      </c>
    </row>
    <row r="3117" spans="1:4">
      <c r="A3117" t="s">
        <v>14757</v>
      </c>
      <c r="B3117" t="s">
        <v>15337</v>
      </c>
      <c r="C3117" t="s">
        <v>15338</v>
      </c>
      <c r="D3117" t="str">
        <f>_xlfn.XLOOKUP(B3117,'Funcis Ditec'!B$1:B$5000,'Funcis Ditec'!A$1:A$5000)</f>
        <v>C1331235</v>
      </c>
    </row>
    <row r="3118" spans="1:4">
      <c r="A3118" t="s">
        <v>17197</v>
      </c>
      <c r="B3118" t="s">
        <v>17157</v>
      </c>
      <c r="C3118" t="s">
        <v>17159</v>
      </c>
      <c r="D3118" t="str">
        <f>_xlfn.XLOOKUP(B3118,'Funcis Ditec'!B$1:B$5000,'Funcis Ditec'!A$1:A$5000)</f>
        <v>C1332022</v>
      </c>
    </row>
    <row r="3119" spans="1:4">
      <c r="A3119" t="s">
        <v>17193</v>
      </c>
      <c r="B3119" t="s">
        <v>17108</v>
      </c>
      <c r="C3119" t="s">
        <v>17109</v>
      </c>
      <c r="D3119" t="str">
        <f>_xlfn.XLOOKUP(B3119,'Funcis Ditec'!B$1:B$5000,'Funcis Ditec'!A$1:A$5000)</f>
        <v>C1332602</v>
      </c>
    </row>
    <row r="3120" spans="1:4">
      <c r="A3120" t="s">
        <v>17192</v>
      </c>
      <c r="B3120" t="s">
        <v>17049</v>
      </c>
      <c r="C3120" t="s">
        <v>17051</v>
      </c>
      <c r="D3120" t="str">
        <f>_xlfn.XLOOKUP(B3120,'Funcis Ditec'!B$1:B$5000,'Funcis Ditec'!A$1:A$5000)</f>
        <v>C1333213</v>
      </c>
    </row>
    <row r="3121" spans="1:4">
      <c r="A3121" t="s">
        <v>4792</v>
      </c>
      <c r="B3121" t="s">
        <v>17143</v>
      </c>
      <c r="C3121" t="s">
        <v>17144</v>
      </c>
      <c r="D3121" t="str">
        <f>_xlfn.XLOOKUP(B3121,'Funcis Ditec'!B$1:B$5000,'Funcis Ditec'!A$1:A$5000)</f>
        <v>F0363219</v>
      </c>
    </row>
    <row r="3122" spans="1:4">
      <c r="A3122" t="s">
        <v>6303</v>
      </c>
      <c r="B3122" t="s">
        <v>17062</v>
      </c>
      <c r="C3122" t="s">
        <v>17063</v>
      </c>
      <c r="D3122" t="str">
        <f>_xlfn.XLOOKUP(B3122,'Funcis Ditec'!B$1:B$5000,'Funcis Ditec'!A$1:A$5000)</f>
        <v>F0431601</v>
      </c>
    </row>
    <row r="3123" spans="1:4">
      <c r="A3123" t="s">
        <v>6064</v>
      </c>
      <c r="B3123" t="s">
        <v>17041</v>
      </c>
      <c r="C3123" t="s">
        <v>17042</v>
      </c>
      <c r="D3123" t="str">
        <f>_xlfn.XLOOKUP(B3123,'Funcis Ditec'!B$1:B$5000,'Funcis Ditec'!A$1:A$5000)</f>
        <v>F0688599</v>
      </c>
    </row>
    <row r="3124" spans="1:4">
      <c r="A3124" t="s">
        <v>17189</v>
      </c>
      <c r="B3124" t="s">
        <v>17030</v>
      </c>
      <c r="C3124" t="s">
        <v>17031</v>
      </c>
      <c r="D3124" t="str">
        <f>_xlfn.XLOOKUP(B3124,'Funcis Ditec'!B$1:B$5000,'Funcis Ditec'!A$1:A$5000)</f>
        <v>F0733344</v>
      </c>
    </row>
    <row r="3125" spans="1:4">
      <c r="A3125" t="s">
        <v>17188</v>
      </c>
      <c r="B3125" t="s">
        <v>17135</v>
      </c>
      <c r="C3125" t="s">
        <v>17136</v>
      </c>
      <c r="D3125" t="str">
        <f>_xlfn.XLOOKUP(B3125,'Funcis Ditec'!B$1:B$5000,'Funcis Ditec'!A$1:A$5000)</f>
        <v>F0742762</v>
      </c>
    </row>
    <row r="3126" spans="1:4">
      <c r="A3126" t="s">
        <v>17187</v>
      </c>
      <c r="B3126" t="s">
        <v>17064</v>
      </c>
      <c r="C3126" t="s">
        <v>17066</v>
      </c>
      <c r="D3126" t="str">
        <f>_xlfn.XLOOKUP(B3126,'Funcis Ditec'!B$1:B$5000,'Funcis Ditec'!A$1:A$5000)</f>
        <v>F0996239</v>
      </c>
    </row>
    <row r="3127" spans="1:4">
      <c r="A3127" t="s">
        <v>6962</v>
      </c>
      <c r="B3127" t="s">
        <v>17130</v>
      </c>
      <c r="C3127" t="s">
        <v>17132</v>
      </c>
      <c r="D3127" t="str">
        <f>_xlfn.XLOOKUP(B3127,'Funcis Ditec'!B$1:B$5000,'Funcis Ditec'!A$1:A$5000)</f>
        <v>F1453817</v>
      </c>
    </row>
    <row r="3128" spans="1:4">
      <c r="A3128" t="s">
        <v>5842</v>
      </c>
      <c r="B3128" t="s">
        <v>13254</v>
      </c>
      <c r="C3128" t="s">
        <v>13255</v>
      </c>
      <c r="D3128" t="str">
        <f>_xlfn.XLOOKUP(B3128,'Funcis Ditec'!B$1:B$5000,'Funcis Ditec'!A$1:A$5000)</f>
        <v>F2064133</v>
      </c>
    </row>
    <row r="3129" spans="1:4">
      <c r="A3129" t="s">
        <v>6175</v>
      </c>
      <c r="B3129" t="s">
        <v>17183</v>
      </c>
      <c r="C3129" t="s">
        <v>17184</v>
      </c>
      <c r="D3129" t="str">
        <f>_xlfn.XLOOKUP(B3129,'Funcis Ditec'!B$1:B$5000,'Funcis Ditec'!A$1:A$5000)</f>
        <v>F2083624</v>
      </c>
    </row>
    <row r="3130" spans="1:4">
      <c r="A3130" t="s">
        <v>17200</v>
      </c>
      <c r="B3130" t="s">
        <v>17070</v>
      </c>
      <c r="C3130" t="s">
        <v>17072</v>
      </c>
      <c r="D3130" t="str">
        <f>_xlfn.XLOOKUP(B3130,'Funcis Ditec'!B$1:B$5000,'Funcis Ditec'!A$1:A$5000)</f>
        <v>F2739016</v>
      </c>
    </row>
    <row r="3131" spans="1:4">
      <c r="A3131" t="s">
        <v>5181</v>
      </c>
      <c r="B3131" t="s">
        <v>17056</v>
      </c>
      <c r="C3131" t="s">
        <v>17057</v>
      </c>
      <c r="D3131" t="str">
        <f>_xlfn.XLOOKUP(B3131,'Funcis Ditec'!B$1:B$5000,'Funcis Ditec'!A$1:A$5000)</f>
        <v>F2800022</v>
      </c>
    </row>
    <row r="3132" spans="1:4">
      <c r="A3132" t="s">
        <v>6257</v>
      </c>
      <c r="B3132" t="s">
        <v>17138</v>
      </c>
      <c r="C3132" t="s">
        <v>17139</v>
      </c>
      <c r="D3132" t="str">
        <f>_xlfn.XLOOKUP(B3132,'Funcis Ditec'!B$1:B$5000,'Funcis Ditec'!A$1:A$5000)</f>
        <v>F2843613</v>
      </c>
    </row>
    <row r="3133" spans="1:4">
      <c r="A3133" t="s">
        <v>6365</v>
      </c>
      <c r="B3133" t="s">
        <v>17028</v>
      </c>
      <c r="C3133" t="s">
        <v>17029</v>
      </c>
      <c r="D3133" t="str">
        <f>_xlfn.XLOOKUP(B3133,'Funcis Ditec'!B$1:B$5000,'Funcis Ditec'!A$1:A$5000)</f>
        <v>F3191302</v>
      </c>
    </row>
    <row r="3134" spans="1:4">
      <c r="A3134" t="s">
        <v>11953</v>
      </c>
      <c r="B3134" t="s">
        <v>17165</v>
      </c>
      <c r="C3134" t="s">
        <v>17166</v>
      </c>
      <c r="D3134" t="str">
        <f>_xlfn.XLOOKUP(B3134,'Funcis Ditec'!B$1:B$5000,'Funcis Ditec'!A$1:A$5000)</f>
        <v xml:space="preserve">F4352771 </v>
      </c>
    </row>
    <row r="3135" spans="1:4">
      <c r="A3135" t="s">
        <v>16913</v>
      </c>
      <c r="B3135" t="s">
        <v>17074</v>
      </c>
      <c r="C3135" t="s">
        <v>17075</v>
      </c>
      <c r="D3135" t="str">
        <f>_xlfn.XLOOKUP(B3135,'Funcis Ditec'!B$1:B$5000,'Funcis Ditec'!A$1:A$5000)</f>
        <v>F4921070</v>
      </c>
    </row>
    <row r="3136" spans="1:4">
      <c r="A3136" t="s">
        <v>7162</v>
      </c>
      <c r="B3136" t="s">
        <v>17148</v>
      </c>
      <c r="C3136" t="s">
        <v>17149</v>
      </c>
      <c r="D3136" t="str">
        <f>_xlfn.XLOOKUP(B3136,'Funcis Ditec'!B$1:B$5000,'Funcis Ditec'!A$1:A$5000)</f>
        <v>F5155901</v>
      </c>
    </row>
    <row r="3137" spans="1:4">
      <c r="A3137" t="s">
        <v>4533</v>
      </c>
      <c r="B3137" t="s">
        <v>17146</v>
      </c>
      <c r="C3137" t="s">
        <v>17147</v>
      </c>
      <c r="D3137" t="str">
        <f>_xlfn.XLOOKUP(B3137,'Funcis Ditec'!B$1:B$5000,'Funcis Ditec'!A$1:A$5000)</f>
        <v>F6015099</v>
      </c>
    </row>
    <row r="3138" spans="1:4">
      <c r="A3138" t="s">
        <v>4651</v>
      </c>
      <c r="B3138" t="s">
        <v>17096</v>
      </c>
      <c r="C3138" t="s">
        <v>17097</v>
      </c>
      <c r="D3138" t="str">
        <f>_xlfn.XLOOKUP(B3138,'Funcis Ditec'!B$1:B$5000,'Funcis Ditec'!A$1:A$5000)</f>
        <v>F6073246</v>
      </c>
    </row>
    <row r="3139" spans="1:4">
      <c r="A3139" t="s">
        <v>4646</v>
      </c>
      <c r="B3139" t="s">
        <v>13238</v>
      </c>
      <c r="C3139" t="s">
        <v>13239</v>
      </c>
      <c r="D3139" t="str">
        <f>_xlfn.XLOOKUP(B3139,'Funcis Ditec'!B$1:B$5000,'Funcis Ditec'!A$1:A$5000)</f>
        <v>F6331661</v>
      </c>
    </row>
    <row r="3140" spans="1:4">
      <c r="A3140" t="s">
        <v>17011</v>
      </c>
      <c r="B3140" t="s">
        <v>17178</v>
      </c>
      <c r="C3140" t="s">
        <v>17179</v>
      </c>
      <c r="D3140" t="str">
        <f>_xlfn.XLOOKUP(B3140,'Funcis Ditec'!B$1:B$5000,'Funcis Ditec'!A$1:A$5000)</f>
        <v>F6816948</v>
      </c>
    </row>
    <row r="3141" spans="1:4">
      <c r="A3141" t="s">
        <v>5059</v>
      </c>
      <c r="B3141" t="s">
        <v>17128</v>
      </c>
      <c r="C3141" t="s">
        <v>17129</v>
      </c>
      <c r="D3141" t="str">
        <f>_xlfn.XLOOKUP(B3141,'Funcis Ditec'!B$1:B$5000,'Funcis Ditec'!A$1:A$5000)</f>
        <v>F8028725</v>
      </c>
    </row>
    <row r="3142" spans="1:4">
      <c r="A3142" t="s">
        <v>11920</v>
      </c>
      <c r="B3142" t="s">
        <v>13200</v>
      </c>
      <c r="C3142" t="s">
        <v>13201</v>
      </c>
      <c r="D3142" t="str">
        <f>_xlfn.XLOOKUP(B3142,'Funcis Ditec'!B$1:B$5000,'Funcis Ditec'!A$1:A$5000)</f>
        <v>F8249186</v>
      </c>
    </row>
    <row r="3143" spans="1:4">
      <c r="A3143" t="s">
        <v>5359</v>
      </c>
      <c r="B3143" t="s">
        <v>17093</v>
      </c>
      <c r="C3143" t="s">
        <v>17094</v>
      </c>
      <c r="D3143" t="str">
        <f>_xlfn.XLOOKUP(B3143,'Funcis Ditec'!B$1:B$5000,'Funcis Ditec'!A$1:A$5000)</f>
        <v>F8364065</v>
      </c>
    </row>
    <row r="3144" spans="1:4">
      <c r="A3144" t="s">
        <v>17195</v>
      </c>
      <c r="B3144" t="s">
        <v>17161</v>
      </c>
      <c r="C3144" t="s">
        <v>17163</v>
      </c>
      <c r="D3144" t="str">
        <f>_xlfn.XLOOKUP(B3144,'Funcis Ditec'!B$1:B$5000,'Funcis Ditec'!A$1:A$5000)</f>
        <v>F8369247</v>
      </c>
    </row>
    <row r="3145" spans="1:4">
      <c r="A3145" t="s">
        <v>7020</v>
      </c>
      <c r="B3145" t="s">
        <v>17140</v>
      </c>
      <c r="C3145" t="s">
        <v>17141</v>
      </c>
      <c r="D3145" t="str">
        <f>_xlfn.XLOOKUP(B3145,'Funcis Ditec'!B$1:B$5000,'Funcis Ditec'!A$1:A$5000)</f>
        <v>F8711667</v>
      </c>
    </row>
    <row r="3146" spans="1:4">
      <c r="A3146" t="s">
        <v>17194</v>
      </c>
      <c r="B3146" t="s">
        <v>17116</v>
      </c>
      <c r="C3146" t="s">
        <v>17118</v>
      </c>
      <c r="D3146" t="str">
        <f>_xlfn.XLOOKUP(B3146,'Funcis Ditec'!B$1:B$5000,'Funcis Ditec'!A$1:A$5000)</f>
        <v>F8783477</v>
      </c>
    </row>
    <row r="3147" spans="1:4">
      <c r="A3147" t="s">
        <v>4638</v>
      </c>
      <c r="B3147" t="s">
        <v>17110</v>
      </c>
      <c r="C3147" t="s">
        <v>17111</v>
      </c>
      <c r="D3147" t="str">
        <f>_xlfn.XLOOKUP(B3147,'Funcis Ditec'!B$1:B$5000,'Funcis Ditec'!A$1:A$5000)</f>
        <v>F9275876</v>
      </c>
    </row>
    <row r="3148" spans="1:4">
      <c r="A3148" t="s">
        <v>17191</v>
      </c>
      <c r="B3148" t="s">
        <v>17121</v>
      </c>
      <c r="C3148" t="s">
        <v>17122</v>
      </c>
      <c r="D3148" t="str">
        <f>_xlfn.XLOOKUP(B3148,'Funcis Ditec'!B$1:B$5000,'Funcis Ditec'!A$1:A$5000)</f>
        <v>F9329156</v>
      </c>
    </row>
    <row r="3149" spans="1:4">
      <c r="A3149" t="s">
        <v>6849</v>
      </c>
      <c r="B3149" t="s">
        <v>17084</v>
      </c>
      <c r="C3149" t="s">
        <v>17085</v>
      </c>
      <c r="D3149" t="str">
        <f>_xlfn.XLOOKUP(B3149,'Funcis Ditec'!B$1:B$5000,'Funcis Ditec'!A$1:A$5000)</f>
        <v>F9342768</v>
      </c>
    </row>
    <row r="3150" spans="1:4">
      <c r="A3150" t="s">
        <v>17190</v>
      </c>
      <c r="B3150" t="s">
        <v>17124</v>
      </c>
      <c r="C3150" t="s">
        <v>17126</v>
      </c>
      <c r="D3150" t="str">
        <f>_xlfn.XLOOKUP(B3150,'Funcis Ditec'!B$1:B$5000,'Funcis Ditec'!A$1:A$5000)</f>
        <v>F9370785</v>
      </c>
    </row>
    <row r="3151" spans="1:4">
      <c r="A3151" t="s">
        <v>7116</v>
      </c>
      <c r="B3151" t="s">
        <v>17090</v>
      </c>
      <c r="C3151" t="s">
        <v>17091</v>
      </c>
      <c r="D3151" t="str">
        <f>_xlfn.XLOOKUP(B3151,'Funcis Ditec'!B$1:B$5000,'Funcis Ditec'!A$1:A$5000)</f>
        <v>F9540702</v>
      </c>
    </row>
    <row r="3152" spans="1:4">
      <c r="A3152" t="s">
        <v>17828</v>
      </c>
      <c r="B3152" s="114" t="s">
        <v>17495</v>
      </c>
      <c r="C3152" s="114" t="s">
        <v>17496</v>
      </c>
      <c r="D3152" t="str">
        <f>_xlfn.XLOOKUP(B3152,'Funcis Ditec'!B$1:B$5000,'Funcis Ditec'!A$1:A$5000)</f>
        <v>C1000096</v>
      </c>
    </row>
    <row r="3153" spans="1:4">
      <c r="A3153" t="s">
        <v>11218</v>
      </c>
      <c r="B3153" s="114" t="s">
        <v>17584</v>
      </c>
      <c r="C3153" s="114" t="s">
        <v>17586</v>
      </c>
      <c r="D3153" t="str">
        <f>_xlfn.XLOOKUP(B3153,'Funcis Ditec'!B$1:B$5000,'Funcis Ditec'!A$1:A$5000)</f>
        <v>C1277293</v>
      </c>
    </row>
    <row r="3154" spans="1:4">
      <c r="A3154" t="s">
        <v>17805</v>
      </c>
      <c r="B3154" s="114" t="s">
        <v>17695</v>
      </c>
      <c r="C3154" s="114" t="s">
        <v>17697</v>
      </c>
      <c r="D3154" t="str">
        <f>_xlfn.XLOOKUP(B3154,'Funcis Ditec'!B$1:B$5000,'Funcis Ditec'!A$1:A$5000)</f>
        <v>C1280926</v>
      </c>
    </row>
    <row r="3155" spans="1:4">
      <c r="A3155" t="s">
        <v>17802</v>
      </c>
      <c r="B3155" s="114" t="s">
        <v>17606</v>
      </c>
      <c r="C3155" s="114" t="s">
        <v>17607</v>
      </c>
      <c r="D3155" t="str">
        <f>_xlfn.XLOOKUP(B3155,'Funcis Ditec'!B$1:B$5000,'Funcis Ditec'!A$1:A$5000)</f>
        <v>C1283301</v>
      </c>
    </row>
    <row r="3156" spans="1:4">
      <c r="A3156" t="s">
        <v>16849</v>
      </c>
      <c r="B3156" s="114" t="s">
        <v>17767</v>
      </c>
      <c r="C3156" s="114" t="s">
        <v>17768</v>
      </c>
      <c r="D3156" t="str">
        <f>_xlfn.XLOOKUP(B3156,'Funcis Ditec'!B$1:B$5000,'Funcis Ditec'!A$1:A$5000)</f>
        <v>C1291841</v>
      </c>
    </row>
    <row r="3157" spans="1:4">
      <c r="A3157" t="s">
        <v>14352</v>
      </c>
      <c r="B3157" s="114" t="s">
        <v>17489</v>
      </c>
      <c r="C3157" s="114" t="s">
        <v>17491</v>
      </c>
      <c r="D3157" t="str">
        <f>_xlfn.XLOOKUP(B3157,'Funcis Ditec'!B$1:B$5000,'Funcis Ditec'!A$1:A$5000)</f>
        <v>C1297803</v>
      </c>
    </row>
    <row r="3158" spans="1:4">
      <c r="A3158" t="s">
        <v>17818</v>
      </c>
      <c r="B3158" s="114" t="s">
        <v>17481</v>
      </c>
      <c r="C3158" s="114" t="s">
        <v>17482</v>
      </c>
      <c r="D3158" t="str">
        <f>_xlfn.XLOOKUP(B3158,'Funcis Ditec'!B$1:B$5000,'Funcis Ditec'!A$1:A$5000)</f>
        <v>C1315343</v>
      </c>
    </row>
    <row r="3159" spans="1:4">
      <c r="A3159" t="s">
        <v>17809</v>
      </c>
      <c r="B3159" s="114" t="s">
        <v>17626</v>
      </c>
      <c r="C3159" s="114" t="s">
        <v>17628</v>
      </c>
      <c r="D3159" t="str">
        <f>_xlfn.XLOOKUP(B3159,'Funcis Ditec'!B$1:B$5000,'Funcis Ditec'!A$1:A$5000)</f>
        <v>C1318545</v>
      </c>
    </row>
    <row r="3160" spans="1:4">
      <c r="A3160" t="s">
        <v>17817</v>
      </c>
      <c r="B3160" s="114" t="s">
        <v>17781</v>
      </c>
      <c r="C3160" s="114" t="s">
        <v>17782</v>
      </c>
      <c r="D3160" t="str">
        <f>_xlfn.XLOOKUP(B3160,'Funcis Ditec'!B$1:B$5000,'Funcis Ditec'!A$1:A$5000)</f>
        <v>C1319120</v>
      </c>
    </row>
    <row r="3161" spans="1:4">
      <c r="A3161" t="s">
        <v>17829</v>
      </c>
      <c r="B3161" s="114" t="s">
        <v>17392</v>
      </c>
      <c r="C3161" s="114" t="s">
        <v>17393</v>
      </c>
      <c r="D3161" t="str">
        <f>_xlfn.XLOOKUP(B3161,'Funcis Ditec'!B$1:B$5000,'Funcis Ditec'!A$1:A$5000)</f>
        <v>C1320663</v>
      </c>
    </row>
    <row r="3162" spans="1:4">
      <c r="A3162" t="s">
        <v>17009</v>
      </c>
      <c r="B3162" s="114" t="s">
        <v>17463</v>
      </c>
      <c r="C3162" s="114" t="s">
        <v>17465</v>
      </c>
      <c r="D3162" t="str">
        <f>_xlfn.XLOOKUP(B3162,'Funcis Ditec'!B$1:B$5000,'Funcis Ditec'!A$1:A$5000)</f>
        <v>C1320851</v>
      </c>
    </row>
    <row r="3163" spans="1:4">
      <c r="A3163" t="s">
        <v>14250</v>
      </c>
      <c r="B3163" s="114" t="s">
        <v>17304</v>
      </c>
      <c r="C3163" s="114" t="s">
        <v>17306</v>
      </c>
      <c r="D3163" t="str">
        <f>_xlfn.XLOOKUP(B3163,'Funcis Ditec'!B$1:B$5000,'Funcis Ditec'!A$1:A$5000)</f>
        <v>C1321704</v>
      </c>
    </row>
    <row r="3164" spans="1:4">
      <c r="A3164" t="s">
        <v>17821</v>
      </c>
      <c r="B3164" s="114" t="s">
        <v>17711</v>
      </c>
      <c r="C3164" s="114" t="s">
        <v>17712</v>
      </c>
      <c r="D3164" t="str">
        <f>_xlfn.XLOOKUP(B3164,'Funcis Ditec'!B$1:B$5000,'Funcis Ditec'!A$1:A$5000)</f>
        <v>C1321759</v>
      </c>
    </row>
    <row r="3165" spans="1:4">
      <c r="A3165" t="s">
        <v>17807</v>
      </c>
      <c r="B3165" s="114" t="s">
        <v>17382</v>
      </c>
      <c r="C3165" s="114" t="s">
        <v>17383</v>
      </c>
      <c r="D3165" t="str">
        <f>_xlfn.XLOOKUP(B3165,'Funcis Ditec'!B$1:B$5000,'Funcis Ditec'!A$1:A$5000)</f>
        <v>C1324001</v>
      </c>
    </row>
    <row r="3166" spans="1:4">
      <c r="A3166" t="s">
        <v>17825</v>
      </c>
      <c r="B3166" s="114" t="s">
        <v>17515</v>
      </c>
      <c r="C3166" s="114" t="s">
        <v>17516</v>
      </c>
      <c r="D3166" t="str">
        <f>_xlfn.XLOOKUP(B3166,'Funcis Ditec'!B$1:B$5000,'Funcis Ditec'!A$1:A$5000)</f>
        <v>C1324539</v>
      </c>
    </row>
    <row r="3167" spans="1:4">
      <c r="A3167" t="s">
        <v>14266</v>
      </c>
      <c r="B3167" s="114" t="s">
        <v>17790</v>
      </c>
      <c r="C3167" s="114" t="s">
        <v>17791</v>
      </c>
      <c r="D3167" t="str">
        <f>_xlfn.XLOOKUP(B3167,'Funcis Ditec'!B$1:B$5000,'Funcis Ditec'!A$1:A$5000)</f>
        <v>C1325282</v>
      </c>
    </row>
    <row r="3168" spans="1:4">
      <c r="A3168" t="s">
        <v>4251</v>
      </c>
      <c r="B3168" s="114" t="s">
        <v>3984</v>
      </c>
      <c r="C3168" s="114" t="s">
        <v>4151</v>
      </c>
      <c r="D3168" t="str">
        <f>_xlfn.XLOOKUP(B3168,'Funcis Ditec'!B$1:B$5000,'Funcis Ditec'!A$1:A$5000)</f>
        <v>C1325304</v>
      </c>
    </row>
    <row r="3169" spans="1:4">
      <c r="A3169" t="s">
        <v>1356</v>
      </c>
      <c r="B3169" s="114" t="s">
        <v>17380</v>
      </c>
      <c r="C3169" s="114" t="s">
        <v>17381</v>
      </c>
      <c r="D3169" t="str">
        <f>_xlfn.XLOOKUP(B3169,'Funcis Ditec'!B$1:B$5000,'Funcis Ditec'!A$1:A$5000)</f>
        <v>C1325331</v>
      </c>
    </row>
    <row r="3170" spans="1:4">
      <c r="A3170" t="s">
        <v>4197</v>
      </c>
      <c r="B3170" s="114" t="s">
        <v>3982</v>
      </c>
      <c r="C3170" s="114" t="s">
        <v>4149</v>
      </c>
      <c r="D3170" t="str">
        <f>_xlfn.XLOOKUP(B3170,'Funcis Ditec'!B$1:B$5000,'Funcis Ditec'!A$1:A$5000)</f>
        <v>C1325643</v>
      </c>
    </row>
    <row r="3171" spans="1:4">
      <c r="A3171" t="s">
        <v>7523</v>
      </c>
      <c r="B3171" s="114" t="s">
        <v>17453</v>
      </c>
      <c r="C3171" s="114" t="s">
        <v>17454</v>
      </c>
      <c r="D3171" t="str">
        <f>_xlfn.XLOOKUP(B3171,'Funcis Ditec'!B$1:B$5000,'Funcis Ditec'!A$1:A$5000)</f>
        <v>C1326022</v>
      </c>
    </row>
    <row r="3172" spans="1:4">
      <c r="A3172" t="s">
        <v>64</v>
      </c>
      <c r="B3172" s="114" t="s">
        <v>17636</v>
      </c>
      <c r="C3172" s="114" t="s">
        <v>17637</v>
      </c>
      <c r="D3172" t="str">
        <f>_xlfn.XLOOKUP(B3172,'Funcis Ditec'!B$1:B$5000,'Funcis Ditec'!A$1:A$5000)</f>
        <v>C1326125</v>
      </c>
    </row>
    <row r="3173" spans="1:4">
      <c r="A3173" t="s">
        <v>16669</v>
      </c>
      <c r="B3173" s="114" t="s">
        <v>17753</v>
      </c>
      <c r="C3173" s="114" t="s">
        <v>17754</v>
      </c>
      <c r="D3173" t="str">
        <f>_xlfn.XLOOKUP(B3173,'Funcis Ditec'!B$1:B$5000,'Funcis Ditec'!A$1:A$5000)</f>
        <v>C1326923</v>
      </c>
    </row>
    <row r="3174" spans="1:4">
      <c r="A3174" t="s">
        <v>14260</v>
      </c>
      <c r="B3174" s="114" t="s">
        <v>17483</v>
      </c>
      <c r="C3174" s="114" t="s">
        <v>17485</v>
      </c>
      <c r="D3174" t="str">
        <f>_xlfn.XLOOKUP(B3174,'Funcis Ditec'!B$1:B$5000,'Funcis Ditec'!A$1:A$5000)</f>
        <v>C1326986</v>
      </c>
    </row>
    <row r="3175" spans="1:4">
      <c r="A3175" t="s">
        <v>16837</v>
      </c>
      <c r="B3175" s="114" t="s">
        <v>17638</v>
      </c>
      <c r="C3175" s="114" t="s">
        <v>17640</v>
      </c>
      <c r="D3175" t="str">
        <f>_xlfn.XLOOKUP(B3175,'Funcis Ditec'!B$1:B$5000,'Funcis Ditec'!A$1:A$5000)</f>
        <v>C1327534</v>
      </c>
    </row>
    <row r="3176" spans="1:4">
      <c r="A3176" t="s">
        <v>11498</v>
      </c>
      <c r="B3176" s="114" t="s">
        <v>17263</v>
      </c>
      <c r="C3176" s="114" t="s">
        <v>17264</v>
      </c>
      <c r="D3176" t="str">
        <f>_xlfn.XLOOKUP(B3176,'Funcis Ditec'!B$1:B$5000,'Funcis Ditec'!A$1:A$5000)</f>
        <v>C1327624</v>
      </c>
    </row>
    <row r="3177" spans="1:4">
      <c r="A3177" t="s">
        <v>16095</v>
      </c>
      <c r="B3177" s="114" t="s">
        <v>17748</v>
      </c>
      <c r="C3177" s="114" t="s">
        <v>17749</v>
      </c>
      <c r="D3177" t="str">
        <f>_xlfn.XLOOKUP(B3177,'Funcis Ditec'!B$1:B$5000,'Funcis Ditec'!A$1:A$5000)</f>
        <v>C1327735</v>
      </c>
    </row>
    <row r="3178" spans="1:4">
      <c r="A3178" t="s">
        <v>16677</v>
      </c>
      <c r="B3178" s="114" t="s">
        <v>17617</v>
      </c>
      <c r="C3178" s="114" t="s">
        <v>17619</v>
      </c>
      <c r="D3178" t="str">
        <f>_xlfn.XLOOKUP(B3178,'Funcis Ditec'!B$1:B$5000,'Funcis Ditec'!A$1:A$5000)</f>
        <v>C1328277</v>
      </c>
    </row>
    <row r="3179" spans="1:4">
      <c r="A3179" t="s">
        <v>17211</v>
      </c>
      <c r="B3179" s="114" t="s">
        <v>17641</v>
      </c>
      <c r="C3179" s="114" t="s">
        <v>17642</v>
      </c>
      <c r="D3179" t="str">
        <f>_xlfn.XLOOKUP(B3179,'Funcis Ditec'!B$1:B$5000,'Funcis Ditec'!A$1:A$5000)</f>
        <v>C1328752</v>
      </c>
    </row>
    <row r="3180" spans="1:4">
      <c r="A3180" t="s">
        <v>17820</v>
      </c>
      <c r="B3180" s="114" t="s">
        <v>17398</v>
      </c>
      <c r="C3180" s="114" t="s">
        <v>17399</v>
      </c>
      <c r="D3180" t="str">
        <f>_xlfn.XLOOKUP(B3180,'Funcis Ditec'!B$1:B$5000,'Funcis Ditec'!A$1:A$5000)</f>
        <v>C1328828</v>
      </c>
    </row>
    <row r="3181" spans="1:4">
      <c r="A3181" t="s">
        <v>16442</v>
      </c>
      <c r="B3181" s="114" t="s">
        <v>17750</v>
      </c>
      <c r="C3181" s="114" t="s">
        <v>17752</v>
      </c>
      <c r="D3181" t="str">
        <f>_xlfn.XLOOKUP(B3181,'Funcis Ditec'!B$1:B$5000,'Funcis Ditec'!A$1:A$5000)</f>
        <v>C1329081</v>
      </c>
    </row>
    <row r="3182" spans="1:4">
      <c r="A3182" t="s">
        <v>17827</v>
      </c>
      <c r="B3182" s="114" t="s">
        <v>17761</v>
      </c>
      <c r="C3182" s="114" t="s">
        <v>17762</v>
      </c>
      <c r="D3182" t="str">
        <f>_xlfn.XLOOKUP(B3182,'Funcis Ditec'!B$1:B$5000,'Funcis Ditec'!A$1:A$5000)</f>
        <v>C1329196</v>
      </c>
    </row>
    <row r="3183" spans="1:4">
      <c r="A3183" t="s">
        <v>17810</v>
      </c>
      <c r="B3183" s="114" t="s">
        <v>17765</v>
      </c>
      <c r="C3183" s="114" t="s">
        <v>17766</v>
      </c>
      <c r="D3183" t="str">
        <f>_xlfn.XLOOKUP(B3183,'Funcis Ditec'!B$1:B$5000,'Funcis Ditec'!A$1:A$5000)</f>
        <v>C1329288</v>
      </c>
    </row>
    <row r="3184" spans="1:4">
      <c r="A3184" t="s">
        <v>17826</v>
      </c>
      <c r="B3184" s="114" t="s">
        <v>17368</v>
      </c>
      <c r="C3184" s="114" t="s">
        <v>17369</v>
      </c>
      <c r="D3184" t="str">
        <f>_xlfn.XLOOKUP(B3184,'Funcis Ditec'!B$1:B$5000,'Funcis Ditec'!A$1:A$5000)</f>
        <v>C1329393</v>
      </c>
    </row>
    <row r="3185" spans="1:4">
      <c r="A3185" t="s">
        <v>14247</v>
      </c>
      <c r="B3185" s="114" t="s">
        <v>17354</v>
      </c>
      <c r="C3185" s="114" t="s">
        <v>17355</v>
      </c>
      <c r="D3185" t="str">
        <f>_xlfn.XLOOKUP(B3185,'Funcis Ditec'!B$1:B$5000,'Funcis Ditec'!A$1:A$5000)</f>
        <v>C1329568</v>
      </c>
    </row>
    <row r="3186" spans="1:4">
      <c r="A3186" t="s">
        <v>14756</v>
      </c>
      <c r="B3186" s="114" t="s">
        <v>17770</v>
      </c>
      <c r="C3186" s="114" t="s">
        <v>17771</v>
      </c>
      <c r="D3186" t="str">
        <f>_xlfn.XLOOKUP(B3186,'Funcis Ditec'!B$1:B$5000,'Funcis Ditec'!A$1:A$5000)</f>
        <v>C1329681</v>
      </c>
    </row>
    <row r="3187" spans="1:4">
      <c r="A3187" t="s">
        <v>17824</v>
      </c>
      <c r="B3187" s="114" t="s">
        <v>17351</v>
      </c>
      <c r="C3187" s="114" t="s">
        <v>17353</v>
      </c>
      <c r="D3187" t="str">
        <f>_xlfn.XLOOKUP(B3187,'Funcis Ditec'!B$1:B$5000,'Funcis Ditec'!A$1:A$5000)</f>
        <v>C1329960</v>
      </c>
    </row>
    <row r="3188" spans="1:4">
      <c r="A3188" t="s">
        <v>17794</v>
      </c>
      <c r="B3188" s="114" t="s">
        <v>17565</v>
      </c>
      <c r="C3188" s="114" t="s">
        <v>17567</v>
      </c>
      <c r="D3188" t="str">
        <f>_xlfn.XLOOKUP(B3188,'Funcis Ditec'!B$1:B$5000,'Funcis Ditec'!A$1:A$5000)</f>
        <v>C1330267</v>
      </c>
    </row>
    <row r="3189" spans="1:4">
      <c r="A3189" t="s">
        <v>16691</v>
      </c>
      <c r="B3189" s="114" t="s">
        <v>17569</v>
      </c>
      <c r="C3189" s="114" t="s">
        <v>17571</v>
      </c>
      <c r="D3189" t="str">
        <f>_xlfn.XLOOKUP(B3189,'Funcis Ditec'!B$1:B$5000,'Funcis Ditec'!A$1:A$5000)</f>
        <v>C1330303</v>
      </c>
    </row>
    <row r="3190" spans="1:4">
      <c r="A3190" t="s">
        <v>17800</v>
      </c>
      <c r="B3190" s="114" t="s">
        <v>17582</v>
      </c>
      <c r="C3190" s="114" t="s">
        <v>17583</v>
      </c>
      <c r="D3190" t="str">
        <f>_xlfn.XLOOKUP(B3190,'Funcis Ditec'!B$1:B$5000,'Funcis Ditec'!A$1:A$5000)</f>
        <v>C1331245</v>
      </c>
    </row>
    <row r="3191" spans="1:4">
      <c r="A3191" t="s">
        <v>17796</v>
      </c>
      <c r="B3191" s="114" t="s">
        <v>17648</v>
      </c>
      <c r="C3191" s="114" t="s">
        <v>17650</v>
      </c>
      <c r="D3191" t="str">
        <f>_xlfn.XLOOKUP(B3191,'Funcis Ditec'!B$1:B$5000,'Funcis Ditec'!A$1:A$5000)</f>
        <v>C1331396</v>
      </c>
    </row>
    <row r="3192" spans="1:4">
      <c r="A3192" t="s">
        <v>17811</v>
      </c>
      <c r="B3192" s="114" t="s">
        <v>17447</v>
      </c>
      <c r="C3192" s="114" t="s">
        <v>17449</v>
      </c>
      <c r="D3192" t="str">
        <f>_xlfn.XLOOKUP(B3192,'Funcis Ditec'!B$1:B$5000,'Funcis Ditec'!A$1:A$5000)</f>
        <v>C1331404</v>
      </c>
    </row>
    <row r="3193" spans="1:4">
      <c r="A3193" t="s">
        <v>17813</v>
      </c>
      <c r="B3193" s="114" t="s">
        <v>17280</v>
      </c>
      <c r="C3193" s="114" t="s">
        <v>17281</v>
      </c>
      <c r="D3193" t="str">
        <f>_xlfn.XLOOKUP(B3193,'Funcis Ditec'!B$1:B$5000,'Funcis Ditec'!A$1:A$5000)</f>
        <v>C1331405</v>
      </c>
    </row>
    <row r="3194" spans="1:4">
      <c r="A3194" t="s">
        <v>16096</v>
      </c>
      <c r="B3194" s="114" t="s">
        <v>17629</v>
      </c>
      <c r="C3194" s="114" t="s">
        <v>17631</v>
      </c>
      <c r="D3194" t="str">
        <f>_xlfn.XLOOKUP(B3194,'Funcis Ditec'!B$1:B$5000,'Funcis Ditec'!A$1:A$5000)</f>
        <v>C1331766</v>
      </c>
    </row>
    <row r="3195" spans="1:4">
      <c r="A3195" t="s">
        <v>16705</v>
      </c>
      <c r="B3195" s="114" t="s">
        <v>17450</v>
      </c>
      <c r="C3195" s="114" t="s">
        <v>17452</v>
      </c>
      <c r="D3195" t="str">
        <f>_xlfn.XLOOKUP(B3195,'Funcis Ditec'!B$1:B$5000,'Funcis Ditec'!A$1:A$5000)</f>
        <v>C1332159</v>
      </c>
    </row>
    <row r="3196" spans="1:4">
      <c r="A3196" t="s">
        <v>17010</v>
      </c>
      <c r="B3196" s="114" t="s">
        <v>17580</v>
      </c>
      <c r="C3196" s="114" t="s">
        <v>17581</v>
      </c>
      <c r="D3196" t="str">
        <f>_xlfn.XLOOKUP(B3196,'Funcis Ditec'!B$1:B$5000,'Funcis Ditec'!A$1:A$5000)</f>
        <v>C1332351</v>
      </c>
    </row>
    <row r="3197" spans="1:4">
      <c r="A3197" t="s">
        <v>16450</v>
      </c>
      <c r="B3197" s="114" t="s">
        <v>17260</v>
      </c>
      <c r="C3197" s="114" t="s">
        <v>17262</v>
      </c>
      <c r="D3197" t="str">
        <f>_xlfn.XLOOKUP(B3197,'Funcis Ditec'!B$1:B$5000,'Funcis Ditec'!A$1:A$5000)</f>
        <v>C1332352</v>
      </c>
    </row>
    <row r="3198" spans="1:4">
      <c r="A3198" t="s">
        <v>17207</v>
      </c>
      <c r="B3198" s="114" t="s">
        <v>17389</v>
      </c>
      <c r="C3198" s="114" t="s">
        <v>17391</v>
      </c>
      <c r="D3198" t="str">
        <f>_xlfn.XLOOKUP(B3198,'Funcis Ditec'!B$1:B$5000,'Funcis Ditec'!A$1:A$5000)</f>
        <v>C1332767</v>
      </c>
    </row>
    <row r="3199" spans="1:4">
      <c r="A3199" t="s">
        <v>17823</v>
      </c>
      <c r="B3199" s="114" t="s">
        <v>17471</v>
      </c>
      <c r="C3199" s="114" t="s">
        <v>17472</v>
      </c>
      <c r="D3199" t="str">
        <f>_xlfn.XLOOKUP(B3199,'Funcis Ditec'!B$1:B$5000,'Funcis Ditec'!A$1:A$5000)</f>
        <v>C1332845</v>
      </c>
    </row>
    <row r="3200" spans="1:4">
      <c r="A3200" t="s">
        <v>17814</v>
      </c>
      <c r="B3200" s="114" t="s">
        <v>17426</v>
      </c>
      <c r="C3200" s="114" t="s">
        <v>17428</v>
      </c>
      <c r="D3200" t="str">
        <f>_xlfn.XLOOKUP(B3200,'Funcis Ditec'!B$1:B$5000,'Funcis Ditec'!A$1:A$5000)</f>
        <v>C1332977</v>
      </c>
    </row>
    <row r="3201" spans="1:4">
      <c r="A3201" t="s">
        <v>17819</v>
      </c>
      <c r="B3201" s="114" t="s">
        <v>17410</v>
      </c>
      <c r="C3201" s="114" t="s">
        <v>17412</v>
      </c>
      <c r="D3201" t="str">
        <f>_xlfn.XLOOKUP(B3201,'Funcis Ditec'!B$1:B$5000,'Funcis Ditec'!A$1:A$5000)</f>
        <v>C1333217</v>
      </c>
    </row>
    <row r="3202" spans="1:4">
      <c r="A3202" t="s">
        <v>17795</v>
      </c>
      <c r="B3202" s="114" t="s">
        <v>17308</v>
      </c>
      <c r="C3202" s="114" t="s">
        <v>17310</v>
      </c>
      <c r="D3202" t="str">
        <f>_xlfn.XLOOKUP(B3202,'Funcis Ditec'!B$1:B$5000,'Funcis Ditec'!A$1:A$5000)</f>
        <v>C1333304</v>
      </c>
    </row>
    <row r="3203" spans="1:4">
      <c r="A3203" t="s">
        <v>17799</v>
      </c>
      <c r="B3203" s="114" t="s">
        <v>17562</v>
      </c>
      <c r="C3203" s="114" t="s">
        <v>17564</v>
      </c>
      <c r="D3203" t="str">
        <f>_xlfn.XLOOKUP(B3203,'Funcis Ditec'!B$1:B$5000,'Funcis Ditec'!A$1:A$5000)</f>
        <v>C1333305</v>
      </c>
    </row>
    <row r="3204" spans="1:4">
      <c r="A3204" t="s">
        <v>17808</v>
      </c>
      <c r="B3204" s="114" t="s">
        <v>17404</v>
      </c>
      <c r="C3204" s="114" t="s">
        <v>17405</v>
      </c>
      <c r="D3204" t="str">
        <f>_xlfn.XLOOKUP(B3204,'Funcis Ditec'!B$1:B$5000,'Funcis Ditec'!A$1:A$5000)</f>
        <v>C1333373</v>
      </c>
    </row>
    <row r="3205" spans="1:4">
      <c r="A3205" t="s">
        <v>12378</v>
      </c>
      <c r="B3205" s="114" t="s">
        <v>17327</v>
      </c>
      <c r="C3205" s="114" t="s">
        <v>17329</v>
      </c>
      <c r="D3205" t="str">
        <f>_xlfn.XLOOKUP(B3205,'Funcis Ditec'!B$1:B$5000,'Funcis Ditec'!A$1:A$5000)</f>
        <v>CASSI</v>
      </c>
    </row>
    <row r="3206" spans="1:4">
      <c r="A3206" t="s">
        <v>12378</v>
      </c>
      <c r="B3206" s="114" t="s">
        <v>17720</v>
      </c>
      <c r="C3206" s="114" t="s">
        <v>17722</v>
      </c>
      <c r="D3206" t="str">
        <f>_xlfn.XLOOKUP(B3206,'Funcis Ditec'!B$1:B$5000,'Funcis Ditec'!A$1:A$5000)</f>
        <v>CASSI</v>
      </c>
    </row>
    <row r="3207" spans="1:4">
      <c r="A3207" t="s">
        <v>7174</v>
      </c>
      <c r="B3207" s="114" t="s">
        <v>17733</v>
      </c>
      <c r="C3207" s="114" t="s">
        <v>17735</v>
      </c>
      <c r="D3207" t="str">
        <f>_xlfn.XLOOKUP(B3207,'Funcis Ditec'!B$1:B$5000,'Funcis Ditec'!A$1:A$5000)</f>
        <v>F0078513</v>
      </c>
    </row>
    <row r="3208" spans="1:4">
      <c r="A3208" t="s">
        <v>17793</v>
      </c>
      <c r="B3208" s="114" t="s">
        <v>17295</v>
      </c>
      <c r="C3208" s="114" t="s">
        <v>17297</v>
      </c>
      <c r="D3208" t="str">
        <f>_xlfn.XLOOKUP(B3208,'Funcis Ditec'!B$1:B$5000,'Funcis Ditec'!A$1:A$5000)</f>
        <v>F0132598</v>
      </c>
    </row>
    <row r="3209" spans="1:4">
      <c r="A3209" t="s">
        <v>17792</v>
      </c>
      <c r="B3209" s="114" t="s">
        <v>17232</v>
      </c>
      <c r="C3209" s="114" t="s">
        <v>17233</v>
      </c>
      <c r="D3209" t="str">
        <f>_xlfn.XLOOKUP(B3209,'Funcis Ditec'!B$1:B$5000,'Funcis Ditec'!A$1:A$5000)</f>
        <v>F0493401</v>
      </c>
    </row>
    <row r="3210" spans="1:4">
      <c r="A3210" t="s">
        <v>17797</v>
      </c>
      <c r="B3210" s="114" t="s">
        <v>17437</v>
      </c>
      <c r="C3210" s="114" t="s">
        <v>17438</v>
      </c>
      <c r="D3210" t="str">
        <f>_xlfn.XLOOKUP(B3210,'Funcis Ditec'!B$1:B$5000,'Funcis Ditec'!A$1:A$5000)</f>
        <v>F0720856</v>
      </c>
    </row>
    <row r="3211" spans="1:4">
      <c r="A3211" t="s">
        <v>6177</v>
      </c>
      <c r="B3211" s="114" t="s">
        <v>17298</v>
      </c>
      <c r="C3211" s="114" t="s">
        <v>17299</v>
      </c>
      <c r="D3211" t="str">
        <f>_xlfn.XLOOKUP(B3211,'Funcis Ditec'!B$1:B$5000,'Funcis Ditec'!A$1:A$5000)</f>
        <v>F0733939</v>
      </c>
    </row>
    <row r="3212" spans="1:4">
      <c r="A3212" t="s">
        <v>5948</v>
      </c>
      <c r="B3212" s="114" t="s">
        <v>17685</v>
      </c>
      <c r="C3212" s="114" t="s">
        <v>17687</v>
      </c>
      <c r="D3212" t="str">
        <f>_xlfn.XLOOKUP(B3212,'Funcis Ditec'!B$1:B$5000,'Funcis Ditec'!A$1:A$5000)</f>
        <v>F0734083</v>
      </c>
    </row>
    <row r="3213" spans="1:4">
      <c r="A3213" t="s">
        <v>4607</v>
      </c>
      <c r="B3213" s="114" t="s">
        <v>17613</v>
      </c>
      <c r="C3213" s="114" t="s">
        <v>17615</v>
      </c>
      <c r="D3213" t="str">
        <f>_xlfn.XLOOKUP(B3213,'Funcis Ditec'!B$1:B$5000,'Funcis Ditec'!A$1:A$5000)</f>
        <v>F0738443</v>
      </c>
    </row>
    <row r="3214" spans="1:4">
      <c r="A3214" t="s">
        <v>17798</v>
      </c>
      <c r="B3214" s="114" t="s">
        <v>17763</v>
      </c>
      <c r="C3214" s="114" t="s">
        <v>17764</v>
      </c>
      <c r="D3214" t="str">
        <f>_xlfn.XLOOKUP(B3214,'Funcis Ditec'!B$1:B$5000,'Funcis Ditec'!A$1:A$5000)</f>
        <v>F0742383</v>
      </c>
    </row>
    <row r="3215" spans="1:4">
      <c r="A3215" t="s">
        <v>6442</v>
      </c>
      <c r="B3215" s="114" t="s">
        <v>17774</v>
      </c>
      <c r="C3215" s="114" t="s">
        <v>17775</v>
      </c>
      <c r="D3215" t="str">
        <f>_xlfn.XLOOKUP(B3215,'Funcis Ditec'!B$1:B$5000,'Funcis Ditec'!A$1:A$5000)</f>
        <v>F0743052</v>
      </c>
    </row>
    <row r="3216" spans="1:4">
      <c r="A3216" t="s">
        <v>6923</v>
      </c>
      <c r="B3216" s="114" t="s">
        <v>17527</v>
      </c>
      <c r="C3216" s="114" t="s">
        <v>17529</v>
      </c>
      <c r="D3216" t="str">
        <f>_xlfn.XLOOKUP(B3216,'Funcis Ditec'!B$1:B$5000,'Funcis Ditec'!A$1:A$5000)</f>
        <v>F1299859</v>
      </c>
    </row>
    <row r="3217" spans="1:4">
      <c r="A3217" t="s">
        <v>5348</v>
      </c>
      <c r="B3217" s="114" t="s">
        <v>17551</v>
      </c>
      <c r="C3217" s="114" t="s">
        <v>17553</v>
      </c>
      <c r="D3217" t="str">
        <f>_xlfn.XLOOKUP(B3217,'Funcis Ditec'!B$1:B$5000,'Funcis Ditec'!A$1:A$5000)</f>
        <v>F1370377</v>
      </c>
    </row>
    <row r="3218" spans="1:4">
      <c r="A3218" t="s">
        <v>6082</v>
      </c>
      <c r="B3218" s="114" t="s">
        <v>17236</v>
      </c>
      <c r="C3218" s="114" t="s">
        <v>17238</v>
      </c>
      <c r="D3218" t="str">
        <f>_xlfn.XLOOKUP(B3218,'Funcis Ditec'!B$1:B$5000,'Funcis Ditec'!A$1:A$5000)</f>
        <v>F1490599</v>
      </c>
    </row>
    <row r="3219" spans="1:4">
      <c r="A3219" t="s">
        <v>17832</v>
      </c>
      <c r="B3219" s="114" t="s">
        <v>17250</v>
      </c>
      <c r="C3219" s="114" t="s">
        <v>17251</v>
      </c>
      <c r="D3219" t="str">
        <f>_xlfn.XLOOKUP(B3219,'Funcis Ditec'!B$1:B$5000,'Funcis Ditec'!A$1:A$5000)</f>
        <v>F1666279</v>
      </c>
    </row>
    <row r="3220" spans="1:4">
      <c r="A3220" t="s">
        <v>5094</v>
      </c>
      <c r="B3220" s="114" t="s">
        <v>17783</v>
      </c>
      <c r="C3220" s="114" t="s">
        <v>17784</v>
      </c>
      <c r="D3220" t="str">
        <f>_xlfn.XLOOKUP(B3220,'Funcis Ditec'!B$1:B$5000,'Funcis Ditec'!A$1:A$5000)</f>
        <v>F1680299</v>
      </c>
    </row>
    <row r="3221" spans="1:4">
      <c r="A3221" t="s">
        <v>17801</v>
      </c>
      <c r="B3221" s="114" t="s">
        <v>17708</v>
      </c>
      <c r="C3221" s="114" t="s">
        <v>17710</v>
      </c>
      <c r="D3221" t="str">
        <f>_xlfn.XLOOKUP(B3221,'Funcis Ditec'!B$1:B$5000,'Funcis Ditec'!A$1:A$5000)</f>
        <v>F1692468</v>
      </c>
    </row>
    <row r="3222" spans="1:4">
      <c r="A3222" t="s">
        <v>17803</v>
      </c>
      <c r="B3222" s="114" t="s">
        <v>17524</v>
      </c>
      <c r="C3222" s="114" t="s">
        <v>17526</v>
      </c>
      <c r="D3222" t="str">
        <f>_xlfn.XLOOKUP(B3222,'Funcis Ditec'!B$1:B$5000,'Funcis Ditec'!A$1:A$5000)</f>
        <v>F1710394</v>
      </c>
    </row>
    <row r="3223" spans="1:4">
      <c r="A3223" t="s">
        <v>17804</v>
      </c>
      <c r="B3223" s="114" t="s">
        <v>17225</v>
      </c>
      <c r="C3223" s="114" t="s">
        <v>17227</v>
      </c>
      <c r="D3223" t="str">
        <f>_xlfn.XLOOKUP(B3223,'Funcis Ditec'!B$1:B$5000,'Funcis Ditec'!A$1:A$5000)</f>
        <v>F1832039</v>
      </c>
    </row>
    <row r="3224" spans="1:4">
      <c r="A3224" t="s">
        <v>6104</v>
      </c>
      <c r="B3224" s="114" t="s">
        <v>17591</v>
      </c>
      <c r="C3224" s="114" t="s">
        <v>17592</v>
      </c>
      <c r="D3224" t="str">
        <f>_xlfn.XLOOKUP(B3224,'Funcis Ditec'!B$1:B$5000,'Funcis Ditec'!A$1:A$5000)</f>
        <v>F1942961</v>
      </c>
    </row>
    <row r="3225" spans="1:4">
      <c r="A3225" t="s">
        <v>5502</v>
      </c>
      <c r="B3225" s="114" t="s">
        <v>17517</v>
      </c>
      <c r="C3225" s="114" t="s">
        <v>17519</v>
      </c>
      <c r="D3225" t="str">
        <f>_xlfn.XLOOKUP(B3225,'Funcis Ditec'!B$1:B$5000,'Funcis Ditec'!A$1:A$5000)</f>
        <v>F2190319</v>
      </c>
    </row>
    <row r="3226" spans="1:4">
      <c r="A3226" t="s">
        <v>6266</v>
      </c>
      <c r="B3226" s="114" t="s">
        <v>17673</v>
      </c>
      <c r="C3226" s="114" t="s">
        <v>17675</v>
      </c>
      <c r="D3226" t="str">
        <f>_xlfn.XLOOKUP(B3226,'Funcis Ditec'!B$1:B$5000,'Funcis Ditec'!A$1:A$5000)</f>
        <v>F2255405</v>
      </c>
    </row>
    <row r="3227" spans="1:4">
      <c r="A3227" t="s">
        <v>17806</v>
      </c>
      <c r="B3227" s="114" t="s">
        <v>17689</v>
      </c>
      <c r="C3227" s="114" t="s">
        <v>17691</v>
      </c>
      <c r="D3227" t="str">
        <f>_xlfn.XLOOKUP(B3227,'Funcis Ditec'!B$1:B$5000,'Funcis Ditec'!A$1:A$5000)</f>
        <v>F2259230</v>
      </c>
    </row>
    <row r="3228" spans="1:4">
      <c r="A3228" t="s">
        <v>5668</v>
      </c>
      <c r="B3228" s="114" t="s">
        <v>17332</v>
      </c>
      <c r="C3228" s="114" t="s">
        <v>17334</v>
      </c>
      <c r="D3228" t="str">
        <f>_xlfn.XLOOKUP(B3228,'Funcis Ditec'!B$1:B$5000,'Funcis Ditec'!A$1:A$5000)</f>
        <v>F2261948</v>
      </c>
    </row>
    <row r="3229" spans="1:4">
      <c r="A3229" t="s">
        <v>6920</v>
      </c>
      <c r="B3229" s="114" t="s">
        <v>17728</v>
      </c>
      <c r="C3229" s="114" t="s">
        <v>17730</v>
      </c>
      <c r="D3229" t="str">
        <f>_xlfn.XLOOKUP(B3229,'Funcis Ditec'!B$1:B$5000,'Funcis Ditec'!A$1:A$5000)</f>
        <v>F2482949</v>
      </c>
    </row>
    <row r="3230" spans="1:4">
      <c r="A3230" t="s">
        <v>5512</v>
      </c>
      <c r="B3230" s="114" t="s">
        <v>17788</v>
      </c>
      <c r="C3230" s="114" t="s">
        <v>17789</v>
      </c>
      <c r="D3230" t="str">
        <f>_xlfn.XLOOKUP(B3230,'Funcis Ditec'!B$1:B$5000,'Funcis Ditec'!A$1:A$5000)</f>
        <v>F2507339</v>
      </c>
    </row>
    <row r="3231" spans="1:4">
      <c r="A3231" t="s">
        <v>4785</v>
      </c>
      <c r="B3231" s="114" t="s">
        <v>17497</v>
      </c>
      <c r="C3231" s="114" t="s">
        <v>17499</v>
      </c>
      <c r="D3231" t="str">
        <f>_xlfn.XLOOKUP(B3231,'Funcis Ditec'!B$1:B$5000,'Funcis Ditec'!A$1:A$5000)</f>
        <v>F2683119</v>
      </c>
    </row>
    <row r="3232" spans="1:4">
      <c r="A3232" t="s">
        <v>5595</v>
      </c>
      <c r="B3232" s="114" t="s">
        <v>17241</v>
      </c>
      <c r="C3232" s="114" t="s">
        <v>17243</v>
      </c>
      <c r="D3232" t="str">
        <f>_xlfn.XLOOKUP(B3232,'Funcis Ditec'!B$1:B$5000,'Funcis Ditec'!A$1:A$5000)</f>
        <v>F2750979</v>
      </c>
    </row>
    <row r="3233" spans="1:4">
      <c r="A3233" t="s">
        <v>7134</v>
      </c>
      <c r="B3233" s="114" t="s">
        <v>17505</v>
      </c>
      <c r="C3233" s="114" t="s">
        <v>17506</v>
      </c>
      <c r="D3233" t="str">
        <f>_xlfn.XLOOKUP(B3233,'Funcis Ditec'!B$1:B$5000,'Funcis Ditec'!A$1:A$5000)</f>
        <v>F2753975</v>
      </c>
    </row>
    <row r="3234" spans="1:4">
      <c r="A3234" t="s">
        <v>5738</v>
      </c>
      <c r="B3234" s="114" t="s">
        <v>17725</v>
      </c>
      <c r="C3234" s="114" t="s">
        <v>17727</v>
      </c>
      <c r="D3234" t="str">
        <f>_xlfn.XLOOKUP(B3234,'Funcis Ditec'!B$1:B$5000,'Funcis Ditec'!A$1:A$5000)</f>
        <v>F2965026</v>
      </c>
    </row>
    <row r="3235" spans="1:4">
      <c r="A3235" t="s">
        <v>17812</v>
      </c>
      <c r="B3235" s="114" t="s">
        <v>17500</v>
      </c>
      <c r="C3235" s="114" t="s">
        <v>17502</v>
      </c>
      <c r="D3235" t="str">
        <f>_xlfn.XLOOKUP(B3235,'Funcis Ditec'!B$1:B$5000,'Funcis Ditec'!A$1:A$5000)</f>
        <v>F3185226</v>
      </c>
    </row>
    <row r="3236" spans="1:4">
      <c r="A3236" t="s">
        <v>6131</v>
      </c>
      <c r="B3236" s="114" t="s">
        <v>17476</v>
      </c>
      <c r="C3236" s="114" t="s">
        <v>17477</v>
      </c>
      <c r="D3236" t="str">
        <f>_xlfn.XLOOKUP(B3236,'Funcis Ditec'!B$1:B$5000,'Funcis Ditec'!A$1:A$5000)</f>
        <v>F3214679</v>
      </c>
    </row>
    <row r="3237" spans="1:4">
      <c r="A3237" t="s">
        <v>6675</v>
      </c>
      <c r="B3237" s="114" t="s">
        <v>17716</v>
      </c>
      <c r="C3237" s="114" t="s">
        <v>17718</v>
      </c>
      <c r="D3237" t="str">
        <f>_xlfn.XLOOKUP(B3237,'Funcis Ditec'!B$1:B$5000,'Funcis Ditec'!A$1:A$5000)</f>
        <v>F3864387</v>
      </c>
    </row>
    <row r="3238" spans="1:4">
      <c r="A3238" t="s">
        <v>6737</v>
      </c>
      <c r="B3238" s="114" t="s">
        <v>17741</v>
      </c>
      <c r="C3238" s="114" t="s">
        <v>17742</v>
      </c>
      <c r="D3238" t="str">
        <f>_xlfn.XLOOKUP(B3238,'Funcis Ditec'!B$1:B$5000,'Funcis Ditec'!A$1:A$5000)</f>
        <v>F4110645</v>
      </c>
    </row>
    <row r="3239" spans="1:4">
      <c r="A3239" t="s">
        <v>4859</v>
      </c>
      <c r="B3239" s="114" t="s">
        <v>17508</v>
      </c>
      <c r="C3239" s="114" t="s">
        <v>17509</v>
      </c>
      <c r="D3239" t="str">
        <f>_xlfn.XLOOKUP(B3239,'Funcis Ditec'!B$1:B$5000,'Funcis Ditec'!A$1:A$5000)</f>
        <v>F4421779</v>
      </c>
    </row>
    <row r="3240" spans="1:4">
      <c r="A3240" t="s">
        <v>15801</v>
      </c>
      <c r="B3240" s="114" t="s">
        <v>17743</v>
      </c>
      <c r="C3240" s="114" t="s">
        <v>17744</v>
      </c>
      <c r="D3240" t="str">
        <f>_xlfn.XLOOKUP(B3240,'Funcis Ditec'!B$1:B$5000,'Funcis Ditec'!A$1:A$5000)</f>
        <v>F4430359</v>
      </c>
    </row>
    <row r="3241" spans="1:4">
      <c r="A3241" t="s">
        <v>6304</v>
      </c>
      <c r="B3241" s="114" t="s">
        <v>17534</v>
      </c>
      <c r="C3241" s="114" t="s">
        <v>17535</v>
      </c>
      <c r="D3241" t="str">
        <f>_xlfn.XLOOKUP(B3241,'Funcis Ditec'!B$1:B$5000,'Funcis Ditec'!A$1:A$5000)</f>
        <v>F4574284</v>
      </c>
    </row>
    <row r="3242" spans="1:4">
      <c r="A3242" t="s">
        <v>6045</v>
      </c>
      <c r="B3242" s="114" t="s">
        <v>17358</v>
      </c>
      <c r="C3242" s="114" t="s">
        <v>17360</v>
      </c>
      <c r="D3242" t="str">
        <f>_xlfn.XLOOKUP(B3242,'Funcis Ditec'!B$1:B$5000,'Funcis Ditec'!A$1:A$5000)</f>
        <v>F4619541</v>
      </c>
    </row>
    <row r="3243" spans="1:4">
      <c r="A3243" t="s">
        <v>17816</v>
      </c>
      <c r="B3243" s="114" t="s">
        <v>17755</v>
      </c>
      <c r="C3243" s="114" t="s">
        <v>17757</v>
      </c>
      <c r="D3243" t="str">
        <f>_xlfn.XLOOKUP(B3243,'Funcis Ditec'!B$1:B$5000,'Funcis Ditec'!A$1:A$5000)</f>
        <v>F6046969</v>
      </c>
    </row>
    <row r="3244" spans="1:4">
      <c r="A3244" t="s">
        <v>6875</v>
      </c>
      <c r="B3244" s="114" t="s">
        <v>17713</v>
      </c>
      <c r="C3244" s="114" t="s">
        <v>17715</v>
      </c>
      <c r="D3244" t="str">
        <f>_xlfn.XLOOKUP(B3244,'Funcis Ditec'!B$1:B$5000,'Funcis Ditec'!A$1:A$5000)</f>
        <v>F6073852</v>
      </c>
    </row>
    <row r="3245" spans="1:4">
      <c r="A3245" t="s">
        <v>6668</v>
      </c>
      <c r="B3245" s="114" t="s">
        <v>17651</v>
      </c>
      <c r="C3245" s="114" t="s">
        <v>17652</v>
      </c>
      <c r="D3245" t="str">
        <f>_xlfn.XLOOKUP(B3245,'Funcis Ditec'!B$1:B$5000,'Funcis Ditec'!A$1:A$5000)</f>
        <v>F6173998</v>
      </c>
    </row>
    <row r="3246" spans="1:4">
      <c r="A3246" t="s">
        <v>6745</v>
      </c>
      <c r="B3246" s="114" t="s">
        <v>17457</v>
      </c>
      <c r="C3246" s="114" t="s">
        <v>17459</v>
      </c>
      <c r="D3246" t="str">
        <f>_xlfn.XLOOKUP(B3246,'Funcis Ditec'!B$1:B$5000,'Funcis Ditec'!A$1:A$5000)</f>
        <v>F6780837</v>
      </c>
    </row>
    <row r="3247" spans="1:4">
      <c r="A3247" t="s">
        <v>6461</v>
      </c>
      <c r="B3247" s="114" t="s">
        <v>17658</v>
      </c>
      <c r="C3247" s="114" t="s">
        <v>17660</v>
      </c>
      <c r="D3247" t="str">
        <f>_xlfn.XLOOKUP(B3247,'Funcis Ditec'!B$1:B$5000,'Funcis Ditec'!A$1:A$5000)</f>
        <v>F6806073</v>
      </c>
    </row>
    <row r="3248" spans="1:4">
      <c r="A3248" t="s">
        <v>16909</v>
      </c>
      <c r="B3248" s="114" t="s">
        <v>17267</v>
      </c>
      <c r="C3248" s="114" t="s">
        <v>17269</v>
      </c>
      <c r="D3248" t="str">
        <f>_xlfn.XLOOKUP(B3248,'Funcis Ditec'!B$1:B$5000,'Funcis Ditec'!A$1:A$5000)</f>
        <v>F6809498</v>
      </c>
    </row>
    <row r="3249" spans="1:4">
      <c r="A3249" t="s">
        <v>16842</v>
      </c>
      <c r="B3249" s="114" t="s">
        <v>17444</v>
      </c>
      <c r="C3249" s="114" t="s">
        <v>17446</v>
      </c>
      <c r="D3249" t="str">
        <f>_xlfn.XLOOKUP(B3249,'Funcis Ditec'!B$1:B$5000,'Funcis Ditec'!A$1:A$5000)</f>
        <v>F7021257</v>
      </c>
    </row>
    <row r="3250" spans="1:4">
      <c r="A3250" t="s">
        <v>6412</v>
      </c>
      <c r="B3250" s="114" t="s">
        <v>17608</v>
      </c>
      <c r="C3250" s="114" t="s">
        <v>17610</v>
      </c>
      <c r="D3250" t="str">
        <f>_xlfn.XLOOKUP(B3250,'Funcis Ditec'!B$1:B$5000,'Funcis Ditec'!A$1:A$5000)</f>
        <v>F7120268</v>
      </c>
    </row>
    <row r="3251" spans="1:4">
      <c r="A3251" t="s">
        <v>7099</v>
      </c>
      <c r="B3251" s="114" t="s">
        <v>17419</v>
      </c>
      <c r="C3251" s="114" t="s">
        <v>17421</v>
      </c>
      <c r="D3251" t="str">
        <f>_xlfn.XLOOKUP(B3251,'Funcis Ditec'!B$1:B$5000,'Funcis Ditec'!A$1:A$5000)</f>
        <v>F7209619</v>
      </c>
    </row>
    <row r="3252" spans="1:4">
      <c r="A3252" t="s">
        <v>7144</v>
      </c>
      <c r="B3252" s="114" t="s">
        <v>17416</v>
      </c>
      <c r="C3252" s="114" t="s">
        <v>17417</v>
      </c>
      <c r="D3252" t="str">
        <f>_xlfn.XLOOKUP(B3252,'Funcis Ditec'!B$1:B$5000,'Funcis Ditec'!A$1:A$5000)</f>
        <v>F7336465</v>
      </c>
    </row>
    <row r="3253" spans="1:4">
      <c r="A3253" t="s">
        <v>17822</v>
      </c>
      <c r="B3253" s="114" t="s">
        <v>17664</v>
      </c>
      <c r="C3253" s="114" t="s">
        <v>17666</v>
      </c>
      <c r="D3253" t="str">
        <f>_xlfn.XLOOKUP(B3253,'Funcis Ditec'!B$1:B$5000,'Funcis Ditec'!A$1:A$5000)</f>
        <v>F7341296</v>
      </c>
    </row>
    <row r="3254" spans="1:4">
      <c r="A3254" t="s">
        <v>4811</v>
      </c>
      <c r="B3254" s="114" t="s">
        <v>17429</v>
      </c>
      <c r="C3254" s="114" t="s">
        <v>17431</v>
      </c>
      <c r="D3254" t="str">
        <f>_xlfn.XLOOKUP(B3254,'Funcis Ditec'!B$1:B$5000,'Funcis Ditec'!A$1:A$5000)</f>
        <v>F8176976</v>
      </c>
    </row>
    <row r="3255" spans="1:4">
      <c r="A3255" t="s">
        <v>5566</v>
      </c>
      <c r="B3255" s="114" t="s">
        <v>17704</v>
      </c>
      <c r="C3255" s="114" t="s">
        <v>17706</v>
      </c>
      <c r="D3255" t="str">
        <f>_xlfn.XLOOKUP(B3255,'Funcis Ditec'!B$1:B$5000,'Funcis Ditec'!A$1:A$5000)</f>
        <v>F8249627</v>
      </c>
    </row>
    <row r="3256" spans="1:4">
      <c r="A3256" t="s">
        <v>16854</v>
      </c>
      <c r="B3256" s="114" t="s">
        <v>17745</v>
      </c>
      <c r="C3256" s="114" t="s">
        <v>17746</v>
      </c>
      <c r="D3256" t="str">
        <f>_xlfn.XLOOKUP(B3256,'Funcis Ditec'!B$1:B$5000,'Funcis Ditec'!A$1:A$5000)</f>
        <v>F8368500</v>
      </c>
    </row>
    <row r="3257" spans="1:4">
      <c r="A3257" t="s">
        <v>6381</v>
      </c>
      <c r="B3257" s="114" t="s">
        <v>17273</v>
      </c>
      <c r="C3257" s="114" t="s">
        <v>17275</v>
      </c>
      <c r="D3257" t="str">
        <f>_xlfn.XLOOKUP(B3257,'Funcis Ditec'!B$1:B$5000,'Funcis Ditec'!A$1:A$5000)</f>
        <v>F8712984</v>
      </c>
    </row>
    <row r="3258" spans="1:4">
      <c r="A3258" t="s">
        <v>5038</v>
      </c>
      <c r="B3258" s="114" t="s">
        <v>17738</v>
      </c>
      <c r="C3258" s="114" t="s">
        <v>17739</v>
      </c>
      <c r="D3258" t="str">
        <f>_xlfn.XLOOKUP(B3258,'Funcis Ditec'!B$1:B$5000,'Funcis Ditec'!A$1:A$5000)</f>
        <v>F8770142</v>
      </c>
    </row>
    <row r="3259" spans="1:4">
      <c r="A3259" t="s">
        <v>17830</v>
      </c>
      <c r="B3259" s="114" t="s">
        <v>17349</v>
      </c>
      <c r="C3259" s="114" t="s">
        <v>17350</v>
      </c>
      <c r="D3259" t="str">
        <f>_xlfn.XLOOKUP(B3259,'Funcis Ditec'!B$1:B$5000,'Funcis Ditec'!A$1:A$5000)</f>
        <v>F9304099</v>
      </c>
    </row>
    <row r="3260" spans="1:4">
      <c r="A3260" t="s">
        <v>7169</v>
      </c>
      <c r="B3260" s="114" t="s">
        <v>17670</v>
      </c>
      <c r="C3260" s="114" t="s">
        <v>17671</v>
      </c>
      <c r="D3260" t="str">
        <f>_xlfn.XLOOKUP(B3260,'Funcis Ditec'!B$1:B$5000,'Funcis Ditec'!A$1:A$5000)</f>
        <v>F9329616</v>
      </c>
    </row>
    <row r="3261" spans="1:4">
      <c r="A3261" t="s">
        <v>17831</v>
      </c>
      <c r="B3261" s="114" t="s">
        <v>17432</v>
      </c>
      <c r="C3261" s="114" t="s">
        <v>17433</v>
      </c>
      <c r="D3261" t="str">
        <f>_xlfn.XLOOKUP(B3261,'Funcis Ditec'!B$1:B$5000,'Funcis Ditec'!A$1:A$5000)</f>
        <v>F9342722</v>
      </c>
    </row>
    <row r="3262" spans="1:4">
      <c r="A3262" t="s">
        <v>4839</v>
      </c>
      <c r="B3262" s="114" t="s">
        <v>17423</v>
      </c>
      <c r="C3262" s="114" t="s">
        <v>17425</v>
      </c>
      <c r="D3262" t="str">
        <f>_xlfn.XLOOKUP(B3262,'Funcis Ditec'!B$1:B$5000,'Funcis Ditec'!A$1:A$5000)</f>
        <v>F9369799</v>
      </c>
    </row>
    <row r="3263" spans="1:4">
      <c r="A3263" t="s">
        <v>13184</v>
      </c>
      <c r="B3263" s="114" t="s">
        <v>13322</v>
      </c>
      <c r="C3263" s="114" t="s">
        <v>13323</v>
      </c>
      <c r="D3263" t="str">
        <f>_xlfn.XLOOKUP(B3263,'Funcis Ditec'!B$1:B$5000,'Funcis Ditec'!A$1:A$5000)</f>
        <v>F9389282</v>
      </c>
    </row>
    <row r="3264" spans="1:4">
      <c r="A3264" t="s">
        <v>6373</v>
      </c>
      <c r="B3264" s="114" t="s">
        <v>17776</v>
      </c>
      <c r="C3264" s="114" t="s">
        <v>17778</v>
      </c>
      <c r="D3264" t="str">
        <f>_xlfn.XLOOKUP(B3264,'Funcis Ditec'!B$1:B$5000,'Funcis Ditec'!A$1:A$5000)</f>
        <v>F9424764</v>
      </c>
    </row>
    <row r="3265" spans="1:4">
      <c r="A3265" t="s">
        <v>5364</v>
      </c>
      <c r="B3265" s="114" t="s">
        <v>17785</v>
      </c>
      <c r="C3265" s="114" t="s">
        <v>17786</v>
      </c>
      <c r="D3265" t="str">
        <f>_xlfn.XLOOKUP(B3265,'Funcis Ditec'!B$1:B$5000,'Funcis Ditec'!A$1:A$5000)</f>
        <v>F9513636</v>
      </c>
    </row>
    <row r="3266" spans="1:4">
      <c r="A3266" t="s">
        <v>4510</v>
      </c>
      <c r="B3266" s="114" t="s">
        <v>17229</v>
      </c>
      <c r="C3266" s="114" t="s">
        <v>17231</v>
      </c>
      <c r="D3266" t="str">
        <f>_xlfn.XLOOKUP(B3266,'Funcis Ditec'!B$1:B$5000,'Funcis Ditec'!A$1:A$5000)</f>
        <v>F9539588</v>
      </c>
    </row>
    <row r="3267" spans="1:4">
      <c r="A3267" t="s">
        <v>17815</v>
      </c>
      <c r="B3267" s="114" t="s">
        <v>17632</v>
      </c>
      <c r="C3267" s="114" t="s">
        <v>17634</v>
      </c>
      <c r="D3267" t="str">
        <f>_xlfn.XLOOKUP(B3267,'Funcis Ditec'!B$1:B$5000,'Funcis Ditec'!A$1:A$5000)</f>
        <v>pf.gov.br</v>
      </c>
    </row>
    <row r="3268" spans="1:4">
      <c r="A3268" t="s">
        <v>17904</v>
      </c>
      <c r="B3268" t="s">
        <v>17898</v>
      </c>
      <c r="C3268" t="s">
        <v>17899</v>
      </c>
      <c r="D3268" t="str">
        <f>_xlfn.XLOOKUP(B3268,'Funcis Ditec'!B$1:B$5000,'Funcis Ditec'!A$1:A$5000)</f>
        <v>C1321211</v>
      </c>
    </row>
    <row r="3269" spans="1:4">
      <c r="A3269" t="s">
        <v>17907</v>
      </c>
      <c r="B3269" t="s">
        <v>17859</v>
      </c>
      <c r="C3269" t="s">
        <v>17860</v>
      </c>
      <c r="D3269" t="str">
        <f>_xlfn.XLOOKUP(B3269,'Funcis Ditec'!B$1:B$5000,'Funcis Ditec'!A$1:A$5000)</f>
        <v>C1323500</v>
      </c>
    </row>
    <row r="3270" spans="1:4">
      <c r="A3270" t="s">
        <v>12757</v>
      </c>
      <c r="B3270" t="s">
        <v>13265</v>
      </c>
      <c r="C3270" t="s">
        <v>13266</v>
      </c>
      <c r="D3270" t="str">
        <f>_xlfn.XLOOKUP(B3270,'Funcis Ditec'!B$1:B$5000,'Funcis Ditec'!A$1:A$5000)</f>
        <v>F0432517</v>
      </c>
    </row>
    <row r="3271" spans="1:4">
      <c r="A3271" t="s">
        <v>5454</v>
      </c>
      <c r="B3271" t="s">
        <v>17900</v>
      </c>
      <c r="C3271" t="s">
        <v>17901</v>
      </c>
      <c r="D3271" t="str">
        <f>_xlfn.XLOOKUP(B3271,'Funcis Ditec'!B$1:B$5000,'Funcis Ditec'!A$1:A$5000)</f>
        <v>F0500001</v>
      </c>
    </row>
    <row r="3272" spans="1:4">
      <c r="A3272" t="s">
        <v>17905</v>
      </c>
      <c r="B3272" t="s">
        <v>17865</v>
      </c>
      <c r="C3272" t="s">
        <v>17866</v>
      </c>
      <c r="D3272" t="str">
        <f>_xlfn.XLOOKUP(B3272,'Funcis Ditec'!B$1:B$5000,'Funcis Ditec'!A$1:A$5000)</f>
        <v>F2064734</v>
      </c>
    </row>
    <row r="3273" spans="1:4">
      <c r="A3273" t="s">
        <v>17906</v>
      </c>
      <c r="B3273" t="s">
        <v>17875</v>
      </c>
      <c r="C3273" t="s">
        <v>17876</v>
      </c>
      <c r="D3273" t="str">
        <f>_xlfn.XLOOKUP(B3273,'Funcis Ditec'!B$1:B$5000,'Funcis Ditec'!A$1:A$5000)</f>
        <v>F4110363</v>
      </c>
    </row>
    <row r="3274" spans="1:4">
      <c r="A3274" t="s">
        <v>4876</v>
      </c>
      <c r="B3274" t="s">
        <v>17879</v>
      </c>
      <c r="C3274" t="s">
        <v>17880</v>
      </c>
      <c r="D3274" t="str">
        <f>_xlfn.XLOOKUP(B3274,'Funcis Ditec'!B$1:B$5000,'Funcis Ditec'!A$1:A$5000)</f>
        <v>F5913201</v>
      </c>
    </row>
    <row r="3275" spans="1:4">
      <c r="A3275" t="s">
        <v>5546</v>
      </c>
      <c r="B3275" t="s">
        <v>17885</v>
      </c>
      <c r="C3275" t="s">
        <v>17887</v>
      </c>
      <c r="D3275" t="str">
        <f>_xlfn.XLOOKUP(B3275,'Funcis Ditec'!B$1:B$5000,'Funcis Ditec'!A$1:A$5000)</f>
        <v>F6173151</v>
      </c>
    </row>
    <row r="3276" spans="1:4">
      <c r="A3276" t="s">
        <v>17845</v>
      </c>
      <c r="B3276" t="s">
        <v>17872</v>
      </c>
      <c r="C3276" t="s">
        <v>17873</v>
      </c>
      <c r="D3276" t="str">
        <f>_xlfn.XLOOKUP(B3276,'Funcis Ditec'!B$1:B$5000,'Funcis Ditec'!A$1:A$5000)</f>
        <v>F6321271</v>
      </c>
    </row>
  </sheetData>
  <sortState xmlns:xlrd2="http://schemas.microsoft.com/office/spreadsheetml/2017/richdata2" ref="A3268:C3276">
    <sortCondition ref="A3268:A3276"/>
  </sortState>
  <hyperlinks>
    <hyperlink ref="C1623" r:id="rId1" xr:uid="{BF74DE9F-A418-4884-9864-D7A7E31C14F6}"/>
    <hyperlink ref="C1792" r:id="rId2" xr:uid="{206E822A-560A-43CA-9EE1-764AA828A18F}"/>
    <hyperlink ref="C2052" r:id="rId3" xr:uid="{EF29F024-0954-4702-AA31-2CE3E317091B}"/>
    <hyperlink ref="C2301" r:id="rId4" xr:uid="{DF13711B-B560-413B-B33D-09C27AF2DE8F}"/>
    <hyperlink ref="C2343" r:id="rId5" xr:uid="{A69EA0F0-4D47-40AC-885F-C0E74676024D}"/>
    <hyperlink ref="C2383" r:id="rId6" xr:uid="{188FAFE8-571B-49ED-ACE3-AC3396F414B3}"/>
    <hyperlink ref="C2561" r:id="rId7" xr:uid="{D02DA151-6E01-4F2E-A8B9-7FE0858786F1}"/>
    <hyperlink ref="C2591" r:id="rId8" xr:uid="{D4C980A0-AAD7-42AD-9DD7-6D1F9A508964}"/>
    <hyperlink ref="C3087" r:id="rId9" xr:uid="{F1AC4D5E-38AA-4569-A34F-6BA5DD201050}"/>
    <hyperlink ref="C3116" r:id="rId10" xr:uid="{1D530D2E-F7BB-4385-879D-4240C6F73937}"/>
  </hyperlinks>
  <pageMargins left="0.511811024" right="0.511811024" top="0.78740157499999996" bottom="0.78740157499999996" header="0.31496062000000002" footer="0.31496062000000002"/>
  <pageSetup paperSize="9" orientation="portrait" r:id="rId1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3C94D1-CBD7-44A2-89D9-1C90F52C2756}">
  <dimension ref="A1:H9540"/>
  <sheetViews>
    <sheetView topLeftCell="A4581" workbookViewId="0">
      <selection activeCell="A4611" sqref="A4611"/>
    </sheetView>
  </sheetViews>
  <sheetFormatPr defaultRowHeight="15"/>
  <cols>
    <col min="2" max="2" width="38.28515625" customWidth="1"/>
    <col min="3" max="3" width="39.5703125" customWidth="1"/>
    <col min="7" max="7" width="8.85546875" bestFit="1" customWidth="1"/>
    <col min="8" max="8" width="52.42578125" bestFit="1" customWidth="1"/>
    <col min="9" max="9" width="46.140625" bestFit="1" customWidth="1"/>
  </cols>
  <sheetData>
    <row r="1" spans="1:8">
      <c r="A1" s="90" t="s">
        <v>5585</v>
      </c>
      <c r="B1" s="90" t="s">
        <v>7524</v>
      </c>
      <c r="G1" s="91"/>
      <c r="H1" s="91"/>
    </row>
    <row r="2" spans="1:8">
      <c r="A2" s="91" t="s">
        <v>2235</v>
      </c>
      <c r="B2" s="91" t="s">
        <v>7525</v>
      </c>
      <c r="G2" s="91"/>
      <c r="H2" s="91"/>
    </row>
    <row r="3" spans="1:8">
      <c r="A3" s="91" t="s">
        <v>4744</v>
      </c>
      <c r="B3" s="91" t="s">
        <v>7526</v>
      </c>
      <c r="G3" s="91"/>
      <c r="H3" s="91"/>
    </row>
    <row r="4" spans="1:8">
      <c r="A4" s="91" t="s">
        <v>7174</v>
      </c>
      <c r="B4" s="91" t="s">
        <v>7527</v>
      </c>
      <c r="G4" s="91"/>
      <c r="H4" s="91"/>
    </row>
    <row r="5" spans="1:8">
      <c r="A5" s="91" t="s">
        <v>4575</v>
      </c>
      <c r="B5" s="91" t="s">
        <v>7528</v>
      </c>
      <c r="G5" s="91"/>
      <c r="H5" s="91"/>
    </row>
    <row r="6" spans="1:8">
      <c r="A6" s="91" t="s">
        <v>4845</v>
      </c>
      <c r="B6" s="91" t="s">
        <v>7529</v>
      </c>
      <c r="G6" s="91"/>
      <c r="H6" s="91"/>
    </row>
    <row r="7" spans="1:8">
      <c r="A7" s="91" t="s">
        <v>829</v>
      </c>
      <c r="B7" s="91" t="s">
        <v>7530</v>
      </c>
      <c r="G7" s="91"/>
      <c r="H7" s="91"/>
    </row>
    <row r="8" spans="1:8">
      <c r="A8" s="91" t="s">
        <v>4516</v>
      </c>
      <c r="B8" s="91" t="s">
        <v>7531</v>
      </c>
      <c r="G8" s="91"/>
      <c r="H8" s="91"/>
    </row>
    <row r="9" spans="1:8">
      <c r="A9" s="91" t="s">
        <v>4481</v>
      </c>
      <c r="B9" s="91" t="s">
        <v>7532</v>
      </c>
      <c r="G9" s="91"/>
      <c r="H9" s="91"/>
    </row>
    <row r="10" spans="1:8">
      <c r="A10" s="91" t="s">
        <v>5449</v>
      </c>
      <c r="B10" s="91" t="s">
        <v>7533</v>
      </c>
      <c r="G10" s="91"/>
      <c r="H10" s="91"/>
    </row>
    <row r="11" spans="1:8">
      <c r="A11" s="91" t="s">
        <v>5024</v>
      </c>
      <c r="B11" s="91" t="s">
        <v>7534</v>
      </c>
      <c r="G11" s="91"/>
      <c r="H11" s="91"/>
    </row>
    <row r="12" spans="1:8">
      <c r="A12" s="91" t="s">
        <v>6468</v>
      </c>
      <c r="B12" s="91" t="s">
        <v>7535</v>
      </c>
      <c r="G12" s="91"/>
      <c r="H12" s="91"/>
    </row>
    <row r="13" spans="1:8">
      <c r="A13" s="91" t="s">
        <v>406</v>
      </c>
      <c r="B13" s="91" t="s">
        <v>7536</v>
      </c>
      <c r="G13" s="91"/>
      <c r="H13" s="91"/>
    </row>
    <row r="14" spans="1:8">
      <c r="A14" s="91" t="s">
        <v>5628</v>
      </c>
      <c r="B14" s="91" t="s">
        <v>7537</v>
      </c>
      <c r="G14" s="91"/>
      <c r="H14" s="91"/>
    </row>
    <row r="15" spans="1:8">
      <c r="A15" s="91" t="s">
        <v>670</v>
      </c>
      <c r="B15" s="91" t="s">
        <v>7538</v>
      </c>
      <c r="G15" s="91"/>
      <c r="H15" s="91"/>
    </row>
    <row r="16" spans="1:8">
      <c r="A16" s="91" t="s">
        <v>5138</v>
      </c>
      <c r="B16" s="91" t="s">
        <v>7539</v>
      </c>
      <c r="G16" s="91"/>
      <c r="H16" s="91"/>
    </row>
    <row r="17" spans="1:8">
      <c r="A17" s="91" t="s">
        <v>4543</v>
      </c>
      <c r="B17" s="91" t="s">
        <v>7540</v>
      </c>
      <c r="G17" s="91"/>
      <c r="H17" s="91"/>
    </row>
    <row r="18" spans="1:8">
      <c r="A18" s="91" t="s">
        <v>4502</v>
      </c>
      <c r="B18" s="91" t="s">
        <v>7541</v>
      </c>
      <c r="G18" s="91"/>
      <c r="H18" s="91"/>
    </row>
    <row r="19" spans="1:8">
      <c r="A19" s="91" t="s">
        <v>2746</v>
      </c>
      <c r="B19" s="91" t="s">
        <v>7542</v>
      </c>
      <c r="G19" s="91"/>
      <c r="H19" s="91"/>
    </row>
    <row r="20" spans="1:8">
      <c r="A20" s="91" t="s">
        <v>2748</v>
      </c>
      <c r="B20" s="91" t="s">
        <v>7543</v>
      </c>
      <c r="G20" s="91"/>
      <c r="H20" s="91"/>
    </row>
    <row r="21" spans="1:8">
      <c r="A21" s="91" t="s">
        <v>2642</v>
      </c>
      <c r="B21" s="91" t="s">
        <v>7544</v>
      </c>
      <c r="G21" s="91"/>
      <c r="H21" s="91"/>
    </row>
    <row r="22" spans="1:8">
      <c r="A22" s="91" t="s">
        <v>3653</v>
      </c>
      <c r="B22" s="91" t="s">
        <v>7545</v>
      </c>
      <c r="G22" s="91"/>
      <c r="H22" s="91"/>
    </row>
    <row r="23" spans="1:8">
      <c r="A23" s="91" t="s">
        <v>5124</v>
      </c>
      <c r="B23" s="91" t="s">
        <v>7546</v>
      </c>
      <c r="G23" s="91"/>
      <c r="H23" s="91"/>
    </row>
    <row r="24" spans="1:8">
      <c r="A24" s="91" t="s">
        <v>6841</v>
      </c>
      <c r="B24" s="91" t="s">
        <v>7547</v>
      </c>
      <c r="G24" s="91"/>
      <c r="H24" s="91"/>
    </row>
    <row r="25" spans="1:8">
      <c r="A25" s="91" t="s">
        <v>6913</v>
      </c>
      <c r="B25" s="91" t="s">
        <v>7548</v>
      </c>
      <c r="G25" s="91"/>
      <c r="H25" s="91"/>
    </row>
    <row r="26" spans="1:8">
      <c r="A26" s="91" t="s">
        <v>410</v>
      </c>
      <c r="B26" s="91" t="s">
        <v>7549</v>
      </c>
      <c r="G26" s="91"/>
      <c r="H26" s="91"/>
    </row>
    <row r="27" spans="1:8">
      <c r="A27" s="91" t="s">
        <v>5099</v>
      </c>
      <c r="B27" s="91" t="s">
        <v>7550</v>
      </c>
      <c r="G27" s="91"/>
      <c r="H27" s="91"/>
    </row>
    <row r="28" spans="1:8">
      <c r="A28" s="91" t="s">
        <v>5774</v>
      </c>
      <c r="B28" s="91" t="s">
        <v>7551</v>
      </c>
      <c r="G28" s="91"/>
      <c r="H28" s="91"/>
    </row>
    <row r="29" spans="1:8">
      <c r="A29" s="91" t="s">
        <v>3698</v>
      </c>
      <c r="B29" s="91" t="s">
        <v>7552</v>
      </c>
      <c r="G29" s="91"/>
      <c r="H29" s="91"/>
    </row>
    <row r="30" spans="1:8">
      <c r="A30" s="91" t="s">
        <v>833</v>
      </c>
      <c r="B30" s="91" t="s">
        <v>7553</v>
      </c>
      <c r="G30" s="91"/>
      <c r="H30" s="91"/>
    </row>
    <row r="31" spans="1:8">
      <c r="A31" s="91" t="s">
        <v>3935</v>
      </c>
      <c r="B31" s="91" t="s">
        <v>7554</v>
      </c>
      <c r="G31" s="91"/>
      <c r="H31" s="91"/>
    </row>
    <row r="32" spans="1:8">
      <c r="A32" s="91" t="s">
        <v>6559</v>
      </c>
      <c r="B32" s="91" t="s">
        <v>7555</v>
      </c>
      <c r="G32" s="91"/>
      <c r="H32" s="91"/>
    </row>
    <row r="33" spans="1:8">
      <c r="A33" s="91" t="s">
        <v>5492</v>
      </c>
      <c r="B33" s="91" t="s">
        <v>7556</v>
      </c>
      <c r="G33" s="91"/>
      <c r="H33" s="91"/>
    </row>
    <row r="34" spans="1:8">
      <c r="A34" s="91" t="s">
        <v>5356</v>
      </c>
      <c r="B34" s="91" t="s">
        <v>7557</v>
      </c>
      <c r="G34" s="91"/>
      <c r="H34" s="91"/>
    </row>
    <row r="35" spans="1:8">
      <c r="A35" s="91" t="s">
        <v>2047</v>
      </c>
      <c r="B35" s="91" t="s">
        <v>7558</v>
      </c>
      <c r="G35" s="91"/>
      <c r="H35" s="91"/>
    </row>
    <row r="36" spans="1:8">
      <c r="A36" s="91" t="s">
        <v>6290</v>
      </c>
      <c r="B36" s="91" t="s">
        <v>7559</v>
      </c>
      <c r="G36" s="91"/>
      <c r="H36" s="91"/>
    </row>
    <row r="37" spans="1:8">
      <c r="A37" s="91" t="s">
        <v>7088</v>
      </c>
      <c r="B37" s="91" t="s">
        <v>7560</v>
      </c>
      <c r="G37" s="91"/>
      <c r="H37" s="91"/>
    </row>
    <row r="38" spans="1:8">
      <c r="A38" s="91" t="s">
        <v>6454</v>
      </c>
      <c r="B38" s="91" t="s">
        <v>7561</v>
      </c>
      <c r="G38" s="91"/>
      <c r="H38" s="91"/>
    </row>
    <row r="39" spans="1:8">
      <c r="A39" s="91" t="s">
        <v>414</v>
      </c>
      <c r="B39" s="91" t="s">
        <v>7562</v>
      </c>
      <c r="G39" s="91"/>
      <c r="H39" s="91"/>
    </row>
    <row r="40" spans="1:8">
      <c r="A40" s="91" t="s">
        <v>4442</v>
      </c>
      <c r="B40" s="91" t="s">
        <v>7563</v>
      </c>
      <c r="G40" s="91"/>
      <c r="H40" s="91"/>
    </row>
    <row r="41" spans="1:8">
      <c r="A41" s="91" t="s">
        <v>5878</v>
      </c>
      <c r="B41" s="91" t="s">
        <v>7564</v>
      </c>
      <c r="G41" s="91"/>
      <c r="H41" s="91"/>
    </row>
    <row r="42" spans="1:8">
      <c r="A42" s="91" t="s">
        <v>1636</v>
      </c>
      <c r="B42" s="91" t="s">
        <v>7565</v>
      </c>
      <c r="G42" s="91"/>
      <c r="H42" s="91"/>
    </row>
    <row r="43" spans="1:8">
      <c r="A43" s="91" t="s">
        <v>3598</v>
      </c>
      <c r="B43" s="91" t="s">
        <v>7566</v>
      </c>
      <c r="G43" s="91"/>
      <c r="H43" s="91"/>
    </row>
    <row r="44" spans="1:8">
      <c r="A44" s="91" t="s">
        <v>6230</v>
      </c>
      <c r="B44" s="91" t="s">
        <v>7567</v>
      </c>
      <c r="G44" s="91"/>
      <c r="H44" s="91"/>
    </row>
    <row r="45" spans="1:8">
      <c r="A45" s="91" t="s">
        <v>837</v>
      </c>
      <c r="B45" s="91" t="s">
        <v>7568</v>
      </c>
      <c r="G45" s="91"/>
      <c r="H45" s="91"/>
    </row>
    <row r="46" spans="1:8">
      <c r="A46" s="91" t="s">
        <v>5188</v>
      </c>
      <c r="B46" s="91" t="s">
        <v>7569</v>
      </c>
      <c r="G46" s="91"/>
      <c r="H46" s="91"/>
    </row>
    <row r="47" spans="1:8">
      <c r="A47" s="91" t="s">
        <v>117</v>
      </c>
      <c r="B47" s="91" t="s">
        <v>7570</v>
      </c>
      <c r="G47" s="91"/>
      <c r="H47" s="91"/>
    </row>
    <row r="48" spans="1:8">
      <c r="A48" s="91" t="s">
        <v>6888</v>
      </c>
      <c r="B48" s="91" t="s">
        <v>7571</v>
      </c>
      <c r="G48" s="91"/>
      <c r="H48" s="91"/>
    </row>
    <row r="49" spans="1:8">
      <c r="A49" s="91" t="s">
        <v>6196</v>
      </c>
      <c r="B49" s="91" t="s">
        <v>7572</v>
      </c>
      <c r="G49" s="91"/>
      <c r="H49" s="91"/>
    </row>
    <row r="50" spans="1:8">
      <c r="A50" s="91" t="s">
        <v>4571</v>
      </c>
      <c r="B50" s="91" t="s">
        <v>7573</v>
      </c>
      <c r="G50" s="91"/>
      <c r="H50" s="91"/>
    </row>
    <row r="51" spans="1:8">
      <c r="A51" s="91" t="s">
        <v>5381</v>
      </c>
      <c r="B51" s="91" t="s">
        <v>7574</v>
      </c>
      <c r="G51" s="91"/>
      <c r="H51" s="91"/>
    </row>
    <row r="52" spans="1:8">
      <c r="A52" s="91" t="s">
        <v>5724</v>
      </c>
      <c r="B52" s="91" t="s">
        <v>7575</v>
      </c>
      <c r="G52" s="91"/>
      <c r="H52" s="91"/>
    </row>
    <row r="53" spans="1:8">
      <c r="A53" s="91" t="s">
        <v>6270</v>
      </c>
      <c r="B53" s="91" t="s">
        <v>7576</v>
      </c>
      <c r="G53" s="91"/>
      <c r="H53" s="91"/>
    </row>
    <row r="54" spans="1:8">
      <c r="A54" s="91" t="s">
        <v>4721</v>
      </c>
      <c r="B54" s="91" t="s">
        <v>7577</v>
      </c>
      <c r="G54" s="91"/>
      <c r="H54" s="91"/>
    </row>
    <row r="55" spans="1:8">
      <c r="A55" s="91" t="s">
        <v>6318</v>
      </c>
      <c r="B55" s="91" t="s">
        <v>7578</v>
      </c>
      <c r="G55" s="91"/>
      <c r="H55" s="91"/>
    </row>
    <row r="56" spans="1:8">
      <c r="A56" s="91" t="s">
        <v>2341</v>
      </c>
      <c r="B56" s="91" t="s">
        <v>7579</v>
      </c>
      <c r="G56" s="91"/>
      <c r="H56" s="91"/>
    </row>
    <row r="57" spans="1:8">
      <c r="A57" s="91" t="s">
        <v>2750</v>
      </c>
      <c r="B57" s="91" t="s">
        <v>7580</v>
      </c>
      <c r="G57" s="91"/>
      <c r="H57" s="91"/>
    </row>
    <row r="58" spans="1:8">
      <c r="A58" s="91" t="s">
        <v>6069</v>
      </c>
      <c r="B58" s="91" t="s">
        <v>7581</v>
      </c>
      <c r="G58" s="91"/>
      <c r="H58" s="91"/>
    </row>
    <row r="59" spans="1:8">
      <c r="A59" s="91" t="s">
        <v>5792</v>
      </c>
      <c r="B59" s="91" t="s">
        <v>7582</v>
      </c>
      <c r="G59" s="91"/>
      <c r="H59" s="91"/>
    </row>
    <row r="60" spans="1:8">
      <c r="A60" s="91" t="s">
        <v>3606</v>
      </c>
      <c r="B60" s="91" t="s">
        <v>7583</v>
      </c>
      <c r="G60" s="91"/>
      <c r="H60" s="91"/>
    </row>
    <row r="61" spans="1:8">
      <c r="A61" s="91" t="s">
        <v>418</v>
      </c>
      <c r="B61" s="91" t="s">
        <v>7584</v>
      </c>
      <c r="G61" s="91"/>
      <c r="H61" s="91"/>
    </row>
    <row r="62" spans="1:8">
      <c r="A62" s="91" t="s">
        <v>5959</v>
      </c>
      <c r="B62" s="91" t="s">
        <v>7585</v>
      </c>
      <c r="G62" s="91"/>
      <c r="H62" s="91"/>
    </row>
    <row r="63" spans="1:8">
      <c r="A63" s="91" t="s">
        <v>4989</v>
      </c>
      <c r="B63" s="91" t="s">
        <v>7586</v>
      </c>
      <c r="G63" s="91"/>
      <c r="H63" s="91"/>
    </row>
    <row r="64" spans="1:8">
      <c r="A64" s="91" t="s">
        <v>6166</v>
      </c>
      <c r="B64" s="91" t="s">
        <v>7587</v>
      </c>
      <c r="G64" s="91"/>
      <c r="H64" s="91"/>
    </row>
    <row r="65" spans="1:8">
      <c r="A65" s="91" t="s">
        <v>7009</v>
      </c>
      <c r="B65" s="91" t="s">
        <v>7588</v>
      </c>
      <c r="G65" s="91"/>
      <c r="H65" s="91"/>
    </row>
    <row r="66" spans="1:8">
      <c r="A66" s="91" t="s">
        <v>7329</v>
      </c>
      <c r="B66" s="91" t="s">
        <v>7256</v>
      </c>
      <c r="G66" s="91"/>
      <c r="H66" s="91"/>
    </row>
    <row r="67" spans="1:8">
      <c r="A67" s="91" t="s">
        <v>674</v>
      </c>
      <c r="B67" s="91" t="s">
        <v>7589</v>
      </c>
      <c r="G67" s="91"/>
      <c r="H67" s="91"/>
    </row>
    <row r="68" spans="1:8">
      <c r="A68" s="91" t="s">
        <v>5680</v>
      </c>
      <c r="B68" s="91" t="s">
        <v>7590</v>
      </c>
      <c r="G68" s="91"/>
      <c r="H68" s="91"/>
    </row>
    <row r="69" spans="1:8">
      <c r="A69" s="91" t="s">
        <v>2065</v>
      </c>
      <c r="B69" s="91" t="s">
        <v>7591</v>
      </c>
      <c r="G69" s="91"/>
      <c r="H69" s="91"/>
    </row>
    <row r="70" spans="1:8">
      <c r="A70" s="91" t="s">
        <v>5179</v>
      </c>
      <c r="B70" s="91" t="s">
        <v>7592</v>
      </c>
      <c r="G70" s="91"/>
      <c r="H70" s="91"/>
    </row>
    <row r="71" spans="1:8">
      <c r="A71" s="91" t="s">
        <v>5677</v>
      </c>
      <c r="B71" s="91" t="s">
        <v>7593</v>
      </c>
      <c r="G71" s="91"/>
      <c r="H71" s="91"/>
    </row>
    <row r="72" spans="1:8">
      <c r="A72" s="91" t="s">
        <v>6150</v>
      </c>
      <c r="B72" s="91" t="s">
        <v>7594</v>
      </c>
      <c r="G72" s="91"/>
      <c r="H72" s="91"/>
    </row>
    <row r="73" spans="1:8">
      <c r="A73" s="91" t="s">
        <v>5500</v>
      </c>
      <c r="B73" s="91" t="s">
        <v>7595</v>
      </c>
      <c r="G73" s="91"/>
      <c r="H73" s="91"/>
    </row>
    <row r="74" spans="1:8">
      <c r="A74" s="91" t="s">
        <v>4869</v>
      </c>
      <c r="B74" s="91" t="s">
        <v>7596</v>
      </c>
      <c r="G74" s="91"/>
      <c r="H74" s="91"/>
    </row>
    <row r="75" spans="1:8">
      <c r="A75" s="91" t="s">
        <v>2050</v>
      </c>
      <c r="B75" s="91" t="s">
        <v>7597</v>
      </c>
      <c r="G75" s="91"/>
      <c r="H75" s="91"/>
    </row>
    <row r="76" spans="1:8">
      <c r="A76" s="91" t="s">
        <v>4734</v>
      </c>
      <c r="B76" s="91" t="s">
        <v>7598</v>
      </c>
      <c r="G76" s="91"/>
      <c r="H76" s="91"/>
    </row>
    <row r="77" spans="1:8">
      <c r="A77" s="91" t="s">
        <v>4895</v>
      </c>
      <c r="B77" s="91" t="s">
        <v>7599</v>
      </c>
      <c r="G77" s="91"/>
      <c r="H77" s="91"/>
    </row>
    <row r="78" spans="1:8">
      <c r="A78" s="91" t="s">
        <v>5027</v>
      </c>
      <c r="B78" s="91" t="s">
        <v>7600</v>
      </c>
      <c r="G78" s="91"/>
      <c r="H78" s="91"/>
    </row>
    <row r="79" spans="1:8">
      <c r="A79" s="91" t="s">
        <v>5232</v>
      </c>
      <c r="B79" s="91" t="s">
        <v>7601</v>
      </c>
      <c r="G79" s="91"/>
      <c r="H79" s="91"/>
    </row>
    <row r="80" spans="1:8">
      <c r="A80" s="91" t="s">
        <v>5756</v>
      </c>
      <c r="B80" s="91" t="s">
        <v>7602</v>
      </c>
      <c r="G80" s="91"/>
      <c r="H80" s="91"/>
    </row>
    <row r="81" spans="1:8">
      <c r="A81" s="91" t="s">
        <v>4957</v>
      </c>
      <c r="B81" s="91" t="s">
        <v>7603</v>
      </c>
      <c r="G81" s="91"/>
      <c r="H81" s="91"/>
    </row>
    <row r="82" spans="1:8">
      <c r="A82" s="91" t="s">
        <v>7076</v>
      </c>
      <c r="B82" s="91" t="s">
        <v>7604</v>
      </c>
      <c r="G82" s="91"/>
      <c r="H82" s="91"/>
    </row>
    <row r="83" spans="1:8">
      <c r="A83" s="91" t="s">
        <v>4792</v>
      </c>
      <c r="B83" s="91" t="s">
        <v>7605</v>
      </c>
      <c r="G83" s="91"/>
      <c r="H83" s="91"/>
    </row>
    <row r="84" spans="1:8">
      <c r="A84" s="91" t="s">
        <v>6539</v>
      </c>
      <c r="B84" s="91" t="s">
        <v>7606</v>
      </c>
      <c r="G84" s="91"/>
      <c r="H84" s="91"/>
    </row>
    <row r="85" spans="1:8">
      <c r="A85" s="91" t="s">
        <v>5484</v>
      </c>
      <c r="B85" s="91" t="s">
        <v>7607</v>
      </c>
      <c r="G85" s="91"/>
      <c r="H85" s="91"/>
    </row>
    <row r="86" spans="1:8">
      <c r="A86" s="91" t="s">
        <v>2163</v>
      </c>
      <c r="B86" s="91" t="s">
        <v>7608</v>
      </c>
      <c r="G86" s="91"/>
      <c r="H86" s="91"/>
    </row>
    <row r="87" spans="1:8">
      <c r="A87" s="91" t="s">
        <v>3762</v>
      </c>
      <c r="B87" s="91" t="s">
        <v>7609</v>
      </c>
      <c r="G87" s="91"/>
      <c r="H87" s="91"/>
    </row>
    <row r="88" spans="1:8">
      <c r="A88" s="91" t="s">
        <v>3755</v>
      </c>
      <c r="B88" s="91" t="s">
        <v>7610</v>
      </c>
      <c r="G88" s="91"/>
      <c r="H88" s="91"/>
    </row>
    <row r="89" spans="1:8">
      <c r="A89" s="91" t="s">
        <v>7075</v>
      </c>
      <c r="B89" s="91" t="s">
        <v>7611</v>
      </c>
      <c r="G89" s="91"/>
      <c r="H89" s="91"/>
    </row>
    <row r="90" spans="1:8">
      <c r="A90" s="91" t="s">
        <v>5652</v>
      </c>
      <c r="B90" s="91" t="s">
        <v>7612</v>
      </c>
      <c r="G90" s="91"/>
      <c r="H90" s="91"/>
    </row>
    <row r="91" spans="1:8">
      <c r="A91" s="91" t="s">
        <v>5547</v>
      </c>
      <c r="B91" s="91" t="s">
        <v>7613</v>
      </c>
      <c r="G91" s="91"/>
      <c r="H91" s="91"/>
    </row>
    <row r="92" spans="1:8">
      <c r="A92" s="91" t="s">
        <v>5643</v>
      </c>
      <c r="B92" s="91" t="s">
        <v>7614</v>
      </c>
      <c r="G92" s="91"/>
      <c r="H92" s="91"/>
    </row>
    <row r="93" spans="1:8">
      <c r="A93" s="91" t="s">
        <v>5011</v>
      </c>
      <c r="B93" s="91" t="s">
        <v>7615</v>
      </c>
      <c r="G93" s="91"/>
      <c r="H93" s="91"/>
    </row>
    <row r="94" spans="1:8">
      <c r="A94" s="91" t="s">
        <v>6533</v>
      </c>
      <c r="B94" s="91" t="s">
        <v>7616</v>
      </c>
      <c r="G94" s="91"/>
      <c r="H94" s="91"/>
    </row>
    <row r="95" spans="1:8">
      <c r="A95" s="91" t="s">
        <v>2752</v>
      </c>
      <c r="B95" s="91" t="s">
        <v>7617</v>
      </c>
      <c r="G95" s="91"/>
      <c r="H95" s="91"/>
    </row>
    <row r="96" spans="1:8">
      <c r="A96" s="91" t="s">
        <v>6988</v>
      </c>
      <c r="B96" s="91" t="s">
        <v>7618</v>
      </c>
      <c r="G96" s="91"/>
      <c r="H96" s="91"/>
    </row>
    <row r="97" spans="1:8">
      <c r="A97" s="91" t="s">
        <v>6631</v>
      </c>
      <c r="B97" s="91" t="s">
        <v>7619</v>
      </c>
      <c r="G97" s="91"/>
      <c r="H97" s="91"/>
    </row>
    <row r="98" spans="1:8">
      <c r="A98" s="91" t="s">
        <v>3641</v>
      </c>
      <c r="B98" s="91" t="s">
        <v>7620</v>
      </c>
      <c r="G98" s="91"/>
      <c r="H98" s="91"/>
    </row>
    <row r="99" spans="1:8">
      <c r="A99" s="91" t="s">
        <v>6009</v>
      </c>
      <c r="B99" s="91" t="s">
        <v>7621</v>
      </c>
      <c r="G99" s="91"/>
      <c r="H99" s="91"/>
    </row>
    <row r="100" spans="1:8">
      <c r="A100" s="91" t="s">
        <v>5093</v>
      </c>
      <c r="B100" s="91" t="s">
        <v>7622</v>
      </c>
      <c r="G100" s="91"/>
      <c r="H100" s="91"/>
    </row>
    <row r="101" spans="1:8">
      <c r="A101" s="91" t="s">
        <v>6848</v>
      </c>
      <c r="B101" s="91" t="s">
        <v>7623</v>
      </c>
      <c r="G101" s="91"/>
      <c r="H101" s="91"/>
    </row>
    <row r="102" spans="1:8">
      <c r="A102" s="91" t="s">
        <v>3697</v>
      </c>
      <c r="B102" s="91" t="s">
        <v>7624</v>
      </c>
      <c r="G102" s="91"/>
      <c r="H102" s="91"/>
    </row>
    <row r="103" spans="1:8">
      <c r="A103" s="91" t="s">
        <v>6893</v>
      </c>
      <c r="B103" s="91" t="s">
        <v>7625</v>
      </c>
      <c r="G103" s="91"/>
      <c r="H103" s="91"/>
    </row>
    <row r="104" spans="1:8">
      <c r="A104" s="91" t="s">
        <v>4492</v>
      </c>
      <c r="B104" s="91" t="s">
        <v>7626</v>
      </c>
      <c r="G104" s="91"/>
      <c r="H104" s="91"/>
    </row>
    <row r="105" spans="1:8">
      <c r="A105" s="91" t="s">
        <v>5663</v>
      </c>
      <c r="B105" s="91" t="s">
        <v>7627</v>
      </c>
      <c r="G105" s="91"/>
      <c r="H105" s="91"/>
    </row>
    <row r="106" spans="1:8">
      <c r="A106" s="91" t="s">
        <v>5543</v>
      </c>
      <c r="B106" s="91" t="s">
        <v>7628</v>
      </c>
      <c r="G106" s="91"/>
      <c r="H106" s="91"/>
    </row>
    <row r="107" spans="1:8">
      <c r="A107" s="91" t="s">
        <v>7158</v>
      </c>
      <c r="B107" s="91" t="s">
        <v>7629</v>
      </c>
      <c r="G107" s="91"/>
      <c r="H107" s="91"/>
    </row>
    <row r="108" spans="1:8">
      <c r="A108" s="91" t="s">
        <v>5236</v>
      </c>
      <c r="B108" s="91" t="s">
        <v>7630</v>
      </c>
      <c r="G108" s="91"/>
      <c r="H108" s="91"/>
    </row>
    <row r="109" spans="1:8">
      <c r="A109" s="91" t="s">
        <v>5140</v>
      </c>
      <c r="B109" s="91" t="s">
        <v>7631</v>
      </c>
      <c r="G109" s="91"/>
      <c r="H109" s="91"/>
    </row>
    <row r="110" spans="1:8">
      <c r="A110" s="91" t="s">
        <v>6311</v>
      </c>
      <c r="B110" s="91" t="s">
        <v>7632</v>
      </c>
      <c r="G110" s="91"/>
      <c r="H110" s="91"/>
    </row>
    <row r="111" spans="1:8">
      <c r="A111" s="91" t="s">
        <v>6822</v>
      </c>
      <c r="B111" s="91" t="s">
        <v>7633</v>
      </c>
      <c r="G111" s="91"/>
      <c r="H111" s="91"/>
    </row>
    <row r="112" spans="1:8">
      <c r="A112" s="91" t="s">
        <v>5061</v>
      </c>
      <c r="B112" s="91" t="s">
        <v>7634</v>
      </c>
      <c r="G112" s="91"/>
      <c r="H112" s="91"/>
    </row>
    <row r="113" spans="1:8">
      <c r="A113" s="91" t="s">
        <v>2098</v>
      </c>
      <c r="B113" s="91" t="s">
        <v>7635</v>
      </c>
      <c r="G113" s="91"/>
      <c r="H113" s="91"/>
    </row>
    <row r="114" spans="1:8">
      <c r="A114" s="91" t="s">
        <v>5064</v>
      </c>
      <c r="B114" s="91" t="s">
        <v>7636</v>
      </c>
      <c r="G114" s="91"/>
      <c r="H114" s="91"/>
    </row>
    <row r="115" spans="1:8">
      <c r="A115" s="91" t="s">
        <v>120</v>
      </c>
      <c r="B115" s="91" t="s">
        <v>7637</v>
      </c>
      <c r="G115" s="91"/>
      <c r="H115" s="91"/>
    </row>
    <row r="116" spans="1:8">
      <c r="A116" s="91" t="s">
        <v>2754</v>
      </c>
      <c r="B116" s="91" t="s">
        <v>7638</v>
      </c>
      <c r="G116" s="91"/>
      <c r="H116" s="91"/>
    </row>
    <row r="117" spans="1:8">
      <c r="A117" s="91" t="s">
        <v>6864</v>
      </c>
      <c r="B117" s="91" t="s">
        <v>7639</v>
      </c>
      <c r="G117" s="91"/>
      <c r="H117" s="91"/>
    </row>
    <row r="118" spans="1:8">
      <c r="A118" s="91" t="s">
        <v>4951</v>
      </c>
      <c r="B118" s="91" t="s">
        <v>7640</v>
      </c>
      <c r="G118" s="91"/>
      <c r="H118" s="91"/>
    </row>
    <row r="119" spans="1:8">
      <c r="A119" s="91" t="s">
        <v>5992</v>
      </c>
      <c r="B119" s="91" t="s">
        <v>7641</v>
      </c>
      <c r="G119" s="91"/>
      <c r="H119" s="91"/>
    </row>
    <row r="120" spans="1:8">
      <c r="A120" s="91" t="s">
        <v>422</v>
      </c>
      <c r="B120" s="91" t="s">
        <v>7642</v>
      </c>
      <c r="G120" s="91"/>
      <c r="H120" s="91"/>
    </row>
    <row r="121" spans="1:8">
      <c r="A121" s="91" t="s">
        <v>840</v>
      </c>
      <c r="B121" s="91" t="s">
        <v>7643</v>
      </c>
      <c r="G121" s="91"/>
      <c r="H121" s="91"/>
    </row>
    <row r="122" spans="1:8">
      <c r="A122" s="91" t="s">
        <v>6378</v>
      </c>
      <c r="B122" s="91" t="s">
        <v>7644</v>
      </c>
      <c r="G122" s="91"/>
      <c r="H122" s="91"/>
    </row>
    <row r="123" spans="1:8">
      <c r="A123" s="91" t="s">
        <v>425</v>
      </c>
      <c r="B123" s="91" t="s">
        <v>7645</v>
      </c>
      <c r="G123" s="91"/>
      <c r="H123" s="91"/>
    </row>
    <row r="124" spans="1:8">
      <c r="A124" s="91" t="s">
        <v>6303</v>
      </c>
      <c r="B124" s="91" t="s">
        <v>7646</v>
      </c>
      <c r="G124" s="91"/>
      <c r="H124" s="91"/>
    </row>
    <row r="125" spans="1:8">
      <c r="A125" s="91" t="s">
        <v>5833</v>
      </c>
      <c r="B125" s="91" t="s">
        <v>7647</v>
      </c>
      <c r="G125" s="91"/>
      <c r="H125" s="91"/>
    </row>
    <row r="126" spans="1:8">
      <c r="A126" s="91" t="s">
        <v>4996</v>
      </c>
      <c r="B126" s="91" t="s">
        <v>7648</v>
      </c>
      <c r="G126" s="91"/>
      <c r="H126" s="91"/>
    </row>
    <row r="127" spans="1:8">
      <c r="A127" s="91" t="s">
        <v>1251</v>
      </c>
      <c r="B127" s="91" t="s">
        <v>7649</v>
      </c>
      <c r="G127" s="91"/>
      <c r="H127" s="91"/>
    </row>
    <row r="128" spans="1:8">
      <c r="A128" s="91" t="s">
        <v>6787</v>
      </c>
      <c r="B128" s="91" t="s">
        <v>7650</v>
      </c>
      <c r="G128" s="91"/>
      <c r="H128" s="91"/>
    </row>
    <row r="129" spans="1:8">
      <c r="A129" s="91" t="s">
        <v>2566</v>
      </c>
      <c r="B129" s="91" t="s">
        <v>7651</v>
      </c>
      <c r="G129" s="91"/>
      <c r="H129" s="91"/>
    </row>
    <row r="130" spans="1:8">
      <c r="A130" s="91" t="s">
        <v>3563</v>
      </c>
      <c r="B130" s="91" t="s">
        <v>7652</v>
      </c>
      <c r="G130" s="91"/>
      <c r="H130" s="91"/>
    </row>
    <row r="131" spans="1:8">
      <c r="A131" s="91" t="s">
        <v>844</v>
      </c>
      <c r="B131" s="91" t="s">
        <v>7653</v>
      </c>
      <c r="G131" s="91"/>
      <c r="H131" s="91"/>
    </row>
    <row r="132" spans="1:8">
      <c r="A132" s="91" t="s">
        <v>4980</v>
      </c>
      <c r="B132" s="91" t="s">
        <v>7654</v>
      </c>
      <c r="G132" s="91"/>
      <c r="H132" s="91"/>
    </row>
    <row r="133" spans="1:8">
      <c r="A133" s="91" t="s">
        <v>2264</v>
      </c>
      <c r="B133" s="91" t="s">
        <v>7655</v>
      </c>
      <c r="G133" s="91"/>
      <c r="H133" s="91"/>
    </row>
    <row r="134" spans="1:8">
      <c r="A134" s="91" t="s">
        <v>5921</v>
      </c>
      <c r="B134" s="91" t="s">
        <v>7656</v>
      </c>
      <c r="G134" s="91"/>
      <c r="H134" s="91"/>
    </row>
    <row r="135" spans="1:8">
      <c r="A135" s="91" t="s">
        <v>5108</v>
      </c>
      <c r="B135" s="91" t="s">
        <v>7657</v>
      </c>
      <c r="G135" s="91"/>
      <c r="H135" s="91"/>
    </row>
    <row r="136" spans="1:8">
      <c r="A136" s="91" t="s">
        <v>124</v>
      </c>
      <c r="B136" s="91" t="s">
        <v>7658</v>
      </c>
      <c r="G136" s="91"/>
      <c r="H136" s="91"/>
    </row>
    <row r="137" spans="1:8">
      <c r="A137" s="91" t="s">
        <v>5626</v>
      </c>
      <c r="B137" s="91" t="s">
        <v>7659</v>
      </c>
      <c r="G137" s="91"/>
      <c r="H137" s="91"/>
    </row>
    <row r="138" spans="1:8">
      <c r="A138" s="91" t="s">
        <v>2756</v>
      </c>
      <c r="B138" s="91" t="s">
        <v>7660</v>
      </c>
      <c r="G138" s="91"/>
      <c r="H138" s="91"/>
    </row>
    <row r="139" spans="1:8">
      <c r="A139" s="91" t="s">
        <v>5375</v>
      </c>
      <c r="B139" s="91" t="s">
        <v>7661</v>
      </c>
      <c r="G139" s="91"/>
      <c r="H139" s="91"/>
    </row>
    <row r="140" spans="1:8">
      <c r="A140" s="91" t="s">
        <v>4835</v>
      </c>
      <c r="B140" s="91" t="s">
        <v>7662</v>
      </c>
      <c r="G140" s="91"/>
      <c r="H140" s="91"/>
    </row>
    <row r="141" spans="1:8">
      <c r="A141" s="91" t="s">
        <v>7179</v>
      </c>
      <c r="B141" s="91" t="s">
        <v>7663</v>
      </c>
      <c r="G141" s="91"/>
      <c r="H141" s="91"/>
    </row>
    <row r="142" spans="1:8">
      <c r="A142" s="91" t="s">
        <v>5088</v>
      </c>
      <c r="B142" s="91" t="s">
        <v>7664</v>
      </c>
      <c r="G142" s="91"/>
      <c r="H142" s="91"/>
    </row>
    <row r="143" spans="1:8">
      <c r="A143" s="91" t="s">
        <v>6952</v>
      </c>
      <c r="B143" s="91" t="s">
        <v>7665</v>
      </c>
      <c r="G143" s="91"/>
      <c r="H143" s="91"/>
    </row>
    <row r="144" spans="1:8">
      <c r="A144" s="91" t="s">
        <v>6284</v>
      </c>
      <c r="B144" s="91" t="s">
        <v>7666</v>
      </c>
      <c r="G144" s="91"/>
      <c r="H144" s="91"/>
    </row>
    <row r="145" spans="1:8">
      <c r="A145" s="91" t="s">
        <v>5838</v>
      </c>
      <c r="B145" s="91" t="s">
        <v>7667</v>
      </c>
      <c r="G145" s="91"/>
      <c r="H145" s="91"/>
    </row>
    <row r="146" spans="1:8">
      <c r="A146" s="91" t="s">
        <v>5182</v>
      </c>
      <c r="B146" s="91" t="s">
        <v>7668</v>
      </c>
      <c r="G146" s="91"/>
      <c r="H146" s="91"/>
    </row>
    <row r="147" spans="1:8">
      <c r="A147" s="91" t="s">
        <v>5098</v>
      </c>
      <c r="B147" s="91" t="s">
        <v>7669</v>
      </c>
      <c r="G147" s="91"/>
      <c r="H147" s="91"/>
    </row>
    <row r="148" spans="1:8">
      <c r="A148" s="91" t="s">
        <v>848</v>
      </c>
      <c r="B148" s="91" t="s">
        <v>7670</v>
      </c>
      <c r="G148" s="91"/>
      <c r="H148" s="91"/>
    </row>
    <row r="149" spans="1:8">
      <c r="A149" s="91" t="s">
        <v>6053</v>
      </c>
      <c r="B149" s="91" t="s">
        <v>7671</v>
      </c>
      <c r="G149" s="91"/>
      <c r="H149" s="91"/>
    </row>
    <row r="150" spans="1:8">
      <c r="A150" s="91" t="s">
        <v>7047</v>
      </c>
      <c r="B150" s="91" t="s">
        <v>7672</v>
      </c>
      <c r="G150" s="91"/>
      <c r="H150" s="91"/>
    </row>
    <row r="151" spans="1:8">
      <c r="A151" s="91" t="s">
        <v>6072</v>
      </c>
      <c r="B151" s="91" t="s">
        <v>7673</v>
      </c>
      <c r="G151" s="91"/>
      <c r="H151" s="91"/>
    </row>
    <row r="152" spans="1:8">
      <c r="A152" s="91" t="s">
        <v>2758</v>
      </c>
      <c r="B152" s="91" t="s">
        <v>7674</v>
      </c>
      <c r="G152" s="91"/>
      <c r="H152" s="91"/>
    </row>
    <row r="153" spans="1:8">
      <c r="A153" s="91" t="s">
        <v>2572</v>
      </c>
      <c r="B153" s="91" t="s">
        <v>7675</v>
      </c>
      <c r="G153" s="91"/>
      <c r="H153" s="91"/>
    </row>
    <row r="154" spans="1:8">
      <c r="A154" s="91" t="s">
        <v>6280</v>
      </c>
      <c r="B154" s="91" t="s">
        <v>7676</v>
      </c>
      <c r="G154" s="91"/>
      <c r="H154" s="91"/>
    </row>
    <row r="155" spans="1:8">
      <c r="A155" s="91" t="s">
        <v>5748</v>
      </c>
      <c r="B155" s="91" t="s">
        <v>7677</v>
      </c>
      <c r="G155" s="91"/>
      <c r="H155" s="91"/>
    </row>
    <row r="156" spans="1:8">
      <c r="A156" s="91" t="s">
        <v>4250</v>
      </c>
      <c r="B156" s="91" t="s">
        <v>7678</v>
      </c>
      <c r="G156" s="91"/>
      <c r="H156" s="91"/>
    </row>
    <row r="157" spans="1:8">
      <c r="A157" s="91" t="s">
        <v>6741</v>
      </c>
      <c r="B157" s="91" t="s">
        <v>7679</v>
      </c>
      <c r="G157" s="91"/>
      <c r="H157" s="91"/>
    </row>
    <row r="158" spans="1:8">
      <c r="A158" s="91" t="s">
        <v>7025</v>
      </c>
      <c r="B158" s="91" t="s">
        <v>7680</v>
      </c>
      <c r="G158" s="91"/>
      <c r="H158" s="91"/>
    </row>
    <row r="159" spans="1:8">
      <c r="A159" s="91" t="s">
        <v>5533</v>
      </c>
      <c r="B159" s="91" t="s">
        <v>7681</v>
      </c>
      <c r="G159" s="91"/>
      <c r="H159" s="91"/>
    </row>
    <row r="160" spans="1:8">
      <c r="A160" s="91" t="s">
        <v>6235</v>
      </c>
      <c r="B160" s="91" t="s">
        <v>7682</v>
      </c>
      <c r="G160" s="91"/>
      <c r="H160" s="91"/>
    </row>
    <row r="161" spans="1:8">
      <c r="A161" s="91" t="s">
        <v>6774</v>
      </c>
      <c r="B161" s="91" t="s">
        <v>7683</v>
      </c>
      <c r="G161" s="91"/>
      <c r="H161" s="91"/>
    </row>
    <row r="162" spans="1:8">
      <c r="A162" s="91" t="s">
        <v>5256</v>
      </c>
      <c r="B162" s="91" t="s">
        <v>7684</v>
      </c>
      <c r="G162" s="91"/>
      <c r="H162" s="91"/>
    </row>
    <row r="163" spans="1:8">
      <c r="A163" s="91" t="s">
        <v>4582</v>
      </c>
      <c r="B163" s="91" t="s">
        <v>7685</v>
      </c>
      <c r="G163" s="91"/>
      <c r="H163" s="91"/>
    </row>
    <row r="164" spans="1:8">
      <c r="A164" s="91" t="s">
        <v>852</v>
      </c>
      <c r="B164" s="91" t="s">
        <v>7686</v>
      </c>
      <c r="G164" s="91"/>
      <c r="H164" s="91"/>
    </row>
    <row r="165" spans="1:8">
      <c r="A165" s="91" t="s">
        <v>2216</v>
      </c>
      <c r="B165" s="91" t="s">
        <v>7687</v>
      </c>
      <c r="G165" s="91"/>
      <c r="H165" s="91"/>
    </row>
    <row r="166" spans="1:8">
      <c r="A166" s="91" t="s">
        <v>6273</v>
      </c>
      <c r="B166" s="91" t="s">
        <v>7688</v>
      </c>
      <c r="G166" s="91"/>
      <c r="H166" s="91"/>
    </row>
    <row r="167" spans="1:8">
      <c r="A167" s="91" t="s">
        <v>432</v>
      </c>
      <c r="B167" s="91" t="s">
        <v>7689</v>
      </c>
      <c r="G167" s="91"/>
      <c r="H167" s="91"/>
    </row>
    <row r="168" spans="1:8">
      <c r="A168" s="91" t="s">
        <v>5454</v>
      </c>
      <c r="B168" s="91" t="s">
        <v>7690</v>
      </c>
      <c r="G168" s="91"/>
      <c r="H168" s="91"/>
    </row>
    <row r="169" spans="1:8">
      <c r="A169" s="91" t="s">
        <v>128</v>
      </c>
      <c r="B169" s="91" t="s">
        <v>7691</v>
      </c>
      <c r="G169" s="91"/>
      <c r="H169" s="91"/>
    </row>
    <row r="170" spans="1:8">
      <c r="A170" s="91" t="s">
        <v>5528</v>
      </c>
      <c r="B170" s="91" t="s">
        <v>7692</v>
      </c>
      <c r="G170" s="91"/>
      <c r="H170" s="91"/>
    </row>
    <row r="171" spans="1:8">
      <c r="A171" s="91" t="s">
        <v>3711</v>
      </c>
      <c r="B171" s="91" t="s">
        <v>7693</v>
      </c>
      <c r="G171" s="91"/>
      <c r="H171" s="91"/>
    </row>
    <row r="172" spans="1:8">
      <c r="A172" s="91" t="s">
        <v>5257</v>
      </c>
      <c r="B172" s="91" t="s">
        <v>7694</v>
      </c>
      <c r="G172" s="91"/>
      <c r="H172" s="91"/>
    </row>
    <row r="173" spans="1:8">
      <c r="A173" s="91" t="s">
        <v>7041</v>
      </c>
      <c r="B173" s="91" t="s">
        <v>7695</v>
      </c>
      <c r="G173" s="91"/>
      <c r="H173" s="91"/>
    </row>
    <row r="174" spans="1:8">
      <c r="A174" s="91" t="s">
        <v>4905</v>
      </c>
      <c r="B174" s="91" t="s">
        <v>7696</v>
      </c>
      <c r="G174" s="91"/>
      <c r="H174" s="91"/>
    </row>
    <row r="175" spans="1:8">
      <c r="A175" s="91" t="s">
        <v>7319</v>
      </c>
      <c r="B175" s="91" t="s">
        <v>7263</v>
      </c>
      <c r="G175" s="91"/>
      <c r="H175" s="91"/>
    </row>
    <row r="176" spans="1:8">
      <c r="A176" s="91" t="s">
        <v>6518</v>
      </c>
      <c r="B176" s="91" t="s">
        <v>7697</v>
      </c>
      <c r="G176" s="91"/>
      <c r="H176" s="91"/>
    </row>
    <row r="177" spans="1:8">
      <c r="A177" s="91" t="s">
        <v>7125</v>
      </c>
      <c r="B177" s="91" t="s">
        <v>7698</v>
      </c>
      <c r="G177" s="91"/>
      <c r="H177" s="91"/>
    </row>
    <row r="178" spans="1:8">
      <c r="A178" s="91" t="s">
        <v>5394</v>
      </c>
      <c r="B178" s="91" t="s">
        <v>7699</v>
      </c>
      <c r="G178" s="91"/>
      <c r="H178" s="91"/>
    </row>
    <row r="179" spans="1:8">
      <c r="A179" s="91" t="s">
        <v>6648</v>
      </c>
      <c r="B179" s="91" t="s">
        <v>7700</v>
      </c>
      <c r="G179" s="91"/>
      <c r="H179" s="91"/>
    </row>
    <row r="180" spans="1:8">
      <c r="A180" s="91" t="s">
        <v>4615</v>
      </c>
      <c r="B180" s="91" t="s">
        <v>7701</v>
      </c>
      <c r="G180" s="91"/>
      <c r="H180" s="91"/>
    </row>
    <row r="181" spans="1:8">
      <c r="A181" s="91" t="s">
        <v>1418</v>
      </c>
      <c r="B181" s="91" t="s">
        <v>7702</v>
      </c>
      <c r="G181" s="91"/>
      <c r="H181" s="91"/>
    </row>
    <row r="182" spans="1:8">
      <c r="A182" s="91" t="s">
        <v>5535</v>
      </c>
      <c r="B182" s="91" t="s">
        <v>7703</v>
      </c>
      <c r="G182" s="91"/>
      <c r="H182" s="91"/>
    </row>
    <row r="183" spans="1:8">
      <c r="A183" s="91" t="s">
        <v>7071</v>
      </c>
      <c r="B183" s="91" t="s">
        <v>7704</v>
      </c>
      <c r="G183" s="91"/>
      <c r="H183" s="91"/>
    </row>
    <row r="184" spans="1:8">
      <c r="A184" s="91" t="s">
        <v>2760</v>
      </c>
      <c r="B184" s="91" t="s">
        <v>7705</v>
      </c>
      <c r="G184" s="91"/>
      <c r="H184" s="91"/>
    </row>
    <row r="185" spans="1:8">
      <c r="A185" s="91" t="s">
        <v>4892</v>
      </c>
      <c r="B185" s="91" t="s">
        <v>7706</v>
      </c>
      <c r="G185" s="91"/>
      <c r="H185" s="91"/>
    </row>
    <row r="186" spans="1:8">
      <c r="A186" s="91" t="s">
        <v>6491</v>
      </c>
      <c r="B186" s="91" t="s">
        <v>7707</v>
      </c>
      <c r="G186" s="91"/>
      <c r="H186" s="91"/>
    </row>
    <row r="187" spans="1:8">
      <c r="A187" s="91" t="s">
        <v>5218</v>
      </c>
      <c r="B187" s="91" t="s">
        <v>7708</v>
      </c>
      <c r="G187" s="91"/>
      <c r="H187" s="91"/>
    </row>
    <row r="188" spans="1:8">
      <c r="A188" s="91" t="s">
        <v>5029</v>
      </c>
      <c r="B188" s="91" t="s">
        <v>7709</v>
      </c>
      <c r="G188" s="91"/>
      <c r="H188" s="91"/>
    </row>
    <row r="189" spans="1:8">
      <c r="A189" s="91" t="s">
        <v>6259</v>
      </c>
      <c r="B189" s="91" t="s">
        <v>7710</v>
      </c>
      <c r="G189" s="91"/>
      <c r="H189" s="91"/>
    </row>
    <row r="190" spans="1:8">
      <c r="A190" s="91" t="s">
        <v>131</v>
      </c>
      <c r="B190" s="91" t="s">
        <v>7711</v>
      </c>
      <c r="G190" s="91"/>
      <c r="H190" s="91"/>
    </row>
    <row r="191" spans="1:8">
      <c r="A191" s="91" t="s">
        <v>4540</v>
      </c>
      <c r="B191" s="91" t="s">
        <v>7712</v>
      </c>
      <c r="G191" s="91"/>
      <c r="H191" s="91"/>
    </row>
    <row r="192" spans="1:8">
      <c r="A192" s="91" t="s">
        <v>5445</v>
      </c>
      <c r="B192" s="91" t="s">
        <v>7713</v>
      </c>
      <c r="G192" s="91"/>
      <c r="H192" s="91"/>
    </row>
    <row r="193" spans="1:8">
      <c r="A193" s="91" t="s">
        <v>6028</v>
      </c>
      <c r="B193" s="91" t="s">
        <v>7714</v>
      </c>
      <c r="G193" s="91"/>
      <c r="H193" s="91"/>
    </row>
    <row r="194" spans="1:8">
      <c r="A194" s="91" t="s">
        <v>6436</v>
      </c>
      <c r="B194" s="91" t="s">
        <v>7715</v>
      </c>
      <c r="G194" s="91"/>
      <c r="H194" s="91"/>
    </row>
    <row r="195" spans="1:8">
      <c r="A195" s="91" t="s">
        <v>4570</v>
      </c>
      <c r="B195" s="91" t="s">
        <v>7716</v>
      </c>
      <c r="G195" s="91"/>
      <c r="H195" s="91"/>
    </row>
    <row r="196" spans="1:8">
      <c r="A196" s="91" t="s">
        <v>6017</v>
      </c>
      <c r="B196" s="91" t="s">
        <v>7717</v>
      </c>
      <c r="G196" s="91"/>
      <c r="H196" s="91"/>
    </row>
    <row r="197" spans="1:8">
      <c r="A197" s="91" t="s">
        <v>5456</v>
      </c>
      <c r="B197" s="91" t="s">
        <v>7718</v>
      </c>
      <c r="G197" s="91"/>
      <c r="H197" s="91"/>
    </row>
    <row r="198" spans="1:8">
      <c r="A198" s="91" t="s">
        <v>6406</v>
      </c>
      <c r="B198" s="91" t="s">
        <v>7719</v>
      </c>
      <c r="G198" s="91"/>
      <c r="H198" s="91"/>
    </row>
    <row r="199" spans="1:8">
      <c r="A199" s="91" t="s">
        <v>6959</v>
      </c>
      <c r="B199" s="91" t="s">
        <v>7720</v>
      </c>
      <c r="G199" s="91"/>
      <c r="H199" s="91"/>
    </row>
    <row r="200" spans="1:8">
      <c r="A200" s="91" t="s">
        <v>4635</v>
      </c>
      <c r="B200" s="91" t="s">
        <v>7721</v>
      </c>
      <c r="G200" s="91"/>
      <c r="H200" s="91"/>
    </row>
    <row r="201" spans="1:8">
      <c r="A201" s="91" t="s">
        <v>6064</v>
      </c>
      <c r="B201" s="91" t="s">
        <v>7722</v>
      </c>
      <c r="G201" s="91"/>
      <c r="H201" s="91"/>
    </row>
    <row r="202" spans="1:8">
      <c r="A202" s="91" t="s">
        <v>5477</v>
      </c>
      <c r="B202" s="91" t="s">
        <v>7723</v>
      </c>
      <c r="G202" s="91"/>
      <c r="H202" s="91"/>
    </row>
    <row r="203" spans="1:8">
      <c r="A203" s="91" t="s">
        <v>4209</v>
      </c>
      <c r="B203" s="91" t="s">
        <v>7724</v>
      </c>
      <c r="G203" s="91"/>
      <c r="H203" s="91"/>
    </row>
    <row r="204" spans="1:8">
      <c r="A204" s="91" t="s">
        <v>4518</v>
      </c>
      <c r="B204" s="91" t="s">
        <v>7725</v>
      </c>
      <c r="G204" s="91"/>
      <c r="H204" s="91"/>
    </row>
    <row r="205" spans="1:8">
      <c r="A205" s="91" t="s">
        <v>5304</v>
      </c>
      <c r="B205" s="91" t="s">
        <v>7726</v>
      </c>
      <c r="G205" s="91"/>
      <c r="H205" s="91"/>
    </row>
    <row r="206" spans="1:8">
      <c r="A206" s="91" t="s">
        <v>5336</v>
      </c>
      <c r="B206" s="91" t="s">
        <v>7727</v>
      </c>
      <c r="G206" s="91"/>
      <c r="H206" s="91"/>
    </row>
    <row r="207" spans="1:8">
      <c r="A207" s="91" t="s">
        <v>4967</v>
      </c>
      <c r="B207" s="91" t="s">
        <v>7728</v>
      </c>
      <c r="G207" s="91"/>
      <c r="H207" s="91"/>
    </row>
    <row r="208" spans="1:8">
      <c r="A208" s="91" t="s">
        <v>3564</v>
      </c>
      <c r="B208" s="91" t="s">
        <v>7729</v>
      </c>
      <c r="G208" s="91"/>
      <c r="H208" s="91"/>
    </row>
    <row r="209" spans="1:8">
      <c r="A209" s="91" t="s">
        <v>5708</v>
      </c>
      <c r="B209" s="91" t="s">
        <v>7730</v>
      </c>
      <c r="G209" s="91"/>
      <c r="H209" s="91"/>
    </row>
    <row r="210" spans="1:8">
      <c r="A210" s="91" t="s">
        <v>5812</v>
      </c>
      <c r="B210" s="91" t="s">
        <v>7731</v>
      </c>
      <c r="G210" s="91"/>
      <c r="H210" s="91"/>
    </row>
    <row r="211" spans="1:8">
      <c r="A211" s="91" t="s">
        <v>4568</v>
      </c>
      <c r="B211" s="91" t="s">
        <v>7732</v>
      </c>
      <c r="G211" s="91"/>
      <c r="H211" s="91"/>
    </row>
    <row r="212" spans="1:8">
      <c r="A212" s="91" t="s">
        <v>6943</v>
      </c>
      <c r="B212" s="91" t="s">
        <v>7733</v>
      </c>
      <c r="G212" s="91"/>
      <c r="H212" s="91"/>
    </row>
    <row r="213" spans="1:8">
      <c r="A213" s="91" t="s">
        <v>1639</v>
      </c>
      <c r="B213" s="91" t="s">
        <v>7734</v>
      </c>
      <c r="G213" s="91"/>
      <c r="H213" s="91"/>
    </row>
    <row r="214" spans="1:8">
      <c r="A214" s="91" t="s">
        <v>4628</v>
      </c>
      <c r="B214" s="91" t="s">
        <v>7735</v>
      </c>
      <c r="G214" s="91"/>
      <c r="H214" s="91"/>
    </row>
    <row r="215" spans="1:8">
      <c r="A215" s="91" t="s">
        <v>5974</v>
      </c>
      <c r="B215" s="91" t="s">
        <v>7736</v>
      </c>
      <c r="G215" s="91"/>
      <c r="H215" s="91"/>
    </row>
    <row r="216" spans="1:8">
      <c r="A216" s="91" t="s">
        <v>6779</v>
      </c>
      <c r="B216" s="91" t="s">
        <v>7737</v>
      </c>
      <c r="G216" s="91"/>
      <c r="H216" s="91"/>
    </row>
    <row r="217" spans="1:8">
      <c r="A217" s="91" t="s">
        <v>6768</v>
      </c>
      <c r="B217" s="91" t="s">
        <v>7738</v>
      </c>
      <c r="G217" s="91"/>
      <c r="H217" s="91"/>
    </row>
    <row r="218" spans="1:8">
      <c r="A218" s="91" t="s">
        <v>6029</v>
      </c>
      <c r="B218" s="91" t="s">
        <v>7739</v>
      </c>
      <c r="G218" s="91"/>
      <c r="H218" s="91"/>
    </row>
    <row r="219" spans="1:8">
      <c r="A219" s="91" t="s">
        <v>5689</v>
      </c>
      <c r="B219" s="91" t="s">
        <v>7740</v>
      </c>
      <c r="G219" s="91"/>
      <c r="H219" s="91"/>
    </row>
    <row r="220" spans="1:8">
      <c r="A220" s="91" t="s">
        <v>6950</v>
      </c>
      <c r="B220" s="91" t="s">
        <v>7741</v>
      </c>
      <c r="G220" s="91"/>
      <c r="H220" s="91"/>
    </row>
    <row r="221" spans="1:8">
      <c r="A221" s="91" t="s">
        <v>5714</v>
      </c>
      <c r="B221" s="91" t="s">
        <v>7742</v>
      </c>
      <c r="G221" s="91"/>
      <c r="H221" s="91"/>
    </row>
    <row r="222" spans="1:8">
      <c r="A222" s="91" t="s">
        <v>4708</v>
      </c>
      <c r="B222" s="91" t="s">
        <v>7743</v>
      </c>
      <c r="G222" s="91"/>
      <c r="H222" s="91"/>
    </row>
    <row r="223" spans="1:8">
      <c r="A223" s="91" t="s">
        <v>4723</v>
      </c>
      <c r="B223" s="91" t="s">
        <v>7744</v>
      </c>
      <c r="G223" s="91"/>
      <c r="H223" s="91"/>
    </row>
    <row r="224" spans="1:8">
      <c r="A224" s="91" t="s">
        <v>5610</v>
      </c>
      <c r="B224" s="91" t="s">
        <v>7745</v>
      </c>
      <c r="G224" s="91"/>
      <c r="H224" s="91"/>
    </row>
    <row r="225" spans="1:8">
      <c r="A225" s="91" t="s">
        <v>6429</v>
      </c>
      <c r="B225" s="91" t="s">
        <v>7746</v>
      </c>
      <c r="G225" s="91"/>
      <c r="H225" s="91"/>
    </row>
    <row r="226" spans="1:8">
      <c r="A226" s="91" t="s">
        <v>2762</v>
      </c>
      <c r="B226" s="91" t="s">
        <v>7747</v>
      </c>
      <c r="G226" s="91"/>
      <c r="H226" s="91"/>
    </row>
    <row r="227" spans="1:8">
      <c r="A227" s="91" t="s">
        <v>5508</v>
      </c>
      <c r="B227" s="91" t="s">
        <v>7748</v>
      </c>
      <c r="G227" s="91"/>
      <c r="H227" s="91"/>
    </row>
    <row r="228" spans="1:8">
      <c r="A228" s="91" t="s">
        <v>436</v>
      </c>
      <c r="B228" s="91" t="s">
        <v>7749</v>
      </c>
      <c r="G228" s="91"/>
      <c r="H228" s="91"/>
    </row>
    <row r="229" spans="1:8">
      <c r="A229" s="91" t="s">
        <v>4770</v>
      </c>
      <c r="B229" s="91" t="s">
        <v>7750</v>
      </c>
      <c r="G229" s="91"/>
      <c r="H229" s="91"/>
    </row>
    <row r="230" spans="1:8">
      <c r="A230" s="91" t="s">
        <v>6594</v>
      </c>
      <c r="B230" s="91" t="s">
        <v>7751</v>
      </c>
      <c r="G230" s="91"/>
      <c r="H230" s="91"/>
    </row>
    <row r="231" spans="1:8">
      <c r="A231" s="91" t="s">
        <v>5030</v>
      </c>
      <c r="B231" s="91" t="s">
        <v>7752</v>
      </c>
      <c r="G231" s="91"/>
      <c r="H231" s="91"/>
    </row>
    <row r="232" spans="1:8">
      <c r="A232" s="91" t="s">
        <v>4538</v>
      </c>
      <c r="B232" s="91" t="s">
        <v>7753</v>
      </c>
      <c r="G232" s="91"/>
      <c r="H232" s="91"/>
    </row>
    <row r="233" spans="1:8">
      <c r="A233" s="91" t="s">
        <v>4737</v>
      </c>
      <c r="B233" s="91" t="s">
        <v>7754</v>
      </c>
      <c r="G233" s="91"/>
      <c r="H233" s="91"/>
    </row>
    <row r="234" spans="1:8">
      <c r="A234" s="91" t="s">
        <v>6354</v>
      </c>
      <c r="B234" s="91" t="s">
        <v>7755</v>
      </c>
      <c r="G234" s="91"/>
      <c r="H234" s="91"/>
    </row>
    <row r="235" spans="1:8">
      <c r="A235" s="91" t="s">
        <v>4486</v>
      </c>
      <c r="B235" s="91" t="s">
        <v>7756</v>
      </c>
      <c r="G235" s="91"/>
      <c r="H235" s="91"/>
    </row>
    <row r="236" spans="1:8">
      <c r="A236" s="91" t="s">
        <v>5415</v>
      </c>
      <c r="B236" s="91" t="s">
        <v>7757</v>
      </c>
      <c r="G236" s="91"/>
      <c r="H236" s="91"/>
    </row>
    <row r="237" spans="1:8">
      <c r="A237" s="91" t="s">
        <v>5879</v>
      </c>
      <c r="B237" s="91" t="s">
        <v>7758</v>
      </c>
      <c r="G237" s="91"/>
      <c r="H237" s="91"/>
    </row>
    <row r="238" spans="1:8">
      <c r="A238" s="91" t="s">
        <v>6052</v>
      </c>
      <c r="B238" s="91" t="s">
        <v>7759</v>
      </c>
      <c r="G238" s="91"/>
      <c r="H238" s="91"/>
    </row>
    <row r="239" spans="1:8">
      <c r="A239" s="91" t="s">
        <v>4474</v>
      </c>
      <c r="B239" s="91" t="s">
        <v>7760</v>
      </c>
      <c r="G239" s="91"/>
      <c r="H239" s="91"/>
    </row>
    <row r="240" spans="1:8">
      <c r="A240" s="91" t="s">
        <v>4915</v>
      </c>
      <c r="B240" s="91" t="s">
        <v>7761</v>
      </c>
      <c r="G240" s="91"/>
      <c r="H240" s="91"/>
    </row>
    <row r="241" spans="1:8">
      <c r="A241" s="91" t="s">
        <v>3640</v>
      </c>
      <c r="B241" s="91" t="s">
        <v>7762</v>
      </c>
      <c r="G241" s="91"/>
      <c r="H241" s="91"/>
    </row>
    <row r="242" spans="1:8">
      <c r="A242" s="91" t="s">
        <v>6177</v>
      </c>
      <c r="B242" s="91" t="s">
        <v>7763</v>
      </c>
      <c r="G242" s="91"/>
      <c r="H242" s="91"/>
    </row>
    <row r="243" spans="1:8">
      <c r="A243" s="91" t="s">
        <v>6635</v>
      </c>
      <c r="B243" s="91" t="s">
        <v>7764</v>
      </c>
      <c r="G243" s="91"/>
      <c r="H243" s="91"/>
    </row>
    <row r="244" spans="1:8">
      <c r="A244" s="91" t="s">
        <v>1421</v>
      </c>
      <c r="B244" s="91" t="s">
        <v>7765</v>
      </c>
      <c r="G244" s="91"/>
      <c r="H244" s="91"/>
    </row>
    <row r="245" spans="1:8">
      <c r="A245" s="91" t="s">
        <v>6968</v>
      </c>
      <c r="B245" s="91" t="s">
        <v>7766</v>
      </c>
      <c r="G245" s="91"/>
      <c r="H245" s="91"/>
    </row>
    <row r="246" spans="1:8">
      <c r="A246" s="91" t="s">
        <v>6260</v>
      </c>
      <c r="B246" s="91" t="s">
        <v>7767</v>
      </c>
      <c r="G246" s="91"/>
      <c r="H246" s="91"/>
    </row>
    <row r="247" spans="1:8">
      <c r="A247" s="91" t="s">
        <v>4530</v>
      </c>
      <c r="B247" s="91" t="s">
        <v>7768</v>
      </c>
      <c r="G247" s="91"/>
      <c r="H247" s="91"/>
    </row>
    <row r="248" spans="1:8">
      <c r="A248" s="91" t="s">
        <v>2764</v>
      </c>
      <c r="B248" s="91" t="s">
        <v>7769</v>
      </c>
      <c r="G248" s="91"/>
      <c r="H248" s="91"/>
    </row>
    <row r="249" spans="1:8">
      <c r="A249" s="91" t="s">
        <v>1424</v>
      </c>
      <c r="B249" s="91" t="s">
        <v>7770</v>
      </c>
      <c r="G249" s="91"/>
      <c r="H249" s="91"/>
    </row>
    <row r="250" spans="1:8">
      <c r="A250" s="91" t="s">
        <v>5424</v>
      </c>
      <c r="B250" s="91" t="s">
        <v>7771</v>
      </c>
      <c r="G250" s="91"/>
      <c r="H250" s="91"/>
    </row>
    <row r="251" spans="1:8">
      <c r="A251" s="91" t="s">
        <v>1884</v>
      </c>
      <c r="B251" s="91" t="s">
        <v>7772</v>
      </c>
      <c r="G251" s="91"/>
      <c r="H251" s="91"/>
    </row>
    <row r="252" spans="1:8">
      <c r="A252" s="91" t="s">
        <v>5730</v>
      </c>
      <c r="B252" s="91" t="s">
        <v>7773</v>
      </c>
      <c r="G252" s="91"/>
      <c r="H252" s="91"/>
    </row>
    <row r="253" spans="1:8">
      <c r="A253" s="91" t="s">
        <v>5948</v>
      </c>
      <c r="B253" s="91" t="s">
        <v>7774</v>
      </c>
      <c r="G253" s="91"/>
      <c r="H253" s="91"/>
    </row>
    <row r="254" spans="1:8">
      <c r="A254" s="91" t="s">
        <v>2068</v>
      </c>
      <c r="B254" s="91" t="s">
        <v>7775</v>
      </c>
      <c r="G254" s="91"/>
      <c r="H254" s="91"/>
    </row>
    <row r="255" spans="1:8">
      <c r="A255" s="91" t="s">
        <v>439</v>
      </c>
      <c r="B255" s="91" t="s">
        <v>7776</v>
      </c>
      <c r="G255" s="91"/>
      <c r="H255" s="91"/>
    </row>
    <row r="256" spans="1:8">
      <c r="A256" s="91" t="s">
        <v>4534</v>
      </c>
      <c r="B256" s="91" t="s">
        <v>7777</v>
      </c>
      <c r="G256" s="91"/>
      <c r="H256" s="91"/>
    </row>
    <row r="257" spans="1:8">
      <c r="A257" s="91" t="s">
        <v>5302</v>
      </c>
      <c r="B257" s="91" t="s">
        <v>7778</v>
      </c>
      <c r="G257" s="91"/>
      <c r="H257" s="91"/>
    </row>
    <row r="258" spans="1:8">
      <c r="A258" s="91" t="s">
        <v>6218</v>
      </c>
      <c r="B258" s="91" t="s">
        <v>7779</v>
      </c>
      <c r="G258" s="91"/>
      <c r="H258" s="91"/>
    </row>
    <row r="259" spans="1:8">
      <c r="A259" s="91" t="s">
        <v>4751</v>
      </c>
      <c r="B259" s="91" t="s">
        <v>7780</v>
      </c>
      <c r="G259" s="91"/>
      <c r="H259" s="91"/>
    </row>
    <row r="260" spans="1:8">
      <c r="A260" s="91" t="s">
        <v>5286</v>
      </c>
      <c r="B260" s="91" t="s">
        <v>7781</v>
      </c>
      <c r="G260" s="91"/>
      <c r="H260" s="91"/>
    </row>
    <row r="261" spans="1:8">
      <c r="A261" s="91" t="s">
        <v>6321</v>
      </c>
      <c r="B261" s="91" t="s">
        <v>7782</v>
      </c>
      <c r="G261" s="91"/>
      <c r="H261" s="91"/>
    </row>
    <row r="262" spans="1:8">
      <c r="A262" s="91" t="s">
        <v>3932</v>
      </c>
      <c r="B262" s="91" t="s">
        <v>7783</v>
      </c>
      <c r="G262" s="91"/>
      <c r="H262" s="91"/>
    </row>
    <row r="263" spans="1:8">
      <c r="A263" s="91" t="s">
        <v>6309</v>
      </c>
      <c r="B263" s="91" t="s">
        <v>7784</v>
      </c>
      <c r="G263" s="91"/>
      <c r="H263" s="91"/>
    </row>
    <row r="264" spans="1:8">
      <c r="A264" s="91" t="s">
        <v>6399</v>
      </c>
      <c r="B264" s="91" t="s">
        <v>7785</v>
      </c>
      <c r="G264" s="91"/>
      <c r="H264" s="91"/>
    </row>
    <row r="265" spans="1:8">
      <c r="A265" s="91" t="s">
        <v>5396</v>
      </c>
      <c r="B265" s="91" t="s">
        <v>7786</v>
      </c>
      <c r="G265" s="91"/>
      <c r="H265" s="91"/>
    </row>
    <row r="266" spans="1:8">
      <c r="A266" s="91" t="s">
        <v>5957</v>
      </c>
      <c r="B266" s="91" t="s">
        <v>7787</v>
      </c>
      <c r="G266" s="91"/>
      <c r="H266" s="91"/>
    </row>
    <row r="267" spans="1:8">
      <c r="A267" s="91" t="s">
        <v>3654</v>
      </c>
      <c r="B267" s="91" t="s">
        <v>7788</v>
      </c>
      <c r="G267" s="91"/>
      <c r="H267" s="91"/>
    </row>
    <row r="268" spans="1:8">
      <c r="A268" s="91" t="s">
        <v>6467</v>
      </c>
      <c r="B268" s="91" t="s">
        <v>7789</v>
      </c>
      <c r="G268" s="91"/>
      <c r="H268" s="91"/>
    </row>
    <row r="269" spans="1:8">
      <c r="A269" s="91" t="s">
        <v>2449</v>
      </c>
      <c r="B269" s="91" t="s">
        <v>7790</v>
      </c>
      <c r="G269" s="91"/>
      <c r="H269" s="91"/>
    </row>
    <row r="270" spans="1:8">
      <c r="A270" s="91" t="s">
        <v>134</v>
      </c>
      <c r="B270" s="91" t="s">
        <v>7791</v>
      </c>
      <c r="G270" s="91"/>
      <c r="H270" s="91"/>
    </row>
    <row r="271" spans="1:8">
      <c r="A271" s="91" t="s">
        <v>4874</v>
      </c>
      <c r="B271" s="91" t="s">
        <v>7792</v>
      </c>
      <c r="G271" s="91"/>
      <c r="H271" s="91"/>
    </row>
    <row r="272" spans="1:8">
      <c r="A272" s="91" t="s">
        <v>6582</v>
      </c>
      <c r="B272" s="91" t="s">
        <v>7793</v>
      </c>
      <c r="G272" s="91"/>
      <c r="H272" s="91"/>
    </row>
    <row r="273" spans="1:8">
      <c r="A273" s="91" t="s">
        <v>858</v>
      </c>
      <c r="B273" s="91" t="s">
        <v>7794</v>
      </c>
      <c r="G273" s="91"/>
      <c r="H273" s="91"/>
    </row>
    <row r="274" spans="1:8">
      <c r="A274" s="91" t="s">
        <v>5036</v>
      </c>
      <c r="B274" s="91" t="s">
        <v>7795</v>
      </c>
      <c r="G274" s="91"/>
      <c r="H274" s="91"/>
    </row>
    <row r="275" spans="1:8">
      <c r="A275" s="91" t="s">
        <v>5290</v>
      </c>
      <c r="B275" s="91" t="s">
        <v>7796</v>
      </c>
      <c r="G275" s="91"/>
      <c r="H275" s="91"/>
    </row>
    <row r="276" spans="1:8">
      <c r="A276" s="91" t="s">
        <v>1643</v>
      </c>
      <c r="B276" s="91" t="s">
        <v>7797</v>
      </c>
      <c r="G276" s="91"/>
      <c r="H276" s="91"/>
    </row>
    <row r="277" spans="1:8">
      <c r="A277" s="91" t="s">
        <v>4607</v>
      </c>
      <c r="B277" s="91" t="s">
        <v>7798</v>
      </c>
      <c r="G277" s="91"/>
      <c r="H277" s="91"/>
    </row>
    <row r="278" spans="1:8">
      <c r="A278" s="91" t="s">
        <v>6910</v>
      </c>
      <c r="B278" s="91" t="s">
        <v>7799</v>
      </c>
      <c r="G278" s="91"/>
      <c r="H278" s="91"/>
    </row>
    <row r="279" spans="1:8">
      <c r="A279" s="91" t="s">
        <v>5269</v>
      </c>
      <c r="B279" s="91" t="s">
        <v>7800</v>
      </c>
      <c r="G279" s="91"/>
      <c r="H279" s="91"/>
    </row>
    <row r="280" spans="1:8">
      <c r="A280" s="91" t="s">
        <v>4523</v>
      </c>
      <c r="B280" s="91" t="s">
        <v>7801</v>
      </c>
      <c r="G280" s="91"/>
      <c r="H280" s="91"/>
    </row>
    <row r="281" spans="1:8">
      <c r="A281" s="91" t="s">
        <v>6225</v>
      </c>
      <c r="B281" s="91" t="s">
        <v>7802</v>
      </c>
      <c r="G281" s="91"/>
      <c r="H281" s="91"/>
    </row>
    <row r="282" spans="1:8">
      <c r="A282" s="91" t="s">
        <v>6940</v>
      </c>
      <c r="B282" s="91" t="s">
        <v>7803</v>
      </c>
      <c r="G282" s="91"/>
      <c r="H282" s="91"/>
    </row>
    <row r="283" spans="1:8">
      <c r="A283" s="91" t="s">
        <v>6438</v>
      </c>
      <c r="B283" s="91" t="s">
        <v>7804</v>
      </c>
      <c r="G283" s="91"/>
      <c r="H283" s="91"/>
    </row>
    <row r="284" spans="1:8">
      <c r="A284" s="91" t="s">
        <v>2766</v>
      </c>
      <c r="B284" s="91" t="s">
        <v>7805</v>
      </c>
      <c r="G284" s="91"/>
      <c r="H284" s="91"/>
    </row>
    <row r="285" spans="1:8">
      <c r="A285" s="91" t="s">
        <v>862</v>
      </c>
      <c r="B285" s="91" t="s">
        <v>7806</v>
      </c>
      <c r="G285" s="91"/>
      <c r="H285" s="91"/>
    </row>
    <row r="286" spans="1:8">
      <c r="A286" s="91" t="s">
        <v>6369</v>
      </c>
      <c r="B286" s="91" t="s">
        <v>7807</v>
      </c>
      <c r="G286" s="91"/>
      <c r="H286" s="91"/>
    </row>
    <row r="287" spans="1:8">
      <c r="A287" s="91" t="s">
        <v>4787</v>
      </c>
      <c r="B287" s="91" t="s">
        <v>7808</v>
      </c>
      <c r="G287" s="91"/>
      <c r="H287" s="91"/>
    </row>
    <row r="288" spans="1:8">
      <c r="A288" s="91" t="s">
        <v>137</v>
      </c>
      <c r="B288" s="91" t="s">
        <v>7809</v>
      </c>
      <c r="G288" s="91"/>
      <c r="H288" s="91"/>
    </row>
    <row r="289" spans="1:8">
      <c r="A289" s="91" t="s">
        <v>6042</v>
      </c>
      <c r="B289" s="91" t="s">
        <v>7810</v>
      </c>
      <c r="G289" s="91"/>
      <c r="H289" s="91"/>
    </row>
    <row r="290" spans="1:8">
      <c r="A290" s="91" t="s">
        <v>6999</v>
      </c>
      <c r="B290" s="91" t="s">
        <v>7811</v>
      </c>
      <c r="G290" s="91"/>
      <c r="H290" s="91"/>
    </row>
    <row r="291" spans="1:8">
      <c r="A291" s="91" t="s">
        <v>5653</v>
      </c>
      <c r="B291" s="91" t="s">
        <v>7812</v>
      </c>
      <c r="G291" s="91"/>
      <c r="H291" s="91"/>
    </row>
    <row r="292" spans="1:8">
      <c r="A292" s="91" t="s">
        <v>867</v>
      </c>
      <c r="B292" s="91" t="s">
        <v>7813</v>
      </c>
      <c r="G292" s="91"/>
      <c r="H292" s="91"/>
    </row>
    <row r="293" spans="1:8">
      <c r="A293" s="91" t="s">
        <v>4982</v>
      </c>
      <c r="B293" s="91" t="s">
        <v>7814</v>
      </c>
      <c r="G293" s="91"/>
      <c r="H293" s="91"/>
    </row>
    <row r="294" spans="1:8">
      <c r="A294" s="91" t="s">
        <v>6136</v>
      </c>
      <c r="B294" s="91" t="s">
        <v>7815</v>
      </c>
      <c r="G294" s="91"/>
      <c r="H294" s="91"/>
    </row>
    <row r="295" spans="1:8">
      <c r="A295" s="91" t="s">
        <v>5764</v>
      </c>
      <c r="B295" s="91" t="s">
        <v>7816</v>
      </c>
      <c r="G295" s="91"/>
      <c r="H295" s="91"/>
    </row>
    <row r="296" spans="1:8">
      <c r="A296" s="91" t="s">
        <v>6479</v>
      </c>
      <c r="B296" s="91" t="s">
        <v>7817</v>
      </c>
      <c r="G296" s="91"/>
      <c r="H296" s="91"/>
    </row>
    <row r="297" spans="1:8">
      <c r="A297" s="91" t="s">
        <v>5034</v>
      </c>
      <c r="B297" s="91" t="s">
        <v>7818</v>
      </c>
      <c r="G297" s="91"/>
      <c r="H297" s="91"/>
    </row>
    <row r="298" spans="1:8">
      <c r="A298" s="91" t="s">
        <v>5905</v>
      </c>
      <c r="B298" s="91" t="s">
        <v>7819</v>
      </c>
      <c r="G298" s="91"/>
      <c r="H298" s="91"/>
    </row>
    <row r="299" spans="1:8">
      <c r="A299" s="91" t="s">
        <v>5300</v>
      </c>
      <c r="B299" s="91" t="s">
        <v>7820</v>
      </c>
      <c r="G299" s="91"/>
      <c r="H299" s="91"/>
    </row>
    <row r="300" spans="1:8">
      <c r="A300" s="91" t="s">
        <v>6015</v>
      </c>
      <c r="B300" s="91" t="s">
        <v>7821</v>
      </c>
      <c r="G300" s="91"/>
      <c r="H300" s="91"/>
    </row>
    <row r="301" spans="1:8">
      <c r="A301" s="91" t="s">
        <v>7034</v>
      </c>
      <c r="B301" s="91" t="s">
        <v>7822</v>
      </c>
      <c r="G301" s="91"/>
      <c r="H301" s="91"/>
    </row>
    <row r="302" spans="1:8">
      <c r="A302" s="91" t="s">
        <v>4515</v>
      </c>
      <c r="B302" s="91" t="s">
        <v>7823</v>
      </c>
      <c r="G302" s="91"/>
      <c r="H302" s="91"/>
    </row>
    <row r="303" spans="1:8">
      <c r="A303" s="91" t="s">
        <v>2768</v>
      </c>
      <c r="B303" s="91" t="s">
        <v>7824</v>
      </c>
      <c r="G303" s="91"/>
      <c r="H303" s="91"/>
    </row>
    <row r="304" spans="1:8">
      <c r="A304" s="91" t="s">
        <v>2011</v>
      </c>
      <c r="B304" s="91" t="s">
        <v>7825</v>
      </c>
      <c r="G304" s="91"/>
      <c r="H304" s="91"/>
    </row>
    <row r="305" spans="1:8">
      <c r="A305" s="91" t="s">
        <v>6825</v>
      </c>
      <c r="B305" s="91" t="s">
        <v>7826</v>
      </c>
      <c r="G305" s="91"/>
      <c r="H305" s="91"/>
    </row>
    <row r="306" spans="1:8">
      <c r="A306" s="91" t="s">
        <v>5661</v>
      </c>
      <c r="B306" s="91" t="s">
        <v>7827</v>
      </c>
      <c r="G306" s="91"/>
      <c r="H306" s="91"/>
    </row>
    <row r="307" spans="1:8">
      <c r="A307" s="91" t="s">
        <v>4604</v>
      </c>
      <c r="B307" s="91" t="s">
        <v>7828</v>
      </c>
      <c r="G307" s="91"/>
      <c r="H307" s="91"/>
    </row>
    <row r="308" spans="1:8">
      <c r="A308" s="91" t="s">
        <v>6024</v>
      </c>
      <c r="B308" s="91" t="s">
        <v>7829</v>
      </c>
      <c r="G308" s="91"/>
      <c r="H308" s="91"/>
    </row>
    <row r="309" spans="1:8">
      <c r="A309" s="91" t="s">
        <v>6087</v>
      </c>
      <c r="B309" s="91" t="s">
        <v>7830</v>
      </c>
      <c r="G309" s="91"/>
      <c r="H309" s="91"/>
    </row>
    <row r="310" spans="1:8">
      <c r="A310" s="91" t="s">
        <v>6274</v>
      </c>
      <c r="B310" s="91" t="s">
        <v>7831</v>
      </c>
      <c r="G310" s="91"/>
      <c r="H310" s="91"/>
    </row>
    <row r="311" spans="1:8">
      <c r="A311" s="91" t="s">
        <v>4940</v>
      </c>
      <c r="B311" s="91" t="s">
        <v>7832</v>
      </c>
      <c r="G311" s="91"/>
      <c r="H311" s="91"/>
    </row>
    <row r="312" spans="1:8">
      <c r="A312" s="91" t="s">
        <v>2770</v>
      </c>
      <c r="B312" s="91" t="s">
        <v>7833</v>
      </c>
      <c r="G312" s="91"/>
      <c r="H312" s="91"/>
    </row>
    <row r="313" spans="1:8">
      <c r="A313" s="91" t="s">
        <v>5072</v>
      </c>
      <c r="B313" s="91" t="s">
        <v>7834</v>
      </c>
      <c r="G313" s="91"/>
      <c r="H313" s="91"/>
    </row>
    <row r="314" spans="1:8">
      <c r="A314" s="91" t="s">
        <v>5978</v>
      </c>
      <c r="B314" s="91" t="s">
        <v>7835</v>
      </c>
      <c r="G314" s="91"/>
      <c r="H314" s="91"/>
    </row>
    <row r="315" spans="1:8">
      <c r="A315" s="91" t="s">
        <v>6804</v>
      </c>
      <c r="B315" s="91" t="s">
        <v>7836</v>
      </c>
      <c r="G315" s="91"/>
      <c r="H315" s="91"/>
    </row>
    <row r="316" spans="1:8">
      <c r="A316" s="91" t="s">
        <v>4739</v>
      </c>
      <c r="B316" s="91" t="s">
        <v>7837</v>
      </c>
      <c r="G316" s="91"/>
      <c r="H316" s="91"/>
    </row>
    <row r="317" spans="1:8">
      <c r="A317" s="91" t="s">
        <v>6756</v>
      </c>
      <c r="B317" s="91" t="s">
        <v>7838</v>
      </c>
      <c r="G317" s="91"/>
      <c r="H317" s="91"/>
    </row>
    <row r="318" spans="1:8">
      <c r="A318" s="91" t="s">
        <v>1646</v>
      </c>
      <c r="B318" s="91" t="s">
        <v>7839</v>
      </c>
      <c r="G318" s="91"/>
      <c r="H318" s="91"/>
    </row>
    <row r="319" spans="1:8">
      <c r="A319" s="91" t="s">
        <v>5313</v>
      </c>
      <c r="B319" s="91" t="s">
        <v>7840</v>
      </c>
      <c r="G319" s="91"/>
      <c r="H319" s="91"/>
    </row>
    <row r="320" spans="1:8">
      <c r="A320" s="91" t="s">
        <v>4783</v>
      </c>
      <c r="B320" s="91" t="s">
        <v>7841</v>
      </c>
      <c r="G320" s="91"/>
      <c r="H320" s="91"/>
    </row>
    <row r="321" spans="1:8">
      <c r="A321" s="91" t="s">
        <v>3565</v>
      </c>
      <c r="B321" s="91" t="s">
        <v>7842</v>
      </c>
      <c r="G321" s="91"/>
      <c r="H321" s="91"/>
    </row>
    <row r="322" spans="1:8">
      <c r="A322" s="91" t="s">
        <v>6442</v>
      </c>
      <c r="B322" s="91" t="s">
        <v>7843</v>
      </c>
      <c r="G322" s="91"/>
      <c r="H322" s="91"/>
    </row>
    <row r="323" spans="1:8">
      <c r="A323" s="91" t="s">
        <v>5462</v>
      </c>
      <c r="B323" s="91" t="s">
        <v>7844</v>
      </c>
      <c r="G323" s="91"/>
      <c r="H323" s="91"/>
    </row>
    <row r="324" spans="1:8">
      <c r="A324" s="91" t="s">
        <v>4546</v>
      </c>
      <c r="B324" s="91" t="s">
        <v>7845</v>
      </c>
      <c r="G324" s="91"/>
      <c r="H324" s="91"/>
    </row>
    <row r="325" spans="1:8">
      <c r="A325" s="91" t="s">
        <v>4806</v>
      </c>
      <c r="B325" s="91" t="s">
        <v>7846</v>
      </c>
      <c r="G325" s="91"/>
      <c r="H325" s="91"/>
    </row>
    <row r="326" spans="1:8">
      <c r="A326" s="91" t="s">
        <v>5820</v>
      </c>
      <c r="B326" s="91" t="s">
        <v>7847</v>
      </c>
      <c r="G326" s="91"/>
      <c r="H326" s="91"/>
    </row>
    <row r="327" spans="1:8">
      <c r="A327" s="91" t="s">
        <v>5770</v>
      </c>
      <c r="B327" s="91" t="s">
        <v>7848</v>
      </c>
      <c r="G327" s="91"/>
      <c r="H327" s="91"/>
    </row>
    <row r="328" spans="1:8">
      <c r="A328" s="91" t="s">
        <v>6505</v>
      </c>
      <c r="B328" s="91" t="s">
        <v>7849</v>
      </c>
      <c r="G328" s="91"/>
      <c r="H328" s="91"/>
    </row>
    <row r="329" spans="1:8">
      <c r="A329" s="91" t="s">
        <v>4665</v>
      </c>
      <c r="B329" s="91" t="s">
        <v>7850</v>
      </c>
      <c r="G329" s="91"/>
      <c r="H329" s="91"/>
    </row>
    <row r="330" spans="1:8">
      <c r="A330" s="91" t="s">
        <v>5602</v>
      </c>
      <c r="B330" s="91" t="s">
        <v>7851</v>
      </c>
      <c r="G330" s="91"/>
      <c r="H330" s="91"/>
    </row>
    <row r="331" spans="1:8">
      <c r="A331" s="91" t="s">
        <v>5209</v>
      </c>
      <c r="B331" s="91" t="s">
        <v>7852</v>
      </c>
      <c r="G331" s="91"/>
      <c r="H331" s="91"/>
    </row>
    <row r="332" spans="1:8">
      <c r="A332" s="91" t="s">
        <v>6428</v>
      </c>
      <c r="B332" s="91" t="s">
        <v>7853</v>
      </c>
      <c r="G332" s="91"/>
      <c r="H332" s="91"/>
    </row>
    <row r="333" spans="1:8">
      <c r="A333" s="91" t="s">
        <v>5989</v>
      </c>
      <c r="B333" s="91" t="s">
        <v>7854</v>
      </c>
      <c r="G333" s="91"/>
      <c r="H333" s="91"/>
    </row>
    <row r="334" spans="1:8">
      <c r="A334" s="91" t="s">
        <v>4597</v>
      </c>
      <c r="B334" s="91" t="s">
        <v>7855</v>
      </c>
      <c r="G334" s="91"/>
      <c r="H334" s="91"/>
    </row>
    <row r="335" spans="1:8">
      <c r="A335" s="91" t="s">
        <v>7001</v>
      </c>
      <c r="B335" s="91" t="s">
        <v>7856</v>
      </c>
      <c r="G335" s="91"/>
      <c r="H335" s="91"/>
    </row>
    <row r="336" spans="1:8">
      <c r="A336" s="91" t="s">
        <v>5995</v>
      </c>
      <c r="B336" s="91" t="s">
        <v>7857</v>
      </c>
      <c r="G336" s="91"/>
      <c r="H336" s="91"/>
    </row>
    <row r="337" spans="1:8">
      <c r="A337" s="91" t="s">
        <v>5043</v>
      </c>
      <c r="B337" s="91" t="s">
        <v>7858</v>
      </c>
      <c r="G337" s="91"/>
      <c r="H337" s="91"/>
    </row>
    <row r="338" spans="1:8">
      <c r="A338" s="91" t="s">
        <v>140</v>
      </c>
      <c r="B338" s="91" t="s">
        <v>7859</v>
      </c>
      <c r="G338" s="91"/>
      <c r="H338" s="91"/>
    </row>
    <row r="339" spans="1:8">
      <c r="A339" s="91" t="s">
        <v>4878</v>
      </c>
      <c r="B339" s="91" t="s">
        <v>7860</v>
      </c>
      <c r="G339" s="91"/>
      <c r="H339" s="91"/>
    </row>
    <row r="340" spans="1:8">
      <c r="A340" s="91" t="s">
        <v>6836</v>
      </c>
      <c r="B340" s="91" t="s">
        <v>7861</v>
      </c>
      <c r="G340" s="91"/>
      <c r="H340" s="91"/>
    </row>
    <row r="341" spans="1:8">
      <c r="A341" s="91" t="s">
        <v>6738</v>
      </c>
      <c r="B341" s="91" t="s">
        <v>7862</v>
      </c>
      <c r="G341" s="91"/>
      <c r="H341" s="91"/>
    </row>
    <row r="342" spans="1:8">
      <c r="A342" s="91" t="s">
        <v>2772</v>
      </c>
      <c r="B342" s="91" t="s">
        <v>7863</v>
      </c>
      <c r="G342" s="91"/>
      <c r="H342" s="91"/>
    </row>
    <row r="343" spans="1:8">
      <c r="A343" s="91" t="s">
        <v>3638</v>
      </c>
      <c r="B343" s="91" t="s">
        <v>7864</v>
      </c>
      <c r="G343" s="91"/>
      <c r="H343" s="91"/>
    </row>
    <row r="344" spans="1:8">
      <c r="A344" s="91" t="s">
        <v>1650</v>
      </c>
      <c r="B344" s="91" t="s">
        <v>7865</v>
      </c>
      <c r="G344" s="91"/>
      <c r="H344" s="91"/>
    </row>
    <row r="345" spans="1:8">
      <c r="A345" s="91" t="s">
        <v>4650</v>
      </c>
      <c r="B345" s="91" t="s">
        <v>7866</v>
      </c>
      <c r="G345" s="91"/>
      <c r="H345" s="91"/>
    </row>
    <row r="346" spans="1:8">
      <c r="A346" s="91" t="s">
        <v>6958</v>
      </c>
      <c r="B346" s="91" t="s">
        <v>7867</v>
      </c>
      <c r="G346" s="91"/>
      <c r="H346" s="91"/>
    </row>
    <row r="347" spans="1:8">
      <c r="A347" s="91" t="s">
        <v>5410</v>
      </c>
      <c r="B347" s="91" t="s">
        <v>7868</v>
      </c>
      <c r="G347" s="91"/>
      <c r="H347" s="91"/>
    </row>
    <row r="348" spans="1:8">
      <c r="A348" s="91" t="s">
        <v>6639</v>
      </c>
      <c r="B348" s="91" t="s">
        <v>7869</v>
      </c>
      <c r="G348" s="91"/>
      <c r="H348" s="91"/>
    </row>
    <row r="349" spans="1:8">
      <c r="A349" s="91" t="s">
        <v>6197</v>
      </c>
      <c r="B349" s="91" t="s">
        <v>7870</v>
      </c>
      <c r="G349" s="91"/>
      <c r="H349" s="91"/>
    </row>
    <row r="350" spans="1:8">
      <c r="A350" s="91" t="s">
        <v>1653</v>
      </c>
      <c r="B350" s="91" t="s">
        <v>7871</v>
      </c>
      <c r="G350" s="91"/>
      <c r="H350" s="91"/>
    </row>
    <row r="351" spans="1:8">
      <c r="A351" s="91" t="s">
        <v>4452</v>
      </c>
      <c r="B351" s="91" t="s">
        <v>7872</v>
      </c>
      <c r="G351" s="91"/>
      <c r="H351" s="91"/>
    </row>
    <row r="352" spans="1:8">
      <c r="A352" s="91" t="s">
        <v>6500</v>
      </c>
      <c r="B352" s="91" t="s">
        <v>7873</v>
      </c>
      <c r="G352" s="91"/>
      <c r="H352" s="91"/>
    </row>
    <row r="353" spans="1:8">
      <c r="A353" s="91" t="s">
        <v>6432</v>
      </c>
      <c r="B353" s="91" t="s">
        <v>7874</v>
      </c>
      <c r="G353" s="91"/>
      <c r="H353" s="91"/>
    </row>
    <row r="354" spans="1:8">
      <c r="A354" s="91" t="s">
        <v>5485</v>
      </c>
      <c r="B354" s="91" t="s">
        <v>7875</v>
      </c>
      <c r="G354" s="91"/>
      <c r="H354" s="91"/>
    </row>
    <row r="355" spans="1:8">
      <c r="A355" s="91" t="s">
        <v>5217</v>
      </c>
      <c r="B355" s="91" t="s">
        <v>7876</v>
      </c>
      <c r="G355" s="91"/>
      <c r="H355" s="91"/>
    </row>
    <row r="356" spans="1:8">
      <c r="A356" s="91" t="s">
        <v>4661</v>
      </c>
      <c r="B356" s="91" t="s">
        <v>7877</v>
      </c>
      <c r="G356" s="91"/>
      <c r="H356" s="91"/>
    </row>
    <row r="357" spans="1:8">
      <c r="A357" s="91" t="s">
        <v>5226</v>
      </c>
      <c r="B357" s="91" t="s">
        <v>7878</v>
      </c>
      <c r="G357" s="91"/>
      <c r="H357" s="91"/>
    </row>
    <row r="358" spans="1:8">
      <c r="A358" s="91" t="s">
        <v>2014</v>
      </c>
      <c r="B358" s="91" t="s">
        <v>7879</v>
      </c>
      <c r="G358" s="91"/>
      <c r="H358" s="91"/>
    </row>
    <row r="359" spans="1:8">
      <c r="A359" s="91" t="s">
        <v>5247</v>
      </c>
      <c r="B359" s="91" t="s">
        <v>7880</v>
      </c>
      <c r="G359" s="91"/>
      <c r="H359" s="91"/>
    </row>
    <row r="360" spans="1:8">
      <c r="A360" s="91" t="s">
        <v>442</v>
      </c>
      <c r="B360" s="91" t="s">
        <v>7881</v>
      </c>
      <c r="G360" s="91"/>
      <c r="H360" s="91"/>
    </row>
    <row r="361" spans="1:8">
      <c r="A361" s="91" t="s">
        <v>4968</v>
      </c>
      <c r="B361" s="91" t="s">
        <v>7882</v>
      </c>
      <c r="G361" s="91"/>
      <c r="H361" s="91"/>
    </row>
    <row r="362" spans="1:8">
      <c r="A362" s="91" t="s">
        <v>2017</v>
      </c>
      <c r="B362" s="91" t="s">
        <v>7883</v>
      </c>
      <c r="G362" s="91"/>
      <c r="H362" s="91"/>
    </row>
    <row r="363" spans="1:8">
      <c r="A363" s="91" t="s">
        <v>5580</v>
      </c>
      <c r="B363" s="91" t="s">
        <v>7884</v>
      </c>
      <c r="G363" s="91"/>
      <c r="H363" s="91"/>
    </row>
    <row r="364" spans="1:8">
      <c r="A364" s="91" t="s">
        <v>5912</v>
      </c>
      <c r="B364" s="91" t="s">
        <v>7885</v>
      </c>
      <c r="G364" s="91"/>
      <c r="H364" s="91"/>
    </row>
    <row r="365" spans="1:8">
      <c r="A365" s="91" t="s">
        <v>871</v>
      </c>
      <c r="B365" s="91" t="s">
        <v>7886</v>
      </c>
      <c r="G365" s="91"/>
      <c r="H365" s="91"/>
    </row>
    <row r="366" spans="1:8">
      <c r="A366" s="91" t="s">
        <v>4613</v>
      </c>
      <c r="B366" s="91" t="s">
        <v>7887</v>
      </c>
      <c r="G366" s="91"/>
      <c r="H366" s="91"/>
    </row>
    <row r="367" spans="1:8">
      <c r="A367" s="91" t="s">
        <v>4981</v>
      </c>
      <c r="B367" s="91" t="s">
        <v>7888</v>
      </c>
      <c r="G367" s="91"/>
      <c r="H367" s="91"/>
    </row>
    <row r="368" spans="1:8">
      <c r="A368" s="91" t="s">
        <v>4235</v>
      </c>
      <c r="B368" s="91" t="s">
        <v>7889</v>
      </c>
      <c r="G368" s="91"/>
      <c r="H368" s="91"/>
    </row>
    <row r="369" spans="1:8">
      <c r="A369" s="91" t="s">
        <v>143</v>
      </c>
      <c r="B369" s="91" t="s">
        <v>7890</v>
      </c>
      <c r="G369" s="91"/>
      <c r="H369" s="91"/>
    </row>
    <row r="370" spans="1:8">
      <c r="A370" s="91" t="s">
        <v>5122</v>
      </c>
      <c r="B370" s="91" t="s">
        <v>7891</v>
      </c>
      <c r="G370" s="91"/>
      <c r="H370" s="91"/>
    </row>
    <row r="371" spans="1:8">
      <c r="A371" s="91" t="s">
        <v>1657</v>
      </c>
      <c r="B371" s="91" t="s">
        <v>7892</v>
      </c>
      <c r="G371" s="91"/>
      <c r="H371" s="91"/>
    </row>
    <row r="372" spans="1:8">
      <c r="A372" s="91" t="s">
        <v>5832</v>
      </c>
      <c r="B372" s="91" t="s">
        <v>7893</v>
      </c>
      <c r="G372" s="91"/>
      <c r="H372" s="91"/>
    </row>
    <row r="373" spans="1:8">
      <c r="A373" s="91" t="s">
        <v>722</v>
      </c>
      <c r="B373" s="91" t="s">
        <v>7894</v>
      </c>
      <c r="G373" s="91"/>
      <c r="H373" s="91"/>
    </row>
    <row r="374" spans="1:8">
      <c r="A374" s="91" t="s">
        <v>7153</v>
      </c>
      <c r="B374" s="91" t="s">
        <v>7895</v>
      </c>
      <c r="G374" s="91"/>
      <c r="H374" s="91"/>
    </row>
    <row r="375" spans="1:8">
      <c r="A375" s="91" t="s">
        <v>2187</v>
      </c>
      <c r="B375" s="91" t="s">
        <v>7896</v>
      </c>
      <c r="G375" s="91"/>
      <c r="H375" s="91"/>
    </row>
    <row r="376" spans="1:8">
      <c r="A376" s="91" t="s">
        <v>6923</v>
      </c>
      <c r="B376" s="91" t="s">
        <v>7897</v>
      </c>
      <c r="G376" s="91"/>
      <c r="H376" s="91"/>
    </row>
    <row r="377" spans="1:8">
      <c r="A377" s="91" t="s">
        <v>5371</v>
      </c>
      <c r="B377" s="91" t="s">
        <v>7898</v>
      </c>
      <c r="G377" s="91"/>
      <c r="H377" s="91"/>
    </row>
    <row r="378" spans="1:8">
      <c r="A378" s="91" t="s">
        <v>4918</v>
      </c>
      <c r="B378" s="91" t="s">
        <v>7899</v>
      </c>
      <c r="G378" s="91"/>
      <c r="H378" s="91"/>
    </row>
    <row r="379" spans="1:8">
      <c r="A379" s="91" t="s">
        <v>7085</v>
      </c>
      <c r="B379" s="91" t="s">
        <v>7900</v>
      </c>
      <c r="G379" s="91"/>
      <c r="H379" s="91"/>
    </row>
    <row r="380" spans="1:8">
      <c r="A380" s="91" t="s">
        <v>6394</v>
      </c>
      <c r="B380" s="91" t="s">
        <v>7186</v>
      </c>
      <c r="G380" s="91"/>
      <c r="H380" s="91"/>
    </row>
    <row r="381" spans="1:8">
      <c r="A381" s="91" t="s">
        <v>5348</v>
      </c>
      <c r="B381" s="91" t="s">
        <v>7901</v>
      </c>
      <c r="G381" s="91"/>
      <c r="H381" s="91"/>
    </row>
    <row r="382" spans="1:8">
      <c r="A382" s="91" t="s">
        <v>6483</v>
      </c>
      <c r="B382" s="91" t="s">
        <v>7902</v>
      </c>
      <c r="G382" s="91"/>
      <c r="H382" s="91"/>
    </row>
    <row r="383" spans="1:8">
      <c r="A383" s="91" t="s">
        <v>6847</v>
      </c>
      <c r="B383" s="91" t="s">
        <v>7903</v>
      </c>
      <c r="G383" s="91"/>
      <c r="H383" s="91"/>
    </row>
    <row r="384" spans="1:8">
      <c r="A384" s="91" t="s">
        <v>6982</v>
      </c>
      <c r="B384" s="91" t="s">
        <v>7904</v>
      </c>
      <c r="G384" s="91"/>
      <c r="H384" s="91"/>
    </row>
    <row r="385" spans="1:8">
      <c r="A385" s="91" t="s">
        <v>2774</v>
      </c>
      <c r="B385" s="91" t="s">
        <v>7905</v>
      </c>
      <c r="G385" s="91"/>
      <c r="H385" s="91"/>
    </row>
    <row r="386" spans="1:8">
      <c r="A386" s="91" t="s">
        <v>2576</v>
      </c>
      <c r="B386" s="91" t="s">
        <v>7906</v>
      </c>
      <c r="G386" s="91"/>
      <c r="H386" s="91"/>
    </row>
    <row r="387" spans="1:8">
      <c r="A387" s="91" t="s">
        <v>5186</v>
      </c>
      <c r="B387" s="91" t="s">
        <v>7907</v>
      </c>
      <c r="G387" s="91"/>
      <c r="H387" s="91"/>
    </row>
    <row r="388" spans="1:8">
      <c r="A388" s="91" t="s">
        <v>5862</v>
      </c>
      <c r="B388" s="91" t="s">
        <v>7908</v>
      </c>
      <c r="G388" s="91"/>
      <c r="H388" s="91"/>
    </row>
    <row r="389" spans="1:8">
      <c r="A389" s="91" t="s">
        <v>4206</v>
      </c>
      <c r="B389" s="91" t="s">
        <v>7909</v>
      </c>
      <c r="G389" s="91"/>
      <c r="H389" s="91"/>
    </row>
    <row r="390" spans="1:8">
      <c r="A390" s="91" t="s">
        <v>4576</v>
      </c>
      <c r="B390" s="91" t="s">
        <v>7910</v>
      </c>
      <c r="G390" s="91"/>
      <c r="H390" s="91"/>
    </row>
    <row r="391" spans="1:8">
      <c r="A391" s="91" t="s">
        <v>6262</v>
      </c>
      <c r="B391" s="91" t="s">
        <v>7911</v>
      </c>
      <c r="G391" s="91"/>
      <c r="H391" s="91"/>
    </row>
    <row r="392" spans="1:8">
      <c r="A392" s="91" t="s">
        <v>4603</v>
      </c>
      <c r="B392" s="91" t="s">
        <v>7912</v>
      </c>
      <c r="G392" s="91"/>
      <c r="H392" s="91"/>
    </row>
    <row r="393" spans="1:8">
      <c r="A393" s="91" t="s">
        <v>5683</v>
      </c>
      <c r="B393" s="91" t="s">
        <v>7913</v>
      </c>
      <c r="G393" s="91"/>
      <c r="H393" s="91"/>
    </row>
    <row r="394" spans="1:8">
      <c r="A394" s="91" t="s">
        <v>6962</v>
      </c>
      <c r="B394" s="91" t="s">
        <v>7914</v>
      </c>
      <c r="G394" s="91"/>
      <c r="H394" s="91"/>
    </row>
    <row r="395" spans="1:8">
      <c r="A395" s="91" t="s">
        <v>2453</v>
      </c>
      <c r="B395" s="91" t="s">
        <v>7915</v>
      </c>
      <c r="G395" s="91"/>
      <c r="H395" s="91"/>
    </row>
    <row r="396" spans="1:8">
      <c r="A396" s="91" t="s">
        <v>5968</v>
      </c>
      <c r="B396" s="91" t="s">
        <v>7916</v>
      </c>
      <c r="G396" s="91"/>
      <c r="H396" s="91"/>
    </row>
    <row r="397" spans="1:8">
      <c r="A397" s="91" t="s">
        <v>3752</v>
      </c>
      <c r="B397" s="91" t="s">
        <v>7917</v>
      </c>
      <c r="G397" s="91"/>
      <c r="H397" s="91"/>
    </row>
    <row r="398" spans="1:8">
      <c r="A398" s="91" t="s">
        <v>6044</v>
      </c>
      <c r="B398" s="91" t="s">
        <v>7918</v>
      </c>
      <c r="G398" s="91"/>
      <c r="H398" s="91"/>
    </row>
    <row r="399" spans="1:8">
      <c r="A399" s="91" t="s">
        <v>3639</v>
      </c>
      <c r="B399" s="91" t="s">
        <v>7919</v>
      </c>
      <c r="G399" s="91"/>
      <c r="H399" s="91"/>
    </row>
    <row r="400" spans="1:8">
      <c r="A400" s="91" t="s">
        <v>6082</v>
      </c>
      <c r="B400" s="91" t="s">
        <v>7920</v>
      </c>
      <c r="G400" s="91"/>
      <c r="H400" s="91"/>
    </row>
    <row r="401" spans="1:8">
      <c r="A401" s="91" t="s">
        <v>4620</v>
      </c>
      <c r="B401" s="91" t="s">
        <v>7921</v>
      </c>
      <c r="G401" s="91"/>
      <c r="H401" s="91"/>
    </row>
    <row r="402" spans="1:8">
      <c r="A402" s="91" t="s">
        <v>3681</v>
      </c>
      <c r="B402" s="91" t="s">
        <v>7922</v>
      </c>
      <c r="G402" s="91"/>
      <c r="H402" s="91"/>
    </row>
    <row r="403" spans="1:8">
      <c r="A403" s="91" t="s">
        <v>4883</v>
      </c>
      <c r="B403" s="91" t="s">
        <v>7923</v>
      </c>
      <c r="G403" s="91"/>
      <c r="H403" s="91"/>
    </row>
    <row r="404" spans="1:8">
      <c r="A404" s="91" t="s">
        <v>5801</v>
      </c>
      <c r="B404" s="91" t="s">
        <v>7924</v>
      </c>
      <c r="G404" s="91"/>
      <c r="H404" s="91"/>
    </row>
    <row r="405" spans="1:8">
      <c r="A405" s="91" t="s">
        <v>1429</v>
      </c>
      <c r="B405" s="91" t="s">
        <v>7925</v>
      </c>
      <c r="G405" s="91"/>
      <c r="H405" s="91"/>
    </row>
    <row r="406" spans="1:8">
      <c r="A406" s="91" t="s">
        <v>6989</v>
      </c>
      <c r="B406" s="91" t="s">
        <v>7926</v>
      </c>
      <c r="G406" s="91"/>
      <c r="H406" s="91"/>
    </row>
    <row r="407" spans="1:8">
      <c r="A407" s="91" t="s">
        <v>1258</v>
      </c>
      <c r="B407" s="91" t="s">
        <v>7927</v>
      </c>
      <c r="G407" s="91"/>
      <c r="H407" s="91"/>
    </row>
    <row r="408" spans="1:8">
      <c r="A408" s="91" t="s">
        <v>6711</v>
      </c>
      <c r="B408" s="91" t="s">
        <v>7928</v>
      </c>
      <c r="G408" s="91"/>
      <c r="H408" s="91"/>
    </row>
    <row r="409" spans="1:8">
      <c r="A409" s="91" t="s">
        <v>6693</v>
      </c>
      <c r="B409" s="91" t="s">
        <v>7929</v>
      </c>
      <c r="G409" s="91"/>
      <c r="H409" s="91"/>
    </row>
    <row r="410" spans="1:8">
      <c r="A410" s="91" t="s">
        <v>4881</v>
      </c>
      <c r="B410" s="91" t="s">
        <v>7930</v>
      </c>
      <c r="G410" s="91"/>
      <c r="H410" s="91"/>
    </row>
    <row r="411" spans="1:8">
      <c r="A411" s="91" t="s">
        <v>6320</v>
      </c>
      <c r="B411" s="91" t="s">
        <v>7931</v>
      </c>
      <c r="G411" s="91"/>
      <c r="H411" s="91"/>
    </row>
    <row r="412" spans="1:8">
      <c r="A412" s="91" t="s">
        <v>445</v>
      </c>
      <c r="B412" s="91" t="s">
        <v>7932</v>
      </c>
      <c r="G412" s="91"/>
      <c r="H412" s="91"/>
    </row>
    <row r="413" spans="1:8">
      <c r="A413" s="91" t="s">
        <v>5844</v>
      </c>
      <c r="B413" s="91" t="s">
        <v>7933</v>
      </c>
      <c r="G413" s="91"/>
      <c r="H413" s="91"/>
    </row>
    <row r="414" spans="1:8">
      <c r="A414" s="91" t="s">
        <v>6838</v>
      </c>
      <c r="B414" s="91" t="s">
        <v>7934</v>
      </c>
      <c r="G414" s="91"/>
      <c r="H414" s="91"/>
    </row>
    <row r="415" spans="1:8">
      <c r="A415" s="91" t="s">
        <v>6335</v>
      </c>
      <c r="B415" s="91" t="s">
        <v>7935</v>
      </c>
      <c r="G415" s="91"/>
      <c r="H415" s="91"/>
    </row>
    <row r="416" spans="1:8">
      <c r="A416" s="91" t="s">
        <v>874</v>
      </c>
      <c r="B416" s="91" t="s">
        <v>7936</v>
      </c>
      <c r="G416" s="91"/>
      <c r="H416" s="91"/>
    </row>
    <row r="417" spans="1:8">
      <c r="A417" s="91" t="s">
        <v>1660</v>
      </c>
      <c r="B417" s="91" t="s">
        <v>7937</v>
      </c>
      <c r="G417" s="91"/>
      <c r="H417" s="91"/>
    </row>
    <row r="418" spans="1:8">
      <c r="A418" s="91" t="s">
        <v>5605</v>
      </c>
      <c r="B418" s="91" t="s">
        <v>7938</v>
      </c>
      <c r="G418" s="91"/>
      <c r="H418" s="91"/>
    </row>
    <row r="419" spans="1:8">
      <c r="A419" s="91" t="s">
        <v>5211</v>
      </c>
      <c r="B419" s="91" t="s">
        <v>7939</v>
      </c>
      <c r="G419" s="91"/>
      <c r="H419" s="91"/>
    </row>
    <row r="420" spans="1:8">
      <c r="A420" s="91" t="s">
        <v>5537</v>
      </c>
      <c r="B420" s="91" t="s">
        <v>7940</v>
      </c>
      <c r="G420" s="91"/>
      <c r="H420" s="91"/>
    </row>
    <row r="421" spans="1:8">
      <c r="A421" s="91" t="s">
        <v>2038</v>
      </c>
      <c r="B421" s="91" t="s">
        <v>7941</v>
      </c>
      <c r="G421" s="91"/>
      <c r="H421" s="91"/>
    </row>
    <row r="422" spans="1:8">
      <c r="A422" s="91" t="s">
        <v>6869</v>
      </c>
      <c r="B422" s="91" t="s">
        <v>7942</v>
      </c>
      <c r="G422" s="91"/>
      <c r="H422" s="91"/>
    </row>
    <row r="423" spans="1:8">
      <c r="A423" s="91" t="s">
        <v>3745</v>
      </c>
      <c r="B423" s="91" t="s">
        <v>7943</v>
      </c>
      <c r="G423" s="91"/>
      <c r="H423" s="91"/>
    </row>
    <row r="424" spans="1:8">
      <c r="A424" s="91" t="s">
        <v>4584</v>
      </c>
      <c r="B424" s="91" t="s">
        <v>7944</v>
      </c>
      <c r="G424" s="91"/>
      <c r="H424" s="91"/>
    </row>
    <row r="425" spans="1:8">
      <c r="A425" s="91" t="s">
        <v>3738</v>
      </c>
      <c r="B425" s="91" t="s">
        <v>7945</v>
      </c>
      <c r="G425" s="91"/>
      <c r="H425" s="91"/>
    </row>
    <row r="426" spans="1:8">
      <c r="A426" s="91" t="s">
        <v>5094</v>
      </c>
      <c r="B426" s="91" t="s">
        <v>7946</v>
      </c>
      <c r="G426" s="91"/>
      <c r="H426" s="91"/>
    </row>
    <row r="427" spans="1:8">
      <c r="A427" s="91" t="s">
        <v>6839</v>
      </c>
      <c r="B427" s="91" t="s">
        <v>7947</v>
      </c>
      <c r="G427" s="91"/>
      <c r="H427" s="91"/>
    </row>
    <row r="428" spans="1:8">
      <c r="A428" s="91" t="s">
        <v>6681</v>
      </c>
      <c r="B428" s="91" t="s">
        <v>7948</v>
      </c>
      <c r="G428" s="91"/>
      <c r="H428" s="91"/>
    </row>
    <row r="429" spans="1:8">
      <c r="A429" s="91" t="s">
        <v>4514</v>
      </c>
      <c r="B429" s="91" t="s">
        <v>7949</v>
      </c>
      <c r="G429" s="91"/>
      <c r="H429" s="91"/>
    </row>
    <row r="430" spans="1:8">
      <c r="A430" s="91" t="s">
        <v>7121</v>
      </c>
      <c r="B430" s="91" t="s">
        <v>7950</v>
      </c>
      <c r="G430" s="91"/>
      <c r="H430" s="91"/>
    </row>
    <row r="431" spans="1:8">
      <c r="A431" s="91" t="s">
        <v>4843</v>
      </c>
      <c r="B431" s="91" t="s">
        <v>7951</v>
      </c>
      <c r="G431" s="91"/>
      <c r="H431" s="91"/>
    </row>
    <row r="432" spans="1:8">
      <c r="A432" s="91" t="s">
        <v>6837</v>
      </c>
      <c r="B432" s="91" t="s">
        <v>7952</v>
      </c>
      <c r="G432" s="91"/>
      <c r="H432" s="91"/>
    </row>
    <row r="433" spans="1:8">
      <c r="A433" s="91" t="s">
        <v>6824</v>
      </c>
      <c r="B433" s="91" t="s">
        <v>7953</v>
      </c>
      <c r="G433" s="91"/>
      <c r="H433" s="91"/>
    </row>
    <row r="434" spans="1:8">
      <c r="A434" s="91" t="s">
        <v>5075</v>
      </c>
      <c r="B434" s="91" t="s">
        <v>7954</v>
      </c>
      <c r="G434" s="91"/>
      <c r="H434" s="91"/>
    </row>
    <row r="435" spans="1:8">
      <c r="A435" s="91" t="s">
        <v>4679</v>
      </c>
      <c r="B435" s="91" t="s">
        <v>7955</v>
      </c>
      <c r="G435" s="91"/>
      <c r="H435" s="91"/>
    </row>
    <row r="436" spans="1:8">
      <c r="A436" s="91" t="s">
        <v>1663</v>
      </c>
      <c r="B436" s="91" t="s">
        <v>7956</v>
      </c>
      <c r="G436" s="91"/>
      <c r="H436" s="91"/>
    </row>
    <row r="437" spans="1:8">
      <c r="A437" s="91" t="s">
        <v>6098</v>
      </c>
      <c r="B437" s="91" t="s">
        <v>7957</v>
      </c>
      <c r="G437" s="91"/>
      <c r="H437" s="91"/>
    </row>
    <row r="438" spans="1:8">
      <c r="A438" s="91" t="s">
        <v>4525</v>
      </c>
      <c r="B438" s="91" t="s">
        <v>7958</v>
      </c>
      <c r="G438" s="91"/>
      <c r="H438" s="91"/>
    </row>
    <row r="439" spans="1:8">
      <c r="A439" s="91" t="s">
        <v>4667</v>
      </c>
      <c r="B439" s="91" t="s">
        <v>7959</v>
      </c>
      <c r="G439" s="91"/>
      <c r="H439" s="91"/>
    </row>
    <row r="440" spans="1:8">
      <c r="A440" s="91" t="s">
        <v>5168</v>
      </c>
      <c r="B440" s="91" t="s">
        <v>7960</v>
      </c>
      <c r="G440" s="91"/>
      <c r="H440" s="91"/>
    </row>
    <row r="441" spans="1:8">
      <c r="A441" s="91" t="s">
        <v>6942</v>
      </c>
      <c r="B441" s="91" t="s">
        <v>7961</v>
      </c>
      <c r="G441" s="91"/>
      <c r="H441" s="91"/>
    </row>
    <row r="442" spans="1:8">
      <c r="A442" s="91" t="s">
        <v>6346</v>
      </c>
      <c r="B442" s="91" t="s">
        <v>7962</v>
      </c>
      <c r="G442" s="91"/>
      <c r="H442" s="91"/>
    </row>
    <row r="443" spans="1:8">
      <c r="A443" s="91" t="s">
        <v>4692</v>
      </c>
      <c r="B443" s="91" t="s">
        <v>7963</v>
      </c>
      <c r="G443" s="91"/>
      <c r="H443" s="91"/>
    </row>
    <row r="444" spans="1:8">
      <c r="A444" s="91" t="s">
        <v>2776</v>
      </c>
      <c r="B444" s="91" t="s">
        <v>7964</v>
      </c>
      <c r="G444" s="91"/>
      <c r="H444" s="91"/>
    </row>
    <row r="445" spans="1:8">
      <c r="A445" s="91" t="s">
        <v>4908</v>
      </c>
      <c r="B445" s="91" t="s">
        <v>7965</v>
      </c>
      <c r="G445" s="91"/>
      <c r="H445" s="91"/>
    </row>
    <row r="446" spans="1:8">
      <c r="A446" s="91" t="s">
        <v>6210</v>
      </c>
      <c r="B446" s="91" t="s">
        <v>7966</v>
      </c>
      <c r="G446" s="91"/>
      <c r="H446" s="91"/>
    </row>
    <row r="447" spans="1:8">
      <c r="A447" s="91" t="s">
        <v>2345</v>
      </c>
      <c r="B447" s="91" t="s">
        <v>7967</v>
      </c>
      <c r="G447" s="91"/>
      <c r="H447" s="91"/>
    </row>
    <row r="448" spans="1:8">
      <c r="A448" s="91" t="s">
        <v>4489</v>
      </c>
      <c r="B448" s="91" t="s">
        <v>7968</v>
      </c>
      <c r="G448" s="91"/>
      <c r="H448" s="91"/>
    </row>
    <row r="449" spans="1:8">
      <c r="A449" s="91" t="s">
        <v>6370</v>
      </c>
      <c r="B449" s="91" t="s">
        <v>7969</v>
      </c>
      <c r="G449" s="91"/>
      <c r="H449" s="91"/>
    </row>
    <row r="450" spans="1:8">
      <c r="A450" s="91" t="s">
        <v>6118</v>
      </c>
      <c r="B450" s="91" t="s">
        <v>7970</v>
      </c>
      <c r="G450" s="91"/>
      <c r="H450" s="91"/>
    </row>
    <row r="451" spans="1:8">
      <c r="A451" s="91" t="s">
        <v>6295</v>
      </c>
      <c r="B451" s="91" t="s">
        <v>7971</v>
      </c>
      <c r="G451" s="91"/>
      <c r="H451" s="91"/>
    </row>
    <row r="452" spans="1:8">
      <c r="A452" s="91" t="s">
        <v>6558</v>
      </c>
      <c r="B452" s="91" t="s">
        <v>7972</v>
      </c>
      <c r="G452" s="91"/>
      <c r="H452" s="91"/>
    </row>
    <row r="453" spans="1:8">
      <c r="A453" s="91" t="s">
        <v>6795</v>
      </c>
      <c r="B453" s="91" t="s">
        <v>7973</v>
      </c>
      <c r="G453" s="91"/>
      <c r="H453" s="91"/>
    </row>
    <row r="454" spans="1:8">
      <c r="A454" s="91" t="s">
        <v>6201</v>
      </c>
      <c r="B454" s="91" t="s">
        <v>7974</v>
      </c>
      <c r="G454" s="91"/>
      <c r="H454" s="91"/>
    </row>
    <row r="455" spans="1:8">
      <c r="A455" s="91" t="s">
        <v>5698</v>
      </c>
      <c r="B455" s="91" t="s">
        <v>7975</v>
      </c>
      <c r="G455" s="91"/>
      <c r="H455" s="91"/>
    </row>
    <row r="456" spans="1:8">
      <c r="A456" s="91" t="s">
        <v>6425</v>
      </c>
      <c r="B456" s="91" t="s">
        <v>7976</v>
      </c>
      <c r="G456" s="91"/>
      <c r="H456" s="91"/>
    </row>
    <row r="457" spans="1:8">
      <c r="A457" s="91" t="s">
        <v>4801</v>
      </c>
      <c r="B457" s="91" t="s">
        <v>7977</v>
      </c>
      <c r="G457" s="91"/>
      <c r="H457" s="91"/>
    </row>
    <row r="458" spans="1:8">
      <c r="A458" s="91" t="s">
        <v>4851</v>
      </c>
      <c r="B458" s="91" t="s">
        <v>7978</v>
      </c>
      <c r="G458" s="91"/>
      <c r="H458" s="91"/>
    </row>
    <row r="459" spans="1:8">
      <c r="A459" s="91" t="s">
        <v>3758</v>
      </c>
      <c r="B459" s="91" t="s">
        <v>7979</v>
      </c>
      <c r="G459" s="91"/>
      <c r="H459" s="91"/>
    </row>
    <row r="460" spans="1:8">
      <c r="A460" s="91" t="s">
        <v>3696</v>
      </c>
      <c r="B460" s="91" t="s">
        <v>7980</v>
      </c>
      <c r="G460" s="91"/>
      <c r="H460" s="91"/>
    </row>
    <row r="461" spans="1:8">
      <c r="A461" s="91" t="s">
        <v>3712</v>
      </c>
      <c r="B461" s="91" t="s">
        <v>7981</v>
      </c>
      <c r="G461" s="91"/>
      <c r="H461" s="91"/>
    </row>
    <row r="462" spans="1:8">
      <c r="A462" s="91" t="s">
        <v>7057</v>
      </c>
      <c r="B462" s="91" t="s">
        <v>7982</v>
      </c>
      <c r="G462" s="91"/>
      <c r="H462" s="91"/>
    </row>
    <row r="463" spans="1:8">
      <c r="A463" s="91" t="s">
        <v>5284</v>
      </c>
      <c r="B463" s="91" t="s">
        <v>7983</v>
      </c>
      <c r="G463" s="91"/>
      <c r="H463" s="91"/>
    </row>
    <row r="464" spans="1:8">
      <c r="A464" s="91" t="s">
        <v>4788</v>
      </c>
      <c r="B464" s="91" t="s">
        <v>7984</v>
      </c>
      <c r="G464" s="91"/>
      <c r="H464" s="91"/>
    </row>
    <row r="465" spans="1:8">
      <c r="A465" s="91" t="s">
        <v>6179</v>
      </c>
      <c r="B465" s="91" t="s">
        <v>7985</v>
      </c>
      <c r="G465" s="91"/>
      <c r="H465" s="91"/>
    </row>
    <row r="466" spans="1:8">
      <c r="A466" s="91" t="s">
        <v>6364</v>
      </c>
      <c r="B466" s="91" t="s">
        <v>7986</v>
      </c>
      <c r="G466" s="91"/>
      <c r="H466" s="91"/>
    </row>
    <row r="467" spans="1:8">
      <c r="A467" s="91" t="s">
        <v>6620</v>
      </c>
      <c r="B467" s="91" t="s">
        <v>7987</v>
      </c>
      <c r="G467" s="91"/>
      <c r="H467" s="91"/>
    </row>
    <row r="468" spans="1:8">
      <c r="A468" s="91" t="s">
        <v>4497</v>
      </c>
      <c r="B468" s="91" t="s">
        <v>7988</v>
      </c>
      <c r="G468" s="91"/>
      <c r="H468" s="91"/>
    </row>
    <row r="469" spans="1:8">
      <c r="A469" s="91" t="s">
        <v>1888</v>
      </c>
      <c r="B469" s="91" t="s">
        <v>7989</v>
      </c>
      <c r="G469" s="91"/>
      <c r="H469" s="91"/>
    </row>
    <row r="470" spans="1:8">
      <c r="A470" s="91" t="s">
        <v>3746</v>
      </c>
      <c r="B470" s="91" t="s">
        <v>7990</v>
      </c>
      <c r="G470" s="91"/>
      <c r="H470" s="91"/>
    </row>
    <row r="471" spans="1:8">
      <c r="A471" s="91" t="s">
        <v>6117</v>
      </c>
      <c r="B471" s="91" t="s">
        <v>7991</v>
      </c>
      <c r="G471" s="91"/>
      <c r="H471" s="91"/>
    </row>
    <row r="472" spans="1:8">
      <c r="A472" s="91" t="s">
        <v>6176</v>
      </c>
      <c r="B472" s="91" t="s">
        <v>7992</v>
      </c>
      <c r="G472" s="91"/>
      <c r="H472" s="91"/>
    </row>
    <row r="473" spans="1:8">
      <c r="A473" s="91" t="s">
        <v>6330</v>
      </c>
      <c r="B473" s="91" t="s">
        <v>7993</v>
      </c>
      <c r="G473" s="91"/>
      <c r="H473" s="91"/>
    </row>
    <row r="474" spans="1:8">
      <c r="A474" s="91" t="s">
        <v>6481</v>
      </c>
      <c r="B474" s="91" t="s">
        <v>7994</v>
      </c>
      <c r="G474" s="91"/>
      <c r="H474" s="91"/>
    </row>
    <row r="475" spans="1:8">
      <c r="A475" s="91" t="s">
        <v>5171</v>
      </c>
      <c r="B475" s="91" t="s">
        <v>7995</v>
      </c>
      <c r="G475" s="91"/>
      <c r="H475" s="91"/>
    </row>
    <row r="476" spans="1:8">
      <c r="A476" s="91" t="s">
        <v>6749</v>
      </c>
      <c r="B476" s="91" t="s">
        <v>7996</v>
      </c>
      <c r="G476" s="91"/>
      <c r="H476" s="91"/>
    </row>
    <row r="477" spans="1:8">
      <c r="A477" s="91" t="s">
        <v>4456</v>
      </c>
      <c r="B477" s="91" t="s">
        <v>7997</v>
      </c>
      <c r="G477" s="91"/>
      <c r="H477" s="91"/>
    </row>
    <row r="478" spans="1:8">
      <c r="A478" s="91" t="s">
        <v>5540</v>
      </c>
      <c r="B478" s="91" t="s">
        <v>7998</v>
      </c>
      <c r="G478" s="91"/>
      <c r="H478" s="91"/>
    </row>
    <row r="479" spans="1:8">
      <c r="A479" s="91" t="s">
        <v>6643</v>
      </c>
      <c r="B479" s="91" t="s">
        <v>7999</v>
      </c>
      <c r="G479" s="91"/>
      <c r="H479" s="91"/>
    </row>
    <row r="480" spans="1:8">
      <c r="A480" s="91" t="s">
        <v>5515</v>
      </c>
      <c r="B480" s="91" t="s">
        <v>8000</v>
      </c>
      <c r="G480" s="91"/>
      <c r="H480" s="91"/>
    </row>
    <row r="481" spans="1:8">
      <c r="A481" s="91" t="s">
        <v>448</v>
      </c>
      <c r="B481" s="91" t="s">
        <v>8001</v>
      </c>
      <c r="G481" s="91"/>
      <c r="H481" s="91"/>
    </row>
    <row r="482" spans="1:8">
      <c r="A482" s="91" t="s">
        <v>878</v>
      </c>
      <c r="B482" s="91" t="s">
        <v>8002</v>
      </c>
      <c r="G482" s="91"/>
      <c r="H482" s="91"/>
    </row>
    <row r="483" spans="1:8">
      <c r="A483" s="91" t="s">
        <v>4245</v>
      </c>
      <c r="B483" s="91" t="s">
        <v>8003</v>
      </c>
      <c r="G483" s="91"/>
      <c r="H483" s="91"/>
    </row>
    <row r="484" spans="1:8">
      <c r="A484" s="91" t="s">
        <v>5530</v>
      </c>
      <c r="B484" s="91" t="s">
        <v>8004</v>
      </c>
      <c r="G484" s="91"/>
      <c r="H484" s="91"/>
    </row>
    <row r="485" spans="1:8">
      <c r="A485" s="91" t="s">
        <v>4448</v>
      </c>
      <c r="B485" s="91" t="s">
        <v>8005</v>
      </c>
      <c r="G485" s="91"/>
      <c r="H485" s="91"/>
    </row>
    <row r="486" spans="1:8">
      <c r="A486" s="91" t="s">
        <v>4669</v>
      </c>
      <c r="B486" s="91" t="s">
        <v>8006</v>
      </c>
      <c r="G486" s="91"/>
      <c r="H486" s="91"/>
    </row>
    <row r="487" spans="1:8">
      <c r="A487" s="91" t="s">
        <v>4706</v>
      </c>
      <c r="B487" s="91" t="s">
        <v>8007</v>
      </c>
      <c r="G487" s="91"/>
      <c r="H487" s="91"/>
    </row>
    <row r="488" spans="1:8">
      <c r="A488" s="91" t="s">
        <v>2457</v>
      </c>
      <c r="B488" s="91" t="s">
        <v>8008</v>
      </c>
      <c r="G488" s="91"/>
      <c r="H488" s="91"/>
    </row>
    <row r="489" spans="1:8">
      <c r="A489" s="91" t="s">
        <v>5705</v>
      </c>
      <c r="B489" s="91" t="s">
        <v>8009</v>
      </c>
      <c r="G489" s="91"/>
      <c r="H489" s="91"/>
    </row>
    <row r="490" spans="1:8">
      <c r="A490" s="91" t="s">
        <v>1666</v>
      </c>
      <c r="B490" s="91" t="s">
        <v>8010</v>
      </c>
      <c r="G490" s="91"/>
      <c r="H490" s="91"/>
    </row>
    <row r="491" spans="1:8">
      <c r="A491" s="91" t="s">
        <v>6677</v>
      </c>
      <c r="B491" s="91" t="s">
        <v>8011</v>
      </c>
      <c r="G491" s="91"/>
      <c r="H491" s="91"/>
    </row>
    <row r="492" spans="1:8">
      <c r="A492" s="91" t="s">
        <v>6403</v>
      </c>
      <c r="B492" s="91" t="s">
        <v>8012</v>
      </c>
      <c r="G492" s="91"/>
      <c r="H492" s="91"/>
    </row>
    <row r="493" spans="1:8">
      <c r="A493" s="91" t="s">
        <v>6092</v>
      </c>
      <c r="B493" s="91" t="s">
        <v>8013</v>
      </c>
      <c r="G493" s="91"/>
      <c r="H493" s="91"/>
    </row>
    <row r="494" spans="1:8">
      <c r="A494" s="91" t="s">
        <v>6657</v>
      </c>
      <c r="B494" s="91" t="s">
        <v>8014</v>
      </c>
      <c r="G494" s="91"/>
      <c r="H494" s="91"/>
    </row>
    <row r="495" spans="1:8">
      <c r="A495" s="91" t="s">
        <v>5235</v>
      </c>
      <c r="B495" s="91" t="s">
        <v>8015</v>
      </c>
      <c r="G495" s="91"/>
      <c r="H495" s="91"/>
    </row>
    <row r="496" spans="1:8">
      <c r="A496" s="91" t="s">
        <v>5457</v>
      </c>
      <c r="B496" s="91" t="s">
        <v>8016</v>
      </c>
      <c r="G496" s="91"/>
      <c r="H496" s="91"/>
    </row>
    <row r="497" spans="1:8">
      <c r="A497" s="91" t="s">
        <v>5688</v>
      </c>
      <c r="B497" s="91" t="s">
        <v>8017</v>
      </c>
      <c r="G497" s="91"/>
      <c r="H497" s="91"/>
    </row>
    <row r="498" spans="1:8">
      <c r="A498" s="91" t="s">
        <v>2183</v>
      </c>
      <c r="B498" s="91" t="s">
        <v>8018</v>
      </c>
      <c r="G498" s="91"/>
      <c r="H498" s="91"/>
    </row>
    <row r="499" spans="1:8">
      <c r="A499" s="91" t="s">
        <v>6971</v>
      </c>
      <c r="B499" s="91" t="s">
        <v>8019</v>
      </c>
      <c r="G499" s="91"/>
      <c r="H499" s="91"/>
    </row>
    <row r="500" spans="1:8">
      <c r="A500" s="91" t="s">
        <v>6140</v>
      </c>
      <c r="B500" s="91" t="s">
        <v>8020</v>
      </c>
      <c r="G500" s="91"/>
      <c r="H500" s="91"/>
    </row>
    <row r="501" spans="1:8">
      <c r="A501" s="91" t="s">
        <v>5544</v>
      </c>
      <c r="B501" s="91" t="s">
        <v>8021</v>
      </c>
      <c r="G501" s="91"/>
      <c r="H501" s="91"/>
    </row>
    <row r="502" spans="1:8">
      <c r="A502" s="91" t="s">
        <v>2778</v>
      </c>
      <c r="B502" s="91" t="s">
        <v>8022</v>
      </c>
      <c r="G502" s="91"/>
      <c r="H502" s="91"/>
    </row>
    <row r="503" spans="1:8">
      <c r="A503" s="91" t="s">
        <v>2647</v>
      </c>
      <c r="B503" s="91" t="s">
        <v>8023</v>
      </c>
      <c r="G503" s="91"/>
      <c r="H503" s="91"/>
    </row>
    <row r="504" spans="1:8">
      <c r="A504" s="91" t="s">
        <v>5298</v>
      </c>
      <c r="B504" s="91" t="s">
        <v>8024</v>
      </c>
      <c r="G504" s="91"/>
      <c r="H504" s="91"/>
    </row>
    <row r="505" spans="1:8">
      <c r="A505" s="91" t="s">
        <v>6127</v>
      </c>
      <c r="B505" s="91" t="s">
        <v>8025</v>
      </c>
      <c r="G505" s="91"/>
      <c r="H505" s="91"/>
    </row>
    <row r="506" spans="1:8">
      <c r="A506" s="91" t="s">
        <v>5248</v>
      </c>
      <c r="B506" s="91" t="s">
        <v>8026</v>
      </c>
      <c r="G506" s="91"/>
      <c r="H506" s="91"/>
    </row>
    <row r="507" spans="1:8">
      <c r="A507" s="91" t="s">
        <v>5886</v>
      </c>
      <c r="B507" s="91" t="s">
        <v>8027</v>
      </c>
      <c r="G507" s="91"/>
      <c r="H507" s="91"/>
    </row>
    <row r="508" spans="1:8">
      <c r="A508" s="91" t="s">
        <v>147</v>
      </c>
      <c r="B508" s="91" t="s">
        <v>8028</v>
      </c>
      <c r="G508" s="91"/>
      <c r="H508" s="91"/>
    </row>
    <row r="509" spans="1:8">
      <c r="A509" s="91" t="s">
        <v>1262</v>
      </c>
      <c r="B509" s="91" t="s">
        <v>8029</v>
      </c>
      <c r="G509" s="91"/>
      <c r="H509" s="91"/>
    </row>
    <row r="510" spans="1:8">
      <c r="A510" s="91" t="s">
        <v>5206</v>
      </c>
      <c r="B510" s="91" t="s">
        <v>8030</v>
      </c>
      <c r="G510" s="91"/>
      <c r="H510" s="91"/>
    </row>
    <row r="511" spans="1:8">
      <c r="A511" s="91" t="s">
        <v>6151</v>
      </c>
      <c r="B511" s="91" t="s">
        <v>8031</v>
      </c>
      <c r="G511" s="91"/>
      <c r="H511" s="91"/>
    </row>
    <row r="512" spans="1:8">
      <c r="A512" s="91" t="s">
        <v>5423</v>
      </c>
      <c r="B512" s="91" t="s">
        <v>8032</v>
      </c>
      <c r="G512" s="91"/>
      <c r="H512" s="91"/>
    </row>
    <row r="513" spans="1:8">
      <c r="A513" s="91" t="s">
        <v>7119</v>
      </c>
      <c r="B513" s="91" t="s">
        <v>8033</v>
      </c>
      <c r="G513" s="91"/>
      <c r="H513" s="91"/>
    </row>
    <row r="514" spans="1:8">
      <c r="A514" s="91" t="s">
        <v>4449</v>
      </c>
      <c r="B514" s="91" t="s">
        <v>7188</v>
      </c>
      <c r="G514" s="91"/>
      <c r="H514" s="91"/>
    </row>
    <row r="515" spans="1:8">
      <c r="A515" s="91" t="s">
        <v>6325</v>
      </c>
      <c r="B515" s="91" t="s">
        <v>8034</v>
      </c>
      <c r="G515" s="91"/>
      <c r="H515" s="91"/>
    </row>
    <row r="516" spans="1:8">
      <c r="A516" s="91" t="s">
        <v>6135</v>
      </c>
      <c r="B516" s="91" t="s">
        <v>8035</v>
      </c>
      <c r="G516" s="91"/>
      <c r="H516" s="91"/>
    </row>
    <row r="517" spans="1:8">
      <c r="A517" s="91" t="s">
        <v>6384</v>
      </c>
      <c r="B517" s="91" t="s">
        <v>8036</v>
      </c>
      <c r="G517" s="91"/>
      <c r="H517" s="91"/>
    </row>
    <row r="518" spans="1:8">
      <c r="A518" s="91" t="s">
        <v>4591</v>
      </c>
      <c r="B518" s="91" t="s">
        <v>8037</v>
      </c>
      <c r="G518" s="91"/>
      <c r="H518" s="91"/>
    </row>
    <row r="519" spans="1:8">
      <c r="A519" s="91" t="s">
        <v>6610</v>
      </c>
      <c r="B519" s="91" t="s">
        <v>8038</v>
      </c>
      <c r="G519" s="91"/>
      <c r="H519" s="91"/>
    </row>
    <row r="520" spans="1:8">
      <c r="A520" s="91" t="s">
        <v>4447</v>
      </c>
      <c r="B520" s="91" t="s">
        <v>8039</v>
      </c>
      <c r="G520" s="91"/>
      <c r="H520" s="91"/>
    </row>
    <row r="521" spans="1:8">
      <c r="A521" s="91" t="s">
        <v>6816</v>
      </c>
      <c r="B521" s="91" t="s">
        <v>8040</v>
      </c>
      <c r="G521" s="91"/>
      <c r="H521" s="91"/>
    </row>
    <row r="522" spans="1:8">
      <c r="A522" s="91" t="s">
        <v>881</v>
      </c>
      <c r="B522" s="91" t="s">
        <v>8041</v>
      </c>
      <c r="G522" s="91"/>
      <c r="H522" s="91"/>
    </row>
    <row r="523" spans="1:8">
      <c r="A523" s="91" t="s">
        <v>3637</v>
      </c>
      <c r="B523" s="91" t="s">
        <v>8042</v>
      </c>
      <c r="G523" s="91"/>
      <c r="H523" s="91"/>
    </row>
    <row r="524" spans="1:8">
      <c r="A524" s="91" t="s">
        <v>6075</v>
      </c>
      <c r="B524" s="91" t="s">
        <v>8043</v>
      </c>
      <c r="G524" s="91"/>
      <c r="H524" s="91"/>
    </row>
    <row r="525" spans="1:8">
      <c r="A525" s="91" t="s">
        <v>5268</v>
      </c>
      <c r="B525" s="91" t="s">
        <v>8044</v>
      </c>
      <c r="G525" s="91"/>
      <c r="H525" s="91"/>
    </row>
    <row r="526" spans="1:8">
      <c r="A526" s="91" t="s">
        <v>6600</v>
      </c>
      <c r="B526" s="91" t="s">
        <v>8045</v>
      </c>
      <c r="G526" s="91"/>
      <c r="H526" s="91"/>
    </row>
    <row r="527" spans="1:8">
      <c r="A527" s="91" t="s">
        <v>6757</v>
      </c>
      <c r="B527" s="91" t="s">
        <v>8046</v>
      </c>
      <c r="G527" s="91"/>
      <c r="H527" s="91"/>
    </row>
    <row r="528" spans="1:8">
      <c r="A528" s="91" t="s">
        <v>885</v>
      </c>
      <c r="B528" s="91" t="s">
        <v>8047</v>
      </c>
      <c r="G528" s="91"/>
      <c r="H528" s="91"/>
    </row>
    <row r="529" spans="1:8">
      <c r="A529" s="91" t="s">
        <v>5230</v>
      </c>
      <c r="B529" s="91" t="s">
        <v>8048</v>
      </c>
      <c r="G529" s="91"/>
      <c r="H529" s="91"/>
    </row>
    <row r="530" spans="1:8">
      <c r="A530" s="91" t="s">
        <v>5624</v>
      </c>
      <c r="B530" s="91" t="s">
        <v>8049</v>
      </c>
      <c r="G530" s="91"/>
      <c r="H530" s="91"/>
    </row>
    <row r="531" spans="1:8">
      <c r="A531" s="91" t="s">
        <v>6187</v>
      </c>
      <c r="B531" s="91" t="s">
        <v>8050</v>
      </c>
      <c r="G531" s="91"/>
      <c r="H531" s="91"/>
    </row>
    <row r="532" spans="1:8">
      <c r="A532" s="91" t="s">
        <v>889</v>
      </c>
      <c r="B532" s="91" t="s">
        <v>8051</v>
      </c>
      <c r="G532" s="91"/>
      <c r="H532" s="91"/>
    </row>
    <row r="533" spans="1:8">
      <c r="A533" s="91" t="s">
        <v>151</v>
      </c>
      <c r="B533" s="91" t="s">
        <v>8052</v>
      </c>
      <c r="G533" s="91"/>
      <c r="H533" s="91"/>
    </row>
    <row r="534" spans="1:8">
      <c r="A534" s="91" t="s">
        <v>5517</v>
      </c>
      <c r="B534" s="91" t="s">
        <v>8053</v>
      </c>
      <c r="G534" s="91"/>
      <c r="H534" s="91"/>
    </row>
    <row r="535" spans="1:8">
      <c r="A535" s="91" t="s">
        <v>6855</v>
      </c>
      <c r="B535" s="91" t="s">
        <v>8054</v>
      </c>
      <c r="G535" s="91"/>
      <c r="H535" s="91"/>
    </row>
    <row r="536" spans="1:8">
      <c r="A536" s="91" t="s">
        <v>7013</v>
      </c>
      <c r="B536" s="91" t="s">
        <v>8055</v>
      </c>
      <c r="G536" s="91"/>
      <c r="H536" s="91"/>
    </row>
    <row r="537" spans="1:8">
      <c r="A537" s="91" t="s">
        <v>5887</v>
      </c>
      <c r="B537" s="91" t="s">
        <v>8056</v>
      </c>
      <c r="G537" s="91"/>
      <c r="H537" s="91"/>
    </row>
    <row r="538" spans="1:8">
      <c r="A538" s="91" t="s">
        <v>5362</v>
      </c>
      <c r="B538" s="91" t="s">
        <v>8057</v>
      </c>
      <c r="G538" s="91"/>
      <c r="H538" s="91"/>
    </row>
    <row r="539" spans="1:8">
      <c r="A539" s="91" t="s">
        <v>6109</v>
      </c>
      <c r="B539" s="91" t="s">
        <v>8058</v>
      </c>
      <c r="G539" s="91"/>
      <c r="H539" s="91"/>
    </row>
    <row r="540" spans="1:8">
      <c r="A540" s="91" t="s">
        <v>5655</v>
      </c>
      <c r="B540" s="91" t="s">
        <v>8059</v>
      </c>
      <c r="G540" s="91"/>
      <c r="H540" s="91"/>
    </row>
    <row r="541" spans="1:8">
      <c r="A541" s="91" t="s">
        <v>5242</v>
      </c>
      <c r="B541" s="91" t="s">
        <v>8060</v>
      </c>
      <c r="G541" s="91"/>
      <c r="H541" s="91"/>
    </row>
    <row r="542" spans="1:8">
      <c r="A542" s="91" t="s">
        <v>5881</v>
      </c>
      <c r="B542" s="91" t="s">
        <v>8061</v>
      </c>
      <c r="G542" s="91"/>
      <c r="H542" s="91"/>
    </row>
    <row r="543" spans="1:8">
      <c r="A543" s="91" t="s">
        <v>155</v>
      </c>
      <c r="B543" s="91" t="s">
        <v>8062</v>
      </c>
      <c r="G543" s="91"/>
      <c r="H543" s="91"/>
    </row>
    <row r="544" spans="1:8">
      <c r="A544" s="91" t="s">
        <v>1669</v>
      </c>
      <c r="B544" s="91" t="s">
        <v>8063</v>
      </c>
      <c r="G544" s="91"/>
      <c r="H544" s="91"/>
    </row>
    <row r="545" spans="1:8">
      <c r="A545" s="91" t="s">
        <v>5453</v>
      </c>
      <c r="B545" s="91" t="s">
        <v>8064</v>
      </c>
      <c r="G545" s="91"/>
      <c r="H545" s="91"/>
    </row>
    <row r="546" spans="1:8">
      <c r="A546" s="91" t="s">
        <v>4207</v>
      </c>
      <c r="B546" s="91" t="s">
        <v>8065</v>
      </c>
      <c r="G546" s="91"/>
      <c r="H546" s="91"/>
    </row>
    <row r="547" spans="1:8">
      <c r="A547" s="91" t="s">
        <v>7024</v>
      </c>
      <c r="B547" s="91" t="s">
        <v>8066</v>
      </c>
      <c r="G547" s="91"/>
      <c r="H547" s="91"/>
    </row>
    <row r="548" spans="1:8">
      <c r="A548" s="91" t="s">
        <v>6684</v>
      </c>
      <c r="B548" s="91" t="s">
        <v>8067</v>
      </c>
      <c r="G548" s="91"/>
      <c r="H548" s="91"/>
    </row>
    <row r="549" spans="1:8">
      <c r="A549" s="91" t="s">
        <v>7051</v>
      </c>
      <c r="B549" s="91" t="s">
        <v>8068</v>
      </c>
      <c r="G549" s="91"/>
      <c r="H549" s="91"/>
    </row>
    <row r="550" spans="1:8">
      <c r="A550" s="91" t="s">
        <v>158</v>
      </c>
      <c r="B550" s="91" t="s">
        <v>8069</v>
      </c>
      <c r="G550" s="91"/>
      <c r="H550" s="91"/>
    </row>
    <row r="551" spans="1:8">
      <c r="A551" s="91" t="s">
        <v>5223</v>
      </c>
      <c r="B551" s="91" t="s">
        <v>8070</v>
      </c>
      <c r="G551" s="91"/>
      <c r="H551" s="91"/>
    </row>
    <row r="552" spans="1:8">
      <c r="A552" s="91" t="s">
        <v>5572</v>
      </c>
      <c r="B552" s="91" t="s">
        <v>8071</v>
      </c>
      <c r="G552" s="91"/>
      <c r="H552" s="91"/>
    </row>
    <row r="553" spans="1:8">
      <c r="A553" s="91" t="s">
        <v>6638</v>
      </c>
      <c r="B553" s="91" t="s">
        <v>8072</v>
      </c>
      <c r="G553" s="91"/>
      <c r="H553" s="91"/>
    </row>
    <row r="554" spans="1:8">
      <c r="A554" s="91" t="s">
        <v>5573</v>
      </c>
      <c r="B554" s="91" t="s">
        <v>8073</v>
      </c>
      <c r="G554" s="91"/>
      <c r="H554" s="91"/>
    </row>
    <row r="555" spans="1:8">
      <c r="A555" s="91" t="s">
        <v>7060</v>
      </c>
      <c r="B555" s="91" t="s">
        <v>8074</v>
      </c>
      <c r="G555" s="91"/>
      <c r="H555" s="91"/>
    </row>
    <row r="556" spans="1:8">
      <c r="A556" s="91" t="s">
        <v>4505</v>
      </c>
      <c r="B556" s="91" t="s">
        <v>7189</v>
      </c>
      <c r="G556" s="91"/>
      <c r="H556" s="91"/>
    </row>
    <row r="557" spans="1:8">
      <c r="A557" s="91" t="s">
        <v>5983</v>
      </c>
      <c r="B557" s="91" t="s">
        <v>8075</v>
      </c>
      <c r="G557" s="91"/>
      <c r="H557" s="91"/>
    </row>
    <row r="558" spans="1:8">
      <c r="A558" s="91" t="s">
        <v>5951</v>
      </c>
      <c r="B558" s="91" t="s">
        <v>8076</v>
      </c>
      <c r="G558" s="91"/>
      <c r="H558" s="91"/>
    </row>
    <row r="559" spans="1:8">
      <c r="A559" s="91" t="s">
        <v>2780</v>
      </c>
      <c r="B559" s="91" t="s">
        <v>8077</v>
      </c>
      <c r="G559" s="91"/>
      <c r="H559" s="91"/>
    </row>
    <row r="560" spans="1:8">
      <c r="A560" s="91" t="s">
        <v>3655</v>
      </c>
      <c r="B560" s="91" t="s">
        <v>8078</v>
      </c>
      <c r="G560" s="91"/>
      <c r="H560" s="91"/>
    </row>
    <row r="561" spans="1:8">
      <c r="A561" s="91" t="s">
        <v>4444</v>
      </c>
      <c r="B561" s="91" t="s">
        <v>8079</v>
      </c>
      <c r="G561" s="91"/>
      <c r="H561" s="91"/>
    </row>
    <row r="562" spans="1:8">
      <c r="A562" s="91" t="s">
        <v>894</v>
      </c>
      <c r="B562" s="91" t="s">
        <v>8080</v>
      </c>
      <c r="G562" s="91"/>
      <c r="H562" s="91"/>
    </row>
    <row r="563" spans="1:8">
      <c r="A563" s="91" t="s">
        <v>6977</v>
      </c>
      <c r="B563" s="91" t="s">
        <v>8081</v>
      </c>
      <c r="G563" s="91"/>
      <c r="H563" s="91"/>
    </row>
    <row r="564" spans="1:8">
      <c r="A564" s="91" t="s">
        <v>4718</v>
      </c>
      <c r="B564" s="91" t="s">
        <v>8082</v>
      </c>
      <c r="G564" s="91"/>
      <c r="H564" s="91"/>
    </row>
    <row r="565" spans="1:8">
      <c r="A565" s="91" t="s">
        <v>1266</v>
      </c>
      <c r="B565" s="91" t="s">
        <v>8083</v>
      </c>
      <c r="G565" s="91"/>
      <c r="H565" s="91"/>
    </row>
    <row r="566" spans="1:8">
      <c r="A566" s="91" t="s">
        <v>4556</v>
      </c>
      <c r="B566" s="91" t="s">
        <v>8084</v>
      </c>
      <c r="G566" s="91"/>
      <c r="H566" s="91"/>
    </row>
    <row r="567" spans="1:8">
      <c r="A567" s="91" t="s">
        <v>5741</v>
      </c>
      <c r="B567" s="91" t="s">
        <v>8085</v>
      </c>
      <c r="G567" s="91"/>
      <c r="H567" s="91"/>
    </row>
    <row r="568" spans="1:8">
      <c r="A568" s="91" t="s">
        <v>7049</v>
      </c>
      <c r="B568" s="91" t="s">
        <v>8086</v>
      </c>
      <c r="G568" s="91"/>
      <c r="H568" s="91"/>
    </row>
    <row r="569" spans="1:8">
      <c r="A569" s="91" t="s">
        <v>5341</v>
      </c>
      <c r="B569" s="91" t="s">
        <v>5342</v>
      </c>
      <c r="G569" s="91"/>
      <c r="H569" s="91"/>
    </row>
    <row r="570" spans="1:8">
      <c r="A570" s="91" t="s">
        <v>5810</v>
      </c>
      <c r="B570" s="91" t="s">
        <v>8087</v>
      </c>
      <c r="G570" s="91"/>
      <c r="H570" s="91"/>
    </row>
    <row r="571" spans="1:8">
      <c r="A571" s="91" t="s">
        <v>6133</v>
      </c>
      <c r="B571" s="91" t="s">
        <v>8088</v>
      </c>
      <c r="G571" s="91"/>
      <c r="H571" s="91"/>
    </row>
    <row r="572" spans="1:8">
      <c r="A572" s="91" t="s">
        <v>6904</v>
      </c>
      <c r="B572" s="91" t="s">
        <v>8089</v>
      </c>
      <c r="G572" s="91"/>
      <c r="H572" s="91"/>
    </row>
    <row r="573" spans="1:8">
      <c r="A573" s="91" t="s">
        <v>6156</v>
      </c>
      <c r="B573" s="91" t="s">
        <v>8090</v>
      </c>
      <c r="G573" s="91"/>
      <c r="H573" s="91"/>
    </row>
    <row r="574" spans="1:8">
      <c r="A574" s="91" t="s">
        <v>2350</v>
      </c>
      <c r="B574" s="91" t="s">
        <v>8091</v>
      </c>
      <c r="G574" s="91"/>
      <c r="H574" s="91"/>
    </row>
    <row r="575" spans="1:8">
      <c r="A575" s="91" t="s">
        <v>2782</v>
      </c>
      <c r="B575" s="91" t="s">
        <v>8092</v>
      </c>
      <c r="G575" s="91"/>
      <c r="H575" s="91"/>
    </row>
    <row r="576" spans="1:8">
      <c r="A576" s="91" t="s">
        <v>6067</v>
      </c>
      <c r="B576" s="91" t="s">
        <v>8093</v>
      </c>
      <c r="G576" s="91"/>
      <c r="H576" s="91"/>
    </row>
    <row r="577" spans="1:8">
      <c r="A577" s="91" t="s">
        <v>4609</v>
      </c>
      <c r="B577" s="91" t="s">
        <v>8094</v>
      </c>
      <c r="G577" s="91"/>
      <c r="H577" s="91"/>
    </row>
    <row r="578" spans="1:8">
      <c r="A578" s="91" t="s">
        <v>5998</v>
      </c>
      <c r="B578" s="91" t="s">
        <v>8095</v>
      </c>
      <c r="G578" s="91"/>
      <c r="H578" s="91"/>
    </row>
    <row r="579" spans="1:8">
      <c r="A579" s="91" t="s">
        <v>1270</v>
      </c>
      <c r="B579" s="91" t="s">
        <v>8096</v>
      </c>
      <c r="G579" s="91"/>
      <c r="H579" s="91"/>
    </row>
    <row r="580" spans="1:8">
      <c r="A580" s="91" t="s">
        <v>5139</v>
      </c>
      <c r="B580" s="91" t="s">
        <v>8097</v>
      </c>
      <c r="G580" s="91"/>
      <c r="H580" s="91"/>
    </row>
    <row r="581" spans="1:8">
      <c r="A581" s="91" t="s">
        <v>1274</v>
      </c>
      <c r="B581" s="91" t="s">
        <v>8098</v>
      </c>
      <c r="G581" s="91"/>
      <c r="H581" s="91"/>
    </row>
    <row r="582" spans="1:8">
      <c r="A582" s="91" t="s">
        <v>5225</v>
      </c>
      <c r="B582" s="91" t="s">
        <v>8099</v>
      </c>
      <c r="G582" s="91"/>
      <c r="H582" s="91"/>
    </row>
    <row r="583" spans="1:8">
      <c r="A583" s="91" t="s">
        <v>162</v>
      </c>
      <c r="B583" s="91" t="s">
        <v>8100</v>
      </c>
      <c r="G583" s="91"/>
      <c r="H583" s="91"/>
    </row>
    <row r="584" spans="1:8">
      <c r="A584" s="91" t="s">
        <v>6104</v>
      </c>
      <c r="B584" s="91" t="s">
        <v>8101</v>
      </c>
      <c r="G584" s="91"/>
      <c r="H584" s="91"/>
    </row>
    <row r="585" spans="1:8">
      <c r="A585" s="91" t="s">
        <v>6060</v>
      </c>
      <c r="B585" s="91" t="s">
        <v>8102</v>
      </c>
      <c r="G585" s="91"/>
      <c r="H585" s="91"/>
    </row>
    <row r="586" spans="1:8">
      <c r="A586" s="91" t="s">
        <v>897</v>
      </c>
      <c r="B586" s="91" t="s">
        <v>8103</v>
      </c>
      <c r="G586" s="91"/>
      <c r="H586" s="91"/>
    </row>
    <row r="587" spans="1:8">
      <c r="A587" s="91" t="s">
        <v>4602</v>
      </c>
      <c r="B587" s="91" t="s">
        <v>8104</v>
      </c>
      <c r="G587" s="91"/>
      <c r="H587" s="91"/>
    </row>
    <row r="588" spans="1:8">
      <c r="A588" s="91" t="s">
        <v>6110</v>
      </c>
      <c r="B588" s="91" t="s">
        <v>8105</v>
      </c>
      <c r="G588" s="91"/>
      <c r="H588" s="91"/>
    </row>
    <row r="589" spans="1:8">
      <c r="A589" s="91" t="s">
        <v>6158</v>
      </c>
      <c r="B589" s="91" t="s">
        <v>8106</v>
      </c>
      <c r="G589" s="91"/>
      <c r="H589" s="91"/>
    </row>
    <row r="590" spans="1:8">
      <c r="A590" s="91" t="s">
        <v>5619</v>
      </c>
      <c r="B590" s="91" t="s">
        <v>8107</v>
      </c>
      <c r="G590" s="91"/>
      <c r="H590" s="91"/>
    </row>
    <row r="591" spans="1:8">
      <c r="A591" s="91" t="s">
        <v>6526</v>
      </c>
      <c r="B591" s="91" t="s">
        <v>8108</v>
      </c>
      <c r="G591" s="91"/>
      <c r="H591" s="91"/>
    </row>
    <row r="592" spans="1:8">
      <c r="A592" s="91" t="s">
        <v>5568</v>
      </c>
      <c r="B592" s="91" t="s">
        <v>8109</v>
      </c>
      <c r="G592" s="91"/>
      <c r="H592" s="91"/>
    </row>
    <row r="593" spans="1:8">
      <c r="A593" s="91" t="s">
        <v>900</v>
      </c>
      <c r="B593" s="91" t="s">
        <v>8110</v>
      </c>
      <c r="G593" s="91"/>
      <c r="H593" s="91"/>
    </row>
    <row r="594" spans="1:8">
      <c r="A594" s="91" t="s">
        <v>4601</v>
      </c>
      <c r="B594" s="91" t="s">
        <v>8111</v>
      </c>
      <c r="G594" s="91"/>
      <c r="H594" s="91"/>
    </row>
    <row r="595" spans="1:8">
      <c r="A595" s="91" t="s">
        <v>4900</v>
      </c>
      <c r="B595" s="91" t="s">
        <v>8112</v>
      </c>
      <c r="G595" s="91"/>
      <c r="H595" s="91"/>
    </row>
    <row r="596" spans="1:8">
      <c r="A596" s="91" t="s">
        <v>2459</v>
      </c>
      <c r="B596" s="91" t="s">
        <v>8113</v>
      </c>
      <c r="G596" s="91"/>
      <c r="H596" s="91"/>
    </row>
    <row r="597" spans="1:8">
      <c r="A597" s="91" t="s">
        <v>5231</v>
      </c>
      <c r="B597" s="91" t="s">
        <v>8114</v>
      </c>
      <c r="G597" s="91"/>
      <c r="H597" s="91"/>
    </row>
    <row r="598" spans="1:8">
      <c r="A598" s="91" t="s">
        <v>5673</v>
      </c>
      <c r="B598" s="91" t="s">
        <v>8115</v>
      </c>
      <c r="G598" s="91"/>
      <c r="H598" s="91"/>
    </row>
    <row r="599" spans="1:8">
      <c r="A599" s="91" t="s">
        <v>7074</v>
      </c>
      <c r="B599" s="91" t="s">
        <v>8116</v>
      </c>
      <c r="G599" s="91"/>
      <c r="H599" s="91"/>
    </row>
    <row r="600" spans="1:8">
      <c r="A600" s="91" t="s">
        <v>5040</v>
      </c>
      <c r="B600" s="91" t="s">
        <v>8117</v>
      </c>
      <c r="G600" s="91"/>
      <c r="H600" s="91"/>
    </row>
    <row r="601" spans="1:8">
      <c r="A601" s="91" t="s">
        <v>5161</v>
      </c>
      <c r="B601" s="91" t="s">
        <v>8118</v>
      </c>
      <c r="G601" s="91"/>
      <c r="H601" s="91"/>
    </row>
    <row r="602" spans="1:8">
      <c r="A602" s="91" t="s">
        <v>4555</v>
      </c>
      <c r="B602" s="91" t="s">
        <v>8119</v>
      </c>
      <c r="G602" s="91"/>
      <c r="H602" s="91"/>
    </row>
    <row r="603" spans="1:8">
      <c r="A603" s="91" t="s">
        <v>6134</v>
      </c>
      <c r="B603" s="91" t="s">
        <v>8120</v>
      </c>
      <c r="G603" s="91"/>
      <c r="H603" s="91"/>
    </row>
    <row r="604" spans="1:8">
      <c r="A604" s="91" t="s">
        <v>6666</v>
      </c>
      <c r="B604" s="91" t="s">
        <v>8121</v>
      </c>
      <c r="G604" s="91"/>
      <c r="H604" s="91"/>
    </row>
    <row r="605" spans="1:8">
      <c r="A605" s="91" t="s">
        <v>4750</v>
      </c>
      <c r="B605" s="91" t="s">
        <v>8122</v>
      </c>
      <c r="G605" s="91"/>
      <c r="H605" s="91"/>
    </row>
    <row r="606" spans="1:8">
      <c r="A606" s="91" t="s">
        <v>6706</v>
      </c>
      <c r="B606" s="91" t="s">
        <v>8123</v>
      </c>
      <c r="G606" s="91"/>
      <c r="H606" s="91"/>
    </row>
    <row r="607" spans="1:8">
      <c r="A607" s="91" t="s">
        <v>6889</v>
      </c>
      <c r="B607" s="91" t="s">
        <v>8124</v>
      </c>
      <c r="G607" s="91"/>
      <c r="H607" s="91"/>
    </row>
    <row r="608" spans="1:8">
      <c r="A608" s="91" t="s">
        <v>904</v>
      </c>
      <c r="B608" s="91" t="s">
        <v>8125</v>
      </c>
      <c r="G608" s="91"/>
      <c r="H608" s="91"/>
    </row>
    <row r="609" spans="1:8">
      <c r="A609" s="91" t="s">
        <v>4960</v>
      </c>
      <c r="B609" s="91" t="s">
        <v>8126</v>
      </c>
      <c r="G609" s="91"/>
      <c r="H609" s="91"/>
    </row>
    <row r="610" spans="1:8">
      <c r="A610" s="91" t="s">
        <v>4466</v>
      </c>
      <c r="B610" s="91" t="s">
        <v>8127</v>
      </c>
      <c r="G610" s="91"/>
      <c r="H610" s="91"/>
    </row>
    <row r="611" spans="1:8">
      <c r="A611" s="91" t="s">
        <v>451</v>
      </c>
      <c r="B611" s="91" t="s">
        <v>8128</v>
      </c>
      <c r="G611" s="91"/>
      <c r="H611" s="91"/>
    </row>
    <row r="612" spans="1:8">
      <c r="A612" s="91" t="s">
        <v>6843</v>
      </c>
      <c r="B612" s="91" t="s">
        <v>8129</v>
      </c>
      <c r="G612" s="91"/>
      <c r="H612" s="91"/>
    </row>
    <row r="613" spans="1:8">
      <c r="A613" s="91" t="s">
        <v>5241</v>
      </c>
      <c r="B613" s="91" t="s">
        <v>8130</v>
      </c>
      <c r="G613" s="91"/>
      <c r="H613" s="91"/>
    </row>
    <row r="614" spans="1:8">
      <c r="A614" s="91" t="s">
        <v>6240</v>
      </c>
      <c r="B614" s="91" t="s">
        <v>8131</v>
      </c>
      <c r="G614" s="91"/>
      <c r="H614" s="91"/>
    </row>
    <row r="615" spans="1:8">
      <c r="A615" s="91" t="s">
        <v>4875</v>
      </c>
      <c r="B615" s="91" t="s">
        <v>8132</v>
      </c>
      <c r="G615" s="91"/>
      <c r="H615" s="91"/>
    </row>
    <row r="616" spans="1:8">
      <c r="A616" s="91" t="s">
        <v>4507</v>
      </c>
      <c r="B616" s="91" t="s">
        <v>8133</v>
      </c>
      <c r="G616" s="91"/>
      <c r="H616" s="91"/>
    </row>
    <row r="617" spans="1:8">
      <c r="A617" s="91" t="s">
        <v>3568</v>
      </c>
      <c r="B617" s="91" t="s">
        <v>8134</v>
      </c>
      <c r="G617" s="91"/>
      <c r="H617" s="91"/>
    </row>
    <row r="618" spans="1:8">
      <c r="A618" s="91" t="s">
        <v>5048</v>
      </c>
      <c r="B618" s="91" t="s">
        <v>8135</v>
      </c>
      <c r="G618" s="91"/>
      <c r="H618" s="91"/>
    </row>
    <row r="619" spans="1:8">
      <c r="A619" s="91" t="s">
        <v>5018</v>
      </c>
      <c r="B619" s="91" t="s">
        <v>8136</v>
      </c>
      <c r="G619" s="91"/>
      <c r="H619" s="91"/>
    </row>
    <row r="620" spans="1:8">
      <c r="A620" s="91" t="s">
        <v>5370</v>
      </c>
      <c r="B620" s="91" t="s">
        <v>8137</v>
      </c>
      <c r="G620" s="91"/>
      <c r="H620" s="91"/>
    </row>
    <row r="621" spans="1:8">
      <c r="A621" s="91" t="s">
        <v>4743</v>
      </c>
      <c r="B621" s="91" t="s">
        <v>8138</v>
      </c>
      <c r="G621" s="91"/>
      <c r="H621" s="91"/>
    </row>
    <row r="622" spans="1:8">
      <c r="A622" s="91" t="s">
        <v>5924</v>
      </c>
      <c r="B622" s="91" t="s">
        <v>8139</v>
      </c>
      <c r="G622" s="91"/>
      <c r="H622" s="91"/>
    </row>
    <row r="623" spans="1:8">
      <c r="A623" s="91" t="s">
        <v>1562</v>
      </c>
      <c r="B623" s="91" t="s">
        <v>8140</v>
      </c>
      <c r="G623" s="91"/>
      <c r="H623" s="91"/>
    </row>
    <row r="624" spans="1:8">
      <c r="A624" s="91" t="s">
        <v>6041</v>
      </c>
      <c r="B624" s="91" t="s">
        <v>8141</v>
      </c>
      <c r="G624" s="91"/>
      <c r="H624" s="91"/>
    </row>
    <row r="625" spans="1:8">
      <c r="A625" s="91" t="s">
        <v>5162</v>
      </c>
      <c r="B625" s="91" t="s">
        <v>8142</v>
      </c>
      <c r="G625" s="91"/>
      <c r="H625" s="91"/>
    </row>
    <row r="626" spans="1:8">
      <c r="A626" s="91" t="s">
        <v>5145</v>
      </c>
      <c r="B626" s="91" t="s">
        <v>8143</v>
      </c>
      <c r="G626" s="91"/>
      <c r="H626" s="91"/>
    </row>
    <row r="627" spans="1:8">
      <c r="A627" s="91" t="s">
        <v>5647</v>
      </c>
      <c r="B627" s="91" t="s">
        <v>8144</v>
      </c>
      <c r="G627" s="91"/>
      <c r="H627" s="91"/>
    </row>
    <row r="628" spans="1:8">
      <c r="A628" s="91" t="s">
        <v>4581</v>
      </c>
      <c r="B628" s="91" t="s">
        <v>8145</v>
      </c>
      <c r="G628" s="91"/>
      <c r="H628" s="91"/>
    </row>
    <row r="629" spans="1:8">
      <c r="A629" s="91" t="s">
        <v>5852</v>
      </c>
      <c r="B629" s="91" t="s">
        <v>8146</v>
      </c>
      <c r="G629" s="91"/>
      <c r="H629" s="91"/>
    </row>
    <row r="630" spans="1:8">
      <c r="A630" s="91" t="s">
        <v>2101</v>
      </c>
      <c r="B630" s="91" t="s">
        <v>8147</v>
      </c>
      <c r="G630" s="91"/>
      <c r="H630" s="91"/>
    </row>
    <row r="631" spans="1:8">
      <c r="A631" s="91" t="s">
        <v>6629</v>
      </c>
      <c r="B631" s="91" t="s">
        <v>8148</v>
      </c>
      <c r="G631" s="91"/>
      <c r="H631" s="91"/>
    </row>
    <row r="632" spans="1:8">
      <c r="A632" s="91" t="s">
        <v>5002</v>
      </c>
      <c r="B632" s="91" t="s">
        <v>8149</v>
      </c>
      <c r="G632" s="91"/>
      <c r="H632" s="91"/>
    </row>
    <row r="633" spans="1:8">
      <c r="A633" s="91" t="s">
        <v>6107</v>
      </c>
      <c r="B633" s="91" t="s">
        <v>8150</v>
      </c>
      <c r="G633" s="91"/>
      <c r="H633" s="91"/>
    </row>
    <row r="634" spans="1:8">
      <c r="A634" s="91" t="s">
        <v>4800</v>
      </c>
      <c r="B634" s="91" t="s">
        <v>8151</v>
      </c>
      <c r="G634" s="91"/>
      <c r="H634" s="91"/>
    </row>
    <row r="635" spans="1:8">
      <c r="A635" s="91" t="s">
        <v>908</v>
      </c>
      <c r="B635" s="91" t="s">
        <v>8152</v>
      </c>
      <c r="G635" s="91"/>
      <c r="H635" s="91"/>
    </row>
    <row r="636" spans="1:8">
      <c r="A636" s="91" t="s">
        <v>6430</v>
      </c>
      <c r="B636" s="91" t="s">
        <v>8153</v>
      </c>
      <c r="G636" s="91"/>
      <c r="H636" s="91"/>
    </row>
    <row r="637" spans="1:8">
      <c r="A637" s="91" t="s">
        <v>166</v>
      </c>
      <c r="B637" s="91" t="s">
        <v>8154</v>
      </c>
      <c r="G637" s="91"/>
      <c r="H637" s="91"/>
    </row>
    <row r="638" spans="1:8">
      <c r="A638" s="91" t="s">
        <v>6216</v>
      </c>
      <c r="B638" s="91" t="s">
        <v>8155</v>
      </c>
      <c r="G638" s="91"/>
      <c r="H638" s="91"/>
    </row>
    <row r="639" spans="1:8">
      <c r="A639" s="91" t="s">
        <v>1281</v>
      </c>
      <c r="B639" s="91" t="s">
        <v>8156</v>
      </c>
      <c r="G639" s="91"/>
      <c r="H639" s="91"/>
    </row>
    <row r="640" spans="1:8">
      <c r="A640" s="91" t="s">
        <v>5084</v>
      </c>
      <c r="B640" s="91" t="s">
        <v>8157</v>
      </c>
      <c r="G640" s="91"/>
      <c r="H640" s="91"/>
    </row>
    <row r="641" spans="1:8">
      <c r="A641" s="91" t="s">
        <v>2652</v>
      </c>
      <c r="B641" s="91" t="s">
        <v>8158</v>
      </c>
      <c r="G641" s="91"/>
      <c r="H641" s="91"/>
    </row>
    <row r="642" spans="1:8">
      <c r="A642" s="91" t="s">
        <v>6169</v>
      </c>
      <c r="B642" s="91" t="s">
        <v>8159</v>
      </c>
      <c r="G642" s="91"/>
      <c r="H642" s="91"/>
    </row>
    <row r="643" spans="1:8">
      <c r="A643" s="91" t="s">
        <v>5507</v>
      </c>
      <c r="B643" s="91" t="s">
        <v>8160</v>
      </c>
      <c r="G643" s="91"/>
      <c r="H643" s="91"/>
    </row>
    <row r="644" spans="1:8">
      <c r="A644" s="91" t="s">
        <v>6271</v>
      </c>
      <c r="B644" s="91" t="s">
        <v>8161</v>
      </c>
      <c r="G644" s="91"/>
      <c r="H644" s="91"/>
    </row>
    <row r="645" spans="1:8">
      <c r="A645" s="91" t="s">
        <v>4871</v>
      </c>
      <c r="B645" s="91" t="s">
        <v>8162</v>
      </c>
      <c r="G645" s="91"/>
      <c r="H645" s="91"/>
    </row>
    <row r="646" spans="1:8">
      <c r="A646" s="91" t="s">
        <v>5867</v>
      </c>
      <c r="B646" s="91" t="s">
        <v>8163</v>
      </c>
      <c r="G646" s="91"/>
      <c r="H646" s="91"/>
    </row>
    <row r="647" spans="1:8">
      <c r="A647" s="91" t="s">
        <v>5842</v>
      </c>
      <c r="B647" s="91" t="s">
        <v>8164</v>
      </c>
      <c r="G647" s="91"/>
      <c r="H647" s="91"/>
    </row>
    <row r="648" spans="1:8">
      <c r="A648" s="91" t="s">
        <v>5372</v>
      </c>
      <c r="B648" s="91" t="s">
        <v>8165</v>
      </c>
      <c r="G648" s="91"/>
      <c r="H648" s="91"/>
    </row>
    <row r="649" spans="1:8">
      <c r="A649" s="91" t="s">
        <v>5945</v>
      </c>
      <c r="B649" s="91" t="s">
        <v>8166</v>
      </c>
      <c r="G649" s="91"/>
      <c r="H649" s="91"/>
    </row>
    <row r="650" spans="1:8">
      <c r="A650" s="91" t="s">
        <v>4608</v>
      </c>
      <c r="B650" s="91" t="s">
        <v>8167</v>
      </c>
      <c r="G650" s="91"/>
      <c r="H650" s="91"/>
    </row>
    <row r="651" spans="1:8">
      <c r="A651" s="91" t="s">
        <v>4616</v>
      </c>
      <c r="B651" s="91" t="s">
        <v>8168</v>
      </c>
      <c r="G651" s="91"/>
      <c r="H651" s="91"/>
    </row>
    <row r="652" spans="1:8">
      <c r="A652" s="91" t="s">
        <v>5086</v>
      </c>
      <c r="B652" s="91" t="s">
        <v>8169</v>
      </c>
      <c r="G652" s="91"/>
      <c r="H652" s="91"/>
    </row>
    <row r="653" spans="1:8">
      <c r="A653" s="91" t="s">
        <v>4948</v>
      </c>
      <c r="B653" s="91" t="s">
        <v>8170</v>
      </c>
      <c r="G653" s="91"/>
      <c r="H653" s="91"/>
    </row>
    <row r="654" spans="1:8">
      <c r="A654" s="91" t="s">
        <v>4454</v>
      </c>
      <c r="B654" s="91" t="s">
        <v>8171</v>
      </c>
      <c r="G654" s="91"/>
      <c r="H654" s="91"/>
    </row>
    <row r="655" spans="1:8">
      <c r="A655" s="91" t="s">
        <v>4862</v>
      </c>
      <c r="B655" s="91" t="s">
        <v>8172</v>
      </c>
      <c r="G655" s="91"/>
      <c r="H655" s="91"/>
    </row>
    <row r="656" spans="1:8">
      <c r="A656" s="91" t="s">
        <v>6037</v>
      </c>
      <c r="B656" s="91" t="s">
        <v>8173</v>
      </c>
      <c r="G656" s="91"/>
      <c r="H656" s="91"/>
    </row>
    <row r="657" spans="1:8">
      <c r="A657" s="91" t="s">
        <v>4738</v>
      </c>
      <c r="B657" s="91" t="s">
        <v>8174</v>
      </c>
      <c r="G657" s="91"/>
      <c r="H657" s="91"/>
    </row>
    <row r="658" spans="1:8">
      <c r="A658" s="91" t="s">
        <v>5414</v>
      </c>
      <c r="B658" s="91" t="s">
        <v>8175</v>
      </c>
      <c r="G658" s="91"/>
      <c r="H658" s="91"/>
    </row>
    <row r="659" spans="1:8">
      <c r="A659" s="91" t="s">
        <v>5293</v>
      </c>
      <c r="B659" s="91" t="s">
        <v>8176</v>
      </c>
      <c r="G659" s="91"/>
      <c r="H659" s="91"/>
    </row>
    <row r="660" spans="1:8">
      <c r="A660" s="91" t="s">
        <v>5976</v>
      </c>
      <c r="B660" s="91" t="s">
        <v>8177</v>
      </c>
      <c r="G660" s="91"/>
      <c r="H660" s="91"/>
    </row>
    <row r="661" spans="1:8">
      <c r="A661" s="91" t="s">
        <v>5431</v>
      </c>
      <c r="B661" s="91" t="s">
        <v>8178</v>
      </c>
      <c r="G661" s="91"/>
      <c r="H661" s="91"/>
    </row>
    <row r="662" spans="1:8">
      <c r="A662" s="91" t="s">
        <v>6305</v>
      </c>
      <c r="B662" s="91" t="s">
        <v>8179</v>
      </c>
      <c r="G662" s="91"/>
      <c r="H662" s="91"/>
    </row>
    <row r="663" spans="1:8">
      <c r="A663" s="91" t="s">
        <v>912</v>
      </c>
      <c r="B663" s="91" t="s">
        <v>8180</v>
      </c>
      <c r="G663" s="91"/>
      <c r="H663" s="91"/>
    </row>
    <row r="664" spans="1:8">
      <c r="A664" s="91" t="s">
        <v>5816</v>
      </c>
      <c r="B664" s="91" t="s">
        <v>8181</v>
      </c>
      <c r="G664" s="91"/>
      <c r="H664" s="91"/>
    </row>
    <row r="665" spans="1:8">
      <c r="A665" s="91" t="s">
        <v>5128</v>
      </c>
      <c r="B665" s="91" t="s">
        <v>8182</v>
      </c>
      <c r="G665" s="91"/>
      <c r="H665" s="91"/>
    </row>
    <row r="666" spans="1:8">
      <c r="A666" s="91" t="s">
        <v>5583</v>
      </c>
      <c r="B666" s="91" t="s">
        <v>8183</v>
      </c>
      <c r="G666" s="91"/>
      <c r="H666" s="91"/>
    </row>
    <row r="667" spans="1:8">
      <c r="A667" s="91" t="s">
        <v>5019</v>
      </c>
      <c r="B667" s="91" t="s">
        <v>8184</v>
      </c>
      <c r="G667" s="91"/>
      <c r="H667" s="91"/>
    </row>
    <row r="668" spans="1:8">
      <c r="A668" s="91" t="s">
        <v>4490</v>
      </c>
      <c r="B668" s="91" t="s">
        <v>8185</v>
      </c>
      <c r="G668" s="91"/>
      <c r="H668" s="91"/>
    </row>
    <row r="669" spans="1:8">
      <c r="A669" s="91" t="s">
        <v>4959</v>
      </c>
      <c r="B669" s="91" t="s">
        <v>8186</v>
      </c>
      <c r="G669" s="91"/>
      <c r="H669" s="91"/>
    </row>
    <row r="670" spans="1:8">
      <c r="A670" s="91" t="s">
        <v>5498</v>
      </c>
      <c r="B670" s="91" t="s">
        <v>8187</v>
      </c>
      <c r="G670" s="91"/>
      <c r="H670" s="91"/>
    </row>
    <row r="671" spans="1:8">
      <c r="A671" s="91" t="s">
        <v>1566</v>
      </c>
      <c r="B671" s="91" t="s">
        <v>8188</v>
      </c>
      <c r="G671" s="91"/>
      <c r="H671" s="91"/>
    </row>
    <row r="672" spans="1:8">
      <c r="A672" s="91" t="s">
        <v>6175</v>
      </c>
      <c r="B672" s="91" t="s">
        <v>8189</v>
      </c>
      <c r="G672" s="91"/>
      <c r="H672" s="91"/>
    </row>
    <row r="673" spans="1:8">
      <c r="A673" s="91" t="s">
        <v>4208</v>
      </c>
      <c r="B673" s="91" t="s">
        <v>8190</v>
      </c>
      <c r="G673" s="91"/>
      <c r="H673" s="91"/>
    </row>
    <row r="674" spans="1:8">
      <c r="A674" s="91" t="s">
        <v>6978</v>
      </c>
      <c r="B674" s="91" t="s">
        <v>8191</v>
      </c>
      <c r="G674" s="91"/>
      <c r="H674" s="91"/>
    </row>
    <row r="675" spans="1:8">
      <c r="A675" s="91" t="s">
        <v>7156</v>
      </c>
      <c r="B675" s="91" t="s">
        <v>8192</v>
      </c>
      <c r="G675" s="91"/>
      <c r="H675" s="91"/>
    </row>
    <row r="676" spans="1:8">
      <c r="A676" s="91" t="s">
        <v>170</v>
      </c>
      <c r="B676" s="91" t="s">
        <v>8193</v>
      </c>
      <c r="G676" s="91"/>
      <c r="H676" s="91"/>
    </row>
    <row r="677" spans="1:8">
      <c r="A677" s="91" t="s">
        <v>6903</v>
      </c>
      <c r="B677" s="91" t="s">
        <v>8194</v>
      </c>
      <c r="G677" s="91"/>
      <c r="H677" s="91"/>
    </row>
    <row r="678" spans="1:8">
      <c r="A678" s="91" t="s">
        <v>5190</v>
      </c>
      <c r="B678" s="91" t="s">
        <v>8195</v>
      </c>
      <c r="G678" s="91"/>
      <c r="H678" s="91"/>
    </row>
    <row r="679" spans="1:8">
      <c r="A679" s="91" t="s">
        <v>915</v>
      </c>
      <c r="B679" s="91" t="s">
        <v>8196</v>
      </c>
      <c r="G679" s="91"/>
      <c r="H679" s="91"/>
    </row>
    <row r="680" spans="1:8">
      <c r="A680" s="91" t="s">
        <v>6178</v>
      </c>
      <c r="B680" s="91" t="s">
        <v>8197</v>
      </c>
      <c r="G680" s="91"/>
      <c r="H680" s="91"/>
    </row>
    <row r="681" spans="1:8">
      <c r="A681" s="91" t="s">
        <v>2180</v>
      </c>
      <c r="B681" s="91" t="s">
        <v>8198</v>
      </c>
      <c r="G681" s="91"/>
      <c r="H681" s="91"/>
    </row>
    <row r="682" spans="1:8">
      <c r="A682" s="91" t="s">
        <v>5102</v>
      </c>
      <c r="B682" s="91" t="s">
        <v>8199</v>
      </c>
      <c r="G682" s="91"/>
      <c r="H682" s="91"/>
    </row>
    <row r="683" spans="1:8">
      <c r="A683" s="91" t="s">
        <v>6236</v>
      </c>
      <c r="B683" s="91" t="s">
        <v>8200</v>
      </c>
      <c r="G683" s="91"/>
      <c r="H683" s="91"/>
    </row>
    <row r="684" spans="1:8">
      <c r="A684" s="91" t="s">
        <v>918</v>
      </c>
      <c r="B684" s="91" t="s">
        <v>8201</v>
      </c>
      <c r="G684" s="91"/>
      <c r="H684" s="91"/>
    </row>
    <row r="685" spans="1:8">
      <c r="A685" s="91" t="s">
        <v>921</v>
      </c>
      <c r="B685" s="91" t="s">
        <v>8202</v>
      </c>
      <c r="G685" s="91"/>
      <c r="H685" s="91"/>
    </row>
    <row r="686" spans="1:8">
      <c r="A686" s="91" t="s">
        <v>6199</v>
      </c>
      <c r="B686" s="91" t="s">
        <v>8203</v>
      </c>
      <c r="G686" s="91"/>
      <c r="H686" s="91"/>
    </row>
    <row r="687" spans="1:8">
      <c r="A687" s="91" t="s">
        <v>5440</v>
      </c>
      <c r="B687" s="91" t="s">
        <v>8204</v>
      </c>
      <c r="G687" s="91"/>
      <c r="H687" s="91"/>
    </row>
    <row r="688" spans="1:8">
      <c r="A688" s="91" t="s">
        <v>6637</v>
      </c>
      <c r="B688" s="91" t="s">
        <v>8205</v>
      </c>
      <c r="G688" s="91"/>
      <c r="H688" s="91"/>
    </row>
    <row r="689" spans="1:8">
      <c r="A689" s="91" t="s">
        <v>6763</v>
      </c>
      <c r="B689" s="91" t="s">
        <v>8206</v>
      </c>
      <c r="G689" s="91"/>
      <c r="H689" s="91"/>
    </row>
    <row r="690" spans="1:8">
      <c r="A690" s="91" t="s">
        <v>6180</v>
      </c>
      <c r="B690" s="91" t="s">
        <v>8207</v>
      </c>
      <c r="G690" s="91"/>
      <c r="H690" s="91"/>
    </row>
    <row r="691" spans="1:8">
      <c r="A691" s="91" t="s">
        <v>5113</v>
      </c>
      <c r="B691" s="91" t="s">
        <v>8208</v>
      </c>
      <c r="G691" s="91"/>
      <c r="H691" s="91"/>
    </row>
    <row r="692" spans="1:8">
      <c r="A692" s="91" t="s">
        <v>5129</v>
      </c>
      <c r="B692" s="91" t="s">
        <v>8209</v>
      </c>
      <c r="G692" s="91"/>
      <c r="H692" s="91"/>
    </row>
    <row r="693" spans="1:8">
      <c r="A693" s="91" t="s">
        <v>455</v>
      </c>
      <c r="B693" s="91" t="s">
        <v>8210</v>
      </c>
      <c r="G693" s="91"/>
      <c r="H693" s="91"/>
    </row>
    <row r="694" spans="1:8">
      <c r="A694" s="91" t="s">
        <v>4838</v>
      </c>
      <c r="B694" s="91" t="s">
        <v>8211</v>
      </c>
      <c r="G694" s="91"/>
      <c r="H694" s="91"/>
    </row>
    <row r="695" spans="1:8">
      <c r="A695" s="91" t="s">
        <v>6469</v>
      </c>
      <c r="B695" s="91" t="s">
        <v>8212</v>
      </c>
      <c r="G695" s="91"/>
      <c r="H695" s="91"/>
    </row>
    <row r="696" spans="1:8">
      <c r="A696" s="91" t="s">
        <v>6624</v>
      </c>
      <c r="B696" s="91" t="s">
        <v>8213</v>
      </c>
      <c r="G696" s="91"/>
      <c r="H696" s="91"/>
    </row>
    <row r="697" spans="1:8">
      <c r="A697" s="91" t="s">
        <v>6934</v>
      </c>
      <c r="B697" s="91" t="s">
        <v>8214</v>
      </c>
      <c r="G697" s="91"/>
      <c r="H697" s="91"/>
    </row>
    <row r="698" spans="1:8">
      <c r="A698" s="91" t="s">
        <v>5374</v>
      </c>
      <c r="B698" s="91" t="s">
        <v>8215</v>
      </c>
      <c r="G698" s="91"/>
      <c r="H698" s="91"/>
    </row>
    <row r="699" spans="1:8">
      <c r="A699" s="91" t="s">
        <v>2166</v>
      </c>
      <c r="B699" s="91" t="s">
        <v>8216</v>
      </c>
      <c r="G699" s="91"/>
      <c r="H699" s="91"/>
    </row>
    <row r="700" spans="1:8">
      <c r="A700" s="91" t="s">
        <v>7021</v>
      </c>
      <c r="B700" s="91" t="s">
        <v>8217</v>
      </c>
      <c r="G700" s="91"/>
      <c r="H700" s="91"/>
    </row>
    <row r="701" spans="1:8">
      <c r="A701" s="91" t="s">
        <v>1672</v>
      </c>
      <c r="B701" s="91" t="s">
        <v>8218</v>
      </c>
      <c r="G701" s="91"/>
      <c r="H701" s="91"/>
    </row>
    <row r="702" spans="1:8">
      <c r="A702" s="91" t="s">
        <v>924</v>
      </c>
      <c r="B702" s="91" t="s">
        <v>8219</v>
      </c>
      <c r="G702" s="91"/>
      <c r="H702" s="91"/>
    </row>
    <row r="703" spans="1:8">
      <c r="A703" s="91" t="s">
        <v>6368</v>
      </c>
      <c r="B703" s="91" t="s">
        <v>8220</v>
      </c>
      <c r="G703" s="91"/>
      <c r="H703" s="91"/>
    </row>
    <row r="704" spans="1:8">
      <c r="A704" s="91" t="s">
        <v>4999</v>
      </c>
      <c r="B704" s="91" t="s">
        <v>8221</v>
      </c>
      <c r="G704" s="91"/>
      <c r="H704" s="91"/>
    </row>
    <row r="705" spans="1:8">
      <c r="A705" s="91" t="s">
        <v>5830</v>
      </c>
      <c r="B705" s="91" t="s">
        <v>8222</v>
      </c>
      <c r="G705" s="91"/>
      <c r="H705" s="91"/>
    </row>
    <row r="706" spans="1:8">
      <c r="A706" s="91" t="s">
        <v>3955</v>
      </c>
      <c r="B706" s="91" t="s">
        <v>8223</v>
      </c>
      <c r="G706" s="91"/>
      <c r="H706" s="91"/>
    </row>
    <row r="707" spans="1:8">
      <c r="A707" s="91" t="s">
        <v>5903</v>
      </c>
      <c r="B707" s="91" t="s">
        <v>8224</v>
      </c>
      <c r="G707" s="91"/>
      <c r="H707" s="91"/>
    </row>
    <row r="708" spans="1:8">
      <c r="A708" s="91" t="s">
        <v>4453</v>
      </c>
      <c r="B708" s="91" t="s">
        <v>8225</v>
      </c>
      <c r="G708" s="91"/>
      <c r="H708" s="91"/>
    </row>
    <row r="709" spans="1:8">
      <c r="A709" s="91" t="s">
        <v>5548</v>
      </c>
      <c r="B709" s="91" t="s">
        <v>8226</v>
      </c>
      <c r="G709" s="91"/>
      <c r="H709" s="91"/>
    </row>
    <row r="710" spans="1:8">
      <c r="A710" s="91" t="s">
        <v>5676</v>
      </c>
      <c r="B710" s="91" t="s">
        <v>8227</v>
      </c>
      <c r="G710" s="91"/>
      <c r="H710" s="91"/>
    </row>
    <row r="711" spans="1:8">
      <c r="A711" s="91" t="s">
        <v>5666</v>
      </c>
      <c r="B711" s="91" t="s">
        <v>8228</v>
      </c>
      <c r="G711" s="91"/>
      <c r="H711" s="91"/>
    </row>
    <row r="712" spans="1:8">
      <c r="A712" s="91" t="s">
        <v>5451</v>
      </c>
      <c r="B712" s="91" t="s">
        <v>8229</v>
      </c>
      <c r="G712" s="91"/>
      <c r="H712" s="91"/>
    </row>
    <row r="713" spans="1:8">
      <c r="A713" s="91" t="s">
        <v>2784</v>
      </c>
      <c r="B713" s="91" t="s">
        <v>8230</v>
      </c>
      <c r="G713" s="91"/>
      <c r="H713" s="91"/>
    </row>
    <row r="714" spans="1:8">
      <c r="A714" s="91" t="s">
        <v>5771</v>
      </c>
      <c r="B714" s="91" t="s">
        <v>8231</v>
      </c>
      <c r="G714" s="91"/>
      <c r="H714" s="91"/>
    </row>
    <row r="715" spans="1:8">
      <c r="A715" s="91" t="s">
        <v>6957</v>
      </c>
      <c r="B715" s="91" t="s">
        <v>8232</v>
      </c>
      <c r="G715" s="91"/>
      <c r="H715" s="91"/>
    </row>
    <row r="716" spans="1:8">
      <c r="A716" s="91" t="s">
        <v>6008</v>
      </c>
      <c r="B716" s="91" t="s">
        <v>8233</v>
      </c>
      <c r="G716" s="91"/>
      <c r="H716" s="91"/>
    </row>
    <row r="717" spans="1:8">
      <c r="A717" s="91" t="s">
        <v>1892</v>
      </c>
      <c r="B717" s="91" t="s">
        <v>8234</v>
      </c>
      <c r="G717" s="91"/>
      <c r="H717" s="91"/>
    </row>
    <row r="718" spans="1:8">
      <c r="A718" s="91" t="s">
        <v>5502</v>
      </c>
      <c r="B718" s="91" t="s">
        <v>8235</v>
      </c>
      <c r="G718" s="91"/>
      <c r="H718" s="91"/>
    </row>
    <row r="719" spans="1:8">
      <c r="A719" s="91" t="s">
        <v>4782</v>
      </c>
      <c r="B719" s="91" t="s">
        <v>8236</v>
      </c>
      <c r="G719" s="91"/>
      <c r="H719" s="91"/>
    </row>
    <row r="720" spans="1:8">
      <c r="A720" s="91" t="s">
        <v>7097</v>
      </c>
      <c r="B720" s="91" t="s">
        <v>8237</v>
      </c>
      <c r="G720" s="91"/>
      <c r="H720" s="91"/>
    </row>
    <row r="721" spans="1:8">
      <c r="A721" s="91" t="s">
        <v>5919</v>
      </c>
      <c r="B721" s="91" t="s">
        <v>8238</v>
      </c>
      <c r="G721" s="91"/>
      <c r="H721" s="91"/>
    </row>
    <row r="722" spans="1:8">
      <c r="A722" s="91" t="s">
        <v>5169</v>
      </c>
      <c r="B722" s="91" t="s">
        <v>8239</v>
      </c>
      <c r="G722" s="91"/>
      <c r="H722" s="91"/>
    </row>
    <row r="723" spans="1:8">
      <c r="A723" s="91" t="s">
        <v>4952</v>
      </c>
      <c r="B723" s="91" t="s">
        <v>8240</v>
      </c>
      <c r="G723" s="91"/>
      <c r="H723" s="91"/>
    </row>
    <row r="724" spans="1:8">
      <c r="A724" s="91" t="s">
        <v>3599</v>
      </c>
      <c r="B724" s="91" t="s">
        <v>8241</v>
      </c>
      <c r="G724" s="91"/>
      <c r="H724" s="91"/>
    </row>
    <row r="725" spans="1:8">
      <c r="A725" s="91" t="s">
        <v>6451</v>
      </c>
      <c r="B725" s="91" t="s">
        <v>8242</v>
      </c>
      <c r="G725" s="91"/>
      <c r="H725" s="91"/>
    </row>
    <row r="726" spans="1:8">
      <c r="A726" s="91" t="s">
        <v>458</v>
      </c>
      <c r="B726" s="91" t="s">
        <v>8243</v>
      </c>
      <c r="G726" s="91"/>
      <c r="H726" s="91"/>
    </row>
    <row r="727" spans="1:8">
      <c r="A727" s="91" t="s">
        <v>6960</v>
      </c>
      <c r="B727" s="91" t="s">
        <v>8244</v>
      </c>
      <c r="G727" s="91"/>
      <c r="H727" s="91"/>
    </row>
    <row r="728" spans="1:8">
      <c r="A728" s="91" t="s">
        <v>4969</v>
      </c>
      <c r="B728" s="91" t="s">
        <v>8245</v>
      </c>
      <c r="G728" s="91"/>
      <c r="H728" s="91"/>
    </row>
    <row r="729" spans="1:8">
      <c r="A729" s="91" t="s">
        <v>5109</v>
      </c>
      <c r="B729" s="91" t="s">
        <v>8246</v>
      </c>
      <c r="G729" s="91"/>
      <c r="H729" s="91"/>
    </row>
    <row r="730" spans="1:8">
      <c r="A730" s="91" t="s">
        <v>5207</v>
      </c>
      <c r="B730" s="91" t="s">
        <v>8247</v>
      </c>
      <c r="G730" s="91"/>
      <c r="H730" s="91"/>
    </row>
    <row r="731" spans="1:8">
      <c r="A731" s="91" t="s">
        <v>5215</v>
      </c>
      <c r="B731" s="91" t="s">
        <v>8248</v>
      </c>
      <c r="G731" s="91"/>
      <c r="H731" s="91"/>
    </row>
    <row r="732" spans="1:8">
      <c r="A732" s="91" t="s">
        <v>6883</v>
      </c>
      <c r="B732" s="91" t="s">
        <v>8249</v>
      </c>
      <c r="G732" s="91"/>
      <c r="H732" s="91"/>
    </row>
    <row r="733" spans="1:8">
      <c r="A733" s="91" t="s">
        <v>4676</v>
      </c>
      <c r="B733" s="91" t="s">
        <v>8250</v>
      </c>
      <c r="G733" s="91"/>
      <c r="H733" s="91"/>
    </row>
    <row r="734" spans="1:8">
      <c r="A734" s="91" t="s">
        <v>6552</v>
      </c>
      <c r="B734" s="91" t="s">
        <v>8251</v>
      </c>
      <c r="G734" s="91"/>
      <c r="H734" s="91"/>
    </row>
    <row r="735" spans="1:8">
      <c r="A735" s="91" t="s">
        <v>5134</v>
      </c>
      <c r="B735" s="91" t="s">
        <v>8252</v>
      </c>
      <c r="G735" s="91"/>
      <c r="H735" s="91"/>
    </row>
    <row r="736" spans="1:8">
      <c r="A736" s="91" t="s">
        <v>6660</v>
      </c>
      <c r="B736" s="91" t="s">
        <v>8253</v>
      </c>
      <c r="G736" s="91"/>
      <c r="H736" s="91"/>
    </row>
    <row r="737" spans="1:8">
      <c r="A737" s="91" t="s">
        <v>6383</v>
      </c>
      <c r="B737" s="91" t="s">
        <v>8254</v>
      </c>
      <c r="G737" s="91"/>
      <c r="H737" s="91"/>
    </row>
    <row r="738" spans="1:8">
      <c r="A738" s="91" t="s">
        <v>2354</v>
      </c>
      <c r="B738" s="91" t="s">
        <v>8255</v>
      </c>
      <c r="G738" s="91"/>
      <c r="H738" s="91"/>
    </row>
    <row r="739" spans="1:8">
      <c r="A739" s="91" t="s">
        <v>6516</v>
      </c>
      <c r="B739" s="91" t="s">
        <v>8256</v>
      </c>
      <c r="G739" s="91"/>
      <c r="H739" s="91"/>
    </row>
    <row r="740" spans="1:8">
      <c r="A740" s="91" t="s">
        <v>6650</v>
      </c>
      <c r="B740" s="91" t="s">
        <v>8257</v>
      </c>
      <c r="G740" s="91"/>
      <c r="H740" s="91"/>
    </row>
    <row r="741" spans="1:8">
      <c r="A741" s="91" t="s">
        <v>6551</v>
      </c>
      <c r="B741" s="91" t="s">
        <v>8258</v>
      </c>
      <c r="G741" s="91"/>
      <c r="H741" s="91"/>
    </row>
    <row r="742" spans="1:8">
      <c r="A742" s="91" t="s">
        <v>2786</v>
      </c>
      <c r="B742" s="91" t="s">
        <v>8259</v>
      </c>
      <c r="G742" s="91"/>
      <c r="H742" s="91"/>
    </row>
    <row r="743" spans="1:8">
      <c r="A743" s="91" t="s">
        <v>6275</v>
      </c>
      <c r="B743" s="91" t="s">
        <v>8260</v>
      </c>
      <c r="G743" s="91"/>
      <c r="H743" s="91"/>
    </row>
    <row r="744" spans="1:8">
      <c r="A744" s="91" t="s">
        <v>7082</v>
      </c>
      <c r="B744" s="91" t="s">
        <v>8261</v>
      </c>
      <c r="G744" s="91"/>
      <c r="H744" s="91"/>
    </row>
    <row r="745" spans="1:8">
      <c r="A745" s="91" t="s">
        <v>6514</v>
      </c>
      <c r="B745" s="91" t="s">
        <v>8262</v>
      </c>
      <c r="G745" s="91"/>
      <c r="H745" s="91"/>
    </row>
    <row r="746" spans="1:8">
      <c r="A746" s="91" t="s">
        <v>174</v>
      </c>
      <c r="B746" s="91" t="s">
        <v>8263</v>
      </c>
      <c r="G746" s="91"/>
      <c r="H746" s="91"/>
    </row>
    <row r="747" spans="1:8">
      <c r="A747" s="91" t="s">
        <v>2788</v>
      </c>
      <c r="B747" s="91" t="s">
        <v>8264</v>
      </c>
      <c r="G747" s="91"/>
      <c r="H747" s="91"/>
    </row>
    <row r="748" spans="1:8">
      <c r="A748" s="91" t="s">
        <v>6418</v>
      </c>
      <c r="B748" s="91" t="s">
        <v>8265</v>
      </c>
      <c r="G748" s="91"/>
      <c r="H748" s="91"/>
    </row>
    <row r="749" spans="1:8">
      <c r="A749" s="91" t="s">
        <v>6742</v>
      </c>
      <c r="B749" s="91" t="s">
        <v>8266</v>
      </c>
      <c r="G749" s="91"/>
      <c r="H749" s="91"/>
    </row>
    <row r="750" spans="1:8">
      <c r="A750" s="91" t="s">
        <v>928</v>
      </c>
      <c r="B750" s="91" t="s">
        <v>8267</v>
      </c>
      <c r="G750" s="91"/>
      <c r="H750" s="91"/>
    </row>
    <row r="751" spans="1:8">
      <c r="A751" s="91" t="s">
        <v>931</v>
      </c>
      <c r="B751" s="91" t="s">
        <v>8268</v>
      </c>
      <c r="G751" s="91"/>
      <c r="H751" s="91"/>
    </row>
    <row r="752" spans="1:8">
      <c r="A752" s="91" t="s">
        <v>6700</v>
      </c>
      <c r="B752" s="91" t="s">
        <v>8269</v>
      </c>
      <c r="G752" s="91"/>
      <c r="H752" s="91"/>
    </row>
    <row r="753" spans="1:8">
      <c r="A753" s="91" t="s">
        <v>5266</v>
      </c>
      <c r="B753" s="91" t="s">
        <v>8270</v>
      </c>
      <c r="G753" s="91"/>
      <c r="H753" s="91"/>
    </row>
    <row r="754" spans="1:8">
      <c r="A754" s="91" t="s">
        <v>6578</v>
      </c>
      <c r="B754" s="91" t="s">
        <v>8271</v>
      </c>
      <c r="G754" s="91"/>
      <c r="H754" s="91"/>
    </row>
    <row r="755" spans="1:8">
      <c r="A755" s="91" t="s">
        <v>5567</v>
      </c>
      <c r="B755" s="91" t="s">
        <v>8272</v>
      </c>
      <c r="G755" s="91"/>
      <c r="H755" s="91"/>
    </row>
    <row r="756" spans="1:8">
      <c r="A756" s="91" t="s">
        <v>6266</v>
      </c>
      <c r="B756" s="91" t="s">
        <v>8273</v>
      </c>
      <c r="G756" s="91"/>
      <c r="H756" s="91"/>
    </row>
    <row r="757" spans="1:8">
      <c r="A757" s="91" t="s">
        <v>3569</v>
      </c>
      <c r="B757" s="91" t="s">
        <v>8274</v>
      </c>
      <c r="G757" s="91"/>
      <c r="H757" s="91"/>
    </row>
    <row r="758" spans="1:8">
      <c r="A758" s="91" t="s">
        <v>2464</v>
      </c>
      <c r="B758" s="91" t="s">
        <v>8275</v>
      </c>
      <c r="G758" s="91"/>
      <c r="H758" s="91"/>
    </row>
    <row r="759" spans="1:8">
      <c r="A759" s="91" t="s">
        <v>6616</v>
      </c>
      <c r="B759" s="91" t="s">
        <v>8276</v>
      </c>
      <c r="G759" s="91"/>
      <c r="H759" s="91"/>
    </row>
    <row r="760" spans="1:8">
      <c r="A760" s="91" t="s">
        <v>6697</v>
      </c>
      <c r="B760" s="91" t="s">
        <v>8277</v>
      </c>
      <c r="G760" s="91"/>
      <c r="H760" s="91"/>
    </row>
    <row r="761" spans="1:8">
      <c r="A761" s="91" t="s">
        <v>5871</v>
      </c>
      <c r="B761" s="91" t="s">
        <v>8278</v>
      </c>
      <c r="G761" s="91"/>
      <c r="H761" s="91"/>
    </row>
    <row r="762" spans="1:8">
      <c r="A762" s="91" t="s">
        <v>5694</v>
      </c>
      <c r="B762" s="91" t="s">
        <v>8279</v>
      </c>
      <c r="G762" s="91"/>
      <c r="H762" s="91"/>
    </row>
    <row r="763" spans="1:8">
      <c r="A763" s="91" t="s">
        <v>6324</v>
      </c>
      <c r="B763" s="91" t="s">
        <v>8280</v>
      </c>
      <c r="G763" s="91"/>
      <c r="H763" s="91"/>
    </row>
    <row r="764" spans="1:8">
      <c r="A764" s="91" t="s">
        <v>4691</v>
      </c>
      <c r="B764" s="91" t="s">
        <v>8281</v>
      </c>
      <c r="G764" s="91"/>
      <c r="H764" s="91"/>
    </row>
    <row r="765" spans="1:8">
      <c r="A765" s="91" t="s">
        <v>6222</v>
      </c>
      <c r="B765" s="91" t="s">
        <v>8282</v>
      </c>
      <c r="G765" s="91"/>
      <c r="H765" s="91"/>
    </row>
    <row r="766" spans="1:8">
      <c r="A766" s="91" t="s">
        <v>3737</v>
      </c>
      <c r="B766" s="91" t="s">
        <v>8283</v>
      </c>
      <c r="G766" s="91"/>
      <c r="H766" s="91"/>
    </row>
    <row r="767" spans="1:8">
      <c r="A767" s="91" t="s">
        <v>7055</v>
      </c>
      <c r="B767" s="91" t="s">
        <v>8284</v>
      </c>
      <c r="G767" s="91"/>
      <c r="H767" s="91"/>
    </row>
    <row r="768" spans="1:8">
      <c r="A768" s="91" t="s">
        <v>7053</v>
      </c>
      <c r="B768" s="91" t="s">
        <v>8285</v>
      </c>
      <c r="G768" s="91"/>
      <c r="H768" s="91"/>
    </row>
    <row r="769" spans="1:8">
      <c r="A769" s="91" t="s">
        <v>5089</v>
      </c>
      <c r="B769" s="91" t="s">
        <v>8286</v>
      </c>
      <c r="G769" s="91"/>
      <c r="H769" s="91"/>
    </row>
    <row r="770" spans="1:8">
      <c r="A770" s="91" t="s">
        <v>4703</v>
      </c>
      <c r="B770" s="91" t="s">
        <v>8287</v>
      </c>
      <c r="G770" s="91"/>
      <c r="H770" s="91"/>
    </row>
    <row r="771" spans="1:8">
      <c r="A771" s="91" t="s">
        <v>6602</v>
      </c>
      <c r="B771" s="91" t="s">
        <v>8288</v>
      </c>
      <c r="G771" s="91"/>
      <c r="H771" s="91"/>
    </row>
    <row r="772" spans="1:8">
      <c r="A772" s="91" t="s">
        <v>6022</v>
      </c>
      <c r="B772" s="91" t="s">
        <v>8289</v>
      </c>
      <c r="G772" s="91"/>
      <c r="H772" s="91"/>
    </row>
    <row r="773" spans="1:8">
      <c r="A773" s="91" t="s">
        <v>2790</v>
      </c>
      <c r="B773" s="91" t="s">
        <v>8290</v>
      </c>
      <c r="G773" s="91"/>
      <c r="H773" s="91"/>
    </row>
    <row r="774" spans="1:8">
      <c r="A774" s="91" t="s">
        <v>6343</v>
      </c>
      <c r="B774" s="91" t="s">
        <v>8291</v>
      </c>
      <c r="G774" s="91"/>
      <c r="H774" s="91"/>
    </row>
    <row r="775" spans="1:8">
      <c r="A775" s="91" t="s">
        <v>6128</v>
      </c>
      <c r="B775" s="91" t="s">
        <v>8292</v>
      </c>
      <c r="G775" s="91"/>
      <c r="H775" s="91"/>
    </row>
    <row r="776" spans="1:8">
      <c r="A776" s="91" t="s">
        <v>465</v>
      </c>
      <c r="B776" s="91" t="s">
        <v>8293</v>
      </c>
      <c r="G776" s="91"/>
      <c r="H776" s="91"/>
    </row>
    <row r="777" spans="1:8">
      <c r="A777" s="91" t="s">
        <v>5753</v>
      </c>
      <c r="B777" s="91" t="s">
        <v>8294</v>
      </c>
      <c r="G777" s="91"/>
      <c r="H777" s="91"/>
    </row>
    <row r="778" spans="1:8">
      <c r="A778" s="91" t="s">
        <v>6440</v>
      </c>
      <c r="B778" s="91" t="s">
        <v>8295</v>
      </c>
      <c r="G778" s="91"/>
      <c r="H778" s="91"/>
    </row>
    <row r="779" spans="1:8">
      <c r="A779" s="91" t="s">
        <v>4886</v>
      </c>
      <c r="B779" s="91" t="s">
        <v>8296</v>
      </c>
      <c r="G779" s="91"/>
      <c r="H779" s="91"/>
    </row>
    <row r="780" spans="1:8">
      <c r="A780" s="91" t="s">
        <v>5890</v>
      </c>
      <c r="B780" s="91" t="s">
        <v>8297</v>
      </c>
      <c r="G780" s="91"/>
      <c r="H780" s="91"/>
    </row>
    <row r="781" spans="1:8">
      <c r="A781" s="91" t="s">
        <v>4529</v>
      </c>
      <c r="B781" s="91" t="s">
        <v>8298</v>
      </c>
      <c r="G781" s="91"/>
      <c r="H781" s="91"/>
    </row>
    <row r="782" spans="1:8">
      <c r="A782" s="91" t="s">
        <v>2656</v>
      </c>
      <c r="B782" s="91" t="s">
        <v>8299</v>
      </c>
      <c r="G782" s="91"/>
      <c r="H782" s="91"/>
    </row>
    <row r="783" spans="1:8">
      <c r="A783" s="91" t="s">
        <v>1896</v>
      </c>
      <c r="B783" s="91" t="s">
        <v>8300</v>
      </c>
      <c r="G783" s="91"/>
      <c r="H783" s="91"/>
    </row>
    <row r="784" spans="1:8">
      <c r="A784" s="91" t="s">
        <v>6667</v>
      </c>
      <c r="B784" s="91" t="s">
        <v>8301</v>
      </c>
      <c r="G784" s="91"/>
      <c r="H784" s="91"/>
    </row>
    <row r="785" spans="1:8">
      <c r="A785" s="91" t="s">
        <v>2792</v>
      </c>
      <c r="B785" s="91" t="s">
        <v>8302</v>
      </c>
      <c r="G785" s="91"/>
      <c r="H785" s="91"/>
    </row>
    <row r="786" spans="1:8">
      <c r="A786" s="91" t="s">
        <v>5784</v>
      </c>
      <c r="B786" s="91" t="s">
        <v>8303</v>
      </c>
      <c r="G786" s="91"/>
      <c r="H786" s="91"/>
    </row>
    <row r="787" spans="1:8">
      <c r="A787" s="91" t="s">
        <v>5944</v>
      </c>
      <c r="B787" s="91" t="s">
        <v>8304</v>
      </c>
      <c r="G787" s="91"/>
      <c r="H787" s="91"/>
    </row>
    <row r="788" spans="1:8">
      <c r="A788" s="91" t="s">
        <v>5735</v>
      </c>
      <c r="B788" s="91" t="s">
        <v>8305</v>
      </c>
      <c r="G788" s="91"/>
      <c r="H788" s="91"/>
    </row>
    <row r="789" spans="1:8">
      <c r="A789" s="91" t="s">
        <v>5750</v>
      </c>
      <c r="B789" s="91" t="s">
        <v>8306</v>
      </c>
      <c r="G789" s="91"/>
      <c r="H789" s="91"/>
    </row>
    <row r="790" spans="1:8">
      <c r="A790" s="91" t="s">
        <v>6867</v>
      </c>
      <c r="B790" s="91" t="s">
        <v>8307</v>
      </c>
      <c r="G790" s="91"/>
      <c r="H790" s="91"/>
    </row>
    <row r="791" spans="1:8">
      <c r="A791" s="91" t="s">
        <v>5281</v>
      </c>
      <c r="B791" s="91" t="s">
        <v>8308</v>
      </c>
      <c r="G791" s="91"/>
      <c r="H791" s="91"/>
    </row>
    <row r="792" spans="1:8">
      <c r="A792" s="91" t="s">
        <v>5044</v>
      </c>
      <c r="B792" s="91" t="s">
        <v>8309</v>
      </c>
      <c r="G792" s="91"/>
      <c r="H792" s="91"/>
    </row>
    <row r="793" spans="1:8">
      <c r="A793" s="91" t="s">
        <v>7140</v>
      </c>
      <c r="B793" s="91" t="s">
        <v>8310</v>
      </c>
      <c r="G793" s="91"/>
      <c r="H793" s="91"/>
    </row>
    <row r="794" spans="1:8">
      <c r="A794" s="91" t="s">
        <v>7081</v>
      </c>
      <c r="B794" s="91" t="s">
        <v>8311</v>
      </c>
      <c r="G794" s="91"/>
      <c r="H794" s="91"/>
    </row>
    <row r="795" spans="1:8">
      <c r="A795" s="91" t="s">
        <v>6031</v>
      </c>
      <c r="B795" s="91" t="s">
        <v>8312</v>
      </c>
      <c r="G795" s="91"/>
      <c r="H795" s="91"/>
    </row>
    <row r="796" spans="1:8">
      <c r="A796" s="91" t="s">
        <v>6557</v>
      </c>
      <c r="B796" s="91" t="s">
        <v>8313</v>
      </c>
      <c r="G796" s="91"/>
      <c r="H796" s="91"/>
    </row>
    <row r="797" spans="1:8">
      <c r="A797" s="91" t="s">
        <v>4600</v>
      </c>
      <c r="B797" s="91" t="s">
        <v>8314</v>
      </c>
      <c r="G797" s="91"/>
      <c r="H797" s="91"/>
    </row>
    <row r="798" spans="1:8">
      <c r="A798" s="91" t="s">
        <v>5769</v>
      </c>
      <c r="B798" s="91" t="s">
        <v>8315</v>
      </c>
      <c r="G798" s="91"/>
      <c r="H798" s="91"/>
    </row>
    <row r="799" spans="1:8">
      <c r="A799" s="91" t="s">
        <v>5860</v>
      </c>
      <c r="B799" s="91" t="s">
        <v>8316</v>
      </c>
      <c r="G799" s="91"/>
      <c r="H799" s="91"/>
    </row>
    <row r="800" spans="1:8">
      <c r="A800" s="91" t="s">
        <v>180</v>
      </c>
      <c r="B800" s="91" t="s">
        <v>8317</v>
      </c>
      <c r="G800" s="91"/>
      <c r="H800" s="91"/>
    </row>
    <row r="801" spans="1:8">
      <c r="A801" s="91" t="s">
        <v>468</v>
      </c>
      <c r="B801" s="91" t="s">
        <v>8318</v>
      </c>
      <c r="G801" s="91"/>
      <c r="H801" s="91"/>
    </row>
    <row r="802" spans="1:8">
      <c r="A802" s="91" t="s">
        <v>2794</v>
      </c>
      <c r="B802" s="91" t="s">
        <v>8319</v>
      </c>
      <c r="G802" s="91"/>
      <c r="H802" s="91"/>
    </row>
    <row r="803" spans="1:8">
      <c r="A803" s="91" t="s">
        <v>5668</v>
      </c>
      <c r="B803" s="91" t="s">
        <v>8320</v>
      </c>
      <c r="G803" s="91"/>
      <c r="H803" s="91"/>
    </row>
    <row r="804" spans="1:8">
      <c r="A804" s="91" t="s">
        <v>3635</v>
      </c>
      <c r="B804" s="91" t="s">
        <v>8321</v>
      </c>
      <c r="G804" s="91"/>
      <c r="H804" s="91"/>
    </row>
    <row r="805" spans="1:8">
      <c r="A805" s="91" t="s">
        <v>6767</v>
      </c>
      <c r="B805" s="91" t="s">
        <v>8322</v>
      </c>
      <c r="G805" s="91"/>
      <c r="H805" s="91"/>
    </row>
    <row r="806" spans="1:8">
      <c r="A806" s="91" t="s">
        <v>5679</v>
      </c>
      <c r="B806" s="91" t="s">
        <v>8323</v>
      </c>
      <c r="G806" s="91"/>
      <c r="H806" s="91"/>
    </row>
    <row r="807" spans="1:8">
      <c r="A807" s="91" t="s">
        <v>6577</v>
      </c>
      <c r="B807" s="91" t="s">
        <v>8324</v>
      </c>
      <c r="G807" s="91"/>
      <c r="H807" s="91"/>
    </row>
    <row r="808" spans="1:8">
      <c r="A808" s="91" t="s">
        <v>2131</v>
      </c>
      <c r="B808" s="91" t="s">
        <v>8325</v>
      </c>
      <c r="G808" s="91"/>
      <c r="H808" s="91"/>
    </row>
    <row r="809" spans="1:8">
      <c r="A809" s="91" t="s">
        <v>6080</v>
      </c>
      <c r="B809" s="91" t="s">
        <v>8326</v>
      </c>
      <c r="G809" s="91"/>
      <c r="H809" s="91"/>
    </row>
    <row r="810" spans="1:8">
      <c r="A810" s="91" t="s">
        <v>4925</v>
      </c>
      <c r="B810" s="91" t="s">
        <v>8327</v>
      </c>
      <c r="G810" s="91"/>
      <c r="H810" s="91"/>
    </row>
    <row r="811" spans="1:8">
      <c r="A811" s="91" t="s">
        <v>6162</v>
      </c>
      <c r="B811" s="91" t="s">
        <v>8328</v>
      </c>
      <c r="G811" s="91"/>
      <c r="H811" s="91"/>
    </row>
    <row r="812" spans="1:8">
      <c r="A812" s="91" t="s">
        <v>5915</v>
      </c>
      <c r="B812" s="91" t="s">
        <v>8329</v>
      </c>
      <c r="G812" s="91"/>
      <c r="H812" s="91"/>
    </row>
    <row r="813" spans="1:8">
      <c r="A813" s="91" t="s">
        <v>6486</v>
      </c>
      <c r="B813" s="91" t="s">
        <v>8330</v>
      </c>
      <c r="G813" s="91"/>
      <c r="H813" s="91"/>
    </row>
    <row r="814" spans="1:8">
      <c r="A814" s="91" t="s">
        <v>5459</v>
      </c>
      <c r="B814" s="91" t="s">
        <v>8331</v>
      </c>
      <c r="G814" s="91"/>
      <c r="H814" s="91"/>
    </row>
    <row r="815" spans="1:8">
      <c r="A815" s="91" t="s">
        <v>183</v>
      </c>
      <c r="B815" s="91" t="s">
        <v>8332</v>
      </c>
      <c r="G815" s="91"/>
      <c r="H815" s="91"/>
    </row>
    <row r="816" spans="1:8">
      <c r="A816" s="91" t="s">
        <v>4916</v>
      </c>
      <c r="B816" s="91" t="s">
        <v>8333</v>
      </c>
      <c r="G816" s="91"/>
      <c r="H816" s="91"/>
    </row>
    <row r="817" spans="1:8">
      <c r="A817" s="91" t="s">
        <v>3570</v>
      </c>
      <c r="B817" s="91" t="s">
        <v>8334</v>
      </c>
      <c r="G817" s="91"/>
      <c r="H817" s="91"/>
    </row>
    <row r="818" spans="1:8">
      <c r="A818" s="91" t="s">
        <v>187</v>
      </c>
      <c r="B818" s="91" t="s">
        <v>8335</v>
      </c>
      <c r="G818" s="91"/>
      <c r="H818" s="91"/>
    </row>
    <row r="819" spans="1:8">
      <c r="A819" s="91" t="s">
        <v>6299</v>
      </c>
      <c r="B819" s="91" t="s">
        <v>8336</v>
      </c>
      <c r="G819" s="91"/>
      <c r="H819" s="91"/>
    </row>
    <row r="820" spans="1:8">
      <c r="A820" s="91" t="s">
        <v>3924</v>
      </c>
      <c r="B820" s="91" t="s">
        <v>8337</v>
      </c>
      <c r="G820" s="91"/>
      <c r="H820" s="91"/>
    </row>
    <row r="821" spans="1:8">
      <c r="A821" s="91" t="s">
        <v>5369</v>
      </c>
      <c r="B821" s="91" t="s">
        <v>8338</v>
      </c>
      <c r="G821" s="91"/>
      <c r="H821" s="91"/>
    </row>
    <row r="822" spans="1:8">
      <c r="A822" s="91" t="s">
        <v>7150</v>
      </c>
      <c r="B822" s="91" t="s">
        <v>8339</v>
      </c>
      <c r="G822" s="91"/>
      <c r="H822" s="91"/>
    </row>
    <row r="823" spans="1:8">
      <c r="A823" s="91" t="s">
        <v>1437</v>
      </c>
      <c r="B823" s="91" t="s">
        <v>8340</v>
      </c>
      <c r="G823" s="91"/>
      <c r="H823" s="91"/>
    </row>
    <row r="824" spans="1:8">
      <c r="A824" s="91" t="s">
        <v>2582</v>
      </c>
      <c r="B824" s="91" t="s">
        <v>8341</v>
      </c>
      <c r="G824" s="91"/>
      <c r="H824" s="91"/>
    </row>
    <row r="825" spans="1:8">
      <c r="A825" s="91" t="s">
        <v>190</v>
      </c>
      <c r="B825" s="91" t="s">
        <v>8342</v>
      </c>
      <c r="G825" s="91"/>
      <c r="H825" s="91"/>
    </row>
    <row r="826" spans="1:8">
      <c r="A826" s="91" t="s">
        <v>5233</v>
      </c>
      <c r="B826" s="91" t="s">
        <v>8343</v>
      </c>
      <c r="G826" s="91"/>
      <c r="H826" s="91"/>
    </row>
    <row r="827" spans="1:8">
      <c r="A827" s="91" t="s">
        <v>6160</v>
      </c>
      <c r="B827" s="91" t="s">
        <v>8344</v>
      </c>
      <c r="G827" s="91"/>
      <c r="H827" s="91"/>
    </row>
    <row r="828" spans="1:8">
      <c r="A828" s="91" t="s">
        <v>6627</v>
      </c>
      <c r="B828" s="91" t="s">
        <v>8345</v>
      </c>
      <c r="G828" s="91"/>
      <c r="H828" s="91"/>
    </row>
    <row r="829" spans="1:8">
      <c r="A829" s="91" t="s">
        <v>5467</v>
      </c>
      <c r="B829" s="91" t="s">
        <v>8346</v>
      </c>
      <c r="G829" s="91"/>
      <c r="H829" s="91"/>
    </row>
    <row r="830" spans="1:8">
      <c r="A830" s="91" t="s">
        <v>3940</v>
      </c>
      <c r="B830" s="91" t="s">
        <v>8347</v>
      </c>
      <c r="G830" s="91"/>
      <c r="H830" s="91"/>
    </row>
    <row r="831" spans="1:8">
      <c r="A831" s="91" t="s">
        <v>6413</v>
      </c>
      <c r="B831" s="91" t="s">
        <v>8348</v>
      </c>
      <c r="G831" s="91"/>
      <c r="H831" s="91"/>
    </row>
    <row r="832" spans="1:8">
      <c r="A832" s="91" t="s">
        <v>935</v>
      </c>
      <c r="B832" s="91" t="s">
        <v>8349</v>
      </c>
      <c r="G832" s="91"/>
      <c r="H832" s="91"/>
    </row>
    <row r="833" spans="1:8">
      <c r="A833" s="91" t="s">
        <v>6498</v>
      </c>
      <c r="B833" s="91" t="s">
        <v>8350</v>
      </c>
      <c r="G833" s="91"/>
      <c r="H833" s="91"/>
    </row>
    <row r="834" spans="1:8">
      <c r="A834" s="91" t="s">
        <v>5693</v>
      </c>
      <c r="B834" s="91" t="s">
        <v>8351</v>
      </c>
      <c r="G834" s="91"/>
      <c r="H834" s="91"/>
    </row>
    <row r="835" spans="1:8">
      <c r="A835" s="91" t="s">
        <v>726</v>
      </c>
      <c r="B835" s="91" t="s">
        <v>8352</v>
      </c>
      <c r="G835" s="91"/>
      <c r="H835" s="91"/>
    </row>
    <row r="836" spans="1:8">
      <c r="A836" s="91" t="s">
        <v>5379</v>
      </c>
      <c r="B836" s="91" t="s">
        <v>8353</v>
      </c>
      <c r="G836" s="91"/>
      <c r="H836" s="91"/>
    </row>
    <row r="837" spans="1:8">
      <c r="A837" s="91" t="s">
        <v>193</v>
      </c>
      <c r="B837" s="91" t="s">
        <v>8354</v>
      </c>
      <c r="G837" s="91"/>
      <c r="H837" s="91"/>
    </row>
    <row r="838" spans="1:8">
      <c r="A838" s="91" t="s">
        <v>5142</v>
      </c>
      <c r="B838" s="91" t="s">
        <v>8355</v>
      </c>
      <c r="G838" s="91"/>
      <c r="H838" s="91"/>
    </row>
    <row r="839" spans="1:8">
      <c r="A839" s="91" t="s">
        <v>5555</v>
      </c>
      <c r="B839" s="91" t="s">
        <v>8356</v>
      </c>
      <c r="G839" s="91"/>
      <c r="H839" s="91"/>
    </row>
    <row r="840" spans="1:8">
      <c r="A840" s="91" t="s">
        <v>6070</v>
      </c>
      <c r="B840" s="91" t="s">
        <v>8357</v>
      </c>
      <c r="G840" s="91"/>
      <c r="H840" s="91"/>
    </row>
    <row r="841" spans="1:8">
      <c r="A841" s="91" t="s">
        <v>5554</v>
      </c>
      <c r="B841" s="91" t="s">
        <v>8358</v>
      </c>
      <c r="G841" s="91"/>
      <c r="H841" s="91"/>
    </row>
    <row r="842" spans="1:8">
      <c r="A842" s="91" t="s">
        <v>6523</v>
      </c>
      <c r="B842" s="91" t="s">
        <v>8359</v>
      </c>
      <c r="G842" s="91"/>
      <c r="H842" s="91"/>
    </row>
    <row r="843" spans="1:8">
      <c r="A843" s="91" t="s">
        <v>6010</v>
      </c>
      <c r="B843" s="91" t="s">
        <v>8360</v>
      </c>
      <c r="G843" s="91"/>
      <c r="H843" s="91"/>
    </row>
    <row r="844" spans="1:8">
      <c r="A844" s="91" t="s">
        <v>6039</v>
      </c>
      <c r="B844" s="91" t="s">
        <v>8361</v>
      </c>
      <c r="G844" s="91"/>
      <c r="H844" s="91"/>
    </row>
    <row r="845" spans="1:8">
      <c r="A845" s="91" t="s">
        <v>5265</v>
      </c>
      <c r="B845" s="91" t="s">
        <v>8362</v>
      </c>
      <c r="G845" s="91"/>
      <c r="H845" s="91"/>
    </row>
    <row r="846" spans="1:8">
      <c r="A846" s="91" t="s">
        <v>6249</v>
      </c>
      <c r="B846" s="91" t="s">
        <v>8363</v>
      </c>
      <c r="G846" s="91"/>
      <c r="H846" s="91"/>
    </row>
    <row r="847" spans="1:8">
      <c r="A847" s="91" t="s">
        <v>5191</v>
      </c>
      <c r="B847" s="91" t="s">
        <v>8364</v>
      </c>
      <c r="G847" s="91"/>
      <c r="H847" s="91"/>
    </row>
    <row r="848" spans="1:8">
      <c r="A848" s="91" t="s">
        <v>5373</v>
      </c>
      <c r="B848" s="91" t="s">
        <v>8365</v>
      </c>
      <c r="G848" s="91"/>
      <c r="H848" s="91"/>
    </row>
    <row r="849" spans="1:8">
      <c r="A849" s="91" t="s">
        <v>6189</v>
      </c>
      <c r="B849" s="91" t="s">
        <v>8366</v>
      </c>
      <c r="G849" s="91"/>
      <c r="H849" s="91"/>
    </row>
    <row r="850" spans="1:8">
      <c r="A850" s="91" t="s">
        <v>6395</v>
      </c>
      <c r="B850" s="91" t="s">
        <v>8367</v>
      </c>
      <c r="G850" s="91"/>
      <c r="H850" s="91"/>
    </row>
    <row r="851" spans="1:8">
      <c r="A851" s="91" t="s">
        <v>6105</v>
      </c>
      <c r="B851" s="91" t="s">
        <v>8368</v>
      </c>
      <c r="G851" s="91"/>
      <c r="H851" s="91"/>
    </row>
    <row r="852" spans="1:8">
      <c r="A852" s="91" t="s">
        <v>4756</v>
      </c>
      <c r="B852" s="91" t="s">
        <v>8369</v>
      </c>
      <c r="G852" s="91"/>
      <c r="H852" s="91"/>
    </row>
    <row r="853" spans="1:8">
      <c r="A853" s="91" t="s">
        <v>6653</v>
      </c>
      <c r="B853" s="91" t="s">
        <v>8370</v>
      </c>
      <c r="G853" s="91"/>
      <c r="H853" s="91"/>
    </row>
    <row r="854" spans="1:8">
      <c r="A854" s="91" t="s">
        <v>5499</v>
      </c>
      <c r="B854" s="91" t="s">
        <v>8371</v>
      </c>
      <c r="G854" s="91"/>
      <c r="H854" s="91"/>
    </row>
    <row r="855" spans="1:8">
      <c r="A855" s="91" t="s">
        <v>200</v>
      </c>
      <c r="B855" s="91" t="s">
        <v>8372</v>
      </c>
      <c r="G855" s="91"/>
      <c r="H855" s="91"/>
    </row>
    <row r="856" spans="1:8">
      <c r="A856" s="91" t="s">
        <v>6549</v>
      </c>
      <c r="B856" s="91" t="s">
        <v>8373</v>
      </c>
      <c r="G856" s="91"/>
      <c r="H856" s="91"/>
    </row>
    <row r="857" spans="1:8">
      <c r="A857" s="91" t="s">
        <v>6220</v>
      </c>
      <c r="B857" s="91" t="s">
        <v>8374</v>
      </c>
      <c r="G857" s="91"/>
      <c r="H857" s="91"/>
    </row>
    <row r="858" spans="1:8">
      <c r="A858" s="91" t="s">
        <v>5895</v>
      </c>
      <c r="B858" s="91" t="s">
        <v>8375</v>
      </c>
      <c r="G858" s="91"/>
      <c r="H858" s="91"/>
    </row>
    <row r="859" spans="1:8">
      <c r="A859" s="91" t="s">
        <v>6308</v>
      </c>
      <c r="B859" s="91" t="s">
        <v>8376</v>
      </c>
      <c r="G859" s="91"/>
      <c r="H859" s="91"/>
    </row>
    <row r="860" spans="1:8">
      <c r="A860" s="91" t="s">
        <v>730</v>
      </c>
      <c r="B860" s="91" t="s">
        <v>8377</v>
      </c>
      <c r="G860" s="91"/>
      <c r="H860" s="91"/>
    </row>
    <row r="861" spans="1:8">
      <c r="A861" s="91" t="s">
        <v>7006</v>
      </c>
      <c r="B861" s="91" t="s">
        <v>8378</v>
      </c>
      <c r="G861" s="91"/>
      <c r="H861" s="91"/>
    </row>
    <row r="862" spans="1:8">
      <c r="A862" s="91" t="s">
        <v>6509</v>
      </c>
      <c r="B862" s="91" t="s">
        <v>8379</v>
      </c>
      <c r="G862" s="91"/>
      <c r="H862" s="91"/>
    </row>
    <row r="863" spans="1:8">
      <c r="A863" s="91" t="s">
        <v>5930</v>
      </c>
      <c r="B863" s="91" t="s">
        <v>8380</v>
      </c>
      <c r="G863" s="91"/>
      <c r="H863" s="91"/>
    </row>
    <row r="864" spans="1:8">
      <c r="A864" s="91" t="s">
        <v>5794</v>
      </c>
      <c r="B864" s="91" t="s">
        <v>8381</v>
      </c>
      <c r="G864" s="91"/>
      <c r="H864" s="91"/>
    </row>
    <row r="865" spans="1:8">
      <c r="A865" s="91" t="s">
        <v>3676</v>
      </c>
      <c r="B865" s="91" t="s">
        <v>8382</v>
      </c>
      <c r="G865" s="91"/>
      <c r="H865" s="91"/>
    </row>
    <row r="866" spans="1:8">
      <c r="A866" s="91" t="s">
        <v>4246</v>
      </c>
      <c r="B866" s="91" t="s">
        <v>8383</v>
      </c>
      <c r="G866" s="91"/>
      <c r="H866" s="91"/>
    </row>
    <row r="867" spans="1:8">
      <c r="A867" s="91" t="s">
        <v>7005</v>
      </c>
      <c r="B867" s="91" t="s">
        <v>8384</v>
      </c>
      <c r="G867" s="91"/>
      <c r="H867" s="91"/>
    </row>
    <row r="868" spans="1:8">
      <c r="A868" s="91" t="s">
        <v>7136</v>
      </c>
      <c r="B868" s="91" t="s">
        <v>8385</v>
      </c>
      <c r="G868" s="91"/>
      <c r="H868" s="91"/>
    </row>
    <row r="869" spans="1:8">
      <c r="A869" s="91" t="s">
        <v>5962</v>
      </c>
      <c r="B869" s="91" t="s">
        <v>8386</v>
      </c>
      <c r="G869" s="91"/>
      <c r="H869" s="91"/>
    </row>
    <row r="870" spans="1:8">
      <c r="A870" s="91" t="s">
        <v>4501</v>
      </c>
      <c r="B870" s="91" t="s">
        <v>8387</v>
      </c>
      <c r="G870" s="91"/>
      <c r="H870" s="91"/>
    </row>
    <row r="871" spans="1:8">
      <c r="A871" s="91" t="s">
        <v>938</v>
      </c>
      <c r="B871" s="91" t="s">
        <v>8388</v>
      </c>
      <c r="G871" s="91"/>
      <c r="H871" s="91"/>
    </row>
    <row r="872" spans="1:8">
      <c r="A872" s="91" t="s">
        <v>4827</v>
      </c>
      <c r="B872" s="91" t="s">
        <v>8389</v>
      </c>
      <c r="G872" s="91"/>
      <c r="H872" s="91"/>
    </row>
    <row r="873" spans="1:8">
      <c r="A873" s="91" t="s">
        <v>203</v>
      </c>
      <c r="B873" s="91" t="s">
        <v>8390</v>
      </c>
      <c r="G873" s="91"/>
      <c r="H873" s="91"/>
    </row>
    <row r="874" spans="1:8">
      <c r="A874" s="91" t="s">
        <v>5334</v>
      </c>
      <c r="B874" s="91" t="s">
        <v>8391</v>
      </c>
      <c r="G874" s="91"/>
      <c r="H874" s="91"/>
    </row>
    <row r="875" spans="1:8">
      <c r="A875" s="91" t="s">
        <v>206</v>
      </c>
      <c r="B875" s="91" t="s">
        <v>8392</v>
      </c>
      <c r="G875" s="91"/>
      <c r="H875" s="91"/>
    </row>
    <row r="876" spans="1:8">
      <c r="A876" s="91" t="s">
        <v>7109</v>
      </c>
      <c r="B876" s="91" t="s">
        <v>8393</v>
      </c>
      <c r="G876" s="91"/>
      <c r="H876" s="91"/>
    </row>
    <row r="877" spans="1:8">
      <c r="A877" s="91" t="s">
        <v>941</v>
      </c>
      <c r="B877" s="91" t="s">
        <v>8394</v>
      </c>
      <c r="G877" s="91"/>
      <c r="H877" s="91"/>
    </row>
    <row r="878" spans="1:8">
      <c r="A878" s="91" t="s">
        <v>5212</v>
      </c>
      <c r="B878" s="91" t="s">
        <v>8395</v>
      </c>
      <c r="G878" s="91"/>
      <c r="H878" s="91"/>
    </row>
    <row r="879" spans="1:8">
      <c r="A879" s="91" t="s">
        <v>4866</v>
      </c>
      <c r="B879" s="91" t="s">
        <v>8396</v>
      </c>
      <c r="G879" s="91"/>
      <c r="H879" s="91"/>
    </row>
    <row r="880" spans="1:8">
      <c r="A880" s="91" t="s">
        <v>5972</v>
      </c>
      <c r="B880" s="91" t="s">
        <v>8397</v>
      </c>
      <c r="G880" s="91"/>
      <c r="H880" s="91"/>
    </row>
    <row r="881" spans="1:8">
      <c r="A881" s="91" t="s">
        <v>5390</v>
      </c>
      <c r="B881" s="91" t="s">
        <v>8398</v>
      </c>
      <c r="G881" s="91"/>
      <c r="H881" s="91"/>
    </row>
    <row r="882" spans="1:8">
      <c r="A882" s="91" t="s">
        <v>1678</v>
      </c>
      <c r="B882" s="91" t="s">
        <v>8399</v>
      </c>
      <c r="G882" s="91"/>
      <c r="H882" s="91"/>
    </row>
    <row r="883" spans="1:8">
      <c r="A883" s="91" t="s">
        <v>4513</v>
      </c>
      <c r="B883" s="91" t="s">
        <v>8400</v>
      </c>
      <c r="G883" s="91"/>
      <c r="H883" s="91"/>
    </row>
    <row r="884" spans="1:8">
      <c r="A884" s="91" t="s">
        <v>6926</v>
      </c>
      <c r="B884" s="91" t="s">
        <v>8401</v>
      </c>
      <c r="G884" s="91"/>
      <c r="H884" s="91"/>
    </row>
    <row r="885" spans="1:8">
      <c r="A885" s="91" t="s">
        <v>6761</v>
      </c>
      <c r="B885" s="91" t="s">
        <v>8402</v>
      </c>
      <c r="G885" s="91"/>
      <c r="H885" s="91"/>
    </row>
    <row r="886" spans="1:8">
      <c r="A886" s="91" t="s">
        <v>4700</v>
      </c>
      <c r="B886" s="91" t="s">
        <v>8403</v>
      </c>
      <c r="G886" s="91"/>
      <c r="H886" s="91"/>
    </row>
    <row r="887" spans="1:8">
      <c r="A887" s="91" t="s">
        <v>1682</v>
      </c>
      <c r="B887" s="91" t="s">
        <v>8404</v>
      </c>
      <c r="G887" s="91"/>
      <c r="H887" s="91"/>
    </row>
    <row r="888" spans="1:8">
      <c r="A888" s="91" t="s">
        <v>7159</v>
      </c>
      <c r="B888" s="91" t="s">
        <v>8405</v>
      </c>
      <c r="G888" s="91"/>
      <c r="H888" s="91"/>
    </row>
    <row r="889" spans="1:8">
      <c r="A889" s="91" t="s">
        <v>3656</v>
      </c>
      <c r="B889" s="91" t="s">
        <v>8406</v>
      </c>
      <c r="G889" s="91"/>
      <c r="H889" s="91"/>
    </row>
    <row r="890" spans="1:8">
      <c r="A890" s="91" t="s">
        <v>6996</v>
      </c>
      <c r="B890" s="91" t="s">
        <v>8407</v>
      </c>
      <c r="G890" s="91"/>
      <c r="H890" s="91"/>
    </row>
    <row r="891" spans="1:8">
      <c r="A891" s="91" t="s">
        <v>5310</v>
      </c>
      <c r="B891" s="91" t="s">
        <v>8408</v>
      </c>
      <c r="G891" s="91"/>
      <c r="H891" s="91"/>
    </row>
    <row r="892" spans="1:8">
      <c r="A892" s="91" t="s">
        <v>5442</v>
      </c>
      <c r="B892" s="91" t="s">
        <v>8409</v>
      </c>
      <c r="G892" s="91"/>
      <c r="H892" s="91"/>
    </row>
    <row r="893" spans="1:8">
      <c r="A893" s="91" t="s">
        <v>6003</v>
      </c>
      <c r="B893" s="91" t="s">
        <v>8410</v>
      </c>
      <c r="G893" s="91"/>
      <c r="H893" s="91"/>
    </row>
    <row r="894" spans="1:8">
      <c r="A894" s="91" t="s">
        <v>1440</v>
      </c>
      <c r="B894" s="91" t="s">
        <v>8411</v>
      </c>
      <c r="G894" s="91"/>
      <c r="H894" s="91"/>
    </row>
    <row r="895" spans="1:8">
      <c r="A895" s="91" t="s">
        <v>7166</v>
      </c>
      <c r="B895" s="91" t="s">
        <v>8412</v>
      </c>
      <c r="G895" s="91"/>
      <c r="H895" s="91"/>
    </row>
    <row r="896" spans="1:8">
      <c r="A896" s="91" t="s">
        <v>5561</v>
      </c>
      <c r="B896" s="91" t="s">
        <v>8413</v>
      </c>
      <c r="G896" s="91"/>
      <c r="H896" s="91"/>
    </row>
    <row r="897" spans="1:8">
      <c r="A897" s="91" t="s">
        <v>2359</v>
      </c>
      <c r="B897" s="91" t="s">
        <v>8414</v>
      </c>
      <c r="G897" s="91"/>
      <c r="H897" s="91"/>
    </row>
    <row r="898" spans="1:8">
      <c r="A898" s="91" t="s">
        <v>6752</v>
      </c>
      <c r="B898" s="91" t="s">
        <v>8415</v>
      </c>
      <c r="G898" s="91"/>
      <c r="H898" s="91"/>
    </row>
    <row r="899" spans="1:8">
      <c r="A899" s="91" t="s">
        <v>6439</v>
      </c>
      <c r="B899" s="91" t="s">
        <v>8416</v>
      </c>
      <c r="G899" s="91"/>
      <c r="H899" s="91"/>
    </row>
    <row r="900" spans="1:8">
      <c r="A900" s="91" t="s">
        <v>4483</v>
      </c>
      <c r="B900" s="91" t="s">
        <v>8417</v>
      </c>
      <c r="G900" s="91"/>
      <c r="H900" s="91"/>
    </row>
    <row r="901" spans="1:8">
      <c r="A901" s="91" t="s">
        <v>3948</v>
      </c>
      <c r="B901" s="91" t="s">
        <v>8418</v>
      </c>
      <c r="G901" s="91"/>
      <c r="H901" s="91"/>
    </row>
    <row r="902" spans="1:8">
      <c r="A902" s="91" t="s">
        <v>1285</v>
      </c>
      <c r="B902" s="91" t="s">
        <v>8419</v>
      </c>
      <c r="G902" s="91"/>
      <c r="H902" s="91"/>
    </row>
    <row r="903" spans="1:8">
      <c r="A903" s="91" t="s">
        <v>5926</v>
      </c>
      <c r="B903" s="91" t="s">
        <v>8420</v>
      </c>
      <c r="G903" s="91"/>
      <c r="H903" s="91"/>
    </row>
    <row r="904" spans="1:8">
      <c r="A904" s="91" t="s">
        <v>4564</v>
      </c>
      <c r="B904" s="91" t="s">
        <v>8421</v>
      </c>
      <c r="G904" s="91"/>
      <c r="H904" s="91"/>
    </row>
    <row r="905" spans="1:8">
      <c r="A905" s="91" t="s">
        <v>6790</v>
      </c>
      <c r="B905" s="91" t="s">
        <v>8422</v>
      </c>
      <c r="G905" s="91"/>
      <c r="H905" s="91"/>
    </row>
    <row r="906" spans="1:8">
      <c r="A906" s="91" t="s">
        <v>2284</v>
      </c>
      <c r="B906" s="91" t="s">
        <v>8423</v>
      </c>
      <c r="G906" s="91"/>
      <c r="H906" s="91"/>
    </row>
    <row r="907" spans="1:8">
      <c r="A907" s="91" t="s">
        <v>5942</v>
      </c>
      <c r="B907" s="91" t="s">
        <v>8424</v>
      </c>
      <c r="G907" s="91"/>
      <c r="H907" s="91"/>
    </row>
    <row r="908" spans="1:8">
      <c r="A908" s="91" t="s">
        <v>6886</v>
      </c>
      <c r="B908" s="91" t="s">
        <v>8425</v>
      </c>
      <c r="G908" s="91"/>
      <c r="H908" s="91"/>
    </row>
    <row r="909" spans="1:8">
      <c r="A909" s="91" t="s">
        <v>6073</v>
      </c>
      <c r="B909" s="91" t="s">
        <v>8426</v>
      </c>
      <c r="G909" s="91"/>
      <c r="H909" s="91"/>
    </row>
    <row r="910" spans="1:8">
      <c r="A910" s="91" t="s">
        <v>5433</v>
      </c>
      <c r="B910" s="91" t="s">
        <v>8427</v>
      </c>
      <c r="G910" s="91"/>
      <c r="H910" s="91"/>
    </row>
    <row r="911" spans="1:8">
      <c r="A911" s="91" t="s">
        <v>4810</v>
      </c>
      <c r="B911" s="91" t="s">
        <v>8428</v>
      </c>
      <c r="G911" s="91"/>
      <c r="H911" s="91"/>
    </row>
    <row r="912" spans="1:8">
      <c r="A912" s="91" t="s">
        <v>6796</v>
      </c>
      <c r="B912" s="91" t="s">
        <v>8429</v>
      </c>
      <c r="G912" s="91"/>
      <c r="H912" s="91"/>
    </row>
    <row r="913" spans="1:8">
      <c r="A913" s="91" t="s">
        <v>1443</v>
      </c>
      <c r="B913" s="91" t="s">
        <v>8430</v>
      </c>
      <c r="G913" s="91"/>
      <c r="H913" s="91"/>
    </row>
    <row r="914" spans="1:8">
      <c r="A914" s="91" t="s">
        <v>2470</v>
      </c>
      <c r="B914" s="91" t="s">
        <v>8431</v>
      </c>
      <c r="G914" s="91"/>
      <c r="H914" s="91"/>
    </row>
    <row r="915" spans="1:8">
      <c r="A915" s="91" t="s">
        <v>5368</v>
      </c>
      <c r="B915" s="91" t="s">
        <v>8432</v>
      </c>
      <c r="G915" s="91"/>
      <c r="H915" s="91"/>
    </row>
    <row r="916" spans="1:8">
      <c r="A916" s="91" t="s">
        <v>7028</v>
      </c>
      <c r="B916" s="91" t="s">
        <v>8433</v>
      </c>
      <c r="G916" s="91"/>
      <c r="H916" s="91"/>
    </row>
    <row r="917" spans="1:8">
      <c r="A917" s="91" t="s">
        <v>5384</v>
      </c>
      <c r="B917" s="91" t="s">
        <v>8434</v>
      </c>
      <c r="G917" s="91"/>
      <c r="H917" s="91"/>
    </row>
    <row r="918" spans="1:8">
      <c r="A918" s="91" t="s">
        <v>4653</v>
      </c>
      <c r="B918" s="91" t="s">
        <v>8435</v>
      </c>
      <c r="G918" s="91"/>
      <c r="H918" s="91"/>
    </row>
    <row r="919" spans="1:8">
      <c r="A919" s="91" t="s">
        <v>948</v>
      </c>
      <c r="B919" s="91" t="s">
        <v>8436</v>
      </c>
      <c r="G919" s="91"/>
      <c r="H919" s="91"/>
    </row>
    <row r="920" spans="1:8">
      <c r="A920" s="91" t="s">
        <v>7142</v>
      </c>
      <c r="B920" s="91" t="s">
        <v>8437</v>
      </c>
      <c r="G920" s="91"/>
      <c r="H920" s="91"/>
    </row>
    <row r="921" spans="1:8">
      <c r="A921" s="91" t="s">
        <v>209</v>
      </c>
      <c r="B921" s="91" t="s">
        <v>8438</v>
      </c>
      <c r="G921" s="91"/>
      <c r="H921" s="91"/>
    </row>
    <row r="922" spans="1:8">
      <c r="A922" s="91" t="s">
        <v>7033</v>
      </c>
      <c r="B922" s="91" t="s">
        <v>8439</v>
      </c>
      <c r="G922" s="91"/>
      <c r="H922" s="91"/>
    </row>
    <row r="923" spans="1:8">
      <c r="A923" s="91" t="s">
        <v>6920</v>
      </c>
      <c r="B923" s="91" t="s">
        <v>8440</v>
      </c>
      <c r="G923" s="91"/>
      <c r="H923" s="91"/>
    </row>
    <row r="924" spans="1:8">
      <c r="A924" s="91" t="s">
        <v>4477</v>
      </c>
      <c r="B924" s="91" t="s">
        <v>8441</v>
      </c>
      <c r="G924" s="91"/>
      <c r="H924" s="91"/>
    </row>
    <row r="925" spans="1:8">
      <c r="A925" s="91" t="s">
        <v>5261</v>
      </c>
      <c r="B925" s="91" t="s">
        <v>8442</v>
      </c>
      <c r="G925" s="91"/>
      <c r="H925" s="91"/>
    </row>
    <row r="926" spans="1:8">
      <c r="A926" s="91" t="s">
        <v>6424</v>
      </c>
      <c r="B926" s="91" t="s">
        <v>8443</v>
      </c>
      <c r="G926" s="91"/>
      <c r="H926" s="91"/>
    </row>
    <row r="927" spans="1:8">
      <c r="A927" s="91" t="s">
        <v>7042</v>
      </c>
      <c r="B927" s="91" t="s">
        <v>8444</v>
      </c>
      <c r="G927" s="91"/>
      <c r="H927" s="91"/>
    </row>
    <row r="928" spans="1:8">
      <c r="A928" s="91" t="s">
        <v>5512</v>
      </c>
      <c r="B928" s="91" t="s">
        <v>8445</v>
      </c>
      <c r="G928" s="91"/>
      <c r="H928" s="91"/>
    </row>
    <row r="929" spans="1:8">
      <c r="A929" s="91" t="s">
        <v>5719</v>
      </c>
      <c r="B929" s="91" t="s">
        <v>8446</v>
      </c>
      <c r="G929" s="91"/>
      <c r="H929" s="91"/>
    </row>
    <row r="930" spans="1:8">
      <c r="A930" s="91" t="s">
        <v>4686</v>
      </c>
      <c r="B930" s="91" t="s">
        <v>8447</v>
      </c>
      <c r="G930" s="91"/>
      <c r="H930" s="91"/>
    </row>
    <row r="931" spans="1:8">
      <c r="A931" s="91" t="s">
        <v>6339</v>
      </c>
      <c r="B931" s="91" t="s">
        <v>8448</v>
      </c>
      <c r="G931" s="91"/>
      <c r="H931" s="91"/>
    </row>
    <row r="932" spans="1:8">
      <c r="A932" s="91" t="s">
        <v>6708</v>
      </c>
      <c r="B932" s="91" t="s">
        <v>8449</v>
      </c>
      <c r="G932" s="91"/>
      <c r="H932" s="91"/>
    </row>
    <row r="933" spans="1:8">
      <c r="A933" s="91" t="s">
        <v>5444</v>
      </c>
      <c r="B933" s="91" t="s">
        <v>8450</v>
      </c>
      <c r="G933" s="91"/>
      <c r="H933" s="91"/>
    </row>
    <row r="934" spans="1:8">
      <c r="A934" s="91" t="s">
        <v>4621</v>
      </c>
      <c r="B934" s="91" t="s">
        <v>8451</v>
      </c>
      <c r="G934" s="91"/>
      <c r="H934" s="91"/>
    </row>
    <row r="935" spans="1:8">
      <c r="A935" s="91" t="s">
        <v>4645</v>
      </c>
      <c r="B935" s="91" t="s">
        <v>8452</v>
      </c>
      <c r="G935" s="91"/>
      <c r="H935" s="91"/>
    </row>
    <row r="936" spans="1:8">
      <c r="A936" s="91" t="s">
        <v>6733</v>
      </c>
      <c r="B936" s="91" t="s">
        <v>8453</v>
      </c>
      <c r="G936" s="91"/>
      <c r="H936" s="91"/>
    </row>
    <row r="937" spans="1:8">
      <c r="A937" s="91" t="s">
        <v>1686</v>
      </c>
      <c r="B937" s="91" t="s">
        <v>8454</v>
      </c>
      <c r="G937" s="91"/>
      <c r="H937" s="91"/>
    </row>
    <row r="938" spans="1:8">
      <c r="A938" s="91" t="s">
        <v>2363</v>
      </c>
      <c r="B938" s="91" t="s">
        <v>8455</v>
      </c>
      <c r="G938" s="91"/>
      <c r="H938" s="91"/>
    </row>
    <row r="939" spans="1:8">
      <c r="A939" s="91" t="s">
        <v>1689</v>
      </c>
      <c r="B939" s="91" t="s">
        <v>8456</v>
      </c>
      <c r="G939" s="91"/>
      <c r="H939" s="91"/>
    </row>
    <row r="940" spans="1:8">
      <c r="A940" s="91" t="s">
        <v>5295</v>
      </c>
      <c r="B940" s="91" t="s">
        <v>8457</v>
      </c>
      <c r="G940" s="91"/>
      <c r="H940" s="91"/>
    </row>
    <row r="941" spans="1:8">
      <c r="A941" s="91" t="s">
        <v>1692</v>
      </c>
      <c r="B941" s="91" t="s">
        <v>8458</v>
      </c>
      <c r="G941" s="91"/>
      <c r="H941" s="91"/>
    </row>
    <row r="942" spans="1:8">
      <c r="A942" s="91" t="s">
        <v>2798</v>
      </c>
      <c r="B942" s="91" t="s">
        <v>8459</v>
      </c>
      <c r="G942" s="91"/>
      <c r="H942" s="91"/>
    </row>
    <row r="943" spans="1:8">
      <c r="A943" s="91" t="s">
        <v>2586</v>
      </c>
      <c r="B943" s="91" t="s">
        <v>8460</v>
      </c>
      <c r="G943" s="91"/>
      <c r="H943" s="91"/>
    </row>
    <row r="944" spans="1:8">
      <c r="A944" s="91" t="s">
        <v>6556</v>
      </c>
      <c r="B944" s="91" t="s">
        <v>8461</v>
      </c>
      <c r="G944" s="91"/>
      <c r="H944" s="91"/>
    </row>
    <row r="945" spans="1:8">
      <c r="A945" s="91" t="s">
        <v>5949</v>
      </c>
      <c r="B945" s="91" t="s">
        <v>8462</v>
      </c>
      <c r="G945" s="91"/>
      <c r="H945" s="91"/>
    </row>
    <row r="946" spans="1:8">
      <c r="A946" s="91" t="s">
        <v>7117</v>
      </c>
      <c r="B946" s="91" t="s">
        <v>8463</v>
      </c>
      <c r="G946" s="91"/>
      <c r="H946" s="91"/>
    </row>
    <row r="947" spans="1:8">
      <c r="A947" s="91" t="s">
        <v>212</v>
      </c>
      <c r="B947" s="91" t="s">
        <v>8464</v>
      </c>
      <c r="G947" s="91"/>
      <c r="H947" s="91"/>
    </row>
    <row r="948" spans="1:8">
      <c r="A948" s="91" t="s">
        <v>2800</v>
      </c>
      <c r="B948" s="91" t="s">
        <v>8465</v>
      </c>
      <c r="G948" s="91"/>
      <c r="H948" s="91"/>
    </row>
    <row r="949" spans="1:8">
      <c r="A949" s="91" t="s">
        <v>7063</v>
      </c>
      <c r="B949" s="91" t="s">
        <v>8466</v>
      </c>
      <c r="G949" s="91"/>
      <c r="H949" s="91"/>
    </row>
    <row r="950" spans="1:8">
      <c r="A950" s="91" t="s">
        <v>2032</v>
      </c>
      <c r="B950" s="91" t="s">
        <v>8467</v>
      </c>
      <c r="G950" s="91"/>
      <c r="H950" s="91"/>
    </row>
    <row r="951" spans="1:8">
      <c r="A951" s="91" t="s">
        <v>5780</v>
      </c>
      <c r="B951" s="91" t="s">
        <v>8468</v>
      </c>
      <c r="G951" s="91"/>
      <c r="H951" s="91"/>
    </row>
    <row r="952" spans="1:8">
      <c r="A952" s="91" t="s">
        <v>6613</v>
      </c>
      <c r="B952" s="91" t="s">
        <v>8469</v>
      </c>
      <c r="G952" s="91"/>
      <c r="H952" s="91"/>
    </row>
    <row r="953" spans="1:8">
      <c r="A953" s="91" t="s">
        <v>6205</v>
      </c>
      <c r="B953" s="91" t="s">
        <v>8470</v>
      </c>
      <c r="G953" s="91"/>
      <c r="H953" s="91"/>
    </row>
    <row r="954" spans="1:8">
      <c r="A954" s="91" t="s">
        <v>6233</v>
      </c>
      <c r="B954" s="91" t="s">
        <v>8471</v>
      </c>
      <c r="G954" s="91"/>
      <c r="H954" s="91"/>
    </row>
    <row r="955" spans="1:8">
      <c r="A955" s="91" t="s">
        <v>4794</v>
      </c>
      <c r="B955" s="91" t="s">
        <v>8472</v>
      </c>
      <c r="G955" s="91"/>
      <c r="H955" s="91"/>
    </row>
    <row r="956" spans="1:8">
      <c r="A956" s="91" t="s">
        <v>5466</v>
      </c>
      <c r="B956" s="91" t="s">
        <v>8473</v>
      </c>
      <c r="G956" s="91"/>
      <c r="H956" s="91"/>
    </row>
    <row r="957" spans="1:8">
      <c r="A957" s="91" t="s">
        <v>6579</v>
      </c>
      <c r="B957" s="91" t="s">
        <v>8474</v>
      </c>
      <c r="G957" s="91"/>
      <c r="H957" s="91"/>
    </row>
    <row r="958" spans="1:8">
      <c r="A958" s="91" t="s">
        <v>5393</v>
      </c>
      <c r="B958" s="91" t="s">
        <v>8475</v>
      </c>
      <c r="G958" s="91"/>
      <c r="H958" s="91"/>
    </row>
    <row r="959" spans="1:8">
      <c r="A959" s="91" t="s">
        <v>6885</v>
      </c>
      <c r="B959" s="91" t="s">
        <v>8476</v>
      </c>
      <c r="G959" s="91"/>
      <c r="H959" s="91"/>
    </row>
    <row r="960" spans="1:8">
      <c r="A960" s="91" t="s">
        <v>5742</v>
      </c>
      <c r="B960" s="91" t="s">
        <v>8477</v>
      </c>
      <c r="G960" s="91"/>
      <c r="H960" s="91"/>
    </row>
    <row r="961" spans="1:8">
      <c r="A961" s="91" t="s">
        <v>3571</v>
      </c>
      <c r="B961" s="91" t="s">
        <v>8478</v>
      </c>
      <c r="G961" s="91"/>
      <c r="H961" s="91"/>
    </row>
    <row r="962" spans="1:8">
      <c r="A962" s="91" t="s">
        <v>5597</v>
      </c>
      <c r="B962" s="91" t="s">
        <v>8479</v>
      </c>
      <c r="G962" s="91"/>
      <c r="H962" s="91"/>
    </row>
    <row r="963" spans="1:8">
      <c r="A963" s="91" t="s">
        <v>4693</v>
      </c>
      <c r="B963" s="91" t="s">
        <v>8480</v>
      </c>
      <c r="G963" s="91"/>
      <c r="H963" s="91"/>
    </row>
    <row r="964" spans="1:8">
      <c r="A964" s="91" t="s">
        <v>2802</v>
      </c>
      <c r="B964" s="91" t="s">
        <v>8481</v>
      </c>
      <c r="G964" s="91"/>
      <c r="H964" s="91"/>
    </row>
    <row r="965" spans="1:8">
      <c r="A965" s="91" t="s">
        <v>3925</v>
      </c>
      <c r="B965" s="91" t="s">
        <v>8482</v>
      </c>
      <c r="G965" s="91"/>
      <c r="H965" s="91"/>
    </row>
    <row r="966" spans="1:8">
      <c r="A966" s="91" t="s">
        <v>5204</v>
      </c>
      <c r="B966" s="91" t="s">
        <v>7192</v>
      </c>
      <c r="G966" s="91"/>
      <c r="H966" s="91"/>
    </row>
    <row r="967" spans="1:8">
      <c r="A967" s="91" t="s">
        <v>5087</v>
      </c>
      <c r="B967" s="91" t="s">
        <v>8483</v>
      </c>
      <c r="G967" s="91"/>
      <c r="H967" s="91"/>
    </row>
    <row r="968" spans="1:8">
      <c r="A968" s="91" t="s">
        <v>4612</v>
      </c>
      <c r="B968" s="91" t="s">
        <v>8484</v>
      </c>
      <c r="G968" s="91"/>
      <c r="H968" s="91"/>
    </row>
    <row r="969" spans="1:8">
      <c r="A969" s="91" t="s">
        <v>953</v>
      </c>
      <c r="B969" s="91" t="s">
        <v>8485</v>
      </c>
      <c r="G969" s="91"/>
      <c r="H969" s="91"/>
    </row>
    <row r="970" spans="1:8">
      <c r="A970" s="91" t="s">
        <v>5731</v>
      </c>
      <c r="B970" s="91" t="s">
        <v>8486</v>
      </c>
      <c r="G970" s="91"/>
      <c r="H970" s="91"/>
    </row>
    <row r="971" spans="1:8">
      <c r="A971" s="91" t="s">
        <v>4672</v>
      </c>
      <c r="B971" s="91" t="s">
        <v>8487</v>
      </c>
      <c r="G971" s="91"/>
      <c r="H971" s="91"/>
    </row>
    <row r="972" spans="1:8">
      <c r="A972" s="91" t="s">
        <v>4785</v>
      </c>
      <c r="B972" s="91" t="s">
        <v>8488</v>
      </c>
      <c r="G972" s="91"/>
      <c r="H972" s="91"/>
    </row>
    <row r="973" spans="1:8">
      <c r="A973" s="91" t="s">
        <v>6437</v>
      </c>
      <c r="B973" s="91" t="s">
        <v>8489</v>
      </c>
      <c r="G973" s="91"/>
      <c r="H973" s="91"/>
    </row>
    <row r="974" spans="1:8">
      <c r="A974" s="91" t="s">
        <v>5214</v>
      </c>
      <c r="B974" s="91" t="s">
        <v>8490</v>
      </c>
      <c r="G974" s="91"/>
      <c r="H974" s="91"/>
    </row>
    <row r="975" spans="1:8">
      <c r="A975" s="91" t="s">
        <v>216</v>
      </c>
      <c r="B975" s="91" t="s">
        <v>8491</v>
      </c>
      <c r="G975" s="91"/>
      <c r="H975" s="91"/>
    </row>
    <row r="976" spans="1:8">
      <c r="A976" s="91" t="s">
        <v>5658</v>
      </c>
      <c r="B976" s="91" t="s">
        <v>8492</v>
      </c>
      <c r="G976" s="91"/>
      <c r="H976" s="91"/>
    </row>
    <row r="977" spans="1:8">
      <c r="A977" s="91" t="s">
        <v>4733</v>
      </c>
      <c r="B977" s="91" t="s">
        <v>8493</v>
      </c>
      <c r="G977" s="91"/>
      <c r="H977" s="91"/>
    </row>
    <row r="978" spans="1:8">
      <c r="A978" s="91" t="s">
        <v>1695</v>
      </c>
      <c r="B978" s="91" t="s">
        <v>8494</v>
      </c>
      <c r="G978" s="91"/>
      <c r="H978" s="91"/>
    </row>
    <row r="979" spans="1:8">
      <c r="A979" s="91" t="s">
        <v>5906</v>
      </c>
      <c r="B979" s="91" t="s">
        <v>8495</v>
      </c>
      <c r="G979" s="91"/>
      <c r="H979" s="91"/>
    </row>
    <row r="980" spans="1:8">
      <c r="A980" s="91" t="s">
        <v>2157</v>
      </c>
      <c r="B980" s="91" t="s">
        <v>8496</v>
      </c>
      <c r="G980" s="91"/>
      <c r="H980" s="91"/>
    </row>
    <row r="981" spans="1:8">
      <c r="A981" s="91" t="s">
        <v>6007</v>
      </c>
      <c r="B981" s="91" t="s">
        <v>8497</v>
      </c>
      <c r="G981" s="91"/>
      <c r="H981" s="91"/>
    </row>
    <row r="982" spans="1:8">
      <c r="A982" s="91" t="s">
        <v>7070</v>
      </c>
      <c r="B982" s="91" t="s">
        <v>8498</v>
      </c>
      <c r="G982" s="91"/>
      <c r="H982" s="91"/>
    </row>
    <row r="983" spans="1:8">
      <c r="A983" s="91" t="s">
        <v>734</v>
      </c>
      <c r="B983" s="91" t="s">
        <v>8499</v>
      </c>
      <c r="G983" s="91"/>
      <c r="H983" s="91"/>
    </row>
    <row r="984" spans="1:8">
      <c r="A984" s="91" t="s">
        <v>5682</v>
      </c>
      <c r="B984" s="91" t="s">
        <v>8500</v>
      </c>
      <c r="G984" s="91"/>
      <c r="H984" s="91"/>
    </row>
    <row r="985" spans="1:8">
      <c r="A985" s="91" t="s">
        <v>4722</v>
      </c>
      <c r="B985" s="91" t="s">
        <v>8501</v>
      </c>
      <c r="G985" s="91"/>
      <c r="H985" s="91"/>
    </row>
    <row r="986" spans="1:8">
      <c r="A986" s="91" t="s">
        <v>6930</v>
      </c>
      <c r="B986" s="91" t="s">
        <v>8502</v>
      </c>
      <c r="G986" s="91"/>
      <c r="H986" s="91"/>
    </row>
    <row r="987" spans="1:8">
      <c r="A987" s="91" t="s">
        <v>6421</v>
      </c>
      <c r="B987" s="91" t="s">
        <v>8503</v>
      </c>
      <c r="G987" s="91"/>
      <c r="H987" s="91"/>
    </row>
    <row r="988" spans="1:8">
      <c r="A988" s="91" t="s">
        <v>6862</v>
      </c>
      <c r="B988" s="91" t="s">
        <v>8504</v>
      </c>
      <c r="G988" s="91"/>
      <c r="H988" s="91"/>
    </row>
    <row r="989" spans="1:8">
      <c r="A989" s="91" t="s">
        <v>5482</v>
      </c>
      <c r="B989" s="91" t="s">
        <v>8505</v>
      </c>
      <c r="G989" s="91"/>
      <c r="H989" s="91"/>
    </row>
    <row r="990" spans="1:8">
      <c r="A990" s="91" t="s">
        <v>2053</v>
      </c>
      <c r="B990" s="91" t="s">
        <v>8506</v>
      </c>
      <c r="G990" s="91"/>
      <c r="H990" s="91"/>
    </row>
    <row r="991" spans="1:8">
      <c r="A991" s="91" t="s">
        <v>4880</v>
      </c>
      <c r="B991" s="91" t="s">
        <v>8507</v>
      </c>
      <c r="G991" s="91"/>
      <c r="H991" s="91"/>
    </row>
    <row r="992" spans="1:8">
      <c r="A992" s="91" t="s">
        <v>6326</v>
      </c>
      <c r="B992" s="91" t="s">
        <v>8508</v>
      </c>
      <c r="G992" s="91"/>
      <c r="H992" s="91"/>
    </row>
    <row r="993" spans="1:8">
      <c r="A993" s="91" t="s">
        <v>4910</v>
      </c>
      <c r="B993" s="91" t="s">
        <v>8509</v>
      </c>
      <c r="G993" s="91"/>
      <c r="H993" s="91"/>
    </row>
    <row r="994" spans="1:8">
      <c r="A994" s="91" t="s">
        <v>6704</v>
      </c>
      <c r="B994" s="91" t="s">
        <v>8510</v>
      </c>
      <c r="G994" s="91"/>
      <c r="H994" s="91"/>
    </row>
    <row r="995" spans="1:8">
      <c r="A995" s="91" t="s">
        <v>3634</v>
      </c>
      <c r="B995" s="91" t="s">
        <v>8511</v>
      </c>
      <c r="G995" s="91"/>
      <c r="H995" s="91"/>
    </row>
    <row r="996" spans="1:8">
      <c r="A996" s="91" t="s">
        <v>6661</v>
      </c>
      <c r="B996" s="91" t="s">
        <v>8512</v>
      </c>
      <c r="G996" s="91"/>
      <c r="H996" s="91"/>
    </row>
    <row r="997" spans="1:8">
      <c r="A997" s="91" t="s">
        <v>5633</v>
      </c>
      <c r="B997" s="91" t="s">
        <v>8513</v>
      </c>
      <c r="G997" s="91"/>
      <c r="H997" s="91"/>
    </row>
    <row r="998" spans="1:8">
      <c r="A998" s="91" t="s">
        <v>4742</v>
      </c>
      <c r="B998" s="91" t="s">
        <v>8514</v>
      </c>
      <c r="G998" s="91"/>
      <c r="H998" s="91"/>
    </row>
    <row r="999" spans="1:8">
      <c r="A999" s="91" t="s">
        <v>472</v>
      </c>
      <c r="B999" s="91" t="s">
        <v>8515</v>
      </c>
      <c r="G999" s="91"/>
      <c r="H999" s="91"/>
    </row>
    <row r="1000" spans="1:8">
      <c r="A1000" s="91" t="s">
        <v>5997</v>
      </c>
      <c r="B1000" s="91" t="s">
        <v>8516</v>
      </c>
      <c r="G1000" s="91"/>
      <c r="H1000" s="91"/>
    </row>
    <row r="1001" spans="1:8">
      <c r="A1001" s="91" t="s">
        <v>6834</v>
      </c>
      <c r="B1001" s="91" t="s">
        <v>8517</v>
      </c>
      <c r="G1001" s="91"/>
      <c r="H1001" s="91"/>
    </row>
    <row r="1002" spans="1:8">
      <c r="A1002" s="91" t="s">
        <v>6844</v>
      </c>
      <c r="B1002" s="91" t="s">
        <v>8518</v>
      </c>
      <c r="G1002" s="91"/>
      <c r="H1002" s="91"/>
    </row>
    <row r="1003" spans="1:8">
      <c r="A1003" s="91" t="s">
        <v>5595</v>
      </c>
      <c r="B1003" s="91" t="s">
        <v>8519</v>
      </c>
      <c r="G1003" s="91"/>
      <c r="H1003" s="91"/>
    </row>
    <row r="1004" spans="1:8">
      <c r="A1004" s="91" t="s">
        <v>5656</v>
      </c>
      <c r="B1004" s="91" t="s">
        <v>8520</v>
      </c>
      <c r="G1004" s="91"/>
      <c r="H1004" s="91"/>
    </row>
    <row r="1005" spans="1:8">
      <c r="A1005" s="91" t="s">
        <v>6215</v>
      </c>
      <c r="B1005" s="91" t="s">
        <v>8521</v>
      </c>
      <c r="G1005" s="91"/>
      <c r="H1005" s="91"/>
    </row>
    <row r="1006" spans="1:8">
      <c r="A1006" s="91" t="s">
        <v>2804</v>
      </c>
      <c r="B1006" s="91" t="s">
        <v>8522</v>
      </c>
      <c r="G1006" s="91"/>
      <c r="H1006" s="91"/>
    </row>
    <row r="1007" spans="1:8">
      <c r="A1007" s="91" t="s">
        <v>5008</v>
      </c>
      <c r="B1007" s="91" t="s">
        <v>8523</v>
      </c>
      <c r="G1007" s="91"/>
      <c r="H1007" s="91"/>
    </row>
    <row r="1008" spans="1:8">
      <c r="A1008" s="91" t="s">
        <v>6382</v>
      </c>
      <c r="B1008" s="91" t="s">
        <v>8524</v>
      </c>
      <c r="G1008" s="91"/>
      <c r="H1008" s="91"/>
    </row>
    <row r="1009" spans="1:8">
      <c r="A1009" s="91" t="s">
        <v>5713</v>
      </c>
      <c r="B1009" s="91" t="s">
        <v>8525</v>
      </c>
      <c r="G1009" s="91"/>
      <c r="H1009" s="91"/>
    </row>
    <row r="1010" spans="1:8">
      <c r="A1010" s="91" t="s">
        <v>5418</v>
      </c>
      <c r="B1010" s="91" t="s">
        <v>8526</v>
      </c>
      <c r="G1010" s="91"/>
      <c r="H1010" s="91"/>
    </row>
    <row r="1011" spans="1:8">
      <c r="A1011" s="91" t="s">
        <v>6106</v>
      </c>
      <c r="B1011" s="91" t="s">
        <v>8527</v>
      </c>
      <c r="G1011" s="91"/>
      <c r="H1011" s="91"/>
    </row>
    <row r="1012" spans="1:8">
      <c r="A1012" s="91" t="s">
        <v>1702</v>
      </c>
      <c r="B1012" s="91" t="s">
        <v>8528</v>
      </c>
      <c r="G1012" s="91"/>
      <c r="H1012" s="91"/>
    </row>
    <row r="1013" spans="1:8">
      <c r="A1013" s="91" t="s">
        <v>4709</v>
      </c>
      <c r="B1013" s="91" t="s">
        <v>8529</v>
      </c>
      <c r="G1013" s="91"/>
      <c r="H1013" s="91"/>
    </row>
    <row r="1014" spans="1:8">
      <c r="A1014" s="91" t="s">
        <v>6307</v>
      </c>
      <c r="B1014" s="91" t="s">
        <v>8530</v>
      </c>
      <c r="G1014" s="91"/>
      <c r="H1014" s="91"/>
    </row>
    <row r="1015" spans="1:8">
      <c r="A1015" s="91" t="s">
        <v>5966</v>
      </c>
      <c r="B1015" s="91" t="s">
        <v>8531</v>
      </c>
      <c r="G1015" s="91"/>
      <c r="H1015" s="91"/>
    </row>
    <row r="1016" spans="1:8">
      <c r="A1016" s="91" t="s">
        <v>6470</v>
      </c>
      <c r="B1016" s="91" t="s">
        <v>8532</v>
      </c>
      <c r="G1016" s="91"/>
      <c r="H1016" s="91"/>
    </row>
    <row r="1017" spans="1:8">
      <c r="A1017" s="91" t="s">
        <v>6718</v>
      </c>
      <c r="B1017" s="91" t="s">
        <v>8533</v>
      </c>
      <c r="G1017" s="91"/>
      <c r="H1017" s="91"/>
    </row>
    <row r="1018" spans="1:8">
      <c r="A1018" s="91" t="s">
        <v>7134</v>
      </c>
      <c r="B1018" s="91" t="s">
        <v>8534</v>
      </c>
      <c r="G1018" s="91"/>
      <c r="H1018" s="91"/>
    </row>
    <row r="1019" spans="1:8">
      <c r="A1019" s="91" t="s">
        <v>6237</v>
      </c>
      <c r="B1019" s="91" t="s">
        <v>8535</v>
      </c>
      <c r="G1019" s="91"/>
      <c r="H1019" s="91"/>
    </row>
    <row r="1020" spans="1:8">
      <c r="A1020" s="91" t="s">
        <v>6863</v>
      </c>
      <c r="B1020" s="91" t="s">
        <v>8536</v>
      </c>
      <c r="G1020" s="91"/>
      <c r="H1020" s="91"/>
    </row>
    <row r="1021" spans="1:8">
      <c r="A1021" s="91" t="s">
        <v>4773</v>
      </c>
      <c r="B1021" s="91" t="s">
        <v>8537</v>
      </c>
      <c r="G1021" s="91"/>
      <c r="H1021" s="91"/>
    </row>
    <row r="1022" spans="1:8">
      <c r="A1022" s="91" t="s">
        <v>5497</v>
      </c>
      <c r="B1022" s="91" t="s">
        <v>8538</v>
      </c>
      <c r="G1022" s="91"/>
      <c r="H1022" s="91"/>
    </row>
    <row r="1023" spans="1:8">
      <c r="A1023" s="91" t="s">
        <v>4470</v>
      </c>
      <c r="B1023" s="91" t="s">
        <v>8539</v>
      </c>
      <c r="G1023" s="91"/>
      <c r="H1023" s="91"/>
    </row>
    <row r="1024" spans="1:8">
      <c r="A1024" s="91" t="s">
        <v>4889</v>
      </c>
      <c r="B1024" s="91" t="s">
        <v>8540</v>
      </c>
      <c r="G1024" s="91"/>
      <c r="H1024" s="91"/>
    </row>
    <row r="1025" spans="1:8">
      <c r="A1025" s="91" t="s">
        <v>5664</v>
      </c>
      <c r="B1025" s="91" t="s">
        <v>8541</v>
      </c>
      <c r="G1025" s="91"/>
      <c r="H1025" s="91"/>
    </row>
    <row r="1026" spans="1:8">
      <c r="A1026" s="91" t="s">
        <v>4971</v>
      </c>
      <c r="B1026" s="91" t="s">
        <v>8542</v>
      </c>
      <c r="G1026" s="91"/>
      <c r="H1026" s="91"/>
    </row>
    <row r="1027" spans="1:8">
      <c r="A1027" s="91" t="s">
        <v>6793</v>
      </c>
      <c r="B1027" s="91" t="s">
        <v>8543</v>
      </c>
      <c r="G1027" s="91"/>
      <c r="H1027" s="91"/>
    </row>
    <row r="1028" spans="1:8">
      <c r="A1028" s="91" t="s">
        <v>5148</v>
      </c>
      <c r="B1028" s="91" t="s">
        <v>8544</v>
      </c>
      <c r="G1028" s="91"/>
      <c r="H1028" s="91"/>
    </row>
    <row r="1029" spans="1:8">
      <c r="A1029" s="91" t="s">
        <v>5001</v>
      </c>
      <c r="B1029" s="91" t="s">
        <v>8545</v>
      </c>
      <c r="G1029" s="91"/>
      <c r="H1029" s="91"/>
    </row>
    <row r="1030" spans="1:8">
      <c r="A1030" s="91" t="s">
        <v>6144</v>
      </c>
      <c r="B1030" s="91" t="s">
        <v>8546</v>
      </c>
      <c r="G1030" s="91"/>
      <c r="H1030" s="91"/>
    </row>
    <row r="1031" spans="1:8">
      <c r="A1031" s="91" t="s">
        <v>5804</v>
      </c>
      <c r="B1031" s="91" t="s">
        <v>8547</v>
      </c>
      <c r="G1031" s="91"/>
      <c r="H1031" s="91"/>
    </row>
    <row r="1032" spans="1:8">
      <c r="A1032" s="91" t="s">
        <v>7083</v>
      </c>
      <c r="B1032" s="91" t="s">
        <v>8548</v>
      </c>
      <c r="G1032" s="91"/>
      <c r="H1032" s="91"/>
    </row>
    <row r="1033" spans="1:8">
      <c r="A1033" s="91" t="s">
        <v>5073</v>
      </c>
      <c r="B1033" s="91" t="s">
        <v>8549</v>
      </c>
      <c r="G1033" s="91"/>
      <c r="H1033" s="91"/>
    </row>
    <row r="1034" spans="1:8">
      <c r="A1034" s="91" t="s">
        <v>4642</v>
      </c>
      <c r="B1034" s="91" t="s">
        <v>8550</v>
      </c>
      <c r="G1034" s="91"/>
      <c r="H1034" s="91"/>
    </row>
    <row r="1035" spans="1:8">
      <c r="A1035" s="91" t="s">
        <v>6690</v>
      </c>
      <c r="B1035" s="91" t="s">
        <v>8551</v>
      </c>
      <c r="G1035" s="91"/>
      <c r="H1035" s="91"/>
    </row>
    <row r="1036" spans="1:8">
      <c r="A1036" s="91" t="s">
        <v>5201</v>
      </c>
      <c r="B1036" s="91" t="s">
        <v>8552</v>
      </c>
      <c r="G1036" s="91"/>
      <c r="H1036" s="91"/>
    </row>
    <row r="1037" spans="1:8">
      <c r="A1037" s="91" t="s">
        <v>5496</v>
      </c>
      <c r="B1037" s="91" t="s">
        <v>8553</v>
      </c>
      <c r="G1037" s="91"/>
      <c r="H1037" s="91"/>
    </row>
    <row r="1038" spans="1:8">
      <c r="A1038" s="91" t="s">
        <v>5181</v>
      </c>
      <c r="B1038" s="91" t="s">
        <v>8554</v>
      </c>
      <c r="G1038" s="91"/>
      <c r="H1038" s="91"/>
    </row>
    <row r="1039" spans="1:8">
      <c r="A1039" s="91" t="s">
        <v>5322</v>
      </c>
      <c r="B1039" s="91" t="s">
        <v>8555</v>
      </c>
      <c r="G1039" s="91"/>
      <c r="H1039" s="91"/>
    </row>
    <row r="1040" spans="1:8">
      <c r="A1040" s="91" t="s">
        <v>4643</v>
      </c>
      <c r="B1040" s="91" t="s">
        <v>8556</v>
      </c>
      <c r="G1040" s="91"/>
      <c r="H1040" s="91"/>
    </row>
    <row r="1041" spans="1:8">
      <c r="A1041" s="91" t="s">
        <v>2590</v>
      </c>
      <c r="B1041" s="91" t="s">
        <v>8557</v>
      </c>
      <c r="G1041" s="91"/>
      <c r="H1041" s="91"/>
    </row>
    <row r="1042" spans="1:8">
      <c r="A1042" s="91" t="s">
        <v>4961</v>
      </c>
      <c r="B1042" s="91" t="s">
        <v>8558</v>
      </c>
      <c r="G1042" s="91"/>
      <c r="H1042" s="91"/>
    </row>
    <row r="1043" spans="1:8">
      <c r="A1043" s="91" t="s">
        <v>5625</v>
      </c>
      <c r="B1043" s="91" t="s">
        <v>8559</v>
      </c>
      <c r="G1043" s="91"/>
      <c r="H1043" s="91"/>
    </row>
    <row r="1044" spans="1:8">
      <c r="A1044" s="91" t="s">
        <v>4707</v>
      </c>
      <c r="B1044" s="91" t="s">
        <v>8560</v>
      </c>
      <c r="G1044" s="91"/>
      <c r="H1044" s="91"/>
    </row>
    <row r="1045" spans="1:8">
      <c r="A1045" s="91" t="s">
        <v>2806</v>
      </c>
      <c r="B1045" s="91" t="s">
        <v>8561</v>
      </c>
      <c r="G1045" s="91"/>
      <c r="H1045" s="91"/>
    </row>
    <row r="1046" spans="1:8">
      <c r="A1046" s="91" t="s">
        <v>4233</v>
      </c>
      <c r="B1046" s="91" t="s">
        <v>8562</v>
      </c>
      <c r="G1046" s="91"/>
      <c r="H1046" s="91"/>
    </row>
    <row r="1047" spans="1:8">
      <c r="A1047" s="91" t="s">
        <v>5271</v>
      </c>
      <c r="B1047" s="91" t="s">
        <v>8563</v>
      </c>
      <c r="G1047" s="91"/>
      <c r="H1047" s="91"/>
    </row>
    <row r="1048" spans="1:8">
      <c r="A1048" s="91" t="s">
        <v>4542</v>
      </c>
      <c r="B1048" s="91" t="s">
        <v>8564</v>
      </c>
      <c r="G1048" s="91"/>
      <c r="H1048" s="91"/>
    </row>
    <row r="1049" spans="1:8">
      <c r="A1049" s="91" t="s">
        <v>6387</v>
      </c>
      <c r="B1049" s="91" t="s">
        <v>8565</v>
      </c>
      <c r="G1049" s="91"/>
      <c r="H1049" s="91"/>
    </row>
    <row r="1050" spans="1:8">
      <c r="A1050" s="91" t="s">
        <v>5744</v>
      </c>
      <c r="B1050" s="91" t="s">
        <v>8566</v>
      </c>
      <c r="G1050" s="91"/>
      <c r="H1050" s="91"/>
    </row>
    <row r="1051" spans="1:8">
      <c r="A1051" s="91" t="s">
        <v>6054</v>
      </c>
      <c r="B1051" s="91" t="s">
        <v>8567</v>
      </c>
      <c r="G1051" s="91"/>
      <c r="H1051" s="91"/>
    </row>
    <row r="1052" spans="1:8">
      <c r="A1052" s="91" t="s">
        <v>5292</v>
      </c>
      <c r="B1052" s="91" t="s">
        <v>8568</v>
      </c>
      <c r="G1052" s="91"/>
      <c r="H1052" s="91"/>
    </row>
    <row r="1053" spans="1:8">
      <c r="A1053" s="91" t="s">
        <v>6562</v>
      </c>
      <c r="B1053" s="91" t="s">
        <v>8569</v>
      </c>
      <c r="G1053" s="91"/>
      <c r="H1053" s="91"/>
    </row>
    <row r="1054" spans="1:8">
      <c r="A1054" s="91" t="s">
        <v>6532</v>
      </c>
      <c r="B1054" s="91" t="s">
        <v>8570</v>
      </c>
      <c r="G1054" s="91"/>
      <c r="H1054" s="91"/>
    </row>
    <row r="1055" spans="1:8">
      <c r="A1055" s="91" t="s">
        <v>5163</v>
      </c>
      <c r="B1055" s="91" t="s">
        <v>8571</v>
      </c>
      <c r="G1055" s="91"/>
      <c r="H1055" s="91"/>
    </row>
    <row r="1056" spans="1:8">
      <c r="A1056" s="91" t="s">
        <v>6257</v>
      </c>
      <c r="B1056" s="91" t="s">
        <v>8572</v>
      </c>
      <c r="G1056" s="91"/>
      <c r="H1056" s="91"/>
    </row>
    <row r="1057" spans="1:8">
      <c r="A1057" s="91" t="s">
        <v>4780</v>
      </c>
      <c r="B1057" s="91" t="s">
        <v>8573</v>
      </c>
      <c r="G1057" s="91"/>
      <c r="H1057" s="91"/>
    </row>
    <row r="1058" spans="1:8">
      <c r="A1058" s="91" t="s">
        <v>476</v>
      </c>
      <c r="B1058" s="91" t="s">
        <v>8574</v>
      </c>
      <c r="G1058" s="91"/>
      <c r="H1058" s="91"/>
    </row>
    <row r="1059" spans="1:8">
      <c r="A1059" s="91" t="s">
        <v>6846</v>
      </c>
      <c r="B1059" s="91" t="s">
        <v>8575</v>
      </c>
      <c r="G1059" s="91"/>
      <c r="H1059" s="91"/>
    </row>
    <row r="1060" spans="1:8">
      <c r="A1060" s="91" t="s">
        <v>6797</v>
      </c>
      <c r="B1060" s="91" t="s">
        <v>8576</v>
      </c>
      <c r="G1060" s="91"/>
      <c r="H1060" s="91"/>
    </row>
    <row r="1061" spans="1:8">
      <c r="A1061" s="91" t="s">
        <v>5041</v>
      </c>
      <c r="B1061" s="91" t="s">
        <v>8577</v>
      </c>
      <c r="G1061" s="91"/>
      <c r="H1061" s="91"/>
    </row>
    <row r="1062" spans="1:8">
      <c r="A1062" s="91" t="s">
        <v>4640</v>
      </c>
      <c r="B1062" s="91" t="s">
        <v>8578</v>
      </c>
      <c r="G1062" s="91"/>
      <c r="H1062" s="91"/>
    </row>
    <row r="1063" spans="1:8">
      <c r="A1063" s="91" t="s">
        <v>6542</v>
      </c>
      <c r="B1063" s="91" t="s">
        <v>8579</v>
      </c>
      <c r="G1063" s="91"/>
      <c r="H1063" s="91"/>
    </row>
    <row r="1064" spans="1:8">
      <c r="A1064" s="91" t="s">
        <v>5909</v>
      </c>
      <c r="B1064" s="91" t="s">
        <v>8580</v>
      </c>
      <c r="G1064" s="91"/>
      <c r="H1064" s="91"/>
    </row>
    <row r="1065" spans="1:8">
      <c r="A1065" s="91" t="s">
        <v>957</v>
      </c>
      <c r="B1065" s="91" t="s">
        <v>8581</v>
      </c>
      <c r="G1065" s="91"/>
      <c r="H1065" s="91"/>
    </row>
    <row r="1066" spans="1:8">
      <c r="A1066" s="91" t="s">
        <v>1706</v>
      </c>
      <c r="B1066" s="91" t="s">
        <v>8582</v>
      </c>
      <c r="G1066" s="91"/>
      <c r="H1066" s="91"/>
    </row>
    <row r="1067" spans="1:8">
      <c r="A1067" s="91" t="s">
        <v>3713</v>
      </c>
      <c r="B1067" s="91" t="s">
        <v>8583</v>
      </c>
      <c r="G1067" s="91"/>
      <c r="H1067" s="91"/>
    </row>
    <row r="1068" spans="1:8">
      <c r="A1068" s="91" t="s">
        <v>5627</v>
      </c>
      <c r="B1068" s="91" t="s">
        <v>8584</v>
      </c>
      <c r="G1068" s="91"/>
      <c r="H1068" s="91"/>
    </row>
    <row r="1069" spans="1:8">
      <c r="A1069" s="91" t="s">
        <v>6021</v>
      </c>
      <c r="B1069" s="91" t="s">
        <v>8585</v>
      </c>
      <c r="G1069" s="91"/>
      <c r="H1069" s="91"/>
    </row>
    <row r="1070" spans="1:8">
      <c r="A1070" s="91" t="s">
        <v>6371</v>
      </c>
      <c r="B1070" s="91" t="s">
        <v>8586</v>
      </c>
      <c r="G1070" s="91"/>
      <c r="H1070" s="91"/>
    </row>
    <row r="1071" spans="1:8">
      <c r="A1071" s="91" t="s">
        <v>6226</v>
      </c>
      <c r="B1071" s="91" t="s">
        <v>8587</v>
      </c>
      <c r="G1071" s="91"/>
      <c r="H1071" s="91"/>
    </row>
    <row r="1072" spans="1:8">
      <c r="A1072" s="91" t="s">
        <v>4644</v>
      </c>
      <c r="B1072" s="91" t="s">
        <v>8588</v>
      </c>
      <c r="G1072" s="91"/>
      <c r="H1072" s="91"/>
    </row>
    <row r="1073" spans="1:8">
      <c r="A1073" s="91" t="s">
        <v>2368</v>
      </c>
      <c r="B1073" s="91" t="s">
        <v>8589</v>
      </c>
      <c r="G1073" s="91"/>
      <c r="H1073" s="91"/>
    </row>
    <row r="1074" spans="1:8">
      <c r="A1074" s="91" t="s">
        <v>7044</v>
      </c>
      <c r="B1074" s="91" t="s">
        <v>8590</v>
      </c>
      <c r="G1074" s="91"/>
      <c r="H1074" s="91"/>
    </row>
    <row r="1075" spans="1:8">
      <c r="A1075" s="91" t="s">
        <v>6698</v>
      </c>
      <c r="B1075" s="91" t="s">
        <v>8591</v>
      </c>
      <c r="G1075" s="91"/>
      <c r="H1075" s="91"/>
    </row>
    <row r="1076" spans="1:8">
      <c r="A1076" s="91" t="s">
        <v>4803</v>
      </c>
      <c r="B1076" s="91" t="s">
        <v>8592</v>
      </c>
      <c r="G1076" s="91"/>
      <c r="H1076" s="91"/>
    </row>
    <row r="1077" spans="1:8">
      <c r="A1077" s="91" t="s">
        <v>4499</v>
      </c>
      <c r="B1077" s="91" t="s">
        <v>8593</v>
      </c>
      <c r="G1077" s="91"/>
      <c r="H1077" s="91"/>
    </row>
    <row r="1078" spans="1:8">
      <c r="A1078" s="91" t="s">
        <v>738</v>
      </c>
      <c r="B1078" s="91" t="s">
        <v>8594</v>
      </c>
      <c r="G1078" s="91"/>
      <c r="H1078" s="91"/>
    </row>
    <row r="1079" spans="1:8">
      <c r="A1079" s="91" t="s">
        <v>5337</v>
      </c>
      <c r="B1079" s="91" t="s">
        <v>8595</v>
      </c>
      <c r="G1079" s="91"/>
      <c r="H1079" s="91"/>
    </row>
    <row r="1080" spans="1:8">
      <c r="A1080" s="91" t="s">
        <v>5021</v>
      </c>
      <c r="B1080" s="91" t="s">
        <v>8596</v>
      </c>
      <c r="G1080" s="91"/>
      <c r="H1080" s="91"/>
    </row>
    <row r="1081" spans="1:8">
      <c r="A1081" s="91" t="s">
        <v>1289</v>
      </c>
      <c r="B1081" s="91" t="s">
        <v>8597</v>
      </c>
      <c r="G1081" s="91"/>
      <c r="H1081" s="91"/>
    </row>
    <row r="1082" spans="1:8">
      <c r="A1082" s="91" t="s">
        <v>6584</v>
      </c>
      <c r="B1082" s="91" t="s">
        <v>8598</v>
      </c>
      <c r="G1082" s="91"/>
      <c r="H1082" s="91"/>
    </row>
    <row r="1083" spans="1:8">
      <c r="A1083" s="91" t="s">
        <v>5350</v>
      </c>
      <c r="B1083" s="91" t="s">
        <v>8599</v>
      </c>
      <c r="G1083" s="91"/>
      <c r="H1083" s="91"/>
    </row>
    <row r="1084" spans="1:8">
      <c r="A1084" s="91" t="s">
        <v>5639</v>
      </c>
      <c r="B1084" s="91" t="s">
        <v>8600</v>
      </c>
      <c r="G1084" s="91"/>
      <c r="H1084" s="91"/>
    </row>
    <row r="1085" spans="1:8">
      <c r="A1085" s="91" t="s">
        <v>6766</v>
      </c>
      <c r="B1085" s="91" t="s">
        <v>8601</v>
      </c>
      <c r="G1085" s="91"/>
      <c r="H1085" s="91"/>
    </row>
    <row r="1086" spans="1:8">
      <c r="A1086" s="91" t="s">
        <v>6764</v>
      </c>
      <c r="B1086" s="91" t="s">
        <v>8602</v>
      </c>
      <c r="G1086" s="91"/>
      <c r="H1086" s="91"/>
    </row>
    <row r="1087" spans="1:8">
      <c r="A1087" s="91" t="s">
        <v>7145</v>
      </c>
      <c r="B1087" s="91" t="s">
        <v>8603</v>
      </c>
      <c r="G1087" s="91"/>
      <c r="H1087" s="91"/>
    </row>
    <row r="1088" spans="1:8">
      <c r="A1088" s="91" t="s">
        <v>6323</v>
      </c>
      <c r="B1088" s="91" t="s">
        <v>8604</v>
      </c>
      <c r="G1088" s="91"/>
      <c r="H1088" s="91"/>
    </row>
    <row r="1089" spans="1:8">
      <c r="A1089" s="91" t="s">
        <v>6561</v>
      </c>
      <c r="B1089" s="91" t="s">
        <v>8605</v>
      </c>
      <c r="G1089" s="91"/>
      <c r="H1089" s="91"/>
    </row>
    <row r="1090" spans="1:8">
      <c r="A1090" s="91" t="s">
        <v>2371</v>
      </c>
      <c r="B1090" s="91" t="s">
        <v>8606</v>
      </c>
      <c r="G1090" s="91"/>
      <c r="H1090" s="91"/>
    </row>
    <row r="1091" spans="1:8">
      <c r="A1091" s="91" t="s">
        <v>4779</v>
      </c>
      <c r="B1091" s="91" t="s">
        <v>8607</v>
      </c>
      <c r="G1091" s="91"/>
      <c r="H1091" s="91"/>
    </row>
    <row r="1092" spans="1:8">
      <c r="A1092" s="91" t="s">
        <v>5559</v>
      </c>
      <c r="B1092" s="91" t="s">
        <v>8608</v>
      </c>
      <c r="G1092" s="91"/>
      <c r="H1092" s="91"/>
    </row>
    <row r="1093" spans="1:8">
      <c r="A1093" s="91" t="s">
        <v>5565</v>
      </c>
      <c r="B1093" s="91" t="s">
        <v>8609</v>
      </c>
      <c r="G1093" s="91"/>
      <c r="H1093" s="91"/>
    </row>
    <row r="1094" spans="1:8">
      <c r="A1094" s="91" t="s">
        <v>6758</v>
      </c>
      <c r="B1094" s="91" t="s">
        <v>8610</v>
      </c>
      <c r="G1094" s="91"/>
      <c r="H1094" s="91"/>
    </row>
    <row r="1095" spans="1:8">
      <c r="A1095" s="91" t="s">
        <v>6355</v>
      </c>
      <c r="B1095" s="91" t="s">
        <v>8611</v>
      </c>
      <c r="G1095" s="91"/>
      <c r="H1095" s="91"/>
    </row>
    <row r="1096" spans="1:8">
      <c r="A1096" s="91" t="s">
        <v>5914</v>
      </c>
      <c r="B1096" s="91" t="s">
        <v>8612</v>
      </c>
      <c r="G1096" s="91"/>
      <c r="H1096" s="91"/>
    </row>
    <row r="1097" spans="1:8">
      <c r="A1097" s="91" t="s">
        <v>5863</v>
      </c>
      <c r="B1097" s="91" t="s">
        <v>8613</v>
      </c>
      <c r="G1097" s="91"/>
      <c r="H1097" s="91"/>
    </row>
    <row r="1098" spans="1:8">
      <c r="A1098" s="91" t="s">
        <v>5678</v>
      </c>
      <c r="B1098" s="91" t="s">
        <v>8614</v>
      </c>
      <c r="G1098" s="91"/>
      <c r="H1098" s="91"/>
    </row>
    <row r="1099" spans="1:8">
      <c r="A1099" s="91" t="s">
        <v>1293</v>
      </c>
      <c r="B1099" s="91" t="s">
        <v>8615</v>
      </c>
      <c r="G1099" s="91"/>
      <c r="H1099" s="91"/>
    </row>
    <row r="1100" spans="1:8">
      <c r="A1100" s="91" t="s">
        <v>5125</v>
      </c>
      <c r="B1100" s="91" t="s">
        <v>8616</v>
      </c>
      <c r="G1100" s="91"/>
      <c r="H1100" s="91"/>
    </row>
    <row r="1101" spans="1:8">
      <c r="A1101" s="91" t="s">
        <v>5476</v>
      </c>
      <c r="B1101" s="91" t="s">
        <v>8617</v>
      </c>
      <c r="G1101" s="91"/>
      <c r="H1101" s="91"/>
    </row>
    <row r="1102" spans="1:8">
      <c r="A1102" s="91" t="s">
        <v>5738</v>
      </c>
      <c r="B1102" s="91" t="s">
        <v>8618</v>
      </c>
      <c r="G1102" s="91"/>
      <c r="H1102" s="91"/>
    </row>
    <row r="1103" spans="1:8">
      <c r="A1103" s="91" t="s">
        <v>7103</v>
      </c>
      <c r="B1103" s="91" t="s">
        <v>8619</v>
      </c>
      <c r="G1103" s="91"/>
      <c r="H1103" s="91"/>
    </row>
    <row r="1104" spans="1:8">
      <c r="A1104" s="91" t="s">
        <v>4562</v>
      </c>
      <c r="B1104" s="91" t="s">
        <v>8620</v>
      </c>
      <c r="G1104" s="91"/>
      <c r="H1104" s="91"/>
    </row>
    <row r="1105" spans="1:8">
      <c r="A1105" s="91" t="s">
        <v>6264</v>
      </c>
      <c r="B1105" s="91" t="s">
        <v>8621</v>
      </c>
      <c r="G1105" s="91"/>
      <c r="H1105" s="91"/>
    </row>
    <row r="1106" spans="1:8">
      <c r="A1106" s="91" t="s">
        <v>5249</v>
      </c>
      <c r="B1106" s="91" t="s">
        <v>8622</v>
      </c>
      <c r="G1106" s="91"/>
      <c r="H1106" s="91"/>
    </row>
    <row r="1107" spans="1:8">
      <c r="A1107" s="91" t="s">
        <v>6083</v>
      </c>
      <c r="B1107" s="91" t="s">
        <v>8623</v>
      </c>
      <c r="G1107" s="91"/>
      <c r="H1107" s="91"/>
    </row>
    <row r="1108" spans="1:8">
      <c r="A1108" s="91" t="s">
        <v>5762</v>
      </c>
      <c r="B1108" s="91" t="s">
        <v>8624</v>
      </c>
      <c r="G1108" s="91"/>
      <c r="H1108" s="91"/>
    </row>
    <row r="1109" spans="1:8">
      <c r="A1109" s="91" t="s">
        <v>6730</v>
      </c>
      <c r="B1109" s="91" t="s">
        <v>8625</v>
      </c>
      <c r="G1109" s="91"/>
      <c r="H1109" s="91"/>
    </row>
    <row r="1110" spans="1:8">
      <c r="A1110" s="91" t="s">
        <v>3633</v>
      </c>
      <c r="B1110" s="91" t="s">
        <v>8626</v>
      </c>
      <c r="G1110" s="91"/>
      <c r="H1110" s="91"/>
    </row>
    <row r="1111" spans="1:8">
      <c r="A1111" s="91" t="s">
        <v>2192</v>
      </c>
      <c r="B1111" s="91" t="s">
        <v>8627</v>
      </c>
      <c r="G1111" s="91"/>
      <c r="H1111" s="91"/>
    </row>
    <row r="1112" spans="1:8">
      <c r="A1112" s="91" t="s">
        <v>3572</v>
      </c>
      <c r="B1112" s="91" t="s">
        <v>8628</v>
      </c>
      <c r="G1112" s="91"/>
      <c r="H1112" s="91"/>
    </row>
    <row r="1113" spans="1:8">
      <c r="A1113" s="91" t="s">
        <v>5980</v>
      </c>
      <c r="B1113" s="91" t="s">
        <v>8629</v>
      </c>
      <c r="G1113" s="91"/>
      <c r="H1113" s="91"/>
    </row>
    <row r="1114" spans="1:8">
      <c r="A1114" s="91" t="s">
        <v>5066</v>
      </c>
      <c r="B1114" s="91" t="s">
        <v>8630</v>
      </c>
      <c r="G1114" s="91"/>
      <c r="H1114" s="91"/>
    </row>
    <row r="1115" spans="1:8">
      <c r="A1115" s="91" t="s">
        <v>4766</v>
      </c>
      <c r="B1115" s="91" t="s">
        <v>8631</v>
      </c>
      <c r="G1115" s="91"/>
      <c r="H1115" s="91"/>
    </row>
    <row r="1116" spans="1:8">
      <c r="A1116" s="91" t="s">
        <v>5824</v>
      </c>
      <c r="B1116" s="91" t="s">
        <v>8632</v>
      </c>
      <c r="G1116" s="91"/>
      <c r="H1116" s="91"/>
    </row>
    <row r="1117" spans="1:8">
      <c r="A1117" s="91" t="s">
        <v>5455</v>
      </c>
      <c r="B1117" s="91" t="s">
        <v>8633</v>
      </c>
      <c r="G1117" s="91"/>
      <c r="H1117" s="91"/>
    </row>
    <row r="1118" spans="1:8">
      <c r="A1118" s="91" t="s">
        <v>3657</v>
      </c>
      <c r="B1118" s="91" t="s">
        <v>8634</v>
      </c>
      <c r="G1118" s="91"/>
      <c r="H1118" s="91"/>
    </row>
    <row r="1119" spans="1:8">
      <c r="A1119" s="91" t="s">
        <v>6265</v>
      </c>
      <c r="B1119" s="91" t="s">
        <v>8635</v>
      </c>
      <c r="G1119" s="91"/>
      <c r="H1119" s="91"/>
    </row>
    <row r="1120" spans="1:8">
      <c r="A1120" s="91" t="s">
        <v>5763</v>
      </c>
      <c r="B1120" s="91" t="s">
        <v>8636</v>
      </c>
      <c r="G1120" s="91"/>
      <c r="H1120" s="91"/>
    </row>
    <row r="1121" spans="1:8">
      <c r="A1121" s="91" t="s">
        <v>6906</v>
      </c>
      <c r="B1121" s="91" t="s">
        <v>8637</v>
      </c>
      <c r="G1121" s="91"/>
      <c r="H1121" s="91"/>
    </row>
    <row r="1122" spans="1:8">
      <c r="A1122" s="91" t="s">
        <v>223</v>
      </c>
      <c r="B1122" s="91" t="s">
        <v>8638</v>
      </c>
      <c r="G1122" s="91"/>
      <c r="H1122" s="91"/>
    </row>
    <row r="1123" spans="1:8">
      <c r="A1123" s="91" t="s">
        <v>2808</v>
      </c>
      <c r="B1123" s="91" t="s">
        <v>8639</v>
      </c>
      <c r="G1123" s="91"/>
      <c r="H1123" s="91"/>
    </row>
    <row r="1124" spans="1:8">
      <c r="A1124" s="91" t="s">
        <v>6407</v>
      </c>
      <c r="B1124" s="91" t="s">
        <v>8640</v>
      </c>
      <c r="G1124" s="91"/>
      <c r="H1124" s="91"/>
    </row>
    <row r="1125" spans="1:8">
      <c r="A1125" s="91" t="s">
        <v>5119</v>
      </c>
      <c r="B1125" s="91" t="s">
        <v>8641</v>
      </c>
      <c r="G1125" s="91"/>
      <c r="H1125" s="91"/>
    </row>
    <row r="1126" spans="1:8">
      <c r="A1126" s="91" t="s">
        <v>5347</v>
      </c>
      <c r="B1126" s="91" t="s">
        <v>8642</v>
      </c>
      <c r="G1126" s="91"/>
      <c r="H1126" s="91"/>
    </row>
    <row r="1127" spans="1:8">
      <c r="A1127" s="91" t="s">
        <v>961</v>
      </c>
      <c r="B1127" s="91" t="s">
        <v>8643</v>
      </c>
      <c r="G1127" s="91"/>
      <c r="H1127" s="91"/>
    </row>
    <row r="1128" spans="1:8">
      <c r="A1128" s="91" t="s">
        <v>5522</v>
      </c>
      <c r="B1128" s="91" t="s">
        <v>8644</v>
      </c>
      <c r="G1128" s="91"/>
      <c r="H1128" s="91"/>
    </row>
    <row r="1129" spans="1:8">
      <c r="A1129" s="91" t="s">
        <v>5053</v>
      </c>
      <c r="B1129" s="91" t="s">
        <v>8645</v>
      </c>
      <c r="G1129" s="91"/>
      <c r="H1129" s="91"/>
    </row>
    <row r="1130" spans="1:8">
      <c r="A1130" s="91" t="s">
        <v>5329</v>
      </c>
      <c r="B1130" s="91" t="s">
        <v>8646</v>
      </c>
      <c r="G1130" s="91"/>
      <c r="H1130" s="91"/>
    </row>
    <row r="1131" spans="1:8">
      <c r="A1131" s="91" t="s">
        <v>4563</v>
      </c>
      <c r="B1131" s="91" t="s">
        <v>8647</v>
      </c>
      <c r="G1131" s="91"/>
      <c r="H1131" s="91"/>
    </row>
    <row r="1132" spans="1:8">
      <c r="A1132" s="91" t="s">
        <v>5971</v>
      </c>
      <c r="B1132" s="91" t="s">
        <v>8648</v>
      </c>
      <c r="G1132" s="91"/>
      <c r="H1132" s="91"/>
    </row>
    <row r="1133" spans="1:8">
      <c r="A1133" s="91" t="s">
        <v>5312</v>
      </c>
      <c r="B1133" s="91" t="s">
        <v>8649</v>
      </c>
      <c r="G1133" s="91"/>
      <c r="H1133" s="91"/>
    </row>
    <row r="1134" spans="1:8">
      <c r="A1134" s="91" t="s">
        <v>6444</v>
      </c>
      <c r="B1134" s="91" t="s">
        <v>8650</v>
      </c>
      <c r="G1134" s="91"/>
      <c r="H1134" s="91"/>
    </row>
    <row r="1135" spans="1:8">
      <c r="A1135" s="91" t="s">
        <v>6138</v>
      </c>
      <c r="B1135" s="91" t="s">
        <v>8651</v>
      </c>
      <c r="G1135" s="91"/>
      <c r="H1135" s="91"/>
    </row>
    <row r="1136" spans="1:8">
      <c r="A1136" s="91" t="s">
        <v>4649</v>
      </c>
      <c r="B1136" s="91" t="s">
        <v>8652</v>
      </c>
      <c r="G1136" s="91"/>
      <c r="H1136" s="91"/>
    </row>
    <row r="1137" spans="1:8">
      <c r="A1137" s="91" t="s">
        <v>6063</v>
      </c>
      <c r="B1137" s="91" t="s">
        <v>8653</v>
      </c>
      <c r="G1137" s="91"/>
      <c r="H1137" s="91"/>
    </row>
    <row r="1138" spans="1:8">
      <c r="A1138" s="91" t="s">
        <v>4928</v>
      </c>
      <c r="B1138" s="91" t="s">
        <v>8654</v>
      </c>
      <c r="G1138" s="91"/>
      <c r="H1138" s="91"/>
    </row>
    <row r="1139" spans="1:8">
      <c r="A1139" s="91" t="s">
        <v>5224</v>
      </c>
      <c r="B1139" s="91" t="s">
        <v>8655</v>
      </c>
      <c r="G1139" s="91"/>
      <c r="H1139" s="91"/>
    </row>
    <row r="1140" spans="1:8">
      <c r="A1140" s="91" t="s">
        <v>4730</v>
      </c>
      <c r="B1140" s="91" t="s">
        <v>8656</v>
      </c>
      <c r="G1140" s="91"/>
      <c r="H1140" s="91"/>
    </row>
    <row r="1141" spans="1:8">
      <c r="A1141" s="91" t="s">
        <v>6821</v>
      </c>
      <c r="B1141" s="91" t="s">
        <v>8657</v>
      </c>
      <c r="G1141" s="91"/>
      <c r="H1141" s="91"/>
    </row>
    <row r="1142" spans="1:8">
      <c r="A1142" s="91" t="s">
        <v>6297</v>
      </c>
      <c r="B1142" s="91" t="s">
        <v>8658</v>
      </c>
      <c r="G1142" s="91"/>
      <c r="H1142" s="91"/>
    </row>
    <row r="1143" spans="1:8">
      <c r="A1143" s="91" t="s">
        <v>6313</v>
      </c>
      <c r="B1143" s="91" t="s">
        <v>7193</v>
      </c>
      <c r="G1143" s="91"/>
      <c r="H1143" s="91"/>
    </row>
    <row r="1144" spans="1:8">
      <c r="A1144" s="91" t="s">
        <v>6536</v>
      </c>
      <c r="B1144" s="91" t="s">
        <v>8659</v>
      </c>
      <c r="G1144" s="91"/>
      <c r="H1144" s="91"/>
    </row>
    <row r="1145" spans="1:8">
      <c r="A1145" s="91" t="s">
        <v>6103</v>
      </c>
      <c r="B1145" s="91" t="s">
        <v>8660</v>
      </c>
      <c r="G1145" s="91"/>
      <c r="H1145" s="91"/>
    </row>
    <row r="1146" spans="1:8">
      <c r="A1146" s="91" t="s">
        <v>6126</v>
      </c>
      <c r="B1146" s="91" t="s">
        <v>8661</v>
      </c>
      <c r="G1146" s="91"/>
      <c r="H1146" s="91"/>
    </row>
    <row r="1147" spans="1:8">
      <c r="A1147" s="91" t="s">
        <v>965</v>
      </c>
      <c r="B1147" s="91" t="s">
        <v>8662</v>
      </c>
      <c r="G1147" s="91"/>
      <c r="H1147" s="91"/>
    </row>
    <row r="1148" spans="1:8">
      <c r="A1148" s="91" t="s">
        <v>6113</v>
      </c>
      <c r="B1148" s="91" t="s">
        <v>8663</v>
      </c>
      <c r="G1148" s="91"/>
      <c r="H1148" s="91"/>
    </row>
    <row r="1149" spans="1:8">
      <c r="A1149" s="91" t="s">
        <v>6901</v>
      </c>
      <c r="B1149" s="91" t="s">
        <v>8664</v>
      </c>
      <c r="G1149" s="91"/>
      <c r="H1149" s="91"/>
    </row>
    <row r="1150" spans="1:8">
      <c r="A1150" s="91" t="s">
        <v>6426</v>
      </c>
      <c r="B1150" s="91" t="s">
        <v>8665</v>
      </c>
      <c r="G1150" s="91"/>
      <c r="H1150" s="91"/>
    </row>
    <row r="1151" spans="1:8">
      <c r="A1151" s="91" t="s">
        <v>969</v>
      </c>
      <c r="B1151" s="91" t="s">
        <v>8666</v>
      </c>
      <c r="G1151" s="91"/>
      <c r="H1151" s="91"/>
    </row>
    <row r="1152" spans="1:8">
      <c r="A1152" s="91" t="s">
        <v>480</v>
      </c>
      <c r="B1152" s="91" t="s">
        <v>8667</v>
      </c>
      <c r="G1152" s="91"/>
      <c r="H1152" s="91"/>
    </row>
    <row r="1153" spans="1:8">
      <c r="A1153" s="91" t="s">
        <v>2810</v>
      </c>
      <c r="B1153" s="91" t="s">
        <v>8668</v>
      </c>
      <c r="G1153" s="91"/>
      <c r="H1153" s="91"/>
    </row>
    <row r="1154" spans="1:8">
      <c r="A1154" s="91" t="s">
        <v>5994</v>
      </c>
      <c r="B1154" s="91" t="s">
        <v>8669</v>
      </c>
      <c r="G1154" s="91"/>
      <c r="H1154" s="91"/>
    </row>
    <row r="1155" spans="1:8">
      <c r="A1155" s="91" t="s">
        <v>5111</v>
      </c>
      <c r="B1155" s="91" t="s">
        <v>8670</v>
      </c>
      <c r="G1155" s="91"/>
      <c r="H1155" s="91"/>
    </row>
    <row r="1156" spans="1:8">
      <c r="A1156" s="91" t="s">
        <v>6679</v>
      </c>
      <c r="B1156" s="91" t="s">
        <v>8671</v>
      </c>
      <c r="G1156" s="91"/>
      <c r="H1156" s="91"/>
    </row>
    <row r="1157" spans="1:8">
      <c r="A1157" s="91" t="s">
        <v>4618</v>
      </c>
      <c r="B1157" s="91" t="s">
        <v>8672</v>
      </c>
      <c r="G1157" s="91"/>
      <c r="H1157" s="91"/>
    </row>
    <row r="1158" spans="1:8">
      <c r="A1158" s="91" t="s">
        <v>4949</v>
      </c>
      <c r="B1158" s="91" t="s">
        <v>8673</v>
      </c>
      <c r="G1158" s="91"/>
      <c r="H1158" s="91"/>
    </row>
    <row r="1159" spans="1:8">
      <c r="A1159" s="91" t="s">
        <v>5026</v>
      </c>
      <c r="B1159" s="91" t="s">
        <v>8674</v>
      </c>
      <c r="G1159" s="91"/>
      <c r="H1159" s="91"/>
    </row>
    <row r="1160" spans="1:8">
      <c r="A1160" s="91" t="s">
        <v>6956</v>
      </c>
      <c r="B1160" s="91" t="s">
        <v>8675</v>
      </c>
      <c r="G1160" s="91"/>
      <c r="H1160" s="91"/>
    </row>
    <row r="1161" spans="1:8">
      <c r="A1161" s="91" t="s">
        <v>973</v>
      </c>
      <c r="B1161" s="91" t="s">
        <v>8676</v>
      </c>
      <c r="G1161" s="91"/>
      <c r="H1161" s="91"/>
    </row>
    <row r="1162" spans="1:8">
      <c r="A1162" s="91" t="s">
        <v>6762</v>
      </c>
      <c r="B1162" s="91" t="s">
        <v>8677</v>
      </c>
      <c r="G1162" s="91"/>
      <c r="H1162" s="91"/>
    </row>
    <row r="1163" spans="1:8">
      <c r="A1163" s="91" t="s">
        <v>6736</v>
      </c>
      <c r="B1163" s="91" t="s">
        <v>8678</v>
      </c>
      <c r="G1163" s="91"/>
      <c r="H1163" s="91"/>
    </row>
    <row r="1164" spans="1:8">
      <c r="A1164" s="91" t="s">
        <v>2812</v>
      </c>
      <c r="B1164" s="91" t="s">
        <v>8679</v>
      </c>
      <c r="G1164" s="91"/>
      <c r="H1164" s="91"/>
    </row>
    <row r="1165" spans="1:8">
      <c r="A1165" s="91" t="s">
        <v>2814</v>
      </c>
      <c r="B1165" s="91" t="s">
        <v>8680</v>
      </c>
      <c r="G1165" s="91"/>
      <c r="H1165" s="91"/>
    </row>
    <row r="1166" spans="1:8">
      <c r="A1166" s="91" t="s">
        <v>5922</v>
      </c>
      <c r="B1166" s="91" t="s">
        <v>8681</v>
      </c>
      <c r="G1166" s="91"/>
      <c r="H1166" s="91"/>
    </row>
    <row r="1167" spans="1:8">
      <c r="A1167" s="91" t="s">
        <v>976</v>
      </c>
      <c r="B1167" s="91" t="s">
        <v>8682</v>
      </c>
      <c r="G1167" s="91"/>
      <c r="H1167" s="91"/>
    </row>
    <row r="1168" spans="1:8">
      <c r="A1168" s="91" t="s">
        <v>6680</v>
      </c>
      <c r="B1168" s="91" t="s">
        <v>8683</v>
      </c>
      <c r="G1168" s="91"/>
      <c r="H1168" s="91"/>
    </row>
    <row r="1169" spans="1:8">
      <c r="A1169" s="91" t="s">
        <v>6192</v>
      </c>
      <c r="B1169" s="91" t="s">
        <v>8684</v>
      </c>
      <c r="G1169" s="91"/>
      <c r="H1169" s="91"/>
    </row>
    <row r="1170" spans="1:8">
      <c r="A1170" s="91" t="s">
        <v>4654</v>
      </c>
      <c r="B1170" s="91" t="s">
        <v>8685</v>
      </c>
      <c r="G1170" s="91"/>
      <c r="H1170" s="91"/>
    </row>
    <row r="1171" spans="1:8">
      <c r="A1171" s="91" t="s">
        <v>3724</v>
      </c>
      <c r="B1171" s="91" t="s">
        <v>8686</v>
      </c>
      <c r="G1171" s="91"/>
      <c r="H1171" s="91"/>
    </row>
    <row r="1172" spans="1:8">
      <c r="A1172" s="91" t="s">
        <v>3632</v>
      </c>
      <c r="B1172" s="91" t="s">
        <v>8687</v>
      </c>
      <c r="G1172" s="91"/>
      <c r="H1172" s="91"/>
    </row>
    <row r="1173" spans="1:8">
      <c r="A1173" s="91" t="s">
        <v>5315</v>
      </c>
      <c r="B1173" s="91" t="s">
        <v>8688</v>
      </c>
      <c r="G1173" s="91"/>
      <c r="H1173" s="91"/>
    </row>
    <row r="1174" spans="1:8">
      <c r="A1174" s="91" t="s">
        <v>2816</v>
      </c>
      <c r="B1174" s="91" t="s">
        <v>8689</v>
      </c>
      <c r="G1174" s="91"/>
      <c r="H1174" s="91"/>
    </row>
    <row r="1175" spans="1:8">
      <c r="A1175" s="91" t="s">
        <v>6907</v>
      </c>
      <c r="B1175" s="91" t="s">
        <v>8690</v>
      </c>
      <c r="G1175" s="91"/>
      <c r="H1175" s="91"/>
    </row>
    <row r="1176" spans="1:8">
      <c r="A1176" s="91" t="s">
        <v>1709</v>
      </c>
      <c r="B1176" s="91" t="s">
        <v>8691</v>
      </c>
      <c r="G1176" s="91"/>
      <c r="H1176" s="91"/>
    </row>
    <row r="1177" spans="1:8">
      <c r="A1177" s="91" t="s">
        <v>2026</v>
      </c>
      <c r="B1177" s="91" t="s">
        <v>8692</v>
      </c>
      <c r="G1177" s="91"/>
      <c r="H1177" s="91"/>
    </row>
    <row r="1178" spans="1:8">
      <c r="A1178" s="91" t="s">
        <v>5592</v>
      </c>
      <c r="B1178" s="91" t="s">
        <v>8693</v>
      </c>
      <c r="G1178" s="91"/>
      <c r="H1178" s="91"/>
    </row>
    <row r="1179" spans="1:8">
      <c r="A1179" s="91" t="s">
        <v>7100</v>
      </c>
      <c r="B1179" s="91" t="s">
        <v>8694</v>
      </c>
      <c r="G1179" s="91"/>
      <c r="H1179" s="91"/>
    </row>
    <row r="1180" spans="1:8">
      <c r="A1180" s="91" t="s">
        <v>6360</v>
      </c>
      <c r="B1180" s="91" t="s">
        <v>8695</v>
      </c>
      <c r="G1180" s="91"/>
      <c r="H1180" s="91"/>
    </row>
    <row r="1181" spans="1:8">
      <c r="A1181" s="91" t="s">
        <v>6409</v>
      </c>
      <c r="B1181" s="91" t="s">
        <v>8696</v>
      </c>
      <c r="G1181" s="91"/>
      <c r="H1181" s="91"/>
    </row>
    <row r="1182" spans="1:8">
      <c r="A1182" s="91" t="s">
        <v>6686</v>
      </c>
      <c r="B1182" s="91" t="s">
        <v>8697</v>
      </c>
      <c r="G1182" s="91"/>
      <c r="H1182" s="91"/>
    </row>
    <row r="1183" spans="1:8">
      <c r="A1183" s="91" t="s">
        <v>980</v>
      </c>
      <c r="B1183" s="91" t="s">
        <v>8698</v>
      </c>
      <c r="G1183" s="91"/>
      <c r="H1183" s="91"/>
    </row>
    <row r="1184" spans="1:8">
      <c r="A1184" s="91" t="s">
        <v>742</v>
      </c>
      <c r="B1184" s="91" t="s">
        <v>8699</v>
      </c>
      <c r="G1184" s="91"/>
      <c r="H1184" s="91"/>
    </row>
    <row r="1185" spans="1:8">
      <c r="A1185" s="91" t="s">
        <v>6336</v>
      </c>
      <c r="B1185" s="91" t="s">
        <v>8700</v>
      </c>
      <c r="G1185" s="91"/>
      <c r="H1185" s="91"/>
    </row>
    <row r="1186" spans="1:8">
      <c r="A1186" s="91" t="s">
        <v>4710</v>
      </c>
      <c r="B1186" s="91" t="s">
        <v>8701</v>
      </c>
      <c r="G1186" s="91"/>
      <c r="H1186" s="91"/>
    </row>
    <row r="1187" spans="1:8">
      <c r="A1187" s="91" t="s">
        <v>5006</v>
      </c>
      <c r="B1187" s="91" t="s">
        <v>8702</v>
      </c>
      <c r="G1187" s="91"/>
      <c r="H1187" s="91"/>
    </row>
    <row r="1188" spans="1:8">
      <c r="A1188" s="91" t="s">
        <v>6292</v>
      </c>
      <c r="B1188" s="91" t="s">
        <v>8703</v>
      </c>
      <c r="G1188" s="91"/>
      <c r="H1188" s="91"/>
    </row>
    <row r="1189" spans="1:8">
      <c r="A1189" s="91" t="s">
        <v>226</v>
      </c>
      <c r="B1189" s="91" t="s">
        <v>8704</v>
      </c>
      <c r="G1189" s="91"/>
      <c r="H1189" s="91"/>
    </row>
    <row r="1190" spans="1:8">
      <c r="A1190" s="91" t="s">
        <v>6823</v>
      </c>
      <c r="B1190" s="91" t="s">
        <v>8705</v>
      </c>
      <c r="G1190" s="91"/>
      <c r="H1190" s="91"/>
    </row>
    <row r="1191" spans="1:8">
      <c r="A1191" s="91" t="s">
        <v>3604</v>
      </c>
      <c r="B1191" s="91" t="s">
        <v>8706</v>
      </c>
      <c r="G1191" s="91"/>
      <c r="H1191" s="91"/>
    </row>
    <row r="1192" spans="1:8">
      <c r="A1192" s="91" t="s">
        <v>4768</v>
      </c>
      <c r="B1192" s="91" t="s">
        <v>8707</v>
      </c>
      <c r="G1192" s="91"/>
      <c r="H1192" s="91"/>
    </row>
    <row r="1193" spans="1:8">
      <c r="A1193" s="91" t="s">
        <v>6427</v>
      </c>
      <c r="B1193" s="91" t="s">
        <v>8708</v>
      </c>
      <c r="G1193" s="91"/>
      <c r="H1193" s="91"/>
    </row>
    <row r="1194" spans="1:8">
      <c r="A1194" s="91" t="s">
        <v>5620</v>
      </c>
      <c r="B1194" s="91" t="s">
        <v>8709</v>
      </c>
      <c r="G1194" s="91"/>
      <c r="H1194" s="91"/>
    </row>
    <row r="1195" spans="1:8">
      <c r="A1195" s="91" t="s">
        <v>1712</v>
      </c>
      <c r="B1195" s="91" t="s">
        <v>8710</v>
      </c>
      <c r="G1195" s="91"/>
      <c r="H1195" s="91"/>
    </row>
    <row r="1196" spans="1:8">
      <c r="A1196" s="91" t="s">
        <v>4479</v>
      </c>
      <c r="B1196" s="91" t="s">
        <v>8711</v>
      </c>
      <c r="G1196" s="91"/>
      <c r="H1196" s="91"/>
    </row>
    <row r="1197" spans="1:8">
      <c r="A1197" s="91" t="s">
        <v>4465</v>
      </c>
      <c r="B1197" s="91" t="s">
        <v>8712</v>
      </c>
      <c r="G1197" s="91"/>
      <c r="H1197" s="91"/>
    </row>
    <row r="1198" spans="1:8">
      <c r="A1198" s="91" t="s">
        <v>6568</v>
      </c>
      <c r="B1198" s="91" t="s">
        <v>8713</v>
      </c>
      <c r="G1198" s="91"/>
      <c r="H1198" s="91"/>
    </row>
    <row r="1199" spans="1:8">
      <c r="A1199" s="91" t="s">
        <v>6416</v>
      </c>
      <c r="B1199" s="91" t="s">
        <v>8714</v>
      </c>
      <c r="G1199" s="91"/>
      <c r="H1199" s="91"/>
    </row>
    <row r="1200" spans="1:8">
      <c r="A1200" s="91" t="s">
        <v>3694</v>
      </c>
      <c r="B1200" s="91" t="s">
        <v>8715</v>
      </c>
      <c r="G1200" s="91"/>
      <c r="H1200" s="91"/>
    </row>
    <row r="1201" spans="1:8">
      <c r="A1201" s="91" t="s">
        <v>7165</v>
      </c>
      <c r="B1201" s="91" t="s">
        <v>8716</v>
      </c>
      <c r="G1201" s="91"/>
      <c r="H1201" s="91"/>
    </row>
    <row r="1202" spans="1:8">
      <c r="A1202" s="91" t="s">
        <v>229</v>
      </c>
      <c r="B1202" s="91" t="s">
        <v>8717</v>
      </c>
      <c r="G1202" s="91"/>
      <c r="H1202" s="91"/>
    </row>
    <row r="1203" spans="1:8">
      <c r="A1203" s="91" t="s">
        <v>5598</v>
      </c>
      <c r="B1203" s="91" t="s">
        <v>8718</v>
      </c>
      <c r="G1203" s="91"/>
      <c r="H1203" s="91"/>
    </row>
    <row r="1204" spans="1:8">
      <c r="A1204" s="91" t="s">
        <v>4927</v>
      </c>
      <c r="B1204" s="91" t="s">
        <v>8719</v>
      </c>
      <c r="G1204" s="91"/>
      <c r="H1204" s="91"/>
    </row>
    <row r="1205" spans="1:8">
      <c r="A1205" s="91" t="s">
        <v>232</v>
      </c>
      <c r="B1205" s="91" t="s">
        <v>8720</v>
      </c>
      <c r="G1205" s="91"/>
      <c r="H1205" s="91"/>
    </row>
    <row r="1206" spans="1:8">
      <c r="A1206" s="91" t="s">
        <v>6659</v>
      </c>
      <c r="B1206" s="91" t="s">
        <v>8721</v>
      </c>
      <c r="G1206" s="91"/>
      <c r="H1206" s="91"/>
    </row>
    <row r="1207" spans="1:8">
      <c r="A1207" s="91" t="s">
        <v>984</v>
      </c>
      <c r="B1207" s="91" t="s">
        <v>8722</v>
      </c>
      <c r="G1207" s="91"/>
      <c r="H1207" s="91"/>
    </row>
    <row r="1208" spans="1:8">
      <c r="A1208" s="91" t="s">
        <v>4648</v>
      </c>
      <c r="B1208" s="91" t="s">
        <v>8723</v>
      </c>
      <c r="G1208" s="91"/>
      <c r="H1208" s="91"/>
    </row>
    <row r="1209" spans="1:8">
      <c r="A1209" s="91" t="s">
        <v>5411</v>
      </c>
      <c r="B1209" s="91" t="s">
        <v>8724</v>
      </c>
      <c r="G1209" s="91"/>
      <c r="H1209" s="91"/>
    </row>
    <row r="1210" spans="1:8">
      <c r="A1210" s="91" t="s">
        <v>6812</v>
      </c>
      <c r="B1210" s="91" t="s">
        <v>8725</v>
      </c>
      <c r="G1210" s="91"/>
      <c r="H1210" s="91"/>
    </row>
    <row r="1211" spans="1:8">
      <c r="A1211" s="91" t="s">
        <v>5532</v>
      </c>
      <c r="B1211" s="91" t="s">
        <v>8726</v>
      </c>
      <c r="G1211" s="91"/>
      <c r="H1211" s="91"/>
    </row>
    <row r="1212" spans="1:8">
      <c r="A1212" s="91" t="s">
        <v>6544</v>
      </c>
      <c r="B1212" s="91" t="s">
        <v>8727</v>
      </c>
      <c r="G1212" s="91"/>
      <c r="H1212" s="91"/>
    </row>
    <row r="1213" spans="1:8">
      <c r="A1213" s="91" t="s">
        <v>7032</v>
      </c>
      <c r="B1213" s="91" t="s">
        <v>8728</v>
      </c>
      <c r="G1213" s="91"/>
      <c r="H1213" s="91"/>
    </row>
    <row r="1214" spans="1:8">
      <c r="A1214" s="91" t="s">
        <v>6489</v>
      </c>
      <c r="B1214" s="91" t="s">
        <v>8729</v>
      </c>
      <c r="G1214" s="91"/>
      <c r="H1214" s="91"/>
    </row>
    <row r="1215" spans="1:8">
      <c r="A1215" s="91" t="s">
        <v>235</v>
      </c>
      <c r="B1215" s="91" t="s">
        <v>8730</v>
      </c>
      <c r="G1215" s="91"/>
      <c r="H1215" s="91"/>
    </row>
    <row r="1216" spans="1:8">
      <c r="A1216" s="91" t="s">
        <v>5721</v>
      </c>
      <c r="B1216" s="91" t="s">
        <v>8731</v>
      </c>
      <c r="G1216" s="91"/>
      <c r="H1216" s="91"/>
    </row>
    <row r="1217" spans="1:8">
      <c r="A1217" s="91" t="s">
        <v>5571</v>
      </c>
      <c r="B1217" s="91" t="s">
        <v>8732</v>
      </c>
      <c r="G1217" s="91"/>
      <c r="H1217" s="91"/>
    </row>
    <row r="1218" spans="1:8">
      <c r="A1218" s="91" t="s">
        <v>5130</v>
      </c>
      <c r="B1218" s="91" t="s">
        <v>8733</v>
      </c>
      <c r="G1218" s="91"/>
      <c r="H1218" s="91"/>
    </row>
    <row r="1219" spans="1:8">
      <c r="A1219" s="91" t="s">
        <v>6476</v>
      </c>
      <c r="B1219" s="91" t="s">
        <v>8734</v>
      </c>
      <c r="G1219" s="91"/>
      <c r="H1219" s="91"/>
    </row>
    <row r="1220" spans="1:8">
      <c r="A1220" s="91" t="s">
        <v>6857</v>
      </c>
      <c r="B1220" s="91" t="s">
        <v>8735</v>
      </c>
      <c r="G1220" s="91"/>
      <c r="H1220" s="91"/>
    </row>
    <row r="1221" spans="1:8">
      <c r="A1221" s="91" t="s">
        <v>6914</v>
      </c>
      <c r="B1221" s="91" t="s">
        <v>8736</v>
      </c>
      <c r="G1221" s="91"/>
      <c r="H1221" s="91"/>
    </row>
    <row r="1222" spans="1:8">
      <c r="A1222" s="91" t="s">
        <v>4462</v>
      </c>
      <c r="B1222" s="91" t="s">
        <v>8737</v>
      </c>
      <c r="G1222" s="91"/>
      <c r="H1222" s="91"/>
    </row>
    <row r="1223" spans="1:8">
      <c r="A1223" s="91" t="s">
        <v>1447</v>
      </c>
      <c r="B1223" s="91" t="s">
        <v>8738</v>
      </c>
      <c r="G1223" s="91"/>
      <c r="H1223" s="91"/>
    </row>
    <row r="1224" spans="1:8">
      <c r="A1224" s="91" t="s">
        <v>4598</v>
      </c>
      <c r="B1224" s="91" t="s">
        <v>8739</v>
      </c>
      <c r="G1224" s="91"/>
      <c r="H1224" s="91"/>
    </row>
    <row r="1225" spans="1:8">
      <c r="A1225" s="91" t="s">
        <v>3573</v>
      </c>
      <c r="B1225" s="91" t="s">
        <v>8740</v>
      </c>
      <c r="G1225" s="91"/>
      <c r="H1225" s="91"/>
    </row>
    <row r="1226" spans="1:8">
      <c r="A1226" s="91" t="s">
        <v>5491</v>
      </c>
      <c r="B1226" s="91" t="s">
        <v>8741</v>
      </c>
      <c r="G1226" s="91"/>
      <c r="H1226" s="91"/>
    </row>
    <row r="1227" spans="1:8">
      <c r="A1227" s="91" t="s">
        <v>987</v>
      </c>
      <c r="B1227" s="91" t="s">
        <v>8742</v>
      </c>
      <c r="G1227" s="91"/>
      <c r="H1227" s="91"/>
    </row>
    <row r="1228" spans="1:8">
      <c r="A1228" s="91" t="s">
        <v>4769</v>
      </c>
      <c r="B1228" s="91" t="s">
        <v>7194</v>
      </c>
      <c r="G1228" s="91"/>
      <c r="H1228" s="91"/>
    </row>
    <row r="1229" spans="1:8">
      <c r="A1229" s="91" t="s">
        <v>238</v>
      </c>
      <c r="B1229" s="91" t="s">
        <v>8743</v>
      </c>
      <c r="G1229" s="91"/>
      <c r="H1229" s="91"/>
    </row>
    <row r="1230" spans="1:8">
      <c r="A1230" s="91" t="s">
        <v>6801</v>
      </c>
      <c r="B1230" s="91" t="s">
        <v>8744</v>
      </c>
      <c r="G1230" s="91"/>
      <c r="H1230" s="91"/>
    </row>
    <row r="1231" spans="1:8">
      <c r="A1231" s="91" t="s">
        <v>5305</v>
      </c>
      <c r="B1231" s="91" t="s">
        <v>8745</v>
      </c>
      <c r="G1231" s="91"/>
      <c r="H1231" s="91"/>
    </row>
    <row r="1232" spans="1:8">
      <c r="A1232" s="91" t="s">
        <v>3631</v>
      </c>
      <c r="B1232" s="91" t="s">
        <v>8746</v>
      </c>
      <c r="G1232" s="91"/>
      <c r="H1232" s="91"/>
    </row>
    <row r="1233" spans="1:8">
      <c r="A1233" s="91" t="s">
        <v>4506</v>
      </c>
      <c r="B1233" s="91" t="s">
        <v>8747</v>
      </c>
      <c r="G1233" s="91"/>
      <c r="H1233" s="91"/>
    </row>
    <row r="1234" spans="1:8">
      <c r="A1234" s="91" t="s">
        <v>242</v>
      </c>
      <c r="B1234" s="91" t="s">
        <v>8748</v>
      </c>
      <c r="G1234" s="91"/>
      <c r="H1234" s="91"/>
    </row>
    <row r="1235" spans="1:8">
      <c r="A1235" s="91" t="s">
        <v>5194</v>
      </c>
      <c r="B1235" s="91" t="s">
        <v>8749</v>
      </c>
      <c r="G1235" s="91"/>
      <c r="H1235" s="91"/>
    </row>
    <row r="1236" spans="1:8">
      <c r="A1236" s="91" t="s">
        <v>6016</v>
      </c>
      <c r="B1236" s="91" t="s">
        <v>8750</v>
      </c>
      <c r="G1236" s="91"/>
      <c r="H1236" s="91"/>
    </row>
    <row r="1237" spans="1:8">
      <c r="A1237" s="91" t="s">
        <v>245</v>
      </c>
      <c r="B1237" s="91" t="s">
        <v>8751</v>
      </c>
      <c r="G1237" s="91"/>
      <c r="H1237" s="91"/>
    </row>
    <row r="1238" spans="1:8">
      <c r="A1238" s="91" t="s">
        <v>5841</v>
      </c>
      <c r="B1238" s="91" t="s">
        <v>8752</v>
      </c>
      <c r="G1238" s="91"/>
      <c r="H1238" s="91"/>
    </row>
    <row r="1239" spans="1:8">
      <c r="A1239" s="91" t="s">
        <v>4461</v>
      </c>
      <c r="B1239" s="91" t="s">
        <v>8753</v>
      </c>
      <c r="G1239" s="91"/>
      <c r="H1239" s="91"/>
    </row>
    <row r="1240" spans="1:8">
      <c r="A1240" s="91" t="s">
        <v>7056</v>
      </c>
      <c r="B1240" s="91" t="s">
        <v>8754</v>
      </c>
      <c r="G1240" s="91"/>
      <c r="H1240" s="91"/>
    </row>
    <row r="1241" spans="1:8">
      <c r="A1241" s="91" t="s">
        <v>2820</v>
      </c>
      <c r="B1241" s="91" t="s">
        <v>8755</v>
      </c>
      <c r="G1241" s="91"/>
      <c r="H1241" s="91"/>
    </row>
    <row r="1242" spans="1:8">
      <c r="A1242" s="91" t="s">
        <v>990</v>
      </c>
      <c r="B1242" s="91" t="s">
        <v>8756</v>
      </c>
      <c r="G1242" s="91"/>
      <c r="H1242" s="91"/>
    </row>
    <row r="1243" spans="1:8">
      <c r="A1243" s="91" t="s">
        <v>993</v>
      </c>
      <c r="B1243" s="91" t="s">
        <v>8757</v>
      </c>
      <c r="G1243" s="91"/>
      <c r="H1243" s="91"/>
    </row>
    <row r="1244" spans="1:8">
      <c r="A1244" s="91" t="s">
        <v>7046</v>
      </c>
      <c r="B1244" s="91" t="s">
        <v>8758</v>
      </c>
      <c r="G1244" s="91"/>
      <c r="H1244" s="91"/>
    </row>
    <row r="1245" spans="1:8">
      <c r="A1245" s="91" t="s">
        <v>4992</v>
      </c>
      <c r="B1245" s="91" t="s">
        <v>8759</v>
      </c>
      <c r="G1245" s="91"/>
      <c r="H1245" s="91"/>
    </row>
    <row r="1246" spans="1:8">
      <c r="A1246" s="91" t="s">
        <v>7118</v>
      </c>
      <c r="B1246" s="91" t="s">
        <v>8760</v>
      </c>
      <c r="G1246" s="91"/>
      <c r="H1246" s="91"/>
    </row>
    <row r="1247" spans="1:8">
      <c r="A1247" s="91" t="s">
        <v>5335</v>
      </c>
      <c r="B1247" s="91" t="s">
        <v>8761</v>
      </c>
      <c r="G1247" s="91"/>
      <c r="H1247" s="91"/>
    </row>
    <row r="1248" spans="1:8">
      <c r="A1248" s="91" t="s">
        <v>4858</v>
      </c>
      <c r="B1248" s="91" t="s">
        <v>8762</v>
      </c>
      <c r="G1248" s="91"/>
      <c r="H1248" s="91"/>
    </row>
    <row r="1249" spans="1:8">
      <c r="A1249" s="91" t="s">
        <v>7161</v>
      </c>
      <c r="B1249" s="91" t="s">
        <v>8763</v>
      </c>
      <c r="G1249" s="91"/>
      <c r="H1249" s="91"/>
    </row>
    <row r="1250" spans="1:8">
      <c r="A1250" s="91" t="s">
        <v>6515</v>
      </c>
      <c r="B1250" s="91" t="s">
        <v>8764</v>
      </c>
      <c r="G1250" s="91"/>
      <c r="H1250" s="91"/>
    </row>
    <row r="1251" spans="1:8">
      <c r="A1251" s="91" t="s">
        <v>3658</v>
      </c>
      <c r="B1251" s="91" t="s">
        <v>8765</v>
      </c>
      <c r="G1251" s="91"/>
      <c r="H1251" s="91"/>
    </row>
    <row r="1252" spans="1:8">
      <c r="A1252" s="91" t="s">
        <v>6365</v>
      </c>
      <c r="B1252" s="91" t="s">
        <v>8766</v>
      </c>
      <c r="G1252" s="91"/>
      <c r="H1252" s="91"/>
    </row>
    <row r="1253" spans="1:8">
      <c r="A1253" s="91" t="s">
        <v>2020</v>
      </c>
      <c r="B1253" s="91" t="s">
        <v>8767</v>
      </c>
      <c r="G1253" s="91"/>
      <c r="H1253" s="91"/>
    </row>
    <row r="1254" spans="1:8">
      <c r="A1254" s="91" t="s">
        <v>6502</v>
      </c>
      <c r="B1254" s="91" t="s">
        <v>8768</v>
      </c>
      <c r="G1254" s="91"/>
      <c r="H1254" s="91"/>
    </row>
    <row r="1255" spans="1:8">
      <c r="A1255" s="91" t="s">
        <v>5601</v>
      </c>
      <c r="B1255" s="91" t="s">
        <v>8769</v>
      </c>
      <c r="G1255" s="91"/>
      <c r="H1255" s="91"/>
    </row>
    <row r="1256" spans="1:8">
      <c r="A1256" s="91" t="s">
        <v>490</v>
      </c>
      <c r="B1256" s="91" t="s">
        <v>8770</v>
      </c>
      <c r="G1256" s="91"/>
      <c r="H1256" s="91"/>
    </row>
    <row r="1257" spans="1:8">
      <c r="A1257" s="91" t="s">
        <v>7016</v>
      </c>
      <c r="B1257" s="91" t="s">
        <v>8771</v>
      </c>
      <c r="G1257" s="91"/>
      <c r="H1257" s="91"/>
    </row>
    <row r="1258" spans="1:8">
      <c r="A1258" s="91" t="s">
        <v>7115</v>
      </c>
      <c r="B1258" s="91" t="s">
        <v>8772</v>
      </c>
      <c r="G1258" s="91"/>
      <c r="H1258" s="91"/>
    </row>
    <row r="1259" spans="1:8">
      <c r="A1259" s="91" t="s">
        <v>6623</v>
      </c>
      <c r="B1259" s="91" t="s">
        <v>8773</v>
      </c>
      <c r="G1259" s="91"/>
      <c r="H1259" s="91"/>
    </row>
    <row r="1260" spans="1:8">
      <c r="A1260" s="91" t="s">
        <v>5825</v>
      </c>
      <c r="B1260" s="91" t="s">
        <v>8774</v>
      </c>
      <c r="G1260" s="91"/>
      <c r="H1260" s="91"/>
    </row>
    <row r="1261" spans="1:8">
      <c r="A1261" s="91" t="s">
        <v>6193</v>
      </c>
      <c r="B1261" s="91" t="s">
        <v>8775</v>
      </c>
      <c r="G1261" s="91"/>
      <c r="H1261" s="91"/>
    </row>
    <row r="1262" spans="1:8">
      <c r="A1262" s="91" t="s">
        <v>5173</v>
      </c>
      <c r="B1262" s="91" t="s">
        <v>8776</v>
      </c>
      <c r="G1262" s="91"/>
      <c r="H1262" s="91"/>
    </row>
    <row r="1263" spans="1:8">
      <c r="A1263" s="91" t="s">
        <v>5859</v>
      </c>
      <c r="B1263" s="91" t="s">
        <v>8777</v>
      </c>
      <c r="G1263" s="91"/>
      <c r="H1263" s="91"/>
    </row>
    <row r="1264" spans="1:8">
      <c r="A1264" s="91" t="s">
        <v>5430</v>
      </c>
      <c r="B1264" s="91" t="s">
        <v>8778</v>
      </c>
      <c r="G1264" s="91"/>
      <c r="H1264" s="91"/>
    </row>
    <row r="1265" spans="1:8">
      <c r="A1265" s="91" t="s">
        <v>5340</v>
      </c>
      <c r="B1265" s="91" t="s">
        <v>8779</v>
      </c>
      <c r="G1265" s="91"/>
      <c r="H1265" s="91"/>
    </row>
    <row r="1266" spans="1:8">
      <c r="A1266" s="91" t="s">
        <v>4699</v>
      </c>
      <c r="B1266" s="91" t="s">
        <v>8780</v>
      </c>
      <c r="G1266" s="91"/>
      <c r="H1266" s="91"/>
    </row>
    <row r="1267" spans="1:8">
      <c r="A1267" s="91" t="s">
        <v>249</v>
      </c>
      <c r="B1267" s="91" t="s">
        <v>8781</v>
      </c>
      <c r="G1267" s="91"/>
      <c r="H1267" s="91"/>
    </row>
    <row r="1268" spans="1:8">
      <c r="A1268" s="91" t="s">
        <v>5318</v>
      </c>
      <c r="B1268" s="91" t="s">
        <v>8782</v>
      </c>
      <c r="G1268" s="91"/>
      <c r="H1268" s="91"/>
    </row>
    <row r="1269" spans="1:8">
      <c r="A1269" s="91" t="s">
        <v>4596</v>
      </c>
      <c r="B1269" s="91" t="s">
        <v>8783</v>
      </c>
      <c r="G1269" s="91"/>
      <c r="H1269" s="91"/>
    </row>
    <row r="1270" spans="1:8">
      <c r="A1270" s="91" t="s">
        <v>6331</v>
      </c>
      <c r="B1270" s="91" t="s">
        <v>8784</v>
      </c>
      <c r="G1270" s="91"/>
      <c r="H1270" s="91"/>
    </row>
    <row r="1271" spans="1:8">
      <c r="A1271" s="91" t="s">
        <v>997</v>
      </c>
      <c r="B1271" s="91" t="s">
        <v>8785</v>
      </c>
      <c r="G1271" s="91"/>
      <c r="H1271" s="91"/>
    </row>
    <row r="1272" spans="1:8">
      <c r="A1272" s="91" t="s">
        <v>5057</v>
      </c>
      <c r="B1272" s="91" t="s">
        <v>8786</v>
      </c>
      <c r="G1272" s="91"/>
      <c r="H1272" s="91"/>
    </row>
    <row r="1273" spans="1:8">
      <c r="A1273" s="91" t="s">
        <v>5151</v>
      </c>
      <c r="B1273" s="91" t="s">
        <v>8787</v>
      </c>
      <c r="G1273" s="91"/>
      <c r="H1273" s="91"/>
    </row>
    <row r="1274" spans="1:8">
      <c r="A1274" s="91" t="s">
        <v>2822</v>
      </c>
      <c r="B1274" s="91" t="s">
        <v>8788</v>
      </c>
      <c r="G1274" s="91"/>
      <c r="H1274" s="91"/>
    </row>
    <row r="1275" spans="1:8">
      <c r="A1275" s="91" t="s">
        <v>6567</v>
      </c>
      <c r="B1275" s="91" t="s">
        <v>8789</v>
      </c>
      <c r="G1275" s="91"/>
      <c r="H1275" s="91"/>
    </row>
    <row r="1276" spans="1:8">
      <c r="A1276" s="91" t="s">
        <v>7182</v>
      </c>
      <c r="B1276" s="91" t="s">
        <v>8790</v>
      </c>
      <c r="G1276" s="91"/>
      <c r="H1276" s="91"/>
    </row>
    <row r="1277" spans="1:8">
      <c r="A1277" s="91" t="s">
        <v>6362</v>
      </c>
      <c r="B1277" s="91" t="s">
        <v>8791</v>
      </c>
      <c r="G1277" s="91"/>
      <c r="H1277" s="91"/>
    </row>
    <row r="1278" spans="1:8">
      <c r="A1278" s="91" t="s">
        <v>6522</v>
      </c>
      <c r="B1278" s="91" t="s">
        <v>8792</v>
      </c>
      <c r="G1278" s="91"/>
      <c r="H1278" s="91"/>
    </row>
    <row r="1279" spans="1:8">
      <c r="A1279" s="91" t="s">
        <v>4826</v>
      </c>
      <c r="B1279" s="91" t="s">
        <v>8793</v>
      </c>
      <c r="G1279" s="91"/>
      <c r="H1279" s="91"/>
    </row>
    <row r="1280" spans="1:8">
      <c r="A1280" s="91" t="s">
        <v>6314</v>
      </c>
      <c r="B1280" s="91" t="s">
        <v>8794</v>
      </c>
      <c r="G1280" s="91"/>
      <c r="H1280" s="91"/>
    </row>
    <row r="1281" spans="1:8">
      <c r="A1281" s="91" t="s">
        <v>1901</v>
      </c>
      <c r="B1281" s="91" t="s">
        <v>8795</v>
      </c>
      <c r="G1281" s="91"/>
      <c r="H1281" s="91"/>
    </row>
    <row r="1282" spans="1:8">
      <c r="A1282" s="91" t="s">
        <v>7102</v>
      </c>
      <c r="B1282" s="91" t="s">
        <v>8796</v>
      </c>
      <c r="G1282" s="91"/>
      <c r="H1282" s="91"/>
    </row>
    <row r="1283" spans="1:8">
      <c r="A1283" s="91" t="s">
        <v>6853</v>
      </c>
      <c r="B1283" s="91" t="s">
        <v>8797</v>
      </c>
      <c r="G1283" s="91"/>
      <c r="H1283" s="91"/>
    </row>
    <row r="1284" spans="1:8">
      <c r="A1284" s="91" t="s">
        <v>5083</v>
      </c>
      <c r="B1284" s="91" t="s">
        <v>8798</v>
      </c>
      <c r="G1284" s="91"/>
      <c r="H1284" s="91"/>
    </row>
    <row r="1285" spans="1:8">
      <c r="A1285" s="91" t="s">
        <v>6211</v>
      </c>
      <c r="B1285" s="91" t="s">
        <v>8799</v>
      </c>
      <c r="G1285" s="91"/>
      <c r="H1285" s="91"/>
    </row>
    <row r="1286" spans="1:8">
      <c r="A1286" s="91" t="s">
        <v>5016</v>
      </c>
      <c r="B1286" s="91" t="s">
        <v>8800</v>
      </c>
      <c r="G1286" s="91"/>
      <c r="H1286" s="91"/>
    </row>
    <row r="1287" spans="1:8">
      <c r="A1287" s="91" t="s">
        <v>4817</v>
      </c>
      <c r="B1287" s="91" t="s">
        <v>8801</v>
      </c>
      <c r="G1287" s="91"/>
      <c r="H1287" s="91"/>
    </row>
    <row r="1288" spans="1:8">
      <c r="A1288" s="91" t="s">
        <v>2824</v>
      </c>
      <c r="B1288" s="91" t="s">
        <v>8802</v>
      </c>
      <c r="G1288" s="91"/>
      <c r="H1288" s="91"/>
    </row>
    <row r="1289" spans="1:8">
      <c r="A1289" s="91" t="s">
        <v>493</v>
      </c>
      <c r="B1289" s="91" t="s">
        <v>8803</v>
      </c>
      <c r="G1289" s="91"/>
      <c r="H1289" s="91"/>
    </row>
    <row r="1290" spans="1:8">
      <c r="A1290" s="91" t="s">
        <v>5755</v>
      </c>
      <c r="B1290" s="91" t="s">
        <v>8804</v>
      </c>
      <c r="G1290" s="91"/>
      <c r="H1290" s="91"/>
    </row>
    <row r="1291" spans="1:8">
      <c r="A1291" s="91" t="s">
        <v>4784</v>
      </c>
      <c r="B1291" s="91" t="s">
        <v>8805</v>
      </c>
      <c r="G1291" s="91"/>
      <c r="H1291" s="91"/>
    </row>
    <row r="1292" spans="1:8">
      <c r="A1292" s="91" t="s">
        <v>4807</v>
      </c>
      <c r="B1292" s="91" t="s">
        <v>8806</v>
      </c>
      <c r="G1292" s="91"/>
      <c r="H1292" s="91"/>
    </row>
    <row r="1293" spans="1:8">
      <c r="A1293" s="91" t="s">
        <v>6131</v>
      </c>
      <c r="B1293" s="91" t="s">
        <v>8807</v>
      </c>
      <c r="G1293" s="91"/>
      <c r="H1293" s="91"/>
    </row>
    <row r="1294" spans="1:8">
      <c r="A1294" s="91" t="s">
        <v>4774</v>
      </c>
      <c r="B1294" s="91" t="s">
        <v>8808</v>
      </c>
      <c r="G1294" s="91"/>
      <c r="H1294" s="91"/>
    </row>
    <row r="1295" spans="1:8">
      <c r="A1295" s="91" t="s">
        <v>4468</v>
      </c>
      <c r="B1295" s="91" t="s">
        <v>8809</v>
      </c>
      <c r="G1295" s="91"/>
      <c r="H1295" s="91"/>
    </row>
    <row r="1296" spans="1:8">
      <c r="A1296" s="91" t="s">
        <v>7147</v>
      </c>
      <c r="B1296" s="91" t="s">
        <v>8810</v>
      </c>
      <c r="G1296" s="91"/>
      <c r="H1296" s="91"/>
    </row>
    <row r="1297" spans="1:8">
      <c r="A1297" s="91" t="s">
        <v>5112</v>
      </c>
      <c r="B1297" s="91" t="s">
        <v>8811</v>
      </c>
      <c r="G1297" s="91"/>
      <c r="H1297" s="91"/>
    </row>
    <row r="1298" spans="1:8">
      <c r="A1298" s="91" t="s">
        <v>6419</v>
      </c>
      <c r="B1298" s="91" t="s">
        <v>8812</v>
      </c>
      <c r="G1298" s="91"/>
      <c r="H1298" s="91"/>
    </row>
    <row r="1299" spans="1:8">
      <c r="A1299" s="91" t="s">
        <v>4611</v>
      </c>
      <c r="B1299" s="91" t="s">
        <v>8813</v>
      </c>
      <c r="G1299" s="91"/>
      <c r="H1299" s="91"/>
    </row>
    <row r="1300" spans="1:8">
      <c r="A1300" s="91" t="s">
        <v>5819</v>
      </c>
      <c r="B1300" s="91" t="s">
        <v>8814</v>
      </c>
      <c r="G1300" s="91"/>
      <c r="H1300" s="91"/>
    </row>
    <row r="1301" spans="1:8">
      <c r="A1301" s="91" t="s">
        <v>4204</v>
      </c>
      <c r="B1301" s="91" t="s">
        <v>7195</v>
      </c>
      <c r="G1301" s="91"/>
      <c r="H1301" s="91"/>
    </row>
    <row r="1302" spans="1:8">
      <c r="A1302" s="91" t="s">
        <v>6322</v>
      </c>
      <c r="B1302" s="91" t="s">
        <v>8815</v>
      </c>
      <c r="G1302" s="91"/>
      <c r="H1302" s="91"/>
    </row>
    <row r="1303" spans="1:8">
      <c r="A1303" s="91" t="s">
        <v>2826</v>
      </c>
      <c r="B1303" s="91" t="s">
        <v>8816</v>
      </c>
      <c r="G1303" s="91"/>
      <c r="H1303" s="91"/>
    </row>
    <row r="1304" spans="1:8">
      <c r="A1304" s="91" t="s">
        <v>6520</v>
      </c>
      <c r="B1304" s="91" t="s">
        <v>8817</v>
      </c>
      <c r="G1304" s="91"/>
      <c r="H1304" s="91"/>
    </row>
    <row r="1305" spans="1:8">
      <c r="A1305" s="91" t="s">
        <v>2272</v>
      </c>
      <c r="B1305" s="91" t="s">
        <v>8818</v>
      </c>
      <c r="G1305" s="91"/>
      <c r="H1305" s="91"/>
    </row>
    <row r="1306" spans="1:8">
      <c r="A1306" s="91" t="s">
        <v>6405</v>
      </c>
      <c r="B1306" s="91" t="s">
        <v>8819</v>
      </c>
      <c r="G1306" s="91"/>
      <c r="H1306" s="91"/>
    </row>
    <row r="1307" spans="1:8">
      <c r="A1307" s="91" t="s">
        <v>5991</v>
      </c>
      <c r="B1307" s="91" t="s">
        <v>8820</v>
      </c>
      <c r="G1307" s="91"/>
      <c r="H1307" s="91"/>
    </row>
    <row r="1308" spans="1:8">
      <c r="A1308" s="91" t="s">
        <v>6900</v>
      </c>
      <c r="B1308" s="91" t="s">
        <v>8821</v>
      </c>
      <c r="G1308" s="91"/>
      <c r="H1308" s="91"/>
    </row>
    <row r="1309" spans="1:8">
      <c r="A1309" s="91" t="s">
        <v>252</v>
      </c>
      <c r="B1309" s="91" t="s">
        <v>8822</v>
      </c>
      <c r="G1309" s="91"/>
      <c r="H1309" s="91"/>
    </row>
    <row r="1310" spans="1:8">
      <c r="A1310" s="91" t="s">
        <v>6976</v>
      </c>
      <c r="B1310" s="91" t="s">
        <v>8823</v>
      </c>
      <c r="G1310" s="91"/>
      <c r="H1310" s="91"/>
    </row>
    <row r="1311" spans="1:8">
      <c r="A1311" s="91" t="s">
        <v>4872</v>
      </c>
      <c r="B1311" s="91" t="s">
        <v>8824</v>
      </c>
      <c r="G1311" s="91"/>
      <c r="H1311" s="91"/>
    </row>
    <row r="1312" spans="1:8">
      <c r="A1312" s="91" t="s">
        <v>4903</v>
      </c>
      <c r="B1312" s="91" t="s">
        <v>8825</v>
      </c>
      <c r="G1312" s="91"/>
      <c r="H1312" s="91"/>
    </row>
    <row r="1313" spans="1:8">
      <c r="A1313" s="91" t="s">
        <v>1905</v>
      </c>
      <c r="B1313" s="91" t="s">
        <v>8826</v>
      </c>
      <c r="G1313" s="91"/>
      <c r="H1313" s="91"/>
    </row>
    <row r="1314" spans="1:8">
      <c r="A1314" s="91" t="s">
        <v>496</v>
      </c>
      <c r="B1314" s="91" t="s">
        <v>8827</v>
      </c>
      <c r="G1314" s="91"/>
      <c r="H1314" s="91"/>
    </row>
    <row r="1315" spans="1:8">
      <c r="A1315" s="91" t="s">
        <v>5659</v>
      </c>
      <c r="B1315" s="91" t="s">
        <v>8828</v>
      </c>
      <c r="G1315" s="91"/>
      <c r="H1315" s="91"/>
    </row>
    <row r="1316" spans="1:8">
      <c r="A1316" s="91" t="s">
        <v>255</v>
      </c>
      <c r="B1316" s="91" t="s">
        <v>8829</v>
      </c>
      <c r="G1316" s="91"/>
      <c r="H1316" s="91"/>
    </row>
    <row r="1317" spans="1:8">
      <c r="A1317" s="91" t="s">
        <v>4771</v>
      </c>
      <c r="B1317" s="91" t="s">
        <v>8830</v>
      </c>
      <c r="G1317" s="91"/>
      <c r="H1317" s="91"/>
    </row>
    <row r="1318" spans="1:8">
      <c r="A1318" s="91" t="s">
        <v>5934</v>
      </c>
      <c r="B1318" s="91" t="s">
        <v>8831</v>
      </c>
      <c r="G1318" s="91"/>
      <c r="H1318" s="91"/>
    </row>
    <row r="1319" spans="1:8">
      <c r="A1319" s="91" t="s">
        <v>4715</v>
      </c>
      <c r="B1319" s="91" t="s">
        <v>8832</v>
      </c>
      <c r="G1319" s="91"/>
      <c r="H1319" s="91"/>
    </row>
    <row r="1320" spans="1:8">
      <c r="A1320" s="91" t="s">
        <v>7073</v>
      </c>
      <c r="B1320" s="91" t="s">
        <v>8833</v>
      </c>
      <c r="G1320" s="91"/>
      <c r="H1320" s="91"/>
    </row>
    <row r="1321" spans="1:8">
      <c r="A1321" s="91" t="s">
        <v>5146</v>
      </c>
      <c r="B1321" s="91" t="s">
        <v>8834</v>
      </c>
      <c r="G1321" s="91"/>
      <c r="H1321" s="91"/>
    </row>
    <row r="1322" spans="1:8">
      <c r="A1322" s="91" t="s">
        <v>3600</v>
      </c>
      <c r="B1322" s="91" t="s">
        <v>8835</v>
      </c>
      <c r="G1322" s="91"/>
      <c r="H1322" s="91"/>
    </row>
    <row r="1323" spans="1:8">
      <c r="A1323" s="91" t="s">
        <v>746</v>
      </c>
      <c r="B1323" s="91" t="s">
        <v>8836</v>
      </c>
      <c r="G1323" s="91"/>
      <c r="H1323" s="91"/>
    </row>
    <row r="1324" spans="1:8">
      <c r="A1324" s="91" t="s">
        <v>1000</v>
      </c>
      <c r="B1324" s="91" t="s">
        <v>8837</v>
      </c>
      <c r="G1324" s="91"/>
      <c r="H1324" s="91"/>
    </row>
    <row r="1325" spans="1:8">
      <c r="A1325" s="91" t="s">
        <v>3630</v>
      </c>
      <c r="B1325" s="91" t="s">
        <v>8838</v>
      </c>
      <c r="G1325" s="91"/>
      <c r="H1325" s="91"/>
    </row>
    <row r="1326" spans="1:8">
      <c r="A1326" s="91" t="s">
        <v>4745</v>
      </c>
      <c r="B1326" s="91" t="s">
        <v>8839</v>
      </c>
      <c r="G1326" s="91"/>
      <c r="H1326" s="91"/>
    </row>
    <row r="1327" spans="1:8">
      <c r="A1327" s="91" t="s">
        <v>4935</v>
      </c>
      <c r="B1327" s="91" t="s">
        <v>8840</v>
      </c>
      <c r="G1327" s="91"/>
      <c r="H1327" s="91"/>
    </row>
    <row r="1328" spans="1:8">
      <c r="A1328" s="91" t="s">
        <v>5198</v>
      </c>
      <c r="B1328" s="91" t="s">
        <v>8841</v>
      </c>
      <c r="G1328" s="91"/>
      <c r="H1328" s="91"/>
    </row>
    <row r="1329" spans="1:8">
      <c r="A1329" s="91" t="s">
        <v>7092</v>
      </c>
      <c r="B1329" s="91" t="s">
        <v>8842</v>
      </c>
      <c r="G1329" s="91"/>
      <c r="H1329" s="91"/>
    </row>
    <row r="1330" spans="1:8">
      <c r="A1330" s="91" t="s">
        <v>6291</v>
      </c>
      <c r="B1330" s="91" t="s">
        <v>8843</v>
      </c>
      <c r="G1330" s="91"/>
      <c r="H1330" s="91"/>
    </row>
    <row r="1331" spans="1:8">
      <c r="A1331" s="91" t="s">
        <v>6678</v>
      </c>
      <c r="B1331" s="91" t="s">
        <v>8844</v>
      </c>
      <c r="G1331" s="91"/>
      <c r="H1331" s="91"/>
    </row>
    <row r="1332" spans="1:8">
      <c r="A1332" s="91" t="s">
        <v>7157</v>
      </c>
      <c r="B1332" s="91" t="s">
        <v>8845</v>
      </c>
      <c r="G1332" s="91"/>
      <c r="H1332" s="91"/>
    </row>
    <row r="1333" spans="1:8">
      <c r="A1333" s="91" t="s">
        <v>7026</v>
      </c>
      <c r="B1333" s="91" t="s">
        <v>8846</v>
      </c>
      <c r="G1333" s="91"/>
      <c r="H1333" s="91"/>
    </row>
    <row r="1334" spans="1:8">
      <c r="A1334" s="91" t="s">
        <v>6278</v>
      </c>
      <c r="B1334" s="91" t="s">
        <v>8847</v>
      </c>
      <c r="G1334" s="91"/>
      <c r="H1334" s="91"/>
    </row>
    <row r="1335" spans="1:8">
      <c r="A1335" s="91" t="s">
        <v>2375</v>
      </c>
      <c r="B1335" s="91" t="s">
        <v>8848</v>
      </c>
      <c r="G1335" s="91"/>
      <c r="H1335" s="91"/>
    </row>
    <row r="1336" spans="1:8">
      <c r="A1336" s="91" t="s">
        <v>4921</v>
      </c>
      <c r="B1336" s="91" t="s">
        <v>8849</v>
      </c>
      <c r="G1336" s="91"/>
      <c r="H1336" s="91"/>
    </row>
    <row r="1337" spans="1:8">
      <c r="A1337" s="91" t="s">
        <v>4802</v>
      </c>
      <c r="B1337" s="91" t="s">
        <v>8850</v>
      </c>
      <c r="G1337" s="91"/>
      <c r="H1337" s="91"/>
    </row>
    <row r="1338" spans="1:8">
      <c r="A1338" s="91" t="s">
        <v>5925</v>
      </c>
      <c r="B1338" s="91" t="s">
        <v>8851</v>
      </c>
      <c r="G1338" s="91"/>
      <c r="H1338" s="91"/>
    </row>
    <row r="1339" spans="1:8">
      <c r="A1339" s="91" t="s">
        <v>3659</v>
      </c>
      <c r="B1339" s="91" t="s">
        <v>8852</v>
      </c>
      <c r="G1339" s="91"/>
      <c r="H1339" s="91"/>
    </row>
    <row r="1340" spans="1:8">
      <c r="A1340" s="91" t="s">
        <v>6652</v>
      </c>
      <c r="B1340" s="91" t="s">
        <v>8853</v>
      </c>
      <c r="G1340" s="91"/>
      <c r="H1340" s="91"/>
    </row>
    <row r="1341" spans="1:8">
      <c r="A1341" s="91" t="s">
        <v>6402</v>
      </c>
      <c r="B1341" s="91" t="s">
        <v>8854</v>
      </c>
      <c r="G1341" s="91"/>
      <c r="H1341" s="91"/>
    </row>
    <row r="1342" spans="1:8">
      <c r="A1342" s="91" t="s">
        <v>6473</v>
      </c>
      <c r="B1342" s="91" t="s">
        <v>8855</v>
      </c>
      <c r="G1342" s="91"/>
      <c r="H1342" s="91"/>
    </row>
    <row r="1343" spans="1:8">
      <c r="A1343" s="91" t="s">
        <v>4824</v>
      </c>
      <c r="B1343" s="91" t="s">
        <v>8856</v>
      </c>
      <c r="G1343" s="91"/>
      <c r="H1343" s="91"/>
    </row>
    <row r="1344" spans="1:8">
      <c r="A1344" s="91" t="s">
        <v>6212</v>
      </c>
      <c r="B1344" s="91" t="s">
        <v>8857</v>
      </c>
      <c r="G1344" s="91"/>
      <c r="H1344" s="91"/>
    </row>
    <row r="1345" spans="1:8">
      <c r="A1345" s="91" t="s">
        <v>1717</v>
      </c>
      <c r="B1345" s="91" t="s">
        <v>8858</v>
      </c>
      <c r="G1345" s="91"/>
      <c r="H1345" s="91"/>
    </row>
    <row r="1346" spans="1:8">
      <c r="A1346" s="91" t="s">
        <v>5354</v>
      </c>
      <c r="B1346" s="91" t="s">
        <v>7197</v>
      </c>
      <c r="G1346" s="91"/>
      <c r="H1346" s="91"/>
    </row>
    <row r="1347" spans="1:8">
      <c r="A1347" s="91" t="s">
        <v>6806</v>
      </c>
      <c r="B1347" s="91" t="s">
        <v>8859</v>
      </c>
      <c r="G1347" s="91"/>
      <c r="H1347" s="91"/>
    </row>
    <row r="1348" spans="1:8">
      <c r="A1348" s="91" t="s">
        <v>5560</v>
      </c>
      <c r="B1348" s="91" t="s">
        <v>8860</v>
      </c>
      <c r="G1348" s="91"/>
      <c r="H1348" s="91"/>
    </row>
    <row r="1349" spans="1:8">
      <c r="A1349" s="91" t="s">
        <v>4504</v>
      </c>
      <c r="B1349" s="91" t="s">
        <v>8861</v>
      </c>
      <c r="G1349" s="91"/>
      <c r="H1349" s="91"/>
    </row>
    <row r="1350" spans="1:8">
      <c r="A1350" s="91" t="s">
        <v>1003</v>
      </c>
      <c r="B1350" s="91" t="s">
        <v>8862</v>
      </c>
      <c r="G1350" s="91"/>
      <c r="H1350" s="91"/>
    </row>
    <row r="1351" spans="1:8">
      <c r="A1351" s="91" t="s">
        <v>5657</v>
      </c>
      <c r="B1351" s="91" t="s">
        <v>8863</v>
      </c>
      <c r="G1351" s="91"/>
      <c r="H1351" s="91"/>
    </row>
    <row r="1352" spans="1:8">
      <c r="A1352" s="91" t="s">
        <v>6990</v>
      </c>
      <c r="B1352" s="91" t="s">
        <v>8864</v>
      </c>
      <c r="G1352" s="91"/>
      <c r="H1352" s="91"/>
    </row>
    <row r="1353" spans="1:8">
      <c r="A1353" s="91" t="s">
        <v>4987</v>
      </c>
      <c r="B1353" s="91" t="s">
        <v>8865</v>
      </c>
      <c r="G1353" s="91"/>
      <c r="H1353" s="91"/>
    </row>
    <row r="1354" spans="1:8">
      <c r="A1354" s="91" t="s">
        <v>2828</v>
      </c>
      <c r="B1354" s="91" t="s">
        <v>8866</v>
      </c>
      <c r="G1354" s="91"/>
      <c r="H1354" s="91"/>
    </row>
    <row r="1355" spans="1:8">
      <c r="A1355" s="91" t="s">
        <v>2238</v>
      </c>
      <c r="B1355" s="91" t="s">
        <v>8867</v>
      </c>
      <c r="G1355" s="91"/>
      <c r="H1355" s="91"/>
    </row>
    <row r="1356" spans="1:8">
      <c r="A1356" s="91" t="s">
        <v>4446</v>
      </c>
      <c r="B1356" s="91" t="s">
        <v>8868</v>
      </c>
      <c r="G1356" s="91"/>
      <c r="H1356" s="91"/>
    </row>
    <row r="1357" spans="1:8">
      <c r="A1357" s="91" t="s">
        <v>4637</v>
      </c>
      <c r="B1357" s="91" t="s">
        <v>8869</v>
      </c>
      <c r="G1357" s="91"/>
      <c r="H1357" s="91"/>
    </row>
    <row r="1358" spans="1:8">
      <c r="A1358" s="91" t="s">
        <v>6720</v>
      </c>
      <c r="B1358" s="91" t="s">
        <v>8870</v>
      </c>
      <c r="G1358" s="91"/>
      <c r="H1358" s="91"/>
    </row>
    <row r="1359" spans="1:8">
      <c r="A1359" s="91" t="s">
        <v>4572</v>
      </c>
      <c r="B1359" s="91" t="s">
        <v>8871</v>
      </c>
      <c r="G1359" s="91"/>
      <c r="H1359" s="91"/>
    </row>
    <row r="1360" spans="1:8">
      <c r="A1360" s="91" t="s">
        <v>6093</v>
      </c>
      <c r="B1360" s="91" t="s">
        <v>8872</v>
      </c>
      <c r="G1360" s="91"/>
      <c r="H1360" s="91"/>
    </row>
    <row r="1361" spans="1:8">
      <c r="A1361" s="91" t="s">
        <v>5222</v>
      </c>
      <c r="B1361" s="91" t="s">
        <v>8873</v>
      </c>
      <c r="G1361" s="91"/>
      <c r="H1361" s="91"/>
    </row>
    <row r="1362" spans="1:8">
      <c r="A1362" s="91" t="s">
        <v>1006</v>
      </c>
      <c r="B1362" s="91" t="s">
        <v>8874</v>
      </c>
      <c r="G1362" s="91"/>
      <c r="H1362" s="91"/>
    </row>
    <row r="1363" spans="1:8">
      <c r="A1363" s="91" t="s">
        <v>502</v>
      </c>
      <c r="B1363" s="91" t="s">
        <v>8875</v>
      </c>
      <c r="G1363" s="91"/>
      <c r="H1363" s="91"/>
    </row>
    <row r="1364" spans="1:8">
      <c r="A1364" s="91" t="s">
        <v>3575</v>
      </c>
      <c r="B1364" s="91" t="s">
        <v>8876</v>
      </c>
      <c r="G1364" s="91"/>
      <c r="H1364" s="91"/>
    </row>
    <row r="1365" spans="1:8">
      <c r="A1365" s="91" t="s">
        <v>4975</v>
      </c>
      <c r="B1365" s="91" t="s">
        <v>8877</v>
      </c>
      <c r="G1365" s="91"/>
      <c r="H1365" s="91"/>
    </row>
    <row r="1366" spans="1:8">
      <c r="A1366" s="91" t="s">
        <v>2830</v>
      </c>
      <c r="B1366" s="91" t="s">
        <v>8878</v>
      </c>
      <c r="G1366" s="91"/>
      <c r="H1366" s="91"/>
    </row>
    <row r="1367" spans="1:8">
      <c r="A1367" s="91" t="s">
        <v>5243</v>
      </c>
      <c r="B1367" s="91" t="s">
        <v>8879</v>
      </c>
      <c r="G1367" s="91"/>
      <c r="H1367" s="91"/>
    </row>
    <row r="1368" spans="1:8">
      <c r="A1368" s="91" t="s">
        <v>2596</v>
      </c>
      <c r="B1368" s="91" t="s">
        <v>8880</v>
      </c>
      <c r="G1368" s="91"/>
      <c r="H1368" s="91"/>
    </row>
    <row r="1369" spans="1:8">
      <c r="A1369" s="91" t="s">
        <v>6096</v>
      </c>
      <c r="B1369" s="91" t="s">
        <v>8881</v>
      </c>
      <c r="G1369" s="91"/>
      <c r="H1369" s="91"/>
    </row>
    <row r="1370" spans="1:8">
      <c r="A1370" s="91" t="s">
        <v>4830</v>
      </c>
      <c r="B1370" s="91" t="s">
        <v>8882</v>
      </c>
      <c r="G1370" s="91"/>
      <c r="H1370" s="91"/>
    </row>
    <row r="1371" spans="1:8">
      <c r="A1371" s="91" t="s">
        <v>1571</v>
      </c>
      <c r="B1371" s="91" t="s">
        <v>8883</v>
      </c>
      <c r="G1371" s="91"/>
      <c r="H1371" s="91"/>
    </row>
    <row r="1372" spans="1:8">
      <c r="A1372" s="91" t="s">
        <v>1721</v>
      </c>
      <c r="B1372" s="91" t="s">
        <v>8884</v>
      </c>
      <c r="G1372" s="91"/>
      <c r="H1372" s="91"/>
    </row>
    <row r="1373" spans="1:8">
      <c r="A1373" s="91" t="s">
        <v>4993</v>
      </c>
      <c r="B1373" s="91" t="s">
        <v>8885</v>
      </c>
      <c r="G1373" s="91"/>
      <c r="H1373" s="91"/>
    </row>
    <row r="1374" spans="1:8">
      <c r="A1374" s="91" t="s">
        <v>5536</v>
      </c>
      <c r="B1374" s="91" t="s">
        <v>8886</v>
      </c>
      <c r="G1374" s="91"/>
      <c r="H1374" s="91"/>
    </row>
    <row r="1375" spans="1:8">
      <c r="A1375" s="91" t="s">
        <v>506</v>
      </c>
      <c r="B1375" s="91" t="s">
        <v>8887</v>
      </c>
      <c r="G1375" s="91"/>
      <c r="H1375" s="91"/>
    </row>
    <row r="1376" spans="1:8">
      <c r="A1376" s="91" t="s">
        <v>4846</v>
      </c>
      <c r="B1376" s="91" t="s">
        <v>8888</v>
      </c>
      <c r="G1376" s="91"/>
      <c r="H1376" s="91"/>
    </row>
    <row r="1377" spans="1:8">
      <c r="A1377" s="91" t="s">
        <v>1724</v>
      </c>
      <c r="B1377" s="91" t="s">
        <v>8889</v>
      </c>
      <c r="G1377" s="91"/>
      <c r="H1377" s="91"/>
    </row>
    <row r="1378" spans="1:8">
      <c r="A1378" s="91" t="s">
        <v>7003</v>
      </c>
      <c r="B1378" s="91" t="s">
        <v>8890</v>
      </c>
      <c r="G1378" s="91"/>
      <c r="H1378" s="91"/>
    </row>
    <row r="1379" spans="1:8">
      <c r="A1379" s="91" t="s">
        <v>5056</v>
      </c>
      <c r="B1379" s="91" t="s">
        <v>8891</v>
      </c>
      <c r="G1379" s="91"/>
      <c r="H1379" s="91"/>
    </row>
    <row r="1380" spans="1:8">
      <c r="A1380" s="91" t="s">
        <v>5470</v>
      </c>
      <c r="B1380" s="91" t="s">
        <v>8892</v>
      </c>
      <c r="G1380" s="91"/>
      <c r="H1380" s="91"/>
    </row>
    <row r="1381" spans="1:8">
      <c r="A1381" s="91" t="s">
        <v>5402</v>
      </c>
      <c r="B1381" s="91" t="s">
        <v>8893</v>
      </c>
      <c r="G1381" s="91"/>
      <c r="H1381" s="91"/>
    </row>
    <row r="1382" spans="1:8">
      <c r="A1382" s="91" t="s">
        <v>7154</v>
      </c>
      <c r="B1382" s="91" t="s">
        <v>8894</v>
      </c>
      <c r="G1382" s="91"/>
      <c r="H1382" s="91"/>
    </row>
    <row r="1383" spans="1:8">
      <c r="A1383" s="91" t="s">
        <v>5352</v>
      </c>
      <c r="B1383" s="91" t="s">
        <v>8895</v>
      </c>
      <c r="G1383" s="91"/>
      <c r="H1383" s="91"/>
    </row>
    <row r="1384" spans="1:8">
      <c r="A1384" s="91" t="s">
        <v>5409</v>
      </c>
      <c r="B1384" s="91" t="s">
        <v>8896</v>
      </c>
      <c r="G1384" s="91"/>
      <c r="H1384" s="91"/>
    </row>
    <row r="1385" spans="1:8">
      <c r="A1385" s="91" t="s">
        <v>1010</v>
      </c>
      <c r="B1385" s="91" t="s">
        <v>8897</v>
      </c>
      <c r="G1385" s="91"/>
      <c r="H1385" s="91"/>
    </row>
    <row r="1386" spans="1:8">
      <c r="A1386" s="91" t="s">
        <v>5319</v>
      </c>
      <c r="B1386" s="91" t="s">
        <v>8898</v>
      </c>
      <c r="G1386" s="91"/>
      <c r="H1386" s="91"/>
    </row>
    <row r="1387" spans="1:8">
      <c r="A1387" s="91" t="s">
        <v>3693</v>
      </c>
      <c r="B1387" s="91" t="s">
        <v>8899</v>
      </c>
      <c r="G1387" s="91"/>
      <c r="H1387" s="91"/>
    </row>
    <row r="1388" spans="1:8">
      <c r="A1388" s="91" t="s">
        <v>1014</v>
      </c>
      <c r="B1388" s="91" t="s">
        <v>8900</v>
      </c>
      <c r="G1388" s="91"/>
      <c r="H1388" s="91"/>
    </row>
    <row r="1389" spans="1:8">
      <c r="A1389" s="91" t="s">
        <v>6992</v>
      </c>
      <c r="B1389" s="91" t="s">
        <v>8901</v>
      </c>
      <c r="G1389" s="91"/>
      <c r="H1389" s="91"/>
    </row>
    <row r="1390" spans="1:8">
      <c r="A1390" s="91" t="s">
        <v>5521</v>
      </c>
      <c r="B1390" s="91" t="s">
        <v>8902</v>
      </c>
      <c r="G1390" s="91"/>
      <c r="H1390" s="91"/>
    </row>
    <row r="1391" spans="1:8">
      <c r="A1391" s="91" t="s">
        <v>1177</v>
      </c>
      <c r="B1391" s="91" t="s">
        <v>8903</v>
      </c>
      <c r="G1391" s="91"/>
      <c r="H1391" s="91"/>
    </row>
    <row r="1392" spans="1:8">
      <c r="A1392" s="91" t="s">
        <v>3926</v>
      </c>
      <c r="B1392" s="91" t="s">
        <v>8904</v>
      </c>
      <c r="G1392" s="91"/>
      <c r="H1392" s="91"/>
    </row>
    <row r="1393" spans="1:8">
      <c r="A1393" s="91" t="s">
        <v>5564</v>
      </c>
      <c r="B1393" s="91" t="s">
        <v>8905</v>
      </c>
      <c r="G1393" s="91"/>
      <c r="H1393" s="91"/>
    </row>
    <row r="1394" spans="1:8">
      <c r="A1394" s="91" t="s">
        <v>6494</v>
      </c>
      <c r="B1394" s="91" t="s">
        <v>8906</v>
      </c>
      <c r="G1394" s="91"/>
      <c r="H1394" s="91"/>
    </row>
    <row r="1395" spans="1:8">
      <c r="A1395" s="91" t="s">
        <v>259</v>
      </c>
      <c r="B1395" s="91" t="s">
        <v>8907</v>
      </c>
      <c r="G1395" s="91"/>
      <c r="H1395" s="91"/>
    </row>
    <row r="1396" spans="1:8">
      <c r="A1396" s="91" t="s">
        <v>6501</v>
      </c>
      <c r="B1396" s="91" t="s">
        <v>8908</v>
      </c>
      <c r="G1396" s="91"/>
      <c r="H1396" s="91"/>
    </row>
    <row r="1397" spans="1:8">
      <c r="A1397" s="91" t="s">
        <v>5358</v>
      </c>
      <c r="B1397" s="91" t="s">
        <v>8909</v>
      </c>
      <c r="G1397" s="91"/>
      <c r="H1397" s="91"/>
    </row>
    <row r="1398" spans="1:8">
      <c r="A1398" s="91" t="s">
        <v>6121</v>
      </c>
      <c r="B1398" s="91" t="s">
        <v>8910</v>
      </c>
      <c r="G1398" s="91"/>
      <c r="H1398" s="91"/>
    </row>
    <row r="1399" spans="1:8">
      <c r="A1399" s="91" t="s">
        <v>4974</v>
      </c>
      <c r="B1399" s="91" t="s">
        <v>8911</v>
      </c>
      <c r="G1399" s="91"/>
      <c r="H1399" s="91"/>
    </row>
    <row r="1400" spans="1:8">
      <c r="A1400" s="91" t="s">
        <v>5446</v>
      </c>
      <c r="B1400" s="91" t="s">
        <v>8912</v>
      </c>
      <c r="G1400" s="91"/>
      <c r="H1400" s="91"/>
    </row>
    <row r="1401" spans="1:8">
      <c r="A1401" s="91" t="s">
        <v>4986</v>
      </c>
      <c r="B1401" s="91" t="s">
        <v>8913</v>
      </c>
      <c r="G1401" s="91"/>
      <c r="H1401" s="91"/>
    </row>
    <row r="1402" spans="1:8">
      <c r="A1402" s="91" t="s">
        <v>509</v>
      </c>
      <c r="B1402" s="91" t="s">
        <v>8914</v>
      </c>
      <c r="G1402" s="91"/>
      <c r="H1402" s="91"/>
    </row>
    <row r="1403" spans="1:8">
      <c r="A1403" s="91" t="s">
        <v>7133</v>
      </c>
      <c r="B1403" s="91" t="s">
        <v>8915</v>
      </c>
      <c r="G1403" s="91"/>
      <c r="H1403" s="91"/>
    </row>
    <row r="1404" spans="1:8">
      <c r="A1404" s="91" t="s">
        <v>5614</v>
      </c>
      <c r="B1404" s="91" t="s">
        <v>8916</v>
      </c>
      <c r="G1404" s="91"/>
      <c r="H1404" s="91"/>
    </row>
    <row r="1405" spans="1:8">
      <c r="A1405" s="91" t="s">
        <v>6719</v>
      </c>
      <c r="B1405" s="91" t="s">
        <v>8917</v>
      </c>
      <c r="G1405" s="91"/>
      <c r="H1405" s="91"/>
    </row>
    <row r="1406" spans="1:8">
      <c r="A1406" s="91" t="s">
        <v>3629</v>
      </c>
      <c r="B1406" s="91" t="s">
        <v>8918</v>
      </c>
      <c r="G1406" s="91"/>
      <c r="H1406" s="91"/>
    </row>
    <row r="1407" spans="1:8">
      <c r="A1407" s="91" t="s">
        <v>2832</v>
      </c>
      <c r="B1407" s="91" t="s">
        <v>8919</v>
      </c>
      <c r="G1407" s="91"/>
      <c r="H1407" s="91"/>
    </row>
    <row r="1408" spans="1:8">
      <c r="A1408" s="91" t="s">
        <v>5272</v>
      </c>
      <c r="B1408" s="91" t="s">
        <v>8920</v>
      </c>
      <c r="G1408" s="91"/>
      <c r="H1408" s="91"/>
    </row>
    <row r="1409" spans="1:8">
      <c r="A1409" s="91" t="s">
        <v>2170</v>
      </c>
      <c r="B1409" s="91" t="s">
        <v>8921</v>
      </c>
      <c r="G1409" s="91"/>
      <c r="H1409" s="91"/>
    </row>
    <row r="1410" spans="1:8">
      <c r="A1410" s="91" t="s">
        <v>4585</v>
      </c>
      <c r="B1410" s="91" t="s">
        <v>8922</v>
      </c>
      <c r="G1410" s="91"/>
      <c r="H1410" s="91"/>
    </row>
    <row r="1411" spans="1:8">
      <c r="A1411" s="91" t="s">
        <v>6566</v>
      </c>
      <c r="B1411" s="91" t="s">
        <v>8923</v>
      </c>
      <c r="G1411" s="91"/>
      <c r="H1411" s="91"/>
    </row>
    <row r="1412" spans="1:8">
      <c r="A1412" s="91" t="s">
        <v>5747</v>
      </c>
      <c r="B1412" s="91" t="s">
        <v>8924</v>
      </c>
      <c r="G1412" s="91"/>
      <c r="H1412" s="91"/>
    </row>
    <row r="1413" spans="1:8">
      <c r="A1413" s="91" t="s">
        <v>6508</v>
      </c>
      <c r="B1413" s="91" t="s">
        <v>8925</v>
      </c>
      <c r="G1413" s="91"/>
      <c r="H1413" s="91"/>
    </row>
    <row r="1414" spans="1:8">
      <c r="A1414" s="91" t="s">
        <v>4528</v>
      </c>
      <c r="B1414" s="91" t="s">
        <v>8926</v>
      </c>
      <c r="G1414" s="91"/>
      <c r="H1414" s="91"/>
    </row>
    <row r="1415" spans="1:8">
      <c r="A1415" s="91" t="s">
        <v>5933</v>
      </c>
      <c r="B1415" s="91" t="s">
        <v>8927</v>
      </c>
      <c r="G1415" s="91"/>
      <c r="H1415" s="91"/>
    </row>
    <row r="1416" spans="1:8">
      <c r="A1416" s="91" t="s">
        <v>4758</v>
      </c>
      <c r="B1416" s="91" t="s">
        <v>8928</v>
      </c>
      <c r="G1416" s="91"/>
      <c r="H1416" s="91"/>
    </row>
    <row r="1417" spans="1:8">
      <c r="A1417" s="91" t="s">
        <v>678</v>
      </c>
      <c r="B1417" s="91" t="s">
        <v>8929</v>
      </c>
      <c r="G1417" s="91"/>
      <c r="H1417" s="91"/>
    </row>
    <row r="1418" spans="1:8">
      <c r="A1418" s="91" t="s">
        <v>750</v>
      </c>
      <c r="B1418" s="91" t="s">
        <v>8930</v>
      </c>
      <c r="G1418" s="91"/>
      <c r="H1418" s="91"/>
    </row>
    <row r="1419" spans="1:8">
      <c r="A1419" s="91" t="s">
        <v>2029</v>
      </c>
      <c r="B1419" s="91" t="s">
        <v>8931</v>
      </c>
      <c r="G1419" s="91"/>
      <c r="H1419" s="91"/>
    </row>
    <row r="1420" spans="1:8">
      <c r="A1420" s="91" t="s">
        <v>2308</v>
      </c>
      <c r="B1420" s="91" t="s">
        <v>8932</v>
      </c>
      <c r="G1420" s="91"/>
      <c r="H1420" s="91"/>
    </row>
    <row r="1421" spans="1:8">
      <c r="A1421" s="91" t="s">
        <v>5545</v>
      </c>
      <c r="B1421" s="91" t="s">
        <v>8933</v>
      </c>
      <c r="G1421" s="91"/>
      <c r="H1421" s="91"/>
    </row>
    <row r="1422" spans="1:8">
      <c r="A1422" s="91" t="s">
        <v>3736</v>
      </c>
      <c r="B1422" s="91" t="s">
        <v>8934</v>
      </c>
      <c r="G1422" s="91"/>
      <c r="H1422" s="91"/>
    </row>
    <row r="1423" spans="1:8">
      <c r="A1423" s="91" t="s">
        <v>5599</v>
      </c>
      <c r="B1423" s="91" t="s">
        <v>8935</v>
      </c>
      <c r="G1423" s="91"/>
      <c r="H1423" s="91"/>
    </row>
    <row r="1424" spans="1:8">
      <c r="A1424" s="91" t="s">
        <v>4641</v>
      </c>
      <c r="B1424" s="91" t="s">
        <v>8936</v>
      </c>
      <c r="G1424" s="91"/>
      <c r="H1424" s="91"/>
    </row>
    <row r="1425" spans="1:8">
      <c r="A1425" s="91" t="s">
        <v>4472</v>
      </c>
      <c r="B1425" s="91" t="s">
        <v>8937</v>
      </c>
      <c r="G1425" s="91"/>
      <c r="H1425" s="91"/>
    </row>
    <row r="1426" spans="1:8">
      <c r="A1426" s="91" t="s">
        <v>3660</v>
      </c>
      <c r="B1426" s="91" t="s">
        <v>8938</v>
      </c>
      <c r="G1426" s="91"/>
      <c r="H1426" s="91"/>
    </row>
    <row r="1427" spans="1:8">
      <c r="A1427" s="91" t="s">
        <v>2225</v>
      </c>
      <c r="B1427" s="91" t="s">
        <v>8939</v>
      </c>
      <c r="G1427" s="91"/>
      <c r="H1427" s="91"/>
    </row>
    <row r="1428" spans="1:8">
      <c r="A1428" s="91" t="s">
        <v>5818</v>
      </c>
      <c r="B1428" s="91" t="s">
        <v>8940</v>
      </c>
      <c r="G1428" s="91"/>
      <c r="H1428" s="91"/>
    </row>
    <row r="1429" spans="1:8">
      <c r="A1429" s="91" t="s">
        <v>7330</v>
      </c>
      <c r="B1429" s="91" t="s">
        <v>7239</v>
      </c>
      <c r="G1429" s="91"/>
      <c r="H1429" s="91"/>
    </row>
    <row r="1430" spans="1:8">
      <c r="A1430" s="91" t="s">
        <v>3692</v>
      </c>
      <c r="B1430" s="91" t="s">
        <v>8941</v>
      </c>
      <c r="G1430" s="91"/>
      <c r="H1430" s="91"/>
    </row>
    <row r="1431" spans="1:8">
      <c r="A1431" s="91" t="s">
        <v>5397</v>
      </c>
      <c r="B1431" s="91" t="s">
        <v>8942</v>
      </c>
      <c r="G1431" s="91"/>
      <c r="H1431" s="91"/>
    </row>
    <row r="1432" spans="1:8">
      <c r="A1432" s="91" t="s">
        <v>6927</v>
      </c>
      <c r="B1432" s="91" t="s">
        <v>8943</v>
      </c>
      <c r="G1432" s="91"/>
      <c r="H1432" s="91"/>
    </row>
    <row r="1433" spans="1:8">
      <c r="A1433" s="91" t="s">
        <v>262</v>
      </c>
      <c r="B1433" s="91" t="s">
        <v>8944</v>
      </c>
      <c r="G1433" s="91"/>
      <c r="H1433" s="91"/>
    </row>
    <row r="1434" spans="1:8">
      <c r="A1434" s="91" t="s">
        <v>6649</v>
      </c>
      <c r="B1434" s="91" t="s">
        <v>8945</v>
      </c>
      <c r="G1434" s="91"/>
      <c r="H1434" s="91"/>
    </row>
    <row r="1435" spans="1:8">
      <c r="A1435" s="91" t="s">
        <v>7123</v>
      </c>
      <c r="B1435" s="91" t="s">
        <v>8946</v>
      </c>
      <c r="G1435" s="91"/>
      <c r="H1435" s="91"/>
    </row>
    <row r="1436" spans="1:8">
      <c r="A1436" s="91" t="s">
        <v>6340</v>
      </c>
      <c r="B1436" s="91" t="s">
        <v>8947</v>
      </c>
      <c r="G1436" s="91"/>
      <c r="H1436" s="91"/>
    </row>
    <row r="1437" spans="1:8">
      <c r="A1437" s="91" t="s">
        <v>4813</v>
      </c>
      <c r="B1437" s="91" t="s">
        <v>8948</v>
      </c>
      <c r="G1437" s="91"/>
      <c r="H1437" s="91"/>
    </row>
    <row r="1438" spans="1:8">
      <c r="A1438" s="91" t="s">
        <v>5501</v>
      </c>
      <c r="B1438" s="91" t="s">
        <v>8949</v>
      </c>
      <c r="G1438" s="91"/>
      <c r="H1438" s="91"/>
    </row>
    <row r="1439" spans="1:8">
      <c r="A1439" s="91" t="s">
        <v>1017</v>
      </c>
      <c r="B1439" s="91" t="s">
        <v>8950</v>
      </c>
      <c r="G1439" s="91"/>
      <c r="H1439" s="91"/>
    </row>
    <row r="1440" spans="1:8">
      <c r="A1440" s="91" t="s">
        <v>5509</v>
      </c>
      <c r="B1440" s="91" t="s">
        <v>8951</v>
      </c>
      <c r="G1440" s="91"/>
      <c r="H1440" s="91"/>
    </row>
    <row r="1441" spans="1:8">
      <c r="A1441" s="91" t="s">
        <v>5115</v>
      </c>
      <c r="B1441" s="91" t="s">
        <v>8952</v>
      </c>
      <c r="G1441" s="91"/>
      <c r="H1441" s="91"/>
    </row>
    <row r="1442" spans="1:8">
      <c r="A1442" s="91" t="s">
        <v>4849</v>
      </c>
      <c r="B1442" s="91" t="s">
        <v>8953</v>
      </c>
      <c r="G1442" s="91"/>
      <c r="H1442" s="91"/>
    </row>
    <row r="1443" spans="1:8">
      <c r="A1443" s="91" t="s">
        <v>266</v>
      </c>
      <c r="B1443" s="91" t="s">
        <v>8954</v>
      </c>
      <c r="G1443" s="91"/>
      <c r="H1443" s="91"/>
    </row>
    <row r="1444" spans="1:8">
      <c r="A1444" s="91" t="s">
        <v>4997</v>
      </c>
      <c r="B1444" s="91" t="s">
        <v>8955</v>
      </c>
      <c r="G1444" s="91"/>
      <c r="H1444" s="91"/>
    </row>
    <row r="1445" spans="1:8">
      <c r="A1445" s="91" t="s">
        <v>6570</v>
      </c>
      <c r="B1445" s="91" t="s">
        <v>8956</v>
      </c>
      <c r="G1445" s="91"/>
      <c r="H1445" s="91"/>
    </row>
    <row r="1446" spans="1:8">
      <c r="A1446" s="91" t="s">
        <v>5095</v>
      </c>
      <c r="B1446" s="91" t="s">
        <v>8957</v>
      </c>
      <c r="G1446" s="91"/>
      <c r="H1446" s="91"/>
    </row>
    <row r="1447" spans="1:8">
      <c r="A1447" s="91" t="s">
        <v>4776</v>
      </c>
      <c r="B1447" s="91" t="s">
        <v>8958</v>
      </c>
      <c r="G1447" s="91"/>
      <c r="H1447" s="91"/>
    </row>
    <row r="1448" spans="1:8">
      <c r="A1448" s="91" t="s">
        <v>6979</v>
      </c>
      <c r="B1448" s="91" t="s">
        <v>8959</v>
      </c>
      <c r="G1448" s="91"/>
      <c r="H1448" s="91"/>
    </row>
    <row r="1449" spans="1:8">
      <c r="A1449" s="91" t="s">
        <v>5553</v>
      </c>
      <c r="B1449" s="91" t="s">
        <v>8960</v>
      </c>
      <c r="G1449" s="91"/>
      <c r="H1449" s="91"/>
    </row>
    <row r="1450" spans="1:8">
      <c r="A1450" s="91" t="s">
        <v>6363</v>
      </c>
      <c r="B1450" s="91" t="s">
        <v>8961</v>
      </c>
      <c r="G1450" s="91"/>
      <c r="H1450" s="91"/>
    </row>
    <row r="1451" spans="1:8">
      <c r="A1451" s="91" t="s">
        <v>5020</v>
      </c>
      <c r="B1451" s="91" t="s">
        <v>8962</v>
      </c>
      <c r="G1451" s="91"/>
      <c r="H1451" s="91"/>
    </row>
    <row r="1452" spans="1:8">
      <c r="A1452" s="91" t="s">
        <v>2836</v>
      </c>
      <c r="B1452" s="91" t="s">
        <v>8963</v>
      </c>
      <c r="G1452" s="91"/>
      <c r="H1452" s="91"/>
    </row>
    <row r="1453" spans="1:8">
      <c r="A1453" s="91" t="s">
        <v>4695</v>
      </c>
      <c r="B1453" s="91" t="s">
        <v>8964</v>
      </c>
      <c r="G1453" s="91"/>
      <c r="H1453" s="91"/>
    </row>
    <row r="1454" spans="1:8">
      <c r="A1454" s="91" t="s">
        <v>4907</v>
      </c>
      <c r="B1454" s="91" t="s">
        <v>8965</v>
      </c>
      <c r="G1454" s="91"/>
      <c r="H1454" s="91"/>
    </row>
    <row r="1455" spans="1:8">
      <c r="A1455" s="91" t="s">
        <v>5823</v>
      </c>
      <c r="B1455" s="91" t="s">
        <v>8966</v>
      </c>
      <c r="G1455" s="91"/>
      <c r="H1455" s="91"/>
    </row>
    <row r="1456" spans="1:8">
      <c r="A1456" s="91" t="s">
        <v>5320</v>
      </c>
      <c r="B1456" s="91" t="s">
        <v>8967</v>
      </c>
      <c r="G1456" s="91"/>
      <c r="H1456" s="91"/>
    </row>
    <row r="1457" spans="1:8">
      <c r="A1457" s="91" t="s">
        <v>6168</v>
      </c>
      <c r="B1457" s="91" t="s">
        <v>8968</v>
      </c>
      <c r="G1457" s="91"/>
      <c r="H1457" s="91"/>
    </row>
    <row r="1458" spans="1:8">
      <c r="A1458" s="91" t="s">
        <v>6449</v>
      </c>
      <c r="B1458" s="91" t="s">
        <v>8969</v>
      </c>
      <c r="G1458" s="91"/>
      <c r="H1458" s="91"/>
    </row>
    <row r="1459" spans="1:8">
      <c r="A1459" s="91" t="s">
        <v>2834</v>
      </c>
      <c r="B1459" s="91" t="s">
        <v>8970</v>
      </c>
      <c r="G1459" s="91"/>
      <c r="H1459" s="91"/>
    </row>
    <row r="1460" spans="1:8">
      <c r="A1460" s="91" t="s">
        <v>4795</v>
      </c>
      <c r="B1460" s="91" t="s">
        <v>8971</v>
      </c>
      <c r="G1460" s="91"/>
      <c r="H1460" s="91"/>
    </row>
    <row r="1461" spans="1:8">
      <c r="A1461" s="91" t="s">
        <v>6731</v>
      </c>
      <c r="B1461" s="91" t="s">
        <v>8972</v>
      </c>
      <c r="G1461" s="91"/>
      <c r="H1461" s="91"/>
    </row>
    <row r="1462" spans="1:8">
      <c r="A1462" s="91" t="s">
        <v>6765</v>
      </c>
      <c r="B1462" s="91" t="s">
        <v>8973</v>
      </c>
      <c r="G1462" s="91"/>
      <c r="H1462" s="91"/>
    </row>
    <row r="1463" spans="1:8">
      <c r="A1463" s="91" t="s">
        <v>5012</v>
      </c>
      <c r="B1463" s="91" t="s">
        <v>8974</v>
      </c>
      <c r="G1463" s="91"/>
      <c r="H1463" s="91"/>
    </row>
    <row r="1464" spans="1:8">
      <c r="A1464" s="91" t="s">
        <v>6970</v>
      </c>
      <c r="B1464" s="91" t="s">
        <v>8975</v>
      </c>
      <c r="G1464" s="91"/>
      <c r="H1464" s="91"/>
    </row>
    <row r="1465" spans="1:8">
      <c r="A1465" s="91" t="s">
        <v>6725</v>
      </c>
      <c r="B1465" s="91" t="s">
        <v>8976</v>
      </c>
      <c r="G1465" s="91"/>
      <c r="H1465" s="91"/>
    </row>
    <row r="1466" spans="1:8">
      <c r="A1466" s="91" t="s">
        <v>5840</v>
      </c>
      <c r="B1466" s="91" t="s">
        <v>8977</v>
      </c>
      <c r="G1466" s="91"/>
      <c r="H1466" s="91"/>
    </row>
    <row r="1467" spans="1:8">
      <c r="A1467" s="91" t="s">
        <v>6038</v>
      </c>
      <c r="B1467" s="91" t="s">
        <v>8978</v>
      </c>
      <c r="G1467" s="91"/>
      <c r="H1467" s="91"/>
    </row>
    <row r="1468" spans="1:8">
      <c r="A1468" s="91" t="s">
        <v>4623</v>
      </c>
      <c r="B1468" s="91" t="s">
        <v>8979</v>
      </c>
      <c r="G1468" s="91"/>
      <c r="H1468" s="91"/>
    </row>
    <row r="1469" spans="1:8">
      <c r="A1469" s="91" t="s">
        <v>2074</v>
      </c>
      <c r="B1469" s="91" t="s">
        <v>8980</v>
      </c>
      <c r="G1469" s="91"/>
      <c r="H1469" s="91"/>
    </row>
    <row r="1470" spans="1:8">
      <c r="A1470" s="91" t="s">
        <v>6597</v>
      </c>
      <c r="B1470" s="91" t="s">
        <v>8981</v>
      </c>
      <c r="G1470" s="91"/>
      <c r="H1470" s="91"/>
    </row>
    <row r="1471" spans="1:8">
      <c r="A1471" s="91" t="s">
        <v>6005</v>
      </c>
      <c r="B1471" s="91" t="s">
        <v>8982</v>
      </c>
      <c r="G1471" s="91"/>
      <c r="H1471" s="91"/>
    </row>
    <row r="1472" spans="1:8">
      <c r="A1472" s="91" t="s">
        <v>6615</v>
      </c>
      <c r="B1472" s="91" t="s">
        <v>8983</v>
      </c>
      <c r="G1472" s="91"/>
      <c r="H1472" s="91"/>
    </row>
    <row r="1473" spans="1:8">
      <c r="A1473" s="91" t="s">
        <v>6969</v>
      </c>
      <c r="B1473" s="91" t="s">
        <v>8984</v>
      </c>
      <c r="G1473" s="91"/>
      <c r="H1473" s="91"/>
    </row>
    <row r="1474" spans="1:8">
      <c r="A1474" s="91" t="s">
        <v>6456</v>
      </c>
      <c r="B1474" s="91" t="s">
        <v>8985</v>
      </c>
      <c r="G1474" s="91"/>
      <c r="H1474" s="91"/>
    </row>
    <row r="1475" spans="1:8">
      <c r="A1475" s="91" t="s">
        <v>6739</v>
      </c>
      <c r="B1475" s="91" t="s">
        <v>8986</v>
      </c>
      <c r="G1475" s="91"/>
      <c r="H1475" s="91"/>
    </row>
    <row r="1476" spans="1:8">
      <c r="A1476" s="91" t="s">
        <v>1729</v>
      </c>
      <c r="B1476" s="91" t="s">
        <v>8987</v>
      </c>
      <c r="G1476" s="91"/>
      <c r="H1476" s="91"/>
    </row>
    <row r="1477" spans="1:8">
      <c r="A1477" s="91" t="s">
        <v>5280</v>
      </c>
      <c r="B1477" s="91" t="s">
        <v>8988</v>
      </c>
      <c r="G1477" s="91"/>
      <c r="H1477" s="91"/>
    </row>
    <row r="1478" spans="1:8">
      <c r="A1478" s="91" t="s">
        <v>3577</v>
      </c>
      <c r="B1478" s="91" t="s">
        <v>8989</v>
      </c>
      <c r="G1478" s="91"/>
      <c r="H1478" s="91"/>
    </row>
    <row r="1479" spans="1:8">
      <c r="A1479" s="91" t="s">
        <v>6818</v>
      </c>
      <c r="B1479" s="91" t="s">
        <v>8990</v>
      </c>
      <c r="G1479" s="91"/>
      <c r="H1479" s="91"/>
    </row>
    <row r="1480" spans="1:8">
      <c r="A1480" s="91" t="s">
        <v>4230</v>
      </c>
      <c r="B1480" s="91" t="s">
        <v>8991</v>
      </c>
      <c r="G1480" s="91"/>
      <c r="H1480" s="91"/>
    </row>
    <row r="1481" spans="1:8">
      <c r="A1481" s="91" t="s">
        <v>5245</v>
      </c>
      <c r="B1481" s="91" t="s">
        <v>8992</v>
      </c>
      <c r="G1481" s="91"/>
      <c r="H1481" s="91"/>
    </row>
    <row r="1482" spans="1:8">
      <c r="A1482" s="91" t="s">
        <v>5692</v>
      </c>
      <c r="B1482" s="91" t="s">
        <v>8993</v>
      </c>
      <c r="G1482" s="91"/>
      <c r="H1482" s="91"/>
    </row>
    <row r="1483" spans="1:8">
      <c r="A1483" s="91" t="s">
        <v>6792</v>
      </c>
      <c r="B1483" s="91" t="s">
        <v>8994</v>
      </c>
      <c r="G1483" s="91"/>
      <c r="H1483" s="91"/>
    </row>
    <row r="1484" spans="1:8">
      <c r="A1484" s="91" t="s">
        <v>5606</v>
      </c>
      <c r="B1484" s="91" t="s">
        <v>8995</v>
      </c>
      <c r="G1484" s="91"/>
      <c r="H1484" s="91"/>
    </row>
    <row r="1485" spans="1:8">
      <c r="A1485" s="91" t="s">
        <v>3649</v>
      </c>
      <c r="B1485" s="91" t="s">
        <v>8996</v>
      </c>
      <c r="G1485" s="91"/>
      <c r="H1485" s="91"/>
    </row>
    <row r="1486" spans="1:8">
      <c r="A1486" s="91" t="s">
        <v>7164</v>
      </c>
      <c r="B1486" s="91" t="s">
        <v>8997</v>
      </c>
      <c r="G1486" s="91"/>
      <c r="H1486" s="91"/>
    </row>
    <row r="1487" spans="1:8">
      <c r="A1487" s="91" t="s">
        <v>5263</v>
      </c>
      <c r="B1487" s="91" t="s">
        <v>8998</v>
      </c>
      <c r="G1487" s="91"/>
      <c r="H1487" s="91"/>
    </row>
    <row r="1488" spans="1:8">
      <c r="A1488" s="91" t="s">
        <v>6675</v>
      </c>
      <c r="B1488" s="91" t="s">
        <v>8999</v>
      </c>
      <c r="G1488" s="91"/>
      <c r="H1488" s="91"/>
    </row>
    <row r="1489" spans="1:8">
      <c r="A1489" s="91" t="s">
        <v>513</v>
      </c>
      <c r="B1489" s="91" t="s">
        <v>9000</v>
      </c>
      <c r="G1489" s="91"/>
      <c r="H1489" s="91"/>
    </row>
    <row r="1490" spans="1:8">
      <c r="A1490" s="91" t="s">
        <v>7038</v>
      </c>
      <c r="B1490" s="91" t="s">
        <v>9001</v>
      </c>
      <c r="G1490" s="91"/>
      <c r="H1490" s="91"/>
    </row>
    <row r="1491" spans="1:8">
      <c r="A1491" s="91" t="s">
        <v>5360</v>
      </c>
      <c r="B1491" s="91" t="s">
        <v>9002</v>
      </c>
      <c r="G1491" s="91"/>
      <c r="H1491" s="91"/>
    </row>
    <row r="1492" spans="1:8">
      <c r="A1492" s="91" t="s">
        <v>2838</v>
      </c>
      <c r="B1492" s="91" t="s">
        <v>9003</v>
      </c>
      <c r="G1492" s="91"/>
      <c r="H1492" s="91"/>
    </row>
    <row r="1493" spans="1:8">
      <c r="A1493" s="91" t="s">
        <v>5675</v>
      </c>
      <c r="B1493" s="91" t="s">
        <v>9004</v>
      </c>
      <c r="G1493" s="91"/>
      <c r="H1493" s="91"/>
    </row>
    <row r="1494" spans="1:8">
      <c r="A1494" s="91" t="s">
        <v>6114</v>
      </c>
      <c r="B1494" s="91" t="s">
        <v>9005</v>
      </c>
      <c r="G1494" s="91"/>
      <c r="H1494" s="91"/>
    </row>
    <row r="1495" spans="1:8">
      <c r="A1495" s="91" t="s">
        <v>5704</v>
      </c>
      <c r="B1495" s="91" t="s">
        <v>9006</v>
      </c>
      <c r="G1495" s="91"/>
      <c r="H1495" s="91"/>
    </row>
    <row r="1496" spans="1:8">
      <c r="A1496" s="91" t="s">
        <v>2840</v>
      </c>
      <c r="B1496" s="91" t="s">
        <v>9007</v>
      </c>
      <c r="G1496" s="91"/>
      <c r="H1496" s="91"/>
    </row>
    <row r="1497" spans="1:8">
      <c r="A1497" s="91" t="s">
        <v>2380</v>
      </c>
      <c r="B1497" s="91" t="s">
        <v>9008</v>
      </c>
      <c r="G1497" s="91"/>
      <c r="H1497" s="91"/>
    </row>
    <row r="1498" spans="1:8">
      <c r="A1498" s="91" t="s">
        <v>5581</v>
      </c>
      <c r="B1498" s="91" t="s">
        <v>9009</v>
      </c>
      <c r="G1498" s="91"/>
      <c r="H1498" s="91"/>
    </row>
    <row r="1499" spans="1:8">
      <c r="A1499" s="91" t="s">
        <v>5806</v>
      </c>
      <c r="B1499" s="91" t="s">
        <v>9010</v>
      </c>
      <c r="G1499" s="91"/>
      <c r="H1499" s="91"/>
    </row>
    <row r="1500" spans="1:8">
      <c r="A1500" s="91" t="s">
        <v>2134</v>
      </c>
      <c r="B1500" s="91" t="s">
        <v>9011</v>
      </c>
      <c r="G1500" s="91"/>
      <c r="H1500" s="91"/>
    </row>
    <row r="1501" spans="1:8">
      <c r="A1501" s="91" t="s">
        <v>4494</v>
      </c>
      <c r="B1501" s="91" t="s">
        <v>9012</v>
      </c>
      <c r="G1501" s="91"/>
      <c r="H1501" s="91"/>
    </row>
    <row r="1502" spans="1:8">
      <c r="A1502" s="91" t="s">
        <v>6619</v>
      </c>
      <c r="B1502" s="91" t="s">
        <v>9013</v>
      </c>
      <c r="G1502" s="91"/>
      <c r="H1502" s="91"/>
    </row>
    <row r="1503" spans="1:8">
      <c r="A1503" s="91" t="s">
        <v>4550</v>
      </c>
      <c r="B1503" s="91" t="s">
        <v>9014</v>
      </c>
      <c r="G1503" s="91"/>
      <c r="H1503" s="91"/>
    </row>
    <row r="1504" spans="1:8">
      <c r="A1504" s="91" t="s">
        <v>4998</v>
      </c>
      <c r="B1504" s="91" t="s">
        <v>9015</v>
      </c>
      <c r="G1504" s="91"/>
      <c r="H1504" s="91"/>
    </row>
    <row r="1505" spans="1:8">
      <c r="A1505" s="91" t="s">
        <v>1021</v>
      </c>
      <c r="B1505" s="91" t="s">
        <v>9016</v>
      </c>
      <c r="G1505" s="91"/>
      <c r="H1505" s="91"/>
    </row>
    <row r="1506" spans="1:8">
      <c r="A1506" s="91" t="s">
        <v>6315</v>
      </c>
      <c r="B1506" s="91" t="s">
        <v>9017</v>
      </c>
      <c r="G1506" s="91"/>
      <c r="H1506" s="91"/>
    </row>
    <row r="1507" spans="1:8">
      <c r="A1507" s="91" t="s">
        <v>5421</v>
      </c>
      <c r="B1507" s="91" t="s">
        <v>9018</v>
      </c>
      <c r="G1507" s="91"/>
      <c r="H1507" s="91"/>
    </row>
    <row r="1508" spans="1:8">
      <c r="A1508" s="91" t="s">
        <v>4778</v>
      </c>
      <c r="B1508" s="91" t="s">
        <v>9019</v>
      </c>
      <c r="G1508" s="91"/>
      <c r="H1508" s="91"/>
    </row>
    <row r="1509" spans="1:8">
      <c r="A1509" s="91" t="s">
        <v>5870</v>
      </c>
      <c r="B1509" s="91" t="s">
        <v>9020</v>
      </c>
      <c r="G1509" s="91"/>
      <c r="H1509" s="91"/>
    </row>
    <row r="1510" spans="1:8">
      <c r="A1510" s="91" t="s">
        <v>5434</v>
      </c>
      <c r="B1510" s="91" t="s">
        <v>9021</v>
      </c>
      <c r="G1510" s="91"/>
      <c r="H1510" s="91"/>
    </row>
    <row r="1511" spans="1:8">
      <c r="A1511" s="91" t="s">
        <v>5920</v>
      </c>
      <c r="B1511" s="91" t="s">
        <v>9022</v>
      </c>
      <c r="G1511" s="91"/>
      <c r="H1511" s="91"/>
    </row>
    <row r="1512" spans="1:8">
      <c r="A1512" s="91" t="s">
        <v>5743</v>
      </c>
      <c r="B1512" s="91" t="s">
        <v>9023</v>
      </c>
      <c r="G1512" s="91"/>
      <c r="H1512" s="91"/>
    </row>
    <row r="1513" spans="1:8">
      <c r="A1513" s="91" t="s">
        <v>7023</v>
      </c>
      <c r="B1513" s="91" t="s">
        <v>9024</v>
      </c>
      <c r="G1513" s="91"/>
      <c r="H1513" s="91"/>
    </row>
    <row r="1514" spans="1:8">
      <c r="A1514" s="91" t="s">
        <v>6799</v>
      </c>
      <c r="B1514" s="91" t="s">
        <v>9025</v>
      </c>
      <c r="G1514" s="91"/>
      <c r="H1514" s="91"/>
    </row>
    <row r="1515" spans="1:8">
      <c r="A1515" s="91" t="s">
        <v>5505</v>
      </c>
      <c r="B1515" s="91" t="s">
        <v>9026</v>
      </c>
      <c r="G1515" s="91"/>
      <c r="H1515" s="91"/>
    </row>
    <row r="1516" spans="1:8">
      <c r="A1516" s="91" t="s">
        <v>5069</v>
      </c>
      <c r="B1516" s="91" t="s">
        <v>9027</v>
      </c>
      <c r="G1516" s="91"/>
      <c r="H1516" s="91"/>
    </row>
    <row r="1517" spans="1:8">
      <c r="A1517" s="91" t="s">
        <v>6386</v>
      </c>
      <c r="B1517" s="91" t="s">
        <v>9028</v>
      </c>
      <c r="G1517" s="91"/>
      <c r="H1517" s="91"/>
    </row>
    <row r="1518" spans="1:8">
      <c r="A1518" s="91" t="s">
        <v>6040</v>
      </c>
      <c r="B1518" s="91" t="s">
        <v>9029</v>
      </c>
      <c r="G1518" s="91"/>
      <c r="H1518" s="91"/>
    </row>
    <row r="1519" spans="1:8">
      <c r="A1519" s="91" t="s">
        <v>3714</v>
      </c>
      <c r="B1519" s="91" t="s">
        <v>9030</v>
      </c>
      <c r="G1519" s="91"/>
      <c r="H1519" s="91"/>
    </row>
    <row r="1520" spans="1:8">
      <c r="A1520" s="91" t="s">
        <v>7141</v>
      </c>
      <c r="B1520" s="91" t="s">
        <v>9031</v>
      </c>
      <c r="G1520" s="91"/>
      <c r="H1520" s="91"/>
    </row>
    <row r="1521" spans="1:8">
      <c r="A1521" s="91" t="s">
        <v>6173</v>
      </c>
      <c r="B1521" s="91" t="s">
        <v>9032</v>
      </c>
      <c r="G1521" s="91"/>
      <c r="H1521" s="91"/>
    </row>
    <row r="1522" spans="1:8">
      <c r="A1522" s="91" t="s">
        <v>6636</v>
      </c>
      <c r="B1522" s="91" t="s">
        <v>9033</v>
      </c>
      <c r="G1522" s="91"/>
      <c r="H1522" s="91"/>
    </row>
    <row r="1523" spans="1:8">
      <c r="A1523" s="91" t="s">
        <v>1025</v>
      </c>
      <c r="B1523" s="91" t="s">
        <v>9034</v>
      </c>
      <c r="G1523" s="91"/>
      <c r="H1523" s="91"/>
    </row>
    <row r="1524" spans="1:8">
      <c r="A1524" s="91" t="s">
        <v>6609</v>
      </c>
      <c r="B1524" s="91" t="s">
        <v>9035</v>
      </c>
      <c r="G1524" s="91"/>
      <c r="H1524" s="91"/>
    </row>
    <row r="1525" spans="1:8">
      <c r="A1525" s="91" t="s">
        <v>2146</v>
      </c>
      <c r="B1525" s="91" t="s">
        <v>9036</v>
      </c>
      <c r="G1525" s="91"/>
      <c r="H1525" s="91"/>
    </row>
    <row r="1526" spans="1:8">
      <c r="A1526" s="91" t="s">
        <v>4728</v>
      </c>
      <c r="B1526" s="91" t="s">
        <v>9037</v>
      </c>
      <c r="G1526" s="91"/>
      <c r="H1526" s="91"/>
    </row>
    <row r="1527" spans="1:8">
      <c r="A1527" s="91" t="s">
        <v>3578</v>
      </c>
      <c r="B1527" s="91" t="s">
        <v>9038</v>
      </c>
      <c r="G1527" s="91"/>
      <c r="H1527" s="91"/>
    </row>
    <row r="1528" spans="1:8">
      <c r="A1528" s="91" t="s">
        <v>6876</v>
      </c>
      <c r="B1528" s="91" t="s">
        <v>9039</v>
      </c>
      <c r="G1528" s="91"/>
      <c r="H1528" s="91"/>
    </row>
    <row r="1529" spans="1:8">
      <c r="A1529" s="91" t="s">
        <v>2842</v>
      </c>
      <c r="B1529" s="91" t="s">
        <v>9040</v>
      </c>
      <c r="G1529" s="91"/>
      <c r="H1529" s="91"/>
    </row>
    <row r="1530" spans="1:8">
      <c r="A1530" s="91" t="s">
        <v>6555</v>
      </c>
      <c r="B1530" s="91" t="s">
        <v>9041</v>
      </c>
      <c r="G1530" s="91"/>
      <c r="H1530" s="91"/>
    </row>
    <row r="1531" spans="1:8">
      <c r="A1531" s="91" t="s">
        <v>1732</v>
      </c>
      <c r="B1531" s="91" t="s">
        <v>9042</v>
      </c>
      <c r="G1531" s="91"/>
      <c r="H1531" s="91"/>
    </row>
    <row r="1532" spans="1:8">
      <c r="A1532" s="91" t="s">
        <v>3627</v>
      </c>
      <c r="B1532" s="91" t="s">
        <v>9043</v>
      </c>
      <c r="G1532" s="91"/>
      <c r="H1532" s="91"/>
    </row>
    <row r="1533" spans="1:8">
      <c r="A1533" s="91" t="s">
        <v>7168</v>
      </c>
      <c r="B1533" s="91" t="s">
        <v>9044</v>
      </c>
      <c r="G1533" s="91"/>
      <c r="H1533" s="91"/>
    </row>
    <row r="1534" spans="1:8">
      <c r="A1534" s="91" t="s">
        <v>2384</v>
      </c>
      <c r="B1534" s="91" t="s">
        <v>9045</v>
      </c>
      <c r="G1534" s="91"/>
      <c r="H1534" s="91"/>
    </row>
    <row r="1535" spans="1:8">
      <c r="A1535" s="91" t="s">
        <v>5965</v>
      </c>
      <c r="B1535" s="91" t="s">
        <v>9046</v>
      </c>
      <c r="G1535" s="91"/>
      <c r="H1535" s="91"/>
    </row>
    <row r="1536" spans="1:8">
      <c r="A1536" s="91" t="s">
        <v>6852</v>
      </c>
      <c r="B1536" s="91" t="s">
        <v>9047</v>
      </c>
      <c r="G1536" s="91"/>
      <c r="H1536" s="91"/>
    </row>
    <row r="1537" spans="1:8">
      <c r="A1537" s="91" t="s">
        <v>4749</v>
      </c>
      <c r="B1537" s="91" t="s">
        <v>9048</v>
      </c>
      <c r="G1537" s="91"/>
      <c r="H1537" s="91"/>
    </row>
    <row r="1538" spans="1:8">
      <c r="A1538" s="91" t="s">
        <v>3949</v>
      </c>
      <c r="B1538" s="91" t="s">
        <v>9049</v>
      </c>
      <c r="G1538" s="91"/>
      <c r="H1538" s="91"/>
    </row>
    <row r="1539" spans="1:8">
      <c r="A1539" s="91" t="s">
        <v>5003</v>
      </c>
      <c r="B1539" s="91" t="s">
        <v>9050</v>
      </c>
      <c r="G1539" s="91"/>
      <c r="H1539" s="91"/>
    </row>
    <row r="1540" spans="1:8">
      <c r="A1540" s="91" t="s">
        <v>4592</v>
      </c>
      <c r="B1540" s="91" t="s">
        <v>9051</v>
      </c>
      <c r="G1540" s="91"/>
      <c r="H1540" s="91"/>
    </row>
    <row r="1541" spans="1:8">
      <c r="A1541" s="91" t="s">
        <v>2041</v>
      </c>
      <c r="B1541" s="91" t="s">
        <v>9052</v>
      </c>
      <c r="G1541" s="91"/>
      <c r="H1541" s="91"/>
    </row>
    <row r="1542" spans="1:8">
      <c r="A1542" s="91" t="s">
        <v>3728</v>
      </c>
      <c r="B1542" s="91" t="s">
        <v>9053</v>
      </c>
      <c r="G1542" s="91"/>
      <c r="H1542" s="91"/>
    </row>
    <row r="1543" spans="1:8">
      <c r="A1543" s="91" t="s">
        <v>516</v>
      </c>
      <c r="B1543" s="91" t="s">
        <v>9054</v>
      </c>
      <c r="G1543" s="91"/>
      <c r="H1543" s="91"/>
    </row>
    <row r="1544" spans="1:8">
      <c r="A1544" s="91" t="s">
        <v>6499</v>
      </c>
      <c r="B1544" s="91" t="s">
        <v>9055</v>
      </c>
      <c r="G1544" s="91"/>
      <c r="H1544" s="91"/>
    </row>
    <row r="1545" spans="1:8">
      <c r="A1545" s="91" t="s">
        <v>682</v>
      </c>
      <c r="B1545" s="91" t="s">
        <v>9056</v>
      </c>
      <c r="G1545" s="91"/>
      <c r="H1545" s="91"/>
    </row>
    <row r="1546" spans="1:8">
      <c r="A1546" s="91" t="s">
        <v>4740</v>
      </c>
      <c r="B1546" s="91" t="s">
        <v>9057</v>
      </c>
      <c r="G1546" s="91"/>
      <c r="H1546" s="91"/>
    </row>
    <row r="1547" spans="1:8">
      <c r="A1547" s="91" t="s">
        <v>1453</v>
      </c>
      <c r="B1547" s="91" t="s">
        <v>9058</v>
      </c>
      <c r="G1547" s="91"/>
      <c r="H1547" s="91"/>
    </row>
    <row r="1548" spans="1:8">
      <c r="A1548" s="91" t="s">
        <v>1909</v>
      </c>
      <c r="B1548" s="91" t="s">
        <v>9059</v>
      </c>
      <c r="G1548" s="91"/>
      <c r="H1548" s="91"/>
    </row>
    <row r="1549" spans="1:8">
      <c r="A1549" s="91" t="s">
        <v>5877</v>
      </c>
      <c r="B1549" s="91" t="s">
        <v>9060</v>
      </c>
      <c r="G1549" s="91"/>
      <c r="H1549" s="91"/>
    </row>
    <row r="1550" spans="1:8">
      <c r="A1550" s="91" t="s">
        <v>6737</v>
      </c>
      <c r="B1550" s="91" t="s">
        <v>9061</v>
      </c>
      <c r="G1550" s="91"/>
      <c r="H1550" s="91"/>
    </row>
    <row r="1551" spans="1:8">
      <c r="A1551" s="91" t="s">
        <v>7050</v>
      </c>
      <c r="B1551" s="91" t="s">
        <v>9062</v>
      </c>
      <c r="G1551" s="91"/>
      <c r="H1551" s="91"/>
    </row>
    <row r="1552" spans="1:8">
      <c r="A1552" s="91" t="s">
        <v>2276</v>
      </c>
      <c r="B1552" s="91" t="s">
        <v>9063</v>
      </c>
      <c r="G1552" s="91"/>
      <c r="H1552" s="91"/>
    </row>
    <row r="1553" spans="1:8">
      <c r="A1553" s="91" t="s">
        <v>6972</v>
      </c>
      <c r="B1553" s="91" t="s">
        <v>9064</v>
      </c>
      <c r="G1553" s="91"/>
      <c r="H1553" s="91"/>
    </row>
    <row r="1554" spans="1:8">
      <c r="A1554" s="91" t="s">
        <v>1028</v>
      </c>
      <c r="B1554" s="91" t="s">
        <v>9065</v>
      </c>
      <c r="G1554" s="91"/>
      <c r="H1554" s="91"/>
    </row>
    <row r="1555" spans="1:8">
      <c r="A1555" s="91" t="s">
        <v>6671</v>
      </c>
      <c r="B1555" s="91" t="s">
        <v>9066</v>
      </c>
      <c r="G1555" s="91"/>
      <c r="H1555" s="91"/>
    </row>
    <row r="1556" spans="1:8">
      <c r="A1556" s="91" t="s">
        <v>4593</v>
      </c>
      <c r="B1556" s="91" t="s">
        <v>9067</v>
      </c>
      <c r="G1556" s="91"/>
      <c r="H1556" s="91"/>
    </row>
    <row r="1557" spans="1:8">
      <c r="A1557" s="91" t="s">
        <v>2844</v>
      </c>
      <c r="B1557" s="91" t="s">
        <v>9068</v>
      </c>
      <c r="G1557" s="91"/>
      <c r="H1557" s="91"/>
    </row>
    <row r="1558" spans="1:8">
      <c r="A1558" s="91" t="s">
        <v>6228</v>
      </c>
      <c r="B1558" s="91" t="s">
        <v>9069</v>
      </c>
      <c r="G1558" s="91"/>
      <c r="H1558" s="91"/>
    </row>
    <row r="1559" spans="1:8">
      <c r="A1559" s="91" t="s">
        <v>7068</v>
      </c>
      <c r="B1559" s="91" t="s">
        <v>9070</v>
      </c>
      <c r="G1559" s="91"/>
      <c r="H1559" s="91"/>
    </row>
    <row r="1560" spans="1:8">
      <c r="A1560" s="91" t="s">
        <v>6459</v>
      </c>
      <c r="B1560" s="91" t="s">
        <v>9071</v>
      </c>
      <c r="G1560" s="91"/>
      <c r="H1560" s="91"/>
    </row>
    <row r="1561" spans="1:8">
      <c r="A1561" s="91" t="s">
        <v>6931</v>
      </c>
      <c r="B1561" s="91" t="s">
        <v>9072</v>
      </c>
      <c r="G1561" s="91"/>
      <c r="H1561" s="91"/>
    </row>
    <row r="1562" spans="1:8">
      <c r="A1562" s="91" t="s">
        <v>4458</v>
      </c>
      <c r="B1562" s="91" t="s">
        <v>9073</v>
      </c>
      <c r="G1562" s="91"/>
      <c r="H1562" s="91"/>
    </row>
    <row r="1563" spans="1:8">
      <c r="A1563" s="91" t="s">
        <v>269</v>
      </c>
      <c r="B1563" s="91" t="s">
        <v>9074</v>
      </c>
      <c r="G1563" s="91"/>
      <c r="H1563" s="91"/>
    </row>
    <row r="1564" spans="1:8">
      <c r="A1564" s="91" t="s">
        <v>4495</v>
      </c>
      <c r="B1564" s="91" t="s">
        <v>9075</v>
      </c>
      <c r="G1564" s="91"/>
      <c r="H1564" s="91"/>
    </row>
    <row r="1565" spans="1:8">
      <c r="A1565" s="91" t="s">
        <v>6377</v>
      </c>
      <c r="B1565" s="91" t="s">
        <v>9076</v>
      </c>
      <c r="G1565" s="91"/>
      <c r="H1565" s="91"/>
    </row>
    <row r="1566" spans="1:8">
      <c r="A1566" s="91" t="s">
        <v>5538</v>
      </c>
      <c r="B1566" s="91" t="s">
        <v>9077</v>
      </c>
      <c r="G1566" s="91"/>
      <c r="H1566" s="91"/>
    </row>
    <row r="1567" spans="1:8">
      <c r="A1567" s="91" t="s">
        <v>5604</v>
      </c>
      <c r="B1567" s="91" t="s">
        <v>9078</v>
      </c>
      <c r="G1567" s="91"/>
      <c r="H1567" s="91"/>
    </row>
    <row r="1568" spans="1:8">
      <c r="A1568" s="91" t="s">
        <v>5984</v>
      </c>
      <c r="B1568" s="91" t="s">
        <v>9079</v>
      </c>
      <c r="G1568" s="91"/>
      <c r="H1568" s="91"/>
    </row>
    <row r="1569" spans="1:8">
      <c r="A1569" s="91" t="s">
        <v>5420</v>
      </c>
      <c r="B1569" s="91" t="s">
        <v>9080</v>
      </c>
      <c r="G1569" s="91"/>
      <c r="H1569" s="91"/>
    </row>
    <row r="1570" spans="1:8">
      <c r="A1570" s="91" t="s">
        <v>5229</v>
      </c>
      <c r="B1570" s="91" t="s">
        <v>9081</v>
      </c>
      <c r="G1570" s="91"/>
      <c r="H1570" s="91"/>
    </row>
    <row r="1571" spans="1:8">
      <c r="A1571" s="91" t="s">
        <v>5429</v>
      </c>
      <c r="B1571" s="91" t="s">
        <v>9082</v>
      </c>
      <c r="G1571" s="91"/>
      <c r="H1571" s="91"/>
    </row>
    <row r="1572" spans="1:8">
      <c r="A1572" s="91" t="s">
        <v>2660</v>
      </c>
      <c r="B1572" s="91" t="s">
        <v>9083</v>
      </c>
      <c r="G1572" s="91"/>
      <c r="H1572" s="91"/>
    </row>
    <row r="1573" spans="1:8">
      <c r="A1573" s="91" t="s">
        <v>6986</v>
      </c>
      <c r="B1573" s="91" t="s">
        <v>9084</v>
      </c>
      <c r="G1573" s="91"/>
      <c r="H1573" s="91"/>
    </row>
    <row r="1574" spans="1:8">
      <c r="A1574" s="91" t="s">
        <v>6974</v>
      </c>
      <c r="B1574" s="91" t="s">
        <v>9085</v>
      </c>
      <c r="G1574" s="91"/>
      <c r="H1574" s="91"/>
    </row>
    <row r="1575" spans="1:8">
      <c r="A1575" s="91" t="s">
        <v>6786</v>
      </c>
      <c r="B1575" s="91" t="s">
        <v>7204</v>
      </c>
      <c r="G1575" s="91"/>
      <c r="H1575" s="91"/>
    </row>
    <row r="1576" spans="1:8">
      <c r="A1576" s="91" t="s">
        <v>6065</v>
      </c>
      <c r="B1576" s="91" t="s">
        <v>9086</v>
      </c>
      <c r="G1576" s="91"/>
      <c r="H1576" s="91"/>
    </row>
    <row r="1577" spans="1:8">
      <c r="A1577" s="91" t="s">
        <v>7093</v>
      </c>
      <c r="B1577" s="91" t="s">
        <v>9087</v>
      </c>
      <c r="G1577" s="91"/>
      <c r="H1577" s="91"/>
    </row>
    <row r="1578" spans="1:8">
      <c r="A1578" s="91" t="s">
        <v>6294</v>
      </c>
      <c r="B1578" s="91" t="s">
        <v>9088</v>
      </c>
      <c r="G1578" s="91"/>
      <c r="H1578" s="91"/>
    </row>
    <row r="1579" spans="1:8">
      <c r="A1579" s="91" t="s">
        <v>5975</v>
      </c>
      <c r="B1579" s="91" t="s">
        <v>9089</v>
      </c>
      <c r="G1579" s="91"/>
      <c r="H1579" s="91"/>
    </row>
    <row r="1580" spans="1:8">
      <c r="A1580" s="91" t="s">
        <v>1032</v>
      </c>
      <c r="B1580" s="91" t="s">
        <v>9090</v>
      </c>
      <c r="G1580" s="91"/>
      <c r="H1580" s="91"/>
    </row>
    <row r="1581" spans="1:8">
      <c r="A1581" s="91" t="s">
        <v>6740</v>
      </c>
      <c r="B1581" s="91" t="s">
        <v>9091</v>
      </c>
      <c r="G1581" s="91"/>
      <c r="H1581" s="91"/>
    </row>
    <row r="1582" spans="1:8">
      <c r="A1582" s="91" t="s">
        <v>6503</v>
      </c>
      <c r="B1582" s="91" t="s">
        <v>9092</v>
      </c>
      <c r="G1582" s="91"/>
      <c r="H1582" s="91"/>
    </row>
    <row r="1583" spans="1:8">
      <c r="A1583" s="91" t="s">
        <v>5323</v>
      </c>
      <c r="B1583" s="91" t="s">
        <v>9093</v>
      </c>
      <c r="G1583" s="91"/>
      <c r="H1583" s="91"/>
    </row>
    <row r="1584" spans="1:8">
      <c r="A1584" s="91" t="s">
        <v>6571</v>
      </c>
      <c r="B1584" s="91" t="s">
        <v>9094</v>
      </c>
      <c r="G1584" s="91"/>
      <c r="H1584" s="91"/>
    </row>
    <row r="1585" spans="1:8">
      <c r="A1585" s="91" t="s">
        <v>6048</v>
      </c>
      <c r="B1585" s="91" t="s">
        <v>9095</v>
      </c>
      <c r="G1585" s="91"/>
      <c r="H1585" s="91"/>
    </row>
    <row r="1586" spans="1:8">
      <c r="A1586" s="91" t="s">
        <v>6924</v>
      </c>
      <c r="B1586" s="91" t="s">
        <v>9096</v>
      </c>
      <c r="G1586" s="91"/>
      <c r="H1586" s="91"/>
    </row>
    <row r="1587" spans="1:8">
      <c r="A1587" s="91" t="s">
        <v>6234</v>
      </c>
      <c r="B1587" s="91" t="s">
        <v>9097</v>
      </c>
      <c r="G1587" s="91"/>
      <c r="H1587" s="91"/>
    </row>
    <row r="1588" spans="1:8">
      <c r="A1588" s="91" t="s">
        <v>6232</v>
      </c>
      <c r="B1588" s="91" t="s">
        <v>9098</v>
      </c>
      <c r="G1588" s="91"/>
      <c r="H1588" s="91"/>
    </row>
    <row r="1589" spans="1:8">
      <c r="A1589" s="91" t="s">
        <v>7037</v>
      </c>
      <c r="B1589" s="91" t="s">
        <v>9099</v>
      </c>
      <c r="G1589" s="91"/>
      <c r="H1589" s="91"/>
    </row>
    <row r="1590" spans="1:8">
      <c r="A1590" s="91" t="s">
        <v>7089</v>
      </c>
      <c r="B1590" s="91" t="s">
        <v>9100</v>
      </c>
      <c r="G1590" s="91"/>
      <c r="H1590" s="91"/>
    </row>
    <row r="1591" spans="1:8">
      <c r="A1591" s="91" t="s">
        <v>6301</v>
      </c>
      <c r="B1591" s="91" t="s">
        <v>9101</v>
      </c>
      <c r="G1591" s="91"/>
      <c r="H1591" s="91"/>
    </row>
    <row r="1592" spans="1:8">
      <c r="A1592" s="91" t="s">
        <v>5077</v>
      </c>
      <c r="B1592" s="91" t="s">
        <v>9102</v>
      </c>
      <c r="G1592" s="91"/>
      <c r="H1592" s="91"/>
    </row>
    <row r="1593" spans="1:8">
      <c r="A1593" s="91" t="s">
        <v>6713</v>
      </c>
      <c r="B1593" s="91" t="s">
        <v>9103</v>
      </c>
      <c r="G1593" s="91"/>
      <c r="H1593" s="91"/>
    </row>
    <row r="1594" spans="1:8">
      <c r="A1594" s="91" t="s">
        <v>522</v>
      </c>
      <c r="B1594" s="91" t="s">
        <v>9104</v>
      </c>
      <c r="G1594" s="91"/>
      <c r="H1594" s="91"/>
    </row>
    <row r="1595" spans="1:8">
      <c r="A1595" s="91" t="s">
        <v>4526</v>
      </c>
      <c r="B1595" s="91" t="s">
        <v>9105</v>
      </c>
      <c r="G1595" s="91"/>
      <c r="H1595" s="91"/>
    </row>
    <row r="1596" spans="1:8">
      <c r="A1596" s="91" t="s">
        <v>4491</v>
      </c>
      <c r="B1596" s="91" t="s">
        <v>9106</v>
      </c>
      <c r="G1596" s="91"/>
      <c r="H1596" s="91"/>
    </row>
    <row r="1597" spans="1:8">
      <c r="A1597" s="91" t="s">
        <v>6165</v>
      </c>
      <c r="B1597" s="91" t="s">
        <v>9107</v>
      </c>
      <c r="G1597" s="91"/>
      <c r="H1597" s="91"/>
    </row>
    <row r="1598" spans="1:8">
      <c r="A1598" s="91" t="s">
        <v>3691</v>
      </c>
      <c r="B1598" s="91" t="s">
        <v>9108</v>
      </c>
      <c r="G1598" s="91"/>
      <c r="H1598" s="91"/>
    </row>
    <row r="1599" spans="1:8">
      <c r="A1599" s="91" t="s">
        <v>7173</v>
      </c>
      <c r="B1599" s="91" t="s">
        <v>9109</v>
      </c>
      <c r="G1599" s="91"/>
      <c r="H1599" s="91"/>
    </row>
    <row r="1600" spans="1:8">
      <c r="A1600" s="91" t="s">
        <v>5465</v>
      </c>
      <c r="B1600" s="91" t="s">
        <v>9110</v>
      </c>
      <c r="G1600" s="91"/>
      <c r="H1600" s="91"/>
    </row>
    <row r="1601" spans="1:8">
      <c r="A1601" s="91" t="s">
        <v>6980</v>
      </c>
      <c r="B1601" s="91" t="s">
        <v>9111</v>
      </c>
      <c r="G1601" s="91"/>
      <c r="H1601" s="91"/>
    </row>
    <row r="1602" spans="1:8">
      <c r="A1602" s="91" t="s">
        <v>6163</v>
      </c>
      <c r="B1602" s="91" t="s">
        <v>9112</v>
      </c>
      <c r="G1602" s="91"/>
      <c r="H1602" s="91"/>
    </row>
    <row r="1603" spans="1:8">
      <c r="A1603" s="91" t="s">
        <v>7155</v>
      </c>
      <c r="B1603" s="91" t="s">
        <v>9113</v>
      </c>
      <c r="G1603" s="91"/>
      <c r="H1603" s="91"/>
    </row>
    <row r="1604" spans="1:8">
      <c r="A1604" s="91" t="s">
        <v>6640</v>
      </c>
      <c r="B1604" s="91" t="s">
        <v>9114</v>
      </c>
      <c r="G1604" s="91"/>
      <c r="H1604" s="91"/>
    </row>
    <row r="1605" spans="1:8">
      <c r="A1605" s="91" t="s">
        <v>4216</v>
      </c>
      <c r="B1605" s="91" t="s">
        <v>9115</v>
      </c>
      <c r="G1605" s="91"/>
      <c r="H1605" s="91"/>
    </row>
    <row r="1606" spans="1:8">
      <c r="A1606" s="91" t="s">
        <v>6392</v>
      </c>
      <c r="B1606" s="91" t="s">
        <v>9116</v>
      </c>
      <c r="G1606" s="91"/>
      <c r="H1606" s="91"/>
    </row>
    <row r="1607" spans="1:8">
      <c r="A1607" s="91" t="s">
        <v>7320</v>
      </c>
      <c r="B1607" s="91" t="s">
        <v>7266</v>
      </c>
      <c r="G1607" s="91"/>
      <c r="H1607" s="91"/>
    </row>
    <row r="1608" spans="1:8">
      <c r="A1608" s="91" t="s">
        <v>2846</v>
      </c>
      <c r="B1608" s="91" t="s">
        <v>9117</v>
      </c>
      <c r="G1608" s="91"/>
      <c r="H1608" s="91"/>
    </row>
    <row r="1609" spans="1:8">
      <c r="A1609" s="91" t="s">
        <v>5380</v>
      </c>
      <c r="B1609" s="91" t="s">
        <v>9118</v>
      </c>
      <c r="G1609" s="91"/>
      <c r="H1609" s="91"/>
    </row>
    <row r="1610" spans="1:8">
      <c r="A1610" s="91" t="s">
        <v>6519</v>
      </c>
      <c r="B1610" s="91" t="s">
        <v>9119</v>
      </c>
      <c r="G1610" s="91"/>
      <c r="H1610" s="91"/>
    </row>
    <row r="1611" spans="1:8">
      <c r="A1611" s="91" t="s">
        <v>6051</v>
      </c>
      <c r="B1611" s="91" t="s">
        <v>9120</v>
      </c>
      <c r="G1611" s="91"/>
      <c r="H1611" s="91"/>
    </row>
    <row r="1612" spans="1:8">
      <c r="A1612" s="91" t="s">
        <v>2602</v>
      </c>
      <c r="B1612" s="91" t="s">
        <v>9121</v>
      </c>
      <c r="G1612" s="91"/>
      <c r="H1612" s="91"/>
    </row>
    <row r="1613" spans="1:8">
      <c r="A1613" s="91" t="s">
        <v>6781</v>
      </c>
      <c r="B1613" s="91" t="s">
        <v>9122</v>
      </c>
      <c r="G1613" s="91"/>
      <c r="H1613" s="91"/>
    </row>
    <row r="1614" spans="1:8">
      <c r="A1614" s="91" t="s">
        <v>4859</v>
      </c>
      <c r="B1614" s="91" t="s">
        <v>9123</v>
      </c>
      <c r="G1614" s="91"/>
      <c r="H1614" s="91"/>
    </row>
    <row r="1615" spans="1:8">
      <c r="A1615" s="91" t="s">
        <v>6227</v>
      </c>
      <c r="B1615" s="91" t="s">
        <v>9124</v>
      </c>
      <c r="G1615" s="91"/>
      <c r="H1615" s="91"/>
    </row>
    <row r="1616" spans="1:8">
      <c r="A1616" s="91" t="s">
        <v>4573</v>
      </c>
      <c r="B1616" s="91" t="s">
        <v>9125</v>
      </c>
      <c r="G1616" s="91"/>
      <c r="H1616" s="91"/>
    </row>
    <row r="1617" spans="1:8">
      <c r="A1617" s="91" t="s">
        <v>5520</v>
      </c>
      <c r="B1617" s="91" t="s">
        <v>9126</v>
      </c>
      <c r="G1617" s="91"/>
      <c r="H1617" s="91"/>
    </row>
    <row r="1618" spans="1:8">
      <c r="A1618" s="91" t="s">
        <v>5448</v>
      </c>
      <c r="B1618" s="91" t="s">
        <v>9127</v>
      </c>
      <c r="G1618" s="91"/>
      <c r="H1618" s="91"/>
    </row>
    <row r="1619" spans="1:8">
      <c r="A1619" s="91" t="s">
        <v>7114</v>
      </c>
      <c r="B1619" s="91" t="s">
        <v>9128</v>
      </c>
      <c r="G1619" s="91"/>
      <c r="H1619" s="91"/>
    </row>
    <row r="1620" spans="1:8">
      <c r="A1620" s="91" t="s">
        <v>5593</v>
      </c>
      <c r="B1620" s="91" t="s">
        <v>9129</v>
      </c>
      <c r="G1620" s="91"/>
      <c r="H1620" s="91"/>
    </row>
    <row r="1621" spans="1:8">
      <c r="A1621" s="91" t="s">
        <v>5321</v>
      </c>
      <c r="B1621" s="91" t="s">
        <v>9130</v>
      </c>
      <c r="G1621" s="91"/>
      <c r="H1621" s="91"/>
    </row>
    <row r="1622" spans="1:8">
      <c r="A1622" s="91" t="s">
        <v>1035</v>
      </c>
      <c r="B1622" s="91" t="s">
        <v>9131</v>
      </c>
      <c r="G1622" s="91"/>
      <c r="H1622" s="91"/>
    </row>
    <row r="1623" spans="1:8">
      <c r="A1623" s="91" t="s">
        <v>6691</v>
      </c>
      <c r="B1623" s="91" t="s">
        <v>9132</v>
      </c>
      <c r="G1623" s="91"/>
      <c r="H1623" s="91"/>
    </row>
    <row r="1624" spans="1:8">
      <c r="A1624" s="91" t="s">
        <v>5884</v>
      </c>
      <c r="B1624" s="91" t="s">
        <v>9133</v>
      </c>
      <c r="G1624" s="91"/>
      <c r="H1624" s="91"/>
    </row>
    <row r="1625" spans="1:8">
      <c r="A1625" s="91" t="s">
        <v>3661</v>
      </c>
      <c r="B1625" s="91" t="s">
        <v>9134</v>
      </c>
      <c r="G1625" s="91"/>
      <c r="H1625" s="91"/>
    </row>
    <row r="1626" spans="1:8">
      <c r="A1626" s="91" t="s">
        <v>5164</v>
      </c>
      <c r="B1626" s="91" t="s">
        <v>9135</v>
      </c>
      <c r="G1626" s="91"/>
      <c r="H1626" s="91"/>
    </row>
    <row r="1627" spans="1:8">
      <c r="A1627" s="91" t="s">
        <v>5875</v>
      </c>
      <c r="B1627" s="91" t="s">
        <v>9136</v>
      </c>
      <c r="G1627" s="91"/>
      <c r="H1627" s="91"/>
    </row>
    <row r="1628" spans="1:8">
      <c r="A1628" s="91" t="s">
        <v>5486</v>
      </c>
      <c r="B1628" s="91" t="s">
        <v>9137</v>
      </c>
      <c r="G1628" s="91"/>
      <c r="H1628" s="91"/>
    </row>
    <row r="1629" spans="1:8">
      <c r="A1629" s="91" t="s">
        <v>6842</v>
      </c>
      <c r="B1629" s="91" t="s">
        <v>9138</v>
      </c>
      <c r="G1629" s="91"/>
      <c r="H1629" s="91"/>
    </row>
    <row r="1630" spans="1:8">
      <c r="A1630" s="91" t="s">
        <v>5873</v>
      </c>
      <c r="B1630" s="91" t="s">
        <v>9139</v>
      </c>
      <c r="G1630" s="91"/>
      <c r="H1630" s="91"/>
    </row>
    <row r="1631" spans="1:8">
      <c r="A1631" s="91" t="s">
        <v>5960</v>
      </c>
      <c r="B1631" s="91" t="s">
        <v>9140</v>
      </c>
      <c r="G1631" s="91"/>
      <c r="H1631" s="91"/>
    </row>
    <row r="1632" spans="1:8">
      <c r="A1632" s="91" t="s">
        <v>758</v>
      </c>
      <c r="B1632" s="91" t="s">
        <v>9141</v>
      </c>
      <c r="G1632" s="91"/>
      <c r="H1632" s="91"/>
    </row>
    <row r="1633" spans="1:8">
      <c r="A1633" s="91" t="s">
        <v>5969</v>
      </c>
      <c r="B1633" s="91" t="s">
        <v>9142</v>
      </c>
      <c r="G1633" s="91"/>
      <c r="H1633" s="91"/>
    </row>
    <row r="1634" spans="1:8">
      <c r="A1634" s="91" t="s">
        <v>5487</v>
      </c>
      <c r="B1634" s="91" t="s">
        <v>9143</v>
      </c>
      <c r="G1634" s="91"/>
      <c r="H1634" s="91"/>
    </row>
    <row r="1635" spans="1:8">
      <c r="A1635" s="91" t="s">
        <v>5853</v>
      </c>
      <c r="B1635" s="91" t="s">
        <v>9144</v>
      </c>
      <c r="G1635" s="91"/>
      <c r="H1635" s="91"/>
    </row>
    <row r="1636" spans="1:8">
      <c r="A1636" s="91" t="s">
        <v>4212</v>
      </c>
      <c r="B1636" s="91" t="s">
        <v>9145</v>
      </c>
      <c r="G1636" s="91"/>
      <c r="H1636" s="91"/>
    </row>
    <row r="1637" spans="1:8">
      <c r="A1637" s="91" t="s">
        <v>5795</v>
      </c>
      <c r="B1637" s="91" t="s">
        <v>9146</v>
      </c>
      <c r="G1637" s="91"/>
      <c r="H1637" s="91"/>
    </row>
    <row r="1638" spans="1:8">
      <c r="A1638" s="91" t="s">
        <v>6751</v>
      </c>
      <c r="B1638" s="91" t="s">
        <v>9147</v>
      </c>
      <c r="G1638" s="91"/>
      <c r="H1638" s="91"/>
    </row>
    <row r="1639" spans="1:8">
      <c r="A1639" s="91" t="s">
        <v>2848</v>
      </c>
      <c r="B1639" s="91" t="s">
        <v>9148</v>
      </c>
      <c r="G1639" s="91"/>
      <c r="H1639" s="91"/>
    </row>
    <row r="1640" spans="1:8">
      <c r="A1640" s="91" t="s">
        <v>5569</v>
      </c>
      <c r="B1640" s="91" t="s">
        <v>9149</v>
      </c>
      <c r="G1640" s="91"/>
      <c r="H1640" s="91"/>
    </row>
    <row r="1641" spans="1:8">
      <c r="A1641" s="91" t="s">
        <v>4559</v>
      </c>
      <c r="B1641" s="91" t="s">
        <v>9150</v>
      </c>
      <c r="G1641" s="91"/>
      <c r="H1641" s="91"/>
    </row>
    <row r="1642" spans="1:8">
      <c r="A1642" s="91" t="s">
        <v>5025</v>
      </c>
      <c r="B1642" s="91" t="s">
        <v>9151</v>
      </c>
      <c r="G1642" s="91"/>
      <c r="H1642" s="91"/>
    </row>
    <row r="1643" spans="1:8">
      <c r="A1643" s="91" t="s">
        <v>4901</v>
      </c>
      <c r="B1643" s="91" t="s">
        <v>9152</v>
      </c>
      <c r="G1643" s="91"/>
      <c r="H1643" s="91"/>
    </row>
    <row r="1644" spans="1:8">
      <c r="A1644" s="91" t="s">
        <v>1913</v>
      </c>
      <c r="B1644" s="91" t="s">
        <v>9153</v>
      </c>
      <c r="G1644" s="91"/>
      <c r="H1644" s="91"/>
    </row>
    <row r="1645" spans="1:8">
      <c r="A1645" s="91" t="s">
        <v>6981</v>
      </c>
      <c r="B1645" s="91" t="s">
        <v>9154</v>
      </c>
      <c r="G1645" s="91"/>
      <c r="H1645" s="91"/>
    </row>
    <row r="1646" spans="1:8">
      <c r="A1646" s="91" t="s">
        <v>6543</v>
      </c>
      <c r="B1646" s="91" t="s">
        <v>9155</v>
      </c>
      <c r="G1646" s="91"/>
      <c r="H1646" s="91"/>
    </row>
    <row r="1647" spans="1:8">
      <c r="A1647" s="91" t="s">
        <v>1739</v>
      </c>
      <c r="B1647" s="91" t="s">
        <v>9156</v>
      </c>
      <c r="G1647" s="91"/>
      <c r="H1647" s="91"/>
    </row>
    <row r="1648" spans="1:8">
      <c r="A1648" s="91" t="s">
        <v>6410</v>
      </c>
      <c r="B1648" s="91" t="s">
        <v>9157</v>
      </c>
      <c r="G1648" s="91"/>
      <c r="H1648" s="91"/>
    </row>
    <row r="1649" spans="1:8">
      <c r="A1649" s="91" t="s">
        <v>5696</v>
      </c>
      <c r="B1649" s="91" t="s">
        <v>9158</v>
      </c>
      <c r="G1649" s="91"/>
      <c r="H1649" s="91"/>
    </row>
    <row r="1650" spans="1:8">
      <c r="A1650" s="91" t="s">
        <v>6800</v>
      </c>
      <c r="B1650" s="91" t="s">
        <v>9159</v>
      </c>
      <c r="G1650" s="91"/>
      <c r="H1650" s="91"/>
    </row>
    <row r="1651" spans="1:8">
      <c r="A1651" s="91" t="s">
        <v>6788</v>
      </c>
      <c r="B1651" s="91" t="s">
        <v>9160</v>
      </c>
      <c r="G1651" s="91"/>
      <c r="H1651" s="91"/>
    </row>
    <row r="1652" spans="1:8">
      <c r="A1652" s="91" t="s">
        <v>7132</v>
      </c>
      <c r="B1652" s="91" t="s">
        <v>9161</v>
      </c>
      <c r="G1652" s="91"/>
      <c r="H1652" s="91"/>
    </row>
    <row r="1653" spans="1:8">
      <c r="A1653" s="91" t="s">
        <v>6994</v>
      </c>
      <c r="B1653" s="91" t="s">
        <v>9162</v>
      </c>
      <c r="G1653" s="91"/>
      <c r="H1653" s="91"/>
    </row>
    <row r="1654" spans="1:8">
      <c r="A1654" s="91" t="s">
        <v>6304</v>
      </c>
      <c r="B1654" s="91" t="s">
        <v>9163</v>
      </c>
      <c r="G1654" s="91"/>
      <c r="H1654" s="91"/>
    </row>
    <row r="1655" spans="1:8">
      <c r="A1655" s="91" t="s">
        <v>7062</v>
      </c>
      <c r="B1655" s="91" t="s">
        <v>9164</v>
      </c>
      <c r="G1655" s="91"/>
      <c r="H1655" s="91"/>
    </row>
    <row r="1656" spans="1:8">
      <c r="A1656" s="91" t="s">
        <v>3747</v>
      </c>
      <c r="B1656" s="91" t="s">
        <v>9165</v>
      </c>
      <c r="G1656" s="91"/>
      <c r="H1656" s="91"/>
    </row>
    <row r="1657" spans="1:8">
      <c r="A1657" s="91" t="s">
        <v>5480</v>
      </c>
      <c r="B1657" s="91" t="s">
        <v>9166</v>
      </c>
      <c r="G1657" s="91"/>
      <c r="H1657" s="91"/>
    </row>
    <row r="1658" spans="1:8">
      <c r="A1658" s="91" t="s">
        <v>5490</v>
      </c>
      <c r="B1658" s="91" t="s">
        <v>9167</v>
      </c>
      <c r="G1658" s="91"/>
      <c r="H1658" s="91"/>
    </row>
    <row r="1659" spans="1:8">
      <c r="A1659" s="91" t="s">
        <v>5751</v>
      </c>
      <c r="B1659" s="91" t="s">
        <v>9168</v>
      </c>
      <c r="G1659" s="91"/>
      <c r="H1659" s="91"/>
    </row>
    <row r="1660" spans="1:8">
      <c r="A1660" s="91" t="s">
        <v>6633</v>
      </c>
      <c r="B1660" s="91" t="s">
        <v>9169</v>
      </c>
      <c r="G1660" s="91"/>
      <c r="H1660" s="91"/>
    </row>
    <row r="1661" spans="1:8">
      <c r="A1661" s="91" t="s">
        <v>5821</v>
      </c>
      <c r="B1661" s="91" t="s">
        <v>9170</v>
      </c>
      <c r="G1661" s="91"/>
      <c r="H1661" s="91"/>
    </row>
    <row r="1662" spans="1:8">
      <c r="A1662" s="91" t="s">
        <v>2850</v>
      </c>
      <c r="B1662" s="91" t="s">
        <v>9171</v>
      </c>
      <c r="G1662" s="91"/>
      <c r="H1662" s="91"/>
    </row>
    <row r="1663" spans="1:8">
      <c r="A1663" s="91" t="s">
        <v>4991</v>
      </c>
      <c r="B1663" s="91" t="s">
        <v>9172</v>
      </c>
      <c r="G1663" s="91"/>
      <c r="H1663" s="91"/>
    </row>
    <row r="1664" spans="1:8">
      <c r="A1664" s="91" t="s">
        <v>4569</v>
      </c>
      <c r="B1664" s="91" t="s">
        <v>9173</v>
      </c>
      <c r="G1664" s="91"/>
      <c r="H1664" s="91"/>
    </row>
    <row r="1665" spans="1:8">
      <c r="A1665" s="91" t="s">
        <v>6045</v>
      </c>
      <c r="B1665" s="91" t="s">
        <v>9174</v>
      </c>
      <c r="G1665" s="91"/>
      <c r="H1665" s="91"/>
    </row>
    <row r="1666" spans="1:8">
      <c r="A1666" s="91" t="s">
        <v>5436</v>
      </c>
      <c r="B1666" s="91" t="s">
        <v>9175</v>
      </c>
      <c r="G1666" s="91"/>
      <c r="H1666" s="91"/>
    </row>
    <row r="1667" spans="1:8">
      <c r="A1667" s="91" t="s">
        <v>6084</v>
      </c>
      <c r="B1667" s="91" t="s">
        <v>9176</v>
      </c>
      <c r="G1667" s="91"/>
      <c r="H1667" s="91"/>
    </row>
    <row r="1668" spans="1:8">
      <c r="A1668" s="91" t="s">
        <v>6213</v>
      </c>
      <c r="B1668" s="91" t="s">
        <v>9177</v>
      </c>
      <c r="G1668" s="91"/>
      <c r="H1668" s="91"/>
    </row>
    <row r="1669" spans="1:8">
      <c r="A1669" s="91" t="s">
        <v>2852</v>
      </c>
      <c r="B1669" s="91" t="s">
        <v>9178</v>
      </c>
      <c r="G1669" s="91"/>
      <c r="H1669" s="91"/>
    </row>
    <row r="1670" spans="1:8">
      <c r="A1670" s="91" t="s">
        <v>6408</v>
      </c>
      <c r="B1670" s="91" t="s">
        <v>9179</v>
      </c>
      <c r="G1670" s="91"/>
      <c r="H1670" s="91"/>
    </row>
    <row r="1671" spans="1:8">
      <c r="A1671" s="91" t="s">
        <v>6504</v>
      </c>
      <c r="B1671" s="91" t="s">
        <v>9180</v>
      </c>
      <c r="G1671" s="91"/>
      <c r="H1671" s="91"/>
    </row>
    <row r="1672" spans="1:8">
      <c r="A1672" s="91" t="s">
        <v>5392</v>
      </c>
      <c r="B1672" s="91" t="s">
        <v>9181</v>
      </c>
      <c r="G1672" s="91"/>
      <c r="H1672" s="91"/>
    </row>
    <row r="1673" spans="1:8">
      <c r="A1673" s="91" t="s">
        <v>6115</v>
      </c>
      <c r="B1673" s="91" t="s">
        <v>9182</v>
      </c>
      <c r="G1673" s="91"/>
      <c r="H1673" s="91"/>
    </row>
    <row r="1674" spans="1:8">
      <c r="A1674" s="91" t="s">
        <v>4983</v>
      </c>
      <c r="B1674" s="91" t="s">
        <v>9183</v>
      </c>
      <c r="G1674" s="91"/>
      <c r="H1674" s="91"/>
    </row>
    <row r="1675" spans="1:8">
      <c r="A1675" s="91" t="s">
        <v>6808</v>
      </c>
      <c r="B1675" s="91" t="s">
        <v>9184</v>
      </c>
      <c r="G1675" s="91"/>
      <c r="H1675" s="91"/>
    </row>
    <row r="1676" spans="1:8">
      <c r="A1676" s="91" t="s">
        <v>4511</v>
      </c>
      <c r="B1676" s="91" t="s">
        <v>9185</v>
      </c>
      <c r="G1676" s="91"/>
      <c r="H1676" s="91"/>
    </row>
    <row r="1677" spans="1:8">
      <c r="A1677" s="91" t="s">
        <v>6062</v>
      </c>
      <c r="B1677" s="91" t="s">
        <v>9186</v>
      </c>
      <c r="G1677" s="91"/>
      <c r="H1677" s="91"/>
    </row>
    <row r="1678" spans="1:8">
      <c r="A1678" s="91" t="s">
        <v>6367</v>
      </c>
      <c r="B1678" s="91" t="s">
        <v>9187</v>
      </c>
      <c r="G1678" s="91"/>
      <c r="H1678" s="91"/>
    </row>
    <row r="1679" spans="1:8">
      <c r="A1679" s="91" t="s">
        <v>3680</v>
      </c>
      <c r="B1679" s="91" t="s">
        <v>9188</v>
      </c>
      <c r="G1679" s="91"/>
      <c r="H1679" s="91"/>
    </row>
    <row r="1680" spans="1:8">
      <c r="A1680" s="91" t="s">
        <v>5185</v>
      </c>
      <c r="B1680" s="91" t="s">
        <v>9189</v>
      </c>
      <c r="G1680" s="91"/>
      <c r="H1680" s="91"/>
    </row>
    <row r="1681" spans="1:8">
      <c r="A1681" s="91" t="s">
        <v>6621</v>
      </c>
      <c r="B1681" s="91" t="s">
        <v>9190</v>
      </c>
      <c r="G1681" s="91"/>
      <c r="H1681" s="91"/>
    </row>
    <row r="1682" spans="1:8">
      <c r="A1682" s="91" t="s">
        <v>6208</v>
      </c>
      <c r="B1682" s="91" t="s">
        <v>9191</v>
      </c>
      <c r="G1682" s="91"/>
      <c r="H1682" s="91"/>
    </row>
    <row r="1683" spans="1:8">
      <c r="A1683" s="91" t="s">
        <v>272</v>
      </c>
      <c r="B1683" s="91" t="s">
        <v>9192</v>
      </c>
      <c r="G1683" s="91"/>
      <c r="H1683" s="91"/>
    </row>
    <row r="1684" spans="1:8">
      <c r="A1684" s="91" t="s">
        <v>5317</v>
      </c>
      <c r="B1684" s="91" t="s">
        <v>9193</v>
      </c>
      <c r="G1684" s="91"/>
      <c r="H1684" s="91"/>
    </row>
    <row r="1685" spans="1:8">
      <c r="A1685" s="91" t="s">
        <v>5722</v>
      </c>
      <c r="B1685" s="91" t="s">
        <v>9194</v>
      </c>
      <c r="G1685" s="91"/>
      <c r="H1685" s="91"/>
    </row>
    <row r="1686" spans="1:8">
      <c r="A1686" s="91" t="s">
        <v>3938</v>
      </c>
      <c r="B1686" s="91" t="s">
        <v>9195</v>
      </c>
      <c r="G1686" s="91"/>
      <c r="H1686" s="91"/>
    </row>
    <row r="1687" spans="1:8">
      <c r="A1687" s="91" t="s">
        <v>7036</v>
      </c>
      <c r="B1687" s="91" t="s">
        <v>9196</v>
      </c>
      <c r="G1687" s="91"/>
      <c r="H1687" s="91"/>
    </row>
    <row r="1688" spans="1:8">
      <c r="A1688" s="91" t="s">
        <v>6066</v>
      </c>
      <c r="B1688" s="91" t="s">
        <v>9197</v>
      </c>
      <c r="G1688" s="91"/>
      <c r="H1688" s="91"/>
    </row>
    <row r="1689" spans="1:8">
      <c r="A1689" s="91" t="s">
        <v>5187</v>
      </c>
      <c r="B1689" s="91" t="s">
        <v>9198</v>
      </c>
      <c r="G1689" s="91"/>
      <c r="H1689" s="91"/>
    </row>
    <row r="1690" spans="1:8">
      <c r="A1690" s="91" t="s">
        <v>5911</v>
      </c>
      <c r="B1690" s="91" t="s">
        <v>9199</v>
      </c>
      <c r="G1690" s="91"/>
      <c r="H1690" s="91"/>
    </row>
    <row r="1691" spans="1:8">
      <c r="A1691" s="91" t="s">
        <v>4705</v>
      </c>
      <c r="B1691" s="91" t="s">
        <v>9200</v>
      </c>
      <c r="G1691" s="91"/>
      <c r="H1691" s="91"/>
    </row>
    <row r="1692" spans="1:8">
      <c r="A1692" s="91" t="s">
        <v>4478</v>
      </c>
      <c r="B1692" s="91" t="s">
        <v>9201</v>
      </c>
      <c r="G1692" s="91"/>
      <c r="H1692" s="91"/>
    </row>
    <row r="1693" spans="1:8">
      <c r="A1693" s="91" t="s">
        <v>4966</v>
      </c>
      <c r="B1693" s="91" t="s">
        <v>9202</v>
      </c>
      <c r="G1693" s="91"/>
      <c r="H1693" s="91"/>
    </row>
    <row r="1694" spans="1:8">
      <c r="A1694" s="91" t="s">
        <v>5150</v>
      </c>
      <c r="B1694" s="91" t="s">
        <v>9203</v>
      </c>
      <c r="G1694" s="91"/>
      <c r="H1694" s="91"/>
    </row>
    <row r="1695" spans="1:8">
      <c r="A1695" s="91" t="s">
        <v>6142</v>
      </c>
      <c r="B1695" s="91" t="s">
        <v>9204</v>
      </c>
      <c r="G1695" s="91"/>
      <c r="H1695" s="91"/>
    </row>
    <row r="1696" spans="1:8">
      <c r="A1696" s="91" t="s">
        <v>1742</v>
      </c>
      <c r="B1696" s="91" t="s">
        <v>9205</v>
      </c>
      <c r="G1696" s="91"/>
      <c r="H1696" s="91"/>
    </row>
    <row r="1697" spans="1:8">
      <c r="A1697" s="91" t="s">
        <v>1745</v>
      </c>
      <c r="B1697" s="91" t="s">
        <v>9206</v>
      </c>
      <c r="G1697" s="91"/>
      <c r="H1697" s="91"/>
    </row>
    <row r="1698" spans="1:8">
      <c r="A1698" s="91" t="s">
        <v>5219</v>
      </c>
      <c r="B1698" s="91" t="s">
        <v>9207</v>
      </c>
      <c r="G1698" s="91"/>
      <c r="H1698" s="91"/>
    </row>
    <row r="1699" spans="1:8">
      <c r="A1699" s="91" t="s">
        <v>5332</v>
      </c>
      <c r="B1699" s="91" t="s">
        <v>9208</v>
      </c>
      <c r="G1699" s="91"/>
      <c r="H1699" s="91"/>
    </row>
    <row r="1700" spans="1:8">
      <c r="A1700" s="91" t="s">
        <v>4548</v>
      </c>
      <c r="B1700" s="91" t="s">
        <v>9209</v>
      </c>
      <c r="G1700" s="91"/>
      <c r="H1700" s="91"/>
    </row>
    <row r="1701" spans="1:8">
      <c r="A1701" s="91" t="s">
        <v>7322</v>
      </c>
      <c r="B1701" s="91" t="s">
        <v>7243</v>
      </c>
      <c r="G1701" s="91"/>
      <c r="H1701" s="91"/>
    </row>
    <row r="1702" spans="1:8">
      <c r="A1702" s="91" t="s">
        <v>3626</v>
      </c>
      <c r="B1702" s="91" t="s">
        <v>9210</v>
      </c>
      <c r="G1702" s="91"/>
      <c r="H1702" s="91"/>
    </row>
    <row r="1703" spans="1:8">
      <c r="A1703" s="91" t="s">
        <v>5035</v>
      </c>
      <c r="B1703" s="91" t="s">
        <v>9211</v>
      </c>
      <c r="G1703" s="91"/>
      <c r="H1703" s="91"/>
    </row>
    <row r="1704" spans="1:8">
      <c r="A1704" s="91" t="s">
        <v>3579</v>
      </c>
      <c r="B1704" s="91" t="s">
        <v>9212</v>
      </c>
      <c r="G1704" s="91"/>
      <c r="H1704" s="91"/>
    </row>
    <row r="1705" spans="1:8">
      <c r="A1705" s="91" t="s">
        <v>5285</v>
      </c>
      <c r="B1705" s="91" t="s">
        <v>9213</v>
      </c>
      <c r="G1705" s="91"/>
      <c r="H1705" s="91"/>
    </row>
    <row r="1706" spans="1:8">
      <c r="A1706" s="91" t="s">
        <v>2077</v>
      </c>
      <c r="B1706" s="91" t="s">
        <v>9214</v>
      </c>
      <c r="G1706" s="91"/>
      <c r="H1706" s="91"/>
    </row>
    <row r="1707" spans="1:8">
      <c r="A1707" s="91" t="s">
        <v>5412</v>
      </c>
      <c r="B1707" s="91" t="s">
        <v>9215</v>
      </c>
      <c r="G1707" s="91"/>
      <c r="H1707" s="91"/>
    </row>
    <row r="1708" spans="1:8">
      <c r="A1708" s="91" t="s">
        <v>5835</v>
      </c>
      <c r="B1708" s="91" t="s">
        <v>7207</v>
      </c>
      <c r="G1708" s="91"/>
      <c r="H1708" s="91"/>
    </row>
    <row r="1709" spans="1:8">
      <c r="A1709" s="91" t="s">
        <v>4760</v>
      </c>
      <c r="B1709" s="91" t="s">
        <v>9216</v>
      </c>
      <c r="G1709" s="91"/>
      <c r="H1709" s="91"/>
    </row>
    <row r="1710" spans="1:8">
      <c r="A1710" s="91" t="s">
        <v>6100</v>
      </c>
      <c r="B1710" s="91" t="s">
        <v>9217</v>
      </c>
      <c r="G1710" s="91"/>
      <c r="H1710" s="91"/>
    </row>
    <row r="1711" spans="1:8">
      <c r="A1711" s="91" t="s">
        <v>6802</v>
      </c>
      <c r="B1711" s="91" t="s">
        <v>9218</v>
      </c>
      <c r="G1711" s="91"/>
      <c r="H1711" s="91"/>
    </row>
    <row r="1712" spans="1:8">
      <c r="A1712" s="91" t="s">
        <v>4786</v>
      </c>
      <c r="B1712" s="91" t="s">
        <v>9219</v>
      </c>
      <c r="G1712" s="91"/>
      <c r="H1712" s="91"/>
    </row>
    <row r="1713" spans="1:8">
      <c r="A1713" s="91" t="s">
        <v>5612</v>
      </c>
      <c r="B1713" s="91" t="s">
        <v>9220</v>
      </c>
      <c r="G1713" s="91"/>
      <c r="H1713" s="91"/>
    </row>
    <row r="1714" spans="1:8">
      <c r="A1714" s="91" t="s">
        <v>4884</v>
      </c>
      <c r="B1714" s="91" t="s">
        <v>9221</v>
      </c>
      <c r="G1714" s="91"/>
      <c r="H1714" s="91"/>
    </row>
    <row r="1715" spans="1:8">
      <c r="A1715" s="91" t="s">
        <v>5578</v>
      </c>
      <c r="B1715" s="91" t="s">
        <v>9222</v>
      </c>
      <c r="G1715" s="91"/>
      <c r="H1715" s="91"/>
    </row>
    <row r="1716" spans="1:8">
      <c r="A1716" s="91" t="s">
        <v>5591</v>
      </c>
      <c r="B1716" s="91" t="s">
        <v>9223</v>
      </c>
      <c r="G1716" s="91"/>
      <c r="H1716" s="91"/>
    </row>
    <row r="1717" spans="1:8">
      <c r="A1717" s="91" t="s">
        <v>3690</v>
      </c>
      <c r="B1717" s="91" t="s">
        <v>9224</v>
      </c>
      <c r="G1717" s="91"/>
      <c r="H1717" s="91"/>
    </row>
    <row r="1718" spans="1:8">
      <c r="A1718" s="91" t="s">
        <v>6534</v>
      </c>
      <c r="B1718" s="91" t="s">
        <v>9225</v>
      </c>
      <c r="G1718" s="91"/>
      <c r="H1718" s="91"/>
    </row>
    <row r="1719" spans="1:8">
      <c r="A1719" s="91" t="s">
        <v>6122</v>
      </c>
      <c r="B1719" s="91" t="s">
        <v>9226</v>
      </c>
      <c r="G1719" s="91"/>
      <c r="H1719" s="91"/>
    </row>
    <row r="1720" spans="1:8">
      <c r="A1720" s="91" t="s">
        <v>5526</v>
      </c>
      <c r="B1720" s="91" t="s">
        <v>9227</v>
      </c>
      <c r="G1720" s="91"/>
      <c r="H1720" s="91"/>
    </row>
    <row r="1721" spans="1:8">
      <c r="A1721" s="91" t="s">
        <v>525</v>
      </c>
      <c r="B1721" s="91" t="s">
        <v>9228</v>
      </c>
      <c r="G1721" s="91"/>
      <c r="H1721" s="91"/>
    </row>
    <row r="1722" spans="1:8">
      <c r="A1722" s="91" t="s">
        <v>4735</v>
      </c>
      <c r="B1722" s="91" t="s">
        <v>9229</v>
      </c>
      <c r="G1722" s="91"/>
      <c r="H1722" s="91"/>
    </row>
    <row r="1723" spans="1:8">
      <c r="A1723" s="91" t="s">
        <v>6778</v>
      </c>
      <c r="B1723" s="91" t="s">
        <v>9230</v>
      </c>
      <c r="G1723" s="91"/>
      <c r="H1723" s="91"/>
    </row>
    <row r="1724" spans="1:8">
      <c r="A1724" s="91" t="s">
        <v>4467</v>
      </c>
      <c r="B1724" s="91" t="s">
        <v>9231</v>
      </c>
      <c r="G1724" s="91"/>
      <c r="H1724" s="91"/>
    </row>
    <row r="1725" spans="1:8">
      <c r="A1725" s="91" t="s">
        <v>5327</v>
      </c>
      <c r="B1725" s="91" t="s">
        <v>9232</v>
      </c>
      <c r="G1725" s="91"/>
      <c r="H1725" s="91"/>
    </row>
    <row r="1726" spans="1:8">
      <c r="A1726" s="91" t="s">
        <v>6964</v>
      </c>
      <c r="B1726" s="91" t="s">
        <v>9233</v>
      </c>
      <c r="G1726" s="91"/>
      <c r="H1726" s="91"/>
    </row>
    <row r="1727" spans="1:8">
      <c r="A1727" s="91" t="s">
        <v>5330</v>
      </c>
      <c r="B1727" s="91" t="s">
        <v>9234</v>
      </c>
      <c r="G1727" s="91"/>
      <c r="H1727" s="91"/>
    </row>
    <row r="1728" spans="1:8">
      <c r="A1728" s="91" t="s">
        <v>4662</v>
      </c>
      <c r="B1728" s="91" t="s">
        <v>9235</v>
      </c>
      <c r="G1728" s="91"/>
      <c r="H1728" s="91"/>
    </row>
    <row r="1729" spans="1:8">
      <c r="A1729" s="91" t="s">
        <v>4485</v>
      </c>
      <c r="B1729" s="91" t="s">
        <v>9236</v>
      </c>
      <c r="G1729" s="91"/>
      <c r="H1729" s="91"/>
    </row>
    <row r="1730" spans="1:8">
      <c r="A1730" s="91" t="s">
        <v>5435</v>
      </c>
      <c r="B1730" s="91" t="s">
        <v>9237</v>
      </c>
      <c r="G1730" s="91"/>
      <c r="H1730" s="91"/>
    </row>
    <row r="1731" spans="1:8">
      <c r="A1731" s="91" t="s">
        <v>6293</v>
      </c>
      <c r="B1731" s="91" t="s">
        <v>9238</v>
      </c>
      <c r="G1731" s="91"/>
      <c r="H1731" s="91"/>
    </row>
    <row r="1732" spans="1:8">
      <c r="A1732" s="91" t="s">
        <v>4736</v>
      </c>
      <c r="B1732" s="91" t="s">
        <v>9239</v>
      </c>
      <c r="G1732" s="91"/>
      <c r="H1732" s="91"/>
    </row>
    <row r="1733" spans="1:8">
      <c r="A1733" s="91" t="s">
        <v>6729</v>
      </c>
      <c r="B1733" s="91" t="s">
        <v>9240</v>
      </c>
      <c r="G1733" s="91"/>
      <c r="H1733" s="91"/>
    </row>
    <row r="1734" spans="1:8">
      <c r="A1734" s="91" t="s">
        <v>7171</v>
      </c>
      <c r="B1734" s="91" t="s">
        <v>9241</v>
      </c>
      <c r="G1734" s="91"/>
      <c r="H1734" s="91"/>
    </row>
    <row r="1735" spans="1:8">
      <c r="A1735" s="91" t="s">
        <v>6200</v>
      </c>
      <c r="B1735" s="91" t="s">
        <v>9242</v>
      </c>
      <c r="G1735" s="91"/>
      <c r="H1735" s="91"/>
    </row>
    <row r="1736" spans="1:8">
      <c r="A1736" s="91" t="s">
        <v>4834</v>
      </c>
      <c r="B1736" s="91" t="s">
        <v>9243</v>
      </c>
      <c r="G1736" s="91"/>
      <c r="H1736" s="91"/>
    </row>
    <row r="1737" spans="1:8">
      <c r="A1737" s="91" t="s">
        <v>6917</v>
      </c>
      <c r="B1737" s="91" t="s">
        <v>9244</v>
      </c>
      <c r="G1737" s="91"/>
      <c r="H1737" s="91"/>
    </row>
    <row r="1738" spans="1:8">
      <c r="A1738" s="91" t="s">
        <v>5563</v>
      </c>
      <c r="B1738" s="91" t="s">
        <v>9245</v>
      </c>
      <c r="G1738" s="91"/>
      <c r="H1738" s="91"/>
    </row>
    <row r="1739" spans="1:8">
      <c r="A1739" s="91" t="s">
        <v>5258</v>
      </c>
      <c r="B1739" s="91" t="s">
        <v>9246</v>
      </c>
      <c r="G1739" s="91"/>
      <c r="H1739" s="91"/>
    </row>
    <row r="1740" spans="1:8">
      <c r="A1740" s="91" t="s">
        <v>1038</v>
      </c>
      <c r="B1740" s="91" t="s">
        <v>9247</v>
      </c>
      <c r="G1740" s="91"/>
      <c r="H1740" s="91"/>
    </row>
    <row r="1741" spans="1:8">
      <c r="A1741" s="91" t="s">
        <v>5132</v>
      </c>
      <c r="B1741" s="91" t="s">
        <v>9248</v>
      </c>
      <c r="G1741" s="91"/>
      <c r="H1741" s="91"/>
    </row>
    <row r="1742" spans="1:8">
      <c r="A1742" s="91" t="s">
        <v>5461</v>
      </c>
      <c r="B1742" s="91" t="s">
        <v>9249</v>
      </c>
      <c r="G1742" s="91"/>
      <c r="H1742" s="91"/>
    </row>
    <row r="1743" spans="1:8">
      <c r="A1743" s="91" t="s">
        <v>5141</v>
      </c>
      <c r="B1743" s="91" t="s">
        <v>9250</v>
      </c>
      <c r="G1743" s="91"/>
      <c r="H1743" s="91"/>
    </row>
    <row r="1744" spans="1:8">
      <c r="A1744" s="91" t="s">
        <v>5178</v>
      </c>
      <c r="B1744" s="91" t="s">
        <v>9251</v>
      </c>
      <c r="G1744" s="91"/>
      <c r="H1744" s="91"/>
    </row>
    <row r="1745" spans="1:8">
      <c r="A1745" s="91" t="s">
        <v>4244</v>
      </c>
      <c r="B1745" s="91" t="s">
        <v>7209</v>
      </c>
      <c r="G1745" s="91"/>
      <c r="H1745" s="91"/>
    </row>
    <row r="1746" spans="1:8">
      <c r="A1746" s="91" t="s">
        <v>5707</v>
      </c>
      <c r="B1746" s="91" t="s">
        <v>9252</v>
      </c>
      <c r="G1746" s="91"/>
      <c r="H1746" s="91"/>
    </row>
    <row r="1747" spans="1:8">
      <c r="A1747" s="91" t="s">
        <v>2854</v>
      </c>
      <c r="B1747" s="91" t="s">
        <v>9253</v>
      </c>
      <c r="G1747" s="91"/>
      <c r="H1747" s="91"/>
    </row>
    <row r="1748" spans="1:8">
      <c r="A1748" s="91" t="s">
        <v>6545</v>
      </c>
      <c r="B1748" s="91" t="s">
        <v>9254</v>
      </c>
      <c r="G1748" s="91"/>
      <c r="H1748" s="91"/>
    </row>
    <row r="1749" spans="1:8">
      <c r="A1749" s="91" t="s">
        <v>5641</v>
      </c>
      <c r="B1749" s="91" t="s">
        <v>9255</v>
      </c>
      <c r="G1749" s="91"/>
      <c r="H1749" s="91"/>
    </row>
    <row r="1750" spans="1:8">
      <c r="A1750" s="91" t="s">
        <v>6512</v>
      </c>
      <c r="B1750" s="91" t="s">
        <v>9256</v>
      </c>
      <c r="G1750" s="91"/>
      <c r="H1750" s="91"/>
    </row>
    <row r="1751" spans="1:8">
      <c r="A1751" s="91" t="s">
        <v>5837</v>
      </c>
      <c r="B1751" s="91" t="s">
        <v>9257</v>
      </c>
      <c r="G1751" s="91"/>
      <c r="H1751" s="91"/>
    </row>
    <row r="1752" spans="1:8">
      <c r="A1752" s="91" t="s">
        <v>276</v>
      </c>
      <c r="B1752" s="91" t="s">
        <v>9258</v>
      </c>
      <c r="G1752" s="91"/>
      <c r="H1752" s="91"/>
    </row>
    <row r="1753" spans="1:8">
      <c r="A1753" s="91" t="s">
        <v>5227</v>
      </c>
      <c r="B1753" s="91" t="s">
        <v>9259</v>
      </c>
      <c r="G1753" s="91"/>
      <c r="H1753" s="91"/>
    </row>
    <row r="1754" spans="1:8">
      <c r="A1754" s="91" t="s">
        <v>4554</v>
      </c>
      <c r="B1754" s="91" t="s">
        <v>9260</v>
      </c>
      <c r="G1754" s="91"/>
      <c r="H1754" s="91"/>
    </row>
    <row r="1755" spans="1:8">
      <c r="A1755" s="91" t="s">
        <v>4627</v>
      </c>
      <c r="B1755" s="91" t="s">
        <v>9261</v>
      </c>
      <c r="G1755" s="91"/>
      <c r="H1755" s="91"/>
    </row>
    <row r="1756" spans="1:8">
      <c r="A1756" s="91" t="s">
        <v>3927</v>
      </c>
      <c r="B1756" s="91" t="s">
        <v>9262</v>
      </c>
      <c r="G1756" s="91"/>
      <c r="H1756" s="91"/>
    </row>
    <row r="1757" spans="1:8">
      <c r="A1757" s="91" t="s">
        <v>4671</v>
      </c>
      <c r="B1757" s="91" t="s">
        <v>9263</v>
      </c>
      <c r="G1757" s="91"/>
      <c r="H1757" s="91"/>
    </row>
    <row r="1758" spans="1:8">
      <c r="A1758" s="91" t="s">
        <v>279</v>
      </c>
      <c r="B1758" s="91" t="s">
        <v>9264</v>
      </c>
      <c r="G1758" s="91"/>
      <c r="H1758" s="91"/>
    </row>
    <row r="1759" spans="1:8">
      <c r="A1759" s="91" t="s">
        <v>282</v>
      </c>
      <c r="B1759" s="91" t="s">
        <v>9265</v>
      </c>
      <c r="G1759" s="91"/>
      <c r="H1759" s="91"/>
    </row>
    <row r="1760" spans="1:8">
      <c r="A1760" s="91" t="s">
        <v>4841</v>
      </c>
      <c r="B1760" s="91" t="s">
        <v>9266</v>
      </c>
      <c r="G1760" s="91"/>
      <c r="H1760" s="91"/>
    </row>
    <row r="1761" spans="1:8">
      <c r="A1761" s="91" t="s">
        <v>6612</v>
      </c>
      <c r="B1761" s="91" t="s">
        <v>9267</v>
      </c>
      <c r="G1761" s="91"/>
      <c r="H1761" s="91"/>
    </row>
    <row r="1762" spans="1:8">
      <c r="A1762" s="91" t="s">
        <v>6223</v>
      </c>
      <c r="B1762" s="91" t="s">
        <v>9268</v>
      </c>
      <c r="G1762" s="91"/>
      <c r="H1762" s="91"/>
    </row>
    <row r="1763" spans="1:8">
      <c r="A1763" s="91" t="s">
        <v>6820</v>
      </c>
      <c r="B1763" s="91" t="s">
        <v>9269</v>
      </c>
      <c r="G1763" s="91"/>
      <c r="H1763" s="91"/>
    </row>
    <row r="1764" spans="1:8">
      <c r="A1764" s="91" t="s">
        <v>6269</v>
      </c>
      <c r="B1764" s="91" t="s">
        <v>9270</v>
      </c>
      <c r="G1764" s="91"/>
      <c r="H1764" s="91"/>
    </row>
    <row r="1765" spans="1:8">
      <c r="A1765" s="91" t="s">
        <v>6662</v>
      </c>
      <c r="B1765" s="91" t="s">
        <v>9271</v>
      </c>
      <c r="G1765" s="91"/>
      <c r="H1765" s="91"/>
    </row>
    <row r="1766" spans="1:8">
      <c r="A1766" s="91" t="s">
        <v>4455</v>
      </c>
      <c r="B1766" s="91" t="s">
        <v>9272</v>
      </c>
      <c r="G1766" s="91"/>
      <c r="H1766" s="91"/>
    </row>
    <row r="1767" spans="1:8">
      <c r="A1767" s="91" t="s">
        <v>2605</v>
      </c>
      <c r="B1767" s="91" t="s">
        <v>7225</v>
      </c>
      <c r="G1767" s="91"/>
      <c r="H1767" s="91"/>
    </row>
    <row r="1768" spans="1:8">
      <c r="A1768" s="91" t="s">
        <v>6647</v>
      </c>
      <c r="B1768" s="91" t="s">
        <v>9273</v>
      </c>
      <c r="G1768" s="91"/>
      <c r="H1768" s="91"/>
    </row>
    <row r="1769" spans="1:8">
      <c r="A1769" s="91" t="s">
        <v>5473</v>
      </c>
      <c r="B1769" s="91" t="s">
        <v>9274</v>
      </c>
      <c r="G1769" s="91"/>
      <c r="H1769" s="91"/>
    </row>
    <row r="1770" spans="1:8">
      <c r="A1770" s="91" t="s">
        <v>1042</v>
      </c>
      <c r="B1770" s="91" t="s">
        <v>9275</v>
      </c>
      <c r="G1770" s="91"/>
      <c r="H1770" s="91"/>
    </row>
    <row r="1771" spans="1:8">
      <c r="A1771" s="91" t="s">
        <v>5691</v>
      </c>
      <c r="B1771" s="91" t="s">
        <v>9276</v>
      </c>
      <c r="G1771" s="91"/>
      <c r="H1771" s="91"/>
    </row>
    <row r="1772" spans="1:8">
      <c r="A1772" s="91" t="s">
        <v>1046</v>
      </c>
      <c r="B1772" s="91" t="s">
        <v>9277</v>
      </c>
      <c r="G1772" s="91"/>
      <c r="H1772" s="91"/>
    </row>
    <row r="1773" spans="1:8">
      <c r="A1773" s="91" t="s">
        <v>2856</v>
      </c>
      <c r="B1773" s="91" t="s">
        <v>9278</v>
      </c>
      <c r="G1773" s="91"/>
      <c r="H1773" s="91"/>
    </row>
    <row r="1774" spans="1:8">
      <c r="A1774" s="91" t="s">
        <v>285</v>
      </c>
      <c r="B1774" s="91" t="s">
        <v>9279</v>
      </c>
      <c r="G1774" s="91"/>
      <c r="H1774" s="91"/>
    </row>
    <row r="1775" spans="1:8">
      <c r="A1775" s="91" t="s">
        <v>5876</v>
      </c>
      <c r="B1775" s="91" t="s">
        <v>9280</v>
      </c>
      <c r="G1775" s="91"/>
      <c r="H1775" s="91"/>
    </row>
    <row r="1776" spans="1:8">
      <c r="A1776" s="91" t="s">
        <v>5116</v>
      </c>
      <c r="B1776" s="91" t="s">
        <v>9281</v>
      </c>
      <c r="G1776" s="91"/>
      <c r="H1776" s="91"/>
    </row>
    <row r="1777" spans="1:8">
      <c r="A1777" s="91" t="s">
        <v>7181</v>
      </c>
      <c r="B1777" s="91" t="s">
        <v>9282</v>
      </c>
      <c r="G1777" s="91"/>
      <c r="H1777" s="91"/>
    </row>
    <row r="1778" spans="1:8">
      <c r="A1778" s="91" t="s">
        <v>6973</v>
      </c>
      <c r="B1778" s="91" t="s">
        <v>9283</v>
      </c>
      <c r="G1778" s="91"/>
      <c r="H1778" s="91"/>
    </row>
    <row r="1779" spans="1:8">
      <c r="A1779" s="91" t="s">
        <v>5734</v>
      </c>
      <c r="B1779" s="91" t="s">
        <v>9284</v>
      </c>
      <c r="G1779" s="91"/>
      <c r="H1779" s="91"/>
    </row>
    <row r="1780" spans="1:8">
      <c r="A1780" s="91" t="s">
        <v>288</v>
      </c>
      <c r="B1780" s="91" t="s">
        <v>9285</v>
      </c>
      <c r="G1780" s="91"/>
      <c r="H1780" s="91"/>
    </row>
    <row r="1781" spans="1:8">
      <c r="A1781" s="91" t="s">
        <v>6231</v>
      </c>
      <c r="B1781" s="91" t="s">
        <v>9286</v>
      </c>
      <c r="G1781" s="91"/>
      <c r="H1781" s="91"/>
    </row>
    <row r="1782" spans="1:8">
      <c r="A1782" s="91" t="s">
        <v>686</v>
      </c>
      <c r="B1782" s="91" t="s">
        <v>9287</v>
      </c>
      <c r="G1782" s="91"/>
      <c r="H1782" s="91"/>
    </row>
    <row r="1783" spans="1:8">
      <c r="A1783" s="91" t="s">
        <v>7162</v>
      </c>
      <c r="B1783" s="91" t="s">
        <v>9288</v>
      </c>
      <c r="G1783" s="91"/>
      <c r="H1783" s="91"/>
    </row>
    <row r="1784" spans="1:8">
      <c r="A1784" s="91" t="s">
        <v>5017</v>
      </c>
      <c r="B1784" s="91" t="s">
        <v>9289</v>
      </c>
      <c r="G1784" s="91"/>
      <c r="H1784" s="91"/>
    </row>
    <row r="1785" spans="1:8">
      <c r="A1785" s="91" t="s">
        <v>6357</v>
      </c>
      <c r="B1785" s="91" t="s">
        <v>9290</v>
      </c>
      <c r="G1785" s="91"/>
      <c r="H1785" s="91"/>
    </row>
    <row r="1786" spans="1:8">
      <c r="A1786" s="91" t="s">
        <v>6724</v>
      </c>
      <c r="B1786" s="91" t="s">
        <v>9291</v>
      </c>
      <c r="G1786" s="91"/>
      <c r="H1786" s="91"/>
    </row>
    <row r="1787" spans="1:8">
      <c r="A1787" s="91" t="s">
        <v>5586</v>
      </c>
      <c r="B1787" s="91" t="s">
        <v>9292</v>
      </c>
      <c r="G1787" s="91"/>
      <c r="H1787" s="91"/>
    </row>
    <row r="1788" spans="1:8">
      <c r="A1788" s="91" t="s">
        <v>6344</v>
      </c>
      <c r="B1788" s="91" t="s">
        <v>9293</v>
      </c>
      <c r="G1788" s="91"/>
      <c r="H1788" s="91"/>
    </row>
    <row r="1789" spans="1:8">
      <c r="A1789" s="91" t="s">
        <v>5314</v>
      </c>
      <c r="B1789" s="91" t="s">
        <v>9294</v>
      </c>
      <c r="G1789" s="91"/>
      <c r="H1789" s="91"/>
    </row>
    <row r="1790" spans="1:8">
      <c r="A1790" s="91" t="s">
        <v>1749</v>
      </c>
      <c r="B1790" s="91" t="s">
        <v>9295</v>
      </c>
      <c r="G1790" s="91"/>
      <c r="H1790" s="91"/>
    </row>
    <row r="1791" spans="1:8">
      <c r="A1791" s="91" t="s">
        <v>6157</v>
      </c>
      <c r="B1791" s="91" t="s">
        <v>9296</v>
      </c>
      <c r="G1791" s="91"/>
      <c r="H1791" s="91"/>
    </row>
    <row r="1792" spans="1:8">
      <c r="A1792" s="91" t="s">
        <v>6794</v>
      </c>
      <c r="B1792" s="91" t="s">
        <v>9297</v>
      </c>
      <c r="G1792" s="91"/>
      <c r="H1792" s="91"/>
    </row>
    <row r="1793" spans="1:8">
      <c r="A1793" s="91" t="s">
        <v>4854</v>
      </c>
      <c r="B1793" s="91" t="s">
        <v>9298</v>
      </c>
      <c r="G1793" s="91"/>
      <c r="H1793" s="91"/>
    </row>
    <row r="1794" spans="1:8">
      <c r="A1794" s="91" t="s">
        <v>5800</v>
      </c>
      <c r="B1794" s="91" t="s">
        <v>9299</v>
      </c>
      <c r="G1794" s="91"/>
      <c r="H1794" s="91"/>
    </row>
    <row r="1795" spans="1:8">
      <c r="A1795" s="91" t="s">
        <v>5701</v>
      </c>
      <c r="B1795" s="91" t="s">
        <v>9300</v>
      </c>
      <c r="G1795" s="91"/>
      <c r="H1795" s="91"/>
    </row>
    <row r="1796" spans="1:8">
      <c r="A1796" s="91" t="s">
        <v>6036</v>
      </c>
      <c r="B1796" s="91" t="s">
        <v>9301</v>
      </c>
      <c r="G1796" s="91"/>
      <c r="H1796" s="91"/>
    </row>
    <row r="1797" spans="1:8">
      <c r="A1797" s="91" t="s">
        <v>5527</v>
      </c>
      <c r="B1797" s="91" t="s">
        <v>9302</v>
      </c>
      <c r="G1797" s="91"/>
      <c r="H1797" s="91"/>
    </row>
    <row r="1798" spans="1:8">
      <c r="A1798" s="91" t="s">
        <v>6417</v>
      </c>
      <c r="B1798" s="91" t="s">
        <v>9303</v>
      </c>
      <c r="G1798" s="91"/>
      <c r="H1798" s="91"/>
    </row>
    <row r="1799" spans="1:8">
      <c r="A1799" s="91" t="s">
        <v>4578</v>
      </c>
      <c r="B1799" s="91" t="s">
        <v>9304</v>
      </c>
      <c r="G1799" s="91"/>
      <c r="H1799" s="91"/>
    </row>
    <row r="1800" spans="1:8">
      <c r="A1800" s="91" t="s">
        <v>7172</v>
      </c>
      <c r="B1800" s="91" t="s">
        <v>9305</v>
      </c>
      <c r="G1800" s="91"/>
      <c r="H1800" s="91"/>
    </row>
    <row r="1801" spans="1:8">
      <c r="A1801" s="91" t="s">
        <v>6997</v>
      </c>
      <c r="B1801" s="91" t="s">
        <v>9306</v>
      </c>
      <c r="G1801" s="91"/>
      <c r="H1801" s="91"/>
    </row>
    <row r="1802" spans="1:8">
      <c r="A1802" s="91" t="s">
        <v>4995</v>
      </c>
      <c r="B1802" s="91" t="s">
        <v>9307</v>
      </c>
      <c r="G1802" s="91"/>
      <c r="H1802" s="91"/>
    </row>
    <row r="1803" spans="1:8">
      <c r="A1803" s="91" t="s">
        <v>4816</v>
      </c>
      <c r="B1803" s="91" t="s">
        <v>9308</v>
      </c>
      <c r="G1803" s="91"/>
      <c r="H1803" s="91"/>
    </row>
    <row r="1804" spans="1:8">
      <c r="A1804" s="91" t="s">
        <v>6329</v>
      </c>
      <c r="B1804" s="91" t="s">
        <v>9309</v>
      </c>
      <c r="G1804" s="91"/>
      <c r="H1804" s="91"/>
    </row>
    <row r="1805" spans="1:8">
      <c r="A1805" s="91" t="s">
        <v>1576</v>
      </c>
      <c r="B1805" s="91" t="s">
        <v>9310</v>
      </c>
      <c r="G1805" s="91"/>
      <c r="H1805" s="91"/>
    </row>
    <row r="1806" spans="1:8">
      <c r="A1806" s="91" t="s">
        <v>5684</v>
      </c>
      <c r="B1806" s="91" t="s">
        <v>9311</v>
      </c>
      <c r="G1806" s="91"/>
      <c r="H1806" s="91"/>
    </row>
    <row r="1807" spans="1:8">
      <c r="A1807" s="91" t="s">
        <v>291</v>
      </c>
      <c r="B1807" s="91" t="s">
        <v>9312</v>
      </c>
      <c r="G1807" s="91"/>
      <c r="H1807" s="91"/>
    </row>
    <row r="1808" spans="1:8">
      <c r="A1808" s="91" t="s">
        <v>5376</v>
      </c>
      <c r="B1808" s="91" t="s">
        <v>9313</v>
      </c>
      <c r="G1808" s="91"/>
      <c r="H1808" s="91"/>
    </row>
    <row r="1809" spans="1:8">
      <c r="A1809" s="91" t="s">
        <v>4655</v>
      </c>
      <c r="B1809" s="91" t="s">
        <v>9314</v>
      </c>
      <c r="G1809" s="91"/>
      <c r="H1809" s="91"/>
    </row>
    <row r="1810" spans="1:8">
      <c r="A1810" s="91" t="s">
        <v>5778</v>
      </c>
      <c r="B1810" s="91" t="s">
        <v>9315</v>
      </c>
      <c r="G1810" s="91"/>
      <c r="H1810" s="91"/>
    </row>
    <row r="1811" spans="1:8">
      <c r="A1811" s="91" t="s">
        <v>7010</v>
      </c>
      <c r="B1811" s="91" t="s">
        <v>9316</v>
      </c>
      <c r="G1811" s="91"/>
      <c r="H1811" s="91"/>
    </row>
    <row r="1812" spans="1:8">
      <c r="A1812" s="91" t="s">
        <v>4919</v>
      </c>
      <c r="B1812" s="91" t="s">
        <v>9317</v>
      </c>
      <c r="G1812" s="91"/>
      <c r="H1812" s="91"/>
    </row>
    <row r="1813" spans="1:8">
      <c r="A1813" s="91" t="s">
        <v>6287</v>
      </c>
      <c r="B1813" s="91" t="s">
        <v>7210</v>
      </c>
      <c r="G1813" s="91"/>
      <c r="H1813" s="91"/>
    </row>
    <row r="1814" spans="1:8">
      <c r="A1814" s="91" t="s">
        <v>5474</v>
      </c>
      <c r="B1814" s="91" t="s">
        <v>9318</v>
      </c>
      <c r="G1814" s="91"/>
      <c r="H1814" s="91"/>
    </row>
    <row r="1815" spans="1:8">
      <c r="A1815" s="91" t="s">
        <v>6112</v>
      </c>
      <c r="B1815" s="91" t="s">
        <v>9319</v>
      </c>
      <c r="G1815" s="91"/>
      <c r="H1815" s="91"/>
    </row>
    <row r="1816" spans="1:8">
      <c r="A1816" s="91" t="s">
        <v>4896</v>
      </c>
      <c r="B1816" s="91" t="s">
        <v>9320</v>
      </c>
      <c r="G1816" s="91"/>
      <c r="H1816" s="91"/>
    </row>
    <row r="1817" spans="1:8">
      <c r="A1817" s="91" t="s">
        <v>4917</v>
      </c>
      <c r="B1817" s="91" t="s">
        <v>9321</v>
      </c>
      <c r="G1817" s="91"/>
      <c r="H1817" s="91"/>
    </row>
    <row r="1818" spans="1:8">
      <c r="A1818" s="91" t="s">
        <v>5136</v>
      </c>
      <c r="B1818" s="91" t="s">
        <v>9322</v>
      </c>
      <c r="G1818" s="91"/>
      <c r="H1818" s="91"/>
    </row>
    <row r="1819" spans="1:8">
      <c r="A1819" s="91" t="s">
        <v>5096</v>
      </c>
      <c r="B1819" s="91" t="s">
        <v>9323</v>
      </c>
      <c r="G1819" s="91"/>
      <c r="H1819" s="91"/>
    </row>
    <row r="1820" spans="1:8">
      <c r="A1820" s="91" t="s">
        <v>4625</v>
      </c>
      <c r="B1820" s="91" t="s">
        <v>9324</v>
      </c>
      <c r="G1820" s="91"/>
      <c r="H1820" s="91"/>
    </row>
    <row r="1821" spans="1:8">
      <c r="A1821" s="91" t="s">
        <v>4731</v>
      </c>
      <c r="B1821" s="91" t="s">
        <v>9325</v>
      </c>
      <c r="G1821" s="91"/>
      <c r="H1821" s="91"/>
    </row>
    <row r="1822" spans="1:8">
      <c r="A1822" s="91" t="s">
        <v>6119</v>
      </c>
      <c r="B1822" s="91" t="s">
        <v>9326</v>
      </c>
      <c r="G1822" s="91"/>
      <c r="H1822" s="91"/>
    </row>
    <row r="1823" spans="1:8">
      <c r="A1823" s="91" t="s">
        <v>5525</v>
      </c>
      <c r="B1823" s="91" t="s">
        <v>9327</v>
      </c>
      <c r="G1823" s="91"/>
      <c r="H1823" s="91"/>
    </row>
    <row r="1824" spans="1:8">
      <c r="A1824" s="91" t="s">
        <v>3715</v>
      </c>
      <c r="B1824" s="91" t="s">
        <v>9328</v>
      </c>
      <c r="G1824" s="91"/>
      <c r="H1824" s="91"/>
    </row>
    <row r="1825" spans="1:8">
      <c r="A1825" s="91" t="s">
        <v>7015</v>
      </c>
      <c r="B1825" s="91" t="s">
        <v>9329</v>
      </c>
      <c r="G1825" s="91"/>
      <c r="H1825" s="91"/>
    </row>
    <row r="1826" spans="1:8">
      <c r="A1826" s="91" t="s">
        <v>7048</v>
      </c>
      <c r="B1826" s="91" t="s">
        <v>9330</v>
      </c>
      <c r="G1826" s="91"/>
      <c r="H1826" s="91"/>
    </row>
    <row r="1827" spans="1:8">
      <c r="A1827" s="91" t="s">
        <v>528</v>
      </c>
      <c r="B1827" s="91" t="s">
        <v>9331</v>
      </c>
      <c r="G1827" s="91"/>
      <c r="H1827" s="91"/>
    </row>
    <row r="1828" spans="1:8">
      <c r="A1828" s="91" t="s">
        <v>5899</v>
      </c>
      <c r="B1828" s="91" t="s">
        <v>9332</v>
      </c>
      <c r="G1828" s="91"/>
      <c r="H1828" s="91"/>
    </row>
    <row r="1829" spans="1:8">
      <c r="A1829" s="91" t="s">
        <v>6465</v>
      </c>
      <c r="B1829" s="91" t="s">
        <v>9333</v>
      </c>
      <c r="G1829" s="91"/>
      <c r="H1829" s="91"/>
    </row>
    <row r="1830" spans="1:8">
      <c r="A1830" s="91" t="s">
        <v>6626</v>
      </c>
      <c r="B1830" s="91" t="s">
        <v>9334</v>
      </c>
      <c r="G1830" s="91"/>
      <c r="H1830" s="91"/>
    </row>
    <row r="1831" spans="1:8">
      <c r="A1831" s="91" t="s">
        <v>5175</v>
      </c>
      <c r="B1831" s="91" t="s">
        <v>9335</v>
      </c>
      <c r="G1831" s="91"/>
      <c r="H1831" s="91"/>
    </row>
    <row r="1832" spans="1:8">
      <c r="A1832" s="91" t="s">
        <v>5815</v>
      </c>
      <c r="B1832" s="91" t="s">
        <v>9336</v>
      </c>
      <c r="G1832" s="91"/>
      <c r="H1832" s="91"/>
    </row>
    <row r="1833" spans="1:8">
      <c r="A1833" s="91" t="s">
        <v>1919</v>
      </c>
      <c r="B1833" s="91" t="s">
        <v>9337</v>
      </c>
      <c r="G1833" s="91"/>
      <c r="H1833" s="91"/>
    </row>
    <row r="1834" spans="1:8">
      <c r="A1834" s="91" t="s">
        <v>5749</v>
      </c>
      <c r="B1834" s="91" t="s">
        <v>9338</v>
      </c>
      <c r="G1834" s="91"/>
      <c r="H1834" s="91"/>
    </row>
    <row r="1835" spans="1:8">
      <c r="A1835" s="91" t="s">
        <v>5028</v>
      </c>
      <c r="B1835" s="91" t="s">
        <v>9339</v>
      </c>
      <c r="G1835" s="91"/>
      <c r="H1835" s="91"/>
    </row>
    <row r="1836" spans="1:8">
      <c r="A1836" s="91" t="s">
        <v>3580</v>
      </c>
      <c r="B1836" s="91" t="s">
        <v>9340</v>
      </c>
      <c r="G1836" s="91"/>
      <c r="H1836" s="91"/>
    </row>
    <row r="1837" spans="1:8">
      <c r="A1837" s="91" t="s">
        <v>5631</v>
      </c>
      <c r="B1837" s="91" t="s">
        <v>9341</v>
      </c>
      <c r="G1837" s="91"/>
      <c r="H1837" s="91"/>
    </row>
    <row r="1838" spans="1:8">
      <c r="A1838" s="91" t="s">
        <v>6755</v>
      </c>
      <c r="B1838" s="91" t="s">
        <v>9342</v>
      </c>
      <c r="G1838" s="91"/>
      <c r="H1838" s="91"/>
    </row>
    <row r="1839" spans="1:8">
      <c r="A1839" s="91" t="s">
        <v>2312</v>
      </c>
      <c r="B1839" s="91" t="s">
        <v>9343</v>
      </c>
      <c r="G1839" s="91"/>
      <c r="H1839" s="91"/>
    </row>
    <row r="1840" spans="1:8">
      <c r="A1840" s="91" t="s">
        <v>5587</v>
      </c>
      <c r="B1840" s="91" t="s">
        <v>9344</v>
      </c>
      <c r="G1840" s="91"/>
      <c r="H1840" s="91"/>
    </row>
    <row r="1841" spans="1:8">
      <c r="A1841" s="91" t="s">
        <v>4831</v>
      </c>
      <c r="B1841" s="91" t="s">
        <v>9345</v>
      </c>
      <c r="G1841" s="91"/>
      <c r="H1841" s="91"/>
    </row>
    <row r="1842" spans="1:8">
      <c r="A1842" s="91" t="s">
        <v>5260</v>
      </c>
      <c r="B1842" s="91" t="s">
        <v>9346</v>
      </c>
      <c r="G1842" s="91"/>
      <c r="H1842" s="91"/>
    </row>
    <row r="1843" spans="1:8">
      <c r="A1843" s="91" t="s">
        <v>6664</v>
      </c>
      <c r="B1843" s="91" t="s">
        <v>9347</v>
      </c>
      <c r="G1843" s="91"/>
      <c r="H1843" s="91"/>
    </row>
    <row r="1844" spans="1:8">
      <c r="A1844" s="91" t="s">
        <v>5935</v>
      </c>
      <c r="B1844" s="91" t="s">
        <v>9348</v>
      </c>
      <c r="G1844" s="91"/>
      <c r="H1844" s="91"/>
    </row>
    <row r="1845" spans="1:8">
      <c r="A1845" s="91" t="s">
        <v>4876</v>
      </c>
      <c r="B1845" s="91" t="s">
        <v>9349</v>
      </c>
      <c r="G1845" s="91"/>
      <c r="H1845" s="91"/>
    </row>
    <row r="1846" spans="1:8">
      <c r="A1846" s="91" t="s">
        <v>3689</v>
      </c>
      <c r="B1846" s="91" t="s">
        <v>9350</v>
      </c>
      <c r="G1846" s="91"/>
      <c r="H1846" s="91"/>
    </row>
    <row r="1847" spans="1:8">
      <c r="A1847" s="91" t="s">
        <v>3625</v>
      </c>
      <c r="B1847" s="91" t="s">
        <v>9351</v>
      </c>
      <c r="G1847" s="91"/>
      <c r="H1847" s="91"/>
    </row>
    <row r="1848" spans="1:8">
      <c r="A1848" s="91" t="s">
        <v>4821</v>
      </c>
      <c r="B1848" s="91" t="s">
        <v>9352</v>
      </c>
      <c r="G1848" s="91"/>
      <c r="H1848" s="91"/>
    </row>
    <row r="1849" spans="1:8">
      <c r="A1849" s="91" t="s">
        <v>6548</v>
      </c>
      <c r="B1849" s="91" t="s">
        <v>9353</v>
      </c>
      <c r="G1849" s="91"/>
      <c r="H1849" s="91"/>
    </row>
    <row r="1850" spans="1:8">
      <c r="A1850" s="91" t="s">
        <v>5973</v>
      </c>
      <c r="B1850" s="91" t="s">
        <v>9354</v>
      </c>
      <c r="G1850" s="91"/>
      <c r="H1850" s="91"/>
    </row>
    <row r="1851" spans="1:8">
      <c r="A1851" s="91" t="s">
        <v>4704</v>
      </c>
      <c r="B1851" s="91" t="s">
        <v>9355</v>
      </c>
      <c r="G1851" s="91"/>
      <c r="H1851" s="91"/>
    </row>
    <row r="1852" spans="1:8">
      <c r="A1852" s="91" t="s">
        <v>6618</v>
      </c>
      <c r="B1852" s="91" t="s">
        <v>9356</v>
      </c>
      <c r="G1852" s="91"/>
      <c r="H1852" s="91"/>
    </row>
    <row r="1853" spans="1:8">
      <c r="A1853" s="91" t="s">
        <v>4683</v>
      </c>
      <c r="B1853" s="91" t="s">
        <v>9357</v>
      </c>
      <c r="G1853" s="91"/>
      <c r="H1853" s="91"/>
    </row>
    <row r="1854" spans="1:8">
      <c r="A1854" s="91" t="s">
        <v>5686</v>
      </c>
      <c r="B1854" s="91" t="s">
        <v>9358</v>
      </c>
      <c r="G1854" s="91"/>
      <c r="H1854" s="91"/>
    </row>
    <row r="1855" spans="1:8">
      <c r="A1855" s="91" t="s">
        <v>6161</v>
      </c>
      <c r="B1855" s="91" t="s">
        <v>9359</v>
      </c>
      <c r="G1855" s="91"/>
      <c r="H1855" s="91"/>
    </row>
    <row r="1856" spans="1:8">
      <c r="A1856" s="91" t="s">
        <v>5158</v>
      </c>
      <c r="B1856" s="91" t="s">
        <v>9360</v>
      </c>
      <c r="G1856" s="91"/>
      <c r="H1856" s="91"/>
    </row>
    <row r="1857" spans="1:8">
      <c r="A1857" s="91" t="s">
        <v>5594</v>
      </c>
      <c r="B1857" s="91" t="s">
        <v>9361</v>
      </c>
      <c r="G1857" s="91"/>
      <c r="H1857" s="91"/>
    </row>
    <row r="1858" spans="1:8">
      <c r="A1858" s="91" t="s">
        <v>2858</v>
      </c>
      <c r="B1858" s="91" t="s">
        <v>9362</v>
      </c>
      <c r="G1858" s="91"/>
      <c r="H1858" s="91"/>
    </row>
    <row r="1859" spans="1:8">
      <c r="A1859" s="91" t="s">
        <v>4781</v>
      </c>
      <c r="B1859" s="91" t="s">
        <v>9363</v>
      </c>
      <c r="G1859" s="91"/>
      <c r="H1859" s="91"/>
    </row>
    <row r="1860" spans="1:8">
      <c r="A1860" s="91" t="s">
        <v>6453</v>
      </c>
      <c r="B1860" s="91" t="s">
        <v>9364</v>
      </c>
      <c r="G1860" s="91"/>
      <c r="H1860" s="91"/>
    </row>
    <row r="1861" spans="1:8">
      <c r="A1861" s="91" t="s">
        <v>6390</v>
      </c>
      <c r="B1861" s="91" t="s">
        <v>9365</v>
      </c>
      <c r="G1861" s="91"/>
      <c r="H1861" s="91"/>
    </row>
    <row r="1862" spans="1:8">
      <c r="A1862" s="91" t="s">
        <v>5947</v>
      </c>
      <c r="B1862" s="91" t="s">
        <v>9366</v>
      </c>
      <c r="G1862" s="91"/>
      <c r="H1862" s="91"/>
    </row>
    <row r="1863" spans="1:8">
      <c r="A1863" s="91" t="s">
        <v>6871</v>
      </c>
      <c r="B1863" s="91" t="s">
        <v>9367</v>
      </c>
      <c r="G1863" s="91"/>
      <c r="H1863" s="91"/>
    </row>
    <row r="1864" spans="1:8">
      <c r="A1864" s="91" t="s">
        <v>6078</v>
      </c>
      <c r="B1864" s="91" t="s">
        <v>9368</v>
      </c>
      <c r="G1864" s="91"/>
      <c r="H1864" s="91"/>
    </row>
    <row r="1865" spans="1:8">
      <c r="A1865" s="91" t="s">
        <v>6572</v>
      </c>
      <c r="B1865" s="91" t="s">
        <v>9369</v>
      </c>
      <c r="G1865" s="91"/>
      <c r="H1865" s="91"/>
    </row>
    <row r="1866" spans="1:8">
      <c r="A1866" s="91" t="s">
        <v>6170</v>
      </c>
      <c r="B1866" s="91" t="s">
        <v>9370</v>
      </c>
      <c r="G1866" s="91"/>
      <c r="H1866" s="91"/>
    </row>
    <row r="1867" spans="1:8">
      <c r="A1867" s="91" t="s">
        <v>6079</v>
      </c>
      <c r="B1867" s="91" t="s">
        <v>9371</v>
      </c>
      <c r="G1867" s="91"/>
      <c r="H1867" s="91"/>
    </row>
    <row r="1868" spans="1:8">
      <c r="A1868" s="91" t="s">
        <v>6835</v>
      </c>
      <c r="B1868" s="91" t="s">
        <v>9372</v>
      </c>
      <c r="G1868" s="91"/>
      <c r="H1868" s="91"/>
    </row>
    <row r="1869" spans="1:8">
      <c r="A1869" s="91" t="s">
        <v>6922</v>
      </c>
      <c r="B1869" s="91" t="s">
        <v>9373</v>
      </c>
      <c r="G1869" s="91"/>
      <c r="H1869" s="91"/>
    </row>
    <row r="1870" spans="1:8">
      <c r="A1870" s="91" t="s">
        <v>6267</v>
      </c>
      <c r="B1870" s="91" t="s">
        <v>9374</v>
      </c>
      <c r="G1870" s="91"/>
      <c r="H1870" s="91"/>
    </row>
    <row r="1871" spans="1:8">
      <c r="A1871" s="91" t="s">
        <v>5695</v>
      </c>
      <c r="B1871" s="91" t="s">
        <v>9375</v>
      </c>
      <c r="G1871" s="91"/>
      <c r="H1871" s="91"/>
    </row>
    <row r="1872" spans="1:8">
      <c r="A1872" s="91" t="s">
        <v>6805</v>
      </c>
      <c r="B1872" s="91" t="s">
        <v>9376</v>
      </c>
      <c r="G1872" s="91"/>
      <c r="H1872" s="91"/>
    </row>
    <row r="1873" spans="1:8">
      <c r="A1873" s="91" t="s">
        <v>3663</v>
      </c>
      <c r="B1873" s="91" t="s">
        <v>9377</v>
      </c>
      <c r="G1873" s="91"/>
      <c r="H1873" s="91"/>
    </row>
    <row r="1874" spans="1:8">
      <c r="A1874" s="91" t="s">
        <v>5118</v>
      </c>
      <c r="B1874" s="91" t="s">
        <v>9378</v>
      </c>
      <c r="G1874" s="91"/>
      <c r="H1874" s="91"/>
    </row>
    <row r="1875" spans="1:8">
      <c r="A1875" s="91" t="s">
        <v>6987</v>
      </c>
      <c r="B1875" s="91" t="s">
        <v>9379</v>
      </c>
      <c r="G1875" s="91"/>
      <c r="H1875" s="91"/>
    </row>
    <row r="1876" spans="1:8">
      <c r="A1876" s="91" t="s">
        <v>6576</v>
      </c>
      <c r="B1876" s="91" t="s">
        <v>9380</v>
      </c>
      <c r="G1876" s="91"/>
      <c r="H1876" s="91"/>
    </row>
    <row r="1877" spans="1:8">
      <c r="A1877" s="91" t="s">
        <v>4775</v>
      </c>
      <c r="B1877" s="91" t="s">
        <v>9381</v>
      </c>
      <c r="G1877" s="91"/>
      <c r="H1877" s="91"/>
    </row>
    <row r="1878" spans="1:8">
      <c r="A1878" s="91" t="s">
        <v>5850</v>
      </c>
      <c r="B1878" s="91" t="s">
        <v>9382</v>
      </c>
      <c r="G1878" s="91"/>
      <c r="H1878" s="91"/>
    </row>
    <row r="1879" spans="1:8">
      <c r="A1879" s="91" t="s">
        <v>6376</v>
      </c>
      <c r="B1879" s="91" t="s">
        <v>9383</v>
      </c>
      <c r="G1879" s="91"/>
      <c r="H1879" s="91"/>
    </row>
    <row r="1880" spans="1:8">
      <c r="A1880" s="91" t="s">
        <v>5831</v>
      </c>
      <c r="B1880" s="91" t="s">
        <v>9384</v>
      </c>
      <c r="G1880" s="91"/>
      <c r="H1880" s="91"/>
    </row>
    <row r="1881" spans="1:8">
      <c r="A1881" s="91" t="s">
        <v>6492</v>
      </c>
      <c r="B1881" s="91" t="s">
        <v>9385</v>
      </c>
      <c r="G1881" s="91"/>
      <c r="H1881" s="91"/>
    </row>
    <row r="1882" spans="1:8">
      <c r="A1882" s="91" t="s">
        <v>6239</v>
      </c>
      <c r="B1882" s="91" t="s">
        <v>9386</v>
      </c>
      <c r="G1882" s="91"/>
      <c r="H1882" s="91"/>
    </row>
    <row r="1883" spans="1:8">
      <c r="A1883" s="91" t="s">
        <v>4586</v>
      </c>
      <c r="B1883" s="91" t="s">
        <v>9387</v>
      </c>
      <c r="G1883" s="91"/>
      <c r="H1883" s="91"/>
    </row>
    <row r="1884" spans="1:8">
      <c r="A1884" s="91" t="s">
        <v>2116</v>
      </c>
      <c r="B1884" s="91" t="s">
        <v>9388</v>
      </c>
      <c r="G1884" s="91"/>
      <c r="H1884" s="91"/>
    </row>
    <row r="1885" spans="1:8">
      <c r="A1885" s="91" t="s">
        <v>3735</v>
      </c>
      <c r="B1885" s="91" t="s">
        <v>9389</v>
      </c>
      <c r="G1885" s="91"/>
      <c r="H1885" s="91"/>
    </row>
    <row r="1886" spans="1:8">
      <c r="A1886" s="91" t="s">
        <v>5157</v>
      </c>
      <c r="B1886" s="91" t="s">
        <v>9390</v>
      </c>
      <c r="G1886" s="91"/>
      <c r="H1886" s="91"/>
    </row>
    <row r="1887" spans="1:8">
      <c r="A1887" s="91" t="s">
        <v>4533</v>
      </c>
      <c r="B1887" s="91" t="s">
        <v>9391</v>
      </c>
      <c r="G1887" s="91"/>
      <c r="H1887" s="91"/>
    </row>
    <row r="1888" spans="1:8">
      <c r="A1888" s="91" t="s">
        <v>4619</v>
      </c>
      <c r="B1888" s="91" t="s">
        <v>9392</v>
      </c>
      <c r="G1888" s="91"/>
      <c r="H1888" s="91"/>
    </row>
    <row r="1889" spans="1:8">
      <c r="A1889" s="91" t="s">
        <v>5618</v>
      </c>
      <c r="B1889" s="91" t="s">
        <v>9393</v>
      </c>
      <c r="G1889" s="91"/>
      <c r="H1889" s="91"/>
    </row>
    <row r="1890" spans="1:8">
      <c r="A1890" s="91" t="s">
        <v>5629</v>
      </c>
      <c r="B1890" s="91" t="s">
        <v>9394</v>
      </c>
      <c r="G1890" s="91"/>
      <c r="H1890" s="91"/>
    </row>
    <row r="1891" spans="1:8">
      <c r="A1891" s="91" t="s">
        <v>6933</v>
      </c>
      <c r="B1891" s="91" t="s">
        <v>9395</v>
      </c>
      <c r="G1891" s="91"/>
      <c r="H1891" s="91"/>
    </row>
    <row r="1892" spans="1:8">
      <c r="A1892" s="91" t="s">
        <v>1753</v>
      </c>
      <c r="B1892" s="91" t="s">
        <v>9396</v>
      </c>
      <c r="G1892" s="91"/>
      <c r="H1892" s="91"/>
    </row>
    <row r="1893" spans="1:8">
      <c r="A1893" s="91" t="s">
        <v>6130</v>
      </c>
      <c r="B1893" s="91" t="s">
        <v>9397</v>
      </c>
      <c r="G1893" s="91"/>
      <c r="H1893" s="91"/>
    </row>
    <row r="1894" spans="1:8">
      <c r="A1894" s="91" t="s">
        <v>4544</v>
      </c>
      <c r="B1894" s="91" t="s">
        <v>9398</v>
      </c>
      <c r="G1894" s="91"/>
      <c r="H1894" s="91"/>
    </row>
    <row r="1895" spans="1:8">
      <c r="A1895" s="91" t="s">
        <v>6946</v>
      </c>
      <c r="B1895" s="91" t="s">
        <v>9399</v>
      </c>
      <c r="G1895" s="91"/>
      <c r="H1895" s="91"/>
    </row>
    <row r="1896" spans="1:8">
      <c r="A1896" s="91" t="s">
        <v>6001</v>
      </c>
      <c r="B1896" s="91" t="s">
        <v>9400</v>
      </c>
      <c r="G1896" s="91"/>
      <c r="H1896" s="91"/>
    </row>
    <row r="1897" spans="1:8">
      <c r="A1897" s="91" t="s">
        <v>2537</v>
      </c>
      <c r="B1897" s="91" t="s">
        <v>9401</v>
      </c>
      <c r="G1897" s="91"/>
      <c r="H1897" s="91"/>
    </row>
    <row r="1898" spans="1:8">
      <c r="A1898" s="91" t="s">
        <v>6095</v>
      </c>
      <c r="B1898" s="91" t="s">
        <v>9402</v>
      </c>
      <c r="G1898" s="91"/>
      <c r="H1898" s="91"/>
    </row>
    <row r="1899" spans="1:8">
      <c r="A1899" s="91" t="s">
        <v>5636</v>
      </c>
      <c r="B1899" s="91" t="s">
        <v>9403</v>
      </c>
      <c r="G1899" s="91"/>
      <c r="H1899" s="91"/>
    </row>
    <row r="1900" spans="1:8">
      <c r="A1900" s="91" t="s">
        <v>5120</v>
      </c>
      <c r="B1900" s="91" t="s">
        <v>9404</v>
      </c>
      <c r="G1900" s="91"/>
      <c r="H1900" s="91"/>
    </row>
    <row r="1901" spans="1:8">
      <c r="A1901" s="91" t="s">
        <v>6289</v>
      </c>
      <c r="B1901" s="91" t="s">
        <v>9405</v>
      </c>
      <c r="G1901" s="91"/>
      <c r="H1901" s="91"/>
    </row>
    <row r="1902" spans="1:8">
      <c r="A1902" s="91" t="s">
        <v>6983</v>
      </c>
      <c r="B1902" s="91" t="s">
        <v>9406</v>
      </c>
      <c r="G1902" s="91"/>
      <c r="H1902" s="91"/>
    </row>
    <row r="1903" spans="1:8">
      <c r="A1903" s="91" t="s">
        <v>4790</v>
      </c>
      <c r="B1903" s="91" t="s">
        <v>9407</v>
      </c>
      <c r="G1903" s="91"/>
      <c r="H1903" s="91"/>
    </row>
    <row r="1904" spans="1:8">
      <c r="A1904" s="91" t="s">
        <v>2298</v>
      </c>
      <c r="B1904" s="91" t="s">
        <v>9408</v>
      </c>
      <c r="G1904" s="91"/>
      <c r="H1904" s="91"/>
    </row>
    <row r="1905" spans="1:8">
      <c r="A1905" s="91" t="s">
        <v>2211</v>
      </c>
      <c r="B1905" s="91" t="s">
        <v>9409</v>
      </c>
      <c r="G1905" s="91"/>
      <c r="H1905" s="91"/>
    </row>
    <row r="1906" spans="1:8">
      <c r="A1906" s="91" t="s">
        <v>5967</v>
      </c>
      <c r="B1906" s="91" t="s">
        <v>9410</v>
      </c>
      <c r="G1906" s="91"/>
      <c r="H1906" s="91"/>
    </row>
    <row r="1907" spans="1:8">
      <c r="A1907" s="91" t="s">
        <v>4924</v>
      </c>
      <c r="B1907" s="91" t="s">
        <v>9411</v>
      </c>
      <c r="G1907" s="91"/>
      <c r="H1907" s="91"/>
    </row>
    <row r="1908" spans="1:8">
      <c r="A1908" s="91" t="s">
        <v>6248</v>
      </c>
      <c r="B1908" s="91" t="s">
        <v>9412</v>
      </c>
      <c r="G1908" s="91"/>
      <c r="H1908" s="91"/>
    </row>
    <row r="1909" spans="1:8">
      <c r="A1909" s="91" t="s">
        <v>5725</v>
      </c>
      <c r="B1909" s="91" t="s">
        <v>9413</v>
      </c>
      <c r="G1909" s="91"/>
      <c r="H1909" s="91"/>
    </row>
    <row r="1910" spans="1:8">
      <c r="A1910" s="91" t="s">
        <v>5534</v>
      </c>
      <c r="B1910" s="91" t="s">
        <v>9414</v>
      </c>
      <c r="G1910" s="91"/>
      <c r="H1910" s="91"/>
    </row>
    <row r="1911" spans="1:8">
      <c r="A1911" s="91" t="s">
        <v>6832</v>
      </c>
      <c r="B1911" s="91" t="s">
        <v>9415</v>
      </c>
      <c r="G1911" s="91"/>
      <c r="H1911" s="91"/>
    </row>
    <row r="1912" spans="1:8">
      <c r="A1912" s="91" t="s">
        <v>2860</v>
      </c>
      <c r="B1912" s="91" t="s">
        <v>9416</v>
      </c>
      <c r="G1912" s="91"/>
      <c r="H1912" s="91"/>
    </row>
    <row r="1913" spans="1:8">
      <c r="A1913" s="91" t="s">
        <v>4512</v>
      </c>
      <c r="B1913" s="91" t="s">
        <v>9417</v>
      </c>
      <c r="G1913" s="91"/>
      <c r="H1913" s="91"/>
    </row>
    <row r="1914" spans="1:8">
      <c r="A1914" s="91" t="s">
        <v>5004</v>
      </c>
      <c r="B1914" s="91" t="s">
        <v>9418</v>
      </c>
      <c r="G1914" s="91"/>
      <c r="H1914" s="91"/>
    </row>
    <row r="1915" spans="1:8">
      <c r="A1915" s="91" t="s">
        <v>5159</v>
      </c>
      <c r="B1915" s="91" t="s">
        <v>9419</v>
      </c>
      <c r="G1915" s="91"/>
      <c r="H1915" s="91"/>
    </row>
    <row r="1916" spans="1:8">
      <c r="A1916" s="91" t="s">
        <v>4651</v>
      </c>
      <c r="B1916" s="91" t="s">
        <v>9420</v>
      </c>
      <c r="G1916" s="91"/>
      <c r="H1916" s="91"/>
    </row>
    <row r="1917" spans="1:8">
      <c r="A1917" s="91" t="s">
        <v>7091</v>
      </c>
      <c r="B1917" s="91" t="s">
        <v>9421</v>
      </c>
      <c r="G1917" s="91"/>
      <c r="H1917" s="91"/>
    </row>
    <row r="1918" spans="1:8">
      <c r="A1918" s="91" t="s">
        <v>2864</v>
      </c>
      <c r="B1918" s="91" t="s">
        <v>9422</v>
      </c>
      <c r="G1918" s="91"/>
      <c r="H1918" s="91"/>
    </row>
    <row r="1919" spans="1:8">
      <c r="A1919" s="91" t="s">
        <v>6875</v>
      </c>
      <c r="B1919" s="91" t="s">
        <v>9423</v>
      </c>
      <c r="G1919" s="91"/>
      <c r="H1919" s="91"/>
    </row>
    <row r="1920" spans="1:8">
      <c r="A1920" s="91" t="s">
        <v>4799</v>
      </c>
      <c r="B1920" s="91" t="s">
        <v>9424</v>
      </c>
      <c r="G1920" s="91"/>
      <c r="H1920" s="91"/>
    </row>
    <row r="1921" spans="1:8">
      <c r="A1921" s="91" t="s">
        <v>1050</v>
      </c>
      <c r="B1921" s="91" t="s">
        <v>9425</v>
      </c>
      <c r="G1921" s="91"/>
      <c r="H1921" s="91"/>
    </row>
    <row r="1922" spans="1:8">
      <c r="A1922" s="91" t="s">
        <v>5913</v>
      </c>
      <c r="B1922" s="91" t="s">
        <v>9426</v>
      </c>
      <c r="G1922" s="91"/>
      <c r="H1922" s="91"/>
    </row>
    <row r="1923" spans="1:8">
      <c r="A1923" s="91" t="s">
        <v>2862</v>
      </c>
      <c r="B1923" s="91" t="s">
        <v>9427</v>
      </c>
      <c r="G1923" s="91"/>
      <c r="H1923" s="91"/>
    </row>
    <row r="1924" spans="1:8">
      <c r="A1924" s="91" t="s">
        <v>4535</v>
      </c>
      <c r="B1924" s="91" t="s">
        <v>9428</v>
      </c>
      <c r="G1924" s="91"/>
      <c r="H1924" s="91"/>
    </row>
    <row r="1925" spans="1:8">
      <c r="A1925" s="91" t="s">
        <v>4844</v>
      </c>
      <c r="B1925" s="91" t="s">
        <v>9429</v>
      </c>
      <c r="G1925" s="91"/>
      <c r="H1925" s="91"/>
    </row>
    <row r="1926" spans="1:8">
      <c r="A1926" s="91" t="s">
        <v>4842</v>
      </c>
      <c r="B1926" s="91" t="s">
        <v>9430</v>
      </c>
      <c r="G1926" s="91"/>
      <c r="H1926" s="91"/>
    </row>
    <row r="1927" spans="1:8">
      <c r="A1927" s="91" t="s">
        <v>6132</v>
      </c>
      <c r="B1927" s="91" t="s">
        <v>9431</v>
      </c>
      <c r="G1927" s="91"/>
      <c r="H1927" s="91"/>
    </row>
    <row r="1928" spans="1:8">
      <c r="A1928" s="91" t="s">
        <v>5711</v>
      </c>
      <c r="B1928" s="91" t="s">
        <v>9432</v>
      </c>
      <c r="G1928" s="91"/>
      <c r="H1928" s="91"/>
    </row>
    <row r="1929" spans="1:8">
      <c r="A1929" s="91" t="s">
        <v>5767</v>
      </c>
      <c r="B1929" s="91" t="s">
        <v>9433</v>
      </c>
      <c r="G1929" s="91"/>
      <c r="H1929" s="91"/>
    </row>
    <row r="1930" spans="1:8">
      <c r="A1930" s="91" t="s">
        <v>1053</v>
      </c>
      <c r="B1930" s="91" t="s">
        <v>9434</v>
      </c>
      <c r="G1930" s="91"/>
      <c r="H1930" s="91"/>
    </row>
    <row r="1931" spans="1:8">
      <c r="A1931" s="91" t="s">
        <v>5339</v>
      </c>
      <c r="B1931" s="91" t="s">
        <v>9435</v>
      </c>
      <c r="G1931" s="91"/>
      <c r="H1931" s="91"/>
    </row>
    <row r="1932" spans="1:8">
      <c r="A1932" s="91" t="s">
        <v>5739</v>
      </c>
      <c r="B1932" s="91" t="s">
        <v>9436</v>
      </c>
      <c r="G1932" s="91"/>
      <c r="H1932" s="91"/>
    </row>
    <row r="1933" spans="1:8">
      <c r="A1933" s="91" t="s">
        <v>6013</v>
      </c>
      <c r="B1933" s="91" t="s">
        <v>9437</v>
      </c>
      <c r="G1933" s="91"/>
      <c r="H1933" s="91"/>
    </row>
    <row r="1934" spans="1:8">
      <c r="A1934" s="91" t="s">
        <v>1057</v>
      </c>
      <c r="B1934" s="91" t="s">
        <v>9438</v>
      </c>
      <c r="G1934" s="91"/>
      <c r="H1934" s="91"/>
    </row>
    <row r="1935" spans="1:8">
      <c r="A1935" s="91" t="s">
        <v>6599</v>
      </c>
      <c r="B1935" s="91" t="s">
        <v>9439</v>
      </c>
      <c r="G1935" s="91"/>
      <c r="H1935" s="91"/>
    </row>
    <row r="1936" spans="1:8">
      <c r="A1936" s="91" t="s">
        <v>5202</v>
      </c>
      <c r="B1936" s="91" t="s">
        <v>9440</v>
      </c>
      <c r="G1936" s="91"/>
      <c r="H1936" s="91"/>
    </row>
    <row r="1937" spans="1:8">
      <c r="A1937" s="91" t="s">
        <v>4545</v>
      </c>
      <c r="B1937" s="91" t="s">
        <v>9441</v>
      </c>
      <c r="G1937" s="91"/>
      <c r="H1937" s="91"/>
    </row>
    <row r="1938" spans="1:8">
      <c r="A1938" s="91" t="s">
        <v>6283</v>
      </c>
      <c r="B1938" s="91" t="s">
        <v>9442</v>
      </c>
      <c r="G1938" s="91"/>
      <c r="H1938" s="91"/>
    </row>
    <row r="1939" spans="1:8">
      <c r="A1939" s="91" t="s">
        <v>5551</v>
      </c>
      <c r="B1939" s="91" t="s">
        <v>9443</v>
      </c>
      <c r="G1939" s="91"/>
      <c r="H1939" s="91"/>
    </row>
    <row r="1940" spans="1:8">
      <c r="A1940" s="91" t="s">
        <v>3581</v>
      </c>
      <c r="B1940" s="91" t="s">
        <v>9444</v>
      </c>
      <c r="G1940" s="91"/>
      <c r="H1940" s="91"/>
    </row>
    <row r="1941" spans="1:8">
      <c r="A1941" s="91" t="s">
        <v>4714</v>
      </c>
      <c r="B1941" s="91" t="s">
        <v>9445</v>
      </c>
      <c r="G1941" s="91"/>
      <c r="H1941" s="91"/>
    </row>
    <row r="1942" spans="1:8">
      <c r="A1942" s="91" t="s">
        <v>5407</v>
      </c>
      <c r="B1942" s="91" t="s">
        <v>9446</v>
      </c>
      <c r="G1942" s="91"/>
      <c r="H1942" s="91"/>
    </row>
    <row r="1943" spans="1:8">
      <c r="A1943" s="91" t="s">
        <v>4476</v>
      </c>
      <c r="B1943" s="91" t="s">
        <v>9447</v>
      </c>
      <c r="G1943" s="91"/>
      <c r="H1943" s="91"/>
    </row>
    <row r="1944" spans="1:8">
      <c r="A1944" s="91" t="s">
        <v>5400</v>
      </c>
      <c r="B1944" s="91" t="s">
        <v>9448</v>
      </c>
      <c r="G1944" s="91"/>
      <c r="H1944" s="91"/>
    </row>
    <row r="1945" spans="1:8">
      <c r="A1945" s="91" t="s">
        <v>2866</v>
      </c>
      <c r="B1945" s="91" t="s">
        <v>9449</v>
      </c>
      <c r="G1945" s="91"/>
      <c r="H1945" s="91"/>
    </row>
    <row r="1946" spans="1:8">
      <c r="A1946" s="91" t="s">
        <v>2608</v>
      </c>
      <c r="B1946" s="91" t="s">
        <v>9450</v>
      </c>
      <c r="G1946" s="91"/>
      <c r="H1946" s="91"/>
    </row>
    <row r="1947" spans="1:8">
      <c r="A1947" s="91" t="s">
        <v>5274</v>
      </c>
      <c r="B1947" s="91" t="s">
        <v>9451</v>
      </c>
      <c r="G1947" s="91"/>
      <c r="H1947" s="91"/>
    </row>
    <row r="1948" spans="1:8">
      <c r="A1948" s="91" t="s">
        <v>5447</v>
      </c>
      <c r="B1948" s="91" t="s">
        <v>9452</v>
      </c>
      <c r="G1948" s="91"/>
      <c r="H1948" s="91"/>
    </row>
    <row r="1949" spans="1:8">
      <c r="A1949" s="91" t="s">
        <v>5836</v>
      </c>
      <c r="B1949" s="91" t="s">
        <v>9453</v>
      </c>
      <c r="G1949" s="91"/>
      <c r="H1949" s="91"/>
    </row>
    <row r="1950" spans="1:8">
      <c r="A1950" s="91" t="s">
        <v>3624</v>
      </c>
      <c r="B1950" s="91" t="s">
        <v>9454</v>
      </c>
      <c r="G1950" s="91"/>
      <c r="H1950" s="91"/>
    </row>
    <row r="1951" spans="1:8">
      <c r="A1951" s="91" t="s">
        <v>7031</v>
      </c>
      <c r="B1951" s="91" t="s">
        <v>9455</v>
      </c>
      <c r="G1951" s="91"/>
      <c r="H1951" s="91"/>
    </row>
    <row r="1952" spans="1:8">
      <c r="A1952" s="91" t="s">
        <v>2868</v>
      </c>
      <c r="B1952" s="91" t="s">
        <v>9456</v>
      </c>
      <c r="G1952" s="91"/>
      <c r="H1952" s="91"/>
    </row>
    <row r="1953" spans="1:8">
      <c r="A1953" s="91" t="s">
        <v>2870</v>
      </c>
      <c r="B1953" s="91" t="s">
        <v>9457</v>
      </c>
      <c r="G1953" s="91"/>
      <c r="H1953" s="91"/>
    </row>
    <row r="1954" spans="1:8">
      <c r="A1954" s="91" t="s">
        <v>5170</v>
      </c>
      <c r="B1954" s="91" t="s">
        <v>9458</v>
      </c>
      <c r="G1954" s="91"/>
      <c r="H1954" s="91"/>
    </row>
    <row r="1955" spans="1:8">
      <c r="A1955" s="91" t="s">
        <v>6263</v>
      </c>
      <c r="B1955" s="91" t="s">
        <v>9459</v>
      </c>
      <c r="G1955" s="91"/>
      <c r="H1955" s="91"/>
    </row>
    <row r="1956" spans="1:8">
      <c r="A1956" s="91" t="s">
        <v>5720</v>
      </c>
      <c r="B1956" s="91" t="s">
        <v>9460</v>
      </c>
      <c r="G1956" s="91"/>
      <c r="H1956" s="91"/>
    </row>
    <row r="1957" spans="1:8">
      <c r="A1957" s="91" t="s">
        <v>4668</v>
      </c>
      <c r="B1957" s="91" t="s">
        <v>9461</v>
      </c>
      <c r="G1957" s="91"/>
      <c r="H1957" s="91"/>
    </row>
    <row r="1958" spans="1:8">
      <c r="A1958" s="91" t="s">
        <v>6858</v>
      </c>
      <c r="B1958" s="91" t="s">
        <v>9462</v>
      </c>
      <c r="G1958" s="91"/>
      <c r="H1958" s="91"/>
    </row>
    <row r="1959" spans="1:8">
      <c r="A1959" s="91" t="s">
        <v>5937</v>
      </c>
      <c r="B1959" s="91" t="s">
        <v>9463</v>
      </c>
      <c r="G1959" s="91"/>
      <c r="H1959" s="91"/>
    </row>
    <row r="1960" spans="1:8">
      <c r="A1960" s="91" t="s">
        <v>4539</v>
      </c>
      <c r="B1960" s="91" t="s">
        <v>9464</v>
      </c>
      <c r="G1960" s="91"/>
      <c r="H1960" s="91"/>
    </row>
    <row r="1961" spans="1:8">
      <c r="A1961" s="91" t="s">
        <v>4861</v>
      </c>
      <c r="B1961" s="91" t="s">
        <v>9465</v>
      </c>
      <c r="G1961" s="91"/>
      <c r="H1961" s="91"/>
    </row>
    <row r="1962" spans="1:8">
      <c r="A1962" s="91" t="s">
        <v>2174</v>
      </c>
      <c r="B1962" s="91" t="s">
        <v>9466</v>
      </c>
      <c r="G1962" s="91"/>
      <c r="H1962" s="91"/>
    </row>
    <row r="1963" spans="1:8">
      <c r="A1963" s="91" t="s">
        <v>5546</v>
      </c>
      <c r="B1963" s="91" t="s">
        <v>9467</v>
      </c>
      <c r="G1963" s="91"/>
      <c r="H1963" s="91"/>
    </row>
    <row r="1964" spans="1:8">
      <c r="A1964" s="91" t="s">
        <v>6685</v>
      </c>
      <c r="B1964" s="91" t="s">
        <v>9468</v>
      </c>
      <c r="G1964" s="91"/>
      <c r="H1964" s="91"/>
    </row>
    <row r="1965" spans="1:8">
      <c r="A1965" s="91" t="s">
        <v>1459</v>
      </c>
      <c r="B1965" s="91" t="s">
        <v>9469</v>
      </c>
      <c r="G1965" s="91"/>
      <c r="H1965" s="91"/>
    </row>
    <row r="1966" spans="1:8">
      <c r="A1966" s="91" t="s">
        <v>6434</v>
      </c>
      <c r="B1966" s="91" t="s">
        <v>9470</v>
      </c>
      <c r="G1966" s="91"/>
      <c r="H1966" s="91"/>
    </row>
    <row r="1967" spans="1:8">
      <c r="A1967" s="91" t="s">
        <v>5539</v>
      </c>
      <c r="B1967" s="91" t="s">
        <v>9471</v>
      </c>
      <c r="G1967" s="91"/>
      <c r="H1967" s="91"/>
    </row>
    <row r="1968" spans="1:8">
      <c r="A1968" s="91" t="s">
        <v>5489</v>
      </c>
      <c r="B1968" s="91" t="s">
        <v>9472</v>
      </c>
      <c r="G1968" s="91"/>
      <c r="H1968" s="91"/>
    </row>
    <row r="1969" spans="1:8">
      <c r="A1969" s="91" t="s">
        <v>6696</v>
      </c>
      <c r="B1969" s="91" t="s">
        <v>9473</v>
      </c>
      <c r="G1969" s="91"/>
      <c r="H1969" s="91"/>
    </row>
    <row r="1970" spans="1:8">
      <c r="A1970" s="91" t="s">
        <v>6538</v>
      </c>
      <c r="B1970" s="91" t="s">
        <v>9474</v>
      </c>
      <c r="G1970" s="91"/>
      <c r="H1970" s="91"/>
    </row>
    <row r="1971" spans="1:8">
      <c r="A1971" s="91" t="s">
        <v>1060</v>
      </c>
      <c r="B1971" s="91" t="s">
        <v>9475</v>
      </c>
      <c r="G1971" s="91"/>
      <c r="H1971" s="91"/>
    </row>
    <row r="1972" spans="1:8">
      <c r="A1972" s="91" t="s">
        <v>4656</v>
      </c>
      <c r="B1972" s="91" t="s">
        <v>9476</v>
      </c>
      <c r="G1972" s="91"/>
      <c r="H1972" s="91"/>
    </row>
    <row r="1973" spans="1:8">
      <c r="A1973" s="91" t="s">
        <v>6389</v>
      </c>
      <c r="B1973" s="91" t="s">
        <v>9477</v>
      </c>
      <c r="G1973" s="91"/>
      <c r="H1973" s="91"/>
    </row>
    <row r="1974" spans="1:8">
      <c r="A1974" s="91" t="s">
        <v>531</v>
      </c>
      <c r="B1974" s="91" t="s">
        <v>9478</v>
      </c>
      <c r="G1974" s="91"/>
      <c r="H1974" s="91"/>
    </row>
    <row r="1975" spans="1:8">
      <c r="A1975" s="91" t="s">
        <v>5147</v>
      </c>
      <c r="B1975" s="91" t="s">
        <v>9479</v>
      </c>
      <c r="G1975" s="91"/>
      <c r="H1975" s="91"/>
    </row>
    <row r="1976" spans="1:8">
      <c r="A1976" s="91" t="s">
        <v>6452</v>
      </c>
      <c r="B1976" s="91" t="s">
        <v>9480</v>
      </c>
      <c r="G1976" s="91"/>
      <c r="H1976" s="91"/>
    </row>
    <row r="1977" spans="1:8">
      <c r="A1977" s="91" t="s">
        <v>6472</v>
      </c>
      <c r="B1977" s="91" t="s">
        <v>9481</v>
      </c>
      <c r="G1977" s="91"/>
      <c r="H1977" s="91"/>
    </row>
    <row r="1978" spans="1:8">
      <c r="A1978" s="91" t="s">
        <v>6668</v>
      </c>
      <c r="B1978" s="91" t="s">
        <v>9482</v>
      </c>
      <c r="G1978" s="91"/>
      <c r="H1978" s="91"/>
    </row>
    <row r="1979" spans="1:8">
      <c r="A1979" s="91" t="s">
        <v>7138</v>
      </c>
      <c r="B1979" s="91" t="s">
        <v>9483</v>
      </c>
      <c r="G1979" s="91"/>
      <c r="H1979" s="91"/>
    </row>
    <row r="1980" spans="1:8">
      <c r="A1980" s="91" t="s">
        <v>6147</v>
      </c>
      <c r="B1980" s="91" t="s">
        <v>7211</v>
      </c>
      <c r="G1980" s="91"/>
      <c r="H1980" s="91"/>
    </row>
    <row r="1981" spans="1:8">
      <c r="A1981" s="91" t="s">
        <v>5193</v>
      </c>
      <c r="B1981" s="91" t="s">
        <v>9484</v>
      </c>
      <c r="G1981" s="91"/>
      <c r="H1981" s="91"/>
    </row>
    <row r="1982" spans="1:8">
      <c r="A1982" s="91" t="s">
        <v>5542</v>
      </c>
      <c r="B1982" s="91" t="s">
        <v>9485</v>
      </c>
      <c r="G1982" s="91"/>
      <c r="H1982" s="91"/>
    </row>
    <row r="1983" spans="1:8">
      <c r="A1983" s="91" t="s">
        <v>6397</v>
      </c>
      <c r="B1983" s="91" t="s">
        <v>9486</v>
      </c>
      <c r="G1983" s="91"/>
      <c r="H1983" s="91"/>
    </row>
    <row r="1984" spans="1:8">
      <c r="A1984" s="91" t="s">
        <v>5000</v>
      </c>
      <c r="B1984" s="91" t="s">
        <v>9487</v>
      </c>
      <c r="G1984" s="91"/>
      <c r="H1984" s="91"/>
    </row>
    <row r="1985" spans="1:8">
      <c r="A1985" s="91" t="s">
        <v>4566</v>
      </c>
      <c r="B1985" s="91" t="s">
        <v>9488</v>
      </c>
      <c r="G1985" s="91"/>
      <c r="H1985" s="91"/>
    </row>
    <row r="1986" spans="1:8">
      <c r="A1986" s="91" t="s">
        <v>1063</v>
      </c>
      <c r="B1986" s="91" t="s">
        <v>9489</v>
      </c>
      <c r="G1986" s="91"/>
      <c r="H1986" s="91"/>
    </row>
    <row r="1987" spans="1:8">
      <c r="A1987" s="91" t="s">
        <v>6947</v>
      </c>
      <c r="B1987" s="91" t="s">
        <v>9490</v>
      </c>
      <c r="G1987" s="91"/>
      <c r="H1987" s="91"/>
    </row>
    <row r="1988" spans="1:8">
      <c r="A1988" s="91" t="s">
        <v>5383</v>
      </c>
      <c r="B1988" s="91" t="s">
        <v>9491</v>
      </c>
      <c r="G1988" s="91"/>
      <c r="H1988" s="91"/>
    </row>
    <row r="1989" spans="1:8">
      <c r="A1989" s="91" t="s">
        <v>4234</v>
      </c>
      <c r="B1989" s="91" t="s">
        <v>7212</v>
      </c>
      <c r="G1989" s="91"/>
      <c r="H1989" s="91"/>
    </row>
    <row r="1990" spans="1:8">
      <c r="A1990" s="91" t="s">
        <v>5183</v>
      </c>
      <c r="B1990" s="91" t="s">
        <v>9492</v>
      </c>
      <c r="G1990" s="91"/>
      <c r="H1990" s="91"/>
    </row>
    <row r="1991" spans="1:8">
      <c r="A1991" s="91" t="s">
        <v>4664</v>
      </c>
      <c r="B1991" s="91" t="s">
        <v>9493</v>
      </c>
      <c r="G1991" s="91"/>
      <c r="H1991" s="91"/>
    </row>
    <row r="1992" spans="1:8">
      <c r="A1992" s="91" t="s">
        <v>2137</v>
      </c>
      <c r="B1992" s="91" t="s">
        <v>9494</v>
      </c>
      <c r="G1992" s="91"/>
      <c r="H1992" s="91"/>
    </row>
    <row r="1993" spans="1:8">
      <c r="A1993" s="91" t="s">
        <v>300</v>
      </c>
      <c r="B1993" s="91" t="s">
        <v>9495</v>
      </c>
      <c r="G1993" s="91"/>
      <c r="H1993" s="91"/>
    </row>
    <row r="1994" spans="1:8">
      <c r="A1994" s="91" t="s">
        <v>4680</v>
      </c>
      <c r="B1994" s="91" t="s">
        <v>9496</v>
      </c>
      <c r="G1994" s="91"/>
      <c r="H1994" s="91"/>
    </row>
    <row r="1995" spans="1:8">
      <c r="A1995" s="91" t="s">
        <v>1066</v>
      </c>
      <c r="B1995" s="91" t="s">
        <v>9497</v>
      </c>
      <c r="G1995" s="91"/>
      <c r="H1995" s="91"/>
    </row>
    <row r="1996" spans="1:8">
      <c r="A1996" s="91" t="s">
        <v>5777</v>
      </c>
      <c r="B1996" s="91" t="s">
        <v>9498</v>
      </c>
      <c r="G1996" s="91"/>
      <c r="H1996" s="91"/>
    </row>
    <row r="1997" spans="1:8">
      <c r="A1997" s="91" t="s">
        <v>2089</v>
      </c>
      <c r="B1997" s="91" t="s">
        <v>9499</v>
      </c>
      <c r="G1997" s="91"/>
      <c r="H1997" s="91"/>
    </row>
    <row r="1998" spans="1:8">
      <c r="A1998" s="91" t="s">
        <v>5672</v>
      </c>
      <c r="B1998" s="91" t="s">
        <v>9500</v>
      </c>
      <c r="G1998" s="91"/>
      <c r="H1998" s="91"/>
    </row>
    <row r="1999" spans="1:8">
      <c r="A1999" s="91" t="s">
        <v>1069</v>
      </c>
      <c r="B1999" s="91" t="s">
        <v>9501</v>
      </c>
      <c r="G1999" s="91"/>
      <c r="H1999" s="91"/>
    </row>
    <row r="2000" spans="1:8">
      <c r="A2000" s="91" t="s">
        <v>5504</v>
      </c>
      <c r="B2000" s="91" t="s">
        <v>9502</v>
      </c>
      <c r="G2000" s="91"/>
      <c r="H2000" s="91"/>
    </row>
    <row r="2001" spans="1:8">
      <c r="A2001" s="91" t="s">
        <v>2153</v>
      </c>
      <c r="B2001" s="91" t="s">
        <v>9503</v>
      </c>
      <c r="G2001" s="91"/>
      <c r="H2001" s="91"/>
    </row>
    <row r="2002" spans="1:8">
      <c r="A2002" s="91" t="s">
        <v>5058</v>
      </c>
      <c r="B2002" s="91" t="s">
        <v>9504</v>
      </c>
      <c r="G2002" s="91"/>
      <c r="H2002" s="91"/>
    </row>
    <row r="2003" spans="1:8">
      <c r="A2003" s="91" t="s">
        <v>1757</v>
      </c>
      <c r="B2003" s="91" t="s">
        <v>9505</v>
      </c>
      <c r="G2003" s="91"/>
      <c r="H2003" s="91"/>
    </row>
    <row r="2004" spans="1:8">
      <c r="A2004" s="91" t="s">
        <v>6967</v>
      </c>
      <c r="B2004" s="91" t="s">
        <v>9506</v>
      </c>
      <c r="G2004" s="91"/>
      <c r="H2004" s="91"/>
    </row>
    <row r="2005" spans="1:8">
      <c r="A2005" s="91" t="s">
        <v>6791</v>
      </c>
      <c r="B2005" s="91" t="s">
        <v>9507</v>
      </c>
      <c r="G2005" s="91"/>
      <c r="H2005" s="91"/>
    </row>
    <row r="2006" spans="1:8">
      <c r="A2006" s="91" t="s">
        <v>6827</v>
      </c>
      <c r="B2006" s="91" t="s">
        <v>9508</v>
      </c>
      <c r="G2006" s="91"/>
      <c r="H2006" s="91"/>
    </row>
    <row r="2007" spans="1:8">
      <c r="A2007" s="91" t="s">
        <v>7065</v>
      </c>
      <c r="B2007" s="91" t="s">
        <v>9509</v>
      </c>
      <c r="G2007" s="91"/>
      <c r="H2007" s="91"/>
    </row>
    <row r="2008" spans="1:8">
      <c r="A2008" s="91" t="s">
        <v>6732</v>
      </c>
      <c r="B2008" s="91" t="s">
        <v>9510</v>
      </c>
      <c r="G2008" s="91"/>
      <c r="H2008" s="91"/>
    </row>
    <row r="2009" spans="1:8">
      <c r="A2009" s="91" t="s">
        <v>5754</v>
      </c>
      <c r="B2009" s="91" t="s">
        <v>9511</v>
      </c>
      <c r="G2009" s="91"/>
      <c r="H2009" s="91"/>
    </row>
    <row r="2010" spans="1:8">
      <c r="A2010" s="91" t="s">
        <v>3688</v>
      </c>
      <c r="B2010" s="91" t="s">
        <v>9512</v>
      </c>
      <c r="G2010" s="91"/>
      <c r="H2010" s="91"/>
    </row>
    <row r="2011" spans="1:8">
      <c r="A2011" s="91" t="s">
        <v>2872</v>
      </c>
      <c r="B2011" s="91" t="s">
        <v>9513</v>
      </c>
      <c r="G2011" s="91"/>
      <c r="H2011" s="91"/>
    </row>
    <row r="2012" spans="1:8">
      <c r="A2012" s="91" t="s">
        <v>5343</v>
      </c>
      <c r="B2012" s="91" t="s">
        <v>9514</v>
      </c>
      <c r="G2012" s="91"/>
      <c r="H2012" s="91"/>
    </row>
    <row r="2013" spans="1:8">
      <c r="A2013" s="91" t="s">
        <v>5404</v>
      </c>
      <c r="B2013" s="91" t="s">
        <v>9515</v>
      </c>
      <c r="G2013" s="91"/>
      <c r="H2013" s="91"/>
    </row>
    <row r="2014" spans="1:8">
      <c r="A2014" s="91" t="s">
        <v>3961</v>
      </c>
      <c r="B2014" s="91" t="s">
        <v>9516</v>
      </c>
      <c r="G2014" s="91"/>
      <c r="H2014" s="91"/>
    </row>
    <row r="2015" spans="1:8">
      <c r="A2015" s="91" t="s">
        <v>3582</v>
      </c>
      <c r="B2015" s="91" t="s">
        <v>9517</v>
      </c>
      <c r="G2015" s="91"/>
      <c r="H2015" s="91"/>
    </row>
    <row r="2016" spans="1:8">
      <c r="A2016" s="91" t="s">
        <v>7052</v>
      </c>
      <c r="B2016" s="91" t="s">
        <v>9518</v>
      </c>
      <c r="G2016" s="91"/>
      <c r="H2016" s="91"/>
    </row>
    <row r="2017" spans="1:8">
      <c r="A2017" s="91" t="s">
        <v>6773</v>
      </c>
      <c r="B2017" s="91" t="s">
        <v>9519</v>
      </c>
      <c r="G2017" s="91"/>
      <c r="H2017" s="91"/>
    </row>
    <row r="2018" spans="1:8">
      <c r="A2018" s="91" t="s">
        <v>2044</v>
      </c>
      <c r="B2018" s="91" t="s">
        <v>9520</v>
      </c>
      <c r="G2018" s="91"/>
      <c r="H2018" s="91"/>
    </row>
    <row r="2019" spans="1:8">
      <c r="A2019" s="91" t="s">
        <v>6186</v>
      </c>
      <c r="B2019" s="91" t="s">
        <v>9521</v>
      </c>
      <c r="G2019" s="91"/>
      <c r="H2019" s="91"/>
    </row>
    <row r="2020" spans="1:8">
      <c r="A2020" s="91" t="s">
        <v>6925</v>
      </c>
      <c r="B2020" s="91" t="s">
        <v>9522</v>
      </c>
      <c r="G2020" s="91"/>
      <c r="H2020" s="91"/>
    </row>
    <row r="2021" spans="1:8">
      <c r="A2021" s="91" t="s">
        <v>2122</v>
      </c>
      <c r="B2021" s="91" t="s">
        <v>9523</v>
      </c>
      <c r="G2021" s="91"/>
      <c r="H2021" s="91"/>
    </row>
    <row r="2022" spans="1:8">
      <c r="A2022" s="91" t="s">
        <v>4947</v>
      </c>
      <c r="B2022" s="91" t="s">
        <v>9524</v>
      </c>
      <c r="G2022" s="91"/>
      <c r="H2022" s="91"/>
    </row>
    <row r="2023" spans="1:8">
      <c r="A2023" s="91" t="s">
        <v>6302</v>
      </c>
      <c r="B2023" s="91" t="s">
        <v>9525</v>
      </c>
      <c r="G2023" s="91"/>
      <c r="H2023" s="91"/>
    </row>
    <row r="2024" spans="1:8">
      <c r="A2024" s="91" t="s">
        <v>3623</v>
      </c>
      <c r="B2024" s="91" t="s">
        <v>9526</v>
      </c>
      <c r="G2024" s="91"/>
      <c r="H2024" s="91"/>
    </row>
    <row r="2025" spans="1:8">
      <c r="A2025" s="91" t="s">
        <v>2035</v>
      </c>
      <c r="B2025" s="91" t="s">
        <v>9527</v>
      </c>
      <c r="G2025" s="91"/>
      <c r="H2025" s="91"/>
    </row>
    <row r="2026" spans="1:8">
      <c r="A2026" s="91" t="s">
        <v>5452</v>
      </c>
      <c r="B2026" s="91" t="s">
        <v>9528</v>
      </c>
      <c r="G2026" s="91"/>
      <c r="H2026" s="91"/>
    </row>
    <row r="2027" spans="1:8">
      <c r="A2027" s="91" t="s">
        <v>4805</v>
      </c>
      <c r="B2027" s="91" t="s">
        <v>9529</v>
      </c>
      <c r="G2027" s="91"/>
      <c r="H2027" s="91"/>
    </row>
    <row r="2028" spans="1:8">
      <c r="A2028" s="91" t="s">
        <v>4588</v>
      </c>
      <c r="B2028" s="91" t="s">
        <v>9530</v>
      </c>
      <c r="G2028" s="91"/>
      <c r="H2028" s="91"/>
    </row>
    <row r="2029" spans="1:8">
      <c r="A2029" s="91" t="s">
        <v>6404</v>
      </c>
      <c r="B2029" s="91" t="s">
        <v>9531</v>
      </c>
      <c r="G2029" s="91"/>
      <c r="H2029" s="91"/>
    </row>
    <row r="2030" spans="1:8">
      <c r="A2030" s="91" t="s">
        <v>5135</v>
      </c>
      <c r="B2030" s="91" t="s">
        <v>9532</v>
      </c>
      <c r="G2030" s="91"/>
      <c r="H2030" s="91"/>
    </row>
    <row r="2031" spans="1:8">
      <c r="A2031" s="91" t="s">
        <v>6285</v>
      </c>
      <c r="B2031" s="91" t="s">
        <v>9533</v>
      </c>
      <c r="G2031" s="91"/>
      <c r="H2031" s="91"/>
    </row>
    <row r="2032" spans="1:8">
      <c r="A2032" s="91" t="s">
        <v>5706</v>
      </c>
      <c r="B2032" s="91" t="s">
        <v>9534</v>
      </c>
      <c r="G2032" s="91"/>
      <c r="H2032" s="91"/>
    </row>
    <row r="2033" spans="1:8">
      <c r="A2033" s="91" t="s">
        <v>7086</v>
      </c>
      <c r="B2033" s="91" t="s">
        <v>9535</v>
      </c>
      <c r="G2033" s="91"/>
      <c r="H2033" s="91"/>
    </row>
    <row r="2034" spans="1:8">
      <c r="A2034" s="91" t="s">
        <v>6495</v>
      </c>
      <c r="B2034" s="91" t="s">
        <v>9536</v>
      </c>
      <c r="G2034" s="91"/>
      <c r="H2034" s="91"/>
    </row>
    <row r="2035" spans="1:8">
      <c r="A2035" s="91" t="s">
        <v>6002</v>
      </c>
      <c r="B2035" s="91" t="s">
        <v>9537</v>
      </c>
      <c r="G2035" s="91"/>
      <c r="H2035" s="91"/>
    </row>
    <row r="2036" spans="1:8">
      <c r="A2036" s="91" t="s">
        <v>5199</v>
      </c>
      <c r="B2036" s="91" t="s">
        <v>9538</v>
      </c>
      <c r="G2036" s="91"/>
      <c r="H2036" s="91"/>
    </row>
    <row r="2037" spans="1:8">
      <c r="A2037" s="91" t="s">
        <v>4777</v>
      </c>
      <c r="B2037" s="91" t="s">
        <v>9539</v>
      </c>
      <c r="G2037" s="91"/>
      <c r="H2037" s="91"/>
    </row>
    <row r="2038" spans="1:8">
      <c r="A2038" s="91" t="s">
        <v>2874</v>
      </c>
      <c r="B2038" s="91" t="s">
        <v>9540</v>
      </c>
      <c r="G2038" s="91"/>
      <c r="H2038" s="91"/>
    </row>
    <row r="2039" spans="1:8">
      <c r="A2039" s="91" t="s">
        <v>6743</v>
      </c>
      <c r="B2039" s="91" t="s">
        <v>9541</v>
      </c>
      <c r="G2039" s="91"/>
      <c r="H2039" s="91"/>
    </row>
    <row r="2040" spans="1:8">
      <c r="A2040" s="91" t="s">
        <v>2876</v>
      </c>
      <c r="B2040" s="91" t="s">
        <v>9542</v>
      </c>
      <c r="G2040" s="91"/>
      <c r="H2040" s="91"/>
    </row>
    <row r="2041" spans="1:8">
      <c r="A2041" s="91" t="s">
        <v>7176</v>
      </c>
      <c r="B2041" s="91" t="s">
        <v>9543</v>
      </c>
      <c r="G2041" s="91"/>
      <c r="H2041" s="91"/>
    </row>
    <row r="2042" spans="1:8">
      <c r="A2042" s="91" t="s">
        <v>4633</v>
      </c>
      <c r="B2042" s="91" t="s">
        <v>9544</v>
      </c>
      <c r="G2042" s="91"/>
      <c r="H2042" s="91"/>
    </row>
    <row r="2043" spans="1:8">
      <c r="A2043" s="91" t="s">
        <v>7151</v>
      </c>
      <c r="B2043" s="91" t="s">
        <v>9545</v>
      </c>
      <c r="G2043" s="91"/>
      <c r="H2043" s="91"/>
    </row>
    <row r="2044" spans="1:8">
      <c r="A2044" s="91" t="s">
        <v>5869</v>
      </c>
      <c r="B2044" s="91" t="s">
        <v>9546</v>
      </c>
      <c r="G2044" s="91"/>
      <c r="H2044" s="91"/>
    </row>
    <row r="2045" spans="1:8">
      <c r="A2045" s="91" t="s">
        <v>4914</v>
      </c>
      <c r="B2045" s="91" t="s">
        <v>9547</v>
      </c>
      <c r="G2045" s="91"/>
      <c r="H2045" s="91"/>
    </row>
    <row r="2046" spans="1:8">
      <c r="A2046" s="91" t="s">
        <v>5382</v>
      </c>
      <c r="B2046" s="91" t="s">
        <v>9548</v>
      </c>
      <c r="G2046" s="91"/>
      <c r="H2046" s="91"/>
    </row>
    <row r="2047" spans="1:8">
      <c r="A2047" s="91" t="s">
        <v>6097</v>
      </c>
      <c r="B2047" s="91" t="s">
        <v>9549</v>
      </c>
      <c r="G2047" s="91"/>
      <c r="H2047" s="91"/>
    </row>
    <row r="2048" spans="1:8">
      <c r="A2048" s="91" t="s">
        <v>762</v>
      </c>
      <c r="B2048" s="91" t="s">
        <v>9550</v>
      </c>
      <c r="G2048" s="91"/>
      <c r="H2048" s="91"/>
    </row>
    <row r="2049" spans="1:8">
      <c r="A2049" s="91" t="s">
        <v>6540</v>
      </c>
      <c r="B2049" s="91" t="s">
        <v>9551</v>
      </c>
      <c r="G2049" s="91"/>
      <c r="H2049" s="91"/>
    </row>
    <row r="2050" spans="1:8">
      <c r="A2050" s="91" t="s">
        <v>7178</v>
      </c>
      <c r="B2050" s="91" t="s">
        <v>9552</v>
      </c>
      <c r="G2050" s="91"/>
      <c r="H2050" s="91"/>
    </row>
    <row r="2051" spans="1:8">
      <c r="A2051" s="91" t="s">
        <v>5037</v>
      </c>
      <c r="B2051" s="91" t="s">
        <v>9553</v>
      </c>
      <c r="G2051" s="91"/>
      <c r="H2051" s="91"/>
    </row>
    <row r="2052" spans="1:8">
      <c r="A2052" s="91" t="s">
        <v>3583</v>
      </c>
      <c r="B2052" s="91" t="s">
        <v>9554</v>
      </c>
      <c r="G2052" s="91"/>
      <c r="H2052" s="91"/>
    </row>
    <row r="2053" spans="1:8">
      <c r="A2053" s="91" t="s">
        <v>7019</v>
      </c>
      <c r="B2053" s="91" t="s">
        <v>9555</v>
      </c>
      <c r="G2053" s="91"/>
      <c r="H2053" s="91"/>
    </row>
    <row r="2054" spans="1:8">
      <c r="A2054" s="91" t="s">
        <v>5388</v>
      </c>
      <c r="B2054" s="91" t="s">
        <v>9556</v>
      </c>
      <c r="G2054" s="91"/>
      <c r="H2054" s="91"/>
    </row>
    <row r="2055" spans="1:8">
      <c r="A2055" s="91" t="s">
        <v>4219</v>
      </c>
      <c r="B2055" s="91" t="s">
        <v>9557</v>
      </c>
      <c r="G2055" s="91"/>
      <c r="H2055" s="91"/>
    </row>
    <row r="2056" spans="1:8">
      <c r="A2056" s="91" t="s">
        <v>6507</v>
      </c>
      <c r="B2056" s="91" t="s">
        <v>9558</v>
      </c>
      <c r="G2056" s="91"/>
      <c r="H2056" s="91"/>
    </row>
    <row r="2057" spans="1:8">
      <c r="A2057" s="91" t="s">
        <v>4560</v>
      </c>
      <c r="B2057" s="91" t="s">
        <v>9559</v>
      </c>
      <c r="G2057" s="91"/>
      <c r="H2057" s="91"/>
    </row>
    <row r="2058" spans="1:8">
      <c r="A2058" s="91" t="s">
        <v>7030</v>
      </c>
      <c r="B2058" s="91" t="s">
        <v>9560</v>
      </c>
      <c r="G2058" s="91"/>
      <c r="H2058" s="91"/>
    </row>
    <row r="2059" spans="1:8">
      <c r="A2059" s="91" t="s">
        <v>6025</v>
      </c>
      <c r="B2059" s="91" t="s">
        <v>9561</v>
      </c>
      <c r="G2059" s="91"/>
      <c r="H2059" s="91"/>
    </row>
    <row r="2060" spans="1:8">
      <c r="A2060" s="91" t="s">
        <v>4814</v>
      </c>
      <c r="B2060" s="91" t="s">
        <v>9562</v>
      </c>
      <c r="G2060" s="91"/>
      <c r="H2060" s="91"/>
    </row>
    <row r="2061" spans="1:8">
      <c r="A2061" s="91" t="s">
        <v>4211</v>
      </c>
      <c r="B2061" s="91" t="s">
        <v>9563</v>
      </c>
      <c r="G2061" s="91"/>
      <c r="H2061" s="91"/>
    </row>
    <row r="2062" spans="1:8">
      <c r="A2062" s="91" t="s">
        <v>7137</v>
      </c>
      <c r="B2062" s="91" t="s">
        <v>9564</v>
      </c>
      <c r="G2062" s="91"/>
      <c r="H2062" s="91"/>
    </row>
    <row r="2063" spans="1:8">
      <c r="A2063" s="91" t="s">
        <v>5067</v>
      </c>
      <c r="B2063" s="91" t="s">
        <v>7213</v>
      </c>
      <c r="G2063" s="91"/>
      <c r="H2063" s="91"/>
    </row>
    <row r="2064" spans="1:8">
      <c r="A2064" s="91" t="s">
        <v>1072</v>
      </c>
      <c r="B2064" s="91" t="s">
        <v>9565</v>
      </c>
      <c r="G2064" s="91"/>
      <c r="H2064" s="91"/>
    </row>
    <row r="2065" spans="1:8">
      <c r="A2065" s="91" t="s">
        <v>2612</v>
      </c>
      <c r="B2065" s="91" t="s">
        <v>9566</v>
      </c>
      <c r="G2065" s="91"/>
      <c r="H2065" s="91"/>
    </row>
    <row r="2066" spans="1:8">
      <c r="A2066" s="91" t="s">
        <v>3716</v>
      </c>
      <c r="B2066" s="91" t="s">
        <v>9567</v>
      </c>
      <c r="G2066" s="91"/>
      <c r="H2066" s="91"/>
    </row>
    <row r="2067" spans="1:8">
      <c r="A2067" s="91" t="s">
        <v>5365</v>
      </c>
      <c r="B2067" s="91" t="s">
        <v>9568</v>
      </c>
      <c r="G2067" s="91"/>
      <c r="H2067" s="91"/>
    </row>
    <row r="2068" spans="1:8">
      <c r="A2068" s="91" t="s">
        <v>5511</v>
      </c>
      <c r="B2068" s="91" t="s">
        <v>9569</v>
      </c>
      <c r="G2068" s="91"/>
      <c r="H2068" s="91"/>
    </row>
    <row r="2069" spans="1:8">
      <c r="A2069" s="91" t="s">
        <v>2616</v>
      </c>
      <c r="B2069" s="91" t="s">
        <v>9570</v>
      </c>
      <c r="G2069" s="91"/>
      <c r="H2069" s="91"/>
    </row>
    <row r="2070" spans="1:8">
      <c r="A2070" s="91" t="s">
        <v>7130</v>
      </c>
      <c r="B2070" s="91" t="s">
        <v>9571</v>
      </c>
      <c r="G2070" s="91"/>
      <c r="H2070" s="91"/>
    </row>
    <row r="2071" spans="1:8">
      <c r="A2071" s="91" t="s">
        <v>5195</v>
      </c>
      <c r="B2071" s="91" t="s">
        <v>9572</v>
      </c>
      <c r="G2071" s="91"/>
      <c r="H2071" s="91"/>
    </row>
    <row r="2072" spans="1:8">
      <c r="A2072" s="91" t="s">
        <v>5687</v>
      </c>
      <c r="B2072" s="91" t="s">
        <v>9573</v>
      </c>
      <c r="G2072" s="91"/>
      <c r="H2072" s="91"/>
    </row>
    <row r="2073" spans="1:8">
      <c r="A2073" s="91" t="s">
        <v>4863</v>
      </c>
      <c r="B2073" s="91" t="s">
        <v>9574</v>
      </c>
      <c r="G2073" s="91"/>
      <c r="H2073" s="91"/>
    </row>
    <row r="2074" spans="1:8">
      <c r="A2074" s="91" t="s">
        <v>6611</v>
      </c>
      <c r="B2074" s="91" t="s">
        <v>9575</v>
      </c>
      <c r="G2074" s="91"/>
      <c r="H2074" s="91"/>
    </row>
    <row r="2075" spans="1:8">
      <c r="A2075" s="91" t="s">
        <v>5355</v>
      </c>
      <c r="B2075" s="91" t="s">
        <v>9576</v>
      </c>
      <c r="G2075" s="91"/>
      <c r="H2075" s="91"/>
    </row>
    <row r="2076" spans="1:8">
      <c r="A2076" s="91" t="s">
        <v>1076</v>
      </c>
      <c r="B2076" s="91" t="s">
        <v>9577</v>
      </c>
      <c r="G2076" s="91"/>
      <c r="H2076" s="91"/>
    </row>
    <row r="2077" spans="1:8">
      <c r="A2077" s="91" t="s">
        <v>5471</v>
      </c>
      <c r="B2077" s="91" t="s">
        <v>9578</v>
      </c>
      <c r="G2077" s="91"/>
      <c r="H2077" s="91"/>
    </row>
    <row r="2078" spans="1:8">
      <c r="A2078" s="91" t="s">
        <v>5097</v>
      </c>
      <c r="B2078" s="91" t="s">
        <v>9579</v>
      </c>
      <c r="G2078" s="91"/>
      <c r="H2078" s="91"/>
    </row>
    <row r="2079" spans="1:8">
      <c r="A2079" s="91" t="s">
        <v>6484</v>
      </c>
      <c r="B2079" s="91" t="s">
        <v>9580</v>
      </c>
      <c r="G2079" s="91"/>
      <c r="H2079" s="91"/>
    </row>
    <row r="2080" spans="1:8">
      <c r="A2080" s="91" t="s">
        <v>1463</v>
      </c>
      <c r="B2080" s="91" t="s">
        <v>9581</v>
      </c>
      <c r="G2080" s="91"/>
      <c r="H2080" s="91"/>
    </row>
    <row r="2081" spans="1:8">
      <c r="A2081" s="91" t="s">
        <v>6965</v>
      </c>
      <c r="B2081" s="91" t="s">
        <v>9582</v>
      </c>
      <c r="G2081" s="91"/>
      <c r="H2081" s="91"/>
    </row>
    <row r="2082" spans="1:8">
      <c r="A2082" s="91" t="s">
        <v>2392</v>
      </c>
      <c r="B2082" s="91" t="s">
        <v>9583</v>
      </c>
      <c r="G2082" s="91"/>
      <c r="H2082" s="91"/>
    </row>
    <row r="2083" spans="1:8">
      <c r="A2083" s="91" t="s">
        <v>3665</v>
      </c>
      <c r="B2083" s="91" t="s">
        <v>9584</v>
      </c>
      <c r="G2083" s="91"/>
      <c r="H2083" s="91"/>
    </row>
    <row r="2084" spans="1:8">
      <c r="A2084" s="91" t="s">
        <v>5519</v>
      </c>
      <c r="B2084" s="91" t="s">
        <v>9585</v>
      </c>
      <c r="G2084" s="91"/>
      <c r="H2084" s="91"/>
    </row>
    <row r="2085" spans="1:8">
      <c r="A2085" s="91" t="s">
        <v>5845</v>
      </c>
      <c r="B2085" s="91" t="s">
        <v>9586</v>
      </c>
      <c r="G2085" s="91"/>
      <c r="H2085" s="91"/>
    </row>
    <row r="2086" spans="1:8">
      <c r="A2086" s="91" t="s">
        <v>6450</v>
      </c>
      <c r="B2086" s="91" t="s">
        <v>9587</v>
      </c>
      <c r="G2086" s="91"/>
      <c r="H2086" s="91"/>
    </row>
    <row r="2087" spans="1:8">
      <c r="A2087" s="91" t="s">
        <v>2882</v>
      </c>
      <c r="B2087" s="91" t="s">
        <v>9588</v>
      </c>
      <c r="G2087" s="91"/>
      <c r="H2087" s="91"/>
    </row>
    <row r="2088" spans="1:8">
      <c r="A2088" s="91" t="s">
        <v>6352</v>
      </c>
      <c r="B2088" s="91" t="s">
        <v>9589</v>
      </c>
      <c r="G2088" s="91"/>
      <c r="H2088" s="91"/>
    </row>
    <row r="2089" spans="1:8">
      <c r="A2089" s="91" t="s">
        <v>5752</v>
      </c>
      <c r="B2089" s="91" t="s">
        <v>9590</v>
      </c>
      <c r="G2089" s="91"/>
      <c r="H2089" s="91"/>
    </row>
    <row r="2090" spans="1:8">
      <c r="A2090" s="91" t="s">
        <v>2880</v>
      </c>
      <c r="B2090" s="91" t="s">
        <v>9591</v>
      </c>
      <c r="G2090" s="91"/>
      <c r="H2090" s="91"/>
    </row>
    <row r="2091" spans="1:8">
      <c r="A2091" s="91" t="s">
        <v>5054</v>
      </c>
      <c r="B2091" s="91" t="s">
        <v>9592</v>
      </c>
      <c r="G2091" s="91"/>
      <c r="H2091" s="91"/>
    </row>
    <row r="2092" spans="1:8">
      <c r="A2092" s="91" t="s">
        <v>5611</v>
      </c>
      <c r="B2092" s="91" t="s">
        <v>9593</v>
      </c>
      <c r="G2092" s="91"/>
      <c r="H2092" s="91"/>
    </row>
    <row r="2093" spans="1:8">
      <c r="A2093" s="91" t="s">
        <v>6651</v>
      </c>
      <c r="B2093" s="91" t="s">
        <v>9594</v>
      </c>
      <c r="G2093" s="91"/>
      <c r="H2093" s="91"/>
    </row>
    <row r="2094" spans="1:8">
      <c r="A2094" s="91" t="s">
        <v>6068</v>
      </c>
      <c r="B2094" s="91" t="s">
        <v>9595</v>
      </c>
      <c r="G2094" s="91"/>
      <c r="H2094" s="91"/>
    </row>
    <row r="2095" spans="1:8">
      <c r="A2095" s="91" t="s">
        <v>1467</v>
      </c>
      <c r="B2095" s="91" t="s">
        <v>9596</v>
      </c>
      <c r="G2095" s="91"/>
      <c r="H2095" s="91"/>
    </row>
    <row r="2096" spans="1:8">
      <c r="A2096" s="91" t="s">
        <v>3584</v>
      </c>
      <c r="B2096" s="91" t="s">
        <v>9597</v>
      </c>
      <c r="G2096" s="91"/>
      <c r="H2096" s="91"/>
    </row>
    <row r="2097" spans="1:8">
      <c r="A2097" s="91" t="s">
        <v>4976</v>
      </c>
      <c r="B2097" s="91" t="s">
        <v>9598</v>
      </c>
      <c r="G2097" s="91"/>
      <c r="H2097" s="91"/>
    </row>
    <row r="2098" spans="1:8">
      <c r="A2098" s="91" t="s">
        <v>2878</v>
      </c>
      <c r="B2098" s="91" t="s">
        <v>9599</v>
      </c>
      <c r="G2098" s="91"/>
      <c r="H2098" s="91"/>
    </row>
    <row r="2099" spans="1:8">
      <c r="A2099" s="91" t="s">
        <v>6190</v>
      </c>
      <c r="B2099" s="91" t="s">
        <v>9600</v>
      </c>
      <c r="G2099" s="91"/>
      <c r="H2099" s="91"/>
    </row>
    <row r="2100" spans="1:8">
      <c r="A2100" s="91" t="s">
        <v>6184</v>
      </c>
      <c r="B2100" s="91" t="s">
        <v>9601</v>
      </c>
      <c r="G2100" s="91"/>
      <c r="H2100" s="91"/>
    </row>
    <row r="2101" spans="1:8">
      <c r="A2101" s="91" t="s">
        <v>5768</v>
      </c>
      <c r="B2101" s="91" t="s">
        <v>9602</v>
      </c>
      <c r="G2101" s="91"/>
      <c r="H2101" s="91"/>
    </row>
    <row r="2102" spans="1:8">
      <c r="A2102" s="91" t="s">
        <v>5180</v>
      </c>
      <c r="B2102" s="91" t="s">
        <v>9603</v>
      </c>
      <c r="G2102" s="91"/>
      <c r="H2102" s="91"/>
    </row>
    <row r="2103" spans="1:8">
      <c r="A2103" s="91" t="s">
        <v>5789</v>
      </c>
      <c r="B2103" s="91" t="s">
        <v>9604</v>
      </c>
      <c r="G2103" s="91"/>
      <c r="H2103" s="91"/>
    </row>
    <row r="2104" spans="1:8">
      <c r="A2104" s="91" t="s">
        <v>1079</v>
      </c>
      <c r="B2104" s="91" t="s">
        <v>9605</v>
      </c>
      <c r="G2104" s="91"/>
      <c r="H2104" s="91"/>
    </row>
    <row r="2105" spans="1:8">
      <c r="A2105" s="91" t="s">
        <v>4629</v>
      </c>
      <c r="B2105" s="91" t="s">
        <v>9606</v>
      </c>
      <c r="G2105" s="91"/>
      <c r="H2105" s="91"/>
    </row>
    <row r="2106" spans="1:8">
      <c r="A2106" s="91" t="s">
        <v>6155</v>
      </c>
      <c r="B2106" s="91" t="s">
        <v>9607</v>
      </c>
      <c r="G2106" s="91"/>
      <c r="H2106" s="91"/>
    </row>
    <row r="2107" spans="1:8">
      <c r="A2107" s="91" t="s">
        <v>4646</v>
      </c>
      <c r="B2107" s="91" t="s">
        <v>9608</v>
      </c>
      <c r="G2107" s="91"/>
      <c r="H2107" s="91"/>
    </row>
    <row r="2108" spans="1:8">
      <c r="A2108" s="91" t="s">
        <v>5849</v>
      </c>
      <c r="B2108" s="91" t="s">
        <v>9609</v>
      </c>
      <c r="G2108" s="91"/>
      <c r="H2108" s="91"/>
    </row>
    <row r="2109" spans="1:8">
      <c r="A2109" s="91" t="s">
        <v>3601</v>
      </c>
      <c r="B2109" s="91" t="s">
        <v>9610</v>
      </c>
      <c r="G2109" s="91"/>
      <c r="H2109" s="91"/>
    </row>
    <row r="2110" spans="1:8">
      <c r="A2110" s="91" t="s">
        <v>6020</v>
      </c>
      <c r="B2110" s="91" t="s">
        <v>9611</v>
      </c>
      <c r="G2110" s="91"/>
      <c r="H2110" s="91"/>
    </row>
    <row r="2111" spans="1:8">
      <c r="A2111" s="91" t="s">
        <v>5857</v>
      </c>
      <c r="B2111" s="91" t="s">
        <v>9612</v>
      </c>
      <c r="G2111" s="91"/>
      <c r="H2111" s="91"/>
    </row>
    <row r="2112" spans="1:8">
      <c r="A2112" s="91" t="s">
        <v>5775</v>
      </c>
      <c r="B2112" s="91" t="s">
        <v>9613</v>
      </c>
      <c r="G2112" s="91"/>
      <c r="H2112" s="91"/>
    </row>
    <row r="2113" spans="1:8">
      <c r="A2113" s="91" t="s">
        <v>5010</v>
      </c>
      <c r="B2113" s="91" t="s">
        <v>9614</v>
      </c>
      <c r="G2113" s="91"/>
      <c r="H2113" s="91"/>
    </row>
    <row r="2114" spans="1:8">
      <c r="A2114" s="91" t="s">
        <v>6396</v>
      </c>
      <c r="B2114" s="91" t="s">
        <v>9615</v>
      </c>
      <c r="G2114" s="91"/>
      <c r="H2114" s="91"/>
    </row>
    <row r="2115" spans="1:8">
      <c r="A2115" s="91" t="s">
        <v>4963</v>
      </c>
      <c r="B2115" s="91" t="s">
        <v>9616</v>
      </c>
      <c r="G2115" s="91"/>
      <c r="H2115" s="91"/>
    </row>
    <row r="2116" spans="1:8">
      <c r="A2116" s="91" t="s">
        <v>5488</v>
      </c>
      <c r="B2116" s="91" t="s">
        <v>9617</v>
      </c>
      <c r="G2116" s="91"/>
      <c r="H2116" s="91"/>
    </row>
    <row r="2117" spans="1:8">
      <c r="A2117" s="91" t="s">
        <v>690</v>
      </c>
      <c r="B2117" s="91" t="s">
        <v>9618</v>
      </c>
      <c r="G2117" s="91"/>
      <c r="H2117" s="91"/>
    </row>
    <row r="2118" spans="1:8">
      <c r="A2118" s="91" t="s">
        <v>4606</v>
      </c>
      <c r="B2118" s="91" t="s">
        <v>9619</v>
      </c>
      <c r="G2118" s="91"/>
      <c r="H2118" s="91"/>
    </row>
    <row r="2119" spans="1:8">
      <c r="A2119" s="91" t="s">
        <v>3621</v>
      </c>
      <c r="B2119" s="91" t="s">
        <v>9620</v>
      </c>
      <c r="G2119" s="91"/>
      <c r="H2119" s="91"/>
    </row>
    <row r="2120" spans="1:8">
      <c r="A2120" s="91" t="s">
        <v>534</v>
      </c>
      <c r="B2120" s="91" t="s">
        <v>9621</v>
      </c>
      <c r="G2120" s="91"/>
      <c r="H2120" s="91"/>
    </row>
    <row r="2121" spans="1:8">
      <c r="A2121" s="91" t="s">
        <v>6510</v>
      </c>
      <c r="B2121" s="91" t="s">
        <v>9622</v>
      </c>
      <c r="G2121" s="91"/>
      <c r="H2121" s="91"/>
    </row>
    <row r="2122" spans="1:8">
      <c r="A2122" s="91" t="s">
        <v>5333</v>
      </c>
      <c r="B2122" s="91" t="s">
        <v>9623</v>
      </c>
      <c r="G2122" s="91"/>
      <c r="H2122" s="91"/>
    </row>
    <row r="2123" spans="1:8">
      <c r="A2123" s="91" t="s">
        <v>5279</v>
      </c>
      <c r="B2123" s="91" t="s">
        <v>9624</v>
      </c>
      <c r="G2123" s="91"/>
      <c r="H2123" s="91"/>
    </row>
    <row r="2124" spans="1:8">
      <c r="A2124" s="91" t="s">
        <v>2884</v>
      </c>
      <c r="B2124" s="91" t="s">
        <v>9625</v>
      </c>
      <c r="G2124" s="91"/>
      <c r="H2124" s="91"/>
    </row>
    <row r="2125" spans="1:8">
      <c r="A2125" s="91" t="s">
        <v>5406</v>
      </c>
      <c r="B2125" s="91" t="s">
        <v>9626</v>
      </c>
      <c r="G2125" s="91"/>
      <c r="H2125" s="91"/>
    </row>
    <row r="2126" spans="1:8">
      <c r="A2126" s="91" t="s">
        <v>4624</v>
      </c>
      <c r="B2126" s="91" t="s">
        <v>9627</v>
      </c>
      <c r="G2126" s="91"/>
      <c r="H2126" s="91"/>
    </row>
    <row r="2127" spans="1:8">
      <c r="A2127" s="91" t="s">
        <v>6485</v>
      </c>
      <c r="B2127" s="91" t="s">
        <v>9628</v>
      </c>
      <c r="G2127" s="91"/>
      <c r="H2127" s="91"/>
    </row>
    <row r="2128" spans="1:8">
      <c r="A2128" s="91" t="s">
        <v>5325</v>
      </c>
      <c r="B2128" s="91" t="s">
        <v>9629</v>
      </c>
      <c r="G2128" s="91"/>
      <c r="H2128" s="91"/>
    </row>
    <row r="2129" spans="1:8">
      <c r="A2129" s="91" t="s">
        <v>5137</v>
      </c>
      <c r="B2129" s="91" t="s">
        <v>9630</v>
      </c>
      <c r="G2129" s="91"/>
      <c r="H2129" s="91"/>
    </row>
    <row r="2130" spans="1:8">
      <c r="A2130" s="91" t="s">
        <v>5700</v>
      </c>
      <c r="B2130" s="91" t="s">
        <v>9631</v>
      </c>
      <c r="G2130" s="91"/>
      <c r="H2130" s="91"/>
    </row>
    <row r="2131" spans="1:8">
      <c r="A2131" s="91" t="s">
        <v>5516</v>
      </c>
      <c r="B2131" s="91" t="s">
        <v>9632</v>
      </c>
      <c r="G2131" s="91"/>
      <c r="H2131" s="91"/>
    </row>
    <row r="2132" spans="1:8">
      <c r="A2132" s="91" t="s">
        <v>4906</v>
      </c>
      <c r="B2132" s="91" t="s">
        <v>9633</v>
      </c>
      <c r="G2132" s="91"/>
      <c r="H2132" s="91"/>
    </row>
    <row r="2133" spans="1:8">
      <c r="A2133" s="91" t="s">
        <v>4887</v>
      </c>
      <c r="B2133" s="91" t="s">
        <v>9634</v>
      </c>
      <c r="G2133" s="91"/>
      <c r="H2133" s="91"/>
    </row>
    <row r="2134" spans="1:8">
      <c r="A2134" s="91" t="s">
        <v>694</v>
      </c>
      <c r="B2134" s="91" t="s">
        <v>9635</v>
      </c>
      <c r="G2134" s="91"/>
      <c r="H2134" s="91"/>
    </row>
    <row r="2135" spans="1:8">
      <c r="A2135" s="91" t="s">
        <v>7040</v>
      </c>
      <c r="B2135" s="91" t="s">
        <v>9636</v>
      </c>
      <c r="G2135" s="91"/>
      <c r="H2135" s="91"/>
    </row>
    <row r="2136" spans="1:8">
      <c r="A2136" s="91" t="s">
        <v>2888</v>
      </c>
      <c r="B2136" s="91" t="s">
        <v>9637</v>
      </c>
      <c r="G2136" s="91"/>
      <c r="H2136" s="91"/>
    </row>
    <row r="2137" spans="1:8">
      <c r="A2137" s="91" t="s">
        <v>5091</v>
      </c>
      <c r="B2137" s="91" t="s">
        <v>9638</v>
      </c>
      <c r="G2137" s="91"/>
      <c r="H2137" s="91"/>
    </row>
    <row r="2138" spans="1:8">
      <c r="A2138" s="91" t="s">
        <v>4822</v>
      </c>
      <c r="B2138" s="91" t="s">
        <v>9639</v>
      </c>
      <c r="G2138" s="91"/>
      <c r="H2138" s="91"/>
    </row>
    <row r="2139" spans="1:8">
      <c r="A2139" s="91" t="s">
        <v>4688</v>
      </c>
      <c r="B2139" s="91" t="s">
        <v>9640</v>
      </c>
      <c r="G2139" s="91"/>
      <c r="H2139" s="91"/>
    </row>
    <row r="2140" spans="1:8">
      <c r="A2140" s="91" t="s">
        <v>6945</v>
      </c>
      <c r="B2140" s="91" t="s">
        <v>9641</v>
      </c>
      <c r="G2140" s="91"/>
      <c r="H2140" s="91"/>
    </row>
    <row r="2141" spans="1:8">
      <c r="A2141" s="91" t="s">
        <v>5405</v>
      </c>
      <c r="B2141" s="91" t="s">
        <v>9642</v>
      </c>
      <c r="G2141" s="91"/>
      <c r="H2141" s="91"/>
    </row>
    <row r="2142" spans="1:8">
      <c r="A2142" s="91" t="s">
        <v>6710</v>
      </c>
      <c r="B2142" s="91" t="s">
        <v>9643</v>
      </c>
      <c r="G2142" s="91"/>
      <c r="H2142" s="91"/>
    </row>
    <row r="2143" spans="1:8">
      <c r="A2143" s="91" t="s">
        <v>4509</v>
      </c>
      <c r="B2143" s="91" t="s">
        <v>9644</v>
      </c>
      <c r="G2143" s="91"/>
      <c r="H2143" s="91"/>
    </row>
    <row r="2144" spans="1:8">
      <c r="A2144" s="91" t="s">
        <v>6074</v>
      </c>
      <c r="B2144" s="91" t="s">
        <v>9645</v>
      </c>
      <c r="G2144" s="91"/>
      <c r="H2144" s="91"/>
    </row>
    <row r="2145" spans="1:8">
      <c r="A2145" s="91" t="s">
        <v>1302</v>
      </c>
      <c r="B2145" s="91" t="s">
        <v>9646</v>
      </c>
      <c r="G2145" s="91"/>
      <c r="H2145" s="91"/>
    </row>
    <row r="2146" spans="1:8">
      <c r="A2146" s="91" t="s">
        <v>6722</v>
      </c>
      <c r="B2146" s="91" t="s">
        <v>9647</v>
      </c>
      <c r="G2146" s="91"/>
      <c r="H2146" s="91"/>
    </row>
    <row r="2147" spans="1:8">
      <c r="A2147" s="91" t="s">
        <v>6759</v>
      </c>
      <c r="B2147" s="91" t="s">
        <v>9648</v>
      </c>
      <c r="G2147" s="91"/>
      <c r="H2147" s="91"/>
    </row>
    <row r="2148" spans="1:8">
      <c r="A2148" s="91" t="s">
        <v>1083</v>
      </c>
      <c r="B2148" s="91" t="s">
        <v>9649</v>
      </c>
      <c r="G2148" s="91"/>
      <c r="H2148" s="91"/>
    </row>
    <row r="2149" spans="1:8">
      <c r="A2149" s="91" t="s">
        <v>4451</v>
      </c>
      <c r="B2149" s="91" t="s">
        <v>9650</v>
      </c>
      <c r="G2149" s="91"/>
      <c r="H2149" s="91"/>
    </row>
    <row r="2150" spans="1:8">
      <c r="A2150" s="91" t="s">
        <v>4791</v>
      </c>
      <c r="B2150" s="91" t="s">
        <v>9651</v>
      </c>
      <c r="G2150" s="91"/>
      <c r="H2150" s="91"/>
    </row>
    <row r="2151" spans="1:8">
      <c r="A2151" s="91" t="s">
        <v>5046</v>
      </c>
      <c r="B2151" s="91" t="s">
        <v>9652</v>
      </c>
      <c r="G2151" s="91"/>
      <c r="H2151" s="91"/>
    </row>
    <row r="2152" spans="1:8">
      <c r="A2152" s="91" t="s">
        <v>3933</v>
      </c>
      <c r="B2152" s="91" t="s">
        <v>9653</v>
      </c>
      <c r="G2152" s="91"/>
      <c r="H2152" s="91"/>
    </row>
    <row r="2153" spans="1:8">
      <c r="A2153" s="91" t="s">
        <v>5703</v>
      </c>
      <c r="B2153" s="91" t="s">
        <v>9654</v>
      </c>
      <c r="G2153" s="91"/>
      <c r="H2153" s="91"/>
    </row>
    <row r="2154" spans="1:8">
      <c r="A2154" s="91" t="s">
        <v>6209</v>
      </c>
      <c r="B2154" s="91" t="s">
        <v>9655</v>
      </c>
      <c r="G2154" s="91"/>
      <c r="H2154" s="91"/>
    </row>
    <row r="2155" spans="1:8">
      <c r="A2155" s="91" t="s">
        <v>6524</v>
      </c>
      <c r="B2155" s="91" t="s">
        <v>9656</v>
      </c>
      <c r="G2155" s="91"/>
      <c r="H2155" s="91"/>
    </row>
    <row r="2156" spans="1:8">
      <c r="A2156" s="91" t="s">
        <v>2196</v>
      </c>
      <c r="B2156" s="91" t="s">
        <v>9657</v>
      </c>
      <c r="G2156" s="91"/>
      <c r="H2156" s="91"/>
    </row>
    <row r="2157" spans="1:8">
      <c r="A2157" s="91" t="s">
        <v>5123</v>
      </c>
      <c r="B2157" s="91" t="s">
        <v>9658</v>
      </c>
      <c r="G2157" s="91"/>
      <c r="H2157" s="91"/>
    </row>
    <row r="2158" spans="1:8">
      <c r="A2158" s="91" t="s">
        <v>4469</v>
      </c>
      <c r="B2158" s="91" t="s">
        <v>9659</v>
      </c>
      <c r="G2158" s="91"/>
      <c r="H2158" s="91"/>
    </row>
    <row r="2159" spans="1:8">
      <c r="A2159" s="91" t="s">
        <v>6245</v>
      </c>
      <c r="B2159" s="91" t="s">
        <v>9660</v>
      </c>
      <c r="G2159" s="91"/>
      <c r="H2159" s="91"/>
    </row>
    <row r="2160" spans="1:8">
      <c r="A2160" s="91" t="s">
        <v>5326</v>
      </c>
      <c r="B2160" s="91" t="s">
        <v>9661</v>
      </c>
      <c r="G2160" s="91"/>
      <c r="H2160" s="91"/>
    </row>
    <row r="2161" spans="1:8">
      <c r="A2161" s="91" t="s">
        <v>6583</v>
      </c>
      <c r="B2161" s="91" t="s">
        <v>7214</v>
      </c>
      <c r="G2161" s="91"/>
      <c r="H2161" s="91"/>
    </row>
    <row r="2162" spans="1:8">
      <c r="A2162" s="91" t="s">
        <v>5049</v>
      </c>
      <c r="B2162" s="91" t="s">
        <v>9662</v>
      </c>
      <c r="G2162" s="91"/>
      <c r="H2162" s="91"/>
    </row>
    <row r="2163" spans="1:8">
      <c r="A2163" s="91" t="s">
        <v>6256</v>
      </c>
      <c r="B2163" s="91" t="s">
        <v>9663</v>
      </c>
      <c r="G2163" s="91"/>
      <c r="H2163" s="91"/>
    </row>
    <row r="2164" spans="1:8">
      <c r="A2164" s="91" t="s">
        <v>5117</v>
      </c>
      <c r="B2164" s="91" t="s">
        <v>9664</v>
      </c>
      <c r="G2164" s="91"/>
      <c r="H2164" s="91"/>
    </row>
    <row r="2165" spans="1:8">
      <c r="A2165" s="91" t="s">
        <v>5715</v>
      </c>
      <c r="B2165" s="91" t="s">
        <v>9665</v>
      </c>
      <c r="G2165" s="91"/>
      <c r="H2165" s="91"/>
    </row>
    <row r="2166" spans="1:8">
      <c r="A2166" s="91" t="s">
        <v>1764</v>
      </c>
      <c r="B2166" s="91" t="s">
        <v>9666</v>
      </c>
      <c r="G2166" s="91"/>
      <c r="H2166" s="91"/>
    </row>
    <row r="2167" spans="1:8">
      <c r="A2167" s="91" t="s">
        <v>5772</v>
      </c>
      <c r="B2167" s="91" t="s">
        <v>9667</v>
      </c>
      <c r="G2167" s="91"/>
      <c r="H2167" s="91"/>
    </row>
    <row r="2168" spans="1:8">
      <c r="A2168" s="91" t="s">
        <v>4897</v>
      </c>
      <c r="B2168" s="91" t="s">
        <v>9668</v>
      </c>
      <c r="G2168" s="91"/>
      <c r="H2168" s="91"/>
    </row>
    <row r="2169" spans="1:8">
      <c r="A2169" s="91" t="s">
        <v>3763</v>
      </c>
      <c r="B2169" s="91" t="s">
        <v>9669</v>
      </c>
      <c r="G2169" s="91"/>
      <c r="H2169" s="91"/>
    </row>
    <row r="2170" spans="1:8">
      <c r="A2170" s="91" t="s">
        <v>5660</v>
      </c>
      <c r="B2170" s="91" t="s">
        <v>9670</v>
      </c>
      <c r="G2170" s="91"/>
      <c r="H2170" s="91"/>
    </row>
    <row r="2171" spans="1:8">
      <c r="A2171" s="91" t="s">
        <v>5107</v>
      </c>
      <c r="B2171" s="91" t="s">
        <v>9671</v>
      </c>
      <c r="G2171" s="91"/>
      <c r="H2171" s="91"/>
    </row>
    <row r="2172" spans="1:8">
      <c r="A2172" s="91" t="s">
        <v>6338</v>
      </c>
      <c r="B2172" s="91" t="s">
        <v>9672</v>
      </c>
      <c r="G2172" s="91"/>
      <c r="H2172" s="91"/>
    </row>
    <row r="2173" spans="1:8">
      <c r="A2173" s="91" t="s">
        <v>3760</v>
      </c>
      <c r="B2173" s="91" t="s">
        <v>9673</v>
      </c>
      <c r="G2173" s="91"/>
      <c r="H2173" s="91"/>
    </row>
    <row r="2174" spans="1:8">
      <c r="A2174" s="91" t="s">
        <v>1923</v>
      </c>
      <c r="B2174" s="91" t="s">
        <v>9674</v>
      </c>
      <c r="G2174" s="91"/>
      <c r="H2174" s="91"/>
    </row>
    <row r="2175" spans="1:8">
      <c r="A2175" s="91" t="s">
        <v>1767</v>
      </c>
      <c r="B2175" s="91" t="s">
        <v>9675</v>
      </c>
      <c r="G2175" s="91"/>
      <c r="H2175" s="91"/>
    </row>
    <row r="2176" spans="1:8">
      <c r="A2176" s="91" t="s">
        <v>4524</v>
      </c>
      <c r="B2176" s="91" t="s">
        <v>9676</v>
      </c>
      <c r="G2176" s="91"/>
      <c r="H2176" s="91"/>
    </row>
    <row r="2177" spans="1:8">
      <c r="A2177" s="91" t="s">
        <v>6948</v>
      </c>
      <c r="B2177" s="91" t="s">
        <v>9677</v>
      </c>
      <c r="G2177" s="91"/>
      <c r="H2177" s="91"/>
    </row>
    <row r="2178" spans="1:8">
      <c r="A2178" s="91" t="s">
        <v>6358</v>
      </c>
      <c r="B2178" s="91" t="s">
        <v>9678</v>
      </c>
      <c r="G2178" s="91"/>
      <c r="H2178" s="91"/>
    </row>
    <row r="2179" spans="1:8">
      <c r="A2179" s="91" t="s">
        <v>4697</v>
      </c>
      <c r="B2179" s="91" t="s">
        <v>9679</v>
      </c>
      <c r="G2179" s="91"/>
      <c r="H2179" s="91"/>
    </row>
    <row r="2180" spans="1:8">
      <c r="A2180" s="91" t="s">
        <v>5023</v>
      </c>
      <c r="B2180" s="91" t="s">
        <v>9680</v>
      </c>
      <c r="G2180" s="91"/>
      <c r="H2180" s="91"/>
    </row>
    <row r="2181" spans="1:8">
      <c r="A2181" s="91" t="s">
        <v>308</v>
      </c>
      <c r="B2181" s="91" t="s">
        <v>9681</v>
      </c>
      <c r="G2181" s="91"/>
      <c r="H2181" s="91"/>
    </row>
    <row r="2182" spans="1:8">
      <c r="A2182" s="91" t="s">
        <v>5377</v>
      </c>
      <c r="B2182" s="91" t="s">
        <v>9682</v>
      </c>
      <c r="G2182" s="91"/>
      <c r="H2182" s="91"/>
    </row>
    <row r="2183" spans="1:8">
      <c r="A2183" s="91" t="s">
        <v>1086</v>
      </c>
      <c r="B2183" s="91" t="s">
        <v>9683</v>
      </c>
      <c r="G2183" s="91"/>
      <c r="H2183" s="91"/>
    </row>
    <row r="2184" spans="1:8">
      <c r="A2184" s="91" t="s">
        <v>2890</v>
      </c>
      <c r="B2184" s="91" t="s">
        <v>9684</v>
      </c>
      <c r="G2184" s="91"/>
      <c r="H2184" s="91"/>
    </row>
    <row r="2185" spans="1:8">
      <c r="A2185" s="91" t="s">
        <v>6353</v>
      </c>
      <c r="B2185" s="91" t="s">
        <v>9685</v>
      </c>
      <c r="G2185" s="91"/>
      <c r="H2185" s="91"/>
    </row>
    <row r="2186" spans="1:8">
      <c r="A2186" s="91" t="s">
        <v>6089</v>
      </c>
      <c r="B2186" s="91" t="s">
        <v>9686</v>
      </c>
      <c r="G2186" s="91"/>
      <c r="H2186" s="91"/>
    </row>
    <row r="2187" spans="1:8">
      <c r="A2187" s="91" t="s">
        <v>7139</v>
      </c>
      <c r="B2187" s="91" t="s">
        <v>9687</v>
      </c>
      <c r="G2187" s="91"/>
      <c r="H2187" s="91"/>
    </row>
    <row r="2188" spans="1:8">
      <c r="A2188" s="91" t="s">
        <v>6004</v>
      </c>
      <c r="B2188" s="91" t="s">
        <v>9688</v>
      </c>
      <c r="G2188" s="91"/>
      <c r="H2188" s="91"/>
    </row>
    <row r="2189" spans="1:8">
      <c r="A2189" s="91" t="s">
        <v>5353</v>
      </c>
      <c r="B2189" s="91" t="s">
        <v>9689</v>
      </c>
      <c r="G2189" s="91"/>
      <c r="H2189" s="91"/>
    </row>
    <row r="2190" spans="1:8">
      <c r="A2190" s="91" t="s">
        <v>6441</v>
      </c>
      <c r="B2190" s="91" t="s">
        <v>9690</v>
      </c>
      <c r="G2190" s="91"/>
      <c r="H2190" s="91"/>
    </row>
    <row r="2191" spans="1:8">
      <c r="A2191" s="91" t="s">
        <v>6966</v>
      </c>
      <c r="B2191" s="91" t="s">
        <v>9691</v>
      </c>
      <c r="G2191" s="91"/>
      <c r="H2191" s="91"/>
    </row>
    <row r="2192" spans="1:8">
      <c r="A2192" s="91" t="s">
        <v>6703</v>
      </c>
      <c r="B2192" s="91" t="s">
        <v>9692</v>
      </c>
      <c r="G2192" s="91"/>
      <c r="H2192" s="91"/>
    </row>
    <row r="2193" spans="1:8">
      <c r="A2193" s="91" t="s">
        <v>6255</v>
      </c>
      <c r="B2193" s="91" t="s">
        <v>9693</v>
      </c>
      <c r="G2193" s="91"/>
      <c r="H2193" s="91"/>
    </row>
    <row r="2194" spans="1:8">
      <c r="A2194" s="91" t="s">
        <v>5644</v>
      </c>
      <c r="B2194" s="91" t="s">
        <v>9694</v>
      </c>
      <c r="G2194" s="91"/>
      <c r="H2194" s="91"/>
    </row>
    <row r="2195" spans="1:8">
      <c r="A2195" s="91" t="s">
        <v>3603</v>
      </c>
      <c r="B2195" s="91" t="s">
        <v>9695</v>
      </c>
      <c r="G2195" s="91"/>
      <c r="H2195" s="91"/>
    </row>
    <row r="2196" spans="1:8">
      <c r="A2196" s="91" t="s">
        <v>5045</v>
      </c>
      <c r="B2196" s="91" t="s">
        <v>9696</v>
      </c>
      <c r="G2196" s="91"/>
      <c r="H2196" s="91"/>
    </row>
    <row r="2197" spans="1:8">
      <c r="A2197" s="91" t="s">
        <v>5254</v>
      </c>
      <c r="B2197" s="91" t="s">
        <v>9697</v>
      </c>
      <c r="G2197" s="91"/>
      <c r="H2197" s="91"/>
    </row>
    <row r="2198" spans="1:8">
      <c r="A2198" s="91" t="s">
        <v>5760</v>
      </c>
      <c r="B2198" s="91" t="s">
        <v>9698</v>
      </c>
      <c r="G2198" s="91"/>
      <c r="H2198" s="91"/>
    </row>
    <row r="2199" spans="1:8">
      <c r="A2199" s="91" t="s">
        <v>3761</v>
      </c>
      <c r="B2199" s="91" t="s">
        <v>9699</v>
      </c>
      <c r="G2199" s="91"/>
      <c r="H2199" s="91"/>
    </row>
    <row r="2200" spans="1:8">
      <c r="A2200" s="91" t="s">
        <v>5761</v>
      </c>
      <c r="B2200" s="91" t="s">
        <v>9700</v>
      </c>
      <c r="G2200" s="91"/>
      <c r="H2200" s="91"/>
    </row>
    <row r="2201" spans="1:8">
      <c r="A2201" s="91" t="s">
        <v>4520</v>
      </c>
      <c r="B2201" s="91" t="s">
        <v>9701</v>
      </c>
      <c r="G2201" s="91"/>
      <c r="H2201" s="91"/>
    </row>
    <row r="2202" spans="1:8">
      <c r="A2202" s="91" t="s">
        <v>4459</v>
      </c>
      <c r="B2202" s="91" t="s">
        <v>9702</v>
      </c>
      <c r="G2202" s="91"/>
      <c r="H2202" s="91"/>
    </row>
    <row r="2203" spans="1:8">
      <c r="A2203" s="91" t="s">
        <v>6936</v>
      </c>
      <c r="B2203" s="91" t="s">
        <v>9703</v>
      </c>
      <c r="G2203" s="91"/>
      <c r="H2203" s="91"/>
    </row>
    <row r="2204" spans="1:8">
      <c r="A2204" s="91" t="s">
        <v>5902</v>
      </c>
      <c r="B2204" s="91" t="s">
        <v>9704</v>
      </c>
      <c r="G2204" s="91"/>
      <c r="H2204" s="91"/>
    </row>
    <row r="2205" spans="1:8">
      <c r="A2205" s="91" t="s">
        <v>6604</v>
      </c>
      <c r="B2205" s="91" t="s">
        <v>9705</v>
      </c>
      <c r="G2205" s="91"/>
      <c r="H2205" s="91"/>
    </row>
    <row r="2206" spans="1:8">
      <c r="A2206" s="91" t="s">
        <v>4937</v>
      </c>
      <c r="B2206" s="91" t="s">
        <v>9706</v>
      </c>
      <c r="G2206" s="91"/>
      <c r="H2206" s="91"/>
    </row>
    <row r="2207" spans="1:8">
      <c r="A2207" s="91" t="s">
        <v>6443</v>
      </c>
      <c r="B2207" s="91" t="s">
        <v>9707</v>
      </c>
      <c r="G2207" s="91"/>
      <c r="H2207" s="91"/>
    </row>
    <row r="2208" spans="1:8">
      <c r="A2208" s="91" t="s">
        <v>6727</v>
      </c>
      <c r="B2208" s="91" t="s">
        <v>9708</v>
      </c>
      <c r="G2208" s="91"/>
      <c r="H2208" s="91"/>
    </row>
    <row r="2209" spans="1:8">
      <c r="A2209" s="91" t="s">
        <v>5622</v>
      </c>
      <c r="B2209" s="91" t="s">
        <v>9709</v>
      </c>
      <c r="G2209" s="91"/>
      <c r="H2209" s="91"/>
    </row>
    <row r="2210" spans="1:8">
      <c r="A2210" s="91" t="s">
        <v>5065</v>
      </c>
      <c r="B2210" s="91" t="s">
        <v>9710</v>
      </c>
      <c r="G2210" s="91"/>
      <c r="H2210" s="91"/>
    </row>
    <row r="2211" spans="1:8">
      <c r="A2211" s="91" t="s">
        <v>3687</v>
      </c>
      <c r="B2211" s="91" t="s">
        <v>9711</v>
      </c>
      <c r="G2211" s="91"/>
      <c r="H2211" s="91"/>
    </row>
    <row r="2212" spans="1:8">
      <c r="A2212" s="91" t="s">
        <v>6247</v>
      </c>
      <c r="B2212" s="91" t="s">
        <v>9712</v>
      </c>
      <c r="G2212" s="91"/>
      <c r="H2212" s="91"/>
    </row>
    <row r="2213" spans="1:8">
      <c r="A2213" s="91" t="s">
        <v>5718</v>
      </c>
      <c r="B2213" s="91" t="s">
        <v>9713</v>
      </c>
      <c r="G2213" s="91"/>
      <c r="H2213" s="91"/>
    </row>
    <row r="2214" spans="1:8">
      <c r="A2214" s="91" t="s">
        <v>5251</v>
      </c>
      <c r="B2214" s="91" t="s">
        <v>9714</v>
      </c>
      <c r="G2214" s="91"/>
      <c r="H2214" s="91"/>
    </row>
    <row r="2215" spans="1:8">
      <c r="A2215" s="91" t="s">
        <v>5220</v>
      </c>
      <c r="B2215" s="91" t="s">
        <v>9715</v>
      </c>
      <c r="G2215" s="91"/>
      <c r="H2215" s="91"/>
    </row>
    <row r="2216" spans="1:8">
      <c r="A2216" s="91" t="s">
        <v>1089</v>
      </c>
      <c r="B2216" s="91" t="s">
        <v>9716</v>
      </c>
      <c r="G2216" s="91"/>
      <c r="H2216" s="91"/>
    </row>
    <row r="2217" spans="1:8">
      <c r="A2217" s="91" t="s">
        <v>6814</v>
      </c>
      <c r="B2217" s="91" t="s">
        <v>9717</v>
      </c>
      <c r="G2217" s="91"/>
      <c r="H2217" s="91"/>
    </row>
    <row r="2218" spans="1:8">
      <c r="A2218" s="91" t="s">
        <v>6707</v>
      </c>
      <c r="B2218" s="91" t="s">
        <v>9718</v>
      </c>
      <c r="G2218" s="91"/>
      <c r="H2218" s="91"/>
    </row>
    <row r="2219" spans="1:8">
      <c r="A2219" s="91" t="s">
        <v>1771</v>
      </c>
      <c r="B2219" s="91" t="s">
        <v>9719</v>
      </c>
      <c r="G2219" s="91"/>
      <c r="H2219" s="91"/>
    </row>
    <row r="2220" spans="1:8">
      <c r="A2220" s="91" t="s">
        <v>6601</v>
      </c>
      <c r="B2220" s="91" t="s">
        <v>9720</v>
      </c>
      <c r="G2220" s="91"/>
      <c r="H2220" s="91"/>
    </row>
    <row r="2221" spans="1:8">
      <c r="A2221" s="91" t="s">
        <v>5782</v>
      </c>
      <c r="B2221" s="91" t="s">
        <v>9721</v>
      </c>
      <c r="G2221" s="91"/>
      <c r="H2221" s="91"/>
    </row>
    <row r="2222" spans="1:8">
      <c r="A2222" s="91" t="s">
        <v>4972</v>
      </c>
      <c r="B2222" s="91" t="s">
        <v>9722</v>
      </c>
      <c r="G2222" s="91"/>
      <c r="H2222" s="91"/>
    </row>
    <row r="2223" spans="1:8">
      <c r="A2223" s="91" t="s">
        <v>1774</v>
      </c>
      <c r="B2223" s="91" t="s">
        <v>9723</v>
      </c>
      <c r="G2223" s="91"/>
      <c r="H2223" s="91"/>
    </row>
    <row r="2224" spans="1:8">
      <c r="A2224" s="91" t="s">
        <v>3717</v>
      </c>
      <c r="B2224" s="91" t="s">
        <v>9724</v>
      </c>
      <c r="G2224" s="91"/>
      <c r="H2224" s="91"/>
    </row>
    <row r="2225" spans="1:8">
      <c r="A2225" s="91" t="s">
        <v>3734</v>
      </c>
      <c r="B2225" s="91" t="s">
        <v>9725</v>
      </c>
      <c r="G2225" s="91"/>
      <c r="H2225" s="91"/>
    </row>
    <row r="2226" spans="1:8">
      <c r="A2226" s="91" t="s">
        <v>5311</v>
      </c>
      <c r="B2226" s="91" t="s">
        <v>9726</v>
      </c>
      <c r="G2226" s="91"/>
      <c r="H2226" s="91"/>
    </row>
    <row r="2227" spans="1:8">
      <c r="A2227" s="91" t="s">
        <v>537</v>
      </c>
      <c r="B2227" s="91" t="s">
        <v>9727</v>
      </c>
      <c r="G2227" s="91"/>
      <c r="H2227" s="91"/>
    </row>
    <row r="2228" spans="1:8">
      <c r="A2228" s="91" t="s">
        <v>5779</v>
      </c>
      <c r="B2228" s="91" t="s">
        <v>9728</v>
      </c>
      <c r="G2228" s="91"/>
      <c r="H2228" s="91"/>
    </row>
    <row r="2229" spans="1:8">
      <c r="A2229" s="91" t="s">
        <v>5917</v>
      </c>
      <c r="B2229" s="91" t="s">
        <v>9729</v>
      </c>
      <c r="G2229" s="91"/>
      <c r="H2229" s="91"/>
    </row>
    <row r="2230" spans="1:8">
      <c r="A2230" s="91" t="s">
        <v>5936</v>
      </c>
      <c r="B2230" s="91" t="s">
        <v>9730</v>
      </c>
      <c r="G2230" s="91"/>
      <c r="H2230" s="91"/>
    </row>
    <row r="2231" spans="1:8">
      <c r="A2231" s="91" t="s">
        <v>6279</v>
      </c>
      <c r="B2231" s="91" t="s">
        <v>9731</v>
      </c>
      <c r="G2231" s="91"/>
      <c r="H2231" s="91"/>
    </row>
    <row r="2232" spans="1:8">
      <c r="A2232" s="91" t="s">
        <v>4793</v>
      </c>
      <c r="B2232" s="91" t="s">
        <v>9732</v>
      </c>
      <c r="G2232" s="91"/>
      <c r="H2232" s="91"/>
    </row>
    <row r="2233" spans="1:8">
      <c r="A2233" s="91" t="s">
        <v>4724</v>
      </c>
      <c r="B2233" s="91" t="s">
        <v>9733</v>
      </c>
      <c r="G2233" s="91"/>
      <c r="H2233" s="91"/>
    </row>
    <row r="2234" spans="1:8">
      <c r="A2234" s="91" t="s">
        <v>5090</v>
      </c>
      <c r="B2234" s="91" t="s">
        <v>9734</v>
      </c>
      <c r="G2234" s="91"/>
      <c r="H2234" s="91"/>
    </row>
    <row r="2235" spans="1:8">
      <c r="A2235" s="91" t="s">
        <v>4561</v>
      </c>
      <c r="B2235" s="91" t="s">
        <v>9735</v>
      </c>
      <c r="G2235" s="91"/>
      <c r="H2235" s="91"/>
    </row>
    <row r="2236" spans="1:8">
      <c r="A2236" s="91" t="s">
        <v>1471</v>
      </c>
      <c r="B2236" s="91" t="s">
        <v>9736</v>
      </c>
      <c r="G2236" s="91"/>
      <c r="H2236" s="91"/>
    </row>
    <row r="2237" spans="1:8">
      <c r="A2237" s="91" t="s">
        <v>5549</v>
      </c>
      <c r="B2237" s="91" t="s">
        <v>9737</v>
      </c>
      <c r="G2237" s="91"/>
      <c r="H2237" s="91"/>
    </row>
    <row r="2238" spans="1:8">
      <c r="A2238" s="91" t="s">
        <v>3620</v>
      </c>
      <c r="B2238" s="91" t="s">
        <v>9738</v>
      </c>
      <c r="G2238" s="91"/>
      <c r="H2238" s="91"/>
    </row>
    <row r="2239" spans="1:8">
      <c r="A2239" s="91" t="s">
        <v>6586</v>
      </c>
      <c r="B2239" s="91" t="s">
        <v>9739</v>
      </c>
      <c r="G2239" s="91"/>
      <c r="H2239" s="91"/>
    </row>
    <row r="2240" spans="1:8">
      <c r="A2240" s="91" t="s">
        <v>5303</v>
      </c>
      <c r="B2240" s="91" t="s">
        <v>9740</v>
      </c>
      <c r="G2240" s="91"/>
      <c r="H2240" s="91"/>
    </row>
    <row r="2241" spans="1:8">
      <c r="A2241" s="91" t="s">
        <v>4950</v>
      </c>
      <c r="B2241" s="91" t="s">
        <v>9741</v>
      </c>
      <c r="G2241" s="91"/>
      <c r="H2241" s="91"/>
    </row>
    <row r="2242" spans="1:8">
      <c r="A2242" s="91" t="s">
        <v>7066</v>
      </c>
      <c r="B2242" s="91" t="s">
        <v>9742</v>
      </c>
      <c r="G2242" s="91"/>
      <c r="H2242" s="91"/>
    </row>
    <row r="2243" spans="1:8">
      <c r="A2243" s="91" t="s">
        <v>6224</v>
      </c>
      <c r="B2243" s="91" t="s">
        <v>9743</v>
      </c>
      <c r="G2243" s="91"/>
      <c r="H2243" s="91"/>
    </row>
    <row r="2244" spans="1:8">
      <c r="A2244" s="91" t="s">
        <v>3928</v>
      </c>
      <c r="B2244" s="91" t="s">
        <v>9744</v>
      </c>
      <c r="G2244" s="91"/>
      <c r="H2244" s="91"/>
    </row>
    <row r="2245" spans="1:8">
      <c r="A2245" s="91" t="s">
        <v>6622</v>
      </c>
      <c r="B2245" s="91" t="s">
        <v>9745</v>
      </c>
      <c r="G2245" s="91"/>
      <c r="H2245" s="91"/>
    </row>
    <row r="2246" spans="1:8">
      <c r="A2246" s="91" t="s">
        <v>6046</v>
      </c>
      <c r="B2246" s="91" t="s">
        <v>9746</v>
      </c>
      <c r="G2246" s="91"/>
      <c r="H2246" s="91"/>
    </row>
    <row r="2247" spans="1:8">
      <c r="A2247" s="91" t="s">
        <v>5391</v>
      </c>
      <c r="B2247" s="91" t="s">
        <v>9747</v>
      </c>
      <c r="G2247" s="91"/>
      <c r="H2247" s="91"/>
    </row>
    <row r="2248" spans="1:8">
      <c r="A2248" s="91" t="s">
        <v>1306</v>
      </c>
      <c r="B2248" s="91" t="s">
        <v>9748</v>
      </c>
      <c r="G2248" s="91"/>
      <c r="H2248" s="91"/>
    </row>
    <row r="2249" spans="1:8">
      <c r="A2249" s="91" t="s">
        <v>6912</v>
      </c>
      <c r="B2249" s="91" t="s">
        <v>9749</v>
      </c>
      <c r="G2249" s="91"/>
      <c r="H2249" s="91"/>
    </row>
    <row r="2250" spans="1:8">
      <c r="A2250" s="91" t="s">
        <v>6464</v>
      </c>
      <c r="B2250" s="91" t="s">
        <v>9750</v>
      </c>
      <c r="G2250" s="91"/>
      <c r="H2250" s="91"/>
    </row>
    <row r="2251" spans="1:8">
      <c r="A2251" s="91" t="s">
        <v>5197</v>
      </c>
      <c r="B2251" s="91" t="s">
        <v>9751</v>
      </c>
      <c r="G2251" s="91"/>
      <c r="H2251" s="91"/>
    </row>
    <row r="2252" spans="1:8">
      <c r="A2252" s="91" t="s">
        <v>766</v>
      </c>
      <c r="B2252" s="91" t="s">
        <v>9752</v>
      </c>
      <c r="G2252" s="91"/>
      <c r="H2252" s="91"/>
    </row>
    <row r="2253" spans="1:8">
      <c r="A2253" s="91" t="s">
        <v>5640</v>
      </c>
      <c r="B2253" s="91" t="s">
        <v>9753</v>
      </c>
      <c r="G2253" s="91"/>
      <c r="H2253" s="91"/>
    </row>
    <row r="2254" spans="1:8">
      <c r="A2254" s="91" t="s">
        <v>6152</v>
      </c>
      <c r="B2254" s="91" t="s">
        <v>9754</v>
      </c>
      <c r="G2254" s="91"/>
      <c r="H2254" s="91"/>
    </row>
    <row r="2255" spans="1:8">
      <c r="A2255" s="91" t="s">
        <v>6803</v>
      </c>
      <c r="B2255" s="91" t="s">
        <v>9755</v>
      </c>
      <c r="G2255" s="91"/>
      <c r="H2255" s="91"/>
    </row>
    <row r="2256" spans="1:8">
      <c r="A2256" s="91" t="s">
        <v>2894</v>
      </c>
      <c r="B2256" s="91" t="s">
        <v>9756</v>
      </c>
      <c r="G2256" s="91"/>
      <c r="H2256" s="91"/>
    </row>
    <row r="2257" spans="1:8">
      <c r="A2257" s="91" t="s">
        <v>4567</v>
      </c>
      <c r="B2257" s="91" t="s">
        <v>9757</v>
      </c>
      <c r="G2257" s="91"/>
      <c r="H2257" s="91"/>
    </row>
    <row r="2258" spans="1:8">
      <c r="A2258" s="91" t="s">
        <v>5184</v>
      </c>
      <c r="B2258" s="91" t="s">
        <v>9758</v>
      </c>
      <c r="G2258" s="91"/>
      <c r="H2258" s="91"/>
    </row>
    <row r="2259" spans="1:8">
      <c r="A2259" s="91" t="s">
        <v>5916</v>
      </c>
      <c r="B2259" s="91" t="s">
        <v>9759</v>
      </c>
      <c r="G2259" s="91"/>
      <c r="H2259" s="91"/>
    </row>
    <row r="2260" spans="1:8">
      <c r="A2260" s="91" t="s">
        <v>1092</v>
      </c>
      <c r="B2260" s="91" t="s">
        <v>9760</v>
      </c>
      <c r="G2260" s="91"/>
      <c r="H2260" s="91"/>
    </row>
    <row r="2261" spans="1:8">
      <c r="A2261" s="91" t="s">
        <v>5031</v>
      </c>
      <c r="B2261" s="91" t="s">
        <v>9761</v>
      </c>
      <c r="G2261" s="91"/>
      <c r="H2261" s="91"/>
    </row>
    <row r="2262" spans="1:8">
      <c r="A2262" s="91" t="s">
        <v>5645</v>
      </c>
      <c r="B2262" s="91" t="s">
        <v>9762</v>
      </c>
      <c r="G2262" s="91"/>
      <c r="H2262" s="91"/>
    </row>
    <row r="2263" spans="1:8">
      <c r="A2263" s="91" t="s">
        <v>6198</v>
      </c>
      <c r="B2263" s="91" t="s">
        <v>9763</v>
      </c>
      <c r="G2263" s="91"/>
      <c r="H2263" s="91"/>
    </row>
    <row r="2264" spans="1:8">
      <c r="A2264" s="91" t="s">
        <v>5160</v>
      </c>
      <c r="B2264" s="91" t="s">
        <v>9764</v>
      </c>
      <c r="G2264" s="91"/>
      <c r="H2264" s="91"/>
    </row>
    <row r="2265" spans="1:8">
      <c r="A2265" s="91" t="s">
        <v>2896</v>
      </c>
      <c r="B2265" s="91" t="s">
        <v>9765</v>
      </c>
      <c r="G2265" s="91"/>
      <c r="H2265" s="91"/>
    </row>
    <row r="2266" spans="1:8">
      <c r="A2266" s="91" t="s">
        <v>5039</v>
      </c>
      <c r="B2266" s="91" t="s">
        <v>9766</v>
      </c>
      <c r="G2266" s="91"/>
      <c r="H2266" s="91"/>
    </row>
    <row r="2267" spans="1:8">
      <c r="A2267" s="91" t="s">
        <v>5733</v>
      </c>
      <c r="B2267" s="91" t="s">
        <v>9767</v>
      </c>
      <c r="G2267" s="91"/>
      <c r="H2267" s="91"/>
    </row>
    <row r="2268" spans="1:8">
      <c r="A2268" s="91" t="s">
        <v>3666</v>
      </c>
      <c r="B2268" s="91" t="s">
        <v>9768</v>
      </c>
      <c r="G2268" s="91"/>
      <c r="H2268" s="91"/>
    </row>
    <row r="2269" spans="1:8">
      <c r="A2269" s="91" t="s">
        <v>6750</v>
      </c>
      <c r="B2269" s="91" t="s">
        <v>9769</v>
      </c>
      <c r="G2269" s="91"/>
      <c r="H2269" s="91"/>
    </row>
    <row r="2270" spans="1:8">
      <c r="A2270" s="91" t="s">
        <v>6027</v>
      </c>
      <c r="B2270" s="91" t="s">
        <v>9770</v>
      </c>
      <c r="G2270" s="91"/>
      <c r="H2270" s="91"/>
    </row>
    <row r="2271" spans="1:8">
      <c r="A2271" s="91" t="s">
        <v>2317</v>
      </c>
      <c r="B2271" s="91" t="s">
        <v>9771</v>
      </c>
      <c r="G2271" s="91"/>
      <c r="H2271" s="91"/>
    </row>
    <row r="2272" spans="1:8">
      <c r="A2272" s="91" t="s">
        <v>4954</v>
      </c>
      <c r="B2272" s="91" t="s">
        <v>9772</v>
      </c>
      <c r="G2272" s="91"/>
      <c r="H2272" s="91"/>
    </row>
    <row r="2273" spans="1:8">
      <c r="A2273" s="91" t="s">
        <v>7177</v>
      </c>
      <c r="B2273" s="91" t="s">
        <v>9773</v>
      </c>
      <c r="G2273" s="91"/>
      <c r="H2273" s="91"/>
    </row>
    <row r="2274" spans="1:8">
      <c r="A2274" s="91" t="s">
        <v>6521</v>
      </c>
      <c r="B2274" s="91" t="s">
        <v>9774</v>
      </c>
      <c r="G2274" s="91"/>
      <c r="H2274" s="91"/>
    </row>
    <row r="2275" spans="1:8">
      <c r="A2275" s="91" t="s">
        <v>6102</v>
      </c>
      <c r="B2275" s="91" t="s">
        <v>9775</v>
      </c>
      <c r="G2275" s="91"/>
      <c r="H2275" s="91"/>
    </row>
    <row r="2276" spans="1:8">
      <c r="A2276" s="91" t="s">
        <v>2488</v>
      </c>
      <c r="B2276" s="91" t="s">
        <v>9776</v>
      </c>
      <c r="G2276" s="91"/>
      <c r="H2276" s="91"/>
    </row>
    <row r="2277" spans="1:8">
      <c r="A2277" s="91" t="s">
        <v>6949</v>
      </c>
      <c r="B2277" s="91" t="s">
        <v>9777</v>
      </c>
      <c r="G2277" s="91"/>
      <c r="H2277" s="91"/>
    </row>
    <row r="2278" spans="1:8">
      <c r="A2278" s="91" t="s">
        <v>6241</v>
      </c>
      <c r="B2278" s="91" t="s">
        <v>9778</v>
      </c>
      <c r="G2278" s="91"/>
      <c r="H2278" s="91"/>
    </row>
    <row r="2279" spans="1:8">
      <c r="A2279" s="91" t="s">
        <v>5740</v>
      </c>
      <c r="B2279" s="91" t="s">
        <v>9779</v>
      </c>
      <c r="G2279" s="91"/>
      <c r="H2279" s="91"/>
    </row>
    <row r="2280" spans="1:8">
      <c r="A2280" s="91" t="s">
        <v>5557</v>
      </c>
      <c r="B2280" s="91" t="s">
        <v>9780</v>
      </c>
      <c r="G2280" s="91"/>
      <c r="H2280" s="91"/>
    </row>
    <row r="2281" spans="1:8">
      <c r="A2281" s="91" t="s">
        <v>544</v>
      </c>
      <c r="B2281" s="91" t="s">
        <v>9781</v>
      </c>
      <c r="G2281" s="91"/>
      <c r="H2281" s="91"/>
    </row>
    <row r="2282" spans="1:8">
      <c r="A2282" s="91" t="s">
        <v>5808</v>
      </c>
      <c r="B2282" s="91" t="s">
        <v>9782</v>
      </c>
      <c r="G2282" s="91"/>
      <c r="H2282" s="91"/>
    </row>
    <row r="2283" spans="1:8">
      <c r="A2283" s="91" t="s">
        <v>1095</v>
      </c>
      <c r="B2283" s="91" t="s">
        <v>9783</v>
      </c>
      <c r="G2283" s="91"/>
      <c r="H2283" s="91"/>
    </row>
    <row r="2284" spans="1:8">
      <c r="A2284" s="91" t="s">
        <v>3748</v>
      </c>
      <c r="B2284" s="91" t="s">
        <v>9784</v>
      </c>
      <c r="G2284" s="91"/>
      <c r="H2284" s="91"/>
    </row>
    <row r="2285" spans="1:8">
      <c r="A2285" s="91" t="s">
        <v>4893</v>
      </c>
      <c r="B2285" s="91" t="s">
        <v>9785</v>
      </c>
      <c r="G2285" s="91"/>
      <c r="H2285" s="91"/>
    </row>
    <row r="2286" spans="1:8">
      <c r="A2286" s="91" t="s">
        <v>1099</v>
      </c>
      <c r="B2286" s="91" t="s">
        <v>9786</v>
      </c>
      <c r="G2286" s="91"/>
      <c r="H2286" s="91"/>
    </row>
    <row r="2287" spans="1:8">
      <c r="A2287" s="91" t="s">
        <v>4994</v>
      </c>
      <c r="B2287" s="91" t="s">
        <v>9787</v>
      </c>
      <c r="G2287" s="91"/>
      <c r="H2287" s="91"/>
    </row>
    <row r="2288" spans="1:8">
      <c r="A2288" s="91" t="s">
        <v>5866</v>
      </c>
      <c r="B2288" s="91" t="s">
        <v>9788</v>
      </c>
      <c r="G2288" s="91"/>
      <c r="H2288" s="91"/>
    </row>
    <row r="2289" spans="1:8">
      <c r="A2289" s="91" t="s">
        <v>4557</v>
      </c>
      <c r="B2289" s="91" t="s">
        <v>9789</v>
      </c>
      <c r="G2289" s="91"/>
      <c r="H2289" s="91"/>
    </row>
    <row r="2290" spans="1:8">
      <c r="A2290" s="91" t="s">
        <v>6998</v>
      </c>
      <c r="B2290" s="91" t="s">
        <v>9790</v>
      </c>
      <c r="G2290" s="91"/>
      <c r="H2290" s="91"/>
    </row>
    <row r="2291" spans="1:8">
      <c r="A2291" s="91" t="s">
        <v>2255</v>
      </c>
      <c r="B2291" s="91" t="s">
        <v>9791</v>
      </c>
      <c r="G2291" s="91"/>
      <c r="H2291" s="91"/>
    </row>
    <row r="2292" spans="1:8">
      <c r="A2292" s="91" t="s">
        <v>4796</v>
      </c>
      <c r="B2292" s="91" t="s">
        <v>9792</v>
      </c>
      <c r="G2292" s="91"/>
      <c r="H2292" s="91"/>
    </row>
    <row r="2293" spans="1:8">
      <c r="A2293" s="91" t="s">
        <v>6641</v>
      </c>
      <c r="B2293" s="91" t="s">
        <v>9793</v>
      </c>
      <c r="G2293" s="91"/>
      <c r="H2293" s="91"/>
    </row>
    <row r="2294" spans="1:8">
      <c r="A2294" s="91" t="s">
        <v>6593</v>
      </c>
      <c r="B2294" s="91" t="s">
        <v>9794</v>
      </c>
      <c r="G2294" s="91"/>
      <c r="H2294" s="91"/>
    </row>
    <row r="2295" spans="1:8">
      <c r="A2295" s="91" t="s">
        <v>6546</v>
      </c>
      <c r="B2295" s="91" t="s">
        <v>9795</v>
      </c>
      <c r="G2295" s="91"/>
      <c r="H2295" s="91"/>
    </row>
    <row r="2296" spans="1:8">
      <c r="A2296" s="91" t="s">
        <v>6745</v>
      </c>
      <c r="B2296" s="91" t="s">
        <v>9796</v>
      </c>
      <c r="G2296" s="91"/>
      <c r="H2296" s="91"/>
    </row>
    <row r="2297" spans="1:8">
      <c r="A2297" s="91" t="s">
        <v>5078</v>
      </c>
      <c r="B2297" s="91" t="s">
        <v>9797</v>
      </c>
      <c r="G2297" s="91"/>
      <c r="H2297" s="91"/>
    </row>
    <row r="2298" spans="1:8">
      <c r="A2298" s="91" t="s">
        <v>5759</v>
      </c>
      <c r="B2298" s="91" t="s">
        <v>9798</v>
      </c>
      <c r="G2298" s="91"/>
      <c r="H2298" s="91"/>
    </row>
    <row r="2299" spans="1:8">
      <c r="A2299" s="91" t="s">
        <v>6826</v>
      </c>
      <c r="B2299" s="91" t="s">
        <v>9799</v>
      </c>
      <c r="G2299" s="91"/>
      <c r="H2299" s="91"/>
    </row>
    <row r="2300" spans="1:8">
      <c r="A2300" s="91" t="s">
        <v>1102</v>
      </c>
      <c r="B2300" s="91" t="s">
        <v>9800</v>
      </c>
      <c r="G2300" s="91"/>
      <c r="H2300" s="91"/>
    </row>
    <row r="2301" spans="1:8">
      <c r="A2301" s="91" t="s">
        <v>4767</v>
      </c>
      <c r="B2301" s="91" t="s">
        <v>9801</v>
      </c>
      <c r="G2301" s="91"/>
      <c r="H2301" s="91"/>
    </row>
    <row r="2302" spans="1:8">
      <c r="A2302" s="91" t="s">
        <v>4929</v>
      </c>
      <c r="B2302" s="91" t="s">
        <v>9802</v>
      </c>
      <c r="G2302" s="91"/>
      <c r="H2302" s="91"/>
    </row>
    <row r="2303" spans="1:8">
      <c r="A2303" s="91" t="s">
        <v>5649</v>
      </c>
      <c r="B2303" s="91" t="s">
        <v>9803</v>
      </c>
      <c r="G2303" s="91"/>
      <c r="H2303" s="91"/>
    </row>
    <row r="2304" spans="1:8">
      <c r="A2304" s="91" t="s">
        <v>1476</v>
      </c>
      <c r="B2304" s="91" t="s">
        <v>9804</v>
      </c>
      <c r="G2304" s="91"/>
      <c r="H2304" s="91"/>
    </row>
    <row r="2305" spans="1:8">
      <c r="A2305" s="91" t="s">
        <v>698</v>
      </c>
      <c r="B2305" s="91" t="s">
        <v>9805</v>
      </c>
      <c r="G2305" s="91"/>
      <c r="H2305" s="91"/>
    </row>
    <row r="2306" spans="1:8">
      <c r="A2306" s="91" t="s">
        <v>5074</v>
      </c>
      <c r="B2306" s="91" t="s">
        <v>9806</v>
      </c>
      <c r="G2306" s="91"/>
      <c r="H2306" s="91"/>
    </row>
    <row r="2307" spans="1:8">
      <c r="A2307" s="91" t="s">
        <v>6674</v>
      </c>
      <c r="B2307" s="91" t="s">
        <v>9807</v>
      </c>
      <c r="G2307" s="91"/>
      <c r="H2307" s="91"/>
    </row>
    <row r="2308" spans="1:8">
      <c r="A2308" s="91" t="s">
        <v>548</v>
      </c>
      <c r="B2308" s="91" t="s">
        <v>9808</v>
      </c>
      <c r="G2308" s="91"/>
      <c r="H2308" s="91"/>
    </row>
    <row r="2309" spans="1:8">
      <c r="A2309" s="91" t="s">
        <v>4685</v>
      </c>
      <c r="B2309" s="91" t="s">
        <v>9809</v>
      </c>
      <c r="G2309" s="91"/>
      <c r="H2309" s="91"/>
    </row>
    <row r="2310" spans="1:8">
      <c r="A2310" s="91" t="s">
        <v>5070</v>
      </c>
      <c r="B2310" s="91" t="s">
        <v>9810</v>
      </c>
      <c r="G2310" s="91"/>
      <c r="H2310" s="91"/>
    </row>
    <row r="2311" spans="1:8">
      <c r="A2311" s="91" t="s">
        <v>2143</v>
      </c>
      <c r="B2311" s="91" t="s">
        <v>9811</v>
      </c>
      <c r="G2311" s="91"/>
      <c r="H2311" s="91"/>
    </row>
    <row r="2312" spans="1:8">
      <c r="A2312" s="91" t="s">
        <v>5642</v>
      </c>
      <c r="B2312" s="91" t="s">
        <v>9812</v>
      </c>
      <c r="G2312" s="91"/>
      <c r="H2312" s="91"/>
    </row>
    <row r="2313" spans="1:8">
      <c r="A2313" s="91" t="s">
        <v>5938</v>
      </c>
      <c r="B2313" s="91" t="s">
        <v>9813</v>
      </c>
      <c r="G2313" s="91"/>
      <c r="H2313" s="91"/>
    </row>
    <row r="2314" spans="1:8">
      <c r="A2314" s="91" t="s">
        <v>6174</v>
      </c>
      <c r="B2314" s="91" t="s">
        <v>9814</v>
      </c>
      <c r="G2314" s="91"/>
      <c r="H2314" s="91"/>
    </row>
    <row r="2315" spans="1:8">
      <c r="A2315" s="91" t="s">
        <v>6085</v>
      </c>
      <c r="B2315" s="91" t="s">
        <v>9815</v>
      </c>
      <c r="G2315" s="91"/>
      <c r="H2315" s="91"/>
    </row>
    <row r="2316" spans="1:8">
      <c r="A2316" s="91" t="s">
        <v>4719</v>
      </c>
      <c r="B2316" s="91" t="s">
        <v>9816</v>
      </c>
      <c r="G2316" s="91"/>
      <c r="H2316" s="91"/>
    </row>
    <row r="2317" spans="1:8">
      <c r="A2317" s="91" t="s">
        <v>7110</v>
      </c>
      <c r="B2317" s="91" t="s">
        <v>9817</v>
      </c>
      <c r="G2317" s="91"/>
      <c r="H2317" s="91"/>
    </row>
    <row r="2318" spans="1:8">
      <c r="A2318" s="91" t="s">
        <v>5589</v>
      </c>
      <c r="B2318" s="91" t="s">
        <v>7215</v>
      </c>
      <c r="G2318" s="91"/>
      <c r="H2318" s="91"/>
    </row>
    <row r="2319" spans="1:8">
      <c r="A2319" s="91" t="s">
        <v>6055</v>
      </c>
      <c r="B2319" s="91" t="s">
        <v>9818</v>
      </c>
      <c r="G2319" s="91"/>
      <c r="H2319" s="91"/>
    </row>
    <row r="2320" spans="1:8">
      <c r="A2320" s="91" t="s">
        <v>4443</v>
      </c>
      <c r="B2320" s="91" t="s">
        <v>9819</v>
      </c>
      <c r="G2320" s="91"/>
      <c r="H2320" s="91"/>
    </row>
    <row r="2321" spans="1:8">
      <c r="A2321" s="91" t="s">
        <v>5723</v>
      </c>
      <c r="B2321" s="91" t="s">
        <v>9820</v>
      </c>
      <c r="G2321" s="91"/>
      <c r="H2321" s="91"/>
    </row>
    <row r="2322" spans="1:8">
      <c r="A2322" s="91" t="s">
        <v>5854</v>
      </c>
      <c r="B2322" s="91" t="s">
        <v>9821</v>
      </c>
      <c r="G2322" s="91"/>
      <c r="H2322" s="91"/>
    </row>
    <row r="2323" spans="1:8">
      <c r="A2323" s="91" t="s">
        <v>5570</v>
      </c>
      <c r="B2323" s="91" t="s">
        <v>9822</v>
      </c>
      <c r="G2323" s="91"/>
      <c r="H2323" s="91"/>
    </row>
    <row r="2324" spans="1:8">
      <c r="A2324" s="91" t="s">
        <v>5106</v>
      </c>
      <c r="B2324" s="91" t="s">
        <v>9823</v>
      </c>
      <c r="G2324" s="91"/>
      <c r="H2324" s="91"/>
    </row>
    <row r="2325" spans="1:8">
      <c r="A2325" s="91" t="s">
        <v>4926</v>
      </c>
      <c r="B2325" s="91" t="s">
        <v>9824</v>
      </c>
      <c r="G2325" s="91"/>
      <c r="H2325" s="91"/>
    </row>
    <row r="2326" spans="1:8">
      <c r="A2326" s="91" t="s">
        <v>5736</v>
      </c>
      <c r="B2326" s="91" t="s">
        <v>9825</v>
      </c>
      <c r="G2326" s="91"/>
      <c r="H2326" s="91"/>
    </row>
    <row r="2327" spans="1:8">
      <c r="A2327" s="91" t="s">
        <v>5617</v>
      </c>
      <c r="B2327" s="91" t="s">
        <v>9826</v>
      </c>
      <c r="G2327" s="91"/>
      <c r="H2327" s="91"/>
    </row>
    <row r="2328" spans="1:8">
      <c r="A2328" s="91" t="s">
        <v>552</v>
      </c>
      <c r="B2328" s="91" t="s">
        <v>9827</v>
      </c>
      <c r="G2328" s="91"/>
      <c r="H2328" s="91"/>
    </row>
    <row r="2329" spans="1:8">
      <c r="A2329" s="91" t="s">
        <v>7146</v>
      </c>
      <c r="B2329" s="91" t="s">
        <v>9828</v>
      </c>
      <c r="G2329" s="91"/>
      <c r="H2329" s="91"/>
    </row>
    <row r="2330" spans="1:8">
      <c r="A2330" s="91" t="s">
        <v>6401</v>
      </c>
      <c r="B2330" s="91" t="s">
        <v>9829</v>
      </c>
      <c r="G2330" s="91"/>
      <c r="H2330" s="91"/>
    </row>
    <row r="2331" spans="1:8">
      <c r="A2331" s="91" t="s">
        <v>5757</v>
      </c>
      <c r="B2331" s="91" t="s">
        <v>9830</v>
      </c>
      <c r="G2331" s="91"/>
      <c r="H2331" s="91"/>
    </row>
    <row r="2332" spans="1:8">
      <c r="A2332" s="91" t="s">
        <v>5615</v>
      </c>
      <c r="B2332" s="91" t="s">
        <v>9831</v>
      </c>
      <c r="G2332" s="91"/>
      <c r="H2332" s="91"/>
    </row>
    <row r="2333" spans="1:8">
      <c r="A2333" s="91" t="s">
        <v>6497</v>
      </c>
      <c r="B2333" s="91" t="s">
        <v>9832</v>
      </c>
      <c r="G2333" s="91"/>
      <c r="H2333" s="91"/>
    </row>
    <row r="2334" spans="1:8">
      <c r="A2334" s="91" t="s">
        <v>5908</v>
      </c>
      <c r="B2334" s="91" t="s">
        <v>9833</v>
      </c>
      <c r="G2334" s="91"/>
      <c r="H2334" s="91"/>
    </row>
    <row r="2335" spans="1:8">
      <c r="A2335" s="91" t="s">
        <v>4480</v>
      </c>
      <c r="B2335" s="91" t="s">
        <v>9834</v>
      </c>
      <c r="G2335" s="91"/>
      <c r="H2335" s="91"/>
    </row>
    <row r="2336" spans="1:8">
      <c r="A2336" s="91" t="s">
        <v>6606</v>
      </c>
      <c r="B2336" s="91" t="s">
        <v>9835</v>
      </c>
      <c r="G2336" s="91"/>
      <c r="H2336" s="91"/>
    </row>
    <row r="2337" spans="1:8">
      <c r="A2337" s="91" t="s">
        <v>6897</v>
      </c>
      <c r="B2337" s="91" t="s">
        <v>9836</v>
      </c>
      <c r="G2337" s="91"/>
      <c r="H2337" s="91"/>
    </row>
    <row r="2338" spans="1:8">
      <c r="A2338" s="91" t="s">
        <v>5987</v>
      </c>
      <c r="B2338" s="91" t="s">
        <v>9837</v>
      </c>
      <c r="G2338" s="91"/>
      <c r="H2338" s="91"/>
    </row>
    <row r="2339" spans="1:8">
      <c r="A2339" s="91" t="s">
        <v>4666</v>
      </c>
      <c r="B2339" s="91" t="s">
        <v>9838</v>
      </c>
      <c r="G2339" s="91"/>
      <c r="H2339" s="91"/>
    </row>
    <row r="2340" spans="1:8">
      <c r="A2340" s="91" t="s">
        <v>6366</v>
      </c>
      <c r="B2340" s="91" t="s">
        <v>9839</v>
      </c>
      <c r="G2340" s="91"/>
      <c r="H2340" s="91"/>
    </row>
    <row r="2341" spans="1:8">
      <c r="A2341" s="91" t="s">
        <v>2288</v>
      </c>
      <c r="B2341" s="91" t="s">
        <v>9840</v>
      </c>
      <c r="G2341" s="91"/>
      <c r="H2341" s="91"/>
    </row>
    <row r="2342" spans="1:8">
      <c r="A2342" s="91" t="s">
        <v>5880</v>
      </c>
      <c r="B2342" s="91" t="s">
        <v>9841</v>
      </c>
      <c r="G2342" s="91"/>
      <c r="H2342" s="91"/>
    </row>
    <row r="2343" spans="1:8">
      <c r="A2343" s="91" t="s">
        <v>4943</v>
      </c>
      <c r="B2343" s="91" t="s">
        <v>9842</v>
      </c>
      <c r="G2343" s="91"/>
      <c r="H2343" s="91"/>
    </row>
    <row r="2344" spans="1:8">
      <c r="A2344" s="91" t="s">
        <v>1480</v>
      </c>
      <c r="B2344" s="91" t="s">
        <v>9843</v>
      </c>
      <c r="G2344" s="91"/>
      <c r="H2344" s="91"/>
    </row>
    <row r="2345" spans="1:8">
      <c r="A2345" s="91" t="s">
        <v>1483</v>
      </c>
      <c r="B2345" s="91" t="s">
        <v>9844</v>
      </c>
      <c r="G2345" s="91"/>
      <c r="H2345" s="91"/>
    </row>
    <row r="2346" spans="1:8">
      <c r="A2346" s="91" t="s">
        <v>5299</v>
      </c>
      <c r="B2346" s="91" t="s">
        <v>9845</v>
      </c>
      <c r="G2346" s="91"/>
      <c r="H2346" s="91"/>
    </row>
    <row r="2347" spans="1:8">
      <c r="A2347" s="91" t="s">
        <v>1106</v>
      </c>
      <c r="B2347" s="91" t="s">
        <v>9846</v>
      </c>
      <c r="G2347" s="91"/>
      <c r="H2347" s="91"/>
    </row>
    <row r="2348" spans="1:8">
      <c r="A2348" s="91" t="s">
        <v>6461</v>
      </c>
      <c r="B2348" s="91" t="s">
        <v>9847</v>
      </c>
      <c r="G2348" s="91"/>
      <c r="H2348" s="91"/>
    </row>
    <row r="2349" spans="1:8">
      <c r="A2349" s="91" t="s">
        <v>4727</v>
      </c>
      <c r="B2349" s="91" t="s">
        <v>9848</v>
      </c>
      <c r="G2349" s="91"/>
      <c r="H2349" s="91"/>
    </row>
    <row r="2350" spans="1:8">
      <c r="A2350" s="91" t="s">
        <v>4979</v>
      </c>
      <c r="B2350" s="91" t="s">
        <v>9849</v>
      </c>
      <c r="G2350" s="91"/>
      <c r="H2350" s="91"/>
    </row>
    <row r="2351" spans="1:8">
      <c r="A2351" s="91" t="s">
        <v>5814</v>
      </c>
      <c r="B2351" s="91" t="s">
        <v>9850</v>
      </c>
      <c r="G2351" s="91"/>
      <c r="H2351" s="91"/>
    </row>
    <row r="2352" spans="1:8">
      <c r="A2352" s="91" t="s">
        <v>7064</v>
      </c>
      <c r="B2352" s="91" t="s">
        <v>9851</v>
      </c>
      <c r="G2352" s="91"/>
      <c r="H2352" s="91"/>
    </row>
    <row r="2353" spans="1:8">
      <c r="A2353" s="91" t="s">
        <v>6493</v>
      </c>
      <c r="B2353" s="91" t="s">
        <v>9852</v>
      </c>
      <c r="G2353" s="91"/>
      <c r="H2353" s="91"/>
    </row>
    <row r="2354" spans="1:8">
      <c r="A2354" s="91" t="s">
        <v>4945</v>
      </c>
      <c r="B2354" s="91" t="s">
        <v>9853</v>
      </c>
      <c r="G2354" s="91"/>
      <c r="H2354" s="91"/>
    </row>
    <row r="2355" spans="1:8">
      <c r="A2355" s="91" t="s">
        <v>5079</v>
      </c>
      <c r="B2355" s="91" t="s">
        <v>9854</v>
      </c>
      <c r="G2355" s="91"/>
      <c r="H2355" s="91"/>
    </row>
    <row r="2356" spans="1:8">
      <c r="A2356" s="91" t="s">
        <v>7090</v>
      </c>
      <c r="B2356" s="91" t="s">
        <v>9855</v>
      </c>
      <c r="G2356" s="91"/>
      <c r="H2356" s="91"/>
    </row>
    <row r="2357" spans="1:8">
      <c r="A2357" s="91" t="s">
        <v>1109</v>
      </c>
      <c r="B2357" s="91" t="s">
        <v>9856</v>
      </c>
      <c r="G2357" s="91"/>
      <c r="H2357" s="91"/>
    </row>
    <row r="2358" spans="1:8">
      <c r="A2358" s="91" t="s">
        <v>1780</v>
      </c>
      <c r="B2358" s="91" t="s">
        <v>9857</v>
      </c>
      <c r="G2358" s="91"/>
      <c r="H2358" s="91"/>
    </row>
    <row r="2359" spans="1:8">
      <c r="A2359" s="91" t="s">
        <v>7067</v>
      </c>
      <c r="B2359" s="91" t="s">
        <v>9858</v>
      </c>
      <c r="G2359" s="91"/>
      <c r="H2359" s="91"/>
    </row>
    <row r="2360" spans="1:8">
      <c r="A2360" s="91" t="s">
        <v>6813</v>
      </c>
      <c r="B2360" s="91" t="s">
        <v>9859</v>
      </c>
      <c r="G2360" s="91"/>
      <c r="H2360" s="91"/>
    </row>
    <row r="2361" spans="1:8">
      <c r="A2361" s="91" t="s">
        <v>6530</v>
      </c>
      <c r="B2361" s="91" t="s">
        <v>9860</v>
      </c>
      <c r="G2361" s="91"/>
      <c r="H2361" s="91"/>
    </row>
    <row r="2362" spans="1:8">
      <c r="A2362" s="91" t="s">
        <v>5080</v>
      </c>
      <c r="B2362" s="91" t="s">
        <v>9861</v>
      </c>
      <c r="G2362" s="91"/>
      <c r="H2362" s="91"/>
    </row>
    <row r="2363" spans="1:8">
      <c r="A2363" s="91" t="s">
        <v>6909</v>
      </c>
      <c r="B2363" s="91" t="s">
        <v>9862</v>
      </c>
      <c r="G2363" s="91"/>
      <c r="H2363" s="91"/>
    </row>
    <row r="2364" spans="1:8">
      <c r="A2364" s="91" t="s">
        <v>4765</v>
      </c>
      <c r="B2364" s="91" t="s">
        <v>9863</v>
      </c>
      <c r="G2364" s="91"/>
      <c r="H2364" s="91"/>
    </row>
    <row r="2365" spans="1:8">
      <c r="A2365" s="91" t="s">
        <v>6316</v>
      </c>
      <c r="B2365" s="91" t="s">
        <v>9864</v>
      </c>
      <c r="G2365" s="91"/>
      <c r="H2365" s="91"/>
    </row>
    <row r="2366" spans="1:8">
      <c r="A2366" s="91" t="s">
        <v>6496</v>
      </c>
      <c r="B2366" s="91" t="s">
        <v>9865</v>
      </c>
      <c r="G2366" s="91"/>
      <c r="H2366" s="91"/>
    </row>
    <row r="2367" spans="1:8">
      <c r="A2367" s="91" t="s">
        <v>5670</v>
      </c>
      <c r="B2367" s="91" t="s">
        <v>9866</v>
      </c>
      <c r="G2367" s="91"/>
      <c r="H2367" s="91"/>
    </row>
    <row r="2368" spans="1:8">
      <c r="A2368" s="91" t="s">
        <v>5931</v>
      </c>
      <c r="B2368" s="91" t="s">
        <v>9867</v>
      </c>
      <c r="G2368" s="91"/>
      <c r="H2368" s="91"/>
    </row>
    <row r="2369" spans="1:8">
      <c r="A2369" s="91" t="s">
        <v>5596</v>
      </c>
      <c r="B2369" s="91" t="s">
        <v>9868</v>
      </c>
      <c r="G2369" s="91"/>
      <c r="H2369" s="91"/>
    </row>
    <row r="2370" spans="1:8">
      <c r="A2370" s="91" t="s">
        <v>2405</v>
      </c>
      <c r="B2370" s="91" t="s">
        <v>9869</v>
      </c>
      <c r="G2370" s="91"/>
      <c r="H2370" s="91"/>
    </row>
    <row r="2371" spans="1:8">
      <c r="A2371" s="91" t="s">
        <v>311</v>
      </c>
      <c r="B2371" s="91" t="s">
        <v>9870</v>
      </c>
      <c r="G2371" s="91"/>
      <c r="H2371" s="91"/>
    </row>
    <row r="2372" spans="1:8">
      <c r="A2372" s="91" t="s">
        <v>4944</v>
      </c>
      <c r="B2372" s="91" t="s">
        <v>9871</v>
      </c>
      <c r="G2372" s="91"/>
      <c r="H2372" s="91"/>
    </row>
    <row r="2373" spans="1:8">
      <c r="A2373" s="91" t="s">
        <v>5829</v>
      </c>
      <c r="B2373" s="91" t="s">
        <v>9872</v>
      </c>
      <c r="G2373" s="91"/>
      <c r="H2373" s="91"/>
    </row>
    <row r="2374" spans="1:8">
      <c r="A2374" s="91" t="s">
        <v>2125</v>
      </c>
      <c r="B2374" s="91" t="s">
        <v>9873</v>
      </c>
      <c r="G2374" s="91"/>
      <c r="H2374" s="91"/>
    </row>
    <row r="2375" spans="1:8">
      <c r="A2375" s="91" t="s">
        <v>5834</v>
      </c>
      <c r="B2375" s="91" t="s">
        <v>9874</v>
      </c>
      <c r="G2375" s="91"/>
      <c r="H2375" s="91"/>
    </row>
    <row r="2376" spans="1:8">
      <c r="A2376" s="91" t="s">
        <v>5154</v>
      </c>
      <c r="B2376" s="91" t="s">
        <v>9875</v>
      </c>
      <c r="G2376" s="91"/>
      <c r="H2376" s="91"/>
    </row>
    <row r="2377" spans="1:8">
      <c r="A2377" s="91" t="s">
        <v>5483</v>
      </c>
      <c r="B2377" s="91" t="s">
        <v>9876</v>
      </c>
      <c r="G2377" s="91"/>
      <c r="H2377" s="91"/>
    </row>
    <row r="2378" spans="1:8">
      <c r="A2378" s="91" t="s">
        <v>555</v>
      </c>
      <c r="B2378" s="91" t="s">
        <v>9877</v>
      </c>
      <c r="G2378" s="91"/>
      <c r="H2378" s="91"/>
    </row>
    <row r="2379" spans="1:8">
      <c r="A2379" s="91" t="s">
        <v>6446</v>
      </c>
      <c r="B2379" s="91" t="s">
        <v>9878</v>
      </c>
      <c r="G2379" s="91"/>
      <c r="H2379" s="91"/>
    </row>
    <row r="2380" spans="1:8">
      <c r="A2380" s="91" t="s">
        <v>3619</v>
      </c>
      <c r="B2380" s="91" t="s">
        <v>9879</v>
      </c>
      <c r="G2380" s="91"/>
      <c r="H2380" s="91"/>
    </row>
    <row r="2381" spans="1:8">
      <c r="A2381" s="91" t="s">
        <v>5785</v>
      </c>
      <c r="B2381" s="91" t="s">
        <v>9880</v>
      </c>
      <c r="G2381" s="91"/>
      <c r="H2381" s="91"/>
    </row>
    <row r="2382" spans="1:8">
      <c r="A2382" s="91" t="s">
        <v>6310</v>
      </c>
      <c r="B2382" s="91" t="s">
        <v>9881</v>
      </c>
      <c r="G2382" s="91"/>
      <c r="H2382" s="91"/>
    </row>
    <row r="2383" spans="1:8">
      <c r="A2383" s="91" t="s">
        <v>6908</v>
      </c>
      <c r="B2383" s="91" t="s">
        <v>9882</v>
      </c>
      <c r="G2383" s="91"/>
      <c r="H2383" s="91"/>
    </row>
    <row r="2384" spans="1:8">
      <c r="A2384" s="91" t="s">
        <v>5709</v>
      </c>
      <c r="B2384" s="91" t="s">
        <v>9883</v>
      </c>
      <c r="G2384" s="91"/>
      <c r="H2384" s="91"/>
    </row>
    <row r="2385" spans="1:8">
      <c r="A2385" s="91" t="s">
        <v>4552</v>
      </c>
      <c r="B2385" s="91" t="s">
        <v>9884</v>
      </c>
      <c r="G2385" s="91"/>
      <c r="H2385" s="91"/>
    </row>
    <row r="2386" spans="1:8">
      <c r="A2386" s="91" t="s">
        <v>5787</v>
      </c>
      <c r="B2386" s="91" t="s">
        <v>9885</v>
      </c>
      <c r="G2386" s="91"/>
      <c r="H2386" s="91"/>
    </row>
    <row r="2387" spans="1:8">
      <c r="A2387" s="91" t="s">
        <v>6769</v>
      </c>
      <c r="B2387" s="91" t="s">
        <v>9886</v>
      </c>
      <c r="G2387" s="91"/>
      <c r="H2387" s="91"/>
    </row>
    <row r="2388" spans="1:8">
      <c r="A2388" s="91" t="s">
        <v>6607</v>
      </c>
      <c r="B2388" s="91" t="s">
        <v>9887</v>
      </c>
      <c r="G2388" s="91"/>
      <c r="H2388" s="91"/>
    </row>
    <row r="2389" spans="1:8">
      <c r="A2389" s="91" t="s">
        <v>5923</v>
      </c>
      <c r="B2389" s="91" t="s">
        <v>9888</v>
      </c>
      <c r="G2389" s="91"/>
      <c r="H2389" s="91"/>
    </row>
    <row r="2390" spans="1:8">
      <c r="A2390" s="91" t="s">
        <v>5958</v>
      </c>
      <c r="B2390" s="91" t="s">
        <v>9889</v>
      </c>
      <c r="G2390" s="91"/>
      <c r="H2390" s="91"/>
    </row>
    <row r="2391" spans="1:8">
      <c r="A2391" s="91" t="s">
        <v>4652</v>
      </c>
      <c r="B2391" s="91" t="s">
        <v>9890</v>
      </c>
      <c r="G2391" s="91"/>
      <c r="H2391" s="91"/>
    </row>
    <row r="2392" spans="1:8">
      <c r="A2392" s="91" t="s">
        <v>5646</v>
      </c>
      <c r="B2392" s="91" t="s">
        <v>9891</v>
      </c>
      <c r="G2392" s="91"/>
      <c r="H2392" s="91"/>
    </row>
    <row r="2393" spans="1:8">
      <c r="A2393" s="91" t="s">
        <v>5600</v>
      </c>
      <c r="B2393" s="91" t="s">
        <v>9892</v>
      </c>
      <c r="G2393" s="91"/>
      <c r="H2393" s="91"/>
    </row>
    <row r="2394" spans="1:8">
      <c r="A2394" s="91" t="s">
        <v>5287</v>
      </c>
      <c r="B2394" s="91" t="s">
        <v>9893</v>
      </c>
      <c r="G2394" s="91"/>
      <c r="H2394" s="91"/>
    </row>
    <row r="2395" spans="1:8">
      <c r="A2395" s="91" t="s">
        <v>558</v>
      </c>
      <c r="B2395" s="91" t="s">
        <v>9894</v>
      </c>
      <c r="G2395" s="91"/>
      <c r="H2395" s="91"/>
    </row>
    <row r="2396" spans="1:8">
      <c r="A2396" s="91" t="s">
        <v>5238</v>
      </c>
      <c r="B2396" s="91" t="s">
        <v>9895</v>
      </c>
      <c r="G2396" s="91"/>
      <c r="H2396" s="91"/>
    </row>
    <row r="2397" spans="1:8">
      <c r="A2397" s="91" t="s">
        <v>6879</v>
      </c>
      <c r="B2397" s="91" t="s">
        <v>9896</v>
      </c>
      <c r="G2397" s="91"/>
      <c r="H2397" s="91"/>
    </row>
    <row r="2398" spans="1:8">
      <c r="A2398" s="91" t="s">
        <v>5208</v>
      </c>
      <c r="B2398" s="91" t="s">
        <v>9897</v>
      </c>
      <c r="G2398" s="91"/>
      <c r="H2398" s="91"/>
    </row>
    <row r="2399" spans="1:8">
      <c r="A2399" s="91" t="s">
        <v>6574</v>
      </c>
      <c r="B2399" s="91" t="s">
        <v>9898</v>
      </c>
      <c r="G2399" s="91"/>
      <c r="H2399" s="91"/>
    </row>
    <row r="2400" spans="1:8">
      <c r="A2400" s="91" t="s">
        <v>6868</v>
      </c>
      <c r="B2400" s="91" t="s">
        <v>9899</v>
      </c>
      <c r="G2400" s="91"/>
      <c r="H2400" s="91"/>
    </row>
    <row r="2401" spans="1:8">
      <c r="A2401" s="91" t="s">
        <v>5630</v>
      </c>
      <c r="B2401" s="91" t="s">
        <v>9900</v>
      </c>
      <c r="G2401" s="91"/>
      <c r="H2401" s="91"/>
    </row>
    <row r="2402" spans="1:8">
      <c r="A2402" s="91" t="s">
        <v>6296</v>
      </c>
      <c r="B2402" s="91" t="s">
        <v>9901</v>
      </c>
      <c r="G2402" s="91"/>
      <c r="H2402" s="91"/>
    </row>
    <row r="2403" spans="1:8">
      <c r="A2403" s="91" t="s">
        <v>6116</v>
      </c>
      <c r="B2403" s="91" t="s">
        <v>9902</v>
      </c>
      <c r="G2403" s="91"/>
      <c r="H2403" s="91"/>
    </row>
    <row r="2404" spans="1:8">
      <c r="A2404" s="91" t="s">
        <v>5200</v>
      </c>
      <c r="B2404" s="91" t="s">
        <v>9903</v>
      </c>
      <c r="G2404" s="91"/>
      <c r="H2404" s="91"/>
    </row>
    <row r="2405" spans="1:8">
      <c r="A2405" s="91" t="s">
        <v>5786</v>
      </c>
      <c r="B2405" s="91" t="s">
        <v>9904</v>
      </c>
      <c r="G2405" s="91"/>
      <c r="H2405" s="91"/>
    </row>
    <row r="2406" spans="1:8">
      <c r="A2406" s="91" t="s">
        <v>2280</v>
      </c>
      <c r="B2406" s="91" t="s">
        <v>9905</v>
      </c>
      <c r="G2406" s="91"/>
      <c r="H2406" s="91"/>
    </row>
    <row r="2407" spans="1:8">
      <c r="A2407" s="91" t="s">
        <v>5463</v>
      </c>
      <c r="B2407" s="91" t="s">
        <v>9906</v>
      </c>
      <c r="G2407" s="91"/>
      <c r="H2407" s="91"/>
    </row>
    <row r="2408" spans="1:8">
      <c r="A2408" s="91" t="s">
        <v>1112</v>
      </c>
      <c r="B2408" s="91" t="s">
        <v>9907</v>
      </c>
      <c r="G2408" s="91"/>
      <c r="H2408" s="91"/>
    </row>
    <row r="2409" spans="1:8">
      <c r="A2409" s="91" t="s">
        <v>5475</v>
      </c>
      <c r="B2409" s="91" t="s">
        <v>9908</v>
      </c>
      <c r="G2409" s="91"/>
      <c r="H2409" s="91"/>
    </row>
    <row r="2410" spans="1:8">
      <c r="A2410" s="91" t="s">
        <v>5513</v>
      </c>
      <c r="B2410" s="91" t="s">
        <v>9909</v>
      </c>
      <c r="G2410" s="91"/>
      <c r="H2410" s="91"/>
    </row>
    <row r="2411" spans="1:8">
      <c r="A2411" s="91" t="s">
        <v>6032</v>
      </c>
      <c r="B2411" s="91" t="s">
        <v>9910</v>
      </c>
      <c r="G2411" s="91"/>
      <c r="H2411" s="91"/>
    </row>
    <row r="2412" spans="1:8">
      <c r="A2412" s="91" t="s">
        <v>4939</v>
      </c>
      <c r="B2412" s="91" t="s">
        <v>9911</v>
      </c>
      <c r="G2412" s="91"/>
      <c r="H2412" s="91"/>
    </row>
    <row r="2413" spans="1:8">
      <c r="A2413" s="91" t="s">
        <v>4687</v>
      </c>
      <c r="B2413" s="91" t="s">
        <v>9912</v>
      </c>
      <c r="G2413" s="91"/>
      <c r="H2413" s="91"/>
    </row>
    <row r="2414" spans="1:8">
      <c r="A2414" s="91" t="s">
        <v>7087</v>
      </c>
      <c r="B2414" s="91" t="s">
        <v>9913</v>
      </c>
      <c r="G2414" s="91"/>
      <c r="H2414" s="91"/>
    </row>
    <row r="2415" spans="1:8">
      <c r="A2415" s="91" t="s">
        <v>7043</v>
      </c>
      <c r="B2415" s="91" t="s">
        <v>9914</v>
      </c>
      <c r="G2415" s="91"/>
      <c r="H2415" s="91"/>
    </row>
    <row r="2416" spans="1:8">
      <c r="A2416" s="91" t="s">
        <v>4482</v>
      </c>
      <c r="B2416" s="91" t="s">
        <v>9915</v>
      </c>
      <c r="G2416" s="91"/>
      <c r="H2416" s="91"/>
    </row>
    <row r="2417" spans="1:8">
      <c r="A2417" s="91" t="s">
        <v>6477</v>
      </c>
      <c r="B2417" s="91" t="s">
        <v>9916</v>
      </c>
      <c r="G2417" s="91"/>
      <c r="H2417" s="91"/>
    </row>
    <row r="2418" spans="1:8">
      <c r="A2418" s="91" t="s">
        <v>6348</v>
      </c>
      <c r="B2418" s="91" t="s">
        <v>9917</v>
      </c>
      <c r="G2418" s="91"/>
      <c r="H2418" s="91"/>
    </row>
    <row r="2419" spans="1:8">
      <c r="A2419" s="91" t="s">
        <v>5458</v>
      </c>
      <c r="B2419" s="91" t="s">
        <v>9918</v>
      </c>
      <c r="G2419" s="91"/>
      <c r="H2419" s="91"/>
    </row>
    <row r="2420" spans="1:8">
      <c r="A2420" s="91" t="s">
        <v>4755</v>
      </c>
      <c r="B2420" s="91" t="s">
        <v>9919</v>
      </c>
      <c r="G2420" s="91"/>
      <c r="H2420" s="91"/>
    </row>
    <row r="2421" spans="1:8">
      <c r="A2421" s="91" t="s">
        <v>6777</v>
      </c>
      <c r="B2421" s="91" t="s">
        <v>9920</v>
      </c>
      <c r="G2421" s="91"/>
      <c r="H2421" s="91"/>
    </row>
    <row r="2422" spans="1:8">
      <c r="A2422" s="91" t="s">
        <v>1783</v>
      </c>
      <c r="B2422" s="91" t="s">
        <v>9921</v>
      </c>
      <c r="G2422" s="91"/>
      <c r="H2422" s="91"/>
    </row>
    <row r="2423" spans="1:8">
      <c r="A2423" s="91" t="s">
        <v>561</v>
      </c>
      <c r="B2423" s="91" t="s">
        <v>9922</v>
      </c>
      <c r="G2423" s="91"/>
      <c r="H2423" s="91"/>
    </row>
    <row r="2424" spans="1:8">
      <c r="A2424" s="91" t="s">
        <v>6590</v>
      </c>
      <c r="B2424" s="91" t="s">
        <v>9923</v>
      </c>
      <c r="G2424" s="91"/>
      <c r="H2424" s="91"/>
    </row>
    <row r="2425" spans="1:8">
      <c r="A2425" s="91" t="s">
        <v>4536</v>
      </c>
      <c r="B2425" s="91" t="s">
        <v>9924</v>
      </c>
      <c r="G2425" s="91"/>
      <c r="H2425" s="91"/>
    </row>
    <row r="2426" spans="1:8">
      <c r="A2426" s="91" t="s">
        <v>6077</v>
      </c>
      <c r="B2426" s="91" t="s">
        <v>9925</v>
      </c>
      <c r="G2426" s="91"/>
      <c r="H2426" s="91"/>
    </row>
    <row r="2427" spans="1:8">
      <c r="A2427" s="91" t="s">
        <v>5262</v>
      </c>
      <c r="B2427" s="91" t="s">
        <v>9926</v>
      </c>
      <c r="G2427" s="91"/>
      <c r="H2427" s="91"/>
    </row>
    <row r="2428" spans="1:8">
      <c r="A2428" s="91" t="s">
        <v>5349</v>
      </c>
      <c r="B2428" s="91" t="s">
        <v>9927</v>
      </c>
      <c r="G2428" s="91"/>
      <c r="H2428" s="91"/>
    </row>
    <row r="2429" spans="1:8">
      <c r="A2429" s="91" t="s">
        <v>6658</v>
      </c>
      <c r="B2429" s="91" t="s">
        <v>9928</v>
      </c>
      <c r="G2429" s="91"/>
      <c r="H2429" s="91"/>
    </row>
    <row r="2430" spans="1:8">
      <c r="A2430" s="91" t="s">
        <v>4580</v>
      </c>
      <c r="B2430" s="91" t="s">
        <v>9929</v>
      </c>
      <c r="G2430" s="91"/>
      <c r="H2430" s="91"/>
    </row>
    <row r="2431" spans="1:8">
      <c r="A2431" s="91" t="s">
        <v>315</v>
      </c>
      <c r="B2431" s="91" t="s">
        <v>9930</v>
      </c>
      <c r="G2431" s="91"/>
      <c r="H2431" s="91"/>
    </row>
    <row r="2432" spans="1:8">
      <c r="A2432" s="91" t="s">
        <v>4541</v>
      </c>
      <c r="B2432" s="91" t="s">
        <v>9931</v>
      </c>
      <c r="G2432" s="91"/>
      <c r="H2432" s="91"/>
    </row>
    <row r="2433" spans="1:8">
      <c r="A2433" s="91" t="s">
        <v>6840</v>
      </c>
      <c r="B2433" s="91" t="s">
        <v>9932</v>
      </c>
      <c r="G2433" s="91"/>
      <c r="H2433" s="91"/>
    </row>
    <row r="2434" spans="1:8">
      <c r="A2434" s="91" t="s">
        <v>5791</v>
      </c>
      <c r="B2434" s="91" t="s">
        <v>9933</v>
      </c>
      <c r="G2434" s="91"/>
      <c r="H2434" s="91"/>
    </row>
    <row r="2435" spans="1:8">
      <c r="A2435" s="91" t="s">
        <v>7029</v>
      </c>
      <c r="B2435" s="91" t="s">
        <v>9934</v>
      </c>
      <c r="G2435" s="91"/>
      <c r="H2435" s="91"/>
    </row>
    <row r="2436" spans="1:8">
      <c r="A2436" s="91" t="s">
        <v>5495</v>
      </c>
      <c r="B2436" s="91" t="s">
        <v>9935</v>
      </c>
      <c r="G2436" s="91"/>
      <c r="H2436" s="91"/>
    </row>
    <row r="2437" spans="1:8">
      <c r="A2437" s="91" t="s">
        <v>2899</v>
      </c>
      <c r="B2437" s="91" t="s">
        <v>9936</v>
      </c>
      <c r="G2437" s="91"/>
      <c r="H2437" s="91"/>
    </row>
    <row r="2438" spans="1:8">
      <c r="A2438" s="91" t="s">
        <v>5892</v>
      </c>
      <c r="B2438" s="91" t="s">
        <v>9937</v>
      </c>
      <c r="G2438" s="91"/>
      <c r="H2438" s="91"/>
    </row>
    <row r="2439" spans="1:8">
      <c r="A2439" s="91" t="s">
        <v>4761</v>
      </c>
      <c r="B2439" s="91" t="s">
        <v>9938</v>
      </c>
      <c r="G2439" s="91"/>
      <c r="H2439" s="91"/>
    </row>
    <row r="2440" spans="1:8">
      <c r="A2440" s="91" t="s">
        <v>702</v>
      </c>
      <c r="B2440" s="91" t="s">
        <v>9939</v>
      </c>
      <c r="G2440" s="91"/>
      <c r="H2440" s="91"/>
    </row>
    <row r="2441" spans="1:8">
      <c r="A2441" s="91" t="s">
        <v>5685</v>
      </c>
      <c r="B2441" s="91" t="s">
        <v>9940</v>
      </c>
      <c r="G2441" s="91"/>
      <c r="H2441" s="91"/>
    </row>
    <row r="2442" spans="1:8">
      <c r="A2442" s="91" t="s">
        <v>6204</v>
      </c>
      <c r="B2442" s="91" t="s">
        <v>9941</v>
      </c>
      <c r="G2442" s="91"/>
      <c r="H2442" s="91"/>
    </row>
    <row r="2443" spans="1:8">
      <c r="A2443" s="91" t="s">
        <v>5802</v>
      </c>
      <c r="B2443" s="91" t="s">
        <v>9942</v>
      </c>
      <c r="G2443" s="91"/>
      <c r="H2443" s="91"/>
    </row>
    <row r="2444" spans="1:8">
      <c r="A2444" s="91" t="s">
        <v>1310</v>
      </c>
      <c r="B2444" s="91" t="s">
        <v>9943</v>
      </c>
      <c r="G2444" s="91"/>
      <c r="H2444" s="91"/>
    </row>
    <row r="2445" spans="1:8">
      <c r="A2445" s="91" t="s">
        <v>1115</v>
      </c>
      <c r="B2445" s="91" t="s">
        <v>9944</v>
      </c>
      <c r="G2445" s="91"/>
      <c r="H2445" s="91"/>
    </row>
    <row r="2446" spans="1:8">
      <c r="A2446" s="91" t="s">
        <v>5437</v>
      </c>
      <c r="B2446" s="91" t="s">
        <v>9945</v>
      </c>
      <c r="G2446" s="91"/>
      <c r="H2446" s="91"/>
    </row>
    <row r="2447" spans="1:8">
      <c r="A2447" s="91" t="s">
        <v>6153</v>
      </c>
      <c r="B2447" s="91" t="s">
        <v>9946</v>
      </c>
      <c r="G2447" s="91"/>
      <c r="H2447" s="91"/>
    </row>
    <row r="2448" spans="1:8">
      <c r="A2448" s="91" t="s">
        <v>3586</v>
      </c>
      <c r="B2448" s="91" t="s">
        <v>9947</v>
      </c>
      <c r="G2448" s="91"/>
      <c r="H2448" s="91"/>
    </row>
    <row r="2449" spans="1:8">
      <c r="A2449" s="91" t="s">
        <v>4717</v>
      </c>
      <c r="B2449" s="91" t="s">
        <v>9948</v>
      </c>
      <c r="G2449" s="91"/>
      <c r="H2449" s="91"/>
    </row>
    <row r="2450" spans="1:8">
      <c r="A2450" s="91" t="s">
        <v>6026</v>
      </c>
      <c r="B2450" s="91" t="s">
        <v>9949</v>
      </c>
      <c r="G2450" s="91"/>
      <c r="H2450" s="91"/>
    </row>
    <row r="2451" spans="1:8">
      <c r="A2451" s="91" t="s">
        <v>5579</v>
      </c>
      <c r="B2451" s="91" t="s">
        <v>9950</v>
      </c>
      <c r="G2451" s="91"/>
      <c r="H2451" s="91"/>
    </row>
    <row r="2452" spans="1:8">
      <c r="A2452" s="91" t="s">
        <v>5324</v>
      </c>
      <c r="B2452" s="91" t="s">
        <v>9951</v>
      </c>
      <c r="G2452" s="91"/>
      <c r="H2452" s="91"/>
    </row>
    <row r="2453" spans="1:8">
      <c r="A2453" s="91" t="s">
        <v>6356</v>
      </c>
      <c r="B2453" s="91" t="s">
        <v>9952</v>
      </c>
      <c r="G2453" s="91"/>
      <c r="H2453" s="91"/>
    </row>
    <row r="2454" spans="1:8">
      <c r="A2454" s="91" t="s">
        <v>1787</v>
      </c>
      <c r="B2454" s="91" t="s">
        <v>9953</v>
      </c>
      <c r="G2454" s="91"/>
      <c r="H2454" s="91"/>
    </row>
    <row r="2455" spans="1:8">
      <c r="A2455" s="91" t="s">
        <v>4636</v>
      </c>
      <c r="B2455" s="91" t="s">
        <v>9954</v>
      </c>
      <c r="G2455" s="91"/>
      <c r="H2455" s="91"/>
    </row>
    <row r="2456" spans="1:8">
      <c r="A2456" s="91" t="s">
        <v>3718</v>
      </c>
      <c r="B2456" s="91" t="s">
        <v>9955</v>
      </c>
      <c r="G2456" s="91"/>
      <c r="H2456" s="91"/>
    </row>
    <row r="2457" spans="1:8">
      <c r="A2457" s="91" t="s">
        <v>1118</v>
      </c>
      <c r="B2457" s="91" t="s">
        <v>9956</v>
      </c>
      <c r="G2457" s="91"/>
      <c r="H2457" s="91"/>
    </row>
    <row r="2458" spans="1:8">
      <c r="A2458" s="91" t="s">
        <v>6734</v>
      </c>
      <c r="B2458" s="91" t="s">
        <v>9957</v>
      </c>
      <c r="G2458" s="91"/>
      <c r="H2458" s="91"/>
    </row>
    <row r="2459" spans="1:8">
      <c r="A2459" s="91" t="s">
        <v>1121</v>
      </c>
      <c r="B2459" s="91" t="s">
        <v>9958</v>
      </c>
      <c r="G2459" s="91"/>
      <c r="H2459" s="91"/>
    </row>
    <row r="2460" spans="1:8">
      <c r="A2460" s="91" t="s">
        <v>5576</v>
      </c>
      <c r="B2460" s="91" t="s">
        <v>9959</v>
      </c>
      <c r="G2460" s="91"/>
      <c r="H2460" s="91"/>
    </row>
    <row r="2461" spans="1:8">
      <c r="A2461" s="91" t="s">
        <v>5294</v>
      </c>
      <c r="B2461" s="91" t="s">
        <v>9960</v>
      </c>
      <c r="G2461" s="91"/>
      <c r="H2461" s="91"/>
    </row>
    <row r="2462" spans="1:8">
      <c r="A2462" s="91" t="s">
        <v>2903</v>
      </c>
      <c r="B2462" s="91" t="s">
        <v>9961</v>
      </c>
      <c r="G2462" s="91"/>
      <c r="H2462" s="91"/>
    </row>
    <row r="2463" spans="1:8">
      <c r="A2463" s="91" t="s">
        <v>5055</v>
      </c>
      <c r="B2463" s="91" t="s">
        <v>9962</v>
      </c>
      <c r="G2463" s="91"/>
      <c r="H2463" s="91"/>
    </row>
    <row r="2464" spans="1:8">
      <c r="A2464" s="91" t="s">
        <v>4460</v>
      </c>
      <c r="B2464" s="91" t="s">
        <v>9963</v>
      </c>
      <c r="G2464" s="91"/>
      <c r="H2464" s="91"/>
    </row>
    <row r="2465" spans="1:8">
      <c r="A2465" s="91" t="s">
        <v>6012</v>
      </c>
      <c r="B2465" s="91" t="s">
        <v>9964</v>
      </c>
      <c r="G2465" s="91"/>
      <c r="H2465" s="91"/>
    </row>
    <row r="2466" spans="1:8">
      <c r="A2466" s="91" t="s">
        <v>7058</v>
      </c>
      <c r="B2466" s="91" t="s">
        <v>9965</v>
      </c>
      <c r="G2466" s="91"/>
      <c r="H2466" s="91"/>
    </row>
    <row r="2467" spans="1:8">
      <c r="A2467" s="91" t="s">
        <v>6537</v>
      </c>
      <c r="B2467" s="91" t="s">
        <v>9966</v>
      </c>
      <c r="G2467" s="91"/>
      <c r="H2467" s="91"/>
    </row>
    <row r="2468" spans="1:8">
      <c r="A2468" s="91" t="s">
        <v>4864</v>
      </c>
      <c r="B2468" s="91" t="s">
        <v>9967</v>
      </c>
      <c r="G2468" s="91"/>
      <c r="H2468" s="91"/>
    </row>
    <row r="2469" spans="1:8">
      <c r="A2469" s="91" t="s">
        <v>5176</v>
      </c>
      <c r="B2469" s="91" t="s">
        <v>9968</v>
      </c>
      <c r="G2469" s="91"/>
      <c r="H2469" s="91"/>
    </row>
    <row r="2470" spans="1:8">
      <c r="A2470" s="91" t="s">
        <v>4818</v>
      </c>
      <c r="B2470" s="91" t="s">
        <v>9969</v>
      </c>
      <c r="G2470" s="91"/>
      <c r="H2470" s="91"/>
    </row>
    <row r="2471" spans="1:8">
      <c r="A2471" s="91" t="s">
        <v>3686</v>
      </c>
      <c r="B2471" s="91" t="s">
        <v>9970</v>
      </c>
      <c r="G2471" s="91"/>
      <c r="H2471" s="91"/>
    </row>
    <row r="2472" spans="1:8">
      <c r="A2472" s="91" t="s">
        <v>5367</v>
      </c>
      <c r="B2472" s="91" t="s">
        <v>9971</v>
      </c>
      <c r="G2472" s="91"/>
      <c r="H2472" s="91"/>
    </row>
    <row r="2473" spans="1:8">
      <c r="A2473" s="91" t="s">
        <v>5710</v>
      </c>
      <c r="B2473" s="91" t="s">
        <v>9972</v>
      </c>
      <c r="G2473" s="91"/>
      <c r="H2473" s="91"/>
    </row>
    <row r="2474" spans="1:8">
      <c r="A2474" s="91" t="s">
        <v>2907</v>
      </c>
      <c r="B2474" s="91" t="s">
        <v>9973</v>
      </c>
      <c r="G2474" s="91"/>
      <c r="H2474" s="91"/>
    </row>
    <row r="2475" spans="1:8">
      <c r="A2475" s="91" t="s">
        <v>2905</v>
      </c>
      <c r="B2475" s="91" t="s">
        <v>9974</v>
      </c>
      <c r="G2475" s="91"/>
      <c r="H2475" s="91"/>
    </row>
    <row r="2476" spans="1:8">
      <c r="A2476" s="91" t="s">
        <v>6059</v>
      </c>
      <c r="B2476" s="91" t="s">
        <v>9975</v>
      </c>
      <c r="G2476" s="91"/>
      <c r="H2476" s="91"/>
    </row>
    <row r="2477" spans="1:8">
      <c r="A2477" s="91" t="s">
        <v>3618</v>
      </c>
      <c r="B2477" s="91" t="s">
        <v>9976</v>
      </c>
      <c r="G2477" s="91"/>
      <c r="H2477" s="91"/>
    </row>
    <row r="2478" spans="1:8">
      <c r="A2478" s="91" t="s">
        <v>6575</v>
      </c>
      <c r="B2478" s="91" t="s">
        <v>9977</v>
      </c>
      <c r="G2478" s="91"/>
      <c r="H2478" s="91"/>
    </row>
    <row r="2479" spans="1:8">
      <c r="A2479" s="91" t="s">
        <v>5797</v>
      </c>
      <c r="B2479" s="91" t="s">
        <v>9978</v>
      </c>
      <c r="G2479" s="91"/>
      <c r="H2479" s="91"/>
    </row>
    <row r="2480" spans="1:8">
      <c r="A2480" s="91" t="s">
        <v>4678</v>
      </c>
      <c r="B2480" s="91" t="s">
        <v>9979</v>
      </c>
      <c r="G2480" s="91"/>
      <c r="H2480" s="91"/>
    </row>
    <row r="2481" spans="1:8">
      <c r="A2481" s="91" t="s">
        <v>6860</v>
      </c>
      <c r="B2481" s="91" t="s">
        <v>9980</v>
      </c>
      <c r="G2481" s="91"/>
      <c r="H2481" s="91"/>
    </row>
    <row r="2482" spans="1:8">
      <c r="A2482" s="91" t="s">
        <v>770</v>
      </c>
      <c r="B2482" s="91" t="s">
        <v>9981</v>
      </c>
      <c r="G2482" s="91"/>
      <c r="H2482" s="91"/>
    </row>
    <row r="2483" spans="1:8">
      <c r="A2483" s="91" t="s">
        <v>4958</v>
      </c>
      <c r="B2483" s="91" t="s">
        <v>9982</v>
      </c>
      <c r="G2483" s="91"/>
      <c r="H2483" s="91"/>
    </row>
    <row r="2484" spans="1:8">
      <c r="A2484" s="91" t="s">
        <v>6669</v>
      </c>
      <c r="B2484" s="91" t="s">
        <v>9983</v>
      </c>
      <c r="G2484" s="91"/>
      <c r="H2484" s="91"/>
    </row>
    <row r="2485" spans="1:8">
      <c r="A2485" s="91" t="s">
        <v>5042</v>
      </c>
      <c r="B2485" s="91" t="s">
        <v>9984</v>
      </c>
      <c r="G2485" s="91"/>
      <c r="H2485" s="91"/>
    </row>
    <row r="2486" spans="1:8">
      <c r="A2486" s="91" t="s">
        <v>5152</v>
      </c>
      <c r="B2486" s="91" t="s">
        <v>9985</v>
      </c>
      <c r="G2486" s="91"/>
      <c r="H2486" s="91"/>
    </row>
    <row r="2487" spans="1:8">
      <c r="A2487" s="91" t="s">
        <v>6780</v>
      </c>
      <c r="B2487" s="91" t="s">
        <v>9986</v>
      </c>
      <c r="G2487" s="91"/>
      <c r="H2487" s="91"/>
    </row>
    <row r="2488" spans="1:8">
      <c r="A2488" s="91" t="s">
        <v>4920</v>
      </c>
      <c r="B2488" s="91" t="s">
        <v>9987</v>
      </c>
      <c r="G2488" s="91"/>
      <c r="H2488" s="91"/>
    </row>
    <row r="2489" spans="1:8">
      <c r="A2489" s="91" t="s">
        <v>6595</v>
      </c>
      <c r="B2489" s="91" t="s">
        <v>9988</v>
      </c>
      <c r="G2489" s="91"/>
      <c r="H2489" s="91"/>
    </row>
    <row r="2490" spans="1:8">
      <c r="A2490" s="91" t="s">
        <v>564</v>
      </c>
      <c r="B2490" s="91" t="s">
        <v>9989</v>
      </c>
      <c r="G2490" s="91"/>
      <c r="H2490" s="91"/>
    </row>
    <row r="2491" spans="1:8">
      <c r="A2491" s="91" t="s">
        <v>318</v>
      </c>
      <c r="B2491" s="91" t="s">
        <v>9990</v>
      </c>
      <c r="G2491" s="91"/>
      <c r="H2491" s="91"/>
    </row>
    <row r="2492" spans="1:8">
      <c r="A2492" s="91" t="s">
        <v>568</v>
      </c>
      <c r="B2492" s="91" t="s">
        <v>9991</v>
      </c>
      <c r="G2492" s="91"/>
      <c r="H2492" s="91"/>
    </row>
    <row r="2493" spans="1:8">
      <c r="A2493" s="91" t="s">
        <v>4231</v>
      </c>
      <c r="B2493" s="91" t="s">
        <v>9992</v>
      </c>
      <c r="G2493" s="91"/>
      <c r="H2493" s="91"/>
    </row>
    <row r="2494" spans="1:8">
      <c r="A2494" s="91" t="s">
        <v>4617</v>
      </c>
      <c r="B2494" s="91" t="s">
        <v>9993</v>
      </c>
      <c r="G2494" s="91"/>
      <c r="H2494" s="91"/>
    </row>
    <row r="2495" spans="1:8">
      <c r="A2495" s="91" t="s">
        <v>706</v>
      </c>
      <c r="B2495" s="91" t="s">
        <v>9994</v>
      </c>
      <c r="G2495" s="91"/>
      <c r="H2495" s="91"/>
    </row>
    <row r="2496" spans="1:8">
      <c r="A2496" s="91" t="s">
        <v>5308</v>
      </c>
      <c r="B2496" s="91" t="s">
        <v>9995</v>
      </c>
      <c r="G2496" s="91"/>
      <c r="H2496" s="91"/>
    </row>
    <row r="2497" spans="1:8">
      <c r="A2497" s="91" t="s">
        <v>4214</v>
      </c>
      <c r="B2497" s="91" t="s">
        <v>9996</v>
      </c>
      <c r="G2497" s="91"/>
      <c r="H2497" s="91"/>
    </row>
    <row r="2498" spans="1:8">
      <c r="A2498" s="91" t="s">
        <v>5277</v>
      </c>
      <c r="B2498" s="91" t="s">
        <v>9997</v>
      </c>
      <c r="G2498" s="91"/>
      <c r="H2498" s="91"/>
    </row>
    <row r="2499" spans="1:8">
      <c r="A2499" s="91" t="s">
        <v>5361</v>
      </c>
      <c r="B2499" s="91" t="s">
        <v>9998</v>
      </c>
      <c r="G2499" s="91"/>
      <c r="H2499" s="91"/>
    </row>
    <row r="2500" spans="1:8">
      <c r="A2500" s="91" t="s">
        <v>571</v>
      </c>
      <c r="B2500" s="91" t="s">
        <v>9999</v>
      </c>
      <c r="G2500" s="91"/>
      <c r="H2500" s="91"/>
    </row>
    <row r="2501" spans="1:8">
      <c r="A2501" s="91" t="s">
        <v>6721</v>
      </c>
      <c r="B2501" s="91" t="s">
        <v>10000</v>
      </c>
      <c r="G2501" s="91"/>
      <c r="H2501" s="91"/>
    </row>
    <row r="2502" spans="1:8">
      <c r="A2502" s="91" t="s">
        <v>4475</v>
      </c>
      <c r="B2502" s="91" t="s">
        <v>10001</v>
      </c>
      <c r="G2502" s="91"/>
      <c r="H2502" s="91"/>
    </row>
    <row r="2503" spans="1:8">
      <c r="A2503" s="91" t="s">
        <v>5638</v>
      </c>
      <c r="B2503" s="91" t="s">
        <v>10002</v>
      </c>
      <c r="G2503" s="91"/>
      <c r="H2503" s="91"/>
    </row>
    <row r="2504" spans="1:8">
      <c r="A2504" s="91" t="s">
        <v>5450</v>
      </c>
      <c r="B2504" s="91" t="s">
        <v>10003</v>
      </c>
      <c r="G2504" s="91"/>
      <c r="H2504" s="91"/>
    </row>
    <row r="2505" spans="1:8">
      <c r="A2505" s="91" t="s">
        <v>6033</v>
      </c>
      <c r="B2505" s="91" t="s">
        <v>10004</v>
      </c>
      <c r="G2505" s="91"/>
      <c r="H2505" s="91"/>
    </row>
    <row r="2506" spans="1:8">
      <c r="A2506" s="91" t="s">
        <v>6932</v>
      </c>
      <c r="B2506" s="91" t="s">
        <v>10005</v>
      </c>
      <c r="G2506" s="91"/>
      <c r="H2506" s="91"/>
    </row>
    <row r="2507" spans="1:8">
      <c r="A2507" s="91" t="s">
        <v>3934</v>
      </c>
      <c r="B2507" s="91" t="s">
        <v>10006</v>
      </c>
      <c r="G2507" s="91"/>
      <c r="H2507" s="91"/>
    </row>
    <row r="2508" spans="1:8">
      <c r="A2508" s="91" t="s">
        <v>6744</v>
      </c>
      <c r="B2508" s="91" t="s">
        <v>10007</v>
      </c>
      <c r="G2508" s="91"/>
      <c r="H2508" s="91"/>
    </row>
    <row r="2509" spans="1:8">
      <c r="A2509" s="91" t="s">
        <v>6569</v>
      </c>
      <c r="B2509" s="91" t="s">
        <v>10008</v>
      </c>
      <c r="G2509" s="91"/>
      <c r="H2509" s="91"/>
    </row>
    <row r="2510" spans="1:8">
      <c r="A2510" s="91" t="s">
        <v>6995</v>
      </c>
      <c r="B2510" s="91" t="s">
        <v>10009</v>
      </c>
      <c r="G2510" s="91"/>
      <c r="H2510" s="91"/>
    </row>
    <row r="2511" spans="1:8">
      <c r="A2511" s="91" t="s">
        <v>4681</v>
      </c>
      <c r="B2511" s="91" t="s">
        <v>10010</v>
      </c>
      <c r="G2511" s="91"/>
      <c r="H2511" s="91"/>
    </row>
    <row r="2512" spans="1:8">
      <c r="A2512" s="91" t="s">
        <v>6655</v>
      </c>
      <c r="B2512" s="91" t="s">
        <v>10011</v>
      </c>
      <c r="G2512" s="91"/>
      <c r="H2512" s="91"/>
    </row>
    <row r="2513" spans="1:8">
      <c r="A2513" s="91" t="s">
        <v>6412</v>
      </c>
      <c r="B2513" s="91" t="s">
        <v>10012</v>
      </c>
      <c r="G2513" s="91"/>
      <c r="H2513" s="91"/>
    </row>
    <row r="2514" spans="1:8">
      <c r="A2514" s="91" t="s">
        <v>4531</v>
      </c>
      <c r="B2514" s="91" t="s">
        <v>10013</v>
      </c>
      <c r="G2514" s="91"/>
      <c r="H2514" s="91"/>
    </row>
    <row r="2515" spans="1:8">
      <c r="A2515" s="91" t="s">
        <v>5007</v>
      </c>
      <c r="B2515" s="91" t="s">
        <v>10014</v>
      </c>
      <c r="G2515" s="91"/>
      <c r="H2515" s="91"/>
    </row>
    <row r="2516" spans="1:8">
      <c r="A2516" s="91" t="s">
        <v>6203</v>
      </c>
      <c r="B2516" s="91" t="s">
        <v>10015</v>
      </c>
      <c r="G2516" s="91"/>
      <c r="H2516" s="91"/>
    </row>
    <row r="2517" spans="1:8">
      <c r="A2517" s="91" t="s">
        <v>4823</v>
      </c>
      <c r="B2517" s="91" t="s">
        <v>10016</v>
      </c>
      <c r="G2517" s="91"/>
      <c r="H2517" s="91"/>
    </row>
    <row r="2518" spans="1:8">
      <c r="A2518" s="91" t="s">
        <v>5234</v>
      </c>
      <c r="B2518" s="91" t="s">
        <v>10017</v>
      </c>
      <c r="G2518" s="91"/>
      <c r="H2518" s="91"/>
    </row>
    <row r="2519" spans="1:8">
      <c r="A2519" s="91" t="s">
        <v>574</v>
      </c>
      <c r="B2519" s="91" t="s">
        <v>10018</v>
      </c>
      <c r="G2519" s="91"/>
      <c r="H2519" s="91"/>
    </row>
    <row r="2520" spans="1:8">
      <c r="A2520" s="91" t="s">
        <v>4517</v>
      </c>
      <c r="B2520" s="91" t="s">
        <v>10019</v>
      </c>
      <c r="G2520" s="91"/>
      <c r="H2520" s="91"/>
    </row>
    <row r="2521" spans="1:8">
      <c r="A2521" s="91" t="s">
        <v>5918</v>
      </c>
      <c r="B2521" s="91" t="s">
        <v>10020</v>
      </c>
      <c r="G2521" s="91"/>
      <c r="H2521" s="91"/>
    </row>
    <row r="2522" spans="1:8">
      <c r="A2522" s="91" t="s">
        <v>6167</v>
      </c>
      <c r="B2522" s="91" t="s">
        <v>10021</v>
      </c>
      <c r="G2522" s="91"/>
      <c r="H2522" s="91"/>
    </row>
    <row r="2523" spans="1:8">
      <c r="A2523" s="91" t="s">
        <v>7078</v>
      </c>
      <c r="B2523" s="91" t="s">
        <v>10022</v>
      </c>
      <c r="G2523" s="91"/>
      <c r="H2523" s="91"/>
    </row>
    <row r="2524" spans="1:8">
      <c r="A2524" s="91" t="s">
        <v>6375</v>
      </c>
      <c r="B2524" s="91" t="s">
        <v>10023</v>
      </c>
      <c r="G2524" s="91"/>
      <c r="H2524" s="91"/>
    </row>
    <row r="2525" spans="1:8">
      <c r="A2525" s="91" t="s">
        <v>6460</v>
      </c>
      <c r="B2525" s="91" t="s">
        <v>10024</v>
      </c>
      <c r="G2525" s="91"/>
      <c r="H2525" s="91"/>
    </row>
    <row r="2526" spans="1:8">
      <c r="A2526" s="91" t="s">
        <v>7011</v>
      </c>
      <c r="B2526" s="91" t="s">
        <v>10025</v>
      </c>
      <c r="G2526" s="91"/>
      <c r="H2526" s="91"/>
    </row>
    <row r="2527" spans="1:8">
      <c r="A2527" s="91" t="s">
        <v>5267</v>
      </c>
      <c r="B2527" s="91" t="s">
        <v>10026</v>
      </c>
      <c r="G2527" s="91"/>
      <c r="H2527" s="91"/>
    </row>
    <row r="2528" spans="1:8">
      <c r="A2528" s="91" t="s">
        <v>5648</v>
      </c>
      <c r="B2528" s="91" t="s">
        <v>10027</v>
      </c>
      <c r="G2528" s="91"/>
      <c r="H2528" s="91"/>
    </row>
    <row r="2529" spans="1:8">
      <c r="A2529" s="91" t="s">
        <v>5143</v>
      </c>
      <c r="B2529" s="91" t="s">
        <v>10028</v>
      </c>
      <c r="G2529" s="91"/>
      <c r="H2529" s="91"/>
    </row>
    <row r="2530" spans="1:8">
      <c r="A2530" s="91" t="s">
        <v>5981</v>
      </c>
      <c r="B2530" s="91" t="s">
        <v>10029</v>
      </c>
      <c r="G2530" s="91"/>
      <c r="H2530" s="91"/>
    </row>
    <row r="2531" spans="1:8">
      <c r="A2531" s="91" t="s">
        <v>1487</v>
      </c>
      <c r="B2531" s="91" t="s">
        <v>10030</v>
      </c>
      <c r="G2531" s="91"/>
      <c r="H2531" s="91"/>
    </row>
    <row r="2532" spans="1:8">
      <c r="A2532" s="91" t="s">
        <v>2544</v>
      </c>
      <c r="B2532" s="91" t="s">
        <v>10031</v>
      </c>
      <c r="G2532" s="91"/>
      <c r="H2532" s="91"/>
    </row>
    <row r="2533" spans="1:8">
      <c r="A2533" s="91" t="s">
        <v>1124</v>
      </c>
      <c r="B2533" s="91" t="s">
        <v>10032</v>
      </c>
      <c r="G2533" s="91"/>
      <c r="H2533" s="91"/>
    </row>
    <row r="2534" spans="1:8">
      <c r="A2534" s="91" t="s">
        <v>5203</v>
      </c>
      <c r="B2534" s="91" t="s">
        <v>10033</v>
      </c>
      <c r="G2534" s="91"/>
      <c r="H2534" s="91"/>
    </row>
    <row r="2535" spans="1:8">
      <c r="A2535" s="91" t="s">
        <v>5558</v>
      </c>
      <c r="B2535" s="91" t="s">
        <v>10034</v>
      </c>
      <c r="G2535" s="91"/>
      <c r="H2535" s="91"/>
    </row>
    <row r="2536" spans="1:8">
      <c r="A2536" s="91" t="s">
        <v>4726</v>
      </c>
      <c r="B2536" s="91" t="s">
        <v>10035</v>
      </c>
      <c r="G2536" s="91"/>
      <c r="H2536" s="91"/>
    </row>
    <row r="2537" spans="1:8">
      <c r="A2537" s="91" t="s">
        <v>7170</v>
      </c>
      <c r="B2537" s="91" t="s">
        <v>10036</v>
      </c>
      <c r="G2537" s="91"/>
      <c r="H2537" s="91"/>
    </row>
    <row r="2538" spans="1:8">
      <c r="A2538" s="91" t="s">
        <v>7099</v>
      </c>
      <c r="B2538" s="91" t="s">
        <v>10037</v>
      </c>
      <c r="G2538" s="91"/>
      <c r="H2538" s="91"/>
    </row>
    <row r="2539" spans="1:8">
      <c r="A2539" s="91" t="s">
        <v>5479</v>
      </c>
      <c r="B2539" s="91" t="s">
        <v>10038</v>
      </c>
      <c r="G2539" s="91"/>
      <c r="H2539" s="91"/>
    </row>
    <row r="2540" spans="1:8">
      <c r="A2540" s="91" t="s">
        <v>5809</v>
      </c>
      <c r="B2540" s="91" t="s">
        <v>10039</v>
      </c>
      <c r="G2540" s="91"/>
      <c r="H2540" s="91"/>
    </row>
    <row r="2541" spans="1:8">
      <c r="A2541" s="91" t="s">
        <v>5907</v>
      </c>
      <c r="B2541" s="91" t="s">
        <v>10040</v>
      </c>
      <c r="G2541" s="91"/>
      <c r="H2541" s="91"/>
    </row>
    <row r="2542" spans="1:8">
      <c r="A2542" s="91" t="s">
        <v>4923</v>
      </c>
      <c r="B2542" s="91" t="s">
        <v>10041</v>
      </c>
      <c r="G2542" s="91"/>
      <c r="H2542" s="91"/>
    </row>
    <row r="2543" spans="1:8">
      <c r="A2543" s="91" t="s">
        <v>5726</v>
      </c>
      <c r="B2543" s="91" t="s">
        <v>10042</v>
      </c>
      <c r="G2543" s="91"/>
      <c r="H2543" s="91"/>
    </row>
    <row r="2544" spans="1:8">
      <c r="A2544" s="91" t="s">
        <v>321</v>
      </c>
      <c r="B2544" s="91" t="s">
        <v>10043</v>
      </c>
      <c r="G2544" s="91"/>
      <c r="H2544" s="91"/>
    </row>
    <row r="2545" spans="1:8">
      <c r="A2545" s="91" t="s">
        <v>4932</v>
      </c>
      <c r="B2545" s="91" t="s">
        <v>10044</v>
      </c>
      <c r="G2545" s="91"/>
      <c r="H2545" s="91"/>
    </row>
    <row r="2546" spans="1:8">
      <c r="A2546" s="91" t="s">
        <v>6939</v>
      </c>
      <c r="B2546" s="91" t="s">
        <v>10045</v>
      </c>
      <c r="G2546" s="91"/>
      <c r="H2546" s="91"/>
    </row>
    <row r="2547" spans="1:8">
      <c r="A2547" s="91" t="s">
        <v>3725</v>
      </c>
      <c r="B2547" s="91" t="s">
        <v>10046</v>
      </c>
      <c r="G2547" s="91"/>
      <c r="H2547" s="91"/>
    </row>
    <row r="2548" spans="1:8">
      <c r="A2548" s="91" t="s">
        <v>4885</v>
      </c>
      <c r="B2548" s="91" t="s">
        <v>10047</v>
      </c>
      <c r="G2548" s="91"/>
      <c r="H2548" s="91"/>
    </row>
    <row r="2549" spans="1:8">
      <c r="A2549" s="91" t="s">
        <v>5378</v>
      </c>
      <c r="B2549" s="91" t="s">
        <v>10048</v>
      </c>
      <c r="G2549" s="91"/>
      <c r="H2549" s="91"/>
    </row>
    <row r="2550" spans="1:8">
      <c r="A2550" s="91" t="s">
        <v>5062</v>
      </c>
      <c r="B2550" s="91" t="s">
        <v>10049</v>
      </c>
      <c r="G2550" s="91"/>
      <c r="H2550" s="91"/>
    </row>
    <row r="2551" spans="1:8">
      <c r="A2551" s="91" t="s">
        <v>4922</v>
      </c>
      <c r="B2551" s="91" t="s">
        <v>10050</v>
      </c>
      <c r="G2551" s="91"/>
      <c r="H2551" s="91"/>
    </row>
    <row r="2552" spans="1:8">
      <c r="A2552" s="91" t="s">
        <v>6327</v>
      </c>
      <c r="B2552" s="91" t="s">
        <v>10051</v>
      </c>
      <c r="G2552" s="91"/>
      <c r="H2552" s="91"/>
    </row>
    <row r="2553" spans="1:8">
      <c r="A2553" s="91" t="s">
        <v>7113</v>
      </c>
      <c r="B2553" s="91" t="s">
        <v>10052</v>
      </c>
      <c r="G2553" s="91"/>
      <c r="H2553" s="91"/>
    </row>
    <row r="2554" spans="1:8">
      <c r="A2554" s="91" t="s">
        <v>5932</v>
      </c>
      <c r="B2554" s="91" t="s">
        <v>10053</v>
      </c>
      <c r="G2554" s="91"/>
      <c r="H2554" s="91"/>
    </row>
    <row r="2555" spans="1:8">
      <c r="A2555" s="91" t="s">
        <v>1792</v>
      </c>
      <c r="B2555" s="91" t="s">
        <v>10054</v>
      </c>
      <c r="G2555" s="91"/>
      <c r="H2555" s="91"/>
    </row>
    <row r="2556" spans="1:8">
      <c r="A2556" s="91" t="s">
        <v>5345</v>
      </c>
      <c r="B2556" s="91" t="s">
        <v>10055</v>
      </c>
      <c r="G2556" s="91"/>
      <c r="H2556" s="91"/>
    </row>
    <row r="2557" spans="1:8">
      <c r="A2557" s="91" t="s">
        <v>325</v>
      </c>
      <c r="B2557" s="91" t="s">
        <v>10056</v>
      </c>
      <c r="G2557" s="91"/>
      <c r="H2557" s="91"/>
    </row>
    <row r="2558" spans="1:8">
      <c r="A2558" s="91" t="s">
        <v>6884</v>
      </c>
      <c r="B2558" s="91" t="s">
        <v>10057</v>
      </c>
      <c r="G2558" s="91"/>
      <c r="H2558" s="91"/>
    </row>
    <row r="2559" spans="1:8">
      <c r="A2559" s="91" t="s">
        <v>1490</v>
      </c>
      <c r="B2559" s="91" t="s">
        <v>10058</v>
      </c>
      <c r="G2559" s="91"/>
      <c r="H2559" s="91"/>
    </row>
    <row r="2560" spans="1:8">
      <c r="A2560" s="91" t="s">
        <v>2909</v>
      </c>
      <c r="B2560" s="91" t="s">
        <v>10059</v>
      </c>
      <c r="G2560" s="91"/>
      <c r="H2560" s="91"/>
    </row>
    <row r="2561" spans="1:8">
      <c r="A2561" s="91" t="s">
        <v>4521</v>
      </c>
      <c r="B2561" s="91" t="s">
        <v>10060</v>
      </c>
      <c r="G2561" s="91"/>
      <c r="H2561" s="91"/>
    </row>
    <row r="2562" spans="1:8">
      <c r="A2562" s="91" t="s">
        <v>4450</v>
      </c>
      <c r="B2562" s="91" t="s">
        <v>10061</v>
      </c>
      <c r="G2562" s="91"/>
      <c r="H2562" s="91"/>
    </row>
    <row r="2563" spans="1:8">
      <c r="A2563" s="91" t="s">
        <v>4836</v>
      </c>
      <c r="B2563" s="91" t="s">
        <v>10062</v>
      </c>
      <c r="G2563" s="91"/>
      <c r="H2563" s="91"/>
    </row>
    <row r="2564" spans="1:8">
      <c r="A2564" s="91" t="s">
        <v>4614</v>
      </c>
      <c r="B2564" s="91" t="s">
        <v>10063</v>
      </c>
      <c r="G2564" s="91"/>
      <c r="H2564" s="91"/>
    </row>
    <row r="2565" spans="1:8">
      <c r="A2565" s="91" t="s">
        <v>4537</v>
      </c>
      <c r="B2565" s="91" t="s">
        <v>10064</v>
      </c>
      <c r="G2565" s="91"/>
      <c r="H2565" s="91"/>
    </row>
    <row r="2566" spans="1:8">
      <c r="A2566" s="91" t="s">
        <v>4232</v>
      </c>
      <c r="B2566" s="91" t="s">
        <v>10065</v>
      </c>
      <c r="G2566" s="91"/>
      <c r="H2566" s="91"/>
    </row>
    <row r="2567" spans="1:8">
      <c r="A2567" s="91" t="s">
        <v>7144</v>
      </c>
      <c r="B2567" s="91" t="s">
        <v>10066</v>
      </c>
      <c r="G2567" s="91"/>
      <c r="H2567" s="91"/>
    </row>
    <row r="2568" spans="1:8">
      <c r="A2568" s="91" t="s">
        <v>6458</v>
      </c>
      <c r="B2568" s="91" t="s">
        <v>10067</v>
      </c>
      <c r="G2568" s="91"/>
      <c r="H2568" s="91"/>
    </row>
    <row r="2569" spans="1:8">
      <c r="A2569" s="91" t="s">
        <v>6306</v>
      </c>
      <c r="B2569" s="91" t="s">
        <v>10068</v>
      </c>
      <c r="G2569" s="91"/>
      <c r="H2569" s="91"/>
    </row>
    <row r="2570" spans="1:8">
      <c r="A2570" s="91" t="s">
        <v>5855</v>
      </c>
      <c r="B2570" s="91" t="s">
        <v>10069</v>
      </c>
      <c r="G2570" s="91"/>
      <c r="H2570" s="91"/>
    </row>
    <row r="2571" spans="1:8">
      <c r="A2571" s="91" t="s">
        <v>7321</v>
      </c>
      <c r="B2571" s="91" t="s">
        <v>7260</v>
      </c>
      <c r="G2571" s="91"/>
      <c r="H2571" s="91"/>
    </row>
    <row r="2572" spans="1:8">
      <c r="A2572" s="91" t="s">
        <v>5047</v>
      </c>
      <c r="B2572" s="91" t="s">
        <v>10070</v>
      </c>
      <c r="G2572" s="91"/>
      <c r="H2572" s="91"/>
    </row>
    <row r="2573" spans="1:8">
      <c r="A2573" s="91" t="s">
        <v>3587</v>
      </c>
      <c r="B2573" s="91" t="s">
        <v>10071</v>
      </c>
      <c r="G2573" s="91"/>
      <c r="H2573" s="91"/>
    </row>
    <row r="2574" spans="1:8">
      <c r="A2574" s="91" t="s">
        <v>5344</v>
      </c>
      <c r="B2574" s="91" t="s">
        <v>10072</v>
      </c>
      <c r="G2574" s="91"/>
      <c r="H2574" s="91"/>
    </row>
    <row r="2575" spans="1:8">
      <c r="A2575" s="91" t="s">
        <v>6547</v>
      </c>
      <c r="B2575" s="91" t="s">
        <v>10073</v>
      </c>
      <c r="G2575" s="91"/>
      <c r="H2575" s="91"/>
    </row>
    <row r="2576" spans="1:8">
      <c r="A2576" s="91" t="s">
        <v>5417</v>
      </c>
      <c r="B2576" s="91" t="s">
        <v>10074</v>
      </c>
      <c r="G2576" s="91"/>
      <c r="H2576" s="91"/>
    </row>
    <row r="2577" spans="1:8">
      <c r="A2577" s="91" t="s">
        <v>6682</v>
      </c>
      <c r="B2577" s="91" t="s">
        <v>10075</v>
      </c>
      <c r="G2577" s="91"/>
      <c r="H2577" s="91"/>
    </row>
    <row r="2578" spans="1:8">
      <c r="A2578" s="91" t="s">
        <v>5205</v>
      </c>
      <c r="B2578" s="91" t="s">
        <v>10076</v>
      </c>
      <c r="G2578" s="91"/>
      <c r="H2578" s="91"/>
    </row>
    <row r="2579" spans="1:8">
      <c r="A2579" s="91" t="s">
        <v>5288</v>
      </c>
      <c r="B2579" s="91" t="s">
        <v>10077</v>
      </c>
      <c r="G2579" s="91"/>
      <c r="H2579" s="91"/>
    </row>
    <row r="2580" spans="1:8">
      <c r="A2580" s="91" t="s">
        <v>5033</v>
      </c>
      <c r="B2580" s="91" t="s">
        <v>10078</v>
      </c>
      <c r="G2580" s="91"/>
      <c r="H2580" s="91"/>
    </row>
    <row r="2581" spans="1:8">
      <c r="A2581" s="91" t="s">
        <v>5167</v>
      </c>
      <c r="B2581" s="91" t="s">
        <v>10079</v>
      </c>
      <c r="G2581" s="91"/>
      <c r="H2581" s="91"/>
    </row>
    <row r="2582" spans="1:8">
      <c r="A2582" s="91" t="s">
        <v>710</v>
      </c>
      <c r="B2582" s="91" t="s">
        <v>10080</v>
      </c>
      <c r="G2582" s="91"/>
      <c r="H2582" s="91"/>
    </row>
    <row r="2583" spans="1:8">
      <c r="A2583" s="91" t="s">
        <v>6892</v>
      </c>
      <c r="B2583" s="91" t="s">
        <v>10081</v>
      </c>
      <c r="G2583" s="91"/>
      <c r="H2583" s="91"/>
    </row>
    <row r="2584" spans="1:8">
      <c r="A2584" s="91" t="s">
        <v>3667</v>
      </c>
      <c r="B2584" s="91" t="s">
        <v>10082</v>
      </c>
      <c r="G2584" s="91"/>
      <c r="H2584" s="91"/>
    </row>
    <row r="2585" spans="1:8">
      <c r="A2585" s="91" t="s">
        <v>4522</v>
      </c>
      <c r="B2585" s="91" t="s">
        <v>10083</v>
      </c>
      <c r="G2585" s="91"/>
      <c r="H2585" s="91"/>
    </row>
    <row r="2586" spans="1:8">
      <c r="A2586" s="91" t="s">
        <v>4870</v>
      </c>
      <c r="B2586" s="91" t="s">
        <v>10084</v>
      </c>
      <c r="G2586" s="91"/>
      <c r="H2586" s="91"/>
    </row>
    <row r="2587" spans="1:8">
      <c r="A2587" s="91" t="s">
        <v>6088</v>
      </c>
      <c r="B2587" s="91" t="s">
        <v>10085</v>
      </c>
      <c r="G2587" s="91"/>
      <c r="H2587" s="91"/>
    </row>
    <row r="2588" spans="1:8">
      <c r="A2588" s="91" t="s">
        <v>5674</v>
      </c>
      <c r="B2588" s="91" t="s">
        <v>10086</v>
      </c>
      <c r="G2588" s="91"/>
      <c r="H2588" s="91"/>
    </row>
    <row r="2589" spans="1:8">
      <c r="A2589" s="91" t="s">
        <v>6143</v>
      </c>
      <c r="B2589" s="91" t="s">
        <v>10087</v>
      </c>
      <c r="G2589" s="91"/>
      <c r="H2589" s="91"/>
    </row>
    <row r="2590" spans="1:8">
      <c r="A2590" s="91" t="s">
        <v>1493</v>
      </c>
      <c r="B2590" s="91" t="s">
        <v>10088</v>
      </c>
      <c r="G2590" s="91"/>
      <c r="H2590" s="91"/>
    </row>
    <row r="2591" spans="1:8">
      <c r="A2591" s="91" t="s">
        <v>5253</v>
      </c>
      <c r="B2591" s="91" t="s">
        <v>10089</v>
      </c>
      <c r="G2591" s="91"/>
      <c r="H2591" s="91"/>
    </row>
    <row r="2592" spans="1:8">
      <c r="A2592" s="91" t="s">
        <v>1496</v>
      </c>
      <c r="B2592" s="91" t="s">
        <v>10090</v>
      </c>
      <c r="G2592" s="91"/>
      <c r="H2592" s="91"/>
    </row>
    <row r="2593" spans="1:8">
      <c r="A2593" s="91" t="s">
        <v>3937</v>
      </c>
      <c r="B2593" s="91" t="s">
        <v>10091</v>
      </c>
      <c r="G2593" s="91"/>
      <c r="H2593" s="91"/>
    </row>
    <row r="2594" spans="1:8">
      <c r="A2594" s="91" t="s">
        <v>1318</v>
      </c>
      <c r="B2594" s="91" t="s">
        <v>10092</v>
      </c>
      <c r="G2594" s="91"/>
      <c r="H2594" s="91"/>
    </row>
    <row r="2595" spans="1:8">
      <c r="A2595" s="91" t="s">
        <v>7128</v>
      </c>
      <c r="B2595" s="91" t="s">
        <v>10093</v>
      </c>
      <c r="G2595" s="91"/>
      <c r="H2595" s="91"/>
    </row>
    <row r="2596" spans="1:8">
      <c r="A2596" s="91" t="s">
        <v>329</v>
      </c>
      <c r="B2596" s="91" t="s">
        <v>10094</v>
      </c>
      <c r="G2596" s="91"/>
      <c r="H2596" s="91"/>
    </row>
    <row r="2597" spans="1:8">
      <c r="A2597" s="91" t="s">
        <v>6372</v>
      </c>
      <c r="B2597" s="91" t="s">
        <v>10095</v>
      </c>
      <c r="G2597" s="91"/>
      <c r="H2597" s="91"/>
    </row>
    <row r="2598" spans="1:8">
      <c r="A2598" s="91" t="s">
        <v>2911</v>
      </c>
      <c r="B2598" s="91" t="s">
        <v>10096</v>
      </c>
      <c r="G2598" s="91"/>
      <c r="H2598" s="91"/>
    </row>
    <row r="2599" spans="1:8">
      <c r="A2599" s="91" t="s">
        <v>6206</v>
      </c>
      <c r="B2599" s="91" t="s">
        <v>10097</v>
      </c>
      <c r="G2599" s="91"/>
      <c r="H2599" s="91"/>
    </row>
    <row r="2600" spans="1:8">
      <c r="A2600" s="91" t="s">
        <v>7325</v>
      </c>
      <c r="B2600" s="91" t="s">
        <v>7254</v>
      </c>
      <c r="G2600" s="91"/>
      <c r="H2600" s="91"/>
    </row>
    <row r="2601" spans="1:8">
      <c r="A2601" s="91" t="s">
        <v>4713</v>
      </c>
      <c r="B2601" s="91" t="s">
        <v>10098</v>
      </c>
      <c r="G2601" s="91"/>
      <c r="H2601" s="91"/>
    </row>
    <row r="2602" spans="1:8">
      <c r="A2602" s="91" t="s">
        <v>4626</v>
      </c>
      <c r="B2602" s="91" t="s">
        <v>10099</v>
      </c>
      <c r="G2602" s="91"/>
      <c r="H2602" s="91"/>
    </row>
    <row r="2603" spans="1:8">
      <c r="A2603" s="91" t="s">
        <v>332</v>
      </c>
      <c r="B2603" s="91" t="s">
        <v>10100</v>
      </c>
      <c r="G2603" s="91"/>
      <c r="H2603" s="91"/>
    </row>
    <row r="2604" spans="1:8">
      <c r="A2604" s="91" t="s">
        <v>6246</v>
      </c>
      <c r="B2604" s="91" t="s">
        <v>10101</v>
      </c>
      <c r="G2604" s="91"/>
      <c r="H2604" s="91"/>
    </row>
    <row r="2605" spans="1:8">
      <c r="A2605" s="91" t="s">
        <v>6878</v>
      </c>
      <c r="B2605" s="91" t="s">
        <v>10102</v>
      </c>
      <c r="G2605" s="91"/>
      <c r="H2605" s="91"/>
    </row>
    <row r="2606" spans="1:8">
      <c r="A2606" s="91" t="s">
        <v>6238</v>
      </c>
      <c r="B2606" s="91" t="s">
        <v>10103</v>
      </c>
      <c r="G2606" s="91"/>
      <c r="H2606" s="91"/>
    </row>
    <row r="2607" spans="1:8">
      <c r="A2607" s="91" t="s">
        <v>5651</v>
      </c>
      <c r="B2607" s="91" t="s">
        <v>10104</v>
      </c>
      <c r="G2607" s="91"/>
      <c r="H2607" s="91"/>
    </row>
    <row r="2608" spans="1:8">
      <c r="A2608" s="91" t="s">
        <v>5882</v>
      </c>
      <c r="B2608" s="91" t="s">
        <v>10105</v>
      </c>
      <c r="G2608" s="91"/>
      <c r="H2608" s="91"/>
    </row>
    <row r="2609" spans="1:8">
      <c r="A2609" s="91" t="s">
        <v>4931</v>
      </c>
      <c r="B2609" s="91" t="s">
        <v>10106</v>
      </c>
      <c r="G2609" s="91"/>
      <c r="H2609" s="91"/>
    </row>
    <row r="2610" spans="1:8">
      <c r="A2610" s="91" t="s">
        <v>4473</v>
      </c>
      <c r="B2610" s="91" t="s">
        <v>10107</v>
      </c>
      <c r="G2610" s="91"/>
      <c r="H2610" s="91"/>
    </row>
    <row r="2611" spans="1:8">
      <c r="A2611" s="91" t="s">
        <v>4236</v>
      </c>
      <c r="B2611" s="91" t="s">
        <v>10108</v>
      </c>
      <c r="G2611" s="91"/>
      <c r="H2611" s="91"/>
    </row>
    <row r="2612" spans="1:8">
      <c r="A2612" s="91" t="s">
        <v>5588</v>
      </c>
      <c r="B2612" s="91" t="s">
        <v>10109</v>
      </c>
      <c r="G2612" s="91"/>
      <c r="H2612" s="91"/>
    </row>
    <row r="2613" spans="1:8">
      <c r="A2613" s="91" t="s">
        <v>7328</v>
      </c>
      <c r="B2613" s="91" t="s">
        <v>7242</v>
      </c>
      <c r="G2613" s="91"/>
      <c r="H2613" s="91"/>
    </row>
    <row r="2614" spans="1:8">
      <c r="A2614" s="91" t="s">
        <v>2494</v>
      </c>
      <c r="B2614" s="91" t="s">
        <v>10110</v>
      </c>
      <c r="G2614" s="91"/>
      <c r="H2614" s="91"/>
    </row>
    <row r="2615" spans="1:8">
      <c r="A2615" s="91" t="s">
        <v>6341</v>
      </c>
      <c r="B2615" s="91" t="s">
        <v>10111</v>
      </c>
      <c r="G2615" s="91"/>
      <c r="H2615" s="91"/>
    </row>
    <row r="2616" spans="1:8">
      <c r="A2616" s="91" t="s">
        <v>5900</v>
      </c>
      <c r="B2616" s="91" t="s">
        <v>10112</v>
      </c>
      <c r="G2616" s="91"/>
      <c r="H2616" s="91"/>
    </row>
    <row r="2617" spans="1:8">
      <c r="A2617" s="91" t="s">
        <v>5729</v>
      </c>
      <c r="B2617" s="91" t="s">
        <v>10113</v>
      </c>
      <c r="G2617" s="91"/>
      <c r="H2617" s="91"/>
    </row>
    <row r="2618" spans="1:8">
      <c r="A2618" s="91" t="s">
        <v>2498</v>
      </c>
      <c r="B2618" s="91" t="s">
        <v>10114</v>
      </c>
      <c r="G2618" s="91"/>
      <c r="H2618" s="91"/>
    </row>
    <row r="2619" spans="1:8">
      <c r="A2619" s="91" t="s">
        <v>1501</v>
      </c>
      <c r="B2619" s="91" t="s">
        <v>10115</v>
      </c>
      <c r="G2619" s="91"/>
      <c r="H2619" s="91"/>
    </row>
    <row r="2620" spans="1:8">
      <c r="A2620" s="91" t="s">
        <v>5518</v>
      </c>
      <c r="B2620" s="91" t="s">
        <v>10116</v>
      </c>
      <c r="G2620" s="91"/>
      <c r="H2620" s="91"/>
    </row>
    <row r="2621" spans="1:8">
      <c r="A2621" s="91" t="s">
        <v>5986</v>
      </c>
      <c r="B2621" s="91" t="s">
        <v>10117</v>
      </c>
      <c r="G2621" s="91"/>
      <c r="H2621" s="91"/>
    </row>
    <row r="2622" spans="1:8">
      <c r="A2622" s="91" t="s">
        <v>3751</v>
      </c>
      <c r="B2622" s="91" t="s">
        <v>10118</v>
      </c>
      <c r="G2622" s="91"/>
      <c r="H2622" s="91"/>
    </row>
    <row r="2623" spans="1:8">
      <c r="A2623" s="91" t="s">
        <v>6991</v>
      </c>
      <c r="B2623" s="91" t="s">
        <v>10119</v>
      </c>
      <c r="G2623" s="91"/>
      <c r="H2623" s="91"/>
    </row>
    <row r="2624" spans="1:8">
      <c r="A2624" s="91" t="s">
        <v>6784</v>
      </c>
      <c r="B2624" s="91" t="s">
        <v>10120</v>
      </c>
      <c r="G2624" s="91"/>
      <c r="H2624" s="91"/>
    </row>
    <row r="2625" spans="1:8">
      <c r="A2625" s="91" t="s">
        <v>5910</v>
      </c>
      <c r="B2625" s="91" t="s">
        <v>10121</v>
      </c>
      <c r="G2625" s="91"/>
      <c r="H2625" s="91"/>
    </row>
    <row r="2626" spans="1:8">
      <c r="A2626" s="91" t="s">
        <v>5574</v>
      </c>
      <c r="B2626" s="91" t="s">
        <v>10122</v>
      </c>
      <c r="G2626" s="91"/>
      <c r="H2626" s="91"/>
    </row>
    <row r="2627" spans="1:8">
      <c r="A2627" s="91" t="s">
        <v>6513</v>
      </c>
      <c r="B2627" s="91" t="s">
        <v>10123</v>
      </c>
      <c r="G2627" s="91"/>
      <c r="H2627" s="91"/>
    </row>
    <row r="2628" spans="1:8">
      <c r="A2628" s="91" t="s">
        <v>6859</v>
      </c>
      <c r="B2628" s="91" t="s">
        <v>10124</v>
      </c>
      <c r="G2628" s="91"/>
      <c r="H2628" s="91"/>
    </row>
    <row r="2629" spans="1:8">
      <c r="A2629" s="91" t="s">
        <v>6714</v>
      </c>
      <c r="B2629" s="91" t="s">
        <v>10125</v>
      </c>
      <c r="G2629" s="91"/>
      <c r="H2629" s="91"/>
    </row>
    <row r="2630" spans="1:8">
      <c r="A2630" s="91" t="s">
        <v>6207</v>
      </c>
      <c r="B2630" s="91" t="s">
        <v>10126</v>
      </c>
      <c r="G2630" s="91"/>
      <c r="H2630" s="91"/>
    </row>
    <row r="2631" spans="1:8">
      <c r="A2631" s="91" t="s">
        <v>5827</v>
      </c>
      <c r="B2631" s="91" t="s">
        <v>10127</v>
      </c>
      <c r="G2631" s="91"/>
      <c r="H2631" s="91"/>
    </row>
    <row r="2632" spans="1:8">
      <c r="A2632" s="91" t="s">
        <v>7079</v>
      </c>
      <c r="B2632" s="91" t="s">
        <v>10128</v>
      </c>
      <c r="G2632" s="91"/>
      <c r="H2632" s="91"/>
    </row>
    <row r="2633" spans="1:8">
      <c r="A2633" s="91" t="s">
        <v>7327</v>
      </c>
      <c r="B2633" s="91" t="s">
        <v>7245</v>
      </c>
      <c r="G2633" s="91"/>
      <c r="H2633" s="91"/>
    </row>
    <row r="2634" spans="1:8">
      <c r="A2634" s="91" t="s">
        <v>2913</v>
      </c>
      <c r="B2634" s="91" t="s">
        <v>10129</v>
      </c>
      <c r="G2634" s="91"/>
      <c r="H2634" s="91"/>
    </row>
    <row r="2635" spans="1:8">
      <c r="A2635" s="91" t="s">
        <v>6415</v>
      </c>
      <c r="B2635" s="91" t="s">
        <v>10130</v>
      </c>
      <c r="G2635" s="91"/>
      <c r="H2635" s="91"/>
    </row>
    <row r="2636" spans="1:8">
      <c r="A2636" s="91" t="s">
        <v>5851</v>
      </c>
      <c r="B2636" s="91" t="s">
        <v>10131</v>
      </c>
      <c r="G2636" s="91"/>
      <c r="H2636" s="91"/>
    </row>
    <row r="2637" spans="1:8">
      <c r="A2637" s="91" t="s">
        <v>5805</v>
      </c>
      <c r="B2637" s="91" t="s">
        <v>10132</v>
      </c>
      <c r="G2637" s="91"/>
      <c r="H2637" s="91"/>
    </row>
    <row r="2638" spans="1:8">
      <c r="A2638" s="91" t="s">
        <v>6091</v>
      </c>
      <c r="B2638" s="91" t="s">
        <v>10133</v>
      </c>
      <c r="G2638" s="91"/>
      <c r="H2638" s="91"/>
    </row>
    <row r="2639" spans="1:8">
      <c r="A2639" s="91" t="s">
        <v>6632</v>
      </c>
      <c r="B2639" s="91" t="s">
        <v>10134</v>
      </c>
      <c r="G2639" s="91"/>
      <c r="H2639" s="91"/>
    </row>
    <row r="2640" spans="1:8">
      <c r="A2640" s="91" t="s">
        <v>5839</v>
      </c>
      <c r="B2640" s="91" t="s">
        <v>10135</v>
      </c>
      <c r="G2640" s="91"/>
      <c r="H2640" s="91"/>
    </row>
    <row r="2641" spans="1:8">
      <c r="A2641" s="91" t="s">
        <v>6683</v>
      </c>
      <c r="B2641" s="91" t="s">
        <v>10136</v>
      </c>
      <c r="G2641" s="91"/>
      <c r="H2641" s="91"/>
    </row>
    <row r="2642" spans="1:8">
      <c r="A2642" s="91" t="s">
        <v>6101</v>
      </c>
      <c r="B2642" s="91" t="s">
        <v>10137</v>
      </c>
      <c r="G2642" s="91"/>
      <c r="H2642" s="91"/>
    </row>
    <row r="2643" spans="1:8">
      <c r="A2643" s="91" t="s">
        <v>5015</v>
      </c>
      <c r="B2643" s="91" t="s">
        <v>10138</v>
      </c>
      <c r="G2643" s="91"/>
      <c r="H2643" s="91"/>
    </row>
    <row r="2644" spans="1:8">
      <c r="A2644" s="91" t="s">
        <v>6123</v>
      </c>
      <c r="B2644" s="91" t="s">
        <v>10139</v>
      </c>
      <c r="G2644" s="91"/>
      <c r="H2644" s="91"/>
    </row>
    <row r="2645" spans="1:8">
      <c r="A2645" s="91" t="s">
        <v>5114</v>
      </c>
      <c r="B2645" s="91" t="s">
        <v>10140</v>
      </c>
      <c r="G2645" s="91"/>
      <c r="H2645" s="91"/>
    </row>
    <row r="2646" spans="1:8">
      <c r="A2646" s="91" t="s">
        <v>5727</v>
      </c>
      <c r="B2646" s="91" t="s">
        <v>10141</v>
      </c>
      <c r="G2646" s="91"/>
      <c r="H2646" s="91"/>
    </row>
    <row r="2647" spans="1:8">
      <c r="A2647" s="91" t="s">
        <v>6145</v>
      </c>
      <c r="B2647" s="91" t="s">
        <v>10142</v>
      </c>
      <c r="G2647" s="91"/>
      <c r="H2647" s="91"/>
    </row>
    <row r="2648" spans="1:8">
      <c r="A2648" s="91" t="s">
        <v>5059</v>
      </c>
      <c r="B2648" s="91" t="s">
        <v>10143</v>
      </c>
      <c r="G2648" s="91"/>
      <c r="H2648" s="91"/>
    </row>
    <row r="2649" spans="1:8">
      <c r="A2649" s="91" t="s">
        <v>5063</v>
      </c>
      <c r="B2649" s="91" t="s">
        <v>10144</v>
      </c>
      <c r="G2649" s="91"/>
      <c r="H2649" s="91"/>
    </row>
    <row r="2650" spans="1:8">
      <c r="A2650" s="91" t="s">
        <v>6775</v>
      </c>
      <c r="B2650" s="91" t="s">
        <v>10145</v>
      </c>
      <c r="G2650" s="91"/>
      <c r="H2650" s="91"/>
    </row>
    <row r="2651" spans="1:8">
      <c r="A2651" s="91" t="s">
        <v>5270</v>
      </c>
      <c r="B2651" s="91" t="s">
        <v>10146</v>
      </c>
      <c r="G2651" s="91"/>
      <c r="H2651" s="91"/>
    </row>
    <row r="2652" spans="1:8">
      <c r="A2652" s="91" t="s">
        <v>5221</v>
      </c>
      <c r="B2652" s="91" t="s">
        <v>10147</v>
      </c>
      <c r="G2652" s="91"/>
      <c r="H2652" s="91"/>
    </row>
    <row r="2653" spans="1:8">
      <c r="A2653" s="91" t="s">
        <v>4977</v>
      </c>
      <c r="B2653" s="91" t="s">
        <v>10148</v>
      </c>
      <c r="G2653" s="91"/>
      <c r="H2653" s="91"/>
    </row>
    <row r="2654" spans="1:8">
      <c r="A2654" s="91" t="s">
        <v>6332</v>
      </c>
      <c r="B2654" s="91" t="s">
        <v>10149</v>
      </c>
      <c r="G2654" s="91"/>
      <c r="H2654" s="91"/>
    </row>
    <row r="2655" spans="1:8">
      <c r="A2655" s="91" t="s">
        <v>5275</v>
      </c>
      <c r="B2655" s="91" t="s">
        <v>10150</v>
      </c>
      <c r="G2655" s="91"/>
      <c r="H2655" s="91"/>
    </row>
    <row r="2656" spans="1:8">
      <c r="A2656" s="91" t="s">
        <v>5101</v>
      </c>
      <c r="B2656" s="91" t="s">
        <v>10151</v>
      </c>
      <c r="G2656" s="91"/>
      <c r="H2656" s="91"/>
    </row>
    <row r="2657" spans="1:8">
      <c r="A2657" s="91" t="s">
        <v>6581</v>
      </c>
      <c r="B2657" s="91" t="s">
        <v>10152</v>
      </c>
      <c r="G2657" s="91"/>
      <c r="H2657" s="91"/>
    </row>
    <row r="2658" spans="1:8">
      <c r="A2658" s="91" t="s">
        <v>6673</v>
      </c>
      <c r="B2658" s="91" t="s">
        <v>10153</v>
      </c>
      <c r="G2658" s="91"/>
      <c r="H2658" s="91"/>
    </row>
    <row r="2659" spans="1:8">
      <c r="A2659" s="91" t="s">
        <v>6771</v>
      </c>
      <c r="B2659" s="91" t="s">
        <v>10154</v>
      </c>
      <c r="G2659" s="91"/>
      <c r="H2659" s="91"/>
    </row>
    <row r="2660" spans="1:8">
      <c r="A2660" s="91" t="s">
        <v>6219</v>
      </c>
      <c r="B2660" s="91" t="s">
        <v>10155</v>
      </c>
      <c r="G2660" s="91"/>
      <c r="H2660" s="91"/>
    </row>
    <row r="2661" spans="1:8">
      <c r="A2661" s="91" t="s">
        <v>5510</v>
      </c>
      <c r="B2661" s="91" t="s">
        <v>10156</v>
      </c>
      <c r="G2661" s="91"/>
      <c r="H2661" s="91"/>
    </row>
    <row r="2662" spans="1:8">
      <c r="A2662" s="91" t="s">
        <v>4599</v>
      </c>
      <c r="B2662" s="91" t="s">
        <v>10157</v>
      </c>
      <c r="G2662" s="91"/>
      <c r="H2662" s="91"/>
    </row>
    <row r="2663" spans="1:8">
      <c r="A2663" s="91" t="s">
        <v>5941</v>
      </c>
      <c r="B2663" s="91" t="s">
        <v>10158</v>
      </c>
      <c r="G2663" s="91"/>
      <c r="H2663" s="91"/>
    </row>
    <row r="2664" spans="1:8">
      <c r="A2664" s="91" t="s">
        <v>6929</v>
      </c>
      <c r="B2664" s="91" t="s">
        <v>10159</v>
      </c>
      <c r="G2664" s="91"/>
      <c r="H2664" s="91"/>
    </row>
    <row r="2665" spans="1:8">
      <c r="A2665" s="91" t="s">
        <v>2059</v>
      </c>
      <c r="B2665" s="91" t="s">
        <v>10160</v>
      </c>
      <c r="G2665" s="91"/>
      <c r="H2665" s="91"/>
    </row>
    <row r="2666" spans="1:8">
      <c r="A2666" s="91" t="s">
        <v>4670</v>
      </c>
      <c r="B2666" s="91" t="s">
        <v>10161</v>
      </c>
      <c r="G2666" s="91"/>
      <c r="H2666" s="91"/>
    </row>
    <row r="2667" spans="1:8">
      <c r="A2667" s="91" t="s">
        <v>4754</v>
      </c>
      <c r="B2667" s="91" t="s">
        <v>10162</v>
      </c>
      <c r="G2667" s="91"/>
      <c r="H2667" s="91"/>
    </row>
    <row r="2668" spans="1:8">
      <c r="A2668" s="91" t="s">
        <v>2915</v>
      </c>
      <c r="B2668" s="91" t="s">
        <v>10163</v>
      </c>
      <c r="G2668" s="91"/>
      <c r="H2668" s="91"/>
    </row>
    <row r="2669" spans="1:8">
      <c r="A2669" s="91" t="s">
        <v>6585</v>
      </c>
      <c r="B2669" s="91" t="s">
        <v>10164</v>
      </c>
      <c r="G2669" s="91"/>
      <c r="H2669" s="91"/>
    </row>
    <row r="2670" spans="1:8">
      <c r="A2670" s="91" t="s">
        <v>6393</v>
      </c>
      <c r="B2670" s="91" t="s">
        <v>10165</v>
      </c>
      <c r="G2670" s="91"/>
      <c r="H2670" s="91"/>
    </row>
    <row r="2671" spans="1:8">
      <c r="A2671" s="91" t="s">
        <v>6261</v>
      </c>
      <c r="B2671" s="91" t="s">
        <v>10166</v>
      </c>
      <c r="G2671" s="91"/>
      <c r="H2671" s="91"/>
    </row>
    <row r="2672" spans="1:8">
      <c r="A2672" s="91" t="s">
        <v>1582</v>
      </c>
      <c r="B2672" s="91" t="s">
        <v>10167</v>
      </c>
      <c r="G2672" s="91"/>
      <c r="H2672" s="91"/>
    </row>
    <row r="2673" spans="1:8">
      <c r="A2673" s="91" t="s">
        <v>1127</v>
      </c>
      <c r="B2673" s="91" t="s">
        <v>10168</v>
      </c>
      <c r="G2673" s="91"/>
      <c r="H2673" s="91"/>
    </row>
    <row r="2674" spans="1:8">
      <c r="A2674" s="91" t="s">
        <v>5441</v>
      </c>
      <c r="B2674" s="91" t="s">
        <v>10169</v>
      </c>
      <c r="G2674" s="91"/>
      <c r="H2674" s="91"/>
    </row>
    <row r="2675" spans="1:8">
      <c r="A2675" s="91" t="s">
        <v>4894</v>
      </c>
      <c r="B2675" s="91" t="s">
        <v>10170</v>
      </c>
      <c r="G2675" s="91"/>
      <c r="H2675" s="91"/>
    </row>
    <row r="2676" spans="1:8">
      <c r="A2676" s="91" t="s">
        <v>335</v>
      </c>
      <c r="B2676" s="91" t="s">
        <v>10171</v>
      </c>
      <c r="G2676" s="91"/>
      <c r="H2676" s="91"/>
    </row>
    <row r="2677" spans="1:8">
      <c r="A2677" s="91" t="s">
        <v>339</v>
      </c>
      <c r="B2677" s="91" t="s">
        <v>10172</v>
      </c>
      <c r="G2677" s="91"/>
      <c r="H2677" s="91"/>
    </row>
    <row r="2678" spans="1:8">
      <c r="A2678" s="91" t="s">
        <v>6665</v>
      </c>
      <c r="B2678" s="91" t="s">
        <v>10173</v>
      </c>
      <c r="G2678" s="91"/>
      <c r="H2678" s="91"/>
    </row>
    <row r="2679" spans="1:8">
      <c r="A2679" s="91" t="s">
        <v>6829</v>
      </c>
      <c r="B2679" s="91" t="s">
        <v>10174</v>
      </c>
      <c r="G2679" s="91"/>
      <c r="H2679" s="91"/>
    </row>
    <row r="2680" spans="1:8">
      <c r="A2680" s="91" t="s">
        <v>3677</v>
      </c>
      <c r="B2680" s="91" t="s">
        <v>10175</v>
      </c>
      <c r="G2680" s="91"/>
      <c r="H2680" s="91"/>
    </row>
    <row r="2681" spans="1:8">
      <c r="A2681" s="91" t="s">
        <v>577</v>
      </c>
      <c r="B2681" s="91" t="s">
        <v>10176</v>
      </c>
      <c r="G2681" s="91"/>
      <c r="H2681" s="91"/>
    </row>
    <row r="2682" spans="1:8">
      <c r="A2682" s="91" t="s">
        <v>1131</v>
      </c>
      <c r="B2682" s="91" t="s">
        <v>10177</v>
      </c>
      <c r="G2682" s="91"/>
      <c r="H2682" s="91"/>
    </row>
    <row r="2683" spans="1:8">
      <c r="A2683" s="91" t="s">
        <v>6137</v>
      </c>
      <c r="B2683" s="91" t="s">
        <v>10178</v>
      </c>
      <c r="G2683" s="91"/>
      <c r="H2683" s="91"/>
    </row>
    <row r="2684" spans="1:8">
      <c r="A2684" s="91" t="s">
        <v>2619</v>
      </c>
      <c r="B2684" s="91" t="s">
        <v>10179</v>
      </c>
      <c r="G2684" s="91"/>
      <c r="H2684" s="91"/>
    </row>
    <row r="2685" spans="1:8">
      <c r="A2685" s="91" t="s">
        <v>6286</v>
      </c>
      <c r="B2685" s="91" t="s">
        <v>10180</v>
      </c>
      <c r="G2685" s="91"/>
      <c r="H2685" s="91"/>
    </row>
    <row r="2686" spans="1:8">
      <c r="A2686" s="91" t="s">
        <v>580</v>
      </c>
      <c r="B2686" s="91" t="s">
        <v>10181</v>
      </c>
      <c r="G2686" s="91"/>
      <c r="H2686" s="91"/>
    </row>
    <row r="2687" spans="1:8">
      <c r="A2687" s="91" t="s">
        <v>4712</v>
      </c>
      <c r="B2687" s="91" t="s">
        <v>10182</v>
      </c>
      <c r="G2687" s="91"/>
      <c r="H2687" s="91"/>
    </row>
    <row r="2688" spans="1:8">
      <c r="A2688" s="91" t="s">
        <v>5216</v>
      </c>
      <c r="B2688" s="91" t="s">
        <v>10183</v>
      </c>
      <c r="G2688" s="91"/>
      <c r="H2688" s="91"/>
    </row>
    <row r="2689" spans="1:8">
      <c r="A2689" s="91" t="s">
        <v>3733</v>
      </c>
      <c r="B2689" s="91" t="s">
        <v>10184</v>
      </c>
      <c r="G2689" s="91"/>
      <c r="H2689" s="91"/>
    </row>
    <row r="2690" spans="1:8">
      <c r="A2690" s="91" t="s">
        <v>5662</v>
      </c>
      <c r="B2690" s="91" t="s">
        <v>10185</v>
      </c>
      <c r="G2690" s="91"/>
      <c r="H2690" s="91"/>
    </row>
    <row r="2691" spans="1:8">
      <c r="A2691" s="91" t="s">
        <v>6694</v>
      </c>
      <c r="B2691" s="91" t="s">
        <v>10186</v>
      </c>
      <c r="G2691" s="91"/>
      <c r="H2691" s="91"/>
    </row>
    <row r="2692" spans="1:8">
      <c r="A2692" s="91" t="s">
        <v>1506</v>
      </c>
      <c r="B2692" s="91" t="s">
        <v>10187</v>
      </c>
      <c r="G2692" s="91"/>
      <c r="H2692" s="91"/>
    </row>
    <row r="2693" spans="1:8">
      <c r="A2693" s="91" t="s">
        <v>4711</v>
      </c>
      <c r="B2693" s="91" t="s">
        <v>10188</v>
      </c>
      <c r="G2693" s="91"/>
      <c r="H2693" s="91"/>
    </row>
    <row r="2694" spans="1:8">
      <c r="A2694" s="91" t="s">
        <v>6276</v>
      </c>
      <c r="B2694" s="91" t="s">
        <v>10189</v>
      </c>
      <c r="G2694" s="91"/>
      <c r="H2694" s="91"/>
    </row>
    <row r="2695" spans="1:8">
      <c r="A2695" s="91" t="s">
        <v>5071</v>
      </c>
      <c r="B2695" s="91" t="s">
        <v>10190</v>
      </c>
      <c r="G2695" s="91"/>
      <c r="H2695" s="91"/>
    </row>
    <row r="2696" spans="1:8">
      <c r="A2696" s="91" t="s">
        <v>6941</v>
      </c>
      <c r="B2696" s="91" t="s">
        <v>10191</v>
      </c>
      <c r="G2696" s="91"/>
      <c r="H2696" s="91"/>
    </row>
    <row r="2697" spans="1:8">
      <c r="A2697" s="91" t="s">
        <v>5529</v>
      </c>
      <c r="B2697" s="91" t="s">
        <v>10192</v>
      </c>
      <c r="G2697" s="91"/>
      <c r="H2697" s="91"/>
    </row>
    <row r="2698" spans="1:8">
      <c r="A2698" s="91" t="s">
        <v>6873</v>
      </c>
      <c r="B2698" s="91" t="s">
        <v>10193</v>
      </c>
      <c r="G2698" s="91"/>
      <c r="H2698" s="91"/>
    </row>
    <row r="2699" spans="1:8">
      <c r="A2699" s="91" t="s">
        <v>4832</v>
      </c>
      <c r="B2699" s="91" t="s">
        <v>10194</v>
      </c>
      <c r="G2699" s="91"/>
      <c r="H2699" s="91"/>
    </row>
    <row r="2700" spans="1:8">
      <c r="A2700" s="91" t="s">
        <v>7004</v>
      </c>
      <c r="B2700" s="91" t="s">
        <v>10195</v>
      </c>
      <c r="G2700" s="91"/>
      <c r="H2700" s="91"/>
    </row>
    <row r="2701" spans="1:8">
      <c r="A2701" s="91" t="s">
        <v>5022</v>
      </c>
      <c r="B2701" s="91" t="s">
        <v>10196</v>
      </c>
      <c r="G2701" s="91"/>
      <c r="H2701" s="91"/>
    </row>
    <row r="2702" spans="1:8">
      <c r="A2702" s="91" t="s">
        <v>6076</v>
      </c>
      <c r="B2702" s="91" t="s">
        <v>10197</v>
      </c>
      <c r="G2702" s="91"/>
      <c r="H2702" s="91"/>
    </row>
    <row r="2703" spans="1:8">
      <c r="A2703" s="91" t="s">
        <v>4938</v>
      </c>
      <c r="B2703" s="91" t="s">
        <v>10198</v>
      </c>
      <c r="G2703" s="91"/>
      <c r="H2703" s="91"/>
    </row>
    <row r="2704" spans="1:8">
      <c r="A2704" s="91" t="s">
        <v>1796</v>
      </c>
      <c r="B2704" s="91" t="s">
        <v>10199</v>
      </c>
      <c r="G2704" s="91"/>
      <c r="H2704" s="91"/>
    </row>
    <row r="2705" spans="1:8">
      <c r="A2705" s="91" t="s">
        <v>343</v>
      </c>
      <c r="B2705" s="91" t="s">
        <v>10200</v>
      </c>
      <c r="G2705" s="91"/>
      <c r="H2705" s="91"/>
    </row>
    <row r="2706" spans="1:8">
      <c r="A2706" s="91" t="s">
        <v>5894</v>
      </c>
      <c r="B2706" s="91" t="s">
        <v>10201</v>
      </c>
      <c r="G2706" s="91"/>
      <c r="H2706" s="91"/>
    </row>
    <row r="2707" spans="1:8">
      <c r="A2707" s="91" t="s">
        <v>4639</v>
      </c>
      <c r="B2707" s="91" t="s">
        <v>10202</v>
      </c>
      <c r="G2707" s="91"/>
      <c r="H2707" s="91"/>
    </row>
    <row r="2708" spans="1:8">
      <c r="A2708" s="91" t="s">
        <v>6692</v>
      </c>
      <c r="B2708" s="91" t="s">
        <v>10203</v>
      </c>
      <c r="G2708" s="91"/>
      <c r="H2708" s="91"/>
    </row>
    <row r="2709" spans="1:8">
      <c r="A2709" s="91" t="s">
        <v>4811</v>
      </c>
      <c r="B2709" s="91" t="s">
        <v>10204</v>
      </c>
      <c r="G2709" s="91"/>
      <c r="H2709" s="91"/>
    </row>
    <row r="2710" spans="1:8">
      <c r="A2710" s="91" t="s">
        <v>6254</v>
      </c>
      <c r="B2710" s="91" t="s">
        <v>10205</v>
      </c>
      <c r="G2710" s="91"/>
      <c r="H2710" s="91"/>
    </row>
    <row r="2711" spans="1:8">
      <c r="A2711" s="91" t="s">
        <v>6715</v>
      </c>
      <c r="B2711" s="91" t="s">
        <v>10206</v>
      </c>
      <c r="G2711" s="91"/>
      <c r="H2711" s="91"/>
    </row>
    <row r="2712" spans="1:8">
      <c r="A2712" s="91" t="s">
        <v>6954</v>
      </c>
      <c r="B2712" s="91" t="s">
        <v>10207</v>
      </c>
      <c r="G2712" s="91"/>
      <c r="H2712" s="91"/>
    </row>
    <row r="2713" spans="1:8">
      <c r="A2713" s="91" t="s">
        <v>6541</v>
      </c>
      <c r="B2713" s="91" t="s">
        <v>10208</v>
      </c>
      <c r="G2713" s="91"/>
      <c r="H2713" s="91"/>
    </row>
    <row r="2714" spans="1:8">
      <c r="A2714" s="91" t="s">
        <v>583</v>
      </c>
      <c r="B2714" s="91" t="s">
        <v>10209</v>
      </c>
      <c r="G2714" s="91"/>
      <c r="H2714" s="91"/>
    </row>
    <row r="2715" spans="1:8">
      <c r="A2715" s="91" t="s">
        <v>6194</v>
      </c>
      <c r="B2715" s="91" t="s">
        <v>10210</v>
      </c>
      <c r="G2715" s="91"/>
      <c r="H2715" s="91"/>
    </row>
    <row r="2716" spans="1:8">
      <c r="A2716" s="91" t="s">
        <v>7126</v>
      </c>
      <c r="B2716" s="91" t="s">
        <v>10211</v>
      </c>
      <c r="G2716" s="91"/>
      <c r="H2716" s="91"/>
    </row>
    <row r="2717" spans="1:8">
      <c r="A2717" s="91" t="s">
        <v>4857</v>
      </c>
      <c r="B2717" s="91" t="s">
        <v>10212</v>
      </c>
      <c r="G2717" s="91"/>
      <c r="H2717" s="91"/>
    </row>
    <row r="2718" spans="1:8">
      <c r="A2718" s="91" t="s">
        <v>4657</v>
      </c>
      <c r="B2718" s="91" t="s">
        <v>10213</v>
      </c>
      <c r="G2718" s="91"/>
      <c r="H2718" s="91"/>
    </row>
    <row r="2719" spans="1:8">
      <c r="A2719" s="91" t="s">
        <v>4587</v>
      </c>
      <c r="B2719" s="91" t="s">
        <v>10214</v>
      </c>
      <c r="G2719" s="91"/>
      <c r="H2719" s="91"/>
    </row>
    <row r="2720" spans="1:8">
      <c r="A2720" s="91" t="s">
        <v>5472</v>
      </c>
      <c r="B2720" s="91" t="s">
        <v>10215</v>
      </c>
      <c r="G2720" s="91"/>
      <c r="H2720" s="91"/>
    </row>
    <row r="2721" spans="1:8">
      <c r="A2721" s="91" t="s">
        <v>7098</v>
      </c>
      <c r="B2721" s="91" t="s">
        <v>10216</v>
      </c>
      <c r="G2721" s="91"/>
      <c r="H2721" s="91"/>
    </row>
    <row r="2722" spans="1:8">
      <c r="A2722" s="91" t="s">
        <v>6312</v>
      </c>
      <c r="B2722" s="91" t="s">
        <v>10217</v>
      </c>
      <c r="G2722" s="91"/>
      <c r="H2722" s="91"/>
    </row>
    <row r="2723" spans="1:8">
      <c r="A2723" s="91" t="s">
        <v>7101</v>
      </c>
      <c r="B2723" s="91" t="s">
        <v>10218</v>
      </c>
      <c r="G2723" s="91"/>
      <c r="H2723" s="91"/>
    </row>
    <row r="2724" spans="1:8">
      <c r="A2724" s="91" t="s">
        <v>6810</v>
      </c>
      <c r="B2724" s="91" t="s">
        <v>10219</v>
      </c>
      <c r="G2724" s="91"/>
      <c r="H2724" s="91"/>
    </row>
    <row r="2725" spans="1:8">
      <c r="A2725" s="91" t="s">
        <v>6217</v>
      </c>
      <c r="B2725" s="91" t="s">
        <v>10220</v>
      </c>
      <c r="G2725" s="91"/>
      <c r="H2725" s="91"/>
    </row>
    <row r="2726" spans="1:8">
      <c r="A2726" s="91" t="s">
        <v>5616</v>
      </c>
      <c r="B2726" s="91" t="s">
        <v>10221</v>
      </c>
      <c r="G2726" s="91"/>
      <c r="H2726" s="91"/>
    </row>
    <row r="2727" spans="1:8">
      <c r="A2727" s="91" t="s">
        <v>3588</v>
      </c>
      <c r="B2727" s="91" t="s">
        <v>10222</v>
      </c>
      <c r="G2727" s="91"/>
      <c r="H2727" s="91"/>
    </row>
    <row r="2728" spans="1:8">
      <c r="A2728" s="91" t="s">
        <v>6887</v>
      </c>
      <c r="B2728" s="91" t="s">
        <v>10223</v>
      </c>
      <c r="G2728" s="91"/>
      <c r="H2728" s="91"/>
    </row>
    <row r="2729" spans="1:8">
      <c r="A2729" s="91" t="s">
        <v>5697</v>
      </c>
      <c r="B2729" s="91" t="s">
        <v>10224</v>
      </c>
      <c r="G2729" s="91"/>
      <c r="H2729" s="91"/>
    </row>
    <row r="2730" spans="1:8">
      <c r="A2730" s="91" t="s">
        <v>4702</v>
      </c>
      <c r="B2730" s="91" t="s">
        <v>10225</v>
      </c>
      <c r="G2730" s="91"/>
      <c r="H2730" s="91"/>
    </row>
    <row r="2731" spans="1:8">
      <c r="A2731" s="91" t="s">
        <v>3616</v>
      </c>
      <c r="B2731" s="91" t="s">
        <v>10226</v>
      </c>
      <c r="G2731" s="91"/>
      <c r="H2731" s="91"/>
    </row>
    <row r="2732" spans="1:8">
      <c r="A2732" s="91" t="s">
        <v>4484</v>
      </c>
      <c r="B2732" s="91" t="s">
        <v>10227</v>
      </c>
      <c r="G2732" s="91"/>
      <c r="H2732" s="91"/>
    </row>
    <row r="2733" spans="1:8">
      <c r="A2733" s="91" t="s">
        <v>6243</v>
      </c>
      <c r="B2733" s="91" t="s">
        <v>10228</v>
      </c>
      <c r="G2733" s="91"/>
      <c r="H2733" s="91"/>
    </row>
    <row r="2734" spans="1:8">
      <c r="A2734" s="91" t="s">
        <v>5702</v>
      </c>
      <c r="B2734" s="91" t="s">
        <v>10229</v>
      </c>
      <c r="G2734" s="91"/>
      <c r="H2734" s="91"/>
    </row>
    <row r="2735" spans="1:8">
      <c r="A2735" s="91" t="s">
        <v>2292</v>
      </c>
      <c r="B2735" s="91" t="s">
        <v>10230</v>
      </c>
      <c r="G2735" s="91"/>
      <c r="H2735" s="91"/>
    </row>
    <row r="2736" spans="1:8">
      <c r="A2736" s="91" t="s">
        <v>5864</v>
      </c>
      <c r="B2736" s="91" t="s">
        <v>10231</v>
      </c>
      <c r="G2736" s="91"/>
      <c r="H2736" s="91"/>
    </row>
    <row r="2737" spans="1:8">
      <c r="A2737" s="91" t="s">
        <v>6034</v>
      </c>
      <c r="B2737" s="91" t="s">
        <v>10232</v>
      </c>
      <c r="G2737" s="91"/>
      <c r="H2737" s="91"/>
    </row>
    <row r="2738" spans="1:8">
      <c r="A2738" s="91" t="s">
        <v>5395</v>
      </c>
      <c r="B2738" s="91" t="s">
        <v>10233</v>
      </c>
      <c r="G2738" s="91"/>
      <c r="H2738" s="91"/>
    </row>
    <row r="2739" spans="1:8">
      <c r="A2739" s="91" t="s">
        <v>5357</v>
      </c>
      <c r="B2739" s="91" t="s">
        <v>10234</v>
      </c>
      <c r="G2739" s="91"/>
      <c r="H2739" s="91"/>
    </row>
    <row r="2740" spans="1:8">
      <c r="A2740" s="91" t="s">
        <v>7180</v>
      </c>
      <c r="B2740" s="91" t="s">
        <v>10235</v>
      </c>
      <c r="G2740" s="91"/>
      <c r="H2740" s="91"/>
    </row>
    <row r="2741" spans="1:8">
      <c r="A2741" s="91" t="s">
        <v>6984</v>
      </c>
      <c r="B2741" s="91" t="s">
        <v>10236</v>
      </c>
      <c r="G2741" s="91"/>
      <c r="H2741" s="91"/>
    </row>
    <row r="2742" spans="1:8">
      <c r="A2742" s="91" t="s">
        <v>6895</v>
      </c>
      <c r="B2742" s="91" t="s">
        <v>10237</v>
      </c>
      <c r="G2742" s="91"/>
      <c r="H2742" s="91"/>
    </row>
    <row r="2743" spans="1:8">
      <c r="A2743" s="91" t="s">
        <v>6898</v>
      </c>
      <c r="B2743" s="91" t="s">
        <v>10238</v>
      </c>
      <c r="G2743" s="91"/>
      <c r="H2743" s="91"/>
    </row>
    <row r="2744" spans="1:8">
      <c r="A2744" s="91" t="s">
        <v>5566</v>
      </c>
      <c r="B2744" s="91" t="s">
        <v>10239</v>
      </c>
      <c r="G2744" s="91"/>
      <c r="H2744" s="91"/>
    </row>
    <row r="2745" spans="1:8">
      <c r="A2745" s="91" t="s">
        <v>4503</v>
      </c>
      <c r="B2745" s="91" t="s">
        <v>10240</v>
      </c>
      <c r="G2745" s="91"/>
      <c r="H2745" s="91"/>
    </row>
    <row r="2746" spans="1:8">
      <c r="A2746" s="91" t="s">
        <v>5401</v>
      </c>
      <c r="B2746" s="91" t="s">
        <v>10241</v>
      </c>
      <c r="G2746" s="91"/>
      <c r="H2746" s="91"/>
    </row>
    <row r="2747" spans="1:8">
      <c r="A2747" s="91" t="s">
        <v>2080</v>
      </c>
      <c r="B2747" s="91" t="s">
        <v>10242</v>
      </c>
      <c r="G2747" s="91"/>
      <c r="H2747" s="91"/>
    </row>
    <row r="2748" spans="1:8">
      <c r="A2748" s="91" t="s">
        <v>4532</v>
      </c>
      <c r="B2748" s="91" t="s">
        <v>10243</v>
      </c>
      <c r="G2748" s="91"/>
      <c r="H2748" s="91"/>
    </row>
    <row r="2749" spans="1:8">
      <c r="A2749" s="91" t="s">
        <v>586</v>
      </c>
      <c r="B2749" s="91" t="s">
        <v>10244</v>
      </c>
      <c r="G2749" s="91"/>
      <c r="H2749" s="91"/>
    </row>
    <row r="2750" spans="1:8">
      <c r="A2750" s="91" t="s">
        <v>5623</v>
      </c>
      <c r="B2750" s="91" t="s">
        <v>10245</v>
      </c>
      <c r="G2750" s="91"/>
      <c r="H2750" s="91"/>
    </row>
    <row r="2751" spans="1:8">
      <c r="A2751" s="91" t="s">
        <v>7120</v>
      </c>
      <c r="B2751" s="91" t="s">
        <v>10246</v>
      </c>
      <c r="G2751" s="91"/>
      <c r="H2751" s="91"/>
    </row>
    <row r="2752" spans="1:8">
      <c r="A2752" s="91" t="s">
        <v>6845</v>
      </c>
      <c r="B2752" s="91" t="s">
        <v>10247</v>
      </c>
      <c r="G2752" s="91"/>
      <c r="H2752" s="91"/>
    </row>
    <row r="2753" spans="1:8">
      <c r="A2753" s="91" t="s">
        <v>5126</v>
      </c>
      <c r="B2753" s="91" t="s">
        <v>10248</v>
      </c>
      <c r="G2753" s="91"/>
      <c r="H2753" s="91"/>
    </row>
    <row r="2754" spans="1:8">
      <c r="A2754" s="91" t="s">
        <v>1135</v>
      </c>
      <c r="B2754" s="91" t="s">
        <v>10249</v>
      </c>
      <c r="G2754" s="91"/>
      <c r="H2754" s="91"/>
    </row>
    <row r="2755" spans="1:8">
      <c r="A2755" s="91" t="s">
        <v>4658</v>
      </c>
      <c r="B2755" s="91" t="s">
        <v>10250</v>
      </c>
      <c r="G2755" s="91"/>
      <c r="H2755" s="91"/>
    </row>
    <row r="2756" spans="1:8">
      <c r="A2756" s="91" t="s">
        <v>6831</v>
      </c>
      <c r="B2756" s="91" t="s">
        <v>10251</v>
      </c>
      <c r="G2756" s="91"/>
      <c r="H2756" s="91"/>
    </row>
    <row r="2757" spans="1:8">
      <c r="A2757" s="91" t="s">
        <v>346</v>
      </c>
      <c r="B2757" s="91" t="s">
        <v>10252</v>
      </c>
      <c r="G2757" s="91"/>
      <c r="H2757" s="91"/>
    </row>
    <row r="2758" spans="1:8">
      <c r="A2758" s="91" t="s">
        <v>4684</v>
      </c>
      <c r="B2758" s="91" t="s">
        <v>10253</v>
      </c>
      <c r="G2758" s="91"/>
      <c r="H2758" s="91"/>
    </row>
    <row r="2759" spans="1:8">
      <c r="A2759" s="91" t="s">
        <v>6951</v>
      </c>
      <c r="B2759" s="91" t="s">
        <v>10254</v>
      </c>
      <c r="G2759" s="91"/>
      <c r="H2759" s="91"/>
    </row>
    <row r="2760" spans="1:8">
      <c r="A2760" s="91" t="s">
        <v>4852</v>
      </c>
      <c r="B2760" s="91" t="s">
        <v>10255</v>
      </c>
      <c r="G2760" s="91"/>
      <c r="H2760" s="91"/>
    </row>
    <row r="2761" spans="1:8">
      <c r="A2761" s="91" t="s">
        <v>1801</v>
      </c>
      <c r="B2761" s="91" t="s">
        <v>10256</v>
      </c>
      <c r="G2761" s="91"/>
      <c r="H2761" s="91"/>
    </row>
    <row r="2762" spans="1:8">
      <c r="A2762" s="91" t="s">
        <v>6687</v>
      </c>
      <c r="B2762" s="91" t="s">
        <v>10257</v>
      </c>
      <c r="G2762" s="91"/>
      <c r="H2762" s="91"/>
    </row>
    <row r="2763" spans="1:8">
      <c r="A2763" s="91" t="s">
        <v>4825</v>
      </c>
      <c r="B2763" s="91" t="s">
        <v>10258</v>
      </c>
      <c r="G2763" s="91"/>
      <c r="H2763" s="91"/>
    </row>
    <row r="2764" spans="1:8">
      <c r="A2764" s="91" t="s">
        <v>4551</v>
      </c>
      <c r="B2764" s="91" t="s">
        <v>10259</v>
      </c>
      <c r="G2764" s="91"/>
      <c r="H2764" s="91"/>
    </row>
    <row r="2765" spans="1:8">
      <c r="A2765" s="91" t="s">
        <v>6891</v>
      </c>
      <c r="B2765" s="91" t="s">
        <v>10260</v>
      </c>
      <c r="G2765" s="91"/>
      <c r="H2765" s="91"/>
    </row>
    <row r="2766" spans="1:8">
      <c r="A2766" s="91" t="s">
        <v>4488</v>
      </c>
      <c r="B2766" s="91" t="s">
        <v>7216</v>
      </c>
      <c r="G2766" s="91"/>
      <c r="H2766" s="91"/>
    </row>
    <row r="2767" spans="1:8">
      <c r="A2767" s="91" t="s">
        <v>6014</v>
      </c>
      <c r="B2767" s="91" t="s">
        <v>10261</v>
      </c>
      <c r="G2767" s="91"/>
      <c r="H2767" s="91"/>
    </row>
    <row r="2768" spans="1:8">
      <c r="A2768" s="91" t="s">
        <v>5888</v>
      </c>
      <c r="B2768" s="91" t="s">
        <v>10262</v>
      </c>
      <c r="G2768" s="91"/>
      <c r="H2768" s="91"/>
    </row>
    <row r="2769" spans="1:8">
      <c r="A2769" s="91" t="s">
        <v>3589</v>
      </c>
      <c r="B2769" s="91" t="s">
        <v>10263</v>
      </c>
      <c r="G2769" s="91"/>
      <c r="H2769" s="91"/>
    </row>
    <row r="2770" spans="1:8">
      <c r="A2770" s="91" t="s">
        <v>1321</v>
      </c>
      <c r="B2770" s="91" t="s">
        <v>10264</v>
      </c>
      <c r="G2770" s="91"/>
      <c r="H2770" s="91"/>
    </row>
    <row r="2771" spans="1:8">
      <c r="A2771" s="91" t="s">
        <v>4610</v>
      </c>
      <c r="B2771" s="91" t="s">
        <v>10265</v>
      </c>
      <c r="G2771" s="91"/>
      <c r="H2771" s="91"/>
    </row>
    <row r="2772" spans="1:8">
      <c r="A2772" s="91" t="s">
        <v>6171</v>
      </c>
      <c r="B2772" s="91" t="s">
        <v>10266</v>
      </c>
      <c r="G2772" s="91"/>
      <c r="H2772" s="91"/>
    </row>
    <row r="2773" spans="1:8">
      <c r="A2773" s="91" t="s">
        <v>2917</v>
      </c>
      <c r="B2773" s="91" t="s">
        <v>10267</v>
      </c>
      <c r="G2773" s="91"/>
      <c r="H2773" s="91"/>
    </row>
    <row r="2774" spans="1:8">
      <c r="A2774" s="91" t="s">
        <v>350</v>
      </c>
      <c r="B2774" s="91" t="s">
        <v>10268</v>
      </c>
      <c r="G2774" s="91"/>
      <c r="H2774" s="91"/>
    </row>
    <row r="2775" spans="1:8">
      <c r="A2775" s="91" t="s">
        <v>6535</v>
      </c>
      <c r="B2775" s="91" t="s">
        <v>10269</v>
      </c>
      <c r="G2775" s="91"/>
      <c r="H2775" s="91"/>
    </row>
    <row r="2776" spans="1:8">
      <c r="A2776" s="91" t="s">
        <v>5359</v>
      </c>
      <c r="B2776" s="91" t="s">
        <v>10270</v>
      </c>
      <c r="G2776" s="91"/>
      <c r="H2776" s="91"/>
    </row>
    <row r="2777" spans="1:8">
      <c r="A2777" s="91" t="s">
        <v>2919</v>
      </c>
      <c r="B2777" s="91" t="s">
        <v>10271</v>
      </c>
      <c r="G2777" s="91"/>
      <c r="H2777" s="91"/>
    </row>
    <row r="2778" spans="1:8">
      <c r="A2778" s="91" t="s">
        <v>6642</v>
      </c>
      <c r="B2778" s="91" t="s">
        <v>10272</v>
      </c>
      <c r="G2778" s="91"/>
      <c r="H2778" s="91"/>
    </row>
    <row r="2779" spans="1:8">
      <c r="A2779" s="91" t="s">
        <v>3615</v>
      </c>
      <c r="B2779" s="91" t="s">
        <v>10273</v>
      </c>
      <c r="G2779" s="91"/>
      <c r="H2779" s="91"/>
    </row>
    <row r="2780" spans="1:8">
      <c r="A2780" s="91" t="s">
        <v>6592</v>
      </c>
      <c r="B2780" s="91" t="s">
        <v>10274</v>
      </c>
      <c r="G2780" s="91"/>
      <c r="H2780" s="91"/>
    </row>
    <row r="2781" spans="1:8">
      <c r="A2781" s="91" t="s">
        <v>2412</v>
      </c>
      <c r="B2781" s="91" t="s">
        <v>10275</v>
      </c>
      <c r="G2781" s="91"/>
      <c r="H2781" s="91"/>
    </row>
    <row r="2782" spans="1:8">
      <c r="A2782" s="91" t="s">
        <v>5366</v>
      </c>
      <c r="B2782" s="91" t="s">
        <v>10276</v>
      </c>
      <c r="G2782" s="91"/>
      <c r="H2782" s="91"/>
    </row>
    <row r="2783" spans="1:8">
      <c r="A2783" s="91" t="s">
        <v>6770</v>
      </c>
      <c r="B2783" s="91" t="s">
        <v>10277</v>
      </c>
      <c r="G2783" s="91"/>
      <c r="H2783" s="91"/>
    </row>
    <row r="2784" spans="1:8">
      <c r="A2784" s="91" t="s">
        <v>1509</v>
      </c>
      <c r="B2784" s="91" t="s">
        <v>10278</v>
      </c>
      <c r="G2784" s="91"/>
      <c r="H2784" s="91"/>
    </row>
    <row r="2785" spans="1:8">
      <c r="A2785" s="91" t="s">
        <v>6747</v>
      </c>
      <c r="B2785" s="91" t="s">
        <v>10279</v>
      </c>
      <c r="G2785" s="91"/>
      <c r="H2785" s="91"/>
    </row>
    <row r="2786" spans="1:8">
      <c r="A2786" s="91" t="s">
        <v>5690</v>
      </c>
      <c r="B2786" s="91" t="s">
        <v>10280</v>
      </c>
      <c r="G2786" s="91"/>
      <c r="H2786" s="91"/>
    </row>
    <row r="2787" spans="1:8">
      <c r="A2787" s="91" t="s">
        <v>7002</v>
      </c>
      <c r="B2787" s="91" t="s">
        <v>10281</v>
      </c>
      <c r="G2787" s="91"/>
      <c r="H2787" s="91"/>
    </row>
    <row r="2788" spans="1:8">
      <c r="A2788" s="91" t="s">
        <v>7008</v>
      </c>
      <c r="B2788" s="91" t="s">
        <v>10282</v>
      </c>
      <c r="G2788" s="91"/>
      <c r="H2788" s="91"/>
    </row>
    <row r="2789" spans="1:8">
      <c r="A2789" s="91" t="s">
        <v>7152</v>
      </c>
      <c r="B2789" s="91" t="s">
        <v>10283</v>
      </c>
      <c r="G2789" s="91"/>
      <c r="H2789" s="91"/>
    </row>
    <row r="2790" spans="1:8">
      <c r="A2790" s="91" t="s">
        <v>4213</v>
      </c>
      <c r="B2790" s="91" t="s">
        <v>10284</v>
      </c>
      <c r="G2790" s="91"/>
      <c r="H2790" s="91"/>
    </row>
    <row r="2791" spans="1:8">
      <c r="A2791" s="91" t="s">
        <v>5460</v>
      </c>
      <c r="B2791" s="91" t="s">
        <v>10285</v>
      </c>
      <c r="G2791" s="91"/>
      <c r="H2791" s="91"/>
    </row>
    <row r="2792" spans="1:8">
      <c r="A2792" s="91" t="s">
        <v>6435</v>
      </c>
      <c r="B2792" s="91" t="s">
        <v>10286</v>
      </c>
      <c r="G2792" s="91"/>
      <c r="H2792" s="91"/>
    </row>
    <row r="2793" spans="1:8">
      <c r="A2793" s="91" t="s">
        <v>5009</v>
      </c>
      <c r="B2793" s="91" t="s">
        <v>10287</v>
      </c>
      <c r="G2793" s="91"/>
      <c r="H2793" s="91"/>
    </row>
    <row r="2794" spans="1:8">
      <c r="A2794" s="91" t="s">
        <v>4696</v>
      </c>
      <c r="B2794" s="91" t="s">
        <v>10288</v>
      </c>
      <c r="G2794" s="91"/>
      <c r="H2794" s="91"/>
    </row>
    <row r="2795" spans="1:8">
      <c r="A2795" s="91" t="s">
        <v>589</v>
      </c>
      <c r="B2795" s="91" t="s">
        <v>10289</v>
      </c>
      <c r="G2795" s="91"/>
      <c r="H2795" s="91"/>
    </row>
    <row r="2796" spans="1:8">
      <c r="A2796" s="91" t="s">
        <v>2623</v>
      </c>
      <c r="B2796" s="91" t="s">
        <v>10290</v>
      </c>
      <c r="G2796" s="91"/>
      <c r="H2796" s="91"/>
    </row>
    <row r="2797" spans="1:8">
      <c r="A2797" s="91" t="s">
        <v>5654</v>
      </c>
      <c r="B2797" s="91" t="s">
        <v>10291</v>
      </c>
      <c r="G2797" s="91"/>
      <c r="H2797" s="91"/>
    </row>
    <row r="2798" spans="1:8">
      <c r="A2798" s="91" t="s">
        <v>3727</v>
      </c>
      <c r="B2798" s="91" t="s">
        <v>10292</v>
      </c>
      <c r="G2798" s="91"/>
      <c r="H2798" s="91"/>
    </row>
    <row r="2799" spans="1:8">
      <c r="A2799" s="91" t="s">
        <v>3590</v>
      </c>
      <c r="B2799" s="91" t="s">
        <v>10293</v>
      </c>
      <c r="G2799" s="91"/>
      <c r="H2799" s="91"/>
    </row>
    <row r="2800" spans="1:8">
      <c r="A2800" s="91" t="s">
        <v>4218</v>
      </c>
      <c r="B2800" s="91" t="s">
        <v>10294</v>
      </c>
      <c r="G2800" s="91"/>
      <c r="H2800" s="91"/>
    </row>
    <row r="2801" spans="1:8">
      <c r="A2801" s="91" t="s">
        <v>7183</v>
      </c>
      <c r="B2801" s="91" t="s">
        <v>10295</v>
      </c>
      <c r="G2801" s="91"/>
      <c r="H2801" s="91"/>
    </row>
    <row r="2802" spans="1:8">
      <c r="A2802" s="91" t="s">
        <v>4808</v>
      </c>
      <c r="B2802" s="91" t="s">
        <v>10296</v>
      </c>
      <c r="G2802" s="91"/>
      <c r="H2802" s="91"/>
    </row>
    <row r="2803" spans="1:8">
      <c r="A2803" s="91" t="s">
        <v>7184</v>
      </c>
      <c r="B2803" s="91" t="s">
        <v>10297</v>
      </c>
      <c r="G2803" s="91"/>
      <c r="H2803" s="91"/>
    </row>
    <row r="2804" spans="1:8">
      <c r="A2804" s="91" t="s">
        <v>4457</v>
      </c>
      <c r="B2804" s="91" t="s">
        <v>10298</v>
      </c>
      <c r="G2804" s="91"/>
      <c r="H2804" s="91"/>
    </row>
    <row r="2805" spans="1:8">
      <c r="A2805" s="91" t="s">
        <v>6129</v>
      </c>
      <c r="B2805" s="91" t="s">
        <v>10299</v>
      </c>
      <c r="G2805" s="91"/>
      <c r="H2805" s="91"/>
    </row>
    <row r="2806" spans="1:8">
      <c r="A2806" s="91" t="s">
        <v>353</v>
      </c>
      <c r="B2806" s="91" t="s">
        <v>10300</v>
      </c>
      <c r="G2806" s="91"/>
      <c r="H2806" s="91"/>
    </row>
    <row r="2807" spans="1:8">
      <c r="A2807" s="91" t="s">
        <v>3679</v>
      </c>
      <c r="B2807" s="91" t="s">
        <v>10301</v>
      </c>
      <c r="G2807" s="91"/>
      <c r="H2807" s="91"/>
    </row>
    <row r="2808" spans="1:8">
      <c r="A2808" s="91" t="s">
        <v>5826</v>
      </c>
      <c r="B2808" s="91" t="s">
        <v>10302</v>
      </c>
      <c r="G2808" s="91"/>
      <c r="H2808" s="91"/>
    </row>
    <row r="2809" spans="1:8">
      <c r="A2809" s="91" t="s">
        <v>4519</v>
      </c>
      <c r="B2809" s="91" t="s">
        <v>10303</v>
      </c>
      <c r="G2809" s="91"/>
      <c r="H2809" s="91"/>
    </row>
    <row r="2810" spans="1:8">
      <c r="A2810" s="91" t="s">
        <v>2921</v>
      </c>
      <c r="B2810" s="91" t="s">
        <v>10304</v>
      </c>
      <c r="G2810" s="91"/>
      <c r="H2810" s="91"/>
    </row>
    <row r="2811" spans="1:8">
      <c r="A2811" s="91" t="s">
        <v>5964</v>
      </c>
      <c r="B2811" s="91" t="s">
        <v>10305</v>
      </c>
      <c r="G2811" s="91"/>
      <c r="H2811" s="91"/>
    </row>
    <row r="2812" spans="1:8">
      <c r="A2812" s="91" t="s">
        <v>1512</v>
      </c>
      <c r="B2812" s="91" t="s">
        <v>10306</v>
      </c>
      <c r="G2812" s="91"/>
      <c r="H2812" s="91"/>
    </row>
    <row r="2813" spans="1:8">
      <c r="A2813" s="91" t="s">
        <v>7175</v>
      </c>
      <c r="B2813" s="91" t="s">
        <v>10307</v>
      </c>
      <c r="G2813" s="91"/>
      <c r="H2813" s="91"/>
    </row>
    <row r="2814" spans="1:8">
      <c r="A2814" s="91" t="s">
        <v>2669</v>
      </c>
      <c r="B2814" s="91" t="s">
        <v>10308</v>
      </c>
      <c r="G2814" s="91"/>
      <c r="H2814" s="91"/>
    </row>
    <row r="2815" spans="1:8">
      <c r="A2815" s="91" t="s">
        <v>5793</v>
      </c>
      <c r="B2815" s="91" t="s">
        <v>10309</v>
      </c>
      <c r="G2815" s="91"/>
      <c r="H2815" s="91"/>
    </row>
    <row r="2816" spans="1:8">
      <c r="A2816" s="91" t="s">
        <v>6963</v>
      </c>
      <c r="B2816" s="91" t="s">
        <v>10310</v>
      </c>
      <c r="G2816" s="91"/>
      <c r="H2816" s="91"/>
    </row>
    <row r="2817" spans="1:8">
      <c r="A2817" s="91" t="s">
        <v>7163</v>
      </c>
      <c r="B2817" s="91" t="s">
        <v>10311</v>
      </c>
      <c r="G2817" s="91"/>
      <c r="H2817" s="91"/>
    </row>
    <row r="2818" spans="1:8">
      <c r="A2818" s="91" t="s">
        <v>5464</v>
      </c>
      <c r="B2818" s="91" t="s">
        <v>10312</v>
      </c>
      <c r="G2818" s="91"/>
      <c r="H2818" s="91"/>
    </row>
    <row r="2819" spans="1:8">
      <c r="A2819" s="91" t="s">
        <v>5307</v>
      </c>
      <c r="B2819" s="91" t="s">
        <v>10313</v>
      </c>
      <c r="G2819" s="91"/>
      <c r="H2819" s="91"/>
    </row>
    <row r="2820" spans="1:8">
      <c r="A2820" s="91" t="s">
        <v>6961</v>
      </c>
      <c r="B2820" s="91" t="s">
        <v>10314</v>
      </c>
      <c r="G2820" s="91"/>
      <c r="H2820" s="91"/>
    </row>
    <row r="2821" spans="1:8">
      <c r="A2821" s="91" t="s">
        <v>3929</v>
      </c>
      <c r="B2821" s="91" t="s">
        <v>10315</v>
      </c>
      <c r="G2821" s="91"/>
      <c r="H2821" s="91"/>
    </row>
    <row r="2822" spans="1:8">
      <c r="A2822" s="91" t="s">
        <v>5712</v>
      </c>
      <c r="B2822" s="91" t="s">
        <v>10316</v>
      </c>
      <c r="G2822" s="91"/>
      <c r="H2822" s="91"/>
    </row>
    <row r="2823" spans="1:8">
      <c r="A2823" s="91" t="s">
        <v>5443</v>
      </c>
      <c r="B2823" s="91" t="s">
        <v>10317</v>
      </c>
      <c r="G2823" s="91"/>
      <c r="H2823" s="91"/>
    </row>
    <row r="2824" spans="1:8">
      <c r="A2824" s="91" t="s">
        <v>6361</v>
      </c>
      <c r="B2824" s="91" t="s">
        <v>10318</v>
      </c>
      <c r="G2824" s="91"/>
      <c r="H2824" s="91"/>
    </row>
    <row r="2825" spans="1:8">
      <c r="A2825" s="91" t="s">
        <v>6603</v>
      </c>
      <c r="B2825" s="91" t="s">
        <v>10319</v>
      </c>
      <c r="G2825" s="91"/>
      <c r="H2825" s="91"/>
    </row>
    <row r="2826" spans="1:8">
      <c r="A2826" s="91" t="s">
        <v>6447</v>
      </c>
      <c r="B2826" s="91" t="s">
        <v>10320</v>
      </c>
      <c r="G2826" s="91"/>
      <c r="H2826" s="91"/>
    </row>
    <row r="2827" spans="1:8">
      <c r="A2827" s="91" t="s">
        <v>5590</v>
      </c>
      <c r="B2827" s="91" t="s">
        <v>10321</v>
      </c>
      <c r="G2827" s="91"/>
      <c r="H2827" s="91"/>
    </row>
    <row r="2828" spans="1:8">
      <c r="A2828" s="91" t="s">
        <v>5955</v>
      </c>
      <c r="B2828" s="91" t="s">
        <v>10322</v>
      </c>
      <c r="G2828" s="91"/>
      <c r="H2828" s="91"/>
    </row>
    <row r="2829" spans="1:8">
      <c r="A2829" s="91" t="s">
        <v>5883</v>
      </c>
      <c r="B2829" s="91" t="s">
        <v>10323</v>
      </c>
      <c r="G2829" s="91"/>
      <c r="H2829" s="91"/>
    </row>
    <row r="2830" spans="1:8">
      <c r="A2830" s="91" t="s">
        <v>6141</v>
      </c>
      <c r="B2830" s="91" t="s">
        <v>10324</v>
      </c>
      <c r="G2830" s="91"/>
      <c r="H2830" s="91"/>
    </row>
    <row r="2831" spans="1:8">
      <c r="A2831" s="91" t="s">
        <v>6672</v>
      </c>
      <c r="B2831" s="91" t="s">
        <v>10325</v>
      </c>
      <c r="G2831" s="91"/>
      <c r="H2831" s="91"/>
    </row>
    <row r="2832" spans="1:8">
      <c r="A2832" s="91" t="s">
        <v>5416</v>
      </c>
      <c r="B2832" s="91" t="s">
        <v>10326</v>
      </c>
      <c r="G2832" s="91"/>
      <c r="H2832" s="91"/>
    </row>
    <row r="2833" spans="1:8">
      <c r="A2833" s="91" t="s">
        <v>4647</v>
      </c>
      <c r="B2833" s="91" t="s">
        <v>10327</v>
      </c>
      <c r="G2833" s="91"/>
      <c r="H2833" s="91"/>
    </row>
    <row r="2834" spans="1:8">
      <c r="A2834" s="91" t="s">
        <v>7131</v>
      </c>
      <c r="B2834" s="91" t="s">
        <v>10328</v>
      </c>
      <c r="G2834" s="91"/>
      <c r="H2834" s="91"/>
    </row>
    <row r="2835" spans="1:8">
      <c r="A2835" s="91" t="s">
        <v>7014</v>
      </c>
      <c r="B2835" s="91" t="s">
        <v>10329</v>
      </c>
      <c r="G2835" s="91"/>
      <c r="H2835" s="91"/>
    </row>
    <row r="2836" spans="1:8">
      <c r="A2836" s="91" t="s">
        <v>4527</v>
      </c>
      <c r="B2836" s="91" t="s">
        <v>10330</v>
      </c>
      <c r="G2836" s="91"/>
      <c r="H2836" s="91"/>
    </row>
    <row r="2837" spans="1:8">
      <c r="A2837" s="91" t="s">
        <v>5338</v>
      </c>
      <c r="B2837" s="91" t="s">
        <v>10331</v>
      </c>
      <c r="G2837" s="91"/>
      <c r="H2837" s="91"/>
    </row>
    <row r="2838" spans="1:8">
      <c r="A2838" s="91" t="s">
        <v>7323</v>
      </c>
      <c r="B2838" s="91" t="s">
        <v>7244</v>
      </c>
      <c r="G2838" s="91"/>
      <c r="H2838" s="91"/>
    </row>
    <row r="2839" spans="1:8">
      <c r="A2839" s="91" t="s">
        <v>4500</v>
      </c>
      <c r="B2839" s="91" t="s">
        <v>10332</v>
      </c>
      <c r="G2839" s="91"/>
      <c r="H2839" s="91"/>
    </row>
    <row r="2840" spans="1:8">
      <c r="A2840" s="91" t="s">
        <v>5811</v>
      </c>
      <c r="B2840" s="91" t="s">
        <v>10333</v>
      </c>
      <c r="G2840" s="91"/>
      <c r="H2840" s="91"/>
    </row>
    <row r="2841" spans="1:8">
      <c r="A2841" s="91" t="s">
        <v>1144</v>
      </c>
      <c r="B2841" s="91" t="s">
        <v>10334</v>
      </c>
      <c r="G2841" s="91"/>
      <c r="H2841" s="91"/>
    </row>
    <row r="2842" spans="1:8">
      <c r="A2842" s="91" t="s">
        <v>6916</v>
      </c>
      <c r="B2842" s="91" t="s">
        <v>10335</v>
      </c>
      <c r="G2842" s="91"/>
      <c r="H2842" s="91"/>
    </row>
    <row r="2843" spans="1:8">
      <c r="A2843" s="91" t="s">
        <v>1147</v>
      </c>
      <c r="B2843" s="91" t="s">
        <v>10336</v>
      </c>
      <c r="G2843" s="91"/>
      <c r="H2843" s="91"/>
    </row>
    <row r="2844" spans="1:8">
      <c r="A2844" s="91" t="s">
        <v>5385</v>
      </c>
      <c r="B2844" s="91" t="s">
        <v>10337</v>
      </c>
      <c r="G2844" s="91"/>
      <c r="H2844" s="91"/>
    </row>
    <row r="2845" spans="1:8">
      <c r="A2845" s="91" t="s">
        <v>5060</v>
      </c>
      <c r="B2845" s="91" t="s">
        <v>10338</v>
      </c>
      <c r="G2845" s="91"/>
      <c r="H2845" s="91"/>
    </row>
    <row r="2846" spans="1:8">
      <c r="A2846" s="91" t="s">
        <v>4946</v>
      </c>
      <c r="B2846" s="91" t="s">
        <v>10339</v>
      </c>
      <c r="G2846" s="91"/>
      <c r="H2846" s="91"/>
    </row>
    <row r="2847" spans="1:8">
      <c r="A2847" s="91" t="s">
        <v>7122</v>
      </c>
      <c r="B2847" s="91" t="s">
        <v>10340</v>
      </c>
      <c r="G2847" s="91"/>
      <c r="H2847" s="91"/>
    </row>
    <row r="2848" spans="1:8">
      <c r="A2848" s="91" t="s">
        <v>5979</v>
      </c>
      <c r="B2848" s="91" t="s">
        <v>10341</v>
      </c>
      <c r="G2848" s="91"/>
      <c r="H2848" s="91"/>
    </row>
    <row r="2849" spans="1:8">
      <c r="A2849" s="91" t="s">
        <v>5273</v>
      </c>
      <c r="B2849" s="91" t="s">
        <v>10342</v>
      </c>
      <c r="G2849" s="91"/>
      <c r="H2849" s="91"/>
    </row>
    <row r="2850" spans="1:8">
      <c r="A2850" s="91" t="s">
        <v>5901</v>
      </c>
      <c r="B2850" s="91" t="s">
        <v>10343</v>
      </c>
      <c r="G2850" s="91"/>
      <c r="H2850" s="91"/>
    </row>
    <row r="2851" spans="1:8">
      <c r="A2851" s="91" t="s">
        <v>356</v>
      </c>
      <c r="B2851" s="91" t="s">
        <v>10344</v>
      </c>
      <c r="G2851" s="91"/>
      <c r="H2851" s="91"/>
    </row>
    <row r="2852" spans="1:8">
      <c r="A2852" s="91" t="s">
        <v>6423</v>
      </c>
      <c r="B2852" s="91" t="s">
        <v>10345</v>
      </c>
      <c r="G2852" s="91"/>
      <c r="H2852" s="91"/>
    </row>
    <row r="2853" spans="1:8">
      <c r="A2853" s="91" t="s">
        <v>5156</v>
      </c>
      <c r="B2853" s="91" t="s">
        <v>10346</v>
      </c>
      <c r="G2853" s="91"/>
      <c r="H2853" s="91"/>
    </row>
    <row r="2854" spans="1:8">
      <c r="A2854" s="91" t="s">
        <v>5977</v>
      </c>
      <c r="B2854" s="91" t="s">
        <v>10347</v>
      </c>
      <c r="G2854" s="91"/>
      <c r="H2854" s="91"/>
    </row>
    <row r="2855" spans="1:8">
      <c r="A2855" s="91" t="s">
        <v>1805</v>
      </c>
      <c r="B2855" s="91" t="s">
        <v>10348</v>
      </c>
      <c r="G2855" s="91"/>
      <c r="H2855" s="91"/>
    </row>
    <row r="2856" spans="1:8">
      <c r="A2856" s="91" t="s">
        <v>6277</v>
      </c>
      <c r="B2856" s="91" t="s">
        <v>10349</v>
      </c>
      <c r="G2856" s="91"/>
      <c r="H2856" s="91"/>
    </row>
    <row r="2857" spans="1:8">
      <c r="A2857" s="91" t="s">
        <v>6006</v>
      </c>
      <c r="B2857" s="91" t="s">
        <v>10350</v>
      </c>
      <c r="G2857" s="91"/>
      <c r="H2857" s="91"/>
    </row>
    <row r="2858" spans="1:8">
      <c r="A2858" s="91" t="s">
        <v>6654</v>
      </c>
      <c r="B2858" s="91" t="s">
        <v>10351</v>
      </c>
      <c r="G2858" s="91"/>
      <c r="H2858" s="91"/>
    </row>
    <row r="2859" spans="1:8">
      <c r="A2859" s="91" t="s">
        <v>4912</v>
      </c>
      <c r="B2859" s="91" t="s">
        <v>10352</v>
      </c>
      <c r="G2859" s="91"/>
      <c r="H2859" s="91"/>
    </row>
    <row r="2860" spans="1:8">
      <c r="A2860" s="91" t="s">
        <v>6819</v>
      </c>
      <c r="B2860" s="91" t="s">
        <v>10353</v>
      </c>
      <c r="G2860" s="91"/>
      <c r="H2860" s="91"/>
    </row>
    <row r="2861" spans="1:8">
      <c r="A2861" s="91" t="s">
        <v>5717</v>
      </c>
      <c r="B2861" s="91" t="s">
        <v>10354</v>
      </c>
      <c r="G2861" s="91"/>
      <c r="H2861" s="91"/>
    </row>
    <row r="2862" spans="1:8">
      <c r="A2862" s="91" t="s">
        <v>5403</v>
      </c>
      <c r="B2862" s="91" t="s">
        <v>10355</v>
      </c>
      <c r="G2862" s="91"/>
      <c r="H2862" s="91"/>
    </row>
    <row r="2863" spans="1:8">
      <c r="A2863" s="91" t="s">
        <v>5699</v>
      </c>
      <c r="B2863" s="91" t="s">
        <v>10356</v>
      </c>
      <c r="G2863" s="91"/>
      <c r="H2863" s="91"/>
    </row>
    <row r="2864" spans="1:8">
      <c r="A2864" s="91" t="s">
        <v>6695</v>
      </c>
      <c r="B2864" s="91" t="s">
        <v>10357</v>
      </c>
      <c r="G2864" s="91"/>
      <c r="H2864" s="91"/>
    </row>
    <row r="2865" spans="1:8">
      <c r="A2865" s="91" t="s">
        <v>4819</v>
      </c>
      <c r="B2865" s="91" t="s">
        <v>10358</v>
      </c>
      <c r="G2865" s="91"/>
      <c r="H2865" s="91"/>
    </row>
    <row r="2866" spans="1:8">
      <c r="A2866" s="91" t="s">
        <v>5889</v>
      </c>
      <c r="B2866" s="91" t="s">
        <v>10359</v>
      </c>
      <c r="G2866" s="91"/>
      <c r="H2866" s="91"/>
    </row>
    <row r="2867" spans="1:8">
      <c r="A2867" s="91" t="s">
        <v>4934</v>
      </c>
      <c r="B2867" s="91" t="s">
        <v>10360</v>
      </c>
      <c r="G2867" s="91"/>
      <c r="H2867" s="91"/>
    </row>
    <row r="2868" spans="1:8">
      <c r="A2868" s="91" t="s">
        <v>4891</v>
      </c>
      <c r="B2868" s="91" t="s">
        <v>10361</v>
      </c>
      <c r="G2868" s="91"/>
      <c r="H2868" s="91"/>
    </row>
    <row r="2869" spans="1:8">
      <c r="A2869" s="91" t="s">
        <v>2268</v>
      </c>
      <c r="B2869" s="91" t="s">
        <v>10362</v>
      </c>
      <c r="G2869" s="91"/>
      <c r="H2869" s="91"/>
    </row>
    <row r="2870" spans="1:8">
      <c r="A2870" s="91" t="s">
        <v>6359</v>
      </c>
      <c r="B2870" s="91" t="s">
        <v>10363</v>
      </c>
      <c r="G2870" s="91"/>
      <c r="H2870" s="91"/>
    </row>
    <row r="2871" spans="1:8">
      <c r="A2871" s="91" t="s">
        <v>4978</v>
      </c>
      <c r="B2871" s="91" t="s">
        <v>10364</v>
      </c>
      <c r="G2871" s="91"/>
      <c r="H2871" s="91"/>
    </row>
    <row r="2872" spans="1:8">
      <c r="A2872" s="91" t="s">
        <v>359</v>
      </c>
      <c r="B2872" s="91" t="s">
        <v>10365</v>
      </c>
      <c r="G2872" s="91"/>
      <c r="H2872" s="91"/>
    </row>
    <row r="2873" spans="1:8">
      <c r="A2873" s="91" t="s">
        <v>6108</v>
      </c>
      <c r="B2873" s="91" t="s">
        <v>10366</v>
      </c>
      <c r="G2873" s="91"/>
      <c r="H2873" s="91"/>
    </row>
    <row r="2874" spans="1:8">
      <c r="A2874" s="91" t="s">
        <v>5276</v>
      </c>
      <c r="B2874" s="91" t="s">
        <v>10367</v>
      </c>
      <c r="G2874" s="91"/>
      <c r="H2874" s="91"/>
    </row>
    <row r="2875" spans="1:8">
      <c r="A2875" s="91" t="s">
        <v>6433</v>
      </c>
      <c r="B2875" s="91" t="s">
        <v>10368</v>
      </c>
      <c r="G2875" s="91"/>
      <c r="H2875" s="91"/>
    </row>
    <row r="2876" spans="1:8">
      <c r="A2876" s="91" t="s">
        <v>6573</v>
      </c>
      <c r="B2876" s="91" t="s">
        <v>10369</v>
      </c>
      <c r="G2876" s="91"/>
      <c r="H2876" s="91"/>
    </row>
    <row r="2877" spans="1:8">
      <c r="A2877" s="91" t="s">
        <v>2062</v>
      </c>
      <c r="B2877" s="91" t="s">
        <v>10370</v>
      </c>
      <c r="G2877" s="91"/>
      <c r="H2877" s="91"/>
    </row>
    <row r="2878" spans="1:8">
      <c r="A2878" s="91" t="s">
        <v>3956</v>
      </c>
      <c r="B2878" s="91" t="s">
        <v>10371</v>
      </c>
      <c r="G2878" s="91"/>
      <c r="H2878" s="91"/>
    </row>
    <row r="2879" spans="1:8">
      <c r="A2879" s="91" t="s">
        <v>6928</v>
      </c>
      <c r="B2879" s="91" t="s">
        <v>10372</v>
      </c>
      <c r="G2879" s="91"/>
      <c r="H2879" s="91"/>
    </row>
    <row r="2880" spans="1:8">
      <c r="A2880" s="91" t="s">
        <v>6953</v>
      </c>
      <c r="B2880" s="91" t="s">
        <v>10373</v>
      </c>
      <c r="G2880" s="91"/>
      <c r="H2880" s="91"/>
    </row>
    <row r="2881" spans="1:8">
      <c r="A2881" s="91" t="s">
        <v>4674</v>
      </c>
      <c r="B2881" s="91" t="s">
        <v>10374</v>
      </c>
      <c r="G2881" s="91"/>
      <c r="H2881" s="91"/>
    </row>
    <row r="2882" spans="1:8">
      <c r="A2882" s="91" t="s">
        <v>5952</v>
      </c>
      <c r="B2882" s="91" t="s">
        <v>10375</v>
      </c>
      <c r="G2882" s="91"/>
      <c r="H2882" s="91"/>
    </row>
    <row r="2883" spans="1:8">
      <c r="A2883" s="91" t="s">
        <v>592</v>
      </c>
      <c r="B2883" s="91" t="s">
        <v>10376</v>
      </c>
      <c r="G2883" s="91"/>
      <c r="H2883" s="91"/>
    </row>
    <row r="2884" spans="1:8">
      <c r="A2884" s="91" t="s">
        <v>6462</v>
      </c>
      <c r="B2884" s="91" t="s">
        <v>10377</v>
      </c>
      <c r="G2884" s="91"/>
      <c r="H2884" s="91"/>
    </row>
    <row r="2885" spans="1:8">
      <c r="A2885" s="91" t="s">
        <v>6553</v>
      </c>
      <c r="B2885" s="91" t="s">
        <v>10378</v>
      </c>
      <c r="G2885" s="91"/>
      <c r="H2885" s="91"/>
    </row>
    <row r="2886" spans="1:8">
      <c r="A2886" s="91" t="s">
        <v>2416</v>
      </c>
      <c r="B2886" s="91" t="s">
        <v>10379</v>
      </c>
      <c r="G2886" s="91"/>
      <c r="H2886" s="91"/>
    </row>
    <row r="2887" spans="1:8">
      <c r="A2887" s="91" t="s">
        <v>1150</v>
      </c>
      <c r="B2887" s="91" t="s">
        <v>10380</v>
      </c>
      <c r="G2887" s="91"/>
      <c r="H2887" s="91"/>
    </row>
    <row r="2888" spans="1:8">
      <c r="A2888" s="91" t="s">
        <v>5716</v>
      </c>
      <c r="B2888" s="91" t="s">
        <v>10381</v>
      </c>
      <c r="G2888" s="91"/>
      <c r="H2888" s="91"/>
    </row>
    <row r="2889" spans="1:8">
      <c r="A2889" s="91" t="s">
        <v>4574</v>
      </c>
      <c r="B2889" s="91" t="s">
        <v>10382</v>
      </c>
      <c r="G2889" s="91"/>
      <c r="H2889" s="91"/>
    </row>
    <row r="2890" spans="1:8">
      <c r="A2890" s="91" t="s">
        <v>6058</v>
      </c>
      <c r="B2890" s="91" t="s">
        <v>10383</v>
      </c>
      <c r="G2890" s="91"/>
      <c r="H2890" s="91"/>
    </row>
    <row r="2891" spans="1:8">
      <c r="A2891" s="91" t="s">
        <v>5963</v>
      </c>
      <c r="B2891" s="91" t="s">
        <v>10384</v>
      </c>
      <c r="G2891" s="91"/>
      <c r="H2891" s="91"/>
    </row>
    <row r="2892" spans="1:8">
      <c r="A2892" s="91" t="s">
        <v>5904</v>
      </c>
      <c r="B2892" s="91" t="s">
        <v>10385</v>
      </c>
      <c r="G2892" s="91"/>
      <c r="H2892" s="91"/>
    </row>
    <row r="2893" spans="1:8">
      <c r="A2893" s="91" t="s">
        <v>5432</v>
      </c>
      <c r="B2893" s="91" t="s">
        <v>10386</v>
      </c>
      <c r="G2893" s="91"/>
      <c r="H2893" s="91"/>
    </row>
    <row r="2894" spans="1:8">
      <c r="A2894" s="91" t="s">
        <v>5671</v>
      </c>
      <c r="B2894" s="91" t="s">
        <v>10387</v>
      </c>
      <c r="G2894" s="91"/>
      <c r="H2894" s="91"/>
    </row>
    <row r="2895" spans="1:8">
      <c r="A2895" s="91" t="s">
        <v>7095</v>
      </c>
      <c r="B2895" s="91" t="s">
        <v>10388</v>
      </c>
      <c r="G2895" s="91"/>
      <c r="H2895" s="91"/>
    </row>
    <row r="2896" spans="1:8">
      <c r="A2896" s="91" t="s">
        <v>596</v>
      </c>
      <c r="B2896" s="91" t="s">
        <v>10389</v>
      </c>
      <c r="G2896" s="91"/>
      <c r="H2896" s="91"/>
    </row>
    <row r="2897" spans="1:8">
      <c r="A2897" s="91" t="s">
        <v>3669</v>
      </c>
      <c r="B2897" s="91" t="s">
        <v>10390</v>
      </c>
      <c r="G2897" s="91"/>
      <c r="H2897" s="91"/>
    </row>
    <row r="2898" spans="1:8">
      <c r="A2898" s="91" t="s">
        <v>5283</v>
      </c>
      <c r="B2898" s="91" t="s">
        <v>10391</v>
      </c>
      <c r="G2898" s="91"/>
      <c r="H2898" s="91"/>
    </row>
    <row r="2899" spans="1:8">
      <c r="A2899" s="91" t="s">
        <v>6877</v>
      </c>
      <c r="B2899" s="91" t="s">
        <v>10392</v>
      </c>
      <c r="G2899" s="91"/>
      <c r="H2899" s="91"/>
    </row>
    <row r="2900" spans="1:8">
      <c r="A2900" s="91" t="s">
        <v>7000</v>
      </c>
      <c r="B2900" s="91" t="s">
        <v>10393</v>
      </c>
      <c r="G2900" s="91"/>
      <c r="H2900" s="91"/>
    </row>
    <row r="2901" spans="1:8">
      <c r="A2901" s="91" t="s">
        <v>4762</v>
      </c>
      <c r="B2901" s="91" t="s">
        <v>10394</v>
      </c>
      <c r="G2901" s="91"/>
      <c r="H2901" s="91"/>
    </row>
    <row r="2902" spans="1:8">
      <c r="A2902" s="91" t="s">
        <v>6202</v>
      </c>
      <c r="B2902" s="91" t="s">
        <v>10395</v>
      </c>
      <c r="G2902" s="91"/>
      <c r="H2902" s="91"/>
    </row>
    <row r="2903" spans="1:8">
      <c r="A2903" s="91" t="s">
        <v>5868</v>
      </c>
      <c r="B2903" s="91" t="s">
        <v>10396</v>
      </c>
      <c r="G2903" s="91"/>
      <c r="H2903" s="91"/>
    </row>
    <row r="2904" spans="1:8">
      <c r="A2904" s="91" t="s">
        <v>5954</v>
      </c>
      <c r="B2904" s="91" t="s">
        <v>10397</v>
      </c>
      <c r="G2904" s="91"/>
      <c r="H2904" s="91"/>
    </row>
    <row r="2905" spans="1:8">
      <c r="A2905" s="91" t="s">
        <v>5773</v>
      </c>
      <c r="B2905" s="91" t="s">
        <v>10398</v>
      </c>
      <c r="G2905" s="91"/>
      <c r="H2905" s="91"/>
    </row>
    <row r="2906" spans="1:8">
      <c r="A2906" s="91" t="s">
        <v>7096</v>
      </c>
      <c r="B2906" s="91" t="s">
        <v>10399</v>
      </c>
      <c r="G2906" s="91"/>
      <c r="H2906" s="91"/>
    </row>
    <row r="2907" spans="1:8">
      <c r="A2907" s="91" t="s">
        <v>363</v>
      </c>
      <c r="B2907" s="91" t="s">
        <v>10400</v>
      </c>
      <c r="G2907" s="91"/>
      <c r="H2907" s="91"/>
    </row>
    <row r="2908" spans="1:8">
      <c r="A2908" s="91" t="s">
        <v>4747</v>
      </c>
      <c r="B2908" s="91" t="s">
        <v>10401</v>
      </c>
      <c r="G2908" s="91"/>
      <c r="H2908" s="91"/>
    </row>
    <row r="2909" spans="1:8">
      <c r="A2909" s="91" t="s">
        <v>2673</v>
      </c>
      <c r="B2909" s="91" t="s">
        <v>10402</v>
      </c>
      <c r="G2909" s="91"/>
      <c r="H2909" s="91"/>
    </row>
    <row r="2910" spans="1:8">
      <c r="A2910" s="91" t="s">
        <v>5481</v>
      </c>
      <c r="B2910" s="91" t="s">
        <v>10403</v>
      </c>
      <c r="G2910" s="91"/>
      <c r="H2910" s="91"/>
    </row>
    <row r="2911" spans="1:8">
      <c r="A2911" s="91" t="s">
        <v>6705</v>
      </c>
      <c r="B2911" s="91" t="s">
        <v>10404</v>
      </c>
      <c r="G2911" s="91"/>
      <c r="H2911" s="91"/>
    </row>
    <row r="2912" spans="1:8">
      <c r="A2912" s="91" t="s">
        <v>774</v>
      </c>
      <c r="B2912" s="91" t="s">
        <v>10405</v>
      </c>
      <c r="G2912" s="91"/>
      <c r="H2912" s="91"/>
    </row>
    <row r="2913" spans="1:8">
      <c r="A2913" s="91" t="s">
        <v>1154</v>
      </c>
      <c r="B2913" s="91" t="s">
        <v>10406</v>
      </c>
      <c r="G2913" s="91"/>
      <c r="H2913" s="91"/>
    </row>
    <row r="2914" spans="1:8">
      <c r="A2914" s="91" t="s">
        <v>6319</v>
      </c>
      <c r="B2914" s="91" t="s">
        <v>10407</v>
      </c>
      <c r="G2914" s="91"/>
      <c r="H2914" s="91"/>
    </row>
    <row r="2915" spans="1:8">
      <c r="A2915" s="91" t="s">
        <v>6776</v>
      </c>
      <c r="B2915" s="91" t="s">
        <v>10408</v>
      </c>
      <c r="G2915" s="91"/>
      <c r="H2915" s="91"/>
    </row>
    <row r="2916" spans="1:8">
      <c r="A2916" s="91" t="s">
        <v>7007</v>
      </c>
      <c r="B2916" s="91" t="s">
        <v>10409</v>
      </c>
      <c r="G2916" s="91"/>
      <c r="H2916" s="91"/>
    </row>
    <row r="2917" spans="1:8">
      <c r="A2917" s="91" t="s">
        <v>5745</v>
      </c>
      <c r="B2917" s="91" t="s">
        <v>10410</v>
      </c>
      <c r="G2917" s="91"/>
      <c r="H2917" s="91"/>
    </row>
    <row r="2918" spans="1:8">
      <c r="A2918" s="91" t="s">
        <v>7111</v>
      </c>
      <c r="B2918" s="91" t="s">
        <v>10411</v>
      </c>
      <c r="G2918" s="91"/>
      <c r="H2918" s="91"/>
    </row>
    <row r="2919" spans="1:8">
      <c r="A2919" s="91" t="s">
        <v>6094</v>
      </c>
      <c r="B2919" s="91" t="s">
        <v>10412</v>
      </c>
      <c r="G2919" s="91"/>
      <c r="H2919" s="91"/>
    </row>
    <row r="2920" spans="1:8">
      <c r="A2920" s="91" t="s">
        <v>6457</v>
      </c>
      <c r="B2920" s="91" t="s">
        <v>10413</v>
      </c>
      <c r="G2920" s="91"/>
      <c r="H2920" s="91"/>
    </row>
    <row r="2921" spans="1:8">
      <c r="A2921" s="91" t="s">
        <v>6760</v>
      </c>
      <c r="B2921" s="91" t="s">
        <v>10414</v>
      </c>
      <c r="G2921" s="91"/>
      <c r="H2921" s="91"/>
    </row>
    <row r="2922" spans="1:8">
      <c r="A2922" s="91" t="s">
        <v>7112</v>
      </c>
      <c r="B2922" s="91" t="s">
        <v>10415</v>
      </c>
      <c r="G2922" s="91"/>
      <c r="H2922" s="91"/>
    </row>
    <row r="2923" spans="1:8">
      <c r="A2923" s="91" t="s">
        <v>7129</v>
      </c>
      <c r="B2923" s="91" t="s">
        <v>10416</v>
      </c>
      <c r="G2923" s="91"/>
      <c r="H2923" s="91"/>
    </row>
    <row r="2924" spans="1:8">
      <c r="A2924" s="91" t="s">
        <v>5052</v>
      </c>
      <c r="B2924" s="91" t="s">
        <v>10417</v>
      </c>
      <c r="G2924" s="91"/>
      <c r="H2924" s="91"/>
    </row>
    <row r="2925" spans="1:8">
      <c r="A2925" s="91" t="s">
        <v>1810</v>
      </c>
      <c r="B2925" s="91" t="s">
        <v>10418</v>
      </c>
      <c r="G2925" s="91"/>
      <c r="H2925" s="91"/>
    </row>
    <row r="2926" spans="1:8">
      <c r="A2926" s="91" t="s">
        <v>5846</v>
      </c>
      <c r="B2926" s="91" t="s">
        <v>10419</v>
      </c>
      <c r="G2926" s="91"/>
      <c r="H2926" s="91"/>
    </row>
    <row r="2927" spans="1:8">
      <c r="A2927" s="91" t="s">
        <v>2202</v>
      </c>
      <c r="B2927" s="91" t="s">
        <v>10420</v>
      </c>
      <c r="G2927" s="91"/>
      <c r="H2927" s="91"/>
    </row>
    <row r="2928" spans="1:8">
      <c r="A2928" s="91" t="s">
        <v>5781</v>
      </c>
      <c r="B2928" s="91" t="s">
        <v>10421</v>
      </c>
      <c r="G2928" s="91"/>
      <c r="H2928" s="91"/>
    </row>
    <row r="2929" spans="1:8">
      <c r="A2929" s="91" t="s">
        <v>2923</v>
      </c>
      <c r="B2929" s="91" t="s">
        <v>10422</v>
      </c>
      <c r="G2929" s="91"/>
      <c r="H2929" s="91"/>
    </row>
    <row r="2930" spans="1:8">
      <c r="A2930" s="91" t="s">
        <v>1814</v>
      </c>
      <c r="B2930" s="91" t="s">
        <v>10423</v>
      </c>
      <c r="G2930" s="91"/>
      <c r="H2930" s="91"/>
    </row>
    <row r="2931" spans="1:8">
      <c r="A2931" s="91" t="s">
        <v>5503</v>
      </c>
      <c r="B2931" s="91" t="s">
        <v>10424</v>
      </c>
      <c r="G2931" s="91"/>
      <c r="H2931" s="91"/>
    </row>
    <row r="2932" spans="1:8">
      <c r="A2932" s="91" t="s">
        <v>4677</v>
      </c>
      <c r="B2932" s="91" t="s">
        <v>10425</v>
      </c>
      <c r="G2932" s="91"/>
      <c r="H2932" s="91"/>
    </row>
    <row r="2933" spans="1:8">
      <c r="A2933" s="91" t="s">
        <v>6475</v>
      </c>
      <c r="B2933" s="91" t="s">
        <v>10426</v>
      </c>
      <c r="G2933" s="91"/>
      <c r="H2933" s="91"/>
    </row>
    <row r="2934" spans="1:8">
      <c r="A2934" s="91" t="s">
        <v>6182</v>
      </c>
      <c r="B2934" s="91" t="s">
        <v>10427</v>
      </c>
      <c r="G2934" s="91"/>
      <c r="H2934" s="91"/>
    </row>
    <row r="2935" spans="1:8">
      <c r="A2935" s="91" t="s">
        <v>4898</v>
      </c>
      <c r="B2935" s="91" t="s">
        <v>10428</v>
      </c>
      <c r="G2935" s="91"/>
      <c r="H2935" s="91"/>
    </row>
    <row r="2936" spans="1:8">
      <c r="A2936" s="91" t="s">
        <v>5133</v>
      </c>
      <c r="B2936" s="91" t="s">
        <v>10429</v>
      </c>
      <c r="G2936" s="91"/>
      <c r="H2936" s="91"/>
    </row>
    <row r="2937" spans="1:8">
      <c r="A2937" s="91" t="s">
        <v>7167</v>
      </c>
      <c r="B2937" s="91" t="s">
        <v>10430</v>
      </c>
      <c r="G2937" s="91"/>
      <c r="H2937" s="91"/>
    </row>
    <row r="2938" spans="1:8">
      <c r="A2938" s="91" t="s">
        <v>6554</v>
      </c>
      <c r="B2938" s="91" t="s">
        <v>10431</v>
      </c>
      <c r="G2938" s="91"/>
      <c r="H2938" s="91"/>
    </row>
    <row r="2939" spans="1:8">
      <c r="A2939" s="91" t="s">
        <v>5856</v>
      </c>
      <c r="B2939" s="91" t="s">
        <v>10432</v>
      </c>
      <c r="G2939" s="91"/>
      <c r="H2939" s="91"/>
    </row>
    <row r="2940" spans="1:8">
      <c r="A2940" s="91" t="s">
        <v>6071</v>
      </c>
      <c r="B2940" s="91" t="s">
        <v>10433</v>
      </c>
      <c r="G2940" s="91"/>
      <c r="H2940" s="91"/>
    </row>
    <row r="2941" spans="1:8">
      <c r="A2941" s="91" t="s">
        <v>6081</v>
      </c>
      <c r="B2941" s="91" t="s">
        <v>10434</v>
      </c>
      <c r="G2941" s="91"/>
      <c r="H2941" s="91"/>
    </row>
    <row r="2942" spans="1:8">
      <c r="A2942" s="91" t="s">
        <v>3614</v>
      </c>
      <c r="B2942" s="91" t="s">
        <v>10435</v>
      </c>
      <c r="G2942" s="91"/>
      <c r="H2942" s="91"/>
    </row>
    <row r="2943" spans="1:8">
      <c r="A2943" s="91" t="s">
        <v>5246</v>
      </c>
      <c r="B2943" s="91" t="s">
        <v>10436</v>
      </c>
      <c r="G2943" s="91"/>
      <c r="H2943" s="91"/>
    </row>
    <row r="2944" spans="1:8">
      <c r="A2944" s="91" t="s">
        <v>6856</v>
      </c>
      <c r="B2944" s="91" t="s">
        <v>10437</v>
      </c>
      <c r="G2944" s="91"/>
      <c r="H2944" s="91"/>
    </row>
    <row r="2945" spans="1:8">
      <c r="A2945" s="91" t="s">
        <v>5681</v>
      </c>
      <c r="B2945" s="91" t="s">
        <v>10438</v>
      </c>
      <c r="G2945" s="91"/>
      <c r="H2945" s="91"/>
    </row>
    <row r="2946" spans="1:8">
      <c r="A2946" s="91" t="s">
        <v>366</v>
      </c>
      <c r="B2946" s="91" t="s">
        <v>10439</v>
      </c>
      <c r="G2946" s="91"/>
      <c r="H2946" s="91"/>
    </row>
    <row r="2947" spans="1:8">
      <c r="A2947" s="91" t="s">
        <v>6229</v>
      </c>
      <c r="B2947" s="91" t="s">
        <v>10440</v>
      </c>
      <c r="G2947" s="91"/>
      <c r="H2947" s="91"/>
    </row>
    <row r="2948" spans="1:8">
      <c r="A2948" s="91" t="s">
        <v>4689</v>
      </c>
      <c r="B2948" s="91" t="s">
        <v>10441</v>
      </c>
      <c r="G2948" s="91"/>
      <c r="H2948" s="91"/>
    </row>
    <row r="2949" spans="1:8">
      <c r="A2949" s="91" t="s">
        <v>6915</v>
      </c>
      <c r="B2949" s="91" t="s">
        <v>10442</v>
      </c>
      <c r="G2949" s="91"/>
      <c r="H2949" s="91"/>
    </row>
    <row r="2950" spans="1:8">
      <c r="A2950" s="91" t="s">
        <v>2140</v>
      </c>
      <c r="B2950" s="91" t="s">
        <v>10443</v>
      </c>
      <c r="G2950" s="91"/>
      <c r="H2950" s="91"/>
    </row>
    <row r="2951" spans="1:8">
      <c r="A2951" s="91" t="s">
        <v>1158</v>
      </c>
      <c r="B2951" s="91" t="s">
        <v>10444</v>
      </c>
      <c r="G2951" s="91"/>
      <c r="H2951" s="91"/>
    </row>
    <row r="2952" spans="1:8">
      <c r="A2952" s="91" t="s">
        <v>4856</v>
      </c>
      <c r="B2952" s="91" t="s">
        <v>10445</v>
      </c>
      <c r="G2952" s="91"/>
      <c r="H2952" s="91"/>
    </row>
    <row r="2953" spans="1:8">
      <c r="A2953" s="91" t="s">
        <v>6379</v>
      </c>
      <c r="B2953" s="91" t="s">
        <v>10446</v>
      </c>
      <c r="G2953" s="91"/>
      <c r="H2953" s="91"/>
    </row>
    <row r="2954" spans="1:8">
      <c r="A2954" s="91" t="s">
        <v>5788</v>
      </c>
      <c r="B2954" s="91" t="s">
        <v>10447</v>
      </c>
      <c r="G2954" s="91"/>
      <c r="H2954" s="91"/>
    </row>
    <row r="2955" spans="1:8">
      <c r="A2955" s="91" t="s">
        <v>6139</v>
      </c>
      <c r="B2955" s="91" t="s">
        <v>10448</v>
      </c>
      <c r="G2955" s="91"/>
      <c r="H2955" s="91"/>
    </row>
    <row r="2956" spans="1:8">
      <c r="A2956" s="91" t="s">
        <v>6490</v>
      </c>
      <c r="B2956" s="91" t="s">
        <v>10449</v>
      </c>
      <c r="G2956" s="91"/>
      <c r="H2956" s="91"/>
    </row>
    <row r="2957" spans="1:8">
      <c r="A2957" s="91" t="s">
        <v>5100</v>
      </c>
      <c r="B2957" s="91" t="s">
        <v>10450</v>
      </c>
      <c r="G2957" s="91"/>
      <c r="H2957" s="91"/>
    </row>
    <row r="2958" spans="1:8">
      <c r="A2958" s="91" t="s">
        <v>1161</v>
      </c>
      <c r="B2958" s="91" t="s">
        <v>10451</v>
      </c>
      <c r="G2958" s="91"/>
      <c r="H2958" s="91"/>
    </row>
    <row r="2959" spans="1:8">
      <c r="A2959" s="91" t="s">
        <v>4860</v>
      </c>
      <c r="B2959" s="91" t="s">
        <v>10452</v>
      </c>
      <c r="G2959" s="91"/>
      <c r="H2959" s="91"/>
    </row>
    <row r="2960" spans="1:8">
      <c r="A2960" s="91" t="s">
        <v>6511</v>
      </c>
      <c r="B2960" s="91" t="s">
        <v>10453</v>
      </c>
      <c r="G2960" s="91"/>
      <c r="H2960" s="91"/>
    </row>
    <row r="2961" spans="1:8">
      <c r="A2961" s="91" t="s">
        <v>6709</v>
      </c>
      <c r="B2961" s="91" t="s">
        <v>10454</v>
      </c>
      <c r="G2961" s="91"/>
      <c r="H2961" s="91"/>
    </row>
    <row r="2962" spans="1:8">
      <c r="A2962" s="91" t="s">
        <v>2519</v>
      </c>
      <c r="B2962" s="91" t="s">
        <v>10455</v>
      </c>
      <c r="G2962" s="91"/>
      <c r="H2962" s="91"/>
    </row>
    <row r="2963" spans="1:8">
      <c r="A2963" s="91" t="s">
        <v>5469</v>
      </c>
      <c r="B2963" s="91" t="s">
        <v>10456</v>
      </c>
      <c r="G2963" s="91"/>
      <c r="H2963" s="91"/>
    </row>
    <row r="2964" spans="1:8">
      <c r="A2964" s="91" t="s">
        <v>6253</v>
      </c>
      <c r="B2964" s="91" t="s">
        <v>10457</v>
      </c>
      <c r="G2964" s="91"/>
      <c r="H2964" s="91"/>
    </row>
    <row r="2965" spans="1:8">
      <c r="A2965" s="91" t="s">
        <v>6282</v>
      </c>
      <c r="B2965" s="91" t="s">
        <v>10458</v>
      </c>
      <c r="G2965" s="91"/>
      <c r="H2965" s="91"/>
    </row>
    <row r="2966" spans="1:8">
      <c r="A2966" s="91" t="s">
        <v>5005</v>
      </c>
      <c r="B2966" s="91" t="s">
        <v>10459</v>
      </c>
      <c r="G2966" s="91"/>
      <c r="H2966" s="91"/>
    </row>
    <row r="2967" spans="1:8">
      <c r="A2967" s="91" t="s">
        <v>6488</v>
      </c>
      <c r="B2967" s="91" t="s">
        <v>10460</v>
      </c>
      <c r="G2967" s="91"/>
      <c r="H2967" s="91"/>
    </row>
    <row r="2968" spans="1:8">
      <c r="A2968" s="91" t="s">
        <v>6149</v>
      </c>
      <c r="B2968" s="91" t="s">
        <v>10461</v>
      </c>
      <c r="G2968" s="91"/>
      <c r="H2968" s="91"/>
    </row>
    <row r="2969" spans="1:8">
      <c r="A2969" s="91" t="s">
        <v>5650</v>
      </c>
      <c r="B2969" s="91" t="s">
        <v>10462</v>
      </c>
      <c r="G2969" s="91"/>
      <c r="H2969" s="91"/>
    </row>
    <row r="2970" spans="1:8">
      <c r="A2970" s="91" t="s">
        <v>6334</v>
      </c>
      <c r="B2970" s="91" t="s">
        <v>10463</v>
      </c>
      <c r="G2970" s="91"/>
      <c r="H2970" s="91"/>
    </row>
    <row r="2971" spans="1:8">
      <c r="A2971" s="91" t="s">
        <v>6030</v>
      </c>
      <c r="B2971" s="91" t="s">
        <v>10464</v>
      </c>
      <c r="G2971" s="91"/>
      <c r="H2971" s="91"/>
    </row>
    <row r="2972" spans="1:8">
      <c r="A2972" s="91" t="s">
        <v>5632</v>
      </c>
      <c r="B2972" s="91" t="s">
        <v>10465</v>
      </c>
      <c r="G2972" s="91"/>
      <c r="H2972" s="91"/>
    </row>
    <row r="2973" spans="1:8">
      <c r="A2973" s="91" t="s">
        <v>3591</v>
      </c>
      <c r="B2973" s="91" t="s">
        <v>10466</v>
      </c>
      <c r="G2973" s="91"/>
      <c r="H2973" s="91"/>
    </row>
    <row r="2974" spans="1:8">
      <c r="A2974" s="91" t="s">
        <v>4732</v>
      </c>
      <c r="B2974" s="91" t="s">
        <v>10467</v>
      </c>
      <c r="G2974" s="91"/>
      <c r="H2974" s="91"/>
    </row>
    <row r="2975" spans="1:8">
      <c r="A2975" s="91" t="s">
        <v>5413</v>
      </c>
      <c r="B2975" s="91" t="s">
        <v>10468</v>
      </c>
      <c r="G2975" s="91"/>
      <c r="H2975" s="91"/>
    </row>
    <row r="2976" spans="1:8">
      <c r="A2976" s="91" t="s">
        <v>6281</v>
      </c>
      <c r="B2976" s="91" t="s">
        <v>10469</v>
      </c>
      <c r="G2976" s="91"/>
      <c r="H2976" s="91"/>
    </row>
    <row r="2977" spans="1:8">
      <c r="A2977" s="91" t="s">
        <v>5081</v>
      </c>
      <c r="B2977" s="91" t="s">
        <v>10470</v>
      </c>
      <c r="G2977" s="91"/>
      <c r="H2977" s="91"/>
    </row>
    <row r="2978" spans="1:8">
      <c r="A2978" s="91" t="s">
        <v>6011</v>
      </c>
      <c r="B2978" s="91" t="s">
        <v>10471</v>
      </c>
      <c r="G2978" s="91"/>
      <c r="H2978" s="91"/>
    </row>
    <row r="2979" spans="1:8">
      <c r="A2979" s="91" t="s">
        <v>4579</v>
      </c>
      <c r="B2979" s="91" t="s">
        <v>10472</v>
      </c>
      <c r="G2979" s="91"/>
      <c r="H2979" s="91"/>
    </row>
    <row r="2980" spans="1:8">
      <c r="A2980" s="91" t="s">
        <v>2023</v>
      </c>
      <c r="B2980" s="91" t="s">
        <v>10473</v>
      </c>
      <c r="G2980" s="91"/>
      <c r="H2980" s="91"/>
    </row>
    <row r="2981" spans="1:8">
      <c r="A2981" s="91" t="s">
        <v>6164</v>
      </c>
      <c r="B2981" s="91" t="s">
        <v>10474</v>
      </c>
      <c r="G2981" s="91"/>
      <c r="H2981" s="91"/>
    </row>
    <row r="2982" spans="1:8">
      <c r="A2982" s="91" t="s">
        <v>2925</v>
      </c>
      <c r="B2982" s="91" t="s">
        <v>10475</v>
      </c>
      <c r="G2982" s="91"/>
      <c r="H2982" s="91"/>
    </row>
    <row r="2983" spans="1:8">
      <c r="A2983" s="91" t="s">
        <v>4748</v>
      </c>
      <c r="B2983" s="91" t="s">
        <v>10476</v>
      </c>
      <c r="G2983" s="91"/>
      <c r="H2983" s="91"/>
    </row>
    <row r="2984" spans="1:8">
      <c r="A2984" s="91" t="s">
        <v>6018</v>
      </c>
      <c r="B2984" s="91" t="s">
        <v>10477</v>
      </c>
      <c r="G2984" s="91"/>
      <c r="H2984" s="91"/>
    </row>
    <row r="2985" spans="1:8">
      <c r="A2985" s="91" t="s">
        <v>3726</v>
      </c>
      <c r="B2985" s="91" t="s">
        <v>10478</v>
      </c>
      <c r="G2985" s="91"/>
      <c r="H2985" s="91"/>
    </row>
    <row r="2986" spans="1:8">
      <c r="A2986" s="91" t="s">
        <v>7149</v>
      </c>
      <c r="B2986" s="91" t="s">
        <v>10479</v>
      </c>
      <c r="G2986" s="91"/>
      <c r="H2986" s="91"/>
    </row>
    <row r="2987" spans="1:8">
      <c r="A2987" s="91" t="s">
        <v>2128</v>
      </c>
      <c r="B2987" s="91" t="s">
        <v>10480</v>
      </c>
      <c r="G2987" s="91"/>
      <c r="H2987" s="91"/>
    </row>
    <row r="2988" spans="1:8">
      <c r="A2988" s="91" t="s">
        <v>6317</v>
      </c>
      <c r="B2988" s="91" t="s">
        <v>10481</v>
      </c>
      <c r="G2988" s="91"/>
      <c r="H2988" s="91"/>
    </row>
    <row r="2989" spans="1:8">
      <c r="A2989" s="91" t="s">
        <v>1165</v>
      </c>
      <c r="B2989" s="91" t="s">
        <v>10482</v>
      </c>
      <c r="G2989" s="91"/>
      <c r="H2989" s="91"/>
    </row>
    <row r="2990" spans="1:8">
      <c r="A2990" s="91" t="s">
        <v>5386</v>
      </c>
      <c r="B2990" s="91" t="s">
        <v>10483</v>
      </c>
      <c r="G2990" s="91"/>
      <c r="H2990" s="91"/>
    </row>
    <row r="2991" spans="1:8">
      <c r="A2991" s="91" t="s">
        <v>4829</v>
      </c>
      <c r="B2991" s="91" t="s">
        <v>10484</v>
      </c>
      <c r="G2991" s="91"/>
      <c r="H2991" s="91"/>
    </row>
    <row r="2992" spans="1:8">
      <c r="A2992" s="91" t="s">
        <v>6833</v>
      </c>
      <c r="B2992" s="91" t="s">
        <v>10485</v>
      </c>
      <c r="G2992" s="91"/>
      <c r="H2992" s="91"/>
    </row>
    <row r="2993" spans="1:8">
      <c r="A2993" s="91" t="s">
        <v>6646</v>
      </c>
      <c r="B2993" s="91" t="s">
        <v>10486</v>
      </c>
      <c r="G2993" s="91"/>
      <c r="H2993" s="91"/>
    </row>
    <row r="2994" spans="1:8">
      <c r="A2994" s="91" t="s">
        <v>7077</v>
      </c>
      <c r="B2994" s="91" t="s">
        <v>10487</v>
      </c>
      <c r="G2994" s="91"/>
      <c r="H2994" s="91"/>
    </row>
    <row r="2995" spans="1:8">
      <c r="A2995" s="91" t="s">
        <v>7020</v>
      </c>
      <c r="B2995" s="91" t="s">
        <v>10488</v>
      </c>
      <c r="G2995" s="91"/>
      <c r="H2995" s="91"/>
    </row>
    <row r="2996" spans="1:8">
      <c r="A2996" s="91" t="s">
        <v>6527</v>
      </c>
      <c r="B2996" s="91" t="s">
        <v>10489</v>
      </c>
      <c r="G2996" s="91"/>
      <c r="H2996" s="91"/>
    </row>
    <row r="2997" spans="1:8">
      <c r="A2997" s="91" t="s">
        <v>4660</v>
      </c>
      <c r="B2997" s="91" t="s">
        <v>10490</v>
      </c>
      <c r="G2997" s="91"/>
      <c r="H2997" s="91"/>
    </row>
    <row r="2998" spans="1:8">
      <c r="A2998" s="91" t="s">
        <v>5970</v>
      </c>
      <c r="B2998" s="91" t="s">
        <v>10491</v>
      </c>
      <c r="G2998" s="91"/>
      <c r="H2998" s="91"/>
    </row>
    <row r="2999" spans="1:8">
      <c r="A2999" s="91" t="s">
        <v>3753</v>
      </c>
      <c r="B2999" s="91" t="s">
        <v>10492</v>
      </c>
      <c r="G2999" s="91"/>
      <c r="H2999" s="91"/>
    </row>
    <row r="3000" spans="1:8">
      <c r="A3000" s="91" t="s">
        <v>370</v>
      </c>
      <c r="B3000" s="91" t="s">
        <v>10493</v>
      </c>
      <c r="G3000" s="91"/>
      <c r="H3000" s="91"/>
    </row>
    <row r="3001" spans="1:8">
      <c r="A3001" s="91" t="s">
        <v>3719</v>
      </c>
      <c r="B3001" s="91" t="s">
        <v>10494</v>
      </c>
      <c r="G3001" s="91"/>
      <c r="H3001" s="91"/>
    </row>
    <row r="3002" spans="1:8">
      <c r="A3002" s="91" t="s">
        <v>5982</v>
      </c>
      <c r="B3002" s="91" t="s">
        <v>10495</v>
      </c>
      <c r="G3002" s="91"/>
      <c r="H3002" s="91"/>
    </row>
    <row r="3003" spans="1:8">
      <c r="A3003" s="91" t="s">
        <v>7039</v>
      </c>
      <c r="B3003" s="91" t="s">
        <v>10496</v>
      </c>
      <c r="G3003" s="91"/>
      <c r="H3003" s="91"/>
    </row>
    <row r="3004" spans="1:8">
      <c r="A3004" s="91" t="s">
        <v>7059</v>
      </c>
      <c r="B3004" s="91" t="s">
        <v>10497</v>
      </c>
      <c r="G3004" s="91"/>
      <c r="H3004" s="91"/>
    </row>
    <row r="3005" spans="1:8">
      <c r="A3005" s="91" t="s">
        <v>603</v>
      </c>
      <c r="B3005" s="91" t="s">
        <v>10498</v>
      </c>
      <c r="G3005" s="91"/>
      <c r="H3005" s="91"/>
    </row>
    <row r="3006" spans="1:8">
      <c r="A3006" s="91" t="s">
        <v>5121</v>
      </c>
      <c r="B3006" s="91" t="s">
        <v>10499</v>
      </c>
      <c r="G3006" s="91"/>
      <c r="H3006" s="91"/>
    </row>
    <row r="3007" spans="1:8">
      <c r="A3007" s="91" t="s">
        <v>6035</v>
      </c>
      <c r="B3007" s="91" t="s">
        <v>10500</v>
      </c>
      <c r="G3007" s="91"/>
      <c r="H3007" s="91"/>
    </row>
    <row r="3008" spans="1:8">
      <c r="A3008" s="91" t="s">
        <v>4675</v>
      </c>
      <c r="B3008" s="91" t="s">
        <v>10501</v>
      </c>
      <c r="G3008" s="91"/>
      <c r="H3008" s="91"/>
    </row>
    <row r="3009" spans="1:8">
      <c r="A3009" s="91" t="s">
        <v>6414</v>
      </c>
      <c r="B3009" s="91" t="s">
        <v>10502</v>
      </c>
      <c r="G3009" s="91"/>
      <c r="H3009" s="91"/>
    </row>
    <row r="3010" spans="1:8">
      <c r="A3010" s="91" t="s">
        <v>6921</v>
      </c>
      <c r="B3010" s="91" t="s">
        <v>10503</v>
      </c>
      <c r="G3010" s="91"/>
      <c r="H3010" s="91"/>
    </row>
    <row r="3011" spans="1:8">
      <c r="A3011" s="91" t="s">
        <v>3732</v>
      </c>
      <c r="B3011" s="91" t="s">
        <v>10504</v>
      </c>
      <c r="G3011" s="91"/>
      <c r="H3011" s="91"/>
    </row>
    <row r="3012" spans="1:8">
      <c r="A3012" s="91" t="s">
        <v>5426</v>
      </c>
      <c r="B3012" s="91" t="s">
        <v>10505</v>
      </c>
      <c r="G3012" s="91"/>
      <c r="H3012" s="91"/>
    </row>
    <row r="3013" spans="1:8">
      <c r="A3013" s="91" t="s">
        <v>1821</v>
      </c>
      <c r="B3013" s="91" t="s">
        <v>10506</v>
      </c>
      <c r="G3013" s="91"/>
      <c r="H3013" s="91"/>
    </row>
    <row r="3014" spans="1:8">
      <c r="A3014" s="91" t="s">
        <v>6807</v>
      </c>
      <c r="B3014" s="91" t="s">
        <v>10507</v>
      </c>
      <c r="G3014" s="91"/>
      <c r="H3014" s="91"/>
    </row>
    <row r="3015" spans="1:8">
      <c r="A3015" s="91" t="s">
        <v>607</v>
      </c>
      <c r="B3015" s="91" t="s">
        <v>10508</v>
      </c>
      <c r="G3015" s="91"/>
      <c r="H3015" s="91"/>
    </row>
    <row r="3016" spans="1:8">
      <c r="A3016" s="91" t="s">
        <v>6850</v>
      </c>
      <c r="B3016" s="91" t="s">
        <v>10509</v>
      </c>
      <c r="G3016" s="91"/>
      <c r="H3016" s="91"/>
    </row>
    <row r="3017" spans="1:8">
      <c r="A3017" s="91" t="s">
        <v>5506</v>
      </c>
      <c r="B3017" s="91" t="s">
        <v>10510</v>
      </c>
      <c r="G3017" s="91"/>
      <c r="H3017" s="91"/>
    </row>
    <row r="3018" spans="1:8">
      <c r="A3018" s="91" t="s">
        <v>5531</v>
      </c>
      <c r="B3018" s="91" t="s">
        <v>10511</v>
      </c>
      <c r="G3018" s="91"/>
      <c r="H3018" s="91"/>
    </row>
    <row r="3019" spans="1:8">
      <c r="A3019" s="91" t="s">
        <v>1516</v>
      </c>
      <c r="B3019" s="91" t="s">
        <v>10512</v>
      </c>
      <c r="G3019" s="91"/>
      <c r="H3019" s="91"/>
    </row>
    <row r="3020" spans="1:8">
      <c r="A3020" s="91" t="s">
        <v>6670</v>
      </c>
      <c r="B3020" s="91" t="s">
        <v>10513</v>
      </c>
      <c r="G3020" s="91"/>
      <c r="H3020" s="91"/>
    </row>
    <row r="3021" spans="1:8">
      <c r="A3021" s="91" t="s">
        <v>6815</v>
      </c>
      <c r="B3021" s="91" t="s">
        <v>10514</v>
      </c>
      <c r="G3021" s="91"/>
      <c r="H3021" s="91"/>
    </row>
    <row r="3022" spans="1:8">
      <c r="A3022" s="91" t="s">
        <v>4909</v>
      </c>
      <c r="B3022" s="91" t="s">
        <v>10515</v>
      </c>
      <c r="G3022" s="91"/>
      <c r="H3022" s="91"/>
    </row>
    <row r="3023" spans="1:8">
      <c r="A3023" s="91" t="s">
        <v>5514</v>
      </c>
      <c r="B3023" s="91" t="s">
        <v>10516</v>
      </c>
      <c r="G3023" s="91"/>
      <c r="H3023" s="91"/>
    </row>
    <row r="3024" spans="1:8">
      <c r="A3024" s="91" t="s">
        <v>5946</v>
      </c>
      <c r="B3024" s="91" t="s">
        <v>10517</v>
      </c>
      <c r="G3024" s="91"/>
      <c r="H3024" s="91"/>
    </row>
    <row r="3025" spans="1:8">
      <c r="A3025" s="91" t="s">
        <v>4759</v>
      </c>
      <c r="B3025" s="91" t="s">
        <v>10518</v>
      </c>
      <c r="G3025" s="91"/>
      <c r="H3025" s="91"/>
    </row>
    <row r="3026" spans="1:8">
      <c r="A3026" s="91" t="s">
        <v>4729</v>
      </c>
      <c r="B3026" s="91" t="s">
        <v>10519</v>
      </c>
      <c r="G3026" s="91"/>
      <c r="H3026" s="91"/>
    </row>
    <row r="3027" spans="1:8">
      <c r="A3027" s="91" t="s">
        <v>6333</v>
      </c>
      <c r="B3027" s="91" t="s">
        <v>10520</v>
      </c>
      <c r="G3027" s="91"/>
      <c r="H3027" s="91"/>
    </row>
    <row r="3028" spans="1:8">
      <c r="A3028" s="91" t="s">
        <v>614</v>
      </c>
      <c r="B3028" s="91" t="s">
        <v>10521</v>
      </c>
      <c r="G3028" s="91"/>
      <c r="H3028" s="91"/>
    </row>
    <row r="3029" spans="1:8">
      <c r="A3029" s="91" t="s">
        <v>6090</v>
      </c>
      <c r="B3029" s="91" t="s">
        <v>10522</v>
      </c>
      <c r="G3029" s="91"/>
      <c r="H3029" s="91"/>
    </row>
    <row r="3030" spans="1:8">
      <c r="A3030" s="91" t="s">
        <v>4764</v>
      </c>
      <c r="B3030" s="91" t="s">
        <v>10523</v>
      </c>
      <c r="G3030" s="91"/>
      <c r="H3030" s="91"/>
    </row>
    <row r="3031" spans="1:8">
      <c r="A3031" s="91" t="s">
        <v>6919</v>
      </c>
      <c r="B3031" s="91" t="s">
        <v>10524</v>
      </c>
      <c r="G3031" s="91"/>
      <c r="H3031" s="91"/>
    </row>
    <row r="3032" spans="1:8">
      <c r="A3032" s="91" t="s">
        <v>2927</v>
      </c>
      <c r="B3032" s="91" t="s">
        <v>10525</v>
      </c>
      <c r="G3032" s="91"/>
      <c r="H3032" s="91"/>
    </row>
    <row r="3033" spans="1:8">
      <c r="A3033" s="91" t="s">
        <v>5896</v>
      </c>
      <c r="B3033" s="91" t="s">
        <v>10526</v>
      </c>
      <c r="G3033" s="91"/>
      <c r="H3033" s="91"/>
    </row>
    <row r="3034" spans="1:8">
      <c r="A3034" s="91" t="s">
        <v>5728</v>
      </c>
      <c r="B3034" s="91" t="s">
        <v>10527</v>
      </c>
      <c r="G3034" s="91"/>
      <c r="H3034" s="91"/>
    </row>
    <row r="3035" spans="1:8">
      <c r="A3035" s="91" t="s">
        <v>2220</v>
      </c>
      <c r="B3035" s="91" t="s">
        <v>10528</v>
      </c>
      <c r="G3035" s="91"/>
      <c r="H3035" s="91"/>
    </row>
    <row r="3036" spans="1:8">
      <c r="A3036" s="91" t="s">
        <v>617</v>
      </c>
      <c r="B3036" s="91" t="s">
        <v>10529</v>
      </c>
      <c r="G3036" s="91"/>
      <c r="H3036" s="91"/>
    </row>
    <row r="3037" spans="1:8">
      <c r="A3037" s="91" t="s">
        <v>6587</v>
      </c>
      <c r="B3037" s="91" t="s">
        <v>10530</v>
      </c>
      <c r="G3037" s="91"/>
      <c r="H3037" s="91"/>
    </row>
    <row r="3038" spans="1:8">
      <c r="A3038" s="91" t="s">
        <v>6185</v>
      </c>
      <c r="B3038" s="91" t="s">
        <v>10531</v>
      </c>
      <c r="G3038" s="91"/>
      <c r="H3038" s="91"/>
    </row>
    <row r="3039" spans="1:8">
      <c r="A3039" s="91" t="s">
        <v>5584</v>
      </c>
      <c r="B3039" s="91" t="s">
        <v>10532</v>
      </c>
      <c r="G3039" s="91"/>
      <c r="H3039" s="91"/>
    </row>
    <row r="3040" spans="1:8">
      <c r="A3040" s="91" t="s">
        <v>6381</v>
      </c>
      <c r="B3040" s="91" t="s">
        <v>10533</v>
      </c>
      <c r="G3040" s="91"/>
      <c r="H3040" s="91"/>
    </row>
    <row r="3041" spans="1:8">
      <c r="A3041" s="91" t="s">
        <v>2207</v>
      </c>
      <c r="B3041" s="91" t="s">
        <v>10534</v>
      </c>
      <c r="G3041" s="91"/>
      <c r="H3041" s="91"/>
    </row>
    <row r="3042" spans="1:8">
      <c r="A3042" s="91" t="s">
        <v>5621</v>
      </c>
      <c r="B3042" s="91" t="s">
        <v>10535</v>
      </c>
      <c r="G3042" s="91"/>
      <c r="H3042" s="91"/>
    </row>
    <row r="3043" spans="1:8">
      <c r="A3043" s="91" t="s">
        <v>5667</v>
      </c>
      <c r="B3043" s="91" t="s">
        <v>10536</v>
      </c>
      <c r="G3043" s="91"/>
      <c r="H3043" s="91"/>
    </row>
    <row r="3044" spans="1:8">
      <c r="A3044" s="91" t="s">
        <v>2229</v>
      </c>
      <c r="B3044" s="91" t="s">
        <v>10537</v>
      </c>
      <c r="G3044" s="91"/>
      <c r="H3044" s="91"/>
    </row>
    <row r="3045" spans="1:8">
      <c r="A3045" s="91" t="s">
        <v>5939</v>
      </c>
      <c r="B3045" s="91" t="s">
        <v>10538</v>
      </c>
      <c r="G3045" s="91"/>
      <c r="H3045" s="91"/>
    </row>
    <row r="3046" spans="1:8">
      <c r="A3046" s="91" t="s">
        <v>4913</v>
      </c>
      <c r="B3046" s="91" t="s">
        <v>10539</v>
      </c>
      <c r="G3046" s="91"/>
      <c r="H3046" s="91"/>
    </row>
    <row r="3047" spans="1:8">
      <c r="A3047" s="91" t="s">
        <v>4797</v>
      </c>
      <c r="B3047" s="91" t="s">
        <v>10540</v>
      </c>
      <c r="G3047" s="91"/>
      <c r="H3047" s="91"/>
    </row>
    <row r="3048" spans="1:8">
      <c r="A3048" s="91" t="s">
        <v>1520</v>
      </c>
      <c r="B3048" s="91" t="s">
        <v>10541</v>
      </c>
      <c r="G3048" s="91"/>
      <c r="H3048" s="91"/>
    </row>
    <row r="3049" spans="1:8">
      <c r="A3049" s="91" t="s">
        <v>5950</v>
      </c>
      <c r="B3049" s="91" t="s">
        <v>10542</v>
      </c>
      <c r="G3049" s="91"/>
      <c r="H3049" s="91"/>
    </row>
    <row r="3050" spans="1:8">
      <c r="A3050" s="91" t="s">
        <v>5316</v>
      </c>
      <c r="B3050" s="91" t="s">
        <v>10543</v>
      </c>
      <c r="G3050" s="91"/>
      <c r="H3050" s="91"/>
    </row>
    <row r="3051" spans="1:8">
      <c r="A3051" s="91" t="s">
        <v>4879</v>
      </c>
      <c r="B3051" s="91" t="s">
        <v>10544</v>
      </c>
      <c r="G3051" s="91"/>
      <c r="H3051" s="91"/>
    </row>
    <row r="3052" spans="1:8">
      <c r="A3052" s="91" t="s">
        <v>5289</v>
      </c>
      <c r="B3052" s="91" t="s">
        <v>10545</v>
      </c>
      <c r="G3052" s="91"/>
      <c r="H3052" s="91"/>
    </row>
    <row r="3053" spans="1:8">
      <c r="A3053" s="91" t="s">
        <v>5669</v>
      </c>
      <c r="B3053" s="91" t="s">
        <v>10546</v>
      </c>
      <c r="G3053" s="91"/>
      <c r="H3053" s="91"/>
    </row>
    <row r="3054" spans="1:8">
      <c r="A3054" s="91" t="s">
        <v>6905</v>
      </c>
      <c r="B3054" s="91" t="s">
        <v>10547</v>
      </c>
      <c r="G3054" s="91"/>
      <c r="H3054" s="91"/>
    </row>
    <row r="3055" spans="1:8">
      <c r="A3055" s="91" t="s">
        <v>5210</v>
      </c>
      <c r="B3055" s="91" t="s">
        <v>10548</v>
      </c>
      <c r="G3055" s="91"/>
      <c r="H3055" s="91"/>
    </row>
    <row r="3056" spans="1:8">
      <c r="A3056" s="91" t="s">
        <v>4789</v>
      </c>
      <c r="B3056" s="91" t="s">
        <v>10549</v>
      </c>
      <c r="G3056" s="91"/>
      <c r="H3056" s="91"/>
    </row>
    <row r="3057" spans="1:8">
      <c r="A3057" s="91" t="s">
        <v>6789</v>
      </c>
      <c r="B3057" s="91" t="s">
        <v>10550</v>
      </c>
      <c r="G3057" s="91"/>
      <c r="H3057" s="91"/>
    </row>
    <row r="3058" spans="1:8">
      <c r="A3058" s="91" t="s">
        <v>4741</v>
      </c>
      <c r="B3058" s="91" t="s">
        <v>10551</v>
      </c>
      <c r="G3058" s="91"/>
      <c r="H3058" s="91"/>
    </row>
    <row r="3059" spans="1:8">
      <c r="A3059" s="91" t="s">
        <v>7018</v>
      </c>
      <c r="B3059" s="91" t="s">
        <v>10552</v>
      </c>
      <c r="G3059" s="91"/>
      <c r="H3059" s="91"/>
    </row>
    <row r="3060" spans="1:8">
      <c r="A3060" s="91" t="s">
        <v>5422</v>
      </c>
      <c r="B3060" s="91" t="s">
        <v>10553</v>
      </c>
      <c r="G3060" s="91"/>
      <c r="H3060" s="91"/>
    </row>
    <row r="3061" spans="1:8">
      <c r="A3061" s="91" t="s">
        <v>2420</v>
      </c>
      <c r="B3061" s="91" t="s">
        <v>10554</v>
      </c>
      <c r="G3061" s="91"/>
      <c r="H3061" s="91"/>
    </row>
    <row r="3062" spans="1:8">
      <c r="A3062" s="91" t="s">
        <v>2626</v>
      </c>
      <c r="B3062" s="91" t="s">
        <v>10555</v>
      </c>
      <c r="G3062" s="91"/>
      <c r="H3062" s="91"/>
    </row>
    <row r="3063" spans="1:8">
      <c r="A3063" s="91" t="s">
        <v>6985</v>
      </c>
      <c r="B3063" s="91" t="s">
        <v>10556</v>
      </c>
      <c r="G3063" s="91"/>
      <c r="H3063" s="91"/>
    </row>
    <row r="3064" spans="1:8">
      <c r="A3064" s="91" t="s">
        <v>6111</v>
      </c>
      <c r="B3064" s="91" t="s">
        <v>10557</v>
      </c>
      <c r="G3064" s="91"/>
      <c r="H3064" s="91"/>
    </row>
    <row r="3065" spans="1:8">
      <c r="A3065" s="91" t="s">
        <v>4904</v>
      </c>
      <c r="B3065" s="91" t="s">
        <v>10558</v>
      </c>
      <c r="G3065" s="91"/>
      <c r="H3065" s="91"/>
    </row>
    <row r="3066" spans="1:8">
      <c r="A3066" s="91" t="s">
        <v>6195</v>
      </c>
      <c r="B3066" s="91" t="s">
        <v>10559</v>
      </c>
      <c r="G3066" s="91"/>
      <c r="H3066" s="91"/>
    </row>
    <row r="3067" spans="1:8">
      <c r="A3067" s="91" t="s">
        <v>5244</v>
      </c>
      <c r="B3067" s="91" t="s">
        <v>7218</v>
      </c>
      <c r="G3067" s="91"/>
      <c r="H3067" s="91"/>
    </row>
    <row r="3068" spans="1:8">
      <c r="A3068" s="91" t="s">
        <v>4547</v>
      </c>
      <c r="B3068" s="91" t="s">
        <v>10560</v>
      </c>
      <c r="G3068" s="91"/>
      <c r="H3068" s="91"/>
    </row>
    <row r="3069" spans="1:8">
      <c r="A3069" s="91" t="s">
        <v>5634</v>
      </c>
      <c r="B3069" s="91" t="s">
        <v>10561</v>
      </c>
      <c r="G3069" s="91"/>
      <c r="H3069" s="91"/>
    </row>
    <row r="3070" spans="1:8">
      <c r="A3070" s="91" t="s">
        <v>4595</v>
      </c>
      <c r="B3070" s="91" t="s">
        <v>10562</v>
      </c>
      <c r="G3070" s="91"/>
      <c r="H3070" s="91"/>
    </row>
    <row r="3071" spans="1:8">
      <c r="A3071" s="91" t="s">
        <v>6644</v>
      </c>
      <c r="B3071" s="91" t="s">
        <v>10563</v>
      </c>
      <c r="G3071" s="91"/>
      <c r="H3071" s="91"/>
    </row>
    <row r="3072" spans="1:8">
      <c r="A3072" s="91" t="s">
        <v>6349</v>
      </c>
      <c r="B3072" s="91" t="s">
        <v>10564</v>
      </c>
      <c r="G3072" s="91"/>
      <c r="H3072" s="91"/>
    </row>
    <row r="3073" spans="1:8">
      <c r="A3073" s="91" t="s">
        <v>5665</v>
      </c>
      <c r="B3073" s="91" t="s">
        <v>10565</v>
      </c>
      <c r="G3073" s="91"/>
      <c r="H3073" s="91"/>
    </row>
    <row r="3074" spans="1:8">
      <c r="A3074" s="91" t="s">
        <v>5165</v>
      </c>
      <c r="B3074" s="91" t="s">
        <v>10566</v>
      </c>
      <c r="G3074" s="91"/>
      <c r="H3074" s="91"/>
    </row>
    <row r="3075" spans="1:8">
      <c r="A3075" s="91" t="s">
        <v>5796</v>
      </c>
      <c r="B3075" s="91" t="s">
        <v>10567</v>
      </c>
      <c r="G3075" s="91"/>
      <c r="H3075" s="91"/>
    </row>
    <row r="3076" spans="1:8">
      <c r="A3076" s="91" t="s">
        <v>4933</v>
      </c>
      <c r="B3076" s="91" t="s">
        <v>10568</v>
      </c>
      <c r="G3076" s="91"/>
      <c r="H3076" s="91"/>
    </row>
    <row r="3077" spans="1:8">
      <c r="A3077" s="91" t="s">
        <v>5858</v>
      </c>
      <c r="B3077" s="91" t="s">
        <v>10569</v>
      </c>
      <c r="G3077" s="91"/>
      <c r="H3077" s="91"/>
    </row>
    <row r="3078" spans="1:8">
      <c r="A3078" s="91" t="s">
        <v>6550</v>
      </c>
      <c r="B3078" s="91" t="s">
        <v>10570</v>
      </c>
      <c r="G3078" s="91"/>
      <c r="H3078" s="91"/>
    </row>
    <row r="3079" spans="1:8">
      <c r="A3079" s="91" t="s">
        <v>5038</v>
      </c>
      <c r="B3079" s="91" t="s">
        <v>10571</v>
      </c>
      <c r="G3079" s="91"/>
      <c r="H3079" s="91"/>
    </row>
    <row r="3080" spans="1:8">
      <c r="A3080" s="91" t="s">
        <v>1825</v>
      </c>
      <c r="B3080" s="91" t="s">
        <v>10572</v>
      </c>
      <c r="G3080" s="91"/>
      <c r="H3080" s="91"/>
    </row>
    <row r="3081" spans="1:8">
      <c r="A3081" s="91" t="s">
        <v>6463</v>
      </c>
      <c r="B3081" s="91" t="s">
        <v>10573</v>
      </c>
      <c r="G3081" s="91"/>
      <c r="H3081" s="91"/>
    </row>
    <row r="3082" spans="1:8">
      <c r="A3082" s="91" t="s">
        <v>4631</v>
      </c>
      <c r="B3082" s="91" t="s">
        <v>10574</v>
      </c>
      <c r="G3082" s="91"/>
      <c r="H3082" s="91"/>
    </row>
    <row r="3083" spans="1:8">
      <c r="A3083" s="91" t="s">
        <v>5255</v>
      </c>
      <c r="B3083" s="91" t="s">
        <v>10575</v>
      </c>
      <c r="G3083" s="91"/>
      <c r="H3083" s="91"/>
    </row>
    <row r="3084" spans="1:8">
      <c r="A3084" s="91" t="s">
        <v>373</v>
      </c>
      <c r="B3084" s="91" t="s">
        <v>10576</v>
      </c>
      <c r="G3084" s="91"/>
      <c r="H3084" s="91"/>
    </row>
    <row r="3085" spans="1:8">
      <c r="A3085" s="91" t="s">
        <v>1524</v>
      </c>
      <c r="B3085" s="91" t="s">
        <v>10577</v>
      </c>
      <c r="G3085" s="91"/>
      <c r="H3085" s="91"/>
    </row>
    <row r="3086" spans="1:8">
      <c r="A3086" s="91" t="s">
        <v>714</v>
      </c>
      <c r="B3086" s="91" t="s">
        <v>10578</v>
      </c>
      <c r="G3086" s="91"/>
      <c r="H3086" s="91"/>
    </row>
    <row r="3087" spans="1:8">
      <c r="A3087" s="91" t="s">
        <v>2929</v>
      </c>
      <c r="B3087" s="91" t="s">
        <v>10579</v>
      </c>
      <c r="G3087" s="91"/>
      <c r="H3087" s="91"/>
    </row>
    <row r="3088" spans="1:8">
      <c r="A3088" s="91" t="s">
        <v>6564</v>
      </c>
      <c r="B3088" s="91" t="s">
        <v>10580</v>
      </c>
      <c r="G3088" s="91"/>
      <c r="H3088" s="91"/>
    </row>
    <row r="3089" spans="1:8">
      <c r="A3089" s="91" t="s">
        <v>5582</v>
      </c>
      <c r="B3089" s="91" t="s">
        <v>10581</v>
      </c>
      <c r="G3089" s="91"/>
      <c r="H3089" s="91"/>
    </row>
    <row r="3090" spans="1:8">
      <c r="A3090" s="91" t="s">
        <v>4890</v>
      </c>
      <c r="B3090" s="91" t="s">
        <v>10582</v>
      </c>
      <c r="G3090" s="91"/>
      <c r="H3090" s="91"/>
    </row>
    <row r="3091" spans="1:8">
      <c r="A3091" s="91" t="s">
        <v>5897</v>
      </c>
      <c r="B3091" s="91" t="s">
        <v>10583</v>
      </c>
      <c r="G3091" s="91"/>
      <c r="H3091" s="91"/>
    </row>
    <row r="3092" spans="1:8">
      <c r="A3092" s="91" t="s">
        <v>5608</v>
      </c>
      <c r="B3092" s="91" t="s">
        <v>10584</v>
      </c>
      <c r="G3092" s="91"/>
      <c r="H3092" s="91"/>
    </row>
    <row r="3093" spans="1:8">
      <c r="A3093" s="91" t="s">
        <v>4757</v>
      </c>
      <c r="B3093" s="91" t="s">
        <v>10585</v>
      </c>
      <c r="G3093" s="91"/>
      <c r="H3093" s="91"/>
    </row>
    <row r="3094" spans="1:8">
      <c r="A3094" s="91" t="s">
        <v>5239</v>
      </c>
      <c r="B3094" s="91" t="s">
        <v>10586</v>
      </c>
      <c r="G3094" s="91"/>
      <c r="H3094" s="91"/>
    </row>
    <row r="3095" spans="1:8">
      <c r="A3095" s="91" t="s">
        <v>5803</v>
      </c>
      <c r="B3095" s="91" t="s">
        <v>10587</v>
      </c>
      <c r="G3095" s="91"/>
      <c r="H3095" s="91"/>
    </row>
    <row r="3096" spans="1:8">
      <c r="A3096" s="91" t="s">
        <v>6517</v>
      </c>
      <c r="B3096" s="91" t="s">
        <v>10588</v>
      </c>
      <c r="G3096" s="91"/>
      <c r="H3096" s="91"/>
    </row>
    <row r="3097" spans="1:8">
      <c r="A3097" s="91" t="s">
        <v>4659</v>
      </c>
      <c r="B3097" s="91" t="s">
        <v>10589</v>
      </c>
      <c r="G3097" s="91"/>
      <c r="H3097" s="91"/>
    </row>
    <row r="3098" spans="1:8">
      <c r="A3098" s="91" t="s">
        <v>1828</v>
      </c>
      <c r="B3098" s="91" t="s">
        <v>10590</v>
      </c>
      <c r="G3098" s="91"/>
      <c r="H3098" s="91"/>
    </row>
    <row r="3099" spans="1:8">
      <c r="A3099" s="91" t="s">
        <v>377</v>
      </c>
      <c r="B3099" s="91" t="s">
        <v>10591</v>
      </c>
      <c r="G3099" s="91"/>
      <c r="H3099" s="91"/>
    </row>
    <row r="3100" spans="1:8">
      <c r="A3100" s="91" t="s">
        <v>6880</v>
      </c>
      <c r="B3100" s="91" t="s">
        <v>10592</v>
      </c>
      <c r="G3100" s="91"/>
      <c r="H3100" s="91"/>
    </row>
    <row r="3101" spans="1:8">
      <c r="A3101" s="91" t="s">
        <v>4682</v>
      </c>
      <c r="B3101" s="91" t="s">
        <v>10593</v>
      </c>
      <c r="G3101" s="91"/>
      <c r="H3101" s="91"/>
    </row>
    <row r="3102" spans="1:8">
      <c r="A3102" s="91" t="s">
        <v>5943</v>
      </c>
      <c r="B3102" s="91" t="s">
        <v>10594</v>
      </c>
      <c r="G3102" s="91"/>
      <c r="H3102" s="91"/>
    </row>
    <row r="3103" spans="1:8">
      <c r="A3103" s="91" t="s">
        <v>5940</v>
      </c>
      <c r="B3103" s="91" t="s">
        <v>10595</v>
      </c>
      <c r="G3103" s="91"/>
      <c r="H3103" s="91"/>
    </row>
    <row r="3104" spans="1:8">
      <c r="A3104" s="91" t="s">
        <v>4590</v>
      </c>
      <c r="B3104" s="91" t="s">
        <v>10596</v>
      </c>
      <c r="G3104" s="91"/>
      <c r="H3104" s="91"/>
    </row>
    <row r="3105" spans="1:8">
      <c r="A3105" s="91" t="s">
        <v>6645</v>
      </c>
      <c r="B3105" s="91" t="s">
        <v>10597</v>
      </c>
      <c r="G3105" s="91"/>
      <c r="H3105" s="91"/>
    </row>
    <row r="3106" spans="1:8">
      <c r="A3106" s="91" t="s">
        <v>6598</v>
      </c>
      <c r="B3106" s="91" t="s">
        <v>10598</v>
      </c>
      <c r="G3106" s="91"/>
      <c r="H3106" s="91"/>
    </row>
    <row r="3107" spans="1:8">
      <c r="A3107" s="91" t="s">
        <v>5891</v>
      </c>
      <c r="B3107" s="91" t="s">
        <v>10599</v>
      </c>
      <c r="G3107" s="91"/>
      <c r="H3107" s="91"/>
    </row>
    <row r="3108" spans="1:8">
      <c r="A3108" s="91" t="s">
        <v>2119</v>
      </c>
      <c r="B3108" s="91" t="s">
        <v>10600</v>
      </c>
      <c r="G3108" s="91"/>
      <c r="H3108" s="91"/>
    </row>
    <row r="3109" spans="1:8">
      <c r="A3109" s="91" t="s">
        <v>4558</v>
      </c>
      <c r="B3109" s="91" t="s">
        <v>10601</v>
      </c>
      <c r="G3109" s="91"/>
      <c r="H3109" s="91"/>
    </row>
    <row r="3110" spans="1:8">
      <c r="A3110" s="91" t="s">
        <v>6702</v>
      </c>
      <c r="B3110" s="91" t="s">
        <v>10602</v>
      </c>
      <c r="G3110" s="91"/>
      <c r="H3110" s="91"/>
    </row>
    <row r="3111" spans="1:8">
      <c r="A3111" s="91" t="s">
        <v>6975</v>
      </c>
      <c r="B3111" s="91" t="s">
        <v>10603</v>
      </c>
      <c r="G3111" s="91"/>
      <c r="H3111" s="91"/>
    </row>
    <row r="3112" spans="1:8">
      <c r="A3112" s="91" t="s">
        <v>4694</v>
      </c>
      <c r="B3112" s="91" t="s">
        <v>10604</v>
      </c>
      <c r="G3112" s="91"/>
      <c r="H3112" s="91"/>
    </row>
    <row r="3113" spans="1:8">
      <c r="A3113" s="91" t="s">
        <v>6252</v>
      </c>
      <c r="B3113" s="91" t="s">
        <v>10605</v>
      </c>
      <c r="G3113" s="91"/>
      <c r="H3113" s="91"/>
    </row>
    <row r="3114" spans="1:8">
      <c r="A3114" s="91" t="s">
        <v>5172</v>
      </c>
      <c r="B3114" s="91" t="s">
        <v>10606</v>
      </c>
      <c r="G3114" s="91"/>
      <c r="H3114" s="91"/>
    </row>
    <row r="3115" spans="1:8">
      <c r="A3115" s="91" t="s">
        <v>6328</v>
      </c>
      <c r="B3115" s="91" t="s">
        <v>10607</v>
      </c>
      <c r="G3115" s="91"/>
      <c r="H3115" s="91"/>
    </row>
    <row r="3116" spans="1:8">
      <c r="A3116" s="91" t="s">
        <v>5032</v>
      </c>
      <c r="B3116" s="91" t="s">
        <v>10608</v>
      </c>
      <c r="G3116" s="91"/>
      <c r="H3116" s="91"/>
    </row>
    <row r="3117" spans="1:8">
      <c r="A3117" s="91" t="s">
        <v>6374</v>
      </c>
      <c r="B3117" s="91" t="s">
        <v>10609</v>
      </c>
      <c r="G3117" s="91"/>
      <c r="H3117" s="91"/>
    </row>
    <row r="3118" spans="1:8">
      <c r="A3118" s="91" t="s">
        <v>5105</v>
      </c>
      <c r="B3118" s="91" t="s">
        <v>10610</v>
      </c>
      <c r="G3118" s="91"/>
      <c r="H3118" s="91"/>
    </row>
    <row r="3119" spans="1:8">
      <c r="A3119" s="91" t="s">
        <v>4868</v>
      </c>
      <c r="B3119" s="91" t="s">
        <v>10611</v>
      </c>
      <c r="G3119" s="91"/>
      <c r="H3119" s="91"/>
    </row>
    <row r="3120" spans="1:8">
      <c r="A3120" s="91" t="s">
        <v>6870</v>
      </c>
      <c r="B3120" s="91" t="s">
        <v>10612</v>
      </c>
      <c r="G3120" s="91"/>
      <c r="H3120" s="91"/>
    </row>
    <row r="3121" spans="1:8">
      <c r="A3121" s="91" t="s">
        <v>4820</v>
      </c>
      <c r="B3121" s="91" t="s">
        <v>10613</v>
      </c>
      <c r="G3121" s="91"/>
      <c r="H3121" s="91"/>
    </row>
    <row r="3122" spans="1:8">
      <c r="A3122" s="91" t="s">
        <v>7105</v>
      </c>
      <c r="B3122" s="91" t="s">
        <v>10614</v>
      </c>
      <c r="G3122" s="91"/>
      <c r="H3122" s="91"/>
    </row>
    <row r="3123" spans="1:8">
      <c r="A3123" s="91" t="s">
        <v>5144</v>
      </c>
      <c r="B3123" s="91" t="s">
        <v>10615</v>
      </c>
      <c r="G3123" s="91"/>
      <c r="H3123" s="91"/>
    </row>
    <row r="3124" spans="1:8">
      <c r="A3124" s="91" t="s">
        <v>2931</v>
      </c>
      <c r="B3124" s="91" t="s">
        <v>10616</v>
      </c>
      <c r="G3124" s="91"/>
      <c r="H3124" s="91"/>
    </row>
    <row r="3125" spans="1:8">
      <c r="A3125" s="91" t="s">
        <v>4990</v>
      </c>
      <c r="B3125" s="91" t="s">
        <v>10617</v>
      </c>
      <c r="G3125" s="91"/>
      <c r="H3125" s="91"/>
    </row>
    <row r="3126" spans="1:8">
      <c r="A3126" s="91" t="s">
        <v>718</v>
      </c>
      <c r="B3126" s="91" t="s">
        <v>10618</v>
      </c>
      <c r="G3126" s="91"/>
      <c r="H3126" s="91"/>
    </row>
    <row r="3127" spans="1:8">
      <c r="A3127" s="91" t="s">
        <v>5988</v>
      </c>
      <c r="B3127" s="91" t="s">
        <v>10619</v>
      </c>
      <c r="G3127" s="91"/>
      <c r="H3127" s="91"/>
    </row>
    <row r="3128" spans="1:8">
      <c r="A3128" s="91" t="s">
        <v>5296</v>
      </c>
      <c r="B3128" s="91" t="s">
        <v>10620</v>
      </c>
      <c r="G3128" s="91"/>
      <c r="H3128" s="91"/>
    </row>
    <row r="3129" spans="1:8">
      <c r="A3129" s="91" t="s">
        <v>5822</v>
      </c>
      <c r="B3129" s="91" t="s">
        <v>10621</v>
      </c>
      <c r="G3129" s="91"/>
      <c r="H3129" s="91"/>
    </row>
    <row r="3130" spans="1:8">
      <c r="A3130" s="91" t="s">
        <v>6866</v>
      </c>
      <c r="B3130" s="91" t="s">
        <v>10622</v>
      </c>
      <c r="G3130" s="91"/>
      <c r="H3130" s="91"/>
    </row>
    <row r="3131" spans="1:8">
      <c r="A3131" s="91" t="s">
        <v>7035</v>
      </c>
      <c r="B3131" s="91" t="s">
        <v>10623</v>
      </c>
      <c r="G3131" s="91"/>
      <c r="H3131" s="91"/>
    </row>
    <row r="3132" spans="1:8">
      <c r="A3132" s="91" t="s">
        <v>7160</v>
      </c>
      <c r="B3132" s="91" t="s">
        <v>10624</v>
      </c>
      <c r="G3132" s="91"/>
      <c r="H3132" s="91"/>
    </row>
    <row r="3133" spans="1:8">
      <c r="A3133" s="91" t="s">
        <v>6148</v>
      </c>
      <c r="B3133" s="91" t="s">
        <v>10625</v>
      </c>
      <c r="G3133" s="91"/>
      <c r="H3133" s="91"/>
    </row>
    <row r="3134" spans="1:8">
      <c r="A3134" s="91" t="s">
        <v>5425</v>
      </c>
      <c r="B3134" s="91" t="s">
        <v>10626</v>
      </c>
      <c r="G3134" s="91"/>
      <c r="H3134" s="91"/>
    </row>
    <row r="3135" spans="1:8">
      <c r="A3135" s="91" t="s">
        <v>5865</v>
      </c>
      <c r="B3135" s="91" t="s">
        <v>10627</v>
      </c>
      <c r="G3135" s="91"/>
      <c r="H3135" s="91"/>
    </row>
    <row r="3136" spans="1:8">
      <c r="A3136" s="91" t="s">
        <v>3950</v>
      </c>
      <c r="B3136" s="91" t="s">
        <v>10628</v>
      </c>
      <c r="G3136" s="91"/>
      <c r="H3136" s="91"/>
    </row>
    <row r="3137" spans="1:8">
      <c r="A3137" s="91" t="s">
        <v>5264</v>
      </c>
      <c r="B3137" s="91" t="s">
        <v>10629</v>
      </c>
      <c r="G3137" s="91"/>
      <c r="H3137" s="91"/>
    </row>
    <row r="3138" spans="1:8">
      <c r="A3138" s="91" t="s">
        <v>4496</v>
      </c>
      <c r="B3138" s="91" t="s">
        <v>10630</v>
      </c>
      <c r="G3138" s="91"/>
      <c r="H3138" s="91"/>
    </row>
    <row r="3139" spans="1:8">
      <c r="A3139" s="91" t="s">
        <v>6086</v>
      </c>
      <c r="B3139" s="91" t="s">
        <v>10631</v>
      </c>
      <c r="G3139" s="91"/>
      <c r="H3139" s="91"/>
    </row>
    <row r="3140" spans="1:8">
      <c r="A3140" s="91" t="s">
        <v>6400</v>
      </c>
      <c r="B3140" s="91" t="s">
        <v>10632</v>
      </c>
      <c r="G3140" s="91"/>
      <c r="H3140" s="91"/>
    </row>
    <row r="3141" spans="1:8">
      <c r="A3141" s="91" t="s">
        <v>5990</v>
      </c>
      <c r="B3141" s="91" t="s">
        <v>10633</v>
      </c>
      <c r="G3141" s="91"/>
      <c r="H3141" s="91"/>
    </row>
    <row r="3142" spans="1:8">
      <c r="A3142" s="91" t="s">
        <v>5291</v>
      </c>
      <c r="B3142" s="91" t="s">
        <v>10634</v>
      </c>
      <c r="G3142" s="91"/>
      <c r="H3142" s="91"/>
    </row>
    <row r="3143" spans="1:8">
      <c r="A3143" s="91" t="s">
        <v>2933</v>
      </c>
      <c r="B3143" s="91" t="s">
        <v>10635</v>
      </c>
      <c r="G3143" s="91"/>
      <c r="H3143" s="91"/>
    </row>
    <row r="3144" spans="1:8">
      <c r="A3144" s="91" t="s">
        <v>1170</v>
      </c>
      <c r="B3144" s="91" t="s">
        <v>10636</v>
      </c>
      <c r="G3144" s="91"/>
      <c r="H3144" s="91"/>
    </row>
    <row r="3145" spans="1:8">
      <c r="A3145" s="91" t="s">
        <v>2083</v>
      </c>
      <c r="B3145" s="91" t="s">
        <v>10637</v>
      </c>
      <c r="G3145" s="91"/>
      <c r="H3145" s="91"/>
    </row>
    <row r="3146" spans="1:8">
      <c r="A3146" s="91" t="s">
        <v>3670</v>
      </c>
      <c r="B3146" s="91" t="s">
        <v>10638</v>
      </c>
      <c r="G3146" s="91"/>
      <c r="H3146" s="91"/>
    </row>
    <row r="3147" spans="1:8">
      <c r="A3147" s="91" t="s">
        <v>2507</v>
      </c>
      <c r="B3147" s="91" t="s">
        <v>10639</v>
      </c>
      <c r="G3147" s="91"/>
      <c r="H3147" s="91"/>
    </row>
    <row r="3148" spans="1:8">
      <c r="A3148" s="91" t="s">
        <v>6172</v>
      </c>
      <c r="B3148" s="91" t="s">
        <v>10640</v>
      </c>
      <c r="G3148" s="91"/>
      <c r="H3148" s="91"/>
    </row>
    <row r="3149" spans="1:8">
      <c r="A3149" s="91" t="s">
        <v>6935</v>
      </c>
      <c r="B3149" s="91" t="s">
        <v>10641</v>
      </c>
      <c r="G3149" s="91"/>
      <c r="H3149" s="91"/>
    </row>
    <row r="3150" spans="1:8">
      <c r="A3150" s="91" t="s">
        <v>4984</v>
      </c>
      <c r="B3150" s="91" t="s">
        <v>10642</v>
      </c>
      <c r="G3150" s="91"/>
      <c r="H3150" s="91"/>
    </row>
    <row r="3151" spans="1:8">
      <c r="A3151" s="91" t="s">
        <v>4936</v>
      </c>
      <c r="B3151" s="91" t="s">
        <v>10643</v>
      </c>
      <c r="G3151" s="91"/>
      <c r="H3151" s="91"/>
    </row>
    <row r="3152" spans="1:8">
      <c r="A3152" s="91" t="s">
        <v>5929</v>
      </c>
      <c r="B3152" s="91" t="s">
        <v>10644</v>
      </c>
      <c r="G3152" s="91"/>
      <c r="H3152" s="91"/>
    </row>
    <row r="3153" spans="1:8">
      <c r="A3153" s="91" t="s">
        <v>6154</v>
      </c>
      <c r="B3153" s="91" t="s">
        <v>10645</v>
      </c>
      <c r="G3153" s="91"/>
      <c r="H3153" s="91"/>
    </row>
    <row r="3154" spans="1:8">
      <c r="A3154" s="91" t="s">
        <v>6688</v>
      </c>
      <c r="B3154" s="91" t="s">
        <v>10646</v>
      </c>
      <c r="G3154" s="91"/>
      <c r="H3154" s="91"/>
    </row>
    <row r="3155" spans="1:8">
      <c r="A3155" s="91" t="s">
        <v>5790</v>
      </c>
      <c r="B3155" s="91" t="s">
        <v>10647</v>
      </c>
      <c r="G3155" s="91"/>
      <c r="H3155" s="91"/>
    </row>
    <row r="3156" spans="1:8">
      <c r="A3156" s="91" t="s">
        <v>6181</v>
      </c>
      <c r="B3156" s="91" t="s">
        <v>10648</v>
      </c>
      <c r="G3156" s="91"/>
      <c r="H3156" s="91"/>
    </row>
    <row r="3157" spans="1:8">
      <c r="A3157" s="91" t="s">
        <v>2086</v>
      </c>
      <c r="B3157" s="91" t="s">
        <v>10649</v>
      </c>
      <c r="G3157" s="91"/>
      <c r="H3157" s="91"/>
    </row>
    <row r="3158" spans="1:8">
      <c r="A3158" s="91" t="s">
        <v>4746</v>
      </c>
      <c r="B3158" s="91" t="s">
        <v>10650</v>
      </c>
      <c r="G3158" s="91"/>
      <c r="H3158" s="91"/>
    </row>
    <row r="3159" spans="1:8">
      <c r="A3159" s="91" t="s">
        <v>6120</v>
      </c>
      <c r="B3159" s="91" t="s">
        <v>10651</v>
      </c>
      <c r="G3159" s="91"/>
      <c r="H3159" s="91"/>
    </row>
    <row r="3160" spans="1:8">
      <c r="A3160" s="91" t="s">
        <v>2935</v>
      </c>
      <c r="B3160" s="91" t="s">
        <v>10652</v>
      </c>
      <c r="G3160" s="91"/>
      <c r="H3160" s="91"/>
    </row>
    <row r="3161" spans="1:8">
      <c r="A3161" s="91" t="s">
        <v>5609</v>
      </c>
      <c r="B3161" s="91" t="s">
        <v>10653</v>
      </c>
      <c r="G3161" s="91"/>
      <c r="H3161" s="91"/>
    </row>
    <row r="3162" spans="1:8">
      <c r="A3162" s="91" t="s">
        <v>5389</v>
      </c>
      <c r="B3162" s="91" t="s">
        <v>10654</v>
      </c>
      <c r="G3162" s="91"/>
      <c r="H3162" s="91"/>
    </row>
    <row r="3163" spans="1:8">
      <c r="A3163" s="91" t="s">
        <v>1832</v>
      </c>
      <c r="B3163" s="91" t="s">
        <v>10655</v>
      </c>
      <c r="G3163" s="91"/>
      <c r="H3163" s="91"/>
    </row>
    <row r="3164" spans="1:8">
      <c r="A3164" s="91" t="s">
        <v>1174</v>
      </c>
      <c r="B3164" s="91" t="s">
        <v>10656</v>
      </c>
      <c r="G3164" s="91"/>
      <c r="H3164" s="91"/>
    </row>
    <row r="3165" spans="1:8">
      <c r="A3165" s="91" t="s">
        <v>4899</v>
      </c>
      <c r="B3165" s="91" t="s">
        <v>10657</v>
      </c>
      <c r="G3165" s="91"/>
      <c r="H3165" s="91"/>
    </row>
    <row r="3166" spans="1:8">
      <c r="A3166" s="91" t="s">
        <v>6047</v>
      </c>
      <c r="B3166" s="91" t="s">
        <v>10658</v>
      </c>
      <c r="G3166" s="91"/>
      <c r="H3166" s="91"/>
    </row>
    <row r="3167" spans="1:8">
      <c r="A3167" s="91" t="s">
        <v>2937</v>
      </c>
      <c r="B3167" s="91" t="s">
        <v>10659</v>
      </c>
      <c r="G3167" s="91"/>
      <c r="H3167" s="91"/>
    </row>
    <row r="3168" spans="1:8">
      <c r="A3168" s="91" t="s">
        <v>5213</v>
      </c>
      <c r="B3168" s="91" t="s">
        <v>10660</v>
      </c>
      <c r="G3168" s="91"/>
      <c r="H3168" s="91"/>
    </row>
    <row r="3169" spans="1:8">
      <c r="A3169" s="91" t="s">
        <v>4865</v>
      </c>
      <c r="B3169" s="91" t="s">
        <v>10661</v>
      </c>
      <c r="G3169" s="91"/>
      <c r="H3169" s="91"/>
    </row>
    <row r="3170" spans="1:8">
      <c r="A3170" s="91" t="s">
        <v>2939</v>
      </c>
      <c r="B3170" s="91" t="s">
        <v>10662</v>
      </c>
      <c r="G3170" s="91"/>
      <c r="H3170" s="91"/>
    </row>
    <row r="3171" spans="1:8">
      <c r="A3171" s="91" t="s">
        <v>6388</v>
      </c>
      <c r="B3171" s="91" t="s">
        <v>10663</v>
      </c>
      <c r="G3171" s="91"/>
      <c r="H3171" s="91"/>
    </row>
    <row r="3172" spans="1:8">
      <c r="A3172" s="91" t="s">
        <v>5996</v>
      </c>
      <c r="B3172" s="91" t="s">
        <v>10664</v>
      </c>
      <c r="G3172" s="91"/>
      <c r="H3172" s="91"/>
    </row>
    <row r="3173" spans="1:8">
      <c r="A3173" s="91" t="s">
        <v>3764</v>
      </c>
      <c r="B3173" s="91" t="s">
        <v>10665</v>
      </c>
      <c r="G3173" s="91"/>
      <c r="H3173" s="91"/>
    </row>
    <row r="3174" spans="1:8">
      <c r="A3174" s="91" t="s">
        <v>5603</v>
      </c>
      <c r="B3174" s="91" t="s">
        <v>10666</v>
      </c>
      <c r="G3174" s="91"/>
      <c r="H3174" s="91"/>
    </row>
    <row r="3175" spans="1:8">
      <c r="A3175" s="91" t="s">
        <v>5799</v>
      </c>
      <c r="B3175" s="91" t="s">
        <v>10667</v>
      </c>
      <c r="G3175" s="91"/>
      <c r="H3175" s="91"/>
    </row>
    <row r="3176" spans="1:8">
      <c r="A3176" s="91" t="s">
        <v>4882</v>
      </c>
      <c r="B3176" s="91" t="s">
        <v>10668</v>
      </c>
      <c r="G3176" s="91"/>
      <c r="H3176" s="91"/>
    </row>
    <row r="3177" spans="1:8">
      <c r="A3177" s="91" t="s">
        <v>6480</v>
      </c>
      <c r="B3177" s="91" t="s">
        <v>10669</v>
      </c>
      <c r="G3177" s="91"/>
      <c r="H3177" s="91"/>
    </row>
    <row r="3178" spans="1:8">
      <c r="A3178" s="91" t="s">
        <v>4956</v>
      </c>
      <c r="B3178" s="91" t="s">
        <v>7219</v>
      </c>
      <c r="G3178" s="91"/>
      <c r="H3178" s="91"/>
    </row>
    <row r="3179" spans="1:8">
      <c r="A3179" s="91" t="s">
        <v>4763</v>
      </c>
      <c r="B3179" s="91" t="s">
        <v>10670</v>
      </c>
      <c r="G3179" s="91"/>
      <c r="H3179" s="91"/>
    </row>
    <row r="3180" spans="1:8">
      <c r="A3180" s="91" t="s">
        <v>6272</v>
      </c>
      <c r="B3180" s="91" t="s">
        <v>10671</v>
      </c>
      <c r="G3180" s="91"/>
      <c r="H3180" s="91"/>
    </row>
    <row r="3181" spans="1:8">
      <c r="A3181" s="91" t="s">
        <v>6000</v>
      </c>
      <c r="B3181" s="91" t="s">
        <v>10672</v>
      </c>
      <c r="G3181" s="91"/>
      <c r="H3181" s="91"/>
    </row>
    <row r="3182" spans="1:8">
      <c r="A3182" s="91" t="s">
        <v>6782</v>
      </c>
      <c r="B3182" s="91" t="s">
        <v>10673</v>
      </c>
      <c r="G3182" s="91"/>
      <c r="H3182" s="91"/>
    </row>
    <row r="3183" spans="1:8">
      <c r="A3183" s="91" t="s">
        <v>6830</v>
      </c>
      <c r="B3183" s="91" t="s">
        <v>10674</v>
      </c>
      <c r="G3183" s="91"/>
      <c r="H3183" s="91"/>
    </row>
    <row r="3184" spans="1:8">
      <c r="A3184" s="91" t="s">
        <v>7143</v>
      </c>
      <c r="B3184" s="91" t="s">
        <v>10675</v>
      </c>
      <c r="G3184" s="91"/>
      <c r="H3184" s="91"/>
    </row>
    <row r="3185" spans="1:8">
      <c r="A3185" s="91" t="s">
        <v>6617</v>
      </c>
      <c r="B3185" s="91" t="s">
        <v>10676</v>
      </c>
      <c r="G3185" s="91"/>
      <c r="H3185" s="91"/>
    </row>
    <row r="3186" spans="1:8">
      <c r="A3186" s="91" t="s">
        <v>6049</v>
      </c>
      <c r="B3186" s="91" t="s">
        <v>10677</v>
      </c>
      <c r="G3186" s="91"/>
      <c r="H3186" s="91"/>
    </row>
    <row r="3187" spans="1:8">
      <c r="A3187" s="91" t="s">
        <v>6242</v>
      </c>
      <c r="B3187" s="91" t="s">
        <v>10678</v>
      </c>
      <c r="G3187" s="91"/>
      <c r="H3187" s="91"/>
    </row>
    <row r="3188" spans="1:8">
      <c r="A3188" s="91" t="s">
        <v>5085</v>
      </c>
      <c r="B3188" s="91" t="s">
        <v>10679</v>
      </c>
      <c r="G3188" s="91"/>
      <c r="H3188" s="91"/>
    </row>
    <row r="3189" spans="1:8">
      <c r="A3189" s="91" t="s">
        <v>6723</v>
      </c>
      <c r="B3189" s="91" t="s">
        <v>10680</v>
      </c>
      <c r="G3189" s="91"/>
      <c r="H3189" s="91"/>
    </row>
    <row r="3190" spans="1:8">
      <c r="A3190" s="91" t="s">
        <v>6628</v>
      </c>
      <c r="B3190" s="91" t="s">
        <v>10681</v>
      </c>
      <c r="G3190" s="91"/>
      <c r="H3190" s="91"/>
    </row>
    <row r="3191" spans="1:8">
      <c r="A3191" s="91" t="s">
        <v>6663</v>
      </c>
      <c r="B3191" s="91" t="s">
        <v>10682</v>
      </c>
      <c r="G3191" s="91"/>
      <c r="H3191" s="91"/>
    </row>
    <row r="3192" spans="1:8">
      <c r="A3192" s="91" t="s">
        <v>6250</v>
      </c>
      <c r="B3192" s="91" t="s">
        <v>10683</v>
      </c>
      <c r="G3192" s="91"/>
      <c r="H3192" s="91"/>
    </row>
    <row r="3193" spans="1:8">
      <c r="A3193" s="91" t="s">
        <v>621</v>
      </c>
      <c r="B3193" s="91" t="s">
        <v>10684</v>
      </c>
      <c r="G3193" s="91"/>
      <c r="H3193" s="91"/>
    </row>
    <row r="3194" spans="1:8">
      <c r="A3194" s="91" t="s">
        <v>6487</v>
      </c>
      <c r="B3194" s="91" t="s">
        <v>10685</v>
      </c>
      <c r="G3194" s="91"/>
      <c r="H3194" s="91"/>
    </row>
    <row r="3195" spans="1:8">
      <c r="A3195" s="91" t="s">
        <v>5192</v>
      </c>
      <c r="B3195" s="91" t="s">
        <v>10686</v>
      </c>
      <c r="G3195" s="91"/>
      <c r="H3195" s="91"/>
    </row>
    <row r="3196" spans="1:8">
      <c r="A3196" s="91" t="s">
        <v>4577</v>
      </c>
      <c r="B3196" s="91" t="s">
        <v>10687</v>
      </c>
      <c r="G3196" s="91"/>
      <c r="H3196" s="91"/>
    </row>
    <row r="3197" spans="1:8">
      <c r="A3197" s="91" t="s">
        <v>6716</v>
      </c>
      <c r="B3197" s="91" t="s">
        <v>10688</v>
      </c>
      <c r="G3197" s="91"/>
      <c r="H3197" s="91"/>
    </row>
    <row r="3198" spans="1:8">
      <c r="A3198" s="91" t="s">
        <v>2941</v>
      </c>
      <c r="B3198" s="91" t="s">
        <v>10689</v>
      </c>
      <c r="G3198" s="91"/>
      <c r="H3198" s="91"/>
    </row>
    <row r="3199" spans="1:8">
      <c r="A3199" s="91" t="s">
        <v>1180</v>
      </c>
      <c r="B3199" s="91" t="s">
        <v>10690</v>
      </c>
      <c r="G3199" s="91"/>
      <c r="H3199" s="91"/>
    </row>
    <row r="3200" spans="1:8">
      <c r="A3200" s="91" t="s">
        <v>4565</v>
      </c>
      <c r="B3200" s="91" t="s">
        <v>10691</v>
      </c>
      <c r="G3200" s="91"/>
      <c r="H3200" s="91"/>
    </row>
    <row r="3201" spans="1:8">
      <c r="A3201" s="91" t="s">
        <v>7027</v>
      </c>
      <c r="B3201" s="91" t="s">
        <v>10692</v>
      </c>
      <c r="G3201" s="91"/>
      <c r="H3201" s="91"/>
    </row>
    <row r="3202" spans="1:8">
      <c r="A3202" s="91" t="s">
        <v>1184</v>
      </c>
      <c r="B3202" s="91" t="s">
        <v>10693</v>
      </c>
      <c r="G3202" s="91"/>
      <c r="H3202" s="91"/>
    </row>
    <row r="3203" spans="1:8">
      <c r="A3203" s="91" t="s">
        <v>5817</v>
      </c>
      <c r="B3203" s="91" t="s">
        <v>10694</v>
      </c>
      <c r="G3203" s="91"/>
      <c r="H3203" s="91"/>
    </row>
    <row r="3204" spans="1:8">
      <c r="A3204" s="91" t="s">
        <v>2943</v>
      </c>
      <c r="B3204" s="91" t="s">
        <v>10695</v>
      </c>
      <c r="G3204" s="91"/>
      <c r="H3204" s="91"/>
    </row>
    <row r="3205" spans="1:8">
      <c r="A3205" s="91" t="s">
        <v>5927</v>
      </c>
      <c r="B3205" s="91" t="s">
        <v>10696</v>
      </c>
      <c r="G3205" s="91"/>
      <c r="H3205" s="91"/>
    </row>
    <row r="3206" spans="1:8">
      <c r="A3206" s="91" t="s">
        <v>6420</v>
      </c>
      <c r="B3206" s="91" t="s">
        <v>10697</v>
      </c>
      <c r="G3206" s="91"/>
      <c r="H3206" s="91"/>
    </row>
    <row r="3207" spans="1:8">
      <c r="A3207" s="91" t="s">
        <v>7324</v>
      </c>
      <c r="B3207" s="91" t="s">
        <v>7240</v>
      </c>
      <c r="G3207" s="91"/>
      <c r="H3207" s="91"/>
    </row>
    <row r="3208" spans="1:8">
      <c r="A3208" s="91" t="s">
        <v>5399</v>
      </c>
      <c r="B3208" s="91" t="s">
        <v>10698</v>
      </c>
      <c r="G3208" s="91"/>
      <c r="H3208" s="91"/>
    </row>
    <row r="3209" spans="1:8">
      <c r="A3209" s="91" t="s">
        <v>4753</v>
      </c>
      <c r="B3209" s="91" t="s">
        <v>10699</v>
      </c>
      <c r="G3209" s="91"/>
      <c r="H3209" s="91"/>
    </row>
    <row r="3210" spans="1:8">
      <c r="A3210" s="91" t="s">
        <v>1836</v>
      </c>
      <c r="B3210" s="91" t="s">
        <v>10700</v>
      </c>
      <c r="G3210" s="91"/>
      <c r="H3210" s="91"/>
    </row>
    <row r="3211" spans="1:8">
      <c r="A3211" s="91" t="s">
        <v>4589</v>
      </c>
      <c r="B3211" s="91" t="s">
        <v>10701</v>
      </c>
      <c r="G3211" s="91"/>
      <c r="H3211" s="91"/>
    </row>
    <row r="3212" spans="1:8">
      <c r="A3212" s="91" t="s">
        <v>1187</v>
      </c>
      <c r="B3212" s="91" t="s">
        <v>10702</v>
      </c>
      <c r="G3212" s="91"/>
      <c r="H3212" s="91"/>
    </row>
    <row r="3213" spans="1:8">
      <c r="A3213" s="91" t="s">
        <v>2945</v>
      </c>
      <c r="B3213" s="91" t="s">
        <v>10703</v>
      </c>
      <c r="G3213" s="91"/>
      <c r="H3213" s="91"/>
    </row>
    <row r="3214" spans="1:8">
      <c r="A3214" s="91" t="s">
        <v>5419</v>
      </c>
      <c r="B3214" s="91" t="s">
        <v>10704</v>
      </c>
      <c r="G3214" s="91"/>
      <c r="H3214" s="91"/>
    </row>
    <row r="3215" spans="1:8">
      <c r="A3215" s="91" t="s">
        <v>5798</v>
      </c>
      <c r="B3215" s="91" t="s">
        <v>10705</v>
      </c>
      <c r="G3215" s="91"/>
      <c r="H3215" s="91"/>
    </row>
    <row r="3216" spans="1:8">
      <c r="A3216" s="91" t="s">
        <v>4772</v>
      </c>
      <c r="B3216" s="91" t="s">
        <v>10706</v>
      </c>
      <c r="G3216" s="91"/>
      <c r="H3216" s="91"/>
    </row>
    <row r="3217" spans="1:8">
      <c r="A3217" s="91" t="s">
        <v>6911</v>
      </c>
      <c r="B3217" s="91" t="s">
        <v>10707</v>
      </c>
      <c r="G3217" s="91"/>
      <c r="H3217" s="91"/>
    </row>
    <row r="3218" spans="1:8">
      <c r="A3218" s="91" t="s">
        <v>4888</v>
      </c>
      <c r="B3218" s="91" t="s">
        <v>10708</v>
      </c>
      <c r="G3218" s="91"/>
      <c r="H3218" s="91"/>
    </row>
    <row r="3219" spans="1:8">
      <c r="A3219" s="91" t="s">
        <v>5607</v>
      </c>
      <c r="B3219" s="91" t="s">
        <v>10709</v>
      </c>
      <c r="G3219" s="91"/>
      <c r="H3219" s="91"/>
    </row>
    <row r="3220" spans="1:8">
      <c r="A3220" s="91" t="s">
        <v>5153</v>
      </c>
      <c r="B3220" s="91" t="s">
        <v>10710</v>
      </c>
      <c r="G3220" s="91"/>
      <c r="H3220" s="91"/>
    </row>
    <row r="3221" spans="1:8">
      <c r="A3221" s="91" t="s">
        <v>5076</v>
      </c>
      <c r="B3221" s="91" t="s">
        <v>10711</v>
      </c>
      <c r="G3221" s="91"/>
      <c r="H3221" s="91"/>
    </row>
    <row r="3222" spans="1:8">
      <c r="A3222" s="91" t="s">
        <v>3671</v>
      </c>
      <c r="B3222" s="91" t="s">
        <v>10712</v>
      </c>
      <c r="G3222" s="91"/>
      <c r="H3222" s="91"/>
    </row>
    <row r="3223" spans="1:8">
      <c r="A3223" s="91" t="s">
        <v>6630</v>
      </c>
      <c r="B3223" s="91" t="s">
        <v>10713</v>
      </c>
      <c r="G3223" s="91"/>
      <c r="H3223" s="91"/>
    </row>
    <row r="3224" spans="1:8">
      <c r="A3224" s="91" t="s">
        <v>5776</v>
      </c>
      <c r="B3224" s="91" t="s">
        <v>10714</v>
      </c>
      <c r="G3224" s="91"/>
      <c r="H3224" s="91"/>
    </row>
    <row r="3225" spans="1:8">
      <c r="A3225" s="91" t="s">
        <v>7045</v>
      </c>
      <c r="B3225" s="91" t="s">
        <v>10715</v>
      </c>
      <c r="G3225" s="91"/>
      <c r="H3225" s="91"/>
    </row>
    <row r="3226" spans="1:8">
      <c r="A3226" s="91" t="s">
        <v>4965</v>
      </c>
      <c r="B3226" s="91" t="s">
        <v>10716</v>
      </c>
      <c r="G3226" s="91"/>
      <c r="H3226" s="91"/>
    </row>
    <row r="3227" spans="1:8">
      <c r="A3227" s="91" t="s">
        <v>2947</v>
      </c>
      <c r="B3227" s="91" t="s">
        <v>10717</v>
      </c>
      <c r="G3227" s="91"/>
      <c r="H3227" s="91"/>
    </row>
    <row r="3228" spans="1:8">
      <c r="A3228" s="91" t="s">
        <v>6422</v>
      </c>
      <c r="B3228" s="91" t="s">
        <v>10718</v>
      </c>
      <c r="G3228" s="91"/>
      <c r="H3228" s="91"/>
    </row>
    <row r="3229" spans="1:8">
      <c r="A3229" s="91" t="s">
        <v>1191</v>
      </c>
      <c r="B3229" s="91" t="s">
        <v>10719</v>
      </c>
      <c r="G3229" s="91"/>
      <c r="H3229" s="91"/>
    </row>
    <row r="3230" spans="1:8">
      <c r="A3230" s="91" t="s">
        <v>6525</v>
      </c>
      <c r="B3230" s="91" t="s">
        <v>10720</v>
      </c>
      <c r="G3230" s="91"/>
      <c r="H3230" s="91"/>
    </row>
    <row r="3231" spans="1:8">
      <c r="A3231" s="91" t="s">
        <v>6043</v>
      </c>
      <c r="B3231" s="91" t="s">
        <v>10721</v>
      </c>
      <c r="G3231" s="91"/>
      <c r="H3231" s="91"/>
    </row>
    <row r="3232" spans="1:8">
      <c r="A3232" s="91" t="s">
        <v>7094</v>
      </c>
      <c r="B3232" s="91" t="s">
        <v>10722</v>
      </c>
      <c r="G3232" s="91"/>
      <c r="H3232" s="91"/>
    </row>
    <row r="3233" spans="1:8">
      <c r="A3233" s="91" t="s">
        <v>5387</v>
      </c>
      <c r="B3233" s="91" t="s">
        <v>10723</v>
      </c>
      <c r="G3233" s="91"/>
      <c r="H3233" s="91"/>
    </row>
    <row r="3234" spans="1:8">
      <c r="A3234" s="91" t="s">
        <v>6455</v>
      </c>
      <c r="B3234" s="91" t="s">
        <v>10724</v>
      </c>
      <c r="G3234" s="91"/>
      <c r="H3234" s="91"/>
    </row>
    <row r="3235" spans="1:8">
      <c r="A3235" s="91" t="s">
        <v>6894</v>
      </c>
      <c r="B3235" s="91" t="s">
        <v>10725</v>
      </c>
      <c r="G3235" s="91"/>
      <c r="H3235" s="91"/>
    </row>
    <row r="3236" spans="1:8">
      <c r="A3236" s="91" t="s">
        <v>2949</v>
      </c>
      <c r="B3236" s="91" t="s">
        <v>10726</v>
      </c>
      <c r="G3236" s="91"/>
      <c r="H3236" s="91"/>
    </row>
    <row r="3237" spans="1:8">
      <c r="A3237" s="91" t="s">
        <v>4941</v>
      </c>
      <c r="B3237" s="91" t="s">
        <v>10727</v>
      </c>
      <c r="G3237" s="91"/>
      <c r="H3237" s="91"/>
    </row>
    <row r="3238" spans="1:8">
      <c r="A3238" s="91" t="s">
        <v>5328</v>
      </c>
      <c r="B3238" s="91" t="s">
        <v>10728</v>
      </c>
      <c r="G3238" s="91"/>
      <c r="H3238" s="91"/>
    </row>
    <row r="3239" spans="1:8">
      <c r="A3239" s="91" t="s">
        <v>2631</v>
      </c>
      <c r="B3239" s="91" t="s">
        <v>10729</v>
      </c>
      <c r="G3239" s="91"/>
      <c r="H3239" s="91"/>
    </row>
    <row r="3240" spans="1:8">
      <c r="A3240" s="91" t="s">
        <v>6124</v>
      </c>
      <c r="B3240" s="91" t="s">
        <v>10730</v>
      </c>
      <c r="G3240" s="91"/>
      <c r="H3240" s="91"/>
    </row>
    <row r="3241" spans="1:8">
      <c r="A3241" s="91" t="s">
        <v>5874</v>
      </c>
      <c r="B3241" s="91" t="s">
        <v>10731</v>
      </c>
      <c r="G3241" s="91"/>
      <c r="H3241" s="91"/>
    </row>
    <row r="3242" spans="1:8">
      <c r="A3242" s="91" t="s">
        <v>5346</v>
      </c>
      <c r="B3242" s="91" t="s">
        <v>10732</v>
      </c>
      <c r="G3242" s="91"/>
      <c r="H3242" s="91"/>
    </row>
    <row r="3243" spans="1:8">
      <c r="A3243" s="91" t="s">
        <v>7061</v>
      </c>
      <c r="B3243" s="91" t="s">
        <v>10733</v>
      </c>
      <c r="G3243" s="91"/>
      <c r="H3243" s="91"/>
    </row>
    <row r="3244" spans="1:8">
      <c r="A3244" s="91" t="s">
        <v>5110</v>
      </c>
      <c r="B3244" s="91" t="s">
        <v>10734</v>
      </c>
      <c r="G3244" s="91"/>
      <c r="H3244" s="91"/>
    </row>
    <row r="3245" spans="1:8">
      <c r="A3245" s="91" t="s">
        <v>5127</v>
      </c>
      <c r="B3245" s="91" t="s">
        <v>10735</v>
      </c>
      <c r="G3245" s="91"/>
      <c r="H3245" s="91"/>
    </row>
    <row r="3246" spans="1:8">
      <c r="A3246" s="91" t="s">
        <v>5131</v>
      </c>
      <c r="B3246" s="91" t="s">
        <v>10736</v>
      </c>
      <c r="G3246" s="91"/>
      <c r="H3246" s="91"/>
    </row>
    <row r="3247" spans="1:8">
      <c r="A3247" s="91" t="s">
        <v>5885</v>
      </c>
      <c r="B3247" s="91" t="s">
        <v>10737</v>
      </c>
      <c r="G3247" s="91"/>
      <c r="H3247" s="91"/>
    </row>
    <row r="3248" spans="1:8">
      <c r="A3248" s="91" t="s">
        <v>3593</v>
      </c>
      <c r="B3248" s="91" t="s">
        <v>10738</v>
      </c>
      <c r="G3248" s="91"/>
      <c r="H3248" s="91"/>
    </row>
    <row r="3249" spans="1:8">
      <c r="A3249" s="91" t="s">
        <v>5014</v>
      </c>
      <c r="B3249" s="91" t="s">
        <v>10739</v>
      </c>
      <c r="G3249" s="91"/>
      <c r="H3249" s="91"/>
    </row>
    <row r="3250" spans="1:8">
      <c r="A3250" s="91" t="s">
        <v>4463</v>
      </c>
      <c r="B3250" s="91" t="s">
        <v>10740</v>
      </c>
      <c r="G3250" s="91"/>
      <c r="H3250" s="91"/>
    </row>
    <row r="3251" spans="1:8">
      <c r="A3251" s="91" t="s">
        <v>5556</v>
      </c>
      <c r="B3251" s="91" t="s">
        <v>10741</v>
      </c>
      <c r="G3251" s="91"/>
      <c r="H3251" s="91"/>
    </row>
    <row r="3252" spans="1:8">
      <c r="A3252" s="91" t="s">
        <v>6746</v>
      </c>
      <c r="B3252" s="91" t="s">
        <v>10742</v>
      </c>
      <c r="G3252" s="91"/>
      <c r="H3252" s="91"/>
    </row>
    <row r="3253" spans="1:8">
      <c r="A3253" s="91" t="s">
        <v>6191</v>
      </c>
      <c r="B3253" s="91" t="s">
        <v>10743</v>
      </c>
      <c r="G3253" s="91"/>
      <c r="H3253" s="91"/>
    </row>
    <row r="3254" spans="1:8">
      <c r="A3254" s="91" t="s">
        <v>6345</v>
      </c>
      <c r="B3254" s="91" t="s">
        <v>10744</v>
      </c>
      <c r="G3254" s="91"/>
      <c r="H3254" s="91"/>
    </row>
    <row r="3255" spans="1:8">
      <c r="A3255" s="91" t="s">
        <v>4445</v>
      </c>
      <c r="B3255" s="91" t="s">
        <v>10745</v>
      </c>
      <c r="G3255" s="91"/>
      <c r="H3255" s="91"/>
    </row>
    <row r="3256" spans="1:8">
      <c r="A3256" s="91" t="s">
        <v>5562</v>
      </c>
      <c r="B3256" s="91" t="s">
        <v>10746</v>
      </c>
      <c r="G3256" s="91"/>
      <c r="H3256" s="91"/>
    </row>
    <row r="3257" spans="1:8">
      <c r="A3257" s="91" t="s">
        <v>5783</v>
      </c>
      <c r="B3257" s="91" t="s">
        <v>10747</v>
      </c>
      <c r="G3257" s="91"/>
      <c r="H3257" s="91"/>
    </row>
    <row r="3258" spans="1:8">
      <c r="A3258" s="91" t="s">
        <v>6828</v>
      </c>
      <c r="B3258" s="91" t="s">
        <v>10748</v>
      </c>
      <c r="G3258" s="91"/>
      <c r="H3258" s="91"/>
    </row>
    <row r="3259" spans="1:8">
      <c r="A3259" s="91" t="s">
        <v>5961</v>
      </c>
      <c r="B3259" s="91" t="s">
        <v>10749</v>
      </c>
      <c r="G3259" s="91"/>
      <c r="H3259" s="91"/>
    </row>
    <row r="3260" spans="1:8">
      <c r="A3260" s="91" t="s">
        <v>5985</v>
      </c>
      <c r="B3260" s="91" t="s">
        <v>10750</v>
      </c>
      <c r="G3260" s="91"/>
      <c r="H3260" s="91"/>
    </row>
    <row r="3261" spans="1:8">
      <c r="A3261" s="91" t="s">
        <v>624</v>
      </c>
      <c r="B3261" s="91" t="s">
        <v>10751</v>
      </c>
      <c r="G3261" s="91"/>
      <c r="H3261" s="91"/>
    </row>
    <row r="3262" spans="1:8">
      <c r="A3262" s="91" t="s">
        <v>1928</v>
      </c>
      <c r="B3262" s="91" t="s">
        <v>10752</v>
      </c>
      <c r="G3262" s="91"/>
      <c r="H3262" s="91"/>
    </row>
    <row r="3263" spans="1:8">
      <c r="A3263" s="91" t="s">
        <v>1194</v>
      </c>
      <c r="B3263" s="91" t="s">
        <v>10753</v>
      </c>
      <c r="G3263" s="91"/>
      <c r="H3263" s="91"/>
    </row>
    <row r="3264" spans="1:8">
      <c r="A3264" s="91" t="s">
        <v>2951</v>
      </c>
      <c r="B3264" s="91" t="s">
        <v>10754</v>
      </c>
      <c r="G3264" s="91"/>
      <c r="H3264" s="91"/>
    </row>
    <row r="3265" spans="1:8">
      <c r="A3265" s="91" t="s">
        <v>1325</v>
      </c>
      <c r="B3265" s="91" t="s">
        <v>10755</v>
      </c>
      <c r="G3265" s="91"/>
      <c r="H3265" s="91"/>
    </row>
    <row r="3266" spans="1:8">
      <c r="A3266" s="91" t="s">
        <v>6056</v>
      </c>
      <c r="B3266" s="91" t="s">
        <v>10756</v>
      </c>
      <c r="G3266" s="91"/>
      <c r="H3266" s="91"/>
    </row>
    <row r="3267" spans="1:8">
      <c r="A3267" s="91" t="s">
        <v>5898</v>
      </c>
      <c r="B3267" s="91" t="s">
        <v>10757</v>
      </c>
      <c r="G3267" s="91"/>
      <c r="H3267" s="91"/>
    </row>
    <row r="3268" spans="1:8">
      <c r="A3268" s="91" t="s">
        <v>2953</v>
      </c>
      <c r="B3268" s="91" t="s">
        <v>10758</v>
      </c>
      <c r="G3268" s="91"/>
      <c r="H3268" s="91"/>
    </row>
    <row r="3269" spans="1:8">
      <c r="A3269" s="91" t="s">
        <v>4638</v>
      </c>
      <c r="B3269" s="91" t="s">
        <v>10759</v>
      </c>
      <c r="G3269" s="91"/>
      <c r="H3269" s="91"/>
    </row>
    <row r="3270" spans="1:8">
      <c r="A3270" s="91" t="s">
        <v>5541</v>
      </c>
      <c r="B3270" s="91" t="s">
        <v>10760</v>
      </c>
      <c r="G3270" s="91"/>
      <c r="H3270" s="91"/>
    </row>
    <row r="3271" spans="1:8">
      <c r="A3271" s="91" t="s">
        <v>6380</v>
      </c>
      <c r="B3271" s="91" t="s">
        <v>10761</v>
      </c>
      <c r="G3271" s="91"/>
      <c r="H3271" s="91"/>
    </row>
    <row r="3272" spans="1:8">
      <c r="A3272" s="91" t="s">
        <v>4833</v>
      </c>
      <c r="B3272" s="91" t="s">
        <v>10762</v>
      </c>
      <c r="G3272" s="91"/>
      <c r="H3272" s="91"/>
    </row>
    <row r="3273" spans="1:8">
      <c r="A3273" s="91" t="s">
        <v>7084</v>
      </c>
      <c r="B3273" s="91" t="s">
        <v>10763</v>
      </c>
      <c r="G3273" s="91"/>
      <c r="H3273" s="91"/>
    </row>
    <row r="3274" spans="1:8">
      <c r="A3274" s="91" t="s">
        <v>6772</v>
      </c>
      <c r="B3274" s="91" t="s">
        <v>10764</v>
      </c>
      <c r="G3274" s="91"/>
      <c r="H3274" s="91"/>
    </row>
    <row r="3275" spans="1:8">
      <c r="A3275" s="91" t="s">
        <v>6783</v>
      </c>
      <c r="B3275" s="91" t="s">
        <v>10765</v>
      </c>
      <c r="G3275" s="91"/>
      <c r="H3275" s="91"/>
    </row>
    <row r="3276" spans="1:8">
      <c r="A3276" s="91" t="s">
        <v>5438</v>
      </c>
      <c r="B3276" s="91" t="s">
        <v>10766</v>
      </c>
      <c r="G3276" s="91"/>
      <c r="H3276" s="91"/>
    </row>
    <row r="3277" spans="1:8">
      <c r="A3277" s="91" t="s">
        <v>4725</v>
      </c>
      <c r="B3277" s="91" t="s">
        <v>10767</v>
      </c>
      <c r="G3277" s="91"/>
      <c r="H3277" s="91"/>
    </row>
    <row r="3278" spans="1:8">
      <c r="A3278" s="91" t="s">
        <v>627</v>
      </c>
      <c r="B3278" s="91" t="s">
        <v>10768</v>
      </c>
      <c r="G3278" s="91"/>
      <c r="H3278" s="91"/>
    </row>
    <row r="3279" spans="1:8">
      <c r="A3279" s="91" t="s">
        <v>5051</v>
      </c>
      <c r="B3279" s="91" t="s">
        <v>10769</v>
      </c>
      <c r="G3279" s="91"/>
      <c r="H3279" s="91"/>
    </row>
    <row r="3280" spans="1:8">
      <c r="A3280" s="91" t="s">
        <v>4804</v>
      </c>
      <c r="B3280" s="91" t="s">
        <v>10770</v>
      </c>
      <c r="G3280" s="91"/>
      <c r="H3280" s="91"/>
    </row>
    <row r="3281" spans="1:8">
      <c r="A3281" s="91" t="s">
        <v>6183</v>
      </c>
      <c r="B3281" s="91" t="s">
        <v>10771</v>
      </c>
      <c r="G3281" s="91"/>
      <c r="H3281" s="91"/>
    </row>
    <row r="3282" spans="1:8">
      <c r="A3282" s="91" t="s">
        <v>6699</v>
      </c>
      <c r="B3282" s="91" t="s">
        <v>10772</v>
      </c>
      <c r="G3282" s="91"/>
      <c r="H3282" s="91"/>
    </row>
    <row r="3283" spans="1:8">
      <c r="A3283" s="91" t="s">
        <v>4962</v>
      </c>
      <c r="B3283" s="91" t="s">
        <v>10773</v>
      </c>
      <c r="G3283" s="91"/>
      <c r="H3283" s="91"/>
    </row>
    <row r="3284" spans="1:8">
      <c r="A3284" s="91" t="s">
        <v>5104</v>
      </c>
      <c r="B3284" s="91" t="s">
        <v>10774</v>
      </c>
      <c r="G3284" s="91"/>
      <c r="H3284" s="91"/>
    </row>
    <row r="3285" spans="1:8">
      <c r="A3285" s="91" t="s">
        <v>7124</v>
      </c>
      <c r="B3285" s="91" t="s">
        <v>10775</v>
      </c>
      <c r="G3285" s="91"/>
      <c r="H3285" s="91"/>
    </row>
    <row r="3286" spans="1:8">
      <c r="A3286" s="91" t="s">
        <v>4848</v>
      </c>
      <c r="B3286" s="91" t="s">
        <v>10776</v>
      </c>
      <c r="G3286" s="91"/>
      <c r="H3286" s="91"/>
    </row>
    <row r="3287" spans="1:8">
      <c r="A3287" s="91" t="s">
        <v>6634</v>
      </c>
      <c r="B3287" s="91" t="s">
        <v>10777</v>
      </c>
      <c r="G3287" s="91"/>
      <c r="H3287" s="91"/>
    </row>
    <row r="3288" spans="1:8">
      <c r="A3288" s="91" t="s">
        <v>6785</v>
      </c>
      <c r="B3288" s="91" t="s">
        <v>10778</v>
      </c>
      <c r="G3288" s="91"/>
      <c r="H3288" s="91"/>
    </row>
    <row r="3289" spans="1:8">
      <c r="A3289" s="91" t="s">
        <v>1532</v>
      </c>
      <c r="B3289" s="91" t="s">
        <v>10779</v>
      </c>
      <c r="G3289" s="91"/>
      <c r="H3289" s="91"/>
    </row>
    <row r="3290" spans="1:8">
      <c r="A3290" s="91" t="s">
        <v>5428</v>
      </c>
      <c r="B3290" s="91" t="s">
        <v>10780</v>
      </c>
      <c r="G3290" s="91"/>
      <c r="H3290" s="91"/>
    </row>
    <row r="3291" spans="1:8">
      <c r="A3291" s="91" t="s">
        <v>6861</v>
      </c>
      <c r="B3291" s="91" t="s">
        <v>10781</v>
      </c>
      <c r="G3291" s="91"/>
      <c r="H3291" s="91"/>
    </row>
    <row r="3292" spans="1:8">
      <c r="A3292" s="91" t="s">
        <v>6588</v>
      </c>
      <c r="B3292" s="91" t="s">
        <v>10782</v>
      </c>
      <c r="G3292" s="91"/>
      <c r="H3292" s="91"/>
    </row>
    <row r="3293" spans="1:8">
      <c r="A3293" s="91" t="s">
        <v>4493</v>
      </c>
      <c r="B3293" s="91" t="s">
        <v>10783</v>
      </c>
      <c r="G3293" s="91"/>
      <c r="H3293" s="91"/>
    </row>
    <row r="3294" spans="1:8">
      <c r="A3294" s="91" t="s">
        <v>6809</v>
      </c>
      <c r="B3294" s="91" t="s">
        <v>10784</v>
      </c>
      <c r="G3294" s="91"/>
      <c r="H3294" s="91"/>
    </row>
    <row r="3295" spans="1:8">
      <c r="A3295" s="91" t="s">
        <v>6735</v>
      </c>
      <c r="B3295" s="91" t="s">
        <v>10785</v>
      </c>
      <c r="G3295" s="91"/>
      <c r="H3295" s="91"/>
    </row>
    <row r="3296" spans="1:8">
      <c r="A3296" s="91" t="s">
        <v>7107</v>
      </c>
      <c r="B3296" s="91" t="s">
        <v>10786</v>
      </c>
      <c r="G3296" s="91"/>
      <c r="H3296" s="91"/>
    </row>
    <row r="3297" spans="1:8">
      <c r="A3297" s="91" t="s">
        <v>6531</v>
      </c>
      <c r="B3297" s="91" t="s">
        <v>10787</v>
      </c>
      <c r="G3297" s="91"/>
      <c r="H3297" s="91"/>
    </row>
    <row r="3298" spans="1:8">
      <c r="A3298" s="91" t="s">
        <v>4837</v>
      </c>
      <c r="B3298" s="91" t="s">
        <v>10788</v>
      </c>
      <c r="G3298" s="91"/>
      <c r="H3298" s="91"/>
    </row>
    <row r="3299" spans="1:8">
      <c r="A3299" s="91" t="s">
        <v>5282</v>
      </c>
      <c r="B3299" s="91" t="s">
        <v>10789</v>
      </c>
      <c r="G3299" s="91"/>
      <c r="H3299" s="91"/>
    </row>
    <row r="3300" spans="1:8">
      <c r="A3300" s="91" t="s">
        <v>6337</v>
      </c>
      <c r="B3300" s="91" t="s">
        <v>10790</v>
      </c>
      <c r="G3300" s="91"/>
      <c r="H3300" s="91"/>
    </row>
    <row r="3301" spans="1:8">
      <c r="A3301" s="91" t="s">
        <v>6938</v>
      </c>
      <c r="B3301" s="91" t="s">
        <v>10791</v>
      </c>
      <c r="G3301" s="91"/>
      <c r="H3301" s="91"/>
    </row>
    <row r="3302" spans="1:8">
      <c r="A3302" s="91" t="s">
        <v>5746</v>
      </c>
      <c r="B3302" s="91" t="s">
        <v>10792</v>
      </c>
      <c r="G3302" s="91"/>
      <c r="H3302" s="91"/>
    </row>
    <row r="3303" spans="1:8">
      <c r="A3303" s="91" t="s">
        <v>6918</v>
      </c>
      <c r="B3303" s="91" t="s">
        <v>10793</v>
      </c>
      <c r="G3303" s="91"/>
      <c r="H3303" s="91"/>
    </row>
    <row r="3304" spans="1:8">
      <c r="A3304" s="91" t="s">
        <v>6300</v>
      </c>
      <c r="B3304" s="91" t="s">
        <v>10794</v>
      </c>
      <c r="G3304" s="91"/>
      <c r="H3304" s="91"/>
    </row>
    <row r="3305" spans="1:8">
      <c r="A3305" s="91" t="s">
        <v>7069</v>
      </c>
      <c r="B3305" s="91" t="s">
        <v>10795</v>
      </c>
      <c r="G3305" s="91"/>
      <c r="H3305" s="91"/>
    </row>
    <row r="3306" spans="1:8">
      <c r="A3306" s="91" t="s">
        <v>6849</v>
      </c>
      <c r="B3306" s="91" t="s">
        <v>10796</v>
      </c>
      <c r="G3306" s="91"/>
      <c r="H3306" s="91"/>
    </row>
    <row r="3307" spans="1:8">
      <c r="A3307" s="91" t="s">
        <v>4464</v>
      </c>
      <c r="B3307" s="91" t="s">
        <v>10797</v>
      </c>
      <c r="G3307" s="91"/>
      <c r="H3307" s="91"/>
    </row>
    <row r="3308" spans="1:8">
      <c r="A3308" s="91" t="s">
        <v>3749</v>
      </c>
      <c r="B3308" s="91" t="s">
        <v>10798</v>
      </c>
      <c r="G3308" s="91"/>
      <c r="H3308" s="91"/>
    </row>
    <row r="3309" spans="1:8">
      <c r="A3309" s="91" t="s">
        <v>380</v>
      </c>
      <c r="B3309" s="91" t="s">
        <v>10799</v>
      </c>
      <c r="G3309" s="91"/>
      <c r="H3309" s="91"/>
    </row>
    <row r="3310" spans="1:8">
      <c r="A3310" s="91" t="s">
        <v>3611</v>
      </c>
      <c r="B3310" s="91" t="s">
        <v>10800</v>
      </c>
      <c r="G3310" s="91"/>
      <c r="H3310" s="91"/>
    </row>
    <row r="3311" spans="1:8">
      <c r="A3311" s="91" t="s">
        <v>5297</v>
      </c>
      <c r="B3311" s="91" t="s">
        <v>10801</v>
      </c>
      <c r="G3311" s="91"/>
      <c r="H3311" s="91"/>
    </row>
    <row r="3312" spans="1:8">
      <c r="A3312" s="91" t="s">
        <v>7012</v>
      </c>
      <c r="B3312" s="91" t="s">
        <v>10802</v>
      </c>
      <c r="G3312" s="91"/>
      <c r="H3312" s="91"/>
    </row>
    <row r="3313" spans="1:8">
      <c r="A3313" s="91" t="s">
        <v>1198</v>
      </c>
      <c r="B3313" s="91" t="s">
        <v>10803</v>
      </c>
      <c r="G3313" s="91"/>
      <c r="H3313" s="91"/>
    </row>
    <row r="3314" spans="1:8">
      <c r="A3314" s="91" t="s">
        <v>3594</v>
      </c>
      <c r="B3314" s="91" t="s">
        <v>10804</v>
      </c>
      <c r="G3314" s="91"/>
      <c r="H3314" s="91"/>
    </row>
    <row r="3315" spans="1:8">
      <c r="A3315" s="91" t="s">
        <v>6625</v>
      </c>
      <c r="B3315" s="91" t="s">
        <v>10805</v>
      </c>
      <c r="G3315" s="91"/>
      <c r="H3315" s="91"/>
    </row>
    <row r="3316" spans="1:8">
      <c r="A3316" s="91" t="s">
        <v>4853</v>
      </c>
      <c r="B3316" s="91" t="s">
        <v>10806</v>
      </c>
      <c r="G3316" s="91"/>
      <c r="H3316" s="91"/>
    </row>
    <row r="3317" spans="1:8">
      <c r="A3317" s="91" t="s">
        <v>6955</v>
      </c>
      <c r="B3317" s="91" t="s">
        <v>10807</v>
      </c>
      <c r="G3317" s="91"/>
      <c r="H3317" s="91"/>
    </row>
    <row r="3318" spans="1:8">
      <c r="A3318" s="91" t="s">
        <v>6701</v>
      </c>
      <c r="B3318" s="91" t="s">
        <v>10808</v>
      </c>
      <c r="G3318" s="91"/>
      <c r="H3318" s="91"/>
    </row>
    <row r="3319" spans="1:8">
      <c r="A3319" s="91" t="s">
        <v>6528</v>
      </c>
      <c r="B3319" s="91" t="s">
        <v>10809</v>
      </c>
      <c r="G3319" s="91"/>
      <c r="H3319" s="91"/>
    </row>
    <row r="3320" spans="1:8">
      <c r="A3320" s="91" t="s">
        <v>4630</v>
      </c>
      <c r="B3320" s="91" t="s">
        <v>10810</v>
      </c>
      <c r="G3320" s="91"/>
      <c r="H3320" s="91"/>
    </row>
    <row r="3321" spans="1:8">
      <c r="A3321" s="91" t="s">
        <v>7017</v>
      </c>
      <c r="B3321" s="91" t="s">
        <v>10811</v>
      </c>
      <c r="G3321" s="91"/>
      <c r="H3321" s="91"/>
    </row>
    <row r="3322" spans="1:8">
      <c r="A3322" s="91" t="s">
        <v>7072</v>
      </c>
      <c r="B3322" s="91" t="s">
        <v>10812</v>
      </c>
      <c r="G3322" s="91"/>
      <c r="H3322" s="91"/>
    </row>
    <row r="3323" spans="1:8">
      <c r="A3323" s="91" t="s">
        <v>5306</v>
      </c>
      <c r="B3323" s="91" t="s">
        <v>10813</v>
      </c>
      <c r="G3323" s="91"/>
      <c r="H3323" s="91"/>
    </row>
    <row r="3324" spans="1:8">
      <c r="A3324" s="91" t="s">
        <v>6689</v>
      </c>
      <c r="B3324" s="91" t="s">
        <v>10814</v>
      </c>
      <c r="G3324" s="91"/>
      <c r="H3324" s="91"/>
    </row>
    <row r="3325" spans="1:8">
      <c r="A3325" s="91" t="s">
        <v>3672</v>
      </c>
      <c r="B3325" s="91" t="s">
        <v>10815</v>
      </c>
      <c r="G3325" s="91"/>
      <c r="H3325" s="91"/>
    </row>
    <row r="3326" spans="1:8">
      <c r="A3326" s="91" t="s">
        <v>4970</v>
      </c>
      <c r="B3326" s="91" t="s">
        <v>10816</v>
      </c>
      <c r="G3326" s="91"/>
      <c r="H3326" s="91"/>
    </row>
    <row r="3327" spans="1:8">
      <c r="A3327" s="91" t="s">
        <v>5398</v>
      </c>
      <c r="B3327" s="91" t="s">
        <v>10817</v>
      </c>
      <c r="G3327" s="91"/>
      <c r="H3327" s="91"/>
    </row>
    <row r="3328" spans="1:8">
      <c r="A3328" s="91" t="s">
        <v>4508</v>
      </c>
      <c r="B3328" s="91" t="s">
        <v>10818</v>
      </c>
      <c r="G3328" s="91"/>
      <c r="H3328" s="91"/>
    </row>
    <row r="3329" spans="1:8">
      <c r="A3329" s="91" t="s">
        <v>7169</v>
      </c>
      <c r="B3329" s="91" t="s">
        <v>10819</v>
      </c>
      <c r="G3329" s="91"/>
      <c r="H3329" s="91"/>
    </row>
    <row r="3330" spans="1:8">
      <c r="A3330" s="91" t="s">
        <v>2955</v>
      </c>
      <c r="B3330" s="91" t="s">
        <v>10820</v>
      </c>
      <c r="G3330" s="91"/>
      <c r="H3330" s="91"/>
    </row>
    <row r="3331" spans="1:8">
      <c r="A3331" s="91" t="s">
        <v>1201</v>
      </c>
      <c r="B3331" s="91" t="s">
        <v>10821</v>
      </c>
      <c r="G3331" s="91"/>
      <c r="H3331" s="91"/>
    </row>
    <row r="3332" spans="1:8">
      <c r="A3332" s="91" t="s">
        <v>6899</v>
      </c>
      <c r="B3332" s="91" t="s">
        <v>10822</v>
      </c>
      <c r="G3332" s="91"/>
      <c r="H3332" s="91"/>
    </row>
    <row r="3333" spans="1:8">
      <c r="A3333" s="91" t="s">
        <v>6506</v>
      </c>
      <c r="B3333" s="91" t="s">
        <v>10823</v>
      </c>
      <c r="G3333" s="91"/>
      <c r="H3333" s="91"/>
    </row>
    <row r="3334" spans="1:8">
      <c r="A3334" s="91" t="s">
        <v>4840</v>
      </c>
      <c r="B3334" s="91" t="s">
        <v>10824</v>
      </c>
      <c r="G3334" s="91"/>
      <c r="H3334" s="91"/>
    </row>
    <row r="3335" spans="1:8">
      <c r="A3335" s="91" t="s">
        <v>4498</v>
      </c>
      <c r="B3335" s="91" t="s">
        <v>10825</v>
      </c>
      <c r="G3335" s="91"/>
      <c r="H3335" s="91"/>
    </row>
    <row r="3336" spans="1:8">
      <c r="A3336" s="91" t="s">
        <v>384</v>
      </c>
      <c r="B3336" s="91" t="s">
        <v>10826</v>
      </c>
      <c r="G3336" s="91"/>
      <c r="H3336" s="91"/>
    </row>
    <row r="3337" spans="1:8">
      <c r="A3337" s="91" t="s">
        <v>6717</v>
      </c>
      <c r="B3337" s="91" t="s">
        <v>10827</v>
      </c>
      <c r="G3337" s="91"/>
      <c r="H3337" s="91"/>
    </row>
    <row r="3338" spans="1:8">
      <c r="A3338" s="91" t="s">
        <v>4471</v>
      </c>
      <c r="B3338" s="91" t="s">
        <v>10828</v>
      </c>
      <c r="G3338" s="91"/>
      <c r="H3338" s="91"/>
    </row>
    <row r="3339" spans="1:8">
      <c r="A3339" s="91" t="s">
        <v>5524</v>
      </c>
      <c r="B3339" s="91" t="s">
        <v>10829</v>
      </c>
      <c r="G3339" s="91"/>
      <c r="H3339" s="91"/>
    </row>
    <row r="3340" spans="1:8">
      <c r="A3340" s="91" t="s">
        <v>4690</v>
      </c>
      <c r="B3340" s="91" t="s">
        <v>10830</v>
      </c>
      <c r="G3340" s="91"/>
      <c r="H3340" s="91"/>
    </row>
    <row r="3341" spans="1:8">
      <c r="A3341" s="91" t="s">
        <v>6754</v>
      </c>
      <c r="B3341" s="91" t="s">
        <v>10831</v>
      </c>
      <c r="G3341" s="91"/>
      <c r="H3341" s="91"/>
    </row>
    <row r="3342" spans="1:8">
      <c r="A3342" s="91" t="s">
        <v>1204</v>
      </c>
      <c r="B3342" s="91" t="s">
        <v>10832</v>
      </c>
      <c r="G3342" s="91"/>
      <c r="H3342" s="91"/>
    </row>
    <row r="3343" spans="1:8">
      <c r="A3343" s="91" t="s">
        <v>4215</v>
      </c>
      <c r="B3343" s="91" t="s">
        <v>10833</v>
      </c>
      <c r="G3343" s="91"/>
      <c r="H3343" s="91"/>
    </row>
    <row r="3344" spans="1:8">
      <c r="A3344" s="91" t="s">
        <v>4487</v>
      </c>
      <c r="B3344" s="91" t="s">
        <v>10834</v>
      </c>
      <c r="G3344" s="91"/>
      <c r="H3344" s="91"/>
    </row>
    <row r="3345" spans="1:8">
      <c r="A3345" s="91" t="s">
        <v>6342</v>
      </c>
      <c r="B3345" s="91" t="s">
        <v>10835</v>
      </c>
      <c r="G3345" s="91"/>
      <c r="H3345" s="91"/>
    </row>
    <row r="3346" spans="1:8">
      <c r="A3346" s="91" t="s">
        <v>5331</v>
      </c>
      <c r="B3346" s="91" t="s">
        <v>10836</v>
      </c>
      <c r="G3346" s="91"/>
      <c r="H3346" s="91"/>
    </row>
    <row r="3347" spans="1:8">
      <c r="A3347" s="91" t="s">
        <v>4867</v>
      </c>
      <c r="B3347" s="91" t="s">
        <v>10837</v>
      </c>
      <c r="G3347" s="91"/>
      <c r="H3347" s="91"/>
    </row>
    <row r="3348" spans="1:8">
      <c r="A3348" s="91" t="s">
        <v>6448</v>
      </c>
      <c r="B3348" s="91" t="s">
        <v>10838</v>
      </c>
      <c r="G3348" s="91"/>
      <c r="H3348" s="91"/>
    </row>
    <row r="3349" spans="1:8">
      <c r="A3349" s="91" t="s">
        <v>3610</v>
      </c>
      <c r="B3349" s="91" t="s">
        <v>10839</v>
      </c>
      <c r="G3349" s="91"/>
      <c r="H3349" s="91"/>
    </row>
    <row r="3350" spans="1:8">
      <c r="A3350" s="91" t="s">
        <v>5237</v>
      </c>
      <c r="B3350" s="91" t="s">
        <v>10840</v>
      </c>
      <c r="G3350" s="91"/>
      <c r="H3350" s="91"/>
    </row>
    <row r="3351" spans="1:8">
      <c r="A3351" s="91" t="s">
        <v>6874</v>
      </c>
      <c r="B3351" s="91" t="s">
        <v>10841</v>
      </c>
      <c r="G3351" s="91"/>
      <c r="H3351" s="91"/>
    </row>
    <row r="3352" spans="1:8">
      <c r="A3352" s="91" t="s">
        <v>387</v>
      </c>
      <c r="B3352" s="91" t="s">
        <v>10842</v>
      </c>
      <c r="G3352" s="91"/>
      <c r="H3352" s="91"/>
    </row>
    <row r="3353" spans="1:8">
      <c r="A3353" s="91" t="s">
        <v>6221</v>
      </c>
      <c r="B3353" s="91" t="s">
        <v>10843</v>
      </c>
      <c r="G3353" s="91"/>
      <c r="H3353" s="91"/>
    </row>
    <row r="3354" spans="1:8">
      <c r="A3354" s="91" t="s">
        <v>5956</v>
      </c>
      <c r="B3354" s="91" t="s">
        <v>10844</v>
      </c>
      <c r="G3354" s="91"/>
      <c r="H3354" s="91"/>
    </row>
    <row r="3355" spans="1:8">
      <c r="A3355" s="91" t="s">
        <v>6882</v>
      </c>
      <c r="B3355" s="91" t="s">
        <v>10845</v>
      </c>
      <c r="G3355" s="91"/>
      <c r="H3355" s="91"/>
    </row>
    <row r="3356" spans="1:8">
      <c r="A3356" s="91" t="s">
        <v>5068</v>
      </c>
      <c r="B3356" s="91" t="s">
        <v>10846</v>
      </c>
      <c r="G3356" s="91"/>
      <c r="H3356" s="91"/>
    </row>
    <row r="3357" spans="1:8">
      <c r="A3357" s="91" t="s">
        <v>6753</v>
      </c>
      <c r="B3357" s="91" t="s">
        <v>10847</v>
      </c>
      <c r="G3357" s="91"/>
      <c r="H3357" s="91"/>
    </row>
    <row r="3358" spans="1:8">
      <c r="A3358" s="91" t="s">
        <v>2957</v>
      </c>
      <c r="B3358" s="91" t="s">
        <v>10848</v>
      </c>
      <c r="G3358" s="91"/>
      <c r="H3358" s="91"/>
    </row>
    <row r="3359" spans="1:8">
      <c r="A3359" s="91" t="s">
        <v>6099</v>
      </c>
      <c r="B3359" s="91" t="s">
        <v>10849</v>
      </c>
      <c r="G3359" s="91"/>
      <c r="H3359" s="91"/>
    </row>
    <row r="3360" spans="1:8">
      <c r="A3360" s="91" t="s">
        <v>5240</v>
      </c>
      <c r="B3360" s="91" t="s">
        <v>10850</v>
      </c>
      <c r="G3360" s="91"/>
      <c r="H3360" s="91"/>
    </row>
    <row r="3361" spans="1:8">
      <c r="A3361" s="91" t="s">
        <v>6798</v>
      </c>
      <c r="B3361" s="91" t="s">
        <v>10851</v>
      </c>
      <c r="G3361" s="91"/>
      <c r="H3361" s="91"/>
    </row>
    <row r="3362" spans="1:8">
      <c r="A3362" s="91" t="s">
        <v>2107</v>
      </c>
      <c r="B3362" s="91" t="s">
        <v>10852</v>
      </c>
      <c r="G3362" s="91"/>
      <c r="H3362" s="91"/>
    </row>
    <row r="3363" spans="1:8">
      <c r="A3363" s="91" t="s">
        <v>6851</v>
      </c>
      <c r="B3363" s="91" t="s">
        <v>10853</v>
      </c>
      <c r="G3363" s="91"/>
      <c r="H3363" s="91"/>
    </row>
    <row r="3364" spans="1:8">
      <c r="A3364" s="91" t="s">
        <v>5013</v>
      </c>
      <c r="B3364" s="91" t="s">
        <v>10854</v>
      </c>
      <c r="G3364" s="91"/>
      <c r="H3364" s="91"/>
    </row>
    <row r="3365" spans="1:8">
      <c r="A3365" s="91" t="s">
        <v>5092</v>
      </c>
      <c r="B3365" s="91" t="s">
        <v>10855</v>
      </c>
      <c r="G3365" s="91"/>
      <c r="H3365" s="91"/>
    </row>
    <row r="3366" spans="1:8">
      <c r="A3366" s="91" t="s">
        <v>5813</v>
      </c>
      <c r="B3366" s="91" t="s">
        <v>10856</v>
      </c>
      <c r="G3366" s="91"/>
      <c r="H3366" s="91"/>
    </row>
    <row r="3367" spans="1:8">
      <c r="A3367" s="91" t="s">
        <v>4955</v>
      </c>
      <c r="B3367" s="91" t="s">
        <v>10857</v>
      </c>
      <c r="G3367" s="91"/>
      <c r="H3367" s="91"/>
    </row>
    <row r="3368" spans="1:8">
      <c r="A3368" s="91" t="s">
        <v>4839</v>
      </c>
      <c r="B3368" s="91" t="s">
        <v>10858</v>
      </c>
      <c r="G3368" s="91"/>
      <c r="H3368" s="91"/>
    </row>
    <row r="3369" spans="1:8">
      <c r="A3369" s="91" t="s">
        <v>1845</v>
      </c>
      <c r="B3369" s="91" t="s">
        <v>10859</v>
      </c>
      <c r="G3369" s="91"/>
      <c r="H3369" s="91"/>
    </row>
    <row r="3370" spans="1:8">
      <c r="A3370" s="91" t="s">
        <v>4632</v>
      </c>
      <c r="B3370" s="91" t="s">
        <v>10860</v>
      </c>
      <c r="G3370" s="91"/>
      <c r="H3370" s="91"/>
    </row>
    <row r="3371" spans="1:8">
      <c r="A3371" s="91" t="s">
        <v>5259</v>
      </c>
      <c r="B3371" s="91" t="s">
        <v>10861</v>
      </c>
      <c r="G3371" s="91"/>
      <c r="H3371" s="91"/>
    </row>
    <row r="3372" spans="1:8">
      <c r="A3372" s="91" t="s">
        <v>6865</v>
      </c>
      <c r="B3372" s="91" t="s">
        <v>10862</v>
      </c>
      <c r="G3372" s="91"/>
      <c r="H3372" s="91"/>
    </row>
    <row r="3373" spans="1:8">
      <c r="A3373" s="91" t="s">
        <v>1208</v>
      </c>
      <c r="B3373" s="91" t="s">
        <v>10863</v>
      </c>
      <c r="G3373" s="91"/>
      <c r="H3373" s="91"/>
    </row>
    <row r="3374" spans="1:8">
      <c r="A3374" s="91" t="s">
        <v>4873</v>
      </c>
      <c r="B3374" s="91" t="s">
        <v>10864</v>
      </c>
      <c r="G3374" s="91"/>
      <c r="H3374" s="91"/>
    </row>
    <row r="3375" spans="1:8">
      <c r="A3375" s="91" t="s">
        <v>5999</v>
      </c>
      <c r="B3375" s="91" t="s">
        <v>10865</v>
      </c>
      <c r="G3375" s="91"/>
      <c r="H3375" s="91"/>
    </row>
    <row r="3376" spans="1:8">
      <c r="A3376" s="91" t="s">
        <v>4663</v>
      </c>
      <c r="B3376" s="91" t="s">
        <v>10866</v>
      </c>
      <c r="G3376" s="91"/>
      <c r="H3376" s="91"/>
    </row>
    <row r="3377" spans="1:8">
      <c r="A3377" s="91" t="s">
        <v>4553</v>
      </c>
      <c r="B3377" s="91" t="s">
        <v>10867</v>
      </c>
      <c r="G3377" s="91"/>
      <c r="H3377" s="91"/>
    </row>
    <row r="3378" spans="1:8">
      <c r="A3378" s="91" t="s">
        <v>4752</v>
      </c>
      <c r="B3378" s="91" t="s">
        <v>10868</v>
      </c>
      <c r="G3378" s="91"/>
      <c r="H3378" s="91"/>
    </row>
    <row r="3379" spans="1:8">
      <c r="A3379" s="91" t="s">
        <v>5635</v>
      </c>
      <c r="B3379" s="91" t="s">
        <v>10869</v>
      </c>
      <c r="G3379" s="91"/>
      <c r="H3379" s="91"/>
    </row>
    <row r="3380" spans="1:8">
      <c r="A3380" s="91" t="s">
        <v>4594</v>
      </c>
      <c r="B3380" s="91" t="s">
        <v>10870</v>
      </c>
      <c r="G3380" s="91"/>
      <c r="H3380" s="91"/>
    </row>
    <row r="3381" spans="1:8">
      <c r="A3381" s="91" t="s">
        <v>4812</v>
      </c>
      <c r="B3381" s="91" t="s">
        <v>10871</v>
      </c>
      <c r="G3381" s="91"/>
      <c r="H3381" s="91"/>
    </row>
    <row r="3382" spans="1:8">
      <c r="A3382" s="91" t="s">
        <v>5550</v>
      </c>
      <c r="B3382" s="91" t="s">
        <v>10872</v>
      </c>
      <c r="G3382" s="91"/>
      <c r="H3382" s="91"/>
    </row>
    <row r="3383" spans="1:8">
      <c r="A3383" s="91" t="s">
        <v>6466</v>
      </c>
      <c r="B3383" s="91" t="s">
        <v>10873</v>
      </c>
      <c r="G3383" s="91"/>
      <c r="H3383" s="91"/>
    </row>
    <row r="3384" spans="1:8">
      <c r="A3384" s="91" t="s">
        <v>6373</v>
      </c>
      <c r="B3384" s="91" t="s">
        <v>10874</v>
      </c>
      <c r="G3384" s="91"/>
      <c r="H3384" s="91"/>
    </row>
    <row r="3385" spans="1:8">
      <c r="A3385" s="91" t="s">
        <v>4673</v>
      </c>
      <c r="B3385" s="91" t="s">
        <v>10875</v>
      </c>
      <c r="G3385" s="91"/>
      <c r="H3385" s="91"/>
    </row>
    <row r="3386" spans="1:8">
      <c r="A3386" s="91" t="s">
        <v>5149</v>
      </c>
      <c r="B3386" s="91" t="s">
        <v>10876</v>
      </c>
      <c r="G3386" s="91"/>
      <c r="H3386" s="91"/>
    </row>
    <row r="3387" spans="1:8">
      <c r="A3387" s="91" t="s">
        <v>6872</v>
      </c>
      <c r="B3387" s="91" t="s">
        <v>10877</v>
      </c>
      <c r="G3387" s="91"/>
      <c r="H3387" s="91"/>
    </row>
    <row r="3388" spans="1:8">
      <c r="A3388" s="91" t="s">
        <v>6258</v>
      </c>
      <c r="B3388" s="91" t="s">
        <v>10878</v>
      </c>
      <c r="G3388" s="91"/>
      <c r="H3388" s="91"/>
    </row>
    <row r="3389" spans="1:8">
      <c r="A3389" s="91" t="s">
        <v>6482</v>
      </c>
      <c r="B3389" s="91" t="s">
        <v>10879</v>
      </c>
      <c r="G3389" s="91"/>
      <c r="H3389" s="91"/>
    </row>
    <row r="3390" spans="1:8">
      <c r="A3390" s="91" t="s">
        <v>5613</v>
      </c>
      <c r="B3390" s="91" t="s">
        <v>10880</v>
      </c>
      <c r="G3390" s="91"/>
      <c r="H3390" s="91"/>
    </row>
    <row r="3391" spans="1:8">
      <c r="A3391" s="91" t="s">
        <v>5050</v>
      </c>
      <c r="B3391" s="91" t="s">
        <v>10881</v>
      </c>
      <c r="G3391" s="91"/>
      <c r="H3391" s="91"/>
    </row>
    <row r="3392" spans="1:8">
      <c r="A3392" s="91" t="s">
        <v>5155</v>
      </c>
      <c r="B3392" s="91" t="s">
        <v>10882</v>
      </c>
      <c r="G3392" s="91"/>
      <c r="H3392" s="91"/>
    </row>
    <row r="3393" spans="1:8">
      <c r="A3393" s="91" t="s">
        <v>6251</v>
      </c>
      <c r="B3393" s="91" t="s">
        <v>10883</v>
      </c>
      <c r="G3393" s="91"/>
      <c r="H3393" s="91"/>
    </row>
    <row r="3394" spans="1:8">
      <c r="A3394" s="91" t="s">
        <v>6605</v>
      </c>
      <c r="B3394" s="91" t="s">
        <v>10884</v>
      </c>
      <c r="G3394" s="91"/>
      <c r="H3394" s="91"/>
    </row>
    <row r="3395" spans="1:8">
      <c r="A3395" s="91" t="s">
        <v>5196</v>
      </c>
      <c r="B3395" s="91" t="s">
        <v>10885</v>
      </c>
      <c r="G3395" s="91"/>
      <c r="H3395" s="91"/>
    </row>
    <row r="3396" spans="1:8">
      <c r="A3396" s="91" t="s">
        <v>5765</v>
      </c>
      <c r="B3396" s="91" t="s">
        <v>10886</v>
      </c>
      <c r="G3396" s="91"/>
      <c r="H3396" s="91"/>
    </row>
    <row r="3397" spans="1:8">
      <c r="A3397" s="91" t="s">
        <v>1212</v>
      </c>
      <c r="B3397" s="91" t="s">
        <v>10887</v>
      </c>
      <c r="G3397" s="91"/>
      <c r="H3397" s="91"/>
    </row>
    <row r="3398" spans="1:8">
      <c r="A3398" s="91" t="s">
        <v>5577</v>
      </c>
      <c r="B3398" s="91" t="s">
        <v>10888</v>
      </c>
      <c r="G3398" s="91"/>
      <c r="H3398" s="91"/>
    </row>
    <row r="3399" spans="1:8">
      <c r="A3399" s="91" t="s">
        <v>630</v>
      </c>
      <c r="B3399" s="91" t="s">
        <v>10889</v>
      </c>
      <c r="G3399" s="91"/>
      <c r="H3399" s="91"/>
    </row>
    <row r="3400" spans="1:8">
      <c r="A3400" s="91" t="s">
        <v>6391</v>
      </c>
      <c r="B3400" s="91" t="s">
        <v>10890</v>
      </c>
      <c r="G3400" s="91"/>
      <c r="H3400" s="91"/>
    </row>
    <row r="3401" spans="1:8">
      <c r="A3401" s="91" t="s">
        <v>6061</v>
      </c>
      <c r="B3401" s="91" t="s">
        <v>10891</v>
      </c>
      <c r="G3401" s="91"/>
      <c r="H3401" s="91"/>
    </row>
    <row r="3402" spans="1:8">
      <c r="A3402" s="91" t="s">
        <v>5843</v>
      </c>
      <c r="B3402" s="91" t="s">
        <v>10892</v>
      </c>
      <c r="G3402" s="91"/>
      <c r="H3402" s="91"/>
    </row>
    <row r="3403" spans="1:8">
      <c r="A3403" s="91" t="s">
        <v>6351</v>
      </c>
      <c r="B3403" s="91" t="s">
        <v>10893</v>
      </c>
      <c r="G3403" s="91"/>
      <c r="H3403" s="91"/>
    </row>
    <row r="3404" spans="1:8">
      <c r="A3404" s="91" t="s">
        <v>5427</v>
      </c>
      <c r="B3404" s="91" t="s">
        <v>10894</v>
      </c>
      <c r="G3404" s="91"/>
      <c r="H3404" s="91"/>
    </row>
    <row r="3405" spans="1:8">
      <c r="A3405" s="91" t="s">
        <v>7148</v>
      </c>
      <c r="B3405" s="91" t="s">
        <v>10895</v>
      </c>
      <c r="G3405" s="91"/>
      <c r="H3405" s="91"/>
    </row>
    <row r="3406" spans="1:8">
      <c r="A3406" s="91" t="s">
        <v>6474</v>
      </c>
      <c r="B3406" s="91" t="s">
        <v>10896</v>
      </c>
      <c r="G3406" s="91"/>
      <c r="H3406" s="91"/>
    </row>
    <row r="3407" spans="1:8">
      <c r="A3407" s="91" t="s">
        <v>6268</v>
      </c>
      <c r="B3407" s="91" t="s">
        <v>10897</v>
      </c>
      <c r="G3407" s="91"/>
      <c r="H3407" s="91"/>
    </row>
    <row r="3408" spans="1:8">
      <c r="A3408" s="91" t="s">
        <v>5953</v>
      </c>
      <c r="B3408" s="91" t="s">
        <v>10898</v>
      </c>
      <c r="G3408" s="91"/>
      <c r="H3408" s="91"/>
    </row>
    <row r="3409" spans="1:8">
      <c r="A3409" s="91" t="s">
        <v>2245</v>
      </c>
      <c r="B3409" s="91" t="s">
        <v>10899</v>
      </c>
      <c r="G3409" s="91"/>
      <c r="H3409" s="91"/>
    </row>
    <row r="3410" spans="1:8">
      <c r="A3410" s="91" t="s">
        <v>5103</v>
      </c>
      <c r="B3410" s="91" t="s">
        <v>10900</v>
      </c>
      <c r="G3410" s="91"/>
      <c r="H3410" s="91"/>
    </row>
    <row r="3411" spans="1:8">
      <c r="A3411" s="91" t="s">
        <v>6993</v>
      </c>
      <c r="B3411" s="91" t="s">
        <v>10901</v>
      </c>
      <c r="G3411" s="91"/>
      <c r="H3411" s="91"/>
    </row>
    <row r="3412" spans="1:8">
      <c r="A3412" s="91" t="s">
        <v>6288</v>
      </c>
      <c r="B3412" s="91" t="s">
        <v>10902</v>
      </c>
      <c r="G3412" s="91"/>
      <c r="H3412" s="91"/>
    </row>
    <row r="3413" spans="1:8">
      <c r="A3413" s="91" t="s">
        <v>2149</v>
      </c>
      <c r="B3413" s="91" t="s">
        <v>10903</v>
      </c>
      <c r="G3413" s="91"/>
      <c r="H3413" s="91"/>
    </row>
    <row r="3414" spans="1:8">
      <c r="A3414" s="91" t="s">
        <v>4698</v>
      </c>
      <c r="B3414" s="91" t="s">
        <v>10904</v>
      </c>
      <c r="G3414" s="91"/>
      <c r="H3414" s="91"/>
    </row>
    <row r="3415" spans="1:8">
      <c r="A3415" s="91" t="s">
        <v>5309</v>
      </c>
      <c r="B3415" s="91" t="s">
        <v>10905</v>
      </c>
      <c r="G3415" s="91"/>
      <c r="H3415" s="91"/>
    </row>
    <row r="3416" spans="1:8">
      <c r="A3416" s="91" t="s">
        <v>7108</v>
      </c>
      <c r="B3416" s="91" t="s">
        <v>10906</v>
      </c>
      <c r="G3416" s="91"/>
      <c r="H3416" s="91"/>
    </row>
    <row r="3417" spans="1:8">
      <c r="A3417" s="91" t="s">
        <v>6431</v>
      </c>
      <c r="B3417" s="91" t="s">
        <v>10907</v>
      </c>
      <c r="G3417" s="91"/>
      <c r="H3417" s="91"/>
    </row>
    <row r="3418" spans="1:8">
      <c r="A3418" s="91" t="s">
        <v>5189</v>
      </c>
      <c r="B3418" s="91" t="s">
        <v>10908</v>
      </c>
      <c r="G3418" s="91"/>
      <c r="H3418" s="91"/>
    </row>
    <row r="3419" spans="1:8">
      <c r="A3419" s="91" t="s">
        <v>5494</v>
      </c>
      <c r="B3419" s="91" t="s">
        <v>10909</v>
      </c>
      <c r="G3419" s="91"/>
      <c r="H3419" s="91"/>
    </row>
    <row r="3420" spans="1:8">
      <c r="A3420" s="91" t="s">
        <v>3720</v>
      </c>
      <c r="B3420" s="91" t="s">
        <v>10910</v>
      </c>
      <c r="G3420" s="91"/>
      <c r="H3420" s="91"/>
    </row>
    <row r="3421" spans="1:8">
      <c r="A3421" s="91" t="s">
        <v>4701</v>
      </c>
      <c r="B3421" s="91" t="s">
        <v>10911</v>
      </c>
      <c r="G3421" s="91"/>
      <c r="H3421" s="91"/>
    </row>
    <row r="3422" spans="1:8">
      <c r="A3422" s="91" t="s">
        <v>3683</v>
      </c>
      <c r="B3422" s="91" t="s">
        <v>10912</v>
      </c>
      <c r="G3422" s="91"/>
      <c r="H3422" s="91"/>
    </row>
    <row r="3423" spans="1:8">
      <c r="A3423" s="91" t="s">
        <v>3731</v>
      </c>
      <c r="B3423" s="91" t="s">
        <v>10913</v>
      </c>
      <c r="G3423" s="91"/>
      <c r="H3423" s="91"/>
    </row>
    <row r="3424" spans="1:8">
      <c r="A3424" s="91" t="s">
        <v>5364</v>
      </c>
      <c r="B3424" s="91" t="s">
        <v>10914</v>
      </c>
      <c r="G3424" s="91"/>
      <c r="H3424" s="91"/>
    </row>
    <row r="3425" spans="1:8">
      <c r="A3425" s="91" t="s">
        <v>6881</v>
      </c>
      <c r="B3425" s="91" t="s">
        <v>10915</v>
      </c>
      <c r="G3425" s="91"/>
      <c r="H3425" s="91"/>
    </row>
    <row r="3426" spans="1:8">
      <c r="A3426" s="91" t="s">
        <v>4815</v>
      </c>
      <c r="B3426" s="91" t="s">
        <v>10916</v>
      </c>
      <c r="G3426" s="91"/>
      <c r="H3426" s="91"/>
    </row>
    <row r="3427" spans="1:8">
      <c r="A3427" s="91" t="s">
        <v>2261</v>
      </c>
      <c r="B3427" s="91" t="s">
        <v>10917</v>
      </c>
      <c r="G3427" s="91"/>
      <c r="H3427" s="91"/>
    </row>
    <row r="3428" spans="1:8">
      <c r="A3428" s="91" t="s">
        <v>5363</v>
      </c>
      <c r="B3428" s="91" t="s">
        <v>10918</v>
      </c>
      <c r="G3428" s="91"/>
      <c r="H3428" s="91"/>
    </row>
    <row r="3429" spans="1:8">
      <c r="A3429" s="91" t="s">
        <v>5828</v>
      </c>
      <c r="B3429" s="91" t="s">
        <v>10919</v>
      </c>
      <c r="G3429" s="91"/>
      <c r="H3429" s="91"/>
    </row>
    <row r="3430" spans="1:8">
      <c r="A3430" s="91" t="s">
        <v>5552</v>
      </c>
      <c r="B3430" s="91" t="s">
        <v>10920</v>
      </c>
      <c r="G3430" s="91"/>
      <c r="H3430" s="91"/>
    </row>
    <row r="3431" spans="1:8">
      <c r="A3431" s="91" t="s">
        <v>5408</v>
      </c>
      <c r="B3431" s="91" t="s">
        <v>10921</v>
      </c>
      <c r="G3431" s="91"/>
      <c r="H3431" s="91"/>
    </row>
    <row r="3432" spans="1:8">
      <c r="A3432" s="91" t="s">
        <v>6902</v>
      </c>
      <c r="B3432" s="91" t="s">
        <v>10922</v>
      </c>
      <c r="G3432" s="91"/>
      <c r="H3432" s="91"/>
    </row>
    <row r="3433" spans="1:8">
      <c r="A3433" s="91" t="s">
        <v>6347</v>
      </c>
      <c r="B3433" s="91" t="s">
        <v>10923</v>
      </c>
      <c r="G3433" s="91"/>
      <c r="H3433" s="91"/>
    </row>
    <row r="3434" spans="1:8">
      <c r="A3434" s="91" t="s">
        <v>5166</v>
      </c>
      <c r="B3434" s="91" t="s">
        <v>10924</v>
      </c>
      <c r="G3434" s="91"/>
      <c r="H3434" s="91"/>
    </row>
    <row r="3435" spans="1:8">
      <c r="A3435" s="91" t="s">
        <v>6478</v>
      </c>
      <c r="B3435" s="91" t="s">
        <v>10925</v>
      </c>
      <c r="G3435" s="91"/>
      <c r="H3435" s="91"/>
    </row>
    <row r="3436" spans="1:8">
      <c r="A3436" s="91" t="s">
        <v>6748</v>
      </c>
      <c r="B3436" s="91" t="s">
        <v>10926</v>
      </c>
      <c r="G3436" s="91"/>
      <c r="H3436" s="91"/>
    </row>
    <row r="3437" spans="1:8">
      <c r="A3437" s="91" t="s">
        <v>4850</v>
      </c>
      <c r="B3437" s="91" t="s">
        <v>10927</v>
      </c>
      <c r="G3437" s="91"/>
      <c r="H3437" s="91"/>
    </row>
    <row r="3438" spans="1:8">
      <c r="A3438" s="91" t="s">
        <v>6214</v>
      </c>
      <c r="B3438" s="91" t="s">
        <v>10928</v>
      </c>
      <c r="G3438" s="91"/>
      <c r="H3438" s="91"/>
    </row>
    <row r="3439" spans="1:8">
      <c r="A3439" s="91" t="s">
        <v>5847</v>
      </c>
      <c r="B3439" s="91" t="s">
        <v>10929</v>
      </c>
      <c r="G3439" s="91"/>
      <c r="H3439" s="91"/>
    </row>
    <row r="3440" spans="1:8">
      <c r="A3440" s="91" t="s">
        <v>390</v>
      </c>
      <c r="B3440" s="91" t="s">
        <v>10930</v>
      </c>
      <c r="G3440" s="91"/>
      <c r="H3440" s="91"/>
    </row>
    <row r="3441" spans="1:8">
      <c r="A3441" s="91" t="s">
        <v>6944</v>
      </c>
      <c r="B3441" s="91" t="s">
        <v>10931</v>
      </c>
      <c r="G3441" s="91"/>
      <c r="H3441" s="91"/>
    </row>
    <row r="3442" spans="1:8">
      <c r="A3442" s="91" t="s">
        <v>5252</v>
      </c>
      <c r="B3442" s="91" t="s">
        <v>10932</v>
      </c>
      <c r="G3442" s="91"/>
      <c r="H3442" s="91"/>
    </row>
    <row r="3443" spans="1:8">
      <c r="A3443" s="91" t="s">
        <v>2961</v>
      </c>
      <c r="B3443" s="91" t="s">
        <v>10933</v>
      </c>
      <c r="G3443" s="91"/>
      <c r="H3443" s="91"/>
    </row>
    <row r="3444" spans="1:8">
      <c r="A3444" s="91" t="s">
        <v>394</v>
      </c>
      <c r="B3444" s="91" t="s">
        <v>10934</v>
      </c>
      <c r="G3444" s="91"/>
      <c r="H3444" s="91"/>
    </row>
    <row r="3445" spans="1:8">
      <c r="A3445" s="91" t="s">
        <v>4798</v>
      </c>
      <c r="B3445" s="91" t="s">
        <v>10935</v>
      </c>
      <c r="G3445" s="91"/>
      <c r="H3445" s="91"/>
    </row>
    <row r="3446" spans="1:8">
      <c r="A3446" s="91" t="s">
        <v>4510</v>
      </c>
      <c r="B3446" s="91" t="s">
        <v>10936</v>
      </c>
      <c r="G3446" s="91"/>
      <c r="H3446" s="91"/>
    </row>
    <row r="3447" spans="1:8">
      <c r="A3447" s="91" t="s">
        <v>4855</v>
      </c>
      <c r="B3447" s="91" t="s">
        <v>10937</v>
      </c>
      <c r="G3447" s="91"/>
      <c r="H3447" s="91"/>
    </row>
    <row r="3448" spans="1:8">
      <c r="A3448" s="91" t="s">
        <v>6529</v>
      </c>
      <c r="B3448" s="91" t="s">
        <v>10938</v>
      </c>
      <c r="G3448" s="91"/>
      <c r="H3448" s="91"/>
    </row>
    <row r="3449" spans="1:8">
      <c r="A3449" s="91" t="s">
        <v>4809</v>
      </c>
      <c r="B3449" s="91" t="s">
        <v>10939</v>
      </c>
      <c r="G3449" s="91"/>
      <c r="H3449" s="91"/>
    </row>
    <row r="3450" spans="1:8">
      <c r="A3450" s="91" t="s">
        <v>5082</v>
      </c>
      <c r="B3450" s="91" t="s">
        <v>10940</v>
      </c>
      <c r="G3450" s="91"/>
      <c r="H3450" s="91"/>
    </row>
    <row r="3451" spans="1:8">
      <c r="A3451" s="91" t="s">
        <v>7080</v>
      </c>
      <c r="B3451" s="91" t="s">
        <v>10941</v>
      </c>
      <c r="G3451" s="91"/>
      <c r="H3451" s="91"/>
    </row>
    <row r="3452" spans="1:8">
      <c r="A3452" s="91" t="s">
        <v>6676</v>
      </c>
      <c r="B3452" s="91" t="s">
        <v>10942</v>
      </c>
      <c r="G3452" s="91"/>
      <c r="H3452" s="91"/>
    </row>
    <row r="3453" spans="1:8">
      <c r="A3453" s="91" t="s">
        <v>4605</v>
      </c>
      <c r="B3453" s="91" t="s">
        <v>10943</v>
      </c>
      <c r="G3453" s="91"/>
      <c r="H3453" s="91"/>
    </row>
    <row r="3454" spans="1:8">
      <c r="A3454" s="91" t="s">
        <v>6057</v>
      </c>
      <c r="B3454" s="91" t="s">
        <v>7220</v>
      </c>
      <c r="G3454" s="91"/>
      <c r="H3454" s="91"/>
    </row>
    <row r="3455" spans="1:8">
      <c r="A3455" s="91" t="s">
        <v>397</v>
      </c>
      <c r="B3455" s="91" t="s">
        <v>10944</v>
      </c>
      <c r="G3455" s="91"/>
      <c r="H3455" s="91"/>
    </row>
    <row r="3456" spans="1:8">
      <c r="A3456" s="91" t="s">
        <v>1853</v>
      </c>
      <c r="B3456" s="91" t="s">
        <v>10945</v>
      </c>
      <c r="G3456" s="91"/>
      <c r="H3456" s="91"/>
    </row>
    <row r="3457" spans="1:8">
      <c r="A3457" s="91" t="s">
        <v>7116</v>
      </c>
      <c r="B3457" s="91" t="s">
        <v>10946</v>
      </c>
      <c r="G3457" s="91"/>
      <c r="H3457" s="91"/>
    </row>
    <row r="3458" spans="1:8">
      <c r="A3458" s="91" t="s">
        <v>3596</v>
      </c>
      <c r="B3458" s="91" t="s">
        <v>10947</v>
      </c>
      <c r="G3458" s="91"/>
      <c r="H3458" s="91"/>
    </row>
    <row r="3459" spans="1:8">
      <c r="A3459" s="91" t="s">
        <v>6125</v>
      </c>
      <c r="B3459" s="91" t="s">
        <v>10948</v>
      </c>
      <c r="G3459" s="91"/>
      <c r="H3459" s="91"/>
    </row>
    <row r="3460" spans="1:8">
      <c r="A3460" s="91" t="s">
        <v>2963</v>
      </c>
      <c r="B3460" s="91" t="s">
        <v>10949</v>
      </c>
      <c r="G3460" s="91"/>
      <c r="H3460" s="91"/>
    </row>
    <row r="3461" spans="1:8">
      <c r="A3461" s="91" t="s">
        <v>4217</v>
      </c>
      <c r="B3461" s="91" t="s">
        <v>10950</v>
      </c>
      <c r="G3461" s="91"/>
      <c r="H3461" s="91"/>
    </row>
    <row r="3462" spans="1:8">
      <c r="A3462" s="91" t="s">
        <v>2965</v>
      </c>
      <c r="B3462" s="91" t="s">
        <v>10951</v>
      </c>
      <c r="G3462" s="91"/>
      <c r="H3462" s="91"/>
    </row>
    <row r="3463" spans="1:8">
      <c r="A3463" s="91" t="s">
        <v>4902</v>
      </c>
      <c r="B3463" s="91" t="s">
        <v>10952</v>
      </c>
      <c r="G3463" s="91"/>
      <c r="H3463" s="91"/>
    </row>
    <row r="3464" spans="1:8">
      <c r="A3464" s="91" t="s">
        <v>7104</v>
      </c>
      <c r="B3464" s="91" t="s">
        <v>10953</v>
      </c>
      <c r="G3464" s="91"/>
      <c r="H3464" s="91"/>
    </row>
    <row r="3465" spans="1:8">
      <c r="A3465" s="91" t="s">
        <v>6890</v>
      </c>
      <c r="B3465" s="91" t="s">
        <v>10954</v>
      </c>
      <c r="G3465" s="91"/>
      <c r="H3465" s="91"/>
    </row>
    <row r="3466" spans="1:8">
      <c r="A3466" s="91" t="s">
        <v>5177</v>
      </c>
      <c r="B3466" s="91" t="s">
        <v>10955</v>
      </c>
      <c r="G3466" s="91"/>
      <c r="H3466" s="91"/>
    </row>
    <row r="3467" spans="1:8">
      <c r="A3467" s="91" t="s">
        <v>6896</v>
      </c>
      <c r="B3467" s="91" t="s">
        <v>10956</v>
      </c>
      <c r="G3467" s="91"/>
      <c r="H3467" s="91"/>
    </row>
    <row r="3468" spans="1:8">
      <c r="A3468" s="91" t="s">
        <v>6728</v>
      </c>
      <c r="B3468" s="91" t="s">
        <v>10957</v>
      </c>
      <c r="G3468" s="91"/>
      <c r="H3468" s="91"/>
    </row>
    <row r="3469" spans="1:8">
      <c r="A3469" s="91" t="s">
        <v>1857</v>
      </c>
      <c r="B3469" s="91" t="s">
        <v>10958</v>
      </c>
      <c r="G3469" s="91"/>
      <c r="H3469" s="91"/>
    </row>
    <row r="3470" spans="1:8">
      <c r="A3470" s="91" t="s">
        <v>1535</v>
      </c>
      <c r="B3470" s="91" t="s">
        <v>10959</v>
      </c>
      <c r="G3470" s="91"/>
      <c r="H3470" s="91"/>
    </row>
    <row r="3471" spans="1:8">
      <c r="A3471" s="91" t="s">
        <v>1216</v>
      </c>
      <c r="B3471" s="91" t="s">
        <v>10960</v>
      </c>
      <c r="G3471" s="91"/>
      <c r="H3471" s="91"/>
    </row>
    <row r="3472" spans="1:8">
      <c r="A3472" s="91" t="s">
        <v>6146</v>
      </c>
      <c r="B3472" s="91" t="s">
        <v>10961</v>
      </c>
      <c r="G3472" s="91"/>
      <c r="H3472" s="91"/>
    </row>
    <row r="3473" spans="1:8">
      <c r="A3473" s="91" t="s">
        <v>5861</v>
      </c>
      <c r="B3473" s="91" t="s">
        <v>10962</v>
      </c>
      <c r="G3473" s="91"/>
      <c r="H3473" s="91"/>
    </row>
    <row r="3474" spans="1:8">
      <c r="A3474" s="91" t="s">
        <v>6398</v>
      </c>
      <c r="B3474" s="91" t="s">
        <v>10963</v>
      </c>
      <c r="G3474" s="91"/>
      <c r="H3474" s="91"/>
    </row>
    <row r="3475" spans="1:8">
      <c r="A3475" s="91" t="s">
        <v>6596</v>
      </c>
      <c r="B3475" s="91" t="s">
        <v>10964</v>
      </c>
      <c r="G3475" s="91"/>
      <c r="H3475" s="91"/>
    </row>
    <row r="3476" spans="1:8">
      <c r="A3476" s="91" t="s">
        <v>6188</v>
      </c>
      <c r="B3476" s="91" t="s">
        <v>10965</v>
      </c>
      <c r="G3476" s="91"/>
      <c r="H3476" s="91"/>
    </row>
    <row r="3477" spans="1:8">
      <c r="A3477" s="91" t="s">
        <v>5807</v>
      </c>
      <c r="B3477" s="91" t="s">
        <v>10966</v>
      </c>
      <c r="G3477" s="91"/>
      <c r="H3477" s="91"/>
    </row>
    <row r="3478" spans="1:8">
      <c r="A3478" s="91" t="s">
        <v>4549</v>
      </c>
      <c r="B3478" s="91" t="s">
        <v>10967</v>
      </c>
      <c r="G3478" s="91"/>
      <c r="H3478" s="91"/>
    </row>
    <row r="3479" spans="1:8">
      <c r="A3479" s="91" t="s">
        <v>2967</v>
      </c>
      <c r="B3479" s="91" t="s">
        <v>10968</v>
      </c>
      <c r="G3479" s="91"/>
      <c r="H3479" s="91"/>
    </row>
    <row r="3480" spans="1:8">
      <c r="A3480" s="91" t="s">
        <v>6019</v>
      </c>
      <c r="B3480" s="91" t="s">
        <v>10969</v>
      </c>
      <c r="G3480" s="91"/>
      <c r="H3480" s="91"/>
    </row>
    <row r="3481" spans="1:8">
      <c r="A3481" s="91" t="s">
        <v>1860</v>
      </c>
      <c r="B3481" s="91" t="s">
        <v>10970</v>
      </c>
      <c r="G3481" s="91"/>
      <c r="H3481" s="91"/>
    </row>
    <row r="3482" spans="1:8">
      <c r="A3482" s="91" t="s">
        <v>3930</v>
      </c>
      <c r="B3482" s="91" t="s">
        <v>10971</v>
      </c>
      <c r="G3482" s="91"/>
      <c r="H3482" s="91"/>
    </row>
    <row r="3483" spans="1:8">
      <c r="A3483" s="91" t="s">
        <v>6614</v>
      </c>
      <c r="B3483" s="91" t="s">
        <v>10972</v>
      </c>
      <c r="G3483" s="91"/>
      <c r="H3483" s="91"/>
    </row>
    <row r="3484" spans="1:8">
      <c r="A3484" s="91" t="s">
        <v>2425</v>
      </c>
      <c r="B3484" s="91" t="s">
        <v>10973</v>
      </c>
      <c r="G3484" s="91"/>
      <c r="H3484" s="91"/>
    </row>
    <row r="3485" spans="1:8">
      <c r="A3485" s="91" t="s">
        <v>4911</v>
      </c>
      <c r="B3485" s="91" t="s">
        <v>10974</v>
      </c>
      <c r="G3485" s="91"/>
      <c r="H3485" s="91"/>
    </row>
    <row r="3486" spans="1:8">
      <c r="A3486" s="91" t="s">
        <v>6712</v>
      </c>
      <c r="B3486" s="91" t="s">
        <v>10975</v>
      </c>
      <c r="G3486" s="91"/>
      <c r="H3486" s="91"/>
    </row>
    <row r="3487" spans="1:8">
      <c r="A3487" s="91" t="s">
        <v>4634</v>
      </c>
      <c r="B3487" s="91" t="s">
        <v>10976</v>
      </c>
      <c r="G3487" s="91"/>
      <c r="H3487" s="91"/>
    </row>
    <row r="3488" spans="1:8">
      <c r="A3488" s="91" t="s">
        <v>6589</v>
      </c>
      <c r="B3488" s="91" t="s">
        <v>10977</v>
      </c>
      <c r="G3488" s="91"/>
      <c r="H3488" s="91"/>
    </row>
    <row r="3489" spans="1:8">
      <c r="A3489" s="91" t="s">
        <v>6854</v>
      </c>
      <c r="B3489" s="91" t="s">
        <v>10978</v>
      </c>
      <c r="G3489" s="91"/>
      <c r="H3489" s="91"/>
    </row>
    <row r="3490" spans="1:8">
      <c r="A3490" s="91" t="s">
        <v>4716</v>
      </c>
      <c r="B3490" s="91" t="s">
        <v>10979</v>
      </c>
      <c r="G3490" s="91"/>
      <c r="H3490" s="91"/>
    </row>
    <row r="3491" spans="1:8">
      <c r="A3491" s="91" t="s">
        <v>7135</v>
      </c>
      <c r="B3491" s="91" t="s">
        <v>10980</v>
      </c>
      <c r="G3491" s="91"/>
      <c r="H3491" s="91"/>
    </row>
    <row r="3492" spans="1:8">
      <c r="A3492" s="91" t="s">
        <v>5174</v>
      </c>
      <c r="B3492" s="91" t="s">
        <v>10981</v>
      </c>
      <c r="G3492" s="91"/>
      <c r="H3492" s="91"/>
    </row>
    <row r="3493" spans="1:8">
      <c r="A3493" s="91" t="s">
        <v>5872</v>
      </c>
      <c r="B3493" s="91" t="s">
        <v>10982</v>
      </c>
      <c r="G3493" s="91"/>
      <c r="H3493" s="91"/>
    </row>
    <row r="3494" spans="1:8">
      <c r="A3494" s="91" t="s">
        <v>6050</v>
      </c>
      <c r="B3494" s="91" t="s">
        <v>10983</v>
      </c>
      <c r="G3494" s="91"/>
      <c r="H3494" s="91"/>
    </row>
    <row r="3495" spans="1:8">
      <c r="A3495" s="91" t="s">
        <v>4828</v>
      </c>
      <c r="B3495" s="91" t="s">
        <v>10984</v>
      </c>
      <c r="G3495" s="91"/>
      <c r="H3495" s="91"/>
    </row>
    <row r="3496" spans="1:8">
      <c r="A3496" s="91" t="s">
        <v>5637</v>
      </c>
      <c r="B3496" s="91" t="s">
        <v>10985</v>
      </c>
      <c r="G3496" s="91"/>
      <c r="H3496" s="91"/>
    </row>
    <row r="3497" spans="1:8">
      <c r="A3497" s="91" t="s">
        <v>6560</v>
      </c>
      <c r="B3497" s="91" t="s">
        <v>10986</v>
      </c>
      <c r="G3497" s="91"/>
      <c r="H3497" s="91"/>
    </row>
    <row r="3498" spans="1:8">
      <c r="A3498" s="91" t="s">
        <v>7106</v>
      </c>
      <c r="B3498" s="91" t="s">
        <v>10987</v>
      </c>
      <c r="G3498" s="91"/>
      <c r="H3498" s="91"/>
    </row>
    <row r="3499" spans="1:8">
      <c r="A3499" s="91" t="s">
        <v>6565</v>
      </c>
      <c r="B3499" s="91" t="s">
        <v>10988</v>
      </c>
      <c r="G3499" s="91"/>
      <c r="H3499" s="91"/>
    </row>
    <row r="3500" spans="1:8">
      <c r="A3500" s="91" t="s">
        <v>6591</v>
      </c>
      <c r="B3500" s="91" t="s">
        <v>10989</v>
      </c>
      <c r="G3500" s="91"/>
      <c r="H3500" s="91"/>
    </row>
    <row r="3501" spans="1:8">
      <c r="A3501" s="91" t="s">
        <v>634</v>
      </c>
      <c r="B3501" s="91" t="s">
        <v>10990</v>
      </c>
      <c r="G3501" s="91"/>
      <c r="H3501" s="91"/>
    </row>
    <row r="3502" spans="1:8">
      <c r="A3502" s="91" t="s">
        <v>6811</v>
      </c>
      <c r="B3502" s="91" t="s">
        <v>10991</v>
      </c>
      <c r="G3502" s="91"/>
      <c r="H3502" s="91"/>
    </row>
    <row r="3503" spans="1:8">
      <c r="A3503" s="91" t="s">
        <v>7022</v>
      </c>
      <c r="B3503" s="91" t="s">
        <v>10992</v>
      </c>
      <c r="G3503" s="91"/>
      <c r="H3503" s="91"/>
    </row>
    <row r="3504" spans="1:8">
      <c r="A3504" s="91" t="s">
        <v>1863</v>
      </c>
      <c r="B3504" s="91" t="s">
        <v>10993</v>
      </c>
      <c r="G3504" s="91"/>
      <c r="H3504" s="91"/>
    </row>
    <row r="3505" spans="1:8">
      <c r="A3505" s="91" t="s">
        <v>3936</v>
      </c>
      <c r="B3505" s="91" t="s">
        <v>10994</v>
      </c>
      <c r="G3505" s="91"/>
      <c r="H3505" s="91"/>
    </row>
    <row r="3506" spans="1:8">
      <c r="A3506" s="91" t="s">
        <v>1220</v>
      </c>
      <c r="B3506" s="91" t="s">
        <v>10995</v>
      </c>
      <c r="G3506" s="91"/>
      <c r="H3506" s="91"/>
    </row>
    <row r="3507" spans="1:8">
      <c r="A3507" s="91" t="s">
        <v>2969</v>
      </c>
      <c r="B3507" s="91" t="s">
        <v>10996</v>
      </c>
      <c r="G3507" s="91"/>
      <c r="H3507" s="91"/>
    </row>
    <row r="3508" spans="1:8">
      <c r="A3508" s="91" t="s">
        <v>6563</v>
      </c>
      <c r="B3508" s="91" t="s">
        <v>10997</v>
      </c>
      <c r="G3508" s="91"/>
      <c r="H3508" s="91"/>
    </row>
    <row r="3509" spans="1:8">
      <c r="A3509" s="91" t="s">
        <v>3721</v>
      </c>
      <c r="B3509" s="91" t="s">
        <v>10998</v>
      </c>
      <c r="G3509" s="91"/>
      <c r="H3509" s="91"/>
    </row>
    <row r="3510" spans="1:8">
      <c r="A3510" s="91" t="s">
        <v>4953</v>
      </c>
      <c r="B3510" s="91" t="s">
        <v>10999</v>
      </c>
      <c r="G3510" s="91"/>
      <c r="H3510" s="91"/>
    </row>
    <row r="3511" spans="1:8">
      <c r="A3511" s="91" t="s">
        <v>3609</v>
      </c>
      <c r="B3511" s="91" t="s">
        <v>11000</v>
      </c>
      <c r="G3511" s="91"/>
      <c r="H3511" s="91"/>
    </row>
    <row r="3512" spans="1:8">
      <c r="A3512" s="91" t="s">
        <v>3682</v>
      </c>
      <c r="B3512" s="91" t="s">
        <v>11001</v>
      </c>
      <c r="G3512" s="91"/>
      <c r="H3512" s="91"/>
    </row>
    <row r="3513" spans="1:8">
      <c r="A3513" s="91" t="s">
        <v>2971</v>
      </c>
      <c r="B3513" s="91" t="s">
        <v>11002</v>
      </c>
      <c r="G3513" s="91"/>
      <c r="H3513" s="91"/>
    </row>
    <row r="3514" spans="1:8">
      <c r="A3514" s="91" t="s">
        <v>1867</v>
      </c>
      <c r="B3514" s="91" t="s">
        <v>11003</v>
      </c>
      <c r="G3514" s="91"/>
      <c r="H3514" s="91"/>
    </row>
    <row r="3515" spans="1:8">
      <c r="A3515" s="91" t="s">
        <v>638</v>
      </c>
      <c r="B3515" s="91" t="s">
        <v>11004</v>
      </c>
      <c r="G3515" s="91"/>
      <c r="H3515" s="91"/>
    </row>
    <row r="3516" spans="1:8">
      <c r="A3516" s="91" t="s">
        <v>1223</v>
      </c>
      <c r="B3516" s="91" t="s">
        <v>11005</v>
      </c>
      <c r="G3516" s="91"/>
      <c r="H3516" s="91"/>
    </row>
    <row r="3517" spans="1:8">
      <c r="A3517" s="91" t="s">
        <v>400</v>
      </c>
      <c r="B3517" s="91" t="s">
        <v>11006</v>
      </c>
      <c r="G3517" s="91"/>
      <c r="H3517" s="91"/>
    </row>
    <row r="3518" spans="1:8">
      <c r="A3518" s="91" t="s">
        <v>4622</v>
      </c>
      <c r="B3518" s="91" t="s">
        <v>11007</v>
      </c>
      <c r="G3518" s="91"/>
      <c r="H3518" s="91"/>
    </row>
    <row r="3519" spans="1:8">
      <c r="A3519" s="91" t="s">
        <v>6159</v>
      </c>
      <c r="B3519" s="91" t="s">
        <v>11008</v>
      </c>
      <c r="G3519" s="91"/>
      <c r="H3519" s="91"/>
    </row>
    <row r="3520" spans="1:8">
      <c r="A3520" s="91" t="s">
        <v>7127</v>
      </c>
      <c r="B3520" s="91" t="s">
        <v>11009</v>
      </c>
      <c r="G3520" s="91"/>
      <c r="H3520" s="91"/>
    </row>
    <row r="3521" spans="1:8">
      <c r="A3521" s="91" t="s">
        <v>1227</v>
      </c>
      <c r="B3521" s="91" t="s">
        <v>11010</v>
      </c>
      <c r="G3521" s="91"/>
      <c r="H3521" s="91"/>
    </row>
    <row r="3522" spans="1:8">
      <c r="A3522" s="91" t="s">
        <v>642</v>
      </c>
      <c r="B3522" s="91" t="s">
        <v>11011</v>
      </c>
      <c r="G3522" s="91"/>
      <c r="H3522" s="91"/>
    </row>
    <row r="3523" spans="1:8">
      <c r="A3523" s="91" t="s">
        <v>5493</v>
      </c>
      <c r="B3523" s="91" t="s">
        <v>11012</v>
      </c>
      <c r="G3523" s="91"/>
      <c r="H3523" s="91"/>
    </row>
    <row r="3524" spans="1:8">
      <c r="A3524" s="91" t="s">
        <v>1538</v>
      </c>
      <c r="B3524" s="91" t="s">
        <v>11013</v>
      </c>
      <c r="G3524" s="91"/>
      <c r="H3524" s="91"/>
    </row>
    <row r="3525" spans="1:8">
      <c r="A3525" s="91" t="s">
        <v>1541</v>
      </c>
      <c r="B3525" s="91" t="s">
        <v>11014</v>
      </c>
      <c r="G3525" s="91"/>
      <c r="H3525" s="91"/>
    </row>
    <row r="3526" spans="1:8">
      <c r="A3526" s="91" t="s">
        <v>2973</v>
      </c>
      <c r="B3526" s="91" t="s">
        <v>11015</v>
      </c>
      <c r="G3526" s="91"/>
      <c r="H3526" s="91"/>
    </row>
    <row r="3527" spans="1:8">
      <c r="A3527" s="91" t="s">
        <v>6385</v>
      </c>
      <c r="B3527" s="91" t="s">
        <v>11016</v>
      </c>
      <c r="G3527" s="91"/>
      <c r="H3527" s="91"/>
    </row>
    <row r="3528" spans="1:8">
      <c r="A3528" s="91" t="s">
        <v>1870</v>
      </c>
      <c r="B3528" s="91" t="s">
        <v>11017</v>
      </c>
      <c r="G3528" s="91"/>
      <c r="H3528" s="91"/>
    </row>
    <row r="3529" spans="1:8">
      <c r="A3529" s="91" t="s">
        <v>3674</v>
      </c>
      <c r="B3529" s="91" t="s">
        <v>11018</v>
      </c>
      <c r="G3529" s="91"/>
      <c r="H3529" s="91"/>
    </row>
    <row r="3530" spans="1:8">
      <c r="A3530" s="91" t="s">
        <v>5351</v>
      </c>
      <c r="B3530" s="91" t="s">
        <v>11019</v>
      </c>
      <c r="G3530" s="91"/>
      <c r="H3530" s="91"/>
    </row>
    <row r="3531" spans="1:8">
      <c r="A3531" s="91" t="s">
        <v>4942</v>
      </c>
      <c r="B3531" s="91" t="s">
        <v>11020</v>
      </c>
      <c r="G3531" s="91"/>
      <c r="H3531" s="91"/>
    </row>
    <row r="3532" spans="1:8">
      <c r="A3532" s="91" t="s">
        <v>5993</v>
      </c>
      <c r="B3532" s="91" t="s">
        <v>11021</v>
      </c>
      <c r="G3532" s="91"/>
      <c r="H3532" s="91"/>
    </row>
    <row r="3533" spans="1:8">
      <c r="A3533" s="91" t="s">
        <v>5228</v>
      </c>
      <c r="B3533" s="91" t="s">
        <v>11022</v>
      </c>
      <c r="G3533" s="91"/>
      <c r="H3533" s="91"/>
    </row>
    <row r="3534" spans="1:8">
      <c r="A3534" s="91" t="s">
        <v>4720</v>
      </c>
      <c r="B3534" s="91" t="s">
        <v>11023</v>
      </c>
      <c r="G3534" s="91"/>
      <c r="H3534" s="91"/>
    </row>
    <row r="3535" spans="1:8">
      <c r="A3535" s="91" t="s">
        <v>6726</v>
      </c>
      <c r="B3535" s="91" t="s">
        <v>11024</v>
      </c>
      <c r="G3535" s="91"/>
      <c r="H3535" s="91"/>
    </row>
    <row r="3536" spans="1:8">
      <c r="A3536" s="91" t="s">
        <v>3597</v>
      </c>
      <c r="B3536" s="91" t="s">
        <v>11025</v>
      </c>
      <c r="G3536" s="91"/>
      <c r="H3536" s="91"/>
    </row>
    <row r="3537" spans="1:8">
      <c r="A3537" s="91" t="s">
        <v>4964</v>
      </c>
      <c r="B3537" s="91" t="s">
        <v>11026</v>
      </c>
      <c r="G3537" s="91"/>
      <c r="H3537" s="91"/>
    </row>
    <row r="3538" spans="1:8">
      <c r="A3538" s="91" t="s">
        <v>3602</v>
      </c>
      <c r="B3538" s="91" t="s">
        <v>11027</v>
      </c>
      <c r="G3538" s="91"/>
      <c r="H3538" s="91"/>
    </row>
    <row r="3539" spans="1:8">
      <c r="A3539" s="91" t="s">
        <v>6471</v>
      </c>
      <c r="B3539" s="91" t="s">
        <v>11028</v>
      </c>
      <c r="G3539" s="91"/>
      <c r="H3539" s="91"/>
    </row>
    <row r="3540" spans="1:8">
      <c r="A3540" s="91" t="s">
        <v>6023</v>
      </c>
      <c r="B3540" s="91" t="s">
        <v>11029</v>
      </c>
      <c r="G3540" s="91"/>
      <c r="H3540" s="91"/>
    </row>
    <row r="3541" spans="1:8">
      <c r="A3541" s="91" t="s">
        <v>3608</v>
      </c>
      <c r="B3541" s="91" t="s">
        <v>11030</v>
      </c>
      <c r="G3541" s="91"/>
      <c r="H3541" s="91"/>
    </row>
    <row r="3542" spans="1:8">
      <c r="A3542" s="91" t="s">
        <v>1230</v>
      </c>
      <c r="B3542" s="91" t="s">
        <v>11031</v>
      </c>
      <c r="G3542" s="91"/>
      <c r="H3542" s="91"/>
    </row>
    <row r="3543" spans="1:8">
      <c r="A3543" s="91" t="s">
        <v>1544</v>
      </c>
      <c r="B3543" s="91" t="s">
        <v>11032</v>
      </c>
      <c r="G3543" s="91"/>
      <c r="H3543" s="91"/>
    </row>
    <row r="3544" spans="1:8">
      <c r="A3544" s="91" t="s">
        <v>4847</v>
      </c>
      <c r="B3544" s="91" t="s">
        <v>11033</v>
      </c>
      <c r="G3544" s="91"/>
      <c r="H3544" s="91"/>
    </row>
    <row r="3545" spans="1:8">
      <c r="A3545" s="91" t="s">
        <v>6411</v>
      </c>
      <c r="B3545" s="91" t="s">
        <v>11034</v>
      </c>
      <c r="G3545" s="91"/>
      <c r="H3545" s="91"/>
    </row>
    <row r="3546" spans="1:8">
      <c r="A3546" s="91" t="s">
        <v>5250</v>
      </c>
      <c r="B3546" s="91" t="s">
        <v>11035</v>
      </c>
      <c r="G3546" s="91"/>
      <c r="H3546" s="91"/>
    </row>
    <row r="3547" spans="1:8">
      <c r="A3547" s="91" t="s">
        <v>4877</v>
      </c>
      <c r="B3547" s="91" t="s">
        <v>11036</v>
      </c>
      <c r="G3547" s="91"/>
      <c r="H3547" s="91"/>
    </row>
    <row r="3548" spans="1:8">
      <c r="A3548" s="91" t="s">
        <v>5766</v>
      </c>
      <c r="B3548" s="91" t="s">
        <v>11037</v>
      </c>
      <c r="G3548" s="91"/>
      <c r="H3548" s="91"/>
    </row>
    <row r="3549" spans="1:8">
      <c r="A3549" s="91" t="s">
        <v>6937</v>
      </c>
      <c r="B3549" s="91" t="s">
        <v>11038</v>
      </c>
      <c r="G3549" s="91"/>
      <c r="H3549" s="91"/>
    </row>
    <row r="3550" spans="1:8">
      <c r="A3550" s="91" t="s">
        <v>4988</v>
      </c>
      <c r="B3550" s="91" t="s">
        <v>11039</v>
      </c>
      <c r="G3550" s="91"/>
      <c r="H3550" s="91"/>
    </row>
    <row r="3551" spans="1:8">
      <c r="A3551" s="91" t="s">
        <v>2975</v>
      </c>
      <c r="B3551" s="91" t="s">
        <v>11040</v>
      </c>
      <c r="G3551" s="91"/>
      <c r="H3551" s="91"/>
    </row>
    <row r="3552" spans="1:8">
      <c r="A3552" s="91" t="s">
        <v>7054</v>
      </c>
      <c r="B3552" s="91" t="s">
        <v>11041</v>
      </c>
      <c r="G3552" s="91"/>
      <c r="H3552" s="91"/>
    </row>
    <row r="3553" spans="1:8">
      <c r="A3553" s="91" t="s">
        <v>4583</v>
      </c>
      <c r="B3553" s="91" t="s">
        <v>11042</v>
      </c>
      <c r="G3553" s="91"/>
      <c r="H3553" s="91"/>
    </row>
    <row r="3554" spans="1:8">
      <c r="A3554" s="91" t="s">
        <v>5468</v>
      </c>
      <c r="B3554" s="91" t="s">
        <v>11043</v>
      </c>
      <c r="G3554" s="91"/>
      <c r="H3554" s="91"/>
    </row>
    <row r="3555" spans="1:8">
      <c r="A3555" s="91" t="s">
        <v>3678</v>
      </c>
      <c r="B3555" s="91" t="s">
        <v>11044</v>
      </c>
      <c r="G3555" s="91"/>
      <c r="H3555" s="91"/>
    </row>
    <row r="3556" spans="1:8">
      <c r="A3556" s="91" t="s">
        <v>646</v>
      </c>
      <c r="B3556" s="91" t="s">
        <v>11045</v>
      </c>
      <c r="G3556" s="91"/>
      <c r="H3556" s="91"/>
    </row>
    <row r="3557" spans="1:8">
      <c r="A3557" s="91" t="s">
        <v>2429</v>
      </c>
      <c r="B3557" s="91" t="s">
        <v>11046</v>
      </c>
      <c r="G3557" s="91"/>
      <c r="H3557" s="91"/>
    </row>
    <row r="3558" spans="1:8">
      <c r="A3558" s="91" t="s">
        <v>6244</v>
      </c>
      <c r="B3558" s="91" t="s">
        <v>7224</v>
      </c>
      <c r="G3558" s="91"/>
      <c r="H3558" s="91"/>
    </row>
    <row r="3559" spans="1:8">
      <c r="A3559" s="91" t="s">
        <v>3952</v>
      </c>
      <c r="B3559" s="91" t="s">
        <v>11047</v>
      </c>
      <c r="G3559" s="91"/>
      <c r="H3559" s="91"/>
    </row>
    <row r="3560" spans="1:8">
      <c r="A3560" s="91" t="s">
        <v>1235</v>
      </c>
      <c r="B3560" s="91" t="s">
        <v>11048</v>
      </c>
      <c r="G3560" s="91"/>
      <c r="H3560" s="91"/>
    </row>
    <row r="3561" spans="1:8">
      <c r="A3561" s="91" t="s">
        <v>5575</v>
      </c>
      <c r="B3561" s="91" t="s">
        <v>11049</v>
      </c>
      <c r="G3561" s="91"/>
      <c r="H3561" s="91"/>
    </row>
    <row r="3562" spans="1:8">
      <c r="A3562" s="91" t="s">
        <v>6445</v>
      </c>
      <c r="B3562" s="91" t="s">
        <v>11050</v>
      </c>
      <c r="G3562" s="91"/>
      <c r="H3562" s="91"/>
    </row>
    <row r="3563" spans="1:8">
      <c r="A3563" s="91" t="s">
        <v>3759</v>
      </c>
      <c r="B3563" s="91" t="s">
        <v>11051</v>
      </c>
      <c r="G3563" s="91"/>
      <c r="H3563" s="91"/>
    </row>
    <row r="3564" spans="1:8">
      <c r="A3564" s="91" t="s">
        <v>4985</v>
      </c>
      <c r="B3564" s="91" t="s">
        <v>11052</v>
      </c>
      <c r="G3564" s="91"/>
      <c r="H3564" s="91"/>
    </row>
    <row r="3565" spans="1:8">
      <c r="A3565" s="91" t="s">
        <v>6817</v>
      </c>
      <c r="B3565" s="91" t="s">
        <v>11053</v>
      </c>
      <c r="G3565" s="91"/>
      <c r="H3565" s="91"/>
    </row>
    <row r="3566" spans="1:8">
      <c r="A3566" s="91" t="s">
        <v>403</v>
      </c>
      <c r="B3566" s="91" t="s">
        <v>11054</v>
      </c>
      <c r="G3566" s="91"/>
      <c r="H3566" s="91"/>
    </row>
    <row r="3567" spans="1:8">
      <c r="A3567" s="91" t="s">
        <v>5439</v>
      </c>
      <c r="B3567" s="91" t="s">
        <v>11055</v>
      </c>
      <c r="G3567" s="91"/>
      <c r="H3567" s="91"/>
    </row>
    <row r="3568" spans="1:8">
      <c r="A3568" s="91" t="s">
        <v>1329</v>
      </c>
      <c r="B3568" s="91" t="s">
        <v>11056</v>
      </c>
      <c r="G3568" s="91"/>
      <c r="H3568" s="91"/>
    </row>
    <row r="3569" spans="1:8">
      <c r="A3569" s="91" t="s">
        <v>4930</v>
      </c>
      <c r="B3569" s="91" t="s">
        <v>11057</v>
      </c>
      <c r="G3569" s="91"/>
      <c r="H3569" s="91"/>
    </row>
    <row r="3570" spans="1:8">
      <c r="A3570" s="91" t="s">
        <v>6656</v>
      </c>
      <c r="B3570" s="91" t="s">
        <v>11058</v>
      </c>
      <c r="G3570" s="91"/>
      <c r="H3570" s="91"/>
    </row>
    <row r="3571" spans="1:8">
      <c r="A3571" s="91" t="s">
        <v>5523</v>
      </c>
      <c r="B3571" s="91" t="s">
        <v>11059</v>
      </c>
      <c r="G3571" s="91"/>
      <c r="H3571" s="91"/>
    </row>
    <row r="3572" spans="1:8">
      <c r="A3572" s="91" t="s">
        <v>5848</v>
      </c>
      <c r="B3572" s="91" t="s">
        <v>11060</v>
      </c>
      <c r="G3572" s="91"/>
      <c r="H3572" s="91"/>
    </row>
    <row r="3573" spans="1:8">
      <c r="A3573" s="91" t="s">
        <v>5893</v>
      </c>
      <c r="B3573" s="91" t="s">
        <v>11061</v>
      </c>
      <c r="G3573" s="91"/>
      <c r="H3573" s="91"/>
    </row>
    <row r="3574" spans="1:8">
      <c r="A3574" s="91" t="s">
        <v>5737</v>
      </c>
      <c r="B3574" s="91" t="s">
        <v>11062</v>
      </c>
      <c r="G3574" s="91"/>
      <c r="H3574" s="91"/>
    </row>
    <row r="3575" spans="1:8">
      <c r="A3575" s="91" t="s">
        <v>5928</v>
      </c>
      <c r="B3575" s="91" t="s">
        <v>11063</v>
      </c>
      <c r="G3575" s="91"/>
      <c r="H3575" s="91"/>
    </row>
    <row r="3576" spans="1:8">
      <c r="A3576" s="91" t="s">
        <v>650</v>
      </c>
      <c r="B3576" s="91" t="s">
        <v>11064</v>
      </c>
      <c r="G3576" s="91"/>
      <c r="H3576" s="91"/>
    </row>
    <row r="3577" spans="1:8">
      <c r="A3577" s="91" t="s">
        <v>1551</v>
      </c>
      <c r="B3577" s="91" t="s">
        <v>11065</v>
      </c>
      <c r="G3577" s="91"/>
      <c r="H3577" s="91"/>
    </row>
    <row r="3578" spans="1:8">
      <c r="A3578" s="91" t="s">
        <v>4973</v>
      </c>
      <c r="B3578" s="91" t="s">
        <v>11066</v>
      </c>
      <c r="G3578" s="91"/>
      <c r="H3578" s="91"/>
    </row>
    <row r="3579" spans="1:8">
      <c r="A3579" s="91" t="s">
        <v>6350</v>
      </c>
      <c r="B3579" s="91" t="s">
        <v>11067</v>
      </c>
      <c r="G3579" s="91"/>
      <c r="H3579" s="91"/>
    </row>
    <row r="3580" spans="1:8">
      <c r="A3580" s="91" t="s">
        <v>6298</v>
      </c>
      <c r="B3580" s="91" t="s">
        <v>11068</v>
      </c>
      <c r="G3580" s="91"/>
      <c r="H3580" s="91"/>
    </row>
    <row r="3581" spans="1:8">
      <c r="A3581" s="91" t="s">
        <v>5478</v>
      </c>
      <c r="B3581" s="91" t="s">
        <v>11069</v>
      </c>
      <c r="G3581" s="91"/>
      <c r="H3581" s="91"/>
    </row>
    <row r="3582" spans="1:8">
      <c r="A3582" s="91" t="s">
        <v>5758</v>
      </c>
      <c r="B3582" s="91" t="s">
        <v>11070</v>
      </c>
      <c r="G3582" s="91"/>
      <c r="H3582" s="91"/>
    </row>
    <row r="3583" spans="1:8">
      <c r="A3583" s="91" t="s">
        <v>6608</v>
      </c>
      <c r="B3583" s="91" t="s">
        <v>11071</v>
      </c>
      <c r="G3583" s="91"/>
      <c r="H3583" s="91"/>
    </row>
    <row r="3584" spans="1:8">
      <c r="A3584" s="91" t="s">
        <v>6580</v>
      </c>
      <c r="B3584" s="91" t="s">
        <v>11072</v>
      </c>
      <c r="G3584" s="91"/>
      <c r="H3584" s="91"/>
    </row>
    <row r="3585" spans="1:8">
      <c r="A3585" s="91" t="s">
        <v>5732</v>
      </c>
      <c r="B3585" s="91" t="s">
        <v>11073</v>
      </c>
      <c r="G3585" s="91"/>
      <c r="H3585" s="91"/>
    </row>
    <row r="3586" spans="1:8">
      <c r="A3586" s="91" t="s">
        <v>5278</v>
      </c>
      <c r="B3586" s="91" t="s">
        <v>11074</v>
      </c>
      <c r="G3586" s="91"/>
      <c r="H3586" s="91"/>
    </row>
    <row r="3587" spans="1:8">
      <c r="A3587" s="93" t="s">
        <v>11075</v>
      </c>
      <c r="B3587" t="s">
        <v>7447</v>
      </c>
    </row>
    <row r="3588" spans="1:8">
      <c r="A3588" s="93" t="s">
        <v>11076</v>
      </c>
      <c r="B3588" t="s">
        <v>7459</v>
      </c>
    </row>
    <row r="3589" spans="1:8">
      <c r="A3589" s="93" t="s">
        <v>11077</v>
      </c>
      <c r="B3589" t="s">
        <v>7445</v>
      </c>
    </row>
    <row r="3590" spans="1:8">
      <c r="A3590" s="93" t="s">
        <v>11078</v>
      </c>
      <c r="B3590" t="s">
        <v>7465</v>
      </c>
    </row>
    <row r="3591" spans="1:8">
      <c r="A3591" s="93" t="s">
        <v>11079</v>
      </c>
      <c r="B3591" t="s">
        <v>7455</v>
      </c>
    </row>
    <row r="3592" spans="1:8">
      <c r="A3592" s="93" t="s">
        <v>11080</v>
      </c>
      <c r="B3592" t="s">
        <v>7460</v>
      </c>
    </row>
    <row r="3593" spans="1:8">
      <c r="A3593" s="93" t="s">
        <v>11081</v>
      </c>
      <c r="B3593" t="s">
        <v>7456</v>
      </c>
    </row>
    <row r="3594" spans="1:8">
      <c r="A3594" s="93" t="s">
        <v>11082</v>
      </c>
      <c r="B3594" t="s">
        <v>7457</v>
      </c>
    </row>
    <row r="3595" spans="1:8">
      <c r="A3595" s="93" t="s">
        <v>4249</v>
      </c>
      <c r="B3595" t="s">
        <v>4003</v>
      </c>
    </row>
    <row r="3596" spans="1:8">
      <c r="A3596" s="91"/>
    </row>
    <row r="3597" spans="1:8">
      <c r="A3597" s="93" t="s">
        <v>11083</v>
      </c>
      <c r="B3597" t="s">
        <v>7444</v>
      </c>
    </row>
    <row r="3598" spans="1:8">
      <c r="A3598" s="93" t="s">
        <v>11084</v>
      </c>
      <c r="B3598" t="s">
        <v>7441</v>
      </c>
    </row>
    <row r="3599" spans="1:8">
      <c r="A3599" s="93" t="s">
        <v>11085</v>
      </c>
      <c r="B3599" t="s">
        <v>7442</v>
      </c>
    </row>
    <row r="3600" spans="1:8">
      <c r="A3600" s="93" t="s">
        <v>11086</v>
      </c>
      <c r="B3600" t="s">
        <v>7440</v>
      </c>
    </row>
    <row r="3601" spans="1:2">
      <c r="A3601" s="93" t="s">
        <v>11087</v>
      </c>
      <c r="B3601" t="s">
        <v>7448</v>
      </c>
    </row>
    <row r="3602" spans="1:2">
      <c r="A3602" s="93" t="s">
        <v>11088</v>
      </c>
      <c r="B3602" t="s">
        <v>7450</v>
      </c>
    </row>
    <row r="3603" spans="1:2">
      <c r="A3603" s="93" t="s">
        <v>4247</v>
      </c>
      <c r="B3603" t="s">
        <v>3997</v>
      </c>
    </row>
    <row r="3604" spans="1:2">
      <c r="A3604" s="93" t="s">
        <v>11206</v>
      </c>
      <c r="B3604" s="102" t="s">
        <v>11123</v>
      </c>
    </row>
    <row r="3605" spans="1:2">
      <c r="A3605" s="103" t="s">
        <v>11199</v>
      </c>
      <c r="B3605" s="102" t="s">
        <v>11107</v>
      </c>
    </row>
    <row r="3606" spans="1:2">
      <c r="A3606" s="93" t="s">
        <v>11204</v>
      </c>
      <c r="B3606" s="102" t="s">
        <v>11117</v>
      </c>
    </row>
    <row r="3607" spans="1:2">
      <c r="A3607" s="93" t="s">
        <v>11208</v>
      </c>
      <c r="B3607" s="102" t="s">
        <v>11119</v>
      </c>
    </row>
    <row r="3608" spans="1:2">
      <c r="A3608" s="93" t="s">
        <v>4222</v>
      </c>
      <c r="B3608" s="102" t="s">
        <v>3973</v>
      </c>
    </row>
    <row r="3609" spans="1:2">
      <c r="A3609" s="93" t="s">
        <v>4242</v>
      </c>
      <c r="B3609" s="102" t="s">
        <v>4011</v>
      </c>
    </row>
    <row r="3610" spans="1:2">
      <c r="A3610" s="93" t="s">
        <v>11197</v>
      </c>
      <c r="B3610" s="102" t="s">
        <v>11109</v>
      </c>
    </row>
    <row r="3611" spans="1:2">
      <c r="A3611" s="93" t="s">
        <v>4228</v>
      </c>
      <c r="B3611" s="102" t="s">
        <v>3972</v>
      </c>
    </row>
    <row r="3612" spans="1:2">
      <c r="A3612" s="93" t="s">
        <v>11196</v>
      </c>
      <c r="B3612" s="102" t="s">
        <v>11098</v>
      </c>
    </row>
    <row r="3613" spans="1:2">
      <c r="A3613" s="103" t="s">
        <v>4198</v>
      </c>
      <c r="B3613" s="102" t="s">
        <v>3989</v>
      </c>
    </row>
    <row r="3614" spans="1:2">
      <c r="A3614" s="93" t="s">
        <v>11207</v>
      </c>
      <c r="B3614" s="102" t="s">
        <v>11120</v>
      </c>
    </row>
    <row r="3615" spans="1:2">
      <c r="A3615" s="93" t="s">
        <v>4227</v>
      </c>
      <c r="B3615" s="102" t="s">
        <v>3995</v>
      </c>
    </row>
    <row r="3616" spans="1:2">
      <c r="A3616" s="93" t="s">
        <v>4229</v>
      </c>
      <c r="B3616" s="102" t="s">
        <v>3978</v>
      </c>
    </row>
    <row r="3617" spans="1:3">
      <c r="A3617" s="93" t="s">
        <v>11205</v>
      </c>
      <c r="B3617" s="102" t="s">
        <v>11096</v>
      </c>
    </row>
    <row r="3618" spans="1:3">
      <c r="A3618" s="93" t="s">
        <v>11201</v>
      </c>
      <c r="B3618" s="102" t="s">
        <v>11110</v>
      </c>
      <c r="C3618" t="s">
        <v>11089</v>
      </c>
    </row>
    <row r="3619" spans="1:3">
      <c r="A3619" s="93" t="s">
        <v>11198</v>
      </c>
      <c r="B3619" s="102" t="s">
        <v>11121</v>
      </c>
      <c r="C3619" t="s">
        <v>11089</v>
      </c>
    </row>
    <row r="3620" spans="1:3">
      <c r="A3620" s="93" t="s">
        <v>11200</v>
      </c>
      <c r="B3620" s="102" t="s">
        <v>11108</v>
      </c>
    </row>
    <row r="3621" spans="1:3">
      <c r="A3621" s="93" t="s">
        <v>11209</v>
      </c>
      <c r="B3621" s="102" t="s">
        <v>11128</v>
      </c>
    </row>
    <row r="3622" spans="1:3">
      <c r="A3622" s="93" t="s">
        <v>11195</v>
      </c>
      <c r="B3622" s="102" t="s">
        <v>11122</v>
      </c>
    </row>
    <row r="3623" spans="1:3">
      <c r="A3623" s="103" t="s">
        <v>3666</v>
      </c>
      <c r="B3623" s="102" t="s">
        <v>91</v>
      </c>
    </row>
    <row r="3624" spans="1:3">
      <c r="A3624" s="93" t="s">
        <v>11202</v>
      </c>
      <c r="B3624" s="102" t="s">
        <v>11112</v>
      </c>
    </row>
    <row r="3625" spans="1:3">
      <c r="A3625" s="93" t="s">
        <v>11203</v>
      </c>
      <c r="B3625" s="102" t="s">
        <v>11093</v>
      </c>
    </row>
    <row r="3626" spans="1:3">
      <c r="A3626" s="93" t="s">
        <v>11297</v>
      </c>
      <c r="B3626" t="s">
        <v>11307</v>
      </c>
    </row>
    <row r="3627" spans="1:3">
      <c r="A3627" s="93" t="s">
        <v>11277</v>
      </c>
      <c r="B3627" t="s">
        <v>11357</v>
      </c>
    </row>
    <row r="3628" spans="1:3">
      <c r="A3628" s="93" t="s">
        <v>11456</v>
      </c>
      <c r="B3628" t="s">
        <v>11363</v>
      </c>
    </row>
    <row r="3629" spans="1:3">
      <c r="A3629" s="93" t="s">
        <v>11457</v>
      </c>
      <c r="B3629" t="s">
        <v>11360</v>
      </c>
    </row>
    <row r="3630" spans="1:3">
      <c r="A3630" s="93" t="s">
        <v>11458</v>
      </c>
      <c r="B3630" t="s">
        <v>11361</v>
      </c>
    </row>
    <row r="3631" spans="1:3">
      <c r="A3631" s="91"/>
    </row>
    <row r="3632" spans="1:3">
      <c r="A3632" s="93" t="s">
        <v>11459</v>
      </c>
      <c r="B3632" t="s">
        <v>11348</v>
      </c>
    </row>
    <row r="3633" spans="1:2">
      <c r="A3633" s="93" t="s">
        <v>11460</v>
      </c>
      <c r="B3633" t="s">
        <v>11329</v>
      </c>
    </row>
    <row r="3634" spans="1:2">
      <c r="A3634" s="93" t="s">
        <v>11461</v>
      </c>
      <c r="B3634" t="s">
        <v>11322</v>
      </c>
    </row>
    <row r="3635" spans="1:2">
      <c r="A3635" s="93" t="s">
        <v>11462</v>
      </c>
      <c r="B3635" t="s">
        <v>11324</v>
      </c>
    </row>
    <row r="3636" spans="1:2">
      <c r="A3636" s="93" t="s">
        <v>11463</v>
      </c>
      <c r="B3636" t="s">
        <v>11350</v>
      </c>
    </row>
    <row r="3637" spans="1:2">
      <c r="A3637" s="93" t="s">
        <v>11464</v>
      </c>
      <c r="B3637" t="s">
        <v>11326</v>
      </c>
    </row>
    <row r="3638" spans="1:2">
      <c r="A3638" s="93" t="s">
        <v>11465</v>
      </c>
      <c r="B3638" t="s">
        <v>11335</v>
      </c>
    </row>
    <row r="3639" spans="1:2">
      <c r="A3639" s="93" t="s">
        <v>11466</v>
      </c>
      <c r="B3639" t="s">
        <v>11344</v>
      </c>
    </row>
    <row r="3640" spans="1:2">
      <c r="A3640" s="93" t="s">
        <v>11467</v>
      </c>
      <c r="B3640" t="s">
        <v>11343</v>
      </c>
    </row>
    <row r="3641" spans="1:2">
      <c r="A3641" s="93" t="s">
        <v>11468</v>
      </c>
      <c r="B3641" t="s">
        <v>11323</v>
      </c>
    </row>
    <row r="3642" spans="1:2">
      <c r="A3642" s="93" t="s">
        <v>11469</v>
      </c>
      <c r="B3642" t="s">
        <v>11327</v>
      </c>
    </row>
    <row r="3643" spans="1:2">
      <c r="A3643" s="93" t="s">
        <v>11470</v>
      </c>
      <c r="B3643" t="s">
        <v>11330</v>
      </c>
    </row>
    <row r="3644" spans="1:2">
      <c r="A3644" s="93" t="s">
        <v>11471</v>
      </c>
      <c r="B3644" t="s">
        <v>11325</v>
      </c>
    </row>
    <row r="3645" spans="1:2">
      <c r="A3645" s="93" t="s">
        <v>11472</v>
      </c>
      <c r="B3645" t="s">
        <v>11321</v>
      </c>
    </row>
    <row r="3646" spans="1:2">
      <c r="A3646" s="93" t="s">
        <v>11473</v>
      </c>
      <c r="B3646" t="s">
        <v>11306</v>
      </c>
    </row>
    <row r="3647" spans="1:2">
      <c r="A3647" s="93" t="s">
        <v>11474</v>
      </c>
      <c r="B3647" t="s">
        <v>11316</v>
      </c>
    </row>
    <row r="3648" spans="1:2">
      <c r="A3648" s="93" t="s">
        <v>4210</v>
      </c>
      <c r="B3648" t="s">
        <v>4020</v>
      </c>
    </row>
    <row r="3649" spans="1:2">
      <c r="A3649" s="93" t="s">
        <v>11475</v>
      </c>
      <c r="B3649" t="s">
        <v>11308</v>
      </c>
    </row>
    <row r="3650" spans="1:2">
      <c r="A3650" s="93" t="s">
        <v>11464</v>
      </c>
      <c r="B3650" t="s">
        <v>11326</v>
      </c>
    </row>
    <row r="3651" spans="1:2">
      <c r="A3651" s="93" t="s">
        <v>11476</v>
      </c>
      <c r="B3651" t="s">
        <v>11356</v>
      </c>
    </row>
    <row r="3652" spans="1:2">
      <c r="A3652" s="93" t="s">
        <v>11297</v>
      </c>
      <c r="B3652" t="s">
        <v>11307</v>
      </c>
    </row>
    <row r="3653" spans="1:2">
      <c r="A3653" s="93" t="s">
        <v>11477</v>
      </c>
      <c r="B3653" t="s">
        <v>11351</v>
      </c>
    </row>
    <row r="3654" spans="1:2">
      <c r="A3654" s="93" t="s">
        <v>11297</v>
      </c>
      <c r="B3654" t="s">
        <v>11307</v>
      </c>
    </row>
    <row r="3655" spans="1:2">
      <c r="A3655" s="93" t="s">
        <v>11478</v>
      </c>
      <c r="B3655" t="s">
        <v>11317</v>
      </c>
    </row>
    <row r="3656" spans="1:2">
      <c r="A3656" s="91"/>
    </row>
    <row r="3657" spans="1:2">
      <c r="A3657" s="93" t="s">
        <v>11479</v>
      </c>
      <c r="B3657" t="s">
        <v>11312</v>
      </c>
    </row>
    <row r="3658" spans="1:2">
      <c r="A3658" s="93" t="s">
        <v>11480</v>
      </c>
      <c r="B3658" t="s">
        <v>11337</v>
      </c>
    </row>
    <row r="3659" spans="1:2">
      <c r="A3659" s="93" t="s">
        <v>11481</v>
      </c>
      <c r="B3659" t="s">
        <v>11362</v>
      </c>
    </row>
    <row r="3660" spans="1:2">
      <c r="A3660" s="93" t="s">
        <v>11482</v>
      </c>
      <c r="B3660" t="s">
        <v>11320</v>
      </c>
    </row>
    <row r="3661" spans="1:2">
      <c r="A3661" s="93" t="s">
        <v>11483</v>
      </c>
      <c r="B3661" t="s">
        <v>11333</v>
      </c>
    </row>
    <row r="3662" spans="1:2">
      <c r="A3662" s="93" t="s">
        <v>11484</v>
      </c>
      <c r="B3662" t="s">
        <v>11313</v>
      </c>
    </row>
    <row r="3663" spans="1:2">
      <c r="A3663" s="93" t="s">
        <v>11270</v>
      </c>
      <c r="B3663" t="s">
        <v>11311</v>
      </c>
    </row>
    <row r="3664" spans="1:2">
      <c r="A3664" s="93" t="s">
        <v>11485</v>
      </c>
      <c r="B3664" t="s">
        <v>11359</v>
      </c>
    </row>
    <row r="3665" spans="1:2">
      <c r="A3665" s="93" t="s">
        <v>11244</v>
      </c>
      <c r="B3665" s="104" t="s">
        <v>11538</v>
      </c>
    </row>
    <row r="3666" spans="1:2">
      <c r="A3666" s="93" t="s">
        <v>11214</v>
      </c>
      <c r="B3666" s="104" t="s">
        <v>11541</v>
      </c>
    </row>
    <row r="3667" spans="1:2">
      <c r="A3667" s="93" t="s">
        <v>11266</v>
      </c>
      <c r="B3667" s="104" t="s">
        <v>11536</v>
      </c>
    </row>
    <row r="3668" spans="1:2">
      <c r="A3668" s="93" t="s">
        <v>11268</v>
      </c>
      <c r="B3668" s="104" t="s">
        <v>11542</v>
      </c>
    </row>
    <row r="3669" spans="1:2">
      <c r="A3669" s="93" t="s">
        <v>4200</v>
      </c>
      <c r="B3669" s="104" t="s">
        <v>3975</v>
      </c>
    </row>
    <row r="3670" spans="1:2">
      <c r="A3670" s="93" t="s">
        <v>11514</v>
      </c>
      <c r="B3670" s="104" t="s">
        <v>11525</v>
      </c>
    </row>
    <row r="3671" spans="1:2">
      <c r="A3671" s="91"/>
      <c r="B3671" s="104"/>
    </row>
    <row r="3672" spans="1:2">
      <c r="A3672" s="93" t="s">
        <v>11519</v>
      </c>
      <c r="B3672" s="104" t="s">
        <v>11540</v>
      </c>
    </row>
    <row r="3673" spans="1:2">
      <c r="A3673" s="93" t="s">
        <v>2502</v>
      </c>
      <c r="B3673" s="104" t="s">
        <v>2503</v>
      </c>
    </row>
    <row r="3674" spans="1:2">
      <c r="A3674" s="93" t="s">
        <v>11251</v>
      </c>
      <c r="B3674" s="104" t="s">
        <v>11534</v>
      </c>
    </row>
    <row r="3675" spans="1:2">
      <c r="A3675" s="93" t="s">
        <v>11291</v>
      </c>
      <c r="B3675" s="104" t="s">
        <v>11535</v>
      </c>
    </row>
    <row r="3676" spans="1:2">
      <c r="A3676" s="93" t="s">
        <v>11608</v>
      </c>
      <c r="B3676" s="104" t="s">
        <v>11527</v>
      </c>
    </row>
    <row r="3677" spans="1:2">
      <c r="A3677" s="93" t="s">
        <v>11243</v>
      </c>
      <c r="B3677" s="104" t="s">
        <v>11548</v>
      </c>
    </row>
    <row r="3678" spans="1:2">
      <c r="A3678" s="93" t="s">
        <v>11228</v>
      </c>
      <c r="B3678" s="104" t="s">
        <v>11547</v>
      </c>
    </row>
    <row r="3679" spans="1:2">
      <c r="A3679" s="93" t="s">
        <v>11287</v>
      </c>
      <c r="B3679" s="105" t="s">
        <v>11663</v>
      </c>
    </row>
    <row r="3680" spans="1:2">
      <c r="A3680" s="93" t="s">
        <v>11742</v>
      </c>
      <c r="B3680" s="105" t="s">
        <v>11648</v>
      </c>
    </row>
    <row r="3681" spans="1:2">
      <c r="A3681" s="93" t="s">
        <v>11743</v>
      </c>
      <c r="B3681" s="105" t="s">
        <v>11649</v>
      </c>
    </row>
    <row r="3682" spans="1:2">
      <c r="A3682" s="93" t="s">
        <v>11236</v>
      </c>
      <c r="B3682" s="105" t="s">
        <v>11652</v>
      </c>
    </row>
    <row r="3683" spans="1:2">
      <c r="A3683" s="93" t="s">
        <v>11613</v>
      </c>
      <c r="B3683" s="105" t="s">
        <v>11647</v>
      </c>
    </row>
    <row r="3684" spans="1:2">
      <c r="A3684" s="93" t="s">
        <v>11744</v>
      </c>
      <c r="B3684" s="105" t="s">
        <v>11645</v>
      </c>
    </row>
    <row r="3685" spans="1:2">
      <c r="A3685" s="93" t="s">
        <v>11292</v>
      </c>
      <c r="B3685" s="105" t="s">
        <v>11622</v>
      </c>
    </row>
    <row r="3686" spans="1:2">
      <c r="A3686" s="93" t="s">
        <v>11745</v>
      </c>
      <c r="B3686" s="105" t="s">
        <v>11615</v>
      </c>
    </row>
    <row r="3687" spans="1:2">
      <c r="A3687" s="93" t="s">
        <v>11282</v>
      </c>
      <c r="B3687" s="105" t="s">
        <v>11627</v>
      </c>
    </row>
    <row r="3688" spans="1:2">
      <c r="A3688" s="93" t="s">
        <v>11746</v>
      </c>
      <c r="B3688" s="105" t="s">
        <v>11629</v>
      </c>
    </row>
    <row r="3689" spans="1:2">
      <c r="A3689" s="93" t="s">
        <v>11747</v>
      </c>
      <c r="B3689" s="105" t="s">
        <v>11631</v>
      </c>
    </row>
    <row r="3690" spans="1:2">
      <c r="A3690" s="93" t="s">
        <v>11279</v>
      </c>
      <c r="B3690" s="105" t="s">
        <v>11638</v>
      </c>
    </row>
    <row r="3691" spans="1:2">
      <c r="A3691" s="93" t="s">
        <v>11748</v>
      </c>
      <c r="B3691" s="105" t="s">
        <v>11617</v>
      </c>
    </row>
    <row r="3692" spans="1:2">
      <c r="A3692" s="93" t="s">
        <v>11749</v>
      </c>
      <c r="B3692" s="105" t="s">
        <v>11624</v>
      </c>
    </row>
    <row r="3693" spans="1:2">
      <c r="A3693" s="93" t="s">
        <v>11750</v>
      </c>
      <c r="B3693" s="105" t="s">
        <v>11618</v>
      </c>
    </row>
    <row r="3694" spans="1:2">
      <c r="A3694" s="93" t="s">
        <v>11255</v>
      </c>
      <c r="B3694" s="105" t="s">
        <v>11619</v>
      </c>
    </row>
    <row r="3695" spans="1:2">
      <c r="A3695" s="93" t="s">
        <v>11272</v>
      </c>
      <c r="B3695" s="105" t="s">
        <v>11623</v>
      </c>
    </row>
    <row r="3696" spans="1:2">
      <c r="A3696" s="93" t="s">
        <v>11294</v>
      </c>
      <c r="B3696" s="105" t="s">
        <v>11655</v>
      </c>
    </row>
    <row r="3697" spans="1:2">
      <c r="A3697" s="93" t="s">
        <v>11512</v>
      </c>
      <c r="B3697" s="105" t="s">
        <v>11653</v>
      </c>
    </row>
    <row r="3698" spans="1:2">
      <c r="A3698" s="93" t="s">
        <v>11296</v>
      </c>
      <c r="B3698" s="105" t="s">
        <v>11616</v>
      </c>
    </row>
    <row r="3699" spans="1:2">
      <c r="A3699" s="93" t="s">
        <v>11299</v>
      </c>
      <c r="B3699" s="105" t="s">
        <v>11643</v>
      </c>
    </row>
    <row r="3700" spans="1:2">
      <c r="A3700" s="93" t="s">
        <v>11506</v>
      </c>
      <c r="B3700" s="105" t="s">
        <v>11659</v>
      </c>
    </row>
    <row r="3701" spans="1:2">
      <c r="A3701" s="91"/>
      <c r="B3701" s="105"/>
    </row>
    <row r="3702" spans="1:2">
      <c r="A3702" s="93" t="s">
        <v>11751</v>
      </c>
      <c r="B3702" s="105" t="s">
        <v>11628</v>
      </c>
    </row>
    <row r="3703" spans="1:2">
      <c r="A3703" s="93" t="s">
        <v>11507</v>
      </c>
      <c r="B3703" s="105" t="s">
        <v>11650</v>
      </c>
    </row>
    <row r="3704" spans="1:2">
      <c r="A3704" s="93" t="s">
        <v>11752</v>
      </c>
      <c r="B3704" s="105" t="s">
        <v>11654</v>
      </c>
    </row>
    <row r="3705" spans="1:2">
      <c r="A3705" s="93" t="s">
        <v>11742</v>
      </c>
      <c r="B3705" s="105" t="s">
        <v>11648</v>
      </c>
    </row>
    <row r="3706" spans="1:2">
      <c r="A3706" s="93" t="s">
        <v>11248</v>
      </c>
      <c r="B3706" s="105" t="s">
        <v>11660</v>
      </c>
    </row>
    <row r="3707" spans="1:2">
      <c r="A3707" s="93" t="s">
        <v>11753</v>
      </c>
      <c r="B3707" s="105" t="s">
        <v>11661</v>
      </c>
    </row>
    <row r="3708" spans="1:2">
      <c r="A3708" s="93" t="s">
        <v>11751</v>
      </c>
      <c r="B3708" s="105" t="s">
        <v>11628</v>
      </c>
    </row>
    <row r="3709" spans="1:2">
      <c r="A3709" s="93" t="s">
        <v>11521</v>
      </c>
      <c r="B3709" s="105" t="s">
        <v>11634</v>
      </c>
    </row>
    <row r="3710" spans="1:2">
      <c r="A3710" s="93" t="s">
        <v>11211</v>
      </c>
      <c r="B3710" s="105" t="s">
        <v>11651</v>
      </c>
    </row>
    <row r="3711" spans="1:2">
      <c r="A3711" s="93" t="s">
        <v>11897</v>
      </c>
      <c r="B3711" t="s">
        <v>11811</v>
      </c>
    </row>
    <row r="3712" spans="1:2">
      <c r="A3712" s="93" t="s">
        <v>11898</v>
      </c>
      <c r="B3712" t="s">
        <v>11768</v>
      </c>
    </row>
    <row r="3713" spans="1:2">
      <c r="A3713" s="93" t="s">
        <v>11899</v>
      </c>
      <c r="B3713" t="s">
        <v>11800</v>
      </c>
    </row>
    <row r="3714" spans="1:2">
      <c r="A3714" s="93" t="s">
        <v>11900</v>
      </c>
      <c r="B3714" t="s">
        <v>11817</v>
      </c>
    </row>
    <row r="3715" spans="1:2">
      <c r="A3715" s="93" t="s">
        <v>11507</v>
      </c>
      <c r="B3715" t="s">
        <v>11790</v>
      </c>
    </row>
    <row r="3716" spans="1:2">
      <c r="A3716" s="93" t="s">
        <v>11901</v>
      </c>
      <c r="B3716" t="s">
        <v>11775</v>
      </c>
    </row>
    <row r="3717" spans="1:2">
      <c r="A3717" s="91"/>
    </row>
    <row r="3718" spans="1:2">
      <c r="A3718" s="93" t="s">
        <v>11902</v>
      </c>
      <c r="B3718" t="s">
        <v>11772</v>
      </c>
    </row>
    <row r="3719" spans="1:2">
      <c r="A3719" s="93" t="s">
        <v>11903</v>
      </c>
      <c r="B3719" t="s">
        <v>11779</v>
      </c>
    </row>
    <row r="3720" spans="1:2">
      <c r="A3720" s="91"/>
    </row>
    <row r="3721" spans="1:2">
      <c r="A3721" s="93" t="s">
        <v>40</v>
      </c>
      <c r="B3721" t="s">
        <v>11785</v>
      </c>
    </row>
    <row r="3722" spans="1:2">
      <c r="A3722" s="91"/>
    </row>
    <row r="3723" spans="1:2">
      <c r="A3723" s="93" t="s">
        <v>11904</v>
      </c>
      <c r="B3723" t="s">
        <v>11769</v>
      </c>
    </row>
    <row r="3724" spans="1:2">
      <c r="A3724" s="93" t="s">
        <v>11289</v>
      </c>
      <c r="B3724" t="s">
        <v>11807</v>
      </c>
    </row>
    <row r="3725" spans="1:2">
      <c r="A3725" s="93" t="s">
        <v>4201</v>
      </c>
      <c r="B3725" t="s">
        <v>4002</v>
      </c>
    </row>
    <row r="3726" spans="1:2">
      <c r="A3726" s="93" t="s">
        <v>11905</v>
      </c>
      <c r="B3726" t="s">
        <v>11763</v>
      </c>
    </row>
    <row r="3727" spans="1:2">
      <c r="A3727" s="93" t="s">
        <v>11906</v>
      </c>
      <c r="B3727" t="s">
        <v>11761</v>
      </c>
    </row>
    <row r="3728" spans="1:2">
      <c r="A3728" s="93" t="s">
        <v>11907</v>
      </c>
      <c r="B3728" t="s">
        <v>11804</v>
      </c>
    </row>
    <row r="3729" spans="1:2">
      <c r="A3729" s="93" t="s">
        <v>11908</v>
      </c>
      <c r="B3729" t="s">
        <v>11766</v>
      </c>
    </row>
    <row r="3730" spans="1:2">
      <c r="A3730" s="91"/>
    </row>
    <row r="3731" spans="1:2">
      <c r="A3731" s="93" t="s">
        <v>11909</v>
      </c>
      <c r="B3731" t="s">
        <v>11770</v>
      </c>
    </row>
    <row r="3732" spans="1:2">
      <c r="A3732" s="93" t="s">
        <v>11910</v>
      </c>
      <c r="B3732" t="s">
        <v>11816</v>
      </c>
    </row>
    <row r="3733" spans="1:2">
      <c r="A3733" s="93" t="s">
        <v>11240</v>
      </c>
      <c r="B3733" t="s">
        <v>11809</v>
      </c>
    </row>
    <row r="3734" spans="1:2">
      <c r="A3734" s="91"/>
    </row>
    <row r="3735" spans="1:2">
      <c r="A3735" s="91"/>
    </row>
    <row r="3736" spans="1:2">
      <c r="A3736" s="93" t="s">
        <v>11755</v>
      </c>
      <c r="B3736" t="s">
        <v>11784</v>
      </c>
    </row>
    <row r="3737" spans="1:2">
      <c r="A3737" s="93" t="s">
        <v>11911</v>
      </c>
      <c r="B3737" t="s">
        <v>11767</v>
      </c>
    </row>
    <row r="3738" spans="1:2">
      <c r="A3738" s="93" t="s">
        <v>11912</v>
      </c>
      <c r="B3738" t="s">
        <v>11805</v>
      </c>
    </row>
    <row r="3739" spans="1:2">
      <c r="A3739" s="91"/>
    </row>
    <row r="3740" spans="1:2">
      <c r="A3740" s="93" t="s">
        <v>11913</v>
      </c>
      <c r="B3740" t="s">
        <v>11781</v>
      </c>
    </row>
    <row r="3741" spans="1:2">
      <c r="A3741" s="93" t="s">
        <v>11914</v>
      </c>
      <c r="B3741" t="s">
        <v>11795</v>
      </c>
    </row>
    <row r="3742" spans="1:2" ht="30">
      <c r="A3742" s="106" t="s">
        <v>11924</v>
      </c>
      <c r="B3742" s="107" t="s">
        <v>7604</v>
      </c>
    </row>
    <row r="3743" spans="1:2" ht="30">
      <c r="A3743" s="106" t="s">
        <v>11925</v>
      </c>
      <c r="B3743" s="107" t="s">
        <v>11926</v>
      </c>
    </row>
    <row r="3744" spans="1:2" ht="30">
      <c r="A3744" s="106" t="s">
        <v>11927</v>
      </c>
      <c r="B3744" s="107" t="s">
        <v>9274</v>
      </c>
    </row>
    <row r="3745" spans="1:2" ht="30">
      <c r="A3745" s="106" t="s">
        <v>11928</v>
      </c>
      <c r="B3745" s="107" t="s">
        <v>10991</v>
      </c>
    </row>
    <row r="3746" spans="1:2">
      <c r="A3746" s="106" t="s">
        <v>5449</v>
      </c>
      <c r="B3746" s="107" t="s">
        <v>7533</v>
      </c>
    </row>
    <row r="3747" spans="1:2">
      <c r="A3747" s="106" t="s">
        <v>5356</v>
      </c>
      <c r="B3747" s="107" t="s">
        <v>7557</v>
      </c>
    </row>
    <row r="3748" spans="1:2" ht="30">
      <c r="A3748" s="106" t="s">
        <v>11929</v>
      </c>
      <c r="B3748" s="107" t="s">
        <v>7678</v>
      </c>
    </row>
    <row r="3749" spans="1:2">
      <c r="A3749" s="106" t="s">
        <v>11261</v>
      </c>
      <c r="B3749" s="107" t="s">
        <v>11930</v>
      </c>
    </row>
    <row r="3750" spans="1:2">
      <c r="A3750" s="106" t="s">
        <v>5477</v>
      </c>
      <c r="B3750" s="107" t="s">
        <v>7723</v>
      </c>
    </row>
    <row r="3751" spans="1:2">
      <c r="A3751" s="106" t="s">
        <v>2249</v>
      </c>
      <c r="B3751" s="107" t="s">
        <v>11931</v>
      </c>
    </row>
    <row r="3752" spans="1:2">
      <c r="A3752" s="106" t="s">
        <v>6950</v>
      </c>
      <c r="B3752" s="107" t="s">
        <v>7741</v>
      </c>
    </row>
    <row r="3753" spans="1:2">
      <c r="A3753" s="106" t="s">
        <v>5708</v>
      </c>
      <c r="B3753" s="107" t="s">
        <v>7730</v>
      </c>
    </row>
    <row r="3754" spans="1:2">
      <c r="A3754" s="106" t="s">
        <v>11932</v>
      </c>
      <c r="B3754" s="107" t="s">
        <v>7742</v>
      </c>
    </row>
    <row r="3755" spans="1:2">
      <c r="A3755" s="106" t="s">
        <v>5462</v>
      </c>
      <c r="B3755" s="107" t="s">
        <v>7844</v>
      </c>
    </row>
    <row r="3756" spans="1:2">
      <c r="A3756" s="106" t="s">
        <v>11933</v>
      </c>
      <c r="B3756" s="107" t="s">
        <v>7881</v>
      </c>
    </row>
    <row r="3757" spans="1:2">
      <c r="A3757" s="106" t="s">
        <v>11278</v>
      </c>
      <c r="B3757" s="107" t="s">
        <v>11934</v>
      </c>
    </row>
    <row r="3758" spans="1:2">
      <c r="A3758" s="106" t="s">
        <v>11935</v>
      </c>
      <c r="B3758" s="107" t="s">
        <v>11936</v>
      </c>
    </row>
    <row r="3759" spans="1:2">
      <c r="A3759" s="106" t="s">
        <v>11280</v>
      </c>
      <c r="B3759" s="107" t="s">
        <v>11937</v>
      </c>
    </row>
    <row r="3760" spans="1:2">
      <c r="A3760" s="106" t="s">
        <v>5537</v>
      </c>
      <c r="B3760" s="107" t="s">
        <v>7940</v>
      </c>
    </row>
    <row r="3761" spans="1:2">
      <c r="A3761" s="106" t="s">
        <v>11257</v>
      </c>
      <c r="B3761" s="107" t="s">
        <v>11938</v>
      </c>
    </row>
    <row r="3762" spans="1:2">
      <c r="A3762" s="106" t="s">
        <v>11939</v>
      </c>
      <c r="B3762" s="107" t="s">
        <v>7963</v>
      </c>
    </row>
    <row r="3763" spans="1:2">
      <c r="A3763" s="106" t="s">
        <v>11940</v>
      </c>
      <c r="B3763" s="107" t="s">
        <v>7975</v>
      </c>
    </row>
    <row r="3764" spans="1:2">
      <c r="A3764" s="106" t="s">
        <v>4801</v>
      </c>
      <c r="B3764" s="107" t="s">
        <v>7977</v>
      </c>
    </row>
    <row r="3765" spans="1:2">
      <c r="A3765" s="106" t="s">
        <v>7412</v>
      </c>
      <c r="B3765" s="107" t="s">
        <v>11941</v>
      </c>
    </row>
    <row r="3766" spans="1:2">
      <c r="A3766" s="106" t="s">
        <v>7413</v>
      </c>
      <c r="B3766" s="107" t="s">
        <v>11942</v>
      </c>
    </row>
    <row r="3767" spans="1:2">
      <c r="A3767" s="106" t="s">
        <v>11943</v>
      </c>
      <c r="B3767" s="107" t="s">
        <v>8007</v>
      </c>
    </row>
    <row r="3768" spans="1:2">
      <c r="A3768" s="106" t="s">
        <v>11944</v>
      </c>
      <c r="B3768" s="107" t="s">
        <v>8133</v>
      </c>
    </row>
    <row r="3769" spans="1:2">
      <c r="A3769" s="106" t="s">
        <v>5431</v>
      </c>
      <c r="B3769" s="107" t="s">
        <v>8178</v>
      </c>
    </row>
    <row r="3770" spans="1:2">
      <c r="A3770" s="106" t="s">
        <v>3599</v>
      </c>
      <c r="B3770" s="107" t="s">
        <v>8241</v>
      </c>
    </row>
    <row r="3771" spans="1:2">
      <c r="A3771" s="106" t="s">
        <v>11285</v>
      </c>
      <c r="B3771" s="107" t="s">
        <v>11945</v>
      </c>
    </row>
    <row r="3772" spans="1:2">
      <c r="A3772" s="106" t="s">
        <v>5390</v>
      </c>
      <c r="B3772" s="107" t="s">
        <v>8398</v>
      </c>
    </row>
    <row r="3773" spans="1:2">
      <c r="A3773" s="106" t="s">
        <v>5466</v>
      </c>
      <c r="B3773" s="107" t="s">
        <v>8473</v>
      </c>
    </row>
    <row r="3774" spans="1:2">
      <c r="A3774" s="106" t="s">
        <v>11946</v>
      </c>
      <c r="B3774" s="107" t="s">
        <v>8486</v>
      </c>
    </row>
    <row r="3775" spans="1:2">
      <c r="A3775" s="106" t="s">
        <v>11284</v>
      </c>
      <c r="B3775" s="107" t="s">
        <v>11947</v>
      </c>
    </row>
    <row r="3776" spans="1:2">
      <c r="A3776" s="106" t="s">
        <v>7103</v>
      </c>
      <c r="B3776" s="107" t="s">
        <v>8619</v>
      </c>
    </row>
    <row r="3777" spans="1:2">
      <c r="A3777" s="106" t="s">
        <v>11948</v>
      </c>
      <c r="B3777" s="107" t="s">
        <v>8617</v>
      </c>
    </row>
    <row r="3778" spans="1:2">
      <c r="A3778" s="106" t="s">
        <v>11949</v>
      </c>
      <c r="B3778" s="107" t="s">
        <v>8642</v>
      </c>
    </row>
    <row r="3779" spans="1:2">
      <c r="A3779" s="106" t="s">
        <v>5532</v>
      </c>
      <c r="B3779" s="107" t="s">
        <v>8726</v>
      </c>
    </row>
    <row r="3780" spans="1:2">
      <c r="A3780" s="108" t="s">
        <v>11950</v>
      </c>
      <c r="B3780" s="109" t="s">
        <v>11951</v>
      </c>
    </row>
    <row r="3781" spans="1:2">
      <c r="A3781" s="106" t="s">
        <v>5430</v>
      </c>
      <c r="B3781" s="107" t="s">
        <v>8778</v>
      </c>
    </row>
    <row r="3782" spans="1:2" ht="30">
      <c r="A3782" s="106" t="s">
        <v>493</v>
      </c>
      <c r="B3782" s="107" t="s">
        <v>8803</v>
      </c>
    </row>
    <row r="3783" spans="1:2">
      <c r="A3783" s="106" t="s">
        <v>5354</v>
      </c>
      <c r="B3783" s="107" t="s">
        <v>7197</v>
      </c>
    </row>
    <row r="3784" spans="1:2" ht="30">
      <c r="A3784" s="106" t="s">
        <v>6990</v>
      </c>
      <c r="B3784" s="107" t="s">
        <v>8864</v>
      </c>
    </row>
    <row r="3785" spans="1:2">
      <c r="A3785" s="106" t="s">
        <v>5402</v>
      </c>
      <c r="B3785" s="107" t="s">
        <v>8893</v>
      </c>
    </row>
    <row r="3786" spans="1:2">
      <c r="A3786" s="106" t="s">
        <v>5564</v>
      </c>
      <c r="B3786" s="107" t="s">
        <v>8905</v>
      </c>
    </row>
    <row r="3787" spans="1:2">
      <c r="A3787" s="106" t="s">
        <v>5352</v>
      </c>
      <c r="B3787" s="107" t="s">
        <v>8895</v>
      </c>
    </row>
    <row r="3788" spans="1:2">
      <c r="A3788" s="106" t="s">
        <v>4472</v>
      </c>
      <c r="B3788" s="107" t="s">
        <v>8937</v>
      </c>
    </row>
    <row r="3789" spans="1:2">
      <c r="A3789" s="106" t="s">
        <v>7038</v>
      </c>
      <c r="B3789" s="107" t="s">
        <v>9001</v>
      </c>
    </row>
    <row r="3790" spans="1:2">
      <c r="A3790" s="106" t="s">
        <v>5360</v>
      </c>
      <c r="B3790" s="107" t="s">
        <v>9002</v>
      </c>
    </row>
    <row r="3791" spans="1:2">
      <c r="A3791" s="106" t="s">
        <v>5421</v>
      </c>
      <c r="B3791" s="107" t="s">
        <v>9018</v>
      </c>
    </row>
    <row r="3792" spans="1:2">
      <c r="A3792" s="106" t="s">
        <v>3714</v>
      </c>
      <c r="B3792" s="107" t="s">
        <v>9030</v>
      </c>
    </row>
    <row r="3793" spans="1:2">
      <c r="A3793" s="106" t="s">
        <v>4495</v>
      </c>
      <c r="B3793" s="107" t="s">
        <v>9075</v>
      </c>
    </row>
    <row r="3794" spans="1:2">
      <c r="A3794" s="106" t="s">
        <v>1735</v>
      </c>
      <c r="B3794" s="107" t="s">
        <v>11952</v>
      </c>
    </row>
    <row r="3795" spans="1:2">
      <c r="A3795" s="106" t="s">
        <v>11953</v>
      </c>
      <c r="B3795" s="107" t="s">
        <v>11954</v>
      </c>
    </row>
    <row r="3796" spans="1:2">
      <c r="A3796" s="106" t="s">
        <v>7173</v>
      </c>
      <c r="B3796" s="107" t="s">
        <v>9109</v>
      </c>
    </row>
    <row r="3797" spans="1:2">
      <c r="A3797" s="106" t="s">
        <v>5465</v>
      </c>
      <c r="B3797" s="107" t="s">
        <v>9110</v>
      </c>
    </row>
    <row r="3798" spans="1:2" ht="30">
      <c r="A3798" s="106" t="s">
        <v>11254</v>
      </c>
      <c r="B3798" s="107" t="s">
        <v>11955</v>
      </c>
    </row>
    <row r="3799" spans="1:2" ht="30">
      <c r="A3799" s="106" t="s">
        <v>11956</v>
      </c>
      <c r="B3799" s="107" t="s">
        <v>9132</v>
      </c>
    </row>
    <row r="3800" spans="1:2">
      <c r="A3800" s="106" t="s">
        <v>11957</v>
      </c>
      <c r="B3800" s="107" t="s">
        <v>9154</v>
      </c>
    </row>
    <row r="3801" spans="1:2">
      <c r="A3801" s="106" t="s">
        <v>2077</v>
      </c>
      <c r="B3801" s="107" t="s">
        <v>9214</v>
      </c>
    </row>
    <row r="3802" spans="1:2">
      <c r="A3802" s="106" t="s">
        <v>4834</v>
      </c>
      <c r="B3802" s="107" t="s">
        <v>9243</v>
      </c>
    </row>
    <row r="3803" spans="1:2">
      <c r="A3803" s="106" t="s">
        <v>5461</v>
      </c>
      <c r="B3803" s="107" t="s">
        <v>9249</v>
      </c>
    </row>
    <row r="3804" spans="1:2" ht="30">
      <c r="A3804" s="106" t="s">
        <v>5178</v>
      </c>
      <c r="B3804" s="107" t="s">
        <v>9251</v>
      </c>
    </row>
    <row r="3805" spans="1:2">
      <c r="A3805" s="106" t="s">
        <v>6794</v>
      </c>
      <c r="B3805" s="107" t="s">
        <v>9297</v>
      </c>
    </row>
    <row r="3806" spans="1:2">
      <c r="A3806" s="106" t="s">
        <v>5474</v>
      </c>
      <c r="B3806" s="107" t="s">
        <v>9318</v>
      </c>
    </row>
    <row r="3807" spans="1:2">
      <c r="A3807" s="106" t="s">
        <v>5175</v>
      </c>
      <c r="B3807" s="107" t="s">
        <v>9335</v>
      </c>
    </row>
    <row r="3808" spans="1:2">
      <c r="A3808" s="106" t="s">
        <v>4831</v>
      </c>
      <c r="B3808" s="107" t="s">
        <v>9345</v>
      </c>
    </row>
    <row r="3809" spans="1:2">
      <c r="A3809" s="106" t="s">
        <v>11958</v>
      </c>
      <c r="B3809" s="107" t="s">
        <v>9432</v>
      </c>
    </row>
    <row r="3810" spans="1:2">
      <c r="A3810" s="106" t="s">
        <v>5447</v>
      </c>
      <c r="B3810" s="107" t="s">
        <v>9452</v>
      </c>
    </row>
    <row r="3811" spans="1:2">
      <c r="A3811" s="106" t="s">
        <v>4861</v>
      </c>
      <c r="B3811" s="107" t="s">
        <v>9465</v>
      </c>
    </row>
    <row r="3812" spans="1:2" ht="30">
      <c r="A3812" s="106" t="s">
        <v>11959</v>
      </c>
      <c r="B3812" s="107" t="s">
        <v>11960</v>
      </c>
    </row>
    <row r="3813" spans="1:2">
      <c r="A3813" s="106" t="s">
        <v>5343</v>
      </c>
      <c r="B3813" s="107" t="s">
        <v>9514</v>
      </c>
    </row>
    <row r="3814" spans="1:2">
      <c r="A3814" s="106" t="s">
        <v>5706</v>
      </c>
      <c r="B3814" s="107" t="s">
        <v>9534</v>
      </c>
    </row>
    <row r="3815" spans="1:2">
      <c r="A3815" s="106" t="s">
        <v>2092</v>
      </c>
      <c r="B3815" s="107" t="s">
        <v>11961</v>
      </c>
    </row>
    <row r="3816" spans="1:2">
      <c r="A3816" s="106" t="s">
        <v>11962</v>
      </c>
      <c r="B3816" s="107" t="s">
        <v>7712</v>
      </c>
    </row>
    <row r="3817" spans="1:2">
      <c r="A3817" s="106" t="s">
        <v>3622</v>
      </c>
      <c r="B3817" s="107" t="s">
        <v>11963</v>
      </c>
    </row>
    <row r="3818" spans="1:2">
      <c r="A3818" s="106" t="s">
        <v>11964</v>
      </c>
      <c r="B3818" s="107" t="s">
        <v>9585</v>
      </c>
    </row>
    <row r="3819" spans="1:2">
      <c r="A3819" s="106" t="s">
        <v>5355</v>
      </c>
      <c r="B3819" s="107" t="s">
        <v>9576</v>
      </c>
    </row>
    <row r="3820" spans="1:2">
      <c r="A3820" s="106" t="s">
        <v>11245</v>
      </c>
      <c r="B3820" s="107" t="s">
        <v>11965</v>
      </c>
    </row>
    <row r="3821" spans="1:2">
      <c r="A3821" s="106" t="s">
        <v>1767</v>
      </c>
      <c r="B3821" s="107" t="s">
        <v>9675</v>
      </c>
    </row>
    <row r="3822" spans="1:2">
      <c r="A3822" s="106" t="s">
        <v>11262</v>
      </c>
      <c r="B3822" s="107" t="s">
        <v>11966</v>
      </c>
    </row>
    <row r="3823" spans="1:2">
      <c r="A3823" s="106" t="s">
        <v>5353</v>
      </c>
      <c r="B3823" s="107" t="s">
        <v>9689</v>
      </c>
    </row>
    <row r="3824" spans="1:2" ht="30">
      <c r="A3824" s="106" t="s">
        <v>11263</v>
      </c>
      <c r="B3824" s="107" t="s">
        <v>11967</v>
      </c>
    </row>
    <row r="3825" spans="1:2">
      <c r="A3825" s="106" t="s">
        <v>2104</v>
      </c>
      <c r="B3825" s="107" t="s">
        <v>11968</v>
      </c>
    </row>
    <row r="3826" spans="1:2">
      <c r="A3826" s="106" t="s">
        <v>5463</v>
      </c>
      <c r="B3826" s="107" t="s">
        <v>9906</v>
      </c>
    </row>
    <row r="3827" spans="1:2">
      <c r="A3827" s="106" t="s">
        <v>11274</v>
      </c>
      <c r="B3827" s="107" t="s">
        <v>11969</v>
      </c>
    </row>
    <row r="3828" spans="1:2" ht="30">
      <c r="A3828" s="106" t="s">
        <v>5475</v>
      </c>
      <c r="B3828" s="107" t="s">
        <v>11970</v>
      </c>
    </row>
    <row r="3829" spans="1:2">
      <c r="A3829" s="106" t="s">
        <v>4482</v>
      </c>
      <c r="B3829" s="107" t="s">
        <v>9915</v>
      </c>
    </row>
    <row r="3830" spans="1:2">
      <c r="A3830" s="106" t="s">
        <v>5458</v>
      </c>
      <c r="B3830" s="107" t="s">
        <v>9918</v>
      </c>
    </row>
    <row r="3831" spans="1:2">
      <c r="A3831" s="106" t="s">
        <v>7423</v>
      </c>
      <c r="B3831" s="107" t="s">
        <v>11971</v>
      </c>
    </row>
    <row r="3832" spans="1:2">
      <c r="A3832" s="106" t="s">
        <v>3586</v>
      </c>
      <c r="B3832" s="107" t="s">
        <v>9947</v>
      </c>
    </row>
    <row r="3833" spans="1:2">
      <c r="A3833" s="106" t="s">
        <v>4864</v>
      </c>
      <c r="B3833" s="107" t="s">
        <v>9967</v>
      </c>
    </row>
    <row r="3834" spans="1:2">
      <c r="A3834" s="106" t="s">
        <v>2095</v>
      </c>
      <c r="B3834" s="107" t="s">
        <v>11972</v>
      </c>
    </row>
    <row r="3835" spans="1:2">
      <c r="A3835" s="106" t="s">
        <v>5176</v>
      </c>
      <c r="B3835" s="107" t="s">
        <v>9968</v>
      </c>
    </row>
    <row r="3836" spans="1:2">
      <c r="A3836" s="106" t="s">
        <v>5710</v>
      </c>
      <c r="B3836" s="107" t="s">
        <v>9972</v>
      </c>
    </row>
    <row r="3837" spans="1:2">
      <c r="A3837" s="106" t="s">
        <v>5367</v>
      </c>
      <c r="B3837" s="107" t="s">
        <v>9971</v>
      </c>
    </row>
    <row r="3838" spans="1:2">
      <c r="A3838" s="106" t="s">
        <v>5361</v>
      </c>
      <c r="B3838" s="107" t="s">
        <v>9998</v>
      </c>
    </row>
    <row r="3839" spans="1:2">
      <c r="A3839" s="106" t="s">
        <v>11973</v>
      </c>
      <c r="B3839" s="107" t="s">
        <v>10055</v>
      </c>
    </row>
    <row r="3840" spans="1:2">
      <c r="A3840" s="106" t="s">
        <v>11286</v>
      </c>
      <c r="B3840" s="107" t="s">
        <v>11974</v>
      </c>
    </row>
    <row r="3841" spans="1:2">
      <c r="A3841" s="106" t="s">
        <v>7098</v>
      </c>
      <c r="B3841" s="107" t="s">
        <v>10216</v>
      </c>
    </row>
    <row r="3842" spans="1:2">
      <c r="A3842" s="106" t="s">
        <v>6810</v>
      </c>
      <c r="B3842" s="107" t="s">
        <v>10219</v>
      </c>
    </row>
    <row r="3843" spans="1:2">
      <c r="A3843" s="106" t="s">
        <v>6887</v>
      </c>
      <c r="B3843" s="107" t="s">
        <v>10223</v>
      </c>
    </row>
    <row r="3844" spans="1:2">
      <c r="A3844" s="106" t="s">
        <v>5697</v>
      </c>
      <c r="B3844" s="107" t="s">
        <v>10224</v>
      </c>
    </row>
    <row r="3845" spans="1:2">
      <c r="A3845" s="106" t="s">
        <v>11275</v>
      </c>
      <c r="B3845" s="107" t="s">
        <v>11975</v>
      </c>
    </row>
    <row r="3846" spans="1:2" ht="30">
      <c r="A3846" s="106" t="s">
        <v>5702</v>
      </c>
      <c r="B3846" s="107" t="s">
        <v>10229</v>
      </c>
    </row>
    <row r="3847" spans="1:2">
      <c r="A3847" s="106" t="s">
        <v>5566</v>
      </c>
      <c r="B3847" s="107" t="s">
        <v>10239</v>
      </c>
    </row>
    <row r="3848" spans="1:2">
      <c r="A3848" s="106" t="s">
        <v>11267</v>
      </c>
      <c r="B3848" s="107" t="s">
        <v>11976</v>
      </c>
    </row>
    <row r="3849" spans="1:2">
      <c r="A3849" s="106" t="s">
        <v>4684</v>
      </c>
      <c r="B3849" s="107" t="s">
        <v>10253</v>
      </c>
    </row>
    <row r="3850" spans="1:2">
      <c r="A3850" s="106" t="s">
        <v>5359</v>
      </c>
      <c r="B3850" s="107" t="s">
        <v>10270</v>
      </c>
    </row>
    <row r="3851" spans="1:2">
      <c r="A3851" s="106" t="s">
        <v>5366</v>
      </c>
      <c r="B3851" s="107" t="s">
        <v>10276</v>
      </c>
    </row>
    <row r="3852" spans="1:2">
      <c r="A3852" s="106" t="s">
        <v>5460</v>
      </c>
      <c r="B3852" s="107" t="s">
        <v>10285</v>
      </c>
    </row>
    <row r="3853" spans="1:2">
      <c r="A3853" s="106" t="s">
        <v>5464</v>
      </c>
      <c r="B3853" s="107" t="s">
        <v>10312</v>
      </c>
    </row>
    <row r="3854" spans="1:2" ht="30">
      <c r="A3854" s="106" t="s">
        <v>5712</v>
      </c>
      <c r="B3854" s="107" t="s">
        <v>10316</v>
      </c>
    </row>
    <row r="3855" spans="1:2" ht="30">
      <c r="A3855" s="106" t="s">
        <v>5699</v>
      </c>
      <c r="B3855" s="107" t="s">
        <v>10356</v>
      </c>
    </row>
    <row r="3856" spans="1:2">
      <c r="A3856" s="106" t="s">
        <v>7096</v>
      </c>
      <c r="B3856" s="107" t="s">
        <v>10399</v>
      </c>
    </row>
    <row r="3857" spans="1:2">
      <c r="A3857" s="106" t="s">
        <v>1817</v>
      </c>
      <c r="B3857" s="107" t="s">
        <v>11977</v>
      </c>
    </row>
    <row r="3858" spans="1:2">
      <c r="A3858" s="106" t="s">
        <v>1165</v>
      </c>
      <c r="B3858" s="107" t="s">
        <v>10482</v>
      </c>
    </row>
    <row r="3859" spans="1:2">
      <c r="A3859" s="106" t="s">
        <v>6921</v>
      </c>
      <c r="B3859" s="107" t="s">
        <v>10503</v>
      </c>
    </row>
    <row r="3860" spans="1:2">
      <c r="A3860" s="106" t="s">
        <v>2113</v>
      </c>
      <c r="B3860" s="107" t="s">
        <v>11978</v>
      </c>
    </row>
    <row r="3861" spans="1:2">
      <c r="A3861" s="106" t="s">
        <v>4868</v>
      </c>
      <c r="B3861" s="107" t="s">
        <v>10611</v>
      </c>
    </row>
    <row r="3862" spans="1:2">
      <c r="A3862" s="106" t="s">
        <v>4493</v>
      </c>
      <c r="B3862" s="107" t="s">
        <v>10783</v>
      </c>
    </row>
    <row r="3863" spans="1:2">
      <c r="A3863" s="106" t="s">
        <v>1842</v>
      </c>
      <c r="B3863" s="107" t="s">
        <v>11979</v>
      </c>
    </row>
    <row r="3864" spans="1:2">
      <c r="A3864" s="106" t="s">
        <v>11980</v>
      </c>
      <c r="B3864" s="107" t="s">
        <v>11981</v>
      </c>
    </row>
    <row r="3865" spans="1:2">
      <c r="A3865" s="106" t="s">
        <v>11271</v>
      </c>
      <c r="B3865" s="107" t="s">
        <v>11982</v>
      </c>
    </row>
    <row r="3866" spans="1:2">
      <c r="A3866" s="106" t="s">
        <v>1839</v>
      </c>
      <c r="B3866" s="107" t="s">
        <v>11983</v>
      </c>
    </row>
    <row r="3867" spans="1:2">
      <c r="A3867" s="106" t="s">
        <v>5331</v>
      </c>
      <c r="B3867" s="107" t="s">
        <v>10836</v>
      </c>
    </row>
    <row r="3868" spans="1:2">
      <c r="A3868" s="106" t="s">
        <v>4487</v>
      </c>
      <c r="B3868" s="107" t="s">
        <v>10834</v>
      </c>
    </row>
    <row r="3869" spans="1:2">
      <c r="A3869" s="106" t="s">
        <v>4690</v>
      </c>
      <c r="B3869" s="107" t="s">
        <v>10830</v>
      </c>
    </row>
    <row r="3870" spans="1:2">
      <c r="A3870" s="106" t="s">
        <v>4812</v>
      </c>
      <c r="B3870" s="107" t="s">
        <v>10871</v>
      </c>
    </row>
    <row r="3871" spans="1:2">
      <c r="A3871" s="106" t="s">
        <v>5364</v>
      </c>
      <c r="B3871" s="107" t="s">
        <v>10914</v>
      </c>
    </row>
    <row r="3872" spans="1:2">
      <c r="A3872" s="106" t="s">
        <v>5363</v>
      </c>
      <c r="B3872" s="107" t="s">
        <v>10918</v>
      </c>
    </row>
    <row r="3873" spans="1:2" ht="30">
      <c r="A3873" s="106" t="s">
        <v>1849</v>
      </c>
      <c r="B3873" s="107" t="s">
        <v>11984</v>
      </c>
    </row>
    <row r="3874" spans="1:2">
      <c r="A3874" s="106" t="s">
        <v>5408</v>
      </c>
      <c r="B3874" s="107" t="s">
        <v>10921</v>
      </c>
    </row>
    <row r="3875" spans="1:2">
      <c r="A3875" s="106" t="s">
        <v>4798</v>
      </c>
      <c r="B3875" s="107" t="s">
        <v>10935</v>
      </c>
    </row>
    <row r="3876" spans="1:2">
      <c r="A3876" s="106" t="s">
        <v>5177</v>
      </c>
      <c r="B3876" s="107" t="s">
        <v>10955</v>
      </c>
    </row>
    <row r="3877" spans="1:2">
      <c r="A3877" s="106" t="s">
        <v>5468</v>
      </c>
      <c r="B3877" s="107" t="s">
        <v>11043</v>
      </c>
    </row>
    <row r="3878" spans="1:2">
      <c r="A3878" s="93" t="s">
        <v>12107</v>
      </c>
      <c r="B3878" s="110" t="s">
        <v>12006</v>
      </c>
    </row>
    <row r="3879" spans="1:2">
      <c r="A3879" s="93" t="s">
        <v>12108</v>
      </c>
      <c r="B3879" s="110" t="s">
        <v>12094</v>
      </c>
    </row>
    <row r="3880" spans="1:2">
      <c r="A3880" s="93" t="s">
        <v>11611</v>
      </c>
      <c r="B3880" s="110" t="s">
        <v>12014</v>
      </c>
    </row>
    <row r="3881" spans="1:2">
      <c r="A3881" s="93" t="s">
        <v>12109</v>
      </c>
      <c r="B3881" s="110" t="s">
        <v>12059</v>
      </c>
    </row>
    <row r="3882" spans="1:2">
      <c r="A3882" s="93" t="s">
        <v>11222</v>
      </c>
      <c r="B3882" s="110" t="s">
        <v>11985</v>
      </c>
    </row>
    <row r="3883" spans="1:2">
      <c r="A3883" s="93" t="s">
        <v>12110</v>
      </c>
      <c r="B3883" s="110" t="s">
        <v>11992</v>
      </c>
    </row>
    <row r="3884" spans="1:2">
      <c r="A3884" s="93" t="s">
        <v>12111</v>
      </c>
      <c r="B3884" s="110" t="s">
        <v>11994</v>
      </c>
    </row>
    <row r="3885" spans="1:2">
      <c r="A3885" s="93" t="s">
        <v>12112</v>
      </c>
      <c r="B3885" s="110" t="s">
        <v>12105</v>
      </c>
    </row>
    <row r="3886" spans="1:2">
      <c r="A3886" s="93" t="s">
        <v>11288</v>
      </c>
      <c r="B3886" s="110" t="s">
        <v>12016</v>
      </c>
    </row>
    <row r="3887" spans="1:2">
      <c r="A3887" s="93" t="s">
        <v>12113</v>
      </c>
      <c r="B3887" s="110" t="s">
        <v>12066</v>
      </c>
    </row>
    <row r="3888" spans="1:2">
      <c r="A3888" s="91"/>
      <c r="B3888" s="110"/>
    </row>
    <row r="3889" spans="1:2">
      <c r="A3889" s="93" t="s">
        <v>11250</v>
      </c>
      <c r="B3889" s="110" t="s">
        <v>12076</v>
      </c>
    </row>
    <row r="3890" spans="1:2">
      <c r="A3890" s="93" t="s">
        <v>11265</v>
      </c>
      <c r="B3890" s="110" t="s">
        <v>11988</v>
      </c>
    </row>
    <row r="3891" spans="1:2">
      <c r="A3891" s="93" t="s">
        <v>12114</v>
      </c>
      <c r="B3891" s="110" t="s">
        <v>12096</v>
      </c>
    </row>
    <row r="3892" spans="1:2">
      <c r="A3892" s="93" t="s">
        <v>12115</v>
      </c>
      <c r="B3892" s="110" t="s">
        <v>12034</v>
      </c>
    </row>
    <row r="3893" spans="1:2">
      <c r="A3893" s="93" t="s">
        <v>12116</v>
      </c>
      <c r="B3893" s="110" t="s">
        <v>12001</v>
      </c>
    </row>
    <row r="3894" spans="1:2">
      <c r="A3894" s="93" t="s">
        <v>12117</v>
      </c>
      <c r="B3894" s="110" t="s">
        <v>12018</v>
      </c>
    </row>
    <row r="3895" spans="1:2">
      <c r="A3895" s="93" t="s">
        <v>12118</v>
      </c>
      <c r="B3895" s="110" t="s">
        <v>11986</v>
      </c>
    </row>
    <row r="3896" spans="1:2">
      <c r="A3896" s="93" t="s">
        <v>12119</v>
      </c>
      <c r="B3896" s="110" t="s">
        <v>11996</v>
      </c>
    </row>
    <row r="3897" spans="1:2">
      <c r="A3897" s="93" t="s">
        <v>12120</v>
      </c>
      <c r="B3897" s="110" t="s">
        <v>12043</v>
      </c>
    </row>
    <row r="3898" spans="1:2">
      <c r="A3898" s="93" t="s">
        <v>11276</v>
      </c>
      <c r="B3898" s="110" t="s">
        <v>11989</v>
      </c>
    </row>
    <row r="3899" spans="1:2">
      <c r="A3899" s="93" t="s">
        <v>12121</v>
      </c>
      <c r="B3899" s="110" t="s">
        <v>12082</v>
      </c>
    </row>
    <row r="3900" spans="1:2">
      <c r="A3900" s="93" t="s">
        <v>12122</v>
      </c>
      <c r="B3900" s="110" t="s">
        <v>11990</v>
      </c>
    </row>
    <row r="3901" spans="1:2">
      <c r="A3901" s="93" t="s">
        <v>5893</v>
      </c>
      <c r="B3901" s="110" t="s">
        <v>12069</v>
      </c>
    </row>
    <row r="3902" spans="1:2">
      <c r="A3902" s="93" t="s">
        <v>11293</v>
      </c>
      <c r="B3902" t="s">
        <v>12157</v>
      </c>
    </row>
    <row r="3903" spans="1:2">
      <c r="A3903" s="93" t="s">
        <v>12256</v>
      </c>
      <c r="B3903" t="s">
        <v>12148</v>
      </c>
    </row>
    <row r="3904" spans="1:2">
      <c r="A3904" s="93" t="s">
        <v>12257</v>
      </c>
      <c r="B3904" t="s">
        <v>12135</v>
      </c>
    </row>
    <row r="3905" spans="1:2">
      <c r="A3905" s="93" t="s">
        <v>11759</v>
      </c>
      <c r="B3905" t="s">
        <v>12166</v>
      </c>
    </row>
    <row r="3906" spans="1:2">
      <c r="A3906" s="93" t="s">
        <v>12258</v>
      </c>
      <c r="B3906" t="s">
        <v>12172</v>
      </c>
    </row>
    <row r="3907" spans="1:2">
      <c r="A3907" s="93" t="s">
        <v>11295</v>
      </c>
      <c r="B3907" t="s">
        <v>12176</v>
      </c>
    </row>
    <row r="3908" spans="1:2">
      <c r="A3908" s="93" t="s">
        <v>11221</v>
      </c>
      <c r="B3908" t="s">
        <v>12134</v>
      </c>
    </row>
    <row r="3909" spans="1:2">
      <c r="A3909" s="93" t="s">
        <v>12259</v>
      </c>
      <c r="B3909" t="s">
        <v>12147</v>
      </c>
    </row>
    <row r="3910" spans="1:2">
      <c r="A3910" s="91"/>
    </row>
    <row r="3911" spans="1:2">
      <c r="A3911" s="91"/>
    </row>
    <row r="3912" spans="1:2">
      <c r="A3912" s="93" t="s">
        <v>11503</v>
      </c>
      <c r="B3912" t="s">
        <v>12132</v>
      </c>
    </row>
    <row r="3913" spans="1:2">
      <c r="A3913" s="93" t="s">
        <v>12260</v>
      </c>
      <c r="B3913" t="s">
        <v>12175</v>
      </c>
    </row>
    <row r="3914" spans="1:2">
      <c r="A3914" s="93" t="s">
        <v>12261</v>
      </c>
      <c r="B3914" t="s">
        <v>12144</v>
      </c>
    </row>
    <row r="3915" spans="1:2">
      <c r="A3915" s="93" t="s">
        <v>12262</v>
      </c>
      <c r="B3915" t="s">
        <v>12152</v>
      </c>
    </row>
    <row r="3916" spans="1:2">
      <c r="A3916" s="93" t="s">
        <v>12263</v>
      </c>
      <c r="B3916" t="s">
        <v>12136</v>
      </c>
    </row>
    <row r="3917" spans="1:2">
      <c r="A3917" s="93" t="s">
        <v>12123</v>
      </c>
      <c r="B3917" t="s">
        <v>12167</v>
      </c>
    </row>
    <row r="3918" spans="1:2">
      <c r="A3918" s="93" t="s">
        <v>11298</v>
      </c>
      <c r="B3918" t="s">
        <v>12161</v>
      </c>
    </row>
    <row r="3919" spans="1:2">
      <c r="A3919" s="93" t="s">
        <v>12264</v>
      </c>
      <c r="B3919" t="s">
        <v>12131</v>
      </c>
    </row>
    <row r="3920" spans="1:2">
      <c r="A3920" s="93" t="s">
        <v>11237</v>
      </c>
      <c r="B3920" t="s">
        <v>12160</v>
      </c>
    </row>
    <row r="3921" spans="1:2">
      <c r="A3921" s="93" t="s">
        <v>11269</v>
      </c>
      <c r="B3921" t="s">
        <v>12141</v>
      </c>
    </row>
    <row r="3922" spans="1:2">
      <c r="A3922" s="93" t="s">
        <v>11283</v>
      </c>
      <c r="B3922" t="s">
        <v>12162</v>
      </c>
    </row>
    <row r="3923" spans="1:2">
      <c r="A3923" s="93" t="s">
        <v>12311</v>
      </c>
      <c r="B3923" s="111" t="s">
        <v>12269</v>
      </c>
    </row>
    <row r="3924" spans="1:2">
      <c r="A3924" s="93" t="s">
        <v>12312</v>
      </c>
      <c r="B3924" s="111" t="s">
        <v>12293</v>
      </c>
    </row>
    <row r="3925" spans="1:2">
      <c r="A3925" s="93" t="s">
        <v>26</v>
      </c>
      <c r="B3925" s="111" t="s">
        <v>12279</v>
      </c>
    </row>
    <row r="3926" spans="1:2">
      <c r="A3926" s="93" t="s">
        <v>11756</v>
      </c>
      <c r="B3926" s="111" t="s">
        <v>12304</v>
      </c>
    </row>
    <row r="3927" spans="1:2">
      <c r="A3927" s="93" t="s">
        <v>12313</v>
      </c>
      <c r="B3927" s="111" t="s">
        <v>12298</v>
      </c>
    </row>
    <row r="3928" spans="1:2">
      <c r="A3928" s="93" t="s">
        <v>12124</v>
      </c>
      <c r="B3928" s="111" t="s">
        <v>12295</v>
      </c>
    </row>
    <row r="3929" spans="1:2">
      <c r="A3929" s="93" t="s">
        <v>12314</v>
      </c>
      <c r="B3929" s="111" t="s">
        <v>12287</v>
      </c>
    </row>
    <row r="3930" spans="1:2">
      <c r="A3930" s="93" t="s">
        <v>12315</v>
      </c>
      <c r="B3930" s="111" t="s">
        <v>12272</v>
      </c>
    </row>
    <row r="3931" spans="1:2">
      <c r="A3931" s="93" t="s">
        <v>12316</v>
      </c>
      <c r="B3931" s="111" t="s">
        <v>12277</v>
      </c>
    </row>
    <row r="3932" spans="1:2">
      <c r="A3932" s="93" t="s">
        <v>12372</v>
      </c>
      <c r="B3932" t="s">
        <v>12360</v>
      </c>
    </row>
    <row r="3933" spans="1:2">
      <c r="A3933" s="91"/>
    </row>
    <row r="3934" spans="1:2">
      <c r="A3934" s="93" t="s">
        <v>12373</v>
      </c>
      <c r="B3934" t="s">
        <v>12358</v>
      </c>
    </row>
    <row r="3935" spans="1:2">
      <c r="A3935" s="93" t="s">
        <v>12374</v>
      </c>
      <c r="B3935" t="s">
        <v>12320</v>
      </c>
    </row>
    <row r="3936" spans="1:2">
      <c r="A3936" s="93" t="s">
        <v>12375</v>
      </c>
      <c r="B3936" t="s">
        <v>12352</v>
      </c>
    </row>
    <row r="3937" spans="1:2">
      <c r="A3937" s="93" t="s">
        <v>12376</v>
      </c>
      <c r="B3937" t="s">
        <v>12339</v>
      </c>
    </row>
    <row r="3938" spans="1:2">
      <c r="A3938" s="93" t="s">
        <v>12377</v>
      </c>
      <c r="B3938" t="s">
        <v>12363</v>
      </c>
    </row>
    <row r="3939" spans="1:2">
      <c r="A3939" s="93" t="s">
        <v>12588</v>
      </c>
      <c r="B3939" s="112" t="s">
        <v>12548</v>
      </c>
    </row>
    <row r="3940" spans="1:2">
      <c r="A3940" s="93" t="s">
        <v>12589</v>
      </c>
      <c r="B3940" s="112" t="s">
        <v>12445</v>
      </c>
    </row>
    <row r="3941" spans="1:2">
      <c r="A3941" s="93" t="s">
        <v>12590</v>
      </c>
      <c r="B3941" s="112" t="s">
        <v>12407</v>
      </c>
    </row>
    <row r="3942" spans="1:2">
      <c r="A3942" s="93" t="s">
        <v>12591</v>
      </c>
      <c r="B3942" s="112" t="s">
        <v>12489</v>
      </c>
    </row>
    <row r="3943" spans="1:2">
      <c r="A3943" s="93" t="s">
        <v>12592</v>
      </c>
      <c r="B3943" s="112" t="s">
        <v>12456</v>
      </c>
    </row>
    <row r="3944" spans="1:2">
      <c r="A3944" s="93" t="s">
        <v>12593</v>
      </c>
      <c r="B3944" s="112" t="s">
        <v>12475</v>
      </c>
    </row>
    <row r="3945" spans="1:2">
      <c r="A3945" s="93" t="s">
        <v>12594</v>
      </c>
      <c r="B3945" s="112" t="s">
        <v>12413</v>
      </c>
    </row>
    <row r="3946" spans="1:2">
      <c r="A3946" s="93" t="s">
        <v>12595</v>
      </c>
      <c r="B3946" s="112" t="s">
        <v>12411</v>
      </c>
    </row>
    <row r="3947" spans="1:2">
      <c r="A3947" s="91"/>
      <c r="B3947" s="112" t="s">
        <v>12028</v>
      </c>
    </row>
    <row r="3948" spans="1:2">
      <c r="A3948" s="93" t="s">
        <v>12383</v>
      </c>
      <c r="B3948" s="112" t="s">
        <v>12438</v>
      </c>
    </row>
    <row r="3949" spans="1:2">
      <c r="A3949" s="93" t="s">
        <v>12596</v>
      </c>
      <c r="B3949" s="112" t="s">
        <v>12442</v>
      </c>
    </row>
    <row r="3950" spans="1:2">
      <c r="A3950" s="93" t="s">
        <v>12597</v>
      </c>
      <c r="B3950" s="112" t="s">
        <v>12559</v>
      </c>
    </row>
    <row r="3951" spans="1:2">
      <c r="A3951" s="93" t="s">
        <v>5706</v>
      </c>
      <c r="B3951" s="112" t="s">
        <v>12396</v>
      </c>
    </row>
    <row r="3952" spans="1:2">
      <c r="A3952" s="93" t="s">
        <v>12598</v>
      </c>
      <c r="B3952" s="112" t="s">
        <v>12435</v>
      </c>
    </row>
    <row r="3953" spans="1:2">
      <c r="A3953" s="93" t="s">
        <v>12599</v>
      </c>
      <c r="B3953" s="112" t="s">
        <v>12568</v>
      </c>
    </row>
    <row r="3954" spans="1:2">
      <c r="A3954" s="93" t="s">
        <v>12600</v>
      </c>
      <c r="B3954" s="112" t="s">
        <v>12503</v>
      </c>
    </row>
    <row r="3955" spans="1:2">
      <c r="A3955" s="93" t="s">
        <v>11290</v>
      </c>
      <c r="B3955" s="112" t="s">
        <v>12509</v>
      </c>
    </row>
    <row r="3956" spans="1:2">
      <c r="A3956" s="93" t="s">
        <v>12601</v>
      </c>
      <c r="B3956" s="112" t="s">
        <v>12399</v>
      </c>
    </row>
    <row r="3957" spans="1:2">
      <c r="A3957" s="93" t="s">
        <v>12602</v>
      </c>
      <c r="B3957" s="112" t="s">
        <v>12458</v>
      </c>
    </row>
    <row r="3958" spans="1:2">
      <c r="A3958" s="93" t="s">
        <v>12603</v>
      </c>
      <c r="B3958" s="112" t="s">
        <v>12421</v>
      </c>
    </row>
    <row r="3959" spans="1:2">
      <c r="A3959" s="93" t="s">
        <v>12604</v>
      </c>
      <c r="B3959" s="112" t="s">
        <v>12511</v>
      </c>
    </row>
    <row r="3960" spans="1:2">
      <c r="A3960" s="93" t="s">
        <v>12605</v>
      </c>
      <c r="B3960" s="112" t="s">
        <v>12517</v>
      </c>
    </row>
    <row r="3961" spans="1:2">
      <c r="A3961" s="93" t="s">
        <v>12606</v>
      </c>
      <c r="B3961" s="112" t="s">
        <v>12449</v>
      </c>
    </row>
    <row r="3962" spans="1:2">
      <c r="A3962" s="93" t="s">
        <v>12607</v>
      </c>
      <c r="B3962" s="112" t="s">
        <v>12491</v>
      </c>
    </row>
    <row r="3963" spans="1:2">
      <c r="A3963" s="93" t="s">
        <v>12608</v>
      </c>
      <c r="B3963" s="112" t="s">
        <v>12472</v>
      </c>
    </row>
    <row r="3964" spans="1:2">
      <c r="A3964" s="93" t="s">
        <v>12382</v>
      </c>
      <c r="B3964" s="112" t="s">
        <v>12467</v>
      </c>
    </row>
    <row r="3965" spans="1:2">
      <c r="A3965" s="93" t="s">
        <v>12609</v>
      </c>
      <c r="B3965" s="112" t="s">
        <v>12482</v>
      </c>
    </row>
    <row r="3966" spans="1:2">
      <c r="A3966" s="91"/>
      <c r="B3966" s="112"/>
    </row>
    <row r="3967" spans="1:2">
      <c r="A3967" s="93" t="s">
        <v>12736</v>
      </c>
      <c r="B3967" t="s">
        <v>12635</v>
      </c>
    </row>
    <row r="3968" spans="1:2">
      <c r="A3968" s="93" t="s">
        <v>12384</v>
      </c>
      <c r="B3968" t="s">
        <v>12637</v>
      </c>
    </row>
    <row r="3969" spans="1:2">
      <c r="A3969" s="93" t="s">
        <v>12737</v>
      </c>
      <c r="B3969" t="s">
        <v>12630</v>
      </c>
    </row>
    <row r="3970" spans="1:2">
      <c r="A3970" s="93" t="s">
        <v>12738</v>
      </c>
      <c r="B3970" t="s">
        <v>12724</v>
      </c>
    </row>
    <row r="3971" spans="1:2">
      <c r="A3971" s="93" t="s">
        <v>12739</v>
      </c>
      <c r="B3971" t="s">
        <v>12633</v>
      </c>
    </row>
    <row r="3972" spans="1:2">
      <c r="A3972" s="93" t="s">
        <v>12740</v>
      </c>
      <c r="B3972" t="s">
        <v>12667</v>
      </c>
    </row>
    <row r="3973" spans="1:2">
      <c r="A3973" s="93" t="s">
        <v>12741</v>
      </c>
      <c r="B3973" t="s">
        <v>12655</v>
      </c>
    </row>
    <row r="3974" spans="1:2">
      <c r="A3974" s="93" t="s">
        <v>12742</v>
      </c>
      <c r="B3974" t="s">
        <v>12712</v>
      </c>
    </row>
    <row r="3975" spans="1:2">
      <c r="A3975" s="93" t="s">
        <v>12743</v>
      </c>
      <c r="B3975" t="s">
        <v>12719</v>
      </c>
    </row>
    <row r="3976" spans="1:2">
      <c r="A3976" s="93" t="s">
        <v>12744</v>
      </c>
      <c r="B3976" t="s">
        <v>12660</v>
      </c>
    </row>
    <row r="3977" spans="1:2">
      <c r="A3977" s="93" t="s">
        <v>12745</v>
      </c>
      <c r="B3977" t="s">
        <v>12721</v>
      </c>
    </row>
    <row r="3978" spans="1:2">
      <c r="A3978" s="93" t="s">
        <v>12746</v>
      </c>
      <c r="B3978" t="s">
        <v>12644</v>
      </c>
    </row>
    <row r="3979" spans="1:2">
      <c r="A3979" s="93" t="s">
        <v>12747</v>
      </c>
      <c r="B3979" t="s">
        <v>12646</v>
      </c>
    </row>
    <row r="3980" spans="1:2">
      <c r="A3980" s="93" t="s">
        <v>12748</v>
      </c>
      <c r="B3980" t="s">
        <v>12628</v>
      </c>
    </row>
    <row r="3981" spans="1:2">
      <c r="A3981" s="93" t="s">
        <v>12836</v>
      </c>
      <c r="B3981" s="114" t="s">
        <v>12779</v>
      </c>
    </row>
    <row r="3982" spans="1:2">
      <c r="A3982" s="93" t="s">
        <v>12837</v>
      </c>
      <c r="B3982" s="114" t="s">
        <v>12810</v>
      </c>
    </row>
    <row r="3983" spans="1:2">
      <c r="A3983" s="93" t="s">
        <v>12838</v>
      </c>
      <c r="B3983" s="114" t="s">
        <v>12781</v>
      </c>
    </row>
    <row r="3984" spans="1:2">
      <c r="A3984" s="93" t="s">
        <v>12839</v>
      </c>
      <c r="B3984" s="114" t="s">
        <v>12804</v>
      </c>
    </row>
    <row r="3985" spans="1:2">
      <c r="A3985" s="93" t="s">
        <v>12840</v>
      </c>
      <c r="B3985" s="114" t="s">
        <v>12783</v>
      </c>
    </row>
    <row r="3986" spans="1:2">
      <c r="A3986" s="93" t="s">
        <v>12841</v>
      </c>
      <c r="B3986" s="114" t="s">
        <v>12824</v>
      </c>
    </row>
    <row r="3987" spans="1:2">
      <c r="A3987" s="93" t="s">
        <v>12842</v>
      </c>
      <c r="B3987" s="114" t="s">
        <v>12790</v>
      </c>
    </row>
    <row r="3988" spans="1:2">
      <c r="A3988" s="93" t="s">
        <v>12843</v>
      </c>
      <c r="B3988" s="114" t="s">
        <v>12768</v>
      </c>
    </row>
    <row r="3989" spans="1:2">
      <c r="A3989" s="93" t="s">
        <v>12844</v>
      </c>
      <c r="B3989" s="114" t="s">
        <v>12801</v>
      </c>
    </row>
    <row r="3990" spans="1:2">
      <c r="A3990" s="93" t="s">
        <v>12845</v>
      </c>
      <c r="B3990" s="114" t="s">
        <v>12786</v>
      </c>
    </row>
    <row r="3991" spans="1:2">
      <c r="A3991" s="93" t="s">
        <v>12846</v>
      </c>
      <c r="B3991" s="114" t="s">
        <v>12798</v>
      </c>
    </row>
    <row r="3992" spans="1:2">
      <c r="A3992" s="93" t="s">
        <v>12847</v>
      </c>
      <c r="B3992" s="114" t="s">
        <v>12813</v>
      </c>
    </row>
    <row r="3993" spans="1:2">
      <c r="A3993" s="93" t="s">
        <v>12848</v>
      </c>
      <c r="B3993" s="114" t="s">
        <v>12818</v>
      </c>
    </row>
    <row r="3994" spans="1:2">
      <c r="A3994" s="93" t="s">
        <v>12976</v>
      </c>
      <c r="B3994" t="s">
        <v>12942</v>
      </c>
    </row>
    <row r="3995" spans="1:2">
      <c r="A3995" s="93" t="s">
        <v>12977</v>
      </c>
      <c r="B3995" t="s">
        <v>12921</v>
      </c>
    </row>
    <row r="3996" spans="1:2">
      <c r="A3996" s="93" t="s">
        <v>11225</v>
      </c>
      <c r="B3996" t="s">
        <v>12927</v>
      </c>
    </row>
    <row r="3997" spans="1:2">
      <c r="A3997" s="93" t="s">
        <v>12760</v>
      </c>
      <c r="B3997" t="s">
        <v>12860</v>
      </c>
    </row>
    <row r="3998" spans="1:2">
      <c r="A3998" s="93" t="s">
        <v>12851</v>
      </c>
      <c r="B3998" t="s">
        <v>12910</v>
      </c>
    </row>
    <row r="3999" spans="1:2">
      <c r="A3999" s="93" t="s">
        <v>12978</v>
      </c>
      <c r="B3999" t="s">
        <v>12961</v>
      </c>
    </row>
    <row r="4000" spans="1:2">
      <c r="A4000" s="93" t="s">
        <v>12979</v>
      </c>
      <c r="B4000" t="s">
        <v>12919</v>
      </c>
    </row>
    <row r="4001" spans="1:2">
      <c r="A4001" s="93" t="s">
        <v>12980</v>
      </c>
      <c r="B4001" t="s">
        <v>12892</v>
      </c>
    </row>
    <row r="4002" spans="1:2">
      <c r="A4002" s="93" t="s">
        <v>12758</v>
      </c>
      <c r="B4002" t="s">
        <v>12964</v>
      </c>
    </row>
    <row r="4003" spans="1:2">
      <c r="A4003" s="93" t="s">
        <v>12756</v>
      </c>
      <c r="B4003" t="s">
        <v>12916</v>
      </c>
    </row>
    <row r="4004" spans="1:2">
      <c r="A4004" s="93" t="s">
        <v>12981</v>
      </c>
      <c r="B4004" t="s">
        <v>12936</v>
      </c>
    </row>
    <row r="4005" spans="1:2">
      <c r="A4005" s="93" t="s">
        <v>12982</v>
      </c>
      <c r="B4005" t="s">
        <v>12862</v>
      </c>
    </row>
    <row r="4006" spans="1:2">
      <c r="A4006" s="93" t="s">
        <v>12983</v>
      </c>
      <c r="B4006" t="s">
        <v>12856</v>
      </c>
    </row>
    <row r="4007" spans="1:2">
      <c r="A4007" s="93" t="s">
        <v>12984</v>
      </c>
      <c r="B4007" t="s">
        <v>12894</v>
      </c>
    </row>
    <row r="4008" spans="1:2">
      <c r="A4008" s="93" t="s">
        <v>12985</v>
      </c>
      <c r="B4008" t="s">
        <v>12884</v>
      </c>
    </row>
    <row r="4009" spans="1:2">
      <c r="A4009" s="93" t="s">
        <v>45</v>
      </c>
      <c r="B4009" t="s">
        <v>12905</v>
      </c>
    </row>
    <row r="4010" spans="1:2">
      <c r="A4010" s="93" t="s">
        <v>12986</v>
      </c>
      <c r="B4010" t="s">
        <v>12957</v>
      </c>
    </row>
    <row r="4011" spans="1:2">
      <c r="A4011" s="93" t="s">
        <v>13149</v>
      </c>
      <c r="B4011" s="105" t="s">
        <v>13134</v>
      </c>
    </row>
    <row r="4012" spans="1:2">
      <c r="A4012" s="91"/>
      <c r="B4012" s="105" t="s">
        <v>13068</v>
      </c>
    </row>
    <row r="4013" spans="1:2">
      <c r="A4013" s="93" t="s">
        <v>13150</v>
      </c>
      <c r="B4013" s="105" t="s">
        <v>13063</v>
      </c>
    </row>
    <row r="4014" spans="1:2">
      <c r="A4014" s="93" t="s">
        <v>13151</v>
      </c>
      <c r="B4014" s="105" t="s">
        <v>13031</v>
      </c>
    </row>
    <row r="4015" spans="1:2">
      <c r="A4015" s="93" t="s">
        <v>13152</v>
      </c>
      <c r="B4015" s="105" t="s">
        <v>13036</v>
      </c>
    </row>
    <row r="4016" spans="1:2">
      <c r="A4016" s="93" t="s">
        <v>13153</v>
      </c>
      <c r="B4016" s="105" t="s">
        <v>12998</v>
      </c>
    </row>
    <row r="4017" spans="1:2">
      <c r="A4017" s="93" t="s">
        <v>13154</v>
      </c>
      <c r="B4017" s="105" t="s">
        <v>13017</v>
      </c>
    </row>
    <row r="4018" spans="1:2">
      <c r="A4018" s="93" t="s">
        <v>13155</v>
      </c>
      <c r="B4018" s="105" t="s">
        <v>13006</v>
      </c>
    </row>
    <row r="4019" spans="1:2">
      <c r="A4019" s="93" t="s">
        <v>13156</v>
      </c>
      <c r="B4019" s="105" t="s">
        <v>13022</v>
      </c>
    </row>
    <row r="4020" spans="1:2">
      <c r="A4020" s="93" t="s">
        <v>13157</v>
      </c>
      <c r="B4020" s="105" t="s">
        <v>13118</v>
      </c>
    </row>
    <row r="4021" spans="1:2">
      <c r="A4021" s="91"/>
      <c r="B4021" s="105" t="s">
        <v>13077</v>
      </c>
    </row>
    <row r="4022" spans="1:2">
      <c r="A4022" s="91"/>
      <c r="B4022" s="105" t="s">
        <v>13098</v>
      </c>
    </row>
    <row r="4023" spans="1:2">
      <c r="A4023" s="91"/>
      <c r="B4023" s="105" t="s">
        <v>13081</v>
      </c>
    </row>
    <row r="4024" spans="1:2">
      <c r="A4024" s="91"/>
      <c r="B4024" s="105" t="s">
        <v>13086</v>
      </c>
    </row>
    <row r="4025" spans="1:2">
      <c r="A4025" s="93" t="s">
        <v>13158</v>
      </c>
      <c r="B4025" s="105" t="s">
        <v>13046</v>
      </c>
    </row>
    <row r="4026" spans="1:2">
      <c r="A4026" s="93" t="s">
        <v>13159</v>
      </c>
      <c r="B4026" s="105" t="s">
        <v>13141</v>
      </c>
    </row>
    <row r="4027" spans="1:2">
      <c r="A4027" s="93" t="s">
        <v>13160</v>
      </c>
      <c r="B4027" s="105" t="s">
        <v>12994</v>
      </c>
    </row>
    <row r="4028" spans="1:2">
      <c r="A4028" s="93" t="s">
        <v>13161</v>
      </c>
      <c r="B4028" s="105" t="s">
        <v>13034</v>
      </c>
    </row>
    <row r="4029" spans="1:2">
      <c r="A4029" s="93" t="s">
        <v>13162</v>
      </c>
      <c r="B4029" s="105" t="s">
        <v>13056</v>
      </c>
    </row>
    <row r="4030" spans="1:2">
      <c r="A4030" s="93" t="s">
        <v>13163</v>
      </c>
      <c r="B4030" s="105" t="s">
        <v>13116</v>
      </c>
    </row>
    <row r="4031" spans="1:2">
      <c r="A4031" s="93" t="s">
        <v>13164</v>
      </c>
      <c r="B4031" s="105" t="s">
        <v>13114</v>
      </c>
    </row>
    <row r="4032" spans="1:2">
      <c r="A4032" s="91"/>
      <c r="B4032" s="105" t="s">
        <v>13083</v>
      </c>
    </row>
    <row r="4033" spans="1:2">
      <c r="A4033" s="93" t="s">
        <v>13165</v>
      </c>
      <c r="B4033" s="105" t="s">
        <v>13065</v>
      </c>
    </row>
    <row r="4034" spans="1:2">
      <c r="A4034" s="93" t="s">
        <v>13166</v>
      </c>
      <c r="B4034" s="105" t="s">
        <v>13051</v>
      </c>
    </row>
    <row r="4035" spans="1:2">
      <c r="A4035" s="93" t="s">
        <v>13167</v>
      </c>
      <c r="B4035" s="105" t="s">
        <v>13008</v>
      </c>
    </row>
    <row r="4036" spans="1:2">
      <c r="A4036" s="93" t="s">
        <v>13168</v>
      </c>
      <c r="B4036" s="105" t="s">
        <v>13088</v>
      </c>
    </row>
    <row r="4037" spans="1:2">
      <c r="A4037" s="93" t="s">
        <v>13169</v>
      </c>
      <c r="B4037" s="105" t="s">
        <v>13070</v>
      </c>
    </row>
    <row r="4038" spans="1:2">
      <c r="A4038" s="93" t="s">
        <v>13170</v>
      </c>
      <c r="B4038" s="105" t="s">
        <v>13105</v>
      </c>
    </row>
    <row r="4039" spans="1:2">
      <c r="A4039" s="93" t="s">
        <v>13171</v>
      </c>
      <c r="B4039" s="105" t="s">
        <v>13074</v>
      </c>
    </row>
    <row r="4040" spans="1:2">
      <c r="A4040" s="93" t="s">
        <v>13172</v>
      </c>
      <c r="B4040" s="105" t="s">
        <v>13028</v>
      </c>
    </row>
    <row r="4041" spans="1:2">
      <c r="A4041" s="93" t="s">
        <v>13173</v>
      </c>
      <c r="B4041" s="105" t="s">
        <v>13061</v>
      </c>
    </row>
    <row r="4042" spans="1:2">
      <c r="A4042" s="93" t="s">
        <v>13174</v>
      </c>
      <c r="B4042" s="105" t="s">
        <v>13048</v>
      </c>
    </row>
    <row r="4043" spans="1:2">
      <c r="A4043" s="93" t="s">
        <v>13175</v>
      </c>
      <c r="B4043" s="105" t="s">
        <v>13131</v>
      </c>
    </row>
    <row r="4044" spans="1:2">
      <c r="A4044" s="93" t="s">
        <v>13176</v>
      </c>
      <c r="B4044" s="105" t="s">
        <v>13101</v>
      </c>
    </row>
    <row r="4045" spans="1:2">
      <c r="A4045" s="93" t="s">
        <v>13177</v>
      </c>
      <c r="B4045" s="105" t="s">
        <v>13053</v>
      </c>
    </row>
    <row r="4046" spans="1:2">
      <c r="A4046" s="91"/>
      <c r="B4046" s="105" t="s">
        <v>13044</v>
      </c>
    </row>
    <row r="4047" spans="1:2">
      <c r="A4047" s="93" t="s">
        <v>13178</v>
      </c>
      <c r="B4047" s="105" t="s">
        <v>13123</v>
      </c>
    </row>
    <row r="4048" spans="1:2">
      <c r="A4048" s="93" t="s">
        <v>13179</v>
      </c>
      <c r="B4048" s="105" t="s">
        <v>13147</v>
      </c>
    </row>
    <row r="4049" spans="1:3">
      <c r="A4049" s="93" t="s">
        <v>13180</v>
      </c>
      <c r="B4049" s="105" t="s">
        <v>13038</v>
      </c>
    </row>
    <row r="4050" spans="1:3">
      <c r="A4050" s="93" t="s">
        <v>13181</v>
      </c>
      <c r="B4050" s="105" t="s">
        <v>13072</v>
      </c>
    </row>
    <row r="4051" spans="1:3">
      <c r="A4051" s="93" t="s">
        <v>13182</v>
      </c>
      <c r="B4051" s="105" t="s">
        <v>12989</v>
      </c>
    </row>
    <row r="4052" spans="1:3">
      <c r="A4052" s="93"/>
    </row>
    <row r="4053" spans="1:3">
      <c r="A4053" s="93" t="s">
        <v>13269</v>
      </c>
      <c r="B4053" t="s">
        <v>13222</v>
      </c>
      <c r="C4053" t="s">
        <v>13223</v>
      </c>
    </row>
    <row r="4054" spans="1:3">
      <c r="A4054" s="93" t="s">
        <v>4571</v>
      </c>
      <c r="B4054" t="s">
        <v>13248</v>
      </c>
      <c r="C4054" t="s">
        <v>13249</v>
      </c>
    </row>
    <row r="4055" spans="1:3">
      <c r="A4055" s="93" t="s">
        <v>12757</v>
      </c>
      <c r="B4055" t="s">
        <v>13265</v>
      </c>
      <c r="C4055" t="s">
        <v>13266</v>
      </c>
    </row>
    <row r="4056" spans="1:3">
      <c r="A4056" s="93" t="s">
        <v>13274</v>
      </c>
      <c r="B4056" t="s">
        <v>13216</v>
      </c>
      <c r="C4056" t="s">
        <v>13217</v>
      </c>
    </row>
    <row r="4057" spans="1:3">
      <c r="A4057" s="93" t="s">
        <v>13273</v>
      </c>
      <c r="B4057" t="s">
        <v>13244</v>
      </c>
      <c r="C4057" t="s">
        <v>13245</v>
      </c>
    </row>
    <row r="4058" spans="1:3">
      <c r="A4058" s="93" t="s">
        <v>11241</v>
      </c>
      <c r="B4058" t="s">
        <v>13261</v>
      </c>
      <c r="C4058" t="s">
        <v>13262</v>
      </c>
    </row>
    <row r="4059" spans="1:3">
      <c r="A4059" s="93" t="s">
        <v>6321</v>
      </c>
      <c r="B4059" t="s">
        <v>13204</v>
      </c>
      <c r="C4059" t="s">
        <v>13205</v>
      </c>
    </row>
    <row r="4060" spans="1:3">
      <c r="A4060" s="103" t="s">
        <v>5698</v>
      </c>
      <c r="B4060" t="s">
        <v>13214</v>
      </c>
      <c r="C4060" t="s">
        <v>13215</v>
      </c>
    </row>
    <row r="4061" spans="1:3">
      <c r="A4061" s="93" t="s">
        <v>13271</v>
      </c>
      <c r="B4061" t="s">
        <v>13206</v>
      </c>
      <c r="C4061" t="s">
        <v>13207</v>
      </c>
    </row>
    <row r="4062" spans="1:3">
      <c r="A4062" s="93" t="s">
        <v>5842</v>
      </c>
      <c r="B4062" t="s">
        <v>13254</v>
      </c>
      <c r="C4062" t="s">
        <v>13255</v>
      </c>
    </row>
    <row r="4063" spans="1:3">
      <c r="A4063" s="93" t="s">
        <v>5190</v>
      </c>
      <c r="B4063" t="s">
        <v>13236</v>
      </c>
      <c r="C4063" t="s">
        <v>13237</v>
      </c>
    </row>
    <row r="4064" spans="1:3">
      <c r="A4064" s="93" t="s">
        <v>7142</v>
      </c>
      <c r="B4064" t="s">
        <v>13234</v>
      </c>
      <c r="C4064" t="s">
        <v>13235</v>
      </c>
    </row>
    <row r="4065" spans="1:3">
      <c r="A4065" s="93" t="s">
        <v>6797</v>
      </c>
      <c r="B4065" t="s">
        <v>13242</v>
      </c>
      <c r="C4065" t="s">
        <v>13243</v>
      </c>
    </row>
    <row r="4066" spans="1:3">
      <c r="A4066" s="93" t="s">
        <v>6126</v>
      </c>
      <c r="B4066" t="s">
        <v>13224</v>
      </c>
      <c r="C4066" t="s">
        <v>13225</v>
      </c>
    </row>
    <row r="4067" spans="1:3">
      <c r="A4067" s="93" t="s">
        <v>11950</v>
      </c>
      <c r="B4067" t="s">
        <v>13257</v>
      </c>
      <c r="C4067" t="s">
        <v>13258</v>
      </c>
    </row>
    <row r="4068" spans="1:3">
      <c r="A4068" s="93" t="s">
        <v>4216</v>
      </c>
      <c r="B4068" t="s">
        <v>4000</v>
      </c>
      <c r="C4068" t="s">
        <v>4169</v>
      </c>
    </row>
    <row r="4069" spans="1:3">
      <c r="A4069" s="93" t="s">
        <v>13272</v>
      </c>
      <c r="B4069" t="s">
        <v>13198</v>
      </c>
      <c r="C4069" t="s">
        <v>13199</v>
      </c>
    </row>
    <row r="4070" spans="1:3">
      <c r="A4070" s="93" t="s">
        <v>13268</v>
      </c>
      <c r="B4070" t="s">
        <v>13210</v>
      </c>
      <c r="C4070" t="s">
        <v>13211</v>
      </c>
    </row>
    <row r="4071" spans="1:3">
      <c r="A4071" s="93" t="s">
        <v>4924</v>
      </c>
      <c r="B4071" t="s">
        <v>13208</v>
      </c>
      <c r="C4071" t="s">
        <v>13209</v>
      </c>
    </row>
    <row r="4072" spans="1:3">
      <c r="A4072" s="93" t="s">
        <v>4646</v>
      </c>
      <c r="B4072" t="s">
        <v>13238</v>
      </c>
      <c r="C4072" t="s">
        <v>13239</v>
      </c>
    </row>
    <row r="4073" spans="1:3">
      <c r="A4073" s="93" t="s">
        <v>4963</v>
      </c>
      <c r="B4073" t="s">
        <v>13202</v>
      </c>
      <c r="C4073" t="s">
        <v>13203</v>
      </c>
    </row>
    <row r="4074" spans="1:3">
      <c r="A4074" s="93" t="s">
        <v>13270</v>
      </c>
      <c r="B4074" t="s">
        <v>13263</v>
      </c>
      <c r="C4074" t="s">
        <v>13264</v>
      </c>
    </row>
    <row r="4075" spans="1:3">
      <c r="A4075" s="93" t="s">
        <v>6641</v>
      </c>
      <c r="B4075" t="s">
        <v>13252</v>
      </c>
      <c r="C4075" t="s">
        <v>13253</v>
      </c>
    </row>
    <row r="4076" spans="1:3">
      <c r="A4076" s="93" t="s">
        <v>6813</v>
      </c>
      <c r="B4076" t="s">
        <v>13240</v>
      </c>
      <c r="C4076" t="s">
        <v>13241</v>
      </c>
    </row>
    <row r="4077" spans="1:3">
      <c r="A4077" s="93" t="s">
        <v>5986</v>
      </c>
      <c r="B4077" t="s">
        <v>13218</v>
      </c>
      <c r="C4077" t="s">
        <v>13219</v>
      </c>
    </row>
    <row r="4078" spans="1:3">
      <c r="A4078" s="93" t="s">
        <v>6207</v>
      </c>
      <c r="B4078" t="s">
        <v>13232</v>
      </c>
      <c r="C4078" t="s">
        <v>13233</v>
      </c>
    </row>
    <row r="4079" spans="1:3">
      <c r="A4079" s="93" t="s">
        <v>11920</v>
      </c>
      <c r="B4079" t="s">
        <v>13200</v>
      </c>
      <c r="C4079" t="s">
        <v>13201</v>
      </c>
    </row>
    <row r="4080" spans="1:3">
      <c r="A4080" s="93" t="s">
        <v>5385</v>
      </c>
      <c r="B4080" t="s">
        <v>13228</v>
      </c>
      <c r="C4080" t="s">
        <v>13229</v>
      </c>
    </row>
    <row r="4081" spans="1:4">
      <c r="A4081" s="93" t="s">
        <v>6359</v>
      </c>
      <c r="B4081" t="s">
        <v>13230</v>
      </c>
      <c r="C4081" t="s">
        <v>13231</v>
      </c>
    </row>
    <row r="4082" spans="1:4">
      <c r="A4082" s="93" t="s">
        <v>4856</v>
      </c>
      <c r="B4082" t="s">
        <v>13220</v>
      </c>
      <c r="C4082" t="s">
        <v>13221</v>
      </c>
    </row>
    <row r="4083" spans="1:4">
      <c r="A4083" s="93" t="s">
        <v>6414</v>
      </c>
      <c r="B4083" t="s">
        <v>13212</v>
      </c>
      <c r="C4083" t="s">
        <v>13213</v>
      </c>
    </row>
    <row r="4084" spans="1:4">
      <c r="A4084" s="93" t="s">
        <v>5858</v>
      </c>
      <c r="B4084" t="s">
        <v>13226</v>
      </c>
      <c r="C4084" t="s">
        <v>13227</v>
      </c>
    </row>
    <row r="4085" spans="1:4">
      <c r="A4085" s="93" t="s">
        <v>4868</v>
      </c>
      <c r="B4085" t="s">
        <v>13259</v>
      </c>
      <c r="C4085" t="s">
        <v>13260</v>
      </c>
    </row>
    <row r="4086" spans="1:4">
      <c r="A4086" s="93" t="s">
        <v>5264</v>
      </c>
      <c r="B4086" t="s">
        <v>13250</v>
      </c>
      <c r="C4086" t="s">
        <v>13251</v>
      </c>
    </row>
    <row r="4087" spans="1:4">
      <c r="A4087" s="93" t="s">
        <v>5237</v>
      </c>
      <c r="B4087" t="s">
        <v>13246</v>
      </c>
      <c r="C4087" t="s">
        <v>13247</v>
      </c>
    </row>
    <row r="4088" spans="1:4">
      <c r="B4088" t="s">
        <v>13256</v>
      </c>
    </row>
    <row r="4089" spans="1:4">
      <c r="A4089" s="93" t="s">
        <v>13588</v>
      </c>
      <c r="B4089" s="104" t="s">
        <v>13514</v>
      </c>
      <c r="C4089" s="104" t="s">
        <v>13515</v>
      </c>
      <c r="D4089" t="s">
        <v>13585</v>
      </c>
    </row>
    <row r="4090" spans="1:4">
      <c r="A4090" s="93" t="s">
        <v>13589</v>
      </c>
      <c r="B4090" s="104" t="s">
        <v>13529</v>
      </c>
      <c r="C4090" s="104" t="s">
        <v>13530</v>
      </c>
      <c r="D4090" t="s">
        <v>13586</v>
      </c>
    </row>
    <row r="4091" spans="1:4">
      <c r="A4091" s="91" t="s">
        <v>12378</v>
      </c>
      <c r="B4091" s="104" t="s">
        <v>13543</v>
      </c>
      <c r="C4091" s="104" t="s">
        <v>13544</v>
      </c>
    </row>
    <row r="4092" spans="1:4">
      <c r="A4092" s="93" t="s">
        <v>13587</v>
      </c>
      <c r="B4092" s="104" t="s">
        <v>13445</v>
      </c>
      <c r="C4092" s="104" t="s">
        <v>13446</v>
      </c>
    </row>
    <row r="4093" spans="1:4">
      <c r="A4093" s="91" t="s">
        <v>12378</v>
      </c>
      <c r="B4093" s="104" t="s">
        <v>13541</v>
      </c>
      <c r="C4093" s="104" t="s">
        <v>13542</v>
      </c>
    </row>
    <row r="4094" spans="1:4">
      <c r="A4094" s="91"/>
      <c r="B4094" s="104" t="s">
        <v>13540</v>
      </c>
      <c r="C4094" s="104"/>
    </row>
    <row r="4095" spans="1:4">
      <c r="A4095" s="91"/>
      <c r="B4095" s="104" t="s">
        <v>13522</v>
      </c>
      <c r="C4095" s="104" t="s">
        <v>13523</v>
      </c>
    </row>
    <row r="4096" spans="1:4">
      <c r="A4096" s="93" t="s">
        <v>11757</v>
      </c>
      <c r="B4096" s="104" t="s">
        <v>13525</v>
      </c>
      <c r="C4096" s="104" t="s">
        <v>13526</v>
      </c>
    </row>
    <row r="4097" spans="1:5">
      <c r="A4097" s="91"/>
      <c r="B4097" s="104" t="s">
        <v>13517</v>
      </c>
      <c r="C4097" s="104"/>
    </row>
    <row r="4098" spans="1:5">
      <c r="A4098" s="93" t="s">
        <v>13590</v>
      </c>
      <c r="B4098" s="104" t="s">
        <v>13488</v>
      </c>
      <c r="C4098" s="104" t="s">
        <v>13489</v>
      </c>
    </row>
    <row r="4099" spans="1:5">
      <c r="A4099" s="93" t="s">
        <v>13591</v>
      </c>
      <c r="B4099" s="104" t="s">
        <v>13492</v>
      </c>
      <c r="C4099" s="104" t="s">
        <v>13493</v>
      </c>
    </row>
    <row r="4100" spans="1:5">
      <c r="A4100" s="91"/>
      <c r="B4100" s="104" t="s">
        <v>13487</v>
      </c>
      <c r="C4100" s="104"/>
    </row>
    <row r="4101" spans="1:5">
      <c r="A4101" s="93" t="s">
        <v>13592</v>
      </c>
      <c r="B4101" s="104" t="s">
        <v>13411</v>
      </c>
      <c r="C4101" s="104" t="s">
        <v>13412</v>
      </c>
    </row>
    <row r="4102" spans="1:5">
      <c r="A4102" s="91" t="s">
        <v>13593</v>
      </c>
      <c r="B4102" s="104" t="s">
        <v>13455</v>
      </c>
      <c r="C4102" s="104" t="s">
        <v>13456</v>
      </c>
    </row>
    <row r="4103" spans="1:5">
      <c r="A4103" s="93" t="s">
        <v>13594</v>
      </c>
      <c r="B4103" s="104" t="s">
        <v>13434</v>
      </c>
      <c r="C4103" s="104" t="s">
        <v>13435</v>
      </c>
    </row>
    <row r="4104" spans="1:5">
      <c r="A4104" s="93" t="s">
        <v>13595</v>
      </c>
      <c r="B4104" s="104" t="s">
        <v>13512</v>
      </c>
      <c r="C4104" s="104" t="s">
        <v>13513</v>
      </c>
    </row>
    <row r="4105" spans="1:5">
      <c r="A4105" s="93" t="s">
        <v>13596</v>
      </c>
      <c r="B4105" s="104" t="s">
        <v>13536</v>
      </c>
      <c r="C4105" s="104" t="s">
        <v>13537</v>
      </c>
    </row>
    <row r="4106" spans="1:5">
      <c r="A4106" s="91"/>
      <c r="B4106" s="104" t="s">
        <v>13547</v>
      </c>
      <c r="C4106" s="104"/>
    </row>
    <row r="4107" spans="1:5">
      <c r="A4107" s="93" t="s">
        <v>12385</v>
      </c>
      <c r="B4107" s="120" t="s">
        <v>13609</v>
      </c>
      <c r="C4107" s="120" t="s">
        <v>13610</v>
      </c>
      <c r="E4107" t="s">
        <v>13820</v>
      </c>
    </row>
    <row r="4108" spans="1:5">
      <c r="A4108" s="93" t="s">
        <v>11229</v>
      </c>
      <c r="B4108" s="120" t="s">
        <v>13604</v>
      </c>
      <c r="C4108" s="120" t="s">
        <v>13605</v>
      </c>
    </row>
    <row r="4109" spans="1:5">
      <c r="A4109" s="93" t="s">
        <v>13821</v>
      </c>
      <c r="B4109" s="120" t="s">
        <v>13602</v>
      </c>
      <c r="C4109" s="120" t="s">
        <v>13603</v>
      </c>
    </row>
    <row r="4110" spans="1:5">
      <c r="A4110" s="93" t="s">
        <v>13822</v>
      </c>
      <c r="B4110" s="120" t="s">
        <v>13600</v>
      </c>
      <c r="C4110" s="120" t="s">
        <v>13601</v>
      </c>
    </row>
    <row r="4111" spans="1:5">
      <c r="A4111" s="93" t="s">
        <v>13823</v>
      </c>
      <c r="B4111" s="120" t="s">
        <v>13686</v>
      </c>
      <c r="C4111" s="120" t="s">
        <v>13687</v>
      </c>
    </row>
    <row r="4112" spans="1:5">
      <c r="A4112" s="93" t="s">
        <v>11758</v>
      </c>
      <c r="B4112" s="120" t="s">
        <v>13688</v>
      </c>
      <c r="C4112" s="120" t="s">
        <v>13689</v>
      </c>
    </row>
    <row r="4113" spans="1:3">
      <c r="A4113" s="93" t="s">
        <v>13824</v>
      </c>
      <c r="B4113" s="120" t="s">
        <v>13684</v>
      </c>
      <c r="C4113" s="120" t="s">
        <v>13685</v>
      </c>
    </row>
    <row r="4114" spans="1:3">
      <c r="A4114" s="93" t="s">
        <v>13825</v>
      </c>
      <c r="B4114" s="120" t="s">
        <v>13680</v>
      </c>
      <c r="C4114" s="120" t="s">
        <v>13681</v>
      </c>
    </row>
    <row r="4115" spans="1:3">
      <c r="A4115" s="93" t="s">
        <v>13426</v>
      </c>
      <c r="B4115" s="120" t="s">
        <v>13676</v>
      </c>
      <c r="C4115" s="120" t="s">
        <v>13677</v>
      </c>
    </row>
    <row r="4116" spans="1:3">
      <c r="A4116" s="91"/>
      <c r="B4116" s="120" t="s">
        <v>13690</v>
      </c>
      <c r="C4116" s="120"/>
    </row>
    <row r="4117" spans="1:3">
      <c r="A4117" s="93" t="s">
        <v>11260</v>
      </c>
      <c r="B4117" s="120" t="s">
        <v>13661</v>
      </c>
      <c r="C4117" s="120" t="s">
        <v>13662</v>
      </c>
    </row>
    <row r="4118" spans="1:3">
      <c r="A4118" s="93" t="s">
        <v>13826</v>
      </c>
      <c r="B4118" s="120" t="s">
        <v>13659</v>
      </c>
      <c r="C4118" s="120" t="s">
        <v>13660</v>
      </c>
    </row>
    <row r="4119" spans="1:3">
      <c r="A4119" s="93" t="s">
        <v>13827</v>
      </c>
      <c r="B4119" s="120" t="s">
        <v>13670</v>
      </c>
      <c r="C4119" s="120" t="s">
        <v>13671</v>
      </c>
    </row>
    <row r="4120" spans="1:3">
      <c r="A4120" s="91"/>
      <c r="B4120" s="120" t="s">
        <v>13669</v>
      </c>
      <c r="C4120" s="120"/>
    </row>
    <row r="4121" spans="1:3">
      <c r="A4121" s="93" t="s">
        <v>13828</v>
      </c>
      <c r="B4121" s="120" t="s">
        <v>13816</v>
      </c>
      <c r="C4121" s="120" t="s">
        <v>13817</v>
      </c>
    </row>
    <row r="4122" spans="1:3">
      <c r="A4122" s="93" t="s">
        <v>11916</v>
      </c>
      <c r="B4122" s="120" t="s">
        <v>13655</v>
      </c>
      <c r="C4122" s="120" t="s">
        <v>13656</v>
      </c>
    </row>
    <row r="4123" spans="1:3">
      <c r="A4123" s="91"/>
      <c r="B4123" s="120" t="s">
        <v>13413</v>
      </c>
      <c r="C4123" s="120" t="s">
        <v>13414</v>
      </c>
    </row>
    <row r="4124" spans="1:3">
      <c r="A4124" s="93" t="s">
        <v>13829</v>
      </c>
      <c r="B4124" s="120" t="s">
        <v>13657</v>
      </c>
      <c r="C4124" s="120" t="s">
        <v>13658</v>
      </c>
    </row>
    <row r="4125" spans="1:3">
      <c r="A4125" s="93"/>
      <c r="B4125" s="120"/>
      <c r="C4125" s="120"/>
    </row>
    <row r="4126" spans="1:3">
      <c r="A4126" s="93" t="s">
        <v>13831</v>
      </c>
      <c r="B4126" s="120" t="s">
        <v>13651</v>
      </c>
      <c r="C4126" s="120" t="s">
        <v>13652</v>
      </c>
    </row>
    <row r="4127" spans="1:3">
      <c r="A4127" s="93" t="s">
        <v>13428</v>
      </c>
      <c r="B4127" s="120" t="s">
        <v>13640</v>
      </c>
      <c r="C4127" s="120" t="s">
        <v>13641</v>
      </c>
    </row>
    <row r="4128" spans="1:3">
      <c r="A4128" s="93" t="s">
        <v>11515</v>
      </c>
      <c r="B4128" s="120" t="s">
        <v>13647</v>
      </c>
      <c r="C4128" s="120" t="s">
        <v>13648</v>
      </c>
    </row>
    <row r="4129" spans="1:5">
      <c r="A4129" s="93" t="s">
        <v>13186</v>
      </c>
      <c r="B4129" s="120" t="s">
        <v>13629</v>
      </c>
      <c r="C4129" s="120" t="s">
        <v>13630</v>
      </c>
    </row>
    <row r="4130" spans="1:5">
      <c r="A4130" s="93" t="s">
        <v>12766</v>
      </c>
      <c r="B4130" s="120" t="s">
        <v>13623</v>
      </c>
      <c r="C4130" s="120" t="s">
        <v>13623</v>
      </c>
    </row>
    <row r="4131" spans="1:5">
      <c r="A4131" s="93" t="s">
        <v>13832</v>
      </c>
      <c r="B4131" s="120" t="s">
        <v>13631</v>
      </c>
      <c r="C4131" s="120" t="s">
        <v>13632</v>
      </c>
    </row>
    <row r="4132" spans="1:5">
      <c r="A4132" s="93" t="s">
        <v>13833</v>
      </c>
      <c r="B4132" s="120" t="s">
        <v>13621</v>
      </c>
      <c r="C4132" s="120" t="s">
        <v>13622</v>
      </c>
    </row>
    <row r="4133" spans="1:5">
      <c r="A4133" s="93" t="s">
        <v>13834</v>
      </c>
      <c r="B4133" s="120" t="s">
        <v>13633</v>
      </c>
      <c r="C4133" s="120" t="s">
        <v>13634</v>
      </c>
    </row>
    <row r="4134" spans="1:5">
      <c r="A4134" s="93" t="s">
        <v>13189</v>
      </c>
      <c r="B4134" s="120" t="s">
        <v>13617</v>
      </c>
      <c r="C4134" s="120" t="s">
        <v>13617</v>
      </c>
    </row>
    <row r="4135" spans="1:5">
      <c r="A4135" s="93" t="s">
        <v>13835</v>
      </c>
      <c r="B4135" s="120" t="s">
        <v>13613</v>
      </c>
      <c r="C4135" s="120" t="s">
        <v>13614</v>
      </c>
    </row>
    <row r="4136" spans="1:5">
      <c r="A4136" s="93" t="s">
        <v>13830</v>
      </c>
      <c r="B4136" s="120" t="s">
        <v>13624</v>
      </c>
      <c r="C4136" s="120" t="s">
        <v>13625</v>
      </c>
    </row>
    <row r="4137" spans="1:5">
      <c r="A4137" s="93" t="s">
        <v>12317</v>
      </c>
      <c r="B4137" s="120" t="s">
        <v>13618</v>
      </c>
      <c r="C4137" s="120" t="s">
        <v>13619</v>
      </c>
    </row>
    <row r="4138" spans="1:5">
      <c r="A4138" s="93" t="s">
        <v>4223</v>
      </c>
      <c r="B4138" s="120" t="s">
        <v>4013</v>
      </c>
      <c r="C4138" s="120" t="s">
        <v>4181</v>
      </c>
    </row>
    <row r="4139" spans="1:5">
      <c r="A4139" s="93" t="s">
        <v>4239</v>
      </c>
      <c r="B4139" s="120" t="s">
        <v>4017</v>
      </c>
      <c r="C4139" s="120" t="s">
        <v>4185</v>
      </c>
    </row>
    <row r="4140" spans="1:5">
      <c r="A4140" s="93" t="s">
        <v>13836</v>
      </c>
      <c r="B4140" s="120" t="s">
        <v>13715</v>
      </c>
      <c r="C4140" s="120" t="s">
        <v>13716</v>
      </c>
      <c r="E4140" t="s">
        <v>13837</v>
      </c>
    </row>
    <row r="4141" spans="1:5">
      <c r="A4141" s="93" t="s">
        <v>11752</v>
      </c>
      <c r="B4141" s="120" t="s">
        <v>13710</v>
      </c>
      <c r="C4141" s="120" t="s">
        <v>13711</v>
      </c>
    </row>
    <row r="4142" spans="1:5">
      <c r="A4142" s="93" t="s">
        <v>13849</v>
      </c>
      <c r="B4142" s="120" t="s">
        <v>13678</v>
      </c>
      <c r="C4142" s="120" t="s">
        <v>13679</v>
      </c>
    </row>
    <row r="4143" spans="1:5">
      <c r="A4143" s="93" t="s">
        <v>13838</v>
      </c>
      <c r="B4143" s="120" t="s">
        <v>13797</v>
      </c>
      <c r="C4143" s="120" t="s">
        <v>13798</v>
      </c>
    </row>
    <row r="4144" spans="1:5">
      <c r="A4144" s="93" t="s">
        <v>13839</v>
      </c>
      <c r="B4144" s="120" t="s">
        <v>13801</v>
      </c>
      <c r="C4144" s="120" t="s">
        <v>13802</v>
      </c>
    </row>
    <row r="4145" spans="1:3">
      <c r="A4145" s="93" t="s">
        <v>13840</v>
      </c>
      <c r="B4145" s="120" t="s">
        <v>13803</v>
      </c>
      <c r="C4145" s="120" t="s">
        <v>13805</v>
      </c>
    </row>
    <row r="4146" spans="1:3">
      <c r="A4146" s="93" t="s">
        <v>13841</v>
      </c>
      <c r="B4146" s="120" t="s">
        <v>13809</v>
      </c>
      <c r="C4146" s="120" t="s">
        <v>13811</v>
      </c>
    </row>
    <row r="4147" spans="1:3">
      <c r="A4147" s="93" t="s">
        <v>13842</v>
      </c>
      <c r="B4147" s="120" t="s">
        <v>13644</v>
      </c>
      <c r="C4147" s="120" t="s">
        <v>13645</v>
      </c>
    </row>
    <row r="4148" spans="1:3">
      <c r="A4148" s="93" t="s">
        <v>13843</v>
      </c>
      <c r="B4148" s="120" t="s">
        <v>13606</v>
      </c>
      <c r="C4148" s="120" t="s">
        <v>13608</v>
      </c>
    </row>
    <row r="4149" spans="1:3">
      <c r="A4149" s="93" t="s">
        <v>11240</v>
      </c>
      <c r="B4149" s="120" t="s">
        <v>13758</v>
      </c>
      <c r="C4149" s="120" t="s">
        <v>11809</v>
      </c>
    </row>
    <row r="4150" spans="1:3">
      <c r="A4150" s="93" t="s">
        <v>12751</v>
      </c>
      <c r="B4150" s="120" t="s">
        <v>13769</v>
      </c>
      <c r="C4150" s="120" t="s">
        <v>13771</v>
      </c>
    </row>
    <row r="4151" spans="1:3">
      <c r="A4151" s="93" t="s">
        <v>13844</v>
      </c>
      <c r="B4151" s="120" t="s">
        <v>13637</v>
      </c>
      <c r="C4151" s="120" t="s">
        <v>13638</v>
      </c>
    </row>
    <row r="4152" spans="1:3">
      <c r="A4152" s="93" t="s">
        <v>13845</v>
      </c>
      <c r="B4152" s="120" t="s">
        <v>13756</v>
      </c>
      <c r="C4152" s="120" t="s">
        <v>13757</v>
      </c>
    </row>
    <row r="4153" spans="1:3">
      <c r="A4153" s="93" t="s">
        <v>11520</v>
      </c>
      <c r="B4153" s="120" t="s">
        <v>13752</v>
      </c>
      <c r="C4153" s="120" t="s">
        <v>13753</v>
      </c>
    </row>
    <row r="4154" spans="1:3">
      <c r="A4154" s="93" t="s">
        <v>13191</v>
      </c>
      <c r="B4154" s="120" t="s">
        <v>13749</v>
      </c>
      <c r="C4154" s="120" t="s">
        <v>13750</v>
      </c>
    </row>
    <row r="4155" spans="1:3">
      <c r="A4155" s="93" t="s">
        <v>4238</v>
      </c>
      <c r="B4155" s="120" t="s">
        <v>4022</v>
      </c>
      <c r="C4155" s="120" t="s">
        <v>4191</v>
      </c>
    </row>
    <row r="4156" spans="1:3">
      <c r="A4156" s="93" t="s">
        <v>13423</v>
      </c>
      <c r="B4156" s="120" t="s">
        <v>13738</v>
      </c>
      <c r="C4156" s="120" t="s">
        <v>13738</v>
      </c>
    </row>
    <row r="4157" spans="1:3">
      <c r="A4157" s="93" t="s">
        <v>13846</v>
      </c>
      <c r="B4157" s="120" t="s">
        <v>13735</v>
      </c>
      <c r="C4157" s="120" t="s">
        <v>13737</v>
      </c>
    </row>
    <row r="4158" spans="1:3">
      <c r="A4158" s="93" t="s">
        <v>11224</v>
      </c>
      <c r="B4158" s="120" t="s">
        <v>13723</v>
      </c>
      <c r="C4158" s="120" t="s">
        <v>13724</v>
      </c>
    </row>
    <row r="4159" spans="1:3">
      <c r="A4159" s="93" t="s">
        <v>13847</v>
      </c>
      <c r="B4159" s="120" t="s">
        <v>13814</v>
      </c>
      <c r="C4159" s="120" t="s">
        <v>13815</v>
      </c>
    </row>
    <row r="4160" spans="1:3">
      <c r="A4160" s="93" t="s">
        <v>13848</v>
      </c>
      <c r="B4160" s="120" t="s">
        <v>13704</v>
      </c>
      <c r="C4160" s="120" t="s">
        <v>13705</v>
      </c>
    </row>
    <row r="4161" spans="1:4">
      <c r="A4161" s="93" t="s">
        <v>13936</v>
      </c>
      <c r="B4161" t="s">
        <v>13905</v>
      </c>
      <c r="C4161" t="s">
        <v>13906</v>
      </c>
    </row>
    <row r="4162" spans="1:4">
      <c r="A4162" s="91" t="s">
        <v>13937</v>
      </c>
      <c r="B4162" t="s">
        <v>13907</v>
      </c>
      <c r="C4162" t="s">
        <v>13908</v>
      </c>
    </row>
    <row r="4163" spans="1:4">
      <c r="A4163" s="93" t="s">
        <v>13938</v>
      </c>
      <c r="B4163" t="s">
        <v>13873</v>
      </c>
      <c r="C4163" t="s">
        <v>13874</v>
      </c>
    </row>
    <row r="4164" spans="1:4">
      <c r="A4164" s="93" t="s">
        <v>13939</v>
      </c>
      <c r="B4164" t="s">
        <v>13869</v>
      </c>
      <c r="C4164" t="s">
        <v>13870</v>
      </c>
    </row>
    <row r="4165" spans="1:4">
      <c r="A4165" s="93" t="s">
        <v>13940</v>
      </c>
      <c r="B4165" t="s">
        <v>13878</v>
      </c>
      <c r="C4165" t="s">
        <v>13879</v>
      </c>
    </row>
    <row r="4166" spans="1:4">
      <c r="A4166" s="93" t="s">
        <v>13941</v>
      </c>
      <c r="B4166" t="s">
        <v>13895</v>
      </c>
      <c r="C4166" t="s">
        <v>13896</v>
      </c>
    </row>
    <row r="4167" spans="1:4">
      <c r="A4167" s="93" t="s">
        <v>11517</v>
      </c>
      <c r="B4167" t="s">
        <v>13920</v>
      </c>
      <c r="C4167" t="s">
        <v>13921</v>
      </c>
    </row>
    <row r="4168" spans="1:4">
      <c r="A4168" s="93" t="s">
        <v>13942</v>
      </c>
      <c r="B4168" t="s">
        <v>13866</v>
      </c>
      <c r="C4168" t="s">
        <v>13868</v>
      </c>
    </row>
    <row r="4169" spans="1:4">
      <c r="A4169" s="91" t="s">
        <v>13937</v>
      </c>
      <c r="B4169" t="s">
        <v>13884</v>
      </c>
      <c r="C4169" t="s">
        <v>13885</v>
      </c>
    </row>
    <row r="4170" spans="1:4">
      <c r="A4170" s="93" t="s">
        <v>13943</v>
      </c>
      <c r="B4170" t="s">
        <v>13897</v>
      </c>
      <c r="C4170" t="s">
        <v>13899</v>
      </c>
    </row>
    <row r="4171" spans="1:4">
      <c r="A4171" s="91" t="s">
        <v>13937</v>
      </c>
      <c r="B4171" t="s">
        <v>13889</v>
      </c>
      <c r="C4171" t="s">
        <v>13890</v>
      </c>
    </row>
    <row r="4172" spans="1:4">
      <c r="A4172" s="91" t="s">
        <v>13937</v>
      </c>
      <c r="B4172" t="s">
        <v>13882</v>
      </c>
      <c r="C4172" t="s">
        <v>13883</v>
      </c>
    </row>
    <row r="4173" spans="1:4">
      <c r="A4173" s="93" t="s">
        <v>14147</v>
      </c>
      <c r="B4173" s="122" t="s">
        <v>14070</v>
      </c>
      <c r="C4173" s="122" t="s">
        <v>14071</v>
      </c>
      <c r="D4173" t="s">
        <v>14119</v>
      </c>
    </row>
    <row r="4174" spans="1:4">
      <c r="A4174" s="93" t="s">
        <v>12766</v>
      </c>
      <c r="B4174" s="122" t="s">
        <v>14031</v>
      </c>
      <c r="C4174" s="122" t="s">
        <v>13623</v>
      </c>
    </row>
    <row r="4175" spans="1:4">
      <c r="A4175" s="93" t="s">
        <v>12752</v>
      </c>
      <c r="B4175" s="122" t="s">
        <v>14079</v>
      </c>
      <c r="C4175" s="122" t="s">
        <v>14080</v>
      </c>
    </row>
    <row r="4176" spans="1:4">
      <c r="A4176" s="93" t="s">
        <v>14120</v>
      </c>
      <c r="B4176" s="122" t="s">
        <v>13990</v>
      </c>
      <c r="C4176" s="122" t="s">
        <v>13991</v>
      </c>
    </row>
    <row r="4177" spans="1:4">
      <c r="A4177" s="93" t="s">
        <v>14121</v>
      </c>
      <c r="B4177" s="122" t="s">
        <v>14053</v>
      </c>
      <c r="C4177" s="122" t="s">
        <v>14053</v>
      </c>
    </row>
    <row r="4178" spans="1:4">
      <c r="A4178" s="93" t="s">
        <v>14122</v>
      </c>
      <c r="B4178" s="122" t="s">
        <v>14051</v>
      </c>
      <c r="C4178" s="122" t="s">
        <v>14052</v>
      </c>
    </row>
    <row r="4179" spans="1:4">
      <c r="A4179" s="93" t="s">
        <v>14148</v>
      </c>
      <c r="B4179" s="122" t="s">
        <v>14044</v>
      </c>
      <c r="C4179" s="122" t="s">
        <v>14045</v>
      </c>
      <c r="D4179" t="s">
        <v>14119</v>
      </c>
    </row>
    <row r="4180" spans="1:4">
      <c r="A4180" s="93" t="s">
        <v>14124</v>
      </c>
      <c r="B4180" s="122" t="s">
        <v>14032</v>
      </c>
      <c r="C4180" s="122" t="s">
        <v>14033</v>
      </c>
    </row>
    <row r="4181" spans="1:4">
      <c r="A4181" s="93" t="s">
        <v>14125</v>
      </c>
      <c r="B4181" s="122" t="s">
        <v>14006</v>
      </c>
      <c r="C4181" s="122" t="s">
        <v>14007</v>
      </c>
    </row>
    <row r="4182" spans="1:4">
      <c r="A4182" s="93" t="s">
        <v>14126</v>
      </c>
      <c r="B4182" s="122" t="s">
        <v>14008</v>
      </c>
      <c r="C4182" s="122" t="s">
        <v>14009</v>
      </c>
    </row>
    <row r="4183" spans="1:4">
      <c r="A4183" s="93" t="s">
        <v>14127</v>
      </c>
      <c r="B4183" s="122" t="s">
        <v>14010</v>
      </c>
      <c r="C4183" s="122" t="s">
        <v>14011</v>
      </c>
    </row>
    <row r="4184" spans="1:4">
      <c r="A4184" s="93" t="s">
        <v>14128</v>
      </c>
      <c r="B4184" s="122" t="s">
        <v>14027</v>
      </c>
      <c r="C4184" s="122" t="s">
        <v>14028</v>
      </c>
    </row>
    <row r="4185" spans="1:4">
      <c r="A4185" s="93" t="s">
        <v>14149</v>
      </c>
      <c r="B4185" s="122" t="s">
        <v>13997</v>
      </c>
      <c r="C4185" s="122" t="s">
        <v>13998</v>
      </c>
      <c r="D4185" t="s">
        <v>14119</v>
      </c>
    </row>
    <row r="4186" spans="1:4">
      <c r="A4186" s="93" t="s">
        <v>14150</v>
      </c>
      <c r="B4186" s="122" t="s">
        <v>13964</v>
      </c>
      <c r="C4186" s="122" t="s">
        <v>13965</v>
      </c>
      <c r="D4186" t="s">
        <v>14119</v>
      </c>
    </row>
    <row r="4187" spans="1:4">
      <c r="A4187" s="93" t="s">
        <v>14131</v>
      </c>
      <c r="B4187" s="122" t="s">
        <v>13962</v>
      </c>
      <c r="C4187" s="122" t="s">
        <v>13963</v>
      </c>
    </row>
    <row r="4188" spans="1:4">
      <c r="A4188" s="93" t="s">
        <v>14151</v>
      </c>
      <c r="B4188" s="122" t="s">
        <v>14021</v>
      </c>
      <c r="C4188" s="122" t="s">
        <v>14022</v>
      </c>
      <c r="D4188" t="s">
        <v>14119</v>
      </c>
    </row>
    <row r="4189" spans="1:4">
      <c r="A4189" s="93" t="s">
        <v>14152</v>
      </c>
      <c r="B4189" s="122" t="s">
        <v>14102</v>
      </c>
      <c r="C4189" s="122" t="s">
        <v>14103</v>
      </c>
      <c r="D4189" t="s">
        <v>14119</v>
      </c>
    </row>
    <row r="4190" spans="1:4">
      <c r="A4190" s="93" t="s">
        <v>14134</v>
      </c>
      <c r="B4190" s="122" t="s">
        <v>14113</v>
      </c>
      <c r="C4190" s="122" t="s">
        <v>14114</v>
      </c>
    </row>
    <row r="4191" spans="1:4">
      <c r="A4191" s="93" t="s">
        <v>14135</v>
      </c>
      <c r="B4191" s="122" t="s">
        <v>14036</v>
      </c>
      <c r="C4191" s="122" t="s">
        <v>14038</v>
      </c>
    </row>
    <row r="4192" spans="1:4">
      <c r="A4192" s="93" t="s">
        <v>14136</v>
      </c>
      <c r="B4192" s="122" t="s">
        <v>14095</v>
      </c>
      <c r="C4192" s="122" t="s">
        <v>14097</v>
      </c>
    </row>
    <row r="4193" spans="1:4">
      <c r="A4193" s="93" t="s">
        <v>14137</v>
      </c>
      <c r="B4193" s="122" t="s">
        <v>14072</v>
      </c>
      <c r="C4193" s="122" t="s">
        <v>14074</v>
      </c>
    </row>
    <row r="4194" spans="1:4">
      <c r="A4194" s="93" t="s">
        <v>14153</v>
      </c>
      <c r="B4194" s="122" t="s">
        <v>13982</v>
      </c>
      <c r="C4194" s="122" t="s">
        <v>13983</v>
      </c>
      <c r="D4194" t="s">
        <v>14139</v>
      </c>
    </row>
    <row r="4195" spans="1:4">
      <c r="A4195" s="93" t="s">
        <v>14140</v>
      </c>
      <c r="B4195" s="122" t="s">
        <v>14046</v>
      </c>
      <c r="C4195" s="122" t="s">
        <v>14048</v>
      </c>
    </row>
    <row r="4196" spans="1:4">
      <c r="A4196" s="93" t="s">
        <v>14141</v>
      </c>
      <c r="B4196" s="122" t="s">
        <v>13979</v>
      </c>
      <c r="C4196" s="122" t="s">
        <v>13981</v>
      </c>
    </row>
    <row r="4197" spans="1:4">
      <c r="A4197" s="93" t="s">
        <v>14142</v>
      </c>
      <c r="B4197" s="122" t="s">
        <v>14004</v>
      </c>
      <c r="C4197" s="122" t="s">
        <v>14005</v>
      </c>
    </row>
    <row r="4198" spans="1:4">
      <c r="A4198" s="93" t="s">
        <v>14143</v>
      </c>
      <c r="B4198" s="122" t="s">
        <v>14104</v>
      </c>
      <c r="C4198" s="122" t="s">
        <v>14105</v>
      </c>
    </row>
    <row r="4199" spans="1:4">
      <c r="A4199" s="93" t="s">
        <v>14154</v>
      </c>
      <c r="B4199" s="122" t="s">
        <v>14001</v>
      </c>
      <c r="C4199" s="122" t="s">
        <v>14003</v>
      </c>
      <c r="D4199" t="s">
        <v>14119</v>
      </c>
    </row>
    <row r="4200" spans="1:4">
      <c r="A4200" s="91"/>
    </row>
    <row r="4201" spans="1:4">
      <c r="A4201" s="93" t="s">
        <v>11259</v>
      </c>
      <c r="B4201" t="s">
        <v>14160</v>
      </c>
      <c r="C4201" t="s">
        <v>14162</v>
      </c>
    </row>
    <row r="4202" spans="1:4">
      <c r="A4202" s="93" t="s">
        <v>791</v>
      </c>
      <c r="B4202" t="s">
        <v>14219</v>
      </c>
      <c r="C4202" t="s">
        <v>14221</v>
      </c>
    </row>
    <row r="4203" spans="1:4">
      <c r="A4203" s="93" t="s">
        <v>14232</v>
      </c>
      <c r="B4203" t="s">
        <v>14175</v>
      </c>
      <c r="C4203" t="s">
        <v>14177</v>
      </c>
    </row>
    <row r="4204" spans="1:4">
      <c r="A4204" s="93" t="s">
        <v>14233</v>
      </c>
      <c r="B4204" t="s">
        <v>14225</v>
      </c>
      <c r="C4204" t="s">
        <v>14226</v>
      </c>
    </row>
    <row r="4205" spans="1:4">
      <c r="A4205" s="93" t="s">
        <v>14234</v>
      </c>
      <c r="B4205" t="s">
        <v>14213</v>
      </c>
      <c r="C4205" t="s">
        <v>14215</v>
      </c>
    </row>
    <row r="4206" spans="1:4">
      <c r="A4206" s="93" t="s">
        <v>14335</v>
      </c>
      <c r="B4206" s="125" t="s">
        <v>14278</v>
      </c>
      <c r="C4206" t="s">
        <v>14303</v>
      </c>
      <c r="D4206" t="s">
        <v>14139</v>
      </c>
    </row>
    <row r="4207" spans="1:4">
      <c r="A4207" s="93" t="s">
        <v>14336</v>
      </c>
      <c r="B4207" s="125" t="s">
        <v>14277</v>
      </c>
      <c r="C4207" t="s">
        <v>14300</v>
      </c>
    </row>
    <row r="4208" spans="1:4">
      <c r="A4208" s="93" t="s">
        <v>13185</v>
      </c>
      <c r="B4208" s="125" t="s">
        <v>14276</v>
      </c>
      <c r="C4208" t="s">
        <v>14294</v>
      </c>
    </row>
    <row r="4209" spans="1:3">
      <c r="A4209" s="93" t="s">
        <v>14337</v>
      </c>
      <c r="B4209" s="125" t="s">
        <v>14275</v>
      </c>
      <c r="C4209" t="s">
        <v>14291</v>
      </c>
    </row>
    <row r="4210" spans="1:3">
      <c r="A4210" s="93" t="s">
        <v>11230</v>
      </c>
      <c r="B4210" s="125" t="s">
        <v>14280</v>
      </c>
      <c r="C4210" t="s">
        <v>14314</v>
      </c>
    </row>
    <row r="4211" spans="1:3">
      <c r="A4211" s="91"/>
      <c r="B4211" s="125"/>
    </row>
    <row r="4212" spans="1:3">
      <c r="A4212" s="93" t="s">
        <v>13946</v>
      </c>
      <c r="B4212" s="125" t="s">
        <v>14281</v>
      </c>
      <c r="C4212" t="s">
        <v>14323</v>
      </c>
    </row>
    <row r="4213" spans="1:3">
      <c r="A4213" s="93" t="s">
        <v>14730</v>
      </c>
      <c r="B4213" t="s">
        <v>14405</v>
      </c>
      <c r="C4213" t="s">
        <v>14406</v>
      </c>
    </row>
    <row r="4214" spans="1:3">
      <c r="A4214" s="93" t="s">
        <v>2527</v>
      </c>
      <c r="B4214" t="s">
        <v>2528</v>
      </c>
      <c r="C4214" t="s">
        <v>2530</v>
      </c>
    </row>
    <row r="4215" spans="1:3">
      <c r="A4215" s="93" t="s">
        <v>14731</v>
      </c>
      <c r="B4215" t="s">
        <v>14578</v>
      </c>
      <c r="C4215" t="s">
        <v>14580</v>
      </c>
    </row>
    <row r="4216" spans="1:3">
      <c r="A4216" s="93" t="s">
        <v>14732</v>
      </c>
      <c r="B4216" t="s">
        <v>14545</v>
      </c>
      <c r="C4216" t="s">
        <v>14546</v>
      </c>
    </row>
    <row r="4217" spans="1:3">
      <c r="A4217" s="93" t="s">
        <v>14733</v>
      </c>
      <c r="B4217" t="s">
        <v>13404</v>
      </c>
      <c r="C4217" t="s">
        <v>13406</v>
      </c>
    </row>
    <row r="4218" spans="1:3">
      <c r="A4218" s="93" t="s">
        <v>14734</v>
      </c>
      <c r="B4218" t="s">
        <v>14482</v>
      </c>
      <c r="C4218" t="s">
        <v>14484</v>
      </c>
    </row>
    <row r="4219" spans="1:3">
      <c r="A4219" s="93" t="s">
        <v>14735</v>
      </c>
      <c r="B4219" t="s">
        <v>14441</v>
      </c>
      <c r="C4219" t="s">
        <v>14443</v>
      </c>
    </row>
    <row r="4220" spans="1:3">
      <c r="A4220" s="93" t="s">
        <v>11510</v>
      </c>
      <c r="B4220" t="s">
        <v>14415</v>
      </c>
      <c r="C4220" t="s">
        <v>14417</v>
      </c>
    </row>
    <row r="4221" spans="1:3">
      <c r="A4221" s="93" t="s">
        <v>14736</v>
      </c>
      <c r="B4221" t="s">
        <v>14409</v>
      </c>
      <c r="C4221" t="s">
        <v>14411</v>
      </c>
    </row>
    <row r="4222" spans="1:3">
      <c r="A4222" s="93" t="s">
        <v>14264</v>
      </c>
      <c r="B4222" t="s">
        <v>14467</v>
      </c>
      <c r="C4222" t="s">
        <v>14469</v>
      </c>
    </row>
    <row r="4223" spans="1:3">
      <c r="A4223" s="93" t="s">
        <v>14737</v>
      </c>
      <c r="B4223" t="s">
        <v>14491</v>
      </c>
      <c r="C4223" t="s">
        <v>14493</v>
      </c>
    </row>
    <row r="4224" spans="1:3">
      <c r="A4224" s="93" t="s">
        <v>13423</v>
      </c>
      <c r="B4224" t="s">
        <v>14657</v>
      </c>
      <c r="C4224" t="s">
        <v>14659</v>
      </c>
    </row>
    <row r="4225" spans="1:3">
      <c r="A4225" s="93" t="s">
        <v>14738</v>
      </c>
      <c r="B4225" t="s">
        <v>14439</v>
      </c>
      <c r="C4225" t="s">
        <v>14440</v>
      </c>
    </row>
    <row r="4226" spans="1:3">
      <c r="A4226" s="93" t="s">
        <v>14739</v>
      </c>
      <c r="B4226" t="s">
        <v>14402</v>
      </c>
      <c r="C4226" t="s">
        <v>14404</v>
      </c>
    </row>
    <row r="4227" spans="1:3">
      <c r="A4227" s="93" t="s">
        <v>14740</v>
      </c>
      <c r="B4227" t="s">
        <v>14644</v>
      </c>
      <c r="C4227" t="s">
        <v>14645</v>
      </c>
    </row>
    <row r="4228" spans="1:3">
      <c r="A4228" s="93" t="s">
        <v>14243</v>
      </c>
      <c r="B4228" t="s">
        <v>14473</v>
      </c>
      <c r="C4228" t="s">
        <v>14475</v>
      </c>
    </row>
    <row r="4229" spans="1:3">
      <c r="A4229" s="93" t="s">
        <v>14342</v>
      </c>
      <c r="B4229" t="s">
        <v>14620</v>
      </c>
      <c r="C4229" t="s">
        <v>14622</v>
      </c>
    </row>
    <row r="4230" spans="1:3">
      <c r="A4230" s="93" t="s">
        <v>14741</v>
      </c>
      <c r="B4230" t="s">
        <v>14611</v>
      </c>
      <c r="C4230" t="s">
        <v>14612</v>
      </c>
    </row>
    <row r="4231" spans="1:3">
      <c r="A4231" s="93" t="s">
        <v>13351</v>
      </c>
      <c r="B4231" t="s">
        <v>14495</v>
      </c>
      <c r="C4231" t="s">
        <v>14496</v>
      </c>
    </row>
    <row r="4232" spans="1:3">
      <c r="A4232" s="93" t="s">
        <v>14742</v>
      </c>
      <c r="B4232" t="s">
        <v>14726</v>
      </c>
      <c r="C4232" t="s">
        <v>14727</v>
      </c>
    </row>
    <row r="4233" spans="1:3">
      <c r="A4233" s="93" t="s">
        <v>14348</v>
      </c>
      <c r="B4233" t="s">
        <v>14637</v>
      </c>
      <c r="C4233" t="s">
        <v>14638</v>
      </c>
    </row>
    <row r="4234" spans="1:3">
      <c r="A4234" s="93" t="s">
        <v>14240</v>
      </c>
      <c r="B4234" t="s">
        <v>14565</v>
      </c>
      <c r="C4234" t="s">
        <v>14566</v>
      </c>
    </row>
    <row r="4235" spans="1:3">
      <c r="A4235" s="91"/>
    </row>
    <row r="4236" spans="1:3">
      <c r="A4236" s="93" t="s">
        <v>4221</v>
      </c>
      <c r="B4236" t="s">
        <v>3981</v>
      </c>
      <c r="C4236" t="s">
        <v>4148</v>
      </c>
    </row>
    <row r="4237" spans="1:3">
      <c r="A4237" s="93" t="s">
        <v>1607</v>
      </c>
      <c r="B4237" t="s">
        <v>14724</v>
      </c>
      <c r="C4237" t="s">
        <v>1609</v>
      </c>
    </row>
    <row r="4238" spans="1:3">
      <c r="A4238" s="93" t="s">
        <v>14743</v>
      </c>
      <c r="B4238" t="s">
        <v>14717</v>
      </c>
      <c r="C4238" t="s">
        <v>14718</v>
      </c>
    </row>
    <row r="4239" spans="1:3">
      <c r="A4239" s="93" t="s">
        <v>14744</v>
      </c>
      <c r="B4239" t="s">
        <v>14604</v>
      </c>
      <c r="C4239" t="s">
        <v>14605</v>
      </c>
    </row>
    <row r="4240" spans="1:3">
      <c r="A4240" s="93" t="s">
        <v>11486</v>
      </c>
      <c r="B4240" t="s">
        <v>14627</v>
      </c>
      <c r="C4240" t="s">
        <v>14629</v>
      </c>
    </row>
    <row r="4241" spans="1:3">
      <c r="A4241" s="93" t="s">
        <v>14745</v>
      </c>
      <c r="B4241" t="s">
        <v>14547</v>
      </c>
      <c r="C4241" t="s">
        <v>14549</v>
      </c>
    </row>
    <row r="4242" spans="1:3">
      <c r="A4242" s="93" t="s">
        <v>14746</v>
      </c>
      <c r="B4242" t="s">
        <v>14572</v>
      </c>
      <c r="C4242" t="s">
        <v>14574</v>
      </c>
    </row>
    <row r="4243" spans="1:3">
      <c r="A4243" s="93" t="s">
        <v>14747</v>
      </c>
      <c r="B4243" t="s">
        <v>14448</v>
      </c>
      <c r="C4243" t="s">
        <v>14450</v>
      </c>
    </row>
    <row r="4244" spans="1:3">
      <c r="A4244" s="93" t="s">
        <v>14748</v>
      </c>
      <c r="B4244" t="s">
        <v>14581</v>
      </c>
      <c r="C4244" t="s">
        <v>14583</v>
      </c>
    </row>
    <row r="4245" spans="1:3">
      <c r="A4245" s="93" t="s">
        <v>11273</v>
      </c>
      <c r="B4245" t="s">
        <v>14642</v>
      </c>
      <c r="C4245" t="s">
        <v>14643</v>
      </c>
    </row>
    <row r="4246" spans="1:3">
      <c r="A4246" s="93" t="s">
        <v>14749</v>
      </c>
      <c r="B4246" t="s">
        <v>14567</v>
      </c>
      <c r="C4246" t="s">
        <v>14569</v>
      </c>
    </row>
    <row r="4247" spans="1:3">
      <c r="A4247" s="93" t="s">
        <v>13345</v>
      </c>
      <c r="B4247" t="s">
        <v>13326</v>
      </c>
      <c r="C4247" t="s">
        <v>13327</v>
      </c>
    </row>
    <row r="4248" spans="1:3">
      <c r="A4248" s="93" t="s">
        <v>14750</v>
      </c>
      <c r="B4248" t="s">
        <v>14575</v>
      </c>
      <c r="C4248" t="s">
        <v>14577</v>
      </c>
    </row>
    <row r="4249" spans="1:3">
      <c r="A4249" s="93" t="s">
        <v>14751</v>
      </c>
      <c r="B4249" t="s">
        <v>14652</v>
      </c>
      <c r="C4249" t="s">
        <v>14653</v>
      </c>
    </row>
    <row r="4250" spans="1:3">
      <c r="A4250" s="93" t="s">
        <v>14752</v>
      </c>
      <c r="B4250" t="s">
        <v>14437</v>
      </c>
      <c r="C4250" t="s">
        <v>14438</v>
      </c>
    </row>
    <row r="4251" spans="1:3">
      <c r="A4251" s="93" t="s">
        <v>14258</v>
      </c>
      <c r="B4251" t="s">
        <v>14699</v>
      </c>
      <c r="C4251" t="s">
        <v>14701</v>
      </c>
    </row>
    <row r="4252" spans="1:3">
      <c r="A4252" s="93" t="s">
        <v>14753</v>
      </c>
      <c r="B4252" t="s">
        <v>14695</v>
      </c>
      <c r="C4252" t="s">
        <v>14696</v>
      </c>
    </row>
    <row r="4253" spans="1:3">
      <c r="A4253" s="93" t="s">
        <v>15103</v>
      </c>
      <c r="B4253" s="114" t="s">
        <v>14934</v>
      </c>
      <c r="C4253" s="114" t="s">
        <v>14936</v>
      </c>
    </row>
    <row r="4254" spans="1:3">
      <c r="A4254" s="93" t="s">
        <v>15104</v>
      </c>
      <c r="B4254" s="114" t="s">
        <v>15032</v>
      </c>
      <c r="C4254" s="114" t="s">
        <v>15034</v>
      </c>
    </row>
    <row r="4255" spans="1:3">
      <c r="A4255" s="93" t="s">
        <v>15105</v>
      </c>
      <c r="B4255" s="114" t="s">
        <v>14798</v>
      </c>
      <c r="C4255" s="114" t="s">
        <v>14800</v>
      </c>
    </row>
    <row r="4256" spans="1:3">
      <c r="A4256" s="93" t="s">
        <v>11246</v>
      </c>
      <c r="B4256" s="114" t="s">
        <v>15049</v>
      </c>
      <c r="C4256" s="114" t="s">
        <v>15051</v>
      </c>
    </row>
    <row r="4257" spans="1:3">
      <c r="A4257" s="93" t="s">
        <v>15106</v>
      </c>
      <c r="B4257" s="114" t="s">
        <v>14939</v>
      </c>
      <c r="C4257" s="114" t="s">
        <v>14941</v>
      </c>
    </row>
    <row r="4258" spans="1:3">
      <c r="A4258" s="93" t="s">
        <v>11492</v>
      </c>
      <c r="B4258" s="114" t="s">
        <v>15039</v>
      </c>
      <c r="C4258" s="114" t="s">
        <v>15041</v>
      </c>
    </row>
    <row r="4259" spans="1:3">
      <c r="A4259" s="93" t="s">
        <v>15107</v>
      </c>
      <c r="B4259" s="114" t="s">
        <v>14808</v>
      </c>
      <c r="C4259" s="114" t="s">
        <v>14810</v>
      </c>
    </row>
    <row r="4260" spans="1:3">
      <c r="A4260" s="93" t="s">
        <v>14754</v>
      </c>
      <c r="B4260" s="114" t="s">
        <v>14990</v>
      </c>
      <c r="C4260" s="114" t="s">
        <v>14992</v>
      </c>
    </row>
    <row r="4261" spans="1:3">
      <c r="A4261" s="93" t="s">
        <v>15108</v>
      </c>
      <c r="B4261" s="114" t="s">
        <v>15036</v>
      </c>
      <c r="C4261" s="114" t="s">
        <v>15037</v>
      </c>
    </row>
    <row r="4262" spans="1:3">
      <c r="A4262" s="93" t="s">
        <v>15109</v>
      </c>
      <c r="B4262" s="114" t="s">
        <v>15004</v>
      </c>
      <c r="C4262" s="114" t="s">
        <v>15005</v>
      </c>
    </row>
    <row r="4263" spans="1:3">
      <c r="A4263" s="93" t="s">
        <v>3706</v>
      </c>
      <c r="B4263" s="114" t="s">
        <v>3112</v>
      </c>
      <c r="C4263" s="114" t="s">
        <v>3112</v>
      </c>
    </row>
    <row r="4264" spans="1:3">
      <c r="A4264" s="93" t="s">
        <v>14345</v>
      </c>
      <c r="B4264" s="114" t="s">
        <v>14871</v>
      </c>
      <c r="C4264" s="114" t="s">
        <v>14873</v>
      </c>
    </row>
    <row r="4265" spans="1:3">
      <c r="A4265" s="93" t="s">
        <v>15110</v>
      </c>
      <c r="B4265" s="114" t="s">
        <v>15064</v>
      </c>
      <c r="C4265" s="114" t="s">
        <v>15066</v>
      </c>
    </row>
    <row r="4266" spans="1:3">
      <c r="A4266" s="93" t="s">
        <v>15111</v>
      </c>
      <c r="B4266" s="114" t="s">
        <v>15017</v>
      </c>
      <c r="C4266" s="114" t="s">
        <v>15018</v>
      </c>
    </row>
    <row r="4267" spans="1:3">
      <c r="A4267" s="93" t="s">
        <v>15112</v>
      </c>
      <c r="B4267" s="114" t="s">
        <v>14860</v>
      </c>
      <c r="C4267" s="114" t="s">
        <v>14862</v>
      </c>
    </row>
    <row r="4268" spans="1:3">
      <c r="A4268" s="93" t="s">
        <v>15113</v>
      </c>
      <c r="B4268" s="114" t="s">
        <v>14931</v>
      </c>
      <c r="C4268" s="114" t="s">
        <v>14933</v>
      </c>
    </row>
    <row r="4269" spans="1:3">
      <c r="A4269" s="93" t="s">
        <v>15114</v>
      </c>
      <c r="B4269" s="114" t="s">
        <v>14845</v>
      </c>
      <c r="C4269" s="114" t="s">
        <v>14846</v>
      </c>
    </row>
    <row r="4270" spans="1:3">
      <c r="A4270" s="93" t="s">
        <v>15115</v>
      </c>
      <c r="B4270" s="114" t="s">
        <v>14918</v>
      </c>
      <c r="C4270" s="114" t="s">
        <v>14920</v>
      </c>
    </row>
    <row r="4271" spans="1:3">
      <c r="A4271" s="93" t="s">
        <v>15116</v>
      </c>
      <c r="B4271" s="114" t="s">
        <v>14996</v>
      </c>
      <c r="C4271" s="114" t="s">
        <v>14998</v>
      </c>
    </row>
    <row r="4272" spans="1:3">
      <c r="A4272" s="93" t="s">
        <v>15117</v>
      </c>
      <c r="B4272" s="114" t="s">
        <v>14880</v>
      </c>
      <c r="C4272" s="114" t="s">
        <v>14882</v>
      </c>
    </row>
    <row r="4273" spans="1:3">
      <c r="A4273" s="93" t="s">
        <v>13352</v>
      </c>
      <c r="B4273" s="114" t="s">
        <v>14967</v>
      </c>
      <c r="C4273" s="114" t="s">
        <v>14969</v>
      </c>
    </row>
    <row r="4274" spans="1:3">
      <c r="A4274" s="93" t="s">
        <v>15118</v>
      </c>
      <c r="B4274" s="114" t="s">
        <v>15091</v>
      </c>
      <c r="C4274" s="114" t="s">
        <v>15092</v>
      </c>
    </row>
    <row r="4275" spans="1:3">
      <c r="A4275" s="93" t="s">
        <v>15119</v>
      </c>
      <c r="B4275" s="114" t="s">
        <v>14904</v>
      </c>
      <c r="C4275" s="114" t="s">
        <v>14906</v>
      </c>
    </row>
    <row r="4276" spans="1:3">
      <c r="A4276" s="93" t="s">
        <v>15120</v>
      </c>
      <c r="B4276" s="114" t="s">
        <v>15072</v>
      </c>
      <c r="C4276" s="114" t="s">
        <v>15073</v>
      </c>
    </row>
    <row r="4277" spans="1:3">
      <c r="A4277" s="93" t="s">
        <v>11506</v>
      </c>
      <c r="B4277" t="s">
        <v>15538</v>
      </c>
      <c r="C4277" t="s">
        <v>15539</v>
      </c>
    </row>
    <row r="4278" spans="1:3">
      <c r="A4278" s="93" t="s">
        <v>15737</v>
      </c>
      <c r="B4278" t="s">
        <v>15321</v>
      </c>
      <c r="C4278" t="s">
        <v>15322</v>
      </c>
    </row>
    <row r="4279" spans="1:3">
      <c r="A4279" s="93" t="s">
        <v>15738</v>
      </c>
      <c r="B4279" t="s">
        <v>15733</v>
      </c>
      <c r="C4279" t="s">
        <v>15734</v>
      </c>
    </row>
    <row r="4280" spans="1:3">
      <c r="A4280" s="93" t="s">
        <v>15739</v>
      </c>
      <c r="B4280" t="s">
        <v>15216</v>
      </c>
      <c r="C4280" t="s">
        <v>15218</v>
      </c>
    </row>
    <row r="4281" spans="1:3">
      <c r="A4281" s="93" t="s">
        <v>15740</v>
      </c>
      <c r="B4281" t="s">
        <v>15578</v>
      </c>
      <c r="C4281" t="s">
        <v>15579</v>
      </c>
    </row>
    <row r="4282" spans="1:3">
      <c r="A4282" s="93" t="s">
        <v>15741</v>
      </c>
      <c r="B4282" t="s">
        <v>15530</v>
      </c>
      <c r="C4282" t="s">
        <v>15552</v>
      </c>
    </row>
    <row r="4283" spans="1:3">
      <c r="A4283" s="93" t="s">
        <v>15742</v>
      </c>
      <c r="B4283" t="s">
        <v>15448</v>
      </c>
      <c r="C4283" t="s">
        <v>15450</v>
      </c>
    </row>
    <row r="4284" spans="1:3">
      <c r="A4284" s="93" t="s">
        <v>15743</v>
      </c>
      <c r="B4284" t="s">
        <v>15451</v>
      </c>
      <c r="C4284" t="s">
        <v>15453</v>
      </c>
    </row>
    <row r="4285" spans="1:3">
      <c r="A4285" s="93" t="s">
        <v>15744</v>
      </c>
      <c r="B4285" t="s">
        <v>15399</v>
      </c>
      <c r="C4285" t="s">
        <v>15401</v>
      </c>
    </row>
    <row r="4286" spans="1:3">
      <c r="A4286" s="93" t="s">
        <v>14239</v>
      </c>
      <c r="B4286" t="s">
        <v>15716</v>
      </c>
      <c r="C4286" t="s">
        <v>15718</v>
      </c>
    </row>
    <row r="4287" spans="1:3">
      <c r="A4287" s="93" t="s">
        <v>15745</v>
      </c>
      <c r="B4287" t="s">
        <v>15141</v>
      </c>
      <c r="C4287" t="s">
        <v>15143</v>
      </c>
    </row>
    <row r="4288" spans="1:3">
      <c r="A4288" s="93" t="s">
        <v>13350</v>
      </c>
      <c r="B4288" t="s">
        <v>13297</v>
      </c>
      <c r="C4288" t="s">
        <v>13298</v>
      </c>
    </row>
    <row r="4289" spans="1:3">
      <c r="A4289" s="93" t="s">
        <v>15746</v>
      </c>
      <c r="B4289" t="s">
        <v>15323</v>
      </c>
      <c r="C4289" t="s">
        <v>15325</v>
      </c>
    </row>
    <row r="4290" spans="1:3">
      <c r="A4290" s="93" t="s">
        <v>15747</v>
      </c>
      <c r="B4290" t="s">
        <v>15695</v>
      </c>
      <c r="C4290" t="s">
        <v>15697</v>
      </c>
    </row>
    <row r="4291" spans="1:3">
      <c r="A4291" s="93" t="s">
        <v>15748</v>
      </c>
      <c r="B4291" t="s">
        <v>15416</v>
      </c>
      <c r="C4291" t="s">
        <v>15418</v>
      </c>
    </row>
    <row r="4292" spans="1:3">
      <c r="A4292" s="93" t="s">
        <v>15749</v>
      </c>
      <c r="B4292" t="s">
        <v>15528</v>
      </c>
      <c r="C4292" t="s">
        <v>15529</v>
      </c>
    </row>
    <row r="4293" spans="1:3">
      <c r="A4293" s="93" t="s">
        <v>15126</v>
      </c>
      <c r="B4293" t="s">
        <v>15672</v>
      </c>
      <c r="C4293" t="s">
        <v>15673</v>
      </c>
    </row>
    <row r="4294" spans="1:3">
      <c r="A4294" s="93" t="s">
        <v>15750</v>
      </c>
      <c r="B4294" t="s">
        <v>15580</v>
      </c>
      <c r="C4294" t="s">
        <v>15582</v>
      </c>
    </row>
    <row r="4295" spans="1:3">
      <c r="A4295" s="93" t="s">
        <v>4202</v>
      </c>
      <c r="B4295" t="s">
        <v>3990</v>
      </c>
      <c r="C4295" t="s">
        <v>4157</v>
      </c>
    </row>
    <row r="4296" spans="1:3">
      <c r="A4296" s="93" t="s">
        <v>14350</v>
      </c>
      <c r="B4296" t="s">
        <v>15459</v>
      </c>
      <c r="C4296" t="s">
        <v>15461</v>
      </c>
    </row>
    <row r="4297" spans="1:3">
      <c r="A4297" s="93" t="s">
        <v>15751</v>
      </c>
      <c r="B4297" t="s">
        <v>15351</v>
      </c>
      <c r="C4297" t="s">
        <v>15353</v>
      </c>
    </row>
    <row r="4298" spans="1:3">
      <c r="A4298" s="93" t="s">
        <v>15752</v>
      </c>
      <c r="B4298" t="s">
        <v>15406</v>
      </c>
      <c r="C4298" t="s">
        <v>15408</v>
      </c>
    </row>
    <row r="4299" spans="1:3">
      <c r="A4299" s="93" t="s">
        <v>15753</v>
      </c>
      <c r="B4299" t="s">
        <v>15299</v>
      </c>
      <c r="C4299" t="s">
        <v>15301</v>
      </c>
    </row>
    <row r="4300" spans="1:3">
      <c r="A4300" s="93" t="s">
        <v>15754</v>
      </c>
      <c r="B4300" t="s">
        <v>15429</v>
      </c>
      <c r="C4300" t="s">
        <v>15430</v>
      </c>
    </row>
    <row r="4301" spans="1:3">
      <c r="A4301" s="93" t="s">
        <v>15755</v>
      </c>
      <c r="B4301" t="s">
        <v>15712</v>
      </c>
      <c r="C4301" t="s">
        <v>15713</v>
      </c>
    </row>
    <row r="4302" spans="1:3">
      <c r="A4302" s="93" t="s">
        <v>15756</v>
      </c>
      <c r="B4302" t="s">
        <v>15195</v>
      </c>
      <c r="C4302" t="s">
        <v>15197</v>
      </c>
    </row>
    <row r="4303" spans="1:3">
      <c r="A4303" s="93" t="s">
        <v>15757</v>
      </c>
      <c r="B4303" t="s">
        <v>15513</v>
      </c>
      <c r="C4303" t="s">
        <v>15514</v>
      </c>
    </row>
    <row r="4304" spans="1:3">
      <c r="A4304" s="93" t="s">
        <v>15758</v>
      </c>
      <c r="B4304" t="s">
        <v>15563</v>
      </c>
      <c r="C4304" t="s">
        <v>15564</v>
      </c>
    </row>
    <row r="4305" spans="1:3">
      <c r="A4305" s="93" t="s">
        <v>11281</v>
      </c>
      <c r="B4305" t="s">
        <v>15333</v>
      </c>
      <c r="C4305" t="s">
        <v>15335</v>
      </c>
    </row>
    <row r="4306" spans="1:3">
      <c r="A4306" s="93" t="s">
        <v>15759</v>
      </c>
      <c r="B4306" t="s">
        <v>15628</v>
      </c>
      <c r="C4306" t="s">
        <v>15630</v>
      </c>
    </row>
    <row r="4307" spans="1:3">
      <c r="A4307" s="91"/>
    </row>
    <row r="4308" spans="1:3">
      <c r="A4308" s="93" t="s">
        <v>15760</v>
      </c>
      <c r="B4308" t="s">
        <v>15594</v>
      </c>
      <c r="C4308" t="s">
        <v>15595</v>
      </c>
    </row>
    <row r="4309" spans="1:3">
      <c r="A4309" s="93" t="s">
        <v>15761</v>
      </c>
      <c r="B4309" t="s">
        <v>15620</v>
      </c>
      <c r="C4309" t="s">
        <v>15621</v>
      </c>
    </row>
    <row r="4310" spans="1:3">
      <c r="A4310" s="93" t="s">
        <v>15762</v>
      </c>
      <c r="B4310" t="s">
        <v>15235</v>
      </c>
      <c r="C4310" t="s">
        <v>15237</v>
      </c>
    </row>
    <row r="4311" spans="1:3">
      <c r="A4311" s="93" t="s">
        <v>15763</v>
      </c>
      <c r="B4311" t="s">
        <v>15319</v>
      </c>
      <c r="C4311" t="s">
        <v>15320</v>
      </c>
    </row>
    <row r="4312" spans="1:3">
      <c r="A4312" s="93" t="s">
        <v>15764</v>
      </c>
      <c r="B4312" t="s">
        <v>15722</v>
      </c>
      <c r="C4312" t="s">
        <v>15723</v>
      </c>
    </row>
    <row r="4313" spans="1:3">
      <c r="A4313" s="93" t="s">
        <v>15765</v>
      </c>
      <c r="B4313" t="s">
        <v>15204</v>
      </c>
      <c r="C4313" t="s">
        <v>15206</v>
      </c>
    </row>
    <row r="4314" spans="1:3">
      <c r="A4314" s="93" t="s">
        <v>15766</v>
      </c>
      <c r="B4314" t="s">
        <v>15354</v>
      </c>
      <c r="C4314" t="s">
        <v>15356</v>
      </c>
    </row>
    <row r="4315" spans="1:3">
      <c r="A4315" s="93" t="s">
        <v>15767</v>
      </c>
      <c r="B4315" t="s">
        <v>15517</v>
      </c>
      <c r="C4315" t="s">
        <v>15519</v>
      </c>
    </row>
    <row r="4316" spans="1:3">
      <c r="A4316" s="93" t="s">
        <v>15768</v>
      </c>
      <c r="B4316" t="s">
        <v>15307</v>
      </c>
      <c r="C4316" t="s">
        <v>15308</v>
      </c>
    </row>
    <row r="4317" spans="1:3">
      <c r="A4317" s="93" t="s">
        <v>15769</v>
      </c>
      <c r="B4317" t="s">
        <v>15613</v>
      </c>
      <c r="C4317" t="s">
        <v>15615</v>
      </c>
    </row>
    <row r="4318" spans="1:3">
      <c r="A4318" s="93" t="s">
        <v>15770</v>
      </c>
      <c r="B4318" t="s">
        <v>15172</v>
      </c>
      <c r="C4318" t="s">
        <v>15174</v>
      </c>
    </row>
    <row r="4319" spans="1:3">
      <c r="A4319" s="93" t="s">
        <v>15771</v>
      </c>
      <c r="B4319" t="s">
        <v>15191</v>
      </c>
      <c r="C4319" t="s">
        <v>15193</v>
      </c>
    </row>
    <row r="4320" spans="1:3">
      <c r="A4320" s="93" t="s">
        <v>15772</v>
      </c>
      <c r="B4320" t="s">
        <v>15256</v>
      </c>
      <c r="C4320" t="s">
        <v>15258</v>
      </c>
    </row>
    <row r="4321" spans="1:4">
      <c r="A4321" s="93" t="s">
        <v>15773</v>
      </c>
      <c r="B4321" t="s">
        <v>15492</v>
      </c>
      <c r="C4321" t="s">
        <v>15494</v>
      </c>
    </row>
    <row r="4322" spans="1:4">
      <c r="A4322" s="93" t="s">
        <v>15774</v>
      </c>
      <c r="B4322" t="s">
        <v>15608</v>
      </c>
      <c r="C4322" t="s">
        <v>15610</v>
      </c>
      <c r="D4322" t="s">
        <v>15775</v>
      </c>
    </row>
    <row r="4323" spans="1:4">
      <c r="A4323" s="93" t="s">
        <v>15776</v>
      </c>
      <c r="B4323" t="s">
        <v>15382</v>
      </c>
      <c r="C4323" t="s">
        <v>15384</v>
      </c>
    </row>
    <row r="4324" spans="1:4">
      <c r="A4324" s="93" t="s">
        <v>15777</v>
      </c>
      <c r="B4324" t="s">
        <v>15271</v>
      </c>
      <c r="C4324" t="s">
        <v>15273</v>
      </c>
    </row>
    <row r="4325" spans="1:4">
      <c r="A4325" s="93" t="s">
        <v>15778</v>
      </c>
      <c r="B4325" t="s">
        <v>15709</v>
      </c>
      <c r="C4325" t="s">
        <v>15710</v>
      </c>
    </row>
    <row r="4326" spans="1:4">
      <c r="A4326" s="93" t="s">
        <v>4517</v>
      </c>
      <c r="B4326" t="s">
        <v>15554</v>
      </c>
      <c r="C4326" t="s">
        <v>15556</v>
      </c>
    </row>
    <row r="4327" spans="1:4">
      <c r="A4327" s="93" t="s">
        <v>14238</v>
      </c>
      <c r="B4327" t="s">
        <v>15144</v>
      </c>
      <c r="C4327" t="s">
        <v>15146</v>
      </c>
    </row>
    <row r="4328" spans="1:4">
      <c r="A4328" s="93" t="s">
        <v>15779</v>
      </c>
      <c r="B4328" t="s">
        <v>15435</v>
      </c>
      <c r="C4328" t="s">
        <v>15436</v>
      </c>
    </row>
    <row r="4329" spans="1:4">
      <c r="A4329" s="93" t="s">
        <v>15780</v>
      </c>
      <c r="B4329" t="s">
        <v>15656</v>
      </c>
      <c r="C4329" t="s">
        <v>15658</v>
      </c>
    </row>
    <row r="4330" spans="1:4">
      <c r="A4330" s="93" t="s">
        <v>15781</v>
      </c>
      <c r="B4330" t="s">
        <v>15597</v>
      </c>
      <c r="C4330" t="s">
        <v>15598</v>
      </c>
    </row>
    <row r="4331" spans="1:4">
      <c r="A4331" s="93" t="s">
        <v>15782</v>
      </c>
      <c r="B4331" t="s">
        <v>15149</v>
      </c>
      <c r="C4331" t="s">
        <v>15151</v>
      </c>
    </row>
    <row r="4332" spans="1:4">
      <c r="A4332" s="93" t="s">
        <v>15783</v>
      </c>
      <c r="B4332" t="s">
        <v>15252</v>
      </c>
      <c r="C4332" t="s">
        <v>15254</v>
      </c>
    </row>
    <row r="4333" spans="1:4">
      <c r="A4333" s="93" t="s">
        <v>15784</v>
      </c>
      <c r="B4333" t="s">
        <v>15425</v>
      </c>
      <c r="C4333" t="s">
        <v>15427</v>
      </c>
    </row>
    <row r="4334" spans="1:4">
      <c r="A4334" s="93" t="s">
        <v>15785</v>
      </c>
      <c r="B4334" t="s">
        <v>15705</v>
      </c>
      <c r="C4334" t="s">
        <v>15707</v>
      </c>
    </row>
    <row r="4335" spans="1:4">
      <c r="A4335" s="93" t="s">
        <v>15786</v>
      </c>
      <c r="B4335" t="s">
        <v>15312</v>
      </c>
      <c r="C4335" t="s">
        <v>15314</v>
      </c>
    </row>
    <row r="4336" spans="1:4">
      <c r="A4336" s="93" t="s">
        <v>15787</v>
      </c>
      <c r="B4336" t="s">
        <v>15267</v>
      </c>
      <c r="C4336" t="s">
        <v>15268</v>
      </c>
    </row>
    <row r="4337" spans="1:3">
      <c r="A4337" s="93" t="s">
        <v>14343</v>
      </c>
      <c r="B4337" t="s">
        <v>15509</v>
      </c>
      <c r="C4337" t="s">
        <v>15511</v>
      </c>
    </row>
    <row r="4338" spans="1:3">
      <c r="A4338" s="93" t="s">
        <v>15788</v>
      </c>
      <c r="B4338" t="s">
        <v>15544</v>
      </c>
      <c r="C4338" t="s">
        <v>15546</v>
      </c>
    </row>
    <row r="4339" spans="1:3">
      <c r="A4339" s="93" t="s">
        <v>14755</v>
      </c>
      <c r="B4339" t="s">
        <v>15702</v>
      </c>
      <c r="C4339" t="s">
        <v>15703</v>
      </c>
    </row>
    <row r="4340" spans="1:3">
      <c r="A4340" s="93" t="s">
        <v>15125</v>
      </c>
      <c r="B4340" t="s">
        <v>15227</v>
      </c>
      <c r="C4340" t="s">
        <v>15229</v>
      </c>
    </row>
    <row r="4341" spans="1:3">
      <c r="A4341" s="93" t="s">
        <v>15789</v>
      </c>
      <c r="B4341" t="s">
        <v>15659</v>
      </c>
      <c r="C4341" t="s">
        <v>15661</v>
      </c>
    </row>
    <row r="4342" spans="1:3">
      <c r="A4342" s="93" t="s">
        <v>15790</v>
      </c>
      <c r="B4342" t="s">
        <v>15568</v>
      </c>
      <c r="C4342" t="s">
        <v>15570</v>
      </c>
    </row>
    <row r="4343" spans="1:3">
      <c r="A4343" s="93" t="s">
        <v>15791</v>
      </c>
      <c r="B4343" t="s">
        <v>15303</v>
      </c>
      <c r="C4343" t="s">
        <v>15305</v>
      </c>
    </row>
    <row r="4344" spans="1:3">
      <c r="A4344" s="93" t="s">
        <v>15792</v>
      </c>
      <c r="B4344" t="s">
        <v>15422</v>
      </c>
      <c r="C4344" t="s">
        <v>15424</v>
      </c>
    </row>
    <row r="4345" spans="1:3">
      <c r="A4345" s="93" t="s">
        <v>15793</v>
      </c>
      <c r="B4345" t="s">
        <v>15286</v>
      </c>
      <c r="C4345" t="s">
        <v>15287</v>
      </c>
    </row>
    <row r="4346" spans="1:3">
      <c r="A4346" s="93" t="s">
        <v>15794</v>
      </c>
      <c r="B4346" t="s">
        <v>15648</v>
      </c>
      <c r="C4346" t="s">
        <v>15650</v>
      </c>
    </row>
    <row r="4347" spans="1:3">
      <c r="A4347" s="93" t="s">
        <v>15795</v>
      </c>
      <c r="B4347" t="s">
        <v>15467</v>
      </c>
      <c r="C4347" t="s">
        <v>15469</v>
      </c>
    </row>
    <row r="4348" spans="1:3">
      <c r="A4348" s="93" t="s">
        <v>16060</v>
      </c>
      <c r="B4348" s="114" t="s">
        <v>15836</v>
      </c>
      <c r="C4348" s="114" t="s">
        <v>15837</v>
      </c>
    </row>
    <row r="4349" spans="1:3">
      <c r="A4349" s="93" t="s">
        <v>16061</v>
      </c>
      <c r="B4349" s="114" t="s">
        <v>16005</v>
      </c>
      <c r="C4349" s="114" t="s">
        <v>16006</v>
      </c>
    </row>
    <row r="4350" spans="1:3">
      <c r="A4350" s="93" t="s">
        <v>16062</v>
      </c>
      <c r="B4350" s="114" t="s">
        <v>15943</v>
      </c>
      <c r="C4350" s="114" t="s">
        <v>15945</v>
      </c>
    </row>
    <row r="4351" spans="1:3">
      <c r="A4351" s="93" t="s">
        <v>16063</v>
      </c>
      <c r="B4351" s="114" t="s">
        <v>16040</v>
      </c>
      <c r="C4351" s="114" t="s">
        <v>16041</v>
      </c>
    </row>
    <row r="4352" spans="1:3">
      <c r="A4352" s="93" t="s">
        <v>16064</v>
      </c>
      <c r="B4352" s="114" t="s">
        <v>15860</v>
      </c>
      <c r="C4352" s="114" t="s">
        <v>15861</v>
      </c>
    </row>
    <row r="4353" spans="1:3">
      <c r="A4353" s="93" t="s">
        <v>11215</v>
      </c>
      <c r="B4353" s="114" t="s">
        <v>15953</v>
      </c>
      <c r="C4353" s="114" t="s">
        <v>15955</v>
      </c>
    </row>
    <row r="4354" spans="1:3">
      <c r="A4354" s="93" t="s">
        <v>15122</v>
      </c>
      <c r="B4354" s="114" t="s">
        <v>15816</v>
      </c>
      <c r="C4354" s="114" t="s">
        <v>15817</v>
      </c>
    </row>
    <row r="4355" spans="1:3">
      <c r="A4355" s="93" t="s">
        <v>4205</v>
      </c>
      <c r="B4355" s="114" t="s">
        <v>3965</v>
      </c>
      <c r="C4355" s="114" t="s">
        <v>4130</v>
      </c>
    </row>
    <row r="4356" spans="1:3">
      <c r="A4356" s="93" t="s">
        <v>16065</v>
      </c>
      <c r="B4356" s="114" t="s">
        <v>15896</v>
      </c>
      <c r="C4356" s="114" t="s">
        <v>15898</v>
      </c>
    </row>
    <row r="4357" spans="1:3">
      <c r="A4357" s="93" t="s">
        <v>14235</v>
      </c>
      <c r="B4357" s="114" t="s">
        <v>15982</v>
      </c>
      <c r="C4357" s="114" t="s">
        <v>15983</v>
      </c>
    </row>
    <row r="4358" spans="1:3">
      <c r="A4358" s="93" t="s">
        <v>16066</v>
      </c>
      <c r="B4358" s="114" t="s">
        <v>15904</v>
      </c>
      <c r="C4358" s="114" t="s">
        <v>15905</v>
      </c>
    </row>
    <row r="4359" spans="1:3">
      <c r="A4359" s="91" t="s">
        <v>12378</v>
      </c>
      <c r="B4359" s="114" t="s">
        <v>15926</v>
      </c>
      <c r="C4359" s="114" t="s">
        <v>15928</v>
      </c>
    </row>
    <row r="4360" spans="1:3">
      <c r="A4360" s="93" t="s">
        <v>16067</v>
      </c>
      <c r="B4360" s="114" t="s">
        <v>16037</v>
      </c>
      <c r="C4360" s="114" t="s">
        <v>16038</v>
      </c>
    </row>
    <row r="4361" spans="1:3">
      <c r="A4361" s="93" t="s">
        <v>16068</v>
      </c>
      <c r="B4361" s="114" t="s">
        <v>15820</v>
      </c>
      <c r="C4361" s="114" t="s">
        <v>15822</v>
      </c>
    </row>
    <row r="4362" spans="1:3">
      <c r="A4362" s="93" t="s">
        <v>1626</v>
      </c>
      <c r="B4362" s="114" t="s">
        <v>3970</v>
      </c>
      <c r="C4362" s="114" t="s">
        <v>4136</v>
      </c>
    </row>
    <row r="4363" spans="1:3">
      <c r="A4363" s="93" t="s">
        <v>16069</v>
      </c>
      <c r="B4363" s="114" t="s">
        <v>16058</v>
      </c>
      <c r="C4363" s="114" t="s">
        <v>16059</v>
      </c>
    </row>
    <row r="4364" spans="1:3">
      <c r="A4364" s="93" t="s">
        <v>16070</v>
      </c>
      <c r="B4364" s="114" t="s">
        <v>16008</v>
      </c>
      <c r="C4364" s="114" t="s">
        <v>16009</v>
      </c>
    </row>
    <row r="4365" spans="1:3">
      <c r="A4365" s="93" t="s">
        <v>16071</v>
      </c>
      <c r="B4365" s="114" t="s">
        <v>15826</v>
      </c>
      <c r="C4365" s="114" t="s">
        <v>15827</v>
      </c>
    </row>
    <row r="4366" spans="1:3">
      <c r="A4366" s="93" t="s">
        <v>4199</v>
      </c>
      <c r="B4366" s="114" t="s">
        <v>3968</v>
      </c>
      <c r="C4366" s="114" t="s">
        <v>4133</v>
      </c>
    </row>
    <row r="4367" spans="1:3">
      <c r="A4367" s="93" t="s">
        <v>14757</v>
      </c>
      <c r="B4367" s="114" t="s">
        <v>15337</v>
      </c>
      <c r="C4367" s="114" t="s">
        <v>15338</v>
      </c>
    </row>
    <row r="4368" spans="1:3">
      <c r="A4368" s="93" t="s">
        <v>14759</v>
      </c>
      <c r="B4368" s="114" t="s">
        <v>15935</v>
      </c>
      <c r="C4368" s="114" t="s">
        <v>15937</v>
      </c>
    </row>
    <row r="4369" spans="1:4">
      <c r="A4369" s="93" t="s">
        <v>12750</v>
      </c>
      <c r="B4369" s="114" t="s">
        <v>15889</v>
      </c>
      <c r="C4369" s="114" t="s">
        <v>15891</v>
      </c>
    </row>
    <row r="4370" spans="1:4">
      <c r="A4370" s="93" t="s">
        <v>16072</v>
      </c>
      <c r="B4370" s="114" t="s">
        <v>16043</v>
      </c>
      <c r="C4370" s="114" t="s">
        <v>16044</v>
      </c>
      <c r="D4370" t="s">
        <v>16073</v>
      </c>
    </row>
    <row r="4371" spans="1:4">
      <c r="A4371" s="93" t="s">
        <v>16074</v>
      </c>
      <c r="B4371" s="114" t="s">
        <v>16028</v>
      </c>
      <c r="C4371" s="114" t="s">
        <v>16030</v>
      </c>
    </row>
    <row r="4372" spans="1:4">
      <c r="A4372" s="93" t="s">
        <v>16075</v>
      </c>
      <c r="B4372" s="114" t="s">
        <v>16031</v>
      </c>
      <c r="C4372" s="114" t="s">
        <v>16032</v>
      </c>
    </row>
    <row r="4373" spans="1:4">
      <c r="A4373" s="93" t="s">
        <v>16076</v>
      </c>
      <c r="B4373" s="114" t="s">
        <v>15919</v>
      </c>
      <c r="C4373" s="114" t="s">
        <v>15921</v>
      </c>
    </row>
    <row r="4374" spans="1:4">
      <c r="A4374" s="93" t="s">
        <v>16077</v>
      </c>
      <c r="B4374" s="114" t="s">
        <v>16047</v>
      </c>
      <c r="C4374" s="114" t="s">
        <v>16048</v>
      </c>
    </row>
    <row r="4375" spans="1:4">
      <c r="A4375" s="93" t="s">
        <v>11212</v>
      </c>
      <c r="B4375" s="114" t="s">
        <v>15940</v>
      </c>
      <c r="C4375" s="114" t="s">
        <v>15942</v>
      </c>
    </row>
    <row r="4376" spans="1:4">
      <c r="A4376" s="93" t="s">
        <v>16078</v>
      </c>
      <c r="B4376" s="114" t="s">
        <v>15992</v>
      </c>
      <c r="C4376" s="114" t="s">
        <v>15994</v>
      </c>
    </row>
    <row r="4377" spans="1:4">
      <c r="A4377" s="93" t="s">
        <v>16079</v>
      </c>
      <c r="B4377" s="114" t="s">
        <v>15882</v>
      </c>
      <c r="C4377" s="114" t="s">
        <v>15883</v>
      </c>
    </row>
    <row r="4378" spans="1:4">
      <c r="A4378" s="93" t="s">
        <v>16080</v>
      </c>
      <c r="B4378" s="114" t="s">
        <v>15916</v>
      </c>
      <c r="C4378" s="114" t="s">
        <v>15918</v>
      </c>
    </row>
    <row r="4379" spans="1:4">
      <c r="A4379" s="93" t="s">
        <v>12849</v>
      </c>
      <c r="B4379" s="114" t="s">
        <v>15813</v>
      </c>
      <c r="C4379" s="114" t="s">
        <v>15814</v>
      </c>
    </row>
    <row r="4380" spans="1:4">
      <c r="A4380" s="93" t="s">
        <v>16081</v>
      </c>
      <c r="B4380" s="114" t="s">
        <v>15947</v>
      </c>
      <c r="C4380" s="114" t="s">
        <v>15949</v>
      </c>
    </row>
    <row r="4381" spans="1:4">
      <c r="A4381" s="93" t="s">
        <v>16082</v>
      </c>
      <c r="B4381" s="114" t="s">
        <v>15967</v>
      </c>
      <c r="C4381" s="114" t="s">
        <v>15968</v>
      </c>
    </row>
    <row r="4382" spans="1:4">
      <c r="A4382" s="93" t="s">
        <v>16083</v>
      </c>
      <c r="B4382" s="114" t="s">
        <v>15892</v>
      </c>
      <c r="C4382" s="114" t="s">
        <v>15893</v>
      </c>
    </row>
    <row r="4383" spans="1:4">
      <c r="A4383" s="93" t="s">
        <v>16084</v>
      </c>
      <c r="B4383" s="114" t="s">
        <v>16050</v>
      </c>
      <c r="C4383" s="114" t="s">
        <v>16051</v>
      </c>
    </row>
    <row r="4384" spans="1:4">
      <c r="A4384" s="93" t="s">
        <v>16085</v>
      </c>
      <c r="B4384" s="114" t="s">
        <v>15847</v>
      </c>
      <c r="C4384" s="114" t="s">
        <v>15848</v>
      </c>
    </row>
    <row r="4385" spans="1:3">
      <c r="A4385" s="93" t="s">
        <v>13353</v>
      </c>
      <c r="B4385" s="114" t="s">
        <v>15829</v>
      </c>
      <c r="C4385" s="114" t="s">
        <v>15830</v>
      </c>
    </row>
    <row r="4386" spans="1:3">
      <c r="A4386" s="93" t="s">
        <v>16086</v>
      </c>
      <c r="B4386" s="114" t="s">
        <v>16010</v>
      </c>
      <c r="C4386" s="114" t="s">
        <v>16012</v>
      </c>
    </row>
    <row r="4387" spans="1:3">
      <c r="A4387" s="93" t="s">
        <v>16087</v>
      </c>
      <c r="B4387" s="114" t="s">
        <v>15963</v>
      </c>
      <c r="C4387" s="114" t="s">
        <v>15965</v>
      </c>
    </row>
    <row r="4388" spans="1:3">
      <c r="A4388" s="93" t="s">
        <v>12759</v>
      </c>
      <c r="B4388" s="114" t="s">
        <v>15842</v>
      </c>
      <c r="C4388" s="114" t="s">
        <v>15844</v>
      </c>
    </row>
    <row r="4389" spans="1:3">
      <c r="A4389" s="93" t="s">
        <v>16088</v>
      </c>
      <c r="B4389" s="114" t="s">
        <v>15856</v>
      </c>
      <c r="C4389" s="114" t="s">
        <v>15858</v>
      </c>
    </row>
    <row r="4390" spans="1:3">
      <c r="A4390" s="93" t="s">
        <v>12610</v>
      </c>
      <c r="B4390" s="114" t="s">
        <v>15865</v>
      </c>
      <c r="C4390" s="114" t="s">
        <v>15866</v>
      </c>
    </row>
    <row r="4391" spans="1:3">
      <c r="A4391" s="93" t="s">
        <v>16089</v>
      </c>
      <c r="B4391" s="114" t="s">
        <v>16019</v>
      </c>
      <c r="C4391" s="114" t="s">
        <v>16020</v>
      </c>
    </row>
    <row r="4392" spans="1:3">
      <c r="A4392" s="93" t="s">
        <v>16090</v>
      </c>
      <c r="B4392" s="114" t="s">
        <v>15878</v>
      </c>
      <c r="C4392" s="114" t="s">
        <v>15879</v>
      </c>
    </row>
    <row r="4393" spans="1:3">
      <c r="A4393" s="93" t="s">
        <v>14761</v>
      </c>
      <c r="B4393" s="114" t="s">
        <v>15862</v>
      </c>
      <c r="C4393" s="114" t="s">
        <v>15864</v>
      </c>
    </row>
    <row r="4394" spans="1:3">
      <c r="A4394" s="93" t="s">
        <v>16226</v>
      </c>
      <c r="B4394" t="s">
        <v>16119</v>
      </c>
      <c r="C4394" t="s">
        <v>16121</v>
      </c>
    </row>
    <row r="4395" spans="1:3">
      <c r="A4395" s="93" t="s">
        <v>16227</v>
      </c>
      <c r="B4395" t="s">
        <v>16149</v>
      </c>
      <c r="C4395" t="s">
        <v>16151</v>
      </c>
    </row>
    <row r="4396" spans="1:3">
      <c r="A4396" s="93" t="s">
        <v>16228</v>
      </c>
      <c r="B4396" t="s">
        <v>16142</v>
      </c>
      <c r="C4396" t="s">
        <v>16143</v>
      </c>
    </row>
    <row r="4397" spans="1:3">
      <c r="A4397" s="93" t="s">
        <v>16229</v>
      </c>
      <c r="B4397" t="s">
        <v>16140</v>
      </c>
      <c r="C4397" t="s">
        <v>16141</v>
      </c>
    </row>
    <row r="4398" spans="1:3">
      <c r="A4398" s="93" t="s">
        <v>12852</v>
      </c>
      <c r="B4398" t="s">
        <v>16123</v>
      </c>
      <c r="C4398" t="s">
        <v>16125</v>
      </c>
    </row>
    <row r="4399" spans="1:3">
      <c r="A4399" s="93" t="s">
        <v>16230</v>
      </c>
      <c r="B4399" t="s">
        <v>16173</v>
      </c>
      <c r="C4399" t="s">
        <v>16175</v>
      </c>
    </row>
    <row r="4400" spans="1:3">
      <c r="A4400" s="93" t="s">
        <v>16231</v>
      </c>
      <c r="B4400" t="s">
        <v>16171</v>
      </c>
      <c r="C4400" t="s">
        <v>16172</v>
      </c>
    </row>
    <row r="4401" spans="1:3">
      <c r="A4401" s="93" t="s">
        <v>13187</v>
      </c>
      <c r="B4401" t="s">
        <v>16132</v>
      </c>
      <c r="C4401" t="s">
        <v>16133</v>
      </c>
    </row>
    <row r="4402" spans="1:3">
      <c r="A4402" s="93" t="s">
        <v>16232</v>
      </c>
      <c r="B4402" t="s">
        <v>16222</v>
      </c>
      <c r="C4402" t="s">
        <v>16223</v>
      </c>
    </row>
    <row r="4403" spans="1:3">
      <c r="A4403" s="93" t="s">
        <v>16233</v>
      </c>
      <c r="B4403" t="s">
        <v>16153</v>
      </c>
      <c r="C4403" t="s">
        <v>16155</v>
      </c>
    </row>
    <row r="4404" spans="1:3">
      <c r="A4404" s="93" t="s">
        <v>16234</v>
      </c>
      <c r="B4404" t="s">
        <v>16206</v>
      </c>
      <c r="C4404" t="s">
        <v>16207</v>
      </c>
    </row>
    <row r="4405" spans="1:3">
      <c r="A4405" s="93" t="s">
        <v>16235</v>
      </c>
      <c r="B4405" t="s">
        <v>16137</v>
      </c>
      <c r="C4405" t="s">
        <v>16138</v>
      </c>
    </row>
    <row r="4406" spans="1:3">
      <c r="A4406" s="93" t="s">
        <v>16236</v>
      </c>
      <c r="B4406" t="s">
        <v>16110</v>
      </c>
      <c r="C4406" t="s">
        <v>16112</v>
      </c>
    </row>
    <row r="4407" spans="1:3">
      <c r="A4407" s="93" t="s">
        <v>16237</v>
      </c>
      <c r="B4407" t="s">
        <v>16193</v>
      </c>
      <c r="C4407" t="s">
        <v>16194</v>
      </c>
    </row>
    <row r="4408" spans="1:3">
      <c r="A4408" s="93" t="s">
        <v>16238</v>
      </c>
      <c r="B4408" t="s">
        <v>16216</v>
      </c>
      <c r="C4408" t="s">
        <v>16217</v>
      </c>
    </row>
    <row r="4409" spans="1:3">
      <c r="A4409" s="93" t="s">
        <v>16239</v>
      </c>
      <c r="B4409" t="s">
        <v>16134</v>
      </c>
      <c r="C4409" t="s">
        <v>16136</v>
      </c>
    </row>
    <row r="4410" spans="1:3">
      <c r="A4410" s="93" t="s">
        <v>11253</v>
      </c>
      <c r="B4410" t="s">
        <v>16204</v>
      </c>
      <c r="C4410" t="s">
        <v>16205</v>
      </c>
    </row>
    <row r="4411" spans="1:3">
      <c r="A4411" s="93" t="s">
        <v>14349</v>
      </c>
      <c r="B4411" t="s">
        <v>16128</v>
      </c>
      <c r="C4411" t="s">
        <v>16130</v>
      </c>
    </row>
    <row r="4412" spans="1:3">
      <c r="A4412" s="93" t="s">
        <v>16240</v>
      </c>
      <c r="B4412" t="s">
        <v>16106</v>
      </c>
      <c r="C4412" t="s">
        <v>16107</v>
      </c>
    </row>
    <row r="4413" spans="1:3">
      <c r="A4413" s="93" t="s">
        <v>16241</v>
      </c>
      <c r="B4413" t="s">
        <v>16188</v>
      </c>
      <c r="C4413" t="s">
        <v>16190</v>
      </c>
    </row>
    <row r="4414" spans="1:3">
      <c r="A4414" s="93" t="s">
        <v>16242</v>
      </c>
      <c r="B4414" t="s">
        <v>16144</v>
      </c>
      <c r="C4414" t="s">
        <v>16146</v>
      </c>
    </row>
    <row r="4415" spans="1:3">
      <c r="A4415" s="93" t="s">
        <v>16243</v>
      </c>
      <c r="B4415" t="s">
        <v>16169</v>
      </c>
      <c r="C4415" t="s">
        <v>16170</v>
      </c>
    </row>
    <row r="4416" spans="1:3">
      <c r="A4416" s="93" t="s">
        <v>16244</v>
      </c>
      <c r="B4416" t="s">
        <v>16210</v>
      </c>
      <c r="C4416" t="s">
        <v>16212</v>
      </c>
    </row>
    <row r="4417" spans="1:3">
      <c r="A4417" s="93" t="s">
        <v>16245</v>
      </c>
      <c r="B4417" t="s">
        <v>16185</v>
      </c>
      <c r="C4417" t="s">
        <v>16187</v>
      </c>
    </row>
    <row r="4418" spans="1:3">
      <c r="A4418" s="93" t="s">
        <v>16246</v>
      </c>
      <c r="B4418" t="s">
        <v>16178</v>
      </c>
      <c r="C4418" t="s">
        <v>16179</v>
      </c>
    </row>
    <row r="4419" spans="1:3">
      <c r="A4419" s="93" t="s">
        <v>16247</v>
      </c>
      <c r="B4419" t="s">
        <v>16114</v>
      </c>
      <c r="C4419" t="s">
        <v>16115</v>
      </c>
    </row>
    <row r="4420" spans="1:3">
      <c r="A4420" s="93" t="s">
        <v>16248</v>
      </c>
      <c r="B4420" t="s">
        <v>16224</v>
      </c>
      <c r="C4420" t="s">
        <v>16225</v>
      </c>
    </row>
    <row r="4421" spans="1:3">
      <c r="A4421" s="93" t="s">
        <v>16094</v>
      </c>
      <c r="B4421" t="s">
        <v>16184</v>
      </c>
    </row>
    <row r="4422" spans="1:3">
      <c r="A4422" s="93" t="s">
        <v>16415</v>
      </c>
      <c r="B4422" s="112" t="s">
        <v>16410</v>
      </c>
      <c r="C4422" s="112" t="s">
        <v>16411</v>
      </c>
    </row>
    <row r="4423" spans="1:3">
      <c r="A4423" s="93" t="s">
        <v>16416</v>
      </c>
      <c r="B4423" s="112" t="s">
        <v>16413</v>
      </c>
      <c r="C4423" s="112" t="s">
        <v>16414</v>
      </c>
    </row>
    <row r="4424" spans="1:3">
      <c r="A4424" s="93" t="s">
        <v>16417</v>
      </c>
      <c r="B4424" s="112" t="s">
        <v>16380</v>
      </c>
      <c r="C4424" s="112" t="s">
        <v>16381</v>
      </c>
    </row>
    <row r="4425" spans="1:3">
      <c r="A4425" s="93" t="s">
        <v>16418</v>
      </c>
      <c r="B4425" s="112" t="s">
        <v>16391</v>
      </c>
      <c r="C4425" s="112" t="s">
        <v>16392</v>
      </c>
    </row>
    <row r="4426" spans="1:3">
      <c r="A4426" s="93" t="s">
        <v>16419</v>
      </c>
      <c r="B4426" s="112" t="s">
        <v>16374</v>
      </c>
      <c r="C4426" s="112" t="s">
        <v>16375</v>
      </c>
    </row>
    <row r="4427" spans="1:3">
      <c r="A4427" s="93" t="s">
        <v>16420</v>
      </c>
      <c r="B4427" s="112" t="s">
        <v>16365</v>
      </c>
      <c r="C4427" s="112" t="s">
        <v>16366</v>
      </c>
    </row>
    <row r="4428" spans="1:3">
      <c r="A4428" s="93" t="s">
        <v>16421</v>
      </c>
      <c r="B4428" s="112" t="s">
        <v>16346</v>
      </c>
      <c r="C4428" s="112" t="s">
        <v>16348</v>
      </c>
    </row>
    <row r="4429" spans="1:3">
      <c r="A4429" s="93" t="s">
        <v>16422</v>
      </c>
      <c r="B4429" s="112" t="s">
        <v>16290</v>
      </c>
      <c r="C4429" s="112" t="s">
        <v>16292</v>
      </c>
    </row>
    <row r="4430" spans="1:3">
      <c r="A4430" s="93" t="s">
        <v>16094</v>
      </c>
      <c r="B4430" s="112" t="s">
        <v>16265</v>
      </c>
      <c r="C4430" s="112" t="s">
        <v>16249</v>
      </c>
    </row>
    <row r="4431" spans="1:3">
      <c r="A4431" s="93" t="s">
        <v>11217</v>
      </c>
      <c r="B4431" s="112" t="s">
        <v>16306</v>
      </c>
      <c r="C4431" s="112" t="s">
        <v>16307</v>
      </c>
    </row>
    <row r="4432" spans="1:3">
      <c r="A4432" s="93" t="s">
        <v>14253</v>
      </c>
      <c r="B4432" s="112" t="s">
        <v>16301</v>
      </c>
      <c r="C4432" s="112" t="s">
        <v>16303</v>
      </c>
    </row>
    <row r="4433" spans="1:3">
      <c r="A4433" s="93" t="s">
        <v>16093</v>
      </c>
      <c r="B4433" s="112" t="s">
        <v>16295</v>
      </c>
      <c r="C4433" s="112" t="s">
        <v>16297</v>
      </c>
    </row>
    <row r="4434" spans="1:3">
      <c r="A4434" s="93" t="s">
        <v>16423</v>
      </c>
      <c r="B4434" s="112" t="s">
        <v>16283</v>
      </c>
      <c r="C4434" s="112" t="s">
        <v>16285</v>
      </c>
    </row>
    <row r="4435" spans="1:3">
      <c r="A4435" s="93" t="s">
        <v>16424</v>
      </c>
      <c r="B4435" s="112" t="s">
        <v>16277</v>
      </c>
      <c r="C4435" s="112" t="s">
        <v>16279</v>
      </c>
    </row>
    <row r="4436" spans="1:3">
      <c r="A4436" s="93" t="s">
        <v>16425</v>
      </c>
      <c r="B4436" s="112" t="s">
        <v>16280</v>
      </c>
      <c r="C4436" s="112" t="s">
        <v>16282</v>
      </c>
    </row>
    <row r="4437" spans="1:3">
      <c r="A4437" s="93" t="s">
        <v>11497</v>
      </c>
      <c r="B4437" s="112" t="s">
        <v>16274</v>
      </c>
      <c r="C4437" s="112" t="s">
        <v>16275</v>
      </c>
    </row>
    <row r="4438" spans="1:3">
      <c r="A4438" s="93" t="s">
        <v>16426</v>
      </c>
      <c r="B4438" s="112" t="s">
        <v>16407</v>
      </c>
      <c r="C4438" s="112" t="s">
        <v>16409</v>
      </c>
    </row>
    <row r="4439" spans="1:3">
      <c r="A4439" s="93" t="s">
        <v>16427</v>
      </c>
      <c r="B4439" s="112" t="s">
        <v>16404</v>
      </c>
      <c r="C4439" s="112" t="s">
        <v>16406</v>
      </c>
    </row>
    <row r="4440" spans="1:3">
      <c r="A4440" s="93" t="s">
        <v>11247</v>
      </c>
      <c r="B4440" s="112" t="s">
        <v>16401</v>
      </c>
      <c r="C4440" s="112" t="s">
        <v>16403</v>
      </c>
    </row>
    <row r="4441" spans="1:3">
      <c r="A4441" s="93" t="s">
        <v>16428</v>
      </c>
      <c r="B4441" s="112" t="s">
        <v>16395</v>
      </c>
      <c r="C4441" s="112" t="s">
        <v>16397</v>
      </c>
    </row>
    <row r="4442" spans="1:3">
      <c r="A4442" s="93" t="s">
        <v>16429</v>
      </c>
      <c r="B4442" s="112" t="s">
        <v>16386</v>
      </c>
      <c r="C4442" s="112" t="s">
        <v>16388</v>
      </c>
    </row>
    <row r="4443" spans="1:3">
      <c r="A4443" s="93" t="s">
        <v>16430</v>
      </c>
      <c r="B4443" s="112" t="s">
        <v>16382</v>
      </c>
      <c r="C4443" s="112" t="s">
        <v>16384</v>
      </c>
    </row>
    <row r="4444" spans="1:3">
      <c r="A4444" s="93" t="s">
        <v>16431</v>
      </c>
      <c r="B4444" s="112" t="s">
        <v>16362</v>
      </c>
      <c r="C4444" s="112" t="s">
        <v>16364</v>
      </c>
    </row>
    <row r="4445" spans="1:3">
      <c r="A4445" s="93" t="s">
        <v>16432</v>
      </c>
      <c r="B4445" s="112" t="s">
        <v>16359</v>
      </c>
      <c r="C4445" s="112" t="s">
        <v>16360</v>
      </c>
    </row>
    <row r="4446" spans="1:3">
      <c r="A4446" s="93" t="s">
        <v>16433</v>
      </c>
      <c r="B4446" s="112" t="s">
        <v>16357</v>
      </c>
      <c r="C4446" s="112" t="s">
        <v>16358</v>
      </c>
    </row>
    <row r="4447" spans="1:3">
      <c r="A4447" s="93" t="s">
        <v>16641</v>
      </c>
      <c r="B4447" t="s">
        <v>16584</v>
      </c>
      <c r="C4447" s="93" t="s">
        <v>16640</v>
      </c>
    </row>
    <row r="4448" spans="1:3">
      <c r="A4448" s="93" t="s">
        <v>16642</v>
      </c>
      <c r="B4448" t="s">
        <v>16614</v>
      </c>
      <c r="C4448" t="s">
        <v>16616</v>
      </c>
    </row>
    <row r="4449" spans="1:3">
      <c r="A4449" s="93" t="s">
        <v>16643</v>
      </c>
      <c r="B4449" t="s">
        <v>16531</v>
      </c>
      <c r="C4449" t="s">
        <v>16532</v>
      </c>
    </row>
    <row r="4450" spans="1:3">
      <c r="A4450" s="93" t="s">
        <v>16644</v>
      </c>
      <c r="B4450" t="s">
        <v>16602</v>
      </c>
      <c r="C4450" t="s">
        <v>16604</v>
      </c>
    </row>
    <row r="4451" spans="1:3">
      <c r="A4451" s="93" t="s">
        <v>16645</v>
      </c>
      <c r="B4451" t="s">
        <v>16519</v>
      </c>
      <c r="C4451" t="s">
        <v>16521</v>
      </c>
    </row>
    <row r="4452" spans="1:3">
      <c r="A4452" s="93" t="s">
        <v>16646</v>
      </c>
      <c r="B4452" t="s">
        <v>16581</v>
      </c>
      <c r="C4452" t="s">
        <v>16583</v>
      </c>
    </row>
    <row r="4453" spans="1:3">
      <c r="A4453" s="93" t="s">
        <v>16647</v>
      </c>
      <c r="B4453" t="s">
        <v>16556</v>
      </c>
      <c r="C4453" t="s">
        <v>16558</v>
      </c>
    </row>
    <row r="4454" spans="1:3">
      <c r="A4454" s="93" t="s">
        <v>16648</v>
      </c>
      <c r="B4454" t="s">
        <v>16587</v>
      </c>
      <c r="C4454" t="s">
        <v>16589</v>
      </c>
    </row>
    <row r="4455" spans="1:3">
      <c r="A4455" s="91"/>
    </row>
    <row r="4456" spans="1:3">
      <c r="A4456" s="93" t="s">
        <v>16649</v>
      </c>
      <c r="B4456" t="s">
        <v>16578</v>
      </c>
      <c r="C4456" t="s">
        <v>16580</v>
      </c>
    </row>
    <row r="4457" spans="1:3">
      <c r="A4457" s="93" t="s">
        <v>16650</v>
      </c>
      <c r="B4457" t="s">
        <v>16537</v>
      </c>
      <c r="C4457" t="s">
        <v>16539</v>
      </c>
    </row>
    <row r="4458" spans="1:3">
      <c r="A4458" s="93" t="s">
        <v>16651</v>
      </c>
      <c r="B4458" t="s">
        <v>16504</v>
      </c>
      <c r="C4458" t="s">
        <v>16506</v>
      </c>
    </row>
    <row r="4459" spans="1:3">
      <c r="A4459" s="93" t="s">
        <v>14236</v>
      </c>
      <c r="B4459" t="s">
        <v>16511</v>
      </c>
      <c r="C4459" t="s">
        <v>16513</v>
      </c>
    </row>
    <row r="4460" spans="1:3">
      <c r="A4460" s="93" t="s">
        <v>16451</v>
      </c>
      <c r="B4460" t="s">
        <v>16495</v>
      </c>
      <c r="C4460" t="s">
        <v>16497</v>
      </c>
    </row>
    <row r="4461" spans="1:3">
      <c r="A4461" s="93" t="s">
        <v>16652</v>
      </c>
      <c r="B4461" t="s">
        <v>16605</v>
      </c>
      <c r="C4461" t="s">
        <v>16607</v>
      </c>
    </row>
    <row r="4462" spans="1:3">
      <c r="A4462" s="93" t="s">
        <v>16653</v>
      </c>
      <c r="B4462" t="s">
        <v>16482</v>
      </c>
      <c r="C4462" t="s">
        <v>16484</v>
      </c>
    </row>
    <row r="4463" spans="1:3">
      <c r="A4463" s="93" t="s">
        <v>16654</v>
      </c>
      <c r="B4463" t="s">
        <v>16572</v>
      </c>
      <c r="C4463" t="s">
        <v>16573</v>
      </c>
    </row>
    <row r="4464" spans="1:3">
      <c r="A4464" s="93" t="s">
        <v>16655</v>
      </c>
      <c r="B4464" t="s">
        <v>16585</v>
      </c>
      <c r="C4464" t="s">
        <v>16586</v>
      </c>
    </row>
    <row r="4465" spans="1:3">
      <c r="A4465" s="93" t="s">
        <v>16656</v>
      </c>
      <c r="B4465" t="s">
        <v>16635</v>
      </c>
      <c r="C4465" t="s">
        <v>16636</v>
      </c>
    </row>
    <row r="4466" spans="1:3">
      <c r="A4466" s="93" t="s">
        <v>16657</v>
      </c>
      <c r="B4466" t="s">
        <v>16590</v>
      </c>
      <c r="C4466" t="s">
        <v>16591</v>
      </c>
    </row>
    <row r="4467" spans="1:3">
      <c r="A4467" s="93" t="s">
        <v>16658</v>
      </c>
      <c r="B4467" t="s">
        <v>16638</v>
      </c>
      <c r="C4467" t="s">
        <v>16639</v>
      </c>
    </row>
    <row r="4468" spans="1:3">
      <c r="A4468" s="93" t="s">
        <v>16659</v>
      </c>
      <c r="B4468" t="s">
        <v>16564</v>
      </c>
      <c r="C4468" t="s">
        <v>16565</v>
      </c>
    </row>
    <row r="4469" spans="1:3">
      <c r="A4469" s="93" t="s">
        <v>16660</v>
      </c>
      <c r="B4469" t="s">
        <v>16619</v>
      </c>
      <c r="C4469" t="s">
        <v>16620</v>
      </c>
    </row>
    <row r="4470" spans="1:3">
      <c r="A4470" s="93" t="s">
        <v>16661</v>
      </c>
      <c r="B4470" t="s">
        <v>16625</v>
      </c>
      <c r="C4470" t="s">
        <v>16626</v>
      </c>
    </row>
    <row r="4471" spans="1:3">
      <c r="A4471" s="93" t="s">
        <v>11495</v>
      </c>
      <c r="B4471" t="s">
        <v>16574</v>
      </c>
      <c r="C4471" t="s">
        <v>16575</v>
      </c>
    </row>
    <row r="4472" spans="1:3">
      <c r="A4472" s="93" t="s">
        <v>15118</v>
      </c>
      <c r="B4472" t="s">
        <v>16631</v>
      </c>
      <c r="C4472" t="s">
        <v>16633</v>
      </c>
    </row>
    <row r="4473" spans="1:3">
      <c r="A4473" s="91"/>
    </row>
    <row r="4474" spans="1:3">
      <c r="A4474" s="93" t="s">
        <v>16662</v>
      </c>
      <c r="B4474" t="s">
        <v>16629</v>
      </c>
      <c r="C4474" t="s">
        <v>16630</v>
      </c>
    </row>
    <row r="4475" spans="1:3">
      <c r="A4475" s="93" t="s">
        <v>16663</v>
      </c>
      <c r="B4475" t="s">
        <v>16593</v>
      </c>
      <c r="C4475" t="s">
        <v>16594</v>
      </c>
    </row>
    <row r="4476" spans="1:3">
      <c r="A4476" s="93" t="s">
        <v>16822</v>
      </c>
      <c r="B4476" s="104" t="s">
        <v>16767</v>
      </c>
      <c r="C4476" s="104" t="s">
        <v>16768</v>
      </c>
    </row>
    <row r="4477" spans="1:3">
      <c r="A4477" s="93" t="s">
        <v>16823</v>
      </c>
      <c r="B4477" s="104" t="s">
        <v>16784</v>
      </c>
      <c r="C4477" s="104" t="s">
        <v>16785</v>
      </c>
    </row>
    <row r="4478" spans="1:3">
      <c r="A4478" s="93" t="s">
        <v>16824</v>
      </c>
      <c r="B4478" s="104" t="s">
        <v>16778</v>
      </c>
      <c r="C4478" s="104" t="s">
        <v>16780</v>
      </c>
    </row>
    <row r="4479" spans="1:3">
      <c r="A4479" s="93" t="s">
        <v>16825</v>
      </c>
      <c r="B4479" s="104" t="s">
        <v>16782</v>
      </c>
      <c r="C4479" s="104" t="s">
        <v>16783</v>
      </c>
    </row>
    <row r="4480" spans="1:3">
      <c r="A4480" s="93" t="s">
        <v>16444</v>
      </c>
      <c r="B4480" s="104" t="s">
        <v>16773</v>
      </c>
      <c r="C4480" s="104" t="s">
        <v>16775</v>
      </c>
    </row>
    <row r="4481" spans="1:3">
      <c r="A4481" s="93" t="s">
        <v>16436</v>
      </c>
      <c r="B4481" s="104" t="s">
        <v>16761</v>
      </c>
      <c r="C4481" s="104" t="s">
        <v>16763</v>
      </c>
    </row>
    <row r="4482" spans="1:3">
      <c r="A4482" s="93" t="s">
        <v>16826</v>
      </c>
      <c r="B4482" s="104" t="s">
        <v>16728</v>
      </c>
      <c r="C4482" s="104" t="s">
        <v>16729</v>
      </c>
    </row>
    <row r="4483" spans="1:3">
      <c r="A4483" s="93" t="s">
        <v>16441</v>
      </c>
      <c r="B4483" s="104" t="s">
        <v>16759</v>
      </c>
      <c r="C4483" s="104" t="s">
        <v>16760</v>
      </c>
    </row>
    <row r="4484" spans="1:3">
      <c r="A4484" s="91"/>
      <c r="B4484" s="104"/>
      <c r="C4484" s="104"/>
    </row>
    <row r="4485" spans="1:3">
      <c r="A4485" s="93" t="s">
        <v>16827</v>
      </c>
      <c r="B4485" s="104" t="s">
        <v>16819</v>
      </c>
      <c r="C4485" s="104" t="s">
        <v>16820</v>
      </c>
    </row>
    <row r="4486" spans="1:3">
      <c r="A4486" s="91"/>
      <c r="B4486" s="104"/>
      <c r="C4486" s="104"/>
    </row>
    <row r="4487" spans="1:3">
      <c r="A4487" s="93" t="s">
        <v>16828</v>
      </c>
      <c r="B4487" s="104" t="s">
        <v>16813</v>
      </c>
      <c r="C4487" s="104" t="s">
        <v>16814</v>
      </c>
    </row>
    <row r="4488" spans="1:3">
      <c r="A4488" s="93" t="s">
        <v>16696</v>
      </c>
      <c r="B4488" s="104" t="s">
        <v>16800</v>
      </c>
      <c r="C4488" s="104" t="s">
        <v>16801</v>
      </c>
    </row>
    <row r="4489" spans="1:3">
      <c r="A4489" s="93" t="s">
        <v>16829</v>
      </c>
      <c r="B4489" s="104" t="s">
        <v>16714</v>
      </c>
      <c r="C4489" s="104" t="s">
        <v>16715</v>
      </c>
    </row>
    <row r="4490" spans="1:3">
      <c r="A4490" s="93" t="s">
        <v>16830</v>
      </c>
      <c r="B4490" s="104" t="s">
        <v>16808</v>
      </c>
      <c r="C4490" s="104" t="s">
        <v>16809</v>
      </c>
    </row>
    <row r="4491" spans="1:3">
      <c r="A4491" s="93" t="s">
        <v>16891</v>
      </c>
      <c r="B4491" t="s">
        <v>16879</v>
      </c>
      <c r="C4491" t="s">
        <v>16880</v>
      </c>
    </row>
    <row r="4492" spans="1:3">
      <c r="A4492" s="93" t="s">
        <v>16833</v>
      </c>
      <c r="B4492" t="s">
        <v>16869</v>
      </c>
      <c r="C4492" t="s">
        <v>16870</v>
      </c>
    </row>
    <row r="4493" spans="1:3">
      <c r="A4493" s="93" t="s">
        <v>16892</v>
      </c>
      <c r="B4493" t="s">
        <v>16871</v>
      </c>
      <c r="C4493" t="s">
        <v>16872</v>
      </c>
    </row>
    <row r="4494" spans="1:3">
      <c r="A4494" s="93" t="s">
        <v>16893</v>
      </c>
      <c r="B4494" t="s">
        <v>16856</v>
      </c>
      <c r="C4494" t="s">
        <v>16857</v>
      </c>
    </row>
    <row r="4495" spans="1:3">
      <c r="A4495" s="93" t="s">
        <v>16894</v>
      </c>
      <c r="B4495" t="s">
        <v>16877</v>
      </c>
      <c r="C4495" t="s">
        <v>16878</v>
      </c>
    </row>
    <row r="4496" spans="1:3">
      <c r="A4496" s="93" t="s">
        <v>16895</v>
      </c>
      <c r="B4496" t="s">
        <v>16875</v>
      </c>
      <c r="C4496" t="s">
        <v>16876</v>
      </c>
    </row>
    <row r="4497" spans="1:3">
      <c r="A4497" s="93" t="s">
        <v>16896</v>
      </c>
      <c r="B4497" t="s">
        <v>16873</v>
      </c>
      <c r="C4497" t="s">
        <v>16874</v>
      </c>
    </row>
    <row r="4498" spans="1:3">
      <c r="A4498" s="93" t="s">
        <v>7420</v>
      </c>
      <c r="B4498" t="s">
        <v>16868</v>
      </c>
    </row>
    <row r="4499" spans="1:3">
      <c r="A4499" s="93" t="s">
        <v>16897</v>
      </c>
      <c r="B4499" t="s">
        <v>16866</v>
      </c>
      <c r="C4499" t="s">
        <v>16867</v>
      </c>
    </row>
    <row r="4500" spans="1:3">
      <c r="A4500" s="93" t="s">
        <v>16898</v>
      </c>
      <c r="B4500" t="s">
        <v>16860</v>
      </c>
      <c r="C4500" t="s">
        <v>16861</v>
      </c>
    </row>
    <row r="4501" spans="1:3">
      <c r="A4501" s="93" t="s">
        <v>16899</v>
      </c>
      <c r="B4501" t="s">
        <v>16864</v>
      </c>
      <c r="C4501" t="s">
        <v>16865</v>
      </c>
    </row>
    <row r="4502" spans="1:3">
      <c r="A4502" s="93" t="s">
        <v>16900</v>
      </c>
      <c r="B4502" t="s">
        <v>16862</v>
      </c>
      <c r="C4502" t="s">
        <v>16863</v>
      </c>
    </row>
    <row r="4503" spans="1:3">
      <c r="A4503" s="93" t="s">
        <v>16901</v>
      </c>
      <c r="B4503" t="s">
        <v>16858</v>
      </c>
      <c r="C4503" t="s">
        <v>16859</v>
      </c>
    </row>
    <row r="4504" spans="1:3">
      <c r="A4504" s="93" t="s">
        <v>17004</v>
      </c>
      <c r="B4504" s="104" t="s">
        <v>16998</v>
      </c>
      <c r="C4504" s="104" t="s">
        <v>16999</v>
      </c>
    </row>
    <row r="4505" spans="1:3">
      <c r="A4505" s="93" t="s">
        <v>17005</v>
      </c>
      <c r="B4505" s="104" t="s">
        <v>16994</v>
      </c>
      <c r="C4505" s="104" t="s">
        <v>16995</v>
      </c>
    </row>
    <row r="4506" spans="1:3">
      <c r="A4506" s="93" t="s">
        <v>17006</v>
      </c>
      <c r="B4506" s="104" t="s">
        <v>16976</v>
      </c>
      <c r="C4506" s="104" t="s">
        <v>16978</v>
      </c>
    </row>
    <row r="4507" spans="1:3">
      <c r="A4507" s="93" t="s">
        <v>15797</v>
      </c>
      <c r="B4507" t="s">
        <v>17088</v>
      </c>
      <c r="C4507" t="s">
        <v>17089</v>
      </c>
    </row>
    <row r="4508" spans="1:3">
      <c r="A4508" s="93" t="s">
        <v>17202</v>
      </c>
      <c r="B4508" t="s">
        <v>17114</v>
      </c>
      <c r="C4508" t="s">
        <v>17115</v>
      </c>
    </row>
    <row r="4509" spans="1:3">
      <c r="A4509" s="93" t="s">
        <v>17201</v>
      </c>
      <c r="B4509" t="s">
        <v>17043</v>
      </c>
      <c r="C4509" t="s">
        <v>17045</v>
      </c>
    </row>
    <row r="4510" spans="1:3">
      <c r="A4510" s="93" t="s">
        <v>17200</v>
      </c>
      <c r="B4510" t="s">
        <v>17070</v>
      </c>
      <c r="C4510" t="s">
        <v>17072</v>
      </c>
    </row>
    <row r="4511" spans="1:3">
      <c r="A4511" s="93" t="s">
        <v>11508</v>
      </c>
      <c r="B4511" t="s">
        <v>17054</v>
      </c>
      <c r="C4511" t="s">
        <v>17055</v>
      </c>
    </row>
    <row r="4512" spans="1:3">
      <c r="A4512" s="93" t="s">
        <v>11238</v>
      </c>
      <c r="B4512" t="s">
        <v>13399</v>
      </c>
      <c r="C4512" t="s">
        <v>13401</v>
      </c>
    </row>
    <row r="4513" spans="1:3">
      <c r="A4513" s="93" t="s">
        <v>17199</v>
      </c>
      <c r="B4513" t="s">
        <v>17137</v>
      </c>
    </row>
    <row r="4514" spans="1:3">
      <c r="A4514" s="93" t="s">
        <v>16913</v>
      </c>
      <c r="B4514" t="s">
        <v>17074</v>
      </c>
      <c r="C4514" t="s">
        <v>17075</v>
      </c>
    </row>
    <row r="4515" spans="1:3">
      <c r="A4515" s="93" t="s">
        <v>17198</v>
      </c>
      <c r="B4515" t="s">
        <v>17060</v>
      </c>
      <c r="C4515" t="s">
        <v>17061</v>
      </c>
    </row>
    <row r="4516" spans="1:3">
      <c r="A4516" s="93" t="s">
        <v>17197</v>
      </c>
      <c r="B4516" t="s">
        <v>17157</v>
      </c>
      <c r="C4516" t="s">
        <v>17159</v>
      </c>
    </row>
    <row r="4517" spans="1:3">
      <c r="A4517" s="93" t="s">
        <v>17011</v>
      </c>
      <c r="B4517" t="s">
        <v>17178</v>
      </c>
      <c r="C4517" t="s">
        <v>17179</v>
      </c>
    </row>
    <row r="4518" spans="1:3">
      <c r="A4518" s="93" t="s">
        <v>17196</v>
      </c>
      <c r="B4518" t="s">
        <v>17106</v>
      </c>
      <c r="C4518" t="s">
        <v>17107</v>
      </c>
    </row>
    <row r="4519" spans="1:3">
      <c r="A4519" s="93" t="s">
        <v>17195</v>
      </c>
      <c r="B4519" t="s">
        <v>17161</v>
      </c>
      <c r="C4519" t="s">
        <v>17163</v>
      </c>
    </row>
    <row r="4520" spans="1:3">
      <c r="A4520" s="93" t="s">
        <v>17194</v>
      </c>
      <c r="B4520" t="s">
        <v>17116</v>
      </c>
      <c r="C4520" t="s">
        <v>17118</v>
      </c>
    </row>
    <row r="4521" spans="1:3">
      <c r="A4521" s="93" t="s">
        <v>14248</v>
      </c>
      <c r="B4521" t="s">
        <v>17175</v>
      </c>
      <c r="C4521" t="s">
        <v>17176</v>
      </c>
    </row>
    <row r="4522" spans="1:3">
      <c r="A4522" s="93" t="s">
        <v>17193</v>
      </c>
      <c r="B4522" t="s">
        <v>17108</v>
      </c>
      <c r="C4522" t="s">
        <v>17109</v>
      </c>
    </row>
    <row r="4523" spans="1:3">
      <c r="A4523" s="93" t="s">
        <v>17192</v>
      </c>
      <c r="B4523" t="s">
        <v>17049</v>
      </c>
      <c r="C4523" t="s">
        <v>17051</v>
      </c>
    </row>
    <row r="4524" spans="1:3">
      <c r="A4524" s="93" t="s">
        <v>17191</v>
      </c>
      <c r="B4524" t="s">
        <v>17121</v>
      </c>
      <c r="C4524" t="s">
        <v>17122</v>
      </c>
    </row>
    <row r="4525" spans="1:3">
      <c r="A4525" s="93" t="s">
        <v>17190</v>
      </c>
      <c r="B4525" t="s">
        <v>17124</v>
      </c>
      <c r="C4525" t="s">
        <v>17126</v>
      </c>
    </row>
    <row r="4526" spans="1:3">
      <c r="A4526" s="91"/>
    </row>
    <row r="4527" spans="1:3">
      <c r="A4527" s="93" t="s">
        <v>17189</v>
      </c>
      <c r="B4527" t="s">
        <v>17030</v>
      </c>
      <c r="C4527" t="s">
        <v>17031</v>
      </c>
    </row>
    <row r="4528" spans="1:3">
      <c r="A4528" s="93" t="s">
        <v>17188</v>
      </c>
      <c r="B4528" t="s">
        <v>17135</v>
      </c>
      <c r="C4528" t="s">
        <v>17136</v>
      </c>
    </row>
    <row r="4529" spans="1:3">
      <c r="A4529" s="93" t="s">
        <v>17187</v>
      </c>
      <c r="B4529" t="s">
        <v>17064</v>
      </c>
      <c r="C4529" t="s">
        <v>17066</v>
      </c>
    </row>
    <row r="4530" spans="1:3">
      <c r="A4530" s="93" t="s">
        <v>17186</v>
      </c>
      <c r="B4530" t="s">
        <v>17023</v>
      </c>
      <c r="C4530" s="99" t="s">
        <v>17024</v>
      </c>
    </row>
    <row r="4531" spans="1:3">
      <c r="A4531" s="93" t="s">
        <v>17792</v>
      </c>
      <c r="B4531" s="114" t="s">
        <v>17232</v>
      </c>
      <c r="C4531" s="114" t="s">
        <v>17233</v>
      </c>
    </row>
    <row r="4532" spans="1:3">
      <c r="A4532" s="93" t="s">
        <v>4197</v>
      </c>
      <c r="B4532" s="114" t="s">
        <v>3982</v>
      </c>
      <c r="C4532" s="114" t="s">
        <v>4149</v>
      </c>
    </row>
    <row r="4533" spans="1:3">
      <c r="A4533" s="93" t="s">
        <v>17793</v>
      </c>
      <c r="B4533" s="114" t="s">
        <v>17295</v>
      </c>
      <c r="C4533" s="114" t="s">
        <v>17297</v>
      </c>
    </row>
    <row r="4534" spans="1:3">
      <c r="A4534" s="93" t="s">
        <v>14250</v>
      </c>
      <c r="B4534" s="114" t="s">
        <v>17304</v>
      </c>
      <c r="C4534" s="114" t="s">
        <v>17306</v>
      </c>
    </row>
    <row r="4535" spans="1:3">
      <c r="A4535" s="93" t="s">
        <v>17794</v>
      </c>
      <c r="B4535" s="114" t="s">
        <v>17565</v>
      </c>
      <c r="C4535" s="114" t="s">
        <v>17567</v>
      </c>
    </row>
    <row r="4536" spans="1:3">
      <c r="A4536" s="93" t="s">
        <v>16450</v>
      </c>
      <c r="B4536" s="114" t="s">
        <v>17260</v>
      </c>
      <c r="C4536" s="114" t="s">
        <v>17262</v>
      </c>
    </row>
    <row r="4537" spans="1:3">
      <c r="A4537" s="93" t="s">
        <v>17795</v>
      </c>
      <c r="B4537" s="114" t="s">
        <v>17308</v>
      </c>
      <c r="C4537" s="114" t="s">
        <v>17310</v>
      </c>
    </row>
    <row r="4538" spans="1:3">
      <c r="A4538" s="93" t="s">
        <v>17796</v>
      </c>
      <c r="B4538" s="114" t="s">
        <v>17648</v>
      </c>
      <c r="C4538" s="114" t="s">
        <v>17650</v>
      </c>
    </row>
    <row r="4539" spans="1:3">
      <c r="A4539" s="93" t="s">
        <v>17797</v>
      </c>
      <c r="B4539" s="114" t="s">
        <v>17437</v>
      </c>
      <c r="C4539" s="114" t="s">
        <v>17438</v>
      </c>
    </row>
    <row r="4540" spans="1:3">
      <c r="A4540" s="93" t="s">
        <v>17798</v>
      </c>
      <c r="B4540" s="114" t="s">
        <v>17763</v>
      </c>
      <c r="C4540" s="114" t="s">
        <v>17764</v>
      </c>
    </row>
    <row r="4541" spans="1:3">
      <c r="A4541" s="93" t="s">
        <v>14260</v>
      </c>
      <c r="B4541" s="114" t="s">
        <v>17483</v>
      </c>
      <c r="C4541" s="114" t="s">
        <v>17485</v>
      </c>
    </row>
    <row r="4542" spans="1:3">
      <c r="A4542" s="93" t="s">
        <v>17799</v>
      </c>
      <c r="B4542" s="114" t="s">
        <v>17562</v>
      </c>
      <c r="C4542" s="114" t="s">
        <v>17564</v>
      </c>
    </row>
    <row r="4543" spans="1:3">
      <c r="A4543" s="93" t="s">
        <v>17800</v>
      </c>
      <c r="B4543" s="114" t="s">
        <v>17582</v>
      </c>
      <c r="C4543" s="114" t="s">
        <v>17583</v>
      </c>
    </row>
    <row r="4544" spans="1:3">
      <c r="A4544" s="93" t="s">
        <v>17801</v>
      </c>
      <c r="B4544" s="114" t="s">
        <v>17708</v>
      </c>
      <c r="C4544" s="114" t="s">
        <v>17710</v>
      </c>
    </row>
    <row r="4545" spans="1:3">
      <c r="A4545" s="93" t="s">
        <v>17802</v>
      </c>
      <c r="B4545" s="114" t="s">
        <v>17606</v>
      </c>
      <c r="C4545" s="114" t="s">
        <v>17607</v>
      </c>
    </row>
    <row r="4546" spans="1:3">
      <c r="A4546" s="93" t="s">
        <v>14352</v>
      </c>
      <c r="B4546" s="114" t="s">
        <v>17489</v>
      </c>
      <c r="C4546" s="114" t="s">
        <v>17491</v>
      </c>
    </row>
    <row r="4547" spans="1:3">
      <c r="A4547" s="93" t="s">
        <v>17803</v>
      </c>
      <c r="B4547" s="114" t="s">
        <v>17524</v>
      </c>
      <c r="C4547" s="114" t="s">
        <v>17526</v>
      </c>
    </row>
    <row r="4548" spans="1:3">
      <c r="A4548" s="93" t="s">
        <v>17804</v>
      </c>
      <c r="B4548" s="114" t="s">
        <v>17225</v>
      </c>
      <c r="C4548" s="114" t="s">
        <v>17227</v>
      </c>
    </row>
    <row r="4549" spans="1:3">
      <c r="A4549" s="93" t="s">
        <v>16096</v>
      </c>
      <c r="B4549" s="114" t="s">
        <v>17629</v>
      </c>
      <c r="C4549" s="114" t="s">
        <v>17631</v>
      </c>
    </row>
    <row r="4550" spans="1:3">
      <c r="A4550" s="93" t="s">
        <v>17805</v>
      </c>
      <c r="B4550" s="114" t="s">
        <v>17695</v>
      </c>
      <c r="C4550" s="114" t="s">
        <v>17697</v>
      </c>
    </row>
    <row r="4551" spans="1:3">
      <c r="A4551" s="93" t="s">
        <v>17806</v>
      </c>
      <c r="B4551" s="114" t="s">
        <v>17689</v>
      </c>
      <c r="C4551" s="114" t="s">
        <v>17691</v>
      </c>
    </row>
    <row r="4552" spans="1:3">
      <c r="A4552" s="93" t="s">
        <v>17807</v>
      </c>
      <c r="B4552" s="114" t="s">
        <v>17382</v>
      </c>
      <c r="C4552" s="114" t="s">
        <v>17383</v>
      </c>
    </row>
    <row r="4553" spans="1:3">
      <c r="A4553" s="93" t="s">
        <v>17808</v>
      </c>
      <c r="B4553" s="114" t="s">
        <v>17404</v>
      </c>
      <c r="C4553" s="114" t="s">
        <v>17405</v>
      </c>
    </row>
    <row r="4554" spans="1:3">
      <c r="A4554" s="93" t="s">
        <v>17809</v>
      </c>
      <c r="B4554" s="114" t="s">
        <v>17626</v>
      </c>
      <c r="C4554" s="114" t="s">
        <v>17628</v>
      </c>
    </row>
    <row r="4555" spans="1:3">
      <c r="A4555" s="93" t="s">
        <v>1356</v>
      </c>
      <c r="B4555" s="114" t="s">
        <v>17380</v>
      </c>
      <c r="C4555" s="114" t="s">
        <v>17381</v>
      </c>
    </row>
    <row r="4556" spans="1:3">
      <c r="A4556" s="93" t="s">
        <v>17810</v>
      </c>
      <c r="B4556" s="114" t="s">
        <v>17765</v>
      </c>
      <c r="C4556" s="114" t="s">
        <v>17766</v>
      </c>
    </row>
    <row r="4557" spans="1:3">
      <c r="A4557" s="93" t="s">
        <v>16849</v>
      </c>
      <c r="B4557" s="114" t="s">
        <v>17767</v>
      </c>
      <c r="C4557" s="114" t="s">
        <v>17768</v>
      </c>
    </row>
    <row r="4558" spans="1:3">
      <c r="A4558" s="93" t="s">
        <v>17811</v>
      </c>
      <c r="B4558" s="114" t="s">
        <v>17447</v>
      </c>
      <c r="C4558" s="114" t="s">
        <v>17449</v>
      </c>
    </row>
    <row r="4559" spans="1:3">
      <c r="A4559" s="93" t="s">
        <v>17812</v>
      </c>
      <c r="B4559" s="114" t="s">
        <v>17500</v>
      </c>
      <c r="C4559" s="114" t="s">
        <v>17502</v>
      </c>
    </row>
    <row r="4560" spans="1:3">
      <c r="A4560" s="93" t="s">
        <v>16669</v>
      </c>
      <c r="B4560" s="114" t="s">
        <v>17753</v>
      </c>
      <c r="C4560" s="114" t="s">
        <v>17754</v>
      </c>
    </row>
    <row r="4561" spans="1:3">
      <c r="A4561" s="93" t="s">
        <v>4251</v>
      </c>
      <c r="B4561" s="114" t="s">
        <v>3984</v>
      </c>
      <c r="C4561" s="114" t="s">
        <v>4151</v>
      </c>
    </row>
    <row r="4562" spans="1:3">
      <c r="A4562" s="93" t="s">
        <v>15801</v>
      </c>
      <c r="B4562" s="114" t="s">
        <v>17743</v>
      </c>
      <c r="C4562" s="114" t="s">
        <v>17744</v>
      </c>
    </row>
    <row r="4563" spans="1:3">
      <c r="A4563" s="93" t="s">
        <v>16095</v>
      </c>
      <c r="B4563" s="114" t="s">
        <v>17748</v>
      </c>
      <c r="C4563" s="114" t="s">
        <v>17749</v>
      </c>
    </row>
    <row r="4564" spans="1:3">
      <c r="A4564" s="93" t="s">
        <v>17813</v>
      </c>
      <c r="B4564" s="114" t="s">
        <v>17280</v>
      </c>
      <c r="C4564" s="114" t="s">
        <v>17281</v>
      </c>
    </row>
    <row r="4565" spans="1:3">
      <c r="A4565" s="93" t="s">
        <v>17814</v>
      </c>
      <c r="B4565" s="114" t="s">
        <v>17426</v>
      </c>
      <c r="C4565" s="114" t="s">
        <v>17428</v>
      </c>
    </row>
    <row r="4566" spans="1:3">
      <c r="A4566" s="91" t="s">
        <v>17815</v>
      </c>
      <c r="B4566" s="114" t="s">
        <v>17632</v>
      </c>
      <c r="C4566" s="114" t="s">
        <v>17634</v>
      </c>
    </row>
    <row r="4567" spans="1:3">
      <c r="A4567" s="93" t="s">
        <v>17816</v>
      </c>
      <c r="B4567" s="114" t="s">
        <v>17755</v>
      </c>
      <c r="C4567" s="114" t="s">
        <v>17757</v>
      </c>
    </row>
    <row r="4568" spans="1:3">
      <c r="A4568" s="93" t="s">
        <v>17817</v>
      </c>
      <c r="B4568" s="114" t="s">
        <v>17781</v>
      </c>
      <c r="C4568" s="114" t="s">
        <v>17782</v>
      </c>
    </row>
    <row r="4569" spans="1:3">
      <c r="A4569" s="93" t="s">
        <v>16705</v>
      </c>
      <c r="B4569" s="114" t="s">
        <v>17450</v>
      </c>
      <c r="C4569" s="114" t="s">
        <v>17452</v>
      </c>
    </row>
    <row r="4570" spans="1:3">
      <c r="A4570" s="93" t="s">
        <v>17207</v>
      </c>
      <c r="B4570" s="114" t="s">
        <v>17389</v>
      </c>
      <c r="C4570" s="114" t="s">
        <v>17391</v>
      </c>
    </row>
    <row r="4571" spans="1:3">
      <c r="A4571" s="93" t="s">
        <v>14756</v>
      </c>
      <c r="B4571" s="114" t="s">
        <v>17770</v>
      </c>
      <c r="C4571" s="114" t="s">
        <v>17771</v>
      </c>
    </row>
    <row r="4572" spans="1:3">
      <c r="A4572" s="93" t="s">
        <v>17211</v>
      </c>
      <c r="B4572" s="114" t="s">
        <v>17641</v>
      </c>
      <c r="C4572" s="114" t="s">
        <v>17642</v>
      </c>
    </row>
    <row r="4573" spans="1:3">
      <c r="A4573" s="91" t="s">
        <v>12378</v>
      </c>
      <c r="B4573" s="114" t="s">
        <v>17327</v>
      </c>
      <c r="C4573" s="114" t="s">
        <v>17329</v>
      </c>
    </row>
    <row r="4574" spans="1:3">
      <c r="A4574" s="93" t="s">
        <v>16677</v>
      </c>
      <c r="B4574" s="114" t="s">
        <v>17617</v>
      </c>
      <c r="C4574" s="114" t="s">
        <v>17619</v>
      </c>
    </row>
    <row r="4575" spans="1:3">
      <c r="A4575" s="93" t="s">
        <v>17818</v>
      </c>
      <c r="B4575" s="114" t="s">
        <v>17481</v>
      </c>
      <c r="C4575" s="114" t="s">
        <v>17482</v>
      </c>
    </row>
    <row r="4576" spans="1:3">
      <c r="A4576" s="93" t="s">
        <v>17819</v>
      </c>
      <c r="B4576" s="114" t="s">
        <v>17410</v>
      </c>
      <c r="C4576" s="114" t="s">
        <v>17412</v>
      </c>
    </row>
    <row r="4577" spans="1:3">
      <c r="A4577" s="93" t="s">
        <v>14247</v>
      </c>
      <c r="B4577" s="114" t="s">
        <v>17354</v>
      </c>
      <c r="C4577" s="114" t="s">
        <v>17355</v>
      </c>
    </row>
    <row r="4578" spans="1:3">
      <c r="A4578" s="93" t="s">
        <v>7523</v>
      </c>
      <c r="B4578" s="114" t="s">
        <v>17453</v>
      </c>
      <c r="C4578" s="114" t="s">
        <v>17454</v>
      </c>
    </row>
    <row r="4579" spans="1:3">
      <c r="A4579" s="91" t="s">
        <v>12378</v>
      </c>
      <c r="B4579" s="114" t="s">
        <v>17720</v>
      </c>
      <c r="C4579" s="114" t="s">
        <v>17722</v>
      </c>
    </row>
    <row r="4580" spans="1:3">
      <c r="A4580" s="93" t="s">
        <v>17820</v>
      </c>
      <c r="B4580" s="114" t="s">
        <v>17398</v>
      </c>
      <c r="C4580" s="114" t="s">
        <v>17399</v>
      </c>
    </row>
    <row r="4581" spans="1:3">
      <c r="A4581" s="93" t="s">
        <v>17821</v>
      </c>
      <c r="B4581" s="114" t="s">
        <v>17711</v>
      </c>
      <c r="C4581" s="114" t="s">
        <v>17712</v>
      </c>
    </row>
    <row r="4582" spans="1:3">
      <c r="A4582" s="93" t="s">
        <v>16909</v>
      </c>
      <c r="B4582" s="114" t="s">
        <v>17267</v>
      </c>
      <c r="C4582" s="114" t="s">
        <v>17269</v>
      </c>
    </row>
    <row r="4583" spans="1:3">
      <c r="A4583" s="93" t="s">
        <v>16842</v>
      </c>
      <c r="B4583" s="114" t="s">
        <v>17444</v>
      </c>
      <c r="C4583" s="114" t="s">
        <v>17446</v>
      </c>
    </row>
    <row r="4584" spans="1:3">
      <c r="A4584" s="93" t="s">
        <v>17010</v>
      </c>
      <c r="B4584" s="114" t="s">
        <v>17580</v>
      </c>
      <c r="C4584" s="114" t="s">
        <v>17581</v>
      </c>
    </row>
    <row r="4585" spans="1:3">
      <c r="A4585" s="93" t="s">
        <v>17009</v>
      </c>
      <c r="B4585" s="114" t="s">
        <v>17463</v>
      </c>
      <c r="C4585" s="114" t="s">
        <v>17465</v>
      </c>
    </row>
    <row r="4586" spans="1:3">
      <c r="A4586" s="93" t="s">
        <v>11498</v>
      </c>
      <c r="B4586" s="114" t="s">
        <v>17263</v>
      </c>
      <c r="C4586" s="114" t="s">
        <v>17264</v>
      </c>
    </row>
    <row r="4587" spans="1:3">
      <c r="A4587" s="93" t="s">
        <v>17822</v>
      </c>
      <c r="B4587" s="114" t="s">
        <v>17664</v>
      </c>
      <c r="C4587" s="114" t="s">
        <v>17666</v>
      </c>
    </row>
    <row r="4588" spans="1:3">
      <c r="A4588" s="93" t="s">
        <v>16837</v>
      </c>
      <c r="B4588" s="114" t="s">
        <v>17638</v>
      </c>
      <c r="C4588" s="114" t="s">
        <v>17640</v>
      </c>
    </row>
    <row r="4589" spans="1:3">
      <c r="A4589" s="93" t="s">
        <v>17823</v>
      </c>
      <c r="B4589" s="114" t="s">
        <v>17471</v>
      </c>
      <c r="C4589" s="114" t="s">
        <v>17472</v>
      </c>
    </row>
    <row r="4590" spans="1:3">
      <c r="A4590" s="93" t="s">
        <v>17824</v>
      </c>
      <c r="B4590" s="114" t="s">
        <v>17351</v>
      </c>
      <c r="C4590" s="114" t="s">
        <v>17353</v>
      </c>
    </row>
    <row r="4591" spans="1:3">
      <c r="A4591" s="93" t="s">
        <v>16854</v>
      </c>
      <c r="B4591" s="114" t="s">
        <v>17745</v>
      </c>
      <c r="C4591" s="114" t="s">
        <v>17746</v>
      </c>
    </row>
    <row r="4592" spans="1:3">
      <c r="A4592" s="93" t="s">
        <v>17825</v>
      </c>
      <c r="B4592" s="114" t="s">
        <v>17515</v>
      </c>
      <c r="C4592" s="114" t="s">
        <v>17516</v>
      </c>
    </row>
    <row r="4593" spans="1:3">
      <c r="A4593" s="93" t="s">
        <v>16691</v>
      </c>
      <c r="B4593" s="114" t="s">
        <v>17569</v>
      </c>
      <c r="C4593" s="114" t="s">
        <v>17571</v>
      </c>
    </row>
    <row r="4594" spans="1:3">
      <c r="A4594" s="93" t="s">
        <v>11218</v>
      </c>
      <c r="B4594" s="114" t="s">
        <v>17584</v>
      </c>
      <c r="C4594" s="114" t="s">
        <v>17586</v>
      </c>
    </row>
    <row r="4595" spans="1:3">
      <c r="A4595" s="93" t="s">
        <v>17826</v>
      </c>
      <c r="B4595" s="114" t="s">
        <v>17368</v>
      </c>
      <c r="C4595" s="114" t="s">
        <v>17369</v>
      </c>
    </row>
    <row r="4596" spans="1:3">
      <c r="A4596" s="93" t="s">
        <v>17827</v>
      </c>
      <c r="B4596" s="114" t="s">
        <v>17761</v>
      </c>
      <c r="C4596" s="114" t="s">
        <v>17762</v>
      </c>
    </row>
    <row r="4597" spans="1:3">
      <c r="A4597" s="93" t="s">
        <v>17828</v>
      </c>
      <c r="B4597" s="114" t="s">
        <v>17495</v>
      </c>
      <c r="C4597" s="114" t="s">
        <v>17496</v>
      </c>
    </row>
    <row r="4598" spans="1:3">
      <c r="A4598" s="93" t="s">
        <v>17829</v>
      </c>
      <c r="B4598" s="114" t="s">
        <v>17392</v>
      </c>
      <c r="C4598" s="114" t="s">
        <v>17393</v>
      </c>
    </row>
    <row r="4599" spans="1:3">
      <c r="A4599" s="93" t="s">
        <v>17830</v>
      </c>
      <c r="B4599" s="114" t="s">
        <v>17349</v>
      </c>
      <c r="C4599" s="114" t="s">
        <v>17350</v>
      </c>
    </row>
    <row r="4600" spans="1:3">
      <c r="A4600" s="93" t="s">
        <v>17831</v>
      </c>
      <c r="B4600" s="114" t="s">
        <v>17432</v>
      </c>
      <c r="C4600" s="114" t="s">
        <v>17433</v>
      </c>
    </row>
    <row r="4601" spans="1:3">
      <c r="A4601" s="93" t="s">
        <v>13184</v>
      </c>
      <c r="B4601" s="114" t="s">
        <v>13322</v>
      </c>
      <c r="C4601" s="114" t="s">
        <v>13323</v>
      </c>
    </row>
    <row r="4602" spans="1:3">
      <c r="A4602" s="93" t="s">
        <v>17832</v>
      </c>
      <c r="B4602" s="114" t="s">
        <v>17250</v>
      </c>
      <c r="C4602" s="114" t="s">
        <v>17251</v>
      </c>
    </row>
    <row r="4603" spans="1:3">
      <c r="A4603" s="93" t="s">
        <v>64</v>
      </c>
      <c r="B4603" s="114" t="s">
        <v>17636</v>
      </c>
      <c r="C4603" s="114" t="s">
        <v>17637</v>
      </c>
    </row>
    <row r="4604" spans="1:3">
      <c r="A4604" s="93" t="s">
        <v>16442</v>
      </c>
      <c r="B4604" s="114" t="s">
        <v>17750</v>
      </c>
      <c r="C4604" s="114" t="s">
        <v>17752</v>
      </c>
    </row>
    <row r="4605" spans="1:3">
      <c r="A4605" s="93" t="s">
        <v>14266</v>
      </c>
      <c r="B4605" s="114" t="s">
        <v>17790</v>
      </c>
      <c r="C4605" s="114" t="s">
        <v>17791</v>
      </c>
    </row>
    <row r="4606" spans="1:3">
      <c r="A4606" s="93" t="s">
        <v>17904</v>
      </c>
      <c r="B4606" t="s">
        <v>17898</v>
      </c>
      <c r="C4606" t="s">
        <v>17899</v>
      </c>
    </row>
    <row r="4607" spans="1:3">
      <c r="A4607" s="93" t="s">
        <v>17905</v>
      </c>
      <c r="B4607" t="s">
        <v>17865</v>
      </c>
      <c r="C4607" t="s">
        <v>17866</v>
      </c>
    </row>
    <row r="4608" spans="1:3">
      <c r="A4608" s="93" t="s">
        <v>17906</v>
      </c>
      <c r="B4608" t="s">
        <v>17875</v>
      </c>
      <c r="C4608" t="s">
        <v>17876</v>
      </c>
    </row>
    <row r="4609" spans="1:3">
      <c r="A4609" s="93" t="s">
        <v>17907</v>
      </c>
      <c r="B4609" t="s">
        <v>17859</v>
      </c>
      <c r="C4609" t="s">
        <v>17860</v>
      </c>
    </row>
    <row r="4610" spans="1:3">
      <c r="A4610" s="93" t="s">
        <v>17845</v>
      </c>
      <c r="B4610" t="s">
        <v>17872</v>
      </c>
      <c r="C4610" t="s">
        <v>17873</v>
      </c>
    </row>
    <row r="4611" spans="1:3">
      <c r="A4611" s="91"/>
      <c r="B4611" s="91"/>
    </row>
    <row r="4612" spans="1:3">
      <c r="A4612" s="91"/>
      <c r="B4612" s="91"/>
    </row>
    <row r="4613" spans="1:3">
      <c r="A4613" s="91"/>
      <c r="B4613" s="91"/>
    </row>
    <row r="4614" spans="1:3">
      <c r="A4614" s="91"/>
      <c r="B4614" s="91"/>
    </row>
    <row r="4615" spans="1:3">
      <c r="A4615" s="91"/>
      <c r="B4615" s="91"/>
    </row>
    <row r="4616" spans="1:3">
      <c r="A4616" s="91"/>
      <c r="B4616" s="91"/>
    </row>
    <row r="4617" spans="1:3">
      <c r="A4617" s="91"/>
      <c r="B4617" s="91"/>
    </row>
    <row r="4618" spans="1:3">
      <c r="A4618" s="91"/>
      <c r="B4618" s="91"/>
    </row>
    <row r="4619" spans="1:3">
      <c r="A4619" s="91"/>
      <c r="B4619" s="91"/>
    </row>
    <row r="4620" spans="1:3">
      <c r="A4620" s="91"/>
      <c r="B4620" s="91"/>
    </row>
    <row r="4621" spans="1:3">
      <c r="A4621" s="91"/>
      <c r="B4621" s="91"/>
    </row>
    <row r="4622" spans="1:3">
      <c r="A4622" s="91"/>
      <c r="B4622" s="91"/>
    </row>
    <row r="4623" spans="1:3">
      <c r="A4623" s="91"/>
      <c r="B4623" s="91"/>
    </row>
    <row r="4624" spans="1:3">
      <c r="A4624" s="91"/>
      <c r="B4624" s="91"/>
    </row>
    <row r="4625" spans="1:2">
      <c r="A4625" s="91"/>
      <c r="B4625" s="91"/>
    </row>
    <row r="4626" spans="1:2">
      <c r="A4626" s="91"/>
      <c r="B4626" s="91"/>
    </row>
    <row r="4627" spans="1:2">
      <c r="A4627" s="91"/>
      <c r="B4627" s="91"/>
    </row>
    <row r="4628" spans="1:2">
      <c r="A4628" s="91"/>
      <c r="B4628" s="91"/>
    </row>
    <row r="4629" spans="1:2">
      <c r="A4629" s="91"/>
      <c r="B4629" s="91"/>
    </row>
    <row r="4630" spans="1:2">
      <c r="A4630" s="91"/>
      <c r="B4630" s="91"/>
    </row>
    <row r="4631" spans="1:2">
      <c r="A4631" s="91"/>
      <c r="B4631" s="91"/>
    </row>
    <row r="4632" spans="1:2">
      <c r="A4632" s="91"/>
      <c r="B4632" s="91"/>
    </row>
    <row r="4633" spans="1:2">
      <c r="A4633" s="91"/>
      <c r="B4633" s="91"/>
    </row>
    <row r="4634" spans="1:2">
      <c r="A4634" s="91"/>
      <c r="B4634" s="91"/>
    </row>
    <row r="4635" spans="1:2">
      <c r="A4635" s="91"/>
      <c r="B4635" s="91"/>
    </row>
    <row r="4636" spans="1:2">
      <c r="A4636" s="91"/>
      <c r="B4636" s="91"/>
    </row>
    <row r="4637" spans="1:2">
      <c r="A4637" s="91"/>
      <c r="B4637" s="91"/>
    </row>
    <row r="4638" spans="1:2">
      <c r="A4638" s="91"/>
      <c r="B4638" s="91"/>
    </row>
    <row r="4639" spans="1:2">
      <c r="A4639" s="91"/>
      <c r="B4639" s="91"/>
    </row>
    <row r="4640" spans="1:2">
      <c r="A4640" s="91"/>
      <c r="B4640" s="91"/>
    </row>
    <row r="4641" spans="1:2">
      <c r="A4641" s="91"/>
      <c r="B4641" s="91"/>
    </row>
    <row r="4642" spans="1:2">
      <c r="A4642" s="91"/>
      <c r="B4642" s="91"/>
    </row>
    <row r="4643" spans="1:2">
      <c r="A4643" s="91"/>
      <c r="B4643" s="91"/>
    </row>
    <row r="4644" spans="1:2">
      <c r="A4644" s="91"/>
      <c r="B4644" s="91"/>
    </row>
    <row r="4645" spans="1:2">
      <c r="A4645" s="91"/>
      <c r="B4645" s="91"/>
    </row>
    <row r="4646" spans="1:2">
      <c r="A4646" s="91"/>
      <c r="B4646" s="91"/>
    </row>
    <row r="4647" spans="1:2">
      <c r="A4647" s="91"/>
      <c r="B4647" s="91"/>
    </row>
    <row r="4648" spans="1:2">
      <c r="A4648" s="91"/>
      <c r="B4648" s="91"/>
    </row>
    <row r="4649" spans="1:2">
      <c r="A4649" s="91"/>
      <c r="B4649" s="91"/>
    </row>
    <row r="4650" spans="1:2">
      <c r="A4650" s="91"/>
      <c r="B4650" s="91"/>
    </row>
    <row r="4651" spans="1:2">
      <c r="A4651" s="91"/>
      <c r="B4651" s="91"/>
    </row>
    <row r="4652" spans="1:2">
      <c r="A4652" s="91"/>
      <c r="B4652" s="91"/>
    </row>
    <row r="4653" spans="1:2">
      <c r="A4653" s="91"/>
      <c r="B4653" s="91"/>
    </row>
    <row r="4654" spans="1:2">
      <c r="A4654" s="91"/>
      <c r="B4654" s="91"/>
    </row>
    <row r="4655" spans="1:2">
      <c r="A4655" s="91"/>
      <c r="B4655" s="91"/>
    </row>
    <row r="4656" spans="1:2">
      <c r="A4656" s="91"/>
      <c r="B4656" s="91"/>
    </row>
    <row r="4657" spans="1:2">
      <c r="A4657" s="91"/>
      <c r="B4657" s="91"/>
    </row>
    <row r="4658" spans="1:2">
      <c r="A4658" s="91"/>
      <c r="B4658" s="91"/>
    </row>
    <row r="4659" spans="1:2">
      <c r="A4659" s="91"/>
      <c r="B4659" s="91"/>
    </row>
    <row r="4660" spans="1:2">
      <c r="A4660" s="91"/>
      <c r="B4660" s="91"/>
    </row>
    <row r="4661" spans="1:2">
      <c r="A4661" s="91"/>
      <c r="B4661" s="91"/>
    </row>
    <row r="4662" spans="1:2">
      <c r="A4662" s="91"/>
      <c r="B4662" s="91"/>
    </row>
    <row r="4663" spans="1:2">
      <c r="A4663" s="91"/>
      <c r="B4663" s="91"/>
    </row>
    <row r="4664" spans="1:2">
      <c r="A4664" s="91"/>
      <c r="B4664" s="91"/>
    </row>
    <row r="4665" spans="1:2">
      <c r="A4665" s="91"/>
      <c r="B4665" s="91"/>
    </row>
    <row r="4666" spans="1:2">
      <c r="A4666" s="91"/>
      <c r="B4666" s="91"/>
    </row>
    <row r="4667" spans="1:2">
      <c r="A4667" s="91"/>
      <c r="B4667" s="91"/>
    </row>
    <row r="4668" spans="1:2">
      <c r="A4668" s="91"/>
      <c r="B4668" s="91"/>
    </row>
    <row r="4669" spans="1:2">
      <c r="A4669" s="91"/>
      <c r="B4669" s="91"/>
    </row>
    <row r="4670" spans="1:2">
      <c r="A4670" s="91"/>
      <c r="B4670" s="91"/>
    </row>
    <row r="4671" spans="1:2">
      <c r="A4671" s="91"/>
      <c r="B4671" s="91"/>
    </row>
    <row r="4672" spans="1:2">
      <c r="A4672" s="91"/>
      <c r="B4672" s="91"/>
    </row>
    <row r="4673" spans="1:2">
      <c r="A4673" s="91"/>
      <c r="B4673" s="91"/>
    </row>
    <row r="4674" spans="1:2">
      <c r="A4674" s="91"/>
      <c r="B4674" s="91"/>
    </row>
    <row r="4675" spans="1:2">
      <c r="A4675" s="91"/>
      <c r="B4675" s="91"/>
    </row>
    <row r="4676" spans="1:2">
      <c r="A4676" s="91"/>
      <c r="B4676" s="91"/>
    </row>
    <row r="4677" spans="1:2">
      <c r="A4677" s="91"/>
      <c r="B4677" s="91"/>
    </row>
    <row r="4678" spans="1:2">
      <c r="A4678" s="91"/>
      <c r="B4678" s="91"/>
    </row>
    <row r="4679" spans="1:2">
      <c r="A4679" s="91"/>
      <c r="B4679" s="91"/>
    </row>
    <row r="4680" spans="1:2">
      <c r="A4680" s="91"/>
      <c r="B4680" s="91"/>
    </row>
    <row r="4681" spans="1:2">
      <c r="A4681" s="91"/>
      <c r="B4681" s="91"/>
    </row>
    <row r="4682" spans="1:2">
      <c r="A4682" s="91"/>
      <c r="B4682" s="91"/>
    </row>
    <row r="4683" spans="1:2">
      <c r="A4683" s="91"/>
      <c r="B4683" s="91"/>
    </row>
    <row r="4684" spans="1:2">
      <c r="A4684" s="91"/>
      <c r="B4684" s="91"/>
    </row>
    <row r="4685" spans="1:2">
      <c r="A4685" s="91"/>
      <c r="B4685" s="91"/>
    </row>
    <row r="4686" spans="1:2">
      <c r="A4686" s="91"/>
      <c r="B4686" s="91"/>
    </row>
    <row r="4687" spans="1:2">
      <c r="A4687" s="91"/>
      <c r="B4687" s="91"/>
    </row>
    <row r="4688" spans="1:2">
      <c r="A4688" s="91"/>
      <c r="B4688" s="91"/>
    </row>
    <row r="4689" spans="1:2">
      <c r="A4689" s="91"/>
      <c r="B4689" s="91"/>
    </row>
    <row r="4690" spans="1:2">
      <c r="A4690" s="91"/>
      <c r="B4690" s="91"/>
    </row>
    <row r="4691" spans="1:2">
      <c r="A4691" s="91"/>
      <c r="B4691" s="91"/>
    </row>
    <row r="4692" spans="1:2">
      <c r="A4692" s="91"/>
      <c r="B4692" s="91"/>
    </row>
    <row r="4693" spans="1:2">
      <c r="A4693" s="91"/>
      <c r="B4693" s="91"/>
    </row>
    <row r="4694" spans="1:2">
      <c r="A4694" s="91"/>
      <c r="B4694" s="91"/>
    </row>
    <row r="4695" spans="1:2">
      <c r="A4695" s="91"/>
      <c r="B4695" s="91"/>
    </row>
    <row r="4696" spans="1:2">
      <c r="A4696" s="91"/>
      <c r="B4696" s="91"/>
    </row>
    <row r="4697" spans="1:2">
      <c r="A4697" s="91"/>
      <c r="B4697" s="91"/>
    </row>
    <row r="4698" spans="1:2">
      <c r="A4698" s="91"/>
      <c r="B4698" s="91"/>
    </row>
    <row r="4699" spans="1:2">
      <c r="A4699" s="91"/>
      <c r="B4699" s="91"/>
    </row>
    <row r="4700" spans="1:2">
      <c r="A4700" s="91"/>
      <c r="B4700" s="91"/>
    </row>
    <row r="4701" spans="1:2">
      <c r="A4701" s="91"/>
      <c r="B4701" s="91"/>
    </row>
    <row r="4702" spans="1:2">
      <c r="A4702" s="91"/>
      <c r="B4702" s="91"/>
    </row>
    <row r="4703" spans="1:2">
      <c r="A4703" s="91"/>
      <c r="B4703" s="91"/>
    </row>
    <row r="4704" spans="1:2">
      <c r="A4704" s="91"/>
      <c r="B4704" s="91"/>
    </row>
    <row r="4705" spans="1:2">
      <c r="A4705" s="91"/>
      <c r="B4705" s="91"/>
    </row>
    <row r="4706" spans="1:2">
      <c r="A4706" s="91"/>
      <c r="B4706" s="91"/>
    </row>
    <row r="4707" spans="1:2">
      <c r="A4707" s="91"/>
      <c r="B4707" s="91"/>
    </row>
    <row r="4708" spans="1:2">
      <c r="A4708" s="91"/>
      <c r="B4708" s="91"/>
    </row>
    <row r="4709" spans="1:2">
      <c r="A4709" s="91"/>
      <c r="B4709" s="91"/>
    </row>
    <row r="4710" spans="1:2">
      <c r="A4710" s="91"/>
      <c r="B4710" s="91"/>
    </row>
    <row r="4711" spans="1:2">
      <c r="A4711" s="91"/>
      <c r="B4711" s="91"/>
    </row>
    <row r="4712" spans="1:2">
      <c r="A4712" s="91"/>
      <c r="B4712" s="91"/>
    </row>
    <row r="4713" spans="1:2">
      <c r="A4713" s="91"/>
      <c r="B4713" s="91"/>
    </row>
    <row r="4714" spans="1:2">
      <c r="A4714" s="91"/>
      <c r="B4714" s="91"/>
    </row>
    <row r="4715" spans="1:2">
      <c r="A4715" s="91"/>
      <c r="B4715" s="91"/>
    </row>
    <row r="4716" spans="1:2">
      <c r="A4716" s="91"/>
      <c r="B4716" s="91"/>
    </row>
    <row r="4717" spans="1:2">
      <c r="A4717" s="91"/>
      <c r="B4717" s="91"/>
    </row>
    <row r="4718" spans="1:2">
      <c r="A4718" s="91"/>
      <c r="B4718" s="91"/>
    </row>
    <row r="4719" spans="1:2">
      <c r="A4719" s="91"/>
      <c r="B4719" s="91"/>
    </row>
    <row r="4720" spans="1:2">
      <c r="A4720" s="91"/>
      <c r="B4720" s="91"/>
    </row>
    <row r="4721" spans="1:2">
      <c r="A4721" s="91"/>
      <c r="B4721" s="91"/>
    </row>
    <row r="4722" spans="1:2">
      <c r="A4722" s="91"/>
      <c r="B4722" s="91"/>
    </row>
    <row r="4723" spans="1:2">
      <c r="A4723" s="91"/>
      <c r="B4723" s="91"/>
    </row>
    <row r="4724" spans="1:2">
      <c r="A4724" s="91"/>
      <c r="B4724" s="91"/>
    </row>
    <row r="4725" spans="1:2">
      <c r="A4725" s="91"/>
      <c r="B4725" s="91"/>
    </row>
    <row r="4726" spans="1:2">
      <c r="A4726" s="91"/>
      <c r="B4726" s="91"/>
    </row>
    <row r="4727" spans="1:2">
      <c r="A4727" s="91"/>
      <c r="B4727" s="91"/>
    </row>
    <row r="4728" spans="1:2">
      <c r="A4728" s="91"/>
      <c r="B4728" s="91"/>
    </row>
    <row r="4729" spans="1:2">
      <c r="A4729" s="91"/>
      <c r="B4729" s="91"/>
    </row>
    <row r="4730" spans="1:2">
      <c r="A4730" s="91"/>
      <c r="B4730" s="91"/>
    </row>
    <row r="4731" spans="1:2">
      <c r="A4731" s="91"/>
      <c r="B4731" s="91"/>
    </row>
    <row r="4732" spans="1:2">
      <c r="A4732" s="91"/>
      <c r="B4732" s="91"/>
    </row>
    <row r="4733" spans="1:2">
      <c r="A4733" s="91"/>
      <c r="B4733" s="91"/>
    </row>
    <row r="4734" spans="1:2">
      <c r="A4734" s="91"/>
      <c r="B4734" s="91"/>
    </row>
    <row r="4735" spans="1:2">
      <c r="A4735" s="91"/>
      <c r="B4735" s="91"/>
    </row>
    <row r="4736" spans="1:2">
      <c r="A4736" s="91"/>
      <c r="B4736" s="91"/>
    </row>
    <row r="4737" spans="1:2">
      <c r="A4737" s="91"/>
      <c r="B4737" s="91"/>
    </row>
    <row r="4738" spans="1:2">
      <c r="A4738" s="91"/>
      <c r="B4738" s="91"/>
    </row>
    <row r="4739" spans="1:2">
      <c r="A4739" s="91"/>
      <c r="B4739" s="91"/>
    </row>
    <row r="4740" spans="1:2">
      <c r="A4740" s="91"/>
      <c r="B4740" s="91"/>
    </row>
    <row r="4741" spans="1:2">
      <c r="A4741" s="91"/>
      <c r="B4741" s="91"/>
    </row>
    <row r="4742" spans="1:2">
      <c r="A4742" s="91"/>
      <c r="B4742" s="91"/>
    </row>
    <row r="4743" spans="1:2">
      <c r="A4743" s="91"/>
      <c r="B4743" s="91"/>
    </row>
    <row r="4744" spans="1:2">
      <c r="A4744" s="91"/>
      <c r="B4744" s="91"/>
    </row>
    <row r="4745" spans="1:2">
      <c r="A4745" s="91"/>
      <c r="B4745" s="91"/>
    </row>
    <row r="4746" spans="1:2">
      <c r="A4746" s="91"/>
      <c r="B4746" s="91"/>
    </row>
    <row r="4747" spans="1:2">
      <c r="A4747" s="91"/>
      <c r="B4747" s="91"/>
    </row>
    <row r="4748" spans="1:2">
      <c r="A4748" s="91"/>
      <c r="B4748" s="91"/>
    </row>
    <row r="4749" spans="1:2">
      <c r="A4749" s="91"/>
      <c r="B4749" s="91"/>
    </row>
    <row r="4750" spans="1:2">
      <c r="A4750" s="91"/>
      <c r="B4750" s="91"/>
    </row>
    <row r="4751" spans="1:2">
      <c r="A4751" s="91"/>
      <c r="B4751" s="91"/>
    </row>
    <row r="4752" spans="1:2">
      <c r="A4752" s="91"/>
      <c r="B4752" s="91"/>
    </row>
    <row r="4753" spans="1:2">
      <c r="A4753" s="91"/>
      <c r="B4753" s="91"/>
    </row>
    <row r="4754" spans="1:2">
      <c r="A4754" s="91"/>
      <c r="B4754" s="91"/>
    </row>
    <row r="4755" spans="1:2">
      <c r="A4755" s="91"/>
      <c r="B4755" s="91"/>
    </row>
    <row r="4756" spans="1:2">
      <c r="A4756" s="91"/>
      <c r="B4756" s="91"/>
    </row>
    <row r="4757" spans="1:2">
      <c r="A4757" s="91"/>
      <c r="B4757" s="91"/>
    </row>
    <row r="4758" spans="1:2">
      <c r="A4758" s="91"/>
      <c r="B4758" s="91"/>
    </row>
    <row r="4759" spans="1:2">
      <c r="A4759" s="91"/>
      <c r="B4759" s="91"/>
    </row>
    <row r="4760" spans="1:2">
      <c r="A4760" s="91"/>
      <c r="B4760" s="91"/>
    </row>
    <row r="4761" spans="1:2">
      <c r="A4761" s="91"/>
      <c r="B4761" s="91"/>
    </row>
    <row r="4762" spans="1:2">
      <c r="A4762" s="91"/>
      <c r="B4762" s="91"/>
    </row>
    <row r="4763" spans="1:2">
      <c r="A4763" s="91"/>
      <c r="B4763" s="91"/>
    </row>
    <row r="4764" spans="1:2">
      <c r="A4764" s="91"/>
      <c r="B4764" s="91"/>
    </row>
    <row r="4765" spans="1:2">
      <c r="A4765" s="91"/>
      <c r="B4765" s="91"/>
    </row>
    <row r="4766" spans="1:2">
      <c r="A4766" s="91"/>
      <c r="B4766" s="91"/>
    </row>
    <row r="4767" spans="1:2">
      <c r="A4767" s="91"/>
      <c r="B4767" s="91"/>
    </row>
    <row r="4768" spans="1:2">
      <c r="A4768" s="91"/>
      <c r="B4768" s="91"/>
    </row>
    <row r="4769" spans="1:2">
      <c r="A4769" s="91"/>
      <c r="B4769" s="91"/>
    </row>
    <row r="4770" spans="1:2">
      <c r="A4770" s="91"/>
      <c r="B4770" s="91"/>
    </row>
    <row r="4771" spans="1:2">
      <c r="A4771" s="91"/>
      <c r="B4771" s="91"/>
    </row>
    <row r="4772" spans="1:2">
      <c r="A4772" s="91"/>
      <c r="B4772" s="91"/>
    </row>
    <row r="4773" spans="1:2">
      <c r="A4773" s="91"/>
      <c r="B4773" s="91"/>
    </row>
    <row r="4774" spans="1:2">
      <c r="A4774" s="91"/>
      <c r="B4774" s="91"/>
    </row>
    <row r="4775" spans="1:2">
      <c r="A4775" s="91"/>
      <c r="B4775" s="91"/>
    </row>
    <row r="4776" spans="1:2">
      <c r="A4776" s="91"/>
      <c r="B4776" s="91"/>
    </row>
    <row r="4777" spans="1:2">
      <c r="A4777" s="91"/>
      <c r="B4777" s="91"/>
    </row>
    <row r="4778" spans="1:2">
      <c r="A4778" s="91"/>
      <c r="B4778" s="91"/>
    </row>
    <row r="4779" spans="1:2">
      <c r="A4779" s="91"/>
      <c r="B4779" s="91"/>
    </row>
    <row r="4780" spans="1:2">
      <c r="A4780" s="91"/>
      <c r="B4780" s="91"/>
    </row>
    <row r="4781" spans="1:2">
      <c r="A4781" s="91"/>
      <c r="B4781" s="91"/>
    </row>
    <row r="4782" spans="1:2">
      <c r="A4782" s="91"/>
      <c r="B4782" s="91"/>
    </row>
    <row r="4783" spans="1:2">
      <c r="A4783" s="91"/>
      <c r="B4783" s="91"/>
    </row>
    <row r="4784" spans="1:2">
      <c r="A4784" s="91"/>
      <c r="B4784" s="91"/>
    </row>
    <row r="4785" spans="1:2">
      <c r="A4785" s="91"/>
      <c r="B4785" s="91"/>
    </row>
    <row r="4786" spans="1:2">
      <c r="A4786" s="91"/>
      <c r="B4786" s="91"/>
    </row>
    <row r="4787" spans="1:2">
      <c r="A4787" s="91"/>
      <c r="B4787" s="91"/>
    </row>
    <row r="4788" spans="1:2">
      <c r="A4788" s="91"/>
      <c r="B4788" s="91"/>
    </row>
    <row r="4789" spans="1:2">
      <c r="A4789" s="91"/>
      <c r="B4789" s="91"/>
    </row>
    <row r="4790" spans="1:2">
      <c r="A4790" s="91"/>
      <c r="B4790" s="91"/>
    </row>
    <row r="4791" spans="1:2">
      <c r="A4791" s="91"/>
      <c r="B4791" s="91"/>
    </row>
    <row r="4792" spans="1:2">
      <c r="A4792" s="91"/>
      <c r="B4792" s="91"/>
    </row>
    <row r="4793" spans="1:2">
      <c r="A4793" s="91"/>
      <c r="B4793" s="91"/>
    </row>
    <row r="4794" spans="1:2">
      <c r="A4794" s="91"/>
      <c r="B4794" s="91"/>
    </row>
    <row r="4795" spans="1:2">
      <c r="A4795" s="91"/>
      <c r="B4795" s="91"/>
    </row>
    <row r="4796" spans="1:2">
      <c r="A4796" s="91"/>
      <c r="B4796" s="91"/>
    </row>
    <row r="4797" spans="1:2">
      <c r="A4797" s="91"/>
      <c r="B4797" s="91"/>
    </row>
    <row r="4798" spans="1:2">
      <c r="A4798" s="91"/>
      <c r="B4798" s="91"/>
    </row>
    <row r="4799" spans="1:2">
      <c r="A4799" s="91"/>
      <c r="B4799" s="91"/>
    </row>
    <row r="4800" spans="1:2">
      <c r="A4800" s="91"/>
      <c r="B4800" s="91"/>
    </row>
    <row r="4801" spans="1:2">
      <c r="A4801" s="91"/>
      <c r="B4801" s="91"/>
    </row>
    <row r="4802" spans="1:2">
      <c r="A4802" s="91"/>
      <c r="B4802" s="91"/>
    </row>
    <row r="4803" spans="1:2">
      <c r="A4803" s="91"/>
      <c r="B4803" s="91"/>
    </row>
    <row r="4804" spans="1:2">
      <c r="A4804" s="91"/>
      <c r="B4804" s="91"/>
    </row>
    <row r="4805" spans="1:2">
      <c r="A4805" s="91"/>
      <c r="B4805" s="91"/>
    </row>
    <row r="4806" spans="1:2">
      <c r="A4806" s="91"/>
      <c r="B4806" s="91"/>
    </row>
    <row r="4807" spans="1:2">
      <c r="A4807" s="91"/>
      <c r="B4807" s="91"/>
    </row>
    <row r="4808" spans="1:2">
      <c r="A4808" s="91"/>
      <c r="B4808" s="91"/>
    </row>
    <row r="4809" spans="1:2">
      <c r="A4809" s="91"/>
      <c r="B4809" s="91"/>
    </row>
    <row r="4810" spans="1:2">
      <c r="A4810" s="91"/>
      <c r="B4810" s="91"/>
    </row>
    <row r="4811" spans="1:2">
      <c r="A4811" s="91"/>
      <c r="B4811" s="91"/>
    </row>
    <row r="4812" spans="1:2">
      <c r="A4812" s="91"/>
      <c r="B4812" s="91"/>
    </row>
    <row r="4813" spans="1:2">
      <c r="A4813" s="91"/>
      <c r="B4813" s="91"/>
    </row>
    <row r="4814" spans="1:2">
      <c r="A4814" s="91"/>
      <c r="B4814" s="91"/>
    </row>
    <row r="4815" spans="1:2">
      <c r="A4815" s="91"/>
      <c r="B4815" s="91"/>
    </row>
    <row r="4816" spans="1:2">
      <c r="A4816" s="91"/>
      <c r="B4816" s="91"/>
    </row>
    <row r="4817" spans="1:2">
      <c r="A4817" s="91"/>
      <c r="B4817" s="91"/>
    </row>
    <row r="4818" spans="1:2">
      <c r="A4818" s="91"/>
      <c r="B4818" s="91"/>
    </row>
    <row r="4819" spans="1:2">
      <c r="A4819" s="91"/>
      <c r="B4819" s="91"/>
    </row>
    <row r="4820" spans="1:2">
      <c r="A4820" s="91"/>
      <c r="B4820" s="91"/>
    </row>
    <row r="4821" spans="1:2">
      <c r="A4821" s="91"/>
      <c r="B4821" s="91"/>
    </row>
    <row r="4822" spans="1:2">
      <c r="A4822" s="91"/>
      <c r="B4822" s="91"/>
    </row>
    <row r="4823" spans="1:2">
      <c r="A4823" s="91"/>
      <c r="B4823" s="91"/>
    </row>
    <row r="4824" spans="1:2">
      <c r="A4824" s="91"/>
      <c r="B4824" s="91"/>
    </row>
    <row r="4825" spans="1:2">
      <c r="A4825" s="91"/>
      <c r="B4825" s="91"/>
    </row>
    <row r="4826" spans="1:2">
      <c r="A4826" s="91"/>
      <c r="B4826" s="91"/>
    </row>
    <row r="4827" spans="1:2">
      <c r="A4827" s="91"/>
      <c r="B4827" s="91"/>
    </row>
    <row r="4828" spans="1:2">
      <c r="A4828" s="91"/>
      <c r="B4828" s="91"/>
    </row>
    <row r="4829" spans="1:2">
      <c r="A4829" s="91"/>
      <c r="B4829" s="91"/>
    </row>
    <row r="4830" spans="1:2">
      <c r="A4830" s="91"/>
      <c r="B4830" s="91"/>
    </row>
    <row r="4831" spans="1:2">
      <c r="A4831" s="91"/>
      <c r="B4831" s="91"/>
    </row>
    <row r="4832" spans="1:2">
      <c r="A4832" s="91"/>
      <c r="B4832" s="91"/>
    </row>
    <row r="4833" spans="1:2">
      <c r="A4833" s="91"/>
      <c r="B4833" s="91"/>
    </row>
    <row r="4834" spans="1:2">
      <c r="A4834" s="91"/>
      <c r="B4834" s="91"/>
    </row>
    <row r="4835" spans="1:2">
      <c r="A4835" s="91"/>
      <c r="B4835" s="91"/>
    </row>
    <row r="4836" spans="1:2">
      <c r="A4836" s="91"/>
      <c r="B4836" s="91"/>
    </row>
    <row r="4837" spans="1:2">
      <c r="A4837" s="91"/>
      <c r="B4837" s="91"/>
    </row>
    <row r="4838" spans="1:2">
      <c r="A4838" s="91"/>
      <c r="B4838" s="91"/>
    </row>
    <row r="4839" spans="1:2">
      <c r="A4839" s="91"/>
      <c r="B4839" s="91"/>
    </row>
    <row r="4840" spans="1:2">
      <c r="A4840" s="91"/>
      <c r="B4840" s="91"/>
    </row>
    <row r="4841" spans="1:2">
      <c r="A4841" s="91"/>
      <c r="B4841" s="91"/>
    </row>
    <row r="4842" spans="1:2">
      <c r="A4842" s="91"/>
      <c r="B4842" s="91"/>
    </row>
    <row r="4843" spans="1:2">
      <c r="A4843" s="91"/>
      <c r="B4843" s="91"/>
    </row>
    <row r="4844" spans="1:2">
      <c r="A4844" s="91"/>
      <c r="B4844" s="91"/>
    </row>
    <row r="4845" spans="1:2">
      <c r="A4845" s="91"/>
      <c r="B4845" s="91"/>
    </row>
    <row r="4846" spans="1:2">
      <c r="A4846" s="91"/>
      <c r="B4846" s="91"/>
    </row>
    <row r="4847" spans="1:2">
      <c r="A4847" s="91"/>
      <c r="B4847" s="91"/>
    </row>
    <row r="4848" spans="1:2">
      <c r="A4848" s="91"/>
      <c r="B4848" s="91"/>
    </row>
    <row r="4849" spans="1:2">
      <c r="A4849" s="91"/>
      <c r="B4849" s="91"/>
    </row>
    <row r="4850" spans="1:2">
      <c r="A4850" s="91"/>
      <c r="B4850" s="91"/>
    </row>
    <row r="4851" spans="1:2">
      <c r="A4851" s="91"/>
      <c r="B4851" s="91"/>
    </row>
    <row r="4852" spans="1:2">
      <c r="A4852" s="91"/>
      <c r="B4852" s="91"/>
    </row>
    <row r="4853" spans="1:2">
      <c r="A4853" s="91"/>
      <c r="B4853" s="91"/>
    </row>
    <row r="4854" spans="1:2">
      <c r="A4854" s="91"/>
      <c r="B4854" s="91"/>
    </row>
    <row r="4855" spans="1:2">
      <c r="A4855" s="91"/>
      <c r="B4855" s="91"/>
    </row>
    <row r="4856" spans="1:2">
      <c r="A4856" s="91"/>
      <c r="B4856" s="91"/>
    </row>
    <row r="4857" spans="1:2">
      <c r="A4857" s="91"/>
      <c r="B4857" s="91"/>
    </row>
    <row r="4858" spans="1:2">
      <c r="A4858" s="91"/>
      <c r="B4858" s="91"/>
    </row>
    <row r="4859" spans="1:2">
      <c r="A4859" s="91"/>
      <c r="B4859" s="91"/>
    </row>
    <row r="4860" spans="1:2">
      <c r="A4860" s="91"/>
      <c r="B4860" s="91"/>
    </row>
    <row r="4861" spans="1:2">
      <c r="A4861" s="91"/>
      <c r="B4861" s="91"/>
    </row>
    <row r="4862" spans="1:2">
      <c r="A4862" s="91"/>
      <c r="B4862" s="91"/>
    </row>
    <row r="4863" spans="1:2">
      <c r="A4863" s="91"/>
      <c r="B4863" s="91"/>
    </row>
    <row r="4864" spans="1:2">
      <c r="A4864" s="91"/>
      <c r="B4864" s="91"/>
    </row>
    <row r="4865" spans="1:2">
      <c r="A4865" s="91"/>
      <c r="B4865" s="91"/>
    </row>
    <row r="4866" spans="1:2">
      <c r="A4866" s="91"/>
      <c r="B4866" s="91"/>
    </row>
    <row r="4867" spans="1:2">
      <c r="A4867" s="91"/>
      <c r="B4867" s="91"/>
    </row>
    <row r="4868" spans="1:2">
      <c r="A4868" s="91"/>
      <c r="B4868" s="91"/>
    </row>
    <row r="4869" spans="1:2">
      <c r="A4869" s="91"/>
      <c r="B4869" s="91"/>
    </row>
    <row r="4870" spans="1:2">
      <c r="A4870" s="91"/>
      <c r="B4870" s="91"/>
    </row>
    <row r="4871" spans="1:2">
      <c r="A4871" s="91"/>
      <c r="B4871" s="91"/>
    </row>
    <row r="4872" spans="1:2">
      <c r="A4872" s="91"/>
      <c r="B4872" s="91"/>
    </row>
    <row r="4873" spans="1:2">
      <c r="A4873" s="91"/>
      <c r="B4873" s="91"/>
    </row>
    <row r="4874" spans="1:2">
      <c r="A4874" s="91"/>
      <c r="B4874" s="91"/>
    </row>
    <row r="4875" spans="1:2">
      <c r="A4875" s="91"/>
      <c r="B4875" s="91"/>
    </row>
    <row r="4876" spans="1:2">
      <c r="A4876" s="91"/>
      <c r="B4876" s="91"/>
    </row>
    <row r="4877" spans="1:2">
      <c r="A4877" s="91"/>
      <c r="B4877" s="91"/>
    </row>
    <row r="4878" spans="1:2">
      <c r="A4878" s="91"/>
      <c r="B4878" s="91"/>
    </row>
    <row r="4879" spans="1:2">
      <c r="A4879" s="91"/>
      <c r="B4879" s="91"/>
    </row>
    <row r="4880" spans="1:2">
      <c r="A4880" s="91"/>
      <c r="B4880" s="91"/>
    </row>
    <row r="4881" spans="1:2">
      <c r="A4881" s="91"/>
      <c r="B4881" s="91"/>
    </row>
    <row r="4882" spans="1:2">
      <c r="A4882" s="91"/>
      <c r="B4882" s="91"/>
    </row>
    <row r="4883" spans="1:2">
      <c r="A4883" s="91"/>
      <c r="B4883" s="91"/>
    </row>
    <row r="4884" spans="1:2">
      <c r="A4884" s="91"/>
      <c r="B4884" s="91"/>
    </row>
    <row r="4885" spans="1:2">
      <c r="A4885" s="91"/>
      <c r="B4885" s="91"/>
    </row>
    <row r="4886" spans="1:2">
      <c r="A4886" s="91"/>
      <c r="B4886" s="91"/>
    </row>
    <row r="4887" spans="1:2">
      <c r="A4887" s="91"/>
      <c r="B4887" s="91"/>
    </row>
    <row r="4888" spans="1:2">
      <c r="A4888" s="91"/>
      <c r="B4888" s="91"/>
    </row>
    <row r="4889" spans="1:2">
      <c r="A4889" s="91"/>
      <c r="B4889" s="91"/>
    </row>
    <row r="4890" spans="1:2">
      <c r="A4890" s="91"/>
      <c r="B4890" s="91"/>
    </row>
    <row r="4891" spans="1:2">
      <c r="A4891" s="91"/>
      <c r="B4891" s="91"/>
    </row>
    <row r="4892" spans="1:2">
      <c r="A4892" s="91"/>
      <c r="B4892" s="91"/>
    </row>
    <row r="4893" spans="1:2">
      <c r="A4893" s="91"/>
      <c r="B4893" s="91"/>
    </row>
    <row r="4894" spans="1:2">
      <c r="A4894" s="91"/>
      <c r="B4894" s="91"/>
    </row>
    <row r="4895" spans="1:2">
      <c r="A4895" s="91"/>
      <c r="B4895" s="91"/>
    </row>
    <row r="4896" spans="1:2">
      <c r="A4896" s="91"/>
      <c r="B4896" s="91"/>
    </row>
    <row r="4897" spans="1:2">
      <c r="A4897" s="91"/>
      <c r="B4897" s="91"/>
    </row>
    <row r="4898" spans="1:2">
      <c r="A4898" s="91"/>
      <c r="B4898" s="91"/>
    </row>
    <row r="4899" spans="1:2">
      <c r="A4899" s="91"/>
      <c r="B4899" s="91"/>
    </row>
    <row r="4900" spans="1:2">
      <c r="A4900" s="91"/>
      <c r="B4900" s="91"/>
    </row>
    <row r="4901" spans="1:2">
      <c r="A4901" s="91"/>
      <c r="B4901" s="91"/>
    </row>
    <row r="4902" spans="1:2">
      <c r="A4902" s="91"/>
      <c r="B4902" s="91"/>
    </row>
    <row r="4903" spans="1:2">
      <c r="A4903" s="91"/>
      <c r="B4903" s="91"/>
    </row>
    <row r="4904" spans="1:2">
      <c r="A4904" s="91"/>
      <c r="B4904" s="91"/>
    </row>
    <row r="4905" spans="1:2">
      <c r="A4905" s="91"/>
      <c r="B4905" s="91"/>
    </row>
    <row r="4906" spans="1:2">
      <c r="A4906" s="91"/>
      <c r="B4906" s="91"/>
    </row>
    <row r="4907" spans="1:2">
      <c r="A4907" s="91"/>
      <c r="B4907" s="91"/>
    </row>
    <row r="4908" spans="1:2">
      <c r="A4908" s="91"/>
      <c r="B4908" s="91"/>
    </row>
    <row r="4909" spans="1:2">
      <c r="A4909" s="91"/>
      <c r="B4909" s="91"/>
    </row>
    <row r="4910" spans="1:2">
      <c r="A4910" s="91"/>
      <c r="B4910" s="91"/>
    </row>
    <row r="4911" spans="1:2">
      <c r="A4911" s="91"/>
      <c r="B4911" s="91"/>
    </row>
    <row r="4912" spans="1:2">
      <c r="A4912" s="91"/>
      <c r="B4912" s="91"/>
    </row>
    <row r="4913" spans="1:2">
      <c r="A4913" s="91"/>
      <c r="B4913" s="91"/>
    </row>
    <row r="4914" spans="1:2">
      <c r="A4914" s="91"/>
      <c r="B4914" s="91"/>
    </row>
    <row r="4915" spans="1:2">
      <c r="A4915" s="91"/>
      <c r="B4915" s="91"/>
    </row>
    <row r="4916" spans="1:2">
      <c r="A4916" s="91"/>
      <c r="B4916" s="91"/>
    </row>
    <row r="4917" spans="1:2">
      <c r="A4917" s="91"/>
      <c r="B4917" s="91"/>
    </row>
    <row r="4918" spans="1:2">
      <c r="A4918" s="91"/>
      <c r="B4918" s="91"/>
    </row>
    <row r="4919" spans="1:2">
      <c r="A4919" s="91"/>
      <c r="B4919" s="91"/>
    </row>
    <row r="4920" spans="1:2">
      <c r="A4920" s="91"/>
      <c r="B4920" s="91"/>
    </row>
    <row r="4921" spans="1:2">
      <c r="A4921" s="91"/>
      <c r="B4921" s="91"/>
    </row>
    <row r="4922" spans="1:2">
      <c r="A4922" s="91"/>
      <c r="B4922" s="91"/>
    </row>
    <row r="4923" spans="1:2">
      <c r="A4923" s="91"/>
      <c r="B4923" s="91"/>
    </row>
    <row r="4924" spans="1:2">
      <c r="A4924" s="91"/>
      <c r="B4924" s="91"/>
    </row>
    <row r="4925" spans="1:2">
      <c r="A4925" s="91"/>
      <c r="B4925" s="91"/>
    </row>
    <row r="4926" spans="1:2">
      <c r="A4926" s="91"/>
      <c r="B4926" s="91"/>
    </row>
    <row r="4927" spans="1:2">
      <c r="A4927" s="91"/>
      <c r="B4927" s="91"/>
    </row>
    <row r="4928" spans="1:2">
      <c r="A4928" s="91"/>
      <c r="B4928" s="91"/>
    </row>
    <row r="4929" spans="1:2">
      <c r="A4929" s="91"/>
      <c r="B4929" s="91"/>
    </row>
    <row r="4930" spans="1:2">
      <c r="A4930" s="91"/>
      <c r="B4930" s="91"/>
    </row>
    <row r="4931" spans="1:2">
      <c r="A4931" s="91"/>
      <c r="B4931" s="91"/>
    </row>
    <row r="4932" spans="1:2">
      <c r="A4932" s="91"/>
      <c r="B4932" s="91"/>
    </row>
    <row r="4933" spans="1:2">
      <c r="A4933" s="91"/>
      <c r="B4933" s="91"/>
    </row>
    <row r="4934" spans="1:2">
      <c r="A4934" s="91"/>
      <c r="B4934" s="91"/>
    </row>
    <row r="4935" spans="1:2">
      <c r="A4935" s="91"/>
      <c r="B4935" s="91"/>
    </row>
    <row r="4936" spans="1:2">
      <c r="A4936" s="91"/>
      <c r="B4936" s="91"/>
    </row>
    <row r="4937" spans="1:2">
      <c r="A4937" s="91"/>
      <c r="B4937" s="91"/>
    </row>
    <row r="4938" spans="1:2">
      <c r="A4938" s="91"/>
      <c r="B4938" s="91"/>
    </row>
    <row r="4939" spans="1:2">
      <c r="A4939" s="91"/>
      <c r="B4939" s="91"/>
    </row>
    <row r="4940" spans="1:2">
      <c r="A4940" s="91"/>
      <c r="B4940" s="91"/>
    </row>
    <row r="4941" spans="1:2">
      <c r="A4941" s="91"/>
      <c r="B4941" s="91"/>
    </row>
    <row r="4942" spans="1:2">
      <c r="A4942" s="91"/>
      <c r="B4942" s="91"/>
    </row>
    <row r="4943" spans="1:2">
      <c r="A4943" s="91"/>
      <c r="B4943" s="91"/>
    </row>
    <row r="4944" spans="1:2">
      <c r="A4944" s="91"/>
      <c r="B4944" s="91"/>
    </row>
    <row r="4945" spans="1:2">
      <c r="A4945" s="91"/>
      <c r="B4945" s="91"/>
    </row>
    <row r="4946" spans="1:2">
      <c r="A4946" s="91"/>
      <c r="B4946" s="91"/>
    </row>
    <row r="4947" spans="1:2">
      <c r="A4947" s="91"/>
      <c r="B4947" s="91"/>
    </row>
    <row r="4948" spans="1:2">
      <c r="A4948" s="91"/>
      <c r="B4948" s="91"/>
    </row>
    <row r="4949" spans="1:2">
      <c r="A4949" s="91"/>
      <c r="B4949" s="91"/>
    </row>
    <row r="4950" spans="1:2">
      <c r="A4950" s="91"/>
      <c r="B4950" s="91"/>
    </row>
    <row r="4951" spans="1:2">
      <c r="A4951" s="91"/>
      <c r="B4951" s="91"/>
    </row>
    <row r="4952" spans="1:2">
      <c r="A4952" s="91"/>
      <c r="B4952" s="91"/>
    </row>
    <row r="4953" spans="1:2">
      <c r="A4953" s="91"/>
      <c r="B4953" s="91"/>
    </row>
    <row r="4954" spans="1:2">
      <c r="A4954" s="91"/>
      <c r="B4954" s="91"/>
    </row>
    <row r="4955" spans="1:2">
      <c r="A4955" s="91"/>
      <c r="B4955" s="91"/>
    </row>
    <row r="4956" spans="1:2">
      <c r="A4956" s="91"/>
      <c r="B4956" s="91"/>
    </row>
    <row r="4957" spans="1:2">
      <c r="A4957" s="91"/>
      <c r="B4957" s="91"/>
    </row>
    <row r="4958" spans="1:2">
      <c r="A4958" s="91"/>
      <c r="B4958" s="91"/>
    </row>
    <row r="4959" spans="1:2">
      <c r="A4959" s="91"/>
      <c r="B4959" s="91"/>
    </row>
    <row r="4960" spans="1:2">
      <c r="A4960" s="91"/>
      <c r="B4960" s="91"/>
    </row>
    <row r="4961" spans="1:2">
      <c r="A4961" s="91"/>
      <c r="B4961" s="91"/>
    </row>
    <row r="4962" spans="1:2">
      <c r="A4962" s="91"/>
      <c r="B4962" s="91"/>
    </row>
    <row r="4963" spans="1:2">
      <c r="A4963" s="91"/>
      <c r="B4963" s="91"/>
    </row>
    <row r="4964" spans="1:2">
      <c r="A4964" s="91"/>
      <c r="B4964" s="91"/>
    </row>
    <row r="4965" spans="1:2">
      <c r="A4965" s="91"/>
      <c r="B4965" s="91"/>
    </row>
    <row r="4966" spans="1:2">
      <c r="A4966" s="91"/>
      <c r="B4966" s="91"/>
    </row>
    <row r="4967" spans="1:2">
      <c r="A4967" s="91"/>
      <c r="B4967" s="91"/>
    </row>
    <row r="4968" spans="1:2">
      <c r="A4968" s="91"/>
      <c r="B4968" s="91"/>
    </row>
    <row r="4969" spans="1:2">
      <c r="A4969" s="91"/>
      <c r="B4969" s="91"/>
    </row>
    <row r="4970" spans="1:2">
      <c r="A4970" s="91"/>
      <c r="B4970" s="91"/>
    </row>
    <row r="4971" spans="1:2">
      <c r="A4971" s="91"/>
      <c r="B4971" s="91"/>
    </row>
    <row r="4972" spans="1:2">
      <c r="A4972" s="91"/>
      <c r="B4972" s="91"/>
    </row>
    <row r="4973" spans="1:2">
      <c r="A4973" s="91"/>
      <c r="B4973" s="91"/>
    </row>
    <row r="4974" spans="1:2">
      <c r="A4974" s="91"/>
      <c r="B4974" s="91"/>
    </row>
    <row r="4975" spans="1:2">
      <c r="A4975" s="91"/>
      <c r="B4975" s="91"/>
    </row>
    <row r="4976" spans="1:2">
      <c r="A4976" s="91"/>
      <c r="B4976" s="91"/>
    </row>
    <row r="4977" spans="1:2">
      <c r="A4977" s="91"/>
      <c r="B4977" s="91"/>
    </row>
    <row r="4978" spans="1:2">
      <c r="A4978" s="91"/>
      <c r="B4978" s="91"/>
    </row>
    <row r="4979" spans="1:2">
      <c r="A4979" s="91"/>
      <c r="B4979" s="91"/>
    </row>
    <row r="4980" spans="1:2">
      <c r="A4980" s="91"/>
      <c r="B4980" s="91"/>
    </row>
    <row r="4981" spans="1:2">
      <c r="A4981" s="91"/>
      <c r="B4981" s="91"/>
    </row>
    <row r="4982" spans="1:2">
      <c r="A4982" s="91"/>
      <c r="B4982" s="91"/>
    </row>
    <row r="4983" spans="1:2">
      <c r="A4983" s="91"/>
      <c r="B4983" s="91"/>
    </row>
    <row r="4984" spans="1:2">
      <c r="A4984" s="91"/>
      <c r="B4984" s="91"/>
    </row>
    <row r="4985" spans="1:2">
      <c r="A4985" s="91"/>
      <c r="B4985" s="91"/>
    </row>
    <row r="4986" spans="1:2">
      <c r="A4986" s="91"/>
      <c r="B4986" s="91"/>
    </row>
    <row r="4987" spans="1:2">
      <c r="A4987" s="91"/>
      <c r="B4987" s="91"/>
    </row>
    <row r="4988" spans="1:2">
      <c r="A4988" s="91"/>
      <c r="B4988" s="91"/>
    </row>
    <row r="4989" spans="1:2">
      <c r="A4989" s="91"/>
      <c r="B4989" s="91"/>
    </row>
    <row r="4990" spans="1:2">
      <c r="A4990" s="91"/>
      <c r="B4990" s="91"/>
    </row>
    <row r="4991" spans="1:2">
      <c r="A4991" s="91"/>
      <c r="B4991" s="91"/>
    </row>
    <row r="4992" spans="1:2">
      <c r="A4992" s="91"/>
      <c r="B4992" s="91"/>
    </row>
    <row r="4993" spans="1:2">
      <c r="A4993" s="91"/>
      <c r="B4993" s="91"/>
    </row>
    <row r="4994" spans="1:2">
      <c r="A4994" s="91"/>
      <c r="B4994" s="91"/>
    </row>
    <row r="4995" spans="1:2">
      <c r="A4995" s="91"/>
      <c r="B4995" s="91"/>
    </row>
    <row r="4996" spans="1:2">
      <c r="A4996" s="91"/>
      <c r="B4996" s="91"/>
    </row>
    <row r="4997" spans="1:2">
      <c r="A4997" s="91"/>
      <c r="B4997" s="91"/>
    </row>
    <row r="4998" spans="1:2">
      <c r="A4998" s="91"/>
      <c r="B4998" s="91"/>
    </row>
    <row r="4999" spans="1:2">
      <c r="A4999" s="91"/>
      <c r="B4999" s="91"/>
    </row>
    <row r="5000" spans="1:2">
      <c r="A5000" s="91"/>
      <c r="B5000" s="91"/>
    </row>
    <row r="5001" spans="1:2">
      <c r="A5001" s="91"/>
      <c r="B5001" s="91"/>
    </row>
    <row r="5002" spans="1:2">
      <c r="A5002" s="91"/>
      <c r="B5002" s="91"/>
    </row>
    <row r="5003" spans="1:2">
      <c r="A5003" s="91"/>
      <c r="B5003" s="91"/>
    </row>
    <row r="5004" spans="1:2">
      <c r="A5004" s="91"/>
      <c r="B5004" s="91"/>
    </row>
    <row r="5005" spans="1:2">
      <c r="A5005" s="91"/>
      <c r="B5005" s="91"/>
    </row>
    <row r="5006" spans="1:2">
      <c r="A5006" s="91"/>
      <c r="B5006" s="91"/>
    </row>
    <row r="5007" spans="1:2">
      <c r="A5007" s="91"/>
      <c r="B5007" s="91"/>
    </row>
    <row r="5008" spans="1:2">
      <c r="A5008" s="91"/>
      <c r="B5008" s="91"/>
    </row>
    <row r="5009" spans="1:2">
      <c r="A5009" s="91"/>
      <c r="B5009" s="91"/>
    </row>
    <row r="5010" spans="1:2">
      <c r="A5010" s="91"/>
      <c r="B5010" s="91"/>
    </row>
    <row r="5011" spans="1:2">
      <c r="A5011" s="91"/>
      <c r="B5011" s="91"/>
    </row>
    <row r="5012" spans="1:2">
      <c r="A5012" s="91"/>
      <c r="B5012" s="91"/>
    </row>
    <row r="5013" spans="1:2">
      <c r="A5013" s="91"/>
      <c r="B5013" s="91"/>
    </row>
    <row r="5014" spans="1:2">
      <c r="A5014" s="91"/>
      <c r="B5014" s="91"/>
    </row>
    <row r="5015" spans="1:2">
      <c r="A5015" s="91"/>
      <c r="B5015" s="91"/>
    </row>
    <row r="5016" spans="1:2">
      <c r="A5016" s="91"/>
      <c r="B5016" s="91"/>
    </row>
    <row r="5017" spans="1:2">
      <c r="A5017" s="91"/>
      <c r="B5017" s="91"/>
    </row>
    <row r="5018" spans="1:2">
      <c r="A5018" s="91"/>
      <c r="B5018" s="91"/>
    </row>
    <row r="5019" spans="1:2">
      <c r="A5019" s="91"/>
      <c r="B5019" s="91"/>
    </row>
    <row r="5020" spans="1:2">
      <c r="A5020" s="91"/>
      <c r="B5020" s="91"/>
    </row>
    <row r="5021" spans="1:2">
      <c r="A5021" s="91"/>
      <c r="B5021" s="91"/>
    </row>
    <row r="5022" spans="1:2">
      <c r="A5022" s="91"/>
      <c r="B5022" s="91"/>
    </row>
    <row r="5023" spans="1:2">
      <c r="A5023" s="91"/>
      <c r="B5023" s="91"/>
    </row>
    <row r="5024" spans="1:2">
      <c r="A5024" s="91"/>
      <c r="B5024" s="91"/>
    </row>
    <row r="5025" spans="1:2">
      <c r="A5025" s="91"/>
      <c r="B5025" s="91"/>
    </row>
    <row r="5026" spans="1:2">
      <c r="A5026" s="91"/>
      <c r="B5026" s="91"/>
    </row>
    <row r="5027" spans="1:2">
      <c r="A5027" s="91"/>
      <c r="B5027" s="91"/>
    </row>
    <row r="5028" spans="1:2">
      <c r="A5028" s="91"/>
      <c r="B5028" s="91"/>
    </row>
    <row r="5029" spans="1:2">
      <c r="A5029" s="91"/>
      <c r="B5029" s="91"/>
    </row>
    <row r="5030" spans="1:2">
      <c r="A5030" s="91"/>
      <c r="B5030" s="91"/>
    </row>
    <row r="5031" spans="1:2">
      <c r="A5031" s="91"/>
      <c r="B5031" s="91"/>
    </row>
    <row r="5032" spans="1:2">
      <c r="A5032" s="91"/>
      <c r="B5032" s="91"/>
    </row>
    <row r="5033" spans="1:2">
      <c r="A5033" s="91"/>
      <c r="B5033" s="91"/>
    </row>
    <row r="5034" spans="1:2">
      <c r="A5034" s="91"/>
      <c r="B5034" s="91"/>
    </row>
    <row r="5035" spans="1:2">
      <c r="A5035" s="91"/>
      <c r="B5035" s="91"/>
    </row>
    <row r="5036" spans="1:2">
      <c r="A5036" s="91"/>
      <c r="B5036" s="91"/>
    </row>
    <row r="5037" spans="1:2">
      <c r="A5037" s="91"/>
      <c r="B5037" s="91"/>
    </row>
    <row r="5038" spans="1:2">
      <c r="A5038" s="91"/>
      <c r="B5038" s="91"/>
    </row>
    <row r="5039" spans="1:2">
      <c r="A5039" s="91"/>
      <c r="B5039" s="91"/>
    </row>
    <row r="5040" spans="1:2">
      <c r="A5040" s="91"/>
      <c r="B5040" s="91"/>
    </row>
    <row r="5041" spans="1:2">
      <c r="A5041" s="91"/>
      <c r="B5041" s="91"/>
    </row>
    <row r="5042" spans="1:2">
      <c r="A5042" s="91"/>
      <c r="B5042" s="91"/>
    </row>
    <row r="5043" spans="1:2">
      <c r="A5043" s="91"/>
      <c r="B5043" s="91"/>
    </row>
    <row r="5044" spans="1:2">
      <c r="A5044" s="91"/>
      <c r="B5044" s="91"/>
    </row>
    <row r="5045" spans="1:2">
      <c r="A5045" s="91"/>
      <c r="B5045" s="91"/>
    </row>
    <row r="5046" spans="1:2">
      <c r="A5046" s="91"/>
      <c r="B5046" s="91"/>
    </row>
    <row r="5047" spans="1:2">
      <c r="A5047" s="91"/>
      <c r="B5047" s="91"/>
    </row>
    <row r="5048" spans="1:2">
      <c r="A5048" s="91"/>
      <c r="B5048" s="91"/>
    </row>
    <row r="5049" spans="1:2">
      <c r="A5049" s="91"/>
      <c r="B5049" s="91"/>
    </row>
    <row r="5050" spans="1:2">
      <c r="A5050" s="91"/>
      <c r="B5050" s="91"/>
    </row>
    <row r="5051" spans="1:2">
      <c r="A5051" s="91"/>
      <c r="B5051" s="91"/>
    </row>
    <row r="5052" spans="1:2">
      <c r="A5052" s="91"/>
      <c r="B5052" s="91"/>
    </row>
    <row r="5053" spans="1:2">
      <c r="A5053" s="91"/>
      <c r="B5053" s="91"/>
    </row>
    <row r="5054" spans="1:2">
      <c r="A5054" s="91"/>
      <c r="B5054" s="91"/>
    </row>
    <row r="5055" spans="1:2">
      <c r="A5055" s="91"/>
      <c r="B5055" s="91"/>
    </row>
    <row r="5056" spans="1:2">
      <c r="A5056" s="91"/>
      <c r="B5056" s="91"/>
    </row>
    <row r="5057" spans="1:2">
      <c r="A5057" s="91"/>
      <c r="B5057" s="91"/>
    </row>
    <row r="5058" spans="1:2">
      <c r="A5058" s="91"/>
      <c r="B5058" s="91"/>
    </row>
    <row r="5059" spans="1:2">
      <c r="A5059" s="91"/>
      <c r="B5059" s="91"/>
    </row>
    <row r="5060" spans="1:2">
      <c r="A5060" s="91"/>
      <c r="B5060" s="91"/>
    </row>
    <row r="5061" spans="1:2">
      <c r="A5061" s="91"/>
      <c r="B5061" s="91"/>
    </row>
    <row r="5062" spans="1:2">
      <c r="A5062" s="91"/>
      <c r="B5062" s="91"/>
    </row>
    <row r="5063" spans="1:2">
      <c r="A5063" s="91"/>
      <c r="B5063" s="91"/>
    </row>
    <row r="5064" spans="1:2">
      <c r="A5064" s="91"/>
      <c r="B5064" s="91"/>
    </row>
    <row r="5065" spans="1:2">
      <c r="A5065" s="91"/>
      <c r="B5065" s="91"/>
    </row>
    <row r="5066" spans="1:2">
      <c r="A5066" s="91"/>
      <c r="B5066" s="91"/>
    </row>
    <row r="5067" spans="1:2">
      <c r="A5067" s="91"/>
      <c r="B5067" s="91"/>
    </row>
    <row r="5068" spans="1:2">
      <c r="A5068" s="91"/>
      <c r="B5068" s="91"/>
    </row>
    <row r="5069" spans="1:2">
      <c r="A5069" s="91"/>
      <c r="B5069" s="91"/>
    </row>
    <row r="5070" spans="1:2">
      <c r="A5070" s="91"/>
      <c r="B5070" s="91"/>
    </row>
    <row r="5071" spans="1:2">
      <c r="A5071" s="91"/>
      <c r="B5071" s="91"/>
    </row>
    <row r="5072" spans="1:2">
      <c r="A5072" s="91"/>
      <c r="B5072" s="91"/>
    </row>
    <row r="5073" spans="1:2">
      <c r="A5073" s="91"/>
      <c r="B5073" s="91"/>
    </row>
    <row r="5074" spans="1:2">
      <c r="A5074" s="91"/>
      <c r="B5074" s="91"/>
    </row>
    <row r="5075" spans="1:2">
      <c r="A5075" s="91"/>
      <c r="B5075" s="91"/>
    </row>
    <row r="5076" spans="1:2">
      <c r="A5076" s="91"/>
      <c r="B5076" s="91"/>
    </row>
    <row r="5077" spans="1:2">
      <c r="A5077" s="91"/>
      <c r="B5077" s="91"/>
    </row>
    <row r="5078" spans="1:2">
      <c r="A5078" s="91"/>
      <c r="B5078" s="91"/>
    </row>
    <row r="5079" spans="1:2">
      <c r="A5079" s="91"/>
      <c r="B5079" s="91"/>
    </row>
    <row r="5080" spans="1:2">
      <c r="A5080" s="91"/>
      <c r="B5080" s="91"/>
    </row>
    <row r="5081" spans="1:2">
      <c r="A5081" s="91"/>
      <c r="B5081" s="91"/>
    </row>
    <row r="5082" spans="1:2">
      <c r="A5082" s="91"/>
      <c r="B5082" s="91"/>
    </row>
    <row r="5083" spans="1:2">
      <c r="A5083" s="91"/>
      <c r="B5083" s="91"/>
    </row>
    <row r="5084" spans="1:2">
      <c r="A5084" s="91"/>
      <c r="B5084" s="91"/>
    </row>
    <row r="5085" spans="1:2">
      <c r="A5085" s="91"/>
      <c r="B5085" s="91"/>
    </row>
    <row r="5086" spans="1:2">
      <c r="A5086" s="91"/>
      <c r="B5086" s="91"/>
    </row>
    <row r="5087" spans="1:2">
      <c r="A5087" s="91"/>
      <c r="B5087" s="91"/>
    </row>
    <row r="5088" spans="1:2">
      <c r="A5088" s="91"/>
      <c r="B5088" s="91"/>
    </row>
    <row r="5089" spans="1:2">
      <c r="A5089" s="91"/>
      <c r="B5089" s="91"/>
    </row>
    <row r="5090" spans="1:2">
      <c r="A5090" s="91"/>
      <c r="B5090" s="91"/>
    </row>
    <row r="5091" spans="1:2">
      <c r="A5091" s="91"/>
      <c r="B5091" s="91"/>
    </row>
    <row r="5092" spans="1:2">
      <c r="A5092" s="91"/>
      <c r="B5092" s="91"/>
    </row>
    <row r="5093" spans="1:2">
      <c r="A5093" s="91"/>
      <c r="B5093" s="91"/>
    </row>
    <row r="5094" spans="1:2">
      <c r="A5094" s="91"/>
      <c r="B5094" s="91"/>
    </row>
    <row r="5095" spans="1:2">
      <c r="A5095" s="91"/>
      <c r="B5095" s="91"/>
    </row>
    <row r="5096" spans="1:2">
      <c r="A5096" s="91"/>
      <c r="B5096" s="91"/>
    </row>
    <row r="5097" spans="1:2">
      <c r="A5097" s="91"/>
      <c r="B5097" s="91"/>
    </row>
    <row r="5098" spans="1:2">
      <c r="A5098" s="91"/>
      <c r="B5098" s="91"/>
    </row>
    <row r="5099" spans="1:2">
      <c r="A5099" s="91"/>
      <c r="B5099" s="91"/>
    </row>
    <row r="5100" spans="1:2">
      <c r="A5100" s="91"/>
      <c r="B5100" s="91"/>
    </row>
    <row r="5101" spans="1:2">
      <c r="A5101" s="91"/>
      <c r="B5101" s="91"/>
    </row>
    <row r="5102" spans="1:2">
      <c r="A5102" s="91"/>
      <c r="B5102" s="91"/>
    </row>
    <row r="5103" spans="1:2">
      <c r="A5103" s="91"/>
      <c r="B5103" s="91"/>
    </row>
    <row r="5104" spans="1:2">
      <c r="A5104" s="91"/>
      <c r="B5104" s="91"/>
    </row>
    <row r="5105" spans="1:2">
      <c r="A5105" s="91"/>
      <c r="B5105" s="91"/>
    </row>
    <row r="5106" spans="1:2">
      <c r="A5106" s="91"/>
      <c r="B5106" s="91"/>
    </row>
    <row r="5107" spans="1:2">
      <c r="A5107" s="91"/>
      <c r="B5107" s="91"/>
    </row>
    <row r="5108" spans="1:2">
      <c r="A5108" s="91"/>
      <c r="B5108" s="91"/>
    </row>
    <row r="5109" spans="1:2">
      <c r="A5109" s="91"/>
      <c r="B5109" s="91"/>
    </row>
    <row r="5110" spans="1:2">
      <c r="A5110" s="91"/>
      <c r="B5110" s="91"/>
    </row>
    <row r="5111" spans="1:2">
      <c r="A5111" s="91"/>
      <c r="B5111" s="91"/>
    </row>
    <row r="5112" spans="1:2">
      <c r="A5112" s="91"/>
      <c r="B5112" s="91"/>
    </row>
    <row r="5113" spans="1:2">
      <c r="A5113" s="91"/>
      <c r="B5113" s="91"/>
    </row>
    <row r="5114" spans="1:2">
      <c r="A5114" s="91"/>
      <c r="B5114" s="91"/>
    </row>
    <row r="5115" spans="1:2">
      <c r="A5115" s="91"/>
      <c r="B5115" s="91"/>
    </row>
    <row r="5116" spans="1:2">
      <c r="A5116" s="91"/>
      <c r="B5116" s="91"/>
    </row>
    <row r="5117" spans="1:2">
      <c r="A5117" s="91"/>
      <c r="B5117" s="91"/>
    </row>
    <row r="5118" spans="1:2">
      <c r="A5118" s="91"/>
      <c r="B5118" s="91"/>
    </row>
    <row r="5119" spans="1:2">
      <c r="A5119" s="91"/>
      <c r="B5119" s="91"/>
    </row>
    <row r="5120" spans="1:2">
      <c r="A5120" s="91"/>
      <c r="B5120" s="91"/>
    </row>
    <row r="5121" spans="1:2">
      <c r="A5121" s="91"/>
      <c r="B5121" s="91"/>
    </row>
    <row r="5122" spans="1:2">
      <c r="A5122" s="91"/>
      <c r="B5122" s="91"/>
    </row>
    <row r="5123" spans="1:2">
      <c r="A5123" s="91"/>
      <c r="B5123" s="91"/>
    </row>
    <row r="5124" spans="1:2">
      <c r="A5124" s="91"/>
      <c r="B5124" s="91"/>
    </row>
    <row r="5125" spans="1:2">
      <c r="A5125" s="91"/>
      <c r="B5125" s="91"/>
    </row>
    <row r="5126" spans="1:2">
      <c r="A5126" s="91"/>
      <c r="B5126" s="91"/>
    </row>
    <row r="5127" spans="1:2">
      <c r="A5127" s="91"/>
      <c r="B5127" s="91"/>
    </row>
    <row r="5128" spans="1:2">
      <c r="A5128" s="91"/>
      <c r="B5128" s="91"/>
    </row>
    <row r="5129" spans="1:2">
      <c r="A5129" s="91"/>
      <c r="B5129" s="91"/>
    </row>
    <row r="5130" spans="1:2">
      <c r="A5130" s="91"/>
      <c r="B5130" s="91"/>
    </row>
    <row r="5131" spans="1:2">
      <c r="A5131" s="91"/>
      <c r="B5131" s="91"/>
    </row>
    <row r="5132" spans="1:2">
      <c r="A5132" s="91"/>
      <c r="B5132" s="91"/>
    </row>
    <row r="5133" spans="1:2">
      <c r="A5133" s="91"/>
      <c r="B5133" s="91"/>
    </row>
    <row r="5134" spans="1:2">
      <c r="A5134" s="91"/>
      <c r="B5134" s="91"/>
    </row>
    <row r="5135" spans="1:2">
      <c r="A5135" s="91"/>
      <c r="B5135" s="91"/>
    </row>
    <row r="5136" spans="1:2">
      <c r="A5136" s="91"/>
      <c r="B5136" s="91"/>
    </row>
    <row r="5137" spans="1:2">
      <c r="A5137" s="91"/>
      <c r="B5137" s="91"/>
    </row>
    <row r="5138" spans="1:2">
      <c r="A5138" s="91"/>
      <c r="B5138" s="91"/>
    </row>
    <row r="5139" spans="1:2">
      <c r="A5139" s="91"/>
      <c r="B5139" s="91"/>
    </row>
    <row r="5140" spans="1:2">
      <c r="A5140" s="91"/>
      <c r="B5140" s="91"/>
    </row>
    <row r="5141" spans="1:2">
      <c r="A5141" s="91"/>
      <c r="B5141" s="91"/>
    </row>
    <row r="5142" spans="1:2">
      <c r="A5142" s="91"/>
      <c r="B5142" s="91"/>
    </row>
    <row r="5143" spans="1:2">
      <c r="A5143" s="91"/>
      <c r="B5143" s="91"/>
    </row>
    <row r="5144" spans="1:2">
      <c r="A5144" s="91"/>
      <c r="B5144" s="91"/>
    </row>
    <row r="5145" spans="1:2">
      <c r="A5145" s="91"/>
      <c r="B5145" s="91"/>
    </row>
    <row r="5146" spans="1:2">
      <c r="A5146" s="91"/>
      <c r="B5146" s="91"/>
    </row>
    <row r="5147" spans="1:2">
      <c r="A5147" s="91"/>
      <c r="B5147" s="91"/>
    </row>
    <row r="5148" spans="1:2">
      <c r="A5148" s="91"/>
      <c r="B5148" s="91"/>
    </row>
    <row r="5149" spans="1:2">
      <c r="A5149" s="91"/>
      <c r="B5149" s="91"/>
    </row>
    <row r="5150" spans="1:2">
      <c r="A5150" s="91"/>
      <c r="B5150" s="91"/>
    </row>
    <row r="5151" spans="1:2">
      <c r="A5151" s="91"/>
      <c r="B5151" s="91"/>
    </row>
    <row r="5152" spans="1:2">
      <c r="A5152" s="91"/>
      <c r="B5152" s="91"/>
    </row>
    <row r="5153" spans="1:2">
      <c r="A5153" s="91"/>
      <c r="B5153" s="91"/>
    </row>
    <row r="5154" spans="1:2">
      <c r="A5154" s="91"/>
      <c r="B5154" s="91"/>
    </row>
    <row r="5155" spans="1:2">
      <c r="A5155" s="91"/>
      <c r="B5155" s="91"/>
    </row>
    <row r="5156" spans="1:2">
      <c r="A5156" s="91"/>
      <c r="B5156" s="91"/>
    </row>
    <row r="5157" spans="1:2">
      <c r="A5157" s="91"/>
      <c r="B5157" s="91"/>
    </row>
    <row r="5158" spans="1:2">
      <c r="A5158" s="91"/>
      <c r="B5158" s="91"/>
    </row>
    <row r="5159" spans="1:2">
      <c r="A5159" s="91"/>
      <c r="B5159" s="91"/>
    </row>
    <row r="5160" spans="1:2">
      <c r="A5160" s="91"/>
      <c r="B5160" s="91"/>
    </row>
    <row r="5161" spans="1:2">
      <c r="A5161" s="91"/>
      <c r="B5161" s="91"/>
    </row>
    <row r="5162" spans="1:2">
      <c r="A5162" s="91"/>
      <c r="B5162" s="91"/>
    </row>
    <row r="5163" spans="1:2">
      <c r="A5163" s="91"/>
      <c r="B5163" s="91"/>
    </row>
    <row r="5164" spans="1:2">
      <c r="A5164" s="91"/>
      <c r="B5164" s="91"/>
    </row>
    <row r="5165" spans="1:2">
      <c r="A5165" s="91"/>
      <c r="B5165" s="91"/>
    </row>
    <row r="5166" spans="1:2">
      <c r="A5166" s="91"/>
      <c r="B5166" s="91"/>
    </row>
    <row r="5167" spans="1:2">
      <c r="A5167" s="91"/>
      <c r="B5167" s="91"/>
    </row>
    <row r="5168" spans="1:2">
      <c r="A5168" s="91"/>
      <c r="B5168" s="91"/>
    </row>
    <row r="5169" spans="1:2">
      <c r="A5169" s="91"/>
      <c r="B5169" s="91"/>
    </row>
    <row r="5170" spans="1:2">
      <c r="A5170" s="91"/>
      <c r="B5170" s="91"/>
    </row>
    <row r="5171" spans="1:2">
      <c r="A5171" s="91"/>
      <c r="B5171" s="91"/>
    </row>
    <row r="5172" spans="1:2">
      <c r="A5172" s="91"/>
      <c r="B5172" s="91"/>
    </row>
    <row r="5173" spans="1:2">
      <c r="A5173" s="91"/>
      <c r="B5173" s="91"/>
    </row>
    <row r="5174" spans="1:2">
      <c r="A5174" s="91"/>
      <c r="B5174" s="91"/>
    </row>
    <row r="5175" spans="1:2">
      <c r="A5175" s="91"/>
      <c r="B5175" s="91"/>
    </row>
    <row r="5176" spans="1:2">
      <c r="A5176" s="91"/>
      <c r="B5176" s="91"/>
    </row>
    <row r="5177" spans="1:2">
      <c r="A5177" s="91"/>
      <c r="B5177" s="91"/>
    </row>
    <row r="5178" spans="1:2">
      <c r="A5178" s="91"/>
      <c r="B5178" s="91"/>
    </row>
    <row r="5179" spans="1:2">
      <c r="A5179" s="91"/>
      <c r="B5179" s="91"/>
    </row>
    <row r="5180" spans="1:2">
      <c r="A5180" s="91"/>
      <c r="B5180" s="91"/>
    </row>
    <row r="5181" spans="1:2">
      <c r="A5181" s="91"/>
      <c r="B5181" s="91"/>
    </row>
    <row r="5182" spans="1:2">
      <c r="A5182" s="91"/>
      <c r="B5182" s="91"/>
    </row>
    <row r="5183" spans="1:2">
      <c r="A5183" s="91"/>
      <c r="B5183" s="91"/>
    </row>
    <row r="5184" spans="1:2">
      <c r="A5184" s="91"/>
      <c r="B5184" s="91"/>
    </row>
    <row r="5185" spans="1:2">
      <c r="A5185" s="91"/>
      <c r="B5185" s="91"/>
    </row>
    <row r="5186" spans="1:2">
      <c r="A5186" s="91"/>
      <c r="B5186" s="91"/>
    </row>
    <row r="5187" spans="1:2">
      <c r="A5187" s="91"/>
      <c r="B5187" s="91"/>
    </row>
    <row r="5188" spans="1:2">
      <c r="A5188" s="91"/>
      <c r="B5188" s="91"/>
    </row>
    <row r="5189" spans="1:2">
      <c r="A5189" s="91"/>
      <c r="B5189" s="91"/>
    </row>
    <row r="5190" spans="1:2">
      <c r="A5190" s="91"/>
      <c r="B5190" s="91"/>
    </row>
    <row r="5191" spans="1:2">
      <c r="A5191" s="91"/>
      <c r="B5191" s="91"/>
    </row>
    <row r="5192" spans="1:2">
      <c r="A5192" s="91"/>
      <c r="B5192" s="91"/>
    </row>
    <row r="5193" spans="1:2">
      <c r="A5193" s="91"/>
      <c r="B5193" s="91"/>
    </row>
    <row r="5194" spans="1:2">
      <c r="A5194" s="91"/>
      <c r="B5194" s="91"/>
    </row>
    <row r="5195" spans="1:2">
      <c r="A5195" s="91"/>
      <c r="B5195" s="91"/>
    </row>
    <row r="5196" spans="1:2">
      <c r="A5196" s="91"/>
      <c r="B5196" s="91"/>
    </row>
    <row r="5197" spans="1:2">
      <c r="A5197" s="91"/>
      <c r="B5197" s="91"/>
    </row>
    <row r="5198" spans="1:2">
      <c r="A5198" s="91"/>
      <c r="B5198" s="91"/>
    </row>
    <row r="5199" spans="1:2">
      <c r="A5199" s="91"/>
      <c r="B5199" s="91"/>
    </row>
    <row r="5200" spans="1:2">
      <c r="A5200" s="91"/>
      <c r="B5200" s="91"/>
    </row>
    <row r="5201" spans="1:2">
      <c r="A5201" s="91"/>
      <c r="B5201" s="91"/>
    </row>
    <row r="5202" spans="1:2">
      <c r="A5202" s="91"/>
      <c r="B5202" s="91"/>
    </row>
    <row r="5203" spans="1:2">
      <c r="A5203" s="91"/>
      <c r="B5203" s="91"/>
    </row>
    <row r="5204" spans="1:2">
      <c r="A5204" s="91"/>
      <c r="B5204" s="91"/>
    </row>
    <row r="5205" spans="1:2">
      <c r="A5205" s="91"/>
      <c r="B5205" s="91"/>
    </row>
    <row r="5206" spans="1:2">
      <c r="A5206" s="91"/>
      <c r="B5206" s="91"/>
    </row>
    <row r="5207" spans="1:2">
      <c r="A5207" s="91"/>
      <c r="B5207" s="91"/>
    </row>
    <row r="5208" spans="1:2">
      <c r="A5208" s="91"/>
      <c r="B5208" s="91"/>
    </row>
    <row r="5209" spans="1:2">
      <c r="A5209" s="91"/>
      <c r="B5209" s="91"/>
    </row>
    <row r="5210" spans="1:2">
      <c r="A5210" s="91"/>
      <c r="B5210" s="91"/>
    </row>
    <row r="5211" spans="1:2">
      <c r="A5211" s="91"/>
      <c r="B5211" s="91"/>
    </row>
    <row r="5212" spans="1:2">
      <c r="A5212" s="91"/>
      <c r="B5212" s="91"/>
    </row>
    <row r="5213" spans="1:2">
      <c r="A5213" s="91"/>
      <c r="B5213" s="91"/>
    </row>
    <row r="5214" spans="1:2">
      <c r="A5214" s="91"/>
      <c r="B5214" s="91"/>
    </row>
    <row r="5215" spans="1:2">
      <c r="A5215" s="91"/>
      <c r="B5215" s="91"/>
    </row>
    <row r="5216" spans="1:2">
      <c r="A5216" s="91"/>
      <c r="B5216" s="91"/>
    </row>
    <row r="5217" spans="1:2">
      <c r="A5217" s="91"/>
      <c r="B5217" s="91"/>
    </row>
    <row r="5218" spans="1:2">
      <c r="A5218" s="91"/>
      <c r="B5218" s="91"/>
    </row>
    <row r="5219" spans="1:2">
      <c r="A5219" s="91"/>
      <c r="B5219" s="91"/>
    </row>
    <row r="5220" spans="1:2">
      <c r="A5220" s="91"/>
      <c r="B5220" s="91"/>
    </row>
    <row r="5221" spans="1:2">
      <c r="A5221" s="91"/>
      <c r="B5221" s="91"/>
    </row>
    <row r="5222" spans="1:2">
      <c r="A5222" s="91"/>
      <c r="B5222" s="91"/>
    </row>
    <row r="5223" spans="1:2">
      <c r="A5223" s="91"/>
      <c r="B5223" s="91"/>
    </row>
    <row r="5224" spans="1:2">
      <c r="A5224" s="91"/>
      <c r="B5224" s="91"/>
    </row>
    <row r="5225" spans="1:2">
      <c r="A5225" s="91"/>
      <c r="B5225" s="91"/>
    </row>
    <row r="5226" spans="1:2">
      <c r="A5226" s="91"/>
      <c r="B5226" s="91"/>
    </row>
    <row r="5227" spans="1:2">
      <c r="A5227" s="91"/>
      <c r="B5227" s="91"/>
    </row>
    <row r="5228" spans="1:2">
      <c r="A5228" s="91"/>
      <c r="B5228" s="91"/>
    </row>
    <row r="5229" spans="1:2">
      <c r="A5229" s="91"/>
      <c r="B5229" s="91"/>
    </row>
    <row r="5230" spans="1:2">
      <c r="A5230" s="91"/>
      <c r="B5230" s="91"/>
    </row>
    <row r="5231" spans="1:2">
      <c r="A5231" s="91"/>
      <c r="B5231" s="91"/>
    </row>
    <row r="5232" spans="1:2">
      <c r="A5232" s="91"/>
      <c r="B5232" s="91"/>
    </row>
    <row r="5233" spans="1:2">
      <c r="A5233" s="91"/>
      <c r="B5233" s="91"/>
    </row>
    <row r="5234" spans="1:2">
      <c r="A5234" s="91"/>
      <c r="B5234" s="91"/>
    </row>
    <row r="5235" spans="1:2">
      <c r="A5235" s="91"/>
      <c r="B5235" s="91"/>
    </row>
    <row r="5236" spans="1:2">
      <c r="A5236" s="91"/>
      <c r="B5236" s="91"/>
    </row>
    <row r="5237" spans="1:2">
      <c r="A5237" s="91"/>
      <c r="B5237" s="91"/>
    </row>
    <row r="5238" spans="1:2">
      <c r="A5238" s="91"/>
      <c r="B5238" s="91"/>
    </row>
    <row r="5239" spans="1:2">
      <c r="A5239" s="91"/>
      <c r="B5239" s="91"/>
    </row>
    <row r="5240" spans="1:2">
      <c r="A5240" s="91"/>
      <c r="B5240" s="91"/>
    </row>
    <row r="5241" spans="1:2">
      <c r="A5241" s="91"/>
      <c r="B5241" s="91"/>
    </row>
    <row r="5242" spans="1:2">
      <c r="A5242" s="91"/>
      <c r="B5242" s="91"/>
    </row>
    <row r="5243" spans="1:2">
      <c r="A5243" s="91"/>
      <c r="B5243" s="91"/>
    </row>
    <row r="5244" spans="1:2">
      <c r="A5244" s="91"/>
      <c r="B5244" s="91"/>
    </row>
    <row r="5245" spans="1:2">
      <c r="A5245" s="91"/>
      <c r="B5245" s="91"/>
    </row>
    <row r="5246" spans="1:2">
      <c r="A5246" s="91"/>
      <c r="B5246" s="91"/>
    </row>
    <row r="5247" spans="1:2">
      <c r="A5247" s="91"/>
      <c r="B5247" s="91"/>
    </row>
    <row r="5248" spans="1:2">
      <c r="A5248" s="91"/>
      <c r="B5248" s="91"/>
    </row>
    <row r="5249" spans="1:2">
      <c r="A5249" s="91"/>
      <c r="B5249" s="91"/>
    </row>
    <row r="5250" spans="1:2">
      <c r="A5250" s="91"/>
      <c r="B5250" s="91"/>
    </row>
    <row r="5251" spans="1:2">
      <c r="A5251" s="91"/>
      <c r="B5251" s="91"/>
    </row>
    <row r="5252" spans="1:2">
      <c r="A5252" s="91"/>
      <c r="B5252" s="91"/>
    </row>
    <row r="5253" spans="1:2">
      <c r="A5253" s="91"/>
      <c r="B5253" s="91"/>
    </row>
    <row r="5254" spans="1:2">
      <c r="A5254" s="91"/>
      <c r="B5254" s="91"/>
    </row>
    <row r="5255" spans="1:2">
      <c r="A5255" s="91"/>
      <c r="B5255" s="91"/>
    </row>
    <row r="5256" spans="1:2">
      <c r="A5256" s="91"/>
      <c r="B5256" s="91"/>
    </row>
    <row r="5257" spans="1:2">
      <c r="A5257" s="91"/>
      <c r="B5257" s="91"/>
    </row>
    <row r="5258" spans="1:2">
      <c r="A5258" s="91"/>
      <c r="B5258" s="91"/>
    </row>
    <row r="5259" spans="1:2">
      <c r="A5259" s="91"/>
      <c r="B5259" s="91"/>
    </row>
    <row r="5260" spans="1:2">
      <c r="A5260" s="91"/>
      <c r="B5260" s="91"/>
    </row>
    <row r="5261" spans="1:2">
      <c r="A5261" s="91"/>
      <c r="B5261" s="91"/>
    </row>
    <row r="5262" spans="1:2">
      <c r="A5262" s="91"/>
      <c r="B5262" s="91"/>
    </row>
    <row r="5263" spans="1:2">
      <c r="A5263" s="91"/>
      <c r="B5263" s="91"/>
    </row>
    <row r="5264" spans="1:2">
      <c r="A5264" s="91"/>
      <c r="B5264" s="91"/>
    </row>
    <row r="5265" spans="1:2">
      <c r="A5265" s="91"/>
      <c r="B5265" s="91"/>
    </row>
    <row r="5266" spans="1:2">
      <c r="A5266" s="91"/>
      <c r="B5266" s="91"/>
    </row>
    <row r="5267" spans="1:2">
      <c r="A5267" s="91"/>
      <c r="B5267" s="91"/>
    </row>
    <row r="5268" spans="1:2">
      <c r="A5268" s="91"/>
      <c r="B5268" s="91"/>
    </row>
    <row r="5269" spans="1:2">
      <c r="A5269" s="91"/>
      <c r="B5269" s="91"/>
    </row>
    <row r="5270" spans="1:2">
      <c r="A5270" s="91"/>
      <c r="B5270" s="91"/>
    </row>
    <row r="5271" spans="1:2">
      <c r="A5271" s="91"/>
      <c r="B5271" s="91"/>
    </row>
    <row r="5272" spans="1:2">
      <c r="A5272" s="91"/>
      <c r="B5272" s="91"/>
    </row>
    <row r="5273" spans="1:2">
      <c r="A5273" s="91"/>
      <c r="B5273" s="91"/>
    </row>
    <row r="5274" spans="1:2">
      <c r="A5274" s="91"/>
      <c r="B5274" s="91"/>
    </row>
    <row r="5275" spans="1:2">
      <c r="A5275" s="91"/>
      <c r="B5275" s="91"/>
    </row>
    <row r="5276" spans="1:2">
      <c r="A5276" s="91"/>
      <c r="B5276" s="91"/>
    </row>
    <row r="5277" spans="1:2">
      <c r="A5277" s="91"/>
      <c r="B5277" s="91"/>
    </row>
    <row r="5278" spans="1:2">
      <c r="A5278" s="91"/>
      <c r="B5278" s="91"/>
    </row>
    <row r="5279" spans="1:2">
      <c r="A5279" s="91"/>
      <c r="B5279" s="91"/>
    </row>
    <row r="5280" spans="1:2">
      <c r="A5280" s="91"/>
      <c r="B5280" s="91"/>
    </row>
    <row r="5281" spans="1:2">
      <c r="A5281" s="91"/>
      <c r="B5281" s="91"/>
    </row>
    <row r="5282" spans="1:2">
      <c r="A5282" s="91"/>
      <c r="B5282" s="91"/>
    </row>
    <row r="5283" spans="1:2">
      <c r="A5283" s="91"/>
      <c r="B5283" s="91"/>
    </row>
    <row r="5284" spans="1:2">
      <c r="A5284" s="91"/>
      <c r="B5284" s="91"/>
    </row>
    <row r="5285" spans="1:2">
      <c r="A5285" s="91"/>
      <c r="B5285" s="91"/>
    </row>
    <row r="5286" spans="1:2">
      <c r="A5286" s="91"/>
      <c r="B5286" s="91"/>
    </row>
    <row r="5287" spans="1:2">
      <c r="A5287" s="91"/>
      <c r="B5287" s="91"/>
    </row>
    <row r="5288" spans="1:2">
      <c r="A5288" s="91"/>
      <c r="B5288" s="91"/>
    </row>
    <row r="5289" spans="1:2">
      <c r="A5289" s="91"/>
      <c r="B5289" s="91"/>
    </row>
    <row r="5290" spans="1:2">
      <c r="A5290" s="91"/>
      <c r="B5290" s="91"/>
    </row>
    <row r="5291" spans="1:2">
      <c r="A5291" s="91"/>
      <c r="B5291" s="91"/>
    </row>
    <row r="5292" spans="1:2">
      <c r="A5292" s="91"/>
      <c r="B5292" s="91"/>
    </row>
    <row r="5293" spans="1:2">
      <c r="A5293" s="91"/>
      <c r="B5293" s="91"/>
    </row>
    <row r="5294" spans="1:2">
      <c r="A5294" s="91"/>
      <c r="B5294" s="91"/>
    </row>
    <row r="5295" spans="1:2">
      <c r="A5295" s="91"/>
      <c r="B5295" s="91"/>
    </row>
    <row r="5296" spans="1:2">
      <c r="A5296" s="91"/>
      <c r="B5296" s="91"/>
    </row>
    <row r="5297" spans="1:2">
      <c r="A5297" s="91"/>
      <c r="B5297" s="91"/>
    </row>
    <row r="5298" spans="1:2">
      <c r="A5298" s="91"/>
      <c r="B5298" s="91"/>
    </row>
    <row r="5299" spans="1:2">
      <c r="A5299" s="91"/>
      <c r="B5299" s="91"/>
    </row>
    <row r="5300" spans="1:2">
      <c r="A5300" s="91"/>
      <c r="B5300" s="91"/>
    </row>
    <row r="5301" spans="1:2">
      <c r="A5301" s="91"/>
      <c r="B5301" s="91"/>
    </row>
    <row r="5302" spans="1:2">
      <c r="A5302" s="91"/>
      <c r="B5302" s="91"/>
    </row>
    <row r="5303" spans="1:2">
      <c r="A5303" s="91"/>
      <c r="B5303" s="91"/>
    </row>
    <row r="5304" spans="1:2">
      <c r="A5304" s="91"/>
      <c r="B5304" s="91"/>
    </row>
    <row r="5305" spans="1:2">
      <c r="A5305" s="91"/>
      <c r="B5305" s="91"/>
    </row>
    <row r="5306" spans="1:2">
      <c r="A5306" s="91"/>
      <c r="B5306" s="91"/>
    </row>
    <row r="5307" spans="1:2">
      <c r="A5307" s="91"/>
      <c r="B5307" s="91"/>
    </row>
    <row r="5308" spans="1:2">
      <c r="A5308" s="91"/>
      <c r="B5308" s="91"/>
    </row>
    <row r="5309" spans="1:2">
      <c r="A5309" s="91"/>
      <c r="B5309" s="91"/>
    </row>
    <row r="5310" spans="1:2">
      <c r="A5310" s="91"/>
      <c r="B5310" s="91"/>
    </row>
    <row r="5311" spans="1:2">
      <c r="A5311" s="91"/>
      <c r="B5311" s="91"/>
    </row>
    <row r="5312" spans="1:2">
      <c r="A5312" s="91"/>
      <c r="B5312" s="91"/>
    </row>
    <row r="5313" spans="1:2">
      <c r="A5313" s="91"/>
      <c r="B5313" s="91"/>
    </row>
    <row r="5314" spans="1:2">
      <c r="A5314" s="91"/>
      <c r="B5314" s="91"/>
    </row>
    <row r="5315" spans="1:2">
      <c r="A5315" s="91"/>
      <c r="B5315" s="91"/>
    </row>
    <row r="5316" spans="1:2">
      <c r="A5316" s="91"/>
      <c r="B5316" s="91"/>
    </row>
    <row r="5317" spans="1:2">
      <c r="A5317" s="91"/>
      <c r="B5317" s="91"/>
    </row>
    <row r="5318" spans="1:2">
      <c r="A5318" s="91"/>
      <c r="B5318" s="91"/>
    </row>
    <row r="5319" spans="1:2">
      <c r="A5319" s="91"/>
      <c r="B5319" s="91"/>
    </row>
    <row r="5320" spans="1:2">
      <c r="A5320" s="91"/>
      <c r="B5320" s="91"/>
    </row>
    <row r="5321" spans="1:2">
      <c r="A5321" s="91"/>
      <c r="B5321" s="91"/>
    </row>
    <row r="5322" spans="1:2">
      <c r="A5322" s="91"/>
      <c r="B5322" s="91"/>
    </row>
    <row r="5323" spans="1:2">
      <c r="A5323" s="91"/>
      <c r="B5323" s="91"/>
    </row>
    <row r="5324" spans="1:2">
      <c r="A5324" s="91"/>
      <c r="B5324" s="91"/>
    </row>
    <row r="5325" spans="1:2">
      <c r="A5325" s="91"/>
      <c r="B5325" s="91"/>
    </row>
    <row r="5326" spans="1:2">
      <c r="A5326" s="91"/>
      <c r="B5326" s="91"/>
    </row>
    <row r="5327" spans="1:2">
      <c r="A5327" s="91"/>
      <c r="B5327" s="91"/>
    </row>
    <row r="5328" spans="1:2">
      <c r="A5328" s="91"/>
      <c r="B5328" s="91"/>
    </row>
    <row r="5329" spans="1:2">
      <c r="A5329" s="91"/>
      <c r="B5329" s="91"/>
    </row>
    <row r="5330" spans="1:2">
      <c r="A5330" s="91"/>
      <c r="B5330" s="91"/>
    </row>
    <row r="5331" spans="1:2">
      <c r="A5331" s="91"/>
      <c r="B5331" s="91"/>
    </row>
    <row r="5332" spans="1:2">
      <c r="A5332" s="91"/>
      <c r="B5332" s="91"/>
    </row>
    <row r="5333" spans="1:2">
      <c r="A5333" s="91"/>
      <c r="B5333" s="91"/>
    </row>
    <row r="5334" spans="1:2">
      <c r="A5334" s="91"/>
      <c r="B5334" s="91"/>
    </row>
    <row r="5335" spans="1:2">
      <c r="A5335" s="91"/>
      <c r="B5335" s="91"/>
    </row>
    <row r="5336" spans="1:2">
      <c r="A5336" s="91"/>
      <c r="B5336" s="91"/>
    </row>
    <row r="5337" spans="1:2">
      <c r="A5337" s="91"/>
      <c r="B5337" s="91"/>
    </row>
    <row r="5338" spans="1:2">
      <c r="A5338" s="91"/>
      <c r="B5338" s="91"/>
    </row>
    <row r="5339" spans="1:2">
      <c r="A5339" s="91"/>
      <c r="B5339" s="91"/>
    </row>
    <row r="5340" spans="1:2">
      <c r="A5340" s="91"/>
      <c r="B5340" s="91"/>
    </row>
    <row r="5341" spans="1:2">
      <c r="A5341" s="91"/>
      <c r="B5341" s="91"/>
    </row>
    <row r="5342" spans="1:2">
      <c r="A5342" s="91"/>
      <c r="B5342" s="91"/>
    </row>
    <row r="5343" spans="1:2">
      <c r="A5343" s="91"/>
      <c r="B5343" s="91"/>
    </row>
    <row r="5344" spans="1:2">
      <c r="A5344" s="91"/>
      <c r="B5344" s="91"/>
    </row>
    <row r="5345" spans="1:2">
      <c r="A5345" s="91"/>
      <c r="B5345" s="91"/>
    </row>
    <row r="5346" spans="1:2">
      <c r="A5346" s="91"/>
      <c r="B5346" s="91"/>
    </row>
    <row r="5347" spans="1:2">
      <c r="A5347" s="91"/>
      <c r="B5347" s="91"/>
    </row>
    <row r="5348" spans="1:2">
      <c r="A5348" s="91"/>
      <c r="B5348" s="91"/>
    </row>
    <row r="5349" spans="1:2">
      <c r="A5349" s="91"/>
      <c r="B5349" s="91"/>
    </row>
    <row r="5350" spans="1:2">
      <c r="A5350" s="91"/>
      <c r="B5350" s="91"/>
    </row>
    <row r="5351" spans="1:2">
      <c r="A5351" s="91"/>
      <c r="B5351" s="91"/>
    </row>
    <row r="5352" spans="1:2">
      <c r="A5352" s="91"/>
      <c r="B5352" s="91"/>
    </row>
    <row r="5353" spans="1:2">
      <c r="A5353" s="91"/>
      <c r="B5353" s="91"/>
    </row>
    <row r="5354" spans="1:2">
      <c r="A5354" s="91"/>
      <c r="B5354" s="91"/>
    </row>
    <row r="5355" spans="1:2">
      <c r="A5355" s="91"/>
      <c r="B5355" s="91"/>
    </row>
    <row r="5356" spans="1:2">
      <c r="A5356" s="91"/>
      <c r="B5356" s="91"/>
    </row>
    <row r="5357" spans="1:2">
      <c r="A5357" s="91"/>
      <c r="B5357" s="91"/>
    </row>
    <row r="5358" spans="1:2">
      <c r="A5358" s="91"/>
      <c r="B5358" s="91"/>
    </row>
    <row r="5359" spans="1:2">
      <c r="A5359" s="91"/>
      <c r="B5359" s="91"/>
    </row>
    <row r="5360" spans="1:2">
      <c r="A5360" s="91"/>
      <c r="B5360" s="91"/>
    </row>
    <row r="5361" spans="1:2">
      <c r="A5361" s="91"/>
      <c r="B5361" s="91"/>
    </row>
    <row r="5362" spans="1:2">
      <c r="A5362" s="91"/>
      <c r="B5362" s="91"/>
    </row>
    <row r="5363" spans="1:2">
      <c r="A5363" s="91"/>
      <c r="B5363" s="91"/>
    </row>
    <row r="5364" spans="1:2">
      <c r="A5364" s="91"/>
      <c r="B5364" s="91"/>
    </row>
    <row r="5365" spans="1:2">
      <c r="A5365" s="91"/>
      <c r="B5365" s="91"/>
    </row>
    <row r="5366" spans="1:2">
      <c r="A5366" s="91"/>
      <c r="B5366" s="91"/>
    </row>
    <row r="5367" spans="1:2">
      <c r="A5367" s="91"/>
      <c r="B5367" s="91"/>
    </row>
    <row r="5368" spans="1:2">
      <c r="A5368" s="91"/>
      <c r="B5368" s="91"/>
    </row>
    <row r="5369" spans="1:2">
      <c r="A5369" s="91"/>
      <c r="B5369" s="91"/>
    </row>
    <row r="5370" spans="1:2">
      <c r="A5370" s="91"/>
      <c r="B5370" s="91"/>
    </row>
    <row r="5371" spans="1:2">
      <c r="A5371" s="91"/>
      <c r="B5371" s="91"/>
    </row>
    <row r="5372" spans="1:2">
      <c r="A5372" s="91"/>
      <c r="B5372" s="91"/>
    </row>
    <row r="5373" spans="1:2">
      <c r="A5373" s="91"/>
      <c r="B5373" s="91"/>
    </row>
    <row r="5374" spans="1:2">
      <c r="A5374" s="91"/>
      <c r="B5374" s="91"/>
    </row>
    <row r="5375" spans="1:2">
      <c r="A5375" s="91"/>
      <c r="B5375" s="91"/>
    </row>
    <row r="5376" spans="1:2">
      <c r="A5376" s="91"/>
      <c r="B5376" s="91"/>
    </row>
    <row r="5377" spans="1:2">
      <c r="A5377" s="91"/>
      <c r="B5377" s="91"/>
    </row>
    <row r="5378" spans="1:2">
      <c r="A5378" s="91"/>
      <c r="B5378" s="91"/>
    </row>
    <row r="5379" spans="1:2">
      <c r="A5379" s="91"/>
      <c r="B5379" s="91"/>
    </row>
    <row r="5380" spans="1:2">
      <c r="A5380" s="91"/>
      <c r="B5380" s="91"/>
    </row>
    <row r="5381" spans="1:2">
      <c r="A5381" s="91"/>
      <c r="B5381" s="91"/>
    </row>
    <row r="5382" spans="1:2">
      <c r="A5382" s="91"/>
      <c r="B5382" s="91"/>
    </row>
    <row r="5383" spans="1:2">
      <c r="A5383" s="91"/>
      <c r="B5383" s="91"/>
    </row>
    <row r="5384" spans="1:2">
      <c r="A5384" s="91"/>
      <c r="B5384" s="91"/>
    </row>
    <row r="5385" spans="1:2">
      <c r="A5385" s="91"/>
      <c r="B5385" s="91"/>
    </row>
    <row r="5386" spans="1:2">
      <c r="A5386" s="91"/>
      <c r="B5386" s="91"/>
    </row>
    <row r="5387" spans="1:2">
      <c r="A5387" s="91"/>
      <c r="B5387" s="91"/>
    </row>
    <row r="5388" spans="1:2">
      <c r="A5388" s="91"/>
      <c r="B5388" s="91"/>
    </row>
    <row r="5389" spans="1:2">
      <c r="A5389" s="91"/>
      <c r="B5389" s="91"/>
    </row>
    <row r="5390" spans="1:2">
      <c r="A5390" s="91"/>
      <c r="B5390" s="91"/>
    </row>
    <row r="5391" spans="1:2">
      <c r="A5391" s="91"/>
      <c r="B5391" s="91"/>
    </row>
    <row r="5392" spans="1:2">
      <c r="A5392" s="91"/>
      <c r="B5392" s="91"/>
    </row>
    <row r="5393" spans="1:2">
      <c r="A5393" s="91"/>
      <c r="B5393" s="91"/>
    </row>
    <row r="5394" spans="1:2">
      <c r="A5394" s="91"/>
      <c r="B5394" s="91"/>
    </row>
    <row r="5395" spans="1:2">
      <c r="A5395" s="91"/>
      <c r="B5395" s="91"/>
    </row>
    <row r="5396" spans="1:2">
      <c r="A5396" s="91"/>
      <c r="B5396" s="91"/>
    </row>
    <row r="5397" spans="1:2">
      <c r="A5397" s="91"/>
      <c r="B5397" s="91"/>
    </row>
    <row r="5398" spans="1:2">
      <c r="A5398" s="91"/>
      <c r="B5398" s="91"/>
    </row>
    <row r="5399" spans="1:2">
      <c r="A5399" s="91"/>
      <c r="B5399" s="91"/>
    </row>
    <row r="5400" spans="1:2">
      <c r="A5400" s="91"/>
      <c r="B5400" s="91"/>
    </row>
    <row r="5401" spans="1:2">
      <c r="A5401" s="91"/>
      <c r="B5401" s="91"/>
    </row>
    <row r="5402" spans="1:2">
      <c r="A5402" s="91"/>
      <c r="B5402" s="91"/>
    </row>
    <row r="5403" spans="1:2">
      <c r="A5403" s="91"/>
      <c r="B5403" s="91"/>
    </row>
    <row r="5404" spans="1:2">
      <c r="A5404" s="91"/>
      <c r="B5404" s="91"/>
    </row>
    <row r="5405" spans="1:2">
      <c r="A5405" s="91"/>
      <c r="B5405" s="91"/>
    </row>
    <row r="5406" spans="1:2">
      <c r="A5406" s="91"/>
      <c r="B5406" s="91"/>
    </row>
    <row r="5407" spans="1:2">
      <c r="A5407" s="91"/>
      <c r="B5407" s="91"/>
    </row>
    <row r="5408" spans="1:2">
      <c r="A5408" s="91"/>
      <c r="B5408" s="91"/>
    </row>
    <row r="5409" spans="1:2">
      <c r="A5409" s="91"/>
      <c r="B5409" s="91"/>
    </row>
    <row r="5410" spans="1:2">
      <c r="A5410" s="91"/>
      <c r="B5410" s="91"/>
    </row>
    <row r="5411" spans="1:2">
      <c r="A5411" s="91"/>
      <c r="B5411" s="91"/>
    </row>
    <row r="5412" spans="1:2">
      <c r="A5412" s="91"/>
      <c r="B5412" s="91"/>
    </row>
    <row r="5413" spans="1:2">
      <c r="A5413" s="91"/>
      <c r="B5413" s="91"/>
    </row>
    <row r="5414" spans="1:2">
      <c r="A5414" s="91"/>
      <c r="B5414" s="91"/>
    </row>
    <row r="5415" spans="1:2">
      <c r="A5415" s="91"/>
      <c r="B5415" s="91"/>
    </row>
    <row r="5416" spans="1:2">
      <c r="A5416" s="91"/>
      <c r="B5416" s="91"/>
    </row>
    <row r="5417" spans="1:2">
      <c r="A5417" s="91"/>
      <c r="B5417" s="91"/>
    </row>
    <row r="5418" spans="1:2">
      <c r="A5418" s="91"/>
      <c r="B5418" s="91"/>
    </row>
    <row r="5419" spans="1:2">
      <c r="A5419" s="91"/>
      <c r="B5419" s="91"/>
    </row>
    <row r="5420" spans="1:2">
      <c r="A5420" s="91"/>
      <c r="B5420" s="91"/>
    </row>
    <row r="5421" spans="1:2">
      <c r="A5421" s="91"/>
      <c r="B5421" s="91"/>
    </row>
    <row r="5422" spans="1:2">
      <c r="A5422" s="91"/>
      <c r="B5422" s="91"/>
    </row>
    <row r="5423" spans="1:2">
      <c r="A5423" s="91"/>
      <c r="B5423" s="91"/>
    </row>
    <row r="5424" spans="1:2">
      <c r="A5424" s="91"/>
      <c r="B5424" s="91"/>
    </row>
    <row r="5425" spans="1:2">
      <c r="A5425" s="91"/>
      <c r="B5425" s="91"/>
    </row>
    <row r="5426" spans="1:2">
      <c r="A5426" s="91"/>
      <c r="B5426" s="91"/>
    </row>
    <row r="5427" spans="1:2">
      <c r="A5427" s="91"/>
      <c r="B5427" s="91"/>
    </row>
    <row r="5428" spans="1:2">
      <c r="A5428" s="91"/>
      <c r="B5428" s="91"/>
    </row>
    <row r="5429" spans="1:2">
      <c r="A5429" s="91"/>
      <c r="B5429" s="91"/>
    </row>
    <row r="5430" spans="1:2">
      <c r="A5430" s="91"/>
      <c r="B5430" s="91"/>
    </row>
    <row r="5431" spans="1:2">
      <c r="A5431" s="91"/>
      <c r="B5431" s="91"/>
    </row>
    <row r="5432" spans="1:2">
      <c r="A5432" s="91"/>
      <c r="B5432" s="91"/>
    </row>
    <row r="5433" spans="1:2">
      <c r="A5433" s="91"/>
      <c r="B5433" s="91"/>
    </row>
    <row r="5434" spans="1:2">
      <c r="A5434" s="91"/>
      <c r="B5434" s="91"/>
    </row>
    <row r="5435" spans="1:2">
      <c r="A5435" s="91"/>
      <c r="B5435" s="91"/>
    </row>
    <row r="5436" spans="1:2">
      <c r="A5436" s="91"/>
      <c r="B5436" s="91"/>
    </row>
    <row r="5437" spans="1:2">
      <c r="A5437" s="91"/>
      <c r="B5437" s="91"/>
    </row>
    <row r="5438" spans="1:2">
      <c r="A5438" s="91"/>
      <c r="B5438" s="91"/>
    </row>
    <row r="5439" spans="1:2">
      <c r="A5439" s="91"/>
      <c r="B5439" s="91"/>
    </row>
    <row r="5440" spans="1:2">
      <c r="A5440" s="91"/>
      <c r="B5440" s="91"/>
    </row>
    <row r="5441" spans="1:2">
      <c r="A5441" s="91"/>
      <c r="B5441" s="91"/>
    </row>
    <row r="5442" spans="1:2">
      <c r="A5442" s="91"/>
      <c r="B5442" s="91"/>
    </row>
    <row r="5443" spans="1:2">
      <c r="A5443" s="91"/>
      <c r="B5443" s="91"/>
    </row>
    <row r="5444" spans="1:2">
      <c r="A5444" s="91"/>
      <c r="B5444" s="91"/>
    </row>
    <row r="5445" spans="1:2">
      <c r="A5445" s="91"/>
      <c r="B5445" s="91"/>
    </row>
    <row r="5446" spans="1:2">
      <c r="A5446" s="91"/>
      <c r="B5446" s="91"/>
    </row>
    <row r="5447" spans="1:2">
      <c r="A5447" s="91"/>
      <c r="B5447" s="91"/>
    </row>
    <row r="5448" spans="1:2">
      <c r="A5448" s="91"/>
      <c r="B5448" s="91"/>
    </row>
    <row r="5449" spans="1:2">
      <c r="A5449" s="91"/>
      <c r="B5449" s="91"/>
    </row>
    <row r="5450" spans="1:2">
      <c r="A5450" s="91"/>
      <c r="B5450" s="91"/>
    </row>
    <row r="5451" spans="1:2">
      <c r="A5451" s="91"/>
      <c r="B5451" s="91"/>
    </row>
    <row r="5452" spans="1:2">
      <c r="A5452" s="91"/>
      <c r="B5452" s="91"/>
    </row>
    <row r="5453" spans="1:2">
      <c r="A5453" s="91"/>
      <c r="B5453" s="91"/>
    </row>
    <row r="5454" spans="1:2">
      <c r="A5454" s="91"/>
      <c r="B5454" s="91"/>
    </row>
    <row r="5455" spans="1:2">
      <c r="A5455" s="91"/>
      <c r="B5455" s="91"/>
    </row>
    <row r="5456" spans="1:2">
      <c r="A5456" s="91"/>
      <c r="B5456" s="91"/>
    </row>
    <row r="5457" spans="1:2">
      <c r="A5457" s="91"/>
      <c r="B5457" s="91"/>
    </row>
    <row r="5458" spans="1:2">
      <c r="A5458" s="91"/>
      <c r="B5458" s="91"/>
    </row>
    <row r="5459" spans="1:2">
      <c r="A5459" s="91"/>
      <c r="B5459" s="91"/>
    </row>
    <row r="5460" spans="1:2">
      <c r="A5460" s="91"/>
      <c r="B5460" s="91"/>
    </row>
    <row r="5461" spans="1:2">
      <c r="A5461" s="91"/>
      <c r="B5461" s="91"/>
    </row>
    <row r="5462" spans="1:2">
      <c r="A5462" s="91"/>
      <c r="B5462" s="91"/>
    </row>
    <row r="5463" spans="1:2">
      <c r="A5463" s="91"/>
      <c r="B5463" s="91"/>
    </row>
    <row r="5464" spans="1:2">
      <c r="A5464" s="91"/>
      <c r="B5464" s="91"/>
    </row>
    <row r="5465" spans="1:2">
      <c r="A5465" s="91"/>
      <c r="B5465" s="91"/>
    </row>
    <row r="5466" spans="1:2">
      <c r="A5466" s="91"/>
      <c r="B5466" s="91"/>
    </row>
    <row r="5467" spans="1:2">
      <c r="A5467" s="91"/>
      <c r="B5467" s="91"/>
    </row>
    <row r="5468" spans="1:2">
      <c r="A5468" s="91"/>
      <c r="B5468" s="91"/>
    </row>
    <row r="5469" spans="1:2">
      <c r="A5469" s="91"/>
      <c r="B5469" s="91"/>
    </row>
    <row r="5470" spans="1:2">
      <c r="A5470" s="91"/>
      <c r="B5470" s="91"/>
    </row>
    <row r="5471" spans="1:2">
      <c r="A5471" s="91"/>
      <c r="B5471" s="91"/>
    </row>
    <row r="5472" spans="1:2">
      <c r="A5472" s="91"/>
      <c r="B5472" s="91"/>
    </row>
    <row r="5473" spans="1:2">
      <c r="A5473" s="91"/>
      <c r="B5473" s="91"/>
    </row>
    <row r="5474" spans="1:2">
      <c r="A5474" s="91"/>
      <c r="B5474" s="91"/>
    </row>
    <row r="5475" spans="1:2">
      <c r="A5475" s="91"/>
      <c r="B5475" s="91"/>
    </row>
    <row r="5476" spans="1:2">
      <c r="A5476" s="91"/>
      <c r="B5476" s="91"/>
    </row>
    <row r="5477" spans="1:2">
      <c r="A5477" s="91"/>
      <c r="B5477" s="91"/>
    </row>
    <row r="5478" spans="1:2">
      <c r="A5478" s="91"/>
      <c r="B5478" s="91"/>
    </row>
    <row r="5479" spans="1:2">
      <c r="A5479" s="91"/>
      <c r="B5479" s="91"/>
    </row>
    <row r="5480" spans="1:2">
      <c r="A5480" s="91"/>
      <c r="B5480" s="91"/>
    </row>
    <row r="5481" spans="1:2">
      <c r="A5481" s="91"/>
      <c r="B5481" s="91"/>
    </row>
    <row r="5482" spans="1:2">
      <c r="A5482" s="91"/>
      <c r="B5482" s="91"/>
    </row>
    <row r="5483" spans="1:2">
      <c r="A5483" s="91"/>
      <c r="B5483" s="91"/>
    </row>
    <row r="5484" spans="1:2">
      <c r="A5484" s="91"/>
      <c r="B5484" s="91"/>
    </row>
    <row r="5485" spans="1:2">
      <c r="A5485" s="91"/>
      <c r="B5485" s="91"/>
    </row>
    <row r="5486" spans="1:2">
      <c r="A5486" s="91"/>
      <c r="B5486" s="91"/>
    </row>
    <row r="5487" spans="1:2">
      <c r="A5487" s="91"/>
      <c r="B5487" s="91"/>
    </row>
    <row r="5488" spans="1:2">
      <c r="A5488" s="91"/>
      <c r="B5488" s="91"/>
    </row>
    <row r="5489" spans="1:2">
      <c r="A5489" s="91"/>
      <c r="B5489" s="91"/>
    </row>
    <row r="5490" spans="1:2">
      <c r="A5490" s="91"/>
      <c r="B5490" s="91"/>
    </row>
    <row r="5491" spans="1:2">
      <c r="A5491" s="91"/>
      <c r="B5491" s="91"/>
    </row>
    <row r="5492" spans="1:2">
      <c r="A5492" s="91"/>
      <c r="B5492" s="91"/>
    </row>
    <row r="5493" spans="1:2">
      <c r="A5493" s="91"/>
      <c r="B5493" s="91"/>
    </row>
    <row r="5494" spans="1:2">
      <c r="A5494" s="91"/>
      <c r="B5494" s="91"/>
    </row>
    <row r="5495" spans="1:2">
      <c r="A5495" s="91"/>
      <c r="B5495" s="91"/>
    </row>
    <row r="5496" spans="1:2">
      <c r="A5496" s="91"/>
      <c r="B5496" s="91"/>
    </row>
    <row r="5497" spans="1:2">
      <c r="A5497" s="91"/>
      <c r="B5497" s="91"/>
    </row>
    <row r="5498" spans="1:2">
      <c r="A5498" s="91"/>
      <c r="B5498" s="91"/>
    </row>
    <row r="5499" spans="1:2">
      <c r="A5499" s="91"/>
      <c r="B5499" s="91"/>
    </row>
    <row r="5500" spans="1:2">
      <c r="A5500" s="91"/>
      <c r="B5500" s="91"/>
    </row>
    <row r="5501" spans="1:2">
      <c r="A5501" s="91"/>
      <c r="B5501" s="91"/>
    </row>
    <row r="5502" spans="1:2">
      <c r="A5502" s="91"/>
      <c r="B5502" s="91"/>
    </row>
    <row r="5503" spans="1:2">
      <c r="A5503" s="91"/>
      <c r="B5503" s="91"/>
    </row>
    <row r="5504" spans="1:2">
      <c r="A5504" s="91"/>
      <c r="B5504" s="91"/>
    </row>
    <row r="5505" spans="1:2">
      <c r="A5505" s="91"/>
      <c r="B5505" s="91"/>
    </row>
    <row r="5506" spans="1:2">
      <c r="A5506" s="91"/>
      <c r="B5506" s="91"/>
    </row>
    <row r="5507" spans="1:2">
      <c r="A5507" s="91"/>
      <c r="B5507" s="91"/>
    </row>
    <row r="5508" spans="1:2">
      <c r="A5508" s="91"/>
      <c r="B5508" s="91"/>
    </row>
    <row r="5509" spans="1:2">
      <c r="A5509" s="91"/>
      <c r="B5509" s="91"/>
    </row>
    <row r="5510" spans="1:2">
      <c r="A5510" s="91"/>
      <c r="B5510" s="91"/>
    </row>
    <row r="5511" spans="1:2">
      <c r="A5511" s="91"/>
      <c r="B5511" s="91"/>
    </row>
    <row r="5512" spans="1:2">
      <c r="A5512" s="91"/>
      <c r="B5512" s="91"/>
    </row>
    <row r="5513" spans="1:2">
      <c r="A5513" s="91"/>
      <c r="B5513" s="91"/>
    </row>
    <row r="5514" spans="1:2">
      <c r="A5514" s="91"/>
      <c r="B5514" s="91"/>
    </row>
    <row r="5515" spans="1:2">
      <c r="A5515" s="91"/>
      <c r="B5515" s="91"/>
    </row>
    <row r="5516" spans="1:2">
      <c r="A5516" s="91"/>
      <c r="B5516" s="91"/>
    </row>
    <row r="5517" spans="1:2">
      <c r="A5517" s="91"/>
      <c r="B5517" s="91"/>
    </row>
    <row r="5518" spans="1:2">
      <c r="A5518" s="91"/>
      <c r="B5518" s="91"/>
    </row>
    <row r="5519" spans="1:2">
      <c r="A5519" s="91"/>
      <c r="B5519" s="91"/>
    </row>
    <row r="5520" spans="1:2">
      <c r="A5520" s="91"/>
      <c r="B5520" s="91"/>
    </row>
    <row r="5521" spans="1:2">
      <c r="A5521" s="91"/>
      <c r="B5521" s="91"/>
    </row>
    <row r="5522" spans="1:2">
      <c r="A5522" s="91"/>
      <c r="B5522" s="91"/>
    </row>
    <row r="5523" spans="1:2">
      <c r="A5523" s="91"/>
      <c r="B5523" s="91"/>
    </row>
    <row r="5524" spans="1:2">
      <c r="A5524" s="91"/>
      <c r="B5524" s="91"/>
    </row>
    <row r="5525" spans="1:2">
      <c r="A5525" s="91"/>
      <c r="B5525" s="91"/>
    </row>
    <row r="5526" spans="1:2">
      <c r="A5526" s="91"/>
      <c r="B5526" s="91"/>
    </row>
    <row r="5527" spans="1:2">
      <c r="A5527" s="91"/>
      <c r="B5527" s="91"/>
    </row>
    <row r="5528" spans="1:2">
      <c r="A5528" s="91"/>
      <c r="B5528" s="91"/>
    </row>
    <row r="5529" spans="1:2">
      <c r="A5529" s="91"/>
      <c r="B5529" s="91"/>
    </row>
    <row r="5530" spans="1:2">
      <c r="A5530" s="91"/>
      <c r="B5530" s="91"/>
    </row>
    <row r="5531" spans="1:2">
      <c r="A5531" s="91"/>
      <c r="B5531" s="91"/>
    </row>
    <row r="5532" spans="1:2">
      <c r="A5532" s="91"/>
      <c r="B5532" s="91"/>
    </row>
    <row r="5533" spans="1:2">
      <c r="A5533" s="91"/>
      <c r="B5533" s="91"/>
    </row>
    <row r="5534" spans="1:2">
      <c r="A5534" s="91"/>
      <c r="B5534" s="91"/>
    </row>
    <row r="5535" spans="1:2">
      <c r="A5535" s="91"/>
      <c r="B5535" s="91"/>
    </row>
    <row r="5536" spans="1:2">
      <c r="A5536" s="91"/>
      <c r="B5536" s="91"/>
    </row>
    <row r="5537" spans="1:2">
      <c r="A5537" s="91"/>
      <c r="B5537" s="91"/>
    </row>
    <row r="5538" spans="1:2">
      <c r="A5538" s="91"/>
      <c r="B5538" s="91"/>
    </row>
    <row r="5539" spans="1:2">
      <c r="A5539" s="91"/>
      <c r="B5539" s="91"/>
    </row>
    <row r="5540" spans="1:2">
      <c r="A5540" s="91"/>
      <c r="B5540" s="91"/>
    </row>
    <row r="5541" spans="1:2">
      <c r="A5541" s="91"/>
      <c r="B5541" s="91"/>
    </row>
    <row r="5542" spans="1:2">
      <c r="A5542" s="91"/>
      <c r="B5542" s="91"/>
    </row>
    <row r="5543" spans="1:2">
      <c r="A5543" s="91"/>
      <c r="B5543" s="91"/>
    </row>
    <row r="5544" spans="1:2">
      <c r="A5544" s="91"/>
      <c r="B5544" s="91"/>
    </row>
    <row r="5545" spans="1:2">
      <c r="A5545" s="91"/>
      <c r="B5545" s="91"/>
    </row>
    <row r="5546" spans="1:2">
      <c r="A5546" s="91"/>
      <c r="B5546" s="91"/>
    </row>
    <row r="5547" spans="1:2">
      <c r="A5547" s="91"/>
      <c r="B5547" s="91"/>
    </row>
    <row r="5548" spans="1:2">
      <c r="A5548" s="91"/>
      <c r="B5548" s="91"/>
    </row>
    <row r="5549" spans="1:2">
      <c r="A5549" s="91"/>
      <c r="B5549" s="91"/>
    </row>
    <row r="5550" spans="1:2">
      <c r="A5550" s="91"/>
      <c r="B5550" s="91"/>
    </row>
    <row r="5551" spans="1:2">
      <c r="A5551" s="91"/>
      <c r="B5551" s="91"/>
    </row>
    <row r="5552" spans="1:2">
      <c r="A5552" s="91"/>
      <c r="B5552" s="91"/>
    </row>
    <row r="5553" spans="1:2">
      <c r="A5553" s="91"/>
      <c r="B5553" s="91"/>
    </row>
    <row r="5554" spans="1:2">
      <c r="A5554" s="91"/>
      <c r="B5554" s="91"/>
    </row>
    <row r="5555" spans="1:2">
      <c r="A5555" s="91"/>
      <c r="B5555" s="91"/>
    </row>
    <row r="5556" spans="1:2">
      <c r="A5556" s="91"/>
      <c r="B5556" s="91"/>
    </row>
    <row r="5557" spans="1:2">
      <c r="A5557" s="91"/>
      <c r="B5557" s="91"/>
    </row>
    <row r="5558" spans="1:2">
      <c r="A5558" s="91"/>
      <c r="B5558" s="91"/>
    </row>
    <row r="5559" spans="1:2">
      <c r="A5559" s="91"/>
      <c r="B5559" s="91"/>
    </row>
    <row r="5560" spans="1:2">
      <c r="A5560" s="91"/>
      <c r="B5560" s="91"/>
    </row>
    <row r="5561" spans="1:2">
      <c r="A5561" s="91"/>
      <c r="B5561" s="91"/>
    </row>
    <row r="5562" spans="1:2">
      <c r="A5562" s="91"/>
      <c r="B5562" s="91"/>
    </row>
    <row r="5563" spans="1:2">
      <c r="A5563" s="91"/>
      <c r="B5563" s="91"/>
    </row>
    <row r="5564" spans="1:2">
      <c r="A5564" s="91"/>
      <c r="B5564" s="91"/>
    </row>
    <row r="5565" spans="1:2">
      <c r="A5565" s="91"/>
      <c r="B5565" s="91"/>
    </row>
    <row r="5566" spans="1:2">
      <c r="A5566" s="91"/>
      <c r="B5566" s="91"/>
    </row>
    <row r="5567" spans="1:2">
      <c r="A5567" s="91"/>
      <c r="B5567" s="91"/>
    </row>
    <row r="5568" spans="1:2">
      <c r="A5568" s="91"/>
      <c r="B5568" s="91"/>
    </row>
    <row r="5569" spans="1:2">
      <c r="A5569" s="91"/>
      <c r="B5569" s="91"/>
    </row>
    <row r="5570" spans="1:2">
      <c r="A5570" s="91"/>
      <c r="B5570" s="91"/>
    </row>
    <row r="5571" spans="1:2">
      <c r="A5571" s="91"/>
      <c r="B5571" s="91"/>
    </row>
    <row r="5572" spans="1:2">
      <c r="A5572" s="91"/>
      <c r="B5572" s="91"/>
    </row>
    <row r="5573" spans="1:2">
      <c r="A5573" s="91"/>
      <c r="B5573" s="91"/>
    </row>
    <row r="5574" spans="1:2">
      <c r="A5574" s="91"/>
      <c r="B5574" s="91"/>
    </row>
    <row r="5575" spans="1:2">
      <c r="A5575" s="91"/>
      <c r="B5575" s="91"/>
    </row>
    <row r="5576" spans="1:2">
      <c r="A5576" s="91"/>
      <c r="B5576" s="91"/>
    </row>
    <row r="5577" spans="1:2">
      <c r="A5577" s="91"/>
      <c r="B5577" s="91"/>
    </row>
    <row r="5578" spans="1:2">
      <c r="A5578" s="91"/>
      <c r="B5578" s="91"/>
    </row>
    <row r="5579" spans="1:2">
      <c r="A5579" s="91"/>
      <c r="B5579" s="91"/>
    </row>
    <row r="5580" spans="1:2">
      <c r="A5580" s="91"/>
      <c r="B5580" s="91"/>
    </row>
    <row r="5581" spans="1:2">
      <c r="A5581" s="91"/>
      <c r="B5581" s="91"/>
    </row>
    <row r="5582" spans="1:2">
      <c r="A5582" s="91"/>
      <c r="B5582" s="91"/>
    </row>
    <row r="5583" spans="1:2">
      <c r="A5583" s="91"/>
      <c r="B5583" s="91"/>
    </row>
    <row r="5584" spans="1:2">
      <c r="A5584" s="91"/>
      <c r="B5584" s="91"/>
    </row>
    <row r="5585" spans="1:2">
      <c r="A5585" s="91"/>
      <c r="B5585" s="91"/>
    </row>
    <row r="5586" spans="1:2">
      <c r="A5586" s="91"/>
      <c r="B5586" s="91"/>
    </row>
    <row r="5587" spans="1:2">
      <c r="A5587" s="91"/>
      <c r="B5587" s="91"/>
    </row>
    <row r="5588" spans="1:2">
      <c r="A5588" s="91"/>
      <c r="B5588" s="91"/>
    </row>
    <row r="5589" spans="1:2">
      <c r="A5589" s="91"/>
      <c r="B5589" s="91"/>
    </row>
    <row r="5590" spans="1:2">
      <c r="A5590" s="91"/>
      <c r="B5590" s="91"/>
    </row>
    <row r="5591" spans="1:2">
      <c r="A5591" s="91"/>
      <c r="B5591" s="91"/>
    </row>
    <row r="5592" spans="1:2">
      <c r="A5592" s="91"/>
      <c r="B5592" s="91"/>
    </row>
    <row r="5593" spans="1:2">
      <c r="A5593" s="91"/>
      <c r="B5593" s="91"/>
    </row>
    <row r="5594" spans="1:2">
      <c r="A5594" s="91"/>
      <c r="B5594" s="91"/>
    </row>
    <row r="5595" spans="1:2">
      <c r="A5595" s="91"/>
      <c r="B5595" s="91"/>
    </row>
    <row r="5596" spans="1:2">
      <c r="A5596" s="91"/>
      <c r="B5596" s="91"/>
    </row>
    <row r="5597" spans="1:2">
      <c r="A5597" s="91"/>
      <c r="B5597" s="91"/>
    </row>
    <row r="5598" spans="1:2">
      <c r="A5598" s="91"/>
      <c r="B5598" s="91"/>
    </row>
    <row r="5599" spans="1:2">
      <c r="A5599" s="91"/>
      <c r="B5599" s="91"/>
    </row>
    <row r="5600" spans="1:2">
      <c r="A5600" s="91"/>
      <c r="B5600" s="91"/>
    </row>
    <row r="5601" spans="1:2">
      <c r="A5601" s="91"/>
      <c r="B5601" s="91"/>
    </row>
    <row r="5602" spans="1:2">
      <c r="A5602" s="91"/>
      <c r="B5602" s="91"/>
    </row>
    <row r="5603" spans="1:2">
      <c r="A5603" s="91"/>
      <c r="B5603" s="91"/>
    </row>
    <row r="5604" spans="1:2">
      <c r="A5604" s="91"/>
      <c r="B5604" s="91"/>
    </row>
    <row r="5605" spans="1:2">
      <c r="A5605" s="91"/>
      <c r="B5605" s="91"/>
    </row>
    <row r="5606" spans="1:2">
      <c r="A5606" s="91"/>
      <c r="B5606" s="91"/>
    </row>
    <row r="5607" spans="1:2">
      <c r="A5607" s="91"/>
      <c r="B5607" s="91"/>
    </row>
    <row r="5608" spans="1:2">
      <c r="A5608" s="91"/>
      <c r="B5608" s="91"/>
    </row>
    <row r="5609" spans="1:2">
      <c r="A5609" s="91"/>
      <c r="B5609" s="91"/>
    </row>
    <row r="5610" spans="1:2">
      <c r="A5610" s="91"/>
      <c r="B5610" s="91"/>
    </row>
    <row r="5611" spans="1:2">
      <c r="A5611" s="91"/>
      <c r="B5611" s="91"/>
    </row>
    <row r="5612" spans="1:2">
      <c r="A5612" s="91"/>
      <c r="B5612" s="91"/>
    </row>
    <row r="5613" spans="1:2">
      <c r="A5613" s="91"/>
      <c r="B5613" s="91"/>
    </row>
    <row r="5614" spans="1:2">
      <c r="A5614" s="91"/>
      <c r="B5614" s="91"/>
    </row>
    <row r="5615" spans="1:2">
      <c r="A5615" s="91"/>
      <c r="B5615" s="91"/>
    </row>
    <row r="5616" spans="1:2">
      <c r="A5616" s="91"/>
      <c r="B5616" s="91"/>
    </row>
    <row r="5617" spans="1:2">
      <c r="A5617" s="91"/>
      <c r="B5617" s="91"/>
    </row>
    <row r="5618" spans="1:2">
      <c r="A5618" s="91"/>
      <c r="B5618" s="91"/>
    </row>
    <row r="5619" spans="1:2">
      <c r="A5619" s="91"/>
      <c r="B5619" s="91"/>
    </row>
    <row r="5620" spans="1:2">
      <c r="A5620" s="91"/>
      <c r="B5620" s="91"/>
    </row>
    <row r="5621" spans="1:2">
      <c r="A5621" s="91"/>
      <c r="B5621" s="91"/>
    </row>
    <row r="5622" spans="1:2">
      <c r="A5622" s="91"/>
      <c r="B5622" s="91"/>
    </row>
    <row r="5623" spans="1:2">
      <c r="A5623" s="91"/>
      <c r="B5623" s="91"/>
    </row>
    <row r="5624" spans="1:2">
      <c r="A5624" s="91"/>
      <c r="B5624" s="91"/>
    </row>
    <row r="5625" spans="1:2">
      <c r="A5625" s="91"/>
      <c r="B5625" s="91"/>
    </row>
    <row r="5626" spans="1:2">
      <c r="A5626" s="91"/>
      <c r="B5626" s="91"/>
    </row>
    <row r="5627" spans="1:2">
      <c r="A5627" s="91"/>
      <c r="B5627" s="91"/>
    </row>
    <row r="5628" spans="1:2">
      <c r="A5628" s="91"/>
      <c r="B5628" s="91"/>
    </row>
    <row r="5629" spans="1:2">
      <c r="A5629" s="91"/>
      <c r="B5629" s="91"/>
    </row>
    <row r="5630" spans="1:2">
      <c r="A5630" s="91"/>
      <c r="B5630" s="91"/>
    </row>
    <row r="5631" spans="1:2">
      <c r="A5631" s="91"/>
      <c r="B5631" s="91"/>
    </row>
    <row r="5632" spans="1:2">
      <c r="A5632" s="91"/>
      <c r="B5632" s="91"/>
    </row>
    <row r="5633" spans="1:2">
      <c r="A5633" s="91"/>
      <c r="B5633" s="91"/>
    </row>
    <row r="5634" spans="1:2">
      <c r="A5634" s="91"/>
      <c r="B5634" s="91"/>
    </row>
    <row r="5635" spans="1:2">
      <c r="A5635" s="91"/>
      <c r="B5635" s="91"/>
    </row>
    <row r="5636" spans="1:2">
      <c r="A5636" s="91"/>
      <c r="B5636" s="91"/>
    </row>
    <row r="5637" spans="1:2">
      <c r="A5637" s="91"/>
      <c r="B5637" s="91"/>
    </row>
    <row r="5638" spans="1:2">
      <c r="A5638" s="91"/>
      <c r="B5638" s="91"/>
    </row>
    <row r="5639" spans="1:2">
      <c r="A5639" s="91"/>
      <c r="B5639" s="91"/>
    </row>
    <row r="5640" spans="1:2">
      <c r="A5640" s="91"/>
      <c r="B5640" s="91"/>
    </row>
    <row r="5641" spans="1:2">
      <c r="A5641" s="91"/>
      <c r="B5641" s="91"/>
    </row>
    <row r="5642" spans="1:2">
      <c r="A5642" s="91"/>
      <c r="B5642" s="91"/>
    </row>
    <row r="5643" spans="1:2">
      <c r="A5643" s="91"/>
      <c r="B5643" s="91"/>
    </row>
    <row r="5644" spans="1:2">
      <c r="A5644" s="91"/>
      <c r="B5644" s="91"/>
    </row>
    <row r="5645" spans="1:2">
      <c r="A5645" s="91"/>
      <c r="B5645" s="91"/>
    </row>
    <row r="5646" spans="1:2">
      <c r="A5646" s="91"/>
      <c r="B5646" s="91"/>
    </row>
    <row r="5647" spans="1:2">
      <c r="A5647" s="91"/>
      <c r="B5647" s="91"/>
    </row>
    <row r="5648" spans="1:2">
      <c r="A5648" s="91"/>
      <c r="B5648" s="91"/>
    </row>
    <row r="5649" spans="1:2">
      <c r="A5649" s="91"/>
      <c r="B5649" s="91"/>
    </row>
    <row r="5650" spans="1:2">
      <c r="A5650" s="91"/>
      <c r="B5650" s="91"/>
    </row>
    <row r="5651" spans="1:2">
      <c r="A5651" s="91"/>
      <c r="B5651" s="91"/>
    </row>
    <row r="5652" spans="1:2">
      <c r="A5652" s="91"/>
      <c r="B5652" s="91"/>
    </row>
    <row r="5653" spans="1:2">
      <c r="A5653" s="91"/>
      <c r="B5653" s="91"/>
    </row>
    <row r="5654" spans="1:2">
      <c r="A5654" s="91"/>
      <c r="B5654" s="91"/>
    </row>
    <row r="5655" spans="1:2">
      <c r="A5655" s="91"/>
      <c r="B5655" s="91"/>
    </row>
    <row r="5656" spans="1:2">
      <c r="A5656" s="91"/>
      <c r="B5656" s="91"/>
    </row>
    <row r="5657" spans="1:2">
      <c r="A5657" s="91"/>
      <c r="B5657" s="91"/>
    </row>
    <row r="5658" spans="1:2">
      <c r="A5658" s="91"/>
      <c r="B5658" s="91"/>
    </row>
    <row r="5659" spans="1:2">
      <c r="A5659" s="91"/>
      <c r="B5659" s="91"/>
    </row>
    <row r="5660" spans="1:2">
      <c r="A5660" s="91"/>
      <c r="B5660" s="91"/>
    </row>
    <row r="5661" spans="1:2">
      <c r="A5661" s="91"/>
      <c r="B5661" s="91"/>
    </row>
    <row r="5662" spans="1:2">
      <c r="A5662" s="91"/>
      <c r="B5662" s="91"/>
    </row>
    <row r="5663" spans="1:2">
      <c r="A5663" s="91"/>
      <c r="B5663" s="91"/>
    </row>
    <row r="5664" spans="1:2">
      <c r="A5664" s="91"/>
      <c r="B5664" s="91"/>
    </row>
    <row r="5665" spans="1:2">
      <c r="A5665" s="91"/>
      <c r="B5665" s="91"/>
    </row>
    <row r="5666" spans="1:2">
      <c r="A5666" s="91"/>
      <c r="B5666" s="91"/>
    </row>
    <row r="5667" spans="1:2">
      <c r="A5667" s="91"/>
      <c r="B5667" s="91"/>
    </row>
    <row r="5668" spans="1:2">
      <c r="A5668" s="91"/>
      <c r="B5668" s="91"/>
    </row>
    <row r="5669" spans="1:2">
      <c r="A5669" s="91"/>
      <c r="B5669" s="91"/>
    </row>
    <row r="5670" spans="1:2">
      <c r="A5670" s="91"/>
      <c r="B5670" s="91"/>
    </row>
    <row r="5671" spans="1:2">
      <c r="A5671" s="91"/>
      <c r="B5671" s="91"/>
    </row>
    <row r="5672" spans="1:2">
      <c r="A5672" s="91"/>
      <c r="B5672" s="91"/>
    </row>
    <row r="5673" spans="1:2">
      <c r="A5673" s="91"/>
      <c r="B5673" s="91"/>
    </row>
    <row r="5674" spans="1:2">
      <c r="A5674" s="91"/>
      <c r="B5674" s="91"/>
    </row>
    <row r="5675" spans="1:2">
      <c r="A5675" s="91"/>
      <c r="B5675" s="91"/>
    </row>
    <row r="5676" spans="1:2">
      <c r="A5676" s="91"/>
      <c r="B5676" s="91"/>
    </row>
    <row r="5677" spans="1:2">
      <c r="A5677" s="91"/>
      <c r="B5677" s="91"/>
    </row>
    <row r="5678" spans="1:2">
      <c r="A5678" s="91"/>
      <c r="B5678" s="91"/>
    </row>
    <row r="5679" spans="1:2">
      <c r="A5679" s="91"/>
      <c r="B5679" s="91"/>
    </row>
    <row r="5680" spans="1:2">
      <c r="A5680" s="91"/>
      <c r="B5680" s="91"/>
    </row>
    <row r="5681" spans="1:2">
      <c r="A5681" s="91"/>
      <c r="B5681" s="91"/>
    </row>
    <row r="5682" spans="1:2">
      <c r="A5682" s="91"/>
      <c r="B5682" s="91"/>
    </row>
    <row r="5683" spans="1:2">
      <c r="A5683" s="91"/>
      <c r="B5683" s="91"/>
    </row>
    <row r="5684" spans="1:2">
      <c r="A5684" s="91"/>
      <c r="B5684" s="91"/>
    </row>
    <row r="5685" spans="1:2">
      <c r="A5685" s="91"/>
      <c r="B5685" s="91"/>
    </row>
    <row r="5686" spans="1:2">
      <c r="A5686" s="91"/>
      <c r="B5686" s="91"/>
    </row>
    <row r="5687" spans="1:2">
      <c r="A5687" s="91"/>
      <c r="B5687" s="91"/>
    </row>
    <row r="5688" spans="1:2">
      <c r="A5688" s="91"/>
      <c r="B5688" s="91"/>
    </row>
    <row r="5689" spans="1:2">
      <c r="A5689" s="91"/>
      <c r="B5689" s="91"/>
    </row>
    <row r="5690" spans="1:2">
      <c r="A5690" s="91"/>
      <c r="B5690" s="91"/>
    </row>
    <row r="5691" spans="1:2">
      <c r="A5691" s="91"/>
      <c r="B5691" s="91"/>
    </row>
    <row r="5692" spans="1:2">
      <c r="A5692" s="91"/>
      <c r="B5692" s="91"/>
    </row>
    <row r="5693" spans="1:2">
      <c r="A5693" s="91"/>
      <c r="B5693" s="91"/>
    </row>
    <row r="5694" spans="1:2">
      <c r="A5694" s="91"/>
      <c r="B5694" s="91"/>
    </row>
    <row r="5695" spans="1:2">
      <c r="A5695" s="91"/>
      <c r="B5695" s="91"/>
    </row>
    <row r="5696" spans="1:2">
      <c r="A5696" s="91"/>
      <c r="B5696" s="91"/>
    </row>
    <row r="5697" spans="1:2">
      <c r="A5697" s="91"/>
      <c r="B5697" s="91"/>
    </row>
    <row r="5698" spans="1:2">
      <c r="A5698" s="91"/>
      <c r="B5698" s="91"/>
    </row>
    <row r="5699" spans="1:2">
      <c r="A5699" s="91"/>
      <c r="B5699" s="91"/>
    </row>
    <row r="5700" spans="1:2">
      <c r="A5700" s="91"/>
      <c r="B5700" s="91"/>
    </row>
    <row r="5701" spans="1:2">
      <c r="A5701" s="91"/>
      <c r="B5701" s="91"/>
    </row>
    <row r="5702" spans="1:2">
      <c r="A5702" s="91"/>
      <c r="B5702" s="91"/>
    </row>
    <row r="5703" spans="1:2">
      <c r="A5703" s="91"/>
      <c r="B5703" s="91"/>
    </row>
    <row r="5704" spans="1:2">
      <c r="A5704" s="91"/>
      <c r="B5704" s="91"/>
    </row>
    <row r="5705" spans="1:2">
      <c r="A5705" s="91"/>
      <c r="B5705" s="91"/>
    </row>
    <row r="5706" spans="1:2">
      <c r="A5706" s="91"/>
      <c r="B5706" s="91"/>
    </row>
    <row r="5707" spans="1:2">
      <c r="A5707" s="91"/>
      <c r="B5707" s="91"/>
    </row>
    <row r="5708" spans="1:2">
      <c r="A5708" s="91"/>
      <c r="B5708" s="91"/>
    </row>
    <row r="5709" spans="1:2">
      <c r="A5709" s="91"/>
      <c r="B5709" s="91"/>
    </row>
    <row r="5710" spans="1:2">
      <c r="A5710" s="91"/>
      <c r="B5710" s="91"/>
    </row>
    <row r="5711" spans="1:2">
      <c r="A5711" s="91"/>
      <c r="B5711" s="91"/>
    </row>
    <row r="5712" spans="1:2">
      <c r="A5712" s="91"/>
      <c r="B5712" s="91"/>
    </row>
    <row r="5713" spans="1:2">
      <c r="A5713" s="91"/>
      <c r="B5713" s="91"/>
    </row>
    <row r="5714" spans="1:2">
      <c r="A5714" s="91"/>
      <c r="B5714" s="91"/>
    </row>
    <row r="5715" spans="1:2">
      <c r="A5715" s="91"/>
      <c r="B5715" s="91"/>
    </row>
    <row r="5716" spans="1:2">
      <c r="A5716" s="91"/>
      <c r="B5716" s="91"/>
    </row>
    <row r="5717" spans="1:2">
      <c r="A5717" s="91"/>
      <c r="B5717" s="91"/>
    </row>
    <row r="5718" spans="1:2">
      <c r="A5718" s="91"/>
      <c r="B5718" s="91"/>
    </row>
    <row r="5719" spans="1:2">
      <c r="A5719" s="91"/>
      <c r="B5719" s="91"/>
    </row>
    <row r="5720" spans="1:2">
      <c r="A5720" s="91"/>
      <c r="B5720" s="91"/>
    </row>
    <row r="5721" spans="1:2">
      <c r="A5721" s="91"/>
      <c r="B5721" s="91"/>
    </row>
    <row r="5722" spans="1:2">
      <c r="A5722" s="91"/>
      <c r="B5722" s="91"/>
    </row>
    <row r="5723" spans="1:2">
      <c r="A5723" s="91"/>
      <c r="B5723" s="91"/>
    </row>
    <row r="5724" spans="1:2">
      <c r="A5724" s="91"/>
      <c r="B5724" s="91"/>
    </row>
    <row r="5725" spans="1:2">
      <c r="A5725" s="91"/>
      <c r="B5725" s="91"/>
    </row>
    <row r="5726" spans="1:2">
      <c r="A5726" s="91"/>
      <c r="B5726" s="91"/>
    </row>
    <row r="5727" spans="1:2">
      <c r="A5727" s="91"/>
      <c r="B5727" s="91"/>
    </row>
    <row r="5728" spans="1:2">
      <c r="A5728" s="91"/>
      <c r="B5728" s="91"/>
    </row>
    <row r="5729" spans="1:2">
      <c r="A5729" s="91"/>
      <c r="B5729" s="91"/>
    </row>
    <row r="5730" spans="1:2">
      <c r="A5730" s="91"/>
      <c r="B5730" s="91"/>
    </row>
    <row r="5731" spans="1:2">
      <c r="A5731" s="91"/>
      <c r="B5731" s="91"/>
    </row>
    <row r="5732" spans="1:2">
      <c r="A5732" s="91"/>
      <c r="B5732" s="91"/>
    </row>
    <row r="5733" spans="1:2">
      <c r="A5733" s="91"/>
      <c r="B5733" s="91"/>
    </row>
    <row r="5734" spans="1:2">
      <c r="A5734" s="91"/>
      <c r="B5734" s="91"/>
    </row>
    <row r="5735" spans="1:2">
      <c r="A5735" s="91"/>
      <c r="B5735" s="91"/>
    </row>
    <row r="5736" spans="1:2">
      <c r="A5736" s="91"/>
      <c r="B5736" s="91"/>
    </row>
    <row r="5737" spans="1:2">
      <c r="A5737" s="91"/>
      <c r="B5737" s="91"/>
    </row>
    <row r="5738" spans="1:2">
      <c r="A5738" s="91"/>
      <c r="B5738" s="91"/>
    </row>
    <row r="5739" spans="1:2">
      <c r="A5739" s="91"/>
      <c r="B5739" s="91"/>
    </row>
    <row r="5740" spans="1:2">
      <c r="A5740" s="91"/>
      <c r="B5740" s="91"/>
    </row>
    <row r="5741" spans="1:2">
      <c r="A5741" s="91"/>
      <c r="B5741" s="91"/>
    </row>
    <row r="5742" spans="1:2">
      <c r="A5742" s="91"/>
      <c r="B5742" s="91"/>
    </row>
    <row r="5743" spans="1:2">
      <c r="A5743" s="91"/>
      <c r="B5743" s="91"/>
    </row>
    <row r="5744" spans="1:2">
      <c r="A5744" s="91"/>
      <c r="B5744" s="91"/>
    </row>
    <row r="5745" spans="1:2">
      <c r="A5745" s="91"/>
      <c r="B5745" s="91"/>
    </row>
    <row r="5746" spans="1:2">
      <c r="A5746" s="91"/>
      <c r="B5746" s="91"/>
    </row>
    <row r="5747" spans="1:2">
      <c r="A5747" s="91"/>
      <c r="B5747" s="91"/>
    </row>
    <row r="5748" spans="1:2">
      <c r="A5748" s="91"/>
      <c r="B5748" s="91"/>
    </row>
    <row r="5749" spans="1:2">
      <c r="A5749" s="91"/>
      <c r="B5749" s="91"/>
    </row>
    <row r="5750" spans="1:2">
      <c r="A5750" s="91"/>
      <c r="B5750" s="91"/>
    </row>
    <row r="5751" spans="1:2">
      <c r="A5751" s="91"/>
      <c r="B5751" s="91"/>
    </row>
    <row r="5752" spans="1:2">
      <c r="A5752" s="91"/>
      <c r="B5752" s="91"/>
    </row>
    <row r="5753" spans="1:2">
      <c r="A5753" s="91"/>
      <c r="B5753" s="91"/>
    </row>
    <row r="5754" spans="1:2">
      <c r="A5754" s="91"/>
      <c r="B5754" s="91"/>
    </row>
    <row r="5755" spans="1:2">
      <c r="A5755" s="91"/>
      <c r="B5755" s="91"/>
    </row>
    <row r="5756" spans="1:2">
      <c r="A5756" s="91"/>
      <c r="B5756" s="91"/>
    </row>
    <row r="5757" spans="1:2">
      <c r="A5757" s="91"/>
      <c r="B5757" s="91"/>
    </row>
    <row r="5758" spans="1:2">
      <c r="A5758" s="91"/>
      <c r="B5758" s="91"/>
    </row>
    <row r="5759" spans="1:2">
      <c r="A5759" s="91"/>
      <c r="B5759" s="91"/>
    </row>
    <row r="5760" spans="1:2">
      <c r="A5760" s="91"/>
      <c r="B5760" s="91"/>
    </row>
    <row r="5761" spans="1:2">
      <c r="A5761" s="91"/>
      <c r="B5761" s="91"/>
    </row>
    <row r="5762" spans="1:2">
      <c r="A5762" s="91"/>
      <c r="B5762" s="91"/>
    </row>
    <row r="5763" spans="1:2">
      <c r="A5763" s="91"/>
      <c r="B5763" s="91"/>
    </row>
    <row r="5764" spans="1:2">
      <c r="A5764" s="91"/>
      <c r="B5764" s="91"/>
    </row>
    <row r="5765" spans="1:2">
      <c r="A5765" s="91"/>
      <c r="B5765" s="91"/>
    </row>
    <row r="5766" spans="1:2">
      <c r="A5766" s="91"/>
      <c r="B5766" s="91"/>
    </row>
    <row r="5767" spans="1:2">
      <c r="A5767" s="91"/>
      <c r="B5767" s="91"/>
    </row>
    <row r="5768" spans="1:2">
      <c r="A5768" s="91"/>
      <c r="B5768" s="91"/>
    </row>
    <row r="5769" spans="1:2">
      <c r="A5769" s="91"/>
      <c r="B5769" s="91"/>
    </row>
    <row r="5770" spans="1:2">
      <c r="A5770" s="91"/>
      <c r="B5770" s="91"/>
    </row>
    <row r="5771" spans="1:2">
      <c r="A5771" s="91"/>
      <c r="B5771" s="91"/>
    </row>
    <row r="5772" spans="1:2">
      <c r="A5772" s="91"/>
      <c r="B5772" s="91"/>
    </row>
    <row r="5773" spans="1:2">
      <c r="A5773" s="91"/>
      <c r="B5773" s="91"/>
    </row>
    <row r="5774" spans="1:2">
      <c r="A5774" s="91"/>
      <c r="B5774" s="91"/>
    </row>
    <row r="5775" spans="1:2">
      <c r="A5775" s="91"/>
      <c r="B5775" s="91"/>
    </row>
    <row r="5776" spans="1:2">
      <c r="A5776" s="91"/>
      <c r="B5776" s="91"/>
    </row>
    <row r="5777" spans="1:2">
      <c r="A5777" s="91"/>
      <c r="B5777" s="91"/>
    </row>
    <row r="5778" spans="1:2">
      <c r="A5778" s="91"/>
      <c r="B5778" s="91"/>
    </row>
    <row r="5779" spans="1:2">
      <c r="A5779" s="91"/>
      <c r="B5779" s="91"/>
    </row>
    <row r="5780" spans="1:2">
      <c r="A5780" s="91"/>
      <c r="B5780" s="91"/>
    </row>
    <row r="5781" spans="1:2">
      <c r="A5781" s="91"/>
      <c r="B5781" s="91"/>
    </row>
    <row r="5782" spans="1:2">
      <c r="A5782" s="91"/>
      <c r="B5782" s="91"/>
    </row>
    <row r="5783" spans="1:2">
      <c r="A5783" s="91"/>
      <c r="B5783" s="91"/>
    </row>
    <row r="5784" spans="1:2">
      <c r="A5784" s="91"/>
      <c r="B5784" s="91"/>
    </row>
    <row r="5785" spans="1:2">
      <c r="A5785" s="91"/>
      <c r="B5785" s="91"/>
    </row>
    <row r="5786" spans="1:2">
      <c r="A5786" s="91"/>
      <c r="B5786" s="91"/>
    </row>
    <row r="5787" spans="1:2">
      <c r="A5787" s="91"/>
      <c r="B5787" s="91"/>
    </row>
    <row r="5788" spans="1:2">
      <c r="A5788" s="91"/>
      <c r="B5788" s="91"/>
    </row>
    <row r="5789" spans="1:2">
      <c r="A5789" s="91"/>
      <c r="B5789" s="91"/>
    </row>
    <row r="5790" spans="1:2">
      <c r="A5790" s="91"/>
      <c r="B5790" s="91"/>
    </row>
    <row r="5791" spans="1:2">
      <c r="A5791" s="91"/>
      <c r="B5791" s="91"/>
    </row>
    <row r="5792" spans="1:2">
      <c r="A5792" s="91"/>
      <c r="B5792" s="91"/>
    </row>
    <row r="5793" spans="1:2">
      <c r="A5793" s="91"/>
      <c r="B5793" s="91"/>
    </row>
    <row r="5794" spans="1:2">
      <c r="A5794" s="91"/>
      <c r="B5794" s="91"/>
    </row>
    <row r="5795" spans="1:2">
      <c r="A5795" s="91"/>
      <c r="B5795" s="91"/>
    </row>
    <row r="5796" spans="1:2">
      <c r="A5796" s="91"/>
      <c r="B5796" s="91"/>
    </row>
    <row r="5797" spans="1:2">
      <c r="A5797" s="91"/>
      <c r="B5797" s="91"/>
    </row>
    <row r="5798" spans="1:2">
      <c r="A5798" s="91"/>
      <c r="B5798" s="91"/>
    </row>
    <row r="5799" spans="1:2">
      <c r="A5799" s="91"/>
      <c r="B5799" s="91"/>
    </row>
    <row r="5800" spans="1:2">
      <c r="A5800" s="91"/>
      <c r="B5800" s="91"/>
    </row>
    <row r="5801" spans="1:2">
      <c r="A5801" s="91"/>
      <c r="B5801" s="91"/>
    </row>
    <row r="5802" spans="1:2">
      <c r="A5802" s="91"/>
      <c r="B5802" s="91"/>
    </row>
    <row r="5803" spans="1:2">
      <c r="A5803" s="91"/>
      <c r="B5803" s="91"/>
    </row>
    <row r="5804" spans="1:2">
      <c r="A5804" s="91"/>
      <c r="B5804" s="91"/>
    </row>
    <row r="5805" spans="1:2">
      <c r="A5805" s="91"/>
      <c r="B5805" s="91"/>
    </row>
    <row r="5806" spans="1:2">
      <c r="A5806" s="91"/>
      <c r="B5806" s="91"/>
    </row>
    <row r="5807" spans="1:2">
      <c r="A5807" s="91"/>
      <c r="B5807" s="91"/>
    </row>
    <row r="5808" spans="1:2">
      <c r="A5808" s="91"/>
      <c r="B5808" s="91"/>
    </row>
    <row r="5809" spans="1:2">
      <c r="A5809" s="91"/>
      <c r="B5809" s="91"/>
    </row>
    <row r="5810" spans="1:2">
      <c r="A5810" s="91"/>
      <c r="B5810" s="91"/>
    </row>
    <row r="5811" spans="1:2">
      <c r="A5811" s="91"/>
      <c r="B5811" s="91"/>
    </row>
    <row r="5812" spans="1:2">
      <c r="A5812" s="91"/>
      <c r="B5812" s="91"/>
    </row>
    <row r="5813" spans="1:2">
      <c r="A5813" s="91"/>
      <c r="B5813" s="91"/>
    </row>
    <row r="5814" spans="1:2">
      <c r="A5814" s="91"/>
      <c r="B5814" s="91"/>
    </row>
    <row r="5815" spans="1:2">
      <c r="A5815" s="91"/>
      <c r="B5815" s="91"/>
    </row>
    <row r="5816" spans="1:2">
      <c r="A5816" s="91"/>
      <c r="B5816" s="91"/>
    </row>
    <row r="5817" spans="1:2">
      <c r="A5817" s="91"/>
      <c r="B5817" s="91"/>
    </row>
    <row r="5818" spans="1:2">
      <c r="A5818" s="91"/>
      <c r="B5818" s="91"/>
    </row>
    <row r="5819" spans="1:2">
      <c r="A5819" s="91"/>
      <c r="B5819" s="91"/>
    </row>
    <row r="5820" spans="1:2">
      <c r="A5820" s="91"/>
      <c r="B5820" s="91"/>
    </row>
    <row r="5821" spans="1:2">
      <c r="A5821" s="91"/>
      <c r="B5821" s="91"/>
    </row>
    <row r="5822" spans="1:2">
      <c r="A5822" s="91"/>
      <c r="B5822" s="91"/>
    </row>
    <row r="5823" spans="1:2">
      <c r="A5823" s="91"/>
      <c r="B5823" s="91"/>
    </row>
    <row r="5824" spans="1:2">
      <c r="A5824" s="91"/>
      <c r="B5824" s="91"/>
    </row>
    <row r="5825" spans="1:2">
      <c r="A5825" s="91"/>
      <c r="B5825" s="91"/>
    </row>
    <row r="5826" spans="1:2">
      <c r="A5826" s="91"/>
      <c r="B5826" s="91"/>
    </row>
    <row r="5827" spans="1:2">
      <c r="A5827" s="91"/>
      <c r="B5827" s="91"/>
    </row>
    <row r="5828" spans="1:2">
      <c r="A5828" s="91"/>
      <c r="B5828" s="91"/>
    </row>
    <row r="5829" spans="1:2">
      <c r="A5829" s="91"/>
      <c r="B5829" s="91"/>
    </row>
    <row r="5830" spans="1:2">
      <c r="A5830" s="91"/>
      <c r="B5830" s="91"/>
    </row>
    <row r="5831" spans="1:2">
      <c r="A5831" s="91"/>
      <c r="B5831" s="91"/>
    </row>
    <row r="5832" spans="1:2">
      <c r="A5832" s="91"/>
      <c r="B5832" s="91"/>
    </row>
    <row r="5833" spans="1:2">
      <c r="A5833" s="91"/>
      <c r="B5833" s="91"/>
    </row>
    <row r="5834" spans="1:2">
      <c r="A5834" s="91"/>
      <c r="B5834" s="91"/>
    </row>
    <row r="5835" spans="1:2">
      <c r="A5835" s="91"/>
      <c r="B5835" s="91"/>
    </row>
    <row r="5836" spans="1:2">
      <c r="A5836" s="91"/>
      <c r="B5836" s="91"/>
    </row>
    <row r="5837" spans="1:2">
      <c r="A5837" s="91"/>
      <c r="B5837" s="91"/>
    </row>
    <row r="5838" spans="1:2">
      <c r="A5838" s="91"/>
      <c r="B5838" s="91"/>
    </row>
    <row r="5839" spans="1:2">
      <c r="A5839" s="91"/>
      <c r="B5839" s="91"/>
    </row>
    <row r="5840" spans="1:2">
      <c r="A5840" s="91"/>
      <c r="B5840" s="91"/>
    </row>
    <row r="5841" spans="1:2">
      <c r="A5841" s="91"/>
      <c r="B5841" s="91"/>
    </row>
    <row r="5842" spans="1:2">
      <c r="A5842" s="91"/>
      <c r="B5842" s="91"/>
    </row>
    <row r="5843" spans="1:2">
      <c r="A5843" s="91"/>
      <c r="B5843" s="91"/>
    </row>
    <row r="5844" spans="1:2">
      <c r="A5844" s="91"/>
      <c r="B5844" s="91"/>
    </row>
    <row r="5845" spans="1:2">
      <c r="A5845" s="91"/>
      <c r="B5845" s="91"/>
    </row>
    <row r="5846" spans="1:2">
      <c r="A5846" s="91"/>
      <c r="B5846" s="91"/>
    </row>
    <row r="5847" spans="1:2">
      <c r="A5847" s="91"/>
      <c r="B5847" s="91"/>
    </row>
    <row r="5848" spans="1:2">
      <c r="A5848" s="91"/>
      <c r="B5848" s="91"/>
    </row>
    <row r="5849" spans="1:2">
      <c r="A5849" s="91"/>
      <c r="B5849" s="91"/>
    </row>
    <row r="5850" spans="1:2">
      <c r="A5850" s="91"/>
      <c r="B5850" s="91"/>
    </row>
    <row r="5851" spans="1:2">
      <c r="A5851" s="91"/>
      <c r="B5851" s="91"/>
    </row>
    <row r="5852" spans="1:2">
      <c r="A5852" s="91"/>
      <c r="B5852" s="91"/>
    </row>
    <row r="5853" spans="1:2">
      <c r="A5853" s="91"/>
      <c r="B5853" s="91"/>
    </row>
    <row r="5854" spans="1:2">
      <c r="A5854" s="91"/>
      <c r="B5854" s="91"/>
    </row>
    <row r="5855" spans="1:2">
      <c r="A5855" s="91"/>
      <c r="B5855" s="91"/>
    </row>
    <row r="5856" spans="1:2">
      <c r="A5856" s="91"/>
      <c r="B5856" s="91"/>
    </row>
    <row r="5857" spans="1:2">
      <c r="A5857" s="91"/>
      <c r="B5857" s="91"/>
    </row>
    <row r="5858" spans="1:2">
      <c r="A5858" s="91"/>
      <c r="B5858" s="91"/>
    </row>
    <row r="5859" spans="1:2">
      <c r="A5859" s="91"/>
      <c r="B5859" s="91"/>
    </row>
    <row r="5860" spans="1:2">
      <c r="A5860" s="91"/>
      <c r="B5860" s="91"/>
    </row>
    <row r="5861" spans="1:2">
      <c r="A5861" s="91"/>
      <c r="B5861" s="91"/>
    </row>
    <row r="5862" spans="1:2">
      <c r="A5862" s="91"/>
      <c r="B5862" s="91"/>
    </row>
    <row r="5863" spans="1:2">
      <c r="A5863" s="91"/>
      <c r="B5863" s="91"/>
    </row>
    <row r="5864" spans="1:2">
      <c r="A5864" s="91"/>
      <c r="B5864" s="91"/>
    </row>
    <row r="5865" spans="1:2">
      <c r="A5865" s="91"/>
      <c r="B5865" s="91"/>
    </row>
    <row r="5866" spans="1:2">
      <c r="A5866" s="91"/>
      <c r="B5866" s="91"/>
    </row>
    <row r="5867" spans="1:2">
      <c r="A5867" s="91"/>
      <c r="B5867" s="91"/>
    </row>
    <row r="5868" spans="1:2">
      <c r="A5868" s="91"/>
      <c r="B5868" s="91"/>
    </row>
    <row r="5869" spans="1:2">
      <c r="A5869" s="91"/>
      <c r="B5869" s="91"/>
    </row>
    <row r="5870" spans="1:2">
      <c r="A5870" s="91"/>
      <c r="B5870" s="91"/>
    </row>
    <row r="5871" spans="1:2">
      <c r="A5871" s="91"/>
      <c r="B5871" s="91"/>
    </row>
    <row r="5872" spans="1:2">
      <c r="A5872" s="91"/>
      <c r="B5872" s="91"/>
    </row>
    <row r="5873" spans="1:2">
      <c r="A5873" s="91"/>
      <c r="B5873" s="91"/>
    </row>
    <row r="5874" spans="1:2">
      <c r="A5874" s="91"/>
      <c r="B5874" s="91"/>
    </row>
    <row r="5875" spans="1:2">
      <c r="A5875" s="91"/>
      <c r="B5875" s="91"/>
    </row>
    <row r="5876" spans="1:2">
      <c r="A5876" s="91"/>
      <c r="B5876" s="91"/>
    </row>
    <row r="5877" spans="1:2">
      <c r="A5877" s="91"/>
      <c r="B5877" s="91"/>
    </row>
    <row r="5878" spans="1:2">
      <c r="A5878" s="91"/>
      <c r="B5878" s="91"/>
    </row>
    <row r="5879" spans="1:2">
      <c r="A5879" s="91"/>
      <c r="B5879" s="91"/>
    </row>
    <row r="5880" spans="1:2">
      <c r="A5880" s="91"/>
      <c r="B5880" s="91"/>
    </row>
    <row r="5881" spans="1:2">
      <c r="A5881" s="91"/>
      <c r="B5881" s="91"/>
    </row>
    <row r="5882" spans="1:2">
      <c r="A5882" s="91"/>
      <c r="B5882" s="91"/>
    </row>
    <row r="5883" spans="1:2">
      <c r="A5883" s="91"/>
      <c r="B5883" s="91"/>
    </row>
    <row r="5884" spans="1:2">
      <c r="A5884" s="91"/>
      <c r="B5884" s="91"/>
    </row>
    <row r="5885" spans="1:2">
      <c r="A5885" s="91"/>
      <c r="B5885" s="91"/>
    </row>
    <row r="5886" spans="1:2">
      <c r="A5886" s="91"/>
      <c r="B5886" s="91"/>
    </row>
    <row r="5887" spans="1:2">
      <c r="A5887" s="91"/>
      <c r="B5887" s="91"/>
    </row>
    <row r="5888" spans="1:2">
      <c r="A5888" s="91"/>
      <c r="B5888" s="91"/>
    </row>
    <row r="5889" spans="1:2">
      <c r="A5889" s="91"/>
      <c r="B5889" s="91"/>
    </row>
    <row r="5890" spans="1:2">
      <c r="A5890" s="91"/>
      <c r="B5890" s="91"/>
    </row>
    <row r="5891" spans="1:2">
      <c r="A5891" s="91"/>
      <c r="B5891" s="91"/>
    </row>
    <row r="5892" spans="1:2">
      <c r="A5892" s="91"/>
      <c r="B5892" s="91"/>
    </row>
    <row r="5893" spans="1:2">
      <c r="A5893" s="91"/>
      <c r="B5893" s="91"/>
    </row>
    <row r="5894" spans="1:2">
      <c r="A5894" s="91"/>
      <c r="B5894" s="91"/>
    </row>
    <row r="5895" spans="1:2">
      <c r="A5895" s="91"/>
      <c r="B5895" s="91"/>
    </row>
    <row r="5896" spans="1:2">
      <c r="A5896" s="91"/>
      <c r="B5896" s="91"/>
    </row>
    <row r="5897" spans="1:2">
      <c r="A5897" s="91"/>
      <c r="B5897" s="91"/>
    </row>
    <row r="5898" spans="1:2">
      <c r="A5898" s="91"/>
      <c r="B5898" s="91"/>
    </row>
    <row r="5899" spans="1:2">
      <c r="A5899" s="91"/>
      <c r="B5899" s="91"/>
    </row>
    <row r="5900" spans="1:2">
      <c r="A5900" s="91"/>
      <c r="B5900" s="91"/>
    </row>
    <row r="5901" spans="1:2">
      <c r="A5901" s="91"/>
      <c r="B5901" s="91"/>
    </row>
    <row r="5902" spans="1:2">
      <c r="A5902" s="91"/>
      <c r="B5902" s="91"/>
    </row>
    <row r="5903" spans="1:2">
      <c r="A5903" s="91"/>
      <c r="B5903" s="91"/>
    </row>
    <row r="5904" spans="1:2">
      <c r="A5904" s="91"/>
      <c r="B5904" s="91"/>
    </row>
    <row r="5905" spans="1:2">
      <c r="A5905" s="91"/>
      <c r="B5905" s="91"/>
    </row>
    <row r="5906" spans="1:2">
      <c r="A5906" s="91"/>
      <c r="B5906" s="91"/>
    </row>
    <row r="5907" spans="1:2">
      <c r="A5907" s="91"/>
      <c r="B5907" s="91"/>
    </row>
    <row r="5908" spans="1:2">
      <c r="A5908" s="91"/>
      <c r="B5908" s="91"/>
    </row>
    <row r="5909" spans="1:2">
      <c r="A5909" s="91"/>
      <c r="B5909" s="91"/>
    </row>
    <row r="5910" spans="1:2">
      <c r="A5910" s="91"/>
      <c r="B5910" s="91"/>
    </row>
    <row r="5911" spans="1:2">
      <c r="A5911" s="91"/>
      <c r="B5911" s="91"/>
    </row>
    <row r="5912" spans="1:2">
      <c r="A5912" s="91"/>
      <c r="B5912" s="91"/>
    </row>
    <row r="5913" spans="1:2">
      <c r="A5913" s="91"/>
      <c r="B5913" s="91"/>
    </row>
    <row r="5914" spans="1:2">
      <c r="A5914" s="91"/>
      <c r="B5914" s="91"/>
    </row>
    <row r="5915" spans="1:2">
      <c r="A5915" s="91"/>
      <c r="B5915" s="91"/>
    </row>
    <row r="5916" spans="1:2">
      <c r="A5916" s="91"/>
      <c r="B5916" s="91"/>
    </row>
    <row r="5917" spans="1:2">
      <c r="A5917" s="91"/>
      <c r="B5917" s="91"/>
    </row>
    <row r="5918" spans="1:2">
      <c r="A5918" s="91"/>
      <c r="B5918" s="91"/>
    </row>
    <row r="5919" spans="1:2">
      <c r="A5919" s="91"/>
      <c r="B5919" s="91"/>
    </row>
    <row r="5920" spans="1:2">
      <c r="A5920" s="91"/>
      <c r="B5920" s="91"/>
    </row>
    <row r="5921" spans="1:2">
      <c r="A5921" s="91"/>
      <c r="B5921" s="91"/>
    </row>
    <row r="5922" spans="1:2">
      <c r="A5922" s="91"/>
      <c r="B5922" s="91"/>
    </row>
    <row r="5923" spans="1:2">
      <c r="A5923" s="91"/>
      <c r="B5923" s="91"/>
    </row>
    <row r="5924" spans="1:2">
      <c r="A5924" s="91"/>
      <c r="B5924" s="91"/>
    </row>
    <row r="5925" spans="1:2">
      <c r="A5925" s="91"/>
      <c r="B5925" s="91"/>
    </row>
    <row r="5926" spans="1:2">
      <c r="A5926" s="91"/>
      <c r="B5926" s="91"/>
    </row>
    <row r="5927" spans="1:2">
      <c r="A5927" s="91"/>
      <c r="B5927" s="91"/>
    </row>
    <row r="5928" spans="1:2">
      <c r="A5928" s="91"/>
      <c r="B5928" s="91"/>
    </row>
    <row r="5929" spans="1:2">
      <c r="A5929" s="91"/>
      <c r="B5929" s="91"/>
    </row>
    <row r="5930" spans="1:2">
      <c r="A5930" s="91"/>
      <c r="B5930" s="91"/>
    </row>
    <row r="5931" spans="1:2">
      <c r="A5931" s="91"/>
      <c r="B5931" s="91"/>
    </row>
    <row r="5932" spans="1:2">
      <c r="A5932" s="91"/>
      <c r="B5932" s="91"/>
    </row>
    <row r="5933" spans="1:2">
      <c r="A5933" s="91"/>
      <c r="B5933" s="91"/>
    </row>
    <row r="5934" spans="1:2">
      <c r="A5934" s="91"/>
      <c r="B5934" s="91"/>
    </row>
    <row r="5935" spans="1:2">
      <c r="A5935" s="91"/>
      <c r="B5935" s="91"/>
    </row>
    <row r="5936" spans="1:2">
      <c r="A5936" s="91"/>
      <c r="B5936" s="91"/>
    </row>
    <row r="5937" spans="1:2">
      <c r="A5937" s="91"/>
      <c r="B5937" s="91"/>
    </row>
    <row r="5938" spans="1:2">
      <c r="A5938" s="91"/>
      <c r="B5938" s="91"/>
    </row>
    <row r="5939" spans="1:2">
      <c r="A5939" s="91"/>
      <c r="B5939" s="91"/>
    </row>
    <row r="5940" spans="1:2">
      <c r="A5940" s="91"/>
      <c r="B5940" s="91"/>
    </row>
    <row r="5941" spans="1:2">
      <c r="A5941" s="91"/>
      <c r="B5941" s="91"/>
    </row>
    <row r="5942" spans="1:2">
      <c r="A5942" s="91"/>
      <c r="B5942" s="91"/>
    </row>
    <row r="5943" spans="1:2">
      <c r="A5943" s="91"/>
      <c r="B5943" s="91"/>
    </row>
    <row r="5944" spans="1:2">
      <c r="A5944" s="91"/>
      <c r="B5944" s="91"/>
    </row>
    <row r="5945" spans="1:2">
      <c r="A5945" s="91"/>
      <c r="B5945" s="91"/>
    </row>
    <row r="5946" spans="1:2">
      <c r="A5946" s="91"/>
      <c r="B5946" s="91"/>
    </row>
    <row r="5947" spans="1:2">
      <c r="A5947" s="91"/>
      <c r="B5947" s="91"/>
    </row>
    <row r="5948" spans="1:2">
      <c r="A5948" s="91"/>
      <c r="B5948" s="91"/>
    </row>
    <row r="5949" spans="1:2">
      <c r="A5949" s="91"/>
      <c r="B5949" s="91"/>
    </row>
    <row r="5950" spans="1:2">
      <c r="A5950" s="91"/>
      <c r="B5950" s="91"/>
    </row>
    <row r="5951" spans="1:2">
      <c r="A5951" s="91"/>
      <c r="B5951" s="91"/>
    </row>
    <row r="5952" spans="1:2">
      <c r="A5952" s="91"/>
      <c r="B5952" s="91"/>
    </row>
    <row r="5953" spans="1:2">
      <c r="A5953" s="91"/>
      <c r="B5953" s="91"/>
    </row>
    <row r="5954" spans="1:2">
      <c r="A5954" s="91"/>
      <c r="B5954" s="91"/>
    </row>
    <row r="5955" spans="1:2">
      <c r="A5955" s="91"/>
      <c r="B5955" s="91"/>
    </row>
    <row r="5956" spans="1:2">
      <c r="A5956" s="91"/>
      <c r="B5956" s="91"/>
    </row>
    <row r="5957" spans="1:2">
      <c r="A5957" s="91"/>
      <c r="B5957" s="91"/>
    </row>
    <row r="5958" spans="1:2">
      <c r="A5958" s="91"/>
      <c r="B5958" s="91"/>
    </row>
    <row r="5959" spans="1:2">
      <c r="A5959" s="91"/>
      <c r="B5959" s="91"/>
    </row>
    <row r="5960" spans="1:2">
      <c r="A5960" s="91"/>
      <c r="B5960" s="91"/>
    </row>
    <row r="5961" spans="1:2">
      <c r="A5961" s="91"/>
      <c r="B5961" s="91"/>
    </row>
    <row r="5962" spans="1:2">
      <c r="A5962" s="91"/>
      <c r="B5962" s="91"/>
    </row>
    <row r="5963" spans="1:2">
      <c r="A5963" s="91"/>
      <c r="B5963" s="91"/>
    </row>
    <row r="5964" spans="1:2">
      <c r="A5964" s="91"/>
      <c r="B5964" s="91"/>
    </row>
    <row r="5965" spans="1:2">
      <c r="A5965" s="91"/>
      <c r="B5965" s="91"/>
    </row>
    <row r="5966" spans="1:2">
      <c r="A5966" s="91"/>
      <c r="B5966" s="91"/>
    </row>
    <row r="5967" spans="1:2">
      <c r="A5967" s="91"/>
      <c r="B5967" s="91"/>
    </row>
    <row r="5968" spans="1:2">
      <c r="A5968" s="91"/>
      <c r="B5968" s="91"/>
    </row>
    <row r="5969" spans="1:2">
      <c r="A5969" s="91"/>
      <c r="B5969" s="91"/>
    </row>
    <row r="5970" spans="1:2">
      <c r="A5970" s="91"/>
      <c r="B5970" s="91"/>
    </row>
    <row r="5971" spans="1:2">
      <c r="A5971" s="91"/>
      <c r="B5971" s="91"/>
    </row>
    <row r="5972" spans="1:2">
      <c r="A5972" s="91"/>
      <c r="B5972" s="91"/>
    </row>
    <row r="5973" spans="1:2">
      <c r="A5973" s="91"/>
      <c r="B5973" s="91"/>
    </row>
    <row r="5974" spans="1:2">
      <c r="A5974" s="91"/>
      <c r="B5974" s="91"/>
    </row>
    <row r="5975" spans="1:2">
      <c r="A5975" s="91"/>
      <c r="B5975" s="91"/>
    </row>
    <row r="5976" spans="1:2">
      <c r="A5976" s="91"/>
      <c r="B5976" s="91"/>
    </row>
    <row r="5977" spans="1:2">
      <c r="A5977" s="91"/>
      <c r="B5977" s="91"/>
    </row>
    <row r="5978" spans="1:2">
      <c r="A5978" s="91"/>
      <c r="B5978" s="91"/>
    </row>
    <row r="5979" spans="1:2">
      <c r="A5979" s="91"/>
      <c r="B5979" s="91"/>
    </row>
    <row r="5980" spans="1:2">
      <c r="A5980" s="91"/>
      <c r="B5980" s="91"/>
    </row>
    <row r="5981" spans="1:2">
      <c r="A5981" s="91"/>
      <c r="B5981" s="91"/>
    </row>
    <row r="5982" spans="1:2">
      <c r="A5982" s="91"/>
      <c r="B5982" s="91"/>
    </row>
    <row r="5983" spans="1:2">
      <c r="A5983" s="91"/>
      <c r="B5983" s="91"/>
    </row>
    <row r="5984" spans="1:2">
      <c r="A5984" s="91"/>
      <c r="B5984" s="91"/>
    </row>
    <row r="5985" spans="1:2">
      <c r="A5985" s="91"/>
      <c r="B5985" s="91"/>
    </row>
    <row r="5986" spans="1:2">
      <c r="A5986" s="91"/>
      <c r="B5986" s="91"/>
    </row>
    <row r="5987" spans="1:2">
      <c r="A5987" s="91"/>
      <c r="B5987" s="91"/>
    </row>
    <row r="5988" spans="1:2">
      <c r="A5988" s="91"/>
      <c r="B5988" s="91"/>
    </row>
    <row r="5989" spans="1:2">
      <c r="A5989" s="91"/>
      <c r="B5989" s="91"/>
    </row>
    <row r="5990" spans="1:2">
      <c r="A5990" s="91"/>
      <c r="B5990" s="91"/>
    </row>
    <row r="5991" spans="1:2">
      <c r="A5991" s="91"/>
      <c r="B5991" s="91"/>
    </row>
    <row r="5992" spans="1:2">
      <c r="A5992" s="91"/>
      <c r="B5992" s="91"/>
    </row>
    <row r="5993" spans="1:2">
      <c r="A5993" s="91"/>
      <c r="B5993" s="91"/>
    </row>
    <row r="5994" spans="1:2">
      <c r="A5994" s="91"/>
      <c r="B5994" s="91"/>
    </row>
    <row r="5995" spans="1:2">
      <c r="A5995" s="91"/>
      <c r="B5995" s="91"/>
    </row>
    <row r="5996" spans="1:2">
      <c r="A5996" s="91"/>
      <c r="B5996" s="91"/>
    </row>
    <row r="5997" spans="1:2">
      <c r="A5997" s="91"/>
      <c r="B5997" s="91"/>
    </row>
    <row r="5998" spans="1:2">
      <c r="A5998" s="91"/>
      <c r="B5998" s="91"/>
    </row>
    <row r="5999" spans="1:2">
      <c r="A5999" s="91"/>
      <c r="B5999" s="91"/>
    </row>
    <row r="6000" spans="1:2">
      <c r="A6000" s="91"/>
      <c r="B6000" s="91"/>
    </row>
    <row r="6001" spans="1:2">
      <c r="A6001" s="91"/>
      <c r="B6001" s="91"/>
    </row>
    <row r="6002" spans="1:2">
      <c r="A6002" s="91"/>
      <c r="B6002" s="91"/>
    </row>
    <row r="6003" spans="1:2">
      <c r="A6003" s="91"/>
      <c r="B6003" s="91"/>
    </row>
    <row r="6004" spans="1:2">
      <c r="A6004" s="91"/>
      <c r="B6004" s="91"/>
    </row>
    <row r="6005" spans="1:2">
      <c r="A6005" s="91"/>
      <c r="B6005" s="91"/>
    </row>
    <row r="6006" spans="1:2">
      <c r="A6006" s="91"/>
      <c r="B6006" s="91"/>
    </row>
    <row r="6007" spans="1:2">
      <c r="A6007" s="91"/>
      <c r="B6007" s="91"/>
    </row>
    <row r="6008" spans="1:2">
      <c r="A6008" s="91"/>
      <c r="B6008" s="91"/>
    </row>
    <row r="6009" spans="1:2">
      <c r="A6009" s="91"/>
      <c r="B6009" s="91"/>
    </row>
    <row r="6010" spans="1:2">
      <c r="A6010" s="91"/>
      <c r="B6010" s="91"/>
    </row>
    <row r="6011" spans="1:2">
      <c r="A6011" s="91"/>
      <c r="B6011" s="91"/>
    </row>
    <row r="6012" spans="1:2">
      <c r="A6012" s="91"/>
      <c r="B6012" s="91"/>
    </row>
    <row r="6013" spans="1:2">
      <c r="A6013" s="91"/>
      <c r="B6013" s="91"/>
    </row>
    <row r="6014" spans="1:2">
      <c r="A6014" s="91"/>
      <c r="B6014" s="91"/>
    </row>
    <row r="6015" spans="1:2">
      <c r="A6015" s="91"/>
      <c r="B6015" s="91"/>
    </row>
    <row r="6016" spans="1:2">
      <c r="A6016" s="91"/>
      <c r="B6016" s="91"/>
    </row>
    <row r="6017" spans="1:2">
      <c r="A6017" s="91"/>
      <c r="B6017" s="91"/>
    </row>
    <row r="6018" spans="1:2">
      <c r="A6018" s="91"/>
      <c r="B6018" s="91"/>
    </row>
    <row r="6019" spans="1:2">
      <c r="A6019" s="91"/>
      <c r="B6019" s="91"/>
    </row>
    <row r="6020" spans="1:2">
      <c r="A6020" s="91"/>
      <c r="B6020" s="91"/>
    </row>
    <row r="6021" spans="1:2">
      <c r="A6021" s="91"/>
      <c r="B6021" s="91"/>
    </row>
    <row r="6022" spans="1:2">
      <c r="A6022" s="91"/>
      <c r="B6022" s="91"/>
    </row>
    <row r="6023" spans="1:2">
      <c r="A6023" s="91"/>
      <c r="B6023" s="91"/>
    </row>
    <row r="6024" spans="1:2">
      <c r="A6024" s="91"/>
      <c r="B6024" s="91"/>
    </row>
    <row r="6025" spans="1:2">
      <c r="A6025" s="91"/>
      <c r="B6025" s="91"/>
    </row>
    <row r="6026" spans="1:2">
      <c r="A6026" s="91"/>
      <c r="B6026" s="91"/>
    </row>
    <row r="6027" spans="1:2">
      <c r="A6027" s="91"/>
      <c r="B6027" s="91"/>
    </row>
    <row r="6028" spans="1:2">
      <c r="A6028" s="91"/>
      <c r="B6028" s="91"/>
    </row>
    <row r="6029" spans="1:2">
      <c r="A6029" s="91"/>
      <c r="B6029" s="91"/>
    </row>
    <row r="6030" spans="1:2">
      <c r="A6030" s="91"/>
      <c r="B6030" s="91"/>
    </row>
    <row r="6031" spans="1:2">
      <c r="A6031" s="91"/>
      <c r="B6031" s="91"/>
    </row>
    <row r="6032" spans="1:2">
      <c r="A6032" s="91"/>
      <c r="B6032" s="91"/>
    </row>
    <row r="6033" spans="1:2">
      <c r="A6033" s="91"/>
      <c r="B6033" s="91"/>
    </row>
    <row r="6034" spans="1:2">
      <c r="A6034" s="91"/>
      <c r="B6034" s="91"/>
    </row>
    <row r="6035" spans="1:2">
      <c r="A6035" s="91"/>
      <c r="B6035" s="91"/>
    </row>
    <row r="6036" spans="1:2">
      <c r="A6036" s="91"/>
      <c r="B6036" s="91"/>
    </row>
    <row r="6037" spans="1:2">
      <c r="A6037" s="91"/>
      <c r="B6037" s="91"/>
    </row>
    <row r="6038" spans="1:2">
      <c r="A6038" s="91"/>
      <c r="B6038" s="91"/>
    </row>
    <row r="6039" spans="1:2">
      <c r="A6039" s="91"/>
      <c r="B6039" s="91"/>
    </row>
    <row r="6040" spans="1:2">
      <c r="A6040" s="91"/>
      <c r="B6040" s="91"/>
    </row>
    <row r="6041" spans="1:2">
      <c r="A6041" s="91"/>
      <c r="B6041" s="91"/>
    </row>
    <row r="6042" spans="1:2">
      <c r="A6042" s="91"/>
      <c r="B6042" s="91"/>
    </row>
    <row r="6043" spans="1:2">
      <c r="A6043" s="91"/>
      <c r="B6043" s="91"/>
    </row>
    <row r="6044" spans="1:2">
      <c r="A6044" s="91"/>
      <c r="B6044" s="91"/>
    </row>
    <row r="6045" spans="1:2">
      <c r="A6045" s="91"/>
      <c r="B6045" s="91"/>
    </row>
    <row r="6046" spans="1:2">
      <c r="A6046" s="91"/>
      <c r="B6046" s="91"/>
    </row>
    <row r="6047" spans="1:2">
      <c r="A6047" s="91"/>
      <c r="B6047" s="91"/>
    </row>
    <row r="6048" spans="1:2">
      <c r="A6048" s="91"/>
      <c r="B6048" s="91"/>
    </row>
    <row r="6049" spans="1:2">
      <c r="A6049" s="91"/>
      <c r="B6049" s="91"/>
    </row>
    <row r="6050" spans="1:2">
      <c r="A6050" s="91"/>
      <c r="B6050" s="91"/>
    </row>
    <row r="6051" spans="1:2">
      <c r="A6051" s="91"/>
      <c r="B6051" s="91"/>
    </row>
    <row r="6052" spans="1:2">
      <c r="A6052" s="91"/>
      <c r="B6052" s="91"/>
    </row>
    <row r="6053" spans="1:2">
      <c r="A6053" s="91"/>
      <c r="B6053" s="91"/>
    </row>
    <row r="6054" spans="1:2">
      <c r="A6054" s="91"/>
      <c r="B6054" s="91"/>
    </row>
    <row r="6055" spans="1:2">
      <c r="A6055" s="91"/>
      <c r="B6055" s="91"/>
    </row>
    <row r="6056" spans="1:2">
      <c r="A6056" s="91"/>
      <c r="B6056" s="91"/>
    </row>
    <row r="6057" spans="1:2">
      <c r="A6057" s="91"/>
      <c r="B6057" s="91"/>
    </row>
    <row r="6058" spans="1:2">
      <c r="A6058" s="91"/>
      <c r="B6058" s="91"/>
    </row>
    <row r="6059" spans="1:2">
      <c r="A6059" s="91"/>
      <c r="B6059" s="91"/>
    </row>
    <row r="6060" spans="1:2">
      <c r="A6060" s="91"/>
      <c r="B6060" s="91"/>
    </row>
    <row r="6061" spans="1:2">
      <c r="A6061" s="91"/>
      <c r="B6061" s="91"/>
    </row>
    <row r="6062" spans="1:2">
      <c r="A6062" s="91"/>
      <c r="B6062" s="91"/>
    </row>
    <row r="6063" spans="1:2">
      <c r="A6063" s="91"/>
      <c r="B6063" s="91"/>
    </row>
    <row r="6064" spans="1:2">
      <c r="A6064" s="91"/>
      <c r="B6064" s="91"/>
    </row>
    <row r="6065" spans="1:2">
      <c r="A6065" s="91"/>
      <c r="B6065" s="91"/>
    </row>
    <row r="6066" spans="1:2">
      <c r="A6066" s="91"/>
      <c r="B6066" s="91"/>
    </row>
    <row r="6067" spans="1:2">
      <c r="A6067" s="91"/>
      <c r="B6067" s="91"/>
    </row>
    <row r="6068" spans="1:2">
      <c r="A6068" s="91"/>
      <c r="B6068" s="91"/>
    </row>
    <row r="6069" spans="1:2">
      <c r="A6069" s="91"/>
      <c r="B6069" s="91"/>
    </row>
    <row r="6070" spans="1:2">
      <c r="A6070" s="91"/>
      <c r="B6070" s="91"/>
    </row>
    <row r="6071" spans="1:2">
      <c r="A6071" s="91"/>
      <c r="B6071" s="91"/>
    </row>
    <row r="6072" spans="1:2">
      <c r="A6072" s="91"/>
      <c r="B6072" s="91"/>
    </row>
    <row r="6073" spans="1:2">
      <c r="A6073" s="91"/>
      <c r="B6073" s="91"/>
    </row>
    <row r="6074" spans="1:2">
      <c r="A6074" s="91"/>
      <c r="B6074" s="91"/>
    </row>
    <row r="6075" spans="1:2">
      <c r="A6075" s="91"/>
      <c r="B6075" s="91"/>
    </row>
    <row r="6076" spans="1:2">
      <c r="A6076" s="91"/>
      <c r="B6076" s="91"/>
    </row>
    <row r="6077" spans="1:2">
      <c r="A6077" s="91"/>
      <c r="B6077" s="91"/>
    </row>
    <row r="6078" spans="1:2">
      <c r="A6078" s="91"/>
      <c r="B6078" s="91"/>
    </row>
    <row r="6079" spans="1:2">
      <c r="A6079" s="91"/>
      <c r="B6079" s="91"/>
    </row>
    <row r="6080" spans="1:2">
      <c r="A6080" s="91"/>
      <c r="B6080" s="91"/>
    </row>
    <row r="6081" spans="1:2">
      <c r="A6081" s="91"/>
      <c r="B6081" s="91"/>
    </row>
    <row r="6082" spans="1:2">
      <c r="A6082" s="91"/>
      <c r="B6082" s="91"/>
    </row>
    <row r="6083" spans="1:2">
      <c r="A6083" s="91"/>
      <c r="B6083" s="91"/>
    </row>
    <row r="6084" spans="1:2">
      <c r="A6084" s="91"/>
      <c r="B6084" s="91"/>
    </row>
    <row r="6085" spans="1:2">
      <c r="A6085" s="91"/>
      <c r="B6085" s="91"/>
    </row>
    <row r="6086" spans="1:2">
      <c r="A6086" s="91"/>
      <c r="B6086" s="91"/>
    </row>
    <row r="6087" spans="1:2">
      <c r="A6087" s="91"/>
      <c r="B6087" s="91"/>
    </row>
    <row r="6088" spans="1:2">
      <c r="A6088" s="91"/>
      <c r="B6088" s="91"/>
    </row>
    <row r="6089" spans="1:2">
      <c r="A6089" s="91"/>
      <c r="B6089" s="91"/>
    </row>
    <row r="6090" spans="1:2">
      <c r="A6090" s="91"/>
      <c r="B6090" s="91"/>
    </row>
    <row r="6091" spans="1:2">
      <c r="A6091" s="91"/>
      <c r="B6091" s="91"/>
    </row>
    <row r="6092" spans="1:2">
      <c r="A6092" s="91"/>
      <c r="B6092" s="91"/>
    </row>
    <row r="6093" spans="1:2">
      <c r="A6093" s="91"/>
      <c r="B6093" s="91"/>
    </row>
    <row r="6094" spans="1:2">
      <c r="A6094" s="91"/>
      <c r="B6094" s="91"/>
    </row>
    <row r="6095" spans="1:2">
      <c r="A6095" s="91"/>
      <c r="B6095" s="91"/>
    </row>
    <row r="6096" spans="1:2">
      <c r="A6096" s="91"/>
      <c r="B6096" s="91"/>
    </row>
    <row r="6097" spans="1:2">
      <c r="A6097" s="91"/>
      <c r="B6097" s="91"/>
    </row>
    <row r="6098" spans="1:2">
      <c r="A6098" s="91"/>
      <c r="B6098" s="91"/>
    </row>
    <row r="6099" spans="1:2">
      <c r="A6099" s="91"/>
      <c r="B6099" s="91"/>
    </row>
    <row r="6100" spans="1:2">
      <c r="A6100" s="91"/>
      <c r="B6100" s="91"/>
    </row>
    <row r="6101" spans="1:2">
      <c r="A6101" s="91"/>
      <c r="B6101" s="91"/>
    </row>
    <row r="6102" spans="1:2">
      <c r="A6102" s="91"/>
      <c r="B6102" s="91"/>
    </row>
    <row r="6103" spans="1:2">
      <c r="A6103" s="91"/>
      <c r="B6103" s="91"/>
    </row>
    <row r="6104" spans="1:2">
      <c r="A6104" s="91"/>
      <c r="B6104" s="91"/>
    </row>
    <row r="6105" spans="1:2">
      <c r="A6105" s="91"/>
      <c r="B6105" s="91"/>
    </row>
    <row r="6106" spans="1:2">
      <c r="A6106" s="91"/>
      <c r="B6106" s="91"/>
    </row>
    <row r="6107" spans="1:2">
      <c r="A6107" s="91"/>
      <c r="B6107" s="91"/>
    </row>
    <row r="6108" spans="1:2">
      <c r="A6108" s="91"/>
      <c r="B6108" s="91"/>
    </row>
    <row r="6109" spans="1:2">
      <c r="A6109" s="91"/>
      <c r="B6109" s="91"/>
    </row>
    <row r="6110" spans="1:2">
      <c r="A6110" s="91"/>
      <c r="B6110" s="91"/>
    </row>
    <row r="6111" spans="1:2">
      <c r="A6111" s="91"/>
      <c r="B6111" s="91"/>
    </row>
    <row r="6112" spans="1:2">
      <c r="A6112" s="91"/>
      <c r="B6112" s="91"/>
    </row>
    <row r="6113" spans="1:2">
      <c r="A6113" s="91"/>
      <c r="B6113" s="91"/>
    </row>
    <row r="6114" spans="1:2">
      <c r="A6114" s="91"/>
      <c r="B6114" s="91"/>
    </row>
    <row r="6115" spans="1:2">
      <c r="A6115" s="91"/>
      <c r="B6115" s="91"/>
    </row>
    <row r="6116" spans="1:2">
      <c r="A6116" s="91"/>
      <c r="B6116" s="91"/>
    </row>
    <row r="6117" spans="1:2">
      <c r="A6117" s="91"/>
      <c r="B6117" s="91"/>
    </row>
    <row r="6118" spans="1:2">
      <c r="A6118" s="91"/>
      <c r="B6118" s="91"/>
    </row>
    <row r="6119" spans="1:2">
      <c r="A6119" s="91"/>
      <c r="B6119" s="91"/>
    </row>
    <row r="6120" spans="1:2">
      <c r="A6120" s="91"/>
      <c r="B6120" s="91"/>
    </row>
    <row r="6121" spans="1:2">
      <c r="A6121" s="91"/>
      <c r="B6121" s="91"/>
    </row>
    <row r="6122" spans="1:2">
      <c r="A6122" s="91"/>
      <c r="B6122" s="91"/>
    </row>
    <row r="6123" spans="1:2">
      <c r="A6123" s="91"/>
      <c r="B6123" s="91"/>
    </row>
    <row r="6124" spans="1:2">
      <c r="A6124" s="91"/>
      <c r="B6124" s="91"/>
    </row>
    <row r="6125" spans="1:2">
      <c r="A6125" s="91"/>
      <c r="B6125" s="91"/>
    </row>
    <row r="6126" spans="1:2">
      <c r="A6126" s="91"/>
      <c r="B6126" s="91"/>
    </row>
    <row r="6127" spans="1:2">
      <c r="A6127" s="91"/>
      <c r="B6127" s="91"/>
    </row>
    <row r="6128" spans="1:2">
      <c r="A6128" s="91"/>
      <c r="B6128" s="91"/>
    </row>
    <row r="6129" spans="1:2">
      <c r="A6129" s="91"/>
      <c r="B6129" s="91"/>
    </row>
    <row r="6130" spans="1:2">
      <c r="A6130" s="91"/>
      <c r="B6130" s="91"/>
    </row>
    <row r="6131" spans="1:2">
      <c r="A6131" s="91"/>
      <c r="B6131" s="91"/>
    </row>
    <row r="6132" spans="1:2">
      <c r="A6132" s="91"/>
      <c r="B6132" s="91"/>
    </row>
    <row r="6133" spans="1:2">
      <c r="A6133" s="91"/>
      <c r="B6133" s="91"/>
    </row>
    <row r="6134" spans="1:2">
      <c r="A6134" s="91"/>
      <c r="B6134" s="91"/>
    </row>
    <row r="6135" spans="1:2">
      <c r="A6135" s="91"/>
      <c r="B6135" s="91"/>
    </row>
    <row r="6136" spans="1:2">
      <c r="A6136" s="91"/>
      <c r="B6136" s="91"/>
    </row>
    <row r="6137" spans="1:2">
      <c r="A6137" s="91"/>
      <c r="B6137" s="91"/>
    </row>
    <row r="6138" spans="1:2">
      <c r="A6138" s="91"/>
      <c r="B6138" s="91"/>
    </row>
    <row r="6139" spans="1:2">
      <c r="A6139" s="91"/>
      <c r="B6139" s="91"/>
    </row>
    <row r="6140" spans="1:2">
      <c r="A6140" s="91"/>
      <c r="B6140" s="91"/>
    </row>
    <row r="6141" spans="1:2">
      <c r="A6141" s="91"/>
      <c r="B6141" s="91"/>
    </row>
    <row r="6142" spans="1:2">
      <c r="A6142" s="91"/>
      <c r="B6142" s="91"/>
    </row>
    <row r="6143" spans="1:2">
      <c r="A6143" s="91"/>
      <c r="B6143" s="91"/>
    </row>
    <row r="6144" spans="1:2">
      <c r="A6144" s="91"/>
      <c r="B6144" s="91"/>
    </row>
    <row r="6145" spans="1:2">
      <c r="A6145" s="91"/>
      <c r="B6145" s="91"/>
    </row>
    <row r="6146" spans="1:2">
      <c r="A6146" s="91"/>
      <c r="B6146" s="91"/>
    </row>
    <row r="6147" spans="1:2">
      <c r="A6147" s="91"/>
      <c r="B6147" s="91"/>
    </row>
    <row r="6148" spans="1:2">
      <c r="A6148" s="91"/>
      <c r="B6148" s="91"/>
    </row>
    <row r="6149" spans="1:2">
      <c r="A6149" s="91"/>
      <c r="B6149" s="91"/>
    </row>
    <row r="6150" spans="1:2">
      <c r="A6150" s="91"/>
      <c r="B6150" s="91"/>
    </row>
    <row r="6151" spans="1:2">
      <c r="A6151" s="91"/>
      <c r="B6151" s="91"/>
    </row>
    <row r="6152" spans="1:2">
      <c r="A6152" s="91"/>
      <c r="B6152" s="91"/>
    </row>
    <row r="6153" spans="1:2">
      <c r="A6153" s="91"/>
      <c r="B6153" s="91"/>
    </row>
    <row r="6154" spans="1:2">
      <c r="A6154" s="91"/>
      <c r="B6154" s="91"/>
    </row>
    <row r="6155" spans="1:2">
      <c r="A6155" s="91"/>
      <c r="B6155" s="91"/>
    </row>
    <row r="6156" spans="1:2">
      <c r="A6156" s="91"/>
      <c r="B6156" s="91"/>
    </row>
    <row r="6157" spans="1:2">
      <c r="A6157" s="91"/>
      <c r="B6157" s="91"/>
    </row>
    <row r="6158" spans="1:2">
      <c r="A6158" s="91"/>
      <c r="B6158" s="91"/>
    </row>
    <row r="6159" spans="1:2">
      <c r="A6159" s="91"/>
      <c r="B6159" s="91"/>
    </row>
    <row r="6160" spans="1:2">
      <c r="A6160" s="91"/>
      <c r="B6160" s="91"/>
    </row>
    <row r="6161" spans="1:2">
      <c r="A6161" s="91"/>
      <c r="B6161" s="91"/>
    </row>
    <row r="6162" spans="1:2">
      <c r="A6162" s="91"/>
      <c r="B6162" s="91"/>
    </row>
    <row r="6163" spans="1:2">
      <c r="A6163" s="91"/>
      <c r="B6163" s="91"/>
    </row>
    <row r="6164" spans="1:2">
      <c r="A6164" s="91"/>
      <c r="B6164" s="91"/>
    </row>
    <row r="6165" spans="1:2">
      <c r="A6165" s="91"/>
      <c r="B6165" s="91"/>
    </row>
    <row r="6166" spans="1:2">
      <c r="A6166" s="91"/>
      <c r="B6166" s="91"/>
    </row>
    <row r="6167" spans="1:2">
      <c r="A6167" s="91"/>
      <c r="B6167" s="91"/>
    </row>
    <row r="6168" spans="1:2">
      <c r="A6168" s="91"/>
      <c r="B6168" s="91"/>
    </row>
    <row r="6169" spans="1:2">
      <c r="A6169" s="91"/>
      <c r="B6169" s="91"/>
    </row>
    <row r="6170" spans="1:2">
      <c r="A6170" s="91"/>
      <c r="B6170" s="91"/>
    </row>
    <row r="6171" spans="1:2">
      <c r="A6171" s="91"/>
      <c r="B6171" s="91"/>
    </row>
    <row r="6172" spans="1:2">
      <c r="A6172" s="91"/>
      <c r="B6172" s="91"/>
    </row>
    <row r="6173" spans="1:2">
      <c r="A6173" s="91"/>
      <c r="B6173" s="91"/>
    </row>
    <row r="6174" spans="1:2">
      <c r="A6174" s="91"/>
      <c r="B6174" s="91"/>
    </row>
    <row r="6175" spans="1:2">
      <c r="A6175" s="91"/>
      <c r="B6175" s="91"/>
    </row>
    <row r="6176" spans="1:2">
      <c r="A6176" s="91"/>
      <c r="B6176" s="91"/>
    </row>
    <row r="6177" spans="1:2">
      <c r="A6177" s="91"/>
      <c r="B6177" s="91"/>
    </row>
    <row r="6178" spans="1:2">
      <c r="A6178" s="91"/>
      <c r="B6178" s="91"/>
    </row>
    <row r="6179" spans="1:2">
      <c r="A6179" s="91"/>
      <c r="B6179" s="91"/>
    </row>
    <row r="6180" spans="1:2">
      <c r="A6180" s="91"/>
      <c r="B6180" s="91"/>
    </row>
    <row r="6181" spans="1:2">
      <c r="A6181" s="91"/>
      <c r="B6181" s="91"/>
    </row>
    <row r="6182" spans="1:2">
      <c r="A6182" s="91"/>
      <c r="B6182" s="91"/>
    </row>
    <row r="6183" spans="1:2">
      <c r="A6183" s="91"/>
      <c r="B6183" s="91"/>
    </row>
    <row r="6184" spans="1:2">
      <c r="A6184" s="91"/>
      <c r="B6184" s="91"/>
    </row>
    <row r="6185" spans="1:2">
      <c r="A6185" s="91"/>
      <c r="B6185" s="91"/>
    </row>
    <row r="6186" spans="1:2">
      <c r="A6186" s="91"/>
      <c r="B6186" s="91"/>
    </row>
    <row r="6187" spans="1:2">
      <c r="A6187" s="91"/>
      <c r="B6187" s="91"/>
    </row>
    <row r="6188" spans="1:2">
      <c r="A6188" s="91"/>
      <c r="B6188" s="91"/>
    </row>
    <row r="6189" spans="1:2">
      <c r="A6189" s="91"/>
      <c r="B6189" s="91"/>
    </row>
    <row r="6190" spans="1:2">
      <c r="A6190" s="91"/>
      <c r="B6190" s="91"/>
    </row>
    <row r="6191" spans="1:2">
      <c r="A6191" s="91"/>
      <c r="B6191" s="91"/>
    </row>
    <row r="6192" spans="1:2">
      <c r="A6192" s="91"/>
      <c r="B6192" s="91"/>
    </row>
    <row r="6193" spans="1:2">
      <c r="A6193" s="91"/>
      <c r="B6193" s="91"/>
    </row>
    <row r="6194" spans="1:2">
      <c r="A6194" s="91"/>
      <c r="B6194" s="91"/>
    </row>
    <row r="6195" spans="1:2">
      <c r="A6195" s="91"/>
      <c r="B6195" s="91"/>
    </row>
    <row r="6196" spans="1:2">
      <c r="A6196" s="91"/>
      <c r="B6196" s="91"/>
    </row>
    <row r="6197" spans="1:2">
      <c r="A6197" s="91"/>
      <c r="B6197" s="91"/>
    </row>
    <row r="6198" spans="1:2">
      <c r="A6198" s="91"/>
      <c r="B6198" s="91"/>
    </row>
    <row r="6199" spans="1:2">
      <c r="A6199" s="91"/>
      <c r="B6199" s="91"/>
    </row>
    <row r="6200" spans="1:2">
      <c r="A6200" s="91"/>
      <c r="B6200" s="91"/>
    </row>
    <row r="6201" spans="1:2">
      <c r="A6201" s="91"/>
      <c r="B6201" s="91"/>
    </row>
    <row r="6202" spans="1:2">
      <c r="A6202" s="91"/>
      <c r="B6202" s="91"/>
    </row>
    <row r="6203" spans="1:2">
      <c r="A6203" s="91"/>
      <c r="B6203" s="91"/>
    </row>
    <row r="6204" spans="1:2">
      <c r="A6204" s="91"/>
      <c r="B6204" s="91"/>
    </row>
    <row r="6205" spans="1:2">
      <c r="A6205" s="91"/>
      <c r="B6205" s="91"/>
    </row>
    <row r="6206" spans="1:2">
      <c r="A6206" s="91"/>
      <c r="B6206" s="91"/>
    </row>
    <row r="6207" spans="1:2">
      <c r="A6207" s="91"/>
      <c r="B6207" s="91"/>
    </row>
    <row r="6208" spans="1:2">
      <c r="A6208" s="91"/>
      <c r="B6208" s="91"/>
    </row>
    <row r="6209" spans="1:2">
      <c r="A6209" s="91"/>
      <c r="B6209" s="91"/>
    </row>
    <row r="6210" spans="1:2">
      <c r="A6210" s="91"/>
      <c r="B6210" s="91"/>
    </row>
    <row r="6211" spans="1:2">
      <c r="A6211" s="91"/>
      <c r="B6211" s="91"/>
    </row>
    <row r="6212" spans="1:2">
      <c r="A6212" s="91"/>
      <c r="B6212" s="91"/>
    </row>
    <row r="6213" spans="1:2">
      <c r="A6213" s="91"/>
      <c r="B6213" s="91"/>
    </row>
    <row r="6214" spans="1:2">
      <c r="A6214" s="91"/>
      <c r="B6214" s="91"/>
    </row>
    <row r="6215" spans="1:2">
      <c r="A6215" s="91"/>
      <c r="B6215" s="91"/>
    </row>
    <row r="6216" spans="1:2">
      <c r="A6216" s="91"/>
      <c r="B6216" s="91"/>
    </row>
    <row r="6217" spans="1:2">
      <c r="A6217" s="91"/>
      <c r="B6217" s="91"/>
    </row>
    <row r="6218" spans="1:2">
      <c r="A6218" s="91"/>
      <c r="B6218" s="91"/>
    </row>
    <row r="6219" spans="1:2">
      <c r="A6219" s="91"/>
      <c r="B6219" s="91"/>
    </row>
    <row r="6220" spans="1:2">
      <c r="A6220" s="91"/>
      <c r="B6220" s="91"/>
    </row>
    <row r="6221" spans="1:2">
      <c r="A6221" s="91"/>
      <c r="B6221" s="91"/>
    </row>
    <row r="6222" spans="1:2">
      <c r="A6222" s="91"/>
      <c r="B6222" s="91"/>
    </row>
    <row r="6223" spans="1:2">
      <c r="A6223" s="91"/>
      <c r="B6223" s="91"/>
    </row>
    <row r="6224" spans="1:2">
      <c r="A6224" s="91"/>
      <c r="B6224" s="91"/>
    </row>
    <row r="6225" spans="1:2">
      <c r="A6225" s="91"/>
      <c r="B6225" s="91"/>
    </row>
    <row r="6226" spans="1:2">
      <c r="A6226" s="91"/>
      <c r="B6226" s="91"/>
    </row>
    <row r="6227" spans="1:2">
      <c r="A6227" s="91"/>
      <c r="B6227" s="91"/>
    </row>
    <row r="6228" spans="1:2">
      <c r="A6228" s="91"/>
      <c r="B6228" s="91"/>
    </row>
    <row r="6229" spans="1:2">
      <c r="A6229" s="91"/>
      <c r="B6229" s="91"/>
    </row>
    <row r="6230" spans="1:2">
      <c r="A6230" s="91"/>
      <c r="B6230" s="91"/>
    </row>
    <row r="6231" spans="1:2">
      <c r="A6231" s="91"/>
      <c r="B6231" s="91"/>
    </row>
    <row r="6232" spans="1:2">
      <c r="A6232" s="91"/>
      <c r="B6232" s="91"/>
    </row>
    <row r="6233" spans="1:2">
      <c r="A6233" s="91"/>
      <c r="B6233" s="91"/>
    </row>
    <row r="6234" spans="1:2">
      <c r="A6234" s="91"/>
      <c r="B6234" s="91"/>
    </row>
    <row r="6235" spans="1:2">
      <c r="A6235" s="91"/>
      <c r="B6235" s="91"/>
    </row>
    <row r="6236" spans="1:2">
      <c r="A6236" s="91"/>
      <c r="B6236" s="91"/>
    </row>
    <row r="6237" spans="1:2">
      <c r="A6237" s="91"/>
      <c r="B6237" s="91"/>
    </row>
    <row r="6238" spans="1:2">
      <c r="A6238" s="91"/>
      <c r="B6238" s="91"/>
    </row>
    <row r="6239" spans="1:2">
      <c r="A6239" s="91"/>
      <c r="B6239" s="91"/>
    </row>
    <row r="6240" spans="1:2">
      <c r="A6240" s="91"/>
      <c r="B6240" s="91"/>
    </row>
    <row r="6241" spans="1:2">
      <c r="A6241" s="91"/>
      <c r="B6241" s="91"/>
    </row>
    <row r="6242" spans="1:2">
      <c r="A6242" s="91"/>
      <c r="B6242" s="91"/>
    </row>
    <row r="6243" spans="1:2">
      <c r="A6243" s="91"/>
      <c r="B6243" s="91"/>
    </row>
    <row r="6244" spans="1:2">
      <c r="A6244" s="91"/>
      <c r="B6244" s="91"/>
    </row>
    <row r="6245" spans="1:2">
      <c r="A6245" s="91"/>
      <c r="B6245" s="91"/>
    </row>
    <row r="6246" spans="1:2">
      <c r="A6246" s="91"/>
      <c r="B6246" s="91"/>
    </row>
    <row r="6247" spans="1:2">
      <c r="A6247" s="91"/>
      <c r="B6247" s="91"/>
    </row>
    <row r="6248" spans="1:2">
      <c r="A6248" s="91"/>
      <c r="B6248" s="91"/>
    </row>
    <row r="6249" spans="1:2">
      <c r="A6249" s="91"/>
      <c r="B6249" s="91"/>
    </row>
    <row r="6250" spans="1:2">
      <c r="A6250" s="91"/>
      <c r="B6250" s="91"/>
    </row>
    <row r="6251" spans="1:2">
      <c r="A6251" s="91"/>
      <c r="B6251" s="91"/>
    </row>
    <row r="6252" spans="1:2">
      <c r="A6252" s="91"/>
      <c r="B6252" s="91"/>
    </row>
    <row r="6253" spans="1:2">
      <c r="A6253" s="91"/>
      <c r="B6253" s="91"/>
    </row>
    <row r="6254" spans="1:2">
      <c r="A6254" s="91"/>
      <c r="B6254" s="91"/>
    </row>
    <row r="6255" spans="1:2">
      <c r="A6255" s="91"/>
      <c r="B6255" s="91"/>
    </row>
    <row r="6256" spans="1:2">
      <c r="A6256" s="91"/>
      <c r="B6256" s="91"/>
    </row>
    <row r="6257" spans="1:2">
      <c r="A6257" s="91"/>
      <c r="B6257" s="91"/>
    </row>
    <row r="6258" spans="1:2">
      <c r="A6258" s="91"/>
      <c r="B6258" s="91"/>
    </row>
    <row r="6259" spans="1:2">
      <c r="A6259" s="91"/>
      <c r="B6259" s="91"/>
    </row>
    <row r="6260" spans="1:2">
      <c r="A6260" s="91"/>
      <c r="B6260" s="91"/>
    </row>
    <row r="6261" spans="1:2">
      <c r="A6261" s="91"/>
      <c r="B6261" s="91"/>
    </row>
    <row r="6262" spans="1:2">
      <c r="A6262" s="91"/>
      <c r="B6262" s="91"/>
    </row>
    <row r="6263" spans="1:2">
      <c r="A6263" s="91"/>
      <c r="B6263" s="91"/>
    </row>
    <row r="6264" spans="1:2">
      <c r="A6264" s="91"/>
      <c r="B6264" s="91"/>
    </row>
    <row r="6265" spans="1:2">
      <c r="A6265" s="91"/>
      <c r="B6265" s="91"/>
    </row>
    <row r="6266" spans="1:2">
      <c r="A6266" s="91"/>
      <c r="B6266" s="91"/>
    </row>
    <row r="6267" spans="1:2">
      <c r="A6267" s="91"/>
      <c r="B6267" s="91"/>
    </row>
    <row r="6268" spans="1:2">
      <c r="A6268" s="91"/>
      <c r="B6268" s="91"/>
    </row>
    <row r="6269" spans="1:2">
      <c r="A6269" s="91"/>
      <c r="B6269" s="91"/>
    </row>
    <row r="6270" spans="1:2">
      <c r="A6270" s="91"/>
      <c r="B6270" s="91"/>
    </row>
    <row r="6271" spans="1:2">
      <c r="A6271" s="91"/>
      <c r="B6271" s="91"/>
    </row>
    <row r="6272" spans="1:2">
      <c r="A6272" s="91"/>
      <c r="B6272" s="91"/>
    </row>
    <row r="6273" spans="1:2">
      <c r="A6273" s="91"/>
      <c r="B6273" s="91"/>
    </row>
    <row r="6274" spans="1:2">
      <c r="A6274" s="91"/>
      <c r="B6274" s="91"/>
    </row>
    <row r="6275" spans="1:2">
      <c r="A6275" s="91"/>
      <c r="B6275" s="91"/>
    </row>
    <row r="6276" spans="1:2">
      <c r="A6276" s="91"/>
      <c r="B6276" s="91"/>
    </row>
    <row r="6277" spans="1:2">
      <c r="A6277" s="91"/>
      <c r="B6277" s="91"/>
    </row>
    <row r="6278" spans="1:2">
      <c r="A6278" s="91"/>
      <c r="B6278" s="91"/>
    </row>
    <row r="6279" spans="1:2">
      <c r="A6279" s="91"/>
      <c r="B6279" s="91"/>
    </row>
    <row r="6280" spans="1:2">
      <c r="A6280" s="91"/>
      <c r="B6280" s="91"/>
    </row>
    <row r="6281" spans="1:2">
      <c r="A6281" s="91"/>
      <c r="B6281" s="91"/>
    </row>
    <row r="6282" spans="1:2">
      <c r="A6282" s="91"/>
      <c r="B6282" s="91"/>
    </row>
    <row r="6283" spans="1:2">
      <c r="A6283" s="91"/>
      <c r="B6283" s="91"/>
    </row>
    <row r="6284" spans="1:2">
      <c r="A6284" s="91"/>
      <c r="B6284" s="91"/>
    </row>
    <row r="6285" spans="1:2">
      <c r="A6285" s="91"/>
      <c r="B6285" s="91"/>
    </row>
    <row r="6286" spans="1:2">
      <c r="A6286" s="91"/>
      <c r="B6286" s="91"/>
    </row>
    <row r="6287" spans="1:2">
      <c r="A6287" s="91"/>
      <c r="B6287" s="91"/>
    </row>
    <row r="6288" spans="1:2">
      <c r="A6288" s="91"/>
      <c r="B6288" s="91"/>
    </row>
    <row r="6289" spans="1:2">
      <c r="A6289" s="91"/>
      <c r="B6289" s="91"/>
    </row>
    <row r="6290" spans="1:2">
      <c r="A6290" s="91"/>
      <c r="B6290" s="91"/>
    </row>
    <row r="6291" spans="1:2">
      <c r="A6291" s="91"/>
      <c r="B6291" s="91"/>
    </row>
    <row r="6292" spans="1:2">
      <c r="A6292" s="91"/>
      <c r="B6292" s="91"/>
    </row>
    <row r="6293" spans="1:2">
      <c r="A6293" s="91"/>
      <c r="B6293" s="91"/>
    </row>
    <row r="6294" spans="1:2">
      <c r="A6294" s="91"/>
      <c r="B6294" s="91"/>
    </row>
    <row r="6295" spans="1:2">
      <c r="A6295" s="91"/>
      <c r="B6295" s="91"/>
    </row>
    <row r="6296" spans="1:2">
      <c r="A6296" s="91"/>
      <c r="B6296" s="91"/>
    </row>
    <row r="6297" spans="1:2">
      <c r="A6297" s="91"/>
      <c r="B6297" s="91"/>
    </row>
    <row r="6298" spans="1:2">
      <c r="A6298" s="91"/>
      <c r="B6298" s="91"/>
    </row>
    <row r="6299" spans="1:2">
      <c r="A6299" s="91"/>
      <c r="B6299" s="91"/>
    </row>
    <row r="6300" spans="1:2">
      <c r="A6300" s="91"/>
      <c r="B6300" s="91"/>
    </row>
    <row r="6301" spans="1:2">
      <c r="A6301" s="91"/>
      <c r="B6301" s="91"/>
    </row>
    <row r="6302" spans="1:2">
      <c r="A6302" s="91"/>
      <c r="B6302" s="91"/>
    </row>
    <row r="6303" spans="1:2">
      <c r="A6303" s="91"/>
      <c r="B6303" s="91"/>
    </row>
    <row r="6304" spans="1:2">
      <c r="A6304" s="91"/>
      <c r="B6304" s="91"/>
    </row>
    <row r="6305" spans="1:2">
      <c r="A6305" s="91"/>
      <c r="B6305" s="91"/>
    </row>
    <row r="6306" spans="1:2">
      <c r="A6306" s="91"/>
      <c r="B6306" s="91"/>
    </row>
    <row r="6307" spans="1:2">
      <c r="A6307" s="91"/>
      <c r="B6307" s="91"/>
    </row>
    <row r="6308" spans="1:2">
      <c r="A6308" s="91"/>
      <c r="B6308" s="91"/>
    </row>
    <row r="6309" spans="1:2">
      <c r="A6309" s="91"/>
      <c r="B6309" s="91"/>
    </row>
    <row r="6310" spans="1:2">
      <c r="A6310" s="91"/>
      <c r="B6310" s="91"/>
    </row>
    <row r="6311" spans="1:2">
      <c r="A6311" s="91"/>
      <c r="B6311" s="91"/>
    </row>
    <row r="6312" spans="1:2">
      <c r="A6312" s="91"/>
      <c r="B6312" s="91"/>
    </row>
    <row r="6313" spans="1:2">
      <c r="A6313" s="91"/>
      <c r="B6313" s="91"/>
    </row>
    <row r="6314" spans="1:2">
      <c r="A6314" s="91"/>
      <c r="B6314" s="91"/>
    </row>
    <row r="6315" spans="1:2">
      <c r="A6315" s="91"/>
      <c r="B6315" s="91"/>
    </row>
    <row r="6316" spans="1:2">
      <c r="A6316" s="91"/>
      <c r="B6316" s="91"/>
    </row>
    <row r="6317" spans="1:2">
      <c r="A6317" s="91"/>
      <c r="B6317" s="91"/>
    </row>
    <row r="6318" spans="1:2">
      <c r="A6318" s="91"/>
      <c r="B6318" s="91"/>
    </row>
    <row r="6319" spans="1:2">
      <c r="A6319" s="91"/>
      <c r="B6319" s="91"/>
    </row>
    <row r="6320" spans="1:2">
      <c r="A6320" s="91"/>
      <c r="B6320" s="91"/>
    </row>
    <row r="6321" spans="1:2">
      <c r="A6321" s="91"/>
      <c r="B6321" s="91"/>
    </row>
    <row r="6322" spans="1:2">
      <c r="A6322" s="91"/>
      <c r="B6322" s="91"/>
    </row>
    <row r="6323" spans="1:2">
      <c r="A6323" s="91"/>
      <c r="B6323" s="91"/>
    </row>
    <row r="6324" spans="1:2">
      <c r="A6324" s="91"/>
      <c r="B6324" s="91"/>
    </row>
    <row r="6325" spans="1:2">
      <c r="A6325" s="91"/>
      <c r="B6325" s="91"/>
    </row>
    <row r="6326" spans="1:2">
      <c r="A6326" s="91"/>
      <c r="B6326" s="91"/>
    </row>
    <row r="6327" spans="1:2">
      <c r="A6327" s="91"/>
      <c r="B6327" s="91"/>
    </row>
    <row r="6328" spans="1:2">
      <c r="A6328" s="91"/>
      <c r="B6328" s="91"/>
    </row>
    <row r="6329" spans="1:2">
      <c r="A6329" s="91"/>
      <c r="B6329" s="91"/>
    </row>
    <row r="6330" spans="1:2">
      <c r="A6330" s="91"/>
      <c r="B6330" s="91"/>
    </row>
    <row r="6331" spans="1:2">
      <c r="A6331" s="91"/>
      <c r="B6331" s="91"/>
    </row>
    <row r="6332" spans="1:2">
      <c r="A6332" s="91"/>
      <c r="B6332" s="91"/>
    </row>
    <row r="6333" spans="1:2">
      <c r="A6333" s="91"/>
      <c r="B6333" s="91"/>
    </row>
    <row r="6334" spans="1:2">
      <c r="A6334" s="91"/>
      <c r="B6334" s="91"/>
    </row>
    <row r="6335" spans="1:2">
      <c r="A6335" s="91"/>
      <c r="B6335" s="91"/>
    </row>
    <row r="6336" spans="1:2">
      <c r="A6336" s="91"/>
      <c r="B6336" s="91"/>
    </row>
    <row r="6337" spans="1:2">
      <c r="A6337" s="91"/>
      <c r="B6337" s="91"/>
    </row>
    <row r="6338" spans="1:2">
      <c r="A6338" s="91"/>
      <c r="B6338" s="91"/>
    </row>
    <row r="6339" spans="1:2">
      <c r="A6339" s="91"/>
      <c r="B6339" s="91"/>
    </row>
    <row r="6340" spans="1:2">
      <c r="A6340" s="91"/>
      <c r="B6340" s="91"/>
    </row>
    <row r="6341" spans="1:2">
      <c r="A6341" s="91"/>
      <c r="B6341" s="91"/>
    </row>
    <row r="6342" spans="1:2">
      <c r="A6342" s="91"/>
      <c r="B6342" s="91"/>
    </row>
    <row r="6343" spans="1:2">
      <c r="A6343" s="91"/>
      <c r="B6343" s="91"/>
    </row>
    <row r="6344" spans="1:2">
      <c r="A6344" s="91"/>
      <c r="B6344" s="91"/>
    </row>
    <row r="6345" spans="1:2">
      <c r="A6345" s="91"/>
      <c r="B6345" s="91"/>
    </row>
    <row r="6346" spans="1:2">
      <c r="A6346" s="91"/>
      <c r="B6346" s="91"/>
    </row>
    <row r="6347" spans="1:2">
      <c r="A6347" s="91"/>
      <c r="B6347" s="91"/>
    </row>
    <row r="6348" spans="1:2">
      <c r="A6348" s="91"/>
      <c r="B6348" s="91"/>
    </row>
    <row r="6349" spans="1:2">
      <c r="A6349" s="91"/>
      <c r="B6349" s="91"/>
    </row>
    <row r="6350" spans="1:2">
      <c r="A6350" s="91"/>
      <c r="B6350" s="91"/>
    </row>
    <row r="6351" spans="1:2">
      <c r="A6351" s="91"/>
      <c r="B6351" s="91"/>
    </row>
    <row r="6352" spans="1:2">
      <c r="A6352" s="91"/>
      <c r="B6352" s="91"/>
    </row>
    <row r="6353" spans="1:2">
      <c r="A6353" s="91"/>
      <c r="B6353" s="91"/>
    </row>
    <row r="6354" spans="1:2">
      <c r="A6354" s="91"/>
      <c r="B6354" s="91"/>
    </row>
    <row r="6355" spans="1:2">
      <c r="A6355" s="91"/>
      <c r="B6355" s="91"/>
    </row>
    <row r="6356" spans="1:2">
      <c r="A6356" s="91"/>
      <c r="B6356" s="91"/>
    </row>
    <row r="6357" spans="1:2">
      <c r="A6357" s="91"/>
      <c r="B6357" s="91"/>
    </row>
    <row r="6358" spans="1:2">
      <c r="A6358" s="91"/>
      <c r="B6358" s="91"/>
    </row>
    <row r="6359" spans="1:2">
      <c r="A6359" s="91"/>
      <c r="B6359" s="91"/>
    </row>
    <row r="6360" spans="1:2">
      <c r="A6360" s="91"/>
      <c r="B6360" s="91"/>
    </row>
    <row r="6361" spans="1:2">
      <c r="A6361" s="91"/>
      <c r="B6361" s="91"/>
    </row>
    <row r="6362" spans="1:2">
      <c r="A6362" s="91"/>
      <c r="B6362" s="91"/>
    </row>
    <row r="6363" spans="1:2">
      <c r="A6363" s="91"/>
      <c r="B6363" s="91"/>
    </row>
    <row r="6364" spans="1:2">
      <c r="A6364" s="91"/>
      <c r="B6364" s="91"/>
    </row>
    <row r="6365" spans="1:2">
      <c r="A6365" s="91"/>
      <c r="B6365" s="91"/>
    </row>
    <row r="6366" spans="1:2">
      <c r="A6366" s="91"/>
      <c r="B6366" s="91"/>
    </row>
    <row r="6367" spans="1:2">
      <c r="A6367" s="91"/>
      <c r="B6367" s="91"/>
    </row>
    <row r="6368" spans="1:2">
      <c r="A6368" s="91"/>
      <c r="B6368" s="91"/>
    </row>
    <row r="6369" spans="1:2">
      <c r="A6369" s="91"/>
      <c r="B6369" s="91"/>
    </row>
    <row r="6370" spans="1:2">
      <c r="A6370" s="91"/>
      <c r="B6370" s="91"/>
    </row>
    <row r="6371" spans="1:2">
      <c r="A6371" s="91"/>
      <c r="B6371" s="91"/>
    </row>
    <row r="6372" spans="1:2">
      <c r="A6372" s="91"/>
      <c r="B6372" s="91"/>
    </row>
    <row r="6373" spans="1:2">
      <c r="A6373" s="91"/>
      <c r="B6373" s="91"/>
    </row>
    <row r="6374" spans="1:2">
      <c r="A6374" s="91"/>
      <c r="B6374" s="91"/>
    </row>
    <row r="6375" spans="1:2">
      <c r="A6375" s="91"/>
      <c r="B6375" s="91"/>
    </row>
    <row r="6376" spans="1:2">
      <c r="A6376" s="91"/>
      <c r="B6376" s="91"/>
    </row>
    <row r="6377" spans="1:2">
      <c r="A6377" s="91"/>
      <c r="B6377" s="91"/>
    </row>
    <row r="6378" spans="1:2">
      <c r="A6378" s="91"/>
      <c r="B6378" s="91"/>
    </row>
    <row r="6379" spans="1:2">
      <c r="A6379" s="91"/>
      <c r="B6379" s="91"/>
    </row>
    <row r="6380" spans="1:2">
      <c r="A6380" s="91"/>
      <c r="B6380" s="91"/>
    </row>
    <row r="6381" spans="1:2">
      <c r="A6381" s="91"/>
      <c r="B6381" s="91"/>
    </row>
    <row r="6382" spans="1:2">
      <c r="A6382" s="91"/>
      <c r="B6382" s="91"/>
    </row>
    <row r="6383" spans="1:2">
      <c r="A6383" s="91"/>
      <c r="B6383" s="91"/>
    </row>
    <row r="6384" spans="1:2">
      <c r="A6384" s="91"/>
      <c r="B6384" s="91"/>
    </row>
    <row r="6385" spans="1:2">
      <c r="A6385" s="91"/>
      <c r="B6385" s="91"/>
    </row>
    <row r="6386" spans="1:2">
      <c r="A6386" s="91"/>
      <c r="B6386" s="91"/>
    </row>
    <row r="6387" spans="1:2">
      <c r="A6387" s="91"/>
      <c r="B6387" s="91"/>
    </row>
    <row r="6388" spans="1:2">
      <c r="A6388" s="91"/>
      <c r="B6388" s="91"/>
    </row>
    <row r="6389" spans="1:2">
      <c r="A6389" s="91"/>
      <c r="B6389" s="91"/>
    </row>
    <row r="6390" spans="1:2">
      <c r="A6390" s="91"/>
      <c r="B6390" s="91"/>
    </row>
    <row r="6391" spans="1:2">
      <c r="A6391" s="91"/>
      <c r="B6391" s="91"/>
    </row>
    <row r="6392" spans="1:2">
      <c r="A6392" s="91"/>
      <c r="B6392" s="91"/>
    </row>
    <row r="6393" spans="1:2">
      <c r="A6393" s="91"/>
      <c r="B6393" s="91"/>
    </row>
    <row r="6394" spans="1:2">
      <c r="A6394" s="91"/>
      <c r="B6394" s="91"/>
    </row>
    <row r="6395" spans="1:2">
      <c r="A6395" s="91"/>
      <c r="B6395" s="91"/>
    </row>
    <row r="6396" spans="1:2">
      <c r="A6396" s="91"/>
      <c r="B6396" s="91"/>
    </row>
    <row r="6397" spans="1:2">
      <c r="A6397" s="91"/>
      <c r="B6397" s="91"/>
    </row>
    <row r="6398" spans="1:2">
      <c r="A6398" s="91"/>
      <c r="B6398" s="91"/>
    </row>
    <row r="6399" spans="1:2">
      <c r="A6399" s="91"/>
      <c r="B6399" s="91"/>
    </row>
    <row r="6400" spans="1:2">
      <c r="A6400" s="91"/>
      <c r="B6400" s="91"/>
    </row>
    <row r="6401" spans="1:2">
      <c r="A6401" s="91"/>
      <c r="B6401" s="91"/>
    </row>
    <row r="6402" spans="1:2">
      <c r="A6402" s="91"/>
      <c r="B6402" s="91"/>
    </row>
    <row r="6403" spans="1:2">
      <c r="A6403" s="91"/>
      <c r="B6403" s="91"/>
    </row>
    <row r="6404" spans="1:2">
      <c r="A6404" s="91"/>
      <c r="B6404" s="91"/>
    </row>
    <row r="6405" spans="1:2">
      <c r="A6405" s="91"/>
      <c r="B6405" s="91"/>
    </row>
    <row r="6406" spans="1:2">
      <c r="A6406" s="91"/>
      <c r="B6406" s="91"/>
    </row>
    <row r="6407" spans="1:2">
      <c r="A6407" s="91"/>
      <c r="B6407" s="91"/>
    </row>
    <row r="6408" spans="1:2">
      <c r="A6408" s="91"/>
      <c r="B6408" s="91"/>
    </row>
    <row r="6409" spans="1:2">
      <c r="A6409" s="91"/>
      <c r="B6409" s="91"/>
    </row>
    <row r="6410" spans="1:2">
      <c r="A6410" s="91"/>
      <c r="B6410" s="91"/>
    </row>
    <row r="6411" spans="1:2">
      <c r="A6411" s="91"/>
      <c r="B6411" s="91"/>
    </row>
    <row r="6412" spans="1:2">
      <c r="A6412" s="91"/>
      <c r="B6412" s="91"/>
    </row>
    <row r="6413" spans="1:2">
      <c r="A6413" s="91"/>
      <c r="B6413" s="91"/>
    </row>
    <row r="6414" spans="1:2">
      <c r="A6414" s="91"/>
      <c r="B6414" s="91"/>
    </row>
    <row r="6415" spans="1:2">
      <c r="A6415" s="91"/>
      <c r="B6415" s="91"/>
    </row>
    <row r="6416" spans="1:2">
      <c r="A6416" s="91"/>
      <c r="B6416" s="91"/>
    </row>
    <row r="6417" spans="1:2">
      <c r="A6417" s="91"/>
      <c r="B6417" s="91"/>
    </row>
    <row r="6418" spans="1:2">
      <c r="A6418" s="91"/>
      <c r="B6418" s="91"/>
    </row>
    <row r="6419" spans="1:2">
      <c r="A6419" s="91"/>
      <c r="B6419" s="91"/>
    </row>
    <row r="6420" spans="1:2">
      <c r="A6420" s="91"/>
      <c r="B6420" s="91"/>
    </row>
    <row r="6421" spans="1:2">
      <c r="A6421" s="91"/>
      <c r="B6421" s="91"/>
    </row>
    <row r="6422" spans="1:2">
      <c r="A6422" s="91"/>
      <c r="B6422" s="91"/>
    </row>
    <row r="6423" spans="1:2">
      <c r="A6423" s="91"/>
      <c r="B6423" s="91"/>
    </row>
    <row r="6424" spans="1:2">
      <c r="A6424" s="91"/>
      <c r="B6424" s="91"/>
    </row>
    <row r="6425" spans="1:2">
      <c r="A6425" s="91"/>
      <c r="B6425" s="91"/>
    </row>
    <row r="6426" spans="1:2">
      <c r="A6426" s="91"/>
      <c r="B6426" s="91"/>
    </row>
    <row r="6427" spans="1:2">
      <c r="A6427" s="91"/>
      <c r="B6427" s="91"/>
    </row>
    <row r="6428" spans="1:2">
      <c r="A6428" s="91"/>
      <c r="B6428" s="91"/>
    </row>
    <row r="6429" spans="1:2">
      <c r="A6429" s="91"/>
      <c r="B6429" s="91"/>
    </row>
    <row r="6430" spans="1:2">
      <c r="A6430" s="91"/>
      <c r="B6430" s="91"/>
    </row>
    <row r="6431" spans="1:2">
      <c r="A6431" s="91"/>
      <c r="B6431" s="91"/>
    </row>
    <row r="6432" spans="1:2">
      <c r="A6432" s="91"/>
      <c r="B6432" s="91"/>
    </row>
    <row r="6433" spans="1:2">
      <c r="A6433" s="91"/>
      <c r="B6433" s="91"/>
    </row>
    <row r="6434" spans="1:2">
      <c r="A6434" s="91"/>
      <c r="B6434" s="91"/>
    </row>
    <row r="6435" spans="1:2">
      <c r="A6435" s="91"/>
      <c r="B6435" s="91"/>
    </row>
    <row r="6436" spans="1:2">
      <c r="A6436" s="91"/>
      <c r="B6436" s="91"/>
    </row>
    <row r="6437" spans="1:2">
      <c r="A6437" s="91"/>
      <c r="B6437" s="91"/>
    </row>
    <row r="6438" spans="1:2">
      <c r="A6438" s="91"/>
      <c r="B6438" s="91"/>
    </row>
    <row r="6439" spans="1:2">
      <c r="A6439" s="91"/>
      <c r="B6439" s="91"/>
    </row>
    <row r="6440" spans="1:2">
      <c r="A6440" s="91"/>
      <c r="B6440" s="91"/>
    </row>
    <row r="6441" spans="1:2">
      <c r="A6441" s="91"/>
      <c r="B6441" s="91"/>
    </row>
    <row r="6442" spans="1:2">
      <c r="A6442" s="91"/>
      <c r="B6442" s="91"/>
    </row>
    <row r="6443" spans="1:2">
      <c r="A6443" s="91"/>
      <c r="B6443" s="91"/>
    </row>
    <row r="6444" spans="1:2">
      <c r="A6444" s="91"/>
      <c r="B6444" s="91"/>
    </row>
    <row r="6445" spans="1:2">
      <c r="A6445" s="91"/>
      <c r="B6445" s="91"/>
    </row>
    <row r="6446" spans="1:2">
      <c r="A6446" s="91"/>
      <c r="B6446" s="91"/>
    </row>
    <row r="6447" spans="1:2">
      <c r="A6447" s="91"/>
      <c r="B6447" s="91"/>
    </row>
    <row r="6448" spans="1:2">
      <c r="A6448" s="91"/>
      <c r="B6448" s="91"/>
    </row>
    <row r="6449" spans="1:2">
      <c r="A6449" s="91"/>
      <c r="B6449" s="91"/>
    </row>
    <row r="6450" spans="1:2">
      <c r="A6450" s="91"/>
      <c r="B6450" s="91"/>
    </row>
    <row r="6451" spans="1:2">
      <c r="A6451" s="91"/>
      <c r="B6451" s="91"/>
    </row>
    <row r="6452" spans="1:2">
      <c r="A6452" s="91"/>
      <c r="B6452" s="91"/>
    </row>
    <row r="6453" spans="1:2">
      <c r="A6453" s="91"/>
      <c r="B6453" s="91"/>
    </row>
    <row r="6454" spans="1:2">
      <c r="A6454" s="91"/>
      <c r="B6454" s="91"/>
    </row>
    <row r="6455" spans="1:2">
      <c r="A6455" s="91"/>
      <c r="B6455" s="91"/>
    </row>
    <row r="6456" spans="1:2">
      <c r="A6456" s="91"/>
      <c r="B6456" s="91"/>
    </row>
    <row r="6457" spans="1:2">
      <c r="A6457" s="91"/>
      <c r="B6457" s="91"/>
    </row>
    <row r="6458" spans="1:2">
      <c r="A6458" s="91"/>
      <c r="B6458" s="91"/>
    </row>
    <row r="6459" spans="1:2">
      <c r="A6459" s="91"/>
      <c r="B6459" s="91"/>
    </row>
    <row r="6460" spans="1:2">
      <c r="A6460" s="91"/>
      <c r="B6460" s="91"/>
    </row>
    <row r="6461" spans="1:2">
      <c r="A6461" s="91"/>
      <c r="B6461" s="91"/>
    </row>
    <row r="6462" spans="1:2">
      <c r="A6462" s="91"/>
      <c r="B6462" s="91"/>
    </row>
    <row r="6463" spans="1:2">
      <c r="A6463" s="91"/>
      <c r="B6463" s="91"/>
    </row>
    <row r="6464" spans="1:2">
      <c r="A6464" s="91"/>
      <c r="B6464" s="91"/>
    </row>
    <row r="6465" spans="1:2">
      <c r="A6465" s="91"/>
      <c r="B6465" s="91"/>
    </row>
    <row r="6466" spans="1:2">
      <c r="A6466" s="91"/>
      <c r="B6466" s="91"/>
    </row>
    <row r="6467" spans="1:2">
      <c r="A6467" s="91"/>
      <c r="B6467" s="91"/>
    </row>
    <row r="6468" spans="1:2">
      <c r="A6468" s="91"/>
      <c r="B6468" s="91"/>
    </row>
    <row r="6469" spans="1:2">
      <c r="A6469" s="91"/>
      <c r="B6469" s="91"/>
    </row>
    <row r="6470" spans="1:2">
      <c r="A6470" s="91"/>
      <c r="B6470" s="91"/>
    </row>
    <row r="6471" spans="1:2">
      <c r="A6471" s="91"/>
      <c r="B6471" s="91"/>
    </row>
    <row r="6472" spans="1:2">
      <c r="A6472" s="91"/>
      <c r="B6472" s="91"/>
    </row>
    <row r="6473" spans="1:2">
      <c r="A6473" s="91"/>
      <c r="B6473" s="91"/>
    </row>
    <row r="6474" spans="1:2">
      <c r="A6474" s="91"/>
      <c r="B6474" s="91"/>
    </row>
    <row r="6475" spans="1:2">
      <c r="A6475" s="91"/>
      <c r="B6475" s="91"/>
    </row>
    <row r="6476" spans="1:2">
      <c r="A6476" s="91"/>
      <c r="B6476" s="91"/>
    </row>
    <row r="6477" spans="1:2">
      <c r="A6477" s="91"/>
      <c r="B6477" s="91"/>
    </row>
    <row r="6478" spans="1:2">
      <c r="A6478" s="91"/>
      <c r="B6478" s="91"/>
    </row>
    <row r="6479" spans="1:2">
      <c r="A6479" s="91"/>
      <c r="B6479" s="91"/>
    </row>
    <row r="6480" spans="1:2">
      <c r="A6480" s="91"/>
      <c r="B6480" s="91"/>
    </row>
    <row r="6481" spans="1:2">
      <c r="A6481" s="91"/>
      <c r="B6481" s="91"/>
    </row>
    <row r="6482" spans="1:2">
      <c r="A6482" s="91"/>
      <c r="B6482" s="91"/>
    </row>
    <row r="6483" spans="1:2">
      <c r="A6483" s="91"/>
      <c r="B6483" s="91"/>
    </row>
    <row r="6484" spans="1:2">
      <c r="A6484" s="91"/>
      <c r="B6484" s="91"/>
    </row>
    <row r="6485" spans="1:2">
      <c r="A6485" s="91"/>
      <c r="B6485" s="91"/>
    </row>
    <row r="6486" spans="1:2">
      <c r="A6486" s="91"/>
      <c r="B6486" s="91"/>
    </row>
    <row r="6487" spans="1:2">
      <c r="A6487" s="91"/>
      <c r="B6487" s="91"/>
    </row>
    <row r="6488" spans="1:2">
      <c r="A6488" s="91"/>
      <c r="B6488" s="91"/>
    </row>
    <row r="6489" spans="1:2">
      <c r="A6489" s="91"/>
      <c r="B6489" s="91"/>
    </row>
    <row r="6490" spans="1:2">
      <c r="A6490" s="91"/>
      <c r="B6490" s="91"/>
    </row>
    <row r="6491" spans="1:2">
      <c r="A6491" s="91"/>
      <c r="B6491" s="91"/>
    </row>
    <row r="6492" spans="1:2">
      <c r="A6492" s="91"/>
      <c r="B6492" s="91"/>
    </row>
    <row r="6493" spans="1:2">
      <c r="A6493" s="91"/>
      <c r="B6493" s="91"/>
    </row>
    <row r="6494" spans="1:2">
      <c r="A6494" s="91"/>
      <c r="B6494" s="91"/>
    </row>
    <row r="6495" spans="1:2">
      <c r="A6495" s="91"/>
      <c r="B6495" s="91"/>
    </row>
    <row r="6496" spans="1:2">
      <c r="A6496" s="91"/>
      <c r="B6496" s="91"/>
    </row>
    <row r="6497" spans="1:2">
      <c r="A6497" s="91"/>
      <c r="B6497" s="91"/>
    </row>
    <row r="6498" spans="1:2">
      <c r="A6498" s="91"/>
      <c r="B6498" s="91"/>
    </row>
    <row r="6499" spans="1:2">
      <c r="A6499" s="91"/>
      <c r="B6499" s="91"/>
    </row>
    <row r="6500" spans="1:2">
      <c r="A6500" s="91"/>
      <c r="B6500" s="91"/>
    </row>
    <row r="6501" spans="1:2">
      <c r="A6501" s="91"/>
      <c r="B6501" s="91"/>
    </row>
    <row r="6502" spans="1:2">
      <c r="A6502" s="91"/>
      <c r="B6502" s="91"/>
    </row>
    <row r="6503" spans="1:2">
      <c r="A6503" s="91"/>
      <c r="B6503" s="91"/>
    </row>
    <row r="6504" spans="1:2">
      <c r="A6504" s="91"/>
      <c r="B6504" s="91"/>
    </row>
    <row r="6505" spans="1:2">
      <c r="A6505" s="91"/>
      <c r="B6505" s="91"/>
    </row>
    <row r="6506" spans="1:2">
      <c r="A6506" s="91"/>
      <c r="B6506" s="91"/>
    </row>
    <row r="6507" spans="1:2">
      <c r="A6507" s="91"/>
      <c r="B6507" s="91"/>
    </row>
    <row r="6508" spans="1:2">
      <c r="A6508" s="91"/>
      <c r="B6508" s="91"/>
    </row>
    <row r="6509" spans="1:2">
      <c r="A6509" s="91"/>
      <c r="B6509" s="91"/>
    </row>
    <row r="6510" spans="1:2">
      <c r="A6510" s="91"/>
      <c r="B6510" s="91"/>
    </row>
    <row r="6511" spans="1:2">
      <c r="A6511" s="91"/>
      <c r="B6511" s="91"/>
    </row>
    <row r="6512" spans="1:2">
      <c r="A6512" s="91"/>
      <c r="B6512" s="91"/>
    </row>
    <row r="6513" spans="1:2">
      <c r="A6513" s="91"/>
      <c r="B6513" s="91"/>
    </row>
    <row r="6514" spans="1:2">
      <c r="A6514" s="91"/>
      <c r="B6514" s="91"/>
    </row>
    <row r="6515" spans="1:2">
      <c r="A6515" s="91"/>
      <c r="B6515" s="91"/>
    </row>
    <row r="6516" spans="1:2">
      <c r="A6516" s="91"/>
      <c r="B6516" s="91"/>
    </row>
    <row r="6517" spans="1:2">
      <c r="A6517" s="91"/>
      <c r="B6517" s="91"/>
    </row>
    <row r="6518" spans="1:2">
      <c r="A6518" s="91"/>
      <c r="B6518" s="91"/>
    </row>
    <row r="6519" spans="1:2">
      <c r="A6519" s="91"/>
      <c r="B6519" s="91"/>
    </row>
    <row r="6520" spans="1:2">
      <c r="A6520" s="91"/>
      <c r="B6520" s="91"/>
    </row>
    <row r="6521" spans="1:2">
      <c r="A6521" s="91"/>
      <c r="B6521" s="91"/>
    </row>
    <row r="6522" spans="1:2">
      <c r="A6522" s="91"/>
      <c r="B6522" s="91"/>
    </row>
    <row r="6523" spans="1:2">
      <c r="A6523" s="91"/>
      <c r="B6523" s="91"/>
    </row>
    <row r="6524" spans="1:2">
      <c r="A6524" s="91"/>
      <c r="B6524" s="91"/>
    </row>
    <row r="6525" spans="1:2">
      <c r="A6525" s="91"/>
      <c r="B6525" s="91"/>
    </row>
    <row r="6526" spans="1:2">
      <c r="A6526" s="91"/>
      <c r="B6526" s="91"/>
    </row>
    <row r="6527" spans="1:2">
      <c r="A6527" s="91"/>
      <c r="B6527" s="91"/>
    </row>
    <row r="6528" spans="1:2">
      <c r="A6528" s="91"/>
      <c r="B6528" s="91"/>
    </row>
    <row r="6529" spans="1:2">
      <c r="A6529" s="91"/>
      <c r="B6529" s="91"/>
    </row>
    <row r="6530" spans="1:2">
      <c r="A6530" s="91"/>
      <c r="B6530" s="91"/>
    </row>
    <row r="6531" spans="1:2">
      <c r="A6531" s="91"/>
      <c r="B6531" s="91"/>
    </row>
    <row r="6532" spans="1:2">
      <c r="A6532" s="91"/>
      <c r="B6532" s="91"/>
    </row>
    <row r="6533" spans="1:2">
      <c r="A6533" s="91"/>
      <c r="B6533" s="91"/>
    </row>
    <row r="6534" spans="1:2">
      <c r="A6534" s="91"/>
      <c r="B6534" s="91"/>
    </row>
    <row r="6535" spans="1:2">
      <c r="A6535" s="91"/>
      <c r="B6535" s="91"/>
    </row>
    <row r="6536" spans="1:2">
      <c r="A6536" s="91"/>
      <c r="B6536" s="91"/>
    </row>
    <row r="6537" spans="1:2">
      <c r="A6537" s="91"/>
      <c r="B6537" s="91"/>
    </row>
    <row r="6538" spans="1:2">
      <c r="A6538" s="91"/>
      <c r="B6538" s="91"/>
    </row>
    <row r="6539" spans="1:2">
      <c r="A6539" s="91"/>
      <c r="B6539" s="91"/>
    </row>
    <row r="6540" spans="1:2">
      <c r="A6540" s="91"/>
      <c r="B6540" s="91"/>
    </row>
    <row r="6541" spans="1:2">
      <c r="A6541" s="91"/>
      <c r="B6541" s="91"/>
    </row>
    <row r="6542" spans="1:2">
      <c r="A6542" s="91"/>
      <c r="B6542" s="91"/>
    </row>
    <row r="6543" spans="1:2">
      <c r="A6543" s="91"/>
      <c r="B6543" s="91"/>
    </row>
    <row r="6544" spans="1:2">
      <c r="A6544" s="91"/>
      <c r="B6544" s="91"/>
    </row>
    <row r="6545" spans="1:2">
      <c r="A6545" s="91"/>
      <c r="B6545" s="91"/>
    </row>
    <row r="6546" spans="1:2">
      <c r="A6546" s="91"/>
      <c r="B6546" s="91"/>
    </row>
    <row r="6547" spans="1:2">
      <c r="A6547" s="91"/>
      <c r="B6547" s="91"/>
    </row>
    <row r="6548" spans="1:2">
      <c r="A6548" s="91"/>
      <c r="B6548" s="91"/>
    </row>
    <row r="6549" spans="1:2">
      <c r="A6549" s="91"/>
      <c r="B6549" s="91"/>
    </row>
    <row r="6550" spans="1:2">
      <c r="A6550" s="91"/>
      <c r="B6550" s="91"/>
    </row>
    <row r="6551" spans="1:2">
      <c r="A6551" s="91"/>
      <c r="B6551" s="91"/>
    </row>
    <row r="6552" spans="1:2">
      <c r="A6552" s="91"/>
      <c r="B6552" s="91"/>
    </row>
    <row r="6553" spans="1:2">
      <c r="A6553" s="91"/>
      <c r="B6553" s="91"/>
    </row>
    <row r="6554" spans="1:2">
      <c r="A6554" s="91"/>
      <c r="B6554" s="91"/>
    </row>
    <row r="6555" spans="1:2">
      <c r="A6555" s="91"/>
      <c r="B6555" s="91"/>
    </row>
    <row r="6556" spans="1:2">
      <c r="A6556" s="91"/>
      <c r="B6556" s="91"/>
    </row>
    <row r="6557" spans="1:2">
      <c r="A6557" s="91"/>
      <c r="B6557" s="91"/>
    </row>
    <row r="6558" spans="1:2">
      <c r="A6558" s="91"/>
      <c r="B6558" s="91"/>
    </row>
    <row r="6559" spans="1:2">
      <c r="A6559" s="91"/>
      <c r="B6559" s="91"/>
    </row>
    <row r="6560" spans="1:2">
      <c r="A6560" s="91"/>
      <c r="B6560" s="91"/>
    </row>
    <row r="6561" spans="1:2">
      <c r="A6561" s="91"/>
      <c r="B6561" s="91"/>
    </row>
    <row r="6562" spans="1:2">
      <c r="A6562" s="91"/>
      <c r="B6562" s="91"/>
    </row>
    <row r="6563" spans="1:2">
      <c r="A6563" s="91"/>
      <c r="B6563" s="91"/>
    </row>
    <row r="6564" spans="1:2">
      <c r="A6564" s="91"/>
      <c r="B6564" s="91"/>
    </row>
    <row r="6565" spans="1:2">
      <c r="A6565" s="91"/>
      <c r="B6565" s="91"/>
    </row>
    <row r="6566" spans="1:2">
      <c r="A6566" s="91"/>
      <c r="B6566" s="91"/>
    </row>
    <row r="6567" spans="1:2">
      <c r="A6567" s="91"/>
      <c r="B6567" s="91"/>
    </row>
    <row r="6568" spans="1:2">
      <c r="A6568" s="91"/>
      <c r="B6568" s="91"/>
    </row>
    <row r="6569" spans="1:2">
      <c r="A6569" s="91"/>
      <c r="B6569" s="91"/>
    </row>
    <row r="6570" spans="1:2">
      <c r="A6570" s="91"/>
      <c r="B6570" s="91"/>
    </row>
    <row r="6571" spans="1:2">
      <c r="A6571" s="91"/>
      <c r="B6571" s="91"/>
    </row>
    <row r="6572" spans="1:2">
      <c r="A6572" s="91"/>
      <c r="B6572" s="91"/>
    </row>
    <row r="6573" spans="1:2">
      <c r="A6573" s="91"/>
      <c r="B6573" s="91"/>
    </row>
    <row r="6574" spans="1:2">
      <c r="A6574" s="91"/>
      <c r="B6574" s="91"/>
    </row>
    <row r="6575" spans="1:2">
      <c r="A6575" s="91"/>
      <c r="B6575" s="91"/>
    </row>
    <row r="6576" spans="1:2">
      <c r="A6576" s="91"/>
      <c r="B6576" s="91"/>
    </row>
    <row r="6577" spans="1:2">
      <c r="A6577" s="91"/>
      <c r="B6577" s="91"/>
    </row>
    <row r="6578" spans="1:2">
      <c r="A6578" s="91"/>
      <c r="B6578" s="91"/>
    </row>
    <row r="6579" spans="1:2">
      <c r="A6579" s="91"/>
      <c r="B6579" s="91"/>
    </row>
    <row r="6580" spans="1:2">
      <c r="A6580" s="91"/>
      <c r="B6580" s="91"/>
    </row>
    <row r="6581" spans="1:2">
      <c r="A6581" s="91"/>
      <c r="B6581" s="91"/>
    </row>
    <row r="6582" spans="1:2">
      <c r="A6582" s="91"/>
      <c r="B6582" s="91"/>
    </row>
    <row r="6583" spans="1:2">
      <c r="A6583" s="91"/>
      <c r="B6583" s="91"/>
    </row>
    <row r="6584" spans="1:2">
      <c r="A6584" s="91"/>
      <c r="B6584" s="91"/>
    </row>
    <row r="6585" spans="1:2">
      <c r="A6585" s="91"/>
      <c r="B6585" s="91"/>
    </row>
    <row r="6586" spans="1:2">
      <c r="A6586" s="91"/>
      <c r="B6586" s="91"/>
    </row>
    <row r="6587" spans="1:2">
      <c r="A6587" s="91"/>
      <c r="B6587" s="91"/>
    </row>
    <row r="6588" spans="1:2">
      <c r="A6588" s="91"/>
      <c r="B6588" s="91"/>
    </row>
    <row r="6589" spans="1:2">
      <c r="A6589" s="91"/>
      <c r="B6589" s="91"/>
    </row>
    <row r="6590" spans="1:2">
      <c r="A6590" s="91"/>
      <c r="B6590" s="91"/>
    </row>
    <row r="6591" spans="1:2">
      <c r="A6591" s="91"/>
      <c r="B6591" s="91"/>
    </row>
    <row r="6592" spans="1:2">
      <c r="A6592" s="91"/>
      <c r="B6592" s="91"/>
    </row>
    <row r="6593" spans="1:2">
      <c r="A6593" s="91"/>
      <c r="B6593" s="91"/>
    </row>
    <row r="6594" spans="1:2">
      <c r="A6594" s="91"/>
      <c r="B6594" s="91"/>
    </row>
    <row r="6595" spans="1:2">
      <c r="A6595" s="91"/>
      <c r="B6595" s="91"/>
    </row>
    <row r="6596" spans="1:2">
      <c r="A6596" s="91"/>
      <c r="B6596" s="91"/>
    </row>
    <row r="6597" spans="1:2">
      <c r="A6597" s="91"/>
      <c r="B6597" s="91"/>
    </row>
    <row r="6598" spans="1:2">
      <c r="A6598" s="91"/>
      <c r="B6598" s="91"/>
    </row>
    <row r="6599" spans="1:2">
      <c r="A6599" s="91"/>
      <c r="B6599" s="91"/>
    </row>
    <row r="6600" spans="1:2">
      <c r="A6600" s="91"/>
      <c r="B6600" s="91"/>
    </row>
    <row r="6601" spans="1:2">
      <c r="A6601" s="91"/>
      <c r="B6601" s="91"/>
    </row>
    <row r="6602" spans="1:2">
      <c r="A6602" s="91"/>
      <c r="B6602" s="91"/>
    </row>
    <row r="6603" spans="1:2">
      <c r="A6603" s="91"/>
      <c r="B6603" s="91"/>
    </row>
    <row r="6604" spans="1:2">
      <c r="A6604" s="91"/>
      <c r="B6604" s="91"/>
    </row>
    <row r="6605" spans="1:2">
      <c r="A6605" s="91"/>
      <c r="B6605" s="91"/>
    </row>
    <row r="6606" spans="1:2">
      <c r="A6606" s="91"/>
      <c r="B6606" s="91"/>
    </row>
    <row r="6607" spans="1:2">
      <c r="A6607" s="91"/>
      <c r="B6607" s="91"/>
    </row>
    <row r="6608" spans="1:2">
      <c r="A6608" s="91"/>
      <c r="B6608" s="91"/>
    </row>
    <row r="6609" spans="1:2">
      <c r="A6609" s="91"/>
      <c r="B6609" s="91"/>
    </row>
    <row r="6610" spans="1:2">
      <c r="A6610" s="91"/>
      <c r="B6610" s="91"/>
    </row>
    <row r="6611" spans="1:2">
      <c r="A6611" s="91"/>
      <c r="B6611" s="91"/>
    </row>
    <row r="6612" spans="1:2">
      <c r="A6612" s="91"/>
      <c r="B6612" s="91"/>
    </row>
    <row r="6613" spans="1:2">
      <c r="A6613" s="91"/>
      <c r="B6613" s="91"/>
    </row>
    <row r="6614" spans="1:2">
      <c r="A6614" s="91"/>
      <c r="B6614" s="91"/>
    </row>
    <row r="6615" spans="1:2">
      <c r="A6615" s="91"/>
      <c r="B6615" s="91"/>
    </row>
    <row r="6616" spans="1:2">
      <c r="A6616" s="91"/>
      <c r="B6616" s="91"/>
    </row>
    <row r="6617" spans="1:2">
      <c r="A6617" s="91"/>
      <c r="B6617" s="91"/>
    </row>
    <row r="6618" spans="1:2">
      <c r="A6618" s="91"/>
      <c r="B6618" s="91"/>
    </row>
    <row r="6619" spans="1:2">
      <c r="A6619" s="91"/>
      <c r="B6619" s="91"/>
    </row>
    <row r="6620" spans="1:2">
      <c r="A6620" s="91"/>
      <c r="B6620" s="91"/>
    </row>
    <row r="6621" spans="1:2">
      <c r="A6621" s="91"/>
      <c r="B6621" s="91"/>
    </row>
    <row r="6622" spans="1:2">
      <c r="A6622" s="91"/>
      <c r="B6622" s="91"/>
    </row>
    <row r="6623" spans="1:2">
      <c r="A6623" s="91"/>
      <c r="B6623" s="91"/>
    </row>
    <row r="6624" spans="1:2">
      <c r="A6624" s="91"/>
      <c r="B6624" s="91"/>
    </row>
    <row r="6625" spans="1:2">
      <c r="A6625" s="91"/>
      <c r="B6625" s="91"/>
    </row>
    <row r="6626" spans="1:2">
      <c r="A6626" s="91"/>
      <c r="B6626" s="91"/>
    </row>
    <row r="6627" spans="1:2">
      <c r="A6627" s="91"/>
      <c r="B6627" s="91"/>
    </row>
    <row r="6628" spans="1:2">
      <c r="A6628" s="91"/>
      <c r="B6628" s="91"/>
    </row>
    <row r="6629" spans="1:2">
      <c r="A6629" s="91"/>
      <c r="B6629" s="91"/>
    </row>
    <row r="6630" spans="1:2">
      <c r="A6630" s="91"/>
      <c r="B6630" s="91"/>
    </row>
    <row r="6631" spans="1:2">
      <c r="A6631" s="91"/>
      <c r="B6631" s="91"/>
    </row>
    <row r="6632" spans="1:2">
      <c r="A6632" s="91"/>
      <c r="B6632" s="91"/>
    </row>
    <row r="6633" spans="1:2">
      <c r="A6633" s="91"/>
      <c r="B6633" s="91"/>
    </row>
    <row r="6634" spans="1:2">
      <c r="A6634" s="91"/>
      <c r="B6634" s="91"/>
    </row>
    <row r="6635" spans="1:2">
      <c r="A6635" s="91"/>
      <c r="B6635" s="91"/>
    </row>
    <row r="6636" spans="1:2">
      <c r="A6636" s="91"/>
      <c r="B6636" s="91"/>
    </row>
    <row r="6637" spans="1:2">
      <c r="A6637" s="91"/>
      <c r="B6637" s="91"/>
    </row>
    <row r="6638" spans="1:2">
      <c r="A6638" s="91"/>
      <c r="B6638" s="91"/>
    </row>
    <row r="6639" spans="1:2">
      <c r="A6639" s="91"/>
      <c r="B6639" s="91"/>
    </row>
    <row r="6640" spans="1:2">
      <c r="A6640" s="91"/>
      <c r="B6640" s="91"/>
    </row>
    <row r="6641" spans="1:2">
      <c r="A6641" s="91"/>
      <c r="B6641" s="91"/>
    </row>
    <row r="6642" spans="1:2">
      <c r="A6642" s="91"/>
      <c r="B6642" s="91"/>
    </row>
    <row r="6643" spans="1:2">
      <c r="A6643" s="91"/>
      <c r="B6643" s="91"/>
    </row>
    <row r="6644" spans="1:2">
      <c r="A6644" s="91"/>
      <c r="B6644" s="91"/>
    </row>
    <row r="6645" spans="1:2">
      <c r="A6645" s="91"/>
      <c r="B6645" s="91"/>
    </row>
    <row r="6646" spans="1:2">
      <c r="A6646" s="91"/>
      <c r="B6646" s="91"/>
    </row>
    <row r="6647" spans="1:2">
      <c r="A6647" s="91"/>
      <c r="B6647" s="91"/>
    </row>
    <row r="6648" spans="1:2">
      <c r="A6648" s="91"/>
      <c r="B6648" s="91"/>
    </row>
    <row r="6649" spans="1:2">
      <c r="A6649" s="91"/>
      <c r="B6649" s="91"/>
    </row>
    <row r="6650" spans="1:2">
      <c r="A6650" s="91"/>
      <c r="B6650" s="91"/>
    </row>
    <row r="6651" spans="1:2">
      <c r="A6651" s="91"/>
      <c r="B6651" s="91"/>
    </row>
    <row r="6652" spans="1:2">
      <c r="A6652" s="91"/>
      <c r="B6652" s="91"/>
    </row>
    <row r="6653" spans="1:2">
      <c r="A6653" s="91"/>
      <c r="B6653" s="91"/>
    </row>
    <row r="6654" spans="1:2">
      <c r="A6654" s="91"/>
      <c r="B6654" s="91"/>
    </row>
    <row r="6655" spans="1:2">
      <c r="A6655" s="91"/>
      <c r="B6655" s="91"/>
    </row>
    <row r="6656" spans="1:2">
      <c r="A6656" s="91"/>
      <c r="B6656" s="91"/>
    </row>
    <row r="6657" spans="1:2">
      <c r="A6657" s="91"/>
      <c r="B6657" s="91"/>
    </row>
    <row r="6658" spans="1:2">
      <c r="A6658" s="91"/>
      <c r="B6658" s="91"/>
    </row>
    <row r="6659" spans="1:2">
      <c r="A6659" s="91"/>
      <c r="B6659" s="91"/>
    </row>
    <row r="6660" spans="1:2">
      <c r="A6660" s="91"/>
      <c r="B6660" s="91"/>
    </row>
    <row r="6661" spans="1:2">
      <c r="A6661" s="91"/>
      <c r="B6661" s="91"/>
    </row>
    <row r="6662" spans="1:2">
      <c r="A6662" s="91"/>
      <c r="B6662" s="91"/>
    </row>
    <row r="6663" spans="1:2">
      <c r="A6663" s="91"/>
      <c r="B6663" s="91"/>
    </row>
    <row r="6664" spans="1:2">
      <c r="A6664" s="91"/>
      <c r="B6664" s="91"/>
    </row>
    <row r="6665" spans="1:2">
      <c r="A6665" s="91"/>
      <c r="B6665" s="91"/>
    </row>
    <row r="6666" spans="1:2">
      <c r="A6666" s="91"/>
      <c r="B6666" s="91"/>
    </row>
    <row r="6667" spans="1:2">
      <c r="A6667" s="91"/>
      <c r="B6667" s="91"/>
    </row>
    <row r="6668" spans="1:2">
      <c r="A6668" s="91"/>
      <c r="B6668" s="91"/>
    </row>
    <row r="6669" spans="1:2">
      <c r="A6669" s="91"/>
      <c r="B6669" s="91"/>
    </row>
    <row r="6670" spans="1:2">
      <c r="A6670" s="91"/>
      <c r="B6670" s="91"/>
    </row>
    <row r="6671" spans="1:2">
      <c r="A6671" s="91"/>
      <c r="B6671" s="91"/>
    </row>
    <row r="6672" spans="1:2">
      <c r="A6672" s="91"/>
      <c r="B6672" s="91"/>
    </row>
    <row r="6673" spans="1:2">
      <c r="A6673" s="91"/>
      <c r="B6673" s="91"/>
    </row>
    <row r="6674" spans="1:2">
      <c r="A6674" s="91"/>
      <c r="B6674" s="91"/>
    </row>
    <row r="6675" spans="1:2">
      <c r="A6675" s="91"/>
      <c r="B6675" s="91"/>
    </row>
    <row r="6676" spans="1:2">
      <c r="A6676" s="91"/>
      <c r="B6676" s="91"/>
    </row>
    <row r="6677" spans="1:2">
      <c r="A6677" s="91"/>
      <c r="B6677" s="91"/>
    </row>
    <row r="6678" spans="1:2">
      <c r="A6678" s="91"/>
      <c r="B6678" s="91"/>
    </row>
    <row r="6679" spans="1:2">
      <c r="A6679" s="91"/>
      <c r="B6679" s="91"/>
    </row>
    <row r="6680" spans="1:2">
      <c r="A6680" s="91"/>
      <c r="B6680" s="91"/>
    </row>
    <row r="6681" spans="1:2">
      <c r="A6681" s="91"/>
      <c r="B6681" s="91"/>
    </row>
    <row r="6682" spans="1:2">
      <c r="A6682" s="91"/>
      <c r="B6682" s="91"/>
    </row>
    <row r="6683" spans="1:2">
      <c r="A6683" s="91"/>
      <c r="B6683" s="91"/>
    </row>
    <row r="6684" spans="1:2">
      <c r="A6684" s="91"/>
      <c r="B6684" s="91"/>
    </row>
    <row r="6685" spans="1:2">
      <c r="A6685" s="91"/>
      <c r="B6685" s="91"/>
    </row>
    <row r="6686" spans="1:2">
      <c r="A6686" s="91"/>
      <c r="B6686" s="91"/>
    </row>
    <row r="6687" spans="1:2">
      <c r="A6687" s="91"/>
      <c r="B6687" s="91"/>
    </row>
    <row r="6688" spans="1:2">
      <c r="A6688" s="91"/>
      <c r="B6688" s="91"/>
    </row>
    <row r="6689" spans="1:2">
      <c r="A6689" s="91"/>
      <c r="B6689" s="91"/>
    </row>
    <row r="6690" spans="1:2">
      <c r="A6690" s="91"/>
      <c r="B6690" s="91"/>
    </row>
    <row r="6691" spans="1:2">
      <c r="A6691" s="91"/>
      <c r="B6691" s="91"/>
    </row>
    <row r="6692" spans="1:2">
      <c r="A6692" s="91"/>
      <c r="B6692" s="91"/>
    </row>
    <row r="6693" spans="1:2">
      <c r="A6693" s="91"/>
      <c r="B6693" s="91"/>
    </row>
    <row r="6694" spans="1:2">
      <c r="A6694" s="91"/>
      <c r="B6694" s="91"/>
    </row>
    <row r="6695" spans="1:2">
      <c r="A6695" s="91"/>
      <c r="B6695" s="91"/>
    </row>
    <row r="6696" spans="1:2">
      <c r="A6696" s="91"/>
      <c r="B6696" s="91"/>
    </row>
    <row r="6697" spans="1:2">
      <c r="A6697" s="91"/>
      <c r="B6697" s="91"/>
    </row>
    <row r="6698" spans="1:2">
      <c r="A6698" s="91"/>
      <c r="B6698" s="91"/>
    </row>
    <row r="6699" spans="1:2">
      <c r="A6699" s="91"/>
      <c r="B6699" s="91"/>
    </row>
    <row r="6700" spans="1:2">
      <c r="A6700" s="91"/>
      <c r="B6700" s="91"/>
    </row>
    <row r="6701" spans="1:2">
      <c r="A6701" s="91"/>
      <c r="B6701" s="91"/>
    </row>
    <row r="6702" spans="1:2">
      <c r="A6702" s="91"/>
      <c r="B6702" s="91"/>
    </row>
    <row r="6703" spans="1:2">
      <c r="A6703" s="91"/>
      <c r="B6703" s="91"/>
    </row>
    <row r="6704" spans="1:2">
      <c r="A6704" s="91"/>
      <c r="B6704" s="91"/>
    </row>
    <row r="6705" spans="1:2">
      <c r="A6705" s="91"/>
      <c r="B6705" s="91"/>
    </row>
    <row r="6706" spans="1:2">
      <c r="A6706" s="91"/>
      <c r="B6706" s="91"/>
    </row>
    <row r="6707" spans="1:2">
      <c r="A6707" s="91"/>
      <c r="B6707" s="91"/>
    </row>
    <row r="6708" spans="1:2">
      <c r="A6708" s="91"/>
      <c r="B6708" s="91"/>
    </row>
    <row r="6709" spans="1:2">
      <c r="A6709" s="91"/>
      <c r="B6709" s="91"/>
    </row>
    <row r="6710" spans="1:2">
      <c r="A6710" s="91"/>
      <c r="B6710" s="91"/>
    </row>
    <row r="6711" spans="1:2">
      <c r="A6711" s="91"/>
      <c r="B6711" s="91"/>
    </row>
    <row r="6712" spans="1:2">
      <c r="A6712" s="91"/>
      <c r="B6712" s="91"/>
    </row>
    <row r="6713" spans="1:2">
      <c r="A6713" s="91"/>
      <c r="B6713" s="91"/>
    </row>
    <row r="6714" spans="1:2">
      <c r="A6714" s="91"/>
      <c r="B6714" s="91"/>
    </row>
    <row r="6715" spans="1:2">
      <c r="A6715" s="91"/>
      <c r="B6715" s="91"/>
    </row>
    <row r="6716" spans="1:2">
      <c r="A6716" s="91"/>
      <c r="B6716" s="91"/>
    </row>
    <row r="6717" spans="1:2">
      <c r="A6717" s="91"/>
      <c r="B6717" s="91"/>
    </row>
    <row r="6718" spans="1:2">
      <c r="A6718" s="91"/>
      <c r="B6718" s="91"/>
    </row>
    <row r="6719" spans="1:2">
      <c r="A6719" s="91"/>
      <c r="B6719" s="91"/>
    </row>
    <row r="6720" spans="1:2">
      <c r="A6720" s="91"/>
      <c r="B6720" s="91"/>
    </row>
    <row r="6721" spans="1:2">
      <c r="A6721" s="91"/>
      <c r="B6721" s="91"/>
    </row>
    <row r="6722" spans="1:2">
      <c r="A6722" s="91"/>
      <c r="B6722" s="91"/>
    </row>
    <row r="6723" spans="1:2">
      <c r="A6723" s="91"/>
      <c r="B6723" s="91"/>
    </row>
    <row r="6724" spans="1:2">
      <c r="A6724" s="91"/>
      <c r="B6724" s="91"/>
    </row>
    <row r="6725" spans="1:2">
      <c r="A6725" s="91"/>
      <c r="B6725" s="91"/>
    </row>
    <row r="6726" spans="1:2">
      <c r="A6726" s="91"/>
      <c r="B6726" s="91"/>
    </row>
    <row r="6727" spans="1:2">
      <c r="A6727" s="91"/>
      <c r="B6727" s="91"/>
    </row>
    <row r="6728" spans="1:2">
      <c r="A6728" s="91"/>
      <c r="B6728" s="91"/>
    </row>
    <row r="6729" spans="1:2">
      <c r="A6729" s="91"/>
      <c r="B6729" s="91"/>
    </row>
    <row r="6730" spans="1:2">
      <c r="A6730" s="91"/>
      <c r="B6730" s="91"/>
    </row>
    <row r="6731" spans="1:2">
      <c r="A6731" s="91"/>
      <c r="B6731" s="91"/>
    </row>
    <row r="6732" spans="1:2">
      <c r="A6732" s="91"/>
      <c r="B6732" s="91"/>
    </row>
    <row r="6733" spans="1:2">
      <c r="A6733" s="91"/>
      <c r="B6733" s="91"/>
    </row>
    <row r="6734" spans="1:2">
      <c r="A6734" s="91"/>
      <c r="B6734" s="91"/>
    </row>
    <row r="6735" spans="1:2">
      <c r="A6735" s="91"/>
      <c r="B6735" s="91"/>
    </row>
    <row r="6736" spans="1:2">
      <c r="A6736" s="91"/>
      <c r="B6736" s="91"/>
    </row>
    <row r="6737" spans="1:2">
      <c r="A6737" s="91"/>
      <c r="B6737" s="91"/>
    </row>
    <row r="6738" spans="1:2">
      <c r="A6738" s="91"/>
      <c r="B6738" s="91"/>
    </row>
    <row r="6739" spans="1:2">
      <c r="A6739" s="91"/>
      <c r="B6739" s="91"/>
    </row>
    <row r="6740" spans="1:2">
      <c r="A6740" s="91"/>
      <c r="B6740" s="91"/>
    </row>
    <row r="6741" spans="1:2">
      <c r="A6741" s="91"/>
      <c r="B6741" s="91"/>
    </row>
    <row r="6742" spans="1:2">
      <c r="A6742" s="91"/>
      <c r="B6742" s="91"/>
    </row>
    <row r="6743" spans="1:2">
      <c r="A6743" s="91"/>
      <c r="B6743" s="91"/>
    </row>
    <row r="6744" spans="1:2">
      <c r="A6744" s="91"/>
      <c r="B6744" s="91"/>
    </row>
    <row r="6745" spans="1:2">
      <c r="A6745" s="91"/>
      <c r="B6745" s="91"/>
    </row>
    <row r="6746" spans="1:2">
      <c r="A6746" s="91"/>
      <c r="B6746" s="91"/>
    </row>
    <row r="6747" spans="1:2">
      <c r="A6747" s="91"/>
      <c r="B6747" s="91"/>
    </row>
    <row r="6748" spans="1:2">
      <c r="A6748" s="91"/>
      <c r="B6748" s="91"/>
    </row>
    <row r="6749" spans="1:2">
      <c r="A6749" s="91"/>
      <c r="B6749" s="91"/>
    </row>
    <row r="6750" spans="1:2">
      <c r="A6750" s="91"/>
      <c r="B6750" s="91"/>
    </row>
    <row r="6751" spans="1:2">
      <c r="A6751" s="91"/>
      <c r="B6751" s="91"/>
    </row>
    <row r="6752" spans="1:2">
      <c r="A6752" s="91"/>
      <c r="B6752" s="91"/>
    </row>
    <row r="6753" spans="1:2">
      <c r="A6753" s="91"/>
      <c r="B6753" s="91"/>
    </row>
    <row r="6754" spans="1:2">
      <c r="A6754" s="91"/>
      <c r="B6754" s="91"/>
    </row>
    <row r="6755" spans="1:2">
      <c r="A6755" s="91"/>
      <c r="B6755" s="91"/>
    </row>
    <row r="6756" spans="1:2">
      <c r="A6756" s="91"/>
      <c r="B6756" s="91"/>
    </row>
    <row r="6757" spans="1:2">
      <c r="A6757" s="91"/>
      <c r="B6757" s="91"/>
    </row>
    <row r="6758" spans="1:2">
      <c r="A6758" s="91"/>
      <c r="B6758" s="91"/>
    </row>
    <row r="6759" spans="1:2">
      <c r="A6759" s="91"/>
      <c r="B6759" s="91"/>
    </row>
    <row r="6760" spans="1:2">
      <c r="A6760" s="91"/>
      <c r="B6760" s="91"/>
    </row>
    <row r="6761" spans="1:2">
      <c r="A6761" s="91"/>
      <c r="B6761" s="91"/>
    </row>
    <row r="6762" spans="1:2">
      <c r="A6762" s="91"/>
      <c r="B6762" s="91"/>
    </row>
    <row r="6763" spans="1:2">
      <c r="A6763" s="91"/>
      <c r="B6763" s="91"/>
    </row>
    <row r="6764" spans="1:2">
      <c r="A6764" s="91"/>
      <c r="B6764" s="91"/>
    </row>
    <row r="6765" spans="1:2">
      <c r="A6765" s="91"/>
      <c r="B6765" s="91"/>
    </row>
    <row r="6766" spans="1:2">
      <c r="A6766" s="91"/>
      <c r="B6766" s="91"/>
    </row>
    <row r="6767" spans="1:2">
      <c r="A6767" s="91"/>
      <c r="B6767" s="91"/>
    </row>
    <row r="6768" spans="1:2">
      <c r="A6768" s="91"/>
      <c r="B6768" s="91"/>
    </row>
    <row r="6769" spans="1:2">
      <c r="A6769" s="91"/>
      <c r="B6769" s="91"/>
    </row>
    <row r="6770" spans="1:2">
      <c r="A6770" s="91"/>
      <c r="B6770" s="91"/>
    </row>
    <row r="6771" spans="1:2">
      <c r="A6771" s="91"/>
      <c r="B6771" s="91"/>
    </row>
    <row r="6772" spans="1:2">
      <c r="A6772" s="91"/>
      <c r="B6772" s="91"/>
    </row>
    <row r="6773" spans="1:2">
      <c r="A6773" s="91"/>
      <c r="B6773" s="91"/>
    </row>
    <row r="6774" spans="1:2">
      <c r="A6774" s="91"/>
      <c r="B6774" s="91"/>
    </row>
    <row r="6775" spans="1:2">
      <c r="A6775" s="91"/>
      <c r="B6775" s="91"/>
    </row>
    <row r="6776" spans="1:2">
      <c r="A6776" s="91"/>
      <c r="B6776" s="91"/>
    </row>
    <row r="6777" spans="1:2">
      <c r="A6777" s="91"/>
      <c r="B6777" s="91"/>
    </row>
    <row r="6778" spans="1:2">
      <c r="A6778" s="91"/>
      <c r="B6778" s="91"/>
    </row>
    <row r="6779" spans="1:2">
      <c r="A6779" s="91"/>
      <c r="B6779" s="91"/>
    </row>
    <row r="6780" spans="1:2">
      <c r="A6780" s="91"/>
      <c r="B6780" s="91"/>
    </row>
    <row r="6781" spans="1:2">
      <c r="A6781" s="91"/>
      <c r="B6781" s="91"/>
    </row>
    <row r="6782" spans="1:2">
      <c r="A6782" s="91"/>
      <c r="B6782" s="91"/>
    </row>
    <row r="6783" spans="1:2">
      <c r="A6783" s="91"/>
      <c r="B6783" s="91"/>
    </row>
    <row r="6784" spans="1:2">
      <c r="A6784" s="91"/>
      <c r="B6784" s="91"/>
    </row>
    <row r="6785" spans="1:2">
      <c r="A6785" s="91"/>
      <c r="B6785" s="91"/>
    </row>
    <row r="6786" spans="1:2">
      <c r="A6786" s="91"/>
      <c r="B6786" s="91"/>
    </row>
    <row r="6787" spans="1:2">
      <c r="A6787" s="91"/>
      <c r="B6787" s="91"/>
    </row>
    <row r="6788" spans="1:2">
      <c r="A6788" s="91"/>
      <c r="B6788" s="91"/>
    </row>
    <row r="6789" spans="1:2">
      <c r="A6789" s="91"/>
      <c r="B6789" s="91"/>
    </row>
    <row r="6790" spans="1:2">
      <c r="A6790" s="91"/>
      <c r="B6790" s="91"/>
    </row>
    <row r="6791" spans="1:2">
      <c r="A6791" s="91"/>
      <c r="B6791" s="91"/>
    </row>
    <row r="6792" spans="1:2">
      <c r="A6792" s="91"/>
      <c r="B6792" s="91"/>
    </row>
    <row r="6793" spans="1:2">
      <c r="A6793" s="91"/>
      <c r="B6793" s="91"/>
    </row>
    <row r="6794" spans="1:2">
      <c r="A6794" s="91"/>
      <c r="B6794" s="91"/>
    </row>
    <row r="6795" spans="1:2">
      <c r="A6795" s="91"/>
      <c r="B6795" s="91"/>
    </row>
    <row r="6796" spans="1:2">
      <c r="A6796" s="91"/>
      <c r="B6796" s="91"/>
    </row>
    <row r="6797" spans="1:2">
      <c r="A6797" s="91"/>
      <c r="B6797" s="91"/>
    </row>
    <row r="6798" spans="1:2">
      <c r="A6798" s="91"/>
      <c r="B6798" s="91"/>
    </row>
    <row r="6799" spans="1:2">
      <c r="A6799" s="91"/>
      <c r="B6799" s="91"/>
    </row>
    <row r="6800" spans="1:2">
      <c r="A6800" s="91"/>
      <c r="B6800" s="91"/>
    </row>
    <row r="6801" spans="1:2">
      <c r="A6801" s="91"/>
      <c r="B6801" s="91"/>
    </row>
    <row r="6802" spans="1:2">
      <c r="A6802" s="91"/>
      <c r="B6802" s="91"/>
    </row>
    <row r="6803" spans="1:2">
      <c r="A6803" s="91"/>
      <c r="B6803" s="91"/>
    </row>
    <row r="6804" spans="1:2">
      <c r="A6804" s="91"/>
      <c r="B6804" s="91"/>
    </row>
    <row r="6805" spans="1:2">
      <c r="A6805" s="91"/>
      <c r="B6805" s="91"/>
    </row>
    <row r="6806" spans="1:2">
      <c r="A6806" s="91"/>
      <c r="B6806" s="91"/>
    </row>
    <row r="6807" spans="1:2">
      <c r="A6807" s="91"/>
      <c r="B6807" s="91"/>
    </row>
    <row r="6808" spans="1:2">
      <c r="A6808" s="91"/>
      <c r="B6808" s="91"/>
    </row>
    <row r="6809" spans="1:2">
      <c r="A6809" s="91"/>
      <c r="B6809" s="91"/>
    </row>
    <row r="6810" spans="1:2">
      <c r="A6810" s="91"/>
      <c r="B6810" s="91"/>
    </row>
    <row r="6811" spans="1:2">
      <c r="A6811" s="91"/>
      <c r="B6811" s="91"/>
    </row>
    <row r="6812" spans="1:2">
      <c r="A6812" s="91"/>
      <c r="B6812" s="91"/>
    </row>
    <row r="6813" spans="1:2">
      <c r="A6813" s="91"/>
      <c r="B6813" s="91"/>
    </row>
    <row r="6814" spans="1:2">
      <c r="A6814" s="91"/>
      <c r="B6814" s="91"/>
    </row>
    <row r="6815" spans="1:2">
      <c r="A6815" s="91"/>
      <c r="B6815" s="91"/>
    </row>
    <row r="6816" spans="1:2">
      <c r="A6816" s="91"/>
      <c r="B6816" s="91"/>
    </row>
    <row r="6817" spans="1:2">
      <c r="A6817" s="91"/>
      <c r="B6817" s="91"/>
    </row>
    <row r="6818" spans="1:2">
      <c r="A6818" s="91"/>
      <c r="B6818" s="91"/>
    </row>
    <row r="6819" spans="1:2">
      <c r="A6819" s="91"/>
      <c r="B6819" s="91"/>
    </row>
    <row r="6820" spans="1:2">
      <c r="A6820" s="91"/>
      <c r="B6820" s="91"/>
    </row>
    <row r="6821" spans="1:2">
      <c r="A6821" s="91"/>
      <c r="B6821" s="91"/>
    </row>
    <row r="6822" spans="1:2">
      <c r="A6822" s="91"/>
      <c r="B6822" s="91"/>
    </row>
    <row r="6823" spans="1:2">
      <c r="A6823" s="91"/>
      <c r="B6823" s="91"/>
    </row>
    <row r="6824" spans="1:2">
      <c r="A6824" s="91"/>
      <c r="B6824" s="91"/>
    </row>
    <row r="6825" spans="1:2">
      <c r="A6825" s="91"/>
      <c r="B6825" s="91"/>
    </row>
    <row r="6826" spans="1:2">
      <c r="A6826" s="91"/>
      <c r="B6826" s="91"/>
    </row>
    <row r="6827" spans="1:2">
      <c r="A6827" s="91"/>
      <c r="B6827" s="91"/>
    </row>
    <row r="6828" spans="1:2">
      <c r="A6828" s="91"/>
      <c r="B6828" s="91"/>
    </row>
    <row r="6829" spans="1:2">
      <c r="A6829" s="91"/>
      <c r="B6829" s="91"/>
    </row>
    <row r="6830" spans="1:2">
      <c r="A6830" s="91"/>
      <c r="B6830" s="91"/>
    </row>
    <row r="6831" spans="1:2">
      <c r="A6831" s="91"/>
      <c r="B6831" s="91"/>
    </row>
    <row r="6832" spans="1:2">
      <c r="A6832" s="91"/>
      <c r="B6832" s="91"/>
    </row>
    <row r="6833" spans="1:2">
      <c r="A6833" s="91"/>
      <c r="B6833" s="91"/>
    </row>
    <row r="6834" spans="1:2">
      <c r="A6834" s="91"/>
      <c r="B6834" s="91"/>
    </row>
    <row r="6835" spans="1:2">
      <c r="A6835" s="91"/>
      <c r="B6835" s="91"/>
    </row>
    <row r="6836" spans="1:2">
      <c r="A6836" s="91"/>
      <c r="B6836" s="91"/>
    </row>
    <row r="6837" spans="1:2">
      <c r="A6837" s="91"/>
      <c r="B6837" s="91"/>
    </row>
    <row r="6838" spans="1:2">
      <c r="A6838" s="91"/>
      <c r="B6838" s="91"/>
    </row>
    <row r="6839" spans="1:2">
      <c r="A6839" s="91"/>
      <c r="B6839" s="91"/>
    </row>
    <row r="6840" spans="1:2">
      <c r="A6840" s="91"/>
      <c r="B6840" s="91"/>
    </row>
    <row r="6841" spans="1:2">
      <c r="A6841" s="91"/>
      <c r="B6841" s="91"/>
    </row>
    <row r="6842" spans="1:2">
      <c r="A6842" s="91"/>
      <c r="B6842" s="91"/>
    </row>
    <row r="6843" spans="1:2">
      <c r="A6843" s="91"/>
      <c r="B6843" s="91"/>
    </row>
    <row r="6844" spans="1:2">
      <c r="A6844" s="91"/>
      <c r="B6844" s="91"/>
    </row>
    <row r="6845" spans="1:2">
      <c r="A6845" s="91"/>
      <c r="B6845" s="91"/>
    </row>
    <row r="6846" spans="1:2">
      <c r="A6846" s="91"/>
      <c r="B6846" s="91"/>
    </row>
    <row r="6847" spans="1:2">
      <c r="A6847" s="91"/>
      <c r="B6847" s="91"/>
    </row>
    <row r="6848" spans="1:2">
      <c r="A6848" s="91"/>
      <c r="B6848" s="91"/>
    </row>
    <row r="6849" spans="1:2">
      <c r="A6849" s="91"/>
      <c r="B6849" s="91"/>
    </row>
    <row r="6850" spans="1:2">
      <c r="A6850" s="91"/>
      <c r="B6850" s="91"/>
    </row>
    <row r="6851" spans="1:2">
      <c r="A6851" s="91"/>
      <c r="B6851" s="91"/>
    </row>
    <row r="6852" spans="1:2">
      <c r="A6852" s="91"/>
      <c r="B6852" s="91"/>
    </row>
    <row r="6853" spans="1:2">
      <c r="A6853" s="91"/>
      <c r="B6853" s="91"/>
    </row>
    <row r="6854" spans="1:2">
      <c r="A6854" s="91"/>
      <c r="B6854" s="91"/>
    </row>
    <row r="6855" spans="1:2">
      <c r="A6855" s="91"/>
      <c r="B6855" s="91"/>
    </row>
    <row r="6856" spans="1:2">
      <c r="A6856" s="91"/>
      <c r="B6856" s="91"/>
    </row>
    <row r="6857" spans="1:2">
      <c r="A6857" s="91"/>
      <c r="B6857" s="91"/>
    </row>
    <row r="6858" spans="1:2">
      <c r="A6858" s="91"/>
      <c r="B6858" s="91"/>
    </row>
    <row r="6859" spans="1:2">
      <c r="A6859" s="91"/>
      <c r="B6859" s="91"/>
    </row>
    <row r="6860" spans="1:2">
      <c r="A6860" s="91"/>
      <c r="B6860" s="91"/>
    </row>
    <row r="6861" spans="1:2">
      <c r="A6861" s="91"/>
      <c r="B6861" s="91"/>
    </row>
    <row r="6862" spans="1:2">
      <c r="A6862" s="91"/>
      <c r="B6862" s="91"/>
    </row>
    <row r="6863" spans="1:2">
      <c r="A6863" s="91"/>
      <c r="B6863" s="91"/>
    </row>
    <row r="6864" spans="1:2">
      <c r="A6864" s="91"/>
      <c r="B6864" s="91"/>
    </row>
    <row r="6865" spans="1:2">
      <c r="A6865" s="91"/>
      <c r="B6865" s="91"/>
    </row>
    <row r="6866" spans="1:2">
      <c r="A6866" s="91"/>
      <c r="B6866" s="91"/>
    </row>
    <row r="6867" spans="1:2">
      <c r="A6867" s="91"/>
      <c r="B6867" s="91"/>
    </row>
    <row r="6868" spans="1:2">
      <c r="A6868" s="91"/>
      <c r="B6868" s="91"/>
    </row>
    <row r="6869" spans="1:2">
      <c r="A6869" s="91"/>
      <c r="B6869" s="91"/>
    </row>
    <row r="6870" spans="1:2">
      <c r="A6870" s="91"/>
      <c r="B6870" s="91"/>
    </row>
    <row r="6871" spans="1:2">
      <c r="A6871" s="91"/>
      <c r="B6871" s="91"/>
    </row>
    <row r="6872" spans="1:2">
      <c r="A6872" s="91"/>
      <c r="B6872" s="91"/>
    </row>
    <row r="6873" spans="1:2">
      <c r="A6873" s="91"/>
      <c r="B6873" s="91"/>
    </row>
    <row r="6874" spans="1:2">
      <c r="A6874" s="91"/>
      <c r="B6874" s="91"/>
    </row>
    <row r="6875" spans="1:2">
      <c r="A6875" s="91"/>
      <c r="B6875" s="91"/>
    </row>
    <row r="6876" spans="1:2">
      <c r="A6876" s="91"/>
      <c r="B6876" s="91"/>
    </row>
    <row r="6877" spans="1:2">
      <c r="A6877" s="91"/>
      <c r="B6877" s="91"/>
    </row>
    <row r="6878" spans="1:2">
      <c r="A6878" s="91"/>
      <c r="B6878" s="91"/>
    </row>
    <row r="6879" spans="1:2">
      <c r="A6879" s="91"/>
      <c r="B6879" s="91"/>
    </row>
    <row r="6880" spans="1:2">
      <c r="A6880" s="91"/>
      <c r="B6880" s="91"/>
    </row>
    <row r="6881" spans="1:2">
      <c r="A6881" s="91"/>
      <c r="B6881" s="91"/>
    </row>
    <row r="6882" spans="1:2">
      <c r="A6882" s="91"/>
      <c r="B6882" s="91"/>
    </row>
    <row r="6883" spans="1:2">
      <c r="A6883" s="91"/>
      <c r="B6883" s="91"/>
    </row>
    <row r="6884" spans="1:2">
      <c r="A6884" s="91"/>
      <c r="B6884" s="91"/>
    </row>
    <row r="6885" spans="1:2">
      <c r="A6885" s="91"/>
      <c r="B6885" s="91"/>
    </row>
    <row r="6886" spans="1:2">
      <c r="A6886" s="91"/>
      <c r="B6886" s="91"/>
    </row>
    <row r="6887" spans="1:2">
      <c r="A6887" s="91"/>
      <c r="B6887" s="91"/>
    </row>
    <row r="6888" spans="1:2">
      <c r="A6888" s="91"/>
      <c r="B6888" s="91"/>
    </row>
    <row r="6889" spans="1:2">
      <c r="A6889" s="91"/>
      <c r="B6889" s="91"/>
    </row>
    <row r="6890" spans="1:2">
      <c r="A6890" s="91"/>
      <c r="B6890" s="91"/>
    </row>
    <row r="6891" spans="1:2">
      <c r="A6891" s="91"/>
      <c r="B6891" s="91"/>
    </row>
    <row r="6892" spans="1:2">
      <c r="A6892" s="91"/>
      <c r="B6892" s="91"/>
    </row>
    <row r="6893" spans="1:2">
      <c r="A6893" s="91"/>
      <c r="B6893" s="91"/>
    </row>
    <row r="6894" spans="1:2">
      <c r="A6894" s="91"/>
      <c r="B6894" s="91"/>
    </row>
    <row r="6895" spans="1:2">
      <c r="A6895" s="91"/>
      <c r="B6895" s="91"/>
    </row>
    <row r="6896" spans="1:2">
      <c r="A6896" s="91"/>
      <c r="B6896" s="91"/>
    </row>
    <row r="6897" spans="1:2">
      <c r="A6897" s="91"/>
      <c r="B6897" s="91"/>
    </row>
    <row r="6898" spans="1:2">
      <c r="A6898" s="91"/>
      <c r="B6898" s="91"/>
    </row>
    <row r="6899" spans="1:2">
      <c r="A6899" s="91"/>
      <c r="B6899" s="91"/>
    </row>
    <row r="6900" spans="1:2">
      <c r="A6900" s="91"/>
      <c r="B6900" s="91"/>
    </row>
    <row r="6901" spans="1:2">
      <c r="A6901" s="91"/>
      <c r="B6901" s="91"/>
    </row>
    <row r="6902" spans="1:2">
      <c r="A6902" s="91"/>
      <c r="B6902" s="91"/>
    </row>
    <row r="6903" spans="1:2">
      <c r="A6903" s="91"/>
      <c r="B6903" s="91"/>
    </row>
    <row r="6904" spans="1:2">
      <c r="A6904" s="91"/>
      <c r="B6904" s="91"/>
    </row>
    <row r="6905" spans="1:2">
      <c r="A6905" s="91"/>
      <c r="B6905" s="91"/>
    </row>
    <row r="6906" spans="1:2">
      <c r="A6906" s="91"/>
      <c r="B6906" s="91"/>
    </row>
    <row r="6907" spans="1:2">
      <c r="A6907" s="91"/>
      <c r="B6907" s="91"/>
    </row>
    <row r="6908" spans="1:2">
      <c r="A6908" s="91"/>
      <c r="B6908" s="91"/>
    </row>
    <row r="6909" spans="1:2">
      <c r="A6909" s="91"/>
      <c r="B6909" s="91"/>
    </row>
    <row r="6910" spans="1:2">
      <c r="A6910" s="91"/>
      <c r="B6910" s="91"/>
    </row>
    <row r="6911" spans="1:2">
      <c r="A6911" s="91"/>
      <c r="B6911" s="91"/>
    </row>
    <row r="6912" spans="1:2">
      <c r="A6912" s="91"/>
      <c r="B6912" s="91"/>
    </row>
    <row r="6913" spans="1:2">
      <c r="A6913" s="91"/>
      <c r="B6913" s="91"/>
    </row>
    <row r="6914" spans="1:2">
      <c r="A6914" s="91"/>
      <c r="B6914" s="91"/>
    </row>
    <row r="6915" spans="1:2">
      <c r="A6915" s="91"/>
      <c r="B6915" s="91"/>
    </row>
    <row r="6916" spans="1:2">
      <c r="A6916" s="91"/>
      <c r="B6916" s="91"/>
    </row>
    <row r="6917" spans="1:2">
      <c r="A6917" s="91"/>
      <c r="B6917" s="91"/>
    </row>
    <row r="6918" spans="1:2">
      <c r="A6918" s="91"/>
      <c r="B6918" s="91"/>
    </row>
    <row r="6919" spans="1:2">
      <c r="A6919" s="91"/>
      <c r="B6919" s="91"/>
    </row>
    <row r="6920" spans="1:2">
      <c r="A6920" s="91"/>
      <c r="B6920" s="91"/>
    </row>
    <row r="6921" spans="1:2">
      <c r="A6921" s="91"/>
      <c r="B6921" s="91"/>
    </row>
    <row r="6922" spans="1:2">
      <c r="A6922" s="91"/>
      <c r="B6922" s="91"/>
    </row>
    <row r="6923" spans="1:2">
      <c r="A6923" s="91"/>
      <c r="B6923" s="91"/>
    </row>
    <row r="6924" spans="1:2">
      <c r="A6924" s="91"/>
      <c r="B6924" s="91"/>
    </row>
    <row r="6925" spans="1:2">
      <c r="A6925" s="91"/>
      <c r="B6925" s="91"/>
    </row>
    <row r="6926" spans="1:2">
      <c r="A6926" s="91"/>
      <c r="B6926" s="91"/>
    </row>
    <row r="6927" spans="1:2">
      <c r="A6927" s="91"/>
      <c r="B6927" s="91"/>
    </row>
    <row r="6928" spans="1:2">
      <c r="A6928" s="91"/>
      <c r="B6928" s="91"/>
    </row>
    <row r="6929" spans="1:2">
      <c r="A6929" s="91"/>
      <c r="B6929" s="91"/>
    </row>
    <row r="6930" spans="1:2">
      <c r="A6930" s="91"/>
      <c r="B6930" s="91"/>
    </row>
    <row r="6931" spans="1:2">
      <c r="A6931" s="91"/>
      <c r="B6931" s="91"/>
    </row>
    <row r="6932" spans="1:2">
      <c r="A6932" s="91"/>
      <c r="B6932" s="91"/>
    </row>
    <row r="6933" spans="1:2">
      <c r="A6933" s="91"/>
      <c r="B6933" s="91"/>
    </row>
    <row r="6934" spans="1:2">
      <c r="A6934" s="91"/>
      <c r="B6934" s="91"/>
    </row>
    <row r="6935" spans="1:2">
      <c r="A6935" s="91"/>
      <c r="B6935" s="91"/>
    </row>
    <row r="6936" spans="1:2">
      <c r="A6936" s="91"/>
      <c r="B6936" s="91"/>
    </row>
    <row r="6937" spans="1:2">
      <c r="A6937" s="91"/>
      <c r="B6937" s="91"/>
    </row>
    <row r="6938" spans="1:2">
      <c r="A6938" s="91"/>
      <c r="B6938" s="91"/>
    </row>
    <row r="6939" spans="1:2">
      <c r="A6939" s="91"/>
      <c r="B6939" s="91"/>
    </row>
    <row r="6940" spans="1:2">
      <c r="A6940" s="91"/>
      <c r="B6940" s="91"/>
    </row>
    <row r="6941" spans="1:2">
      <c r="A6941" s="91"/>
      <c r="B6941" s="91"/>
    </row>
    <row r="6942" spans="1:2">
      <c r="A6942" s="91"/>
      <c r="B6942" s="91"/>
    </row>
    <row r="6943" spans="1:2">
      <c r="A6943" s="91"/>
      <c r="B6943" s="91"/>
    </row>
    <row r="6944" spans="1:2">
      <c r="A6944" s="91"/>
      <c r="B6944" s="91"/>
    </row>
    <row r="6945" spans="1:2">
      <c r="A6945" s="91"/>
      <c r="B6945" s="91"/>
    </row>
    <row r="6946" spans="1:2">
      <c r="A6946" s="91"/>
      <c r="B6946" s="91"/>
    </row>
    <row r="6947" spans="1:2">
      <c r="A6947" s="91"/>
      <c r="B6947" s="91"/>
    </row>
    <row r="6948" spans="1:2">
      <c r="A6948" s="91"/>
      <c r="B6948" s="91"/>
    </row>
    <row r="6949" spans="1:2">
      <c r="A6949" s="91"/>
      <c r="B6949" s="91"/>
    </row>
    <row r="6950" spans="1:2">
      <c r="A6950" s="91"/>
      <c r="B6950" s="91"/>
    </row>
    <row r="6951" spans="1:2">
      <c r="A6951" s="91"/>
      <c r="B6951" s="91"/>
    </row>
    <row r="6952" spans="1:2">
      <c r="A6952" s="91"/>
      <c r="B6952" s="91"/>
    </row>
    <row r="6953" spans="1:2">
      <c r="A6953" s="91"/>
      <c r="B6953" s="91"/>
    </row>
    <row r="6954" spans="1:2">
      <c r="A6954" s="91"/>
      <c r="B6954" s="91"/>
    </row>
    <row r="6955" spans="1:2">
      <c r="A6955" s="91"/>
      <c r="B6955" s="91"/>
    </row>
    <row r="6956" spans="1:2">
      <c r="A6956" s="91"/>
      <c r="B6956" s="91"/>
    </row>
    <row r="6957" spans="1:2">
      <c r="A6957" s="91"/>
      <c r="B6957" s="91"/>
    </row>
    <row r="6958" spans="1:2">
      <c r="A6958" s="91"/>
      <c r="B6958" s="91"/>
    </row>
    <row r="6959" spans="1:2">
      <c r="A6959" s="91"/>
      <c r="B6959" s="91"/>
    </row>
    <row r="6960" spans="1:2">
      <c r="A6960" s="91"/>
      <c r="B6960" s="91"/>
    </row>
    <row r="6961" spans="1:2">
      <c r="A6961" s="91"/>
      <c r="B6961" s="91"/>
    </row>
    <row r="6962" spans="1:2">
      <c r="A6962" s="91"/>
      <c r="B6962" s="91"/>
    </row>
    <row r="6963" spans="1:2">
      <c r="A6963" s="91"/>
      <c r="B6963" s="91"/>
    </row>
    <row r="6964" spans="1:2">
      <c r="A6964" s="91"/>
      <c r="B6964" s="91"/>
    </row>
    <row r="6965" spans="1:2">
      <c r="A6965" s="91"/>
      <c r="B6965" s="91"/>
    </row>
    <row r="6966" spans="1:2">
      <c r="A6966" s="91"/>
      <c r="B6966" s="91"/>
    </row>
    <row r="6967" spans="1:2">
      <c r="A6967" s="91"/>
      <c r="B6967" s="91"/>
    </row>
    <row r="6968" spans="1:2">
      <c r="A6968" s="91"/>
      <c r="B6968" s="91"/>
    </row>
    <row r="6969" spans="1:2">
      <c r="A6969" s="91"/>
      <c r="B6969" s="91"/>
    </row>
    <row r="6970" spans="1:2">
      <c r="A6970" s="91"/>
      <c r="B6970" s="91"/>
    </row>
    <row r="6971" spans="1:2">
      <c r="A6971" s="91"/>
      <c r="B6971" s="91"/>
    </row>
    <row r="6972" spans="1:2">
      <c r="A6972" s="91"/>
      <c r="B6972" s="91"/>
    </row>
    <row r="6973" spans="1:2">
      <c r="A6973" s="91"/>
      <c r="B6973" s="91"/>
    </row>
    <row r="6974" spans="1:2">
      <c r="A6974" s="91"/>
      <c r="B6974" s="91"/>
    </row>
    <row r="6975" spans="1:2">
      <c r="A6975" s="91"/>
      <c r="B6975" s="91"/>
    </row>
    <row r="6976" spans="1:2">
      <c r="A6976" s="91"/>
      <c r="B6976" s="91"/>
    </row>
    <row r="6977" spans="1:2">
      <c r="A6977" s="91"/>
      <c r="B6977" s="91"/>
    </row>
    <row r="6978" spans="1:2">
      <c r="A6978" s="91"/>
      <c r="B6978" s="91"/>
    </row>
    <row r="6979" spans="1:2">
      <c r="A6979" s="91"/>
      <c r="B6979" s="91"/>
    </row>
    <row r="6980" spans="1:2">
      <c r="A6980" s="91"/>
      <c r="B6980" s="91"/>
    </row>
    <row r="6981" spans="1:2">
      <c r="A6981" s="91"/>
      <c r="B6981" s="91"/>
    </row>
    <row r="6982" spans="1:2">
      <c r="A6982" s="91"/>
      <c r="B6982" s="91"/>
    </row>
    <row r="6983" spans="1:2">
      <c r="A6983" s="91"/>
      <c r="B6983" s="91"/>
    </row>
    <row r="6984" spans="1:2">
      <c r="A6984" s="91"/>
      <c r="B6984" s="91"/>
    </row>
    <row r="6985" spans="1:2">
      <c r="A6985" s="91"/>
      <c r="B6985" s="91"/>
    </row>
    <row r="6986" spans="1:2">
      <c r="A6986" s="91"/>
      <c r="B6986" s="91"/>
    </row>
    <row r="6987" spans="1:2">
      <c r="A6987" s="91"/>
      <c r="B6987" s="91"/>
    </row>
    <row r="6988" spans="1:2">
      <c r="A6988" s="91"/>
      <c r="B6988" s="91"/>
    </row>
    <row r="6989" spans="1:2">
      <c r="A6989" s="91"/>
      <c r="B6989" s="91"/>
    </row>
    <row r="6990" spans="1:2">
      <c r="A6990" s="91"/>
      <c r="B6990" s="91"/>
    </row>
    <row r="6991" spans="1:2">
      <c r="A6991" s="91"/>
      <c r="B6991" s="91"/>
    </row>
    <row r="6992" spans="1:2">
      <c r="A6992" s="91"/>
      <c r="B6992" s="91"/>
    </row>
    <row r="6993" spans="1:2">
      <c r="A6993" s="91"/>
      <c r="B6993" s="91"/>
    </row>
    <row r="6994" spans="1:2">
      <c r="A6994" s="91"/>
      <c r="B6994" s="91"/>
    </row>
    <row r="6995" spans="1:2">
      <c r="A6995" s="91"/>
      <c r="B6995" s="91"/>
    </row>
    <row r="6996" spans="1:2">
      <c r="A6996" s="91"/>
      <c r="B6996" s="91"/>
    </row>
    <row r="6997" spans="1:2">
      <c r="A6997" s="91"/>
      <c r="B6997" s="91"/>
    </row>
    <row r="6998" spans="1:2">
      <c r="A6998" s="91"/>
      <c r="B6998" s="91"/>
    </row>
    <row r="6999" spans="1:2">
      <c r="A6999" s="91"/>
      <c r="B6999" s="91"/>
    </row>
    <row r="7000" spans="1:2">
      <c r="A7000" s="91"/>
      <c r="B7000" s="91"/>
    </row>
    <row r="7001" spans="1:2">
      <c r="A7001" s="91"/>
      <c r="B7001" s="91"/>
    </row>
    <row r="7002" spans="1:2">
      <c r="A7002" s="91"/>
      <c r="B7002" s="91"/>
    </row>
    <row r="7003" spans="1:2">
      <c r="A7003" s="91"/>
      <c r="B7003" s="91"/>
    </row>
    <row r="7004" spans="1:2">
      <c r="A7004" s="91"/>
      <c r="B7004" s="91"/>
    </row>
    <row r="7005" spans="1:2">
      <c r="A7005" s="91"/>
      <c r="B7005" s="91"/>
    </row>
    <row r="7006" spans="1:2">
      <c r="A7006" s="91"/>
      <c r="B7006" s="91"/>
    </row>
    <row r="7007" spans="1:2">
      <c r="A7007" s="91"/>
      <c r="B7007" s="91"/>
    </row>
    <row r="7008" spans="1:2">
      <c r="A7008" s="91"/>
      <c r="B7008" s="91"/>
    </row>
    <row r="7009" spans="1:2">
      <c r="A7009" s="91"/>
      <c r="B7009" s="91"/>
    </row>
    <row r="7010" spans="1:2">
      <c r="A7010" s="91"/>
      <c r="B7010" s="91"/>
    </row>
    <row r="7011" spans="1:2">
      <c r="A7011" s="91"/>
      <c r="B7011" s="91"/>
    </row>
    <row r="7012" spans="1:2">
      <c r="A7012" s="91"/>
      <c r="B7012" s="91"/>
    </row>
    <row r="7013" spans="1:2">
      <c r="A7013" s="91"/>
      <c r="B7013" s="91"/>
    </row>
    <row r="7014" spans="1:2">
      <c r="A7014" s="91"/>
      <c r="B7014" s="91"/>
    </row>
    <row r="7015" spans="1:2">
      <c r="A7015" s="91"/>
      <c r="B7015" s="91"/>
    </row>
    <row r="7016" spans="1:2">
      <c r="A7016" s="91"/>
      <c r="B7016" s="91"/>
    </row>
    <row r="7017" spans="1:2">
      <c r="A7017" s="91"/>
      <c r="B7017" s="91"/>
    </row>
    <row r="7018" spans="1:2">
      <c r="A7018" s="91"/>
      <c r="B7018" s="91"/>
    </row>
    <row r="7019" spans="1:2">
      <c r="A7019" s="91"/>
      <c r="B7019" s="91"/>
    </row>
    <row r="7020" spans="1:2">
      <c r="A7020" s="91"/>
      <c r="B7020" s="91"/>
    </row>
    <row r="7021" spans="1:2">
      <c r="A7021" s="91"/>
      <c r="B7021" s="91"/>
    </row>
    <row r="7022" spans="1:2">
      <c r="A7022" s="91"/>
      <c r="B7022" s="91"/>
    </row>
    <row r="7023" spans="1:2">
      <c r="A7023" s="91"/>
      <c r="B7023" s="91"/>
    </row>
    <row r="7024" spans="1:2">
      <c r="A7024" s="91"/>
      <c r="B7024" s="91"/>
    </row>
    <row r="7025" spans="1:2">
      <c r="A7025" s="91"/>
      <c r="B7025" s="91"/>
    </row>
    <row r="7026" spans="1:2">
      <c r="A7026" s="91"/>
      <c r="B7026" s="91"/>
    </row>
    <row r="7027" spans="1:2">
      <c r="A7027" s="91"/>
      <c r="B7027" s="91"/>
    </row>
    <row r="7028" spans="1:2">
      <c r="A7028" s="91"/>
      <c r="B7028" s="91"/>
    </row>
    <row r="7029" spans="1:2">
      <c r="A7029" s="91"/>
      <c r="B7029" s="91"/>
    </row>
    <row r="7030" spans="1:2">
      <c r="A7030" s="91"/>
      <c r="B7030" s="91"/>
    </row>
    <row r="7031" spans="1:2">
      <c r="A7031" s="91"/>
      <c r="B7031" s="91"/>
    </row>
    <row r="7032" spans="1:2">
      <c r="A7032" s="91"/>
      <c r="B7032" s="91"/>
    </row>
    <row r="7033" spans="1:2">
      <c r="A7033" s="91"/>
      <c r="B7033" s="91"/>
    </row>
    <row r="7034" spans="1:2">
      <c r="A7034" s="91"/>
      <c r="B7034" s="91"/>
    </row>
    <row r="7035" spans="1:2">
      <c r="A7035" s="91"/>
      <c r="B7035" s="91"/>
    </row>
    <row r="7036" spans="1:2">
      <c r="A7036" s="91"/>
      <c r="B7036" s="91"/>
    </row>
    <row r="7037" spans="1:2">
      <c r="A7037" s="91"/>
      <c r="B7037" s="91"/>
    </row>
    <row r="7038" spans="1:2">
      <c r="A7038" s="91"/>
      <c r="B7038" s="91"/>
    </row>
    <row r="7039" spans="1:2">
      <c r="A7039" s="91"/>
      <c r="B7039" s="91"/>
    </row>
    <row r="7040" spans="1:2">
      <c r="A7040" s="91"/>
      <c r="B7040" s="91"/>
    </row>
    <row r="7041" spans="1:2">
      <c r="A7041" s="91"/>
      <c r="B7041" s="91"/>
    </row>
    <row r="7042" spans="1:2">
      <c r="A7042" s="91"/>
      <c r="B7042" s="91"/>
    </row>
    <row r="7043" spans="1:2">
      <c r="A7043" s="91"/>
      <c r="B7043" s="91"/>
    </row>
    <row r="7044" spans="1:2">
      <c r="A7044" s="91"/>
      <c r="B7044" s="91"/>
    </row>
    <row r="7045" spans="1:2">
      <c r="A7045" s="91"/>
      <c r="B7045" s="91"/>
    </row>
    <row r="7046" spans="1:2">
      <c r="A7046" s="91"/>
      <c r="B7046" s="91"/>
    </row>
    <row r="7047" spans="1:2">
      <c r="A7047" s="91"/>
      <c r="B7047" s="91"/>
    </row>
    <row r="7048" spans="1:2">
      <c r="A7048" s="91"/>
      <c r="B7048" s="91"/>
    </row>
    <row r="7049" spans="1:2">
      <c r="A7049" s="91"/>
      <c r="B7049" s="91"/>
    </row>
    <row r="7050" spans="1:2">
      <c r="A7050" s="91"/>
      <c r="B7050" s="91"/>
    </row>
    <row r="7051" spans="1:2">
      <c r="A7051" s="91"/>
      <c r="B7051" s="91"/>
    </row>
    <row r="7052" spans="1:2">
      <c r="A7052" s="91"/>
      <c r="B7052" s="91"/>
    </row>
    <row r="7053" spans="1:2">
      <c r="A7053" s="91"/>
      <c r="B7053" s="91"/>
    </row>
    <row r="7054" spans="1:2">
      <c r="A7054" s="91"/>
      <c r="B7054" s="91"/>
    </row>
    <row r="7055" spans="1:2">
      <c r="A7055" s="91"/>
      <c r="B7055" s="91"/>
    </row>
    <row r="7056" spans="1:2">
      <c r="A7056" s="91"/>
      <c r="B7056" s="91"/>
    </row>
    <row r="7057" spans="1:2">
      <c r="A7057" s="91"/>
      <c r="B7057" s="91"/>
    </row>
    <row r="7058" spans="1:2">
      <c r="A7058" s="91"/>
      <c r="B7058" s="91"/>
    </row>
    <row r="7059" spans="1:2">
      <c r="A7059" s="91"/>
      <c r="B7059" s="91"/>
    </row>
    <row r="7060" spans="1:2">
      <c r="A7060" s="91"/>
      <c r="B7060" s="91"/>
    </row>
    <row r="7061" spans="1:2">
      <c r="A7061" s="91"/>
      <c r="B7061" s="91"/>
    </row>
    <row r="7062" spans="1:2">
      <c r="A7062" s="91"/>
      <c r="B7062" s="91"/>
    </row>
    <row r="7063" spans="1:2">
      <c r="A7063" s="91"/>
      <c r="B7063" s="91"/>
    </row>
    <row r="7064" spans="1:2">
      <c r="A7064" s="91"/>
      <c r="B7064" s="91"/>
    </row>
    <row r="7065" spans="1:2">
      <c r="A7065" s="91"/>
      <c r="B7065" s="91"/>
    </row>
    <row r="7066" spans="1:2">
      <c r="A7066" s="91"/>
      <c r="B7066" s="91"/>
    </row>
    <row r="7067" spans="1:2">
      <c r="A7067" s="91"/>
      <c r="B7067" s="91"/>
    </row>
    <row r="7068" spans="1:2">
      <c r="A7068" s="91"/>
      <c r="B7068" s="91"/>
    </row>
    <row r="7069" spans="1:2">
      <c r="A7069" s="91"/>
      <c r="B7069" s="91"/>
    </row>
    <row r="7070" spans="1:2">
      <c r="A7070" s="91"/>
      <c r="B7070" s="91"/>
    </row>
    <row r="7071" spans="1:2">
      <c r="A7071" s="91"/>
      <c r="B7071" s="91"/>
    </row>
    <row r="7072" spans="1:2">
      <c r="A7072" s="91"/>
      <c r="B7072" s="91"/>
    </row>
    <row r="7073" spans="1:2">
      <c r="A7073" s="91"/>
      <c r="B7073" s="91"/>
    </row>
    <row r="7074" spans="1:2">
      <c r="A7074" s="91"/>
      <c r="B7074" s="91"/>
    </row>
    <row r="7075" spans="1:2">
      <c r="A7075" s="91"/>
      <c r="B7075" s="91"/>
    </row>
    <row r="7076" spans="1:2">
      <c r="A7076" s="91"/>
      <c r="B7076" s="91"/>
    </row>
    <row r="7077" spans="1:2">
      <c r="A7077" s="91"/>
      <c r="B7077" s="91"/>
    </row>
    <row r="7078" spans="1:2">
      <c r="A7078" s="91"/>
      <c r="B7078" s="91"/>
    </row>
    <row r="7079" spans="1:2">
      <c r="A7079" s="91"/>
      <c r="B7079" s="91"/>
    </row>
    <row r="7080" spans="1:2">
      <c r="A7080" s="91"/>
      <c r="B7080" s="91"/>
    </row>
    <row r="7081" spans="1:2">
      <c r="A7081" s="91"/>
      <c r="B7081" s="91"/>
    </row>
    <row r="7082" spans="1:2">
      <c r="A7082" s="91"/>
      <c r="B7082" s="91"/>
    </row>
    <row r="7083" spans="1:2">
      <c r="A7083" s="91"/>
      <c r="B7083" s="91"/>
    </row>
    <row r="7084" spans="1:2">
      <c r="A7084" s="91"/>
      <c r="B7084" s="91"/>
    </row>
    <row r="7085" spans="1:2">
      <c r="A7085" s="91"/>
      <c r="B7085" s="91"/>
    </row>
    <row r="7086" spans="1:2">
      <c r="A7086" s="91"/>
      <c r="B7086" s="91"/>
    </row>
    <row r="7087" spans="1:2">
      <c r="A7087" s="91"/>
      <c r="B7087" s="91"/>
    </row>
    <row r="7088" spans="1:2">
      <c r="A7088" s="91"/>
      <c r="B7088" s="91"/>
    </row>
    <row r="7089" spans="1:2">
      <c r="A7089" s="91"/>
      <c r="B7089" s="91"/>
    </row>
    <row r="7090" spans="1:2">
      <c r="A7090" s="91"/>
      <c r="B7090" s="91"/>
    </row>
    <row r="7091" spans="1:2">
      <c r="A7091" s="91"/>
      <c r="B7091" s="91"/>
    </row>
    <row r="7092" spans="1:2">
      <c r="A7092" s="91"/>
      <c r="B7092" s="91"/>
    </row>
    <row r="7093" spans="1:2">
      <c r="A7093" s="91"/>
      <c r="B7093" s="91"/>
    </row>
    <row r="7094" spans="1:2">
      <c r="A7094" s="91"/>
      <c r="B7094" s="91"/>
    </row>
    <row r="7095" spans="1:2">
      <c r="A7095" s="91"/>
      <c r="B7095" s="91"/>
    </row>
    <row r="7096" spans="1:2">
      <c r="A7096" s="91"/>
      <c r="B7096" s="91"/>
    </row>
    <row r="7097" spans="1:2">
      <c r="A7097" s="91"/>
      <c r="B7097" s="91"/>
    </row>
    <row r="7098" spans="1:2">
      <c r="A7098" s="91"/>
      <c r="B7098" s="91"/>
    </row>
    <row r="7099" spans="1:2">
      <c r="A7099" s="91"/>
      <c r="B7099" s="91"/>
    </row>
    <row r="7100" spans="1:2">
      <c r="A7100" s="91"/>
      <c r="B7100" s="91"/>
    </row>
    <row r="7101" spans="1:2">
      <c r="A7101" s="91"/>
      <c r="B7101" s="91"/>
    </row>
    <row r="7102" spans="1:2">
      <c r="A7102" s="91"/>
      <c r="B7102" s="91"/>
    </row>
    <row r="7103" spans="1:2">
      <c r="A7103" s="91"/>
      <c r="B7103" s="91"/>
    </row>
    <row r="7104" spans="1:2">
      <c r="A7104" s="91"/>
      <c r="B7104" s="91"/>
    </row>
    <row r="7105" spans="1:2">
      <c r="A7105" s="91"/>
      <c r="B7105" s="91"/>
    </row>
    <row r="7106" spans="1:2">
      <c r="A7106" s="91"/>
      <c r="B7106" s="91"/>
    </row>
    <row r="7107" spans="1:2">
      <c r="A7107" s="91"/>
      <c r="B7107" s="91"/>
    </row>
    <row r="7108" spans="1:2">
      <c r="A7108" s="91"/>
      <c r="B7108" s="91"/>
    </row>
    <row r="7109" spans="1:2">
      <c r="A7109" s="91"/>
      <c r="B7109" s="91"/>
    </row>
    <row r="7110" spans="1:2">
      <c r="A7110" s="91"/>
      <c r="B7110" s="91"/>
    </row>
    <row r="7111" spans="1:2">
      <c r="A7111" s="91"/>
      <c r="B7111" s="91"/>
    </row>
    <row r="7112" spans="1:2">
      <c r="A7112" s="91"/>
      <c r="B7112" s="91"/>
    </row>
    <row r="7113" spans="1:2">
      <c r="A7113" s="91"/>
      <c r="B7113" s="91"/>
    </row>
    <row r="7114" spans="1:2">
      <c r="A7114" s="91"/>
      <c r="B7114" s="91"/>
    </row>
    <row r="7115" spans="1:2">
      <c r="A7115" s="91"/>
      <c r="B7115" s="91"/>
    </row>
    <row r="7116" spans="1:2">
      <c r="A7116" s="91"/>
      <c r="B7116" s="91"/>
    </row>
    <row r="7117" spans="1:2">
      <c r="A7117" s="91"/>
      <c r="B7117" s="91"/>
    </row>
    <row r="7118" spans="1:2">
      <c r="A7118" s="91"/>
      <c r="B7118" s="91"/>
    </row>
    <row r="7119" spans="1:2">
      <c r="A7119" s="91"/>
      <c r="B7119" s="91"/>
    </row>
    <row r="7120" spans="1:2">
      <c r="A7120" s="91"/>
      <c r="B7120" s="91"/>
    </row>
    <row r="7121" spans="1:2">
      <c r="A7121" s="91"/>
      <c r="B7121" s="91"/>
    </row>
    <row r="7122" spans="1:2">
      <c r="A7122" s="91"/>
      <c r="B7122" s="91"/>
    </row>
    <row r="7123" spans="1:2">
      <c r="A7123" s="91"/>
      <c r="B7123" s="91"/>
    </row>
    <row r="7124" spans="1:2">
      <c r="A7124" s="91"/>
      <c r="B7124" s="91"/>
    </row>
    <row r="7125" spans="1:2">
      <c r="A7125" s="91"/>
      <c r="B7125" s="91"/>
    </row>
    <row r="7126" spans="1:2">
      <c r="A7126" s="91"/>
      <c r="B7126" s="91"/>
    </row>
    <row r="7127" spans="1:2">
      <c r="A7127" s="91"/>
      <c r="B7127" s="91"/>
    </row>
    <row r="7128" spans="1:2">
      <c r="A7128" s="91"/>
      <c r="B7128" s="91"/>
    </row>
    <row r="7129" spans="1:2">
      <c r="A7129" s="91"/>
      <c r="B7129" s="91"/>
    </row>
    <row r="7130" spans="1:2">
      <c r="A7130" s="91"/>
      <c r="B7130" s="91"/>
    </row>
    <row r="7131" spans="1:2">
      <c r="A7131" s="91"/>
      <c r="B7131" s="91"/>
    </row>
    <row r="7132" spans="1:2">
      <c r="A7132" s="91"/>
      <c r="B7132" s="91"/>
    </row>
    <row r="7133" spans="1:2">
      <c r="A7133" s="91"/>
      <c r="B7133" s="91"/>
    </row>
    <row r="7134" spans="1:2">
      <c r="A7134" s="91"/>
      <c r="B7134" s="91"/>
    </row>
    <row r="7135" spans="1:2">
      <c r="A7135" s="91"/>
      <c r="B7135" s="91"/>
    </row>
    <row r="7136" spans="1:2">
      <c r="A7136" s="91"/>
      <c r="B7136" s="91"/>
    </row>
    <row r="7137" spans="1:2">
      <c r="A7137" s="91"/>
      <c r="B7137" s="91"/>
    </row>
    <row r="7138" spans="1:2">
      <c r="A7138" s="91"/>
      <c r="B7138" s="91"/>
    </row>
    <row r="7139" spans="1:2">
      <c r="A7139" s="91"/>
      <c r="B7139" s="91"/>
    </row>
    <row r="7140" spans="1:2">
      <c r="A7140" s="91"/>
      <c r="B7140" s="91"/>
    </row>
    <row r="7141" spans="1:2">
      <c r="A7141" s="91"/>
      <c r="B7141" s="91"/>
    </row>
    <row r="7142" spans="1:2">
      <c r="A7142" s="91"/>
      <c r="B7142" s="91"/>
    </row>
    <row r="7143" spans="1:2">
      <c r="A7143" s="91"/>
      <c r="B7143" s="91"/>
    </row>
    <row r="7144" spans="1:2">
      <c r="A7144" s="91"/>
      <c r="B7144" s="91"/>
    </row>
    <row r="7145" spans="1:2">
      <c r="A7145" s="91"/>
      <c r="B7145" s="91"/>
    </row>
    <row r="7146" spans="1:2">
      <c r="A7146" s="91"/>
      <c r="B7146" s="91"/>
    </row>
    <row r="7147" spans="1:2">
      <c r="A7147" s="91"/>
      <c r="B7147" s="91"/>
    </row>
    <row r="7148" spans="1:2">
      <c r="A7148" s="91"/>
      <c r="B7148" s="91"/>
    </row>
    <row r="7149" spans="1:2">
      <c r="A7149" s="91"/>
      <c r="B7149" s="91"/>
    </row>
    <row r="7150" spans="1:2">
      <c r="A7150" s="91"/>
      <c r="B7150" s="91"/>
    </row>
    <row r="7151" spans="1:2">
      <c r="A7151" s="91"/>
      <c r="B7151" s="91"/>
    </row>
    <row r="7152" spans="1:2">
      <c r="A7152" s="91"/>
      <c r="B7152" s="91"/>
    </row>
    <row r="7153" spans="1:2">
      <c r="A7153" s="91"/>
      <c r="B7153" s="91"/>
    </row>
    <row r="7154" spans="1:2">
      <c r="A7154" s="91"/>
      <c r="B7154" s="91"/>
    </row>
    <row r="7155" spans="1:2">
      <c r="A7155" s="91"/>
      <c r="B7155" s="91"/>
    </row>
    <row r="7156" spans="1:2">
      <c r="A7156" s="91"/>
      <c r="B7156" s="91"/>
    </row>
    <row r="7157" spans="1:2">
      <c r="A7157" s="91"/>
      <c r="B7157" s="91"/>
    </row>
    <row r="7158" spans="1:2">
      <c r="A7158" s="91"/>
      <c r="B7158" s="91"/>
    </row>
    <row r="7159" spans="1:2">
      <c r="A7159" s="91"/>
      <c r="B7159" s="91"/>
    </row>
    <row r="7160" spans="1:2">
      <c r="A7160" s="91"/>
      <c r="B7160" s="91"/>
    </row>
    <row r="7161" spans="1:2">
      <c r="A7161" s="91"/>
      <c r="B7161" s="91"/>
    </row>
    <row r="7162" spans="1:2">
      <c r="A7162" s="91"/>
      <c r="B7162" s="91"/>
    </row>
    <row r="7163" spans="1:2">
      <c r="A7163" s="91"/>
      <c r="B7163" s="91"/>
    </row>
    <row r="7164" spans="1:2">
      <c r="A7164" s="91"/>
      <c r="B7164" s="91"/>
    </row>
    <row r="7165" spans="1:2">
      <c r="A7165" s="91"/>
      <c r="B7165" s="91"/>
    </row>
    <row r="7166" spans="1:2">
      <c r="A7166" s="91"/>
      <c r="B7166" s="91"/>
    </row>
    <row r="7167" spans="1:2">
      <c r="A7167" s="91"/>
      <c r="B7167" s="91"/>
    </row>
    <row r="7168" spans="1:2">
      <c r="A7168" s="91"/>
      <c r="B7168" s="91"/>
    </row>
    <row r="7169" spans="1:2">
      <c r="A7169" s="91"/>
      <c r="B7169" s="91"/>
    </row>
    <row r="7170" spans="1:2">
      <c r="A7170" s="91"/>
      <c r="B7170" s="91"/>
    </row>
    <row r="7171" spans="1:2">
      <c r="A7171" s="91"/>
      <c r="B7171" s="91"/>
    </row>
    <row r="7172" spans="1:2">
      <c r="A7172" s="91"/>
      <c r="B7172" s="91"/>
    </row>
    <row r="7173" spans="1:2">
      <c r="A7173" s="91"/>
      <c r="B7173" s="91"/>
    </row>
    <row r="7174" spans="1:2">
      <c r="A7174" s="91"/>
      <c r="B7174" s="91"/>
    </row>
    <row r="7175" spans="1:2">
      <c r="A7175" s="91"/>
      <c r="B7175" s="91"/>
    </row>
    <row r="7176" spans="1:2">
      <c r="A7176" s="91"/>
      <c r="B7176" s="91"/>
    </row>
    <row r="7177" spans="1:2">
      <c r="A7177" s="91"/>
      <c r="B7177" s="91"/>
    </row>
    <row r="7178" spans="1:2">
      <c r="A7178" s="91"/>
      <c r="B7178" s="91"/>
    </row>
    <row r="7179" spans="1:2">
      <c r="A7179" s="91"/>
      <c r="B7179" s="91"/>
    </row>
    <row r="7180" spans="1:2">
      <c r="A7180" s="91"/>
      <c r="B7180" s="91"/>
    </row>
    <row r="7181" spans="1:2">
      <c r="A7181" s="91"/>
      <c r="B7181" s="91"/>
    </row>
    <row r="7182" spans="1:2">
      <c r="A7182" s="91"/>
      <c r="B7182" s="91"/>
    </row>
    <row r="7183" spans="1:2">
      <c r="A7183" s="91"/>
      <c r="B7183" s="91"/>
    </row>
    <row r="7184" spans="1:2">
      <c r="A7184" s="91"/>
      <c r="B7184" s="91"/>
    </row>
    <row r="7185" spans="1:2">
      <c r="A7185" s="91"/>
      <c r="B7185" s="91"/>
    </row>
    <row r="7186" spans="1:2">
      <c r="A7186" s="91"/>
      <c r="B7186" s="91"/>
    </row>
    <row r="7187" spans="1:2">
      <c r="A7187" s="91"/>
      <c r="B7187" s="91"/>
    </row>
    <row r="7188" spans="1:2">
      <c r="A7188" s="91"/>
      <c r="B7188" s="91"/>
    </row>
    <row r="7189" spans="1:2">
      <c r="A7189" s="91"/>
      <c r="B7189" s="91"/>
    </row>
    <row r="7190" spans="1:2">
      <c r="A7190" s="91"/>
      <c r="B7190" s="91"/>
    </row>
    <row r="7191" spans="1:2">
      <c r="A7191" s="91"/>
      <c r="B7191" s="91"/>
    </row>
    <row r="7192" spans="1:2">
      <c r="A7192" s="91"/>
      <c r="B7192" s="91"/>
    </row>
    <row r="7193" spans="1:2">
      <c r="A7193" s="91"/>
      <c r="B7193" s="91"/>
    </row>
    <row r="7194" spans="1:2">
      <c r="A7194" s="91"/>
      <c r="B7194" s="91"/>
    </row>
    <row r="7195" spans="1:2">
      <c r="A7195" s="91"/>
      <c r="B7195" s="91"/>
    </row>
    <row r="7196" spans="1:2">
      <c r="A7196" s="91"/>
      <c r="B7196" s="91"/>
    </row>
    <row r="7197" spans="1:2">
      <c r="A7197" s="91"/>
      <c r="B7197" s="91"/>
    </row>
    <row r="7198" spans="1:2">
      <c r="A7198" s="91"/>
      <c r="B7198" s="91"/>
    </row>
    <row r="7199" spans="1:2">
      <c r="A7199" s="91"/>
      <c r="B7199" s="91"/>
    </row>
    <row r="7200" spans="1:2">
      <c r="A7200" s="91"/>
      <c r="B7200" s="91"/>
    </row>
    <row r="7201" spans="1:2">
      <c r="A7201" s="91"/>
      <c r="B7201" s="91"/>
    </row>
    <row r="7202" spans="1:2">
      <c r="A7202" s="91"/>
      <c r="B7202" s="91"/>
    </row>
    <row r="7203" spans="1:2">
      <c r="A7203" s="91"/>
      <c r="B7203" s="91"/>
    </row>
    <row r="7204" spans="1:2">
      <c r="A7204" s="91"/>
      <c r="B7204" s="91"/>
    </row>
    <row r="7205" spans="1:2">
      <c r="A7205" s="91"/>
      <c r="B7205" s="91"/>
    </row>
    <row r="7206" spans="1:2">
      <c r="A7206" s="91"/>
      <c r="B7206" s="91"/>
    </row>
    <row r="7207" spans="1:2">
      <c r="A7207" s="91"/>
      <c r="B7207" s="91"/>
    </row>
    <row r="7208" spans="1:2">
      <c r="A7208" s="91"/>
      <c r="B7208" s="91"/>
    </row>
    <row r="7209" spans="1:2">
      <c r="A7209" s="91"/>
      <c r="B7209" s="91"/>
    </row>
    <row r="7210" spans="1:2">
      <c r="A7210" s="91"/>
      <c r="B7210" s="91"/>
    </row>
    <row r="7211" spans="1:2">
      <c r="A7211" s="91"/>
      <c r="B7211" s="91"/>
    </row>
    <row r="7212" spans="1:2">
      <c r="A7212" s="91"/>
      <c r="B7212" s="91"/>
    </row>
    <row r="7213" spans="1:2">
      <c r="A7213" s="91"/>
      <c r="B7213" s="91"/>
    </row>
    <row r="7214" spans="1:2">
      <c r="A7214" s="91"/>
      <c r="B7214" s="91"/>
    </row>
    <row r="7215" spans="1:2">
      <c r="A7215" s="91"/>
      <c r="B7215" s="91"/>
    </row>
    <row r="7216" spans="1:2">
      <c r="A7216" s="91"/>
      <c r="B7216" s="91"/>
    </row>
    <row r="7217" spans="1:2">
      <c r="A7217" s="91"/>
      <c r="B7217" s="91"/>
    </row>
    <row r="7218" spans="1:2">
      <c r="A7218" s="91"/>
      <c r="B7218" s="91"/>
    </row>
    <row r="7219" spans="1:2">
      <c r="A7219" s="91"/>
      <c r="B7219" s="91"/>
    </row>
    <row r="7220" spans="1:2">
      <c r="A7220" s="91"/>
      <c r="B7220" s="91"/>
    </row>
    <row r="7221" spans="1:2">
      <c r="A7221" s="91"/>
      <c r="B7221" s="91"/>
    </row>
    <row r="7222" spans="1:2">
      <c r="A7222" s="91"/>
      <c r="B7222" s="91"/>
    </row>
    <row r="7223" spans="1:2">
      <c r="A7223" s="91"/>
      <c r="B7223" s="91"/>
    </row>
    <row r="7224" spans="1:2">
      <c r="A7224" s="91"/>
      <c r="B7224" s="91"/>
    </row>
    <row r="7225" spans="1:2">
      <c r="A7225" s="91"/>
      <c r="B7225" s="91"/>
    </row>
    <row r="7226" spans="1:2">
      <c r="A7226" s="91"/>
      <c r="B7226" s="91"/>
    </row>
    <row r="7227" spans="1:2">
      <c r="A7227" s="91"/>
      <c r="B7227" s="91"/>
    </row>
    <row r="7228" spans="1:2">
      <c r="A7228" s="91"/>
      <c r="B7228" s="91"/>
    </row>
    <row r="7229" spans="1:2">
      <c r="A7229" s="91"/>
      <c r="B7229" s="91"/>
    </row>
    <row r="7230" spans="1:2">
      <c r="A7230" s="91"/>
      <c r="B7230" s="91"/>
    </row>
    <row r="7231" spans="1:2">
      <c r="A7231" s="91"/>
      <c r="B7231" s="91"/>
    </row>
    <row r="7232" spans="1:2">
      <c r="A7232" s="91"/>
      <c r="B7232" s="91"/>
    </row>
    <row r="7233" spans="1:2">
      <c r="A7233" s="91"/>
      <c r="B7233" s="91"/>
    </row>
    <row r="7234" spans="1:2">
      <c r="A7234" s="91"/>
      <c r="B7234" s="91"/>
    </row>
    <row r="7235" spans="1:2">
      <c r="A7235" s="91"/>
      <c r="B7235" s="91"/>
    </row>
    <row r="7236" spans="1:2">
      <c r="A7236" s="91"/>
      <c r="B7236" s="91"/>
    </row>
    <row r="7237" spans="1:2">
      <c r="A7237" s="91"/>
      <c r="B7237" s="91"/>
    </row>
    <row r="7238" spans="1:2">
      <c r="A7238" s="91"/>
      <c r="B7238" s="91"/>
    </row>
    <row r="7239" spans="1:2">
      <c r="A7239" s="91"/>
      <c r="B7239" s="91"/>
    </row>
    <row r="7240" spans="1:2">
      <c r="A7240" s="91"/>
      <c r="B7240" s="91"/>
    </row>
    <row r="7241" spans="1:2">
      <c r="A7241" s="91"/>
      <c r="B7241" s="91"/>
    </row>
    <row r="7242" spans="1:2">
      <c r="A7242" s="91"/>
      <c r="B7242" s="91"/>
    </row>
    <row r="7243" spans="1:2">
      <c r="A7243" s="91"/>
      <c r="B7243" s="91"/>
    </row>
    <row r="7244" spans="1:2">
      <c r="A7244" s="91"/>
      <c r="B7244" s="91"/>
    </row>
    <row r="7245" spans="1:2">
      <c r="A7245" s="91"/>
      <c r="B7245" s="91"/>
    </row>
    <row r="7246" spans="1:2">
      <c r="A7246" s="91"/>
      <c r="B7246" s="91"/>
    </row>
    <row r="7247" spans="1:2">
      <c r="A7247" s="91"/>
      <c r="B7247" s="91"/>
    </row>
    <row r="7248" spans="1:2">
      <c r="A7248" s="91"/>
      <c r="B7248" s="91"/>
    </row>
    <row r="7249" spans="1:2">
      <c r="A7249" s="91"/>
      <c r="B7249" s="91"/>
    </row>
    <row r="7250" spans="1:2">
      <c r="A7250" s="91"/>
      <c r="B7250" s="91"/>
    </row>
    <row r="7251" spans="1:2">
      <c r="A7251" s="91"/>
      <c r="B7251" s="91"/>
    </row>
    <row r="7252" spans="1:2">
      <c r="A7252" s="91"/>
      <c r="B7252" s="91"/>
    </row>
    <row r="7253" spans="1:2">
      <c r="A7253" s="91"/>
      <c r="B7253" s="91"/>
    </row>
    <row r="7254" spans="1:2">
      <c r="A7254" s="91"/>
      <c r="B7254" s="91"/>
    </row>
    <row r="7255" spans="1:2">
      <c r="A7255" s="91"/>
      <c r="B7255" s="91"/>
    </row>
    <row r="7256" spans="1:2">
      <c r="A7256" s="91"/>
      <c r="B7256" s="91"/>
    </row>
    <row r="7257" spans="1:2">
      <c r="A7257" s="91"/>
      <c r="B7257" s="91"/>
    </row>
    <row r="7258" spans="1:2">
      <c r="A7258" s="91"/>
      <c r="B7258" s="91"/>
    </row>
    <row r="7259" spans="1:2">
      <c r="A7259" s="91"/>
      <c r="B7259" s="91"/>
    </row>
    <row r="7260" spans="1:2">
      <c r="A7260" s="91"/>
      <c r="B7260" s="91"/>
    </row>
    <row r="7261" spans="1:2">
      <c r="A7261" s="91"/>
      <c r="B7261" s="91"/>
    </row>
    <row r="7262" spans="1:2">
      <c r="A7262" s="91"/>
      <c r="B7262" s="91"/>
    </row>
    <row r="7263" spans="1:2">
      <c r="A7263" s="91"/>
      <c r="B7263" s="91"/>
    </row>
    <row r="7264" spans="1:2">
      <c r="A7264" s="91"/>
      <c r="B7264" s="91"/>
    </row>
    <row r="7265" spans="1:2">
      <c r="A7265" s="91"/>
      <c r="B7265" s="91"/>
    </row>
    <row r="7266" spans="1:2">
      <c r="A7266" s="91"/>
      <c r="B7266" s="91"/>
    </row>
    <row r="7267" spans="1:2">
      <c r="A7267" s="91"/>
      <c r="B7267" s="91"/>
    </row>
    <row r="7268" spans="1:2">
      <c r="A7268" s="91"/>
      <c r="B7268" s="91"/>
    </row>
    <row r="7269" spans="1:2">
      <c r="A7269" s="91"/>
      <c r="B7269" s="91"/>
    </row>
    <row r="7270" spans="1:2">
      <c r="A7270" s="91"/>
      <c r="B7270" s="91"/>
    </row>
    <row r="7271" spans="1:2">
      <c r="A7271" s="91"/>
      <c r="B7271" s="91"/>
    </row>
    <row r="7272" spans="1:2">
      <c r="A7272" s="91"/>
      <c r="B7272" s="91"/>
    </row>
    <row r="7273" spans="1:2">
      <c r="A7273" s="91"/>
      <c r="B7273" s="91"/>
    </row>
    <row r="7274" spans="1:2">
      <c r="A7274" s="91"/>
      <c r="B7274" s="91"/>
    </row>
    <row r="7275" spans="1:2">
      <c r="A7275" s="91"/>
      <c r="B7275" s="91"/>
    </row>
    <row r="7276" spans="1:2">
      <c r="A7276" s="91"/>
      <c r="B7276" s="91"/>
    </row>
    <row r="7277" spans="1:2">
      <c r="A7277" s="91"/>
      <c r="B7277" s="91"/>
    </row>
    <row r="7278" spans="1:2">
      <c r="A7278" s="91"/>
      <c r="B7278" s="91"/>
    </row>
    <row r="7279" spans="1:2">
      <c r="A7279" s="91"/>
      <c r="B7279" s="91"/>
    </row>
    <row r="7280" spans="1:2">
      <c r="A7280" s="91"/>
      <c r="B7280" s="91"/>
    </row>
    <row r="7281" spans="1:2">
      <c r="A7281" s="91"/>
      <c r="B7281" s="91"/>
    </row>
    <row r="7282" spans="1:2">
      <c r="A7282" s="91"/>
      <c r="B7282" s="91"/>
    </row>
    <row r="7283" spans="1:2">
      <c r="A7283" s="91"/>
      <c r="B7283" s="91"/>
    </row>
    <row r="7284" spans="1:2">
      <c r="A7284" s="91"/>
      <c r="B7284" s="91"/>
    </row>
    <row r="7285" spans="1:2">
      <c r="A7285" s="91"/>
      <c r="B7285" s="91"/>
    </row>
    <row r="7286" spans="1:2">
      <c r="A7286" s="91"/>
      <c r="B7286" s="91"/>
    </row>
    <row r="7287" spans="1:2">
      <c r="A7287" s="91"/>
      <c r="B7287" s="91"/>
    </row>
    <row r="7288" spans="1:2">
      <c r="A7288" s="91"/>
      <c r="B7288" s="91"/>
    </row>
    <row r="7289" spans="1:2">
      <c r="A7289" s="91"/>
      <c r="B7289" s="91"/>
    </row>
    <row r="7290" spans="1:2">
      <c r="A7290" s="91"/>
      <c r="B7290" s="91"/>
    </row>
    <row r="7291" spans="1:2">
      <c r="A7291" s="91"/>
      <c r="B7291" s="91"/>
    </row>
    <row r="7292" spans="1:2">
      <c r="A7292" s="91"/>
      <c r="B7292" s="91"/>
    </row>
    <row r="7293" spans="1:2">
      <c r="A7293" s="91"/>
      <c r="B7293" s="91"/>
    </row>
    <row r="7294" spans="1:2">
      <c r="A7294" s="91"/>
      <c r="B7294" s="91"/>
    </row>
    <row r="7295" spans="1:2">
      <c r="A7295" s="91"/>
      <c r="B7295" s="91"/>
    </row>
    <row r="7296" spans="1:2">
      <c r="A7296" s="91"/>
      <c r="B7296" s="91"/>
    </row>
    <row r="7297" spans="1:2">
      <c r="A7297" s="91"/>
      <c r="B7297" s="91"/>
    </row>
    <row r="7298" spans="1:2">
      <c r="A7298" s="91"/>
      <c r="B7298" s="91"/>
    </row>
    <row r="7299" spans="1:2">
      <c r="A7299" s="91"/>
      <c r="B7299" s="91"/>
    </row>
    <row r="7300" spans="1:2">
      <c r="A7300" s="91"/>
      <c r="B7300" s="91"/>
    </row>
    <row r="7301" spans="1:2">
      <c r="A7301" s="91"/>
      <c r="B7301" s="91"/>
    </row>
    <row r="7302" spans="1:2">
      <c r="A7302" s="91"/>
      <c r="B7302" s="91"/>
    </row>
    <row r="7303" spans="1:2">
      <c r="A7303" s="91"/>
      <c r="B7303" s="91"/>
    </row>
    <row r="7304" spans="1:2">
      <c r="A7304" s="91"/>
      <c r="B7304" s="91"/>
    </row>
    <row r="7305" spans="1:2">
      <c r="A7305" s="91"/>
      <c r="B7305" s="91"/>
    </row>
    <row r="7306" spans="1:2">
      <c r="A7306" s="91"/>
      <c r="B7306" s="91"/>
    </row>
    <row r="7307" spans="1:2">
      <c r="A7307" s="91"/>
      <c r="B7307" s="91"/>
    </row>
    <row r="7308" spans="1:2">
      <c r="A7308" s="91"/>
      <c r="B7308" s="91"/>
    </row>
    <row r="7309" spans="1:2">
      <c r="A7309" s="91"/>
      <c r="B7309" s="91"/>
    </row>
    <row r="7310" spans="1:2">
      <c r="A7310" s="91"/>
      <c r="B7310" s="91"/>
    </row>
    <row r="7311" spans="1:2">
      <c r="A7311" s="91"/>
      <c r="B7311" s="91"/>
    </row>
    <row r="7312" spans="1:2">
      <c r="A7312" s="91"/>
      <c r="B7312" s="91"/>
    </row>
    <row r="7313" spans="1:2">
      <c r="A7313" s="91"/>
      <c r="B7313" s="91"/>
    </row>
    <row r="7314" spans="1:2">
      <c r="A7314" s="91"/>
      <c r="B7314" s="91"/>
    </row>
    <row r="7315" spans="1:2">
      <c r="A7315" s="91"/>
      <c r="B7315" s="91"/>
    </row>
    <row r="7316" spans="1:2">
      <c r="A7316" s="91"/>
      <c r="B7316" s="91"/>
    </row>
    <row r="7317" spans="1:2">
      <c r="A7317" s="91"/>
      <c r="B7317" s="91"/>
    </row>
    <row r="7318" spans="1:2">
      <c r="A7318" s="91"/>
      <c r="B7318" s="91"/>
    </row>
    <row r="7319" spans="1:2">
      <c r="A7319" s="91"/>
      <c r="B7319" s="91"/>
    </row>
    <row r="7320" spans="1:2">
      <c r="A7320" s="91"/>
      <c r="B7320" s="91"/>
    </row>
    <row r="7321" spans="1:2">
      <c r="A7321" s="91"/>
      <c r="B7321" s="91"/>
    </row>
    <row r="7322" spans="1:2">
      <c r="A7322" s="91"/>
      <c r="B7322" s="91"/>
    </row>
    <row r="7323" spans="1:2">
      <c r="A7323" s="91"/>
      <c r="B7323" s="91"/>
    </row>
    <row r="7324" spans="1:2">
      <c r="A7324" s="91"/>
      <c r="B7324" s="91"/>
    </row>
    <row r="7325" spans="1:2">
      <c r="A7325" s="91"/>
      <c r="B7325" s="91"/>
    </row>
    <row r="7326" spans="1:2">
      <c r="A7326" s="91"/>
      <c r="B7326" s="91"/>
    </row>
    <row r="7327" spans="1:2">
      <c r="A7327" s="91"/>
      <c r="B7327" s="91"/>
    </row>
    <row r="7328" spans="1:2">
      <c r="A7328" s="91"/>
      <c r="B7328" s="91"/>
    </row>
    <row r="7329" spans="1:2">
      <c r="A7329" s="91"/>
      <c r="B7329" s="91"/>
    </row>
    <row r="7330" spans="1:2">
      <c r="A7330" s="91"/>
      <c r="B7330" s="91"/>
    </row>
    <row r="7331" spans="1:2">
      <c r="A7331" s="91"/>
      <c r="B7331" s="91"/>
    </row>
    <row r="7332" spans="1:2">
      <c r="A7332" s="91"/>
      <c r="B7332" s="91"/>
    </row>
    <row r="7333" spans="1:2">
      <c r="A7333" s="91"/>
      <c r="B7333" s="91"/>
    </row>
    <row r="7334" spans="1:2">
      <c r="A7334" s="91"/>
      <c r="B7334" s="91"/>
    </row>
    <row r="7335" spans="1:2">
      <c r="A7335" s="91"/>
      <c r="B7335" s="91"/>
    </row>
    <row r="7336" spans="1:2">
      <c r="A7336" s="91"/>
      <c r="B7336" s="91"/>
    </row>
    <row r="7337" spans="1:2">
      <c r="A7337" s="91"/>
      <c r="B7337" s="91"/>
    </row>
    <row r="7338" spans="1:2">
      <c r="A7338" s="91"/>
      <c r="B7338" s="91"/>
    </row>
    <row r="7339" spans="1:2">
      <c r="A7339" s="91"/>
      <c r="B7339" s="91"/>
    </row>
    <row r="7340" spans="1:2">
      <c r="A7340" s="91"/>
      <c r="B7340" s="91"/>
    </row>
    <row r="7341" spans="1:2">
      <c r="A7341" s="91"/>
      <c r="B7341" s="91"/>
    </row>
    <row r="7342" spans="1:2">
      <c r="A7342" s="91"/>
      <c r="B7342" s="91"/>
    </row>
    <row r="7343" spans="1:2">
      <c r="A7343" s="91"/>
      <c r="B7343" s="91"/>
    </row>
    <row r="7344" spans="1:2">
      <c r="A7344" s="91"/>
      <c r="B7344" s="91"/>
    </row>
    <row r="7345" spans="1:2">
      <c r="A7345" s="91"/>
      <c r="B7345" s="91"/>
    </row>
    <row r="7346" spans="1:2">
      <c r="A7346" s="91"/>
      <c r="B7346" s="91"/>
    </row>
    <row r="7347" spans="1:2">
      <c r="A7347" s="91"/>
      <c r="B7347" s="91"/>
    </row>
    <row r="7348" spans="1:2">
      <c r="A7348" s="91"/>
      <c r="B7348" s="91"/>
    </row>
    <row r="7349" spans="1:2">
      <c r="A7349" s="91"/>
      <c r="B7349" s="91"/>
    </row>
    <row r="7350" spans="1:2">
      <c r="A7350" s="91"/>
      <c r="B7350" s="91"/>
    </row>
    <row r="7351" spans="1:2">
      <c r="A7351" s="91"/>
      <c r="B7351" s="91"/>
    </row>
    <row r="7352" spans="1:2">
      <c r="A7352" s="91"/>
      <c r="B7352" s="91"/>
    </row>
    <row r="7353" spans="1:2">
      <c r="A7353" s="91"/>
      <c r="B7353" s="91"/>
    </row>
    <row r="7354" spans="1:2">
      <c r="A7354" s="91"/>
      <c r="B7354" s="91"/>
    </row>
    <row r="7355" spans="1:2">
      <c r="A7355" s="91"/>
      <c r="B7355" s="91"/>
    </row>
    <row r="7356" spans="1:2">
      <c r="A7356" s="91"/>
      <c r="B7356" s="91"/>
    </row>
    <row r="7357" spans="1:2">
      <c r="A7357" s="91"/>
      <c r="B7357" s="91"/>
    </row>
    <row r="7358" spans="1:2">
      <c r="A7358" s="91"/>
      <c r="B7358" s="91"/>
    </row>
    <row r="7359" spans="1:2">
      <c r="A7359" s="91"/>
      <c r="B7359" s="91"/>
    </row>
    <row r="7360" spans="1:2">
      <c r="A7360" s="91"/>
      <c r="B7360" s="91"/>
    </row>
    <row r="7361" spans="1:2">
      <c r="A7361" s="91"/>
      <c r="B7361" s="91"/>
    </row>
    <row r="7362" spans="1:2">
      <c r="A7362" s="91"/>
      <c r="B7362" s="91"/>
    </row>
    <row r="7363" spans="1:2">
      <c r="A7363" s="91"/>
      <c r="B7363" s="91"/>
    </row>
    <row r="7364" spans="1:2">
      <c r="A7364" s="91"/>
      <c r="B7364" s="91"/>
    </row>
    <row r="7365" spans="1:2">
      <c r="A7365" s="91"/>
      <c r="B7365" s="91"/>
    </row>
    <row r="7366" spans="1:2">
      <c r="A7366" s="91"/>
      <c r="B7366" s="91"/>
    </row>
    <row r="7367" spans="1:2">
      <c r="A7367" s="91"/>
      <c r="B7367" s="91"/>
    </row>
    <row r="7368" spans="1:2">
      <c r="A7368" s="91"/>
      <c r="B7368" s="91"/>
    </row>
    <row r="7369" spans="1:2">
      <c r="A7369" s="91"/>
      <c r="B7369" s="91"/>
    </row>
    <row r="7370" spans="1:2">
      <c r="A7370" s="91"/>
      <c r="B7370" s="91"/>
    </row>
    <row r="7371" spans="1:2">
      <c r="A7371" s="91"/>
      <c r="B7371" s="91"/>
    </row>
    <row r="7372" spans="1:2">
      <c r="A7372" s="91"/>
      <c r="B7372" s="91"/>
    </row>
    <row r="7373" spans="1:2">
      <c r="A7373" s="91"/>
      <c r="B7373" s="91"/>
    </row>
    <row r="7374" spans="1:2">
      <c r="A7374" s="91"/>
      <c r="B7374" s="91"/>
    </row>
    <row r="7375" spans="1:2">
      <c r="A7375" s="91"/>
      <c r="B7375" s="91"/>
    </row>
    <row r="7376" spans="1:2">
      <c r="A7376" s="91"/>
      <c r="B7376" s="91"/>
    </row>
    <row r="7377" spans="1:2">
      <c r="A7377" s="91"/>
      <c r="B7377" s="91"/>
    </row>
    <row r="7378" spans="1:2">
      <c r="A7378" s="91"/>
      <c r="B7378" s="91"/>
    </row>
    <row r="7379" spans="1:2">
      <c r="A7379" s="91"/>
      <c r="B7379" s="91"/>
    </row>
    <row r="7380" spans="1:2">
      <c r="A7380" s="91"/>
      <c r="B7380" s="91"/>
    </row>
    <row r="7381" spans="1:2">
      <c r="A7381" s="91"/>
      <c r="B7381" s="91"/>
    </row>
    <row r="7382" spans="1:2">
      <c r="A7382" s="91"/>
      <c r="B7382" s="91"/>
    </row>
    <row r="7383" spans="1:2">
      <c r="A7383" s="91"/>
      <c r="B7383" s="91"/>
    </row>
    <row r="7384" spans="1:2">
      <c r="A7384" s="91"/>
      <c r="B7384" s="91"/>
    </row>
    <row r="7385" spans="1:2">
      <c r="A7385" s="91"/>
      <c r="B7385" s="91"/>
    </row>
    <row r="7386" spans="1:2">
      <c r="A7386" s="91"/>
      <c r="B7386" s="91"/>
    </row>
    <row r="7387" spans="1:2">
      <c r="A7387" s="91"/>
      <c r="B7387" s="91"/>
    </row>
    <row r="7388" spans="1:2">
      <c r="A7388" s="91"/>
      <c r="B7388" s="91"/>
    </row>
    <row r="7389" spans="1:2">
      <c r="A7389" s="91"/>
      <c r="B7389" s="91"/>
    </row>
    <row r="7390" spans="1:2">
      <c r="A7390" s="91"/>
      <c r="B7390" s="91"/>
    </row>
    <row r="7391" spans="1:2">
      <c r="A7391" s="91"/>
      <c r="B7391" s="91"/>
    </row>
    <row r="7392" spans="1:2">
      <c r="A7392" s="91"/>
      <c r="B7392" s="91"/>
    </row>
    <row r="7393" spans="1:2">
      <c r="A7393" s="91"/>
      <c r="B7393" s="91"/>
    </row>
    <row r="7394" spans="1:2">
      <c r="A7394" s="91"/>
      <c r="B7394" s="91"/>
    </row>
    <row r="7395" spans="1:2">
      <c r="A7395" s="91"/>
      <c r="B7395" s="91"/>
    </row>
    <row r="7396" spans="1:2">
      <c r="A7396" s="91"/>
      <c r="B7396" s="91"/>
    </row>
    <row r="7397" spans="1:2">
      <c r="A7397" s="91"/>
      <c r="B7397" s="91"/>
    </row>
    <row r="7398" spans="1:2">
      <c r="A7398" s="91"/>
      <c r="B7398" s="91"/>
    </row>
    <row r="7399" spans="1:2">
      <c r="A7399" s="91"/>
      <c r="B7399" s="91"/>
    </row>
    <row r="7400" spans="1:2">
      <c r="A7400" s="91"/>
      <c r="B7400" s="91"/>
    </row>
    <row r="7401" spans="1:2">
      <c r="A7401" s="91"/>
      <c r="B7401" s="91"/>
    </row>
    <row r="7402" spans="1:2">
      <c r="A7402" s="91"/>
      <c r="B7402" s="91"/>
    </row>
    <row r="7403" spans="1:2">
      <c r="A7403" s="91"/>
      <c r="B7403" s="91"/>
    </row>
    <row r="7404" spans="1:2">
      <c r="A7404" s="91"/>
      <c r="B7404" s="91"/>
    </row>
    <row r="7405" spans="1:2">
      <c r="A7405" s="91"/>
      <c r="B7405" s="91"/>
    </row>
    <row r="7406" spans="1:2">
      <c r="A7406" s="91"/>
      <c r="B7406" s="91"/>
    </row>
    <row r="7407" spans="1:2">
      <c r="A7407" s="91"/>
      <c r="B7407" s="91"/>
    </row>
    <row r="7408" spans="1:2">
      <c r="A7408" s="91"/>
      <c r="B7408" s="91"/>
    </row>
    <row r="7409" spans="1:2">
      <c r="A7409" s="91"/>
      <c r="B7409" s="91"/>
    </row>
    <row r="7410" spans="1:2">
      <c r="A7410" s="91"/>
      <c r="B7410" s="91"/>
    </row>
    <row r="7411" spans="1:2">
      <c r="A7411" s="91"/>
      <c r="B7411" s="91"/>
    </row>
    <row r="7412" spans="1:2">
      <c r="A7412" s="91"/>
      <c r="B7412" s="91"/>
    </row>
    <row r="7413" spans="1:2">
      <c r="A7413" s="91"/>
      <c r="B7413" s="91"/>
    </row>
    <row r="7414" spans="1:2">
      <c r="A7414" s="91"/>
      <c r="B7414" s="91"/>
    </row>
    <row r="7415" spans="1:2">
      <c r="A7415" s="91"/>
      <c r="B7415" s="91"/>
    </row>
    <row r="7416" spans="1:2">
      <c r="A7416" s="91"/>
      <c r="B7416" s="91"/>
    </row>
    <row r="7417" spans="1:2">
      <c r="A7417" s="91"/>
      <c r="B7417" s="91"/>
    </row>
    <row r="7418" spans="1:2">
      <c r="A7418" s="91"/>
      <c r="B7418" s="91"/>
    </row>
    <row r="7419" spans="1:2">
      <c r="A7419" s="91"/>
      <c r="B7419" s="91"/>
    </row>
    <row r="7420" spans="1:2">
      <c r="A7420" s="91"/>
      <c r="B7420" s="91"/>
    </row>
    <row r="7421" spans="1:2">
      <c r="A7421" s="91"/>
      <c r="B7421" s="91"/>
    </row>
    <row r="7422" spans="1:2">
      <c r="A7422" s="91"/>
      <c r="B7422" s="91"/>
    </row>
    <row r="7423" spans="1:2">
      <c r="A7423" s="91"/>
      <c r="B7423" s="91"/>
    </row>
    <row r="7424" spans="1:2">
      <c r="A7424" s="91"/>
      <c r="B7424" s="91"/>
    </row>
    <row r="7425" spans="1:2">
      <c r="A7425" s="91"/>
      <c r="B7425" s="91"/>
    </row>
    <row r="7426" spans="1:2">
      <c r="A7426" s="91"/>
      <c r="B7426" s="91"/>
    </row>
    <row r="7427" spans="1:2">
      <c r="A7427" s="91"/>
      <c r="B7427" s="91"/>
    </row>
    <row r="7428" spans="1:2">
      <c r="A7428" s="91"/>
      <c r="B7428" s="91"/>
    </row>
    <row r="7429" spans="1:2">
      <c r="A7429" s="91"/>
      <c r="B7429" s="91"/>
    </row>
    <row r="7430" spans="1:2">
      <c r="A7430" s="91"/>
      <c r="B7430" s="91"/>
    </row>
    <row r="7431" spans="1:2">
      <c r="A7431" s="91"/>
      <c r="B7431" s="91"/>
    </row>
    <row r="7432" spans="1:2">
      <c r="A7432" s="91"/>
      <c r="B7432" s="91"/>
    </row>
    <row r="7433" spans="1:2">
      <c r="A7433" s="91"/>
      <c r="B7433" s="91"/>
    </row>
    <row r="7434" spans="1:2">
      <c r="A7434" s="91"/>
      <c r="B7434" s="91"/>
    </row>
    <row r="7435" spans="1:2">
      <c r="A7435" s="91"/>
      <c r="B7435" s="91"/>
    </row>
    <row r="7436" spans="1:2">
      <c r="A7436" s="91"/>
      <c r="B7436" s="91"/>
    </row>
    <row r="7437" spans="1:2">
      <c r="A7437" s="91"/>
      <c r="B7437" s="91"/>
    </row>
    <row r="7438" spans="1:2">
      <c r="A7438" s="91"/>
      <c r="B7438" s="91"/>
    </row>
    <row r="7439" spans="1:2">
      <c r="A7439" s="91"/>
      <c r="B7439" s="91"/>
    </row>
    <row r="7440" spans="1:2">
      <c r="A7440" s="91"/>
      <c r="B7440" s="91"/>
    </row>
    <row r="7441" spans="1:2">
      <c r="A7441" s="91"/>
      <c r="B7441" s="91"/>
    </row>
    <row r="7442" spans="1:2">
      <c r="A7442" s="91"/>
      <c r="B7442" s="91"/>
    </row>
    <row r="7443" spans="1:2">
      <c r="A7443" s="91"/>
      <c r="B7443" s="91"/>
    </row>
    <row r="7444" spans="1:2">
      <c r="A7444" s="91"/>
      <c r="B7444" s="91"/>
    </row>
    <row r="7445" spans="1:2">
      <c r="A7445" s="91"/>
      <c r="B7445" s="91"/>
    </row>
    <row r="7446" spans="1:2">
      <c r="A7446" s="91"/>
      <c r="B7446" s="91"/>
    </row>
    <row r="7447" spans="1:2">
      <c r="A7447" s="91"/>
      <c r="B7447" s="91"/>
    </row>
    <row r="7448" spans="1:2">
      <c r="A7448" s="91"/>
      <c r="B7448" s="91"/>
    </row>
    <row r="7449" spans="1:2">
      <c r="A7449" s="91"/>
      <c r="B7449" s="91"/>
    </row>
    <row r="7450" spans="1:2">
      <c r="A7450" s="91"/>
      <c r="B7450" s="91"/>
    </row>
    <row r="7451" spans="1:2">
      <c r="A7451" s="91"/>
      <c r="B7451" s="91"/>
    </row>
    <row r="7452" spans="1:2">
      <c r="A7452" s="91"/>
      <c r="B7452" s="91"/>
    </row>
    <row r="7453" spans="1:2">
      <c r="A7453" s="91"/>
      <c r="B7453" s="91"/>
    </row>
    <row r="7454" spans="1:2">
      <c r="A7454" s="91"/>
      <c r="B7454" s="91"/>
    </row>
    <row r="7455" spans="1:2">
      <c r="A7455" s="91"/>
      <c r="B7455" s="91"/>
    </row>
    <row r="7456" spans="1:2">
      <c r="A7456" s="91"/>
      <c r="B7456" s="91"/>
    </row>
    <row r="7457" spans="1:2">
      <c r="A7457" s="91"/>
      <c r="B7457" s="91"/>
    </row>
    <row r="7458" spans="1:2">
      <c r="A7458" s="91"/>
      <c r="B7458" s="91"/>
    </row>
    <row r="7459" spans="1:2">
      <c r="A7459" s="91"/>
      <c r="B7459" s="91"/>
    </row>
    <row r="7460" spans="1:2">
      <c r="A7460" s="91"/>
      <c r="B7460" s="91"/>
    </row>
    <row r="7461" spans="1:2">
      <c r="A7461" s="91"/>
      <c r="B7461" s="91"/>
    </row>
    <row r="7462" spans="1:2">
      <c r="A7462" s="91"/>
      <c r="B7462" s="91"/>
    </row>
    <row r="7463" spans="1:2">
      <c r="A7463" s="91"/>
      <c r="B7463" s="91"/>
    </row>
    <row r="7464" spans="1:2">
      <c r="A7464" s="91"/>
      <c r="B7464" s="91"/>
    </row>
    <row r="7465" spans="1:2">
      <c r="A7465" s="91"/>
      <c r="B7465" s="91"/>
    </row>
    <row r="7466" spans="1:2">
      <c r="A7466" s="91"/>
      <c r="B7466" s="91"/>
    </row>
    <row r="7467" spans="1:2">
      <c r="A7467" s="91"/>
      <c r="B7467" s="91"/>
    </row>
    <row r="7468" spans="1:2">
      <c r="A7468" s="91"/>
      <c r="B7468" s="91"/>
    </row>
    <row r="7469" spans="1:2">
      <c r="A7469" s="91"/>
      <c r="B7469" s="91"/>
    </row>
    <row r="7470" spans="1:2">
      <c r="A7470" s="91"/>
      <c r="B7470" s="91"/>
    </row>
    <row r="7471" spans="1:2">
      <c r="A7471" s="91"/>
      <c r="B7471" s="91"/>
    </row>
    <row r="7472" spans="1:2">
      <c r="A7472" s="91"/>
      <c r="B7472" s="91"/>
    </row>
    <row r="7473" spans="1:2">
      <c r="A7473" s="91"/>
      <c r="B7473" s="91"/>
    </row>
    <row r="7474" spans="1:2">
      <c r="A7474" s="91"/>
      <c r="B7474" s="91"/>
    </row>
    <row r="7475" spans="1:2">
      <c r="A7475" s="91"/>
      <c r="B7475" s="91"/>
    </row>
    <row r="7476" spans="1:2">
      <c r="A7476" s="91"/>
      <c r="B7476" s="91"/>
    </row>
    <row r="7477" spans="1:2">
      <c r="A7477" s="91"/>
      <c r="B7477" s="91"/>
    </row>
    <row r="7478" spans="1:2">
      <c r="A7478" s="91"/>
      <c r="B7478" s="91"/>
    </row>
    <row r="7479" spans="1:2">
      <c r="A7479" s="91"/>
      <c r="B7479" s="91"/>
    </row>
    <row r="7480" spans="1:2">
      <c r="A7480" s="91"/>
      <c r="B7480" s="91"/>
    </row>
    <row r="7481" spans="1:2">
      <c r="A7481" s="91"/>
      <c r="B7481" s="91"/>
    </row>
    <row r="7482" spans="1:2">
      <c r="A7482" s="91"/>
      <c r="B7482" s="91"/>
    </row>
    <row r="7483" spans="1:2">
      <c r="A7483" s="91"/>
      <c r="B7483" s="91"/>
    </row>
    <row r="7484" spans="1:2">
      <c r="A7484" s="91"/>
      <c r="B7484" s="91"/>
    </row>
    <row r="7485" spans="1:2">
      <c r="A7485" s="91"/>
      <c r="B7485" s="91"/>
    </row>
    <row r="7486" spans="1:2">
      <c r="A7486" s="91"/>
      <c r="B7486" s="91"/>
    </row>
    <row r="7487" spans="1:2">
      <c r="A7487" s="91"/>
      <c r="B7487" s="91"/>
    </row>
    <row r="7488" spans="1:2">
      <c r="A7488" s="91"/>
      <c r="B7488" s="91"/>
    </row>
    <row r="7489" spans="1:2">
      <c r="A7489" s="91"/>
      <c r="B7489" s="91"/>
    </row>
    <row r="7490" spans="1:2">
      <c r="A7490" s="91"/>
      <c r="B7490" s="91"/>
    </row>
    <row r="7491" spans="1:2">
      <c r="A7491" s="91"/>
      <c r="B7491" s="91"/>
    </row>
    <row r="7492" spans="1:2">
      <c r="A7492" s="91"/>
      <c r="B7492" s="91"/>
    </row>
    <row r="7493" spans="1:2">
      <c r="A7493" s="91"/>
      <c r="B7493" s="91"/>
    </row>
    <row r="7494" spans="1:2">
      <c r="A7494" s="91"/>
      <c r="B7494" s="91"/>
    </row>
    <row r="7495" spans="1:2">
      <c r="A7495" s="91"/>
      <c r="B7495" s="91"/>
    </row>
    <row r="7496" spans="1:2">
      <c r="A7496" s="91"/>
      <c r="B7496" s="91"/>
    </row>
    <row r="7497" spans="1:2">
      <c r="A7497" s="91"/>
      <c r="B7497" s="91"/>
    </row>
    <row r="7498" spans="1:2">
      <c r="A7498" s="91"/>
      <c r="B7498" s="91"/>
    </row>
    <row r="7499" spans="1:2">
      <c r="A7499" s="91"/>
      <c r="B7499" s="91"/>
    </row>
    <row r="7500" spans="1:2">
      <c r="A7500" s="91"/>
      <c r="B7500" s="91"/>
    </row>
    <row r="7501" spans="1:2">
      <c r="A7501" s="91"/>
      <c r="B7501" s="91"/>
    </row>
    <row r="7502" spans="1:2">
      <c r="A7502" s="91"/>
      <c r="B7502" s="91"/>
    </row>
    <row r="7503" spans="1:2">
      <c r="A7503" s="91"/>
      <c r="B7503" s="91"/>
    </row>
    <row r="7504" spans="1:2">
      <c r="A7504" s="91"/>
      <c r="B7504" s="91"/>
    </row>
    <row r="7505" spans="1:2">
      <c r="A7505" s="91"/>
      <c r="B7505" s="91"/>
    </row>
    <row r="7506" spans="1:2">
      <c r="A7506" s="91"/>
      <c r="B7506" s="91"/>
    </row>
    <row r="7507" spans="1:2">
      <c r="A7507" s="91"/>
      <c r="B7507" s="91"/>
    </row>
    <row r="7508" spans="1:2">
      <c r="A7508" s="91"/>
      <c r="B7508" s="91"/>
    </row>
    <row r="7509" spans="1:2">
      <c r="A7509" s="91"/>
      <c r="B7509" s="91"/>
    </row>
    <row r="7510" spans="1:2">
      <c r="A7510" s="91"/>
      <c r="B7510" s="91"/>
    </row>
    <row r="7511" spans="1:2">
      <c r="A7511" s="91"/>
      <c r="B7511" s="91"/>
    </row>
    <row r="7512" spans="1:2">
      <c r="A7512" s="91"/>
      <c r="B7512" s="91"/>
    </row>
    <row r="7513" spans="1:2">
      <c r="A7513" s="91"/>
      <c r="B7513" s="91"/>
    </row>
    <row r="7514" spans="1:2">
      <c r="A7514" s="91"/>
      <c r="B7514" s="91"/>
    </row>
    <row r="7515" spans="1:2">
      <c r="A7515" s="91"/>
      <c r="B7515" s="91"/>
    </row>
    <row r="7516" spans="1:2">
      <c r="A7516" s="91"/>
      <c r="B7516" s="91"/>
    </row>
    <row r="7517" spans="1:2">
      <c r="A7517" s="91"/>
      <c r="B7517" s="91"/>
    </row>
    <row r="7518" spans="1:2">
      <c r="A7518" s="91"/>
      <c r="B7518" s="91"/>
    </row>
    <row r="7519" spans="1:2">
      <c r="A7519" s="91"/>
      <c r="B7519" s="91"/>
    </row>
    <row r="7520" spans="1:2">
      <c r="A7520" s="91"/>
      <c r="B7520" s="91"/>
    </row>
    <row r="7521" spans="1:2">
      <c r="A7521" s="91"/>
      <c r="B7521" s="91"/>
    </row>
    <row r="7522" spans="1:2">
      <c r="A7522" s="91"/>
      <c r="B7522" s="91"/>
    </row>
    <row r="7523" spans="1:2">
      <c r="A7523" s="91"/>
      <c r="B7523" s="91"/>
    </row>
    <row r="7524" spans="1:2">
      <c r="A7524" s="91"/>
      <c r="B7524" s="91"/>
    </row>
    <row r="7525" spans="1:2">
      <c r="A7525" s="91"/>
      <c r="B7525" s="91"/>
    </row>
    <row r="7526" spans="1:2">
      <c r="A7526" s="91"/>
      <c r="B7526" s="91"/>
    </row>
    <row r="7527" spans="1:2">
      <c r="A7527" s="91"/>
      <c r="B7527" s="91"/>
    </row>
    <row r="7528" spans="1:2">
      <c r="A7528" s="91"/>
      <c r="B7528" s="91"/>
    </row>
    <row r="7529" spans="1:2">
      <c r="A7529" s="91"/>
      <c r="B7529" s="91"/>
    </row>
    <row r="7530" spans="1:2">
      <c r="A7530" s="91"/>
      <c r="B7530" s="91"/>
    </row>
    <row r="7531" spans="1:2">
      <c r="A7531" s="91"/>
      <c r="B7531" s="91"/>
    </row>
    <row r="7532" spans="1:2">
      <c r="A7532" s="91"/>
      <c r="B7532" s="91"/>
    </row>
    <row r="7533" spans="1:2">
      <c r="A7533" s="91"/>
      <c r="B7533" s="91"/>
    </row>
    <row r="7534" spans="1:2">
      <c r="A7534" s="91"/>
      <c r="B7534" s="91"/>
    </row>
    <row r="7535" spans="1:2">
      <c r="A7535" s="91"/>
      <c r="B7535" s="91"/>
    </row>
    <row r="7536" spans="1:2">
      <c r="A7536" s="91"/>
      <c r="B7536" s="91"/>
    </row>
    <row r="7537" spans="1:2">
      <c r="A7537" s="91"/>
      <c r="B7537" s="91"/>
    </row>
    <row r="7538" spans="1:2">
      <c r="A7538" s="91"/>
      <c r="B7538" s="91"/>
    </row>
    <row r="7539" spans="1:2">
      <c r="A7539" s="91"/>
      <c r="B7539" s="91"/>
    </row>
    <row r="7540" spans="1:2">
      <c r="A7540" s="91"/>
      <c r="B7540" s="91"/>
    </row>
    <row r="7541" spans="1:2">
      <c r="A7541" s="91"/>
      <c r="B7541" s="91"/>
    </row>
    <row r="7542" spans="1:2">
      <c r="A7542" s="91"/>
      <c r="B7542" s="91"/>
    </row>
    <row r="7543" spans="1:2">
      <c r="A7543" s="91"/>
      <c r="B7543" s="91"/>
    </row>
    <row r="7544" spans="1:2">
      <c r="A7544" s="91"/>
      <c r="B7544" s="91"/>
    </row>
    <row r="7545" spans="1:2">
      <c r="A7545" s="91"/>
      <c r="B7545" s="91"/>
    </row>
    <row r="7546" spans="1:2">
      <c r="A7546" s="91"/>
      <c r="B7546" s="91"/>
    </row>
    <row r="7547" spans="1:2">
      <c r="A7547" s="91"/>
      <c r="B7547" s="91"/>
    </row>
    <row r="7548" spans="1:2">
      <c r="A7548" s="91"/>
      <c r="B7548" s="91"/>
    </row>
    <row r="7549" spans="1:2">
      <c r="A7549" s="91"/>
      <c r="B7549" s="91"/>
    </row>
    <row r="7550" spans="1:2">
      <c r="A7550" s="91"/>
      <c r="B7550" s="91"/>
    </row>
    <row r="7551" spans="1:2">
      <c r="A7551" s="91"/>
      <c r="B7551" s="91"/>
    </row>
    <row r="7552" spans="1:2">
      <c r="A7552" s="91"/>
      <c r="B7552" s="91"/>
    </row>
    <row r="7553" spans="1:2">
      <c r="A7553" s="91"/>
      <c r="B7553" s="91"/>
    </row>
    <row r="7554" spans="1:2">
      <c r="A7554" s="91"/>
      <c r="B7554" s="91"/>
    </row>
    <row r="7555" spans="1:2">
      <c r="A7555" s="91"/>
      <c r="B7555" s="91"/>
    </row>
    <row r="7556" spans="1:2">
      <c r="A7556" s="91"/>
      <c r="B7556" s="91"/>
    </row>
    <row r="7557" spans="1:2">
      <c r="A7557" s="91"/>
      <c r="B7557" s="91"/>
    </row>
    <row r="7558" spans="1:2">
      <c r="A7558" s="91"/>
      <c r="B7558" s="91"/>
    </row>
    <row r="7559" spans="1:2">
      <c r="A7559" s="91"/>
      <c r="B7559" s="91"/>
    </row>
    <row r="7560" spans="1:2">
      <c r="A7560" s="91"/>
      <c r="B7560" s="91"/>
    </row>
    <row r="7561" spans="1:2">
      <c r="A7561" s="91"/>
      <c r="B7561" s="91"/>
    </row>
    <row r="7562" spans="1:2">
      <c r="A7562" s="91"/>
      <c r="B7562" s="91"/>
    </row>
    <row r="7563" spans="1:2">
      <c r="A7563" s="91"/>
      <c r="B7563" s="91"/>
    </row>
    <row r="7564" spans="1:2">
      <c r="A7564" s="91"/>
      <c r="B7564" s="91"/>
    </row>
    <row r="7565" spans="1:2">
      <c r="A7565" s="91"/>
      <c r="B7565" s="91"/>
    </row>
    <row r="7566" spans="1:2">
      <c r="A7566" s="91"/>
      <c r="B7566" s="91"/>
    </row>
    <row r="7567" spans="1:2">
      <c r="A7567" s="91"/>
      <c r="B7567" s="91"/>
    </row>
    <row r="7568" spans="1:2">
      <c r="A7568" s="91"/>
      <c r="B7568" s="91"/>
    </row>
    <row r="7569" spans="1:2">
      <c r="A7569" s="91"/>
      <c r="B7569" s="91"/>
    </row>
    <row r="7570" spans="1:2">
      <c r="A7570" s="91"/>
      <c r="B7570" s="91"/>
    </row>
    <row r="7571" spans="1:2">
      <c r="A7571" s="91"/>
      <c r="B7571" s="91"/>
    </row>
    <row r="7572" spans="1:2">
      <c r="A7572" s="91"/>
      <c r="B7572" s="91"/>
    </row>
    <row r="7573" spans="1:2">
      <c r="A7573" s="91"/>
      <c r="B7573" s="91"/>
    </row>
    <row r="7574" spans="1:2">
      <c r="A7574" s="91"/>
      <c r="B7574" s="91"/>
    </row>
    <row r="7575" spans="1:2">
      <c r="A7575" s="91"/>
      <c r="B7575" s="91"/>
    </row>
    <row r="7576" spans="1:2">
      <c r="A7576" s="91"/>
      <c r="B7576" s="91"/>
    </row>
    <row r="7577" spans="1:2">
      <c r="A7577" s="91"/>
      <c r="B7577" s="91"/>
    </row>
    <row r="7578" spans="1:2">
      <c r="A7578" s="91"/>
      <c r="B7578" s="91"/>
    </row>
    <row r="7579" spans="1:2">
      <c r="A7579" s="91"/>
      <c r="B7579" s="91"/>
    </row>
    <row r="7580" spans="1:2">
      <c r="A7580" s="91"/>
      <c r="B7580" s="91"/>
    </row>
    <row r="7581" spans="1:2">
      <c r="A7581" s="91"/>
      <c r="B7581" s="91"/>
    </row>
    <row r="7582" spans="1:2">
      <c r="A7582" s="91"/>
      <c r="B7582" s="91"/>
    </row>
    <row r="7583" spans="1:2">
      <c r="A7583" s="91"/>
      <c r="B7583" s="91"/>
    </row>
    <row r="7584" spans="1:2">
      <c r="A7584" s="91"/>
      <c r="B7584" s="91"/>
    </row>
    <row r="7585" spans="1:2">
      <c r="A7585" s="91"/>
      <c r="B7585" s="91"/>
    </row>
    <row r="7586" spans="1:2">
      <c r="A7586" s="91"/>
      <c r="B7586" s="91"/>
    </row>
    <row r="7587" spans="1:2">
      <c r="A7587" s="91"/>
      <c r="B7587" s="91"/>
    </row>
    <row r="7588" spans="1:2">
      <c r="A7588" s="91"/>
      <c r="B7588" s="91"/>
    </row>
    <row r="7589" spans="1:2">
      <c r="A7589" s="91"/>
      <c r="B7589" s="91"/>
    </row>
    <row r="7590" spans="1:2">
      <c r="A7590" s="91"/>
      <c r="B7590" s="91"/>
    </row>
    <row r="7591" spans="1:2">
      <c r="A7591" s="91"/>
      <c r="B7591" s="91"/>
    </row>
    <row r="7592" spans="1:2">
      <c r="A7592" s="91"/>
      <c r="B7592" s="91"/>
    </row>
    <row r="7593" spans="1:2">
      <c r="A7593" s="91"/>
      <c r="B7593" s="91"/>
    </row>
    <row r="7594" spans="1:2">
      <c r="A7594" s="91"/>
      <c r="B7594" s="91"/>
    </row>
    <row r="7595" spans="1:2">
      <c r="A7595" s="91"/>
      <c r="B7595" s="91"/>
    </row>
    <row r="7596" spans="1:2">
      <c r="A7596" s="91"/>
      <c r="B7596" s="91"/>
    </row>
    <row r="7597" spans="1:2">
      <c r="A7597" s="91"/>
      <c r="B7597" s="91"/>
    </row>
    <row r="7598" spans="1:2">
      <c r="A7598" s="91"/>
      <c r="B7598" s="91"/>
    </row>
    <row r="7599" spans="1:2">
      <c r="A7599" s="91"/>
      <c r="B7599" s="91"/>
    </row>
    <row r="7600" spans="1:2">
      <c r="A7600" s="91"/>
      <c r="B7600" s="91"/>
    </row>
    <row r="7601" spans="1:2">
      <c r="A7601" s="91"/>
      <c r="B7601" s="91"/>
    </row>
    <row r="7602" spans="1:2">
      <c r="A7602" s="91"/>
      <c r="B7602" s="91"/>
    </row>
    <row r="7603" spans="1:2">
      <c r="A7603" s="91"/>
      <c r="B7603" s="91"/>
    </row>
    <row r="7604" spans="1:2">
      <c r="A7604" s="91"/>
      <c r="B7604" s="91"/>
    </row>
    <row r="7605" spans="1:2">
      <c r="A7605" s="91"/>
      <c r="B7605" s="91"/>
    </row>
    <row r="7606" spans="1:2">
      <c r="A7606" s="91"/>
      <c r="B7606" s="91"/>
    </row>
    <row r="7607" spans="1:2">
      <c r="A7607" s="91"/>
      <c r="B7607" s="91"/>
    </row>
    <row r="7608" spans="1:2">
      <c r="A7608" s="91"/>
      <c r="B7608" s="91"/>
    </row>
    <row r="7609" spans="1:2">
      <c r="A7609" s="91"/>
      <c r="B7609" s="91"/>
    </row>
    <row r="7610" spans="1:2">
      <c r="A7610" s="91"/>
      <c r="B7610" s="91"/>
    </row>
    <row r="7611" spans="1:2">
      <c r="A7611" s="91"/>
      <c r="B7611" s="91"/>
    </row>
    <row r="7612" spans="1:2">
      <c r="A7612" s="91"/>
      <c r="B7612" s="91"/>
    </row>
    <row r="7613" spans="1:2">
      <c r="A7613" s="91"/>
      <c r="B7613" s="91"/>
    </row>
    <row r="7614" spans="1:2">
      <c r="A7614" s="91"/>
      <c r="B7614" s="91"/>
    </row>
    <row r="7615" spans="1:2">
      <c r="A7615" s="91"/>
      <c r="B7615" s="91"/>
    </row>
    <row r="7616" spans="1:2">
      <c r="A7616" s="91"/>
      <c r="B7616" s="91"/>
    </row>
    <row r="7617" spans="1:2">
      <c r="A7617" s="91"/>
      <c r="B7617" s="91"/>
    </row>
    <row r="7618" spans="1:2">
      <c r="A7618" s="91"/>
      <c r="B7618" s="91"/>
    </row>
    <row r="7619" spans="1:2">
      <c r="A7619" s="91"/>
      <c r="B7619" s="91"/>
    </row>
    <row r="7620" spans="1:2">
      <c r="A7620" s="91"/>
      <c r="B7620" s="91"/>
    </row>
    <row r="7621" spans="1:2">
      <c r="A7621" s="91"/>
      <c r="B7621" s="91"/>
    </row>
    <row r="7622" spans="1:2">
      <c r="A7622" s="91"/>
      <c r="B7622" s="91"/>
    </row>
    <row r="7623" spans="1:2">
      <c r="A7623" s="91"/>
      <c r="B7623" s="91"/>
    </row>
    <row r="7624" spans="1:2">
      <c r="A7624" s="91"/>
      <c r="B7624" s="91"/>
    </row>
    <row r="7625" spans="1:2">
      <c r="A7625" s="91"/>
      <c r="B7625" s="91"/>
    </row>
    <row r="7626" spans="1:2">
      <c r="A7626" s="91"/>
      <c r="B7626" s="91"/>
    </row>
    <row r="7627" spans="1:2">
      <c r="A7627" s="91"/>
      <c r="B7627" s="91"/>
    </row>
    <row r="7628" spans="1:2">
      <c r="A7628" s="91"/>
      <c r="B7628" s="91"/>
    </row>
    <row r="7629" spans="1:2">
      <c r="A7629" s="91"/>
      <c r="B7629" s="91"/>
    </row>
    <row r="7630" spans="1:2">
      <c r="A7630" s="91"/>
      <c r="B7630" s="91"/>
    </row>
    <row r="7631" spans="1:2">
      <c r="A7631" s="91"/>
      <c r="B7631" s="91"/>
    </row>
    <row r="7632" spans="1:2">
      <c r="A7632" s="91"/>
      <c r="B7632" s="91"/>
    </row>
    <row r="7633" spans="1:2">
      <c r="A7633" s="91"/>
      <c r="B7633" s="91"/>
    </row>
    <row r="7634" spans="1:2">
      <c r="A7634" s="91"/>
      <c r="B7634" s="91"/>
    </row>
    <row r="7635" spans="1:2">
      <c r="A7635" s="91"/>
      <c r="B7635" s="91"/>
    </row>
    <row r="7636" spans="1:2">
      <c r="A7636" s="91"/>
      <c r="B7636" s="91"/>
    </row>
    <row r="7637" spans="1:2">
      <c r="A7637" s="91"/>
      <c r="B7637" s="91"/>
    </row>
    <row r="7638" spans="1:2">
      <c r="A7638" s="91"/>
      <c r="B7638" s="91"/>
    </row>
    <row r="7639" spans="1:2">
      <c r="A7639" s="91"/>
      <c r="B7639" s="91"/>
    </row>
    <row r="7640" spans="1:2">
      <c r="A7640" s="91"/>
      <c r="B7640" s="91"/>
    </row>
    <row r="7641" spans="1:2">
      <c r="A7641" s="91"/>
      <c r="B7641" s="91"/>
    </row>
    <row r="7642" spans="1:2">
      <c r="A7642" s="91"/>
      <c r="B7642" s="91"/>
    </row>
    <row r="7643" spans="1:2">
      <c r="A7643" s="91"/>
      <c r="B7643" s="91"/>
    </row>
    <row r="7644" spans="1:2">
      <c r="A7644" s="91"/>
      <c r="B7644" s="91"/>
    </row>
    <row r="7645" spans="1:2">
      <c r="A7645" s="91"/>
      <c r="B7645" s="91"/>
    </row>
    <row r="7646" spans="1:2">
      <c r="A7646" s="91"/>
      <c r="B7646" s="91"/>
    </row>
    <row r="7647" spans="1:2">
      <c r="A7647" s="91"/>
      <c r="B7647" s="91"/>
    </row>
    <row r="7648" spans="1:2">
      <c r="A7648" s="91"/>
      <c r="B7648" s="91"/>
    </row>
    <row r="7649" spans="1:2">
      <c r="A7649" s="91"/>
      <c r="B7649" s="91"/>
    </row>
    <row r="7650" spans="1:2">
      <c r="A7650" s="91"/>
      <c r="B7650" s="91"/>
    </row>
    <row r="7651" spans="1:2">
      <c r="A7651" s="91"/>
      <c r="B7651" s="91"/>
    </row>
    <row r="7652" spans="1:2">
      <c r="A7652" s="91"/>
      <c r="B7652" s="91"/>
    </row>
    <row r="7653" spans="1:2">
      <c r="A7653" s="91"/>
      <c r="B7653" s="91"/>
    </row>
    <row r="7654" spans="1:2">
      <c r="A7654" s="91"/>
      <c r="B7654" s="91"/>
    </row>
    <row r="7655" spans="1:2">
      <c r="A7655" s="91"/>
      <c r="B7655" s="91"/>
    </row>
    <row r="7656" spans="1:2">
      <c r="A7656" s="91"/>
      <c r="B7656" s="91"/>
    </row>
    <row r="7657" spans="1:2">
      <c r="A7657" s="91"/>
      <c r="B7657" s="91"/>
    </row>
    <row r="7658" spans="1:2">
      <c r="A7658" s="91"/>
      <c r="B7658" s="91"/>
    </row>
    <row r="7659" spans="1:2">
      <c r="A7659" s="91"/>
      <c r="B7659" s="91"/>
    </row>
    <row r="7660" spans="1:2">
      <c r="A7660" s="91"/>
      <c r="B7660" s="91"/>
    </row>
    <row r="7661" spans="1:2">
      <c r="A7661" s="91"/>
      <c r="B7661" s="91"/>
    </row>
    <row r="7662" spans="1:2">
      <c r="A7662" s="91"/>
      <c r="B7662" s="91"/>
    </row>
    <row r="7663" spans="1:2">
      <c r="A7663" s="91"/>
      <c r="B7663" s="91"/>
    </row>
    <row r="7664" spans="1:2">
      <c r="A7664" s="91"/>
      <c r="B7664" s="91"/>
    </row>
    <row r="7665" spans="1:2">
      <c r="A7665" s="91"/>
      <c r="B7665" s="91"/>
    </row>
    <row r="7666" spans="1:2">
      <c r="A7666" s="91"/>
      <c r="B7666" s="91"/>
    </row>
    <row r="7667" spans="1:2">
      <c r="A7667" s="91"/>
      <c r="B7667" s="91"/>
    </row>
    <row r="7668" spans="1:2">
      <c r="A7668" s="91"/>
      <c r="B7668" s="91"/>
    </row>
    <row r="7669" spans="1:2">
      <c r="A7669" s="91"/>
      <c r="B7669" s="91"/>
    </row>
    <row r="7670" spans="1:2">
      <c r="A7670" s="91"/>
      <c r="B7670" s="91"/>
    </row>
    <row r="7671" spans="1:2">
      <c r="A7671" s="91"/>
      <c r="B7671" s="91"/>
    </row>
    <row r="7672" spans="1:2">
      <c r="A7672" s="91"/>
      <c r="B7672" s="91"/>
    </row>
    <row r="7673" spans="1:2">
      <c r="A7673" s="91"/>
      <c r="B7673" s="91"/>
    </row>
    <row r="7674" spans="1:2">
      <c r="A7674" s="91"/>
      <c r="B7674" s="91"/>
    </row>
    <row r="7675" spans="1:2">
      <c r="A7675" s="91"/>
      <c r="B7675" s="91"/>
    </row>
    <row r="7676" spans="1:2">
      <c r="A7676" s="91"/>
      <c r="B7676" s="91"/>
    </row>
    <row r="7677" spans="1:2">
      <c r="A7677" s="91"/>
      <c r="B7677" s="91"/>
    </row>
    <row r="7678" spans="1:2">
      <c r="A7678" s="91"/>
      <c r="B7678" s="91"/>
    </row>
    <row r="7679" spans="1:2">
      <c r="A7679" s="91"/>
      <c r="B7679" s="91"/>
    </row>
    <row r="7680" spans="1:2">
      <c r="A7680" s="91"/>
      <c r="B7680" s="91"/>
    </row>
    <row r="7681" spans="1:2">
      <c r="A7681" s="91"/>
      <c r="B7681" s="91"/>
    </row>
    <row r="7682" spans="1:2">
      <c r="A7682" s="91"/>
      <c r="B7682" s="91"/>
    </row>
    <row r="7683" spans="1:2">
      <c r="A7683" s="91"/>
      <c r="B7683" s="91"/>
    </row>
    <row r="7684" spans="1:2">
      <c r="A7684" s="91"/>
      <c r="B7684" s="91"/>
    </row>
    <row r="7685" spans="1:2">
      <c r="A7685" s="91"/>
      <c r="B7685" s="91"/>
    </row>
    <row r="7686" spans="1:2">
      <c r="A7686" s="91"/>
      <c r="B7686" s="91"/>
    </row>
    <row r="7687" spans="1:2">
      <c r="A7687" s="91"/>
      <c r="B7687" s="91"/>
    </row>
    <row r="7688" spans="1:2">
      <c r="A7688" s="91"/>
      <c r="B7688" s="91"/>
    </row>
    <row r="7689" spans="1:2">
      <c r="A7689" s="91"/>
      <c r="B7689" s="91"/>
    </row>
    <row r="7690" spans="1:2">
      <c r="A7690" s="91"/>
      <c r="B7690" s="91"/>
    </row>
    <row r="7691" spans="1:2">
      <c r="A7691" s="91"/>
      <c r="B7691" s="91"/>
    </row>
    <row r="7692" spans="1:2">
      <c r="A7692" s="91"/>
      <c r="B7692" s="91"/>
    </row>
    <row r="7693" spans="1:2">
      <c r="A7693" s="91"/>
      <c r="B7693" s="91"/>
    </row>
    <row r="7694" spans="1:2">
      <c r="A7694" s="91"/>
      <c r="B7694" s="91"/>
    </row>
    <row r="7695" spans="1:2">
      <c r="A7695" s="91"/>
      <c r="B7695" s="91"/>
    </row>
    <row r="7696" spans="1:2">
      <c r="A7696" s="91"/>
      <c r="B7696" s="91"/>
    </row>
    <row r="7697" spans="1:2">
      <c r="A7697" s="91"/>
      <c r="B7697" s="91"/>
    </row>
    <row r="7698" spans="1:2">
      <c r="A7698" s="91"/>
      <c r="B7698" s="91"/>
    </row>
    <row r="7699" spans="1:2">
      <c r="A7699" s="91"/>
      <c r="B7699" s="91"/>
    </row>
    <row r="7700" spans="1:2">
      <c r="A7700" s="91"/>
      <c r="B7700" s="91"/>
    </row>
    <row r="7701" spans="1:2">
      <c r="A7701" s="91"/>
      <c r="B7701" s="91"/>
    </row>
    <row r="7702" spans="1:2">
      <c r="A7702" s="91"/>
      <c r="B7702" s="91"/>
    </row>
    <row r="7703" spans="1:2">
      <c r="A7703" s="91"/>
      <c r="B7703" s="91"/>
    </row>
    <row r="7704" spans="1:2">
      <c r="A7704" s="91"/>
      <c r="B7704" s="91"/>
    </row>
    <row r="7705" spans="1:2">
      <c r="A7705" s="91"/>
      <c r="B7705" s="91"/>
    </row>
    <row r="7706" spans="1:2">
      <c r="A7706" s="91"/>
      <c r="B7706" s="91"/>
    </row>
    <row r="7707" spans="1:2">
      <c r="A7707" s="91"/>
      <c r="B7707" s="91"/>
    </row>
    <row r="7708" spans="1:2">
      <c r="A7708" s="91"/>
      <c r="B7708" s="91"/>
    </row>
    <row r="7709" spans="1:2">
      <c r="A7709" s="91"/>
      <c r="B7709" s="91"/>
    </row>
    <row r="7710" spans="1:2">
      <c r="A7710" s="91"/>
      <c r="B7710" s="91"/>
    </row>
    <row r="7711" spans="1:2">
      <c r="A7711" s="91"/>
      <c r="B7711" s="91"/>
    </row>
    <row r="7712" spans="1:2">
      <c r="A7712" s="91"/>
      <c r="B7712" s="91"/>
    </row>
    <row r="7713" spans="1:2">
      <c r="A7713" s="91"/>
      <c r="B7713" s="91"/>
    </row>
    <row r="7714" spans="1:2">
      <c r="A7714" s="91"/>
      <c r="B7714" s="91"/>
    </row>
    <row r="7715" spans="1:2">
      <c r="A7715" s="91"/>
      <c r="B7715" s="91"/>
    </row>
    <row r="7716" spans="1:2">
      <c r="A7716" s="91"/>
      <c r="B7716" s="91"/>
    </row>
    <row r="7717" spans="1:2">
      <c r="A7717" s="91"/>
      <c r="B7717" s="91"/>
    </row>
    <row r="7718" spans="1:2">
      <c r="A7718" s="91"/>
      <c r="B7718" s="91"/>
    </row>
    <row r="7719" spans="1:2">
      <c r="A7719" s="91"/>
      <c r="B7719" s="91"/>
    </row>
    <row r="7720" spans="1:2">
      <c r="A7720" s="91"/>
      <c r="B7720" s="91"/>
    </row>
    <row r="7721" spans="1:2">
      <c r="A7721" s="91"/>
      <c r="B7721" s="91"/>
    </row>
    <row r="7722" spans="1:2">
      <c r="A7722" s="91"/>
      <c r="B7722" s="91"/>
    </row>
    <row r="7723" spans="1:2">
      <c r="A7723" s="91"/>
      <c r="B7723" s="91"/>
    </row>
    <row r="7724" spans="1:2">
      <c r="A7724" s="91"/>
      <c r="B7724" s="91"/>
    </row>
    <row r="7725" spans="1:2">
      <c r="A7725" s="91"/>
      <c r="B7725" s="91"/>
    </row>
    <row r="7726" spans="1:2">
      <c r="A7726" s="91"/>
      <c r="B7726" s="91"/>
    </row>
    <row r="7727" spans="1:2">
      <c r="A7727" s="91"/>
      <c r="B7727" s="91"/>
    </row>
    <row r="7728" spans="1:2">
      <c r="A7728" s="91"/>
      <c r="B7728" s="91"/>
    </row>
    <row r="7729" spans="1:2">
      <c r="A7729" s="91"/>
      <c r="B7729" s="91"/>
    </row>
    <row r="7730" spans="1:2">
      <c r="A7730" s="91"/>
      <c r="B7730" s="91"/>
    </row>
    <row r="7731" spans="1:2">
      <c r="A7731" s="91"/>
      <c r="B7731" s="91"/>
    </row>
    <row r="7732" spans="1:2">
      <c r="A7732" s="91"/>
      <c r="B7732" s="91"/>
    </row>
    <row r="7733" spans="1:2">
      <c r="A7733" s="91"/>
      <c r="B7733" s="91"/>
    </row>
    <row r="7734" spans="1:2">
      <c r="A7734" s="91"/>
      <c r="B7734" s="91"/>
    </row>
    <row r="7735" spans="1:2">
      <c r="A7735" s="91"/>
      <c r="B7735" s="91"/>
    </row>
    <row r="7736" spans="1:2">
      <c r="A7736" s="91"/>
      <c r="B7736" s="91"/>
    </row>
    <row r="7737" spans="1:2">
      <c r="A7737" s="91"/>
      <c r="B7737" s="91"/>
    </row>
    <row r="7738" spans="1:2">
      <c r="A7738" s="91"/>
      <c r="B7738" s="91"/>
    </row>
    <row r="7739" spans="1:2">
      <c r="A7739" s="91"/>
      <c r="B7739" s="91"/>
    </row>
    <row r="7740" spans="1:2">
      <c r="A7740" s="91"/>
      <c r="B7740" s="91"/>
    </row>
    <row r="7741" spans="1:2">
      <c r="A7741" s="91"/>
      <c r="B7741" s="91"/>
    </row>
    <row r="7742" spans="1:2">
      <c r="A7742" s="91"/>
      <c r="B7742" s="91"/>
    </row>
    <row r="7743" spans="1:2">
      <c r="A7743" s="91"/>
      <c r="B7743" s="91"/>
    </row>
    <row r="7744" spans="1:2">
      <c r="A7744" s="91"/>
      <c r="B7744" s="91"/>
    </row>
    <row r="7745" spans="1:2">
      <c r="A7745" s="91"/>
      <c r="B7745" s="91"/>
    </row>
    <row r="7746" spans="1:2">
      <c r="A7746" s="91"/>
      <c r="B7746" s="91"/>
    </row>
    <row r="7747" spans="1:2">
      <c r="A7747" s="91"/>
      <c r="B7747" s="91"/>
    </row>
    <row r="7748" spans="1:2">
      <c r="A7748" s="91"/>
      <c r="B7748" s="91"/>
    </row>
    <row r="7749" spans="1:2">
      <c r="A7749" s="91"/>
      <c r="B7749" s="91"/>
    </row>
    <row r="7750" spans="1:2">
      <c r="A7750" s="91"/>
      <c r="B7750" s="91"/>
    </row>
    <row r="7751" spans="1:2">
      <c r="A7751" s="91"/>
      <c r="B7751" s="91"/>
    </row>
    <row r="7752" spans="1:2">
      <c r="A7752" s="91"/>
      <c r="B7752" s="91"/>
    </row>
    <row r="7753" spans="1:2">
      <c r="A7753" s="91"/>
      <c r="B7753" s="91"/>
    </row>
    <row r="7754" spans="1:2">
      <c r="A7754" s="91"/>
      <c r="B7754" s="91"/>
    </row>
    <row r="7755" spans="1:2">
      <c r="A7755" s="91"/>
      <c r="B7755" s="91"/>
    </row>
    <row r="7756" spans="1:2">
      <c r="A7756" s="91"/>
      <c r="B7756" s="91"/>
    </row>
    <row r="7757" spans="1:2">
      <c r="A7757" s="91"/>
      <c r="B7757" s="91"/>
    </row>
    <row r="7758" spans="1:2">
      <c r="A7758" s="91"/>
      <c r="B7758" s="91"/>
    </row>
    <row r="7759" spans="1:2">
      <c r="A7759" s="91"/>
      <c r="B7759" s="91"/>
    </row>
    <row r="7760" spans="1:2">
      <c r="A7760" s="91"/>
      <c r="B7760" s="91"/>
    </row>
    <row r="7761" spans="1:2">
      <c r="A7761" s="91"/>
      <c r="B7761" s="91"/>
    </row>
    <row r="7762" spans="1:2">
      <c r="A7762" s="91"/>
      <c r="B7762" s="91"/>
    </row>
    <row r="7763" spans="1:2">
      <c r="A7763" s="91"/>
      <c r="B7763" s="91"/>
    </row>
    <row r="7764" spans="1:2">
      <c r="A7764" s="91"/>
      <c r="B7764" s="91"/>
    </row>
    <row r="7765" spans="1:2">
      <c r="A7765" s="91"/>
      <c r="B7765" s="91"/>
    </row>
    <row r="7766" spans="1:2">
      <c r="A7766" s="91"/>
      <c r="B7766" s="91"/>
    </row>
    <row r="7767" spans="1:2">
      <c r="A7767" s="91"/>
      <c r="B7767" s="91"/>
    </row>
    <row r="7768" spans="1:2">
      <c r="A7768" s="91"/>
      <c r="B7768" s="91"/>
    </row>
    <row r="7769" spans="1:2">
      <c r="A7769" s="91"/>
      <c r="B7769" s="91"/>
    </row>
    <row r="7770" spans="1:2">
      <c r="A7770" s="91"/>
      <c r="B7770" s="91"/>
    </row>
    <row r="7771" spans="1:2">
      <c r="A7771" s="91"/>
      <c r="B7771" s="91"/>
    </row>
    <row r="7772" spans="1:2">
      <c r="A7772" s="91"/>
      <c r="B7772" s="91"/>
    </row>
    <row r="7773" spans="1:2">
      <c r="A7773" s="91"/>
      <c r="B7773" s="91"/>
    </row>
    <row r="7774" spans="1:2">
      <c r="A7774" s="91"/>
      <c r="B7774" s="91"/>
    </row>
    <row r="7775" spans="1:2">
      <c r="A7775" s="91"/>
      <c r="B7775" s="91"/>
    </row>
    <row r="7776" spans="1:2">
      <c r="A7776" s="91"/>
      <c r="B7776" s="91"/>
    </row>
    <row r="7777" spans="1:2">
      <c r="A7777" s="91"/>
      <c r="B7777" s="91"/>
    </row>
    <row r="7778" spans="1:2">
      <c r="A7778" s="91"/>
      <c r="B7778" s="91"/>
    </row>
    <row r="7779" spans="1:2">
      <c r="A7779" s="91"/>
      <c r="B7779" s="91"/>
    </row>
    <row r="7780" spans="1:2">
      <c r="A7780" s="91"/>
      <c r="B7780" s="91"/>
    </row>
    <row r="7781" spans="1:2">
      <c r="A7781" s="91"/>
      <c r="B7781" s="91"/>
    </row>
    <row r="7782" spans="1:2">
      <c r="A7782" s="91"/>
      <c r="B7782" s="91"/>
    </row>
    <row r="7783" spans="1:2">
      <c r="A7783" s="91"/>
      <c r="B7783" s="91"/>
    </row>
    <row r="7784" spans="1:2">
      <c r="A7784" s="91"/>
      <c r="B7784" s="91"/>
    </row>
    <row r="7785" spans="1:2">
      <c r="A7785" s="91"/>
      <c r="B7785" s="91"/>
    </row>
    <row r="7786" spans="1:2">
      <c r="A7786" s="91"/>
      <c r="B7786" s="91"/>
    </row>
    <row r="7787" spans="1:2">
      <c r="A7787" s="91"/>
      <c r="B7787" s="91"/>
    </row>
    <row r="7788" spans="1:2">
      <c r="A7788" s="91"/>
      <c r="B7788" s="91"/>
    </row>
    <row r="7789" spans="1:2">
      <c r="A7789" s="91"/>
      <c r="B7789" s="91"/>
    </row>
    <row r="7790" spans="1:2">
      <c r="A7790" s="91"/>
      <c r="B7790" s="91"/>
    </row>
    <row r="7791" spans="1:2">
      <c r="A7791" s="91"/>
      <c r="B7791" s="91"/>
    </row>
    <row r="7792" spans="1:2">
      <c r="A7792" s="91"/>
      <c r="B7792" s="91"/>
    </row>
    <row r="7793" spans="1:2">
      <c r="A7793" s="91"/>
      <c r="B7793" s="91"/>
    </row>
    <row r="7794" spans="1:2">
      <c r="A7794" s="91"/>
      <c r="B7794" s="91"/>
    </row>
    <row r="7795" spans="1:2">
      <c r="A7795" s="91"/>
      <c r="B7795" s="91"/>
    </row>
    <row r="7796" spans="1:2">
      <c r="A7796" s="91"/>
      <c r="B7796" s="91"/>
    </row>
    <row r="7797" spans="1:2">
      <c r="A7797" s="91"/>
      <c r="B7797" s="91"/>
    </row>
    <row r="7798" spans="1:2">
      <c r="A7798" s="91"/>
      <c r="B7798" s="91"/>
    </row>
    <row r="7799" spans="1:2">
      <c r="A7799" s="91"/>
      <c r="B7799" s="91"/>
    </row>
    <row r="7800" spans="1:2">
      <c r="A7800" s="91"/>
      <c r="B7800" s="91"/>
    </row>
    <row r="7801" spans="1:2">
      <c r="A7801" s="91"/>
      <c r="B7801" s="91"/>
    </row>
    <row r="7802" spans="1:2">
      <c r="A7802" s="91"/>
      <c r="B7802" s="91"/>
    </row>
    <row r="7803" spans="1:2">
      <c r="A7803" s="91"/>
      <c r="B7803" s="91"/>
    </row>
    <row r="7804" spans="1:2">
      <c r="A7804" s="91"/>
      <c r="B7804" s="91"/>
    </row>
    <row r="7805" spans="1:2">
      <c r="A7805" s="91"/>
      <c r="B7805" s="91"/>
    </row>
    <row r="7806" spans="1:2">
      <c r="A7806" s="91"/>
      <c r="B7806" s="91"/>
    </row>
    <row r="7807" spans="1:2">
      <c r="A7807" s="91"/>
      <c r="B7807" s="91"/>
    </row>
    <row r="7808" spans="1:2">
      <c r="A7808" s="91"/>
      <c r="B7808" s="91"/>
    </row>
    <row r="7809" spans="1:2">
      <c r="A7809" s="91"/>
      <c r="B7809" s="91"/>
    </row>
    <row r="7810" spans="1:2">
      <c r="A7810" s="91"/>
      <c r="B7810" s="91"/>
    </row>
    <row r="7811" spans="1:2">
      <c r="A7811" s="91"/>
      <c r="B7811" s="91"/>
    </row>
    <row r="7812" spans="1:2">
      <c r="A7812" s="91"/>
      <c r="B7812" s="91"/>
    </row>
    <row r="7813" spans="1:2">
      <c r="A7813" s="91"/>
      <c r="B7813" s="91"/>
    </row>
    <row r="7814" spans="1:2">
      <c r="A7814" s="91"/>
      <c r="B7814" s="91"/>
    </row>
    <row r="7815" spans="1:2">
      <c r="A7815" s="91"/>
      <c r="B7815" s="91"/>
    </row>
    <row r="7816" spans="1:2">
      <c r="A7816" s="91"/>
      <c r="B7816" s="91"/>
    </row>
    <row r="7817" spans="1:2">
      <c r="A7817" s="91"/>
      <c r="B7817" s="91"/>
    </row>
    <row r="7818" spans="1:2">
      <c r="A7818" s="91"/>
      <c r="B7818" s="91"/>
    </row>
    <row r="7819" spans="1:2">
      <c r="A7819" s="91"/>
      <c r="B7819" s="91"/>
    </row>
    <row r="7820" spans="1:2">
      <c r="A7820" s="91"/>
      <c r="B7820" s="91"/>
    </row>
    <row r="7821" spans="1:2">
      <c r="A7821" s="91"/>
      <c r="B7821" s="91"/>
    </row>
    <row r="7822" spans="1:2">
      <c r="A7822" s="91"/>
      <c r="B7822" s="91"/>
    </row>
    <row r="7823" spans="1:2">
      <c r="A7823" s="91"/>
      <c r="B7823" s="91"/>
    </row>
    <row r="7824" spans="1:2">
      <c r="A7824" s="91"/>
      <c r="B7824" s="91"/>
    </row>
    <row r="7825" spans="1:2">
      <c r="A7825" s="91"/>
      <c r="B7825" s="91"/>
    </row>
    <row r="7826" spans="1:2">
      <c r="A7826" s="91"/>
      <c r="B7826" s="91"/>
    </row>
    <row r="7827" spans="1:2">
      <c r="A7827" s="91"/>
      <c r="B7827" s="91"/>
    </row>
    <row r="7828" spans="1:2">
      <c r="A7828" s="91"/>
      <c r="B7828" s="91"/>
    </row>
    <row r="7829" spans="1:2">
      <c r="A7829" s="91"/>
      <c r="B7829" s="91"/>
    </row>
    <row r="7830" spans="1:2">
      <c r="A7830" s="91"/>
      <c r="B7830" s="91"/>
    </row>
    <row r="7831" spans="1:2">
      <c r="A7831" s="91"/>
      <c r="B7831" s="91"/>
    </row>
    <row r="7832" spans="1:2">
      <c r="A7832" s="91"/>
      <c r="B7832" s="91"/>
    </row>
    <row r="7833" spans="1:2">
      <c r="A7833" s="91"/>
      <c r="B7833" s="91"/>
    </row>
    <row r="7834" spans="1:2">
      <c r="A7834" s="91"/>
      <c r="B7834" s="91"/>
    </row>
    <row r="7835" spans="1:2">
      <c r="A7835" s="91"/>
      <c r="B7835" s="91"/>
    </row>
    <row r="7836" spans="1:2">
      <c r="A7836" s="91"/>
      <c r="B7836" s="91"/>
    </row>
    <row r="7837" spans="1:2">
      <c r="A7837" s="91"/>
      <c r="B7837" s="91"/>
    </row>
    <row r="7838" spans="1:2">
      <c r="A7838" s="91"/>
      <c r="B7838" s="91"/>
    </row>
    <row r="7839" spans="1:2">
      <c r="A7839" s="91"/>
      <c r="B7839" s="91"/>
    </row>
    <row r="7840" spans="1:2">
      <c r="A7840" s="91"/>
      <c r="B7840" s="91"/>
    </row>
    <row r="7841" spans="1:2">
      <c r="A7841" s="91"/>
      <c r="B7841" s="91"/>
    </row>
    <row r="7842" spans="1:2">
      <c r="A7842" s="91"/>
      <c r="B7842" s="91"/>
    </row>
    <row r="7843" spans="1:2">
      <c r="A7843" s="91"/>
      <c r="B7843" s="91"/>
    </row>
    <row r="7844" spans="1:2">
      <c r="A7844" s="91"/>
      <c r="B7844" s="91"/>
    </row>
    <row r="7845" spans="1:2">
      <c r="A7845" s="91"/>
      <c r="B7845" s="91"/>
    </row>
    <row r="7846" spans="1:2">
      <c r="A7846" s="91"/>
      <c r="B7846" s="91"/>
    </row>
    <row r="7847" spans="1:2">
      <c r="A7847" s="91"/>
      <c r="B7847" s="91"/>
    </row>
    <row r="7848" spans="1:2">
      <c r="A7848" s="91"/>
      <c r="B7848" s="91"/>
    </row>
    <row r="7849" spans="1:2">
      <c r="A7849" s="91"/>
      <c r="B7849" s="91"/>
    </row>
    <row r="7850" spans="1:2">
      <c r="A7850" s="91"/>
      <c r="B7850" s="91"/>
    </row>
    <row r="7851" spans="1:2">
      <c r="A7851" s="91"/>
      <c r="B7851" s="91"/>
    </row>
    <row r="7852" spans="1:2">
      <c r="A7852" s="91"/>
      <c r="B7852" s="91"/>
    </row>
    <row r="7853" spans="1:2">
      <c r="A7853" s="91"/>
      <c r="B7853" s="91"/>
    </row>
    <row r="7854" spans="1:2">
      <c r="A7854" s="91"/>
      <c r="B7854" s="91"/>
    </row>
    <row r="7855" spans="1:2">
      <c r="A7855" s="91"/>
      <c r="B7855" s="91"/>
    </row>
    <row r="7856" spans="1:2">
      <c r="A7856" s="91"/>
      <c r="B7856" s="91"/>
    </row>
    <row r="7857" spans="1:2">
      <c r="A7857" s="91"/>
      <c r="B7857" s="91"/>
    </row>
    <row r="7858" spans="1:2">
      <c r="A7858" s="91"/>
      <c r="B7858" s="91"/>
    </row>
    <row r="7859" spans="1:2">
      <c r="A7859" s="91"/>
      <c r="B7859" s="91"/>
    </row>
    <row r="7860" spans="1:2">
      <c r="A7860" s="91"/>
      <c r="B7860" s="91"/>
    </row>
    <row r="7861" spans="1:2">
      <c r="A7861" s="91"/>
      <c r="B7861" s="91"/>
    </row>
    <row r="7862" spans="1:2">
      <c r="A7862" s="91"/>
      <c r="B7862" s="91"/>
    </row>
    <row r="7863" spans="1:2">
      <c r="A7863" s="91"/>
      <c r="B7863" s="91"/>
    </row>
    <row r="7864" spans="1:2">
      <c r="A7864" s="91"/>
      <c r="B7864" s="91"/>
    </row>
    <row r="7865" spans="1:2">
      <c r="A7865" s="91"/>
      <c r="B7865" s="91"/>
    </row>
    <row r="7866" spans="1:2">
      <c r="A7866" s="91"/>
      <c r="B7866" s="91"/>
    </row>
    <row r="7867" spans="1:2">
      <c r="A7867" s="91"/>
      <c r="B7867" s="91"/>
    </row>
    <row r="7868" spans="1:2">
      <c r="A7868" s="91"/>
      <c r="B7868" s="91"/>
    </row>
    <row r="7869" spans="1:2">
      <c r="A7869" s="91"/>
      <c r="B7869" s="91"/>
    </row>
    <row r="7870" spans="1:2">
      <c r="A7870" s="91"/>
      <c r="B7870" s="91"/>
    </row>
    <row r="7871" spans="1:2">
      <c r="A7871" s="91"/>
      <c r="B7871" s="91"/>
    </row>
    <row r="7872" spans="1:2">
      <c r="A7872" s="91"/>
      <c r="B7872" s="91"/>
    </row>
    <row r="7873" spans="1:2">
      <c r="A7873" s="91"/>
      <c r="B7873" s="91"/>
    </row>
    <row r="7874" spans="1:2">
      <c r="A7874" s="91"/>
      <c r="B7874" s="91"/>
    </row>
    <row r="7875" spans="1:2">
      <c r="A7875" s="91"/>
      <c r="B7875" s="91"/>
    </row>
    <row r="7876" spans="1:2">
      <c r="A7876" s="91"/>
      <c r="B7876" s="91"/>
    </row>
    <row r="7877" spans="1:2">
      <c r="A7877" s="91"/>
      <c r="B7877" s="91"/>
    </row>
    <row r="7878" spans="1:2">
      <c r="A7878" s="91"/>
      <c r="B7878" s="91"/>
    </row>
    <row r="7879" spans="1:2">
      <c r="A7879" s="91"/>
      <c r="B7879" s="91"/>
    </row>
    <row r="7880" spans="1:2">
      <c r="A7880" s="91"/>
      <c r="B7880" s="91"/>
    </row>
    <row r="7881" spans="1:2">
      <c r="A7881" s="91"/>
      <c r="B7881" s="91"/>
    </row>
    <row r="7882" spans="1:2">
      <c r="A7882" s="91"/>
      <c r="B7882" s="91"/>
    </row>
    <row r="7883" spans="1:2">
      <c r="A7883" s="91"/>
      <c r="B7883" s="91"/>
    </row>
    <row r="7884" spans="1:2">
      <c r="A7884" s="91"/>
      <c r="B7884" s="91"/>
    </row>
    <row r="7885" spans="1:2">
      <c r="A7885" s="91"/>
      <c r="B7885" s="91"/>
    </row>
    <row r="7886" spans="1:2">
      <c r="A7886" s="91"/>
      <c r="B7886" s="91"/>
    </row>
    <row r="7887" spans="1:2">
      <c r="A7887" s="91"/>
      <c r="B7887" s="91"/>
    </row>
    <row r="7888" spans="1:2">
      <c r="A7888" s="91"/>
      <c r="B7888" s="91"/>
    </row>
    <row r="7889" spans="1:2">
      <c r="A7889" s="91"/>
      <c r="B7889" s="91"/>
    </row>
    <row r="7890" spans="1:2">
      <c r="A7890" s="91"/>
      <c r="B7890" s="91"/>
    </row>
    <row r="7891" spans="1:2">
      <c r="A7891" s="91"/>
      <c r="B7891" s="91"/>
    </row>
    <row r="7892" spans="1:2">
      <c r="A7892" s="91"/>
      <c r="B7892" s="91"/>
    </row>
    <row r="7893" spans="1:2">
      <c r="A7893" s="91"/>
      <c r="B7893" s="91"/>
    </row>
    <row r="7894" spans="1:2">
      <c r="A7894" s="91"/>
      <c r="B7894" s="91"/>
    </row>
    <row r="7895" spans="1:2">
      <c r="A7895" s="91"/>
      <c r="B7895" s="91"/>
    </row>
    <row r="7896" spans="1:2">
      <c r="A7896" s="91"/>
      <c r="B7896" s="91"/>
    </row>
    <row r="7897" spans="1:2">
      <c r="A7897" s="91"/>
      <c r="B7897" s="91"/>
    </row>
    <row r="7898" spans="1:2">
      <c r="A7898" s="91"/>
      <c r="B7898" s="91"/>
    </row>
    <row r="7899" spans="1:2">
      <c r="A7899" s="91"/>
      <c r="B7899" s="91"/>
    </row>
    <row r="7900" spans="1:2">
      <c r="A7900" s="91"/>
      <c r="B7900" s="91"/>
    </row>
    <row r="7901" spans="1:2">
      <c r="A7901" s="91"/>
      <c r="B7901" s="91"/>
    </row>
    <row r="7902" spans="1:2">
      <c r="A7902" s="91"/>
      <c r="B7902" s="91"/>
    </row>
    <row r="7903" spans="1:2">
      <c r="A7903" s="91"/>
      <c r="B7903" s="91"/>
    </row>
    <row r="7904" spans="1:2">
      <c r="A7904" s="91"/>
      <c r="B7904" s="91"/>
    </row>
    <row r="7905" spans="1:2">
      <c r="A7905" s="91"/>
      <c r="B7905" s="91"/>
    </row>
    <row r="7906" spans="1:2">
      <c r="A7906" s="91"/>
      <c r="B7906" s="91"/>
    </row>
    <row r="7907" spans="1:2">
      <c r="A7907" s="91"/>
      <c r="B7907" s="91"/>
    </row>
    <row r="7908" spans="1:2">
      <c r="A7908" s="91"/>
      <c r="B7908" s="91"/>
    </row>
    <row r="7909" spans="1:2">
      <c r="A7909" s="91"/>
      <c r="B7909" s="91"/>
    </row>
    <row r="7910" spans="1:2">
      <c r="A7910" s="91"/>
      <c r="B7910" s="91"/>
    </row>
    <row r="7911" spans="1:2">
      <c r="A7911" s="91"/>
      <c r="B7911" s="91"/>
    </row>
    <row r="7912" spans="1:2">
      <c r="A7912" s="91"/>
      <c r="B7912" s="91"/>
    </row>
    <row r="7913" spans="1:2">
      <c r="A7913" s="91"/>
      <c r="B7913" s="91"/>
    </row>
    <row r="7914" spans="1:2">
      <c r="A7914" s="91"/>
      <c r="B7914" s="91"/>
    </row>
    <row r="7915" spans="1:2">
      <c r="A7915" s="91"/>
      <c r="B7915" s="91"/>
    </row>
    <row r="7916" spans="1:2">
      <c r="A7916" s="91"/>
      <c r="B7916" s="91"/>
    </row>
    <row r="7917" spans="1:2">
      <c r="A7917" s="91"/>
      <c r="B7917" s="91"/>
    </row>
    <row r="7918" spans="1:2">
      <c r="A7918" s="91"/>
      <c r="B7918" s="91"/>
    </row>
    <row r="7919" spans="1:2">
      <c r="A7919" s="91"/>
      <c r="B7919" s="91"/>
    </row>
    <row r="7920" spans="1:2">
      <c r="A7920" s="91"/>
      <c r="B7920" s="91"/>
    </row>
    <row r="7921" spans="1:2">
      <c r="A7921" s="91"/>
      <c r="B7921" s="91"/>
    </row>
    <row r="7922" spans="1:2">
      <c r="A7922" s="91"/>
      <c r="B7922" s="91"/>
    </row>
    <row r="7923" spans="1:2">
      <c r="A7923" s="91"/>
      <c r="B7923" s="91"/>
    </row>
    <row r="7924" spans="1:2">
      <c r="A7924" s="91"/>
      <c r="B7924" s="91"/>
    </row>
    <row r="7925" spans="1:2">
      <c r="A7925" s="91"/>
      <c r="B7925" s="91"/>
    </row>
    <row r="7926" spans="1:2">
      <c r="A7926" s="91"/>
      <c r="B7926" s="91"/>
    </row>
    <row r="7927" spans="1:2">
      <c r="A7927" s="91"/>
      <c r="B7927" s="91"/>
    </row>
    <row r="7928" spans="1:2">
      <c r="A7928" s="91"/>
      <c r="B7928" s="91"/>
    </row>
    <row r="7929" spans="1:2">
      <c r="A7929" s="91"/>
      <c r="B7929" s="91"/>
    </row>
    <row r="7930" spans="1:2">
      <c r="A7930" s="91"/>
      <c r="B7930" s="91"/>
    </row>
    <row r="7931" spans="1:2">
      <c r="A7931" s="91"/>
      <c r="B7931" s="91"/>
    </row>
    <row r="7932" spans="1:2">
      <c r="A7932" s="91"/>
      <c r="B7932" s="91"/>
    </row>
    <row r="7933" spans="1:2">
      <c r="A7933" s="91"/>
      <c r="B7933" s="91"/>
    </row>
    <row r="7934" spans="1:2">
      <c r="A7934" s="91"/>
      <c r="B7934" s="91"/>
    </row>
    <row r="7935" spans="1:2">
      <c r="A7935" s="91"/>
      <c r="B7935" s="91"/>
    </row>
    <row r="7936" spans="1:2">
      <c r="A7936" s="91"/>
      <c r="B7936" s="91"/>
    </row>
    <row r="7937" spans="1:2">
      <c r="A7937" s="91"/>
      <c r="B7937" s="91"/>
    </row>
    <row r="7938" spans="1:2">
      <c r="A7938" s="91"/>
      <c r="B7938" s="91"/>
    </row>
    <row r="7939" spans="1:2">
      <c r="A7939" s="91"/>
      <c r="B7939" s="91"/>
    </row>
    <row r="7940" spans="1:2">
      <c r="A7940" s="91"/>
      <c r="B7940" s="91"/>
    </row>
    <row r="7941" spans="1:2">
      <c r="A7941" s="91"/>
      <c r="B7941" s="91"/>
    </row>
    <row r="7942" spans="1:2">
      <c r="A7942" s="91"/>
      <c r="B7942" s="91"/>
    </row>
    <row r="7943" spans="1:2">
      <c r="A7943" s="91"/>
      <c r="B7943" s="91"/>
    </row>
    <row r="7944" spans="1:2">
      <c r="A7944" s="91"/>
      <c r="B7944" s="91"/>
    </row>
    <row r="7945" spans="1:2">
      <c r="A7945" s="91"/>
      <c r="B7945" s="91"/>
    </row>
    <row r="7946" spans="1:2">
      <c r="A7946" s="91"/>
      <c r="B7946" s="91"/>
    </row>
    <row r="7947" spans="1:2">
      <c r="A7947" s="91"/>
      <c r="B7947" s="91"/>
    </row>
    <row r="7948" spans="1:2">
      <c r="A7948" s="91"/>
      <c r="B7948" s="91"/>
    </row>
    <row r="7949" spans="1:2">
      <c r="A7949" s="91"/>
      <c r="B7949" s="91"/>
    </row>
    <row r="7950" spans="1:2">
      <c r="A7950" s="91"/>
      <c r="B7950" s="91"/>
    </row>
    <row r="7951" spans="1:2">
      <c r="A7951" s="91"/>
      <c r="B7951" s="91"/>
    </row>
    <row r="7952" spans="1:2">
      <c r="A7952" s="91"/>
      <c r="B7952" s="91"/>
    </row>
    <row r="7953" spans="1:2">
      <c r="A7953" s="91"/>
      <c r="B7953" s="91"/>
    </row>
    <row r="7954" spans="1:2">
      <c r="A7954" s="91"/>
      <c r="B7954" s="91"/>
    </row>
    <row r="7955" spans="1:2">
      <c r="A7955" s="91"/>
      <c r="B7955" s="91"/>
    </row>
    <row r="7956" spans="1:2">
      <c r="A7956" s="91"/>
      <c r="B7956" s="91"/>
    </row>
    <row r="7957" spans="1:2">
      <c r="A7957" s="91"/>
      <c r="B7957" s="91"/>
    </row>
    <row r="7958" spans="1:2">
      <c r="A7958" s="91"/>
      <c r="B7958" s="91"/>
    </row>
    <row r="7959" spans="1:2">
      <c r="A7959" s="91"/>
      <c r="B7959" s="91"/>
    </row>
    <row r="7960" spans="1:2">
      <c r="A7960" s="91"/>
      <c r="B7960" s="91"/>
    </row>
    <row r="7961" spans="1:2">
      <c r="A7961" s="91"/>
      <c r="B7961" s="91"/>
    </row>
    <row r="7962" spans="1:2">
      <c r="A7962" s="91"/>
      <c r="B7962" s="91"/>
    </row>
    <row r="7963" spans="1:2">
      <c r="A7963" s="91"/>
      <c r="B7963" s="91"/>
    </row>
    <row r="7964" spans="1:2">
      <c r="A7964" s="91"/>
      <c r="B7964" s="91"/>
    </row>
    <row r="7965" spans="1:2">
      <c r="A7965" s="91"/>
      <c r="B7965" s="91"/>
    </row>
    <row r="7966" spans="1:2">
      <c r="A7966" s="91"/>
      <c r="B7966" s="91"/>
    </row>
    <row r="7967" spans="1:2">
      <c r="A7967" s="91"/>
      <c r="B7967" s="91"/>
    </row>
    <row r="7968" spans="1:2">
      <c r="A7968" s="91"/>
      <c r="B7968" s="91"/>
    </row>
    <row r="7969" spans="1:2">
      <c r="A7969" s="91"/>
      <c r="B7969" s="91"/>
    </row>
    <row r="7970" spans="1:2">
      <c r="A7970" s="91"/>
      <c r="B7970" s="91"/>
    </row>
    <row r="7971" spans="1:2">
      <c r="A7971" s="91"/>
      <c r="B7971" s="91"/>
    </row>
    <row r="7972" spans="1:2">
      <c r="A7972" s="91"/>
      <c r="B7972" s="91"/>
    </row>
    <row r="7973" spans="1:2">
      <c r="A7973" s="91"/>
      <c r="B7973" s="91"/>
    </row>
    <row r="7974" spans="1:2">
      <c r="A7974" s="91"/>
      <c r="B7974" s="91"/>
    </row>
    <row r="7975" spans="1:2">
      <c r="A7975" s="91"/>
      <c r="B7975" s="91"/>
    </row>
    <row r="7976" spans="1:2">
      <c r="A7976" s="91"/>
      <c r="B7976" s="91"/>
    </row>
    <row r="7977" spans="1:2">
      <c r="A7977" s="91"/>
      <c r="B7977" s="91"/>
    </row>
    <row r="7978" spans="1:2">
      <c r="A7978" s="91"/>
      <c r="B7978" s="91"/>
    </row>
    <row r="7979" spans="1:2">
      <c r="A7979" s="91"/>
      <c r="B7979" s="91"/>
    </row>
    <row r="7980" spans="1:2">
      <c r="A7980" s="91"/>
      <c r="B7980" s="91"/>
    </row>
    <row r="7981" spans="1:2">
      <c r="A7981" s="91"/>
      <c r="B7981" s="91"/>
    </row>
    <row r="7982" spans="1:2">
      <c r="A7982" s="91"/>
      <c r="B7982" s="91"/>
    </row>
    <row r="7983" spans="1:2">
      <c r="A7983" s="91"/>
      <c r="B7983" s="91"/>
    </row>
    <row r="7984" spans="1:2">
      <c r="A7984" s="91"/>
      <c r="B7984" s="91"/>
    </row>
    <row r="7985" spans="1:2">
      <c r="A7985" s="91"/>
      <c r="B7985" s="91"/>
    </row>
    <row r="7986" spans="1:2">
      <c r="A7986" s="91"/>
      <c r="B7986" s="91"/>
    </row>
    <row r="7987" spans="1:2">
      <c r="A7987" s="91"/>
      <c r="B7987" s="91"/>
    </row>
    <row r="7988" spans="1:2">
      <c r="A7988" s="91"/>
      <c r="B7988" s="91"/>
    </row>
    <row r="7989" spans="1:2">
      <c r="A7989" s="91"/>
      <c r="B7989" s="91"/>
    </row>
    <row r="7990" spans="1:2">
      <c r="A7990" s="91"/>
      <c r="B7990" s="91"/>
    </row>
    <row r="7991" spans="1:2">
      <c r="A7991" s="91"/>
      <c r="B7991" s="91"/>
    </row>
    <row r="7992" spans="1:2">
      <c r="A7992" s="91"/>
      <c r="B7992" s="91"/>
    </row>
    <row r="7993" spans="1:2">
      <c r="A7993" s="91"/>
      <c r="B7993" s="91"/>
    </row>
    <row r="7994" spans="1:2">
      <c r="A7994" s="91"/>
      <c r="B7994" s="91"/>
    </row>
    <row r="7995" spans="1:2">
      <c r="A7995" s="91"/>
      <c r="B7995" s="91"/>
    </row>
    <row r="7996" spans="1:2">
      <c r="A7996" s="91"/>
      <c r="B7996" s="91"/>
    </row>
    <row r="7997" spans="1:2">
      <c r="A7997" s="91"/>
      <c r="B7997" s="91"/>
    </row>
    <row r="7998" spans="1:2">
      <c r="A7998" s="91"/>
      <c r="B7998" s="91"/>
    </row>
    <row r="7999" spans="1:2">
      <c r="A7999" s="91"/>
      <c r="B7999" s="91"/>
    </row>
    <row r="8000" spans="1:2">
      <c r="A8000" s="91"/>
      <c r="B8000" s="91"/>
    </row>
    <row r="8001" spans="1:2">
      <c r="A8001" s="91"/>
      <c r="B8001" s="91"/>
    </row>
    <row r="8002" spans="1:2">
      <c r="A8002" s="91"/>
      <c r="B8002" s="91"/>
    </row>
    <row r="8003" spans="1:2">
      <c r="A8003" s="91"/>
      <c r="B8003" s="91"/>
    </row>
    <row r="8004" spans="1:2">
      <c r="A8004" s="91"/>
      <c r="B8004" s="91"/>
    </row>
    <row r="8005" spans="1:2">
      <c r="A8005" s="91"/>
      <c r="B8005" s="91"/>
    </row>
    <row r="8006" spans="1:2">
      <c r="A8006" s="91"/>
      <c r="B8006" s="91"/>
    </row>
    <row r="8007" spans="1:2">
      <c r="A8007" s="91"/>
      <c r="B8007" s="91"/>
    </row>
    <row r="8008" spans="1:2">
      <c r="A8008" s="91"/>
      <c r="B8008" s="91"/>
    </row>
    <row r="8009" spans="1:2">
      <c r="A8009" s="91"/>
      <c r="B8009" s="91"/>
    </row>
    <row r="8010" spans="1:2">
      <c r="A8010" s="91"/>
      <c r="B8010" s="91"/>
    </row>
    <row r="8011" spans="1:2">
      <c r="A8011" s="91"/>
      <c r="B8011" s="91"/>
    </row>
    <row r="8012" spans="1:2">
      <c r="A8012" s="91"/>
      <c r="B8012" s="91"/>
    </row>
    <row r="8013" spans="1:2">
      <c r="A8013" s="91"/>
      <c r="B8013" s="91"/>
    </row>
    <row r="8014" spans="1:2">
      <c r="A8014" s="91"/>
      <c r="B8014" s="91"/>
    </row>
    <row r="8015" spans="1:2">
      <c r="A8015" s="91"/>
      <c r="B8015" s="91"/>
    </row>
    <row r="8016" spans="1:2">
      <c r="A8016" s="91"/>
      <c r="B8016" s="91"/>
    </row>
    <row r="8017" spans="1:2">
      <c r="A8017" s="91"/>
      <c r="B8017" s="91"/>
    </row>
    <row r="8018" spans="1:2">
      <c r="A8018" s="91"/>
      <c r="B8018" s="91"/>
    </row>
    <row r="8019" spans="1:2">
      <c r="A8019" s="91"/>
      <c r="B8019" s="91"/>
    </row>
    <row r="8020" spans="1:2">
      <c r="A8020" s="91"/>
      <c r="B8020" s="91"/>
    </row>
    <row r="8021" spans="1:2">
      <c r="A8021" s="91"/>
      <c r="B8021" s="91"/>
    </row>
    <row r="8022" spans="1:2">
      <c r="A8022" s="91"/>
      <c r="B8022" s="91"/>
    </row>
    <row r="8023" spans="1:2">
      <c r="A8023" s="91"/>
      <c r="B8023" s="91"/>
    </row>
    <row r="8024" spans="1:2">
      <c r="A8024" s="91"/>
      <c r="B8024" s="91"/>
    </row>
    <row r="8025" spans="1:2">
      <c r="A8025" s="91"/>
      <c r="B8025" s="91"/>
    </row>
    <row r="8026" spans="1:2">
      <c r="A8026" s="91"/>
      <c r="B8026" s="91"/>
    </row>
    <row r="8027" spans="1:2">
      <c r="A8027" s="91"/>
      <c r="B8027" s="91"/>
    </row>
    <row r="8028" spans="1:2">
      <c r="A8028" s="91"/>
      <c r="B8028" s="91"/>
    </row>
    <row r="8029" spans="1:2">
      <c r="A8029" s="91"/>
      <c r="B8029" s="91"/>
    </row>
    <row r="8030" spans="1:2">
      <c r="A8030" s="91"/>
      <c r="B8030" s="91"/>
    </row>
    <row r="8031" spans="1:2">
      <c r="A8031" s="91"/>
      <c r="B8031" s="91"/>
    </row>
    <row r="8032" spans="1:2">
      <c r="A8032" s="91"/>
      <c r="B8032" s="91"/>
    </row>
    <row r="8033" spans="1:2">
      <c r="A8033" s="91"/>
      <c r="B8033" s="91"/>
    </row>
    <row r="8034" spans="1:2">
      <c r="A8034" s="91"/>
      <c r="B8034" s="91"/>
    </row>
    <row r="8035" spans="1:2">
      <c r="A8035" s="91"/>
      <c r="B8035" s="91"/>
    </row>
    <row r="8036" spans="1:2">
      <c r="A8036" s="91"/>
      <c r="B8036" s="91"/>
    </row>
    <row r="8037" spans="1:2">
      <c r="A8037" s="91"/>
      <c r="B8037" s="91"/>
    </row>
    <row r="8038" spans="1:2">
      <c r="A8038" s="91"/>
      <c r="B8038" s="91"/>
    </row>
    <row r="8039" spans="1:2">
      <c r="A8039" s="91"/>
      <c r="B8039" s="91"/>
    </row>
    <row r="8040" spans="1:2">
      <c r="A8040" s="91"/>
      <c r="B8040" s="91"/>
    </row>
    <row r="8041" spans="1:2">
      <c r="A8041" s="91"/>
      <c r="B8041" s="91"/>
    </row>
    <row r="8042" spans="1:2">
      <c r="A8042" s="91"/>
      <c r="B8042" s="91"/>
    </row>
    <row r="8043" spans="1:2">
      <c r="A8043" s="91"/>
      <c r="B8043" s="91"/>
    </row>
    <row r="8044" spans="1:2">
      <c r="A8044" s="91"/>
      <c r="B8044" s="91"/>
    </row>
    <row r="8045" spans="1:2">
      <c r="A8045" s="91"/>
      <c r="B8045" s="91"/>
    </row>
    <row r="8046" spans="1:2">
      <c r="A8046" s="91"/>
      <c r="B8046" s="91"/>
    </row>
    <row r="8047" spans="1:2">
      <c r="A8047" s="91"/>
      <c r="B8047" s="91"/>
    </row>
    <row r="8048" spans="1:2">
      <c r="A8048" s="91"/>
      <c r="B8048" s="91"/>
    </row>
    <row r="8049" spans="1:2">
      <c r="A8049" s="91"/>
      <c r="B8049" s="91"/>
    </row>
    <row r="8050" spans="1:2">
      <c r="A8050" s="91"/>
      <c r="B8050" s="91"/>
    </row>
    <row r="8051" spans="1:2">
      <c r="A8051" s="91"/>
      <c r="B8051" s="91"/>
    </row>
    <row r="8052" spans="1:2">
      <c r="A8052" s="91"/>
      <c r="B8052" s="91"/>
    </row>
    <row r="8053" spans="1:2">
      <c r="A8053" s="91"/>
      <c r="B8053" s="91"/>
    </row>
    <row r="8054" spans="1:2">
      <c r="A8054" s="91"/>
      <c r="B8054" s="91"/>
    </row>
    <row r="8055" spans="1:2">
      <c r="A8055" s="91"/>
      <c r="B8055" s="91"/>
    </row>
    <row r="8056" spans="1:2">
      <c r="A8056" s="91"/>
      <c r="B8056" s="91"/>
    </row>
    <row r="8057" spans="1:2">
      <c r="A8057" s="91"/>
      <c r="B8057" s="91"/>
    </row>
    <row r="8058" spans="1:2">
      <c r="A8058" s="91"/>
      <c r="B8058" s="91"/>
    </row>
    <row r="8059" spans="1:2">
      <c r="A8059" s="91"/>
      <c r="B8059" s="91"/>
    </row>
    <row r="8060" spans="1:2">
      <c r="A8060" s="91"/>
      <c r="B8060" s="91"/>
    </row>
    <row r="8061" spans="1:2">
      <c r="A8061" s="91"/>
      <c r="B8061" s="91"/>
    </row>
    <row r="8062" spans="1:2">
      <c r="A8062" s="91"/>
      <c r="B8062" s="91"/>
    </row>
    <row r="8063" spans="1:2">
      <c r="A8063" s="91"/>
      <c r="B8063" s="91"/>
    </row>
    <row r="8064" spans="1:2">
      <c r="A8064" s="91"/>
      <c r="B8064" s="91"/>
    </row>
    <row r="8065" spans="1:2">
      <c r="A8065" s="91"/>
      <c r="B8065" s="91"/>
    </row>
    <row r="8066" spans="1:2">
      <c r="A8066" s="91"/>
      <c r="B8066" s="91"/>
    </row>
    <row r="8067" spans="1:2">
      <c r="A8067" s="91"/>
      <c r="B8067" s="91"/>
    </row>
    <row r="8068" spans="1:2">
      <c r="A8068" s="91"/>
      <c r="B8068" s="91"/>
    </row>
    <row r="8069" spans="1:2">
      <c r="A8069" s="91"/>
      <c r="B8069" s="91"/>
    </row>
    <row r="8070" spans="1:2">
      <c r="A8070" s="91"/>
      <c r="B8070" s="91"/>
    </row>
    <row r="8071" spans="1:2">
      <c r="A8071" s="91"/>
      <c r="B8071" s="91"/>
    </row>
    <row r="8072" spans="1:2">
      <c r="A8072" s="91"/>
      <c r="B8072" s="91"/>
    </row>
    <row r="8073" spans="1:2">
      <c r="A8073" s="91"/>
      <c r="B8073" s="91"/>
    </row>
    <row r="8074" spans="1:2">
      <c r="A8074" s="91"/>
      <c r="B8074" s="91"/>
    </row>
    <row r="8075" spans="1:2">
      <c r="A8075" s="91"/>
      <c r="B8075" s="91"/>
    </row>
    <row r="8076" spans="1:2">
      <c r="A8076" s="91"/>
      <c r="B8076" s="91"/>
    </row>
    <row r="8077" spans="1:2">
      <c r="A8077" s="91"/>
      <c r="B8077" s="91"/>
    </row>
    <row r="8078" spans="1:2">
      <c r="A8078" s="91"/>
      <c r="B8078" s="91"/>
    </row>
    <row r="8079" spans="1:2">
      <c r="A8079" s="91"/>
      <c r="B8079" s="91"/>
    </row>
    <row r="8080" spans="1:2">
      <c r="A8080" s="91"/>
      <c r="B8080" s="91"/>
    </row>
    <row r="8081" spans="1:2">
      <c r="A8081" s="91"/>
      <c r="B8081" s="91"/>
    </row>
    <row r="8082" spans="1:2">
      <c r="A8082" s="91"/>
      <c r="B8082" s="91"/>
    </row>
    <row r="8083" spans="1:2">
      <c r="A8083" s="91"/>
      <c r="B8083" s="91"/>
    </row>
    <row r="8084" spans="1:2">
      <c r="A8084" s="91"/>
      <c r="B8084" s="91"/>
    </row>
    <row r="8085" spans="1:2">
      <c r="A8085" s="91"/>
      <c r="B8085" s="91"/>
    </row>
    <row r="8086" spans="1:2">
      <c r="A8086" s="91"/>
      <c r="B8086" s="91"/>
    </row>
    <row r="8087" spans="1:2">
      <c r="A8087" s="91"/>
      <c r="B8087" s="91"/>
    </row>
    <row r="8088" spans="1:2">
      <c r="A8088" s="91"/>
      <c r="B8088" s="91"/>
    </row>
    <row r="8089" spans="1:2">
      <c r="A8089" s="91"/>
      <c r="B8089" s="91"/>
    </row>
    <row r="8090" spans="1:2">
      <c r="A8090" s="91"/>
      <c r="B8090" s="91"/>
    </row>
    <row r="8091" spans="1:2">
      <c r="A8091" s="91"/>
      <c r="B8091" s="91"/>
    </row>
    <row r="8092" spans="1:2">
      <c r="A8092" s="91"/>
      <c r="B8092" s="91"/>
    </row>
    <row r="8093" spans="1:2">
      <c r="A8093" s="91"/>
      <c r="B8093" s="91"/>
    </row>
    <row r="8094" spans="1:2">
      <c r="A8094" s="91"/>
      <c r="B8094" s="91"/>
    </row>
    <row r="8095" spans="1:2">
      <c r="A8095" s="91"/>
      <c r="B8095" s="91"/>
    </row>
    <row r="8096" spans="1:2">
      <c r="A8096" s="91"/>
      <c r="B8096" s="91"/>
    </row>
    <row r="8097" spans="1:2">
      <c r="A8097" s="91"/>
      <c r="B8097" s="91"/>
    </row>
    <row r="8098" spans="1:2">
      <c r="A8098" s="91"/>
      <c r="B8098" s="91"/>
    </row>
    <row r="8099" spans="1:2">
      <c r="A8099" s="91"/>
      <c r="B8099" s="91"/>
    </row>
    <row r="8100" spans="1:2">
      <c r="A8100" s="91"/>
      <c r="B8100" s="91"/>
    </row>
    <row r="8101" spans="1:2">
      <c r="A8101" s="91"/>
      <c r="B8101" s="91"/>
    </row>
    <row r="8102" spans="1:2">
      <c r="A8102" s="91"/>
      <c r="B8102" s="91"/>
    </row>
    <row r="8103" spans="1:2">
      <c r="A8103" s="91"/>
      <c r="B8103" s="91"/>
    </row>
    <row r="8104" spans="1:2">
      <c r="A8104" s="91"/>
      <c r="B8104" s="91"/>
    </row>
    <row r="8105" spans="1:2">
      <c r="A8105" s="91"/>
      <c r="B8105" s="91"/>
    </row>
    <row r="8106" spans="1:2">
      <c r="A8106" s="91"/>
      <c r="B8106" s="91"/>
    </row>
    <row r="8107" spans="1:2">
      <c r="A8107" s="91"/>
      <c r="B8107" s="91"/>
    </row>
    <row r="8108" spans="1:2">
      <c r="A8108" s="91"/>
      <c r="B8108" s="91"/>
    </row>
    <row r="8109" spans="1:2">
      <c r="A8109" s="91"/>
      <c r="B8109" s="91"/>
    </row>
    <row r="8110" spans="1:2">
      <c r="A8110" s="91"/>
      <c r="B8110" s="91"/>
    </row>
    <row r="8111" spans="1:2">
      <c r="A8111" s="91"/>
      <c r="B8111" s="91"/>
    </row>
    <row r="8112" spans="1:2">
      <c r="A8112" s="91"/>
      <c r="B8112" s="91"/>
    </row>
    <row r="8113" spans="1:2">
      <c r="A8113" s="91"/>
      <c r="B8113" s="91"/>
    </row>
    <row r="8114" spans="1:2">
      <c r="A8114" s="91"/>
      <c r="B8114" s="91"/>
    </row>
    <row r="8115" spans="1:2">
      <c r="A8115" s="91"/>
      <c r="B8115" s="91"/>
    </row>
    <row r="8116" spans="1:2">
      <c r="A8116" s="91"/>
      <c r="B8116" s="91"/>
    </row>
    <row r="8117" spans="1:2">
      <c r="A8117" s="91"/>
      <c r="B8117" s="91"/>
    </row>
    <row r="8118" spans="1:2">
      <c r="A8118" s="91"/>
      <c r="B8118" s="91"/>
    </row>
    <row r="8119" spans="1:2">
      <c r="A8119" s="91"/>
      <c r="B8119" s="91"/>
    </row>
    <row r="8120" spans="1:2">
      <c r="A8120" s="91"/>
      <c r="B8120" s="91"/>
    </row>
    <row r="8121" spans="1:2">
      <c r="A8121" s="91"/>
      <c r="B8121" s="91"/>
    </row>
    <row r="8122" spans="1:2">
      <c r="A8122" s="91"/>
      <c r="B8122" s="91"/>
    </row>
    <row r="8123" spans="1:2">
      <c r="A8123" s="91"/>
      <c r="B8123" s="91"/>
    </row>
    <row r="8124" spans="1:2">
      <c r="A8124" s="91"/>
      <c r="B8124" s="91"/>
    </row>
    <row r="8125" spans="1:2">
      <c r="A8125" s="91"/>
      <c r="B8125" s="91"/>
    </row>
    <row r="8126" spans="1:2">
      <c r="A8126" s="91"/>
      <c r="B8126" s="91"/>
    </row>
    <row r="8127" spans="1:2">
      <c r="A8127" s="91"/>
      <c r="B8127" s="91"/>
    </row>
    <row r="8128" spans="1:2">
      <c r="A8128" s="91"/>
      <c r="B8128" s="91"/>
    </row>
    <row r="8129" spans="1:2">
      <c r="A8129" s="91"/>
      <c r="B8129" s="91"/>
    </row>
    <row r="8130" spans="1:2">
      <c r="A8130" s="91"/>
      <c r="B8130" s="91"/>
    </row>
    <row r="8131" spans="1:2">
      <c r="A8131" s="91"/>
      <c r="B8131" s="91"/>
    </row>
    <row r="8132" spans="1:2">
      <c r="A8132" s="91"/>
      <c r="B8132" s="91"/>
    </row>
    <row r="8133" spans="1:2">
      <c r="A8133" s="91"/>
      <c r="B8133" s="91"/>
    </row>
    <row r="8134" spans="1:2">
      <c r="A8134" s="91"/>
      <c r="B8134" s="91"/>
    </row>
    <row r="8135" spans="1:2">
      <c r="A8135" s="91"/>
      <c r="B8135" s="91"/>
    </row>
    <row r="8136" spans="1:2">
      <c r="A8136" s="91"/>
      <c r="B8136" s="91"/>
    </row>
    <row r="8137" spans="1:2">
      <c r="A8137" s="91"/>
      <c r="B8137" s="91"/>
    </row>
    <row r="8138" spans="1:2">
      <c r="A8138" s="91"/>
      <c r="B8138" s="91"/>
    </row>
    <row r="8139" spans="1:2">
      <c r="A8139" s="91"/>
      <c r="B8139" s="91"/>
    </row>
    <row r="8140" spans="1:2">
      <c r="A8140" s="91"/>
      <c r="B8140" s="91"/>
    </row>
    <row r="8141" spans="1:2">
      <c r="A8141" s="91"/>
      <c r="B8141" s="91"/>
    </row>
    <row r="8142" spans="1:2">
      <c r="A8142" s="91"/>
      <c r="B8142" s="91"/>
    </row>
    <row r="8143" spans="1:2">
      <c r="A8143" s="91"/>
      <c r="B8143" s="91"/>
    </row>
    <row r="8144" spans="1:2">
      <c r="A8144" s="91"/>
      <c r="B8144" s="91"/>
    </row>
    <row r="8145" spans="1:2">
      <c r="A8145" s="91"/>
      <c r="B8145" s="91"/>
    </row>
    <row r="8146" spans="1:2">
      <c r="A8146" s="91"/>
      <c r="B8146" s="91"/>
    </row>
    <row r="8147" spans="1:2">
      <c r="A8147" s="91"/>
      <c r="B8147" s="91"/>
    </row>
    <row r="8148" spans="1:2">
      <c r="A8148" s="91"/>
      <c r="B8148" s="91"/>
    </row>
    <row r="8149" spans="1:2">
      <c r="A8149" s="91"/>
      <c r="B8149" s="91"/>
    </row>
    <row r="8150" spans="1:2">
      <c r="A8150" s="91"/>
      <c r="B8150" s="91"/>
    </row>
    <row r="8151" spans="1:2">
      <c r="A8151" s="91"/>
      <c r="B8151" s="91"/>
    </row>
    <row r="8152" spans="1:2">
      <c r="A8152" s="91"/>
      <c r="B8152" s="91"/>
    </row>
    <row r="8153" spans="1:2">
      <c r="A8153" s="91"/>
      <c r="B8153" s="91"/>
    </row>
    <row r="8154" spans="1:2">
      <c r="A8154" s="91"/>
      <c r="B8154" s="91"/>
    </row>
    <row r="8155" spans="1:2">
      <c r="A8155" s="91"/>
      <c r="B8155" s="91"/>
    </row>
    <row r="8156" spans="1:2">
      <c r="A8156" s="91"/>
      <c r="B8156" s="91"/>
    </row>
    <row r="8157" spans="1:2">
      <c r="A8157" s="91"/>
      <c r="B8157" s="91"/>
    </row>
    <row r="8158" spans="1:2">
      <c r="A8158" s="91"/>
      <c r="B8158" s="91"/>
    </row>
    <row r="8159" spans="1:2">
      <c r="A8159" s="91"/>
      <c r="B8159" s="91"/>
    </row>
    <row r="8160" spans="1:2">
      <c r="A8160" s="91"/>
      <c r="B8160" s="91"/>
    </row>
    <row r="8161" spans="1:2">
      <c r="A8161" s="91"/>
      <c r="B8161" s="91"/>
    </row>
    <row r="8162" spans="1:2">
      <c r="A8162" s="91"/>
      <c r="B8162" s="91"/>
    </row>
    <row r="8163" spans="1:2">
      <c r="A8163" s="91"/>
      <c r="B8163" s="91"/>
    </row>
    <row r="8164" spans="1:2">
      <c r="A8164" s="91"/>
      <c r="B8164" s="91"/>
    </row>
    <row r="8165" spans="1:2">
      <c r="A8165" s="91"/>
      <c r="B8165" s="91"/>
    </row>
    <row r="8166" spans="1:2">
      <c r="A8166" s="91"/>
      <c r="B8166" s="91"/>
    </row>
    <row r="8167" spans="1:2">
      <c r="A8167" s="91"/>
      <c r="B8167" s="91"/>
    </row>
    <row r="8168" spans="1:2">
      <c r="A8168" s="91"/>
      <c r="B8168" s="91"/>
    </row>
    <row r="8169" spans="1:2">
      <c r="A8169" s="91"/>
      <c r="B8169" s="91"/>
    </row>
    <row r="8170" spans="1:2">
      <c r="A8170" s="91"/>
      <c r="B8170" s="91"/>
    </row>
    <row r="8171" spans="1:2">
      <c r="A8171" s="91"/>
      <c r="B8171" s="91"/>
    </row>
    <row r="8172" spans="1:2">
      <c r="A8172" s="91"/>
      <c r="B8172" s="91"/>
    </row>
    <row r="8173" spans="1:2">
      <c r="A8173" s="91"/>
      <c r="B8173" s="91"/>
    </row>
    <row r="8174" spans="1:2">
      <c r="A8174" s="91"/>
      <c r="B8174" s="91"/>
    </row>
    <row r="8175" spans="1:2">
      <c r="A8175" s="91"/>
      <c r="B8175" s="91"/>
    </row>
    <row r="8176" spans="1:2">
      <c r="A8176" s="91"/>
      <c r="B8176" s="91"/>
    </row>
    <row r="8177" spans="1:2">
      <c r="A8177" s="91"/>
      <c r="B8177" s="91"/>
    </row>
    <row r="8178" spans="1:2">
      <c r="A8178" s="91"/>
      <c r="B8178" s="91"/>
    </row>
    <row r="8179" spans="1:2">
      <c r="A8179" s="91"/>
      <c r="B8179" s="91"/>
    </row>
    <row r="8180" spans="1:2">
      <c r="A8180" s="91"/>
      <c r="B8180" s="91"/>
    </row>
    <row r="8181" spans="1:2">
      <c r="A8181" s="91"/>
      <c r="B8181" s="91"/>
    </row>
    <row r="8182" spans="1:2">
      <c r="A8182" s="91"/>
      <c r="B8182" s="91"/>
    </row>
    <row r="8183" spans="1:2">
      <c r="A8183" s="91"/>
      <c r="B8183" s="91"/>
    </row>
    <row r="8184" spans="1:2">
      <c r="A8184" s="91"/>
      <c r="B8184" s="91"/>
    </row>
    <row r="8185" spans="1:2">
      <c r="A8185" s="91"/>
      <c r="B8185" s="91"/>
    </row>
    <row r="8186" spans="1:2">
      <c r="A8186" s="91"/>
      <c r="B8186" s="91"/>
    </row>
    <row r="8187" spans="1:2">
      <c r="A8187" s="91"/>
      <c r="B8187" s="91"/>
    </row>
    <row r="8188" spans="1:2">
      <c r="A8188" s="91"/>
      <c r="B8188" s="91"/>
    </row>
    <row r="8189" spans="1:2">
      <c r="A8189" s="91"/>
      <c r="B8189" s="91"/>
    </row>
    <row r="8190" spans="1:2">
      <c r="A8190" s="91"/>
      <c r="B8190" s="91"/>
    </row>
    <row r="8191" spans="1:2">
      <c r="A8191" s="91"/>
      <c r="B8191" s="91"/>
    </row>
    <row r="8192" spans="1:2">
      <c r="A8192" s="91"/>
      <c r="B8192" s="91"/>
    </row>
    <row r="8193" spans="1:2">
      <c r="A8193" s="91"/>
      <c r="B8193" s="91"/>
    </row>
    <row r="8194" spans="1:2">
      <c r="A8194" s="91"/>
      <c r="B8194" s="91"/>
    </row>
    <row r="8195" spans="1:2">
      <c r="A8195" s="91"/>
      <c r="B8195" s="91"/>
    </row>
    <row r="8196" spans="1:2">
      <c r="A8196" s="91"/>
      <c r="B8196" s="91"/>
    </row>
    <row r="8197" spans="1:2">
      <c r="A8197" s="91"/>
      <c r="B8197" s="91"/>
    </row>
    <row r="8198" spans="1:2">
      <c r="A8198" s="91"/>
      <c r="B8198" s="91"/>
    </row>
    <row r="8199" spans="1:2">
      <c r="A8199" s="91"/>
      <c r="B8199" s="91"/>
    </row>
    <row r="8200" spans="1:2">
      <c r="A8200" s="91"/>
      <c r="B8200" s="91"/>
    </row>
    <row r="8201" spans="1:2">
      <c r="A8201" s="91"/>
      <c r="B8201" s="91"/>
    </row>
    <row r="8202" spans="1:2">
      <c r="A8202" s="91"/>
      <c r="B8202" s="91"/>
    </row>
    <row r="8203" spans="1:2">
      <c r="A8203" s="91"/>
      <c r="B8203" s="91"/>
    </row>
    <row r="8204" spans="1:2">
      <c r="A8204" s="91"/>
      <c r="B8204" s="91"/>
    </row>
    <row r="8205" spans="1:2">
      <c r="A8205" s="91"/>
      <c r="B8205" s="91"/>
    </row>
    <row r="8206" spans="1:2">
      <c r="A8206" s="91"/>
      <c r="B8206" s="91"/>
    </row>
    <row r="8207" spans="1:2">
      <c r="A8207" s="91"/>
      <c r="B8207" s="91"/>
    </row>
    <row r="8208" spans="1:2">
      <c r="A8208" s="91"/>
      <c r="B8208" s="91"/>
    </row>
    <row r="8209" spans="1:2">
      <c r="A8209" s="91"/>
      <c r="B8209" s="91"/>
    </row>
    <row r="8210" spans="1:2">
      <c r="A8210" s="91"/>
      <c r="B8210" s="91"/>
    </row>
    <row r="8211" spans="1:2">
      <c r="A8211" s="91"/>
      <c r="B8211" s="91"/>
    </row>
    <row r="8212" spans="1:2">
      <c r="A8212" s="91"/>
      <c r="B8212" s="91"/>
    </row>
    <row r="8213" spans="1:2">
      <c r="A8213" s="91"/>
      <c r="B8213" s="91"/>
    </row>
    <row r="8214" spans="1:2">
      <c r="A8214" s="91"/>
      <c r="B8214" s="91"/>
    </row>
    <row r="8215" spans="1:2">
      <c r="A8215" s="91"/>
      <c r="B8215" s="91"/>
    </row>
    <row r="8216" spans="1:2">
      <c r="A8216" s="91"/>
      <c r="B8216" s="91"/>
    </row>
    <row r="8217" spans="1:2">
      <c r="A8217" s="91"/>
      <c r="B8217" s="91"/>
    </row>
    <row r="8218" spans="1:2">
      <c r="A8218" s="91"/>
      <c r="B8218" s="91"/>
    </row>
    <row r="8219" spans="1:2">
      <c r="A8219" s="91"/>
      <c r="B8219" s="91"/>
    </row>
    <row r="8220" spans="1:2">
      <c r="A8220" s="91"/>
      <c r="B8220" s="91"/>
    </row>
    <row r="8221" spans="1:2">
      <c r="A8221" s="91"/>
      <c r="B8221" s="91"/>
    </row>
    <row r="8222" spans="1:2">
      <c r="A8222" s="91"/>
      <c r="B8222" s="91"/>
    </row>
    <row r="8223" spans="1:2">
      <c r="A8223" s="91"/>
      <c r="B8223" s="91"/>
    </row>
    <row r="8224" spans="1:2">
      <c r="A8224" s="91"/>
      <c r="B8224" s="91"/>
    </row>
    <row r="8225" spans="1:2">
      <c r="A8225" s="91"/>
      <c r="B8225" s="91"/>
    </row>
    <row r="8226" spans="1:2">
      <c r="A8226" s="91"/>
      <c r="B8226" s="91"/>
    </row>
    <row r="8227" spans="1:2">
      <c r="A8227" s="91"/>
      <c r="B8227" s="91"/>
    </row>
    <row r="8228" spans="1:2">
      <c r="A8228" s="91"/>
      <c r="B8228" s="91"/>
    </row>
    <row r="8229" spans="1:2">
      <c r="A8229" s="91"/>
      <c r="B8229" s="91"/>
    </row>
    <row r="8230" spans="1:2">
      <c r="A8230" s="91"/>
      <c r="B8230" s="91"/>
    </row>
    <row r="8231" spans="1:2">
      <c r="A8231" s="91"/>
      <c r="B8231" s="91"/>
    </row>
    <row r="8232" spans="1:2">
      <c r="A8232" s="91"/>
      <c r="B8232" s="91"/>
    </row>
    <row r="8233" spans="1:2">
      <c r="A8233" s="91"/>
      <c r="B8233" s="91"/>
    </row>
    <row r="8234" spans="1:2">
      <c r="A8234" s="91"/>
      <c r="B8234" s="91"/>
    </row>
    <row r="8235" spans="1:2">
      <c r="A8235" s="91"/>
      <c r="B8235" s="91"/>
    </row>
    <row r="8236" spans="1:2">
      <c r="A8236" s="91"/>
      <c r="B8236" s="91"/>
    </row>
    <row r="8237" spans="1:2">
      <c r="A8237" s="91"/>
      <c r="B8237" s="91"/>
    </row>
    <row r="8238" spans="1:2">
      <c r="A8238" s="91"/>
      <c r="B8238" s="91"/>
    </row>
    <row r="8239" spans="1:2">
      <c r="A8239" s="91"/>
      <c r="B8239" s="91"/>
    </row>
    <row r="8240" spans="1:2">
      <c r="A8240" s="91"/>
      <c r="B8240" s="91"/>
    </row>
    <row r="8241" spans="1:2">
      <c r="A8241" s="91"/>
      <c r="B8241" s="91"/>
    </row>
    <row r="8242" spans="1:2">
      <c r="A8242" s="91"/>
      <c r="B8242" s="91"/>
    </row>
    <row r="8243" spans="1:2">
      <c r="A8243" s="91"/>
      <c r="B8243" s="91"/>
    </row>
    <row r="8244" spans="1:2">
      <c r="A8244" s="91"/>
      <c r="B8244" s="91"/>
    </row>
    <row r="8245" spans="1:2">
      <c r="A8245" s="91"/>
      <c r="B8245" s="91"/>
    </row>
    <row r="8246" spans="1:2">
      <c r="A8246" s="91"/>
      <c r="B8246" s="91"/>
    </row>
    <row r="8247" spans="1:2">
      <c r="A8247" s="91"/>
      <c r="B8247" s="91"/>
    </row>
    <row r="8248" spans="1:2">
      <c r="A8248" s="91"/>
      <c r="B8248" s="91"/>
    </row>
    <row r="8249" spans="1:2">
      <c r="A8249" s="91"/>
      <c r="B8249" s="91"/>
    </row>
    <row r="8250" spans="1:2">
      <c r="A8250" s="91"/>
      <c r="B8250" s="91"/>
    </row>
    <row r="8251" spans="1:2">
      <c r="A8251" s="91"/>
      <c r="B8251" s="91"/>
    </row>
    <row r="8252" spans="1:2">
      <c r="A8252" s="91"/>
      <c r="B8252" s="91"/>
    </row>
    <row r="8253" spans="1:2">
      <c r="A8253" s="91"/>
      <c r="B8253" s="91"/>
    </row>
    <row r="8254" spans="1:2">
      <c r="A8254" s="91"/>
      <c r="B8254" s="91"/>
    </row>
    <row r="8255" spans="1:2">
      <c r="A8255" s="91"/>
      <c r="B8255" s="91"/>
    </row>
    <row r="8256" spans="1:2">
      <c r="A8256" s="91"/>
      <c r="B8256" s="91"/>
    </row>
    <row r="8257" spans="1:2">
      <c r="A8257" s="91"/>
      <c r="B8257" s="91"/>
    </row>
    <row r="8258" spans="1:2">
      <c r="A8258" s="91"/>
      <c r="B8258" s="91"/>
    </row>
    <row r="8259" spans="1:2">
      <c r="A8259" s="91"/>
      <c r="B8259" s="91"/>
    </row>
    <row r="8260" spans="1:2">
      <c r="A8260" s="91"/>
      <c r="B8260" s="91"/>
    </row>
    <row r="8261" spans="1:2">
      <c r="A8261" s="91"/>
      <c r="B8261" s="91"/>
    </row>
    <row r="8262" spans="1:2">
      <c r="A8262" s="91"/>
      <c r="B8262" s="91"/>
    </row>
    <row r="8263" spans="1:2">
      <c r="A8263" s="91"/>
      <c r="B8263" s="91"/>
    </row>
    <row r="8264" spans="1:2">
      <c r="A8264" s="91"/>
      <c r="B8264" s="91"/>
    </row>
    <row r="8265" spans="1:2">
      <c r="A8265" s="91"/>
      <c r="B8265" s="91"/>
    </row>
    <row r="8266" spans="1:2">
      <c r="A8266" s="91"/>
      <c r="B8266" s="91"/>
    </row>
    <row r="8267" spans="1:2">
      <c r="A8267" s="91"/>
      <c r="B8267" s="91"/>
    </row>
    <row r="8268" spans="1:2">
      <c r="A8268" s="91"/>
      <c r="B8268" s="91"/>
    </row>
    <row r="8269" spans="1:2">
      <c r="A8269" s="91"/>
      <c r="B8269" s="91"/>
    </row>
    <row r="8270" spans="1:2">
      <c r="A8270" s="91"/>
      <c r="B8270" s="91"/>
    </row>
    <row r="8271" spans="1:2">
      <c r="A8271" s="91"/>
      <c r="B8271" s="91"/>
    </row>
    <row r="8272" spans="1:2">
      <c r="A8272" s="91"/>
      <c r="B8272" s="91"/>
    </row>
    <row r="8273" spans="1:2">
      <c r="A8273" s="91"/>
      <c r="B8273" s="91"/>
    </row>
    <row r="8274" spans="1:2">
      <c r="A8274" s="91"/>
      <c r="B8274" s="91"/>
    </row>
    <row r="8275" spans="1:2">
      <c r="A8275" s="91"/>
      <c r="B8275" s="91"/>
    </row>
    <row r="8276" spans="1:2">
      <c r="A8276" s="91"/>
      <c r="B8276" s="91"/>
    </row>
    <row r="8277" spans="1:2">
      <c r="A8277" s="91"/>
      <c r="B8277" s="91"/>
    </row>
    <row r="8278" spans="1:2">
      <c r="A8278" s="91"/>
      <c r="B8278" s="91"/>
    </row>
    <row r="8279" spans="1:2">
      <c r="A8279" s="91"/>
      <c r="B8279" s="91"/>
    </row>
    <row r="8280" spans="1:2">
      <c r="A8280" s="91"/>
      <c r="B8280" s="91"/>
    </row>
    <row r="8281" spans="1:2">
      <c r="A8281" s="91"/>
      <c r="B8281" s="91"/>
    </row>
    <row r="8282" spans="1:2">
      <c r="A8282" s="91"/>
      <c r="B8282" s="91"/>
    </row>
    <row r="8283" spans="1:2">
      <c r="A8283" s="91"/>
      <c r="B8283" s="91"/>
    </row>
    <row r="8284" spans="1:2">
      <c r="A8284" s="91"/>
      <c r="B8284" s="91"/>
    </row>
    <row r="8285" spans="1:2">
      <c r="A8285" s="91"/>
      <c r="B8285" s="91"/>
    </row>
    <row r="8286" spans="1:2">
      <c r="A8286" s="91"/>
      <c r="B8286" s="91"/>
    </row>
    <row r="8287" spans="1:2">
      <c r="A8287" s="91"/>
      <c r="B8287" s="91"/>
    </row>
    <row r="8288" spans="1:2">
      <c r="A8288" s="91"/>
      <c r="B8288" s="91"/>
    </row>
    <row r="8289" spans="1:2">
      <c r="A8289" s="91"/>
      <c r="B8289" s="91"/>
    </row>
    <row r="8290" spans="1:2">
      <c r="A8290" s="91"/>
      <c r="B8290" s="91"/>
    </row>
    <row r="8291" spans="1:2">
      <c r="A8291" s="91"/>
      <c r="B8291" s="91"/>
    </row>
    <row r="8292" spans="1:2">
      <c r="A8292" s="91"/>
      <c r="B8292" s="91"/>
    </row>
    <row r="8293" spans="1:2">
      <c r="A8293" s="91"/>
      <c r="B8293" s="91"/>
    </row>
    <row r="8294" spans="1:2">
      <c r="A8294" s="91"/>
      <c r="B8294" s="91"/>
    </row>
    <row r="8295" spans="1:2">
      <c r="A8295" s="91"/>
      <c r="B8295" s="91"/>
    </row>
    <row r="8296" spans="1:2">
      <c r="A8296" s="91"/>
      <c r="B8296" s="91"/>
    </row>
    <row r="8297" spans="1:2">
      <c r="A8297" s="91"/>
      <c r="B8297" s="91"/>
    </row>
    <row r="8298" spans="1:2">
      <c r="A8298" s="91"/>
      <c r="B8298" s="91"/>
    </row>
    <row r="8299" spans="1:2">
      <c r="A8299" s="91"/>
      <c r="B8299" s="91"/>
    </row>
    <row r="8300" spans="1:2">
      <c r="A8300" s="91"/>
      <c r="B8300" s="91"/>
    </row>
    <row r="8301" spans="1:2">
      <c r="A8301" s="91"/>
      <c r="B8301" s="91"/>
    </row>
    <row r="8302" spans="1:2">
      <c r="A8302" s="91"/>
      <c r="B8302" s="91"/>
    </row>
    <row r="8303" spans="1:2">
      <c r="A8303" s="91"/>
      <c r="B8303" s="91"/>
    </row>
    <row r="8304" spans="1:2">
      <c r="A8304" s="91"/>
      <c r="B8304" s="91"/>
    </row>
    <row r="8305" spans="1:2">
      <c r="A8305" s="91"/>
      <c r="B8305" s="91"/>
    </row>
    <row r="8306" spans="1:2">
      <c r="A8306" s="91"/>
      <c r="B8306" s="91"/>
    </row>
    <row r="8307" spans="1:2">
      <c r="A8307" s="91"/>
      <c r="B8307" s="91"/>
    </row>
    <row r="8308" spans="1:2">
      <c r="A8308" s="91"/>
      <c r="B8308" s="91"/>
    </row>
    <row r="8309" spans="1:2">
      <c r="A8309" s="91"/>
      <c r="B8309" s="91"/>
    </row>
    <row r="8310" spans="1:2">
      <c r="A8310" s="91"/>
      <c r="B8310" s="91"/>
    </row>
    <row r="8311" spans="1:2">
      <c r="A8311" s="91"/>
      <c r="B8311" s="91"/>
    </row>
    <row r="8312" spans="1:2">
      <c r="A8312" s="91"/>
      <c r="B8312" s="91"/>
    </row>
    <row r="8313" spans="1:2">
      <c r="A8313" s="91"/>
      <c r="B8313" s="91"/>
    </row>
    <row r="8314" spans="1:2">
      <c r="A8314" s="91"/>
      <c r="B8314" s="91"/>
    </row>
    <row r="8315" spans="1:2">
      <c r="A8315" s="91"/>
      <c r="B8315" s="91"/>
    </row>
    <row r="8316" spans="1:2">
      <c r="A8316" s="91"/>
      <c r="B8316" s="91"/>
    </row>
    <row r="8317" spans="1:2">
      <c r="A8317" s="91"/>
      <c r="B8317" s="91"/>
    </row>
    <row r="8318" spans="1:2">
      <c r="A8318" s="91"/>
      <c r="B8318" s="91"/>
    </row>
    <row r="8319" spans="1:2">
      <c r="A8319" s="91"/>
      <c r="B8319" s="91"/>
    </row>
    <row r="8320" spans="1:2">
      <c r="A8320" s="91"/>
      <c r="B8320" s="91"/>
    </row>
    <row r="8321" spans="1:2">
      <c r="A8321" s="91"/>
      <c r="B8321" s="91"/>
    </row>
    <row r="8322" spans="1:2">
      <c r="A8322" s="91"/>
      <c r="B8322" s="91"/>
    </row>
    <row r="8323" spans="1:2">
      <c r="A8323" s="91"/>
      <c r="B8323" s="91"/>
    </row>
    <row r="8324" spans="1:2">
      <c r="A8324" s="91"/>
      <c r="B8324" s="91"/>
    </row>
    <row r="8325" spans="1:2">
      <c r="A8325" s="91"/>
      <c r="B8325" s="91"/>
    </row>
    <row r="8326" spans="1:2">
      <c r="A8326" s="91"/>
      <c r="B8326" s="91"/>
    </row>
    <row r="8327" spans="1:2">
      <c r="A8327" s="91"/>
      <c r="B8327" s="91"/>
    </row>
    <row r="8328" spans="1:2">
      <c r="A8328" s="91"/>
      <c r="B8328" s="91"/>
    </row>
    <row r="8329" spans="1:2">
      <c r="A8329" s="91"/>
      <c r="B8329" s="91"/>
    </row>
    <row r="8330" spans="1:2">
      <c r="A8330" s="91"/>
      <c r="B8330" s="91"/>
    </row>
    <row r="8331" spans="1:2">
      <c r="A8331" s="91"/>
      <c r="B8331" s="91"/>
    </row>
    <row r="8332" spans="1:2">
      <c r="A8332" s="91"/>
      <c r="B8332" s="91"/>
    </row>
    <row r="8333" spans="1:2">
      <c r="A8333" s="91"/>
      <c r="B8333" s="91"/>
    </row>
    <row r="8334" spans="1:2">
      <c r="A8334" s="91"/>
      <c r="B8334" s="91"/>
    </row>
    <row r="8335" spans="1:2">
      <c r="A8335" s="91"/>
      <c r="B8335" s="91"/>
    </row>
    <row r="8336" spans="1:2">
      <c r="A8336" s="91"/>
      <c r="B8336" s="91"/>
    </row>
    <row r="8337" spans="1:2">
      <c r="A8337" s="91"/>
      <c r="B8337" s="91"/>
    </row>
    <row r="8338" spans="1:2">
      <c r="A8338" s="91"/>
      <c r="B8338" s="91"/>
    </row>
    <row r="8339" spans="1:2">
      <c r="A8339" s="91"/>
      <c r="B8339" s="91"/>
    </row>
    <row r="8340" spans="1:2">
      <c r="A8340" s="91"/>
      <c r="B8340" s="91"/>
    </row>
    <row r="8341" spans="1:2">
      <c r="A8341" s="91"/>
      <c r="B8341" s="91"/>
    </row>
    <row r="8342" spans="1:2">
      <c r="A8342" s="91"/>
      <c r="B8342" s="91"/>
    </row>
    <row r="8343" spans="1:2">
      <c r="A8343" s="91"/>
      <c r="B8343" s="91"/>
    </row>
    <row r="8344" spans="1:2">
      <c r="A8344" s="91"/>
      <c r="B8344" s="91"/>
    </row>
    <row r="8345" spans="1:2">
      <c r="A8345" s="91"/>
      <c r="B8345" s="91"/>
    </row>
    <row r="8346" spans="1:2">
      <c r="A8346" s="91"/>
      <c r="B8346" s="91"/>
    </row>
    <row r="8347" spans="1:2">
      <c r="A8347" s="91"/>
      <c r="B8347" s="91"/>
    </row>
    <row r="8348" spans="1:2">
      <c r="A8348" s="91"/>
      <c r="B8348" s="91"/>
    </row>
    <row r="8349" spans="1:2">
      <c r="A8349" s="91"/>
      <c r="B8349" s="91"/>
    </row>
    <row r="8350" spans="1:2">
      <c r="A8350" s="91"/>
      <c r="B8350" s="91"/>
    </row>
    <row r="8351" spans="1:2">
      <c r="A8351" s="91"/>
      <c r="B8351" s="91"/>
    </row>
    <row r="8352" spans="1:2">
      <c r="A8352" s="91"/>
      <c r="B8352" s="91"/>
    </row>
    <row r="8353" spans="1:2">
      <c r="A8353" s="91"/>
      <c r="B8353" s="91"/>
    </row>
    <row r="8354" spans="1:2">
      <c r="A8354" s="91"/>
      <c r="B8354" s="91"/>
    </row>
    <row r="8355" spans="1:2">
      <c r="A8355" s="91"/>
      <c r="B8355" s="91"/>
    </row>
    <row r="8356" spans="1:2">
      <c r="A8356" s="91"/>
      <c r="B8356" s="91"/>
    </row>
    <row r="8357" spans="1:2">
      <c r="A8357" s="91"/>
      <c r="B8357" s="91"/>
    </row>
    <row r="8358" spans="1:2">
      <c r="A8358" s="91"/>
      <c r="B8358" s="91"/>
    </row>
    <row r="8359" spans="1:2">
      <c r="A8359" s="91"/>
      <c r="B8359" s="91"/>
    </row>
    <row r="8360" spans="1:2">
      <c r="A8360" s="91"/>
      <c r="B8360" s="91"/>
    </row>
    <row r="8361" spans="1:2">
      <c r="A8361" s="91"/>
      <c r="B8361" s="91"/>
    </row>
    <row r="8362" spans="1:2">
      <c r="A8362" s="91"/>
      <c r="B8362" s="91"/>
    </row>
    <row r="8363" spans="1:2">
      <c r="A8363" s="91"/>
      <c r="B8363" s="91"/>
    </row>
    <row r="8364" spans="1:2">
      <c r="A8364" s="91"/>
      <c r="B8364" s="91"/>
    </row>
    <row r="8365" spans="1:2">
      <c r="A8365" s="91"/>
      <c r="B8365" s="91"/>
    </row>
    <row r="8366" spans="1:2">
      <c r="A8366" s="91"/>
      <c r="B8366" s="91"/>
    </row>
    <row r="8367" spans="1:2">
      <c r="A8367" s="91"/>
      <c r="B8367" s="91"/>
    </row>
    <row r="8368" spans="1:2">
      <c r="A8368" s="91"/>
      <c r="B8368" s="91"/>
    </row>
    <row r="8369" spans="1:2">
      <c r="A8369" s="91"/>
      <c r="B8369" s="91"/>
    </row>
    <row r="8370" spans="1:2">
      <c r="A8370" s="91"/>
      <c r="B8370" s="91"/>
    </row>
    <row r="8371" spans="1:2">
      <c r="A8371" s="91"/>
      <c r="B8371" s="91"/>
    </row>
    <row r="8372" spans="1:2">
      <c r="A8372" s="91"/>
      <c r="B8372" s="91"/>
    </row>
    <row r="8373" spans="1:2">
      <c r="A8373" s="91"/>
      <c r="B8373" s="91"/>
    </row>
    <row r="8374" spans="1:2">
      <c r="A8374" s="91"/>
      <c r="B8374" s="91"/>
    </row>
    <row r="8375" spans="1:2">
      <c r="A8375" s="91"/>
      <c r="B8375" s="91"/>
    </row>
    <row r="8376" spans="1:2">
      <c r="A8376" s="91"/>
      <c r="B8376" s="91"/>
    </row>
    <row r="8377" spans="1:2">
      <c r="A8377" s="91"/>
      <c r="B8377" s="91"/>
    </row>
    <row r="8378" spans="1:2">
      <c r="A8378" s="91"/>
      <c r="B8378" s="91"/>
    </row>
    <row r="8379" spans="1:2">
      <c r="A8379" s="91"/>
      <c r="B8379" s="91"/>
    </row>
    <row r="8380" spans="1:2">
      <c r="A8380" s="91"/>
      <c r="B8380" s="91"/>
    </row>
    <row r="8381" spans="1:2">
      <c r="A8381" s="91"/>
      <c r="B8381" s="91"/>
    </row>
    <row r="8382" spans="1:2">
      <c r="A8382" s="91"/>
      <c r="B8382" s="91"/>
    </row>
    <row r="8383" spans="1:2">
      <c r="A8383" s="91"/>
      <c r="B8383" s="91"/>
    </row>
    <row r="8384" spans="1:2">
      <c r="A8384" s="91"/>
      <c r="B8384" s="91"/>
    </row>
    <row r="8385" spans="1:2">
      <c r="A8385" s="91"/>
      <c r="B8385" s="91"/>
    </row>
    <row r="8386" spans="1:2">
      <c r="A8386" s="91"/>
      <c r="B8386" s="91"/>
    </row>
    <row r="8387" spans="1:2">
      <c r="A8387" s="91"/>
      <c r="B8387" s="91"/>
    </row>
    <row r="8388" spans="1:2">
      <c r="A8388" s="91"/>
      <c r="B8388" s="91"/>
    </row>
    <row r="8389" spans="1:2">
      <c r="A8389" s="91"/>
      <c r="B8389" s="91"/>
    </row>
    <row r="8390" spans="1:2">
      <c r="A8390" s="91"/>
      <c r="B8390" s="91"/>
    </row>
    <row r="8391" spans="1:2">
      <c r="A8391" s="91"/>
      <c r="B8391" s="91"/>
    </row>
    <row r="8392" spans="1:2">
      <c r="A8392" s="91"/>
      <c r="B8392" s="91"/>
    </row>
    <row r="8393" spans="1:2">
      <c r="A8393" s="91"/>
      <c r="B8393" s="91"/>
    </row>
    <row r="8394" spans="1:2">
      <c r="A8394" s="91"/>
      <c r="B8394" s="91"/>
    </row>
    <row r="8395" spans="1:2">
      <c r="A8395" s="91"/>
      <c r="B8395" s="91"/>
    </row>
    <row r="8396" spans="1:2">
      <c r="A8396" s="91"/>
      <c r="B8396" s="91"/>
    </row>
    <row r="8397" spans="1:2">
      <c r="A8397" s="91"/>
      <c r="B8397" s="91"/>
    </row>
    <row r="8398" spans="1:2">
      <c r="A8398" s="91"/>
      <c r="B8398" s="91"/>
    </row>
    <row r="8399" spans="1:2">
      <c r="A8399" s="91"/>
      <c r="B8399" s="91"/>
    </row>
    <row r="8400" spans="1:2">
      <c r="A8400" s="91"/>
      <c r="B8400" s="91"/>
    </row>
    <row r="8401" spans="1:2">
      <c r="A8401" s="91"/>
      <c r="B8401" s="91"/>
    </row>
    <row r="8402" spans="1:2">
      <c r="A8402" s="91"/>
      <c r="B8402" s="91"/>
    </row>
    <row r="8403" spans="1:2">
      <c r="A8403" s="91"/>
      <c r="B8403" s="91"/>
    </row>
    <row r="8404" spans="1:2">
      <c r="A8404" s="91"/>
      <c r="B8404" s="91"/>
    </row>
    <row r="8405" spans="1:2">
      <c r="A8405" s="91"/>
      <c r="B8405" s="91"/>
    </row>
    <row r="8406" spans="1:2">
      <c r="A8406" s="91"/>
      <c r="B8406" s="91"/>
    </row>
    <row r="8407" spans="1:2">
      <c r="A8407" s="91"/>
      <c r="B8407" s="91"/>
    </row>
    <row r="8408" spans="1:2">
      <c r="A8408" s="91"/>
      <c r="B8408" s="91"/>
    </row>
    <row r="8409" spans="1:2">
      <c r="A8409" s="91"/>
      <c r="B8409" s="91"/>
    </row>
    <row r="8410" spans="1:2">
      <c r="A8410" s="91"/>
      <c r="B8410" s="91"/>
    </row>
    <row r="8411" spans="1:2">
      <c r="A8411" s="91"/>
      <c r="B8411" s="91"/>
    </row>
    <row r="8412" spans="1:2">
      <c r="A8412" s="91"/>
      <c r="B8412" s="91"/>
    </row>
    <row r="8413" spans="1:2">
      <c r="A8413" s="91"/>
      <c r="B8413" s="91"/>
    </row>
    <row r="8414" spans="1:2">
      <c r="A8414" s="91"/>
      <c r="B8414" s="91"/>
    </row>
    <row r="8415" spans="1:2">
      <c r="A8415" s="91"/>
      <c r="B8415" s="91"/>
    </row>
    <row r="8416" spans="1:2">
      <c r="A8416" s="91"/>
      <c r="B8416" s="91"/>
    </row>
    <row r="8417" spans="1:2">
      <c r="A8417" s="91"/>
      <c r="B8417" s="91"/>
    </row>
    <row r="8418" spans="1:2">
      <c r="A8418" s="91"/>
      <c r="B8418" s="91"/>
    </row>
    <row r="8419" spans="1:2">
      <c r="A8419" s="91"/>
      <c r="B8419" s="91"/>
    </row>
    <row r="8420" spans="1:2">
      <c r="A8420" s="91"/>
      <c r="B8420" s="91"/>
    </row>
    <row r="8421" spans="1:2">
      <c r="A8421" s="91"/>
      <c r="B8421" s="91"/>
    </row>
    <row r="8422" spans="1:2">
      <c r="A8422" s="91"/>
      <c r="B8422" s="91"/>
    </row>
    <row r="8423" spans="1:2">
      <c r="A8423" s="91"/>
      <c r="B8423" s="91"/>
    </row>
    <row r="8424" spans="1:2">
      <c r="A8424" s="91"/>
      <c r="B8424" s="91"/>
    </row>
    <row r="8425" spans="1:2">
      <c r="A8425" s="91"/>
      <c r="B8425" s="91"/>
    </row>
    <row r="8426" spans="1:2">
      <c r="A8426" s="91"/>
      <c r="B8426" s="91"/>
    </row>
    <row r="8427" spans="1:2">
      <c r="A8427" s="91"/>
      <c r="B8427" s="91"/>
    </row>
    <row r="8428" spans="1:2">
      <c r="A8428" s="91"/>
      <c r="B8428" s="91"/>
    </row>
    <row r="8429" spans="1:2">
      <c r="A8429" s="91"/>
      <c r="B8429" s="91"/>
    </row>
    <row r="8430" spans="1:2">
      <c r="A8430" s="91"/>
      <c r="B8430" s="91"/>
    </row>
    <row r="8431" spans="1:2">
      <c r="A8431" s="91"/>
      <c r="B8431" s="91"/>
    </row>
    <row r="8432" spans="1:2">
      <c r="A8432" s="91"/>
      <c r="B8432" s="91"/>
    </row>
    <row r="8433" spans="1:2">
      <c r="A8433" s="91"/>
      <c r="B8433" s="91"/>
    </row>
    <row r="8434" spans="1:2">
      <c r="A8434" s="91"/>
      <c r="B8434" s="91"/>
    </row>
    <row r="8435" spans="1:2">
      <c r="A8435" s="91"/>
      <c r="B8435" s="91"/>
    </row>
    <row r="8436" spans="1:2">
      <c r="A8436" s="91"/>
      <c r="B8436" s="91"/>
    </row>
    <row r="8437" spans="1:2">
      <c r="A8437" s="91"/>
      <c r="B8437" s="91"/>
    </row>
    <row r="8438" spans="1:2">
      <c r="A8438" s="91"/>
      <c r="B8438" s="91"/>
    </row>
    <row r="8439" spans="1:2">
      <c r="A8439" s="91"/>
      <c r="B8439" s="91"/>
    </row>
    <row r="8440" spans="1:2">
      <c r="A8440" s="91"/>
      <c r="B8440" s="91"/>
    </row>
    <row r="8441" spans="1:2">
      <c r="A8441" s="91"/>
      <c r="B8441" s="91"/>
    </row>
    <row r="8442" spans="1:2">
      <c r="A8442" s="91"/>
      <c r="B8442" s="91"/>
    </row>
    <row r="8443" spans="1:2">
      <c r="A8443" s="91"/>
      <c r="B8443" s="91"/>
    </row>
    <row r="8444" spans="1:2">
      <c r="A8444" s="91"/>
      <c r="B8444" s="91"/>
    </row>
    <row r="8445" spans="1:2">
      <c r="A8445" s="91"/>
      <c r="B8445" s="91"/>
    </row>
    <row r="8446" spans="1:2">
      <c r="A8446" s="91"/>
      <c r="B8446" s="91"/>
    </row>
    <row r="8447" spans="1:2">
      <c r="A8447" s="91"/>
      <c r="B8447" s="91"/>
    </row>
    <row r="8448" spans="1:2">
      <c r="A8448" s="91"/>
      <c r="B8448" s="91"/>
    </row>
    <row r="8449" spans="1:2">
      <c r="A8449" s="91"/>
      <c r="B8449" s="91"/>
    </row>
    <row r="8450" spans="1:2">
      <c r="A8450" s="91"/>
      <c r="B8450" s="91"/>
    </row>
    <row r="8451" spans="1:2">
      <c r="A8451" s="91"/>
      <c r="B8451" s="91"/>
    </row>
    <row r="8452" spans="1:2">
      <c r="A8452" s="91"/>
      <c r="B8452" s="91"/>
    </row>
    <row r="8453" spans="1:2">
      <c r="A8453" s="91"/>
      <c r="B8453" s="91"/>
    </row>
    <row r="8454" spans="1:2">
      <c r="A8454" s="91"/>
      <c r="B8454" s="91"/>
    </row>
    <row r="8455" spans="1:2">
      <c r="A8455" s="91"/>
      <c r="B8455" s="91"/>
    </row>
    <row r="8456" spans="1:2">
      <c r="A8456" s="91"/>
      <c r="B8456" s="91"/>
    </row>
    <row r="8457" spans="1:2">
      <c r="A8457" s="91"/>
      <c r="B8457" s="91"/>
    </row>
    <row r="8458" spans="1:2">
      <c r="A8458" s="91"/>
      <c r="B8458" s="91"/>
    </row>
    <row r="8459" spans="1:2">
      <c r="A8459" s="91"/>
      <c r="B8459" s="91"/>
    </row>
    <row r="8460" spans="1:2">
      <c r="A8460" s="91"/>
      <c r="B8460" s="91"/>
    </row>
    <row r="8461" spans="1:2">
      <c r="A8461" s="91"/>
      <c r="B8461" s="91"/>
    </row>
    <row r="8462" spans="1:2">
      <c r="A8462" s="91"/>
      <c r="B8462" s="91"/>
    </row>
    <row r="8463" spans="1:2">
      <c r="A8463" s="91"/>
      <c r="B8463" s="91"/>
    </row>
    <row r="8464" spans="1:2">
      <c r="A8464" s="91"/>
      <c r="B8464" s="91"/>
    </row>
    <row r="8465" spans="1:2">
      <c r="A8465" s="91"/>
      <c r="B8465" s="91"/>
    </row>
    <row r="8466" spans="1:2">
      <c r="A8466" s="91"/>
      <c r="B8466" s="91"/>
    </row>
    <row r="8467" spans="1:2">
      <c r="A8467" s="91"/>
      <c r="B8467" s="91"/>
    </row>
    <row r="8468" spans="1:2">
      <c r="A8468" s="91"/>
      <c r="B8468" s="91"/>
    </row>
    <row r="8469" spans="1:2">
      <c r="A8469" s="91"/>
      <c r="B8469" s="91"/>
    </row>
    <row r="8470" spans="1:2">
      <c r="A8470" s="91"/>
      <c r="B8470" s="91"/>
    </row>
    <row r="8471" spans="1:2">
      <c r="A8471" s="91"/>
      <c r="B8471" s="91"/>
    </row>
    <row r="8472" spans="1:2">
      <c r="A8472" s="91"/>
      <c r="B8472" s="91"/>
    </row>
    <row r="8473" spans="1:2">
      <c r="A8473" s="91"/>
      <c r="B8473" s="91"/>
    </row>
    <row r="8474" spans="1:2">
      <c r="A8474" s="91"/>
      <c r="B8474" s="91"/>
    </row>
    <row r="8475" spans="1:2">
      <c r="A8475" s="91"/>
      <c r="B8475" s="91"/>
    </row>
    <row r="8476" spans="1:2">
      <c r="A8476" s="91"/>
      <c r="B8476" s="91"/>
    </row>
    <row r="8477" spans="1:2">
      <c r="A8477" s="91"/>
      <c r="B8477" s="91"/>
    </row>
    <row r="8478" spans="1:2">
      <c r="A8478" s="91"/>
      <c r="B8478" s="91"/>
    </row>
    <row r="8479" spans="1:2">
      <c r="A8479" s="91"/>
      <c r="B8479" s="91"/>
    </row>
    <row r="8480" spans="1:2">
      <c r="A8480" s="91"/>
      <c r="B8480" s="91"/>
    </row>
    <row r="8481" spans="1:2">
      <c r="A8481" s="91"/>
      <c r="B8481" s="91"/>
    </row>
    <row r="8482" spans="1:2">
      <c r="A8482" s="91"/>
      <c r="B8482" s="91"/>
    </row>
    <row r="8483" spans="1:2">
      <c r="A8483" s="91"/>
      <c r="B8483" s="91"/>
    </row>
    <row r="8484" spans="1:2">
      <c r="A8484" s="91"/>
      <c r="B8484" s="91"/>
    </row>
    <row r="8485" spans="1:2">
      <c r="A8485" s="91"/>
      <c r="B8485" s="91"/>
    </row>
    <row r="8486" spans="1:2">
      <c r="A8486" s="91"/>
      <c r="B8486" s="91"/>
    </row>
    <row r="8487" spans="1:2">
      <c r="A8487" s="91"/>
      <c r="B8487" s="91"/>
    </row>
    <row r="8488" spans="1:2">
      <c r="A8488" s="91"/>
      <c r="B8488" s="91"/>
    </row>
    <row r="8489" spans="1:2">
      <c r="A8489" s="91"/>
      <c r="B8489" s="91"/>
    </row>
    <row r="8490" spans="1:2">
      <c r="A8490" s="91"/>
      <c r="B8490" s="91"/>
    </row>
    <row r="8491" spans="1:2">
      <c r="A8491" s="91"/>
      <c r="B8491" s="91"/>
    </row>
    <row r="8492" spans="1:2">
      <c r="A8492" s="91"/>
      <c r="B8492" s="91"/>
    </row>
    <row r="8493" spans="1:2">
      <c r="A8493" s="91"/>
      <c r="B8493" s="91"/>
    </row>
    <row r="8494" spans="1:2">
      <c r="A8494" s="91"/>
      <c r="B8494" s="91"/>
    </row>
    <row r="8495" spans="1:2">
      <c r="A8495" s="91"/>
      <c r="B8495" s="91"/>
    </row>
    <row r="8496" spans="1:2">
      <c r="A8496" s="91"/>
      <c r="B8496" s="91"/>
    </row>
    <row r="8497" spans="1:2">
      <c r="A8497" s="91"/>
      <c r="B8497" s="91"/>
    </row>
    <row r="8498" spans="1:2">
      <c r="A8498" s="91"/>
      <c r="B8498" s="91"/>
    </row>
    <row r="8499" spans="1:2">
      <c r="A8499" s="91"/>
      <c r="B8499" s="91"/>
    </row>
    <row r="8500" spans="1:2">
      <c r="A8500" s="91"/>
      <c r="B8500" s="91"/>
    </row>
    <row r="8501" spans="1:2">
      <c r="A8501" s="91"/>
      <c r="B8501" s="91"/>
    </row>
    <row r="8502" spans="1:2">
      <c r="A8502" s="91"/>
      <c r="B8502" s="91"/>
    </row>
    <row r="8503" spans="1:2">
      <c r="A8503" s="91"/>
      <c r="B8503" s="91"/>
    </row>
    <row r="8504" spans="1:2">
      <c r="A8504" s="91"/>
      <c r="B8504" s="91"/>
    </row>
    <row r="8505" spans="1:2">
      <c r="A8505" s="91"/>
      <c r="B8505" s="91"/>
    </row>
    <row r="8506" spans="1:2">
      <c r="A8506" s="91"/>
      <c r="B8506" s="91"/>
    </row>
    <row r="8507" spans="1:2">
      <c r="A8507" s="91"/>
      <c r="B8507" s="91"/>
    </row>
    <row r="8508" spans="1:2">
      <c r="A8508" s="91"/>
      <c r="B8508" s="91"/>
    </row>
    <row r="8509" spans="1:2">
      <c r="A8509" s="91"/>
      <c r="B8509" s="91"/>
    </row>
    <row r="8510" spans="1:2">
      <c r="A8510" s="91"/>
      <c r="B8510" s="91"/>
    </row>
    <row r="8511" spans="1:2">
      <c r="A8511" s="91"/>
      <c r="B8511" s="91"/>
    </row>
    <row r="8512" spans="1:2">
      <c r="A8512" s="91"/>
      <c r="B8512" s="91"/>
    </row>
    <row r="8513" spans="1:2">
      <c r="A8513" s="91"/>
      <c r="B8513" s="91"/>
    </row>
    <row r="8514" spans="1:2">
      <c r="A8514" s="91"/>
      <c r="B8514" s="91"/>
    </row>
    <row r="8515" spans="1:2">
      <c r="A8515" s="91"/>
      <c r="B8515" s="91"/>
    </row>
    <row r="8516" spans="1:2">
      <c r="A8516" s="91"/>
      <c r="B8516" s="91"/>
    </row>
    <row r="8517" spans="1:2">
      <c r="A8517" s="91"/>
      <c r="B8517" s="91"/>
    </row>
    <row r="8518" spans="1:2">
      <c r="A8518" s="91"/>
      <c r="B8518" s="91"/>
    </row>
    <row r="8519" spans="1:2">
      <c r="A8519" s="91"/>
      <c r="B8519" s="91"/>
    </row>
    <row r="8520" spans="1:2">
      <c r="A8520" s="91"/>
      <c r="B8520" s="91"/>
    </row>
    <row r="8521" spans="1:2">
      <c r="A8521" s="91"/>
      <c r="B8521" s="91"/>
    </row>
    <row r="8522" spans="1:2">
      <c r="A8522" s="91"/>
      <c r="B8522" s="91"/>
    </row>
    <row r="8523" spans="1:2">
      <c r="A8523" s="91"/>
      <c r="B8523" s="91"/>
    </row>
    <row r="8524" spans="1:2">
      <c r="A8524" s="91"/>
      <c r="B8524" s="91"/>
    </row>
    <row r="8525" spans="1:2">
      <c r="A8525" s="91"/>
      <c r="B8525" s="91"/>
    </row>
    <row r="8526" spans="1:2">
      <c r="A8526" s="91"/>
      <c r="B8526" s="91"/>
    </row>
    <row r="8527" spans="1:2">
      <c r="A8527" s="91"/>
      <c r="B8527" s="91"/>
    </row>
    <row r="8528" spans="1:2">
      <c r="A8528" s="91"/>
      <c r="B8528" s="91"/>
    </row>
    <row r="8529" spans="1:2">
      <c r="A8529" s="91"/>
      <c r="B8529" s="91"/>
    </row>
    <row r="8530" spans="1:2">
      <c r="A8530" s="91"/>
      <c r="B8530" s="91"/>
    </row>
    <row r="8531" spans="1:2">
      <c r="A8531" s="91"/>
      <c r="B8531" s="91"/>
    </row>
    <row r="8532" spans="1:2">
      <c r="A8532" s="91"/>
      <c r="B8532" s="91"/>
    </row>
    <row r="8533" spans="1:2">
      <c r="A8533" s="91"/>
      <c r="B8533" s="91"/>
    </row>
    <row r="8534" spans="1:2">
      <c r="A8534" s="91"/>
      <c r="B8534" s="91"/>
    </row>
    <row r="8535" spans="1:2">
      <c r="A8535" s="91"/>
      <c r="B8535" s="91"/>
    </row>
    <row r="8536" spans="1:2">
      <c r="A8536" s="91"/>
      <c r="B8536" s="91"/>
    </row>
    <row r="8537" spans="1:2">
      <c r="A8537" s="91"/>
      <c r="B8537" s="91"/>
    </row>
    <row r="8538" spans="1:2">
      <c r="A8538" s="91"/>
      <c r="B8538" s="91"/>
    </row>
    <row r="8539" spans="1:2">
      <c r="A8539" s="91"/>
      <c r="B8539" s="91"/>
    </row>
    <row r="8540" spans="1:2">
      <c r="A8540" s="91"/>
      <c r="B8540" s="91"/>
    </row>
    <row r="8541" spans="1:2">
      <c r="A8541" s="91"/>
      <c r="B8541" s="91"/>
    </row>
    <row r="8542" spans="1:2">
      <c r="A8542" s="91"/>
      <c r="B8542" s="91"/>
    </row>
    <row r="8543" spans="1:2">
      <c r="A8543" s="91"/>
      <c r="B8543" s="91"/>
    </row>
    <row r="8544" spans="1:2">
      <c r="A8544" s="91"/>
      <c r="B8544" s="91"/>
    </row>
    <row r="8545" spans="1:2">
      <c r="A8545" s="91"/>
      <c r="B8545" s="91"/>
    </row>
    <row r="8546" spans="1:2">
      <c r="A8546" s="91"/>
      <c r="B8546" s="91"/>
    </row>
    <row r="8547" spans="1:2">
      <c r="A8547" s="91"/>
      <c r="B8547" s="91"/>
    </row>
    <row r="8548" spans="1:2">
      <c r="A8548" s="91"/>
      <c r="B8548" s="91"/>
    </row>
    <row r="8549" spans="1:2">
      <c r="A8549" s="91"/>
      <c r="B8549" s="91"/>
    </row>
    <row r="8550" spans="1:2">
      <c r="A8550" s="91"/>
      <c r="B8550" s="91"/>
    </row>
    <row r="8551" spans="1:2">
      <c r="A8551" s="91"/>
      <c r="B8551" s="91"/>
    </row>
    <row r="8552" spans="1:2">
      <c r="A8552" s="91"/>
      <c r="B8552" s="91"/>
    </row>
    <row r="8553" spans="1:2">
      <c r="A8553" s="91"/>
      <c r="B8553" s="91"/>
    </row>
    <row r="8554" spans="1:2">
      <c r="A8554" s="91"/>
      <c r="B8554" s="91"/>
    </row>
    <row r="8555" spans="1:2">
      <c r="A8555" s="91"/>
      <c r="B8555" s="91"/>
    </row>
    <row r="8556" spans="1:2">
      <c r="A8556" s="91"/>
      <c r="B8556" s="91"/>
    </row>
    <row r="8557" spans="1:2">
      <c r="A8557" s="91"/>
      <c r="B8557" s="91"/>
    </row>
    <row r="8558" spans="1:2">
      <c r="A8558" s="91"/>
      <c r="B8558" s="91"/>
    </row>
    <row r="8559" spans="1:2">
      <c r="A8559" s="91"/>
      <c r="B8559" s="91"/>
    </row>
    <row r="8560" spans="1:2">
      <c r="A8560" s="91"/>
      <c r="B8560" s="91"/>
    </row>
    <row r="8561" spans="1:2">
      <c r="A8561" s="91"/>
      <c r="B8561" s="91"/>
    </row>
    <row r="8562" spans="1:2">
      <c r="A8562" s="91"/>
      <c r="B8562" s="91"/>
    </row>
    <row r="8563" spans="1:2">
      <c r="A8563" s="91"/>
      <c r="B8563" s="91"/>
    </row>
    <row r="8564" spans="1:2">
      <c r="A8564" s="91"/>
      <c r="B8564" s="91"/>
    </row>
    <row r="8565" spans="1:2">
      <c r="A8565" s="91"/>
      <c r="B8565" s="91"/>
    </row>
    <row r="8566" spans="1:2">
      <c r="A8566" s="91"/>
      <c r="B8566" s="91"/>
    </row>
    <row r="8567" spans="1:2">
      <c r="A8567" s="91"/>
      <c r="B8567" s="91"/>
    </row>
    <row r="8568" spans="1:2">
      <c r="A8568" s="91"/>
      <c r="B8568" s="91"/>
    </row>
    <row r="8569" spans="1:2">
      <c r="A8569" s="91"/>
      <c r="B8569" s="91"/>
    </row>
    <row r="8570" spans="1:2">
      <c r="A8570" s="91"/>
      <c r="B8570" s="91"/>
    </row>
    <row r="8571" spans="1:2">
      <c r="A8571" s="91"/>
      <c r="B8571" s="91"/>
    </row>
    <row r="8572" spans="1:2">
      <c r="A8572" s="91"/>
      <c r="B8572" s="91"/>
    </row>
    <row r="8573" spans="1:2">
      <c r="A8573" s="91"/>
      <c r="B8573" s="91"/>
    </row>
    <row r="8574" spans="1:2">
      <c r="A8574" s="91"/>
      <c r="B8574" s="91"/>
    </row>
    <row r="8575" spans="1:2">
      <c r="A8575" s="91"/>
      <c r="B8575" s="91"/>
    </row>
    <row r="8576" spans="1:2">
      <c r="A8576" s="91"/>
      <c r="B8576" s="91"/>
    </row>
    <row r="8577" spans="1:2">
      <c r="A8577" s="91"/>
      <c r="B8577" s="91"/>
    </row>
    <row r="8578" spans="1:2">
      <c r="A8578" s="91"/>
      <c r="B8578" s="91"/>
    </row>
    <row r="8579" spans="1:2">
      <c r="A8579" s="91"/>
      <c r="B8579" s="91"/>
    </row>
    <row r="8580" spans="1:2">
      <c r="A8580" s="91"/>
      <c r="B8580" s="91"/>
    </row>
    <row r="8581" spans="1:2">
      <c r="A8581" s="91"/>
      <c r="B8581" s="91"/>
    </row>
    <row r="8582" spans="1:2">
      <c r="A8582" s="91"/>
      <c r="B8582" s="91"/>
    </row>
    <row r="8583" spans="1:2">
      <c r="A8583" s="91"/>
      <c r="B8583" s="91"/>
    </row>
    <row r="8584" spans="1:2">
      <c r="A8584" s="91"/>
      <c r="B8584" s="91"/>
    </row>
    <row r="8585" spans="1:2">
      <c r="A8585" s="91"/>
      <c r="B8585" s="91"/>
    </row>
    <row r="8586" spans="1:2">
      <c r="A8586" s="91"/>
      <c r="B8586" s="91"/>
    </row>
    <row r="8587" spans="1:2">
      <c r="A8587" s="91"/>
      <c r="B8587" s="91"/>
    </row>
    <row r="8588" spans="1:2">
      <c r="A8588" s="91"/>
      <c r="B8588" s="91"/>
    </row>
    <row r="8589" spans="1:2">
      <c r="A8589" s="91"/>
      <c r="B8589" s="91"/>
    </row>
    <row r="8590" spans="1:2">
      <c r="A8590" s="91"/>
      <c r="B8590" s="91"/>
    </row>
    <row r="8591" spans="1:2">
      <c r="A8591" s="91"/>
      <c r="B8591" s="91"/>
    </row>
    <row r="8592" spans="1:2">
      <c r="A8592" s="91"/>
      <c r="B8592" s="91"/>
    </row>
    <row r="8593" spans="1:2">
      <c r="A8593" s="91"/>
      <c r="B8593" s="91"/>
    </row>
    <row r="8594" spans="1:2">
      <c r="A8594" s="91"/>
      <c r="B8594" s="91"/>
    </row>
    <row r="8595" spans="1:2">
      <c r="A8595" s="91"/>
      <c r="B8595" s="91"/>
    </row>
    <row r="8596" spans="1:2">
      <c r="A8596" s="91"/>
      <c r="B8596" s="91"/>
    </row>
    <row r="8597" spans="1:2">
      <c r="A8597" s="91"/>
      <c r="B8597" s="91"/>
    </row>
    <row r="8598" spans="1:2">
      <c r="A8598" s="91"/>
      <c r="B8598" s="91"/>
    </row>
    <row r="8599" spans="1:2">
      <c r="A8599" s="91"/>
      <c r="B8599" s="91"/>
    </row>
    <row r="8600" spans="1:2">
      <c r="A8600" s="91"/>
      <c r="B8600" s="91"/>
    </row>
    <row r="8601" spans="1:2">
      <c r="A8601" s="91"/>
      <c r="B8601" s="91"/>
    </row>
    <row r="8602" spans="1:2">
      <c r="A8602" s="91"/>
      <c r="B8602" s="91"/>
    </row>
    <row r="8603" spans="1:2">
      <c r="A8603" s="91"/>
      <c r="B8603" s="91"/>
    </row>
    <row r="8604" spans="1:2">
      <c r="A8604" s="91"/>
      <c r="B8604" s="91"/>
    </row>
    <row r="8605" spans="1:2">
      <c r="A8605" s="91"/>
      <c r="B8605" s="91"/>
    </row>
    <row r="8606" spans="1:2">
      <c r="A8606" s="91"/>
      <c r="B8606" s="91"/>
    </row>
    <row r="8607" spans="1:2">
      <c r="A8607" s="91"/>
      <c r="B8607" s="91"/>
    </row>
    <row r="8608" spans="1:2">
      <c r="A8608" s="91"/>
      <c r="B8608" s="91"/>
    </row>
    <row r="8609" spans="1:2">
      <c r="A8609" s="91"/>
      <c r="B8609" s="91"/>
    </row>
    <row r="8610" spans="1:2">
      <c r="A8610" s="91"/>
      <c r="B8610" s="91"/>
    </row>
    <row r="8611" spans="1:2">
      <c r="A8611" s="91"/>
      <c r="B8611" s="91"/>
    </row>
    <row r="8612" spans="1:2">
      <c r="A8612" s="91"/>
      <c r="B8612" s="91"/>
    </row>
    <row r="8613" spans="1:2">
      <c r="A8613" s="91"/>
      <c r="B8613" s="91"/>
    </row>
    <row r="8614" spans="1:2">
      <c r="A8614" s="91"/>
      <c r="B8614" s="91"/>
    </row>
    <row r="8615" spans="1:2">
      <c r="A8615" s="91"/>
      <c r="B8615" s="91"/>
    </row>
    <row r="8616" spans="1:2">
      <c r="A8616" s="91"/>
      <c r="B8616" s="91"/>
    </row>
    <row r="8617" spans="1:2">
      <c r="A8617" s="91"/>
      <c r="B8617" s="91"/>
    </row>
    <row r="8618" spans="1:2">
      <c r="A8618" s="91"/>
      <c r="B8618" s="91"/>
    </row>
    <row r="8619" spans="1:2">
      <c r="A8619" s="91"/>
      <c r="B8619" s="91"/>
    </row>
    <row r="8620" spans="1:2">
      <c r="A8620" s="91"/>
      <c r="B8620" s="91"/>
    </row>
    <row r="8621" spans="1:2">
      <c r="A8621" s="91"/>
      <c r="B8621" s="91"/>
    </row>
    <row r="8622" spans="1:2">
      <c r="A8622" s="91"/>
      <c r="B8622" s="91"/>
    </row>
    <row r="8623" spans="1:2">
      <c r="A8623" s="91"/>
      <c r="B8623" s="91"/>
    </row>
    <row r="8624" spans="1:2">
      <c r="A8624" s="91"/>
      <c r="B8624" s="91"/>
    </row>
    <row r="8625" spans="1:2">
      <c r="A8625" s="91"/>
      <c r="B8625" s="91"/>
    </row>
    <row r="8626" spans="1:2">
      <c r="A8626" s="91"/>
      <c r="B8626" s="91"/>
    </row>
    <row r="8627" spans="1:2">
      <c r="A8627" s="91"/>
      <c r="B8627" s="91"/>
    </row>
    <row r="8628" spans="1:2">
      <c r="A8628" s="91"/>
      <c r="B8628" s="91"/>
    </row>
    <row r="8629" spans="1:2">
      <c r="A8629" s="91"/>
      <c r="B8629" s="91"/>
    </row>
    <row r="8630" spans="1:2">
      <c r="A8630" s="91"/>
      <c r="B8630" s="91"/>
    </row>
    <row r="8631" spans="1:2">
      <c r="A8631" s="91"/>
      <c r="B8631" s="91"/>
    </row>
    <row r="8632" spans="1:2">
      <c r="A8632" s="91"/>
      <c r="B8632" s="91"/>
    </row>
    <row r="8633" spans="1:2">
      <c r="A8633" s="91"/>
      <c r="B8633" s="91"/>
    </row>
    <row r="8634" spans="1:2">
      <c r="A8634" s="91"/>
      <c r="B8634" s="91"/>
    </row>
    <row r="8635" spans="1:2">
      <c r="A8635" s="91"/>
      <c r="B8635" s="91"/>
    </row>
    <row r="8636" spans="1:2">
      <c r="A8636" s="91"/>
      <c r="B8636" s="91"/>
    </row>
    <row r="8637" spans="1:2">
      <c r="A8637" s="91"/>
      <c r="B8637" s="91"/>
    </row>
    <row r="8638" spans="1:2">
      <c r="A8638" s="91"/>
      <c r="B8638" s="91"/>
    </row>
    <row r="8639" spans="1:2">
      <c r="A8639" s="91"/>
      <c r="B8639" s="91"/>
    </row>
    <row r="8640" spans="1:2">
      <c r="A8640" s="91"/>
      <c r="B8640" s="91"/>
    </row>
    <row r="8641" spans="1:2">
      <c r="A8641" s="91"/>
      <c r="B8641" s="91"/>
    </row>
    <row r="8642" spans="1:2">
      <c r="A8642" s="91"/>
      <c r="B8642" s="91"/>
    </row>
    <row r="8643" spans="1:2">
      <c r="A8643" s="91"/>
      <c r="B8643" s="91"/>
    </row>
    <row r="8644" spans="1:2">
      <c r="A8644" s="91"/>
      <c r="B8644" s="91"/>
    </row>
    <row r="8645" spans="1:2">
      <c r="A8645" s="91"/>
      <c r="B8645" s="91"/>
    </row>
    <row r="8646" spans="1:2">
      <c r="A8646" s="91"/>
      <c r="B8646" s="91"/>
    </row>
    <row r="8647" spans="1:2">
      <c r="A8647" s="91"/>
      <c r="B8647" s="91"/>
    </row>
    <row r="8648" spans="1:2">
      <c r="A8648" s="91"/>
      <c r="B8648" s="91"/>
    </row>
    <row r="8649" spans="1:2">
      <c r="A8649" s="91"/>
      <c r="B8649" s="91"/>
    </row>
    <row r="8650" spans="1:2">
      <c r="A8650" s="91"/>
      <c r="B8650" s="91"/>
    </row>
    <row r="8651" spans="1:2">
      <c r="A8651" s="91"/>
      <c r="B8651" s="91"/>
    </row>
    <row r="8652" spans="1:2">
      <c r="A8652" s="91"/>
      <c r="B8652" s="91"/>
    </row>
    <row r="8653" spans="1:2">
      <c r="A8653" s="91"/>
      <c r="B8653" s="91"/>
    </row>
    <row r="8654" spans="1:2">
      <c r="A8654" s="91"/>
      <c r="B8654" s="91"/>
    </row>
    <row r="8655" spans="1:2">
      <c r="A8655" s="91"/>
      <c r="B8655" s="91"/>
    </row>
    <row r="8656" spans="1:2">
      <c r="A8656" s="91"/>
      <c r="B8656" s="91"/>
    </row>
    <row r="8657" spans="1:2">
      <c r="A8657" s="91"/>
      <c r="B8657" s="91"/>
    </row>
    <row r="8658" spans="1:2">
      <c r="A8658" s="91"/>
      <c r="B8658" s="91"/>
    </row>
    <row r="8659" spans="1:2">
      <c r="A8659" s="91"/>
      <c r="B8659" s="91"/>
    </row>
    <row r="8660" spans="1:2">
      <c r="A8660" s="91"/>
      <c r="B8660" s="91"/>
    </row>
    <row r="8661" spans="1:2">
      <c r="A8661" s="91"/>
      <c r="B8661" s="91"/>
    </row>
    <row r="8662" spans="1:2">
      <c r="A8662" s="91"/>
      <c r="B8662" s="91"/>
    </row>
    <row r="8663" spans="1:2">
      <c r="A8663" s="91"/>
      <c r="B8663" s="91"/>
    </row>
    <row r="8664" spans="1:2">
      <c r="A8664" s="91"/>
      <c r="B8664" s="91"/>
    </row>
    <row r="8665" spans="1:2">
      <c r="A8665" s="91"/>
      <c r="B8665" s="91"/>
    </row>
    <row r="8666" spans="1:2">
      <c r="A8666" s="91"/>
      <c r="B8666" s="91"/>
    </row>
    <row r="8667" spans="1:2">
      <c r="A8667" s="91"/>
      <c r="B8667" s="91"/>
    </row>
    <row r="8668" spans="1:2">
      <c r="A8668" s="91"/>
      <c r="B8668" s="91"/>
    </row>
    <row r="8669" spans="1:2">
      <c r="A8669" s="91"/>
      <c r="B8669" s="91"/>
    </row>
    <row r="8670" spans="1:2">
      <c r="A8670" s="91"/>
      <c r="B8670" s="91"/>
    </row>
    <row r="8671" spans="1:2">
      <c r="A8671" s="91"/>
      <c r="B8671" s="91"/>
    </row>
    <row r="8672" spans="1:2">
      <c r="A8672" s="91"/>
      <c r="B8672" s="91"/>
    </row>
    <row r="8673" spans="1:2">
      <c r="A8673" s="91"/>
      <c r="B8673" s="91"/>
    </row>
    <row r="8674" spans="1:2">
      <c r="A8674" s="91"/>
      <c r="B8674" s="91"/>
    </row>
    <row r="8675" spans="1:2">
      <c r="A8675" s="91"/>
      <c r="B8675" s="91"/>
    </row>
    <row r="8676" spans="1:2">
      <c r="A8676" s="91"/>
      <c r="B8676" s="91"/>
    </row>
    <row r="8677" spans="1:2">
      <c r="A8677" s="91"/>
      <c r="B8677" s="91"/>
    </row>
    <row r="8678" spans="1:2">
      <c r="A8678" s="91"/>
      <c r="B8678" s="91"/>
    </row>
    <row r="8679" spans="1:2">
      <c r="A8679" s="91"/>
      <c r="B8679" s="91"/>
    </row>
    <row r="8680" spans="1:2">
      <c r="A8680" s="91"/>
      <c r="B8680" s="91"/>
    </row>
    <row r="8681" spans="1:2">
      <c r="A8681" s="91"/>
      <c r="B8681" s="91"/>
    </row>
    <row r="8682" spans="1:2">
      <c r="A8682" s="91"/>
      <c r="B8682" s="91"/>
    </row>
    <row r="8683" spans="1:2">
      <c r="A8683" s="91"/>
      <c r="B8683" s="91"/>
    </row>
    <row r="8684" spans="1:2">
      <c r="A8684" s="91"/>
      <c r="B8684" s="91"/>
    </row>
    <row r="8685" spans="1:2">
      <c r="A8685" s="91"/>
      <c r="B8685" s="91"/>
    </row>
    <row r="8686" spans="1:2">
      <c r="A8686" s="91"/>
      <c r="B8686" s="91"/>
    </row>
    <row r="8687" spans="1:2">
      <c r="A8687" s="91"/>
      <c r="B8687" s="91"/>
    </row>
    <row r="8688" spans="1:2">
      <c r="A8688" s="91"/>
      <c r="B8688" s="91"/>
    </row>
    <row r="8689" spans="1:2">
      <c r="A8689" s="91"/>
      <c r="B8689" s="91"/>
    </row>
    <row r="8690" spans="1:2">
      <c r="A8690" s="91"/>
      <c r="B8690" s="91"/>
    </row>
    <row r="8691" spans="1:2">
      <c r="A8691" s="91"/>
      <c r="B8691" s="91"/>
    </row>
    <row r="8692" spans="1:2">
      <c r="A8692" s="91"/>
      <c r="B8692" s="91"/>
    </row>
    <row r="8693" spans="1:2">
      <c r="A8693" s="91"/>
      <c r="B8693" s="91"/>
    </row>
    <row r="8694" spans="1:2">
      <c r="A8694" s="91"/>
      <c r="B8694" s="91"/>
    </row>
    <row r="8695" spans="1:2">
      <c r="A8695" s="91"/>
      <c r="B8695" s="91"/>
    </row>
    <row r="8696" spans="1:2">
      <c r="A8696" s="91"/>
      <c r="B8696" s="91"/>
    </row>
    <row r="8697" spans="1:2">
      <c r="A8697" s="91"/>
      <c r="B8697" s="91"/>
    </row>
    <row r="8698" spans="1:2">
      <c r="A8698" s="91"/>
      <c r="B8698" s="91"/>
    </row>
    <row r="8699" spans="1:2">
      <c r="A8699" s="91"/>
      <c r="B8699" s="91"/>
    </row>
    <row r="8700" spans="1:2">
      <c r="A8700" s="91"/>
      <c r="B8700" s="91"/>
    </row>
    <row r="8701" spans="1:2">
      <c r="A8701" s="91"/>
      <c r="B8701" s="91"/>
    </row>
    <row r="8702" spans="1:2">
      <c r="A8702" s="91"/>
      <c r="B8702" s="91"/>
    </row>
    <row r="8703" spans="1:2">
      <c r="A8703" s="91"/>
      <c r="B8703" s="91"/>
    </row>
    <row r="8704" spans="1:2">
      <c r="A8704" s="91"/>
      <c r="B8704" s="91"/>
    </row>
    <row r="8705" spans="1:2">
      <c r="A8705" s="91"/>
      <c r="B8705" s="91"/>
    </row>
    <row r="8706" spans="1:2">
      <c r="A8706" s="91"/>
      <c r="B8706" s="91"/>
    </row>
    <row r="8707" spans="1:2">
      <c r="A8707" s="91"/>
      <c r="B8707" s="91"/>
    </row>
    <row r="8708" spans="1:2">
      <c r="A8708" s="91"/>
      <c r="B8708" s="91"/>
    </row>
    <row r="8709" spans="1:2">
      <c r="A8709" s="91"/>
      <c r="B8709" s="91"/>
    </row>
    <row r="8710" spans="1:2">
      <c r="A8710" s="91"/>
      <c r="B8710" s="91"/>
    </row>
    <row r="8711" spans="1:2">
      <c r="A8711" s="91"/>
      <c r="B8711" s="91"/>
    </row>
    <row r="8712" spans="1:2">
      <c r="A8712" s="91"/>
      <c r="B8712" s="91"/>
    </row>
    <row r="8713" spans="1:2">
      <c r="A8713" s="91"/>
      <c r="B8713" s="91"/>
    </row>
    <row r="8714" spans="1:2">
      <c r="A8714" s="91"/>
      <c r="B8714" s="91"/>
    </row>
    <row r="8715" spans="1:2">
      <c r="A8715" s="91"/>
      <c r="B8715" s="91"/>
    </row>
    <row r="8716" spans="1:2">
      <c r="A8716" s="91"/>
      <c r="B8716" s="91"/>
    </row>
    <row r="8717" spans="1:2">
      <c r="A8717" s="91"/>
      <c r="B8717" s="91"/>
    </row>
    <row r="8718" spans="1:2">
      <c r="A8718" s="91"/>
      <c r="B8718" s="91"/>
    </row>
    <row r="8719" spans="1:2">
      <c r="A8719" s="91"/>
      <c r="B8719" s="91"/>
    </row>
    <row r="8720" spans="1:2">
      <c r="A8720" s="91"/>
      <c r="B8720" s="91"/>
    </row>
    <row r="8721" spans="1:2">
      <c r="A8721" s="91"/>
      <c r="B8721" s="91"/>
    </row>
    <row r="8722" spans="1:2">
      <c r="A8722" s="91"/>
      <c r="B8722" s="91"/>
    </row>
    <row r="8723" spans="1:2">
      <c r="A8723" s="91"/>
      <c r="B8723" s="91"/>
    </row>
    <row r="8724" spans="1:2">
      <c r="A8724" s="91"/>
      <c r="B8724" s="91"/>
    </row>
    <row r="8725" spans="1:2">
      <c r="A8725" s="91"/>
      <c r="B8725" s="91"/>
    </row>
    <row r="8726" spans="1:2">
      <c r="A8726" s="91"/>
      <c r="B8726" s="91"/>
    </row>
    <row r="8727" spans="1:2">
      <c r="A8727" s="91"/>
      <c r="B8727" s="91"/>
    </row>
    <row r="8728" spans="1:2">
      <c r="A8728" s="91"/>
      <c r="B8728" s="91"/>
    </row>
    <row r="8729" spans="1:2">
      <c r="A8729" s="91"/>
      <c r="B8729" s="91"/>
    </row>
    <row r="8730" spans="1:2">
      <c r="A8730" s="91"/>
      <c r="B8730" s="91"/>
    </row>
    <row r="8731" spans="1:2">
      <c r="A8731" s="91"/>
      <c r="B8731" s="91"/>
    </row>
    <row r="8732" spans="1:2">
      <c r="A8732" s="91"/>
      <c r="B8732" s="91"/>
    </row>
    <row r="8733" spans="1:2">
      <c r="A8733" s="91"/>
      <c r="B8733" s="91"/>
    </row>
    <row r="8734" spans="1:2">
      <c r="A8734" s="91"/>
      <c r="B8734" s="91"/>
    </row>
    <row r="8735" spans="1:2">
      <c r="A8735" s="91"/>
      <c r="B8735" s="91"/>
    </row>
    <row r="8736" spans="1:2">
      <c r="A8736" s="91"/>
      <c r="B8736" s="91"/>
    </row>
    <row r="8737" spans="1:2">
      <c r="A8737" s="91"/>
      <c r="B8737" s="91"/>
    </row>
    <row r="8738" spans="1:2">
      <c r="A8738" s="91"/>
      <c r="B8738" s="91"/>
    </row>
    <row r="8739" spans="1:2">
      <c r="A8739" s="91"/>
      <c r="B8739" s="91"/>
    </row>
    <row r="8740" spans="1:2">
      <c r="A8740" s="91"/>
      <c r="B8740" s="91"/>
    </row>
    <row r="8741" spans="1:2">
      <c r="A8741" s="91"/>
      <c r="B8741" s="91"/>
    </row>
    <row r="8742" spans="1:2">
      <c r="A8742" s="91"/>
      <c r="B8742" s="91"/>
    </row>
    <row r="8743" spans="1:2">
      <c r="A8743" s="91"/>
      <c r="B8743" s="91"/>
    </row>
    <row r="8744" spans="1:2">
      <c r="A8744" s="91"/>
      <c r="B8744" s="91"/>
    </row>
    <row r="8745" spans="1:2">
      <c r="A8745" s="91"/>
      <c r="B8745" s="91"/>
    </row>
    <row r="8746" spans="1:2">
      <c r="A8746" s="91"/>
      <c r="B8746" s="91"/>
    </row>
    <row r="8747" spans="1:2">
      <c r="A8747" s="91"/>
      <c r="B8747" s="91"/>
    </row>
    <row r="8748" spans="1:2">
      <c r="A8748" s="91"/>
      <c r="B8748" s="91"/>
    </row>
    <row r="8749" spans="1:2">
      <c r="A8749" s="91"/>
      <c r="B8749" s="91"/>
    </row>
    <row r="8750" spans="1:2">
      <c r="A8750" s="91"/>
      <c r="B8750" s="91"/>
    </row>
    <row r="8751" spans="1:2">
      <c r="A8751" s="91"/>
      <c r="B8751" s="91"/>
    </row>
    <row r="8752" spans="1:2">
      <c r="A8752" s="91"/>
      <c r="B8752" s="91"/>
    </row>
    <row r="8753" spans="1:2">
      <c r="A8753" s="91"/>
      <c r="B8753" s="91"/>
    </row>
    <row r="8754" spans="1:2">
      <c r="A8754" s="91"/>
      <c r="B8754" s="91"/>
    </row>
    <row r="8755" spans="1:2">
      <c r="A8755" s="91"/>
      <c r="B8755" s="91"/>
    </row>
    <row r="8756" spans="1:2">
      <c r="A8756" s="91"/>
      <c r="B8756" s="91"/>
    </row>
    <row r="8757" spans="1:2">
      <c r="A8757" s="91"/>
      <c r="B8757" s="91"/>
    </row>
    <row r="8758" spans="1:2">
      <c r="A8758" s="91"/>
      <c r="B8758" s="91"/>
    </row>
    <row r="8759" spans="1:2">
      <c r="A8759" s="91"/>
      <c r="B8759" s="91"/>
    </row>
    <row r="8760" spans="1:2">
      <c r="A8760" s="91"/>
      <c r="B8760" s="91"/>
    </row>
    <row r="8761" spans="1:2">
      <c r="A8761" s="91"/>
      <c r="B8761" s="91"/>
    </row>
    <row r="8762" spans="1:2">
      <c r="A8762" s="91"/>
      <c r="B8762" s="91"/>
    </row>
    <row r="8763" spans="1:2">
      <c r="A8763" s="91"/>
      <c r="B8763" s="91"/>
    </row>
    <row r="8764" spans="1:2">
      <c r="A8764" s="91"/>
      <c r="B8764" s="91"/>
    </row>
    <row r="8765" spans="1:2">
      <c r="A8765" s="91"/>
      <c r="B8765" s="91"/>
    </row>
    <row r="8766" spans="1:2">
      <c r="A8766" s="91"/>
      <c r="B8766" s="91"/>
    </row>
    <row r="8767" spans="1:2">
      <c r="A8767" s="91"/>
      <c r="B8767" s="91"/>
    </row>
    <row r="8768" spans="1:2">
      <c r="A8768" s="91"/>
      <c r="B8768" s="91"/>
    </row>
    <row r="8769" spans="1:2">
      <c r="A8769" s="91"/>
      <c r="B8769" s="91"/>
    </row>
    <row r="8770" spans="1:2">
      <c r="A8770" s="91"/>
      <c r="B8770" s="91"/>
    </row>
    <row r="8771" spans="1:2">
      <c r="A8771" s="91"/>
      <c r="B8771" s="91"/>
    </row>
    <row r="8772" spans="1:2">
      <c r="A8772" s="91"/>
      <c r="B8772" s="91"/>
    </row>
    <row r="8773" spans="1:2">
      <c r="A8773" s="91"/>
      <c r="B8773" s="91"/>
    </row>
    <row r="8774" spans="1:2">
      <c r="A8774" s="91"/>
      <c r="B8774" s="91"/>
    </row>
    <row r="8775" spans="1:2">
      <c r="A8775" s="91"/>
      <c r="B8775" s="91"/>
    </row>
    <row r="8776" spans="1:2">
      <c r="A8776" s="91"/>
      <c r="B8776" s="91"/>
    </row>
    <row r="8777" spans="1:2">
      <c r="A8777" s="91"/>
      <c r="B8777" s="91"/>
    </row>
    <row r="8778" spans="1:2">
      <c r="A8778" s="91"/>
      <c r="B8778" s="91"/>
    </row>
    <row r="8779" spans="1:2">
      <c r="A8779" s="91"/>
      <c r="B8779" s="91"/>
    </row>
    <row r="8780" spans="1:2">
      <c r="A8780" s="91"/>
      <c r="B8780" s="91"/>
    </row>
    <row r="8781" spans="1:2">
      <c r="A8781" s="91"/>
      <c r="B8781" s="91"/>
    </row>
    <row r="8782" spans="1:2">
      <c r="A8782" s="91"/>
      <c r="B8782" s="91"/>
    </row>
    <row r="8783" spans="1:2">
      <c r="A8783" s="91"/>
      <c r="B8783" s="91"/>
    </row>
    <row r="8784" spans="1:2">
      <c r="A8784" s="91"/>
      <c r="B8784" s="91"/>
    </row>
    <row r="8785" spans="1:2">
      <c r="A8785" s="91"/>
      <c r="B8785" s="91"/>
    </row>
    <row r="8786" spans="1:2">
      <c r="A8786" s="91"/>
      <c r="B8786" s="91"/>
    </row>
    <row r="8787" spans="1:2">
      <c r="A8787" s="91"/>
      <c r="B8787" s="91"/>
    </row>
    <row r="8788" spans="1:2">
      <c r="A8788" s="91"/>
      <c r="B8788" s="91"/>
    </row>
    <row r="8789" spans="1:2">
      <c r="A8789" s="91"/>
      <c r="B8789" s="91"/>
    </row>
    <row r="8790" spans="1:2">
      <c r="A8790" s="91"/>
      <c r="B8790" s="91"/>
    </row>
    <row r="8791" spans="1:2">
      <c r="A8791" s="91"/>
      <c r="B8791" s="91"/>
    </row>
    <row r="8792" spans="1:2">
      <c r="A8792" s="91"/>
      <c r="B8792" s="91"/>
    </row>
    <row r="8793" spans="1:2">
      <c r="A8793" s="91"/>
      <c r="B8793" s="91"/>
    </row>
    <row r="8794" spans="1:2">
      <c r="A8794" s="91"/>
      <c r="B8794" s="91"/>
    </row>
    <row r="8795" spans="1:2">
      <c r="A8795" s="91"/>
      <c r="B8795" s="91"/>
    </row>
    <row r="8796" spans="1:2">
      <c r="A8796" s="91"/>
      <c r="B8796" s="91"/>
    </row>
    <row r="8797" spans="1:2">
      <c r="A8797" s="91"/>
      <c r="B8797" s="91"/>
    </row>
    <row r="8798" spans="1:2">
      <c r="A8798" s="91"/>
      <c r="B8798" s="91"/>
    </row>
    <row r="8799" spans="1:2">
      <c r="A8799" s="91"/>
      <c r="B8799" s="91"/>
    </row>
    <row r="8800" spans="1:2">
      <c r="A8800" s="91"/>
      <c r="B8800" s="91"/>
    </row>
    <row r="8801" spans="1:2">
      <c r="A8801" s="91"/>
      <c r="B8801" s="91"/>
    </row>
    <row r="8802" spans="1:2">
      <c r="A8802" s="91"/>
      <c r="B8802" s="91"/>
    </row>
    <row r="8803" spans="1:2">
      <c r="A8803" s="91"/>
      <c r="B8803" s="91"/>
    </row>
    <row r="8804" spans="1:2">
      <c r="A8804" s="91"/>
      <c r="B8804" s="91"/>
    </row>
    <row r="8805" spans="1:2">
      <c r="A8805" s="91"/>
      <c r="B8805" s="91"/>
    </row>
    <row r="8806" spans="1:2">
      <c r="A8806" s="91"/>
      <c r="B8806" s="91"/>
    </row>
    <row r="8807" spans="1:2">
      <c r="A8807" s="91"/>
      <c r="B8807" s="91"/>
    </row>
    <row r="8808" spans="1:2">
      <c r="A8808" s="91"/>
      <c r="B8808" s="91"/>
    </row>
    <row r="8809" spans="1:2">
      <c r="A8809" s="91"/>
      <c r="B8809" s="91"/>
    </row>
    <row r="8810" spans="1:2">
      <c r="A8810" s="91"/>
      <c r="B8810" s="91"/>
    </row>
    <row r="8811" spans="1:2">
      <c r="A8811" s="91"/>
      <c r="B8811" s="91"/>
    </row>
    <row r="8812" spans="1:2">
      <c r="A8812" s="91"/>
      <c r="B8812" s="91"/>
    </row>
    <row r="8813" spans="1:2">
      <c r="A8813" s="91"/>
      <c r="B8813" s="91"/>
    </row>
    <row r="8814" spans="1:2">
      <c r="A8814" s="91"/>
      <c r="B8814" s="91"/>
    </row>
    <row r="8815" spans="1:2">
      <c r="A8815" s="91"/>
      <c r="B8815" s="91"/>
    </row>
    <row r="8816" spans="1:2">
      <c r="A8816" s="91"/>
      <c r="B8816" s="91"/>
    </row>
    <row r="8817" spans="1:2">
      <c r="A8817" s="91"/>
      <c r="B8817" s="91"/>
    </row>
    <row r="8818" spans="1:2">
      <c r="A8818" s="91"/>
      <c r="B8818" s="91"/>
    </row>
    <row r="8819" spans="1:2">
      <c r="A8819" s="91"/>
      <c r="B8819" s="91"/>
    </row>
    <row r="8820" spans="1:2">
      <c r="A8820" s="91"/>
      <c r="B8820" s="91"/>
    </row>
    <row r="8821" spans="1:2">
      <c r="A8821" s="91"/>
      <c r="B8821" s="91"/>
    </row>
    <row r="8822" spans="1:2">
      <c r="A8822" s="91"/>
      <c r="B8822" s="91"/>
    </row>
    <row r="8823" spans="1:2">
      <c r="A8823" s="91"/>
      <c r="B8823" s="91"/>
    </row>
    <row r="8824" spans="1:2">
      <c r="A8824" s="91"/>
      <c r="B8824" s="91"/>
    </row>
    <row r="8825" spans="1:2">
      <c r="A8825" s="91"/>
      <c r="B8825" s="91"/>
    </row>
    <row r="8826" spans="1:2">
      <c r="A8826" s="91"/>
      <c r="B8826" s="91"/>
    </row>
    <row r="8827" spans="1:2">
      <c r="A8827" s="91"/>
      <c r="B8827" s="91"/>
    </row>
    <row r="8828" spans="1:2">
      <c r="A8828" s="91"/>
      <c r="B8828" s="91"/>
    </row>
    <row r="8829" spans="1:2">
      <c r="A8829" s="91"/>
      <c r="B8829" s="91"/>
    </row>
    <row r="8830" spans="1:2">
      <c r="A8830" s="91"/>
      <c r="B8830" s="91"/>
    </row>
    <row r="8831" spans="1:2">
      <c r="A8831" s="91"/>
      <c r="B8831" s="91"/>
    </row>
    <row r="8832" spans="1:2">
      <c r="A8832" s="91"/>
      <c r="B8832" s="91"/>
    </row>
    <row r="8833" spans="1:2">
      <c r="A8833" s="91"/>
      <c r="B8833" s="91"/>
    </row>
    <row r="8834" spans="1:2">
      <c r="A8834" s="91"/>
      <c r="B8834" s="91"/>
    </row>
    <row r="8835" spans="1:2">
      <c r="A8835" s="91"/>
      <c r="B8835" s="91"/>
    </row>
    <row r="8836" spans="1:2">
      <c r="A8836" s="91"/>
      <c r="B8836" s="91"/>
    </row>
    <row r="8837" spans="1:2">
      <c r="A8837" s="91"/>
      <c r="B8837" s="91"/>
    </row>
    <row r="8838" spans="1:2">
      <c r="A8838" s="91"/>
      <c r="B8838" s="91"/>
    </row>
    <row r="8839" spans="1:2">
      <c r="A8839" s="91"/>
      <c r="B8839" s="91"/>
    </row>
    <row r="8840" spans="1:2">
      <c r="A8840" s="91"/>
      <c r="B8840" s="91"/>
    </row>
    <row r="8841" spans="1:2">
      <c r="A8841" s="91"/>
      <c r="B8841" s="91"/>
    </row>
    <row r="8842" spans="1:2">
      <c r="A8842" s="91"/>
      <c r="B8842" s="91"/>
    </row>
    <row r="8843" spans="1:2">
      <c r="A8843" s="91"/>
      <c r="B8843" s="91"/>
    </row>
    <row r="8844" spans="1:2">
      <c r="A8844" s="91"/>
      <c r="B8844" s="91"/>
    </row>
    <row r="8845" spans="1:2">
      <c r="A8845" s="91"/>
      <c r="B8845" s="91"/>
    </row>
    <row r="8846" spans="1:2">
      <c r="A8846" s="91"/>
      <c r="B8846" s="91"/>
    </row>
    <row r="8847" spans="1:2">
      <c r="A8847" s="91"/>
      <c r="B8847" s="91"/>
    </row>
    <row r="8848" spans="1:2">
      <c r="A8848" s="91"/>
      <c r="B8848" s="91"/>
    </row>
    <row r="8849" spans="1:2">
      <c r="A8849" s="91"/>
      <c r="B8849" s="91"/>
    </row>
    <row r="8850" spans="1:2">
      <c r="A8850" s="91"/>
      <c r="B8850" s="91"/>
    </row>
    <row r="8851" spans="1:2">
      <c r="A8851" s="91"/>
      <c r="B8851" s="91"/>
    </row>
    <row r="8852" spans="1:2">
      <c r="A8852" s="91"/>
      <c r="B8852" s="91"/>
    </row>
    <row r="8853" spans="1:2">
      <c r="A8853" s="91"/>
      <c r="B8853" s="91"/>
    </row>
    <row r="8854" spans="1:2">
      <c r="A8854" s="91"/>
      <c r="B8854" s="91"/>
    </row>
    <row r="8855" spans="1:2">
      <c r="A8855" s="91"/>
      <c r="B8855" s="91"/>
    </row>
    <row r="8856" spans="1:2">
      <c r="A8856" s="91"/>
      <c r="B8856" s="91"/>
    </row>
    <row r="8857" spans="1:2">
      <c r="A8857" s="91"/>
      <c r="B8857" s="91"/>
    </row>
    <row r="8858" spans="1:2">
      <c r="A8858" s="91"/>
      <c r="B8858" s="91"/>
    </row>
    <row r="8859" spans="1:2">
      <c r="A8859" s="91"/>
      <c r="B8859" s="91"/>
    </row>
    <row r="8860" spans="1:2">
      <c r="A8860" s="91"/>
      <c r="B8860" s="91"/>
    </row>
    <row r="8861" spans="1:2">
      <c r="A8861" s="91"/>
      <c r="B8861" s="91"/>
    </row>
    <row r="8862" spans="1:2">
      <c r="A8862" s="91"/>
      <c r="B8862" s="91"/>
    </row>
    <row r="8863" spans="1:2">
      <c r="A8863" s="91"/>
      <c r="B8863" s="91"/>
    </row>
    <row r="8864" spans="1:2">
      <c r="A8864" s="91"/>
      <c r="B8864" s="91"/>
    </row>
    <row r="8865" spans="1:2">
      <c r="A8865" s="91"/>
      <c r="B8865" s="91"/>
    </row>
    <row r="8866" spans="1:2">
      <c r="A8866" s="91"/>
      <c r="B8866" s="91"/>
    </row>
    <row r="8867" spans="1:2">
      <c r="A8867" s="91"/>
      <c r="B8867" s="91"/>
    </row>
    <row r="8868" spans="1:2">
      <c r="A8868" s="91"/>
      <c r="B8868" s="91"/>
    </row>
    <row r="8869" spans="1:2">
      <c r="A8869" s="91"/>
      <c r="B8869" s="91"/>
    </row>
    <row r="8870" spans="1:2">
      <c r="A8870" s="91"/>
      <c r="B8870" s="91"/>
    </row>
    <row r="8871" spans="1:2">
      <c r="A8871" s="91"/>
      <c r="B8871" s="91"/>
    </row>
    <row r="8872" spans="1:2">
      <c r="A8872" s="91"/>
      <c r="B8872" s="91"/>
    </row>
    <row r="8873" spans="1:2">
      <c r="A8873" s="91"/>
      <c r="B8873" s="91"/>
    </row>
    <row r="8874" spans="1:2">
      <c r="A8874" s="91"/>
      <c r="B8874" s="91"/>
    </row>
    <row r="8875" spans="1:2">
      <c r="A8875" s="91"/>
      <c r="B8875" s="91"/>
    </row>
    <row r="8876" spans="1:2">
      <c r="A8876" s="91"/>
      <c r="B8876" s="91"/>
    </row>
    <row r="8877" spans="1:2">
      <c r="A8877" s="91"/>
      <c r="B8877" s="91"/>
    </row>
    <row r="8878" spans="1:2">
      <c r="A8878" s="91"/>
      <c r="B8878" s="91"/>
    </row>
    <row r="8879" spans="1:2">
      <c r="A8879" s="91"/>
      <c r="B8879" s="91"/>
    </row>
    <row r="8880" spans="1:2">
      <c r="A8880" s="91"/>
      <c r="B8880" s="91"/>
    </row>
    <row r="8881" spans="1:2">
      <c r="A8881" s="91"/>
      <c r="B8881" s="91"/>
    </row>
    <row r="8882" spans="1:2">
      <c r="A8882" s="91"/>
      <c r="B8882" s="91"/>
    </row>
    <row r="8883" spans="1:2">
      <c r="A8883" s="91"/>
      <c r="B8883" s="91"/>
    </row>
    <row r="8884" spans="1:2">
      <c r="A8884" s="91"/>
      <c r="B8884" s="91"/>
    </row>
    <row r="8885" spans="1:2">
      <c r="A8885" s="91"/>
      <c r="B8885" s="91"/>
    </row>
    <row r="8886" spans="1:2">
      <c r="A8886" s="91"/>
      <c r="B8886" s="91"/>
    </row>
    <row r="8887" spans="1:2">
      <c r="A8887" s="91"/>
      <c r="B8887" s="91"/>
    </row>
    <row r="8888" spans="1:2">
      <c r="A8888" s="91"/>
      <c r="B8888" s="91"/>
    </row>
    <row r="8889" spans="1:2">
      <c r="A8889" s="91"/>
      <c r="B8889" s="91"/>
    </row>
    <row r="8890" spans="1:2">
      <c r="A8890" s="91"/>
      <c r="B8890" s="91"/>
    </row>
    <row r="8891" spans="1:2">
      <c r="A8891" s="91"/>
      <c r="B8891" s="91"/>
    </row>
    <row r="8892" spans="1:2">
      <c r="A8892" s="91"/>
      <c r="B8892" s="91"/>
    </row>
    <row r="8893" spans="1:2">
      <c r="A8893" s="91"/>
      <c r="B8893" s="91"/>
    </row>
    <row r="8894" spans="1:2">
      <c r="A8894" s="91"/>
      <c r="B8894" s="91"/>
    </row>
    <row r="8895" spans="1:2">
      <c r="A8895" s="91"/>
      <c r="B8895" s="91"/>
    </row>
    <row r="8896" spans="1:2">
      <c r="A8896" s="91"/>
      <c r="B8896" s="91"/>
    </row>
    <row r="8897" spans="1:2">
      <c r="A8897" s="91"/>
      <c r="B8897" s="91"/>
    </row>
    <row r="8898" spans="1:2">
      <c r="A8898" s="91"/>
      <c r="B8898" s="91"/>
    </row>
    <row r="8899" spans="1:2">
      <c r="A8899" s="91"/>
      <c r="B8899" s="91"/>
    </row>
    <row r="8900" spans="1:2">
      <c r="A8900" s="91"/>
      <c r="B8900" s="91"/>
    </row>
    <row r="8901" spans="1:2">
      <c r="A8901" s="91"/>
      <c r="B8901" s="91"/>
    </row>
    <row r="8902" spans="1:2">
      <c r="A8902" s="91"/>
      <c r="B8902" s="91"/>
    </row>
    <row r="8903" spans="1:2">
      <c r="A8903" s="91"/>
      <c r="B8903" s="91"/>
    </row>
    <row r="8904" spans="1:2">
      <c r="A8904" s="91"/>
      <c r="B8904" s="91"/>
    </row>
    <row r="8905" spans="1:2">
      <c r="A8905" s="91"/>
      <c r="B8905" s="91"/>
    </row>
    <row r="8906" spans="1:2">
      <c r="A8906" s="91"/>
      <c r="B8906" s="91"/>
    </row>
    <row r="8907" spans="1:2">
      <c r="A8907" s="91"/>
      <c r="B8907" s="91"/>
    </row>
    <row r="8908" spans="1:2">
      <c r="A8908" s="91"/>
      <c r="B8908" s="91"/>
    </row>
    <row r="8909" spans="1:2">
      <c r="A8909" s="91"/>
      <c r="B8909" s="91"/>
    </row>
    <row r="8910" spans="1:2">
      <c r="A8910" s="91"/>
      <c r="B8910" s="91"/>
    </row>
    <row r="8911" spans="1:2">
      <c r="A8911" s="91"/>
      <c r="B8911" s="91"/>
    </row>
    <row r="8912" spans="1:2">
      <c r="A8912" s="91"/>
      <c r="B8912" s="91"/>
    </row>
    <row r="8913" spans="1:2">
      <c r="A8913" s="91"/>
      <c r="B8913" s="91"/>
    </row>
    <row r="8914" spans="1:2">
      <c r="A8914" s="91"/>
      <c r="B8914" s="91"/>
    </row>
    <row r="8915" spans="1:2">
      <c r="A8915" s="91"/>
      <c r="B8915" s="91"/>
    </row>
    <row r="8916" spans="1:2">
      <c r="A8916" s="91"/>
      <c r="B8916" s="91"/>
    </row>
    <row r="8917" spans="1:2">
      <c r="A8917" s="91"/>
      <c r="B8917" s="91"/>
    </row>
    <row r="8918" spans="1:2">
      <c r="A8918" s="91"/>
      <c r="B8918" s="91"/>
    </row>
    <row r="8919" spans="1:2">
      <c r="A8919" s="91"/>
      <c r="B8919" s="91"/>
    </row>
    <row r="8920" spans="1:2">
      <c r="A8920" s="91"/>
      <c r="B8920" s="91"/>
    </row>
    <row r="8921" spans="1:2">
      <c r="A8921" s="91"/>
      <c r="B8921" s="91"/>
    </row>
    <row r="8922" spans="1:2">
      <c r="A8922" s="91"/>
      <c r="B8922" s="91"/>
    </row>
    <row r="8923" spans="1:2">
      <c r="A8923" s="91"/>
      <c r="B8923" s="91"/>
    </row>
    <row r="8924" spans="1:2">
      <c r="A8924" s="91"/>
      <c r="B8924" s="91"/>
    </row>
    <row r="8925" spans="1:2">
      <c r="A8925" s="91"/>
      <c r="B8925" s="91"/>
    </row>
    <row r="8926" spans="1:2">
      <c r="A8926" s="91"/>
      <c r="B8926" s="91"/>
    </row>
    <row r="8927" spans="1:2">
      <c r="A8927" s="91"/>
      <c r="B8927" s="91"/>
    </row>
    <row r="8928" spans="1:2">
      <c r="A8928" s="91"/>
      <c r="B8928" s="91"/>
    </row>
    <row r="8929" spans="1:2">
      <c r="A8929" s="91"/>
      <c r="B8929" s="91"/>
    </row>
    <row r="8930" spans="1:2">
      <c r="A8930" s="91"/>
      <c r="B8930" s="91"/>
    </row>
    <row r="8931" spans="1:2">
      <c r="A8931" s="91"/>
      <c r="B8931" s="91"/>
    </row>
    <row r="8932" spans="1:2">
      <c r="A8932" s="91"/>
      <c r="B8932" s="91"/>
    </row>
    <row r="8933" spans="1:2">
      <c r="A8933" s="91"/>
      <c r="B8933" s="91"/>
    </row>
    <row r="8934" spans="1:2">
      <c r="A8934" s="91"/>
      <c r="B8934" s="91"/>
    </row>
    <row r="8935" spans="1:2">
      <c r="A8935" s="91"/>
      <c r="B8935" s="91"/>
    </row>
    <row r="8936" spans="1:2">
      <c r="A8936" s="91"/>
      <c r="B8936" s="91"/>
    </row>
    <row r="8937" spans="1:2">
      <c r="A8937" s="91"/>
      <c r="B8937" s="91"/>
    </row>
    <row r="8938" spans="1:2">
      <c r="A8938" s="91"/>
      <c r="B8938" s="91"/>
    </row>
    <row r="8939" spans="1:2">
      <c r="A8939" s="91"/>
      <c r="B8939" s="91"/>
    </row>
    <row r="8940" spans="1:2">
      <c r="A8940" s="91"/>
      <c r="B8940" s="91"/>
    </row>
    <row r="8941" spans="1:2">
      <c r="A8941" s="91"/>
      <c r="B8941" s="91"/>
    </row>
    <row r="8942" spans="1:2">
      <c r="A8942" s="91"/>
      <c r="B8942" s="91"/>
    </row>
    <row r="8943" spans="1:2">
      <c r="A8943" s="91"/>
      <c r="B8943" s="91"/>
    </row>
    <row r="8944" spans="1:2">
      <c r="A8944" s="91"/>
      <c r="B8944" s="91"/>
    </row>
    <row r="8945" spans="1:2">
      <c r="A8945" s="91"/>
      <c r="B8945" s="91"/>
    </row>
    <row r="8946" spans="1:2">
      <c r="A8946" s="91"/>
      <c r="B8946" s="91"/>
    </row>
    <row r="8947" spans="1:2">
      <c r="A8947" s="91"/>
      <c r="B8947" s="91"/>
    </row>
    <row r="8948" spans="1:2">
      <c r="A8948" s="91"/>
      <c r="B8948" s="91"/>
    </row>
    <row r="8949" spans="1:2">
      <c r="A8949" s="91"/>
      <c r="B8949" s="91"/>
    </row>
    <row r="8950" spans="1:2">
      <c r="A8950" s="91"/>
      <c r="B8950" s="91"/>
    </row>
    <row r="8951" spans="1:2">
      <c r="A8951" s="91"/>
      <c r="B8951" s="91"/>
    </row>
    <row r="8952" spans="1:2">
      <c r="A8952" s="91"/>
      <c r="B8952" s="91"/>
    </row>
    <row r="8953" spans="1:2">
      <c r="A8953" s="91"/>
      <c r="B8953" s="91"/>
    </row>
    <row r="8954" spans="1:2">
      <c r="A8954" s="91"/>
      <c r="B8954" s="91"/>
    </row>
    <row r="8955" spans="1:2">
      <c r="A8955" s="91"/>
      <c r="B8955" s="91"/>
    </row>
    <row r="8956" spans="1:2">
      <c r="A8956" s="91"/>
      <c r="B8956" s="91"/>
    </row>
    <row r="8957" spans="1:2">
      <c r="A8957" s="91"/>
      <c r="B8957" s="91"/>
    </row>
    <row r="8958" spans="1:2">
      <c r="A8958" s="91"/>
      <c r="B8958" s="91"/>
    </row>
    <row r="8959" spans="1:2">
      <c r="A8959" s="91"/>
      <c r="B8959" s="91"/>
    </row>
    <row r="8960" spans="1:2">
      <c r="A8960" s="91"/>
      <c r="B8960" s="91"/>
    </row>
    <row r="8961" spans="1:2">
      <c r="A8961" s="91"/>
      <c r="B8961" s="91"/>
    </row>
    <row r="8962" spans="1:2">
      <c r="A8962" s="91"/>
      <c r="B8962" s="91"/>
    </row>
    <row r="8963" spans="1:2">
      <c r="A8963" s="91"/>
      <c r="B8963" s="91"/>
    </row>
    <row r="8964" spans="1:2">
      <c r="A8964" s="91"/>
      <c r="B8964" s="91"/>
    </row>
    <row r="8965" spans="1:2">
      <c r="A8965" s="91"/>
      <c r="B8965" s="91"/>
    </row>
    <row r="8966" spans="1:2">
      <c r="A8966" s="91"/>
      <c r="B8966" s="91"/>
    </row>
    <row r="8967" spans="1:2">
      <c r="A8967" s="91"/>
      <c r="B8967" s="91"/>
    </row>
    <row r="8968" spans="1:2">
      <c r="A8968" s="91"/>
      <c r="B8968" s="91"/>
    </row>
    <row r="8969" spans="1:2">
      <c r="A8969" s="91"/>
      <c r="B8969" s="91"/>
    </row>
    <row r="8970" spans="1:2">
      <c r="A8970" s="91"/>
      <c r="B8970" s="91"/>
    </row>
    <row r="8971" spans="1:2">
      <c r="A8971" s="91"/>
      <c r="B8971" s="91"/>
    </row>
    <row r="8972" spans="1:2">
      <c r="A8972" s="91"/>
      <c r="B8972" s="91"/>
    </row>
    <row r="8973" spans="1:2">
      <c r="A8973" s="91"/>
      <c r="B8973" s="91"/>
    </row>
    <row r="8974" spans="1:2">
      <c r="A8974" s="91"/>
      <c r="B8974" s="91"/>
    </row>
    <row r="8975" spans="1:2">
      <c r="A8975" s="91"/>
      <c r="B8975" s="91"/>
    </row>
    <row r="8976" spans="1:2">
      <c r="A8976" s="91"/>
      <c r="B8976" s="91"/>
    </row>
    <row r="8977" spans="1:2">
      <c r="A8977" s="91"/>
      <c r="B8977" s="91"/>
    </row>
    <row r="8978" spans="1:2">
      <c r="A8978" s="91"/>
      <c r="B8978" s="91"/>
    </row>
    <row r="8979" spans="1:2">
      <c r="A8979" s="91"/>
      <c r="B8979" s="91"/>
    </row>
    <row r="8980" spans="1:2">
      <c r="A8980" s="91"/>
      <c r="B8980" s="91"/>
    </row>
    <row r="8981" spans="1:2">
      <c r="A8981" s="91"/>
      <c r="B8981" s="91"/>
    </row>
    <row r="8982" spans="1:2">
      <c r="A8982" s="91"/>
      <c r="B8982" s="91"/>
    </row>
    <row r="8983" spans="1:2">
      <c r="A8983" s="91"/>
      <c r="B8983" s="91"/>
    </row>
    <row r="8984" spans="1:2">
      <c r="A8984" s="91"/>
      <c r="B8984" s="91"/>
    </row>
    <row r="8985" spans="1:2">
      <c r="A8985" s="91"/>
      <c r="B8985" s="91"/>
    </row>
    <row r="8986" spans="1:2">
      <c r="A8986" s="91"/>
      <c r="B8986" s="91"/>
    </row>
    <row r="8987" spans="1:2">
      <c r="A8987" s="91"/>
      <c r="B8987" s="91"/>
    </row>
    <row r="8988" spans="1:2">
      <c r="A8988" s="91"/>
      <c r="B8988" s="91"/>
    </row>
    <row r="8989" spans="1:2">
      <c r="A8989" s="91"/>
      <c r="B8989" s="91"/>
    </row>
    <row r="8990" spans="1:2">
      <c r="A8990" s="91"/>
      <c r="B8990" s="91"/>
    </row>
    <row r="8991" spans="1:2">
      <c r="A8991" s="91"/>
      <c r="B8991" s="91"/>
    </row>
    <row r="8992" spans="1:2">
      <c r="A8992" s="91"/>
      <c r="B8992" s="91"/>
    </row>
    <row r="8993" spans="1:2">
      <c r="A8993" s="91"/>
      <c r="B8993" s="91"/>
    </row>
    <row r="8994" spans="1:2">
      <c r="A8994" s="91"/>
      <c r="B8994" s="91"/>
    </row>
    <row r="8995" spans="1:2">
      <c r="A8995" s="91"/>
      <c r="B8995" s="91"/>
    </row>
    <row r="8996" spans="1:2">
      <c r="A8996" s="91"/>
      <c r="B8996" s="91"/>
    </row>
    <row r="8997" spans="1:2">
      <c r="A8997" s="91"/>
      <c r="B8997" s="91"/>
    </row>
    <row r="8998" spans="1:2">
      <c r="A8998" s="91"/>
      <c r="B8998" s="91"/>
    </row>
    <row r="8999" spans="1:2">
      <c r="A8999" s="91"/>
      <c r="B8999" s="91"/>
    </row>
    <row r="9000" spans="1:2">
      <c r="A9000" s="91"/>
      <c r="B9000" s="91"/>
    </row>
    <row r="9001" spans="1:2">
      <c r="A9001" s="91"/>
      <c r="B9001" s="91"/>
    </row>
    <row r="9002" spans="1:2">
      <c r="A9002" s="91"/>
      <c r="B9002" s="91"/>
    </row>
    <row r="9003" spans="1:2">
      <c r="A9003" s="91"/>
      <c r="B9003" s="91"/>
    </row>
    <row r="9004" spans="1:2">
      <c r="A9004" s="91"/>
      <c r="B9004" s="91"/>
    </row>
    <row r="9005" spans="1:2">
      <c r="A9005" s="91"/>
      <c r="B9005" s="91"/>
    </row>
    <row r="9006" spans="1:2">
      <c r="A9006" s="91"/>
      <c r="B9006" s="91"/>
    </row>
    <row r="9007" spans="1:2">
      <c r="A9007" s="91"/>
      <c r="B9007" s="91"/>
    </row>
    <row r="9008" spans="1:2">
      <c r="A9008" s="91"/>
      <c r="B9008" s="91"/>
    </row>
    <row r="9009" spans="1:2">
      <c r="A9009" s="91"/>
      <c r="B9009" s="91"/>
    </row>
    <row r="9010" spans="1:2">
      <c r="A9010" s="91"/>
      <c r="B9010" s="91"/>
    </row>
    <row r="9011" spans="1:2">
      <c r="A9011" s="91"/>
      <c r="B9011" s="91"/>
    </row>
    <row r="9012" spans="1:2">
      <c r="A9012" s="91"/>
      <c r="B9012" s="91"/>
    </row>
    <row r="9013" spans="1:2">
      <c r="A9013" s="91"/>
      <c r="B9013" s="91"/>
    </row>
    <row r="9014" spans="1:2">
      <c r="A9014" s="91"/>
      <c r="B9014" s="91"/>
    </row>
    <row r="9015" spans="1:2">
      <c r="A9015" s="91"/>
      <c r="B9015" s="91"/>
    </row>
    <row r="9016" spans="1:2">
      <c r="A9016" s="91"/>
      <c r="B9016" s="91"/>
    </row>
    <row r="9017" spans="1:2">
      <c r="A9017" s="91"/>
      <c r="B9017" s="91"/>
    </row>
    <row r="9018" spans="1:2">
      <c r="A9018" s="91"/>
      <c r="B9018" s="91"/>
    </row>
    <row r="9019" spans="1:2">
      <c r="A9019" s="91"/>
      <c r="B9019" s="91"/>
    </row>
    <row r="9020" spans="1:2">
      <c r="A9020" s="91"/>
      <c r="B9020" s="91"/>
    </row>
    <row r="9021" spans="1:2">
      <c r="A9021" s="91"/>
      <c r="B9021" s="91"/>
    </row>
    <row r="9022" spans="1:2">
      <c r="A9022" s="91"/>
      <c r="B9022" s="91"/>
    </row>
    <row r="9023" spans="1:2">
      <c r="A9023" s="91"/>
      <c r="B9023" s="91"/>
    </row>
    <row r="9024" spans="1:2">
      <c r="A9024" s="91"/>
      <c r="B9024" s="91"/>
    </row>
    <row r="9025" spans="1:2">
      <c r="A9025" s="91"/>
      <c r="B9025" s="91"/>
    </row>
    <row r="9026" spans="1:2">
      <c r="A9026" s="91"/>
      <c r="B9026" s="91"/>
    </row>
    <row r="9027" spans="1:2">
      <c r="A9027" s="91"/>
      <c r="B9027" s="91"/>
    </row>
    <row r="9028" spans="1:2">
      <c r="A9028" s="91"/>
      <c r="B9028" s="91"/>
    </row>
    <row r="9029" spans="1:2">
      <c r="A9029" s="91"/>
      <c r="B9029" s="91"/>
    </row>
    <row r="9030" spans="1:2">
      <c r="A9030" s="91"/>
      <c r="B9030" s="91"/>
    </row>
    <row r="9031" spans="1:2">
      <c r="A9031" s="91"/>
      <c r="B9031" s="91"/>
    </row>
    <row r="9032" spans="1:2">
      <c r="A9032" s="91"/>
      <c r="B9032" s="91"/>
    </row>
    <row r="9033" spans="1:2">
      <c r="A9033" s="91"/>
      <c r="B9033" s="91"/>
    </row>
    <row r="9034" spans="1:2">
      <c r="A9034" s="91"/>
      <c r="B9034" s="91"/>
    </row>
    <row r="9035" spans="1:2">
      <c r="A9035" s="91"/>
      <c r="B9035" s="91"/>
    </row>
    <row r="9036" spans="1:2">
      <c r="A9036" s="91"/>
      <c r="B9036" s="91"/>
    </row>
    <row r="9037" spans="1:2">
      <c r="A9037" s="91"/>
      <c r="B9037" s="91"/>
    </row>
    <row r="9038" spans="1:2">
      <c r="A9038" s="91"/>
      <c r="B9038" s="91"/>
    </row>
    <row r="9039" spans="1:2">
      <c r="A9039" s="91"/>
      <c r="B9039" s="91"/>
    </row>
    <row r="9040" spans="1:2">
      <c r="A9040" s="91"/>
      <c r="B9040" s="91"/>
    </row>
    <row r="9041" spans="1:2">
      <c r="A9041" s="91"/>
      <c r="B9041" s="91"/>
    </row>
    <row r="9042" spans="1:2">
      <c r="A9042" s="91"/>
      <c r="B9042" s="91"/>
    </row>
    <row r="9043" spans="1:2">
      <c r="A9043" s="91"/>
      <c r="B9043" s="91"/>
    </row>
    <row r="9044" spans="1:2">
      <c r="A9044" s="91"/>
      <c r="B9044" s="91"/>
    </row>
    <row r="9045" spans="1:2">
      <c r="A9045" s="91"/>
      <c r="B9045" s="91"/>
    </row>
    <row r="9046" spans="1:2">
      <c r="A9046" s="91"/>
      <c r="B9046" s="91"/>
    </row>
    <row r="9047" spans="1:2">
      <c r="A9047" s="91"/>
      <c r="B9047" s="91"/>
    </row>
    <row r="9048" spans="1:2">
      <c r="A9048" s="91"/>
      <c r="B9048" s="91"/>
    </row>
    <row r="9049" spans="1:2">
      <c r="A9049" s="91"/>
      <c r="B9049" s="91"/>
    </row>
    <row r="9050" spans="1:2">
      <c r="A9050" s="91"/>
      <c r="B9050" s="91"/>
    </row>
    <row r="9051" spans="1:2">
      <c r="A9051" s="91"/>
      <c r="B9051" s="91"/>
    </row>
    <row r="9052" spans="1:2">
      <c r="A9052" s="91"/>
      <c r="B9052" s="91"/>
    </row>
    <row r="9053" spans="1:2">
      <c r="A9053" s="91"/>
      <c r="B9053" s="91"/>
    </row>
    <row r="9054" spans="1:2">
      <c r="A9054" s="91"/>
      <c r="B9054" s="91"/>
    </row>
    <row r="9055" spans="1:2">
      <c r="A9055" s="91"/>
      <c r="B9055" s="91"/>
    </row>
    <row r="9056" spans="1:2">
      <c r="A9056" s="91"/>
      <c r="B9056" s="91"/>
    </row>
    <row r="9057" spans="1:2">
      <c r="A9057" s="91"/>
      <c r="B9057" s="91"/>
    </row>
    <row r="9058" spans="1:2">
      <c r="A9058" s="91"/>
      <c r="B9058" s="91"/>
    </row>
    <row r="9059" spans="1:2">
      <c r="A9059" s="91"/>
      <c r="B9059" s="91"/>
    </row>
    <row r="9060" spans="1:2">
      <c r="A9060" s="91"/>
      <c r="B9060" s="91"/>
    </row>
    <row r="9061" spans="1:2">
      <c r="A9061" s="91"/>
      <c r="B9061" s="91"/>
    </row>
    <row r="9062" spans="1:2">
      <c r="A9062" s="91"/>
      <c r="B9062" s="91"/>
    </row>
    <row r="9063" spans="1:2">
      <c r="A9063" s="91"/>
      <c r="B9063" s="91"/>
    </row>
    <row r="9064" spans="1:2">
      <c r="A9064" s="91"/>
      <c r="B9064" s="91"/>
    </row>
    <row r="9065" spans="1:2">
      <c r="A9065" s="91"/>
      <c r="B9065" s="91"/>
    </row>
    <row r="9066" spans="1:2">
      <c r="A9066" s="91"/>
      <c r="B9066" s="91"/>
    </row>
    <row r="9067" spans="1:2">
      <c r="A9067" s="91"/>
      <c r="B9067" s="91"/>
    </row>
    <row r="9068" spans="1:2">
      <c r="A9068" s="91"/>
      <c r="B9068" s="91"/>
    </row>
    <row r="9069" spans="1:2">
      <c r="A9069" s="91"/>
      <c r="B9069" s="91"/>
    </row>
    <row r="9070" spans="1:2">
      <c r="A9070" s="91"/>
      <c r="B9070" s="91"/>
    </row>
    <row r="9071" spans="1:2">
      <c r="A9071" s="91"/>
      <c r="B9071" s="91"/>
    </row>
    <row r="9072" spans="1:2">
      <c r="A9072" s="91"/>
      <c r="B9072" s="91"/>
    </row>
    <row r="9073" spans="1:2">
      <c r="A9073" s="91"/>
      <c r="B9073" s="91"/>
    </row>
    <row r="9074" spans="1:2">
      <c r="A9074" s="91"/>
      <c r="B9074" s="91"/>
    </row>
    <row r="9075" spans="1:2">
      <c r="A9075" s="91"/>
      <c r="B9075" s="91"/>
    </row>
    <row r="9076" spans="1:2">
      <c r="A9076" s="91"/>
      <c r="B9076" s="91"/>
    </row>
    <row r="9077" spans="1:2">
      <c r="A9077" s="91"/>
      <c r="B9077" s="91"/>
    </row>
    <row r="9078" spans="1:2">
      <c r="A9078" s="91"/>
      <c r="B9078" s="91"/>
    </row>
    <row r="9079" spans="1:2">
      <c r="A9079" s="91"/>
      <c r="B9079" s="91"/>
    </row>
    <row r="9080" spans="1:2">
      <c r="A9080" s="91"/>
      <c r="B9080" s="91"/>
    </row>
    <row r="9081" spans="1:2">
      <c r="A9081" s="91"/>
      <c r="B9081" s="91"/>
    </row>
    <row r="9082" spans="1:2">
      <c r="A9082" s="91"/>
      <c r="B9082" s="91"/>
    </row>
    <row r="9083" spans="1:2">
      <c r="A9083" s="91"/>
      <c r="B9083" s="91"/>
    </row>
    <row r="9084" spans="1:2">
      <c r="A9084" s="91"/>
      <c r="B9084" s="91"/>
    </row>
    <row r="9085" spans="1:2">
      <c r="A9085" s="91"/>
      <c r="B9085" s="91"/>
    </row>
    <row r="9086" spans="1:2">
      <c r="A9086" s="91"/>
      <c r="B9086" s="91"/>
    </row>
    <row r="9087" spans="1:2">
      <c r="A9087" s="91"/>
      <c r="B9087" s="91"/>
    </row>
    <row r="9088" spans="1:2">
      <c r="A9088" s="91"/>
      <c r="B9088" s="91"/>
    </row>
    <row r="9089" spans="1:2">
      <c r="A9089" s="91"/>
      <c r="B9089" s="91"/>
    </row>
    <row r="9090" spans="1:2">
      <c r="A9090" s="91"/>
      <c r="B9090" s="91"/>
    </row>
    <row r="9091" spans="1:2">
      <c r="A9091" s="91"/>
      <c r="B9091" s="91"/>
    </row>
    <row r="9092" spans="1:2">
      <c r="A9092" s="91"/>
      <c r="B9092" s="91"/>
    </row>
    <row r="9093" spans="1:2">
      <c r="A9093" s="91"/>
      <c r="B9093" s="91"/>
    </row>
    <row r="9094" spans="1:2">
      <c r="A9094" s="91"/>
      <c r="B9094" s="91"/>
    </row>
    <row r="9095" spans="1:2">
      <c r="A9095" s="91"/>
      <c r="B9095" s="91"/>
    </row>
    <row r="9096" spans="1:2">
      <c r="A9096" s="91"/>
      <c r="B9096" s="91"/>
    </row>
    <row r="9097" spans="1:2">
      <c r="A9097" s="91"/>
      <c r="B9097" s="91"/>
    </row>
    <row r="9098" spans="1:2">
      <c r="A9098" s="91"/>
      <c r="B9098" s="91"/>
    </row>
    <row r="9099" spans="1:2">
      <c r="A9099" s="91"/>
      <c r="B9099" s="91"/>
    </row>
    <row r="9100" spans="1:2">
      <c r="A9100" s="91"/>
      <c r="B9100" s="91"/>
    </row>
    <row r="9101" spans="1:2">
      <c r="A9101" s="91"/>
      <c r="B9101" s="91"/>
    </row>
    <row r="9102" spans="1:2">
      <c r="A9102" s="91"/>
      <c r="B9102" s="91"/>
    </row>
    <row r="9103" spans="1:2">
      <c r="A9103" s="91"/>
      <c r="B9103" s="91"/>
    </row>
    <row r="9104" spans="1:2">
      <c r="A9104" s="91"/>
      <c r="B9104" s="91"/>
    </row>
    <row r="9105" spans="1:2">
      <c r="A9105" s="91"/>
      <c r="B9105" s="91"/>
    </row>
    <row r="9106" spans="1:2">
      <c r="A9106" s="91"/>
      <c r="B9106" s="91"/>
    </row>
    <row r="9107" spans="1:2">
      <c r="A9107" s="91"/>
      <c r="B9107" s="91"/>
    </row>
    <row r="9108" spans="1:2">
      <c r="A9108" s="91"/>
      <c r="B9108" s="91"/>
    </row>
    <row r="9109" spans="1:2">
      <c r="A9109" s="91"/>
      <c r="B9109" s="91"/>
    </row>
    <row r="9110" spans="1:2">
      <c r="A9110" s="91"/>
      <c r="B9110" s="91"/>
    </row>
    <row r="9111" spans="1:2">
      <c r="A9111" s="91"/>
      <c r="B9111" s="91"/>
    </row>
    <row r="9112" spans="1:2">
      <c r="A9112" s="91"/>
      <c r="B9112" s="91"/>
    </row>
    <row r="9113" spans="1:2">
      <c r="A9113" s="91"/>
      <c r="B9113" s="91"/>
    </row>
    <row r="9114" spans="1:2">
      <c r="A9114" s="91"/>
      <c r="B9114" s="91"/>
    </row>
    <row r="9115" spans="1:2">
      <c r="A9115" s="91"/>
      <c r="B9115" s="91"/>
    </row>
    <row r="9116" spans="1:2">
      <c r="A9116" s="91"/>
      <c r="B9116" s="91"/>
    </row>
    <row r="9117" spans="1:2">
      <c r="A9117" s="91"/>
      <c r="B9117" s="91"/>
    </row>
    <row r="9118" spans="1:2">
      <c r="A9118" s="91"/>
      <c r="B9118" s="91"/>
    </row>
    <row r="9119" spans="1:2">
      <c r="A9119" s="91"/>
      <c r="B9119" s="91"/>
    </row>
    <row r="9120" spans="1:2">
      <c r="A9120" s="91"/>
      <c r="B9120" s="91"/>
    </row>
    <row r="9121" spans="1:2">
      <c r="A9121" s="91"/>
      <c r="B9121" s="91"/>
    </row>
    <row r="9122" spans="1:2">
      <c r="A9122" s="91"/>
      <c r="B9122" s="91"/>
    </row>
    <row r="9123" spans="1:2">
      <c r="A9123" s="91"/>
      <c r="B9123" s="91"/>
    </row>
    <row r="9124" spans="1:2">
      <c r="A9124" s="91"/>
      <c r="B9124" s="91"/>
    </row>
    <row r="9125" spans="1:2">
      <c r="A9125" s="91"/>
      <c r="B9125" s="91"/>
    </row>
    <row r="9126" spans="1:2">
      <c r="A9126" s="91"/>
      <c r="B9126" s="91"/>
    </row>
    <row r="9127" spans="1:2">
      <c r="A9127" s="91"/>
      <c r="B9127" s="91"/>
    </row>
    <row r="9128" spans="1:2">
      <c r="A9128" s="91"/>
      <c r="B9128" s="91"/>
    </row>
    <row r="9129" spans="1:2">
      <c r="A9129" s="91"/>
      <c r="B9129" s="91"/>
    </row>
    <row r="9130" spans="1:2">
      <c r="A9130" s="91"/>
      <c r="B9130" s="91"/>
    </row>
    <row r="9131" spans="1:2">
      <c r="A9131" s="91"/>
      <c r="B9131" s="91"/>
    </row>
    <row r="9132" spans="1:2">
      <c r="A9132" s="91"/>
      <c r="B9132" s="91"/>
    </row>
    <row r="9133" spans="1:2">
      <c r="A9133" s="91"/>
      <c r="B9133" s="91"/>
    </row>
    <row r="9134" spans="1:2">
      <c r="A9134" s="91"/>
      <c r="B9134" s="91"/>
    </row>
    <row r="9135" spans="1:2">
      <c r="A9135" s="91"/>
      <c r="B9135" s="91"/>
    </row>
    <row r="9136" spans="1:2">
      <c r="A9136" s="91"/>
      <c r="B9136" s="91"/>
    </row>
    <row r="9137" spans="1:2">
      <c r="A9137" s="91"/>
      <c r="B9137" s="91"/>
    </row>
    <row r="9138" spans="1:2">
      <c r="A9138" s="91"/>
      <c r="B9138" s="91"/>
    </row>
    <row r="9139" spans="1:2">
      <c r="A9139" s="91"/>
      <c r="B9139" s="91"/>
    </row>
    <row r="9140" spans="1:2">
      <c r="A9140" s="91"/>
      <c r="B9140" s="91"/>
    </row>
    <row r="9141" spans="1:2">
      <c r="A9141" s="91"/>
      <c r="B9141" s="91"/>
    </row>
    <row r="9142" spans="1:2">
      <c r="A9142" s="91"/>
      <c r="B9142" s="91"/>
    </row>
    <row r="9143" spans="1:2">
      <c r="A9143" s="91"/>
      <c r="B9143" s="91"/>
    </row>
    <row r="9144" spans="1:2">
      <c r="A9144" s="91"/>
      <c r="B9144" s="91"/>
    </row>
    <row r="9145" spans="1:2">
      <c r="A9145" s="91"/>
      <c r="B9145" s="91"/>
    </row>
    <row r="9146" spans="1:2">
      <c r="A9146" s="91"/>
      <c r="B9146" s="91"/>
    </row>
    <row r="9147" spans="1:2">
      <c r="A9147" s="91"/>
      <c r="B9147" s="91"/>
    </row>
    <row r="9148" spans="1:2">
      <c r="A9148" s="91"/>
      <c r="B9148" s="91"/>
    </row>
    <row r="9149" spans="1:2">
      <c r="A9149" s="91"/>
      <c r="B9149" s="91"/>
    </row>
    <row r="9150" spans="1:2">
      <c r="A9150" s="91"/>
      <c r="B9150" s="91"/>
    </row>
    <row r="9151" spans="1:2">
      <c r="A9151" s="91"/>
      <c r="B9151" s="91"/>
    </row>
    <row r="9152" spans="1:2">
      <c r="A9152" s="91"/>
      <c r="B9152" s="91"/>
    </row>
    <row r="9153" spans="1:2">
      <c r="A9153" s="91"/>
      <c r="B9153" s="91"/>
    </row>
    <row r="9154" spans="1:2">
      <c r="A9154" s="91"/>
      <c r="B9154" s="91"/>
    </row>
    <row r="9155" spans="1:2">
      <c r="A9155" s="91"/>
      <c r="B9155" s="91"/>
    </row>
    <row r="9156" spans="1:2">
      <c r="A9156" s="91"/>
      <c r="B9156" s="91"/>
    </row>
    <row r="9157" spans="1:2">
      <c r="A9157" s="91"/>
      <c r="B9157" s="91"/>
    </row>
    <row r="9158" spans="1:2">
      <c r="A9158" s="91"/>
      <c r="B9158" s="91"/>
    </row>
    <row r="9159" spans="1:2">
      <c r="A9159" s="91"/>
      <c r="B9159" s="91"/>
    </row>
    <row r="9160" spans="1:2">
      <c r="A9160" s="91"/>
      <c r="B9160" s="91"/>
    </row>
    <row r="9161" spans="1:2">
      <c r="A9161" s="91"/>
      <c r="B9161" s="91"/>
    </row>
    <row r="9162" spans="1:2">
      <c r="A9162" s="91"/>
      <c r="B9162" s="91"/>
    </row>
    <row r="9163" spans="1:2">
      <c r="A9163" s="91"/>
      <c r="B9163" s="91"/>
    </row>
    <row r="9164" spans="1:2">
      <c r="A9164" s="91"/>
      <c r="B9164" s="91"/>
    </row>
    <row r="9165" spans="1:2">
      <c r="A9165" s="91"/>
      <c r="B9165" s="91"/>
    </row>
    <row r="9166" spans="1:2">
      <c r="A9166" s="91"/>
      <c r="B9166" s="91"/>
    </row>
    <row r="9167" spans="1:2">
      <c r="A9167" s="91"/>
      <c r="B9167" s="91"/>
    </row>
    <row r="9168" spans="1:2">
      <c r="A9168" s="91"/>
      <c r="B9168" s="91"/>
    </row>
    <row r="9169" spans="1:2">
      <c r="A9169" s="91"/>
      <c r="B9169" s="91"/>
    </row>
    <row r="9170" spans="1:2">
      <c r="A9170" s="91"/>
      <c r="B9170" s="91"/>
    </row>
    <row r="9171" spans="1:2">
      <c r="A9171" s="91"/>
      <c r="B9171" s="91"/>
    </row>
    <row r="9172" spans="1:2">
      <c r="A9172" s="91"/>
      <c r="B9172" s="91"/>
    </row>
    <row r="9173" spans="1:2">
      <c r="A9173" s="91"/>
      <c r="B9173" s="91"/>
    </row>
    <row r="9174" spans="1:2">
      <c r="A9174" s="91"/>
      <c r="B9174" s="91"/>
    </row>
    <row r="9175" spans="1:2">
      <c r="A9175" s="91"/>
      <c r="B9175" s="91"/>
    </row>
    <row r="9176" spans="1:2">
      <c r="A9176" s="91"/>
      <c r="B9176" s="91"/>
    </row>
    <row r="9177" spans="1:2">
      <c r="A9177" s="91"/>
      <c r="B9177" s="91"/>
    </row>
    <row r="9178" spans="1:2">
      <c r="A9178" s="91"/>
      <c r="B9178" s="91"/>
    </row>
    <row r="9179" spans="1:2">
      <c r="A9179" s="91"/>
      <c r="B9179" s="91"/>
    </row>
    <row r="9180" spans="1:2">
      <c r="A9180" s="91"/>
      <c r="B9180" s="91"/>
    </row>
    <row r="9181" spans="1:2">
      <c r="A9181" s="91"/>
      <c r="B9181" s="91"/>
    </row>
    <row r="9182" spans="1:2">
      <c r="A9182" s="91"/>
      <c r="B9182" s="91"/>
    </row>
    <row r="9183" spans="1:2">
      <c r="A9183" s="91"/>
      <c r="B9183" s="91"/>
    </row>
    <row r="9184" spans="1:2">
      <c r="A9184" s="91"/>
      <c r="B9184" s="91"/>
    </row>
    <row r="9185" spans="1:2">
      <c r="A9185" s="91"/>
      <c r="B9185" s="91"/>
    </row>
    <row r="9186" spans="1:2">
      <c r="A9186" s="91"/>
      <c r="B9186" s="91"/>
    </row>
    <row r="9187" spans="1:2">
      <c r="A9187" s="91"/>
      <c r="B9187" s="91"/>
    </row>
    <row r="9188" spans="1:2">
      <c r="A9188" s="91"/>
      <c r="B9188" s="91"/>
    </row>
    <row r="9189" spans="1:2">
      <c r="A9189" s="91"/>
      <c r="B9189" s="91"/>
    </row>
    <row r="9190" spans="1:2">
      <c r="A9190" s="91"/>
      <c r="B9190" s="91"/>
    </row>
    <row r="9191" spans="1:2">
      <c r="A9191" s="91"/>
      <c r="B9191" s="91"/>
    </row>
    <row r="9192" spans="1:2">
      <c r="A9192" s="91"/>
      <c r="B9192" s="91"/>
    </row>
    <row r="9193" spans="1:2">
      <c r="A9193" s="91"/>
      <c r="B9193" s="91"/>
    </row>
    <row r="9194" spans="1:2">
      <c r="A9194" s="91"/>
      <c r="B9194" s="91"/>
    </row>
    <row r="9195" spans="1:2">
      <c r="A9195" s="91"/>
      <c r="B9195" s="91"/>
    </row>
    <row r="9196" spans="1:2">
      <c r="A9196" s="91"/>
      <c r="B9196" s="91"/>
    </row>
    <row r="9197" spans="1:2">
      <c r="A9197" s="91"/>
      <c r="B9197" s="91"/>
    </row>
    <row r="9198" spans="1:2">
      <c r="A9198" s="91"/>
      <c r="B9198" s="91"/>
    </row>
    <row r="9199" spans="1:2">
      <c r="A9199" s="91"/>
      <c r="B9199" s="91"/>
    </row>
    <row r="9200" spans="1:2">
      <c r="A9200" s="91"/>
      <c r="B9200" s="91"/>
    </row>
    <row r="9201" spans="1:2">
      <c r="A9201" s="91"/>
      <c r="B9201" s="91"/>
    </row>
    <row r="9202" spans="1:2">
      <c r="A9202" s="91"/>
      <c r="B9202" s="91"/>
    </row>
    <row r="9203" spans="1:2">
      <c r="A9203" s="91"/>
      <c r="B9203" s="91"/>
    </row>
    <row r="9204" spans="1:2">
      <c r="A9204" s="91"/>
      <c r="B9204" s="91"/>
    </row>
    <row r="9205" spans="1:2">
      <c r="A9205" s="91"/>
      <c r="B9205" s="91"/>
    </row>
    <row r="9206" spans="1:2">
      <c r="A9206" s="91"/>
      <c r="B9206" s="91"/>
    </row>
    <row r="9207" spans="1:2">
      <c r="A9207" s="91"/>
      <c r="B9207" s="91"/>
    </row>
    <row r="9208" spans="1:2">
      <c r="A9208" s="91"/>
      <c r="B9208" s="91"/>
    </row>
    <row r="9209" spans="1:2">
      <c r="A9209" s="91"/>
      <c r="B9209" s="91"/>
    </row>
    <row r="9210" spans="1:2">
      <c r="A9210" s="91"/>
      <c r="B9210" s="91"/>
    </row>
    <row r="9211" spans="1:2">
      <c r="A9211" s="91"/>
      <c r="B9211" s="91"/>
    </row>
    <row r="9212" spans="1:2">
      <c r="A9212" s="91"/>
      <c r="B9212" s="91"/>
    </row>
    <row r="9213" spans="1:2">
      <c r="A9213" s="91"/>
      <c r="B9213" s="91"/>
    </row>
    <row r="9214" spans="1:2">
      <c r="A9214" s="91"/>
      <c r="B9214" s="91"/>
    </row>
    <row r="9215" spans="1:2">
      <c r="A9215" s="91"/>
      <c r="B9215" s="91"/>
    </row>
    <row r="9216" spans="1:2">
      <c r="A9216" s="91"/>
      <c r="B9216" s="91"/>
    </row>
    <row r="9217" spans="1:2">
      <c r="A9217" s="91"/>
      <c r="B9217" s="91"/>
    </row>
    <row r="9218" spans="1:2">
      <c r="A9218" s="91"/>
      <c r="B9218" s="91"/>
    </row>
    <row r="9219" spans="1:2">
      <c r="A9219" s="91"/>
      <c r="B9219" s="91"/>
    </row>
    <row r="9220" spans="1:2">
      <c r="A9220" s="91"/>
      <c r="B9220" s="91"/>
    </row>
    <row r="9221" spans="1:2">
      <c r="A9221" s="91"/>
      <c r="B9221" s="91"/>
    </row>
    <row r="9222" spans="1:2">
      <c r="A9222" s="91"/>
      <c r="B9222" s="91"/>
    </row>
    <row r="9223" spans="1:2">
      <c r="A9223" s="91"/>
      <c r="B9223" s="91"/>
    </row>
    <row r="9224" spans="1:2">
      <c r="A9224" s="91"/>
      <c r="B9224" s="91"/>
    </row>
    <row r="9225" spans="1:2">
      <c r="A9225" s="91"/>
      <c r="B9225" s="91"/>
    </row>
    <row r="9226" spans="1:2">
      <c r="A9226" s="91"/>
      <c r="B9226" s="91"/>
    </row>
    <row r="9227" spans="1:2">
      <c r="A9227" s="91"/>
      <c r="B9227" s="91"/>
    </row>
    <row r="9228" spans="1:2">
      <c r="A9228" s="91"/>
      <c r="B9228" s="91"/>
    </row>
    <row r="9229" spans="1:2">
      <c r="A9229" s="91"/>
      <c r="B9229" s="91"/>
    </row>
    <row r="9230" spans="1:2">
      <c r="A9230" s="91"/>
      <c r="B9230" s="91"/>
    </row>
    <row r="9231" spans="1:2">
      <c r="A9231" s="91"/>
      <c r="B9231" s="91"/>
    </row>
    <row r="9232" spans="1:2">
      <c r="A9232" s="91"/>
      <c r="B9232" s="91"/>
    </row>
    <row r="9233" spans="1:2">
      <c r="A9233" s="91"/>
      <c r="B9233" s="91"/>
    </row>
    <row r="9234" spans="1:2">
      <c r="A9234" s="91"/>
      <c r="B9234" s="91"/>
    </row>
    <row r="9235" spans="1:2">
      <c r="A9235" s="91"/>
      <c r="B9235" s="91"/>
    </row>
    <row r="9236" spans="1:2">
      <c r="A9236" s="91"/>
      <c r="B9236" s="91"/>
    </row>
    <row r="9237" spans="1:2">
      <c r="A9237" s="91"/>
      <c r="B9237" s="91"/>
    </row>
    <row r="9238" spans="1:2">
      <c r="A9238" s="91"/>
      <c r="B9238" s="91"/>
    </row>
    <row r="9239" spans="1:2">
      <c r="A9239" s="91"/>
      <c r="B9239" s="91"/>
    </row>
    <row r="9240" spans="1:2">
      <c r="A9240" s="91"/>
      <c r="B9240" s="91"/>
    </row>
    <row r="9241" spans="1:2">
      <c r="A9241" s="91"/>
      <c r="B9241" s="91"/>
    </row>
    <row r="9242" spans="1:2">
      <c r="A9242" s="91"/>
      <c r="B9242" s="91"/>
    </row>
    <row r="9243" spans="1:2">
      <c r="A9243" s="91"/>
      <c r="B9243" s="91"/>
    </row>
    <row r="9244" spans="1:2">
      <c r="A9244" s="91"/>
      <c r="B9244" s="91"/>
    </row>
    <row r="9245" spans="1:2">
      <c r="A9245" s="91"/>
      <c r="B9245" s="91"/>
    </row>
    <row r="9246" spans="1:2">
      <c r="A9246" s="91"/>
      <c r="B9246" s="91"/>
    </row>
    <row r="9247" spans="1:2">
      <c r="A9247" s="91"/>
      <c r="B9247" s="91"/>
    </row>
    <row r="9248" spans="1:2">
      <c r="A9248" s="91"/>
      <c r="B9248" s="91"/>
    </row>
    <row r="9249" spans="1:2">
      <c r="A9249" s="91"/>
      <c r="B9249" s="91"/>
    </row>
    <row r="9250" spans="1:2">
      <c r="A9250" s="91"/>
      <c r="B9250" s="91"/>
    </row>
    <row r="9251" spans="1:2">
      <c r="A9251" s="91"/>
      <c r="B9251" s="91"/>
    </row>
    <row r="9252" spans="1:2">
      <c r="A9252" s="91"/>
      <c r="B9252" s="91"/>
    </row>
    <row r="9253" spans="1:2">
      <c r="A9253" s="91"/>
      <c r="B9253" s="91"/>
    </row>
    <row r="9254" spans="1:2">
      <c r="A9254" s="91"/>
      <c r="B9254" s="91"/>
    </row>
    <row r="9255" spans="1:2">
      <c r="A9255" s="91"/>
      <c r="B9255" s="91"/>
    </row>
    <row r="9256" spans="1:2">
      <c r="A9256" s="91"/>
      <c r="B9256" s="91"/>
    </row>
    <row r="9257" spans="1:2">
      <c r="A9257" s="91"/>
      <c r="B9257" s="91"/>
    </row>
    <row r="9258" spans="1:2">
      <c r="A9258" s="91"/>
      <c r="B9258" s="91"/>
    </row>
    <row r="9259" spans="1:2">
      <c r="A9259" s="91"/>
      <c r="B9259" s="91"/>
    </row>
    <row r="9260" spans="1:2">
      <c r="A9260" s="91"/>
      <c r="B9260" s="91"/>
    </row>
    <row r="9261" spans="1:2">
      <c r="A9261" s="91"/>
      <c r="B9261" s="91"/>
    </row>
    <row r="9262" spans="1:2">
      <c r="A9262" s="91"/>
      <c r="B9262" s="91"/>
    </row>
    <row r="9263" spans="1:2">
      <c r="A9263" s="91"/>
      <c r="B9263" s="91"/>
    </row>
    <row r="9264" spans="1:2">
      <c r="A9264" s="91"/>
      <c r="B9264" s="91"/>
    </row>
    <row r="9265" spans="1:2">
      <c r="A9265" s="91"/>
      <c r="B9265" s="91"/>
    </row>
    <row r="9266" spans="1:2">
      <c r="A9266" s="91"/>
      <c r="B9266" s="91"/>
    </row>
    <row r="9267" spans="1:2">
      <c r="A9267" s="91"/>
      <c r="B9267" s="91"/>
    </row>
    <row r="9268" spans="1:2">
      <c r="A9268" s="91"/>
      <c r="B9268" s="91"/>
    </row>
    <row r="9269" spans="1:2">
      <c r="A9269" s="91"/>
      <c r="B9269" s="91"/>
    </row>
    <row r="9270" spans="1:2">
      <c r="A9270" s="91"/>
      <c r="B9270" s="91"/>
    </row>
    <row r="9271" spans="1:2">
      <c r="A9271" s="91"/>
      <c r="B9271" s="91"/>
    </row>
    <row r="9272" spans="1:2">
      <c r="A9272" s="91"/>
      <c r="B9272" s="91"/>
    </row>
    <row r="9273" spans="1:2">
      <c r="A9273" s="91"/>
      <c r="B9273" s="91"/>
    </row>
    <row r="9274" spans="1:2">
      <c r="A9274" s="91"/>
      <c r="B9274" s="91"/>
    </row>
    <row r="9275" spans="1:2">
      <c r="A9275" s="91"/>
      <c r="B9275" s="91"/>
    </row>
    <row r="9276" spans="1:2">
      <c r="A9276" s="91"/>
      <c r="B9276" s="91"/>
    </row>
    <row r="9277" spans="1:2">
      <c r="A9277" s="91"/>
      <c r="B9277" s="91"/>
    </row>
    <row r="9278" spans="1:2">
      <c r="A9278" s="91"/>
      <c r="B9278" s="91"/>
    </row>
    <row r="9279" spans="1:2">
      <c r="A9279" s="91"/>
      <c r="B9279" s="91"/>
    </row>
    <row r="9280" spans="1:2">
      <c r="A9280" s="91"/>
      <c r="B9280" s="91"/>
    </row>
    <row r="9281" spans="1:2">
      <c r="A9281" s="91"/>
      <c r="B9281" s="91"/>
    </row>
    <row r="9282" spans="1:2">
      <c r="A9282" s="91"/>
      <c r="B9282" s="91"/>
    </row>
    <row r="9283" spans="1:2">
      <c r="A9283" s="91"/>
      <c r="B9283" s="91"/>
    </row>
    <row r="9284" spans="1:2">
      <c r="A9284" s="91"/>
      <c r="B9284" s="91"/>
    </row>
    <row r="9285" spans="1:2">
      <c r="A9285" s="91"/>
      <c r="B9285" s="91"/>
    </row>
    <row r="9286" spans="1:2">
      <c r="A9286" s="91"/>
      <c r="B9286" s="91"/>
    </row>
    <row r="9287" spans="1:2">
      <c r="A9287" s="91"/>
      <c r="B9287" s="91"/>
    </row>
    <row r="9288" spans="1:2">
      <c r="A9288" s="91"/>
      <c r="B9288" s="91"/>
    </row>
    <row r="9289" spans="1:2">
      <c r="A9289" s="91"/>
      <c r="B9289" s="91"/>
    </row>
    <row r="9290" spans="1:2">
      <c r="A9290" s="91"/>
      <c r="B9290" s="91"/>
    </row>
    <row r="9291" spans="1:2">
      <c r="A9291" s="91"/>
      <c r="B9291" s="91"/>
    </row>
    <row r="9292" spans="1:2">
      <c r="A9292" s="91"/>
      <c r="B9292" s="91"/>
    </row>
    <row r="9293" spans="1:2">
      <c r="A9293" s="91"/>
      <c r="B9293" s="91"/>
    </row>
    <row r="9294" spans="1:2">
      <c r="A9294" s="91"/>
      <c r="B9294" s="91"/>
    </row>
    <row r="9295" spans="1:2">
      <c r="A9295" s="91"/>
      <c r="B9295" s="91"/>
    </row>
    <row r="9296" spans="1:2">
      <c r="A9296" s="91"/>
      <c r="B9296" s="91"/>
    </row>
    <row r="9297" spans="1:2">
      <c r="A9297" s="91"/>
      <c r="B9297" s="91"/>
    </row>
    <row r="9298" spans="1:2">
      <c r="A9298" s="91"/>
      <c r="B9298" s="91"/>
    </row>
    <row r="9299" spans="1:2">
      <c r="A9299" s="91"/>
      <c r="B9299" s="91"/>
    </row>
    <row r="9300" spans="1:2">
      <c r="A9300" s="91"/>
      <c r="B9300" s="91"/>
    </row>
    <row r="9301" spans="1:2">
      <c r="A9301" s="91"/>
      <c r="B9301" s="91"/>
    </row>
    <row r="9302" spans="1:2">
      <c r="A9302" s="91"/>
      <c r="B9302" s="91"/>
    </row>
    <row r="9303" spans="1:2">
      <c r="A9303" s="91"/>
      <c r="B9303" s="91"/>
    </row>
    <row r="9304" spans="1:2">
      <c r="A9304" s="91"/>
      <c r="B9304" s="91"/>
    </row>
    <row r="9305" spans="1:2">
      <c r="A9305" s="91"/>
      <c r="B9305" s="91"/>
    </row>
    <row r="9306" spans="1:2">
      <c r="A9306" s="91"/>
      <c r="B9306" s="91"/>
    </row>
    <row r="9307" spans="1:2">
      <c r="A9307" s="91"/>
      <c r="B9307" s="91"/>
    </row>
    <row r="9308" spans="1:2">
      <c r="A9308" s="91"/>
      <c r="B9308" s="91"/>
    </row>
    <row r="9309" spans="1:2">
      <c r="A9309" s="91"/>
      <c r="B9309" s="91"/>
    </row>
    <row r="9310" spans="1:2">
      <c r="A9310" s="91"/>
      <c r="B9310" s="91"/>
    </row>
    <row r="9311" spans="1:2">
      <c r="A9311" s="91"/>
      <c r="B9311" s="91"/>
    </row>
    <row r="9312" spans="1:2">
      <c r="A9312" s="91"/>
      <c r="B9312" s="91"/>
    </row>
    <row r="9313" spans="1:2">
      <c r="A9313" s="91"/>
      <c r="B9313" s="91"/>
    </row>
    <row r="9314" spans="1:2">
      <c r="A9314" s="91"/>
      <c r="B9314" s="91"/>
    </row>
    <row r="9315" spans="1:2">
      <c r="A9315" s="91"/>
      <c r="B9315" s="91"/>
    </row>
    <row r="9316" spans="1:2">
      <c r="A9316" s="91"/>
      <c r="B9316" s="91"/>
    </row>
    <row r="9317" spans="1:2">
      <c r="A9317" s="91"/>
      <c r="B9317" s="91"/>
    </row>
    <row r="9318" spans="1:2">
      <c r="A9318" s="91"/>
      <c r="B9318" s="91"/>
    </row>
    <row r="9319" spans="1:2">
      <c r="A9319" s="91"/>
      <c r="B9319" s="91"/>
    </row>
    <row r="9320" spans="1:2">
      <c r="A9320" s="91"/>
      <c r="B9320" s="91"/>
    </row>
    <row r="9321" spans="1:2">
      <c r="A9321" s="91"/>
      <c r="B9321" s="91"/>
    </row>
    <row r="9322" spans="1:2">
      <c r="A9322" s="91"/>
      <c r="B9322" s="91"/>
    </row>
    <row r="9323" spans="1:2">
      <c r="A9323" s="91"/>
      <c r="B9323" s="91"/>
    </row>
    <row r="9324" spans="1:2">
      <c r="A9324" s="91"/>
      <c r="B9324" s="91"/>
    </row>
    <row r="9325" spans="1:2">
      <c r="A9325" s="91"/>
      <c r="B9325" s="91"/>
    </row>
    <row r="9326" spans="1:2">
      <c r="A9326" s="91"/>
      <c r="B9326" s="91"/>
    </row>
    <row r="9327" spans="1:2">
      <c r="A9327" s="91"/>
      <c r="B9327" s="91"/>
    </row>
    <row r="9328" spans="1:2">
      <c r="A9328" s="91"/>
      <c r="B9328" s="91"/>
    </row>
    <row r="9329" spans="1:2">
      <c r="A9329" s="91"/>
      <c r="B9329" s="91"/>
    </row>
    <row r="9330" spans="1:2">
      <c r="A9330" s="91"/>
      <c r="B9330" s="91"/>
    </row>
    <row r="9331" spans="1:2">
      <c r="A9331" s="91"/>
      <c r="B9331" s="91"/>
    </row>
    <row r="9332" spans="1:2">
      <c r="A9332" s="91"/>
      <c r="B9332" s="91"/>
    </row>
    <row r="9333" spans="1:2">
      <c r="A9333" s="91"/>
      <c r="B9333" s="91"/>
    </row>
    <row r="9334" spans="1:2">
      <c r="A9334" s="91"/>
      <c r="B9334" s="91"/>
    </row>
    <row r="9335" spans="1:2">
      <c r="A9335" s="91"/>
      <c r="B9335" s="91"/>
    </row>
    <row r="9336" spans="1:2">
      <c r="A9336" s="91"/>
      <c r="B9336" s="91"/>
    </row>
    <row r="9337" spans="1:2">
      <c r="A9337" s="91"/>
      <c r="B9337" s="91"/>
    </row>
    <row r="9338" spans="1:2">
      <c r="A9338" s="91"/>
      <c r="B9338" s="91"/>
    </row>
    <row r="9339" spans="1:2">
      <c r="A9339" s="91"/>
      <c r="B9339" s="91"/>
    </row>
    <row r="9340" spans="1:2">
      <c r="A9340" s="91"/>
      <c r="B9340" s="91"/>
    </row>
    <row r="9341" spans="1:2">
      <c r="A9341" s="91"/>
      <c r="B9341" s="91"/>
    </row>
    <row r="9342" spans="1:2">
      <c r="A9342" s="91"/>
      <c r="B9342" s="91"/>
    </row>
    <row r="9343" spans="1:2">
      <c r="A9343" s="91"/>
      <c r="B9343" s="91"/>
    </row>
    <row r="9344" spans="1:2">
      <c r="A9344" s="91"/>
      <c r="B9344" s="91"/>
    </row>
    <row r="9345" spans="1:2">
      <c r="A9345" s="91"/>
      <c r="B9345" s="91"/>
    </row>
    <row r="9346" spans="1:2">
      <c r="A9346" s="91"/>
      <c r="B9346" s="91"/>
    </row>
    <row r="9347" spans="1:2">
      <c r="A9347" s="91"/>
      <c r="B9347" s="91"/>
    </row>
    <row r="9348" spans="1:2">
      <c r="A9348" s="91"/>
      <c r="B9348" s="91"/>
    </row>
    <row r="9349" spans="1:2">
      <c r="A9349" s="91"/>
      <c r="B9349" s="91"/>
    </row>
    <row r="9350" spans="1:2">
      <c r="A9350" s="91"/>
      <c r="B9350" s="91"/>
    </row>
    <row r="9351" spans="1:2">
      <c r="A9351" s="91"/>
      <c r="B9351" s="91"/>
    </row>
    <row r="9352" spans="1:2">
      <c r="A9352" s="91"/>
      <c r="B9352" s="91"/>
    </row>
    <row r="9353" spans="1:2">
      <c r="A9353" s="91"/>
      <c r="B9353" s="91"/>
    </row>
    <row r="9354" spans="1:2">
      <c r="A9354" s="91"/>
      <c r="B9354" s="91"/>
    </row>
    <row r="9355" spans="1:2">
      <c r="A9355" s="91"/>
      <c r="B9355" s="91"/>
    </row>
    <row r="9356" spans="1:2">
      <c r="A9356" s="91"/>
      <c r="B9356" s="91"/>
    </row>
    <row r="9357" spans="1:2">
      <c r="A9357" s="91"/>
      <c r="B9357" s="91"/>
    </row>
    <row r="9358" spans="1:2">
      <c r="A9358" s="91"/>
      <c r="B9358" s="91"/>
    </row>
    <row r="9359" spans="1:2">
      <c r="A9359" s="91"/>
      <c r="B9359" s="91"/>
    </row>
    <row r="9360" spans="1:2">
      <c r="A9360" s="91"/>
      <c r="B9360" s="91"/>
    </row>
    <row r="9361" spans="1:2">
      <c r="A9361" s="91"/>
      <c r="B9361" s="91"/>
    </row>
    <row r="9362" spans="1:2">
      <c r="A9362" s="91"/>
      <c r="B9362" s="91"/>
    </row>
    <row r="9363" spans="1:2">
      <c r="A9363" s="91"/>
      <c r="B9363" s="91"/>
    </row>
    <row r="9364" spans="1:2">
      <c r="A9364" s="91"/>
      <c r="B9364" s="91"/>
    </row>
    <row r="9365" spans="1:2">
      <c r="A9365" s="91"/>
      <c r="B9365" s="91"/>
    </row>
    <row r="9366" spans="1:2">
      <c r="A9366" s="91"/>
      <c r="B9366" s="91"/>
    </row>
    <row r="9367" spans="1:2">
      <c r="A9367" s="91"/>
      <c r="B9367" s="91"/>
    </row>
    <row r="9368" spans="1:2">
      <c r="A9368" s="91"/>
      <c r="B9368" s="91"/>
    </row>
    <row r="9369" spans="1:2">
      <c r="A9369" s="91"/>
      <c r="B9369" s="91"/>
    </row>
    <row r="9370" spans="1:2">
      <c r="A9370" s="91"/>
      <c r="B9370" s="91"/>
    </row>
    <row r="9371" spans="1:2">
      <c r="A9371" s="91"/>
      <c r="B9371" s="91"/>
    </row>
    <row r="9372" spans="1:2">
      <c r="A9372" s="91"/>
      <c r="B9372" s="91"/>
    </row>
    <row r="9373" spans="1:2">
      <c r="A9373" s="91"/>
      <c r="B9373" s="91"/>
    </row>
    <row r="9374" spans="1:2">
      <c r="A9374" s="91"/>
      <c r="B9374" s="91"/>
    </row>
    <row r="9375" spans="1:2">
      <c r="A9375" s="91"/>
      <c r="B9375" s="91"/>
    </row>
    <row r="9376" spans="1:2">
      <c r="A9376" s="91"/>
      <c r="B9376" s="91"/>
    </row>
    <row r="9377" spans="1:2">
      <c r="A9377" s="91"/>
      <c r="B9377" s="91"/>
    </row>
    <row r="9378" spans="1:2">
      <c r="A9378" s="91"/>
      <c r="B9378" s="91"/>
    </row>
    <row r="9379" spans="1:2">
      <c r="A9379" s="91"/>
      <c r="B9379" s="91"/>
    </row>
    <row r="9380" spans="1:2">
      <c r="A9380" s="91"/>
      <c r="B9380" s="91"/>
    </row>
    <row r="9381" spans="1:2">
      <c r="A9381" s="91"/>
      <c r="B9381" s="91"/>
    </row>
    <row r="9382" spans="1:2">
      <c r="A9382" s="91"/>
      <c r="B9382" s="91"/>
    </row>
    <row r="9383" spans="1:2">
      <c r="A9383" s="91"/>
      <c r="B9383" s="91"/>
    </row>
    <row r="9384" spans="1:2">
      <c r="A9384" s="91"/>
      <c r="B9384" s="91"/>
    </row>
    <row r="9385" spans="1:2">
      <c r="A9385" s="91"/>
      <c r="B9385" s="91"/>
    </row>
    <row r="9386" spans="1:2">
      <c r="A9386" s="91"/>
      <c r="B9386" s="91"/>
    </row>
    <row r="9387" spans="1:2">
      <c r="A9387" s="91"/>
      <c r="B9387" s="91"/>
    </row>
    <row r="9388" spans="1:2">
      <c r="A9388" s="91"/>
      <c r="B9388" s="91"/>
    </row>
    <row r="9389" spans="1:2">
      <c r="A9389" s="91"/>
      <c r="B9389" s="91"/>
    </row>
    <row r="9390" spans="1:2">
      <c r="A9390" s="91"/>
      <c r="B9390" s="91"/>
    </row>
    <row r="9391" spans="1:2">
      <c r="A9391" s="91"/>
      <c r="B9391" s="91"/>
    </row>
    <row r="9392" spans="1:2">
      <c r="A9392" s="91"/>
      <c r="B9392" s="91"/>
    </row>
    <row r="9393" spans="1:2">
      <c r="A9393" s="91"/>
      <c r="B9393" s="91"/>
    </row>
    <row r="9394" spans="1:2">
      <c r="A9394" s="91"/>
      <c r="B9394" s="91"/>
    </row>
    <row r="9395" spans="1:2">
      <c r="A9395" s="91"/>
      <c r="B9395" s="91"/>
    </row>
    <row r="9396" spans="1:2">
      <c r="A9396" s="91"/>
      <c r="B9396" s="91"/>
    </row>
    <row r="9397" spans="1:2">
      <c r="A9397" s="91"/>
      <c r="B9397" s="91"/>
    </row>
    <row r="9398" spans="1:2">
      <c r="A9398" s="91"/>
      <c r="B9398" s="91"/>
    </row>
    <row r="9399" spans="1:2">
      <c r="A9399" s="91"/>
      <c r="B9399" s="91"/>
    </row>
    <row r="9400" spans="1:2">
      <c r="A9400" s="91"/>
      <c r="B9400" s="91"/>
    </row>
    <row r="9401" spans="1:2">
      <c r="A9401" s="91"/>
      <c r="B9401" s="91"/>
    </row>
    <row r="9402" spans="1:2">
      <c r="A9402" s="91"/>
      <c r="B9402" s="91"/>
    </row>
    <row r="9403" spans="1:2">
      <c r="A9403" s="91"/>
      <c r="B9403" s="91"/>
    </row>
    <row r="9404" spans="1:2">
      <c r="A9404" s="91"/>
      <c r="B9404" s="91"/>
    </row>
    <row r="9405" spans="1:2">
      <c r="A9405" s="91"/>
      <c r="B9405" s="91"/>
    </row>
    <row r="9406" spans="1:2">
      <c r="A9406" s="91"/>
      <c r="B9406" s="91"/>
    </row>
    <row r="9407" spans="1:2">
      <c r="A9407" s="91"/>
      <c r="B9407" s="91"/>
    </row>
    <row r="9408" spans="1:2">
      <c r="A9408" s="91"/>
      <c r="B9408" s="91"/>
    </row>
    <row r="9409" spans="1:2">
      <c r="A9409" s="91"/>
      <c r="B9409" s="91"/>
    </row>
    <row r="9410" spans="1:2">
      <c r="A9410" s="91"/>
      <c r="B9410" s="91"/>
    </row>
    <row r="9411" spans="1:2">
      <c r="A9411" s="91"/>
      <c r="B9411" s="91"/>
    </row>
    <row r="9412" spans="1:2">
      <c r="A9412" s="91"/>
      <c r="B9412" s="91"/>
    </row>
    <row r="9413" spans="1:2">
      <c r="A9413" s="91"/>
      <c r="B9413" s="91"/>
    </row>
    <row r="9414" spans="1:2">
      <c r="A9414" s="91"/>
      <c r="B9414" s="91"/>
    </row>
    <row r="9415" spans="1:2">
      <c r="A9415" s="91"/>
      <c r="B9415" s="91"/>
    </row>
    <row r="9416" spans="1:2">
      <c r="A9416" s="91"/>
      <c r="B9416" s="91"/>
    </row>
    <row r="9417" spans="1:2">
      <c r="A9417" s="91"/>
      <c r="B9417" s="91"/>
    </row>
    <row r="9418" spans="1:2">
      <c r="A9418" s="91"/>
      <c r="B9418" s="91"/>
    </row>
    <row r="9419" spans="1:2">
      <c r="A9419" s="91"/>
      <c r="B9419" s="91"/>
    </row>
    <row r="9420" spans="1:2">
      <c r="A9420" s="91"/>
      <c r="B9420" s="91"/>
    </row>
    <row r="9421" spans="1:2">
      <c r="A9421" s="91"/>
      <c r="B9421" s="91"/>
    </row>
    <row r="9422" spans="1:2">
      <c r="A9422" s="91"/>
      <c r="B9422" s="91"/>
    </row>
    <row r="9423" spans="1:2">
      <c r="A9423" s="91"/>
      <c r="B9423" s="91"/>
    </row>
    <row r="9424" spans="1:2">
      <c r="A9424" s="91"/>
      <c r="B9424" s="91"/>
    </row>
    <row r="9425" spans="1:2">
      <c r="A9425" s="91"/>
      <c r="B9425" s="91"/>
    </row>
    <row r="9426" spans="1:2">
      <c r="A9426" s="91"/>
      <c r="B9426" s="91"/>
    </row>
    <row r="9427" spans="1:2">
      <c r="A9427" s="91"/>
      <c r="B9427" s="91"/>
    </row>
    <row r="9428" spans="1:2">
      <c r="A9428" s="91"/>
      <c r="B9428" s="91"/>
    </row>
    <row r="9429" spans="1:2">
      <c r="A9429" s="91"/>
      <c r="B9429" s="91"/>
    </row>
    <row r="9430" spans="1:2">
      <c r="A9430" s="91"/>
      <c r="B9430" s="91"/>
    </row>
    <row r="9431" spans="1:2">
      <c r="A9431" s="91"/>
      <c r="B9431" s="91"/>
    </row>
    <row r="9432" spans="1:2">
      <c r="A9432" s="91"/>
      <c r="B9432" s="91"/>
    </row>
    <row r="9433" spans="1:2">
      <c r="A9433" s="91"/>
      <c r="B9433" s="91"/>
    </row>
    <row r="9434" spans="1:2">
      <c r="A9434" s="91"/>
      <c r="B9434" s="91"/>
    </row>
    <row r="9435" spans="1:2">
      <c r="A9435" s="91"/>
      <c r="B9435" s="91"/>
    </row>
    <row r="9436" spans="1:2">
      <c r="A9436" s="91"/>
      <c r="B9436" s="91"/>
    </row>
    <row r="9437" spans="1:2">
      <c r="A9437" s="91"/>
      <c r="B9437" s="91"/>
    </row>
    <row r="9438" spans="1:2">
      <c r="A9438" s="91"/>
      <c r="B9438" s="91"/>
    </row>
    <row r="9439" spans="1:2">
      <c r="A9439" s="91"/>
      <c r="B9439" s="91"/>
    </row>
    <row r="9440" spans="1:2">
      <c r="A9440" s="91"/>
      <c r="B9440" s="91"/>
    </row>
    <row r="9441" spans="1:2">
      <c r="A9441" s="91"/>
      <c r="B9441" s="91"/>
    </row>
    <row r="9442" spans="1:2">
      <c r="A9442" s="91"/>
      <c r="B9442" s="91"/>
    </row>
    <row r="9443" spans="1:2">
      <c r="A9443" s="91"/>
      <c r="B9443" s="91"/>
    </row>
    <row r="9444" spans="1:2">
      <c r="A9444" s="91"/>
      <c r="B9444" s="91"/>
    </row>
    <row r="9445" spans="1:2">
      <c r="A9445" s="91"/>
      <c r="B9445" s="91"/>
    </row>
    <row r="9446" spans="1:2">
      <c r="A9446" s="91"/>
      <c r="B9446" s="91"/>
    </row>
    <row r="9447" spans="1:2">
      <c r="A9447" s="91"/>
      <c r="B9447" s="91"/>
    </row>
    <row r="9448" spans="1:2">
      <c r="A9448" s="91"/>
      <c r="B9448" s="91"/>
    </row>
    <row r="9449" spans="1:2">
      <c r="A9449" s="91"/>
      <c r="B9449" s="91"/>
    </row>
    <row r="9450" spans="1:2">
      <c r="A9450" s="91"/>
      <c r="B9450" s="91"/>
    </row>
    <row r="9451" spans="1:2">
      <c r="A9451" s="91"/>
      <c r="B9451" s="91"/>
    </row>
    <row r="9452" spans="1:2">
      <c r="A9452" s="91"/>
      <c r="B9452" s="91"/>
    </row>
    <row r="9453" spans="1:2">
      <c r="A9453" s="91"/>
      <c r="B9453" s="91"/>
    </row>
    <row r="9454" spans="1:2">
      <c r="A9454" s="91"/>
      <c r="B9454" s="91"/>
    </row>
    <row r="9455" spans="1:2">
      <c r="A9455" s="91"/>
      <c r="B9455" s="91"/>
    </row>
    <row r="9456" spans="1:2">
      <c r="A9456" s="91"/>
      <c r="B9456" s="91"/>
    </row>
    <row r="9457" spans="1:2">
      <c r="A9457" s="91"/>
      <c r="B9457" s="91"/>
    </row>
    <row r="9458" spans="1:2">
      <c r="A9458" s="91"/>
      <c r="B9458" s="91"/>
    </row>
    <row r="9459" spans="1:2">
      <c r="A9459" s="91"/>
      <c r="B9459" s="91"/>
    </row>
    <row r="9460" spans="1:2">
      <c r="A9460" s="91"/>
      <c r="B9460" s="91"/>
    </row>
    <row r="9461" spans="1:2">
      <c r="A9461" s="91"/>
      <c r="B9461" s="91"/>
    </row>
    <row r="9462" spans="1:2">
      <c r="A9462" s="91"/>
      <c r="B9462" s="91"/>
    </row>
    <row r="9463" spans="1:2">
      <c r="A9463" s="91"/>
      <c r="B9463" s="91"/>
    </row>
    <row r="9464" spans="1:2">
      <c r="A9464" s="91"/>
      <c r="B9464" s="91"/>
    </row>
    <row r="9465" spans="1:2">
      <c r="A9465" s="91"/>
      <c r="B9465" s="91"/>
    </row>
    <row r="9466" spans="1:2">
      <c r="A9466" s="91"/>
      <c r="B9466" s="91"/>
    </row>
    <row r="9467" spans="1:2">
      <c r="A9467" s="91"/>
      <c r="B9467" s="91"/>
    </row>
    <row r="9468" spans="1:2">
      <c r="A9468" s="91"/>
      <c r="B9468" s="91"/>
    </row>
    <row r="9469" spans="1:2">
      <c r="A9469" s="91"/>
      <c r="B9469" s="91"/>
    </row>
    <row r="9470" spans="1:2">
      <c r="A9470" s="91"/>
      <c r="B9470" s="91"/>
    </row>
    <row r="9471" spans="1:2">
      <c r="A9471" s="91"/>
      <c r="B9471" s="91"/>
    </row>
    <row r="9472" spans="1:2">
      <c r="A9472" s="91"/>
      <c r="B9472" s="91"/>
    </row>
    <row r="9473" spans="1:2">
      <c r="A9473" s="91"/>
      <c r="B9473" s="91"/>
    </row>
    <row r="9474" spans="1:2">
      <c r="A9474" s="91"/>
      <c r="B9474" s="91"/>
    </row>
    <row r="9475" spans="1:2">
      <c r="A9475" s="91"/>
      <c r="B9475" s="91"/>
    </row>
    <row r="9476" spans="1:2">
      <c r="A9476" s="91"/>
      <c r="B9476" s="91"/>
    </row>
    <row r="9477" spans="1:2">
      <c r="A9477" s="91"/>
      <c r="B9477" s="91"/>
    </row>
    <row r="9478" spans="1:2">
      <c r="A9478" s="91"/>
      <c r="B9478" s="91"/>
    </row>
    <row r="9479" spans="1:2">
      <c r="A9479" s="91"/>
      <c r="B9479" s="91"/>
    </row>
    <row r="9480" spans="1:2">
      <c r="A9480" s="91"/>
      <c r="B9480" s="91"/>
    </row>
    <row r="9481" spans="1:2">
      <c r="A9481" s="91"/>
      <c r="B9481" s="91"/>
    </row>
    <row r="9482" spans="1:2">
      <c r="A9482" s="91"/>
      <c r="B9482" s="91"/>
    </row>
    <row r="9483" spans="1:2">
      <c r="A9483" s="91"/>
      <c r="B9483" s="91"/>
    </row>
    <row r="9484" spans="1:2">
      <c r="A9484" s="91"/>
      <c r="B9484" s="91"/>
    </row>
    <row r="9485" spans="1:2">
      <c r="A9485" s="91"/>
      <c r="B9485" s="91"/>
    </row>
    <row r="9486" spans="1:2">
      <c r="A9486" s="91"/>
      <c r="B9486" s="91"/>
    </row>
    <row r="9487" spans="1:2">
      <c r="A9487" s="91"/>
      <c r="B9487" s="91"/>
    </row>
    <row r="9488" spans="1:2">
      <c r="A9488" s="91"/>
      <c r="B9488" s="91"/>
    </row>
    <row r="9489" spans="1:2">
      <c r="A9489" s="91"/>
      <c r="B9489" s="91"/>
    </row>
    <row r="9490" spans="1:2">
      <c r="A9490" s="91"/>
      <c r="B9490" s="91"/>
    </row>
    <row r="9491" spans="1:2">
      <c r="A9491" s="91"/>
      <c r="B9491" s="91"/>
    </row>
    <row r="9492" spans="1:2">
      <c r="A9492" s="91"/>
      <c r="B9492" s="91"/>
    </row>
    <row r="9493" spans="1:2">
      <c r="A9493" s="91"/>
      <c r="B9493" s="91"/>
    </row>
    <row r="9494" spans="1:2">
      <c r="A9494" s="91"/>
      <c r="B9494" s="91"/>
    </row>
    <row r="9495" spans="1:2">
      <c r="A9495" s="91"/>
      <c r="B9495" s="91"/>
    </row>
    <row r="9496" spans="1:2">
      <c r="A9496" s="91"/>
      <c r="B9496" s="91"/>
    </row>
    <row r="9497" spans="1:2">
      <c r="A9497" s="91"/>
      <c r="B9497" s="91"/>
    </row>
    <row r="9498" spans="1:2">
      <c r="A9498" s="91"/>
      <c r="B9498" s="91"/>
    </row>
    <row r="9499" spans="1:2">
      <c r="A9499" s="91"/>
      <c r="B9499" s="91"/>
    </row>
    <row r="9500" spans="1:2">
      <c r="A9500" s="91"/>
      <c r="B9500" s="91"/>
    </row>
    <row r="9501" spans="1:2">
      <c r="A9501" s="91"/>
      <c r="B9501" s="91"/>
    </row>
    <row r="9502" spans="1:2">
      <c r="A9502" s="91"/>
      <c r="B9502" s="91"/>
    </row>
    <row r="9503" spans="1:2">
      <c r="A9503" s="91"/>
      <c r="B9503" s="91"/>
    </row>
    <row r="9504" spans="1:2">
      <c r="A9504" s="91"/>
      <c r="B9504" s="91"/>
    </row>
    <row r="9505" spans="1:2">
      <c r="A9505" s="91"/>
      <c r="B9505" s="91"/>
    </row>
    <row r="9506" spans="1:2">
      <c r="A9506" s="91"/>
      <c r="B9506" s="91"/>
    </row>
    <row r="9507" spans="1:2">
      <c r="A9507" s="91"/>
      <c r="B9507" s="91"/>
    </row>
    <row r="9508" spans="1:2">
      <c r="A9508" s="91"/>
      <c r="B9508" s="91"/>
    </row>
    <row r="9509" spans="1:2">
      <c r="A9509" s="91"/>
      <c r="B9509" s="91"/>
    </row>
    <row r="9510" spans="1:2">
      <c r="A9510" s="91"/>
      <c r="B9510" s="91"/>
    </row>
    <row r="9511" spans="1:2">
      <c r="A9511" s="91"/>
      <c r="B9511" s="91"/>
    </row>
    <row r="9512" spans="1:2">
      <c r="A9512" s="91"/>
      <c r="B9512" s="91"/>
    </row>
    <row r="9513" spans="1:2">
      <c r="A9513" s="91"/>
      <c r="B9513" s="91"/>
    </row>
    <row r="9514" spans="1:2">
      <c r="A9514" s="91"/>
      <c r="B9514" s="91"/>
    </row>
    <row r="9515" spans="1:2">
      <c r="A9515" s="91"/>
      <c r="B9515" s="91"/>
    </row>
    <row r="9516" spans="1:2">
      <c r="A9516" s="91"/>
      <c r="B9516" s="91"/>
    </row>
    <row r="9517" spans="1:2">
      <c r="A9517" s="91"/>
      <c r="B9517" s="91"/>
    </row>
    <row r="9518" spans="1:2">
      <c r="A9518" s="91"/>
      <c r="B9518" s="91"/>
    </row>
    <row r="9519" spans="1:2">
      <c r="A9519" s="91"/>
      <c r="B9519" s="91"/>
    </row>
    <row r="9520" spans="1:2">
      <c r="A9520" s="91"/>
      <c r="B9520" s="91"/>
    </row>
    <row r="9521" spans="1:2">
      <c r="A9521" s="91"/>
      <c r="B9521" s="91"/>
    </row>
    <row r="9522" spans="1:2">
      <c r="A9522" s="91"/>
      <c r="B9522" s="91"/>
    </row>
    <row r="9523" spans="1:2">
      <c r="A9523" s="91"/>
      <c r="B9523" s="91"/>
    </row>
    <row r="9524" spans="1:2">
      <c r="A9524" s="91"/>
      <c r="B9524" s="91"/>
    </row>
    <row r="9525" spans="1:2">
      <c r="A9525" s="91"/>
      <c r="B9525" s="91"/>
    </row>
    <row r="9526" spans="1:2">
      <c r="A9526" s="91"/>
      <c r="B9526" s="91"/>
    </row>
    <row r="9527" spans="1:2">
      <c r="A9527" s="91"/>
      <c r="B9527" s="91"/>
    </row>
    <row r="9528" spans="1:2">
      <c r="A9528" s="91"/>
      <c r="B9528" s="91"/>
    </row>
    <row r="9529" spans="1:2">
      <c r="A9529" s="91"/>
      <c r="B9529" s="91"/>
    </row>
    <row r="9530" spans="1:2">
      <c r="A9530" s="91"/>
      <c r="B9530" s="91"/>
    </row>
    <row r="9531" spans="1:2">
      <c r="A9531" s="91"/>
      <c r="B9531" s="91"/>
    </row>
    <row r="9532" spans="1:2">
      <c r="A9532" s="91"/>
      <c r="B9532" s="91"/>
    </row>
    <row r="9533" spans="1:2">
      <c r="A9533" s="91"/>
      <c r="B9533" s="91"/>
    </row>
    <row r="9534" spans="1:2">
      <c r="A9534" s="91"/>
      <c r="B9534" s="91"/>
    </row>
    <row r="9535" spans="1:2">
      <c r="A9535" s="91"/>
      <c r="B9535" s="91"/>
    </row>
    <row r="9536" spans="1:2">
      <c r="A9536" s="91"/>
      <c r="B9536" s="91"/>
    </row>
    <row r="9537" spans="1:2">
      <c r="A9537" s="91"/>
      <c r="B9537" s="91"/>
    </row>
    <row r="9538" spans="1:2">
      <c r="A9538" s="91"/>
      <c r="B9538" s="91"/>
    </row>
    <row r="9539" spans="1:2">
      <c r="A9539" s="91"/>
      <c r="B9539" s="91"/>
    </row>
    <row r="9540" spans="1:2">
      <c r="A9540" s="91"/>
      <c r="B9540" s="91"/>
    </row>
  </sheetData>
  <sortState xmlns:xlrd2="http://schemas.microsoft.com/office/spreadsheetml/2017/richdata2" ref="A4053:C4088">
    <sortCondition ref="A4053:A4088"/>
  </sortState>
  <hyperlinks>
    <hyperlink ref="C4530" r:id="rId1" xr:uid="{00F25C87-8201-4A1A-AB7D-773B0F8ADE9E}"/>
  </hyperlinks>
  <pageMargins left="0.511811024" right="0.511811024" top="0.78740157499999996" bottom="0.78740157499999996" header="0.31496062000000002" footer="0.31496062000000002"/>
  <pageSetup paperSize="9" orientation="portrait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5f1d9a59-262c-4624-9142-12c9a85b3413">
      <Terms xmlns="http://schemas.microsoft.com/office/infopath/2007/PartnerControls"/>
    </lcf76f155ced4ddcb4097134ff3c332f>
    <TaxCatchAll xmlns="97801d05-0ef5-4f9f-bf0d-9fc2b0768665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C508A3F9F1904144BE9618983D9F573C" ma:contentTypeVersion="13" ma:contentTypeDescription="Crie um novo documento." ma:contentTypeScope="" ma:versionID="4c267199b2d0018c2e69f32a856549a3">
  <xsd:schema xmlns:xsd="http://www.w3.org/2001/XMLSchema" xmlns:xs="http://www.w3.org/2001/XMLSchema" xmlns:p="http://schemas.microsoft.com/office/2006/metadata/properties" xmlns:ns2="5f1d9a59-262c-4624-9142-12c9a85b3413" xmlns:ns3="97801d05-0ef5-4f9f-bf0d-9fc2b0768665" targetNamespace="http://schemas.microsoft.com/office/2006/metadata/properties" ma:root="true" ma:fieldsID="9f0e060d449e935a0ba657478e5949fa" ns2:_="" ns3:_="">
    <xsd:import namespace="5f1d9a59-262c-4624-9142-12c9a85b3413"/>
    <xsd:import namespace="97801d05-0ef5-4f9f-bf0d-9fc2b076866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LengthInSecond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lcf76f155ced4ddcb4097134ff3c332f" minOccurs="0"/>
                <xsd:element ref="ns3:TaxCatchAll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f1d9a59-262c-4624-9142-12c9a85b341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lcf76f155ced4ddcb4097134ff3c332f" ma:index="17" nillable="true" ma:taxonomy="true" ma:internalName="lcf76f155ced4ddcb4097134ff3c332f" ma:taxonomyFieldName="MediaServiceImageTags" ma:displayName="Marcações de imagem" ma:readOnly="false" ma:fieldId="{5cf76f15-5ced-4ddc-b409-7134ff3c332f}" ma:taxonomyMulti="true" ma:sspId="45dd6dcc-44c8-4e8c-814f-e99bce23ae6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7801d05-0ef5-4f9f-bf0d-9fc2b0768665" elementFormDefault="qualified">
    <xsd:import namespace="http://schemas.microsoft.com/office/2006/documentManagement/types"/>
    <xsd:import namespace="http://schemas.microsoft.com/office/infopath/2007/PartnerControls"/>
    <xsd:element name="TaxCatchAll" ma:index="18" nillable="true" ma:displayName="Taxonomy Catch All Column" ma:hidden="true" ma:list="{b3eefc13-4a76-4786-9684-7e7cd0b0a4c9}" ma:internalName="TaxCatchAll" ma:showField="CatchAllData" ma:web="97801d05-0ef5-4f9f-bf0d-9fc2b076866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ECBD8CC2-F939-4774-A599-DA2AC7DDBBF3}">
  <ds:schemaRefs>
    <ds:schemaRef ds:uri="http://schemas.microsoft.com/office/2006/documentManagement/types"/>
    <ds:schemaRef ds:uri="http://schemas.microsoft.com/office/2006/metadata/properties"/>
    <ds:schemaRef ds:uri="http://purl.org/dc/terms/"/>
    <ds:schemaRef ds:uri="http://schemas.microsoft.com/office/infopath/2007/PartnerControls"/>
    <ds:schemaRef ds:uri="5f1d9a59-262c-4624-9142-12c9a85b3413"/>
    <ds:schemaRef ds:uri="http://purl.org/dc/elements/1.1/"/>
    <ds:schemaRef ds:uri="97801d05-0ef5-4f9f-bf0d-9fc2b0768665"/>
    <ds:schemaRef ds:uri="http://purl.org/dc/dcmitype/"/>
    <ds:schemaRef ds:uri="http://schemas.openxmlformats.org/package/2006/metadata/core-properties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31314FEC-855F-422A-887F-C47FBE311B7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786754F-2DCF-4CE7-A69C-D0CAFF46785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f1d9a59-262c-4624-9142-12c9a85b3413"/>
    <ds:schemaRef ds:uri="97801d05-0ef5-4f9f-bf0d-9fc2b076866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54</vt:i4>
      </vt:variant>
    </vt:vector>
  </HeadingPairs>
  <TitlesOfParts>
    <vt:vector size="54" baseType="lpstr">
      <vt:lpstr>@22-03-30 S C de Quali - Onde é</vt:lpstr>
      <vt:lpstr>@22-03-30 APW - uma nova ja (2)</vt:lpstr>
      <vt:lpstr> @22-04-20 Evolução do BB-DEV-G</vt:lpstr>
      <vt:lpstr>@22-04-27 Mensurando rec de mem</vt:lpstr>
      <vt:lpstr> @22-05-04 Foca no contêiner</vt:lpstr>
      <vt:lpstr> @22-05-11 Pode ou não pode - P</vt:lpstr>
      <vt:lpstr> @22-05-18 Tamanho importa  (2)</vt:lpstr>
      <vt:lpstr> @22-05-25 Cloud Pública</vt:lpstr>
      <vt:lpstr>@22-06-08 meetingAttendanceRepo</vt:lpstr>
      <vt:lpstr>22-06-15 Guilda 100</vt:lpstr>
      <vt:lpstr>22-06-22 Selo Cloud 2022_2</vt:lpstr>
      <vt:lpstr>22-06-29 Novas Imagens Java</vt:lpstr>
      <vt:lpstr>22-07-06 Perguntar não mata</vt:lpstr>
      <vt:lpstr>@22-07-13 ArgoCD, GitOps e caix</vt:lpstr>
      <vt:lpstr>@22-07-22 Hello.DS</vt:lpstr>
      <vt:lpstr>@22-07-27 Gestão do Conheciment</vt:lpstr>
      <vt:lpstr>@22-08-03 Funcionali. IIB JSON</vt:lpstr>
      <vt:lpstr>22-08-10 Testando 1,2,3...</vt:lpstr>
      <vt:lpstr>22-08-17 DevSecOps</vt:lpstr>
      <vt:lpstr>22-08-24 Smartphone ATM</vt:lpstr>
      <vt:lpstr>22-09-14 Testando - JUnit e Moc</vt:lpstr>
      <vt:lpstr>22-09-21 Test 123 Mock alem do</vt:lpstr>
      <vt:lpstr>22-09-28 DevSecOps Shift Left</vt:lpstr>
      <vt:lpstr>22-10-05 Engenharia de Confiabi</vt:lpstr>
      <vt:lpstr>22-10-19 Spring na Cloud BB</vt:lpstr>
      <vt:lpstr>22-10-26 DevSecOps Vulnerabilid</vt:lpstr>
      <vt:lpstr>22-11-03 Resiliencia SED-Cloud</vt:lpstr>
      <vt:lpstr>22-11-16 DevSecOps Ataques</vt:lpstr>
      <vt:lpstr>Hands-on Open Source 1, 2 e 3</vt:lpstr>
      <vt:lpstr>22-12-02 Kubernetes - O Google</vt:lpstr>
      <vt:lpstr>22-12-07 Desafios na modernizaç</vt:lpstr>
      <vt:lpstr>22-12-14 Selo Cloud 2023-1</vt:lpstr>
      <vt:lpstr>22-12-21 WebLogic Slim</vt:lpstr>
      <vt:lpstr>22-12-22 CDC na Nuvem</vt:lpstr>
      <vt:lpstr>23-01-11 Spring na Cloud 2</vt:lpstr>
      <vt:lpstr>23-02-01 A GC quer a SUA sugest</vt:lpstr>
      <vt:lpstr>23-02-08 Arquivos na Cloud (qua</vt:lpstr>
      <vt:lpstr>23-02-15 Praticando SRE no BB</vt:lpstr>
      <vt:lpstr>23-03-01 Pengwin - Clicou, conf</vt:lpstr>
      <vt:lpstr>23-03-08 Performance na Cloud</vt:lpstr>
      <vt:lpstr>23-03-15 Monitoração do Big Dat</vt:lpstr>
      <vt:lpstr>23-03-29 Se virando nos 30 na C</vt:lpstr>
      <vt:lpstr>23-04-05 Tirando o Coelho da Ca</vt:lpstr>
      <vt:lpstr>23-04-19 Diga-me com qual IDE d</vt:lpstr>
      <vt:lpstr>23-04-26 Spring na Cloud 3</vt:lpstr>
      <vt:lpstr>23-05-03 Alcançando longas dist</vt:lpstr>
      <vt:lpstr>23-05-10 Q&amp;A with Vlad Khononov</vt:lpstr>
      <vt:lpstr>23-05-17 OpenShift na Cloud BB</vt:lpstr>
      <vt:lpstr>23-05-24 O Caos pode te ajudar!</vt:lpstr>
      <vt:lpstr>dados</vt:lpstr>
      <vt:lpstr>Comiters</vt:lpstr>
      <vt:lpstr>Badge Arqueiro</vt:lpstr>
      <vt:lpstr>Rotineiros</vt:lpstr>
      <vt:lpstr>Funcis Ditec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Fernando Rodrigo Faoro</dc:creator>
  <cp:keywords/>
  <dc:description/>
  <cp:lastModifiedBy>Igor Mariho</cp:lastModifiedBy>
  <cp:revision/>
  <cp:lastPrinted>2022-12-05T15:23:57Z</cp:lastPrinted>
  <dcterms:created xsi:type="dcterms:W3CDTF">2022-03-31T16:16:28Z</dcterms:created>
  <dcterms:modified xsi:type="dcterms:W3CDTF">2023-05-30T10:22:25Z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0881dc9-f7f2-41de-a334-ceff3dc15b31_Enabled">
    <vt:lpwstr>true</vt:lpwstr>
  </property>
  <property fmtid="{D5CDD505-2E9C-101B-9397-08002B2CF9AE}" pid="3" name="MSIP_Label_40881dc9-f7f2-41de-a334-ceff3dc15b31_SetDate">
    <vt:lpwstr>2022-04-20T17:22:55Z</vt:lpwstr>
  </property>
  <property fmtid="{D5CDD505-2E9C-101B-9397-08002B2CF9AE}" pid="4" name="MSIP_Label_40881dc9-f7f2-41de-a334-ceff3dc15b31_Method">
    <vt:lpwstr>Standard</vt:lpwstr>
  </property>
  <property fmtid="{D5CDD505-2E9C-101B-9397-08002B2CF9AE}" pid="5" name="MSIP_Label_40881dc9-f7f2-41de-a334-ceff3dc15b31_Name">
    <vt:lpwstr>40881dc9-f7f2-41de-a334-ceff3dc15b31</vt:lpwstr>
  </property>
  <property fmtid="{D5CDD505-2E9C-101B-9397-08002B2CF9AE}" pid="6" name="MSIP_Label_40881dc9-f7f2-41de-a334-ceff3dc15b31_SiteId">
    <vt:lpwstr>ea0c2907-38d2-4181-8750-b0b190b60443</vt:lpwstr>
  </property>
  <property fmtid="{D5CDD505-2E9C-101B-9397-08002B2CF9AE}" pid="7" name="MSIP_Label_40881dc9-f7f2-41de-a334-ceff3dc15b31_ActionId">
    <vt:lpwstr>b38474a7-5fb7-43ec-ba8a-d3acea9fbcc1</vt:lpwstr>
  </property>
  <property fmtid="{D5CDD505-2E9C-101B-9397-08002B2CF9AE}" pid="8" name="MSIP_Label_40881dc9-f7f2-41de-a334-ceff3dc15b31_ContentBits">
    <vt:lpwstr>1</vt:lpwstr>
  </property>
  <property fmtid="{D5CDD505-2E9C-101B-9397-08002B2CF9AE}" pid="9" name="ContentTypeId">
    <vt:lpwstr>0x010100C508A3F9F1904144BE9618983D9F573C</vt:lpwstr>
  </property>
  <property fmtid="{D5CDD505-2E9C-101B-9397-08002B2CF9AE}" pid="10" name="MediaServiceImageTags">
    <vt:lpwstr/>
  </property>
</Properties>
</file>